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5 maio 25\Publicação_Caderno PPT_Site Prodesp\"/>
    </mc:Choice>
  </mc:AlternateContent>
  <xr:revisionPtr revIDLastSave="0" documentId="8_{EB8DD2C5-D011-40A8-98EC-45EAC67B359E}" xr6:coauthVersionLast="47" xr6:coauthVersionMax="47" xr10:uidLastSave="{00000000-0000-0000-0000-000000000000}"/>
  <bookViews>
    <workbookView xWindow="-28920" yWindow="-60" windowWidth="29040" windowHeight="15840" tabRatio="907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Recebimentos'!$A$1:$E$327</definedName>
    <definedName name="_xlnm._FilterDatabase" localSheetId="11" hidden="1">'Base Anexo II - Desembolso'!$A$2:$M$5403</definedName>
    <definedName name="_xlnm._FilterDatabase" localSheetId="12" hidden="1">'Base Anexo III - Transferências'!$A$1:$E$60</definedName>
    <definedName name="_xlnm._FilterDatabase" localSheetId="13" hidden="1">'Base Anexo IV - Faturas Pen'!$A$1:$X$2088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117" r:id="rId16"/>
    <pivotCache cacheId="118" r:id="rId17"/>
    <pivotCache cacheId="119" r:id="rId18"/>
    <pivotCache cacheId="120" r:id="rId19"/>
    <pivotCache cacheId="121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1" i="18" l="1"/>
  <c r="B26" i="6"/>
  <c r="B12" i="6" l="1"/>
  <c r="B28" i="6"/>
  <c r="B27" i="6"/>
  <c r="B23" i="6"/>
  <c r="B34" i="6" l="1"/>
  <c r="B16" i="6"/>
  <c r="B17" i="6" l="1"/>
  <c r="B11" i="6"/>
  <c r="B9" i="6"/>
  <c r="B13" i="6"/>
  <c r="B18" i="6"/>
  <c r="B47" i="6"/>
  <c r="B52" i="6"/>
  <c r="B48" i="6"/>
  <c r="B51" i="6"/>
  <c r="B22" i="6"/>
  <c r="D32" i="6" l="1"/>
  <c r="D33" i="6"/>
  <c r="B56" i="6"/>
  <c r="B55" i="6"/>
  <c r="B10" i="6" l="1"/>
  <c r="B29" i="6"/>
  <c r="A8" i="16" l="1"/>
  <c r="B41" i="6"/>
  <c r="B40" i="6"/>
  <c r="B39" i="6"/>
  <c r="B42" i="6" l="1"/>
  <c r="B57" i="6"/>
  <c r="B53" i="6"/>
  <c r="B49" i="6"/>
  <c r="A7" i="16" l="1"/>
  <c r="A6" i="16"/>
  <c r="A5" i="16"/>
  <c r="A4" i="16"/>
  <c r="A3" i="16"/>
  <c r="B19" i="6" l="1"/>
  <c r="B21" i="6"/>
  <c r="D31" i="6" l="1"/>
  <c r="B24" i="6"/>
  <c r="B14" i="6"/>
  <c r="D35" i="6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<sst xmlns="http://schemas.openxmlformats.org/spreadsheetml/2006/main" count="57972" uniqueCount="7164">
  <si>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</si>
  <si>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</si>
  <si>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</si>
  <si>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</si>
  <si>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</si>
  <si>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</si>
  <si>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</si>
  <si>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</si>
  <si>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</si>
  <si>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</si>
  <si>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</si>
  <si>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</si>
  <si>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</si>
  <si>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</si>
  <si>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</si>
  <si>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</si>
  <si>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</si>
  <si>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</si>
  <si>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</si>
  <si>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</si>
  <si>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</si>
  <si>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</si>
  <si>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</si>
  <si>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</si>
  <si>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</si>
  <si>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</si>
  <si>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</si>
  <si>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</si>
  <si>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</si>
  <si>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</si>
  <si>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</si>
  <si>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</si>
  <si>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</si>
  <si>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</si>
  <si>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</si>
  <si>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</si>
  <si>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</si>
  <si>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</si>
  <si>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</si>
  <si>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</si>
  <si>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</si>
  <si>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</si>
  <si>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</si>
  <si>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</si>
  <si>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</si>
  <si>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</si>
  <si>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</si>
  <si>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</si>
  <si>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</si>
  <si>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</si>
  <si>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</si>
  <si>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</si>
  <si>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</si>
  <si>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</si>
  <si>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</si>
  <si>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</si>
  <si>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</si>
  <si>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</si>
  <si>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</si>
  <si>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</si>
  <si>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</si>
  <si>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</si>
  <si>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</si>
  <si>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</si>
  <si>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</si>
  <si>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</si>
  <si>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</si>
  <si>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</si>
  <si>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</si>
  <si>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</si>
  <si>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</si>
  <si>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</si>
  <si>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</si>
  <si>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</si>
  <si>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</si>
  <si>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</si>
  <si>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</si>
  <si>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</si>
  <si>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</si>
  <si>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</si>
  <si>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</si>
  <si>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</si>
  <si>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</si>
  <si>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</si>
  <si>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</si>
  <si>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</si>
  <si>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</si>
  <si>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</si>
  <si>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</si>
  <si>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</si>
  <si>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</si>
  <si>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</si>
  <si>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</si>
  <si>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</si>
  <si>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</si>
  <si>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</si>
  <si>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</si>
  <si>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</si>
  <si>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</si>
  <si>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</si>
  <si>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</si>
  <si>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</si>
  <si>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</si>
  <si>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</si>
  <si>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</si>
  <si>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</si>
  <si>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</si>
  <si>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</si>
  <si>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</si>
  <si>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</si>
  <si>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</si>
  <si>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</si>
  <si>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</si>
  <si>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</si>
  <si>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</si>
  <si>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</si>
  <si>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</si>
  <si>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</si>
  <si>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</si>
  <si>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</si>
  <si>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</si>
  <si>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</si>
  <si>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</si>
  <si>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</si>
  <si>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</si>
  <si>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</si>
  <si>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</si>
  <si>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</si>
  <si>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</si>
  <si>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</si>
  <si>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</si>
  <si>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</si>
  <si>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</si>
  <si>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</si>
  <si>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</si>
  <si>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</si>
  <si>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</si>
  <si>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</si>
  <si>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</si>
  <si>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</si>
  <si>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</si>
  <si>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</si>
  <si>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</si>
  <si>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</si>
  <si>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</si>
  <si>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</si>
  <si>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</si>
  <si>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</si>
  <si>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</si>
  <si>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</si>
  <si>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</si>
  <si>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</si>
  <si>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</si>
  <si>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</si>
  <si>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</si>
  <si>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</si>
  <si>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</si>
  <si>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</si>
  <si>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</si>
  <si>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</si>
  <si>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</si>
  <si>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</si>
  <si>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</si>
  <si>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</si>
  <si>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</si>
  <si>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</si>
  <si>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</si>
  <si>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</si>
  <si>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</si>
  <si>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</si>
  <si>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</si>
  <si>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</si>
  <si>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</si>
  <si>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</si>
  <si>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</si>
  <si>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</si>
  <si>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</si>
  <si>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</si>
  <si>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</si>
  <si>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</si>
  <si>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</si>
  <si>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</si>
  <si>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</si>
  <si>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</si>
  <si>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</si>
  <si>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</si>
  <si>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</si>
  <si>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</si>
  <si>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</si>
  <si>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</si>
  <si>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</si>
  <si>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</si>
  <si>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</si>
  <si>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</si>
  <si>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</si>
  <si>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</si>
  <si>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</si>
  <si>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</si>
  <si>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</si>
  <si>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</si>
  <si>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</si>
  <si>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</si>
  <si>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</si>
  <si>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</si>
  <si>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</si>
  <si>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</si>
  <si>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</si>
  <si>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</si>
  <si>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</si>
  <si>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</si>
  <si>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</si>
  <si>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</si>
  <si>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</si>
  <si>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</si>
  <si>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</si>
  <si>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</si>
  <si>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</si>
  <si>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</si>
  <si>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</si>
  <si>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</si>
  <si>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</si>
  <si>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</si>
  <si>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</si>
  <si>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</si>
  <si>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</si>
  <si>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</si>
  <si>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</si>
  <si>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</si>
  <si>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</si>
  <si>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</si>
  <si>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</si>
  <si>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</si>
  <si>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</si>
  <si>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</si>
  <si>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</si>
  <si>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</si>
  <si>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</si>
  <si>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</si>
  <si>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</si>
  <si>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</si>
  <si>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</si>
  <si>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</si>
  <si>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</si>
  <si>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</si>
  <si>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</si>
  <si>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</si>
  <si>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</si>
  <si>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</si>
  <si>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</si>
  <si>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</si>
  <si>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</si>
  <si>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</si>
  <si>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</si>
  <si>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</si>
  <si>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</si>
  <si>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</si>
  <si>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</si>
  <si>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</si>
  <si>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</si>
  <si>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</si>
  <si>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</si>
  <si>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</si>
  <si>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</si>
  <si>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</si>
  <si>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</si>
  <si>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</si>
  <si>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</si>
  <si>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</si>
  <si>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</si>
  <si>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</si>
  <si>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</si>
  <si>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</si>
  <si>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</si>
  <si>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</si>
  <si>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</si>
  <si>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</si>
  <si>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</si>
  <si>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</si>
  <si>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</si>
  <si>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</si>
  <si>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</si>
  <si>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</si>
  <si>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</si>
  <si>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</si>
  <si>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</si>
  <si>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</si>
  <si>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</si>
  <si>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</si>
  <si>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</si>
  <si>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</si>
  <si>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</si>
  <si>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</si>
  <si>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</si>
  <si>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</si>
  <si>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</si>
  <si>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</si>
  <si>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</si>
  <si>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</si>
  <si>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</si>
  <si>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</si>
  <si>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</si>
  <si>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</si>
  <si>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</si>
  <si>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</si>
  <si>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</si>
  <si>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</si>
  <si>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</si>
  <si>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</si>
  <si>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</si>
  <si>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</si>
  <si>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</si>
  <si>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</si>
  <si>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</si>
  <si>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</si>
  <si>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</si>
  <si>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</si>
  <si>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</si>
  <si>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</si>
  <si>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</si>
  <si>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</si>
  <si>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</si>
  <si>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</si>
  <si>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</si>
  <si>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</si>
  <si>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</si>
  <si>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</si>
  <si>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</si>
  <si>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</si>
  <si>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</si>
  <si>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</si>
  <si>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</si>
  <si>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</si>
  <si>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</si>
  <si>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</si>
  <si>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</si>
  <si>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</si>
  <si>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</si>
  <si>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</si>
  <si>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</si>
  <si>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</si>
  <si>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</si>
  <si>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</si>
  <si>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</si>
  <si>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</si>
  <si>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</si>
  <si>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</si>
  <si>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</si>
  <si>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</si>
  <si>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</si>
  <si>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</si>
  <si>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</si>
  <si>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</si>
  <si>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</si>
  <si>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</si>
  <si>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</si>
  <si>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</si>
  <si>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</si>
  <si>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</si>
  <si>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</si>
  <si>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</si>
  <si>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</si>
  <si>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</si>
  <si>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</si>
  <si>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</si>
  <si>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</si>
  <si>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</si>
  <si>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</si>
  <si>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</si>
  <si>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</si>
  <si>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</si>
  <si>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</si>
  <si>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</si>
  <si>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</si>
  <si>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</si>
  <si>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</si>
  <si>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</si>
  <si>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</si>
  <si>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</si>
  <si>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</si>
  <si>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</si>
  <si>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</si>
  <si>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</si>
  <si>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</si>
  <si>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</si>
  <si>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</si>
  <si>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</si>
  <si>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</si>
  <si>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</si>
  <si>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</si>
  <si>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</si>
  <si>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</si>
  <si>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</si>
  <si>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</si>
  <si>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</si>
  <si>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</si>
  <si>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</si>
  <si>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</si>
  <si>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</si>
  <si>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</si>
  <si>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</si>
  <si>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</si>
  <si>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</si>
  <si>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</si>
  <si>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</si>
  <si>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</si>
  <si>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</si>
  <si>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</si>
  <si>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</si>
  <si>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</si>
  <si>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</si>
  <si>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</si>
  <si>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</si>
  <si>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</si>
  <si>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</si>
  <si>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</si>
  <si>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</si>
  <si>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</si>
  <si>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</si>
  <si>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</si>
  <si>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</si>
  <si>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</si>
  <si>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</si>
  <si>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</si>
  <si>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</si>
  <si>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</si>
  <si>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</si>
  <si>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</si>
  <si>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</si>
  <si>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</si>
  <si>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</si>
  <si>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</si>
  <si>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</si>
  <si>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</si>
  <si>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</si>
  <si>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</si>
  <si>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</si>
  <si>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</si>
  <si>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</si>
  <si>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</si>
  <si>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</si>
  <si>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</si>
  <si>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</si>
  <si>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</si>
  <si>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</si>
  <si>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</si>
  <si>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</si>
  <si>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</si>
  <si>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</si>
  <si>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</si>
  <si>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</si>
  <si>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</si>
  <si>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</si>
  <si>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</si>
  <si>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</si>
  <si>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</si>
  <si>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</si>
  <si>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</si>
  <si>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</si>
  <si>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</si>
  <si>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</si>
  <si>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</si>
  <si>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</si>
  <si>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</si>
  <si>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</si>
  <si>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</si>
  <si>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</si>
  <si>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</si>
  <si>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</si>
  <si>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</si>
  <si>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</si>
  <si>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</si>
  <si>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</si>
  <si>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</si>
  <si>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</si>
  <si>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</si>
  <si>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</si>
  <si>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</si>
  <si>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</si>
  <si>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</si>
  <si>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</si>
  <si>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</si>
  <si>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</si>
  <si>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</si>
  <si>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</si>
  <si>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</si>
  <si>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</si>
  <si>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</si>
  <si>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</si>
  <si>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</si>
  <si>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</si>
  <si>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</si>
  <si>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</si>
  <si>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NV022595</t>
  </si>
  <si>
    <t>Assessoria Técnica GOS - São José dos Campos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</si>
  <si>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</si>
  <si>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</si>
  <si>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</si>
  <si>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</si>
  <si>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</si>
  <si>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</si>
  <si>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</si>
  <si>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NV022678</t>
  </si>
  <si>
    <t>POUPATEMPO CERQUEIRA CÉSAR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</si>
  <si>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</si>
  <si>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</si>
  <si>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</si>
  <si>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</si>
  <si>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</si>
  <si>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</si>
  <si>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</si>
  <si>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</si>
  <si>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</si>
  <si>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</si>
  <si>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</si>
  <si>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</si>
  <si>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</si>
  <si>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</si>
  <si>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</si>
  <si>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</si>
  <si>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</si>
  <si>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</si>
  <si>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</si>
  <si>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</si>
  <si>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</si>
  <si>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</si>
  <si>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</si>
  <si>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</si>
  <si>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</si>
  <si>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</si>
  <si>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</si>
  <si>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</si>
  <si>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</si>
  <si>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</si>
  <si>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</si>
  <si>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</si>
  <si>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</si>
  <si>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</si>
  <si>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</si>
  <si>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</si>
  <si>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</si>
  <si>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</si>
  <si>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</si>
  <si>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</si>
  <si>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</si>
  <si>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</si>
  <si>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</si>
  <si>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</si>
  <si>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</si>
  <si>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</si>
  <si>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</si>
  <si>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</si>
  <si>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</si>
  <si>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</si>
  <si>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</si>
  <si>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</si>
  <si>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</si>
  <si>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</si>
  <si>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</si>
  <si>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</si>
  <si>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</si>
  <si>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</si>
  <si>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</si>
  <si>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</si>
  <si>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</si>
  <si>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</si>
  <si>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</si>
  <si>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</si>
  <si>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</si>
  <si>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</si>
  <si>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</si>
  <si>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</si>
  <si>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</si>
  <si>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</si>
  <si>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</si>
  <si>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</si>
  <si>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</si>
  <si>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</si>
  <si>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</si>
  <si>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</si>
  <si>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</si>
  <si>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</si>
  <si>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</si>
  <si>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</si>
  <si>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</si>
  <si>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</si>
  <si>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</si>
  <si>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</si>
  <si>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</si>
  <si>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</si>
  <si>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</si>
  <si>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</si>
  <si>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</si>
  <si>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</si>
  <si>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</si>
  <si>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</si>
  <si>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</si>
  <si>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</si>
  <si>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</si>
  <si>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</si>
  <si>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</si>
  <si>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</si>
  <si>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</si>
  <si>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</si>
  <si>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</si>
  <si>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</si>
  <si>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</si>
  <si>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</si>
  <si>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</si>
  <si>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</si>
  <si>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</si>
  <si>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</si>
  <si>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</si>
  <si>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</si>
  <si>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</si>
  <si>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</si>
  <si>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</si>
  <si>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</si>
  <si>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</si>
  <si>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</si>
  <si>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</si>
  <si>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</si>
  <si>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</si>
  <si>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</si>
  <si>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</si>
  <si>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</si>
  <si>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</si>
  <si>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</si>
  <si>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</si>
  <si>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</si>
  <si>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</si>
  <si>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</si>
  <si>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</si>
  <si>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</si>
  <si>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</si>
  <si>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</si>
  <si>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</si>
  <si>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</si>
  <si>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</si>
  <si>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</si>
  <si>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</si>
  <si>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</si>
  <si>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</si>
  <si>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</si>
  <si>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</si>
  <si>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</si>
  <si>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</si>
  <si>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</si>
  <si>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</si>
  <si>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</si>
  <si>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</si>
  <si>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</si>
  <si>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</si>
  <si>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</si>
  <si>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</si>
  <si>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</si>
  <si>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</si>
  <si>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</si>
  <si>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</si>
  <si>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</si>
  <si>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</si>
  <si>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</si>
  <si>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</si>
  <si>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</si>
  <si>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</si>
  <si>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</si>
  <si>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</si>
  <si>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</si>
  <si>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</si>
  <si>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</si>
  <si>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</si>
  <si>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</si>
  <si>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</si>
  <si>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</si>
  <si>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</si>
  <si>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</si>
  <si>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</si>
  <si>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</si>
  <si>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</si>
  <si>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</si>
  <si>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</si>
  <si>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</si>
  <si>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</si>
  <si>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</si>
  <si>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</si>
  <si>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</si>
  <si>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</si>
  <si>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</si>
  <si>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</si>
  <si>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</si>
  <si>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</si>
  <si>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</si>
  <si>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</si>
  <si>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</si>
  <si>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</si>
  <si>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</si>
  <si>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</si>
  <si>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</si>
  <si>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</si>
  <si>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</si>
  <si>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</si>
  <si>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</si>
  <si>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</si>
  <si>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</si>
  <si>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</si>
  <si>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</si>
  <si>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</si>
  <si>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</si>
  <si>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</si>
  <si>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</si>
  <si>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</si>
  <si>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</si>
  <si>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</si>
  <si>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</si>
  <si>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</si>
  <si>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</si>
  <si>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</si>
  <si>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</si>
  <si>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</si>
  <si>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</si>
  <si>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</si>
  <si>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</si>
  <si>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</si>
  <si>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</si>
  <si>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</si>
  <si>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</si>
  <si>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</si>
  <si>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</si>
  <si>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</si>
  <si>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</si>
  <si>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</si>
  <si>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</si>
  <si>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</si>
  <si>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</si>
  <si>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</si>
  <si>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</si>
  <si>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</si>
  <si>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</si>
  <si>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</si>
  <si>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</si>
  <si>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</si>
  <si>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</si>
  <si>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</si>
  <si>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</si>
  <si>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</si>
  <si>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</si>
  <si>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</si>
  <si>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</si>
  <si>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</si>
  <si>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</si>
  <si>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</si>
  <si>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</si>
  <si>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</si>
  <si>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</si>
  <si>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</si>
  <si>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</si>
  <si>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</si>
  <si>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</si>
  <si>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</si>
  <si>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</si>
  <si>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</si>
  <si>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</si>
  <si>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</si>
  <si>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</si>
  <si>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</si>
  <si>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Núcleo de Apoio - Fale Conosco Sede</t>
  </si>
  <si>
    <t>NV023552</t>
  </si>
  <si>
    <t>Coordenadoria de Supervisão Remota</t>
  </si>
  <si>
    <t>NV019951</t>
  </si>
  <si>
    <t>Coordenadoria de Serviços Digitais</t>
  </si>
  <si>
    <t>NV022581</t>
  </si>
  <si>
    <t>CD022560</t>
  </si>
  <si>
    <t>Assessoria Técnica GOS - Sé</t>
  </si>
  <si>
    <t>NV022591</t>
  </si>
  <si>
    <t>Assessoria Técnica GOS - Campinas Shopping</t>
  </si>
  <si>
    <t>NV022592</t>
  </si>
  <si>
    <t>Assessoria Técnica GOS - Santo Amaro</t>
  </si>
  <si>
    <t>NV022593</t>
  </si>
  <si>
    <t>Assessoria Técnica GOS - Itaquera</t>
  </si>
  <si>
    <t>NV022594</t>
  </si>
  <si>
    <t>Assessoria Técnica GOS - São Bernardo do Campo</t>
  </si>
  <si>
    <t>NV022596</t>
  </si>
  <si>
    <t>Assessoria Técnica GOS - Itú</t>
  </si>
  <si>
    <t>NV022598</t>
  </si>
  <si>
    <t>Coordenadoria Postos Poupatempo - Região 1</t>
  </si>
  <si>
    <t>NV021551</t>
  </si>
  <si>
    <t>POUPATEMPO ARARAQUARA</t>
  </si>
  <si>
    <t>POUPATEMPO FRANCA</t>
  </si>
  <si>
    <t>POUPATEMPO JALES</t>
  </si>
  <si>
    <t>POUPATEMPO RIBEIRÃO PRETO</t>
  </si>
  <si>
    <t>CD021613</t>
  </si>
  <si>
    <t>Coordenadoria Postos Poupatempo - Região 2</t>
  </si>
  <si>
    <t>NV021552</t>
  </si>
  <si>
    <t>POUPATEMPO ARAÇATUBA</t>
  </si>
  <si>
    <t>POUPATEMPO LINS</t>
  </si>
  <si>
    <t>CD022562</t>
  </si>
  <si>
    <t>CD022641</t>
  </si>
  <si>
    <t>CD022643</t>
  </si>
  <si>
    <t>CD022652</t>
  </si>
  <si>
    <t>CD022675</t>
  </si>
  <si>
    <t>CD022676</t>
  </si>
  <si>
    <t>CD022679</t>
  </si>
  <si>
    <t>CD022688</t>
  </si>
  <si>
    <t>Coordenadoria Postos Poupatempo - Região 3</t>
  </si>
  <si>
    <t>NV021553</t>
  </si>
  <si>
    <t>POUPATEMPO CAMPINAS SHOPPING</t>
  </si>
  <si>
    <t>POUPATEMPO BROTAS</t>
  </si>
  <si>
    <t>NV022683</t>
  </si>
  <si>
    <t>CD022683</t>
  </si>
  <si>
    <t>Coordenadoria Postos Poupatempo - Região 4</t>
  </si>
  <si>
    <t>NV021554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</si>
  <si>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</si>
  <si>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</si>
  <si>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</si>
  <si>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</si>
  <si>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</si>
  <si>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NV021556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</si>
  <si>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</si>
  <si>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</si>
  <si>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</si>
  <si>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</si>
  <si>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</si>
  <si>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</si>
  <si>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</si>
  <si>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</si>
  <si>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</si>
  <si>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</si>
  <si>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</si>
  <si>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</si>
  <si>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</si>
  <si>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</si>
  <si>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</si>
  <si>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</si>
  <si>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</si>
  <si>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</si>
  <si>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</si>
  <si>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</si>
  <si>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</si>
  <si>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</si>
  <si>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</si>
  <si>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</si>
  <si>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</si>
  <si>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</si>
  <si>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</si>
  <si>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</si>
  <si>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</si>
  <si>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</si>
  <si>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</si>
  <si>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</si>
  <si>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</si>
  <si>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</si>
  <si>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</si>
  <si>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</si>
  <si>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</si>
  <si>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</si>
  <si>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</si>
  <si>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</si>
  <si>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</si>
  <si>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</si>
  <si>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</si>
  <si>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</si>
  <si>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</si>
  <si>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</si>
  <si>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</si>
  <si>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</si>
  <si>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</si>
  <si>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</si>
  <si>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</si>
  <si>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</si>
  <si>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</si>
  <si>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</si>
  <si>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</si>
  <si>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</si>
  <si>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</si>
  <si>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</si>
  <si>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</si>
  <si>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</si>
  <si>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</si>
  <si>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</si>
  <si>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</si>
  <si>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</si>
  <si>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</si>
  <si>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</si>
  <si>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</si>
  <si>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</si>
  <si>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</si>
  <si>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</si>
  <si>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</si>
  <si>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</si>
  <si>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</si>
  <si>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</si>
  <si>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</si>
  <si>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</si>
  <si>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</si>
  <si>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</si>
  <si>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</si>
  <si>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</si>
  <si>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</si>
  <si>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</si>
  <si>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</si>
  <si>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</si>
  <si>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</si>
  <si>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</si>
  <si>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</si>
  <si>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</si>
  <si>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</si>
  <si>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</si>
  <si>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</si>
  <si>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</si>
  <si>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</si>
  <si>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</si>
  <si>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</si>
  <si>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</si>
  <si>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</si>
  <si>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</si>
  <si>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</si>
  <si>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</si>
  <si>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</si>
  <si>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</si>
  <si>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</si>
  <si>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</si>
  <si>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</si>
  <si>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</si>
  <si>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</si>
  <si>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</si>
  <si>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</si>
  <si>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</si>
  <si>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</si>
  <si>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</si>
  <si>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</si>
  <si>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</si>
  <si>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</si>
  <si>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</si>
  <si>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</si>
  <si>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</si>
  <si>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</si>
  <si>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</si>
  <si>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</si>
  <si>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</si>
  <si>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</si>
  <si>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</si>
  <si>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</si>
  <si>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</si>
  <si>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</si>
  <si>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</si>
  <si>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</si>
  <si>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</si>
  <si>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</si>
  <si>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</si>
  <si>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</si>
  <si>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</si>
  <si>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</si>
  <si>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</si>
  <si>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</si>
  <si>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</si>
  <si>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</si>
  <si>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</si>
  <si>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</si>
  <si>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</si>
  <si>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</si>
  <si>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</si>
  <si>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</si>
  <si>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</si>
  <si>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</si>
  <si>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</si>
  <si>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</si>
  <si>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</si>
  <si>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</si>
  <si>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</si>
  <si>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</si>
  <si>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</si>
  <si>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</si>
  <si>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</si>
  <si>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</si>
  <si>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</si>
  <si>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</si>
  <si>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</si>
  <si>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</si>
  <si>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</si>
  <si>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</si>
  <si>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</si>
  <si>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</si>
  <si>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</si>
  <si>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</si>
  <si>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</si>
  <si>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</si>
  <si>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</si>
  <si>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</si>
  <si>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</si>
  <si>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</si>
  <si>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</si>
  <si>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</si>
  <si>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</si>
  <si>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</si>
  <si>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</si>
  <si>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</si>
  <si>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</si>
  <si>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</si>
  <si>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</si>
  <si>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</si>
  <si>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</si>
  <si>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</si>
  <si>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</si>
  <si>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</si>
  <si>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</si>
  <si>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</si>
  <si>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</si>
  <si>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</si>
  <si>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</si>
  <si>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</si>
  <si>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</si>
  <si>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</si>
  <si>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</si>
  <si>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</si>
  <si>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</si>
  <si>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</si>
  <si>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</si>
  <si>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</si>
  <si>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</si>
  <si>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</si>
  <si>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SECRETARIA DA FAZENDA E PLANEJAMENTO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</si>
  <si>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</si>
  <si>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</si>
  <si>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</si>
  <si>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</si>
  <si>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</si>
  <si>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</si>
  <si>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</si>
  <si>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</si>
  <si>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</si>
  <si>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</si>
  <si>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</si>
  <si>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</si>
  <si>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</si>
  <si>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</si>
  <si>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</si>
  <si>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</si>
  <si>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</si>
  <si>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</si>
  <si>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</si>
  <si>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</si>
  <si>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</si>
  <si>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</si>
  <si>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</si>
  <si>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</si>
  <si>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</si>
  <si>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</si>
  <si>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</si>
  <si>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</si>
  <si>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</si>
  <si>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</si>
  <si>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</si>
  <si>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</si>
  <si>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</si>
  <si>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</si>
  <si>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</si>
  <si>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</si>
  <si>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</si>
  <si>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</si>
  <si>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</si>
  <si>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</si>
  <si>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</si>
  <si>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</si>
  <si>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</si>
  <si>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</si>
  <si>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</si>
  <si>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</si>
  <si>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</si>
  <si>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</si>
  <si>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</si>
  <si>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</si>
  <si>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</si>
  <si>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</si>
  <si>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</si>
  <si>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</si>
  <si>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</si>
  <si>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</si>
  <si>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</si>
  <si>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</si>
  <si>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</si>
  <si>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</si>
  <si>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</si>
  <si>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</si>
  <si>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</si>
  <si>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</si>
  <si>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</si>
  <si>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</si>
  <si>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</si>
  <si>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</si>
  <si>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</si>
  <si>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</si>
  <si>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</si>
  <si>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</si>
  <si>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</si>
  <si>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</si>
  <si>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</si>
  <si>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</si>
  <si>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</si>
  <si>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</si>
  <si>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</si>
  <si>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</si>
  <si>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</si>
  <si>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</si>
  <si>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</si>
  <si>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</si>
  <si>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</si>
  <si>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</si>
  <si>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</si>
  <si>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</si>
  <si>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</si>
  <si>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</si>
  <si>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</si>
  <si>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</si>
  <si>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</si>
  <si>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</si>
  <si>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</si>
  <si>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</si>
  <si>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</si>
  <si>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</si>
  <si>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</si>
  <si>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</si>
  <si>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</si>
  <si>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</si>
  <si>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</si>
  <si>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</si>
  <si>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</si>
  <si>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</si>
  <si>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</si>
  <si>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</si>
  <si>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</si>
  <si>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</si>
  <si>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</si>
  <si>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</si>
  <si>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</si>
  <si>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</si>
  <si>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</si>
  <si>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</si>
  <si>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</si>
  <si>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</si>
  <si>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</si>
  <si>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</si>
  <si>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</si>
  <si>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</si>
  <si>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</si>
  <si>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</si>
  <si>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</si>
  <si>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</si>
  <si>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</si>
  <si>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</si>
  <si>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</si>
  <si>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</si>
  <si>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</si>
  <si>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</si>
  <si>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</si>
  <si>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</si>
  <si>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</si>
  <si>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</si>
  <si>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</si>
  <si>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</si>
  <si>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</si>
  <si>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</si>
  <si>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</si>
  <si>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</si>
  <si>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</si>
  <si>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</si>
  <si>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</si>
  <si>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</si>
  <si>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</si>
  <si>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</si>
  <si>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</si>
  <si>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</si>
  <si>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</si>
  <si>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</si>
  <si>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</si>
  <si>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</si>
  <si>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</si>
  <si>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</si>
  <si>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</si>
  <si>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</si>
  <si>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</si>
  <si>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</si>
  <si>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</si>
  <si>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</si>
  <si>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</si>
  <si>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</si>
  <si>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</si>
  <si>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</si>
  <si>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</si>
  <si>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</si>
  <si>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</si>
  <si>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</si>
  <si>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</si>
  <si>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</si>
  <si>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</si>
  <si>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</si>
  <si>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</si>
  <si>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</si>
  <si>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</si>
  <si>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</si>
  <si>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</si>
  <si>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</si>
  <si>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</si>
  <si>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</si>
  <si>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</si>
  <si>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</si>
  <si>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</si>
  <si>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</si>
  <si>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</si>
  <si>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</si>
  <si>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</si>
  <si>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</si>
  <si>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</si>
  <si>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</si>
  <si>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</si>
  <si>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</si>
  <si>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</si>
  <si>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</si>
  <si>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</si>
  <si>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</si>
  <si>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</si>
  <si>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</si>
  <si>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</si>
  <si>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</si>
  <si>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</si>
  <si>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</si>
  <si>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</si>
  <si>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</si>
  <si>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</si>
  <si>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</si>
  <si>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</si>
  <si>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</si>
  <si>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</si>
  <si>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</si>
  <si>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</si>
  <si>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</si>
  <si>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</si>
  <si>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</si>
  <si>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</si>
  <si>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</si>
  <si>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</si>
  <si>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</si>
  <si>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</si>
  <si>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</si>
  <si>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</si>
  <si>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</si>
  <si>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</si>
  <si>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</si>
  <si>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</si>
  <si>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</si>
  <si>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</si>
  <si>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</si>
  <si>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</si>
  <si>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</si>
  <si>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</si>
  <si>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</si>
  <si>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</si>
  <si>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</si>
  <si>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</si>
  <si>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</si>
  <si>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</si>
  <si>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</si>
  <si>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</si>
  <si>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</si>
  <si>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</si>
  <si>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</si>
  <si>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</si>
  <si>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</si>
  <si>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</si>
  <si>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</si>
  <si>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</si>
  <si>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</si>
  <si>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</si>
  <si>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</si>
  <si>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</si>
  <si>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</si>
  <si>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</si>
  <si>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</si>
  <si>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</si>
  <si>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</si>
  <si>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</si>
  <si>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</si>
  <si>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</si>
  <si>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</si>
  <si>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</si>
  <si>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</si>
  <si>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</si>
  <si>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</si>
  <si>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</si>
  <si>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</si>
  <si>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</si>
  <si>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</si>
  <si>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</si>
  <si>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</si>
  <si>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</si>
  <si>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</si>
  <si>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</si>
  <si>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</si>
  <si>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</si>
  <si>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</si>
  <si>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</si>
  <si>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</si>
  <si>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</si>
  <si>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</si>
  <si>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</si>
  <si>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</si>
  <si>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</si>
  <si>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</si>
  <si>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</si>
  <si>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</si>
  <si>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</si>
  <si>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</si>
  <si>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</si>
  <si>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</si>
  <si>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</si>
  <si>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</si>
  <si>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</si>
  <si>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</si>
  <si>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</si>
  <si>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</si>
  <si>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</si>
  <si>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</si>
  <si>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</si>
  <si>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</si>
  <si>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</si>
  <si>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</si>
  <si>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</si>
  <si>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</si>
  <si>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</si>
  <si>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</si>
  <si>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</si>
  <si>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</si>
  <si>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</si>
  <si>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</si>
  <si>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</si>
  <si>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</si>
  <si>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</si>
  <si>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</si>
  <si>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</si>
  <si>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</si>
  <si>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</si>
  <si>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</si>
  <si>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</si>
  <si>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</si>
  <si>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</si>
  <si>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</si>
  <si>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</si>
  <si>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</si>
  <si>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</si>
  <si>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</si>
  <si>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</si>
  <si>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</si>
  <si>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</si>
  <si>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</si>
  <si>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</si>
  <si>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</si>
  <si>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</si>
  <si>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</si>
  <si>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</si>
  <si>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</si>
  <si>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</si>
  <si>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</si>
  <si>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</si>
  <si>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</si>
  <si>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</si>
  <si>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</si>
  <si>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</si>
  <si>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</si>
  <si>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</si>
  <si>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</si>
  <si>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</si>
  <si>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</si>
  <si>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</si>
  <si>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</si>
  <si>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</si>
  <si>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</si>
  <si>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</si>
  <si>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</si>
  <si>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</si>
  <si>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</si>
  <si>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</si>
  <si>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</si>
  <si>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</si>
  <si>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</si>
  <si>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</si>
  <si>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</si>
  <si>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</si>
  <si>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</si>
  <si>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</si>
  <si>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</si>
  <si>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</si>
  <si>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</si>
  <si>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</si>
  <si>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</si>
  <si>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</si>
  <si>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</si>
  <si>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</si>
  <si>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</si>
  <si>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</si>
  <si>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</si>
  <si>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</si>
  <si>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</si>
  <si>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</si>
  <si>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</si>
  <si>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</si>
  <si>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</si>
  <si>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</si>
  <si>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</si>
  <si>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</si>
  <si>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PIRAJUI</t>
  </si>
  <si>
    <t>MUNICIPIO DE NEVES PAULISTA</t>
  </si>
  <si>
    <t>MUNICIPIO DE DESCALVADO</t>
  </si>
  <si>
    <t>MUNICIPIO DE JUNQUEIROPOLIS</t>
  </si>
  <si>
    <t xml:space="preserve"> SANTOS</t>
  </si>
  <si>
    <t xml:space="preserve"> MOGI GUAÇU</t>
  </si>
  <si>
    <t xml:space="preserve"> ARAÇATUBA</t>
  </si>
  <si>
    <t xml:space="preserve"> ARARAQUARA</t>
  </si>
  <si>
    <t xml:space="preserve"> BAURU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</si>
  <si>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</si>
  <si>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</si>
  <si>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</si>
  <si>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</si>
  <si>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</si>
  <si>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</si>
  <si>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</si>
  <si>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</si>
  <si>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</si>
  <si>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</si>
  <si>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</si>
  <si>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</si>
  <si>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</si>
  <si>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</si>
  <si>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</si>
  <si>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</si>
  <si>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</si>
  <si>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</si>
  <si>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</si>
  <si>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</si>
  <si>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</si>
  <si>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ALESP PPT 4.0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</si>
  <si>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</si>
  <si>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</si>
  <si>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</si>
  <si>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</si>
  <si>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</si>
  <si>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</si>
  <si>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</si>
  <si>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</si>
  <si>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</si>
  <si>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</si>
  <si>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</si>
  <si>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</si>
  <si>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</si>
  <si>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</si>
  <si>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</si>
  <si>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</si>
  <si>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</si>
  <si>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</si>
  <si>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</si>
  <si>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</si>
  <si>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</si>
  <si>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</si>
  <si>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</si>
  <si>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</si>
  <si>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</si>
  <si>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</si>
  <si>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</si>
  <si>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</si>
  <si>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</si>
  <si>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</si>
  <si>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</si>
  <si>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</si>
  <si>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</si>
  <si>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</si>
  <si>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</si>
  <si>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</si>
  <si>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</si>
  <si>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</si>
  <si>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</si>
  <si>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</si>
  <si>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</si>
  <si>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</si>
  <si>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</si>
  <si>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</si>
  <si>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</si>
  <si>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</si>
  <si>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</si>
  <si>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</si>
  <si>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</si>
  <si>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</si>
  <si>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</si>
  <si>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</si>
  <si>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</si>
  <si>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</si>
  <si>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</si>
  <si>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</si>
  <si>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</si>
  <si>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</si>
  <si>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</si>
  <si>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</si>
  <si>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</si>
  <si>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</si>
  <si>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</si>
  <si>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</si>
  <si>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</si>
  <si>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</si>
  <si>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</si>
  <si>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</si>
  <si>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</si>
  <si>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</si>
  <si>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</si>
  <si>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</si>
  <si>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</si>
  <si>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</si>
  <si>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</si>
  <si>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</si>
  <si>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</si>
  <si>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</si>
  <si>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</si>
  <si>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</si>
  <si>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25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</si>
  <si>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</si>
  <si>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</si>
  <si>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</si>
  <si>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</si>
  <si>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</si>
  <si>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</si>
  <si>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</si>
  <si>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</si>
  <si>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</si>
  <si>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</si>
  <si>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</si>
  <si>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43.776.517/0001-80</t>
  </si>
  <si>
    <t>44.229.813/0001-23</t>
  </si>
  <si>
    <t>PPT00611</t>
  </si>
  <si>
    <t>PP00611</t>
  </si>
  <si>
    <t>IMPLANTACAO E OPERACAO DO POUPATEMPO SERRANA</t>
  </si>
  <si>
    <t>PD-PRC-2021/02591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</si>
  <si>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</si>
  <si>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</si>
  <si>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</si>
  <si>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</si>
  <si>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</si>
  <si>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</si>
  <si>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</si>
  <si>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</si>
  <si>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</si>
  <si>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</si>
  <si>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</si>
  <si>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</si>
  <si>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</si>
  <si>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</si>
  <si>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</si>
  <si>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</si>
  <si>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</si>
  <si>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</si>
  <si>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</si>
  <si>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</si>
  <si>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</si>
  <si>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</si>
  <si>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</si>
  <si>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</si>
  <si>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</si>
  <si>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</si>
  <si>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</si>
  <si>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PPT00678</t>
  </si>
  <si>
    <t>PP00678</t>
  </si>
  <si>
    <t>IMPLANTACAO E OPERACAO DO POUPATEMPO PIRAJUI</t>
  </si>
  <si>
    <t>PD-PRC-2022/01467</t>
  </si>
  <si>
    <t>44.558.856/0001-52</t>
  </si>
  <si>
    <t>44.660.272/0001-93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</si>
  <si>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</si>
  <si>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</si>
  <si>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</si>
  <si>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</si>
  <si>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</si>
  <si>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</si>
  <si>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</si>
  <si>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</si>
  <si>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</si>
  <si>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</si>
  <si>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</si>
  <si>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</si>
  <si>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</si>
  <si>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</si>
  <si>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</si>
  <si>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</si>
  <si>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</si>
  <si>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</si>
  <si>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</si>
  <si>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</si>
  <si>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</si>
  <si>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</si>
  <si>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</si>
  <si>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</si>
  <si>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</si>
  <si>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</si>
  <si>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</si>
  <si>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</si>
  <si>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</si>
  <si>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</si>
  <si>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</si>
  <si>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</si>
  <si>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</si>
  <si>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</si>
  <si>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</si>
  <si>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</si>
  <si>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</si>
  <si>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</si>
  <si>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</si>
  <si>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</si>
  <si>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</si>
  <si>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</si>
  <si>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</si>
  <si>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</si>
  <si>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</si>
  <si>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</si>
  <si>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</si>
  <si>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</si>
  <si>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</si>
  <si>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</si>
  <si>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</si>
  <si>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</si>
  <si>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</si>
  <si>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</si>
  <si>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</si>
  <si>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</si>
  <si>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</si>
  <si>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</si>
  <si>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</si>
  <si>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</si>
  <si>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</si>
  <si>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</si>
  <si>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</si>
  <si>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</si>
  <si>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</si>
  <si>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</si>
  <si>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</si>
  <si>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</si>
  <si>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</si>
  <si>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</si>
  <si>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</si>
  <si>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</si>
  <si>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</si>
  <si>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</si>
  <si>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</si>
  <si>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</si>
  <si>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</si>
  <si>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</si>
  <si>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</si>
  <si>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</si>
  <si>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</si>
  <si>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</si>
  <si>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</si>
  <si>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</si>
  <si>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</si>
  <si>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</si>
  <si>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</si>
  <si>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</si>
  <si>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</si>
  <si>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</si>
  <si>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</si>
  <si>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</si>
  <si>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</si>
  <si>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</si>
  <si>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</si>
  <si>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</si>
  <si>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</si>
  <si>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</si>
  <si>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</si>
  <si>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</si>
  <si>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</si>
  <si>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</si>
  <si>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</si>
  <si>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</si>
  <si>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</si>
  <si>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</si>
  <si>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</si>
  <si>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</si>
  <si>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</si>
  <si>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</si>
  <si>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</si>
  <si>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</si>
  <si>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</si>
  <si>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</si>
  <si>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</si>
  <si>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</si>
  <si>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</si>
  <si>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</si>
  <si>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</si>
  <si>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</si>
  <si>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</si>
  <si>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</si>
  <si>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</si>
  <si>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</si>
  <si>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</si>
  <si>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</si>
  <si>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</si>
  <si>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</si>
  <si>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</si>
  <si>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</si>
  <si>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</si>
  <si>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</si>
  <si>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</si>
  <si>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</si>
  <si>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</si>
  <si>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</si>
  <si>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</si>
  <si>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</si>
  <si>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</si>
  <si>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</si>
  <si>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</si>
  <si>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</si>
  <si>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</si>
  <si>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</si>
  <si>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</si>
  <si>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</si>
  <si>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</si>
  <si>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</si>
  <si>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</si>
  <si>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</si>
  <si>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</si>
  <si>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</si>
  <si>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</si>
  <si>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</si>
  <si>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</si>
  <si>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</si>
  <si>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</si>
  <si>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</si>
  <si>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</si>
  <si>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</si>
  <si>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</si>
  <si>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</si>
  <si>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</si>
  <si>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</si>
  <si>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</si>
  <si>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</si>
  <si>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</si>
  <si>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</si>
  <si>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</si>
  <si>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</si>
  <si>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</si>
  <si>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</si>
  <si>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45.780.087/0001-03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</si>
  <si>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</si>
  <si>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</si>
  <si>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</si>
  <si>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</si>
  <si>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</si>
  <si>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</si>
  <si>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</si>
  <si>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</si>
  <si>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</si>
  <si>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</si>
  <si>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</si>
  <si>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</si>
  <si>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</si>
  <si>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PPT00529</t>
  </si>
  <si>
    <t>PP00529</t>
  </si>
  <si>
    <t>IMPLANTACAO E OPERACAO DO POUPATEMPO SUMARE</t>
  </si>
  <si>
    <t>PD-PRC-2020/00938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</si>
  <si>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</si>
  <si>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</si>
  <si>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</si>
  <si>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</si>
  <si>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</si>
  <si>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</si>
  <si>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</si>
  <si>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</si>
  <si>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</si>
  <si>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</si>
  <si>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</si>
  <si>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</si>
  <si>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</si>
  <si>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</si>
  <si>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</si>
  <si>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</si>
  <si>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</si>
  <si>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</si>
  <si>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</si>
  <si>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</si>
  <si>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</si>
  <si>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</si>
  <si>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</si>
  <si>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</si>
  <si>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</si>
  <si>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</si>
  <si>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</si>
  <si>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</si>
  <si>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</si>
  <si>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</si>
  <si>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</si>
  <si>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</si>
  <si>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</si>
  <si>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</si>
  <si>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</si>
  <si>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</si>
  <si>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</si>
  <si>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</si>
  <si>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</si>
  <si>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</si>
  <si>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</si>
  <si>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</si>
  <si>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</si>
  <si>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</si>
  <si>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</si>
  <si>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</si>
  <si>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</si>
  <si>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</si>
  <si>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</si>
  <si>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</si>
  <si>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</si>
  <si>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</si>
  <si>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</si>
  <si>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</si>
  <si>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</si>
  <si>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</si>
  <si>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</si>
  <si>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</si>
  <si>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46.444.063/0001-38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</si>
  <si>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</si>
  <si>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</si>
  <si>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</si>
  <si>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</si>
  <si>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</si>
  <si>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</si>
  <si>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PPT00638</t>
  </si>
  <si>
    <t>PP00638</t>
  </si>
  <si>
    <t>IMPLANTACAO E OPERACAO DO POUPATEMPO PRESIDENTE VENCESLAU</t>
  </si>
  <si>
    <t>PD-PRC-2022/00270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</si>
  <si>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</si>
  <si>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</si>
  <si>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</si>
  <si>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</si>
  <si>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</si>
  <si>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</si>
  <si>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</si>
  <si>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</si>
  <si>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PPT00576</t>
  </si>
  <si>
    <t>PP00576</t>
  </si>
  <si>
    <t>IMPLANTACAO E OPERACAO DO POUPATEMPO JANDIRA</t>
  </si>
  <si>
    <t>PD-PRC-2021/01741</t>
  </si>
  <si>
    <t>46.523.023/0001-81</t>
  </si>
  <si>
    <t>PPT00722</t>
  </si>
  <si>
    <t>PP00722</t>
  </si>
  <si>
    <t>IMPLANTACAO E OPERACAO DO POUPATEMPO CAJAMAR</t>
  </si>
  <si>
    <t>2022/02815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</si>
  <si>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</si>
  <si>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</si>
  <si>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</si>
  <si>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</si>
  <si>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</si>
  <si>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</si>
  <si>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</si>
  <si>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</si>
  <si>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</si>
  <si>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</si>
  <si>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</si>
  <si>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</si>
  <si>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</si>
  <si>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</si>
  <si>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</si>
  <si>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</si>
  <si>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</si>
  <si>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</si>
  <si>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</si>
  <si>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</si>
  <si>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</si>
  <si>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</si>
  <si>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</si>
  <si>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</si>
  <si>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</si>
  <si>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</si>
  <si>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</si>
  <si>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</si>
  <si>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</si>
  <si>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</si>
  <si>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</si>
  <si>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</si>
  <si>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</si>
  <si>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</si>
  <si>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</si>
  <si>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</si>
  <si>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</si>
  <si>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</si>
  <si>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</si>
  <si>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</si>
  <si>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</si>
  <si>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</si>
  <si>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</si>
  <si>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</si>
  <si>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</si>
  <si>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</si>
  <si>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</si>
  <si>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</si>
  <si>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PPT00623</t>
  </si>
  <si>
    <t>PP00623</t>
  </si>
  <si>
    <t>IMPLANTACAO E OPERACAO DO POUPATEMPO IPERO</t>
  </si>
  <si>
    <t>PD-PRC-2021/02866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</si>
  <si>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</si>
  <si>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</si>
  <si>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</si>
  <si>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</si>
  <si>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</si>
  <si>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</si>
  <si>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</si>
  <si>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</si>
  <si>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</si>
  <si>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</si>
  <si>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</si>
  <si>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</si>
  <si>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</si>
  <si>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</si>
  <si>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</si>
  <si>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PPT00742</t>
  </si>
  <si>
    <t>PP00742</t>
  </si>
  <si>
    <t>IMPLANTACAO E OPERACAO DO POUPATEMPO PARANAPANEMA</t>
  </si>
  <si>
    <t>PD-PRC-2022/03122</t>
  </si>
  <si>
    <t>46.634.333/0001-73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</si>
  <si>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</si>
  <si>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</si>
  <si>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</si>
  <si>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</si>
  <si>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</si>
  <si>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</si>
  <si>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</si>
  <si>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</si>
  <si>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</si>
  <si>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</si>
  <si>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</si>
  <si>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</si>
  <si>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</si>
  <si>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</si>
  <si>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</si>
  <si>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</si>
  <si>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</si>
  <si>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</si>
  <si>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</si>
  <si>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</si>
  <si>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</si>
  <si>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</si>
  <si>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</si>
  <si>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</si>
  <si>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</si>
  <si>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</si>
  <si>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</si>
  <si>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</si>
  <si>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</si>
  <si>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</si>
  <si>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</si>
  <si>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</si>
  <si>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</si>
  <si>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</si>
  <si>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</si>
  <si>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</si>
  <si>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46.634.614/0001-26</t>
  </si>
  <si>
    <t>46.638.714/0001-20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</si>
  <si>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</si>
  <si>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</si>
  <si>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</si>
  <si>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</si>
  <si>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</si>
  <si>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</si>
  <si>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</si>
  <si>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</si>
  <si>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</si>
  <si>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</si>
  <si>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</si>
  <si>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46.732.442/0001-23</t>
  </si>
  <si>
    <t>PPT00644</t>
  </si>
  <si>
    <t>PP00644</t>
  </si>
  <si>
    <t>IMPLANTACAO E OPERACAO DO POUPATEMPO DESCALVADO</t>
  </si>
  <si>
    <t>PD-PRC-2022/00474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</si>
  <si>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</si>
  <si>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</si>
  <si>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</si>
  <si>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</si>
  <si>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</si>
  <si>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</si>
  <si>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</si>
  <si>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</si>
  <si>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</si>
  <si>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</si>
  <si>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</si>
  <si>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</si>
  <si>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</si>
  <si>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</si>
  <si>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</si>
  <si>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</si>
  <si>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</si>
  <si>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</si>
  <si>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</si>
  <si>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</si>
  <si>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</si>
  <si>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</si>
  <si>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</si>
  <si>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</si>
  <si>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</si>
  <si>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</si>
  <si>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</si>
  <si>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</si>
  <si>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</si>
  <si>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</si>
  <si>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</si>
  <si>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</si>
  <si>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</si>
  <si>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</si>
  <si>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</si>
  <si>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</si>
  <si>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</si>
  <si>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</si>
  <si>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</si>
  <si>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</si>
  <si>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</si>
  <si>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</si>
  <si>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</si>
  <si>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</si>
  <si>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</si>
  <si>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</si>
  <si>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</si>
  <si>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</si>
  <si>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</si>
  <si>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</si>
  <si>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</si>
  <si>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</si>
  <si>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</si>
  <si>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</si>
  <si>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</si>
  <si>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</si>
  <si>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</si>
  <si>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</si>
  <si>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</si>
  <si>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</si>
  <si>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</si>
  <si>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</si>
  <si>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</si>
  <si>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</si>
  <si>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</si>
  <si>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</si>
  <si>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</si>
  <si>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</si>
  <si>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</si>
  <si>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</si>
  <si>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</si>
  <si>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</si>
  <si>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</si>
  <si>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</si>
  <si>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</si>
  <si>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</si>
  <si>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</si>
  <si>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</si>
  <si>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</si>
  <si>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</si>
  <si>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</si>
  <si>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</si>
  <si>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</si>
  <si>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53.221.701/0001-17</t>
  </si>
  <si>
    <t>PPT00726</t>
  </si>
  <si>
    <t>PP00726</t>
  </si>
  <si>
    <t>IMPLANTACAO E OPERACAO DO POUPATEMPO MONTE APRAZIVEL</t>
  </si>
  <si>
    <t>PD-PRC-2022/02603</t>
  </si>
  <si>
    <t>MUNICIPIO DE OURINHOS</t>
  </si>
  <si>
    <t>53.415.717/0001-60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</si>
  <si>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</si>
  <si>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</si>
  <si>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</si>
  <si>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</si>
  <si>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</si>
  <si>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</si>
  <si>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</si>
  <si>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</si>
  <si>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</si>
  <si>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</si>
  <si>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</si>
  <si>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</si>
  <si>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</si>
  <si>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</si>
  <si>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</si>
  <si>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</si>
  <si>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</si>
  <si>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56.901.275/0001-50</t>
  </si>
  <si>
    <t>58.993.577/0001-21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</si>
  <si>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</si>
  <si>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</si>
  <si>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</si>
  <si>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</si>
  <si>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</si>
  <si>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</si>
  <si>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</si>
  <si>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</si>
  <si>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</si>
  <si>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</si>
  <si>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</si>
  <si>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</si>
  <si>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</si>
  <si>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</si>
  <si>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</si>
  <si>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</si>
  <si>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</si>
  <si>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SECRETARIA DE DESENVOLVIMENTO SOCIAL</t>
  </si>
  <si>
    <t>69.122.893/0001-44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</si>
  <si>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</si>
  <si>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</si>
  <si>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</si>
  <si>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</si>
  <si>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</si>
  <si>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</si>
  <si>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</si>
  <si>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</si>
  <si>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</si>
  <si>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</si>
  <si>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</si>
  <si>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</si>
  <si>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Médicos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</si>
  <si>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</si>
  <si>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</si>
  <si>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</si>
  <si>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</si>
  <si>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</si>
  <si>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</si>
  <si>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43.728.245/0001-42</t>
  </si>
  <si>
    <t>PPT00714</t>
  </si>
  <si>
    <t>PP00714</t>
  </si>
  <si>
    <t>IMPLANTACAO E OPERACAO DO POUPATEMPO CORDEIROPOLIS</t>
  </si>
  <si>
    <t>PD-PRC-2022/02322</t>
  </si>
  <si>
    <t>PPT00766</t>
  </si>
  <si>
    <t>PP00766</t>
  </si>
  <si>
    <t>OPERACAO DO POUPATEMPO DE JALES</t>
  </si>
  <si>
    <t>PD-PRC-2021/00519</t>
  </si>
  <si>
    <t>MUNICIPIO DE TUPI PAULISTA</t>
  </si>
  <si>
    <t>PPT00578</t>
  </si>
  <si>
    <t>PP00578</t>
  </si>
  <si>
    <t>IMPLANTACAO E OPERACAO DO POUPATEMPO PORTO FELIZ</t>
  </si>
  <si>
    <t>PD-PRC-2021/01743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</si>
  <si>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</si>
  <si>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</si>
  <si>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</si>
  <si>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</si>
  <si>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</si>
  <si>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</si>
  <si>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</si>
  <si>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</si>
  <si>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 xml:space="preserve">POUPATEMPO OSACO </t>
  </si>
  <si>
    <t xml:space="preserve"> CAMPINAS SHOPPING</t>
  </si>
  <si>
    <t xml:space="preserve"> FERNANDÓPOLIS</t>
  </si>
  <si>
    <t xml:space="preserve"> SERTÃOZINHO</t>
  </si>
  <si>
    <t>MUNICIPIO DE GARCA - 324253</t>
  </si>
  <si>
    <t>MUNICIPIO DE GARCA - 317165</t>
  </si>
  <si>
    <t>MUNICIPIO DE JALES - 314.674 - 316.338 - 316.439 - 316.340 - 316.518 - 317.664 - 317.665 - 317.666 - 317.920 - 318302. - 318.303</t>
  </si>
  <si>
    <t>MUNICIPIO DE HORTOLANDIA - 316.343 - 316.524 - 316.525 - 317.339 - 317.668 - 317.925 - 318.307 - 318.508 - 318.780 - 319.247</t>
  </si>
  <si>
    <t>MUNICIPIO DE HORTOLANDIA - 320.036 - 320.146 - 320.781 - 320.979 - 321.279 - 321.601 - 321.809 - 322.317</t>
  </si>
  <si>
    <t>À Realizar</t>
  </si>
  <si>
    <t>À Realizar Total</t>
  </si>
  <si>
    <t>MUNICIPIO DE GUARARAPES - POUPATEMPO 4.0 ND 5.676</t>
  </si>
  <si>
    <t>PREFEITURA MUNICIPAL DE FERNANDOPOLIS - RATEIO CONDOMINIO ND 19.843</t>
  </si>
  <si>
    <t>PREFEITURA MUNICIPAL DE FERNANDOPOLIS - RATEIO CONDOMINIO  ND 20.194</t>
  </si>
  <si>
    <t>MUNICIPIO DE BAURU - RATEIO CONDOMINIO ND 20.234 PTE</t>
  </si>
  <si>
    <t>MUNICIPIO DE SERTAOZINHO   - RATEIO CONDOMINIO ND 20.308</t>
  </si>
  <si>
    <t>PREFEITURA MUNICIPAL DE FERNANDOPOLIS - RATEIO CONDOMINIO ND 20.305</t>
  </si>
  <si>
    <t>MUNICIPIO DE CRAVINHOS - POUPATEMPO 4.0 ND 6.023</t>
  </si>
  <si>
    <t>MUNICIPIO DE PARAGUACU PAULISTA - POUPATEMPO 4.0 ND 5.886</t>
  </si>
  <si>
    <t>MUNICIPIO DE ADAMANTINA - POUPATEMPO 4.0 ND 5.912</t>
  </si>
  <si>
    <t>MUNICIPIO DE JAGUARIUNA - POUPATEMPO 4.0 ND 5.995</t>
  </si>
  <si>
    <t>MUNICIPIO DE MONTE MOR - POUPATEMPO 4.0 ND 6.013</t>
  </si>
  <si>
    <t>MUNICIPIO DE NOVO HORIZONTE - POUPATEMPO 4.0 ND 6.064</t>
  </si>
  <si>
    <t>MUNICIPIO DE SALTO - POUPATEMPO 4.0 ND 5.986</t>
  </si>
  <si>
    <t>MUNICIPIO DE SAO PEDRO - 319.765</t>
  </si>
  <si>
    <t>MUNICIPIO DE SERRANA - 319.938</t>
  </si>
  <si>
    <t>MUNICIPIO DE SERRANA - 320.196</t>
  </si>
  <si>
    <t>MUNICIPIO DE SERRANA - 317.604</t>
  </si>
  <si>
    <t>MUNICIPIO DE SAO PEDRO - 318.894</t>
  </si>
  <si>
    <t>MUNICIPIO DE SERRANA - 181.452</t>
  </si>
  <si>
    <t>CTIS TECNOLOGIA Ltda- nfs 91243463 e 34#26393 P.1</t>
  </si>
  <si>
    <t>ASERP LOCAÇÃO E SERVIÇOS GERAIS LTDA- nfs 312 e 314P.1</t>
  </si>
  <si>
    <t>ASERP LOCAÇÃO E SERVIÇOS GERAIS LTDA- nfs1802025 P.1</t>
  </si>
  <si>
    <t>ASERP LOCAÇÃO E SERVIÇOS GERAIS LTDA- nfs 312 e 314 P.1</t>
  </si>
  <si>
    <t>AXA SEGUROS S/A- nfs 16325432025 P.1</t>
  </si>
  <si>
    <t>SEM PARAR INSTITUICAO DE PAGAMENTO LTDA-nfs 25783335252025  P.1</t>
  </si>
  <si>
    <t>CLARO S.A- nfs 2502816022025  P.1</t>
  </si>
  <si>
    <t>STEFANINI CONSULTORIA E ASSESSORIA EM INFORMATICA S.A- nfs 221736 P.1</t>
  </si>
  <si>
    <t>STEFANINI CONSULTORIA E ASSESSORIA EM INFORMATICA S.A- nfs 221121 P.1</t>
  </si>
  <si>
    <t>CLARO S/A- nfs 2501810012025 P.1</t>
  </si>
  <si>
    <t>Resgate, Multa, 25° Parcela, Acordo Judicial</t>
  </si>
  <si>
    <t>MUNICIPIO DE AMERICO BRASILIENSE</t>
  </si>
  <si>
    <t>PPT00677</t>
  </si>
  <si>
    <t>PP00677</t>
  </si>
  <si>
    <t>IMPLANTACAO E OPERACAO DO POUPATEMPO JARINU</t>
  </si>
  <si>
    <t>PD-PRC-2022/01551</t>
  </si>
  <si>
    <t>PPT00616</t>
  </si>
  <si>
    <t>PP00616</t>
  </si>
  <si>
    <t>IMPLANTACAO E OPERACAO DO POUPATEMPO VALINHOS</t>
  </si>
  <si>
    <t>PD-PRC-2021/02755</t>
  </si>
  <si>
    <t>PPT00759</t>
  </si>
  <si>
    <t>PP00759</t>
  </si>
  <si>
    <t>IMPLANTAÇÃO E OPERAÇÃO DO POUPATEMPO AGUDOS</t>
  </si>
  <si>
    <t>SEI 359.00001164/2023-90</t>
  </si>
  <si>
    <t>PPT00597</t>
  </si>
  <si>
    <t>PP00597</t>
  </si>
  <si>
    <t>IMPLANTACAO E OPERACAO DO POUPATEMPO OLIMPIA</t>
  </si>
  <si>
    <t>PD-PRC-2021/02353</t>
  </si>
  <si>
    <t>PPT00640</t>
  </si>
  <si>
    <t>PP00640</t>
  </si>
  <si>
    <t>IMPLANTAÇÃO E OPERAÇÃO DO POUPATEMPO MIRASSOL</t>
  </si>
  <si>
    <t>PD-PRC-2022/00371</t>
  </si>
  <si>
    <t>MÊS: MAIO/2025</t>
  </si>
  <si>
    <t xml:space="preserve"> BARRETOS</t>
  </si>
  <si>
    <t>ARARAQUARA</t>
  </si>
  <si>
    <t>ATIBAIA</t>
  </si>
  <si>
    <t>FRANCA</t>
  </si>
  <si>
    <t>GUARATINGUETA</t>
  </si>
  <si>
    <t>IGUAPE</t>
  </si>
  <si>
    <t>ITAPEVA</t>
  </si>
  <si>
    <t>SANTOS</t>
  </si>
  <si>
    <t>SOROCABA</t>
  </si>
  <si>
    <t>JUNDIAÍ</t>
  </si>
  <si>
    <t>MAUA</t>
  </si>
  <si>
    <t>SECRETARIA DE GOVERNO DIGITAL - ND 180</t>
  </si>
  <si>
    <t>MUNICÍPIO DE PARANAPANEMA</t>
  </si>
  <si>
    <t>CGFS_001378_1 P.1</t>
  </si>
  <si>
    <t>Outros Impostos e Taxas</t>
  </si>
  <si>
    <t>01-112120702010-000-001505060418-2-CD022684-000000000-0-0-0</t>
  </si>
  <si>
    <t>SERGIO LUIZ GONÇALVES</t>
  </si>
  <si>
    <t>DV SEI DV SEI 002.00002851/2024-16lq P.1</t>
  </si>
  <si>
    <t>Viagens e estadas Nacionais</t>
  </si>
  <si>
    <t>01-112120105010-000-001505040014-1-CD001313-000000000-0-0-0</t>
  </si>
  <si>
    <t>RODRIGO CARLOS GOMES .</t>
  </si>
  <si>
    <t>DV SEI DV SEI 002.00002851/2024-16F P.1</t>
  </si>
  <si>
    <t>REEMBOLSO VIA SISTEMA - PPT</t>
  </si>
  <si>
    <t>DV_ERP0000001225_16/05/2025_001225 P.1</t>
  </si>
  <si>
    <t>01-112120105010-000-001505010013-1-CD001313-000000000-0-0-0</t>
  </si>
  <si>
    <t>01-112120105010-000-001505010033-2-CD001313-000000000-0-0-0</t>
  </si>
  <si>
    <t>01-112120105010-000-001505040010-2-CD022560-000000000-0-0-0</t>
  </si>
  <si>
    <t>01-112120105010-000-001505060458-2-CD001313-000000000-0-0-0</t>
  </si>
  <si>
    <t>01-112120105010-000-046505060010-2-CD021555-000000000-0-0-0</t>
  </si>
  <si>
    <t>NATHALIA MOURÃO GOMES</t>
  </si>
  <si>
    <t>DV SEI DV SEI 002.00002851/2024-16j P.1</t>
  </si>
  <si>
    <t>LUIZ ARMANDO BARROS KREMPEL</t>
  </si>
  <si>
    <t>DV SEI DV SEI 002.00002851/2024-16h P.1</t>
  </si>
  <si>
    <t>ANA CAROLINA CARBALLO TEIXEIRA</t>
  </si>
  <si>
    <t>DV SEI DV SEI 002.00002851/2024-16i P.1</t>
  </si>
  <si>
    <t>PREF SANTA GERTRUDES - MUNICIPIO DE SANTA GERTRUDES</t>
  </si>
  <si>
    <t>CGFS_001411_1 P.1</t>
  </si>
  <si>
    <t>01-112120702010-000-001505060374-2-CD022583-000000000-0-0-0</t>
  </si>
  <si>
    <t>PREF CARAPICUIBA - PREFEITURA MUNICIPAL DE CARAPICUIBA</t>
  </si>
  <si>
    <t>CGFS_001412_1 P.1</t>
  </si>
  <si>
    <t>01-112120702010-000-117505060158-2-CD003962-000000000-0-0-0</t>
  </si>
  <si>
    <t>GENTE SEGURADORA S/A</t>
  </si>
  <si>
    <t>1310146664 P.1</t>
  </si>
  <si>
    <t>Seguro de Equipts Não Operacionais</t>
  </si>
  <si>
    <t>01-112120606010-000-001505060277-2-CD022561-000000000-0-0-0</t>
  </si>
  <si>
    <t>RECEITA FEDERAL</t>
  </si>
  <si>
    <t>112120501010</t>
  </si>
  <si>
    <t>IRRF-GRT AUDITORIA DE TERCEIROS LTDA-45823</t>
  </si>
  <si>
    <t>01-112120501010-000-062501160001-2-CD000971-PRO008024-0-0-0</t>
  </si>
  <si>
    <t>01-112120501010-000-062501260001-2-CD000972-PRO008024-0-0-0</t>
  </si>
  <si>
    <t>01-112120501010-000-067501200001-2-CD000973-PRO008024-0-0-0</t>
  </si>
  <si>
    <t>01-112120501010-000-062501270001-2-CD000974-PRO008024-0-0-0</t>
  </si>
  <si>
    <t>01-112120501010-000-062501240001-2-CD000976-PRO008024-0-0-0</t>
  </si>
  <si>
    <t>01-112120501010-000-062501290001-2-CD000977-PRO008024-0-0-0</t>
  </si>
  <si>
    <t>01-112120501010-000-062501220001-2-CD000978-PRO008024-0-0-0</t>
  </si>
  <si>
    <t>01-112120501010-000-062501230001-2-CD000979-PRO008024-0-0-0</t>
  </si>
  <si>
    <t>01-112120501010-000-062501280001-2-CD000980-PRO008024-0-0-0</t>
  </si>
  <si>
    <t>01-112120501010-000-062501210001-2-CD000981-PRO008024-0-0-0</t>
  </si>
  <si>
    <t>01-112120501010-000-062501250001-2-CD000982-PRO008024-0-0-0</t>
  </si>
  <si>
    <t>01-112120501010-000-062501130001-2-CD000983-PRO008024-0-0-0</t>
  </si>
  <si>
    <t>01-112120501010-000-062501310001-2-CD000984-PRO008024-0-0-0</t>
  </si>
  <si>
    <t>01-112120501010-000-062501300001-2-CD000985-PRO008024-0-0-0</t>
  </si>
  <si>
    <t>01-112120501010-000-064501170001-2-CD001137-PRO008024-0-0-0</t>
  </si>
  <si>
    <t>01-112120501010-000-062501190001-2-CD001138-PRO008024-0-0-0</t>
  </si>
  <si>
    <t>01-112120501010-000-065501180001-2-CD001139-PRO008024-0-0-0</t>
  </si>
  <si>
    <t>01-112120501010-000-060501120001-2-CD001172-PRO008024-0-0-0</t>
  </si>
  <si>
    <t>01-112120501010-000-059501080001-2-CD001173-PRO008024-0-0-0</t>
  </si>
  <si>
    <t>01-112120501010-000-001505000005-1-CD001313-PRO008024-0-0-0</t>
  </si>
  <si>
    <t>01-112120501010-000-016501060001-1-CD001316-PRO008024-0-0-0</t>
  </si>
  <si>
    <t>01-112120501010-000-045501070001-1-CD001317-PRO008024-0-0-0</t>
  </si>
  <si>
    <t>01-112120501010-000-015501020001-1-CD001318-PRO008024-0-0-0</t>
  </si>
  <si>
    <t>01-112120501010-000-046501030001-1-CD001319-PRO008024-0-0-0</t>
  </si>
  <si>
    <t>01-112120501010-000-047501090001-1-CD001320-PRO008024-0-0-0</t>
  </si>
  <si>
    <t>01-112120501010-000-048501100001-1-CD001321-PRO008024-0-0-0</t>
  </si>
  <si>
    <t>01-112120501010-000-049501110001-1-CD001322-PRO008024-0-0-0</t>
  </si>
  <si>
    <t>01-112120501010-000-050501050001-2-CD001323-PRO008024-0-0-0</t>
  </si>
  <si>
    <t>01-112120501010-000-057501140001-2-CD001332-PRO008024-0-0-0</t>
  </si>
  <si>
    <t>01-112120501010-000-062501320001-2-CD002951-PRO008024-0-0-0</t>
  </si>
  <si>
    <t>01-112120501010-000-062501330001-2-CD002952-PRO008024-0-0-0</t>
  </si>
  <si>
    <t>01-112120501010-000-062501340001-2-CD003952-PRO008024-0-0-0</t>
  </si>
  <si>
    <t>01-112120501010-000-114505060046-2-CD003953-PRO008024-0-0-0</t>
  </si>
  <si>
    <t>01-112120501010-000-062501350001-2-CD003954-PRO008024-0-0-0</t>
  </si>
  <si>
    <t>01-112120501010-000-062501470001-2-CD003955-PRO008024-0-0-0</t>
  </si>
  <si>
    <t>01-112120501010-000-062501480001-2-CD003956-PRO008024-0-0-0</t>
  </si>
  <si>
    <t>01-112120501010-000-062501490001-2-CD003957-PRO008024-0-0-0</t>
  </si>
  <si>
    <t>01-112120501010-000-062501500001-2-CD003958-PRO008024-0-0-0</t>
  </si>
  <si>
    <t>01-112120501010-000-112505060051-2-CD003959-PRO008024-0-0-0</t>
  </si>
  <si>
    <t>01-112120501010-000-062501520001-2-CD003960-PRO008024-0-0-0</t>
  </si>
  <si>
    <t>01-112120501010-000-062501360001-2-CD003961-PRO008024-0-0-0</t>
  </si>
  <si>
    <t>01-112120501010-000-062501530001-2-CD003962-PRO008024-0-0-0</t>
  </si>
  <si>
    <t>01-112120501010-000-062501370001-2-CD003963-PRO008024-0-0-0</t>
  </si>
  <si>
    <t>01-112120501010-000-062501380001-2-CD003964-PRO008024-0-0-0</t>
  </si>
  <si>
    <t>01-112120501010-000-062501540001-2-CD003965-PRO008024-0-0-0</t>
  </si>
  <si>
    <t>01-112120501010-000-062501550001-2-CD003966-PRO008024-0-0-0</t>
  </si>
  <si>
    <t>01-112120501010-000-062501390001-2-CD003967-PRO008024-0-0-0</t>
  </si>
  <si>
    <t>01-112120501010-000-062501560001-2-CD003968-PRO008024-0-0-0</t>
  </si>
  <si>
    <t>01-112120501010-000-062501400001-2-CD003969-PRO008024-0-0-0</t>
  </si>
  <si>
    <t>01-112120501010-000-062501570001-2-CD003970-PRO008024-0-0-0</t>
  </si>
  <si>
    <t>01-112120501010-000-062501580001-2-CD003971-PRO008024-0-0-0</t>
  </si>
  <si>
    <t>01-112120501010-000-062501590001-2-CD003972-PRO008024-0-0-0</t>
  </si>
  <si>
    <t>01-112120501010-000-062501600001-2-CD003973-PRO008024-0-0-0</t>
  </si>
  <si>
    <t>01-112120501010-000-062501610001-2-CD003974-PRO008024-0-0-0</t>
  </si>
  <si>
    <t>01-112120501010-000-068505060463-2-CD003975-PRO008024-0-0-0</t>
  </si>
  <si>
    <t>01-112120501010-000-062501630001-2-CD003976-PRO008024-0-0-0</t>
  </si>
  <si>
    <t>01-112120501010-000-062501410001-2-CD003977-PRO008024-0-0-0</t>
  </si>
  <si>
    <t>01-112120501010-000-062501640001-2-CD003978-PRO008024-0-0-0</t>
  </si>
  <si>
    <t>01-112120501010-000-062501650001-2-CD003979-PRO008024-0-0-0</t>
  </si>
  <si>
    <t>01-112120501010-000-062501420001-2-CD003980-PRO008024-0-0-0</t>
  </si>
  <si>
    <t>01-112120501010-000-062501430001-2-CD003981-PRO008024-0-0-0</t>
  </si>
  <si>
    <t>01-112120501010-000-062501440001-2-CD003983-PRO008024-0-0-0</t>
  </si>
  <si>
    <t>01-112120501010-000-062501660001-2-CD003984-PRO008024-0-0-0</t>
  </si>
  <si>
    <t>01-112120501010-000-062501670001-2-CD003985-PRO008024-0-0-0</t>
  </si>
  <si>
    <t>01-112120501010-000-062501450001-2-CD003986-PRO008024-0-0-0</t>
  </si>
  <si>
    <t>01-112120501010-000-062501680001-2-CD004956-PRO008024-0-0-0</t>
  </si>
  <si>
    <t>01-112120501010-000-062501690001-2-CD004957-PRO008024-0-0-0</t>
  </si>
  <si>
    <t>01-112120501010-000-062501700001-2-CD004958-PRO008024-0-0-0</t>
  </si>
  <si>
    <t>01-112120501010-000-062501710001-2-CD004959-PRO008024-0-0-0</t>
  </si>
  <si>
    <t>01-112120501010-000-062501720001-2-CD004960-PRO008024-0-0-0</t>
  </si>
  <si>
    <t>01-112120501010-000-062501730001-2-CD004961-PRO008024-0-0-0</t>
  </si>
  <si>
    <t>01-112120501010-000-061501150001-2-CD007250-PRO008024-0-0-0</t>
  </si>
  <si>
    <t>01-112120501010-000-062501790001-2-CD019952-PRO008024-0-0-0</t>
  </si>
  <si>
    <t>01-112120501010-000-062501800001-2-CD019953-PRO008024-0-0-0</t>
  </si>
  <si>
    <t>01-112120501010-000-062501930043-2-CD019955-PRO008024-0-0-0</t>
  </si>
  <si>
    <t>01-112120501010-000-062501830001-2-CD019956-PRO008024-0-0-0</t>
  </si>
  <si>
    <t>01-112120501010-000-131505060099-2-CD020551-PRO008024-0-0-0</t>
  </si>
  <si>
    <t>01-112120501010-000-062501860001-2-CD020551-PRO008024-0-0-0</t>
  </si>
  <si>
    <t>01-112120501010-000-062501870001-2-CD020552-PRO008024-0-0-0</t>
  </si>
  <si>
    <t>01-112120501010-000-062501880001-2-CD020553-PRO008024-0-0-0</t>
  </si>
  <si>
    <t>01-112120501010-000-062501890001-2-CD020554-PRO008024-0-0-0</t>
  </si>
  <si>
    <t>01-112120501010-000-062501910001-2-CD020556-PRO008024-0-0-0</t>
  </si>
  <si>
    <t>01-112120501010-000-062501920001-2-CD020557-PRO008024-0-0-0</t>
  </si>
  <si>
    <t>01-112120501010-000-049505060006-2-CD021551-PRO008024-0-0-0</t>
  </si>
  <si>
    <t>01-112120501010-000-050505060008-2-CD021553-PRO008024-0-0-0</t>
  </si>
  <si>
    <t>01-112120501010-000-045505060009-2-CD021554-PRO008024-0-0-0</t>
  </si>
  <si>
    <t>01-112120501010-000-046505060010-2-CD021555-PRO008024-0-0-0</t>
  </si>
  <si>
    <t>01-112120501010-000-016505060011-2-CD021556-PRO008024-0-0-0</t>
  </si>
  <si>
    <t>01-112120501010-000-047505060012-1-CD021556-PRO008024-0-0-0</t>
  </si>
  <si>
    <t>01-112120501010-000-062501000133-2-CD021559-PRO008024-0-0-0</t>
  </si>
  <si>
    <t>01-112120501010-000-062501000134-2-CD021561-PRO008024-0-0-0</t>
  </si>
  <si>
    <t>01-112120501010-000-062501000135-2-CD021562-PRO008024-0-0-0</t>
  </si>
  <si>
    <t>01-112120501010-000-062501930098-2-CD021563-PRO008024-0-0-0</t>
  </si>
  <si>
    <t>01-112120501010-000-062501930099-2-CD021564-PRO008024-0-0-0</t>
  </si>
  <si>
    <t>01-112120501010-000-062501930100-2-CD021565-PRO008024-0-0-0</t>
  </si>
  <si>
    <t>01-112120501010-000-149505060029-2-CD021566-PRO008024-0-0-0</t>
  </si>
  <si>
    <t>01-112120501010-000-062501930102-2-CD021567-PRO008024-0-0-0</t>
  </si>
  <si>
    <t>01-112120501010-000-062501930103-2-CD021568-PRO008024-0-0-0</t>
  </si>
  <si>
    <t>01-112120501010-000-062501930104-2-CD021569-PRO008024-0-0-0</t>
  </si>
  <si>
    <t>01-112120501010-000-062501930105-2-CD021570-PRO008024-0-0-0</t>
  </si>
  <si>
    <t>01-112120501010-000-062501930106-2-CD021571-PRO008024-0-0-0</t>
  </si>
  <si>
    <t>01-112120501010-000-146505060105-2-CD021572-PRO008024-0-0-0</t>
  </si>
  <si>
    <t>01-112120501010-000-147505060106-2-CD021573-PRO008024-0-0-0</t>
  </si>
  <si>
    <t>01-112120501010-000-062501930109-2-CD021574-PRO008024-0-0-0</t>
  </si>
  <si>
    <t>01-112120501010-000-062501930110-2-CD021575-PRO008024-0-0-0</t>
  </si>
  <si>
    <t>01-112120501010-000-062501930111-2-CD021576-PRO008024-0-0-0</t>
  </si>
  <si>
    <t>01-112120501010-000-062501930113-2-CD021578-PRO008024-0-0-0</t>
  </si>
  <si>
    <t>01-112120501010-000-062501930114-2-CD021579-PRO008024-0-0-0</t>
  </si>
  <si>
    <t>01-112120501010-000-062501930115-2-CD021580-PRO008024-0-0-0</t>
  </si>
  <si>
    <t>01-112120501010-000-070505060140-2-CD021581-PRO008024-0-0-0</t>
  </si>
  <si>
    <t>01-112120501010-000-062501930118-2-CD021584-PRO008024-0-0-0</t>
  </si>
  <si>
    <t>01-112120501010-000-062501930120-2-CD021586-PRO008024-0-0-0</t>
  </si>
  <si>
    <t>01-112120501010-000-062501930122-2-CD021588-PRO008024-0-0-0</t>
  </si>
  <si>
    <t>01-112120501010-000-062501930123-2-CD021589-PRO008024-0-0-0</t>
  </si>
  <si>
    <t>01-112120501010-000-062501930124-2-CD021590-PRO008024-0-0-0</t>
  </si>
  <si>
    <t>01-112120501010-000-062501930125-2-CD021591-PRO008024-0-0-0</t>
  </si>
  <si>
    <t>01-112120501010-000-062501930117-2-CD021593-PRO008024-0-0-0</t>
  </si>
  <si>
    <t>01-112120501010-000-062501930127-2-CD021594-PRO008024-0-0-0</t>
  </si>
  <si>
    <t>01-112120501010-000-062501930128-2-CD021597-PRO008024-0-0-0</t>
  </si>
  <si>
    <t>01-112120501010-000-062501930129-2-CD021598-PRO008024-0-0-0</t>
  </si>
  <si>
    <t>01-112120501010-000-062501930130-2-CD021599-PRO008024-0-0-0</t>
  </si>
  <si>
    <t>01-112120501010-000-070505060034-2-CD021600-PRO008024-0-0-0</t>
  </si>
  <si>
    <t>01-112120501010-000-062501930132-2-CD021601-PRO008024-0-0-0</t>
  </si>
  <si>
    <t>01-112120501010-000-062501930133-2-CD021602-PRO008024-0-0-0</t>
  </si>
  <si>
    <t>01-112120501010-000-062501930134-2-CD021603-PRO008024-0-0-0</t>
  </si>
  <si>
    <t>01-112120501010-000-062501930135-2-CD021604-PRO008024-0-0-0</t>
  </si>
  <si>
    <t>01-112120501010-000-062501930136-2-CD021605-PRO008024-0-0-0</t>
  </si>
  <si>
    <t>01-112120501010-000-062501930137-2-CD021606-PRO008024-0-0-0</t>
  </si>
  <si>
    <t>01-112120501010-000-070505060144-2-CD021607-PRO008024-0-0-0</t>
  </si>
  <si>
    <t>01-112120501010-000-062501930068-2-CD021608-PRO008024-0-0-0</t>
  </si>
  <si>
    <t>01-112120501010-000-062501930140-2-CD021609-PRO008024-0-0-0</t>
  </si>
  <si>
    <t>01-112120501010-000-001501930141-2-CD021610-PRO008024-0-0-0</t>
  </si>
  <si>
    <t>01-112120501010-000-001501930142-2-CD021611-PRO008024-0-0-0</t>
  </si>
  <si>
    <t>01-112120501010-000-001501930143-2-CD021612-PRO008024-0-0-0</t>
  </si>
  <si>
    <t>01-112120501010-000-001501930145-2-CD021614-PRO008024-0-0-0</t>
  </si>
  <si>
    <t>01-112120501010-000-001501930147-2-CD021616-PRO008024-0-0-0</t>
  </si>
  <si>
    <t>01-112120501010-000-001501930148-2-CD021617-PRO008024-0-0-0</t>
  </si>
  <si>
    <t>01-112120501010-000-001501930149-2-CD021618-PRO008024-0-0-0</t>
  </si>
  <si>
    <t>01-112120501010-000-001501930150-2-CD021619-PRO008024-0-0-0</t>
  </si>
  <si>
    <t>01-112120501010-000-070505060147-2-CD021620-PRO008024-0-0-0</t>
  </si>
  <si>
    <t>01-112120501010-000-001501930152-2-CD022551-PRO008024-0-0-0</t>
  </si>
  <si>
    <t>01-112120501010-000-001501930153-2-CD022552-PRO008024-0-0-0</t>
  </si>
  <si>
    <t>01-112120501010-000-070505060082-2-CD022553-PRO008024-0-0-0</t>
  </si>
  <si>
    <t>01-112120501010-000-001505060323-2-CD022554-PRO008024-0-0-0</t>
  </si>
  <si>
    <t>01-112120501010-000-001501930156-2-CD022555-PRO008024-0-0-0</t>
  </si>
  <si>
    <t>01-112120501010-000-070505060116-2-CD022556-PRO008024-0-0-0</t>
  </si>
  <si>
    <t>01-112120501010-000-001501930158-2-CD022557-PRO008024-0-0-0</t>
  </si>
  <si>
    <t>01-112120501010-000-001501930159-2-CD022558-PRO008024-0-0-0</t>
  </si>
  <si>
    <t>01-112120501010-000-070505060166-2-CD022559-PRO008024-0-0-0</t>
  </si>
  <si>
    <t>01-112120501010-000-070505060084-2-CD022562-PRO008024-0-0-0</t>
  </si>
  <si>
    <t>01-112120501010-000-001501930162-2-CD022563-PRO008024-0-0-0</t>
  </si>
  <si>
    <t>01-112120501010-000-001501930163-2-CD022564-PRO008024-0-0-0</t>
  </si>
  <si>
    <t>01-112120501010-000-001501930167-2-CD022566-PRO008024-0-0-0</t>
  </si>
  <si>
    <t>01-112120501010-000-070505060118-2-CD022567-PRO008024-0-0-0</t>
  </si>
  <si>
    <t>01-112120501010-000-001501930164-2-CD022568-PRO008024-0-0-0</t>
  </si>
  <si>
    <t>01-112120501010-000-070505060043-2-CD022571-PRO008024-0-0-0</t>
  </si>
  <si>
    <t>01-112120501010-000-001505060293-2-CD022572-PRO008024-0-0-0</t>
  </si>
  <si>
    <t>01-112120501010-000-070505060045-2-CD022573-PRO008024-0-0-0</t>
  </si>
  <si>
    <t>01-112120501010-000-001505060370-2-CD022574-PRO008024-0-0-0</t>
  </si>
  <si>
    <t>01-112120501010-000-070505060120-2-CD022575-PRO008024-0-0-0</t>
  </si>
  <si>
    <t>01-112120501010-000-070505060121-2-CD022576-PRO008024-0-0-0</t>
  </si>
  <si>
    <t>01-112120501010-000-070505060194-2-CD022578-PRO008024-0-0-0</t>
  </si>
  <si>
    <t>01-112120501010-000-070505060176-2-CD022582-PRO008024-0-0-0</t>
  </si>
  <si>
    <t>01-112120501010-000-070505060177-2-CD022583-PRO008024-0-0-0</t>
  </si>
  <si>
    <t>01-112120501010-000-070505060178-2-CD022584-PRO008024-0-0-0</t>
  </si>
  <si>
    <t>01-112120501010-000-070505060179-2-CD022585-PRO008024-0-0-0</t>
  </si>
  <si>
    <t>01-112120501010-000-070505060180-2-CD022586-PRO008024-0-0-0</t>
  </si>
  <si>
    <t>01-112120501010-000-001505060326-2-CD022587-PRO008024-0-0-0</t>
  </si>
  <si>
    <t>01-112120501010-000-070505060182-2-CD022588-PRO008024-0-0-0</t>
  </si>
  <si>
    <t>01-112120501010-000-070505060195-2-CD022600-PRO008024-0-0-0</t>
  </si>
  <si>
    <t>01-112120501010-000-070505060196-2-CD022601-PRO008024-0-0-0</t>
  </si>
  <si>
    <t>01-112120501010-000-070505060197-2-CD022602-PRO008024-0-0-0</t>
  </si>
  <si>
    <t>01-112120501010-000-070505060198-2-CD022603-PRO008024-0-0-0</t>
  </si>
  <si>
    <t>01-112120501010-000-070505060199-2-CD022609-PRO008024-0-0-0</t>
  </si>
  <si>
    <t>01-112120501010-000-070505060200-2-CD022610-PRO008024-0-0-0</t>
  </si>
  <si>
    <t>01-112120501010-000-070505060201-2-CD022611-PRO008024-0-0-0</t>
  </si>
  <si>
    <t>01-112120501010-000-070505060202-2-CD022612-PRO008024-0-0-0</t>
  </si>
  <si>
    <t>01-112120501010-000-070505060203-2-CD022613-PRO008024-0-0-0</t>
  </si>
  <si>
    <t>01-112120501010-000-070505060204-2-CD022614-PRO008024-0-0-0</t>
  </si>
  <si>
    <t>01-112120501010-000-070505060205-2-CD022615-PRO008024-0-0-0</t>
  </si>
  <si>
    <t>01-112120501010-000-070505060206-2-CD022616-PRO008024-0-0-0</t>
  </si>
  <si>
    <t>01-112120501010-000-070505060207-2-CD022617-PRO008024-0-0-0</t>
  </si>
  <si>
    <t>01-112120501010-000-001505060330-2-CD022618-PRO008024-0-0-0</t>
  </si>
  <si>
    <t>01-112120501010-000-070505060213-2-CD022619-PRO008024-0-0-0</t>
  </si>
  <si>
    <t>01-112120501010-000-070505060209-2-CD022620-PRO008024-0-0-0</t>
  </si>
  <si>
    <t>01-112120501010-000-001505060331-2-CD022621-PRO008024-0-0-0</t>
  </si>
  <si>
    <t>01-112120501010-000-070505060214-2-CD022622-PRO008024-0-0-0</t>
  </si>
  <si>
    <t>01-112120501010-000-070505060215-2-CD022623-PRO008024-0-0-0</t>
  </si>
  <si>
    <t>01-112120501010-000-070505060216-2-CD022624-PRO008024-0-0-0</t>
  </si>
  <si>
    <t>01-112120501010-000-070505060211-2-CD022625-PRO008024-0-0-0</t>
  </si>
  <si>
    <t>01-112120501010-000-070505060212-2-CD022626-PRO008024-0-0-0</t>
  </si>
  <si>
    <t>01-112120501010-000-070505060217-2-CD022627-PRO008024-0-0-0</t>
  </si>
  <si>
    <t>01-112120501010-000-070505060218-2-CD022628-PRO008024-0-0-0</t>
  </si>
  <si>
    <t>01-112120501010-000-070505060219-2-CD022629-PRO008024-0-0-0</t>
  </si>
  <si>
    <t>01-112120501010-000-070505060220-2-CD022630-PRO008024-0-0-0</t>
  </si>
  <si>
    <t>01-112120501010-000-070505060221-2-CD022631-PRO008024-0-0-0</t>
  </si>
  <si>
    <t>01-112120501010-000-070505060222-2-CD022632-PRO008024-0-0-0</t>
  </si>
  <si>
    <t>01-112120501010-000-070505060223-2-CD022633-PRO008024-0-0-0</t>
  </si>
  <si>
    <t>01-112120501010-000-070505060224-2-CD022634-PRO008024-0-0-0</t>
  </si>
  <si>
    <t>01-112120501010-000-070505060225-2-CD022635-PRO008024-0-0-0</t>
  </si>
  <si>
    <t>01-112120501010-000-070505060226-2-CD022636-PRO008024-0-0-0</t>
  </si>
  <si>
    <t>01-112120501010-000-070505060227-2-CD022637-PRO008024-0-0-0</t>
  </si>
  <si>
    <t>01-112120501010-000-070505060228-2-CD022638-PRO008024-0-0-0</t>
  </si>
  <si>
    <t>01-112120501010-000-070505060229-2-CD022639-PRO008024-0-0-0</t>
  </si>
  <si>
    <t>01-112120501010-000-070505060230-2-CD022640-PRO008024-0-0-0</t>
  </si>
  <si>
    <t>01-112120501010-000-070505060231-2-CD022641-PRO008024-0-0-0</t>
  </si>
  <si>
    <t>01-112120501010-000-070505060232-2-CD022642-PRO008024-0-0-0</t>
  </si>
  <si>
    <t>01-112120501010-000-070505060233-2-CD022643-PRO008024-0-0-0</t>
  </si>
  <si>
    <t>01-112120501010-000-070505060234-2-CD022644-PRO008024-0-0-0</t>
  </si>
  <si>
    <t>01-112120501010-000-070505060235-2-CD022645-PRO008024-0-0-0</t>
  </si>
  <si>
    <t>01-112120501010-000-070505060236-2-CD022646-PRO008024-0-0-0</t>
  </si>
  <si>
    <t>01-112120501010-000-001505060382-2-CD022648-PRO008024-0-0-0</t>
  </si>
  <si>
    <t>01-112120501010-000-070505060239-2-CD022649-PRO008024-0-0-0</t>
  </si>
  <si>
    <t>01-112120501010-000-001505060343-2-CD022651-PRO008024-0-0-0</t>
  </si>
  <si>
    <t>01-112120501010-000-070505060243-2-CD022652-PRO008024-0-0-0</t>
  </si>
  <si>
    <t>01-112120501010-000-070505060240-2-CD022653-PRO008024-0-0-0</t>
  </si>
  <si>
    <t>01-112120501010-000-070505060244-2-CD022654-PRO008024-0-0-0</t>
  </si>
  <si>
    <t>01-112120501010-000-070505060245-2-CD022655-PRO008024-0-0-0</t>
  </si>
  <si>
    <t>01-112120501010-000-070505060246-2-CD022656-PRO008024-0-0-0</t>
  </si>
  <si>
    <t>01-112120501010-000-070505060247-2-CD022657-PRO008024-0-0-0</t>
  </si>
  <si>
    <t>01-112120501010-000-001505060428-2-CD022658-PRO008024-0-0-0</t>
  </si>
  <si>
    <t>01-112120501010-000-070505060249-2-CD022661-PRO008024-0-0-0</t>
  </si>
  <si>
    <t>01-112120501010-000-070505060251-2-CD022662-PRO008024-0-0-0</t>
  </si>
  <si>
    <t>01-112120501010-000-070505060253-2-CD022663-PRO008024-0-0-0</t>
  </si>
  <si>
    <t>01-112120501010-000-070505060250-2-CD022664-PRO008024-0-0-0</t>
  </si>
  <si>
    <t>01-112120501010-000-070505060254-2-CD022665-PRO008024-0-0-0</t>
  </si>
  <si>
    <t>01-112120501010-000-070505060252-2-CD022666-PRO008024-0-0-0</t>
  </si>
  <si>
    <t>01-112120501010-000-070505060255-2-CD022667-PRO008024-0-0-0</t>
  </si>
  <si>
    <t>01-112120501010-000-070505060257-2-CD022669-PRO008024-0-0-0</t>
  </si>
  <si>
    <t>01-112120501010-000-070505060258-2-CD022672-PRO008024-0-0-0</t>
  </si>
  <si>
    <t>01-112120501010-000-070505060262-2-CD022676-PRO008024-0-0-0</t>
  </si>
  <si>
    <t>01-112120501010-000-070505060269-2-CD022679-PRO008024-0-0-0</t>
  </si>
  <si>
    <t>01-112120501010-000-070505060273-2-CD022680-PRO008024-0-0-0</t>
  </si>
  <si>
    <t>01-112120501010-000-070505060263-2-CD022681-PRO008024-0-0-0</t>
  </si>
  <si>
    <t>01-112120501010-000-001505060391-2-CD022682-PRO008024-0-0-0</t>
  </si>
  <si>
    <t>01-112120501010-000-001505060392-2-CD022683-PRO008024-0-0-0</t>
  </si>
  <si>
    <t>01-112120501010-000-001505060418-2-CD022684-PRO008024-0-0-0</t>
  </si>
  <si>
    <t>01-112120501010-000-001505060358-2-CD022688-PRO008024-0-0-0</t>
  </si>
  <si>
    <t>PIS/COFINS/CSLL-GRT AUDITORIA DE TERCEIROS LTDA-44600</t>
  </si>
  <si>
    <t>01-112120501010-000-091505060451-2-CD000971-PRO008024-0-0-0</t>
  </si>
  <si>
    <t>01-112120501010-000-077505060497-2-CD000972-PRO008024-0-0-0</t>
  </si>
  <si>
    <t>01-112120501010-000-067505060453-2-CD000973-PRO008024-0-0-0</t>
  </si>
  <si>
    <t>01-112120501010-000-075505060098-2-CD000974-PRO008024-0-0-0</t>
  </si>
  <si>
    <t>01-112120501010-000-124505060437-2-CD000976-PRO008024-0-0-0</t>
  </si>
  <si>
    <t>01-112120501010-000-078505060483-2-CD000977-PRO008024-0-0-0</t>
  </si>
  <si>
    <t>01-112120501010-000-076505060479-2-CD000978-PRO008024-0-0-0</t>
  </si>
  <si>
    <t>01-112120501010-000-079505060122-2-CD000979-PRO008024-0-0-0</t>
  </si>
  <si>
    <t>01-112120501010-000-080505060021-2-CD000980-PRO008024-0-0-0</t>
  </si>
  <si>
    <t>01-112120501010-000-092505060457-2-CD000981-PRO008024-0-0-0</t>
  </si>
  <si>
    <t>01-112120501010-000-069505060452-2-CD000982-PRO008024-0-0-0</t>
  </si>
  <si>
    <t>01-112120501010-000-081505060154-2-CD000983-PRO008024-0-0-0</t>
  </si>
  <si>
    <t>01-112120501010-000-071505060482-2-CD000984-PRO008024-0-0-0</t>
  </si>
  <si>
    <t>01-112120501010-000-082505060128-2-CD000985-PRO008024-0-0-0</t>
  </si>
  <si>
    <t>01-112120501010-000-064505060093-2-CD001137-PRO008024-0-0-0</t>
  </si>
  <si>
    <t>01-112120501010-000-073505060097-2-CD001138-PRO008024-0-0-0</t>
  </si>
  <si>
    <t>01-112120501010-000-065505060136-2-CD001139-PRO008024-0-0-0</t>
  </si>
  <si>
    <t>01-112120501010-000-060505060133-2-CD001172-PRO008024-0-0-0</t>
  </si>
  <si>
    <t>01-112120501010-000-059505060160-2-CD001173-PRO008024-0-0-0</t>
  </si>
  <si>
    <t>01-112120501010-000-001505000005-2-CD001313-PRO008024-0-0-0</t>
  </si>
  <si>
    <t>01-112120501010-000-016505060161-2-CD001316-PRO008024-0-0-0</t>
  </si>
  <si>
    <t>01-112120501010-000-045505040017-2-CD001317-PRO008024-0-0-0</t>
  </si>
  <si>
    <t>01-112120501010-000-015505060536-2-CD001318-PRO008024-0-0-0</t>
  </si>
  <si>
    <t>01-112120501010-000-046505060153-2-CD001319-PRO008024-0-0-0</t>
  </si>
  <si>
    <t>01-112120501010-000-047505060440-2-CD001320-PRO008024-0-0-0</t>
  </si>
  <si>
    <t>01-112120501010-000-048505060152-2-CD001321-PRO008024-0-0-0</t>
  </si>
  <si>
    <t>01-112120501010-000-049505010018-2-CD001322-PRO008024-0-0-0</t>
  </si>
  <si>
    <t>01-112120501010-000-050505010020-2-CD001323-PRO008024-0-0-0</t>
  </si>
  <si>
    <t>01-112120501010-000-057505060470-2-CD001332-PRO008024-0-0-0</t>
  </si>
  <si>
    <t>01-112120501010-000-083505060442-2-CD002951-PRO008024-0-0-0</t>
  </si>
  <si>
    <t>01-112120501010-000-120505060441-2-CD002952-PRO008024-0-0-0</t>
  </si>
  <si>
    <t>01-112120501010-000-089505060087-2-CD003952-PRO008024-0-0-0</t>
  </si>
  <si>
    <t>01-112120501010-000-114505060459-2-CD003953-PRO008024-0-0-0</t>
  </si>
  <si>
    <t>01-112120501010-000-097505060088-2-CD003954-PRO008024-0-0-0</t>
  </si>
  <si>
    <t>01-112120501010-000-113505060496-2-CD003955-PRO008024-0-0-0</t>
  </si>
  <si>
    <t>01-112120501010-000-101505060478-2-CD003956-PRO008024-0-0-0</t>
  </si>
  <si>
    <t>01-112120501010-000-098505060014-2-CD003957-PRO008024-0-0-0</t>
  </si>
  <si>
    <t>01-112120501010-000-096505060015-2-CD003958-PRO008024-0-0-0</t>
  </si>
  <si>
    <t>01-112120501010-000-112505060461-2-CD003959-PRO008024-0-0-0</t>
  </si>
  <si>
    <t>01-112120501010-000-102505060089-2-CD003960-PRO008024-0-0-0</t>
  </si>
  <si>
    <t>01-112120501010-000-085505060150-2-CD003961-PRO008024-0-0-0</t>
  </si>
  <si>
    <t>01-112120501010-000-117505060158-2-CD003962-PRO008024-0-0-0</t>
  </si>
  <si>
    <t>01-112120501010-000-103505060016-2-CD003963-PRO008024-0-0-0</t>
  </si>
  <si>
    <t>01-112120501010-000-111505060159-2-CD003964-PRO008024-0-0-0</t>
  </si>
  <si>
    <t>01-112120501010-000-110505060438-2-CD003965-PRO008024-0-0-0</t>
  </si>
  <si>
    <t>01-112120501010-000-106505060509-2-CD003966-PRO008024-0-0-0</t>
  </si>
  <si>
    <t>01-112120501010-000-105505060017-2-CD003967-PRO008024-0-0-0</t>
  </si>
  <si>
    <t>01-112120501010-000-122505060123-2-CD003968-PRO008024-0-0-0</t>
  </si>
  <si>
    <t>01-112120501010-000-121505060124-2-CD003969-PRO008024-0-0-0</t>
  </si>
  <si>
    <t>01-112120501010-000-086505060092-2-CD003970-PRO008024-0-0-0</t>
  </si>
  <si>
    <t>01-112120501010-000-100505060472-2-CD003971-PRO008024-0-0-0</t>
  </si>
  <si>
    <t>01-112120501010-000-093505060125-2-CD003972-PRO008024-0-0-0</t>
  </si>
  <si>
    <t>01-112120501010-000-072505060480-2-CD003973-PRO008024-0-0-0</t>
  </si>
  <si>
    <t>01-112120501010-000-099505060127-2-CD003974-PRO008024-0-0-0</t>
  </si>
  <si>
    <t>01-112120501010-000-068505060456-2-CD003975-PRO008024-0-0-0</t>
  </si>
  <si>
    <t>01-112120501010-000-094505060448-2-CD003976-PRO008024-0-0-0</t>
  </si>
  <si>
    <t>01-112120501010-000-087505060095-2-CD003977-PRO008024-0-0-0</t>
  </si>
  <si>
    <t>01-112120501010-000-088505060498-2-CD003978-PRO008024-0-0-0</t>
  </si>
  <si>
    <t>01-112120501010-000-108505060129-2-CD003979-PRO008024-0-0-0</t>
  </si>
  <si>
    <t>01-112120501010-000-104505060131-2-CD003980-PRO008024-0-0-0</t>
  </si>
  <si>
    <t>01-112120501010-000-125505060450-2-CD003981-PRO008024-0-0-0</t>
  </si>
  <si>
    <t>01-112120501010-000-084505060100-2-CD003983-PRO008024-0-0-0</t>
  </si>
  <si>
    <t>01-112120501010-000-115505060162-2-CD003984-PRO008024-0-0-0</t>
  </si>
  <si>
    <t>01-112120501010-000-123505060511-2-CD003985-PRO008024-0-0-0</t>
  </si>
  <si>
    <t>01-112120501010-000-107505060024-2-CD003986-PRO008024-0-0-0</t>
  </si>
  <si>
    <t>01-112120501010-000-109505060094-2-CD004956-PRO008024-0-0-0</t>
  </si>
  <si>
    <t>01-112120501010-000-095505060473-2-CD004957-PRO008024-0-0-0</t>
  </si>
  <si>
    <t>01-112120501010-000-116505060499-2-CD004958-PRO008024-0-0-0</t>
  </si>
  <si>
    <t>01-112120501010-000-119505060023-2-CD004959-PRO008024-0-0-0</t>
  </si>
  <si>
    <t>01-112120501010-000-118505060126-2-CD004960-PRO008024-0-0-0</t>
  </si>
  <si>
    <t>01-112120501010-000-126505060135-2-CD004961-PRO008024-0-0-0</t>
  </si>
  <si>
    <t>01-112120501010-000-061505060022-2-CD007250-PRO008024-0-0-0</t>
  </si>
  <si>
    <t>01-112120501010-000-130505060086-2-CD019952-PRO008024-0-0-0</t>
  </si>
  <si>
    <t>01-112120501010-000-129505010025-2-CD019953-PRO008024-0-0-0</t>
  </si>
  <si>
    <t>01-112120501010-000-127505060481-2-CD019955-PRO008024-0-0-0</t>
  </si>
  <si>
    <t>01-112120501010-000-128505060474-2-CD019956-PRO008024-0-0-0</t>
  </si>
  <si>
    <t>01-112120501010-000-132505060091-2-CD020552-PRO008024-0-0-0</t>
  </si>
  <si>
    <t>01-112120501010-000-133505060102-2-CD020553-PRO008024-0-0-0</t>
  </si>
  <si>
    <t>01-112120501010-000-134505060151-2-CD020554-PRO008024-0-0-0</t>
  </si>
  <si>
    <t>01-112120501010-000-137505060101-2-CD020556-PRO008024-0-0-0</t>
  </si>
  <si>
    <t>01-112120501010-000-136505060130-2-CD020557-PRO008024-0-0-0</t>
  </si>
  <si>
    <t>01-112120501010-000-001505060532-2-CD021552-PRO008024-0-0-0</t>
  </si>
  <si>
    <t>01-112120501010-000-047505060446-2-CD021556-PRO008024-0-0-0</t>
  </si>
  <si>
    <t>01-112120501010-000-141505060025-2-CD021559-PRO008024-0-0-0</t>
  </si>
  <si>
    <t>01-112120501010-000-140505060484-2-CD021561-PRO008024-0-0-0</t>
  </si>
  <si>
    <t>01-112120501010-000-139505060103-2-CD021562-PRO008024-0-0-0</t>
  </si>
  <si>
    <t>01-112120501010-000-151505060026-2-CD021563-PRO008024-0-0-0</t>
  </si>
  <si>
    <t>01-112120501010-000-154505060027-2-CD021564-PRO008024-0-0-0</t>
  </si>
  <si>
    <t>01-112120501010-000-144505060028-2-CD021565-PRO008024-0-0-0</t>
  </si>
  <si>
    <t>01-112120501010-000-155505060500-2-CD021567-PRO008024-0-0-0</t>
  </si>
  <si>
    <t>01-112120501010-000-148505060485-2-CD021568-PRO008024-0-0-0</t>
  </si>
  <si>
    <t>01-112120501010-000-150505060476-2-CD021569-PRO008024-0-0-0</t>
  </si>
  <si>
    <t>01-112120501010-000-145505060501-2-CD021570-PRO008024-0-0-0</t>
  </si>
  <si>
    <t>01-112120501010-000-152505060104-2-CD021571-PRO008024-0-0-0</t>
  </si>
  <si>
    <t>01-112120501010-000-153505060107-2-CD021574-PRO008024-0-0-0</t>
  </si>
  <si>
    <t>01-112120501010-000-142505060137-2-CD021575-PRO008024-0-0-0</t>
  </si>
  <si>
    <t>01-112120501010-000-001505060393-2-CD021576-PRO008024-0-0-0</t>
  </si>
  <si>
    <t>01-112120501010-000-001505060279-2-CD021578-PRO008024-0-0-0</t>
  </si>
  <si>
    <t>01-112120501010-000-001505060443-2-CD021579-PRO008024-0-0-0</t>
  </si>
  <si>
    <t>01-112120501010-000-001505060394-2-CD021580-PRO008024-0-0-0</t>
  </si>
  <si>
    <t>01-112120501010-000-001505060395-2-CD021581-PRO008024-0-0-0</t>
  </si>
  <si>
    <t>01-112120501010-000-001505060280-2-CD021584-PRO008024-0-0-0</t>
  </si>
  <si>
    <t>01-112120501010-000-001505060359-2-CD021586-PRO008024-0-0-0</t>
  </si>
  <si>
    <t>01-112120501010-000-001505060502-2-CD021588-PRO008024-0-0-0</t>
  </si>
  <si>
    <t>01-112120501010-000-001505060397-2-CD021589-PRO008024-0-0-0</t>
  </si>
  <si>
    <t>01-112120501010-000-001505060360-2-CD021590-PRO008024-0-0-0</t>
  </si>
  <si>
    <t>01-112120501010-000-001505060361-2-CD021591-PRO008024-0-0-0</t>
  </si>
  <si>
    <t>01-112120501010-000-001505060396-2-CD021593-PRO008024-0-0-0</t>
  </si>
  <si>
    <t>01-112120501010-000-001505060512-2-CD021594-PRO008024-0-0-0</t>
  </si>
  <si>
    <t>01-112120501010-000-001505060398-2-CD021597-PRO008024-0-0-0</t>
  </si>
  <si>
    <t>01-112120501010-000-001505060281-2-CD021598-PRO008024-0-0-0</t>
  </si>
  <si>
    <t>01-112120501010-000-001505060282-2-CD021599-PRO008024-0-0-0</t>
  </si>
  <si>
    <t>01-112120501010-000-001505060283-2-CD021600-PRO008024-0-0-0</t>
  </si>
  <si>
    <t>01-112120501010-000-001505060513-2-CD021601-PRO008024-0-0-0</t>
  </si>
  <si>
    <t>01-112120501010-000-001505060486-2-CD021602-PRO008024-0-0-0</t>
  </si>
  <si>
    <t>01-112120501010-000-001505060487-2-CD021603-PRO008024-0-0-0</t>
  </si>
  <si>
    <t>01-112120501010-000-001505060475-2-CD021604-PRO008024-0-0-0</t>
  </si>
  <si>
    <t>01-112120501010-000-001505060362-2-CD021605-PRO008024-0-0-0</t>
  </si>
  <si>
    <t>01-112120501010-000-001505060363-2-CD021606-PRO008024-0-0-0</t>
  </si>
  <si>
    <t>01-112120501010-000-001505060399-2-CD021607-PRO008024-0-0-0</t>
  </si>
  <si>
    <t>01-112120501010-000-001505060400-2-CD021608-PRO008024-0-0-0</t>
  </si>
  <si>
    <t>01-112120501010-000-001505060401-2-CD021609-PRO008024-0-0-0</t>
  </si>
  <si>
    <t>01-112120501010-000-001505060488-2-CD021610-PRO008024-0-0-0</t>
  </si>
  <si>
    <t>01-112120501010-000-001505060489-2-CD021611-PRO008024-0-0-0</t>
  </si>
  <si>
    <t>01-112120501010-000-001505060364-2-CD021612-PRO008024-0-0-0</t>
  </si>
  <si>
    <t>01-112120501010-000-001505060284-2-CD021613-PRO008024-0-0-0</t>
  </si>
  <si>
    <t>01-112120501010-000-001505060365-2-CD021614-PRO008024-0-0-0</t>
  </si>
  <si>
    <t>01-112120501010-000-001505060285-2-CD021616-PRO008024-0-0-0</t>
  </si>
  <si>
    <t>01-112120501010-000-001505060286-2-CD021617-PRO008024-0-0-0</t>
  </si>
  <si>
    <t>01-112120501010-000-001505060420-2-CD021618-PRO008024-0-0-0</t>
  </si>
  <si>
    <t>01-112120501010-000-001505060421-2-CD021619-PRO008024-0-0-0</t>
  </si>
  <si>
    <t>01-112120501010-000-001505060454-2-CD021620-PRO008024-0-0-0</t>
  </si>
  <si>
    <t>01-112120501010-000-001505060287-2-CD022551-PRO008024-0-0-0</t>
  </si>
  <si>
    <t>01-112120501010-000-001505060288-2-CD022552-PRO008024-0-0-0</t>
  </si>
  <si>
    <t>01-112120501010-000-001505060514-2-CD022553-PRO008024-0-0-0</t>
  </si>
  <si>
    <t>01-112120501010-000-001505060466-2-CD022554-PRO008024-0-0-0</t>
  </si>
  <si>
    <t>01-112120501010-000-001505060366-2-CD022555-PRO008024-0-0-0</t>
  </si>
  <si>
    <t>01-112120501010-000-001505060367-2-CD022556-PRO008024-0-0-0</t>
  </si>
  <si>
    <t>01-112120501010-000-001505060368-2-CD022557-PRO008024-0-0-0</t>
  </si>
  <si>
    <t>01-112120501010-000-001505060403-2-CD022558-PRO008024-0-0-0</t>
  </si>
  <si>
    <t>01-112120501010-000-001505060426-2-CD022559-PRO008024-0-0-0</t>
  </si>
  <si>
    <t>01-112120501010-000-001505060503-2-CD022562-PRO008024-0-0-0</t>
  </si>
  <si>
    <t>01-112120501010-000-001505060289-2-CD022563-PRO008024-0-0-0</t>
  </si>
  <si>
    <t>01-112120501010-000-001505060290-2-CD022564-PRO008024-0-0-0</t>
  </si>
  <si>
    <t>01-112120501010-000-001505060490-2-CD022566-PRO008024-0-0-0</t>
  </si>
  <si>
    <t>01-112120501010-000-001505060369-2-CD022567-PRO008024-0-0-0</t>
  </si>
  <si>
    <t>01-112120501010-000-001505060444-2-CD022568-PRO008024-0-0-0</t>
  </si>
  <si>
    <t>01-112120501010-000-001505060292-2-CD022571-PRO008024-0-0-0</t>
  </si>
  <si>
    <t>01-112120501010-000-001505060294-2-CD022573-PRO008024-0-0-0</t>
  </si>
  <si>
    <t>01-112120501010-000-001505060371-2-CD022575-PRO008024-0-0-0</t>
  </si>
  <si>
    <t>01-112120501010-000-001505060372-2-CD022576-PRO008024-0-0-0</t>
  </si>
  <si>
    <t>01-112120501010-000-001505060405-2-CD022578-PRO008024-0-0-0</t>
  </si>
  <si>
    <t>01-112120501010-000-001505060373-2-CD022582-PRO008024-0-0-0</t>
  </si>
  <si>
    <t>01-112120501010-000-001505060374-2-CD022583-PRO008024-0-0-0</t>
  </si>
  <si>
    <t>01-112120501010-000-001505060375-2-CD022584-PRO008024-0-0-0</t>
  </si>
  <si>
    <t>01-112120501010-000-001505060295-2-CD022585-PRO008024-0-0-0</t>
  </si>
  <si>
    <t>01-112120501010-000-001505060296-2-CD022586-PRO008024-0-0-0</t>
  </si>
  <si>
    <t>01-112120501010-000-001505060464-2-CD022587-PRO008024-0-0-0</t>
  </si>
  <si>
    <t>01-112120501010-000-001505060515-2-CD022588-PRO008024-0-0-0</t>
  </si>
  <si>
    <t>01-112120501010-000-001505060297-2-CD022600-PRO008024-0-0-0</t>
  </si>
  <si>
    <t>01-112120501010-000-001505060376-2-CD022601-PRO008024-0-0-0</t>
  </si>
  <si>
    <t>01-112120501010-000-001505060406-2-CD022602-PRO008024-0-0-0</t>
  </si>
  <si>
    <t>01-112120501010-000-001505060407-2-CD022603-PRO008024-0-0-0</t>
  </si>
  <si>
    <t>01-112120501010-000-001505060491-2-CD022609-PRO008024-0-0-0</t>
  </si>
  <si>
    <t>01-112120501010-000-001505060377-2-CD022610-PRO008024-0-0-0</t>
  </si>
  <si>
    <t>01-112120501010-000-001505060298-2-CD022611-PRO008024-0-0-0</t>
  </si>
  <si>
    <t>01-112120501010-000-001505060504-2-CD022612-PRO008024-0-0-0</t>
  </si>
  <si>
    <t>01-112120501010-000-001505060378-2-CD022613-PRO008024-0-0-0</t>
  </si>
  <si>
    <t>01-112120501010-000-001505060408-2-CD022614-PRO008024-0-0-0</t>
  </si>
  <si>
    <t>01-112120501010-000-001505060409-2-CD022615-PRO008024-0-0-0</t>
  </si>
  <si>
    <t>01-112120501010-000-001505060299-2-CD022616-PRO008024-0-0-0</t>
  </si>
  <si>
    <t>01-112120501010-000-001505060300-2-CD022617-PRO008024-0-0-0</t>
  </si>
  <si>
    <t>01-112120501010-000-001505060516-2-CD022618-PRO008024-0-0-0</t>
  </si>
  <si>
    <t>01-112120501010-000-001505060302-2-CD022619-PRO008024-0-0-0</t>
  </si>
  <si>
    <t>01-112120501010-000-001505060301-2-CD022620-PRO008024-0-0-0</t>
  </si>
  <si>
    <t>01-112120501010-000-001505060467-2-CD022621-PRO008024-0-0-0</t>
  </si>
  <si>
    <t>01-112120501010-000-001505060505-2-CD022622-PRO008024-0-0-0</t>
  </si>
  <si>
    <t>01-112120501010-000-001505060471-2-CD022623-PRO008024-0-0-0</t>
  </si>
  <si>
    <t>01-112120501010-000-001505060469-2-CD022624-PRO008024-0-0-0</t>
  </si>
  <si>
    <t>01-112120501010-000-001505060379-2-CD022625-PRO008024-0-0-0</t>
  </si>
  <si>
    <t>01-112120501010-000-001505060410-2-CD022626-PRO008024-0-0-0</t>
  </si>
  <si>
    <t>01-112120501010-000-001505060411-2-CD022627-PRO008024-0-0-0</t>
  </si>
  <si>
    <t>01-112120501010-000-001505060412-2-CD022628-PRO008024-0-0-0</t>
  </si>
  <si>
    <t>01-112120501010-000-001505060413-2-CD022629-PRO008024-0-0-0</t>
  </si>
  <si>
    <t>01-112120501010-000-001505060303-2-CD022630-PRO008024-0-0-0</t>
  </si>
  <si>
    <t>01-112120501010-000-001505060304-2-CD022631-PRO008024-0-0-0</t>
  </si>
  <si>
    <t>01-112120501010-000-001505060305-2-CD022632-PRO008024-0-0-0</t>
  </si>
  <si>
    <t>01-112120501010-000-001505060517-2-CD022633-PRO008024-0-0-0</t>
  </si>
  <si>
    <t>01-112120501010-000-001505060506-2-CD022634-PRO008024-0-0-0</t>
  </si>
  <si>
    <t>01-112120501010-000-001505060518-2-CD022635-PRO008024-0-0-0</t>
  </si>
  <si>
    <t>01-112120501010-000-001505060507-2-CD022636-PRO008024-0-0-0</t>
  </si>
  <si>
    <t>01-112120501010-000-001505060414-2-CD022637-PRO008024-0-0-0</t>
  </si>
  <si>
    <t>01-112120501010-000-001505060415-2-CD022638-PRO008024-0-0-0</t>
  </si>
  <si>
    <t>01-112120501010-000-001505060416-2-CD022639-PRO008024-0-0-0</t>
  </si>
  <si>
    <t>01-112120501010-000-001505060445-2-CD022640-PRO008024-0-0-0</t>
  </si>
  <si>
    <t>01-112120501010-000-001505060519-2-CD022641-PRO008024-0-0-0</t>
  </si>
  <si>
    <t>01-112120501010-000-001505060520-2-CD022642-PRO008024-0-0-0</t>
  </si>
  <si>
    <t>01-112120501010-000-001505060521-2-CD022643-PRO008024-0-0-0</t>
  </si>
  <si>
    <t>01-112120501010-000-001505060522-2-CD022644-PRO008024-0-0-0</t>
  </si>
  <si>
    <t>01-112120501010-000-001505060380-2-CD022645-PRO008024-0-0-0</t>
  </si>
  <si>
    <t>01-112120501010-000-001505060417-2-CD022646-PRO008024-0-0-0</t>
  </si>
  <si>
    <t>01-112120501010-000-001505060381-2-CD022647-PRO008024-0-0-0</t>
  </si>
  <si>
    <t>01-112120501010-000-001505060422-2-CD022649-PRO008024-0-0-0</t>
  </si>
  <si>
    <t>01-112120501010-000-001505060462-2-CD022651-PRO008024-0-0-0</t>
  </si>
  <si>
    <t>01-112120501010-000-001505060492-2-CD022652-PRO008024-0-0-0</t>
  </si>
  <si>
    <t>01-112120501010-000-001505060383-2-CD022653-PRO008024-0-0-0</t>
  </si>
  <si>
    <t>01-112120501010-000-001505060384-2-CD022654-PRO008024-0-0-0</t>
  </si>
  <si>
    <t>01-112120501010-000-001505060385-2-CD022655-PRO008024-0-0-0</t>
  </si>
  <si>
    <t>01-112120501010-000-001505060386-2-CD022656-PRO008024-0-0-0</t>
  </si>
  <si>
    <t>01-112120501010-000-001505060387-2-CD022657-PRO008024-0-0-0</t>
  </si>
  <si>
    <t>01-112120501010-000-001505060477-2-CD022661-PRO008024-0-0-0</t>
  </si>
  <si>
    <t>01-112120501010-000-001505060523-2-CD022662-PRO008024-0-0-0</t>
  </si>
  <si>
    <t>01-112120501010-000-001505060493-2-CD022663-PRO008024-0-0-0</t>
  </si>
  <si>
    <t>01-112120501010-000-001505060388-2-CD022664-PRO008024-0-0-0</t>
  </si>
  <si>
    <t>01-112120501010-000-001505060389-2-CD022665-PRO008024-0-0-0</t>
  </si>
  <si>
    <t>01-112120501010-000-001505060423-2-CD022666-PRO008024-0-0-0</t>
  </si>
  <si>
    <t>01-112120501010-000-001505060307-2-CD022667-PRO008024-0-0-0</t>
  </si>
  <si>
    <t>01-112120501010-000-001505060309-2-CD022669-PRO008024-0-0-0</t>
  </si>
  <si>
    <t>01-112120501010-000-001505060494-2-CD022672-PRO008024-0-0-0</t>
  </si>
  <si>
    <t>01-112120501010-000-001505060465-2-CD022675-PRO008024-0-0-0</t>
  </si>
  <si>
    <t>01-112120501010-000-001505060524-2-CD022676-PRO008024-0-0-0</t>
  </si>
  <si>
    <t>01-112120501010-000-001505060495-2-CD022679-PRO008024-0-0-0</t>
  </si>
  <si>
    <t>01-112120501010-000-001505060508-2-CD022680-PRO008024-0-0-0</t>
  </si>
  <si>
    <t>01-112120501010-000-001505060390-2-CD022681-PRO008024-0-0-0</t>
  </si>
  <si>
    <t>01-112120501010-000-001505060468-2-CD022688-PRO008024-0-0-0</t>
  </si>
  <si>
    <t>DV_ERP0000001228_27/05/2025_001228 P.1</t>
  </si>
  <si>
    <t>PREF SANTA CRUZ DAS PALMEIRAS - PREFEITURA MUNICIPAL DE</t>
  </si>
  <si>
    <t>CGFS_001453_1</t>
  </si>
  <si>
    <t>01-112120702010-000-001505060381-2-00000000-000000000-0-0-0</t>
  </si>
  <si>
    <t>PREF - APARECIDA - PREFEITURA MUNICIPAL DE APARECIDA</t>
  </si>
  <si>
    <t>CGFS_001454_1 P.1</t>
  </si>
  <si>
    <t>01-112120702010-000-001505060409-2-CD022615-000000000-0-0-0</t>
  </si>
  <si>
    <t>MUNICÍPIO DE VARGEM GRANDE DO SUL</t>
  </si>
  <si>
    <t>CGFS_001457_1 P.1</t>
  </si>
  <si>
    <t>01-112120702010-000-001505060362-2-CD021605-000000000-0-0-0</t>
  </si>
  <si>
    <t>BANCO DO BRASIL S/A</t>
  </si>
  <si>
    <t>Despesas Bancárias</t>
  </si>
  <si>
    <t>01-112120801030-000-062501000001-1-CD001313-000000000-0-0-0</t>
  </si>
  <si>
    <t>COMPANHIA DE PROCESSAMENTO DE DADOS DO ESTADO DE SAO PAULO</t>
  </si>
  <si>
    <t>Impostos Apurados sobre Receitas - comp. Maio/25</t>
  </si>
  <si>
    <t>Valores a Receber - Convênios</t>
  </si>
  <si>
    <t>01-115060000000-000-0705050000001-1-CD001333-000000000-0-0-0</t>
  </si>
  <si>
    <t>Extrato bancário</t>
  </si>
  <si>
    <t>01-112120801030-000-062501000001-1-IN001333-000000000-0-0-0</t>
  </si>
  <si>
    <t>Impostos Apurados sobre Receitas - comp.Outubro/24</t>
  </si>
  <si>
    <t>01-115060000000-000-0705050000001-1-IN001333-000000000-0-0-0</t>
  </si>
  <si>
    <t>ASERP LOCAÇÃO E SERVIÇOS GERAIS LTDA</t>
  </si>
  <si>
    <t>317 P.1</t>
  </si>
  <si>
    <t>Transportes</t>
  </si>
  <si>
    <t>01-112120611030-000-001500000001-3-NV021583-PRO007768-0-0-0</t>
  </si>
  <si>
    <t>01-112120611030-000-001505010013-1-NV006958-PRO007768-0-0-0</t>
  </si>
  <si>
    <t>01-112120611030-000-001505010016-2-NV019951-PRO007768-0-0-0</t>
  </si>
  <si>
    <t>01-112120611030-000-001505040010-2-NV022560-PRO007768-0-0-0</t>
  </si>
  <si>
    <t>01-112120611030-000-001505040014-1-NV006958-PRO007768-0-0-0</t>
  </si>
  <si>
    <t>01-112120611030-000-001505060278-1-NV022589-PRO007768-0-0-0</t>
  </si>
  <si>
    <t>01-112120611030-000-047505060446-2-NV021556-PRO007768-0-0-0</t>
  </si>
  <si>
    <t>318#236749 P.1</t>
  </si>
  <si>
    <t>60822025 GLOSA P.1</t>
  </si>
  <si>
    <t>Diversos Fornecedores a Pagar / Em atestação</t>
  </si>
  <si>
    <t>01-112120201040-000-079505060122-2-NV000952-PRO007669-0-0-0</t>
  </si>
  <si>
    <t>60822025 P.1</t>
  </si>
  <si>
    <t>Outros Equipamentos</t>
  </si>
  <si>
    <t>60832025 P.1</t>
  </si>
  <si>
    <t>01-112120201040-000-079505060122-2-NV000952-PRO008320-0-0-0</t>
  </si>
  <si>
    <t>01-112120201040-000-080505060021-2-NV000953-PRO007669-0-0-0</t>
  </si>
  <si>
    <t>01-112120201040-000-080505060021-2-NV000953-PRO008320-0-0-0</t>
  </si>
  <si>
    <t>01-112120201040-000-092505060457-1-NV000954-PRO007669-0-0-0</t>
  </si>
  <si>
    <t>01-112120201040-000-092505060457-1-NV000954-PRO008320-0-0-0</t>
  </si>
  <si>
    <t>01-112120201040-000-069505060452-1-NV000955-PRO007669-0-0-0</t>
  </si>
  <si>
    <t>01-112120201040-000-069505060452-1-NV000955-PRO008320-0-0-0</t>
  </si>
  <si>
    <t>01-112120201040-000-081505060154-2-NV000956-PRO007669-0-0-0</t>
  </si>
  <si>
    <t>01-112120201040-000-081505060154-2-NV000956-PRO008320-0-0-0</t>
  </si>
  <si>
    <t>01-112120201040-000-071505060482-2-NV000957-PRO007669-0-0-0</t>
  </si>
  <si>
    <t>01-112120201040-000-071505060482-2-NV000957-PRO008320-0-0-0</t>
  </si>
  <si>
    <t>01-112120201040-000-082505060128-2-NV000958-PRO007669-0-0-0</t>
  </si>
  <si>
    <t>01-112120201040-000-082505060128-2-NV000958-PRO008320-0-0-0</t>
  </si>
  <si>
    <t>01-112120201040-000-083505060442-2-NV002951-PRO007669-0-0-0</t>
  </si>
  <si>
    <t>01-112120201040-000-083505060442-2-NV002951-PRO008320-0-0-0</t>
  </si>
  <si>
    <t>01-112120201040-000-120505060441-2-NV002952-PRO007669-0-0-0</t>
  </si>
  <si>
    <t>01-112120201040-000-120505060441-2-NV002952-PRO008320-0-0-0</t>
  </si>
  <si>
    <t>01-112120201040-000-089505060087-2-NV003952-PRO007669-0-0-0</t>
  </si>
  <si>
    <t>01-112120201040-000-089505060087-2-NV003952-PRO008320-0-0-0</t>
  </si>
  <si>
    <t>01-112120201040-000-114505060459-2-NV003953-PRO007669-0-0-0</t>
  </si>
  <si>
    <t>01-112120201040-000-114505060459-2-NV003953-PRO008320-0-0-0</t>
  </si>
  <si>
    <t>01-112120201040-000-097505060088-2-NV003954-PRO007669-0-0-0</t>
  </si>
  <si>
    <t>01-112120201040-000-097505060088-2-NV003954-PRO008320-0-0-0</t>
  </si>
  <si>
    <t>01-112120201040-000-113505060496-2-NV003955-PRO007669-0-0-0</t>
  </si>
  <si>
    <t>01-112120201040-000-113505060496-2-NV003955-PRO008320-0-0-0</t>
  </si>
  <si>
    <t>01-112120201040-000-101505060478-2-NV003956-PRO007669-0-0-0</t>
  </si>
  <si>
    <t>01-112120201040-000-101505060478-2-NV003956-PRO008320-0-0-0</t>
  </si>
  <si>
    <t>01-112120201040-000-098505060014-2-NV003957-PRO007669-0-0-0</t>
  </si>
  <si>
    <t>01-112120201040-000-098505060014-2-NV003957-PRO008320-0-0-0</t>
  </si>
  <si>
    <t>01-112120201040-000-096505060015-2-NV003958-PRO007669-0-0-0</t>
  </si>
  <si>
    <t>01-112120201040-000-096505060015-2-NV003958-PRO008320-0-0-0</t>
  </si>
  <si>
    <t>01-112120201040-000-112505060461-2-NV003959-PRO007669-0-0-0</t>
  </si>
  <si>
    <t>01-112120201040-000-112505060461-2-NV003959-PRO008320-0-0-0</t>
  </si>
  <si>
    <t>01-112120201040-000-102505060089-2-NV003960-PRO007669-0-0-0</t>
  </si>
  <si>
    <t>01-112120201040-000-102505060089-2-NV003960-PRO008320-0-0-0</t>
  </si>
  <si>
    <t>01-112120201040-000-085505060150-2-NV003961-PRO007669-0-0-0</t>
  </si>
  <si>
    <t>01-112120201040-000-085505060150-2-NV003961-PRO008320-0-0-0</t>
  </si>
  <si>
    <t>01-112120201040-000-117505060158-2-NV003962-PRO007669-0-0-0</t>
  </si>
  <si>
    <t>01-112120201040-000-117505060158-2-NV003962-PRO008320-0-0-0</t>
  </si>
  <si>
    <t>01-112120201040-000-103505060016-2-NV003963-PRO007669-0-0-0</t>
  </si>
  <si>
    <t>01-112120201040-000-103505060016-2-NV003963-PRO008320-0-0-0</t>
  </si>
  <si>
    <t>01-112120201040-000-111505060159-2-NV003964-PRO007669-0-0-0</t>
  </si>
  <si>
    <t>01-112120201040-000-111505060159-2-NV003964-PRO008320-0-0-0</t>
  </si>
  <si>
    <t>01-112120201040-000-110505060438-2-NV003965-PRO007669-0-0-0</t>
  </si>
  <si>
    <t>01-112120201040-000-110505060438-2-NV003965-PRO008320-0-0-0</t>
  </si>
  <si>
    <t>01-112120201040-000-106505060509-2-NV003966-PRO007669-0-0-0</t>
  </si>
  <si>
    <t>01-112120201040-000-106505060509-2-NV003966-PRO008320-0-0-0</t>
  </si>
  <si>
    <t>01-112120201040-000-105505060017-2-NV003967-PRO007669-0-0-0</t>
  </si>
  <si>
    <t>01-112120201040-000-105505060017-2-NV003967-PRO008320-0-0-0</t>
  </si>
  <si>
    <t>01-112120201040-000-122505060123-2-NV003968-PRO007669-0-0-0</t>
  </si>
  <si>
    <t>01-112120201040-000-122505060123-2-NV003968-PRO008320-0-0-0</t>
  </si>
  <si>
    <t>01-112120201040-000-121505060124-2-NV003969-PRO007669-0-0-0</t>
  </si>
  <si>
    <t>01-112120201040-000-121505060124-2-NV003969-PRO008320-0-0-0</t>
  </si>
  <si>
    <t>01-112120201040-000-086505060092-2-NV003970-PRO007669-0-0-0</t>
  </si>
  <si>
    <t>01-112120201040-000-086505060092-2-NV003970-PRO008320-0-0-0</t>
  </si>
  <si>
    <t>01-112120201040-000-100505060472-2-NV003971-PRO007669-0-0-0</t>
  </si>
  <si>
    <t>01-112120201040-000-100505060472-2-NV003971-PRO008320-0-0-0</t>
  </si>
  <si>
    <t>01-112120201040-000-093505060125-2-NV003972-PRO007669-0-0-0</t>
  </si>
  <si>
    <t>01-112120201040-000-093505060125-2-NV003972-PRO008320-0-0-0</t>
  </si>
  <si>
    <t>01-112120201040-000-072505060480-2-NV003973-PRO007669-0-0-0</t>
  </si>
  <si>
    <t>01-112120201040-000-099505060127-2-NV003974-PRO007669-0-0-0</t>
  </si>
  <si>
    <t>01-112120201040-000-099505060127-2-NV003974-PRO008320-0-0-0</t>
  </si>
  <si>
    <t>01-112120201040-000-068505060456-1-NV003975-PRO007669-0-0-0</t>
  </si>
  <si>
    <t>01-112120201040-000-068505060456-1-NV003975-PRO008320-0-0-0</t>
  </si>
  <si>
    <t>01-112120201040-000-094505060448-1-NV003976-PRO007669-0-0-0</t>
  </si>
  <si>
    <t>01-112120201040-000-094505060448-1-NV003976-PRO008320-0-0-0</t>
  </si>
  <si>
    <t>01-112120201040-000-087505060095-2-NV003977-PRO007669-0-0-0</t>
  </si>
  <si>
    <t>01-112120201040-000-087505060095-2-NV003977-PRO008320-0-0-0</t>
  </si>
  <si>
    <t>01-112120201040-000-088505060498-2-NV003978-PRO007669-0-0-0</t>
  </si>
  <si>
    <t>01-112120201040-000-088505060498-2-NV003978-PRO008320-0-0-0</t>
  </si>
  <si>
    <t>01-112120201040-000-108505060129-2-NV003979-PRO007669-0-0-0</t>
  </si>
  <si>
    <t>01-112120201040-000-108505060129-2-NV003979-PRO008320-0-0-0</t>
  </si>
  <si>
    <t>01-112120201040-000-104505060131-2-NV003980-PRO007669-0-0-0</t>
  </si>
  <si>
    <t>01-112120201040-000-104505060131-2-NV003980-PRO008320-0-0-0</t>
  </si>
  <si>
    <t>01-112120201040-000-125505060450-1-NV003981-PRO007669-0-0-0</t>
  </si>
  <si>
    <t>01-112120201040-000-125505060450-1-NV003981-PRO008320-0-0-0</t>
  </si>
  <si>
    <t>01-112120201040-000-084505060100-2-NV003983-PRO007669-0-0-0</t>
  </si>
  <si>
    <t>01-112120201040-000-084505060100-2-NV003983-PRO008320-0-0-0</t>
  </si>
  <si>
    <t>01-112120201040-000-115505060162-2-NV003984-PRO007669-0-0-0</t>
  </si>
  <si>
    <t>01-112120201040-000-115505060162-2-NV003984-PRO008320-0-0-0</t>
  </si>
  <si>
    <t>01-112120201040-000-123505060511-2-NV003985-PRO007669-0-0-0</t>
  </si>
  <si>
    <t>01-112120201040-000-123505060511-2-NV003985-PRO008320-0-0-0</t>
  </si>
  <si>
    <t>01-112120201040-000-107505060024-2-NV003986-PRO007669-0-0-0</t>
  </si>
  <si>
    <t>01-112120201040-000-107505060024-2-NV003986-PRO008320-0-0-0</t>
  </si>
  <si>
    <t>01-112120201040-000-109505060094-2-NV004956-PRO007669-0-0-0</t>
  </si>
  <si>
    <t>01-112120201040-000-109505060094-2-NV004956-PRO008320-0-0-0</t>
  </si>
  <si>
    <t>01-112120201040-000-095505060473-2-NV004957-PRO007669-0-0-0</t>
  </si>
  <si>
    <t>01-112120201040-000-095505060473-2-NV004957-PRO008320-0-0-0</t>
  </si>
  <si>
    <t>01-112120201040-000-116505060499-2-NV004958-PRO007669-0-0-0</t>
  </si>
  <si>
    <t>01-112120201040-000-116505060499-2-NV004958-PRO008320-0-0-0</t>
  </si>
  <si>
    <t>01-112120201040-000-119505060023-2-NV004959-PRO007669-0-0-0</t>
  </si>
  <si>
    <t>01-112120201040-000-119505060023-2-NV004959-PRO008320-0-0-0</t>
  </si>
  <si>
    <t>01-112120201040-000-118505060126-2-NV004960-PRO007669-0-0-0</t>
  </si>
  <si>
    <t>01-112120201040-000-118505060126-2-NV004960-PRO008320-0-0-0</t>
  </si>
  <si>
    <t>01-112120201040-000-126505060135-2-NV004961-PRO007669-0-0-0</t>
  </si>
  <si>
    <t>01-112120201040-000-126505060135-2-NV004961-PRO008320-0-0-0</t>
  </si>
  <si>
    <t>01-112120201040-000-001505000005-1-NV006958-PRO007669-0-0-0</t>
  </si>
  <si>
    <t>01-112120201040-000-001505000005-1-NV006958-PRO008320-0-0-0</t>
  </si>
  <si>
    <t>01-112120201040-000-016505060161-2-NV006961-PRO007669-0-0-0</t>
  </si>
  <si>
    <t>01-112120201040-000-045505040017-2-NV006962-PRO007669-0-0-0</t>
  </si>
  <si>
    <t>01-112120201040-000-045505040017-2-NV006962-PRO008320-0-0-0</t>
  </si>
  <si>
    <t>01-112120201040-000-015505010024-2-NV006963-PRO007669-0-0-0</t>
  </si>
  <si>
    <t>01-112120201040-000-015505010024-2-NV006963-PRO008320-0-0-0</t>
  </si>
  <si>
    <t>01-112120201040-000-046505060153-2-NV006964-PRO007669-0-0-0</t>
  </si>
  <si>
    <t>01-112120201040-000-047505060440-2-NV006965-PRO007669-0-0-0</t>
  </si>
  <si>
    <t>01-112120201040-000-047505060440-2-NV006965-PRO008320-0-0-0</t>
  </si>
  <si>
    <t>01-112120201040-000-048505060152-2-NV006966-PRO007669-0-0-0</t>
  </si>
  <si>
    <t>01-112120201040-000-048505060152-2-NV006966-PRO008320-0-0-0</t>
  </si>
  <si>
    <t>01-112120201040-000-049505010018-2-NV006967-PRO007669-0-0-0</t>
  </si>
  <si>
    <t>01-112120201040-000-050505010020-2-NV006968-PRO007669-0-0-0</t>
  </si>
  <si>
    <t>01-112120201040-000-050505010020-2-NV006968-PRO008320-0-0-0</t>
  </si>
  <si>
    <t>01-112120201040-000-057505060470-2-NV006977-PRO007669-0-0-0</t>
  </si>
  <si>
    <t>01-112120201040-000-057505060470-2-NV006977-PRO008320-0-0-0</t>
  </si>
  <si>
    <t>01-112120201040-000-060505060133-2-NV006978-PRO007669-0-0-0</t>
  </si>
  <si>
    <t>01-112120201040-000-060505060133-2-NV006978-PRO008320-0-0-0</t>
  </si>
  <si>
    <t>01-112120201040-000-059505060160-2-NV007121-PRO007669-0-0-0</t>
  </si>
  <si>
    <t>01-112120201040-000-059505060160-2-NV007121-PRO008320-0-0-0</t>
  </si>
  <si>
    <t>01-112120201040-000-061505060022-2-NV007123-PRO007669-0-0-0</t>
  </si>
  <si>
    <t>01-112120201040-000-061505060022-2-NV007123-PRO008320-0-0-0</t>
  </si>
  <si>
    <t>01-112120201040-000-065505060136-2-NV008121-PRO007669-0-0-0</t>
  </si>
  <si>
    <t>01-112120201040-000-065505060136-2-NV008121-PRO008320-0-0-0</t>
  </si>
  <si>
    <t>01-112120201040-000-064505060093-2-NV008122-PRO007669-0-0-0</t>
  </si>
  <si>
    <t>01-112120201040-000-064505060093-2-NV008122-PRO008320-0-0-0</t>
  </si>
  <si>
    <t>01-112120201040-000-073505060097-2-NV008123-PRO007669-0-0-0</t>
  </si>
  <si>
    <t>01-112120201040-000-073505060097-2-NV008123-PRO008320-0-0-0</t>
  </si>
  <si>
    <t>01-112120201040-000-091505060451-1-NV009954-PRO007669-0-0-0</t>
  </si>
  <si>
    <t>01-112120201040-000-091505060451-1-NV009954-PRO008320-0-0-0</t>
  </si>
  <si>
    <t>01-112120201040-000-077505060497-2-NV009955-PRO007669-0-0-0</t>
  </si>
  <si>
    <t>01-112120201040-000-077505060497-2-NV009955-PRO008320-0-0-0</t>
  </si>
  <si>
    <t>01-112120201040-000-067505060453-1-NV009956-PRO007669-0-0-0</t>
  </si>
  <si>
    <t>01-112120201040-000-067505060453-1-NV009956-PRO008320-0-0-0</t>
  </si>
  <si>
    <t>01-112120201040-000-075505060098-2-NV009957-PRO007669-0-0-0</t>
  </si>
  <si>
    <t>01-112120201040-000-075505060098-2-NV009957-PRO008320-0-0-0</t>
  </si>
  <si>
    <t>01-112120201040-000-124505060437-2-NV009958-PRO007669-0-0-0</t>
  </si>
  <si>
    <t>01-112120201040-000-124505060437-2-NV009958-PRO008320-0-0-0</t>
  </si>
  <si>
    <t>01-112120201040-000-078505060483-2-NV009959-PRO007669-0-0-0</t>
  </si>
  <si>
    <t>01-112120201040-000-078505060483-2-NV009959-PRO008320-0-0-0</t>
  </si>
  <si>
    <t>01-112120201040-000-076505060479-2-NV009960-PRO007669-0-0-0</t>
  </si>
  <si>
    <t>01-112120201040-000-076505060479-2-NV009960-PRO008320-0-0-0</t>
  </si>
  <si>
    <t>01-112120201040-000-130505060086-2-NV019952-PRO007669-0-0-0</t>
  </si>
  <si>
    <t>01-112120201040-000-130505060086-2-NV019952-PRO008320-0-0-0</t>
  </si>
  <si>
    <t>01-112120201040-000-129505010025-1-NV019953-PRO007669-0-0-0</t>
  </si>
  <si>
    <t>01-112120201040-000-127505060481-2-NV019955-PRO007669-0-0-0</t>
  </si>
  <si>
    <t>01-112120201040-000-127505060481-2-NV019955-PRO008320-0-0-0</t>
  </si>
  <si>
    <t>01-112120201040-000-128505060474-2-NV019956-PRO007669-0-0-0</t>
  </si>
  <si>
    <t>01-112120201040-000-128505060474-2-NV019956-PRO008320-0-0-0</t>
  </si>
  <si>
    <t>01-112120201040-000-131505060099-2-NV020551-PRO007669-0-0-0</t>
  </si>
  <si>
    <t>01-112120201040-000-131505060099-2-NV020551-PRO008320-0-0-0</t>
  </si>
  <si>
    <t>01-112120201040-000-132505060091-2-NV020552-PRO007669-0-0-0</t>
  </si>
  <si>
    <t>01-112120201040-000-132505060091-2-NV020552-PRO008320-0-0-0</t>
  </si>
  <si>
    <t>01-112120201040-000-133505060102-2-NV020553-PRO007669-0-0-0</t>
  </si>
  <si>
    <t>01-112120201040-000-133505060102-2-NV020553-PRO008320-0-0-0</t>
  </si>
  <si>
    <t>01-112120201040-000-134505060151-2-NV020554-PRO007669-0-0-0</t>
  </si>
  <si>
    <t>01-112120201040-000-134505060151-2-NV020554-PRO008320-0-0-0</t>
  </si>
  <si>
    <t>01-112120201040-000-135505060096-2-NV020555-PRO007669-0-0-0</t>
  </si>
  <si>
    <t>01-112120201040-000-135505060096-2-NV020555-PRO008320-0-0-0</t>
  </si>
  <si>
    <t>01-112120201040-000-137505060101-2-NV020556-PRO007669-0-0-0</t>
  </si>
  <si>
    <t>01-112120201040-000-137505060101-2-NV020556-PRO008320-0-0-0</t>
  </si>
  <si>
    <t>01-112120201040-000-136505060130-2-NV020557-PRO007669-0-0-0</t>
  </si>
  <si>
    <t>01-112120201040-000-136505060130-2-NV020557-PRO008320-0-0-0</t>
  </si>
  <si>
    <t>01-112120201040-000-138505060157-2-NV021558-PRO007669-0-0-0</t>
  </si>
  <si>
    <t>01-112120201040-000-138505060157-2-NV021558-PRO008320-0-0-0</t>
  </si>
  <si>
    <t>01-112120201040-000-141505060025-2-NV021559-PRO007669-0-0-0</t>
  </si>
  <si>
    <t>01-112120201040-000-141505060025-2-NV021559-PRO008320-0-0-0</t>
  </si>
  <si>
    <t>01-112120201040-000-140505060484-2-NV021561-PRO007669-0-0-0</t>
  </si>
  <si>
    <t>01-112120201040-000-140505060484-2-NV021561-PRO008320-0-0-0</t>
  </si>
  <si>
    <t>01-112120201040-000-139505060103-2-NV021562-PRO007669-0-0-0</t>
  </si>
  <si>
    <t>01-112120201040-000-139505060103-2-NV021562-PRO008320-0-0-0</t>
  </si>
  <si>
    <t>01-112120201040-000-151505060026-2-NV021563-PRO007669-0-0-0</t>
  </si>
  <si>
    <t>01-112120201040-000-154505060027-2-NV021564-PRO007669-0-0-0</t>
  </si>
  <si>
    <t>01-112120201040-000-154505060027-2-NV021564-PRO008320-0-0-0</t>
  </si>
  <si>
    <t>01-112120201040-000-144505060028-2-NV021565-PRO007669-0-0-0</t>
  </si>
  <si>
    <t>01-112120201040-000-144505060028-2-NV021565-PRO008320-0-0-0</t>
  </si>
  <si>
    <t>01-112120201040-000-149505060029-2-NV021566-PRO007669-0-0-0</t>
  </si>
  <si>
    <t>01-112120201040-000-149505060029-2-NV021566-PRO008320-0-0-0</t>
  </si>
  <si>
    <t>01-112120201040-000-155505060500-2-NV021567-PRO007669-0-0-0</t>
  </si>
  <si>
    <t>01-112120201040-000-155505060500-2-NV021567-PRO008320-0-0-0</t>
  </si>
  <si>
    <t>01-112120201040-000-148505060485-2-NV021568-PRO007669-0-0-0</t>
  </si>
  <si>
    <t>01-112120201040-000-150505060476-2-NV021569-PRO007669-0-0-0</t>
  </si>
  <si>
    <t>01-112120201040-000-150505060476-2-NV021569-PRO008320-0-0-0</t>
  </si>
  <si>
    <t>01-112120201040-000-145505060501-2-NV021570-PRO007669-0-0-0</t>
  </si>
  <si>
    <t>01-112120201040-000-145505060501-2-NV021570-PRO008320-0-0-0</t>
  </si>
  <si>
    <t>01-112120201040-000-152505060104-2-NV021571-PRO007669-0-0-0</t>
  </si>
  <si>
    <t>01-112120201040-000-152505060104-2-NV021571-PRO008320-0-0-0</t>
  </si>
  <si>
    <t>01-112120201040-000-146505060105-2-NV021572-PRO007669-0-0-0</t>
  </si>
  <si>
    <t>01-112120201040-000-146505060105-2-NV021572-PRO008320-0-0-0</t>
  </si>
  <si>
    <t>01-112120201040-000-147505060106-2-NV021573-PRO007669-0-0-0</t>
  </si>
  <si>
    <t>01-112120201040-000-147505060106-2-NV021573-PRO008320-0-0-0</t>
  </si>
  <si>
    <t>01-112120201040-000-153505060107-2-NV021574-PRO007669-0-0-0</t>
  </si>
  <si>
    <t>01-112120201040-000-153505060107-2-NV021574-PRO008320-0-0-0</t>
  </si>
  <si>
    <t>01-112120201040-000-142505060137-2-NV021575-PRO007669-0-0-0</t>
  </si>
  <si>
    <t>01-112120201040-000-142505060137-2-NV021575-PRO008320-0-0-0</t>
  </si>
  <si>
    <t>01-112120201040-000-001505060393-2-NV021576-PRO007669-0-0-0</t>
  </si>
  <si>
    <t>01-112120201040-000-001505060393-2-NV021576-PRO008320-0-0-0</t>
  </si>
  <si>
    <t>01-112120201040-000-143505060163-2-NV021577-PRO007669-0-0-0</t>
  </si>
  <si>
    <t>01-112120201040-000-143505060163-2-NV021577-PRO008320-0-0-0</t>
  </si>
  <si>
    <t>01-112120201040-000-001505060279-2-NV021578-PRO007669-0-0-0</t>
  </si>
  <si>
    <t>01-112120201040-000-001505060443-2-NV021579-PRO007669-0-0-0</t>
  </si>
  <si>
    <t>01-112120201040-000-001505060443-2-NV021579-PRO008320-0-0-0</t>
  </si>
  <si>
    <t>01-112120201040-000-001505060394-2-NV021580-PRO007669-0-0-0</t>
  </si>
  <si>
    <t>01-112120201040-000-001505060394-2-NV021580-PRO008320-0-0-0</t>
  </si>
  <si>
    <t>01-112120201040-000-001505060395-2-NV021581-PRO007669-0-0-0</t>
  </si>
  <si>
    <t>01-112120201040-000-001505060395-2-NV021581-PRO008320-0-0-0</t>
  </si>
  <si>
    <t>01-112120201040-000-001505060280-2-NV021584-PRO007669-0-0-0</t>
  </si>
  <si>
    <t>01-112120201040-000-001505060280-2-NV021584-PRO008320-0-0-0</t>
  </si>
  <si>
    <t>01-112120201040-000-001505060525-2-NV021585-PRO008320-0-0-0</t>
  </si>
  <si>
    <t>01-112120201040-000-001505060359-2-NV021586-PRO007669-0-0-0</t>
  </si>
  <si>
    <t>01-112120201040-000-001505060359-2-NV021586-PRO008320-0-0-0</t>
  </si>
  <si>
    <t>01-112120201040-000-001505060424-2-NV021587-PRO007669-0-0-0</t>
  </si>
  <si>
    <t>01-112120201040-000-001505060424-2-NV021587-PRO008320-0-0-0</t>
  </si>
  <si>
    <t>01-112120201040-000-001505060502-2-NV021588-PRO007669-0-0-0</t>
  </si>
  <si>
    <t>01-112120201040-000-001505060502-2-NV021588-PRO008320-0-0-0</t>
  </si>
  <si>
    <t>01-112120201040-000-001505060397-2-NV021589-PRO007669-0-0-0</t>
  </si>
  <si>
    <t>01-112120201040-000-001505060397-2-NV021589-PRO008320-0-0-0</t>
  </si>
  <si>
    <t>01-112120201040-000-001505060360-2-NV021590-PRO007669-0-0-0</t>
  </si>
  <si>
    <t>01-112120201040-000-001505060360-2-NV021590-PRO008320-0-0-0</t>
  </si>
  <si>
    <t>01-112120201040-000-001505060361-2-NV021591-PRO007669-0-0-0</t>
  </si>
  <si>
    <t>01-112120201040-000-001505060361-2-NV021591-PRO008320-0-0-0</t>
  </si>
  <si>
    <t>01-112120201040-000-001505060425-2-NV021592-PRO007669-0-0-0</t>
  </si>
  <si>
    <t>01-112120201040-000-001505060425-2-NV021592-PRO008320-0-0-0</t>
  </si>
  <si>
    <t>01-112120201040-000-001505060396-2-NV021593-PRO007669-0-0-0</t>
  </si>
  <si>
    <t>01-112120201040-000-001505060512-2-NV021594-PRO007669-0-0-0</t>
  </si>
  <si>
    <t>01-112120201040-000-001505060512-2-NV021594-PRO008320-0-0-0</t>
  </si>
  <si>
    <t>01-112120201040-000-001505060398-2-NV021597-PRO007669-0-0-0</t>
  </si>
  <si>
    <t>01-112120201040-000-001505060398-2-NV021597-PRO008320-0-0-0</t>
  </si>
  <si>
    <t>01-112120201040-000-001505060281-2-NV021598-PRO007669-0-0-0</t>
  </si>
  <si>
    <t>01-112120201040-000-001505060281-2-NV021598-PRO008320-0-0-0</t>
  </si>
  <si>
    <t>01-112120201040-000-001505060282-2-NV021599-PRO007669-0-0-0</t>
  </si>
  <si>
    <t>01-112120201040-000-001505060282-2-NV021599-PRO008320-0-0-0</t>
  </si>
  <si>
    <t>01-112120201040-000-001505060283-2-NV021600-PRO007669-0-0-0</t>
  </si>
  <si>
    <t>01-112120201040-000-001505060283-2-NV021600-PRO008320-0-0-0</t>
  </si>
  <si>
    <t>01-112120201040-000-001505060513-2-NV021601-PRO007669-0-0-0</t>
  </si>
  <si>
    <t>01-112120201040-000-001505060513-2-NV021601-PRO008320-0-0-0</t>
  </si>
  <si>
    <t>01-112120201040-000-001505060486-2-NV021602-PRO007669-0-0-0</t>
  </si>
  <si>
    <t>01-112120201040-000-001505060486-2-NV021602-PRO008320-0-0-0</t>
  </si>
  <si>
    <t>01-112120201040-000-001505060487-2-NV021603-PRO007669-0-0-0</t>
  </si>
  <si>
    <t>01-112120201040-000-001505060487-2-NV021603-PRO008320-0-0-0</t>
  </si>
  <si>
    <t>01-112120201040-000-001505060475-2-NV021604-PRO007669-0-0-0</t>
  </si>
  <si>
    <t>01-112120201040-000-001505060475-2-NV021604-PRO008320-0-0-0</t>
  </si>
  <si>
    <t>01-112120201040-000-001505060362-2-NV021605-PRO007669-0-0-0</t>
  </si>
  <si>
    <t>01-112120201040-000-001505060362-2-NV021605-PRO008320-0-0-0</t>
  </si>
  <si>
    <t>01-112120201040-000-001505060363-2-NV021606-PRO007669-0-0-0</t>
  </si>
  <si>
    <t>01-112120201040-000-001505060363-2-NV021606-PRO008320-0-0-0</t>
  </si>
  <si>
    <t>01-112120201040-000-001505060399-2-NV021607-PRO007669-0-0-0</t>
  </si>
  <si>
    <t>01-112120201040-000-001505060399-2-NV021607-PRO008320-0-0-0</t>
  </si>
  <si>
    <t>01-112120201040-000-001505060400-2-NV021608-PRO007669-0-0-0</t>
  </si>
  <si>
    <t>01-112120201040-000-001505060401-2-NV021609-PRO007669-0-0-0</t>
  </si>
  <si>
    <t>01-112120201040-000-001505060488-2-NV021610-PRO007669-0-0-0</t>
  </si>
  <si>
    <t>01-112120201040-000-001505060488-2-NV021610-PRO008320-0-0-0</t>
  </si>
  <si>
    <t>01-112120201040-000-001505060489-2-NV021611-PRO007669-0-0-0</t>
  </si>
  <si>
    <t>01-112120201040-000-001505060489-2-NV021611-PRO008320-0-0-0</t>
  </si>
  <si>
    <t>01-112120201040-000-001505060364-2-NV021612-PRO007669-0-0-0</t>
  </si>
  <si>
    <t>01-112120201040-000-001505060364-2-NV021612-PRO008320-0-0-0</t>
  </si>
  <si>
    <t>01-112120201040-000-001505060284-2-NV021613-PRO008320-0-0-0</t>
  </si>
  <si>
    <t>01-112120201040-000-001505060365-2-NV021614-PRO007669-0-0-0</t>
  </si>
  <si>
    <t>01-112120201040-000-001505060365-2-NV021614-PRO008320-0-0-0</t>
  </si>
  <si>
    <t>01-112120201040-000-001505060285-2-NV021616-PRO007669-0-0-0</t>
  </si>
  <si>
    <t>01-112120201040-000-001505060285-2-NV021616-PRO008320-0-0-0</t>
  </si>
  <si>
    <t>01-112120201040-000-001505060286-2-NV021617-PRO007669-0-0-0</t>
  </si>
  <si>
    <t>01-112120201040-000-001505060286-2-NV021617-PRO008320-0-0-0</t>
  </si>
  <si>
    <t>01-112120201040-000-001505060420-2-NV021618-PRO007669-0-0-0</t>
  </si>
  <si>
    <t>01-112120201040-000-001505060420-2-NV021618-PRO008320-0-0-0</t>
  </si>
  <si>
    <t>01-112120201040-000-001505060421-2-NV021619-PRO007669-0-0-0</t>
  </si>
  <si>
    <t>01-112120201040-000-001505060421-2-NV021619-PRO008320-0-0-0</t>
  </si>
  <si>
    <t>01-112120201040-000-001505060454-1-NV021620-PRO007669-0-0-0</t>
  </si>
  <si>
    <t>01-112120201040-000-001505060454-1-NV021620-PRO008320-0-0-0</t>
  </si>
  <si>
    <t>01-112120201040-000-001505060287-2-NV022551-PRO007669-0-0-0</t>
  </si>
  <si>
    <t>01-112120201040-000-001505060287-2-NV022551-PRO008320-0-0-0</t>
  </si>
  <si>
    <t>01-112120201040-000-001505060288-2-NV022552-PRO007669-0-0-0</t>
  </si>
  <si>
    <t>01-112120201040-000-001505060288-2-NV022552-PRO008320-0-0-0</t>
  </si>
  <si>
    <t>01-112120201040-000-001505060514-2-NV022553-PRO007669-0-0-0</t>
  </si>
  <si>
    <t>01-112120201040-000-001505060514-2-NV022553-PRO008320-0-0-0</t>
  </si>
  <si>
    <t>01-112120201040-000-001505060466-2-NV022554-PRO007669-0-0-0</t>
  </si>
  <si>
    <t>01-112120201040-000-001505060466-2-NV022554-PRO008320-0-0-0</t>
  </si>
  <si>
    <t>01-112120201040-000-001505060366-2-NV022555-PRO007669-0-0-0</t>
  </si>
  <si>
    <t>01-112120201040-000-001505060366-2-NV022555-PRO008320-0-0-0</t>
  </si>
  <si>
    <t>01-112120201040-000-001505060367-2-NV022556-PRO007669-0-0-0</t>
  </si>
  <si>
    <t>01-112120201040-000-001505060367-2-NV022556-PRO008320-0-0-0</t>
  </si>
  <si>
    <t>01-112120201040-000-001505060368-2-NV022557-PRO007669-0-0-0</t>
  </si>
  <si>
    <t>01-112120201040-000-001505060368-2-NV022557-PRO008320-0-0-0</t>
  </si>
  <si>
    <t>01-112120201040-000-001505060403-2-NV022558-PRO007669-0-0-0</t>
  </si>
  <si>
    <t>01-112120201040-000-001505060426-2-NV022559-PRO007669-0-0-0</t>
  </si>
  <si>
    <t>01-112120201040-000-001505060426-2-NV022559-PRO008320-0-0-0</t>
  </si>
  <si>
    <t>01-112120201040-000-001505060503-2-NV022562-PRO007669-0-0-0</t>
  </si>
  <si>
    <t>01-112120201040-000-001505060503-2-NV022562-PRO008320-0-0-0</t>
  </si>
  <si>
    <t>01-112120201040-000-001505060289-2-NV022563-PRO007669-0-0-0</t>
  </si>
  <si>
    <t>01-112120201040-000-001505060289-2-NV022563-PRO008320-0-0-0</t>
  </si>
  <si>
    <t>01-112120201040-000-001505060290-2-NV022564-PRO007669-0-0-0</t>
  </si>
  <si>
    <t>01-112120201040-000-001505060290-2-NV022564-PRO008320-0-0-0</t>
  </si>
  <si>
    <t>01-112120201040-000-001505060291-2-NV022565-PRO007669-0-0-0</t>
  </si>
  <si>
    <t>01-112120201040-000-001505060490-2-NV022566-PRO007669-0-0-0</t>
  </si>
  <si>
    <t>01-112120201040-000-001505060490-2-NV022566-PRO008320-0-0-0</t>
  </si>
  <si>
    <t>01-112120201040-000-001505060369-2-NV022567-PRO007669-0-0-0</t>
  </si>
  <si>
    <t>01-112120201040-000-001505060369-2-NV022567-PRO008320-0-0-0</t>
  </si>
  <si>
    <t>01-112120201040-000-001505060444-2-NV022568-PRO007669-0-0-0</t>
  </si>
  <si>
    <t>01-112120201040-000-001505060444-2-NV022568-PRO008320-0-0-0</t>
  </si>
  <si>
    <t>01-112120201040-000-001505060427-2-NV022570-PRO008320-0-0-0</t>
  </si>
  <si>
    <t>01-112120201040-000-001505060292-2-NV022571-PRO007669-0-0-0</t>
  </si>
  <si>
    <t>01-112120201040-000-001505060292-2-NV022571-PRO008320-0-0-0</t>
  </si>
  <si>
    <t>01-112120201040-000-001505060293-2-NV022572-PRO007669-0-0-0</t>
  </si>
  <si>
    <t>01-112120201040-000-001505060293-2-NV022572-PRO008320-0-0-0</t>
  </si>
  <si>
    <t>01-112120201040-000-001505060294-2-NV022573-PRO007669-0-0-0</t>
  </si>
  <si>
    <t>01-112120201040-000-001505060371-2-NV022575-PRO007669-0-0-0</t>
  </si>
  <si>
    <t>01-112120201040-000-001505060371-2-NV022575-PRO008320-0-0-0</t>
  </si>
  <si>
    <t>01-112120201040-000-001505060372-2-NV022576-PRO007669-0-0-0</t>
  </si>
  <si>
    <t>01-112120201040-000-001505060372-2-NV022576-PRO008320-0-0-0</t>
  </si>
  <si>
    <t>01-112120201040-000-001505060405-2-NV022578-PRO007669-0-0-0</t>
  </si>
  <si>
    <t>01-112120201040-000-001505060405-2-NV022578-PRO008320-0-0-0</t>
  </si>
  <si>
    <t>01-112120201040-000-001505060373-2-NV022582-PRO007669-0-0-0</t>
  </si>
  <si>
    <t>01-112120201040-000-001505060373-2-NV022582-PRO008320-0-0-0</t>
  </si>
  <si>
    <t>01-112120201040-000-001505060374-2-NV022583-PRO007669-0-0-0</t>
  </si>
  <si>
    <t>01-112120201040-000-001505060374-2-NV022583-PRO008320-0-0-0</t>
  </si>
  <si>
    <t>01-112120201040-000-001505060375-2-NV022584-PRO007669-0-0-0</t>
  </si>
  <si>
    <t>01-112120201040-000-001505060375-2-NV022584-PRO008320-0-0-0</t>
  </si>
  <si>
    <t>01-112120201040-000-001505060295-2-NV022585-PRO007669-0-0-0</t>
  </si>
  <si>
    <t>01-112120201040-000-001505060295-2-NV022585-PRO008320-0-0-0</t>
  </si>
  <si>
    <t>01-112120201040-000-001505060296-2-NV022586-PRO007669-0-0-0</t>
  </si>
  <si>
    <t>01-112120201040-000-001505060464-2-NV022587-PRO007669-0-0-0</t>
  </si>
  <si>
    <t>01-112120201040-000-001505060464-2-NV022587-PRO008320-0-0-0</t>
  </si>
  <si>
    <t>01-112120201040-000-001505060515-2-NV022588-PRO007669-0-0-0</t>
  </si>
  <si>
    <t>01-112120201040-000-001505060515-2-NV022588-PRO008320-0-0-0</t>
  </si>
  <si>
    <t>01-112120201040-000-016505060188-1-NV022593-PRO008320-0-0-0</t>
  </si>
  <si>
    <t>01-112120201040-000-046505060189-1-NV022594-PRO008320-0-0-0</t>
  </si>
  <si>
    <t>01-112120201040-000-049505010009-1-NV022599-PRO008320-0-0-0</t>
  </si>
  <si>
    <t>01-112120201040-000-001505060297-2-NV022600-PRO007669-0-0-0</t>
  </si>
  <si>
    <t>01-112120201040-000-001505060376-2-NV022601-PRO007669-0-0-0</t>
  </si>
  <si>
    <t>01-112120201040-000-001505060406-2-NV022602-PRO007669-0-0-0</t>
  </si>
  <si>
    <t>01-112120201040-000-001505060407-2-NV022603-PRO007669-0-0-0</t>
  </si>
  <si>
    <t>01-112120201040-000-001505060407-2-NV022603-PRO008320-0-0-0</t>
  </si>
  <si>
    <t>01-112120201040-000-001505060491-2-NV022609-PRO007669-0-0-0</t>
  </si>
  <si>
    <t>01-112120201040-000-001505060491-2-NV022609-PRO008320-0-0-0</t>
  </si>
  <si>
    <t>01-112120201040-000-001505060377-2-NV022610-PRO007669-0-0-0</t>
  </si>
  <si>
    <t>01-112120201040-000-001505060377-2-NV022610-PRO008320-0-0-0</t>
  </si>
  <si>
    <t>01-112120201040-000-001505060298-2-NV022611-PRO007669-0-0-0</t>
  </si>
  <si>
    <t>01-112120201040-000-001505060298-2-NV022611-PRO008320-0-0-0</t>
  </si>
  <si>
    <t>01-112120201040-000-001505060504-2-NV022612-PRO007669-0-0-0</t>
  </si>
  <si>
    <t>01-112120201040-000-001505060504-2-NV022612-PRO008320-0-0-0</t>
  </si>
  <si>
    <t>01-112120201040-000-001505060378-2-NV022613-PRO007669-0-0-0</t>
  </si>
  <si>
    <t>01-112120201040-000-001505060378-2-NV022613-PRO008320-0-0-0</t>
  </si>
  <si>
    <t>01-112120201040-000-001505060408-2-NV022614-PRO007669-0-0-0</t>
  </si>
  <si>
    <t>01-112120201040-000-001505060408-2-NV022614-PRO008320-0-0-0</t>
  </si>
  <si>
    <t>01-112120201040-000-001505060409-2-NV022615-PRO007669-0-0-0</t>
  </si>
  <si>
    <t>01-112120201040-000-001505060409-2-NV022615-PRO008320-0-0-0</t>
  </si>
  <si>
    <t>01-112120201040-000-001505060299-2-NV022616-PRO007669-0-0-0</t>
  </si>
  <si>
    <t>01-112120201040-000-001505060299-2-NV022616-PRO008320-0-0-0</t>
  </si>
  <si>
    <t>01-112120201040-000-001505060300-2-NV022617-PRO007669-0-0-0</t>
  </si>
  <si>
    <t>01-112120201040-000-001505060516-2-NV022618-PRO007669-0-0-0</t>
  </si>
  <si>
    <t>01-112120201040-000-001505060516-2-NV022618-PRO008320-0-0-0</t>
  </si>
  <si>
    <t>01-112120201040-000-001505060302-2-NV022619-PRO007669-0-0-0</t>
  </si>
  <si>
    <t>01-112120201040-000-001505060301-2-NV022620-PRO007669-0-0-0</t>
  </si>
  <si>
    <t>01-112120201040-000-001505060301-2-NV022620-PRO008320-0-0-0</t>
  </si>
  <si>
    <t>01-112120201040-000-001505060467-2-NV022621-PRO007669-0-0-0</t>
  </si>
  <si>
    <t>01-112120201040-000-001505060467-2-NV022621-PRO008320-0-0-0</t>
  </si>
  <si>
    <t>01-112120201040-000-001505060505-2-NV022622-PRO007669-0-0-0</t>
  </si>
  <si>
    <t>01-112120201040-000-001505060505-2-NV022622-PRO008320-0-0-0</t>
  </si>
  <si>
    <t>01-112120201040-000-001505060471-2-NV022623-PRO007669-0-0-0</t>
  </si>
  <si>
    <t>01-112120201040-000-001505060469-2-NV022624-PRO007669-0-0-0</t>
  </si>
  <si>
    <t>01-112120201040-000-001505060469-2-NV022624-PRO008320-0-0-0</t>
  </si>
  <si>
    <t>01-112120201040-000-001505060379-2-NV022625-PRO007669-0-0-0</t>
  </si>
  <si>
    <t>01-112120201040-000-001505060379-2-NV022625-PRO008320-0-0-0</t>
  </si>
  <si>
    <t>01-112120201040-000-001505060410-2-NV022626-PRO007669-0-0-0</t>
  </si>
  <si>
    <t>01-112120201040-000-001505060411-2-NV022627-PRO007669-0-0-0</t>
  </si>
  <si>
    <t>01-112120201040-000-001505060411-2-NV022627-PRO008320-0-0-0</t>
  </si>
  <si>
    <t>01-112120201040-000-001505060412-2-NV022628-PRO007669-0-0-0</t>
  </si>
  <si>
    <t>01-112120201040-000-001505060412-2-NV022628-PRO008320-0-0-0</t>
  </si>
  <si>
    <t>01-112120201040-000-001505060413-2-NV022629-PRO007669-0-0-0</t>
  </si>
  <si>
    <t>01-112120201040-000-001505060413-2-NV022629-PRO008320-0-0-0</t>
  </si>
  <si>
    <t>01-112120201040-000-001505060303-2-NV022630-PRO007669-0-0-0</t>
  </si>
  <si>
    <t>01-112120201040-000-001505060304-2-NV022631-PRO007669-0-0-0</t>
  </si>
  <si>
    <t>01-112120201040-000-001505060304-2-NV022631-PRO008320-0-0-0</t>
  </si>
  <si>
    <t>01-112120201040-000-001505060305-2-NV022632-PRO007669-0-0-0</t>
  </si>
  <si>
    <t>01-112120201040-000-001505060305-2-NV022632-PRO008320-0-0-0</t>
  </si>
  <si>
    <t>01-112120201040-000-001505060517-2-NV022633-PRO007669-0-0-0</t>
  </si>
  <si>
    <t>01-112120201040-000-001505060517-2-NV022633-PRO008320-0-0-0</t>
  </si>
  <si>
    <t>01-112120201040-000-001505060506-2-NV022634-PRO007669-0-0-0</t>
  </si>
  <si>
    <t>01-112120201040-000-001505060518-2-NV022635-PRO007669-0-0-0</t>
  </si>
  <si>
    <t>01-112120201040-000-001505060507-2-NV022636-PRO007669-0-0-0</t>
  </si>
  <si>
    <t>01-112120201040-000-001505060507-2-NV022636-PRO008320-0-0-0</t>
  </si>
  <si>
    <t>01-112120201040-000-001505060414-2-NV022637-PRO007669-0-0-0</t>
  </si>
  <si>
    <t>01-112120201040-000-001505060414-2-NV022637-PRO008320-0-0-0</t>
  </si>
  <si>
    <t>01-112120201040-000-001505060415-2-NV022638-PRO007669-0-0-0</t>
  </si>
  <si>
    <t>01-112120201040-000-001505060416-2-NV022639-PRO007669-0-0-0</t>
  </si>
  <si>
    <t>01-112120201040-000-001505060416-2-NV022639-PRO008320-0-0-0</t>
  </si>
  <si>
    <t>01-112120201040-000-001505060445-2-NV022640-PRO007669-0-0-0</t>
  </si>
  <si>
    <t>01-112120201040-000-001505060445-2-NV022640-PRO008320-0-0-0</t>
  </si>
  <si>
    <t>01-112120201040-000-001505060519-2-NV022641-PRO007669-0-0-0</t>
  </si>
  <si>
    <t>01-112120201040-000-001505060520-2-NV022642-PRO007669-0-0-0</t>
  </si>
  <si>
    <t>01-112120201040-000-001505060520-2-NV022642-PRO008320-0-0-0</t>
  </si>
  <si>
    <t>01-112120201040-000-001505060521-2-NV022643-PRO007669-0-0-0</t>
  </si>
  <si>
    <t>01-112120201040-000-001505060522-2-NV022644-PRO007669-0-0-0</t>
  </si>
  <si>
    <t>01-112120201040-000-001505060380-2-NV022645-PRO007669-0-0-0</t>
  </si>
  <si>
    <t>01-112120201040-000-001505060417-2-NV022646-PRO007669-0-0-0</t>
  </si>
  <si>
    <t>01-112120201040-000-001505060381-2-NV022647-PRO008320-0-0-0</t>
  </si>
  <si>
    <t>01-112120201040-000-001505060382-2-NV022648-PRO007669-0-0-0</t>
  </si>
  <si>
    <t>01-112120201040-000-001505060382-2-NV022648-PRO008320-0-0-0</t>
  </si>
  <si>
    <t>01-112120201040-000-001505060422-2-NV022649-PRO007669-0-0-0</t>
  </si>
  <si>
    <t>01-112120201040-000-001505060422-2-NV022649-PRO008320-0-0-0</t>
  </si>
  <si>
    <t>01-112120201040-000-001505060306-2-NV022650-PRO007669-0-0-0</t>
  </si>
  <si>
    <t>01-112120201040-000-001505060462-2-NV022651-PRO007669-0-0-0</t>
  </si>
  <si>
    <t>01-112120201040-000-001505060462-2-NV022651-PRO008320-0-0-0</t>
  </si>
  <si>
    <t>01-112120201040-000-001505060492-2-NV022652-PRO007669-0-0-0</t>
  </si>
  <si>
    <t>01-112120201040-000-001505060492-2-NV022652-PRO008320-0-0-0</t>
  </si>
  <si>
    <t>01-112120201040-000-001505060383-2-NV022653-PRO007669-0-0-0</t>
  </si>
  <si>
    <t>01-112120201040-000-001505060383-2-NV022653-PRO008320-0-0-0</t>
  </si>
  <si>
    <t>01-112120201040-000-001505060384-2-NV022654-PRO007669-0-0-0</t>
  </si>
  <si>
    <t>01-112120201040-000-001505060384-2-NV022654-PRO008320-0-0-0</t>
  </si>
  <si>
    <t>01-112120201040-000-001505060385-2-NV022655-PRO007669-0-0-0</t>
  </si>
  <si>
    <t>01-112120201040-000-001505060385-2-NV022655-PRO008320-0-0-0</t>
  </si>
  <si>
    <t>01-112120201040-000-001505060386-2-NV022656-PRO007669-0-0-0</t>
  </si>
  <si>
    <t>01-112120201040-000-001505060387-2-NV022657-PRO007669-0-0-0</t>
  </si>
  <si>
    <t>01-112120201040-000-001505060387-2-NV022657-PRO008320-0-0-0</t>
  </si>
  <si>
    <t>01-112120201040-000-001505060428-2-NV022658-PRO008320-0-0-0</t>
  </si>
  <si>
    <t>01-112120201040-000-001505060477-2-NV022661-PRO007669-0-0-0</t>
  </si>
  <si>
    <t>01-112120201040-000-001505060477-2-NV022661-PRO008320-0-0-0</t>
  </si>
  <si>
    <t>01-112120201040-000-001505060523-2-NV022662-PRO007669-0-0-0</t>
  </si>
  <si>
    <t>01-112120201040-000-001505060523-2-NV022662-PRO008320-0-0-0</t>
  </si>
  <si>
    <t>01-112120201040-000-001505060493-2-NV022663-PRO007669-0-0-0</t>
  </si>
  <si>
    <t>01-112120201040-000-001505060493-2-NV022663-PRO008320-0-0-0</t>
  </si>
  <si>
    <t>01-112120201040-000-001505060388-2-NV022664-PRO007669-0-0-0</t>
  </si>
  <si>
    <t>01-112120201040-000-001505060388-2-NV022664-PRO008320-0-0-0</t>
  </si>
  <si>
    <t>01-112120201040-000-001505060389-2-NV022665-PRO007669-0-0-0</t>
  </si>
  <si>
    <t>01-112120201040-000-001505060389-2-NV022665-PRO008320-0-0-0</t>
  </si>
  <si>
    <t>01-112120201040-000-001505060423-2-NV022666-PRO007669-0-0-0</t>
  </si>
  <si>
    <t>01-112120201040-000-001505060423-2-NV022666-PRO008320-0-0-0</t>
  </si>
  <si>
    <t>01-112120201040-000-001505060307-2-NV022667-PRO007669-0-0-0</t>
  </si>
  <si>
    <t>01-112120201040-000-001505060307-2-NV022667-PRO008320-0-0-0</t>
  </si>
  <si>
    <t>01-112120201040-000-001505060309-2-NV022669-PRO007669-0-0-0</t>
  </si>
  <si>
    <t>01-112120201040-000-001505060309-2-NV022669-PRO008320-0-0-0</t>
  </si>
  <si>
    <t>01-112120201040-000-001505060310-2-NV022670-PRO007669-0-0-0</t>
  </si>
  <si>
    <t>01-112120201040-000-001505060310-2-NV022670-PRO008320-0-0-0</t>
  </si>
  <si>
    <t>01-112120201040-000-001505060311-2-NV022671-PRO008320-0-0-0</t>
  </si>
  <si>
    <t>01-112120201040-000-001505060494-2-NV022672-PRO007669-0-0-0</t>
  </si>
  <si>
    <t>01-112120201040-000-001505060494-2-NV022672-PRO008320-0-0-0</t>
  </si>
  <si>
    <t>01-112120201040-000-001505060528-2-NV022674-PRO008320-0-0-0</t>
  </si>
  <si>
    <t>01-112120201040-000-001505060465-2-NV022675-PRO007669-0-0-0</t>
  </si>
  <si>
    <t>01-112120201040-000-001505060524-2-NV022676-PRO007669-0-0-0</t>
  </si>
  <si>
    <t>01-112120201040-000-001505060530-2-NV022678-PRO008320-0-0-0</t>
  </si>
  <si>
    <t>01-112120201040-000-001505060495-2-NV022679-PRO007669-0-0-0</t>
  </si>
  <si>
    <t>01-112120201040-000-001505060508-2-NV022680-PRO007669-0-0-0</t>
  </si>
  <si>
    <t>01-112120201040-000-001505060390-2-NV022681-PRO007669-0-0-0</t>
  </si>
  <si>
    <t>01-112120201040-000-001505060390-2-NV022681-PRO008320-0-0-0</t>
  </si>
  <si>
    <t>01-112120201040-000-001505060391-2-NV022682-PRO007669-0-0-0</t>
  </si>
  <si>
    <t>01-112120201040-000-001505060392-2-NV022683-PRO007669-0-0-0</t>
  </si>
  <si>
    <t>01-112120201040-000-001505060418-2-NV022684-PRO007669-0-0-0</t>
  </si>
  <si>
    <t>01-112120201040-000-001505060419-2-NV022685-PRO007669-0-0-0</t>
  </si>
  <si>
    <t>01-112120201040-000-001505060419-2-NV022685-PRO008320-0-0-0</t>
  </si>
  <si>
    <t>01-112120201040-000-001505060429-2-NV022686-PRO008320-0-0-0</t>
  </si>
  <si>
    <t>01-112120201040-000-001505060531-2-NV022687-PRO008320-0-0-0</t>
  </si>
  <si>
    <t>01-112120201040-000-001505060468-2-NV022688-PRO007669-0-0-0</t>
  </si>
  <si>
    <t>01-112120201040-000-001505060468-2-NV022688-PRO008320-0-0-0</t>
  </si>
  <si>
    <t>01-112120201040-000-001505060434-2-NV023554-PRO008320-0-0-0</t>
  </si>
  <si>
    <t>BUREAU VERITAS DO BRASIL SOCIEDADE CLASSIFICADORA E CERTIFICADORA LTDA</t>
  </si>
  <si>
    <t>125065 P.1</t>
  </si>
  <si>
    <t>Serviços de Implantação e Operacionalização postos Poupatempo</t>
  </si>
  <si>
    <t>01-112120503040-000-062501240001-2-NV009958-PRO007651-0-0-0</t>
  </si>
  <si>
    <t>125066 P.1</t>
  </si>
  <si>
    <t>01-112120503040-000-062501540001-2-NV003965-PRO007651-0-0-0</t>
  </si>
  <si>
    <t>125067 P.1</t>
  </si>
  <si>
    <t>01-112120503040-000-070505060174-2-NV021579-PRO007651-0-0-0</t>
  </si>
  <si>
    <t>125068 P.1</t>
  </si>
  <si>
    <t>01-112120503040-000-062501630001-2-NV003976-PRO007651-0-0-0</t>
  </si>
  <si>
    <t>125069 P.1</t>
  </si>
  <si>
    <t>01-112120503040-000-070505060175-2-NV022568-PRO007651-0-0-0</t>
  </si>
  <si>
    <t>125070 P.1</t>
  </si>
  <si>
    <t>01-112120503040-000-070505060230-2-NV022640-PRO007651-0-0-0</t>
  </si>
  <si>
    <t>125071 P.1</t>
  </si>
  <si>
    <t>01-112120503040-000-062501330001-2-NV002952-PRO007651-0-0-0</t>
  </si>
  <si>
    <t>125072 P.1</t>
  </si>
  <si>
    <t>01-112120503040-000-047501090001-1-NV006965-PRO007651-0-0-0</t>
  </si>
  <si>
    <t>125073 P.1</t>
  </si>
  <si>
    <t>01-112120503040-000-015505060003-1-NV006963-PRO007651-0-0-0</t>
  </si>
  <si>
    <t>125074 P.1</t>
  </si>
  <si>
    <t>01-112120503040-000-062501320001-2-NV002951-PRO007651-0-0-0</t>
  </si>
  <si>
    <t>125075 P.1</t>
  </si>
  <si>
    <t>01-112120503040-000-070505060182-2-NV022588-PRO007651-0-0-0</t>
  </si>
  <si>
    <t>125076 P.1</t>
  </si>
  <si>
    <t>01-112120503040-000-070505060223-2-NV022633-PRO007651-0-0-0</t>
  </si>
  <si>
    <t>125077 P.1</t>
  </si>
  <si>
    <t>01-112120503040-000-070505060208-2-NV022618-PRO007651-0-0-0</t>
  </si>
  <si>
    <t>125078 P.1</t>
  </si>
  <si>
    <t>01-112120503040-000-062501550001-2-NV003966-PRO007651-0-0-0</t>
  </si>
  <si>
    <t>125079 P.1</t>
  </si>
  <si>
    <t>01-112120503040-000-062501930127-2-NV021594-PRO007651-0-0-0</t>
  </si>
  <si>
    <t>125080 P.1</t>
  </si>
  <si>
    <t>01-112120503040-000-070505060232-2-NV022642-PRO007651-0-0-0</t>
  </si>
  <si>
    <t>125081 P.1</t>
  </si>
  <si>
    <t>01-112120503040-000-001505060341-2-NV022643-PRO007651-0-0-0</t>
  </si>
  <si>
    <t>125082 P.1</t>
  </si>
  <si>
    <t>01-112120503040-000-070505060225-2-NV022635-PRO007651-0-0-0</t>
  </si>
  <si>
    <t>125083 P.1</t>
  </si>
  <si>
    <t>01-112120503040-000-062501930132-2-NV021601-PRO007651-0-0-0</t>
  </si>
  <si>
    <t>125084 P.1</t>
  </si>
  <si>
    <t>01-112120503040-000-062501160001-2-NV009954-PRO007651-0-0-0</t>
  </si>
  <si>
    <t>125085 P.1</t>
  </si>
  <si>
    <t>01-112120503040-000-001501930154-2-NV022553-PRO007651-0-0-0</t>
  </si>
  <si>
    <t>125086 P.1</t>
  </si>
  <si>
    <t>01-112120503040-000-001505060352-2-NV022676-PRO007651-0-0-0</t>
  </si>
  <si>
    <t>125087 P.1</t>
  </si>
  <si>
    <t>01-112120503040-000-001505060339-2-NV022641-PRO007651-0-0-0</t>
  </si>
  <si>
    <t>125088 P.1</t>
  </si>
  <si>
    <t>01-112120503040-000-070505060234-2-NV022644-PRO007651-0-0-0</t>
  </si>
  <si>
    <t>125089 P.1</t>
  </si>
  <si>
    <t>01-112120503040-000-062501670001-2-NV003985-PRO007651-0-0-0</t>
  </si>
  <si>
    <t>125090 P.1</t>
  </si>
  <si>
    <t>01-112120503040-000-070505060251-2-NV022662-PRO007651-0-0-0</t>
  </si>
  <si>
    <t xml:space="preserve">125073 - GLOSA </t>
  </si>
  <si>
    <t xml:space="preserve">125071 - GLOSA </t>
  </si>
  <si>
    <t xml:space="preserve">125072 - GLOSA </t>
  </si>
  <si>
    <t xml:space="preserve">125090 - GLOSA </t>
  </si>
  <si>
    <t xml:space="preserve">125074 - GLOSA </t>
  </si>
  <si>
    <t>116384 - DEVOLU</t>
  </si>
  <si>
    <t>116387 - DEVOLU</t>
  </si>
  <si>
    <t>01-112120503040-000-001501930164-2-NV022568-PRO007651-0-0-0</t>
  </si>
  <si>
    <t>116390 - DEVOLU</t>
  </si>
  <si>
    <t>116388 - DEVOLU</t>
  </si>
  <si>
    <t>117807 - DEVOLU</t>
  </si>
  <si>
    <t>117817 - DEVOLU</t>
  </si>
  <si>
    <t>119627 - DEVOLU</t>
  </si>
  <si>
    <t>116389 - DEVOLU</t>
  </si>
  <si>
    <t>119643 - DEVOLU</t>
  </si>
  <si>
    <t>121670 - DEVOLU</t>
  </si>
  <si>
    <t>121359 - DEVOLU</t>
  </si>
  <si>
    <t>123618 - DEVOLU</t>
  </si>
  <si>
    <t>121343 - DEVOLU</t>
  </si>
  <si>
    <t>122500 - DEVOLU</t>
  </si>
  <si>
    <t>122481 - DEVOLU</t>
  </si>
  <si>
    <t>122502 - DEVOLU</t>
  </si>
  <si>
    <t>122487 - DEVOLU</t>
  </si>
  <si>
    <t>122493 - DEVOLU</t>
  </si>
  <si>
    <t>123594 - DEVOLU</t>
  </si>
  <si>
    <t>123595 - DEVOLU</t>
  </si>
  <si>
    <t>123607 - DEVOLU</t>
  </si>
  <si>
    <t>123597 - DEVOLU</t>
  </si>
  <si>
    <t>123613 - DEVOLU</t>
  </si>
  <si>
    <t>123601 - DEVOLU</t>
  </si>
  <si>
    <t>123602 - DEVOLU</t>
  </si>
  <si>
    <t xml:space="preserve">125067 - GLOSA </t>
  </si>
  <si>
    <t xml:space="preserve">125070 - GLOSA </t>
  </si>
  <si>
    <t xml:space="preserve">125084 - GLOSA </t>
  </si>
  <si>
    <t xml:space="preserve">125086 - GLOSA </t>
  </si>
  <si>
    <t xml:space="preserve">125065 - GLOSA </t>
  </si>
  <si>
    <t xml:space="preserve">125068 - GLOSA </t>
  </si>
  <si>
    <t>CONSORCIO BHG POUPATEMPO INTERIOR 3</t>
  </si>
  <si>
    <t>206 P.1</t>
  </si>
  <si>
    <t>01-112120503040-000-050501050001-2-NV006968-PRO007647-0-0-0</t>
  </si>
  <si>
    <t>207 P.1</t>
  </si>
  <si>
    <t>01-112120503040-000-062501190001-2-NV008123-PRO007647-0-0-0</t>
  </si>
  <si>
    <t>208 P.1</t>
  </si>
  <si>
    <t>01-112120503040-000-064501170001-2-NV008122-PRO007647-0-0-0</t>
  </si>
  <si>
    <t>209 P.1</t>
  </si>
  <si>
    <t>01-112120503040-000-062501270001-2-NV009957-PRO007647-0-0-0</t>
  </si>
  <si>
    <t>210 P.1</t>
  </si>
  <si>
    <t>01-112120503040-000-062501440001-2-NV003983-PRO007647-0-0-0</t>
  </si>
  <si>
    <t>211 P.1</t>
  </si>
  <si>
    <t>01-112120503040-000-062501570001-2-NV003970-PRO007647-0-0-0</t>
  </si>
  <si>
    <t>212 P.1</t>
  </si>
  <si>
    <t>01-112120503040-000-062501410001-2-NV003977-PRO007647-0-0-0</t>
  </si>
  <si>
    <t>213 P.1</t>
  </si>
  <si>
    <t>01-112120503040-000-062501340001-2-NV003952-PRO007647-0-0-0</t>
  </si>
  <si>
    <t>214 P.1</t>
  </si>
  <si>
    <t>01-112120503040-000-062501350001-2-NV003954-PRO007647-0-0-0</t>
  </si>
  <si>
    <t>215 P.1</t>
  </si>
  <si>
    <t>01-112120503040-000-062501520001-2-NV003960-PRO007647-0-0-0</t>
  </si>
  <si>
    <t>216 P.1</t>
  </si>
  <si>
    <t>01-112120503040-000-062501680001-2-NV004956-PRO007647-0-0-0</t>
  </si>
  <si>
    <t>217 P.1</t>
  </si>
  <si>
    <t>01-112120503040-000-062501790001-2-NV019952-PRO007647-0-0-0</t>
  </si>
  <si>
    <t>218 P.1</t>
  </si>
  <si>
    <t>01-112120503040-000-062501860001-2-NV020551-PRO007647-0-0-0</t>
  </si>
  <si>
    <t>219 P.1</t>
  </si>
  <si>
    <t>01-112120503040-000-062501870001-2-NV020552-PRO007647-0-0-0</t>
  </si>
  <si>
    <t>220 P.1</t>
  </si>
  <si>
    <t>01-112120503040-000-062501880001-2-NV020553-PRO007647-0-0-0</t>
  </si>
  <si>
    <t>221 P.1</t>
  </si>
  <si>
    <t>01-112120503040-000-062501910001-2-NV020556-PRO007647-0-0-0</t>
  </si>
  <si>
    <t>222 P.1</t>
  </si>
  <si>
    <t>01-112120503040-000-070505060110-2-NV021591-PRO007647-0-0-0</t>
  </si>
  <si>
    <t>223 P.1</t>
  </si>
  <si>
    <t>01-112120503040-000-070505060111-2-NV021605-PRO007647-0-0-0</t>
  </si>
  <si>
    <t>224 P.1</t>
  </si>
  <si>
    <t>01-112120503040-000-001501930143-2-NV021612-PRO007647-0-0-0</t>
  </si>
  <si>
    <t>225 P.1</t>
  </si>
  <si>
    <t>01-112120503040-000-070505060115-2-NV022555-PRO007647-0-0-0</t>
  </si>
  <si>
    <t>226 P.1</t>
  </si>
  <si>
    <t>01-112120503040-000-152505060104-2-NV021571-PRO007647-0-0-0</t>
  </si>
  <si>
    <t>227 P.1</t>
  </si>
  <si>
    <t>01-112120503040-000-062501930109-2-NV021574-PRO007647-0-0-0</t>
  </si>
  <si>
    <t>228 P.1</t>
  </si>
  <si>
    <t>01-112120503040-000-070505060119-2-NV022574-PRO007647-0-0-0</t>
  </si>
  <si>
    <t>229 P.1</t>
  </si>
  <si>
    <t>01-112120503040-000-070505060176-2-NV022582-PRO007647-0-0-0</t>
  </si>
  <si>
    <t>230 P.1</t>
  </si>
  <si>
    <t>01-112120503040-000-070505060121-2-NV022576-PRO007647-0-0-0</t>
  </si>
  <si>
    <t>231 P.1</t>
  </si>
  <si>
    <t>01-112120503040-000-062501930124-2-NV021590-PRO007647-0-0-0</t>
  </si>
  <si>
    <t>232 P.1</t>
  </si>
  <si>
    <t>01-112120503040-000-001501930145-2-NV021614-PRO007647-0-0-0</t>
  </si>
  <si>
    <t>233 P.1</t>
  </si>
  <si>
    <t>01-112120503040-000-062501930137-2-NV021606-PRO007647-0-0-0</t>
  </si>
  <si>
    <t>234 P.1</t>
  </si>
  <si>
    <t>01-112120503040-000-062501930120-2-NV021586-PRO007647-0-0-0</t>
  </si>
  <si>
    <t>235 P.1</t>
  </si>
  <si>
    <t>01-112120503040-000-001501930158-2-NV022557-PRO007647-0-0-0</t>
  </si>
  <si>
    <t>236 P.1</t>
  </si>
  <si>
    <t>01-112120503040-000-146505060105-2-NV021572-PRO007647-0-0-0</t>
  </si>
  <si>
    <t>237 P.1</t>
  </si>
  <si>
    <t>01-112120503040-000-070505060196-2-NV022601-PRO007647-0-0-0</t>
  </si>
  <si>
    <t>238 P.1</t>
  </si>
  <si>
    <t>01-112120503040-000-070505060178-2-NV022584-PRO007647-0-0-0</t>
  </si>
  <si>
    <t>239 P.1</t>
  </si>
  <si>
    <t>01-112120503040-000-070505060177-2-NV022583-PRO007647-0-0-0</t>
  </si>
  <si>
    <t>240 P.1</t>
  </si>
  <si>
    <t>01-112120503040-000-070505060203-2-NV022613-PRO007647-0-0-0</t>
  </si>
  <si>
    <t>241 P.1</t>
  </si>
  <si>
    <t>242 P.1</t>
  </si>
  <si>
    <t>01-112120503040-000-070505060235-2-NV022645-PRO007647-0-0-0</t>
  </si>
  <si>
    <t>243 P.1</t>
  </si>
  <si>
    <t>01-112120503040-000-070505060237-2-NV022647-PRO007647-0-0-0</t>
  </si>
  <si>
    <t>244 P.1</t>
  </si>
  <si>
    <t>01-112120503040-000-070505060238-2-NV022648-PRO007647-0-0-0</t>
  </si>
  <si>
    <t>245 P.1</t>
  </si>
  <si>
    <t>01-112120503040-000-070505060120-2-NV022575-PRO007647-0-0-0</t>
  </si>
  <si>
    <t>246 P.1</t>
  </si>
  <si>
    <t>01-112120503040-000-070505060244-2-NV022654-PRO007647-0-0-0</t>
  </si>
  <si>
    <t>247 P.1</t>
  </si>
  <si>
    <t>01-112120503040-000-070505060240-2-NV022653-PRO007647-0-0-0</t>
  </si>
  <si>
    <t>248 P.1</t>
  </si>
  <si>
    <t>01-112120503040-000-070505060245-2-NV022655-PRO007647-0-0-0</t>
  </si>
  <si>
    <t>249 P.1</t>
  </si>
  <si>
    <t>01-112120503040-000-070505060246-2-NV022656-PRO007647-0-0-0</t>
  </si>
  <si>
    <t>250 P.1</t>
  </si>
  <si>
    <t>01-112120503040-000-147505060106-2-NV021573-PRO007647-0-0-0</t>
  </si>
  <si>
    <t>251 P.1</t>
  </si>
  <si>
    <t>01-112120503040-000-070505060247-2-NV022657-PRO007647-0-0-0</t>
  </si>
  <si>
    <t>252 P.1</t>
  </si>
  <si>
    <t>01-112120503040-000-070505060263-2-NV022681-PRO007647-0-0-0</t>
  </si>
  <si>
    <t>253 P.1</t>
  </si>
  <si>
    <t>01-112120503040-000-070505060211-2-NV022625-PRO007647-0-0-0</t>
  </si>
  <si>
    <t>254 P.1</t>
  </si>
  <si>
    <t>01-112120503040-000-070505060270-2-NV022682-PRO007647-0-0-0</t>
  </si>
  <si>
    <t>255 P.1</t>
  </si>
  <si>
    <t>01-112120503040-000-070505060118-2-NV022567-PRO007647-0-0-0</t>
  </si>
  <si>
    <t>256 P.1</t>
  </si>
  <si>
    <t>01-112120503040-000-135505060096-2-NV020555-PRO007647-0-0-0</t>
  </si>
  <si>
    <t>257 P.1</t>
  </si>
  <si>
    <t>01-112120503040-000-057501140001-2-NV006977-PRO007647-0-0-0</t>
  </si>
  <si>
    <t>258 P.1</t>
  </si>
  <si>
    <t>01-112120503040-000-062501580001-2-NV003971-PRO007647-0-0-0</t>
  </si>
  <si>
    <t>259 P.1</t>
  </si>
  <si>
    <t>01-112120503040-000-062501690001-2-NV004957-PRO007647-0-0-0</t>
  </si>
  <si>
    <t>260 P.1</t>
  </si>
  <si>
    <t>01-112120503040-000-062501830001-2-NV019956-PRO007647-0-0-0</t>
  </si>
  <si>
    <t>261 P.1</t>
  </si>
  <si>
    <t>01-112120503040-000-062501930135-2-NV021604-PRO007647-0-0-0</t>
  </si>
  <si>
    <t>262 P.1</t>
  </si>
  <si>
    <t>01-112120503040-000-062501930104-2-NV021569-PRO007647-0-0-0</t>
  </si>
  <si>
    <t>263 P.1</t>
  </si>
  <si>
    <t>01-112120503040-000-070505060249-2-NV022661-PRO007647-0-0-0</t>
  </si>
  <si>
    <t>264 P.1</t>
  </si>
  <si>
    <t>01-112120503040-000-070505060216-2-NV022624-PRO007647-0-0-0</t>
  </si>
  <si>
    <t>265 P.1</t>
  </si>
  <si>
    <t>01-112120503040-000-070505060215-2-NV022623-PRO007647-0-0-0</t>
  </si>
  <si>
    <t>266 P.1</t>
  </si>
  <si>
    <t>01-112120503040-000-001505060358-2-NV022688-PRO007647-0-0-0</t>
  </si>
  <si>
    <t>267 P.1</t>
  </si>
  <si>
    <t>01-112120503040-000-001505060392-2-NV022683-PRO007647-0-0-0</t>
  </si>
  <si>
    <t>268 P.1</t>
  </si>
  <si>
    <t>01-112120503040-000-139505060103-2-NV021562-PRO007647-0-0-0</t>
  </si>
  <si>
    <t>269 P.1</t>
  </si>
  <si>
    <t>01-112120503040-000-070505060200-2-NV022610-PRO007647-0-0-0</t>
  </si>
  <si>
    <t>270 P.1</t>
  </si>
  <si>
    <t>01-112120503040-000-070505060250-2-NV022664-PRO007647-0-0-0</t>
  </si>
  <si>
    <t>271 P.1</t>
  </si>
  <si>
    <t>01-112120503040-000-070505060254-2-NV022665-PRO007647-0-0-0</t>
  </si>
  <si>
    <t>206 - GLOSA 37.</t>
  </si>
  <si>
    <t>CONSORCIO DATASERV</t>
  </si>
  <si>
    <t>622 P.1</t>
  </si>
  <si>
    <t>01-112120503040-000-062501530001-2-NV003962-PRO007650-0-0-0</t>
  </si>
  <si>
    <t>623 P.1</t>
  </si>
  <si>
    <t>01-112120503040-000-062501380001-2-NV003964-PRO007650-0-0-0</t>
  </si>
  <si>
    <t>624 P.1</t>
  </si>
  <si>
    <t>01-112120503040-000-059501080001-2-NV007121-PRO007650-0-0-0</t>
  </si>
  <si>
    <t>625 P.1</t>
  </si>
  <si>
    <t>01-112120503040-000-016501060001-1-NV006961-PRO007650-0-0-0</t>
  </si>
  <si>
    <t>626 P.1</t>
  </si>
  <si>
    <t>01-112120503040-000-062501660001-2-NV003984-PRO007650-0-0-0</t>
  </si>
  <si>
    <t>627 P.1</t>
  </si>
  <si>
    <t>01-112120503040-000-001505060424-2-NV021587-PRO007650-0-0-0</t>
  </si>
  <si>
    <t>628 P.1</t>
  </si>
  <si>
    <t>01-112120503040-000-001505060426-2-NV022559-PRO007650-0-0-0</t>
  </si>
  <si>
    <t>629 P.1</t>
  </si>
  <si>
    <t>01-112120503040-000-001505060428-2-NV022658-PRO007650-0-0-0</t>
  </si>
  <si>
    <t>630 P.1</t>
  </si>
  <si>
    <t>01-112120503040-000-138505060157-2-NV021558-PRO007650-0-0-0</t>
  </si>
  <si>
    <t>631 P.1</t>
  </si>
  <si>
    <t>01-112120503040-000-001505060427-2-NV022570-PRO007650-0-0-0</t>
  </si>
  <si>
    <t>632 P.1</t>
  </si>
  <si>
    <t>01-112120503040-000-001505060429-2-NV022686-PRO007650-0-0-0</t>
  </si>
  <si>
    <t>633 P.1</t>
  </si>
  <si>
    <t>01-112120503040-000-143505060163-2-NV021577-PRO007650-0-0-0</t>
  </si>
  <si>
    <t>634 P.1</t>
  </si>
  <si>
    <t>01-112120503040-000-001505060425-2-NV021592-PRO007650-0-0-0</t>
  </si>
  <si>
    <t>627 - GLOSA JUD</t>
  </si>
  <si>
    <t>628 - GLOSA JUD</t>
  </si>
  <si>
    <t>629 - GLOSA JUD</t>
  </si>
  <si>
    <t>630 - GLOSA JUD</t>
  </si>
  <si>
    <t>631 - GLOSA JUD</t>
  </si>
  <si>
    <t>632 - GLOSA JUD</t>
  </si>
  <si>
    <t>633 - GLOSA JUD</t>
  </si>
  <si>
    <t>634 - GLOSA JUD</t>
  </si>
  <si>
    <t>438 - DEVOLUCAO</t>
  </si>
  <si>
    <t>565 - DEVOLUCAO</t>
  </si>
  <si>
    <t>566 - DEVOLUCAO</t>
  </si>
  <si>
    <t>583 - DEVOLUCAO</t>
  </si>
  <si>
    <t>593 - DEVOLUCAO</t>
  </si>
  <si>
    <t>595 - DEVOLUCAO</t>
  </si>
  <si>
    <t>596 - DEVOLUCAO</t>
  </si>
  <si>
    <t>597 - DEVOLUCAO</t>
  </si>
  <si>
    <t>609 - DEVOLUCAO</t>
  </si>
  <si>
    <t>610 - DEVOLUCAO</t>
  </si>
  <si>
    <t>611 - DEVOLUCAO</t>
  </si>
  <si>
    <t>612 - DEVOLUCAO</t>
  </si>
  <si>
    <t>613 - DEVOLUCAO</t>
  </si>
  <si>
    <t>614 - DEVOLUCAO</t>
  </si>
  <si>
    <t>615 - DEVOLUCAO</t>
  </si>
  <si>
    <t>617 - DEVOLUCAO</t>
  </si>
  <si>
    <t>620 - DEVOLUCAO</t>
  </si>
  <si>
    <t>621 - DEVOLUCAO</t>
  </si>
  <si>
    <t>622 - GLOSA CON</t>
  </si>
  <si>
    <t>623 - GLOSA CON</t>
  </si>
  <si>
    <t>624 - GLOSA CON</t>
  </si>
  <si>
    <t>625 - GLOSA CON</t>
  </si>
  <si>
    <t>626 - GLOSA CON</t>
  </si>
  <si>
    <t>627 - GLOSA CON</t>
  </si>
  <si>
    <t>630 - GLOSA CON</t>
  </si>
  <si>
    <t>632 - GLOSA CON</t>
  </si>
  <si>
    <t>622 - GLOSA JUD</t>
  </si>
  <si>
    <t>623 - GLOSA JUD</t>
  </si>
  <si>
    <t>624 - GLOSA JUD</t>
  </si>
  <si>
    <t>625 - GLOSA JUD</t>
  </si>
  <si>
    <t>626 - GLOSA JUD</t>
  </si>
  <si>
    <t>CONSÓRCIO MELHOR ATENDIMENTO</t>
  </si>
  <si>
    <t>1585 P.1</t>
  </si>
  <si>
    <t>01-112120503040-000-062501210001-2-NV000954-PRO007645-0-0-0</t>
  </si>
  <si>
    <t>1586 P.1</t>
  </si>
  <si>
    <t>01-112120503040-000-062501490001-2-NV003957-PRO007645-0-0-0</t>
  </si>
  <si>
    <t>1587 P.1</t>
  </si>
  <si>
    <t>01-112120503040-000-062501500001-2-NV003958-PRO007645-0-0-0</t>
  </si>
  <si>
    <t>1588 P.1</t>
  </si>
  <si>
    <t>01-112120503040-000-062501370001-2-NV003963-PRO007645-0-0-0</t>
  </si>
  <si>
    <t>1589 P.1</t>
  </si>
  <si>
    <t>01-112120503040-000-062501390001-2-NV003967-PRO007645-0-0-0</t>
  </si>
  <si>
    <t>1590 P.1</t>
  </si>
  <si>
    <t>01-112120503040-000-062501250001-2-NV000955-PRO007645-0-0-0</t>
  </si>
  <si>
    <t>1592 P.1</t>
  </si>
  <si>
    <t>01-112120503040-000-062501800001-2-NV019953-PRO007645-0-0-0</t>
  </si>
  <si>
    <t>1593 P.1</t>
  </si>
  <si>
    <t>01-112120503040-000-049501110001-1-NV006967-PRO007645-0-0-0</t>
  </si>
  <si>
    <t>1594 P.1</t>
  </si>
  <si>
    <t>01-112120503040-000-062501280001-2-NV000953-PRO007645-0-0-0</t>
  </si>
  <si>
    <t>1595 P.1</t>
  </si>
  <si>
    <t>01-112120503040-000-061501150001-2-NV007123-PRO007645-0-0-0</t>
  </si>
  <si>
    <t>1596 P.1</t>
  </si>
  <si>
    <t>01-112120503040-000-062501710001-2-NV004959-PRO007645-0-0-0</t>
  </si>
  <si>
    <t>1597 P.1</t>
  </si>
  <si>
    <t>01-112120503040-000-062501450001-2-NV003986-PRO007645-0-0-0</t>
  </si>
  <si>
    <t>1598 P.1</t>
  </si>
  <si>
    <t>01-112120503040-000-062501000133-2-NV021559-PRO007645-0-0-0</t>
  </si>
  <si>
    <t>1599 P.1</t>
  </si>
  <si>
    <t>01-112120503040-000-151505060026-2-NV021563-PRO007645-0-0-0</t>
  </si>
  <si>
    <t>1600 P.1</t>
  </si>
  <si>
    <t>01-112120503040-000-062501930099-2-NV021564-PRO007645-0-0-0</t>
  </si>
  <si>
    <t>1601 P.1</t>
  </si>
  <si>
    <t>01-112120503040-000-062501930113-2-NV021578-PRO007645-0-0-0</t>
  </si>
  <si>
    <t>1602 P.1</t>
  </si>
  <si>
    <t>01-112120503040-000-062501930100-2-NV021565-PRO007645-0-0-0</t>
  </si>
  <si>
    <t>1603 P.1</t>
  </si>
  <si>
    <t>01-112120503040-000-062501930118-2-NV021584-PRO007645-0-0-0</t>
  </si>
  <si>
    <t>1604 P.1</t>
  </si>
  <si>
    <t>01-112120503040-000-062501930130-2-NV021599-PRO007645-0-0-0</t>
  </si>
  <si>
    <t>1605 P.1</t>
  </si>
  <si>
    <t>01-112120503040-000-001501930163-2-NV022564-PRO007645-0-0-0</t>
  </si>
  <si>
    <t>1606 P.1</t>
  </si>
  <si>
    <t>01-112120503040-000-001501930148-2-NV021617-PRO007645-0-0-0</t>
  </si>
  <si>
    <t>1607 P.1</t>
  </si>
  <si>
    <t>01-112120503040-000-001501930153-2-NV022552-PRO007645-0-0-0</t>
  </si>
  <si>
    <t>1608 P.1</t>
  </si>
  <si>
    <t>01-112120503040-000-001501930162-2-NV022563-PRO007645-0-0-0</t>
  </si>
  <si>
    <t>1609 P.1</t>
  </si>
  <si>
    <t>01-112120503040-000-001501930147-2-NV021616-PRO007645-0-0-0</t>
  </si>
  <si>
    <t>1610 P.1</t>
  </si>
  <si>
    <t>01-112120503040-000-070505060043-2-NV022571-PRO007645-0-0-0</t>
  </si>
  <si>
    <t>1611 P.1</t>
  </si>
  <si>
    <t>01-112120503040-000-070505060034-2-NV021600-PRO007645-0-0-0</t>
  </si>
  <si>
    <t>1612 P.1</t>
  </si>
  <si>
    <t>01-112120503040-000-070505060044-2-NV022572-PRO007645-0-0-0</t>
  </si>
  <si>
    <t>1613 P.1</t>
  </si>
  <si>
    <t>01-112120503040-000-001501930152-2-NV022551-PRO007645-0-0-0</t>
  </si>
  <si>
    <t>1614 P.1</t>
  </si>
  <si>
    <t>01-112120503040-000-062501930129-2-NV021598-PRO007645-0-0-0</t>
  </si>
  <si>
    <t>1615 P.1</t>
  </si>
  <si>
    <t>01-112120503040-000-001501930144-2-NV021613-PRO007645-0-0-0</t>
  </si>
  <si>
    <t>1616 P.1</t>
  </si>
  <si>
    <t>01-112120503040-000-001505060297-2-NV022600-PRO007645-0-0-0</t>
  </si>
  <si>
    <t>1617 P.1</t>
  </si>
  <si>
    <t>01-112120503040-000-070505060045-2-NV022573-PRO007645-0-0-0</t>
  </si>
  <si>
    <t>1618 P.1</t>
  </si>
  <si>
    <t>01-112120503040-000-070505060201-2-NV022611-PRO007645-0-0-0</t>
  </si>
  <si>
    <t>1619 P.1</t>
  </si>
  <si>
    <t>01-112120503040-000-070505060179-2-NV022585-PRO007645-0-0-0</t>
  </si>
  <si>
    <t>1620,02 P.1</t>
  </si>
  <si>
    <t>1621 P.1</t>
  </si>
  <si>
    <t>01-112120503040-000-070505060209-2-NV022620-PRO007645-0-0-0</t>
  </si>
  <si>
    <t>1622 P.1</t>
  </si>
  <si>
    <t>01-112120503040-000-070505060213-2-NV022619-PRO007645-0-0-0</t>
  </si>
  <si>
    <t>1623 P.1</t>
  </si>
  <si>
    <t>01-112120503040-000-070505060206-2-NV022616-PRO007645-0-0-0</t>
  </si>
  <si>
    <t>1624 P.1</t>
  </si>
  <si>
    <t>01-112120503040-000-070505060222-2-NV022632-PRO007645-0-0-0</t>
  </si>
  <si>
    <t>1625 P.1</t>
  </si>
  <si>
    <t>01-112120503040-000-070505060220-2-NV022630-PRO007645-0-0-0</t>
  </si>
  <si>
    <t>1626 P.1</t>
  </si>
  <si>
    <t>01-112120503040-000-070505060221-2-NV022631-PRO007645-0-0-0</t>
  </si>
  <si>
    <t>1627 P.1</t>
  </si>
  <si>
    <t>01-112120503040-000-149505060029-2-NV021566-PRO007645-0-0-0</t>
  </si>
  <si>
    <t>1628 P.1</t>
  </si>
  <si>
    <t>01-112120503040-000-070505060180-2-NV022586-PRO007645-0-0-0</t>
  </si>
  <si>
    <t>1629 P.1</t>
  </si>
  <si>
    <t>01-112120503040-000-070505060255-2-NV022667-PRO007645-0-0-0</t>
  </si>
  <si>
    <t>1630 P.1</t>
  </si>
  <si>
    <t>01-112120503040-000-070505060242-2-NV022650-PRO007645-0-0-0</t>
  </si>
  <si>
    <t>1631 P.1</t>
  </si>
  <si>
    <t>01-112120503040-000-001505060309-2-NV022669-PRO007645-0-0-0</t>
  </si>
  <si>
    <t>1632 P.1</t>
  </si>
  <si>
    <t>01-112120503040-000-001505060310-2-NV022670-PRO007645-0-0-0</t>
  </si>
  <si>
    <t>1633 P.1</t>
  </si>
  <si>
    <t>01-112120503040-000-001505060291-2-NV022565-PRO007645-0-0-0</t>
  </si>
  <si>
    <t>1634 P.1</t>
  </si>
  <si>
    <t>01-112120503040-000-062501460001-2-NV003953-PRO007645-0-0-0</t>
  </si>
  <si>
    <t>1635 P.1</t>
  </si>
  <si>
    <t>01-112120503040-000-062501200001-2-NV009956-PRO007645-0-0-0</t>
  </si>
  <si>
    <t>1636 P.1</t>
  </si>
  <si>
    <t>01-112120503040-000-062501510001-2-NV003959-PRO007645-0-0-0</t>
  </si>
  <si>
    <t>1637 P.1</t>
  </si>
  <si>
    <t>01-112120503040-000-062501620001-2-NV003975-PRO007645-0-0-0</t>
  </si>
  <si>
    <t>1638 P.1</t>
  </si>
  <si>
    <t>01-112120503040-000-070505060241-2-NV022651-PRO007645-0-0-0</t>
  </si>
  <si>
    <t>1639 P.1</t>
  </si>
  <si>
    <t>01-112120503040-000-070505060181-2-NV022587-PRO007645-0-0-0</t>
  </si>
  <si>
    <t>1640 P.1</t>
  </si>
  <si>
    <t>01-112120503040-000-001505060351-2-NV022675-PRO007645-0-0-0</t>
  </si>
  <si>
    <t>1641 P.1</t>
  </si>
  <si>
    <t>01-112120503040-000-001501930155-2-NV022554-PRO007645-0-0-0</t>
  </si>
  <si>
    <t>1642 P.1</t>
  </si>
  <si>
    <t>01-112120503040-000-070505060210-2-NV022621-PRO007645-0-0-0</t>
  </si>
  <si>
    <t>1852025 P.1</t>
  </si>
  <si>
    <t>Força e Luz</t>
  </si>
  <si>
    <t>01-112120612120-000-001501930148-2-NV021617-PRO007645-0-0-0</t>
  </si>
  <si>
    <t>1862025 P.1</t>
  </si>
  <si>
    <t>Água</t>
  </si>
  <si>
    <t>01-112120612120-000-062501460001-2-NV003953-PRO007645-0-0-0</t>
  </si>
  <si>
    <t>01-112120612130-000-062501460001-2-NV003953-PRO007645-0-0-0</t>
  </si>
  <si>
    <t>1872025 P.1</t>
  </si>
  <si>
    <t>01-112120612120-000-062501200001-2-NV009956-PRO007645-0-0-0</t>
  </si>
  <si>
    <t>01-112120612130-000-062501200001-2-NV009956-PRO007645-0-0-0</t>
  </si>
  <si>
    <t>1882025 P.1</t>
  </si>
  <si>
    <t>01-112120612120-000-062501210001-2-NV000954-PRO007645-0-0-0</t>
  </si>
  <si>
    <t>01-112120612130-000-062501210001-2-NV000954-PRO007645-0-0-0</t>
  </si>
  <si>
    <t>1892025 P.1</t>
  </si>
  <si>
    <t>1902025,02 P.1</t>
  </si>
  <si>
    <t>01-112120612120-000-062501490001-2-NV003957-PRO007645-0-0-0</t>
  </si>
  <si>
    <t>1912025 P.1</t>
  </si>
  <si>
    <t>01-112120612120-000-062501450001-2-NV003986-PRO007645-0-0-0</t>
  </si>
  <si>
    <t>1922025 P.1</t>
  </si>
  <si>
    <t>01-112120612130-000-062501370001-2-NV003963-PRO007645-0-0-0</t>
  </si>
  <si>
    <t>1932025 P.1</t>
  </si>
  <si>
    <t>01-112120612120-000-001501930153-2-NV022552-PRO007645-0-0-0</t>
  </si>
  <si>
    <t>1942025 P.1</t>
  </si>
  <si>
    <t>01-112120612120-000-001501930162-2-NV022563-PRO007645-0-0-0</t>
  </si>
  <si>
    <t>1952025 P.1</t>
  </si>
  <si>
    <t>01-112120612120-000-062501390001-2-NV003967-PRO007645-0-0-0</t>
  </si>
  <si>
    <t>01-112120612130-000-062501250001-2-NV000955-PRO007645-0-0-0</t>
  </si>
  <si>
    <t>1962025 P.1</t>
  </si>
  <si>
    <t>1972025 P.1</t>
  </si>
  <si>
    <t>01-112120612120-000-070505060045-2-NV022573-PRO007645-0-0-0</t>
  </si>
  <si>
    <t>1982025 P.1</t>
  </si>
  <si>
    <t>01-112120612120-000-070505060241-2-NV022651-PRO007645-0-0-0</t>
  </si>
  <si>
    <t>01-112120612130-000-070505060045-2-NV022573-PRO007645-0-0-0</t>
  </si>
  <si>
    <t>1992025 P.1</t>
  </si>
  <si>
    <t>01-112120612130-000-070505060221-2-NV022631-PRO007645-0-0-0</t>
  </si>
  <si>
    <t>2002025 P.1</t>
  </si>
  <si>
    <t>2012025 P.1</t>
  </si>
  <si>
    <t>01-112120612120-000-062501930113-2-NV021578-PRO007645-0-0-0</t>
  </si>
  <si>
    <t>2022025 P.1</t>
  </si>
  <si>
    <t>01-112120612120-000-001501930147-2-NV021616-PRO007645-0-0-0</t>
  </si>
  <si>
    <t>2032025 P.1</t>
  </si>
  <si>
    <t>2042025 P.1</t>
  </si>
  <si>
    <t>2052025 P.1</t>
  </si>
  <si>
    <t>01-112120612120-000-062501930130-2-NV021599-PRO007645-0-0-0</t>
  </si>
  <si>
    <t>01-112120612130-000-062501930130-2-NV021599-PRO007645-0-0-0</t>
  </si>
  <si>
    <t>2062025 P.1</t>
  </si>
  <si>
    <t>01-112120612130-000-062501620001-2-NV003975-PRO007645-0-0-0</t>
  </si>
  <si>
    <t>2072025 P.1</t>
  </si>
  <si>
    <t>01-112120612120-000-062501370001-2-NV003963-PRO007645-0-0-0</t>
  </si>
  <si>
    <t>2082025 P.1</t>
  </si>
  <si>
    <t>01-112120612120-000-062501930100-2-NV021565-PRO007645-0-0-0</t>
  </si>
  <si>
    <t>2092025 P.1</t>
  </si>
  <si>
    <t>01-112120612120-000-070505060181-2-NV022587-PRO007645-0-0-0</t>
  </si>
  <si>
    <t>01-112120612130-000-001505060310-2-NV022670-PRO007645-0-0-0</t>
  </si>
  <si>
    <t>2102025 P.1</t>
  </si>
  <si>
    <t>2112025 P.1</t>
  </si>
  <si>
    <t>2122025 P.1</t>
  </si>
  <si>
    <t>01-112120612120-000-001505060291-2-NV022565-PRO007645-0-0-0</t>
  </si>
  <si>
    <t>2132025 P.1</t>
  </si>
  <si>
    <t>01-112120612120-000-070505060242-2-NV022650-PRO007645-0-0-0</t>
  </si>
  <si>
    <t>01-112120612130-000-070505060179-2-NV022585-PRO007645-0-0-0</t>
  </si>
  <si>
    <t>2142025 P.1</t>
  </si>
  <si>
    <t>2152025 P.1</t>
  </si>
  <si>
    <t>01-112120612120-000-070505060043-2-NV022571-PRO007645-0-0-0</t>
  </si>
  <si>
    <t>01-112120612130-000-070505060242-2-NV022650-PRO007645-0-0-0</t>
  </si>
  <si>
    <t>2162025 P.1</t>
  </si>
  <si>
    <t>2172025 P.1</t>
  </si>
  <si>
    <t>2182025 P.1</t>
  </si>
  <si>
    <t>01-112120612120-000-070505060044-2-NV022572-PRO007645-0-0-0</t>
  </si>
  <si>
    <t>01-112120612130-000-062501930118-2-NV021584-PRO007645-0-0-0</t>
  </si>
  <si>
    <t>2192025 P.1</t>
  </si>
  <si>
    <t>2202025 P.1</t>
  </si>
  <si>
    <t>2212025 P.1</t>
  </si>
  <si>
    <t>01-112120612120-000-062501250001-2-NV000955-PRO007645-0-0-0</t>
  </si>
  <si>
    <t>2222025 P.1</t>
  </si>
  <si>
    <t>01-112120612130-000-001505060351-2-NV022675-PRO007645-0-0-0</t>
  </si>
  <si>
    <t>2232025 P.1</t>
  </si>
  <si>
    <t>2242025 P.1</t>
  </si>
  <si>
    <t>01-112120612130-000-001501930152-2-NV022551-PRO007645-0-0-0</t>
  </si>
  <si>
    <t>2252025 P.1</t>
  </si>
  <si>
    <t>01-112120612120-000-070505060213-2-NV022619-PRO007645-0-0-0</t>
  </si>
  <si>
    <t>2262025,02 P.1</t>
  </si>
  <si>
    <t>01-112120612130-000-070505060213-2-NV022619-PRO007645-0-0-0</t>
  </si>
  <si>
    <t>2272025,02 P.1</t>
  </si>
  <si>
    <t>01-112120612120-000-001501930155-2-NV022554-PRO007645-0-0-0</t>
  </si>
  <si>
    <t>2282025 P.1</t>
  </si>
  <si>
    <t>01-112120612130-000-070505060180-2-NV022586-PRO007645-0-0-0</t>
  </si>
  <si>
    <t>2292025,02 P.1</t>
  </si>
  <si>
    <t>01-112120612120-000-049501110001-1-NV006967-PRO007645-0-0-0</t>
  </si>
  <si>
    <t>2302025 P.1</t>
  </si>
  <si>
    <t>2312025 P.1</t>
  </si>
  <si>
    <t>01-112120612120-000-070505060221-2-NV022631-PRO007645-0-0-0</t>
  </si>
  <si>
    <t>2322025 P.1</t>
  </si>
  <si>
    <t>01-112120612120-000-062501280001-2-NV000953-PRO007645-0-0-0</t>
  </si>
  <si>
    <t>01-112120612130-000-070505060222-2-NV022632-PRO007645-0-0-0</t>
  </si>
  <si>
    <t>2332025 P.1</t>
  </si>
  <si>
    <t>01-112120612120-000-070505060206-2-NV022616-PRO007645-0-0-0</t>
  </si>
  <si>
    <t>2342025 P.1</t>
  </si>
  <si>
    <t>01-112120612130-000-070505060241-2-NV022651-PRO007645-0-0-0</t>
  </si>
  <si>
    <t>2352025 P.1</t>
  </si>
  <si>
    <t>2362025 P.1</t>
  </si>
  <si>
    <t>01-112120612130-000-001505060297-2-NV022600-PRO007645-0-0-0</t>
  </si>
  <si>
    <t>2372025 P.1</t>
  </si>
  <si>
    <t>2382025 P.1</t>
  </si>
  <si>
    <t>2392025 P.1</t>
  </si>
  <si>
    <t>2402025 P.1</t>
  </si>
  <si>
    <t>01-112120612130-000-062501930113-2-NV021578-PRO007645-0-0-0</t>
  </si>
  <si>
    <t>1593 GLOSA</t>
  </si>
  <si>
    <t>CONSÓRCIO SP CIDADÃO</t>
  </si>
  <si>
    <t>1961 P.1</t>
  </si>
  <si>
    <t>01-112120503040-000-062501230001-2-NV000952-PRO007648-0-0-0</t>
  </si>
  <si>
    <t>1962 P.1</t>
  </si>
  <si>
    <t>01-112120503040-000-062501560001-2-NV003968-PRO007648-0-0-0</t>
  </si>
  <si>
    <t>1963 P.1</t>
  </si>
  <si>
    <t>01-112120503040-000-062501400001-2-NV003969-PRO007648-0-0-0</t>
  </si>
  <si>
    <t>1964 P.1</t>
  </si>
  <si>
    <t>01-112120503040-000-062501590001-2-NV003972-PRO007648-0-0-0</t>
  </si>
  <si>
    <t>1965 P.1</t>
  </si>
  <si>
    <t>01-112120503040-000-062501720001-2-NV004960-PRO007648-0-0-0</t>
  </si>
  <si>
    <t>1966 P.1</t>
  </si>
  <si>
    <t>01-112120503040-000-062501610001-2-NV003974-PRO007648-0-0-0</t>
  </si>
  <si>
    <t>1967 P.1</t>
  </si>
  <si>
    <t>01-112120503040-000-062501300001-2-NV000958-PRO007648-0-0-0</t>
  </si>
  <si>
    <t>1968 P.1</t>
  </si>
  <si>
    <t>01-112120503040-000-062501650001-2-NV003979-PRO007648-0-0-0</t>
  </si>
  <si>
    <t>1969 P.1</t>
  </si>
  <si>
    <t>01-112120503040-000-062501420001-2-NV003980-PRO007648-0-0-0</t>
  </si>
  <si>
    <t>1970 P.1</t>
  </si>
  <si>
    <t>01-112120503040-000-062501430001-2-NV003981-PRO007648-0-0-0</t>
  </si>
  <si>
    <t>1971 P.1</t>
  </si>
  <si>
    <t>01-112120503040-000-060501120001-2-NV006978-PRO007648-0-0-0</t>
  </si>
  <si>
    <t>1972 P.1</t>
  </si>
  <si>
    <t>01-112120503040-000-045501070001-1-NV006962-PRO007648-0-0-0</t>
  </si>
  <si>
    <t>1973 P.1</t>
  </si>
  <si>
    <t>01-112120503040-000-062501730001-2-NV004961-PRO007648-0-0-0</t>
  </si>
  <si>
    <t>1974 P.1</t>
  </si>
  <si>
    <t>01-112120503040-000-065501180001-2-NV008121-PRO007648-0-0-0</t>
  </si>
  <si>
    <t>1975 P.1</t>
  </si>
  <si>
    <t>01-112120503040-000-062501930074-2-NV020557-PRO007648-0-0-0</t>
  </si>
  <si>
    <t>1976 P.1</t>
  </si>
  <si>
    <t>01-112120503040-000-070505060076-2-NV021602-PRO007648-0-0-0</t>
  </si>
  <si>
    <t>1977 P.1</t>
  </si>
  <si>
    <t>01-112120503040-000-062501930111-2-NV021576-PRO007648-0-0-0</t>
  </si>
  <si>
    <t>1978 P.1</t>
  </si>
  <si>
    <t>01-112120503040-000-001501930142-2-NV021611-PRO007648-0-0-0</t>
  </si>
  <si>
    <t>1979 P.1</t>
  </si>
  <si>
    <t>01-112120503040-000-070505060194-2-NV022578-PRO007648-0-0-0</t>
  </si>
  <si>
    <t>1980 P.1</t>
  </si>
  <si>
    <t>01-112120503040-000-001501930141-2-NV021610-PRO007648-0-0-0</t>
  </si>
  <si>
    <t>1981 P.1</t>
  </si>
  <si>
    <t>01-112120503040-000-062501930139-2-NV021608-PRO007648-0-0-0</t>
  </si>
  <si>
    <t>1982 P.1</t>
  </si>
  <si>
    <t>01-112120503040-000-062501930103-2-NV021568-PRO007648-0-0-0</t>
  </si>
  <si>
    <t>1983 P.1</t>
  </si>
  <si>
    <t>01-112120503040-000-062501930115-2-NV021580-PRO007648-0-0-0</t>
  </si>
  <si>
    <t>1984 P.1</t>
  </si>
  <si>
    <t>01-112120503040-000-070505060077-2-NV021603-PRO007648-0-0-0</t>
  </si>
  <si>
    <t>1985 P.1</t>
  </si>
  <si>
    <t>01-112120503040-000-001501930151-2-NV021620-PRO007648-0-0-0</t>
  </si>
  <si>
    <t>1986 P.1</t>
  </si>
  <si>
    <t>01-112120503040-000-070505060199-2-NV022609-PRO007648-0-0-0</t>
  </si>
  <si>
    <t>1987 P.1</t>
  </si>
  <si>
    <t>01-112120503040-000-062501930110-2-NV021575-PRO007648-0-0-0</t>
  </si>
  <si>
    <t>1988 P.1</t>
  </si>
  <si>
    <t>01-112120503040-000-001501930167-2-NV022566-PRO007648-0-0-0</t>
  </si>
  <si>
    <t>1989 P.1</t>
  </si>
  <si>
    <t>01-112120503040-000-062501930123-2-NV021589-PRO007648-0-0-0</t>
  </si>
  <si>
    <t>1990 P.1</t>
  </si>
  <si>
    <t>01-112120503040-000-070505060258-2-NV022672-PRO007648-0-0-0</t>
  </si>
  <si>
    <t>1991 P.1</t>
  </si>
  <si>
    <t>01-112120503040-000-062501930128-2-NV021597-PRO007648-0-0-0</t>
  </si>
  <si>
    <t>1992 P.1</t>
  </si>
  <si>
    <t>01-112120503040-000-070505060253-2-NV022663-PRO007648-0-0-0</t>
  </si>
  <si>
    <t>1993 P.1</t>
  </si>
  <si>
    <t>01-112120503040-000-062501930140-2-NV021609-PRO007648-0-0-0</t>
  </si>
  <si>
    <t>1994 P.1</t>
  </si>
  <si>
    <t>01-112120503040-000-001505060344-2-NV022652-PRO007648-0-0-0</t>
  </si>
  <si>
    <t>1995 P.1</t>
  </si>
  <si>
    <t>01-112120503040-000-062501930117-2-NV021593-PRO007648-0-0-0</t>
  </si>
  <si>
    <t>1996 P.1</t>
  </si>
  <si>
    <t>01-112120503040-000-001505060355-2-NV022679-PRO007648-0-0-0</t>
  </si>
  <si>
    <t>1997 P.1</t>
  </si>
  <si>
    <t>01-112120503040-000-001501930159-2-NV022558-PRO007648-0-0-0</t>
  </si>
  <si>
    <t>1998 P.1</t>
  </si>
  <si>
    <t>01-112120503040-000-070505060197-2-NV022602-PRO007648-0-0-0</t>
  </si>
  <si>
    <t>1999 P.1</t>
  </si>
  <si>
    <t>01-112120503040-000-070505060204-2-NV022614-PRO007648-0-0-0</t>
  </si>
  <si>
    <t>2000 P.1</t>
  </si>
  <si>
    <t>01-112120503040-000-070505060205-2-NV022615-PRO007648-0-0-0</t>
  </si>
  <si>
    <t>2001 P.1</t>
  </si>
  <si>
    <t>01-112120503040-000-070505060236-2-NV022646-PRO007648-0-0-0</t>
  </si>
  <si>
    <t>2002 P.1</t>
  </si>
  <si>
    <t>01-112120503040-000-070505060144-2-NV021607-PRO007648-0-0-0</t>
  </si>
  <si>
    <t>2003 P.1</t>
  </si>
  <si>
    <t>01-112120503040-000-070505060219-2-NV022629-PRO007648-0-0-0</t>
  </si>
  <si>
    <t>2004 P.1</t>
  </si>
  <si>
    <t>01-112120503040-000-070505060218-2-NV022628-PRO007648-0-0-0</t>
  </si>
  <si>
    <t>2005 P.1</t>
  </si>
  <si>
    <t>01-112120503040-000-070505060229-2-NV022639-PRO007648-0-0-0</t>
  </si>
  <si>
    <t>2006 P.1</t>
  </si>
  <si>
    <t>01-112120503040-000-070505060227-2-NV022637-PRO007648-0-0-0</t>
  </si>
  <si>
    <t>2007 P.1</t>
  </si>
  <si>
    <t>2008 P.1</t>
  </si>
  <si>
    <t>01-112120503040-000-070505060228-2-NV022638-PRO007648-0-0-0</t>
  </si>
  <si>
    <t>2009 P.1</t>
  </si>
  <si>
    <t>01-112120503040-000-070505060140-2-NV021581-PRO007648-0-0-0</t>
  </si>
  <si>
    <t>2010 P.1</t>
  </si>
  <si>
    <t>01-112120503040-000-070505060217-2-NV022627-PRO007648-0-0-0</t>
  </si>
  <si>
    <t>2011 P.1</t>
  </si>
  <si>
    <t>01-112120503040-000-070505060264-2-NV022684-PRO007648-0-0-0</t>
  </si>
  <si>
    <t>2012 P.1</t>
  </si>
  <si>
    <t>01-112120503040-000-001505060419-2-NV022685-PRO007648-0-0-0</t>
  </si>
  <si>
    <t>2013 P.1</t>
  </si>
  <si>
    <t>01-112120503040-000-062501480001-2-NV003956-PRO007648-0-0-0</t>
  </si>
  <si>
    <t>2014 P.1</t>
  </si>
  <si>
    <t>01-112120503040-000-062501220001-2-NV009960-PRO007648-0-0-0</t>
  </si>
  <si>
    <t>2015 P.1</t>
  </si>
  <si>
    <t>01-112120503040-000-062501600001-2-NV003973-PRO007648-0-0-0</t>
  </si>
  <si>
    <t>2016 P.1</t>
  </si>
  <si>
    <t>01-112120503040-000-062501820001-2-NV019955-PRO007648-0-0-0</t>
  </si>
  <si>
    <t>2017 P.1</t>
  </si>
  <si>
    <t>01-112120503040-000-062501310001-2-NV000957-PRO007648-0-0-0</t>
  </si>
  <si>
    <t>2018 P.1</t>
  </si>
  <si>
    <t>01-112120503040-000-062502000020-2-NV009959-PRO007648-0-0-0</t>
  </si>
  <si>
    <t>2019 P.1</t>
  </si>
  <si>
    <t>01-112120503040-000-062501000134-2-NV021561-PRO007648-0-0-0</t>
  </si>
  <si>
    <t>2020 P.1</t>
  </si>
  <si>
    <t>01-112120503040-000-070505060198-2-NV022603-PRO007648-0-0-0</t>
  </si>
  <si>
    <t>2017 GLOSA</t>
  </si>
  <si>
    <t>EMPRESA BRASILEIRA CORREIOS TELEGRAFOS</t>
  </si>
  <si>
    <t>35426842025 P.1</t>
  </si>
  <si>
    <t>Serviço de entrega de IPVA/CRLV/NIT</t>
  </si>
  <si>
    <t>01-112120502020-000-079505060122-2-NV000952-PRO007710-0-0-0</t>
  </si>
  <si>
    <t>01-112120502020-000-080505060021-2-NV000953-PRO007710-0-0-0</t>
  </si>
  <si>
    <t>01-112120502020-000-092505060013-2-NV000954-PRO007710-0-0-0</t>
  </si>
  <si>
    <t>01-112120502020-000-069505060018-2-NV000955-PRO007710-0-0-0</t>
  </si>
  <si>
    <t>01-112120502020-000-081505060154-2-NV000956-PRO007710-0-0-0</t>
  </si>
  <si>
    <t>01-112120502020-000-071505060064-2-NV000957-PRO007710-0-0-0</t>
  </si>
  <si>
    <t>01-112120502020-000-082505060128-2-NV000958-PRO007710-0-0-0</t>
  </si>
  <si>
    <t>01-112120502020-000-083505060442-2-NV002951-PRO007710-0-0-0</t>
  </si>
  <si>
    <t>01-112120502020-000-120505060441-2-NV002952-PRO007710-0-0-0</t>
  </si>
  <si>
    <t>01-112120502020-000-089505060087-2-NV003952-PRO007710-0-0-0</t>
  </si>
  <si>
    <t>01-112120502020-000-114505060046-2-NV003953-PRO007710-0-0-0</t>
  </si>
  <si>
    <t>01-112120502020-000-097505060088-2-NV003954-PRO007710-0-0-0</t>
  </si>
  <si>
    <t>01-112120502020-000-113505060048-2-NV003955-PRO007710-0-0-0</t>
  </si>
  <si>
    <t>01-112120502020-000-101505060049-2-NV003956-PRO007710-0-0-0</t>
  </si>
  <si>
    <t>01-112120502020-000-098505060014-2-NV003957-PRO007710-0-0-0</t>
  </si>
  <si>
    <t>01-112120502020-000-096505060015-2-NV003958-PRO007710-0-0-0</t>
  </si>
  <si>
    <t>01-112120502020-000-112505060051-2-NV003959-PRO007710-0-0-0</t>
  </si>
  <si>
    <t>01-112120502020-000-102505060089-2-NV003960-PRO007710-0-0-0</t>
  </si>
  <si>
    <t>01-112120502020-000-085505060150-2-NV003961-PRO007710-0-0-0</t>
  </si>
  <si>
    <t>01-112120502020-000-117505060158-2-NV003962-PRO007710-0-0-0</t>
  </si>
  <si>
    <t>01-112120502020-000-103505060016-2-NV003963-PRO007710-0-0-0</t>
  </si>
  <si>
    <t>01-112120502020-000-111505060159-2-NV003964-PRO007710-0-0-0</t>
  </si>
  <si>
    <t>01-112120502020-000-110505060438-2-NV003965-PRO007710-0-0-0</t>
  </si>
  <si>
    <t>01-112120502020-000-106505060053-2-NV003966-PRO007710-0-0-0</t>
  </si>
  <si>
    <t>01-112120502020-000-105505060017-2-NV003967-PRO007710-0-0-0</t>
  </si>
  <si>
    <t>01-112120502020-000-122505060123-2-NV003968-PRO007710-0-0-0</t>
  </si>
  <si>
    <t>01-112120502020-000-121505060124-2-NV003969-PRO007710-0-0-0</t>
  </si>
  <si>
    <t>01-112120502020-000-086505060092-2-NV003970-PRO007710-0-0-0</t>
  </si>
  <si>
    <t>01-112120502020-000-100505060054-2-NV003971-PRO007710-0-0-0</t>
  </si>
  <si>
    <t>01-112120502020-000-093505060125-2-NV003972-PRO007710-0-0-0</t>
  </si>
  <si>
    <t>01-112120502020-000-072505060055-2-NV003973-PRO007710-0-0-0</t>
  </si>
  <si>
    <t>01-112120502020-000-099505060127-2-NV003974-PRO007710-0-0-0</t>
  </si>
  <si>
    <t>01-112120502020-000-068505060058-2-NV003975-PRO007710-0-0-0</t>
  </si>
  <si>
    <t>01-112120502020-000-094505060439-2-NV003976-PRO007710-0-0-0</t>
  </si>
  <si>
    <t>01-112120502020-000-087505060095-2-NV003977-PRO007710-0-0-0</t>
  </si>
  <si>
    <t>01-112120502020-000-088505060060-2-NV003978-PRO007710-0-0-0</t>
  </si>
  <si>
    <t>01-112120502020-000-108505060129-2-NV003979-PRO007710-0-0-0</t>
  </si>
  <si>
    <t>01-112120502020-000-104505060131-2-NV003980-PRO007710-0-0-0</t>
  </si>
  <si>
    <t>01-112120502020-000-125505060132-2-NV003981-PRO007710-0-0-0</t>
  </si>
  <si>
    <t>01-112120502020-000-084505060100-2-NV003983-PRO007710-0-0-0</t>
  </si>
  <si>
    <t>01-112120502020-000-115505060162-2-NV003984-PRO007710-0-0-0</t>
  </si>
  <si>
    <t>01-112120502020-000-123505060066-2-NV003985-PRO007710-0-0-0</t>
  </si>
  <si>
    <t>01-112120502020-000-107505060024-2-NV003986-PRO007710-0-0-0</t>
  </si>
  <si>
    <t>01-112120502020-000-109505060094-2-NV004956-PRO007710-0-0-0</t>
  </si>
  <si>
    <t>01-112120502020-000-095505060056-2-NV004957-PRO007710-0-0-0</t>
  </si>
  <si>
    <t>01-112120502020-000-116505060061-2-NV004958-PRO007710-0-0-0</t>
  </si>
  <si>
    <t>01-112120502020-000-119505060023-2-NV004959-PRO007710-0-0-0</t>
  </si>
  <si>
    <t>01-112120502020-000-118505060126-2-NV004960-PRO007710-0-0-0</t>
  </si>
  <si>
    <t>01-112120502020-000-126505060135-2-NV004961-PRO007710-0-0-0</t>
  </si>
  <si>
    <t>01-112120502020-000-016505060161-2-NV006961-PRO007710-0-0-0</t>
  </si>
  <si>
    <t>01-112120502020-000-045505060134-2-NV006962-PRO007710-0-0-0</t>
  </si>
  <si>
    <t>01-112120502020-000-015505060003-2-NV006963-PRO007710-0-0-0</t>
  </si>
  <si>
    <t>01-112120502020-000-046505060153-2-NV006964-PRO007710-0-0-0</t>
  </si>
  <si>
    <t>01-112120502020-000-047505060440-2-NV006965-PRO007710-0-0-0</t>
  </si>
  <si>
    <t>01-112120502020-000-048505060152-2-NV006966-PRO007710-0-0-0</t>
  </si>
  <si>
    <t>01-112120502020-000-049505060020-2-NV006967-PRO007710-0-0-0</t>
  </si>
  <si>
    <t>01-112120502020-000-050505060090-2-NV006968-PRO007710-0-0-0</t>
  </si>
  <si>
    <t>01-112120502020-000-057505060050-2-NV006977-PRO007710-0-0-0</t>
  </si>
  <si>
    <t>01-112120502020-000-060505060133-2-NV006978-PRO007710-0-0-0</t>
  </si>
  <si>
    <t>01-112120502020-000-059505060160-2-NV007121-PRO007710-0-0-0</t>
  </si>
  <si>
    <t>01-112120502020-000-061505060022-2-NV007123-PRO007710-0-0-0</t>
  </si>
  <si>
    <t>01-112120502020-000-065505060136-2-NV008121-PRO007710-0-0-0</t>
  </si>
  <si>
    <t>01-112120502020-000-064505060093-2-NV008122-PRO007710-0-0-0</t>
  </si>
  <si>
    <t>01-112120502020-000-073505060097-2-NV008123-PRO007710-0-0-0</t>
  </si>
  <si>
    <t>01-112120502020-000-091505060062-2-NV009954-PRO007710-0-0-0</t>
  </si>
  <si>
    <t>01-112120502020-000-077505060059-2-NV009955-PRO007710-0-0-0</t>
  </si>
  <si>
    <t>01-112120502020-000-067505060047-2-NV009956-PRO007710-0-0-0</t>
  </si>
  <si>
    <t>01-112120502020-000-075505060098-2-NV009957-PRO007710-0-0-0</t>
  </si>
  <si>
    <t>01-112120502020-000-124505060437-2-NV009958-PRO007710-0-0-0</t>
  </si>
  <si>
    <t>01-112120502020-000-078505060065-2-NV009959-PRO007710-0-0-0</t>
  </si>
  <si>
    <t>01-112120502020-000-076505060052-2-NV009960-PRO007710-0-0-0</t>
  </si>
  <si>
    <t>01-112120502020-000-130505060086-2-NV019952-PRO007710-0-0-0</t>
  </si>
  <si>
    <t>01-112120502020-000-129505060019-2-NV019953-PRO007710-0-0-0</t>
  </si>
  <si>
    <t>01-112120502020-000-127505060063-2-NV019955-PRO007710-0-0-0</t>
  </si>
  <si>
    <t>01-112120502020-000-128505060057-2-NV019956-PRO007710-0-0-0</t>
  </si>
  <si>
    <t>01-112120502020-000-131505060099-2-NV020551-PRO007710-0-0-0</t>
  </si>
  <si>
    <t>01-112120502020-000-132505060091-2-NV020552-PRO007710-0-0-0</t>
  </si>
  <si>
    <t>01-112120502020-000-133505060102-2-NV020553-PRO007710-0-0-0</t>
  </si>
  <si>
    <t>01-112120502020-000-134505060151-2-NV020554-PRO007710-0-0-0</t>
  </si>
  <si>
    <t>01-112120502020-000-135505060096-2-NV020555-PRO007710-0-0-0</t>
  </si>
  <si>
    <t>01-112120502020-000-137505060101-2-NV020556-PRO007710-0-0-0</t>
  </si>
  <si>
    <t>01-112120502020-000-136505060130-2-NV020557-PRO007710-0-0-0</t>
  </si>
  <si>
    <t>01-112120502020-000-138505060157-2-NV021558-PRO007710-0-0-0</t>
  </si>
  <si>
    <t>01-112120502020-000-141505060025-2-NV021559-PRO007710-0-0-0</t>
  </si>
  <si>
    <t>01-112120502020-000-140505060067-2-NV021561-PRO007710-0-0-0</t>
  </si>
  <si>
    <t>01-112120502020-000-139505060103-2-NV021562-PRO007710-0-0-0</t>
  </si>
  <si>
    <t>01-112120502020-000-151505060026-2-NV021563-PRO007710-0-0-0</t>
  </si>
  <si>
    <t>01-112120502020-000-154505060027-2-NV021564-PRO007710-0-0-0</t>
  </si>
  <si>
    <t>01-112120502020-000-144505060028-2-NV021565-PRO007710-0-0-0</t>
  </si>
  <si>
    <t>01-112120502020-000-149505060029-2-NV021566-PRO007710-0-0-0</t>
  </si>
  <si>
    <t>01-112120502020-000-155505060068-2-NV021567-PRO007710-0-0-0</t>
  </si>
  <si>
    <t>01-112120502020-000-148505060069-2-NV021568-PRO007710-0-0-0</t>
  </si>
  <si>
    <t>01-112120502020-000-150505060070-2-NV021569-PRO007710-0-0-0</t>
  </si>
  <si>
    <t>01-112120502020-000-145505060071-2-NV021570-PRO007710-0-0-0</t>
  </si>
  <si>
    <t>01-112120502020-000-152505060104-2-NV021571-PRO007710-0-0-0</t>
  </si>
  <si>
    <t>01-112120502020-000-146505060105-2-NV021572-PRO007710-0-0-0</t>
  </si>
  <si>
    <t>01-112120502020-000-147505060106-2-NV021573-PRO007710-0-0-0</t>
  </si>
  <si>
    <t>01-112120502020-000-153505060107-2-NV021574-PRO007710-0-0-0</t>
  </si>
  <si>
    <t>01-112120502020-000-142505060137-2-NV021575-PRO007710-0-0-0</t>
  </si>
  <si>
    <t>01-112120502020-000-001505060393-2-NV021576-PRO007710-0-0-0</t>
  </si>
  <si>
    <t>01-112120502020-000-143505060163-2-NV021577-PRO007710-0-0-0</t>
  </si>
  <si>
    <t>01-112120502020-000-001505060279-2-NV021578-PRO007710-0-0-0</t>
  </si>
  <si>
    <t>01-112120502020-000-001505060443-2-NV021579-PRO007710-0-0-0</t>
  </si>
  <si>
    <t>01-112120502020-000-001505060394-2-NV021580-PRO007710-0-0-0</t>
  </si>
  <si>
    <t>01-112120502020-000-001505060395-2-NV021581-PRO007710-0-0-0</t>
  </si>
  <si>
    <t>01-112120502020-000-001505060280-2-NV021584-PRO007710-0-0-0</t>
  </si>
  <si>
    <t>01-112120502020-000-001505060359-2-NV021586-PRO007710-0-0-0</t>
  </si>
  <si>
    <t>01-112120502020-000-001505060424-2-NV021587-PRO007710-0-0-0</t>
  </si>
  <si>
    <t>01-112120502020-000-001505060313-2-NV021588-PRO007710-0-0-0</t>
  </si>
  <si>
    <t>01-112120502020-000-001505060397-2-NV021589-PRO007710-0-0-0</t>
  </si>
  <si>
    <t>01-112120502020-000-001505060360-2-NV021590-PRO007710-0-0-0</t>
  </si>
  <si>
    <t>01-112120502020-000-001505060361-2-NV021591-PRO007710-0-0-0</t>
  </si>
  <si>
    <t>01-112120502020-000-001505060425-2-NV021592-PRO007710-0-0-0</t>
  </si>
  <si>
    <t>01-112120502020-000-001505060396-2-NV021593-PRO007710-0-0-0</t>
  </si>
  <si>
    <t>01-112120502020-000-001505060314-2-NV021594-PRO007710-0-0-0</t>
  </si>
  <si>
    <t>01-112120502020-000-001505060398-2-NV021597-PRO007710-0-0-0</t>
  </si>
  <si>
    <t>01-112120502020-000-001505060281-2-NV021598-PRO007710-0-0-0</t>
  </si>
  <si>
    <t>01-112120502020-000-001505060282-2-NV021599-PRO007710-0-0-0</t>
  </si>
  <si>
    <t>01-112120502020-000-001505060283-2-NV021600-PRO007710-0-0-0</t>
  </si>
  <si>
    <t>01-112120502020-000-001505060315-2-NV021601-PRO007710-0-0-0</t>
  </si>
  <si>
    <t>01-112120502020-000-001505060316-2-NV021602-PRO007710-0-0-0</t>
  </si>
  <si>
    <t>01-112120502020-000-001505060317-2-NV021603-PRO007710-0-0-0</t>
  </si>
  <si>
    <t>01-112120502020-000-001505060318-2-NV021604-PRO007710-0-0-0</t>
  </si>
  <si>
    <t>01-112120502020-000-001505060362-2-NV021605-PRO007710-0-0-0</t>
  </si>
  <si>
    <t>01-112120502020-000-001505060363-2-NV021606-PRO007710-0-0-0</t>
  </si>
  <si>
    <t>01-112120502020-000-001505060399-2-NV021607-PRO007710-0-0-0</t>
  </si>
  <si>
    <t>01-112120502020-000-001505060400-2-NV021608-PRO007710-0-0-0</t>
  </si>
  <si>
    <t>01-112120502020-000-001505060401-2-NV021609-PRO007710-0-0-0</t>
  </si>
  <si>
    <t>01-112120502020-000-001505060319-2-NV021610-PRO007710-0-0-0</t>
  </si>
  <si>
    <t>01-112120502020-000-001505060320-2-NV021611-PRO007710-0-0-0</t>
  </si>
  <si>
    <t>01-112120502020-000-001505060364-2-NV021612-PRO007710-0-0-0</t>
  </si>
  <si>
    <t>01-112120502020-000-001505060284-2-NV021613-PRO007710-0-0-0</t>
  </si>
  <si>
    <t>01-112120502020-000-001505060365-2-NV021614-PRO007710-0-0-0</t>
  </si>
  <si>
    <t>01-112120502020-000-001505060285-2-NV021616-PRO007710-0-0-0</t>
  </si>
  <si>
    <t>01-112120502020-000-001505060286-2-NV021617-PRO007710-0-0-0</t>
  </si>
  <si>
    <t>01-112120502020-000-001505060420-2-NV021618-PRO007710-0-0-0</t>
  </si>
  <si>
    <t>01-112120502020-000-001505060421-2-NV021619-PRO007710-0-0-0</t>
  </si>
  <si>
    <t>01-112120502020-000-001505060402-2-NV021620-PRO007710-0-0-0</t>
  </si>
  <si>
    <t>01-112120502020-000-001505060287-2-NV022551-PRO007710-0-0-0</t>
  </si>
  <si>
    <t>01-112120502020-000-001505060288-2-NV022552-PRO007710-0-0-0</t>
  </si>
  <si>
    <t>01-112120502020-000-001505060322-2-NV022553-PRO007710-0-0-0</t>
  </si>
  <si>
    <t>01-112120502020-000-001505060323-2-NV022554-PRO007710-0-0-0</t>
  </si>
  <si>
    <t>01-112120502020-000-001505060366-2-NV022555-PRO007710-0-0-0</t>
  </si>
  <si>
    <t>01-112120502020-000-001505060367-2-NV022556-PRO007710-0-0-0</t>
  </si>
  <si>
    <t>01-112120502020-000-001505060368-2-NV022557-PRO007710-0-0-0</t>
  </si>
  <si>
    <t>01-112120502020-000-001505060403-2-NV022558-PRO007710-0-0-0</t>
  </si>
  <si>
    <t>01-112120502020-000-001505060426-2-NV022559-PRO007710-0-0-0</t>
  </si>
  <si>
    <t>01-112120502020-000-001505060324-2-NV022562-PRO007710-0-0-0</t>
  </si>
  <si>
    <t>01-112120502020-000-001505060289-2-NV022563-PRO007710-0-0-0</t>
  </si>
  <si>
    <t>01-112120502020-000-001505060290-2-NV022564-PRO007710-0-0-0</t>
  </si>
  <si>
    <t>01-112120502020-000-001505060291-2-NV022565-PRO007710-0-0-0</t>
  </si>
  <si>
    <t>01-112120502020-000-001505060372-2-CD022576-PRO007710-0-0-0</t>
  </si>
  <si>
    <t>01-112120502020-000-001505060325-2-NV022566-PRO007710-0-0-0</t>
  </si>
  <si>
    <t>01-112120502020-000-001505060369-2-NV022567-PRO007710-0-0-0</t>
  </si>
  <si>
    <t>01-112120502020-000-001505060444-2-NV022568-PRO007710-0-0-0</t>
  </si>
  <si>
    <t>01-112120502020-000-001505060292-2-NV022571-PRO007710-0-0-0</t>
  </si>
  <si>
    <t>01-112120502020-000-001505060293-2-NV022572-PRO007710-0-0-0</t>
  </si>
  <si>
    <t>01-112120502020-000-001505060294-2-NV022573-PRO007710-0-0-0</t>
  </si>
  <si>
    <t>01-112120502020-000-001505060371-2-NV022575-PRO007710-0-0-0</t>
  </si>
  <si>
    <t>01-112120502020-000-001505060373-2-NV022582-PRO007710-0-0-0</t>
  </si>
  <si>
    <t>01-112120502020-000-001505060374-2-NV022583-PRO007710-0-0-0</t>
  </si>
  <si>
    <t>01-112120502020-000-001505060375-2-NV022584-PRO007710-0-0-0</t>
  </si>
  <si>
    <t>01-112120502020-000-001505060295-2-NV022585-PRO007710-0-0-0</t>
  </si>
  <si>
    <t>01-112120502020-000-001505060296-2-NV022586-PRO007710-0-0-0</t>
  </si>
  <si>
    <t>01-112120502020-000-001505060326-2-NV022587-PRO007710-0-0-0</t>
  </si>
  <si>
    <t>01-112120502020-000-001505060327-2-NV022588-PRO007710-0-0-0</t>
  </si>
  <si>
    <t>01-112120502020-000-001505060297-2-NV022600-PRO007710-0-0-0</t>
  </si>
  <si>
    <t>01-112120502020-000-001505060376-2-NV022601-PRO007710-0-0-0</t>
  </si>
  <si>
    <t>01-112120502020-000-001505060406-2-NV022602-PRO007710-0-0-0</t>
  </si>
  <si>
    <t>01-112120502020-000-001505060407-2-NV022603-PRO007710-0-0-0</t>
  </si>
  <si>
    <t>01-112120502020-000-001505060328-2-NV022609-PRO007710-0-0-0</t>
  </si>
  <si>
    <t>01-112120502020-000-001505060377-2-NV022610-PRO007710-0-0-0</t>
  </si>
  <si>
    <t>01-112120502020-000-001505060298-2-NV022611-PRO007710-0-0-0</t>
  </si>
  <si>
    <t>01-112120502020-000-001505060329-2-NV022612-PRO007710-0-0-0</t>
  </si>
  <si>
    <t>01-112120502020-000-001505060378-2-NV022613-PRO007710-0-0-0</t>
  </si>
  <si>
    <t>01-112120502020-000-001505060408-2-NV022614-PRO007710-0-0-0</t>
  </si>
  <si>
    <t>01-112120502020-000-001505060409-2-NV022615-PRO007710-0-0-0</t>
  </si>
  <si>
    <t>01-112120502020-000-001505060299-2-NV022616-PRO007710-0-0-0</t>
  </si>
  <si>
    <t>01-112120502020-000-001505060300-2-NV022617-PRO007710-0-0-0</t>
  </si>
  <si>
    <t>01-112120502020-000-001505060330-2-NV022618-PRO007710-0-0-0</t>
  </si>
  <si>
    <t>01-112120502020-000-001505060302-2-NV022619-PRO007710-0-0-0</t>
  </si>
  <si>
    <t>01-112120502020-000-001505060301-2-NV022620-PRO007710-0-0-0</t>
  </si>
  <si>
    <t>01-112120502020-000-001505060331-2-NV022621-PRO007710-0-0-0</t>
  </si>
  <si>
    <t>01-112120502020-000-001505060332-2-NV022622-PRO007710-0-0-0</t>
  </si>
  <si>
    <t>01-112120502020-000-001505060333-2-NV022623-PRO007710-0-0-0</t>
  </si>
  <si>
    <t>01-112120502020-000-001505060334-2-NV022624-PRO007710-0-0-0</t>
  </si>
  <si>
    <t>01-112120502020-000-001505060379-2-NV022625-PRO007710-0-0-0</t>
  </si>
  <si>
    <t>01-112120502020-000-001505060410-2-NV022626-PRO007710-0-0-0</t>
  </si>
  <si>
    <t>01-112120502020-000-001505060411-2-NV022627-PRO007710-0-0-0</t>
  </si>
  <si>
    <t>01-112120502020-000-001505060412-2-NV022628-PRO007710-0-0-0</t>
  </si>
  <si>
    <t>01-112120502020-000-001505060413-2-NV022629-PRO007710-0-0-0</t>
  </si>
  <si>
    <t>01-112120502020-000-001505060303-2-NV022630-PRO007710-0-0-0</t>
  </si>
  <si>
    <t>01-112120502020-000-001505060304-2-NV022631-PRO007710-0-0-0</t>
  </si>
  <si>
    <t>01-112120502020-000-001505060305-2-NV022632-PRO007710-0-0-0</t>
  </si>
  <si>
    <t>01-112120502020-000-001505060335-2-NV022633-PRO007710-0-0-0</t>
  </si>
  <si>
    <t>01-112120502020-000-001505060336-2-NV022634-PRO007710-0-0-0</t>
  </si>
  <si>
    <t>01-112120502020-000-001505060337-2-NV022635-PRO007710-0-0-0</t>
  </si>
  <si>
    <t>01-112120502020-000-001505060338-2-NV022636-PRO007710-0-0-0</t>
  </si>
  <si>
    <t>01-112120502020-000-001505060414-2-NV022637-PRO007710-0-0-0</t>
  </si>
  <si>
    <t>01-112120502020-000-001505060415-2-NV022638-PRO007710-0-0-0</t>
  </si>
  <si>
    <t>01-112120502020-000-001505060416-2-NV022639-PRO007710-0-0-0</t>
  </si>
  <si>
    <t>01-112120502020-000-001505060445-2-NV022640-PRO007710-0-0-0</t>
  </si>
  <si>
    <t>01-112120502020-000-001505060339-2-NV022641-PRO007710-0-0-0</t>
  </si>
  <si>
    <t>01-112120502020-000-001505060340-2-NV022642-PRO007710-0-0-0</t>
  </si>
  <si>
    <t>01-112120502020-000-001505060341-2-NV022643-PRO007710-0-0-0</t>
  </si>
  <si>
    <t>01-112120502020-000-001505060342-2-NV022644-PRO007710-0-0-0</t>
  </si>
  <si>
    <t>01-112120502020-000-001505060380-2-NV022645-PRO007710-0-0-0</t>
  </si>
  <si>
    <t>01-112120502020-000-001505060417-2-NV022646-PRO007710-0-0-0</t>
  </si>
  <si>
    <t>01-112120502020-000-001505060381-2-NV022647-PRO007710-0-0-0</t>
  </si>
  <si>
    <t>01-112120502020-000-001505060382-2-NV022648-PRO007710-0-0-0</t>
  </si>
  <si>
    <t>01-112120502020-000-001505060422-2-NV022649-PRO007710-0-0-0</t>
  </si>
  <si>
    <t>01-112120502020-000-001505060306-2-NV022650-PRO007710-0-0-0</t>
  </si>
  <si>
    <t>01-112120502020-000-001505060343-2-NV022651-PRO007710-0-0-0</t>
  </si>
  <si>
    <t>01-112120502020-000-001505060344-2-NV022652-PRO007710-0-0-0</t>
  </si>
  <si>
    <t>01-112120502020-000-001505060383-2-NV022653-PRO007710-0-0-0</t>
  </si>
  <si>
    <t>01-112120502020-000-001505060384-2-NV022654-PRO007710-0-0-0</t>
  </si>
  <si>
    <t>01-112120502020-000-001505060385-2-NV022655-PRO007710-0-0-0</t>
  </si>
  <si>
    <t>01-112120502020-000-001505060386-2-NV022656-PRO007710-0-0-0</t>
  </si>
  <si>
    <t>01-112120502020-000-001505060387-2-NV022657-PRO007710-0-0-0</t>
  </si>
  <si>
    <t>01-112120502020-000-001505060345-2-NV022661-PRO007710-0-0-0</t>
  </si>
  <si>
    <t>01-112120502020-000-001505060346-2-NV022662-PRO007710-0-0-0</t>
  </si>
  <si>
    <t>01-112120502020-000-001505060347-2-NV022663-PRO007710-0-0-0</t>
  </si>
  <si>
    <t>01-112120502020-000-001505060388-2-NV022664-PRO007710-0-0-0</t>
  </si>
  <si>
    <t>01-112120502020-000-001505060389-2-NV022665-PRO007710-0-0-0</t>
  </si>
  <si>
    <t>01-112120502020-000-001505060423-2-NV022666-PRO007710-0-0-0</t>
  </si>
  <si>
    <t>01-112120502020-000-001505060307-2-NV022667-PRO007710-0-0-0</t>
  </si>
  <si>
    <t>01-112120502020-000-001505060309-2-NV022669-PRO007710-0-0-0</t>
  </si>
  <si>
    <t>01-112120502020-000-001505060310-2-NV022670-PRO007710-0-0-0</t>
  </si>
  <si>
    <t>01-112120502020-000-001505060348-2-NV022672-PRO007710-0-0-0</t>
  </si>
  <si>
    <t>01-112120502020-000-001505060351-2-NV022675-PRO007710-0-0-0</t>
  </si>
  <si>
    <t>01-112120502020-000-001505060352-2-NV022676-PRO007710-0-0-0</t>
  </si>
  <si>
    <t>01-112120502020-000-001505060355-2-NV022679-PRO007710-0-0-0</t>
  </si>
  <si>
    <t>01-112120502020-000-001505060356-2-NV022680-PRO007710-0-0-0</t>
  </si>
  <si>
    <t>01-112120502020-000-001505060390-2-NV022681-PRO007710-0-0-0</t>
  </si>
  <si>
    <t>01-112120502020-000-001505060391-2-NV022682-PRO007710-0-0-0</t>
  </si>
  <si>
    <t>01-112120502020-000-001505060392-2-NV022683-PRO007710-0-0-0</t>
  </si>
  <si>
    <t>01-112120502020-000-001505060418-2-NV022684-PRO007710-0-0-0</t>
  </si>
  <si>
    <t>01-112120502020-000-001505060419-2-NV022685-PRO007710-0-0-0</t>
  </si>
  <si>
    <t>01-112120502020-000-001505060358-2-NV022688-PRO007710-0-0-0</t>
  </si>
  <si>
    <t>LOK TENDAS LTDA</t>
  </si>
  <si>
    <t>430 P.1</t>
  </si>
  <si>
    <t>Mat. e Serv. Adap. Imóveis e Instalações (Contratos/esporádicos)</t>
  </si>
  <si>
    <t>01-112120601060-000-001505060407-2-NV022603-000000000-0-0-0</t>
  </si>
  <si>
    <t>MAZZINI ADMINISTRAÇÃO E EMPREITAS LTDA</t>
  </si>
  <si>
    <t>14892025 P.1</t>
  </si>
  <si>
    <t>01-112120612130-000-001505060341-2-NV022643-PRO007651-0-0-0</t>
  </si>
  <si>
    <t>14902025 P.1</t>
  </si>
  <si>
    <t>01-112120612120-000-001505060443-2-NV021579-PRO007651-0-0-0</t>
  </si>
  <si>
    <t>14912025 P.1</t>
  </si>
  <si>
    <t>01-112120612120-000-123505060511-2-NV003985-PRO007651-0-0-0</t>
  </si>
  <si>
    <t>01-112120612130-000-123505060511-2-NV003985-PRO007651-0-0-0</t>
  </si>
  <si>
    <t>14922025 P.1</t>
  </si>
  <si>
    <t>01-112120612120-000-001505060352-2-NV022676-PRO007651-0-0-0</t>
  </si>
  <si>
    <t>14932025 P.1</t>
  </si>
  <si>
    <t>01-112120612120-000-083505060442-2-NV002951-PRO007651-0-0-0</t>
  </si>
  <si>
    <t>14942025 P.1</t>
  </si>
  <si>
    <t>01-112120612120-000-120505060441-2-NV002952-PRO007651-0-0-0</t>
  </si>
  <si>
    <t>14952025 P.1</t>
  </si>
  <si>
    <t>01-112120612120-000-110505060438-2-NV003965-PRO007651-0-0-0</t>
  </si>
  <si>
    <t>14962025 P.1</t>
  </si>
  <si>
    <t>01-112120612120-000-047505060440-2-NV006965-PRO007651-0-0-0</t>
  </si>
  <si>
    <t>14972025 P.1</t>
  </si>
  <si>
    <t>01-112120612120-000-094505060439-2-NV003976-PRO007651-0-0-0</t>
  </si>
  <si>
    <t>8429 P.1</t>
  </si>
  <si>
    <t>8430 P.1</t>
  </si>
  <si>
    <t>8431 P.1</t>
  </si>
  <si>
    <t>8433 P.1</t>
  </si>
  <si>
    <t>8434 P.1</t>
  </si>
  <si>
    <t>8435 P.1</t>
  </si>
  <si>
    <t>8436 P.1</t>
  </si>
  <si>
    <t>8437 P.1</t>
  </si>
  <si>
    <t>8438 P.1</t>
  </si>
  <si>
    <t>8439 P.1</t>
  </si>
  <si>
    <t>8440 P.1</t>
  </si>
  <si>
    <t>8441 P.1</t>
  </si>
  <si>
    <t>8442 P.1</t>
  </si>
  <si>
    <t>8443 P.1</t>
  </si>
  <si>
    <t>8444 P.1</t>
  </si>
  <si>
    <t>8445 P.1</t>
  </si>
  <si>
    <t>8446 P.1</t>
  </si>
  <si>
    <t>8447 P.1</t>
  </si>
  <si>
    <t>8448 P.1</t>
  </si>
  <si>
    <t>8449 P.1</t>
  </si>
  <si>
    <t>8450 P.1</t>
  </si>
  <si>
    <t>8451 P.1</t>
  </si>
  <si>
    <t>8452 P.1</t>
  </si>
  <si>
    <t>8453 P.1</t>
  </si>
  <si>
    <t>8454 P.1</t>
  </si>
  <si>
    <t>8509 P.1</t>
  </si>
  <si>
    <t>7205 - DEV DE G</t>
  </si>
  <si>
    <t>7212 - DEV DE G</t>
  </si>
  <si>
    <t>7578 - DEV DE G</t>
  </si>
  <si>
    <t>7679 - DEV DE G</t>
  </si>
  <si>
    <t>7567 - DEV DE G</t>
  </si>
  <si>
    <t>7919 - DEV DE G</t>
  </si>
  <si>
    <t>7920 - DEV DE G</t>
  </si>
  <si>
    <t>7925 - DEV DE G</t>
  </si>
  <si>
    <t>7933 - DEV DE G</t>
  </si>
  <si>
    <t>7936 - DEV DE G</t>
  </si>
  <si>
    <t>8153 - DEV DE G</t>
  </si>
  <si>
    <t>8154 - DEV DE G</t>
  </si>
  <si>
    <t>8155 - DEV DE G</t>
  </si>
  <si>
    <t>8160 - DEV DE G</t>
  </si>
  <si>
    <t>8164 - DEV DE G</t>
  </si>
  <si>
    <t>8170 - DEV DE G</t>
  </si>
  <si>
    <t>8171 - DEV DE G</t>
  </si>
  <si>
    <t>8174 - DEV DE G</t>
  </si>
  <si>
    <t>8454 - GLOSA CO</t>
  </si>
  <si>
    <t>6601 - DEV DE G</t>
  </si>
  <si>
    <t>6603 - DEV DE G</t>
  </si>
  <si>
    <t>6604 - DEV DE G</t>
  </si>
  <si>
    <t>6606 - DEV DE G</t>
  </si>
  <si>
    <t>8509 - GLOSA CO</t>
  </si>
  <si>
    <t>8439 - GLOSA CO</t>
  </si>
  <si>
    <t>8448 - GLOSA CO</t>
  </si>
  <si>
    <t>8449 - GLOSA CO</t>
  </si>
  <si>
    <t>6607 - DEV DE G</t>
  </si>
  <si>
    <t>6919 - DEV DE G</t>
  </si>
  <si>
    <t>6928 - DEV DE G</t>
  </si>
  <si>
    <t>8451 - GLOSA CO</t>
  </si>
  <si>
    <t>8435 - GLOSA CO</t>
  </si>
  <si>
    <t>8441 - GLOSA CO</t>
  </si>
  <si>
    <t>8443 - GLOSA CO</t>
  </si>
  <si>
    <t>8445 - GLOSA CO</t>
  </si>
  <si>
    <t>8450 - GLOSA CO</t>
  </si>
  <si>
    <t>SABESP - CIA DE SANEAMENTO BÁSICO DO ESTADO DE SÃO PAULO</t>
  </si>
  <si>
    <t>369838492025 P.1</t>
  </si>
  <si>
    <t>01-112120612130-000-046501030001-1-NV006964-000000000-0-0-0</t>
  </si>
  <si>
    <t>SEAL SEGURANÇA ALTERNATIVA EIRELI</t>
  </si>
  <si>
    <t>16987 P.1</t>
  </si>
  <si>
    <t>Vigilãncia</t>
  </si>
  <si>
    <t>01-112120611010-000-015501020001-1-NV006963-PRO007743-0-0-0</t>
  </si>
  <si>
    <t>SPRINGER CARRIER LTDA</t>
  </si>
  <si>
    <t>112120601050</t>
  </si>
  <si>
    <t>Elevadores e Ar condicionado</t>
  </si>
  <si>
    <t>01-112120601050-000-047505060440-3-00000000-PRO008316-0-0-0</t>
  </si>
  <si>
    <t>STEFANINI CONSULTORIA E ASSESSORIA EM INFORMATICA S.A</t>
  </si>
  <si>
    <t>221713 P.1</t>
  </si>
  <si>
    <t>Serviços de Assessoria e Consultoria</t>
  </si>
  <si>
    <t>01-112120501010-000-001505000005-1-NV006958-PRO007954-0-0-0</t>
  </si>
  <si>
    <t>221714 P.1</t>
  </si>
  <si>
    <t>221737 P.1</t>
  </si>
  <si>
    <t>01-112120501010-000-001505000005-2-NV006958-PRO007954-0-0-0</t>
  </si>
  <si>
    <t>223066 P.1</t>
  </si>
  <si>
    <t>3P BRASIL-CONSULTORIA E PROJETOS DE ESTRUTURAÇÃO DE PARCERIAS PUBLICO-PRIVADAS E PARTICIPAÇÕES S/A</t>
  </si>
  <si>
    <t>556 DEV GLOSA 2</t>
  </si>
  <si>
    <t>01-112120503040-000-070505060252-2-NV022666-PRO007649-0-0-0</t>
  </si>
  <si>
    <t>560 DEV GLOSA 1</t>
  </si>
  <si>
    <t>01-112120503040-000-070505060239-2-NV022649-PRO007649-0-0-0</t>
  </si>
  <si>
    <t>449 DEV GLOSA 3</t>
  </si>
  <si>
    <t>558 DEV GLOSA 2</t>
  </si>
  <si>
    <t>01-112120503040-000-001501930149-2-NV021618-PRO007649-0-0-0</t>
  </si>
  <si>
    <t>557 DEV GLOSA 2</t>
  </si>
  <si>
    <t>01-112120503040-000-062501000117-2-NV020554-PRO007649-0-0-0</t>
  </si>
  <si>
    <t>553 DEV GLOSA 2</t>
  </si>
  <si>
    <t>01-112120503040-000-048501100001-1-NV006966-PRO007649-0-0-0</t>
  </si>
  <si>
    <t>554 DEV GLOSA 2</t>
  </si>
  <si>
    <t>01-112120503040-000-046501030001-1-NV006964-PRO007649-0-0-0</t>
  </si>
  <si>
    <t>555 DEV GLOSA 2</t>
  </si>
  <si>
    <t>01-112120503040-000-062501130001-2-NV000956-PRO007649-0-0-0</t>
  </si>
  <si>
    <t>559 DEV GLOSA 1</t>
  </si>
  <si>
    <t>01-112120503040-000-070505060156-2-NV021619-PRO007649-0-0-0</t>
  </si>
  <si>
    <t>657 DEV GLOSA 1</t>
  </si>
  <si>
    <t>612 DEV GLOSA 2</t>
  </si>
  <si>
    <t>380 DEV GLOSA 4</t>
  </si>
  <si>
    <t>374 DEV GLOSA 4</t>
  </si>
  <si>
    <t>433 DEV GLOSA 2</t>
  </si>
  <si>
    <t>436 DEV GLOSA 2</t>
  </si>
  <si>
    <t>440 DEV GLOSA 2</t>
  </si>
  <si>
    <t>434 DEV GLOSA 2</t>
  </si>
  <si>
    <t>435 DEV GLOSA 3</t>
  </si>
  <si>
    <t>437 DEV GLOSA 3</t>
  </si>
  <si>
    <t>552 DEV GLOSA 2</t>
  </si>
  <si>
    <t>01-112120503040-000-062501360001-2-NV003961-PRO007649-0-0-0</t>
  </si>
  <si>
    <t>444 DEV GLOSA 3</t>
  </si>
  <si>
    <t>465 DEV GLOSA 4</t>
  </si>
  <si>
    <t>450 DEV GLOSA 3</t>
  </si>
  <si>
    <t>466 DEV GLOSA 4</t>
  </si>
  <si>
    <t>467 DEV GLOSA 4</t>
  </si>
  <si>
    <t>438 DEV GLOSA 3</t>
  </si>
  <si>
    <t>482 DEV GLOSA 2</t>
  </si>
  <si>
    <t>483 DEV GLOSA 2</t>
  </si>
  <si>
    <t>692 GLOSA</t>
  </si>
  <si>
    <t>3382025 P.1</t>
  </si>
  <si>
    <t>01-112120612120-000-070505060156-2-NV021619-PRO007649-0-0-0</t>
  </si>
  <si>
    <t>3392025 P.1</t>
  </si>
  <si>
    <t>01-112120612120-000-070505060226-2-NV022636-PRO007649-0-0-0</t>
  </si>
  <si>
    <t>3402025 P.1</t>
  </si>
  <si>
    <t>01-112120612120-000-062501470001-2-NV003955-PRO007649-0-0-0</t>
  </si>
  <si>
    <t>3412025 P.1</t>
  </si>
  <si>
    <t>01-112120612130-000-070505060226-2-NV022636-PRO007649-0-0-0</t>
  </si>
  <si>
    <t>3422025 P.1</t>
  </si>
  <si>
    <t>01-112120612130-000-070505060202-2-NV022612-PRO007649-0-0-0</t>
  </si>
  <si>
    <t>3432025 P.1</t>
  </si>
  <si>
    <t>01-112120612130-000-001505060324-2-NV022562-PRO007649-0-0-0</t>
  </si>
  <si>
    <t>3442025 P.1</t>
  </si>
  <si>
    <t>01-112120612120-000-070505060273-2-NV022680-PRO007649-0-0-0</t>
  </si>
  <si>
    <t>3452025 P.1</t>
  </si>
  <si>
    <t>01-112120612120-000-070505060214-2-NV022622-PRO007649-0-0-0</t>
  </si>
  <si>
    <t>3462025 P.1</t>
  </si>
  <si>
    <t>01-112120612120-000-001505060324-2-NV022562-PRO007649-0-0-0</t>
  </si>
  <si>
    <t>3482025 P.1</t>
  </si>
  <si>
    <t>3492025 P.1</t>
  </si>
  <si>
    <t>3502025 P.1</t>
  </si>
  <si>
    <t>01-112120612120-000-070505060224-2-NV022634-PRO007649-0-0-0</t>
  </si>
  <si>
    <t>3512025 P.1</t>
  </si>
  <si>
    <t>01-112120612120-000-062501260001-2-NV009955-PRO007649-0-0-0</t>
  </si>
  <si>
    <t>3522025 P.1</t>
  </si>
  <si>
    <t>01-112120612120-000-062501930105-2-NV021570-PRO007649-0-0-0</t>
  </si>
  <si>
    <t>3532025 P.1</t>
  </si>
  <si>
    <t>01-112120612120-000-062501930122-2-NV021588-PRO007649-0-0-0</t>
  </si>
  <si>
    <t>3542025 P.1</t>
  </si>
  <si>
    <t>01-112120612130-000-062501470001-2-NV003955-PRO007649-0-0-0</t>
  </si>
  <si>
    <t>3552025 P.1</t>
  </si>
  <si>
    <t>01-112120612130-000-062501930122-2-NV021588-PRO007649-0-0-0</t>
  </si>
  <si>
    <t>3562025 P.1</t>
  </si>
  <si>
    <t>3572025 P.1</t>
  </si>
  <si>
    <t>01-112120612130-000-070505060273-2-NV022680-PRO007649-0-0-0</t>
  </si>
  <si>
    <t>3582025 P.1</t>
  </si>
  <si>
    <t>01-112120612130-000-062501260001-2-NV009955-PRO007649-0-0-0</t>
  </si>
  <si>
    <t>3592025 P.1</t>
  </si>
  <si>
    <t>01-112120612130-000-062501700001-2-NV004958-PRO007649-0-0-0</t>
  </si>
  <si>
    <t>3602025 P.1</t>
  </si>
  <si>
    <t>01-112120612120-000-070505060202-2-NV022612-PRO007649-0-0-0</t>
  </si>
  <si>
    <t>3612025 P.1</t>
  </si>
  <si>
    <t>01-112120612130-000-070505060224-2-NV022634-PRO007649-0-0-0</t>
  </si>
  <si>
    <t>3622025 P.1</t>
  </si>
  <si>
    <t>01-112120612130-000-070505060156-2-NV021619-PRO007649-0-0-0</t>
  </si>
  <si>
    <t>3632025 P.1</t>
  </si>
  <si>
    <t>01-112120612120-000-046501030001-1-NV006964-PRO007649-0-0-0</t>
  </si>
  <si>
    <t>3642025 P.1</t>
  </si>
  <si>
    <t>01-112120612120-000-062501130001-2-NV000956-PRO007649-0-0-0</t>
  </si>
  <si>
    <t>3652025 P.1</t>
  </si>
  <si>
    <t>3662025 P.1</t>
  </si>
  <si>
    <t>01-112120612130-000-062501130001-2-NV000956-PRO007649-0-0-0</t>
  </si>
  <si>
    <t>3672025 P.1</t>
  </si>
  <si>
    <t>3682025 P.1</t>
  </si>
  <si>
    <t>690#235635 P.1</t>
  </si>
  <si>
    <t>691#235636 P.1</t>
  </si>
  <si>
    <t>692#235637 P.1</t>
  </si>
  <si>
    <t>693#235638 P.1</t>
  </si>
  <si>
    <t>694#235639 P.1</t>
  </si>
  <si>
    <t>695#235640 P.1</t>
  </si>
  <si>
    <t>696#235641 P.1</t>
  </si>
  <si>
    <t>697#235642 P.1</t>
  </si>
  <si>
    <t>698#235643 P.1</t>
  </si>
  <si>
    <t>699#235644 P.1</t>
  </si>
  <si>
    <t>01-112120503040-000-062501470001-2-NV003955-PRO007649-0-0-0</t>
  </si>
  <si>
    <t>700 P.1</t>
  </si>
  <si>
    <t>01-112120503040-000-062501260001-2-NV009955-PRO007649-0-0-0</t>
  </si>
  <si>
    <t>701 P.1</t>
  </si>
  <si>
    <t>01-112120503040-000-062501640001-2-NV003978-PRO007649-0-0-0</t>
  </si>
  <si>
    <t>702 P.1</t>
  </si>
  <si>
    <t>01-112120503040-000-062501700001-2-NV004958-PRO007649-0-0-0</t>
  </si>
  <si>
    <t>703 P.1</t>
  </si>
  <si>
    <t>01-112120503040-000-062501930102-2-NV021567-PRO007649-0-0-0</t>
  </si>
  <si>
    <t>704#235658 P.1</t>
  </si>
  <si>
    <t>01-112120503040-000-062501930122-2-NV021588-PRO007649-0-0-0</t>
  </si>
  <si>
    <t>705#235659 P.1</t>
  </si>
  <si>
    <t>01-112120503040-000-070505060202-2-NV022612-PRO007649-0-0-0</t>
  </si>
  <si>
    <t>706#235661 P.1</t>
  </si>
  <si>
    <t>01-112120503040-000-070505060226-2-NV022636-PRO007649-0-0-0</t>
  </si>
  <si>
    <t>707#235662 P.1</t>
  </si>
  <si>
    <t>01-112120503040-000-001505060324-2-NV022562-PRO007649-0-0-0</t>
  </si>
  <si>
    <t>708#235664 P.1</t>
  </si>
  <si>
    <t>01-112120503040-000-062501930105-2-NV021570-PRO007649-0-0-0</t>
  </si>
  <si>
    <t>709#235665 P.1</t>
  </si>
  <si>
    <t>01-112120503040-000-070505060224-2-NV022634-PRO007649-0-0-0</t>
  </si>
  <si>
    <t>710#235666 P.1</t>
  </si>
  <si>
    <t>01-112120503040-000-070505060214-2-NV022622-PRO007649-0-0-0</t>
  </si>
  <si>
    <t>711#235667 P.1</t>
  </si>
  <si>
    <t>01-112120503040-000-070505060273-2-NV022680-PRO007649-0-0-0</t>
  </si>
  <si>
    <t>PREF REGENTE FEIJO - PREFEITURA DO MUNICIPIO DE REGENTE FEIJO</t>
  </si>
  <si>
    <t>112120503040</t>
  </si>
  <si>
    <t>ISS-BUREAU VERITAS DO BRASIL SOCIEDADE CLASSIFICADORA E CERTIFICADORA LTDA-125086</t>
  </si>
  <si>
    <t>ISS-MAZZINI ADMINISTRAÇÃO E EMPREITAS LTDA-8445</t>
  </si>
  <si>
    <t>DUNBAR SERVIÇOS DE SEGURANÇA - EIRELI,</t>
  </si>
  <si>
    <t>CTRA_000195_1 P.1</t>
  </si>
  <si>
    <t>Indenizações Sobre Processos Trabalhistas</t>
  </si>
  <si>
    <t>01-112120502050-000-044501040001-1-NV006960-000000000-0-0-0</t>
  </si>
  <si>
    <t>CTRA_000192_1 P.1</t>
  </si>
  <si>
    <t>01-112120502050-000-062501710001-1-NV004959-000000000-0-0-0</t>
  </si>
  <si>
    <t>PREF ITAPEVA - PREFEITURA MUNICIPAL DE ITAPEVA</t>
  </si>
  <si>
    <t>ISS-CONSÓRCIO SP CIDADÃO-2024</t>
  </si>
  <si>
    <t>PREF PIQUETE - PREF MUNICIPAL DE PIQUETE</t>
  </si>
  <si>
    <t>ISS-CONSÓRCIO SP CIDADÃO-2036</t>
  </si>
  <si>
    <t>PREF CRUZEIRO - PREFEITURA MUNICIPAL DE CRUZEIRO</t>
  </si>
  <si>
    <t>ISS-CONSÓRCIO SP CIDADÃO-2046</t>
  </si>
  <si>
    <t>GPMRV SEGURANÇA E VIGILÂNCIA EIRELI - EPP</t>
  </si>
  <si>
    <t>CTRA_000196_1 P.1</t>
  </si>
  <si>
    <t>CCGE_000118_1 P.1</t>
  </si>
  <si>
    <t>Legais e Judiciais (Despesas Cartorárias)</t>
  </si>
  <si>
    <t>01-112120801050-000-001501000005-1-NV006958-000000000-0-0-0</t>
  </si>
  <si>
    <t>SUPREMO TRIBUNAL FEDERAL</t>
  </si>
  <si>
    <t>CTRA_000199_1 P.1</t>
  </si>
  <si>
    <t>01-112120801050-000-016501060001-1-NV006961-000000000-0-0-0</t>
  </si>
  <si>
    <t>PREF TREMEMBÉ - PREFEITURA MUNICIPAL DE TREMEMBÉ</t>
  </si>
  <si>
    <t>ISS-CONSÓRCIO SP CIDADÃO-2054</t>
  </si>
  <si>
    <t>MUNICIPIO DE SUMARE</t>
  </si>
  <si>
    <t>ISS-CONSORCIO BHG POUPATEMPO INTERIOR 3-220</t>
  </si>
  <si>
    <t>ISS-CONSORCIO BHG POUPATEMPO INTERIOR 3-286</t>
  </si>
  <si>
    <t>PREF CAPELA DO ALTO - PREFEITURA MUNICIPAL DE CAPELA DO ALTO</t>
  </si>
  <si>
    <t>ISS-CONSÓRCIO SP CIDADÃO-2052</t>
  </si>
  <si>
    <t>PREF COTIA - PREFEITURA DO MUNICIPIO DE COTIA</t>
  </si>
  <si>
    <t>ISS-CONSORCIO DATASERV-636</t>
  </si>
  <si>
    <t>PREF CUNHA - MUNICIPIO DE CUNHA</t>
  </si>
  <si>
    <t>ISS-CONSÓRCIO SP CIDADÃO-2068</t>
  </si>
  <si>
    <t>PREF GUARUJA - PREFEITURA MUNICIPAL DE GUARUJA</t>
  </si>
  <si>
    <t>ISS-CONSÓRCIO SP CIDADÃO-2023</t>
  </si>
  <si>
    <t>PREF IGARAPAVA - PREFEITURA MINICIPAL DE IGARAPAVA</t>
  </si>
  <si>
    <t>ISS-CONSÓRCIO MELHOR ATENDIMENTO-1621</t>
  </si>
  <si>
    <t>ISS-CONSÓRCIO MELHOR ATENDIMENTO-1679</t>
  </si>
  <si>
    <t>PREF NOVO HORIZONTE - PREFEITURA MUNICIPAL DE NOVO HORIZONTE</t>
  </si>
  <si>
    <t>ISS-CONSÓRCIO MELHOR ATENDIMENTO-1603</t>
  </si>
  <si>
    <t>ISS-CONSÓRCIO MELHOR ATENDIMENTO-1661</t>
  </si>
  <si>
    <t>PREF PROMISSÃO - PREFEITURA DO MUNICIPIO DE PROMISSÃO</t>
  </si>
  <si>
    <t>ISS-CONSÓRCIO MELHOR ATENDIMENTO-1641</t>
  </si>
  <si>
    <t>ISS-CONSÓRCIO MELHOR ATENDIMENTO-1699</t>
  </si>
  <si>
    <t>PREF SANTA FE DO SUL - PREFEITURA MUNICIPAL DA ESTACIA TURISTICA DE SANTA FE DO SUL</t>
  </si>
  <si>
    <t>ISS-CONSÓRCIO MELHOR ATENDIMENTO-1620,02</t>
  </si>
  <si>
    <t>ISS-CONSÓRCIO MELHOR ATENDIMENTO-1678,02</t>
  </si>
  <si>
    <t>PREF SUZANO</t>
  </si>
  <si>
    <t>ISS-BUREAU VERITAS DO BRASIL SOCIEDADE CLASSIFICADORA E CERTIFICADORA LTDA-125074</t>
  </si>
  <si>
    <t>ISS-MAZZINI ADMINISTRAÇÃO E EMPREITAS LTDA-8451</t>
  </si>
  <si>
    <t>PREF TAMBAU - PREFEITURA MUNICIPAL DE TAMBAU</t>
  </si>
  <si>
    <t>ISS-CONSORCIO BHG POUPATEMPO INTERIOR 3-246</t>
  </si>
  <si>
    <t>ISS-CONSORCIO BHG POUPATEMPO INTERIOR 3-314</t>
  </si>
  <si>
    <t>ARTUR NOGUEIRA - PREF DO MUNICIPIO DE ARTUR NOGUEIRA</t>
  </si>
  <si>
    <t>ISS-CONSORCIO BHG POUPATEMPO INTERIOR 3-226</t>
  </si>
  <si>
    <t>ISS-CONSORCIO BHG POUPATEMPO INTERIOR 3-293</t>
  </si>
  <si>
    <t>MUNICÍPIO DE  VALPARAÍSO</t>
  </si>
  <si>
    <t>ISS-CONSÓRCIO MELHOR ATENDIMENTO-1642</t>
  </si>
  <si>
    <t>ISS-CONSÓRCIO MELHOR ATENDIMENTO-1655</t>
  </si>
  <si>
    <t>MUNICÍPIO DE ESPÍRITO SANTO DO PINHAL</t>
  </si>
  <si>
    <t>ISS-CONSORCIO BHG POUPATEMPO INTERIOR 3-230</t>
  </si>
  <si>
    <t>ISS-CONSORCIO BHG POUPATEMPO INTERIOR 3-297</t>
  </si>
  <si>
    <t>MUNICIPIO DE SÃO VICENTE</t>
  </si>
  <si>
    <t>ISS-CONSÓRCIO SP CIDADÃO-2033</t>
  </si>
  <si>
    <t>PMSP - PREFEITURA MUNICIPAL DE SÃO PAULO</t>
  </si>
  <si>
    <t>ISS-BUREAU VERITAS DO BRASIL SOCIEDADE CLASSIFICADORA E CERTIFICADORA LTDA-125065</t>
  </si>
  <si>
    <t>ISS-BUREAU VERITAS DO BRASIL SOCIEDADE CLASSIFICADORA E CERTIFICADORA LTDA-125073</t>
  </si>
  <si>
    <t>ISS-CONSORCIO DATASERV-638</t>
  </si>
  <si>
    <t>ISS-CONSORCIO DATASERV-642</t>
  </si>
  <si>
    <t>ISS-CONSORCIO DATASERV-643</t>
  </si>
  <si>
    <t>ISS-CONSORCIO DATASERV-644</t>
  </si>
  <si>
    <t>ISS-CONSÓRCIO SP CIDADÃO-2059</t>
  </si>
  <si>
    <t>ISS-DUCTBUSTERS ENGENHARIA LIMITADA-2610</t>
  </si>
  <si>
    <t>01-112120601050-000-046505060189-2-NV022594-PRO008185-0-0-0</t>
  </si>
  <si>
    <t>ISS-DUCTBUSTERS ENGENHARIA LIMITADA-2613,02</t>
  </si>
  <si>
    <t>112120601060</t>
  </si>
  <si>
    <t>ISS-LOK TENDAS LTDA-430</t>
  </si>
  <si>
    <t>ISS-MAZZINI ADMINISTRAÇÃO E EMPREITAS LTDA-8450</t>
  </si>
  <si>
    <t>ISS-MAZZINI ADMINISTRAÇÃO E EMPREITAS LTDA-8509</t>
  </si>
  <si>
    <t>112120611020</t>
  </si>
  <si>
    <t>ISS-POLILIX TRIAGEM E CLASSIFICAÇÃO DE RESÍDUOS LTDA-35142</t>
  </si>
  <si>
    <t>01-112120611020-000-015501020001-1-NV006963-PRO007664-0-0-0</t>
  </si>
  <si>
    <t>112120611010</t>
  </si>
  <si>
    <t>ISS-SEAL SEGURANÇA ALTERNATIVA EIRELI-16987</t>
  </si>
  <si>
    <t>ISS-CONSÓRCIO SP CIDADÃO-2061</t>
  </si>
  <si>
    <t>PREF ADAMANTINA - PREFEITURA DO MUNICIPIO DE ADAMANTINA</t>
  </si>
  <si>
    <t>ISS-BUREAU VERITAS DO BRASIL SOCIEDADE CLASSIFICADORA E CERTIFICADORA LTDA-125075</t>
  </si>
  <si>
    <t>ISS-MAZZINI ADMINISTRAÇÃO E EMPREITAS LTDA-8429</t>
  </si>
  <si>
    <t>PREF ARAÇATUBA - PREFEITURA MUNICIPAL DE ARAÇATUBA</t>
  </si>
  <si>
    <t>ISS-CONSÓRCIO MELHOR ATENDIMENTO-1635</t>
  </si>
  <si>
    <t>ISS-CONSÓRCIO MELHOR ATENDIMENTO-1693</t>
  </si>
  <si>
    <t>PREF ARACOIABA DA SERRA - PREFEITURA DO MUNICÍPIO DE ARAÇOIABA DA SERRA</t>
  </si>
  <si>
    <t>ISS-CONSÓRCIO SP CIDADÃO-2048</t>
  </si>
  <si>
    <t>PREF ARUJA - PREFEITURA MUNICIPAL DE ARUJA</t>
  </si>
  <si>
    <t>ISS-CONSÓRCIO SP CIDADÃO-2042</t>
  </si>
  <si>
    <t>PREF BARRETOS - PREFEITURA MUNICIPAL DE BARRETOS</t>
  </si>
  <si>
    <t>ISS-CONSÓRCIO MELHOR ATENDIMENTO-1586</t>
  </si>
  <si>
    <t>ISS-CONSÓRCIO MELHOR ATENDIMENTO-1644</t>
  </si>
  <si>
    <t>PREF BATATAIS - PREFEITURA MUNICIPAL DE BATATAIS</t>
  </si>
  <si>
    <t>ISS-CONSÓRCIO MELHOR ATENDIMENTO-1625</t>
  </si>
  <si>
    <t>ISS-CONSÓRCIO MELHOR ATENDIMENTO-1683</t>
  </si>
  <si>
    <t>PREF BERTIOGA - PREFEITURA MUNICIPAL DE BERTIOGA</t>
  </si>
  <si>
    <t>ISS-CONSÓRCIO SP CIDADÃO-2063</t>
  </si>
  <si>
    <t>PREF BOTUCATU - PREFEITURA MUNICIPAL DE BOTUCATU</t>
  </si>
  <si>
    <t>ISS-CONSÓRCIO SP CIDADÃO-2075</t>
  </si>
  <si>
    <t>PREF CACHOEIRA PAULISTA - PREFEITURA MUNICIPAL DE CACHOEIRA PTA</t>
  </si>
  <si>
    <t>ISS-CONSÓRCIO SP CIDADÃO-2064</t>
  </si>
  <si>
    <t>PREF CAMPINAS - PREFEITURA DO MUNICIPIO DE CAMPINAS</t>
  </si>
  <si>
    <t>ISS-CONSORCIO BHG POUPATEMPO INTERIOR 3-206</t>
  </si>
  <si>
    <t>ISS-CONSORCIO BHG POUPATEMPO INTERIOR 3-228</t>
  </si>
  <si>
    <t>ISS-CONSORCIO BHG POUPATEMPO INTERIOR 3-272</t>
  </si>
  <si>
    <t>ISS-CONSORCIO BHG POUPATEMPO INTERIOR 3-295</t>
  </si>
  <si>
    <t>PREF CUBATAO - PREFEITURA MUNICIPAL DE CUBATAO</t>
  </si>
  <si>
    <t>ISS-CONSÓRCIO SP CIDADÃO-2057</t>
  </si>
  <si>
    <t>PREF DRACENA - PREFEITURA MUNICIPAL DE DRACENA</t>
  </si>
  <si>
    <t>ISS-BUREAU VERITAS DO BRASIL SOCIEDADE CLASSIFICADORA E CERTIFICADORA LTDA-125078</t>
  </si>
  <si>
    <t>ISS-MAZZINI ADMINISTRAÇÃO E EMPREITAS LTDA-8434</t>
  </si>
  <si>
    <t>PREF GUARATINGUETA - PREFEITURA MUNICIPAL DE GUARATINGUETA</t>
  </si>
  <si>
    <t>ISS-CONSÓRCIO SP CIDADÃO-2022</t>
  </si>
  <si>
    <t>PREF ITANHAEM - PREFEITURA MUNICIPAL DE ITANHAEM</t>
  </si>
  <si>
    <t>ISS-CONSÓRCIO SP CIDADÃO-2070</t>
  </si>
  <si>
    <t>PREF ITAPECERICA DA SERRA - PREFEITURA DO MUNICIPIO DE ITAPECERICA DA SERRA</t>
  </si>
  <si>
    <t>ISS-CONSORCIO DATASERV-641</t>
  </si>
  <si>
    <t>PREF ITIRAPINA - PREFEITURA MUNICIPAL DE ITIRAPINA</t>
  </si>
  <si>
    <t>ISS-CONSORCIO BHG POUPATEMPO INTERIOR 3-248</t>
  </si>
  <si>
    <t>ISS-CONSORCIO BHG POUPATEMPO INTERIOR 3-316</t>
  </si>
  <si>
    <t>PREF JARINU - PRE DO MUNICIPIO DE JARINU</t>
  </si>
  <si>
    <t>ISS-CONSORCIO BHG POUPATEMPO INTERIOR 3-240</t>
  </si>
  <si>
    <t>ISS-CONSORCIO BHG POUPATEMPO INTERIOR 3-308</t>
  </si>
  <si>
    <t>PREF MOGI DAS CRUZES - PREFEITURA MUNICIPAL DE MOGI DAS CRUZES</t>
  </si>
  <si>
    <t>ISS-CONSÓRCIO SP CIDADÃO-2027</t>
  </si>
  <si>
    <t>PREF MONTE MOR - PREFEITURA MUNICIPAL DE MONTE MOR</t>
  </si>
  <si>
    <t>ISS-CONSORCIO BHG POUPATEMPO INTERIOR 3-235</t>
  </si>
  <si>
    <t>ISS-CONSORCIO BHG POUPATEMPO INTERIOR 3-302</t>
  </si>
  <si>
    <t>PREF NAZARE PTA - PREFEITURA MUNICIPAL DE NAZARE PAULISTA</t>
  </si>
  <si>
    <t>ISS-CONSORCIO BHG POUPATEMPO INTERIOR 3-271</t>
  </si>
  <si>
    <t>ISS-CONSORCIO BHG POUPATEMPO INTERIOR 3-323</t>
  </si>
  <si>
    <t>PREF NOVA ODESSA - PREFEITURA MINICIPAL DE NOVA ODESSA</t>
  </si>
  <si>
    <t>ISS-CONSORCIO BHG POUPATEMPO INTERIOR 3-256</t>
  </si>
  <si>
    <t>ISS-CONSORCIO BHG POUPATEMPO INTERIOR 3-326</t>
  </si>
  <si>
    <t>PREF OLIMPIA - PREFEITURA MUNICIPAL DE OLÍMPIA</t>
  </si>
  <si>
    <t>ISS-CONSÓRCIO MELHOR ATENDIMENTO-1611</t>
  </si>
  <si>
    <t>ISS-CONSÓRCIO MELHOR ATENDIMENTO-1669</t>
  </si>
  <si>
    <t>PREF ORLANDIA - PREFEITURA MUNICIPAL DE ORLANDIA</t>
  </si>
  <si>
    <t>ISS-CONSÓRCIO MELHOR ATENDIMENTO-1612</t>
  </si>
  <si>
    <t>ISS-CONSÓRCIO MELHOR ATENDIMENTO-1670</t>
  </si>
  <si>
    <t>PREF OSASCO - PREFEITURA MUNICIPAL DE OSASCO</t>
  </si>
  <si>
    <t>ISS-CONSORCIO DATASERV-637</t>
  </si>
  <si>
    <t>PREF PINDAMONHANGABA - PREFEITURA MUNICIPAL DE PINDAMONHANGABA</t>
  </si>
  <si>
    <t>ISS-CONSÓRCIO SP CIDADÃO-2028</t>
  </si>
  <si>
    <t>PREF PITANGUEIRAS - PREFEITURA DO MUNICIPIO DE PITANGUEIRAS</t>
  </si>
  <si>
    <t>ISS-CONSÓRCIO MELHOR ATENDIMENTO-1613</t>
  </si>
  <si>
    <t>ISS-CONSÓRCIO MELHOR ATENDIMENTO-1671</t>
  </si>
  <si>
    <t>PREF PONTAL - PREF MUNICIPAL DE PONTAL</t>
  </si>
  <si>
    <t>ISS-CONSÓRCIO MELHOR ATENDIMENTO-1628</t>
  </si>
  <si>
    <t>ISS-CONSÓRCIO MELHOR ATENDIMENTO-1686</t>
  </si>
  <si>
    <t>PREF PRADOPOLIS</t>
  </si>
  <si>
    <t>ISS-CONSÓRCIO MELHOR ATENDIMENTO-1622</t>
  </si>
  <si>
    <t>ISS-CONSÓRCIO MELHOR ATENDIMENTO-1680</t>
  </si>
  <si>
    <t>PREF REGISTRO - PREFEITURA MUNICIPAL DE REGISTRO</t>
  </si>
  <si>
    <t>ISS-CONSÓRCIO SP CIDADÃO-2030</t>
  </si>
  <si>
    <t>ISS-CONSORCIO BHG POUPATEMPO INTERIOR 3-241</t>
  </si>
  <si>
    <t>ISS-CONSORCIO BHG POUPATEMPO INTERIOR 3-309</t>
  </si>
  <si>
    <t>PREF SANTA ISABEL - PREFEITURA MUNICIPAL DE SANTA ISABEL</t>
  </si>
  <si>
    <t>ISS-CONSÓRCIO SP CIDADÃO-2053</t>
  </si>
  <si>
    <t>PREF SANTANA DO PARNAIBA - PREFEITURA DE SANTANA DO PARNAIBA</t>
  </si>
  <si>
    <t>ISS-CONSORCIO DATASERV-647</t>
  </si>
  <si>
    <t>PREF SAO JOAO DA BOA VISTA - PREFEITURA MUNICIPAL DE SAO JOAO DA BOA VISTA</t>
  </si>
  <si>
    <t>ISS-CONSORCIO BHG POUPATEMPO INTERIOR 3-210</t>
  </si>
  <si>
    <t>ISS-CONSORCIO BHG POUPATEMPO INTERIOR 3-276</t>
  </si>
  <si>
    <t>PREF SAO PEDRO - PREFEITURA MUNICIPAL DE SAO PEDRO</t>
  </si>
  <si>
    <t>ISS-CONSORCIO BHG POUPATEMPO INTERIOR 3-238</t>
  </si>
  <si>
    <t>ISS-CONSORCIO BHG POUPATEMPO INTERIOR 3-306</t>
  </si>
  <si>
    <t>PREF SOROCABA - PREFEITURA MUNICIPAL DE SOROCABA</t>
  </si>
  <si>
    <t>ISS-CONSÓRCIO SP CIDADÃO-2078</t>
  </si>
  <si>
    <t>PREF TAQUARITINGA - Prefeitura Municipal de Taquaritinga</t>
  </si>
  <si>
    <t>ISS-CONSÓRCIO MELHOR ATENDIMENTO-1615</t>
  </si>
  <si>
    <t>ISS-CONSÓRCIO MELHOR ATENDIMENTO-1673</t>
  </si>
  <si>
    <t>PREF UBATUBA - PREFEITURA MUNICIPAL DE UBATUBA</t>
  </si>
  <si>
    <t>ISS-CONSÓRCIO SP CIDADÃO-2056</t>
  </si>
  <si>
    <t>PREF VOTORANTIM - PREFEITURA DO MUNICIPIO DE VOTORANTIM</t>
  </si>
  <si>
    <t>ISS-CONSÓRCIO SP CIDADÃO-2037</t>
  </si>
  <si>
    <t>PREF.SANTO ANASTACIO - PREFEITURA MUNICIPAL DE SANTO ANASTACIO</t>
  </si>
  <si>
    <t>ISS-BUREAU VERITAS DO BRASIL SOCIEDADE CLASSIFICADORA E CERTIFICADORA LTDA-125087</t>
  </si>
  <si>
    <t>ISS-MAZZINI ADMINISTRAÇÃO E EMPREITAS LTDA-8447</t>
  </si>
  <si>
    <t>SEM PARAR INSTITUIÇÃO DE PAGAMENTO LTDA</t>
  </si>
  <si>
    <t>25999526012025 P.1</t>
  </si>
  <si>
    <t>Publicações Legais</t>
  </si>
  <si>
    <t>01-112120612060-000-001500000001-1-NV021583-PRO007962-0-0-0</t>
  </si>
  <si>
    <t>COMPANHIA DE PROCESSAMENTO DE DADOS DO ESTADO DE SAO PAULO - PRODESP</t>
  </si>
  <si>
    <t>187 SBC P.1</t>
  </si>
  <si>
    <t>Passivo Poupatempo - Prestação de Contas</t>
  </si>
  <si>
    <t>01-211040300000-000-062501000001-1-NV006958-PD0008581-0-0-0</t>
  </si>
  <si>
    <t>192 CPS SHOPPING P.1</t>
  </si>
  <si>
    <t>1965876 P.1</t>
  </si>
  <si>
    <t>1965877 P.1</t>
  </si>
  <si>
    <t>1965908 P.1</t>
  </si>
  <si>
    <t>1965909 P.1</t>
  </si>
  <si>
    <t>1965910 P.1</t>
  </si>
  <si>
    <t>1965911 P.1</t>
  </si>
  <si>
    <t>1965912 P.1</t>
  </si>
  <si>
    <t>233 ITAQUERA P.1</t>
  </si>
  <si>
    <t>234 STO AMARO P.1</t>
  </si>
  <si>
    <t>297 SE P.1</t>
  </si>
  <si>
    <t>36 ITU P.1</t>
  </si>
  <si>
    <t>60 ARAÇATUBA P.1</t>
  </si>
  <si>
    <t>60 RIB PRETO P.1</t>
  </si>
  <si>
    <t>7 PRAIA GRANDE P.1</t>
  </si>
  <si>
    <t>71 SJC P.1</t>
  </si>
  <si>
    <t>73 LINS P.1</t>
  </si>
  <si>
    <t>CTRA_000197_1 P.1</t>
  </si>
  <si>
    <t>01-112120801050-000-047501090001-1-NV006965-000000000-0-0-0</t>
  </si>
  <si>
    <t>CTRA_000198_1 P.1</t>
  </si>
  <si>
    <t>01-112120801050-000-015501020001-1-NV006963-000000000-0-0-0</t>
  </si>
  <si>
    <t>CTRA_000201_1 P.1</t>
  </si>
  <si>
    <t>PREF DOIS CORREGOS - PREFEITURA DO MUNICIPIO DE DOIS CORREGOS</t>
  </si>
  <si>
    <t>ISS-CONSORCIO BHG POUPATEMPO INTERIOR 3-265</t>
  </si>
  <si>
    <t>ISS-CONSORCIO BHG POUPATEMPO INTERIOR 3-335</t>
  </si>
  <si>
    <t>PREF SANTOS - PREFEITURA MUNICIPAL DE SANTOS</t>
  </si>
  <si>
    <t>ISS-CONSÓRCIO SP CIDADÃO-2031</t>
  </si>
  <si>
    <t>PREF ITARARE - PREFEITURA MUNICIPAL DE ITARARE</t>
  </si>
  <si>
    <t>ISS-CONSÓRCIO SP CIDADÃO-2049</t>
  </si>
  <si>
    <t xml:space="preserve"> MUNICIPIO DE AMERICO BRASILIENSE</t>
  </si>
  <si>
    <t>ISS-CONSÓRCIO MELHOR ATENDIMENTO-1606</t>
  </si>
  <si>
    <t>ISS-CONSÓRCIO MELHOR ATENDIMENTO-1664</t>
  </si>
  <si>
    <t>CTRA_000205_2 P.1</t>
  </si>
  <si>
    <t>01-112120801050-000-070505060252-1-NV022666-000000000-0-0-0</t>
  </si>
  <si>
    <t>ALT-TEC SERVIÇOS TÉCNICOS EM GERAL LTDA</t>
  </si>
  <si>
    <t>CTRA_000203_1 P.1</t>
  </si>
  <si>
    <t>01-112120502050-000-062501930021-1-NV000953-000000000-0-0-0</t>
  </si>
  <si>
    <t>MUNICIPAL DE GUARA</t>
  </si>
  <si>
    <t>ISS-CONSÓRCIO MELHOR ATENDIMENTO-1617</t>
  </si>
  <si>
    <t>ISS-CONSÓRCIO MELHOR ATENDIMENTO-1675</t>
  </si>
  <si>
    <t>MUNICIPAL DE IBATE</t>
  </si>
  <si>
    <t>ISS-CONSÓRCIO MELHOR ATENDIMENTO-1601</t>
  </si>
  <si>
    <t>ISS-CONSÓRCIO MELHOR ATENDIMENTO-1659</t>
  </si>
  <si>
    <t>ISS-CONSÓRCIO MELHOR ATENDIMENTO-1600</t>
  </si>
  <si>
    <t>ISS-CONSÓRCIO MELHOR ATENDIMENTO-1658</t>
  </si>
  <si>
    <t>MUNICÍPIO DE ANGATUBA</t>
  </si>
  <si>
    <t>ISS-CONSÓRCIO SP CIDADÃO-2071</t>
  </si>
  <si>
    <t>MUNICÍPIO DE ARARAQUARA</t>
  </si>
  <si>
    <t>ISS-CONSÓRCIO MELHOR ATENDIMENTO-1585</t>
  </si>
  <si>
    <t>ISS-CONSÓRCIO MELHOR ATENDIMENTO-1643</t>
  </si>
  <si>
    <t>ISS-CONSORCIO BHG POUPATEMPO INTERIOR 3-264</t>
  </si>
  <si>
    <t>ISS-CONSORCIO BHG POUPATEMPO INTERIOR 3-334</t>
  </si>
  <si>
    <t>ISS-CONSORCIO BHG POUPATEMPO INTERIOR 3-257</t>
  </si>
  <si>
    <t>ISS-CONSORCIO BHG POUPATEMPO INTERIOR 3-327</t>
  </si>
  <si>
    <t>MUNICÍPIO DE ITATINGA</t>
  </si>
  <si>
    <t>ISS-CONSÓRCIO SP CIDADÃO-2080</t>
  </si>
  <si>
    <t>ISS-CONSÓRCIO SP CIDADÃO-2072</t>
  </si>
  <si>
    <t>MUNICÍPIO DE RIBEIRAO PIRES</t>
  </si>
  <si>
    <t>ISS-BUREAU VERITAS DO BRASIL SOCIEDADE CLASSIFICADORA E CERTIFICADORA LTDA-125069</t>
  </si>
  <si>
    <t>ISS-MAZZINI ADMINISTRAÇÃO E EMPREITAS LTDA-8446</t>
  </si>
  <si>
    <t>ISS-CONSÓRCIO SP CIDADÃO-2077</t>
  </si>
  <si>
    <t>MUNICÍPIO DE SÃO JOSÉ DO RIO PARDO</t>
  </si>
  <si>
    <t>ISS-CONSORCIO BHG POUPATEMPO INTERIOR 3-270</t>
  </si>
  <si>
    <t>ISS-CONSORCIO BHG POUPATEMPO INTERIOR 3-317</t>
  </si>
  <si>
    <t>MUNICIPIO DE SÃO ROQUE</t>
  </si>
  <si>
    <t>ISS-CONSÓRCIO SP CIDADÃO-2043</t>
  </si>
  <si>
    <t>ISS-CONSORCIO DATASERV-639</t>
  </si>
  <si>
    <t>ISS-CONSÓRCIO SP CIDADÃO-2040</t>
  </si>
  <si>
    <t>ISS-CONSORCIO BHG POUPATEMPO INTERIOR 3-223</t>
  </si>
  <si>
    <t>ISS-CONSORCIO BHG POUPATEMPO INTERIOR 3-290</t>
  </si>
  <si>
    <t>PREF APIAI - PREFEITURA MUNICIPAL DE APIAI</t>
  </si>
  <si>
    <t>ISS-CONSÓRCIO SP CIDADÃO-2058</t>
  </si>
  <si>
    <t>PREF ARARAS - PREFEITURA DO MUNICIPIO DE ARARAS</t>
  </si>
  <si>
    <t>ISS-CONSORCIO BHG POUPATEMPO INTERIOR 3-214</t>
  </si>
  <si>
    <t>ISS-CONSORCIO BHG POUPATEMPO INTERIOR 3-280</t>
  </si>
  <si>
    <t>PREF ATIBAIA. PREFEITURA DA ESTACIA DE ATIBAIA</t>
  </si>
  <si>
    <t>ISS-CONSORCIO BHG POUPATEMPO INTERIOR 3-268</t>
  </si>
  <si>
    <t>ISS-CONSORCIO BHG POUPATEMPO INTERIOR 3-288</t>
  </si>
  <si>
    <t>PREF AVARE - PREFEITURA MINICIPAL ESTANCIA TURISTICA DE AVARE</t>
  </si>
  <si>
    <t>ISS-CONSÓRCIO SP CIDADÃO-2074</t>
  </si>
  <si>
    <t>PREF BASTOS - PREFEITURA DO MUNICIPIO DE BASTOS</t>
  </si>
  <si>
    <t>ISS-BUREAU VERITAS DO BRASIL SOCIEDADE CLASSIFICADORA E CERTIFICADORA LTDA-125077</t>
  </si>
  <si>
    <t>ISS-MAZZINI ADMINISTRAÇÃO E EMPREITAS LTDA-8431</t>
  </si>
  <si>
    <t>PREF BIRITIBA MIRIM - PREFEITURA DO MUNICIPIO DE BIRITIBA MIRIM</t>
  </si>
  <si>
    <t>ISS-CONSÓRCIO SP CIDADÃO-2073</t>
  </si>
  <si>
    <t>PREF BRAGANÇA PTA - PREFEITURA DO MUNICIPIO DE BRAGANÇA PTA</t>
  </si>
  <si>
    <t>ISS-CONSORCIO BHG POUPATEMPO INTERIOR 3-215</t>
  </si>
  <si>
    <t>ISS-CONSORCIO BHG POUPATEMPO INTERIOR 3-281</t>
  </si>
  <si>
    <t>PREF BROTAS - PREFEITURA MUNICIPAL DE BROTAS</t>
  </si>
  <si>
    <t>ISS-CONSORCIO BHG POUPATEMPO INTERIOR 3-267</t>
  </si>
  <si>
    <t>ISS-CONSORCIO BHG POUPATEMPO INTERIOR 3-337</t>
  </si>
  <si>
    <t>PREF CAÇAPAVA - PREFEITURA MUNICIPAL DE CAÇAPAVA</t>
  </si>
  <si>
    <t>ISS-CONSÓRCIO SP CIDADÃO-2044</t>
  </si>
  <si>
    <t>PREF CAMPO LIMPO PTA - PREFEITURA MUNICIPAL DE CAMPO LIMPO PAULISTA</t>
  </si>
  <si>
    <t>ISS-CONSORCIO BHG POUPATEMPO INTERIOR 3-247</t>
  </si>
  <si>
    <t>ISS-CONSORCIO BHG POUPATEMPO INTERIOR 3-315</t>
  </si>
  <si>
    <t>PREF CAPIVARI - PREFEITURA MUNICIPAL DE CAPIVARI</t>
  </si>
  <si>
    <t>ISS-CONSORCIO BHG POUPATEMPO INTERIOR 3-229</t>
  </si>
  <si>
    <t>ISS-CONSORCIO BHG POUPATEMPO INTERIOR 3-296</t>
  </si>
  <si>
    <t>PREF CARAGUATATUBA - PREFEITURA MUNICIPAL DE CARAGUATATUBA</t>
  </si>
  <si>
    <t>ISS-CONSÓRCIO SP CIDADÃO-2021</t>
  </si>
  <si>
    <t>ISS-CONSORCIO DATASERV-635</t>
  </si>
  <si>
    <t>PREF CATANDUVA - PREFEITURA DO MUNICIPIO DE CATANDUVA</t>
  </si>
  <si>
    <t>ISS-CONSÓRCIO MELHOR ATENDIMENTO-1588</t>
  </si>
  <si>
    <t>ISS-CONSÓRCIO MELHOR ATENDIMENTO-1646</t>
  </si>
  <si>
    <t>PREF DE AGUAI - PREFEITURA MUNICIPAL DE AGUAI</t>
  </si>
  <si>
    <t>ISS-CONSORCIO BHG POUPATEMPO INTERIOR 3-217</t>
  </si>
  <si>
    <t>ISS-CONSORCIO BHG POUPATEMPO INTERIOR 3-283</t>
  </si>
  <si>
    <t>PREF DE AMPARO - PREFEITURA MUNICIPAL DE AMPARO</t>
  </si>
  <si>
    <t>ISS-CONSORCIO BHG POUPATEMPO INTERIOR 3-225</t>
  </si>
  <si>
    <t>ISS-CONSORCIO BHG POUPATEMPO INTERIOR 3-292</t>
  </si>
  <si>
    <t>PREF DE CONCHAL - PREFEITURA MUNICIPAL DE CONCHAL</t>
  </si>
  <si>
    <t>ISS-CONSORCIO BHG POUPATEMPO INTERIOR 3-255</t>
  </si>
  <si>
    <t>ISS-CONSORCIO BHG POUPATEMPO INTERIOR 3-325</t>
  </si>
  <si>
    <t>PREF DE CORDEIROPOLIS</t>
  </si>
  <si>
    <t>ISS-CONSORCIO BHG POUPATEMPO INTERIOR 3-242</t>
  </si>
  <si>
    <t>ISS-CONSORCIO BHG POUPATEMPO INTERIOR 3-310</t>
  </si>
  <si>
    <t>PREF DE IPERO - PREFEITURA MUNICIPAL DE IPERO</t>
  </si>
  <si>
    <t>ISS-CONSÓRCIO SP CIDADÃO-2039</t>
  </si>
  <si>
    <t>PREF DE POTIM</t>
  </si>
  <si>
    <t>ISS-CONSÓRCIO SP CIDADÃO-2065</t>
  </si>
  <si>
    <t>PREF EMBU DAS ARTES - PREFEITURA DE EMBU DAS ARTES</t>
  </si>
  <si>
    <t>ISS-CONSORCIO DATASERV-640</t>
  </si>
  <si>
    <t>PREF EMBU-GUAÇU - PREFEITURA MUNICIPAL DE EMBU-GUAÇU</t>
  </si>
  <si>
    <t>ISS-CONSORCIO DATASERV-645</t>
  </si>
  <si>
    <t>PREF FERRAZ DE VASCONCELOS - PREFEITURA DO MUNICIPIO DE FERRAZ DE VASCONCELOS</t>
  </si>
  <si>
    <t>ISS-BUREAU VERITAS DO BRASIL SOCIEDADE CLASSIFICADORA E CERTIFICADORA LTDA-125067</t>
  </si>
  <si>
    <t>ISS-MAZZINI ADMINISTRAÇÃO E EMPREITAS LTDA-8435</t>
  </si>
  <si>
    <t>PREF GUARARAPES - PREFEITURA MUNICIPAL DE GUARARAPES</t>
  </si>
  <si>
    <t>ISS-CONSÓRCIO MELHOR ATENDIMENTO-1638</t>
  </si>
  <si>
    <t>ISS-CONSÓRCIO MELHOR ATENDIMENTO-1696</t>
  </si>
  <si>
    <t>PREF GUARAREMA - MUNICIPIO DE GUARAREMA</t>
  </si>
  <si>
    <t>ISS-CONSÓRCIO SP CIDADÃO-2066</t>
  </si>
  <si>
    <t>PREF HORTOLANDIA - PREFEITURA MUNICIPAL DE HORTOLANDIA</t>
  </si>
  <si>
    <t>ISS-CONSORCIO BHG POUPATEMPO INTERIOR 3-219</t>
  </si>
  <si>
    <t>ISS-CONSORCIO BHG POUPATEMPO INTERIOR 3-285</t>
  </si>
  <si>
    <t>PREF IBIUNA - PREFEITURA DA ESTAANCIA TURISTICA DE IBIUNA</t>
  </si>
  <si>
    <t>ISS-CONSÓRCIO SP CIDADÃO-2047</t>
  </si>
  <si>
    <t>PREF INDAIATUBA - PREFEITURA MUNICIPAL DE INDAIATUBA</t>
  </si>
  <si>
    <t>ISS-CONSORCIO BHG POUPATEMPO INTERIOR 3-211</t>
  </si>
  <si>
    <t>ISS-CONSORCIO BHG POUPATEMPO INTERIOR 3-277</t>
  </si>
  <si>
    <t>PREF ITAPIRA - PREF MUN DE ITAPIRA</t>
  </si>
  <si>
    <t>ISS-CONSORCIO BHG POUPATEMPO INTERIOR 3-222</t>
  </si>
  <si>
    <t>ISS-CONSORCIO BHG POUPATEMPO INTERIOR 3-289</t>
  </si>
  <si>
    <t>PREF ITAQUAQUECETUBA - PREFEITURA MUNICIPAL DE ITAQUAQUECETUBA</t>
  </si>
  <si>
    <t>ISS-CONSÓRCIO SP CIDADÃO-2025</t>
  </si>
  <si>
    <t>PREF ITU - PREFEITURA DA ESTANCIA TURISTICA DE ITU</t>
  </si>
  <si>
    <t>ISS-CONSÓRCIO SP CIDADÃO-2076</t>
  </si>
  <si>
    <t>PREF JABOTICABAL - PREFEITURA MUNICIPAL DE JABOTICABAL</t>
  </si>
  <si>
    <t>ISS-CONSÓRCIO MELHOR ATENDIMENTO-1604</t>
  </si>
  <si>
    <t>ISS-CONSÓRCIO MELHOR ATENDIMENTO-1662</t>
  </si>
  <si>
    <t>PREF JALES - PREFEITURA DO MUNICIPIO DE JALES</t>
  </si>
  <si>
    <t>ISS-CONSÓRCIO MELHOR ATENDIMENTO-1592</t>
  </si>
  <si>
    <t>PREF LENCOIS PAULISTA - PREFEITURA MUNICIPAL DE LENCOIS PAULISTA</t>
  </si>
  <si>
    <t>ISS-CONSORCIO BHG POUPATEMPO INTERIOR 3-260</t>
  </si>
  <si>
    <t>ISS-CONSORCIO BHG POUPATEMPO INTERIOR 3-330</t>
  </si>
  <si>
    <t>PREF LIMEIRA - PREFEITURA MINICIPAL DE LIMEIRA</t>
  </si>
  <si>
    <t>ISS-CONSORCIO BHG POUPATEMPO INTERIOR 3-216</t>
  </si>
  <si>
    <t>ISS-CONSORCIO BHG POUPATEMPO INTERIOR 3-282</t>
  </si>
  <si>
    <t>PREF LINS - PREFEITURA MUNICIPAL DE LINS</t>
  </si>
  <si>
    <t>ISS-CONSÓRCIO MELHOR ATENDIMENTO-1637</t>
  </si>
  <si>
    <t>ISS-CONSÓRCIO MELHOR ATENDIMENTO-1695</t>
  </si>
  <si>
    <t>PREF LOUVEIRA - PREFEITURA MUNICIPAL DE LOUVEIRA</t>
  </si>
  <si>
    <t>ISS-CONSORCIO BHG POUPATEMPO INTERIOR 3-252</t>
  </si>
  <si>
    <t>ISS-CONSORCIO BHG POUPATEMPO INTERIOR 3-321</t>
  </si>
  <si>
    <t>PREF MARTINÓPOLIS - PREFEITURA MUNICIPAL DE MARTINÓPOLIS</t>
  </si>
  <si>
    <t>ISS-BUREAU VERITAS DO BRASIL SOCIEDADE CLASSIFICADORA E CERTIFICADORA LTDA-125081</t>
  </si>
  <si>
    <t>ISS-MAZZINI ADMINISTRAÇÃO E EMPREITAS LTDA-8438</t>
  </si>
  <si>
    <t>PREF MIRANDOPOLIS - PREFEITURA MUNICIPAL DE MIRANDOPOLIS</t>
  </si>
  <si>
    <t>ISS-CONSÓRCIO MELHOR ATENDIMENTO-1639</t>
  </si>
  <si>
    <t>ISS-CONSÓRCIO MELHOR ATENDIMENTO-1697</t>
  </si>
  <si>
    <t>PREF MIRASSOL - PREFEITURA MUNICIPAL DE MIRASSOL</t>
  </si>
  <si>
    <t>ISS-CONSÓRCIO MELHOR ATENDIMENTO-1633</t>
  </si>
  <si>
    <t>ISS-CONSÓRCIO MELHOR ATENDIMENTO-1691</t>
  </si>
  <si>
    <t>PREF MOCOCA - PREFEITURA MUNICIPAL DE MOCOCA</t>
  </si>
  <si>
    <t>ISS-CONSORCIO BHG POUPATEMPO INTERIOR 3-233</t>
  </si>
  <si>
    <t>ISS-CONSORCIO BHG POUPATEMPO INTERIOR 3-300</t>
  </si>
  <si>
    <t>PREF MOGI MIRIM - PREFEITURA MUNICIPAL DE MOGI MIRIM</t>
  </si>
  <si>
    <t>ISS-CONSORCIO BHG POUPATEMPO INTERIOR 3-234</t>
  </si>
  <si>
    <t>ISS-CONSORCIO BHG POUPATEMPO INTERIOR 3-301</t>
  </si>
  <si>
    <t>PREF MONGAGUA - PREFEITURA DA ESTANCIA BALNEARIA DE MONGAGUA</t>
  </si>
  <si>
    <t>ISS-CONSÓRCIO SP CIDADÃO-2062</t>
  </si>
  <si>
    <t>PREF MONTE ALTO - PREFEITURA MUNICIPAL DE MONTE ALTO</t>
  </si>
  <si>
    <t>ISS-CONSÓRCIO MELHOR ATENDIMENTO-1619</t>
  </si>
  <si>
    <t>ISS-CONSÓRCIO MELHOR ATENDIMENTO-1677</t>
  </si>
  <si>
    <t>PREF MONTE APRAZIVEL - PREFEITURA MUNICIPAL DE MONTE APRAZIVEL</t>
  </si>
  <si>
    <t>ISS-CONSÓRCIO MELHOR ATENDIMENTO-1630</t>
  </si>
  <si>
    <t>ISS-CONSÓRCIO MELHOR ATENDIMENTO-1688</t>
  </si>
  <si>
    <t>PREF MUNICIPAL DE MATÃO</t>
  </si>
  <si>
    <t>ISS-CONSÓRCIO MELHOR ATENDIMENTO-1602</t>
  </si>
  <si>
    <t>ISS-CONSÓRCIO MELHOR ATENDIMENTO-1660</t>
  </si>
  <si>
    <t>PREF MUNICIPAL DE PRESIDENTE VENCESLAU</t>
  </si>
  <si>
    <t>ISS-BUREAU VERITAS DO BRASIL SOCIEDADE CLASSIFICADORA E CERTIFICADORA LTDA-125085</t>
  </si>
  <si>
    <t>ISS-MAZZINI ADMINISTRAÇÃO E EMPREITAS LTDA-8444</t>
  </si>
  <si>
    <t>PREF MUNICIPAL DE SERRANA</t>
  </si>
  <si>
    <t>ISS-CONSÓRCIO MELHOR ATENDIMENTO-1614</t>
  </si>
  <si>
    <t>ISS-CONSÓRCIO MELHOR ATENDIMENTO-1672</t>
  </si>
  <si>
    <t>PREF PEDREIRA - PREFEITURA DO MUNICIPIO DE PEDREIRA</t>
  </si>
  <si>
    <t>ISS-CONSORCIO BHG POUPATEMPO INTERIOR 3-237</t>
  </si>
  <si>
    <t>ISS-CONSORCIO BHG POUPATEMPO INTERIOR 3-304</t>
  </si>
  <si>
    <t>PREF PIRAPOZINHO - PREFEITURA MUNICIPAL DE PIRAPOZINHO</t>
  </si>
  <si>
    <t>ISS-BUREAU VERITAS DO BRASIL SOCIEDADE CLASSIFICADORA E CERTIFICADORA LTDA-125082</t>
  </si>
  <si>
    <t>ISS-MAZZINI ADMINISTRAÇÃO E EMPREITAS LTDA-8440</t>
  </si>
  <si>
    <t>PREF PIRASSUNUNGA - PREFEITURA MUNICIPAL DE PIRASSUNUNGA</t>
  </si>
  <si>
    <t>ISS-CONSORCIO BHG POUPATEMPO INTERIOR 3-250</t>
  </si>
  <si>
    <t>ISS-CONSORCIO BHG POUPATEMPO INTERIOR 3-319</t>
  </si>
  <si>
    <t>PREF PORTO FERREIRA - PREFEITURA MUNICIPAL DE PORTO FERREIRA</t>
  </si>
  <si>
    <t>ISS-CONSÓRCIO MELHOR ATENDIMENTO-1598</t>
  </si>
  <si>
    <t>ISS-CONSÓRCIO MELHOR ATENDIMENTO-1656</t>
  </si>
  <si>
    <t>PREF PRAIA GRANDE - PREFEITURA MIUNICIPAL DE PRAIA GRANDE</t>
  </si>
  <si>
    <t>ISS-CONSÓRCIO SP CIDADÃO-2029</t>
  </si>
  <si>
    <t>PREF RIBEIRÃO PRETO - PMRP - PREFEITURA MUNICIPAL DE RIBEIRÃO PRETO</t>
  </si>
  <si>
    <t>ISS-CONSÓRCIO MELHOR ATENDIMENTO-1593</t>
  </si>
  <si>
    <t>ISS-CONSÓRCIO MELHOR ATENDIMENTO-1650</t>
  </si>
  <si>
    <t>PREF RIO DAS PEDRAS - PREFEITURA MUNICIPAL RIO DAS PEDRA</t>
  </si>
  <si>
    <t>ISS-CONSORCIO BHG POUPATEMPO INTERIOR 3-253</t>
  </si>
  <si>
    <t>ISS-CONSORCIO BHG POUPATEMPO INTERIOR 3-322</t>
  </si>
  <si>
    <t>PREF SANTA BARBARA D'OESTE - PREFEITURA MUNICIPAL DE SANTA BARBARA D'OESTE</t>
  </si>
  <si>
    <t>ISS-CONSORCIO BHG POUPATEMPO INTERIOR 3-218</t>
  </si>
  <si>
    <t>ISS-CONSORCIO BHG POUPATEMPO INTERIOR 3-284</t>
  </si>
  <si>
    <t>PREF SANTA CRUZ DAS PALMEIRAS - PREFEITURA MUNICIPAL DE SANTA CRUZ DAS PALMEIRAS</t>
  </si>
  <si>
    <t>ISS-CONSORCIO BHG POUPATEMPO INTERIOR 3-243</t>
  </si>
  <si>
    <t>ISS-CONSORCIO BHG POUPATEMPO INTERIOR 3-311</t>
  </si>
  <si>
    <t>PREF SANTA CRUZ DO RIO PARDO - PREFEITURA MUNICIPAL DE SANTA CRUZ DO RIO PARDO</t>
  </si>
  <si>
    <t>ISS-CONSORCIO BHG POUPATEMPO INTERIOR 3-262</t>
  </si>
  <si>
    <t>ISS-CONSORCIO BHG POUPATEMPO INTERIOR 3-332</t>
  </si>
  <si>
    <t>PREF SANTA RITA DO PASSA QUATRO - PREFEITURA MUNICIPAL DE SANTA RITA DO PASSA QUATRO</t>
  </si>
  <si>
    <t>ISS-CONSÓRCIO MELHOR ATENDIMENTO-1624</t>
  </si>
  <si>
    <t>ISS-CONSÓRCIO MELHOR ATENDIMENTO-1682</t>
  </si>
  <si>
    <t>PREF SANTA ROSA DE VITERBO - PREFEITURA MUNICIPAL DE SANTA ROSA DE VITERBO</t>
  </si>
  <si>
    <t>ISS-CONSÓRCIO MELHOR ATENDIMENTO-1623</t>
  </si>
  <si>
    <t>ISS-CONSÓRCIO MELHOR ATENDIMENTO-1681</t>
  </si>
  <si>
    <t>PREF SANTO ANTONIO DE POSSE - PREF MJNICIPAL SANTO ANTONIO DE POSSE</t>
  </si>
  <si>
    <t>ISS-CONSORCIO BHG POUPATEMPO INTERIOR 3-269</t>
  </si>
  <si>
    <t>ISS-CONSORCIO BHG POUPATEMPO INTERIOR 3-305</t>
  </si>
  <si>
    <t>PREF SÃO BERNARDO DO CAMPO - PREFEITURA DO MUNICÍPIO DE SÃO BERNARDO DO CAMPO</t>
  </si>
  <si>
    <t>ISS-BUREAU VERITAS DO BRASIL SOCIEDADE CLASSIFICADORA E CERTIFICADORA LTDA-125072</t>
  </si>
  <si>
    <t>ISS-MAZZINI ADMINISTRAÇÃO E EMPREITAS LTDA-8449</t>
  </si>
  <si>
    <t>PREF SAO JOAQUIM DA BARRA - PREFEITURA MUNICIPAL DE SAO JOAQUIM DA BARRA</t>
  </si>
  <si>
    <t>ISS-CONSÓRCIO MELHOR ATENDIMENTO-1627</t>
  </si>
  <si>
    <t>ISS-CONSÓRCIO MELHOR ATENDIMENTO-1685</t>
  </si>
  <si>
    <t>PREF SÃO JOSÉ DO RIO PRETO</t>
  </si>
  <si>
    <t>ISS-CONSÓRCIO MELHOR ATENDIMENTO-1595</t>
  </si>
  <si>
    <t>ISS-CONSÓRCIO MELHOR ATENDIMENTO-1652</t>
  </si>
  <si>
    <t>PREF SAO MANUEL - PREFEITURA DO MUNICIPIO DE SAO MANUEL</t>
  </si>
  <si>
    <t>ISS-CONSORCIO BHG POUPATEMPO INTERIOR 3-263</t>
  </si>
  <si>
    <t>ISS-CONSORCIO BHG POUPATEMPO INTERIOR 3-333</t>
  </si>
  <si>
    <t>PREF SOCORRO - PREFEITURA DO MUNICIPIO DE SOCORRO</t>
  </si>
  <si>
    <t>ISS-CONSORCIO BHG POUPATEMPO INTERIOR 3-249</t>
  </si>
  <si>
    <t>ISS-CONSORCIO BHG POUPATEMPO INTERIOR 3-318</t>
  </si>
  <si>
    <t>PREF TUPA - PREFEITURA DA ESTANCIA TURISTICA DE TUPA</t>
  </si>
  <si>
    <t>ISS-BUREAU VERITAS DO BRASIL SOCIEDADE CLASSIFICADORA E CERTIFICADORA LTDA-125089</t>
  </si>
  <si>
    <t>ISS-MAZZINI ADMINISTRAÇÃO E EMPREITAS LTDA-8453</t>
  </si>
  <si>
    <t>PREF VALINHOS - PREFEITURA MUNICIPAL DE VALINHOS</t>
  </si>
  <si>
    <t>ISS-CONSORCIO BHG POUPATEMPO INTERIOR 3-224</t>
  </si>
  <si>
    <t>ISS-CONSORCIO BHG POUPATEMPO INTERIOR 3-291</t>
  </si>
  <si>
    <t>PREF VINHEDO PREFEITURA MUNICIPAL DE VINHEDO</t>
  </si>
  <si>
    <t>ISS-CONSORCIO BHG POUPATEMPO INTERIOR 3-251</t>
  </si>
  <si>
    <t>ISS-CONSORCIO BHG POUPATEMPO INTERIOR 3-320</t>
  </si>
  <si>
    <t>PREF. CRAVINHOS - PREFEITURA DO MUNICIPIO DE CRAVINHOS</t>
  </si>
  <si>
    <t>ISS-CONSÓRCIO MELHOR ATENDIMENTO-1607</t>
  </si>
  <si>
    <t>ISS-CONSÓRCIO MELHOR ATENDIMENTO-1665</t>
  </si>
  <si>
    <t>PREF. TABATINGA - PREFEITURA MUNICIPAL DE TABATINGA</t>
  </si>
  <si>
    <t>ISS-CONSÓRCIO MELHOR ATENDIMENTO-1631</t>
  </si>
  <si>
    <t>ISS-CONSÓRCIO MELHOR ATENDIMENTO-1689</t>
  </si>
  <si>
    <t>PREFEITURA DE ARAÇARIGUAMA - PREFEITURA DO MUNICIPIO DE ARAÇARIGUAMA</t>
  </si>
  <si>
    <t>ISS-CONSÓRCIO SP CIDADÃO-2050</t>
  </si>
  <si>
    <t>TRIBUNAL REGIONAL DO TRABALHO DA 2ª - TRT</t>
  </si>
  <si>
    <t>CTRA_000205_1 P.1</t>
  </si>
  <si>
    <t>01-112120502050-000-070505060252-1-NV022666-000000000-0-0-0</t>
  </si>
  <si>
    <t>PREF BOM JESUS DOS PERDOES - MUNICIPIO DE BOM JESUS DOS PERDOES</t>
  </si>
  <si>
    <t>ISS-CONSORCIO BHG POUPATEMPO INTERIOR 3-254</t>
  </si>
  <si>
    <t>ISS-CONSORCIO BHG POUPATEMPO INTERIOR 3-324</t>
  </si>
  <si>
    <t>PREF ITATIBA - PREFEITURA DO MUNICIPIO DE ITATIBA</t>
  </si>
  <si>
    <t>ISS-CONSORCIO BHG POUPATEMPO INTERIOR 3-231</t>
  </si>
  <si>
    <t>ISS-CONSORCIO BHG POUPATEMPO INTERIOR 3-298</t>
  </si>
  <si>
    <t>PREF SERRA NEGRA - PREFEITURA MUNICIPAL DE SERRA NEGRA</t>
  </si>
  <si>
    <t>ISS-CONSORCIO BHG POUPATEMPO INTERIOR 3-221</t>
  </si>
  <si>
    <t>ISS-CONSORCIO BHG POUPATEMPO INTERIOR 3-287</t>
  </si>
  <si>
    <t>PREF ALVARES MACHADO - PREFITURA MUNICIPAL DE ALVARES MACHADO</t>
  </si>
  <si>
    <t>ISS-BUREAU VERITAS DO BRASIL SOCIEDADE CLASSIFICADORA E CERTIFICADORA LTDA-125076</t>
  </si>
  <si>
    <t>ISS-MAZZINI ADMINISTRAÇÃO E EMPREITAS LTDA-8430</t>
  </si>
  <si>
    <t>APUÂNIA INVESTIMENTOS IMOBILIÁRIOS LTDA</t>
  </si>
  <si>
    <t>42025 P.1</t>
  </si>
  <si>
    <t>Aluguéis</t>
  </si>
  <si>
    <t>01-112120601010-000-117505060158-2-NV003962-PRO006601-0-0-0</t>
  </si>
  <si>
    <t>ARENCO PROJETOS E CONTRUÇÕES LTDA</t>
  </si>
  <si>
    <t>01-112120601010-000-092505060013-2-NV000954-PRO005618-0-0-0</t>
  </si>
  <si>
    <t>1832025 P.1</t>
  </si>
  <si>
    <t>1832025 GLOSA REF. COB. INDEV. MAR-25 P.1</t>
  </si>
  <si>
    <t>ASSOCIAÇÃO SHOPPING JARDIM ORIENTE</t>
  </si>
  <si>
    <t>42025#238613 P.1</t>
  </si>
  <si>
    <t>Condomínios</t>
  </si>
  <si>
    <t>01-112120601020-000-045501070001-1-NV006962-PRO007835-0-0-0</t>
  </si>
  <si>
    <t>BK CONSULTORIA E SERVICOS LTDA</t>
  </si>
  <si>
    <t>15799 DEV PARCI</t>
  </si>
  <si>
    <t>BRASOFTWARE INFORMATICA LTDA</t>
  </si>
  <si>
    <t>689689 P.1</t>
  </si>
  <si>
    <t>Atualização / Subscrição Software</t>
  </si>
  <si>
    <t>01-112120402010-000-001500000001-1-NV021583-PRO007996-0-0-0</t>
  </si>
  <si>
    <t>01-112120402010-000-001500000008-1-NV021583-PRO007996-0-0-0</t>
  </si>
  <si>
    <t>01-112120402010-000-001505000005-1-NV006958-PRO007996-0-0-0</t>
  </si>
  <si>
    <t>01-112120402010-000-001505000006-1-NV006958-PRO007996-0-0-0</t>
  </si>
  <si>
    <t>01-112120402010-000-001505010012-2-NV006958-PRO007996-0-0-0</t>
  </si>
  <si>
    <t>01-112120402010-000-001505010013-1-NV006958-PRO007996-0-0-0</t>
  </si>
  <si>
    <t>01-112120402010-000-001505010015-2-NV006958-PRO007996-0-0-0</t>
  </si>
  <si>
    <t>01-112120402010-000-001505010016-2-NV019951-PRO007996-0-0-0</t>
  </si>
  <si>
    <t>01-112120402010-000-001505010021-2-NV023552-PRO007996-0-0-0</t>
  </si>
  <si>
    <t>01-112120402010-000-001505010027-2-NV006958-PRO007996-0-0-0</t>
  </si>
  <si>
    <t>01-112120402010-000-001505020012-2-NV006958-PRO007996-0-0-0</t>
  </si>
  <si>
    <t>01-112120402010-000-001505020018-2-NV022581-PRO007996-0-0-0</t>
  </si>
  <si>
    <t>01-112120402010-000-001505020023-2-NV006958-PRO007996-0-0-0</t>
  </si>
  <si>
    <t>01-112120402010-000-001505040009-2-NV006958-PRO007996-0-0-0</t>
  </si>
  <si>
    <t>01-112120402010-000-001505040010-2-NV022560-PRO007996-0-0-0</t>
  </si>
  <si>
    <t>01-112120402010-000-001505040013-2-NV006958-PRO007996-0-0-0</t>
  </si>
  <si>
    <t>01-112120402010-000-001505040014-1-NV006958-PRO007996-0-0-0</t>
  </si>
  <si>
    <t>01-112120402010-000-001505040015-2-NV006958-PRO007996-0-0-0</t>
  </si>
  <si>
    <t>01-112120402010-000-001505060277-2-NV022589-PRO007996-0-0-0</t>
  </si>
  <si>
    <t>01-112120402010-000-001505060278-1-NV022589-PRO007996-0-0-0</t>
  </si>
  <si>
    <t>01-112120402010-000-001505060454-1-NV021620-PRO007996-0-0-0</t>
  </si>
  <si>
    <t>01-112120402010-000-001505060458-2-NV006958-PRO007996-0-0-0</t>
  </si>
  <si>
    <t>01-112120402010-000-001505080001-2-NV006958-PRO007996-0-0-0</t>
  </si>
  <si>
    <t>01-112120402010-000-001505080002-1-NV006958-PRO007996-0-0-0</t>
  </si>
  <si>
    <t>01-112120402010-000-001505080003-2-NV006958-PRO007996-0-0-0</t>
  </si>
  <si>
    <t>01-112120402010-000-015505010008-2-NV006958-PRO007996-0-0-0</t>
  </si>
  <si>
    <t>01-112120402010-000-015505010024-2-NV006963-PRO007996-0-0-0</t>
  </si>
  <si>
    <t>01-112120402010-000-015505060003-2-NV006963-PRO007996-0-0-0</t>
  </si>
  <si>
    <t>01-112120402010-000-015505060004-2-NV006963-PRO007996-0-0-0</t>
  </si>
  <si>
    <t>01-112120402010-000-015505060005-2-NV006963-PRO007996-0-0-0</t>
  </si>
  <si>
    <t>01-112120402010-000-015505060186-1-NV022591-PRO007996-0-0-0</t>
  </si>
  <si>
    <t>01-112120402010-000-016505060188-1-NV022593-PRO007996-0-0-0</t>
  </si>
  <si>
    <t>01-112120402010-000-016505060447-2-NV021556-PRO007996-0-0-0</t>
  </si>
  <si>
    <t>01-112120402010-000-045505040016-2-NV006962-PRO007996-0-0-0</t>
  </si>
  <si>
    <t>01-112120402010-000-045505060009-2-NV021554-PRO007996-0-0-0</t>
  </si>
  <si>
    <t>01-112120402010-000-045505060134-2-NV006962-PRO007996-0-0-0</t>
  </si>
  <si>
    <t>01-112120402010-000-045505060190-1-NV022595-PRO007996-0-0-0</t>
  </si>
  <si>
    <t>01-112120402010-000-046505060010-2-NV021555-PRO007996-0-0-0</t>
  </si>
  <si>
    <t>01-112120402010-000-046505060153-2-NV006964-PRO007996-0-0-0</t>
  </si>
  <si>
    <t>01-112120402010-000-046505060189-1-NV022594-PRO007996-0-0-0</t>
  </si>
  <si>
    <t>01-112120402010-000-047505060191-1-NV022596-PRO007996-0-0-0</t>
  </si>
  <si>
    <t>01-112120402010-000-047505060440-2-NV006965-PRO007996-0-0-0</t>
  </si>
  <si>
    <t>01-112120402010-000-047505060446-2-NV021556-PRO007996-0-0-0</t>
  </si>
  <si>
    <t>01-112120402010-000-049505010009-1-NV022599-PRO007996-0-0-0</t>
  </si>
  <si>
    <t>01-112120402010-000-049505010018-2-NV006967-PRO007996-0-0-0</t>
  </si>
  <si>
    <t>01-112120402010-000-049505010023-2-NV006967-PRO007996-0-0-0</t>
  </si>
  <si>
    <t>01-112120402010-000-049505010028-2-NV006967-PRO007996-0-0-0</t>
  </si>
  <si>
    <t>01-112120402010-000-049505020022-2-NV006967-PRO007996-0-0-0</t>
  </si>
  <si>
    <t>01-112120402010-000-049505060006-2-NV021551-PRO007996-0-0-0</t>
  </si>
  <si>
    <t>01-112120402010-000-049505060020-2-NV006967-PRO007996-0-0-0</t>
  </si>
  <si>
    <t>01-112120402010-000-050505010020-2-NV006968-PRO007996-0-0-0</t>
  </si>
  <si>
    <t>01-112120402010-000-050505020021-2-NV006968-PRO007996-0-0-0</t>
  </si>
  <si>
    <t>01-112120402010-000-050505060008-2-NV021553-PRO007996-0-0-0</t>
  </si>
  <si>
    <t>01-112120402010-000-050505060090-2-NV006968-PRO007996-0-0-0</t>
  </si>
  <si>
    <t>01-112120402010-000-050505060187-1-NV022592-PRO007996-0-0-0</t>
  </si>
  <si>
    <t>01-112120402010-000-050505060449-1-NV006968-PRO007996-0-0-0</t>
  </si>
  <si>
    <t>01-112120402010-000-067505060007-2-NV021552-PRO007996-0-0-0</t>
  </si>
  <si>
    <t>01-112120402010-000-067505060047-2-NV009956-PRO007996-0-0-0</t>
  </si>
  <si>
    <t>01-112120402010-000-068505060456-1-NV003975-PRO007996-0-0-0</t>
  </si>
  <si>
    <t>01-112120402010-000-069505060452-1-NV000955-PRO007996-0-0-0</t>
  </si>
  <si>
    <t>01-112120402010-000-072505060055-2-NV003973-PRO007996-0-0-0</t>
  </si>
  <si>
    <t>01-112120402010-000-072505060193-1-NV022598-PRO007996-0-0-0</t>
  </si>
  <si>
    <t>01-112120402010-000-091505060451-1-NV009954-PRO007996-0-0-0</t>
  </si>
  <si>
    <t>01-112120402010-000-094505060448-1-NV003976-PRO007996-0-0-0</t>
  </si>
  <si>
    <t>01-112120402010-000-104505010026-2-NV003980-PRO007996-0-0-0</t>
  </si>
  <si>
    <t>01-112120402010-000-129505010025-1-NV019953-PRO007996-0-0-0</t>
  </si>
  <si>
    <t>690882 P.1</t>
  </si>
  <si>
    <t>CASTELLABATE PARTICIPAÇÕES E INVESTIMENTOS LTDA</t>
  </si>
  <si>
    <t>01-112120601010-000-078505060065-2-NV009959-PRO006811-0-0-0</t>
  </si>
  <si>
    <t>CONDOMINIO CIVIL DO INTERNACIONAL GUARULHOS SHOPPING CENTER</t>
  </si>
  <si>
    <t>01-112120612120-000-048501100001-1-NV006966-PRO007920-0-0-0</t>
  </si>
  <si>
    <t>01-112120612130-000-048501100001-1-NV006966-PRO007920-0-0-0</t>
  </si>
  <si>
    <t>CONDOMÍNIO SHOPPING CENTER RIO CLARO</t>
  </si>
  <si>
    <t>01-112120601020-000-075505060098-2-NV009957-PRO008109-0-0-0</t>
  </si>
  <si>
    <t>01-112120601080-000-075505060098-2-NV009957-PRO008109-0-0-0</t>
  </si>
  <si>
    <t>01-112120612120-000-075505060098-2-NV009957-PRO008109-0-0-0</t>
  </si>
  <si>
    <t>01-112120612130-000-075505060098-2-NV009957-PRO008109-0-0-0</t>
  </si>
  <si>
    <t>CONSTRUDAHER CONSTRUCOES E SERVICOS LTDA</t>
  </si>
  <si>
    <t>10105 DEV PARCI</t>
  </si>
  <si>
    <t>CONSORCIO MELHOR ATENDIMENTO</t>
  </si>
  <si>
    <t xml:space="preserve">1593 DEV GLOSA </t>
  </si>
  <si>
    <t>1042025 P.1</t>
  </si>
  <si>
    <t>01-112120612120-000-062501340001-2-NV003952-PRO007647-0-0-0</t>
  </si>
  <si>
    <t>01-112120612130-000-062501340001-2-NV003952-PRO007647-0-0-0</t>
  </si>
  <si>
    <t>1052025 P.1</t>
  </si>
  <si>
    <t>01-112120612120-000-070505060115-2-NV022555-PRO007647-0-0-0</t>
  </si>
  <si>
    <t>1062025 P.1</t>
  </si>
  <si>
    <t>01-112120612120-000-062501350001-2-NV003954-PRO007647-0-0-0</t>
  </si>
  <si>
    <t>1072025 P.1</t>
  </si>
  <si>
    <t>01-112120612120-000-152505060104-2-NV021571-PRO007647-0-0-0</t>
  </si>
  <si>
    <t>1082025 P.1</t>
  </si>
  <si>
    <t>01-112120612120-000-139505060103-2-NV021562-PRO007647-0-0-0</t>
  </si>
  <si>
    <t>1092025 P.1</t>
  </si>
  <si>
    <t>01-112120612130-000-062501350001-2-NV003954-PRO007647-0-0-0</t>
  </si>
  <si>
    <t>1102025 P.1</t>
  </si>
  <si>
    <t>1112025 P.1</t>
  </si>
  <si>
    <t>01-112120612130-000-057505060050-2-NV006977-PRO007647-0-0-0</t>
  </si>
  <si>
    <t>1122025 P.1</t>
  </si>
  <si>
    <t>01-112120612120-000-057505060050-2-NV006977-PRO007647-0-0-0</t>
  </si>
  <si>
    <t>1132025 P.1</t>
  </si>
  <si>
    <t>01-112120612120-000-070505060235-2-NV022645-PRO007647-0-0-0</t>
  </si>
  <si>
    <t>01-112120612130-000-070505060235-2-NV022645-PRO007647-0-0-0</t>
  </si>
  <si>
    <t>1142025 P.1</t>
  </si>
  <si>
    <t>01-112120612120-000-050501050001-2-NV006968-PRO007647-0-0-0</t>
  </si>
  <si>
    <t>1162025 P.1</t>
  </si>
  <si>
    <t>01-112120612130-000-001505060333-2-NV022623-PRO007647-0-0-0</t>
  </si>
  <si>
    <t>1172025 P.1</t>
  </si>
  <si>
    <t>01-112120612120-000-001505060333-2-NV022623-PRO007647-0-0-0</t>
  </si>
  <si>
    <t>1182025 P.1</t>
  </si>
  <si>
    <t>01-112120612120-000-062501570001-2-NV003970-PRO007647-0-0-0</t>
  </si>
  <si>
    <t>1192025 P.1</t>
  </si>
  <si>
    <t>01-112120612120-000-100505060054-2-NV003971-PRO007647-0-0-0</t>
  </si>
  <si>
    <t>1202025 P.1</t>
  </si>
  <si>
    <t>01-112120612130-000-100505060054-2-NV003971-PRO007647-0-0-0</t>
  </si>
  <si>
    <t>1212025 P.1</t>
  </si>
  <si>
    <t>01-112120612120-000-062501930124-2-NV021590-PRO007647-0-0-0</t>
  </si>
  <si>
    <t>1222025 P.1</t>
  </si>
  <si>
    <t>01-112120612120-000-070505060110-2-NV021591-PRO007647-0-0-0</t>
  </si>
  <si>
    <t>01-112120612130-000-070505060110-2-NV021591-PRO007647-0-0-0</t>
  </si>
  <si>
    <t>1232025 P.1</t>
  </si>
  <si>
    <t>01-112120612120-000-070505060245-2-NV022655-PRO007647-0-0-0</t>
  </si>
  <si>
    <t>01-112120612130-000-070505060245-2-NV022655-PRO007647-0-0-0</t>
  </si>
  <si>
    <t>1242025 P.1</t>
  </si>
  <si>
    <t>01-112120612120-000-001501930145-2-NV021614-PRO007647-0-0-0</t>
  </si>
  <si>
    <t>01-112120612130-000-001501930145-2-NV021614-PRO007647-0-0-0</t>
  </si>
  <si>
    <t>1252025 P.1</t>
  </si>
  <si>
    <t>01-112120612120-000-095505060056-2-NV004957-PRO007647-0-0-0</t>
  </si>
  <si>
    <t>1262025 P.1</t>
  </si>
  <si>
    <t>01-112120612120-000-064501170001-2-NV008122-PRO007647-0-0-0</t>
  </si>
  <si>
    <t>1272025 P.1</t>
  </si>
  <si>
    <t>01-112120612120-000-128505060057-2-NV019956-PRO007647-0-0-0</t>
  </si>
  <si>
    <t>1282025 P.1</t>
  </si>
  <si>
    <t>01-112120612130-000-128505060057-2-NV019956-PRO007647-0-0-0</t>
  </si>
  <si>
    <t>1292025 P.1</t>
  </si>
  <si>
    <t>01-112120612130-000-062501930137-2-NV021606-PRO007647-0-0-0</t>
  </si>
  <si>
    <t>1302025 P.1</t>
  </si>
  <si>
    <t>01-112120612120-000-062501930120-2-NV021586-PRO007647-0-0-0</t>
  </si>
  <si>
    <t>01-112120612130-000-062501930120-2-NV021586-PRO007647-0-0-0</t>
  </si>
  <si>
    <t>1312025 P.1</t>
  </si>
  <si>
    <t>01-112120612120-000-001505060318-2-NV021604-PRO007647-0-0-0</t>
  </si>
  <si>
    <t>1322025 P.1</t>
  </si>
  <si>
    <t>01-112120612130-000-001505060318-2-NV021604-PRO007647-0-0-0</t>
  </si>
  <si>
    <t>1332025 P.1</t>
  </si>
  <si>
    <t>01-112120612120-000-062501190001-2-NV008123-PRO007647-0-0-0</t>
  </si>
  <si>
    <t>01-112120612130-000-062501190001-2-NV008123-PRO007647-0-0-0</t>
  </si>
  <si>
    <t>1342025 P.1</t>
  </si>
  <si>
    <t>01-112120612120-000-147505060106-2-NV021573-PRO007647-0-0-0</t>
  </si>
  <si>
    <t>1352025 P.1</t>
  </si>
  <si>
    <t>01-112120612120-000-062501270001-2-NV009957-PRO007647-0-0-0</t>
  </si>
  <si>
    <t>1362025 P.1</t>
  </si>
  <si>
    <t>01-112120612130-000-150505060070-2-NV021569-PRO007647-0-0-0</t>
  </si>
  <si>
    <t>1372025 P.1</t>
  </si>
  <si>
    <t>01-112120612120-000-150505060070-2-NV021569-PRO007647-0-0-0</t>
  </si>
  <si>
    <t>1382025 P.1</t>
  </si>
  <si>
    <t>01-112120612120-000-070505060200-2-NV022610-PRO007647-0-0-0</t>
  </si>
  <si>
    <t>1392025 P.1</t>
  </si>
  <si>
    <t>01-112120612120-000-070505060250-2-NV022664-PRO007647-0-0-0</t>
  </si>
  <si>
    <t>01-112120612130-000-070505060250-2-NV022664-PRO007647-0-0-0</t>
  </si>
  <si>
    <t>1402025 P.1</t>
  </si>
  <si>
    <t>01-112120612120-000-001501930143-2-NV022661-PRO007647-0-0-0</t>
  </si>
  <si>
    <t>1412025 P.1</t>
  </si>
  <si>
    <t>01-112120612120-000-070505060178-2-NV022584-PRO007647-0-0-0</t>
  </si>
  <si>
    <t>01-112120612130-000-070505060178-2-NV022584-PRO007647-0-0-0</t>
  </si>
  <si>
    <t>1422025 P.1</t>
  </si>
  <si>
    <t>01-112120612120-000-062501910001-2-NV020556-PRO007647-0-0-0</t>
  </si>
  <si>
    <t>01-112120612130-000-062501910001-2-NV020556-PRO007647-0-0-0</t>
  </si>
  <si>
    <t>1432025 P.1</t>
  </si>
  <si>
    <t>01-112120612120-000-062501880001-2-NV020553-PRO007647-0-0-0</t>
  </si>
  <si>
    <t>1442025 P.1</t>
  </si>
  <si>
    <t>01-112120612120-000-001501930143-2-NV021612-PRO007647-0-0-0</t>
  </si>
  <si>
    <t>1452025 P.1</t>
  </si>
  <si>
    <t>1462025 P.1</t>
  </si>
  <si>
    <t>1472025 P.1</t>
  </si>
  <si>
    <t>1482025 P.1</t>
  </si>
  <si>
    <t>1492025 P.1</t>
  </si>
  <si>
    <t>1502025 P.1</t>
  </si>
  <si>
    <t>1512025 P.1</t>
  </si>
  <si>
    <t>1522025 P.1</t>
  </si>
  <si>
    <t>1532025 P.1</t>
  </si>
  <si>
    <t>1542025 P.1</t>
  </si>
  <si>
    <t>1552025 P.1</t>
  </si>
  <si>
    <t>1562025 P.1</t>
  </si>
  <si>
    <t>01-112120612120-000-070505060118-2-NV022567-PRO007647-0-0-0</t>
  </si>
  <si>
    <t>01-112120612130-000-070505060118-2-NV022567-PRO007647-0-0-0</t>
  </si>
  <si>
    <t>1572025 P.1</t>
  </si>
  <si>
    <t>1582025 P.1</t>
  </si>
  <si>
    <t>1592025 P.1</t>
  </si>
  <si>
    <t>1602025 P.1</t>
  </si>
  <si>
    <t>1612025 P.1</t>
  </si>
  <si>
    <t>1622025 P.1</t>
  </si>
  <si>
    <t>1632025 P.1</t>
  </si>
  <si>
    <t>1642025 P.1</t>
  </si>
  <si>
    <t>1652025 P.1</t>
  </si>
  <si>
    <t>1662025 P.1</t>
  </si>
  <si>
    <t>1672025 P.1</t>
  </si>
  <si>
    <t>1682025 P.1</t>
  </si>
  <si>
    <t>1692025 P.1</t>
  </si>
  <si>
    <t>1702025 P.1</t>
  </si>
  <si>
    <t>1712025 P.1</t>
  </si>
  <si>
    <t>1722025 P.1</t>
  </si>
  <si>
    <t>1732025 P.1</t>
  </si>
  <si>
    <t>1742025 P.1</t>
  </si>
  <si>
    <t>1752025 P.1</t>
  </si>
  <si>
    <t>1762025 P.1</t>
  </si>
  <si>
    <t>01-112120612130-000-001501930143-2-NV022661-PRO007647-0-0-0</t>
  </si>
  <si>
    <t>2262025 P.1</t>
  </si>
  <si>
    <t>2272025 P.1</t>
  </si>
  <si>
    <t>2292025 P.1</t>
  </si>
  <si>
    <t>230120602025 P.1</t>
  </si>
  <si>
    <t>01-112120612120-000-136505060130-2-NV020557-PRO007648-0-0-0</t>
  </si>
  <si>
    <t>40062572025 P.1</t>
  </si>
  <si>
    <t>01-112120612120-000-071505060482-2-NV000957-PRO007648-0-0-0</t>
  </si>
  <si>
    <t>01-112120612130-000-071505060482-2-NV000957-PRO007648-0-0-0</t>
  </si>
  <si>
    <t>4680001352025 P.1</t>
  </si>
  <si>
    <t>01-112120612120-000-001505060486-2-NV021602-PRO007648-0-0-0</t>
  </si>
  <si>
    <t>01-112120612130-000-001505060486-2-NV021602-PRO007648-0-0-0</t>
  </si>
  <si>
    <t>4690001352025 P.1</t>
  </si>
  <si>
    <t>01-112120612120-000-001505060491-2-NV022609-PRO007648-0-0-0</t>
  </si>
  <si>
    <t>01-112120612130-000-001505060491-2-NV022609-PRO007648-0-0-0</t>
  </si>
  <si>
    <t>4700001352025 P.1</t>
  </si>
  <si>
    <t>01-112120612120-000-108505060129-2-NV003979-PRO007648-0-0-0</t>
  </si>
  <si>
    <t>4710001352025 P.1</t>
  </si>
  <si>
    <t>01-112120612120-000-001505060412-2-NV022628-PRO007648-0-0-0</t>
  </si>
  <si>
    <t>01-112120612130-000-001505060412-2-NV022628-PRO007648-0-0-0</t>
  </si>
  <si>
    <t>4720001352025 P.1</t>
  </si>
  <si>
    <t>01-112120612120-000-001505060495-2-NV022679-PRO007648-0-0-0</t>
  </si>
  <si>
    <t>01-112120612130-000-001505060495-2-NV022679-PRO007648-0-0-0</t>
  </si>
  <si>
    <t>4730001352025 P.1</t>
  </si>
  <si>
    <t>01-112120612120-000-001505060406-2-NV022602-PRO007648-0-0-0</t>
  </si>
  <si>
    <t>01-112120612130-000-001505060406-2-NV022602-PRO007648-0-0-0</t>
  </si>
  <si>
    <t>4740001352025 P.1</t>
  </si>
  <si>
    <t>01-112120612120-000-001505060493-2-NV022663-PRO007648-0-0-0</t>
  </si>
  <si>
    <t>01-112120612130-000-001505060493-2-NV022663-PRO007648-0-0-0</t>
  </si>
  <si>
    <t>4750001352025 P.1</t>
  </si>
  <si>
    <t>01-112120612120-000-001505060415-2-NV022638-PRO007648-0-0-0</t>
  </si>
  <si>
    <t>01-112120612130-000-001505060415-2-NV022638-PRO007648-0-0-0</t>
  </si>
  <si>
    <t>4770001352025 P.1</t>
  </si>
  <si>
    <t>01-112120612120-000-001505060488-2-NV021610-PRO007648-0-0-0</t>
  </si>
  <si>
    <t>01-112120612130-000-001505060488-2-NV021610-PRO007648-0-0-0</t>
  </si>
  <si>
    <t>4780001352025 P.1</t>
  </si>
  <si>
    <t>01-112120612120-000-127505060481-2-NV019955-PRO007648-0-0-0</t>
  </si>
  <si>
    <t>01-112120612130-000-127505060481-2-NV019955-PRO007648-0-0-0</t>
  </si>
  <si>
    <t>4790001352025 P.1</t>
  </si>
  <si>
    <t>01-112120612120-000-001505060487-2-NV021603-PRO007648-0-0-0</t>
  </si>
  <si>
    <t>01-112120612130-000-001505060487-2-NV021603-PRO007648-0-0-0</t>
  </si>
  <si>
    <t>4800001352025 P.1</t>
  </si>
  <si>
    <t>01-112120612120-000-001505060401-2-NV021609-PRO007648-0-0-0</t>
  </si>
  <si>
    <t>50019162025 P.1</t>
  </si>
  <si>
    <t>01-112120612120-000-076505060479-2-NV009960-PRO007648-0-0-0</t>
  </si>
  <si>
    <t>01-112120612130-000-076505060479-2-NV009960-PRO007648-0-0-0</t>
  </si>
  <si>
    <t>50062572025 P.1</t>
  </si>
  <si>
    <t>50067612025 P.1</t>
  </si>
  <si>
    <t>01-112120612120-000-072505060480-2-NV003973-PRO007648-0-0-0</t>
  </si>
  <si>
    <t>01-112120612130-000-072505060480-2-NV003973-PRO007648-0-0-0</t>
  </si>
  <si>
    <t>530056092025 P.1</t>
  </si>
  <si>
    <t>01-112120612120-000-079505060122-2-NV000952-PRO007648-0-0-0</t>
  </si>
  <si>
    <t>01-112120612130-000-079505060122-2-NV000952-PRO007648-0-0-0</t>
  </si>
  <si>
    <t>540061762025 P.1</t>
  </si>
  <si>
    <t>01-112120612120-000-082505060128-2-NV000958-PRO007648-0-0-0</t>
  </si>
  <si>
    <t>01-112120612130-000-082505060128-2-NV000958-PRO007648-0-0-0</t>
  </si>
  <si>
    <t>550046372025 P.1</t>
  </si>
  <si>
    <t>01-112120612120-000-065505060136-2-NV008121-PRO007648-0-0-0</t>
  </si>
  <si>
    <t>550097872025 P.1</t>
  </si>
  <si>
    <t>01-112120612120-000-118505060126-2-NV004960-PRO007648-0-0-0</t>
  </si>
  <si>
    <t>01-112120612130-000-118505060126-2-NV004960-PRO007648-0-0-0</t>
  </si>
  <si>
    <t>580021892025 P.1</t>
  </si>
  <si>
    <t>01-112120612120-000-060505060133-2-NV006978-PRO007648-0-0-0</t>
  </si>
  <si>
    <t>01-112120612130-000-060505060133-2-NV006978-PRO007648-0-0-0</t>
  </si>
  <si>
    <t>580107932025 P.1</t>
  </si>
  <si>
    <t>01-112120612120-000-122505060123-2-NV003968-PRO007648-0-0-0</t>
  </si>
  <si>
    <t>01-112120612130-000-122505060123-2-NV003968-PRO007648-0-0-0</t>
  </si>
  <si>
    <t>60067612025 P.1</t>
  </si>
  <si>
    <t>630033122025 P.1</t>
  </si>
  <si>
    <t>01-112120612120-000-045505040017-2-NV006962-PRO007648-0-0-0</t>
  </si>
  <si>
    <t>01-112120612130-000-045505040017-2-NV006962-PRO007648-0-0-0</t>
  </si>
  <si>
    <t xml:space="preserve">1910 DEV GLOSA </t>
  </si>
  <si>
    <t xml:space="preserve">1956 DEV GLOSA </t>
  </si>
  <si>
    <t xml:space="preserve">1850 DEV GLOSA </t>
  </si>
  <si>
    <t xml:space="preserve">1885 DEV GLOSA </t>
  </si>
  <si>
    <t xml:space="preserve">2017 DEV GLOSA </t>
  </si>
  <si>
    <t>DUCTBUSTERS ENGENHARIA LIMITADA</t>
  </si>
  <si>
    <t>2610 P.1</t>
  </si>
  <si>
    <t>Ar Condicionado</t>
  </si>
  <si>
    <t>ECONTHERM CLIMATIZAÇÃO LTDA -ME</t>
  </si>
  <si>
    <t>424 P.1</t>
  </si>
  <si>
    <t>01-112120601060-000-129505060019-2-NV019953-000000000-0-0-0</t>
  </si>
  <si>
    <t>GOCIL SERVICOS GERAIS LTDA</t>
  </si>
  <si>
    <t>210935 DEV PARC</t>
  </si>
  <si>
    <t>GSV SEGURANCA E VIGILANCIA LTDA</t>
  </si>
  <si>
    <t>CTRA_000208_1 P.1</t>
  </si>
  <si>
    <t>01-112120502050-000-015501020001-1-NV006963-000000000-0-0-0</t>
  </si>
  <si>
    <t>ILHA SERVICE TECNOLOGIA E SERVIÇOS LTDA</t>
  </si>
  <si>
    <t>4591 P.1</t>
  </si>
  <si>
    <t>01-112120501010-000-050505060090-2-NV006968-PRO008246-0-0-0</t>
  </si>
  <si>
    <t>INSS - FORNECEDORES DE SERVIÇOS</t>
  </si>
  <si>
    <t>INSS-BUREAU VERITAS DO BRASIL SOCIEDADE CLASSIFICADORA E CERTIFICADORA LTDA-125065</t>
  </si>
  <si>
    <t>INSS-BUREAU VERITAS DO BRASIL SOCIEDADE CLASSIFICADORA E CERTIFICADORA LTDA-125066</t>
  </si>
  <si>
    <t>INSS-BUREAU VERITAS DO BRASIL SOCIEDADE CLASSIFICADORA E CERTIFICADORA LTDA-125067</t>
  </si>
  <si>
    <t>INSS-BUREAU VERITAS DO BRASIL SOCIEDADE CLASSIFICADORA E CERTIFICADORA LTDA-125068</t>
  </si>
  <si>
    <t>INSS-BUREAU VERITAS DO BRASIL SOCIEDADE CLASSIFICADORA E CERTIFICADORA LTDA-125069</t>
  </si>
  <si>
    <t>INSS-BUREAU VERITAS DO BRASIL SOCIEDADE CLASSIFICADORA E CERTIFICADORA LTDA-125070</t>
  </si>
  <si>
    <t>INSS-BUREAU VERITAS DO BRASIL SOCIEDADE CLASSIFICADORA E CERTIFICADORA LTDA-125071</t>
  </si>
  <si>
    <t>INSS-BUREAU VERITAS DO BRASIL SOCIEDADE CLASSIFICADORA E CERTIFICADORA LTDA-125072</t>
  </si>
  <si>
    <t>INSS-BUREAU VERITAS DO BRASIL SOCIEDADE CLASSIFICADORA E CERTIFICADORA LTDA-125073</t>
  </si>
  <si>
    <t>INSS-BUREAU VERITAS DO BRASIL SOCIEDADE CLASSIFICADORA E CERTIFICADORA LTDA-125074</t>
  </si>
  <si>
    <t>INSS-BUREAU VERITAS DO BRASIL SOCIEDADE CLASSIFICADORA E CERTIFICADORA LTDA-125075</t>
  </si>
  <si>
    <t>INSS-BUREAU VERITAS DO BRASIL SOCIEDADE CLASSIFICADORA E CERTIFICADORA LTDA-125076</t>
  </si>
  <si>
    <t>INSS-BUREAU VERITAS DO BRASIL SOCIEDADE CLASSIFICADORA E CERTIFICADORA LTDA-125077</t>
  </si>
  <si>
    <t>INSS-BUREAU VERITAS DO BRASIL SOCIEDADE CLASSIFICADORA E CERTIFICADORA LTDA-125078</t>
  </si>
  <si>
    <t>INSS-BUREAU VERITAS DO BRASIL SOCIEDADE CLASSIFICADORA E CERTIFICADORA LTDA-125079</t>
  </si>
  <si>
    <t>INSS-BUREAU VERITAS DO BRASIL SOCIEDADE CLASSIFICADORA E CERTIFICADORA LTDA-125080</t>
  </si>
  <si>
    <t>INSS-BUREAU VERITAS DO BRASIL SOCIEDADE CLASSIFICADORA E CERTIFICADORA LTDA-125081</t>
  </si>
  <si>
    <t>INSS-BUREAU VERITAS DO BRASIL SOCIEDADE CLASSIFICADORA E CERTIFICADORA LTDA-125082</t>
  </si>
  <si>
    <t>INSS-BUREAU VERITAS DO BRASIL SOCIEDADE CLASSIFICADORA E CERTIFICADORA LTDA-125083</t>
  </si>
  <si>
    <t>INSS-BUREAU VERITAS DO BRASIL SOCIEDADE CLASSIFICADORA E CERTIFICADORA LTDA-125084</t>
  </si>
  <si>
    <t>INSS-BUREAU VERITAS DO BRASIL SOCIEDADE CLASSIFICADORA E CERTIFICADORA LTDA-125085</t>
  </si>
  <si>
    <t>INSS-BUREAU VERITAS DO BRASIL SOCIEDADE CLASSIFICADORA E CERTIFICADORA LTDA-125086</t>
  </si>
  <si>
    <t>INSS-BUREAU VERITAS DO BRASIL SOCIEDADE CLASSIFICADORA E CERTIFICADORA LTDA-125087</t>
  </si>
  <si>
    <t>INSS-BUREAU VERITAS DO BRASIL SOCIEDADE CLASSIFICADORA E CERTIFICADORA LTDA-125088</t>
  </si>
  <si>
    <t>INSS-BUREAU VERITAS DO BRASIL SOCIEDADE CLASSIFICADORA E CERTIFICADORA LTDA-125089</t>
  </si>
  <si>
    <t>INSS-BUREAU VERITAS DO BRASIL SOCIEDADE CLASSIFICADORA E CERTIFICADORA LTDA-125090</t>
  </si>
  <si>
    <t>INSS-CONSORCIO BHG POUPATEMPO INTERIOR 3-206</t>
  </si>
  <si>
    <t>INSS-CONSORCIO BHG POUPATEMPO INTERIOR 3-207</t>
  </si>
  <si>
    <t>INSS-CONSORCIO BHG POUPATEMPO INTERIOR 3-208</t>
  </si>
  <si>
    <t>INSS-CONSORCIO BHG POUPATEMPO INTERIOR 3-209</t>
  </si>
  <si>
    <t>INSS-CONSORCIO BHG POUPATEMPO INTERIOR 3-210</t>
  </si>
  <si>
    <t>INSS-CONSORCIO BHG POUPATEMPO INTERIOR 3-211</t>
  </si>
  <si>
    <t>INSS-CONSORCIO BHG POUPATEMPO INTERIOR 3-212</t>
  </si>
  <si>
    <t>INSS-CONSORCIO BHG POUPATEMPO INTERIOR 3-213</t>
  </si>
  <si>
    <t>INSS-CONSORCIO BHG POUPATEMPO INTERIOR 3-214</t>
  </si>
  <si>
    <t>INSS-CONSORCIO BHG POUPATEMPO INTERIOR 3-215</t>
  </si>
  <si>
    <t>INSS-CONSORCIO BHG POUPATEMPO INTERIOR 3-216</t>
  </si>
  <si>
    <t>INSS-CONSORCIO BHG POUPATEMPO INTERIOR 3-217</t>
  </si>
  <si>
    <t>INSS-CONSORCIO BHG POUPATEMPO INTERIOR 3-218</t>
  </si>
  <si>
    <t>INSS-CONSORCIO BHG POUPATEMPO INTERIOR 3-219</t>
  </si>
  <si>
    <t>INSS-CONSORCIO BHG POUPATEMPO INTERIOR 3-220</t>
  </si>
  <si>
    <t>INSS-CONSORCIO BHG POUPATEMPO INTERIOR 3-221</t>
  </si>
  <si>
    <t>INSS-CONSORCIO BHG POUPATEMPO INTERIOR 3-222</t>
  </si>
  <si>
    <t>INSS-CONSORCIO BHG POUPATEMPO INTERIOR 3-223</t>
  </si>
  <si>
    <t>INSS-CONSORCIO BHG POUPATEMPO INTERIOR 3-224</t>
  </si>
  <si>
    <t>INSS-CONSORCIO BHG POUPATEMPO INTERIOR 3-225</t>
  </si>
  <si>
    <t>INSS-CONSORCIO BHG POUPATEMPO INTERIOR 3-226</t>
  </si>
  <si>
    <t>INSS-CONSORCIO BHG POUPATEMPO INTERIOR 3-227</t>
  </si>
  <si>
    <t>INSS-CONSORCIO BHG POUPATEMPO INTERIOR 3-228</t>
  </si>
  <si>
    <t>INSS-CONSORCIO BHG POUPATEMPO INTERIOR 3-229</t>
  </si>
  <si>
    <t>INSS-CONSORCIO BHG POUPATEMPO INTERIOR 3-230</t>
  </si>
  <si>
    <t>INSS-CONSORCIO BHG POUPATEMPO INTERIOR 3-231</t>
  </si>
  <si>
    <t>INSS-CONSORCIO BHG POUPATEMPO INTERIOR 3-232</t>
  </si>
  <si>
    <t>INSS-CONSORCIO BHG POUPATEMPO INTERIOR 3-233</t>
  </si>
  <si>
    <t>INSS-CONSORCIO BHG POUPATEMPO INTERIOR 3-234</t>
  </si>
  <si>
    <t>INSS-CONSORCIO BHG POUPATEMPO INTERIOR 3-235</t>
  </si>
  <si>
    <t>INSS-CONSORCIO BHG POUPATEMPO INTERIOR 3-236</t>
  </si>
  <si>
    <t>INSS-CONSORCIO BHG POUPATEMPO INTERIOR 3-237</t>
  </si>
  <si>
    <t>INSS-CONSORCIO BHG POUPATEMPO INTERIOR 3-238</t>
  </si>
  <si>
    <t>INSS-CONSORCIO BHG POUPATEMPO INTERIOR 3-239</t>
  </si>
  <si>
    <t>INSS-CONSORCIO BHG POUPATEMPO INTERIOR 3-240</t>
  </si>
  <si>
    <t>INSS-CONSORCIO BHG POUPATEMPO INTERIOR 3-241</t>
  </si>
  <si>
    <t>INSS-CONSORCIO BHG POUPATEMPO INTERIOR 3-242</t>
  </si>
  <si>
    <t>INSS-CONSORCIO BHG POUPATEMPO INTERIOR 3-243</t>
  </si>
  <si>
    <t>INSS-CONSORCIO BHG POUPATEMPO INTERIOR 3-244</t>
  </si>
  <si>
    <t>INSS-CONSORCIO BHG POUPATEMPO INTERIOR 3-245</t>
  </si>
  <si>
    <t>INSS-CONSORCIO BHG POUPATEMPO INTERIOR 3-246</t>
  </si>
  <si>
    <t>INSS-CONSORCIO BHG POUPATEMPO INTERIOR 3-247</t>
  </si>
  <si>
    <t>INSS-CONSORCIO BHG POUPATEMPO INTERIOR 3-248</t>
  </si>
  <si>
    <t>INSS-CONSORCIO BHG POUPATEMPO INTERIOR 3-249</t>
  </si>
  <si>
    <t>INSS-CONSORCIO BHG POUPATEMPO INTERIOR 3-250</t>
  </si>
  <si>
    <t>INSS-CONSORCIO BHG POUPATEMPO INTERIOR 3-251</t>
  </si>
  <si>
    <t>INSS-CONSORCIO BHG POUPATEMPO INTERIOR 3-252</t>
  </si>
  <si>
    <t>INSS-CONSORCIO BHG POUPATEMPO INTERIOR 3-253</t>
  </si>
  <si>
    <t>INSS-CONSORCIO BHG POUPATEMPO INTERIOR 3-254</t>
  </si>
  <si>
    <t>INSS-CONSORCIO BHG POUPATEMPO INTERIOR 3-255</t>
  </si>
  <si>
    <t>INSS-CONSORCIO BHG POUPATEMPO INTERIOR 3-256</t>
  </si>
  <si>
    <t>INSS-CONSORCIO BHG POUPATEMPO INTERIOR 3-257</t>
  </si>
  <si>
    <t>INSS-CONSORCIO BHG POUPATEMPO INTERIOR 3-258</t>
  </si>
  <si>
    <t>INSS-CONSORCIO BHG POUPATEMPO INTERIOR 3-259</t>
  </si>
  <si>
    <t>INSS-CONSORCIO BHG POUPATEMPO INTERIOR 3-260</t>
  </si>
  <si>
    <t>INSS-CONSORCIO BHG POUPATEMPO INTERIOR 3-261</t>
  </si>
  <si>
    <t>INSS-CONSORCIO BHG POUPATEMPO INTERIOR 3-262</t>
  </si>
  <si>
    <t>INSS-CONSORCIO BHG POUPATEMPO INTERIOR 3-263</t>
  </si>
  <si>
    <t>INSS-CONSORCIO BHG POUPATEMPO INTERIOR 3-264</t>
  </si>
  <si>
    <t>INSS-CONSORCIO BHG POUPATEMPO INTERIOR 3-265</t>
  </si>
  <si>
    <t>INSS-CONSORCIO BHG POUPATEMPO INTERIOR 3-266</t>
  </si>
  <si>
    <t>INSS-CONSORCIO BHG POUPATEMPO INTERIOR 3-267</t>
  </si>
  <si>
    <t>INSS-CONSORCIO BHG POUPATEMPO INTERIOR 3-268</t>
  </si>
  <si>
    <t>INSS-CONSORCIO BHG POUPATEMPO INTERIOR 3-269</t>
  </si>
  <si>
    <t>INSS-CONSORCIO BHG POUPATEMPO INTERIOR 3-270</t>
  </si>
  <si>
    <t>INSS-CONSORCIO BHG POUPATEMPO INTERIOR 3-271</t>
  </si>
  <si>
    <t>INSS-CONSORCIO BHG POUPATEMPO INTERIOR 3-272</t>
  </si>
  <si>
    <t>INSS-CONSORCIO BHG POUPATEMPO INTERIOR 3-273</t>
  </si>
  <si>
    <t>INSS-CONSORCIO BHG POUPATEMPO INTERIOR 3-274</t>
  </si>
  <si>
    <t>INSS-CONSORCIO BHG POUPATEMPO INTERIOR 3-275</t>
  </si>
  <si>
    <t>INSS-CONSORCIO BHG POUPATEMPO INTERIOR 3-276</t>
  </si>
  <si>
    <t>INSS-CONSORCIO BHG POUPATEMPO INTERIOR 3-277</t>
  </si>
  <si>
    <t>INSS-CONSORCIO BHG POUPATEMPO INTERIOR 3-278</t>
  </si>
  <si>
    <t>INSS-CONSORCIO BHG POUPATEMPO INTERIOR 3-279</t>
  </si>
  <si>
    <t>INSS-CONSORCIO BHG POUPATEMPO INTERIOR 3-280</t>
  </si>
  <si>
    <t>INSS-CONSORCIO BHG POUPATEMPO INTERIOR 3-281</t>
  </si>
  <si>
    <t>INSS-CONSORCIO BHG POUPATEMPO INTERIOR 3-282</t>
  </si>
  <si>
    <t>INSS-CONSORCIO BHG POUPATEMPO INTERIOR 3-283</t>
  </si>
  <si>
    <t>INSS-CONSORCIO BHG POUPATEMPO INTERIOR 3-284</t>
  </si>
  <si>
    <t>INSS-CONSORCIO BHG POUPATEMPO INTERIOR 3-285</t>
  </si>
  <si>
    <t>INSS-CONSORCIO BHG POUPATEMPO INTERIOR 3-286</t>
  </si>
  <si>
    <t>INSS-CONSORCIO BHG POUPATEMPO INTERIOR 3-287</t>
  </si>
  <si>
    <t>INSS-CONSORCIO BHG POUPATEMPO INTERIOR 3-288</t>
  </si>
  <si>
    <t>INSS-CONSORCIO BHG POUPATEMPO INTERIOR 3-289</t>
  </si>
  <si>
    <t>INSS-CONSORCIO BHG POUPATEMPO INTERIOR 3-290</t>
  </si>
  <si>
    <t>INSS-CONSORCIO BHG POUPATEMPO INTERIOR 3-291</t>
  </si>
  <si>
    <t>INSS-CONSORCIO BHG POUPATEMPO INTERIOR 3-292</t>
  </si>
  <si>
    <t>INSS-CONSORCIO BHG POUPATEMPO INTERIOR 3-293</t>
  </si>
  <si>
    <t>INSS-CONSORCIO BHG POUPATEMPO INTERIOR 3-294</t>
  </si>
  <si>
    <t>INSS-CONSORCIO BHG POUPATEMPO INTERIOR 3-295</t>
  </si>
  <si>
    <t>INSS-CONSORCIO BHG POUPATEMPO INTERIOR 3-296</t>
  </si>
  <si>
    <t>INSS-CONSORCIO BHG POUPATEMPO INTERIOR 3-297</t>
  </si>
  <si>
    <t>INSS-CONSORCIO BHG POUPATEMPO INTERIOR 3-298</t>
  </si>
  <si>
    <t>INSS-CONSORCIO BHG POUPATEMPO INTERIOR 3-299</t>
  </si>
  <si>
    <t>INSS-CONSORCIO BHG POUPATEMPO INTERIOR 3-300</t>
  </si>
  <si>
    <t>INSS-CONSORCIO BHG POUPATEMPO INTERIOR 3-301</t>
  </si>
  <si>
    <t>INSS-CONSORCIO BHG POUPATEMPO INTERIOR 3-302</t>
  </si>
  <si>
    <t>INSS-CONSORCIO BHG POUPATEMPO INTERIOR 3-303</t>
  </si>
  <si>
    <t>INSS-CONSORCIO BHG POUPATEMPO INTERIOR 3-304</t>
  </si>
  <si>
    <t>INSS-CONSORCIO BHG POUPATEMPO INTERIOR 3-305</t>
  </si>
  <si>
    <t>INSS-CONSORCIO BHG POUPATEMPO INTERIOR 3-306</t>
  </si>
  <si>
    <t>INSS-CONSORCIO BHG POUPATEMPO INTERIOR 3-307</t>
  </si>
  <si>
    <t>INSS-CONSORCIO BHG POUPATEMPO INTERIOR 3-308</t>
  </si>
  <si>
    <t>INSS-CONSORCIO BHG POUPATEMPO INTERIOR 3-309</t>
  </si>
  <si>
    <t>INSS-CONSORCIO BHG POUPATEMPO INTERIOR 3-310</t>
  </si>
  <si>
    <t>INSS-CONSORCIO BHG POUPATEMPO INTERIOR 3-311</t>
  </si>
  <si>
    <t>INSS-CONSORCIO BHG POUPATEMPO INTERIOR 3-312</t>
  </si>
  <si>
    <t>INSS-CONSORCIO BHG POUPATEMPO INTERIOR 3-313</t>
  </si>
  <si>
    <t>INSS-CONSORCIO BHG POUPATEMPO INTERIOR 3-314</t>
  </si>
  <si>
    <t>INSS-CONSORCIO BHG POUPATEMPO INTERIOR 3-315</t>
  </si>
  <si>
    <t>INSS-CONSORCIO BHG POUPATEMPO INTERIOR 3-316</t>
  </si>
  <si>
    <t>INSS-CONSORCIO BHG POUPATEMPO INTERIOR 3-317</t>
  </si>
  <si>
    <t>INSS-CONSORCIO BHG POUPATEMPO INTERIOR 3-318</t>
  </si>
  <si>
    <t>INSS-CONSORCIO BHG POUPATEMPO INTERIOR 3-319</t>
  </si>
  <si>
    <t>INSS-CONSORCIO BHG POUPATEMPO INTERIOR 3-320</t>
  </si>
  <si>
    <t>INSS-CONSORCIO BHG POUPATEMPO INTERIOR 3-321</t>
  </si>
  <si>
    <t>INSS-CONSORCIO BHG POUPATEMPO INTERIOR 3-322</t>
  </si>
  <si>
    <t>INSS-CONSORCIO BHG POUPATEMPO INTERIOR 3-323</t>
  </si>
  <si>
    <t>INSS-CONSORCIO BHG POUPATEMPO INTERIOR 3-324</t>
  </si>
  <si>
    <t>INSS-CONSORCIO BHG POUPATEMPO INTERIOR 3-325</t>
  </si>
  <si>
    <t>INSS-CONSORCIO BHG POUPATEMPO INTERIOR 3-326</t>
  </si>
  <si>
    <t>INSS-CONSORCIO BHG POUPATEMPO INTERIOR 3-327</t>
  </si>
  <si>
    <t>INSS-CONSORCIO BHG POUPATEMPO INTERIOR 3-328</t>
  </si>
  <si>
    <t>INSS-CONSORCIO BHG POUPATEMPO INTERIOR 3-329</t>
  </si>
  <si>
    <t>INSS-CONSORCIO BHG POUPATEMPO INTERIOR 3-330</t>
  </si>
  <si>
    <t>INSS-CONSORCIO BHG POUPATEMPO INTERIOR 3-331</t>
  </si>
  <si>
    <t>INSS-CONSORCIO BHG POUPATEMPO INTERIOR 3-332</t>
  </si>
  <si>
    <t>INSS-CONSORCIO BHG POUPATEMPO INTERIOR 3-333</t>
  </si>
  <si>
    <t>INSS-CONSORCIO BHG POUPATEMPO INTERIOR 3-334</t>
  </si>
  <si>
    <t>INSS-CONSORCIO BHG POUPATEMPO INTERIOR 3-335</t>
  </si>
  <si>
    <t>INSS-CONSORCIO BHG POUPATEMPO INTERIOR 3-336</t>
  </si>
  <si>
    <t>INSS-CONSORCIO BHG POUPATEMPO INTERIOR 3-337</t>
  </si>
  <si>
    <t>INSS-CONSORCIO DATASERV-635</t>
  </si>
  <si>
    <t>INSS-CONSORCIO DATASERV-636</t>
  </si>
  <si>
    <t>INSS-CONSORCIO DATASERV-637</t>
  </si>
  <si>
    <t>INSS-CONSORCIO DATASERV-638</t>
  </si>
  <si>
    <t>INSS-CONSORCIO DATASERV-639</t>
  </si>
  <si>
    <t>INSS-CONSORCIO DATASERV-640</t>
  </si>
  <si>
    <t>INSS-CONSORCIO DATASERV-641</t>
  </si>
  <si>
    <t>INSS-CONSORCIO DATASERV-642</t>
  </si>
  <si>
    <t>INSS-CONSORCIO DATASERV-643</t>
  </si>
  <si>
    <t>INSS-CONSORCIO DATASERV-644</t>
  </si>
  <si>
    <t>INSS-CONSORCIO DATASERV-645</t>
  </si>
  <si>
    <t>INSS-CONSORCIO DATASERV-646</t>
  </si>
  <si>
    <t>INSS-CONSORCIO DATASERV-647</t>
  </si>
  <si>
    <t>INSS-CONSÓRCIO MELHOR ATENDIMENTO-1585</t>
  </si>
  <si>
    <t>INSS-CONSÓRCIO MELHOR ATENDIMENTO-1586</t>
  </si>
  <si>
    <t>INSS-CONSÓRCIO MELHOR ATENDIMENTO-1587</t>
  </si>
  <si>
    <t>INSS-CONSÓRCIO MELHOR ATENDIMENTO-1588</t>
  </si>
  <si>
    <t>INSS-CONSÓRCIO MELHOR ATENDIMENTO-1589</t>
  </si>
  <si>
    <t>INSS-CONSÓRCIO MELHOR ATENDIMENTO-1590</t>
  </si>
  <si>
    <t>INSS-CONSÓRCIO MELHOR ATENDIMENTO-1592</t>
  </si>
  <si>
    <t>INSS-CONSÓRCIO MELHOR ATENDIMENTO-1593</t>
  </si>
  <si>
    <t>INSS-CONSÓRCIO MELHOR ATENDIMENTO-1594</t>
  </si>
  <si>
    <t>INSS-CONSÓRCIO MELHOR ATENDIMENTO-1595</t>
  </si>
  <si>
    <t>INSS-CONSÓRCIO MELHOR ATENDIMENTO-1596</t>
  </si>
  <si>
    <t>INSS-CONSÓRCIO MELHOR ATENDIMENTO-1597</t>
  </si>
  <si>
    <t>INSS-CONSÓRCIO MELHOR ATENDIMENTO-1598</t>
  </si>
  <si>
    <t>INSS-CONSÓRCIO MELHOR ATENDIMENTO-1599</t>
  </si>
  <si>
    <t>INSS-CONSÓRCIO MELHOR ATENDIMENTO-1600</t>
  </si>
  <si>
    <t>INSS-CONSÓRCIO MELHOR ATENDIMENTO-1601</t>
  </si>
  <si>
    <t>INSS-CONSÓRCIO MELHOR ATENDIMENTO-1602</t>
  </si>
  <si>
    <t>INSS-CONSÓRCIO MELHOR ATENDIMENTO-1603</t>
  </si>
  <si>
    <t>INSS-CONSÓRCIO MELHOR ATENDIMENTO-1604</t>
  </si>
  <si>
    <t>INSS-CONSÓRCIO MELHOR ATENDIMENTO-1605</t>
  </si>
  <si>
    <t>INSS-CONSÓRCIO MELHOR ATENDIMENTO-1606</t>
  </si>
  <si>
    <t>INSS-CONSÓRCIO MELHOR ATENDIMENTO-1607</t>
  </si>
  <si>
    <t>INSS-CONSÓRCIO MELHOR ATENDIMENTO-1608</t>
  </si>
  <si>
    <t>INSS-CONSÓRCIO MELHOR ATENDIMENTO-1609</t>
  </si>
  <si>
    <t>INSS-CONSÓRCIO MELHOR ATENDIMENTO-1610</t>
  </si>
  <si>
    <t>INSS-CONSÓRCIO MELHOR ATENDIMENTO-1611</t>
  </si>
  <si>
    <t>INSS-CONSÓRCIO MELHOR ATENDIMENTO-1612</t>
  </si>
  <si>
    <t>INSS-CONSÓRCIO MELHOR ATENDIMENTO-1613</t>
  </si>
  <si>
    <t>INSS-CONSÓRCIO MELHOR ATENDIMENTO-1614</t>
  </si>
  <si>
    <t>INSS-CONSÓRCIO MELHOR ATENDIMENTO-1615</t>
  </si>
  <si>
    <t>INSS-CONSÓRCIO MELHOR ATENDIMENTO-1616</t>
  </si>
  <si>
    <t>INSS-CONSÓRCIO MELHOR ATENDIMENTO-1617</t>
  </si>
  <si>
    <t>INSS-CONSÓRCIO MELHOR ATENDIMENTO-1618</t>
  </si>
  <si>
    <t>INSS-CONSÓRCIO MELHOR ATENDIMENTO-1619</t>
  </si>
  <si>
    <t>INSS-CONSÓRCIO MELHOR ATENDIMENTO-1620,02</t>
  </si>
  <si>
    <t>INSS-CONSÓRCIO MELHOR ATENDIMENTO-1621</t>
  </si>
  <si>
    <t>INSS-CONSÓRCIO MELHOR ATENDIMENTO-1622</t>
  </si>
  <si>
    <t>INSS-CONSÓRCIO MELHOR ATENDIMENTO-1623</t>
  </si>
  <si>
    <t>INSS-CONSÓRCIO MELHOR ATENDIMENTO-1624</t>
  </si>
  <si>
    <t>INSS-CONSÓRCIO MELHOR ATENDIMENTO-1625</t>
  </si>
  <si>
    <t>INSS-CONSÓRCIO MELHOR ATENDIMENTO-1626</t>
  </si>
  <si>
    <t>INSS-CONSÓRCIO MELHOR ATENDIMENTO-1627</t>
  </si>
  <si>
    <t>INSS-CONSÓRCIO MELHOR ATENDIMENTO-1628</t>
  </si>
  <si>
    <t>INSS-CONSÓRCIO MELHOR ATENDIMENTO-1629</t>
  </si>
  <si>
    <t>INSS-CONSÓRCIO MELHOR ATENDIMENTO-1630</t>
  </si>
  <si>
    <t>INSS-CONSÓRCIO MELHOR ATENDIMENTO-1631</t>
  </si>
  <si>
    <t>INSS-CONSÓRCIO MELHOR ATENDIMENTO-1632</t>
  </si>
  <si>
    <t>INSS-CONSÓRCIO MELHOR ATENDIMENTO-1633</t>
  </si>
  <si>
    <t>INSS-CONSÓRCIO MELHOR ATENDIMENTO-1634</t>
  </si>
  <si>
    <t>INSS-CONSÓRCIO MELHOR ATENDIMENTO-1635</t>
  </si>
  <si>
    <t>INSS-CONSÓRCIO MELHOR ATENDIMENTO-1636</t>
  </si>
  <si>
    <t>INSS-CONSÓRCIO MELHOR ATENDIMENTO-1637</t>
  </si>
  <si>
    <t>INSS-CONSÓRCIO MELHOR ATENDIMENTO-1638</t>
  </si>
  <si>
    <t>INSS-CONSÓRCIO MELHOR ATENDIMENTO-1639</t>
  </si>
  <si>
    <t>INSS-CONSÓRCIO MELHOR ATENDIMENTO-1640</t>
  </si>
  <si>
    <t>INSS-CONSÓRCIO MELHOR ATENDIMENTO-1641</t>
  </si>
  <si>
    <t>INSS-CONSÓRCIO MELHOR ATENDIMENTO-1642</t>
  </si>
  <si>
    <t>INSS-CONSÓRCIO MELHOR ATENDIMENTO-1643</t>
  </si>
  <si>
    <t>INSS-CONSÓRCIO MELHOR ATENDIMENTO-1644</t>
  </si>
  <si>
    <t>INSS-CONSÓRCIO MELHOR ATENDIMENTO-1645</t>
  </si>
  <si>
    <t>INSS-CONSÓRCIO MELHOR ATENDIMENTO-1646</t>
  </si>
  <si>
    <t>INSS-CONSÓRCIO MELHOR ATENDIMENTO-1647</t>
  </si>
  <si>
    <t>INSS-CONSÓRCIO MELHOR ATENDIMENTO-1648</t>
  </si>
  <si>
    <t>INSS-CONSÓRCIO MELHOR ATENDIMENTO-1650</t>
  </si>
  <si>
    <t>INSS-CONSÓRCIO MELHOR ATENDIMENTO-1651</t>
  </si>
  <si>
    <t>INSS-CONSÓRCIO MELHOR ATENDIMENTO-1652</t>
  </si>
  <si>
    <t>INSS-CONSÓRCIO MELHOR ATENDIMENTO-1653</t>
  </si>
  <si>
    <t>INSS-CONSÓRCIO MELHOR ATENDIMENTO-1654</t>
  </si>
  <si>
    <t>INSS-CONSÓRCIO MELHOR ATENDIMENTO-1655</t>
  </si>
  <si>
    <t>INSS-CONSÓRCIO MELHOR ATENDIMENTO-1656</t>
  </si>
  <si>
    <t>INSS-CONSÓRCIO MELHOR ATENDIMENTO-1657</t>
  </si>
  <si>
    <t>INSS-CONSÓRCIO MELHOR ATENDIMENTO-1658</t>
  </si>
  <si>
    <t>INSS-CONSÓRCIO MELHOR ATENDIMENTO-1659</t>
  </si>
  <si>
    <t>INSS-CONSÓRCIO MELHOR ATENDIMENTO-1660</t>
  </si>
  <si>
    <t>INSS-CONSÓRCIO MELHOR ATENDIMENTO-1661</t>
  </si>
  <si>
    <t>INSS-CONSÓRCIO MELHOR ATENDIMENTO-1662</t>
  </si>
  <si>
    <t>INSS-CONSÓRCIO MELHOR ATENDIMENTO-1663</t>
  </si>
  <si>
    <t>INSS-CONSÓRCIO MELHOR ATENDIMENTO-1664</t>
  </si>
  <si>
    <t>INSS-CONSÓRCIO MELHOR ATENDIMENTO-1665</t>
  </si>
  <si>
    <t>INSS-CONSÓRCIO MELHOR ATENDIMENTO-1666</t>
  </si>
  <si>
    <t>INSS-CONSÓRCIO MELHOR ATENDIMENTO-1667</t>
  </si>
  <si>
    <t>INSS-CONSÓRCIO MELHOR ATENDIMENTO-1668,02</t>
  </si>
  <si>
    <t>INSS-CONSÓRCIO MELHOR ATENDIMENTO-1669</t>
  </si>
  <si>
    <t>INSS-CONSÓRCIO MELHOR ATENDIMENTO-1670</t>
  </si>
  <si>
    <t>INSS-CONSÓRCIO MELHOR ATENDIMENTO-1671</t>
  </si>
  <si>
    <t>INSS-CONSÓRCIO MELHOR ATENDIMENTO-1672</t>
  </si>
  <si>
    <t>INSS-CONSÓRCIO MELHOR ATENDIMENTO-1673</t>
  </si>
  <si>
    <t>INSS-CONSÓRCIO MELHOR ATENDIMENTO-1674</t>
  </si>
  <si>
    <t>INSS-CONSÓRCIO MELHOR ATENDIMENTO-1675</t>
  </si>
  <si>
    <t>INSS-CONSÓRCIO MELHOR ATENDIMENTO-1676</t>
  </si>
  <si>
    <t>INSS-CONSÓRCIO MELHOR ATENDIMENTO-1677</t>
  </si>
  <si>
    <t>INSS-CONSÓRCIO MELHOR ATENDIMENTO-1678,02</t>
  </si>
  <si>
    <t>INSS-CONSÓRCIO MELHOR ATENDIMENTO-1679</t>
  </si>
  <si>
    <t>INSS-CONSÓRCIO MELHOR ATENDIMENTO-1680</t>
  </si>
  <si>
    <t>INSS-CONSÓRCIO MELHOR ATENDIMENTO-1681</t>
  </si>
  <si>
    <t>INSS-CONSÓRCIO MELHOR ATENDIMENTO-1682</t>
  </si>
  <si>
    <t>INSS-CONSÓRCIO MELHOR ATENDIMENTO-1683</t>
  </si>
  <si>
    <t>INSS-CONSÓRCIO MELHOR ATENDIMENTO-1684</t>
  </si>
  <si>
    <t>INSS-CONSÓRCIO MELHOR ATENDIMENTO-1685</t>
  </si>
  <si>
    <t>INSS-CONSÓRCIO MELHOR ATENDIMENTO-1686</t>
  </si>
  <si>
    <t>INSS-CONSÓRCIO MELHOR ATENDIMENTO-1687</t>
  </si>
  <si>
    <t>INSS-CONSÓRCIO MELHOR ATENDIMENTO-1688</t>
  </si>
  <si>
    <t>INSS-CONSÓRCIO MELHOR ATENDIMENTO-1689</t>
  </si>
  <si>
    <t>INSS-CONSÓRCIO MELHOR ATENDIMENTO-1690</t>
  </si>
  <si>
    <t>INSS-CONSÓRCIO MELHOR ATENDIMENTO-1691</t>
  </si>
  <si>
    <t>INSS-CONSÓRCIO MELHOR ATENDIMENTO-1692</t>
  </si>
  <si>
    <t>INSS-CONSÓRCIO MELHOR ATENDIMENTO-1693</t>
  </si>
  <si>
    <t>INSS-CONSÓRCIO MELHOR ATENDIMENTO-1694</t>
  </si>
  <si>
    <t>INSS-CONSÓRCIO MELHOR ATENDIMENTO-1695</t>
  </si>
  <si>
    <t>INSS-CONSÓRCIO MELHOR ATENDIMENTO-1696</t>
  </si>
  <si>
    <t>INSS-CONSÓRCIO MELHOR ATENDIMENTO-1697</t>
  </si>
  <si>
    <t>INSS-CONSÓRCIO MELHOR ATENDIMENTO-1698</t>
  </si>
  <si>
    <t>INSS-CONSÓRCIO MELHOR ATENDIMENTO-1699</t>
  </si>
  <si>
    <t>INSS-CONSÓRCIO SP CIDADÃO-2021</t>
  </si>
  <si>
    <t>INSS-CONSÓRCIO SP CIDADÃO-2022</t>
  </si>
  <si>
    <t>INSS-CONSÓRCIO SP CIDADÃO-2023</t>
  </si>
  <si>
    <t>INSS-CONSÓRCIO SP CIDADÃO-2024</t>
  </si>
  <si>
    <t>INSS-CONSÓRCIO SP CIDADÃO-2025</t>
  </si>
  <si>
    <t>INSS-CONSÓRCIO SP CIDADÃO-2026</t>
  </si>
  <si>
    <t>INSS-CONSÓRCIO SP CIDADÃO-2027</t>
  </si>
  <si>
    <t>INSS-CONSÓRCIO SP CIDADÃO-2028</t>
  </si>
  <si>
    <t>INSS-CONSÓRCIO SP CIDADÃO-2029</t>
  </si>
  <si>
    <t>INSS-CONSÓRCIO SP CIDADÃO-2030</t>
  </si>
  <si>
    <t>INSS-CONSÓRCIO SP CIDADÃO-2031</t>
  </si>
  <si>
    <t>INSS-CONSÓRCIO SP CIDADÃO-2032</t>
  </si>
  <si>
    <t>INSS-CONSÓRCIO SP CIDADÃO-2033</t>
  </si>
  <si>
    <t>INSS-CONSÓRCIO SP CIDADÃO-2034</t>
  </si>
  <si>
    <t>INSS-CONSÓRCIO SP CIDADÃO-2035</t>
  </si>
  <si>
    <t>INSS-CONSÓRCIO SP CIDADÃO-2036</t>
  </si>
  <si>
    <t>INSS-CONSÓRCIO SP CIDADÃO-2037</t>
  </si>
  <si>
    <t>INSS-CONSÓRCIO SP CIDADÃO-2038</t>
  </si>
  <si>
    <t>INSS-CONSÓRCIO SP CIDADÃO-2039</t>
  </si>
  <si>
    <t>INSS-CONSÓRCIO SP CIDADÃO-2040</t>
  </si>
  <si>
    <t>INSS-CONSÓRCIO SP CIDADÃO-2041</t>
  </si>
  <si>
    <t>INSS-CONSÓRCIO SP CIDADÃO-2042</t>
  </si>
  <si>
    <t>INSS-CONSÓRCIO SP CIDADÃO-2043</t>
  </si>
  <si>
    <t>INSS-CONSÓRCIO SP CIDADÃO-2044</t>
  </si>
  <si>
    <t>INSS-CONSÓRCIO SP CIDADÃO-2045</t>
  </si>
  <si>
    <t>INSS-CONSÓRCIO SP CIDADÃO-2046</t>
  </si>
  <si>
    <t>INSS-CONSÓRCIO SP CIDADÃO-2047</t>
  </si>
  <si>
    <t>INSS-CONSÓRCIO SP CIDADÃO-2048</t>
  </si>
  <si>
    <t>INSS-CONSÓRCIO SP CIDADÃO-2049</t>
  </si>
  <si>
    <t>INSS-CONSÓRCIO SP CIDADÃO-2050</t>
  </si>
  <si>
    <t>INSS-CONSÓRCIO SP CIDADÃO-2051</t>
  </si>
  <si>
    <t>INSS-CONSÓRCIO SP CIDADÃO-2052</t>
  </si>
  <si>
    <t>INSS-CONSÓRCIO SP CIDADÃO-2053</t>
  </si>
  <si>
    <t>INSS-CONSÓRCIO SP CIDADÃO-2054</t>
  </si>
  <si>
    <t>INSS-CONSÓRCIO SP CIDADÃO-2055</t>
  </si>
  <si>
    <t>INSS-CONSÓRCIO SP CIDADÃO-2056</t>
  </si>
  <si>
    <t>INSS-CONSÓRCIO SP CIDADÃO-2057</t>
  </si>
  <si>
    <t>INSS-CONSÓRCIO SP CIDADÃO-2058</t>
  </si>
  <si>
    <t>INSS-CONSÓRCIO SP CIDADÃO-2059</t>
  </si>
  <si>
    <t>INSS-CONSÓRCIO SP CIDADÃO-2060</t>
  </si>
  <si>
    <t>INSS-CONSÓRCIO SP CIDADÃO-2061</t>
  </si>
  <si>
    <t>INSS-CONSÓRCIO SP CIDADÃO-2062</t>
  </si>
  <si>
    <t>INSS-CONSÓRCIO SP CIDADÃO-2063</t>
  </si>
  <si>
    <t>INSS-CONSÓRCIO SP CIDADÃO-2064</t>
  </si>
  <si>
    <t>INSS-CONSÓRCIO SP CIDADÃO-2065</t>
  </si>
  <si>
    <t>INSS-CONSÓRCIO SP CIDADÃO-2066</t>
  </si>
  <si>
    <t>INSS-CONSÓRCIO SP CIDADÃO-2067</t>
  </si>
  <si>
    <t>INSS-CONSÓRCIO SP CIDADÃO-2068</t>
  </si>
  <si>
    <t>INSS-CONSÓRCIO SP CIDADÃO-2069</t>
  </si>
  <si>
    <t>INSS-CONSÓRCIO SP CIDADÃO-2070</t>
  </si>
  <si>
    <t>INSS-CONSÓRCIO SP CIDADÃO-2071</t>
  </si>
  <si>
    <t>INSS-CONSÓRCIO SP CIDADÃO-2072</t>
  </si>
  <si>
    <t>INSS-CONSÓRCIO SP CIDADÃO-2073</t>
  </si>
  <si>
    <t>INSS-CONSÓRCIO SP CIDADÃO-2074</t>
  </si>
  <si>
    <t>INSS-CONSÓRCIO SP CIDADÃO-2075</t>
  </si>
  <si>
    <t>INSS-CONSÓRCIO SP CIDADÃO-2076</t>
  </si>
  <si>
    <t>INSS-CONSÓRCIO SP CIDADÃO-2077</t>
  </si>
  <si>
    <t>INSS-CONSÓRCIO SP CIDADÃO-2078</t>
  </si>
  <si>
    <t>INSS-CONSÓRCIO SP CIDADÃO-2079</t>
  </si>
  <si>
    <t>INSS-CONSÓRCIO SP CIDADÃO-2080</t>
  </si>
  <si>
    <t>INSS-DUCTBUSTERS ENGENHARIA LIMITADA-2610</t>
  </si>
  <si>
    <t>INSS-DUCTBUSTERS ENGENHARIA LIMITADA-2613,02</t>
  </si>
  <si>
    <t>INSS-ILHA SERVICE TECNOLOGIA E SERVIÇOS LTDA-4591</t>
  </si>
  <si>
    <t>INSS-MAZZINI ADMINISTRAÇÃO E EMPREITAS LTDA-8429</t>
  </si>
  <si>
    <t>INSS-MAZZINI ADMINISTRAÇÃO E EMPREITAS LTDA-8430</t>
  </si>
  <si>
    <t>INSS-MAZZINI ADMINISTRAÇÃO E EMPREITAS LTDA-8431</t>
  </si>
  <si>
    <t>INSS-MAZZINI ADMINISTRAÇÃO E EMPREITAS LTDA-8433</t>
  </si>
  <si>
    <t>INSS-MAZZINI ADMINISTRAÇÃO E EMPREITAS LTDA-8434</t>
  </si>
  <si>
    <t>INSS-MAZZINI ADMINISTRAÇÃO E EMPREITAS LTDA-8435</t>
  </si>
  <si>
    <t>INSS-MAZZINI ADMINISTRAÇÃO E EMPREITAS LTDA-8436</t>
  </si>
  <si>
    <t>INSS-MAZZINI ADMINISTRAÇÃO E EMPREITAS LTDA-8437</t>
  </si>
  <si>
    <t>INSS-MAZZINI ADMINISTRAÇÃO E EMPREITAS LTDA-8438</t>
  </si>
  <si>
    <t>INSS-MAZZINI ADMINISTRAÇÃO E EMPREITAS LTDA-8439</t>
  </si>
  <si>
    <t>INSS-MAZZINI ADMINISTRAÇÃO E EMPREITAS LTDA-8440</t>
  </si>
  <si>
    <t>INSS-MAZZINI ADMINISTRAÇÃO E EMPREITAS LTDA-8441</t>
  </si>
  <si>
    <t>INSS-MAZZINI ADMINISTRAÇÃO E EMPREITAS LTDA-8442</t>
  </si>
  <si>
    <t>INSS-MAZZINI ADMINISTRAÇÃO E EMPREITAS LTDA-8443</t>
  </si>
  <si>
    <t>INSS-MAZZINI ADMINISTRAÇÃO E EMPREITAS LTDA-8444</t>
  </si>
  <si>
    <t>INSS-MAZZINI ADMINISTRAÇÃO E EMPREITAS LTDA-8445</t>
  </si>
  <si>
    <t>INSS-MAZZINI ADMINISTRAÇÃO E EMPREITAS LTDA-8446</t>
  </si>
  <si>
    <t>INSS-MAZZINI ADMINISTRAÇÃO E EMPREITAS LTDA-8447</t>
  </si>
  <si>
    <t>INSS-MAZZINI ADMINISTRAÇÃO E EMPREITAS LTDA-8448</t>
  </si>
  <si>
    <t>INSS-MAZZINI ADMINISTRAÇÃO E EMPREITAS LTDA-8449</t>
  </si>
  <si>
    <t>INSS-MAZZINI ADMINISTRAÇÃO E EMPREITAS LTDA-8450</t>
  </si>
  <si>
    <t>INSS-MAZZINI ADMINISTRAÇÃO E EMPREITAS LTDA-8451</t>
  </si>
  <si>
    <t>INSS-MAZZINI ADMINISTRAÇÃO E EMPREITAS LTDA-8452</t>
  </si>
  <si>
    <t>INSS-MAZZINI ADMINISTRAÇÃO E EMPREITAS LTDA-8453</t>
  </si>
  <si>
    <t>INSS-MAZZINI ADMINISTRAÇÃO E EMPREITAS LTDA-8454</t>
  </si>
  <si>
    <t>INSS-MAZZINI ADMINISTRAÇÃO E EMPREITAS LTDA-8509</t>
  </si>
  <si>
    <t>INSS-SEAL SEGURANÇA ALTERNATIVA EIRELI-16987</t>
  </si>
  <si>
    <t>MUNICÍPIO DE FRANCA</t>
  </si>
  <si>
    <t>ISS-CONSÓRCIO MELHOR ATENDIMENTO-1590</t>
  </si>
  <si>
    <t>ISS-CONSÓRCIO MELHOR ATENDIMENTO-1648</t>
  </si>
  <si>
    <t>ISS-CONSÓRCIO MELHOR ATENDIMENTO-1609</t>
  </si>
  <si>
    <t>ISS-CONSÓRCIO MELHOR ATENDIMENTO-1667</t>
  </si>
  <si>
    <t>MUNICÍPIO DE TATUI</t>
  </si>
  <si>
    <t>ISS-CONSÓRCIO SP CIDADÃO-2079</t>
  </si>
  <si>
    <t>PEREIRA ALVIM PATICIPAÇÕES E EMPREENDIMENTOS LTDA</t>
  </si>
  <si>
    <t>POLILIX TRIAGEM E CLASSIFICAÇÃO DE RESÍDUOS LTDA</t>
  </si>
  <si>
    <t>35142 P.1</t>
  </si>
  <si>
    <t>Limpeza e Conservação</t>
  </si>
  <si>
    <t>PREF AMERICANA - PREFEITURA MINICIPAL DE AMERICANA</t>
  </si>
  <si>
    <t>ISS-CONSORCIO BHG POUPATEMPO INTERIOR 3-213</t>
  </si>
  <si>
    <t>ISS-CONSORCIO BHG POUPATEMPO INTERIOR 3-279</t>
  </si>
  <si>
    <t>PREF BEBEDOURO - PREFEITURA MUNICIPAL DE BEBEDOURO</t>
  </si>
  <si>
    <t>ISS-CONSÓRCIO MELHOR ATENDIMENTO-1587</t>
  </si>
  <si>
    <t>ISS-CONSÓRCIO MELHOR ATENDIMENTO-1645</t>
  </si>
  <si>
    <t>PREF BIRIGUI - PREFEITURA MUNICIPAL DE BIRIGUI</t>
  </si>
  <si>
    <t>ISS-CONSÓRCIO MELHOR ATENDIMENTO-1636</t>
  </si>
  <si>
    <t>ISS-CONSÓRCIO MELHOR ATENDIMENTO-1694</t>
  </si>
  <si>
    <t>PREF BOITUVA - PREFEITURA DE BOITUVA</t>
  </si>
  <si>
    <t>ISS-CONSÓRCIO SP CIDADÃO-2034</t>
  </si>
  <si>
    <t>PREF CABREUVA - PREF.MUNICIPAL DE CABREUVA</t>
  </si>
  <si>
    <t>ISS-CONSORCIO BHG POUPATEMPO INTERIOR 3-227</t>
  </si>
  <si>
    <t>ISS-CONSORCIO BHG POUPATEMPO INTERIOR 3-294</t>
  </si>
  <si>
    <t>PREF CAJATI - MUNICIPIO DE CAJATI</t>
  </si>
  <si>
    <t>ISS-CONSÓRCIO SP CIDADÃO-2069</t>
  </si>
  <si>
    <t>PREF COSMOPOLIS - PREFEITURA DO MUNICIPIO DE COSMOPOLIS</t>
  </si>
  <si>
    <t>ISS-CONSORCIO BHG POUPATEMPO INTERIOR 3-244</t>
  </si>
  <si>
    <t>ISS-CONSORCIO BHG POUPATEMPO INTERIOR 3-312</t>
  </si>
  <si>
    <t>PREF DESCALVADO - PREFEITUIRA MUNICIPAL DE DESCALVADO</t>
  </si>
  <si>
    <t>ISS-CONSÓRCIO MELHOR ATENDIMENTO-1608</t>
  </si>
  <si>
    <t>ISS-CONSÓRCIO MELHOR ATENDIMENTO-1666</t>
  </si>
  <si>
    <t>PREF DIADEMA - PREFEITURA DO MUNICIPIO DE DIADEMA</t>
  </si>
  <si>
    <t>ISS-BUREAU VERITAS DO BRASIL SOCIEDADE CLASSIFICADORA E CERTIFICADORA LTDA-125066</t>
  </si>
  <si>
    <t>ISS-MAZZINI ADMINISTRAÇÃO E EMPREITAS LTDA-8433</t>
  </si>
  <si>
    <t>PREF FERNANDOPOLIS - PREFEITURA MUNICIPAL DE FERNANDOPOLIS</t>
  </si>
  <si>
    <t>ISS-CONSÓRCIO MELHOR ATENDIMENTO-1589</t>
  </si>
  <si>
    <t>ISS-CONSÓRCIO MELHOR ATENDIMENTO-1647</t>
  </si>
  <si>
    <t>PREF IGUAPE - PREFEITURA MUNICIPAL DE IGUAPE</t>
  </si>
  <si>
    <t>ISS-CONSÓRCIO SP CIDADÃO-2067</t>
  </si>
  <si>
    <t>PREF ITAPETININGA - PREFEITURA MUNICIPAL DE ITAPETININGA</t>
  </si>
  <si>
    <t>ISS-CONSORCIO BHG POUPATEMPO INTERIOR 3-258</t>
  </si>
  <si>
    <t>ISS-CONSORCIO BHG POUPATEMPO INTERIOR 3-328</t>
  </si>
  <si>
    <t>PREF ITUVERAVA - PREFEITURA MUNICIPAL DE ITUVERAVA</t>
  </si>
  <si>
    <t>ISS-CONSÓRCIO MELHOR ATENDIMENTO-1618</t>
  </si>
  <si>
    <t>ISS-CONSÓRCIO MELHOR ATENDIMENTO-1676</t>
  </si>
  <si>
    <t>PREF JACAREI - PREFEITURA MUNICIPAL DE JACAREI</t>
  </si>
  <si>
    <t>ISS-CONSÓRCIO SP CIDADÃO-2026</t>
  </si>
  <si>
    <t>PREF JAGUARIUNA - PREFEITURA MUNICIPAL DE JAGUARIUNA</t>
  </si>
  <si>
    <t>ISS-CONSORCIO BHG POUPATEMPO INTERIOR 3-232</t>
  </si>
  <si>
    <t>ISS-CONSORCIO BHG POUPATEMPO INTERIOR 3-299</t>
  </si>
  <si>
    <t>PREF JOSE BONIFACIO - PREFEITURA MUNICIPAL DE JOSE BONIFACIO</t>
  </si>
  <si>
    <t>ISS-CONSÓRCIO MELHOR ATENDIMENTO-1605</t>
  </si>
  <si>
    <t>ISS-CONSÓRCIO MELHOR ATENDIMENTO-1663</t>
  </si>
  <si>
    <t>PREF LORENA - PREFEITURA MUNICIPAL DE LORENA</t>
  </si>
  <si>
    <t>ISS-CONSÓRCIO SP CIDADÃO-2051</t>
  </si>
  <si>
    <t>PREF MAUA - PREFEITURA DO MUNICIPIO DE MAUA</t>
  </si>
  <si>
    <t>ISS-BUREAU VERITAS DO BRASIL SOCIEDADE CLASSIFICADORA E CERTIFICADORA LTDA-125068</t>
  </si>
  <si>
    <t>ISS-MAZZINI ADMINISTRAÇÃO E EMPREITAS LTDA-8439</t>
  </si>
  <si>
    <t>ISS-MAZZINI ADMINISTRAÇÃO -8439 e BUREAU VERITAS -125068 COMPLEMENTO</t>
  </si>
  <si>
    <t>PREF MIGUELOPOLIS - PREFEITURA DO MUNICÍPIO DE MIGUELOPOLIS</t>
  </si>
  <si>
    <t>ISS-CONSÓRCIO MELHOR ATENDIMENTO-1632</t>
  </si>
  <si>
    <t>ISS-CONSÓRCIO MELHOR ATENDIMENTO-1690</t>
  </si>
  <si>
    <t>PREF MOGI GUAÇU - PREFEITURA MUNICIPAL DE MOGI GUAÇU</t>
  </si>
  <si>
    <t>ISS-CONSORCIO BHG POUPATEMPO INTERIOR 3-212</t>
  </si>
  <si>
    <t>ISS-CONSORCIO BHG POUPATEMPO INTERIOR 3-278</t>
  </si>
  <si>
    <t>PREF NOVA GRANADA - PREFEITURA MUNICIPAL DE NOVA GRANADA</t>
  </si>
  <si>
    <t>ISS-CONSÓRCIO MELHOR ATENDIMENTO-1610</t>
  </si>
  <si>
    <t>ISS-CONSÓRCIO MELHOR ATENDIMENTO-1668,02</t>
  </si>
  <si>
    <t>PREF PAULINIA - PREFEITURA MUNICIPAL DE PAULINIA</t>
  </si>
  <si>
    <t>ISS-CONSORCIO BHG POUPATEMPO INTERIOR 3-236</t>
  </si>
  <si>
    <t>ISS-CONSORCIO BHG POUPATEMPO INTERIOR 3-303</t>
  </si>
  <si>
    <t>PREF PORTO FELIZ - PREFEITURA MUNICIPAL DE PORTO FELIZ</t>
  </si>
  <si>
    <t>ISS-CONSÓRCIO SP CIDADÃO-2041</t>
  </si>
  <si>
    <t>PREF RIO CLARO - PREFEITURA MUNICIPAL DE RIO CLARO</t>
  </si>
  <si>
    <t>ISS-CONSORCIO BHG POUPATEMPO INTERIOR 3-209</t>
  </si>
  <si>
    <t>ISS-CONSORCIO BHG POUPATEMPO INTERIOR 3-275</t>
  </si>
  <si>
    <t>PREF SANTO ANDRE - PREFEITURA MUNICIPAL DE SANTO ANDRE</t>
  </si>
  <si>
    <t>ISS-BUREAU VERITAS DO BRASIL SOCIEDADE CLASSIFICADORA E CERTIFICADORA LTDA-125071</t>
  </si>
  <si>
    <t>ISS-MAZZINI ADMINISTRAÇÃO E EMPREITAS LTDA-8448</t>
  </si>
  <si>
    <t>PREF SERTAOZINHO - PREFEITURA MUNICIPAL DE SERTAOZINHO</t>
  </si>
  <si>
    <t>ISS-CONSÓRCIO MELHOR ATENDIMENTO-1596</t>
  </si>
  <si>
    <t>ISS-CONSÓRCIO MELHOR ATENDIMENTO-1653</t>
  </si>
  <si>
    <t>PREF SJCAMPOS - PMSJC - PREFEITURA MUNICIPAL DE S.J.DOS CAMPOS</t>
  </si>
  <si>
    <t>ISS-CONSÓRCIO SP CIDADÃO-2032</t>
  </si>
  <si>
    <t>PREF TANABI - PREF MUNICIPIO DE TANABI</t>
  </si>
  <si>
    <t>ISS-CONSÓRCIO MELHOR ATENDIMENTO-1616</t>
  </si>
  <si>
    <t>ISS-CONSÓRCIO MELHOR ATENDIMENTO-1674</t>
  </si>
  <si>
    <t>PREF TAUBATÉ - PREFEITURA MUNICIPAL DE TAUBATÉ</t>
  </si>
  <si>
    <t>ISS-CONSÓRCIO SP CIDADÃO-2035</t>
  </si>
  <si>
    <t>PREF VARZEA PAULISTA - PREFEITURA DO MUNICIPIO DE VARZEA PAULISTA</t>
  </si>
  <si>
    <t>ISS-CONSORCIO BHG POUPATEMPO INTERIOR 3-239</t>
  </si>
  <si>
    <t>ISS-CONSORCIO BHG POUPATEMPO INTERIOR 3-307</t>
  </si>
  <si>
    <t>PREF VOTUPORANGA - PREFEITURA MUNICIPAL DE VOTUPORANGA</t>
  </si>
  <si>
    <t>ISS-CONSÓRCIO MELHOR ATENDIMENTO-1597</t>
  </si>
  <si>
    <t>ISS-CONSÓRCIO MELHOR ATENDIMENTO-1654</t>
  </si>
  <si>
    <t>IRRF-BUREAU VERITAS DO BRASIL SOCIEDADE CLASSIFICADORA E CERTIFICADORA LTDA-125065</t>
  </si>
  <si>
    <t>IRRF-BUREAU VERITAS DO BRASIL SOCIEDADE CLASSIFICADORA E CERTIFICADORA LTDA-125066</t>
  </si>
  <si>
    <t>IRRF-BUREAU VERITAS DO BRASIL SOCIEDADE CLASSIFICADORA E CERTIFICADORA LTDA-125067</t>
  </si>
  <si>
    <t>IRRF-BUREAU VERITAS DO BRASIL SOCIEDADE CLASSIFICADORA E CERTIFICADORA LTDA-125068</t>
  </si>
  <si>
    <t>IRRF-BUREAU VERITAS DO BRASIL SOCIEDADE CLASSIFICADORA E CERTIFICADORA LTDA-125069</t>
  </si>
  <si>
    <t>IRRF-BUREAU VERITAS DO BRASIL SOCIEDADE CLASSIFICADORA E CERTIFICADORA LTDA-125070</t>
  </si>
  <si>
    <t>IRRF-BUREAU VERITAS DO BRASIL SOCIEDADE CLASSIFICADORA E CERTIFICADORA LTDA-125071</t>
  </si>
  <si>
    <t>IRRF-BUREAU VERITAS DO BRASIL SOCIEDADE CLASSIFICADORA E CERTIFICADORA LTDA-125072</t>
  </si>
  <si>
    <t>IRRF-BUREAU VERITAS DO BRASIL SOCIEDADE CLASSIFICADORA E CERTIFICADORA LTDA-125073</t>
  </si>
  <si>
    <t>IRRF-BUREAU VERITAS DO BRASIL SOCIEDADE CLASSIFICADORA E CERTIFICADORA LTDA-125074</t>
  </si>
  <si>
    <t>IRRF-BUREAU VERITAS DO BRASIL SOCIEDADE CLASSIFICADORA E CERTIFICADORA LTDA-125075</t>
  </si>
  <si>
    <t>IRRF-BUREAU VERITAS DO BRASIL SOCIEDADE CLASSIFICADORA E CERTIFICADORA LTDA-125076</t>
  </si>
  <si>
    <t>IRRF-BUREAU VERITAS DO BRASIL SOCIEDADE CLASSIFICADORA E CERTIFICADORA LTDA-125077</t>
  </si>
  <si>
    <t>IRRF-BUREAU VERITAS DO BRASIL SOCIEDADE CLASSIFICADORA E CERTIFICADORA LTDA-125078</t>
  </si>
  <si>
    <t>IRRF-BUREAU VERITAS DO BRASIL SOCIEDADE CLASSIFICADORA E CERTIFICADORA LTDA-125079</t>
  </si>
  <si>
    <t>IRRF-BUREAU VERITAS DO BRASIL SOCIEDADE CLASSIFICADORA E CERTIFICADORA LTDA-125080</t>
  </si>
  <si>
    <t>IRRF-BUREAU VERITAS DO BRASIL SOCIEDADE CLASSIFICADORA E CERTIFICADORA LTDA-125081</t>
  </si>
  <si>
    <t>IRRF-BUREAU VERITAS DO BRASIL SOCIEDADE CLASSIFICADORA E CERTIFICADORA LTDA-125082</t>
  </si>
  <si>
    <t>IRRF-BUREAU VERITAS DO BRASIL SOCIEDADE CLASSIFICADORA E CERTIFICADORA LTDA-125083</t>
  </si>
  <si>
    <t>IRRF-BUREAU VERITAS DO BRASIL SOCIEDADE CLASSIFICADORA E CERTIFICADORA LTDA-125084</t>
  </si>
  <si>
    <t>IRRF-BUREAU VERITAS DO BRASIL SOCIEDADE CLASSIFICADORA E CERTIFICADORA LTDA-125085</t>
  </si>
  <si>
    <t>IRRF-BUREAU VERITAS DO BRASIL SOCIEDADE CLASSIFICADORA E CERTIFICADORA LTDA-125086</t>
  </si>
  <si>
    <t>IRRF-BUREAU VERITAS DO BRASIL SOCIEDADE CLASSIFICADORA E CERTIFICADORA LTDA-125087</t>
  </si>
  <si>
    <t>IRRF-BUREAU VERITAS DO BRASIL SOCIEDADE CLASSIFICADORA E CERTIFICADORA LTDA-125088</t>
  </si>
  <si>
    <t>IRRF-BUREAU VERITAS DO BRASIL SOCIEDADE CLASSIFICADORA E CERTIFICADORA LTDA-125089</t>
  </si>
  <si>
    <t>IRRF-BUREAU VERITAS DO BRASIL SOCIEDADE CLASSIFICADORA E CERTIFICADORA LTDA-125090</t>
  </si>
  <si>
    <t>IRRF-CONSORCIO BHG POUPATEMPO INTERIOR 3-206</t>
  </si>
  <si>
    <t>IRRF-CONSORCIO BHG POUPATEMPO INTERIOR 3-207</t>
  </si>
  <si>
    <t>IRRF-CONSORCIO BHG POUPATEMPO INTERIOR 3-208</t>
  </si>
  <si>
    <t>IRRF-CONSORCIO BHG POUPATEMPO INTERIOR 3-209</t>
  </si>
  <si>
    <t>IRRF-CONSORCIO BHG POUPATEMPO INTERIOR 3-210</t>
  </si>
  <si>
    <t>IRRF-CONSORCIO BHG POUPATEMPO INTERIOR 3-211</t>
  </si>
  <si>
    <t>IRRF-CONSORCIO BHG POUPATEMPO INTERIOR 3-212</t>
  </si>
  <si>
    <t>IRRF-CONSORCIO BHG POUPATEMPO INTERIOR 3-213</t>
  </si>
  <si>
    <t>IRRF-CONSORCIO BHG POUPATEMPO INTERIOR 3-214</t>
  </si>
  <si>
    <t>IRRF-CONSORCIO BHG POUPATEMPO INTERIOR 3-215</t>
  </si>
  <si>
    <t>IRRF-CONSORCIO BHG POUPATEMPO INTERIOR 3-216</t>
  </si>
  <si>
    <t>IRRF-CONSORCIO BHG POUPATEMPO INTERIOR 3-217</t>
  </si>
  <si>
    <t>IRRF-CONSORCIO BHG POUPATEMPO INTERIOR 3-218</t>
  </si>
  <si>
    <t>IRRF-CONSORCIO BHG POUPATEMPO INTERIOR 3-219</t>
  </si>
  <si>
    <t>IRRF-CONSORCIO BHG POUPATEMPO INTERIOR 3-220</t>
  </si>
  <si>
    <t>IRRF-CONSORCIO BHG POUPATEMPO INTERIOR 3-221</t>
  </si>
  <si>
    <t>IRRF-CONSORCIO BHG POUPATEMPO INTERIOR 3-222</t>
  </si>
  <si>
    <t>IRRF-CONSORCIO BHG POUPATEMPO INTERIOR 3-223</t>
  </si>
  <si>
    <t>IRRF-CONSORCIO BHG POUPATEMPO INTERIOR 3-224</t>
  </si>
  <si>
    <t>IRRF-CONSORCIO BHG POUPATEMPO INTERIOR 3-225</t>
  </si>
  <si>
    <t>IRRF-CONSORCIO BHG POUPATEMPO INTERIOR 3-226</t>
  </si>
  <si>
    <t>IRRF-CONSORCIO BHG POUPATEMPO INTERIOR 3-227</t>
  </si>
  <si>
    <t>IRRF-CONSORCIO BHG POUPATEMPO INTERIOR 3-228</t>
  </si>
  <si>
    <t>IRRF-CONSORCIO BHG POUPATEMPO INTERIOR 3-229</t>
  </si>
  <si>
    <t>IRRF-CONSORCIO BHG POUPATEMPO INTERIOR 3-230</t>
  </si>
  <si>
    <t>IRRF-CONSORCIO BHG POUPATEMPO INTERIOR 3-231</t>
  </si>
  <si>
    <t>IRRF-CONSORCIO BHG POUPATEMPO INTERIOR 3-232</t>
  </si>
  <si>
    <t>IRRF-CONSORCIO BHG POUPATEMPO INTERIOR 3-233</t>
  </si>
  <si>
    <t>IRRF-CONSORCIO BHG POUPATEMPO INTERIOR 3-234</t>
  </si>
  <si>
    <t>IRRF-CONSORCIO BHG POUPATEMPO INTERIOR 3-235</t>
  </si>
  <si>
    <t>IRRF-CONSORCIO BHG POUPATEMPO INTERIOR 3-236</t>
  </si>
  <si>
    <t>IRRF-CONSORCIO BHG POUPATEMPO INTERIOR 3-237</t>
  </si>
  <si>
    <t>IRRF-CONSORCIO BHG POUPATEMPO INTERIOR 3-238</t>
  </si>
  <si>
    <t>IRRF-CONSORCIO BHG POUPATEMPO INTERIOR 3-239</t>
  </si>
  <si>
    <t>IRRF-CONSORCIO BHG POUPATEMPO INTERIOR 3-240</t>
  </si>
  <si>
    <t>IRRF-CONSORCIO BHG POUPATEMPO INTERIOR 3-241</t>
  </si>
  <si>
    <t>IRRF-CONSORCIO BHG POUPATEMPO INTERIOR 3-242</t>
  </si>
  <si>
    <t>IRRF-CONSORCIO BHG POUPATEMPO INTERIOR 3-243</t>
  </si>
  <si>
    <t>IRRF-CONSORCIO BHG POUPATEMPO INTERIOR 3-244</t>
  </si>
  <si>
    <t>IRRF-CONSORCIO BHG POUPATEMPO INTERIOR 3-245</t>
  </si>
  <si>
    <t>IRRF-CONSORCIO BHG POUPATEMPO INTERIOR 3-246</t>
  </si>
  <si>
    <t>IRRF-CONSORCIO BHG POUPATEMPO INTERIOR 3-247</t>
  </si>
  <si>
    <t>IRRF-CONSORCIO BHG POUPATEMPO INTERIOR 3-248</t>
  </si>
  <si>
    <t>IRRF-CONSORCIO BHG POUPATEMPO INTERIOR 3-249</t>
  </si>
  <si>
    <t>IRRF-CONSORCIO BHG POUPATEMPO INTERIOR 3-250</t>
  </si>
  <si>
    <t>IRRF-CONSORCIO BHG POUPATEMPO INTERIOR 3-251</t>
  </si>
  <si>
    <t>IRRF-CONSORCIO BHG POUPATEMPO INTERIOR 3-252</t>
  </si>
  <si>
    <t>IRRF-CONSORCIO BHG POUPATEMPO INTERIOR 3-253</t>
  </si>
  <si>
    <t>IRRF-CONSORCIO BHG POUPATEMPO INTERIOR 3-254</t>
  </si>
  <si>
    <t>IRRF-CONSORCIO BHG POUPATEMPO INTERIOR 3-255</t>
  </si>
  <si>
    <t>IRRF-CONSORCIO BHG POUPATEMPO INTERIOR 3-256</t>
  </si>
  <si>
    <t>IRRF-CONSORCIO BHG POUPATEMPO INTERIOR 3-257</t>
  </si>
  <si>
    <t>IRRF-CONSORCIO BHG POUPATEMPO INTERIOR 3-258</t>
  </si>
  <si>
    <t>IRRF-CONSORCIO BHG POUPATEMPO INTERIOR 3-259</t>
  </si>
  <si>
    <t>IRRF-CONSORCIO BHG POUPATEMPO INTERIOR 3-260</t>
  </si>
  <si>
    <t>IRRF-CONSORCIO BHG POUPATEMPO INTERIOR 3-261</t>
  </si>
  <si>
    <t>IRRF-CONSORCIO BHG POUPATEMPO INTERIOR 3-262</t>
  </si>
  <si>
    <t>IRRF-CONSORCIO BHG POUPATEMPO INTERIOR 3-263</t>
  </si>
  <si>
    <t>IRRF-CONSORCIO BHG POUPATEMPO INTERIOR 3-264</t>
  </si>
  <si>
    <t>IRRF-CONSORCIO BHG POUPATEMPO INTERIOR 3-265</t>
  </si>
  <si>
    <t>IRRF-CONSORCIO BHG POUPATEMPO INTERIOR 3-266</t>
  </si>
  <si>
    <t>IRRF-CONSORCIO BHG POUPATEMPO INTERIOR 3-267</t>
  </si>
  <si>
    <t>IRRF-CONSORCIO BHG POUPATEMPO INTERIOR 3-268</t>
  </si>
  <si>
    <t>IRRF-CONSORCIO BHG POUPATEMPO INTERIOR 3-269</t>
  </si>
  <si>
    <t>IRRF-CONSORCIO BHG POUPATEMPO INTERIOR 3-270</t>
  </si>
  <si>
    <t>IRRF-CONSORCIO BHG POUPATEMPO INTERIOR 3-271</t>
  </si>
  <si>
    <t>IRRF-CONSORCIO BHG POUPATEMPO INTERIOR 3-272</t>
  </si>
  <si>
    <t>IRRF-CONSORCIO BHG POUPATEMPO INTERIOR 3-273</t>
  </si>
  <si>
    <t>IRRF-CONSORCIO BHG POUPATEMPO INTERIOR 3-274</t>
  </si>
  <si>
    <t>IRRF-CONSORCIO BHG POUPATEMPO INTERIOR 3-275</t>
  </si>
  <si>
    <t>IRRF-CONSORCIO BHG POUPATEMPO INTERIOR 3-276</t>
  </si>
  <si>
    <t>IRRF-CONSORCIO BHG POUPATEMPO INTERIOR 3-277</t>
  </si>
  <si>
    <t>IRRF-CONSORCIO BHG POUPATEMPO INTERIOR 3-278</t>
  </si>
  <si>
    <t>IRRF-CONSORCIO BHG POUPATEMPO INTERIOR 3-279</t>
  </si>
  <si>
    <t>IRRF-CONSORCIO BHG POUPATEMPO INTERIOR 3-280</t>
  </si>
  <si>
    <t>IRRF-CONSORCIO BHG POUPATEMPO INTERIOR 3-281</t>
  </si>
  <si>
    <t>IRRF-CONSORCIO BHG POUPATEMPO INTERIOR 3-282</t>
  </si>
  <si>
    <t>IRRF-CONSORCIO BHG POUPATEMPO INTERIOR 3-283</t>
  </si>
  <si>
    <t>IRRF-CONSORCIO BHG POUPATEMPO INTERIOR 3-284</t>
  </si>
  <si>
    <t>IRRF-CONSORCIO BHG POUPATEMPO INTERIOR 3-285</t>
  </si>
  <si>
    <t>IRRF-CONSORCIO BHG POUPATEMPO INTERIOR 3-286</t>
  </si>
  <si>
    <t>IRRF-CONSORCIO BHG POUPATEMPO INTERIOR 3-287</t>
  </si>
  <si>
    <t>IRRF-CONSORCIO BHG POUPATEMPO INTERIOR 3-288</t>
  </si>
  <si>
    <t>IRRF-CONSORCIO BHG POUPATEMPO INTERIOR 3-289</t>
  </si>
  <si>
    <t>IRRF-CONSORCIO BHG POUPATEMPO INTERIOR 3-290</t>
  </si>
  <si>
    <t>IRRF-CONSORCIO BHG POUPATEMPO INTERIOR 3-291</t>
  </si>
  <si>
    <t>IRRF-CONSORCIO BHG POUPATEMPO INTERIOR 3-292</t>
  </si>
  <si>
    <t>IRRF-CONSORCIO BHG POUPATEMPO INTERIOR 3-293</t>
  </si>
  <si>
    <t>IRRF-CONSORCIO BHG POUPATEMPO INTERIOR 3-294</t>
  </si>
  <si>
    <t>IRRF-CONSORCIO BHG POUPATEMPO INTERIOR 3-295</t>
  </si>
  <si>
    <t>IRRF-CONSORCIO BHG POUPATEMPO INTERIOR 3-296</t>
  </si>
  <si>
    <t>IRRF-CONSORCIO BHG POUPATEMPO INTERIOR 3-297</t>
  </si>
  <si>
    <t>IRRF-CONSORCIO BHG POUPATEMPO INTERIOR 3-298</t>
  </si>
  <si>
    <t>IRRF-CONSORCIO BHG POUPATEMPO INTERIOR 3-299</t>
  </si>
  <si>
    <t>IRRF-CONSORCIO BHG POUPATEMPO INTERIOR 3-300</t>
  </si>
  <si>
    <t>IRRF-CONSORCIO BHG POUPATEMPO INTERIOR 3-301</t>
  </si>
  <si>
    <t>IRRF-CONSORCIO BHG POUPATEMPO INTERIOR 3-302</t>
  </si>
  <si>
    <t>IRRF-CONSORCIO BHG POUPATEMPO INTERIOR 3-303</t>
  </si>
  <si>
    <t>IRRF-CONSORCIO BHG POUPATEMPO INTERIOR 3-304</t>
  </si>
  <si>
    <t>IRRF-CONSORCIO BHG POUPATEMPO INTERIOR 3-305</t>
  </si>
  <si>
    <t>IRRF-CONSORCIO BHG POUPATEMPO INTERIOR 3-306</t>
  </si>
  <si>
    <t>IRRF-CONSORCIO BHG POUPATEMPO INTERIOR 3-307</t>
  </si>
  <si>
    <t>IRRF-CONSORCIO BHG POUPATEMPO INTERIOR 3-308</t>
  </si>
  <si>
    <t>IRRF-CONSORCIO BHG POUPATEMPO INTERIOR 3-309</t>
  </si>
  <si>
    <t>IRRF-CONSORCIO BHG POUPATEMPO INTERIOR 3-310</t>
  </si>
  <si>
    <t>IRRF-CONSORCIO BHG POUPATEMPO INTERIOR 3-311</t>
  </si>
  <si>
    <t>IRRF-CONSORCIO BHG POUPATEMPO INTERIOR 3-312</t>
  </si>
  <si>
    <t>IRRF-CONSORCIO BHG POUPATEMPO INTERIOR 3-313</t>
  </si>
  <si>
    <t>IRRF-CONSORCIO BHG POUPATEMPO INTERIOR 3-314</t>
  </si>
  <si>
    <t>IRRF-CONSORCIO BHG POUPATEMPO INTERIOR 3-315</t>
  </si>
  <si>
    <t>IRRF-CONSORCIO BHG POUPATEMPO INTERIOR 3-316</t>
  </si>
  <si>
    <t>IRRF-CONSORCIO BHG POUPATEMPO INTERIOR 3-317</t>
  </si>
  <si>
    <t>IRRF-CONSORCIO BHG POUPATEMPO INTERIOR 3-318</t>
  </si>
  <si>
    <t>IRRF-CONSORCIO BHG POUPATEMPO INTERIOR 3-319</t>
  </si>
  <si>
    <t>IRRF-CONSORCIO BHG POUPATEMPO INTERIOR 3-320</t>
  </si>
  <si>
    <t>IRRF-CONSORCIO BHG POUPATEMPO INTERIOR 3-321</t>
  </si>
  <si>
    <t>IRRF-CONSORCIO BHG POUPATEMPO INTERIOR 3-322</t>
  </si>
  <si>
    <t>IRRF-CONSORCIO BHG POUPATEMPO INTERIOR 3-323</t>
  </si>
  <si>
    <t>IRRF-CONSORCIO BHG POUPATEMPO INTERIOR 3-324</t>
  </si>
  <si>
    <t>IRRF-CONSORCIO BHG POUPATEMPO INTERIOR 3-325</t>
  </si>
  <si>
    <t>IRRF-CONSORCIO BHG POUPATEMPO INTERIOR 3-326</t>
  </si>
  <si>
    <t>IRRF-CONSORCIO BHG POUPATEMPO INTERIOR 3-327</t>
  </si>
  <si>
    <t>IRRF-CONSORCIO BHG POUPATEMPO INTERIOR 3-328</t>
  </si>
  <si>
    <t>IRRF-CONSORCIO BHG POUPATEMPO INTERIOR 3-329</t>
  </si>
  <si>
    <t>IRRF-CONSORCIO BHG POUPATEMPO INTERIOR 3-330</t>
  </si>
  <si>
    <t>IRRF-CONSORCIO BHG POUPATEMPO INTERIOR 3-331</t>
  </si>
  <si>
    <t>IRRF-CONSORCIO BHG POUPATEMPO INTERIOR 3-332</t>
  </si>
  <si>
    <t>IRRF-CONSORCIO BHG POUPATEMPO INTERIOR 3-333</t>
  </si>
  <si>
    <t>IRRF-CONSORCIO BHG POUPATEMPO INTERIOR 3-334</t>
  </si>
  <si>
    <t>IRRF-CONSORCIO BHG POUPATEMPO INTERIOR 3-335</t>
  </si>
  <si>
    <t>IRRF-CONSORCIO BHG POUPATEMPO INTERIOR 3-336</t>
  </si>
  <si>
    <t>IRRF-CONSORCIO BHG POUPATEMPO INTERIOR 3-337</t>
  </si>
  <si>
    <t>IRRF-CONSORCIO DATASERV-635</t>
  </si>
  <si>
    <t>IRRF-CONSORCIO DATASERV-636</t>
  </si>
  <si>
    <t>IRRF-CONSORCIO DATASERV-637</t>
  </si>
  <si>
    <t>IRRF-CONSORCIO DATASERV-638</t>
  </si>
  <si>
    <t>IRRF-CONSORCIO DATASERV-639</t>
  </si>
  <si>
    <t>IRRF-CONSORCIO DATASERV-640</t>
  </si>
  <si>
    <t>IRRF-CONSORCIO DATASERV-641</t>
  </si>
  <si>
    <t>IRRF-CONSORCIO DATASERV-642</t>
  </si>
  <si>
    <t>IRRF-CONSORCIO DATASERV-643</t>
  </si>
  <si>
    <t>IRRF-CONSORCIO DATASERV-644</t>
  </si>
  <si>
    <t>IRRF-CONSORCIO DATASERV-645</t>
  </si>
  <si>
    <t>IRRF-CONSORCIO DATASERV-646</t>
  </si>
  <si>
    <t>IRRF-CONSORCIO DATASERV-647</t>
  </si>
  <si>
    <t>IRRF-CONSÓRCIO MELHOR ATENDIMENTO-1585</t>
  </si>
  <si>
    <t>IRRF-CONSÓRCIO MELHOR ATENDIMENTO-1586</t>
  </si>
  <si>
    <t>IRRF-CONSÓRCIO MELHOR ATENDIMENTO-1587</t>
  </si>
  <si>
    <t>IRRF-CONSÓRCIO MELHOR ATENDIMENTO-1588</t>
  </si>
  <si>
    <t>IRRF-CONSÓRCIO MELHOR ATENDIMENTO-1589</t>
  </si>
  <si>
    <t>IRRF-CONSÓRCIO MELHOR ATENDIMENTO-1590</t>
  </si>
  <si>
    <t>IRRF-CONSÓRCIO MELHOR ATENDIMENTO-1592</t>
  </si>
  <si>
    <t>IRRF-CONSÓRCIO MELHOR ATENDIMENTO-1593</t>
  </si>
  <si>
    <t>IRRF-CONSÓRCIO MELHOR ATENDIMENTO-1594</t>
  </si>
  <si>
    <t>IRRF-CONSÓRCIO MELHOR ATENDIMENTO-1595</t>
  </si>
  <si>
    <t>IRRF-CONSÓRCIO MELHOR ATENDIMENTO-1596</t>
  </si>
  <si>
    <t>IRRF-CONSÓRCIO MELHOR ATENDIMENTO-1597</t>
  </si>
  <si>
    <t>IRRF-CONSÓRCIO MELHOR ATENDIMENTO-1598</t>
  </si>
  <si>
    <t>IRRF-CONSÓRCIO MELHOR ATENDIMENTO-1599</t>
  </si>
  <si>
    <t>IRRF-CONSÓRCIO MELHOR ATENDIMENTO-1600</t>
  </si>
  <si>
    <t>IRRF-CONSÓRCIO MELHOR ATENDIMENTO-1601</t>
  </si>
  <si>
    <t>IRRF-CONSÓRCIO MELHOR ATENDIMENTO-1602</t>
  </si>
  <si>
    <t>IRRF-CONSÓRCIO MELHOR ATENDIMENTO-1603</t>
  </si>
  <si>
    <t>IRRF-CONSÓRCIO MELHOR ATENDIMENTO-1604</t>
  </si>
  <si>
    <t>IRRF-CONSÓRCIO MELHOR ATENDIMENTO-1605</t>
  </si>
  <si>
    <t>IRRF-CONSÓRCIO MELHOR ATENDIMENTO-1606</t>
  </si>
  <si>
    <t>IRRF-CONSÓRCIO MELHOR ATENDIMENTO-1607</t>
  </si>
  <si>
    <t>IRRF-CONSÓRCIO MELHOR ATENDIMENTO-1608</t>
  </si>
  <si>
    <t>IRRF-CONSÓRCIO MELHOR ATENDIMENTO-1609</t>
  </si>
  <si>
    <t>IRRF-CONSÓRCIO MELHOR ATENDIMENTO-1610</t>
  </si>
  <si>
    <t>IRRF-CONSÓRCIO MELHOR ATENDIMENTO-1611</t>
  </si>
  <si>
    <t>IRRF-CONSÓRCIO MELHOR ATENDIMENTO-1612</t>
  </si>
  <si>
    <t>IRRF-CONSÓRCIO MELHOR ATENDIMENTO-1613</t>
  </si>
  <si>
    <t>IRRF-CONSÓRCIO MELHOR ATENDIMENTO-1614</t>
  </si>
  <si>
    <t>IRRF-CONSÓRCIO MELHOR ATENDIMENTO-1615</t>
  </si>
  <si>
    <t>IRRF-CONSÓRCIO MELHOR ATENDIMENTO-1616</t>
  </si>
  <si>
    <t>IRRF-CONSÓRCIO MELHOR ATENDIMENTO-1617</t>
  </si>
  <si>
    <t>IRRF-CONSÓRCIO MELHOR ATENDIMENTO-1618</t>
  </si>
  <si>
    <t>IRRF-CONSÓRCIO MELHOR ATENDIMENTO-1619</t>
  </si>
  <si>
    <t>IRRF-CONSÓRCIO MELHOR ATENDIMENTO-1620,02</t>
  </si>
  <si>
    <t>IRRF-CONSÓRCIO MELHOR ATENDIMENTO-1621</t>
  </si>
  <si>
    <t>IRRF-CONSÓRCIO MELHOR ATENDIMENTO-1622</t>
  </si>
  <si>
    <t>IRRF-CONSÓRCIO MELHOR ATENDIMENTO-1623</t>
  </si>
  <si>
    <t>IRRF-CONSÓRCIO MELHOR ATENDIMENTO-1624</t>
  </si>
  <si>
    <t>IRRF-CONSÓRCIO MELHOR ATENDIMENTO-1625</t>
  </si>
  <si>
    <t>IRRF-CONSÓRCIO MELHOR ATENDIMENTO-1626</t>
  </si>
  <si>
    <t>IRRF-CONSÓRCIO MELHOR ATENDIMENTO-1627</t>
  </si>
  <si>
    <t>IRRF-CONSÓRCIO MELHOR ATENDIMENTO-1628</t>
  </si>
  <si>
    <t>IRRF-CONSÓRCIO MELHOR ATENDIMENTO-1629</t>
  </si>
  <si>
    <t>IRRF-CONSÓRCIO MELHOR ATENDIMENTO-1630</t>
  </si>
  <si>
    <t>IRRF-CONSÓRCIO MELHOR ATENDIMENTO-1631</t>
  </si>
  <si>
    <t>IRRF-CONSÓRCIO MELHOR ATENDIMENTO-1632</t>
  </si>
  <si>
    <t>IRRF-CONSÓRCIO MELHOR ATENDIMENTO-1633</t>
  </si>
  <si>
    <t>IRRF-CONSÓRCIO MELHOR ATENDIMENTO-1634</t>
  </si>
  <si>
    <t>IRRF-CONSÓRCIO MELHOR ATENDIMENTO-1635</t>
  </si>
  <si>
    <t>IRRF-CONSÓRCIO MELHOR ATENDIMENTO-1636</t>
  </si>
  <si>
    <t>IRRF-CONSÓRCIO MELHOR ATENDIMENTO-1637</t>
  </si>
  <si>
    <t>IRRF-CONSÓRCIO MELHOR ATENDIMENTO-1638</t>
  </si>
  <si>
    <t>IRRF-CONSÓRCIO MELHOR ATENDIMENTO-1639</t>
  </si>
  <si>
    <t>IRRF-CONSÓRCIO MELHOR ATENDIMENTO-1640</t>
  </si>
  <si>
    <t>IRRF-CONSÓRCIO MELHOR ATENDIMENTO-1641</t>
  </si>
  <si>
    <t>IRRF-CONSÓRCIO MELHOR ATENDIMENTO-1642</t>
  </si>
  <si>
    <t>IRRF-CONSÓRCIO MELHOR ATENDIMENTO-1643</t>
  </si>
  <si>
    <t>IRRF-CONSÓRCIO MELHOR ATENDIMENTO-1644</t>
  </si>
  <si>
    <t>IRRF-CONSÓRCIO MELHOR ATENDIMENTO-1645</t>
  </si>
  <si>
    <t>IRRF-CONSÓRCIO MELHOR ATENDIMENTO-1646</t>
  </si>
  <si>
    <t>IRRF-CONSÓRCIO MELHOR ATENDIMENTO-1647</t>
  </si>
  <si>
    <t>IRRF-CONSÓRCIO MELHOR ATENDIMENTO-1648</t>
  </si>
  <si>
    <t>IRRF-CONSÓRCIO MELHOR ATENDIMENTO-1650</t>
  </si>
  <si>
    <t>IRRF-CONSÓRCIO MELHOR ATENDIMENTO-1651</t>
  </si>
  <si>
    <t>IRRF-CONSÓRCIO MELHOR ATENDIMENTO-1652</t>
  </si>
  <si>
    <t>IRRF-CONSÓRCIO MELHOR ATENDIMENTO-1653</t>
  </si>
  <si>
    <t>IRRF-CONSÓRCIO MELHOR ATENDIMENTO-1654</t>
  </si>
  <si>
    <t>IRRF-CONSÓRCIO MELHOR ATENDIMENTO-1655</t>
  </si>
  <si>
    <t>IRRF-CONSÓRCIO MELHOR ATENDIMENTO-1656</t>
  </si>
  <si>
    <t>IRRF-CONSÓRCIO MELHOR ATENDIMENTO-1657</t>
  </si>
  <si>
    <t>IRRF-CONSÓRCIO MELHOR ATENDIMENTO-1658</t>
  </si>
  <si>
    <t>IRRF-CONSÓRCIO MELHOR ATENDIMENTO-1659</t>
  </si>
  <si>
    <t>IRRF-CONSÓRCIO MELHOR ATENDIMENTO-1660</t>
  </si>
  <si>
    <t>IRRF-CONSÓRCIO MELHOR ATENDIMENTO-1661</t>
  </si>
  <si>
    <t>IRRF-CONSÓRCIO MELHOR ATENDIMENTO-1662</t>
  </si>
  <si>
    <t>IRRF-CONSÓRCIO MELHOR ATENDIMENTO-1663</t>
  </si>
  <si>
    <t>IRRF-CONSÓRCIO MELHOR ATENDIMENTO-1664</t>
  </si>
  <si>
    <t>IRRF-CONSÓRCIO MELHOR ATENDIMENTO-1665</t>
  </si>
  <si>
    <t>IRRF-CONSÓRCIO MELHOR ATENDIMENTO-1666</t>
  </si>
  <si>
    <t>IRRF-CONSÓRCIO MELHOR ATENDIMENTO-1667</t>
  </si>
  <si>
    <t>IRRF-CONSÓRCIO MELHOR ATENDIMENTO-1668,02</t>
  </si>
  <si>
    <t>IRRF-CONSÓRCIO MELHOR ATENDIMENTO-1669</t>
  </si>
  <si>
    <t>IRRF-CONSÓRCIO MELHOR ATENDIMENTO-1670</t>
  </si>
  <si>
    <t>IRRF-CONSÓRCIO MELHOR ATENDIMENTO-1671</t>
  </si>
  <si>
    <t>IRRF-CONSÓRCIO MELHOR ATENDIMENTO-1672</t>
  </si>
  <si>
    <t>IRRF-CONSÓRCIO MELHOR ATENDIMENTO-1673</t>
  </si>
  <si>
    <t>IRRF-CONSÓRCIO MELHOR ATENDIMENTO-1674</t>
  </si>
  <si>
    <t>IRRF-CONSÓRCIO MELHOR ATENDIMENTO-1675</t>
  </si>
  <si>
    <t>IRRF-CONSÓRCIO MELHOR ATENDIMENTO-1676</t>
  </si>
  <si>
    <t>IRRF-CONSÓRCIO MELHOR ATENDIMENTO-1677</t>
  </si>
  <si>
    <t>IRRF-CONSÓRCIO MELHOR ATENDIMENTO-1678,02</t>
  </si>
  <si>
    <t>IRRF-CONSÓRCIO MELHOR ATENDIMENTO-1679</t>
  </si>
  <si>
    <t>IRRF-CONSÓRCIO MELHOR ATENDIMENTO-1680</t>
  </si>
  <si>
    <t>IRRF-CONSÓRCIO MELHOR ATENDIMENTO-1681</t>
  </si>
  <si>
    <t>IRRF-CONSÓRCIO MELHOR ATENDIMENTO-1682</t>
  </si>
  <si>
    <t>IRRF-CONSÓRCIO MELHOR ATENDIMENTO-1683</t>
  </si>
  <si>
    <t>IRRF-CONSÓRCIO MELHOR ATENDIMENTO-1684</t>
  </si>
  <si>
    <t>IRRF-CONSÓRCIO MELHOR ATENDIMENTO-1685</t>
  </si>
  <si>
    <t>IRRF-CONSÓRCIO MELHOR ATENDIMENTO-1686</t>
  </si>
  <si>
    <t>IRRF-CONSÓRCIO MELHOR ATENDIMENTO-1687</t>
  </si>
  <si>
    <t>IRRF-CONSÓRCIO MELHOR ATENDIMENTO-1688</t>
  </si>
  <si>
    <t>IRRF-CONSÓRCIO MELHOR ATENDIMENTO-1689</t>
  </si>
  <si>
    <t>IRRF-CONSÓRCIO MELHOR ATENDIMENTO-1690</t>
  </si>
  <si>
    <t>IRRF-CONSÓRCIO MELHOR ATENDIMENTO-1691</t>
  </si>
  <si>
    <t>IRRF-CONSÓRCIO MELHOR ATENDIMENTO-1692</t>
  </si>
  <si>
    <t>IRRF-CONSÓRCIO MELHOR ATENDIMENTO-1693</t>
  </si>
  <si>
    <t>IRRF-CONSÓRCIO MELHOR ATENDIMENTO-1694</t>
  </si>
  <si>
    <t>IRRF-CONSÓRCIO MELHOR ATENDIMENTO-1695</t>
  </si>
  <si>
    <t>IRRF-CONSÓRCIO MELHOR ATENDIMENTO-1696</t>
  </si>
  <si>
    <t>IRRF-CONSÓRCIO MELHOR ATENDIMENTO-1697</t>
  </si>
  <si>
    <t>IRRF-CONSÓRCIO MELHOR ATENDIMENTO-1698</t>
  </si>
  <si>
    <t>IRRF-CONSÓRCIO MELHOR ATENDIMENTO-1699</t>
  </si>
  <si>
    <t>IRRF-CONSÓRCIO SP CIDADÃO-2021</t>
  </si>
  <si>
    <t>IRRF-CONSÓRCIO SP CIDADÃO-2022</t>
  </si>
  <si>
    <t>IRRF-CONSÓRCIO SP CIDADÃO-2023</t>
  </si>
  <si>
    <t>IRRF-CONSÓRCIO SP CIDADÃO-2024</t>
  </si>
  <si>
    <t>IRRF-CONSÓRCIO SP CIDADÃO-2025</t>
  </si>
  <si>
    <t>IRRF-CONSÓRCIO SP CIDADÃO-2026</t>
  </si>
  <si>
    <t>IRRF-CONSÓRCIO SP CIDADÃO-2027</t>
  </si>
  <si>
    <t>IRRF-CONSÓRCIO SP CIDADÃO-2028</t>
  </si>
  <si>
    <t>IRRF-CONSÓRCIO SP CIDADÃO-2029</t>
  </si>
  <si>
    <t>IRRF-CONSÓRCIO SP CIDADÃO-2030</t>
  </si>
  <si>
    <t>IRRF-CONSÓRCIO SP CIDADÃO-2031</t>
  </si>
  <si>
    <t>IRRF-CONSÓRCIO SP CIDADÃO-2032</t>
  </si>
  <si>
    <t>IRRF-CONSÓRCIO SP CIDADÃO-2033</t>
  </si>
  <si>
    <t>IRRF-CONSÓRCIO SP CIDADÃO-2034</t>
  </si>
  <si>
    <t>IRRF-CONSÓRCIO SP CIDADÃO-2035</t>
  </si>
  <si>
    <t>IRRF-CONSÓRCIO SP CIDADÃO-2036</t>
  </si>
  <si>
    <t>IRRF-CONSÓRCIO SP CIDADÃO-2037</t>
  </si>
  <si>
    <t>IRRF-CONSÓRCIO SP CIDADÃO-2038</t>
  </si>
  <si>
    <t>IRRF-CONSÓRCIO SP CIDADÃO-2039</t>
  </si>
  <si>
    <t>IRRF-CONSÓRCIO SP CIDADÃO-2040</t>
  </si>
  <si>
    <t>IRRF-CONSÓRCIO SP CIDADÃO-2041</t>
  </si>
  <si>
    <t>IRRF-CONSÓRCIO SP CIDADÃO-2042</t>
  </si>
  <si>
    <t>IRRF-CONSÓRCIO SP CIDADÃO-2043</t>
  </si>
  <si>
    <t>IRRF-CONSÓRCIO SP CIDADÃO-2044</t>
  </si>
  <si>
    <t>IRRF-CONSÓRCIO SP CIDADÃO-2045</t>
  </si>
  <si>
    <t>IRRF-CONSÓRCIO SP CIDADÃO-2046</t>
  </si>
  <si>
    <t>IRRF-CONSÓRCIO SP CIDADÃO-2047</t>
  </si>
  <si>
    <t>IRRF-CONSÓRCIO SP CIDADÃO-2048</t>
  </si>
  <si>
    <t>IRRF-CONSÓRCIO SP CIDADÃO-2049</t>
  </si>
  <si>
    <t>IRRF-CONSÓRCIO SP CIDADÃO-2050</t>
  </si>
  <si>
    <t>IRRF-CONSÓRCIO SP CIDADÃO-2051</t>
  </si>
  <si>
    <t>IRRF-CONSÓRCIO SP CIDADÃO-2052</t>
  </si>
  <si>
    <t>IRRF-CONSÓRCIO SP CIDADÃO-2053</t>
  </si>
  <si>
    <t>IRRF-CONSÓRCIO SP CIDADÃO-2054</t>
  </si>
  <si>
    <t>IRRF-CONSÓRCIO SP CIDADÃO-2055</t>
  </si>
  <si>
    <t>IRRF-CONSÓRCIO SP CIDADÃO-2056</t>
  </si>
  <si>
    <t>IRRF-CONSÓRCIO SP CIDADÃO-2057</t>
  </si>
  <si>
    <t>IRRF-CONSÓRCIO SP CIDADÃO-2058</t>
  </si>
  <si>
    <t>IRRF-CONSÓRCIO SP CIDADÃO-2059</t>
  </si>
  <si>
    <t>IRRF-CONSÓRCIO SP CIDADÃO-2060</t>
  </si>
  <si>
    <t>IRRF-CONSÓRCIO SP CIDADÃO-2061</t>
  </si>
  <si>
    <t>IRRF-CONSÓRCIO SP CIDADÃO-2062</t>
  </si>
  <si>
    <t>IRRF-CONSÓRCIO SP CIDADÃO-2063</t>
  </si>
  <si>
    <t>IRRF-CONSÓRCIO SP CIDADÃO-2064</t>
  </si>
  <si>
    <t>IRRF-CONSÓRCIO SP CIDADÃO-2065</t>
  </si>
  <si>
    <t>IRRF-CONSÓRCIO SP CIDADÃO-2066</t>
  </si>
  <si>
    <t>IRRF-CONSÓRCIO SP CIDADÃO-2067</t>
  </si>
  <si>
    <t>IRRF-CONSÓRCIO SP CIDADÃO-2068</t>
  </si>
  <si>
    <t>IRRF-CONSÓRCIO SP CIDADÃO-2069</t>
  </si>
  <si>
    <t>IRRF-CONSÓRCIO SP CIDADÃO-2070</t>
  </si>
  <si>
    <t>IRRF-CONSÓRCIO SP CIDADÃO-2071</t>
  </si>
  <si>
    <t>IRRF-CONSÓRCIO SP CIDADÃO-2072</t>
  </si>
  <si>
    <t>IRRF-CONSÓRCIO SP CIDADÃO-2073</t>
  </si>
  <si>
    <t>IRRF-CONSÓRCIO SP CIDADÃO-2074</t>
  </si>
  <si>
    <t>IRRF-CONSÓRCIO SP CIDADÃO-2075</t>
  </si>
  <si>
    <t>IRRF-CONSÓRCIO SP CIDADÃO-2076</t>
  </si>
  <si>
    <t>IRRF-CONSÓRCIO SP CIDADÃO-2077</t>
  </si>
  <si>
    <t>IRRF-CONSÓRCIO SP CIDADÃO-2078</t>
  </si>
  <si>
    <t>IRRF-CONSÓRCIO SP CIDADÃO-2079</t>
  </si>
  <si>
    <t>IRRF-CONSÓRCIO SP CIDADÃO-2080</t>
  </si>
  <si>
    <t>IRRF-ILHA SERVICE TECNOLOGIA E SERVIÇOS LTDA-4591</t>
  </si>
  <si>
    <t>IRRF-MAZZINI ADMINISTRAÇÃO E EMPREITAS LTDA-8429</t>
  </si>
  <si>
    <t>IRRF-MAZZINI ADMINISTRAÇÃO E EMPREITAS LTDA-8430</t>
  </si>
  <si>
    <t>IRRF-MAZZINI ADMINISTRAÇÃO E EMPREITAS LTDA-8431</t>
  </si>
  <si>
    <t>IRRF-MAZZINI ADMINISTRAÇÃO E EMPREITAS LTDA-8433</t>
  </si>
  <si>
    <t>IRRF-MAZZINI ADMINISTRAÇÃO E EMPREITAS LTDA-8434</t>
  </si>
  <si>
    <t>IRRF-MAZZINI ADMINISTRAÇÃO E EMPREITAS LTDA-8435</t>
  </si>
  <si>
    <t>IRRF-MAZZINI ADMINISTRAÇÃO E EMPREITAS LTDA-8436</t>
  </si>
  <si>
    <t>IRRF-MAZZINI ADMINISTRAÇÃO E EMPREITAS LTDA-8437</t>
  </si>
  <si>
    <t>IRRF-MAZZINI ADMINISTRAÇÃO E EMPREITAS LTDA-8438</t>
  </si>
  <si>
    <t>IRRF-MAZZINI ADMINISTRAÇÃO E EMPREITAS LTDA-8439</t>
  </si>
  <si>
    <t>IRRF-MAZZINI ADMINISTRAÇÃO E EMPREITAS LTDA-8440</t>
  </si>
  <si>
    <t>IRRF-MAZZINI ADMINISTRAÇÃO E EMPREITAS LTDA-8441</t>
  </si>
  <si>
    <t>IRRF-MAZZINI ADMINISTRAÇÃO E EMPREITAS LTDA-8442</t>
  </si>
  <si>
    <t>IRRF-MAZZINI ADMINISTRAÇÃO E EMPREITAS LTDA-8443</t>
  </si>
  <si>
    <t>IRRF-MAZZINI ADMINISTRAÇÃO E EMPREITAS LTDA-8444</t>
  </si>
  <si>
    <t>IRRF-MAZZINI ADMINISTRAÇÃO E EMPREITAS LTDA-8445</t>
  </si>
  <si>
    <t>IRRF-MAZZINI ADMINISTRAÇÃO E EMPREITAS LTDA-8446</t>
  </si>
  <si>
    <t>IRRF-MAZZINI ADMINISTRAÇÃO E EMPREITAS LTDA-8447</t>
  </si>
  <si>
    <t>IRRF-MAZZINI ADMINISTRAÇÃO E EMPREITAS LTDA-8448</t>
  </si>
  <si>
    <t>IRRF-MAZZINI ADMINISTRAÇÃO E EMPREITAS LTDA-8449</t>
  </si>
  <si>
    <t>IRRF-MAZZINI ADMINISTRAÇÃO E EMPREITAS LTDA-8450</t>
  </si>
  <si>
    <t>IRRF-MAZZINI ADMINISTRAÇÃO E EMPREITAS LTDA-8451</t>
  </si>
  <si>
    <t>IRRF-MAZZINI ADMINISTRAÇÃO E EMPREITAS LTDA-8452</t>
  </si>
  <si>
    <t>IRRF-MAZZINI ADMINISTRAÇÃO E EMPREITAS LTDA-8453</t>
  </si>
  <si>
    <t>IRRF-MAZZINI ADMINISTRAÇÃO E EMPREITAS LTDA-8454</t>
  </si>
  <si>
    <t>IRRF-MAZZINI ADMINISTRAÇÃO E EMPREITAS LTDA-8509</t>
  </si>
  <si>
    <t>IRRF-SEAL SEGURANÇA ALTERNATIVA EIRELI-16987</t>
  </si>
  <si>
    <t>IRRF-STEFANINI CONSULTORIA E ASSESSORIA EM INFORMATICA S.A-224816</t>
  </si>
  <si>
    <t>655#234608</t>
  </si>
  <si>
    <t>PIS/COFINS/CSLL-3P BRASIL-CONSULTORIA E PROJETOS DE ESTRUTURAÇÃO DE PARCERIAS PUBLICO-PRIVADAS E PARTICIPAÇÕES S/A-655#234608</t>
  </si>
  <si>
    <t>656#234609</t>
  </si>
  <si>
    <t>PIS/COFINS/CSLL-3P BRASIL-CONSULTORIA E PROJETOS DE ESTRUTURAÇÃO DE PARCERIAS PUBLICO-PRIVADAS E PARTICIPAÇÕES S/A-656#234609</t>
  </si>
  <si>
    <t>657#234610</t>
  </si>
  <si>
    <t>PIS/COFINS/CSLL-3P BRASIL-CONSULTORIA E PROJETOS DE ESTRUTURAÇÃO DE PARCERIAS PUBLICO-PRIVADAS E PARTICIPAÇÕES S/A-657#234610</t>
  </si>
  <si>
    <t>PIS/COFINS/CSLL-3P BRASIL-CONSULTORIA E PROJETOS DE ESTRUTURAÇÃO DE PARCERIAS PUBLICO-PRIVADAS E PARTICIPAÇÕES S/A-658</t>
  </si>
  <si>
    <t>PIS/COFINS/CSLL-3P BRASIL-CONSULTORIA E PROJETOS DE ESTRUTURAÇÃO DE PARCERIAS PUBLICO-PRIVADAS E PARTICIPAÇÕES S/A-659</t>
  </si>
  <si>
    <t>PIS/COFINS/CSLL-3P BRASIL-CONSULTORIA E PROJETOS DE ESTRUTURAÇÃO DE PARCERIAS PUBLICO-PRIVADAS E PARTICIPAÇÕES S/A-660</t>
  </si>
  <si>
    <t>PIS/COFINS/CSLL-3P BRASIL-CONSULTORIA E PROJETOS DE ESTRUTURAÇÃO DE PARCERIAS PUBLICO-PRIVADAS E PARTICIPAÇÕES S/A-661</t>
  </si>
  <si>
    <t>662#234614</t>
  </si>
  <si>
    <t>PIS/COFINS/CSLL-3P BRASIL-CONSULTORIA E PROJETOS DE ESTRUTURAÇÃO DE PARCERIAS PUBLICO-PRIVADAS E PARTICIPAÇÕES S/A-662#234614</t>
  </si>
  <si>
    <t>663#234615</t>
  </si>
  <si>
    <t>PIS/COFINS/CSLL-3P BRASIL-CONSULTORIA E PROJETOS DE ESTRUTURAÇÃO DE PARCERIAS PUBLICO-PRIVADAS E PARTICIPAÇÕES S/A-663#234615</t>
  </si>
  <si>
    <t>PIS/COFINS/CSLL-3P BRASIL-CONSULTORIA E PROJETOS DE ESTRUTURAÇÃO DE PARCERIAS PUBLICO-PRIVADAS E PARTICIPAÇÕES S/A-664</t>
  </si>
  <si>
    <t>665#234631</t>
  </si>
  <si>
    <t>PIS/COFINS/CSLL-3P BRASIL-CONSULTORIA E PROJETOS DE ESTRUTURAÇÃO DE PARCERIAS PUBLICO-PRIVADAS E PARTICIPAÇÕES S/A-665#234631</t>
  </si>
  <si>
    <t>666#234617</t>
  </si>
  <si>
    <t>PIS/COFINS/CSLL-3P BRASIL-CONSULTORIA E PROJETOS DE ESTRUTURAÇÃO DE PARCERIAS PUBLICO-PRIVADAS E PARTICIPAÇÕES S/A-666#234617</t>
  </si>
  <si>
    <t>667#234618</t>
  </si>
  <si>
    <t>PIS/COFINS/CSLL-3P BRASIL-CONSULTORIA E PROJETOS DE ESTRUTURAÇÃO DE PARCERIAS PUBLICO-PRIVADAS E PARTICIPAÇÕES S/A-667#234618</t>
  </si>
  <si>
    <t>PIS/COFINS/CSLL-3P BRASIL-CONSULTORIA E PROJETOS DE ESTRUTURAÇÃO DE PARCERIAS PUBLICO-PRIVADAS E PARTICIPAÇÕES S/A-668</t>
  </si>
  <si>
    <t>669#234620</t>
  </si>
  <si>
    <t>PIS/COFINS/CSLL-3P BRASIL-CONSULTORIA E PROJETOS DE ESTRUTURAÇÃO DE PARCERIAS PUBLICO-PRIVADAS E PARTICIPAÇÕES S/A-669#234620</t>
  </si>
  <si>
    <t>670#234621</t>
  </si>
  <si>
    <t>PIS/COFINS/CSLL-3P BRASIL-CONSULTORIA E PROJETOS DE ESTRUTURAÇÃO DE PARCERIAS PUBLICO-PRIVADAS E PARTICIPAÇÕES S/A-670#234621</t>
  </si>
  <si>
    <t>671#234622</t>
  </si>
  <si>
    <t>PIS/COFINS/CSLL-3P BRASIL-CONSULTORIA E PROJETOS DE ESTRUTURAÇÃO DE PARCERIAS PUBLICO-PRIVADAS E PARTICIPAÇÕES S/A-671#234622</t>
  </si>
  <si>
    <t>PIS/COFINS/CSLL-3P BRASIL-CONSULTORIA E PROJETOS DE ESTRUTURAÇÃO DE PARCERIAS PUBLICO-PRIVADAS E PARTICIPAÇÕES S/A-672</t>
  </si>
  <si>
    <t>PIS/COFINS/CSLL-3P BRASIL-CONSULTORIA E PROJETOS DE ESTRUTURAÇÃO DE PARCERIAS PUBLICO-PRIVADAS E PARTICIPAÇÕES S/A-673</t>
  </si>
  <si>
    <t>PIS/COFINS/CSLL-3P BRASIL-CONSULTORIA E PROJETOS DE ESTRUTURAÇÃO DE PARCERIAS PUBLICO-PRIVADAS E PARTICIPAÇÕES S/A-674</t>
  </si>
  <si>
    <t>PIS/COFINS/CSLL-3P BRASIL-CONSULTORIA E PROJETOS DE ESTRUTURAÇÃO DE PARCERIAS PUBLICO-PRIVADAS E PARTICIPAÇÕES S/A-675</t>
  </si>
  <si>
    <t>676#234627</t>
  </si>
  <si>
    <t>PIS/COFINS/CSLL-3P BRASIL-CONSULTORIA E PROJETOS DE ESTRUTURAÇÃO DE PARCERIAS PUBLICO-PRIVADAS E PARTICIPAÇÕES S/A-676#234627</t>
  </si>
  <si>
    <t>677#234905</t>
  </si>
  <si>
    <t>PIS/COFINS/CSLL-3P BRASIL-CONSULTORIA E PROJETOS DE ESTRUTURAÇÃO DE PARCERIAS PUBLICO-PRIVADAS E PARTICIPAÇÕES S/A-677#234905</t>
  </si>
  <si>
    <t>684#234906</t>
  </si>
  <si>
    <t>PIS/COFINS/CSLL-3P BRASIL-CONSULTORIA E PROJETOS DE ESTRUTURAÇÃO DE PARCERIAS PUBLICO-PRIVADAS E PARTICIPAÇÕES S/A-684#234906</t>
  </si>
  <si>
    <t>685#234907</t>
  </si>
  <si>
    <t>PIS/COFINS/CSLL-3P BRASIL-CONSULTORIA E PROJETOS DE ESTRUTURAÇÃO DE PARCERIAS PUBLICO-PRIVADAS E PARTICIPAÇÕES S/A-685#234907</t>
  </si>
  <si>
    <t>686#234909</t>
  </si>
  <si>
    <t>PIS/COFINS/CSLL-3P BRASIL-CONSULTORIA E PROJETOS DE ESTRUTURAÇÃO DE PARCERIAS PUBLICO-PRIVADAS E PARTICIPAÇÕES S/A-686#234909</t>
  </si>
  <si>
    <t>687#234910</t>
  </si>
  <si>
    <t>PIS/COFINS/CSLL-3P BRASIL-CONSULTORIA E PROJETOS DE ESTRUTURAÇÃO DE PARCERIAS PUBLICO-PRIVADAS E PARTICIPAÇÕES S/A-687#234910</t>
  </si>
  <si>
    <t>688#234911</t>
  </si>
  <si>
    <t>PIS/COFINS/CSLL-3P BRASIL-CONSULTORIA E PROJETOS DE ESTRUTURAÇÃO DE PARCERIAS PUBLICO-PRIVADAS E PARTICIPAÇÕES S/A-688#234911</t>
  </si>
  <si>
    <t>PIS/COFINS/CSLL-BUREAU VERITAS DO BRASIL SOCIEDADE CLASSIFICADORA E CERTIFICADORA LTDA-123594</t>
  </si>
  <si>
    <t>PIS/COFINS/CSLL-BUREAU VERITAS DO BRASIL SOCIEDADE CLASSIFICADORA E CERTIFICADORA LTDA-123595</t>
  </si>
  <si>
    <t>PIS/COFINS/CSLL-BUREAU VERITAS DO BRASIL SOCIEDADE CLASSIFICADORA E CERTIFICADORA LTDA-123596</t>
  </si>
  <si>
    <t>PIS/COFINS/CSLL-BUREAU VERITAS DO BRASIL SOCIEDADE CLASSIFICADORA E CERTIFICADORA LTDA-123597</t>
  </si>
  <si>
    <t>PIS/COFINS/CSLL-BUREAU VERITAS DO BRASIL SOCIEDADE CLASSIFICADORA E CERTIFICADORA LTDA-123598</t>
  </si>
  <si>
    <t>PIS/COFINS/CSLL-BUREAU VERITAS DO BRASIL SOCIEDADE CLASSIFICADORA E CERTIFICADORA LTDA-123599</t>
  </si>
  <si>
    <t>PIS/COFINS/CSLL-BUREAU VERITAS DO BRASIL SOCIEDADE CLASSIFICADORA E CERTIFICADORA LTDA-123600</t>
  </si>
  <si>
    <t>PIS/COFINS/CSLL-BUREAU VERITAS DO BRASIL SOCIEDADE CLASSIFICADORA E CERTIFICADORA LTDA-123601</t>
  </si>
  <si>
    <t>PIS/COFINS/CSLL-BUREAU VERITAS DO BRASIL SOCIEDADE CLASSIFICADORA E CERTIFICADORA LTDA-123602</t>
  </si>
  <si>
    <t>PIS/COFINS/CSLL-BUREAU VERITAS DO BRASIL SOCIEDADE CLASSIFICADORA E CERTIFICADORA LTDA-123603</t>
  </si>
  <si>
    <t>PIS/COFINS/CSLL-BUREAU VERITAS DO BRASIL SOCIEDADE CLASSIFICADORA E CERTIFICADORA LTDA-123604</t>
  </si>
  <si>
    <t>PIS/COFINS/CSLL-BUREAU VERITAS DO BRASIL SOCIEDADE CLASSIFICADORA E CERTIFICADORA LTDA-123605</t>
  </si>
  <si>
    <t>PIS/COFINS/CSLL-BUREAU VERITAS DO BRASIL SOCIEDADE CLASSIFICADORA E CERTIFICADORA LTDA-123606</t>
  </si>
  <si>
    <t>PIS/COFINS/CSLL-BUREAU VERITAS DO BRASIL SOCIEDADE CLASSIFICADORA E CERTIFICADORA LTDA-123607</t>
  </si>
  <si>
    <t>PIS/COFINS/CSLL-BUREAU VERITAS DO BRASIL SOCIEDADE CLASSIFICADORA E CERTIFICADORA LTDA-123608</t>
  </si>
  <si>
    <t>PIS/COFINS/CSLL-BUREAU VERITAS DO BRASIL SOCIEDADE CLASSIFICADORA E CERTIFICADORA LTDA-123609</t>
  </si>
  <si>
    <t>PIS/COFINS/CSLL-BUREAU VERITAS DO BRASIL SOCIEDADE CLASSIFICADORA E CERTIFICADORA LTDA-123610</t>
  </si>
  <si>
    <t>PIS/COFINS/CSLL-BUREAU VERITAS DO BRASIL SOCIEDADE CLASSIFICADORA E CERTIFICADORA LTDA-123611</t>
  </si>
  <si>
    <t>PIS/COFINS/CSLL-BUREAU VERITAS DO BRASIL SOCIEDADE CLASSIFICADORA E CERTIFICADORA LTDA-123612</t>
  </si>
  <si>
    <t>PIS/COFINS/CSLL-BUREAU VERITAS DO BRASIL SOCIEDADE CLASSIFICADORA E CERTIFICADORA LTDA-123613</t>
  </si>
  <si>
    <t>PIS/COFINS/CSLL-BUREAU VERITAS DO BRASIL SOCIEDADE CLASSIFICADORA E CERTIFICADORA LTDA-123614</t>
  </si>
  <si>
    <t>PIS/COFINS/CSLL-BUREAU VERITAS DO BRASIL SOCIEDADE CLASSIFICADORA E CERTIFICADORA LTDA-123615</t>
  </si>
  <si>
    <t>PIS/COFINS/CSLL-BUREAU VERITAS DO BRASIL SOCIEDADE CLASSIFICADORA E CERTIFICADORA LTDA-123616</t>
  </si>
  <si>
    <t>PIS/COFINS/CSLL-BUREAU VERITAS DO BRASIL SOCIEDADE CLASSIFICADORA E CERTIFICADORA LTDA-123617</t>
  </si>
  <si>
    <t>PIS/COFINS/CSLL-BUREAU VERITAS DO BRASIL SOCIEDADE CLASSIFICADORA E CERTIFICADORA LTDA-123618</t>
  </si>
  <si>
    <t>PIS/COFINS/CSLL-BUREAU VERITAS DO BRASIL SOCIEDADE CLASSIFICADORA E CERTIFICADORA LTDA-123619</t>
  </si>
  <si>
    <t>PIS/COFINS/CSLL-CONSORCIO BHG POUPATEMPO INTERIOR 3-100</t>
  </si>
  <si>
    <t>PIS/COFINS/CSLL-CONSORCIO BHG POUPATEMPO INTERIOR 3-101</t>
  </si>
  <si>
    <t>PIS/COFINS/CSLL-CONSORCIO BHG POUPATEMPO INTERIOR 3-102</t>
  </si>
  <si>
    <t>PIS/COFINS/CSLL-CONSORCIO BHG POUPATEMPO INTERIOR 3-103</t>
  </si>
  <si>
    <t>PIS/COFINS/CSLL-CONSORCIO BHG POUPATEMPO INTERIOR 3-104</t>
  </si>
  <si>
    <t>PIS/COFINS/CSLL-CONSORCIO BHG POUPATEMPO INTERIOR 3-105</t>
  </si>
  <si>
    <t>PIS/COFINS/CSLL-CONSORCIO BHG POUPATEMPO INTERIOR 3-106</t>
  </si>
  <si>
    <t>PIS/COFINS/CSLL-CONSORCIO BHG POUPATEMPO INTERIOR 3-107</t>
  </si>
  <si>
    <t>PIS/COFINS/CSLL-CONSORCIO BHG POUPATEMPO INTERIOR 3-108</t>
  </si>
  <si>
    <t>PIS/COFINS/CSLL-CONSORCIO BHG POUPATEMPO INTERIOR 3-109</t>
  </si>
  <si>
    <t>PIS/COFINS/CSLL-CONSORCIO BHG POUPATEMPO INTERIOR 3-110</t>
  </si>
  <si>
    <t>PIS/COFINS/CSLL-CONSORCIO BHG POUPATEMPO INTERIOR 3-111</t>
  </si>
  <si>
    <t>PIS/COFINS/CSLL-CONSORCIO BHG POUPATEMPO INTERIOR 3-112</t>
  </si>
  <si>
    <t>PIS/COFINS/CSLL-CONSORCIO BHG POUPATEMPO INTERIOR 3-113</t>
  </si>
  <si>
    <t>PIS/COFINS/CSLL-CONSORCIO BHG POUPATEMPO INTERIOR 3-114</t>
  </si>
  <si>
    <t>PIS/COFINS/CSLL-CONSORCIO BHG POUPATEMPO INTERIOR 3-115</t>
  </si>
  <si>
    <t>PIS/COFINS/CSLL-CONSORCIO BHG POUPATEMPO INTERIOR 3-117</t>
  </si>
  <si>
    <t>PIS/COFINS/CSLL-CONSORCIO BHG POUPATEMPO INTERIOR 3-118</t>
  </si>
  <si>
    <t>PIS/COFINS/CSLL-CONSORCIO BHG POUPATEMPO INTERIOR 3-119</t>
  </si>
  <si>
    <t>PIS/COFINS/CSLL-CONSORCIO BHG POUPATEMPO INTERIOR 3-120</t>
  </si>
  <si>
    <t>PIS/COFINS/CSLL-CONSORCIO BHG POUPATEMPO INTERIOR 3-121</t>
  </si>
  <si>
    <t>PIS/COFINS/CSLL-CONSORCIO BHG POUPATEMPO INTERIOR 3-122</t>
  </si>
  <si>
    <t>PIS/COFINS/CSLL-CONSORCIO BHG POUPATEMPO INTERIOR 3-123</t>
  </si>
  <si>
    <t>PIS/COFINS/CSLL-CONSORCIO BHG POUPATEMPO INTERIOR 3-124</t>
  </si>
  <si>
    <t>PIS/COFINS/CSLL-CONSORCIO BHG POUPATEMPO INTERIOR 3-125</t>
  </si>
  <si>
    <t>PIS/COFINS/CSLL-CONSORCIO BHG POUPATEMPO INTERIOR 3-126</t>
  </si>
  <si>
    <t>PIS/COFINS/CSLL-CONSORCIO BHG POUPATEMPO INTERIOR 3-127</t>
  </si>
  <si>
    <t>PIS/COFINS/CSLL-CONSORCIO BHG POUPATEMPO INTERIOR 3-128</t>
  </si>
  <si>
    <t>PIS/COFINS/CSLL-CONSORCIO BHG POUPATEMPO INTERIOR 3-129</t>
  </si>
  <si>
    <t>PIS/COFINS/CSLL-CONSORCIO BHG POUPATEMPO INTERIOR 3-130</t>
  </si>
  <si>
    <t>PIS/COFINS/CSLL-CONSORCIO BHG POUPATEMPO INTERIOR 3-131</t>
  </si>
  <si>
    <t>PIS/COFINS/CSLL-CONSORCIO BHG POUPATEMPO INTERIOR 3-132</t>
  </si>
  <si>
    <t>PIS/COFINS/CSLL-CONSORCIO BHG POUPATEMPO INTERIOR 3-133</t>
  </si>
  <si>
    <t>PIS/COFINS/CSLL-CONSORCIO BHG POUPATEMPO INTERIOR 3-134</t>
  </si>
  <si>
    <t>PIS/COFINS/CSLL-CONSORCIO BHG POUPATEMPO INTERIOR 3-135</t>
  </si>
  <si>
    <t>PIS/COFINS/CSLL-CONSORCIO BHG POUPATEMPO INTERIOR 3-136</t>
  </si>
  <si>
    <t>PIS/COFINS/CSLL-CONSORCIO BHG POUPATEMPO INTERIOR 3-137</t>
  </si>
  <si>
    <t>PIS/COFINS/CSLL-CONSORCIO BHG POUPATEMPO INTERIOR 3-138</t>
  </si>
  <si>
    <t>PIS/COFINS/CSLL-CONSORCIO BHG POUPATEMPO INTERIOR 3-139</t>
  </si>
  <si>
    <t>PIS/COFINS/CSLL-CONSORCIO BHG POUPATEMPO INTERIOR 3-73</t>
  </si>
  <si>
    <t>PIS/COFINS/CSLL-CONSORCIO BHG POUPATEMPO INTERIOR 3-74</t>
  </si>
  <si>
    <t>PIS/COFINS/CSLL-CONSORCIO BHG POUPATEMPO INTERIOR 3-75</t>
  </si>
  <si>
    <t>PIS/COFINS/CSLL-CONSORCIO BHG POUPATEMPO INTERIOR 3-76</t>
  </si>
  <si>
    <t>PIS/COFINS/CSLL-CONSORCIO BHG POUPATEMPO INTERIOR 3-77</t>
  </si>
  <si>
    <t>PIS/COFINS/CSLL-CONSORCIO BHG POUPATEMPO INTERIOR 3-78</t>
  </si>
  <si>
    <t>PIS/COFINS/CSLL-CONSORCIO BHG POUPATEMPO INTERIOR 3-79</t>
  </si>
  <si>
    <t>PIS/COFINS/CSLL-CONSORCIO BHG POUPATEMPO INTERIOR 3-80</t>
  </si>
  <si>
    <t>PIS/COFINS/CSLL-CONSORCIO BHG POUPATEMPO INTERIOR 3-81</t>
  </si>
  <si>
    <t>PIS/COFINS/CSLL-CONSORCIO BHG POUPATEMPO INTERIOR 3-82</t>
  </si>
  <si>
    <t>PIS/COFINS/CSLL-CONSORCIO BHG POUPATEMPO INTERIOR 3-83</t>
  </si>
  <si>
    <t>PIS/COFINS/CSLL-CONSORCIO BHG POUPATEMPO INTERIOR 3-84</t>
  </si>
  <si>
    <t>PIS/COFINS/CSLL-CONSORCIO BHG POUPATEMPO INTERIOR 3-85</t>
  </si>
  <si>
    <t>PIS/COFINS/CSLL-CONSORCIO BHG POUPATEMPO INTERIOR 3-86</t>
  </si>
  <si>
    <t>PIS/COFINS/CSLL-CONSORCIO BHG POUPATEMPO INTERIOR 3-87</t>
  </si>
  <si>
    <t>PIS/COFINS/CSLL-CONSORCIO BHG POUPATEMPO INTERIOR 3-88</t>
  </si>
  <si>
    <t>PIS/COFINS/CSLL-CONSORCIO BHG POUPATEMPO INTERIOR 3-89</t>
  </si>
  <si>
    <t>PIS/COFINS/CSLL-CONSORCIO BHG POUPATEMPO INTERIOR 3-90</t>
  </si>
  <si>
    <t>PIS/COFINS/CSLL-CONSORCIO BHG POUPATEMPO INTERIOR 3-91</t>
  </si>
  <si>
    <t>PIS/COFINS/CSLL-CONSORCIO BHG POUPATEMPO INTERIOR 3-92</t>
  </si>
  <si>
    <t>PIS/COFINS/CSLL-CONSORCIO BHG POUPATEMPO INTERIOR 3-93</t>
  </si>
  <si>
    <t>PIS/COFINS/CSLL-CONSORCIO BHG POUPATEMPO INTERIOR 3-94</t>
  </si>
  <si>
    <t>PIS/COFINS/CSLL-CONSORCIO BHG POUPATEMPO INTERIOR 3-95</t>
  </si>
  <si>
    <t>PIS/COFINS/CSLL-CONSORCIO BHG POUPATEMPO INTERIOR 3-96</t>
  </si>
  <si>
    <t>PIS/COFINS/CSLL-CONSORCIO BHG POUPATEMPO INTERIOR 3-97</t>
  </si>
  <si>
    <t>PIS/COFINS/CSLL-CONSORCIO BHG POUPATEMPO INTERIOR 3-98</t>
  </si>
  <si>
    <t>PIS/COFINS/CSLL-CONSORCIO BHG POUPATEMPO INTERIOR 3-99</t>
  </si>
  <si>
    <t>PIS/COFINS/CSLL-CONSORCIO DATASERV-609</t>
  </si>
  <si>
    <t>PIS/COFINS/CSLL-CONSORCIO DATASERV-610</t>
  </si>
  <si>
    <t>PIS/COFINS/CSLL-CONSORCIO DATASERV-611</t>
  </si>
  <si>
    <t>PIS/COFINS/CSLL-CONSORCIO DATASERV-612</t>
  </si>
  <si>
    <t>PIS/COFINS/CSLL-CONSORCIO DATASERV-613</t>
  </si>
  <si>
    <t>PIS/COFINS/CSLL-CONSORCIO DATASERV-614</t>
  </si>
  <si>
    <t>PIS/COFINS/CSLL-CONSORCIO DATASERV-615</t>
  </si>
  <si>
    <t>PIS/COFINS/CSLL-CONSORCIO DATASERV-616</t>
  </si>
  <si>
    <t>PIS/COFINS/CSLL-CONSORCIO DATASERV-617</t>
  </si>
  <si>
    <t>PIS/COFINS/CSLL-CONSORCIO DATASERV-618</t>
  </si>
  <si>
    <t>PIS/COFINS/CSLL-CONSORCIO DATASERV-619</t>
  </si>
  <si>
    <t>PIS/COFINS/CSLL-CONSORCIO DATASERV-620</t>
  </si>
  <si>
    <t>PIS/COFINS/CSLL-CONSORCIO DATASERV-621</t>
  </si>
  <si>
    <t>PIS/COFINS/CSLL-CONSÓRCIO MELHOR ATENDIMENTO-1521</t>
  </si>
  <si>
    <t>PIS/COFINS/CSLL-CONSÓRCIO MELHOR ATENDIMENTO-1522</t>
  </si>
  <si>
    <t>PIS/COFINS/CSLL-CONSÓRCIO MELHOR ATENDIMENTO-1523</t>
  </si>
  <si>
    <t>PIS/COFINS/CSLL-CONSÓRCIO MELHOR ATENDIMENTO-1524</t>
  </si>
  <si>
    <t>PIS/COFINS/CSLL-CONSÓRCIO MELHOR ATENDIMENTO-1525</t>
  </si>
  <si>
    <t>PIS/COFINS/CSLL-CONSÓRCIO MELHOR ATENDIMENTO-1526</t>
  </si>
  <si>
    <t>PIS/COFINS/CSLL-CONSÓRCIO MELHOR ATENDIMENTO-1527</t>
  </si>
  <si>
    <t>PIS/COFINS/CSLL-CONSÓRCIO MELHOR ATENDIMENTO-1528</t>
  </si>
  <si>
    <t>PIS/COFINS/CSLL-CONSÓRCIO MELHOR ATENDIMENTO-1529</t>
  </si>
  <si>
    <t>PIS/COFINS/CSLL-CONSÓRCIO MELHOR ATENDIMENTO-1530</t>
  </si>
  <si>
    <t>PIS/COFINS/CSLL-CONSÓRCIO MELHOR ATENDIMENTO-1531</t>
  </si>
  <si>
    <t>PIS/COFINS/CSLL-CONSÓRCIO MELHOR ATENDIMENTO-1532</t>
  </si>
  <si>
    <t>PIS/COFINS/CSLL-CONSÓRCIO MELHOR ATENDIMENTO-1533</t>
  </si>
  <si>
    <t>PIS/COFINS/CSLL-CONSÓRCIO MELHOR ATENDIMENTO-1534</t>
  </si>
  <si>
    <t>PIS/COFINS/CSLL-CONSÓRCIO MELHOR ATENDIMENTO-1535</t>
  </si>
  <si>
    <t>PIS/COFINS/CSLL-CONSÓRCIO MELHOR ATENDIMENTO-1536</t>
  </si>
  <si>
    <t>PIS/COFINS/CSLL-CONSÓRCIO MELHOR ATENDIMENTO-1537</t>
  </si>
  <si>
    <t>PIS/COFINS/CSLL-CONSÓRCIO MELHOR ATENDIMENTO-1538</t>
  </si>
  <si>
    <t>PIS/COFINS/CSLL-CONSÓRCIO MELHOR ATENDIMENTO-1539</t>
  </si>
  <si>
    <t>PIS/COFINS/CSLL-CONSÓRCIO MELHOR ATENDIMENTO-1540</t>
  </si>
  <si>
    <t>PIS/COFINS/CSLL-CONSÓRCIO MELHOR ATENDIMENTO-1541</t>
  </si>
  <si>
    <t>PIS/COFINS/CSLL-CONSÓRCIO MELHOR ATENDIMENTO-1542</t>
  </si>
  <si>
    <t>PIS/COFINS/CSLL-CONSÓRCIO MELHOR ATENDIMENTO-1543</t>
  </si>
  <si>
    <t>PIS/COFINS/CSLL-CONSÓRCIO MELHOR ATENDIMENTO-1544</t>
  </si>
  <si>
    <t>PIS/COFINS/CSLL-CONSÓRCIO MELHOR ATENDIMENTO-1545</t>
  </si>
  <si>
    <t>PIS/COFINS/CSLL-CONSÓRCIO MELHOR ATENDIMENTO-1546</t>
  </si>
  <si>
    <t>PIS/COFINS/CSLL-CONSÓRCIO MELHOR ATENDIMENTO-1547</t>
  </si>
  <si>
    <t>PIS/COFINS/CSLL-CONSÓRCIO MELHOR ATENDIMENTO-1548</t>
  </si>
  <si>
    <t>PIS/COFINS/CSLL-CONSÓRCIO MELHOR ATENDIMENTO-1549</t>
  </si>
  <si>
    <t>PIS/COFINS/CSLL-CONSÓRCIO MELHOR ATENDIMENTO-1550</t>
  </si>
  <si>
    <t>PIS/COFINS/CSLL-CONSÓRCIO MELHOR ATENDIMENTO-1551</t>
  </si>
  <si>
    <t>PIS/COFINS/CSLL-CONSÓRCIO MELHOR ATENDIMENTO-1552</t>
  </si>
  <si>
    <t>PIS/COFINS/CSLL-CONSÓRCIO MELHOR ATENDIMENTO-1553</t>
  </si>
  <si>
    <t>PIS/COFINS/CSLL-CONSÓRCIO MELHOR ATENDIMENTO-1554</t>
  </si>
  <si>
    <t>PIS/COFINS/CSLL-CONSÓRCIO MELHOR ATENDIMENTO-1555</t>
  </si>
  <si>
    <t>PIS/COFINS/CSLL-CONSÓRCIO MELHOR ATENDIMENTO-1556</t>
  </si>
  <si>
    <t>PIS/COFINS/CSLL-CONSÓRCIO MELHOR ATENDIMENTO-1557</t>
  </si>
  <si>
    <t>PIS/COFINS/CSLL-CONSÓRCIO MELHOR ATENDIMENTO-1558</t>
  </si>
  <si>
    <t>PIS/COFINS/CSLL-CONSÓRCIO MELHOR ATENDIMENTO-1559</t>
  </si>
  <si>
    <t>PIS/COFINS/CSLL-CONSÓRCIO MELHOR ATENDIMENTO-1560</t>
  </si>
  <si>
    <t>PIS/COFINS/CSLL-CONSÓRCIO MELHOR ATENDIMENTO-1561</t>
  </si>
  <si>
    <t>PIS/COFINS/CSLL-CONSÓRCIO MELHOR ATENDIMENTO-1562</t>
  </si>
  <si>
    <t>PIS/COFINS/CSLL-CONSÓRCIO MELHOR ATENDIMENTO-1563</t>
  </si>
  <si>
    <t>PIS/COFINS/CSLL-CONSÓRCIO MELHOR ATENDIMENTO-1564</t>
  </si>
  <si>
    <t>PIS/COFINS/CSLL-CONSÓRCIO MELHOR ATENDIMENTO-1565</t>
  </si>
  <si>
    <t>PIS/COFINS/CSLL-CONSÓRCIO MELHOR ATENDIMENTO-1566</t>
  </si>
  <si>
    <t>PIS/COFINS/CSLL-CONSÓRCIO MELHOR ATENDIMENTO-1567</t>
  </si>
  <si>
    <t>PIS/COFINS/CSLL-CONSÓRCIO MELHOR ATENDIMENTO-1568</t>
  </si>
  <si>
    <t>PIS/COFINS/CSLL-CONSÓRCIO MELHOR ATENDIMENTO-1569</t>
  </si>
  <si>
    <t>PIS/COFINS/CSLL-CONSÓRCIO MELHOR ATENDIMENTO-1570</t>
  </si>
  <si>
    <t>PIS/COFINS/CSLL-CONSÓRCIO MELHOR ATENDIMENTO-1571</t>
  </si>
  <si>
    <t>PIS/COFINS/CSLL-CONSÓRCIO MELHOR ATENDIMENTO-1572</t>
  </si>
  <si>
    <t>PIS/COFINS/CSLL-CONSÓRCIO MELHOR ATENDIMENTO-1573</t>
  </si>
  <si>
    <t>PIS/COFINS/CSLL-CONSÓRCIO MELHOR ATENDIMENTO-1574</t>
  </si>
  <si>
    <t>PIS/COFINS/CSLL-CONSÓRCIO MELHOR ATENDIMENTO-1575</t>
  </si>
  <si>
    <t>PIS/COFINS/CSLL-CONSÓRCIO MELHOR ATENDIMENTO-1576</t>
  </si>
  <si>
    <t>PIS/COFINS/CSLL-CONSÓRCIO MELHOR ATENDIMENTO-1577</t>
  </si>
  <si>
    <t>PIS/COFINS/CSLL-CONSÓRCIO SP CIDADÃO-1899</t>
  </si>
  <si>
    <t>PIS/COFINS/CSLL-CONSÓRCIO SP CIDADÃO-1900</t>
  </si>
  <si>
    <t>PIS/COFINS/CSLL-CONSÓRCIO SP CIDADÃO-1901</t>
  </si>
  <si>
    <t>PIS/COFINS/CSLL-CONSÓRCIO SP CIDADÃO-1902</t>
  </si>
  <si>
    <t>PIS/COFINS/CSLL-CONSÓRCIO SP CIDADÃO-1903</t>
  </si>
  <si>
    <t>PIS/COFINS/CSLL-CONSÓRCIO SP CIDADÃO-1904</t>
  </si>
  <si>
    <t>PIS/COFINS/CSLL-CONSÓRCIO SP CIDADÃO-1905</t>
  </si>
  <si>
    <t>PIS/COFINS/CSLL-CONSÓRCIO SP CIDADÃO-1906</t>
  </si>
  <si>
    <t>PIS/COFINS/CSLL-CONSÓRCIO SP CIDADÃO-1907</t>
  </si>
  <si>
    <t>PIS/COFINS/CSLL-CONSÓRCIO SP CIDADÃO-1908</t>
  </si>
  <si>
    <t>PIS/COFINS/CSLL-CONSÓRCIO SP CIDADÃO-1909</t>
  </si>
  <si>
    <t>PIS/COFINS/CSLL-CONSÓRCIO SP CIDADÃO-1910</t>
  </si>
  <si>
    <t>PIS/COFINS/CSLL-CONSÓRCIO SP CIDADÃO-1911</t>
  </si>
  <si>
    <t>PIS/COFINS/CSLL-CONSÓRCIO SP CIDADÃO-1913</t>
  </si>
  <si>
    <t>PIS/COFINS/CSLL-CONSÓRCIO SP CIDADÃO-1914</t>
  </si>
  <si>
    <t>PIS/COFINS/CSLL-CONSÓRCIO SP CIDADÃO-1915</t>
  </si>
  <si>
    <t>PIS/COFINS/CSLL-CONSÓRCIO SP CIDADÃO-1916</t>
  </si>
  <si>
    <t>PIS/COFINS/CSLL-CONSÓRCIO SP CIDADÃO-1917</t>
  </si>
  <si>
    <t>PIS/COFINS/CSLL-CONSÓRCIO SP CIDADÃO-1918</t>
  </si>
  <si>
    <t>PIS/COFINS/CSLL-CONSÓRCIO SP CIDADÃO-1919</t>
  </si>
  <si>
    <t>PIS/COFINS/CSLL-CONSÓRCIO SP CIDADÃO-1920</t>
  </si>
  <si>
    <t>PIS/COFINS/CSLL-CONSÓRCIO SP CIDADÃO-1921</t>
  </si>
  <si>
    <t>PIS/COFINS/CSLL-CONSÓRCIO SP CIDADÃO-1922</t>
  </si>
  <si>
    <t>PIS/COFINS/CSLL-CONSÓRCIO SP CIDADÃO-1923</t>
  </si>
  <si>
    <t>PIS/COFINS/CSLL-CONSÓRCIO SP CIDADÃO-1924</t>
  </si>
  <si>
    <t>PIS/COFINS/CSLL-CONSÓRCIO SP CIDADÃO-1925</t>
  </si>
  <si>
    <t>PIS/COFINS/CSLL-CONSÓRCIO SP CIDADÃO-1926</t>
  </si>
  <si>
    <t>PIS/COFINS/CSLL-CONSÓRCIO SP CIDADÃO-1927</t>
  </si>
  <si>
    <t>PIS/COFINS/CSLL-CONSÓRCIO SP CIDADÃO-1928</t>
  </si>
  <si>
    <t>PIS/COFINS/CSLL-CONSÓRCIO SP CIDADÃO-1929</t>
  </si>
  <si>
    <t>PIS/COFINS/CSLL-CONSÓRCIO SP CIDADÃO-1930</t>
  </si>
  <si>
    <t>PIS/COFINS/CSLL-CONSÓRCIO SP CIDADÃO-1931,02</t>
  </si>
  <si>
    <t>PIS/COFINS/CSLL-CONSÓRCIO SP CIDADÃO-1932</t>
  </si>
  <si>
    <t>PIS/COFINS/CSLL-CONSÓRCIO SP CIDADÃO-1933</t>
  </si>
  <si>
    <t>PIS/COFINS/CSLL-CONSÓRCIO SP CIDADÃO-1934</t>
  </si>
  <si>
    <t>PIS/COFINS/CSLL-CONSÓRCIO SP CIDADÃO-1936</t>
  </si>
  <si>
    <t>PIS/COFINS/CSLL-CONSÓRCIO SP CIDADÃO-1937</t>
  </si>
  <si>
    <t>PIS/COFINS/CSLL-CONSÓRCIO SP CIDADÃO-1938</t>
  </si>
  <si>
    <t>PIS/COFINS/CSLL-CONSÓRCIO SP CIDADÃO-1939</t>
  </si>
  <si>
    <t>PIS/COFINS/CSLL-CONSÓRCIO SP CIDADÃO-1940</t>
  </si>
  <si>
    <t>PIS/COFINS/CSLL-CONSÓRCIO SP CIDADÃO-1941</t>
  </si>
  <si>
    <t>PIS/COFINS/CSLL-CONSÓRCIO SP CIDADÃO-1942</t>
  </si>
  <si>
    <t>PIS/COFINS/CSLL-CONSÓRCIO SP CIDADÃO-1943</t>
  </si>
  <si>
    <t>PIS/COFINS/CSLL-CONSÓRCIO SP CIDADÃO-1944</t>
  </si>
  <si>
    <t>PIS/COFINS/CSLL-CONSÓRCIO SP CIDADÃO-1945</t>
  </si>
  <si>
    <t>PIS/COFINS/CSLL-CONSÓRCIO SP CIDADÃO-1946</t>
  </si>
  <si>
    <t>PIS/COFINS/CSLL-CONSÓRCIO SP CIDADÃO-1947</t>
  </si>
  <si>
    <t>PIS/COFINS/CSLL-CONSÓRCIO SP CIDADÃO-1948</t>
  </si>
  <si>
    <t>PIS/COFINS/CSLL-CONSÓRCIO SP CIDADÃO-1949</t>
  </si>
  <si>
    <t>PIS/COFINS/CSLL-CONSÓRCIO SP CIDADÃO-1950</t>
  </si>
  <si>
    <t>PIS/COFINS/CSLL-CONSÓRCIO SP CIDADÃO-1951</t>
  </si>
  <si>
    <t>PIS/COFINS/CSLL-CONSÓRCIO SP CIDADÃO-1952</t>
  </si>
  <si>
    <t>PIS/COFINS/CSLL-CONSÓRCIO SP CIDADÃO-1953</t>
  </si>
  <si>
    <t>PIS/COFINS/CSLL-CONSÓRCIO SP CIDADÃO-1954</t>
  </si>
  <si>
    <t>PIS/COFINS/CSLL-CONSÓRCIO SP CIDADÃO-1955</t>
  </si>
  <si>
    <t>PIS/COFINS/CSLL-CONSÓRCIO SP CIDADÃO-1956</t>
  </si>
  <si>
    <t>PIS/COFINS/CSLL-CONSÓRCIO SP CIDADÃO-1957</t>
  </si>
  <si>
    <t>1958#234823</t>
  </si>
  <si>
    <t>PIS/COFINS/CSLL-CONSÓRCIO SP CIDADÃO-1958#234823</t>
  </si>
  <si>
    <t>PIS/COFINS/CSLL-CONSÓRCIO SP CIDADÃO-1959</t>
  </si>
  <si>
    <t>PIS/COFINS/CSLL-CONSÓRCIO SP CIDADÃO-1960</t>
  </si>
  <si>
    <t>PIS/COFINS/CSLL-ILHA SERVICE TECNOLOGIA E SERVIÇOS LTDA-4436</t>
  </si>
  <si>
    <t>PIS/COFINS/CSLL-MAZZINI ADMINISTRAÇÃO E EMPREITAS LTDA-8151</t>
  </si>
  <si>
    <t>PIS/COFINS/CSLL-MAZZINI ADMINISTRAÇÃO E EMPREITAS LTDA-8152</t>
  </si>
  <si>
    <t>PIS/COFINS/CSLL-MAZZINI ADMINISTRAÇÃO E EMPREITAS LTDA-8153</t>
  </si>
  <si>
    <t>PIS/COFINS/CSLL-MAZZINI ADMINISTRAÇÃO E EMPREITAS LTDA-8153,01</t>
  </si>
  <si>
    <t>PIS/COFINS/CSLL-MAZZINI ADMINISTRAÇÃO E EMPREITAS LTDA-8154</t>
  </si>
  <si>
    <t>PIS/COFINS/CSLL-MAZZINI ADMINISTRAÇÃO E EMPREITAS LTDA-8155</t>
  </si>
  <si>
    <t>PIS/COFINS/CSLL-MAZZINI ADMINISTRAÇÃO E EMPREITAS LTDA-8156</t>
  </si>
  <si>
    <t>PIS/COFINS/CSLL-MAZZINI ADMINISTRAÇÃO E EMPREITAS LTDA-8157</t>
  </si>
  <si>
    <t>PIS/COFINS/CSLL-MAZZINI ADMINISTRAÇÃO E EMPREITAS LTDA-8158</t>
  </si>
  <si>
    <t>PIS/COFINS/CSLL-MAZZINI ADMINISTRAÇÃO E EMPREITAS LTDA-8159</t>
  </si>
  <si>
    <t>PIS/COFINS/CSLL-MAZZINI ADMINISTRAÇÃO E EMPREITAS LTDA-8160</t>
  </si>
  <si>
    <t>PIS/COFINS/CSLL-MAZZINI ADMINISTRAÇÃO E EMPREITAS LTDA-8161</t>
  </si>
  <si>
    <t>PIS/COFINS/CSLL-MAZZINI ADMINISTRAÇÃO E EMPREITAS LTDA-8162</t>
  </si>
  <si>
    <t>PIS/COFINS/CSLL-MAZZINI ADMINISTRAÇÃO E EMPREITAS LTDA-8163</t>
  </si>
  <si>
    <t>PIS/COFINS/CSLL-MAZZINI ADMINISTRAÇÃO E EMPREITAS LTDA-8164</t>
  </si>
  <si>
    <t>PIS/COFINS/CSLL-MAZZINI ADMINISTRAÇÃO E EMPREITAS LTDA-8165</t>
  </si>
  <si>
    <t>PIS/COFINS/CSLL-MAZZINI ADMINISTRAÇÃO E EMPREITAS LTDA-8166</t>
  </si>
  <si>
    <t>PIS/COFINS/CSLL-MAZZINI ADMINISTRAÇÃO E EMPREITAS LTDA-8167</t>
  </si>
  <si>
    <t>PIS/COFINS/CSLL-MAZZINI ADMINISTRAÇÃO E EMPREITAS LTDA-8168</t>
  </si>
  <si>
    <t>PIS/COFINS/CSLL-MAZZINI ADMINISTRAÇÃO E EMPREITAS LTDA-8169</t>
  </si>
  <si>
    <t>PIS/COFINS/CSLL-MAZZINI ADMINISTRAÇÃO E EMPREITAS LTDA-8170</t>
  </si>
  <si>
    <t>PIS/COFINS/CSLL-MAZZINI ADMINISTRAÇÃO E EMPREITAS LTDA-8171</t>
  </si>
  <si>
    <t>PIS/COFINS/CSLL-MAZZINI ADMINISTRAÇÃO E EMPREITAS LTDA-8172</t>
  </si>
  <si>
    <t>PIS/COFINS/CSLL-MAZZINI ADMINISTRAÇÃO E EMPREITAS LTDA-8173</t>
  </si>
  <si>
    <t>PIS/COFINS/CSLL-MAZZINI ADMINISTRAÇÃO E EMPREITAS LTDA-8174</t>
  </si>
  <si>
    <t>PIS/COFINS/CSLL-MAZZINI ADMINISTRAÇÃO E EMPREITAS LTDA-8175</t>
  </si>
  <si>
    <t>PIS/COFINS/CSLL-MAZZINI ADMINISTRAÇÃO E EMPREITAS LTDA-8193</t>
  </si>
  <si>
    <t>PIS/COFINS/CSLL-MMP - CONSULTORIA E GERENCIAMENTO DE EMPREENDIMENTOS IMOBILIÁRIOS EIRELI-4637</t>
  </si>
  <si>
    <t>01-112120503040-000-070505060182-2-NV022588-PRO007646-0-0-0</t>
  </si>
  <si>
    <t>PIS/COFINS/CSLL-MMP - CONSULTORIA E GERENCIAMENTO DE EMPREENDIMENTOS IMOBILIÁRIOS EIRELI-4638</t>
  </si>
  <si>
    <t>01-112120503040-000-001505060358-2-NV022688-PRO007646-0-0-0</t>
  </si>
  <si>
    <t>PIS/COFINS/CSLL-MMP - CONSULTORIA E GERENCIAMENTO DE EMPREENDIMENTOS IMOBILIÁRIOS EIRELI-4639</t>
  </si>
  <si>
    <t>01-112120503040-000-070505060223-2-NV022633-PRO007646-0-0-0</t>
  </si>
  <si>
    <t>PIS/COFINS/CSLL-MMP - CONSULTORIA E GERENCIAMENTO DE EMPREENDIMENTOS IMOBILIÁRIOS EIRELI-4640</t>
  </si>
  <si>
    <t>01-112120503040-000-062501460001-2-NV003953-PRO007646-0-0-0</t>
  </si>
  <si>
    <t>PIS/COFINS/CSLL-MMP - CONSULTORIA E GERENCIAMENTO DE EMPREENDIMENTOS IMOBILIÁRIOS EIRELI-4641</t>
  </si>
  <si>
    <t>01-112120503040-000-070505060253-2-NV022663-PRO007646-0-0-0</t>
  </si>
  <si>
    <t>PIS/COFINS/CSLL-MMP - CONSULTORIA E GERENCIAMENTO DE EMPREENDIMENTOS IMOBILIÁRIOS EIRELI-4643</t>
  </si>
  <si>
    <t>01-112120503040-000-070505060258-2-NV022672-PRO007646-0-0-0</t>
  </si>
  <si>
    <t>PIS/COFINS/CSLL-MMP - CONSULTORIA E GERENCIAMENTO DE EMPREENDIMENTOS IMOBILIÁRIOS EIRELI-4644</t>
  </si>
  <si>
    <t>01-112120503040-000-062501470001-2-NV003955-PRO007646-0-0-0</t>
  </si>
  <si>
    <t>PIS/COFINS/CSLL-MMP - CONSULTORIA E GERENCIAMENTO DE EMPREENDIMENTOS IMOBILIÁRIOS EIRELI-4645</t>
  </si>
  <si>
    <t>01-112120503040-000-062501480001-2-NV003956-PRO007646-0-0-0</t>
  </si>
  <si>
    <t>PIS/COFINS/CSLL-MMP - CONSULTORIA E GERENCIAMENTO DE EMPREENDIMENTOS IMOBILIÁRIOS EIRELI-4646</t>
  </si>
  <si>
    <t>01-112120503040-000-070505060216-2-NV022624-PRO007646-0-0-0</t>
  </si>
  <si>
    <t>PIS/COFINS/CSLL-MMP - CONSULTORIA E GERENCIAMENTO DE EMPREENDIMENTOS IMOBILIÁRIOS EIRELI-4647</t>
  </si>
  <si>
    <t>01-112120503040-000-070505060208-2-NV022618-PRO007646-0-0-0</t>
  </si>
  <si>
    <t>PIS/COFINS/CSLL-MMP - CONSULTORIA E GERENCIAMENTO DE EMPREENDIMENTOS IMOBILIÁRIOS EIRELI-4648</t>
  </si>
  <si>
    <t>01-112120503040-000-057501140001-2-NV006977-PRO007646-0-0-0</t>
  </si>
  <si>
    <t>PIS/COFINS/CSLL-MMP - CONSULTORIA E GERENCIAMENTO DE EMPREENDIMENTOS IMOBILIÁRIOS EIRELI-4649</t>
  </si>
  <si>
    <t>01-112120503040-000-062501510001-2-NV003959-PRO007646-0-0-0</t>
  </si>
  <si>
    <t>PIS/COFINS/CSLL-MMP - CONSULTORIA E GERENCIAMENTO DE EMPREENDIMENTOS IMOBILIÁRIOS EIRELI-4650</t>
  </si>
  <si>
    <t>01-112120503040-000-070505060076-2-NV021602-PRO007646-0-0-0</t>
  </si>
  <si>
    <t>PIS/COFINS/CSLL-MMP - CONSULTORIA E GERENCIAMENTO DE EMPREENDIMENTOS IMOBILIÁRIOS EIRELI-4651</t>
  </si>
  <si>
    <t>01-112120503040-000-062501220001-2-NV009960-PRO007646-0-0-0</t>
  </si>
  <si>
    <t>PIS/COFINS/CSLL-MMP - CONSULTORIA E GERENCIAMENTO DE EMPREENDIMENTOS IMOBILIÁRIOS EIRELI-4652</t>
  </si>
  <si>
    <t>01-112120503040-000-070505060273-2-NV022680-PRO007646-0-0-0</t>
  </si>
  <si>
    <t>PIS/COFINS/CSLL-MMP - CONSULTORIA E GERENCIAMENTO DE EMPREENDIMENTOS IMOBILIÁRIOS EIRELI-4653</t>
  </si>
  <si>
    <t>01-112120503040-000-001505060344-2-NV022652-PRO007646-0-0-0</t>
  </si>
  <si>
    <t>PIS/COFINS/CSLL-MMP - CONSULTORIA E GERENCIAMENTO DE EMPREENDIMENTOS IMOBILIÁRIOS EIRELI-4654</t>
  </si>
  <si>
    <t>01-112120503040-000-062501930102-2-NV021567-PRO007646-0-0-0</t>
  </si>
  <si>
    <t>PIS/COFINS/CSLL-MMP - CONSULTORIA E GERENCIAMENTO DE EMPREENDIMENTOS IMOBILIÁRIOS EIRELI-4655</t>
  </si>
  <si>
    <t>01-112120503040-000-070505060215-2-NV022623-PRO007646-0-0-0</t>
  </si>
  <si>
    <t>PIS/COFINS/CSLL-MMP - CONSULTORIA E GERENCIAMENTO DE EMPREENDIMENTOS IMOBILIÁRIOS EIRELI-4656</t>
  </si>
  <si>
    <t>01-112120503040-000-062501550001-2-NV003966-PRO007646-0-0-0</t>
  </si>
  <si>
    <t>PIS/COFINS/CSLL-MMP - CONSULTORIA E GERENCIAMENTO DE EMPREENDIMENTOS IMOBILIÁRIOS EIRELI-4657</t>
  </si>
  <si>
    <t>01-112120503040-000-070505060226-2-NV022636-PRO007646-0-0-0</t>
  </si>
  <si>
    <t>PIS/COFINS/CSLL-MMP - CONSULTORIA E GERENCIAMENTO DE EMPREENDIMENTOS IMOBILIÁRIOS EIRELI-4658</t>
  </si>
  <si>
    <t>01-112120503040-000-070505060241-2-NV022651-PRO007646-0-0-0</t>
  </si>
  <si>
    <t>PIS/COFINS/CSLL-MMP - CONSULTORIA E GERENCIAMENTO DE EMPREENDIMENTOS IMOBILIÁRIOS EIRELI-4659</t>
  </si>
  <si>
    <t>01-112120503040-000-001501930167-2-NV022566-PRO007646-0-0-0</t>
  </si>
  <si>
    <t>PIS/COFINS/CSLL-MMP - CONSULTORIA E GERENCIAMENTO DE EMPREENDIMENTOS IMOBILIÁRIOS EIRELI-4660</t>
  </si>
  <si>
    <t>01-112120503040-000-001501930141-2-NV021610-PRO007646-0-0-0</t>
  </si>
  <si>
    <t>PIS/COFINS/CSLL-MMP - CONSULTORIA E GERENCIAMENTO DE EMPREENDIMENTOS IMOBILIÁRIOS EIRELI-4661</t>
  </si>
  <si>
    <t>01-112120503040-000-062501580001-2-NV003971-PRO007646-0-0-0</t>
  </si>
  <si>
    <t>PIS/COFINS/CSLL-MMP - CONSULTORIA E GERENCIAMENTO DE EMPREENDIMENTOS IMOBILIÁRIOS EIRELI-4662</t>
  </si>
  <si>
    <t>01-112120503040-000-062501000134-2-NV021561-PRO007646-0-0-0</t>
  </si>
  <si>
    <t>PIS/COFINS/CSLL-MMP - CONSULTORIA E GERENCIAMENTO DE EMPREENDIMENTOS IMOBILIÁRIOS EIRELI-4663</t>
  </si>
  <si>
    <t>01-112120503040-000-062501600001-2-NV003973-PRO007646-0-0-0</t>
  </si>
  <si>
    <t>PIS/COFINS/CSLL-MMP - CONSULTORIA E GERENCIAMENTO DE EMPREENDIMENTOS IMOBILIÁRIOS EIRELI-4664</t>
  </si>
  <si>
    <t>01-112120503040-000-062501690001-2-NV004957-PRO007646-0-0-0</t>
  </si>
  <si>
    <t>PIS/COFINS/CSLL-MMP - CONSULTORIA E GERENCIAMENTO DE EMPREENDIMENTOS IMOBILIÁRIOS EIRELI-4665</t>
  </si>
  <si>
    <t>01-112120503040-000-062501930127-2-NV021594-PRO007646-0-0-0</t>
  </si>
  <si>
    <t>PIS/COFINS/CSLL-MMP - CONSULTORIA E GERENCIAMENTO DE EMPREENDIMENTOS IMOBILIÁRIOS EIRELI-4666</t>
  </si>
  <si>
    <t>01-112120503040-000-070505060224-2-NV022634-PRO007646-0-0-0</t>
  </si>
  <si>
    <t>PIS/COFINS/CSLL-MMP - CONSULTORIA E GERENCIAMENTO DE EMPREENDIMENTOS IMOBILIÁRIOS EIRELI-4667</t>
  </si>
  <si>
    <t>PIS/COFINS/CSLL-MMP - CONSULTORIA E GERENCIAMENTO DE EMPREENDIMENTOS IMOBILIÁRIOS EIRELI-4668</t>
  </si>
  <si>
    <t>01-112120503040-000-062501620001-2-NV003975-PRO007646-0-0-0</t>
  </si>
  <si>
    <t>PIS/COFINS/CSLL-MMP - CONSULTORIA E GERENCIAMENTO DE EMPREENDIMENTOS IMOBILIÁRIOS EIRELI-4669</t>
  </si>
  <si>
    <t>01-112120503040-000-070505060232-2-NV022642-PRO007646-0-0-0</t>
  </si>
  <si>
    <t>PIS/COFINS/CSLL-MMP - CONSULTORIA E GERENCIAMENTO DE EMPREENDIMENTOS IMOBILIÁRIOS EIRELI-4670</t>
  </si>
  <si>
    <t>01-112120503040-000-062501260001-2-NV009955-PRO007646-0-0-0</t>
  </si>
  <si>
    <t>PIS/COFINS/CSLL-MMP - CONSULTORIA E GERENCIAMENTO DE EMPREENDIMENTOS IMOBILIÁRIOS EIRELI-4671</t>
  </si>
  <si>
    <t>01-112120503040-000-001505060341-2-NV022643-PRO007646-0-0-0</t>
  </si>
  <si>
    <t>PIS/COFINS/CSLL-MMP - CONSULTORIA E GERENCIAMENTO DE EMPREENDIMENTOS IMOBILIÁRIOS EIRELI-4672</t>
  </si>
  <si>
    <t>01-112120503040-000-070505060181-2-NV022587-PRO007646-0-0-0</t>
  </si>
  <si>
    <t>PIS/COFINS/CSLL-MMP - CONSULTORIA E GERENCIAMENTO DE EMPREENDIMENTOS IMOBILIÁRIOS EIRELI-4673</t>
  </si>
  <si>
    <t>01-112120503040-000-070505060214-2-NV022622-PRO007646-0-0-0</t>
  </si>
  <si>
    <t>PIS/COFINS/CSLL-MMP - CONSULTORIA E GERENCIAMENTO DE EMPREENDIMENTOS IMOBILIÁRIOS EIRELI-4674</t>
  </si>
  <si>
    <t>01-112120503040-000-062501640001-2-NV003978-PRO007646-0-0-0</t>
  </si>
  <si>
    <t>PIS/COFINS/CSLL-MMP - CONSULTORIA E GERENCIAMENTO DE EMPREENDIMENTOS IMOBILIÁRIOS EIRELI-4675</t>
  </si>
  <si>
    <t>01-112120503040-000-062501930105-2-NV021570-PRO007646-0-0-0</t>
  </si>
  <si>
    <t>PIS/COFINS/CSLL-MMP - CONSULTORIA E GERENCIAMENTO DE EMPREENDIMENTOS IMOBILIÁRIOS EIRELI-4676</t>
  </si>
  <si>
    <t>01-112120503040-000-062501930122-2-NV021588-PRO007646-0-0-0</t>
  </si>
  <si>
    <t>PIS/COFINS/CSLL-MMP - CONSULTORIA E GERENCIAMENTO DE EMPREENDIMENTOS IMOBILIÁRIOS EIRELI-4677</t>
  </si>
  <si>
    <t>01-112120503040-000-062501930135-2-NV021604-PRO007646-0-0-0</t>
  </si>
  <si>
    <t>PIS/COFINS/CSLL-MMP - CONSULTORIA E GERENCIAMENTO DE EMPREENDIMENTOS IMOBILIÁRIOS EIRELI-4678</t>
  </si>
  <si>
    <t>01-112120503040-000-062501700001-2-NV004958-PRO007646-0-0-0</t>
  </si>
  <si>
    <t>PIS/COFINS/CSLL-MMP - CONSULTORIA E GERENCIAMENTO DE EMPREENDIMENTOS IMOBILIÁRIOS EIRELI-4679</t>
  </si>
  <si>
    <t>01-112120503040-000-001505060351-2-NV022675-PRO007646-0-0-0</t>
  </si>
  <si>
    <t>PIS/COFINS/CSLL-MMP - CONSULTORIA E GERENCIAMENTO DE EMPREENDIMENTOS IMOBILIÁRIOS EIRELI-4680</t>
  </si>
  <si>
    <t>01-112120503040-000-070505060199-2-NV022609-PRO007646-0-0-0</t>
  </si>
  <si>
    <t>PIS/COFINS/CSLL-MMP - CONSULTORIA E GERENCIAMENTO DE EMPREENDIMENTOS IMOBILIÁRIOS EIRELI-4681</t>
  </si>
  <si>
    <t>01-112120503040-000-070505060202-2-NV022612-PRO007646-0-0-0</t>
  </si>
  <si>
    <t>PIS/COFINS/CSLL-MMP - CONSULTORIA E GERENCIAMENTO DE EMPREENDIMENTOS IMOBILIÁRIOS EIRELI-4682</t>
  </si>
  <si>
    <t>01-112120503040-000-070505060225-2-NV022635-PRO007646-0-0-0</t>
  </si>
  <si>
    <t>PIS/COFINS/CSLL-MMP - CONSULTORIA E GERENCIAMENTO DE EMPREENDIMENTOS IMOBILIÁRIOS EIRELI-4683</t>
  </si>
  <si>
    <t>01-112120503040-000-062501930103-2-NV021568-PRO007646-0-0-0</t>
  </si>
  <si>
    <t>PIS/COFINS/CSLL-MMP - CONSULTORIA E GERENCIAMENTO DE EMPREENDIMENTOS IMOBILIÁRIOS EIRELI-4684</t>
  </si>
  <si>
    <t>01-112120503040-000-062501930132-2-NV021601-PRO007646-0-0-0</t>
  </si>
  <si>
    <t>PIS/COFINS/CSLL-MMP - CONSULTORIA E GERENCIAMENTO DE EMPREENDIMENTOS IMOBILIÁRIOS EIRELI-4685</t>
  </si>
  <si>
    <t>01-112120503040-000-062501160001-2-NV009954-PRO007646-0-0-0</t>
  </si>
  <si>
    <t>PIS/COFINS/CSLL-MMP - CONSULTORIA E GERENCIAMENTO DE EMPREENDIMENTOS IMOBILIÁRIOS EIRELI-4686</t>
  </si>
  <si>
    <t>01-112120503040-000-001501930154-2-NV022553-PRO007646-0-0-0</t>
  </si>
  <si>
    <t>PIS/COFINS/CSLL-MMP - CONSULTORIA E GERENCIAMENTO DE EMPREENDIMENTOS IMOBILIÁRIOS EIRELI-4687</t>
  </si>
  <si>
    <t>01-112120503040-000-001501930155-2-NV022554-PRO007646-0-0-0</t>
  </si>
  <si>
    <t>PIS/COFINS/CSLL-MMP - CONSULTORIA E GERENCIAMENTO DE EMPREENDIMENTOS IMOBILIÁRIOS EIRELI-4688</t>
  </si>
  <si>
    <t>01-112120503040-000-001505060352-2-NV022676-PRO007646-0-0-0</t>
  </si>
  <si>
    <t>PIS/COFINS/CSLL-MMP - CONSULTORIA E GERENCIAMENTO DE EMPREENDIMENTOS IMOBILIÁRIOS EIRELI-4689</t>
  </si>
  <si>
    <t>01-112120503040-000-062501820001-2-NV019955-PRO007646-0-0-0</t>
  </si>
  <si>
    <t>PIS/COFINS/CSLL-MMP - CONSULTORIA E GERENCIAMENTO DE EMPREENDIMENTOS IMOBILIÁRIOS EIRELI-4690</t>
  </si>
  <si>
    <t>01-112120503040-000-062501930104-2-NV021569-PRO007646-0-0-0</t>
  </si>
  <si>
    <t>PIS/COFINS/CSLL-MMP - CONSULTORIA E GERENCIAMENTO DE EMPREENDIMENTOS IMOBILIÁRIOS EIRELI-4691</t>
  </si>
  <si>
    <t>01-112120503040-000-001505060339-2-NV022641-PRO007646-0-0-0</t>
  </si>
  <si>
    <t>PIS/COFINS/CSLL-MMP - CONSULTORIA E GERENCIAMENTO DE EMPREENDIMENTOS IMOBILIÁRIOS EIRELI-4692</t>
  </si>
  <si>
    <t>01-112120503040-000-070505060249-2-NV022661-PRO007646-0-0-0</t>
  </si>
  <si>
    <t>PIS/COFINS/CSLL-MMP - CONSULTORIA E GERENCIAMENTO DE EMPREENDIMENTOS IMOBILIÁRIOS EIRELI-4693</t>
  </si>
  <si>
    <t>01-112120503040-000-001505060355-2-NV022679-PRO007646-0-0-0</t>
  </si>
  <si>
    <t>PIS/COFINS/CSLL-MMP - CONSULTORIA E GERENCIAMENTO DE EMPREENDIMENTOS IMOBILIÁRIOS EIRELI-4694</t>
  </si>
  <si>
    <t>01-112120503040-000-070505060077-2-NV021603-PRO007646-0-0-0</t>
  </si>
  <si>
    <t>PIS/COFINS/CSLL-MMP - CONSULTORIA E GERENCIAMENTO DE EMPREENDIMENTOS IMOBILIÁRIOS EIRELI-4695</t>
  </si>
  <si>
    <t>01-112120503040-000-062501310001-2-NV000957-PRO007646-0-0-0</t>
  </si>
  <si>
    <t>PIS/COFINS/CSLL-MMP - CONSULTORIA E GERENCIAMENTO DE EMPREENDIMENTOS IMOBILIÁRIOS EIRELI-4696</t>
  </si>
  <si>
    <t>01-112120503040-000-062502000020-2-NV009959-PRO007646-0-0-0</t>
  </si>
  <si>
    <t>PIS/COFINS/CSLL-MMP - CONSULTORIA E GERENCIAMENTO DE EMPREENDIMENTOS IMOBILIÁRIOS EIRELI-4697</t>
  </si>
  <si>
    <t>01-112120503040-000-070505060234-2-NV022644-PRO007646-0-0-0</t>
  </si>
  <si>
    <t>PIS/COFINS/CSLL-MMP - CONSULTORIA E GERENCIAMENTO DE EMPREENDIMENTOS IMOBILIÁRIOS EIRELI-4698</t>
  </si>
  <si>
    <t>01-112120503040-000-001505060324-2-NV022562-PRO007646-0-0-0</t>
  </si>
  <si>
    <t>PIS/COFINS/CSLL-MMP - CONSULTORIA E GERENCIAMENTO DE EMPREENDIMENTOS IMOBILIÁRIOS EIRELI-4699</t>
  </si>
  <si>
    <t>01-112120503040-000-062501670001-2-NV003985-PRO007646-0-0-0</t>
  </si>
  <si>
    <t>PIS/COFINS/CSLL-MMP - CONSULTORIA E GERENCIAMENTO DE EMPREENDIMENTOS IMOBILIÁRIOS EIRELI-4700</t>
  </si>
  <si>
    <t>01-112120503040-000-070505060251-2-NV022662-PRO007646-0-0-0</t>
  </si>
  <si>
    <t>PIS/COFINS/CSLL-MMP - CONSULTORIA E GERENCIAMENTO DE EMPREENDIMENTOS IMOBILIÁRIOS EIRELI-4701</t>
  </si>
  <si>
    <t>01-112120503040-000-070505060210-2-NV022621-PRO007646-0-0-0</t>
  </si>
  <si>
    <t>PIS/COFINS/CSLL-MMP - CONSULTORIA E GERENCIAMENTO DE EMPREENDIMENTOS IMOBILIÁRIOS EIRELI-4702</t>
  </si>
  <si>
    <t>01-112120503040-000-001501930142-2-NV021611-PRO007646-0-0-0</t>
  </si>
  <si>
    <t>PIS/COFINS/CSLL-MMP - CONSULTORIA E GERENCIAMENTO DE EMPREENDIMENTOS IMOBILIÁRIOS EIRELI-4642</t>
  </si>
  <si>
    <t>PIS/COFINS/CSLL-PRO JECTO - GESTÃO, ASSESSORIA E SERVIÇOS -  LTDA-5472</t>
  </si>
  <si>
    <t>PIS/COFINS/CSLL-PRO JECTO - GESTÃO, ASSESSORIA E SERVIÇOS -  LTDA-5473</t>
  </si>
  <si>
    <t>01-112120503040-000-062501200001-2-NV009956-PRO007646-0-0-0</t>
  </si>
  <si>
    <t>PIS/COFINS/CSLL-PRO JECTO - GESTÃO, ASSESSORIA E SERVIÇOS -  LTDA-5474</t>
  </si>
  <si>
    <t>PIS/COFINS/CSLL-PRO JECTO - GESTÃO, ASSESSORIA E SERVIÇOS -  LTDA-5475</t>
  </si>
  <si>
    <t>PIS/COFINS/CSLL-PRO JECTO - GESTÃO, ASSESSORIA E SERVIÇOS -  LTDA-5476</t>
  </si>
  <si>
    <t>PIS/COFINS/CSLL-PRO JECTO - GESTÃO, ASSESSORIA E SERVIÇOS -  LTDA-5477</t>
  </si>
  <si>
    <t>PIS/COFINS/CSLL-PRO JECTO - GESTÃO, ASSESSORIA E SERVIÇOS -  LTDA-5478</t>
  </si>
  <si>
    <t>PIS/COFINS/CSLL-PRO JECTO - GESTÃO, ASSESSORIA E SERVIÇOS -  LTDA-5479</t>
  </si>
  <si>
    <t>PIS/COFINS/CSLL-PRO JECTO - GESTÃO, ASSESSORIA E SERVIÇOS -  LTDA-5480</t>
  </si>
  <si>
    <t>PIS/COFINS/CSLL-PRO JECTO - GESTÃO, ASSESSORIA E SERVIÇOS -  LTDA-5481</t>
  </si>
  <si>
    <t>PIS/COFINS/CSLL-PRO JECTO - GESTÃO, ASSESSORIA E SERVIÇOS -  LTDA-5482</t>
  </si>
  <si>
    <t>PIS/COFINS/CSLL-PRO JECTO - GESTÃO, ASSESSORIA E SERVIÇOS -  LTDA-5483</t>
  </si>
  <si>
    <t>01-112120503040-000-062501830001-2-NV019956-PRO007646-0-0-0</t>
  </si>
  <si>
    <t>PIS/COFINS/CSLL-PRO JECTO - GESTÃO, ASSESSORIA E SERVIÇOS -  LTDA-5484</t>
  </si>
  <si>
    <t>PIS/COFINS/CSLL-PRO JECTO - GESTÃO, ASSESSORIA E SERVIÇOS -  LTDA-5485</t>
  </si>
  <si>
    <t>PIS/COFINS/CSLL-PRO JECTO - GESTÃO, ASSESSORIA E SERVIÇOS -  LTDA-5486</t>
  </si>
  <si>
    <t>PIS/COFINS/CSLL-PRO JECTO - GESTÃO, ASSESSORIA E SERVIÇOS -  LTDA-5487</t>
  </si>
  <si>
    <t>PIS/COFINS/CSLL-PRO JECTO - GESTÃO, ASSESSORIA E SERVIÇOS -  LTDA-5488</t>
  </si>
  <si>
    <t>PIS/COFINS/CSLL-PRO JECTO - GESTÃO, ASSESSORIA E SERVIÇOS -  LTDA-5489</t>
  </si>
  <si>
    <t>PIS/COFINS/CSLL-PRO JECTO - GESTÃO, ASSESSORIA E SERVIÇOS -  LTDA-5490</t>
  </si>
  <si>
    <t>PIS/COFINS/CSLL-PRO JECTO - GESTÃO, ASSESSORIA E SERVIÇOS -  LTDA-5491</t>
  </si>
  <si>
    <t>PIS/COFINS/CSLL-PRO JECTO - GESTÃO, ASSESSORIA E SERVIÇOS -  LTDA-5492</t>
  </si>
  <si>
    <t>PIS/COFINS/CSLL-PRO JECTO - GESTÃO, ASSESSORIA E SERVIÇOS -  LTDA-5493</t>
  </si>
  <si>
    <t>PIS/COFINS/CSLL-PRO JECTO - GESTÃO, ASSESSORIA E SERVIÇOS -  LTDA-5494</t>
  </si>
  <si>
    <t>PIS/COFINS/CSLL-PRO JECTO - GESTÃO, ASSESSORIA E SERVIÇOS -  LTDA-5495</t>
  </si>
  <si>
    <t>PIS/COFINS/CSLL-PRO JECTO - GESTÃO, ASSESSORIA E SERVIÇOS -  LTDA-5496</t>
  </si>
  <si>
    <t>PIS/COFINS/CSLL-PRO JECTO - GESTÃO, ASSESSORIA E SERVIÇOS -  LTDA-5497</t>
  </si>
  <si>
    <t>PIS/COFINS/CSLL-PRO JECTO - GESTÃO, ASSESSORIA E SERVIÇOS -  LTDA-5498</t>
  </si>
  <si>
    <t>PIS/COFINS/CSLL-PRO JECTO - GESTÃO, ASSESSORIA E SERVIÇOS -  LTDA-5499</t>
  </si>
  <si>
    <t>PIS/COFINS/CSLL-PRO JECTO - GESTÃO, ASSESSORIA E SERVIÇOS -  LTDA-5500</t>
  </si>
  <si>
    <t>PIS/COFINS/CSLL-PRO JECTO - GESTÃO, ASSESSORIA E SERVIÇOS -  LTDA-5501</t>
  </si>
  <si>
    <t>PIS/COFINS/CSLL-PRO JECTO - GESTÃO, ASSESSORIA E SERVIÇOS -  LTDA-5502</t>
  </si>
  <si>
    <t>PIS/COFINS/CSLL-PRO JECTO - GESTÃO, ASSESSORIA E SERVIÇOS -  LTDA-5503</t>
  </si>
  <si>
    <t>PIS/COFINS/CSLL-PRO JECTO - GESTÃO, ASSESSORIA E SERVIÇOS -  LTDA-5504</t>
  </si>
  <si>
    <t>PIS/COFINS/CSLL-PRO JECTO - GESTÃO, ASSESSORIA E SERVIÇOS -  LTDA-5505</t>
  </si>
  <si>
    <t>PIS/COFINS/CSLL-PRO JECTO - GESTÃO, ASSESSORIA E SERVIÇOS -  LTDA-5506</t>
  </si>
  <si>
    <t>PIS/COFINS/CSLL-PRO JECTO - GESTÃO, ASSESSORIA E SERVIÇOS -  LTDA-5507</t>
  </si>
  <si>
    <t>PIS/COFINS/CSLL-PRO JECTO - GESTÃO, ASSESSORIA E SERVIÇOS -  LTDA-5508</t>
  </si>
  <si>
    <t>PIS/COFINS/CSLL-PRO JECTO - GESTÃO, ASSESSORIA E SERVIÇOS -  LTDA-5509</t>
  </si>
  <si>
    <t>PIS/COFINS/CSLL-PRO JECTO - GESTÃO, ASSESSORIA E SERVIÇOS -  LTDA-5510</t>
  </si>
  <si>
    <t>PIS/COFINS/CSLL-PRO JECTO - GESTÃO, ASSESSORIA E SERVIÇOS -  LTDA-5511</t>
  </si>
  <si>
    <t>PIS/COFINS/CSLL-PRO JECTO - GESTÃO, ASSESSORIA E SERVIÇOS -  LTDA-5512</t>
  </si>
  <si>
    <t>PIS/COFINS/CSLL-PRO JECTO - GESTÃO, ASSESSORIA E SERVIÇOS -  LTDA-5513</t>
  </si>
  <si>
    <t>PIS/COFINS/CSLL-PRO JECTO - GESTÃO, ASSESSORIA E SERVIÇOS -  LTDA-5514</t>
  </si>
  <si>
    <t>PIS/COFINS/CSLL-PRO JECTO - GESTÃO, ASSESSORIA E SERVIÇOS -  LTDA-5515</t>
  </si>
  <si>
    <t>PIS/COFINS/CSLL-PRO JECTO - GESTÃO, ASSESSORIA E SERVIÇOS -  LTDA-5516</t>
  </si>
  <si>
    <t>PIS/COFINS/CSLL-PRO JECTO - GESTÃO, ASSESSORIA E SERVIÇOS -  LTDA-5517</t>
  </si>
  <si>
    <t>PIS/COFINS/CSLL-PRO JECTO - GESTÃO, ASSESSORIA E SERVIÇOS -  LTDA-5518</t>
  </si>
  <si>
    <t>PIS/COFINS/CSLL-PRO JECTO - GESTÃO, ASSESSORIA E SERVIÇOS -  LTDA-5519</t>
  </si>
  <si>
    <t>PIS/COFINS/CSLL-PRO JECTO - GESTÃO, ASSESSORIA E SERVIÇOS -  LTDA-5520</t>
  </si>
  <si>
    <t>PIS/COFINS/CSLL-PRO JECTO - GESTÃO, ASSESSORIA E SERVIÇOS -  LTDA-5522</t>
  </si>
  <si>
    <t>PIS/COFINS/CSLL-PRO JECTO - GESTÃO, ASSESSORIA E SERVIÇOS -  LTDA-5523</t>
  </si>
  <si>
    <t>PIS/COFINS/CSLL-PRO JECTO - GESTÃO, ASSESSORIA E SERVIÇOS -  LTDA-5524</t>
  </si>
  <si>
    <t>PIS/COFINS/CSLL-PRO JECTO - GESTÃO, ASSESSORIA E SERVIÇOS -  LTDA-5525</t>
  </si>
  <si>
    <t>PIS/COFINS/CSLL-PRO JECTO - GESTÃO, ASSESSORIA E SERVIÇOS -  LTDA-5526</t>
  </si>
  <si>
    <t>PIS/COFINS/CSLL-PRO JECTO - GESTÃO, ASSESSORIA E SERVIÇOS -  LTDA-5527</t>
  </si>
  <si>
    <t>PIS/COFINS/CSLL-PRO JECTO - GESTÃO, ASSESSORIA E SERVIÇOS -  LTDA-5528</t>
  </si>
  <si>
    <t>PIS/COFINS/CSLL-PRO JECTO - GESTÃO, ASSESSORIA E SERVIÇOS -  LTDA-5529</t>
  </si>
  <si>
    <t>PIS/COFINS/CSLL-PRO JECTO - GESTÃO, ASSESSORIA E SERVIÇOS -  LTDA-5530</t>
  </si>
  <si>
    <t>PIS/COFINS/CSLL-PRO JECTO - GESTÃO, ASSESSORIA E SERVIÇOS -  LTDA-5531</t>
  </si>
  <si>
    <t>PIS/COFINS/CSLL-PRO JECTO - GESTÃO, ASSESSORIA E SERVIÇOS -  LTDA-5532</t>
  </si>
  <si>
    <t>PIS/COFINS/CSLL-PRO JECTO - GESTÃO, ASSESSORIA E SERVIÇOS -  LTDA-5533</t>
  </si>
  <si>
    <t>PIS/COFINS/CSLL-PRO JECTO - GESTÃO, ASSESSORIA E SERVIÇOS -  LTDA-5534</t>
  </si>
  <si>
    <t>PIS/COFINS/CSLL-PRO JECTO - GESTÃO, ASSESSORIA E SERVIÇOS -  LTDA-5535</t>
  </si>
  <si>
    <t>PIS/COFINS/CSLL-PRO JECTO - GESTÃO, ASSESSORIA E SERVIÇOS -  LTDA-5536</t>
  </si>
  <si>
    <t>PIS/COFINS/CSLL-PRO JECTO - GESTÃO, ASSESSORIA E SERVIÇOS -  LTDA-5537</t>
  </si>
  <si>
    <t>PIS/COFINS/CSLL-PRO JECTO - GESTÃO, ASSESSORIA E SERVIÇOS -  LTDA-5538</t>
  </si>
  <si>
    <t>PIS/COFINS/CSLL-SEAL SEGURANÇA ALTERNATIVA EIRELI-16805</t>
  </si>
  <si>
    <t>PIS/COFINS/CSLL-SOFTPARK INFORMÁTICA LTDA-5038</t>
  </si>
  <si>
    <t>PIS/COFINS/CSLL-SOFTPARK INFORMÁTICA LTDA-5039</t>
  </si>
  <si>
    <t>PIS/COFINS/CSLL-SOFTPARK INFORMÁTICA LTDA-5040</t>
  </si>
  <si>
    <t>PIS/COFINS/CSLL-SOFTPARK INFORMÁTICA LTDA-5041</t>
  </si>
  <si>
    <t>PIS/COFINS/CSLL-SOFTPARK INFORMÁTICA LTDA-5042</t>
  </si>
  <si>
    <t>PIS/COFINS/CSLL-SOFTPARK INFORMÁTICA LTDA-5043</t>
  </si>
  <si>
    <t>PIS/COFINS/CSLL-SOFTPARK INFORMÁTICA LTDA-5044</t>
  </si>
  <si>
    <t>PIS/COFINS/CSLL-SOFTPARK INFORMÁTICA LTDA-5045</t>
  </si>
  <si>
    <t>PIS/COFINS/CSLL-SOFTPARK INFORMÁTICA LTDA-5046</t>
  </si>
  <si>
    <t>PIS/COFINS/CSLL-SOFTPARK INFORMÁTICA LTDA-5047</t>
  </si>
  <si>
    <t>PIS/COFINS/CSLL-SOFTPARK INFORMÁTICA LTDA-5048</t>
  </si>
  <si>
    <t>PIS/COFINS/CSLL-SOFTPARK INFORMÁTICA LTDA-5049</t>
  </si>
  <si>
    <t>PIS/COFINS/CSLL-SOFTPARK INFORMÁTICA LTDA-5050</t>
  </si>
  <si>
    <t>PIS/COFINS/CSLL-SOFTPARK INFORMÁTICA LTDA-5051</t>
  </si>
  <si>
    <t>PIS/COFINS/CSLL-SOFTPARK INFORMÁTICA LTDA-5052</t>
  </si>
  <si>
    <t>PIS/COFINS/CSLL-SOFTPARK INFORMÁTICA LTDA-5053</t>
  </si>
  <si>
    <t>PIS/COFINS/CSLL-SOFTPARK INFORMÁTICA LTDA-5054</t>
  </si>
  <si>
    <t>PIS/COFINS/CSLL-SOFTPARK INFORMÁTICA LTDA-5055</t>
  </si>
  <si>
    <t>PIS/COFINS/CSLL-SOFTPARK INFORMÁTICA LTDA-5056</t>
  </si>
  <si>
    <t>PIS/COFINS/CSLL-SOFTPARK INFORMÁTICA LTDA-5057</t>
  </si>
  <si>
    <t>PIS/COFINS/CSLL-SOFTPARK INFORMÁTICA LTDA-5058</t>
  </si>
  <si>
    <t>PIS/COFINS/CSLL-SOFTPARK INFORMÁTICA LTDA-5059</t>
  </si>
  <si>
    <t>PIS/COFINS/CSLL-SOFTPARK INFORMÁTICA LTDA-5060</t>
  </si>
  <si>
    <t>PIS/COFINS/CSLL-SOFTPARK INFORMÁTICA LTDA-5061</t>
  </si>
  <si>
    <t>PIS/COFINS/CSLL-SOFTPARK INFORMÁTICA LTDA-5062</t>
  </si>
  <si>
    <t>PIS/COFINS/CSLL-SOFTPARK INFORMÁTICA LTDA-5063</t>
  </si>
  <si>
    <t>PIS/COFINS/CSLL-SOFTPARK INFORMÁTICA LTDA-5064</t>
  </si>
  <si>
    <t>PIS/COFINS/CSLL-SOFTPARK INFORMÁTICA LTDA-5065</t>
  </si>
  <si>
    <t>PIS/COFINS/CSLL-SOFTPARK INFORMÁTICA LTDA-5066</t>
  </si>
  <si>
    <t>PIS/COFINS/CSLL-SOFTPARK INFORMÁTICA LTDA-5067</t>
  </si>
  <si>
    <t>PIS/COFINS/CSLL-SOFTPARK INFORMÁTICA LTDA-5068</t>
  </si>
  <si>
    <t>PIS/COFINS/CSLL-SOFTPARK INFORMÁTICA LTDA-5069</t>
  </si>
  <si>
    <t>PIS/COFINS/CSLL-SOFTPARK INFORMÁTICA LTDA-5070</t>
  </si>
  <si>
    <t>PIS/COFINS/CSLL-SOFTPARK INFORMÁTICA LTDA-5071</t>
  </si>
  <si>
    <t>PIS/COFINS/CSLL-SOFTPARK INFORMÁTICA LTDA-5072</t>
  </si>
  <si>
    <t>PIS/COFINS/CSLL-SOFTPARK INFORMÁTICA LTDA-5073</t>
  </si>
  <si>
    <t>PIS/COFINS/CSLL-SOFTPARK INFORMÁTICA LTDA-5074</t>
  </si>
  <si>
    <t>PIS/COFINS/CSLL-SOFTPARK INFORMÁTICA LTDA-5075</t>
  </si>
  <si>
    <t>PIS/COFINS/CSLL-SOFTPARK INFORMÁTICA LTDA-5076</t>
  </si>
  <si>
    <t>PIS/COFINS/CSLL-SOFTPARK INFORMÁTICA LTDA-5077</t>
  </si>
  <si>
    <t>PIS/COFINS/CSLL-SOFTPARK INFORMÁTICA LTDA-5078</t>
  </si>
  <si>
    <t>PIS/COFINS/CSLL-SOFTPARK INFORMÁTICA LTDA-5079</t>
  </si>
  <si>
    <t>PIS/COFINS/CSLL-SOFTPARK INFORMÁTICA LTDA-5080</t>
  </si>
  <si>
    <t>PIS/COFINS/CSLL-SOFTPARK INFORMÁTICA LTDA-5081</t>
  </si>
  <si>
    <t>PIS/COFINS/CSLL-SOFTPARK INFORMÁTICA LTDA-5082</t>
  </si>
  <si>
    <t>PIS/COFINS/CSLL-SOFTPARK INFORMÁTICA LTDA-5083</t>
  </si>
  <si>
    <t>PIS/COFINS/CSLL-SOFTPARK INFORMÁTICA LTDA-5084</t>
  </si>
  <si>
    <t>PIS/COFINS/CSLL-SOFTPARK INFORMÁTICA LTDA-5085</t>
  </si>
  <si>
    <t>PIS/COFINS/CSLL-SOFTPARK INFORMÁTICA LTDA-5086</t>
  </si>
  <si>
    <t>PIS/COFINS/CSLL-SOFTPARK INFORMÁTICA LTDA-5087</t>
  </si>
  <si>
    <t>PIS/COFINS/CSLL-SOFTPARK INFORMÁTICA LTDA-5088</t>
  </si>
  <si>
    <t>PIS/COFINS/CSLL-SOFTPARK INFORMÁTICA LTDA-5089</t>
  </si>
  <si>
    <t>PIS/COFINS/CSLL-SOFTPARK INFORMÁTICA LTDA-5090</t>
  </si>
  <si>
    <t>PIS/COFINS/CSLL-SOFTPARK INFORMÁTICA LTDA-5091</t>
  </si>
  <si>
    <t>PIS/COFINS/CSLL-SOFTPARK INFORMÁTICA LTDA-5092</t>
  </si>
  <si>
    <t>PIS/COFINS/CSLL-SOFTPARK INFORMÁTICA LTDA-5093</t>
  </si>
  <si>
    <t>PIS/COFINS/CSLL-SOFTPARK INFORMÁTICA LTDA-5094,02</t>
  </si>
  <si>
    <t>PIS/COFINS/CSLL-SOFTPARK INFORMÁTICA LTDA-5095</t>
  </si>
  <si>
    <t>PIS/COFINS/CSLL-SOFTPARK INFORMÁTICA LTDA-5096</t>
  </si>
  <si>
    <t>PIS/COFINS/CSLL-SOFTPARK INFORMÁTICA LTDA-5097</t>
  </si>
  <si>
    <t>PIS/COFINS/CSLL-SOFTPARK INFORMÁTICA LTDA-5098</t>
  </si>
  <si>
    <t>PIS/COFINS/CSLL-SOFTPARK INFORMÁTICA LTDA-5099</t>
  </si>
  <si>
    <t>PIS/COFINS/CSLL-SOFTPARK INFORMÁTICA LTDA-5100</t>
  </si>
  <si>
    <t>PIS/COFINS/CSLL-SOFTPARK INFORMÁTICA LTDA-5101</t>
  </si>
  <si>
    <t>PIS/COFINS/CSLL-SOFTPARK INFORMÁTICA LTDA-5102</t>
  </si>
  <si>
    <t>PIS/COFINS/CSLL-SOFTPARK INFORMÁTICA LTDA-5104</t>
  </si>
  <si>
    <t>PIS/COFINS/CSLL-STEFANINI CONSULTORIA E ASSESSORIA EM INFORMATICA S.A-221736</t>
  </si>
  <si>
    <t>PIS/COFINS/CSLL-STEFANINI CONSULTORIA E ASSESSORIA EM INFORMATICA S.A-221121</t>
  </si>
  <si>
    <t>TELEFONICA BRASIL S/A</t>
  </si>
  <si>
    <t>25040497958 P.1</t>
  </si>
  <si>
    <t>Comunicações - Despesas Telefônicas</t>
  </si>
  <si>
    <t>01-112120612090-000-001501930144-2-NV021613-PRO007958-0-0-0</t>
  </si>
  <si>
    <t>01-112120612090-000-001501930149-2-NV021618-PRO007958-0-0-0</t>
  </si>
  <si>
    <t>01-112120612090-000-001501930150-2-NV021619-PRO007958-0-0-0</t>
  </si>
  <si>
    <t>01-112120612090-000-001501930153-2-NV022552-PRO007958-0-0-0</t>
  </si>
  <si>
    <t>01-112120612090-000-001501930154-2-NV022553-PRO007958-0-0-0</t>
  </si>
  <si>
    <t>01-112120612090-000-001501930155-2-NV022554-PRO007958-0-0-0</t>
  </si>
  <si>
    <t>01-112120612090-000-001501930157-2-NV022556-PRO007958-0-0-0</t>
  </si>
  <si>
    <t>01-112120612090-000-001501930158-2-NV022557-PRO007958-0-0-0</t>
  </si>
  <si>
    <t>01-112120612090-000-001501930164-2-NV022568-PRO007958-0-0-0</t>
  </si>
  <si>
    <t>01-112120612090-000-001501930166-2-NV022567-PRO007958-0-0-0</t>
  </si>
  <si>
    <t>01-112120612090-000-001505060293-2-NV022572-PRO007958-0-0-0</t>
  </si>
  <si>
    <t>01-112120612090-000-001505060295-2-NV022585-PRO007958-0-0-0</t>
  </si>
  <si>
    <t>01-112120612090-000-001505060296-2-NV022586-PRO007958-0-0-0</t>
  </si>
  <si>
    <t>01-112120612090-000-001505060298-2-NV022611-PRO007958-0-0-0</t>
  </si>
  <si>
    <t>01-112120612090-000-001505060307-2-NV022667-PRO007958-0-0-0</t>
  </si>
  <si>
    <t>01-112120612090-000-001505060309-2-NV022669-PRO007958-0-0-0</t>
  </si>
  <si>
    <t>01-112120612090-000-001505060327-2-NV022588-PRO007958-0-0-0</t>
  </si>
  <si>
    <t>01-112120612090-000-001505060330-2-NV022618-PRO007958-0-0-0</t>
  </si>
  <si>
    <t>01-112120612090-000-001505060331-2-NV022621-PRO007958-0-0-0</t>
  </si>
  <si>
    <t>01-112120612090-000-001505060332-2-NV022622-PRO007958-0-0-0</t>
  </si>
  <si>
    <t>01-112120612090-000-001505060334-2-NV022624-PRO007958-0-0-0</t>
  </si>
  <si>
    <t>01-112120612090-000-001505060336-2-NV022634-PRO007958-0-0-0</t>
  </si>
  <si>
    <t>01-112120612090-000-001505060337-2-NV022635-PRO007958-0-0-0</t>
  </si>
  <si>
    <t>01-112120612090-000-001505060346-2-NV022662-PRO007958-0-0-0</t>
  </si>
  <si>
    <t>01-112120612090-000-001505060348-2-NV022672-PRO007958-0-0-0</t>
  </si>
  <si>
    <t>01-112120612090-000-001505060372-2-NV022576-PRO007958-0-0-0</t>
  </si>
  <si>
    <t>01-112120612090-000-001505060373-2-NV022582-PRO007958-0-0-0</t>
  </si>
  <si>
    <t>01-112120612090-000-001505060374-2-NV022583-PRO007958-0-0-0</t>
  </si>
  <si>
    <t>01-112120612090-000-001505060376-2-NV022601-PRO007958-0-0-0</t>
  </si>
  <si>
    <t>01-112120612090-000-001505060381-2-NV022647-PRO007958-0-0-0</t>
  </si>
  <si>
    <t>01-112120612090-000-001505060384-2-NV022654-PRO007958-0-0-0</t>
  </si>
  <si>
    <t>01-112120612090-000-001505060387-2-NV022657-PRO007958-0-0-0</t>
  </si>
  <si>
    <t>01-112120612090-000-001505060389-2-NV022665-PRO007958-0-0-0</t>
  </si>
  <si>
    <t>01-112120612090-000-001505060390-2-NV022681-PRO007958-0-0-0</t>
  </si>
  <si>
    <t>01-112120612090-000-001505060391-2-NV022682-PRO007958-0-0-0</t>
  </si>
  <si>
    <t>01-112120612090-000-001505060400-2-NV021608-PRO007958-0-0-0</t>
  </si>
  <si>
    <t>01-112120612090-000-001505060406-2-NV022602-PRO007958-0-0-0</t>
  </si>
  <si>
    <t>01-112120612090-000-001505060413-2-NV022629-PRO007958-0-0-0</t>
  </si>
  <si>
    <t>01-112120612090-000-001505060425-2-NV021592-PRO007958-0-0-0</t>
  </si>
  <si>
    <t>01-112120612090-000-015501020001-1-NV006963-PRO007958-0-0-0</t>
  </si>
  <si>
    <t>01-112120612090-000-016505060161-2-NV006961-PRO007958-0-0-0</t>
  </si>
  <si>
    <t>01-112120612090-000-045501000113-2-NV006962-PRO007958-0-0-0</t>
  </si>
  <si>
    <t>01-112120612090-000-045505060134-2-NV006962-PRO007958-0-0-0</t>
  </si>
  <si>
    <t>01-112120612090-000-046501000119-2-NV006964-PRO007958-0-0-0</t>
  </si>
  <si>
    <t>01-112120612090-000-048505060152-2-NV006966-PRO007958-0-0-0</t>
  </si>
  <si>
    <t>01-112120612090-000-057501000067-2-NV006977-PRO007958-0-0-0</t>
  </si>
  <si>
    <t>01-112120612090-000-059501000124-2-NV007121-PRO007958-0-0-0</t>
  </si>
  <si>
    <t>01-112120612090-000-060501000112-2-NV006978-PRO007958-0-0-0</t>
  </si>
  <si>
    <t>01-112120612090-000-061501000060-2-NV007123-PRO007958-0-0-0</t>
  </si>
  <si>
    <t>01-112120612090-000-062501000062-2-NV003986-PRO007958-0-0-0</t>
  </si>
  <si>
    <t>01-112120612090-000-062501000065-2-NV003955-PRO007958-0-0-0</t>
  </si>
  <si>
    <t>01-112120612090-000-062501000066-2-NV003956-PRO007958-0-0-0</t>
  </si>
  <si>
    <t>01-112120612090-000-062501000087-2-NV003960-PRO007958-0-0-0</t>
  </si>
  <si>
    <t>01-112120612090-000-062501000094-2-NV020555-PRO007958-0-0-0</t>
  </si>
  <si>
    <t>01-112120612090-000-062501000097-2-NV020551-PRO007958-0-0-0</t>
  </si>
  <si>
    <t>01-112120612090-000-062501000098-2-NV003983-PRO007958-0-0-0</t>
  </si>
  <si>
    <t>01-112120612090-000-062501000100-2-NV020553-PRO007958-0-0-0</t>
  </si>
  <si>
    <t>01-112120612090-000-062501000120-2-NV000956-PRO007958-0-0-0</t>
  </si>
  <si>
    <t>01-112120612090-000-062501000122-2-NV003962-PRO007958-0-0-0</t>
  </si>
  <si>
    <t>01-112120612090-000-062501160001-2-NV009954-PRO007958-0-0-0</t>
  </si>
  <si>
    <t>01-112120612090-000-062501630001-2-NV003976-PRO007958-0-0-0</t>
  </si>
  <si>
    <t>01-112120612090-000-062501910001-2-NV020556-PRO007958-0-0-0</t>
  </si>
  <si>
    <t>01-112120612090-000-062501930025-2-NV021559-PRO007958-0-0-0</t>
  </si>
  <si>
    <t>01-112120612090-000-062501930047-2-NV021561-PRO007958-0-0-0</t>
  </si>
  <si>
    <t>01-112120612090-000-062501930098-2-NV021563-PRO007958-0-0-0</t>
  </si>
  <si>
    <t>01-112120612090-000-062501930103-2-NV021568-PRO007958-0-0-0</t>
  </si>
  <si>
    <t>01-112120612090-000-062501930104-2-NV021569-PRO007958-0-0-0</t>
  </si>
  <si>
    <t>01-112120612090-000-062501930105-2-NV021570-PRO007958-0-0-0</t>
  </si>
  <si>
    <t>01-112120612090-000-062501930106-2-NV021571-PRO007958-0-0-0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</si>
  <si>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</si>
  <si>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</si>
  <si>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</si>
  <si>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01-112120612090-000-062501930116-2-NV021581-PRO007958-0-0-0</t>
  </si>
  <si>
    <t>01-112120612090-000-062501930118-2-NV021584-PRO007958-0-0-0</t>
  </si>
  <si>
    <t>01-112120612090-000-062501930120-2-NV021586-PRO007958-0-0-0</t>
  </si>
  <si>
    <t>01-112120612090-000-062501930122-2-NV021588-PRO007958-0-0-0</t>
  </si>
  <si>
    <t>01-112120612090-000-062501930127-2-NV021594-PRO007958-0-0-0</t>
  </si>
  <si>
    <t>01-112120612090-000-062501930128-2-NV021597-PRO007958-0-0-0</t>
  </si>
  <si>
    <t>01-112120612090-000-062501930132-2-NV021601-PRO007958-0-0-0</t>
  </si>
  <si>
    <t>01-112120612090-000-062501930134-2-NV021603-PRO007958-0-0-0</t>
  </si>
  <si>
    <t>01-112120612090-000-064501000091-2-NV008122-PRO007958-0-0-0</t>
  </si>
  <si>
    <t>01-112120612090-000-068505060058-2-NV003975-PRO007958-0-0-0</t>
  </si>
  <si>
    <t>01-112120612090-000-069505060018-2-NV000955-PRO007958-0-0-0</t>
  </si>
  <si>
    <t>01-112120612090-000-070505060033-2-NV021599-PRO007958-0-0-0</t>
  </si>
  <si>
    <t>01-112120612090-000-070505060034-2-NV021600-PRO007958-0-0-0</t>
  </si>
  <si>
    <t>01-112120612090-000-070505060036-2-NV021616-PRO007958-0-0-0</t>
  </si>
  <si>
    <t>01-112120612090-000-070505060037-2-NV021617-PRO007958-0-0-0</t>
  </si>
  <si>
    <t>01-112120612090-000-070505060040-2-NV022563-PRO007958-0-0-0</t>
  </si>
  <si>
    <t>01-112120612090-000-070505060043-2-NV022571-PRO007958-0-0-0</t>
  </si>
  <si>
    <t>01-112120612090-000-070505060073-2-NV021588-PRO007958-0-0-0</t>
  </si>
  <si>
    <t>01-112120612090-000-070505060075-2-NV021601-PRO007958-0-0-0</t>
  </si>
  <si>
    <t>01-112120612090-000-070505060078-2-NV021604-PRO007958-0-0-0</t>
  </si>
  <si>
    <t>01-112120612090-000-070505060080-2-NV021611-PRO007958-0-0-0</t>
  </si>
  <si>
    <t>01-112120612090-000-070505060085-2-NV022566-PRO007958-0-0-0</t>
  </si>
  <si>
    <t>01-112120612090-000-070505060109-2-NV021590-PRO007958-0-0-0</t>
  </si>
  <si>
    <t>01-112120612090-000-070505060110-2-NV021591-PRO007958-0-0-0</t>
  </si>
  <si>
    <t>01-112120612090-000-070505060111-2-NV021605-PRO007958-0-0-0</t>
  </si>
  <si>
    <t>01-112120612090-000-070505060114-2-NV021614-PRO007958-0-0-0</t>
  </si>
  <si>
    <t>01-112120612090-000-070505060115-2-NV022555-PRO007958-0-0-0</t>
  </si>
  <si>
    <t>01-112120612090-000-070505060119-2-NV022574-PRO007958-0-0-0</t>
  </si>
  <si>
    <t>01-112120612090-000-070505060141-2-NV021593-PRO007958-0-0-0</t>
  </si>
  <si>
    <t>01-112120612090-000-070505060142-2-NV021589-PRO007958-0-0-0</t>
  </si>
  <si>
    <t>01-112120612090-000-070505060144-2-NV021607-PRO007958-0-0-0</t>
  </si>
  <si>
    <t>01-112120612090-000-070505060146-2-NV021609-PRO007958-0-0-0</t>
  </si>
  <si>
    <t>01-112120612090-000-070505060174-2-NV021579-PRO007958-0-0-0</t>
  </si>
  <si>
    <t>01-112120612090-000-070505060175-2-NV022568-PRO007958-0-0-0</t>
  </si>
  <si>
    <t>01-112120612090-000-070505060178-2-NV022584-PRO007958-0-0-0</t>
  </si>
  <si>
    <t>01-112120612090-000-070505060195-2-NV022600-PRO007958-0-0-0</t>
  </si>
  <si>
    <t>01-112120612090-000-070505060199-2-NV022609-PRO007958-0-0-0</t>
  </si>
  <si>
    <t>01-112120612090-000-070505060202-2-NV022612-PRO007958-0-0-0</t>
  </si>
  <si>
    <t>01-112120612090-000-070505060204-2-NV022614-PRO007958-0-0-0</t>
  </si>
  <si>
    <t>01-112120612090-000-070505060205-2-NV022615-PRO007958-0-0-0</t>
  </si>
  <si>
    <t>01-112120612090-000-070505060209-2-NV022620-PRO007958-0-0-0</t>
  </si>
  <si>
    <t>01-112120612090-000-070505060218-2-NV022628-PRO007958-0-0-0</t>
  </si>
  <si>
    <t>01-112120612090-000-070505060228-2-NV022638-PRO007958-0-0-0</t>
  </si>
  <si>
    <t>01-112120612090-000-070505060230-2-NV022640-PRO007958-0-0-0</t>
  </si>
  <si>
    <t>01-112120612090-000-070505060234-2-NV022644-PRO007958-0-0-0</t>
  </si>
  <si>
    <t>01-112120612090-000-070505060238-2-NV022648-PRO007958-0-0-0</t>
  </si>
  <si>
    <t>01-112120612090-000-070505060239-2-NV022649-PRO007958-0-0-0</t>
  </si>
  <si>
    <t>01-112120612090-000-070505060245-2-NV022655-PRO007958-0-0-0</t>
  </si>
  <si>
    <t>01-112120612090-000-070505060272-2-NV022686-PRO007958-0-0-0</t>
  </si>
  <si>
    <t>01-112120612090-000-070505060273-2-NV022680-PRO007958-0-0-0</t>
  </si>
  <si>
    <t>01-112120612090-000-070505060276-2-NV022688-PRO007958-0-0-0</t>
  </si>
  <si>
    <t>01-112120612090-000-071505060064-2-NV000957-PRO007958-0-0-0</t>
  </si>
  <si>
    <t>01-112120612090-000-075505060098-2-NV009957-PRO007958-0-0-0</t>
  </si>
  <si>
    <t>01-112120612090-000-076505060052-2-NV009960-PRO007958-0-0-0</t>
  </si>
  <si>
    <t>01-112120612090-000-080505060021-2-NV000953-PRO007958-0-0-0</t>
  </si>
  <si>
    <t>01-112120612090-000-085505060150-2-NV003961-PRO007958-0-0-0</t>
  </si>
  <si>
    <t>01-112120612090-000-086505060092-2-NV003970-PRO007958-0-0-0</t>
  </si>
  <si>
    <t>01-112120612090-000-087505060095-2-NV003977-PRO007958-0-0-0</t>
  </si>
  <si>
    <t>01-112120612090-000-091505060062-2-NV009954-PRO007958-0-0-0</t>
  </si>
  <si>
    <t>01-112120612090-000-092505060013-2-NV000954-PRO007958-0-0-0</t>
  </si>
  <si>
    <t>01-112120612090-000-095505060056-2-NV004957-PRO007958-0-0-0</t>
  </si>
  <si>
    <t>01-112120612090-000-096505060015-2-NV003958-PRO007958-0-0-0</t>
  </si>
  <si>
    <t>01-112120612090-000-097505060088-2-NV003954-PRO007958-0-0-0</t>
  </si>
  <si>
    <t>01-112120612090-000-098505060014-2-NV003957-PRO007958-0-0-0</t>
  </si>
  <si>
    <t>01-112120612090-000-099505060127-2-NV003974-PRO007958-0-0-0</t>
  </si>
  <si>
    <t>01-112120612090-000-100505060054-2-NV003971-PRO007958-0-0-0</t>
  </si>
  <si>
    <t>01-112120612090-000-105505060017-2-NV003967-PRO007958-0-0-0</t>
  </si>
  <si>
    <t>01-112120612090-000-106505060053-2-NV003966-PRO007958-0-0-0</t>
  </si>
  <si>
    <t>01-112120612090-000-108505060129-2-NV003979-PRO007958-0-0-0</t>
  </si>
  <si>
    <t>01-112120612090-000-111505060159-2-NV003964-PRO007958-0-0-0</t>
  </si>
  <si>
    <t>01-112120612090-000-112505060051-2-NV003959-PRO007958-0-0-0</t>
  </si>
  <si>
    <t>01-112120612090-000-115505060162-2-NV003984-PRO007958-0-0-0</t>
  </si>
  <si>
    <t>01-112120612090-000-116505060061-2-NV004958-PRO007958-0-0-0</t>
  </si>
  <si>
    <t>01-112120612090-000-118505060126-2-NV004960-PRO007958-0-0-0</t>
  </si>
  <si>
    <t>01-112120612090-000-119505060023-2-NV004959-PRO007958-0-0-0</t>
  </si>
  <si>
    <t>01-112120612090-000-121505060124-2-NV003969-PRO007958-0-0-0</t>
  </si>
  <si>
    <t>01-112120612090-000-122505060123-2-NV003968-PRO007958-0-0-0</t>
  </si>
  <si>
    <t>01-112120612090-000-123505060066-2-NV003985-PRO007958-0-0-0</t>
  </si>
  <si>
    <t>01-112120612090-000-124505060168-2-NV009958-PRO007958-0-0-0</t>
  </si>
  <si>
    <t>01-112120612090-000-126505060135-2-NV004961-PRO007958-0-0-0</t>
  </si>
  <si>
    <t>01-112120612090-000-127505060063-2-NV019955-PRO007958-0-0-0</t>
  </si>
  <si>
    <t>01-112120612090-000-128505060057-2-NV019956-PRO007958-0-0-0</t>
  </si>
  <si>
    <t>01-112120612090-000-130505060086-2-NV019952-PRO007958-0-0-0</t>
  </si>
  <si>
    <t>01-112120612090-000-132505060091-2-NV020552-PRO007958-0-0-0</t>
  </si>
  <si>
    <t>01-112120612090-000-146505060105-2-NV021572-PRO007958-0-0-0</t>
  </si>
  <si>
    <t>01-112120612090-000-154505060027-2-NV021564-PRO007958-0-0-0</t>
  </si>
  <si>
    <t>WORLDWIDE SEGURANÇA EIRELI EPP</t>
  </si>
  <si>
    <t>CTRA_000209_1 P.1</t>
  </si>
  <si>
    <t>01-112120502050-000-062501190001-1-NV008123-000000000-0-0-0</t>
  </si>
  <si>
    <t>PREF JANDIRA - PREF MUNICIPAL DE JANDIRA</t>
  </si>
  <si>
    <t>ISS-CONSORCIO DATASERV-646</t>
  </si>
  <si>
    <t>PREF DE PRESIDENTE EPITACIO - PREFEITURA DO MUNICIPIO DE PRESIDENTE EPITACIO</t>
  </si>
  <si>
    <t>ISS-BUREAU VERITAS DO BRASIL SOCIEDADE CLASSIFICADORA E CERTIFICADORA LTDA-125083</t>
  </si>
  <si>
    <t>ISS-MAZZINI ADMINISTRAÇÃO E EMPREITAS LTDA-8442</t>
  </si>
  <si>
    <t>PREF PEREIRA BARRETO - PREFEITURA DA ESTANCIA TURSTICA DE PEREIRA BARRETO</t>
  </si>
  <si>
    <t>ISS-CONSÓRCIO MELHOR ATENDIMENTO-1640</t>
  </si>
  <si>
    <t>ISS-CONSÓRCIO MELHOR ATENDIMENTO-1698</t>
  </si>
  <si>
    <t>BERKLEY INTERNATIONAL DO BRASIL SEGUROS S/A.</t>
  </si>
  <si>
    <t>10331560012025 P.1</t>
  </si>
  <si>
    <t>Seguro de Transportes</t>
  </si>
  <si>
    <t>NV023561</t>
  </si>
  <si>
    <t>NV023564</t>
  </si>
  <si>
    <t>NV023558</t>
  </si>
  <si>
    <t>NV023559</t>
  </si>
  <si>
    <t>CLARO S.A</t>
  </si>
  <si>
    <t>2503814032025 P.1</t>
  </si>
  <si>
    <t>01-112120612090-000-121505060124-2-NV003969-PRO007957-0-0-0</t>
  </si>
  <si>
    <t>01-112120612090-000-118505060126-2-NV004960-PRO007957-0-0-0</t>
  </si>
  <si>
    <t>01-112120612090-000-016505060161-2-NV006961-PRO007957-0-0-0</t>
  </si>
  <si>
    <t>01-112120612090-000-015505060003-1-NV006963-PRO007957-0-0-0</t>
  </si>
  <si>
    <t>01-112120612090-000-046505060153-2-NV006964-PRO007957-0-0-0</t>
  </si>
  <si>
    <t>01-112120612090-000-047505060171-2-NV006965-PRO007957-0-0-0</t>
  </si>
  <si>
    <t>01-112120612090-000-048505060152-2-NV006966-PRO007957-0-0-0</t>
  </si>
  <si>
    <t>01-112120612090-000-049505060020-2-NV006967-PRO007957-0-0-0</t>
  </si>
  <si>
    <t>01-112120612090-000-059505060160-2-NV007121-PRO007957-0-0-0</t>
  </si>
  <si>
    <t>01-112120612090-000-073505060097-2-NV008123-PRO007957-0-0-0</t>
  </si>
  <si>
    <t>01-112120612090-000-062501930060-2-NV009957-PRO007957-0-0-0</t>
  </si>
  <si>
    <t>01-112120612090-000-131505060099-2-NV020551-PRO007957-0-0-0</t>
  </si>
  <si>
    <t>01-112120612090-000-132505060091-2-NV020552-PRO007957-0-0-0</t>
  </si>
  <si>
    <t>01-112120612090-000-133505060102-2-NV020553-PRO007957-0-0-0</t>
  </si>
  <si>
    <t>01-112120612090-000-062501000094-2-NV020555-PRO007957-0-0-0</t>
  </si>
  <si>
    <t>01-112120612090-000-137505060101-2-NV020556-PRO007957-0-0-0</t>
  </si>
  <si>
    <t>01-112120612090-000-136505060130-2-NV020557-PRO007957-0-0-0</t>
  </si>
  <si>
    <t>01-112120612090-000-138505060157-2-NV021558-PRO007957-0-0-0</t>
  </si>
  <si>
    <t>01-112120612090-000-141505060025-2-NV021559-PRO007957-0-0-0</t>
  </si>
  <si>
    <t>01-112120612090-000-140505060067-2-NV021561-PRO007957-0-0-0</t>
  </si>
  <si>
    <t>01-112120612090-000-139505060103-2-NV021562-PRO007957-0-0-0</t>
  </si>
  <si>
    <t>01-112120612090-000-151505060026-2-NV021563-PRO007957-0-0-0</t>
  </si>
  <si>
    <t>01-112120612090-000-154505060027-2-NV021564-PRO007957-0-0-0</t>
  </si>
  <si>
    <t>01-112120612090-000-144505060028-2-NV021565-PRO007957-0-0-0</t>
  </si>
  <si>
    <t>01-112120612090-000-062501930101-2-NV021566-PRO007957-0-0-0</t>
  </si>
  <si>
    <t>01-112120612090-000-062501930102-2-NV021567-PRO007957-0-0-0</t>
  </si>
  <si>
    <t>01-112120612090-000-148505060069-2-NV021568-PRO007957-0-0-0</t>
  </si>
  <si>
    <t>01-112120612090-000-150505060070-2-NV021569-PRO007957-0-0-0</t>
  </si>
  <si>
    <t>01-112120612090-000-062501930105-2-NV021570-PRO007957-0-0-0</t>
  </si>
  <si>
    <t>01-112120612090-000-152505060104-2-NV021571-PRO007957-0-0-0</t>
  </si>
  <si>
    <t>01-112120612090-000-146505060105-2-NV021572-PRO007957-0-0-0</t>
  </si>
  <si>
    <t>01-112120612090-000-062501930108-2-NV021573-PRO007957-0-0-0</t>
  </si>
  <si>
    <t>01-112120612090-000-153505060107-2-NV021574-PRO007957-0-0-0</t>
  </si>
  <si>
    <t>01-112120612090-000-142505060137-2-NV021575-PRO007957-0-0-0</t>
  </si>
  <si>
    <t>01-112120612090-000-070505060138-2-NV021576-PRO007957-0-0-0</t>
  </si>
  <si>
    <t>01-112120612090-000-070505060030-2-NV021578-PRO007957-0-0-0</t>
  </si>
  <si>
    <t>01-112120612090-000-062501930115-2-NV021580-PRO007957-0-0-0</t>
  </si>
  <si>
    <t>01-112120612090-000-062501930116-2-NV021581-PRO007957-0-0-0</t>
  </si>
  <si>
    <t>01-112120612090-000-070505060031-2-NV021584-PRO007957-0-0-0</t>
  </si>
  <si>
    <t>01-112120612090-000-070505060108-2-NV021586-PRO007957-0-0-0</t>
  </si>
  <si>
    <t>01-112120612090-000-001505060424-2-NV021587-PRO007957-0-0-0</t>
  </si>
  <si>
    <t>01-112120612090-000-070505060073-2-NV021588-PRO007957-0-0-0</t>
  </si>
  <si>
    <t>01-112120612090-000-070505060142-2-NV021589-PRO007957-0-0-0</t>
  </si>
  <si>
    <t>01-112120612090-000-070505060109-2-NV021590-PRO007957-0-0-0</t>
  </si>
  <si>
    <t>01-112120612090-000-070505060110-2-NV021591-PRO007957-0-0-0</t>
  </si>
  <si>
    <t>01-112120612090-000-062501930126-2-NV021592-PRO007957-0-0-0</t>
  </si>
  <si>
    <t>01-112120612090-000-070505060141-2-NV021593-PRO007957-0-0-0</t>
  </si>
  <si>
    <t>01-112120612090-000-070505060074-2-NV021594-PRO007957-0-0-0</t>
  </si>
  <si>
    <t>01-112120612090-000-070505060143-2-NV021597-PRO007957-0-0-0</t>
  </si>
  <si>
    <t>01-112120612090-000-070505060032-2-NV021598-PRO007957-0-0-0</t>
  </si>
  <si>
    <t>01-112120612090-000-070505060033-2-NV021599-PRO007957-0-0-0</t>
  </si>
  <si>
    <t>01-112120612090-000-070505060034-2-NV021600-PRO007957-0-0-0</t>
  </si>
  <si>
    <t>01-112120612090-000-070505060075-2-NV021601-PRO007957-0-0-0</t>
  </si>
  <si>
    <t>01-112120612090-000-070505060076-2-NV021602-PRO007957-0-0-0</t>
  </si>
  <si>
    <t>01-112120612090-000-070505060077-2-NV021603-PRO007957-0-0-0</t>
  </si>
  <si>
    <t>01-112120612090-000-070505060078-2-NV021604-PRO007957-0-0-0</t>
  </si>
  <si>
    <t>01-112120612090-000-070505060111-2-NV021605-PRO007957-0-0-0</t>
  </si>
  <si>
    <t>01-112120612090-000-070505060112-2-NV021606-PRO007957-0-0-0</t>
  </si>
  <si>
    <t>01-112120612090-000-001505060399-2-NV021607-PRO007957-0-0-0</t>
  </si>
  <si>
    <t>01-112120612090-000-070505060146-2-NV021609-PRO007957-0-0-0</t>
  </si>
  <si>
    <t>01-112120612090-000-001501930141-2-NV021610-PRO007957-0-0-0</t>
  </si>
  <si>
    <t>01-112120612090-000-070505060080-2-NV021611-PRO007957-0-0-0</t>
  </si>
  <si>
    <t>01-112120612090-000-001501930143-2-NV021612-PRO007957-0-0-0</t>
  </si>
  <si>
    <t>01-112120612090-000-070505060035-2-NV021613-PRO007957-0-0-0</t>
  </si>
  <si>
    <t>01-112120612090-000-070505060114-2-NV021614-PRO007957-0-0-0</t>
  </si>
  <si>
    <t>01-112120612090-000-070505060036-2-NV021616-PRO007957-0-0-0</t>
  </si>
  <si>
    <t>01-112120612090-000-070505060037-2-NV021617-PRO007957-0-0-0</t>
  </si>
  <si>
    <t>01-112120612090-000-070505060155-2-NV021618-PRO007957-0-0-0</t>
  </si>
  <si>
    <t>01-112120612090-000-070505060156-2-NV021619-PRO007957-0-0-0</t>
  </si>
  <si>
    <t>01-112120612090-000-070505060147-2-NV021620-PRO007957-0-0-0</t>
  </si>
  <si>
    <t>01-112120612090-000-070505060038-2-NV022551-PRO007957-0-0-0</t>
  </si>
  <si>
    <t>01-112120612090-000-070505060039-2-NV022552-PRO007957-0-0-0</t>
  </si>
  <si>
    <t>01-112120612090-000-070505060082-2-NV022553-PRO007957-0-0-0</t>
  </si>
  <si>
    <t>01-112120612090-000-070505060083-2-NV022554-PRO007957-0-0-0</t>
  </si>
  <si>
    <t>01-112120612090-000-070505060115-2-NV022555-PRO007957-0-0-0</t>
  </si>
  <si>
    <t>01-112120612090-000-001501930157-2-NV022556-PRO007957-0-0-0</t>
  </si>
  <si>
    <t>01-112120612090-000-070505060117-2-NV022557-PRO007957-0-0-0</t>
  </si>
  <si>
    <t>01-112120612090-000-070505060148-2-NV022558-PRO007957-0-0-0</t>
  </si>
  <si>
    <t>01-112120612090-000-001505060426-2-NV022559-PRO007957-0-0-0</t>
  </si>
  <si>
    <t>01-112120612090-000-070505060084-2-NV022562-PRO007957-0-0-0</t>
  </si>
  <si>
    <t>01-112120612090-000-070505060040-2-NV022563-PRO007957-0-0-0</t>
  </si>
  <si>
    <t>01-112120612090-000-001501930163-2-NV022564-PRO007957-0-0-0</t>
  </si>
  <si>
    <t>01-112120612090-000-070505060042-2-NV022565-PRO007957-0-0-0</t>
  </si>
  <si>
    <t>01-112120612090-000-070505060085-2-NV022566-PRO007957-0-0-0</t>
  </si>
  <si>
    <t>01-112120612090-000-001501930166-2-NV022567-PRO007957-0-0-0</t>
  </si>
  <si>
    <t>01-112120612090-000-070505060175-2-NV022568-PRO007957-0-0-0</t>
  </si>
  <si>
    <t>01-112120612090-000-070505060167-2-NV022570-PRO007957-0-0-0</t>
  </si>
  <si>
    <t>01-112120612090-000-070505060043-2-NV022571-PRO007957-0-0-0</t>
  </si>
  <si>
    <t>01-112120612090-000-001505060293-2-NV022572-PRO007957-0-0-0</t>
  </si>
  <si>
    <t>01-112120612090-000-001505060294-2-NV022573-PRO007957-0-0-0</t>
  </si>
  <si>
    <t>01-112120612090-000-070505060119-2-NV022574-PRO007957-0-0-0</t>
  </si>
  <si>
    <t>01-112120612090-000-070505060120-2-NV022575-PRO007957-0-0-0</t>
  </si>
  <si>
    <t>01-112120612090-000-070505060121-2-NV022576-PRO007957-0-0-0</t>
  </si>
  <si>
    <t>01-112120612090-000-001505060405-2-NV022578-PRO007957-0-0-0</t>
  </si>
  <si>
    <t>01-112120612090-000-001505060373-2-NV022582-PRO007957-0-0-0</t>
  </si>
  <si>
    <t>01-112120612090-000-070505060177-2-NV022583-PRO007957-0-0-0</t>
  </si>
  <si>
    <t>01-112120612090-000-001505060375-2-NV022584-PRO007957-0-0-0</t>
  </si>
  <si>
    <t>01-112120612090-000-001505060296-2-NV022586-PRO007957-0-0-0</t>
  </si>
  <si>
    <t>01-112120612090-000-070505060181-2-NV022587-PRO007957-0-0-0</t>
  </si>
  <si>
    <t>01-112120612090-000-001505060327-2-NV022588-PRO007957-0-0-0</t>
  </si>
  <si>
    <t>01-112120612090-000-070505060195-2-NV022600-PRO007957-0-0-0</t>
  </si>
  <si>
    <t>01-112120612090-000-001505060376-2-NV022601-PRO007957-0-0-0</t>
  </si>
  <si>
    <t>01-112120612090-000-001505060406-2-NV022602-PRO007957-0-0-0</t>
  </si>
  <si>
    <t>01-112120612090-000-070505060198-2-NV022603-PRO007957-0-0-0</t>
  </si>
  <si>
    <t>01-112120612090-000-070505060199-2-NV022609-PRO007957-0-0-0</t>
  </si>
  <si>
    <t>01-112120612090-000-070505060200-2-NV022610-PRO007957-0-0-0</t>
  </si>
  <si>
    <t>01-112120612090-000-001505060298-2-NV022611-PRO007957-0-0-0</t>
  </si>
  <si>
    <t>01-112120612090-000-070505060202-2-NV022612-PRO007957-0-0-0</t>
  </si>
  <si>
    <t>01-112120612090-000-001505060378-2-NV022613-PRO007957-0-0-0</t>
  </si>
  <si>
    <t>01-112120612090-000-001505060408-2-NV022614-PRO007957-0-0-0</t>
  </si>
  <si>
    <t>01-112120612090-000-070505060205-2-NV022615-PRO007957-0-0-0</t>
  </si>
  <si>
    <t>01-112120612090-000-070505060206-2-NV022616-PRO007957-0-0-0</t>
  </si>
  <si>
    <t>01-112120612090-000-070505060207-2-NV022617-PRO007957-0-0-0</t>
  </si>
  <si>
    <t>01-112120612090-000-070505060208-2-NV022618-PRO007957-0-0-0</t>
  </si>
  <si>
    <t>01-112120612090-000-001505060302-2-NV022619-PRO007957-0-0-0</t>
  </si>
  <si>
    <t>01-112120612090-000-001505060301-2-NV022620-PRO007957-0-0-0</t>
  </si>
  <si>
    <t>01-112120612090-000-070505060210-2-NV022621-PRO007957-0-0-0</t>
  </si>
  <si>
    <t>01-112120612090-000-001505060332-2-NV022622-PRO007957-0-0-0</t>
  </si>
  <si>
    <t>01-112120612090-000-070505060215-2-NV022623-PRO007957-0-0-0</t>
  </si>
  <si>
    <t>01-112120612090-000-001505060334-2-NV022624-PRO007957-0-0-0</t>
  </si>
  <si>
    <t>01-112120612090-000-001505060379-2-NV022625-PRO007957-0-0-0</t>
  </si>
  <si>
    <t>01-112120612090-000-070505060212-2-NV022626-PRO007957-0-0-0</t>
  </si>
  <si>
    <t>01-112120612090-000-070505060217-2-NV022627-PRO007957-0-0-0</t>
  </si>
  <si>
    <t>01-112120612090-000-070505060218-2-NV022628-PRO007957-0-0-0</t>
  </si>
  <si>
    <t>01-112120612090-000-001505060413-2-NV022629-PRO007957-0-0-0</t>
  </si>
  <si>
    <t>01-112120612090-000-001505060303-2-NV022630-PRO007957-0-0-0</t>
  </si>
  <si>
    <t>01-112120612090-000-070505060221-2-NV022631-PRO007957-0-0-0</t>
  </si>
  <si>
    <t>01-112120612090-000-001505060305-2-NV022632-PRO007957-0-0-0</t>
  </si>
  <si>
    <t>01-112120612090-000-001505060335-2-NV022633-PRO007957-0-0-0</t>
  </si>
  <si>
    <t>01-112120612090-000-070505060224-2-NV022634-PRO007957-0-0-0</t>
  </si>
  <si>
    <t>01-112120612090-000-001505060337-2-NV022635-PRO007957-0-0-0</t>
  </si>
  <si>
    <t>01-112120612090-000-070505060226-2-NV022636-PRO007957-0-0-0</t>
  </si>
  <si>
    <t>01-112120612090-000-001505060414-2-NV022637-PRO007957-0-0-0</t>
  </si>
  <si>
    <t>01-112120612090-000-070505060228-2-NV022638-PRO007957-0-0-0</t>
  </si>
  <si>
    <t>01-112120612090-000-001505060416-2-NV022639-PRO007957-0-0-0</t>
  </si>
  <si>
    <t>01-112120612090-000-001505060339-2-NV022641-PRO007957-0-0-0</t>
  </si>
  <si>
    <t>01-112120612090-000-001505060340-2-NV022642-PRO007957-0-0-0</t>
  </si>
  <si>
    <t>01-112120612090-000-001505060342-2-NV022644-PRO007957-0-0-0</t>
  </si>
  <si>
    <t>01-112120612090-000-070505060235-2-NV022645-PRO007957-0-0-0</t>
  </si>
  <si>
    <t>01-112120612090-000-070505060236-2-NV022646-PRO007957-0-0-0</t>
  </si>
  <si>
    <t>01-112120612090-000-070505060237-2-NV022647-PRO007957-0-0-0</t>
  </si>
  <si>
    <t>01-112120612090-000-070505060238-2-NV022648-PRO007957-0-0-0</t>
  </si>
  <si>
    <t>01-112120612090-000-001505060422-2-NV022649-PRO007957-0-0-0</t>
  </si>
  <si>
    <t>01-112120612090-000-001505060306-2-NV022650-PRO007957-0-0-0</t>
  </si>
  <si>
    <t>01-112120612090-000-070505060241-2-NV022651-PRO007957-0-0-0</t>
  </si>
  <si>
    <t>01-112120612090-000-070505060243-2-NV022652-PRO007957-0-0-0</t>
  </si>
  <si>
    <t>01-112120612090-000-070505060240-2-NV022653-PRO007957-0-0-0</t>
  </si>
  <si>
    <t>01-112120612090-000-001505060384-2-NV022654-PRO007957-0-0-0</t>
  </si>
  <si>
    <t>01-112120612090-000-001505060385-2-NV022655-PRO007957-0-0-0</t>
  </si>
  <si>
    <t>01-112120612090-000-070505060246-2-NV022656-PRO007957-0-0-0</t>
  </si>
  <si>
    <t>01-112120612090-000-001505060387-2-NV022657-PRO007957-0-0-0</t>
  </si>
  <si>
    <t>01-112120612090-000-070505060248-2-NV022658-PRO007957-0-0-0</t>
  </si>
  <si>
    <t>01-112120612090-000-070505060249-2-NV022661-PRO007957-0-0-0</t>
  </si>
  <si>
    <t>01-112120612090-000-001505060346-2-NV022662-PRO007957-0-0-0</t>
  </si>
  <si>
    <t>01-112120612090-000-001505060347-2-NV022663-PRO007957-0-0-0</t>
  </si>
  <si>
    <t>01-112120612090-000-070505060250-2-NV022664-PRO007957-0-0-0</t>
  </si>
  <si>
    <t>01-112120612090-000-001505060389-2-NV022665-PRO007957-0-0-0</t>
  </si>
  <si>
    <t>01-112120612090-000-070505060254-2-NV022665-PRO007957-0-0-0</t>
  </si>
  <si>
    <t>01-112120612090-000-001505060423-2-NV022666-PRO007957-0-0-0</t>
  </si>
  <si>
    <t>01-112120612090-000-001505060309-2-NV022669-PRO007957-0-0-0</t>
  </si>
  <si>
    <t>01-112120612090-000-070505060265-2-NV022670-PRO007957-0-0-0</t>
  </si>
  <si>
    <t>01-112120612090-000-001505060348-2-NV022672-PRO007957-0-0-0</t>
  </si>
  <si>
    <t>01-112120612090-000-070505060262-2-NV022676-PRO007957-0-0-0</t>
  </si>
  <si>
    <t>01-112120612090-000-001505060356-2-NV022680-PRO007957-0-0-0</t>
  </si>
  <si>
    <t>01-112120612090-000-001505060390-2-NV022681-PRO007957-0-0-0</t>
  </si>
  <si>
    <t>01-112120612090-000-001505060391-2-NV022682-PRO007957-0-0-0</t>
  </si>
  <si>
    <t>01-112120612090-000-070505060271-2-NV022685-PRO007957-0-0-0</t>
  </si>
  <si>
    <t>01-112120612090-000-001505060429-2-NV022686-PRO007957-0-0-0</t>
  </si>
  <si>
    <t>ISS-CONSORCIO BHG POUPATEMPO INTERIOR 3-245</t>
  </si>
  <si>
    <t>ISS-CONSORCIO BHG POUPATEMPO INTERIOR 3-313</t>
  </si>
  <si>
    <t>MUNICIPIO DE JUNQUEIRÓPOLIS</t>
  </si>
  <si>
    <t>ISS-BUREAU VERITAS DO BRASIL SOCIEDADE CLASSIFICADORA E CERTIFICADORA LTDA-125079</t>
  </si>
  <si>
    <t>ISS-MAZZINI ADMINISTRAÇÃO E EMPREITAS LTDA-8436</t>
  </si>
  <si>
    <t>PREF ANDRADINA - PREFEITURA MUNICIPAL DE ANDRADINA</t>
  </si>
  <si>
    <t>ISS-CONSÓRCIO MELHOR ATENDIMENTO-1634</t>
  </si>
  <si>
    <t>ISS-CONSÓRCIO MELHOR ATENDIMENTO-1692</t>
  </si>
  <si>
    <t>PREF JAU - PREFEITURA MUNICIPAL DE JAU</t>
  </si>
  <si>
    <t>ISS-CONSORCIO BHG POUPATEMPO INTERIOR 3-259</t>
  </si>
  <si>
    <t>ISS-CONSORCIO BHG POUPATEMPO INTERIOR 3-329</t>
  </si>
  <si>
    <t>PREF JUNDIAI - PREFEITURA MUNICIPAL DE JUNDIAI</t>
  </si>
  <si>
    <t>ISS-CONSORCIO BHG POUPATEMPO INTERIOR 3-208</t>
  </si>
  <si>
    <t>ISS-CONSORCIO BHG POUPATEMPO INTERIOR 3-274</t>
  </si>
  <si>
    <t>PREF MUNICIPAL DE GUAPIAÇU</t>
  </si>
  <si>
    <t>ISS-CONSÓRCIO MELHOR ATENDIMENTO-1629</t>
  </si>
  <si>
    <t>ISS-CONSÓRCIO MELHOR ATENDIMENTO-1687</t>
  </si>
  <si>
    <t>PREF MUNICIPAL DE GUARIBA</t>
  </si>
  <si>
    <t>ISS-CONSÓRCIO MELHOR ATENDIMENTO-1626</t>
  </si>
  <si>
    <t>ISS-CONSÓRCIO MELHOR ATENDIMENTO-1684</t>
  </si>
  <si>
    <t>PREF PIEDADE - PREFEITURA MUNICIPAL DE PIEDADE</t>
  </si>
  <si>
    <t>ISS-CONSÓRCIO SP CIDADÃO-2045</t>
  </si>
  <si>
    <t>PREF POA - PREFEITURA MUNICIPAL DE POA</t>
  </si>
  <si>
    <t>ISS-BUREAU VERITAS DO BRASIL SOCIEDADE CLASSIFICADORA E CERTIFICADORA LTDA-125070</t>
  </si>
  <si>
    <t>ISS-MAZZINI ADMINISTRAÇÃO E EMPREITAS LTDA-8441</t>
  </si>
  <si>
    <t>PREF PRESIDENTE PRUDENTE - PREFEITURA MUNICIPAL DE PRESIDENTE PRUDENTE</t>
  </si>
  <si>
    <t>ISS-BUREAU VERITAS DO BRASIL SOCIEDADE CLASSIFICADORA E CERTIFICADORA LTDA-125084</t>
  </si>
  <si>
    <t>ISS-MAZZINI ADMINISTRAÇÃO E EMPREITAS LTDA-8443</t>
  </si>
  <si>
    <t>PREF SÃO CARLOS - PREFEITURA MUNCIPAL DE SÃO CARLOS</t>
  </si>
  <si>
    <t>ISS-CONSÓRCIO MELHOR ATENDIMENTO-1594</t>
  </si>
  <si>
    <t>ISS-CONSÓRCIO MELHOR ATENDIMENTO-1651</t>
  </si>
  <si>
    <t>PREF TUPI PAULISTA - PREFEITURA MUNICIPAL DE TUPI PTA.</t>
  </si>
  <si>
    <t>ISS-BUREAU VERITAS DO BRASIL SOCIEDADE CLASSIFICADORA E CERTIFICADORA LTDA-125090</t>
  </si>
  <si>
    <t>ISS-MAZZINI ADMINISTRAÇÃO E EMPREITAS LTDA-8454</t>
  </si>
  <si>
    <t>PREF. DE LUCELIA - PREFEITURA MUNICIPAL DE LUCELIA</t>
  </si>
  <si>
    <t>ISS-BUREAU VERITAS DO BRASIL SOCIEDADE CLASSIFICADORA E CERTIFICADORA LTDA-125080</t>
  </si>
  <si>
    <t>ISS-MAZZINI ADMINISTRAÇÃO E EMPREITAS LTDA-8437</t>
  </si>
  <si>
    <t>CONDOMÍNIO SHOPPING CENTER D</t>
  </si>
  <si>
    <t>202504000302 P.1</t>
  </si>
  <si>
    <t>01-112120612120-000-070505060252-2-NV022666-000000000-0-0-0</t>
  </si>
  <si>
    <t>01-112120612130-000-070505060252-2-NV022666-000000000-0-0-0</t>
  </si>
  <si>
    <t>YOLO SECURITY SERVIÇOS DE APOIO ADMINISTRATIVO EIRELI - ME</t>
  </si>
  <si>
    <t>CTRA_000215_1 P.1</t>
  </si>
  <si>
    <t>CTRA_000216_1 P.1</t>
  </si>
  <si>
    <t>PREF AGUDOS - PREFEITURA DO MUNICÍPIO DE AGUDOS</t>
  </si>
  <si>
    <t>ISS-CONSORCIO BHG POUPATEMPO INTERIOR 3-266</t>
  </si>
  <si>
    <t>ISS-CONSORCIO BHG POUPATEMPO INTERIOR 3-336</t>
  </si>
  <si>
    <t>PREF NEVES PAULISTA - PREF MUNICIPAL DE NEVES PAULISTA</t>
  </si>
  <si>
    <t>ISS-CONSÓRCIO MELHOR ATENDIMENTO-1599</t>
  </si>
  <si>
    <t>ISS-CONSÓRCIO MELHOR ATENDIMENTO-1657</t>
  </si>
  <si>
    <t>PREF BURI - PREFEITURA MUNICIPAL DE BURI</t>
  </si>
  <si>
    <t>ISS-CONSÓRCIO SP CIDADÃO-2060</t>
  </si>
  <si>
    <t>PREF CAPAO BONITO - PREFEITURA DE CAPAO BONITO</t>
  </si>
  <si>
    <t>ISS-CONSÓRCIO SP CIDADÃO-2038</t>
  </si>
  <si>
    <t>PREF PEDERNEIRAS - PREFEITURA MUNICIPAL DE PEDERNEIRAS</t>
  </si>
  <si>
    <t>ISS-CONSORCIO BHG POUPATEMPO INTERIOR 3-261</t>
  </si>
  <si>
    <t>ISS-CONSORCIO BHG POUPATEMPO INTERIOR 3-331</t>
  </si>
  <si>
    <t>PREF PIRACICABA - PREFEITURA MUNICIPAL DE PIRACICABA</t>
  </si>
  <si>
    <t>ISS-CONSORCIO BHG POUPATEMPO INTERIOR 3-207</t>
  </si>
  <si>
    <t>ISS-CONSORCIO BHG POUPATEMPO INTERIOR 3-273</t>
  </si>
  <si>
    <t>PREF SAO MIGUEL ARCANJO - PREFEITURA MUNICIPAL DE SAO MIGUEL ARCANJO</t>
  </si>
  <si>
    <t>ISS-CONSÓRCIO SP CIDADÃO-2055</t>
  </si>
  <si>
    <t>PREF TEODORO SAMPAIO - PREFEITURA MUNICIPAL DE TEODORO SAMPAIO - PAÇO MUNICIPAL</t>
  </si>
  <si>
    <t>ISS-BUREAU VERITAS DO BRASIL SOCIEDADE CLASSIFICADORA E CERTIFICADORA LTDA-125088</t>
  </si>
  <si>
    <t>ISS-MAZZINI ADMINISTRAÇÃO E EMPREITAS LTDA-8452</t>
  </si>
  <si>
    <t>01-112120801030-000-062501000001-1-NV006958-000000000-0-0-0</t>
  </si>
  <si>
    <t>Impostos Apurados sobre Receitas - comp. Abril/25</t>
  </si>
  <si>
    <t>01-115060000000-000-0705050000001-1-NV006958-000000000-0-0-0</t>
  </si>
  <si>
    <t>01-112120503040-000-062501480001-2-NV003956-PRO006551-0-0-0</t>
  </si>
  <si>
    <t>01-112120503040-000-062501600001-2-NV003973-PRO006551-0-0-0</t>
  </si>
  <si>
    <t>01-112120503040-000-062501540001-2-NV003965-PRO006630-0-0-0</t>
  </si>
  <si>
    <t>01-112120503040-000-057501140001-2-NV006977-PRO006156-0-0-0</t>
  </si>
  <si>
    <t>01-112120503040-000-062501580001-2-NV003971-PRO006551-0-0-0</t>
  </si>
  <si>
    <t>01-112120503040-000-062501590001-2-NV003972-PRO006551-0-0-0</t>
  </si>
  <si>
    <t>01-112120503040-000-062501420001-2-NV003980-PRO006522-0-0-0</t>
  </si>
  <si>
    <t>01-112120503040-000-062501220001-2-NV009960-PRO005856-0-0-0</t>
  </si>
  <si>
    <t>Núcelo de Apoio Capacitação - Sede</t>
  </si>
  <si>
    <t>POUPATEMPO Unidade Móvel 2</t>
  </si>
  <si>
    <t>Núcleo Coordenadoria Postos Poupatempo - Região 6 e 7 - Sé</t>
  </si>
  <si>
    <t>POUPATEMPO SÉ</t>
  </si>
  <si>
    <t>01-112120607060-000-001505010032-2-NV023561-000000000-0-0-0</t>
  </si>
  <si>
    <t>01-112120607060-000-001505060364-2-NV021612-000000000-0-0-0</t>
  </si>
  <si>
    <t>01-112120607060-000-001505060390-2-NV022681-000000000-0-0-0</t>
  </si>
  <si>
    <t>01-112120607060-000-001505060503-2-NV022562-000000000-0-0-0</t>
  </si>
  <si>
    <t>01-112120607060-000-001505060539-2-NV023564-000000000-0-0-0</t>
  </si>
  <si>
    <t>01-112120607060-000-015505060535-2-NV023558-000000000-0-0-0</t>
  </si>
  <si>
    <t>01-112120607060-000-015505060536-2-NV023559-000000000-0-0-0</t>
  </si>
  <si>
    <t>01-112120607060-000-047505060440-2-NV006965-000000000-0-0-0</t>
  </si>
  <si>
    <t>01-112120607060-000-049505060020-2-NV006967-000000000-0-0-0</t>
  </si>
  <si>
    <t>01-112120607060-000-050505060090-2-NV006968-000000000-0-0-0</t>
  </si>
  <si>
    <t>01-112120607060-000-060505060133-2-NV006978-000000000-0-0-0</t>
  </si>
  <si>
    <t>01-112120607060-000-071505060482-2-NV000957-000000000-0-0-0</t>
  </si>
  <si>
    <t>01-112120607060-000-076505060479-2-NV009960-000000000-0-0-0</t>
  </si>
  <si>
    <t>01-112120607060-000-083505060442-2-NV002951-000000000-0-0-0</t>
  </si>
  <si>
    <t>01-112120607060-000-100505060472-2-NV003971-000000000-0-0-0</t>
  </si>
  <si>
    <t>01-112120607060-000-138505060157-2-NV021558-000000000-0-0-0</t>
  </si>
  <si>
    <t>MUNICIPIO DE ITUVERAVA - POUPATEMPO 4.0 ND 6.222</t>
  </si>
  <si>
    <t>MUNICIPIO DE SERTAOZINHO - RATEIO CONDOMINIO ND 20.421</t>
  </si>
  <si>
    <t>MUNICIPIO DE FERNANDOPOLIS - RATEIO CONDOMINIO ND 20.417</t>
  </si>
  <si>
    <t>MUNICIPIO DE GARCA - 329339</t>
  </si>
  <si>
    <t>MUNICIPIO DE GARCA - 328884</t>
  </si>
  <si>
    <t>MUNICIPIO DE IPERO - 326499</t>
  </si>
  <si>
    <t>MUNICIPIO DE GARCA - 185718</t>
  </si>
  <si>
    <t>CIA DE SANEAMENTO BASICO DO ESTADO DE SAO PAULO SABESP - 20236</t>
  </si>
  <si>
    <t>MUNICIPIO DE ITUVERAVA - 181491</t>
  </si>
  <si>
    <t>MUNICIPIO DE GARCA - 329745</t>
  </si>
  <si>
    <t>EMPRESA BRASILEIRA CORREIOS TELEGRAFOS- nfs 35426842025 P.1</t>
  </si>
  <si>
    <t>STEFANINI CONSULTORIA E ASSESSORIA EM INFORMATICA S.A- nfs 223055 P.1</t>
  </si>
  <si>
    <t>STEFANINI CONSULTORIA E ASSESSORIA EM INFORMATICA S.A- nfs 223054 P.1</t>
  </si>
  <si>
    <t>STEFANINI CONSULTORIA E ASSESSORIA EM INFORMATICA S.A- nfs 223065 P.1</t>
  </si>
  <si>
    <t>DISTRIBUIDORA E ARMAZENS GERAIS CEAC LTDA- nfs 892025 P.1</t>
  </si>
  <si>
    <t>CLARO S/A- nfs 2503814032025 P.1</t>
  </si>
  <si>
    <t>ASERP LOCAÇÃO E SERVIÇOS GERAIS LTDA- nfs diversas P.1</t>
  </si>
  <si>
    <t>SEM PARAR INSTITUICAO DE PAGAMENTO LTDA.- nfs 25999526012025 P.1</t>
  </si>
  <si>
    <t>ASERP LOCAÇÃO E SERVIÇOS GERAIS LTDA- nfs1832025 P.1</t>
  </si>
  <si>
    <t>BRASOFTWARE INFORMATICA LTDA- nfs 690882 P.1</t>
  </si>
  <si>
    <t>BERKLEY INTERNATIONAL DO BRASIL SEGUROS S/A.- nfs 10331560012025 P.1</t>
  </si>
  <si>
    <t>MUNICIPIO DE CACHOEIRA PAULISTA - 306564</t>
  </si>
  <si>
    <t>MUNICIPIO DE SERRANA - 326128</t>
  </si>
  <si>
    <t>MUNICIPIO DE PAULINIA - POUPATEMPO 4.0 ND 6069</t>
  </si>
  <si>
    <t>PPT00659</t>
  </si>
  <si>
    <t>PP00659</t>
  </si>
  <si>
    <t>IMPLANTACAO E OPERACAO DO POUPATEMPO ADAMANTINA</t>
  </si>
  <si>
    <t>PD-PRC-2022/01317</t>
  </si>
  <si>
    <t>MUNICIPIO DE ALVARES MACHADO</t>
  </si>
  <si>
    <t>43.206.424/0001-10</t>
  </si>
  <si>
    <t>PPT00708</t>
  </si>
  <si>
    <t>PP00708</t>
  </si>
  <si>
    <t>IMPLANTACAO E OPERACAO DO POUPATEMPO ALVARES MACHADO</t>
  </si>
  <si>
    <t>PD-PRC-2022/01789</t>
  </si>
  <si>
    <t>PPT00610</t>
  </si>
  <si>
    <t>PP00610</t>
  </si>
  <si>
    <t>IMPLANTACAO E OPERACAO DO POUPATEMPO PROMISSAO</t>
  </si>
  <si>
    <t>PD-PRC-2021/02590</t>
  </si>
  <si>
    <t>PPT00693</t>
  </si>
  <si>
    <t>PP00693</t>
  </si>
  <si>
    <t>IMPLANTACAO E OPERACAO DO POUPATEMPO RIO DAS PEDRAS</t>
  </si>
  <si>
    <t>PD-PRC-2022/02005</t>
  </si>
  <si>
    <t>44.855.443/0001-30</t>
  </si>
  <si>
    <t>PPT00718</t>
  </si>
  <si>
    <t>PP00718</t>
  </si>
  <si>
    <t>IMPLANTAÇÃO E OPERAÇÃO DO POUPATEMPO MARTINÓPOLIS</t>
  </si>
  <si>
    <t>PD-PRC-2022/02776</t>
  </si>
  <si>
    <t>44.881.449/0001-81</t>
  </si>
  <si>
    <t>PPT00600</t>
  </si>
  <si>
    <t>PP00600</t>
  </si>
  <si>
    <t>IMPLANTACAO E OPERACAO DO POUPATEMPO JUNQUEIROPOLIS</t>
  </si>
  <si>
    <t>PD-PRC-2021/02399</t>
  </si>
  <si>
    <t>PPT00584</t>
  </si>
  <si>
    <t>PP00584</t>
  </si>
  <si>
    <t>IMPLANTACAO E OPERACAO DO POUPATEMPO NOVO HORIZONTE</t>
  </si>
  <si>
    <t>PD-PRC-2021/01881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</si>
  <si>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</si>
  <si>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</si>
  <si>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</si>
  <si>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</si>
  <si>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</si>
  <si>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</si>
  <si>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</si>
  <si>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</si>
  <si>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45.351.749/0001-11</t>
  </si>
  <si>
    <t>PPT00650</t>
  </si>
  <si>
    <t>PP00650</t>
  </si>
  <si>
    <t>IMPLANTACAO E OPERACAO DO POUPATEMPO ORLANDIA</t>
  </si>
  <si>
    <t>PD-PRC-2022/00809</t>
  </si>
  <si>
    <t>PPT00560</t>
  </si>
  <si>
    <t>PP00560</t>
  </si>
  <si>
    <t>IMPLANTACAO E OPERACAO DO POUPATEMPO IBATE</t>
  </si>
  <si>
    <t>PD-PRC-2021/00852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</si>
  <si>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</si>
  <si>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</si>
  <si>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</si>
  <si>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</si>
  <si>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</si>
  <si>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</si>
  <si>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</si>
  <si>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</si>
  <si>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</si>
  <si>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</si>
  <si>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</si>
  <si>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</si>
  <si>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</si>
  <si>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</si>
  <si>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</si>
  <si>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</si>
  <si>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</si>
  <si>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</si>
  <si>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</si>
  <si>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</si>
  <si>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</si>
  <si>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PPT00633</t>
  </si>
  <si>
    <t>PP00633</t>
  </si>
  <si>
    <t>IMPLANTACAO E OPERACAO DO POUPATEMPO VARZEA PAULISTA</t>
  </si>
  <si>
    <t>PD-PRC-2022/00113</t>
  </si>
  <si>
    <t>PPT00618</t>
  </si>
  <si>
    <t>PP00618</t>
  </si>
  <si>
    <t>IMPLANTACAO E OPERACAO DO POUPATEMPO MONTE MOR</t>
  </si>
  <si>
    <t>PD-PRC-2021/02793</t>
  </si>
  <si>
    <t>PPT00654</t>
  </si>
  <si>
    <t>PP00654</t>
  </si>
  <si>
    <t>IMPLANTACAO E OPERACAO DO POUPATEMPO CANDIDO MOTA</t>
  </si>
  <si>
    <t>PD-PRC-2021/01045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</si>
  <si>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</si>
  <si>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</si>
  <si>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</si>
  <si>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</si>
  <si>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</si>
  <si>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</si>
  <si>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</si>
  <si>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</si>
  <si>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</si>
  <si>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</si>
  <si>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</si>
  <si>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</si>
  <si>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</si>
  <si>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PPT00725</t>
  </si>
  <si>
    <t>PP00725</t>
  </si>
  <si>
    <t>IMPLANTACAO E OPERACAO DO POUPATEMPO SOCORRO</t>
  </si>
  <si>
    <t>PD-PRC-2022/02581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</si>
  <si>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</si>
  <si>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</si>
  <si>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</si>
  <si>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</si>
  <si>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</si>
  <si>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</si>
  <si>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</si>
  <si>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</si>
  <si>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</si>
  <si>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</si>
  <si>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</si>
  <si>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</si>
  <si>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</si>
  <si>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</si>
  <si>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</si>
  <si>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</si>
  <si>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</si>
  <si>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</si>
  <si>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</si>
  <si>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</si>
  <si>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</si>
  <si>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</si>
  <si>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</si>
  <si>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</si>
  <si>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PPT00754</t>
  </si>
  <si>
    <t>PP00754</t>
  </si>
  <si>
    <t>IMPLANTAÇÃO E OPERAÇÃO DO POUPATEMPO SÃO MIGUEL ARCANJO</t>
  </si>
  <si>
    <t>PD-PRC-2022/01988</t>
  </si>
  <si>
    <t>PPT00586</t>
  </si>
  <si>
    <t>PP00586</t>
  </si>
  <si>
    <t>IMPLANTACAO E OPERACAO DO POUPATEMPO CABREUVA</t>
  </si>
  <si>
    <t>PD-PRC-2021/01926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</si>
  <si>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</si>
  <si>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</si>
  <si>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</si>
  <si>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</si>
  <si>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</si>
  <si>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</si>
  <si>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</si>
  <si>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</si>
  <si>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PPT00572</t>
  </si>
  <si>
    <t>PP00572</t>
  </si>
  <si>
    <t>IMPLANTACAO E OPERACAO DO POUPATEMPO CERQUILHO</t>
  </si>
  <si>
    <t>PD-PRC-2021/01711</t>
  </si>
  <si>
    <t>PPT00603</t>
  </si>
  <si>
    <t>PP00603</t>
  </si>
  <si>
    <t>IMPLANTACAO E OPERACAO DO POUPATEMPO TREMEMBE</t>
  </si>
  <si>
    <t>PD-PRC-2021/02491</t>
  </si>
  <si>
    <t>PPT00541</t>
  </si>
  <si>
    <t>PP00541</t>
  </si>
  <si>
    <t>IMPLANTACAO E OPERACAO DO POUPATEMPO PIQUETE</t>
  </si>
  <si>
    <t>PD-PRC-2020/01480</t>
  </si>
  <si>
    <t>PPT00750</t>
  </si>
  <si>
    <t>PP00750</t>
  </si>
  <si>
    <t>IMPLANTAÇÃO E OPERAÇÃO DO POUPATEMPO BOM JESUS DOS PERDÕES</t>
  </si>
  <si>
    <t>PD-PRC-2022/02319</t>
  </si>
  <si>
    <t>PPT00706</t>
  </si>
  <si>
    <t>PP00706</t>
  </si>
  <si>
    <t>IMPLANTACAO E OPERACAO DO POUPATEMPO POA</t>
  </si>
  <si>
    <t>PD-PRC-2022/01600</t>
  </si>
  <si>
    <t>56.900.848/0001-21</t>
  </si>
  <si>
    <t>PPT00620</t>
  </si>
  <si>
    <t>PP00620</t>
  </si>
  <si>
    <t>IMPLANTACAO E OPERACAO DO POUPATEMPO SANTA ISABEL</t>
  </si>
  <si>
    <t>PD-PRC-2021/02831</t>
  </si>
  <si>
    <t>PPT00605</t>
  </si>
  <si>
    <t>PP00605</t>
  </si>
  <si>
    <t>IMPLANTACAO E OPERACAO DO POUPATEMPO ARUJA</t>
  </si>
  <si>
    <t>PD-PRC-2021/02508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</si>
  <si>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</si>
  <si>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</si>
  <si>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</si>
  <si>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</si>
  <si>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</si>
  <si>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</si>
  <si>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</si>
  <si>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</si>
  <si>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PPT00701</t>
  </si>
  <si>
    <t>PP00701</t>
  </si>
  <si>
    <t>IMPLANTACAO E OPERACAO DO POUPATEMPO POTIM</t>
  </si>
  <si>
    <t>PD-PRC-2022/01545</t>
  </si>
  <si>
    <t>181</t>
  </si>
  <si>
    <t>cinquenta e oito milhões, seiscentos e nove mil, setecentos e trinta e três reais e setenta e sete centavos.</t>
  </si>
  <si>
    <t>Descrição do Débito: Referente a maio - 2025</t>
  </si>
  <si>
    <t>POUPATEMPO PRESIDENTE PRUDENTE</t>
  </si>
  <si>
    <t>Data de emissão: 30/06/2025</t>
  </si>
  <si>
    <t>PRO008024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</si>
</sst>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d/mm/yy;@"/>
  </numFmts>
  <fonts count="9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8"/>
      <color rgb="FF000000"/>
      <name val="Courier New"/>
      <family val="3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rgb="FF000000"/>
      <name val="Calibri"/>
      <family val="2"/>
    </font>
    <font>
      <sz val="8"/>
      <color rgb="FF000000"/>
      <name val="Courier New"/>
      <family val="3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71" fillId="0" borderId="0">
      <alignment vertical="top"/>
    </xf>
    <xf numFmtId="43" fontId="71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71" fillId="0" borderId="0">
      <alignment vertical="top"/>
    </xf>
    <xf numFmtId="0" fontId="71" fillId="0" borderId="0">
      <alignment vertical="top"/>
    </xf>
    <xf numFmtId="43" fontId="7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8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" borderId="0" applyNumberFormat="0" applyBorder="0" applyAlignment="0" applyProtection="0"/>
    <xf numFmtId="0" fontId="1" fillId="0" borderId="0"/>
    <xf numFmtId="0" fontId="7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3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44" fillId="0" borderId="0" xfId="1" applyFont="1" applyFill="1" applyBorder="1" applyAlignment="1">
      <alignment horizontal="right" readingOrder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66" fillId="0" borderId="0" xfId="0" applyFont="1" applyAlignment="1">
      <alignment horizontal="right"/>
    </xf>
    <xf numFmtId="0" fontId="67" fillId="42" borderId="0" xfId="0" applyFont="1" applyFill="1" applyAlignment="1">
      <alignment horizontal="center"/>
    </xf>
    <xf numFmtId="0" fontId="68" fillId="42" borderId="0" xfId="0" applyFont="1" applyFill="1" applyAlignment="1">
      <alignment horizontal="center"/>
    </xf>
    <xf numFmtId="0" fontId="69" fillId="42" borderId="0" xfId="0" applyFont="1" applyFill="1"/>
    <xf numFmtId="0" fontId="67" fillId="42" borderId="0" xfId="0" applyFont="1" applyFill="1"/>
    <xf numFmtId="0" fontId="67" fillId="0" borderId="0" xfId="0" applyFont="1"/>
    <xf numFmtId="43" fontId="67" fillId="0" borderId="0" xfId="1" applyFont="1" applyFill="1"/>
    <xf numFmtId="43" fontId="68" fillId="0" borderId="0" xfId="1" applyFont="1" applyFill="1"/>
    <xf numFmtId="0" fontId="68" fillId="0" borderId="0" xfId="0" applyFont="1" applyAlignment="1">
      <alignment horizontal="center"/>
    </xf>
    <xf numFmtId="164" fontId="67" fillId="0" borderId="0" xfId="0" applyNumberFormat="1" applyFont="1"/>
    <xf numFmtId="14" fontId="67" fillId="0" borderId="0" xfId="0" applyNumberFormat="1" applyFont="1"/>
    <xf numFmtId="14" fontId="68" fillId="0" borderId="0" xfId="0" applyNumberFormat="1" applyFont="1" applyAlignment="1">
      <alignment horizontal="center"/>
    </xf>
    <xf numFmtId="43" fontId="68" fillId="0" borderId="0" xfId="1" applyFont="1" applyFill="1" applyAlignment="1">
      <alignment horizontal="center"/>
    </xf>
    <xf numFmtId="17" fontId="67" fillId="0" borderId="0" xfId="0" applyNumberFormat="1" applyFont="1"/>
    <xf numFmtId="169" fontId="67" fillId="0" borderId="0" xfId="0" applyNumberFormat="1" applyFont="1" applyAlignment="1">
      <alignment horizontal="right"/>
    </xf>
    <xf numFmtId="0" fontId="70" fillId="0" borderId="0" xfId="0" applyFont="1" applyAlignment="1">
      <alignment vertical="center"/>
    </xf>
    <xf numFmtId="49" fontId="73" fillId="0" borderId="24" xfId="0" applyNumberFormat="1" applyFont="1" applyBorder="1" applyAlignment="1">
      <alignment vertical="center"/>
    </xf>
    <xf numFmtId="49" fontId="73" fillId="0" borderId="26" xfId="0" applyNumberFormat="1" applyFont="1" applyBorder="1" applyAlignment="1">
      <alignment vertical="center"/>
    </xf>
    <xf numFmtId="166" fontId="71" fillId="0" borderId="21" xfId="50" quotePrefix="1" applyFont="1" applyFill="1" applyBorder="1" applyAlignment="1">
      <alignment vertical="center"/>
    </xf>
    <xf numFmtId="0" fontId="72" fillId="0" borderId="24" xfId="0" applyFont="1" applyBorder="1" applyAlignment="1">
      <alignment horizontal="left" vertical="center"/>
    </xf>
    <xf numFmtId="39" fontId="72" fillId="0" borderId="28" xfId="1" applyNumberFormat="1" applyFont="1" applyFill="1" applyBorder="1" applyAlignment="1">
      <alignment vertical="center"/>
    </xf>
    <xf numFmtId="0" fontId="72" fillId="0" borderId="29" xfId="0" applyFont="1" applyBorder="1" applyAlignment="1">
      <alignment horizontal="left" vertical="center"/>
    </xf>
    <xf numFmtId="39" fontId="72" fillId="0" borderId="27" xfId="1" applyNumberFormat="1" applyFont="1" applyFill="1" applyBorder="1" applyAlignment="1">
      <alignment vertical="center"/>
    </xf>
    <xf numFmtId="0" fontId="72" fillId="0" borderId="21" xfId="0" applyFont="1" applyBorder="1" applyAlignment="1">
      <alignment horizontal="left" vertical="center"/>
    </xf>
    <xf numFmtId="39" fontId="72" fillId="0" borderId="21" xfId="1" applyNumberFormat="1" applyFont="1" applyFill="1" applyBorder="1" applyAlignment="1">
      <alignment vertical="center"/>
    </xf>
    <xf numFmtId="0" fontId="74" fillId="0" borderId="17" xfId="0" applyFont="1" applyBorder="1"/>
    <xf numFmtId="0" fontId="0" fillId="35" borderId="12" xfId="0" applyFill="1" applyBorder="1" applyAlignment="1">
      <alignment vertical="top"/>
    </xf>
    <xf numFmtId="8" fontId="68" fillId="33" borderId="0" xfId="1" applyNumberFormat="1" applyFont="1" applyFill="1"/>
    <xf numFmtId="0" fontId="0" fillId="0" borderId="0" xfId="0" applyAlignment="1">
      <alignment vertical="center" wrapText="1"/>
    </xf>
    <xf numFmtId="0" fontId="75" fillId="0" borderId="0" xfId="0" applyFont="1" applyAlignment="1">
      <alignment vertical="center" wrapText="1"/>
    </xf>
    <xf numFmtId="0" fontId="76" fillId="0" borderId="0" xfId="0" applyFont="1"/>
    <xf numFmtId="17" fontId="0" fillId="0" borderId="0" xfId="0" applyNumberFormat="1"/>
    <xf numFmtId="0" fontId="68" fillId="0" borderId="0" xfId="0" applyFont="1"/>
    <xf numFmtId="1" fontId="76" fillId="0" borderId="0" xfId="0" applyNumberFormat="1" applyFont="1" applyAlignment="1">
      <alignment horizontal="right"/>
    </xf>
    <xf numFmtId="4" fontId="77" fillId="35" borderId="12" xfId="0" applyNumberFormat="1" applyFont="1" applyFill="1" applyBorder="1" applyAlignment="1">
      <alignment horizontal="left" vertical="top"/>
    </xf>
    <xf numFmtId="0" fontId="77" fillId="35" borderId="12" xfId="0" applyFont="1" applyFill="1" applyBorder="1" applyAlignment="1">
      <alignment vertical="top"/>
    </xf>
    <xf numFmtId="14" fontId="77" fillId="35" borderId="12" xfId="0" applyNumberFormat="1" applyFont="1" applyFill="1" applyBorder="1" applyAlignment="1">
      <alignment horizontal="left" vertical="top"/>
    </xf>
    <xf numFmtId="0" fontId="77" fillId="35" borderId="12" xfId="0" applyFont="1" applyFill="1" applyBorder="1" applyAlignment="1">
      <alignment horizontal="left" vertical="top"/>
    </xf>
    <xf numFmtId="4" fontId="77" fillId="35" borderId="12" xfId="0" applyNumberFormat="1" applyFont="1" applyFill="1" applyBorder="1" applyAlignment="1">
      <alignment vertical="top"/>
    </xf>
    <xf numFmtId="43" fontId="77" fillId="35" borderId="12" xfId="1" applyFont="1" applyFill="1" applyBorder="1" applyAlignment="1">
      <alignment horizontal="left" vertical="top"/>
    </xf>
    <xf numFmtId="1" fontId="67" fillId="0" borderId="0" xfId="0" applyNumberFormat="1" applyFont="1" applyAlignment="1">
      <alignment horizontal="right"/>
    </xf>
    <xf numFmtId="1" fontId="68" fillId="0" borderId="0" xfId="0" applyNumberFormat="1" applyFont="1" applyAlignment="1">
      <alignment horizontal="right"/>
    </xf>
    <xf numFmtId="0" fontId="76" fillId="0" borderId="0" xfId="0" applyFont="1" applyAlignment="1">
      <alignment horizontal="right"/>
    </xf>
    <xf numFmtId="14" fontId="0" fillId="0" borderId="0" xfId="0" applyNumberFormat="1"/>
    <xf numFmtId="8" fontId="0" fillId="34" borderId="0" xfId="0" applyNumberFormat="1" applyFill="1"/>
    <xf numFmtId="43" fontId="71" fillId="0" borderId="25" xfId="48" quotePrefix="1" applyFont="1" applyFill="1" applyBorder="1" applyAlignment="1" applyProtection="1">
      <alignment vertical="center"/>
    </xf>
    <xf numFmtId="39" fontId="71" fillId="0" borderId="21" xfId="48" applyNumberFormat="1" applyFont="1" applyFill="1" applyBorder="1" applyAlignment="1">
      <alignment vertical="center"/>
    </xf>
    <xf numFmtId="43" fontId="67" fillId="0" borderId="0" xfId="1" applyFont="1"/>
    <xf numFmtId="17" fontId="16" fillId="0" borderId="0" xfId="0" applyNumberFormat="1" applyFont="1" applyAlignment="1">
      <alignment horizontal="left"/>
    </xf>
    <xf numFmtId="8" fontId="67" fillId="0" borderId="0" xfId="1" applyNumberFormat="1" applyFont="1" applyFill="1"/>
    <xf numFmtId="43" fontId="68" fillId="0" borderId="0" xfId="1" applyFont="1"/>
    <xf numFmtId="164" fontId="68" fillId="0" borderId="0" xfId="0" applyNumberFormat="1" applyFont="1" applyAlignment="1">
      <alignment horizont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77" fillId="35" borderId="12" xfId="0" applyFont="1" applyFill="1" applyBorder="1" applyAlignment="1">
      <alignment horizontal="center" vertical="top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14" fontId="77" fillId="35" borderId="12" xfId="0" applyNumberFormat="1" applyFont="1" applyFill="1" applyBorder="1" applyAlignment="1">
      <alignment horizontal="center" vertical="top"/>
    </xf>
    <xf numFmtId="0" fontId="0" fillId="35" borderId="12" xfId="0" applyFill="1" applyBorder="1" applyAlignment="1">
      <alignment horizontal="center" vertical="top"/>
    </xf>
    <xf numFmtId="0" fontId="88" fillId="35" borderId="12" xfId="0" applyFont="1" applyFill="1" applyBorder="1" applyAlignment="1">
      <alignment horizontal="right" vertical="top" wrapText="1"/>
    </xf>
    <xf numFmtId="14" fontId="83" fillId="35" borderId="12" xfId="0" applyNumberFormat="1" applyFont="1" applyFill="1" applyBorder="1" applyAlignment="1">
      <alignment horizontal="left" vertical="top" wrapText="1" indent="1"/>
    </xf>
    <xf numFmtId="0" fontId="84" fillId="35" borderId="12" xfId="0" applyFont="1" applyFill="1" applyBorder="1" applyAlignment="1">
      <alignment horizontal="center" vertical="top"/>
    </xf>
    <xf numFmtId="0" fontId="83" fillId="35" borderId="12" xfId="0" applyFont="1" applyFill="1" applyBorder="1" applyAlignment="1">
      <alignment horizontal="left" vertical="top" wrapText="1" indent="1"/>
    </xf>
    <xf numFmtId="17" fontId="88" fillId="35" borderId="12" xfId="0" applyNumberFormat="1" applyFont="1" applyFill="1" applyBorder="1" applyAlignment="1">
      <alignment horizontal="center" vertical="top" wrapText="1"/>
    </xf>
    <xf numFmtId="0" fontId="88" fillId="35" borderId="12" xfId="0" applyFont="1" applyFill="1" applyBorder="1" applyAlignment="1">
      <alignment horizontal="center" vertical="top" wrapText="1"/>
    </xf>
    <xf numFmtId="14" fontId="88" fillId="35" borderId="12" xfId="0" applyNumberFormat="1" applyFont="1" applyFill="1" applyBorder="1" applyAlignment="1">
      <alignment horizontal="center" vertical="top" wrapText="1"/>
    </xf>
    <xf numFmtId="0" fontId="26" fillId="35" borderId="12" xfId="0" applyFont="1" applyFill="1" applyBorder="1" applyAlignment="1">
      <alignment vertical="top" wrapText="1"/>
    </xf>
    <xf numFmtId="4" fontId="83" fillId="35" borderId="12" xfId="0" applyNumberFormat="1" applyFont="1" applyFill="1" applyBorder="1" applyAlignment="1">
      <alignment vertical="top" wrapText="1"/>
    </xf>
    <xf numFmtId="0" fontId="83" fillId="35" borderId="12" xfId="0" applyFont="1" applyFill="1" applyBorder="1" applyAlignment="1">
      <alignment vertical="top" wrapText="1"/>
    </xf>
    <xf numFmtId="0" fontId="88" fillId="35" borderId="12" xfId="0" applyFont="1" applyFill="1" applyBorder="1" applyAlignment="1">
      <alignment horizontal="justify" vertical="top" wrapText="1"/>
    </xf>
    <xf numFmtId="0" fontId="87" fillId="0" borderId="0" xfId="0" applyFont="1"/>
    <xf numFmtId="0" fontId="89" fillId="35" borderId="12" xfId="0" applyFont="1" applyFill="1" applyBorder="1" applyAlignment="1">
      <alignment vertical="top" wrapText="1"/>
    </xf>
    <xf numFmtId="14" fontId="86" fillId="43" borderId="0" xfId="0" applyNumberFormat="1" applyFont="1" applyFill="1" applyAlignment="1">
      <alignment horizontal="center" vertical="center"/>
    </xf>
    <xf numFmtId="0" fontId="87" fillId="36" borderId="0" xfId="0" applyFont="1" applyFill="1" applyAlignment="1">
      <alignment vertical="center"/>
    </xf>
    <xf numFmtId="0" fontId="86" fillId="36" borderId="0" xfId="0" applyFont="1" applyFill="1" applyAlignment="1">
      <alignment horizontal="center" vertical="center"/>
    </xf>
    <xf numFmtId="168" fontId="87" fillId="36" borderId="0" xfId="44" applyNumberFormat="1" applyFont="1" applyFill="1" applyAlignment="1">
      <alignment vertical="center"/>
    </xf>
    <xf numFmtId="168" fontId="86" fillId="36" borderId="0" xfId="44" applyNumberFormat="1" applyFont="1" applyFill="1" applyAlignment="1">
      <alignment horizontal="center" vertical="center"/>
    </xf>
    <xf numFmtId="0" fontId="87" fillId="35" borderId="12" xfId="0" applyFont="1" applyFill="1" applyBorder="1" applyAlignment="1">
      <alignment vertical="top" wrapText="1"/>
    </xf>
    <xf numFmtId="0" fontId="85" fillId="35" borderId="12" xfId="0" applyFont="1" applyFill="1" applyBorder="1" applyAlignment="1">
      <alignment horizontal="center" vertical="top"/>
    </xf>
    <xf numFmtId="17" fontId="89" fillId="35" borderId="12" xfId="0" applyNumberFormat="1" applyFont="1" applyFill="1" applyBorder="1" applyAlignment="1">
      <alignment horizontal="right" vertical="top" wrapText="1"/>
    </xf>
    <xf numFmtId="0" fontId="88" fillId="35" borderId="12" xfId="0" applyFont="1" applyFill="1" applyBorder="1" applyAlignment="1">
      <alignment horizontal="justify" vertical="top"/>
    </xf>
    <xf numFmtId="0" fontId="88" fillId="35" borderId="12" xfId="0" applyFont="1" applyFill="1" applyBorder="1" applyAlignment="1">
      <alignment horizontal="center" vertical="top"/>
    </xf>
    <xf numFmtId="14" fontId="88" fillId="35" borderId="12" xfId="0" applyNumberFormat="1" applyFont="1" applyFill="1" applyBorder="1" applyAlignment="1">
      <alignment horizontal="center" vertical="top"/>
    </xf>
    <xf numFmtId="0" fontId="87" fillId="35" borderId="12" xfId="0" applyFont="1" applyFill="1" applyBorder="1" applyAlignment="1">
      <alignment vertical="top"/>
    </xf>
    <xf numFmtId="0" fontId="88" fillId="35" borderId="12" xfId="0" applyFont="1" applyFill="1" applyBorder="1" applyAlignment="1">
      <alignment horizontal="right" vertical="top"/>
    </xf>
    <xf numFmtId="4" fontId="88" fillId="35" borderId="12" xfId="0" applyNumberFormat="1" applyFont="1" applyFill="1" applyBorder="1" applyAlignment="1">
      <alignment horizontal="right" vertical="top"/>
    </xf>
    <xf numFmtId="0" fontId="89" fillId="35" borderId="12" xfId="0" applyFont="1" applyFill="1" applyBorder="1" applyAlignment="1">
      <alignment vertical="top"/>
    </xf>
    <xf numFmtId="0" fontId="25" fillId="0" borderId="0" xfId="0" applyFont="1" applyAlignment="1">
      <alignment horizontal="center" vertical="center"/>
    </xf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</cellXfs>
  <cellStyles count="206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7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6"/>
    </tableStyle>
    <tableStyle name="Estilo de Tabela Dinâmica 2" table="0" count="5" xr9:uid="{8B31E7CA-5A06-4247-BDD7-51F5F130F2E4}">
      <tableStyleElement type="wholeTable" dxfId="25"/>
      <tableStyleElement type="firstRowStripe" dxfId="24"/>
      <tableStyleElement type="firstSubtotalRow" dxfId="23"/>
      <tableStyleElement type="pageFieldLabels" dxfId="22"/>
      <tableStyleElement type="pageFieldValues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38.459916203705" createdVersion="7" refreshedVersion="8" minRefreshableVersion="3" recordCount="5401" xr:uid="{CA1C97A0-C9AA-4971-9A48-3A81C0510F1A}">
  <cacheSource type="worksheet">
    <worksheetSource ref="A2:M5403" sheet="Base Anexo II - Desembolso"/>
  </cacheSource>
  <cacheFields count="15">
    <cacheField name="FORNECEDOR" numFmtId="0">
      <sharedItems count="273">
        <s v="BANCO DO BRASIL S/A"/>
        <s v="COMPANHIA DE PROCESSAMENTO DE DADOS DO ESTADO DE SAO PAULO"/>
        <s v="MUNICÍPIO DE PARANAPANEMA"/>
        <s v="SERGIO LUIZ GONÇALVES"/>
        <s v="RODRIGO CARLOS GOMES ."/>
        <s v="REEMBOLSO VIA SISTEMA - PPT"/>
        <s v="NATHALIA MOURÃO GOMES"/>
        <s v="LUIZ ARMANDO BARROS KREMPEL"/>
        <s v="ANA CAROLINA CARBALLO TEIXEIRA"/>
        <s v="PREF SANTA GERTRUDES - MUNICIPIO DE SANTA GERTRUDES"/>
        <s v="PREF CARAPICUIBA - PREFEITURA MUNICIPAL DE CARAPICUIBA"/>
        <s v="GENTE SEGURADORA S/A"/>
        <s v="RECEITA FEDERAL"/>
        <s v="PREF SANTA CRUZ DAS PALMEIRAS - PREFEITURA MUNICIPAL DE"/>
        <s v="PREF - APARECIDA - PREFEITURA MUNICIPAL DE APARECIDA"/>
        <s v="MUNICÍPIO DE VARGEM GRANDE DO SUL"/>
        <s v="ASERP LOCAÇÃO E SERVIÇOS GERAIS LTDA"/>
        <s v="BANCO DO BRASIL"/>
        <s v="BUREAU VERITAS DO BRASIL SOCIEDADE CLASSIFICADORA E CERTIFICADORA LTDA"/>
        <s v="CONSORCIO BHG POUPATEMPO INTERIOR 3"/>
        <s v="CONSORCIO DATASERV"/>
        <s v="CONSÓRCIO MELHOR ATENDIMENTO"/>
        <s v="CONSÓRCIO SP CIDADÃO"/>
        <s v="EMPRESA BRASILEIRA CORREIOS TELEGRAFOS"/>
        <s v="LOK TENDAS LTDA"/>
        <s v="MAZZINI ADMINISTRAÇÃO E EMPREITAS LTDA"/>
        <s v="SABESP - CIA DE SANEAMENTO BÁSICO DO ESTADO DE SÃO PAULO"/>
        <s v="SEAL SEGURANÇA ALTERNATIVA EIRELI"/>
        <s v="SPRINGER CARRIER LTDA"/>
        <s v="STEFANINI CONSULTORIA E ASSESSORIA EM INFORMATICA S.A"/>
        <s v="3P BRASIL-CONSULTORIA E PROJETOS DE ESTRUTURAÇÃO DE PARCERIAS PUBLICO-PRIVADAS E PARTICIPAÇÕES S/A"/>
        <s v="PREF REGENTE FEIJO - PREFEITURA DO MUNICIPIO DE REGENTE FEIJO"/>
        <s v="DUNBAR SERVIÇOS DE SEGURANÇA - EIRELI,"/>
        <s v="PREF ITAPEVA - PREFEITURA MUNICIPAL DE ITAPEVA"/>
        <s v="PREF PIQUETE - PREF MUNICIPAL DE PIQUETE"/>
        <s v="PREF CRUZEIRO - PREFEITURA MUNICIPAL DE CRUZEIRO"/>
        <s v="GPMRV SEGURANÇA E VIGILÂNCIA EIRELI - EPP"/>
        <s v="SECRETARIA DA FAZENDA E PLANEJAMENTO"/>
        <s v="SUPREMO TRIBUNAL FEDERAL"/>
        <s v="PREF TREMEMBÉ - PREFEITURA MUNICIPAL DE TREMEMBÉ"/>
        <s v="MUNICIPIO DE SUMARE"/>
        <s v="PREF CAPELA DO ALTO - PREFEITURA MUNICIPAL DE CAPELA DO ALTO"/>
        <s v="PREF COTIA - PREFEITURA DO MUNICIPIO DE COTIA"/>
        <s v="PREF CUNHA - MUNICIPIO DE CUNHA"/>
        <s v="PREF GUARUJA - PREFEITURA MUNICIPAL DE GUARUJA"/>
        <s v="PREF IGARAPAVA - PREFEITURA MINICIPAL DE IGARAPAVA"/>
        <s v="PREF NOVO HORIZONTE - PREFEITURA MUNICIPAL DE NOVO HORIZONTE"/>
        <s v="PREF PROMISSÃO - PREFEITURA DO MUNICIPIO DE PROMISSÃO"/>
        <s v="PREF SANTA FE DO SUL - PREFEITURA MUNICIPAL DA ESTACIA TURISTICA DE SANTA FE DO SUL"/>
        <s v="PREF SUZANO"/>
        <s v="PREF TAMBAU - PREFEITURA MUNICIPAL DE TAMBAU"/>
        <s v="ARTUR NOGUEIRA - PREF DO MUNICIPIO DE ARTUR NOGUEIRA"/>
        <s v="MUNICÍPIO DE  VALPARAÍSO"/>
        <s v="MUNICÍPIO DE ESPÍRITO SANTO DO PINHAL"/>
        <s v="MUNICIPIO DE SÃO VICENTE"/>
        <s v="PMSP - PREFEITURA MUNICIPAL DE SÃO PAULO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CHOEIRA PAULISTA - PREFEITURA MUNICIPAL DE CACHOEIRA PTA"/>
        <s v="PREF CAMPINAS - PREFEITURA DO MUNICIPIO DE CAMPINAS"/>
        <s v="PREF CUBATAO - PREFEITURA MUNICIPAL DE CUBATAO"/>
        <s v="PREF DRACENA - PREFEITURA MUNICIPAL DE DRACENA"/>
        <s v="PREF GUARATINGUETA - PREFEITURA MUNICIPAL DE GUARATINGUET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REGISTRO - PREFEITURA MUNICIPAL DE REGISTRO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TAQUARITINGA - Prefeitura Municipal de Taquaritinga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COMPANHIA DE PROCESSAMENTO DE DADOS DO ESTADO DE SAO PAULO - PRODESP"/>
        <s v="PREF DOIS CORREGOS - PREFEITURA DO MUNICIPIO DE DOIS CORREGOS"/>
        <s v="PREF SANTOS - PREFEITURA MUNICIPAL DE SANTOS"/>
        <s v="PREF ITARARE - PREFEITURA MUNICIPAL DE ITARARE"/>
        <s v=" MUNICIPIO DE AMERICO BRASILIENSE"/>
        <s v="ALT-TEC SERVIÇOS TÉCNICOS EM GERAL LTDA"/>
        <s v="MUNICIPAL DE GUARA"/>
        <s v="MUNICIPAL DE IBATE"/>
        <s v="MUNICIPIO DA ESTANCIA TURISTICA DE IBITINGA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IRITIBA MIRIM - PREFEITURA DO MUNICIPIO DE BIRITIBA MIRIM"/>
        <s v="PREF BRAGANÇA PTA - PREFEITURA DO MUNICIPIO DE BRAGANÇA PTA"/>
        <s v="PREF BROTAS - PREFEITURA MUNICIPAL DE BROTAS"/>
        <s v="PREF CAÇAPAVA - PREFEITURA MUNICIPAL DE CAÇAPAVA"/>
        <s v="PREF CAMPO LIMPO PTA - PREFEITURA MUNICIPAL DE CAMPO LIMPO PAULISTA"/>
        <s v="PREF CAPIVARI - PREFEITURA MUNICIPAL DE CAPIVARI"/>
        <s v="PREF CARAGUATATUBA - PREFEITURA MUNICIPAL DE CARAGUATATU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ERRAZ DE VASCONCELOS - PREFEITURA DO MUNICIPIO DE FERRAZ DE VASCONCELOS"/>
        <s v="PREF GUARARAPES - PREFEITURA MUNICIPAL DE GUARARAPES"/>
        <s v="PREF GUARAREMA - MUNICIPIO DE GUARAREMA"/>
        <s v="PREF HORTOLANDIA - PREFEITURA MUNICIPAL DE HORTOLANDI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BOTICABAL - PREFEITURA MUNICIPAL DE JABOTICABAL"/>
        <s v="PREF JALES - PREFEITURA DO MUNICIPIO DE JALES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RTINÓPOLIS - PREFEITURA MUNICIPAL DE MARTINÓPOLIS"/>
        <s v="PREF MIRANDOPOLIS - PREFEITURA MUNICIPAL DE MIRANDO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EDREIRA - PREFEITURA DO MUNICIPIO DE PEDREIRA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TRIBUNAL REGIONAL DO TRABALHO DA 2ª - TRT"/>
        <s v="PREF BOM JESUS DOS PERDOES - MUNICIPIO DE BOM JESUS DOS PERDOES"/>
        <s v="PREF ITATIBA - PREFEITURA DO MUNICIPIO DE ITATIBA"/>
        <s v="PREF SERRA NEGRA - PREFEITURA MUNICIPAL DE SERRA NEGRA"/>
        <s v="PREF ALVARES MACHADO - PREFITURA MUNICIPAL DE ALVARES MACHADO"/>
        <s v="APUÂNIA INVESTIMENTOS IMOBILIÁRIOS LTDA"/>
        <s v="ARENCO PROJETOS E CONTRUÇÕES LTDA"/>
        <s v="ASSOCIAÇÃO SHOPPING JARDIM ORIENTE"/>
        <s v="BK CONSULTORIA E SERVICOS LTDA"/>
        <s v="BRASOFTWARE INFORMATICA LTDA"/>
        <s v="CASTELLABATE PARTICIPAÇÕES E INVESTIMENTOS LTDA"/>
        <s v="CONDOMINIO CIVIL DO INTERNACIONAL GUARULHOS SHOPPING CENTER"/>
        <s v="CONDOMÍNIO SHOPPING CENTER RIO CLARO"/>
        <s v="CONSTRUDAHER CONSTRUCOES E SERVICOS LTDA"/>
        <s v="CONSORCIO MELHOR ATENDIMENTO"/>
        <s v="DUCTBUSTERS ENGENHARIA LIMITADA"/>
        <s v="ECONTHERM CLIMATIZAÇÃO LTDA -ME"/>
        <s v="GOCIL SERVICOS GERAIS LTDA"/>
        <s v="GSV SEGURANCA E VIGILANCIA LTDA"/>
        <s v="ILHA SERVICE TECNOLOGIA E SERVIÇOS LTDA"/>
        <s v="INSS - FORNECEDORES DE SERVIÇOS"/>
        <s v="MUNICÍPIO DE FRANCA"/>
        <s v="MUNICIPIO DE ITAPOLIS"/>
        <s v="MUNICÍPIO DE TATUI"/>
        <s v="PEREIRA ALVIM PATICIPAÇÕES E EMPREENDIMENTOS LTDA"/>
        <s v="POLILIX TRIAGEM E CLASSIFICAÇÃO DE RESÍDUOS LTDA"/>
        <s v="PREF AMERICANA - PREFEITURA MINICIPAL DE AMERICANA"/>
        <s v="PREF BEBEDOURO - PREFEITURA MUNICIPAL DE BEBEDOURO"/>
        <s v="PREF BIRIGUI - PREFEITURA MUNICIPAL DE BIRIGUI"/>
        <s v="PREF BOITUVA - PREFEITURA DE BOITUVA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TELEFONICA BRASIL S/A"/>
        <s v="WORLDWIDE SEGURANÇA EIRELI EPP"/>
        <s v="PREF JANDIRA - PREF MUNICIPAL DE JANDIRA"/>
        <s v="PREF DE PRESIDENTE EPITACIO - PREFEITURA DO MUNICIPIO DE PRESIDENTE EPITACIO"/>
        <s v="PREF PEREIRA BARRETO - PREFEITURA DA ESTANCIA TURSTICA DE PEREIRA BARRETO"/>
        <s v="BERKLEY INTERNATIONAL DO BRASIL SEGUROS S/A."/>
        <s v="CLARO S.A"/>
        <s v="MUNICIPIO DE IRACEMAPOLIS"/>
        <s v="MUNICIPIO DE JUNQUEIRÓPOLIS"/>
        <s v="PREF ANDRADINA - PREFEITURA MUNICIPAL DE ANDRADINA"/>
        <s v="PREF JAU - PREFEITURA MUNICIPAL DE JAU"/>
        <s v="PREF JUNDIAI - PREFEITURA MUNICIPAL DE JUNDIAI"/>
        <s v="PREF MUNICIPAL DE GUAPIAÇU"/>
        <s v="PREF MUNICIPAL DE GUARIBA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CONDOMÍNIO SHOPPING CENTER D"/>
        <s v="YOLO SECURITY SERVIÇOS DE APOIO ADMINISTRATIVO EIRELI - ME"/>
        <s v="PREF AGUDOS - PREFEITURA DO MUNICÍPIO DE AGUDOS"/>
        <s v="PREF NEVES PAULISTA - PREF MUNICIPAL DE NEVES PAULISTA"/>
        <s v="PREF BURI - PREFEITURA MUNICIPAL DE BURI"/>
        <s v="PREF CAPAO BONITO - PREFEITURA DE CAPAO BONITO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</sharedItems>
    </cacheField>
    <cacheField name="CONTRATO" numFmtId="0">
      <sharedItems containsNonDate="0" containsString="0" containsBlank="1"/>
    </cacheField>
    <cacheField name="DOCUMENTO" numFmtId="0">
      <sharedItems containsMixedTypes="1" containsNumber="1" minValue="73" maxValue="224816" count="1555">
        <s v="Extrato bancário"/>
        <s v="Impostos Apurados sobre Receitas - comp. Maio/25"/>
        <s v="CGFS_001378_1 P.1"/>
        <s v="DV SEI DV SEI 002.00002851/2024-16lq P.1"/>
        <s v="DV SEI DV SEI 002.00002851/2024-16F P.1"/>
        <s v="DV_ERP0000001225_16/05/2025_001225 P.1"/>
        <s v="DV SEI DV SEI 002.00002851/2024-16j P.1"/>
        <s v="DV SEI DV SEI 002.00002851/2024-16h P.1"/>
        <s v="DV SEI DV SEI 002.00002851/2024-16i P.1"/>
        <s v="CGFS_001411_1 P.1"/>
        <s v="CGFS_001412_1 P.1"/>
        <s v="1310146664 P.1"/>
        <n v="45823"/>
        <n v="44600"/>
        <s v="DV_ERP0000001228_27/05/2025_001228 P.1"/>
        <s v="CGFS_001453_1"/>
        <s v="CGFS_001454_1 P.1"/>
        <s v="CGFS_001457_1 P.1"/>
        <s v="Despesas Bancárias"/>
        <s v="317 P.1"/>
        <s v="318#236749 P.1"/>
        <s v="60822025 GLOSA P.1"/>
        <s v="60822025 P.1"/>
        <s v="60832025 P.1"/>
        <s v="125065 P.1"/>
        <s v="125066 P.1"/>
        <s v="125067 P.1"/>
        <s v="125068 P.1"/>
        <s v="125069 P.1"/>
        <s v="125070 P.1"/>
        <s v="125071 P.1"/>
        <s v="125072 P.1"/>
        <s v="125073 P.1"/>
        <s v="125074 P.1"/>
        <s v="125075 P.1"/>
        <s v="125076 P.1"/>
        <s v="125077 P.1"/>
        <s v="125078 P.1"/>
        <s v="125079 P.1"/>
        <s v="125080 P.1"/>
        <s v="125081 P.1"/>
        <s v="125082 P.1"/>
        <s v="125083 P.1"/>
        <s v="125084 P.1"/>
        <s v="125085 P.1"/>
        <s v="125086 P.1"/>
        <s v="125087 P.1"/>
        <s v="125088 P.1"/>
        <s v="125089 P.1"/>
        <s v="125090 P.1"/>
        <s v="125073 - GLOSA "/>
        <s v="125071 - GLOSA "/>
        <s v="125072 - GLOSA "/>
        <s v="125090 - GLOSA "/>
        <s v="125074 - GLOSA "/>
        <s v="116384 - DEVOLU"/>
        <s v="116387 - DEVOLU"/>
        <s v="116390 - DEVOLU"/>
        <s v="116388 - DEVOLU"/>
        <s v="117807 - DEVOLU"/>
        <s v="117817 - DEVOLU"/>
        <s v="119627 - DEVOLU"/>
        <s v="116389 - DEVOLU"/>
        <s v="119643 - DEVOLU"/>
        <s v="121670 - DEVOLU"/>
        <s v="121359 - DEVOLU"/>
        <s v="123618 - DEVOLU"/>
        <s v="121343 - DEVOLU"/>
        <s v="122500 - DEVOLU"/>
        <s v="122481 - DEVOLU"/>
        <s v="122502 - DEVOLU"/>
        <s v="122487 - DEVOLU"/>
        <s v="122493 - DEVOLU"/>
        <s v="123594 - DEVOLU"/>
        <s v="123595 - DEVOLU"/>
        <s v="123607 - DEVOLU"/>
        <s v="123597 - DEVOLU"/>
        <s v="123613 - DEVOLU"/>
        <s v="123601 - DEVOLU"/>
        <s v="123602 - DEVOLU"/>
        <s v="125067 - GLOSA "/>
        <s v="125070 - GLOSA "/>
        <s v="125084 - GLOSA "/>
        <s v="125086 - GLOSA "/>
        <s v="125065 - GLOSA "/>
        <s v="125068 - GLOSA "/>
        <s v="206 P.1"/>
        <s v="207 P.1"/>
        <s v="208 P.1"/>
        <s v="209 P.1"/>
        <s v="210 P.1"/>
        <s v="211 P.1"/>
        <s v="212 P.1"/>
        <s v="213 P.1"/>
        <s v="214 P.1"/>
        <s v="215 P.1"/>
        <s v="216 P.1"/>
        <s v="217 P.1"/>
        <s v="218 P.1"/>
        <s v="219 P.1"/>
        <s v="220 P.1"/>
        <s v="221 P.1"/>
        <s v="222 P.1"/>
        <s v="223 P.1"/>
        <s v="224 P.1"/>
        <s v="225 P.1"/>
        <s v="226 P.1"/>
        <s v="227 P.1"/>
        <s v="228 P.1"/>
        <s v="229 P.1"/>
        <s v="230 P.1"/>
        <s v="231 P.1"/>
        <s v="232 P.1"/>
        <s v="233 P.1"/>
        <s v="234 P.1"/>
        <s v="235 P.1"/>
        <s v="236 P.1"/>
        <s v="237 P.1"/>
        <s v="238 P.1"/>
        <s v="239 P.1"/>
        <s v="240 P.1"/>
        <s v="241 P.1"/>
        <s v="242 P.1"/>
        <s v="243 P.1"/>
        <s v="244 P.1"/>
        <s v="245 P.1"/>
        <s v="246 P.1"/>
        <s v="247 P.1"/>
        <s v="248 P.1"/>
        <s v="249 P.1"/>
        <s v="250 P.1"/>
        <s v="251 P.1"/>
        <s v="252 P.1"/>
        <s v="253 P.1"/>
        <s v="254 P.1"/>
        <s v="255 P.1"/>
        <s v="256 P.1"/>
        <s v="257 P.1"/>
        <s v="258 P.1"/>
        <s v="259 P.1"/>
        <s v="260 P.1"/>
        <s v="261 P.1"/>
        <s v="262 P.1"/>
        <s v="263 P.1"/>
        <s v="264 P.1"/>
        <s v="265 P.1"/>
        <s v="266 P.1"/>
        <s v="267 P.1"/>
        <s v="268 P.1"/>
        <s v="269 P.1"/>
        <s v="270 P.1"/>
        <s v="271 P.1"/>
        <s v="206 - GLOSA 37."/>
        <s v="622 P.1"/>
        <s v="623 P.1"/>
        <s v="624 P.1"/>
        <s v="625 P.1"/>
        <s v="626 P.1"/>
        <s v="627 P.1"/>
        <s v="628 P.1"/>
        <s v="629 P.1"/>
        <s v="630 P.1"/>
        <s v="631 P.1"/>
        <s v="632 P.1"/>
        <s v="633 P.1"/>
        <s v="634 P.1"/>
        <s v="627 - GLOSA JUD"/>
        <s v="628 - GLOSA JUD"/>
        <s v="629 - GLOSA JUD"/>
        <s v="630 - GLOSA JUD"/>
        <s v="631 - GLOSA JUD"/>
        <s v="632 - GLOSA JUD"/>
        <s v="633 - GLOSA JUD"/>
        <s v="634 - GLOSA JUD"/>
        <s v="438 - DEVOLUCAO"/>
        <s v="565 - DEVOLUCAO"/>
        <s v="566 - DEVOLUCAO"/>
        <s v="583 - DEVOLUCAO"/>
        <s v="593 - DEVOLUCAO"/>
        <s v="595 - DEVOLUCAO"/>
        <s v="596 - DEVOLUCAO"/>
        <s v="597 - DEVOLUCAO"/>
        <s v="609 - DEVOLUCAO"/>
        <s v="610 - DEVOLUCAO"/>
        <s v="611 - DEVOLUCAO"/>
        <s v="612 - DEVOLUCAO"/>
        <s v="613 - DEVOLUCAO"/>
        <s v="614 - DEVOLUCAO"/>
        <s v="615 - DEVOLUCAO"/>
        <s v="617 - DEVOLUCAO"/>
        <s v="620 - DEVOLUCAO"/>
        <s v="621 - DEVOLUCAO"/>
        <s v="622 - GLOSA CON"/>
        <s v="623 - GLOSA CON"/>
        <s v="624 - GLOSA CON"/>
        <s v="625 - GLOSA CON"/>
        <s v="626 - GLOSA CON"/>
        <s v="627 - GLOSA CON"/>
        <s v="630 - GLOSA CON"/>
        <s v="632 - GLOSA CON"/>
        <s v="622 - GLOSA JUD"/>
        <s v="623 - GLOSA JUD"/>
        <s v="624 - GLOSA JUD"/>
        <s v="625 - GLOSA JUD"/>
        <s v="626 - GLOSA JUD"/>
        <s v="1585 P.1"/>
        <s v="1586 P.1"/>
        <s v="1587 P.1"/>
        <s v="1588 P.1"/>
        <s v="1589 P.1"/>
        <s v="1590 P.1"/>
        <s v="1592 P.1"/>
        <s v="1593 P.1"/>
        <s v="1594 P.1"/>
        <s v="1595 P.1"/>
        <s v="1596 P.1"/>
        <s v="1597 P.1"/>
        <s v="1598 P.1"/>
        <s v="1599 P.1"/>
        <s v="1600 P.1"/>
        <s v="1601 P.1"/>
        <s v="1602 P.1"/>
        <s v="1603 P.1"/>
        <s v="1604 P.1"/>
        <s v="1605 P.1"/>
        <s v="1606 P.1"/>
        <s v="1607 P.1"/>
        <s v="1608 P.1"/>
        <s v="1609 P.1"/>
        <s v="1610 P.1"/>
        <s v="1611 P.1"/>
        <s v="1612 P.1"/>
        <s v="1613 P.1"/>
        <s v="1614 P.1"/>
        <s v="1615 P.1"/>
        <s v="1616 P.1"/>
        <s v="1617 P.1"/>
        <s v="1618 P.1"/>
        <s v="1619 P.1"/>
        <s v="1620,02 P.1"/>
        <s v="1621 P.1"/>
        <s v="1622 P.1"/>
        <s v="1623 P.1"/>
        <s v="1624 P.1"/>
        <s v="1625 P.1"/>
        <s v="1626 P.1"/>
        <s v="1627 P.1"/>
        <s v="1628 P.1"/>
        <s v="1629 P.1"/>
        <s v="1630 P.1"/>
        <s v="1631 P.1"/>
        <s v="1632 P.1"/>
        <s v="1633 P.1"/>
        <s v="1634 P.1"/>
        <s v="1635 P.1"/>
        <s v="1636 P.1"/>
        <s v="1637 P.1"/>
        <s v="1638 P.1"/>
        <s v="1639 P.1"/>
        <s v="1640 P.1"/>
        <s v="1641 P.1"/>
        <s v="1642 P.1"/>
        <s v="1852025 P.1"/>
        <s v="1862025 P.1"/>
        <s v="1872025 P.1"/>
        <s v="1882025 P.1"/>
        <s v="1892025 P.1"/>
        <s v="1902025,02 P.1"/>
        <s v="1912025 P.1"/>
        <s v="1922025 P.1"/>
        <s v="1932025 P.1"/>
        <s v="1942025 P.1"/>
        <s v="1952025 P.1"/>
        <s v="1962025 P.1"/>
        <s v="1972025 P.1"/>
        <s v="1982025 P.1"/>
        <s v="1992025 P.1"/>
        <s v="2002025 P.1"/>
        <s v="2012025 P.1"/>
        <s v="2022025 P.1"/>
        <s v="2032025 P.1"/>
        <s v="2042025 P.1"/>
        <s v="2052025 P.1"/>
        <s v="2062025 P.1"/>
        <s v="2072025 P.1"/>
        <s v="2082025 P.1"/>
        <s v="2092025 P.1"/>
        <s v="2102025 P.1"/>
        <s v="2112025 P.1"/>
        <s v="2122025 P.1"/>
        <s v="2132025 P.1"/>
        <s v="2142025 P.1"/>
        <s v="2152025 P.1"/>
        <s v="2162025 P.1"/>
        <s v="2172025 P.1"/>
        <s v="2182025 P.1"/>
        <s v="2192025 P.1"/>
        <s v="2202025 P.1"/>
        <s v="2212025 P.1"/>
        <s v="2222025 P.1"/>
        <s v="2232025 P.1"/>
        <s v="2242025 P.1"/>
        <s v="2252025 P.1"/>
        <s v="2262025,02 P.1"/>
        <s v="2272025,02 P.1"/>
        <s v="2282025 P.1"/>
        <s v="2292025,02 P.1"/>
        <s v="2302025 P.1"/>
        <s v="2312025 P.1"/>
        <s v="2322025 P.1"/>
        <s v="2332025 P.1"/>
        <s v="2342025 P.1"/>
        <s v="2352025 P.1"/>
        <s v="2362025 P.1"/>
        <s v="2372025 P.1"/>
        <s v="2382025 P.1"/>
        <s v="2392025 P.1"/>
        <s v="2402025 P.1"/>
        <s v="1593 GLOSA"/>
        <s v="1961 P.1"/>
        <s v="1962 P.1"/>
        <s v="1963 P.1"/>
        <s v="1964 P.1"/>
        <s v="1965 P.1"/>
        <s v="1966 P.1"/>
        <s v="1967 P.1"/>
        <s v="1968 P.1"/>
        <s v="1969 P.1"/>
        <s v="1970 P.1"/>
        <s v="1971 P.1"/>
        <s v="1972 P.1"/>
        <s v="1973 P.1"/>
        <s v="1974 P.1"/>
        <s v="1975 P.1"/>
        <s v="1976 P.1"/>
        <s v="1977 P.1"/>
        <s v="1978 P.1"/>
        <s v="1979 P.1"/>
        <s v="1980 P.1"/>
        <s v="1981 P.1"/>
        <s v="1982 P.1"/>
        <s v="1983 P.1"/>
        <s v="1984 P.1"/>
        <s v="1985 P.1"/>
        <s v="1986 P.1"/>
        <s v="1987 P.1"/>
        <s v="1988 P.1"/>
        <s v="1989 P.1"/>
        <s v="1990 P.1"/>
        <s v="1991 P.1"/>
        <s v="1992 P.1"/>
        <s v="1993 P.1"/>
        <s v="1994 P.1"/>
        <s v="1995 P.1"/>
        <s v="1996 P.1"/>
        <s v="1997 P.1"/>
        <s v="1998 P.1"/>
        <s v="1999 P.1"/>
        <s v="2000 P.1"/>
        <s v="2001 P.1"/>
        <s v="2002 P.1"/>
        <s v="2003 P.1"/>
        <s v="2004 P.1"/>
        <s v="2005 P.1"/>
        <s v="2006 P.1"/>
        <s v="2007 P.1"/>
        <s v="2008 P.1"/>
        <s v="2009 P.1"/>
        <s v="2010 P.1"/>
        <s v="2011 P.1"/>
        <s v="2012 P.1"/>
        <s v="2013 P.1"/>
        <s v="2014 P.1"/>
        <s v="2015 P.1"/>
        <s v="2016 P.1"/>
        <s v="2017 P.1"/>
        <s v="2018 P.1"/>
        <s v="2019 P.1"/>
        <s v="2020 P.1"/>
        <s v="2017 GLOSA"/>
        <s v="35426842025 P.1"/>
        <s v="430 P.1"/>
        <s v="14892025 P.1"/>
        <s v="14902025 P.1"/>
        <s v="14912025 P.1"/>
        <s v="14922025 P.1"/>
        <s v="14932025 P.1"/>
        <s v="14942025 P.1"/>
        <s v="14952025 P.1"/>
        <s v="14962025 P.1"/>
        <s v="14972025 P.1"/>
        <s v="8429 P.1"/>
        <s v="8430 P.1"/>
        <s v="8431 P.1"/>
        <s v="8433 P.1"/>
        <s v="8434 P.1"/>
        <s v="8435 P.1"/>
        <s v="8436 P.1"/>
        <s v="8437 P.1"/>
        <s v="8438 P.1"/>
        <s v="8439 P.1"/>
        <s v="8440 P.1"/>
        <s v="8441 P.1"/>
        <s v="8442 P.1"/>
        <s v="8443 P.1"/>
        <s v="8444 P.1"/>
        <s v="8445 P.1"/>
        <s v="8446 P.1"/>
        <s v="8447 P.1"/>
        <s v="8448 P.1"/>
        <s v="8449 P.1"/>
        <s v="8450 P.1"/>
        <s v="8451 P.1"/>
        <s v="8452 P.1"/>
        <s v="8453 P.1"/>
        <s v="8454 P.1"/>
        <s v="8509 P.1"/>
        <s v="7205 - DEV DE G"/>
        <s v="7212 - DEV DE G"/>
        <s v="7578 - DEV DE G"/>
        <s v="7679 - DEV DE G"/>
        <s v="7567 - DEV DE G"/>
        <s v="7919 - DEV DE G"/>
        <s v="7920 - DEV DE G"/>
        <s v="7925 - DEV DE G"/>
        <s v="7933 - DEV DE G"/>
        <s v="7936 - DEV DE G"/>
        <s v="8153 - DEV DE G"/>
        <s v="8154 - DEV DE G"/>
        <s v="8155 - DEV DE G"/>
        <s v="8160 - DEV DE G"/>
        <s v="8164 - DEV DE G"/>
        <s v="8170 - DEV DE G"/>
        <s v="8171 - DEV DE G"/>
        <s v="8174 - DEV DE G"/>
        <s v="8454 - GLOSA CO"/>
        <s v="6601 - DEV DE G"/>
        <s v="6603 - DEV DE G"/>
        <s v="6604 - DEV DE G"/>
        <s v="6606 - DEV DE G"/>
        <s v="8509 - GLOSA CO"/>
        <s v="8439 - GLOSA CO"/>
        <s v="8448 - GLOSA CO"/>
        <s v="8449 - GLOSA CO"/>
        <s v="6607 - DEV DE G"/>
        <s v="6919 - DEV DE G"/>
        <s v="6928 - DEV DE G"/>
        <s v="8451 - GLOSA CO"/>
        <s v="8435 - GLOSA CO"/>
        <s v="8441 - GLOSA CO"/>
        <s v="8443 - GLOSA CO"/>
        <s v="8445 - GLOSA CO"/>
        <s v="8450 - GLOSA CO"/>
        <s v="369838492025 P.1"/>
        <s v="16987 P.1"/>
        <n v="70172"/>
        <s v="221713 P.1"/>
        <s v="221714 P.1"/>
        <s v="221737 P.1"/>
        <s v="223066 P.1"/>
        <s v="556 DEV GLOSA 2"/>
        <s v="560 DEV GLOSA 1"/>
        <s v="449 DEV GLOSA 3"/>
        <s v="558 DEV GLOSA 2"/>
        <s v="557 DEV GLOSA 2"/>
        <s v="553 DEV GLOSA 2"/>
        <s v="554 DEV GLOSA 2"/>
        <s v="555 DEV GLOSA 2"/>
        <s v="559 DEV GLOSA 1"/>
        <s v="657 DEV GLOSA 1"/>
        <s v="612 DEV GLOSA 2"/>
        <s v="380 DEV GLOSA 4"/>
        <s v="374 DEV GLOSA 4"/>
        <s v="433 DEV GLOSA 2"/>
        <s v="436 DEV GLOSA 2"/>
        <s v="440 DEV GLOSA 2"/>
        <s v="434 DEV GLOSA 2"/>
        <s v="435 DEV GLOSA 3"/>
        <s v="437 DEV GLOSA 3"/>
        <s v="552 DEV GLOSA 2"/>
        <s v="444 DEV GLOSA 3"/>
        <s v="465 DEV GLOSA 4"/>
        <s v="450 DEV GLOSA 3"/>
        <s v="466 DEV GLOSA 4"/>
        <s v="467 DEV GLOSA 4"/>
        <s v="438 DEV GLOSA 3"/>
        <s v="482 DEV GLOSA 2"/>
        <s v="483 DEV GLOSA 2"/>
        <s v="692 GLOSA"/>
        <s v="3382025 P.1"/>
        <s v="3392025 P.1"/>
        <s v="3402025 P.1"/>
        <s v="3412025 P.1"/>
        <s v="3422025 P.1"/>
        <s v="3432025 P.1"/>
        <s v="3442025 P.1"/>
        <s v="3452025 P.1"/>
        <s v="3462025 P.1"/>
        <s v="3482025 P.1"/>
        <s v="3492025 P.1"/>
        <s v="3502025 P.1"/>
        <s v="3512025 P.1"/>
        <s v="3522025 P.1"/>
        <s v="3532025 P.1"/>
        <s v="3542025 P.1"/>
        <s v="3552025 P.1"/>
        <s v="3562025 P.1"/>
        <s v="3572025 P.1"/>
        <s v="3582025 P.1"/>
        <s v="3592025 P.1"/>
        <s v="3602025 P.1"/>
        <s v="3612025 P.1"/>
        <s v="3622025 P.1"/>
        <s v="3632025 P.1"/>
        <s v="3642025 P.1"/>
        <s v="3652025 P.1"/>
        <s v="3662025 P.1"/>
        <s v="3672025 P.1"/>
        <s v="3682025 P.1"/>
        <s v="690#235635 P.1"/>
        <s v="691#235636 P.1"/>
        <s v="692#235637 P.1"/>
        <s v="693#235638 P.1"/>
        <s v="694#235639 P.1"/>
        <s v="695#235640 P.1"/>
        <s v="696#235641 P.1"/>
        <s v="697#235642 P.1"/>
        <s v="698#235643 P.1"/>
        <s v="699#235644 P.1"/>
        <s v="700 P.1"/>
        <s v="701 P.1"/>
        <s v="702 P.1"/>
        <s v="703 P.1"/>
        <s v="704#235658 P.1"/>
        <s v="705#235659 P.1"/>
        <s v="706#235661 P.1"/>
        <s v="707#235662 P.1"/>
        <s v="708#235664 P.1"/>
        <s v="709#235665 P.1"/>
        <s v="710#235666 P.1"/>
        <s v="711#235667 P.1"/>
        <n v="125086"/>
        <n v="8445"/>
        <s v="CTRA_000195_1 P.1"/>
        <s v="CTRA_000192_1 P.1"/>
        <n v="2024"/>
        <n v="2036"/>
        <n v="2046"/>
        <s v="CTRA_000196_1 P.1"/>
        <s v="CCGE_000118_1 P.1"/>
        <s v="CTRA_000199_1 P.1"/>
        <n v="2054"/>
        <n v="220"/>
        <n v="286"/>
        <n v="2052"/>
        <n v="636"/>
        <n v="2068"/>
        <n v="2023"/>
        <n v="1621"/>
        <n v="1679"/>
        <n v="1603"/>
        <n v="1661"/>
        <n v="1641"/>
        <n v="1699"/>
        <n v="1620.02"/>
        <n v="1678.02"/>
        <n v="125074"/>
        <n v="8451"/>
        <n v="246"/>
        <n v="314"/>
        <n v="226"/>
        <n v="293"/>
        <n v="1642"/>
        <n v="1655"/>
        <n v="230"/>
        <n v="297"/>
        <n v="2033"/>
        <n v="125065"/>
        <n v="125073"/>
        <n v="638"/>
        <n v="642"/>
        <n v="643"/>
        <n v="644"/>
        <n v="2059"/>
        <n v="2610"/>
        <n v="2613.02"/>
        <n v="430"/>
        <n v="8450"/>
        <n v="8509"/>
        <n v="35142"/>
        <n v="16987"/>
        <n v="2061"/>
        <n v="125075"/>
        <n v="8429"/>
        <n v="1635"/>
        <n v="1693"/>
        <n v="2048"/>
        <n v="2042"/>
        <n v="1586"/>
        <n v="1644"/>
        <n v="1625"/>
        <n v="1683"/>
        <n v="2063"/>
        <n v="2075"/>
        <n v="2064"/>
        <n v="206"/>
        <n v="228"/>
        <n v="272"/>
        <n v="295"/>
        <n v="2057"/>
        <n v="125078"/>
        <n v="8434"/>
        <n v="2022"/>
        <n v="2070"/>
        <n v="641"/>
        <n v="248"/>
        <n v="316"/>
        <n v="240"/>
        <n v="308"/>
        <n v="2027"/>
        <n v="235"/>
        <n v="302"/>
        <n v="271"/>
        <n v="323"/>
        <n v="256"/>
        <n v="326"/>
        <n v="1611"/>
        <n v="1669"/>
        <n v="1612"/>
        <n v="1670"/>
        <n v="637"/>
        <n v="2028"/>
        <n v="1613"/>
        <n v="1671"/>
        <n v="1628"/>
        <n v="1686"/>
        <n v="1622"/>
        <n v="1680"/>
        <n v="2030"/>
        <n v="241"/>
        <n v="309"/>
        <n v="2053"/>
        <n v="647"/>
        <n v="210"/>
        <n v="276"/>
        <n v="238"/>
        <n v="306"/>
        <n v="2078"/>
        <n v="1615"/>
        <n v="1673"/>
        <n v="2056"/>
        <n v="2037"/>
        <n v="125087"/>
        <n v="8447"/>
        <s v="25999526012025 P.1"/>
        <s v="187 SBC P.1"/>
        <s v="192 CPS SHOPPING P.1"/>
        <s v="1965876 P.1"/>
        <s v="1965877 P.1"/>
        <s v="1965908 P.1"/>
        <s v="1965909 P.1"/>
        <s v="1965910 P.1"/>
        <s v="1965911 P.1"/>
        <s v="1965912 P.1"/>
        <s v="233 ITAQUERA P.1"/>
        <s v="234 STO AMARO P.1"/>
        <s v="297 SE P.1"/>
        <s v="36 ITU P.1"/>
        <s v="60 ARAÇATUBA P.1"/>
        <s v="60 RIB PRETO P.1"/>
        <s v="7 PRAIA GRANDE P.1"/>
        <s v="71 SJC P.1"/>
        <s v="73 LINS P.1"/>
        <s v="CTRA_000197_1 P.1"/>
        <s v="CTRA_000198_1 P.1"/>
        <s v="CTRA_000201_1 P.1"/>
        <n v="265"/>
        <n v="335"/>
        <n v="2031"/>
        <n v="2049"/>
        <n v="1606"/>
        <n v="1664"/>
        <s v="CTRA_000205_2 P.1"/>
        <s v="CTRA_000203_1 P.1"/>
        <n v="1617"/>
        <n v="1675"/>
        <n v="1601"/>
        <n v="1659"/>
        <n v="1600"/>
        <n v="1658"/>
        <n v="2071"/>
        <n v="1585"/>
        <n v="1643"/>
        <n v="264"/>
        <n v="334"/>
        <n v="257"/>
        <n v="327"/>
        <n v="2080"/>
        <n v="2072"/>
        <n v="125069"/>
        <n v="8446"/>
        <n v="2077"/>
        <n v="270"/>
        <n v="317"/>
        <n v="2043"/>
        <n v="639"/>
        <n v="2040"/>
        <n v="223"/>
        <n v="290"/>
        <n v="2058"/>
        <n v="214"/>
        <n v="280"/>
        <n v="268"/>
        <n v="288"/>
        <n v="2074"/>
        <n v="125077"/>
        <n v="8431"/>
        <n v="2073"/>
        <n v="215"/>
        <n v="281"/>
        <n v="267"/>
        <n v="337"/>
        <n v="2044"/>
        <n v="247"/>
        <n v="315"/>
        <n v="229"/>
        <n v="296"/>
        <n v="2021"/>
        <n v="635"/>
        <n v="1588"/>
        <n v="1646"/>
        <n v="217"/>
        <n v="283"/>
        <n v="225"/>
        <n v="292"/>
        <n v="255"/>
        <n v="325"/>
        <n v="242"/>
        <n v="310"/>
        <n v="2039"/>
        <n v="2065"/>
        <n v="640"/>
        <n v="645"/>
        <n v="125067"/>
        <n v="8435"/>
        <n v="1638"/>
        <n v="1696"/>
        <n v="2066"/>
        <n v="219"/>
        <n v="285"/>
        <n v="2047"/>
        <n v="211"/>
        <n v="277"/>
        <n v="222"/>
        <n v="289"/>
        <n v="2025"/>
        <n v="2076"/>
        <n v="1604"/>
        <n v="1662"/>
        <n v="1592"/>
        <n v="260"/>
        <n v="330"/>
        <n v="216"/>
        <n v="282"/>
        <n v="1637"/>
        <n v="1695"/>
        <n v="252"/>
        <n v="321"/>
        <n v="125081"/>
        <n v="8438"/>
        <n v="1639"/>
        <n v="1697"/>
        <n v="1633"/>
        <n v="1691"/>
        <n v="233"/>
        <n v="300"/>
        <n v="234"/>
        <n v="301"/>
        <n v="2062"/>
        <n v="1619"/>
        <n v="1677"/>
        <n v="1630"/>
        <n v="1688"/>
        <n v="1602"/>
        <n v="1660"/>
        <n v="125085"/>
        <n v="8444"/>
        <n v="1614"/>
        <n v="1672"/>
        <n v="237"/>
        <n v="304"/>
        <n v="125082"/>
        <n v="8440"/>
        <n v="250"/>
        <n v="319"/>
        <n v="1598"/>
        <n v="1656"/>
        <n v="2029"/>
        <n v="1593"/>
        <n v="1650"/>
        <n v="253"/>
        <n v="322"/>
        <n v="218"/>
        <n v="284"/>
        <n v="243"/>
        <n v="311"/>
        <n v="262"/>
        <n v="332"/>
        <n v="1624"/>
        <n v="1682"/>
        <n v="1623"/>
        <n v="1681"/>
        <n v="269"/>
        <n v="305"/>
        <n v="125072"/>
        <n v="8449"/>
        <n v="1627"/>
        <n v="1685"/>
        <n v="1595"/>
        <n v="1652"/>
        <n v="263"/>
        <n v="333"/>
        <n v="249"/>
        <n v="318"/>
        <n v="125089"/>
        <n v="8453"/>
        <n v="224"/>
        <n v="291"/>
        <n v="251"/>
        <n v="320"/>
        <n v="1607"/>
        <n v="1665"/>
        <n v="1631"/>
        <n v="1689"/>
        <n v="2050"/>
        <s v="CTRA_000205_1 P.1"/>
        <n v="254"/>
        <n v="324"/>
        <n v="231"/>
        <n v="298"/>
        <n v="221"/>
        <n v="287"/>
        <n v="125076"/>
        <n v="8430"/>
        <s v="42025 P.1"/>
        <s v="1832025 P.1"/>
        <s v="1832025 GLOSA REF. COB. INDEV. MAR-25 P.1"/>
        <s v="42025#238613 P.1"/>
        <s v="15799 DEV PARCI"/>
        <s v="689689 P.1"/>
        <s v="690882 P.1"/>
        <s v="10105 DEV PARCI"/>
        <s v="1593 DEV GLOSA "/>
        <s v="1042025 P.1"/>
        <s v="1052025 P.1"/>
        <s v="1062025 P.1"/>
        <s v="1072025 P.1"/>
        <s v="1082025 P.1"/>
        <s v="1092025 P.1"/>
        <s v="1102025 P.1"/>
        <s v="1112025 P.1"/>
        <s v="1122025 P.1"/>
        <s v="1132025 P.1"/>
        <s v="1142025 P.1"/>
        <s v="1162025 P.1"/>
        <s v="1172025 P.1"/>
        <s v="1182025 P.1"/>
        <s v="1192025 P.1"/>
        <s v="1202025 P.1"/>
        <s v="1212025 P.1"/>
        <s v="1222025 P.1"/>
        <s v="1232025 P.1"/>
        <s v="1242025 P.1"/>
        <s v="1252025 P.1"/>
        <s v="1262025 P.1"/>
        <s v="1272025 P.1"/>
        <s v="1282025 P.1"/>
        <s v="1292025 P.1"/>
        <s v="1302025 P.1"/>
        <s v="1312025 P.1"/>
        <s v="1322025 P.1"/>
        <s v="1332025 P.1"/>
        <s v="1342025 P.1"/>
        <s v="1352025 P.1"/>
        <s v="1362025 P.1"/>
        <s v="1372025 P.1"/>
        <s v="1382025 P.1"/>
        <s v="1392025 P.1"/>
        <s v="1402025 P.1"/>
        <s v="1412025 P.1"/>
        <s v="1422025 P.1"/>
        <s v="1432025 P.1"/>
        <s v="1442025 P.1"/>
        <s v="1452025 P.1"/>
        <s v="1462025 P.1"/>
        <s v="1472025 P.1"/>
        <s v="1482025 P.1"/>
        <s v="1492025 P.1"/>
        <s v="1502025 P.1"/>
        <s v="1512025 P.1"/>
        <s v="1522025 P.1"/>
        <s v="1532025 P.1"/>
        <s v="1542025 P.1"/>
        <s v="1552025 P.1"/>
        <s v="1562025 P.1"/>
        <s v="1572025 P.1"/>
        <s v="1582025 P.1"/>
        <s v="1592025 P.1"/>
        <s v="1602025 P.1"/>
        <s v="1612025 P.1"/>
        <s v="1622025 P.1"/>
        <s v="1632025 P.1"/>
        <s v="1642025 P.1"/>
        <s v="1652025 P.1"/>
        <s v="1662025 P.1"/>
        <s v="1672025 P.1"/>
        <s v="1682025 P.1"/>
        <s v="1692025 P.1"/>
        <s v="1702025 P.1"/>
        <s v="1712025 P.1"/>
        <s v="1722025 P.1"/>
        <s v="1732025 P.1"/>
        <s v="1742025 P.1"/>
        <s v="1752025 P.1"/>
        <s v="1762025 P.1"/>
        <s v="2262025 P.1"/>
        <s v="2272025 P.1"/>
        <s v="2292025 P.1"/>
        <s v="230120602025 P.1"/>
        <s v="40062572025 P.1"/>
        <s v="4680001352025 P.1"/>
        <s v="4690001352025 P.1"/>
        <s v="4700001352025 P.1"/>
        <s v="4710001352025 P.1"/>
        <s v="4720001352025 P.1"/>
        <s v="4730001352025 P.1"/>
        <s v="4740001352025 P.1"/>
        <s v="4750001352025 P.1"/>
        <s v="4770001352025 P.1"/>
        <s v="4780001352025 P.1"/>
        <s v="4790001352025 P.1"/>
        <s v="4800001352025 P.1"/>
        <s v="50019162025 P.1"/>
        <s v="50062572025 P.1"/>
        <s v="50067612025 P.1"/>
        <s v="530056092025 P.1"/>
        <s v="540061762025 P.1"/>
        <s v="550046372025 P.1"/>
        <s v="550097872025 P.1"/>
        <s v="580021892025 P.1"/>
        <s v="580107932025 P.1"/>
        <s v="60067612025 P.1"/>
        <s v="630033122025 P.1"/>
        <s v="1910 DEV GLOSA "/>
        <s v="1956 DEV GLOSA "/>
        <s v="1850 DEV GLOSA "/>
        <s v="1885 DEV GLOSA "/>
        <s v="2017 DEV GLOSA "/>
        <s v="2610 P.1"/>
        <s v="424 P.1"/>
        <s v="210935 DEV PARC"/>
        <s v="CTRA_000208_1 P.1"/>
        <s v="4591 P.1"/>
        <n v="125066"/>
        <n v="125068"/>
        <n v="125070"/>
        <n v="125071"/>
        <n v="125079"/>
        <n v="125080"/>
        <n v="125083"/>
        <n v="125084"/>
        <n v="125088"/>
        <n v="125090"/>
        <n v="207"/>
        <n v="208"/>
        <n v="209"/>
        <n v="212"/>
        <n v="213"/>
        <n v="227"/>
        <n v="232"/>
        <n v="236"/>
        <n v="239"/>
        <n v="244"/>
        <n v="245"/>
        <n v="258"/>
        <n v="259"/>
        <n v="261"/>
        <n v="266"/>
        <n v="273"/>
        <n v="274"/>
        <n v="275"/>
        <n v="278"/>
        <n v="279"/>
        <n v="294"/>
        <n v="299"/>
        <n v="303"/>
        <n v="307"/>
        <n v="312"/>
        <n v="313"/>
        <n v="328"/>
        <n v="329"/>
        <n v="331"/>
        <n v="336"/>
        <n v="646"/>
        <n v="1587"/>
        <n v="1589"/>
        <n v="1590"/>
        <n v="1594"/>
        <n v="1596"/>
        <n v="1597"/>
        <n v="1599"/>
        <n v="1605"/>
        <n v="1608"/>
        <n v="1609"/>
        <n v="1610"/>
        <n v="1616"/>
        <n v="1618"/>
        <n v="1626"/>
        <n v="1629"/>
        <n v="1632"/>
        <n v="1634"/>
        <n v="1636"/>
        <n v="1640"/>
        <n v="1645"/>
        <n v="1647"/>
        <n v="1648"/>
        <n v="1651"/>
        <n v="1653"/>
        <n v="1654"/>
        <n v="1657"/>
        <n v="1663"/>
        <n v="1666"/>
        <n v="1667"/>
        <n v="1668.02"/>
        <n v="1674"/>
        <n v="1676"/>
        <n v="1684"/>
        <n v="1687"/>
        <n v="1690"/>
        <n v="1692"/>
        <n v="1694"/>
        <n v="1698"/>
        <n v="2026"/>
        <n v="2032"/>
        <n v="2034"/>
        <n v="2035"/>
        <n v="2038"/>
        <n v="2041"/>
        <n v="2045"/>
        <n v="2051"/>
        <n v="2055"/>
        <n v="2060"/>
        <n v="2067"/>
        <n v="2069"/>
        <n v="2079"/>
        <n v="4591"/>
        <n v="8433"/>
        <n v="8436"/>
        <n v="8437"/>
        <n v="8439"/>
        <n v="8441"/>
        <n v="8442"/>
        <n v="8443"/>
        <n v="8448"/>
        <n v="8452"/>
        <n v="8454"/>
        <s v="35142 P.1"/>
        <n v="224816"/>
        <s v="655#234608"/>
        <s v="656#234609"/>
        <s v="657#234610"/>
        <n v="658"/>
        <n v="659"/>
        <n v="660"/>
        <n v="661"/>
        <s v="662#234614"/>
        <s v="663#234615"/>
        <n v="664"/>
        <s v="665#234631"/>
        <s v="666#234617"/>
        <s v="667#234618"/>
        <n v="668"/>
        <s v="669#234620"/>
        <s v="670#234621"/>
        <s v="671#234622"/>
        <n v="672"/>
        <n v="673"/>
        <n v="674"/>
        <n v="675"/>
        <s v="676#234627"/>
        <s v="677#234905"/>
        <s v="684#234906"/>
        <s v="685#234907"/>
        <s v="686#234909"/>
        <s v="687#234910"/>
        <s v="688#234911"/>
        <n v="123594"/>
        <n v="123595"/>
        <n v="123596"/>
        <n v="123597"/>
        <n v="123598"/>
        <n v="123599"/>
        <n v="123600"/>
        <n v="123601"/>
        <n v="123602"/>
        <n v="123603"/>
        <n v="123604"/>
        <n v="123605"/>
        <n v="123606"/>
        <n v="123607"/>
        <n v="123608"/>
        <n v="123609"/>
        <n v="123610"/>
        <n v="123611"/>
        <n v="123612"/>
        <n v="123613"/>
        <n v="123614"/>
        <n v="123615"/>
        <n v="123616"/>
        <n v="123617"/>
        <n v="123618"/>
        <n v="12361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.02"/>
        <n v="1932"/>
        <n v="1933"/>
        <n v="1934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s v="1958#234823"/>
        <n v="1959"/>
        <n v="1960"/>
        <n v="4436"/>
        <n v="8151"/>
        <n v="8152"/>
        <n v="8153"/>
        <n v="8153.01"/>
        <n v="8154"/>
        <n v="8155"/>
        <n v="8156"/>
        <n v="8157"/>
        <n v="8158"/>
        <n v="8159"/>
        <n v="8160"/>
        <n v="8161"/>
        <n v="8162"/>
        <n v="8163"/>
        <n v="8164"/>
        <n v="8165"/>
        <n v="8166"/>
        <n v="8167"/>
        <n v="8168"/>
        <n v="8169"/>
        <n v="8170"/>
        <n v="8171"/>
        <n v="8172"/>
        <n v="8173"/>
        <n v="8174"/>
        <n v="8175"/>
        <n v="8193"/>
        <n v="4637"/>
        <n v="4638"/>
        <n v="4639"/>
        <n v="4640"/>
        <n v="4641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642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16805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.0200000000004"/>
        <n v="5095"/>
        <n v="5096"/>
        <n v="5097"/>
        <n v="5098"/>
        <n v="5099"/>
        <n v="5100"/>
        <n v="5101"/>
        <n v="5102"/>
        <n v="5104"/>
        <n v="221736"/>
        <n v="221121"/>
        <s v="25040497958 P.1"/>
        <s v="CTRA_000209_1 P.1"/>
        <s v="10331560012025 P.1"/>
        <s v="2503814032025 P.1"/>
        <s v="202504000302 P.1"/>
        <s v="CTRA_000215_1 P.1"/>
        <s v="CTRA_000216_1 P.1"/>
        <s v="Impostos Apurados sobre Receitas - comp. Abril/25"/>
      </sharedItems>
    </cacheField>
    <cacheField name="REFERÊNCIA" numFmtId="17">
      <sharedItems containsNonDate="0" containsDate="1" containsString="0" containsBlank="1" minDate="2024-05-01T00:00:00" maxDate="2025-05-02T00:00:00"/>
    </cacheField>
    <cacheField name="DATA PAGAMENTO" numFmtId="14">
      <sharedItems containsNonDate="0" containsDate="1" containsString="0" containsBlank="1" minDate="2025-05-05T00:00:00" maxDate="2025-05-31T00:00:00"/>
    </cacheField>
    <cacheField name="VALOR PAGO" numFmtId="43">
      <sharedItems containsSemiMixedTypes="0" containsString="0" containsNumber="1" minValue="-1015590.31" maxValue="4893014.8600000003"/>
    </cacheField>
    <cacheField name="CONTABIL" numFmtId="1">
      <sharedItems containsMixedTypes="1" containsNumber="1" containsInteger="1" minValue="112120105010" maxValue="2110403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unt="277">
        <s v="SUPERINTENDÊNCIA DE SERVIÇOS AO CIDADÃO"/>
        <s v="POUPATEMPO PARANAPANEMA"/>
        <s v="Coordenadoria de Arquitetura e Engenharia"/>
        <s v="Coordenadoria Postos Poupatempo - Região 5"/>
        <s v="POUPATEMPO SANTA GERTRUDES"/>
        <s v="POUPATEMPO CARAPICUÍBA"/>
        <s v="Assessoria Fiscalização Presidente Prudente"/>
        <s v="POUPATEMPO MARÍLIA"/>
        <s v="Assessoria Fiscalização Araçatuba"/>
        <s v="POUPATEMPO RIO CLARO"/>
        <s v="POUPATEMPO CIDADE ADEMAR"/>
        <s v="POUPATEMPO TATUÍ"/>
        <s v="POUPATEMPO BOTUCATU"/>
        <s v="POUPATEMPO CARAGUATATUBA"/>
        <s v="POUPATEMPO SÃO CARLOS"/>
        <s v="Assessoria Fiscalização Araraquara"/>
        <s v="Assessoria Fiscalização Franca"/>
        <s v="POUPATEMPO LAPA"/>
        <s v="POUPATEMPO SOROCABA "/>
        <s v="POUPATEMPO MOGI DAS CRUZES"/>
        <s v="POUPATEMPO JUNDIAÍ"/>
        <s v="POUPATEMPO PIRACICABA"/>
        <s v="POUPATEMPO TAUBATÉ"/>
        <s v="POUPATEMPO SANTOS"/>
        <s v="POUPATEMPO OSASCO"/>
        <s v="POUPATEMPO SANTO AMARO"/>
        <s v="Núcleo de Apoio Projetos de TI São José dos Campos "/>
        <s v="Núcleo de Apoio Supervisão Remota Sé"/>
        <s v="POUPATEMPO ITAQUERA"/>
        <s v="POUPATEMPO SÃO BERNARDO DO CAMPO"/>
        <s v="POUPATEMPO GUARULHOS"/>
        <s v="Núcleo de Apoio - Fale Conosco Ribeirão Preto "/>
        <s v="Núcleo de Apoio - Fale Conosco Campinas Shopping"/>
        <s v="POUPATEMPO BAURU"/>
        <s v="POUPATEMPO SUZANO"/>
        <s v="POUPATEMPO SANTO ANDRÉ"/>
        <s v="POUPATEMPO AMERICANA"/>
        <s v="POUPATEMPO ANDRADINA"/>
        <s v="POUPATEMPO ARARAS"/>
        <s v="POUPATEMPO ASSIS"/>
        <s v="POUPATEMPO AVARÉ"/>
        <s v="POUPATEMPO BARRETOS"/>
        <s v="POUPATEMPO BEBEDOURO"/>
        <s v="POUPATEMPO BIRIGUI"/>
        <s v="POUPATEMPO BRAGANÇA PAULISTA"/>
        <s v="POUPATEMPO CAIEIRAS"/>
        <s v="POUPATEMPO CATANDUVA"/>
        <s v="POUPATEMPO COTIA"/>
        <s v="POUPATEMPO DIADEMA"/>
        <s v="POUPATEMPO DRACENA"/>
        <s v="POUPATEMPO FERNANDÓPOLIS"/>
        <s v="POUPATEMPO GUARATINGUETÁ"/>
        <s v="POUPATEMPO GUARUJÁ"/>
        <s v="POUPATEMPO INDAIATUBA"/>
        <s v="POUPATEMPO ITAPETININGA"/>
        <s v="POUPATEMPO ITAPEVA"/>
        <s v="POUPATEMPO ITÚ"/>
        <s v="POUPATEMPO JACAREÍ"/>
        <s v="Assessoria Fiscalização Lins"/>
        <s v="Assessoria Fiscalização Mauá"/>
        <s v="POUPATEMPO MOGI-GUAÇU"/>
        <s v="POUPATEMPO OURINHOS"/>
        <s v="POUPATEMPO PINDAMONHANGABA"/>
        <s v="Núcleo de Apoio - Monitoramento Estratégico Praia Grande"/>
        <s v="Assessoria Fiscalização Registro"/>
        <s v="POUPATEMPO SÃO JOÃO DA BOA VISTA"/>
        <s v="POUPATEMPO TABOÃO DA SERRA"/>
        <s v="POUPATEMPO TUPÃ"/>
        <s v="POUPATEMPO VOTUPORANGA"/>
        <s v="POUPATEMPO LIMEIRA"/>
        <s v="POUPATEMPO JAÚ"/>
        <s v="POUPATEMPO PENÁPOLIS"/>
        <s v="POUPATEMPO SERTÃOZINHO"/>
        <s v="POUPATEMPO ITAQUAQUECETUBA"/>
        <s v="POUPATEMPO SÃO VICENTE"/>
        <s v="POUPATEMPO SÃO JOSÉ DO RIO PRETO"/>
        <s v="POUPATEMPO AGUAÍ"/>
        <s v="Assessoria Técnica GAT - Jales"/>
        <s v="POUPATEMPO SALTO"/>
        <s v="POUPATEMPO LENÇÓIS PAULISTA"/>
        <s v="POUPATEMPO SANTA BÁRBARA D'OESTE"/>
        <s v="POUPATEMPO HORTOLÂNDIA"/>
        <s v="POUPATEMPO SUMARÉ"/>
        <s v="POUPATEMPO FRANCO DA ROCHA"/>
        <s v="POUPATEMPO SERRA NEGRA"/>
        <s v="POUPATEMPO PIQUETE"/>
        <s v="Coordenadoria Postos Poupatempo - Região 1"/>
        <s v="Coordenadoria Postos Poupatempo - Região 3"/>
        <s v="Coordenadoria Postos Poupatempo - Região 4"/>
        <s v="Coordenadoria Postos Poupatempo - Região 6 e 7"/>
        <s v="POUPATEMPO PORTO FERREIRA"/>
        <s v="POUPATEMPO ITATINGA"/>
        <s v="POUPATEMPO ATIBAIA"/>
        <s v="POUPATEMPO NEVES PAULISTA"/>
        <s v="POUPATEMPO IBITINGA"/>
        <s v="POUPATEMPO MATÃO"/>
        <s v="POUPATEMPO SÃO JOAQUIM DA BARRA"/>
        <s v="POUPATEMPO CERQUILHO"/>
        <s v="POUPATEMPO PORTO FELIZ"/>
        <s v="POUPATEMPO SANTA CRUZ DO RIO PARDO"/>
        <s v="POUPATEMPO PALMITAL"/>
        <s v="POUPATEMPO ARTUR NOGUEIRA"/>
        <s v="POUPATEMPO PAULÍNIA"/>
        <s v="POUPATEMPO PIRASSUNUNGA"/>
        <s v="POUPATEMPO CABREÚVA"/>
        <s v="POUPATEMPO ITARARÉ"/>
        <s v="POUPATEMPO CAPÃO BONITO"/>
        <s v="POUPATEMPO IBATÉ"/>
        <s v="POUPATEMPO FERRAZ DE VASCONCELOS"/>
        <s v="POUPATEMPO CAÇAPAVA"/>
        <s v="POUPATEMPO ITANHAÉM"/>
        <s v="POUPATEMPO NOVO HORIZONTE"/>
        <s v="POUPATEMPO MOGI MIRIM"/>
        <s v="POUPATEMPO PARAGUAÇU PAULISTA "/>
        <s v="POUPATEMPO LORENA"/>
        <s v="POUPATEMPO ITATIBA"/>
        <s v="POUPATEMPO ITAPIRA"/>
        <s v="POUPATEMPO UBATUBA"/>
        <s v="POUPATEMPO JUNQUEIRÓPOLIS"/>
        <s v="POUPATEMPO SANTA ISABEL"/>
        <s v="POUPATEMPO SERRANA"/>
        <s v="POUPATEMPO JABOTICABAL"/>
        <s v="POUPATEMPO OLÍMPIA "/>
        <s v="POUPATEMPO PRESIDENTE EPITÁCIO"/>
        <s v="POUPATEMPO BOITUVA"/>
        <s v="POUPATEMPO SÃO ROQUE"/>
        <s v="POUPATEMPO PEDERNEIRAS"/>
        <s v="POUPATEMPO VARGEM GRANDE DO SUL"/>
        <s v="POUPATEMPO MOCOCA"/>
        <s v="POUPATEMPO BERTIOGA"/>
        <s v="POUPATEMPO ARUJÁ"/>
        <s v="POUPATEMPO TREMEMBÉ"/>
        <s v="POUPATEMPO IPERÓ"/>
        <s v="POUPATEMPO VOTORANTIM"/>
        <s v="POUPATEMPO VALINHOS"/>
        <s v="POUPATEMPO JAGUARIÚNA"/>
        <s v="POUPATEMPO ITÁPOLIS"/>
        <s v="POUPATEMPO AMÉRICO BRASILIENSE"/>
        <s v="POUPATEMPO FRANCISCO MORATO"/>
        <s v="POUPATEMPO MAIRIPORÃ"/>
        <s v="Assessoria Fiscalização Cruzeiro"/>
        <s v="POUPATEMPO PITANGUEIRAS"/>
        <s v="POUPATEMPO CRAVINHOS"/>
        <s v="POUPATEMPO PRESIDENTE VENCESLAU"/>
        <s v="POUPATEMPO PROMISSÃO"/>
        <s v="POUPATEMPO AMPARO"/>
        <s v="POUPATEMPO VÁRZEA PAULISTA"/>
        <s v="POUPATEMPO MONTE MOR"/>
        <s v="POUPATEMPO CUBATÃO"/>
        <s v="POUPATEMPO ITAPECERICA DA SERRA"/>
        <s v="POUPATEMPO TIETÊ"/>
        <s v="POUPATEMPO DESCALVADO"/>
        <s v="POUPATEMPO JOSÉ BONIFÁCIO"/>
        <s v="POUPATEMPO IBIÚNA"/>
        <s v="POUPATEMPO CONCHAL"/>
        <s v="POUPATEMPO RIBEIRÃO PIRES"/>
        <s v="POUPATEMPO NOVA GRANADA"/>
        <s v="POUPATEMPO ORLÂNDIA"/>
        <s v="POUPATEMPO GUARÁ"/>
        <s v="POUPATEMPO DIGITAL CAMPINAS"/>
        <s v="POUPATEMPO IRACEMÁPOLIS"/>
        <s v="POUPATEMPO ESPÍRITO SANTO DO PINHAL"/>
        <s v="POUPATEMPO TAQUARITUBA"/>
        <s v="POUPATEMPO CAPIVARI"/>
        <s v="POUPATEMPO SÃO PEDRO"/>
        <s v="POUPATEMPO MONTE ALTO"/>
        <s v="POUPATEMPO PONTAL"/>
        <s v="POUPATEMPO MIRANDÓPOLIS"/>
        <s v="POUPATEMPO ADAMANTINA"/>
        <s v="POUPATEMPO TANABI"/>
        <s v="POUPATEMPO PEDREIRA"/>
        <s v="POUPATEMPO APIAÍ"/>
        <s v="POUPATEMPO CIDADE TIRADENTES"/>
        <s v="POUPATEMPO PIEDADE"/>
        <s v="POUPATEMPO SANTO ANTÔNIO DE POSSE"/>
        <s v="POUPATEMPO ITUVERAVA"/>
        <s v="POUPATEMPO PIRAJUÍ"/>
        <s v="POUPATEMPO JARINU"/>
        <s v="POUPATEMPO BURI"/>
        <s v="POUPATEMPO APARECIDA"/>
        <s v="POUPATEMPO SANTA ROSA DE VITERBO"/>
        <s v="POUPATEMPO SANTA FÉ DO SUL"/>
        <s v="POUPATEMPO BASTOS"/>
        <s v="POUPATEMPO PRADÓPOLIS"/>
        <s v="POUPATEMPO IGARAPAVA"/>
        <s v="POUPATEMPO VALPARAÍSO"/>
        <s v="POUPATEMPO OSVALDO CRUZ"/>
        <s v="POUPATEMPO DOIS CÓRREGOS"/>
        <s v="POUPATEMPO BARIRI"/>
        <s v="POUPATEMPO RIO DAS PEDRAS"/>
        <s v="POUPATEMPO MONGAGUÁ"/>
        <s v="POUPATEMPO ANGATUBA"/>
        <s v="POUPATEMPO POTIM"/>
        <s v="POUPATEMPO CACHOEIRA PAULISTA"/>
        <s v="POUPATEMPO BATATAIS"/>
        <s v="POUPATEMPO GUARIBA"/>
        <s v="POUPATEMPO SANTA RITA DO PASSA QUATRO"/>
        <s v="POUPATEMPO ÁLVARES MACHADO"/>
        <s v="POUPATEMPO LARANJAL PAULISTA"/>
        <s v="POUPATEMPO PIRAPOZINHO"/>
        <s v="POUPATEMPO GARÇA"/>
        <s v="POUPATEMPO IGUAPE"/>
        <s v="POUPATEMPO CAJATI"/>
        <s v="POUPATEMPO GUARAREMA"/>
        <s v="POUPATEMPO POÁ"/>
        <s v="POUPATEMPO SANTO ANASTÁCIO"/>
        <s v="POUPATEMPO LUCÉLIA"/>
        <s v="POUPATEMPO MARTINÓPOLIS"/>
        <s v="POUPATEMPO TEODORO SAMPAIO"/>
        <s v="POUPATEMPO CORDEIRÓPOLIS"/>
        <s v="POUPATEMPO CUNHA"/>
        <s v="POUPATEMPO COSMÓPOLIS"/>
        <s v="POUPATEMPO CAJAMAR"/>
        <s v="POUPATEMPO GUARARAPES"/>
        <s v="POUPATEMPO CAPELA DO ALTO"/>
        <s v="POUPATEMPO CAMPO LIMPO PAULISTA"/>
        <s v="POUPATEMPO TAMBAÚ"/>
        <s v="POUPATEMPO ITIRAPINA"/>
        <s v="POUPATEMPO SOCORRO"/>
        <s v="POUPATEMPO VINHEDO"/>
        <s v="POUPATEMPO DIGITAL PIRAPORINHA"/>
        <s v="POUPATEMPO SÃO MANUEL"/>
        <s v="POUPATEMPO TUPI PAULISTA"/>
        <s v="POUPATEMPO ARAÇARIGUAMA"/>
        <s v="POUPATEMPO SÃO JOSÉ DO RIO PARDO"/>
        <s v="POUPATEMPO NAZARÉ PAULISTA"/>
        <s v="POUPATEMPO CANINDÉ"/>
        <s v="POUPATEMPO GUAPIAÇU"/>
        <s v="POUPATEMPO TABATINGA"/>
        <s v="POUPATEMPO ARAÇOIABA DA SERRA"/>
        <s v="POUPATEMPO REGENTE FEIJÓ"/>
        <s v="POUPATEMPO SÃO MIGUEL ARCANJO"/>
        <s v="POUPATEMPO CÂNDIDO MOTA"/>
        <s v="POUPATEMPO LOUVEIRA"/>
        <s v="POUPATEMPO BOM JESUS DOS PERDÕES"/>
        <s v="POUPATEMPO BROTAS"/>
        <s v="POUPATEMPO AGUDOS"/>
        <s v="Coordenadoria Postos Poupatempo - Região 2"/>
        <s v="POUPATEMPO TAQUARITINGA"/>
        <s v="POUPATEMPO SANTA CRUZ DAS PALMEIRAS"/>
        <s v="POUPATEMPO PEREIRA BARRETO"/>
        <s v="DIRETORIA DE SERVIÇOS AO CIDADÃO"/>
        <s v="Coordenadoria de Supervisão Remota"/>
        <s v="GERÊNCIA DE OPERAÇÕES"/>
        <s v="POUPATEMPO NOVA ODESSA"/>
        <s v="POUPATEMPO ALESP"/>
        <s v="POUPATEMPO JANDIRA"/>
        <s v="POUPATEMPO ILHA SOLTEIRA"/>
        <s v="POUPATEMPO EMBU DAS ARTES"/>
        <s v="POUPATEMPO SANTANA DO PARNAÍBA"/>
        <s v="POUPATEMPO MIRASSOL"/>
        <s v="POUPATEMPO DIGITAL CREA SP"/>
        <s v="Assessoria Técnica GOS - Santo Amaro"/>
        <s v="Assessoria Técnica GOS - Itaquera"/>
        <s v="Assessoria Técnica GAT - Ribeirão Preto"/>
        <s v="POUPATEMPO MONTE APRAZÍVEL"/>
        <s v="POUPATEMPO MIGUELÓPOLIS"/>
        <s v="POUPATEMPO CAJURU"/>
        <s v="POUPATEMPO PILAR DO SUL"/>
        <s v="POUPATEMPO CERQUEIRA CÉSAR"/>
        <s v="POUPATEMPO BIRITIBA MIRIM"/>
        <s v="POUPATEMPO EMBU-GUAÇU"/>
        <s v="POUPATEMPO MAIRINQUE"/>
        <s v="POUPATEMPO BRODOWSKI"/>
        <s v="Núcleo de Apoio - Fale Conosco Sede"/>
        <s v="Coordenadoria de Serviços Digitais"/>
        <s v="Assessoria Técnica GOS - Sé"/>
        <s v="Assessoria Técnica GOS - São José dos Campos"/>
        <s v="Assessoria Técnica GOS - São Bernardo do Campo"/>
        <s v="Assessoria Técnica GOS - Campinas Shopping"/>
        <s v="Assessoria Técnica GOS - Itú"/>
        <s v="Núcelo de Apoio Capacitação - Sede"/>
        <s v="POUPATEMPO Unidade Móvel 2"/>
        <s v="Núcleo Coordenadoria Postos Poupatempo - Região 6 e 7 - Sé"/>
        <s v="POUPATEMPO SÉ"/>
        <s v="" u="1"/>
        <s v="#NOME?" u="1"/>
      </sharedItems>
      <fieldGroup par="13"/>
    </cacheField>
    <cacheField name="PPT2" numFmtId="0" databaseField="0">
      <fieldGroup par="14" base="12">
        <discretePr count="277">
          <x v="0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64"/>
          <x v="266"/>
          <x v="25"/>
          <x v="262"/>
          <x v="265"/>
          <x v="26"/>
          <x v="260"/>
          <x v="261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49"/>
          <x v="263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41"/>
          <x v="242"/>
          <x v="243"/>
          <x v="244"/>
          <x v="264"/>
          <x v="262"/>
          <x v="260"/>
          <x v="245"/>
          <x v="246"/>
          <x v="247"/>
          <x v="248"/>
          <x v="249"/>
          <x v="250"/>
          <x v="251"/>
          <x v="252"/>
          <x v="253"/>
          <x v="254"/>
          <x v="255"/>
          <x v="267"/>
          <x v="266"/>
          <x v="265"/>
          <x v="261"/>
          <x v="263"/>
          <x v="256"/>
          <x v="257"/>
          <x v="267"/>
          <x v="267"/>
          <x v="258"/>
          <x v="259"/>
        </discretePr>
        <groupItems count="268">
          <s v="SUPERINTENDÊNCIA DE SERVIÇOS AO CIDADÃO"/>
          <s v="POUPATEMPO PARANAPANEMA"/>
          <s v="Coordenadoria de Arquitetura e Engenharia"/>
          <s v="Coordenadoria Postos Poupatempo - Região 5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Núcleo de Apoio Supervisão Remota Sé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Coordenadoria Postos Poupatempo - Região 1"/>
          <s v="Coordenadoria Postos Poupatempo - Região 3"/>
          <s v="Coordenadoria Postos Poupatempo - Região 4"/>
          <s v="Coordenadoria Postos Poupatempo - Região 6 e 7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Coordenadoria Postos Poupatempo - Região 2"/>
          <s v="POUPATEMPO TAQUARITINGA"/>
          <s v="POUPATEMPO SANTA CRUZ DAS PALMEIRAS"/>
          <s v="POUPATEMPO PEREIRA BARRETO"/>
          <s v="DIRETORIA DE SERVIÇOS AO CIDADÃO"/>
          <s v="Coordenadoria de Supervisão Remota"/>
          <s v="GERÊNCIA DE OPERAÇÕES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CERQUEIRA CÉSAR"/>
          <s v="POUPATEMPO BIRITIBA MIRIM"/>
          <s v="POUPATEMPO EMBU-GUAÇU"/>
          <s v="POUPATEMPO MAIRINQUE"/>
          <s v="POUPATEMPO BRODOWSKI"/>
          <s v="Núcleo de Apoio - Fale Conosco Sede"/>
          <s v="Coordenadoria de Serviços Digitais"/>
          <s v="Núcelo de Apoio Capacitação - Sede"/>
          <s v="POUPATEMPO Unidade Móvel 2"/>
          <s v=""/>
          <s v="#NOME?"/>
          <s v="Agrupar1"/>
          <s v="Agrupar2"/>
          <s v="Agrupar3"/>
          <s v="Agrupar4"/>
          <s v="Agrupar5"/>
          <s v="Agrupar6"/>
          <s v="Agrupar7"/>
          <s v="Agrupar8"/>
        </groupItems>
      </fieldGroup>
    </cacheField>
    <cacheField name="PPT3" numFmtId="0" databaseField="0">
      <fieldGroup base="12">
        <discretePr count="277">
          <x v="255"/>
          <x v="0"/>
          <x v="255"/>
          <x v="255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51"/>
          <x v="253"/>
          <x v="254"/>
          <x v="249"/>
          <x v="252"/>
          <x v="22"/>
          <x v="247"/>
          <x v="248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250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255"/>
          <x v="255"/>
          <x v="255"/>
          <x v="255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55"/>
          <x v="222"/>
          <x v="223"/>
          <x v="224"/>
          <x v="225"/>
          <x v="255"/>
          <x v="226"/>
          <x v="227"/>
          <x v="228"/>
          <x v="229"/>
          <x v="230"/>
          <x v="231"/>
          <x v="232"/>
          <x v="233"/>
          <x v="234"/>
          <x v="251"/>
          <x v="249"/>
          <x v="247"/>
          <x v="235"/>
          <x v="236"/>
          <x v="237"/>
          <x v="238"/>
          <x v="239"/>
          <x v="240"/>
          <x v="241"/>
          <x v="242"/>
          <x v="243"/>
          <x v="255"/>
          <x v="255"/>
          <x v="254"/>
          <x v="253"/>
          <x v="252"/>
          <x v="248"/>
          <x v="250"/>
          <x v="255"/>
          <x v="244"/>
          <x v="254"/>
          <x v="254"/>
          <x v="245"/>
          <x v="246"/>
        </discretePr>
        <groupItems count="256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DIRETORIA DE SERVIÇOS AO CIDADÃO"/>
          <s v="GERÊNCIA DE OPERAÇÕES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CERQUEIRA CÉSAR"/>
          <s v="POUPATEMPO BIRITIBA MIRIM"/>
          <s v="POUPATEMPO EMBU-GUAÇU"/>
          <s v="POUPATEMPO MAIRINQUE"/>
          <s v="POUPATEMPO BRODOWSKI"/>
          <s v="POUPATEMPO Unidade Móvel 2"/>
          <s v=""/>
          <s v="#NOME?"/>
          <s v="Agrupar1"/>
          <s v="Agrupar2"/>
          <s v="Agrupar3"/>
          <s v="Agrupar4"/>
          <s v="Agrupar5"/>
          <s v="Agrupar6"/>
          <s v="Agrupar7"/>
          <s v="Agrupar8"/>
          <s v="Agrupar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38.459916666667" createdVersion="8" refreshedVersion="8" minRefreshableVersion="3" recordCount="338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Consórcio Dataserv" u="1"/>
        <s v="PRODESP" u="1"/>
        <s v="MAPFRE SEGUROS GERAIS S.A.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74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ARARAQUARA"/>
        <s v="ATIBAIA"/>
        <s v="FRANCA"/>
        <s v="GUARATINGUETA"/>
        <s v="IGUAPE"/>
        <s v="ITAPEVA"/>
        <s v="SANTOS"/>
        <s v="SOROCABA"/>
        <s v=" MOGI GUAÇU"/>
        <s v=" ALESP PPT 4.0"/>
        <s v=" ARAÇATUBA"/>
        <s v=" ARARAQUARA"/>
        <s v=" BAURU"/>
        <s v=" CAMPINAS SHOPPING"/>
        <s v=" CANINDÉ PPT 4.0"/>
        <s v=" CARAPICUIBA"/>
        <s v=" CIDADE ADEMAR"/>
        <s v=" DIADEMA"/>
        <s v=" GUARUJÁ"/>
        <s v=" GUARULHOS"/>
        <s v=" ITAQUAQUECETUBA"/>
        <s v=" ITAQUERA"/>
        <s v=" LAPA"/>
        <s v=" MAUA"/>
        <s v=" MOGI DAS CRUZES"/>
        <s v=" OSASCO"/>
        <s v=" PIRACICABA"/>
        <s v=" RIBEIRÃO PRETO"/>
        <s v=" SANTO AMARO"/>
        <s v=" SANTO ANDRÉ"/>
        <s v=" SANTOS"/>
        <s v=" SÃO BERNARDO DO CAMPO"/>
        <s v=" SÃO JOSÉ DO RIO PRETO"/>
        <s v=" SÃO JOSÉ DOS CAMPOS"/>
        <s v=" TABOÃO DA SERRA"/>
        <s v=" TAUBATÉ"/>
        <s v="JUNDIAÍ"/>
        <s v="MAUA"/>
        <s v=" BARRETOS"/>
        <s v=" SERTÃOZINHO"/>
        <s v=" FERNANDÓPOLIS"/>
        <m/>
        <s v=" SANTO ANDRE" u="1"/>
        <s v="  FERNANDÓPOLIS" u="1"/>
        <s v=" SUZANO" u="1"/>
        <s v=" Itapetininga" u="1"/>
        <s v=" BRAGANÇA PAULISTA" u="1"/>
        <s v=" Sorocaba" u="1"/>
        <s v=" RIBEIRÃO  PRETO" u="1"/>
        <s v="SERTAOZINHO   " u="1"/>
        <s v="POSTO POUPATEMPO CARAPICUIBA" u="1"/>
        <s v=" Itapeva" u="1"/>
        <s v="CARAGUATATUBA" u="1"/>
        <s v=" Guaratingueta" u="1"/>
        <s v=" Mauá" u="1"/>
        <s v="POUPATEMPO OSACO OSASCO" u="1"/>
        <s v=" Avaré" u="1"/>
        <s v=" PINDAMONHANGABA" u="1"/>
        <s v=" CAMPINAS SHOPING" u="1"/>
        <s v="POUAPTEMPO SÃO BERNARDO DO CAMPO" u="1"/>
        <s v=" Franca" u="1"/>
        <s v=" BOTUCATU" u="1"/>
        <s v="POSTO POUPATEMPO SERTÃOZINHO" u="1"/>
        <s v=" Tatuí" u="1"/>
        <s v="PPT SÉ" u="1"/>
        <s v=" SÉ" u="1"/>
        <s v=" Atibaia" u="1"/>
        <s v="MOGI DA CRUZES" u="1"/>
        <s v="POSTO POUPATEMPO Mauá" u="1"/>
        <s v="POUPATEMPO OSASCO" u="1"/>
        <s v="POSTO POUPATEMPO Sé" u="1"/>
        <s v=" Registro" u="1"/>
        <s v=" SÃO JOÃO DA BOA VISTA" u="1"/>
        <s v=" TUPÃ" u="1"/>
        <s v="POSTO POUPATEMPO Guarulhos" u="1"/>
        <s v=" CAIEIRAS" u="1"/>
        <s v="POSTO POUPATEMPO Lapa" u="1"/>
        <s v="TUPA" u="1"/>
        <s v=" Jundiaí" u="1"/>
        <s v=" SÃO VICENTE" u="1"/>
        <s v=" Lins" u="1"/>
        <s v=" JUNDIAI" u="1"/>
        <s v="POSTO POUPATEMPO SANTO ANDRE" u="1"/>
        <s v="POSTO POUPATEMPO OSASCO" u="1"/>
        <s v=" Caraguatatuba" u="1"/>
        <s v="POSTO POUPATEMPO Mogi das Cruzes" u="1"/>
        <s v=" Assis" u="1"/>
        <s v=" PRAIA GRANDE" u="1"/>
        <s v=" Ubatuba" u="1"/>
        <s v=" Ourinhos" u="1"/>
        <s v="POUPATEMPO SÃO BERNARDO DO CAMPO" u="1"/>
        <s v=" COTIA" u="1"/>
        <s v="RATEIO CONDOMINIO ND  Verificando " u="1"/>
        <s v="POSTO POUPATEMPO Itaquera" u="1"/>
        <s v="CARGA INICIAL RATEIO CONDOM PPT" u="1"/>
        <s v="POSTO POUPATEMPO São Bernardo do Campo" u="1"/>
        <s v="POSTO POUPATEMPO FRANCA" u="1"/>
        <s v="Avaré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561.51" maxValue="58420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38.459916898151" createdVersion="8" refreshedVersion="8" minRefreshableVersion="3" recordCount="60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6">
        <s v="Condomínio"/>
        <s v="PRODESP"/>
        <s v="Convênio "/>
        <m/>
        <s v="CONDOMINIO" u="1"/>
        <s v="Exploração Comercial" u="1"/>
      </sharedItems>
    </cacheField>
    <cacheField name="CONTA CRÉDITO" numFmtId="0">
      <sharedItems containsBlank="1" count="7">
        <s v="PRODESP"/>
        <s v="Convênio "/>
        <s v="Condomínio"/>
        <m/>
        <s v="CONVENIO" u="1"/>
        <s v="Convênio" u="1"/>
        <s v="Exploração Comercial" u="1"/>
      </sharedItems>
    </cacheField>
    <cacheField name="_x000a_VALOR" numFmtId="43">
      <sharedItems containsString="0" containsBlank="1" containsNumber="1" minValue="6.3" maxValue="193838.05"/>
    </cacheField>
    <cacheField name="(*) TRANSFERÊNCIAS REFERENTES A GASTOS DO CONDOMÍNIO PAGOS PELA CONTA CONVÊNIO" numFmtId="0">
      <sharedItems containsBlank="1" count="418">
        <s v="MUNICIPIO DE GARCA - 324253"/>
        <s v="MUNICIPIO DE GARCA - 317165"/>
        <s v="MUNICIPIO DE JALES - 314.674 - 316.338 - 316.439 - 316.340 - 316.518 - 317.664 - 317.665 - 317.666 - 317.920 - 318302. - 318.303"/>
        <s v="MUNICIPIO DE HORTOLANDIA - 316.343 - 316.524 - 316.525 - 317.339 - 317.668 - 317.925 - 318.307 - 318.508 - 318.780 - 319.247"/>
        <s v="MUNICIPIO DE HORTOLANDIA - 320.036 - 320.146 - 320.781 - 320.979 - 321.279 - 321.601 - 321.809 - 322.317"/>
        <s v="MUNICIPIO DE GUARARAPES - POUPATEMPO 4.0 ND 5.676"/>
        <s v="PREFEITURA MUNICIPAL DE FERNANDOPOLIS - RATEIO CONDOMINIO ND 19.843"/>
        <s v="PREFEITURA MUNICIPAL DE FERNANDOPOLIS - RATEIO CONDOMINIO  ND 20.194"/>
        <s v="MUNICIPIO DE BAURU - RATEIO CONDOMINIO ND 20.234 PTE"/>
        <s v="MUNICIPIO DE SERTAOZINHO   - RATEIO CONDOMINIO ND 20.308"/>
        <s v="PREFEITURA MUNICIPAL DE FERNANDOPOLIS - RATEIO CONDOMINIO ND 20.305"/>
        <s v="CTIS TECNOLOGIA Ltda- nfs 91243463 e 34#26393 P.1"/>
        <s v="ASERP LOCAÇÃO E SERVIÇOS GERAIS LTDA- nfs 312 e 314P.1"/>
        <s v="ASERP LOCAÇÃO E SERVIÇOS GERAIS LTDA- nfs1802025 P.1"/>
        <s v="ASERP LOCAÇÃO E SERVIÇOS GERAIS LTDA- nfs 312 e 314 P.1"/>
        <s v="AXA SEGUROS S/A- nfs 16325432025 P.1"/>
        <s v="SEM PARAR INSTITUICAO DE PAGAMENTO LTDA-nfs 25783335252025  P.1"/>
        <s v="CLARO S/A- nfs 2501810012025 P.1"/>
        <s v="CLARO S.A- nfs 2502816022025  P.1"/>
        <s v="STEFANINI CONSULTORIA E ASSESSORIA EM INFORMATICA S.A- nfs 221736 P.1"/>
        <s v="STEFANINI CONSULTORIA E ASSESSORIA EM INFORMATICA S.A- nfs 221121 P.1"/>
        <s v="MUNICIPIO DE SAO PEDRO - 319.765"/>
        <s v="MUNICIPIO DE SERRANA - 319.938"/>
        <s v="MUNICIPIO DE SERRANA - 320.196"/>
        <s v="MUNICIPIO DE SERRANA - 317.604"/>
        <s v="MUNICIPIO DE GUARA"/>
        <s v="MUNICIPIO DE SAO PEDRO - 318.894"/>
        <s v="MUNICIPIO DE SERRANA - 181.452"/>
        <s v="MUNICIPIO DE CRAVINHOS - POUPATEMPO 4.0 ND 6.023"/>
        <s v="MUNICIPIO DE PARAGUACU PAULISTA - POUPATEMPO 4.0 ND 5.886"/>
        <s v="MUNICIPIO DE ADAMANTINA - POUPATEMPO 4.0 ND 5.912"/>
        <s v="MUNICIPIO DE JAGUARIUNA - POUPATEMPO 4.0 ND 5.995"/>
        <s v="MUNICIPIO DE MONTE MOR - POUPATEMPO 4.0 ND 6.013"/>
        <s v="MUNICIPIO DE NOVO HORIZONTE - POUPATEMPO 4.0 ND 6.064"/>
        <s v="MUNICIPIO DE SALTO - POUPATEMPO 4.0 ND 5.986"/>
        <s v="MUNICIPIO DE ITUVERAVA - POUPATEMPO 4.0 ND 6.222"/>
        <s v="MUNICIPIO DE SERTAOZINHO - RATEIO CONDOMINIO ND 20.421"/>
        <s v="MUNICIPIO DE FERNANDOPOLIS - RATEIO CONDOMINIO ND 20.417"/>
        <s v="MUNICIPIO DE GARCA - 329339"/>
        <s v="MUNICIPIO DE GARCA - 328884"/>
        <s v="MUNICIPIO DE IPERO - 326499"/>
        <s v="MUNICIPIO DE GARCA - 185718"/>
        <s v="CIA DE SANEAMENTO BASICO DO ESTADO DE SAO PAULO SABESP - 20236"/>
        <s v="MUNICIPIO DE ITUVERAVA - 181491"/>
        <s v="MUNICIPIO DE GARCA - 329745"/>
        <s v="EMPRESA BRASILEIRA CORREIOS TELEGRAFOS- nfs 35426842025 P.1"/>
        <s v="STEFANINI CONSULTORIA E ASSESSORIA EM INFORMATICA S.A- nfs 223055 P.1"/>
        <s v="STEFANINI CONSULTORIA E ASSESSORIA EM INFORMATICA S.A- nfs 223054 P.1"/>
        <s v="STEFANINI CONSULTORIA E ASSESSORIA EM INFORMATICA S.A- nfs 223065 P.1"/>
        <s v="DISTRIBUIDORA E ARMAZENS GERAIS CEAC LTDA- nfs 892025 P.1"/>
        <s v="CLARO S/A- nfs 2503814032025 P.1"/>
        <s v="ASERP LOCAÇÃO E SERVIÇOS GERAIS LTDA- nfs diversas P.1"/>
        <s v="SEM PARAR INSTITUICAO DE PAGAMENTO LTDA.- nfs 25999526012025 P.1"/>
        <s v="ASERP LOCAÇÃO E SERVIÇOS GERAIS LTDA- nfs1832025 P.1"/>
        <s v="BRASOFTWARE INFORMATICA LTDA- nfs 690882 P.1"/>
        <s v="BERKLEY INTERNATIONAL DO BRASIL SEGUROS S/A.- nfs 10331560012025 P.1"/>
        <s v="MUNICIPIO DE CACHOEIRA PAULISTA - 306564"/>
        <s v="MUNICIPIO DE SERRANA - 326128"/>
        <s v="MUNICIPIO DE PAULINIA - POUPATEMPO 4.0 ND 6069"/>
        <m/>
        <s v="ISS-DKS PROMOÇÕES E EVENTOS LTDA EPP-nf-10225 P.1" u="1"/>
        <s v="ARBS DEP. DE MAT. PARA CONSTRUCAO LTDA- nfs 16702 P.1" u="1"/>
        <s v="MUNICIPIO DE OURINHOS- nfs 17935 - 005280162 - ISS P.1" u="1"/>
        <s v="INSS-MAZZINI ADMINISTRAÇÃO E EMPREITAS LTDA-nfs diversas" u="1"/>
        <s v="POLICIA MULITAR DO ESTADO DE SÃO PAULO - NFS 171494 e 172450" u="1"/>
        <s v="STEFANINI CONSULTORIA E ASSESSORIA EM INFORMATICA S.A- nfs 213923 P.1" u="1"/>
        <s v="CPC - 3P BRASIL-CONSULTORIA E PROJETOS DE ESTRUTURAÇÃO DE PARCERIAS PUBLICO-PRIVADAS E PARTICIPAÇÕES S/A - diversas nfs" u="1"/>
        <s v="INSS-ILHA SERVICE TECNOLOGIA E SERVIÇOS LTDA" u="1"/>
        <s v="STEFANINI CONSULTORIA E ASSESSORIA EM INFORMATICA S.A- nfs 214236 P.1" u="1"/>
        <s v="PREF PREF LENCOIS PAULISTA - PREFEITURA MUNICIPAL DE LENCOIS- 4667 - 003418201 - ISS" u="1"/>
        <s v="CPC-MAZZINI ADMINISTRAÇÃO E EMPREITAS LTDA-nfs diversas" u="1"/>
        <s v="PREFEITURA MUNICIPAL DE SAO PAULO- nfs 119649 - 033177148 - ISS" u="1"/>
        <s v="ASERP LOCACAO E SERVICOS GERAIS LTDA-ME-nfs 294,296, 1722024  P.1" u="1"/>
        <s v="CPC-STEFANINI CONSULTORIA E ASSESSORIA EM INFORMATICA S.A-nf- 210253, 210262, 210563, 210565, 210566" u="1"/>
        <s v="INSS-INVICTA SOLUÇÕES EM SERVIÇOS LTDA.-6142" u="1"/>
        <s v="PIS/COFINS/CSLL-INVICTA SOLUÇÕES EM SERVIÇOS LTDA.-nf-5193" u="1"/>
        <s v="PMSP - PREFEITURA MUNICIPAL DE SAO PAULO.-372 - 031227399 - ISS P.1" u="1"/>
        <s v="STEFANINI CONSULTORIA E ASSESSORIA EM INFORMATICA S.A- nfs 219679 P.1" u="1"/>
        <s v="PREF BROTAS - PREFEITURA MUNICIPAL DE BROTAS-nfs- 17912 - 005280162 - ISS" u="1"/>
        <s v="CPC-BUREAU VERITAS DO BRASIL SOCIEDADE CLASSIFICADORA E CERTIFICADORA LTDA-nfs diversas" u="1"/>
        <s v="Receitas dia 30/01/2024 - 20033-6" u="1"/>
        <s v="SEAL SEGURANCA ALTERNATIVA EIRELI - nfs 16043 P.1" u="1"/>
        <s v="ANA CAROLINA CARBALLO TEIXEIRA - DV SEI 002.00002851/2024-16B P.1" u="1"/>
        <s v="PMSP - PREFEITURA MUNICIPAL DE SAO PAULO-nf-368 - 031227399 - ISS P.1" u="1"/>
        <s v="MUNICIPIO DE BURI - POUPATEMPO 4.0. 5635" u="1"/>
        <s v="INSS - CONSÓRCIO SP CIDADÃO- nfs 1958#23482" u="1"/>
        <s v="INVICTA SOLUÇÕES EM SERVIÇOS LTDA.-nfs-6142 " u="1"/>
        <s v="INSS-INVICTA SOLUÇÕES EM SERVIÇOS LTDA.-nf-5608 P.1" u="1"/>
        <s v="STEFANINI CONSULTORIA E ASSESSORIA EM INFORMATICA S.A- nfs 212448 P.1" u="1"/>
        <s v="CPC - CONSÓRCIO SP CIDADÃO - nfs diversas" u="1"/>
        <s v="MUNICIPIO DE HORTOLANDIA-304.566 - 304.671 PARTE" u="1"/>
        <s v="MUNICIPIO DE BAURU-RATEIO CONDOMINIO ND 20077-saldo " u="1"/>
        <s v="TRIBUNAL DE JUSTIÇA DO ESTADO DE SAO PAULO.-CCGE_000011_1 P.1P.1" u="1"/>
        <s v="&gt;&gt;STEFANINI CONSULTORIA E ASSESSORIA EM INFORMATICA S.A- nfs 208511 P.1" u="1"/>
        <s v="PIS/COFINS/CSLL-STEFANINI CONSULTORIA E ASSESSORIA EM INFORMATICA S.A-208511 P.1" u="1"/>
        <s v="PREF ITAPIRA - PREF MUN DE ITAPIRA- 17994 - 005280162 - ISS" u="1"/>
        <s v="MUNICIPIO DE CAJATI-313786" u="1"/>
        <s v="CLARO S.A-nf-24080497958 P.1" u="1"/>
        <s v="PREF MONTE APRAZIVEL - NF 17607" u="1"/>
        <s v="CIA DE SANEAMENTO BASICO DO ESTADO DE SAO PAULO SABESP" u="1"/>
        <s v="&gt;&gt;STEFANINI CONSULTORIA E ASSESSORIA EM INFORMATICA S.A- nfs 206571 P.1" u="1"/>
        <s v="MUNICIPIO DE JARINU - POUPATEMPO 4.0 ND 5.839" u="1"/>
        <s v="MUNICIPIO DE MOGI-GUAÇU RATEIO DE CONDOMINIO ND 19.842" u="1"/>
        <s v="STEFANINI CONSULTORIA E ASSESSORIA EM INFORMATICA S.A- nfs 210565 P.1" u="1"/>
        <s v="INSS-MMP - CONSULTORIA E GERENCIAMENTO DE EMPREENDIMENTOS IM-nf-diversas" u="1"/>
        <s v="INSS - ASERP LOCAÇÃO E SERVIÇOS GERAIS LTDA-ME - fatura  256 e 258 (rateio)" u="1"/>
        <s v="INSS - ASERP LOCAÇÃO E SERVIÇOS GERAIS LTDA-ME - fatura  272 e 274 (rateio)" u="1"/>
        <s v="&gt;&gt; Transferência e regularização da tdevolução indevida ref. Rateio de condomínio ND 19566 Sabesp" u="1"/>
        <s v="STEFANINI CONSULTORIA E ASSESSORIA EM INFORMATICA S.A- nfs 206463, 206464, 206483, 206486 e 206621  P.1" u="1"/>
        <s v="AXA SEGUROS S/A.-nfs-8102652024 P.1" u="1"/>
        <s v="MUNICIPIO DE IPERO - POUPATEMPO 4.0 5603" u="1"/>
        <s v="DISTRIBUIDORA E ARMAZENS GERAIS CEAC LTDA- nfs 2587 P.1" u="1"/>
        <s v="STEFANINI CONSULTORIA E ASSESSORIA EM INFORMATICA S.A- nfs 216090 P.1" u="1"/>
        <s v="Transferência a ser efetuada para a conta movimento Prodesp referente ao recebimentos de Nota fiscal dvs" u="1"/>
        <s v="MUNICÍPIO SERRANA - 307.496" u="1"/>
        <s v="&gt;&gt;STEFANINI CONSULTORIA E ASSESSORIA EM INFORMATICA S.A- nfs 208443, 208390 e 208479 P.1" u="1"/>
        <s v="MUNICIPIO DE CAJATI-313787" u="1"/>
        <s v="CONSELHO REGIONAL DE ENFERMAGEM DE SAO PAULO NF verificar " u="1"/>
        <s v="PIS/COFINS/CSLL-INVICTA SOLUÇÕES EM SERVIÇOS LTDA.-nf-5608" u="1"/>
        <s v="MUNICIPIO DE SANTA RITA DO PASSA QUATROPOUPATEMPO 4.0 ND 5430" u="1"/>
        <s v="Transferência a ser efetuada para a conta movimento Prodesp referente ao recebimentos de Nota fiscal 1.844.919" u="1"/>
        <s v="MUNICIPIO DE SERRANA - NF 298217-174729" u="1"/>
        <s v="TELEFONICA BRASIL S/A-nfs-24100017958 P1" u="1"/>
        <s v="BRASOFTWARE INFORMATICA LTDA-nfs 677977  P.1" u="1"/>
        <s v="PREF CAMPINAS - PREFEITURA DO MUNICIPIO DE CAMPINAS-CGFS_000804_1 P.1" u="1"/>
        <s v="MUNICIPIO DE GARCA NF 300549" u="1"/>
        <s v="Devolução transf. em duplicidade NF dvs" u="1"/>
        <s v="INSS - CONSÓRCIO SP CIDADÃO - nfs diversas" u="1"/>
        <s v="MUNICIPIO DE JARINU - POUPATEMPO 4.0 ND 5.644" u="1"/>
        <s v="ASERP LOCACAO E SERVICOS GERAIS LTDA-ME-nfs 1752025,02  P.1" u="1"/>
        <s v="EMPRESA BRASILEIRA CORREIOS TELEGRAFOS- nfs 34918482025 P.1" u="1"/>
        <s v="SEM PARAR INSTITUICAO DE PAGAMENTO LTDA-nfs 25566010062025  P.1" u="1"/>
        <s v="STEFANINI CONSULTORIA E ASSESSORIA EM INFORMATICA S.A- nfs 206604 P.1" u="1"/>
        <s v="SECRETARIA DA FAZENDA E PLANEJAMENTO-AÇÃO MON. 1044534-13.2024.8.26.0053 P.1" u="1"/>
        <s v="ISS - PREF MIGUELOPOLIS - PREFEITURA DO MUNICIPIO DE MIGUELOP - 1452 - 037880173" u="1"/>
        <s v="Estorno Transf Indevida" u="1"/>
        <s v="MUNICIPIO DE NOVO HORIZONTE - verificar" u="1"/>
        <s v="NATHALIA MOURA?O GOMES - DV SEI 002.00002851/2024-16C P.1" u="1"/>
        <s v="STEFANINI CONSULTORIA E ASSESSORIA EM INFORMATICA S.A- nfs 216033 P.1" u="1"/>
        <s v="PPREF BOTUCATU - PREFEITURA MUNICIPAL DE BOTUCATU- 17988 - 005280162 - ISS P.1" u="1"/>
        <s v="IRRF-INVICTA SOLUÇÕES EM SERVIÇOS LTDA.-nf-5361 P.1" u="1"/>
        <s v="Transferência a ser efetuada da conta Condomínio 18636-8 - referente a recebimentos de Notas de Débitos (Poupatempo 4.0) - Outubro/2024" u="1"/>
        <s v="MUNICIPIO DE SERRANA - NF 295932" u="1"/>
        <s v="MUNICIPIO DE TAQUARITINGA NF verificar " u="1"/>
        <s v="MUNICIPIO DE NOVA ODESSA - POUPATEMPO 4.0 5526" u="1"/>
        <s v="INVICTA SOLUCOES EM SERVICOS LTDA- nfs 5608 P.1" u="1"/>
        <s v="TRANSF. INDEVIDA DIVERSAS NOTAS FISCAIS E NOTA DÉBITO" u="1"/>
        <s v="PIS/COFINS/CSLL-ILHA SERVICE TECNOLOGIA E SERVIÇOS LTDA-3832" u="1"/>
        <s v="&gt;&gt;Devolução de transferência indevida ref. Rateio de condomínio ND 19566 Sabesp" u="1"/>
        <s v="MUNICIPIO DE BURI ND 5209" u="1"/>
        <s v="MUNICIPIO DE SALTOPOUPATEMPO 4.0 ND   5551" u="1"/>
        <s v="&gt;&gt; ISS-DUCTBUSTERS ENGENHARIA LIMITADA-nf-2380-P.1" u="1"/>
        <s v="MUNICIPIO DE NOVA ODESSAPOUPATEMPO 4.0 ND 4693-4820-5133-5248-------" u="1"/>
        <s v="PIS/COFINS/CSLL-STEFANINI CONSULTORIA E ASSESSORIA EM INFORMATICA S.A-nf-205556" u="1"/>
        <s v="INGRAM MICRO BRASIL LTDA.-nfs- 2007710 P.1" u="1"/>
        <s v="BRASOFTWARE INFORMATICA LTDA-nfs-diversas P.1" u="1"/>
        <s v="INSS-LYNCRA LIMPEZA E SERVIÇOS GERAIS - EIRELI  - NFF 10742" u="1"/>
        <s v="&gt;&gt;PIS/COFINS/CSLL-STEFANINI CONSULTORIA E ASSESSORIA EM INFORMATICA S.A-nf-206571 P.1" u="1"/>
        <s v="PREF MIGUELOPOLIS - PREFEITURA DO MUNICIPIO DE MIGUELOP-nfs 1509 - 037880173 - ISS  P.1" u="1"/>
        <s v="Transferência efetuada da conta PRODESP  - referente aos Recebimentos de Notas de Débitos (Poupatempo 4.0) - NDs 4189, 4255, 2289, 2382, 2526, 2279 e 2464" u="1"/>
        <s v="MUNICIPIO DE SERRANA - NF 303518" u="1"/>
        <s v="INGRAM MICRO BRASIL LTDA -nfs- 2007710 P1" u="1"/>
        <s v="IRRF-MAZZINI ADMINISTRAÇÃO E EMPREITAS LTDA-nf-6929 - IRRF" u="1"/>
        <s v="STEFANINI CONSULTORIA E ASSESSORIA EM INFORMATICA S.A- nfs 218712 P.1" u="1"/>
        <s v="Regularização de Transferência efetuada para a conta movimento Poupatempo referente aos recebimentos de ND´s - duplicidade" u="1"/>
        <s v="Transf Clientes Faturas Dvs" u="1"/>
        <s v="CPC - SOFTPARK INFORMÁTICA LTDA - nfs diversas" u="1"/>
        <s v="MUNICIPIO DA ESTANCIA TURISTICA DE IBITINGA-301051" u="1"/>
        <s v="PREF MIGUELOPOLIS - PREFEITURA DO MUNICIPIO DE MIGUELOP - " u="1"/>
        <s v="EMPRESA BRASILEIRA CORREIOS TELEGRAFOS- nfs 34117552024 P.1" u="1"/>
        <s v="ASERP LOCACAO E SERVICOS GERAIS LTDA-ME-nfs-1672024, 289 e 290 P.1" u="1"/>
        <s v="MUNICIPIO DE CAJATI-313211" u="1"/>
        <s v="ASERP LOCAÇÃO E SERVIÇOS GERAIS LTDA- nfs 300 e 303 P.1" u="1"/>
        <s v="IRRF-INVICTA SOLUÇÕES EM SERVIÇOS LTDA.-5926 - 022038795 - IRRF" u="1"/>
        <s v="PREFEITURA MUNICIPAL DA ESTANCIA TURISTICA DE RIBEIRAO PIRES ND 5232" u="1"/>
        <s v="IRRF-STEFANINI CONSULTORIA E ASSESSORIA EM INFORMATICA S.A-nf-216099 - IRRF" u="1"/>
        <s v="J R MEDICINA DO TRABALHO LTDA- nfs 5114 P.1" u="1"/>
        <s v="MUNICIPIO DE BARRETOS-RATEIO CONDOMINIO ND 19845" u="1"/>
        <s v="ASERP LOCACAO E SERVICOS GERAIS LTDA-ME-nfs 178205  P.1" u="1"/>
        <s v="DISTRIBUIDORA E ARMAZENS GERAIS CEAC EIRELLI.-nfs-2178 P.1" u="1"/>
        <s v="USA LEDS COMERCIO DE MATERIAIS ELETRICOS LTDA- nfs 5581 P.1" u="1"/>
        <s v="Regularização/Devolução a ser efetuada da conta Movimento Prodesp - referente a recebimentos de Notas de Débitos 167.459 - em duplicidade" u="1"/>
        <s v="MUNICIPIO DE CAJATI - POUPATEMPO 4.0 5714" u="1"/>
        <s v="SECRETARIA DA FAZENDA E PLANEJAMENTO- nfs CCGE_000073_1 a 76 P.1" u="1"/>
        <s v="STEFANINI CONSULTORIA E ASSESSORIA EM INFORMATICA S.A- nfs 210253 P.1" u="1"/>
        <s v="MUNICÍPIO SERRANA - 307.495" u="1"/>
        <s v="MUNICIPIO DE HORTOLANDIA-verificar" u="1"/>
        <s v="AXA SEGUROS S/A.-nfs-8377302024 P.1 P.1" u="1"/>
        <s v="INVICTA SOLUÇÕES EM SERVIÇOS LTDA.-nfs-6304" u="1"/>
        <s v="MUNICÍPIO NOVA ODESSA - POUPATEMPO 4.0 5359 - 5526 - 5709" u="1"/>
        <s v="Devolução de transferência indevida ref.  Recebimento de Nota Fiscal MUNICIPIO DE JAGUARIUNA - 171.851" u="1"/>
        <s v="MUNICIPIO DE ITAPIRA" u="1"/>
        <s v="MUNICIPIO DE MIRANDOPOLIS" u="1"/>
        <s v="CLARO S.A - nf 24108170132024 P.1" u="1"/>
        <s v="STEFANINI CONSULTORIA E ASSESSORIA EM INFORMATICA S.A- nfs 212187 P.1" u="1"/>
        <s v="STEFANINI CONSULTORIA E ASSESSORIA EM INFORMATICA S.A- nfs 214229 P.1" u="1"/>
        <s v="PREF - APARECIDA - PREFEITURA MUNICIPAL DE APARECIDA - 17639 - 005280162 - ISS" u="1"/>
        <s v="Transf NFs Prodesp" u="1"/>
        <s v="ISS-INVICTA SOLUÇÕES EM SERVIÇOS LTDA.-6142" u="1"/>
        <s v="AXA SEGUROS S/A-nfs 16243802025  P.1" u="1"/>
        <s v="MUNICIPIO DE TAQUARITINGA NF VERIFICAR" u="1"/>
        <s v="JOAO VITOR RODRIGUES DA SILVA nf 132 P.1" u="1"/>
        <s v="IRRF-INVICTA SOLUÇÕES EM SERVIÇOS LTDA.-nfs 6142" u="1"/>
        <s v="EMPRESA BRASILEIRA CORREIOS TELEGRAFOS.- nf 33789902024 P.1" u="1"/>
        <s v="LUIZ ARMANDO BARROS KREMPEL - DV SEI 002.00002851/2024-16b P.1" u="1"/>
        <s v="PPREF SAO MANUEL - PREFEITURA DO MUNICIPIO DE SAO MANUEL- 17986 - 005280162 - ISS" u="1"/>
        <s v="CLARO S.A - nf 24118260142024 P.1" u="1"/>
        <s v="IRRF - CONSÓRCIO SP CIDADÃO- nfs 1958#23482" u="1"/>
        <s v="IRRF-INVICTA SOLUÇÕES EM SERVIÇOS LTDA.-nf-5608 P.1" u="1"/>
        <s v="STEFANINI CONSULTORIA E ASSESSORIA EM INFORMATICA S.A- nfs 213926 P.1" u="1"/>
        <s v="Transferência a ser efetuada referente a recebimento de Nota Fiscal - Corpo de Bombeiros NF 175087" u="1"/>
        <s v="Regularização/devolução a ser efetuada da conta Condomínio 18636-8 - referente lançamento indevido em 29/07/2024." u="1"/>
        <s v="Transf indevida" u="1"/>
        <s v="MUNICIPIO DE CAJATI-313213" u="1"/>
        <s v="MUNICIPIO DE GARCA NF 298899" u="1"/>
        <s v="MUNICIPIO DE GARCA NF 299248" u="1"/>
        <s v="CPC - STEFANINI CONSULTORIA E ASSESSORIA EM INFORMATICA S.A- nfs diversas" u="1"/>
        <s v="Tranferência/regularização efetuada para conta PRODESP ref. Resgate judical 18/09/2024- Processo Prodesp" u="1"/>
        <s v="MUNICIPIO DE GARCA NF 298614" u="1"/>
        <s v="INSS-INVICTA SOLUÇÕES EM SERVIÇOS LTDA.-6303 " u="1"/>
        <s v="Regularização de Transferência efetuada para conta movimento Prodesp - duplicidade" u="1"/>
        <s v="Regularização de Transferência efetuada para conta movimento Prodesp - referente ao recebimento de Nota Fiscal MUNICIPIO DE JAGUARIUNA - 171.851" u="1"/>
        <s v="MUNICIPIO DE GARCA NF 299658" u="1"/>
        <s v="&gt;&gt; Transferência a ser efetuada da conta PRODESP  - referente aos Recebimentos de Notas de Débitos (Poupatempo 4.0: Setembro/24 NDs 4680 e 4659 )." u="1"/>
        <s v="&gt;&gt;Transferência a ser efetuada para conta PRODESP  - referente ao Recebimento de Notas Fiscais (281177, 157091, 16405, 166095,, 167111, 167112, 284124, 284567 e 284569)" u="1"/>
        <s v="CLARO S.A-nf-24088207957 P.1" u="1"/>
        <s v="IRRF-MMP - CONSULTORIA E GERENCIAMENTO DE EMPREENDIMENTOS IM-nf-diversas" u="1"/>
        <s v="Transferência efetuada para a conta PRODESP referente aos recebimentos de Notas fiscais Agosto/24 (diversas)" u="1"/>
        <s v="CLARO S.A-nf-2405821008 P.1" u="1"/>
        <s v="MUNICIPIO DE JARINU - POUPATEMPO 4.0 5644" u="1"/>
        <s v="MUNICIPIO DE GUARARAPES - POUPATEMPO 4.0 5676" u="1"/>
        <s v="Devolução a ser efetuada indevidamente para a conta Movimento Prodesp - referente a recebimentos de Notas de débito Sabesp" u="1"/>
        <s v="MUNICÍPIO SERRANA - 308.301" u="1"/>
        <s v="Transferência Duplicada - Regularização" u="1"/>
        <s v="IRRF-SEAL SEGURANCA ALTERNATIVA EIRELI-nf-16042" u="1"/>
        <s v="ASERP LOCACAO E SERVICOS GERAIS LTDA-ME-nf-256 e 258 P.1" u="1"/>
        <s v="ISS - PMSP - PREFEITURA MUNICIPAL DE SAO PAULO- nfs 5361 - 022038795 P.1" u="1"/>
        <s v="BRASOFTWARE INFORMATICA LTDA- nfs 676860 P.1" u="1"/>
        <s v="Transf a ser efetuada para a conta movimento Condominio ref. a SABESP" u="1"/>
        <s v="Receitas dia 30/01/2024 - 139595-5" u="1"/>
        <s v="CPC - INVICTA SOLUÇÕES EM SERVIÇOS LTDA.-nfs-6142 " u="1"/>
        <s v="STEFANINI CONSULTORIA E ASSESSORIA EM INFORMATICA S.A- nfs 210563 P.1" u="1"/>
        <s v="PREFEITURA MUNICIPAL DA ESTANCIA TURISTICA DE RIBEIRAO PIRES NF 174642" u="1"/>
        <s v="IRRF-STEFANINI CONSULTORIA E ASSESSORIA EM INFORMATICA S.A-nf-208511 P.1" u="1"/>
        <s v="EMPRESA BRASILEIRA CORREIOS TELEGRAFOS- nfs 34637612025 P.1" u="1"/>
        <s v="CENTRO DE INTEGRACAO EMPRESA ESCOLA-CIEE- nfs 3534922025 e 3617175  P.1" u="1"/>
        <s v="MUNICIPIO DE HORTOLANDIA-304.671 SALDO - 304.671 - 304.734 - 304.913 - 305.131 - 305.247 - 305.363 - 305.579 - 305.686 - 305.879" u="1"/>
        <s v="CPC-STEFANINI CONSULTORIA E ASSESSORIA EM INFORMATICA S.A-nf- 204340, 204342, 204343, 204361, 204362, 204363, 204655, 204773 E 204777" u="1"/>
        <s v="AXA SEGUROS S/A.-nfs-8527782024 P.1" u="1"/>
        <s v="GRT AUDITORIA DE TERCEIROS LTDA-nf-40182 P.1" u="1"/>
        <s v="IRRF-STEFANINI CONSULTORIA E ASSESSORIA EM INFORMATICA S.A-nf-213923, 213926, 214229, 214236" u="1"/>
        <s v="RATEIO DE CONDOMINIO ND 19625 - MUNICIPIO DE BAURU" u="1"/>
        <s v="PREF OSASCO - PREFEITURA MUNICIPAL DE OSASCO- nfs 10137 - 059205294 - ISS P.1" u="1"/>
        <s v="MUNICÍPIO DE GUARA" u="1"/>
        <s v="RATEIO CONDOMINIO ND  19984" u="1"/>
        <s v="GRT AUDITORIA DE TERCEIROS LTDA - nf 42468" u="1"/>
        <s v="PREF URANIA - PREFEITURA MUNICIPAL DE URANIA - 17610 - 005280162 - ISS" u="1"/>
        <s v="&gt;&gt;Devolução de transferência indevida ref. Rateio de condomínio ND´s 168603, 287471, 287748, 168450 e 288040" u="1"/>
        <s v="MUNICIPIO DE CAJATI-312850" u="1"/>
        <s v="MUNICIPIO DE GARCA NF 300222" u="1"/>
        <s v="&gt;&gt;ECONTHERM CLIMATIZACAO LTDA -ME-nf-403 P.1" u="1"/>
        <s v="ASERP LOCAÇÃO E SERVIÇOS GERAIS LTDA- nfs 308 e 309 P.1" u="1"/>
        <s v="STEFANINI CONSULTORIA E ASSESSORIA EM INFORMATICA S.A- nfs 210262 P.1" u="1"/>
        <s v="Lançamento indevido" u="1"/>
        <s v="INSS-ASERP LOCAÇÃO E SERVIÇOS GERAIS LTDA Total" u="1"/>
        <s v="IRRF-LYNCRA LIMPEZA E SERVIÇOS GERAIS - EIRELI  - NFF 10742" u="1"/>
        <s v="STEFANINI CONSULTORIA E ASSESSORIA EM INFORMATICA S.A- nfs 212191 P.1" u="1"/>
        <s v="MUNICIPIO DE NOVA ODESSA - POUPATEMPO 4.0 ND 5.359 - ND 5.526 - ND 5.709" u="1"/>
        <s v="PREF MIGUELOPOLIS - PREFEITURA DO MUNICIPIO DE MIGUELOP - 1129 - 037880173 - ISS" u="1"/>
        <s v="MUNICIPIO DE NOVA ODESSA - POUPATEMPO 4.0 5709" u="1"/>
        <s v="DISTRIBUIDORA E ARMAZENS GERAIS CEAC LTDA- nfs 2511 P.1" u="1"/>
        <s v="STEFANINI CONSULTORIA E ASSESSORIA EM INFORMATICA S.A- nfs 217968 P.1" u="1"/>
        <s v="CPC - PRO JECTO - GESTÃO, ASSESSORIA E SERVIÇOS -  LTDA - nfs diversas" u="1"/>
        <s v="PREF RIBEIRAO PRETO - PMRP - PREFEITURA MUNICIPAL DE RI - 17535,02 - 005280162 - ISS" u="1"/>
        <s v="PREF SANTA FE DO SUL - PREFEITURA MUNICIPAL DA ESTACIA  - NF 17611 - 005280162 - ISS" u="1"/>
        <s v="SINDPD - SIND DOS TRABALH. PROC. DE DADOS EST.SP.-nfs- DEP. JUD. PROC.0002271-61.2024.8.26.0609 P.1" u="1"/>
        <s v="BRASOFTWARE INFORMATICA LTDA - nfs 669214 P.1" u="1"/>
        <s v="MUNICIPIO DE SALTO269621,89POUPATEMPO 4.0 ND  5468" u="1"/>
        <s v="SÃO PAULO SECRETARIA DA EDUCAÇÃO - 180.083 - 180.101" u="1"/>
        <s v="MUNICIPIO DA ESTANCIA TURISTICA DE IBITINGA NF 174562" u="1"/>
        <s v="PREF RIBEIRAO PRETO - PMRP - PREFEITURA MUNICIPAL DE RI -17536 - 005280162 - ISS" u="1"/>
        <s v="MUNICIPIO DE TUPI PAULISTA - HONORARIOS REF A ND 2132 -Processo nº 1006201-70.2024.8.26.0609 " u="1"/>
        <s v="Regularização efetuada em duplicidade para a conta Movimento Prodesp - referente a recebimentos de Notas Fiscais Dvs" u="1"/>
        <s v="Transferência a ser efetuada da conta movimento Prodesp 139595-5- referente a recebimentos Notas de Débitos (Poupatempo 4.0) Novembro/24 ." u="1"/>
        <s v="Transferência a ser efetuada para a conta movimento Prodesp referente ao recebimentos de Nota fiscal - composição de 10 NF de 263,80-4198514004060" u="1"/>
        <s v="MUNICIPIO DE GARCA-304495" u="1"/>
        <s v="INVICTA SOLUCOES EM SERVICOS LTDA- nfs 5361 P.1" u="1"/>
        <s v="TELEFONICA BRASIL S/A-nfs- 1826073870 e 1826074868  - P.1" u="1"/>
        <s v="DISTRIBUIDORA E ARMAZENS GERAIS CEAC EIRELLI- nfs 2224 P.1" u="1"/>
        <s v="PREFEITURA MUNICIPAL DA ESTÂNCIA TURÍSTICA DE RIBEIRÃO PIRES - 179.473" u="1"/>
        <s v="PREF CACAPAVA - PREFEITURA MUNICIPAL DE CACAPAVA - 17640 - 005280162 - ISS" u="1"/>
        <s v="Transferência a ser efetuada da conta movimento Prodesp 139595-5- referente a recebimentos Notas de Débitos (Poupatempo 4.0) Outubro/24 ." u="1"/>
        <s v="ISS-INVICTA SOLUÇÕES EM SERVIÇOS LTDA.-5926" u="1"/>
        <s v="ASERP LOCACAO E SERVICOS GERAIS LTDA-ME-nfs-1732024 P.1" u="1"/>
        <s v="MUNICIPIO DE CAJATI-313161" u="1"/>
        <s v="CLARO S.A-nf-24068160000 P.1" u="1"/>
        <s v="CLARO S.A-nf-2404390000121 e  2406390000133 P.1" u="1"/>
        <s v="MUNICIPIO DE ANGATUBA-POUPATEMPO 4.0 ND 5.477 ND 5.517" u="1"/>
        <s v="MUNICIPIO DE SANTA BARBARA D'OESTE - POUPATEMPO 4.0 3155 SALDO" u="1"/>
        <s v="PMSP - PREFEITURA MUNICIPAL DE SAO PAULO - 118075 - 033177148 - ISS  P1" u="1"/>
        <s v="Devolução de transferência indevida ref. Rateio de condomínio ND 19726 Município de Bauru" u="1"/>
        <s v="DISTRIBUIDORA E ARMAZENS GERAIS CEAC EIRELLI- nfs 2125 P.1" u="1"/>
        <s v="CIA DE SANEAMENTO BASICO DO ESTADO DE SAO PAULO SABESP-VERIFICAR" u="1"/>
        <s v="CIA DE SANEAMENTO BASICO DO ESTADO DE SAO PAULO SABESP NF verificando " u="1"/>
        <s v="INSS - ASERP LOCAÇÃO E SERVIÇOS GERAIS LTDA-ME - fatura 282 e 283 (rateio)" u="1"/>
        <s v="DAE SA - AGUA E ESGOTO-312361" u="1"/>
        <s v="INSS-INVICTA SOLUÇÕES EM SERVIÇOS LTDA.-5926" u="1"/>
        <s v="SEM PARAR INSTITUICAO DE PAGAMENTO LTDA-nfs 25105016032024 P.1" u="1"/>
        <s v="IRRF-STEFANINI CONSULTORIA E ASSESSORIA EM INFORMATICA S.A-nf- " u="1"/>
        <s v="ASERP LOCACAO E SERVICOS GERAIS LTDA-ME-nf-1592024 e 1642024 P.1" u="1"/>
        <s v="IMPOSTO ILHA" u="1"/>
        <s v="MUNICIPIO DE BAURU-RATEIO CONDOMINIO ND 20077-parte" u="1"/>
        <s v="INSS-BUREAU VERITAS DO BRASIL SOCIEDADE CLASSIFICADORA E CERTIFICADORA LTDA-nfs diversas" u="1"/>
        <s v="RATEIO CONDOMINIO ND 19845" u="1"/>
        <s v="MUNICÍPIO SERRANA - 179.683" u="1"/>
        <s v="PREF CAMPOS DO JORDAO - NF 17638" u="1"/>
        <s v="STEFANINI CONSULTORIA E ASSESSORIA EM INFORMATICA S.A- nfs 215748 P.1" u="1"/>
        <s v="PREF SAO BERNARDO DO CAMPO - PREFEITURA DO MUNICIPIO DE - CGFS_001087_1" u="1"/>
        <s v="PREF ASSIS - PREFEEITURA MUNICIPAL DE ASSIS-nfs- 17938 - 005280162 - ISS  - P.1" u="1"/>
        <s v="POUPATEMPO 4.0 DVS PREFEITURAS" u="1"/>
        <s v="AXA SEGUROS S/A-nfs 9341522025  P.1" u="1"/>
        <s v="IR-INVICTA SOLUÇÕES EM SERVIÇOS LTDA.-6303 " u="1"/>
        <s v="CPC-INVICTA SOLUÇÕES EM SERVIÇOS LTDA.-6303 " u="1"/>
        <s v="CPC - BUREAU VERITAS DO BRASIL SOCIEDADE CLASSIFICADORA E CERTIFICADORA LTDA - nfs diversas" u="1"/>
        <s v="IRRF-STEFANINI CONSULTORIA E ASSESSORIA EM INFORMATICA S.A-nf- 208385, 208441, 208442, 208443, E 208479" u="1"/>
        <s v="PREF LORENA - NF 17622" u="1"/>
        <s v="MUNICIPIO DE TUPI PAULISTA" u="1"/>
        <s v="MUNICÍPIO SERRANA - 307.498" u="1"/>
        <s v="ASSERP - FATURA 1482024 P.1 (rateio)" u="1"/>
        <s v="INSS-INVICTA SOLUÇÕES EM SERVIÇOS LTDA.-6303 - 022038795 - INSS" u="1"/>
        <s v="SEM PARAR INSTITUICAO DE PAGAMENTO LTDA-nfs 242159742252024 P.1" u="1"/>
        <s v="MUNICIPIO DE SERTAOZINHO   -RATEIO CONDOMINIO ND  20087" u="1"/>
        <s v="STEFANINI CONSULTORIA E ASSESSORIA EM INFORMATICA S.A- nfs 215753 P.1" u="1"/>
        <s v="MUNICIPIO IGUAPE ND 5331" u="1"/>
        <s v="INSS-SEAL SEGURANCA ALTERNATIVA EIRELI-nf-16040, 16041 e 16043 " u="1"/>
        <s v="CIA DE SANEAMENTO BASICO DO ESTADO DE SAO PAULO SABESP NF verificar " u="1"/>
        <s v="MUNICIPIO DE BURI-177426" u="1"/>
        <s v="PREF BARUERI - PREFEITURA MUNICIPAL DE BARUERI- nfs 17934 - 005280162 - ISS P.1" u="1"/>
        <s v="WORLDWIDE SEGURANCA EIRELI EPP.-DEP REC. TRAB. Nº 0010744-66.2023.5.15.0079 P.1" u="1"/>
        <s v="TRANSF APLICAÇÃO SIAFEM  " u="1"/>
        <s v="RATEIO CONDOMINIO PPT ND 19.973" u="1"/>
        <s v="MUNICIPIO DE PORTO FERREIRA NF 298908" u="1"/>
        <s v="MUNICIPIO DE ITARAREPOUPATEMPO 4.0 ND 1781" u="1"/>
        <s v="EMPRESA BRASILEIRA CORREIOS TELEGRAFOS- nfs 34393692024 P.1" u="1"/>
        <s v="PMSP - PREFEITURA MUNICIPAL DE SAO PAULO- nfs 17908 - 005280162 - ISS P.1" u="1"/>
        <s v="ISS - PMSP - PREFEITURA MUNICIPAL DE SAO PAULO- nfs 5608 - 022038795 - ISS - ISS P.1" u="1"/>
        <s v="Transferência efetuada para conta PRODESP  - referente ao Recebimento de Nota Fiscal 278.407" u="1"/>
        <s v="PMSP - PREFEITURA MUNICIPAL DE SAO PAULO - 6929 - 045517604 - ISS  P1" u="1"/>
        <s v="IRRF - STEFANINI CONSULTORIA E ASSESSORIA EM INFORMATICA S.A- nfs diversas" u="1"/>
        <s v="PREF SOROCABA - PREFEITURA MUNICIPAL DE SOROCABA- 17987 - 005280162 - ISSP.1" u="1"/>
        <s v="CPC-STEFANINI CONSULTORIA E ASSESSORIA EM INFORMATICA S.A-nf- 208385, 208390, 208441, 208442, 208443 e 208479" u="1"/>
        <s v="Transferência efetuada da conta Movimento Prodesp  - referente aos Recebimentos de Notas de Débitos (Poupatempo 4.0) - NDs 4189, 4255, 2289, 2382, 2526, 2279 e 2464" u="1"/>
        <s v="GRT AUDITORIA DE TERCEIROS LTDA - nf 41777" u="1"/>
        <s v="GRT AUDITORIA DE TERCEIROS LTDA-nf-39779 P.1" u="1"/>
        <s v="ASERP LOCACAO E SERVICOS GERAIS LTDA-ME-nfs-282 e 283 P.1" u="1"/>
        <s v="CENTRO DE INTEGRACAO EMPRESA ESCOLA-CIEE- nfs 3597933 P.1" u="1"/>
        <s v="CPC - MMP - CONSULTORIA E GERENCIAMENTO DE EMPREENDIMENTOS IMOBILIÁRIOS EIRELI - nfs diversas" u="1"/>
        <s v="INSS - Diversas notas fiscais" u="1"/>
        <s v="CLARO S.A - nf 2409815001324 P.1" u="1"/>
        <s v="MUNICIPIO DE MONTE MORPOUPATEMPO 4.0 ND 5337" u="1"/>
        <s v="MUNICIPIO DE BARRETOS-RATEIO CONDOMINIO ND  19984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PIS/COFINS/CSLL-VERSATTI COMPANHIA EMPRESARIAL LTDA-nf-856,02-P.1" u="1"/>
        <s v="PREF ITAPEVA - PREFEITURA MUNICIPAL DE ITAPEVA - 17929 - 005280162 - ISS" u="1"/>
        <s v="Devolução de transferência ref. Recebimento da NF 19843 - Prefeitura de Fernandópolis" u="1"/>
        <s v="Regularização efetuada indevidamente para a conta Movimento Prodesp - referente a recebimentos de Notas de débito Sabesp" u="1"/>
        <s v="MUNICIPIO DE SERRANA" u="1"/>
        <s v="MUNICÍPIO DE SERRANA" u="1"/>
        <s v="LUZ PUBLICIDADE SP SUL LTDA - nf 226707 P.1." u="1"/>
        <s v="RODRIGO CARLOS GOMES - DV SEI 002.00002851/2024-16 P.1" u="1"/>
        <s v="Devolução de transferência indevida ref. Rateio de condomínio ND 19566 Sabesp" u="1"/>
        <s v="PREF SOROCABA - PREFEITURA MUNICIPAL DE SOROCABA- nfs 17933 - 005280162 - ISS P.1" u="1"/>
        <s v="PREF TANABI - NF 17608" u="1"/>
        <s v="RECEITA FEDERAL - Diversas notas fiscais" u="1"/>
        <s v="Transf recebimentos ND rateio de condominio" u="1"/>
        <s v="SEAL SEGURANCA ALTERNATIVA EIRELI - nfs 16040 P.1" u="1"/>
        <s v="INSS-INVICTA SOLUÇÕES EM SERVIÇOS LTDA.-nf-5361 P.1" u="1"/>
        <s v="ILHA SERVICE TECNOLOGIA E SERVICOS LTDA - nfs 3832 P.1" u="1"/>
        <s v="DF MOREIRA MANUTENCAO EM PGDM E COFRES - ME-nfs 400 P.1" u="1"/>
        <s v="MUNICIPIO DE IPERO-313.635 - 313.636 - 313.637 - 313.909" u="1"/>
        <s v="PREF TREMEMBE - PREFEITURA MUNICIPAL DE TREMEMBE - 17618,02 - 005280162 - ISS" u="1"/>
        <s v="MUNICIPIO DE SANTA BARBARA D'OESTE-174722 ( transferência feita em duplicidade )" u="1"/>
        <s v="Transf duplicada" u="1"/>
        <s v="RATEIO CONDOMINIO ND  20087" u="1"/>
        <s v="CLARO S.A - nf 2412813004872 P.1" u="1"/>
        <s v="ASERP LOCACAO E SERVICOS GERAIS LTDA-ME-nfs-272 e 274 P.1" u="1"/>
        <s v="MUNICIPIO DE ITAPIRA-177467" u="1"/>
        <s v="ECONTHERM CLIMATIZAÇÃO LTDA -ME-nfs 408 P.1" u="1"/>
        <s v="INVICTA SOLUÇÕES EM SERVIÇOS LTDA.-nfs-5926 P1" u="1"/>
        <s v="IRRF-MAZZINI ADMINISTRAÇÃO E EMPREITAS LTDA-nf-" u="1"/>
        <s v="DISTRIBUIDORA E ARMAZENS GERAIS CEAC EIRELLI - nfs 2436, 2437 e 2438 P.1" u="1"/>
        <s v="Devolução a ser efetuada em duplicidade para a conta Movimento Prodesp - referente a recebimentos de Notas Fiscais Dvs" u="1"/>
        <s v="MUNICIPIO DE CORDEIROPOLISPOUPATEMPO 4.0 ND  5667" u="1"/>
        <s v="IRRF-ILHA SERVICE TECNOLOGIA E SERVIÇOS LTDA Total - " u="1"/>
        <s v="PREFEITURA MUNICIPAL DA ESTANCIA TURISTICA DE RIBEIRAO PIRES" u="1"/>
        <s v="IRRF - TECNOCOMP TECNOLOGIA E SERVIÇOS LTDA Total- nfs diversas" u="1"/>
        <s v="STEFANINI CONSULTORIA E ASSESSORIA EM INFORMATICA S.A- nfs 210566 P.1" u="1"/>
        <s v="Tranferência/regularização efetuada para conta PRODESP ref. Resgate judical 02/09/2024 - Processo Prodesp" u="1"/>
        <s v="AXA SEGUROS S/A.-nfs-8625462024 P.1" u="1"/>
        <s v="MUNICIPIO DE JARINU - POUPATEMPO 4.0 5839" u="1"/>
        <s v="SEAL SEGURANCA ALTERNATIVA EIRELI - nfs 16041 P.1" u="1"/>
        <s v="PREF GARCA - PREFEITURA MUNICIPAL DE GARCA-nfs- 17926 - 005280162 - ISS  - P.1" u="1"/>
        <s v="IRRF-BUREAU VERITAS DO BRASIL SOCIEDADE CLASSIFICADORA E CERTIFICADORA LTDA Total-nf-118075 - 033177148 - IRRF" u="1"/>
        <s v="MUNICÍPIO SERRANA - 307.497" u="1"/>
        <s v="SEM PARAR INSTITUICAO DE PAGAMENTO LTDA-nfs 242381967002024 P.1" u="1"/>
        <s v="MUNICIPIO DE IPERO-311607" u="1"/>
        <s v="MUNICIPIO DE JAGUARIUNA - 171.851" u="1"/>
        <s v="JOAO INACIO DA SILVA - DV SEI 359.00008847/2024-59 P.1" u="1"/>
        <s v="DISTRIBUIDORA E ARMAZENS GERAIS CEAC EIRELLI- nfs 2487 P.1" u="1"/>
        <s v="PREF RIBEIRAO PRETO - PMRP - PREFEITURA MUNICIPAL DE RI - 17907 - 005280162 - ISS" u="1"/>
        <s v="CPC-SEAL SEGURANÇA ALTERNATIVA EIRELI-nfs diversas" u="1"/>
        <s v="SERGIO LUIZ GONCALVES - DV SEI 002.00002851/2024-16" u="1"/>
        <s v="PMSP - PREFEITURA MUNICIPAL DE SAO PAULO-nfs-381 - 031227399 - ISS P.1" u="1"/>
        <s v="PIS/COFINS/CSLL-STEFANINI CONSULTORIA E ASSESSORIA EM INFORMATICA S.A-nf-205368" u="1"/>
        <s v="Estorno de transferência referente ao recebimentos de Nota fiscal - composição de 10 NF de 263,80-4198514004060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838.471562615741" createdVersion="8" refreshedVersion="8" minRefreshableVersion="3" recordCount="14506" xr:uid="{BC068920-DA68-4759-A9A7-4EDB8AAD7D6D}">
  <cacheSource type="worksheet">
    <worksheetSource ref="A1:X2088" sheet="Base Anexo IV - Faturas Pen"/>
  </cacheSource>
  <cacheFields count="24">
    <cacheField name="CLIENTE" numFmtId="0">
      <sharedItems containsBlank="1" count="2434">
        <s v="CASA MILITAR DO GABINETE DO GOVERNADOR"/>
        <s v="RHS SERVICOS DE DIVULGACAO LTDA - EPP"/>
        <s v="ENFIL SA CONTROLE AMBIENTAL"/>
        <s v="INST DE PREVIDENCIA DO SERVIDOR MUNICIPAL DE DIADEMA"/>
        <s v="SANEAMENTO BASICO DO MUNICIPIO DE MAUA - SAMA"/>
        <s v="PHABRICA DE PRODUCOES SERVICOS DE PROPAGANDA E PUBLICIDADE L"/>
        <s v="ALIAS TECNOLOGIA S/A"/>
        <s v="FUNDACAO MUNICIPAL DE SAUDE DE RIO CLARO"/>
        <s v="ANDREA SANTOS"/>
        <s v="ANTONIO PEDRO MACHADO"/>
        <s v="CECILIA FREITAS RIBEIRO"/>
        <s v="MARCIA ANDREA BATITUCCI MULLER"/>
        <s v="FERNANDO MARTINI"/>
        <s v="MARLON CALZA"/>
        <s v="JOSE NICACIO DA SILVA"/>
        <s v="MARY CHEN TSENG"/>
        <s v="JOAO PEDRO HUPPES CAVALCANTE"/>
        <s v="CLEIDIANE PINHEIRO DOS SANTOS"/>
        <s v="JOAO L MESQUITA"/>
        <s v="CRISTIANE SANTANA"/>
        <s v="VALDIR CAZULLI"/>
        <s v="RAPHAEL BEZERRA SIMAO"/>
        <s v="CASSIA MARTINS PEDROSO"/>
        <s v="DIEGO RAMON NEIVA LUZ"/>
        <s v="RONIVALDO MARTINS ROCHA"/>
        <s v="ISABELLA BIZINOTO FERNANDES"/>
        <s v="NATALY OLIVEIRA"/>
        <s v="HENRIQUE BARROS"/>
        <s v="EDUARDO A SOUZA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CONTABILIDADE KOB LTDA"/>
        <s v="MINISTERIO PUBLICO DO ESTADO DE SAO PAULO"/>
        <s v="SETEC HIDROBRASILEIRA OBRAS E PROJETOS LTDA"/>
        <s v="W&amp;M PUBLICIDADE LTDA"/>
        <s v="STEFANINI NETWORKING CONSULTORIA DE INFORMATICA LTDA"/>
        <s v="MUNICIPIO DE TRABIJU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COLEGIO DE AGHAPE G LTDA"/>
        <s v="CAMARA MUNICIPAL DE FRANCO DA ROCHA"/>
        <s v="CAMARA  MUNICIPAL DE SUMARE"/>
        <s v="SCRIPTUM LIVRARIA &amp; PAPELARIA LTDA"/>
        <s v="DOTTI E ADVOGADOS"/>
        <s v="TELEXPRESS ASSISTENCIA TECNICA DE APARELHOS ELETR"/>
        <s v="FRUTOS VERDES E MADUROS LTDA"/>
        <s v="CAMARA MUNICIPAL DE SAO LOURENCO DA SERRA"/>
        <s v="EAGLE TERCEIRIZACAO DE MAO DE OBRA EFETIVA ESPECI"/>
        <s v="TRANSLUANA TRANSPORTES DE COLEGIAIS LTDA"/>
        <s v="CAMARA MUNICIPAL DE IRACEMAPOLIS"/>
        <s v="JORGE MACHADO FERNANDES SCHUMACHER"/>
        <s v="JOSENIAS DOS SANTOS SILVA"/>
        <s v="TOMAS MANUEL PEREZ PEREZ"/>
        <s v="JONACIR CORREA DA COSTA"/>
        <s v="IVAN JORGE SOUSA PESSOA"/>
        <s v="RAFAEL LAFFITTE FERNANDES"/>
        <s v="SILVIO LUIS GUIMARAES DE MELLO"/>
        <s v="PEDRO FERREIRA DA SILVA NETO"/>
        <s v="PAULO OURICURI"/>
        <s v="NICOLAS CLAUZADE - CONDOMINIO POUSADA"/>
        <s v="NEI ANDERSON MACHADO"/>
        <s v="SANDRA SANTOS SILVA"/>
        <s v="MIRIAM DE SOUZA"/>
        <s v="HELIO RICARDO MARINO RAINHO"/>
        <s v="THAIZA ROCHETTI"/>
        <s v="CLAUDIO LUCIO DE LIMA"/>
        <s v="MATIAS PEREIRA NETO"/>
        <s v="OSVALDO DUARTE"/>
        <s v="RODRIGO SOARES LEITE"/>
        <s v="MARIA SILVIA DE OLIVEIRA"/>
        <s v="EDUARDO MAIA"/>
        <s v="JOSE AIRTON DE ARAUJO"/>
        <s v="ROMAR WILLIAM CULLEN DELLAPIAZZA"/>
        <s v="GABRIELA NOLASCO SANTANA"/>
        <s v="CAROLINA DO NASCIMENTO MARTINS"/>
        <s v="ZACCARA CDS LTDA - ME"/>
        <s v="SCANITEC EQUIPAMENTOS AUTOMOTIVOS LTDA"/>
        <s v="JAL SIGNS SERVICOS ADMINISTRATIVOS LTDA"/>
        <s v="COMERCIAL ITAMASTER LTDA"/>
        <s v="CAMARA MUNICIPAL DE MORRO AGUDO"/>
        <s v="FUNDACAO PRO-MEMORIA DE SAO CARLOS"/>
        <s v="CAMARA M PIQUETE"/>
        <s v="CAMARA MUNICIPAL DE COTIA"/>
        <s v="REFRIGERACAO FONSECA LTDA"/>
        <s v="AGENCIA REGULADORA DE SERVICOS PUBLICOS DO ESTADO DE SAO PAULO - ARSESP"/>
        <s v="ANDREA ALVES GUIA RIBOLA"/>
        <s v="FOLHA SECA LIVRARIA LTDA - ME"/>
        <s v="ICETRAN INSTITUTO DE CERTIFICACAO E ESTUDOS DE TRANSITO E TRANSPORTE LTDA"/>
        <s v="SERGIO CORREA AMARO"/>
        <s v="EDMAR CAVALCANTE"/>
        <s v="SANDRA PEREIRA"/>
        <s v="FRANCIONE OLIVEIRA CARVALHO"/>
        <s v="NICKOLAS TENORIO"/>
        <s v="MARCOS F RACCIOPPI"/>
        <s v="NEWTON DE SALLES GONCALVES"/>
        <s v="JOAO GUILHERME TABALIPA"/>
        <s v="MARINA AMALIA ROSA SANTOS"/>
        <s v="MICHEL SILVA GUIMARAES"/>
        <s v="MARIANA CAPELETTI CALACA"/>
        <s v="FRANCISCA AGLAIS DA SILVA"/>
        <s v="ADALBERTO DOS SANTOS LEITE"/>
        <s v="SHIRLEY VALERIA"/>
        <s v="CECILIA ROCHA"/>
        <s v="JASON LIMA"/>
        <s v="CENTRO UNIVERSITARIO DE ADAMANTINA - UNIFAI"/>
        <s v="A M DE ALMEIDA TINTAS"/>
        <s v="MARCOS ABRAHAO CARDOSO ME"/>
        <s v="CAMARA MUNICIPAL DA ESTANCIA BALNEARIA DE PRAIA GRANDE"/>
        <s v="CAST INFORMATICA S/A"/>
        <s v="EMPRESA MUNICIPAL DE SAUDE EMUS"/>
        <s v="TRIBUNAL REGIONAL DO TRABALHO DA 2A REGIAO"/>
        <s v="ARQDIGITAL LTDA"/>
        <s v="MARCELO NANTES SILVA"/>
        <s v="AGENCIA METROPOLITANA DA BAIXADA SANTISTA - AGEM"/>
        <s v="IN TIME COMUNICACAO LTDA."/>
        <s v="HAFIZ ENGENHARIA E CONSTRUCOES LTDA - EPP"/>
        <s v="DAE SA - AGUA E ESGOTO"/>
        <s v="FUNDACAO INSTITUTO DE TERRAS DO ESTADO DE SAO PAULO JOSE GOMES DA SILVA"/>
        <s v="CONSORCIO INTERMUNICIPAL DO ALTO VALE DO PARANAPANEMA - AMVAPA."/>
        <s v="TRIBUNAL REGIONAL DO TRABALHO DA 15A. REGIAO"/>
        <s v="LOOK HILL CONFECCOES LTDA"/>
        <s v="LABOR SAFETY ASSESSORIA E CONSULTORIA EM SEGURANC"/>
        <s v="RAIMUNDO M MACHADO"/>
        <s v="ANDERSON SOARES GALVAO DO NASCIMENTO"/>
        <s v="DANNE DEYBLE SOUZA MENDES"/>
        <s v="ALAIDE SANTOS DE OLIVEIRA"/>
        <s v="KAREN DE CASTRO DRUMOND"/>
        <s v="ALVIANNE ALVES DOS SANTOS"/>
        <s v="CARLOS FERNANDO FERREIRA DA SILVA FILHO"/>
        <s v="ANTONIA ALIDEIA"/>
        <s v="ARTHUR CASAS"/>
        <s v="LAURIETE APARECIDA PEREIRA"/>
        <s v="ANTONIO MIRANDA FERNANDES"/>
        <s v="MICHELE GASPAROTO MOREIRA TEIXEIRA DE FREITAS"/>
        <s v="VANESSA RODRIGUES DE LIMA"/>
        <s v="PEDRO LUIZ MASCIA"/>
        <s v="MARIA LUISA MONTE FORTE DA FONSECA"/>
        <s v="MEGADATA COMPUTACOES LTDA"/>
        <s v="POLICIA MILITAR DO ESTADO DE SAO PAULO"/>
        <m/>
        <s v="NINA CONSTRUCOES E PARTICIPACOES LTDA"/>
        <s v="POLICIA CIVIL DO ESTADO DE SAO PAULO"/>
        <s v="VISUART COMERCIO E SERVICOS LTDA"/>
        <s v="THEOVALE CONSTRUTORA E ENGENHARIA LTDA"/>
        <s v="CORPO DE BOMBEIROS DA POLICIA MILITAR DO ESTADO DE SAO PAULO"/>
        <s v="CTGI TECNOLOGIA E GESTAO EM INFORMATICA LTDA"/>
        <s v="LA CHANCE COMERCIAL LTDA"/>
        <s v="INOVACAO DISTRIBUIDORA DE LIVROS LTDA."/>
        <s v="IMPRENSA OFICIAL DO ESTADO"/>
        <s v="GRAO EXPRESSO CAFE LTDA"/>
        <s v="CIA BRASILEIRA DE TECNOLOGIA E INOVACAO S/A"/>
        <s v="CONSORCIO INTERMUNICIPAL SERRA DA MANTIQUEIRA - CISMA"/>
        <s v="E 3 - COMUNICACAO INTEGRADA LTDA"/>
        <s v="CECILIA FRANCISCA DA SILVA"/>
        <s v="LAURA"/>
        <s v="JOSE ALESSANDRO NERES DE PONTES"/>
        <s v="ANDRE LUIS MUNIZ GARCIA"/>
        <s v="PAULO DE TARSO DE SOUZA"/>
        <s v="SUELY CRAVO"/>
        <s v="MARCO ANTONIO TAVARES DO NASCIMENTO"/>
        <s v="ROBERTA RESENDE"/>
        <s v="DAVID OLIVEIRA DA SILVA"/>
        <s v="ALEXANDRE MORALES DIAZ"/>
        <s v="ROBERTO MINADEO"/>
        <s v="JHEIMES MARQUES GOMES"/>
        <s v="CONSORCIO INTERMUNICIPAL CEMMIL PARA O DESENVOLVIMENTO SUSTENTAVEL"/>
        <s v="AGENCIA REGULADORA DE SERVICOS PUBLICOS DELEGADOS DE TRANSPORTE DO ESTADO DE SAO PAULO-ARTESP"/>
        <s v="SAAESP- SERVICO AUTONOMO DE AGUA E ESGOTO DO MUNICIPIO DE SAO PEDRO"/>
        <s v="NENA LOCACOES E TRANSPORTES LTDA - EPP"/>
        <s v="NINA LOCACOES E CONSTRUCOES LTDA. - EPP"/>
        <s v="VULCANO LABORATORIO DE ANALISES QUIMICAS SS LTDA"/>
        <s v="BRK AMBIENTAL - MAUA S.A."/>
        <s v="DIGINOTAS COM DOCUMENTOS ELETRONICOS LTDA"/>
        <s v="FABIO YASUDA"/>
        <s v="SUBPREFEITURA PENHA"/>
        <s v="FUNDACAO AGENCIA DA BACIA HIDROGRAFICA DO RIO SOROCABA E MEDIO TIETE - FABH-SMT"/>
        <s v="SUBPREFEITURA DE GUAIANASES"/>
        <s v="F. LOPES PUBLICIDADE LTDA"/>
        <s v="CRIAR PRESTADORA DE SERVICOS INTERNET LTDA"/>
        <s v="SILCLAPA ORGANIZACAO DE COBRANCAS LTDA"/>
        <s v="CIATEC SERVICE COMERCIAL LTDA ME"/>
        <s v="AGNOS TECNOLOGIA E SERVICOS LTDA. - ME"/>
        <s v="TANIA A.S. FUKUDA - ME"/>
        <s v="M H C APPINHANESI"/>
        <s v="FLAVIO EVANS"/>
        <s v="ACCESS IBACBRASIL TECNOLOGIAS EDUCACIONAIS LTDA"/>
        <s v="RODRIGO APARECIDO TIAGO"/>
        <s v="DOM FABRICIO RODRIGUES PEREIRA"/>
        <s v="ANA VITORIA"/>
        <s v="SANDRA AVELINO DE FARIAS"/>
        <s v="LUIZ ROBERTO PINTO NAZARIO - CPF 052.212.498-47"/>
        <s v="DANIEL PONCIANO DA SILVA"/>
        <s v="PAULO AZUMA"/>
        <s v="LUIZA DO PRADO FERREIRA"/>
        <s v="LAURA ROSA PEREIRA"/>
        <s v="GABRIEL MENDES CAMARGOS"/>
        <s v="FREDERICO LUIS FERNANDES"/>
        <s v="BRUNO ELIAS"/>
        <s v="CAIO JOSE RIBEIRO CHAGAS"/>
        <s v="DAURY MARTINS"/>
        <s v="RUBENS FUNCIA SIMOES"/>
        <s v="LEILIANA PEREIRA CAMPOS"/>
        <s v="CLOVIS BEVILAQUA D ARAGAO JUNIOR"/>
        <s v="ICARO FERRAZ VIDAL JUNIOR"/>
        <s v="GABRIEL O R SOUZA"/>
        <s v="VICTOR HUGO MOREIRA DE CARVALHO"/>
        <s v="SELINA JANIA RODRIGUES SILVA"/>
        <s v="APARECIDO CARDOSO"/>
        <s v="LEONARDO HENRIQUE DOLIVEIRA COHEN"/>
        <s v="DIOGO ALVES VERRI GARCIA DE SOUZA"/>
        <s v="BRUNO MATHIAS CARNEIRO LEAO"/>
        <s v="GUILHERME BATISTA"/>
        <s v="HIDEKAZU NAKO"/>
        <s v="ADERBAL EDISON DE OLIVEIRA"/>
        <s v="RODRIGO THADEU PAIVA DIAS"/>
        <s v="PLACE TECNOLOGIA E INOVACAO S.A"/>
        <s v="CAMARA MUNICIPAL DA ESTANCIA TURISTICA DE EMBU DAS ARTES"/>
        <s v="M.MARTINS FERREIRA ADVOGADOS ASSOCIADOS"/>
        <s v="SLT CONSULTORIA LTDA"/>
        <s v="FIRENZE DISTRIB. DE PROD. DE HIGIENE E SAUDE LTDA"/>
        <s v="SANEBAVI - SANEAMENTO BASICO VINHEDO"/>
        <s v="CAMARA MUNICIPAL DE BARUERI"/>
        <s v="TRIBUNAL REGIONAL ELEITORAL DE SAO PAULO"/>
        <s v="EIG MERCADOS LTDA"/>
        <s v="ZIGNET SOLUCOES DE PAGAMENTOS LTDA"/>
        <s v="COMPANHIA PAULISTA DE PARCERIAS - CPP"/>
        <s v="SAMUEL DE ABREU PESSOA"/>
        <s v="EDMILSON DE OLIVEIRA"/>
        <s v="BIANCA CARDOSO"/>
        <s v="KEILA ARCENIO ELI"/>
        <s v="PAULO C O SALVADOR"/>
        <s v="RIAN CARLOS DOS SANTOS DOMITH"/>
        <s v="JOSE ROBERTO S DE OLIVEIRA"/>
        <s v="ROSANGELA APARECIDA RODRIGUES VIEIRA"/>
        <s v="MARIANA REIS KOKKINOS"/>
        <s v="ROBERTO CRUZ DE NORONHA"/>
        <s v="CLAUDIA CARUSO GOMES"/>
        <s v="EDSON BATISTA LIMA"/>
        <s v="DIEGO BOTASSIO"/>
        <s v="BONIFACIO JOSE SUPPES DE ANDRADA"/>
        <s v="AMANDA NASCIMENTO"/>
        <s v="CESAR DARIO MARIANO DA SILVA"/>
        <s v="GUSTAVO RAMOS DE SOUZA"/>
        <s v="OSMAR ALVES FERREIRA"/>
        <s v="FERNANDO PINHEIRO DA SILVA"/>
        <s v="SEBASTIAO CRONEMBERGER SOBRINHO"/>
        <s v="DAVID FELICIO ARAUJO"/>
        <s v="EDUARDO REINA"/>
        <s v="ANA LUCIA PIANELLI"/>
        <s v="AGENCIA METROPOLITANA DE CAMPINAS - AGEMCAMP"/>
        <s v="YUPPIE HAIR CABELEIREIROS LTDA"/>
        <s v="HD SOLUCOES E SISTEMAS LTDA "/>
        <s v="SINDICATO DOS TRABALHADORES NAS UNIDADES DE EDUCACAO INFANTIL DA"/>
        <s v="ESTEBAN LLUSCO HONORIO"/>
        <s v="OKANI UWATAIRA PISCICULTURA LTDA"/>
        <s v="FUNDACAO ESPORTE ARTE E CULTURA - FEAC"/>
        <s v="ANCORA DESPACHANTE, ADMINISTRACAO DOCUMENTAL E DE BENS PROPRIOS LTDA"/>
        <s v="CONSULTORIO MEDICO SGUILLAR LTDA"/>
        <s v="ESTRELA AZUL NEGOCIOS IMOBILIARIOS LTDA"/>
        <s v="INSTITUTO DE PREVIDENCIA MUNICIPAL DE MOGI DAS CRUZES - IPREM"/>
        <s v="GILBERTO DE PAULA RANGEL"/>
        <s v="A OLIVEIRA SERVICOS DE INFORMATICA E TRADUCOES LT"/>
        <s v="NORTE FESTA LOCACAO DE MATERIAIS LTDA"/>
        <s v="ZARIF E NONAKA ADVOGADOS"/>
        <s v="SERVICO AUTONOMO DE AGUA ESGOTO E MEIO AMBIENTE DE SERTAOZI"/>
        <s v="KM I9 PUBLICIDADE &amp; PROPAGANDA LTDA"/>
        <s v="POYRY CONSULTORIA E PROJETOS LTDA."/>
        <s v="LILIANE ALBUQUERQUE"/>
        <s v="CLEONICE MACHADO"/>
        <s v="JOAO JORGE PERALTA"/>
        <s v="RICARDO JEFFERSON DA COSTA"/>
        <s v="FRANCISLEI LIMA DA SILVA"/>
        <s v="JOSE DIAS"/>
        <s v="JULIANA COSTA"/>
        <s v="RODRIGO FELIX"/>
        <s v="IZABEL CAMARGO LOPES MONTEIRO"/>
        <s v="JOSE CARLOS CRISTOVAO DOS SANTOS"/>
        <s v="EDUARDO FERNANDES DIAS"/>
        <s v="WILDER BARBAS GRIMIAO"/>
        <s v="DEFENSORIA PUBLICA DO ESTADO DE SAO PAULO"/>
        <s v="4 PRINTERS TECNOLOGIA DE EQUIPAMENTOS E SUPRIMENT"/>
        <s v="EXITO DISTRIBUIDORA E COMERCIO DE LIVROS LTDA"/>
        <s v="SECRETARIA MUNICIPAL DA PESSOA COM DEFICIENCIA"/>
        <s v="STRONG REPRESENTACAO COMERCIAL DE MATERIAL DE CONSTRUCAO LTDA -"/>
        <s v="SERGIO FALEIRO FARNESE - ME"/>
        <s v="INTEGRATIVA TECNOLOGIA E GESTAO DE NEGOCIOS LTDA"/>
        <s v="DANTELL INFORMATICA LTDA"/>
        <s v="ECRA PUBLICIDADE LEGAL LTDA"/>
        <s v="REGENTE COMERCIAL LTDA"/>
        <s v="SECRETARIA DE TURISMO E VIAGENS"/>
        <s v="GAIVOTA PUBLICIDADE EIRELI - ME"/>
        <s v="LIVRARIA BISTRO LTDA"/>
        <s v="SECRETARIA DE CIENCIA TECNOLOGIA E INOVACAO"/>
        <s v="SPLENDOR SOLIS SERVICOS EMPRESARIAIS LTDA"/>
        <s v="VIVIANE PEREIRA BARBOZA SILVEIRA - ME"/>
        <s v="SECRETARIA DE GOVERNO E RELACOES INSTITUCIONAIS"/>
        <s v="LOPES DE MELLO EMPREENDIMENTOS E PARTICIPACOES LTDA"/>
        <s v="APM - ASSOCIACAO DE PAIS E MESTRES DA ETE SAO JOSE DO RIO PARDO"/>
        <s v="JUNTA COMERCIAL DO ESTADO DE SAO PAULO"/>
        <s v="ENGEZ CONSTRUCOES E PARTICIPACOES LTDA"/>
        <s v="ANTONIO MENEZES DO NASCIMENTO FILHO"/>
        <s v="FABIANO DE LEMOS BRITTO"/>
        <s v="MARIA FERNANDA RONCHI DURANTE"/>
        <s v="SERGIO AUGUSTO MONTEIRO"/>
        <s v="RICARDO JOSE LEITE DE SOUSA"/>
        <s v="JUCIELE OLIVEIRA"/>
        <s v="CLAUDIA RODRIGUES CALDAS LOURENCAO"/>
        <s v="CLAUDIA REGINA GAVA PINTO"/>
        <s v="HENRIQUE GAZIRE"/>
        <s v="MARCOS RIBOLA"/>
        <s v="JOSE ALEXANDRE FERROS"/>
        <s v="PHILIPE CARVALHO"/>
        <s v="ANTONIO CARLONI"/>
        <s v="CELSO CHAGAS DE FREITAS"/>
        <s v="LUIZ ANTONIO GUARNIERI"/>
        <s v="WAGNER DOS SANTOS FERNANDES"/>
        <s v="ELIANE SANTOS NEVES"/>
        <s v="ANA LUCIA CHARNYAI"/>
        <s v="PHILIP REED"/>
        <s v="JOAO VERGILIO GALLERANI CUTER"/>
        <s v="ISABEL FREITAS"/>
        <s v="HOMERO COSTA"/>
        <s v="AGNALDO TADEU DE SOUZA"/>
        <s v="SAO PAULO PREVIDENCIA - SPPREV"/>
        <s v="GEMA COMERCIO IMPORTACAO E EXPORTACAO DE ALIMENTO"/>
        <s v="COMPANHIA DOCAS DE SAO SEBASTIAO"/>
        <s v="COMPANHIA DE SERVICO DE AGUA, ESGOTO E RESIDUOS DE GUARANTINGUETA - SAEG"/>
        <s v="COMPANHIA DE PROCESSAMENTO DE DADOS DA PARAIBA CODATA"/>
        <s v="HIMNI SISTEMAS E SOLUCOES EIRELI"/>
        <s v="SERVICO AUTONOMO DE AGUA E ESGOTO E MEIO AMBIENTE DE MONTE AZUL PAULISTA - SAEMAP"/>
        <s v="PDC ASSESSORIA E SERVICOS LTDA"/>
        <s v="B3 S.A - BRASIL BOLSA BALCAO"/>
        <s v="H 2 A DESENVOLVIMENTO DE SOFTWARE LTDA"/>
        <s v="L. V. DOS SANTOS CONFECCAO DO VESTUARIO - ME"/>
        <s v="SECRETARIA DE ESTADO DOS DIREITOS DA PESSOA COM DEFICIENCIA"/>
        <s v="MARCOS PAIVA DUQUE ESTRADA - ME"/>
        <s v="SAUDE - IS"/>
        <s v="SERGIO ROBERTO RODRIGUES"/>
        <s v="VALMIR JESUS DOS SANTOS"/>
        <s v="JAQUELINE CALLEGARI SILVA"/>
        <s v="ANTONIO COPPEDE JUNIOR"/>
        <s v="RAFAEL RUDNICKI"/>
        <s v="MARIANA QUADROS PINHEIRO"/>
        <s v="THOMAS MOHYICO YABIKU"/>
        <s v="MAURICIO DE MELO PESSOA"/>
        <s v="ERIC DAVID PEREIRA"/>
        <s v="CARMEN DOLORES MONTEIRO DE BARROS"/>
        <s v="EDSON TADEU PEREIRA"/>
        <s v="MARCIO MATTIOLI"/>
        <s v="SANDRA REGINA APARECIDA MURCIA XAVIER"/>
        <s v="SILVANA BORGES DA SILVA"/>
        <s v="ADOLFO BRAS SUNDERHUS FILHO"/>
        <s v="REALDRIVE SIMULADORES LTDA"/>
        <s v="INPAPER EMBALAGENS EIRELI"/>
        <s v="T G DO NASCIMENTO FEIRANTE"/>
        <s v="CRIAR PROJETOS, SISTEMAS E AUTOMACAO DIGITAL LTDA"/>
        <s v="FRANCISCO DAS CHAGAS FILHO LANCHONETE"/>
        <s v="INSTITUTO DE PREVIDENCIA DOS SERVIDORES PUBLICOS DO MUNICIPIO DE BOM JESUS DOS PERDOES"/>
        <s v="AGENCIA PAULISTA DE PROMOCAO DE INVESTIMENTOS E COMPETITIVIDADE - INVESTE SAO PAULO"/>
        <s v="DESENVOLVE SP - AGENCIA DE FOMENTO DO ESTADO DE SAO PAULO S.A."/>
        <s v="1364 COMERCIO E CULTURA LTDA - ME"/>
        <s v="FUNDO DE PREVIDENCIA SOCIAL DO MUNICIPIO DE SUMARE"/>
        <s v="GUINESS ADMINISTRADORA DE BENS E IMOVEIS LTDA"/>
        <s v="DIARIO SERVICOS DE INTERMEDIACAO EM PUBLICACOES LTDA"/>
        <s v="MONTE CRISTO ADMINISTRADORA DE BENS LTDA EPP"/>
        <s v="SP CASA CIVIL"/>
        <s v="EDILAINE GONCALVES FERREIRA DE TOLEDO"/>
        <s v="MARCOS PIMENTA DE ABREU"/>
        <s v="ROBSON NEGRAO"/>
        <s v="DANUZA EFFEGEM DE SOUZA"/>
        <s v="FERNANDA TAVARES NAGAHIRO"/>
        <s v="SERGIO RICARDO TOME DA SILVA"/>
        <s v="FRANCISCO LUIS MAGALHAES JOSE"/>
        <s v="JOVANI DA COSTA ALVES"/>
        <s v="CARLOS FELIPE NARDIN"/>
        <s v="JOSE PEREIRA DE MATOS"/>
        <s v="THALLES ROCHA"/>
        <s v="JOAO BATISTA BARBOSA"/>
        <s v="BERNARDO MELLO FRANCO"/>
        <s v="MOANE COSTA PRATES"/>
        <s v="JOSE CARLOS CORDEIRO FREIRE"/>
        <s v="PAULO ROBERTO MARTINS BINA"/>
        <s v="SIMONE ALVAREZ LIMA"/>
        <s v="RAFAEL CHAMBOULEYRON"/>
        <s v="EDSON JUNIO DIAS DE SOUSA"/>
        <s v="THAYNA PEREIRA TRINDADE"/>
        <s v="PAULO AUGUSTO SIRIMARCO SILVA"/>
        <s v="SERVICO AUTONOMO DE AGUA E ESGOTO DE SALTO - SAAE SALTO"/>
        <s v="HLH COMERCIO E INSTALACOES HIDRAULICAS EIRELI"/>
        <s v="COMPANHIA PAULISTA DE SECURITIZACAO"/>
        <s v="M CERQUEIRA MACHADO"/>
        <s v="JCEC SERVICOS ADMINISTRATIVOS LTDA"/>
        <s v="EDICOES D'O NARRADOR - EDITORA E LIVRARIA LTDA"/>
        <s v="SUPERINTENDENCIA DE AGUA E ESGOTO DE CHAVANTES"/>
        <s v="ESPELHO AUDIOVISUAL LTDA"/>
        <s v="ALEXANDRA CALLIGOPOULO"/>
        <s v="SAO PAULO OBRAS - SP OBRAS"/>
        <s v="SIDNEI AVELINO DA SILVEIRA"/>
        <s v="RUY PEREIRA CAMILO JUNIOR"/>
        <s v="REINALDO JOSE QUEIROZ DOS SANTOS"/>
        <s v="THIAGO SIMAO GOMIDE"/>
        <s v="RODNEI DIAS DA ROCHA"/>
        <s v="SALOMAO MIGUEL DE SOUSA"/>
        <s v="SIDDHARTA LEGALE FERREIRA"/>
        <s v="ISABELLA DEMANI"/>
        <s v="CAIO FERREIRA DE ARAUJO"/>
        <s v="MARIBEL"/>
        <s v="RENATA ALMEIDA"/>
        <s v="IVAN CARLOS FALCAO DE OLIVAES"/>
        <s v="ARMANDO DA ROCHA E SILVA FILHO"/>
        <s v="GREGORY EGMONT COUTINHO BALTZ"/>
        <s v="CRISTINA APARECIDA MARTINS DE ARRUDA"/>
        <s v="ANA LUISA MENDONCA"/>
        <s v="CELSO APESSADO"/>
        <s v="JOSE CARLOS CABRAL GRANADO"/>
        <s v="FABIO DE LIMA WENCESLAU"/>
        <s v="ANDRE ASSIS"/>
        <s v="SERGIO LUIZ CABRAL ME"/>
        <s v="GIOVANNI SERVICOS DE APOIO AS EMPRESAS LTDA ME"/>
        <s v="OTIMIZA UGC CONSULTORIA EM TECNOLOGIA DA INFORMACAO LTDA"/>
        <s v="12 386 169 ROBERVAL APARECIDO FRANCISCO ANAIA"/>
        <s v="HOSPITAL DAS CLINICAS DA FACULDADE MEDICINA DE BOTUCATU"/>
        <s v="VB TECH TECNOLOGIA EM SISTEMAS LTDA"/>
        <s v="IDEAL LAB COMERCIO DE APARELHOS E COMPONENTES PAR"/>
        <s v="MARIO BERGAMO JUNIOR"/>
        <s v="ANDREA MARA SOUTO KARASTOJANOV"/>
        <s v="GABRIEL"/>
        <s v="ELIAS SUZANO MENDES"/>
        <s v="DIANNE"/>
        <s v="CRISTIANE SANTOS SILVA"/>
        <s v="ISABEL SEBASTIAO"/>
        <s v="JOAO GUILHERME LEITE CABRAL"/>
        <s v="NICOLAS REZENDE TEIXEIRA"/>
        <s v="CLAUDIO CAVALLINI DE SOUSA"/>
        <s v="MADSON CORREIA CAVALCANTE"/>
        <s v="TRIUMPHO NEGOCIOS IMOBILIARIOS LTDA"/>
        <s v="IMPRENSA OFICIAL DE SERGIPE - IOSE"/>
        <s v="QUALILOG SSO"/>
        <s v="APROCONDUTOR TECNOLOGIA DE TRANSITO E SERVICOS S.A."/>
        <s v="EDUCATECA SOLUCOES SERVICOS E COMERCIO DE PRODUTOS DE INFORMATIC"/>
        <s v="CONDEMAT CONSORCIO DE DESENVOLVIMENTO DOS MUNICIPIOS DO ALTO TIETE"/>
        <s v="ANDREIA FRANCISCO"/>
        <s v="CENTRO AUTOMOTIVO PARANA RIO PRETO LTDA - ME"/>
        <s v="AGENCIA REGULADORA DOS SERVICOS DE SANEAMENTO DAS BACIAS DOS RIOS PIRACICABA CAPIVARI E JUNDIAI"/>
        <s v="IDEA MAKER MEIOS DE PAGAMENTOS E CONSULTORIA LTDA"/>
        <s v="FUNDO ESPECIAL DE DESPESA DO MINISTERIO PUBLICO DO ESTADO DE SAO PAULO"/>
        <s v="OSMAR SANTOS"/>
        <s v="SHEILA KRUZSLICZ SOARES"/>
        <s v="FABIO NUCCI"/>
        <s v="GABRIELA MELO"/>
        <s v="FABIANO PAVAN SEVERIANO"/>
        <s v="MARISA BEATRIZ BORGES CRUZ"/>
        <s v="ISABEL FATIMA CANHISSARES BUENO VASCAO"/>
        <s v="MANOELA H C SOUZA"/>
        <s v="NILTON CESAR MACHADO"/>
        <s v="LUIZ FERNANDO SANZOVO GARCIA"/>
        <s v="MARCO ANTONIO CAETANO"/>
        <s v="BEATRIZ EL-BAINY"/>
        <s v="LEONIDAS BITENCOURT SANTOS 42821835515"/>
        <s v="LUIZ C NEGLIA"/>
        <s v="RM EDUCACAO, COMERCIO E INDUSTRIAS"/>
        <s v="RENATA MAIA DE ALMEIDA"/>
        <s v="SONIA REGINA PAULUCI MUNIZ"/>
        <s v="FABIO AUGUSTO ZERBINI"/>
        <s v="MARCOS ANTONIO DOS SANTOS"/>
        <s v="IZABEL ANTUNES DE SA"/>
        <s v="EDUARDA"/>
        <s v="CARLOS HENRIQUE SOARES FONSECA"/>
        <s v="RENAN PAIVA DA SILVA"/>
        <s v="HELENA DA SILVA BRAGA GONZAGA"/>
        <s v="DARLAN NERES MOREIRA"/>
        <s v="NATALIA ZERBATO BEZERRA"/>
        <s v="EVERSON ROCCO"/>
        <s v="MARILENE PEREIRA DOS SANTOS"/>
        <s v="RENATA VITORIA DE ANDRADE"/>
        <s v="ANA CAROLINA SILVA CHUERY"/>
        <s v="EDU TERUKI OTSUKA"/>
        <s v="IEDA ABBUD"/>
        <s v="JOSE ALISON"/>
        <s v="KELLY CAMPAGNOLLI"/>
        <s v="ELIZABETH VIEIRA MENEZES"/>
        <s v="3L ASSESSORIA EMPRESARIAL LTDA"/>
        <s v="GEA SERVICES MANUTENCAO E PINTURAS LTDA"/>
        <s v="OUTLIERS PUBLICIDADE LTDA"/>
        <s v="CONSELHO DE ARQUITETURA E URBANISMO DE SAO PAULO (CAU-SP)"/>
        <s v="CLAUDIA REGINA ARRIGHI 15396108886"/>
        <s v="JORGE SILLO AJNO 23419581840"/>
        <s v="FUNDACAO DE PREVIDENCIA COMPLEMENTAR DO ESTADO DE SAO PAULO"/>
        <s v="DEPARTAMENTO ESTADUAL DE TRANSITO"/>
        <s v="ARQUEIRO CONFECCOES E COMERCIO LTDA"/>
        <s v="CURCIOL SOCIEDADE DE ADVOGADOS"/>
        <s v="PATRICIA CAMARGO VIEIRA"/>
        <s v="RICARDO GOZZI"/>
        <s v="MARIA JOSE NUNES"/>
        <s v="ANTONIO CAVALCANTI"/>
        <s v="RAPHAEL PAIVA"/>
        <s v="MATHEUS AUGUSTO PINHEIRO BENEDITO"/>
        <s v="RENATO CRIMINELLI DE OLIVEIRA"/>
        <s v="AYRTON DE MORAES"/>
        <s v="MKA SERVICOS TEMPORARIOS LTDA"/>
        <s v="MVX CONSULTORIA E CORRETORA DE SEGUROS LTDA"/>
        <s v="JOSE NILSON DA SILVA"/>
        <s v="JONAS MOREIRA MADUREIRA"/>
        <s v="DAVI JOSE N ANTUNES"/>
        <s v="IRENE BENVENISTI LAGUNA NAVARENHO"/>
        <s v="CONCEICAO APARECIDA DAS GRACAS FRANCA"/>
        <s v="RICARDO GODOY SANTOS"/>
        <s v="HELIO LOPES DE FARIA"/>
        <s v="MARCIO JOSE MENDES"/>
        <s v="PEDRO CORREA PERRUT DOS SANTOS"/>
        <s v="GUILHERME MENDES LANZA"/>
        <s v="ESPETINHOS DO BOSQUE LTDA"/>
        <s v="KG ZAIDAN COMERCIO LTDA"/>
        <s v="SABOR DA ESQUINA EIRELI - ME"/>
        <s v="FUNDACAO UNIVERSIDADE VIRTUAL DO ESTADO DE SAO PAULO - UNIVESP"/>
        <s v="HOUDING BRASIL CONSULTORIA LTDA"/>
        <s v="SAMUEL EDIVALDO SILVA SANTOS 19581027840"/>
        <s v="FUSION MERCANTIL E TRANSPORTE EIRELI"/>
        <s v="ANTONIO LUCIO FONSECA"/>
        <s v="DIEGO MARTINS"/>
        <s v="RODRIGO ALVES QUIRINO"/>
        <s v="VICTOR CEPEDA OLIVEIRA"/>
        <s v="DANIEL OWCHAR"/>
        <s v="ADRIANA CALABI"/>
        <s v="18 139 338 EVALDO NOGUEIRA DOS SANTOS"/>
        <s v="A J CORRETORA DE SEGUROS  LTDA  ME"/>
        <s v="MRD GLOBAL COMERCIAL E SERVICOS CORPORATIVOS EIRELI EPP"/>
        <s v="R BATISTA TOLDOS EIRELI"/>
        <s v="LM CURSOS DE TRANSITO SOCIEDADE UNIPESSOAL LIMITADA"/>
        <s v="S J S COMERCIO DE PLASTICOS"/>
        <s v="INSTITUTO DE PREVIDENCIA SOCIAL DOS SERVIDORES MUNICIPAIS DE VALINHOS VALIPREV"/>
        <s v="E T PABLOS"/>
        <s v="CONSORCIO INTERMUNICIPAL DO OESTE PAULISTA - CIOP"/>
        <s v="PAULO ROBERTO DE OLIVEIRA"/>
        <s v="LUCIANO BENATO"/>
        <s v="MARCIO DEDIS JUSTINO"/>
        <s v="SANDRELI GENOEFA BAZO"/>
        <s v="MARISA MIDORI ISHII"/>
        <s v="MAURICIO PARIS"/>
        <s v="SAMUEL FARO"/>
        <s v="LUCIANA VALERIA NOGUEIRA"/>
        <s v="ELISETE DA SILVA"/>
        <s v="ANSELMO LUIZ DE FRANCA"/>
        <s v="ATHIKA COMERCIO DE MOVEIS EIRELI - EPP"/>
        <s v="CONSORCIO INTERMUNICIPAL DE SAUDE DO ALTO VALE DO PARAIBA -"/>
        <s v="WGF COMPUTACAO GRAFICA EIRELI"/>
        <s v="SERVICO AUTONOMO DE AGUA E ESGOTO DE MIRANDOPOLIS"/>
        <s v="BROTHERS CAR SERVICOS AUTOMOTIVOS LTDA"/>
        <s v="ELIOMAR FERREIRA BASTOS"/>
        <s v="IONE SANTOS DE OLIVEIRA"/>
        <s v="PAULO ROGERIO DOS SANTOS ASSESSORIA CONTABIL E FISCAL - ME"/>
        <s v="BRUNO TADEU MACEDO 31031115846"/>
        <s v="JT PUBLICIDADE COMUNICACAO  ASSESSORIA EIRELI"/>
        <s v="VILMA NISHI CONSULTORIO DE ENFERMAGEM OBSTETRICA"/>
        <s v="DIANA VENTURA DE AMORIM LAGUNA 33730519832"/>
        <s v="LUIZ FERNANDO PONTES 50359758753"/>
        <s v="BUNKERTECH INTEGRADORA DE SOLUCOES S/A"/>
        <s v="ESTRADA FACIL ESCOLA E EDITORA ELETRONICA LTDA"/>
        <s v="ROBERTO OKUMA PIRES 12767070889"/>
        <s v="TATIANA FERREIRA SOMMERFELD 25444277875"/>
        <s v="JACKSON AUGUSTO SARDELA"/>
        <s v="RGC FENIX PUBLICIDADE LTDA"/>
        <s v="GLORIA M. FERREIRA OTICA E RELOJOARIA - ME"/>
        <s v="JOSE VITO TRISUZZI"/>
        <s v="SOLDATI E ONO ARTIGOS DE COURO LTDA"/>
        <s v="A&amp;A TORRALVO AGENCIA DE PUBLICIDADE LTDA"/>
        <s v="ANDREZA SANTOS SOUSA DA SILVA"/>
        <s v="PRISCILA TELES NASCIMENTO COSTA 32758447843"/>
        <s v="CARLOS R P DE BARROS VIEIRA"/>
        <s v="CARLOS GONCALVES JUNIOR"/>
        <s v="MARCIA ROZANI CAMPELO D' AMORIM"/>
        <s v="FERNANDO DE CARLO OLIVEIRA"/>
        <s v="LEONARDO MORETTI MANCO"/>
        <s v="HEBER MANZOLLI VALLEJOS"/>
        <s v="MARCELA MAIRENA SERRETIELLO BUENO"/>
        <s v="MAIS BEM-ESTAR SOLUCOES EM SAUDE E QUALIDADE DE VIDA LTDA ME"/>
        <s v="KITONER SUPRIMENTOS LTDA"/>
        <s v="ZARV ASSESSORIA LTDA"/>
        <s v="INSTITUTO INFANCIA AZUL"/>
        <s v="MARCAL RODRIGO DA SILVA MATEUS"/>
        <s v="ECOPAISAGISMO LAGOS E JARDINS EIRELI"/>
        <s v="DANIEL LEME DE CARVALHO 48519122850"/>
        <s v="SONIA M DA SILVA TORRES ENTREGA RAPIDA"/>
        <s v="GABRIELA YAMADA LOPES TRIGO"/>
        <s v="LUIZ T. F. ELENO"/>
        <s v="ANGELO OSMIRO BARRETO"/>
        <s v="ANTONIO CLERTON VIEIRA DA SILVA"/>
        <s v="FRANCISCO DE ASSIS JUNIOR"/>
        <s v="ROMAO GALLIZZI"/>
        <s v="RICARDO ROSATTI"/>
        <s v="VAGNER DE ANDRADE GUSMAO"/>
        <s v="LUIZ ANTONIO GUINSKI"/>
        <s v="MILENA MORO DOS SANTOS"/>
        <s v="LETICIA FORMOSO DELSIN MATUCK FERES"/>
        <s v="DEBORAH REGINA LEAL NEVES"/>
        <s v="THAIS ADELE FERNANDES DA ANUNCIAÇÃO"/>
        <s v="CAROLINE PERES BAU"/>
        <s v="ANA PAULA MONTEIRO BUENO"/>
        <s v="RENAN TINTI DE OLIVEIRA"/>
        <s v="KARLA LETICIA FELISBERTO"/>
        <s v="TECNOL SISTEMAS DE AUTOMACAO S/A"/>
        <s v="GALERIA CARNOT ADMINISTRACAO DE IMOVEIS EIRELI"/>
        <s v="LAR JESUS GONCALVES"/>
        <s v="DMK3 TECNOLOGIA LTDA"/>
        <s v="ANTONIO FERREIRA DA SILVA 11274273854"/>
        <s v="B2B SERVICOS EIRELI"/>
        <s v="SUPERINTENDENCIA DA POLICIA TECNICO-CIENTIFICA"/>
        <s v="ATIVA ADM CONSULTORIA &amp; SERVICOS LTDA"/>
        <s v="OMID SOLUTIONS TECNOLOGIA S.A."/>
        <s v="JORDAN LIMA PERDIGAO"/>
        <s v="PAULO TOME NOBRE NETO"/>
        <s v="FRANKLIN AMADOR MENDOZA LLIULLY"/>
        <s v="CRISTHIAN PABLO CAVERO GUTIERREZ"/>
        <s v="WILBER CESPEDES CHURA"/>
        <s v="VERA CRISTINA OLIVEIRA DE CARVALHO"/>
        <s v="EDNA RECHE MODENES DE SOUZA 13464690830"/>
        <s v="HOSPITAL DAS CLINICAS DA FACULDADE DE MEDICINA DE MARILIA - HCFAMEMA"/>
        <s v="ALMIR XAVIER ALVES ME"/>
        <s v="ROGERIO DOS SANTOS SILVA SOLUCOES E TECNOLOGIAS"/>
        <s v="C M COMERCIO DE BEBIDAS E ALIMENTOS LTDA"/>
        <s v="CRISTIANO BRITO DE ALBUQUERQUE 30278068820"/>
        <s v="EPIDAURUS MEDICINA E EDUCACAO EM SAUDE LTDA"/>
        <s v="SILVIA FILGUEIRAS STEINBERG"/>
        <s v="RENATO FERNANDES"/>
        <s v="CHAME O TECNICO MANUTENCAO INDUSTRIAL EIRELI"/>
        <s v="CONSIRC - CONSORCIO PUBLICO INTERMUNICIPAL DE SAUDE DA REGIAO DE CATANDUVA"/>
        <s v="SEVEN INOVACOES LTDA"/>
        <s v="LUCAS DOS SANTOS CRUZ CONTABILIDADE"/>
        <s v="NELI GAMBOA MACHADO"/>
        <s v="JOSE MARIA E SILVA"/>
        <s v="ALAN GONCALVES DE SOUZA"/>
        <s v="CRISTIANA REGINA CLARO GIL"/>
        <s v="ANTONIO CARLOS BASTOS DE GODOI"/>
        <s v="JOHN C CONRADO"/>
        <s v="WALMIR BAPTISTA RIGUEIRA"/>
        <s v="CLEIDE DE FATIMA SILVA DIEGUES"/>
        <s v="LUIZ EDUARDO GOMES"/>
        <s v="CARLOS HENRIQUE SCHIPPNICK DA SILVA"/>
        <s v="JULIO CEZAR RAGAZZI"/>
        <s v="JOSE ANGELO REMEDIO JUNIOR"/>
        <s v="ESTILO MODAS COMERCIO DO VESTUARIO LTDA - EPP"/>
        <s v="LB SERVICOS AMBIENTAIS LTDA EIRELI"/>
        <s v="LARA MAYSA FRATUCELLI E SILVA 31670360873"/>
        <s v="CHEIRO DE LIVRO - LIVRARIA LTDA"/>
        <s v="RITA DE CASSIA BRANDAO DOS REIS 09175339846"/>
        <s v="MVX3 NEGOCIOS PUBLICOS E CORRETORA DE SEGUROS - EIRELI"/>
        <s v="CONSELHO FEDERATIVO DA TERAPIA HOLISTICA"/>
        <s v="GLAUCO LUIZ GOMES BRONSTEIN COMERCIO DE EMBALAGEN"/>
        <s v="ELISANGELA DE SOUZA JOSE 28165615858"/>
        <s v="IDAMAR SANTOS SILVA"/>
        <s v="PAULA ALESSANDRA ALOISE DE LIMA"/>
        <s v="EGLEANI DA COSTA SANTOS SILVA"/>
        <s v="VANDO APARECIDO MONTEIRO"/>
        <s v="RICARDO DOMENICO ORISTANIO"/>
        <s v="VALDOMIRO ARAUJO CORDEIRO JUNIOR"/>
        <s v="ALFREDO LUIS PORTES NETO"/>
        <s v="ROBSON SILVA"/>
        <s v="PRC VIAGENS E TURISMO LTDA"/>
        <s v="27 032 478 JULIO BORGES CAVADAS"/>
        <s v="27 188 491 ROMILDO PEREIRA SIMOES"/>
        <s v="INNOVACAO INFRATECH EIRELI - ME"/>
        <s v="CONECTA SISTEMAS DE INFORMATICA LTDA"/>
        <s v="TORRES METAIS LTDA"/>
        <s v="EDUARDO GUTIERREZ REQUE 34461997804"/>
        <s v="MATHEUS JULIANO SANTINO DA SILVA 45634384800"/>
        <s v="A KLIMPER COMERCIAL LTDA"/>
        <s v="JUJU ACAI LTDA"/>
        <s v="LOVELY HOUSE EDITORA LTDA"/>
        <s v="TATIANA CRISTINA STEFANI MARGARIDO 34513101806"/>
        <s v="CLEIA ALVES SILVA 02801727539"/>
        <s v="ENDEAVOR APOIO ADMINISTRATIVO EIRELI"/>
        <s v="ADMOS CONSULTORIA LTDA"/>
        <s v="MAIRA DE BRITO FERRAZ"/>
        <s v="ADRIANA DE ALMEIDA MACHADO"/>
        <s v="VLADIR IGNACIO DA SILVA NEGREIROS ALVES"/>
        <s v="LUIZ GUILHERME"/>
        <s v="ALBERLANDIO LAURINDO BARBOZA"/>
        <s v="DENISE MARISA DE OLIVEIRA"/>
        <s v="FABIO ALEIXO"/>
        <s v="REINALDO VELLOSO DOS SANTOS"/>
        <s v="ALEX BORGATO"/>
        <s v="FLAVIA ALEXANDRE PEREIRA ESTEVES"/>
        <s v="VILMA SILVA MELO"/>
        <s v="CLAUDIO ANTUNES DE PAULA"/>
        <s v="SERGIO MACHADO"/>
        <s v="EVANI CATARINA VASCONCELOS"/>
        <s v="GUILLAUME AZEVEDO MARQUES DE SAES"/>
        <s v="COMUNIDADE TERAPEUTICA DAS MISSOES"/>
        <s v="MONSTER NETWORK COMERCIAL LTDA"/>
        <s v="IMPRENSA OFICIAL DO ESTADO DO RIO DE JANEIRO"/>
        <s v="ENGEPREDIO MANUTENCAO PREDIAL EIRELI"/>
        <s v="MEIRE LIZ MENESES DOS SANTOS 26850401882"/>
        <s v="NAYARA RIBEIRO DE ALMEIDA"/>
        <s v="SANDRA MARA DE OLIVEIRA BEZERRA ME"/>
        <s v="RENATO CONSTANZA FUSARI 28697221846"/>
        <s v="CAROLINA SALLES"/>
        <s v="PAULA ARDANAZ CARBONEIRO"/>
        <s v="GABRIELA TRINDADE SCAURI BRITO"/>
        <s v="RENATO FREIRE REZENDE"/>
        <s v="HUMBERTO RODRIGO SANDMANN"/>
        <s v="JORGE JOSE SZEKERES MAURICIO FRANCO"/>
        <s v="JANAINA ALENCAR DE ANDRADE SILVA"/>
        <s v="RENATO BARROS COUTINHO"/>
        <s v="VAGNER ALVES DA CUNHA"/>
        <s v="RAPHAEL ALBERTO SUPPI"/>
        <s v="JONAS VALE DA COSTA"/>
        <s v="GRACIANO TEIXEIRA NOVAIS"/>
        <s v="BENTO MOURA"/>
        <s v="ESTACAO FEIRA DA MADRUGADA ASSOCIACAO INDEPENDENT"/>
        <s v="RCRCB ENGENHARIA LTDA"/>
        <s v="ANDRES JIMENEZ NARANJO"/>
        <s v="29 497 389 SABRINA NASCIMENTO SALES"/>
        <s v="COMERCIAL VIP ARQUITETURA LTDA"/>
        <s v="IBRASCAN - TECNOLOGIA DA INFORMACAO LTDA"/>
        <s v="2BOOKS COMERCIO DE LIVROS, PROMOCOES CULTURAIS E SERVICOS LT"/>
        <s v="NILTON BRANCALLIAO"/>
        <s v="MEYRE FERREIRA DA SILVA"/>
        <s v="ANDRE MAIRENA SERRETIELLO"/>
        <s v="FERNANDO MARINELI"/>
        <s v="EVERMANDO DOS SANTOS SANTANA"/>
        <s v="ROSELI SICCHIROLI NEVES"/>
        <s v="RAUL CARLOS MOZARDO DE DEUS"/>
        <s v="ITAMAR DE CARVALHO JUNIOR"/>
        <s v="MARINA CARUSO"/>
        <s v="RENATO KUJAWSKI LEITE DE MORAES"/>
        <s v="MARIANA R DE LIMA"/>
        <s v="GRAZIELA BREGEIRO"/>
        <s v="JOAO BATISTA ALVES DE LIMA"/>
        <s v="CAIO GRACO DORIA"/>
        <s v="GILBERTO CARACA DE SOUZA"/>
        <s v="MATHEUS GONCALVES DE ALMEIDA 38996848859"/>
        <s v="BRUNA HELENA THOMAZ VEITA 38398620862"/>
        <s v="SEBASTIAO ALVES LEAO 87152320853"/>
        <s v="FUNDO MUNICIPAL DE TRANSITO - FUMTRAN"/>
        <s v="ENIO LAPROVITERA DA MOTTA"/>
        <s v="RENATA SILVA FERRARA"/>
        <s v="VAGNER FRANCISCO CRAVEIRO RODRIGUES"/>
        <s v="LEANDRO ROCHA PEREIRA"/>
        <s v="MARCIO DO CARMO CANDIDO"/>
        <s v="BRUNO ANTUNES DOS ANJOS"/>
        <s v="ROGERIO CORTECIONI LANCE"/>
        <s v="RODRIGO BERTOLINO DOS SANTOS"/>
        <s v="JULIANA COELHO"/>
        <s v="SHEILA FERNANDA DA SILVA PAZ"/>
        <s v="GABRIELA CORDONI DE LARA"/>
        <s v="SANDRA CRISTINA HARADA BELLIA"/>
        <s v="BRUNA MARIA BUCK MUNIZ"/>
        <s v="LIVRARIA DA TRAVESSA LTDA."/>
        <s v="VJ MFTEL EQUIPAMENTOS TELEFONICOS E INFORMATICA L"/>
        <s v="GBE MODAS LTDA"/>
        <s v="FVW VENDING COMERCIO E LOCACAO DE EQUIPAMENTOS E"/>
        <s v="PAULO RICARDO CARVALHO BARRETO 27667875855"/>
        <s v="DANERI SERVICOS LTDA"/>
        <s v="AMANDA LADEIA ABAD 41228399808"/>
        <s v="ROBERTA MARIA PESTANA TANIMOTO 27451235807"/>
        <s v="IVAN ALATXEVE 17638142896"/>
        <s v="DEISE DE JESUS ALCARDE 01238999824"/>
        <s v="NEW DRIVER LTDA"/>
        <s v="BTHK BRANDING STRATEGY AGENCIA DE PUBLICIDADE LTDA"/>
        <s v="FABIO MAULICINO VEICULOS"/>
        <s v="LYPTUS TABACARIA LOUNGE BAR E STUDIO DE BELEZA LT"/>
        <s v="31 961 229 ANA PAULA MARTINS DO ROSARIO"/>
        <s v="DOMINIQUE MAGLOVSZKY GUARDA"/>
        <s v="RICARDO MEDEIROS KRAUSE"/>
        <s v="THIAGO CANDIDO DA SILVA"/>
        <s v="RUBENS LUIZ DOS SANTOS HENRIQUES"/>
        <s v="JULIANA PASQUINI MASTANDREA"/>
        <s v="ANDRE SOUSA NOBRE"/>
        <s v="FERNANDA MARA PAES"/>
        <s v="PEDRO PETRA MONTICELLI"/>
        <s v="MARCO ANTONIO MOYSES FILHO"/>
        <s v="KARINA CAMPOS"/>
        <s v="ADRIANO DIAS SANTANA"/>
        <s v="MARIA DE FATIMA DINIZ FERNANDES"/>
        <s v="ALAN CARDOSO BARBOSA"/>
        <s v="LUCIANA BARIZAN CARDOSO"/>
        <s v="JULIO CESAR MENDES"/>
        <s v="JOAO HENRIQUE FERREIRA POZZER"/>
        <s v="BEATRIZ VERONICA CONDORI CHOQUE 23398572871"/>
        <s v="HENRIQUE SILVA FARIAS"/>
        <s v="ZEILDO DE SOUSA BRAGA"/>
        <s v="GERAMEGA ENGENHARIA ELETRICA"/>
        <s v="RESULT ONE TECNOLOGIA DA INFORMACAO LTDA"/>
        <s v="CENTRO DE FORMACAO DE CONDUTORES B SP LTDA"/>
        <s v="TALITA PEDRO REQUE 37902855871"/>
        <s v="SEARCH INFORMATICA LTIDA"/>
        <s v="CRISTELA LUZIA DO PRADO ABELHA"/>
        <s v="EVELYN MOURA VIRGINIO MARTINS"/>
        <s v="RAQUEL VILAS BOAS FRANCO CINTRA"/>
        <s v="PRISCILA MALFATTI"/>
        <s v="ELAINE CRISTINA BARBOSA"/>
        <s v="ARNO WILLIAM CREN FILHO"/>
        <s v="JOSE ALVES DE CERQUEIRA CESAR"/>
        <s v="JOSE NELSON GONCALVES DE ALMEIDA"/>
        <s v="CES UTILIDADES COMERCIO DE VARIEDADES DOMESTICAS"/>
        <s v="PREDITIV CONSULTORIA E SERVICOS EIRELI"/>
        <s v="EDMILSON CRUZ DA CONCEICAO 66718520578"/>
        <s v="ADRIMAB DESIGN EIRELI"/>
        <s v="BANCO CITIBANK S.A."/>
        <s v="DEVANIR CARDIM JUNIOR"/>
        <s v="SECRETARIA MUNICIPAL DE URBANISMO E LICENCIAMENTO"/>
        <s v="RAIN TI TECNOLOGIA E SISTEMAS DE INFORMACAO LTDA"/>
        <s v="SANDRO VIANA SANTOS 27707050835"/>
        <s v="RENATA SILVA LIMA"/>
        <s v="ANDREIA DE OLIVEIRA MARINHO"/>
        <s v="ARTHUR"/>
        <s v="DARIO DRAGONE"/>
        <s v="CARLOS ALESSANDRO TAKAHASHI"/>
        <s v="MARIANA PIROLA ANTONIO"/>
        <s v="PETERSA FACILITIES LIMPEZA E SERVICOS ESPECIALIZA"/>
        <s v="LUZ PUBLICIDADE LTDA - RJ"/>
        <s v="HERALDO RAMIREZ LLIULLI CONFECCAO"/>
        <s v="SUELI APARECIDA PEREIRA FABBRI"/>
        <s v="LFMR ARQUITETURA LTDA"/>
        <s v="MONSTER CABOS COMERCIAL LTDA"/>
        <s v="JR MOVEIS &amp; TAPECARIA"/>
        <s v="HENRIQUE DOUGLAS MACEDO MENDES"/>
        <s v="TATIANE REGINA CARVALHO"/>
        <s v="DENIS ALCARDI SILVA"/>
        <s v="WELLINGTON HENRIQUE DOS SANTOS"/>
        <s v="MARCO ANTONIO BERTOLOTTI"/>
        <s v="VALDIANE FRANCISCO DA SILVA"/>
        <s v="DAVI"/>
        <s v="EVERALDO COSTA LEITE"/>
        <s v="PAMELA PILAR MOLINO SOEIRO"/>
        <s v="RODRIGO MACHICADO MAYTA"/>
        <s v="JUAREZ CORREA FURTADO JUNIOR"/>
        <s v="EMERSON VIEIRA DOS SANTOS"/>
        <s v="KELI APARECIDA NEVES PEREIRA"/>
        <s v="JULIANA M LAGROTTA"/>
        <s v="ALINE DE CARVALHO GIACON"/>
        <s v="FERNANDO NOVELLI MORAES 22837056812"/>
        <s v="FRANCISCA QUISPE CHOQUE CONFECCOES DE ROUPAS"/>
        <s v="ASTRO BRINDES PERSONALIZADOS LTDA"/>
        <s v="35 306 220 RODRIGO CHAGAS CARDOZO"/>
        <s v="DIOGO GUEDES DA SILVA 30777058855"/>
        <s v="NENE MECANICA DIESEL EIRELI"/>
        <s v="PATRICIA APARECIDA DE SALLES 25061530802"/>
        <s v="VETERA TECNOLOGIA E SOLUCOES LTDA"/>
        <s v="ASIEL ALVES FERREIRA MELO"/>
        <s v="ALLAN JONES SOUTO DIAS"/>
        <s v="RAFAEL"/>
        <s v="NEDO ARTHUR KLINK ROMITI"/>
        <s v="ALBERTO HAINAL COIMBRA"/>
        <s v="GABRIELA LOPES DE AZEVEDO"/>
        <s v="ALCIR JOSE RUSSO JUNIOR"/>
        <s v="EDUARDO CAMILO DE AGUIAR"/>
        <s v="LEONARDO SACRAMENTO"/>
        <s v="SASKIA SACCOMANNO"/>
        <s v="ANDREI CAMPANINI"/>
        <s v="ADRIANO CESAR MAZOTTI"/>
        <s v="MIGUEL ANGEL ESPEJO RODRIGUEZ 23533332810"/>
        <s v="NATALIA SIMONI BIANCHINI DE ALMEIDA 33749623864"/>
        <s v="DIEGO LUCIO DOS SANTOS ENGENHARIA E CONSTRUCOES"/>
        <s v="VERUM TECNOLOGIA E SISTEMAS LTDA"/>
        <s v="FOSCARDO SERVICOS MEDICOS LTDA"/>
        <s v="SHEILA VICTORINO FERREIRA LTDA"/>
        <s v="EAD CONDUTOR LTDA"/>
        <s v="ELENIR AL KONDARI"/>
        <s v="GISELE MARIA METTA CORREA"/>
        <s v="CRISTIAN F OLIVEIRA"/>
        <s v="LEONARDO PARPINELLI"/>
        <s v="WILDNER DOS SANTOS FERREIRA"/>
        <s v="PRISCILA MARQUES DARMIANI SIMIONI"/>
        <s v="CARLOS"/>
        <s v="RENATA MOURA GONCALVES"/>
        <s v="ERICA ENDO AMEMIYA ONARI"/>
        <s v="MIRIAM ARAOZ GUZMAN CORREIA DA SILVA"/>
        <s v="FABIOFLORIM88@GMAIL.COM"/>
        <s v="SARA PIRES FURTADO DE ALMEIDA"/>
        <s v="FERNANDO CLIVATTI PECCHIO"/>
        <s v="THIAGO FELIPE TOLEDO"/>
        <s v="CAROLINE"/>
        <s v="BRUNO BORTOLOTO DO CARMO"/>
        <s v="TANIA GONCALVES DOS SANTOS"/>
        <s v="GUILHERME ARGENTIERI"/>
        <s v="JOAO PAULO DOMINGOS ROSA"/>
        <s v="PLEM LOG TRANSPORTES LTDA"/>
        <s v="R CALISTI COMERCIO DE JOIAS LTDA"/>
        <s v="DENER SANTOS SILVA DESENVOLVIMENTO DE CURSOS"/>
        <s v="RENACON REGISTRO NACIONAL DE CONTRATOS LTDA"/>
        <s v="THAMARA FALCAO AMARANTE 40270949801"/>
        <s v="JOAO PEDRO FRANCA BARROS 12120845433"/>
        <s v="IVANILDO ALVELINO HORTIFRUTI E MERCEARIA EIRELI"/>
        <s v="VICTOR ARMANDO GEMI"/>
        <s v="AMANDA TOMAZ FERREIRA NOMURA"/>
        <s v="ANA LUIZA SILVA SANTOS"/>
        <s v="LUIS FELIPE MAGRI FERREIRA DIAS"/>
        <s v="JULIANA CRISTINE DE SOUZA"/>
        <s v="DENIS VALENTIM DE ARAUJO DA SILVA"/>
        <s v="GERALDO MOREIRA PRADO"/>
        <s v="NATALIA ZAMPELLA 2023/05184-4"/>
        <s v="RODRIGO PRAZERES RODRIGUES"/>
        <s v="WILLYAN TRINDADE"/>
        <s v="DANIELE TRINDADE SCAURI"/>
        <s v="JEAN JONATAS LUCAS"/>
        <s v="JOAO CARLOS METTLACH PINTER"/>
        <s v="ARTHUR FERNANDES STRADIOTTO MARCUSSE"/>
        <s v="NATHALIA GASPARINI"/>
        <s v="ISRAEL FRANCA DE OLIVEIRA"/>
        <s v="RODRIGO DEL POSTO SANTANA ADEGA"/>
        <s v="P R BATISTA FERREIRA OTICA"/>
        <s v="ODONTO ANGEL CLINICA LTDA"/>
        <s v="ESTRELA DE DAVI OTICA LTDA"/>
        <s v="PLANNO REGULARIZACAO IMOBILIARIA LTDA"/>
        <s v="CAROLINA VENTURINELLI NOBRE MACEDO 35156455867"/>
        <s v="APOLONIO AGUIAR DE M. F. GOMES"/>
        <s v="ERICK LUIS RODRIGUES PEREIRA"/>
        <s v="EDRIC MAFRA SALES"/>
        <s v="RITA DE CASSIA MONTEIRO"/>
        <s v="MATHEUS KRAUS TREVISOLLI"/>
        <s v="JOAO RAPHAEL MARTINS PEREIRA"/>
        <s v="DANILO SALES LEAO"/>
        <s v="RAFAEL OLIVEIRA DA SILVA"/>
        <s v="BARBARA HANSEN DE PALMA"/>
        <s v="RAFAEL FUNARI"/>
        <s v="SECRETARIA DE GESTAO E GOVERNO DIGITAL"/>
        <s v="SUZHEN WANG 23993208838"/>
        <s v="MAGSTER AQUECEDORES COMERCIO E INSTALACAO UNIPESS"/>
        <s v="39 726 334 BIANCA OIOLI PALMIERI"/>
        <s v="MUNDO DOS ELETRONICOS COMERCIO DE ELETRONICOS INF"/>
        <s v="39 952 289 HEBER GUIMARAES ANDRADE SPINA"/>
        <s v="ADRIANA ALVES CARDOSO"/>
        <s v="SIMONE DE LIMA"/>
        <s v="ERIC PIMENTEL DE MEDEIROS"/>
        <s v="BEATRIZ ARAUJO ISIDORO"/>
        <s v="EVER GOODS LTDA"/>
        <s v="L S DA SILVA SERVICOS VETERINARIOS"/>
        <s v="JOHANA BLACUTT RIVERO 36928132876"/>
        <s v="40 328 376 RICHARD SILVA ARAUJO"/>
        <s v="BT2M ENGENHARIA LTDA"/>
        <s v="MAYARA PEREIRA DE OLIVEIRA"/>
        <s v="ANDRE DE MENDONCA 38626807899"/>
        <s v="JUCA SERVICOS ADMINISTRATIVOS LTDA"/>
        <s v="PATRICIA KEYKO PELEPENKO 31463294840"/>
        <s v="PEDRO ERNESTO GONCALVES DAMASCENO"/>
        <s v="RINALDO MENEZES DA SILVA"/>
        <s v="RENATO FERNANDES ROCHA JUNIOR"/>
        <s v="FERNANDA MONTEIRO MIURA"/>
        <s v="IONE MONTEIRO DA COSTA PENHA"/>
        <s v="BRUNO FERREIRA DE SOUZA"/>
        <s v="HUMBERTO DEGRAZIA FILHO"/>
        <s v="EWERTON BUSTOS DA SILVA"/>
        <s v="JULIA RODRIGUES OLIVEIRA"/>
        <s v="STEFANY ARAUJO DA SILVA"/>
        <s v="MARIANE DOS SANTOS AMORIM"/>
        <s v="IGOR CEZAR BAPTISTA DE LIMA LTDA"/>
        <s v="LUIZ GABRIEL DA SILVA DAVID 23102143881"/>
        <s v="HORTENCIA ZAPANA 23551888825"/>
        <s v="MARIA EUGENIA AVALOS AVALO 23458639861"/>
        <s v="GUILHERME HENRYQUE FERREIRA DE OLIVEIRA 426044248"/>
        <s v="EME EME BE CONSULTORIA LTDA"/>
        <s v="BLUAR INDUSTRIA E COMERCIO LTDA"/>
        <s v="RENAN ALMEIDA"/>
        <s v="DAYANA PEREIRA DA SILVA MATIAS"/>
        <s v="GRAZYELE LOPES"/>
        <s v="GABRIEL PARISE FERREIRA BALBAO"/>
        <s v="ADILSON DA SILVA"/>
        <s v="DANTAS E DANTAS COMERCIO DE PECAS E ACESSORIOS AU"/>
        <s v="GEEK CLUB BRINQUEDOS E COLECIONAVEIS EIRELI"/>
        <s v="RODOLFO JOSE DE OLIVEIRA ARAUJO 32433602858"/>
        <s v="HNNV CONSULTORIA EM REABILITACAO DE CREDITO E COB"/>
        <s v="ELEGANCE VIDROS E ESPELHOS LTDA"/>
        <s v="GEOVANNA GOMES DA SILVA 24512816852"/>
        <s v="M.I.MONTREAL INFORMATICA S.A"/>
        <s v="CATIA CILENE PATROCINIA DE JESUS 12587689848"/>
        <s v="J P M ASSESSORIA FINANCEIRA EIRELI"/>
        <s v="T E FROES SERVICOS DE ACABAMENTOS GRAFICOS LTDA"/>
        <s v="LARISSA PEREIRA CARDOSO"/>
        <s v="MARCUS ANDRE ROUANET MACHADO DE MELLO"/>
        <s v="ANTONIO FATORELLI"/>
        <s v="NORAH COSTA BURCHARDT"/>
        <s v="CARLOS GALUBAN NETO"/>
        <s v="ALDENICE F SOUSA"/>
        <s v="MUNICIPIO DE ADAMANTINA"/>
        <s v="DEPARTAMENTO DE ESTRADAS DE RODAGEM"/>
        <s v="INSTITUTO DE MEDICINA SOCIAL E DE CRIMINOLOGIA DE SAO PAULO - IMESC"/>
        <s v="SUPERINTENDENCIA DE CONTROLE DE ENDEMIAS SUCEN"/>
        <s v="MUNICIPIO DE ALFREDO MARCONDES"/>
        <s v="MUNICIPIO DE ALVARES MACHADO"/>
        <s v="JESSICA DOS SANTOS FERREIRA 49857050808"/>
        <s v="PS PUBLICIDADE E SERVICOS LTDA"/>
        <s v="ERDOC EMPRESA REGISTRADORA DE  DADOS E CONTRATOS LTDA"/>
        <s v="MUNICIPIO DE AMPARO"/>
        <s v="SERVICO AUTONOMO DE AGUA E ESGOTOS"/>
        <s v="RP MOBI EMPRESA DE MOBILIDADE URBANA DE RIBEIRAO PRETO"/>
        <s v="FUNDACAO PARA O REMEDIO POPULAR FURP"/>
        <s v="DENTISTACOMAMOR LTDA"/>
        <s v="SERVICO DE APOIO AS MICRO E PEQ EMPRESAS DE SAO PAULO"/>
        <s v="CONSELHO REGIONAL DE SERVICO SOCIAL"/>
        <s v="CETESB COMPANHIA AMBIENTAL DO ESTADO DE SAO PAULO"/>
        <s v="CIA DE SANEAMENTO BASICO DO ESTADO DE SAO PAULO SABESP"/>
        <s v="OLGA MARIA BONIFACIO 09279135856"/>
        <s v="FUNDACAO DE AMPARO E PESQUISA DO ESTADO DE SAO PAULO"/>
        <s v="DAVI ABRANTES DE LACERDA"/>
        <s v="GUSTAVO SOARES MAIA"/>
        <s v="JOSE LUCAS GOMES LOPES"/>
        <s v="WESLEY BARROSO DE SOUZA"/>
        <s v="CAMILA MILEIRO PONCIANO"/>
        <s v="CINTHIA EMY ENDO AMEMIYA"/>
        <s v="LUCAS ADRIANO LUCINDO MOREIRA LIMA"/>
        <s v="GUILHERME RIGHETTI ROSA"/>
        <s v="RAFAEL DE OLUVEIRA MACEDO"/>
        <s v="JOAO PEDRO VISNADI PACHECO 48663992874"/>
        <s v="MUNICIPIO DE ARARAS"/>
        <s v="MUNICIPIO DE CASSIA DOS COQUEIROS"/>
        <s v="MUNICIPIO DE SERRANA"/>
        <s v="MUNICIPIO DE JARDINOPOLIS"/>
        <s v="MUNICIPIO DE SERRA AZUL"/>
        <s v="CASA AVENIDA COMERCIO E IMPORTACAO LTDA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RUBIACEA"/>
        <s v="MUNICIPIO DE LAVINIA"/>
        <s v="MUNICIPIO DE MIRANDOPOLIS"/>
        <s v="MUNICIPIO DE ALTO ALEGRE"/>
        <s v="MUNICIPIO DE BRAUNA"/>
        <s v="MUNICIPIO DE LUIZIANIA"/>
        <s v="MUNICIPIO DE SANTOPOLIS DO AGUAPEI"/>
        <s v="MUNICIPIO DE PEREIRA BARRETO"/>
        <s v="EMPRESA MUNICIPAL PARA O DESENVOLVIMENTO DE FRANCA"/>
        <s v="MUNICIPIO DE ECHAPORA"/>
        <s v="COMPANHIA DE DESENVOLVIMENTO ECONOMICO DE MARILIA - CODEMAR"/>
        <s v="FUNDACAO CENTRO DE ATENDIMENTO SOCIO-EDUCATIVO AO ADOLESCENTE - FUNDACAO CASA-SP"/>
        <s v="MUNICIPIO DE OCAUCU"/>
        <s v="MUNICIPIO DE POMPEIA"/>
        <s v="S.A.A.E. - POMPEIA"/>
        <s v="CONSORCIO INTERMUNICIPAL NOVO VALE"/>
        <s v="MUNICIPIO DE FLORINEA"/>
        <s v="MUNICIPIO DE MARACAI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GUAIMBE"/>
        <s v="MUNICIPIO DE LINS"/>
        <s v="MUNICIPIO DE SABINO"/>
        <s v="MUNICIPIO DE PALMITAL"/>
        <s v="MUNICIPIO DE PLATINA"/>
        <s v="PREFEITURA DO MUNICIPIO DE TAIACU"/>
        <s v="PREF. MUN. - LUTECIA"/>
        <s v="MUNICIPIO DE OSCAR BRESSANE"/>
        <s v="MUNICIPIO DE BORA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DAEV S.A"/>
        <s v="C3 GESTAO INTEGRADA DE SAUDE CORPORATIVA LTD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MUNICIPIO DE RIO DAS PEDRAS"/>
        <s v="MUNICIPIO DE AGUAS DA PRATA"/>
        <s v="AUTORIDADE PORTUARIA DE SANTOS S.A."/>
        <s v="MUNICIPIO DE SERRA NEGRA"/>
        <s v="MUNICIPIO DE ANHUMAS"/>
        <s v="MUNICIPIO DE CAIABU"/>
        <s v="MUNICIPIO DE MARTINOPOLIS"/>
        <s v="MUNICIPIO DE NARANDIBA"/>
        <s v="SUPER AGRICOLA SAKITA LTDA"/>
        <s v="MUNICIPIO DE DRACENA"/>
        <s v="MUNICIPIO DE JUNQUEIROPOLIS"/>
        <s v="MUNICIPIO DE CARAPICUIBA"/>
        <s v="MUNICIPIO DE PANORAMA"/>
        <s v="PREFEITURA MUNICIPAL DE PAULICEIA"/>
        <s v="MUNICIPIO DE INUBIA PAULISTA"/>
        <s v="MUNICIPIO DE LUCELIA"/>
        <s v="MUNICIPIO DE FLORIDA PAULISTA"/>
        <s v="MUNICIPIO DE PACAEMBU"/>
        <s v="MUNICIPIO DE RANCHARIA"/>
        <s v="MUNICIPIO DE MIRANTE DO PARANAPANEMA"/>
        <s v="MUNICIPIO DE TEODORO SAMPAIO"/>
        <s v="MUNICIPIO DE GUARUJA"/>
        <s v="44 989 795 MICHELE MAGALHAES DE ALMEIDA MATA"/>
        <s v="SERGIO RICARDO MOURA ROCHA"/>
        <s v="GUILHERME RITSCHEL"/>
        <s v="MARINA SCHLICK"/>
        <s v="FLAVIO GOMES JACINTO JUNIOR"/>
        <s v="CLAUDIO FERREIRA COSTA"/>
        <s v="THIAGO BARCELLOS SILVA"/>
        <s v="FRANCISCO ERINALDO DE ARAUJO"/>
        <s v="MATHEUS HENRIQUE VIANA"/>
        <s v="RUBENS FARIA GONCALVES"/>
        <s v="MUNICIPIO DE ELDORADO"/>
        <s v="MUNICIPIO DE BADY BASSITT"/>
        <s v="MUNICIPIO DE CEDRAL"/>
        <s v="PREFEITURA MUNICIPAL DE NOVA ALIANCA"/>
        <s v="MUNICIPIO DE POTIRENDABA"/>
        <s v="45 110 136 RAFAEL DA SILVA GAMA"/>
        <s v="MUNICIPIO DE UCHOA"/>
        <s v="MUNICIPIO DE ESTRELA DOESTE"/>
        <s v="MUNICIPIO DE GUARANI D'OESTE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HANDEARA"/>
        <s v="MUNICIPIO DE ONDA VERDE"/>
        <s v="MUNICIPIO DE NOVO HORIZONTE"/>
        <s v="MUNICIPIO DE TANABI"/>
        <s v="MUNICIPIO DE IBIRA"/>
        <s v="MUNICIPIO DE URUPES"/>
        <s v="MUNICIPIO DE COSMORAMA"/>
        <s v="MUNICIPIO DE RIOLANDIA"/>
        <s v="MUNICIPIO DE LAGOINHA"/>
        <s v="PREFEITURA DO MUNICIPIO DE REDENCAO DA SERRA"/>
        <s v="MARCIO ANTONIO PEREIRA DOS SANTOS 32479819850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SERVICO AUTONOMO DE AGUA E ESGOTOS - SAA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ROBERTA TATIANA SILVA MARUYAMA SALVIO 33504887818"/>
        <s v="MUNICIPIO DE PORTO FERREIRA"/>
        <s v="MUNICIPIO DE TAIUV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FUNDACAO CULTURAL CASSIANO RICARDO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MUNICIPIO DE PINHALZINHO"/>
        <s v="MUNICIPIO DE GENERAL SALGADO"/>
        <s v="MUNICIPIO DE CASTILHO"/>
        <s v="MUNICIPIO DE AVANHANDAVA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BEBEDOURO"/>
        <s v="VIVIAN JESUS DA CRUZ 42318832897"/>
        <s v="MUNICIPIO DE TURIUB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MAIRINQUE PREFEITURA"/>
        <s v="FILTROS PARTS REPRESENTACAO LTDA"/>
        <s v="SANTA CLARA MAQUINAS E ACESSORIOS LTDA"/>
        <s v="WALESON AGUSTINHO GONCALVES DE LIMA"/>
        <s v="LAURA BARBOSA OLIVEIRA"/>
        <s v="FREDY MERINO CRESPO 24088918843"/>
        <s v="UNIVERSIDADE ESTADUAL DE CAMPINAS"/>
        <s v="MUNICIPIO DE BAURU"/>
        <s v="MUNICIPIO DE AREALVA"/>
        <s v="MUNICIPIO DE AGUDOS"/>
        <s v="MUNICIPIO DE IACANGA"/>
        <s v="MUNICIPIO DE DUARTINA"/>
        <s v="MUNICIPIO DE BIRIGUI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ITAPUI"/>
        <s v="MUNICIPIO DE JAHU"/>
        <s v="MUNICIPIO DE MINEIROS DO TIETE"/>
        <s v="MUNICIPIO DE LENCOIS PAULISTA"/>
        <s v="MUNICIPIO DE GUAICARA"/>
        <s v="PREF. MUN. - SALTO GRANDE"/>
        <s v="MUNICIPIO DE IBIRAREMA"/>
        <s v="MUNICIPIO DE RIBEIRAO DO SUL"/>
        <s v="MUNICIPIO DE PIRAJU"/>
        <s v="MUNICIPIO DE SARUTAIA"/>
        <s v="PREFEITURA MUNICIPAL DE  MANDURI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BROTAS"/>
        <s v="MUNICIPIO DE LOUVEIRA"/>
        <s v="MUNICIPIO DE TORRINH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SANEAMENTO AMBIENTAL DE AGUAS DE LINDOIA"/>
        <s v="QUEBRA MENTE IMPORTACAO E EXPORTACAO DE ARTIGOS P"/>
        <s v="MUNICIPIO DE SOCORRO"/>
        <s v="MUNICIPIO DE JOAO RAMALHO"/>
        <s v="MUNICIPIO DE VINHEDO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  DE JACUPIRANGA"/>
        <s v="MUNICIPIO DE MIRACATU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VOTUPORANGA"/>
        <s v="MUNICIPIO DE VALENTIM GENTIL"/>
        <s v="MUNICIPIO DE POLONI"/>
        <s v="PREF. MUN. - URANIA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AGENCIA DE AGUAS DO ESTADO DE SAO PAULO - SP-AGUAS"/>
        <s v="MUNICIPIO DE PLANALTO"/>
        <s v="MUNICIPIO DE DUMONT"/>
        <s v="JP LOCACAO E COMERCIO DE VEICULOS LTDA"/>
        <s v="SERVICO DE AGUA E ESGOTO DE PIRASSUNUNGA"/>
        <s v="BEATRIZ COSTA GARRIDO"/>
        <s v="DAMARIS VITORIA PEREIRA SANTOS"/>
        <s v="FELIPE RODRIGUES"/>
        <s v="ANNA SACCOMANDI"/>
        <s v="MATHEUS HENRIQUE FIGUEIREDO DA COSTA"/>
        <s v="DAYANE LOPEZ DELGADO"/>
        <s v="JOAO DE CARVALHO MAGALHAES"/>
        <s v="VINICIUS RIATO"/>
        <s v="CAIO HENRIQUE DA SILVA MIRANDA"/>
        <s v="SECRETARIA DE ESPORTES"/>
        <s v="SECRETARIA DE DESENVOLVIMENTO URBANO E HABITACAO"/>
        <s v="MUNICIPIO DE CLEMENTINA"/>
        <s v="MUNICIPIO DE CUBATAO"/>
        <s v="MUNICIPIO DE PIQUETE"/>
        <s v="MUNICIPIO DE LORENA"/>
        <s v="FUNDACAO DE SAUDE DO MUNICPIO DE AMERICANA"/>
        <s v="MUNICIPIO DE FERNANDO PRESTES"/>
        <s v="PREFEITURA MUNICIPAL DE FERNANDOPOLIS"/>
        <s v="COMPANHIA DE DESENVOLVIMENTO HABITACIONAL E URBANO DO ESTADO DE SAO PAULO - CDHU"/>
        <s v="MUNICIPIO DE FRANCA"/>
        <s v="CONTROLADORIA GERAL DO ESTADO"/>
        <s v="LUANA CAROLINE VIEIRA MARTINHO"/>
        <s v="JULIA"/>
        <s v="FERNANDA RIBAS BOTTARO"/>
        <s v="MARIA DA PENHA FONSECA"/>
        <s v="UNIVERSIDADE ESTADUAL PAULISTA JULIO DE MESQUITA FILHO"/>
        <s v="SERVICO AUTONOMO DE AGUAS E ESGOTOS - SAAE DE GARCA"/>
        <s v="MUNICIPIO DOLCINOPOLIS"/>
        <s v="MUNICIPIO DE GUAIRA"/>
        <s v="DEPARTAMENTO DE ESGOTO E AGUA DE GUAIRA"/>
        <s v="MUNICIPIO DE GUARARAPES"/>
        <s v="CAMARA MUNICIPAL DE SAO CAETANO DO SUL"/>
        <s v="MUNICIPIO DE PRADOPOLIS"/>
        <s v="FRAN E BEN SERVICOS ADMINISTRATIVOS LTDA"/>
        <s v="RCA SAUDE CORPORATIVA LTDA"/>
        <s v="MUNICIPIO DE REGENTE FEIJO"/>
        <s v="CAMARA MUNICIPAL DE MAUA"/>
        <s v="MEDI HOUSE IND. E COM. DE PROD. CIRURGICOS E HOSP. LTDA"/>
        <s v="SAAE SERVICO AUTONOMO DE AGUA E ESGOTO DE JACAREI"/>
        <s v="SERVICO AUTONOMO DE AGUA E ESGOTO - SAAE CRUZEIRO"/>
        <s v="MARCOS KAUTZ"/>
        <s v="HENRIQUE SHIGUEMI NAKAGAKI"/>
        <s v="DJULIA REIS BASSEDON"/>
        <s v="ISABEL MACHADO"/>
        <s v="MUNICIPIO DE NIPOA"/>
        <s v="SERVICO AUTONOMO DE AGUA E ESGOTO DE COLINA"/>
        <s v="SUCESSO SERVICOS ESPECIALIZADOS DE APOIO ADMINIST"/>
        <s v="CAMARA MUNICIPAL DE JABOTICABAL"/>
        <s v="SERTAOZINHO CAMARA MUNICIPAL"/>
        <s v="SECRETARIA MUNICIPAL DAS SUBPREFEITURAS"/>
        <s v="SECRETARIA MUNICIPAL DE GESTAO - SMG"/>
        <s v="FUND PROF DR MANOEL PEDRO PIMENTEL-FUNAP"/>
        <s v="MUNICIPIO DE IEPE"/>
        <s v="CAMARA MUNICIPAL DE SAO BERNARDO DO CAMPO"/>
        <s v="CAMARA MUNICIPAL DE DIADEMA"/>
        <s v="MUNICIPIO DE IPUA"/>
        <s v="CAMARA M MAIRINQUE"/>
        <s v="MUNICIPIO DE PENAPOLIS"/>
        <s v="LOUVEIRA CAMARA MUNICIPAL"/>
        <s v="MOGI MIRIM CAMARA MUNICIPAL"/>
        <s v="CAMARA MUNICIPAL DE CAIEIRAS"/>
        <s v="ITAQUAQUECETUBA CAMARA MUNICIPAL"/>
        <s v="MUNICIPIO DE ITAPOLIS"/>
        <s v="RIO BRANCO REFEICOES LTDA"/>
        <s v="EURICO SCARAMUSSA"/>
        <s v="JACQUELINE CORREZOLLA DE OLIVEIRA"/>
        <s v="MARINA DE SOUZA BOSCO"/>
        <s v="DANIEL SILVA"/>
        <s v="TAUBATE CAMARA MUNICIPAL"/>
        <s v="MUNICIPIO DE ITATIBA"/>
        <s v="50 218 436 YESMI YOVANA MENDEZ MONASTERIOS"/>
        <s v="FUNDACAO DE DESENVOLVIMENTO DA PESQUISA DO AGRONEGOCIO - FUNDEPAG"/>
        <s v="SAO PAULO TRIBUNAL DE CONTAS DO ESTADO"/>
        <s v="AVARE CAMARA MUNICIPAL"/>
        <s v="MUNICIPIO DE JABOTICABAL"/>
        <s v="JACAREI CAMARA MUNICIPAL"/>
        <s v="FERNANDO OLIVEIRA DE MELO"/>
        <s v="C D DE S ANTONIO PSICOLOGIA"/>
        <s v="50 563 802 PATRICIA RITA DE CASSIA SANTOS"/>
        <s v="FARANO COMERCIO E SERVICOS ELETRONICOS LTDA"/>
        <s v="PANORAMA DECORACOES LTDA - ME"/>
        <s v="LUZ PUBLICIDADE SP SUL LTDA"/>
        <s v="EMP MUNIC DESENVOL URBANO RURAL DE BAURU"/>
        <s v="DGRM CONSULTORIA LTDA"/>
        <s v="BGL ODONTOLOGIA LTDA"/>
        <s v="SERVICO MUNICIPAL DE AGUA E ESGOTO"/>
        <s v="MOTA CONSTRUTORA E INCORPORADORA LTDA"/>
        <s v="MIGUEL A P SOARES"/>
        <s v="MUNICIPIO DE GUARACAI"/>
        <s v="FUNDACAO SISTEMA EST ANALISE DADOS-SEADE"/>
        <s v="SAO PAULO TRIBUNAL DE JUSTICA"/>
        <s v="GB PUBLICIDADE PROPAGANDA E MARKETING LTDA"/>
        <s v="SECRETARIA DE DESENVOLVIMENTO ECONOMICO"/>
        <s v="CAMARA MUNICIPAL DE MAIRIPORA"/>
        <s v="CAMARA MUNICIPAL DE CAMPO LIMPO PAULIST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APARECIDA CAMARA MUNICIPAL"/>
        <s v="LORENA CAMARA MUNICIPAL"/>
        <s v="FUNDACAO CX BENEF SERVIDORES UNIVERSIDADE DE TAUBATE"/>
        <s v="CAMARA MUNICIPAL DE CUBATAO"/>
        <s v="CAMARA MUNICIPAL DE SAO CARLOS"/>
        <s v="MUNICIPIO DE MONTE ALTO"/>
        <s v="MUNICIPIO DE POPULINA"/>
        <s v="MUNICIPIO DE MACAUBAL"/>
        <s v="CAMARA MUNICIPAL DE JUNDIAI"/>
        <s v="MUNICIPIO DE CAMPINAS"/>
        <s v="DEC - DEPARTAMENTO DE ESPORTES E CULTURA"/>
        <s v="SLN TECNOLOGIA DE TRANSITO SA"/>
        <s v="ROSEMARY FERREIRA DE ARAUJO"/>
        <s v="FUNDACAO PRO-SANGUE HEMOCENTRO DE SAO PAULO"/>
        <s v="PREF. MUN. - BOM JESUS PERDOES"/>
        <s v="INSTITUTO DE PREVIDENCIA DOS FUNCIONARIOS PUBLICOS MUNICIPAIS DE GUARULHOS - IPREF"/>
        <s v="MUNICIPIO DE COLOMBIA"/>
        <s v="MUNICIPIO DE JABORANDI"/>
        <s v="SERVICO MUNICIPAL DE AGUAS E ESGOTOS -SEMAE MOGI DAS CRUZES"/>
        <s v="BENIMAR COMERCIO DE MARMORES E GRANITOS LTDA - ME"/>
        <s v="52 628 462 CLAUDIA DA COSTA TORRES CARMO"/>
        <s v="AGENCIA DE INOVACAO E DESENVOLVIMENTO TECNOLOGICO DE OSASCO S.A"/>
        <s v="MUNICIPIO DE MONTE ALEGRE DO SUL"/>
        <s v="MUNICIPIO DE MONTE AZUL PAULISTA"/>
        <s v="52 986 537 JOELDER CORREIA VENANCIO"/>
        <s v="JOAO PEDRO GONCALVES GUEDES"/>
        <s v="JOSE ASSUNCAO MAIA FERREIRA"/>
        <s v="ISABELLA PAULA DA SILVA"/>
        <s v="NEILTON PAULINO FERNANDEZ SILVA"/>
        <s v="VICTOR"/>
        <s v="MUNICIPIO DE NOVA LUZITANIA"/>
        <s v="MUNICIPIO DE MONTE APRAZIVEL"/>
        <s v="MUNICIPIO DE PARAPUA"/>
        <s v="MUNICIPIO DE OSVALDO CRUZ"/>
        <s v="CAMARA DE VEREADORES DE PINDAMONHANGABA"/>
        <s v="MUNICIPIO DE OURINHOS"/>
        <s v="FAMILIA ACAI DA VILA ROMANA LTDA"/>
        <s v="CARLOS EDUARDO ALBUQERQUE MONT ALVERNE"/>
        <s v="JOSUE OSVALDO DE OLIVEIRA"/>
        <s v="BENEDITO EDSON ANTONIO"/>
        <s v="MANOEL CAETANO DA SILVA SOBRINHO"/>
        <s v="DEPARTAMENTO DE AGUA E ESGOTO DE SANTA BARBARA D'OESTE"/>
        <s v="LUGANO COMERCIAL LTDA"/>
        <s v="CONDOMINIO EDIFICIO CAMACARI"/>
        <s v="ATIBAIA CAMARA MUNICIPAL"/>
        <s v="COMAM - CONSORCIO DE MUNICIPIOS DA ALTA MOGIANA"/>
        <s v="54 189 327 THAINA GALDINO DA SILVA"/>
        <s v="CONDOMINIO EDIFICIO CLARA"/>
        <s v="MUNICIPIO DE SANTO ANASTACIO"/>
        <s v="54 326 664 ESTEVAO CAMIN BORGES"/>
        <s v="MUSY S A"/>
        <s v="54 519 454 ALOISIO DE JESUS NERY JUNIOR"/>
        <s v="READY PRODUCAO E DISTRIBUICAO DE ALIMENTOS LIMITA"/>
        <s v="FIEC FUNDACAO INDAIATUBANA DE EDUCACAO E CULTURA"/>
        <s v="54 679 174 WILLIAM MONTEIRO DURAES"/>
        <s v="MUNICIPIO DE BOREBI"/>
        <s v="MUNICIPIO DE PIRAPOZINHO"/>
        <s v="MIRANDA E MIRANDA COMERCIO DE ACESSORIOS PARA AUT"/>
        <s v="MUNICIPIO DE DOBRADA"/>
        <s v="54 926 553 HENRY HUANCA AJNO"/>
        <s v="SERGIO VIEIRA DOS SANTOS"/>
        <s v="MARIA DE LOURDES STUPP NASCIMENTO"/>
        <s v="SAULO DE  CARVALHO BIFANO"/>
        <s v="MUNICIPIO DE POA"/>
        <s v="55 023 529 HAYSA SILVA"/>
        <s v="HOUSE SEGUROS LTDA"/>
        <s v="GFE DO BRASIL LTDA"/>
        <s v="AMARRAS INDUSTRIA E COMERCIO DE ROUPAS EIRELI"/>
        <s v="MUNICIPIO DE PRESIDENTE EPITACIO"/>
        <s v="55 342 530 GROVER MARCO TICONA ARO"/>
        <s v="MUNICIPIO DE TACIBA"/>
        <s v="MUNICIPIO DE PRESIDENTE PRUDENTE"/>
        <s v="COMPANHIA MUNICIPAL DE TRANSITO -CMT"/>
        <s v="HOSPITAL DAS CLINICAS DA FACULDADE DE MEDICINA DE RPUSP"/>
        <s v="SERVICO DE ASSISTENCIA A SAUDE DOS MUNICIPIARIOS"/>
        <s v="MUNICIPIO DE RIBEIRAO PRETO"/>
        <s v="SECRETARIA DE MEIO AMBIENTE INFRAESTRUTURA E LOGISTICA"/>
        <s v="MUNICIPIO DE RINCAO"/>
        <s v="LUNA COMERCIAL LTDA"/>
        <s v="FUNDACAO CONSERV PROD FLORESTAL EST SP"/>
        <s v="CAMARA MUNICIPAL DE BRODOWSKI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PERRET  GERALD"/>
        <s v="MUNICIPIO DE IARAS"/>
        <s v="CAMARA MUNICIPAL IARAS"/>
        <s v="MUNICIPIO DE CANITAR"/>
        <s v="DEPARTAMENTO DE HIGIENE E SAUDE"/>
        <s v="57 461 562 ANA PAULA APARECIDA DA CRUZ NOVAIS"/>
        <s v="FUNDACAO HELIO AUGUSTO DE SOUZA"/>
        <s v="FUNDACAO SANTO ANDRE"/>
        <s v="FUNDACAO DO ABC"/>
        <s v="SERVICO MUNICIPAL DE SANEAMENTO AMBIENTAL DE SANTO ANDRE - SEMASA"/>
        <s v="FUNDACAO DE PROTECAO E DEFESA DO CONSUMIDOR PROCON"/>
        <s v="SERVICO AUTONOMO MUNICIPAL DE SAUDE-SAMS"/>
        <s v="ANTONIO JOSE MIRANDA"/>
        <s v="ALEXIA MARIA MOREIRA DE CARVALHO"/>
        <s v="ANTONIO CARLOS OLIVEIRA RIBAS DE ANDRADE"/>
        <s v="FERNANDA FOLHADELA"/>
        <s v="JOSE LUIS DE CAMPOS BONFIM"/>
        <s v="58 091 977 LEONOR MABEL RAMOS ROMAN"/>
        <s v="CONSORCIO INTERMUNICIPAL GRANDE ABC"/>
        <s v="MUNICIPIO DE SANTOS"/>
        <s v="ADUESCO DESPACHOS ADUANEIROS EIRELI"/>
        <s v="58 377 582 CORINA ITURRIAGA GARCIA"/>
        <s v="CAMARA MUNICIPAL DE ARUJA"/>
        <s v="EMPRESA METROP DE TRANSP URBANOS DE S PAULO S/A EMTU/SP"/>
        <s v="REGIONAL PROPAGANDA E MARKETING LTDA"/>
        <s v="MUNICIPIO DE ALUMINIO"/>
        <s v="MUNICIPIO DE ARACARIGUAMA"/>
        <s v="EDILSON APARECIDO CHAVES"/>
        <s v="FUNDACAO BENEFICENTE DE PEDREIRA - FUNBEPE"/>
        <s v="SABF-SERV AUTON BALN FIS AGUAS LINDOIA"/>
        <s v="CAMARA MUNICIPAL DE VALINHOS"/>
        <s v="HOSPITAL MUNICIPAL DR. TABAJARA RAMOS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LUCAR MOTORSPORT PREPARACAO E MANUTENCAO DE VEICU"/>
        <s v="59 238 525 LEONARDO URSI"/>
        <s v="MUNICIPIO DE SAO CAETANO DO SUL"/>
        <s v="CONDOMINIO EDIFICIO COSMOPOLITA"/>
        <s v="MUNICIPIO DE ILHA SOLTEIRA"/>
        <s v="CAMARA M ITAPURA"/>
        <s v="MUNICIPIO DE SANTO ANTONIO DO ARACANGUA"/>
        <s v="MUNICIPIO DE SAO JOAO DE IRACEMA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ELIPSE PUBLICIDADE E PROPAGANDA EIRELI - EPP"/>
        <s v="ASSEMBLEIA LEGISLATIVA DO ESTADO DE SAO PAULO"/>
        <s v="PHENIX OPTICAL LIMITADA"/>
        <s v="TONY ED DE JESUS LASMAR FONSECA"/>
        <s v="MUNICIPIO DE NOVA CAMPINA"/>
        <s v="APETECE SISTEMAS DE ALIMENTACAO S.A."/>
        <s v="WISA DOCUMENTACAO IMOBILIARIA LTDA"/>
        <s v="SERVICO AUTONOMO DE AGUA E ESGOTO DE IPUA - SAAEI"/>
        <s v="CAMARA MUNICIPAL DE BATATAIS"/>
        <s v="TRIBUNAL DE JUSTICA MILITAR DO ESTADO DE SAO PAULO"/>
        <s v="CE LIFT CONSULTORIA E GESTAO LTDA"/>
        <s v="60 379 089 KELLY CRISTINA TORTOLA GAIDO"/>
        <s v="HOSPITAL DAS CLINICAS DA FACULDADE DE MEDICINA DA U S P"/>
        <s v="JEFFERSON COSTA FERREIRA PREPARACOES DE DOCUMENTO"/>
        <s v="FUNDACAO P/ DESENVOLVIMENTO DA EDUCACAO"/>
        <s v="ASSOCIACAO INSTRUTORA DA JUVENTUDE FEMININA"/>
        <s v="CAMARA MUNICIPAL DE TABOAO DA SERRA"/>
        <s v="LES BOUTEILLES IMPORTADORA E DISTRIBUIDORA LTDA"/>
        <s v="MIAN COMERCIAL LTDA"/>
        <s v="INSTITUTO DE PESQUISAS TECNOLOGICAS DO ESTADO DE SAO PAULO - IPT"/>
        <s v="LIVRARIA FONOMAG COMERCIO E IMPORTACAO LTDA"/>
        <s v="INSTITUTO DE ASSISTENCIA MEDICA AO SERVIDOR PUBLICO ESTADUAL"/>
        <s v="CIA METROPOLITANA DE HABITACAO DE SAO PAULO COHAB SP"/>
        <s v="W HEN STORE COMERCIAL LTDA"/>
        <s v="60 880 181 TALITA DA SILVA RIBEIRO"/>
        <s v="CASA DE SAUDE SANTA RITA S A"/>
        <s v="CONSELHO REGIONAL DE ENGENHARIA E AGRONOMIA DO ES"/>
        <s v="LAERTE JOSE CARVALHO COUTINHO"/>
        <s v="GEDLEY BELCHIOR BRAGA"/>
        <s v="LUIZ A C OTERO JUNI"/>
        <s v="CAIXA BENEFICENTE DA POLICIA MILITAR DO ESTADO"/>
        <s v="VENKURI INDUSTRIA DE PRODUTOS MEDICOS LTDA"/>
        <s v="FUNDACAO BUTANTAN"/>
        <s v="FUNDACAO MEMORIAL DA AMERICA LATINA"/>
        <s v="SPDM - ASSOCIACAO PAULISTA PARA O DESENVOLVIMENTO DA MEDICINA"/>
        <s v="FUNDACAO DE APOIO A PESQUISA AGRICOLA"/>
        <s v="PUBLICIDADE PAULISTA LTDA"/>
        <s v="FUND PE ANCHIETA CENTRO PAULISTA RADIO E TV EDUCATIVAS"/>
        <s v="INSTITUTO DE PESOS E MEDIDAS DO ESTADO DE SAO PAULO"/>
        <s v="MANUEL ALEIXO SALLOVITZ"/>
        <s v="CONDOMINIO EDIFICIO MAGGI"/>
        <s v="CIA DO METROPOLITANO DE SAO PAULO"/>
        <s v="FUNDACAO CARLOS ALBERTO VANZOLINI"/>
        <s v="BANCO  DAYCOVAL S.A."/>
        <s v="DALMAR PROPAGANDA LTDA"/>
        <s v="CENTRO EDUCACIONAL E RECREATIVO PE PEQUENO S S LT"/>
        <s v="CIA PROCESSAMENTO DE DADOS DO ESTADO DE S PAULO PRODESP"/>
        <s v="CONSELHO REGIONAL DE BIBLIOTECONOMIA 8 REGIAO"/>
        <s v="CONSELHO REGIONAL DE CORRETORES DE IMOVEIS DA 2 REGIAO"/>
        <s v="BRASPAN COMERCIO DE ARTEFATOS DE BORRACHA LTDA"/>
        <s v="INSTITUTO CULTURAL ISRAELITA BRASILEIRO"/>
        <s v="CENTRO ESTADUAL DE EDUCACAO TECNOLOGICA PAULA SOUZA"/>
        <s v="ADRIANNO MACIEL DE ARRUDA PALMA"/>
        <s v="UNIVERSIDADE DE SAO PAULO"/>
        <s v="ANTONIO"/>
        <s v="MUNICIPIO DE CAJATI"/>
        <s v="MUNICIPIO DE ILHA COMPRIDA"/>
        <s v="EMPRESA MUNICIPAL DE HABITACAO POPULAR DE SANTO ANDRE - EMHAP"/>
        <s v="MUNICIPIO DE PEDRINHAS PAULISTA"/>
        <s v="MUNICIPIO DE TARUMA"/>
        <s v="CAMARA MUNICIPAL DE MATAO"/>
        <s v="FREI RIBAMAR GOMES"/>
        <s v="SERGIO PEREIRA"/>
        <s v="MUNICIPIO DE POTIM"/>
        <s v="CAMARA MUNICIPAL DE POTIM"/>
        <s v="MUNICIPIO DE ARAPEI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LILIAN DE SOUSA SENA"/>
        <s v="JAIR AUGUSTO DA SILVA"/>
        <s v="FACULDADE DE MEDICINA DE MARILIA"/>
        <s v="MUNICIPIO DE SALTINHO"/>
        <s v="SECRETARIA DE ESTADO DOS TRANSPORTES METROPOLITANOS"/>
        <s v="EURIPEDES MARCELO BORGES"/>
        <s v="VANDERLEI PICON"/>
        <s v="ERISNALDO MACHADO"/>
        <s v="MUNICIPIO DE TUIUTI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SAO MIGUEL ARCANJO"/>
        <s v="MUNICIPIO DE TORRE DE PEDRA"/>
        <s v="CONDOMINIO SANTA IFIGENIA II"/>
        <s v="N.H.F. PUBLICIDADE LTDA - EPP"/>
        <s v="DISTRIBUIDORA LOYOLA DE LIVROS LTDA"/>
        <s v="CONDOMINIO EDIFICIO TAMOIOS II"/>
        <s v="MUNICIPIO DE HORTOLANDIA"/>
        <s v="PREF. MUN. - ENGENHEIRO COELHO"/>
        <s v="JOSE CARLOS PICCOLO"/>
        <s v="JOSE ROBERTO PISSIGUELLI"/>
        <s v="CAMARA MUNICIPAL DE HORTOLANDIA"/>
        <s v="MUNICIPIO DE BERTIOGA"/>
        <s v="QUADRILUMI COMERCIO IMPORTACAO E EXPORTACAO LTDA"/>
        <s v="ANDREA RAMOS JUBE VIANNA"/>
        <s v="SECRETARIA DE DESENVOLVIMENTO SOCIAL"/>
        <s v="LUIZ EDUARDO ALVES DA ROCHA"/>
        <s v="GLEISON GOMES DE MORAIS"/>
        <s v="MUNICIPIO DE SAO ROQUE"/>
        <s v="TARCISIO DE SOUZA COELHO"/>
        <s v="NARCISO SOARES DE ARAUJO"/>
        <s v="NATALIA BARBOZA FERREIRA"/>
        <s v="TALISON"/>
        <s v="LUIZ A"/>
        <s v="SERVICO AUTONOMO DE AGUA E ESGOTO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ORESTES LOCATEL MOREIRA"/>
        <s v="EMILIA MENDES LOPES"/>
        <s v="MUNICIPIO DE TAQUARITINGA"/>
        <s v="FIT PEL INDUSTRIA E COMERCIO LTDA"/>
        <s v="MUNICIPIO DE VALPARAISO"/>
        <s v="IBEJI COMERCIO DE DOCES LTDA"/>
        <s v="MUNICIPIO DE VERA CRUZ"/>
        <s v="FRANCISCA PAULA MORAIS DA GAMA"/>
        <s v="TACTIX TREINAMENTO EIRELI"/>
        <s v="JORGE ANTONIO BARROS DA COSTA"/>
        <s v="SANDRA JEREZ MOREIRA"/>
        <s v="SAO PAULO SECRETARIA DO VERDE E DO MEIO AMBIENTE"/>
        <s v="CARLA GROSS DAMICO"/>
        <s v="ELIANA COSTA LEITE DE ANDRADE"/>
        <s v="MIRNA FERREIRA DE PAULA MARQUES"/>
        <s v="NILO MARCELO DE ALMEIDA CAMARGO ( CPF 74854410000)"/>
        <s v="ANA MARCELA"/>
        <s v="OTAVIO MAIA"/>
        <s v="CLAUDIO JOSE GUIMARAES SARAIVA"/>
        <s v="CARLOS DE CARVALHO MORENO"/>
        <s v="GIULIO CESARE DE CASTRO PANDOLFI"/>
        <s v="MANOELITA MARTINS SOUZA"/>
        <s v="CARMEN S METTLACH"/>
        <s v="FRANCISCA CASSIA DE ALMEIDA"/>
        <s v="PATRICIA P CASTILHO"/>
        <s v="FRANCISCO SOUZA NUNES FILHO"/>
        <s v="ANA PAULA HAUBERT"/>
        <s v="SANDRO PINTO FORTES CUNHA"/>
        <s v="MARCIO RENATO PINHEIRO DA SILVA"/>
        <s v="MARIA LUIZA VIANA EGREJA ALVES LIMA FINK"/>
        <s v="PROFARMA SPECIALTY S.A"/>
        <s v="YURI MEIRELLES DE MEIRELES"/>
        <s v="MARCELO BATUIRA PEDROSO"/>
        <s v="FELIPE DA ROSA MAIA"/>
        <s v="VIRGILIO ANTONIO DE SENNA PAIM FILHO"/>
        <s v="PABLO LEMOS BERNED"/>
        <s v="RODRIGO FRANCA"/>
        <s v="MARILDA APARECIDA GARCIA"/>
        <s v="CAMILA CARDOSO BOFF"/>
        <s v="MARLENE VALARDAN DOMINGOS"/>
        <s v="ALEJANDRO KNAESEL ARRABAL"/>
        <s v="RICARDO GIOVANNI CARLIN"/>
        <s v="DANIEL"/>
        <s v="TAYNARA"/>
        <s v="CARLOS F. SOARES"/>
        <s v="ANDERSON GONCALVES DA SILVA"/>
        <s v="CORAG COMPANHIA RIO GRANDENSE DE ARTES GRAFICAS"/>
        <s v="CARLOS EDUARDO FILGUEIRA BEZERRA"/>
        <s v="EUNICE MARIA BATISTA PRADO"/>
        <s v="ISAC CESAR SANTOS"/>
        <s v="ESTHER MOURAO MONTEIRO"/>
        <s v="CARMEM PADIAR HORMOS SARAIVA"/>
        <s v="COMPULETRA LTDA"/>
        <s v="GERALDO DUTRA DE ANDRADE NETO"/>
        <s v="TEREZINHA DE JESUS LOPES FERREIRA LEITE"/>
        <s v="THELIO QUEIROZ FARIAS"/>
        <s v="RENAN PEREIRA DE SOUZA"/>
        <s v="MARIO CESAR PEDRO"/>
        <s v="PAULA MANOZZO"/>
        <s v="BIANCO DE CARVALHO OLIVEIRA"/>
        <s v="SAO PAULO SECRETARIA DA ADMINISTRACAO PENITENCIARIA"/>
        <s v="SECRETARIA DE PARCERIAS EM INVESTIMENTOS"/>
        <s v="MANOEL COELHO ARRUDA JUNIOR"/>
        <s v="SOFIA ARAUJO DE OLIVEIRA"/>
        <s v="LAIS HELENE SILVA DE FREITAS"/>
        <s v="FERNANDO GUIMARAES DE PAULO"/>
        <s v="MAURICIO PUCU GONCALVES"/>
        <s v="LUCIANO DA SILVA"/>
        <s v="ANDRE TADEU VIANA"/>
        <s v="KELLE CRISTINA MARINHO FARIA"/>
        <s v="LUIZ CARLOS COLACIQUE"/>
        <s v="MARIA LUCIA NISHIWAKI PASCHOAL"/>
        <s v="MAURICIO JOSE DE SOUSA COSTA"/>
        <s v="ANA LUCIA S SANTOS"/>
        <s v="MAURO LUCIANO DE ARAUJO"/>
        <s v="Médicos"/>
        <s v="CLEUZA TORRES CONRADO" u="1"/>
        <s v="ETSO JOSE MONTAGNOLI" u="1"/>
        <s v="CLASSICOS EDITORIAL LTDA" u="1"/>
        <s v="MARIELLE PEREIRA REGADAS" u="1"/>
        <s v="SEBASTIAO SAMPAIO ALVES" u="1"/>
        <s v="CENTRO DE FORMACAO DE CONDUTORES VILA POTENTE EIR" u="1"/>
        <s v="MUNICIPIO DE IPIGUA" u="1"/>
        <s v="HIDRO SHOPPING DAS CONEXOES LTDA" u="1"/>
        <s v="MUNICIPIO DE RIBEIRAO DOS INDIOS" u="1"/>
        <s v="CAMARA MUNICIPAL DA ESTANCIA CLIMATICA DE SAO BENTO DO SAPUC" u="1"/>
        <s v="FLAVIA TATSUE TAKEDA SAWAMURA" u="1"/>
        <s v="CARLOS RENATO ROSEBAUM" u="1"/>
        <s v="DANIEL DONIZETI TOSCANO" u="1"/>
        <s v="JOSE DE AZEVEDO ROCHA" u="1"/>
        <s v="BRUNO GAMBARDELLA" u="1"/>
        <s v="LEOCIR KOSVOSKI" u="1"/>
        <s v="CLEITON LUIZ DE SOUZA" u="1"/>
        <s v="YASMIN DOS SANTOS OLIVEIRA" u="1"/>
        <s v="MULT BOOKS LTDA. - ME" u="1"/>
        <s v="STILO TECH SERVICOS E INFORMATICA EIRELI" u="1"/>
        <s v="PUJOL FOMENTO MERCANTIL LTDA" u="1"/>
        <s v="EMAE - EMPRESA METROPOLITANA DE AGUAS E ENERGIA SA" u="1"/>
        <s v="OWS PERCK LTDA" u="1"/>
        <s v="TARGET BUSINESS INTELLIGENCE SERVICES LTDA" u="1"/>
        <s v="MAURO FLAVIO CARDOSO" u="1"/>
        <s v="JORGE ANTONIO THOMAS GAJARDO" u="1"/>
        <s v="MARIA ANGELICA CASTRO REIS" u="1"/>
        <s v="ELANE FERREIRA FANECA" u="1"/>
        <s v="MAHLER ENGENHARIA PRODUTOS E SERVICOS LTDA" u="1"/>
        <s v="LOCAVARGEM LTDA" u="1"/>
        <s v="ADETEC TECNOLOGIA AMBIENTAL LTDA" u="1"/>
        <s v="3R QUIMICA LTDA" u="1"/>
        <s v="CREACOES MICHELLE INDUSTRIA E COMERCIO LTDA" u="1"/>
        <s v="ERVA GAS COMERCIO DE GAS LTDA" u="1"/>
        <s v="JOSE LUIZ DE MOURA RAIMUNDO" u="1"/>
        <s v="MARCO ANTONIO RICUCCI" u="1"/>
        <s v="JOSE RICARDO PARAVIA" u="1"/>
        <s v="ANTONIO ALEXANDRE GEMENTE" u="1"/>
        <s v="MARIO VIANA DE SALLES" u="1"/>
        <s v="TIAGO MOREIRA SOARES" u="1"/>
        <s v="DIEGO JACOME VALOIS TAFUR" u="1"/>
        <s v="STAMPLAC INDUSTRIA E COMERCIO DE MATERIAIS ELETRI" u="1"/>
        <s v="CONSORCIO INTERMUNICIPAL TRES RIOS" u="1"/>
        <s v="CARRARA SERVICOS LTDA" u="1"/>
        <s v="CONSORCIO INTERMUNICIPAL DO VALE DO PARANAPANEMA: SAUDE - CI" u="1"/>
        <s v="TECNODAZA COMERCIO E SERVICOS DE TELEINFORMATICA" u="1"/>
        <s v="IRENE DE LOURDES MASSAFELLI" u="1"/>
        <s v="GUILHERME PERES FONSECA" u="1"/>
        <s v="LUCIANA NAVES COELHO" u="1"/>
        <s v="SUZANA PINDER" u="1"/>
        <s v="CIDENILDA FERREIRA VIEIRA" u="1"/>
        <s v="MARCIO LUIS ORLANDO" u="1"/>
        <s v="MARCOS ANTONIO GONSALES" u="1"/>
        <s v="MILTON ANDREOLI" u="1"/>
        <s v="FUNDACAO AGENCIA DA BACIA HIDROGRAFICA DO ALTO TIETE-FABHAT" u="1"/>
        <s v="M A VALENTIM GUEDES ASSESSORIA" u="1"/>
        <s v="FTN SERVICOS ADMINISTRATIVOS LTDA" u="1"/>
        <s v="ERNESTO BELTRAMI FILHO" u="1"/>
        <s v="LUCAS REGO ARAUJO" u="1"/>
        <s v="JUAREZ PAES LANDIM" u="1"/>
        <s v="IVAN VITOR MEDEIROS" u="1"/>
        <s v="AQUILES FERREIRA" u="1"/>
        <s v="ROSEMARY MIRANDA CARNEIRO" u="1"/>
        <s v="ROMILDO DA ROCHA SOUSA" u="1"/>
        <s v="SERGIO FELIPE SANTIAGO" u="1"/>
        <s v="CONSELHOR FEDERAL PARLAMENTAR - CONFEP" u="1"/>
        <s v="SCA MEDEIROS MATERIAIS DE ELETRICA E EQUIPAMENTOS" u="1"/>
        <s v="ARTE RAPIDA PUBLICIDADE, MARKETING E SERVICOS LTDA" u="1"/>
        <s v="ROSENALVA SOARES DA SILVA GERMANO" u="1"/>
        <s v="ANSELMO DUENAS GONZALEZ" u="1"/>
        <s v="ROGERIO SALVIANO DA SILVA" u="1"/>
        <s v="GEORGE MAROJA" u="1"/>
        <s v="MARIA DAS GRACAS EIRAS DE OLIVEIRA" u="1"/>
        <s v="MANOEL CLAUDIO SOUZA SANTANA" u="1"/>
        <s v="MOTOLOCA MOTOPECAS E LOCACAO DE FERRAMENTAS LTDA" u="1"/>
        <s v="EDITORA WMF MARTINS FONTES LTDA." u="1"/>
        <s v="MARCOS ANTONIO SILVA SANTANA" u="1"/>
        <s v="SR2 CONSULTORIA LTDA" u="1"/>
        <s v="SERGIO RICARDO DE MELLO VASCONCELOS" u="1"/>
        <s v="ANDREA BARBOSA BOANOVA" u="1"/>
        <s v="JOSE LUIS MACHADO COELHO" u="1"/>
        <s v="DEBORAH PANIZA COUTO" u="1"/>
        <s v="NADIR RODRIGUES MAZAIA" u="1"/>
        <s v="WALMIR DE OLIVEIRA BEZERRA" u="1"/>
        <s v="MARIO BIRCHE JUNIOR" u="1"/>
        <s v="FUNDACAO DE APOIO A PESQUISA TECNOLOGIA E INOVACA" u="1"/>
        <s v="GOLDENRULE TECNOLOGIA LTDA" u="1"/>
        <s v="WILSON LOPES MENEZES" u="1"/>
        <s v="MARCELO DE SA BARBOSA" u="1"/>
        <s v="MAGNO DOS SANTOS ALVARENGA" u="1"/>
        <s v="ISABEL CRISTINA GONCALVES ROSAS" u="1"/>
        <s v="GABRIELA COSTA GIACOMIN" u="1"/>
        <s v="DEREK ARTHUR COLEMAN" u="1"/>
        <s v="PRISCILA CRISTINA FULANETTI ALBERTI RODRIGUES" u="1"/>
        <s v="WABENE REPRESENTACOES COMERCIAIS LTDA" u="1"/>
        <s v="F G DO NASCIMENTO" u="1"/>
        <s v="SP FER COMERCIAL E SERVICOS LTDA - ME" u="1"/>
        <s v="LOPES SERVICOS DE ESCRITORIO E MIDIA INTERATIVA L" u="1"/>
        <s v="DIEGO PONTES TENORIO" u="1"/>
        <s v="ACY CORDEIRO DE BARROS" u="1"/>
        <s v="JULIO CESAR BARCALOBRE GALEGO" u="1"/>
        <s v="MARCIA REGINA CARUSO GARCIA" u="1"/>
        <s v="WADY MILLEN JUNIOR" u="1"/>
        <s v="TRADE AUCTION ORGANIZACAO DE LEILOES E PROJETOS LTDA" u="1"/>
        <s v="JR COMUNICACAO E PUBLICIDADE LTDA ME" u="1"/>
        <s v="IDEAL AGENCIA DE PUBLICIDADE LTDA ME" u="1"/>
        <s v="FUNDACAO AGENCIA DAS BACIAS HIDROGRAFICAS DOS RIOS PIRACICABA, CAPIVARI E JUNDIAI" u="1"/>
        <s v="BEN HUR ALBERTASSI DA SILVA" u="1"/>
        <s v="MED MANUTENCAO E PROJETOS LTDA" u="1"/>
        <s v="L G D REIS CONSTRUCOES" u="1"/>
        <s v="LUCIA GRANJA" u="1"/>
        <s v="JOAO HENRIQUE POIANI" u="1"/>
        <s v="WILSON FERNANDO DA SILVA" u="1"/>
        <s v="MARCO THULIO GONCALVES" u="1"/>
        <s v="EDMILSON GARCIA" u="1"/>
        <s v="RODRIGO DE NADAI GRIGOLETO" u="1"/>
        <s v="NILVIA DE FATIMA LEMOS DO PRADO" u="1"/>
        <s v="SUPRIZ LOCACAO DE EQUIPAMENTOS E DESENVOLVIMENTO" u="1"/>
        <s v="INSTITUTO DE PREVIDENCIA MUNICIPAL DE CAIEIRAS - IPREM" u="1"/>
        <s v="FABRICA DE SORRISOS ODONTO CLINICA LTDA" u="1"/>
        <s v="CONSORCIO REGIONAL DE SAUDE DE SERVICO DE ATENDIMENTO MOVEL DE URGENCIA - CRESAMU" u="1"/>
        <s v="SAYNO HAIR S S" u="1"/>
        <s v="REINALDO APARECIDO JAGOCHITZ" u="1"/>
        <s v="IORDAN CORIOLANO DE CARVALHO" u="1"/>
        <s v="DANIELA DE SOUZA OLIVEIRA" u="1"/>
        <s v="LILIAN CRISTINA NEVES DO NASCIMENTO" u="1"/>
        <s v="VALDETE GONCALVES DE OLIVEIRA" u="1"/>
        <s v="JOAO DA CONCEICAO LIMA" u="1"/>
        <s v="ALEXANDRE PARRA" u="1"/>
        <s v="PRISCILA UNGARETTI DE GODOY WALDER" u="1"/>
        <s v="ADOLPHO URBANEJA PADILHA FILHO REPRESENTACOES" u="1"/>
        <s v="LUIZ CLAUDIO CORDEIRO" u="1"/>
        <s v="LEONARDO SANTOS SILVA" u="1"/>
        <s v="VITORIA JANE DE SOUZA COSTA" u="1"/>
        <s v="OTTO ERHARD KEPPLER NETO" u="1"/>
        <s v="JOAO CASSIMIRO NETO" u="1"/>
        <s v="DONG SOO KOO" u="1"/>
        <s v="KYUNG WOOK KIM" u="1"/>
        <s v="BORTOLETTO PUBLICIDADE LTDA" u="1"/>
        <s v="AIDA ADELINA PESANTES INFANTES 22907516850" u="1"/>
        <s v="LAB307 ILUSTRACOES S S LTDA" u="1"/>
        <s v="FERRAZ DO AMARAL CONSULTORIA CORRETORA DE SEGUROS" u="1"/>
        <s v="CLAUDIA MARIA PAVAO CAMPOS" u="1"/>
        <s v="VALDECIO ANTONIO CARDOSO" u="1"/>
        <s v="LUCIANO TADEU TELLES" u="1"/>
        <s v="RUBEN CARLO BENANTE" u="1"/>
        <s v="SEMTEC CONTROLE DE PRAGAS LTDA" u="1"/>
        <s v="VINICIUS AUGUSTO DE SALES" u="1"/>
        <s v="REGINALDO LIMA MOREIRA" u="1"/>
        <s v="MARCELO VIEIRA DE MELLO" u="1"/>
        <s v="AMANCIO DA SILVA MENDES" u="1"/>
        <s v="TIAGO MARUYAMA SALVIO" u="1"/>
        <s v="I9 CONSULTORIA DE RESULTADOS LTDA" u="1"/>
        <s v="W P DE SOUZA INFORMATICA" u="1"/>
        <s v="ANTONIO DOMINGUEZ FERNANDEZ FILHO" u="1"/>
        <s v="SILA CUNHA OLIVEIRA FILOCROMO" u="1"/>
        <s v="FLAVIO ELOI DA SILVA MIGUEL" u="1"/>
        <s v="CARLA SOBREIRA UMINIO" u="1"/>
        <s v="SHEYLA SULMAN DE ALBUQUERQUE" u="1"/>
        <s v="PRISCILA MACHADO LIMA 35063494811" u="1"/>
        <s v="REFOLAR REFORMAS INSTALACOES E REPAROS LTDA" u="1"/>
        <s v="D DE O GONCALEZ FUNILARIA E PINTURA ME" u="1"/>
        <s v="ELISANGELA CAJUEIRO ALVES 29424317840" u="1"/>
        <s v="EDSON GIOVANELI 34955347843" u="1"/>
        <s v="ANA PAULA MAYER" u="1"/>
        <s v="FLAVIA DE OLIVEIRA" u="1"/>
        <s v="JOANA D ARC VICTORINO COLONHESE" u="1"/>
        <s v="TIAGO PESSOA DE LIMA - ME" u="1"/>
        <s v="THAIS DE CASTRO G JOSE" u="1"/>
        <s v="JOSE FABIO DE SOUZA AMERICO" u="1"/>
        <s v="GILMAR GOYANO RAMOS JUNIOR 24768208819" u="1"/>
        <s v="DIFERENTE MENTE BRINDES ELETRONICOS E ARTIGOS PRO" u="1"/>
        <s v="A S DA SILVA COSMETICOS" u="1"/>
        <s v="FELIPE THAL BRAMBILLA CORDEIRO DA SILVA" u="1"/>
        <s v="DEMOCRITO COSTA DE OLIVEIRA JUNIOR" u="1"/>
        <s v="FERNANDO DOS SANTOS ROCHA" u="1"/>
        <s v="GIULIANA BATISTA PAVANELLO DA FONSECA" u="1"/>
        <s v="MIVALDO JOSE DE SOUSA JUNIOR" u="1"/>
        <s v="ERIVALTE PINHEIRO 27611364898" u="1"/>
        <s v="CAUE VENTURIN" u="1"/>
        <s v="GIULIA TAMBORRINO COMERCIO IMPORTACAO E EXPORTACA" u="1"/>
        <s v="LIMIT CORRETORA DE SEGUROS LTDA ME" u="1"/>
        <s v="ANGELITA VALE VENANCIO OLIVETTI" u="1"/>
        <s v="PEDRO LUIS ANDRADE DE CARVALHO" u="1"/>
        <s v="CHRYSTIAN MUSARRA DA COSTA" u="1"/>
        <s v="RAFAEL DE FREITAS ARAUJO" u="1"/>
        <s v="LETICIA SOUZA DA SILVA" u="1"/>
        <s v="RAFAEL BEVILACQUA DA SILVA" u="1"/>
        <s v="JIN HYUN YOO" u="1"/>
        <s v="SORRILIFE COMERCIAL LTDA" u="1"/>
        <s v="LUCAS NOGUEIRA DOBBERT" u="1"/>
        <s v="FELIPE MASLIONIS CABRAL FAGUNDES" u="1"/>
        <s v="ARDIRI INTERMEDIACAO E AGENCIAMENTO DE NEGOCIOS L" u="1"/>
        <s v="TIAGO ALBERTO DOS SANTOS NUNES" u="1"/>
        <s v="PROVASC SERVICO MEDICOS LTDA" u="1"/>
        <s v="EMILIO MARTIN STADE SOCIEDADE INDIVIDUAL DE ADVOC" u="1"/>
        <s v="CENTRO CULTURAL CASA DA LUZ LTDA" u="1"/>
        <s v="VOLT MAX ENGENHARIA E ENERGIA SOLAR LTDA" u="1"/>
        <s v="TELMA DE CARVALHO PENAZZI" u="1"/>
        <s v="MARIA APARECIDA RIBEIRO DE SOUSA" u="1"/>
        <s v="EDMAR PEDRO ALVES" u="1"/>
        <s v="ASTRO BRINDES PROMOCIONAL LTDA" u="1"/>
        <s v="ELAINE LEME DA SILVA JOSE" u="1"/>
        <s v="ADENILTO SANTOS OLIVEIRA" u="1"/>
        <s v="MAURICIO LUIZ MINARINI" u="1"/>
        <s v="KARLA ADRIANA COMAR GRILO" u="1"/>
        <s v="ALESSANDRA MARIA FERREIRA PALHARES 25813429867" u="1"/>
        <s v="MEGOM DO BRASIL EQUIPAMENTOS INDUSTRIAIS LTDA" u="1"/>
        <s v="ANDREA TAVARES DE OLIVEIRA GLOVASKI 21504476816" u="1"/>
        <s v="ELEKTER CONSULTORIA COML EIRELI EPP" u="1"/>
        <s v="GABRIELLE MORALES 34017377831" u="1"/>
        <s v="ANTONIO ARY DE CASTRO 12035963320" u="1"/>
        <s v="ARDIPLAST INDUSTRIA E COMERCIO DE PLASTICOS LTDA" u="1"/>
        <s v="JOSE ALMEIDA DE SOUSA PEREIRA" u="1"/>
        <s v="RONALDO SEIJI YAMADA" u="1"/>
        <s v="JULIO CARLOS DE VASCONCELOS ZACARCHENCO" u="1"/>
        <s v="RUI DE SALLES OLIVEIRA SANTOS" u="1"/>
        <s v="FERIAN REFRIGERACAO E MANUTENCAO LTDA" u="1"/>
        <s v="MEIRE VIRGINIA PEREIRA CAIXUTTI 12767861827" u="1"/>
        <s v="ARIANE ROSSI MOLINA 40366631861" u="1"/>
        <s v="LIDIANE GUILHERME MASARO" u="1"/>
        <s v="ADALMIR GONZAGA DOS SANTOS QUEIROZ" u="1"/>
        <s v="ALESSANDRA MARA GONCALVES DOS SANTOS" u="1"/>
        <s v="LILIAN CRISTINA GOMES SARAIVA SILVA" u="1"/>
        <s v="CICERA JANIERE VIANA 26133976837" u="1"/>
        <s v="GILMAR H LOPES AGENCIA DE NOTICIAS E PESQUISA DE" u="1"/>
        <s v="G W PUBLICIDADE LEGAL E CONSULTORIA EIRELI" u="1"/>
        <s v="CARLOS MASSAHIRO FUKUDA" u="1"/>
        <s v="ERIK NUNES DA COSTA" u="1"/>
        <s v="FLAVIA DA PENHA FIORINI" u="1"/>
        <s v="ROBSON DA SILVA ALVES" u="1"/>
        <s v="EDVALDO ARAUJO SANTOS" u="1"/>
        <s v="CRISTIANE DA SILVA LIMA" u="1"/>
        <s v="ADELSON VIEIRA ALVES" u="1"/>
        <s v="LEONARDO CARDOSO CANNAVAN 34414446805" u="1"/>
        <s v="A.A ARAUJO REGULARIZACOES S/S LTDA" u="1"/>
        <s v="29 313 997 JOSE CARLOS FERREIRA" u="1"/>
        <s v="LIVIA D ANNUNZIO ZUCHI LTDA" u="1"/>
        <s v="KEYLA RAMOS BALTHAZAR" u="1"/>
        <s v="GLECIA CAROLINE JACOMOSSI GONCALVES" u="1"/>
        <s v="ANDRE DE AZEVEDO AGUIAR" u="1"/>
        <s v="HENRIQUE SIQUEIRA GIGLIO" u="1"/>
        <s v="IGOR GREGORIO BIANCHI" u="1"/>
        <s v="LIVRARIA ARGUMENTO RIO LTDA" u="1"/>
        <s v="ENGENHOS SOLUCOES EM TECNOLOGIA LTDA" u="1"/>
        <s v="EVANY BARBOSA BESSA MEDEIROS 26092556839" u="1"/>
        <s v="GUSTAVO SILVA CORDEIRO 40133501817" u="1"/>
        <s v="SILVIA ROSANEA BATISTA SANTOS CAMBUI 11512445894" u="1"/>
        <s v="FABIO VIEIRA SOUZA CARMO" u="1"/>
        <s v="IGOR VOLPATO BEDONE" u="1"/>
        <s v="HELENA SCAVONE PASCHOALE" u="1"/>
        <s v="JONATHAN VIEIRA DE AZEVEDO" u="1"/>
        <s v="MARY ANN GOMES NARDO" u="1"/>
        <s v="DIANA CRISTINA PRADO" u="1"/>
        <s v="DANIEL ROBERTO GARZI" u="1"/>
        <s v="STYLLUS ATELIER EIRELI" u="1"/>
        <s v="BUDDIES CRECHE E HOTEL PARA ANIMAIS LTDA" u="1"/>
        <s v="CLAUDINEI MACEDO AUTO SOCORRO" u="1"/>
        <s v="PRATIC PISO COMERCIO E SERVICOS DE INSTALACAO LTD" u="1"/>
        <s v="ADRIANA MARCELY PEDROSO FAVA" u="1"/>
        <s v="THIAGO COIMBRA LEMOS" u="1"/>
        <s v="JEFFERSON DA SILVA SANTOS" u="1"/>
        <s v="RENATA ALEXANDRE DA SILVA" u="1"/>
        <s v="SPM SERVICOS EIRELI" u="1"/>
        <s v="ETTORE R VERISSIMO PRODUCOES CULTURAIS" u="1"/>
        <s v="ROBERTO RODRIGUES MIRANDA 12633865801" u="1"/>
        <s v="MARIANA MONTEIRO DA FONSECA BARONI 42705555803" u="1"/>
        <s v="HECTOR SILES 23399127847" u="1"/>
        <s v="JULIETA DE OLIVEIRA MICHELLI" u="1"/>
        <s v="MADALL CONSULTORIA MEDICA LTDA" u="1"/>
        <s v="ORION COMERCIO DE ARTIGOS DE DECORACAO E AVIAMENT" u="1"/>
        <s v="EDSON FONSECA DE MATOS SIGA TECH" u="1"/>
        <s v="WILSON HUANCA TAPIA 23278267800" u="1"/>
        <s v="JULIO MARCOS APAZA ACARAPI 23892913846" u="1"/>
        <s v="ANTONIO FERNANDEZ CASCO 23376274894" u="1"/>
        <s v="IGOR OISENIS DE OLIVEIRA E SOUZA" u="1"/>
        <s v="TATIANA KARLA DE CARVALHO" u="1"/>
        <s v="SOLUVOLT ENERGIA INTELIGENTE COMERCIO DE MATERIAL" u="1"/>
        <s v="JADIR SILVA" u="1"/>
        <s v="TIAGO SCHERVINSKI" u="1"/>
        <s v="ELIANE MAGALHAES LESSA 35281309897" u="1"/>
        <s v="BUFFET ATELIE CREATIVE PARTY LTDA" u="1"/>
        <s v="THIAGO ALVES DA SILVA" u="1"/>
        <s v="JAMILE YATIM" u="1"/>
        <s v="CAMILA SAYURI NAKANO" u="1"/>
        <s v="BRUNO MENEGHISSO COSTA" u="1"/>
        <s v="FELIPE DE MORAES MARTINEZ" u="1"/>
        <s v="CARLOS EDUARDO DE CASTRO MEDEIROS" u="1"/>
        <s v="ADRIANO MACIEL DA SILVA" u="1"/>
        <s v="ANTONIO IVO DE BARROS MAINARDI NETO" u="1"/>
        <s v="DANIELLE JEANNINE HERSEY DA SILVA 23770137833" u="1"/>
        <s v="LC BIZARRO PIZZARIA E RESTAURANTE" u="1"/>
        <s v="ANDRE VELOSO 44231718806" u="1"/>
        <s v="VANESSA RESSAM 29064576807" u="1"/>
        <s v="ANDRE VITOR DOS SANTOS ROCHA TECNOLOGIA DA INFORM" u="1"/>
        <s v="LE CONNECT ARQUITETURA E DESIGN LTDA" u="1"/>
        <s v="BRUNO DA COSTA SOUZA" u="1"/>
        <s v="BRUNO HENRIQUE SORDERA RIBEIRO DE AVILA" u="1"/>
        <s v="VITOR FURLANETTO BARRIONUEVO" u="1"/>
        <s v="VINICIUS TEODORO BITENCOURT" u="1"/>
        <s v="LEANDRO AMERICO BRAZ" u="1"/>
        <s v="RICO VEM IMPORTACAO E DISTRIBUICAO DE BOMBAS D AG" u="1"/>
        <s v="CONEXAO VOIP COMUNICACAO LTDA" u="1"/>
        <s v="PAULA GARMES REGINATO COUBE" u="1"/>
        <s v="HENRIQUE ARAUJO CUNHA" u="1"/>
        <s v="FLAVIO WENZEL ROSSI JUNIOR" u="1"/>
        <s v="CARLOS EDUARDO FERREIRA LOPES" u="1"/>
        <s v="MAYRA IZAR" u="1"/>
        <s v="CONSELHO REGIONAL DE PSICOLOGIA DA 6ª REGIAO" u="1"/>
        <s v="GIANTY ALTA PERFORMANCE LTDA" u="1"/>
        <s v="ANDERSON DE OLIVEIRA" u="1"/>
        <s v="RAFAEL DAVI PRONESTINO" u="1"/>
        <s v="JULIANA PEDROSO DOS SANTOS" u="1"/>
        <s v="JHONATAN DA COSTA 49530722869" u="1"/>
        <s v="38 067 882 JURANDIR NUNES RIBEIRO" u="1"/>
        <s v="TATIANE RODRIGUES PARSA" u="1"/>
        <s v="FILIPE ALVES DE LIMA" u="1"/>
        <s v="DARIO ALVES CIRINO" u="1"/>
        <s v="AUTENTIKA EVENTOS E MKT EIRELI" u="1"/>
        <s v="POUSADA MARE DOS SONHOS LTDA" u="1"/>
        <s v="WILLIANS XAVIER OLIVEIRA DE SOUZA 17367769839" u="1"/>
        <s v="JONATHAN MATIAS OLIVERA 24287230817" u="1"/>
        <s v="MONZA SOUND ACESSORIOS AUTOMOTIVOS LTDA" u="1"/>
        <s v="SIMPLIFICA LAUDOS LTDA" u="1"/>
        <s v="FABIO CARNEIRO SANTOS" u="1"/>
        <s v="GUILHERME AUGUSTO AZEVEDO PALU" u="1"/>
        <s v="ANNA PAULA GROSSI" u="1"/>
        <s v="THAIS BELO PETRUZ" u="1"/>
        <s v="VITORIA CHAMMAS VARELA ALVES" u="1"/>
        <s v="DANIEL MORAIS ASNTOS" u="1"/>
        <s v="CARLOS AUGUSTO MARTINS DE OLIVEIRA JUNIOR" u="1"/>
        <s v="LUIZ CATHARIN MANFRIN JUNIOR" u="1"/>
        <s v="THIAGO PAULINO CONSULTORIA ADMINISTRATIVA LIMITAD" u="1"/>
        <s v="ELY BARBOSA DE CAMPOS 25953463855" u="1"/>
        <s v="EVELYN SELARI MONTEIRO MATTIUZZI" u="1"/>
        <s v="GRAZIELA GONCALVES DOS SANTOS 42360634844" u="1"/>
        <s v="ROGERIO CONFORTO ELETRONICOS" u="1"/>
        <s v="CELIO PAULINO DE MENDONCA 25998591828" u="1"/>
        <s v="JOY FASHION COMERCIO DE AVIAMENTOS LTDA" u="1"/>
        <s v="ALEXANDRE CAVALCANTE DA SILVA 16681093876" u="1"/>
        <s v="ELIONAI JOSE DE OLIVEIRA" u="1"/>
        <s v="BEATRIZ VIEIRA DA CONCEICAO COVA" u="1"/>
        <s v="RAFAEL ADEO LAPEIZ" u="1"/>
        <s v="CAIO HENRIQUE PEREIRA CARVALHO" u="1"/>
        <s v="SAULO DOS REIS DE SOUZA" u="1"/>
        <s v="ERICA SILVA THOME" u="1"/>
        <s v="SUNNY CREATIVE LTDA" u="1"/>
        <s v="CONPROV ASSESSORIA CONTABIL E EMPRESARIAL LTDA" u="1"/>
        <s v="RODRIGO RAMOS CAZUZA AGENCIA DE PUBLICIDADE LTDA" u="1"/>
        <s v="JOHNNY GONCALVES" u="1"/>
        <s v="JACKSON DUTRA DA COSTA" u="1"/>
        <s v="BRUNA LIMA BERGAMI" u="1"/>
        <s v="C.SANTOS PUBLICIDADE &amp; ARQUITETURA LTDA" u="1"/>
        <s v="QUINZE ESTRELAS COMERCIO DE CELULARES LTDA" u="1"/>
        <s v="FABIOLA KAGOHARA HIRAI 27515498889" u="1"/>
        <s v="42 993 009 LETICIA CRISTINA FRANCO PEREIRA" u="1"/>
        <s v="GABRIEL HENRIQUE SOUZA COIMBRA" u="1"/>
        <s v="ABUNDIO GUALBERTO MAMANI CHOQUE 23491945828" u="1"/>
        <s v="HENRIQUE DOS SANTOS LEANDRO TAVARES 32550269896" u="1"/>
        <s v="ASSOCIACAO CULTURAL E ESPORTIVA NIBRA" u="1"/>
        <s v="FUCCI PUBLICIDADE" u="1"/>
        <s v="MUNICIPIO DE AMERICO BRASILIENSE" u="1"/>
        <s v="CLAUDIA MENDES RUFFO" u="1"/>
        <s v="ERICA TAYENE DA SILVA 52720884847" u="1"/>
        <s v="DFH INTERMEDIACAO DE NEGOCIOS LTDA" u="1"/>
        <s v="44 333 750 KELLY SANTOS GOMES VALENTINO" u="1"/>
        <s v="MUNICIPIO DE BURITAMA" u="1"/>
        <s v="MUNICIPIO DE GLICERIO" u="1"/>
        <s v="PREF. MUN. - ORIENTE" u="1"/>
        <s v="S.A.A.E. - ITAPOLIS" u="1"/>
        <s v="MUNICIPIO DE ITAJU" u="1"/>
        <s v="MONALISA ANDRADE DOS SANTOS 47916538822" u="1"/>
        <s v="MICHEL PEREIRA FREITAS RODRIGUES" u="1"/>
        <s v="ANDRE FABIO RODRIGUES DA SILVA" u="1"/>
        <s v="MAURICIO MOTA SIQUEIRA DE LIMA" u="1"/>
        <s v="JULIANA DA COSTA PEREIRA DA SILVA" u="1"/>
        <s v="ASSOCIACAO DOS ENGENHEIROS DO DER DO ESTADO DE S PAULO" u="1"/>
        <s v="MUNICIPIO DE ARIRANHA" u="1"/>
        <s v="MUNICIPIO DE NOVA GRANADA" u="1"/>
        <s v="PREF. MUN. - AMERICO DE CAMPOS" u="1"/>
        <s v="PREF. MUN. - ITIRAPUA" u="1"/>
        <s v="ROEY WALDIR CHARREZ VILCA 23927729833" u="1"/>
        <s v="GOT IT SOLUCOES EM INFORMATICA LTDA" u="1"/>
        <s v="CECILIA LURI KIMURA SAVARESI 16495188897" u="1"/>
        <s v="NELSON MAMANI MASSI 24448401863" u="1"/>
        <s v="MUNICIPIO DE MARABA PAULISTA" u="1"/>
        <s v="ARABE CELL LTDA" u="1"/>
        <s v="SABRINA PEDROSO DE OLIVEIRA LTDA" u="1"/>
        <s v="MARIA APARECIDA ALVES DA SILVA 06669601352" u="1"/>
        <s v="MUNICIPIO DE MAIRINQUE" u="1"/>
        <s v="ISABELLA REYERO CASALE" u="1"/>
        <s v="LEONARDO MIRANDA ANDRE 49968839876" u="1"/>
        <s v="E COMMERCE SHOW COMERCIO DE ARTIGOS DE PAPELARIA" u="1"/>
        <s v="MUNICIPIO DE MACATUBA" u="1"/>
        <s v="MUNICIPIO DE FARTURA" u="1"/>
        <s v="MUNICIPIO DE TAGUAI" u="1"/>
        <s v="MUNICIPIO DE LEME" u="1"/>
        <s v="PARIZE BASTOS SOCIEDADE INDIVIDUAL DE ADVOCACIA" u="1"/>
        <s v="MUNICIPIO DE PEDRO DE TOLEDO" u="1"/>
        <s v="MUNICIPIO DE SANTA ADELIA" u="1"/>
        <s v="MUNICIPIO DE SAO FRANCISCO" u="1"/>
        <s v="PREF. MUN. - PALMEIRA D OESTE" u="1"/>
        <s v="MUNICIPIO DE PORANGABA" u="1"/>
        <s v="MUNICIPIO DE IGARATA" u="1"/>
        <s v="ELIXIR DERMOCOSMETICOS LTDA" u="1"/>
        <s v="W A COLLECTION LTDA" u="1"/>
        <s v="MUNICIPIO DE INDIAPORA" u="1"/>
        <s v="ANDRESSA CRISTINA SILVA MACHADO" u="1"/>
        <s v="LUCAS CAPEL DE ALMEIDA" u="1"/>
        <s v="CAIO TREVELIN SAMBO" u="1"/>
        <s v="AMAZZON DROGARIAS LTDA" u="1"/>
        <s v="JEFFERSON BATISTA DA SILVA 29218255894" u="1"/>
        <s v="MUNICIPIO DE GUARIBA" u="1"/>
        <s v="CAMARA MUNICIPAL DE SANTA ROSA DE VITERBO" u="1"/>
        <s v="YUN PATT COMERCIAL LTDA" u="1"/>
        <s v="PEDRO OCTAVIO GOMES MORAIS" u="1"/>
        <s v="ALMEIDA E GARCIA PARTICIPACOES LTDA" u="1"/>
        <s v="BOLLINHA CAFE LTDA" u="1"/>
        <s v="CAFETERIA DA USSA LTDA" u="1"/>
        <s v="ZEBU EDITORIAL LTDA" u="1"/>
        <s v="JPSYS SERVICOS DE TECNOLOGIA LTDA" u="1"/>
        <s v="50 339 717 MARCOS PILLCO VILLAZANTE" u="1"/>
        <s v="HRL STORE ELETRONICOS LTDA" u="1"/>
        <s v="FWG PRESENTES LTDA" u="1"/>
        <s v="CAMARA MUNICIPAL DE GUARATINGUETA" u="1"/>
        <s v="HLW STORE ELETRONICOS LTDA" u="1"/>
        <s v="CAMARA MUNICIPAL DE OSASCO" u="1"/>
        <s v="CARLOS EDUARDO BUOSI" u="1"/>
        <s v="PROGRESSO E DESENVOL MUNICIPAL-OLIMPIA" u="1"/>
        <s v="CAMARA MUNICIPAL DE GUZOLANDIA" u="1"/>
        <s v="FUMAS FUNDACAO MUNICIPAL DE ACAO SOCIAL" u="1"/>
        <s v="WILSON ROBERTO SILVA JUNQUEIRA" u="1"/>
        <s v="FUNDACAO MUNICIPAL DE ENSINO SUPERIOR DE MARILIA" u="1"/>
        <s v="SERVICO MUNICIPAL DE TRANSPORTES COLETIVOS DE ARARAS - SMTCA" u="1"/>
        <s v="DIEGO K SOLUCOES ADMINISTRATIVA LTDA" u="1"/>
        <s v="MARCIO DE SOUZA LIMA" u="1"/>
        <s v="MASSARU NONAKA" u="1"/>
        <s v="53 151 426 LIQUN WU" u="1"/>
        <s v="ASSOC FUNC SERV PUB CENT EST AGRICULTURA" u="1"/>
        <s v="MUNICIPIO DE CAIUA" u="1"/>
        <s v="53 739 719 MARIA ELENA CONDORI AIZA" u="1"/>
        <s v="KINGS PUBLICIDADE LTDA" u="1"/>
        <s v="CF OSHIRO SERVICOS DE ENGENHARIA LTDA" u="1"/>
        <s v="FARFALLA GIALLA CONFECCOES LTDA" u="1"/>
        <s v="54 298 977 MARLENI CASTELLON DURAN" u="1"/>
        <s v="NOVA REAL RADIADORES E ARCONDICIONADO LTDA" u="1"/>
        <s v="LEVE E NATURAL COMERCIO E DISTRIBUICAO LTDA" u="1"/>
        <s v="GR MOTOSS LTDA" u="1"/>
        <s v="RAMA SERVICOS ESPECIALIZADOS LTDA" u="1"/>
        <s v="54 563 516 CESAR HENRIQUE GUADAGNINO VELOSO" u="1"/>
        <s v="54 794 639 KELLY DE ARAUJO FERREIRA DA SILVA" u="1"/>
        <s v="SANDRA SOMMER PUBLICIDADE LTDA - EPP" u="1"/>
        <s v="ACT SISTEMAS HIDRAULICOS LTDA" u="1"/>
        <s v="BELMATIC ELETRONICA LTDA" u="1"/>
        <s v="56 638 178 LORENZA MAMANI PACO" u="1"/>
        <s v="CIRURGICA AVILA COM. DE EQUIP. HOSPITALARES LTDA" u="1"/>
        <s v="TATUI CAMARA MUNICIPAL" u="1"/>
        <s v="RESTAURANTE E PIZZARIA PIZZA PARK LTDA" u="1"/>
        <s v="PREF. MUN. - ESPIRITO SANTO DO TURVO" u="1"/>
        <s v="57 668 792 IONE DE OLIVEIRA" u="1"/>
        <s v="GERACAO CONDOR CONFECCOES LTDA" u="1"/>
        <s v="58 597 343 GUSTAVO CASAIS ALMEIDA" u="1"/>
        <s v="AUTO MOTO ESCOLA NOVA FARIAS" u="1"/>
        <s v="CAMARA M SANTO ANTONIO DE POSSE" u="1"/>
        <s v="G P PROJETOS E SISTEMAS S.A." u="1"/>
        <s v="FEDERACAO DOS PROFESSORES DO ESTADO DE SAO PAULO" u="1"/>
        <s v="ALIANCA FOODS LTDA" u="1"/>
        <s v="FABIO MARINI" u="1"/>
        <s v="59 895 751 JULIANA SAMPAIO DA SILVA OLIVEIRA" u="1"/>
        <s v="WORKAHOLIC PROMOCAO DE VENDAS LTDA" u="1"/>
        <s v="59 953 253 ELIETH OLIVEIRA DA SILVA CARVALHO" u="1"/>
        <s v="RICARDO BARROS MUNIZ ODONTOLOGIA LTDA" u="1"/>
        <s v="HOTEL TEIXEIRA LTDA" u="1"/>
        <s v="TELMA GONCALVES DE OLIVEIRA" u="1"/>
        <s v="60 155 822 EDNA LUIZA DA SILVA SOBRAL" u="1"/>
        <s v="60 177 654 PRISCILA DOMINGUES ALGAVES" u="1"/>
        <s v="LUAN HOGRAFE AGUIAR COMERCIO DE PECAS E SERVICOS" u="1"/>
        <s v="FRANCISCO ROBERTO SANTANA CONSULTORIA EM PUBLICIDADE LTDA" u="1"/>
        <s v="60 495 076 GUILHERME ANDRE LEITE" u="1"/>
        <s v="PEFRAN PUBLICIDADE LTDA" u="1"/>
        <s v="60 529 520 LUCIANA KATANE SANPEI" u="1"/>
        <s v="LAR BATISTA DE CRIANCAS" u="1"/>
        <s v="CROMADORA JOTA LTDA" u="1"/>
        <s v="CATAVENTO DISTRIBUIDORA DE LIVROS LTDA." u="1"/>
        <s v="CONSELHO REGIONAL DE QUIMICA IV REGIAO - CRQ-IV" u="1"/>
        <s v="ABRECE-ASSOC BENEF E RECREATIVA DOS EMP DA CEAGESP" u="1"/>
        <s v="ASSOCIACAO DOS SERVIDORES NO DESENVOLVIMENTO AMBIENTAL ENERGETICO DE SAO PAULO-ASDAE/SP" u="1"/>
        <s v="ASSOC FUNCIONARIOS TRIB CONT EST S PAULO" u="1"/>
        <s v="ITIRO KOIKIDA" u="1"/>
        <s v="MUNICIPIO DE EMBAUBA" u="1"/>
        <s v="REFRAME COMERCIO E REPRESENTACAO FERRAM E MAQUINA" u="1"/>
        <s v="BANCO RENDIMENTO S.A." u="1"/>
        <s v="LUMAZIL INDUSTRIA E COMERCIO LTDA" u="1"/>
        <s v="MUNICIPIO DE NOVA EUROPA" u="1"/>
        <s v="CAVEZZALE ADVOGADOS ASSOCIADOS" u="1"/>
        <s v="ROGERIO GOMES DA FONSECA" u="1"/>
        <s v="MARCO ANTONIO MARQUES SILVA" u="1"/>
        <s v="GUILHERME GOMES DO BRAZ" u="1"/>
        <s v="PEDRO JOSE STECH" u="1"/>
        <s v="GLEIDES CORREA LEITE" u="1"/>
        <s v="JAIME MARTINS GOMES" u="1"/>
        <s v="MAURO CELSO CAETANO" u="1"/>
        <s v="ARIANA BAZZANO DE OLIVEIRA" u="1"/>
        <s v="APARECIDO VICENTE FERREIRA" u="1"/>
        <s v="ALFREDO T R ALVES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" maxValue="332765"/>
    </cacheField>
    <cacheField name="DATA_EMISSÃO_RPS" numFmtId="14">
      <sharedItems containsNonDate="0" containsDate="1" containsString="0" containsBlank="1" minDate="2009-08-31T00:00:00" maxDate="2025-05-31T00:00:00"/>
    </cacheField>
    <cacheField name="FATURA NFE" numFmtId="0">
      <sharedItems containsBlank="1" containsMixedTypes="1" containsNumber="1" containsInteger="1" minValue="524" maxValue="1967568"/>
    </cacheField>
    <cacheField name="DATA NFE" numFmtId="0">
      <sharedItems containsDate="1" containsBlank="1" containsMixedTypes="1" minDate="2012-10-08T00:00:00" maxDate="2025-05-29T00:00:00"/>
    </cacheField>
    <cacheField name="MÊS ANO REF" numFmtId="0">
      <sharedItems containsDate="1" containsString="0" containsBlank="1" containsMixedTypes="1" minDate="1899-12-31T00:00:00" maxDate="2025-05-02T00:00:00"/>
    </cacheField>
    <cacheField name="VALOR TOTAL" numFmtId="0">
      <sharedItems containsString="0" containsBlank="1" containsNumber="1" minValue="0.01" maxValue="64854191.509999998"/>
    </cacheField>
    <cacheField name="DATA VCTO FAT" numFmtId="14">
      <sharedItems containsNonDate="0" containsDate="1" containsString="0" containsBlank="1" minDate="2009-09-30T00:00:00" maxDate="2025-08-05T00:00:00"/>
    </cacheField>
    <cacheField name="NÚMERO_ESP" numFmtId="0">
      <sharedItems containsBlank="1" containsMixedTypes="1" containsNumber="1" containsInteger="1" minValue="5" maxValue="541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1856.05" maxValue="61741190.32"/>
    </cacheField>
    <cacheField name="MES_ANO_PREST_SERVICO" numFmtId="0">
      <sharedItems containsDate="1" containsString="0" containsBlank="1" containsMixedTypes="1" minDate="1899-12-31T00:00:00" maxDate="2025-05-02T00:00:00"/>
    </cacheField>
    <cacheField name="STATUS" numFmtId="0">
      <sharedItems containsBlank="1" count="50">
        <m/>
        <s v="Processo Judicial"/>
        <s v="Processo SEI 359.00008087/2024-80, Cobrança GFN.EX.338/2024 - Processo Judicial"/>
        <s v="Processo SEI 359.00008104/2024-89, Cobrança GFN.EX.341/2024 - Notificação Extrajudicial 0066304355"/>
        <s v="Notificação Extrajudicial 0066304355"/>
        <s v="Processo SEI 359.00008104/2024-89, Cobrança GFN.EX.341/2024"/>
        <s v="Processo SEI 359.00008104/2024-89, Cobrança GFN.EX.341/2024 - Notificação Judicial TJSP nº 1035323-16.2025.8.26.0053"/>
        <s v="Notificação Judicial 0066303856"/>
        <s v="PROCESSO INDENIZATÓRIO - Notificação Judicial 0066303856"/>
        <s v="PROCESSO INDENIZATÓRIO -  Notificação Judicial 0066303856"/>
        <s v="Notificação Judicial 0071193945"/>
        <s v="acordo para pagamento em 18/3/24; 18/4/24 e 18/5/24"/>
        <s v="Processo SEI 359.00008082/2024-57, Cobrança GFN.EX.337/2024"/>
        <s v="PD-EXP 2023/00343 - PAJ"/>
        <s v="Notificação judicial 0066302642"/>
        <s v="Notificação Judicial TJSP nº 1034420-78.2025.8.26.0053"/>
        <s v="Processo SEI 359.00008108/2024-67, Cobrança GFN.EX.345/2024"/>
        <s v="aguardando pagamento via TJ"/>
        <s v="PROCESSO INDENIZATÓRIO - Notificação Judicial 0066294499"/>
        <s v="PROCESSO INDENIZATÓRIO -Notificação Judicial 0066294499"/>
        <s v="Processo SEI 359.00008066/2024-64, Cobrança GFN.EX.336/2024 - Notificação Judicial 0066294499"/>
        <s v="Notificação Judicial TJSP nº 1033361-55.2025.8.26.0053"/>
        <s v="Processo SEI 359.00008066/2024-64, Cobrança GFN.EX.336/2024 - Notificação Judicial TJSP nº 1033361-55.2025.8.26.0053"/>
        <s v="Processo SEI 359.00008066/2024-64, Cobrança GFN.EX.336/2024"/>
        <s v="Processo SEI 359.00008066/2024-64, Cobrança GFN.EX.336/2024 -Notificação Judicial 0066294499"/>
        <s v="Processo SEI 359.00008066/2024-64, Cobrança GFN.EX.336/2033 - Notificação Judicial 0066294499"/>
        <s v="Notificação Judicial 0066294499"/>
        <s v="Processo SEI 359.00008106/2024-78, Cobrança GFN.EX.344/2024 Notificação Judicial TJSP nº 1031837-23.2025.8.26.0053"/>
        <s v="Processo SEI 359.00008106/2024-78, Cobrança GFN.EX.344/2024  Notificação Judicial TJSP nº 1031837-23.2025.8.26.0053"/>
        <s v="PROCESSO INDENIZATÓRIO - Notificação Judicial TJSP nº 1031839-90.2025.8.26.0053"/>
        <s v="PROCESSO INDENIZATÓRIO - Notificação Judicial TJSP nº 1031837-23.2025.8.26.0053"/>
        <s v="PROCESSO INDENIZATÓRIO - Notificação Judicial TJSP nº 1031840-75.2025.8.26.0053"/>
        <s v="PROCESSO INDENIZATÓRIO - Notificação Judicial TJSP nº 1031838-08.2025.8.26.0053"/>
        <s v="PROCESSO INDENIZATÓRIO -  Notificação Judicial TJSP nº 1031838-08.2025.8.26.0053"/>
        <s v="Notificação Judicial  0071195876"/>
        <s v="Notificação Judicial 0071195876"/>
        <s v="Notificação Judicial 0071195876 "/>
        <s v="Notificação Judicial 0071045536"/>
        <s v="Processo SEI 359.00008097/2024-15, Cobrança GFN.EX.340/2024"/>
        <s v="PROCESSO INDENIZATÓRIO"/>
        <s v="Processo SEI 359.00008105/2024-23, Cobrança GFN.EX.342/2024"/>
        <s v="Notificação Extrajudicial 0071196952"/>
        <s v="Processo SEI 359.00008056/2024-29, Cobrança GFN.EX.335/2024"/>
        <s v="Notificação Judicial TJSP nº 1035323-16.2025.8.26.0053" u="1"/>
        <s v="Notificação Judicial TJSP nº 1035026-09.2025.8.26.0053" u="1"/>
        <s v="PROCESSO INDENIZATÓRIO - Notificação Judicial TJSP nº 1035026-09.2025.8.26.0053" u="1"/>
        <s v="PROCESSO INDENIZATÓRIO -  Notificação Judicial TJSP nº 1035026-09.2025.8.26.0053" u="1"/>
        <s v="PROCESSO INDENIZATÓRIO - Notificação Judicial TJSP nº 1033361-55.2025.8.26.0053" u="1"/>
        <s v="Processo SEI 359.00008066/2024-64, Cobrança GFN.EX.336/2033 - Notificação Judicial TJSP nº 1033361-55.2025.8.26.0053" u="1"/>
        <s v="Processo SEI 359.00008106/2024-78, Cobrança GFN.EX.344/2024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6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168">
      <sharedItems containsSemiMixedTypes="0" containsString="0" containsNumber="1" containsInteger="1" minValue="0" maxValue="45807"/>
    </cacheField>
    <cacheField name="Aging" numFmtId="0">
      <sharedItems count="11">
        <s v="(1) A Vencer"/>
        <s v="(8) Vencido de 181 a 365 dias"/>
        <s v="(7) Vencido de 151 a 180 dias"/>
        <s v="(6) Vencido de 121 a 150 dias"/>
        <s v="(9) Vencido mais 365 dias"/>
        <s v="(3) Vencido de 31 a 60 dias"/>
        <s v="(5) Vencido de 91 a 120 dias"/>
        <s v="(2) Vencido 30 dias"/>
        <s v="(4) Vencido de 61 a 90 dias"/>
        <e v="#N/A"/>
        <s v="#NOME?" u="1"/>
      </sharedItems>
    </cacheField>
    <cacheField name="Tipo" numFmtId="0">
      <sharedItems containsMixedTypes="1" containsNumber="1" containsInteger="1" minValue="0" maxValue="0" count="15">
        <s v="NF - Prodesp"/>
        <s v="NF - Novos Serviços"/>
        <s v="ND - Juros"/>
        <s v="ND - Amazon"/>
        <s v="ND - Cielo"/>
        <s v="ND-Benef Afastados"/>
        <s v="NF - Livros"/>
        <s v="ND - Locação Bens Moveis"/>
        <s v="ND - Rateio de Condominio"/>
        <n v="0"/>
        <s v="ND - Funcionários Cedidos"/>
        <s v="ND - Prodesp"/>
        <s v="ND - Convênio Repasse"/>
        <s v="ND - Poupatempo 4.0"/>
        <s v="ND - Médicos"/>
      </sharedItems>
    </cacheField>
    <cacheField name="30/05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838.47312638889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81" count="19">
        <n v="176"/>
        <n v="177"/>
        <n v="178"/>
        <n v="180"/>
        <n v="181"/>
        <m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5-06T00:00:00"/>
    </cacheField>
    <cacheField name="Status" numFmtId="0">
      <sharedItems containsBlank="1" count="4">
        <s v="ABERTA"/>
        <m/>
        <s v="QUITADA" u="1"/>
        <s v="CANCEL" u="1"/>
      </sharedItems>
    </cacheField>
    <cacheField name="Valor" numFmtId="4">
      <sharedItems containsString="0" containsBlank="1" containsNumber="1" minValue="57820733.770000003" maxValue="58609733.770000003"/>
    </cacheField>
    <cacheField name="Última Data Vencimento" numFmtId="14">
      <sharedItems containsNonDate="0" containsDate="1" containsString="0" containsBlank="1" minDate="2025-01-31T00:00:00" maxDate="2025-05-31T00:00:00"/>
    </cacheField>
    <cacheField name="Valor Recebido" numFmtId="0">
      <sharedItems containsString="0" containsBlank="1" containsNumber="1" minValue="57820733.770000003" maxValue="58420733.770000003"/>
    </cacheField>
    <cacheField name="Saldo Parcelas" numFmtId="0">
      <sharedItems containsString="0" containsBlank="1" containsNumber="1" minValue="0" maxValue="58609733.770000003"/>
    </cacheField>
    <cacheField name="Última Data Recebimento" numFmtId="0">
      <sharedItems containsNonDate="0" containsDate="1" containsString="0" containsBlank="1" minDate="2025-02-20T00:00:00" maxDate="2025-05-22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1">
  <r>
    <x v="0"/>
    <m/>
    <x v="0"/>
    <d v="2025-05-01T00:00:00"/>
    <d v="2025-05-30T00:00:00"/>
    <n v="5484"/>
    <n v="112120801030"/>
    <s v="Extrato bancário"/>
    <s v="01-112120801030-000-062501000001-1-IN001333-000000000-0-0-0"/>
    <s v="IN001333"/>
    <m/>
    <x v="0"/>
    <x v="0"/>
  </r>
  <r>
    <x v="1"/>
    <m/>
    <x v="1"/>
    <d v="2025-05-01T00:00:00"/>
    <d v="2025-05-30T00:00:00"/>
    <n v="911393.41"/>
    <n v="115060000000"/>
    <s v="Impostos Apurados sobre Receitas - comp.Outubro/24"/>
    <s v="01-115060000000-000-0705050000001-1-IN001333-000000000-0-0-0"/>
    <s v="IN001333"/>
    <m/>
    <x v="0"/>
    <x v="0"/>
  </r>
  <r>
    <x v="2"/>
    <m/>
    <x v="2"/>
    <d v="2025-05-01T00:00:00"/>
    <d v="2025-05-12T00:00:00"/>
    <n v="29.46"/>
    <n v="112120702010"/>
    <s v="Outros Impostos e Taxas"/>
    <s v="01-112120702010-000-001505060418-2-CD022684-000000000-0-0-0"/>
    <s v="CD022684"/>
    <m/>
    <x v="1"/>
    <x v="1"/>
  </r>
  <r>
    <x v="3"/>
    <m/>
    <x v="3"/>
    <d v="2025-04-01T00:00:00"/>
    <d v="2025-05-15T00:00:00"/>
    <n v="882"/>
    <n v="112120105010"/>
    <s v="Viagens e estadas Nacionais"/>
    <s v="01-112120105010-000-001505040014-1-CD001313-000000000-0-0-0"/>
    <s v="CD001313"/>
    <m/>
    <x v="1"/>
    <x v="0"/>
  </r>
  <r>
    <x v="4"/>
    <m/>
    <x v="4"/>
    <d v="2025-04-01T00:00:00"/>
    <d v="2025-05-15T00:00:00"/>
    <n v="882"/>
    <n v="112120105010"/>
    <s v="Viagens e estadas Nacionais"/>
    <s v="01-112120105010-000-001505040014-1-CD001313-000000000-0-0-0"/>
    <s v="CD001313"/>
    <m/>
    <x v="1"/>
    <x v="0"/>
  </r>
  <r>
    <x v="5"/>
    <m/>
    <x v="5"/>
    <d v="2025-05-01T00:00:00"/>
    <d v="2025-05-15T00:00:00"/>
    <n v="882"/>
    <n v="112120105010"/>
    <s v="Viagens e estadas Nacionais"/>
    <s v="01-112120105010-000-001505010013-1-CD001313-000000000-0-0-0"/>
    <s v="CD001313"/>
    <m/>
    <x v="1"/>
    <x v="0"/>
  </r>
  <r>
    <x v="5"/>
    <m/>
    <x v="5"/>
    <d v="2025-05-01T00:00:00"/>
    <d v="2025-05-15T00:00:00"/>
    <n v="882"/>
    <n v="112120105010"/>
    <s v="Viagens e estadas Nacionais"/>
    <s v="01-112120105010-000-001505010033-2-CD001313-000000000-0-0-0"/>
    <s v="CD001313"/>
    <m/>
    <x v="1"/>
    <x v="0"/>
  </r>
  <r>
    <x v="5"/>
    <m/>
    <x v="5"/>
    <d v="2025-05-01T00:00:00"/>
    <d v="2025-05-15T00:00:00"/>
    <n v="3528"/>
    <n v="112120105010"/>
    <s v="Viagens e estadas Nacionais"/>
    <s v="01-112120105010-000-001505040010-2-CD022560-000000000-0-0-0"/>
    <s v="CD022560"/>
    <m/>
    <x v="1"/>
    <x v="2"/>
  </r>
  <r>
    <x v="5"/>
    <m/>
    <x v="5"/>
    <d v="2025-05-01T00:00:00"/>
    <d v="2025-05-15T00:00:00"/>
    <n v="1323"/>
    <n v="112120105010"/>
    <s v="Viagens e estadas Nacionais"/>
    <s v="01-112120105010-000-001505060458-2-CD001313-000000000-0-0-0"/>
    <s v="CD001313"/>
    <m/>
    <x v="1"/>
    <x v="0"/>
  </r>
  <r>
    <x v="5"/>
    <m/>
    <x v="5"/>
    <d v="2025-05-01T00:00:00"/>
    <d v="2025-05-15T00:00:00"/>
    <n v="1323"/>
    <n v="112120105010"/>
    <s v="Viagens e estadas Nacionais"/>
    <s v="01-112120105010-000-046505060010-2-CD021555-000000000-0-0-0"/>
    <s v="CD021555"/>
    <m/>
    <x v="1"/>
    <x v="3"/>
  </r>
  <r>
    <x v="6"/>
    <m/>
    <x v="6"/>
    <d v="2025-04-01T00:00:00"/>
    <d v="2025-05-15T00:00:00"/>
    <n v="882"/>
    <n v="112120105010"/>
    <s v="Viagens e estadas Nacionais"/>
    <s v="01-112120105010-000-001505040014-1-CD001313-000000000-0-0-0"/>
    <s v="CD001313"/>
    <m/>
    <x v="1"/>
    <x v="0"/>
  </r>
  <r>
    <x v="7"/>
    <m/>
    <x v="7"/>
    <d v="2025-04-01T00:00:00"/>
    <d v="2025-05-15T00:00:00"/>
    <n v="882"/>
    <n v="112120105010"/>
    <s v="Viagens e estadas Nacionais"/>
    <s v="01-112120105010-000-001505040014-1-CD001313-000000000-0-0-0"/>
    <s v="CD001313"/>
    <m/>
    <x v="1"/>
    <x v="0"/>
  </r>
  <r>
    <x v="8"/>
    <m/>
    <x v="8"/>
    <d v="2025-04-01T00:00:00"/>
    <d v="2025-05-15T00:00:00"/>
    <n v="882"/>
    <n v="112120105010"/>
    <s v="Viagens e estadas Nacionais"/>
    <s v="01-112120105010-000-001505040014-1-CD001313-000000000-0-0-0"/>
    <s v="CD001313"/>
    <m/>
    <x v="1"/>
    <x v="0"/>
  </r>
  <r>
    <x v="9"/>
    <m/>
    <x v="9"/>
    <d v="2025-05-01T00:00:00"/>
    <d v="2025-05-19T00:00:00"/>
    <n v="13.38"/>
    <n v="112120702010"/>
    <s v="Outros Impostos e Taxas"/>
    <s v="01-112120702010-000-001505060374-2-CD022583-000000000-0-0-0"/>
    <s v="CD022583"/>
    <m/>
    <x v="1"/>
    <x v="4"/>
  </r>
  <r>
    <x v="10"/>
    <m/>
    <x v="10"/>
    <d v="2025-05-01T00:00:00"/>
    <d v="2025-05-19T00:00:00"/>
    <n v="61.4"/>
    <n v="112120702010"/>
    <s v="Outros Impostos e Taxas"/>
    <s v="01-112120702010-000-117505060158-2-CD003962-000000000-0-0-0"/>
    <s v="CD003962"/>
    <m/>
    <x v="1"/>
    <x v="5"/>
  </r>
  <r>
    <x v="11"/>
    <m/>
    <x v="11"/>
    <d v="2025-04-01T00:00:00"/>
    <d v="2025-05-20T00:00:00"/>
    <n v="49800"/>
    <n v="112120606010"/>
    <s v="Seguro de Equipts Não Operacionais"/>
    <s v="01-112120606010-000-001505060277-2-CD022561-000000000-0-0-0"/>
    <s v="CD001313"/>
    <m/>
    <x v="1"/>
    <x v="0"/>
  </r>
  <r>
    <x v="12"/>
    <m/>
    <x v="12"/>
    <d v="2025-03-01T00:00:00"/>
    <d v="2025-05-20T00:00:00"/>
    <n v="1.27"/>
    <s v="112120501010"/>
    <s v="IRRF-GRT AUDITORIA DE TERCEIROS LTDA-45823"/>
    <s v="01-112120501010-000-062501160001-2-CD000971-PRO008024-0-0-0"/>
    <s v="CD000971"/>
    <m/>
    <x v="1"/>
    <x v="6"/>
  </r>
  <r>
    <x v="12"/>
    <m/>
    <x v="12"/>
    <d v="2025-03-01T00:00:00"/>
    <d v="2025-05-20T00:00:00"/>
    <n v="2.66"/>
    <s v="112120501010"/>
    <s v="IRRF-GRT AUDITORIA DE TERCEIROS LTDA-45823"/>
    <s v="01-112120501010-000-062501160001-2-CD000971-PRO008024-0-0-0"/>
    <s v="CD000971"/>
    <m/>
    <x v="1"/>
    <x v="6"/>
  </r>
  <r>
    <x v="12"/>
    <m/>
    <x v="12"/>
    <d v="2025-03-01T00:00:00"/>
    <d v="2025-05-20T00:00:00"/>
    <n v="1.67"/>
    <s v="112120501010"/>
    <s v="IRRF-GRT AUDITORIA DE TERCEIROS LTDA-45823"/>
    <s v="01-112120501010-000-062501260001-2-CD000972-PRO008024-0-0-0"/>
    <s v="CD000972"/>
    <m/>
    <x v="1"/>
    <x v="7"/>
  </r>
  <r>
    <x v="12"/>
    <m/>
    <x v="12"/>
    <d v="2025-03-01T00:00:00"/>
    <d v="2025-05-20T00:00:00"/>
    <n v="3.5"/>
    <s v="112120501010"/>
    <s v="IRRF-GRT AUDITORIA DE TERCEIROS LTDA-45823"/>
    <s v="01-112120501010-000-062501260001-2-CD000972-PRO008024-0-0-0"/>
    <s v="CD000972"/>
    <m/>
    <x v="1"/>
    <x v="7"/>
  </r>
  <r>
    <x v="12"/>
    <m/>
    <x v="12"/>
    <d v="2025-03-01T00:00:00"/>
    <d v="2025-05-20T00:00:00"/>
    <n v="0.19"/>
    <s v="112120501010"/>
    <s v="IRRF-GRT AUDITORIA DE TERCEIROS LTDA-45823"/>
    <s v="01-112120501010-000-067501200001-2-CD000973-PRO008024-0-0-0"/>
    <s v="CD000973"/>
    <m/>
    <x v="1"/>
    <x v="8"/>
  </r>
  <r>
    <x v="12"/>
    <m/>
    <x v="12"/>
    <d v="2025-03-01T00:00:00"/>
    <d v="2025-05-20T00:00:00"/>
    <n v="0.39"/>
    <s v="112120501010"/>
    <s v="IRRF-GRT AUDITORIA DE TERCEIROS LTDA-45823"/>
    <s v="01-112120501010-000-067501200001-2-CD000973-PRO008024-0-0-0"/>
    <s v="CD000973"/>
    <m/>
    <x v="1"/>
    <x v="8"/>
  </r>
  <r>
    <x v="12"/>
    <m/>
    <x v="12"/>
    <d v="2025-03-01T00:00:00"/>
    <d v="2025-05-20T00:00:00"/>
    <n v="1.08"/>
    <s v="112120501010"/>
    <s v="IRRF-GRT AUDITORIA DE TERCEIROS LTDA-45823"/>
    <s v="01-112120501010-000-062501270001-2-CD000974-PRO008024-0-0-0"/>
    <s v="CD000974"/>
    <m/>
    <x v="1"/>
    <x v="9"/>
  </r>
  <r>
    <x v="12"/>
    <m/>
    <x v="12"/>
    <d v="2025-03-01T00:00:00"/>
    <d v="2025-05-20T00:00:00"/>
    <n v="2.27"/>
    <s v="112120501010"/>
    <s v="IRRF-GRT AUDITORIA DE TERCEIROS LTDA-45823"/>
    <s v="01-112120501010-000-062501270001-2-CD000974-PRO008024-0-0-0"/>
    <s v="CD000974"/>
    <m/>
    <x v="1"/>
    <x v="9"/>
  </r>
  <r>
    <x v="12"/>
    <m/>
    <x v="12"/>
    <d v="2025-03-01T00:00:00"/>
    <d v="2025-05-20T00:00:00"/>
    <n v="2.65"/>
    <s v="112120501010"/>
    <s v="IRRF-GRT AUDITORIA DE TERCEIROS LTDA-45823"/>
    <s v="01-112120501010-000-062501240001-2-CD000976-PRO008024-0-0-0"/>
    <s v="CD000976"/>
    <m/>
    <x v="1"/>
    <x v="10"/>
  </r>
  <r>
    <x v="12"/>
    <m/>
    <x v="12"/>
    <d v="2025-03-01T00:00:00"/>
    <d v="2025-05-20T00:00:00"/>
    <n v="5.58"/>
    <s v="112120501010"/>
    <s v="IRRF-GRT AUDITORIA DE TERCEIROS LTDA-45823"/>
    <s v="01-112120501010-000-062501240001-2-CD000976-PRO008024-0-0-0"/>
    <s v="CD000976"/>
    <m/>
    <x v="1"/>
    <x v="10"/>
  </r>
  <r>
    <x v="12"/>
    <m/>
    <x v="12"/>
    <d v="2025-03-01T00:00:00"/>
    <d v="2025-05-20T00:00:00"/>
    <n v="0.25"/>
    <s v="112120501010"/>
    <s v="IRRF-GRT AUDITORIA DE TERCEIROS LTDA-45823"/>
    <s v="01-112120501010-000-062501290001-2-CD000977-PRO008024-0-0-0"/>
    <s v="CD000977"/>
    <m/>
    <x v="1"/>
    <x v="11"/>
  </r>
  <r>
    <x v="12"/>
    <m/>
    <x v="12"/>
    <d v="2025-03-01T00:00:00"/>
    <d v="2025-05-20T00:00:00"/>
    <n v="0.94"/>
    <s v="112120501010"/>
    <s v="IRRF-GRT AUDITORIA DE TERCEIROS LTDA-45823"/>
    <s v="01-112120501010-000-062501290001-2-CD000977-PRO008024-0-0-0"/>
    <s v="CD000977"/>
    <m/>
    <x v="1"/>
    <x v="11"/>
  </r>
  <r>
    <x v="12"/>
    <m/>
    <x v="12"/>
    <d v="2025-03-01T00:00:00"/>
    <d v="2025-05-20T00:00:00"/>
    <n v="0.52"/>
    <s v="112120501010"/>
    <s v="IRRF-GRT AUDITORIA DE TERCEIROS LTDA-45823"/>
    <s v="01-112120501010-000-062501290001-2-CD000977-PRO008024-0-0-0"/>
    <s v="CD000977"/>
    <m/>
    <x v="1"/>
    <x v="11"/>
  </r>
  <r>
    <x v="12"/>
    <m/>
    <x v="12"/>
    <d v="2025-03-01T00:00:00"/>
    <d v="2025-05-20T00:00:00"/>
    <n v="1.99"/>
    <s v="112120501010"/>
    <s v="IRRF-GRT AUDITORIA DE TERCEIROS LTDA-45823"/>
    <s v="01-112120501010-000-062501290001-2-CD000977-PRO008024-0-0-0"/>
    <s v="CD000977"/>
    <m/>
    <x v="1"/>
    <x v="11"/>
  </r>
  <r>
    <x v="12"/>
    <m/>
    <x v="12"/>
    <d v="2025-03-01T00:00:00"/>
    <d v="2025-05-20T00:00:00"/>
    <n v="0.87"/>
    <s v="112120501010"/>
    <s v="IRRF-GRT AUDITORIA DE TERCEIROS LTDA-45823"/>
    <s v="01-112120501010-000-062501220001-2-CD000978-PRO008024-0-0-0"/>
    <s v="CD000978"/>
    <m/>
    <x v="1"/>
    <x v="12"/>
  </r>
  <r>
    <x v="12"/>
    <m/>
    <x v="12"/>
    <d v="2025-03-01T00:00:00"/>
    <d v="2025-05-20T00:00:00"/>
    <n v="1.85"/>
    <s v="112120501010"/>
    <s v="IRRF-GRT AUDITORIA DE TERCEIROS LTDA-45823"/>
    <s v="01-112120501010-000-062501220001-2-CD000978-PRO008024-0-0-0"/>
    <s v="CD000978"/>
    <m/>
    <x v="1"/>
    <x v="12"/>
  </r>
  <r>
    <x v="12"/>
    <m/>
    <x v="12"/>
    <d v="2025-03-01T00:00:00"/>
    <d v="2025-05-20T00:00:00"/>
    <n v="0.83"/>
    <s v="112120501010"/>
    <s v="IRRF-GRT AUDITORIA DE TERCEIROS LTDA-45823"/>
    <s v="01-112120501010-000-062501230001-2-CD000979-PRO008024-0-0-0"/>
    <s v="CD000979"/>
    <m/>
    <x v="1"/>
    <x v="13"/>
  </r>
  <r>
    <x v="12"/>
    <m/>
    <x v="12"/>
    <d v="2025-03-01T00:00:00"/>
    <d v="2025-05-20T00:00:00"/>
    <n v="1.75"/>
    <s v="112120501010"/>
    <s v="IRRF-GRT AUDITORIA DE TERCEIROS LTDA-45823"/>
    <s v="01-112120501010-000-062501230001-2-CD000979-PRO008024-0-0-0"/>
    <s v="CD000979"/>
    <m/>
    <x v="1"/>
    <x v="13"/>
  </r>
  <r>
    <x v="12"/>
    <m/>
    <x v="12"/>
    <d v="2025-03-01T00:00:00"/>
    <d v="2025-05-20T00:00:00"/>
    <n v="1.05"/>
    <s v="112120501010"/>
    <s v="IRRF-GRT AUDITORIA DE TERCEIROS LTDA-45823"/>
    <s v="01-112120501010-000-062501280001-2-CD000980-PRO008024-0-0-0"/>
    <s v="CD000980"/>
    <m/>
    <x v="1"/>
    <x v="14"/>
  </r>
  <r>
    <x v="12"/>
    <m/>
    <x v="12"/>
    <d v="2025-03-01T00:00:00"/>
    <d v="2025-05-20T00:00:00"/>
    <n v="2.2200000000000002"/>
    <s v="112120501010"/>
    <s v="IRRF-GRT AUDITORIA DE TERCEIROS LTDA-45823"/>
    <s v="01-112120501010-000-062501280001-2-CD000980-PRO008024-0-0-0"/>
    <s v="CD000980"/>
    <m/>
    <x v="1"/>
    <x v="14"/>
  </r>
  <r>
    <x v="12"/>
    <m/>
    <x v="12"/>
    <d v="2025-03-01T00:00:00"/>
    <d v="2025-05-20T00:00:00"/>
    <n v="1.48"/>
    <s v="112120501010"/>
    <s v="IRRF-GRT AUDITORIA DE TERCEIROS LTDA-45823"/>
    <s v="01-112120501010-000-062501210001-2-CD000981-PRO008024-0-0-0"/>
    <s v="CD000981"/>
    <m/>
    <x v="1"/>
    <x v="15"/>
  </r>
  <r>
    <x v="12"/>
    <m/>
    <x v="12"/>
    <d v="2025-03-01T00:00:00"/>
    <d v="2025-05-20T00:00:00"/>
    <n v="3.12"/>
    <s v="112120501010"/>
    <s v="IRRF-GRT AUDITORIA DE TERCEIROS LTDA-45823"/>
    <s v="01-112120501010-000-062501210001-2-CD000981-PRO008024-0-0-0"/>
    <s v="CD000981"/>
    <m/>
    <x v="1"/>
    <x v="15"/>
  </r>
  <r>
    <x v="12"/>
    <m/>
    <x v="12"/>
    <d v="2025-03-01T00:00:00"/>
    <d v="2025-05-20T00:00:00"/>
    <n v="1.77"/>
    <s v="112120501010"/>
    <s v="IRRF-GRT AUDITORIA DE TERCEIROS LTDA-45823"/>
    <s v="01-112120501010-000-062501250001-2-CD000982-PRO008024-0-0-0"/>
    <s v="CD000982"/>
    <m/>
    <x v="1"/>
    <x v="16"/>
  </r>
  <r>
    <x v="12"/>
    <m/>
    <x v="12"/>
    <d v="2025-03-01T00:00:00"/>
    <d v="2025-05-20T00:00:00"/>
    <n v="3.74"/>
    <s v="112120501010"/>
    <s v="IRRF-GRT AUDITORIA DE TERCEIROS LTDA-45823"/>
    <s v="01-112120501010-000-062501250001-2-CD000982-PRO008024-0-0-0"/>
    <s v="CD000982"/>
    <m/>
    <x v="1"/>
    <x v="16"/>
  </r>
  <r>
    <x v="12"/>
    <m/>
    <x v="12"/>
    <d v="2025-03-01T00:00:00"/>
    <d v="2025-05-20T00:00:00"/>
    <n v="6.7"/>
    <s v="112120501010"/>
    <s v="IRRF-GRT AUDITORIA DE TERCEIROS LTDA-45823"/>
    <s v="01-112120501010-000-062501130001-2-CD000983-PRO008024-0-0-0"/>
    <s v="CD000983"/>
    <m/>
    <x v="1"/>
    <x v="17"/>
  </r>
  <r>
    <x v="12"/>
    <m/>
    <x v="12"/>
    <d v="2025-03-01T00:00:00"/>
    <d v="2025-05-20T00:00:00"/>
    <n v="14.15"/>
    <s v="112120501010"/>
    <s v="IRRF-GRT AUDITORIA DE TERCEIROS LTDA-45823"/>
    <s v="01-112120501010-000-062501130001-2-CD000983-PRO008024-0-0-0"/>
    <s v="CD000983"/>
    <m/>
    <x v="1"/>
    <x v="17"/>
  </r>
  <r>
    <x v="12"/>
    <m/>
    <x v="12"/>
    <d v="2025-03-01T00:00:00"/>
    <d v="2025-05-20T00:00:00"/>
    <n v="2.33"/>
    <s v="112120501010"/>
    <s v="IRRF-GRT AUDITORIA DE TERCEIROS LTDA-45823"/>
    <s v="01-112120501010-000-062501310001-2-CD000984-PRO008024-0-0-0"/>
    <s v="CD000984"/>
    <m/>
    <x v="1"/>
    <x v="18"/>
  </r>
  <r>
    <x v="12"/>
    <m/>
    <x v="12"/>
    <d v="2025-03-01T00:00:00"/>
    <d v="2025-05-20T00:00:00"/>
    <n v="4.92"/>
    <s v="112120501010"/>
    <s v="IRRF-GRT AUDITORIA DE TERCEIROS LTDA-45823"/>
    <s v="01-112120501010-000-062501310001-2-CD000984-PRO008024-0-0-0"/>
    <s v="CD000984"/>
    <m/>
    <x v="1"/>
    <x v="18"/>
  </r>
  <r>
    <x v="12"/>
    <m/>
    <x v="12"/>
    <d v="2025-03-01T00:00:00"/>
    <d v="2025-05-20T00:00:00"/>
    <n v="1.61"/>
    <s v="112120501010"/>
    <s v="IRRF-GRT AUDITORIA DE TERCEIROS LTDA-45823"/>
    <s v="01-112120501010-000-062501300001-2-CD000985-PRO008024-0-0-0"/>
    <s v="CD000985"/>
    <m/>
    <x v="1"/>
    <x v="19"/>
  </r>
  <r>
    <x v="12"/>
    <m/>
    <x v="12"/>
    <d v="2025-03-01T00:00:00"/>
    <d v="2025-05-20T00:00:00"/>
    <n v="3.41"/>
    <s v="112120501010"/>
    <s v="IRRF-GRT AUDITORIA DE TERCEIROS LTDA-45823"/>
    <s v="01-112120501010-000-062501300001-2-CD000985-PRO008024-0-0-0"/>
    <s v="CD000985"/>
    <m/>
    <x v="1"/>
    <x v="19"/>
  </r>
  <r>
    <x v="12"/>
    <m/>
    <x v="12"/>
    <d v="2025-03-01T00:00:00"/>
    <d v="2025-05-20T00:00:00"/>
    <n v="1.7"/>
    <s v="112120501010"/>
    <s v="IRRF-GRT AUDITORIA DE TERCEIROS LTDA-45823"/>
    <s v="01-112120501010-000-064501170001-2-CD001137-PRO008024-0-0-0"/>
    <s v="CD001137"/>
    <m/>
    <x v="1"/>
    <x v="20"/>
  </r>
  <r>
    <x v="12"/>
    <m/>
    <x v="12"/>
    <d v="2025-03-01T00:00:00"/>
    <d v="2025-05-20T00:00:00"/>
    <n v="3.6"/>
    <s v="112120501010"/>
    <s v="IRRF-GRT AUDITORIA DE TERCEIROS LTDA-45823"/>
    <s v="01-112120501010-000-064501170001-2-CD001137-PRO008024-0-0-0"/>
    <s v="CD001137"/>
    <m/>
    <x v="1"/>
    <x v="20"/>
  </r>
  <r>
    <x v="12"/>
    <m/>
    <x v="12"/>
    <d v="2025-03-01T00:00:00"/>
    <d v="2025-05-20T00:00:00"/>
    <n v="1.66"/>
    <s v="112120501010"/>
    <s v="IRRF-GRT AUDITORIA DE TERCEIROS LTDA-45823"/>
    <s v="01-112120501010-000-062501190001-2-CD001138-PRO008024-0-0-0"/>
    <s v="CD001138"/>
    <m/>
    <x v="1"/>
    <x v="21"/>
  </r>
  <r>
    <x v="12"/>
    <m/>
    <x v="12"/>
    <d v="2025-03-01T00:00:00"/>
    <d v="2025-05-20T00:00:00"/>
    <n v="3.5"/>
    <s v="112120501010"/>
    <s v="IRRF-GRT AUDITORIA DE TERCEIROS LTDA-45823"/>
    <s v="01-112120501010-000-062501190001-2-CD001138-PRO008024-0-0-0"/>
    <s v="CD001138"/>
    <m/>
    <x v="1"/>
    <x v="21"/>
  </r>
  <r>
    <x v="12"/>
    <m/>
    <x v="12"/>
    <d v="2025-03-01T00:00:00"/>
    <d v="2025-05-20T00:00:00"/>
    <n v="1.26"/>
    <s v="112120501010"/>
    <s v="IRRF-GRT AUDITORIA DE TERCEIROS LTDA-45823"/>
    <s v="01-112120501010-000-065501180001-2-CD001139-PRO008024-0-0-0"/>
    <s v="CD001139"/>
    <m/>
    <x v="1"/>
    <x v="22"/>
  </r>
  <r>
    <x v="12"/>
    <m/>
    <x v="12"/>
    <d v="2025-03-01T00:00:00"/>
    <d v="2025-05-20T00:00:00"/>
    <n v="2.65"/>
    <s v="112120501010"/>
    <s v="IRRF-GRT AUDITORIA DE TERCEIROS LTDA-45823"/>
    <s v="01-112120501010-000-065501180001-2-CD001139-PRO008024-0-0-0"/>
    <s v="CD001139"/>
    <m/>
    <x v="1"/>
    <x v="22"/>
  </r>
  <r>
    <x v="12"/>
    <m/>
    <x v="12"/>
    <d v="2025-03-01T00:00:00"/>
    <d v="2025-05-20T00:00:00"/>
    <n v="1.68"/>
    <s v="112120501010"/>
    <s v="IRRF-GRT AUDITORIA DE TERCEIROS LTDA-45823"/>
    <s v="01-112120501010-000-060501120001-2-CD001172-PRO008024-0-0-0"/>
    <s v="CD001172"/>
    <m/>
    <x v="1"/>
    <x v="23"/>
  </r>
  <r>
    <x v="12"/>
    <m/>
    <x v="12"/>
    <d v="2025-03-01T00:00:00"/>
    <d v="2025-05-20T00:00:00"/>
    <n v="3.55"/>
    <s v="112120501010"/>
    <s v="IRRF-GRT AUDITORIA DE TERCEIROS LTDA-45823"/>
    <s v="01-112120501010-000-060501120001-2-CD001172-PRO008024-0-0-0"/>
    <s v="CD001172"/>
    <m/>
    <x v="1"/>
    <x v="23"/>
  </r>
  <r>
    <x v="12"/>
    <m/>
    <x v="12"/>
    <d v="2025-03-01T00:00:00"/>
    <d v="2025-05-20T00:00:00"/>
    <n v="4.42"/>
    <s v="112120501010"/>
    <s v="IRRF-GRT AUDITORIA DE TERCEIROS LTDA-45823"/>
    <s v="01-112120501010-000-059501080001-2-CD001173-PRO008024-0-0-0"/>
    <s v="CD001173"/>
    <m/>
    <x v="1"/>
    <x v="24"/>
  </r>
  <r>
    <x v="12"/>
    <m/>
    <x v="12"/>
    <d v="2025-03-01T00:00:00"/>
    <d v="2025-05-20T00:00:00"/>
    <n v="9.32"/>
    <s v="112120501010"/>
    <s v="IRRF-GRT AUDITORIA DE TERCEIROS LTDA-45823"/>
    <s v="01-112120501010-000-059501080001-2-CD001173-PRO008024-0-0-0"/>
    <s v="CD001173"/>
    <m/>
    <x v="1"/>
    <x v="24"/>
  </r>
  <r>
    <x v="12"/>
    <m/>
    <x v="12"/>
    <d v="2025-03-01T00:00:00"/>
    <d v="2025-05-20T00:00:00"/>
    <n v="0.02"/>
    <s v="112120501010"/>
    <s v="IRRF-GRT AUDITORIA DE TERCEIROS LTDA-45823"/>
    <s v="01-112120501010-000-001505000005-1-CD001313-PRO008024-0-0-0"/>
    <s v="CD001313"/>
    <m/>
    <x v="1"/>
    <x v="0"/>
  </r>
  <r>
    <x v="12"/>
    <m/>
    <x v="12"/>
    <d v="2025-03-01T00:00:00"/>
    <d v="2025-05-20T00:00:00"/>
    <n v="0.02"/>
    <s v="112120501010"/>
    <s v="IRRF-GRT AUDITORIA DE TERCEIROS LTDA-45823"/>
    <s v="01-112120501010-000-001505000005-1-CD001313-PRO008024-0-0-0"/>
    <s v="CD001313"/>
    <m/>
    <x v="1"/>
    <x v="0"/>
  </r>
  <r>
    <x v="12"/>
    <m/>
    <x v="12"/>
    <d v="2025-03-01T00:00:00"/>
    <d v="2025-05-20T00:00:00"/>
    <n v="0.05"/>
    <s v="112120501010"/>
    <s v="IRRF-GRT AUDITORIA DE TERCEIROS LTDA-45823"/>
    <s v="01-112120501010-000-001505000005-1-CD001313-PRO008024-0-0-0"/>
    <s v="CD001313"/>
    <m/>
    <x v="1"/>
    <x v="0"/>
  </r>
  <r>
    <x v="12"/>
    <m/>
    <x v="12"/>
    <d v="2025-03-01T00:00:00"/>
    <d v="2025-05-20T00:00:00"/>
    <n v="0.05"/>
    <s v="112120501010"/>
    <s v="IRRF-GRT AUDITORIA DE TERCEIROS LTDA-45823"/>
    <s v="01-112120501010-000-001505000005-1-CD001313-PRO008024-0-0-0"/>
    <s v="CD001313"/>
    <m/>
    <x v="1"/>
    <x v="0"/>
  </r>
  <r>
    <x v="12"/>
    <m/>
    <x v="12"/>
    <d v="2025-03-01T00:00:00"/>
    <d v="2025-05-20T00:00:00"/>
    <n v="8.39"/>
    <s v="112120501010"/>
    <s v="IRRF-GRT AUDITORIA DE TERCEIROS LTDA-45823"/>
    <s v="01-112120501010-000-016501060001-1-CD001316-PRO008024-0-0-0"/>
    <s v="CD001316"/>
    <m/>
    <x v="1"/>
    <x v="25"/>
  </r>
  <r>
    <x v="12"/>
    <m/>
    <x v="12"/>
    <d v="2025-03-01T00:00:00"/>
    <d v="2025-05-20T00:00:00"/>
    <n v="17.7"/>
    <s v="112120501010"/>
    <s v="IRRF-GRT AUDITORIA DE TERCEIROS LTDA-45823"/>
    <s v="01-112120501010-000-016501060001-1-CD001316-PRO008024-0-0-0"/>
    <s v="CD001316"/>
    <m/>
    <x v="1"/>
    <x v="25"/>
  </r>
  <r>
    <x v="12"/>
    <m/>
    <x v="12"/>
    <d v="2025-03-01T00:00:00"/>
    <d v="2025-05-20T00:00:00"/>
    <n v="2.29"/>
    <s v="112120501010"/>
    <s v="IRRF-GRT AUDITORIA DE TERCEIROS LTDA-45823"/>
    <s v="01-112120501010-000-045501070001-1-CD001317-PRO008024-0-0-0"/>
    <s v="CD001317"/>
    <m/>
    <x v="1"/>
    <x v="26"/>
  </r>
  <r>
    <x v="12"/>
    <m/>
    <x v="12"/>
    <d v="2025-03-01T00:00:00"/>
    <d v="2025-05-20T00:00:00"/>
    <n v="4.83"/>
    <s v="112120501010"/>
    <s v="IRRF-GRT AUDITORIA DE TERCEIROS LTDA-45823"/>
    <s v="01-112120501010-000-045501070001-1-CD001317-PRO008024-0-0-0"/>
    <s v="CD001317"/>
    <m/>
    <x v="1"/>
    <x v="26"/>
  </r>
  <r>
    <x v="12"/>
    <m/>
    <x v="12"/>
    <d v="2025-03-01T00:00:00"/>
    <d v="2025-05-20T00:00:00"/>
    <n v="6.91"/>
    <s v="112120501010"/>
    <s v="IRRF-GRT AUDITORIA DE TERCEIROS LTDA-45823"/>
    <s v="01-112120501010-000-015501020001-1-CD001318-PRO008024-0-0-0"/>
    <s v="CD001318"/>
    <m/>
    <x v="1"/>
    <x v="27"/>
  </r>
  <r>
    <x v="12"/>
    <m/>
    <x v="12"/>
    <d v="2025-03-01T00:00:00"/>
    <d v="2025-05-20T00:00:00"/>
    <n v="14.58"/>
    <s v="112120501010"/>
    <s v="IRRF-GRT AUDITORIA DE TERCEIROS LTDA-45823"/>
    <s v="01-112120501010-000-015501020001-1-CD001318-PRO008024-0-0-0"/>
    <s v="CD001318"/>
    <m/>
    <x v="1"/>
    <x v="27"/>
  </r>
  <r>
    <x v="12"/>
    <m/>
    <x v="12"/>
    <d v="2025-03-01T00:00:00"/>
    <d v="2025-05-20T00:00:00"/>
    <n v="11.84"/>
    <s v="112120501010"/>
    <s v="IRRF-GRT AUDITORIA DE TERCEIROS LTDA-45823"/>
    <s v="01-112120501010-000-046501030001-1-CD001319-PRO008024-0-0-0"/>
    <s v="CD001319"/>
    <m/>
    <x v="1"/>
    <x v="28"/>
  </r>
  <r>
    <x v="12"/>
    <m/>
    <x v="12"/>
    <d v="2025-03-01T00:00:00"/>
    <d v="2025-05-20T00:00:00"/>
    <n v="24.99"/>
    <s v="112120501010"/>
    <s v="IRRF-GRT AUDITORIA DE TERCEIROS LTDA-45823"/>
    <s v="01-112120501010-000-046501030001-1-CD001319-PRO008024-0-0-0"/>
    <s v="CD001319"/>
    <m/>
    <x v="1"/>
    <x v="28"/>
  </r>
  <r>
    <x v="12"/>
    <m/>
    <x v="12"/>
    <d v="2025-03-01T00:00:00"/>
    <d v="2025-05-20T00:00:00"/>
    <n v="4.42"/>
    <s v="112120501010"/>
    <s v="IRRF-GRT AUDITORIA DE TERCEIROS LTDA-45823"/>
    <s v="01-112120501010-000-047501090001-1-CD001320-PRO008024-0-0-0"/>
    <s v="CD001320"/>
    <m/>
    <x v="1"/>
    <x v="29"/>
  </r>
  <r>
    <x v="12"/>
    <m/>
    <x v="12"/>
    <d v="2025-03-01T00:00:00"/>
    <d v="2025-05-20T00:00:00"/>
    <n v="9.32"/>
    <s v="112120501010"/>
    <s v="IRRF-GRT AUDITORIA DE TERCEIROS LTDA-45823"/>
    <s v="01-112120501010-000-047501090001-1-CD001320-PRO008024-0-0-0"/>
    <s v="CD001320"/>
    <m/>
    <x v="1"/>
    <x v="29"/>
  </r>
  <r>
    <x v="12"/>
    <m/>
    <x v="12"/>
    <d v="2025-03-01T00:00:00"/>
    <d v="2025-05-20T00:00:00"/>
    <n v="6.26"/>
    <s v="112120501010"/>
    <s v="IRRF-GRT AUDITORIA DE TERCEIROS LTDA-45823"/>
    <s v="01-112120501010-000-048501100001-1-CD001321-PRO008024-0-0-0"/>
    <s v="CD001321"/>
    <m/>
    <x v="1"/>
    <x v="30"/>
  </r>
  <r>
    <x v="12"/>
    <m/>
    <x v="12"/>
    <d v="2025-03-01T00:00:00"/>
    <d v="2025-05-20T00:00:00"/>
    <n v="13.2"/>
    <s v="112120501010"/>
    <s v="IRRF-GRT AUDITORIA DE TERCEIROS LTDA-45823"/>
    <s v="01-112120501010-000-048501100001-1-CD001321-PRO008024-0-0-0"/>
    <s v="CD001321"/>
    <m/>
    <x v="1"/>
    <x v="30"/>
  </r>
  <r>
    <x v="12"/>
    <m/>
    <x v="12"/>
    <d v="2025-03-01T00:00:00"/>
    <d v="2025-05-20T00:00:00"/>
    <n v="2.35"/>
    <s v="112120501010"/>
    <s v="IRRF-GRT AUDITORIA DE TERCEIROS LTDA-45823"/>
    <s v="01-112120501010-000-049501110001-1-CD001322-PRO008024-0-0-0"/>
    <s v="CD001322"/>
    <m/>
    <x v="1"/>
    <x v="31"/>
  </r>
  <r>
    <x v="12"/>
    <m/>
    <x v="12"/>
    <d v="2025-03-01T00:00:00"/>
    <d v="2025-05-20T00:00:00"/>
    <n v="4.97"/>
    <s v="112120501010"/>
    <s v="IRRF-GRT AUDITORIA DE TERCEIROS LTDA-45823"/>
    <s v="01-112120501010-000-049501110001-1-CD001322-PRO008024-0-0-0"/>
    <s v="CD001322"/>
    <m/>
    <x v="1"/>
    <x v="31"/>
  </r>
  <r>
    <x v="12"/>
    <m/>
    <x v="12"/>
    <d v="2025-03-01T00:00:00"/>
    <d v="2025-05-20T00:00:00"/>
    <n v="5.83"/>
    <s v="112120501010"/>
    <s v="IRRF-GRT AUDITORIA DE TERCEIROS LTDA-45823"/>
    <s v="01-112120501010-000-050501050001-2-CD001323-PRO008024-0-0-0"/>
    <s v="CD001323"/>
    <m/>
    <x v="1"/>
    <x v="32"/>
  </r>
  <r>
    <x v="12"/>
    <m/>
    <x v="12"/>
    <d v="2025-03-01T00:00:00"/>
    <d v="2025-05-20T00:00:00"/>
    <n v="12.31"/>
    <s v="112120501010"/>
    <s v="IRRF-GRT AUDITORIA DE TERCEIROS LTDA-45823"/>
    <s v="01-112120501010-000-050501050001-2-CD001323-PRO008024-0-0-0"/>
    <s v="CD001323"/>
    <m/>
    <x v="1"/>
    <x v="32"/>
  </r>
  <r>
    <x v="12"/>
    <m/>
    <x v="12"/>
    <d v="2025-03-01T00:00:00"/>
    <d v="2025-05-20T00:00:00"/>
    <n v="2.2400000000000002"/>
    <s v="112120501010"/>
    <s v="IRRF-GRT AUDITORIA DE TERCEIROS LTDA-45823"/>
    <s v="01-112120501010-000-057501140001-2-CD001332-PRO008024-0-0-0"/>
    <s v="CD001332"/>
    <m/>
    <x v="1"/>
    <x v="33"/>
  </r>
  <r>
    <x v="12"/>
    <m/>
    <x v="12"/>
    <d v="2025-03-01T00:00:00"/>
    <d v="2025-05-20T00:00:00"/>
    <n v="4.7300000000000004"/>
    <s v="112120501010"/>
    <s v="IRRF-GRT AUDITORIA DE TERCEIROS LTDA-45823"/>
    <s v="01-112120501010-000-057501140001-2-CD001332-PRO008024-0-0-0"/>
    <s v="CD001332"/>
    <m/>
    <x v="1"/>
    <x v="33"/>
  </r>
  <r>
    <x v="12"/>
    <m/>
    <x v="12"/>
    <d v="2025-03-01T00:00:00"/>
    <d v="2025-05-20T00:00:00"/>
    <n v="1.23"/>
    <s v="112120501010"/>
    <s v="IRRF-GRT AUDITORIA DE TERCEIROS LTDA-45823"/>
    <s v="01-112120501010-000-062501320001-2-CD002951-PRO008024-0-0-0"/>
    <s v="CD002951"/>
    <m/>
    <x v="1"/>
    <x v="34"/>
  </r>
  <r>
    <x v="12"/>
    <m/>
    <x v="12"/>
    <d v="2025-03-01T00:00:00"/>
    <d v="2025-05-20T00:00:00"/>
    <n v="2.6"/>
    <s v="112120501010"/>
    <s v="IRRF-GRT AUDITORIA DE TERCEIROS LTDA-45823"/>
    <s v="01-112120501010-000-062501320001-2-CD002951-PRO008024-0-0-0"/>
    <s v="CD002951"/>
    <m/>
    <x v="1"/>
    <x v="34"/>
  </r>
  <r>
    <x v="12"/>
    <m/>
    <x v="12"/>
    <d v="2025-03-01T00:00:00"/>
    <d v="2025-05-20T00:00:00"/>
    <n v="2.2200000000000002"/>
    <s v="112120501010"/>
    <s v="IRRF-GRT AUDITORIA DE TERCEIROS LTDA-45823"/>
    <s v="01-112120501010-000-062501330001-2-CD002952-PRO008024-0-0-0"/>
    <s v="CD002952"/>
    <m/>
    <x v="1"/>
    <x v="35"/>
  </r>
  <r>
    <x v="12"/>
    <m/>
    <x v="12"/>
    <d v="2025-03-01T00:00:00"/>
    <d v="2025-05-20T00:00:00"/>
    <n v="4.6900000000000004"/>
    <s v="112120501010"/>
    <s v="IRRF-GRT AUDITORIA DE TERCEIROS LTDA-45823"/>
    <s v="01-112120501010-000-062501330001-2-CD002952-PRO008024-0-0-0"/>
    <s v="CD002952"/>
    <m/>
    <x v="1"/>
    <x v="35"/>
  </r>
  <r>
    <x v="12"/>
    <m/>
    <x v="12"/>
    <d v="2025-03-01T00:00:00"/>
    <d v="2025-05-20T00:00:00"/>
    <n v="1.03"/>
    <s v="112120501010"/>
    <s v="IRRF-GRT AUDITORIA DE TERCEIROS LTDA-45823"/>
    <s v="01-112120501010-000-062501340001-2-CD003952-PRO008024-0-0-0"/>
    <s v="CD003952"/>
    <m/>
    <x v="1"/>
    <x v="36"/>
  </r>
  <r>
    <x v="12"/>
    <m/>
    <x v="12"/>
    <d v="2025-03-01T00:00:00"/>
    <d v="2025-05-20T00:00:00"/>
    <n v="2.1800000000000002"/>
    <s v="112120501010"/>
    <s v="IRRF-GRT AUDITORIA DE TERCEIROS LTDA-45823"/>
    <s v="01-112120501010-000-062501340001-2-CD003952-PRO008024-0-0-0"/>
    <s v="CD003952"/>
    <m/>
    <x v="1"/>
    <x v="36"/>
  </r>
  <r>
    <x v="12"/>
    <m/>
    <x v="12"/>
    <d v="2025-03-01T00:00:00"/>
    <d v="2025-05-20T00:00:00"/>
    <n v="0.04"/>
    <s v="112120501010"/>
    <s v="IRRF-GRT AUDITORIA DE TERCEIROS LTDA-45823"/>
    <s v="01-112120501010-000-114505060046-2-CD003953-PRO008024-0-0-0"/>
    <s v="CD003953"/>
    <m/>
    <x v="1"/>
    <x v="37"/>
  </r>
  <r>
    <x v="12"/>
    <m/>
    <x v="12"/>
    <d v="2025-03-01T00:00:00"/>
    <d v="2025-05-20T00:00:00"/>
    <n v="0.09"/>
    <s v="112120501010"/>
    <s v="IRRF-GRT AUDITORIA DE TERCEIROS LTDA-45823"/>
    <s v="01-112120501010-000-114505060046-2-CD003953-PRO008024-0-0-0"/>
    <s v="CD003953"/>
    <m/>
    <x v="1"/>
    <x v="37"/>
  </r>
  <r>
    <x v="12"/>
    <m/>
    <x v="12"/>
    <d v="2025-03-01T00:00:00"/>
    <d v="2025-05-20T00:00:00"/>
    <n v="0.83"/>
    <s v="112120501010"/>
    <s v="IRRF-GRT AUDITORIA DE TERCEIROS LTDA-45823"/>
    <s v="01-112120501010-000-062501350001-2-CD003954-PRO008024-0-0-0"/>
    <s v="CD003954"/>
    <m/>
    <x v="1"/>
    <x v="38"/>
  </r>
  <r>
    <x v="12"/>
    <m/>
    <x v="12"/>
    <d v="2025-03-01T00:00:00"/>
    <d v="2025-05-20T00:00:00"/>
    <n v="1.75"/>
    <s v="112120501010"/>
    <s v="IRRF-GRT AUDITORIA DE TERCEIROS LTDA-45823"/>
    <s v="01-112120501010-000-062501350001-2-CD003954-PRO008024-0-0-0"/>
    <s v="CD003954"/>
    <m/>
    <x v="1"/>
    <x v="38"/>
  </r>
  <r>
    <x v="12"/>
    <m/>
    <x v="12"/>
    <d v="2025-03-01T00:00:00"/>
    <d v="2025-05-20T00:00:00"/>
    <n v="0.74"/>
    <s v="112120501010"/>
    <s v="IRRF-GRT AUDITORIA DE TERCEIROS LTDA-45823"/>
    <s v="01-112120501010-000-062501470001-2-CD003955-PRO008024-0-0-0"/>
    <s v="CD003955"/>
    <m/>
    <x v="1"/>
    <x v="39"/>
  </r>
  <r>
    <x v="12"/>
    <m/>
    <x v="12"/>
    <d v="2025-03-01T00:00:00"/>
    <d v="2025-05-20T00:00:00"/>
    <n v="1.56"/>
    <s v="112120501010"/>
    <s v="IRRF-GRT AUDITORIA DE TERCEIROS LTDA-45823"/>
    <s v="01-112120501010-000-062501470001-2-CD003955-PRO008024-0-0-0"/>
    <s v="CD003955"/>
    <m/>
    <x v="1"/>
    <x v="39"/>
  </r>
  <r>
    <x v="12"/>
    <m/>
    <x v="12"/>
    <d v="2025-03-01T00:00:00"/>
    <d v="2025-05-20T00:00:00"/>
    <n v="0.47"/>
    <s v="112120501010"/>
    <s v="IRRF-GRT AUDITORIA DE TERCEIROS LTDA-45823"/>
    <s v="01-112120501010-000-062501480001-2-CD003956-PRO008024-0-0-0"/>
    <s v="CD003956"/>
    <m/>
    <x v="1"/>
    <x v="40"/>
  </r>
  <r>
    <x v="12"/>
    <m/>
    <x v="12"/>
    <d v="2025-03-01T00:00:00"/>
    <d v="2025-05-20T00:00:00"/>
    <n v="0.99"/>
    <s v="112120501010"/>
    <s v="IRRF-GRT AUDITORIA DE TERCEIROS LTDA-45823"/>
    <s v="01-112120501010-000-062501480001-2-CD003956-PRO008024-0-0-0"/>
    <s v="CD003956"/>
    <m/>
    <x v="1"/>
    <x v="40"/>
  </r>
  <r>
    <x v="12"/>
    <m/>
    <x v="12"/>
    <d v="2025-03-01T00:00:00"/>
    <d v="2025-05-20T00:00:00"/>
    <n v="1.03"/>
    <s v="112120501010"/>
    <s v="IRRF-GRT AUDITORIA DE TERCEIROS LTDA-45823"/>
    <s v="01-112120501010-000-062501490001-2-CD003957-PRO008024-0-0-0"/>
    <s v="CD003957"/>
    <m/>
    <x v="1"/>
    <x v="41"/>
  </r>
  <r>
    <x v="12"/>
    <m/>
    <x v="12"/>
    <d v="2025-03-01T00:00:00"/>
    <d v="2025-05-20T00:00:00"/>
    <n v="2.1800000000000002"/>
    <s v="112120501010"/>
    <s v="IRRF-GRT AUDITORIA DE TERCEIROS LTDA-45823"/>
    <s v="01-112120501010-000-062501490001-2-CD003957-PRO008024-0-0-0"/>
    <s v="CD003957"/>
    <m/>
    <x v="1"/>
    <x v="41"/>
  </r>
  <r>
    <x v="12"/>
    <m/>
    <x v="12"/>
    <d v="2025-03-01T00:00:00"/>
    <d v="2025-05-20T00:00:00"/>
    <n v="0.72"/>
    <s v="112120501010"/>
    <s v="IRRF-GRT AUDITORIA DE TERCEIROS LTDA-45823"/>
    <s v="01-112120501010-000-062501500001-2-CD003958-PRO008024-0-0-0"/>
    <s v="CD003958"/>
    <m/>
    <x v="1"/>
    <x v="42"/>
  </r>
  <r>
    <x v="12"/>
    <m/>
    <x v="12"/>
    <d v="2025-03-01T00:00:00"/>
    <d v="2025-05-20T00:00:00"/>
    <n v="1.51"/>
    <s v="112120501010"/>
    <s v="IRRF-GRT AUDITORIA DE TERCEIROS LTDA-45823"/>
    <s v="01-112120501010-000-062501500001-2-CD003958-PRO008024-0-0-0"/>
    <s v="CD003958"/>
    <m/>
    <x v="1"/>
    <x v="42"/>
  </r>
  <r>
    <x v="12"/>
    <m/>
    <x v="12"/>
    <d v="2025-03-01T00:00:00"/>
    <d v="2025-05-20T00:00:00"/>
    <n v="0.09"/>
    <s v="112120501010"/>
    <s v="IRRF-GRT AUDITORIA DE TERCEIROS LTDA-45823"/>
    <s v="01-112120501010-000-112505060051-2-CD003959-PRO008024-0-0-0"/>
    <s v="CD003959"/>
    <m/>
    <x v="1"/>
    <x v="43"/>
  </r>
  <r>
    <x v="12"/>
    <m/>
    <x v="12"/>
    <d v="2025-03-01T00:00:00"/>
    <d v="2025-05-20T00:00:00"/>
    <n v="0.19"/>
    <s v="112120501010"/>
    <s v="IRRF-GRT AUDITORIA DE TERCEIROS LTDA-45823"/>
    <s v="01-112120501010-000-112505060051-2-CD003959-PRO008024-0-0-0"/>
    <s v="CD003959"/>
    <m/>
    <x v="1"/>
    <x v="43"/>
  </r>
  <r>
    <x v="12"/>
    <m/>
    <x v="12"/>
    <d v="2025-03-01T00:00:00"/>
    <d v="2025-05-20T00:00:00"/>
    <n v="0.94"/>
    <s v="112120501010"/>
    <s v="IRRF-GRT AUDITORIA DE TERCEIROS LTDA-45823"/>
    <s v="01-112120501010-000-062501520001-2-CD003960-PRO008024-0-0-0"/>
    <s v="CD003960"/>
    <m/>
    <x v="1"/>
    <x v="44"/>
  </r>
  <r>
    <x v="12"/>
    <m/>
    <x v="12"/>
    <d v="2025-03-01T00:00:00"/>
    <d v="2025-05-20T00:00:00"/>
    <n v="1.99"/>
    <s v="112120501010"/>
    <s v="IRRF-GRT AUDITORIA DE TERCEIROS LTDA-45823"/>
    <s v="01-112120501010-000-062501520001-2-CD003960-PRO008024-0-0-0"/>
    <s v="CD003960"/>
    <m/>
    <x v="1"/>
    <x v="44"/>
  </r>
  <r>
    <x v="12"/>
    <m/>
    <x v="12"/>
    <d v="2025-03-01T00:00:00"/>
    <d v="2025-05-20T00:00:00"/>
    <n v="0.74"/>
    <s v="112120501010"/>
    <s v="IRRF-GRT AUDITORIA DE TERCEIROS LTDA-45823"/>
    <s v="01-112120501010-000-062501360001-2-CD003961-PRO008024-0-0-0"/>
    <s v="CD003961"/>
    <m/>
    <x v="1"/>
    <x v="45"/>
  </r>
  <r>
    <x v="12"/>
    <m/>
    <x v="12"/>
    <d v="2025-03-01T00:00:00"/>
    <d v="2025-05-20T00:00:00"/>
    <n v="1.56"/>
    <s v="112120501010"/>
    <s v="IRRF-GRT AUDITORIA DE TERCEIROS LTDA-45823"/>
    <s v="01-112120501010-000-062501360001-2-CD003961-PRO008024-0-0-0"/>
    <s v="CD003961"/>
    <m/>
    <x v="1"/>
    <x v="45"/>
  </r>
  <r>
    <x v="12"/>
    <m/>
    <x v="12"/>
    <d v="2025-03-01T00:00:00"/>
    <d v="2025-05-20T00:00:00"/>
    <n v="3.12"/>
    <s v="112120501010"/>
    <s v="IRRF-GRT AUDITORIA DE TERCEIROS LTDA-45823"/>
    <s v="01-112120501010-000-062501530001-2-CD003962-PRO008024-0-0-0"/>
    <s v="CD003962"/>
    <m/>
    <x v="1"/>
    <x v="5"/>
  </r>
  <r>
    <x v="12"/>
    <m/>
    <x v="12"/>
    <d v="2025-03-01T00:00:00"/>
    <d v="2025-05-20T00:00:00"/>
    <n v="6.58"/>
    <s v="112120501010"/>
    <s v="IRRF-GRT AUDITORIA DE TERCEIROS LTDA-45823"/>
    <s v="01-112120501010-000-062501530001-2-CD003962-PRO008024-0-0-0"/>
    <s v="CD003962"/>
    <m/>
    <x v="1"/>
    <x v="5"/>
  </r>
  <r>
    <x v="12"/>
    <m/>
    <x v="12"/>
    <d v="2025-03-01T00:00:00"/>
    <d v="2025-05-20T00:00:00"/>
    <n v="0.92"/>
    <s v="112120501010"/>
    <s v="IRRF-GRT AUDITORIA DE TERCEIROS LTDA-45823"/>
    <s v="01-112120501010-000-062501370001-2-CD003963-PRO008024-0-0-0"/>
    <s v="CD003963"/>
    <m/>
    <x v="1"/>
    <x v="46"/>
  </r>
  <r>
    <x v="12"/>
    <m/>
    <x v="12"/>
    <d v="2025-03-01T00:00:00"/>
    <d v="2025-05-20T00:00:00"/>
    <n v="1.94"/>
    <s v="112120501010"/>
    <s v="IRRF-GRT AUDITORIA DE TERCEIROS LTDA-45823"/>
    <s v="01-112120501010-000-062501370001-2-CD003963-PRO008024-0-0-0"/>
    <s v="CD003963"/>
    <m/>
    <x v="1"/>
    <x v="46"/>
  </r>
  <r>
    <x v="12"/>
    <m/>
    <x v="12"/>
    <d v="2025-03-01T00:00:00"/>
    <d v="2025-05-20T00:00:00"/>
    <n v="1.35"/>
    <s v="112120501010"/>
    <s v="IRRF-GRT AUDITORIA DE TERCEIROS LTDA-45823"/>
    <s v="01-112120501010-000-062501380001-2-CD003964-PRO008024-0-0-0"/>
    <s v="CD003964"/>
    <m/>
    <x v="1"/>
    <x v="47"/>
  </r>
  <r>
    <x v="12"/>
    <m/>
    <x v="12"/>
    <d v="2025-03-01T00:00:00"/>
    <d v="2025-05-20T00:00:00"/>
    <n v="2.84"/>
    <s v="112120501010"/>
    <s v="IRRF-GRT AUDITORIA DE TERCEIROS LTDA-45823"/>
    <s v="01-112120501010-000-062501380001-2-CD003964-PRO008024-0-0-0"/>
    <s v="CD003964"/>
    <m/>
    <x v="1"/>
    <x v="47"/>
  </r>
  <r>
    <x v="12"/>
    <m/>
    <x v="12"/>
    <d v="2025-03-01T00:00:00"/>
    <d v="2025-05-20T00:00:00"/>
    <n v="1.77"/>
    <s v="112120501010"/>
    <s v="IRRF-GRT AUDITORIA DE TERCEIROS LTDA-45823"/>
    <s v="01-112120501010-000-062501540001-2-CD003965-PRO008024-0-0-0"/>
    <s v="CD003965"/>
    <m/>
    <x v="1"/>
    <x v="48"/>
  </r>
  <r>
    <x v="12"/>
    <m/>
    <x v="12"/>
    <d v="2025-03-01T00:00:00"/>
    <d v="2025-05-20T00:00:00"/>
    <n v="3.74"/>
    <s v="112120501010"/>
    <s v="IRRF-GRT AUDITORIA DE TERCEIROS LTDA-45823"/>
    <s v="01-112120501010-000-062501540001-2-CD003965-PRO008024-0-0-0"/>
    <s v="CD003965"/>
    <m/>
    <x v="1"/>
    <x v="48"/>
  </r>
  <r>
    <x v="12"/>
    <m/>
    <x v="12"/>
    <d v="2025-03-01T00:00:00"/>
    <d v="2025-05-20T00:00:00"/>
    <n v="0.47"/>
    <s v="112120501010"/>
    <s v="IRRF-GRT AUDITORIA DE TERCEIROS LTDA-45823"/>
    <s v="01-112120501010-000-062501550001-2-CD003966-PRO008024-0-0-0"/>
    <s v="CD003966"/>
    <m/>
    <x v="1"/>
    <x v="49"/>
  </r>
  <r>
    <x v="12"/>
    <m/>
    <x v="12"/>
    <d v="2025-03-01T00:00:00"/>
    <d v="2025-05-20T00:00:00"/>
    <n v="0.99"/>
    <s v="112120501010"/>
    <s v="IRRF-GRT AUDITORIA DE TERCEIROS LTDA-45823"/>
    <s v="01-112120501010-000-062501550001-2-CD003966-PRO008024-0-0-0"/>
    <s v="CD003966"/>
    <m/>
    <x v="1"/>
    <x v="49"/>
  </r>
  <r>
    <x v="12"/>
    <m/>
    <x v="12"/>
    <d v="2025-03-01T00:00:00"/>
    <d v="2025-05-20T00:00:00"/>
    <n v="0.96"/>
    <s v="112120501010"/>
    <s v="IRRF-GRT AUDITORIA DE TERCEIROS LTDA-45823"/>
    <s v="01-112120501010-000-062501390001-2-CD003967-PRO008024-0-0-0"/>
    <s v="CD003967"/>
    <m/>
    <x v="1"/>
    <x v="50"/>
  </r>
  <r>
    <x v="12"/>
    <m/>
    <x v="12"/>
    <d v="2025-03-01T00:00:00"/>
    <d v="2025-05-20T00:00:00"/>
    <n v="2.04"/>
    <s v="112120501010"/>
    <s v="IRRF-GRT AUDITORIA DE TERCEIROS LTDA-45823"/>
    <s v="01-112120501010-000-062501390001-2-CD003967-PRO008024-0-0-0"/>
    <s v="CD003967"/>
    <m/>
    <x v="1"/>
    <x v="50"/>
  </r>
  <r>
    <x v="12"/>
    <m/>
    <x v="12"/>
    <d v="2025-03-01T00:00:00"/>
    <d v="2025-05-20T00:00:00"/>
    <n v="0.76"/>
    <s v="112120501010"/>
    <s v="IRRF-GRT AUDITORIA DE TERCEIROS LTDA-45823"/>
    <s v="01-112120501010-000-062501560001-2-CD003968-PRO008024-0-0-0"/>
    <s v="CD003968"/>
    <m/>
    <x v="1"/>
    <x v="51"/>
  </r>
  <r>
    <x v="12"/>
    <m/>
    <x v="12"/>
    <d v="2025-03-01T00:00:00"/>
    <d v="2025-05-20T00:00:00"/>
    <n v="1.61"/>
    <s v="112120501010"/>
    <s v="IRRF-GRT AUDITORIA DE TERCEIROS LTDA-45823"/>
    <s v="01-112120501010-000-062501560001-2-CD003968-PRO008024-0-0-0"/>
    <s v="CD003968"/>
    <m/>
    <x v="1"/>
    <x v="51"/>
  </r>
  <r>
    <x v="12"/>
    <m/>
    <x v="12"/>
    <d v="2025-03-01T00:00:00"/>
    <d v="2025-05-20T00:00:00"/>
    <n v="0.83"/>
    <s v="112120501010"/>
    <s v="IRRF-GRT AUDITORIA DE TERCEIROS LTDA-45823"/>
    <s v="01-112120501010-000-062501400001-2-CD003969-PRO008024-0-0-0"/>
    <s v="CD003969"/>
    <m/>
    <x v="1"/>
    <x v="52"/>
  </r>
  <r>
    <x v="12"/>
    <m/>
    <x v="12"/>
    <d v="2025-03-01T00:00:00"/>
    <d v="2025-05-20T00:00:00"/>
    <n v="1.75"/>
    <s v="112120501010"/>
    <s v="IRRF-GRT AUDITORIA DE TERCEIROS LTDA-45823"/>
    <s v="01-112120501010-000-062501400001-2-CD003969-PRO008024-0-0-0"/>
    <s v="CD003969"/>
    <m/>
    <x v="1"/>
    <x v="52"/>
  </r>
  <r>
    <x v="12"/>
    <m/>
    <x v="12"/>
    <d v="2025-03-01T00:00:00"/>
    <d v="2025-05-20T00:00:00"/>
    <n v="0.83"/>
    <s v="112120501010"/>
    <s v="IRRF-GRT AUDITORIA DE TERCEIROS LTDA-45823"/>
    <s v="01-112120501010-000-062501570001-2-CD003970-PRO008024-0-0-0"/>
    <s v="CD003970"/>
    <m/>
    <x v="1"/>
    <x v="53"/>
  </r>
  <r>
    <x v="12"/>
    <m/>
    <x v="12"/>
    <d v="2025-03-01T00:00:00"/>
    <d v="2025-05-20T00:00:00"/>
    <n v="1.75"/>
    <s v="112120501010"/>
    <s v="IRRF-GRT AUDITORIA DE TERCEIROS LTDA-45823"/>
    <s v="01-112120501010-000-062501570001-2-CD003970-PRO008024-0-0-0"/>
    <s v="CD003970"/>
    <m/>
    <x v="1"/>
    <x v="53"/>
  </r>
  <r>
    <x v="12"/>
    <m/>
    <x v="12"/>
    <d v="2025-03-01T00:00:00"/>
    <d v="2025-05-20T00:00:00"/>
    <n v="0.65"/>
    <s v="112120501010"/>
    <s v="IRRF-GRT AUDITORIA DE TERCEIROS LTDA-45823"/>
    <s v="01-112120501010-000-062501580001-2-CD003971-PRO008024-0-0-0"/>
    <s v="CD003971"/>
    <m/>
    <x v="1"/>
    <x v="54"/>
  </r>
  <r>
    <x v="12"/>
    <m/>
    <x v="12"/>
    <d v="2025-03-01T00:00:00"/>
    <d v="2025-05-20T00:00:00"/>
    <n v="1.37"/>
    <s v="112120501010"/>
    <s v="IRRF-GRT AUDITORIA DE TERCEIROS LTDA-45823"/>
    <s v="01-112120501010-000-062501580001-2-CD003971-PRO008024-0-0-0"/>
    <s v="CD003971"/>
    <m/>
    <x v="1"/>
    <x v="54"/>
  </r>
  <r>
    <x v="12"/>
    <m/>
    <x v="12"/>
    <d v="2025-03-01T00:00:00"/>
    <d v="2025-05-20T00:00:00"/>
    <n v="0.65"/>
    <s v="112120501010"/>
    <s v="IRRF-GRT AUDITORIA DE TERCEIROS LTDA-45823"/>
    <s v="01-112120501010-000-062501590001-2-CD003972-PRO008024-0-0-0"/>
    <s v="CD003972"/>
    <m/>
    <x v="1"/>
    <x v="55"/>
  </r>
  <r>
    <x v="12"/>
    <m/>
    <x v="12"/>
    <d v="2025-03-01T00:00:00"/>
    <d v="2025-05-20T00:00:00"/>
    <n v="1.37"/>
    <s v="112120501010"/>
    <s v="IRRF-GRT AUDITORIA DE TERCEIROS LTDA-45823"/>
    <s v="01-112120501010-000-062501590001-2-CD003972-PRO008024-0-0-0"/>
    <s v="CD003972"/>
    <m/>
    <x v="1"/>
    <x v="55"/>
  </r>
  <r>
    <x v="12"/>
    <m/>
    <x v="12"/>
    <d v="2025-03-01T00:00:00"/>
    <d v="2025-05-20T00:00:00"/>
    <n v="0.74"/>
    <s v="112120501010"/>
    <s v="IRRF-GRT AUDITORIA DE TERCEIROS LTDA-45823"/>
    <s v="01-112120501010-000-062501600001-2-CD003973-PRO008024-0-0-0"/>
    <s v="CD003973"/>
    <m/>
    <x v="1"/>
    <x v="56"/>
  </r>
  <r>
    <x v="12"/>
    <m/>
    <x v="12"/>
    <d v="2025-03-01T00:00:00"/>
    <d v="2025-05-20T00:00:00"/>
    <n v="1.56"/>
    <s v="112120501010"/>
    <s v="IRRF-GRT AUDITORIA DE TERCEIROS LTDA-45823"/>
    <s v="01-112120501010-000-062501600001-2-CD003973-PRO008024-0-0-0"/>
    <s v="CD003973"/>
    <m/>
    <x v="1"/>
    <x v="56"/>
  </r>
  <r>
    <x v="12"/>
    <m/>
    <x v="12"/>
    <d v="2025-03-01T00:00:00"/>
    <d v="2025-05-20T00:00:00"/>
    <n v="0.74"/>
    <s v="112120501010"/>
    <s v="IRRF-GRT AUDITORIA DE TERCEIROS LTDA-45823"/>
    <s v="01-112120501010-000-062501610001-2-CD003974-PRO008024-0-0-0"/>
    <s v="CD003974"/>
    <m/>
    <x v="1"/>
    <x v="57"/>
  </r>
  <r>
    <x v="12"/>
    <m/>
    <x v="12"/>
    <d v="2025-03-01T00:00:00"/>
    <d v="2025-05-20T00:00:00"/>
    <n v="1.56"/>
    <s v="112120501010"/>
    <s v="IRRF-GRT AUDITORIA DE TERCEIROS LTDA-45823"/>
    <s v="01-112120501010-000-062501610001-2-CD003974-PRO008024-0-0-0"/>
    <s v="CD003974"/>
    <m/>
    <x v="1"/>
    <x v="57"/>
  </r>
  <r>
    <x v="12"/>
    <m/>
    <x v="12"/>
    <d v="2025-03-01T00:00:00"/>
    <d v="2025-05-20T00:00:00"/>
    <n v="0.02"/>
    <s v="112120501010"/>
    <s v="IRRF-GRT AUDITORIA DE TERCEIROS LTDA-45823"/>
    <s v="01-112120501010-000-068505060463-2-CD003975-PRO008024-0-0-0"/>
    <s v="CD003975"/>
    <m/>
    <x v="1"/>
    <x v="58"/>
  </r>
  <r>
    <x v="12"/>
    <m/>
    <x v="12"/>
    <d v="2025-03-01T00:00:00"/>
    <d v="2025-05-20T00:00:00"/>
    <n v="0.05"/>
    <s v="112120501010"/>
    <s v="IRRF-GRT AUDITORIA DE TERCEIROS LTDA-45823"/>
    <s v="01-112120501010-000-068505060463-2-CD003975-PRO008024-0-0-0"/>
    <s v="CD003975"/>
    <m/>
    <x v="1"/>
    <x v="58"/>
  </r>
  <r>
    <x v="12"/>
    <m/>
    <x v="12"/>
    <d v="2025-03-01T00:00:00"/>
    <d v="2025-05-20T00:00:00"/>
    <n v="1.64"/>
    <s v="112120501010"/>
    <s v="IRRF-GRT AUDITORIA DE TERCEIROS LTDA-45823"/>
    <s v="01-112120501010-000-062501630001-2-CD003976-PRO008024-0-0-0"/>
    <s v="CD003976"/>
    <m/>
    <x v="1"/>
    <x v="59"/>
  </r>
  <r>
    <x v="12"/>
    <m/>
    <x v="12"/>
    <d v="2025-03-01T00:00:00"/>
    <d v="2025-05-20T00:00:00"/>
    <n v="3.45"/>
    <s v="112120501010"/>
    <s v="IRRF-GRT AUDITORIA DE TERCEIROS LTDA-45823"/>
    <s v="01-112120501010-000-062501630001-2-CD003976-PRO008024-0-0-0"/>
    <s v="CD003976"/>
    <m/>
    <x v="1"/>
    <x v="59"/>
  </r>
  <r>
    <x v="12"/>
    <m/>
    <x v="12"/>
    <d v="2025-03-01T00:00:00"/>
    <d v="2025-05-20T00:00:00"/>
    <n v="0.67"/>
    <s v="112120501010"/>
    <s v="IRRF-GRT AUDITORIA DE TERCEIROS LTDA-45823"/>
    <s v="01-112120501010-000-062501410001-2-CD003977-PRO008024-0-0-0"/>
    <s v="CD003977"/>
    <m/>
    <x v="1"/>
    <x v="60"/>
  </r>
  <r>
    <x v="12"/>
    <m/>
    <x v="12"/>
    <d v="2025-03-01T00:00:00"/>
    <d v="2025-05-20T00:00:00"/>
    <n v="1.42"/>
    <s v="112120501010"/>
    <s v="IRRF-GRT AUDITORIA DE TERCEIROS LTDA-45823"/>
    <s v="01-112120501010-000-062501410001-2-CD003977-PRO008024-0-0-0"/>
    <s v="CD003977"/>
    <m/>
    <x v="1"/>
    <x v="60"/>
  </r>
  <r>
    <x v="12"/>
    <m/>
    <x v="12"/>
    <d v="2025-03-01T00:00:00"/>
    <d v="2025-05-20T00:00:00"/>
    <n v="0.87"/>
    <s v="112120501010"/>
    <s v="IRRF-GRT AUDITORIA DE TERCEIROS LTDA-45823"/>
    <s v="01-112120501010-000-062501640001-2-CD003978-PRO008024-0-0-0"/>
    <s v="CD003978"/>
    <m/>
    <x v="1"/>
    <x v="61"/>
  </r>
  <r>
    <x v="12"/>
    <m/>
    <x v="12"/>
    <d v="2025-03-01T00:00:00"/>
    <d v="2025-05-20T00:00:00"/>
    <n v="1.85"/>
    <s v="112120501010"/>
    <s v="IRRF-GRT AUDITORIA DE TERCEIROS LTDA-45823"/>
    <s v="01-112120501010-000-062501640001-2-CD003978-PRO008024-0-0-0"/>
    <s v="CD003978"/>
    <m/>
    <x v="1"/>
    <x v="61"/>
  </r>
  <r>
    <x v="12"/>
    <m/>
    <x v="12"/>
    <d v="2025-03-01T00:00:00"/>
    <d v="2025-05-20T00:00:00"/>
    <n v="0.7"/>
    <s v="112120501010"/>
    <s v="IRRF-GRT AUDITORIA DE TERCEIROS LTDA-45823"/>
    <s v="01-112120501010-000-062501650001-2-CD003979-PRO008024-0-0-0"/>
    <s v="CD003979"/>
    <m/>
    <x v="1"/>
    <x v="62"/>
  </r>
  <r>
    <x v="12"/>
    <m/>
    <x v="12"/>
    <d v="2025-03-01T00:00:00"/>
    <d v="2025-05-20T00:00:00"/>
    <n v="1.47"/>
    <s v="112120501010"/>
    <s v="IRRF-GRT AUDITORIA DE TERCEIROS LTDA-45823"/>
    <s v="01-112120501010-000-062501650001-2-CD003979-PRO008024-0-0-0"/>
    <s v="CD003979"/>
    <m/>
    <x v="1"/>
    <x v="62"/>
  </r>
  <r>
    <x v="12"/>
    <m/>
    <x v="12"/>
    <d v="2025-03-01T00:00:00"/>
    <d v="2025-05-20T00:00:00"/>
    <n v="1.01"/>
    <s v="112120501010"/>
    <s v="IRRF-GRT AUDITORIA DE TERCEIROS LTDA-45823"/>
    <s v="01-112120501010-000-062501420001-2-CD003980-PRO008024-0-0-0"/>
    <s v="CD003980"/>
    <m/>
    <x v="1"/>
    <x v="63"/>
  </r>
  <r>
    <x v="12"/>
    <m/>
    <x v="12"/>
    <d v="2025-03-01T00:00:00"/>
    <d v="2025-05-20T00:00:00"/>
    <n v="2.13"/>
    <s v="112120501010"/>
    <s v="IRRF-GRT AUDITORIA DE TERCEIROS LTDA-45823"/>
    <s v="01-112120501010-000-062501420001-2-CD003980-PRO008024-0-0-0"/>
    <s v="CD003980"/>
    <m/>
    <x v="1"/>
    <x v="63"/>
  </r>
  <r>
    <x v="12"/>
    <m/>
    <x v="12"/>
    <d v="2025-03-01T00:00:00"/>
    <d v="2025-05-20T00:00:00"/>
    <n v="0.56000000000000005"/>
    <s v="112120501010"/>
    <s v="IRRF-GRT AUDITORIA DE TERCEIROS LTDA-45823"/>
    <s v="01-112120501010-000-062501430001-2-CD003981-PRO008024-0-0-0"/>
    <s v="CD003981"/>
    <m/>
    <x v="1"/>
    <x v="64"/>
  </r>
  <r>
    <x v="12"/>
    <m/>
    <x v="12"/>
    <d v="2025-03-01T00:00:00"/>
    <d v="2025-05-20T00:00:00"/>
    <n v="1.18"/>
    <s v="112120501010"/>
    <s v="IRRF-GRT AUDITORIA DE TERCEIROS LTDA-45823"/>
    <s v="01-112120501010-000-062501430001-2-CD003981-PRO008024-0-0-0"/>
    <s v="CD003981"/>
    <m/>
    <x v="1"/>
    <x v="64"/>
  </r>
  <r>
    <x v="12"/>
    <m/>
    <x v="12"/>
    <d v="2025-03-01T00:00:00"/>
    <d v="2025-05-20T00:00:00"/>
    <n v="0.63"/>
    <s v="112120501010"/>
    <s v="IRRF-GRT AUDITORIA DE TERCEIROS LTDA-45823"/>
    <s v="01-112120501010-000-062501440001-2-CD003983-PRO008024-0-0-0"/>
    <s v="CD003983"/>
    <m/>
    <x v="1"/>
    <x v="65"/>
  </r>
  <r>
    <x v="12"/>
    <m/>
    <x v="12"/>
    <d v="2025-03-01T00:00:00"/>
    <d v="2025-05-20T00:00:00"/>
    <n v="1.33"/>
    <s v="112120501010"/>
    <s v="IRRF-GRT AUDITORIA DE TERCEIROS LTDA-45823"/>
    <s v="01-112120501010-000-062501440001-2-CD003983-PRO008024-0-0-0"/>
    <s v="CD003983"/>
    <m/>
    <x v="1"/>
    <x v="65"/>
  </r>
  <r>
    <x v="12"/>
    <m/>
    <x v="12"/>
    <d v="2025-03-01T00:00:00"/>
    <d v="2025-05-20T00:00:00"/>
    <n v="2.13"/>
    <s v="112120501010"/>
    <s v="IRRF-GRT AUDITORIA DE TERCEIROS LTDA-45823"/>
    <s v="01-112120501010-000-062501660001-2-CD003984-PRO008024-0-0-0"/>
    <s v="CD003984"/>
    <m/>
    <x v="1"/>
    <x v="66"/>
  </r>
  <r>
    <x v="12"/>
    <m/>
    <x v="12"/>
    <d v="2025-03-01T00:00:00"/>
    <d v="2025-05-20T00:00:00"/>
    <n v="4.5"/>
    <s v="112120501010"/>
    <s v="IRRF-GRT AUDITORIA DE TERCEIROS LTDA-45823"/>
    <s v="01-112120501010-000-062501660001-2-CD003984-PRO008024-0-0-0"/>
    <s v="CD003984"/>
    <m/>
    <x v="1"/>
    <x v="66"/>
  </r>
  <r>
    <x v="12"/>
    <m/>
    <x v="12"/>
    <d v="2025-03-01T00:00:00"/>
    <d v="2025-05-20T00:00:00"/>
    <n v="0.61"/>
    <s v="112120501010"/>
    <s v="IRRF-GRT AUDITORIA DE TERCEIROS LTDA-45823"/>
    <s v="01-112120501010-000-062501670001-2-CD003985-PRO008024-0-0-0"/>
    <s v="CD003985"/>
    <m/>
    <x v="1"/>
    <x v="67"/>
  </r>
  <r>
    <x v="12"/>
    <m/>
    <x v="12"/>
    <d v="2025-03-01T00:00:00"/>
    <d v="2025-05-20T00:00:00"/>
    <n v="1.28"/>
    <s v="112120501010"/>
    <s v="IRRF-GRT AUDITORIA DE TERCEIROS LTDA-45823"/>
    <s v="01-112120501010-000-062501670001-2-CD003985-PRO008024-0-0-0"/>
    <s v="CD003985"/>
    <m/>
    <x v="1"/>
    <x v="67"/>
  </r>
  <r>
    <x v="12"/>
    <m/>
    <x v="12"/>
    <d v="2025-03-01T00:00:00"/>
    <d v="2025-05-20T00:00:00"/>
    <n v="0.78"/>
    <s v="112120501010"/>
    <s v="IRRF-GRT AUDITORIA DE TERCEIROS LTDA-45823"/>
    <s v="01-112120501010-000-062501450001-2-CD003986-PRO008024-0-0-0"/>
    <s v="CD003986"/>
    <m/>
    <x v="1"/>
    <x v="68"/>
  </r>
  <r>
    <x v="12"/>
    <m/>
    <x v="12"/>
    <d v="2025-03-01T00:00:00"/>
    <d v="2025-05-20T00:00:00"/>
    <n v="1.66"/>
    <s v="112120501010"/>
    <s v="IRRF-GRT AUDITORIA DE TERCEIROS LTDA-45823"/>
    <s v="01-112120501010-000-062501450001-2-CD003986-PRO008024-0-0-0"/>
    <s v="CD003986"/>
    <m/>
    <x v="1"/>
    <x v="68"/>
  </r>
  <r>
    <x v="12"/>
    <m/>
    <x v="12"/>
    <d v="2025-03-01T00:00:00"/>
    <d v="2025-05-20T00:00:00"/>
    <n v="0.63"/>
    <s v="112120501010"/>
    <s v="IRRF-GRT AUDITORIA DE TERCEIROS LTDA-45823"/>
    <s v="01-112120501010-000-062501680001-2-CD004956-PRO008024-0-0-0"/>
    <s v="CD004956"/>
    <m/>
    <x v="1"/>
    <x v="69"/>
  </r>
  <r>
    <x v="12"/>
    <m/>
    <x v="12"/>
    <d v="2025-03-01T00:00:00"/>
    <d v="2025-05-20T00:00:00"/>
    <n v="1.33"/>
    <s v="112120501010"/>
    <s v="IRRF-GRT AUDITORIA DE TERCEIROS LTDA-45823"/>
    <s v="01-112120501010-000-062501680001-2-CD004956-PRO008024-0-0-0"/>
    <s v="CD004956"/>
    <m/>
    <x v="1"/>
    <x v="69"/>
  </r>
  <r>
    <x v="12"/>
    <m/>
    <x v="12"/>
    <d v="2025-03-01T00:00:00"/>
    <d v="2025-05-20T00:00:00"/>
    <n v="0.57999999999999996"/>
    <s v="112120501010"/>
    <s v="IRRF-GRT AUDITORIA DE TERCEIROS LTDA-45823"/>
    <s v="01-112120501010-000-062501690001-2-CD004957-PRO008024-0-0-0"/>
    <s v="CD004957"/>
    <m/>
    <x v="1"/>
    <x v="70"/>
  </r>
  <r>
    <x v="12"/>
    <m/>
    <x v="12"/>
    <d v="2025-03-01T00:00:00"/>
    <d v="2025-05-20T00:00:00"/>
    <n v="1.23"/>
    <s v="112120501010"/>
    <s v="IRRF-GRT AUDITORIA DE TERCEIROS LTDA-45823"/>
    <s v="01-112120501010-000-062501690001-2-CD004957-PRO008024-0-0-0"/>
    <s v="CD004957"/>
    <m/>
    <x v="1"/>
    <x v="70"/>
  </r>
  <r>
    <x v="12"/>
    <m/>
    <x v="12"/>
    <d v="2025-03-01T00:00:00"/>
    <d v="2025-05-20T00:00:00"/>
    <n v="0.67"/>
    <s v="112120501010"/>
    <s v="IRRF-GRT AUDITORIA DE TERCEIROS LTDA-45823"/>
    <s v="01-112120501010-000-062501700001-2-CD004958-PRO008024-0-0-0"/>
    <s v="CD004958"/>
    <m/>
    <x v="1"/>
    <x v="71"/>
  </r>
  <r>
    <x v="12"/>
    <m/>
    <x v="12"/>
    <d v="2025-03-01T00:00:00"/>
    <d v="2025-05-20T00:00:00"/>
    <n v="1.42"/>
    <s v="112120501010"/>
    <s v="IRRF-GRT AUDITORIA DE TERCEIROS LTDA-45823"/>
    <s v="01-112120501010-000-062501700001-2-CD004958-PRO008024-0-0-0"/>
    <s v="CD004958"/>
    <m/>
    <x v="1"/>
    <x v="71"/>
  </r>
  <r>
    <x v="12"/>
    <m/>
    <x v="12"/>
    <d v="2025-03-01T00:00:00"/>
    <d v="2025-05-20T00:00:00"/>
    <n v="0.83"/>
    <s v="112120501010"/>
    <s v="IRRF-GRT AUDITORIA DE TERCEIROS LTDA-45823"/>
    <s v="01-112120501010-000-062501710001-2-CD004959-PRO008024-0-0-0"/>
    <s v="CD004959"/>
    <m/>
    <x v="1"/>
    <x v="72"/>
  </r>
  <r>
    <x v="12"/>
    <m/>
    <x v="12"/>
    <d v="2025-03-01T00:00:00"/>
    <d v="2025-05-20T00:00:00"/>
    <n v="1.75"/>
    <s v="112120501010"/>
    <s v="IRRF-GRT AUDITORIA DE TERCEIROS LTDA-45823"/>
    <s v="01-112120501010-000-062501710001-2-CD004959-PRO008024-0-0-0"/>
    <s v="CD004959"/>
    <m/>
    <x v="1"/>
    <x v="72"/>
  </r>
  <r>
    <x v="12"/>
    <m/>
    <x v="12"/>
    <d v="2025-03-01T00:00:00"/>
    <d v="2025-05-20T00:00:00"/>
    <n v="1.46"/>
    <s v="112120501010"/>
    <s v="IRRF-GRT AUDITORIA DE TERCEIROS LTDA-45823"/>
    <s v="01-112120501010-000-062501720001-2-CD004960-PRO008024-0-0-0"/>
    <s v="CD004960"/>
    <m/>
    <x v="1"/>
    <x v="73"/>
  </r>
  <r>
    <x v="12"/>
    <m/>
    <x v="12"/>
    <d v="2025-03-01T00:00:00"/>
    <d v="2025-05-20T00:00:00"/>
    <n v="3.08"/>
    <s v="112120501010"/>
    <s v="IRRF-GRT AUDITORIA DE TERCEIROS LTDA-45823"/>
    <s v="01-112120501010-000-062501720001-2-CD004960-PRO008024-0-0-0"/>
    <s v="CD004960"/>
    <m/>
    <x v="1"/>
    <x v="73"/>
  </r>
  <r>
    <x v="12"/>
    <m/>
    <x v="12"/>
    <d v="2025-03-01T00:00:00"/>
    <d v="2025-05-20T00:00:00"/>
    <n v="0.85"/>
    <s v="112120501010"/>
    <s v="IRRF-GRT AUDITORIA DE TERCEIROS LTDA-45823"/>
    <s v="01-112120501010-000-062501730001-2-CD004961-PRO008024-0-0-0"/>
    <s v="CD004961"/>
    <m/>
    <x v="1"/>
    <x v="74"/>
  </r>
  <r>
    <x v="12"/>
    <m/>
    <x v="12"/>
    <d v="2025-03-01T00:00:00"/>
    <d v="2025-05-20T00:00:00"/>
    <n v="1.8"/>
    <s v="112120501010"/>
    <s v="IRRF-GRT AUDITORIA DE TERCEIROS LTDA-45823"/>
    <s v="01-112120501010-000-062501730001-2-CD004961-PRO008024-0-0-0"/>
    <s v="CD004961"/>
    <m/>
    <x v="1"/>
    <x v="74"/>
  </r>
  <r>
    <x v="12"/>
    <m/>
    <x v="12"/>
    <d v="2025-03-01T00:00:00"/>
    <d v="2025-05-20T00:00:00"/>
    <n v="3.07"/>
    <s v="112120501010"/>
    <s v="IRRF-GRT AUDITORIA DE TERCEIROS LTDA-45823"/>
    <s v="01-112120501010-000-061501150001-2-CD007250-PRO008024-0-0-0"/>
    <s v="CD007250"/>
    <m/>
    <x v="1"/>
    <x v="75"/>
  </r>
  <r>
    <x v="12"/>
    <m/>
    <x v="12"/>
    <d v="2025-03-01T00:00:00"/>
    <d v="2025-05-20T00:00:00"/>
    <n v="6.48"/>
    <s v="112120501010"/>
    <s v="IRRF-GRT AUDITORIA DE TERCEIROS LTDA-45823"/>
    <s v="01-112120501010-000-061501150001-2-CD007250-PRO008024-0-0-0"/>
    <s v="CD007250"/>
    <m/>
    <x v="1"/>
    <x v="75"/>
  </r>
  <r>
    <x v="12"/>
    <m/>
    <x v="12"/>
    <d v="2025-03-01T00:00:00"/>
    <d v="2025-05-20T00:00:00"/>
    <n v="0.34"/>
    <s v="112120501010"/>
    <s v="IRRF-GRT AUDITORIA DE TERCEIROS LTDA-45823"/>
    <s v="01-112120501010-000-062501790001-2-CD019952-PRO008024-0-0-0"/>
    <s v="CD019952"/>
    <m/>
    <x v="1"/>
    <x v="76"/>
  </r>
  <r>
    <x v="12"/>
    <m/>
    <x v="12"/>
    <d v="2025-03-01T00:00:00"/>
    <d v="2025-05-20T00:00:00"/>
    <n v="0.71"/>
    <s v="112120501010"/>
    <s v="IRRF-GRT AUDITORIA DE TERCEIROS LTDA-45823"/>
    <s v="01-112120501010-000-062501790001-2-CD019952-PRO008024-0-0-0"/>
    <s v="CD019952"/>
    <m/>
    <x v="1"/>
    <x v="76"/>
  </r>
  <r>
    <x v="12"/>
    <m/>
    <x v="12"/>
    <d v="2025-03-01T00:00:00"/>
    <d v="2025-05-20T00:00:00"/>
    <n v="0.43"/>
    <s v="112120501010"/>
    <s v="IRRF-GRT AUDITORIA DE TERCEIROS LTDA-45823"/>
    <s v="01-112120501010-000-062501800001-2-CD019953-PRO008024-0-0-0"/>
    <s v="CD019953"/>
    <m/>
    <x v="1"/>
    <x v="77"/>
  </r>
  <r>
    <x v="12"/>
    <m/>
    <x v="12"/>
    <d v="2025-03-01T00:00:00"/>
    <d v="2025-05-20T00:00:00"/>
    <n v="0.9"/>
    <s v="112120501010"/>
    <s v="IRRF-GRT AUDITORIA DE TERCEIROS LTDA-45823"/>
    <s v="01-112120501010-000-062501800001-2-CD019953-PRO008024-0-0-0"/>
    <s v="CD019953"/>
    <m/>
    <x v="1"/>
    <x v="77"/>
  </r>
  <r>
    <x v="12"/>
    <m/>
    <x v="12"/>
    <d v="2025-03-01T00:00:00"/>
    <d v="2025-05-20T00:00:00"/>
    <n v="0.43"/>
    <s v="112120501010"/>
    <s v="IRRF-GRT AUDITORIA DE TERCEIROS LTDA-45823"/>
    <s v="01-112120501010-000-062501930043-2-CD019955-PRO008024-0-0-0"/>
    <s v="CD019955"/>
    <m/>
    <x v="1"/>
    <x v="78"/>
  </r>
  <r>
    <x v="12"/>
    <m/>
    <x v="12"/>
    <d v="2025-03-01T00:00:00"/>
    <d v="2025-05-20T00:00:00"/>
    <n v="0.9"/>
    <s v="112120501010"/>
    <s v="IRRF-GRT AUDITORIA DE TERCEIROS LTDA-45823"/>
    <s v="01-112120501010-000-062501930043-2-CD019955-PRO008024-0-0-0"/>
    <s v="CD019955"/>
    <m/>
    <x v="1"/>
    <x v="78"/>
  </r>
  <r>
    <x v="12"/>
    <m/>
    <x v="12"/>
    <d v="2025-03-01T00:00:00"/>
    <d v="2025-05-20T00:00:00"/>
    <n v="0.36"/>
    <s v="112120501010"/>
    <s v="IRRF-GRT AUDITORIA DE TERCEIROS LTDA-45823"/>
    <s v="01-112120501010-000-062501830001-2-CD019956-PRO008024-0-0-0"/>
    <s v="CD019956"/>
    <m/>
    <x v="1"/>
    <x v="79"/>
  </r>
  <r>
    <x v="12"/>
    <m/>
    <x v="12"/>
    <d v="2025-03-01T00:00:00"/>
    <d v="2025-05-20T00:00:00"/>
    <n v="0.76"/>
    <s v="112120501010"/>
    <s v="IRRF-GRT AUDITORIA DE TERCEIROS LTDA-45823"/>
    <s v="01-112120501010-000-062501830001-2-CD019956-PRO008024-0-0-0"/>
    <s v="CD019956"/>
    <m/>
    <x v="1"/>
    <x v="79"/>
  </r>
  <r>
    <x v="12"/>
    <m/>
    <x v="12"/>
    <d v="2025-03-01T00:00:00"/>
    <d v="2025-05-20T00:00:00"/>
    <n v="0.38"/>
    <s v="112120501010"/>
    <s v="IRRF-GRT AUDITORIA DE TERCEIROS LTDA-45823"/>
    <s v="01-112120501010-000-131505060099-2-CD020551-PRO008024-0-0-0"/>
    <s v="CD020551"/>
    <m/>
    <x v="1"/>
    <x v="80"/>
  </r>
  <r>
    <x v="12"/>
    <m/>
    <x v="12"/>
    <d v="2025-03-01T00:00:00"/>
    <d v="2025-05-20T00:00:00"/>
    <n v="0.18"/>
    <s v="112120501010"/>
    <s v="IRRF-GRT AUDITORIA DE TERCEIROS LTDA-45823"/>
    <s v="01-112120501010-000-062501860001-2-CD020551-PRO008024-0-0-0"/>
    <s v="CD020551"/>
    <m/>
    <x v="1"/>
    <x v="80"/>
  </r>
  <r>
    <x v="12"/>
    <m/>
    <x v="12"/>
    <d v="2025-03-01T00:00:00"/>
    <d v="2025-05-20T00:00:00"/>
    <n v="0.8"/>
    <s v="112120501010"/>
    <s v="IRRF-GRT AUDITORIA DE TERCEIROS LTDA-45823"/>
    <s v="01-112120501010-000-131505060099-2-CD020551-PRO008024-0-0-0"/>
    <s v="CD020551"/>
    <m/>
    <x v="1"/>
    <x v="80"/>
  </r>
  <r>
    <x v="12"/>
    <m/>
    <x v="12"/>
    <d v="2025-03-01T00:00:00"/>
    <d v="2025-05-20T00:00:00"/>
    <n v="0.38"/>
    <s v="112120501010"/>
    <s v="IRRF-GRT AUDITORIA DE TERCEIROS LTDA-45823"/>
    <s v="01-112120501010-000-062501860001-2-CD020551-PRO008024-0-0-0"/>
    <s v="CD020551"/>
    <m/>
    <x v="1"/>
    <x v="80"/>
  </r>
  <r>
    <x v="12"/>
    <m/>
    <x v="12"/>
    <d v="2025-03-01T00:00:00"/>
    <d v="2025-05-20T00:00:00"/>
    <n v="0.63"/>
    <s v="112120501010"/>
    <s v="IRRF-GRT AUDITORIA DE TERCEIROS LTDA-45823"/>
    <s v="01-112120501010-000-062501870001-2-CD020552-PRO008024-0-0-0"/>
    <s v="CD020552"/>
    <m/>
    <x v="1"/>
    <x v="81"/>
  </r>
  <r>
    <x v="12"/>
    <m/>
    <x v="12"/>
    <d v="2025-03-01T00:00:00"/>
    <d v="2025-05-20T00:00:00"/>
    <n v="1.33"/>
    <s v="112120501010"/>
    <s v="IRRF-GRT AUDITORIA DE TERCEIROS LTDA-45823"/>
    <s v="01-112120501010-000-062501870001-2-CD020552-PRO008024-0-0-0"/>
    <s v="CD020552"/>
    <m/>
    <x v="1"/>
    <x v="81"/>
  </r>
  <r>
    <x v="12"/>
    <m/>
    <x v="12"/>
    <d v="2025-03-01T00:00:00"/>
    <d v="2025-05-20T00:00:00"/>
    <n v="0.54"/>
    <s v="112120501010"/>
    <s v="IRRF-GRT AUDITORIA DE TERCEIROS LTDA-45823"/>
    <s v="01-112120501010-000-062501880001-2-CD020553-PRO008024-0-0-0"/>
    <s v="CD020553"/>
    <m/>
    <x v="1"/>
    <x v="82"/>
  </r>
  <r>
    <x v="12"/>
    <m/>
    <x v="12"/>
    <d v="2025-03-01T00:00:00"/>
    <d v="2025-05-20T00:00:00"/>
    <n v="1.1399999999999999"/>
    <s v="112120501010"/>
    <s v="IRRF-GRT AUDITORIA DE TERCEIROS LTDA-45823"/>
    <s v="01-112120501010-000-062501880001-2-CD020553-PRO008024-0-0-0"/>
    <s v="CD020553"/>
    <m/>
    <x v="1"/>
    <x v="82"/>
  </r>
  <r>
    <x v="12"/>
    <m/>
    <x v="12"/>
    <d v="2025-03-01T00:00:00"/>
    <d v="2025-05-20T00:00:00"/>
    <n v="0.45"/>
    <s v="112120501010"/>
    <s v="IRRF-GRT AUDITORIA DE TERCEIROS LTDA-45823"/>
    <s v="01-112120501010-000-062501890001-2-CD020554-PRO008024-0-0-0"/>
    <s v="CD020554"/>
    <m/>
    <x v="1"/>
    <x v="83"/>
  </r>
  <r>
    <x v="12"/>
    <m/>
    <x v="12"/>
    <d v="2025-03-01T00:00:00"/>
    <d v="2025-05-20T00:00:00"/>
    <n v="0.95"/>
    <s v="112120501010"/>
    <s v="IRRF-GRT AUDITORIA DE TERCEIROS LTDA-45823"/>
    <s v="01-112120501010-000-062501890001-2-CD020554-PRO008024-0-0-0"/>
    <s v="CD020554"/>
    <m/>
    <x v="1"/>
    <x v="83"/>
  </r>
  <r>
    <x v="12"/>
    <m/>
    <x v="12"/>
    <d v="2025-03-01T00:00:00"/>
    <d v="2025-05-20T00:00:00"/>
    <n v="0.22"/>
    <s v="112120501010"/>
    <s v="IRRF-GRT AUDITORIA DE TERCEIROS LTDA-45823"/>
    <s v="01-112120501010-000-062501910001-2-CD020556-PRO008024-0-0-0"/>
    <s v="CD020556"/>
    <m/>
    <x v="1"/>
    <x v="84"/>
  </r>
  <r>
    <x v="12"/>
    <m/>
    <x v="12"/>
    <d v="2025-03-01T00:00:00"/>
    <d v="2025-05-20T00:00:00"/>
    <n v="0.47"/>
    <s v="112120501010"/>
    <s v="IRRF-GRT AUDITORIA DE TERCEIROS LTDA-45823"/>
    <s v="01-112120501010-000-062501910001-2-CD020556-PRO008024-0-0-0"/>
    <s v="CD020556"/>
    <m/>
    <x v="1"/>
    <x v="84"/>
  </r>
  <r>
    <x v="12"/>
    <m/>
    <x v="12"/>
    <d v="2025-03-01T00:00:00"/>
    <d v="2025-05-20T00:00:00"/>
    <n v="0.22"/>
    <s v="112120501010"/>
    <s v="IRRF-GRT AUDITORIA DE TERCEIROS LTDA-45823"/>
    <s v="01-112120501010-000-062501920001-2-CD020557-PRO008024-0-0-0"/>
    <s v="CD020557"/>
    <m/>
    <x v="1"/>
    <x v="85"/>
  </r>
  <r>
    <x v="12"/>
    <m/>
    <x v="12"/>
    <d v="2025-03-01T00:00:00"/>
    <d v="2025-05-20T00:00:00"/>
    <n v="0.47"/>
    <s v="112120501010"/>
    <s v="IRRF-GRT AUDITORIA DE TERCEIROS LTDA-45823"/>
    <s v="01-112120501010-000-062501920001-2-CD020557-PRO008024-0-0-0"/>
    <s v="CD020557"/>
    <m/>
    <x v="1"/>
    <x v="85"/>
  </r>
  <r>
    <x v="12"/>
    <m/>
    <x v="12"/>
    <d v="2025-03-01T00:00:00"/>
    <d v="2025-05-20T00:00:00"/>
    <n v="6.19"/>
    <s v="112120501010"/>
    <s v="IRRF-GRT AUDITORIA DE TERCEIROS LTDA-45823"/>
    <s v="01-112120501010-000-049505060006-2-CD021551-PRO008024-0-0-0"/>
    <s v="CD021551"/>
    <m/>
    <x v="1"/>
    <x v="86"/>
  </r>
  <r>
    <x v="12"/>
    <m/>
    <x v="12"/>
    <d v="2025-03-01T00:00:00"/>
    <d v="2025-05-20T00:00:00"/>
    <n v="13.06"/>
    <s v="112120501010"/>
    <s v="IRRF-GRT AUDITORIA DE TERCEIROS LTDA-45823"/>
    <s v="01-112120501010-000-049505060006-2-CD021551-PRO008024-0-0-0"/>
    <s v="CD021551"/>
    <m/>
    <x v="1"/>
    <x v="86"/>
  </r>
  <r>
    <x v="12"/>
    <m/>
    <x v="12"/>
    <d v="2025-03-01T00:00:00"/>
    <d v="2025-05-20T00:00:00"/>
    <n v="0.36"/>
    <s v="112120501010"/>
    <s v="IRRF-GRT AUDITORIA DE TERCEIROS LTDA-45823"/>
    <s v="01-112120501010-000-050505060008-2-CD021553-PRO008024-0-0-0"/>
    <s v="CD021553"/>
    <m/>
    <x v="1"/>
    <x v="87"/>
  </r>
  <r>
    <x v="12"/>
    <m/>
    <x v="12"/>
    <d v="2025-03-01T00:00:00"/>
    <d v="2025-05-20T00:00:00"/>
    <n v="0.76"/>
    <s v="112120501010"/>
    <s v="IRRF-GRT AUDITORIA DE TERCEIROS LTDA-45823"/>
    <s v="01-112120501010-000-050505060008-2-CD021553-PRO008024-0-0-0"/>
    <s v="CD021553"/>
    <m/>
    <x v="1"/>
    <x v="87"/>
  </r>
  <r>
    <x v="12"/>
    <m/>
    <x v="12"/>
    <d v="2025-03-01T00:00:00"/>
    <d v="2025-05-20T00:00:00"/>
    <n v="1.73"/>
    <s v="112120501010"/>
    <s v="IRRF-GRT AUDITORIA DE TERCEIROS LTDA-45823"/>
    <s v="01-112120501010-000-045505060009-2-CD021554-PRO008024-0-0-0"/>
    <s v="CD021554"/>
    <m/>
    <x v="1"/>
    <x v="88"/>
  </r>
  <r>
    <x v="12"/>
    <m/>
    <x v="12"/>
    <d v="2025-03-01T00:00:00"/>
    <d v="2025-05-20T00:00:00"/>
    <n v="3.64"/>
    <s v="112120501010"/>
    <s v="IRRF-GRT AUDITORIA DE TERCEIROS LTDA-45823"/>
    <s v="01-112120501010-000-045505060009-2-CD021554-PRO008024-0-0-0"/>
    <s v="CD021554"/>
    <m/>
    <x v="1"/>
    <x v="88"/>
  </r>
  <r>
    <x v="12"/>
    <m/>
    <x v="12"/>
    <d v="2025-03-01T00:00:00"/>
    <d v="2025-05-20T00:00:00"/>
    <n v="1.1200000000000001"/>
    <s v="112120501010"/>
    <s v="IRRF-GRT AUDITORIA DE TERCEIROS LTDA-45823"/>
    <s v="01-112120501010-000-046505060010-2-CD021555-PRO008024-0-0-0"/>
    <s v="CD021555"/>
    <m/>
    <x v="1"/>
    <x v="3"/>
  </r>
  <r>
    <x v="12"/>
    <m/>
    <x v="12"/>
    <d v="2025-03-01T00:00:00"/>
    <d v="2025-05-20T00:00:00"/>
    <n v="2.37"/>
    <s v="112120501010"/>
    <s v="IRRF-GRT AUDITORIA DE TERCEIROS LTDA-45823"/>
    <s v="01-112120501010-000-046505060010-2-CD021555-PRO008024-0-0-0"/>
    <s v="CD021555"/>
    <m/>
    <x v="1"/>
    <x v="3"/>
  </r>
  <r>
    <x v="12"/>
    <m/>
    <x v="12"/>
    <d v="2025-03-01T00:00:00"/>
    <d v="2025-05-20T00:00:00"/>
    <n v="0.09"/>
    <s v="112120501010"/>
    <s v="IRRF-GRT AUDITORIA DE TERCEIROS LTDA-45823"/>
    <s v="01-112120501010-000-016505060011-2-CD021556-PRO008024-0-0-0"/>
    <s v="CD021556"/>
    <m/>
    <x v="1"/>
    <x v="89"/>
  </r>
  <r>
    <x v="12"/>
    <m/>
    <x v="12"/>
    <d v="2025-03-01T00:00:00"/>
    <d v="2025-05-20T00:00:00"/>
    <n v="0.61"/>
    <s v="112120501010"/>
    <s v="IRRF-GRT AUDITORIA DE TERCEIROS LTDA-45823"/>
    <s v="01-112120501010-000-047505060012-1-CD021556-PRO008024-0-0-0"/>
    <s v="CD021556"/>
    <m/>
    <x v="1"/>
    <x v="89"/>
  </r>
  <r>
    <x v="12"/>
    <m/>
    <x v="12"/>
    <d v="2025-03-01T00:00:00"/>
    <d v="2025-05-20T00:00:00"/>
    <n v="0.19"/>
    <s v="112120501010"/>
    <s v="IRRF-GRT AUDITORIA DE TERCEIROS LTDA-45823"/>
    <s v="01-112120501010-000-016505060011-2-CD021556-PRO008024-0-0-0"/>
    <s v="CD021556"/>
    <m/>
    <x v="1"/>
    <x v="89"/>
  </r>
  <r>
    <x v="12"/>
    <m/>
    <x v="12"/>
    <d v="2025-03-01T00:00:00"/>
    <d v="2025-05-20T00:00:00"/>
    <n v="1.28"/>
    <s v="112120501010"/>
    <s v="IRRF-GRT AUDITORIA DE TERCEIROS LTDA-45823"/>
    <s v="01-112120501010-000-047505060012-1-CD021556-PRO008024-0-0-0"/>
    <s v="CD021556"/>
    <m/>
    <x v="1"/>
    <x v="89"/>
  </r>
  <r>
    <x v="12"/>
    <m/>
    <x v="12"/>
    <d v="2025-03-01T00:00:00"/>
    <d v="2025-05-20T00:00:00"/>
    <n v="0.25"/>
    <s v="112120501010"/>
    <s v="IRRF-GRT AUDITORIA DE TERCEIROS LTDA-45823"/>
    <s v="01-112120501010-000-062501000133-2-CD021559-PRO008024-0-0-0"/>
    <s v="CD021559"/>
    <m/>
    <x v="1"/>
    <x v="90"/>
  </r>
  <r>
    <x v="12"/>
    <m/>
    <x v="12"/>
    <d v="2025-03-01T00:00:00"/>
    <d v="2025-05-20T00:00:00"/>
    <n v="0.52"/>
    <s v="112120501010"/>
    <s v="IRRF-GRT AUDITORIA DE TERCEIROS LTDA-45823"/>
    <s v="01-112120501010-000-062501000133-2-CD021559-PRO008024-0-0-0"/>
    <s v="CD021559"/>
    <m/>
    <x v="1"/>
    <x v="90"/>
  </r>
  <r>
    <x v="12"/>
    <m/>
    <x v="12"/>
    <d v="2025-03-01T00:00:00"/>
    <d v="2025-05-20T00:00:00"/>
    <n v="0.16"/>
    <s v="112120501010"/>
    <s v="IRRF-GRT AUDITORIA DE TERCEIROS LTDA-45823"/>
    <s v="01-112120501010-000-062501000134-2-CD021561-PRO008024-0-0-0"/>
    <s v="CD021561"/>
    <m/>
    <x v="1"/>
    <x v="91"/>
  </r>
  <r>
    <x v="12"/>
    <m/>
    <x v="12"/>
    <d v="2025-03-01T00:00:00"/>
    <d v="2025-05-20T00:00:00"/>
    <n v="0.33"/>
    <s v="112120501010"/>
    <s v="IRRF-GRT AUDITORIA DE TERCEIROS LTDA-45823"/>
    <s v="01-112120501010-000-062501000134-2-CD021561-PRO008024-0-0-0"/>
    <s v="CD021561"/>
    <m/>
    <x v="1"/>
    <x v="91"/>
  </r>
  <r>
    <x v="12"/>
    <m/>
    <x v="12"/>
    <d v="2025-03-01T00:00:00"/>
    <d v="2025-05-20T00:00:00"/>
    <n v="0.45"/>
    <s v="112120501010"/>
    <s v="IRRF-GRT AUDITORIA DE TERCEIROS LTDA-45823"/>
    <s v="01-112120501010-000-062501000135-2-CD021562-PRO008024-0-0-0"/>
    <s v="CD021562"/>
    <m/>
    <x v="1"/>
    <x v="92"/>
  </r>
  <r>
    <x v="12"/>
    <m/>
    <x v="12"/>
    <d v="2025-03-01T00:00:00"/>
    <d v="2025-05-20T00:00:00"/>
    <n v="0.95"/>
    <s v="112120501010"/>
    <s v="IRRF-GRT AUDITORIA DE TERCEIROS LTDA-45823"/>
    <s v="01-112120501010-000-062501000135-2-CD021562-PRO008024-0-0-0"/>
    <s v="CD021562"/>
    <m/>
    <x v="1"/>
    <x v="92"/>
  </r>
  <r>
    <x v="12"/>
    <m/>
    <x v="12"/>
    <d v="2025-03-01T00:00:00"/>
    <d v="2025-05-20T00:00:00"/>
    <n v="0.22"/>
    <s v="112120501010"/>
    <s v="IRRF-GRT AUDITORIA DE TERCEIROS LTDA-45823"/>
    <s v="01-112120501010-000-062501930098-2-CD021563-PRO008024-0-0-0"/>
    <s v="CD021563"/>
    <m/>
    <x v="1"/>
    <x v="93"/>
  </r>
  <r>
    <x v="12"/>
    <m/>
    <x v="12"/>
    <d v="2025-03-01T00:00:00"/>
    <d v="2025-05-20T00:00:00"/>
    <n v="0.47"/>
    <s v="112120501010"/>
    <s v="IRRF-GRT AUDITORIA DE TERCEIROS LTDA-45823"/>
    <s v="01-112120501010-000-062501930098-2-CD021563-PRO008024-0-0-0"/>
    <s v="CD021563"/>
    <m/>
    <x v="1"/>
    <x v="93"/>
  </r>
  <r>
    <x v="12"/>
    <m/>
    <x v="12"/>
    <d v="2025-03-01T00:00:00"/>
    <d v="2025-05-20T00:00:00"/>
    <n v="0.27"/>
    <s v="112120501010"/>
    <s v="IRRF-GRT AUDITORIA DE TERCEIROS LTDA-45823"/>
    <s v="01-112120501010-000-062501930099-2-CD021564-PRO008024-0-0-0"/>
    <s v="CD021564"/>
    <m/>
    <x v="1"/>
    <x v="94"/>
  </r>
  <r>
    <x v="12"/>
    <m/>
    <x v="12"/>
    <d v="2025-03-01T00:00:00"/>
    <d v="2025-05-20T00:00:00"/>
    <n v="0.56999999999999995"/>
    <s v="112120501010"/>
    <s v="IRRF-GRT AUDITORIA DE TERCEIROS LTDA-45823"/>
    <s v="01-112120501010-000-062501930099-2-CD021564-PRO008024-0-0-0"/>
    <s v="CD021564"/>
    <m/>
    <x v="1"/>
    <x v="94"/>
  </r>
  <r>
    <x v="12"/>
    <m/>
    <x v="12"/>
    <d v="2025-03-01T00:00:00"/>
    <d v="2025-05-20T00:00:00"/>
    <n v="0.31"/>
    <s v="112120501010"/>
    <s v="IRRF-GRT AUDITORIA DE TERCEIROS LTDA-45823"/>
    <s v="01-112120501010-000-062501930100-2-CD021565-PRO008024-0-0-0"/>
    <s v="CD021565"/>
    <m/>
    <x v="1"/>
    <x v="95"/>
  </r>
  <r>
    <x v="12"/>
    <m/>
    <x v="12"/>
    <d v="2025-03-01T00:00:00"/>
    <d v="2025-05-20T00:00:00"/>
    <n v="0.66"/>
    <s v="112120501010"/>
    <s v="IRRF-GRT AUDITORIA DE TERCEIROS LTDA-45823"/>
    <s v="01-112120501010-000-062501930100-2-CD021565-PRO008024-0-0-0"/>
    <s v="CD021565"/>
    <m/>
    <x v="1"/>
    <x v="95"/>
  </r>
  <r>
    <x v="12"/>
    <m/>
    <x v="12"/>
    <d v="2025-03-01T00:00:00"/>
    <d v="2025-05-20T00:00:00"/>
    <n v="0.27"/>
    <s v="112120501010"/>
    <s v="IRRF-GRT AUDITORIA DE TERCEIROS LTDA-45823"/>
    <s v="01-112120501010-000-149505060029-2-CD021566-PRO008024-0-0-0"/>
    <s v="CD021566"/>
    <m/>
    <x v="1"/>
    <x v="96"/>
  </r>
  <r>
    <x v="12"/>
    <m/>
    <x v="12"/>
    <d v="2025-03-01T00:00:00"/>
    <d v="2025-05-20T00:00:00"/>
    <n v="0.56999999999999995"/>
    <s v="112120501010"/>
    <s v="IRRF-GRT AUDITORIA DE TERCEIROS LTDA-45823"/>
    <s v="01-112120501010-000-149505060029-2-CD021566-PRO008024-0-0-0"/>
    <s v="CD021566"/>
    <m/>
    <x v="1"/>
    <x v="96"/>
  </r>
  <r>
    <x v="12"/>
    <m/>
    <x v="12"/>
    <d v="2025-03-01T00:00:00"/>
    <d v="2025-05-20T00:00:00"/>
    <n v="0.2"/>
    <s v="112120501010"/>
    <s v="IRRF-GRT AUDITORIA DE TERCEIROS LTDA-45823"/>
    <s v="01-112120501010-000-062501930102-2-CD021567-PRO008024-0-0-0"/>
    <s v="CD021567"/>
    <m/>
    <x v="1"/>
    <x v="97"/>
  </r>
  <r>
    <x v="12"/>
    <m/>
    <x v="12"/>
    <d v="2025-03-01T00:00:00"/>
    <d v="2025-05-20T00:00:00"/>
    <n v="0.43"/>
    <s v="112120501010"/>
    <s v="IRRF-GRT AUDITORIA DE TERCEIROS LTDA-45823"/>
    <s v="01-112120501010-000-062501930102-2-CD021567-PRO008024-0-0-0"/>
    <s v="CD021567"/>
    <m/>
    <x v="1"/>
    <x v="97"/>
  </r>
  <r>
    <x v="12"/>
    <m/>
    <x v="12"/>
    <d v="2025-03-01T00:00:00"/>
    <d v="2025-05-20T00:00:00"/>
    <n v="0.18"/>
    <s v="112120501010"/>
    <s v="IRRF-GRT AUDITORIA DE TERCEIROS LTDA-45823"/>
    <s v="01-112120501010-000-062501930103-2-CD021568-PRO008024-0-0-0"/>
    <s v="CD021568"/>
    <m/>
    <x v="1"/>
    <x v="98"/>
  </r>
  <r>
    <x v="12"/>
    <m/>
    <x v="12"/>
    <d v="2025-03-01T00:00:00"/>
    <d v="2025-05-20T00:00:00"/>
    <n v="0.38"/>
    <s v="112120501010"/>
    <s v="IRRF-GRT AUDITORIA DE TERCEIROS LTDA-45823"/>
    <s v="01-112120501010-000-062501930103-2-CD021568-PRO008024-0-0-0"/>
    <s v="CD021568"/>
    <m/>
    <x v="1"/>
    <x v="98"/>
  </r>
  <r>
    <x v="12"/>
    <m/>
    <x v="12"/>
    <d v="2025-03-01T00:00:00"/>
    <d v="2025-05-20T00:00:00"/>
    <n v="0.18"/>
    <s v="112120501010"/>
    <s v="IRRF-GRT AUDITORIA DE TERCEIROS LTDA-45823"/>
    <s v="01-112120501010-000-062501930104-2-CD021569-PRO008024-0-0-0"/>
    <s v="CD021569"/>
    <m/>
    <x v="1"/>
    <x v="99"/>
  </r>
  <r>
    <x v="12"/>
    <m/>
    <x v="12"/>
    <d v="2025-03-01T00:00:00"/>
    <d v="2025-05-20T00:00:00"/>
    <n v="0.38"/>
    <s v="112120501010"/>
    <s v="IRRF-GRT AUDITORIA DE TERCEIROS LTDA-45823"/>
    <s v="01-112120501010-000-062501930104-2-CD021569-PRO008024-0-0-0"/>
    <s v="CD021569"/>
    <m/>
    <x v="1"/>
    <x v="99"/>
  </r>
  <r>
    <x v="12"/>
    <m/>
    <x v="12"/>
    <d v="2025-03-01T00:00:00"/>
    <d v="2025-05-20T00:00:00"/>
    <n v="0.25"/>
    <s v="112120501010"/>
    <s v="IRRF-GRT AUDITORIA DE TERCEIROS LTDA-45823"/>
    <s v="01-112120501010-000-062501930105-2-CD021570-PRO008024-0-0-0"/>
    <s v="CD021570"/>
    <m/>
    <x v="1"/>
    <x v="100"/>
  </r>
  <r>
    <x v="12"/>
    <m/>
    <x v="12"/>
    <d v="2025-03-01T00:00:00"/>
    <d v="2025-05-20T00:00:00"/>
    <n v="0.52"/>
    <s v="112120501010"/>
    <s v="IRRF-GRT AUDITORIA DE TERCEIROS LTDA-45823"/>
    <s v="01-112120501010-000-062501930105-2-CD021570-PRO008024-0-0-0"/>
    <s v="CD021570"/>
    <m/>
    <x v="1"/>
    <x v="100"/>
  </r>
  <r>
    <x v="12"/>
    <m/>
    <x v="12"/>
    <d v="2025-03-01T00:00:00"/>
    <d v="2025-05-20T00:00:00"/>
    <n v="0.18"/>
    <s v="112120501010"/>
    <s v="IRRF-GRT AUDITORIA DE TERCEIROS LTDA-45823"/>
    <s v="01-112120501010-000-062501930106-2-CD021571-PRO008024-0-0-0"/>
    <s v="CD021571"/>
    <m/>
    <x v="1"/>
    <x v="101"/>
  </r>
  <r>
    <x v="12"/>
    <m/>
    <x v="12"/>
    <d v="2025-03-01T00:00:00"/>
    <d v="2025-05-20T00:00:00"/>
    <n v="0.38"/>
    <s v="112120501010"/>
    <s v="IRRF-GRT AUDITORIA DE TERCEIROS LTDA-45823"/>
    <s v="01-112120501010-000-062501930106-2-CD021571-PRO008024-0-0-0"/>
    <s v="CD021571"/>
    <m/>
    <x v="1"/>
    <x v="101"/>
  </r>
  <r>
    <x v="12"/>
    <m/>
    <x v="12"/>
    <d v="2025-03-01T00:00:00"/>
    <d v="2025-05-20T00:00:00"/>
    <n v="0.34"/>
    <s v="112120501010"/>
    <s v="IRRF-GRT AUDITORIA DE TERCEIROS LTDA-45823"/>
    <s v="01-112120501010-000-146505060105-2-CD021572-PRO008024-0-0-0"/>
    <s v="CD021572"/>
    <m/>
    <x v="1"/>
    <x v="102"/>
  </r>
  <r>
    <x v="12"/>
    <m/>
    <x v="12"/>
    <d v="2025-03-01T00:00:00"/>
    <d v="2025-05-20T00:00:00"/>
    <n v="0.71"/>
    <s v="112120501010"/>
    <s v="IRRF-GRT AUDITORIA DE TERCEIROS LTDA-45823"/>
    <s v="01-112120501010-000-146505060105-2-CD021572-PRO008024-0-0-0"/>
    <s v="CD021572"/>
    <m/>
    <x v="1"/>
    <x v="102"/>
  </r>
  <r>
    <x v="12"/>
    <m/>
    <x v="12"/>
    <d v="2025-03-01T00:00:00"/>
    <d v="2025-05-20T00:00:00"/>
    <n v="0.27"/>
    <s v="112120501010"/>
    <s v="IRRF-GRT AUDITORIA DE TERCEIROS LTDA-45823"/>
    <s v="01-112120501010-000-147505060106-2-CD021573-PRO008024-0-0-0"/>
    <s v="CD021573"/>
    <m/>
    <x v="1"/>
    <x v="103"/>
  </r>
  <r>
    <x v="12"/>
    <m/>
    <x v="12"/>
    <d v="2025-03-01T00:00:00"/>
    <d v="2025-05-20T00:00:00"/>
    <n v="0.56999999999999995"/>
    <s v="112120501010"/>
    <s v="IRRF-GRT AUDITORIA DE TERCEIROS LTDA-45823"/>
    <s v="01-112120501010-000-147505060106-2-CD021573-PRO008024-0-0-0"/>
    <s v="CD021573"/>
    <m/>
    <x v="1"/>
    <x v="103"/>
  </r>
  <r>
    <x v="12"/>
    <m/>
    <x v="12"/>
    <d v="2025-03-01T00:00:00"/>
    <d v="2025-05-20T00:00:00"/>
    <n v="0.25"/>
    <s v="112120501010"/>
    <s v="IRRF-GRT AUDITORIA DE TERCEIROS LTDA-45823"/>
    <s v="01-112120501010-000-062501930109-2-CD021574-PRO008024-0-0-0"/>
    <s v="CD021574"/>
    <m/>
    <x v="1"/>
    <x v="104"/>
  </r>
  <r>
    <x v="12"/>
    <m/>
    <x v="12"/>
    <d v="2025-03-01T00:00:00"/>
    <d v="2025-05-20T00:00:00"/>
    <n v="0.52"/>
    <s v="112120501010"/>
    <s v="IRRF-GRT AUDITORIA DE TERCEIROS LTDA-45823"/>
    <s v="01-112120501010-000-062501930109-2-CD021574-PRO008024-0-0-0"/>
    <s v="CD021574"/>
    <m/>
    <x v="1"/>
    <x v="104"/>
  </r>
  <r>
    <x v="12"/>
    <m/>
    <x v="12"/>
    <d v="2025-03-01T00:00:00"/>
    <d v="2025-05-20T00:00:00"/>
    <n v="0.16"/>
    <s v="112120501010"/>
    <s v="IRRF-GRT AUDITORIA DE TERCEIROS LTDA-45823"/>
    <s v="01-112120501010-000-062501930110-2-CD021575-PRO008024-0-0-0"/>
    <s v="CD021575"/>
    <m/>
    <x v="1"/>
    <x v="105"/>
  </r>
  <r>
    <x v="12"/>
    <m/>
    <x v="12"/>
    <d v="2025-03-01T00:00:00"/>
    <d v="2025-05-20T00:00:00"/>
    <n v="0.33"/>
    <s v="112120501010"/>
    <s v="IRRF-GRT AUDITORIA DE TERCEIROS LTDA-45823"/>
    <s v="01-112120501010-000-062501930110-2-CD021575-PRO008024-0-0-0"/>
    <s v="CD021575"/>
    <m/>
    <x v="1"/>
    <x v="105"/>
  </r>
  <r>
    <x v="12"/>
    <m/>
    <x v="12"/>
    <d v="2025-03-01T00:00:00"/>
    <d v="2025-05-20T00:00:00"/>
    <n v="0.25"/>
    <s v="112120501010"/>
    <s v="IRRF-GRT AUDITORIA DE TERCEIROS LTDA-45823"/>
    <s v="01-112120501010-000-062501930111-2-CD021576-PRO008024-0-0-0"/>
    <s v="CD021576"/>
    <m/>
    <x v="1"/>
    <x v="106"/>
  </r>
  <r>
    <x v="12"/>
    <m/>
    <x v="12"/>
    <d v="2025-03-01T00:00:00"/>
    <d v="2025-05-20T00:00:00"/>
    <n v="0.52"/>
    <s v="112120501010"/>
    <s v="IRRF-GRT AUDITORIA DE TERCEIROS LTDA-45823"/>
    <s v="01-112120501010-000-062501930111-2-CD021576-PRO008024-0-0-0"/>
    <s v="CD021576"/>
    <m/>
    <x v="1"/>
    <x v="106"/>
  </r>
  <r>
    <x v="12"/>
    <m/>
    <x v="12"/>
    <d v="2025-03-01T00:00:00"/>
    <d v="2025-05-20T00:00:00"/>
    <n v="0.25"/>
    <s v="112120501010"/>
    <s v="IRRF-GRT AUDITORIA DE TERCEIROS LTDA-45823"/>
    <s v="01-112120501010-000-062501930113-2-CD021578-PRO008024-0-0-0"/>
    <s v="CD021578"/>
    <m/>
    <x v="1"/>
    <x v="107"/>
  </r>
  <r>
    <x v="12"/>
    <m/>
    <x v="12"/>
    <d v="2025-03-01T00:00:00"/>
    <d v="2025-05-20T00:00:00"/>
    <n v="0.52"/>
    <s v="112120501010"/>
    <s v="IRRF-GRT AUDITORIA DE TERCEIROS LTDA-45823"/>
    <s v="01-112120501010-000-062501930113-2-CD021578-PRO008024-0-0-0"/>
    <s v="CD021578"/>
    <m/>
    <x v="1"/>
    <x v="107"/>
  </r>
  <r>
    <x v="12"/>
    <m/>
    <x v="12"/>
    <d v="2025-03-01T00:00:00"/>
    <d v="2025-05-20T00:00:00"/>
    <n v="0.52"/>
    <s v="112120501010"/>
    <s v="IRRF-GRT AUDITORIA DE TERCEIROS LTDA-45823"/>
    <s v="01-112120501010-000-062501930114-2-CD021579-PRO008024-0-0-0"/>
    <s v="CD021579"/>
    <m/>
    <x v="1"/>
    <x v="108"/>
  </r>
  <r>
    <x v="12"/>
    <m/>
    <x v="12"/>
    <d v="2025-03-01T00:00:00"/>
    <d v="2025-05-20T00:00:00"/>
    <n v="1.0900000000000001"/>
    <s v="112120501010"/>
    <s v="IRRF-GRT AUDITORIA DE TERCEIROS LTDA-45823"/>
    <s v="01-112120501010-000-062501930114-2-CD021579-PRO008024-0-0-0"/>
    <s v="CD021579"/>
    <m/>
    <x v="1"/>
    <x v="108"/>
  </r>
  <r>
    <x v="12"/>
    <m/>
    <x v="12"/>
    <d v="2025-03-01T00:00:00"/>
    <d v="2025-05-20T00:00:00"/>
    <n v="0.27"/>
    <s v="112120501010"/>
    <s v="IRRF-GRT AUDITORIA DE TERCEIROS LTDA-45823"/>
    <s v="01-112120501010-000-062501930115-2-CD021580-PRO008024-0-0-0"/>
    <s v="CD021580"/>
    <m/>
    <x v="1"/>
    <x v="109"/>
  </r>
  <r>
    <x v="12"/>
    <m/>
    <x v="12"/>
    <d v="2025-03-01T00:00:00"/>
    <d v="2025-05-20T00:00:00"/>
    <n v="0.56999999999999995"/>
    <s v="112120501010"/>
    <s v="IRRF-GRT AUDITORIA DE TERCEIROS LTDA-45823"/>
    <s v="01-112120501010-000-062501930115-2-CD021580-PRO008024-0-0-0"/>
    <s v="CD021580"/>
    <m/>
    <x v="1"/>
    <x v="109"/>
  </r>
  <r>
    <x v="12"/>
    <m/>
    <x v="12"/>
    <d v="2025-03-01T00:00:00"/>
    <d v="2025-05-20T00:00:00"/>
    <n v="0.34"/>
    <s v="112120501010"/>
    <s v="IRRF-GRT AUDITORIA DE TERCEIROS LTDA-45823"/>
    <s v="01-112120501010-000-070505060140-2-CD021581-PRO008024-0-0-0"/>
    <s v="CD021581"/>
    <m/>
    <x v="1"/>
    <x v="110"/>
  </r>
  <r>
    <x v="12"/>
    <m/>
    <x v="12"/>
    <d v="2025-03-01T00:00:00"/>
    <d v="2025-05-20T00:00:00"/>
    <n v="0.71"/>
    <s v="112120501010"/>
    <s v="IRRF-GRT AUDITORIA DE TERCEIROS LTDA-45823"/>
    <s v="01-112120501010-000-070505060140-2-CD021581-PRO008024-0-0-0"/>
    <s v="CD021581"/>
    <m/>
    <x v="1"/>
    <x v="110"/>
  </r>
  <r>
    <x v="12"/>
    <m/>
    <x v="12"/>
    <d v="2025-03-01T00:00:00"/>
    <d v="2025-05-20T00:00:00"/>
    <n v="0.22"/>
    <s v="112120501010"/>
    <s v="IRRF-GRT AUDITORIA DE TERCEIROS LTDA-45823"/>
    <s v="01-112120501010-000-062501930118-2-CD021584-PRO008024-0-0-0"/>
    <s v="CD021584"/>
    <m/>
    <x v="1"/>
    <x v="111"/>
  </r>
  <r>
    <x v="12"/>
    <m/>
    <x v="12"/>
    <d v="2025-03-01T00:00:00"/>
    <d v="2025-05-20T00:00:00"/>
    <n v="0.47"/>
    <s v="112120501010"/>
    <s v="IRRF-GRT AUDITORIA DE TERCEIROS LTDA-45823"/>
    <s v="01-112120501010-000-062501930118-2-CD021584-PRO008024-0-0-0"/>
    <s v="CD021584"/>
    <m/>
    <x v="1"/>
    <x v="111"/>
  </r>
  <r>
    <x v="12"/>
    <m/>
    <x v="12"/>
    <d v="2025-03-01T00:00:00"/>
    <d v="2025-05-20T00:00:00"/>
    <n v="0.18"/>
    <s v="112120501010"/>
    <s v="IRRF-GRT AUDITORIA DE TERCEIROS LTDA-45823"/>
    <s v="01-112120501010-000-062501930120-2-CD021586-PRO008024-0-0-0"/>
    <s v="CD021586"/>
    <m/>
    <x v="1"/>
    <x v="112"/>
  </r>
  <r>
    <x v="12"/>
    <m/>
    <x v="12"/>
    <d v="2025-03-01T00:00:00"/>
    <d v="2025-05-20T00:00:00"/>
    <n v="0.38"/>
    <s v="112120501010"/>
    <s v="IRRF-GRT AUDITORIA DE TERCEIROS LTDA-45823"/>
    <s v="01-112120501010-000-062501930120-2-CD021586-PRO008024-0-0-0"/>
    <s v="CD021586"/>
    <m/>
    <x v="1"/>
    <x v="112"/>
  </r>
  <r>
    <x v="12"/>
    <m/>
    <x v="12"/>
    <d v="2025-03-01T00:00:00"/>
    <d v="2025-05-20T00:00:00"/>
    <n v="0.16"/>
    <s v="112120501010"/>
    <s v="IRRF-GRT AUDITORIA DE TERCEIROS LTDA-45823"/>
    <s v="01-112120501010-000-062501930122-2-CD021588-PRO008024-0-0-0"/>
    <s v="CD021588"/>
    <m/>
    <x v="1"/>
    <x v="113"/>
  </r>
  <r>
    <x v="12"/>
    <m/>
    <x v="12"/>
    <d v="2025-03-01T00:00:00"/>
    <d v="2025-05-20T00:00:00"/>
    <n v="0.33"/>
    <s v="112120501010"/>
    <s v="IRRF-GRT AUDITORIA DE TERCEIROS LTDA-45823"/>
    <s v="01-112120501010-000-062501930122-2-CD021588-PRO008024-0-0-0"/>
    <s v="CD021588"/>
    <m/>
    <x v="1"/>
    <x v="113"/>
  </r>
  <r>
    <x v="12"/>
    <m/>
    <x v="12"/>
    <d v="2025-03-01T00:00:00"/>
    <d v="2025-05-20T00:00:00"/>
    <n v="0.2"/>
    <s v="112120501010"/>
    <s v="IRRF-GRT AUDITORIA DE TERCEIROS LTDA-45823"/>
    <s v="01-112120501010-000-062501930123-2-CD021589-PRO008024-0-0-0"/>
    <s v="CD021589"/>
    <m/>
    <x v="1"/>
    <x v="114"/>
  </r>
  <r>
    <x v="12"/>
    <m/>
    <x v="12"/>
    <d v="2025-03-01T00:00:00"/>
    <d v="2025-05-20T00:00:00"/>
    <n v="0.43"/>
    <s v="112120501010"/>
    <s v="IRRF-GRT AUDITORIA DE TERCEIROS LTDA-45823"/>
    <s v="01-112120501010-000-062501930123-2-CD021589-PRO008024-0-0-0"/>
    <s v="CD021589"/>
    <m/>
    <x v="1"/>
    <x v="114"/>
  </r>
  <r>
    <x v="12"/>
    <m/>
    <x v="12"/>
    <d v="2025-03-01T00:00:00"/>
    <d v="2025-05-20T00:00:00"/>
    <n v="0.34"/>
    <s v="112120501010"/>
    <s v="IRRF-GRT AUDITORIA DE TERCEIROS LTDA-45823"/>
    <s v="01-112120501010-000-062501930124-2-CD021590-PRO008024-0-0-0"/>
    <s v="CD021590"/>
    <m/>
    <x v="1"/>
    <x v="115"/>
  </r>
  <r>
    <x v="12"/>
    <m/>
    <x v="12"/>
    <d v="2025-03-01T00:00:00"/>
    <d v="2025-05-20T00:00:00"/>
    <n v="0.71"/>
    <s v="112120501010"/>
    <s v="IRRF-GRT AUDITORIA DE TERCEIROS LTDA-45823"/>
    <s v="01-112120501010-000-062501930124-2-CD021590-PRO008024-0-0-0"/>
    <s v="CD021590"/>
    <m/>
    <x v="1"/>
    <x v="115"/>
  </r>
  <r>
    <x v="12"/>
    <m/>
    <x v="12"/>
    <d v="2025-03-01T00:00:00"/>
    <d v="2025-05-20T00:00:00"/>
    <n v="0.27"/>
    <s v="112120501010"/>
    <s v="IRRF-GRT AUDITORIA DE TERCEIROS LTDA-45823"/>
    <s v="01-112120501010-000-062501930125-2-CD021591-PRO008024-0-0-0"/>
    <s v="CD021591"/>
    <m/>
    <x v="1"/>
    <x v="116"/>
  </r>
  <r>
    <x v="12"/>
    <m/>
    <x v="12"/>
    <d v="2025-03-01T00:00:00"/>
    <d v="2025-05-20T00:00:00"/>
    <n v="0.56999999999999995"/>
    <s v="112120501010"/>
    <s v="IRRF-GRT AUDITORIA DE TERCEIROS LTDA-45823"/>
    <s v="01-112120501010-000-062501930125-2-CD021591-PRO008024-0-0-0"/>
    <s v="CD021591"/>
    <m/>
    <x v="1"/>
    <x v="116"/>
  </r>
  <r>
    <x v="12"/>
    <m/>
    <x v="12"/>
    <d v="2025-03-01T00:00:00"/>
    <d v="2025-05-20T00:00:00"/>
    <n v="0.45"/>
    <s v="112120501010"/>
    <s v="IRRF-GRT AUDITORIA DE TERCEIROS LTDA-45823"/>
    <s v="01-112120501010-000-062501930117-2-CD021593-PRO008024-0-0-0"/>
    <s v="CD021593"/>
    <m/>
    <x v="1"/>
    <x v="117"/>
  </r>
  <r>
    <x v="12"/>
    <m/>
    <x v="12"/>
    <d v="2025-03-01T00:00:00"/>
    <d v="2025-05-20T00:00:00"/>
    <n v="0.95"/>
    <s v="112120501010"/>
    <s v="IRRF-GRT AUDITORIA DE TERCEIROS LTDA-45823"/>
    <s v="01-112120501010-000-062501930117-2-CD021593-PRO008024-0-0-0"/>
    <s v="CD021593"/>
    <m/>
    <x v="1"/>
    <x v="117"/>
  </r>
  <r>
    <x v="12"/>
    <m/>
    <x v="12"/>
    <d v="2025-03-01T00:00:00"/>
    <d v="2025-05-20T00:00:00"/>
    <n v="0.16"/>
    <s v="112120501010"/>
    <s v="IRRF-GRT AUDITORIA DE TERCEIROS LTDA-45823"/>
    <s v="01-112120501010-000-062501930127-2-CD021594-PRO008024-0-0-0"/>
    <s v="CD021594"/>
    <m/>
    <x v="1"/>
    <x v="118"/>
  </r>
  <r>
    <x v="12"/>
    <m/>
    <x v="12"/>
    <d v="2025-03-01T00:00:00"/>
    <d v="2025-05-20T00:00:00"/>
    <n v="0.33"/>
    <s v="112120501010"/>
    <s v="IRRF-GRT AUDITORIA DE TERCEIROS LTDA-45823"/>
    <s v="01-112120501010-000-062501930127-2-CD021594-PRO008024-0-0-0"/>
    <s v="CD021594"/>
    <m/>
    <x v="1"/>
    <x v="118"/>
  </r>
  <r>
    <x v="12"/>
    <m/>
    <x v="12"/>
    <d v="2025-03-01T00:00:00"/>
    <d v="2025-05-20T00:00:00"/>
    <n v="0.11"/>
    <s v="112120501010"/>
    <s v="IRRF-GRT AUDITORIA DE TERCEIROS LTDA-45823"/>
    <s v="01-112120501010-000-062501930128-2-CD021597-PRO008024-0-0-0"/>
    <s v="CD021597"/>
    <m/>
    <x v="1"/>
    <x v="119"/>
  </r>
  <r>
    <x v="12"/>
    <m/>
    <x v="12"/>
    <d v="2025-03-01T00:00:00"/>
    <d v="2025-05-20T00:00:00"/>
    <n v="0.24"/>
    <s v="112120501010"/>
    <s v="IRRF-GRT AUDITORIA DE TERCEIROS LTDA-45823"/>
    <s v="01-112120501010-000-062501930128-2-CD021597-PRO008024-0-0-0"/>
    <s v="CD021597"/>
    <m/>
    <x v="1"/>
    <x v="119"/>
  </r>
  <r>
    <x v="12"/>
    <m/>
    <x v="12"/>
    <d v="2025-03-01T00:00:00"/>
    <d v="2025-05-20T00:00:00"/>
    <n v="0.2"/>
    <s v="112120501010"/>
    <s v="IRRF-GRT AUDITORIA DE TERCEIROS LTDA-45823"/>
    <s v="01-112120501010-000-062501930129-2-CD021598-PRO008024-0-0-0"/>
    <s v="CD021598"/>
    <m/>
    <x v="1"/>
    <x v="120"/>
  </r>
  <r>
    <x v="12"/>
    <m/>
    <x v="12"/>
    <d v="2025-03-01T00:00:00"/>
    <d v="2025-05-20T00:00:00"/>
    <n v="0.43"/>
    <s v="112120501010"/>
    <s v="IRRF-GRT AUDITORIA DE TERCEIROS LTDA-45823"/>
    <s v="01-112120501010-000-062501930129-2-CD021598-PRO008024-0-0-0"/>
    <s v="CD021598"/>
    <m/>
    <x v="1"/>
    <x v="120"/>
  </r>
  <r>
    <x v="12"/>
    <m/>
    <x v="12"/>
    <d v="2025-03-01T00:00:00"/>
    <d v="2025-05-20T00:00:00"/>
    <n v="0.31"/>
    <s v="112120501010"/>
    <s v="IRRF-GRT AUDITORIA DE TERCEIROS LTDA-45823"/>
    <s v="01-112120501010-000-062501930130-2-CD021599-PRO008024-0-0-0"/>
    <s v="CD021599"/>
    <m/>
    <x v="1"/>
    <x v="121"/>
  </r>
  <r>
    <x v="12"/>
    <m/>
    <x v="12"/>
    <d v="2025-03-01T00:00:00"/>
    <d v="2025-05-20T00:00:00"/>
    <n v="0.66"/>
    <s v="112120501010"/>
    <s v="IRRF-GRT AUDITORIA DE TERCEIROS LTDA-45823"/>
    <s v="01-112120501010-000-062501930130-2-CD021599-PRO008024-0-0-0"/>
    <s v="CD021599"/>
    <m/>
    <x v="1"/>
    <x v="121"/>
  </r>
  <r>
    <x v="12"/>
    <m/>
    <x v="12"/>
    <d v="2025-03-01T00:00:00"/>
    <d v="2025-05-20T00:00:00"/>
    <n v="0.2"/>
    <s v="112120501010"/>
    <s v="IRRF-GRT AUDITORIA DE TERCEIROS LTDA-45823"/>
    <s v="01-112120501010-000-070505060034-2-CD021600-PRO008024-0-0-0"/>
    <s v="CD021600"/>
    <m/>
    <x v="1"/>
    <x v="122"/>
  </r>
  <r>
    <x v="12"/>
    <m/>
    <x v="12"/>
    <d v="2025-03-01T00:00:00"/>
    <d v="2025-05-20T00:00:00"/>
    <n v="0.43"/>
    <s v="112120501010"/>
    <s v="IRRF-GRT AUDITORIA DE TERCEIROS LTDA-45823"/>
    <s v="01-112120501010-000-070505060034-2-CD021600-PRO008024-0-0-0"/>
    <s v="CD021600"/>
    <m/>
    <x v="1"/>
    <x v="122"/>
  </r>
  <r>
    <x v="12"/>
    <m/>
    <x v="12"/>
    <d v="2025-03-01T00:00:00"/>
    <d v="2025-05-20T00:00:00"/>
    <n v="0.2"/>
    <s v="112120501010"/>
    <s v="IRRF-GRT AUDITORIA DE TERCEIROS LTDA-45823"/>
    <s v="01-112120501010-000-062501930132-2-CD021601-PRO008024-0-0-0"/>
    <s v="CD021601"/>
    <m/>
    <x v="1"/>
    <x v="123"/>
  </r>
  <r>
    <x v="12"/>
    <m/>
    <x v="12"/>
    <d v="2025-03-01T00:00:00"/>
    <d v="2025-05-20T00:00:00"/>
    <n v="0.43"/>
    <s v="112120501010"/>
    <s v="IRRF-GRT AUDITORIA DE TERCEIROS LTDA-45823"/>
    <s v="01-112120501010-000-062501930132-2-CD021601-PRO008024-0-0-0"/>
    <s v="CD021601"/>
    <m/>
    <x v="1"/>
    <x v="123"/>
  </r>
  <r>
    <x v="12"/>
    <m/>
    <x v="12"/>
    <d v="2025-03-01T00:00:00"/>
    <d v="2025-05-20T00:00:00"/>
    <n v="0.27"/>
    <s v="112120501010"/>
    <s v="IRRF-GRT AUDITORIA DE TERCEIROS LTDA-45823"/>
    <s v="01-112120501010-000-062501930133-2-CD021602-PRO008024-0-0-0"/>
    <s v="CD021602"/>
    <m/>
    <x v="1"/>
    <x v="124"/>
  </r>
  <r>
    <x v="12"/>
    <m/>
    <x v="12"/>
    <d v="2025-03-01T00:00:00"/>
    <d v="2025-05-20T00:00:00"/>
    <n v="0.56999999999999995"/>
    <s v="112120501010"/>
    <s v="IRRF-GRT AUDITORIA DE TERCEIROS LTDA-45823"/>
    <s v="01-112120501010-000-062501930133-2-CD021602-PRO008024-0-0-0"/>
    <s v="CD021602"/>
    <m/>
    <x v="1"/>
    <x v="124"/>
  </r>
  <r>
    <x v="12"/>
    <m/>
    <x v="12"/>
    <d v="2025-03-01T00:00:00"/>
    <d v="2025-05-20T00:00:00"/>
    <n v="0.31"/>
    <s v="112120501010"/>
    <s v="IRRF-GRT AUDITORIA DE TERCEIROS LTDA-45823"/>
    <s v="01-112120501010-000-062501930134-2-CD021603-PRO008024-0-0-0"/>
    <s v="CD021603"/>
    <m/>
    <x v="1"/>
    <x v="125"/>
  </r>
  <r>
    <x v="12"/>
    <m/>
    <x v="12"/>
    <d v="2025-03-01T00:00:00"/>
    <d v="2025-05-20T00:00:00"/>
    <n v="0.66"/>
    <s v="112120501010"/>
    <s v="IRRF-GRT AUDITORIA DE TERCEIROS LTDA-45823"/>
    <s v="01-112120501010-000-062501930134-2-CD021603-PRO008024-0-0-0"/>
    <s v="CD021603"/>
    <m/>
    <x v="1"/>
    <x v="125"/>
  </r>
  <r>
    <x v="12"/>
    <m/>
    <x v="12"/>
    <d v="2025-03-01T00:00:00"/>
    <d v="2025-05-20T00:00:00"/>
    <n v="0.2"/>
    <s v="112120501010"/>
    <s v="IRRF-GRT AUDITORIA DE TERCEIROS LTDA-45823"/>
    <s v="01-112120501010-000-062501930135-2-CD021604-PRO008024-0-0-0"/>
    <s v="CD021604"/>
    <m/>
    <x v="1"/>
    <x v="126"/>
  </r>
  <r>
    <x v="12"/>
    <m/>
    <x v="12"/>
    <d v="2025-03-01T00:00:00"/>
    <d v="2025-05-20T00:00:00"/>
    <n v="0.43"/>
    <s v="112120501010"/>
    <s v="IRRF-GRT AUDITORIA DE TERCEIROS LTDA-45823"/>
    <s v="01-112120501010-000-062501930135-2-CD021604-PRO008024-0-0-0"/>
    <s v="CD021604"/>
    <m/>
    <x v="1"/>
    <x v="126"/>
  </r>
  <r>
    <x v="12"/>
    <m/>
    <x v="12"/>
    <d v="2025-03-01T00:00:00"/>
    <d v="2025-05-20T00:00:00"/>
    <n v="0.25"/>
    <s v="112120501010"/>
    <s v="IRRF-GRT AUDITORIA DE TERCEIROS LTDA-45823"/>
    <s v="01-112120501010-000-062501930136-2-CD021605-PRO008024-0-0-0"/>
    <s v="CD021605"/>
    <m/>
    <x v="1"/>
    <x v="127"/>
  </r>
  <r>
    <x v="12"/>
    <m/>
    <x v="12"/>
    <d v="2025-03-01T00:00:00"/>
    <d v="2025-05-20T00:00:00"/>
    <n v="0.52"/>
    <s v="112120501010"/>
    <s v="IRRF-GRT AUDITORIA DE TERCEIROS LTDA-45823"/>
    <s v="01-112120501010-000-062501930136-2-CD021605-PRO008024-0-0-0"/>
    <s v="CD021605"/>
    <m/>
    <x v="1"/>
    <x v="127"/>
  </r>
  <r>
    <x v="12"/>
    <m/>
    <x v="12"/>
    <d v="2025-03-01T00:00:00"/>
    <d v="2025-05-20T00:00:00"/>
    <n v="0.2"/>
    <s v="112120501010"/>
    <s v="IRRF-GRT AUDITORIA DE TERCEIROS LTDA-45823"/>
    <s v="01-112120501010-000-062501930137-2-CD021606-PRO008024-0-0-0"/>
    <s v="CD021606"/>
    <m/>
    <x v="1"/>
    <x v="128"/>
  </r>
  <r>
    <x v="12"/>
    <m/>
    <x v="12"/>
    <d v="2025-03-01T00:00:00"/>
    <d v="2025-05-20T00:00:00"/>
    <n v="0.43"/>
    <s v="112120501010"/>
    <s v="IRRF-GRT AUDITORIA DE TERCEIROS LTDA-45823"/>
    <s v="01-112120501010-000-062501930137-2-CD021606-PRO008024-0-0-0"/>
    <s v="CD021606"/>
    <m/>
    <x v="1"/>
    <x v="128"/>
  </r>
  <r>
    <x v="12"/>
    <m/>
    <x v="12"/>
    <d v="2025-03-01T00:00:00"/>
    <d v="2025-05-20T00:00:00"/>
    <n v="0.18"/>
    <s v="112120501010"/>
    <s v="IRRF-GRT AUDITORIA DE TERCEIROS LTDA-45823"/>
    <s v="01-112120501010-000-070505060144-2-CD021607-PRO008024-0-0-0"/>
    <s v="CD021607"/>
    <m/>
    <x v="1"/>
    <x v="129"/>
  </r>
  <r>
    <x v="12"/>
    <m/>
    <x v="12"/>
    <d v="2025-03-01T00:00:00"/>
    <d v="2025-05-20T00:00:00"/>
    <n v="0.38"/>
    <s v="112120501010"/>
    <s v="IRRF-GRT AUDITORIA DE TERCEIROS LTDA-45823"/>
    <s v="01-112120501010-000-070505060144-2-CD021607-PRO008024-0-0-0"/>
    <s v="CD021607"/>
    <m/>
    <x v="1"/>
    <x v="129"/>
  </r>
  <r>
    <x v="12"/>
    <m/>
    <x v="12"/>
    <d v="2025-03-01T00:00:00"/>
    <d v="2025-05-20T00:00:00"/>
    <n v="0.25"/>
    <s v="112120501010"/>
    <s v="IRRF-GRT AUDITORIA DE TERCEIROS LTDA-45823"/>
    <s v="01-112120501010-000-062501930068-2-CD021608-PRO008024-0-0-0"/>
    <s v="CD021608"/>
    <m/>
    <x v="1"/>
    <x v="130"/>
  </r>
  <r>
    <x v="12"/>
    <m/>
    <x v="12"/>
    <d v="2025-03-01T00:00:00"/>
    <d v="2025-05-20T00:00:00"/>
    <n v="0.52"/>
    <s v="112120501010"/>
    <s v="IRRF-GRT AUDITORIA DE TERCEIROS LTDA-45823"/>
    <s v="01-112120501010-000-062501930068-2-CD021608-PRO008024-0-0-0"/>
    <s v="CD021608"/>
    <m/>
    <x v="1"/>
    <x v="130"/>
  </r>
  <r>
    <x v="12"/>
    <m/>
    <x v="12"/>
    <d v="2025-03-01T00:00:00"/>
    <d v="2025-05-20T00:00:00"/>
    <n v="0.2"/>
    <s v="112120501010"/>
    <s v="IRRF-GRT AUDITORIA DE TERCEIROS LTDA-45823"/>
    <s v="01-112120501010-000-062501930140-2-CD021609-PRO008024-0-0-0"/>
    <s v="CD021609"/>
    <m/>
    <x v="1"/>
    <x v="131"/>
  </r>
  <r>
    <x v="12"/>
    <m/>
    <x v="12"/>
    <d v="2025-03-01T00:00:00"/>
    <d v="2025-05-20T00:00:00"/>
    <n v="0.43"/>
    <s v="112120501010"/>
    <s v="IRRF-GRT AUDITORIA DE TERCEIROS LTDA-45823"/>
    <s v="01-112120501010-000-062501930140-2-CD021609-PRO008024-0-0-0"/>
    <s v="CD021609"/>
    <m/>
    <x v="1"/>
    <x v="131"/>
  </r>
  <r>
    <x v="12"/>
    <m/>
    <x v="12"/>
    <d v="2025-03-01T00:00:00"/>
    <d v="2025-05-20T00:00:00"/>
    <n v="0.18"/>
    <s v="112120501010"/>
    <s v="IRRF-GRT AUDITORIA DE TERCEIROS LTDA-45823"/>
    <s v="01-112120501010-000-001501930141-2-CD021610-PRO008024-0-0-0"/>
    <s v="CD021610"/>
    <m/>
    <x v="1"/>
    <x v="132"/>
  </r>
  <r>
    <x v="12"/>
    <m/>
    <x v="12"/>
    <d v="2025-03-01T00:00:00"/>
    <d v="2025-05-20T00:00:00"/>
    <n v="0.38"/>
    <s v="112120501010"/>
    <s v="IRRF-GRT AUDITORIA DE TERCEIROS LTDA-45823"/>
    <s v="01-112120501010-000-001501930141-2-CD021610-PRO008024-0-0-0"/>
    <s v="CD021610"/>
    <m/>
    <x v="1"/>
    <x v="132"/>
  </r>
  <r>
    <x v="12"/>
    <m/>
    <x v="12"/>
    <d v="2025-03-01T00:00:00"/>
    <d v="2025-05-20T00:00:00"/>
    <n v="0.38"/>
    <s v="112120501010"/>
    <s v="IRRF-GRT AUDITORIA DE TERCEIROS LTDA-45823"/>
    <s v="01-112120501010-000-001501930142-2-CD021611-PRO008024-0-0-0"/>
    <s v="CD021611"/>
    <m/>
    <x v="1"/>
    <x v="133"/>
  </r>
  <r>
    <x v="12"/>
    <m/>
    <x v="12"/>
    <d v="2025-03-01T00:00:00"/>
    <d v="2025-05-20T00:00:00"/>
    <n v="0.8"/>
    <s v="112120501010"/>
    <s v="IRRF-GRT AUDITORIA DE TERCEIROS LTDA-45823"/>
    <s v="01-112120501010-000-001501930142-2-CD021611-PRO008024-0-0-0"/>
    <s v="CD021611"/>
    <m/>
    <x v="1"/>
    <x v="133"/>
  </r>
  <r>
    <x v="12"/>
    <m/>
    <x v="12"/>
    <d v="2025-03-01T00:00:00"/>
    <d v="2025-05-20T00:00:00"/>
    <n v="0.34"/>
    <s v="112120501010"/>
    <s v="IRRF-GRT AUDITORIA DE TERCEIROS LTDA-45823"/>
    <s v="01-112120501010-000-001501930143-2-CD021612-PRO008024-0-0-0"/>
    <s v="CD021612"/>
    <m/>
    <x v="1"/>
    <x v="134"/>
  </r>
  <r>
    <x v="12"/>
    <m/>
    <x v="12"/>
    <d v="2025-03-01T00:00:00"/>
    <d v="2025-05-20T00:00:00"/>
    <n v="0.71"/>
    <s v="112120501010"/>
    <s v="IRRF-GRT AUDITORIA DE TERCEIROS LTDA-45823"/>
    <s v="01-112120501010-000-001501930143-2-CD021612-PRO008024-0-0-0"/>
    <s v="CD021612"/>
    <m/>
    <x v="1"/>
    <x v="134"/>
  </r>
  <r>
    <x v="12"/>
    <m/>
    <x v="12"/>
    <d v="2025-03-01T00:00:00"/>
    <d v="2025-05-20T00:00:00"/>
    <n v="0.22"/>
    <s v="112120501010"/>
    <s v="IRRF-GRT AUDITORIA DE TERCEIROS LTDA-45823"/>
    <s v="01-112120501010-000-001501930145-2-CD021614-PRO008024-0-0-0"/>
    <s v="CD021614"/>
    <m/>
    <x v="1"/>
    <x v="135"/>
  </r>
  <r>
    <x v="12"/>
    <m/>
    <x v="12"/>
    <d v="2025-03-01T00:00:00"/>
    <d v="2025-05-20T00:00:00"/>
    <n v="0.47"/>
    <s v="112120501010"/>
    <s v="IRRF-GRT AUDITORIA DE TERCEIROS LTDA-45823"/>
    <s v="01-112120501010-000-001501930145-2-CD021614-PRO008024-0-0-0"/>
    <s v="CD021614"/>
    <m/>
    <x v="1"/>
    <x v="135"/>
  </r>
  <r>
    <x v="12"/>
    <m/>
    <x v="12"/>
    <d v="2025-03-01T00:00:00"/>
    <d v="2025-05-20T00:00:00"/>
    <n v="0.18"/>
    <s v="112120501010"/>
    <s v="IRRF-GRT AUDITORIA DE TERCEIROS LTDA-45823"/>
    <s v="01-112120501010-000-001501930147-2-CD021616-PRO008024-0-0-0"/>
    <s v="CD021616"/>
    <m/>
    <x v="1"/>
    <x v="136"/>
  </r>
  <r>
    <x v="12"/>
    <m/>
    <x v="12"/>
    <d v="2025-03-01T00:00:00"/>
    <d v="2025-05-20T00:00:00"/>
    <n v="0.38"/>
    <s v="112120501010"/>
    <s v="IRRF-GRT AUDITORIA DE TERCEIROS LTDA-45823"/>
    <s v="01-112120501010-000-001501930147-2-CD021616-PRO008024-0-0-0"/>
    <s v="CD021616"/>
    <m/>
    <x v="1"/>
    <x v="136"/>
  </r>
  <r>
    <x v="12"/>
    <m/>
    <x v="12"/>
    <d v="2025-03-01T00:00:00"/>
    <d v="2025-05-20T00:00:00"/>
    <n v="0.25"/>
    <s v="112120501010"/>
    <s v="IRRF-GRT AUDITORIA DE TERCEIROS LTDA-45823"/>
    <s v="01-112120501010-000-001501930148-2-CD021617-PRO008024-0-0-0"/>
    <s v="CD021617"/>
    <m/>
    <x v="1"/>
    <x v="137"/>
  </r>
  <r>
    <x v="12"/>
    <m/>
    <x v="12"/>
    <d v="2025-03-01T00:00:00"/>
    <d v="2025-05-20T00:00:00"/>
    <n v="0.52"/>
    <s v="112120501010"/>
    <s v="IRRF-GRT AUDITORIA DE TERCEIROS LTDA-45823"/>
    <s v="01-112120501010-000-001501930148-2-CD021617-PRO008024-0-0-0"/>
    <s v="CD021617"/>
    <m/>
    <x v="1"/>
    <x v="137"/>
  </r>
  <r>
    <x v="12"/>
    <m/>
    <x v="12"/>
    <d v="2025-03-01T00:00:00"/>
    <d v="2025-05-20T00:00:00"/>
    <n v="0.43"/>
    <s v="112120501010"/>
    <s v="IRRF-GRT AUDITORIA DE TERCEIROS LTDA-45823"/>
    <s v="01-112120501010-000-001501930149-2-CD021618-PRO008024-0-0-0"/>
    <s v="CD021618"/>
    <m/>
    <x v="1"/>
    <x v="138"/>
  </r>
  <r>
    <x v="12"/>
    <m/>
    <x v="12"/>
    <d v="2025-03-01T00:00:00"/>
    <d v="2025-05-20T00:00:00"/>
    <n v="0.9"/>
    <s v="112120501010"/>
    <s v="IRRF-GRT AUDITORIA DE TERCEIROS LTDA-45823"/>
    <s v="01-112120501010-000-001501930149-2-CD021618-PRO008024-0-0-0"/>
    <s v="CD021618"/>
    <m/>
    <x v="1"/>
    <x v="138"/>
  </r>
  <r>
    <x v="12"/>
    <m/>
    <x v="12"/>
    <d v="2025-03-01T00:00:00"/>
    <d v="2025-05-20T00:00:00"/>
    <n v="0.34"/>
    <s v="112120501010"/>
    <s v="IRRF-GRT AUDITORIA DE TERCEIROS LTDA-45823"/>
    <s v="01-112120501010-000-001501930150-2-CD021619-PRO008024-0-0-0"/>
    <s v="CD021619"/>
    <m/>
    <x v="1"/>
    <x v="139"/>
  </r>
  <r>
    <x v="12"/>
    <m/>
    <x v="12"/>
    <d v="2025-03-01T00:00:00"/>
    <d v="2025-05-20T00:00:00"/>
    <n v="0.71"/>
    <s v="112120501010"/>
    <s v="IRRF-GRT AUDITORIA DE TERCEIROS LTDA-45823"/>
    <s v="01-112120501010-000-001501930150-2-CD021619-PRO008024-0-0-0"/>
    <s v="CD021619"/>
    <m/>
    <x v="1"/>
    <x v="139"/>
  </r>
  <r>
    <x v="12"/>
    <m/>
    <x v="12"/>
    <d v="2025-03-01T00:00:00"/>
    <d v="2025-05-20T00:00:00"/>
    <n v="0.25"/>
    <s v="112120501010"/>
    <s v="IRRF-GRT AUDITORIA DE TERCEIROS LTDA-45823"/>
    <s v="01-112120501010-000-070505060147-2-CD021620-PRO008024-0-0-0"/>
    <s v="CD021620"/>
    <m/>
    <x v="1"/>
    <x v="140"/>
  </r>
  <r>
    <x v="12"/>
    <m/>
    <x v="12"/>
    <d v="2025-03-01T00:00:00"/>
    <d v="2025-05-20T00:00:00"/>
    <n v="0.52"/>
    <s v="112120501010"/>
    <s v="IRRF-GRT AUDITORIA DE TERCEIROS LTDA-45823"/>
    <s v="01-112120501010-000-070505060147-2-CD021620-PRO008024-0-0-0"/>
    <s v="CD021620"/>
    <m/>
    <x v="1"/>
    <x v="140"/>
  </r>
  <r>
    <x v="12"/>
    <m/>
    <x v="12"/>
    <d v="2025-03-01T00:00:00"/>
    <d v="2025-05-20T00:00:00"/>
    <n v="0.22"/>
    <s v="112120501010"/>
    <s v="IRRF-GRT AUDITORIA DE TERCEIROS LTDA-45823"/>
    <s v="01-112120501010-000-001501930152-2-CD022551-PRO008024-0-0-0"/>
    <s v="CD022551"/>
    <m/>
    <x v="1"/>
    <x v="141"/>
  </r>
  <r>
    <x v="12"/>
    <m/>
    <x v="12"/>
    <d v="2025-03-01T00:00:00"/>
    <d v="2025-05-20T00:00:00"/>
    <n v="0.47"/>
    <s v="112120501010"/>
    <s v="IRRF-GRT AUDITORIA DE TERCEIROS LTDA-45823"/>
    <s v="01-112120501010-000-001501930152-2-CD022551-PRO008024-0-0-0"/>
    <s v="CD022551"/>
    <m/>
    <x v="1"/>
    <x v="141"/>
  </r>
  <r>
    <x v="12"/>
    <m/>
    <x v="12"/>
    <d v="2025-03-01T00:00:00"/>
    <d v="2025-05-20T00:00:00"/>
    <n v="0.16"/>
    <s v="112120501010"/>
    <s v="IRRF-GRT AUDITORIA DE TERCEIROS LTDA-45823"/>
    <s v="01-112120501010-000-001501930153-2-CD022552-PRO008024-0-0-0"/>
    <s v="CD022552"/>
    <m/>
    <x v="1"/>
    <x v="142"/>
  </r>
  <r>
    <x v="12"/>
    <m/>
    <x v="12"/>
    <d v="2025-03-01T00:00:00"/>
    <d v="2025-05-20T00:00:00"/>
    <n v="0.33"/>
    <s v="112120501010"/>
    <s v="IRRF-GRT AUDITORIA DE TERCEIROS LTDA-45823"/>
    <s v="01-112120501010-000-001501930153-2-CD022552-PRO008024-0-0-0"/>
    <s v="CD022552"/>
    <m/>
    <x v="1"/>
    <x v="142"/>
  </r>
  <r>
    <x v="12"/>
    <m/>
    <x v="12"/>
    <d v="2025-03-01T00:00:00"/>
    <d v="2025-05-20T00:00:00"/>
    <n v="0.18"/>
    <s v="112120501010"/>
    <s v="IRRF-GRT AUDITORIA DE TERCEIROS LTDA-45823"/>
    <s v="01-112120501010-000-070505060082-2-CD022553-PRO008024-0-0-0"/>
    <s v="CD022553"/>
    <m/>
    <x v="1"/>
    <x v="143"/>
  </r>
  <r>
    <x v="12"/>
    <m/>
    <x v="12"/>
    <d v="2025-03-01T00:00:00"/>
    <d v="2025-05-20T00:00:00"/>
    <n v="0.38"/>
    <s v="112120501010"/>
    <s v="IRRF-GRT AUDITORIA DE TERCEIROS LTDA-45823"/>
    <s v="01-112120501010-000-070505060082-2-CD022553-PRO008024-0-0-0"/>
    <s v="CD022553"/>
    <m/>
    <x v="1"/>
    <x v="143"/>
  </r>
  <r>
    <x v="12"/>
    <m/>
    <x v="12"/>
    <d v="2025-03-01T00:00:00"/>
    <d v="2025-05-20T00:00:00"/>
    <n v="0.02"/>
    <s v="112120501010"/>
    <s v="IRRF-GRT AUDITORIA DE TERCEIROS LTDA-45823"/>
    <s v="01-112120501010-000-001505060323-2-CD022554-PRO008024-0-0-0"/>
    <s v="CD022554"/>
    <m/>
    <x v="1"/>
    <x v="144"/>
  </r>
  <r>
    <x v="12"/>
    <m/>
    <x v="12"/>
    <d v="2025-03-01T00:00:00"/>
    <d v="2025-05-20T00:00:00"/>
    <n v="0.05"/>
    <s v="112120501010"/>
    <s v="IRRF-GRT AUDITORIA DE TERCEIROS LTDA-45823"/>
    <s v="01-112120501010-000-001505060323-2-CD022554-PRO008024-0-0-0"/>
    <s v="CD022554"/>
    <m/>
    <x v="1"/>
    <x v="144"/>
  </r>
  <r>
    <x v="12"/>
    <m/>
    <x v="12"/>
    <d v="2025-03-01T00:00:00"/>
    <d v="2025-05-20T00:00:00"/>
    <n v="0.22"/>
    <s v="112120501010"/>
    <s v="IRRF-GRT AUDITORIA DE TERCEIROS LTDA-45823"/>
    <s v="01-112120501010-000-001501930156-2-CD022555-PRO008024-0-0-0"/>
    <s v="CD022555"/>
    <m/>
    <x v="1"/>
    <x v="145"/>
  </r>
  <r>
    <x v="12"/>
    <m/>
    <x v="12"/>
    <d v="2025-03-01T00:00:00"/>
    <d v="2025-05-20T00:00:00"/>
    <n v="0.47"/>
    <s v="112120501010"/>
    <s v="IRRF-GRT AUDITORIA DE TERCEIROS LTDA-45823"/>
    <s v="01-112120501010-000-001501930156-2-CD022555-PRO008024-0-0-0"/>
    <s v="CD022555"/>
    <m/>
    <x v="1"/>
    <x v="145"/>
  </r>
  <r>
    <x v="12"/>
    <m/>
    <x v="12"/>
    <d v="2025-03-01T00:00:00"/>
    <d v="2025-05-20T00:00:00"/>
    <n v="0.36"/>
    <s v="112120501010"/>
    <s v="IRRF-GRT AUDITORIA DE TERCEIROS LTDA-45823"/>
    <s v="01-112120501010-000-070505060116-2-CD022556-PRO008024-0-0-0"/>
    <s v="CD022556"/>
    <m/>
    <x v="1"/>
    <x v="146"/>
  </r>
  <r>
    <x v="12"/>
    <m/>
    <x v="12"/>
    <d v="2025-03-01T00:00:00"/>
    <d v="2025-05-20T00:00:00"/>
    <n v="0.76"/>
    <s v="112120501010"/>
    <s v="IRRF-GRT AUDITORIA DE TERCEIROS LTDA-45823"/>
    <s v="01-112120501010-000-070505060116-2-CD022556-PRO008024-0-0-0"/>
    <s v="CD022556"/>
    <m/>
    <x v="1"/>
    <x v="146"/>
  </r>
  <r>
    <x v="12"/>
    <m/>
    <x v="12"/>
    <d v="2025-03-01T00:00:00"/>
    <d v="2025-05-20T00:00:00"/>
    <n v="0.22"/>
    <s v="112120501010"/>
    <s v="IRRF-GRT AUDITORIA DE TERCEIROS LTDA-45823"/>
    <s v="01-112120501010-000-001501930158-2-CD022557-PRO008024-0-0-0"/>
    <s v="CD022557"/>
    <m/>
    <x v="1"/>
    <x v="147"/>
  </r>
  <r>
    <x v="12"/>
    <m/>
    <x v="12"/>
    <d v="2025-03-01T00:00:00"/>
    <d v="2025-05-20T00:00:00"/>
    <n v="0.47"/>
    <s v="112120501010"/>
    <s v="IRRF-GRT AUDITORIA DE TERCEIROS LTDA-45823"/>
    <s v="01-112120501010-000-001501930158-2-CD022557-PRO008024-0-0-0"/>
    <s v="CD022557"/>
    <m/>
    <x v="1"/>
    <x v="147"/>
  </r>
  <r>
    <x v="12"/>
    <m/>
    <x v="12"/>
    <d v="2025-03-01T00:00:00"/>
    <d v="2025-05-20T00:00:00"/>
    <n v="0.38"/>
    <s v="112120501010"/>
    <s v="IRRF-GRT AUDITORIA DE TERCEIROS LTDA-45823"/>
    <s v="01-112120501010-000-001501930159-2-CD022558-PRO008024-0-0-0"/>
    <s v="CD022558"/>
    <m/>
    <x v="1"/>
    <x v="148"/>
  </r>
  <r>
    <x v="12"/>
    <m/>
    <x v="12"/>
    <d v="2025-03-01T00:00:00"/>
    <d v="2025-05-20T00:00:00"/>
    <n v="0.8"/>
    <s v="112120501010"/>
    <s v="IRRF-GRT AUDITORIA DE TERCEIROS LTDA-45823"/>
    <s v="01-112120501010-000-001501930159-2-CD022558-PRO008024-0-0-0"/>
    <s v="CD022558"/>
    <m/>
    <x v="1"/>
    <x v="148"/>
  </r>
  <r>
    <x v="12"/>
    <m/>
    <x v="12"/>
    <d v="2025-03-01T00:00:00"/>
    <d v="2025-05-20T00:00:00"/>
    <n v="0.36"/>
    <s v="112120501010"/>
    <s v="IRRF-GRT AUDITORIA DE TERCEIROS LTDA-45823"/>
    <s v="01-112120501010-000-070505060166-2-CD022559-PRO008024-0-0-0"/>
    <s v="CD022559"/>
    <m/>
    <x v="1"/>
    <x v="149"/>
  </r>
  <r>
    <x v="12"/>
    <m/>
    <x v="12"/>
    <d v="2025-03-01T00:00:00"/>
    <d v="2025-05-20T00:00:00"/>
    <n v="0.76"/>
    <s v="112120501010"/>
    <s v="IRRF-GRT AUDITORIA DE TERCEIROS LTDA-45823"/>
    <s v="01-112120501010-000-070505060166-2-CD022559-PRO008024-0-0-0"/>
    <s v="CD022559"/>
    <m/>
    <x v="1"/>
    <x v="149"/>
  </r>
  <r>
    <x v="12"/>
    <m/>
    <x v="12"/>
    <d v="2025-03-01T00:00:00"/>
    <d v="2025-05-20T00:00:00"/>
    <n v="0.22"/>
    <s v="112120501010"/>
    <s v="IRRF-GRT AUDITORIA DE TERCEIROS LTDA-45823"/>
    <s v="01-112120501010-000-070505060084-2-CD022562-PRO008024-0-0-0"/>
    <s v="CD022562"/>
    <m/>
    <x v="1"/>
    <x v="150"/>
  </r>
  <r>
    <x v="12"/>
    <m/>
    <x v="12"/>
    <d v="2025-03-01T00:00:00"/>
    <d v="2025-05-20T00:00:00"/>
    <n v="0.47"/>
    <s v="112120501010"/>
    <s v="IRRF-GRT AUDITORIA DE TERCEIROS LTDA-45823"/>
    <s v="01-112120501010-000-070505060084-2-CD022562-PRO008024-0-0-0"/>
    <s v="CD022562"/>
    <m/>
    <x v="1"/>
    <x v="150"/>
  </r>
  <r>
    <x v="12"/>
    <m/>
    <x v="12"/>
    <d v="2025-03-01T00:00:00"/>
    <d v="2025-05-20T00:00:00"/>
    <n v="0.2"/>
    <s v="112120501010"/>
    <s v="IRRF-GRT AUDITORIA DE TERCEIROS LTDA-45823"/>
    <s v="01-112120501010-000-001501930162-2-CD022563-PRO008024-0-0-0"/>
    <s v="CD022563"/>
    <m/>
    <x v="1"/>
    <x v="151"/>
  </r>
  <r>
    <x v="12"/>
    <m/>
    <x v="12"/>
    <d v="2025-03-01T00:00:00"/>
    <d v="2025-05-20T00:00:00"/>
    <n v="0.43"/>
    <s v="112120501010"/>
    <s v="IRRF-GRT AUDITORIA DE TERCEIROS LTDA-45823"/>
    <s v="01-112120501010-000-001501930162-2-CD022563-PRO008024-0-0-0"/>
    <s v="CD022563"/>
    <m/>
    <x v="1"/>
    <x v="151"/>
  </r>
  <r>
    <x v="12"/>
    <m/>
    <x v="12"/>
    <d v="2025-03-01T00:00:00"/>
    <d v="2025-05-20T00:00:00"/>
    <n v="0.27"/>
    <s v="112120501010"/>
    <s v="IRRF-GRT AUDITORIA DE TERCEIROS LTDA-45823"/>
    <s v="01-112120501010-000-001501930163-2-CD022564-PRO008024-0-0-0"/>
    <s v="CD022564"/>
    <m/>
    <x v="1"/>
    <x v="152"/>
  </r>
  <r>
    <x v="12"/>
    <m/>
    <x v="12"/>
    <d v="2025-03-01T00:00:00"/>
    <d v="2025-05-20T00:00:00"/>
    <n v="0.56999999999999995"/>
    <s v="112120501010"/>
    <s v="IRRF-GRT AUDITORIA DE TERCEIROS LTDA-45823"/>
    <s v="01-112120501010-000-001501930163-2-CD022564-PRO008024-0-0-0"/>
    <s v="CD022564"/>
    <m/>
    <x v="1"/>
    <x v="152"/>
  </r>
  <r>
    <x v="12"/>
    <m/>
    <x v="12"/>
    <d v="2025-03-01T00:00:00"/>
    <d v="2025-05-20T00:00:00"/>
    <n v="0.22"/>
    <s v="112120501010"/>
    <s v="IRRF-GRT AUDITORIA DE TERCEIROS LTDA-45823"/>
    <s v="01-112120501010-000-001501930167-2-CD022566-PRO008024-0-0-0"/>
    <s v="CD022566"/>
    <m/>
    <x v="1"/>
    <x v="153"/>
  </r>
  <r>
    <x v="12"/>
    <m/>
    <x v="12"/>
    <d v="2025-03-01T00:00:00"/>
    <d v="2025-05-20T00:00:00"/>
    <n v="0.47"/>
    <s v="112120501010"/>
    <s v="IRRF-GRT AUDITORIA DE TERCEIROS LTDA-45823"/>
    <s v="01-112120501010-000-001501930167-2-CD022566-PRO008024-0-0-0"/>
    <s v="CD022566"/>
    <m/>
    <x v="1"/>
    <x v="153"/>
  </r>
  <r>
    <x v="12"/>
    <m/>
    <x v="12"/>
    <d v="2025-03-01T00:00:00"/>
    <d v="2025-05-20T00:00:00"/>
    <n v="0.31"/>
    <s v="112120501010"/>
    <s v="IRRF-GRT AUDITORIA DE TERCEIROS LTDA-45823"/>
    <s v="01-112120501010-000-070505060118-2-CD022567-PRO008024-0-0-0"/>
    <s v="CD022567"/>
    <m/>
    <x v="1"/>
    <x v="154"/>
  </r>
  <r>
    <x v="12"/>
    <m/>
    <x v="12"/>
    <d v="2025-03-01T00:00:00"/>
    <d v="2025-05-20T00:00:00"/>
    <n v="0.66"/>
    <s v="112120501010"/>
    <s v="IRRF-GRT AUDITORIA DE TERCEIROS LTDA-45823"/>
    <s v="01-112120501010-000-070505060118-2-CD022567-PRO008024-0-0-0"/>
    <s v="CD022567"/>
    <m/>
    <x v="1"/>
    <x v="154"/>
  </r>
  <r>
    <x v="12"/>
    <m/>
    <x v="12"/>
    <d v="2025-03-01T00:00:00"/>
    <d v="2025-05-20T00:00:00"/>
    <n v="0.22"/>
    <s v="112120501010"/>
    <s v="IRRF-GRT AUDITORIA DE TERCEIROS LTDA-45823"/>
    <s v="01-112120501010-000-001501930164-2-CD022568-PRO008024-0-0-0"/>
    <s v="CD022568"/>
    <m/>
    <x v="1"/>
    <x v="155"/>
  </r>
  <r>
    <x v="12"/>
    <m/>
    <x v="12"/>
    <d v="2025-03-01T00:00:00"/>
    <d v="2025-05-20T00:00:00"/>
    <n v="0.47"/>
    <s v="112120501010"/>
    <s v="IRRF-GRT AUDITORIA DE TERCEIROS LTDA-45823"/>
    <s v="01-112120501010-000-001501930164-2-CD022568-PRO008024-0-0-0"/>
    <s v="CD022568"/>
    <m/>
    <x v="1"/>
    <x v="155"/>
  </r>
  <r>
    <x v="12"/>
    <m/>
    <x v="12"/>
    <d v="2025-03-01T00:00:00"/>
    <d v="2025-05-20T00:00:00"/>
    <n v="0.2"/>
    <s v="112120501010"/>
    <s v="IRRF-GRT AUDITORIA DE TERCEIROS LTDA-45823"/>
    <s v="01-112120501010-000-070505060043-2-CD022571-PRO008024-0-0-0"/>
    <s v="CD022571"/>
    <m/>
    <x v="1"/>
    <x v="156"/>
  </r>
  <r>
    <x v="12"/>
    <m/>
    <x v="12"/>
    <d v="2025-03-01T00:00:00"/>
    <d v="2025-05-20T00:00:00"/>
    <n v="0.43"/>
    <s v="112120501010"/>
    <s v="IRRF-GRT AUDITORIA DE TERCEIROS LTDA-45823"/>
    <s v="01-112120501010-000-070505060043-2-CD022571-PRO008024-0-0-0"/>
    <s v="CD022571"/>
    <m/>
    <x v="1"/>
    <x v="156"/>
  </r>
  <r>
    <x v="12"/>
    <m/>
    <x v="12"/>
    <d v="2025-03-01T00:00:00"/>
    <d v="2025-05-20T00:00:00"/>
    <n v="0.22"/>
    <s v="112120501010"/>
    <s v="IRRF-GRT AUDITORIA DE TERCEIROS LTDA-45823"/>
    <s v="01-112120501010-000-001505060293-2-CD022572-PRO008024-0-0-0"/>
    <s v="CD022572"/>
    <m/>
    <x v="1"/>
    <x v="157"/>
  </r>
  <r>
    <x v="12"/>
    <m/>
    <x v="12"/>
    <d v="2025-03-01T00:00:00"/>
    <d v="2025-05-20T00:00:00"/>
    <n v="0.47"/>
    <s v="112120501010"/>
    <s v="IRRF-GRT AUDITORIA DE TERCEIROS LTDA-45823"/>
    <s v="01-112120501010-000-001505060293-2-CD022572-PRO008024-0-0-0"/>
    <s v="CD022572"/>
    <m/>
    <x v="1"/>
    <x v="157"/>
  </r>
  <r>
    <x v="12"/>
    <m/>
    <x v="12"/>
    <d v="2025-03-01T00:00:00"/>
    <d v="2025-05-20T00:00:00"/>
    <n v="0.25"/>
    <s v="112120501010"/>
    <s v="IRRF-GRT AUDITORIA DE TERCEIROS LTDA-45823"/>
    <s v="01-112120501010-000-070505060045-2-CD022573-PRO008024-0-0-0"/>
    <s v="CD022573"/>
    <m/>
    <x v="1"/>
    <x v="158"/>
  </r>
  <r>
    <x v="12"/>
    <m/>
    <x v="12"/>
    <d v="2025-03-01T00:00:00"/>
    <d v="2025-05-20T00:00:00"/>
    <n v="0.52"/>
    <s v="112120501010"/>
    <s v="IRRF-GRT AUDITORIA DE TERCEIROS LTDA-45823"/>
    <s v="01-112120501010-000-070505060045-2-CD022573-PRO008024-0-0-0"/>
    <s v="CD022573"/>
    <m/>
    <x v="1"/>
    <x v="158"/>
  </r>
  <r>
    <x v="12"/>
    <m/>
    <x v="12"/>
    <d v="2025-03-01T00:00:00"/>
    <d v="2025-05-20T00:00:00"/>
    <n v="0.13"/>
    <s v="112120501010"/>
    <s v="IRRF-GRT AUDITORIA DE TERCEIROS LTDA-45823"/>
    <s v="01-112120501010-000-001505060370-2-CD022574-PRO008024-0-0-0"/>
    <s v="CD022574"/>
    <m/>
    <x v="1"/>
    <x v="159"/>
  </r>
  <r>
    <x v="12"/>
    <m/>
    <x v="12"/>
    <d v="2025-03-01T00:00:00"/>
    <d v="2025-05-20T00:00:00"/>
    <n v="0.28000000000000003"/>
    <s v="112120501010"/>
    <s v="IRRF-GRT AUDITORIA DE TERCEIROS LTDA-45823"/>
    <s v="01-112120501010-000-001505060370-2-CD022574-PRO008024-0-0-0"/>
    <s v="CD022574"/>
    <m/>
    <x v="1"/>
    <x v="159"/>
  </r>
  <r>
    <x v="12"/>
    <m/>
    <x v="12"/>
    <d v="2025-03-01T00:00:00"/>
    <d v="2025-05-20T00:00:00"/>
    <n v="0.2"/>
    <s v="112120501010"/>
    <s v="IRRF-GRT AUDITORIA DE TERCEIROS LTDA-45823"/>
    <s v="01-112120501010-000-070505060120-2-CD022575-PRO008024-0-0-0"/>
    <s v="CD022575"/>
    <m/>
    <x v="1"/>
    <x v="160"/>
  </r>
  <r>
    <x v="12"/>
    <m/>
    <x v="12"/>
    <d v="2025-03-01T00:00:00"/>
    <d v="2025-05-20T00:00:00"/>
    <n v="0.43"/>
    <s v="112120501010"/>
    <s v="IRRF-GRT AUDITORIA DE TERCEIROS LTDA-45823"/>
    <s v="01-112120501010-000-070505060120-2-CD022575-PRO008024-0-0-0"/>
    <s v="CD022575"/>
    <m/>
    <x v="1"/>
    <x v="160"/>
  </r>
  <r>
    <x v="12"/>
    <m/>
    <x v="12"/>
    <d v="2025-03-01T00:00:00"/>
    <d v="2025-05-20T00:00:00"/>
    <n v="0.18"/>
    <s v="112120501010"/>
    <s v="IRRF-GRT AUDITORIA DE TERCEIROS LTDA-45823"/>
    <s v="01-112120501010-000-070505060121-2-CD022576-PRO008024-0-0-0"/>
    <s v="CD022576"/>
    <m/>
    <x v="1"/>
    <x v="161"/>
  </r>
  <r>
    <x v="12"/>
    <m/>
    <x v="12"/>
    <d v="2025-03-01T00:00:00"/>
    <d v="2025-05-20T00:00:00"/>
    <n v="0.38"/>
    <s v="112120501010"/>
    <s v="IRRF-GRT AUDITORIA DE TERCEIROS LTDA-45823"/>
    <s v="01-112120501010-000-070505060121-2-CD022576-PRO008024-0-0-0"/>
    <s v="CD022576"/>
    <m/>
    <x v="1"/>
    <x v="161"/>
  </r>
  <r>
    <x v="12"/>
    <m/>
    <x v="12"/>
    <d v="2025-03-01T00:00:00"/>
    <d v="2025-05-20T00:00:00"/>
    <n v="0.16"/>
    <s v="112120501010"/>
    <s v="IRRF-GRT AUDITORIA DE TERCEIROS LTDA-45823"/>
    <s v="01-112120501010-000-070505060194-2-CD022578-PRO008024-0-0-0"/>
    <s v="CD022578"/>
    <m/>
    <x v="1"/>
    <x v="162"/>
  </r>
  <r>
    <x v="12"/>
    <m/>
    <x v="12"/>
    <d v="2025-03-01T00:00:00"/>
    <d v="2025-05-20T00:00:00"/>
    <n v="0.33"/>
    <s v="112120501010"/>
    <s v="IRRF-GRT AUDITORIA DE TERCEIROS LTDA-45823"/>
    <s v="01-112120501010-000-070505060194-2-CD022578-PRO008024-0-0-0"/>
    <s v="CD022578"/>
    <m/>
    <x v="1"/>
    <x v="162"/>
  </r>
  <r>
    <x v="12"/>
    <m/>
    <x v="12"/>
    <d v="2025-03-01T00:00:00"/>
    <d v="2025-05-20T00:00:00"/>
    <n v="0.31"/>
    <s v="112120501010"/>
    <s v="IRRF-GRT AUDITORIA DE TERCEIROS LTDA-45823"/>
    <s v="01-112120501010-000-070505060176-2-CD022582-PRO008024-0-0-0"/>
    <s v="CD022582"/>
    <m/>
    <x v="1"/>
    <x v="163"/>
  </r>
  <r>
    <x v="12"/>
    <m/>
    <x v="12"/>
    <d v="2025-03-01T00:00:00"/>
    <d v="2025-05-20T00:00:00"/>
    <n v="0.66"/>
    <s v="112120501010"/>
    <s v="IRRF-GRT AUDITORIA DE TERCEIROS LTDA-45823"/>
    <s v="01-112120501010-000-070505060176-2-CD022582-PRO008024-0-0-0"/>
    <s v="CD022582"/>
    <m/>
    <x v="1"/>
    <x v="163"/>
  </r>
  <r>
    <x v="12"/>
    <m/>
    <x v="12"/>
    <d v="2025-03-01T00:00:00"/>
    <d v="2025-05-20T00:00:00"/>
    <n v="0.2"/>
    <s v="112120501010"/>
    <s v="IRRF-GRT AUDITORIA DE TERCEIROS LTDA-45823"/>
    <s v="01-112120501010-000-070505060177-2-CD022583-PRO008024-0-0-0"/>
    <s v="CD022583"/>
    <m/>
    <x v="1"/>
    <x v="4"/>
  </r>
  <r>
    <x v="12"/>
    <m/>
    <x v="12"/>
    <d v="2025-03-01T00:00:00"/>
    <d v="2025-05-20T00:00:00"/>
    <n v="0.43"/>
    <s v="112120501010"/>
    <s v="IRRF-GRT AUDITORIA DE TERCEIROS LTDA-45823"/>
    <s v="01-112120501010-000-070505060177-2-CD022583-PRO008024-0-0-0"/>
    <s v="CD022583"/>
    <m/>
    <x v="1"/>
    <x v="4"/>
  </r>
  <r>
    <x v="12"/>
    <m/>
    <x v="12"/>
    <d v="2025-03-01T00:00:00"/>
    <d v="2025-05-20T00:00:00"/>
    <n v="0.18"/>
    <s v="112120501010"/>
    <s v="IRRF-GRT AUDITORIA DE TERCEIROS LTDA-45823"/>
    <s v="01-112120501010-000-070505060178-2-CD022584-PRO008024-0-0-0"/>
    <s v="CD022584"/>
    <m/>
    <x v="1"/>
    <x v="164"/>
  </r>
  <r>
    <x v="12"/>
    <m/>
    <x v="12"/>
    <d v="2025-03-01T00:00:00"/>
    <d v="2025-05-20T00:00:00"/>
    <n v="0.38"/>
    <s v="112120501010"/>
    <s v="IRRF-GRT AUDITORIA DE TERCEIROS LTDA-45823"/>
    <s v="01-112120501010-000-070505060178-2-CD022584-PRO008024-0-0-0"/>
    <s v="CD022584"/>
    <m/>
    <x v="1"/>
    <x v="164"/>
  </r>
  <r>
    <x v="12"/>
    <m/>
    <x v="12"/>
    <d v="2025-03-01T00:00:00"/>
    <d v="2025-05-20T00:00:00"/>
    <n v="0.34"/>
    <s v="112120501010"/>
    <s v="IRRF-GRT AUDITORIA DE TERCEIROS LTDA-45823"/>
    <s v="01-112120501010-000-070505060179-2-CD022585-PRO008024-0-0-0"/>
    <s v="CD022585"/>
    <m/>
    <x v="1"/>
    <x v="165"/>
  </r>
  <r>
    <x v="12"/>
    <m/>
    <x v="12"/>
    <d v="2025-03-01T00:00:00"/>
    <d v="2025-05-20T00:00:00"/>
    <n v="0.71"/>
    <s v="112120501010"/>
    <s v="IRRF-GRT AUDITORIA DE TERCEIROS LTDA-45823"/>
    <s v="01-112120501010-000-070505060179-2-CD022585-PRO008024-0-0-0"/>
    <s v="CD022585"/>
    <m/>
    <x v="1"/>
    <x v="165"/>
  </r>
  <r>
    <x v="12"/>
    <m/>
    <x v="12"/>
    <d v="2025-03-01T00:00:00"/>
    <d v="2025-05-20T00:00:00"/>
    <n v="0.18"/>
    <s v="112120501010"/>
    <s v="IRRF-GRT AUDITORIA DE TERCEIROS LTDA-45823"/>
    <s v="01-112120501010-000-070505060180-2-CD022586-PRO008024-0-0-0"/>
    <s v="CD022586"/>
    <m/>
    <x v="1"/>
    <x v="166"/>
  </r>
  <r>
    <x v="12"/>
    <m/>
    <x v="12"/>
    <d v="2025-03-01T00:00:00"/>
    <d v="2025-05-20T00:00:00"/>
    <n v="0.38"/>
    <s v="112120501010"/>
    <s v="IRRF-GRT AUDITORIA DE TERCEIROS LTDA-45823"/>
    <s v="01-112120501010-000-070505060180-2-CD022586-PRO008024-0-0-0"/>
    <s v="CD022586"/>
    <m/>
    <x v="1"/>
    <x v="166"/>
  </r>
  <r>
    <x v="12"/>
    <m/>
    <x v="12"/>
    <d v="2025-03-01T00:00:00"/>
    <d v="2025-05-20T00:00:00"/>
    <n v="0.02"/>
    <s v="112120501010"/>
    <s v="IRRF-GRT AUDITORIA DE TERCEIROS LTDA-45823"/>
    <s v="01-112120501010-000-001505060326-2-CD022587-PRO008024-0-0-0"/>
    <s v="CD022587"/>
    <m/>
    <x v="1"/>
    <x v="167"/>
  </r>
  <r>
    <x v="12"/>
    <m/>
    <x v="12"/>
    <d v="2025-03-01T00:00:00"/>
    <d v="2025-05-20T00:00:00"/>
    <n v="0.05"/>
    <s v="112120501010"/>
    <s v="IRRF-GRT AUDITORIA DE TERCEIROS LTDA-45823"/>
    <s v="01-112120501010-000-001505060326-2-CD022587-PRO008024-0-0-0"/>
    <s v="CD022587"/>
    <m/>
    <x v="1"/>
    <x v="167"/>
  </r>
  <r>
    <x v="12"/>
    <m/>
    <x v="12"/>
    <d v="2025-03-01T00:00:00"/>
    <d v="2025-05-20T00:00:00"/>
    <n v="0.02"/>
    <s v="112120501010"/>
    <s v="IRRF-GRT AUDITORIA DE TERCEIROS LTDA-45823"/>
    <s v="01-112120501010-000-070505060182-2-CD022588-PRO008024-0-0-0"/>
    <s v="CD022588"/>
    <m/>
    <x v="1"/>
    <x v="168"/>
  </r>
  <r>
    <x v="12"/>
    <m/>
    <x v="12"/>
    <d v="2025-03-01T00:00:00"/>
    <d v="2025-05-20T00:00:00"/>
    <n v="0.05"/>
    <s v="112120501010"/>
    <s v="IRRF-GRT AUDITORIA DE TERCEIROS LTDA-45823"/>
    <s v="01-112120501010-000-070505060182-2-CD022588-PRO008024-0-0-0"/>
    <s v="CD022588"/>
    <m/>
    <x v="1"/>
    <x v="168"/>
  </r>
  <r>
    <x v="12"/>
    <m/>
    <x v="12"/>
    <d v="2025-03-01T00:00:00"/>
    <d v="2025-05-20T00:00:00"/>
    <n v="0.2"/>
    <s v="112120501010"/>
    <s v="IRRF-GRT AUDITORIA DE TERCEIROS LTDA-45823"/>
    <s v="01-112120501010-000-070505060195-2-CD022600-PRO008024-0-0-0"/>
    <s v="CD022600"/>
    <m/>
    <x v="1"/>
    <x v="169"/>
  </r>
  <r>
    <x v="12"/>
    <m/>
    <x v="12"/>
    <d v="2025-03-01T00:00:00"/>
    <d v="2025-05-20T00:00:00"/>
    <n v="0.43"/>
    <s v="112120501010"/>
    <s v="IRRF-GRT AUDITORIA DE TERCEIROS LTDA-45823"/>
    <s v="01-112120501010-000-070505060195-2-CD022600-PRO008024-0-0-0"/>
    <s v="CD022600"/>
    <m/>
    <x v="1"/>
    <x v="169"/>
  </r>
  <r>
    <x v="12"/>
    <m/>
    <x v="12"/>
    <d v="2025-03-01T00:00:00"/>
    <d v="2025-05-20T00:00:00"/>
    <n v="0.22"/>
    <s v="112120501010"/>
    <s v="IRRF-GRT AUDITORIA DE TERCEIROS LTDA-45823"/>
    <s v="01-112120501010-000-070505060196-2-CD022601-PRO008024-0-0-0"/>
    <s v="CD022601"/>
    <m/>
    <x v="1"/>
    <x v="170"/>
  </r>
  <r>
    <x v="12"/>
    <m/>
    <x v="12"/>
    <d v="2025-03-01T00:00:00"/>
    <d v="2025-05-20T00:00:00"/>
    <n v="0.47"/>
    <s v="112120501010"/>
    <s v="IRRF-GRT AUDITORIA DE TERCEIROS LTDA-45823"/>
    <s v="01-112120501010-000-070505060196-2-CD022601-PRO008024-0-0-0"/>
    <s v="CD022601"/>
    <m/>
    <x v="1"/>
    <x v="170"/>
  </r>
  <r>
    <x v="12"/>
    <m/>
    <x v="12"/>
    <d v="2025-03-01T00:00:00"/>
    <d v="2025-05-20T00:00:00"/>
    <n v="0.18"/>
    <s v="112120501010"/>
    <s v="IRRF-GRT AUDITORIA DE TERCEIROS LTDA-45823"/>
    <s v="01-112120501010-000-070505060197-2-CD022602-PRO008024-0-0-0"/>
    <s v="CD022602"/>
    <m/>
    <x v="1"/>
    <x v="171"/>
  </r>
  <r>
    <x v="12"/>
    <m/>
    <x v="12"/>
    <d v="2025-03-01T00:00:00"/>
    <d v="2025-05-20T00:00:00"/>
    <n v="0.38"/>
    <s v="112120501010"/>
    <s v="IRRF-GRT AUDITORIA DE TERCEIROS LTDA-45823"/>
    <s v="01-112120501010-000-070505060197-2-CD022602-PRO008024-0-0-0"/>
    <s v="CD022602"/>
    <m/>
    <x v="1"/>
    <x v="171"/>
  </r>
  <r>
    <x v="12"/>
    <m/>
    <x v="12"/>
    <d v="2025-03-01T00:00:00"/>
    <d v="2025-05-20T00:00:00"/>
    <n v="0.7"/>
    <s v="112120501010"/>
    <s v="IRRF-GRT AUDITORIA DE TERCEIROS LTDA-45823"/>
    <s v="01-112120501010-000-070505060198-2-CD022603-PRO008024-0-0-0"/>
    <s v="CD022603"/>
    <m/>
    <x v="1"/>
    <x v="172"/>
  </r>
  <r>
    <x v="12"/>
    <m/>
    <x v="12"/>
    <d v="2025-03-01T00:00:00"/>
    <d v="2025-05-20T00:00:00"/>
    <n v="1.47"/>
    <s v="112120501010"/>
    <s v="IRRF-GRT AUDITORIA DE TERCEIROS LTDA-45823"/>
    <s v="01-112120501010-000-070505060198-2-CD022603-PRO008024-0-0-0"/>
    <s v="CD022603"/>
    <m/>
    <x v="1"/>
    <x v="172"/>
  </r>
  <r>
    <x v="12"/>
    <m/>
    <x v="12"/>
    <d v="2025-03-01T00:00:00"/>
    <d v="2025-05-20T00:00:00"/>
    <n v="0.22"/>
    <s v="112120501010"/>
    <s v="IRRF-GRT AUDITORIA DE TERCEIROS LTDA-45823"/>
    <s v="01-112120501010-000-070505060199-2-CD022609-PRO008024-0-0-0"/>
    <s v="CD022609"/>
    <m/>
    <x v="1"/>
    <x v="173"/>
  </r>
  <r>
    <x v="12"/>
    <m/>
    <x v="12"/>
    <d v="2025-03-01T00:00:00"/>
    <d v="2025-05-20T00:00:00"/>
    <n v="0.47"/>
    <s v="112120501010"/>
    <s v="IRRF-GRT AUDITORIA DE TERCEIROS LTDA-45823"/>
    <s v="01-112120501010-000-070505060199-2-CD022609-PRO008024-0-0-0"/>
    <s v="CD022609"/>
    <m/>
    <x v="1"/>
    <x v="173"/>
  </r>
  <r>
    <x v="12"/>
    <m/>
    <x v="12"/>
    <d v="2025-03-01T00:00:00"/>
    <d v="2025-05-20T00:00:00"/>
    <n v="0.18"/>
    <s v="112120501010"/>
    <s v="IRRF-GRT AUDITORIA DE TERCEIROS LTDA-45823"/>
    <s v="01-112120501010-000-070505060200-2-CD022610-PRO008024-0-0-0"/>
    <s v="CD022610"/>
    <m/>
    <x v="1"/>
    <x v="174"/>
  </r>
  <r>
    <x v="12"/>
    <m/>
    <x v="12"/>
    <d v="2025-03-01T00:00:00"/>
    <d v="2025-05-20T00:00:00"/>
    <n v="0.38"/>
    <s v="112120501010"/>
    <s v="IRRF-GRT AUDITORIA DE TERCEIROS LTDA-45823"/>
    <s v="01-112120501010-000-070505060200-2-CD022610-PRO008024-0-0-0"/>
    <s v="CD022610"/>
    <m/>
    <x v="1"/>
    <x v="174"/>
  </r>
  <r>
    <x v="12"/>
    <m/>
    <x v="12"/>
    <d v="2025-03-01T00:00:00"/>
    <d v="2025-05-20T00:00:00"/>
    <n v="0.22"/>
    <s v="112120501010"/>
    <s v="IRRF-GRT AUDITORIA DE TERCEIROS LTDA-45823"/>
    <s v="01-112120501010-000-070505060201-2-CD022611-PRO008024-0-0-0"/>
    <s v="CD022611"/>
    <m/>
    <x v="1"/>
    <x v="175"/>
  </r>
  <r>
    <x v="12"/>
    <m/>
    <x v="12"/>
    <d v="2025-03-01T00:00:00"/>
    <d v="2025-05-20T00:00:00"/>
    <n v="0.47"/>
    <s v="112120501010"/>
    <s v="IRRF-GRT AUDITORIA DE TERCEIROS LTDA-45823"/>
    <s v="01-112120501010-000-070505060201-2-CD022611-PRO008024-0-0-0"/>
    <s v="CD022611"/>
    <m/>
    <x v="1"/>
    <x v="175"/>
  </r>
  <r>
    <x v="12"/>
    <m/>
    <x v="12"/>
    <d v="2025-03-01T00:00:00"/>
    <d v="2025-05-20T00:00:00"/>
    <n v="0.22"/>
    <s v="112120501010"/>
    <s v="IRRF-GRT AUDITORIA DE TERCEIROS LTDA-45823"/>
    <s v="01-112120501010-000-070505060202-2-CD022612-PRO008024-0-0-0"/>
    <s v="CD022612"/>
    <m/>
    <x v="1"/>
    <x v="176"/>
  </r>
  <r>
    <x v="12"/>
    <m/>
    <x v="12"/>
    <d v="2025-03-01T00:00:00"/>
    <d v="2025-05-20T00:00:00"/>
    <n v="0.47"/>
    <s v="112120501010"/>
    <s v="IRRF-GRT AUDITORIA DE TERCEIROS LTDA-45823"/>
    <s v="01-112120501010-000-070505060202-2-CD022612-PRO008024-0-0-0"/>
    <s v="CD022612"/>
    <m/>
    <x v="1"/>
    <x v="176"/>
  </r>
  <r>
    <x v="12"/>
    <m/>
    <x v="12"/>
    <d v="2025-03-01T00:00:00"/>
    <d v="2025-05-20T00:00:00"/>
    <n v="0.18"/>
    <s v="112120501010"/>
    <s v="IRRF-GRT AUDITORIA DE TERCEIROS LTDA-45823"/>
    <s v="01-112120501010-000-070505060203-2-CD022613-PRO008024-0-0-0"/>
    <s v="CD022613"/>
    <m/>
    <x v="1"/>
    <x v="177"/>
  </r>
  <r>
    <x v="12"/>
    <m/>
    <x v="12"/>
    <d v="2025-03-01T00:00:00"/>
    <d v="2025-05-20T00:00:00"/>
    <n v="0.38"/>
    <s v="112120501010"/>
    <s v="IRRF-GRT AUDITORIA DE TERCEIROS LTDA-45823"/>
    <s v="01-112120501010-000-070505060203-2-CD022613-PRO008024-0-0-0"/>
    <s v="CD022613"/>
    <m/>
    <x v="1"/>
    <x v="177"/>
  </r>
  <r>
    <x v="12"/>
    <m/>
    <x v="12"/>
    <d v="2025-03-01T00:00:00"/>
    <d v="2025-05-20T00:00:00"/>
    <n v="0.18"/>
    <s v="112120501010"/>
    <s v="IRRF-GRT AUDITORIA DE TERCEIROS LTDA-45823"/>
    <s v="01-112120501010-000-070505060204-2-CD022614-PRO008024-0-0-0"/>
    <s v="CD022614"/>
    <m/>
    <x v="1"/>
    <x v="178"/>
  </r>
  <r>
    <x v="12"/>
    <m/>
    <x v="12"/>
    <d v="2025-03-01T00:00:00"/>
    <d v="2025-05-20T00:00:00"/>
    <n v="0.38"/>
    <s v="112120501010"/>
    <s v="IRRF-GRT AUDITORIA DE TERCEIROS LTDA-45823"/>
    <s v="01-112120501010-000-070505060204-2-CD022614-PRO008024-0-0-0"/>
    <s v="CD022614"/>
    <m/>
    <x v="1"/>
    <x v="178"/>
  </r>
  <r>
    <x v="12"/>
    <m/>
    <x v="12"/>
    <d v="2025-03-01T00:00:00"/>
    <d v="2025-05-20T00:00:00"/>
    <n v="0.16"/>
    <s v="112120501010"/>
    <s v="IRRF-GRT AUDITORIA DE TERCEIROS LTDA-45823"/>
    <s v="01-112120501010-000-070505060205-2-CD022615-PRO008024-0-0-0"/>
    <s v="CD022615"/>
    <m/>
    <x v="1"/>
    <x v="179"/>
  </r>
  <r>
    <x v="12"/>
    <m/>
    <x v="12"/>
    <d v="2025-03-01T00:00:00"/>
    <d v="2025-05-20T00:00:00"/>
    <n v="0.33"/>
    <s v="112120501010"/>
    <s v="IRRF-GRT AUDITORIA DE TERCEIROS LTDA-45823"/>
    <s v="01-112120501010-000-070505060205-2-CD022615-PRO008024-0-0-0"/>
    <s v="CD022615"/>
    <m/>
    <x v="1"/>
    <x v="179"/>
  </r>
  <r>
    <x v="12"/>
    <m/>
    <x v="12"/>
    <d v="2025-03-01T00:00:00"/>
    <d v="2025-05-20T00:00:00"/>
    <n v="0.2"/>
    <s v="112120501010"/>
    <s v="IRRF-GRT AUDITORIA DE TERCEIROS LTDA-45823"/>
    <s v="01-112120501010-000-070505060206-2-CD022616-PRO008024-0-0-0"/>
    <s v="CD022616"/>
    <m/>
    <x v="1"/>
    <x v="180"/>
  </r>
  <r>
    <x v="12"/>
    <m/>
    <x v="12"/>
    <d v="2025-03-01T00:00:00"/>
    <d v="2025-05-20T00:00:00"/>
    <n v="0.43"/>
    <s v="112120501010"/>
    <s v="IRRF-GRT AUDITORIA DE TERCEIROS LTDA-45823"/>
    <s v="01-112120501010-000-070505060206-2-CD022616-PRO008024-0-0-0"/>
    <s v="CD022616"/>
    <m/>
    <x v="1"/>
    <x v="180"/>
  </r>
  <r>
    <x v="12"/>
    <m/>
    <x v="12"/>
    <d v="2025-03-01T00:00:00"/>
    <d v="2025-05-20T00:00:00"/>
    <n v="0.22"/>
    <s v="112120501010"/>
    <s v="IRRF-GRT AUDITORIA DE TERCEIROS LTDA-45823"/>
    <s v="01-112120501010-000-070505060207-2-CD022617-PRO008024-0-0-0"/>
    <s v="CD022617"/>
    <m/>
    <x v="1"/>
    <x v="181"/>
  </r>
  <r>
    <x v="12"/>
    <m/>
    <x v="12"/>
    <d v="2025-03-01T00:00:00"/>
    <d v="2025-05-20T00:00:00"/>
    <n v="0.47"/>
    <s v="112120501010"/>
    <s v="IRRF-GRT AUDITORIA DE TERCEIROS LTDA-45823"/>
    <s v="01-112120501010-000-070505060207-2-CD022617-PRO008024-0-0-0"/>
    <s v="CD022617"/>
    <m/>
    <x v="1"/>
    <x v="181"/>
  </r>
  <r>
    <x v="12"/>
    <m/>
    <x v="12"/>
    <d v="2025-03-01T00:00:00"/>
    <d v="2025-05-20T00:00:00"/>
    <n v="0.16"/>
    <s v="112120501010"/>
    <s v="IRRF-GRT AUDITORIA DE TERCEIROS LTDA-45823"/>
    <s v="01-112120501010-000-001505060330-2-CD022618-PRO008024-0-0-0"/>
    <s v="CD022618"/>
    <m/>
    <x v="1"/>
    <x v="182"/>
  </r>
  <r>
    <x v="12"/>
    <m/>
    <x v="12"/>
    <d v="2025-03-01T00:00:00"/>
    <d v="2025-05-20T00:00:00"/>
    <n v="0.33"/>
    <s v="112120501010"/>
    <s v="IRRF-GRT AUDITORIA DE TERCEIROS LTDA-45823"/>
    <s v="01-112120501010-000-001505060330-2-CD022618-PRO008024-0-0-0"/>
    <s v="CD022618"/>
    <m/>
    <x v="1"/>
    <x v="182"/>
  </r>
  <r>
    <x v="12"/>
    <m/>
    <x v="12"/>
    <d v="2025-03-01T00:00:00"/>
    <d v="2025-05-20T00:00:00"/>
    <n v="0.22"/>
    <s v="112120501010"/>
    <s v="IRRF-GRT AUDITORIA DE TERCEIROS LTDA-45823"/>
    <s v="01-112120501010-000-070505060213-2-CD022619-PRO008024-0-0-0"/>
    <s v="CD022619"/>
    <m/>
    <x v="1"/>
    <x v="183"/>
  </r>
  <r>
    <x v="12"/>
    <m/>
    <x v="12"/>
    <d v="2025-03-01T00:00:00"/>
    <d v="2025-05-20T00:00:00"/>
    <n v="0.47"/>
    <s v="112120501010"/>
    <s v="IRRF-GRT AUDITORIA DE TERCEIROS LTDA-45823"/>
    <s v="01-112120501010-000-070505060213-2-CD022619-PRO008024-0-0-0"/>
    <s v="CD022619"/>
    <m/>
    <x v="1"/>
    <x v="183"/>
  </r>
  <r>
    <x v="12"/>
    <m/>
    <x v="12"/>
    <d v="2025-03-01T00:00:00"/>
    <d v="2025-05-20T00:00:00"/>
    <n v="0.2"/>
    <s v="112120501010"/>
    <s v="IRRF-GRT AUDITORIA DE TERCEIROS LTDA-45823"/>
    <s v="01-112120501010-000-070505060209-2-CD022620-PRO008024-0-0-0"/>
    <s v="CD022620"/>
    <m/>
    <x v="1"/>
    <x v="184"/>
  </r>
  <r>
    <x v="12"/>
    <m/>
    <x v="12"/>
    <d v="2025-03-01T00:00:00"/>
    <d v="2025-05-20T00:00:00"/>
    <n v="0.43"/>
    <s v="112120501010"/>
    <s v="IRRF-GRT AUDITORIA DE TERCEIROS LTDA-45823"/>
    <s v="01-112120501010-000-070505060209-2-CD022620-PRO008024-0-0-0"/>
    <s v="CD022620"/>
    <m/>
    <x v="1"/>
    <x v="184"/>
  </r>
  <r>
    <x v="12"/>
    <m/>
    <x v="12"/>
    <d v="2025-03-01T00:00:00"/>
    <d v="2025-05-20T00:00:00"/>
    <n v="0.02"/>
    <s v="112120501010"/>
    <s v="IRRF-GRT AUDITORIA DE TERCEIROS LTDA-45823"/>
    <s v="01-112120501010-000-001505060331-2-CD022621-PRO008024-0-0-0"/>
    <s v="CD022621"/>
    <m/>
    <x v="1"/>
    <x v="185"/>
  </r>
  <r>
    <x v="12"/>
    <m/>
    <x v="12"/>
    <d v="2025-03-01T00:00:00"/>
    <d v="2025-05-20T00:00:00"/>
    <n v="0.05"/>
    <s v="112120501010"/>
    <s v="IRRF-GRT AUDITORIA DE TERCEIROS LTDA-45823"/>
    <s v="01-112120501010-000-001505060331-2-CD022621-PRO008024-0-0-0"/>
    <s v="CD022621"/>
    <m/>
    <x v="1"/>
    <x v="185"/>
  </r>
  <r>
    <x v="12"/>
    <m/>
    <x v="12"/>
    <d v="2025-03-01T00:00:00"/>
    <d v="2025-05-20T00:00:00"/>
    <n v="0.25"/>
    <s v="112120501010"/>
    <s v="IRRF-GRT AUDITORIA DE TERCEIROS LTDA-45823"/>
    <s v="01-112120501010-000-070505060214-2-CD022622-PRO008024-0-0-0"/>
    <s v="CD022622"/>
    <m/>
    <x v="1"/>
    <x v="186"/>
  </r>
  <r>
    <x v="12"/>
    <m/>
    <x v="12"/>
    <d v="2025-03-01T00:00:00"/>
    <d v="2025-05-20T00:00:00"/>
    <n v="0.52"/>
    <s v="112120501010"/>
    <s v="IRRF-GRT AUDITORIA DE TERCEIROS LTDA-45823"/>
    <s v="01-112120501010-000-070505060214-2-CD022622-PRO008024-0-0-0"/>
    <s v="CD022622"/>
    <m/>
    <x v="1"/>
    <x v="186"/>
  </r>
  <r>
    <x v="12"/>
    <m/>
    <x v="12"/>
    <d v="2025-03-01T00:00:00"/>
    <d v="2025-05-20T00:00:00"/>
    <n v="0.18"/>
    <s v="112120501010"/>
    <s v="IRRF-GRT AUDITORIA DE TERCEIROS LTDA-45823"/>
    <s v="01-112120501010-000-070505060215-2-CD022623-PRO008024-0-0-0"/>
    <s v="CD022623"/>
    <m/>
    <x v="1"/>
    <x v="187"/>
  </r>
  <r>
    <x v="12"/>
    <m/>
    <x v="12"/>
    <d v="2025-03-01T00:00:00"/>
    <d v="2025-05-20T00:00:00"/>
    <n v="0.38"/>
    <s v="112120501010"/>
    <s v="IRRF-GRT AUDITORIA DE TERCEIROS LTDA-45823"/>
    <s v="01-112120501010-000-070505060215-2-CD022623-PRO008024-0-0-0"/>
    <s v="CD022623"/>
    <m/>
    <x v="1"/>
    <x v="187"/>
  </r>
  <r>
    <x v="12"/>
    <m/>
    <x v="12"/>
    <d v="2025-03-01T00:00:00"/>
    <d v="2025-05-20T00:00:00"/>
    <n v="0.18"/>
    <s v="112120501010"/>
    <s v="IRRF-GRT AUDITORIA DE TERCEIROS LTDA-45823"/>
    <s v="01-112120501010-000-070505060216-2-CD022624-PRO008024-0-0-0"/>
    <s v="CD022624"/>
    <m/>
    <x v="1"/>
    <x v="188"/>
  </r>
  <r>
    <x v="12"/>
    <m/>
    <x v="12"/>
    <d v="2025-03-01T00:00:00"/>
    <d v="2025-05-20T00:00:00"/>
    <n v="0.38"/>
    <s v="112120501010"/>
    <s v="IRRF-GRT AUDITORIA DE TERCEIROS LTDA-45823"/>
    <s v="01-112120501010-000-070505060216-2-CD022624-PRO008024-0-0-0"/>
    <s v="CD022624"/>
    <m/>
    <x v="1"/>
    <x v="188"/>
  </r>
  <r>
    <x v="12"/>
    <m/>
    <x v="12"/>
    <d v="2025-03-01T00:00:00"/>
    <d v="2025-05-20T00:00:00"/>
    <n v="0.22"/>
    <s v="112120501010"/>
    <s v="IRRF-GRT AUDITORIA DE TERCEIROS LTDA-45823"/>
    <s v="01-112120501010-000-070505060211-2-CD022625-PRO008024-0-0-0"/>
    <s v="CD022625"/>
    <m/>
    <x v="1"/>
    <x v="189"/>
  </r>
  <r>
    <x v="12"/>
    <m/>
    <x v="12"/>
    <d v="2025-03-01T00:00:00"/>
    <d v="2025-05-20T00:00:00"/>
    <n v="0.47"/>
    <s v="112120501010"/>
    <s v="IRRF-GRT AUDITORIA DE TERCEIROS LTDA-45823"/>
    <s v="01-112120501010-000-070505060211-2-CD022625-PRO008024-0-0-0"/>
    <s v="CD022625"/>
    <m/>
    <x v="1"/>
    <x v="189"/>
  </r>
  <r>
    <x v="12"/>
    <m/>
    <x v="12"/>
    <d v="2025-03-01T00:00:00"/>
    <d v="2025-05-20T00:00:00"/>
    <n v="0.22"/>
    <s v="112120501010"/>
    <s v="IRRF-GRT AUDITORIA DE TERCEIROS LTDA-45823"/>
    <s v="01-112120501010-000-070505060212-2-CD022626-PRO008024-0-0-0"/>
    <s v="CD022626"/>
    <m/>
    <x v="1"/>
    <x v="190"/>
  </r>
  <r>
    <x v="12"/>
    <m/>
    <x v="12"/>
    <d v="2025-03-01T00:00:00"/>
    <d v="2025-05-20T00:00:00"/>
    <n v="0.47"/>
    <s v="112120501010"/>
    <s v="IRRF-GRT AUDITORIA DE TERCEIROS LTDA-45823"/>
    <s v="01-112120501010-000-070505060212-2-CD022626-PRO008024-0-0-0"/>
    <s v="CD022626"/>
    <m/>
    <x v="1"/>
    <x v="190"/>
  </r>
  <r>
    <x v="12"/>
    <m/>
    <x v="12"/>
    <d v="2025-03-01T00:00:00"/>
    <d v="2025-05-20T00:00:00"/>
    <n v="0.18"/>
    <s v="112120501010"/>
    <s v="IRRF-GRT AUDITORIA DE TERCEIROS LTDA-45823"/>
    <s v="01-112120501010-000-070505060217-2-CD022627-PRO008024-0-0-0"/>
    <s v="CD022627"/>
    <m/>
    <x v="1"/>
    <x v="191"/>
  </r>
  <r>
    <x v="12"/>
    <m/>
    <x v="12"/>
    <d v="2025-03-01T00:00:00"/>
    <d v="2025-05-20T00:00:00"/>
    <n v="0.38"/>
    <s v="112120501010"/>
    <s v="IRRF-GRT AUDITORIA DE TERCEIROS LTDA-45823"/>
    <s v="01-112120501010-000-070505060217-2-CD022627-PRO008024-0-0-0"/>
    <s v="CD022627"/>
    <m/>
    <x v="1"/>
    <x v="191"/>
  </r>
  <r>
    <x v="12"/>
    <m/>
    <x v="12"/>
    <d v="2025-03-01T00:00:00"/>
    <d v="2025-05-20T00:00:00"/>
    <n v="0.18"/>
    <s v="112120501010"/>
    <s v="IRRF-GRT AUDITORIA DE TERCEIROS LTDA-45823"/>
    <s v="01-112120501010-000-070505060218-2-CD022628-PRO008024-0-0-0"/>
    <s v="CD022628"/>
    <m/>
    <x v="1"/>
    <x v="192"/>
  </r>
  <r>
    <x v="12"/>
    <m/>
    <x v="12"/>
    <d v="2025-03-01T00:00:00"/>
    <d v="2025-05-20T00:00:00"/>
    <n v="0.38"/>
    <s v="112120501010"/>
    <s v="IRRF-GRT AUDITORIA DE TERCEIROS LTDA-45823"/>
    <s v="01-112120501010-000-070505060218-2-CD022628-PRO008024-0-0-0"/>
    <s v="CD022628"/>
    <m/>
    <x v="1"/>
    <x v="192"/>
  </r>
  <r>
    <x v="12"/>
    <m/>
    <x v="12"/>
    <d v="2025-03-01T00:00:00"/>
    <d v="2025-05-20T00:00:00"/>
    <n v="0.18"/>
    <s v="112120501010"/>
    <s v="IRRF-GRT AUDITORIA DE TERCEIROS LTDA-45823"/>
    <s v="01-112120501010-000-070505060219-2-CD022629-PRO008024-0-0-0"/>
    <s v="CD022629"/>
    <m/>
    <x v="1"/>
    <x v="193"/>
  </r>
  <r>
    <x v="12"/>
    <m/>
    <x v="12"/>
    <d v="2025-03-01T00:00:00"/>
    <d v="2025-05-20T00:00:00"/>
    <n v="0.38"/>
    <s v="112120501010"/>
    <s v="IRRF-GRT AUDITORIA DE TERCEIROS LTDA-45823"/>
    <s v="01-112120501010-000-070505060219-2-CD022629-PRO008024-0-0-0"/>
    <s v="CD022629"/>
    <m/>
    <x v="1"/>
    <x v="193"/>
  </r>
  <r>
    <x v="12"/>
    <m/>
    <x v="12"/>
    <d v="2025-03-01T00:00:00"/>
    <d v="2025-05-20T00:00:00"/>
    <n v="0.28999999999999998"/>
    <s v="112120501010"/>
    <s v="IRRF-GRT AUDITORIA DE TERCEIROS LTDA-45823"/>
    <s v="01-112120501010-000-070505060220-2-CD022630-PRO008024-0-0-0"/>
    <s v="CD022630"/>
    <m/>
    <x v="1"/>
    <x v="194"/>
  </r>
  <r>
    <x v="12"/>
    <m/>
    <x v="12"/>
    <d v="2025-03-01T00:00:00"/>
    <d v="2025-05-20T00:00:00"/>
    <n v="0.62"/>
    <s v="112120501010"/>
    <s v="IRRF-GRT AUDITORIA DE TERCEIROS LTDA-45823"/>
    <s v="01-112120501010-000-070505060220-2-CD022630-PRO008024-0-0-0"/>
    <s v="CD022630"/>
    <m/>
    <x v="1"/>
    <x v="194"/>
  </r>
  <r>
    <x v="12"/>
    <m/>
    <x v="12"/>
    <d v="2025-03-01T00:00:00"/>
    <d v="2025-05-20T00:00:00"/>
    <n v="0.2"/>
    <s v="112120501010"/>
    <s v="IRRF-GRT AUDITORIA DE TERCEIROS LTDA-45823"/>
    <s v="01-112120501010-000-070505060221-2-CD022631-PRO008024-0-0-0"/>
    <s v="CD022631"/>
    <m/>
    <x v="1"/>
    <x v="195"/>
  </r>
  <r>
    <x v="12"/>
    <m/>
    <x v="12"/>
    <d v="2025-03-01T00:00:00"/>
    <d v="2025-05-20T00:00:00"/>
    <n v="0.43"/>
    <s v="112120501010"/>
    <s v="IRRF-GRT AUDITORIA DE TERCEIROS LTDA-45823"/>
    <s v="01-112120501010-000-070505060221-2-CD022631-PRO008024-0-0-0"/>
    <s v="CD022631"/>
    <m/>
    <x v="1"/>
    <x v="195"/>
  </r>
  <r>
    <x v="12"/>
    <m/>
    <x v="12"/>
    <d v="2025-03-01T00:00:00"/>
    <d v="2025-05-20T00:00:00"/>
    <n v="0.2"/>
    <s v="112120501010"/>
    <s v="IRRF-GRT AUDITORIA DE TERCEIROS LTDA-45823"/>
    <s v="01-112120501010-000-070505060222-2-CD022632-PRO008024-0-0-0"/>
    <s v="CD022632"/>
    <m/>
    <x v="1"/>
    <x v="196"/>
  </r>
  <r>
    <x v="12"/>
    <m/>
    <x v="12"/>
    <d v="2025-03-01T00:00:00"/>
    <d v="2025-05-20T00:00:00"/>
    <n v="0.43"/>
    <s v="112120501010"/>
    <s v="IRRF-GRT AUDITORIA DE TERCEIROS LTDA-45823"/>
    <s v="01-112120501010-000-070505060222-2-CD022632-PRO008024-0-0-0"/>
    <s v="CD022632"/>
    <m/>
    <x v="1"/>
    <x v="196"/>
  </r>
  <r>
    <x v="12"/>
    <m/>
    <x v="12"/>
    <d v="2025-03-01T00:00:00"/>
    <d v="2025-05-20T00:00:00"/>
    <n v="0.18"/>
    <s v="112120501010"/>
    <s v="IRRF-GRT AUDITORIA DE TERCEIROS LTDA-45823"/>
    <s v="01-112120501010-000-070505060223-2-CD022633-PRO008024-0-0-0"/>
    <s v="CD022633"/>
    <m/>
    <x v="1"/>
    <x v="197"/>
  </r>
  <r>
    <x v="12"/>
    <m/>
    <x v="12"/>
    <d v="2025-03-01T00:00:00"/>
    <d v="2025-05-20T00:00:00"/>
    <n v="0.38"/>
    <s v="112120501010"/>
    <s v="IRRF-GRT AUDITORIA DE TERCEIROS LTDA-45823"/>
    <s v="01-112120501010-000-070505060223-2-CD022633-PRO008024-0-0-0"/>
    <s v="CD022633"/>
    <m/>
    <x v="1"/>
    <x v="197"/>
  </r>
  <r>
    <x v="12"/>
    <m/>
    <x v="12"/>
    <d v="2025-03-01T00:00:00"/>
    <d v="2025-05-20T00:00:00"/>
    <n v="0.22"/>
    <s v="112120501010"/>
    <s v="IRRF-GRT AUDITORIA DE TERCEIROS LTDA-45823"/>
    <s v="01-112120501010-000-070505060224-2-CD022634-PRO008024-0-0-0"/>
    <s v="CD022634"/>
    <m/>
    <x v="1"/>
    <x v="198"/>
  </r>
  <r>
    <x v="12"/>
    <m/>
    <x v="12"/>
    <d v="2025-03-01T00:00:00"/>
    <d v="2025-05-20T00:00:00"/>
    <n v="0.47"/>
    <s v="112120501010"/>
    <s v="IRRF-GRT AUDITORIA DE TERCEIROS LTDA-45823"/>
    <s v="01-112120501010-000-070505060224-2-CD022634-PRO008024-0-0-0"/>
    <s v="CD022634"/>
    <m/>
    <x v="1"/>
    <x v="198"/>
  </r>
  <r>
    <x v="12"/>
    <m/>
    <x v="12"/>
    <d v="2025-03-01T00:00:00"/>
    <d v="2025-05-20T00:00:00"/>
    <n v="0.2"/>
    <s v="112120501010"/>
    <s v="IRRF-GRT AUDITORIA DE TERCEIROS LTDA-45823"/>
    <s v="01-112120501010-000-070505060225-2-CD022635-PRO008024-0-0-0"/>
    <s v="CD022635"/>
    <m/>
    <x v="1"/>
    <x v="199"/>
  </r>
  <r>
    <x v="12"/>
    <m/>
    <x v="12"/>
    <d v="2025-03-01T00:00:00"/>
    <d v="2025-05-20T00:00:00"/>
    <n v="0.43"/>
    <s v="112120501010"/>
    <s v="IRRF-GRT AUDITORIA DE TERCEIROS LTDA-45823"/>
    <s v="01-112120501010-000-070505060225-2-CD022635-PRO008024-0-0-0"/>
    <s v="CD022635"/>
    <m/>
    <x v="1"/>
    <x v="199"/>
  </r>
  <r>
    <x v="12"/>
    <m/>
    <x v="12"/>
    <d v="2025-03-01T00:00:00"/>
    <d v="2025-05-20T00:00:00"/>
    <n v="0.31"/>
    <s v="112120501010"/>
    <s v="IRRF-GRT AUDITORIA DE TERCEIROS LTDA-45823"/>
    <s v="01-112120501010-000-070505060226-2-CD022636-PRO008024-0-0-0"/>
    <s v="CD022636"/>
    <m/>
    <x v="1"/>
    <x v="200"/>
  </r>
  <r>
    <x v="12"/>
    <m/>
    <x v="12"/>
    <d v="2025-03-01T00:00:00"/>
    <d v="2025-05-20T00:00:00"/>
    <n v="0.66"/>
    <s v="112120501010"/>
    <s v="IRRF-GRT AUDITORIA DE TERCEIROS LTDA-45823"/>
    <s v="01-112120501010-000-070505060226-2-CD022636-PRO008024-0-0-0"/>
    <s v="CD022636"/>
    <m/>
    <x v="1"/>
    <x v="200"/>
  </r>
  <r>
    <x v="12"/>
    <m/>
    <x v="12"/>
    <d v="2025-03-01T00:00:00"/>
    <d v="2025-05-20T00:00:00"/>
    <n v="0.25"/>
    <s v="112120501010"/>
    <s v="IRRF-GRT AUDITORIA DE TERCEIROS LTDA-45823"/>
    <s v="01-112120501010-000-070505060227-2-CD022637-PRO008024-0-0-0"/>
    <s v="CD022637"/>
    <m/>
    <x v="1"/>
    <x v="201"/>
  </r>
  <r>
    <x v="12"/>
    <m/>
    <x v="12"/>
    <d v="2025-03-01T00:00:00"/>
    <d v="2025-05-20T00:00:00"/>
    <n v="0.52"/>
    <s v="112120501010"/>
    <s v="IRRF-GRT AUDITORIA DE TERCEIROS LTDA-45823"/>
    <s v="01-112120501010-000-070505060227-2-CD022637-PRO008024-0-0-0"/>
    <s v="CD022637"/>
    <m/>
    <x v="1"/>
    <x v="201"/>
  </r>
  <r>
    <x v="12"/>
    <m/>
    <x v="12"/>
    <d v="2025-03-01T00:00:00"/>
    <d v="2025-05-20T00:00:00"/>
    <n v="0.18"/>
    <s v="112120501010"/>
    <s v="IRRF-GRT AUDITORIA DE TERCEIROS LTDA-45823"/>
    <s v="01-112120501010-000-070505060228-2-CD022638-PRO008024-0-0-0"/>
    <s v="CD022638"/>
    <m/>
    <x v="1"/>
    <x v="202"/>
  </r>
  <r>
    <x v="12"/>
    <m/>
    <x v="12"/>
    <d v="2025-03-01T00:00:00"/>
    <d v="2025-05-20T00:00:00"/>
    <n v="0.38"/>
    <s v="112120501010"/>
    <s v="IRRF-GRT AUDITORIA DE TERCEIROS LTDA-45823"/>
    <s v="01-112120501010-000-070505060228-2-CD022638-PRO008024-0-0-0"/>
    <s v="CD022638"/>
    <m/>
    <x v="1"/>
    <x v="202"/>
  </r>
  <r>
    <x v="12"/>
    <m/>
    <x v="12"/>
    <d v="2025-03-01T00:00:00"/>
    <d v="2025-05-20T00:00:00"/>
    <n v="0.22"/>
    <s v="112120501010"/>
    <s v="IRRF-GRT AUDITORIA DE TERCEIROS LTDA-45823"/>
    <s v="01-112120501010-000-070505060229-2-CD022639-PRO008024-0-0-0"/>
    <s v="CD022639"/>
    <m/>
    <x v="1"/>
    <x v="203"/>
  </r>
  <r>
    <x v="12"/>
    <m/>
    <x v="12"/>
    <d v="2025-03-01T00:00:00"/>
    <d v="2025-05-20T00:00:00"/>
    <n v="0.47"/>
    <s v="112120501010"/>
    <s v="IRRF-GRT AUDITORIA DE TERCEIROS LTDA-45823"/>
    <s v="01-112120501010-000-070505060229-2-CD022639-PRO008024-0-0-0"/>
    <s v="CD022639"/>
    <m/>
    <x v="1"/>
    <x v="203"/>
  </r>
  <r>
    <x v="12"/>
    <m/>
    <x v="12"/>
    <d v="2025-03-01T00:00:00"/>
    <d v="2025-05-20T00:00:00"/>
    <n v="0.36"/>
    <s v="112120501010"/>
    <s v="IRRF-GRT AUDITORIA DE TERCEIROS LTDA-45823"/>
    <s v="01-112120501010-000-070505060230-2-CD022640-PRO008024-0-0-0"/>
    <s v="CD022640"/>
    <m/>
    <x v="1"/>
    <x v="204"/>
  </r>
  <r>
    <x v="12"/>
    <m/>
    <x v="12"/>
    <d v="2025-03-01T00:00:00"/>
    <d v="2025-05-20T00:00:00"/>
    <n v="0.76"/>
    <s v="112120501010"/>
    <s v="IRRF-GRT AUDITORIA DE TERCEIROS LTDA-45823"/>
    <s v="01-112120501010-000-070505060230-2-CD022640-PRO008024-0-0-0"/>
    <s v="CD022640"/>
    <m/>
    <x v="1"/>
    <x v="204"/>
  </r>
  <r>
    <x v="12"/>
    <m/>
    <x v="12"/>
    <d v="2025-03-01T00:00:00"/>
    <d v="2025-05-20T00:00:00"/>
    <n v="0.22"/>
    <s v="112120501010"/>
    <s v="IRRF-GRT AUDITORIA DE TERCEIROS LTDA-45823"/>
    <s v="01-112120501010-000-070505060231-2-CD022641-PRO008024-0-0-0"/>
    <s v="CD022641"/>
    <m/>
    <x v="1"/>
    <x v="205"/>
  </r>
  <r>
    <x v="12"/>
    <m/>
    <x v="12"/>
    <d v="2025-03-01T00:00:00"/>
    <d v="2025-05-20T00:00:00"/>
    <n v="0.47"/>
    <s v="112120501010"/>
    <s v="IRRF-GRT AUDITORIA DE TERCEIROS LTDA-45823"/>
    <s v="01-112120501010-000-070505060231-2-CD022641-PRO008024-0-0-0"/>
    <s v="CD022641"/>
    <m/>
    <x v="1"/>
    <x v="205"/>
  </r>
  <r>
    <x v="12"/>
    <m/>
    <x v="12"/>
    <d v="2025-03-01T00:00:00"/>
    <d v="2025-05-20T00:00:00"/>
    <n v="0.18"/>
    <s v="112120501010"/>
    <s v="IRRF-GRT AUDITORIA DE TERCEIROS LTDA-45823"/>
    <s v="01-112120501010-000-070505060232-2-CD022642-PRO008024-0-0-0"/>
    <s v="CD022642"/>
    <m/>
    <x v="1"/>
    <x v="206"/>
  </r>
  <r>
    <x v="12"/>
    <m/>
    <x v="12"/>
    <d v="2025-03-01T00:00:00"/>
    <d v="2025-05-20T00:00:00"/>
    <n v="0.38"/>
    <s v="112120501010"/>
    <s v="IRRF-GRT AUDITORIA DE TERCEIROS LTDA-45823"/>
    <s v="01-112120501010-000-070505060232-2-CD022642-PRO008024-0-0-0"/>
    <s v="CD022642"/>
    <m/>
    <x v="1"/>
    <x v="206"/>
  </r>
  <r>
    <x v="12"/>
    <m/>
    <x v="12"/>
    <d v="2025-03-01T00:00:00"/>
    <d v="2025-05-20T00:00:00"/>
    <n v="0.16"/>
    <s v="112120501010"/>
    <s v="IRRF-GRT AUDITORIA DE TERCEIROS LTDA-45823"/>
    <s v="01-112120501010-000-070505060233-2-CD022643-PRO008024-0-0-0"/>
    <s v="CD022643"/>
    <m/>
    <x v="1"/>
    <x v="207"/>
  </r>
  <r>
    <x v="12"/>
    <m/>
    <x v="12"/>
    <d v="2025-03-01T00:00:00"/>
    <d v="2025-05-20T00:00:00"/>
    <n v="0.33"/>
    <s v="112120501010"/>
    <s v="IRRF-GRT AUDITORIA DE TERCEIROS LTDA-45823"/>
    <s v="01-112120501010-000-070505060233-2-CD022643-PRO008024-0-0-0"/>
    <s v="CD022643"/>
    <m/>
    <x v="1"/>
    <x v="207"/>
  </r>
  <r>
    <x v="12"/>
    <m/>
    <x v="12"/>
    <d v="2025-03-01T00:00:00"/>
    <d v="2025-05-20T00:00:00"/>
    <n v="0.2"/>
    <s v="112120501010"/>
    <s v="IRRF-GRT AUDITORIA DE TERCEIROS LTDA-45823"/>
    <s v="01-112120501010-000-070505060234-2-CD022644-PRO008024-0-0-0"/>
    <s v="CD022644"/>
    <m/>
    <x v="1"/>
    <x v="208"/>
  </r>
  <r>
    <x v="12"/>
    <m/>
    <x v="12"/>
    <d v="2025-03-01T00:00:00"/>
    <d v="2025-05-20T00:00:00"/>
    <n v="0.43"/>
    <s v="112120501010"/>
    <s v="IRRF-GRT AUDITORIA DE TERCEIROS LTDA-45823"/>
    <s v="01-112120501010-000-070505060234-2-CD022644-PRO008024-0-0-0"/>
    <s v="CD022644"/>
    <m/>
    <x v="1"/>
    <x v="208"/>
  </r>
  <r>
    <x v="12"/>
    <m/>
    <x v="12"/>
    <d v="2025-03-01T00:00:00"/>
    <d v="2025-05-20T00:00:00"/>
    <n v="0.22"/>
    <s v="112120501010"/>
    <s v="IRRF-GRT AUDITORIA DE TERCEIROS LTDA-45823"/>
    <s v="01-112120501010-000-070505060235-2-CD022645-PRO008024-0-0-0"/>
    <s v="CD022645"/>
    <m/>
    <x v="1"/>
    <x v="209"/>
  </r>
  <r>
    <x v="12"/>
    <m/>
    <x v="12"/>
    <d v="2025-03-01T00:00:00"/>
    <d v="2025-05-20T00:00:00"/>
    <n v="0.47"/>
    <s v="112120501010"/>
    <s v="IRRF-GRT AUDITORIA DE TERCEIROS LTDA-45823"/>
    <s v="01-112120501010-000-070505060235-2-CD022645-PRO008024-0-0-0"/>
    <s v="CD022645"/>
    <m/>
    <x v="1"/>
    <x v="209"/>
  </r>
  <r>
    <x v="12"/>
    <m/>
    <x v="12"/>
    <d v="2025-03-01T00:00:00"/>
    <d v="2025-05-20T00:00:00"/>
    <n v="0.18"/>
    <s v="112120501010"/>
    <s v="IRRF-GRT AUDITORIA DE TERCEIROS LTDA-45823"/>
    <s v="01-112120501010-000-070505060236-2-CD022646-PRO008024-0-0-0"/>
    <s v="CD022646"/>
    <m/>
    <x v="1"/>
    <x v="210"/>
  </r>
  <r>
    <x v="12"/>
    <m/>
    <x v="12"/>
    <d v="2025-03-01T00:00:00"/>
    <d v="2025-05-20T00:00:00"/>
    <n v="0.38"/>
    <s v="112120501010"/>
    <s v="IRRF-GRT AUDITORIA DE TERCEIROS LTDA-45823"/>
    <s v="01-112120501010-000-070505060236-2-CD022646-PRO008024-0-0-0"/>
    <s v="CD022646"/>
    <m/>
    <x v="1"/>
    <x v="210"/>
  </r>
  <r>
    <x v="12"/>
    <m/>
    <x v="12"/>
    <d v="2025-03-01T00:00:00"/>
    <d v="2025-05-20T00:00:00"/>
    <n v="0.25"/>
    <s v="112120501010"/>
    <s v="IRRF-GRT AUDITORIA DE TERCEIROS LTDA-45823"/>
    <s v="01-112120501010-000-001505060382-2-CD022648-PRO008024-0-0-0"/>
    <s v="CD022648"/>
    <m/>
    <x v="1"/>
    <x v="211"/>
  </r>
  <r>
    <x v="12"/>
    <m/>
    <x v="12"/>
    <d v="2025-03-01T00:00:00"/>
    <d v="2025-05-20T00:00:00"/>
    <n v="0.52"/>
    <s v="112120501010"/>
    <s v="IRRF-GRT AUDITORIA DE TERCEIROS LTDA-45823"/>
    <s v="01-112120501010-000-001505060382-2-CD022648-PRO008024-0-0-0"/>
    <s v="CD022648"/>
    <m/>
    <x v="1"/>
    <x v="211"/>
  </r>
  <r>
    <x v="12"/>
    <m/>
    <x v="12"/>
    <d v="2025-03-01T00:00:00"/>
    <d v="2025-05-20T00:00:00"/>
    <n v="0.28999999999999998"/>
    <s v="112120501010"/>
    <s v="IRRF-GRT AUDITORIA DE TERCEIROS LTDA-45823"/>
    <s v="01-112120501010-000-070505060239-2-CD022649-PRO008024-0-0-0"/>
    <s v="CD022649"/>
    <m/>
    <x v="1"/>
    <x v="212"/>
  </r>
  <r>
    <x v="12"/>
    <m/>
    <x v="12"/>
    <d v="2025-03-01T00:00:00"/>
    <d v="2025-05-20T00:00:00"/>
    <n v="0.62"/>
    <s v="112120501010"/>
    <s v="IRRF-GRT AUDITORIA DE TERCEIROS LTDA-45823"/>
    <s v="01-112120501010-000-070505060239-2-CD022649-PRO008024-0-0-0"/>
    <s v="CD022649"/>
    <m/>
    <x v="1"/>
    <x v="212"/>
  </r>
  <r>
    <x v="12"/>
    <m/>
    <x v="12"/>
    <d v="2025-03-01T00:00:00"/>
    <d v="2025-05-20T00:00:00"/>
    <n v="0.02"/>
    <s v="112120501010"/>
    <s v="IRRF-GRT AUDITORIA DE TERCEIROS LTDA-45823"/>
    <s v="01-112120501010-000-001505060343-2-CD022651-PRO008024-0-0-0"/>
    <s v="CD022651"/>
    <m/>
    <x v="1"/>
    <x v="213"/>
  </r>
  <r>
    <x v="12"/>
    <m/>
    <x v="12"/>
    <d v="2025-03-01T00:00:00"/>
    <d v="2025-05-20T00:00:00"/>
    <n v="0.05"/>
    <s v="112120501010"/>
    <s v="IRRF-GRT AUDITORIA DE TERCEIROS LTDA-45823"/>
    <s v="01-112120501010-000-001505060343-2-CD022651-PRO008024-0-0-0"/>
    <s v="CD022651"/>
    <m/>
    <x v="1"/>
    <x v="213"/>
  </r>
  <r>
    <x v="12"/>
    <m/>
    <x v="12"/>
    <d v="2025-03-01T00:00:00"/>
    <d v="2025-05-20T00:00:00"/>
    <n v="0.16"/>
    <s v="112120501010"/>
    <s v="IRRF-GRT AUDITORIA DE TERCEIROS LTDA-45823"/>
    <s v="01-112120501010-000-070505060243-2-CD022652-PRO008024-0-0-0"/>
    <s v="CD022652"/>
    <m/>
    <x v="1"/>
    <x v="214"/>
  </r>
  <r>
    <x v="12"/>
    <m/>
    <x v="12"/>
    <d v="2025-03-01T00:00:00"/>
    <d v="2025-05-20T00:00:00"/>
    <n v="0.33"/>
    <s v="112120501010"/>
    <s v="IRRF-GRT AUDITORIA DE TERCEIROS LTDA-45823"/>
    <s v="01-112120501010-000-070505060243-2-CD022652-PRO008024-0-0-0"/>
    <s v="CD022652"/>
    <m/>
    <x v="1"/>
    <x v="214"/>
  </r>
  <r>
    <x v="12"/>
    <m/>
    <x v="12"/>
    <d v="2025-03-01T00:00:00"/>
    <d v="2025-05-20T00:00:00"/>
    <n v="0.16"/>
    <s v="112120501010"/>
    <s v="IRRF-GRT AUDITORIA DE TERCEIROS LTDA-45823"/>
    <s v="01-112120501010-000-070505060240-2-CD022653-PRO008024-0-0-0"/>
    <s v="CD022653"/>
    <m/>
    <x v="1"/>
    <x v="215"/>
  </r>
  <r>
    <x v="12"/>
    <m/>
    <x v="12"/>
    <d v="2025-03-01T00:00:00"/>
    <d v="2025-05-20T00:00:00"/>
    <n v="0.33"/>
    <s v="112120501010"/>
    <s v="IRRF-GRT AUDITORIA DE TERCEIROS LTDA-45823"/>
    <s v="01-112120501010-000-070505060240-2-CD022653-PRO008024-0-0-0"/>
    <s v="CD022653"/>
    <m/>
    <x v="1"/>
    <x v="215"/>
  </r>
  <r>
    <x v="12"/>
    <m/>
    <x v="12"/>
    <d v="2025-03-01T00:00:00"/>
    <d v="2025-05-20T00:00:00"/>
    <n v="0.18"/>
    <s v="112120501010"/>
    <s v="IRRF-GRT AUDITORIA DE TERCEIROS LTDA-45823"/>
    <s v="01-112120501010-000-070505060244-2-CD022654-PRO008024-0-0-0"/>
    <s v="CD022654"/>
    <m/>
    <x v="1"/>
    <x v="216"/>
  </r>
  <r>
    <x v="12"/>
    <m/>
    <x v="12"/>
    <d v="2025-03-01T00:00:00"/>
    <d v="2025-05-20T00:00:00"/>
    <n v="0.38"/>
    <s v="112120501010"/>
    <s v="IRRF-GRT AUDITORIA DE TERCEIROS LTDA-45823"/>
    <s v="01-112120501010-000-070505060244-2-CD022654-PRO008024-0-0-0"/>
    <s v="CD022654"/>
    <m/>
    <x v="1"/>
    <x v="216"/>
  </r>
  <r>
    <x v="12"/>
    <m/>
    <x v="12"/>
    <d v="2025-03-01T00:00:00"/>
    <d v="2025-05-20T00:00:00"/>
    <n v="0.2"/>
    <s v="112120501010"/>
    <s v="IRRF-GRT AUDITORIA DE TERCEIROS LTDA-45823"/>
    <s v="01-112120501010-000-070505060245-2-CD022655-PRO008024-0-0-0"/>
    <s v="CD022655"/>
    <m/>
    <x v="1"/>
    <x v="217"/>
  </r>
  <r>
    <x v="12"/>
    <m/>
    <x v="12"/>
    <d v="2025-03-01T00:00:00"/>
    <d v="2025-05-20T00:00:00"/>
    <n v="0.43"/>
    <s v="112120501010"/>
    <s v="IRRF-GRT AUDITORIA DE TERCEIROS LTDA-45823"/>
    <s v="01-112120501010-000-070505060245-2-CD022655-PRO008024-0-0-0"/>
    <s v="CD022655"/>
    <m/>
    <x v="1"/>
    <x v="217"/>
  </r>
  <r>
    <x v="12"/>
    <m/>
    <x v="12"/>
    <d v="2025-03-01T00:00:00"/>
    <d v="2025-05-20T00:00:00"/>
    <n v="0.13"/>
    <s v="112120501010"/>
    <s v="IRRF-GRT AUDITORIA DE TERCEIROS LTDA-45823"/>
    <s v="01-112120501010-000-070505060246-2-CD022656-PRO008024-0-0-0"/>
    <s v="CD022656"/>
    <m/>
    <x v="1"/>
    <x v="218"/>
  </r>
  <r>
    <x v="12"/>
    <m/>
    <x v="12"/>
    <d v="2025-03-01T00:00:00"/>
    <d v="2025-05-20T00:00:00"/>
    <n v="0.28000000000000003"/>
    <s v="112120501010"/>
    <s v="IRRF-GRT AUDITORIA DE TERCEIROS LTDA-45823"/>
    <s v="01-112120501010-000-070505060246-2-CD022656-PRO008024-0-0-0"/>
    <s v="CD022656"/>
    <m/>
    <x v="1"/>
    <x v="218"/>
  </r>
  <r>
    <x v="12"/>
    <m/>
    <x v="12"/>
    <d v="2025-03-01T00:00:00"/>
    <d v="2025-05-20T00:00:00"/>
    <n v="0.31"/>
    <s v="112120501010"/>
    <s v="IRRF-GRT AUDITORIA DE TERCEIROS LTDA-45823"/>
    <s v="01-112120501010-000-070505060247-2-CD022657-PRO008024-0-0-0"/>
    <s v="CD022657"/>
    <m/>
    <x v="1"/>
    <x v="219"/>
  </r>
  <r>
    <x v="12"/>
    <m/>
    <x v="12"/>
    <d v="2025-03-01T00:00:00"/>
    <d v="2025-05-20T00:00:00"/>
    <n v="0.66"/>
    <s v="112120501010"/>
    <s v="IRRF-GRT AUDITORIA DE TERCEIROS LTDA-45823"/>
    <s v="01-112120501010-000-070505060247-2-CD022657-PRO008024-0-0-0"/>
    <s v="CD022657"/>
    <m/>
    <x v="1"/>
    <x v="219"/>
  </r>
  <r>
    <x v="12"/>
    <m/>
    <x v="12"/>
    <d v="2025-03-01T00:00:00"/>
    <d v="2025-05-20T00:00:00"/>
    <n v="0.18"/>
    <s v="112120501010"/>
    <s v="IRRF-GRT AUDITORIA DE TERCEIROS LTDA-45823"/>
    <s v="01-112120501010-000-001505060428-2-CD022658-PRO008024-0-0-0"/>
    <s v="CD022658"/>
    <m/>
    <x v="1"/>
    <x v="220"/>
  </r>
  <r>
    <x v="12"/>
    <m/>
    <x v="12"/>
    <d v="2025-03-01T00:00:00"/>
    <d v="2025-05-20T00:00:00"/>
    <n v="0.38"/>
    <s v="112120501010"/>
    <s v="IRRF-GRT AUDITORIA DE TERCEIROS LTDA-45823"/>
    <s v="01-112120501010-000-001505060428-2-CD022658-PRO008024-0-0-0"/>
    <s v="CD022658"/>
    <m/>
    <x v="1"/>
    <x v="220"/>
  </r>
  <r>
    <x v="12"/>
    <m/>
    <x v="12"/>
    <d v="2025-03-01T00:00:00"/>
    <d v="2025-05-20T00:00:00"/>
    <n v="0.18"/>
    <s v="112120501010"/>
    <s v="IRRF-GRT AUDITORIA DE TERCEIROS LTDA-45823"/>
    <s v="01-112120501010-000-070505060249-2-CD022661-PRO008024-0-0-0"/>
    <s v="CD022661"/>
    <m/>
    <x v="1"/>
    <x v="221"/>
  </r>
  <r>
    <x v="12"/>
    <m/>
    <x v="12"/>
    <d v="2025-03-01T00:00:00"/>
    <d v="2025-05-20T00:00:00"/>
    <n v="0.38"/>
    <s v="112120501010"/>
    <s v="IRRF-GRT AUDITORIA DE TERCEIROS LTDA-45823"/>
    <s v="01-112120501010-000-070505060249-2-CD022661-PRO008024-0-0-0"/>
    <s v="CD022661"/>
    <m/>
    <x v="1"/>
    <x v="221"/>
  </r>
  <r>
    <x v="12"/>
    <m/>
    <x v="12"/>
    <d v="2025-03-01T00:00:00"/>
    <d v="2025-05-20T00:00:00"/>
    <n v="0.16"/>
    <s v="112120501010"/>
    <s v="IRRF-GRT AUDITORIA DE TERCEIROS LTDA-45823"/>
    <s v="01-112120501010-000-070505060251-2-CD022662-PRO008024-0-0-0"/>
    <s v="CD022662"/>
    <m/>
    <x v="1"/>
    <x v="222"/>
  </r>
  <r>
    <x v="12"/>
    <m/>
    <x v="12"/>
    <d v="2025-03-01T00:00:00"/>
    <d v="2025-05-20T00:00:00"/>
    <n v="0.33"/>
    <s v="112120501010"/>
    <s v="IRRF-GRT AUDITORIA DE TERCEIROS LTDA-45823"/>
    <s v="01-112120501010-000-070505060251-2-CD022662-PRO008024-0-0-0"/>
    <s v="CD022662"/>
    <m/>
    <x v="1"/>
    <x v="222"/>
  </r>
  <r>
    <x v="12"/>
    <m/>
    <x v="12"/>
    <d v="2025-03-01T00:00:00"/>
    <d v="2025-05-20T00:00:00"/>
    <n v="0.16"/>
    <s v="112120501010"/>
    <s v="IRRF-GRT AUDITORIA DE TERCEIROS LTDA-45823"/>
    <s v="01-112120501010-000-070505060253-2-CD022663-PRO008024-0-0-0"/>
    <s v="CD022663"/>
    <m/>
    <x v="1"/>
    <x v="223"/>
  </r>
  <r>
    <x v="12"/>
    <m/>
    <x v="12"/>
    <d v="2025-03-01T00:00:00"/>
    <d v="2025-05-20T00:00:00"/>
    <n v="0.33"/>
    <s v="112120501010"/>
    <s v="IRRF-GRT AUDITORIA DE TERCEIROS LTDA-45823"/>
    <s v="01-112120501010-000-070505060253-2-CD022663-PRO008024-0-0-0"/>
    <s v="CD022663"/>
    <m/>
    <x v="1"/>
    <x v="223"/>
  </r>
  <r>
    <x v="12"/>
    <m/>
    <x v="12"/>
    <d v="2025-03-01T00:00:00"/>
    <d v="2025-05-20T00:00:00"/>
    <n v="0.25"/>
    <s v="112120501010"/>
    <s v="IRRF-GRT AUDITORIA DE TERCEIROS LTDA-45823"/>
    <s v="01-112120501010-000-070505060250-2-CD022664-PRO008024-0-0-0"/>
    <s v="CD022664"/>
    <m/>
    <x v="1"/>
    <x v="224"/>
  </r>
  <r>
    <x v="12"/>
    <m/>
    <x v="12"/>
    <d v="2025-03-01T00:00:00"/>
    <d v="2025-05-20T00:00:00"/>
    <n v="0.52"/>
    <s v="112120501010"/>
    <s v="IRRF-GRT AUDITORIA DE TERCEIROS LTDA-45823"/>
    <s v="01-112120501010-000-070505060250-2-CD022664-PRO008024-0-0-0"/>
    <s v="CD022664"/>
    <m/>
    <x v="1"/>
    <x v="224"/>
  </r>
  <r>
    <x v="12"/>
    <m/>
    <x v="12"/>
    <d v="2025-03-01T00:00:00"/>
    <d v="2025-05-20T00:00:00"/>
    <n v="0.16"/>
    <s v="112120501010"/>
    <s v="IRRF-GRT AUDITORIA DE TERCEIROS LTDA-45823"/>
    <s v="01-112120501010-000-070505060254-2-CD022665-PRO008024-0-0-0"/>
    <s v="CD022665"/>
    <m/>
    <x v="1"/>
    <x v="225"/>
  </r>
  <r>
    <x v="12"/>
    <m/>
    <x v="12"/>
    <d v="2025-03-01T00:00:00"/>
    <d v="2025-05-20T00:00:00"/>
    <n v="0.33"/>
    <s v="112120501010"/>
    <s v="IRRF-GRT AUDITORIA DE TERCEIROS LTDA-45823"/>
    <s v="01-112120501010-000-070505060254-2-CD022665-PRO008024-0-0-0"/>
    <s v="CD022665"/>
    <m/>
    <x v="1"/>
    <x v="225"/>
  </r>
  <r>
    <x v="12"/>
    <m/>
    <x v="12"/>
    <d v="2025-03-01T00:00:00"/>
    <d v="2025-05-20T00:00:00"/>
    <n v="1.37"/>
    <s v="112120501010"/>
    <s v="IRRF-GRT AUDITORIA DE TERCEIROS LTDA-45823"/>
    <s v="01-112120501010-000-070505060252-2-CD022666-PRO008024-0-0-0"/>
    <s v="CD022666"/>
    <m/>
    <x v="1"/>
    <x v="226"/>
  </r>
  <r>
    <x v="12"/>
    <m/>
    <x v="12"/>
    <d v="2025-03-01T00:00:00"/>
    <d v="2025-05-20T00:00:00"/>
    <n v="2.89"/>
    <s v="112120501010"/>
    <s v="IRRF-GRT AUDITORIA DE TERCEIROS LTDA-45823"/>
    <s v="01-112120501010-000-070505060252-2-CD022666-PRO008024-0-0-0"/>
    <s v="CD022666"/>
    <m/>
    <x v="1"/>
    <x v="226"/>
  </r>
  <r>
    <x v="12"/>
    <m/>
    <x v="12"/>
    <d v="2025-03-01T00:00:00"/>
    <d v="2025-05-20T00:00:00"/>
    <n v="0.2"/>
    <s v="112120501010"/>
    <s v="IRRF-GRT AUDITORIA DE TERCEIROS LTDA-45823"/>
    <s v="01-112120501010-000-070505060255-2-CD022667-PRO008024-0-0-0"/>
    <s v="CD022667"/>
    <m/>
    <x v="1"/>
    <x v="227"/>
  </r>
  <r>
    <x v="12"/>
    <m/>
    <x v="12"/>
    <d v="2025-03-01T00:00:00"/>
    <d v="2025-05-20T00:00:00"/>
    <n v="0.43"/>
    <s v="112120501010"/>
    <s v="IRRF-GRT AUDITORIA DE TERCEIROS LTDA-45823"/>
    <s v="01-112120501010-000-070505060255-2-CD022667-PRO008024-0-0-0"/>
    <s v="CD022667"/>
    <m/>
    <x v="1"/>
    <x v="227"/>
  </r>
  <r>
    <x v="12"/>
    <m/>
    <x v="12"/>
    <d v="2025-03-01T00:00:00"/>
    <d v="2025-05-20T00:00:00"/>
    <n v="0.2"/>
    <s v="112120501010"/>
    <s v="IRRF-GRT AUDITORIA DE TERCEIROS LTDA-45823"/>
    <s v="01-112120501010-000-070505060257-2-CD022669-PRO008024-0-0-0"/>
    <s v="CD022669"/>
    <m/>
    <x v="1"/>
    <x v="228"/>
  </r>
  <r>
    <x v="12"/>
    <m/>
    <x v="12"/>
    <d v="2025-03-01T00:00:00"/>
    <d v="2025-05-20T00:00:00"/>
    <n v="0.43"/>
    <s v="112120501010"/>
    <s v="IRRF-GRT AUDITORIA DE TERCEIROS LTDA-45823"/>
    <s v="01-112120501010-000-070505060257-2-CD022669-PRO008024-0-0-0"/>
    <s v="CD022669"/>
    <m/>
    <x v="1"/>
    <x v="228"/>
  </r>
  <r>
    <x v="12"/>
    <m/>
    <x v="12"/>
    <d v="2025-03-01T00:00:00"/>
    <d v="2025-05-20T00:00:00"/>
    <n v="0.2"/>
    <s v="112120501010"/>
    <s v="IRRF-GRT AUDITORIA DE TERCEIROS LTDA-45823"/>
    <s v="01-112120501010-000-070505060258-2-CD022672-PRO008024-0-0-0"/>
    <s v="CD022672"/>
    <m/>
    <x v="1"/>
    <x v="229"/>
  </r>
  <r>
    <x v="12"/>
    <m/>
    <x v="12"/>
    <d v="2025-03-01T00:00:00"/>
    <d v="2025-05-20T00:00:00"/>
    <n v="0.43"/>
    <s v="112120501010"/>
    <s v="IRRF-GRT AUDITORIA DE TERCEIROS LTDA-45823"/>
    <s v="01-112120501010-000-070505060258-2-CD022672-PRO008024-0-0-0"/>
    <s v="CD022672"/>
    <m/>
    <x v="1"/>
    <x v="229"/>
  </r>
  <r>
    <x v="12"/>
    <m/>
    <x v="12"/>
    <d v="2025-03-01T00:00:00"/>
    <d v="2025-05-20T00:00:00"/>
    <n v="0.16"/>
    <s v="112120501010"/>
    <s v="IRRF-GRT AUDITORIA DE TERCEIROS LTDA-45823"/>
    <s v="01-112120501010-000-070505060262-2-CD022676-PRO008024-0-0-0"/>
    <s v="CD022676"/>
    <m/>
    <x v="1"/>
    <x v="230"/>
  </r>
  <r>
    <x v="12"/>
    <m/>
    <x v="12"/>
    <d v="2025-03-01T00:00:00"/>
    <d v="2025-05-20T00:00:00"/>
    <n v="0.33"/>
    <s v="112120501010"/>
    <s v="IRRF-GRT AUDITORIA DE TERCEIROS LTDA-45823"/>
    <s v="01-112120501010-000-070505060262-2-CD022676-PRO008024-0-0-0"/>
    <s v="CD022676"/>
    <m/>
    <x v="1"/>
    <x v="230"/>
  </r>
  <r>
    <x v="12"/>
    <m/>
    <x v="12"/>
    <d v="2025-03-01T00:00:00"/>
    <d v="2025-05-20T00:00:00"/>
    <n v="0.2"/>
    <s v="112120501010"/>
    <s v="IRRF-GRT AUDITORIA DE TERCEIROS LTDA-45823"/>
    <s v="01-112120501010-000-070505060269-2-CD022679-PRO008024-0-0-0"/>
    <s v="CD022679"/>
    <m/>
    <x v="1"/>
    <x v="231"/>
  </r>
  <r>
    <x v="12"/>
    <m/>
    <x v="12"/>
    <d v="2025-03-01T00:00:00"/>
    <d v="2025-05-20T00:00:00"/>
    <n v="0.43"/>
    <s v="112120501010"/>
    <s v="IRRF-GRT AUDITORIA DE TERCEIROS LTDA-45823"/>
    <s v="01-112120501010-000-070505060269-2-CD022679-PRO008024-0-0-0"/>
    <s v="CD022679"/>
    <m/>
    <x v="1"/>
    <x v="231"/>
  </r>
  <r>
    <x v="12"/>
    <m/>
    <x v="12"/>
    <d v="2025-03-01T00:00:00"/>
    <d v="2025-05-20T00:00:00"/>
    <n v="0.18"/>
    <s v="112120501010"/>
    <s v="IRRF-GRT AUDITORIA DE TERCEIROS LTDA-45823"/>
    <s v="01-112120501010-000-070505060273-2-CD022680-PRO008024-0-0-0"/>
    <s v="CD022680"/>
    <m/>
    <x v="1"/>
    <x v="232"/>
  </r>
  <r>
    <x v="12"/>
    <m/>
    <x v="12"/>
    <d v="2025-03-01T00:00:00"/>
    <d v="2025-05-20T00:00:00"/>
    <n v="0.38"/>
    <s v="112120501010"/>
    <s v="IRRF-GRT AUDITORIA DE TERCEIROS LTDA-45823"/>
    <s v="01-112120501010-000-070505060273-2-CD022680-PRO008024-0-0-0"/>
    <s v="CD022680"/>
    <m/>
    <x v="1"/>
    <x v="232"/>
  </r>
  <r>
    <x v="12"/>
    <m/>
    <x v="12"/>
    <d v="2025-03-01T00:00:00"/>
    <d v="2025-05-20T00:00:00"/>
    <n v="0.13"/>
    <s v="112120501010"/>
    <s v="IRRF-GRT AUDITORIA DE TERCEIROS LTDA-45823"/>
    <s v="01-112120501010-000-070505060263-2-CD022681-PRO008024-0-0-0"/>
    <s v="CD022681"/>
    <m/>
    <x v="1"/>
    <x v="233"/>
  </r>
  <r>
    <x v="12"/>
    <m/>
    <x v="12"/>
    <d v="2025-03-01T00:00:00"/>
    <d v="2025-05-20T00:00:00"/>
    <n v="0.28000000000000003"/>
    <s v="112120501010"/>
    <s v="IRRF-GRT AUDITORIA DE TERCEIROS LTDA-45823"/>
    <s v="01-112120501010-000-070505060263-2-CD022681-PRO008024-0-0-0"/>
    <s v="CD022681"/>
    <m/>
    <x v="1"/>
    <x v="233"/>
  </r>
  <r>
    <x v="12"/>
    <m/>
    <x v="12"/>
    <d v="2025-03-01T00:00:00"/>
    <d v="2025-05-20T00:00:00"/>
    <n v="0.18"/>
    <s v="112120501010"/>
    <s v="IRRF-GRT AUDITORIA DE TERCEIROS LTDA-45823"/>
    <s v="01-112120501010-000-001505060391-2-CD022682-PRO008024-0-0-0"/>
    <s v="CD022682"/>
    <m/>
    <x v="1"/>
    <x v="234"/>
  </r>
  <r>
    <x v="12"/>
    <m/>
    <x v="12"/>
    <d v="2025-03-01T00:00:00"/>
    <d v="2025-05-20T00:00:00"/>
    <n v="0.38"/>
    <s v="112120501010"/>
    <s v="IRRF-GRT AUDITORIA DE TERCEIROS LTDA-45823"/>
    <s v="01-112120501010-000-001505060391-2-CD022682-PRO008024-0-0-0"/>
    <s v="CD022682"/>
    <m/>
    <x v="1"/>
    <x v="234"/>
  </r>
  <r>
    <x v="12"/>
    <m/>
    <x v="12"/>
    <d v="2025-03-01T00:00:00"/>
    <d v="2025-05-20T00:00:00"/>
    <n v="0.04"/>
    <s v="112120501010"/>
    <s v="IRRF-GRT AUDITORIA DE TERCEIROS LTDA-45823"/>
    <s v="01-112120501010-000-001505060392-2-CD022683-PRO008024-0-0-0"/>
    <s v="CD022683"/>
    <m/>
    <x v="1"/>
    <x v="235"/>
  </r>
  <r>
    <x v="12"/>
    <m/>
    <x v="12"/>
    <d v="2025-03-01T00:00:00"/>
    <d v="2025-05-20T00:00:00"/>
    <n v="0.1"/>
    <s v="112120501010"/>
    <s v="IRRF-GRT AUDITORIA DE TERCEIROS LTDA-45823"/>
    <s v="01-112120501010-000-001505060392-2-CD022683-PRO008024-0-0-0"/>
    <s v="CD022683"/>
    <m/>
    <x v="1"/>
    <x v="235"/>
  </r>
  <r>
    <x v="12"/>
    <m/>
    <x v="12"/>
    <d v="2025-03-01T00:00:00"/>
    <d v="2025-05-20T00:00:00"/>
    <n v="0.17"/>
    <s v="112120501010"/>
    <s v="IRRF-GRT AUDITORIA DE TERCEIROS LTDA-45823"/>
    <s v="01-112120501010-000-001505060418-2-CD022684-PRO008024-0-0-0"/>
    <s v="CD022684"/>
    <m/>
    <x v="1"/>
    <x v="1"/>
  </r>
  <r>
    <x v="12"/>
    <m/>
    <x v="12"/>
    <d v="2025-03-01T00:00:00"/>
    <d v="2025-05-20T00:00:00"/>
    <n v="0.34"/>
    <s v="112120501010"/>
    <s v="IRRF-GRT AUDITORIA DE TERCEIROS LTDA-45823"/>
    <s v="01-112120501010-000-001505060418-2-CD022684-PRO008024-0-0-0"/>
    <s v="CD022684"/>
    <m/>
    <x v="1"/>
    <x v="1"/>
  </r>
  <r>
    <x v="12"/>
    <m/>
    <x v="12"/>
    <d v="2025-03-01T00:00:00"/>
    <d v="2025-05-20T00:00:00"/>
    <n v="0.19"/>
    <s v="112120501010"/>
    <s v="IRRF-GRT AUDITORIA DE TERCEIROS LTDA-45823"/>
    <s v="01-112120501010-000-001505060358-2-CD022688-PRO008024-0-0-0"/>
    <s v="CD022688"/>
    <m/>
    <x v="1"/>
    <x v="236"/>
  </r>
  <r>
    <x v="12"/>
    <m/>
    <x v="12"/>
    <d v="2025-03-01T00:00:00"/>
    <d v="2025-05-20T00:00:00"/>
    <n v="0.39"/>
    <s v="112120501010"/>
    <s v="IRRF-GRT AUDITORIA DE TERCEIROS LTDA-45823"/>
    <s v="01-112120501010-000-001505060358-2-CD022688-PRO008024-0-0-0"/>
    <s v="CD022688"/>
    <m/>
    <x v="1"/>
    <x v="236"/>
  </r>
  <r>
    <x v="12"/>
    <m/>
    <x v="13"/>
    <d v="2025-03-01T00:00:00"/>
    <d v="2025-05-20T00:00:00"/>
    <n v="-4.43"/>
    <s v="112120501010"/>
    <s v="PIS/COFINS/CSLL-GRT AUDITORIA DE TERCEIROS LTDA-44600"/>
    <s v="01-112120501010-000-091505060451-2-CD000971-PRO008024-0-0-0"/>
    <s v="CD000971"/>
    <m/>
    <x v="1"/>
    <x v="6"/>
  </r>
  <r>
    <x v="12"/>
    <m/>
    <x v="13"/>
    <d v="2025-03-01T00:00:00"/>
    <d v="2025-05-20T00:00:00"/>
    <n v="4.43"/>
    <s v="112120501010"/>
    <s v="PIS/COFINS/CSLL-GRT AUDITORIA DE TERCEIROS LTDA-44600"/>
    <s v="01-112120501010-000-091505060451-2-CD000971-PRO008024-0-0-0"/>
    <s v="CD000971"/>
    <m/>
    <x v="1"/>
    <x v="6"/>
  </r>
  <r>
    <x v="12"/>
    <m/>
    <x v="13"/>
    <d v="2025-03-01T00:00:00"/>
    <d v="2025-05-20T00:00:00"/>
    <n v="4.43"/>
    <s v="112120501010"/>
    <s v="PIS/COFINS/CSLL-GRT AUDITORIA DE TERCEIROS LTDA-44600"/>
    <s v="01-112120501010-000-091505060451-2-CD000971-PRO008024-0-0-0"/>
    <s v="CD000971"/>
    <m/>
    <x v="1"/>
    <x v="6"/>
  </r>
  <r>
    <x v="12"/>
    <m/>
    <x v="13"/>
    <d v="2025-03-01T00:00:00"/>
    <d v="2025-05-20T00:00:00"/>
    <n v="8.98"/>
    <s v="112120501010"/>
    <s v="PIS/COFINS/CSLL-GRT AUDITORIA DE TERCEIROS LTDA-44600"/>
    <s v="01-112120501010-000-091505060451-2-CD000971-PRO008024-0-0-0"/>
    <s v="CD000971"/>
    <m/>
    <x v="1"/>
    <x v="6"/>
  </r>
  <r>
    <x v="12"/>
    <m/>
    <x v="13"/>
    <d v="2025-03-01T00:00:00"/>
    <d v="2025-05-20T00:00:00"/>
    <n v="-5.14"/>
    <s v="112120501010"/>
    <s v="PIS/COFINS/CSLL-GRT AUDITORIA DE TERCEIROS LTDA-44600"/>
    <s v="01-112120501010-000-077505060497-2-CD000972-PRO008024-0-0-0"/>
    <s v="CD000972"/>
    <m/>
    <x v="1"/>
    <x v="7"/>
  </r>
  <r>
    <x v="12"/>
    <m/>
    <x v="13"/>
    <d v="2025-03-01T00:00:00"/>
    <d v="2025-05-20T00:00:00"/>
    <n v="5.14"/>
    <s v="112120501010"/>
    <s v="PIS/COFINS/CSLL-GRT AUDITORIA DE TERCEIROS LTDA-44600"/>
    <s v="01-112120501010-000-077505060497-2-CD000972-PRO008024-0-0-0"/>
    <s v="CD000972"/>
    <m/>
    <x v="1"/>
    <x v="7"/>
  </r>
  <r>
    <x v="12"/>
    <m/>
    <x v="13"/>
    <d v="2025-03-01T00:00:00"/>
    <d v="2025-05-20T00:00:00"/>
    <n v="5.14"/>
    <s v="112120501010"/>
    <s v="PIS/COFINS/CSLL-GRT AUDITORIA DE TERCEIROS LTDA-44600"/>
    <s v="01-112120501010-000-077505060497-2-CD000972-PRO008024-0-0-0"/>
    <s v="CD000972"/>
    <m/>
    <x v="1"/>
    <x v="7"/>
  </r>
  <r>
    <x v="12"/>
    <m/>
    <x v="13"/>
    <d v="2025-03-01T00:00:00"/>
    <d v="2025-05-20T00:00:00"/>
    <n v="10.43"/>
    <s v="112120501010"/>
    <s v="PIS/COFINS/CSLL-GRT AUDITORIA DE TERCEIROS LTDA-44600"/>
    <s v="01-112120501010-000-077505060497-2-CD000972-PRO008024-0-0-0"/>
    <s v="CD000972"/>
    <m/>
    <x v="1"/>
    <x v="7"/>
  </r>
  <r>
    <x v="12"/>
    <m/>
    <x v="13"/>
    <d v="2025-03-01T00:00:00"/>
    <d v="2025-05-20T00:00:00"/>
    <n v="-0.36"/>
    <s v="112120501010"/>
    <s v="PIS/COFINS/CSLL-GRT AUDITORIA DE TERCEIROS LTDA-44600"/>
    <s v="01-112120501010-000-067505060453-2-CD000973-PRO008024-0-0-0"/>
    <s v="CD000973"/>
    <m/>
    <x v="1"/>
    <x v="8"/>
  </r>
  <r>
    <x v="12"/>
    <m/>
    <x v="13"/>
    <d v="2025-03-01T00:00:00"/>
    <d v="2025-05-20T00:00:00"/>
    <n v="0.36"/>
    <s v="112120501010"/>
    <s v="PIS/COFINS/CSLL-GRT AUDITORIA DE TERCEIROS LTDA-44600"/>
    <s v="01-112120501010-000-067505060453-2-CD000973-PRO008024-0-0-0"/>
    <s v="CD000973"/>
    <m/>
    <x v="1"/>
    <x v="8"/>
  </r>
  <r>
    <x v="12"/>
    <m/>
    <x v="13"/>
    <d v="2025-03-01T00:00:00"/>
    <d v="2025-05-20T00:00:00"/>
    <n v="0.36"/>
    <s v="112120501010"/>
    <s v="PIS/COFINS/CSLL-GRT AUDITORIA DE TERCEIROS LTDA-44600"/>
    <s v="01-112120501010-000-067505060453-2-CD000973-PRO008024-0-0-0"/>
    <s v="CD000973"/>
    <m/>
    <x v="1"/>
    <x v="8"/>
  </r>
  <r>
    <x v="12"/>
    <m/>
    <x v="13"/>
    <d v="2025-03-01T00:00:00"/>
    <d v="2025-05-20T00:00:00"/>
    <n v="0.72"/>
    <s v="112120501010"/>
    <s v="PIS/COFINS/CSLL-GRT AUDITORIA DE TERCEIROS LTDA-44600"/>
    <s v="01-112120501010-000-067505060453-2-CD000973-PRO008024-0-0-0"/>
    <s v="CD000973"/>
    <m/>
    <x v="1"/>
    <x v="8"/>
  </r>
  <r>
    <x v="12"/>
    <m/>
    <x v="13"/>
    <d v="2025-03-01T00:00:00"/>
    <d v="2025-05-20T00:00:00"/>
    <n v="-3.36"/>
    <s v="112120501010"/>
    <s v="PIS/COFINS/CSLL-GRT AUDITORIA DE TERCEIROS LTDA-44600"/>
    <s v="01-112120501010-000-075505060098-2-CD000974-PRO008024-0-0-0"/>
    <s v="CD000974"/>
    <m/>
    <x v="1"/>
    <x v="9"/>
  </r>
  <r>
    <x v="12"/>
    <m/>
    <x v="13"/>
    <d v="2025-03-01T00:00:00"/>
    <d v="2025-05-20T00:00:00"/>
    <n v="3.36"/>
    <s v="112120501010"/>
    <s v="PIS/COFINS/CSLL-GRT AUDITORIA DE TERCEIROS LTDA-44600"/>
    <s v="01-112120501010-000-075505060098-2-CD000974-PRO008024-0-0-0"/>
    <s v="CD000974"/>
    <m/>
    <x v="1"/>
    <x v="9"/>
  </r>
  <r>
    <x v="12"/>
    <m/>
    <x v="13"/>
    <d v="2025-03-01T00:00:00"/>
    <d v="2025-05-20T00:00:00"/>
    <n v="3.36"/>
    <s v="112120501010"/>
    <s v="PIS/COFINS/CSLL-GRT AUDITORIA DE TERCEIROS LTDA-44600"/>
    <s v="01-112120501010-000-075505060098-2-CD000974-PRO008024-0-0-0"/>
    <s v="CD000974"/>
    <m/>
    <x v="1"/>
    <x v="9"/>
  </r>
  <r>
    <x v="12"/>
    <m/>
    <x v="13"/>
    <d v="2025-03-01T00:00:00"/>
    <d v="2025-05-20T00:00:00"/>
    <n v="6.81"/>
    <s v="112120501010"/>
    <s v="PIS/COFINS/CSLL-GRT AUDITORIA DE TERCEIROS LTDA-44600"/>
    <s v="01-112120501010-000-075505060098-2-CD000974-PRO008024-0-0-0"/>
    <s v="CD000974"/>
    <m/>
    <x v="1"/>
    <x v="9"/>
  </r>
  <r>
    <x v="12"/>
    <m/>
    <x v="13"/>
    <d v="2025-03-01T00:00:00"/>
    <d v="2025-05-20T00:00:00"/>
    <n v="-8.64"/>
    <s v="112120501010"/>
    <s v="PIS/COFINS/CSLL-GRT AUDITORIA DE TERCEIROS LTDA-44600"/>
    <s v="01-112120501010-000-124505060437-2-CD000976-PRO008024-0-0-0"/>
    <s v="CD000976"/>
    <m/>
    <x v="1"/>
    <x v="10"/>
  </r>
  <r>
    <x v="12"/>
    <m/>
    <x v="13"/>
    <d v="2025-03-01T00:00:00"/>
    <d v="2025-05-20T00:00:00"/>
    <n v="8.64"/>
    <s v="112120501010"/>
    <s v="PIS/COFINS/CSLL-GRT AUDITORIA DE TERCEIROS LTDA-44600"/>
    <s v="01-112120501010-000-124505060437-2-CD000976-PRO008024-0-0-0"/>
    <s v="CD000976"/>
    <m/>
    <x v="1"/>
    <x v="10"/>
  </r>
  <r>
    <x v="12"/>
    <m/>
    <x v="13"/>
    <d v="2025-03-01T00:00:00"/>
    <d v="2025-05-20T00:00:00"/>
    <n v="8.64"/>
    <s v="112120501010"/>
    <s v="PIS/COFINS/CSLL-GRT AUDITORIA DE TERCEIROS LTDA-44600"/>
    <s v="01-112120501010-000-124505060437-2-CD000976-PRO008024-0-0-0"/>
    <s v="CD000976"/>
    <m/>
    <x v="1"/>
    <x v="10"/>
  </r>
  <r>
    <x v="12"/>
    <m/>
    <x v="13"/>
    <d v="2025-03-01T00:00:00"/>
    <d v="2025-05-20T00:00:00"/>
    <n v="17.52"/>
    <s v="112120501010"/>
    <s v="PIS/COFINS/CSLL-GRT AUDITORIA DE TERCEIROS LTDA-44600"/>
    <s v="01-112120501010-000-124505060437-2-CD000976-PRO008024-0-0-0"/>
    <s v="CD000976"/>
    <m/>
    <x v="1"/>
    <x v="10"/>
  </r>
  <r>
    <x v="12"/>
    <m/>
    <x v="13"/>
    <d v="2025-03-01T00:00:00"/>
    <d v="2025-05-20T00:00:00"/>
    <n v="-3"/>
    <s v="112120501010"/>
    <s v="PIS/COFINS/CSLL-GRT AUDITORIA DE TERCEIROS LTDA-44600"/>
    <s v="01-112120501010-000-078505060483-2-CD000977-PRO008024-0-0-0"/>
    <s v="CD000977"/>
    <m/>
    <x v="1"/>
    <x v="11"/>
  </r>
  <r>
    <x v="12"/>
    <m/>
    <x v="13"/>
    <d v="2025-03-01T00:00:00"/>
    <d v="2025-05-20T00:00:00"/>
    <n v="3"/>
    <s v="112120501010"/>
    <s v="PIS/COFINS/CSLL-GRT AUDITORIA DE TERCEIROS LTDA-44600"/>
    <s v="01-112120501010-000-078505060483-2-CD000977-PRO008024-0-0-0"/>
    <s v="CD000977"/>
    <m/>
    <x v="1"/>
    <x v="11"/>
  </r>
  <r>
    <x v="12"/>
    <m/>
    <x v="13"/>
    <d v="2025-03-01T00:00:00"/>
    <d v="2025-05-20T00:00:00"/>
    <n v="3"/>
    <s v="112120501010"/>
    <s v="PIS/COFINS/CSLL-GRT AUDITORIA DE TERCEIROS LTDA-44600"/>
    <s v="01-112120501010-000-078505060483-2-CD000977-PRO008024-0-0-0"/>
    <s v="CD000977"/>
    <m/>
    <x v="1"/>
    <x v="11"/>
  </r>
  <r>
    <x v="12"/>
    <m/>
    <x v="13"/>
    <d v="2025-03-01T00:00:00"/>
    <d v="2025-05-20T00:00:00"/>
    <n v="6.1"/>
    <s v="112120501010"/>
    <s v="PIS/COFINS/CSLL-GRT AUDITORIA DE TERCEIROS LTDA-44600"/>
    <s v="01-112120501010-000-078505060483-2-CD000977-PRO008024-0-0-0"/>
    <s v="CD000977"/>
    <m/>
    <x v="1"/>
    <x v="11"/>
  </r>
  <r>
    <x v="12"/>
    <m/>
    <x v="13"/>
    <d v="2025-03-01T00:00:00"/>
    <d v="2025-05-20T00:00:00"/>
    <n v="-2.86"/>
    <s v="112120501010"/>
    <s v="PIS/COFINS/CSLL-GRT AUDITORIA DE TERCEIROS LTDA-44600"/>
    <s v="01-112120501010-000-076505060479-2-CD000978-PRO008024-0-0-0"/>
    <s v="CD000978"/>
    <m/>
    <x v="1"/>
    <x v="12"/>
  </r>
  <r>
    <x v="12"/>
    <m/>
    <x v="13"/>
    <d v="2025-03-01T00:00:00"/>
    <d v="2025-05-20T00:00:00"/>
    <n v="2.86"/>
    <s v="112120501010"/>
    <s v="PIS/COFINS/CSLL-GRT AUDITORIA DE TERCEIROS LTDA-44600"/>
    <s v="01-112120501010-000-076505060479-2-CD000978-PRO008024-0-0-0"/>
    <s v="CD000978"/>
    <m/>
    <x v="1"/>
    <x v="12"/>
  </r>
  <r>
    <x v="12"/>
    <m/>
    <x v="13"/>
    <d v="2025-03-01T00:00:00"/>
    <d v="2025-05-20T00:00:00"/>
    <n v="2.86"/>
    <s v="112120501010"/>
    <s v="PIS/COFINS/CSLL-GRT AUDITORIA DE TERCEIROS LTDA-44600"/>
    <s v="01-112120501010-000-076505060479-2-CD000978-PRO008024-0-0-0"/>
    <s v="CD000978"/>
    <m/>
    <x v="1"/>
    <x v="12"/>
  </r>
  <r>
    <x v="12"/>
    <m/>
    <x v="13"/>
    <d v="2025-03-01T00:00:00"/>
    <d v="2025-05-20T00:00:00"/>
    <n v="5.79"/>
    <s v="112120501010"/>
    <s v="PIS/COFINS/CSLL-GRT AUDITORIA DE TERCEIROS LTDA-44600"/>
    <s v="01-112120501010-000-076505060479-2-CD000978-PRO008024-0-0-0"/>
    <s v="CD000978"/>
    <m/>
    <x v="1"/>
    <x v="12"/>
  </r>
  <r>
    <x v="12"/>
    <m/>
    <x v="13"/>
    <d v="2025-03-01T00:00:00"/>
    <d v="2025-05-20T00:00:00"/>
    <n v="-2.64"/>
    <s v="112120501010"/>
    <s v="PIS/COFINS/CSLL-GRT AUDITORIA DE TERCEIROS LTDA-44600"/>
    <s v="01-112120501010-000-079505060122-2-CD000979-PRO008024-0-0-0"/>
    <s v="CD000979"/>
    <m/>
    <x v="1"/>
    <x v="13"/>
  </r>
  <r>
    <x v="12"/>
    <m/>
    <x v="13"/>
    <d v="2025-03-01T00:00:00"/>
    <d v="2025-05-20T00:00:00"/>
    <n v="2.64"/>
    <s v="112120501010"/>
    <s v="PIS/COFINS/CSLL-GRT AUDITORIA DE TERCEIROS LTDA-44600"/>
    <s v="01-112120501010-000-079505060122-2-CD000979-PRO008024-0-0-0"/>
    <s v="CD000979"/>
    <m/>
    <x v="1"/>
    <x v="13"/>
  </r>
  <r>
    <x v="12"/>
    <m/>
    <x v="13"/>
    <d v="2025-03-01T00:00:00"/>
    <d v="2025-05-20T00:00:00"/>
    <n v="2.64"/>
    <s v="112120501010"/>
    <s v="PIS/COFINS/CSLL-GRT AUDITORIA DE TERCEIROS LTDA-44600"/>
    <s v="01-112120501010-000-079505060122-2-CD000979-PRO008024-0-0-0"/>
    <s v="CD000979"/>
    <m/>
    <x v="1"/>
    <x v="13"/>
  </r>
  <r>
    <x v="12"/>
    <m/>
    <x v="13"/>
    <d v="2025-03-01T00:00:00"/>
    <d v="2025-05-20T00:00:00"/>
    <n v="5.38"/>
    <s v="112120501010"/>
    <s v="PIS/COFINS/CSLL-GRT AUDITORIA DE TERCEIROS LTDA-44600"/>
    <s v="01-112120501010-000-079505060122-2-CD000979-PRO008024-0-0-0"/>
    <s v="CD000979"/>
    <m/>
    <x v="1"/>
    <x v="13"/>
  </r>
  <r>
    <x v="12"/>
    <m/>
    <x v="13"/>
    <d v="2025-03-01T00:00:00"/>
    <d v="2025-05-20T00:00:00"/>
    <n v="-3.21"/>
    <s v="112120501010"/>
    <s v="PIS/COFINS/CSLL-GRT AUDITORIA DE TERCEIROS LTDA-44600"/>
    <s v="01-112120501010-000-080505060021-2-CD000980-PRO008024-0-0-0"/>
    <s v="CD000980"/>
    <m/>
    <x v="1"/>
    <x v="14"/>
  </r>
  <r>
    <x v="12"/>
    <m/>
    <x v="13"/>
    <d v="2025-03-01T00:00:00"/>
    <d v="2025-05-20T00:00:00"/>
    <n v="3.21"/>
    <s v="112120501010"/>
    <s v="PIS/COFINS/CSLL-GRT AUDITORIA DE TERCEIROS LTDA-44600"/>
    <s v="01-112120501010-000-080505060021-2-CD000980-PRO008024-0-0-0"/>
    <s v="CD000980"/>
    <m/>
    <x v="1"/>
    <x v="14"/>
  </r>
  <r>
    <x v="12"/>
    <m/>
    <x v="13"/>
    <d v="2025-03-01T00:00:00"/>
    <d v="2025-05-20T00:00:00"/>
    <n v="3.21"/>
    <s v="112120501010"/>
    <s v="PIS/COFINS/CSLL-GRT AUDITORIA DE TERCEIROS LTDA-44600"/>
    <s v="01-112120501010-000-080505060021-2-CD000980-PRO008024-0-0-0"/>
    <s v="CD000980"/>
    <m/>
    <x v="1"/>
    <x v="14"/>
  </r>
  <r>
    <x v="12"/>
    <m/>
    <x v="13"/>
    <d v="2025-03-01T00:00:00"/>
    <d v="2025-05-20T00:00:00"/>
    <n v="6.54"/>
    <s v="112120501010"/>
    <s v="PIS/COFINS/CSLL-GRT AUDITORIA DE TERCEIROS LTDA-44600"/>
    <s v="01-112120501010-000-080505060021-2-CD000980-PRO008024-0-0-0"/>
    <s v="CD000980"/>
    <m/>
    <x v="1"/>
    <x v="14"/>
  </r>
  <r>
    <x v="12"/>
    <m/>
    <x v="13"/>
    <d v="2025-03-01T00:00:00"/>
    <d v="2025-05-20T00:00:00"/>
    <n v="-4.71"/>
    <s v="112120501010"/>
    <s v="PIS/COFINS/CSLL-GRT AUDITORIA DE TERCEIROS LTDA-44600"/>
    <s v="01-112120501010-000-092505060457-2-CD000981-PRO008024-0-0-0"/>
    <s v="CD000981"/>
    <m/>
    <x v="1"/>
    <x v="15"/>
  </r>
  <r>
    <x v="12"/>
    <m/>
    <x v="13"/>
    <d v="2025-03-01T00:00:00"/>
    <d v="2025-05-20T00:00:00"/>
    <n v="4.71"/>
    <s v="112120501010"/>
    <s v="PIS/COFINS/CSLL-GRT AUDITORIA DE TERCEIROS LTDA-44600"/>
    <s v="01-112120501010-000-092505060457-2-CD000981-PRO008024-0-0-0"/>
    <s v="CD000981"/>
    <m/>
    <x v="1"/>
    <x v="15"/>
  </r>
  <r>
    <x v="12"/>
    <m/>
    <x v="13"/>
    <d v="2025-03-01T00:00:00"/>
    <d v="2025-05-20T00:00:00"/>
    <n v="4.71"/>
    <s v="112120501010"/>
    <s v="PIS/COFINS/CSLL-GRT AUDITORIA DE TERCEIROS LTDA-44600"/>
    <s v="01-112120501010-000-092505060457-2-CD000981-PRO008024-0-0-0"/>
    <s v="CD000981"/>
    <m/>
    <x v="1"/>
    <x v="15"/>
  </r>
  <r>
    <x v="12"/>
    <m/>
    <x v="13"/>
    <d v="2025-03-01T00:00:00"/>
    <d v="2025-05-20T00:00:00"/>
    <n v="9.58"/>
    <s v="112120501010"/>
    <s v="PIS/COFINS/CSLL-GRT AUDITORIA DE TERCEIROS LTDA-44600"/>
    <s v="01-112120501010-000-092505060457-2-CD000981-PRO008024-0-0-0"/>
    <s v="CD000981"/>
    <m/>
    <x v="1"/>
    <x v="15"/>
  </r>
  <r>
    <x v="12"/>
    <m/>
    <x v="13"/>
    <d v="2025-03-01T00:00:00"/>
    <d v="2025-05-20T00:00:00"/>
    <n v="-5.5"/>
    <s v="112120501010"/>
    <s v="PIS/COFINS/CSLL-GRT AUDITORIA DE TERCEIROS LTDA-44600"/>
    <s v="01-112120501010-000-069505060452-2-CD000982-PRO008024-0-0-0"/>
    <s v="CD000982"/>
    <m/>
    <x v="1"/>
    <x v="16"/>
  </r>
  <r>
    <x v="12"/>
    <m/>
    <x v="13"/>
    <d v="2025-03-01T00:00:00"/>
    <d v="2025-05-20T00:00:00"/>
    <n v="5.5"/>
    <s v="112120501010"/>
    <s v="PIS/COFINS/CSLL-GRT AUDITORIA DE TERCEIROS LTDA-44600"/>
    <s v="01-112120501010-000-069505060452-2-CD000982-PRO008024-0-0-0"/>
    <s v="CD000982"/>
    <m/>
    <x v="1"/>
    <x v="16"/>
  </r>
  <r>
    <x v="12"/>
    <m/>
    <x v="13"/>
    <d v="2025-03-01T00:00:00"/>
    <d v="2025-05-20T00:00:00"/>
    <n v="5.5"/>
    <s v="112120501010"/>
    <s v="PIS/COFINS/CSLL-GRT AUDITORIA DE TERCEIROS LTDA-44600"/>
    <s v="01-112120501010-000-069505060452-2-CD000982-PRO008024-0-0-0"/>
    <s v="CD000982"/>
    <m/>
    <x v="1"/>
    <x v="16"/>
  </r>
  <r>
    <x v="12"/>
    <m/>
    <x v="13"/>
    <d v="2025-03-01T00:00:00"/>
    <d v="2025-05-20T00:00:00"/>
    <n v="11.15"/>
    <s v="112120501010"/>
    <s v="PIS/COFINS/CSLL-GRT AUDITORIA DE TERCEIROS LTDA-44600"/>
    <s v="01-112120501010-000-069505060452-2-CD000982-PRO008024-0-0-0"/>
    <s v="CD000982"/>
    <m/>
    <x v="1"/>
    <x v="16"/>
  </r>
  <r>
    <x v="12"/>
    <m/>
    <x v="13"/>
    <d v="2025-03-01T00:00:00"/>
    <d v="2025-05-20T00:00:00"/>
    <n v="-20.07"/>
    <s v="112120501010"/>
    <s v="PIS/COFINS/CSLL-GRT AUDITORIA DE TERCEIROS LTDA-44600"/>
    <s v="01-112120501010-000-081505060154-2-CD000983-PRO008024-0-0-0"/>
    <s v="CD000983"/>
    <m/>
    <x v="1"/>
    <x v="17"/>
  </r>
  <r>
    <x v="12"/>
    <m/>
    <x v="13"/>
    <d v="2025-03-01T00:00:00"/>
    <d v="2025-05-20T00:00:00"/>
    <n v="20.07"/>
    <s v="112120501010"/>
    <s v="PIS/COFINS/CSLL-GRT AUDITORIA DE TERCEIROS LTDA-44600"/>
    <s v="01-112120501010-000-081505060154-2-CD000983-PRO008024-0-0-0"/>
    <s v="CD000983"/>
    <m/>
    <x v="1"/>
    <x v="17"/>
  </r>
  <r>
    <x v="12"/>
    <m/>
    <x v="13"/>
    <d v="2025-03-01T00:00:00"/>
    <d v="2025-05-20T00:00:00"/>
    <n v="20.07"/>
    <s v="112120501010"/>
    <s v="PIS/COFINS/CSLL-GRT AUDITORIA DE TERCEIROS LTDA-44600"/>
    <s v="01-112120501010-000-081505060154-2-CD000983-PRO008024-0-0-0"/>
    <s v="CD000983"/>
    <m/>
    <x v="1"/>
    <x v="17"/>
  </r>
  <r>
    <x v="12"/>
    <m/>
    <x v="13"/>
    <d v="2025-03-01T00:00:00"/>
    <d v="2025-05-20T00:00:00"/>
    <n v="40.69"/>
    <s v="112120501010"/>
    <s v="PIS/COFINS/CSLL-GRT AUDITORIA DE TERCEIROS LTDA-44600"/>
    <s v="01-112120501010-000-081505060154-2-CD000983-PRO008024-0-0-0"/>
    <s v="CD000983"/>
    <m/>
    <x v="1"/>
    <x v="17"/>
  </r>
  <r>
    <x v="12"/>
    <m/>
    <x v="13"/>
    <d v="2025-03-01T00:00:00"/>
    <d v="2025-05-20T00:00:00"/>
    <n v="-7.64"/>
    <s v="112120501010"/>
    <s v="PIS/COFINS/CSLL-GRT AUDITORIA DE TERCEIROS LTDA-44600"/>
    <s v="01-112120501010-000-071505060482-2-CD000984-PRO008024-0-0-0"/>
    <s v="CD000984"/>
    <m/>
    <x v="1"/>
    <x v="18"/>
  </r>
  <r>
    <x v="12"/>
    <m/>
    <x v="13"/>
    <d v="2025-03-01T00:00:00"/>
    <d v="2025-05-20T00:00:00"/>
    <n v="7.64"/>
    <s v="112120501010"/>
    <s v="PIS/COFINS/CSLL-GRT AUDITORIA DE TERCEIROS LTDA-44600"/>
    <s v="01-112120501010-000-071505060482-2-CD000984-PRO008024-0-0-0"/>
    <s v="CD000984"/>
    <m/>
    <x v="1"/>
    <x v="18"/>
  </r>
  <r>
    <x v="12"/>
    <m/>
    <x v="13"/>
    <d v="2025-03-01T00:00:00"/>
    <d v="2025-05-20T00:00:00"/>
    <n v="7.64"/>
    <s v="112120501010"/>
    <s v="PIS/COFINS/CSLL-GRT AUDITORIA DE TERCEIROS LTDA-44600"/>
    <s v="01-112120501010-000-071505060482-2-CD000984-PRO008024-0-0-0"/>
    <s v="CD000984"/>
    <m/>
    <x v="1"/>
    <x v="18"/>
  </r>
  <r>
    <x v="12"/>
    <m/>
    <x v="13"/>
    <d v="2025-03-01T00:00:00"/>
    <d v="2025-05-20T00:00:00"/>
    <n v="15.49"/>
    <s v="112120501010"/>
    <s v="PIS/COFINS/CSLL-GRT AUDITORIA DE TERCEIROS LTDA-44600"/>
    <s v="01-112120501010-000-071505060482-2-CD000984-PRO008024-0-0-0"/>
    <s v="CD000984"/>
    <m/>
    <x v="1"/>
    <x v="18"/>
  </r>
  <r>
    <x v="12"/>
    <m/>
    <x v="13"/>
    <d v="2025-03-01T00:00:00"/>
    <d v="2025-05-20T00:00:00"/>
    <n v="-5"/>
    <s v="112120501010"/>
    <s v="PIS/COFINS/CSLL-GRT AUDITORIA DE TERCEIROS LTDA-44600"/>
    <s v="01-112120501010-000-082505060128-2-CD000985-PRO008024-0-0-0"/>
    <s v="CD000985"/>
    <m/>
    <x v="1"/>
    <x v="19"/>
  </r>
  <r>
    <x v="12"/>
    <m/>
    <x v="13"/>
    <d v="2025-03-01T00:00:00"/>
    <d v="2025-05-20T00:00:00"/>
    <n v="5"/>
    <s v="112120501010"/>
    <s v="PIS/COFINS/CSLL-GRT AUDITORIA DE TERCEIROS LTDA-44600"/>
    <s v="01-112120501010-000-082505060128-2-CD000985-PRO008024-0-0-0"/>
    <s v="CD000985"/>
    <m/>
    <x v="1"/>
    <x v="19"/>
  </r>
  <r>
    <x v="12"/>
    <m/>
    <x v="13"/>
    <d v="2025-03-01T00:00:00"/>
    <d v="2025-05-20T00:00:00"/>
    <n v="5"/>
    <s v="112120501010"/>
    <s v="PIS/COFINS/CSLL-GRT AUDITORIA DE TERCEIROS LTDA-44600"/>
    <s v="01-112120501010-000-082505060128-2-CD000985-PRO008024-0-0-0"/>
    <s v="CD000985"/>
    <m/>
    <x v="1"/>
    <x v="19"/>
  </r>
  <r>
    <x v="12"/>
    <m/>
    <x v="13"/>
    <d v="2025-03-01T00:00:00"/>
    <d v="2025-05-20T00:00:00"/>
    <n v="10.14"/>
    <s v="112120501010"/>
    <s v="PIS/COFINS/CSLL-GRT AUDITORIA DE TERCEIROS LTDA-44600"/>
    <s v="01-112120501010-000-082505060128-2-CD000985-PRO008024-0-0-0"/>
    <s v="CD000985"/>
    <m/>
    <x v="1"/>
    <x v="19"/>
  </r>
  <r>
    <x v="12"/>
    <m/>
    <x v="13"/>
    <d v="2025-03-01T00:00:00"/>
    <d v="2025-05-20T00:00:00"/>
    <n v="-5.64"/>
    <s v="112120501010"/>
    <s v="PIS/COFINS/CSLL-GRT AUDITORIA DE TERCEIROS LTDA-44600"/>
    <s v="01-112120501010-000-064505060093-2-CD001137-PRO008024-0-0-0"/>
    <s v="CD001137"/>
    <m/>
    <x v="1"/>
    <x v="20"/>
  </r>
  <r>
    <x v="12"/>
    <m/>
    <x v="13"/>
    <d v="2025-03-01T00:00:00"/>
    <d v="2025-05-20T00:00:00"/>
    <n v="5.64"/>
    <s v="112120501010"/>
    <s v="PIS/COFINS/CSLL-GRT AUDITORIA DE TERCEIROS LTDA-44600"/>
    <s v="01-112120501010-000-064505060093-2-CD001137-PRO008024-0-0-0"/>
    <s v="CD001137"/>
    <m/>
    <x v="1"/>
    <x v="20"/>
  </r>
  <r>
    <x v="12"/>
    <m/>
    <x v="13"/>
    <d v="2025-03-01T00:00:00"/>
    <d v="2025-05-20T00:00:00"/>
    <n v="5.64"/>
    <s v="112120501010"/>
    <s v="PIS/COFINS/CSLL-GRT AUDITORIA DE TERCEIROS LTDA-44600"/>
    <s v="01-112120501010-000-064505060093-2-CD001137-PRO008024-0-0-0"/>
    <s v="CD001137"/>
    <m/>
    <x v="1"/>
    <x v="20"/>
  </r>
  <r>
    <x v="12"/>
    <m/>
    <x v="13"/>
    <d v="2025-03-01T00:00:00"/>
    <d v="2025-05-20T00:00:00"/>
    <n v="11.44"/>
    <s v="112120501010"/>
    <s v="PIS/COFINS/CSLL-GRT AUDITORIA DE TERCEIROS LTDA-44600"/>
    <s v="01-112120501010-000-064505060093-2-CD001137-PRO008024-0-0-0"/>
    <s v="CD001137"/>
    <m/>
    <x v="1"/>
    <x v="20"/>
  </r>
  <r>
    <x v="12"/>
    <m/>
    <x v="13"/>
    <d v="2025-03-01T00:00:00"/>
    <d v="2025-05-20T00:00:00"/>
    <n v="-5.36"/>
    <s v="112120501010"/>
    <s v="PIS/COFINS/CSLL-GRT AUDITORIA DE TERCEIROS LTDA-44600"/>
    <s v="01-112120501010-000-073505060097-2-CD001138-PRO008024-0-0-0"/>
    <s v="CD001138"/>
    <m/>
    <x v="1"/>
    <x v="21"/>
  </r>
  <r>
    <x v="12"/>
    <m/>
    <x v="13"/>
    <d v="2025-03-01T00:00:00"/>
    <d v="2025-05-20T00:00:00"/>
    <n v="5.36"/>
    <s v="112120501010"/>
    <s v="PIS/COFINS/CSLL-GRT AUDITORIA DE TERCEIROS LTDA-44600"/>
    <s v="01-112120501010-000-073505060097-2-CD001138-PRO008024-0-0-0"/>
    <s v="CD001138"/>
    <m/>
    <x v="1"/>
    <x v="21"/>
  </r>
  <r>
    <x v="12"/>
    <m/>
    <x v="13"/>
    <d v="2025-03-01T00:00:00"/>
    <d v="2025-05-20T00:00:00"/>
    <n v="5.36"/>
    <s v="112120501010"/>
    <s v="PIS/COFINS/CSLL-GRT AUDITORIA DE TERCEIROS LTDA-44600"/>
    <s v="01-112120501010-000-073505060097-2-CD001138-PRO008024-0-0-0"/>
    <s v="CD001138"/>
    <m/>
    <x v="1"/>
    <x v="21"/>
  </r>
  <r>
    <x v="12"/>
    <m/>
    <x v="13"/>
    <d v="2025-03-01T00:00:00"/>
    <d v="2025-05-20T00:00:00"/>
    <n v="10.86"/>
    <s v="112120501010"/>
    <s v="PIS/COFINS/CSLL-GRT AUDITORIA DE TERCEIROS LTDA-44600"/>
    <s v="01-112120501010-000-073505060097-2-CD001138-PRO008024-0-0-0"/>
    <s v="CD001138"/>
    <m/>
    <x v="1"/>
    <x v="21"/>
  </r>
  <r>
    <x v="12"/>
    <m/>
    <x v="13"/>
    <d v="2025-03-01T00:00:00"/>
    <d v="2025-05-20T00:00:00"/>
    <n v="-3.79"/>
    <s v="112120501010"/>
    <s v="PIS/COFINS/CSLL-GRT AUDITORIA DE TERCEIROS LTDA-44600"/>
    <s v="01-112120501010-000-065505060136-2-CD001139-PRO008024-0-0-0"/>
    <s v="CD001139"/>
    <m/>
    <x v="1"/>
    <x v="22"/>
  </r>
  <r>
    <x v="12"/>
    <m/>
    <x v="13"/>
    <d v="2025-03-01T00:00:00"/>
    <d v="2025-05-20T00:00:00"/>
    <n v="3.79"/>
    <s v="112120501010"/>
    <s v="PIS/COFINS/CSLL-GRT AUDITORIA DE TERCEIROS LTDA-44600"/>
    <s v="01-112120501010-000-065505060136-2-CD001139-PRO008024-0-0-0"/>
    <s v="CD001139"/>
    <m/>
    <x v="1"/>
    <x v="22"/>
  </r>
  <r>
    <x v="12"/>
    <m/>
    <x v="13"/>
    <d v="2025-03-01T00:00:00"/>
    <d v="2025-05-20T00:00:00"/>
    <n v="3.79"/>
    <s v="112120501010"/>
    <s v="PIS/COFINS/CSLL-GRT AUDITORIA DE TERCEIROS LTDA-44600"/>
    <s v="01-112120501010-000-065505060136-2-CD001139-PRO008024-0-0-0"/>
    <s v="CD001139"/>
    <m/>
    <x v="1"/>
    <x v="22"/>
  </r>
  <r>
    <x v="12"/>
    <m/>
    <x v="13"/>
    <d v="2025-03-01T00:00:00"/>
    <d v="2025-05-20T00:00:00"/>
    <n v="7.67"/>
    <s v="112120501010"/>
    <s v="PIS/COFINS/CSLL-GRT AUDITORIA DE TERCEIROS LTDA-44600"/>
    <s v="01-112120501010-000-065505060136-2-CD001139-PRO008024-0-0-0"/>
    <s v="CD001139"/>
    <m/>
    <x v="1"/>
    <x v="22"/>
  </r>
  <r>
    <x v="12"/>
    <m/>
    <x v="13"/>
    <d v="2025-03-01T00:00:00"/>
    <d v="2025-05-20T00:00:00"/>
    <n v="-5.5"/>
    <s v="112120501010"/>
    <s v="PIS/COFINS/CSLL-GRT AUDITORIA DE TERCEIROS LTDA-44600"/>
    <s v="01-112120501010-000-060505060133-2-CD001172-PRO008024-0-0-0"/>
    <s v="CD001172"/>
    <m/>
    <x v="1"/>
    <x v="23"/>
  </r>
  <r>
    <x v="12"/>
    <m/>
    <x v="13"/>
    <d v="2025-03-01T00:00:00"/>
    <d v="2025-05-20T00:00:00"/>
    <n v="5.5"/>
    <s v="112120501010"/>
    <s v="PIS/COFINS/CSLL-GRT AUDITORIA DE TERCEIROS LTDA-44600"/>
    <s v="01-112120501010-000-060505060133-2-CD001172-PRO008024-0-0-0"/>
    <s v="CD001172"/>
    <m/>
    <x v="1"/>
    <x v="23"/>
  </r>
  <r>
    <x v="12"/>
    <m/>
    <x v="13"/>
    <d v="2025-03-01T00:00:00"/>
    <d v="2025-05-20T00:00:00"/>
    <n v="5.5"/>
    <s v="112120501010"/>
    <s v="PIS/COFINS/CSLL-GRT AUDITORIA DE TERCEIROS LTDA-44600"/>
    <s v="01-112120501010-000-060505060133-2-CD001172-PRO008024-0-0-0"/>
    <s v="CD001172"/>
    <m/>
    <x v="1"/>
    <x v="23"/>
  </r>
  <r>
    <x v="12"/>
    <m/>
    <x v="13"/>
    <d v="2025-03-01T00:00:00"/>
    <d v="2025-05-20T00:00:00"/>
    <n v="11.15"/>
    <s v="112120501010"/>
    <s v="PIS/COFINS/CSLL-GRT AUDITORIA DE TERCEIROS LTDA-44600"/>
    <s v="01-112120501010-000-060505060133-2-CD001172-PRO008024-0-0-0"/>
    <s v="CD001172"/>
    <m/>
    <x v="1"/>
    <x v="23"/>
  </r>
  <r>
    <x v="12"/>
    <m/>
    <x v="13"/>
    <d v="2025-03-01T00:00:00"/>
    <d v="2025-05-20T00:00:00"/>
    <n v="-14"/>
    <s v="112120501010"/>
    <s v="PIS/COFINS/CSLL-GRT AUDITORIA DE TERCEIROS LTDA-44600"/>
    <s v="01-112120501010-000-059505060160-2-CD001173-PRO008024-0-0-0"/>
    <s v="CD001173"/>
    <m/>
    <x v="1"/>
    <x v="24"/>
  </r>
  <r>
    <x v="12"/>
    <m/>
    <x v="13"/>
    <d v="2025-03-01T00:00:00"/>
    <d v="2025-05-20T00:00:00"/>
    <n v="14"/>
    <s v="112120501010"/>
    <s v="PIS/COFINS/CSLL-GRT AUDITORIA DE TERCEIROS LTDA-44600"/>
    <s v="01-112120501010-000-059505060160-2-CD001173-PRO008024-0-0-0"/>
    <s v="CD001173"/>
    <m/>
    <x v="1"/>
    <x v="24"/>
  </r>
  <r>
    <x v="12"/>
    <m/>
    <x v="13"/>
    <d v="2025-03-01T00:00:00"/>
    <d v="2025-05-20T00:00:00"/>
    <n v="14"/>
    <s v="112120501010"/>
    <s v="PIS/COFINS/CSLL-GRT AUDITORIA DE TERCEIROS LTDA-44600"/>
    <s v="01-112120501010-000-059505060160-2-CD001173-PRO008024-0-0-0"/>
    <s v="CD001173"/>
    <m/>
    <x v="1"/>
    <x v="24"/>
  </r>
  <r>
    <x v="12"/>
    <m/>
    <x v="13"/>
    <d v="2025-03-01T00:00:00"/>
    <d v="2025-05-20T00:00:00"/>
    <n v="28.38"/>
    <s v="112120501010"/>
    <s v="PIS/COFINS/CSLL-GRT AUDITORIA DE TERCEIROS LTDA-44600"/>
    <s v="01-112120501010-000-059505060160-2-CD001173-PRO008024-0-0-0"/>
    <s v="CD001173"/>
    <m/>
    <x v="1"/>
    <x v="24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00005-2-CD001313-PRO008024-0-0-0"/>
    <s v="CD001313"/>
    <m/>
    <x v="1"/>
    <x v="0"/>
  </r>
  <r>
    <x v="12"/>
    <m/>
    <x v="13"/>
    <d v="2025-03-01T00:00:00"/>
    <d v="2025-05-20T00:00:00"/>
    <n v="-27.64"/>
    <s v="112120501010"/>
    <s v="PIS/COFINS/CSLL-GRT AUDITORIA DE TERCEIROS LTDA-44600"/>
    <s v="01-112120501010-000-016505060161-2-CD001316-PRO008024-0-0-0"/>
    <s v="CD001316"/>
    <m/>
    <x v="1"/>
    <x v="25"/>
  </r>
  <r>
    <x v="12"/>
    <m/>
    <x v="13"/>
    <d v="2025-03-01T00:00:00"/>
    <d v="2025-05-20T00:00:00"/>
    <n v="27.64"/>
    <s v="112120501010"/>
    <s v="PIS/COFINS/CSLL-GRT AUDITORIA DE TERCEIROS LTDA-44600"/>
    <s v="01-112120501010-000-016505060161-2-CD001316-PRO008024-0-0-0"/>
    <s v="CD001316"/>
    <m/>
    <x v="1"/>
    <x v="25"/>
  </r>
  <r>
    <x v="12"/>
    <m/>
    <x v="13"/>
    <d v="2025-03-01T00:00:00"/>
    <d v="2025-05-20T00:00:00"/>
    <n v="27.64"/>
    <s v="112120501010"/>
    <s v="PIS/COFINS/CSLL-GRT AUDITORIA DE TERCEIROS LTDA-44600"/>
    <s v="01-112120501010-000-016505060161-2-CD001316-PRO008024-0-0-0"/>
    <s v="CD001316"/>
    <m/>
    <x v="1"/>
    <x v="25"/>
  </r>
  <r>
    <x v="12"/>
    <m/>
    <x v="13"/>
    <d v="2025-03-01T00:00:00"/>
    <d v="2025-05-20T00:00:00"/>
    <n v="56.04"/>
    <s v="112120501010"/>
    <s v="PIS/COFINS/CSLL-GRT AUDITORIA DE TERCEIROS LTDA-44600"/>
    <s v="01-112120501010-000-016505060161-2-CD001316-PRO008024-0-0-0"/>
    <s v="CD001316"/>
    <m/>
    <x v="1"/>
    <x v="25"/>
  </r>
  <r>
    <x v="12"/>
    <m/>
    <x v="13"/>
    <d v="2025-03-01T00:00:00"/>
    <d v="2025-05-20T00:00:00"/>
    <n v="-7.07"/>
    <s v="112120501010"/>
    <s v="PIS/COFINS/CSLL-GRT AUDITORIA DE TERCEIROS LTDA-44600"/>
    <s v="01-112120501010-000-045505040017-2-CD001317-PRO008024-0-0-0"/>
    <s v="CD001317"/>
    <m/>
    <x v="1"/>
    <x v="26"/>
  </r>
  <r>
    <x v="12"/>
    <m/>
    <x v="13"/>
    <d v="2025-03-01T00:00:00"/>
    <d v="2025-05-20T00:00:00"/>
    <n v="7.07"/>
    <s v="112120501010"/>
    <s v="PIS/COFINS/CSLL-GRT AUDITORIA DE TERCEIROS LTDA-44600"/>
    <s v="01-112120501010-000-045505040017-2-CD001317-PRO008024-0-0-0"/>
    <s v="CD001317"/>
    <m/>
    <x v="1"/>
    <x v="26"/>
  </r>
  <r>
    <x v="12"/>
    <m/>
    <x v="13"/>
    <d v="2025-03-01T00:00:00"/>
    <d v="2025-05-20T00:00:00"/>
    <n v="7.07"/>
    <s v="112120501010"/>
    <s v="PIS/COFINS/CSLL-GRT AUDITORIA DE TERCEIROS LTDA-44600"/>
    <s v="01-112120501010-000-045505040017-2-CD001317-PRO008024-0-0-0"/>
    <s v="CD001317"/>
    <m/>
    <x v="1"/>
    <x v="26"/>
  </r>
  <r>
    <x v="12"/>
    <m/>
    <x v="13"/>
    <d v="2025-03-01T00:00:00"/>
    <d v="2025-05-20T00:00:00"/>
    <n v="14.34"/>
    <s v="112120501010"/>
    <s v="PIS/COFINS/CSLL-GRT AUDITORIA DE TERCEIROS LTDA-44600"/>
    <s v="01-112120501010-000-045505040017-2-CD001317-PRO008024-0-0-0"/>
    <s v="CD001317"/>
    <m/>
    <x v="1"/>
    <x v="26"/>
  </r>
  <r>
    <x v="12"/>
    <m/>
    <x v="13"/>
    <d v="2025-03-01T00:00:00"/>
    <d v="2025-05-20T00:00:00"/>
    <n v="-17.14"/>
    <s v="112120501010"/>
    <s v="PIS/COFINS/CSLL-GRT AUDITORIA DE TERCEIROS LTDA-44600"/>
    <s v="01-112120501010-000-015505060536-2-CD001318-PRO008024-0-0-0"/>
    <s v="CD001318"/>
    <m/>
    <x v="1"/>
    <x v="27"/>
  </r>
  <r>
    <x v="12"/>
    <m/>
    <x v="13"/>
    <d v="2025-03-01T00:00:00"/>
    <d v="2025-05-20T00:00:00"/>
    <n v="17.14"/>
    <s v="112120501010"/>
    <s v="PIS/COFINS/CSLL-GRT AUDITORIA DE TERCEIROS LTDA-44600"/>
    <s v="01-112120501010-000-015505060536-2-CD001318-PRO008024-0-0-0"/>
    <s v="CD001318"/>
    <m/>
    <x v="1"/>
    <x v="27"/>
  </r>
  <r>
    <x v="12"/>
    <m/>
    <x v="13"/>
    <d v="2025-03-01T00:00:00"/>
    <d v="2025-05-20T00:00:00"/>
    <n v="17.14"/>
    <s v="112120501010"/>
    <s v="PIS/COFINS/CSLL-GRT AUDITORIA DE TERCEIROS LTDA-44600"/>
    <s v="01-112120501010-000-015505060536-2-CD001318-PRO008024-0-0-0"/>
    <s v="CD001318"/>
    <m/>
    <x v="1"/>
    <x v="27"/>
  </r>
  <r>
    <x v="12"/>
    <m/>
    <x v="13"/>
    <d v="2025-03-01T00:00:00"/>
    <d v="2025-05-20T00:00:00"/>
    <n v="34.75"/>
    <s v="112120501010"/>
    <s v="PIS/COFINS/CSLL-GRT AUDITORIA DE TERCEIROS LTDA-44600"/>
    <s v="01-112120501010-000-015505060536-2-CD001318-PRO008024-0-0-0"/>
    <s v="CD001318"/>
    <m/>
    <x v="1"/>
    <x v="27"/>
  </r>
  <r>
    <x v="12"/>
    <m/>
    <x v="13"/>
    <d v="2025-03-01T00:00:00"/>
    <d v="2025-05-20T00:00:00"/>
    <n v="-38.28"/>
    <s v="112120501010"/>
    <s v="PIS/COFINS/CSLL-GRT AUDITORIA DE TERCEIROS LTDA-44600"/>
    <s v="01-112120501010-000-046505060153-2-CD001319-PRO008024-0-0-0"/>
    <s v="CD001319"/>
    <m/>
    <x v="1"/>
    <x v="28"/>
  </r>
  <r>
    <x v="12"/>
    <m/>
    <x v="13"/>
    <d v="2025-03-01T00:00:00"/>
    <d v="2025-05-20T00:00:00"/>
    <n v="38.28"/>
    <s v="112120501010"/>
    <s v="PIS/COFINS/CSLL-GRT AUDITORIA DE TERCEIROS LTDA-44600"/>
    <s v="01-112120501010-000-046505060153-2-CD001319-PRO008024-0-0-0"/>
    <s v="CD001319"/>
    <m/>
    <x v="1"/>
    <x v="28"/>
  </r>
  <r>
    <x v="12"/>
    <m/>
    <x v="13"/>
    <d v="2025-03-01T00:00:00"/>
    <d v="2025-05-20T00:00:00"/>
    <n v="38.28"/>
    <s v="112120501010"/>
    <s v="PIS/COFINS/CSLL-GRT AUDITORIA DE TERCEIROS LTDA-44600"/>
    <s v="01-112120501010-000-046505060153-2-CD001319-PRO008024-0-0-0"/>
    <s v="CD001319"/>
    <m/>
    <x v="1"/>
    <x v="28"/>
  </r>
  <r>
    <x v="12"/>
    <m/>
    <x v="13"/>
    <d v="2025-03-01T00:00:00"/>
    <d v="2025-05-20T00:00:00"/>
    <n v="77.61"/>
    <s v="112120501010"/>
    <s v="PIS/COFINS/CSLL-GRT AUDITORIA DE TERCEIROS LTDA-44600"/>
    <s v="01-112120501010-000-046505060153-2-CD001319-PRO008024-0-0-0"/>
    <s v="CD001319"/>
    <m/>
    <x v="1"/>
    <x v="28"/>
  </r>
  <r>
    <x v="12"/>
    <m/>
    <x v="13"/>
    <d v="2025-03-01T00:00:00"/>
    <d v="2025-05-20T00:00:00"/>
    <n v="-13.86"/>
    <s v="112120501010"/>
    <s v="PIS/COFINS/CSLL-GRT AUDITORIA DE TERCEIROS LTDA-44600"/>
    <s v="01-112120501010-000-047505060440-2-CD001320-PRO008024-0-0-0"/>
    <s v="CD001320"/>
    <m/>
    <x v="1"/>
    <x v="29"/>
  </r>
  <r>
    <x v="12"/>
    <m/>
    <x v="13"/>
    <d v="2025-03-01T00:00:00"/>
    <d v="2025-05-20T00:00:00"/>
    <n v="13.86"/>
    <s v="112120501010"/>
    <s v="PIS/COFINS/CSLL-GRT AUDITORIA DE TERCEIROS LTDA-44600"/>
    <s v="01-112120501010-000-047505060440-2-CD001320-PRO008024-0-0-0"/>
    <s v="CD001320"/>
    <m/>
    <x v="1"/>
    <x v="29"/>
  </r>
  <r>
    <x v="12"/>
    <m/>
    <x v="13"/>
    <d v="2025-03-01T00:00:00"/>
    <d v="2025-05-20T00:00:00"/>
    <n v="13.86"/>
    <s v="112120501010"/>
    <s v="PIS/COFINS/CSLL-GRT AUDITORIA DE TERCEIROS LTDA-44600"/>
    <s v="01-112120501010-000-047505060440-2-CD001320-PRO008024-0-0-0"/>
    <s v="CD001320"/>
    <m/>
    <x v="1"/>
    <x v="29"/>
  </r>
  <r>
    <x v="12"/>
    <m/>
    <x v="13"/>
    <d v="2025-03-01T00:00:00"/>
    <d v="2025-05-20T00:00:00"/>
    <n v="28.09"/>
    <s v="112120501010"/>
    <s v="PIS/COFINS/CSLL-GRT AUDITORIA DE TERCEIROS LTDA-44600"/>
    <s v="01-112120501010-000-047505060440-2-CD001320-PRO008024-0-0-0"/>
    <s v="CD001320"/>
    <m/>
    <x v="1"/>
    <x v="29"/>
  </r>
  <r>
    <x v="12"/>
    <m/>
    <x v="13"/>
    <d v="2025-03-01T00:00:00"/>
    <d v="2025-05-20T00:00:00"/>
    <n v="-19.43"/>
    <s v="112120501010"/>
    <s v="PIS/COFINS/CSLL-GRT AUDITORIA DE TERCEIROS LTDA-44600"/>
    <s v="01-112120501010-000-048505060152-2-CD001321-PRO008024-0-0-0"/>
    <s v="CD001321"/>
    <m/>
    <x v="1"/>
    <x v="30"/>
  </r>
  <r>
    <x v="12"/>
    <m/>
    <x v="13"/>
    <d v="2025-03-01T00:00:00"/>
    <d v="2025-05-20T00:00:00"/>
    <n v="19.43"/>
    <s v="112120501010"/>
    <s v="PIS/COFINS/CSLL-GRT AUDITORIA DE TERCEIROS LTDA-44600"/>
    <s v="01-112120501010-000-048505060152-2-CD001321-PRO008024-0-0-0"/>
    <s v="CD001321"/>
    <m/>
    <x v="1"/>
    <x v="30"/>
  </r>
  <r>
    <x v="12"/>
    <m/>
    <x v="13"/>
    <d v="2025-03-01T00:00:00"/>
    <d v="2025-05-20T00:00:00"/>
    <n v="19.43"/>
    <s v="112120501010"/>
    <s v="PIS/COFINS/CSLL-GRT AUDITORIA DE TERCEIROS LTDA-44600"/>
    <s v="01-112120501010-000-048505060152-2-CD001321-PRO008024-0-0-0"/>
    <s v="CD001321"/>
    <m/>
    <x v="1"/>
    <x v="30"/>
  </r>
  <r>
    <x v="12"/>
    <m/>
    <x v="13"/>
    <d v="2025-03-01T00:00:00"/>
    <d v="2025-05-20T00:00:00"/>
    <n v="39.39"/>
    <s v="112120501010"/>
    <s v="PIS/COFINS/CSLL-GRT AUDITORIA DE TERCEIROS LTDA-44600"/>
    <s v="01-112120501010-000-048505060152-2-CD001321-PRO008024-0-0-0"/>
    <s v="CD001321"/>
    <m/>
    <x v="1"/>
    <x v="30"/>
  </r>
  <r>
    <x v="12"/>
    <m/>
    <x v="13"/>
    <d v="2025-03-01T00:00:00"/>
    <d v="2025-05-20T00:00:00"/>
    <n v="-7.57"/>
    <s v="112120501010"/>
    <s v="PIS/COFINS/CSLL-GRT AUDITORIA DE TERCEIROS LTDA-44600"/>
    <s v="01-112120501010-000-049505010018-2-CD001322-PRO008024-0-0-0"/>
    <s v="CD001322"/>
    <m/>
    <x v="1"/>
    <x v="31"/>
  </r>
  <r>
    <x v="12"/>
    <m/>
    <x v="13"/>
    <d v="2025-03-01T00:00:00"/>
    <d v="2025-05-20T00:00:00"/>
    <n v="7.57"/>
    <s v="112120501010"/>
    <s v="PIS/COFINS/CSLL-GRT AUDITORIA DE TERCEIROS LTDA-44600"/>
    <s v="01-112120501010-000-049505010018-2-CD001322-PRO008024-0-0-0"/>
    <s v="CD001322"/>
    <m/>
    <x v="1"/>
    <x v="31"/>
  </r>
  <r>
    <x v="12"/>
    <m/>
    <x v="13"/>
    <d v="2025-03-01T00:00:00"/>
    <d v="2025-05-20T00:00:00"/>
    <n v="7.57"/>
    <s v="112120501010"/>
    <s v="PIS/COFINS/CSLL-GRT AUDITORIA DE TERCEIROS LTDA-44600"/>
    <s v="01-112120501010-000-049505010018-2-CD001322-PRO008024-0-0-0"/>
    <s v="CD001322"/>
    <m/>
    <x v="1"/>
    <x v="31"/>
  </r>
  <r>
    <x v="12"/>
    <m/>
    <x v="13"/>
    <d v="2025-03-01T00:00:00"/>
    <d v="2025-05-20T00:00:00"/>
    <n v="15.35"/>
    <s v="112120501010"/>
    <s v="PIS/COFINS/CSLL-GRT AUDITORIA DE TERCEIROS LTDA-44600"/>
    <s v="01-112120501010-000-049505010018-2-CD001322-PRO008024-0-0-0"/>
    <s v="CD001322"/>
    <m/>
    <x v="1"/>
    <x v="31"/>
  </r>
  <r>
    <x v="12"/>
    <m/>
    <x v="13"/>
    <d v="2025-03-01T00:00:00"/>
    <d v="2025-05-20T00:00:00"/>
    <n v="-18.5"/>
    <s v="112120501010"/>
    <s v="PIS/COFINS/CSLL-GRT AUDITORIA DE TERCEIROS LTDA-44600"/>
    <s v="01-112120501010-000-050505010020-2-CD001323-PRO008024-0-0-0"/>
    <s v="CD001323"/>
    <m/>
    <x v="1"/>
    <x v="32"/>
  </r>
  <r>
    <x v="12"/>
    <m/>
    <x v="13"/>
    <d v="2025-03-01T00:00:00"/>
    <d v="2025-05-20T00:00:00"/>
    <n v="18.5"/>
    <s v="112120501010"/>
    <s v="PIS/COFINS/CSLL-GRT AUDITORIA DE TERCEIROS LTDA-44600"/>
    <s v="01-112120501010-000-050505010020-2-CD001323-PRO008024-0-0-0"/>
    <s v="CD001323"/>
    <m/>
    <x v="1"/>
    <x v="32"/>
  </r>
  <r>
    <x v="12"/>
    <m/>
    <x v="13"/>
    <d v="2025-03-01T00:00:00"/>
    <d v="2025-05-20T00:00:00"/>
    <n v="18.5"/>
    <s v="112120501010"/>
    <s v="PIS/COFINS/CSLL-GRT AUDITORIA DE TERCEIROS LTDA-44600"/>
    <s v="01-112120501010-000-050505010020-2-CD001323-PRO008024-0-0-0"/>
    <s v="CD001323"/>
    <m/>
    <x v="1"/>
    <x v="32"/>
  </r>
  <r>
    <x v="12"/>
    <m/>
    <x v="13"/>
    <d v="2025-03-01T00:00:00"/>
    <d v="2025-05-20T00:00:00"/>
    <n v="37.5"/>
    <s v="112120501010"/>
    <s v="PIS/COFINS/CSLL-GRT AUDITORIA DE TERCEIROS LTDA-44600"/>
    <s v="01-112120501010-000-050505010020-2-CD001323-PRO008024-0-0-0"/>
    <s v="CD001323"/>
    <m/>
    <x v="1"/>
    <x v="32"/>
  </r>
  <r>
    <x v="12"/>
    <m/>
    <x v="13"/>
    <d v="2025-03-01T00:00:00"/>
    <d v="2025-05-20T00:00:00"/>
    <n v="-7.21"/>
    <s v="112120501010"/>
    <s v="PIS/COFINS/CSLL-GRT AUDITORIA DE TERCEIROS LTDA-44600"/>
    <s v="01-112120501010-000-057505060470-2-CD001332-PRO008024-0-0-0"/>
    <s v="CD001332"/>
    <m/>
    <x v="1"/>
    <x v="33"/>
  </r>
  <r>
    <x v="12"/>
    <m/>
    <x v="13"/>
    <d v="2025-03-01T00:00:00"/>
    <d v="2025-05-20T00:00:00"/>
    <n v="7.21"/>
    <s v="112120501010"/>
    <s v="PIS/COFINS/CSLL-GRT AUDITORIA DE TERCEIROS LTDA-44600"/>
    <s v="01-112120501010-000-057505060470-2-CD001332-PRO008024-0-0-0"/>
    <s v="CD001332"/>
    <m/>
    <x v="1"/>
    <x v="33"/>
  </r>
  <r>
    <x v="12"/>
    <m/>
    <x v="13"/>
    <d v="2025-03-01T00:00:00"/>
    <d v="2025-05-20T00:00:00"/>
    <n v="7.21"/>
    <s v="112120501010"/>
    <s v="PIS/COFINS/CSLL-GRT AUDITORIA DE TERCEIROS LTDA-44600"/>
    <s v="01-112120501010-000-057505060470-2-CD001332-PRO008024-0-0-0"/>
    <s v="CD001332"/>
    <m/>
    <x v="1"/>
    <x v="33"/>
  </r>
  <r>
    <x v="12"/>
    <m/>
    <x v="13"/>
    <d v="2025-03-01T00:00:00"/>
    <d v="2025-05-20T00:00:00"/>
    <n v="14.62"/>
    <s v="112120501010"/>
    <s v="PIS/COFINS/CSLL-GRT AUDITORIA DE TERCEIROS LTDA-44600"/>
    <s v="01-112120501010-000-057505060470-2-CD001332-PRO008024-0-0-0"/>
    <s v="CD001332"/>
    <m/>
    <x v="1"/>
    <x v="33"/>
  </r>
  <r>
    <x v="12"/>
    <m/>
    <x v="13"/>
    <d v="2025-03-01T00:00:00"/>
    <d v="2025-05-20T00:00:00"/>
    <n v="-3.93"/>
    <s v="112120501010"/>
    <s v="PIS/COFINS/CSLL-GRT AUDITORIA DE TERCEIROS LTDA-44600"/>
    <s v="01-112120501010-000-083505060442-2-CD002951-PRO008024-0-0-0"/>
    <s v="CD002951"/>
    <m/>
    <x v="1"/>
    <x v="34"/>
  </r>
  <r>
    <x v="12"/>
    <m/>
    <x v="13"/>
    <d v="2025-03-01T00:00:00"/>
    <d v="2025-05-20T00:00:00"/>
    <n v="3.93"/>
    <s v="112120501010"/>
    <s v="PIS/COFINS/CSLL-GRT AUDITORIA DE TERCEIROS LTDA-44600"/>
    <s v="01-112120501010-000-083505060442-2-CD002951-PRO008024-0-0-0"/>
    <s v="CD002951"/>
    <m/>
    <x v="1"/>
    <x v="34"/>
  </r>
  <r>
    <x v="12"/>
    <m/>
    <x v="13"/>
    <d v="2025-03-01T00:00:00"/>
    <d v="2025-05-20T00:00:00"/>
    <n v="3.93"/>
    <s v="112120501010"/>
    <s v="PIS/COFINS/CSLL-GRT AUDITORIA DE TERCEIROS LTDA-44600"/>
    <s v="01-112120501010-000-083505060442-2-CD002951-PRO008024-0-0-0"/>
    <s v="CD002951"/>
    <m/>
    <x v="1"/>
    <x v="34"/>
  </r>
  <r>
    <x v="12"/>
    <m/>
    <x v="13"/>
    <d v="2025-03-01T00:00:00"/>
    <d v="2025-05-20T00:00:00"/>
    <n v="7.96"/>
    <s v="112120501010"/>
    <s v="PIS/COFINS/CSLL-GRT AUDITORIA DE TERCEIROS LTDA-44600"/>
    <s v="01-112120501010-000-083505060442-2-CD002951-PRO008024-0-0-0"/>
    <s v="CD002951"/>
    <m/>
    <x v="1"/>
    <x v="34"/>
  </r>
  <r>
    <x v="12"/>
    <m/>
    <x v="13"/>
    <d v="2025-03-01T00:00:00"/>
    <d v="2025-05-20T00:00:00"/>
    <n v="-6.93"/>
    <s v="112120501010"/>
    <s v="PIS/COFINS/CSLL-GRT AUDITORIA DE TERCEIROS LTDA-44600"/>
    <s v="01-112120501010-000-120505060441-2-CD002952-PRO008024-0-0-0"/>
    <s v="CD002952"/>
    <m/>
    <x v="1"/>
    <x v="35"/>
  </r>
  <r>
    <x v="12"/>
    <m/>
    <x v="13"/>
    <d v="2025-03-01T00:00:00"/>
    <d v="2025-05-20T00:00:00"/>
    <n v="6.93"/>
    <s v="112120501010"/>
    <s v="PIS/COFINS/CSLL-GRT AUDITORIA DE TERCEIROS LTDA-44600"/>
    <s v="01-112120501010-000-120505060441-2-CD002952-PRO008024-0-0-0"/>
    <s v="CD002952"/>
    <m/>
    <x v="1"/>
    <x v="35"/>
  </r>
  <r>
    <x v="12"/>
    <m/>
    <x v="13"/>
    <d v="2025-03-01T00:00:00"/>
    <d v="2025-05-20T00:00:00"/>
    <n v="6.93"/>
    <s v="112120501010"/>
    <s v="PIS/COFINS/CSLL-GRT AUDITORIA DE TERCEIROS LTDA-44600"/>
    <s v="01-112120501010-000-120505060441-2-CD002952-PRO008024-0-0-0"/>
    <s v="CD002952"/>
    <m/>
    <x v="1"/>
    <x v="35"/>
  </r>
  <r>
    <x v="12"/>
    <m/>
    <x v="13"/>
    <d v="2025-03-01T00:00:00"/>
    <d v="2025-05-20T00:00:00"/>
    <n v="14.05"/>
    <s v="112120501010"/>
    <s v="PIS/COFINS/CSLL-GRT AUDITORIA DE TERCEIROS LTDA-44600"/>
    <s v="01-112120501010-000-120505060441-2-CD002952-PRO008024-0-0-0"/>
    <s v="CD002952"/>
    <m/>
    <x v="1"/>
    <x v="35"/>
  </r>
  <r>
    <x v="12"/>
    <m/>
    <x v="13"/>
    <d v="2025-03-01T00:00:00"/>
    <d v="2025-05-20T00:00:00"/>
    <n v="-3.29"/>
    <s v="112120501010"/>
    <s v="PIS/COFINS/CSLL-GRT AUDITORIA DE TERCEIROS LTDA-44600"/>
    <s v="01-112120501010-000-089505060087-2-CD003952-PRO008024-0-0-0"/>
    <s v="CD003952"/>
    <m/>
    <x v="1"/>
    <x v="36"/>
  </r>
  <r>
    <x v="12"/>
    <m/>
    <x v="13"/>
    <d v="2025-03-01T00:00:00"/>
    <d v="2025-05-20T00:00:00"/>
    <n v="3.29"/>
    <s v="112120501010"/>
    <s v="PIS/COFINS/CSLL-GRT AUDITORIA DE TERCEIROS LTDA-44600"/>
    <s v="01-112120501010-000-089505060087-2-CD003952-PRO008024-0-0-0"/>
    <s v="CD003952"/>
    <m/>
    <x v="1"/>
    <x v="36"/>
  </r>
  <r>
    <x v="12"/>
    <m/>
    <x v="13"/>
    <d v="2025-03-01T00:00:00"/>
    <d v="2025-05-20T00:00:00"/>
    <n v="3.29"/>
    <s v="112120501010"/>
    <s v="PIS/COFINS/CSLL-GRT AUDITORIA DE TERCEIROS LTDA-44600"/>
    <s v="01-112120501010-000-089505060087-2-CD003952-PRO008024-0-0-0"/>
    <s v="CD003952"/>
    <m/>
    <x v="1"/>
    <x v="36"/>
  </r>
  <r>
    <x v="12"/>
    <m/>
    <x v="13"/>
    <d v="2025-03-01T00:00:00"/>
    <d v="2025-05-20T00:00:00"/>
    <n v="6.66"/>
    <s v="112120501010"/>
    <s v="PIS/COFINS/CSLL-GRT AUDITORIA DE TERCEIROS LTDA-44600"/>
    <s v="01-112120501010-000-089505060087-2-CD003952-PRO008024-0-0-0"/>
    <s v="CD003952"/>
    <m/>
    <x v="1"/>
    <x v="36"/>
  </r>
  <r>
    <x v="12"/>
    <m/>
    <x v="13"/>
    <d v="2025-03-01T00:00:00"/>
    <d v="2025-05-20T00:00:00"/>
    <n v="-0.21"/>
    <s v="112120501010"/>
    <s v="PIS/COFINS/CSLL-GRT AUDITORIA DE TERCEIROS LTDA-44600"/>
    <s v="01-112120501010-000-114505060459-2-CD003953-PRO008024-0-0-0"/>
    <s v="CD003953"/>
    <m/>
    <x v="1"/>
    <x v="37"/>
  </r>
  <r>
    <x v="12"/>
    <m/>
    <x v="13"/>
    <d v="2025-03-01T00:00:00"/>
    <d v="2025-05-20T00:00:00"/>
    <n v="0.21"/>
    <s v="112120501010"/>
    <s v="PIS/COFINS/CSLL-GRT AUDITORIA DE TERCEIROS LTDA-44600"/>
    <s v="01-112120501010-000-114505060459-2-CD003953-PRO008024-0-0-0"/>
    <s v="CD003953"/>
    <m/>
    <x v="1"/>
    <x v="37"/>
  </r>
  <r>
    <x v="12"/>
    <m/>
    <x v="13"/>
    <d v="2025-03-01T00:00:00"/>
    <d v="2025-05-20T00:00:00"/>
    <n v="0.21"/>
    <s v="112120501010"/>
    <s v="PIS/COFINS/CSLL-GRT AUDITORIA DE TERCEIROS LTDA-44600"/>
    <s v="01-112120501010-000-114505060459-2-CD003953-PRO008024-0-0-0"/>
    <s v="CD003953"/>
    <m/>
    <x v="1"/>
    <x v="37"/>
  </r>
  <r>
    <x v="12"/>
    <m/>
    <x v="13"/>
    <d v="2025-03-01T00:00:00"/>
    <d v="2025-05-20T00:00:00"/>
    <n v="0.43"/>
    <s v="112120501010"/>
    <s v="PIS/COFINS/CSLL-GRT AUDITORIA DE TERCEIROS LTDA-44600"/>
    <s v="01-112120501010-000-114505060459-2-CD003953-PRO008024-0-0-0"/>
    <s v="CD003953"/>
    <m/>
    <x v="1"/>
    <x v="37"/>
  </r>
  <r>
    <x v="12"/>
    <m/>
    <x v="13"/>
    <d v="2025-03-01T00:00:00"/>
    <d v="2025-05-20T00:00:00"/>
    <n v="-2.79"/>
    <s v="112120501010"/>
    <s v="PIS/COFINS/CSLL-GRT AUDITORIA DE TERCEIROS LTDA-44600"/>
    <s v="01-112120501010-000-097505060088-2-CD003954-PRO008024-0-0-0"/>
    <s v="CD003954"/>
    <m/>
    <x v="1"/>
    <x v="38"/>
  </r>
  <r>
    <x v="12"/>
    <m/>
    <x v="13"/>
    <d v="2025-03-01T00:00:00"/>
    <d v="2025-05-20T00:00:00"/>
    <n v="2.79"/>
    <s v="112120501010"/>
    <s v="PIS/COFINS/CSLL-GRT AUDITORIA DE TERCEIROS LTDA-44600"/>
    <s v="01-112120501010-000-097505060088-2-CD003954-PRO008024-0-0-0"/>
    <s v="CD003954"/>
    <m/>
    <x v="1"/>
    <x v="38"/>
  </r>
  <r>
    <x v="12"/>
    <m/>
    <x v="13"/>
    <d v="2025-03-01T00:00:00"/>
    <d v="2025-05-20T00:00:00"/>
    <n v="2.79"/>
    <s v="112120501010"/>
    <s v="PIS/COFINS/CSLL-GRT AUDITORIA DE TERCEIROS LTDA-44600"/>
    <s v="01-112120501010-000-097505060088-2-CD003954-PRO008024-0-0-0"/>
    <s v="CD003954"/>
    <m/>
    <x v="1"/>
    <x v="38"/>
  </r>
  <r>
    <x v="12"/>
    <m/>
    <x v="13"/>
    <d v="2025-03-01T00:00:00"/>
    <d v="2025-05-20T00:00:00"/>
    <n v="5.65"/>
    <s v="112120501010"/>
    <s v="PIS/COFINS/CSLL-GRT AUDITORIA DE TERCEIROS LTDA-44600"/>
    <s v="01-112120501010-000-097505060088-2-CD003954-PRO008024-0-0-0"/>
    <s v="CD003954"/>
    <m/>
    <x v="1"/>
    <x v="38"/>
  </r>
  <r>
    <x v="12"/>
    <m/>
    <x v="13"/>
    <d v="2025-03-01T00:00:00"/>
    <d v="2025-05-20T00:00:00"/>
    <n v="-2.4300000000000002"/>
    <s v="112120501010"/>
    <s v="PIS/COFINS/CSLL-GRT AUDITORIA DE TERCEIROS LTDA-44600"/>
    <s v="01-112120501010-000-113505060496-2-CD003955-PRO008024-0-0-0"/>
    <s v="CD003955"/>
    <m/>
    <x v="1"/>
    <x v="39"/>
  </r>
  <r>
    <x v="12"/>
    <m/>
    <x v="13"/>
    <d v="2025-03-01T00:00:00"/>
    <d v="2025-05-20T00:00:00"/>
    <n v="2.4300000000000002"/>
    <s v="112120501010"/>
    <s v="PIS/COFINS/CSLL-GRT AUDITORIA DE TERCEIROS LTDA-44600"/>
    <s v="01-112120501010-000-113505060496-2-CD003955-PRO008024-0-0-0"/>
    <s v="CD003955"/>
    <m/>
    <x v="1"/>
    <x v="39"/>
  </r>
  <r>
    <x v="12"/>
    <m/>
    <x v="13"/>
    <d v="2025-03-01T00:00:00"/>
    <d v="2025-05-20T00:00:00"/>
    <n v="2.4300000000000002"/>
    <s v="112120501010"/>
    <s v="PIS/COFINS/CSLL-GRT AUDITORIA DE TERCEIROS LTDA-44600"/>
    <s v="01-112120501010-000-113505060496-2-CD003955-PRO008024-0-0-0"/>
    <s v="CD003955"/>
    <m/>
    <x v="1"/>
    <x v="39"/>
  </r>
  <r>
    <x v="12"/>
    <m/>
    <x v="13"/>
    <d v="2025-03-01T00:00:00"/>
    <d v="2025-05-20T00:00:00"/>
    <n v="4.92"/>
    <s v="112120501010"/>
    <s v="PIS/COFINS/CSLL-GRT AUDITORIA DE TERCEIROS LTDA-44600"/>
    <s v="01-112120501010-000-113505060496-2-CD003955-PRO008024-0-0-0"/>
    <s v="CD003955"/>
    <m/>
    <x v="1"/>
    <x v="39"/>
  </r>
  <r>
    <x v="12"/>
    <m/>
    <x v="13"/>
    <d v="2025-03-01T00:00:00"/>
    <d v="2025-05-20T00:00:00"/>
    <n v="-1.57"/>
    <s v="112120501010"/>
    <s v="PIS/COFINS/CSLL-GRT AUDITORIA DE TERCEIROS LTDA-44600"/>
    <s v="01-112120501010-000-101505060478-2-CD003956-PRO008024-0-0-0"/>
    <s v="CD003956"/>
    <m/>
    <x v="1"/>
    <x v="40"/>
  </r>
  <r>
    <x v="12"/>
    <m/>
    <x v="13"/>
    <d v="2025-03-01T00:00:00"/>
    <d v="2025-05-20T00:00:00"/>
    <n v="1.57"/>
    <s v="112120501010"/>
    <s v="PIS/COFINS/CSLL-GRT AUDITORIA DE TERCEIROS LTDA-44600"/>
    <s v="01-112120501010-000-101505060478-2-CD003956-PRO008024-0-0-0"/>
    <s v="CD003956"/>
    <m/>
    <x v="1"/>
    <x v="40"/>
  </r>
  <r>
    <x v="12"/>
    <m/>
    <x v="13"/>
    <d v="2025-03-01T00:00:00"/>
    <d v="2025-05-20T00:00:00"/>
    <n v="1.57"/>
    <s v="112120501010"/>
    <s v="PIS/COFINS/CSLL-GRT AUDITORIA DE TERCEIROS LTDA-44600"/>
    <s v="01-112120501010-000-101505060478-2-CD003956-PRO008024-0-0-0"/>
    <s v="CD003956"/>
    <m/>
    <x v="1"/>
    <x v="40"/>
  </r>
  <r>
    <x v="12"/>
    <m/>
    <x v="13"/>
    <d v="2025-03-01T00:00:00"/>
    <d v="2025-05-20T00:00:00"/>
    <n v="3.19"/>
    <s v="112120501010"/>
    <s v="PIS/COFINS/CSLL-GRT AUDITORIA DE TERCEIROS LTDA-44600"/>
    <s v="01-112120501010-000-101505060478-2-CD003956-PRO008024-0-0-0"/>
    <s v="CD003956"/>
    <m/>
    <x v="1"/>
    <x v="40"/>
  </r>
  <r>
    <x v="12"/>
    <m/>
    <x v="13"/>
    <d v="2025-03-01T00:00:00"/>
    <d v="2025-05-20T00:00:00"/>
    <n v="-3.14"/>
    <s v="112120501010"/>
    <s v="PIS/COFINS/CSLL-GRT AUDITORIA DE TERCEIROS LTDA-44600"/>
    <s v="01-112120501010-000-098505060014-2-CD003957-PRO008024-0-0-0"/>
    <s v="CD003957"/>
    <m/>
    <x v="1"/>
    <x v="41"/>
  </r>
  <r>
    <x v="12"/>
    <m/>
    <x v="13"/>
    <d v="2025-03-01T00:00:00"/>
    <d v="2025-05-20T00:00:00"/>
    <n v="3.14"/>
    <s v="112120501010"/>
    <s v="PIS/COFINS/CSLL-GRT AUDITORIA DE TERCEIROS LTDA-44600"/>
    <s v="01-112120501010-000-098505060014-2-CD003957-PRO008024-0-0-0"/>
    <s v="CD003957"/>
    <m/>
    <x v="1"/>
    <x v="41"/>
  </r>
  <r>
    <x v="12"/>
    <m/>
    <x v="13"/>
    <d v="2025-03-01T00:00:00"/>
    <d v="2025-05-20T00:00:00"/>
    <n v="3.14"/>
    <s v="112120501010"/>
    <s v="PIS/COFINS/CSLL-GRT AUDITORIA DE TERCEIROS LTDA-44600"/>
    <s v="01-112120501010-000-098505060014-2-CD003957-PRO008024-0-0-0"/>
    <s v="CD003957"/>
    <m/>
    <x v="1"/>
    <x v="41"/>
  </r>
  <r>
    <x v="12"/>
    <m/>
    <x v="13"/>
    <d v="2025-03-01T00:00:00"/>
    <d v="2025-05-20T00:00:00"/>
    <n v="6.37"/>
    <s v="112120501010"/>
    <s v="PIS/COFINS/CSLL-GRT AUDITORIA DE TERCEIROS LTDA-44600"/>
    <s v="01-112120501010-000-098505060014-2-CD003957-PRO008024-0-0-0"/>
    <s v="CD003957"/>
    <m/>
    <x v="1"/>
    <x v="41"/>
  </r>
  <r>
    <x v="12"/>
    <m/>
    <x v="13"/>
    <d v="2025-03-01T00:00:00"/>
    <d v="2025-05-20T00:00:00"/>
    <n v="-2.21"/>
    <s v="112120501010"/>
    <s v="PIS/COFINS/CSLL-GRT AUDITORIA DE TERCEIROS LTDA-44600"/>
    <s v="01-112120501010-000-096505060015-2-CD003958-PRO008024-0-0-0"/>
    <s v="CD003958"/>
    <m/>
    <x v="1"/>
    <x v="42"/>
  </r>
  <r>
    <x v="12"/>
    <m/>
    <x v="13"/>
    <d v="2025-03-01T00:00:00"/>
    <d v="2025-05-20T00:00:00"/>
    <n v="2.21"/>
    <s v="112120501010"/>
    <s v="PIS/COFINS/CSLL-GRT AUDITORIA DE TERCEIROS LTDA-44600"/>
    <s v="01-112120501010-000-096505060015-2-CD003958-PRO008024-0-0-0"/>
    <s v="CD003958"/>
    <m/>
    <x v="1"/>
    <x v="42"/>
  </r>
  <r>
    <x v="12"/>
    <m/>
    <x v="13"/>
    <d v="2025-03-01T00:00:00"/>
    <d v="2025-05-20T00:00:00"/>
    <n v="2.21"/>
    <s v="112120501010"/>
    <s v="PIS/COFINS/CSLL-GRT AUDITORIA DE TERCEIROS LTDA-44600"/>
    <s v="01-112120501010-000-096505060015-2-CD003958-PRO008024-0-0-0"/>
    <s v="CD003958"/>
    <m/>
    <x v="1"/>
    <x v="42"/>
  </r>
  <r>
    <x v="12"/>
    <m/>
    <x v="13"/>
    <d v="2025-03-01T00:00:00"/>
    <d v="2025-05-20T00:00:00"/>
    <n v="4.49"/>
    <s v="112120501010"/>
    <s v="PIS/COFINS/CSLL-GRT AUDITORIA DE TERCEIROS LTDA-44600"/>
    <s v="01-112120501010-000-096505060015-2-CD003958-PRO008024-0-0-0"/>
    <s v="CD003958"/>
    <m/>
    <x v="1"/>
    <x v="42"/>
  </r>
  <r>
    <x v="12"/>
    <m/>
    <x v="13"/>
    <d v="2025-03-01T00:00:00"/>
    <d v="2025-05-20T00:00:00"/>
    <n v="-0.21"/>
    <s v="112120501010"/>
    <s v="PIS/COFINS/CSLL-GRT AUDITORIA DE TERCEIROS LTDA-44600"/>
    <s v="01-112120501010-000-112505060461-2-CD003959-PRO008024-0-0-0"/>
    <s v="CD003959"/>
    <m/>
    <x v="1"/>
    <x v="43"/>
  </r>
  <r>
    <x v="12"/>
    <m/>
    <x v="13"/>
    <d v="2025-03-01T00:00:00"/>
    <d v="2025-05-20T00:00:00"/>
    <n v="0.21"/>
    <s v="112120501010"/>
    <s v="PIS/COFINS/CSLL-GRT AUDITORIA DE TERCEIROS LTDA-44600"/>
    <s v="01-112120501010-000-112505060461-2-CD003959-PRO008024-0-0-0"/>
    <s v="CD003959"/>
    <m/>
    <x v="1"/>
    <x v="43"/>
  </r>
  <r>
    <x v="12"/>
    <m/>
    <x v="13"/>
    <d v="2025-03-01T00:00:00"/>
    <d v="2025-05-20T00:00:00"/>
    <n v="0.21"/>
    <s v="112120501010"/>
    <s v="PIS/COFINS/CSLL-GRT AUDITORIA DE TERCEIROS LTDA-44600"/>
    <s v="01-112120501010-000-112505060461-2-CD003959-PRO008024-0-0-0"/>
    <s v="CD003959"/>
    <m/>
    <x v="1"/>
    <x v="43"/>
  </r>
  <r>
    <x v="12"/>
    <m/>
    <x v="13"/>
    <d v="2025-03-01T00:00:00"/>
    <d v="2025-05-20T00:00:00"/>
    <n v="0.43"/>
    <s v="112120501010"/>
    <s v="PIS/COFINS/CSLL-GRT AUDITORIA DE TERCEIROS LTDA-44600"/>
    <s v="01-112120501010-000-112505060461-2-CD003959-PRO008024-0-0-0"/>
    <s v="CD003959"/>
    <m/>
    <x v="1"/>
    <x v="43"/>
  </r>
  <r>
    <x v="12"/>
    <m/>
    <x v="13"/>
    <d v="2025-03-01T00:00:00"/>
    <d v="2025-05-20T00:00:00"/>
    <n v="-3.14"/>
    <s v="112120501010"/>
    <s v="PIS/COFINS/CSLL-GRT AUDITORIA DE TERCEIROS LTDA-44600"/>
    <s v="01-112120501010-000-102505060089-2-CD003960-PRO008024-0-0-0"/>
    <s v="CD003960"/>
    <m/>
    <x v="1"/>
    <x v="44"/>
  </r>
  <r>
    <x v="12"/>
    <m/>
    <x v="13"/>
    <d v="2025-03-01T00:00:00"/>
    <d v="2025-05-20T00:00:00"/>
    <n v="3.14"/>
    <s v="112120501010"/>
    <s v="PIS/COFINS/CSLL-GRT AUDITORIA DE TERCEIROS LTDA-44600"/>
    <s v="01-112120501010-000-102505060089-2-CD003960-PRO008024-0-0-0"/>
    <s v="CD003960"/>
    <m/>
    <x v="1"/>
    <x v="44"/>
  </r>
  <r>
    <x v="12"/>
    <m/>
    <x v="13"/>
    <d v="2025-03-01T00:00:00"/>
    <d v="2025-05-20T00:00:00"/>
    <n v="3.14"/>
    <s v="112120501010"/>
    <s v="PIS/COFINS/CSLL-GRT AUDITORIA DE TERCEIROS LTDA-44600"/>
    <s v="01-112120501010-000-102505060089-2-CD003960-PRO008024-0-0-0"/>
    <s v="CD003960"/>
    <m/>
    <x v="1"/>
    <x v="44"/>
  </r>
  <r>
    <x v="12"/>
    <m/>
    <x v="13"/>
    <d v="2025-03-01T00:00:00"/>
    <d v="2025-05-20T00:00:00"/>
    <n v="6.37"/>
    <s v="112120501010"/>
    <s v="PIS/COFINS/CSLL-GRT AUDITORIA DE TERCEIROS LTDA-44600"/>
    <s v="01-112120501010-000-102505060089-2-CD003960-PRO008024-0-0-0"/>
    <s v="CD003960"/>
    <m/>
    <x v="1"/>
    <x v="44"/>
  </r>
  <r>
    <x v="12"/>
    <m/>
    <x v="13"/>
    <d v="2025-03-01T00:00:00"/>
    <d v="2025-05-20T00:00:00"/>
    <n v="-2.36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-0.21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2.36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0.21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2.36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0.21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4.78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0.43"/>
    <s v="112120501010"/>
    <s v="PIS/COFINS/CSLL-GRT AUDITORIA DE TERCEIROS LTDA-44600"/>
    <s v="01-112120501010-000-085505060150-2-CD003961-PRO008024-0-0-0"/>
    <s v="CD003961"/>
    <m/>
    <x v="1"/>
    <x v="45"/>
  </r>
  <r>
    <x v="12"/>
    <m/>
    <x v="13"/>
    <d v="2025-03-01T00:00:00"/>
    <d v="2025-05-20T00:00:00"/>
    <n v="-9.86"/>
    <s v="112120501010"/>
    <s v="PIS/COFINS/CSLL-GRT AUDITORIA DE TERCEIROS LTDA-44600"/>
    <s v="01-112120501010-000-117505060158-2-CD003962-PRO008024-0-0-0"/>
    <s v="CD003962"/>
    <m/>
    <x v="1"/>
    <x v="5"/>
  </r>
  <r>
    <x v="12"/>
    <m/>
    <x v="13"/>
    <d v="2025-03-01T00:00:00"/>
    <d v="2025-05-20T00:00:00"/>
    <n v="9.86"/>
    <s v="112120501010"/>
    <s v="PIS/COFINS/CSLL-GRT AUDITORIA DE TERCEIROS LTDA-44600"/>
    <s v="01-112120501010-000-117505060158-2-CD003962-PRO008024-0-0-0"/>
    <s v="CD003962"/>
    <m/>
    <x v="1"/>
    <x v="5"/>
  </r>
  <r>
    <x v="12"/>
    <m/>
    <x v="13"/>
    <d v="2025-03-01T00:00:00"/>
    <d v="2025-05-20T00:00:00"/>
    <n v="9.86"/>
    <s v="112120501010"/>
    <s v="PIS/COFINS/CSLL-GRT AUDITORIA DE TERCEIROS LTDA-44600"/>
    <s v="01-112120501010-000-117505060158-2-CD003962-PRO008024-0-0-0"/>
    <s v="CD003962"/>
    <m/>
    <x v="1"/>
    <x v="5"/>
  </r>
  <r>
    <x v="12"/>
    <m/>
    <x v="13"/>
    <d v="2025-03-01T00:00:00"/>
    <d v="2025-05-20T00:00:00"/>
    <n v="19.98"/>
    <s v="112120501010"/>
    <s v="PIS/COFINS/CSLL-GRT AUDITORIA DE TERCEIROS LTDA-44600"/>
    <s v="01-112120501010-000-117505060158-2-CD003962-PRO008024-0-0-0"/>
    <s v="CD003962"/>
    <m/>
    <x v="1"/>
    <x v="5"/>
  </r>
  <r>
    <x v="12"/>
    <m/>
    <x v="13"/>
    <d v="2025-03-01T00:00:00"/>
    <d v="2025-05-20T00:00:00"/>
    <n v="-3"/>
    <s v="112120501010"/>
    <s v="PIS/COFINS/CSLL-GRT AUDITORIA DE TERCEIROS LTDA-44600"/>
    <s v="01-112120501010-000-103505060016-2-CD003963-PRO008024-0-0-0"/>
    <s v="CD003963"/>
    <m/>
    <x v="1"/>
    <x v="46"/>
  </r>
  <r>
    <x v="12"/>
    <m/>
    <x v="13"/>
    <d v="2025-03-01T00:00:00"/>
    <d v="2025-05-20T00:00:00"/>
    <n v="3"/>
    <s v="112120501010"/>
    <s v="PIS/COFINS/CSLL-GRT AUDITORIA DE TERCEIROS LTDA-44600"/>
    <s v="01-112120501010-000-103505060016-2-CD003963-PRO008024-0-0-0"/>
    <s v="CD003963"/>
    <m/>
    <x v="1"/>
    <x v="46"/>
  </r>
  <r>
    <x v="12"/>
    <m/>
    <x v="13"/>
    <d v="2025-03-01T00:00:00"/>
    <d v="2025-05-20T00:00:00"/>
    <n v="3"/>
    <s v="112120501010"/>
    <s v="PIS/COFINS/CSLL-GRT AUDITORIA DE TERCEIROS LTDA-44600"/>
    <s v="01-112120501010-000-103505060016-2-CD003963-PRO008024-0-0-0"/>
    <s v="CD003963"/>
    <m/>
    <x v="1"/>
    <x v="46"/>
  </r>
  <r>
    <x v="12"/>
    <m/>
    <x v="13"/>
    <d v="2025-03-01T00:00:00"/>
    <d v="2025-05-20T00:00:00"/>
    <n v="6.08"/>
    <s v="112120501010"/>
    <s v="PIS/COFINS/CSLL-GRT AUDITORIA DE TERCEIROS LTDA-44600"/>
    <s v="01-112120501010-000-103505060016-2-CD003963-PRO008024-0-0-0"/>
    <s v="CD003963"/>
    <m/>
    <x v="1"/>
    <x v="46"/>
  </r>
  <r>
    <x v="12"/>
    <m/>
    <x v="13"/>
    <d v="2025-03-01T00:00:00"/>
    <d v="2025-05-20T00:00:00"/>
    <n v="-4.29"/>
    <s v="112120501010"/>
    <s v="PIS/COFINS/CSLL-GRT AUDITORIA DE TERCEIROS LTDA-44600"/>
    <s v="01-112120501010-000-111505060159-2-CD003964-PRO008024-0-0-0"/>
    <s v="CD003964"/>
    <m/>
    <x v="1"/>
    <x v="47"/>
  </r>
  <r>
    <x v="12"/>
    <m/>
    <x v="13"/>
    <d v="2025-03-01T00:00:00"/>
    <d v="2025-05-20T00:00:00"/>
    <n v="4.29"/>
    <s v="112120501010"/>
    <s v="PIS/COFINS/CSLL-GRT AUDITORIA DE TERCEIROS LTDA-44600"/>
    <s v="01-112120501010-000-111505060159-2-CD003964-PRO008024-0-0-0"/>
    <s v="CD003964"/>
    <m/>
    <x v="1"/>
    <x v="47"/>
  </r>
  <r>
    <x v="12"/>
    <m/>
    <x v="13"/>
    <d v="2025-03-01T00:00:00"/>
    <d v="2025-05-20T00:00:00"/>
    <n v="4.29"/>
    <s v="112120501010"/>
    <s v="PIS/COFINS/CSLL-GRT AUDITORIA DE TERCEIROS LTDA-44600"/>
    <s v="01-112120501010-000-111505060159-2-CD003964-PRO008024-0-0-0"/>
    <s v="CD003964"/>
    <m/>
    <x v="1"/>
    <x v="47"/>
  </r>
  <r>
    <x v="12"/>
    <m/>
    <x v="13"/>
    <d v="2025-03-01T00:00:00"/>
    <d v="2025-05-20T00:00:00"/>
    <n v="8.69"/>
    <s v="112120501010"/>
    <s v="PIS/COFINS/CSLL-GRT AUDITORIA DE TERCEIROS LTDA-44600"/>
    <s v="01-112120501010-000-111505060159-2-CD003964-PRO008024-0-0-0"/>
    <s v="CD003964"/>
    <m/>
    <x v="1"/>
    <x v="47"/>
  </r>
  <r>
    <x v="12"/>
    <m/>
    <x v="13"/>
    <d v="2025-03-01T00:00:00"/>
    <d v="2025-05-20T00:00:00"/>
    <n v="-5.64"/>
    <s v="112120501010"/>
    <s v="PIS/COFINS/CSLL-GRT AUDITORIA DE TERCEIROS LTDA-44600"/>
    <s v="01-112120501010-000-110505060438-2-CD003965-PRO008024-0-0-0"/>
    <s v="CD003965"/>
    <m/>
    <x v="1"/>
    <x v="48"/>
  </r>
  <r>
    <x v="12"/>
    <m/>
    <x v="13"/>
    <d v="2025-03-01T00:00:00"/>
    <d v="2025-05-20T00:00:00"/>
    <n v="5.64"/>
    <s v="112120501010"/>
    <s v="PIS/COFINS/CSLL-GRT AUDITORIA DE TERCEIROS LTDA-44600"/>
    <s v="01-112120501010-000-110505060438-2-CD003965-PRO008024-0-0-0"/>
    <s v="CD003965"/>
    <m/>
    <x v="1"/>
    <x v="48"/>
  </r>
  <r>
    <x v="12"/>
    <m/>
    <x v="13"/>
    <d v="2025-03-01T00:00:00"/>
    <d v="2025-05-20T00:00:00"/>
    <n v="5.64"/>
    <s v="112120501010"/>
    <s v="PIS/COFINS/CSLL-GRT AUDITORIA DE TERCEIROS LTDA-44600"/>
    <s v="01-112120501010-000-110505060438-2-CD003965-PRO008024-0-0-0"/>
    <s v="CD003965"/>
    <m/>
    <x v="1"/>
    <x v="48"/>
  </r>
  <r>
    <x v="12"/>
    <m/>
    <x v="13"/>
    <d v="2025-03-01T00:00:00"/>
    <d v="2025-05-20T00:00:00"/>
    <n v="11.44"/>
    <s v="112120501010"/>
    <s v="PIS/COFINS/CSLL-GRT AUDITORIA DE TERCEIROS LTDA-44600"/>
    <s v="01-112120501010-000-110505060438-2-CD003965-PRO008024-0-0-0"/>
    <s v="CD003965"/>
    <m/>
    <x v="1"/>
    <x v="48"/>
  </r>
  <r>
    <x v="12"/>
    <m/>
    <x v="13"/>
    <d v="2025-03-01T00:00:00"/>
    <d v="2025-05-20T00:00:00"/>
    <n v="-1.71"/>
    <s v="112120501010"/>
    <s v="PIS/COFINS/CSLL-GRT AUDITORIA DE TERCEIROS LTDA-44600"/>
    <s v="01-112120501010-000-106505060509-2-CD003966-PRO008024-0-0-0"/>
    <s v="CD003966"/>
    <m/>
    <x v="1"/>
    <x v="49"/>
  </r>
  <r>
    <x v="12"/>
    <m/>
    <x v="13"/>
    <d v="2025-03-01T00:00:00"/>
    <d v="2025-05-20T00:00:00"/>
    <n v="1.71"/>
    <s v="112120501010"/>
    <s v="PIS/COFINS/CSLL-GRT AUDITORIA DE TERCEIROS LTDA-44600"/>
    <s v="01-112120501010-000-106505060509-2-CD003966-PRO008024-0-0-0"/>
    <s v="CD003966"/>
    <m/>
    <x v="1"/>
    <x v="49"/>
  </r>
  <r>
    <x v="12"/>
    <m/>
    <x v="13"/>
    <d v="2025-03-01T00:00:00"/>
    <d v="2025-05-20T00:00:00"/>
    <n v="1.71"/>
    <s v="112120501010"/>
    <s v="PIS/COFINS/CSLL-GRT AUDITORIA DE TERCEIROS LTDA-44600"/>
    <s v="01-112120501010-000-106505060509-2-CD003966-PRO008024-0-0-0"/>
    <s v="CD003966"/>
    <m/>
    <x v="1"/>
    <x v="49"/>
  </r>
  <r>
    <x v="12"/>
    <m/>
    <x v="13"/>
    <d v="2025-03-01T00:00:00"/>
    <d v="2025-05-20T00:00:00"/>
    <n v="3.48"/>
    <s v="112120501010"/>
    <s v="PIS/COFINS/CSLL-GRT AUDITORIA DE TERCEIROS LTDA-44600"/>
    <s v="01-112120501010-000-106505060509-2-CD003966-PRO008024-0-0-0"/>
    <s v="CD003966"/>
    <m/>
    <x v="1"/>
    <x v="49"/>
  </r>
  <r>
    <x v="12"/>
    <m/>
    <x v="13"/>
    <d v="2025-03-01T00:00:00"/>
    <d v="2025-05-20T00:00:00"/>
    <n v="-2.86"/>
    <s v="112120501010"/>
    <s v="PIS/COFINS/CSLL-GRT AUDITORIA DE TERCEIROS LTDA-44600"/>
    <s v="01-112120501010-000-105505060017-2-CD003967-PRO008024-0-0-0"/>
    <s v="CD003967"/>
    <m/>
    <x v="1"/>
    <x v="50"/>
  </r>
  <r>
    <x v="12"/>
    <m/>
    <x v="13"/>
    <d v="2025-03-01T00:00:00"/>
    <d v="2025-05-20T00:00:00"/>
    <n v="2.86"/>
    <s v="112120501010"/>
    <s v="PIS/COFINS/CSLL-GRT AUDITORIA DE TERCEIROS LTDA-44600"/>
    <s v="01-112120501010-000-105505060017-2-CD003967-PRO008024-0-0-0"/>
    <s v="CD003967"/>
    <m/>
    <x v="1"/>
    <x v="50"/>
  </r>
  <r>
    <x v="12"/>
    <m/>
    <x v="13"/>
    <d v="2025-03-01T00:00:00"/>
    <d v="2025-05-20T00:00:00"/>
    <n v="2.86"/>
    <s v="112120501010"/>
    <s v="PIS/COFINS/CSLL-GRT AUDITORIA DE TERCEIROS LTDA-44600"/>
    <s v="01-112120501010-000-105505060017-2-CD003967-PRO008024-0-0-0"/>
    <s v="CD003967"/>
    <m/>
    <x v="1"/>
    <x v="50"/>
  </r>
  <r>
    <x v="12"/>
    <m/>
    <x v="13"/>
    <d v="2025-03-01T00:00:00"/>
    <d v="2025-05-20T00:00:00"/>
    <n v="5.79"/>
    <s v="112120501010"/>
    <s v="PIS/COFINS/CSLL-GRT AUDITORIA DE TERCEIROS LTDA-44600"/>
    <s v="01-112120501010-000-105505060017-2-CD003967-PRO008024-0-0-0"/>
    <s v="CD003967"/>
    <m/>
    <x v="1"/>
    <x v="50"/>
  </r>
  <r>
    <x v="12"/>
    <m/>
    <x v="13"/>
    <d v="2025-03-01T00:00:00"/>
    <d v="2025-05-20T00:00:00"/>
    <n v="-2.29"/>
    <s v="112120501010"/>
    <s v="PIS/COFINS/CSLL-GRT AUDITORIA DE TERCEIROS LTDA-44600"/>
    <s v="01-112120501010-000-122505060123-2-CD003968-PRO008024-0-0-0"/>
    <s v="CD003968"/>
    <m/>
    <x v="1"/>
    <x v="51"/>
  </r>
  <r>
    <x v="12"/>
    <m/>
    <x v="13"/>
    <d v="2025-03-01T00:00:00"/>
    <d v="2025-05-20T00:00:00"/>
    <n v="2.29"/>
    <s v="112120501010"/>
    <s v="PIS/COFINS/CSLL-GRT AUDITORIA DE TERCEIROS LTDA-44600"/>
    <s v="01-112120501010-000-122505060123-2-CD003968-PRO008024-0-0-0"/>
    <s v="CD003968"/>
    <m/>
    <x v="1"/>
    <x v="51"/>
  </r>
  <r>
    <x v="12"/>
    <m/>
    <x v="13"/>
    <d v="2025-03-01T00:00:00"/>
    <d v="2025-05-20T00:00:00"/>
    <n v="2.29"/>
    <s v="112120501010"/>
    <s v="PIS/COFINS/CSLL-GRT AUDITORIA DE TERCEIROS LTDA-44600"/>
    <s v="01-112120501010-000-122505060123-2-CD003968-PRO008024-0-0-0"/>
    <s v="CD003968"/>
    <m/>
    <x v="1"/>
    <x v="51"/>
  </r>
  <r>
    <x v="12"/>
    <m/>
    <x v="13"/>
    <d v="2025-03-01T00:00:00"/>
    <d v="2025-05-20T00:00:00"/>
    <n v="4.63"/>
    <s v="112120501010"/>
    <s v="PIS/COFINS/CSLL-GRT AUDITORIA DE TERCEIROS LTDA-44600"/>
    <s v="01-112120501010-000-122505060123-2-CD003968-PRO008024-0-0-0"/>
    <s v="CD003968"/>
    <m/>
    <x v="1"/>
    <x v="51"/>
  </r>
  <r>
    <x v="12"/>
    <m/>
    <x v="13"/>
    <d v="2025-03-01T00:00:00"/>
    <d v="2025-05-20T00:00:00"/>
    <n v="-2.79"/>
    <s v="112120501010"/>
    <s v="PIS/COFINS/CSLL-GRT AUDITORIA DE TERCEIROS LTDA-44600"/>
    <s v="01-112120501010-000-121505060124-2-CD003969-PRO008024-0-0-0"/>
    <s v="CD003969"/>
    <m/>
    <x v="1"/>
    <x v="52"/>
  </r>
  <r>
    <x v="12"/>
    <m/>
    <x v="13"/>
    <d v="2025-03-01T00:00:00"/>
    <d v="2025-05-20T00:00:00"/>
    <n v="2.79"/>
    <s v="112120501010"/>
    <s v="PIS/COFINS/CSLL-GRT AUDITORIA DE TERCEIROS LTDA-44600"/>
    <s v="01-112120501010-000-121505060124-2-CD003969-PRO008024-0-0-0"/>
    <s v="CD003969"/>
    <m/>
    <x v="1"/>
    <x v="52"/>
  </r>
  <r>
    <x v="12"/>
    <m/>
    <x v="13"/>
    <d v="2025-03-01T00:00:00"/>
    <d v="2025-05-20T00:00:00"/>
    <n v="2.79"/>
    <s v="112120501010"/>
    <s v="PIS/COFINS/CSLL-GRT AUDITORIA DE TERCEIROS LTDA-44600"/>
    <s v="01-112120501010-000-121505060124-2-CD003969-PRO008024-0-0-0"/>
    <s v="CD003969"/>
    <m/>
    <x v="1"/>
    <x v="52"/>
  </r>
  <r>
    <x v="12"/>
    <m/>
    <x v="13"/>
    <d v="2025-03-01T00:00:00"/>
    <d v="2025-05-20T00:00:00"/>
    <n v="5.65"/>
    <s v="112120501010"/>
    <s v="PIS/COFINS/CSLL-GRT AUDITORIA DE TERCEIROS LTDA-44600"/>
    <s v="01-112120501010-000-121505060124-2-CD003969-PRO008024-0-0-0"/>
    <s v="CD003969"/>
    <m/>
    <x v="1"/>
    <x v="52"/>
  </r>
  <r>
    <x v="12"/>
    <m/>
    <x v="13"/>
    <d v="2025-03-01T00:00:00"/>
    <d v="2025-05-20T00:00:00"/>
    <n v="-2.93"/>
    <s v="112120501010"/>
    <s v="PIS/COFINS/CSLL-GRT AUDITORIA DE TERCEIROS LTDA-44600"/>
    <s v="01-112120501010-000-086505060092-2-CD003970-PRO008024-0-0-0"/>
    <s v="CD003970"/>
    <m/>
    <x v="1"/>
    <x v="53"/>
  </r>
  <r>
    <x v="12"/>
    <m/>
    <x v="13"/>
    <d v="2025-03-01T00:00:00"/>
    <d v="2025-05-20T00:00:00"/>
    <n v="2.93"/>
    <s v="112120501010"/>
    <s v="PIS/COFINS/CSLL-GRT AUDITORIA DE TERCEIROS LTDA-44600"/>
    <s v="01-112120501010-000-086505060092-2-CD003970-PRO008024-0-0-0"/>
    <s v="CD003970"/>
    <m/>
    <x v="1"/>
    <x v="53"/>
  </r>
  <r>
    <x v="12"/>
    <m/>
    <x v="13"/>
    <d v="2025-03-01T00:00:00"/>
    <d v="2025-05-20T00:00:00"/>
    <n v="2.93"/>
    <s v="112120501010"/>
    <s v="PIS/COFINS/CSLL-GRT AUDITORIA DE TERCEIROS LTDA-44600"/>
    <s v="01-112120501010-000-086505060092-2-CD003970-PRO008024-0-0-0"/>
    <s v="CD003970"/>
    <m/>
    <x v="1"/>
    <x v="53"/>
  </r>
  <r>
    <x v="12"/>
    <m/>
    <x v="13"/>
    <d v="2025-03-01T00:00:00"/>
    <d v="2025-05-20T00:00:00"/>
    <n v="5.94"/>
    <s v="112120501010"/>
    <s v="PIS/COFINS/CSLL-GRT AUDITORIA DE TERCEIROS LTDA-44600"/>
    <s v="01-112120501010-000-086505060092-2-CD003970-PRO008024-0-0-0"/>
    <s v="CD003970"/>
    <m/>
    <x v="1"/>
    <x v="53"/>
  </r>
  <r>
    <x v="12"/>
    <m/>
    <x v="13"/>
    <d v="2025-03-01T00:00:00"/>
    <d v="2025-05-20T00:00:00"/>
    <n v="-2"/>
    <s v="112120501010"/>
    <s v="PIS/COFINS/CSLL-GRT AUDITORIA DE TERCEIROS LTDA-44600"/>
    <s v="01-112120501010-000-100505060472-2-CD003971-PRO008024-0-0-0"/>
    <s v="CD003971"/>
    <m/>
    <x v="1"/>
    <x v="54"/>
  </r>
  <r>
    <x v="12"/>
    <m/>
    <x v="13"/>
    <d v="2025-03-01T00:00:00"/>
    <d v="2025-05-20T00:00:00"/>
    <n v="2"/>
    <s v="112120501010"/>
    <s v="PIS/COFINS/CSLL-GRT AUDITORIA DE TERCEIROS LTDA-44600"/>
    <s v="01-112120501010-000-100505060472-2-CD003971-PRO008024-0-0-0"/>
    <s v="CD003971"/>
    <m/>
    <x v="1"/>
    <x v="54"/>
  </r>
  <r>
    <x v="12"/>
    <m/>
    <x v="13"/>
    <d v="2025-03-01T00:00:00"/>
    <d v="2025-05-20T00:00:00"/>
    <n v="2"/>
    <s v="112120501010"/>
    <s v="PIS/COFINS/CSLL-GRT AUDITORIA DE TERCEIROS LTDA-44600"/>
    <s v="01-112120501010-000-100505060472-2-CD003971-PRO008024-0-0-0"/>
    <s v="CD003971"/>
    <m/>
    <x v="1"/>
    <x v="54"/>
  </r>
  <r>
    <x v="12"/>
    <m/>
    <x v="13"/>
    <d v="2025-03-01T00:00:00"/>
    <d v="2025-05-20T00:00:00"/>
    <n v="4.05"/>
    <s v="112120501010"/>
    <s v="PIS/COFINS/CSLL-GRT AUDITORIA DE TERCEIROS LTDA-44600"/>
    <s v="01-112120501010-000-100505060472-2-CD003971-PRO008024-0-0-0"/>
    <s v="CD003971"/>
    <m/>
    <x v="1"/>
    <x v="54"/>
  </r>
  <r>
    <x v="12"/>
    <m/>
    <x v="13"/>
    <d v="2025-03-01T00:00:00"/>
    <d v="2025-05-20T00:00:00"/>
    <n v="-2.4300000000000002"/>
    <s v="112120501010"/>
    <s v="PIS/COFINS/CSLL-GRT AUDITORIA DE TERCEIROS LTDA-44600"/>
    <s v="01-112120501010-000-093505060125-2-CD003972-PRO008024-0-0-0"/>
    <s v="CD003972"/>
    <m/>
    <x v="1"/>
    <x v="55"/>
  </r>
  <r>
    <x v="12"/>
    <m/>
    <x v="13"/>
    <d v="2025-03-01T00:00:00"/>
    <d v="2025-05-20T00:00:00"/>
    <n v="2.4300000000000002"/>
    <s v="112120501010"/>
    <s v="PIS/COFINS/CSLL-GRT AUDITORIA DE TERCEIROS LTDA-44600"/>
    <s v="01-112120501010-000-093505060125-2-CD003972-PRO008024-0-0-0"/>
    <s v="CD003972"/>
    <m/>
    <x v="1"/>
    <x v="55"/>
  </r>
  <r>
    <x v="12"/>
    <m/>
    <x v="13"/>
    <d v="2025-03-01T00:00:00"/>
    <d v="2025-05-20T00:00:00"/>
    <n v="2.4300000000000002"/>
    <s v="112120501010"/>
    <s v="PIS/COFINS/CSLL-GRT AUDITORIA DE TERCEIROS LTDA-44600"/>
    <s v="01-112120501010-000-093505060125-2-CD003972-PRO008024-0-0-0"/>
    <s v="CD003972"/>
    <m/>
    <x v="1"/>
    <x v="55"/>
  </r>
  <r>
    <x v="12"/>
    <m/>
    <x v="13"/>
    <d v="2025-03-01T00:00:00"/>
    <d v="2025-05-20T00:00:00"/>
    <n v="4.92"/>
    <s v="112120501010"/>
    <s v="PIS/COFINS/CSLL-GRT AUDITORIA DE TERCEIROS LTDA-44600"/>
    <s v="01-112120501010-000-093505060125-2-CD003972-PRO008024-0-0-0"/>
    <s v="CD003972"/>
    <m/>
    <x v="1"/>
    <x v="55"/>
  </r>
  <r>
    <x v="12"/>
    <m/>
    <x v="13"/>
    <d v="2025-03-01T00:00:00"/>
    <d v="2025-05-20T00:00:00"/>
    <n v="-2.21"/>
    <s v="112120501010"/>
    <s v="PIS/COFINS/CSLL-GRT AUDITORIA DE TERCEIROS LTDA-44600"/>
    <s v="01-112120501010-000-072505060480-2-CD003973-PRO008024-0-0-0"/>
    <s v="CD003973"/>
    <m/>
    <x v="1"/>
    <x v="56"/>
  </r>
  <r>
    <x v="12"/>
    <m/>
    <x v="13"/>
    <d v="2025-03-01T00:00:00"/>
    <d v="2025-05-20T00:00:00"/>
    <n v="2.21"/>
    <s v="112120501010"/>
    <s v="PIS/COFINS/CSLL-GRT AUDITORIA DE TERCEIROS LTDA-44600"/>
    <s v="01-112120501010-000-072505060480-2-CD003973-PRO008024-0-0-0"/>
    <s v="CD003973"/>
    <m/>
    <x v="1"/>
    <x v="56"/>
  </r>
  <r>
    <x v="12"/>
    <m/>
    <x v="13"/>
    <d v="2025-03-01T00:00:00"/>
    <d v="2025-05-20T00:00:00"/>
    <n v="2.21"/>
    <s v="112120501010"/>
    <s v="PIS/COFINS/CSLL-GRT AUDITORIA DE TERCEIROS LTDA-44600"/>
    <s v="01-112120501010-000-072505060480-2-CD003973-PRO008024-0-0-0"/>
    <s v="CD003973"/>
    <m/>
    <x v="1"/>
    <x v="56"/>
  </r>
  <r>
    <x v="12"/>
    <m/>
    <x v="13"/>
    <d v="2025-03-01T00:00:00"/>
    <d v="2025-05-20T00:00:00"/>
    <n v="4.49"/>
    <s v="112120501010"/>
    <s v="PIS/COFINS/CSLL-GRT AUDITORIA DE TERCEIROS LTDA-44600"/>
    <s v="01-112120501010-000-072505060480-2-CD003973-PRO008024-0-0-0"/>
    <s v="CD003973"/>
    <m/>
    <x v="1"/>
    <x v="56"/>
  </r>
  <r>
    <x v="12"/>
    <m/>
    <x v="13"/>
    <d v="2025-03-01T00:00:00"/>
    <d v="2025-05-20T00:00:00"/>
    <n v="-2.29"/>
    <s v="112120501010"/>
    <s v="PIS/COFINS/CSLL-GRT AUDITORIA DE TERCEIROS LTDA-44600"/>
    <s v="01-112120501010-000-099505060127-2-CD003974-PRO008024-0-0-0"/>
    <s v="CD003974"/>
    <m/>
    <x v="1"/>
    <x v="57"/>
  </r>
  <r>
    <x v="12"/>
    <m/>
    <x v="13"/>
    <d v="2025-03-01T00:00:00"/>
    <d v="2025-05-20T00:00:00"/>
    <n v="2.29"/>
    <s v="112120501010"/>
    <s v="PIS/COFINS/CSLL-GRT AUDITORIA DE TERCEIROS LTDA-44600"/>
    <s v="01-112120501010-000-099505060127-2-CD003974-PRO008024-0-0-0"/>
    <s v="CD003974"/>
    <m/>
    <x v="1"/>
    <x v="57"/>
  </r>
  <r>
    <x v="12"/>
    <m/>
    <x v="13"/>
    <d v="2025-03-01T00:00:00"/>
    <d v="2025-05-20T00:00:00"/>
    <n v="2.29"/>
    <s v="112120501010"/>
    <s v="PIS/COFINS/CSLL-GRT AUDITORIA DE TERCEIROS LTDA-44600"/>
    <s v="01-112120501010-000-099505060127-2-CD003974-PRO008024-0-0-0"/>
    <s v="CD003974"/>
    <m/>
    <x v="1"/>
    <x v="57"/>
  </r>
  <r>
    <x v="12"/>
    <m/>
    <x v="13"/>
    <d v="2025-03-01T00:00:00"/>
    <d v="2025-05-20T00:00:00"/>
    <n v="4.63"/>
    <s v="112120501010"/>
    <s v="PIS/COFINS/CSLL-GRT AUDITORIA DE TERCEIROS LTDA-44600"/>
    <s v="01-112120501010-000-099505060127-2-CD003974-PRO008024-0-0-0"/>
    <s v="CD003974"/>
    <m/>
    <x v="1"/>
    <x v="57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68505060456-2-CD003975-PRO008024-0-0-0"/>
    <s v="CD003975"/>
    <m/>
    <x v="1"/>
    <x v="58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68505060456-2-CD003975-PRO008024-0-0-0"/>
    <s v="CD003975"/>
    <m/>
    <x v="1"/>
    <x v="58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68505060456-2-CD003975-PRO008024-0-0-0"/>
    <s v="CD003975"/>
    <m/>
    <x v="1"/>
    <x v="58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68505060456-2-CD003975-PRO008024-0-0-0"/>
    <s v="CD003975"/>
    <m/>
    <x v="1"/>
    <x v="58"/>
  </r>
  <r>
    <x v="12"/>
    <m/>
    <x v="13"/>
    <d v="2025-03-01T00:00:00"/>
    <d v="2025-05-20T00:00:00"/>
    <n v="-5.29"/>
    <s v="112120501010"/>
    <s v="PIS/COFINS/CSLL-GRT AUDITORIA DE TERCEIROS LTDA-44600"/>
    <s v="01-112120501010-000-094505060448-2-CD003976-PRO008024-0-0-0"/>
    <s v="CD003976"/>
    <m/>
    <x v="1"/>
    <x v="59"/>
  </r>
  <r>
    <x v="12"/>
    <m/>
    <x v="13"/>
    <d v="2025-03-01T00:00:00"/>
    <d v="2025-05-20T00:00:00"/>
    <n v="5.29"/>
    <s v="112120501010"/>
    <s v="PIS/COFINS/CSLL-GRT AUDITORIA DE TERCEIROS LTDA-44600"/>
    <s v="01-112120501010-000-094505060448-2-CD003976-PRO008024-0-0-0"/>
    <s v="CD003976"/>
    <m/>
    <x v="1"/>
    <x v="59"/>
  </r>
  <r>
    <x v="12"/>
    <m/>
    <x v="13"/>
    <d v="2025-03-01T00:00:00"/>
    <d v="2025-05-20T00:00:00"/>
    <n v="5.29"/>
    <s v="112120501010"/>
    <s v="PIS/COFINS/CSLL-GRT AUDITORIA DE TERCEIROS LTDA-44600"/>
    <s v="01-112120501010-000-094505060448-2-CD003976-PRO008024-0-0-0"/>
    <s v="CD003976"/>
    <m/>
    <x v="1"/>
    <x v="59"/>
  </r>
  <r>
    <x v="12"/>
    <m/>
    <x v="13"/>
    <d v="2025-03-01T00:00:00"/>
    <d v="2025-05-20T00:00:00"/>
    <n v="10.72"/>
    <s v="112120501010"/>
    <s v="PIS/COFINS/CSLL-GRT AUDITORIA DE TERCEIROS LTDA-44600"/>
    <s v="01-112120501010-000-094505060448-2-CD003976-PRO008024-0-0-0"/>
    <s v="CD003976"/>
    <m/>
    <x v="1"/>
    <x v="59"/>
  </r>
  <r>
    <x v="12"/>
    <m/>
    <x v="13"/>
    <d v="2025-03-01T00:00:00"/>
    <d v="2025-05-20T00:00:00"/>
    <n v="-2.14"/>
    <s v="112120501010"/>
    <s v="PIS/COFINS/CSLL-GRT AUDITORIA DE TERCEIROS LTDA-44600"/>
    <s v="01-112120501010-000-087505060095-2-CD003977-PRO008024-0-0-0"/>
    <s v="CD003977"/>
    <m/>
    <x v="1"/>
    <x v="60"/>
  </r>
  <r>
    <x v="12"/>
    <m/>
    <x v="13"/>
    <d v="2025-03-01T00:00:00"/>
    <d v="2025-05-20T00:00:00"/>
    <n v="2.14"/>
    <s v="112120501010"/>
    <s v="PIS/COFINS/CSLL-GRT AUDITORIA DE TERCEIROS LTDA-44600"/>
    <s v="01-112120501010-000-087505060095-2-CD003977-PRO008024-0-0-0"/>
    <s v="CD003977"/>
    <m/>
    <x v="1"/>
    <x v="60"/>
  </r>
  <r>
    <x v="12"/>
    <m/>
    <x v="13"/>
    <d v="2025-03-01T00:00:00"/>
    <d v="2025-05-20T00:00:00"/>
    <n v="2.14"/>
    <s v="112120501010"/>
    <s v="PIS/COFINS/CSLL-GRT AUDITORIA DE TERCEIROS LTDA-44600"/>
    <s v="01-112120501010-000-087505060095-2-CD003977-PRO008024-0-0-0"/>
    <s v="CD003977"/>
    <m/>
    <x v="1"/>
    <x v="60"/>
  </r>
  <r>
    <x v="12"/>
    <m/>
    <x v="13"/>
    <d v="2025-03-01T00:00:00"/>
    <d v="2025-05-20T00:00:00"/>
    <n v="4.34"/>
    <s v="112120501010"/>
    <s v="PIS/COFINS/CSLL-GRT AUDITORIA DE TERCEIROS LTDA-44600"/>
    <s v="01-112120501010-000-087505060095-2-CD003977-PRO008024-0-0-0"/>
    <s v="CD003977"/>
    <m/>
    <x v="1"/>
    <x v="60"/>
  </r>
  <r>
    <x v="12"/>
    <m/>
    <x v="13"/>
    <d v="2025-03-01T00:00:00"/>
    <d v="2025-05-20T00:00:00"/>
    <n v="-2.86"/>
    <s v="112120501010"/>
    <s v="PIS/COFINS/CSLL-GRT AUDITORIA DE TERCEIROS LTDA-44600"/>
    <s v="01-112120501010-000-088505060498-2-CD003978-PRO008024-0-0-0"/>
    <s v="CD003978"/>
    <m/>
    <x v="1"/>
    <x v="61"/>
  </r>
  <r>
    <x v="12"/>
    <m/>
    <x v="13"/>
    <d v="2025-03-01T00:00:00"/>
    <d v="2025-05-20T00:00:00"/>
    <n v="2.86"/>
    <s v="112120501010"/>
    <s v="PIS/COFINS/CSLL-GRT AUDITORIA DE TERCEIROS LTDA-44600"/>
    <s v="01-112120501010-000-088505060498-2-CD003978-PRO008024-0-0-0"/>
    <s v="CD003978"/>
    <m/>
    <x v="1"/>
    <x v="61"/>
  </r>
  <r>
    <x v="12"/>
    <m/>
    <x v="13"/>
    <d v="2025-03-01T00:00:00"/>
    <d v="2025-05-20T00:00:00"/>
    <n v="2.86"/>
    <s v="112120501010"/>
    <s v="PIS/COFINS/CSLL-GRT AUDITORIA DE TERCEIROS LTDA-44600"/>
    <s v="01-112120501010-000-088505060498-2-CD003978-PRO008024-0-0-0"/>
    <s v="CD003978"/>
    <m/>
    <x v="1"/>
    <x v="61"/>
  </r>
  <r>
    <x v="12"/>
    <m/>
    <x v="13"/>
    <d v="2025-03-01T00:00:00"/>
    <d v="2025-05-20T00:00:00"/>
    <n v="5.79"/>
    <s v="112120501010"/>
    <s v="PIS/COFINS/CSLL-GRT AUDITORIA DE TERCEIROS LTDA-44600"/>
    <s v="01-112120501010-000-088505060498-2-CD003978-PRO008024-0-0-0"/>
    <s v="CD003978"/>
    <m/>
    <x v="1"/>
    <x v="61"/>
  </r>
  <r>
    <x v="12"/>
    <m/>
    <x v="13"/>
    <d v="2025-03-01T00:00:00"/>
    <d v="2025-05-20T00:00:00"/>
    <n v="-2.4300000000000002"/>
    <s v="112120501010"/>
    <s v="PIS/COFINS/CSLL-GRT AUDITORIA DE TERCEIROS LTDA-44600"/>
    <s v="01-112120501010-000-108505060129-2-CD003979-PRO008024-0-0-0"/>
    <s v="CD003979"/>
    <m/>
    <x v="1"/>
    <x v="62"/>
  </r>
  <r>
    <x v="12"/>
    <m/>
    <x v="13"/>
    <d v="2025-03-01T00:00:00"/>
    <d v="2025-05-20T00:00:00"/>
    <n v="2.4300000000000002"/>
    <s v="112120501010"/>
    <s v="PIS/COFINS/CSLL-GRT AUDITORIA DE TERCEIROS LTDA-44600"/>
    <s v="01-112120501010-000-108505060129-2-CD003979-PRO008024-0-0-0"/>
    <s v="CD003979"/>
    <m/>
    <x v="1"/>
    <x v="62"/>
  </r>
  <r>
    <x v="12"/>
    <m/>
    <x v="13"/>
    <d v="2025-03-01T00:00:00"/>
    <d v="2025-05-20T00:00:00"/>
    <n v="2.4300000000000002"/>
    <s v="112120501010"/>
    <s v="PIS/COFINS/CSLL-GRT AUDITORIA DE TERCEIROS LTDA-44600"/>
    <s v="01-112120501010-000-108505060129-2-CD003979-PRO008024-0-0-0"/>
    <s v="CD003979"/>
    <m/>
    <x v="1"/>
    <x v="62"/>
  </r>
  <r>
    <x v="12"/>
    <m/>
    <x v="13"/>
    <d v="2025-03-01T00:00:00"/>
    <d v="2025-05-20T00:00:00"/>
    <n v="4.92"/>
    <s v="112120501010"/>
    <s v="PIS/COFINS/CSLL-GRT AUDITORIA DE TERCEIROS LTDA-44600"/>
    <s v="01-112120501010-000-108505060129-2-CD003979-PRO008024-0-0-0"/>
    <s v="CD003979"/>
    <m/>
    <x v="1"/>
    <x v="62"/>
  </r>
  <r>
    <x v="12"/>
    <m/>
    <x v="13"/>
    <d v="2025-03-01T00:00:00"/>
    <d v="2025-05-20T00:00:00"/>
    <n v="-2.93"/>
    <s v="112120501010"/>
    <s v="PIS/COFINS/CSLL-GRT AUDITORIA DE TERCEIROS LTDA-44600"/>
    <s v="01-112120501010-000-104505060131-2-CD003980-PRO008024-0-0-0"/>
    <s v="CD003980"/>
    <m/>
    <x v="1"/>
    <x v="63"/>
  </r>
  <r>
    <x v="12"/>
    <m/>
    <x v="13"/>
    <d v="2025-03-01T00:00:00"/>
    <d v="2025-05-20T00:00:00"/>
    <n v="2.93"/>
    <s v="112120501010"/>
    <s v="PIS/COFINS/CSLL-GRT AUDITORIA DE TERCEIROS LTDA-44600"/>
    <s v="01-112120501010-000-104505060131-2-CD003980-PRO008024-0-0-0"/>
    <s v="CD003980"/>
    <m/>
    <x v="1"/>
    <x v="63"/>
  </r>
  <r>
    <x v="12"/>
    <m/>
    <x v="13"/>
    <d v="2025-03-01T00:00:00"/>
    <d v="2025-05-20T00:00:00"/>
    <n v="2.93"/>
    <s v="112120501010"/>
    <s v="PIS/COFINS/CSLL-GRT AUDITORIA DE TERCEIROS LTDA-44600"/>
    <s v="01-112120501010-000-104505060131-2-CD003980-PRO008024-0-0-0"/>
    <s v="CD003980"/>
    <m/>
    <x v="1"/>
    <x v="63"/>
  </r>
  <r>
    <x v="12"/>
    <m/>
    <x v="13"/>
    <d v="2025-03-01T00:00:00"/>
    <d v="2025-05-20T00:00:00"/>
    <n v="5.94"/>
    <s v="112120501010"/>
    <s v="PIS/COFINS/CSLL-GRT AUDITORIA DE TERCEIROS LTDA-44600"/>
    <s v="01-112120501010-000-104505060131-2-CD003980-PRO008024-0-0-0"/>
    <s v="CD003980"/>
    <m/>
    <x v="1"/>
    <x v="63"/>
  </r>
  <r>
    <x v="12"/>
    <m/>
    <x v="13"/>
    <d v="2025-03-01T00:00:00"/>
    <d v="2025-05-20T00:00:00"/>
    <n v="-2.14"/>
    <s v="112120501010"/>
    <s v="PIS/COFINS/CSLL-GRT AUDITORIA DE TERCEIROS LTDA-44600"/>
    <s v="01-112120501010-000-125505060450-2-CD003981-PRO008024-0-0-0"/>
    <s v="CD003981"/>
    <m/>
    <x v="1"/>
    <x v="64"/>
  </r>
  <r>
    <x v="12"/>
    <m/>
    <x v="13"/>
    <d v="2025-03-01T00:00:00"/>
    <d v="2025-05-20T00:00:00"/>
    <n v="2.14"/>
    <s v="112120501010"/>
    <s v="PIS/COFINS/CSLL-GRT AUDITORIA DE TERCEIROS LTDA-44600"/>
    <s v="01-112120501010-000-125505060450-2-CD003981-PRO008024-0-0-0"/>
    <s v="CD003981"/>
    <m/>
    <x v="1"/>
    <x v="64"/>
  </r>
  <r>
    <x v="12"/>
    <m/>
    <x v="13"/>
    <d v="2025-03-01T00:00:00"/>
    <d v="2025-05-20T00:00:00"/>
    <n v="2.14"/>
    <s v="112120501010"/>
    <s v="PIS/COFINS/CSLL-GRT AUDITORIA DE TERCEIROS LTDA-44600"/>
    <s v="01-112120501010-000-125505060450-2-CD003981-PRO008024-0-0-0"/>
    <s v="CD003981"/>
    <m/>
    <x v="1"/>
    <x v="64"/>
  </r>
  <r>
    <x v="12"/>
    <m/>
    <x v="13"/>
    <d v="2025-03-01T00:00:00"/>
    <d v="2025-05-20T00:00:00"/>
    <n v="4.34"/>
    <s v="112120501010"/>
    <s v="PIS/COFINS/CSLL-GRT AUDITORIA DE TERCEIROS LTDA-44600"/>
    <s v="01-112120501010-000-125505060450-2-CD003981-PRO008024-0-0-0"/>
    <s v="CD003981"/>
    <m/>
    <x v="1"/>
    <x v="64"/>
  </r>
  <r>
    <x v="12"/>
    <m/>
    <x v="13"/>
    <d v="2025-03-01T00:00:00"/>
    <d v="2025-05-20T00:00:00"/>
    <n v="-2.0699999999999998"/>
    <s v="112120501010"/>
    <s v="PIS/COFINS/CSLL-GRT AUDITORIA DE TERCEIROS LTDA-44600"/>
    <s v="01-112120501010-000-084505060100-2-CD003983-PRO008024-0-0-0"/>
    <s v="CD003983"/>
    <m/>
    <x v="1"/>
    <x v="65"/>
  </r>
  <r>
    <x v="12"/>
    <m/>
    <x v="13"/>
    <d v="2025-03-01T00:00:00"/>
    <d v="2025-05-20T00:00:00"/>
    <n v="2.0699999999999998"/>
    <s v="112120501010"/>
    <s v="PIS/COFINS/CSLL-GRT AUDITORIA DE TERCEIROS LTDA-44600"/>
    <s v="01-112120501010-000-084505060100-2-CD003983-PRO008024-0-0-0"/>
    <s v="CD003983"/>
    <m/>
    <x v="1"/>
    <x v="65"/>
  </r>
  <r>
    <x v="12"/>
    <m/>
    <x v="13"/>
    <d v="2025-03-01T00:00:00"/>
    <d v="2025-05-20T00:00:00"/>
    <n v="2.0699999999999998"/>
    <s v="112120501010"/>
    <s v="PIS/COFINS/CSLL-GRT AUDITORIA DE TERCEIROS LTDA-44600"/>
    <s v="01-112120501010-000-084505060100-2-CD003983-PRO008024-0-0-0"/>
    <s v="CD003983"/>
    <m/>
    <x v="1"/>
    <x v="65"/>
  </r>
  <r>
    <x v="12"/>
    <m/>
    <x v="13"/>
    <d v="2025-03-01T00:00:00"/>
    <d v="2025-05-20T00:00:00"/>
    <n v="4.2"/>
    <s v="112120501010"/>
    <s v="PIS/COFINS/CSLL-GRT AUDITORIA DE TERCEIROS LTDA-44600"/>
    <s v="01-112120501010-000-084505060100-2-CD003983-PRO008024-0-0-0"/>
    <s v="CD003983"/>
    <m/>
    <x v="1"/>
    <x v="65"/>
  </r>
  <r>
    <x v="12"/>
    <m/>
    <x v="13"/>
    <d v="2025-03-01T00:00:00"/>
    <d v="2025-05-20T00:00:00"/>
    <n v="-6.29"/>
    <s v="112120501010"/>
    <s v="PIS/COFINS/CSLL-GRT AUDITORIA DE TERCEIROS LTDA-44600"/>
    <s v="01-112120501010-000-115505060162-2-CD003984-PRO008024-0-0-0"/>
    <s v="CD003984"/>
    <m/>
    <x v="1"/>
    <x v="66"/>
  </r>
  <r>
    <x v="12"/>
    <m/>
    <x v="13"/>
    <d v="2025-03-01T00:00:00"/>
    <d v="2025-05-20T00:00:00"/>
    <n v="6.29"/>
    <s v="112120501010"/>
    <s v="PIS/COFINS/CSLL-GRT AUDITORIA DE TERCEIROS LTDA-44600"/>
    <s v="01-112120501010-000-115505060162-2-CD003984-PRO008024-0-0-0"/>
    <s v="CD003984"/>
    <m/>
    <x v="1"/>
    <x v="66"/>
  </r>
  <r>
    <x v="12"/>
    <m/>
    <x v="13"/>
    <d v="2025-03-01T00:00:00"/>
    <d v="2025-05-20T00:00:00"/>
    <n v="6.29"/>
    <s v="112120501010"/>
    <s v="PIS/COFINS/CSLL-GRT AUDITORIA DE TERCEIROS LTDA-44600"/>
    <s v="01-112120501010-000-115505060162-2-CD003984-PRO008024-0-0-0"/>
    <s v="CD003984"/>
    <m/>
    <x v="1"/>
    <x v="66"/>
  </r>
  <r>
    <x v="12"/>
    <m/>
    <x v="13"/>
    <d v="2025-03-01T00:00:00"/>
    <d v="2025-05-20T00:00:00"/>
    <n v="12.74"/>
    <s v="112120501010"/>
    <s v="PIS/COFINS/CSLL-GRT AUDITORIA DE TERCEIROS LTDA-44600"/>
    <s v="01-112120501010-000-115505060162-2-CD003984-PRO008024-0-0-0"/>
    <s v="CD003984"/>
    <m/>
    <x v="1"/>
    <x v="66"/>
  </r>
  <r>
    <x v="12"/>
    <m/>
    <x v="13"/>
    <d v="2025-03-01T00:00:00"/>
    <d v="2025-05-20T00:00:00"/>
    <n v="-2.14"/>
    <s v="112120501010"/>
    <s v="PIS/COFINS/CSLL-GRT AUDITORIA DE TERCEIROS LTDA-44600"/>
    <s v="01-112120501010-000-123505060511-2-CD003985-PRO008024-0-0-0"/>
    <s v="CD003985"/>
    <m/>
    <x v="1"/>
    <x v="67"/>
  </r>
  <r>
    <x v="12"/>
    <m/>
    <x v="13"/>
    <d v="2025-03-01T00:00:00"/>
    <d v="2025-05-20T00:00:00"/>
    <n v="2.14"/>
    <s v="112120501010"/>
    <s v="PIS/COFINS/CSLL-GRT AUDITORIA DE TERCEIROS LTDA-44600"/>
    <s v="01-112120501010-000-123505060511-2-CD003985-PRO008024-0-0-0"/>
    <s v="CD003985"/>
    <m/>
    <x v="1"/>
    <x v="67"/>
  </r>
  <r>
    <x v="12"/>
    <m/>
    <x v="13"/>
    <d v="2025-03-01T00:00:00"/>
    <d v="2025-05-20T00:00:00"/>
    <n v="2.14"/>
    <s v="112120501010"/>
    <s v="PIS/COFINS/CSLL-GRT AUDITORIA DE TERCEIROS LTDA-44600"/>
    <s v="01-112120501010-000-123505060511-2-CD003985-PRO008024-0-0-0"/>
    <s v="CD003985"/>
    <m/>
    <x v="1"/>
    <x v="67"/>
  </r>
  <r>
    <x v="12"/>
    <m/>
    <x v="13"/>
    <d v="2025-03-01T00:00:00"/>
    <d v="2025-05-20T00:00:00"/>
    <n v="4.34"/>
    <s v="112120501010"/>
    <s v="PIS/COFINS/CSLL-GRT AUDITORIA DE TERCEIROS LTDA-44600"/>
    <s v="01-112120501010-000-123505060511-2-CD003985-PRO008024-0-0-0"/>
    <s v="CD003985"/>
    <m/>
    <x v="1"/>
    <x v="67"/>
  </r>
  <r>
    <x v="12"/>
    <m/>
    <x v="13"/>
    <d v="2025-03-01T00:00:00"/>
    <d v="2025-05-20T00:00:00"/>
    <n v="-2.36"/>
    <s v="112120501010"/>
    <s v="PIS/COFINS/CSLL-GRT AUDITORIA DE TERCEIROS LTDA-44600"/>
    <s v="01-112120501010-000-107505060024-2-CD003986-PRO008024-0-0-0"/>
    <s v="CD003986"/>
    <m/>
    <x v="1"/>
    <x v="68"/>
  </r>
  <r>
    <x v="12"/>
    <m/>
    <x v="13"/>
    <d v="2025-03-01T00:00:00"/>
    <d v="2025-05-20T00:00:00"/>
    <n v="2.36"/>
    <s v="112120501010"/>
    <s v="PIS/COFINS/CSLL-GRT AUDITORIA DE TERCEIROS LTDA-44600"/>
    <s v="01-112120501010-000-107505060024-2-CD003986-PRO008024-0-0-0"/>
    <s v="CD003986"/>
    <m/>
    <x v="1"/>
    <x v="68"/>
  </r>
  <r>
    <x v="12"/>
    <m/>
    <x v="13"/>
    <d v="2025-03-01T00:00:00"/>
    <d v="2025-05-20T00:00:00"/>
    <n v="2.36"/>
    <s v="112120501010"/>
    <s v="PIS/COFINS/CSLL-GRT AUDITORIA DE TERCEIROS LTDA-44600"/>
    <s v="01-112120501010-000-107505060024-2-CD003986-PRO008024-0-0-0"/>
    <s v="CD003986"/>
    <m/>
    <x v="1"/>
    <x v="68"/>
  </r>
  <r>
    <x v="12"/>
    <m/>
    <x v="13"/>
    <d v="2025-03-01T00:00:00"/>
    <d v="2025-05-20T00:00:00"/>
    <n v="4.78"/>
    <s v="112120501010"/>
    <s v="PIS/COFINS/CSLL-GRT AUDITORIA DE TERCEIROS LTDA-44600"/>
    <s v="01-112120501010-000-107505060024-2-CD003986-PRO008024-0-0-0"/>
    <s v="CD003986"/>
    <m/>
    <x v="1"/>
    <x v="68"/>
  </r>
  <r>
    <x v="12"/>
    <m/>
    <x v="13"/>
    <d v="2025-03-01T00:00:00"/>
    <d v="2025-05-20T00:00:00"/>
    <n v="-2"/>
    <s v="112120501010"/>
    <s v="PIS/COFINS/CSLL-GRT AUDITORIA DE TERCEIROS LTDA-44600"/>
    <s v="01-112120501010-000-109505060094-2-CD004956-PRO008024-0-0-0"/>
    <s v="CD004956"/>
    <m/>
    <x v="1"/>
    <x v="69"/>
  </r>
  <r>
    <x v="12"/>
    <m/>
    <x v="13"/>
    <d v="2025-03-01T00:00:00"/>
    <d v="2025-05-20T00:00:00"/>
    <n v="2"/>
    <s v="112120501010"/>
    <s v="PIS/COFINS/CSLL-GRT AUDITORIA DE TERCEIROS LTDA-44600"/>
    <s v="01-112120501010-000-109505060094-2-CD004956-PRO008024-0-0-0"/>
    <s v="CD004956"/>
    <m/>
    <x v="1"/>
    <x v="69"/>
  </r>
  <r>
    <x v="12"/>
    <m/>
    <x v="13"/>
    <d v="2025-03-01T00:00:00"/>
    <d v="2025-05-20T00:00:00"/>
    <n v="2"/>
    <s v="112120501010"/>
    <s v="PIS/COFINS/CSLL-GRT AUDITORIA DE TERCEIROS LTDA-44600"/>
    <s v="01-112120501010-000-109505060094-2-CD004956-PRO008024-0-0-0"/>
    <s v="CD004956"/>
    <m/>
    <x v="1"/>
    <x v="69"/>
  </r>
  <r>
    <x v="12"/>
    <m/>
    <x v="13"/>
    <d v="2025-03-01T00:00:00"/>
    <d v="2025-05-20T00:00:00"/>
    <n v="4.05"/>
    <s v="112120501010"/>
    <s v="PIS/COFINS/CSLL-GRT AUDITORIA DE TERCEIROS LTDA-44600"/>
    <s v="01-112120501010-000-109505060094-2-CD004956-PRO008024-0-0-0"/>
    <s v="CD004956"/>
    <m/>
    <x v="1"/>
    <x v="69"/>
  </r>
  <r>
    <x v="12"/>
    <m/>
    <x v="13"/>
    <d v="2025-03-01T00:00:00"/>
    <d v="2025-05-20T00:00:00"/>
    <n v="-2.21"/>
    <s v="112120501010"/>
    <s v="PIS/COFINS/CSLL-GRT AUDITORIA DE TERCEIROS LTDA-44600"/>
    <s v="01-112120501010-000-095505060473-2-CD004957-PRO008024-0-0-0"/>
    <s v="CD004957"/>
    <m/>
    <x v="1"/>
    <x v="70"/>
  </r>
  <r>
    <x v="12"/>
    <m/>
    <x v="13"/>
    <d v="2025-03-01T00:00:00"/>
    <d v="2025-05-20T00:00:00"/>
    <n v="2.21"/>
    <s v="112120501010"/>
    <s v="PIS/COFINS/CSLL-GRT AUDITORIA DE TERCEIROS LTDA-44600"/>
    <s v="01-112120501010-000-095505060473-2-CD004957-PRO008024-0-0-0"/>
    <s v="CD004957"/>
    <m/>
    <x v="1"/>
    <x v="70"/>
  </r>
  <r>
    <x v="12"/>
    <m/>
    <x v="13"/>
    <d v="2025-03-01T00:00:00"/>
    <d v="2025-05-20T00:00:00"/>
    <n v="2.21"/>
    <s v="112120501010"/>
    <s v="PIS/COFINS/CSLL-GRT AUDITORIA DE TERCEIROS LTDA-44600"/>
    <s v="01-112120501010-000-095505060473-2-CD004957-PRO008024-0-0-0"/>
    <s v="CD004957"/>
    <m/>
    <x v="1"/>
    <x v="70"/>
  </r>
  <r>
    <x v="12"/>
    <m/>
    <x v="13"/>
    <d v="2025-03-01T00:00:00"/>
    <d v="2025-05-20T00:00:00"/>
    <n v="4.49"/>
    <s v="112120501010"/>
    <s v="PIS/COFINS/CSLL-GRT AUDITORIA DE TERCEIROS LTDA-44600"/>
    <s v="01-112120501010-000-095505060473-2-CD004957-PRO008024-0-0-0"/>
    <s v="CD004957"/>
    <m/>
    <x v="1"/>
    <x v="70"/>
  </r>
  <r>
    <x v="12"/>
    <m/>
    <x v="13"/>
    <d v="2025-03-01T00:00:00"/>
    <d v="2025-05-20T00:00:00"/>
    <n v="-2.14"/>
    <s v="112120501010"/>
    <s v="PIS/COFINS/CSLL-GRT AUDITORIA DE TERCEIROS LTDA-44600"/>
    <s v="01-112120501010-000-116505060499-2-CD004958-PRO008024-0-0-0"/>
    <s v="CD004958"/>
    <m/>
    <x v="1"/>
    <x v="71"/>
  </r>
  <r>
    <x v="12"/>
    <m/>
    <x v="13"/>
    <d v="2025-03-01T00:00:00"/>
    <d v="2025-05-20T00:00:00"/>
    <n v="2.14"/>
    <s v="112120501010"/>
    <s v="PIS/COFINS/CSLL-GRT AUDITORIA DE TERCEIROS LTDA-44600"/>
    <s v="01-112120501010-000-116505060499-2-CD004958-PRO008024-0-0-0"/>
    <s v="CD004958"/>
    <m/>
    <x v="1"/>
    <x v="71"/>
  </r>
  <r>
    <x v="12"/>
    <m/>
    <x v="13"/>
    <d v="2025-03-01T00:00:00"/>
    <d v="2025-05-20T00:00:00"/>
    <n v="2.14"/>
    <s v="112120501010"/>
    <s v="PIS/COFINS/CSLL-GRT AUDITORIA DE TERCEIROS LTDA-44600"/>
    <s v="01-112120501010-000-116505060499-2-CD004958-PRO008024-0-0-0"/>
    <s v="CD004958"/>
    <m/>
    <x v="1"/>
    <x v="71"/>
  </r>
  <r>
    <x v="12"/>
    <m/>
    <x v="13"/>
    <d v="2025-03-01T00:00:00"/>
    <d v="2025-05-20T00:00:00"/>
    <n v="4.34"/>
    <s v="112120501010"/>
    <s v="PIS/COFINS/CSLL-GRT AUDITORIA DE TERCEIROS LTDA-44600"/>
    <s v="01-112120501010-000-116505060499-2-CD004958-PRO008024-0-0-0"/>
    <s v="CD004958"/>
    <m/>
    <x v="1"/>
    <x v="71"/>
  </r>
  <r>
    <x v="12"/>
    <m/>
    <x v="13"/>
    <d v="2025-03-01T00:00:00"/>
    <d v="2025-05-20T00:00:00"/>
    <n v="-2.64"/>
    <s v="112120501010"/>
    <s v="PIS/COFINS/CSLL-GRT AUDITORIA DE TERCEIROS LTDA-44600"/>
    <s v="01-112120501010-000-119505060023-2-CD004959-PRO008024-0-0-0"/>
    <s v="CD004959"/>
    <m/>
    <x v="1"/>
    <x v="72"/>
  </r>
  <r>
    <x v="12"/>
    <m/>
    <x v="13"/>
    <d v="2025-03-01T00:00:00"/>
    <d v="2025-05-20T00:00:00"/>
    <n v="2.64"/>
    <s v="112120501010"/>
    <s v="PIS/COFINS/CSLL-GRT AUDITORIA DE TERCEIROS LTDA-44600"/>
    <s v="01-112120501010-000-119505060023-2-CD004959-PRO008024-0-0-0"/>
    <s v="CD004959"/>
    <m/>
    <x v="1"/>
    <x v="72"/>
  </r>
  <r>
    <x v="12"/>
    <m/>
    <x v="13"/>
    <d v="2025-03-01T00:00:00"/>
    <d v="2025-05-20T00:00:00"/>
    <n v="2.64"/>
    <s v="112120501010"/>
    <s v="PIS/COFINS/CSLL-GRT AUDITORIA DE TERCEIROS LTDA-44600"/>
    <s v="01-112120501010-000-119505060023-2-CD004959-PRO008024-0-0-0"/>
    <s v="CD004959"/>
    <m/>
    <x v="1"/>
    <x v="72"/>
  </r>
  <r>
    <x v="12"/>
    <m/>
    <x v="13"/>
    <d v="2025-03-01T00:00:00"/>
    <d v="2025-05-20T00:00:00"/>
    <n v="5.36"/>
    <s v="112120501010"/>
    <s v="PIS/COFINS/CSLL-GRT AUDITORIA DE TERCEIROS LTDA-44600"/>
    <s v="01-112120501010-000-119505060023-2-CD004959-PRO008024-0-0-0"/>
    <s v="CD004959"/>
    <m/>
    <x v="1"/>
    <x v="72"/>
  </r>
  <r>
    <x v="12"/>
    <m/>
    <x v="13"/>
    <d v="2025-03-01T00:00:00"/>
    <d v="2025-05-20T00:00:00"/>
    <n v="-4.57"/>
    <s v="112120501010"/>
    <s v="PIS/COFINS/CSLL-GRT AUDITORIA DE TERCEIROS LTDA-44600"/>
    <s v="01-112120501010-000-118505060126-2-CD004960-PRO008024-0-0-0"/>
    <s v="CD004960"/>
    <m/>
    <x v="1"/>
    <x v="73"/>
  </r>
  <r>
    <x v="12"/>
    <m/>
    <x v="13"/>
    <d v="2025-03-01T00:00:00"/>
    <d v="2025-05-20T00:00:00"/>
    <n v="4.57"/>
    <s v="112120501010"/>
    <s v="PIS/COFINS/CSLL-GRT AUDITORIA DE TERCEIROS LTDA-44600"/>
    <s v="01-112120501010-000-118505060126-2-CD004960-PRO008024-0-0-0"/>
    <s v="CD004960"/>
    <m/>
    <x v="1"/>
    <x v="73"/>
  </r>
  <r>
    <x v="12"/>
    <m/>
    <x v="13"/>
    <d v="2025-03-01T00:00:00"/>
    <d v="2025-05-20T00:00:00"/>
    <n v="4.57"/>
    <s v="112120501010"/>
    <s v="PIS/COFINS/CSLL-GRT AUDITORIA DE TERCEIROS LTDA-44600"/>
    <s v="01-112120501010-000-118505060126-2-CD004960-PRO008024-0-0-0"/>
    <s v="CD004960"/>
    <m/>
    <x v="1"/>
    <x v="73"/>
  </r>
  <r>
    <x v="12"/>
    <m/>
    <x v="13"/>
    <d v="2025-03-01T00:00:00"/>
    <d v="2025-05-20T00:00:00"/>
    <n v="9.27"/>
    <s v="112120501010"/>
    <s v="PIS/COFINS/CSLL-GRT AUDITORIA DE TERCEIROS LTDA-44600"/>
    <s v="01-112120501010-000-118505060126-2-CD004960-PRO008024-0-0-0"/>
    <s v="CD004960"/>
    <m/>
    <x v="1"/>
    <x v="73"/>
  </r>
  <r>
    <x v="12"/>
    <m/>
    <x v="13"/>
    <d v="2025-03-01T00:00:00"/>
    <d v="2025-05-20T00:00:00"/>
    <n v="-2.5"/>
    <s v="112120501010"/>
    <s v="PIS/COFINS/CSLL-GRT AUDITORIA DE TERCEIROS LTDA-44600"/>
    <s v="01-112120501010-000-126505060135-2-CD004961-PRO008024-0-0-0"/>
    <s v="CD004961"/>
    <m/>
    <x v="1"/>
    <x v="74"/>
  </r>
  <r>
    <x v="12"/>
    <m/>
    <x v="13"/>
    <d v="2025-03-01T00:00:00"/>
    <d v="2025-05-20T00:00:00"/>
    <n v="2.5"/>
    <s v="112120501010"/>
    <s v="PIS/COFINS/CSLL-GRT AUDITORIA DE TERCEIROS LTDA-44600"/>
    <s v="01-112120501010-000-126505060135-2-CD004961-PRO008024-0-0-0"/>
    <s v="CD004961"/>
    <m/>
    <x v="1"/>
    <x v="74"/>
  </r>
  <r>
    <x v="12"/>
    <m/>
    <x v="13"/>
    <d v="2025-03-01T00:00:00"/>
    <d v="2025-05-20T00:00:00"/>
    <n v="2.5"/>
    <s v="112120501010"/>
    <s v="PIS/COFINS/CSLL-GRT AUDITORIA DE TERCEIROS LTDA-44600"/>
    <s v="01-112120501010-000-126505060135-2-CD004961-PRO008024-0-0-0"/>
    <s v="CD004961"/>
    <m/>
    <x v="1"/>
    <x v="74"/>
  </r>
  <r>
    <x v="12"/>
    <m/>
    <x v="13"/>
    <d v="2025-03-01T00:00:00"/>
    <d v="2025-05-20T00:00:00"/>
    <n v="5.07"/>
    <s v="112120501010"/>
    <s v="PIS/COFINS/CSLL-GRT AUDITORIA DE TERCEIROS LTDA-44600"/>
    <s v="01-112120501010-000-126505060135-2-CD004961-PRO008024-0-0-0"/>
    <s v="CD004961"/>
    <m/>
    <x v="1"/>
    <x v="74"/>
  </r>
  <r>
    <x v="12"/>
    <m/>
    <x v="13"/>
    <d v="2025-03-01T00:00:00"/>
    <d v="2025-05-20T00:00:00"/>
    <n v="-10.64"/>
    <s v="112120501010"/>
    <s v="PIS/COFINS/CSLL-GRT AUDITORIA DE TERCEIROS LTDA-44600"/>
    <s v="01-112120501010-000-061505060022-2-CD007250-PRO008024-0-0-0"/>
    <s v="CD007250"/>
    <m/>
    <x v="1"/>
    <x v="75"/>
  </r>
  <r>
    <x v="12"/>
    <m/>
    <x v="13"/>
    <d v="2025-03-01T00:00:00"/>
    <d v="2025-05-20T00:00:00"/>
    <n v="10.64"/>
    <s v="112120501010"/>
    <s v="PIS/COFINS/CSLL-GRT AUDITORIA DE TERCEIROS LTDA-44600"/>
    <s v="01-112120501010-000-061505060022-2-CD007250-PRO008024-0-0-0"/>
    <s v="CD007250"/>
    <m/>
    <x v="1"/>
    <x v="75"/>
  </r>
  <r>
    <x v="12"/>
    <m/>
    <x v="13"/>
    <d v="2025-03-01T00:00:00"/>
    <d v="2025-05-20T00:00:00"/>
    <n v="10.64"/>
    <s v="112120501010"/>
    <s v="PIS/COFINS/CSLL-GRT AUDITORIA DE TERCEIROS LTDA-44600"/>
    <s v="01-112120501010-000-061505060022-2-CD007250-PRO008024-0-0-0"/>
    <s v="CD007250"/>
    <m/>
    <x v="1"/>
    <x v="75"/>
  </r>
  <r>
    <x v="12"/>
    <m/>
    <x v="13"/>
    <d v="2025-03-01T00:00:00"/>
    <d v="2025-05-20T00:00:00"/>
    <n v="21.58"/>
    <s v="112120501010"/>
    <s v="PIS/COFINS/CSLL-GRT AUDITORIA DE TERCEIROS LTDA-44600"/>
    <s v="01-112120501010-000-061505060022-2-CD007250-PRO008024-0-0-0"/>
    <s v="CD007250"/>
    <m/>
    <x v="1"/>
    <x v="75"/>
  </r>
  <r>
    <x v="12"/>
    <m/>
    <x v="13"/>
    <d v="2025-03-01T00:00:00"/>
    <d v="2025-05-20T00:00:00"/>
    <n v="-1.07"/>
    <s v="112120501010"/>
    <s v="PIS/COFINS/CSLL-GRT AUDITORIA DE TERCEIROS LTDA-44600"/>
    <s v="01-112120501010-000-130505060086-2-CD019952-PRO008024-0-0-0"/>
    <s v="CD019952"/>
    <m/>
    <x v="1"/>
    <x v="76"/>
  </r>
  <r>
    <x v="12"/>
    <m/>
    <x v="13"/>
    <d v="2025-03-01T00:00:00"/>
    <d v="2025-05-20T00:00:00"/>
    <n v="1.07"/>
    <s v="112120501010"/>
    <s v="PIS/COFINS/CSLL-GRT AUDITORIA DE TERCEIROS LTDA-44600"/>
    <s v="01-112120501010-000-130505060086-2-CD019952-PRO008024-0-0-0"/>
    <s v="CD019952"/>
    <m/>
    <x v="1"/>
    <x v="76"/>
  </r>
  <r>
    <x v="12"/>
    <m/>
    <x v="13"/>
    <d v="2025-03-01T00:00:00"/>
    <d v="2025-05-20T00:00:00"/>
    <n v="1.07"/>
    <s v="112120501010"/>
    <s v="PIS/COFINS/CSLL-GRT AUDITORIA DE TERCEIROS LTDA-44600"/>
    <s v="01-112120501010-000-130505060086-2-CD019952-PRO008024-0-0-0"/>
    <s v="CD019952"/>
    <m/>
    <x v="1"/>
    <x v="76"/>
  </r>
  <r>
    <x v="12"/>
    <m/>
    <x v="13"/>
    <d v="2025-03-01T00:00:00"/>
    <d v="2025-05-20T00:00:00"/>
    <n v="2.17"/>
    <s v="112120501010"/>
    <s v="PIS/COFINS/CSLL-GRT AUDITORIA DE TERCEIROS LTDA-44600"/>
    <s v="01-112120501010-000-130505060086-2-CD019952-PRO008024-0-0-0"/>
    <s v="CD019952"/>
    <m/>
    <x v="1"/>
    <x v="76"/>
  </r>
  <r>
    <x v="12"/>
    <m/>
    <x v="13"/>
    <d v="2025-03-01T00:00:00"/>
    <d v="2025-05-20T00:00:00"/>
    <n v="-1.43"/>
    <s v="112120501010"/>
    <s v="PIS/COFINS/CSLL-GRT AUDITORIA DE TERCEIROS LTDA-44600"/>
    <s v="01-112120501010-000-129505010025-2-CD019953-PRO008024-0-0-0"/>
    <s v="CD019953"/>
    <m/>
    <x v="1"/>
    <x v="77"/>
  </r>
  <r>
    <x v="12"/>
    <m/>
    <x v="13"/>
    <d v="2025-03-01T00:00:00"/>
    <d v="2025-05-20T00:00:00"/>
    <n v="1.43"/>
    <s v="112120501010"/>
    <s v="PIS/COFINS/CSLL-GRT AUDITORIA DE TERCEIROS LTDA-44600"/>
    <s v="01-112120501010-000-129505010025-2-CD019953-PRO008024-0-0-0"/>
    <s v="CD019953"/>
    <m/>
    <x v="1"/>
    <x v="77"/>
  </r>
  <r>
    <x v="12"/>
    <m/>
    <x v="13"/>
    <d v="2025-03-01T00:00:00"/>
    <d v="2025-05-20T00:00:00"/>
    <n v="1.43"/>
    <s v="112120501010"/>
    <s v="PIS/COFINS/CSLL-GRT AUDITORIA DE TERCEIROS LTDA-44600"/>
    <s v="01-112120501010-000-129505010025-2-CD019953-PRO008024-0-0-0"/>
    <s v="CD019953"/>
    <m/>
    <x v="1"/>
    <x v="77"/>
  </r>
  <r>
    <x v="12"/>
    <m/>
    <x v="13"/>
    <d v="2025-03-01T00:00:00"/>
    <d v="2025-05-20T00:00:00"/>
    <n v="2.9"/>
    <s v="112120501010"/>
    <s v="PIS/COFINS/CSLL-GRT AUDITORIA DE TERCEIROS LTDA-44600"/>
    <s v="01-112120501010-000-129505010025-2-CD019953-PRO008024-0-0-0"/>
    <s v="CD019953"/>
    <m/>
    <x v="1"/>
    <x v="77"/>
  </r>
  <r>
    <x v="12"/>
    <m/>
    <x v="13"/>
    <d v="2025-03-01T00:00:00"/>
    <d v="2025-05-20T00:00:00"/>
    <n v="-1.07"/>
    <s v="112120501010"/>
    <s v="PIS/COFINS/CSLL-GRT AUDITORIA DE TERCEIROS LTDA-44600"/>
    <s v="01-112120501010-000-127505060481-2-CD019955-PRO008024-0-0-0"/>
    <s v="CD019955"/>
    <m/>
    <x v="1"/>
    <x v="78"/>
  </r>
  <r>
    <x v="12"/>
    <m/>
    <x v="13"/>
    <d v="2025-03-01T00:00:00"/>
    <d v="2025-05-20T00:00:00"/>
    <n v="1.07"/>
    <s v="112120501010"/>
    <s v="PIS/COFINS/CSLL-GRT AUDITORIA DE TERCEIROS LTDA-44600"/>
    <s v="01-112120501010-000-127505060481-2-CD019955-PRO008024-0-0-0"/>
    <s v="CD019955"/>
    <m/>
    <x v="1"/>
    <x v="78"/>
  </r>
  <r>
    <x v="12"/>
    <m/>
    <x v="13"/>
    <d v="2025-03-01T00:00:00"/>
    <d v="2025-05-20T00:00:00"/>
    <n v="1.07"/>
    <s v="112120501010"/>
    <s v="PIS/COFINS/CSLL-GRT AUDITORIA DE TERCEIROS LTDA-44600"/>
    <s v="01-112120501010-000-127505060481-2-CD019955-PRO008024-0-0-0"/>
    <s v="CD019955"/>
    <m/>
    <x v="1"/>
    <x v="78"/>
  </r>
  <r>
    <x v="12"/>
    <m/>
    <x v="13"/>
    <d v="2025-03-01T00:00:00"/>
    <d v="2025-05-20T00:00:00"/>
    <n v="2.17"/>
    <s v="112120501010"/>
    <s v="PIS/COFINS/CSLL-GRT AUDITORIA DE TERCEIROS LTDA-44600"/>
    <s v="01-112120501010-000-127505060481-2-CD019955-PRO008024-0-0-0"/>
    <s v="CD019955"/>
    <m/>
    <x v="1"/>
    <x v="78"/>
  </r>
  <r>
    <x v="12"/>
    <m/>
    <x v="13"/>
    <d v="2025-03-01T00:00:00"/>
    <d v="2025-05-20T00:00:00"/>
    <n v="-1.1399999999999999"/>
    <s v="112120501010"/>
    <s v="PIS/COFINS/CSLL-GRT AUDITORIA DE TERCEIROS LTDA-44600"/>
    <s v="01-112120501010-000-128505060474-2-CD019956-PRO008024-0-0-0"/>
    <s v="CD019956"/>
    <m/>
    <x v="1"/>
    <x v="79"/>
  </r>
  <r>
    <x v="12"/>
    <m/>
    <x v="13"/>
    <d v="2025-03-01T00:00:00"/>
    <d v="2025-05-20T00:00:00"/>
    <n v="1.1399999999999999"/>
    <s v="112120501010"/>
    <s v="PIS/COFINS/CSLL-GRT AUDITORIA DE TERCEIROS LTDA-44600"/>
    <s v="01-112120501010-000-128505060474-2-CD019956-PRO008024-0-0-0"/>
    <s v="CD019956"/>
    <m/>
    <x v="1"/>
    <x v="79"/>
  </r>
  <r>
    <x v="12"/>
    <m/>
    <x v="13"/>
    <d v="2025-03-01T00:00:00"/>
    <d v="2025-05-20T00:00:00"/>
    <n v="1.1399999999999999"/>
    <s v="112120501010"/>
    <s v="PIS/COFINS/CSLL-GRT AUDITORIA DE TERCEIROS LTDA-44600"/>
    <s v="01-112120501010-000-128505060474-2-CD019956-PRO008024-0-0-0"/>
    <s v="CD019956"/>
    <m/>
    <x v="1"/>
    <x v="79"/>
  </r>
  <r>
    <x v="12"/>
    <m/>
    <x v="13"/>
    <d v="2025-03-01T00:00:00"/>
    <d v="2025-05-20T00:00:00"/>
    <n v="2.3199999999999998"/>
    <s v="112120501010"/>
    <s v="PIS/COFINS/CSLL-GRT AUDITORIA DE TERCEIROS LTDA-44600"/>
    <s v="01-112120501010-000-128505060474-2-CD019956-PRO008024-0-0-0"/>
    <s v="CD019956"/>
    <m/>
    <x v="1"/>
    <x v="79"/>
  </r>
  <r>
    <x v="12"/>
    <m/>
    <x v="13"/>
    <d v="2025-03-01T00:00:00"/>
    <d v="2025-05-20T00:00:00"/>
    <n v="-1.29"/>
    <s v="112120501010"/>
    <s v="PIS/COFINS/CSLL-GRT AUDITORIA DE TERCEIROS LTDA-44600"/>
    <s v="01-112120501010-000-131505060099-2-CD020551-PRO008024-0-0-0"/>
    <s v="CD020551"/>
    <m/>
    <x v="1"/>
    <x v="80"/>
  </r>
  <r>
    <x v="12"/>
    <m/>
    <x v="13"/>
    <d v="2025-03-01T00:00:00"/>
    <d v="2025-05-20T00:00:00"/>
    <n v="1.29"/>
    <s v="112120501010"/>
    <s v="PIS/COFINS/CSLL-GRT AUDITORIA DE TERCEIROS LTDA-44600"/>
    <s v="01-112120501010-000-131505060099-2-CD020551-PRO008024-0-0-0"/>
    <s v="CD020551"/>
    <m/>
    <x v="1"/>
    <x v="80"/>
  </r>
  <r>
    <x v="12"/>
    <m/>
    <x v="13"/>
    <d v="2025-03-01T00:00:00"/>
    <d v="2025-05-20T00:00:00"/>
    <n v="1.29"/>
    <s v="112120501010"/>
    <s v="PIS/COFINS/CSLL-GRT AUDITORIA DE TERCEIROS LTDA-44600"/>
    <s v="01-112120501010-000-131505060099-2-CD020551-PRO008024-0-0-0"/>
    <s v="CD020551"/>
    <m/>
    <x v="1"/>
    <x v="80"/>
  </r>
  <r>
    <x v="12"/>
    <m/>
    <x v="13"/>
    <d v="2025-03-01T00:00:00"/>
    <d v="2025-05-20T00:00:00"/>
    <n v="2.61"/>
    <s v="112120501010"/>
    <s v="PIS/COFINS/CSLL-GRT AUDITORIA DE TERCEIROS LTDA-44600"/>
    <s v="01-112120501010-000-131505060099-2-CD020551-PRO008024-0-0-0"/>
    <s v="CD020551"/>
    <m/>
    <x v="1"/>
    <x v="80"/>
  </r>
  <r>
    <x v="12"/>
    <m/>
    <x v="13"/>
    <d v="2025-03-01T00:00:00"/>
    <d v="2025-05-20T00:00:00"/>
    <n v="-2.0699999999999998"/>
    <s v="112120501010"/>
    <s v="PIS/COFINS/CSLL-GRT AUDITORIA DE TERCEIROS LTDA-44600"/>
    <s v="01-112120501010-000-132505060091-2-CD020552-PRO008024-0-0-0"/>
    <s v="CD020552"/>
    <m/>
    <x v="1"/>
    <x v="81"/>
  </r>
  <r>
    <x v="12"/>
    <m/>
    <x v="13"/>
    <d v="2025-03-01T00:00:00"/>
    <d v="2025-05-20T00:00:00"/>
    <n v="2.0699999999999998"/>
    <s v="112120501010"/>
    <s v="PIS/COFINS/CSLL-GRT AUDITORIA DE TERCEIROS LTDA-44600"/>
    <s v="01-112120501010-000-132505060091-2-CD020552-PRO008024-0-0-0"/>
    <s v="CD020552"/>
    <m/>
    <x v="1"/>
    <x v="81"/>
  </r>
  <r>
    <x v="12"/>
    <m/>
    <x v="13"/>
    <d v="2025-03-01T00:00:00"/>
    <d v="2025-05-20T00:00:00"/>
    <n v="2.0699999999999998"/>
    <s v="112120501010"/>
    <s v="PIS/COFINS/CSLL-GRT AUDITORIA DE TERCEIROS LTDA-44600"/>
    <s v="01-112120501010-000-132505060091-2-CD020552-PRO008024-0-0-0"/>
    <s v="CD020552"/>
    <m/>
    <x v="1"/>
    <x v="81"/>
  </r>
  <r>
    <x v="12"/>
    <m/>
    <x v="13"/>
    <d v="2025-03-01T00:00:00"/>
    <d v="2025-05-20T00:00:00"/>
    <n v="4.2"/>
    <s v="112120501010"/>
    <s v="PIS/COFINS/CSLL-GRT AUDITORIA DE TERCEIROS LTDA-44600"/>
    <s v="01-112120501010-000-132505060091-2-CD020552-PRO008024-0-0-0"/>
    <s v="CD020552"/>
    <m/>
    <x v="1"/>
    <x v="81"/>
  </r>
  <r>
    <x v="12"/>
    <m/>
    <x v="13"/>
    <d v="2025-03-01T00:00:00"/>
    <d v="2025-05-20T00:00:00"/>
    <n v="-1.86"/>
    <s v="112120501010"/>
    <s v="PIS/COFINS/CSLL-GRT AUDITORIA DE TERCEIROS LTDA-44600"/>
    <s v="01-112120501010-000-133505060102-2-CD020553-PRO008024-0-0-0"/>
    <s v="CD020553"/>
    <m/>
    <x v="1"/>
    <x v="82"/>
  </r>
  <r>
    <x v="12"/>
    <m/>
    <x v="13"/>
    <d v="2025-03-01T00:00:00"/>
    <d v="2025-05-20T00:00:00"/>
    <n v="1.86"/>
    <s v="112120501010"/>
    <s v="PIS/COFINS/CSLL-GRT AUDITORIA DE TERCEIROS LTDA-44600"/>
    <s v="01-112120501010-000-133505060102-2-CD020553-PRO008024-0-0-0"/>
    <s v="CD020553"/>
    <m/>
    <x v="1"/>
    <x v="82"/>
  </r>
  <r>
    <x v="12"/>
    <m/>
    <x v="13"/>
    <d v="2025-03-01T00:00:00"/>
    <d v="2025-05-20T00:00:00"/>
    <n v="1.86"/>
    <s v="112120501010"/>
    <s v="PIS/COFINS/CSLL-GRT AUDITORIA DE TERCEIROS LTDA-44600"/>
    <s v="01-112120501010-000-133505060102-2-CD020553-PRO008024-0-0-0"/>
    <s v="CD020553"/>
    <m/>
    <x v="1"/>
    <x v="82"/>
  </r>
  <r>
    <x v="12"/>
    <m/>
    <x v="13"/>
    <d v="2025-03-01T00:00:00"/>
    <d v="2025-05-20T00:00:00"/>
    <n v="3.76"/>
    <s v="112120501010"/>
    <s v="PIS/COFINS/CSLL-GRT AUDITORIA DE TERCEIROS LTDA-44600"/>
    <s v="01-112120501010-000-133505060102-2-CD020553-PRO008024-0-0-0"/>
    <s v="CD020553"/>
    <m/>
    <x v="1"/>
    <x v="82"/>
  </r>
  <r>
    <x v="12"/>
    <m/>
    <x v="13"/>
    <d v="2025-03-01T00:00:00"/>
    <d v="2025-05-20T00:00:00"/>
    <n v="-1.43"/>
    <s v="112120501010"/>
    <s v="PIS/COFINS/CSLL-GRT AUDITORIA DE TERCEIROS LTDA-44600"/>
    <s v="01-112120501010-000-134505060151-2-CD020554-PRO008024-0-0-0"/>
    <s v="CD020554"/>
    <m/>
    <x v="1"/>
    <x v="83"/>
  </r>
  <r>
    <x v="12"/>
    <m/>
    <x v="13"/>
    <d v="2025-03-01T00:00:00"/>
    <d v="2025-05-20T00:00:00"/>
    <n v="1.43"/>
    <s v="112120501010"/>
    <s v="PIS/COFINS/CSLL-GRT AUDITORIA DE TERCEIROS LTDA-44600"/>
    <s v="01-112120501010-000-134505060151-2-CD020554-PRO008024-0-0-0"/>
    <s v="CD020554"/>
    <m/>
    <x v="1"/>
    <x v="83"/>
  </r>
  <r>
    <x v="12"/>
    <m/>
    <x v="13"/>
    <d v="2025-03-01T00:00:00"/>
    <d v="2025-05-20T00:00:00"/>
    <n v="1.43"/>
    <s v="112120501010"/>
    <s v="PIS/COFINS/CSLL-GRT AUDITORIA DE TERCEIROS LTDA-44600"/>
    <s v="01-112120501010-000-134505060151-2-CD020554-PRO008024-0-0-0"/>
    <s v="CD020554"/>
    <m/>
    <x v="1"/>
    <x v="83"/>
  </r>
  <r>
    <x v="12"/>
    <m/>
    <x v="13"/>
    <d v="2025-03-01T00:00:00"/>
    <d v="2025-05-20T00:00:00"/>
    <n v="2.9"/>
    <s v="112120501010"/>
    <s v="PIS/COFINS/CSLL-GRT AUDITORIA DE TERCEIROS LTDA-44600"/>
    <s v="01-112120501010-000-134505060151-2-CD020554-PRO008024-0-0-0"/>
    <s v="CD020554"/>
    <m/>
    <x v="1"/>
    <x v="83"/>
  </r>
  <r>
    <x v="12"/>
    <m/>
    <x v="13"/>
    <d v="2025-03-01T00:00:00"/>
    <d v="2025-05-20T00:00:00"/>
    <n v="-0.71"/>
    <s v="112120501010"/>
    <s v="PIS/COFINS/CSLL-GRT AUDITORIA DE TERCEIROS LTDA-44600"/>
    <s v="01-112120501010-000-137505060101-2-CD020556-PRO008024-0-0-0"/>
    <s v="CD020556"/>
    <m/>
    <x v="1"/>
    <x v="84"/>
  </r>
  <r>
    <x v="12"/>
    <m/>
    <x v="13"/>
    <d v="2025-03-01T00:00:00"/>
    <d v="2025-05-20T00:00:00"/>
    <n v="0.71"/>
    <s v="112120501010"/>
    <s v="PIS/COFINS/CSLL-GRT AUDITORIA DE TERCEIROS LTDA-44600"/>
    <s v="01-112120501010-000-137505060101-2-CD020556-PRO008024-0-0-0"/>
    <s v="CD020556"/>
    <m/>
    <x v="1"/>
    <x v="84"/>
  </r>
  <r>
    <x v="12"/>
    <m/>
    <x v="13"/>
    <d v="2025-03-01T00:00:00"/>
    <d v="2025-05-20T00:00:00"/>
    <n v="0.71"/>
    <s v="112120501010"/>
    <s v="PIS/COFINS/CSLL-GRT AUDITORIA DE TERCEIROS LTDA-44600"/>
    <s v="01-112120501010-000-137505060101-2-CD020556-PRO008024-0-0-0"/>
    <s v="CD020556"/>
    <m/>
    <x v="1"/>
    <x v="84"/>
  </r>
  <r>
    <x v="12"/>
    <m/>
    <x v="13"/>
    <d v="2025-03-01T00:00:00"/>
    <d v="2025-05-20T00:00:00"/>
    <n v="1.45"/>
    <s v="112120501010"/>
    <s v="PIS/COFINS/CSLL-GRT AUDITORIA DE TERCEIROS LTDA-44600"/>
    <s v="01-112120501010-000-137505060101-2-CD020556-PRO008024-0-0-0"/>
    <s v="CD020556"/>
    <m/>
    <x v="1"/>
    <x v="84"/>
  </r>
  <r>
    <x v="12"/>
    <m/>
    <x v="13"/>
    <d v="2025-03-01T00:00:00"/>
    <d v="2025-05-20T00:00:00"/>
    <n v="-0.64"/>
    <s v="112120501010"/>
    <s v="PIS/COFINS/CSLL-GRT AUDITORIA DE TERCEIROS LTDA-44600"/>
    <s v="01-112120501010-000-136505060130-2-CD020557-PRO008024-0-0-0"/>
    <s v="CD020557"/>
    <m/>
    <x v="1"/>
    <x v="85"/>
  </r>
  <r>
    <x v="12"/>
    <m/>
    <x v="13"/>
    <d v="2025-03-01T00:00:00"/>
    <d v="2025-05-20T00:00:00"/>
    <n v="0.64"/>
    <s v="112120501010"/>
    <s v="PIS/COFINS/CSLL-GRT AUDITORIA DE TERCEIROS LTDA-44600"/>
    <s v="01-112120501010-000-136505060130-2-CD020557-PRO008024-0-0-0"/>
    <s v="CD020557"/>
    <m/>
    <x v="1"/>
    <x v="85"/>
  </r>
  <r>
    <x v="12"/>
    <m/>
    <x v="13"/>
    <d v="2025-03-01T00:00:00"/>
    <d v="2025-05-20T00:00:00"/>
    <n v="0.64"/>
    <s v="112120501010"/>
    <s v="PIS/COFINS/CSLL-GRT AUDITORIA DE TERCEIROS LTDA-44600"/>
    <s v="01-112120501010-000-136505060130-2-CD020557-PRO008024-0-0-0"/>
    <s v="CD020557"/>
    <m/>
    <x v="1"/>
    <x v="85"/>
  </r>
  <r>
    <x v="12"/>
    <m/>
    <x v="13"/>
    <d v="2025-03-01T00:00:00"/>
    <d v="2025-05-20T00:00:00"/>
    <n v="1.3"/>
    <s v="112120501010"/>
    <s v="PIS/COFINS/CSLL-GRT AUDITORIA DE TERCEIROS LTDA-44600"/>
    <s v="01-112120501010-000-136505060130-2-CD020557-PRO008024-0-0-0"/>
    <s v="CD020557"/>
    <m/>
    <x v="1"/>
    <x v="85"/>
  </r>
  <r>
    <x v="12"/>
    <m/>
    <x v="13"/>
    <d v="2025-03-01T00:00:00"/>
    <d v="2025-05-20T00:00:00"/>
    <n v="-21.14"/>
    <s v="112120501010"/>
    <s v="PIS/COFINS/CSLL-GRT AUDITORIA DE TERCEIROS LTDA-44600"/>
    <s v="01-112120501010-000-049505060006-2-CD021551-PRO008024-0-0-0"/>
    <s v="CD021551"/>
    <m/>
    <x v="1"/>
    <x v="86"/>
  </r>
  <r>
    <x v="12"/>
    <m/>
    <x v="13"/>
    <d v="2025-03-01T00:00:00"/>
    <d v="2025-05-20T00:00:00"/>
    <n v="21.14"/>
    <s v="112120501010"/>
    <s v="PIS/COFINS/CSLL-GRT AUDITORIA DE TERCEIROS LTDA-44600"/>
    <s v="01-112120501010-000-049505060006-2-CD021551-PRO008024-0-0-0"/>
    <s v="CD021551"/>
    <m/>
    <x v="1"/>
    <x v="86"/>
  </r>
  <r>
    <x v="12"/>
    <m/>
    <x v="13"/>
    <d v="2025-03-01T00:00:00"/>
    <d v="2025-05-20T00:00:00"/>
    <n v="21.14"/>
    <s v="112120501010"/>
    <s v="PIS/COFINS/CSLL-GRT AUDITORIA DE TERCEIROS LTDA-44600"/>
    <s v="01-112120501010-000-049505060006-2-CD021551-PRO008024-0-0-0"/>
    <s v="CD021551"/>
    <m/>
    <x v="1"/>
    <x v="86"/>
  </r>
  <r>
    <x v="12"/>
    <m/>
    <x v="13"/>
    <d v="2025-03-01T00:00:00"/>
    <d v="2025-05-20T00:00:00"/>
    <n v="42.86"/>
    <s v="112120501010"/>
    <s v="PIS/COFINS/CSLL-GRT AUDITORIA DE TERCEIROS LTDA-44600"/>
    <s v="01-112120501010-000-049505060006-2-CD021551-PRO008024-0-0-0"/>
    <s v="CD021551"/>
    <m/>
    <x v="1"/>
    <x v="86"/>
  </r>
  <r>
    <x v="12"/>
    <m/>
    <x v="13"/>
    <d v="2025-03-01T00:00:00"/>
    <d v="2025-05-20T00:00:00"/>
    <n v="-0.36"/>
    <s v="112120501010"/>
    <s v="PIS/COFINS/CSLL-GRT AUDITORIA DE TERCEIROS LTDA-44600"/>
    <s v="01-112120501010-000-001505060532-2-CD021552-PRO008024-0-0-0"/>
    <s v="CD021552"/>
    <m/>
    <x v="1"/>
    <x v="237"/>
  </r>
  <r>
    <x v="12"/>
    <m/>
    <x v="13"/>
    <d v="2025-03-01T00:00:00"/>
    <d v="2025-05-20T00:00:00"/>
    <n v="0.36"/>
    <s v="112120501010"/>
    <s v="PIS/COFINS/CSLL-GRT AUDITORIA DE TERCEIROS LTDA-44600"/>
    <s v="01-112120501010-000-001505060532-2-CD021552-PRO008024-0-0-0"/>
    <s v="CD021552"/>
    <m/>
    <x v="1"/>
    <x v="237"/>
  </r>
  <r>
    <x v="12"/>
    <m/>
    <x v="13"/>
    <d v="2025-03-01T00:00:00"/>
    <d v="2025-05-20T00:00:00"/>
    <n v="0.36"/>
    <s v="112120501010"/>
    <s v="PIS/COFINS/CSLL-GRT AUDITORIA DE TERCEIROS LTDA-44600"/>
    <s v="01-112120501010-000-001505060532-2-CD021552-PRO008024-0-0-0"/>
    <s v="CD021552"/>
    <m/>
    <x v="1"/>
    <x v="237"/>
  </r>
  <r>
    <x v="12"/>
    <m/>
    <x v="13"/>
    <d v="2025-03-01T00:00:00"/>
    <d v="2025-05-20T00:00:00"/>
    <n v="0.72"/>
    <s v="112120501010"/>
    <s v="PIS/COFINS/CSLL-GRT AUDITORIA DE TERCEIROS LTDA-44600"/>
    <s v="01-112120501010-000-001505060532-2-CD021552-PRO008024-0-0-0"/>
    <s v="CD021552"/>
    <m/>
    <x v="1"/>
    <x v="237"/>
  </r>
  <r>
    <x v="12"/>
    <m/>
    <x v="13"/>
    <d v="2025-03-01T00:00:00"/>
    <d v="2025-05-20T00:00:00"/>
    <n v="-0.14000000000000001"/>
    <s v="112120501010"/>
    <s v="PIS/COFINS/CSLL-GRT AUDITORIA DE TERCEIROS LTDA-44600"/>
    <s v="01-112120501010-000-050505060008-2-CD021553-PRO008024-0-0-0"/>
    <s v="CD021553"/>
    <m/>
    <x v="1"/>
    <x v="87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50505060008-2-CD021553-PRO008024-0-0-0"/>
    <s v="CD021553"/>
    <m/>
    <x v="1"/>
    <x v="87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50505060008-2-CD021553-PRO008024-0-0-0"/>
    <s v="CD021553"/>
    <m/>
    <x v="1"/>
    <x v="87"/>
  </r>
  <r>
    <x v="12"/>
    <m/>
    <x v="13"/>
    <d v="2025-03-01T00:00:00"/>
    <d v="2025-05-20T00:00:00"/>
    <n v="0.28999999999999998"/>
    <s v="112120501010"/>
    <s v="PIS/COFINS/CSLL-GRT AUDITORIA DE TERCEIROS LTDA-44600"/>
    <s v="01-112120501010-000-050505060008-2-CD021553-PRO008024-0-0-0"/>
    <s v="CD021553"/>
    <m/>
    <x v="1"/>
    <x v="87"/>
  </r>
  <r>
    <x v="12"/>
    <m/>
    <x v="13"/>
    <d v="2025-03-01T00:00:00"/>
    <d v="2025-05-20T00:00:00"/>
    <n v="-5.07"/>
    <s v="112120501010"/>
    <s v="PIS/COFINS/CSLL-GRT AUDITORIA DE TERCEIROS LTDA-44600"/>
    <s v="01-112120501010-000-045505060009-2-CD021554-PRO008024-0-0-0"/>
    <s v="CD021554"/>
    <m/>
    <x v="1"/>
    <x v="88"/>
  </r>
  <r>
    <x v="12"/>
    <m/>
    <x v="13"/>
    <d v="2025-03-01T00:00:00"/>
    <d v="2025-05-20T00:00:00"/>
    <n v="5.07"/>
    <s v="112120501010"/>
    <s v="PIS/COFINS/CSLL-GRT AUDITORIA DE TERCEIROS LTDA-44600"/>
    <s v="01-112120501010-000-045505060009-2-CD021554-PRO008024-0-0-0"/>
    <s v="CD021554"/>
    <m/>
    <x v="1"/>
    <x v="88"/>
  </r>
  <r>
    <x v="12"/>
    <m/>
    <x v="13"/>
    <d v="2025-03-01T00:00:00"/>
    <d v="2025-05-20T00:00:00"/>
    <n v="5.07"/>
    <s v="112120501010"/>
    <s v="PIS/COFINS/CSLL-GRT AUDITORIA DE TERCEIROS LTDA-44600"/>
    <s v="01-112120501010-000-045505060009-2-CD021554-PRO008024-0-0-0"/>
    <s v="CD021554"/>
    <m/>
    <x v="1"/>
    <x v="88"/>
  </r>
  <r>
    <x v="12"/>
    <m/>
    <x v="13"/>
    <d v="2025-03-01T00:00:00"/>
    <d v="2025-05-20T00:00:00"/>
    <n v="10.28"/>
    <s v="112120501010"/>
    <s v="PIS/COFINS/CSLL-GRT AUDITORIA DE TERCEIROS LTDA-44600"/>
    <s v="01-112120501010-000-045505060009-2-CD021554-PRO008024-0-0-0"/>
    <s v="CD021554"/>
    <m/>
    <x v="1"/>
    <x v="88"/>
  </r>
  <r>
    <x v="12"/>
    <m/>
    <x v="13"/>
    <d v="2025-03-01T00:00:00"/>
    <d v="2025-05-20T00:00:00"/>
    <n v="-3.71"/>
    <s v="112120501010"/>
    <s v="PIS/COFINS/CSLL-GRT AUDITORIA DE TERCEIROS LTDA-44600"/>
    <s v="01-112120501010-000-046505060010-2-CD021555-PRO008024-0-0-0"/>
    <s v="CD021555"/>
    <m/>
    <x v="1"/>
    <x v="3"/>
  </r>
  <r>
    <x v="12"/>
    <m/>
    <x v="13"/>
    <d v="2025-03-01T00:00:00"/>
    <d v="2025-05-20T00:00:00"/>
    <n v="3.71"/>
    <s v="112120501010"/>
    <s v="PIS/COFINS/CSLL-GRT AUDITORIA DE TERCEIROS LTDA-44600"/>
    <s v="01-112120501010-000-046505060010-2-CD021555-PRO008024-0-0-0"/>
    <s v="CD021555"/>
    <m/>
    <x v="1"/>
    <x v="3"/>
  </r>
  <r>
    <x v="12"/>
    <m/>
    <x v="13"/>
    <d v="2025-03-01T00:00:00"/>
    <d v="2025-05-20T00:00:00"/>
    <n v="3.71"/>
    <s v="112120501010"/>
    <s v="PIS/COFINS/CSLL-GRT AUDITORIA DE TERCEIROS LTDA-44600"/>
    <s v="01-112120501010-000-046505060010-2-CD021555-PRO008024-0-0-0"/>
    <s v="CD021555"/>
    <m/>
    <x v="1"/>
    <x v="3"/>
  </r>
  <r>
    <x v="12"/>
    <m/>
    <x v="13"/>
    <d v="2025-03-01T00:00:00"/>
    <d v="2025-05-20T00:00:00"/>
    <n v="7.53"/>
    <s v="112120501010"/>
    <s v="PIS/COFINS/CSLL-GRT AUDITORIA DE TERCEIROS LTDA-44600"/>
    <s v="01-112120501010-000-046505060010-2-CD021555-PRO008024-0-0-0"/>
    <s v="CD021555"/>
    <m/>
    <x v="1"/>
    <x v="3"/>
  </r>
  <r>
    <x v="12"/>
    <m/>
    <x v="13"/>
    <d v="2025-03-01T00:00:00"/>
    <d v="2025-05-20T00:00:00"/>
    <n v="-0.28999999999999998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-2.21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0.28999999999999998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2.21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0.28999999999999998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2.21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0.57999999999999996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4.49"/>
    <s v="112120501010"/>
    <s v="PIS/COFINS/CSLL-GRT AUDITORIA DE TERCEIROS LTDA-44600"/>
    <s v="01-112120501010-000-047505060446-2-CD021556-PRO008024-0-0-0"/>
    <s v="CD021556"/>
    <m/>
    <x v="1"/>
    <x v="89"/>
  </r>
  <r>
    <x v="12"/>
    <m/>
    <x v="13"/>
    <d v="2025-03-01T00:00:00"/>
    <d v="2025-05-20T00:00:00"/>
    <n v="-0.79"/>
    <s v="112120501010"/>
    <s v="PIS/COFINS/CSLL-GRT AUDITORIA DE TERCEIROS LTDA-44600"/>
    <s v="01-112120501010-000-141505060025-2-CD021559-PRO008024-0-0-0"/>
    <s v="CD021559"/>
    <m/>
    <x v="1"/>
    <x v="90"/>
  </r>
  <r>
    <x v="12"/>
    <m/>
    <x v="13"/>
    <d v="2025-03-01T00:00:00"/>
    <d v="2025-05-20T00:00:00"/>
    <n v="0.79"/>
    <s v="112120501010"/>
    <s v="PIS/COFINS/CSLL-GRT AUDITORIA DE TERCEIROS LTDA-44600"/>
    <s v="01-112120501010-000-141505060025-2-CD021559-PRO008024-0-0-0"/>
    <s v="CD021559"/>
    <m/>
    <x v="1"/>
    <x v="90"/>
  </r>
  <r>
    <x v="12"/>
    <m/>
    <x v="13"/>
    <d v="2025-03-01T00:00:00"/>
    <d v="2025-05-20T00:00:00"/>
    <n v="0.79"/>
    <s v="112120501010"/>
    <s v="PIS/COFINS/CSLL-GRT AUDITORIA DE TERCEIROS LTDA-44600"/>
    <s v="01-112120501010-000-141505060025-2-CD021559-PRO008024-0-0-0"/>
    <s v="CD021559"/>
    <m/>
    <x v="1"/>
    <x v="90"/>
  </r>
  <r>
    <x v="12"/>
    <m/>
    <x v="13"/>
    <d v="2025-03-01T00:00:00"/>
    <d v="2025-05-20T00:00:00"/>
    <n v="1.59"/>
    <s v="112120501010"/>
    <s v="PIS/COFINS/CSLL-GRT AUDITORIA DE TERCEIROS LTDA-44600"/>
    <s v="01-112120501010-000-141505060025-2-CD021559-PRO008024-0-0-0"/>
    <s v="CD021559"/>
    <m/>
    <x v="1"/>
    <x v="90"/>
  </r>
  <r>
    <x v="12"/>
    <m/>
    <x v="13"/>
    <d v="2025-03-01T00:00:00"/>
    <d v="2025-05-20T00:00:00"/>
    <n v="-0.5"/>
    <s v="112120501010"/>
    <s v="PIS/COFINS/CSLL-GRT AUDITORIA DE TERCEIROS LTDA-44600"/>
    <s v="01-112120501010-000-140505060484-2-CD021561-PRO008024-0-0-0"/>
    <s v="CD021561"/>
    <m/>
    <x v="1"/>
    <x v="91"/>
  </r>
  <r>
    <x v="12"/>
    <m/>
    <x v="13"/>
    <d v="2025-03-01T00:00:00"/>
    <d v="2025-05-20T00:00:00"/>
    <n v="0.5"/>
    <s v="112120501010"/>
    <s v="PIS/COFINS/CSLL-GRT AUDITORIA DE TERCEIROS LTDA-44600"/>
    <s v="01-112120501010-000-140505060484-2-CD021561-PRO008024-0-0-0"/>
    <s v="CD021561"/>
    <m/>
    <x v="1"/>
    <x v="91"/>
  </r>
  <r>
    <x v="12"/>
    <m/>
    <x v="13"/>
    <d v="2025-03-01T00:00:00"/>
    <d v="2025-05-20T00:00:00"/>
    <n v="0.5"/>
    <s v="112120501010"/>
    <s v="PIS/COFINS/CSLL-GRT AUDITORIA DE TERCEIROS LTDA-44600"/>
    <s v="01-112120501010-000-140505060484-2-CD021561-PRO008024-0-0-0"/>
    <s v="CD021561"/>
    <m/>
    <x v="1"/>
    <x v="91"/>
  </r>
  <r>
    <x v="12"/>
    <m/>
    <x v="13"/>
    <d v="2025-03-01T00:00:00"/>
    <d v="2025-05-20T00:00:00"/>
    <n v="1.01"/>
    <s v="112120501010"/>
    <s v="PIS/COFINS/CSLL-GRT AUDITORIA DE TERCEIROS LTDA-44600"/>
    <s v="01-112120501010-000-140505060484-2-CD021561-PRO008024-0-0-0"/>
    <s v="CD021561"/>
    <m/>
    <x v="1"/>
    <x v="91"/>
  </r>
  <r>
    <x v="12"/>
    <m/>
    <x v="13"/>
    <d v="2025-03-01T00:00:00"/>
    <d v="2025-05-20T00:00:00"/>
    <n v="-1.36"/>
    <s v="112120501010"/>
    <s v="PIS/COFINS/CSLL-GRT AUDITORIA DE TERCEIROS LTDA-44600"/>
    <s v="01-112120501010-000-139505060103-2-CD021562-PRO008024-0-0-0"/>
    <s v="CD021562"/>
    <m/>
    <x v="1"/>
    <x v="92"/>
  </r>
  <r>
    <x v="12"/>
    <m/>
    <x v="13"/>
    <d v="2025-03-01T00:00:00"/>
    <d v="2025-05-20T00:00:00"/>
    <n v="1.36"/>
    <s v="112120501010"/>
    <s v="PIS/COFINS/CSLL-GRT AUDITORIA DE TERCEIROS LTDA-44600"/>
    <s v="01-112120501010-000-139505060103-2-CD021562-PRO008024-0-0-0"/>
    <s v="CD021562"/>
    <m/>
    <x v="1"/>
    <x v="92"/>
  </r>
  <r>
    <x v="12"/>
    <m/>
    <x v="13"/>
    <d v="2025-03-01T00:00:00"/>
    <d v="2025-05-20T00:00:00"/>
    <n v="1.36"/>
    <s v="112120501010"/>
    <s v="PIS/COFINS/CSLL-GRT AUDITORIA DE TERCEIROS LTDA-44600"/>
    <s v="01-112120501010-000-139505060103-2-CD021562-PRO008024-0-0-0"/>
    <s v="CD021562"/>
    <m/>
    <x v="1"/>
    <x v="92"/>
  </r>
  <r>
    <x v="12"/>
    <m/>
    <x v="13"/>
    <d v="2025-03-01T00:00:00"/>
    <d v="2025-05-20T00:00:00"/>
    <n v="2.75"/>
    <s v="112120501010"/>
    <s v="PIS/COFINS/CSLL-GRT AUDITORIA DE TERCEIROS LTDA-44600"/>
    <s v="01-112120501010-000-139505060103-2-CD021562-PRO008024-0-0-0"/>
    <s v="CD021562"/>
    <m/>
    <x v="1"/>
    <x v="92"/>
  </r>
  <r>
    <x v="12"/>
    <m/>
    <x v="13"/>
    <d v="2025-03-01T00:00:00"/>
    <d v="2025-05-20T00:00:00"/>
    <n v="-0.79"/>
    <s v="112120501010"/>
    <s v="PIS/COFINS/CSLL-GRT AUDITORIA DE TERCEIROS LTDA-44600"/>
    <s v="01-112120501010-000-151505060026-2-CD021563-PRO008024-0-0-0"/>
    <s v="CD021563"/>
    <m/>
    <x v="1"/>
    <x v="93"/>
  </r>
  <r>
    <x v="12"/>
    <m/>
    <x v="13"/>
    <d v="2025-03-01T00:00:00"/>
    <d v="2025-05-20T00:00:00"/>
    <n v="0.79"/>
    <s v="112120501010"/>
    <s v="PIS/COFINS/CSLL-GRT AUDITORIA DE TERCEIROS LTDA-44600"/>
    <s v="01-112120501010-000-151505060026-2-CD021563-PRO008024-0-0-0"/>
    <s v="CD021563"/>
    <m/>
    <x v="1"/>
    <x v="93"/>
  </r>
  <r>
    <x v="12"/>
    <m/>
    <x v="13"/>
    <d v="2025-03-01T00:00:00"/>
    <d v="2025-05-20T00:00:00"/>
    <n v="0.79"/>
    <s v="112120501010"/>
    <s v="PIS/COFINS/CSLL-GRT AUDITORIA DE TERCEIROS LTDA-44600"/>
    <s v="01-112120501010-000-151505060026-2-CD021563-PRO008024-0-0-0"/>
    <s v="CD021563"/>
    <m/>
    <x v="1"/>
    <x v="93"/>
  </r>
  <r>
    <x v="12"/>
    <m/>
    <x v="13"/>
    <d v="2025-03-01T00:00:00"/>
    <d v="2025-05-20T00:00:00"/>
    <n v="1.59"/>
    <s v="112120501010"/>
    <s v="PIS/COFINS/CSLL-GRT AUDITORIA DE TERCEIROS LTDA-44600"/>
    <s v="01-112120501010-000-151505060026-2-CD021563-PRO008024-0-0-0"/>
    <s v="CD021563"/>
    <m/>
    <x v="1"/>
    <x v="93"/>
  </r>
  <r>
    <x v="12"/>
    <m/>
    <x v="13"/>
    <d v="2025-03-01T00:00:00"/>
    <d v="2025-05-20T00:00:00"/>
    <n v="-0.71"/>
    <s v="112120501010"/>
    <s v="PIS/COFINS/CSLL-GRT AUDITORIA DE TERCEIROS LTDA-44600"/>
    <s v="01-112120501010-000-154505060027-2-CD021564-PRO008024-0-0-0"/>
    <s v="CD021564"/>
    <m/>
    <x v="1"/>
    <x v="94"/>
  </r>
  <r>
    <x v="12"/>
    <m/>
    <x v="13"/>
    <d v="2025-03-01T00:00:00"/>
    <d v="2025-05-20T00:00:00"/>
    <n v="0.71"/>
    <s v="112120501010"/>
    <s v="PIS/COFINS/CSLL-GRT AUDITORIA DE TERCEIROS LTDA-44600"/>
    <s v="01-112120501010-000-154505060027-2-CD021564-PRO008024-0-0-0"/>
    <s v="CD021564"/>
    <m/>
    <x v="1"/>
    <x v="94"/>
  </r>
  <r>
    <x v="12"/>
    <m/>
    <x v="13"/>
    <d v="2025-03-01T00:00:00"/>
    <d v="2025-05-20T00:00:00"/>
    <n v="0.71"/>
    <s v="112120501010"/>
    <s v="PIS/COFINS/CSLL-GRT AUDITORIA DE TERCEIROS LTDA-44600"/>
    <s v="01-112120501010-000-154505060027-2-CD021564-PRO008024-0-0-0"/>
    <s v="CD021564"/>
    <m/>
    <x v="1"/>
    <x v="94"/>
  </r>
  <r>
    <x v="12"/>
    <m/>
    <x v="13"/>
    <d v="2025-03-01T00:00:00"/>
    <d v="2025-05-20T00:00:00"/>
    <n v="1.45"/>
    <s v="112120501010"/>
    <s v="PIS/COFINS/CSLL-GRT AUDITORIA DE TERCEIROS LTDA-44600"/>
    <s v="01-112120501010-000-154505060027-2-CD021564-PRO008024-0-0-0"/>
    <s v="CD021564"/>
    <m/>
    <x v="1"/>
    <x v="94"/>
  </r>
  <r>
    <x v="12"/>
    <m/>
    <x v="13"/>
    <d v="2025-03-01T00:00:00"/>
    <d v="2025-05-20T00:00:00"/>
    <n v="-1"/>
    <s v="112120501010"/>
    <s v="PIS/COFINS/CSLL-GRT AUDITORIA DE TERCEIROS LTDA-44600"/>
    <s v="01-112120501010-000-144505060028-2-CD021565-PRO008024-0-0-0"/>
    <s v="CD021565"/>
    <m/>
    <x v="1"/>
    <x v="95"/>
  </r>
  <r>
    <x v="12"/>
    <m/>
    <x v="13"/>
    <d v="2025-03-01T00:00:00"/>
    <d v="2025-05-20T00:00:00"/>
    <n v="1"/>
    <s v="112120501010"/>
    <s v="PIS/COFINS/CSLL-GRT AUDITORIA DE TERCEIROS LTDA-44600"/>
    <s v="01-112120501010-000-144505060028-2-CD021565-PRO008024-0-0-0"/>
    <s v="CD021565"/>
    <m/>
    <x v="1"/>
    <x v="95"/>
  </r>
  <r>
    <x v="12"/>
    <m/>
    <x v="13"/>
    <d v="2025-03-01T00:00:00"/>
    <d v="2025-05-20T00:00:00"/>
    <n v="1"/>
    <s v="112120501010"/>
    <s v="PIS/COFINS/CSLL-GRT AUDITORIA DE TERCEIROS LTDA-44600"/>
    <s v="01-112120501010-000-144505060028-2-CD021565-PRO008024-0-0-0"/>
    <s v="CD021565"/>
    <m/>
    <x v="1"/>
    <x v="95"/>
  </r>
  <r>
    <x v="12"/>
    <m/>
    <x v="13"/>
    <d v="2025-03-01T00:00:00"/>
    <d v="2025-05-20T00:00:00"/>
    <n v="2.0299999999999998"/>
    <s v="112120501010"/>
    <s v="PIS/COFINS/CSLL-GRT AUDITORIA DE TERCEIROS LTDA-44600"/>
    <s v="01-112120501010-000-144505060028-2-CD021565-PRO008024-0-0-0"/>
    <s v="CD021565"/>
    <m/>
    <x v="1"/>
    <x v="95"/>
  </r>
  <r>
    <x v="12"/>
    <m/>
    <x v="13"/>
    <d v="2025-03-01T00:00:00"/>
    <d v="2025-05-20T00:00:00"/>
    <n v="-1"/>
    <s v="112120501010"/>
    <s v="PIS/COFINS/CSLL-GRT AUDITORIA DE TERCEIROS LTDA-44600"/>
    <s v="01-112120501010-000-149505060029-2-CD021566-PRO008024-0-0-0"/>
    <s v="CD021566"/>
    <m/>
    <x v="1"/>
    <x v="96"/>
  </r>
  <r>
    <x v="12"/>
    <m/>
    <x v="13"/>
    <d v="2025-03-01T00:00:00"/>
    <d v="2025-05-20T00:00:00"/>
    <n v="1"/>
    <s v="112120501010"/>
    <s v="PIS/COFINS/CSLL-GRT AUDITORIA DE TERCEIROS LTDA-44600"/>
    <s v="01-112120501010-000-149505060029-2-CD021566-PRO008024-0-0-0"/>
    <s v="CD021566"/>
    <m/>
    <x v="1"/>
    <x v="96"/>
  </r>
  <r>
    <x v="12"/>
    <m/>
    <x v="13"/>
    <d v="2025-03-01T00:00:00"/>
    <d v="2025-05-20T00:00:00"/>
    <n v="1"/>
    <s v="112120501010"/>
    <s v="PIS/COFINS/CSLL-GRT AUDITORIA DE TERCEIROS LTDA-44600"/>
    <s v="01-112120501010-000-149505060029-2-CD021566-PRO008024-0-0-0"/>
    <s v="CD021566"/>
    <m/>
    <x v="1"/>
    <x v="96"/>
  </r>
  <r>
    <x v="12"/>
    <m/>
    <x v="13"/>
    <d v="2025-03-01T00:00:00"/>
    <d v="2025-05-20T00:00:00"/>
    <n v="2.0299999999999998"/>
    <s v="112120501010"/>
    <s v="PIS/COFINS/CSLL-GRT AUDITORIA DE TERCEIROS LTDA-44600"/>
    <s v="01-112120501010-000-149505060029-2-CD021566-PRO008024-0-0-0"/>
    <s v="CD021566"/>
    <m/>
    <x v="1"/>
    <x v="96"/>
  </r>
  <r>
    <x v="12"/>
    <m/>
    <x v="13"/>
    <d v="2025-03-01T00:00:00"/>
    <d v="2025-05-20T00:00:00"/>
    <n v="-0.64"/>
    <s v="112120501010"/>
    <s v="PIS/COFINS/CSLL-GRT AUDITORIA DE TERCEIROS LTDA-44600"/>
    <s v="01-112120501010-000-155505060500-2-CD021567-PRO008024-0-0-0"/>
    <s v="CD021567"/>
    <m/>
    <x v="1"/>
    <x v="97"/>
  </r>
  <r>
    <x v="12"/>
    <m/>
    <x v="13"/>
    <d v="2025-03-01T00:00:00"/>
    <d v="2025-05-20T00:00:00"/>
    <n v="0.64"/>
    <s v="112120501010"/>
    <s v="PIS/COFINS/CSLL-GRT AUDITORIA DE TERCEIROS LTDA-44600"/>
    <s v="01-112120501010-000-155505060500-2-CD021567-PRO008024-0-0-0"/>
    <s v="CD021567"/>
    <m/>
    <x v="1"/>
    <x v="97"/>
  </r>
  <r>
    <x v="12"/>
    <m/>
    <x v="13"/>
    <d v="2025-03-01T00:00:00"/>
    <d v="2025-05-20T00:00:00"/>
    <n v="0.64"/>
    <s v="112120501010"/>
    <s v="PIS/COFINS/CSLL-GRT AUDITORIA DE TERCEIROS LTDA-44600"/>
    <s v="01-112120501010-000-155505060500-2-CD021567-PRO008024-0-0-0"/>
    <s v="CD021567"/>
    <m/>
    <x v="1"/>
    <x v="97"/>
  </r>
  <r>
    <x v="12"/>
    <m/>
    <x v="13"/>
    <d v="2025-03-01T00:00:00"/>
    <d v="2025-05-20T00:00:00"/>
    <n v="1.3"/>
    <s v="112120501010"/>
    <s v="PIS/COFINS/CSLL-GRT AUDITORIA DE TERCEIROS LTDA-44600"/>
    <s v="01-112120501010-000-155505060500-2-CD021567-PRO008024-0-0-0"/>
    <s v="CD021567"/>
    <m/>
    <x v="1"/>
    <x v="97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148505060485-2-CD021568-PRO008024-0-0-0"/>
    <s v="CD021568"/>
    <m/>
    <x v="1"/>
    <x v="9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148505060485-2-CD021568-PRO008024-0-0-0"/>
    <s v="CD021568"/>
    <m/>
    <x v="1"/>
    <x v="9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148505060485-2-CD021568-PRO008024-0-0-0"/>
    <s v="CD021568"/>
    <m/>
    <x v="1"/>
    <x v="98"/>
  </r>
  <r>
    <x v="12"/>
    <m/>
    <x v="13"/>
    <d v="2025-03-01T00:00:00"/>
    <d v="2025-05-20T00:00:00"/>
    <n v="1.1599999999999999"/>
    <s v="112120501010"/>
    <s v="PIS/COFINS/CSLL-GRT AUDITORIA DE TERCEIROS LTDA-44600"/>
    <s v="01-112120501010-000-148505060485-2-CD021568-PRO008024-0-0-0"/>
    <s v="CD021568"/>
    <m/>
    <x v="1"/>
    <x v="98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150505060476-2-CD021569-PRO008024-0-0-0"/>
    <s v="CD021569"/>
    <m/>
    <x v="1"/>
    <x v="9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150505060476-2-CD021569-PRO008024-0-0-0"/>
    <s v="CD021569"/>
    <m/>
    <x v="1"/>
    <x v="9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150505060476-2-CD021569-PRO008024-0-0-0"/>
    <s v="CD021569"/>
    <m/>
    <x v="1"/>
    <x v="99"/>
  </r>
  <r>
    <x v="12"/>
    <m/>
    <x v="13"/>
    <d v="2025-03-01T00:00:00"/>
    <d v="2025-05-20T00:00:00"/>
    <n v="1.1599999999999999"/>
    <s v="112120501010"/>
    <s v="PIS/COFINS/CSLL-GRT AUDITORIA DE TERCEIROS LTDA-44600"/>
    <s v="01-112120501010-000-150505060476-2-CD021569-PRO008024-0-0-0"/>
    <s v="CD021569"/>
    <m/>
    <x v="1"/>
    <x v="99"/>
  </r>
  <r>
    <x v="12"/>
    <m/>
    <x v="13"/>
    <d v="2025-03-01T00:00:00"/>
    <d v="2025-05-20T00:00:00"/>
    <n v="-0.64"/>
    <s v="112120501010"/>
    <s v="PIS/COFINS/CSLL-GRT AUDITORIA DE TERCEIROS LTDA-44600"/>
    <s v="01-112120501010-000-145505060501-2-CD021570-PRO008024-0-0-0"/>
    <s v="CD021570"/>
    <m/>
    <x v="1"/>
    <x v="100"/>
  </r>
  <r>
    <x v="12"/>
    <m/>
    <x v="13"/>
    <d v="2025-03-01T00:00:00"/>
    <d v="2025-05-20T00:00:00"/>
    <n v="0.64"/>
    <s v="112120501010"/>
    <s v="PIS/COFINS/CSLL-GRT AUDITORIA DE TERCEIROS LTDA-44600"/>
    <s v="01-112120501010-000-145505060501-2-CD021570-PRO008024-0-0-0"/>
    <s v="CD021570"/>
    <m/>
    <x v="1"/>
    <x v="100"/>
  </r>
  <r>
    <x v="12"/>
    <m/>
    <x v="13"/>
    <d v="2025-03-01T00:00:00"/>
    <d v="2025-05-20T00:00:00"/>
    <n v="0.64"/>
    <s v="112120501010"/>
    <s v="PIS/COFINS/CSLL-GRT AUDITORIA DE TERCEIROS LTDA-44600"/>
    <s v="01-112120501010-000-145505060501-2-CD021570-PRO008024-0-0-0"/>
    <s v="CD021570"/>
    <m/>
    <x v="1"/>
    <x v="100"/>
  </r>
  <r>
    <x v="12"/>
    <m/>
    <x v="13"/>
    <d v="2025-03-01T00:00:00"/>
    <d v="2025-05-20T00:00:00"/>
    <n v="1.3"/>
    <s v="112120501010"/>
    <s v="PIS/COFINS/CSLL-GRT AUDITORIA DE TERCEIROS LTDA-44600"/>
    <s v="01-112120501010-000-145505060501-2-CD021570-PRO008024-0-0-0"/>
    <s v="CD021570"/>
    <m/>
    <x v="1"/>
    <x v="100"/>
  </r>
  <r>
    <x v="12"/>
    <m/>
    <x v="13"/>
    <d v="2025-03-01T00:00:00"/>
    <d v="2025-05-20T00:00:00"/>
    <n v="-0.64"/>
    <s v="112120501010"/>
    <s v="PIS/COFINS/CSLL-GRT AUDITORIA DE TERCEIROS LTDA-44600"/>
    <s v="01-112120501010-000-152505060104-2-CD021571-PRO008024-0-0-0"/>
    <s v="CD021571"/>
    <m/>
    <x v="1"/>
    <x v="101"/>
  </r>
  <r>
    <x v="12"/>
    <m/>
    <x v="13"/>
    <d v="2025-03-01T00:00:00"/>
    <d v="2025-05-20T00:00:00"/>
    <n v="0.64"/>
    <s v="112120501010"/>
    <s v="PIS/COFINS/CSLL-GRT AUDITORIA DE TERCEIROS LTDA-44600"/>
    <s v="01-112120501010-000-152505060104-2-CD021571-PRO008024-0-0-0"/>
    <s v="CD021571"/>
    <m/>
    <x v="1"/>
    <x v="101"/>
  </r>
  <r>
    <x v="12"/>
    <m/>
    <x v="13"/>
    <d v="2025-03-01T00:00:00"/>
    <d v="2025-05-20T00:00:00"/>
    <n v="0.64"/>
    <s v="112120501010"/>
    <s v="PIS/COFINS/CSLL-GRT AUDITORIA DE TERCEIROS LTDA-44600"/>
    <s v="01-112120501010-000-152505060104-2-CD021571-PRO008024-0-0-0"/>
    <s v="CD021571"/>
    <m/>
    <x v="1"/>
    <x v="101"/>
  </r>
  <r>
    <x v="12"/>
    <m/>
    <x v="13"/>
    <d v="2025-03-01T00:00:00"/>
    <d v="2025-05-20T00:00:00"/>
    <n v="1.3"/>
    <s v="112120501010"/>
    <s v="PIS/COFINS/CSLL-GRT AUDITORIA DE TERCEIROS LTDA-44600"/>
    <s v="01-112120501010-000-152505060104-2-CD021571-PRO008024-0-0-0"/>
    <s v="CD021571"/>
    <m/>
    <x v="1"/>
    <x v="101"/>
  </r>
  <r>
    <x v="12"/>
    <m/>
    <x v="13"/>
    <d v="2025-03-01T00:00:00"/>
    <d v="2025-05-20T00:00:00"/>
    <n v="-1.21"/>
    <s v="112120501010"/>
    <s v="PIS/COFINS/CSLL-GRT AUDITORIA DE TERCEIROS LTDA-44600"/>
    <s v="01-112120501010-000-146505060105-2-CD021572-PRO008024-0-0-0"/>
    <s v="CD021572"/>
    <m/>
    <x v="1"/>
    <x v="102"/>
  </r>
  <r>
    <x v="12"/>
    <m/>
    <x v="13"/>
    <d v="2025-03-01T00:00:00"/>
    <d v="2025-05-20T00:00:00"/>
    <n v="1.21"/>
    <s v="112120501010"/>
    <s v="PIS/COFINS/CSLL-GRT AUDITORIA DE TERCEIROS LTDA-44600"/>
    <s v="01-112120501010-000-146505060105-2-CD021572-PRO008024-0-0-0"/>
    <s v="CD021572"/>
    <m/>
    <x v="1"/>
    <x v="102"/>
  </r>
  <r>
    <x v="12"/>
    <m/>
    <x v="13"/>
    <d v="2025-03-01T00:00:00"/>
    <d v="2025-05-20T00:00:00"/>
    <n v="1.21"/>
    <s v="112120501010"/>
    <s v="PIS/COFINS/CSLL-GRT AUDITORIA DE TERCEIROS LTDA-44600"/>
    <s v="01-112120501010-000-146505060105-2-CD021572-PRO008024-0-0-0"/>
    <s v="CD021572"/>
    <m/>
    <x v="1"/>
    <x v="102"/>
  </r>
  <r>
    <x v="12"/>
    <m/>
    <x v="13"/>
    <d v="2025-03-01T00:00:00"/>
    <d v="2025-05-20T00:00:00"/>
    <n v="2.46"/>
    <s v="112120501010"/>
    <s v="PIS/COFINS/CSLL-GRT AUDITORIA DE TERCEIROS LTDA-44600"/>
    <s v="01-112120501010-000-146505060105-2-CD021572-PRO008024-0-0-0"/>
    <s v="CD021572"/>
    <m/>
    <x v="1"/>
    <x v="102"/>
  </r>
  <r>
    <x v="12"/>
    <m/>
    <x v="13"/>
    <d v="2025-03-01T00:00:00"/>
    <d v="2025-05-20T00:00:00"/>
    <n v="-0.86"/>
    <s v="112120501010"/>
    <s v="PIS/COFINS/CSLL-GRT AUDITORIA DE TERCEIROS LTDA-44600"/>
    <s v="01-112120501010-000-147505060106-2-CD021573-PRO008024-0-0-0"/>
    <s v="CD021573"/>
    <m/>
    <x v="1"/>
    <x v="103"/>
  </r>
  <r>
    <x v="12"/>
    <m/>
    <x v="13"/>
    <d v="2025-03-01T00:00:00"/>
    <d v="2025-05-20T00:00:00"/>
    <n v="0.86"/>
    <s v="112120501010"/>
    <s v="PIS/COFINS/CSLL-GRT AUDITORIA DE TERCEIROS LTDA-44600"/>
    <s v="01-112120501010-000-147505060106-2-CD021573-PRO008024-0-0-0"/>
    <s v="CD021573"/>
    <m/>
    <x v="1"/>
    <x v="103"/>
  </r>
  <r>
    <x v="12"/>
    <m/>
    <x v="13"/>
    <d v="2025-03-01T00:00:00"/>
    <d v="2025-05-20T00:00:00"/>
    <n v="0.86"/>
    <s v="112120501010"/>
    <s v="PIS/COFINS/CSLL-GRT AUDITORIA DE TERCEIROS LTDA-44600"/>
    <s v="01-112120501010-000-147505060106-2-CD021573-PRO008024-0-0-0"/>
    <s v="CD021573"/>
    <m/>
    <x v="1"/>
    <x v="103"/>
  </r>
  <r>
    <x v="12"/>
    <m/>
    <x v="13"/>
    <d v="2025-03-01T00:00:00"/>
    <d v="2025-05-20T00:00:00"/>
    <n v="1.74"/>
    <s v="112120501010"/>
    <s v="PIS/COFINS/CSLL-GRT AUDITORIA DE TERCEIROS LTDA-44600"/>
    <s v="01-112120501010-000-147505060106-2-CD021573-PRO008024-0-0-0"/>
    <s v="CD021573"/>
    <m/>
    <x v="1"/>
    <x v="103"/>
  </r>
  <r>
    <x v="12"/>
    <m/>
    <x v="13"/>
    <d v="2025-03-01T00:00:00"/>
    <d v="2025-05-20T00:00:00"/>
    <n v="-0.71"/>
    <s v="112120501010"/>
    <s v="PIS/COFINS/CSLL-GRT AUDITORIA DE TERCEIROS LTDA-44600"/>
    <s v="01-112120501010-000-153505060107-2-CD021574-PRO008024-0-0-0"/>
    <s v="CD021574"/>
    <m/>
    <x v="1"/>
    <x v="104"/>
  </r>
  <r>
    <x v="12"/>
    <m/>
    <x v="13"/>
    <d v="2025-03-01T00:00:00"/>
    <d v="2025-05-20T00:00:00"/>
    <n v="0.71"/>
    <s v="112120501010"/>
    <s v="PIS/COFINS/CSLL-GRT AUDITORIA DE TERCEIROS LTDA-44600"/>
    <s v="01-112120501010-000-153505060107-2-CD021574-PRO008024-0-0-0"/>
    <s v="CD021574"/>
    <m/>
    <x v="1"/>
    <x v="104"/>
  </r>
  <r>
    <x v="12"/>
    <m/>
    <x v="13"/>
    <d v="2025-03-01T00:00:00"/>
    <d v="2025-05-20T00:00:00"/>
    <n v="0.71"/>
    <s v="112120501010"/>
    <s v="PIS/COFINS/CSLL-GRT AUDITORIA DE TERCEIROS LTDA-44600"/>
    <s v="01-112120501010-000-153505060107-2-CD021574-PRO008024-0-0-0"/>
    <s v="CD021574"/>
    <m/>
    <x v="1"/>
    <x v="104"/>
  </r>
  <r>
    <x v="12"/>
    <m/>
    <x v="13"/>
    <d v="2025-03-01T00:00:00"/>
    <d v="2025-05-20T00:00:00"/>
    <n v="1.45"/>
    <s v="112120501010"/>
    <s v="PIS/COFINS/CSLL-GRT AUDITORIA DE TERCEIROS LTDA-44600"/>
    <s v="01-112120501010-000-153505060107-2-CD021574-PRO008024-0-0-0"/>
    <s v="CD021574"/>
    <m/>
    <x v="1"/>
    <x v="104"/>
  </r>
  <r>
    <x v="12"/>
    <m/>
    <x v="13"/>
    <d v="2025-03-01T00:00:00"/>
    <d v="2025-05-20T00:00:00"/>
    <n v="-0.43"/>
    <s v="112120501010"/>
    <s v="PIS/COFINS/CSLL-GRT AUDITORIA DE TERCEIROS LTDA-44600"/>
    <s v="01-112120501010-000-142505060137-2-CD021575-PRO008024-0-0-0"/>
    <s v="CD021575"/>
    <m/>
    <x v="1"/>
    <x v="105"/>
  </r>
  <r>
    <x v="12"/>
    <m/>
    <x v="13"/>
    <d v="2025-03-01T00:00:00"/>
    <d v="2025-05-20T00:00:00"/>
    <n v="0.43"/>
    <s v="112120501010"/>
    <s v="PIS/COFINS/CSLL-GRT AUDITORIA DE TERCEIROS LTDA-44600"/>
    <s v="01-112120501010-000-142505060137-2-CD021575-PRO008024-0-0-0"/>
    <s v="CD021575"/>
    <m/>
    <x v="1"/>
    <x v="105"/>
  </r>
  <r>
    <x v="12"/>
    <m/>
    <x v="13"/>
    <d v="2025-03-01T00:00:00"/>
    <d v="2025-05-20T00:00:00"/>
    <n v="0.43"/>
    <s v="112120501010"/>
    <s v="PIS/COFINS/CSLL-GRT AUDITORIA DE TERCEIROS LTDA-44600"/>
    <s v="01-112120501010-000-142505060137-2-CD021575-PRO008024-0-0-0"/>
    <s v="CD021575"/>
    <m/>
    <x v="1"/>
    <x v="105"/>
  </r>
  <r>
    <x v="12"/>
    <m/>
    <x v="13"/>
    <d v="2025-03-01T00:00:00"/>
    <d v="2025-05-20T00:00:00"/>
    <n v="0.87"/>
    <s v="112120501010"/>
    <s v="PIS/COFINS/CSLL-GRT AUDITORIA DE TERCEIROS LTDA-44600"/>
    <s v="01-112120501010-000-142505060137-2-CD021575-PRO008024-0-0-0"/>
    <s v="CD021575"/>
    <m/>
    <x v="1"/>
    <x v="105"/>
  </r>
  <r>
    <x v="12"/>
    <m/>
    <x v="13"/>
    <d v="2025-03-01T00:00:00"/>
    <d v="2025-05-20T00:00:00"/>
    <n v="-0.79"/>
    <s v="112120501010"/>
    <s v="PIS/COFINS/CSLL-GRT AUDITORIA DE TERCEIROS LTDA-44600"/>
    <s v="01-112120501010-000-001505060393-2-CD021576-PRO008024-0-0-0"/>
    <s v="CD021576"/>
    <m/>
    <x v="1"/>
    <x v="106"/>
  </r>
  <r>
    <x v="12"/>
    <m/>
    <x v="13"/>
    <d v="2025-03-01T00:00:00"/>
    <d v="2025-05-20T00:00:00"/>
    <n v="0.79"/>
    <s v="112120501010"/>
    <s v="PIS/COFINS/CSLL-GRT AUDITORIA DE TERCEIROS LTDA-44600"/>
    <s v="01-112120501010-000-001505060393-2-CD021576-PRO008024-0-0-0"/>
    <s v="CD021576"/>
    <m/>
    <x v="1"/>
    <x v="106"/>
  </r>
  <r>
    <x v="12"/>
    <m/>
    <x v="13"/>
    <d v="2025-03-01T00:00:00"/>
    <d v="2025-05-20T00:00:00"/>
    <n v="0.79"/>
    <s v="112120501010"/>
    <s v="PIS/COFINS/CSLL-GRT AUDITORIA DE TERCEIROS LTDA-44600"/>
    <s v="01-112120501010-000-001505060393-2-CD021576-PRO008024-0-0-0"/>
    <s v="CD021576"/>
    <m/>
    <x v="1"/>
    <x v="106"/>
  </r>
  <r>
    <x v="12"/>
    <m/>
    <x v="13"/>
    <d v="2025-03-01T00:00:00"/>
    <d v="2025-05-20T00:00:00"/>
    <n v="1.59"/>
    <s v="112120501010"/>
    <s v="PIS/COFINS/CSLL-GRT AUDITORIA DE TERCEIROS LTDA-44600"/>
    <s v="01-112120501010-000-001505060393-2-CD021576-PRO008024-0-0-0"/>
    <s v="CD021576"/>
    <m/>
    <x v="1"/>
    <x v="106"/>
  </r>
  <r>
    <x v="12"/>
    <m/>
    <x v="13"/>
    <d v="2025-03-01T00:00:00"/>
    <d v="2025-05-20T00:00:00"/>
    <n v="-0.79"/>
    <s v="112120501010"/>
    <s v="PIS/COFINS/CSLL-GRT AUDITORIA DE TERCEIROS LTDA-44600"/>
    <s v="01-112120501010-000-001505060279-2-CD021578-PRO008024-0-0-0"/>
    <s v="CD021578"/>
    <m/>
    <x v="1"/>
    <x v="107"/>
  </r>
  <r>
    <x v="12"/>
    <m/>
    <x v="13"/>
    <d v="2025-03-01T00:00:00"/>
    <d v="2025-05-20T00:00:00"/>
    <n v="0.79"/>
    <s v="112120501010"/>
    <s v="PIS/COFINS/CSLL-GRT AUDITORIA DE TERCEIROS LTDA-44600"/>
    <s v="01-112120501010-000-001505060279-2-CD021578-PRO008024-0-0-0"/>
    <s v="CD021578"/>
    <m/>
    <x v="1"/>
    <x v="107"/>
  </r>
  <r>
    <x v="12"/>
    <m/>
    <x v="13"/>
    <d v="2025-03-01T00:00:00"/>
    <d v="2025-05-20T00:00:00"/>
    <n v="0.79"/>
    <s v="112120501010"/>
    <s v="PIS/COFINS/CSLL-GRT AUDITORIA DE TERCEIROS LTDA-44600"/>
    <s v="01-112120501010-000-001505060279-2-CD021578-PRO008024-0-0-0"/>
    <s v="CD021578"/>
    <m/>
    <x v="1"/>
    <x v="107"/>
  </r>
  <r>
    <x v="12"/>
    <m/>
    <x v="13"/>
    <d v="2025-03-01T00:00:00"/>
    <d v="2025-05-20T00:00:00"/>
    <n v="1.59"/>
    <s v="112120501010"/>
    <s v="PIS/COFINS/CSLL-GRT AUDITORIA DE TERCEIROS LTDA-44600"/>
    <s v="01-112120501010-000-001505060279-2-CD021578-PRO008024-0-0-0"/>
    <s v="CD021578"/>
    <m/>
    <x v="1"/>
    <x v="107"/>
  </r>
  <r>
    <x v="12"/>
    <m/>
    <x v="13"/>
    <d v="2025-03-01T00:00:00"/>
    <d v="2025-05-20T00:00:00"/>
    <n v="-1.64"/>
    <s v="112120501010"/>
    <s v="PIS/COFINS/CSLL-GRT AUDITORIA DE TERCEIROS LTDA-44600"/>
    <s v="01-112120501010-000-001505060443-2-CD021579-PRO008024-0-0-0"/>
    <s v="CD021579"/>
    <m/>
    <x v="1"/>
    <x v="108"/>
  </r>
  <r>
    <x v="12"/>
    <m/>
    <x v="13"/>
    <d v="2025-03-01T00:00:00"/>
    <d v="2025-05-20T00:00:00"/>
    <n v="1.64"/>
    <s v="112120501010"/>
    <s v="PIS/COFINS/CSLL-GRT AUDITORIA DE TERCEIROS LTDA-44600"/>
    <s v="01-112120501010-000-001505060443-2-CD021579-PRO008024-0-0-0"/>
    <s v="CD021579"/>
    <m/>
    <x v="1"/>
    <x v="108"/>
  </r>
  <r>
    <x v="12"/>
    <m/>
    <x v="13"/>
    <d v="2025-03-01T00:00:00"/>
    <d v="2025-05-20T00:00:00"/>
    <n v="1.64"/>
    <s v="112120501010"/>
    <s v="PIS/COFINS/CSLL-GRT AUDITORIA DE TERCEIROS LTDA-44600"/>
    <s v="01-112120501010-000-001505060443-2-CD021579-PRO008024-0-0-0"/>
    <s v="CD021579"/>
    <m/>
    <x v="1"/>
    <x v="108"/>
  </r>
  <r>
    <x v="12"/>
    <m/>
    <x v="13"/>
    <d v="2025-03-01T00:00:00"/>
    <d v="2025-05-20T00:00:00"/>
    <n v="3.33"/>
    <s v="112120501010"/>
    <s v="PIS/COFINS/CSLL-GRT AUDITORIA DE TERCEIROS LTDA-44600"/>
    <s v="01-112120501010-000-001505060443-2-CD021579-PRO008024-0-0-0"/>
    <s v="CD021579"/>
    <m/>
    <x v="1"/>
    <x v="108"/>
  </r>
  <r>
    <x v="12"/>
    <m/>
    <x v="13"/>
    <d v="2025-03-01T00:00:00"/>
    <d v="2025-05-20T00:00:00"/>
    <n v="-0.93"/>
    <s v="112120501010"/>
    <s v="PIS/COFINS/CSLL-GRT AUDITORIA DE TERCEIROS LTDA-44600"/>
    <s v="01-112120501010-000-001505060394-2-CD021580-PRO008024-0-0-0"/>
    <s v="CD021580"/>
    <m/>
    <x v="1"/>
    <x v="109"/>
  </r>
  <r>
    <x v="12"/>
    <m/>
    <x v="13"/>
    <d v="2025-03-01T00:00:00"/>
    <d v="2025-05-20T00:00:00"/>
    <n v="0.93"/>
    <s v="112120501010"/>
    <s v="PIS/COFINS/CSLL-GRT AUDITORIA DE TERCEIROS LTDA-44600"/>
    <s v="01-112120501010-000-001505060394-2-CD021580-PRO008024-0-0-0"/>
    <s v="CD021580"/>
    <m/>
    <x v="1"/>
    <x v="109"/>
  </r>
  <r>
    <x v="12"/>
    <m/>
    <x v="13"/>
    <d v="2025-03-01T00:00:00"/>
    <d v="2025-05-20T00:00:00"/>
    <n v="0.93"/>
    <s v="112120501010"/>
    <s v="PIS/COFINS/CSLL-GRT AUDITORIA DE TERCEIROS LTDA-44600"/>
    <s v="01-112120501010-000-001505060394-2-CD021580-PRO008024-0-0-0"/>
    <s v="CD021580"/>
    <m/>
    <x v="1"/>
    <x v="109"/>
  </r>
  <r>
    <x v="12"/>
    <m/>
    <x v="13"/>
    <d v="2025-03-01T00:00:00"/>
    <d v="2025-05-20T00:00:00"/>
    <n v="1.88"/>
    <s v="112120501010"/>
    <s v="PIS/COFINS/CSLL-GRT AUDITORIA DE TERCEIROS LTDA-44600"/>
    <s v="01-112120501010-000-001505060394-2-CD021580-PRO008024-0-0-0"/>
    <s v="CD021580"/>
    <m/>
    <x v="1"/>
    <x v="109"/>
  </r>
  <r>
    <x v="12"/>
    <m/>
    <x v="13"/>
    <d v="2025-03-01T00:00:00"/>
    <d v="2025-05-20T00:00:00"/>
    <n v="-0.86"/>
    <s v="112120501010"/>
    <s v="PIS/COFINS/CSLL-GRT AUDITORIA DE TERCEIROS LTDA-44600"/>
    <s v="01-112120501010-000-001505060395-2-CD021581-PRO008024-0-0-0"/>
    <s v="CD021581"/>
    <m/>
    <x v="1"/>
    <x v="110"/>
  </r>
  <r>
    <x v="12"/>
    <m/>
    <x v="13"/>
    <d v="2025-03-01T00:00:00"/>
    <d v="2025-05-20T00:00:00"/>
    <n v="0.86"/>
    <s v="112120501010"/>
    <s v="PIS/COFINS/CSLL-GRT AUDITORIA DE TERCEIROS LTDA-44600"/>
    <s v="01-112120501010-000-001505060395-2-CD021581-PRO008024-0-0-0"/>
    <s v="CD021581"/>
    <m/>
    <x v="1"/>
    <x v="110"/>
  </r>
  <r>
    <x v="12"/>
    <m/>
    <x v="13"/>
    <d v="2025-03-01T00:00:00"/>
    <d v="2025-05-20T00:00:00"/>
    <n v="0.86"/>
    <s v="112120501010"/>
    <s v="PIS/COFINS/CSLL-GRT AUDITORIA DE TERCEIROS LTDA-44600"/>
    <s v="01-112120501010-000-001505060395-2-CD021581-PRO008024-0-0-0"/>
    <s v="CD021581"/>
    <m/>
    <x v="1"/>
    <x v="110"/>
  </r>
  <r>
    <x v="12"/>
    <m/>
    <x v="13"/>
    <d v="2025-03-01T00:00:00"/>
    <d v="2025-05-20T00:00:00"/>
    <n v="1.74"/>
    <s v="112120501010"/>
    <s v="PIS/COFINS/CSLL-GRT AUDITORIA DE TERCEIROS LTDA-44600"/>
    <s v="01-112120501010-000-001505060395-2-CD021581-PRO008024-0-0-0"/>
    <s v="CD021581"/>
    <m/>
    <x v="1"/>
    <x v="110"/>
  </r>
  <r>
    <x v="12"/>
    <m/>
    <x v="13"/>
    <d v="2025-03-01T00:00:00"/>
    <d v="2025-05-20T00:00:00"/>
    <n v="-0.71"/>
    <s v="112120501010"/>
    <s v="PIS/COFINS/CSLL-GRT AUDITORIA DE TERCEIROS LTDA-44600"/>
    <s v="01-112120501010-000-001505060280-2-CD021584-PRO008024-0-0-0"/>
    <s v="CD021584"/>
    <m/>
    <x v="1"/>
    <x v="111"/>
  </r>
  <r>
    <x v="12"/>
    <m/>
    <x v="13"/>
    <d v="2025-03-01T00:00:00"/>
    <d v="2025-05-20T00:00:00"/>
    <n v="0.71"/>
    <s v="112120501010"/>
    <s v="PIS/COFINS/CSLL-GRT AUDITORIA DE TERCEIROS LTDA-44600"/>
    <s v="01-112120501010-000-001505060280-2-CD021584-PRO008024-0-0-0"/>
    <s v="CD021584"/>
    <m/>
    <x v="1"/>
    <x v="111"/>
  </r>
  <r>
    <x v="12"/>
    <m/>
    <x v="13"/>
    <d v="2025-03-01T00:00:00"/>
    <d v="2025-05-20T00:00:00"/>
    <n v="0.71"/>
    <s v="112120501010"/>
    <s v="PIS/COFINS/CSLL-GRT AUDITORIA DE TERCEIROS LTDA-44600"/>
    <s v="01-112120501010-000-001505060280-2-CD021584-PRO008024-0-0-0"/>
    <s v="CD021584"/>
    <m/>
    <x v="1"/>
    <x v="111"/>
  </r>
  <r>
    <x v="12"/>
    <m/>
    <x v="13"/>
    <d v="2025-03-01T00:00:00"/>
    <d v="2025-05-20T00:00:00"/>
    <n v="1.45"/>
    <s v="112120501010"/>
    <s v="PIS/COFINS/CSLL-GRT AUDITORIA DE TERCEIROS LTDA-44600"/>
    <s v="01-112120501010-000-001505060280-2-CD021584-PRO008024-0-0-0"/>
    <s v="CD021584"/>
    <m/>
    <x v="1"/>
    <x v="111"/>
  </r>
  <r>
    <x v="12"/>
    <m/>
    <x v="13"/>
    <d v="2025-03-01T00:00:00"/>
    <d v="2025-05-20T00:00:00"/>
    <n v="-0.71"/>
    <s v="112120501010"/>
    <s v="PIS/COFINS/CSLL-GRT AUDITORIA DE TERCEIROS LTDA-44600"/>
    <s v="01-112120501010-000-001505060359-2-CD021586-PRO008024-0-0-0"/>
    <s v="CD021586"/>
    <m/>
    <x v="1"/>
    <x v="112"/>
  </r>
  <r>
    <x v="12"/>
    <m/>
    <x v="13"/>
    <d v="2025-03-01T00:00:00"/>
    <d v="2025-05-20T00:00:00"/>
    <n v="0.71"/>
    <s v="112120501010"/>
    <s v="PIS/COFINS/CSLL-GRT AUDITORIA DE TERCEIROS LTDA-44600"/>
    <s v="01-112120501010-000-001505060359-2-CD021586-PRO008024-0-0-0"/>
    <s v="CD021586"/>
    <m/>
    <x v="1"/>
    <x v="112"/>
  </r>
  <r>
    <x v="12"/>
    <m/>
    <x v="13"/>
    <d v="2025-03-01T00:00:00"/>
    <d v="2025-05-20T00:00:00"/>
    <n v="0.71"/>
    <s v="112120501010"/>
    <s v="PIS/COFINS/CSLL-GRT AUDITORIA DE TERCEIROS LTDA-44600"/>
    <s v="01-112120501010-000-001505060359-2-CD021586-PRO008024-0-0-0"/>
    <s v="CD021586"/>
    <m/>
    <x v="1"/>
    <x v="112"/>
  </r>
  <r>
    <x v="12"/>
    <m/>
    <x v="13"/>
    <d v="2025-03-01T00:00:00"/>
    <d v="2025-05-20T00:00:00"/>
    <n v="1.45"/>
    <s v="112120501010"/>
    <s v="PIS/COFINS/CSLL-GRT AUDITORIA DE TERCEIROS LTDA-44600"/>
    <s v="01-112120501010-000-001505060359-2-CD021586-PRO008024-0-0-0"/>
    <s v="CD021586"/>
    <m/>
    <x v="1"/>
    <x v="112"/>
  </r>
  <r>
    <x v="12"/>
    <m/>
    <x v="13"/>
    <d v="2025-03-01T00:00:00"/>
    <d v="2025-05-20T00:00:00"/>
    <n v="-0.5"/>
    <s v="112120501010"/>
    <s v="PIS/COFINS/CSLL-GRT AUDITORIA DE TERCEIROS LTDA-44600"/>
    <s v="01-112120501010-000-001505060502-2-CD021588-PRO008024-0-0-0"/>
    <s v="CD021588"/>
    <m/>
    <x v="1"/>
    <x v="113"/>
  </r>
  <r>
    <x v="12"/>
    <m/>
    <x v="13"/>
    <d v="2025-03-01T00:00:00"/>
    <d v="2025-05-20T00:00:00"/>
    <n v="0.5"/>
    <s v="112120501010"/>
    <s v="PIS/COFINS/CSLL-GRT AUDITORIA DE TERCEIROS LTDA-44600"/>
    <s v="01-112120501010-000-001505060502-2-CD021588-PRO008024-0-0-0"/>
    <s v="CD021588"/>
    <m/>
    <x v="1"/>
    <x v="113"/>
  </r>
  <r>
    <x v="12"/>
    <m/>
    <x v="13"/>
    <d v="2025-03-01T00:00:00"/>
    <d v="2025-05-20T00:00:00"/>
    <n v="0.5"/>
    <s v="112120501010"/>
    <s v="PIS/COFINS/CSLL-GRT AUDITORIA DE TERCEIROS LTDA-44600"/>
    <s v="01-112120501010-000-001505060502-2-CD021588-PRO008024-0-0-0"/>
    <s v="CD021588"/>
    <m/>
    <x v="1"/>
    <x v="113"/>
  </r>
  <r>
    <x v="12"/>
    <m/>
    <x v="13"/>
    <d v="2025-03-01T00:00:00"/>
    <d v="2025-05-20T00:00:00"/>
    <n v="1.01"/>
    <s v="112120501010"/>
    <s v="PIS/COFINS/CSLL-GRT AUDITORIA DE TERCEIROS LTDA-44600"/>
    <s v="01-112120501010-000-001505060502-2-CD021588-PRO008024-0-0-0"/>
    <s v="CD021588"/>
    <m/>
    <x v="1"/>
    <x v="113"/>
  </r>
  <r>
    <x v="12"/>
    <m/>
    <x v="13"/>
    <d v="2025-03-01T00:00:00"/>
    <d v="2025-05-20T00:00:00"/>
    <n v="-0.64"/>
    <s v="112120501010"/>
    <s v="PIS/COFINS/CSLL-GRT AUDITORIA DE TERCEIROS LTDA-44600"/>
    <s v="01-112120501010-000-001505060397-2-CD021589-PRO008024-0-0-0"/>
    <s v="CD021589"/>
    <m/>
    <x v="1"/>
    <x v="114"/>
  </r>
  <r>
    <x v="12"/>
    <m/>
    <x v="13"/>
    <d v="2025-03-01T00:00:00"/>
    <d v="2025-05-20T00:00:00"/>
    <n v="0.64"/>
    <s v="112120501010"/>
    <s v="PIS/COFINS/CSLL-GRT AUDITORIA DE TERCEIROS LTDA-44600"/>
    <s v="01-112120501010-000-001505060397-2-CD021589-PRO008024-0-0-0"/>
    <s v="CD021589"/>
    <m/>
    <x v="1"/>
    <x v="114"/>
  </r>
  <r>
    <x v="12"/>
    <m/>
    <x v="13"/>
    <d v="2025-03-01T00:00:00"/>
    <d v="2025-05-20T00:00:00"/>
    <n v="0.64"/>
    <s v="112120501010"/>
    <s v="PIS/COFINS/CSLL-GRT AUDITORIA DE TERCEIROS LTDA-44600"/>
    <s v="01-112120501010-000-001505060397-2-CD021589-PRO008024-0-0-0"/>
    <s v="CD021589"/>
    <m/>
    <x v="1"/>
    <x v="114"/>
  </r>
  <r>
    <x v="12"/>
    <m/>
    <x v="13"/>
    <d v="2025-03-01T00:00:00"/>
    <d v="2025-05-20T00:00:00"/>
    <n v="1.3"/>
    <s v="112120501010"/>
    <s v="PIS/COFINS/CSLL-GRT AUDITORIA DE TERCEIROS LTDA-44600"/>
    <s v="01-112120501010-000-001505060397-2-CD021589-PRO008024-0-0-0"/>
    <s v="CD021589"/>
    <m/>
    <x v="1"/>
    <x v="114"/>
  </r>
  <r>
    <x v="12"/>
    <m/>
    <x v="13"/>
    <d v="2025-03-01T00:00:00"/>
    <d v="2025-05-20T00:00:00"/>
    <n v="-1.07"/>
    <s v="112120501010"/>
    <s v="PIS/COFINS/CSLL-GRT AUDITORIA DE TERCEIROS LTDA-44600"/>
    <s v="01-112120501010-000-001505060360-2-CD021590-PRO008024-0-0-0"/>
    <s v="CD021590"/>
    <m/>
    <x v="1"/>
    <x v="115"/>
  </r>
  <r>
    <x v="12"/>
    <m/>
    <x v="13"/>
    <d v="2025-03-01T00:00:00"/>
    <d v="2025-05-20T00:00:00"/>
    <n v="1.07"/>
    <s v="112120501010"/>
    <s v="PIS/COFINS/CSLL-GRT AUDITORIA DE TERCEIROS LTDA-44600"/>
    <s v="01-112120501010-000-001505060360-2-CD021590-PRO008024-0-0-0"/>
    <s v="CD021590"/>
    <m/>
    <x v="1"/>
    <x v="115"/>
  </r>
  <r>
    <x v="12"/>
    <m/>
    <x v="13"/>
    <d v="2025-03-01T00:00:00"/>
    <d v="2025-05-20T00:00:00"/>
    <n v="1.07"/>
    <s v="112120501010"/>
    <s v="PIS/COFINS/CSLL-GRT AUDITORIA DE TERCEIROS LTDA-44600"/>
    <s v="01-112120501010-000-001505060360-2-CD021590-PRO008024-0-0-0"/>
    <s v="CD021590"/>
    <m/>
    <x v="1"/>
    <x v="115"/>
  </r>
  <r>
    <x v="12"/>
    <m/>
    <x v="13"/>
    <d v="2025-03-01T00:00:00"/>
    <d v="2025-05-20T00:00:00"/>
    <n v="2.17"/>
    <s v="112120501010"/>
    <s v="PIS/COFINS/CSLL-GRT AUDITORIA DE TERCEIROS LTDA-44600"/>
    <s v="01-112120501010-000-001505060360-2-CD021590-PRO008024-0-0-0"/>
    <s v="CD021590"/>
    <m/>
    <x v="1"/>
    <x v="115"/>
  </r>
  <r>
    <x v="12"/>
    <m/>
    <x v="13"/>
    <d v="2025-03-01T00:00:00"/>
    <d v="2025-05-20T00:00:00"/>
    <n v="-0.93"/>
    <s v="112120501010"/>
    <s v="PIS/COFINS/CSLL-GRT AUDITORIA DE TERCEIROS LTDA-44600"/>
    <s v="01-112120501010-000-001505060361-2-CD021591-PRO008024-0-0-0"/>
    <s v="CD021591"/>
    <m/>
    <x v="1"/>
    <x v="116"/>
  </r>
  <r>
    <x v="12"/>
    <m/>
    <x v="13"/>
    <d v="2025-03-01T00:00:00"/>
    <d v="2025-05-20T00:00:00"/>
    <n v="0.93"/>
    <s v="112120501010"/>
    <s v="PIS/COFINS/CSLL-GRT AUDITORIA DE TERCEIROS LTDA-44600"/>
    <s v="01-112120501010-000-001505060361-2-CD021591-PRO008024-0-0-0"/>
    <s v="CD021591"/>
    <m/>
    <x v="1"/>
    <x v="116"/>
  </r>
  <r>
    <x v="12"/>
    <m/>
    <x v="13"/>
    <d v="2025-03-01T00:00:00"/>
    <d v="2025-05-20T00:00:00"/>
    <n v="0.93"/>
    <s v="112120501010"/>
    <s v="PIS/COFINS/CSLL-GRT AUDITORIA DE TERCEIROS LTDA-44600"/>
    <s v="01-112120501010-000-001505060361-2-CD021591-PRO008024-0-0-0"/>
    <s v="CD021591"/>
    <m/>
    <x v="1"/>
    <x v="116"/>
  </r>
  <r>
    <x v="12"/>
    <m/>
    <x v="13"/>
    <d v="2025-03-01T00:00:00"/>
    <d v="2025-05-20T00:00:00"/>
    <n v="1.88"/>
    <s v="112120501010"/>
    <s v="PIS/COFINS/CSLL-GRT AUDITORIA DE TERCEIROS LTDA-44600"/>
    <s v="01-112120501010-000-001505060361-2-CD021591-PRO008024-0-0-0"/>
    <s v="CD021591"/>
    <m/>
    <x v="1"/>
    <x v="116"/>
  </r>
  <r>
    <x v="12"/>
    <m/>
    <x v="13"/>
    <d v="2025-03-01T00:00:00"/>
    <d v="2025-05-20T00:00:00"/>
    <n v="-1.29"/>
    <s v="112120501010"/>
    <s v="PIS/COFINS/CSLL-GRT AUDITORIA DE TERCEIROS LTDA-44600"/>
    <s v="01-112120501010-000-001505060396-2-CD021593-PRO008024-0-0-0"/>
    <s v="CD021593"/>
    <m/>
    <x v="1"/>
    <x v="117"/>
  </r>
  <r>
    <x v="12"/>
    <m/>
    <x v="13"/>
    <d v="2025-03-01T00:00:00"/>
    <d v="2025-05-20T00:00:00"/>
    <n v="1.29"/>
    <s v="112120501010"/>
    <s v="PIS/COFINS/CSLL-GRT AUDITORIA DE TERCEIROS LTDA-44600"/>
    <s v="01-112120501010-000-001505060396-2-CD021593-PRO008024-0-0-0"/>
    <s v="CD021593"/>
    <m/>
    <x v="1"/>
    <x v="117"/>
  </r>
  <r>
    <x v="12"/>
    <m/>
    <x v="13"/>
    <d v="2025-03-01T00:00:00"/>
    <d v="2025-05-20T00:00:00"/>
    <n v="1.29"/>
    <s v="112120501010"/>
    <s v="PIS/COFINS/CSLL-GRT AUDITORIA DE TERCEIROS LTDA-44600"/>
    <s v="01-112120501010-000-001505060396-2-CD021593-PRO008024-0-0-0"/>
    <s v="CD021593"/>
    <m/>
    <x v="1"/>
    <x v="117"/>
  </r>
  <r>
    <x v="12"/>
    <m/>
    <x v="13"/>
    <d v="2025-03-01T00:00:00"/>
    <d v="2025-05-20T00:00:00"/>
    <n v="2.61"/>
    <s v="112120501010"/>
    <s v="PIS/COFINS/CSLL-GRT AUDITORIA DE TERCEIROS LTDA-44600"/>
    <s v="01-112120501010-000-001505060396-2-CD021593-PRO008024-0-0-0"/>
    <s v="CD021593"/>
    <m/>
    <x v="1"/>
    <x v="117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12-2-CD021594-PRO008024-0-0-0"/>
    <s v="CD021594"/>
    <m/>
    <x v="1"/>
    <x v="11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2-2-CD021594-PRO008024-0-0-0"/>
    <s v="CD021594"/>
    <m/>
    <x v="1"/>
    <x v="11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2-2-CD021594-PRO008024-0-0-0"/>
    <s v="CD021594"/>
    <m/>
    <x v="1"/>
    <x v="118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12-2-CD021594-PRO008024-0-0-0"/>
    <s v="CD021594"/>
    <m/>
    <x v="1"/>
    <x v="118"/>
  </r>
  <r>
    <x v="12"/>
    <m/>
    <x v="13"/>
    <d v="2025-03-01T00:00:00"/>
    <d v="2025-05-20T00:00:00"/>
    <n v="-0.43"/>
    <s v="112120501010"/>
    <s v="PIS/COFINS/CSLL-GRT AUDITORIA DE TERCEIROS LTDA-44600"/>
    <s v="01-112120501010-000-001505060398-2-CD021597-PRO008024-0-0-0"/>
    <s v="CD021597"/>
    <m/>
    <x v="1"/>
    <x v="119"/>
  </r>
  <r>
    <x v="12"/>
    <m/>
    <x v="13"/>
    <d v="2025-03-01T00:00:00"/>
    <d v="2025-05-20T00:00:00"/>
    <n v="0.43"/>
    <s v="112120501010"/>
    <s v="PIS/COFINS/CSLL-GRT AUDITORIA DE TERCEIROS LTDA-44600"/>
    <s v="01-112120501010-000-001505060398-2-CD021597-PRO008024-0-0-0"/>
    <s v="CD021597"/>
    <m/>
    <x v="1"/>
    <x v="119"/>
  </r>
  <r>
    <x v="12"/>
    <m/>
    <x v="13"/>
    <d v="2025-03-01T00:00:00"/>
    <d v="2025-05-20T00:00:00"/>
    <n v="0.43"/>
    <s v="112120501010"/>
    <s v="PIS/COFINS/CSLL-GRT AUDITORIA DE TERCEIROS LTDA-44600"/>
    <s v="01-112120501010-000-001505060398-2-CD021597-PRO008024-0-0-0"/>
    <s v="CD021597"/>
    <m/>
    <x v="1"/>
    <x v="119"/>
  </r>
  <r>
    <x v="12"/>
    <m/>
    <x v="13"/>
    <d v="2025-03-01T00:00:00"/>
    <d v="2025-05-20T00:00:00"/>
    <n v="0.87"/>
    <s v="112120501010"/>
    <s v="PIS/COFINS/CSLL-GRT AUDITORIA DE TERCEIROS LTDA-44600"/>
    <s v="01-112120501010-000-001505060398-2-CD021597-PRO008024-0-0-0"/>
    <s v="CD021597"/>
    <m/>
    <x v="1"/>
    <x v="119"/>
  </r>
  <r>
    <x v="12"/>
    <m/>
    <x v="13"/>
    <d v="2025-03-01T00:00:00"/>
    <d v="2025-05-20T00:00:00"/>
    <n v="-0.71"/>
    <s v="112120501010"/>
    <s v="PIS/COFINS/CSLL-GRT AUDITORIA DE TERCEIROS LTDA-44600"/>
    <s v="01-112120501010-000-001505060281-2-CD021598-PRO008024-0-0-0"/>
    <s v="CD021598"/>
    <m/>
    <x v="1"/>
    <x v="120"/>
  </r>
  <r>
    <x v="12"/>
    <m/>
    <x v="13"/>
    <d v="2025-03-01T00:00:00"/>
    <d v="2025-05-20T00:00:00"/>
    <n v="0.71"/>
    <s v="112120501010"/>
    <s v="PIS/COFINS/CSLL-GRT AUDITORIA DE TERCEIROS LTDA-44600"/>
    <s v="01-112120501010-000-001505060281-2-CD021598-PRO008024-0-0-0"/>
    <s v="CD021598"/>
    <m/>
    <x v="1"/>
    <x v="120"/>
  </r>
  <r>
    <x v="12"/>
    <m/>
    <x v="13"/>
    <d v="2025-03-01T00:00:00"/>
    <d v="2025-05-20T00:00:00"/>
    <n v="0.71"/>
    <s v="112120501010"/>
    <s v="PIS/COFINS/CSLL-GRT AUDITORIA DE TERCEIROS LTDA-44600"/>
    <s v="01-112120501010-000-001505060281-2-CD021598-PRO008024-0-0-0"/>
    <s v="CD021598"/>
    <m/>
    <x v="1"/>
    <x v="120"/>
  </r>
  <r>
    <x v="12"/>
    <m/>
    <x v="13"/>
    <d v="2025-03-01T00:00:00"/>
    <d v="2025-05-20T00:00:00"/>
    <n v="1.45"/>
    <s v="112120501010"/>
    <s v="PIS/COFINS/CSLL-GRT AUDITORIA DE TERCEIROS LTDA-44600"/>
    <s v="01-112120501010-000-001505060281-2-CD021598-PRO008024-0-0-0"/>
    <s v="CD021598"/>
    <m/>
    <x v="1"/>
    <x v="120"/>
  </r>
  <r>
    <x v="12"/>
    <m/>
    <x v="13"/>
    <d v="2025-03-01T00:00:00"/>
    <d v="2025-05-20T00:00:00"/>
    <n v="-0.93"/>
    <s v="112120501010"/>
    <s v="PIS/COFINS/CSLL-GRT AUDITORIA DE TERCEIROS LTDA-44600"/>
    <s v="01-112120501010-000-001505060282-2-CD021599-PRO008024-0-0-0"/>
    <s v="CD021599"/>
    <m/>
    <x v="1"/>
    <x v="121"/>
  </r>
  <r>
    <x v="12"/>
    <m/>
    <x v="13"/>
    <d v="2025-03-01T00:00:00"/>
    <d v="2025-05-20T00:00:00"/>
    <n v="0.93"/>
    <s v="112120501010"/>
    <s v="PIS/COFINS/CSLL-GRT AUDITORIA DE TERCEIROS LTDA-44600"/>
    <s v="01-112120501010-000-001505060282-2-CD021599-PRO008024-0-0-0"/>
    <s v="CD021599"/>
    <m/>
    <x v="1"/>
    <x v="121"/>
  </r>
  <r>
    <x v="12"/>
    <m/>
    <x v="13"/>
    <d v="2025-03-01T00:00:00"/>
    <d v="2025-05-20T00:00:00"/>
    <n v="0.93"/>
    <s v="112120501010"/>
    <s v="PIS/COFINS/CSLL-GRT AUDITORIA DE TERCEIROS LTDA-44600"/>
    <s v="01-112120501010-000-001505060282-2-CD021599-PRO008024-0-0-0"/>
    <s v="CD021599"/>
    <m/>
    <x v="1"/>
    <x v="121"/>
  </r>
  <r>
    <x v="12"/>
    <m/>
    <x v="13"/>
    <d v="2025-03-01T00:00:00"/>
    <d v="2025-05-20T00:00:00"/>
    <n v="1.88"/>
    <s v="112120501010"/>
    <s v="PIS/COFINS/CSLL-GRT AUDITORIA DE TERCEIROS LTDA-44600"/>
    <s v="01-112120501010-000-001505060282-2-CD021599-PRO008024-0-0-0"/>
    <s v="CD021599"/>
    <m/>
    <x v="1"/>
    <x v="121"/>
  </r>
  <r>
    <x v="12"/>
    <m/>
    <x v="13"/>
    <d v="2025-03-01T00:00:00"/>
    <d v="2025-05-20T00:00:00"/>
    <n v="-0.64"/>
    <s v="112120501010"/>
    <s v="PIS/COFINS/CSLL-GRT AUDITORIA DE TERCEIROS LTDA-44600"/>
    <s v="01-112120501010-000-001505060283-2-CD021600-PRO008024-0-0-0"/>
    <s v="CD021600"/>
    <m/>
    <x v="1"/>
    <x v="122"/>
  </r>
  <r>
    <x v="12"/>
    <m/>
    <x v="13"/>
    <d v="2025-03-01T00:00:00"/>
    <d v="2025-05-20T00:00:00"/>
    <n v="0.64"/>
    <s v="112120501010"/>
    <s v="PIS/COFINS/CSLL-GRT AUDITORIA DE TERCEIROS LTDA-44600"/>
    <s v="01-112120501010-000-001505060283-2-CD021600-PRO008024-0-0-0"/>
    <s v="CD021600"/>
    <m/>
    <x v="1"/>
    <x v="122"/>
  </r>
  <r>
    <x v="12"/>
    <m/>
    <x v="13"/>
    <d v="2025-03-01T00:00:00"/>
    <d v="2025-05-20T00:00:00"/>
    <n v="0.64"/>
    <s v="112120501010"/>
    <s v="PIS/COFINS/CSLL-GRT AUDITORIA DE TERCEIROS LTDA-44600"/>
    <s v="01-112120501010-000-001505060283-2-CD021600-PRO008024-0-0-0"/>
    <s v="CD021600"/>
    <m/>
    <x v="1"/>
    <x v="122"/>
  </r>
  <r>
    <x v="12"/>
    <m/>
    <x v="13"/>
    <d v="2025-03-01T00:00:00"/>
    <d v="2025-05-20T00:00:00"/>
    <n v="1.3"/>
    <s v="112120501010"/>
    <s v="PIS/COFINS/CSLL-GRT AUDITORIA DE TERCEIROS LTDA-44600"/>
    <s v="01-112120501010-000-001505060283-2-CD021600-PRO008024-0-0-0"/>
    <s v="CD021600"/>
    <m/>
    <x v="1"/>
    <x v="122"/>
  </r>
  <r>
    <x v="12"/>
    <m/>
    <x v="13"/>
    <d v="2025-03-01T00:00:00"/>
    <d v="2025-05-20T00:00:00"/>
    <n v="-0.64"/>
    <s v="112120501010"/>
    <s v="PIS/COFINS/CSLL-GRT AUDITORIA DE TERCEIROS LTDA-44600"/>
    <s v="01-112120501010-000-001505060513-2-CD021601-PRO008024-0-0-0"/>
    <s v="CD021601"/>
    <m/>
    <x v="1"/>
    <x v="123"/>
  </r>
  <r>
    <x v="12"/>
    <m/>
    <x v="13"/>
    <d v="2025-03-01T00:00:00"/>
    <d v="2025-05-20T00:00:00"/>
    <n v="0.64"/>
    <s v="112120501010"/>
    <s v="PIS/COFINS/CSLL-GRT AUDITORIA DE TERCEIROS LTDA-44600"/>
    <s v="01-112120501010-000-001505060513-2-CD021601-PRO008024-0-0-0"/>
    <s v="CD021601"/>
    <m/>
    <x v="1"/>
    <x v="123"/>
  </r>
  <r>
    <x v="12"/>
    <m/>
    <x v="13"/>
    <d v="2025-03-01T00:00:00"/>
    <d v="2025-05-20T00:00:00"/>
    <n v="0.64"/>
    <s v="112120501010"/>
    <s v="PIS/COFINS/CSLL-GRT AUDITORIA DE TERCEIROS LTDA-44600"/>
    <s v="01-112120501010-000-001505060513-2-CD021601-PRO008024-0-0-0"/>
    <s v="CD021601"/>
    <m/>
    <x v="1"/>
    <x v="123"/>
  </r>
  <r>
    <x v="12"/>
    <m/>
    <x v="13"/>
    <d v="2025-03-01T00:00:00"/>
    <d v="2025-05-20T00:00:00"/>
    <n v="1.3"/>
    <s v="112120501010"/>
    <s v="PIS/COFINS/CSLL-GRT AUDITORIA DE TERCEIROS LTDA-44600"/>
    <s v="01-112120501010-000-001505060513-2-CD021601-PRO008024-0-0-0"/>
    <s v="CD021601"/>
    <m/>
    <x v="1"/>
    <x v="123"/>
  </r>
  <r>
    <x v="12"/>
    <m/>
    <x v="13"/>
    <d v="2025-03-01T00:00:00"/>
    <d v="2025-05-20T00:00:00"/>
    <n v="-0.79"/>
    <s v="112120501010"/>
    <s v="PIS/COFINS/CSLL-GRT AUDITORIA DE TERCEIROS LTDA-44600"/>
    <s v="01-112120501010-000-001505060486-2-CD021602-PRO008024-0-0-0"/>
    <s v="CD021602"/>
    <m/>
    <x v="1"/>
    <x v="124"/>
  </r>
  <r>
    <x v="12"/>
    <m/>
    <x v="13"/>
    <d v="2025-03-01T00:00:00"/>
    <d v="2025-05-20T00:00:00"/>
    <n v="0.79"/>
    <s v="112120501010"/>
    <s v="PIS/COFINS/CSLL-GRT AUDITORIA DE TERCEIROS LTDA-44600"/>
    <s v="01-112120501010-000-001505060486-2-CD021602-PRO008024-0-0-0"/>
    <s v="CD021602"/>
    <m/>
    <x v="1"/>
    <x v="124"/>
  </r>
  <r>
    <x v="12"/>
    <m/>
    <x v="13"/>
    <d v="2025-03-01T00:00:00"/>
    <d v="2025-05-20T00:00:00"/>
    <n v="0.79"/>
    <s v="112120501010"/>
    <s v="PIS/COFINS/CSLL-GRT AUDITORIA DE TERCEIROS LTDA-44600"/>
    <s v="01-112120501010-000-001505060486-2-CD021602-PRO008024-0-0-0"/>
    <s v="CD021602"/>
    <m/>
    <x v="1"/>
    <x v="124"/>
  </r>
  <r>
    <x v="12"/>
    <m/>
    <x v="13"/>
    <d v="2025-03-01T00:00:00"/>
    <d v="2025-05-20T00:00:00"/>
    <n v="1.59"/>
    <s v="112120501010"/>
    <s v="PIS/COFINS/CSLL-GRT AUDITORIA DE TERCEIROS LTDA-44600"/>
    <s v="01-112120501010-000-001505060486-2-CD021602-PRO008024-0-0-0"/>
    <s v="CD021602"/>
    <m/>
    <x v="1"/>
    <x v="124"/>
  </r>
  <r>
    <x v="12"/>
    <m/>
    <x v="13"/>
    <d v="2025-03-01T00:00:00"/>
    <d v="2025-05-20T00:00:00"/>
    <n v="-0.93"/>
    <s v="112120501010"/>
    <s v="PIS/COFINS/CSLL-GRT AUDITORIA DE TERCEIROS LTDA-44600"/>
    <s v="01-112120501010-000-001505060487-2-CD021603-PRO008024-0-0-0"/>
    <s v="CD021603"/>
    <m/>
    <x v="1"/>
    <x v="125"/>
  </r>
  <r>
    <x v="12"/>
    <m/>
    <x v="13"/>
    <d v="2025-03-01T00:00:00"/>
    <d v="2025-05-20T00:00:00"/>
    <n v="0.93"/>
    <s v="112120501010"/>
    <s v="PIS/COFINS/CSLL-GRT AUDITORIA DE TERCEIROS LTDA-44600"/>
    <s v="01-112120501010-000-001505060487-2-CD021603-PRO008024-0-0-0"/>
    <s v="CD021603"/>
    <m/>
    <x v="1"/>
    <x v="125"/>
  </r>
  <r>
    <x v="12"/>
    <m/>
    <x v="13"/>
    <d v="2025-03-01T00:00:00"/>
    <d v="2025-05-20T00:00:00"/>
    <n v="0.93"/>
    <s v="112120501010"/>
    <s v="PIS/COFINS/CSLL-GRT AUDITORIA DE TERCEIROS LTDA-44600"/>
    <s v="01-112120501010-000-001505060487-2-CD021603-PRO008024-0-0-0"/>
    <s v="CD021603"/>
    <m/>
    <x v="1"/>
    <x v="125"/>
  </r>
  <r>
    <x v="12"/>
    <m/>
    <x v="13"/>
    <d v="2025-03-01T00:00:00"/>
    <d v="2025-05-20T00:00:00"/>
    <n v="1.88"/>
    <s v="112120501010"/>
    <s v="PIS/COFINS/CSLL-GRT AUDITORIA DE TERCEIROS LTDA-44600"/>
    <s v="01-112120501010-000-001505060487-2-CD021603-PRO008024-0-0-0"/>
    <s v="CD021603"/>
    <m/>
    <x v="1"/>
    <x v="125"/>
  </r>
  <r>
    <x v="12"/>
    <m/>
    <x v="13"/>
    <d v="2025-03-01T00:00:00"/>
    <d v="2025-05-20T00:00:00"/>
    <n v="-0.64"/>
    <s v="112120501010"/>
    <s v="PIS/COFINS/CSLL-GRT AUDITORIA DE TERCEIROS LTDA-44600"/>
    <s v="01-112120501010-000-001505060475-2-CD021604-PRO008024-0-0-0"/>
    <s v="CD021604"/>
    <m/>
    <x v="1"/>
    <x v="126"/>
  </r>
  <r>
    <x v="12"/>
    <m/>
    <x v="13"/>
    <d v="2025-03-01T00:00:00"/>
    <d v="2025-05-20T00:00:00"/>
    <n v="0.64"/>
    <s v="112120501010"/>
    <s v="PIS/COFINS/CSLL-GRT AUDITORIA DE TERCEIROS LTDA-44600"/>
    <s v="01-112120501010-000-001505060475-2-CD021604-PRO008024-0-0-0"/>
    <s v="CD021604"/>
    <m/>
    <x v="1"/>
    <x v="126"/>
  </r>
  <r>
    <x v="12"/>
    <m/>
    <x v="13"/>
    <d v="2025-03-01T00:00:00"/>
    <d v="2025-05-20T00:00:00"/>
    <n v="0.64"/>
    <s v="112120501010"/>
    <s v="PIS/COFINS/CSLL-GRT AUDITORIA DE TERCEIROS LTDA-44600"/>
    <s v="01-112120501010-000-001505060475-2-CD021604-PRO008024-0-0-0"/>
    <s v="CD021604"/>
    <m/>
    <x v="1"/>
    <x v="126"/>
  </r>
  <r>
    <x v="12"/>
    <m/>
    <x v="13"/>
    <d v="2025-03-01T00:00:00"/>
    <d v="2025-05-20T00:00:00"/>
    <n v="1.3"/>
    <s v="112120501010"/>
    <s v="PIS/COFINS/CSLL-GRT AUDITORIA DE TERCEIROS LTDA-44600"/>
    <s v="01-112120501010-000-001505060475-2-CD021604-PRO008024-0-0-0"/>
    <s v="CD021604"/>
    <m/>
    <x v="1"/>
    <x v="126"/>
  </r>
  <r>
    <x v="12"/>
    <m/>
    <x v="13"/>
    <d v="2025-03-01T00:00:00"/>
    <d v="2025-05-20T00:00:00"/>
    <n v="-0.79"/>
    <s v="112120501010"/>
    <s v="PIS/COFINS/CSLL-GRT AUDITORIA DE TERCEIROS LTDA-44600"/>
    <s v="01-112120501010-000-001505060362-2-CD021605-PRO008024-0-0-0"/>
    <s v="CD021605"/>
    <m/>
    <x v="1"/>
    <x v="127"/>
  </r>
  <r>
    <x v="12"/>
    <m/>
    <x v="13"/>
    <d v="2025-03-01T00:00:00"/>
    <d v="2025-05-20T00:00:00"/>
    <n v="0.79"/>
    <s v="112120501010"/>
    <s v="PIS/COFINS/CSLL-GRT AUDITORIA DE TERCEIROS LTDA-44600"/>
    <s v="01-112120501010-000-001505060362-2-CD021605-PRO008024-0-0-0"/>
    <s v="CD021605"/>
    <m/>
    <x v="1"/>
    <x v="127"/>
  </r>
  <r>
    <x v="12"/>
    <m/>
    <x v="13"/>
    <d v="2025-03-01T00:00:00"/>
    <d v="2025-05-20T00:00:00"/>
    <n v="0.79"/>
    <s v="112120501010"/>
    <s v="PIS/COFINS/CSLL-GRT AUDITORIA DE TERCEIROS LTDA-44600"/>
    <s v="01-112120501010-000-001505060362-2-CD021605-PRO008024-0-0-0"/>
    <s v="CD021605"/>
    <m/>
    <x v="1"/>
    <x v="127"/>
  </r>
  <r>
    <x v="12"/>
    <m/>
    <x v="13"/>
    <d v="2025-03-01T00:00:00"/>
    <d v="2025-05-20T00:00:00"/>
    <n v="1.59"/>
    <s v="112120501010"/>
    <s v="PIS/COFINS/CSLL-GRT AUDITORIA DE TERCEIROS LTDA-44600"/>
    <s v="01-112120501010-000-001505060362-2-CD021605-PRO008024-0-0-0"/>
    <s v="CD021605"/>
    <m/>
    <x v="1"/>
    <x v="127"/>
  </r>
  <r>
    <x v="12"/>
    <m/>
    <x v="13"/>
    <d v="2025-03-01T00:00:00"/>
    <d v="2025-05-20T00:00:00"/>
    <n v="-0.64"/>
    <s v="112120501010"/>
    <s v="PIS/COFINS/CSLL-GRT AUDITORIA DE TERCEIROS LTDA-44600"/>
    <s v="01-112120501010-000-001505060363-2-CD021606-PRO008024-0-0-0"/>
    <s v="CD021606"/>
    <m/>
    <x v="1"/>
    <x v="128"/>
  </r>
  <r>
    <x v="12"/>
    <m/>
    <x v="13"/>
    <d v="2025-03-01T00:00:00"/>
    <d v="2025-05-20T00:00:00"/>
    <n v="0.64"/>
    <s v="112120501010"/>
    <s v="PIS/COFINS/CSLL-GRT AUDITORIA DE TERCEIROS LTDA-44600"/>
    <s v="01-112120501010-000-001505060363-2-CD021606-PRO008024-0-0-0"/>
    <s v="CD021606"/>
    <m/>
    <x v="1"/>
    <x v="128"/>
  </r>
  <r>
    <x v="12"/>
    <m/>
    <x v="13"/>
    <d v="2025-03-01T00:00:00"/>
    <d v="2025-05-20T00:00:00"/>
    <n v="0.64"/>
    <s v="112120501010"/>
    <s v="PIS/COFINS/CSLL-GRT AUDITORIA DE TERCEIROS LTDA-44600"/>
    <s v="01-112120501010-000-001505060363-2-CD021606-PRO008024-0-0-0"/>
    <s v="CD021606"/>
    <m/>
    <x v="1"/>
    <x v="128"/>
  </r>
  <r>
    <x v="12"/>
    <m/>
    <x v="13"/>
    <d v="2025-03-01T00:00:00"/>
    <d v="2025-05-20T00:00:00"/>
    <n v="1.3"/>
    <s v="112120501010"/>
    <s v="PIS/COFINS/CSLL-GRT AUDITORIA DE TERCEIROS LTDA-44600"/>
    <s v="01-112120501010-000-001505060363-2-CD021606-PRO008024-0-0-0"/>
    <s v="CD021606"/>
    <m/>
    <x v="1"/>
    <x v="128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99-2-CD021607-PRO008024-0-0-0"/>
    <s v="CD021607"/>
    <m/>
    <x v="1"/>
    <x v="12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99-2-CD021607-PRO008024-0-0-0"/>
    <s v="CD021607"/>
    <m/>
    <x v="1"/>
    <x v="12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99-2-CD021607-PRO008024-0-0-0"/>
    <s v="CD021607"/>
    <m/>
    <x v="1"/>
    <x v="129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99-2-CD021607-PRO008024-0-0-0"/>
    <s v="CD021607"/>
    <m/>
    <x v="1"/>
    <x v="129"/>
  </r>
  <r>
    <x v="12"/>
    <m/>
    <x v="13"/>
    <d v="2025-03-01T00:00:00"/>
    <d v="2025-05-20T00:00:00"/>
    <n v="-0.79"/>
    <s v="112120501010"/>
    <s v="PIS/COFINS/CSLL-GRT AUDITORIA DE TERCEIROS LTDA-44600"/>
    <s v="01-112120501010-000-001505060400-2-CD021608-PRO008024-0-0-0"/>
    <s v="CD021608"/>
    <m/>
    <x v="1"/>
    <x v="130"/>
  </r>
  <r>
    <x v="12"/>
    <m/>
    <x v="13"/>
    <d v="2025-03-01T00:00:00"/>
    <d v="2025-05-20T00:00:00"/>
    <n v="0.79"/>
    <s v="112120501010"/>
    <s v="PIS/COFINS/CSLL-GRT AUDITORIA DE TERCEIROS LTDA-44600"/>
    <s v="01-112120501010-000-001505060400-2-CD021608-PRO008024-0-0-0"/>
    <s v="CD021608"/>
    <m/>
    <x v="1"/>
    <x v="130"/>
  </r>
  <r>
    <x v="12"/>
    <m/>
    <x v="13"/>
    <d v="2025-03-01T00:00:00"/>
    <d v="2025-05-20T00:00:00"/>
    <n v="0.79"/>
    <s v="112120501010"/>
    <s v="PIS/COFINS/CSLL-GRT AUDITORIA DE TERCEIROS LTDA-44600"/>
    <s v="01-112120501010-000-001505060400-2-CD021608-PRO008024-0-0-0"/>
    <s v="CD021608"/>
    <m/>
    <x v="1"/>
    <x v="130"/>
  </r>
  <r>
    <x v="12"/>
    <m/>
    <x v="13"/>
    <d v="2025-03-01T00:00:00"/>
    <d v="2025-05-20T00:00:00"/>
    <n v="1.59"/>
    <s v="112120501010"/>
    <s v="PIS/COFINS/CSLL-GRT AUDITORIA DE TERCEIROS LTDA-44600"/>
    <s v="01-112120501010-000-001505060400-2-CD021608-PRO008024-0-0-0"/>
    <s v="CD021608"/>
    <m/>
    <x v="1"/>
    <x v="13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01-2-CD021609-PRO008024-0-0-0"/>
    <s v="CD021609"/>
    <m/>
    <x v="1"/>
    <x v="13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1-2-CD021609-PRO008024-0-0-0"/>
    <s v="CD021609"/>
    <m/>
    <x v="1"/>
    <x v="13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1-2-CD021609-PRO008024-0-0-0"/>
    <s v="CD021609"/>
    <m/>
    <x v="1"/>
    <x v="131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01-2-CD021609-PRO008024-0-0-0"/>
    <s v="CD021609"/>
    <m/>
    <x v="1"/>
    <x v="131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88-2-CD021610-PRO008024-0-0-0"/>
    <s v="CD021610"/>
    <m/>
    <x v="1"/>
    <x v="13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88-2-CD021610-PRO008024-0-0-0"/>
    <s v="CD021610"/>
    <m/>
    <x v="1"/>
    <x v="13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88-2-CD021610-PRO008024-0-0-0"/>
    <s v="CD021610"/>
    <m/>
    <x v="1"/>
    <x v="132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88-2-CD021610-PRO008024-0-0-0"/>
    <s v="CD021610"/>
    <m/>
    <x v="1"/>
    <x v="132"/>
  </r>
  <r>
    <x v="12"/>
    <m/>
    <x v="13"/>
    <d v="2025-03-01T00:00:00"/>
    <d v="2025-05-20T00:00:00"/>
    <n v="-1.29"/>
    <s v="112120501010"/>
    <s v="PIS/COFINS/CSLL-GRT AUDITORIA DE TERCEIROS LTDA-44600"/>
    <s v="01-112120501010-000-001505060489-2-CD021611-PRO008024-0-0-0"/>
    <s v="CD021611"/>
    <m/>
    <x v="1"/>
    <x v="133"/>
  </r>
  <r>
    <x v="12"/>
    <m/>
    <x v="13"/>
    <d v="2025-03-01T00:00:00"/>
    <d v="2025-05-20T00:00:00"/>
    <n v="1.29"/>
    <s v="112120501010"/>
    <s v="PIS/COFINS/CSLL-GRT AUDITORIA DE TERCEIROS LTDA-44600"/>
    <s v="01-112120501010-000-001505060489-2-CD021611-PRO008024-0-0-0"/>
    <s v="CD021611"/>
    <m/>
    <x v="1"/>
    <x v="133"/>
  </r>
  <r>
    <x v="12"/>
    <m/>
    <x v="13"/>
    <d v="2025-03-01T00:00:00"/>
    <d v="2025-05-20T00:00:00"/>
    <n v="1.29"/>
    <s v="112120501010"/>
    <s v="PIS/COFINS/CSLL-GRT AUDITORIA DE TERCEIROS LTDA-44600"/>
    <s v="01-112120501010-000-001505060489-2-CD021611-PRO008024-0-0-0"/>
    <s v="CD021611"/>
    <m/>
    <x v="1"/>
    <x v="133"/>
  </r>
  <r>
    <x v="12"/>
    <m/>
    <x v="13"/>
    <d v="2025-03-01T00:00:00"/>
    <d v="2025-05-20T00:00:00"/>
    <n v="2.61"/>
    <s v="112120501010"/>
    <s v="PIS/COFINS/CSLL-GRT AUDITORIA DE TERCEIROS LTDA-44600"/>
    <s v="01-112120501010-000-001505060489-2-CD021611-PRO008024-0-0-0"/>
    <s v="CD021611"/>
    <m/>
    <x v="1"/>
    <x v="133"/>
  </r>
  <r>
    <x v="12"/>
    <m/>
    <x v="13"/>
    <d v="2025-03-01T00:00:00"/>
    <d v="2025-05-20T00:00:00"/>
    <n v="-1"/>
    <s v="112120501010"/>
    <s v="PIS/COFINS/CSLL-GRT AUDITORIA DE TERCEIROS LTDA-44600"/>
    <s v="01-112120501010-000-001505060364-2-CD021612-PRO008024-0-0-0"/>
    <s v="CD021612"/>
    <m/>
    <x v="1"/>
    <x v="134"/>
  </r>
  <r>
    <x v="12"/>
    <m/>
    <x v="13"/>
    <d v="2025-03-01T00:00:00"/>
    <d v="2025-05-20T00:00:00"/>
    <n v="1"/>
    <s v="112120501010"/>
    <s v="PIS/COFINS/CSLL-GRT AUDITORIA DE TERCEIROS LTDA-44600"/>
    <s v="01-112120501010-000-001505060364-2-CD021612-PRO008024-0-0-0"/>
    <s v="CD021612"/>
    <m/>
    <x v="1"/>
    <x v="134"/>
  </r>
  <r>
    <x v="12"/>
    <m/>
    <x v="13"/>
    <d v="2025-03-01T00:00:00"/>
    <d v="2025-05-20T00:00:00"/>
    <n v="1"/>
    <s v="112120501010"/>
    <s v="PIS/COFINS/CSLL-GRT AUDITORIA DE TERCEIROS LTDA-44600"/>
    <s v="01-112120501010-000-001505060364-2-CD021612-PRO008024-0-0-0"/>
    <s v="CD021612"/>
    <m/>
    <x v="1"/>
    <x v="134"/>
  </r>
  <r>
    <x v="12"/>
    <m/>
    <x v="13"/>
    <d v="2025-03-01T00:00:00"/>
    <d v="2025-05-20T00:00:00"/>
    <n v="2.0299999999999998"/>
    <s v="112120501010"/>
    <s v="PIS/COFINS/CSLL-GRT AUDITORIA DE TERCEIROS LTDA-44600"/>
    <s v="01-112120501010-000-001505060364-2-CD021612-PRO008024-0-0-0"/>
    <s v="CD021612"/>
    <m/>
    <x v="1"/>
    <x v="134"/>
  </r>
  <r>
    <x v="12"/>
    <m/>
    <x v="13"/>
    <d v="2025-03-01T00:00:00"/>
    <d v="2025-05-20T00:00:00"/>
    <n v="-0.86"/>
    <s v="112120501010"/>
    <s v="PIS/COFINS/CSLL-GRT AUDITORIA DE TERCEIROS LTDA-44600"/>
    <s v="01-112120501010-000-001505060284-2-CD021613-PRO008024-0-0-0"/>
    <s v="CD021613"/>
    <m/>
    <x v="1"/>
    <x v="238"/>
  </r>
  <r>
    <x v="12"/>
    <m/>
    <x v="13"/>
    <d v="2025-03-01T00:00:00"/>
    <d v="2025-05-20T00:00:00"/>
    <n v="0.86"/>
    <s v="112120501010"/>
    <s v="PIS/COFINS/CSLL-GRT AUDITORIA DE TERCEIROS LTDA-44600"/>
    <s v="01-112120501010-000-001505060284-2-CD021613-PRO008024-0-0-0"/>
    <s v="CD021613"/>
    <m/>
    <x v="1"/>
    <x v="238"/>
  </r>
  <r>
    <x v="12"/>
    <m/>
    <x v="13"/>
    <d v="2025-03-01T00:00:00"/>
    <d v="2025-05-20T00:00:00"/>
    <n v="0.86"/>
    <s v="112120501010"/>
    <s v="PIS/COFINS/CSLL-GRT AUDITORIA DE TERCEIROS LTDA-44600"/>
    <s v="01-112120501010-000-001505060284-2-CD021613-PRO008024-0-0-0"/>
    <s v="CD021613"/>
    <m/>
    <x v="1"/>
    <x v="238"/>
  </r>
  <r>
    <x v="12"/>
    <m/>
    <x v="13"/>
    <d v="2025-03-01T00:00:00"/>
    <d v="2025-05-20T00:00:00"/>
    <n v="1.74"/>
    <s v="112120501010"/>
    <s v="PIS/COFINS/CSLL-GRT AUDITORIA DE TERCEIROS LTDA-44600"/>
    <s v="01-112120501010-000-001505060284-2-CD021613-PRO008024-0-0-0"/>
    <s v="CD021613"/>
    <m/>
    <x v="1"/>
    <x v="238"/>
  </r>
  <r>
    <x v="12"/>
    <m/>
    <x v="13"/>
    <d v="2025-03-01T00:00:00"/>
    <d v="2025-05-20T00:00:00"/>
    <n v="-0.71"/>
    <s v="112120501010"/>
    <s v="PIS/COFINS/CSLL-GRT AUDITORIA DE TERCEIROS LTDA-44600"/>
    <s v="01-112120501010-000-001505060365-2-CD021614-PRO008024-0-0-0"/>
    <s v="CD021614"/>
    <m/>
    <x v="1"/>
    <x v="135"/>
  </r>
  <r>
    <x v="12"/>
    <m/>
    <x v="13"/>
    <d v="2025-03-01T00:00:00"/>
    <d v="2025-05-20T00:00:00"/>
    <n v="0.71"/>
    <s v="112120501010"/>
    <s v="PIS/COFINS/CSLL-GRT AUDITORIA DE TERCEIROS LTDA-44600"/>
    <s v="01-112120501010-000-001505060365-2-CD021614-PRO008024-0-0-0"/>
    <s v="CD021614"/>
    <m/>
    <x v="1"/>
    <x v="135"/>
  </r>
  <r>
    <x v="12"/>
    <m/>
    <x v="13"/>
    <d v="2025-03-01T00:00:00"/>
    <d v="2025-05-20T00:00:00"/>
    <n v="0.71"/>
    <s v="112120501010"/>
    <s v="PIS/COFINS/CSLL-GRT AUDITORIA DE TERCEIROS LTDA-44600"/>
    <s v="01-112120501010-000-001505060365-2-CD021614-PRO008024-0-0-0"/>
    <s v="CD021614"/>
    <m/>
    <x v="1"/>
    <x v="135"/>
  </r>
  <r>
    <x v="12"/>
    <m/>
    <x v="13"/>
    <d v="2025-03-01T00:00:00"/>
    <d v="2025-05-20T00:00:00"/>
    <n v="1.45"/>
    <s v="112120501010"/>
    <s v="PIS/COFINS/CSLL-GRT AUDITORIA DE TERCEIROS LTDA-44600"/>
    <s v="01-112120501010-000-001505060365-2-CD021614-PRO008024-0-0-0"/>
    <s v="CD021614"/>
    <m/>
    <x v="1"/>
    <x v="135"/>
  </r>
  <r>
    <x v="12"/>
    <m/>
    <x v="13"/>
    <d v="2025-03-01T00:00:00"/>
    <d v="2025-05-20T00:00:00"/>
    <n v="-0.64"/>
    <s v="112120501010"/>
    <s v="PIS/COFINS/CSLL-GRT AUDITORIA DE TERCEIROS LTDA-44600"/>
    <s v="01-112120501010-000-001505060285-2-CD021616-PRO008024-0-0-0"/>
    <s v="CD021616"/>
    <m/>
    <x v="1"/>
    <x v="136"/>
  </r>
  <r>
    <x v="12"/>
    <m/>
    <x v="13"/>
    <d v="2025-03-01T00:00:00"/>
    <d v="2025-05-20T00:00:00"/>
    <n v="0.64"/>
    <s v="112120501010"/>
    <s v="PIS/COFINS/CSLL-GRT AUDITORIA DE TERCEIROS LTDA-44600"/>
    <s v="01-112120501010-000-001505060285-2-CD021616-PRO008024-0-0-0"/>
    <s v="CD021616"/>
    <m/>
    <x v="1"/>
    <x v="136"/>
  </r>
  <r>
    <x v="12"/>
    <m/>
    <x v="13"/>
    <d v="2025-03-01T00:00:00"/>
    <d v="2025-05-20T00:00:00"/>
    <n v="0.64"/>
    <s v="112120501010"/>
    <s v="PIS/COFINS/CSLL-GRT AUDITORIA DE TERCEIROS LTDA-44600"/>
    <s v="01-112120501010-000-001505060285-2-CD021616-PRO008024-0-0-0"/>
    <s v="CD021616"/>
    <m/>
    <x v="1"/>
    <x v="136"/>
  </r>
  <r>
    <x v="12"/>
    <m/>
    <x v="13"/>
    <d v="2025-03-01T00:00:00"/>
    <d v="2025-05-20T00:00:00"/>
    <n v="1.3"/>
    <s v="112120501010"/>
    <s v="PIS/COFINS/CSLL-GRT AUDITORIA DE TERCEIROS LTDA-44600"/>
    <s v="01-112120501010-000-001505060285-2-CD021616-PRO008024-0-0-0"/>
    <s v="CD021616"/>
    <m/>
    <x v="1"/>
    <x v="136"/>
  </r>
  <r>
    <x v="12"/>
    <m/>
    <x v="13"/>
    <d v="2025-03-01T00:00:00"/>
    <d v="2025-05-20T00:00:00"/>
    <n v="-0.79"/>
    <s v="112120501010"/>
    <s v="PIS/COFINS/CSLL-GRT AUDITORIA DE TERCEIROS LTDA-44600"/>
    <s v="01-112120501010-000-001505060286-2-CD021617-PRO008024-0-0-0"/>
    <s v="CD021617"/>
    <m/>
    <x v="1"/>
    <x v="137"/>
  </r>
  <r>
    <x v="12"/>
    <m/>
    <x v="13"/>
    <d v="2025-03-01T00:00:00"/>
    <d v="2025-05-20T00:00:00"/>
    <n v="0.79"/>
    <s v="112120501010"/>
    <s v="PIS/COFINS/CSLL-GRT AUDITORIA DE TERCEIROS LTDA-44600"/>
    <s v="01-112120501010-000-001505060286-2-CD021617-PRO008024-0-0-0"/>
    <s v="CD021617"/>
    <m/>
    <x v="1"/>
    <x v="137"/>
  </r>
  <r>
    <x v="12"/>
    <m/>
    <x v="13"/>
    <d v="2025-03-01T00:00:00"/>
    <d v="2025-05-20T00:00:00"/>
    <n v="0.79"/>
    <s v="112120501010"/>
    <s v="PIS/COFINS/CSLL-GRT AUDITORIA DE TERCEIROS LTDA-44600"/>
    <s v="01-112120501010-000-001505060286-2-CD021617-PRO008024-0-0-0"/>
    <s v="CD021617"/>
    <m/>
    <x v="1"/>
    <x v="137"/>
  </r>
  <r>
    <x v="12"/>
    <m/>
    <x v="13"/>
    <d v="2025-03-01T00:00:00"/>
    <d v="2025-05-20T00:00:00"/>
    <n v="1.59"/>
    <s v="112120501010"/>
    <s v="PIS/COFINS/CSLL-GRT AUDITORIA DE TERCEIROS LTDA-44600"/>
    <s v="01-112120501010-000-001505060286-2-CD021617-PRO008024-0-0-0"/>
    <s v="CD021617"/>
    <m/>
    <x v="1"/>
    <x v="137"/>
  </r>
  <r>
    <x v="12"/>
    <m/>
    <x v="13"/>
    <d v="2025-03-01T00:00:00"/>
    <d v="2025-05-20T00:00:00"/>
    <n v="-1.21"/>
    <s v="112120501010"/>
    <s v="PIS/COFINS/CSLL-GRT AUDITORIA DE TERCEIROS LTDA-44600"/>
    <s v="01-112120501010-000-001505060420-2-CD021618-PRO008024-0-0-0"/>
    <s v="CD021618"/>
    <m/>
    <x v="1"/>
    <x v="138"/>
  </r>
  <r>
    <x v="12"/>
    <m/>
    <x v="13"/>
    <d v="2025-03-01T00:00:00"/>
    <d v="2025-05-20T00:00:00"/>
    <n v="1.21"/>
    <s v="112120501010"/>
    <s v="PIS/COFINS/CSLL-GRT AUDITORIA DE TERCEIROS LTDA-44600"/>
    <s v="01-112120501010-000-001505060420-2-CD021618-PRO008024-0-0-0"/>
    <s v="CD021618"/>
    <m/>
    <x v="1"/>
    <x v="138"/>
  </r>
  <r>
    <x v="12"/>
    <m/>
    <x v="13"/>
    <d v="2025-03-01T00:00:00"/>
    <d v="2025-05-20T00:00:00"/>
    <n v="1.21"/>
    <s v="112120501010"/>
    <s v="PIS/COFINS/CSLL-GRT AUDITORIA DE TERCEIROS LTDA-44600"/>
    <s v="01-112120501010-000-001505060420-2-CD021618-PRO008024-0-0-0"/>
    <s v="CD021618"/>
    <m/>
    <x v="1"/>
    <x v="138"/>
  </r>
  <r>
    <x v="12"/>
    <m/>
    <x v="13"/>
    <d v="2025-03-01T00:00:00"/>
    <d v="2025-05-20T00:00:00"/>
    <n v="2.46"/>
    <s v="112120501010"/>
    <s v="PIS/COFINS/CSLL-GRT AUDITORIA DE TERCEIROS LTDA-44600"/>
    <s v="01-112120501010-000-001505060420-2-CD021618-PRO008024-0-0-0"/>
    <s v="CD021618"/>
    <m/>
    <x v="1"/>
    <x v="138"/>
  </r>
  <r>
    <x v="12"/>
    <m/>
    <x v="13"/>
    <d v="2025-03-01T00:00:00"/>
    <d v="2025-05-20T00:00:00"/>
    <n v="-1.07"/>
    <s v="112120501010"/>
    <s v="PIS/COFINS/CSLL-GRT AUDITORIA DE TERCEIROS LTDA-44600"/>
    <s v="01-112120501010-000-001505060421-2-CD021619-PRO008024-0-0-0"/>
    <s v="CD021619"/>
    <m/>
    <x v="1"/>
    <x v="139"/>
  </r>
  <r>
    <x v="12"/>
    <m/>
    <x v="13"/>
    <d v="2025-03-01T00:00:00"/>
    <d v="2025-05-20T00:00:00"/>
    <n v="1.07"/>
    <s v="112120501010"/>
    <s v="PIS/COFINS/CSLL-GRT AUDITORIA DE TERCEIROS LTDA-44600"/>
    <s v="01-112120501010-000-001505060421-2-CD021619-PRO008024-0-0-0"/>
    <s v="CD021619"/>
    <m/>
    <x v="1"/>
    <x v="139"/>
  </r>
  <r>
    <x v="12"/>
    <m/>
    <x v="13"/>
    <d v="2025-03-01T00:00:00"/>
    <d v="2025-05-20T00:00:00"/>
    <n v="1.07"/>
    <s v="112120501010"/>
    <s v="PIS/COFINS/CSLL-GRT AUDITORIA DE TERCEIROS LTDA-44600"/>
    <s v="01-112120501010-000-001505060421-2-CD021619-PRO008024-0-0-0"/>
    <s v="CD021619"/>
    <m/>
    <x v="1"/>
    <x v="139"/>
  </r>
  <r>
    <x v="12"/>
    <m/>
    <x v="13"/>
    <d v="2025-03-01T00:00:00"/>
    <d v="2025-05-20T00:00:00"/>
    <n v="2.17"/>
    <s v="112120501010"/>
    <s v="PIS/COFINS/CSLL-GRT AUDITORIA DE TERCEIROS LTDA-44600"/>
    <s v="01-112120501010-000-001505060421-2-CD021619-PRO008024-0-0-0"/>
    <s v="CD021619"/>
    <m/>
    <x v="1"/>
    <x v="139"/>
  </r>
  <r>
    <x v="12"/>
    <m/>
    <x v="13"/>
    <d v="2025-03-01T00:00:00"/>
    <d v="2025-05-20T00:00:00"/>
    <n v="-0.86"/>
    <s v="112120501010"/>
    <s v="PIS/COFINS/CSLL-GRT AUDITORIA DE TERCEIROS LTDA-44600"/>
    <s v="01-112120501010-000-001505060454-2-CD021620-PRO008024-0-0-0"/>
    <s v="CD021620"/>
    <m/>
    <x v="1"/>
    <x v="140"/>
  </r>
  <r>
    <x v="12"/>
    <m/>
    <x v="13"/>
    <d v="2025-03-01T00:00:00"/>
    <d v="2025-05-20T00:00:00"/>
    <n v="0.86"/>
    <s v="112120501010"/>
    <s v="PIS/COFINS/CSLL-GRT AUDITORIA DE TERCEIROS LTDA-44600"/>
    <s v="01-112120501010-000-001505060454-2-CD021620-PRO008024-0-0-0"/>
    <s v="CD021620"/>
    <m/>
    <x v="1"/>
    <x v="140"/>
  </r>
  <r>
    <x v="12"/>
    <m/>
    <x v="13"/>
    <d v="2025-03-01T00:00:00"/>
    <d v="2025-05-20T00:00:00"/>
    <n v="0.86"/>
    <s v="112120501010"/>
    <s v="PIS/COFINS/CSLL-GRT AUDITORIA DE TERCEIROS LTDA-44600"/>
    <s v="01-112120501010-000-001505060454-2-CD021620-PRO008024-0-0-0"/>
    <s v="CD021620"/>
    <m/>
    <x v="1"/>
    <x v="140"/>
  </r>
  <r>
    <x v="12"/>
    <m/>
    <x v="13"/>
    <d v="2025-03-01T00:00:00"/>
    <d v="2025-05-20T00:00:00"/>
    <n v="1.74"/>
    <s v="112120501010"/>
    <s v="PIS/COFINS/CSLL-GRT AUDITORIA DE TERCEIROS LTDA-44600"/>
    <s v="01-112120501010-000-001505060454-2-CD021620-PRO008024-0-0-0"/>
    <s v="CD021620"/>
    <m/>
    <x v="1"/>
    <x v="140"/>
  </r>
  <r>
    <x v="12"/>
    <m/>
    <x v="13"/>
    <d v="2025-03-01T00:00:00"/>
    <d v="2025-05-20T00:00:00"/>
    <n v="-0.79"/>
    <s v="112120501010"/>
    <s v="PIS/COFINS/CSLL-GRT AUDITORIA DE TERCEIROS LTDA-44600"/>
    <s v="01-112120501010-000-001505060287-2-CD022551-PRO008024-0-0-0"/>
    <s v="CD022551"/>
    <m/>
    <x v="1"/>
    <x v="141"/>
  </r>
  <r>
    <x v="12"/>
    <m/>
    <x v="13"/>
    <d v="2025-03-01T00:00:00"/>
    <d v="2025-05-20T00:00:00"/>
    <n v="0.79"/>
    <s v="112120501010"/>
    <s v="PIS/COFINS/CSLL-GRT AUDITORIA DE TERCEIROS LTDA-44600"/>
    <s v="01-112120501010-000-001505060287-2-CD022551-PRO008024-0-0-0"/>
    <s v="CD022551"/>
    <m/>
    <x v="1"/>
    <x v="141"/>
  </r>
  <r>
    <x v="12"/>
    <m/>
    <x v="13"/>
    <d v="2025-03-01T00:00:00"/>
    <d v="2025-05-20T00:00:00"/>
    <n v="0.79"/>
    <s v="112120501010"/>
    <s v="PIS/COFINS/CSLL-GRT AUDITORIA DE TERCEIROS LTDA-44600"/>
    <s v="01-112120501010-000-001505060287-2-CD022551-PRO008024-0-0-0"/>
    <s v="CD022551"/>
    <m/>
    <x v="1"/>
    <x v="141"/>
  </r>
  <r>
    <x v="12"/>
    <m/>
    <x v="13"/>
    <d v="2025-03-01T00:00:00"/>
    <d v="2025-05-20T00:00:00"/>
    <n v="1.59"/>
    <s v="112120501010"/>
    <s v="PIS/COFINS/CSLL-GRT AUDITORIA DE TERCEIROS LTDA-44600"/>
    <s v="01-112120501010-000-001505060287-2-CD022551-PRO008024-0-0-0"/>
    <s v="CD022551"/>
    <m/>
    <x v="1"/>
    <x v="141"/>
  </r>
  <r>
    <x v="12"/>
    <m/>
    <x v="13"/>
    <d v="2025-03-01T00:00:00"/>
    <d v="2025-05-20T00:00:00"/>
    <n v="-0.5"/>
    <s v="112120501010"/>
    <s v="PIS/COFINS/CSLL-GRT AUDITORIA DE TERCEIROS LTDA-44600"/>
    <s v="01-112120501010-000-001505060288-2-CD022552-PRO008024-0-0-0"/>
    <s v="CD022552"/>
    <m/>
    <x v="1"/>
    <x v="142"/>
  </r>
  <r>
    <x v="12"/>
    <m/>
    <x v="13"/>
    <d v="2025-03-01T00:00:00"/>
    <d v="2025-05-20T00:00:00"/>
    <n v="0.5"/>
    <s v="112120501010"/>
    <s v="PIS/COFINS/CSLL-GRT AUDITORIA DE TERCEIROS LTDA-44600"/>
    <s v="01-112120501010-000-001505060288-2-CD022552-PRO008024-0-0-0"/>
    <s v="CD022552"/>
    <m/>
    <x v="1"/>
    <x v="142"/>
  </r>
  <r>
    <x v="12"/>
    <m/>
    <x v="13"/>
    <d v="2025-03-01T00:00:00"/>
    <d v="2025-05-20T00:00:00"/>
    <n v="0.5"/>
    <s v="112120501010"/>
    <s v="PIS/COFINS/CSLL-GRT AUDITORIA DE TERCEIROS LTDA-44600"/>
    <s v="01-112120501010-000-001505060288-2-CD022552-PRO008024-0-0-0"/>
    <s v="CD022552"/>
    <m/>
    <x v="1"/>
    <x v="142"/>
  </r>
  <r>
    <x v="12"/>
    <m/>
    <x v="13"/>
    <d v="2025-03-01T00:00:00"/>
    <d v="2025-05-20T00:00:00"/>
    <n v="1.01"/>
    <s v="112120501010"/>
    <s v="PIS/COFINS/CSLL-GRT AUDITORIA DE TERCEIROS LTDA-44600"/>
    <s v="01-112120501010-000-001505060288-2-CD022552-PRO008024-0-0-0"/>
    <s v="CD022552"/>
    <m/>
    <x v="1"/>
    <x v="142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14-2-CD022553-PRO008024-0-0-0"/>
    <s v="CD022553"/>
    <m/>
    <x v="1"/>
    <x v="14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4-2-CD022553-PRO008024-0-0-0"/>
    <s v="CD022553"/>
    <m/>
    <x v="1"/>
    <x v="14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4-2-CD022553-PRO008024-0-0-0"/>
    <s v="CD022553"/>
    <m/>
    <x v="1"/>
    <x v="143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14-2-CD022553-PRO008024-0-0-0"/>
    <s v="CD022553"/>
    <m/>
    <x v="1"/>
    <x v="143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466-2-CD022554-PRO008024-0-0-0"/>
    <s v="CD022554"/>
    <m/>
    <x v="1"/>
    <x v="144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6-2-CD022554-PRO008024-0-0-0"/>
    <s v="CD022554"/>
    <m/>
    <x v="1"/>
    <x v="144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6-2-CD022554-PRO008024-0-0-0"/>
    <s v="CD022554"/>
    <m/>
    <x v="1"/>
    <x v="144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60466-2-CD022554-PRO008024-0-0-0"/>
    <s v="CD022554"/>
    <m/>
    <x v="1"/>
    <x v="144"/>
  </r>
  <r>
    <x v="12"/>
    <m/>
    <x v="13"/>
    <d v="2025-03-01T00:00:00"/>
    <d v="2025-05-20T00:00:00"/>
    <n v="-0.71"/>
    <s v="112120501010"/>
    <s v="PIS/COFINS/CSLL-GRT AUDITORIA DE TERCEIROS LTDA-44600"/>
    <s v="01-112120501010-000-001505060366-2-CD022555-PRO008024-0-0-0"/>
    <s v="CD022555"/>
    <m/>
    <x v="1"/>
    <x v="145"/>
  </r>
  <r>
    <x v="12"/>
    <m/>
    <x v="13"/>
    <d v="2025-03-01T00:00:00"/>
    <d v="2025-05-20T00:00:00"/>
    <n v="0.71"/>
    <s v="112120501010"/>
    <s v="PIS/COFINS/CSLL-GRT AUDITORIA DE TERCEIROS LTDA-44600"/>
    <s v="01-112120501010-000-001505060366-2-CD022555-PRO008024-0-0-0"/>
    <s v="CD022555"/>
    <m/>
    <x v="1"/>
    <x v="145"/>
  </r>
  <r>
    <x v="12"/>
    <m/>
    <x v="13"/>
    <d v="2025-03-01T00:00:00"/>
    <d v="2025-05-20T00:00:00"/>
    <n v="0.71"/>
    <s v="112120501010"/>
    <s v="PIS/COFINS/CSLL-GRT AUDITORIA DE TERCEIROS LTDA-44600"/>
    <s v="01-112120501010-000-001505060366-2-CD022555-PRO008024-0-0-0"/>
    <s v="CD022555"/>
    <m/>
    <x v="1"/>
    <x v="145"/>
  </r>
  <r>
    <x v="12"/>
    <m/>
    <x v="13"/>
    <d v="2025-03-01T00:00:00"/>
    <d v="2025-05-20T00:00:00"/>
    <n v="1.45"/>
    <s v="112120501010"/>
    <s v="PIS/COFINS/CSLL-GRT AUDITORIA DE TERCEIROS LTDA-44600"/>
    <s v="01-112120501010-000-001505060366-2-CD022555-PRO008024-0-0-0"/>
    <s v="CD022555"/>
    <m/>
    <x v="1"/>
    <x v="145"/>
  </r>
  <r>
    <x v="12"/>
    <m/>
    <x v="13"/>
    <d v="2025-03-01T00:00:00"/>
    <d v="2025-05-20T00:00:00"/>
    <n v="-1.07"/>
    <s v="112120501010"/>
    <s v="PIS/COFINS/CSLL-GRT AUDITORIA DE TERCEIROS LTDA-44600"/>
    <s v="01-112120501010-000-001505060367-2-CD022556-PRO008024-0-0-0"/>
    <s v="CD022556"/>
    <m/>
    <x v="1"/>
    <x v="146"/>
  </r>
  <r>
    <x v="12"/>
    <m/>
    <x v="13"/>
    <d v="2025-03-01T00:00:00"/>
    <d v="2025-05-20T00:00:00"/>
    <n v="1.07"/>
    <s v="112120501010"/>
    <s v="PIS/COFINS/CSLL-GRT AUDITORIA DE TERCEIROS LTDA-44600"/>
    <s v="01-112120501010-000-001505060367-2-CD022556-PRO008024-0-0-0"/>
    <s v="CD022556"/>
    <m/>
    <x v="1"/>
    <x v="146"/>
  </r>
  <r>
    <x v="12"/>
    <m/>
    <x v="13"/>
    <d v="2025-03-01T00:00:00"/>
    <d v="2025-05-20T00:00:00"/>
    <n v="1.07"/>
    <s v="112120501010"/>
    <s v="PIS/COFINS/CSLL-GRT AUDITORIA DE TERCEIROS LTDA-44600"/>
    <s v="01-112120501010-000-001505060367-2-CD022556-PRO008024-0-0-0"/>
    <s v="CD022556"/>
    <m/>
    <x v="1"/>
    <x v="146"/>
  </r>
  <r>
    <x v="12"/>
    <m/>
    <x v="13"/>
    <d v="2025-03-01T00:00:00"/>
    <d v="2025-05-20T00:00:00"/>
    <n v="2.17"/>
    <s v="112120501010"/>
    <s v="PIS/COFINS/CSLL-GRT AUDITORIA DE TERCEIROS LTDA-44600"/>
    <s v="01-112120501010-000-001505060367-2-CD022556-PRO008024-0-0-0"/>
    <s v="CD022556"/>
    <m/>
    <x v="1"/>
    <x v="146"/>
  </r>
  <r>
    <x v="12"/>
    <m/>
    <x v="13"/>
    <d v="2025-03-01T00:00:00"/>
    <d v="2025-05-20T00:00:00"/>
    <n v="-0.86"/>
    <s v="112120501010"/>
    <s v="PIS/COFINS/CSLL-GRT AUDITORIA DE TERCEIROS LTDA-44600"/>
    <s v="01-112120501010-000-001505060368-2-CD022557-PRO008024-0-0-0"/>
    <s v="CD022557"/>
    <m/>
    <x v="1"/>
    <x v="147"/>
  </r>
  <r>
    <x v="12"/>
    <m/>
    <x v="13"/>
    <d v="2025-03-01T00:00:00"/>
    <d v="2025-05-20T00:00:00"/>
    <n v="0.86"/>
    <s v="112120501010"/>
    <s v="PIS/COFINS/CSLL-GRT AUDITORIA DE TERCEIROS LTDA-44600"/>
    <s v="01-112120501010-000-001505060368-2-CD022557-PRO008024-0-0-0"/>
    <s v="CD022557"/>
    <m/>
    <x v="1"/>
    <x v="147"/>
  </r>
  <r>
    <x v="12"/>
    <m/>
    <x v="13"/>
    <d v="2025-03-01T00:00:00"/>
    <d v="2025-05-20T00:00:00"/>
    <n v="0.86"/>
    <s v="112120501010"/>
    <s v="PIS/COFINS/CSLL-GRT AUDITORIA DE TERCEIROS LTDA-44600"/>
    <s v="01-112120501010-000-001505060368-2-CD022557-PRO008024-0-0-0"/>
    <s v="CD022557"/>
    <m/>
    <x v="1"/>
    <x v="147"/>
  </r>
  <r>
    <x v="12"/>
    <m/>
    <x v="13"/>
    <d v="2025-03-01T00:00:00"/>
    <d v="2025-05-20T00:00:00"/>
    <n v="1.74"/>
    <s v="112120501010"/>
    <s v="PIS/COFINS/CSLL-GRT AUDITORIA DE TERCEIROS LTDA-44600"/>
    <s v="01-112120501010-000-001505060368-2-CD022557-PRO008024-0-0-0"/>
    <s v="CD022557"/>
    <m/>
    <x v="1"/>
    <x v="147"/>
  </r>
  <r>
    <x v="12"/>
    <m/>
    <x v="13"/>
    <d v="2025-03-01T00:00:00"/>
    <d v="2025-05-20T00:00:00"/>
    <n v="-1.1399999999999999"/>
    <s v="112120501010"/>
    <s v="PIS/COFINS/CSLL-GRT AUDITORIA DE TERCEIROS LTDA-44600"/>
    <s v="01-112120501010-000-001505060403-2-CD022558-PRO008024-0-0-0"/>
    <s v="CD022558"/>
    <m/>
    <x v="1"/>
    <x v="148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03-2-CD022558-PRO008024-0-0-0"/>
    <s v="CD022558"/>
    <m/>
    <x v="1"/>
    <x v="148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03-2-CD022558-PRO008024-0-0-0"/>
    <s v="CD022558"/>
    <m/>
    <x v="1"/>
    <x v="148"/>
  </r>
  <r>
    <x v="12"/>
    <m/>
    <x v="13"/>
    <d v="2025-03-01T00:00:00"/>
    <d v="2025-05-20T00:00:00"/>
    <n v="2.3199999999999998"/>
    <s v="112120501010"/>
    <s v="PIS/COFINS/CSLL-GRT AUDITORIA DE TERCEIROS LTDA-44600"/>
    <s v="01-112120501010-000-001505060403-2-CD022558-PRO008024-0-0-0"/>
    <s v="CD022558"/>
    <m/>
    <x v="1"/>
    <x v="148"/>
  </r>
  <r>
    <x v="12"/>
    <m/>
    <x v="13"/>
    <d v="2025-03-01T00:00:00"/>
    <d v="2025-05-20T00:00:00"/>
    <n v="-1.1399999999999999"/>
    <s v="112120501010"/>
    <s v="PIS/COFINS/CSLL-GRT AUDITORIA DE TERCEIROS LTDA-44600"/>
    <s v="01-112120501010-000-001505060426-2-CD022559-PRO008024-0-0-0"/>
    <s v="CD022559"/>
    <m/>
    <x v="1"/>
    <x v="149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26-2-CD022559-PRO008024-0-0-0"/>
    <s v="CD022559"/>
    <m/>
    <x v="1"/>
    <x v="149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26-2-CD022559-PRO008024-0-0-0"/>
    <s v="CD022559"/>
    <m/>
    <x v="1"/>
    <x v="149"/>
  </r>
  <r>
    <x v="12"/>
    <m/>
    <x v="13"/>
    <d v="2025-03-01T00:00:00"/>
    <d v="2025-05-20T00:00:00"/>
    <n v="2.3199999999999998"/>
    <s v="112120501010"/>
    <s v="PIS/COFINS/CSLL-GRT AUDITORIA DE TERCEIROS LTDA-44600"/>
    <s v="01-112120501010-000-001505060426-2-CD022559-PRO008024-0-0-0"/>
    <s v="CD022559"/>
    <m/>
    <x v="1"/>
    <x v="149"/>
  </r>
  <r>
    <x v="12"/>
    <m/>
    <x v="13"/>
    <d v="2025-03-01T00:00:00"/>
    <d v="2025-05-20T00:00:00"/>
    <n v="-0.71"/>
    <s v="112120501010"/>
    <s v="PIS/COFINS/CSLL-GRT AUDITORIA DE TERCEIROS LTDA-44600"/>
    <s v="01-112120501010-000-001505060503-2-CD022562-PRO008024-0-0-0"/>
    <s v="CD022562"/>
    <m/>
    <x v="1"/>
    <x v="150"/>
  </r>
  <r>
    <x v="12"/>
    <m/>
    <x v="13"/>
    <d v="2025-03-01T00:00:00"/>
    <d v="2025-05-20T00:00:00"/>
    <n v="0.71"/>
    <s v="112120501010"/>
    <s v="PIS/COFINS/CSLL-GRT AUDITORIA DE TERCEIROS LTDA-44600"/>
    <s v="01-112120501010-000-001505060503-2-CD022562-PRO008024-0-0-0"/>
    <s v="CD022562"/>
    <m/>
    <x v="1"/>
    <x v="150"/>
  </r>
  <r>
    <x v="12"/>
    <m/>
    <x v="13"/>
    <d v="2025-03-01T00:00:00"/>
    <d v="2025-05-20T00:00:00"/>
    <n v="0.71"/>
    <s v="112120501010"/>
    <s v="PIS/COFINS/CSLL-GRT AUDITORIA DE TERCEIROS LTDA-44600"/>
    <s v="01-112120501010-000-001505060503-2-CD022562-PRO008024-0-0-0"/>
    <s v="CD022562"/>
    <m/>
    <x v="1"/>
    <x v="150"/>
  </r>
  <r>
    <x v="12"/>
    <m/>
    <x v="13"/>
    <d v="2025-03-01T00:00:00"/>
    <d v="2025-05-20T00:00:00"/>
    <n v="1.45"/>
    <s v="112120501010"/>
    <s v="PIS/COFINS/CSLL-GRT AUDITORIA DE TERCEIROS LTDA-44600"/>
    <s v="01-112120501010-000-001505060503-2-CD022562-PRO008024-0-0-0"/>
    <s v="CD022562"/>
    <m/>
    <x v="1"/>
    <x v="150"/>
  </r>
  <r>
    <x v="12"/>
    <m/>
    <x v="13"/>
    <d v="2025-03-01T00:00:00"/>
    <d v="2025-05-20T00:00:00"/>
    <n v="-0.64"/>
    <s v="112120501010"/>
    <s v="PIS/COFINS/CSLL-GRT AUDITORIA DE TERCEIROS LTDA-44600"/>
    <s v="01-112120501010-000-001505060289-2-CD022563-PRO008024-0-0-0"/>
    <s v="CD022563"/>
    <m/>
    <x v="1"/>
    <x v="151"/>
  </r>
  <r>
    <x v="12"/>
    <m/>
    <x v="13"/>
    <d v="2025-03-01T00:00:00"/>
    <d v="2025-05-20T00:00:00"/>
    <n v="0.64"/>
    <s v="112120501010"/>
    <s v="PIS/COFINS/CSLL-GRT AUDITORIA DE TERCEIROS LTDA-44600"/>
    <s v="01-112120501010-000-001505060289-2-CD022563-PRO008024-0-0-0"/>
    <s v="CD022563"/>
    <m/>
    <x v="1"/>
    <x v="151"/>
  </r>
  <r>
    <x v="12"/>
    <m/>
    <x v="13"/>
    <d v="2025-03-01T00:00:00"/>
    <d v="2025-05-20T00:00:00"/>
    <n v="0.64"/>
    <s v="112120501010"/>
    <s v="PIS/COFINS/CSLL-GRT AUDITORIA DE TERCEIROS LTDA-44600"/>
    <s v="01-112120501010-000-001505060289-2-CD022563-PRO008024-0-0-0"/>
    <s v="CD022563"/>
    <m/>
    <x v="1"/>
    <x v="151"/>
  </r>
  <r>
    <x v="12"/>
    <m/>
    <x v="13"/>
    <d v="2025-03-01T00:00:00"/>
    <d v="2025-05-20T00:00:00"/>
    <n v="1.3"/>
    <s v="112120501010"/>
    <s v="PIS/COFINS/CSLL-GRT AUDITORIA DE TERCEIROS LTDA-44600"/>
    <s v="01-112120501010-000-001505060289-2-CD022563-PRO008024-0-0-0"/>
    <s v="CD022563"/>
    <m/>
    <x v="1"/>
    <x v="151"/>
  </r>
  <r>
    <x v="12"/>
    <m/>
    <x v="13"/>
    <d v="2025-03-01T00:00:00"/>
    <d v="2025-05-20T00:00:00"/>
    <n v="-0.79"/>
    <s v="112120501010"/>
    <s v="PIS/COFINS/CSLL-GRT AUDITORIA DE TERCEIROS LTDA-44600"/>
    <s v="01-112120501010-000-001505060290-2-CD022564-PRO008024-0-0-0"/>
    <s v="CD022564"/>
    <m/>
    <x v="1"/>
    <x v="152"/>
  </r>
  <r>
    <x v="12"/>
    <m/>
    <x v="13"/>
    <d v="2025-03-01T00:00:00"/>
    <d v="2025-05-20T00:00:00"/>
    <n v="0.79"/>
    <s v="112120501010"/>
    <s v="PIS/COFINS/CSLL-GRT AUDITORIA DE TERCEIROS LTDA-44600"/>
    <s v="01-112120501010-000-001505060290-2-CD022564-PRO008024-0-0-0"/>
    <s v="CD022564"/>
    <m/>
    <x v="1"/>
    <x v="152"/>
  </r>
  <r>
    <x v="12"/>
    <m/>
    <x v="13"/>
    <d v="2025-03-01T00:00:00"/>
    <d v="2025-05-20T00:00:00"/>
    <n v="0.79"/>
    <s v="112120501010"/>
    <s v="PIS/COFINS/CSLL-GRT AUDITORIA DE TERCEIROS LTDA-44600"/>
    <s v="01-112120501010-000-001505060290-2-CD022564-PRO008024-0-0-0"/>
    <s v="CD022564"/>
    <m/>
    <x v="1"/>
    <x v="152"/>
  </r>
  <r>
    <x v="12"/>
    <m/>
    <x v="13"/>
    <d v="2025-03-01T00:00:00"/>
    <d v="2025-05-20T00:00:00"/>
    <n v="1.59"/>
    <s v="112120501010"/>
    <s v="PIS/COFINS/CSLL-GRT AUDITORIA DE TERCEIROS LTDA-44600"/>
    <s v="01-112120501010-000-001505060290-2-CD022564-PRO008024-0-0-0"/>
    <s v="CD022564"/>
    <m/>
    <x v="1"/>
    <x v="152"/>
  </r>
  <r>
    <x v="12"/>
    <m/>
    <x v="13"/>
    <d v="2025-03-01T00:00:00"/>
    <d v="2025-05-20T00:00:00"/>
    <n v="-0.71"/>
    <s v="112120501010"/>
    <s v="PIS/COFINS/CSLL-GRT AUDITORIA DE TERCEIROS LTDA-44600"/>
    <s v="01-112120501010-000-001505060490-2-CD022566-PRO008024-0-0-0"/>
    <s v="CD022566"/>
    <m/>
    <x v="1"/>
    <x v="153"/>
  </r>
  <r>
    <x v="12"/>
    <m/>
    <x v="13"/>
    <d v="2025-03-01T00:00:00"/>
    <d v="2025-05-20T00:00:00"/>
    <n v="0.71"/>
    <s v="112120501010"/>
    <s v="PIS/COFINS/CSLL-GRT AUDITORIA DE TERCEIROS LTDA-44600"/>
    <s v="01-112120501010-000-001505060490-2-CD022566-PRO008024-0-0-0"/>
    <s v="CD022566"/>
    <m/>
    <x v="1"/>
    <x v="153"/>
  </r>
  <r>
    <x v="12"/>
    <m/>
    <x v="13"/>
    <d v="2025-03-01T00:00:00"/>
    <d v="2025-05-20T00:00:00"/>
    <n v="0.71"/>
    <s v="112120501010"/>
    <s v="PIS/COFINS/CSLL-GRT AUDITORIA DE TERCEIROS LTDA-44600"/>
    <s v="01-112120501010-000-001505060490-2-CD022566-PRO008024-0-0-0"/>
    <s v="CD022566"/>
    <m/>
    <x v="1"/>
    <x v="153"/>
  </r>
  <r>
    <x v="12"/>
    <m/>
    <x v="13"/>
    <d v="2025-03-01T00:00:00"/>
    <d v="2025-05-20T00:00:00"/>
    <n v="1.45"/>
    <s v="112120501010"/>
    <s v="PIS/COFINS/CSLL-GRT AUDITORIA DE TERCEIROS LTDA-44600"/>
    <s v="01-112120501010-000-001505060490-2-CD022566-PRO008024-0-0-0"/>
    <s v="CD022566"/>
    <m/>
    <x v="1"/>
    <x v="153"/>
  </r>
  <r>
    <x v="12"/>
    <m/>
    <x v="13"/>
    <d v="2025-03-01T00:00:00"/>
    <d v="2025-05-20T00:00:00"/>
    <n v="-0.79"/>
    <s v="112120501010"/>
    <s v="PIS/COFINS/CSLL-GRT AUDITORIA DE TERCEIROS LTDA-44600"/>
    <s v="01-112120501010-000-001505060369-2-CD022567-PRO008024-0-0-0"/>
    <s v="CD022567"/>
    <m/>
    <x v="1"/>
    <x v="154"/>
  </r>
  <r>
    <x v="12"/>
    <m/>
    <x v="13"/>
    <d v="2025-03-01T00:00:00"/>
    <d v="2025-05-20T00:00:00"/>
    <n v="0.79"/>
    <s v="112120501010"/>
    <s v="PIS/COFINS/CSLL-GRT AUDITORIA DE TERCEIROS LTDA-44600"/>
    <s v="01-112120501010-000-001505060369-2-CD022567-PRO008024-0-0-0"/>
    <s v="CD022567"/>
    <m/>
    <x v="1"/>
    <x v="154"/>
  </r>
  <r>
    <x v="12"/>
    <m/>
    <x v="13"/>
    <d v="2025-03-01T00:00:00"/>
    <d v="2025-05-20T00:00:00"/>
    <n v="0.79"/>
    <s v="112120501010"/>
    <s v="PIS/COFINS/CSLL-GRT AUDITORIA DE TERCEIROS LTDA-44600"/>
    <s v="01-112120501010-000-001505060369-2-CD022567-PRO008024-0-0-0"/>
    <s v="CD022567"/>
    <m/>
    <x v="1"/>
    <x v="154"/>
  </r>
  <r>
    <x v="12"/>
    <m/>
    <x v="13"/>
    <d v="2025-03-01T00:00:00"/>
    <d v="2025-05-20T00:00:00"/>
    <n v="1.59"/>
    <s v="112120501010"/>
    <s v="PIS/COFINS/CSLL-GRT AUDITORIA DE TERCEIROS LTDA-44600"/>
    <s v="01-112120501010-000-001505060369-2-CD022567-PRO008024-0-0-0"/>
    <s v="CD022567"/>
    <m/>
    <x v="1"/>
    <x v="154"/>
  </r>
  <r>
    <x v="12"/>
    <m/>
    <x v="13"/>
    <d v="2025-03-01T00:00:00"/>
    <d v="2025-05-20T00:00:00"/>
    <n v="-0.71"/>
    <s v="112120501010"/>
    <s v="PIS/COFINS/CSLL-GRT AUDITORIA DE TERCEIROS LTDA-44600"/>
    <s v="01-112120501010-000-001505060444-2-CD022568-PRO008024-0-0-0"/>
    <s v="CD022568"/>
    <m/>
    <x v="1"/>
    <x v="155"/>
  </r>
  <r>
    <x v="12"/>
    <m/>
    <x v="13"/>
    <d v="2025-03-01T00:00:00"/>
    <d v="2025-05-20T00:00:00"/>
    <n v="0.71"/>
    <s v="112120501010"/>
    <s v="PIS/COFINS/CSLL-GRT AUDITORIA DE TERCEIROS LTDA-44600"/>
    <s v="01-112120501010-000-001505060444-2-CD022568-PRO008024-0-0-0"/>
    <s v="CD022568"/>
    <m/>
    <x v="1"/>
    <x v="155"/>
  </r>
  <r>
    <x v="12"/>
    <m/>
    <x v="13"/>
    <d v="2025-03-01T00:00:00"/>
    <d v="2025-05-20T00:00:00"/>
    <n v="0.71"/>
    <s v="112120501010"/>
    <s v="PIS/COFINS/CSLL-GRT AUDITORIA DE TERCEIROS LTDA-44600"/>
    <s v="01-112120501010-000-001505060444-2-CD022568-PRO008024-0-0-0"/>
    <s v="CD022568"/>
    <m/>
    <x v="1"/>
    <x v="155"/>
  </r>
  <r>
    <x v="12"/>
    <m/>
    <x v="13"/>
    <d v="2025-03-01T00:00:00"/>
    <d v="2025-05-20T00:00:00"/>
    <n v="1.45"/>
    <s v="112120501010"/>
    <s v="PIS/COFINS/CSLL-GRT AUDITORIA DE TERCEIROS LTDA-44600"/>
    <s v="01-112120501010-000-001505060444-2-CD022568-PRO008024-0-0-0"/>
    <s v="CD022568"/>
    <m/>
    <x v="1"/>
    <x v="155"/>
  </r>
  <r>
    <x v="12"/>
    <m/>
    <x v="13"/>
    <d v="2025-03-01T00:00:00"/>
    <d v="2025-05-20T00:00:00"/>
    <n v="-0.79"/>
    <s v="112120501010"/>
    <s v="PIS/COFINS/CSLL-GRT AUDITORIA DE TERCEIROS LTDA-44600"/>
    <s v="01-112120501010-000-001505060292-2-CD022571-PRO008024-0-0-0"/>
    <s v="CD022571"/>
    <m/>
    <x v="1"/>
    <x v="156"/>
  </r>
  <r>
    <x v="12"/>
    <m/>
    <x v="13"/>
    <d v="2025-03-01T00:00:00"/>
    <d v="2025-05-20T00:00:00"/>
    <n v="0.79"/>
    <s v="112120501010"/>
    <s v="PIS/COFINS/CSLL-GRT AUDITORIA DE TERCEIROS LTDA-44600"/>
    <s v="01-112120501010-000-001505060292-2-CD022571-PRO008024-0-0-0"/>
    <s v="CD022571"/>
    <m/>
    <x v="1"/>
    <x v="156"/>
  </r>
  <r>
    <x v="12"/>
    <m/>
    <x v="13"/>
    <d v="2025-03-01T00:00:00"/>
    <d v="2025-05-20T00:00:00"/>
    <n v="0.79"/>
    <s v="112120501010"/>
    <s v="PIS/COFINS/CSLL-GRT AUDITORIA DE TERCEIROS LTDA-44600"/>
    <s v="01-112120501010-000-001505060292-2-CD022571-PRO008024-0-0-0"/>
    <s v="CD022571"/>
    <m/>
    <x v="1"/>
    <x v="156"/>
  </r>
  <r>
    <x v="12"/>
    <m/>
    <x v="13"/>
    <d v="2025-03-01T00:00:00"/>
    <d v="2025-05-20T00:00:00"/>
    <n v="1.59"/>
    <s v="112120501010"/>
    <s v="PIS/COFINS/CSLL-GRT AUDITORIA DE TERCEIROS LTDA-44600"/>
    <s v="01-112120501010-000-001505060292-2-CD022571-PRO008024-0-0-0"/>
    <s v="CD022571"/>
    <m/>
    <x v="1"/>
    <x v="156"/>
  </r>
  <r>
    <x v="12"/>
    <m/>
    <x v="13"/>
    <d v="2025-03-01T00:00:00"/>
    <d v="2025-05-20T00:00:00"/>
    <n v="-0.71"/>
    <s v="112120501010"/>
    <s v="PIS/COFINS/CSLL-GRT AUDITORIA DE TERCEIROS LTDA-44600"/>
    <s v="01-112120501010-000-001505060293-2-CD022572-PRO008024-0-0-0"/>
    <s v="CD022572"/>
    <m/>
    <x v="1"/>
    <x v="157"/>
  </r>
  <r>
    <x v="12"/>
    <m/>
    <x v="13"/>
    <d v="2025-03-01T00:00:00"/>
    <d v="2025-05-20T00:00:00"/>
    <n v="0.71"/>
    <s v="112120501010"/>
    <s v="PIS/COFINS/CSLL-GRT AUDITORIA DE TERCEIROS LTDA-44600"/>
    <s v="01-112120501010-000-001505060293-2-CD022572-PRO008024-0-0-0"/>
    <s v="CD022572"/>
    <m/>
    <x v="1"/>
    <x v="157"/>
  </r>
  <r>
    <x v="12"/>
    <m/>
    <x v="13"/>
    <d v="2025-03-01T00:00:00"/>
    <d v="2025-05-20T00:00:00"/>
    <n v="0.71"/>
    <s v="112120501010"/>
    <s v="PIS/COFINS/CSLL-GRT AUDITORIA DE TERCEIROS LTDA-44600"/>
    <s v="01-112120501010-000-001505060293-2-CD022572-PRO008024-0-0-0"/>
    <s v="CD022572"/>
    <m/>
    <x v="1"/>
    <x v="157"/>
  </r>
  <r>
    <x v="12"/>
    <m/>
    <x v="13"/>
    <d v="2025-03-01T00:00:00"/>
    <d v="2025-05-20T00:00:00"/>
    <n v="1.45"/>
    <s v="112120501010"/>
    <s v="PIS/COFINS/CSLL-GRT AUDITORIA DE TERCEIROS LTDA-44600"/>
    <s v="01-112120501010-000-001505060293-2-CD022572-PRO008024-0-0-0"/>
    <s v="CD022572"/>
    <m/>
    <x v="1"/>
    <x v="157"/>
  </r>
  <r>
    <x v="12"/>
    <m/>
    <x v="13"/>
    <d v="2025-03-01T00:00:00"/>
    <d v="2025-05-20T00:00:00"/>
    <n v="-0.79"/>
    <s v="112120501010"/>
    <s v="PIS/COFINS/CSLL-GRT AUDITORIA DE TERCEIROS LTDA-44600"/>
    <s v="01-112120501010-000-001505060294-2-CD022573-PRO008024-0-0-0"/>
    <s v="CD022573"/>
    <m/>
    <x v="1"/>
    <x v="158"/>
  </r>
  <r>
    <x v="12"/>
    <m/>
    <x v="13"/>
    <d v="2025-03-01T00:00:00"/>
    <d v="2025-05-20T00:00:00"/>
    <n v="0.79"/>
    <s v="112120501010"/>
    <s v="PIS/COFINS/CSLL-GRT AUDITORIA DE TERCEIROS LTDA-44600"/>
    <s v="01-112120501010-000-001505060294-2-CD022573-PRO008024-0-0-0"/>
    <s v="CD022573"/>
    <m/>
    <x v="1"/>
    <x v="158"/>
  </r>
  <r>
    <x v="12"/>
    <m/>
    <x v="13"/>
    <d v="2025-03-01T00:00:00"/>
    <d v="2025-05-20T00:00:00"/>
    <n v="0.79"/>
    <s v="112120501010"/>
    <s v="PIS/COFINS/CSLL-GRT AUDITORIA DE TERCEIROS LTDA-44600"/>
    <s v="01-112120501010-000-001505060294-2-CD022573-PRO008024-0-0-0"/>
    <s v="CD022573"/>
    <m/>
    <x v="1"/>
    <x v="158"/>
  </r>
  <r>
    <x v="12"/>
    <m/>
    <x v="13"/>
    <d v="2025-03-01T00:00:00"/>
    <d v="2025-05-20T00:00:00"/>
    <n v="1.59"/>
    <s v="112120501010"/>
    <s v="PIS/COFINS/CSLL-GRT AUDITORIA DE TERCEIROS LTDA-44600"/>
    <s v="01-112120501010-000-001505060294-2-CD022573-PRO008024-0-0-0"/>
    <s v="CD022573"/>
    <m/>
    <x v="1"/>
    <x v="158"/>
  </r>
  <r>
    <x v="12"/>
    <m/>
    <x v="13"/>
    <d v="2025-03-01T00:00:00"/>
    <d v="2025-05-20T00:00:00"/>
    <n v="-0.43"/>
    <s v="112120501010"/>
    <s v="PIS/COFINS/CSLL-GRT AUDITORIA DE TERCEIROS LTDA-44600"/>
    <s v="01-112120501010-000-001505060370-2-CD022574-PRO008024-0-0-0"/>
    <s v="CD022574"/>
    <m/>
    <x v="1"/>
    <x v="159"/>
  </r>
  <r>
    <x v="12"/>
    <m/>
    <x v="13"/>
    <d v="2025-03-01T00:00:00"/>
    <d v="2025-05-20T00:00:00"/>
    <n v="0.43"/>
    <s v="112120501010"/>
    <s v="PIS/COFINS/CSLL-GRT AUDITORIA DE TERCEIROS LTDA-44600"/>
    <s v="01-112120501010-000-001505060370-2-CD022574-PRO008024-0-0-0"/>
    <s v="CD022574"/>
    <m/>
    <x v="1"/>
    <x v="159"/>
  </r>
  <r>
    <x v="12"/>
    <m/>
    <x v="13"/>
    <d v="2025-03-01T00:00:00"/>
    <d v="2025-05-20T00:00:00"/>
    <n v="0.43"/>
    <s v="112120501010"/>
    <s v="PIS/COFINS/CSLL-GRT AUDITORIA DE TERCEIROS LTDA-44600"/>
    <s v="01-112120501010-000-001505060370-2-CD022574-PRO008024-0-0-0"/>
    <s v="CD022574"/>
    <m/>
    <x v="1"/>
    <x v="159"/>
  </r>
  <r>
    <x v="12"/>
    <m/>
    <x v="13"/>
    <d v="2025-03-01T00:00:00"/>
    <d v="2025-05-20T00:00:00"/>
    <n v="0.87"/>
    <s v="112120501010"/>
    <s v="PIS/COFINS/CSLL-GRT AUDITORIA DE TERCEIROS LTDA-44600"/>
    <s v="01-112120501010-000-001505060370-2-CD022574-PRO008024-0-0-0"/>
    <s v="CD022574"/>
    <m/>
    <x v="1"/>
    <x v="159"/>
  </r>
  <r>
    <x v="12"/>
    <m/>
    <x v="13"/>
    <d v="2025-03-01T00:00:00"/>
    <d v="2025-05-20T00:00:00"/>
    <n v="-0.64"/>
    <s v="112120501010"/>
    <s v="PIS/COFINS/CSLL-GRT AUDITORIA DE TERCEIROS LTDA-44600"/>
    <s v="01-112120501010-000-001505060371-2-CD022575-PRO008024-0-0-0"/>
    <s v="CD022575"/>
    <m/>
    <x v="1"/>
    <x v="160"/>
  </r>
  <r>
    <x v="12"/>
    <m/>
    <x v="13"/>
    <d v="2025-03-01T00:00:00"/>
    <d v="2025-05-20T00:00:00"/>
    <n v="0.64"/>
    <s v="112120501010"/>
    <s v="PIS/COFINS/CSLL-GRT AUDITORIA DE TERCEIROS LTDA-44600"/>
    <s v="01-112120501010-000-001505060371-2-CD022575-PRO008024-0-0-0"/>
    <s v="CD022575"/>
    <m/>
    <x v="1"/>
    <x v="160"/>
  </r>
  <r>
    <x v="12"/>
    <m/>
    <x v="13"/>
    <d v="2025-03-01T00:00:00"/>
    <d v="2025-05-20T00:00:00"/>
    <n v="0.64"/>
    <s v="112120501010"/>
    <s v="PIS/COFINS/CSLL-GRT AUDITORIA DE TERCEIROS LTDA-44600"/>
    <s v="01-112120501010-000-001505060371-2-CD022575-PRO008024-0-0-0"/>
    <s v="CD022575"/>
    <m/>
    <x v="1"/>
    <x v="160"/>
  </r>
  <r>
    <x v="12"/>
    <m/>
    <x v="13"/>
    <d v="2025-03-01T00:00:00"/>
    <d v="2025-05-20T00:00:00"/>
    <n v="1.3"/>
    <s v="112120501010"/>
    <s v="PIS/COFINS/CSLL-GRT AUDITORIA DE TERCEIROS LTDA-44600"/>
    <s v="01-112120501010-000-001505060371-2-CD022575-PRO008024-0-0-0"/>
    <s v="CD022575"/>
    <m/>
    <x v="1"/>
    <x v="160"/>
  </r>
  <r>
    <x v="12"/>
    <m/>
    <x v="13"/>
    <d v="2025-03-01T00:00:00"/>
    <d v="2025-05-20T00:00:00"/>
    <n v="-0.5"/>
    <s v="112120501010"/>
    <s v="PIS/COFINS/CSLL-GRT AUDITORIA DE TERCEIROS LTDA-44600"/>
    <s v="01-112120501010-000-001505060372-2-CD022576-PRO008024-0-0-0"/>
    <s v="CD022576"/>
    <m/>
    <x v="1"/>
    <x v="161"/>
  </r>
  <r>
    <x v="12"/>
    <m/>
    <x v="13"/>
    <d v="2025-03-01T00:00:00"/>
    <d v="2025-05-20T00:00:00"/>
    <n v="0.5"/>
    <s v="112120501010"/>
    <s v="PIS/COFINS/CSLL-GRT AUDITORIA DE TERCEIROS LTDA-44600"/>
    <s v="01-112120501010-000-001505060372-2-CD022576-PRO008024-0-0-0"/>
    <s v="CD022576"/>
    <m/>
    <x v="1"/>
    <x v="161"/>
  </r>
  <r>
    <x v="12"/>
    <m/>
    <x v="13"/>
    <d v="2025-03-01T00:00:00"/>
    <d v="2025-05-20T00:00:00"/>
    <n v="0.5"/>
    <s v="112120501010"/>
    <s v="PIS/COFINS/CSLL-GRT AUDITORIA DE TERCEIROS LTDA-44600"/>
    <s v="01-112120501010-000-001505060372-2-CD022576-PRO008024-0-0-0"/>
    <s v="CD022576"/>
    <m/>
    <x v="1"/>
    <x v="161"/>
  </r>
  <r>
    <x v="12"/>
    <m/>
    <x v="13"/>
    <d v="2025-03-01T00:00:00"/>
    <d v="2025-05-20T00:00:00"/>
    <n v="1.01"/>
    <s v="112120501010"/>
    <s v="PIS/COFINS/CSLL-GRT AUDITORIA DE TERCEIROS LTDA-44600"/>
    <s v="01-112120501010-000-001505060372-2-CD022576-PRO008024-0-0-0"/>
    <s v="CD022576"/>
    <m/>
    <x v="1"/>
    <x v="161"/>
  </r>
  <r>
    <x v="12"/>
    <m/>
    <x v="13"/>
    <d v="2025-03-01T00:00:00"/>
    <d v="2025-05-20T00:00:00"/>
    <n v="-0.43"/>
    <s v="112120501010"/>
    <s v="PIS/COFINS/CSLL-GRT AUDITORIA DE TERCEIROS LTDA-44600"/>
    <s v="01-112120501010-000-001505060405-2-CD022578-PRO008024-0-0-0"/>
    <s v="CD022578"/>
    <m/>
    <x v="1"/>
    <x v="162"/>
  </r>
  <r>
    <x v="12"/>
    <m/>
    <x v="13"/>
    <d v="2025-03-01T00:00:00"/>
    <d v="2025-05-20T00:00:00"/>
    <n v="0.43"/>
    <s v="112120501010"/>
    <s v="PIS/COFINS/CSLL-GRT AUDITORIA DE TERCEIROS LTDA-44600"/>
    <s v="01-112120501010-000-001505060405-2-CD022578-PRO008024-0-0-0"/>
    <s v="CD022578"/>
    <m/>
    <x v="1"/>
    <x v="162"/>
  </r>
  <r>
    <x v="12"/>
    <m/>
    <x v="13"/>
    <d v="2025-03-01T00:00:00"/>
    <d v="2025-05-20T00:00:00"/>
    <n v="0.43"/>
    <s v="112120501010"/>
    <s v="PIS/COFINS/CSLL-GRT AUDITORIA DE TERCEIROS LTDA-44600"/>
    <s v="01-112120501010-000-001505060405-2-CD022578-PRO008024-0-0-0"/>
    <s v="CD022578"/>
    <m/>
    <x v="1"/>
    <x v="162"/>
  </r>
  <r>
    <x v="12"/>
    <m/>
    <x v="13"/>
    <d v="2025-03-01T00:00:00"/>
    <d v="2025-05-20T00:00:00"/>
    <n v="0.87"/>
    <s v="112120501010"/>
    <s v="PIS/COFINS/CSLL-GRT AUDITORIA DE TERCEIROS LTDA-44600"/>
    <s v="01-112120501010-000-001505060405-2-CD022578-PRO008024-0-0-0"/>
    <s v="CD022578"/>
    <m/>
    <x v="1"/>
    <x v="162"/>
  </r>
  <r>
    <x v="12"/>
    <m/>
    <x v="13"/>
    <d v="2025-03-01T00:00:00"/>
    <d v="2025-05-20T00:00:00"/>
    <n v="-1"/>
    <s v="112120501010"/>
    <s v="PIS/COFINS/CSLL-GRT AUDITORIA DE TERCEIROS LTDA-44600"/>
    <s v="01-112120501010-000-001505060373-2-CD022582-PRO008024-0-0-0"/>
    <s v="CD022582"/>
    <m/>
    <x v="1"/>
    <x v="163"/>
  </r>
  <r>
    <x v="12"/>
    <m/>
    <x v="13"/>
    <d v="2025-03-01T00:00:00"/>
    <d v="2025-05-20T00:00:00"/>
    <n v="1"/>
    <s v="112120501010"/>
    <s v="PIS/COFINS/CSLL-GRT AUDITORIA DE TERCEIROS LTDA-44600"/>
    <s v="01-112120501010-000-001505060373-2-CD022582-PRO008024-0-0-0"/>
    <s v="CD022582"/>
    <m/>
    <x v="1"/>
    <x v="163"/>
  </r>
  <r>
    <x v="12"/>
    <m/>
    <x v="13"/>
    <d v="2025-03-01T00:00:00"/>
    <d v="2025-05-20T00:00:00"/>
    <n v="1"/>
    <s v="112120501010"/>
    <s v="PIS/COFINS/CSLL-GRT AUDITORIA DE TERCEIROS LTDA-44600"/>
    <s v="01-112120501010-000-001505060373-2-CD022582-PRO008024-0-0-0"/>
    <s v="CD022582"/>
    <m/>
    <x v="1"/>
    <x v="163"/>
  </r>
  <r>
    <x v="12"/>
    <m/>
    <x v="13"/>
    <d v="2025-03-01T00:00:00"/>
    <d v="2025-05-20T00:00:00"/>
    <n v="2.0299999999999998"/>
    <s v="112120501010"/>
    <s v="PIS/COFINS/CSLL-GRT AUDITORIA DE TERCEIROS LTDA-44600"/>
    <s v="01-112120501010-000-001505060373-2-CD022582-PRO008024-0-0-0"/>
    <s v="CD022582"/>
    <m/>
    <x v="1"/>
    <x v="163"/>
  </r>
  <r>
    <x v="12"/>
    <m/>
    <x v="13"/>
    <d v="2025-03-01T00:00:00"/>
    <d v="2025-05-20T00:00:00"/>
    <n v="-0.64"/>
    <s v="112120501010"/>
    <s v="PIS/COFINS/CSLL-GRT AUDITORIA DE TERCEIROS LTDA-44600"/>
    <s v="01-112120501010-000-001505060374-2-CD022583-PRO008024-0-0-0"/>
    <s v="CD022583"/>
    <m/>
    <x v="1"/>
    <x v="4"/>
  </r>
  <r>
    <x v="12"/>
    <m/>
    <x v="13"/>
    <d v="2025-03-01T00:00:00"/>
    <d v="2025-05-20T00:00:00"/>
    <n v="0.64"/>
    <s v="112120501010"/>
    <s v="PIS/COFINS/CSLL-GRT AUDITORIA DE TERCEIROS LTDA-44600"/>
    <s v="01-112120501010-000-001505060374-2-CD022583-PRO008024-0-0-0"/>
    <s v="CD022583"/>
    <m/>
    <x v="1"/>
    <x v="4"/>
  </r>
  <r>
    <x v="12"/>
    <m/>
    <x v="13"/>
    <d v="2025-03-01T00:00:00"/>
    <d v="2025-05-20T00:00:00"/>
    <n v="0.64"/>
    <s v="112120501010"/>
    <s v="PIS/COFINS/CSLL-GRT AUDITORIA DE TERCEIROS LTDA-44600"/>
    <s v="01-112120501010-000-001505060374-2-CD022583-PRO008024-0-0-0"/>
    <s v="CD022583"/>
    <m/>
    <x v="1"/>
    <x v="4"/>
  </r>
  <r>
    <x v="12"/>
    <m/>
    <x v="13"/>
    <d v="2025-03-01T00:00:00"/>
    <d v="2025-05-20T00:00:00"/>
    <n v="1.3"/>
    <s v="112120501010"/>
    <s v="PIS/COFINS/CSLL-GRT AUDITORIA DE TERCEIROS LTDA-44600"/>
    <s v="01-112120501010-000-001505060374-2-CD022583-PRO008024-0-0-0"/>
    <s v="CD022583"/>
    <m/>
    <x v="1"/>
    <x v="4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75-2-CD022584-PRO008024-0-0-0"/>
    <s v="CD022584"/>
    <m/>
    <x v="1"/>
    <x v="164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5-2-CD022584-PRO008024-0-0-0"/>
    <s v="CD022584"/>
    <m/>
    <x v="1"/>
    <x v="164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5-2-CD022584-PRO008024-0-0-0"/>
    <s v="CD022584"/>
    <m/>
    <x v="1"/>
    <x v="164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75-2-CD022584-PRO008024-0-0-0"/>
    <s v="CD022584"/>
    <m/>
    <x v="1"/>
    <x v="164"/>
  </r>
  <r>
    <x v="12"/>
    <m/>
    <x v="13"/>
    <d v="2025-03-01T00:00:00"/>
    <d v="2025-05-20T00:00:00"/>
    <n v="-0.86"/>
    <s v="112120501010"/>
    <s v="PIS/COFINS/CSLL-GRT AUDITORIA DE TERCEIROS LTDA-44600"/>
    <s v="01-112120501010-000-001505060295-2-CD022585-PRO008024-0-0-0"/>
    <s v="CD022585"/>
    <m/>
    <x v="1"/>
    <x v="165"/>
  </r>
  <r>
    <x v="12"/>
    <m/>
    <x v="13"/>
    <d v="2025-03-01T00:00:00"/>
    <d v="2025-05-20T00:00:00"/>
    <n v="0.86"/>
    <s v="112120501010"/>
    <s v="PIS/COFINS/CSLL-GRT AUDITORIA DE TERCEIROS LTDA-44600"/>
    <s v="01-112120501010-000-001505060295-2-CD022585-PRO008024-0-0-0"/>
    <s v="CD022585"/>
    <m/>
    <x v="1"/>
    <x v="165"/>
  </r>
  <r>
    <x v="12"/>
    <m/>
    <x v="13"/>
    <d v="2025-03-01T00:00:00"/>
    <d v="2025-05-20T00:00:00"/>
    <n v="0.86"/>
    <s v="112120501010"/>
    <s v="PIS/COFINS/CSLL-GRT AUDITORIA DE TERCEIROS LTDA-44600"/>
    <s v="01-112120501010-000-001505060295-2-CD022585-PRO008024-0-0-0"/>
    <s v="CD022585"/>
    <m/>
    <x v="1"/>
    <x v="165"/>
  </r>
  <r>
    <x v="12"/>
    <m/>
    <x v="13"/>
    <d v="2025-03-01T00:00:00"/>
    <d v="2025-05-20T00:00:00"/>
    <n v="1.74"/>
    <s v="112120501010"/>
    <s v="PIS/COFINS/CSLL-GRT AUDITORIA DE TERCEIROS LTDA-44600"/>
    <s v="01-112120501010-000-001505060295-2-CD022585-PRO008024-0-0-0"/>
    <s v="CD022585"/>
    <m/>
    <x v="1"/>
    <x v="165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296-2-CD022586-PRO008024-0-0-0"/>
    <s v="CD022586"/>
    <m/>
    <x v="1"/>
    <x v="16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296-2-CD022586-PRO008024-0-0-0"/>
    <s v="CD022586"/>
    <m/>
    <x v="1"/>
    <x v="16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296-2-CD022586-PRO008024-0-0-0"/>
    <s v="CD022586"/>
    <m/>
    <x v="1"/>
    <x v="166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296-2-CD022586-PRO008024-0-0-0"/>
    <s v="CD022586"/>
    <m/>
    <x v="1"/>
    <x v="166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464-2-CD022587-PRO008024-0-0-0"/>
    <s v="CD022587"/>
    <m/>
    <x v="1"/>
    <x v="167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4-2-CD022587-PRO008024-0-0-0"/>
    <s v="CD022587"/>
    <m/>
    <x v="1"/>
    <x v="167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4-2-CD022587-PRO008024-0-0-0"/>
    <s v="CD022587"/>
    <m/>
    <x v="1"/>
    <x v="167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60464-2-CD022587-PRO008024-0-0-0"/>
    <s v="CD022587"/>
    <m/>
    <x v="1"/>
    <x v="167"/>
  </r>
  <r>
    <x v="12"/>
    <m/>
    <x v="13"/>
    <d v="2025-03-01T00:00:00"/>
    <d v="2025-05-20T00:00:00"/>
    <n v="-1.07"/>
    <s v="112120501010"/>
    <s v="PIS/COFINS/CSLL-GRT AUDITORIA DE TERCEIROS LTDA-44600"/>
    <s v="01-112120501010-000-001505060515-2-CD022588-PRO008024-0-0-0"/>
    <s v="CD022588"/>
    <m/>
    <x v="1"/>
    <x v="168"/>
  </r>
  <r>
    <x v="12"/>
    <m/>
    <x v="13"/>
    <d v="2025-03-01T00:00:00"/>
    <d v="2025-05-20T00:00:00"/>
    <n v="1.07"/>
    <s v="112120501010"/>
    <s v="PIS/COFINS/CSLL-GRT AUDITORIA DE TERCEIROS LTDA-44600"/>
    <s v="01-112120501010-000-001505060515-2-CD022588-PRO008024-0-0-0"/>
    <s v="CD022588"/>
    <m/>
    <x v="1"/>
    <x v="168"/>
  </r>
  <r>
    <x v="12"/>
    <m/>
    <x v="13"/>
    <d v="2025-03-01T00:00:00"/>
    <d v="2025-05-20T00:00:00"/>
    <n v="1.07"/>
    <s v="112120501010"/>
    <s v="PIS/COFINS/CSLL-GRT AUDITORIA DE TERCEIROS LTDA-44600"/>
    <s v="01-112120501010-000-001505060515-2-CD022588-PRO008024-0-0-0"/>
    <s v="CD022588"/>
    <m/>
    <x v="1"/>
    <x v="168"/>
  </r>
  <r>
    <x v="12"/>
    <m/>
    <x v="13"/>
    <d v="2025-03-01T00:00:00"/>
    <d v="2025-05-20T00:00:00"/>
    <n v="2.17"/>
    <s v="112120501010"/>
    <s v="PIS/COFINS/CSLL-GRT AUDITORIA DE TERCEIROS LTDA-44600"/>
    <s v="01-112120501010-000-001505060515-2-CD022588-PRO008024-0-0-0"/>
    <s v="CD022588"/>
    <m/>
    <x v="1"/>
    <x v="168"/>
  </r>
  <r>
    <x v="12"/>
    <m/>
    <x v="13"/>
    <d v="2025-03-01T00:00:00"/>
    <d v="2025-05-20T00:00:00"/>
    <n v="-0.64"/>
    <s v="112120501010"/>
    <s v="PIS/COFINS/CSLL-GRT AUDITORIA DE TERCEIROS LTDA-44600"/>
    <s v="01-112120501010-000-001505060297-2-CD022600-PRO008024-0-0-0"/>
    <s v="CD022600"/>
    <m/>
    <x v="1"/>
    <x v="169"/>
  </r>
  <r>
    <x v="12"/>
    <m/>
    <x v="13"/>
    <d v="2025-03-01T00:00:00"/>
    <d v="2025-05-20T00:00:00"/>
    <n v="0.64"/>
    <s v="112120501010"/>
    <s v="PIS/COFINS/CSLL-GRT AUDITORIA DE TERCEIROS LTDA-44600"/>
    <s v="01-112120501010-000-001505060297-2-CD022600-PRO008024-0-0-0"/>
    <s v="CD022600"/>
    <m/>
    <x v="1"/>
    <x v="169"/>
  </r>
  <r>
    <x v="12"/>
    <m/>
    <x v="13"/>
    <d v="2025-03-01T00:00:00"/>
    <d v="2025-05-20T00:00:00"/>
    <n v="0.64"/>
    <s v="112120501010"/>
    <s v="PIS/COFINS/CSLL-GRT AUDITORIA DE TERCEIROS LTDA-44600"/>
    <s v="01-112120501010-000-001505060297-2-CD022600-PRO008024-0-0-0"/>
    <s v="CD022600"/>
    <m/>
    <x v="1"/>
    <x v="169"/>
  </r>
  <r>
    <x v="12"/>
    <m/>
    <x v="13"/>
    <d v="2025-03-01T00:00:00"/>
    <d v="2025-05-20T00:00:00"/>
    <n v="1.3"/>
    <s v="112120501010"/>
    <s v="PIS/COFINS/CSLL-GRT AUDITORIA DE TERCEIROS LTDA-44600"/>
    <s v="01-112120501010-000-001505060297-2-CD022600-PRO008024-0-0-0"/>
    <s v="CD022600"/>
    <m/>
    <x v="1"/>
    <x v="169"/>
  </r>
  <r>
    <x v="12"/>
    <m/>
    <x v="13"/>
    <d v="2025-03-01T00:00:00"/>
    <d v="2025-05-20T00:00:00"/>
    <n v="-0.64"/>
    <s v="112120501010"/>
    <s v="PIS/COFINS/CSLL-GRT AUDITORIA DE TERCEIROS LTDA-44600"/>
    <s v="01-112120501010-000-001505060376-2-CD022601-PRO008024-0-0-0"/>
    <s v="CD022601"/>
    <m/>
    <x v="1"/>
    <x v="170"/>
  </r>
  <r>
    <x v="12"/>
    <m/>
    <x v="13"/>
    <d v="2025-03-01T00:00:00"/>
    <d v="2025-05-20T00:00:00"/>
    <n v="0.64"/>
    <s v="112120501010"/>
    <s v="PIS/COFINS/CSLL-GRT AUDITORIA DE TERCEIROS LTDA-44600"/>
    <s v="01-112120501010-000-001505060376-2-CD022601-PRO008024-0-0-0"/>
    <s v="CD022601"/>
    <m/>
    <x v="1"/>
    <x v="170"/>
  </r>
  <r>
    <x v="12"/>
    <m/>
    <x v="13"/>
    <d v="2025-03-01T00:00:00"/>
    <d v="2025-05-20T00:00:00"/>
    <n v="0.64"/>
    <s v="112120501010"/>
    <s v="PIS/COFINS/CSLL-GRT AUDITORIA DE TERCEIROS LTDA-44600"/>
    <s v="01-112120501010-000-001505060376-2-CD022601-PRO008024-0-0-0"/>
    <s v="CD022601"/>
    <m/>
    <x v="1"/>
    <x v="170"/>
  </r>
  <r>
    <x v="12"/>
    <m/>
    <x v="13"/>
    <d v="2025-03-01T00:00:00"/>
    <d v="2025-05-20T00:00:00"/>
    <n v="1.3"/>
    <s v="112120501010"/>
    <s v="PIS/COFINS/CSLL-GRT AUDITORIA DE TERCEIROS LTDA-44600"/>
    <s v="01-112120501010-000-001505060376-2-CD022601-PRO008024-0-0-0"/>
    <s v="CD022601"/>
    <m/>
    <x v="1"/>
    <x v="17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06-2-CD022602-PRO008024-0-0-0"/>
    <s v="CD022602"/>
    <m/>
    <x v="1"/>
    <x v="17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6-2-CD022602-PRO008024-0-0-0"/>
    <s v="CD022602"/>
    <m/>
    <x v="1"/>
    <x v="17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6-2-CD022602-PRO008024-0-0-0"/>
    <s v="CD022602"/>
    <m/>
    <x v="1"/>
    <x v="171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06-2-CD022602-PRO008024-0-0-0"/>
    <s v="CD022602"/>
    <m/>
    <x v="1"/>
    <x v="171"/>
  </r>
  <r>
    <x v="12"/>
    <m/>
    <x v="13"/>
    <d v="2025-03-01T00:00:00"/>
    <d v="2025-05-20T00:00:00"/>
    <n v="-2.0699999999999998"/>
    <s v="112120501010"/>
    <s v="PIS/COFINS/CSLL-GRT AUDITORIA DE TERCEIROS LTDA-44600"/>
    <s v="01-112120501010-000-001505060407-2-CD022603-PRO008024-0-0-0"/>
    <s v="CD022603"/>
    <m/>
    <x v="1"/>
    <x v="172"/>
  </r>
  <r>
    <x v="12"/>
    <m/>
    <x v="13"/>
    <d v="2025-03-01T00:00:00"/>
    <d v="2025-05-20T00:00:00"/>
    <n v="2.0699999999999998"/>
    <s v="112120501010"/>
    <s v="PIS/COFINS/CSLL-GRT AUDITORIA DE TERCEIROS LTDA-44600"/>
    <s v="01-112120501010-000-001505060407-2-CD022603-PRO008024-0-0-0"/>
    <s v="CD022603"/>
    <m/>
    <x v="1"/>
    <x v="172"/>
  </r>
  <r>
    <x v="12"/>
    <m/>
    <x v="13"/>
    <d v="2025-03-01T00:00:00"/>
    <d v="2025-05-20T00:00:00"/>
    <n v="2.0699999999999998"/>
    <s v="112120501010"/>
    <s v="PIS/COFINS/CSLL-GRT AUDITORIA DE TERCEIROS LTDA-44600"/>
    <s v="01-112120501010-000-001505060407-2-CD022603-PRO008024-0-0-0"/>
    <s v="CD022603"/>
    <m/>
    <x v="1"/>
    <x v="172"/>
  </r>
  <r>
    <x v="12"/>
    <m/>
    <x v="13"/>
    <d v="2025-03-01T00:00:00"/>
    <d v="2025-05-20T00:00:00"/>
    <n v="4.2"/>
    <s v="112120501010"/>
    <s v="PIS/COFINS/CSLL-GRT AUDITORIA DE TERCEIROS LTDA-44600"/>
    <s v="01-112120501010-000-001505060407-2-CD022603-PRO008024-0-0-0"/>
    <s v="CD022603"/>
    <m/>
    <x v="1"/>
    <x v="172"/>
  </r>
  <r>
    <x v="12"/>
    <m/>
    <x v="13"/>
    <d v="2025-03-01T00:00:00"/>
    <d v="2025-05-20T00:00:00"/>
    <n v="-0.64"/>
    <s v="112120501010"/>
    <s v="PIS/COFINS/CSLL-GRT AUDITORIA DE TERCEIROS LTDA-44600"/>
    <s v="01-112120501010-000-001505060491-2-CD022609-PRO008024-0-0-0"/>
    <s v="CD022609"/>
    <m/>
    <x v="1"/>
    <x v="173"/>
  </r>
  <r>
    <x v="12"/>
    <m/>
    <x v="13"/>
    <d v="2025-03-01T00:00:00"/>
    <d v="2025-05-20T00:00:00"/>
    <n v="0.64"/>
    <s v="112120501010"/>
    <s v="PIS/COFINS/CSLL-GRT AUDITORIA DE TERCEIROS LTDA-44600"/>
    <s v="01-112120501010-000-001505060491-2-CD022609-PRO008024-0-0-0"/>
    <s v="CD022609"/>
    <m/>
    <x v="1"/>
    <x v="173"/>
  </r>
  <r>
    <x v="12"/>
    <m/>
    <x v="13"/>
    <d v="2025-03-01T00:00:00"/>
    <d v="2025-05-20T00:00:00"/>
    <n v="0.64"/>
    <s v="112120501010"/>
    <s v="PIS/COFINS/CSLL-GRT AUDITORIA DE TERCEIROS LTDA-44600"/>
    <s v="01-112120501010-000-001505060491-2-CD022609-PRO008024-0-0-0"/>
    <s v="CD022609"/>
    <m/>
    <x v="1"/>
    <x v="173"/>
  </r>
  <r>
    <x v="12"/>
    <m/>
    <x v="13"/>
    <d v="2025-03-01T00:00:00"/>
    <d v="2025-05-20T00:00:00"/>
    <n v="1.3"/>
    <s v="112120501010"/>
    <s v="PIS/COFINS/CSLL-GRT AUDITORIA DE TERCEIROS LTDA-44600"/>
    <s v="01-112120501010-000-001505060491-2-CD022609-PRO008024-0-0-0"/>
    <s v="CD022609"/>
    <m/>
    <x v="1"/>
    <x v="173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77-2-CD022610-PRO008024-0-0-0"/>
    <s v="CD022610"/>
    <m/>
    <x v="1"/>
    <x v="174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7-2-CD022610-PRO008024-0-0-0"/>
    <s v="CD022610"/>
    <m/>
    <x v="1"/>
    <x v="174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7-2-CD022610-PRO008024-0-0-0"/>
    <s v="CD022610"/>
    <m/>
    <x v="1"/>
    <x v="174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77-2-CD022610-PRO008024-0-0-0"/>
    <s v="CD022610"/>
    <m/>
    <x v="1"/>
    <x v="174"/>
  </r>
  <r>
    <x v="12"/>
    <m/>
    <x v="13"/>
    <d v="2025-03-01T00:00:00"/>
    <d v="2025-05-20T00:00:00"/>
    <n v="-0.79"/>
    <s v="112120501010"/>
    <s v="PIS/COFINS/CSLL-GRT AUDITORIA DE TERCEIROS LTDA-44600"/>
    <s v="01-112120501010-000-001505060298-2-CD022611-PRO008024-0-0-0"/>
    <s v="CD022611"/>
    <m/>
    <x v="1"/>
    <x v="175"/>
  </r>
  <r>
    <x v="12"/>
    <m/>
    <x v="13"/>
    <d v="2025-03-01T00:00:00"/>
    <d v="2025-05-20T00:00:00"/>
    <n v="0.79"/>
    <s v="112120501010"/>
    <s v="PIS/COFINS/CSLL-GRT AUDITORIA DE TERCEIROS LTDA-44600"/>
    <s v="01-112120501010-000-001505060298-2-CD022611-PRO008024-0-0-0"/>
    <s v="CD022611"/>
    <m/>
    <x v="1"/>
    <x v="175"/>
  </r>
  <r>
    <x v="12"/>
    <m/>
    <x v="13"/>
    <d v="2025-03-01T00:00:00"/>
    <d v="2025-05-20T00:00:00"/>
    <n v="0.79"/>
    <s v="112120501010"/>
    <s v="PIS/COFINS/CSLL-GRT AUDITORIA DE TERCEIROS LTDA-44600"/>
    <s v="01-112120501010-000-001505060298-2-CD022611-PRO008024-0-0-0"/>
    <s v="CD022611"/>
    <m/>
    <x v="1"/>
    <x v="175"/>
  </r>
  <r>
    <x v="12"/>
    <m/>
    <x v="13"/>
    <d v="2025-03-01T00:00:00"/>
    <d v="2025-05-20T00:00:00"/>
    <n v="1.59"/>
    <s v="112120501010"/>
    <s v="PIS/COFINS/CSLL-GRT AUDITORIA DE TERCEIROS LTDA-44600"/>
    <s v="01-112120501010-000-001505060298-2-CD022611-PRO008024-0-0-0"/>
    <s v="CD022611"/>
    <m/>
    <x v="1"/>
    <x v="175"/>
  </r>
  <r>
    <x v="12"/>
    <m/>
    <x v="13"/>
    <d v="2025-03-01T00:00:00"/>
    <d v="2025-05-20T00:00:00"/>
    <n v="-0.71"/>
    <s v="112120501010"/>
    <s v="PIS/COFINS/CSLL-GRT AUDITORIA DE TERCEIROS LTDA-44600"/>
    <s v="01-112120501010-000-001505060504-2-CD022612-PRO008024-0-0-0"/>
    <s v="CD022612"/>
    <m/>
    <x v="1"/>
    <x v="176"/>
  </r>
  <r>
    <x v="12"/>
    <m/>
    <x v="13"/>
    <d v="2025-03-01T00:00:00"/>
    <d v="2025-05-20T00:00:00"/>
    <n v="0.71"/>
    <s v="112120501010"/>
    <s v="PIS/COFINS/CSLL-GRT AUDITORIA DE TERCEIROS LTDA-44600"/>
    <s v="01-112120501010-000-001505060504-2-CD022612-PRO008024-0-0-0"/>
    <s v="CD022612"/>
    <m/>
    <x v="1"/>
    <x v="176"/>
  </r>
  <r>
    <x v="12"/>
    <m/>
    <x v="13"/>
    <d v="2025-03-01T00:00:00"/>
    <d v="2025-05-20T00:00:00"/>
    <n v="0.71"/>
    <s v="112120501010"/>
    <s v="PIS/COFINS/CSLL-GRT AUDITORIA DE TERCEIROS LTDA-44600"/>
    <s v="01-112120501010-000-001505060504-2-CD022612-PRO008024-0-0-0"/>
    <s v="CD022612"/>
    <m/>
    <x v="1"/>
    <x v="176"/>
  </r>
  <r>
    <x v="12"/>
    <m/>
    <x v="13"/>
    <d v="2025-03-01T00:00:00"/>
    <d v="2025-05-20T00:00:00"/>
    <n v="1.45"/>
    <s v="112120501010"/>
    <s v="PIS/COFINS/CSLL-GRT AUDITORIA DE TERCEIROS LTDA-44600"/>
    <s v="01-112120501010-000-001505060504-2-CD022612-PRO008024-0-0-0"/>
    <s v="CD022612"/>
    <m/>
    <x v="1"/>
    <x v="176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78-2-CD022613-PRO008024-0-0-0"/>
    <s v="CD022613"/>
    <m/>
    <x v="1"/>
    <x v="17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8-2-CD022613-PRO008024-0-0-0"/>
    <s v="CD022613"/>
    <m/>
    <x v="1"/>
    <x v="17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78-2-CD022613-PRO008024-0-0-0"/>
    <s v="CD022613"/>
    <m/>
    <x v="1"/>
    <x v="177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78-2-CD022613-PRO008024-0-0-0"/>
    <s v="CD022613"/>
    <m/>
    <x v="1"/>
    <x v="177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08-2-CD022614-PRO008024-0-0-0"/>
    <s v="CD022614"/>
    <m/>
    <x v="1"/>
    <x v="17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8-2-CD022614-PRO008024-0-0-0"/>
    <s v="CD022614"/>
    <m/>
    <x v="1"/>
    <x v="17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8-2-CD022614-PRO008024-0-0-0"/>
    <s v="CD022614"/>
    <m/>
    <x v="1"/>
    <x v="178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08-2-CD022614-PRO008024-0-0-0"/>
    <s v="CD022614"/>
    <m/>
    <x v="1"/>
    <x v="178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09-2-CD022615-PRO008024-0-0-0"/>
    <s v="CD022615"/>
    <m/>
    <x v="1"/>
    <x v="17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9-2-CD022615-PRO008024-0-0-0"/>
    <s v="CD022615"/>
    <m/>
    <x v="1"/>
    <x v="17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09-2-CD022615-PRO008024-0-0-0"/>
    <s v="CD022615"/>
    <m/>
    <x v="1"/>
    <x v="179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09-2-CD022615-PRO008024-0-0-0"/>
    <s v="CD022615"/>
    <m/>
    <x v="1"/>
    <x v="179"/>
  </r>
  <r>
    <x v="12"/>
    <m/>
    <x v="13"/>
    <d v="2025-03-01T00:00:00"/>
    <d v="2025-05-20T00:00:00"/>
    <n v="-0.64"/>
    <s v="112120501010"/>
    <s v="PIS/COFINS/CSLL-GRT AUDITORIA DE TERCEIROS LTDA-44600"/>
    <s v="01-112120501010-000-001505060299-2-CD022616-PRO008024-0-0-0"/>
    <s v="CD022616"/>
    <m/>
    <x v="1"/>
    <x v="180"/>
  </r>
  <r>
    <x v="12"/>
    <m/>
    <x v="13"/>
    <d v="2025-03-01T00:00:00"/>
    <d v="2025-05-20T00:00:00"/>
    <n v="0.64"/>
    <s v="112120501010"/>
    <s v="PIS/COFINS/CSLL-GRT AUDITORIA DE TERCEIROS LTDA-44600"/>
    <s v="01-112120501010-000-001505060299-2-CD022616-PRO008024-0-0-0"/>
    <s v="CD022616"/>
    <m/>
    <x v="1"/>
    <x v="180"/>
  </r>
  <r>
    <x v="12"/>
    <m/>
    <x v="13"/>
    <d v="2025-03-01T00:00:00"/>
    <d v="2025-05-20T00:00:00"/>
    <n v="0.64"/>
    <s v="112120501010"/>
    <s v="PIS/COFINS/CSLL-GRT AUDITORIA DE TERCEIROS LTDA-44600"/>
    <s v="01-112120501010-000-001505060299-2-CD022616-PRO008024-0-0-0"/>
    <s v="CD022616"/>
    <m/>
    <x v="1"/>
    <x v="180"/>
  </r>
  <r>
    <x v="12"/>
    <m/>
    <x v="13"/>
    <d v="2025-03-01T00:00:00"/>
    <d v="2025-05-20T00:00:00"/>
    <n v="1.3"/>
    <s v="112120501010"/>
    <s v="PIS/COFINS/CSLL-GRT AUDITORIA DE TERCEIROS LTDA-44600"/>
    <s v="01-112120501010-000-001505060299-2-CD022616-PRO008024-0-0-0"/>
    <s v="CD022616"/>
    <m/>
    <x v="1"/>
    <x v="180"/>
  </r>
  <r>
    <x v="12"/>
    <m/>
    <x v="13"/>
    <d v="2025-03-01T00:00:00"/>
    <d v="2025-05-20T00:00:00"/>
    <n v="-0.71"/>
    <s v="112120501010"/>
    <s v="PIS/COFINS/CSLL-GRT AUDITORIA DE TERCEIROS LTDA-44600"/>
    <s v="01-112120501010-000-001505060300-2-CD022617-PRO008024-0-0-0"/>
    <s v="CD022617"/>
    <m/>
    <x v="1"/>
    <x v="181"/>
  </r>
  <r>
    <x v="12"/>
    <m/>
    <x v="13"/>
    <d v="2025-03-01T00:00:00"/>
    <d v="2025-05-20T00:00:00"/>
    <n v="0.71"/>
    <s v="112120501010"/>
    <s v="PIS/COFINS/CSLL-GRT AUDITORIA DE TERCEIROS LTDA-44600"/>
    <s v="01-112120501010-000-001505060300-2-CD022617-PRO008024-0-0-0"/>
    <s v="CD022617"/>
    <m/>
    <x v="1"/>
    <x v="181"/>
  </r>
  <r>
    <x v="12"/>
    <m/>
    <x v="13"/>
    <d v="2025-03-01T00:00:00"/>
    <d v="2025-05-20T00:00:00"/>
    <n v="0.71"/>
    <s v="112120501010"/>
    <s v="PIS/COFINS/CSLL-GRT AUDITORIA DE TERCEIROS LTDA-44600"/>
    <s v="01-112120501010-000-001505060300-2-CD022617-PRO008024-0-0-0"/>
    <s v="CD022617"/>
    <m/>
    <x v="1"/>
    <x v="181"/>
  </r>
  <r>
    <x v="12"/>
    <m/>
    <x v="13"/>
    <d v="2025-03-01T00:00:00"/>
    <d v="2025-05-20T00:00:00"/>
    <n v="1.45"/>
    <s v="112120501010"/>
    <s v="PIS/COFINS/CSLL-GRT AUDITORIA DE TERCEIROS LTDA-44600"/>
    <s v="01-112120501010-000-001505060300-2-CD022617-PRO008024-0-0-0"/>
    <s v="CD022617"/>
    <m/>
    <x v="1"/>
    <x v="181"/>
  </r>
  <r>
    <x v="12"/>
    <m/>
    <x v="13"/>
    <d v="2025-03-01T00:00:00"/>
    <d v="2025-05-20T00:00:00"/>
    <n v="-0.5"/>
    <s v="112120501010"/>
    <s v="PIS/COFINS/CSLL-GRT AUDITORIA DE TERCEIROS LTDA-44600"/>
    <s v="01-112120501010-000-001505060516-2-CD022618-PRO008024-0-0-0"/>
    <s v="CD022618"/>
    <m/>
    <x v="1"/>
    <x v="182"/>
  </r>
  <r>
    <x v="12"/>
    <m/>
    <x v="13"/>
    <d v="2025-03-01T00:00:00"/>
    <d v="2025-05-20T00:00:00"/>
    <n v="0.5"/>
    <s v="112120501010"/>
    <s v="PIS/COFINS/CSLL-GRT AUDITORIA DE TERCEIROS LTDA-44600"/>
    <s v="01-112120501010-000-001505060516-2-CD022618-PRO008024-0-0-0"/>
    <s v="CD022618"/>
    <m/>
    <x v="1"/>
    <x v="182"/>
  </r>
  <r>
    <x v="12"/>
    <m/>
    <x v="13"/>
    <d v="2025-03-01T00:00:00"/>
    <d v="2025-05-20T00:00:00"/>
    <n v="0.5"/>
    <s v="112120501010"/>
    <s v="PIS/COFINS/CSLL-GRT AUDITORIA DE TERCEIROS LTDA-44600"/>
    <s v="01-112120501010-000-001505060516-2-CD022618-PRO008024-0-0-0"/>
    <s v="CD022618"/>
    <m/>
    <x v="1"/>
    <x v="182"/>
  </r>
  <r>
    <x v="12"/>
    <m/>
    <x v="13"/>
    <d v="2025-03-01T00:00:00"/>
    <d v="2025-05-20T00:00:00"/>
    <n v="1.01"/>
    <s v="112120501010"/>
    <s v="PIS/COFINS/CSLL-GRT AUDITORIA DE TERCEIROS LTDA-44600"/>
    <s v="01-112120501010-000-001505060516-2-CD022618-PRO008024-0-0-0"/>
    <s v="CD022618"/>
    <m/>
    <x v="1"/>
    <x v="182"/>
  </r>
  <r>
    <x v="12"/>
    <m/>
    <x v="13"/>
    <d v="2025-03-01T00:00:00"/>
    <d v="2025-05-20T00:00:00"/>
    <n v="-0.71"/>
    <s v="112120501010"/>
    <s v="PIS/COFINS/CSLL-GRT AUDITORIA DE TERCEIROS LTDA-44600"/>
    <s v="01-112120501010-000-001505060302-2-CD022619-PRO008024-0-0-0"/>
    <s v="CD022619"/>
    <m/>
    <x v="1"/>
    <x v="183"/>
  </r>
  <r>
    <x v="12"/>
    <m/>
    <x v="13"/>
    <d v="2025-03-01T00:00:00"/>
    <d v="2025-05-20T00:00:00"/>
    <n v="0.71"/>
    <s v="112120501010"/>
    <s v="PIS/COFINS/CSLL-GRT AUDITORIA DE TERCEIROS LTDA-44600"/>
    <s v="01-112120501010-000-001505060302-2-CD022619-PRO008024-0-0-0"/>
    <s v="CD022619"/>
    <m/>
    <x v="1"/>
    <x v="183"/>
  </r>
  <r>
    <x v="12"/>
    <m/>
    <x v="13"/>
    <d v="2025-03-01T00:00:00"/>
    <d v="2025-05-20T00:00:00"/>
    <n v="0.71"/>
    <s v="112120501010"/>
    <s v="PIS/COFINS/CSLL-GRT AUDITORIA DE TERCEIROS LTDA-44600"/>
    <s v="01-112120501010-000-001505060302-2-CD022619-PRO008024-0-0-0"/>
    <s v="CD022619"/>
    <m/>
    <x v="1"/>
    <x v="183"/>
  </r>
  <r>
    <x v="12"/>
    <m/>
    <x v="13"/>
    <d v="2025-03-01T00:00:00"/>
    <d v="2025-05-20T00:00:00"/>
    <n v="1.45"/>
    <s v="112120501010"/>
    <s v="PIS/COFINS/CSLL-GRT AUDITORIA DE TERCEIROS LTDA-44600"/>
    <s v="01-112120501010-000-001505060302-2-CD022619-PRO008024-0-0-0"/>
    <s v="CD022619"/>
    <m/>
    <x v="1"/>
    <x v="183"/>
  </r>
  <r>
    <x v="12"/>
    <m/>
    <x v="13"/>
    <d v="2025-03-01T00:00:00"/>
    <d v="2025-05-20T00:00:00"/>
    <n v="-0.71"/>
    <s v="112120501010"/>
    <s v="PIS/COFINS/CSLL-GRT AUDITORIA DE TERCEIROS LTDA-44600"/>
    <s v="01-112120501010-000-001505060301-2-CD022620-PRO008024-0-0-0"/>
    <s v="CD022620"/>
    <m/>
    <x v="1"/>
    <x v="184"/>
  </r>
  <r>
    <x v="12"/>
    <m/>
    <x v="13"/>
    <d v="2025-03-01T00:00:00"/>
    <d v="2025-05-20T00:00:00"/>
    <n v="0.71"/>
    <s v="112120501010"/>
    <s v="PIS/COFINS/CSLL-GRT AUDITORIA DE TERCEIROS LTDA-44600"/>
    <s v="01-112120501010-000-001505060301-2-CD022620-PRO008024-0-0-0"/>
    <s v="CD022620"/>
    <m/>
    <x v="1"/>
    <x v="184"/>
  </r>
  <r>
    <x v="12"/>
    <m/>
    <x v="13"/>
    <d v="2025-03-01T00:00:00"/>
    <d v="2025-05-20T00:00:00"/>
    <n v="0.71"/>
    <s v="112120501010"/>
    <s v="PIS/COFINS/CSLL-GRT AUDITORIA DE TERCEIROS LTDA-44600"/>
    <s v="01-112120501010-000-001505060301-2-CD022620-PRO008024-0-0-0"/>
    <s v="CD022620"/>
    <m/>
    <x v="1"/>
    <x v="184"/>
  </r>
  <r>
    <x v="12"/>
    <m/>
    <x v="13"/>
    <d v="2025-03-01T00:00:00"/>
    <d v="2025-05-20T00:00:00"/>
    <n v="1.45"/>
    <s v="112120501010"/>
    <s v="PIS/COFINS/CSLL-GRT AUDITORIA DE TERCEIROS LTDA-44600"/>
    <s v="01-112120501010-000-001505060301-2-CD022620-PRO008024-0-0-0"/>
    <s v="CD022620"/>
    <m/>
    <x v="1"/>
    <x v="184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467-2-CD022621-PRO008024-0-0-0"/>
    <s v="CD022621"/>
    <m/>
    <x v="1"/>
    <x v="185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7-2-CD022621-PRO008024-0-0-0"/>
    <s v="CD022621"/>
    <m/>
    <x v="1"/>
    <x v="185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7-2-CD022621-PRO008024-0-0-0"/>
    <s v="CD022621"/>
    <m/>
    <x v="1"/>
    <x v="185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60467-2-CD022621-PRO008024-0-0-0"/>
    <s v="CD022621"/>
    <m/>
    <x v="1"/>
    <x v="185"/>
  </r>
  <r>
    <x v="12"/>
    <m/>
    <x v="13"/>
    <d v="2025-03-01T00:00:00"/>
    <d v="2025-05-20T00:00:00"/>
    <n v="-0.79"/>
    <s v="112120501010"/>
    <s v="PIS/COFINS/CSLL-GRT AUDITORIA DE TERCEIROS LTDA-44600"/>
    <s v="01-112120501010-000-001505060505-2-CD022622-PRO008024-0-0-0"/>
    <s v="CD022622"/>
    <m/>
    <x v="1"/>
    <x v="186"/>
  </r>
  <r>
    <x v="12"/>
    <m/>
    <x v="13"/>
    <d v="2025-03-01T00:00:00"/>
    <d v="2025-05-20T00:00:00"/>
    <n v="0.79"/>
    <s v="112120501010"/>
    <s v="PIS/COFINS/CSLL-GRT AUDITORIA DE TERCEIROS LTDA-44600"/>
    <s v="01-112120501010-000-001505060505-2-CD022622-PRO008024-0-0-0"/>
    <s v="CD022622"/>
    <m/>
    <x v="1"/>
    <x v="186"/>
  </r>
  <r>
    <x v="12"/>
    <m/>
    <x v="13"/>
    <d v="2025-03-01T00:00:00"/>
    <d v="2025-05-20T00:00:00"/>
    <n v="0.79"/>
    <s v="112120501010"/>
    <s v="PIS/COFINS/CSLL-GRT AUDITORIA DE TERCEIROS LTDA-44600"/>
    <s v="01-112120501010-000-001505060505-2-CD022622-PRO008024-0-0-0"/>
    <s v="CD022622"/>
    <m/>
    <x v="1"/>
    <x v="186"/>
  </r>
  <r>
    <x v="12"/>
    <m/>
    <x v="13"/>
    <d v="2025-03-01T00:00:00"/>
    <d v="2025-05-20T00:00:00"/>
    <n v="1.59"/>
    <s v="112120501010"/>
    <s v="PIS/COFINS/CSLL-GRT AUDITORIA DE TERCEIROS LTDA-44600"/>
    <s v="01-112120501010-000-001505060505-2-CD022622-PRO008024-0-0-0"/>
    <s v="CD022622"/>
    <m/>
    <x v="1"/>
    <x v="186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71-2-CD022623-PRO008024-0-0-0"/>
    <s v="CD022623"/>
    <m/>
    <x v="1"/>
    <x v="18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71-2-CD022623-PRO008024-0-0-0"/>
    <s v="CD022623"/>
    <m/>
    <x v="1"/>
    <x v="18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71-2-CD022623-PRO008024-0-0-0"/>
    <s v="CD022623"/>
    <m/>
    <x v="1"/>
    <x v="187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71-2-CD022623-PRO008024-0-0-0"/>
    <s v="CD022623"/>
    <m/>
    <x v="1"/>
    <x v="187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69-2-CD022624-PRO008024-0-0-0"/>
    <s v="CD022624"/>
    <m/>
    <x v="1"/>
    <x v="18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69-2-CD022624-PRO008024-0-0-0"/>
    <s v="CD022624"/>
    <m/>
    <x v="1"/>
    <x v="18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69-2-CD022624-PRO008024-0-0-0"/>
    <s v="CD022624"/>
    <m/>
    <x v="1"/>
    <x v="188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69-2-CD022624-PRO008024-0-0-0"/>
    <s v="CD022624"/>
    <m/>
    <x v="1"/>
    <x v="188"/>
  </r>
  <r>
    <x v="12"/>
    <m/>
    <x v="13"/>
    <d v="2025-03-01T00:00:00"/>
    <d v="2025-05-20T00:00:00"/>
    <n v="-0.64"/>
    <s v="112120501010"/>
    <s v="PIS/COFINS/CSLL-GRT AUDITORIA DE TERCEIROS LTDA-44600"/>
    <s v="01-112120501010-000-001505060379-2-CD022625-PRO008024-0-0-0"/>
    <s v="CD022625"/>
    <m/>
    <x v="1"/>
    <x v="189"/>
  </r>
  <r>
    <x v="12"/>
    <m/>
    <x v="13"/>
    <d v="2025-03-01T00:00:00"/>
    <d v="2025-05-20T00:00:00"/>
    <n v="0.64"/>
    <s v="112120501010"/>
    <s v="PIS/COFINS/CSLL-GRT AUDITORIA DE TERCEIROS LTDA-44600"/>
    <s v="01-112120501010-000-001505060379-2-CD022625-PRO008024-0-0-0"/>
    <s v="CD022625"/>
    <m/>
    <x v="1"/>
    <x v="189"/>
  </r>
  <r>
    <x v="12"/>
    <m/>
    <x v="13"/>
    <d v="2025-03-01T00:00:00"/>
    <d v="2025-05-20T00:00:00"/>
    <n v="0.64"/>
    <s v="112120501010"/>
    <s v="PIS/COFINS/CSLL-GRT AUDITORIA DE TERCEIROS LTDA-44600"/>
    <s v="01-112120501010-000-001505060379-2-CD022625-PRO008024-0-0-0"/>
    <s v="CD022625"/>
    <m/>
    <x v="1"/>
    <x v="189"/>
  </r>
  <r>
    <x v="12"/>
    <m/>
    <x v="13"/>
    <d v="2025-03-01T00:00:00"/>
    <d v="2025-05-20T00:00:00"/>
    <n v="1.3"/>
    <s v="112120501010"/>
    <s v="PIS/COFINS/CSLL-GRT AUDITORIA DE TERCEIROS LTDA-44600"/>
    <s v="01-112120501010-000-001505060379-2-CD022625-PRO008024-0-0-0"/>
    <s v="CD022625"/>
    <m/>
    <x v="1"/>
    <x v="189"/>
  </r>
  <r>
    <x v="12"/>
    <m/>
    <x v="13"/>
    <d v="2025-03-01T00:00:00"/>
    <d v="2025-05-20T00:00:00"/>
    <n v="-0.71"/>
    <s v="112120501010"/>
    <s v="PIS/COFINS/CSLL-GRT AUDITORIA DE TERCEIROS LTDA-44600"/>
    <s v="01-112120501010-000-001505060410-2-CD022626-PRO008024-0-0-0"/>
    <s v="CD022626"/>
    <m/>
    <x v="1"/>
    <x v="190"/>
  </r>
  <r>
    <x v="12"/>
    <m/>
    <x v="13"/>
    <d v="2025-03-01T00:00:00"/>
    <d v="2025-05-20T00:00:00"/>
    <n v="0.71"/>
    <s v="112120501010"/>
    <s v="PIS/COFINS/CSLL-GRT AUDITORIA DE TERCEIROS LTDA-44600"/>
    <s v="01-112120501010-000-001505060410-2-CD022626-PRO008024-0-0-0"/>
    <s v="CD022626"/>
    <m/>
    <x v="1"/>
    <x v="190"/>
  </r>
  <r>
    <x v="12"/>
    <m/>
    <x v="13"/>
    <d v="2025-03-01T00:00:00"/>
    <d v="2025-05-20T00:00:00"/>
    <n v="0.71"/>
    <s v="112120501010"/>
    <s v="PIS/COFINS/CSLL-GRT AUDITORIA DE TERCEIROS LTDA-44600"/>
    <s v="01-112120501010-000-001505060410-2-CD022626-PRO008024-0-0-0"/>
    <s v="CD022626"/>
    <m/>
    <x v="1"/>
    <x v="190"/>
  </r>
  <r>
    <x v="12"/>
    <m/>
    <x v="13"/>
    <d v="2025-03-01T00:00:00"/>
    <d v="2025-05-20T00:00:00"/>
    <n v="1.45"/>
    <s v="112120501010"/>
    <s v="PIS/COFINS/CSLL-GRT AUDITORIA DE TERCEIROS LTDA-44600"/>
    <s v="01-112120501010-000-001505060410-2-CD022626-PRO008024-0-0-0"/>
    <s v="CD022626"/>
    <m/>
    <x v="1"/>
    <x v="19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1-2-CD022627-PRO008024-0-0-0"/>
    <s v="CD022627"/>
    <m/>
    <x v="1"/>
    <x v="19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1-2-CD022627-PRO008024-0-0-0"/>
    <s v="CD022627"/>
    <m/>
    <x v="1"/>
    <x v="19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1-2-CD022627-PRO008024-0-0-0"/>
    <s v="CD022627"/>
    <m/>
    <x v="1"/>
    <x v="191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11-2-CD022627-PRO008024-0-0-0"/>
    <s v="CD022627"/>
    <m/>
    <x v="1"/>
    <x v="191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2-2-CD022628-PRO008024-0-0-0"/>
    <s v="CD022628"/>
    <m/>
    <x v="1"/>
    <x v="19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2-2-CD022628-PRO008024-0-0-0"/>
    <s v="CD022628"/>
    <m/>
    <x v="1"/>
    <x v="19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2-2-CD022628-PRO008024-0-0-0"/>
    <s v="CD022628"/>
    <m/>
    <x v="1"/>
    <x v="192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12-2-CD022628-PRO008024-0-0-0"/>
    <s v="CD022628"/>
    <m/>
    <x v="1"/>
    <x v="192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3-2-CD022629-PRO008024-0-0-0"/>
    <s v="CD022629"/>
    <m/>
    <x v="1"/>
    <x v="19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3-2-CD022629-PRO008024-0-0-0"/>
    <s v="CD022629"/>
    <m/>
    <x v="1"/>
    <x v="19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3-2-CD022629-PRO008024-0-0-0"/>
    <s v="CD022629"/>
    <m/>
    <x v="1"/>
    <x v="193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13-2-CD022629-PRO008024-0-0-0"/>
    <s v="CD022629"/>
    <m/>
    <x v="1"/>
    <x v="193"/>
  </r>
  <r>
    <x v="12"/>
    <m/>
    <x v="13"/>
    <d v="2025-03-01T00:00:00"/>
    <d v="2025-05-20T00:00:00"/>
    <n v="-0.79"/>
    <s v="112120501010"/>
    <s v="PIS/COFINS/CSLL-GRT AUDITORIA DE TERCEIROS LTDA-44600"/>
    <s v="01-112120501010-000-001505060303-2-CD022630-PRO008024-0-0-0"/>
    <s v="CD022630"/>
    <m/>
    <x v="1"/>
    <x v="194"/>
  </r>
  <r>
    <x v="12"/>
    <m/>
    <x v="13"/>
    <d v="2025-03-01T00:00:00"/>
    <d v="2025-05-20T00:00:00"/>
    <n v="0.79"/>
    <s v="112120501010"/>
    <s v="PIS/COFINS/CSLL-GRT AUDITORIA DE TERCEIROS LTDA-44600"/>
    <s v="01-112120501010-000-001505060303-2-CD022630-PRO008024-0-0-0"/>
    <s v="CD022630"/>
    <m/>
    <x v="1"/>
    <x v="194"/>
  </r>
  <r>
    <x v="12"/>
    <m/>
    <x v="13"/>
    <d v="2025-03-01T00:00:00"/>
    <d v="2025-05-20T00:00:00"/>
    <n v="0.79"/>
    <s v="112120501010"/>
    <s v="PIS/COFINS/CSLL-GRT AUDITORIA DE TERCEIROS LTDA-44600"/>
    <s v="01-112120501010-000-001505060303-2-CD022630-PRO008024-0-0-0"/>
    <s v="CD022630"/>
    <m/>
    <x v="1"/>
    <x v="194"/>
  </r>
  <r>
    <x v="12"/>
    <m/>
    <x v="13"/>
    <d v="2025-03-01T00:00:00"/>
    <d v="2025-05-20T00:00:00"/>
    <n v="1.59"/>
    <s v="112120501010"/>
    <s v="PIS/COFINS/CSLL-GRT AUDITORIA DE TERCEIROS LTDA-44600"/>
    <s v="01-112120501010-000-001505060303-2-CD022630-PRO008024-0-0-0"/>
    <s v="CD022630"/>
    <m/>
    <x v="1"/>
    <x v="194"/>
  </r>
  <r>
    <x v="12"/>
    <m/>
    <x v="13"/>
    <d v="2025-03-01T00:00:00"/>
    <d v="2025-05-20T00:00:00"/>
    <n v="-0.64"/>
    <s v="112120501010"/>
    <s v="PIS/COFINS/CSLL-GRT AUDITORIA DE TERCEIROS LTDA-44600"/>
    <s v="01-112120501010-000-001505060304-2-CD022631-PRO008024-0-0-0"/>
    <s v="CD022631"/>
    <m/>
    <x v="1"/>
    <x v="195"/>
  </r>
  <r>
    <x v="12"/>
    <m/>
    <x v="13"/>
    <d v="2025-03-01T00:00:00"/>
    <d v="2025-05-20T00:00:00"/>
    <n v="0.64"/>
    <s v="112120501010"/>
    <s v="PIS/COFINS/CSLL-GRT AUDITORIA DE TERCEIROS LTDA-44600"/>
    <s v="01-112120501010-000-001505060304-2-CD022631-PRO008024-0-0-0"/>
    <s v="CD022631"/>
    <m/>
    <x v="1"/>
    <x v="195"/>
  </r>
  <r>
    <x v="12"/>
    <m/>
    <x v="13"/>
    <d v="2025-03-01T00:00:00"/>
    <d v="2025-05-20T00:00:00"/>
    <n v="0.64"/>
    <s v="112120501010"/>
    <s v="PIS/COFINS/CSLL-GRT AUDITORIA DE TERCEIROS LTDA-44600"/>
    <s v="01-112120501010-000-001505060304-2-CD022631-PRO008024-0-0-0"/>
    <s v="CD022631"/>
    <m/>
    <x v="1"/>
    <x v="195"/>
  </r>
  <r>
    <x v="12"/>
    <m/>
    <x v="13"/>
    <d v="2025-03-01T00:00:00"/>
    <d v="2025-05-20T00:00:00"/>
    <n v="1.3"/>
    <s v="112120501010"/>
    <s v="PIS/COFINS/CSLL-GRT AUDITORIA DE TERCEIROS LTDA-44600"/>
    <s v="01-112120501010-000-001505060304-2-CD022631-PRO008024-0-0-0"/>
    <s v="CD022631"/>
    <m/>
    <x v="1"/>
    <x v="195"/>
  </r>
  <r>
    <x v="12"/>
    <m/>
    <x v="13"/>
    <d v="2025-03-01T00:00:00"/>
    <d v="2025-05-20T00:00:00"/>
    <n v="-0.64"/>
    <s v="112120501010"/>
    <s v="PIS/COFINS/CSLL-GRT AUDITORIA DE TERCEIROS LTDA-44600"/>
    <s v="01-112120501010-000-001505060305-2-CD022632-PRO008024-0-0-0"/>
    <s v="CD022632"/>
    <m/>
    <x v="1"/>
    <x v="196"/>
  </r>
  <r>
    <x v="12"/>
    <m/>
    <x v="13"/>
    <d v="2025-03-01T00:00:00"/>
    <d v="2025-05-20T00:00:00"/>
    <n v="0.64"/>
    <s v="112120501010"/>
    <s v="PIS/COFINS/CSLL-GRT AUDITORIA DE TERCEIROS LTDA-44600"/>
    <s v="01-112120501010-000-001505060305-2-CD022632-PRO008024-0-0-0"/>
    <s v="CD022632"/>
    <m/>
    <x v="1"/>
    <x v="196"/>
  </r>
  <r>
    <x v="12"/>
    <m/>
    <x v="13"/>
    <d v="2025-03-01T00:00:00"/>
    <d v="2025-05-20T00:00:00"/>
    <n v="0.64"/>
    <s v="112120501010"/>
    <s v="PIS/COFINS/CSLL-GRT AUDITORIA DE TERCEIROS LTDA-44600"/>
    <s v="01-112120501010-000-001505060305-2-CD022632-PRO008024-0-0-0"/>
    <s v="CD022632"/>
    <m/>
    <x v="1"/>
    <x v="196"/>
  </r>
  <r>
    <x v="12"/>
    <m/>
    <x v="13"/>
    <d v="2025-03-01T00:00:00"/>
    <d v="2025-05-20T00:00:00"/>
    <n v="1.3"/>
    <s v="112120501010"/>
    <s v="PIS/COFINS/CSLL-GRT AUDITORIA DE TERCEIROS LTDA-44600"/>
    <s v="01-112120501010-000-001505060305-2-CD022632-PRO008024-0-0-0"/>
    <s v="CD022632"/>
    <m/>
    <x v="1"/>
    <x v="196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17-2-CD022633-PRO008024-0-0-0"/>
    <s v="CD022633"/>
    <m/>
    <x v="1"/>
    <x v="19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7-2-CD022633-PRO008024-0-0-0"/>
    <s v="CD022633"/>
    <m/>
    <x v="1"/>
    <x v="19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17-2-CD022633-PRO008024-0-0-0"/>
    <s v="CD022633"/>
    <m/>
    <x v="1"/>
    <x v="197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17-2-CD022633-PRO008024-0-0-0"/>
    <s v="CD022633"/>
    <m/>
    <x v="1"/>
    <x v="197"/>
  </r>
  <r>
    <x v="12"/>
    <m/>
    <x v="13"/>
    <d v="2025-03-01T00:00:00"/>
    <d v="2025-05-20T00:00:00"/>
    <n v="-0.71"/>
    <s v="112120501010"/>
    <s v="PIS/COFINS/CSLL-GRT AUDITORIA DE TERCEIROS LTDA-44600"/>
    <s v="01-112120501010-000-001505060506-2-CD022634-PRO008024-0-0-0"/>
    <s v="CD022634"/>
    <m/>
    <x v="1"/>
    <x v="198"/>
  </r>
  <r>
    <x v="12"/>
    <m/>
    <x v="13"/>
    <d v="2025-03-01T00:00:00"/>
    <d v="2025-05-20T00:00:00"/>
    <n v="0.71"/>
    <s v="112120501010"/>
    <s v="PIS/COFINS/CSLL-GRT AUDITORIA DE TERCEIROS LTDA-44600"/>
    <s v="01-112120501010-000-001505060506-2-CD022634-PRO008024-0-0-0"/>
    <s v="CD022634"/>
    <m/>
    <x v="1"/>
    <x v="198"/>
  </r>
  <r>
    <x v="12"/>
    <m/>
    <x v="13"/>
    <d v="2025-03-01T00:00:00"/>
    <d v="2025-05-20T00:00:00"/>
    <n v="0.71"/>
    <s v="112120501010"/>
    <s v="PIS/COFINS/CSLL-GRT AUDITORIA DE TERCEIROS LTDA-44600"/>
    <s v="01-112120501010-000-001505060506-2-CD022634-PRO008024-0-0-0"/>
    <s v="CD022634"/>
    <m/>
    <x v="1"/>
    <x v="198"/>
  </r>
  <r>
    <x v="12"/>
    <m/>
    <x v="13"/>
    <d v="2025-03-01T00:00:00"/>
    <d v="2025-05-20T00:00:00"/>
    <n v="1.45"/>
    <s v="112120501010"/>
    <s v="PIS/COFINS/CSLL-GRT AUDITORIA DE TERCEIROS LTDA-44600"/>
    <s v="01-112120501010-000-001505060506-2-CD022634-PRO008024-0-0-0"/>
    <s v="CD022634"/>
    <m/>
    <x v="1"/>
    <x v="198"/>
  </r>
  <r>
    <x v="12"/>
    <m/>
    <x v="13"/>
    <d v="2025-03-01T00:00:00"/>
    <d v="2025-05-20T00:00:00"/>
    <n v="-0.64"/>
    <s v="112120501010"/>
    <s v="PIS/COFINS/CSLL-GRT AUDITORIA DE TERCEIROS LTDA-44600"/>
    <s v="01-112120501010-000-001505060518-2-CD022635-PRO008024-0-0-0"/>
    <s v="CD022635"/>
    <m/>
    <x v="1"/>
    <x v="199"/>
  </r>
  <r>
    <x v="12"/>
    <m/>
    <x v="13"/>
    <d v="2025-03-01T00:00:00"/>
    <d v="2025-05-20T00:00:00"/>
    <n v="0.64"/>
    <s v="112120501010"/>
    <s v="PIS/COFINS/CSLL-GRT AUDITORIA DE TERCEIROS LTDA-44600"/>
    <s v="01-112120501010-000-001505060518-2-CD022635-PRO008024-0-0-0"/>
    <s v="CD022635"/>
    <m/>
    <x v="1"/>
    <x v="199"/>
  </r>
  <r>
    <x v="12"/>
    <m/>
    <x v="13"/>
    <d v="2025-03-01T00:00:00"/>
    <d v="2025-05-20T00:00:00"/>
    <n v="0.64"/>
    <s v="112120501010"/>
    <s v="PIS/COFINS/CSLL-GRT AUDITORIA DE TERCEIROS LTDA-44600"/>
    <s v="01-112120501010-000-001505060518-2-CD022635-PRO008024-0-0-0"/>
    <s v="CD022635"/>
    <m/>
    <x v="1"/>
    <x v="199"/>
  </r>
  <r>
    <x v="12"/>
    <m/>
    <x v="13"/>
    <d v="2025-03-01T00:00:00"/>
    <d v="2025-05-20T00:00:00"/>
    <n v="1.3"/>
    <s v="112120501010"/>
    <s v="PIS/COFINS/CSLL-GRT AUDITORIA DE TERCEIROS LTDA-44600"/>
    <s v="01-112120501010-000-001505060518-2-CD022635-PRO008024-0-0-0"/>
    <s v="CD022635"/>
    <m/>
    <x v="1"/>
    <x v="199"/>
  </r>
  <r>
    <x v="12"/>
    <m/>
    <x v="13"/>
    <d v="2025-03-01T00:00:00"/>
    <d v="2025-05-20T00:00:00"/>
    <n v="-0.86"/>
    <s v="112120501010"/>
    <s v="PIS/COFINS/CSLL-GRT AUDITORIA DE TERCEIROS LTDA-44600"/>
    <s v="01-112120501010-000-001505060507-2-CD022636-PRO008024-0-0-0"/>
    <s v="CD022636"/>
    <m/>
    <x v="1"/>
    <x v="200"/>
  </r>
  <r>
    <x v="12"/>
    <m/>
    <x v="13"/>
    <d v="2025-03-01T00:00:00"/>
    <d v="2025-05-20T00:00:00"/>
    <n v="0.86"/>
    <s v="112120501010"/>
    <s v="PIS/COFINS/CSLL-GRT AUDITORIA DE TERCEIROS LTDA-44600"/>
    <s v="01-112120501010-000-001505060507-2-CD022636-PRO008024-0-0-0"/>
    <s v="CD022636"/>
    <m/>
    <x v="1"/>
    <x v="200"/>
  </r>
  <r>
    <x v="12"/>
    <m/>
    <x v="13"/>
    <d v="2025-03-01T00:00:00"/>
    <d v="2025-05-20T00:00:00"/>
    <n v="0.86"/>
    <s v="112120501010"/>
    <s v="PIS/COFINS/CSLL-GRT AUDITORIA DE TERCEIROS LTDA-44600"/>
    <s v="01-112120501010-000-001505060507-2-CD022636-PRO008024-0-0-0"/>
    <s v="CD022636"/>
    <m/>
    <x v="1"/>
    <x v="200"/>
  </r>
  <r>
    <x v="12"/>
    <m/>
    <x v="13"/>
    <d v="2025-03-01T00:00:00"/>
    <d v="2025-05-20T00:00:00"/>
    <n v="1.74"/>
    <s v="112120501010"/>
    <s v="PIS/COFINS/CSLL-GRT AUDITORIA DE TERCEIROS LTDA-44600"/>
    <s v="01-112120501010-000-001505060507-2-CD022636-PRO008024-0-0-0"/>
    <s v="CD022636"/>
    <m/>
    <x v="1"/>
    <x v="200"/>
  </r>
  <r>
    <x v="12"/>
    <m/>
    <x v="13"/>
    <d v="2025-03-01T00:00:00"/>
    <d v="2025-05-20T00:00:00"/>
    <n v="-0.71"/>
    <s v="112120501010"/>
    <s v="PIS/COFINS/CSLL-GRT AUDITORIA DE TERCEIROS LTDA-44600"/>
    <s v="01-112120501010-000-001505060414-2-CD022637-PRO008024-0-0-0"/>
    <s v="CD022637"/>
    <m/>
    <x v="1"/>
    <x v="201"/>
  </r>
  <r>
    <x v="12"/>
    <m/>
    <x v="13"/>
    <d v="2025-03-01T00:00:00"/>
    <d v="2025-05-20T00:00:00"/>
    <n v="0.71"/>
    <s v="112120501010"/>
    <s v="PIS/COFINS/CSLL-GRT AUDITORIA DE TERCEIROS LTDA-44600"/>
    <s v="01-112120501010-000-001505060414-2-CD022637-PRO008024-0-0-0"/>
    <s v="CD022637"/>
    <m/>
    <x v="1"/>
    <x v="201"/>
  </r>
  <r>
    <x v="12"/>
    <m/>
    <x v="13"/>
    <d v="2025-03-01T00:00:00"/>
    <d v="2025-05-20T00:00:00"/>
    <n v="0.71"/>
    <s v="112120501010"/>
    <s v="PIS/COFINS/CSLL-GRT AUDITORIA DE TERCEIROS LTDA-44600"/>
    <s v="01-112120501010-000-001505060414-2-CD022637-PRO008024-0-0-0"/>
    <s v="CD022637"/>
    <m/>
    <x v="1"/>
    <x v="201"/>
  </r>
  <r>
    <x v="12"/>
    <m/>
    <x v="13"/>
    <d v="2025-03-01T00:00:00"/>
    <d v="2025-05-20T00:00:00"/>
    <n v="1.45"/>
    <s v="112120501010"/>
    <s v="PIS/COFINS/CSLL-GRT AUDITORIA DE TERCEIROS LTDA-44600"/>
    <s v="01-112120501010-000-001505060414-2-CD022637-PRO008024-0-0-0"/>
    <s v="CD022637"/>
    <m/>
    <x v="1"/>
    <x v="201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5-2-CD022638-PRO008024-0-0-0"/>
    <s v="CD022638"/>
    <m/>
    <x v="1"/>
    <x v="20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5-2-CD022638-PRO008024-0-0-0"/>
    <s v="CD022638"/>
    <m/>
    <x v="1"/>
    <x v="20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5-2-CD022638-PRO008024-0-0-0"/>
    <s v="CD022638"/>
    <m/>
    <x v="1"/>
    <x v="202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15-2-CD022638-PRO008024-0-0-0"/>
    <s v="CD022638"/>
    <m/>
    <x v="1"/>
    <x v="202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6-2-CD022639-PRO008024-0-0-0"/>
    <s v="CD022639"/>
    <m/>
    <x v="1"/>
    <x v="20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6-2-CD022639-PRO008024-0-0-0"/>
    <s v="CD022639"/>
    <m/>
    <x v="1"/>
    <x v="203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16-2-CD022639-PRO008024-0-0-0"/>
    <s v="CD022639"/>
    <m/>
    <x v="1"/>
    <x v="203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16-2-CD022639-PRO008024-0-0-0"/>
    <s v="CD022639"/>
    <m/>
    <x v="1"/>
    <x v="203"/>
  </r>
  <r>
    <x v="12"/>
    <m/>
    <x v="13"/>
    <d v="2025-03-01T00:00:00"/>
    <d v="2025-05-20T00:00:00"/>
    <n v="-1.1399999999999999"/>
    <s v="112120501010"/>
    <s v="PIS/COFINS/CSLL-GRT AUDITORIA DE TERCEIROS LTDA-44600"/>
    <s v="01-112120501010-000-001505060445-2-CD022640-PRO008024-0-0-0"/>
    <s v="CD022640"/>
    <m/>
    <x v="1"/>
    <x v="204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45-2-CD022640-PRO008024-0-0-0"/>
    <s v="CD022640"/>
    <m/>
    <x v="1"/>
    <x v="204"/>
  </r>
  <r>
    <x v="12"/>
    <m/>
    <x v="13"/>
    <d v="2025-03-01T00:00:00"/>
    <d v="2025-05-20T00:00:00"/>
    <n v="1.1399999999999999"/>
    <s v="112120501010"/>
    <s v="PIS/COFINS/CSLL-GRT AUDITORIA DE TERCEIROS LTDA-44600"/>
    <s v="01-112120501010-000-001505060445-2-CD022640-PRO008024-0-0-0"/>
    <s v="CD022640"/>
    <m/>
    <x v="1"/>
    <x v="204"/>
  </r>
  <r>
    <x v="12"/>
    <m/>
    <x v="13"/>
    <d v="2025-03-01T00:00:00"/>
    <d v="2025-05-20T00:00:00"/>
    <n v="2.3199999999999998"/>
    <s v="112120501010"/>
    <s v="PIS/COFINS/CSLL-GRT AUDITORIA DE TERCEIROS LTDA-44600"/>
    <s v="01-112120501010-000-001505060445-2-CD022640-PRO008024-0-0-0"/>
    <s v="CD022640"/>
    <m/>
    <x v="1"/>
    <x v="204"/>
  </r>
  <r>
    <x v="12"/>
    <m/>
    <x v="13"/>
    <d v="2025-03-01T00:00:00"/>
    <d v="2025-05-20T00:00:00"/>
    <n v="-0.71"/>
    <s v="112120501010"/>
    <s v="PIS/COFINS/CSLL-GRT AUDITORIA DE TERCEIROS LTDA-44600"/>
    <s v="01-112120501010-000-001505060519-2-CD022641-PRO008024-0-0-0"/>
    <s v="CD022641"/>
    <m/>
    <x v="1"/>
    <x v="205"/>
  </r>
  <r>
    <x v="12"/>
    <m/>
    <x v="13"/>
    <d v="2025-03-01T00:00:00"/>
    <d v="2025-05-20T00:00:00"/>
    <n v="0.71"/>
    <s v="112120501010"/>
    <s v="PIS/COFINS/CSLL-GRT AUDITORIA DE TERCEIROS LTDA-44600"/>
    <s v="01-112120501010-000-001505060519-2-CD022641-PRO008024-0-0-0"/>
    <s v="CD022641"/>
    <m/>
    <x v="1"/>
    <x v="205"/>
  </r>
  <r>
    <x v="12"/>
    <m/>
    <x v="13"/>
    <d v="2025-03-01T00:00:00"/>
    <d v="2025-05-20T00:00:00"/>
    <n v="0.71"/>
    <s v="112120501010"/>
    <s v="PIS/COFINS/CSLL-GRT AUDITORIA DE TERCEIROS LTDA-44600"/>
    <s v="01-112120501010-000-001505060519-2-CD022641-PRO008024-0-0-0"/>
    <s v="CD022641"/>
    <m/>
    <x v="1"/>
    <x v="205"/>
  </r>
  <r>
    <x v="12"/>
    <m/>
    <x v="13"/>
    <d v="2025-03-01T00:00:00"/>
    <d v="2025-05-20T00:00:00"/>
    <n v="1.45"/>
    <s v="112120501010"/>
    <s v="PIS/COFINS/CSLL-GRT AUDITORIA DE TERCEIROS LTDA-44600"/>
    <s v="01-112120501010-000-001505060519-2-CD022641-PRO008024-0-0-0"/>
    <s v="CD022641"/>
    <m/>
    <x v="1"/>
    <x v="205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20-2-CD022642-PRO008024-0-0-0"/>
    <s v="CD022642"/>
    <m/>
    <x v="1"/>
    <x v="20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0-2-CD022642-PRO008024-0-0-0"/>
    <s v="CD022642"/>
    <m/>
    <x v="1"/>
    <x v="20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0-2-CD022642-PRO008024-0-0-0"/>
    <s v="CD022642"/>
    <m/>
    <x v="1"/>
    <x v="206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20-2-CD022642-PRO008024-0-0-0"/>
    <s v="CD022642"/>
    <m/>
    <x v="1"/>
    <x v="206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21-2-CD022643-PRO008024-0-0-0"/>
    <s v="CD022643"/>
    <m/>
    <x v="1"/>
    <x v="20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1-2-CD022643-PRO008024-0-0-0"/>
    <s v="CD022643"/>
    <m/>
    <x v="1"/>
    <x v="207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1-2-CD022643-PRO008024-0-0-0"/>
    <s v="CD022643"/>
    <m/>
    <x v="1"/>
    <x v="207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21-2-CD022643-PRO008024-0-0-0"/>
    <s v="CD022643"/>
    <m/>
    <x v="1"/>
    <x v="207"/>
  </r>
  <r>
    <x v="12"/>
    <m/>
    <x v="13"/>
    <d v="2025-03-01T00:00:00"/>
    <d v="2025-05-20T00:00:00"/>
    <n v="-0.64"/>
    <s v="112120501010"/>
    <s v="PIS/COFINS/CSLL-GRT AUDITORIA DE TERCEIROS LTDA-44600"/>
    <s v="01-112120501010-000-001505060522-2-CD022644-PRO008024-0-0-0"/>
    <s v="CD022644"/>
    <m/>
    <x v="1"/>
    <x v="208"/>
  </r>
  <r>
    <x v="12"/>
    <m/>
    <x v="13"/>
    <d v="2025-03-01T00:00:00"/>
    <d v="2025-05-20T00:00:00"/>
    <n v="0.64"/>
    <s v="112120501010"/>
    <s v="PIS/COFINS/CSLL-GRT AUDITORIA DE TERCEIROS LTDA-44600"/>
    <s v="01-112120501010-000-001505060522-2-CD022644-PRO008024-0-0-0"/>
    <s v="CD022644"/>
    <m/>
    <x v="1"/>
    <x v="208"/>
  </r>
  <r>
    <x v="12"/>
    <m/>
    <x v="13"/>
    <d v="2025-03-01T00:00:00"/>
    <d v="2025-05-20T00:00:00"/>
    <n v="0.64"/>
    <s v="112120501010"/>
    <s v="PIS/COFINS/CSLL-GRT AUDITORIA DE TERCEIROS LTDA-44600"/>
    <s v="01-112120501010-000-001505060522-2-CD022644-PRO008024-0-0-0"/>
    <s v="CD022644"/>
    <m/>
    <x v="1"/>
    <x v="208"/>
  </r>
  <r>
    <x v="12"/>
    <m/>
    <x v="13"/>
    <d v="2025-03-01T00:00:00"/>
    <d v="2025-05-20T00:00:00"/>
    <n v="1.3"/>
    <s v="112120501010"/>
    <s v="PIS/COFINS/CSLL-GRT AUDITORIA DE TERCEIROS LTDA-44600"/>
    <s v="01-112120501010-000-001505060522-2-CD022644-PRO008024-0-0-0"/>
    <s v="CD022644"/>
    <m/>
    <x v="1"/>
    <x v="208"/>
  </r>
  <r>
    <x v="12"/>
    <m/>
    <x v="13"/>
    <d v="2025-03-01T00:00:00"/>
    <d v="2025-05-20T00:00:00"/>
    <n v="-0.64"/>
    <s v="112120501010"/>
    <s v="PIS/COFINS/CSLL-GRT AUDITORIA DE TERCEIROS LTDA-44600"/>
    <s v="01-112120501010-000-001505060380-2-CD022645-PRO008024-0-0-0"/>
    <s v="CD022645"/>
    <m/>
    <x v="1"/>
    <x v="209"/>
  </r>
  <r>
    <x v="12"/>
    <m/>
    <x v="13"/>
    <d v="2025-03-01T00:00:00"/>
    <d v="2025-05-20T00:00:00"/>
    <n v="0.64"/>
    <s v="112120501010"/>
    <s v="PIS/COFINS/CSLL-GRT AUDITORIA DE TERCEIROS LTDA-44600"/>
    <s v="01-112120501010-000-001505060380-2-CD022645-PRO008024-0-0-0"/>
    <s v="CD022645"/>
    <m/>
    <x v="1"/>
    <x v="209"/>
  </r>
  <r>
    <x v="12"/>
    <m/>
    <x v="13"/>
    <d v="2025-03-01T00:00:00"/>
    <d v="2025-05-20T00:00:00"/>
    <n v="0.64"/>
    <s v="112120501010"/>
    <s v="PIS/COFINS/CSLL-GRT AUDITORIA DE TERCEIROS LTDA-44600"/>
    <s v="01-112120501010-000-001505060380-2-CD022645-PRO008024-0-0-0"/>
    <s v="CD022645"/>
    <m/>
    <x v="1"/>
    <x v="209"/>
  </r>
  <r>
    <x v="12"/>
    <m/>
    <x v="13"/>
    <d v="2025-03-01T00:00:00"/>
    <d v="2025-05-20T00:00:00"/>
    <n v="1.3"/>
    <s v="112120501010"/>
    <s v="PIS/COFINS/CSLL-GRT AUDITORIA DE TERCEIROS LTDA-44600"/>
    <s v="01-112120501010-000-001505060380-2-CD022645-PRO008024-0-0-0"/>
    <s v="CD022645"/>
    <m/>
    <x v="1"/>
    <x v="209"/>
  </r>
  <r>
    <x v="12"/>
    <m/>
    <x v="13"/>
    <d v="2025-03-01T00:00:00"/>
    <d v="2025-05-20T00:00:00"/>
    <n v="-0.5"/>
    <s v="112120501010"/>
    <s v="PIS/COFINS/CSLL-GRT AUDITORIA DE TERCEIROS LTDA-44600"/>
    <s v="01-112120501010-000-001505060417-2-CD022646-PRO008024-0-0-0"/>
    <s v="CD022646"/>
    <m/>
    <x v="1"/>
    <x v="210"/>
  </r>
  <r>
    <x v="12"/>
    <m/>
    <x v="13"/>
    <d v="2025-03-01T00:00:00"/>
    <d v="2025-05-20T00:00:00"/>
    <n v="0.5"/>
    <s v="112120501010"/>
    <s v="PIS/COFINS/CSLL-GRT AUDITORIA DE TERCEIROS LTDA-44600"/>
    <s v="01-112120501010-000-001505060417-2-CD022646-PRO008024-0-0-0"/>
    <s v="CD022646"/>
    <m/>
    <x v="1"/>
    <x v="210"/>
  </r>
  <r>
    <x v="12"/>
    <m/>
    <x v="13"/>
    <d v="2025-03-01T00:00:00"/>
    <d v="2025-05-20T00:00:00"/>
    <n v="0.5"/>
    <s v="112120501010"/>
    <s v="PIS/COFINS/CSLL-GRT AUDITORIA DE TERCEIROS LTDA-44600"/>
    <s v="01-112120501010-000-001505060417-2-CD022646-PRO008024-0-0-0"/>
    <s v="CD022646"/>
    <m/>
    <x v="1"/>
    <x v="210"/>
  </r>
  <r>
    <x v="12"/>
    <m/>
    <x v="13"/>
    <d v="2025-03-01T00:00:00"/>
    <d v="2025-05-20T00:00:00"/>
    <n v="1.01"/>
    <s v="112120501010"/>
    <s v="PIS/COFINS/CSLL-GRT AUDITORIA DE TERCEIROS LTDA-44600"/>
    <s v="01-112120501010-000-001505060417-2-CD022646-PRO008024-0-0-0"/>
    <s v="CD022646"/>
    <m/>
    <x v="1"/>
    <x v="21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81-2-CD022647-PRO008024-0-0-0"/>
    <s v="CD022647"/>
    <m/>
    <x v="1"/>
    <x v="23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1-2-CD022647-PRO008024-0-0-0"/>
    <s v="CD022647"/>
    <m/>
    <x v="1"/>
    <x v="239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1-2-CD022647-PRO008024-0-0-0"/>
    <s v="CD022647"/>
    <m/>
    <x v="1"/>
    <x v="239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81-2-CD022647-PRO008024-0-0-0"/>
    <s v="CD022647"/>
    <m/>
    <x v="1"/>
    <x v="239"/>
  </r>
  <r>
    <x v="12"/>
    <m/>
    <x v="13"/>
    <d v="2025-03-01T00:00:00"/>
    <d v="2025-05-20T00:00:00"/>
    <n v="-0.79"/>
    <s v="112120501010"/>
    <s v="PIS/COFINS/CSLL-GRT AUDITORIA DE TERCEIROS LTDA-44600"/>
    <s v="01-112120501010-000-001505060382-2-CD022648-PRO008024-0-0-0"/>
    <s v="CD022648"/>
    <m/>
    <x v="1"/>
    <x v="211"/>
  </r>
  <r>
    <x v="12"/>
    <m/>
    <x v="13"/>
    <d v="2025-03-01T00:00:00"/>
    <d v="2025-05-20T00:00:00"/>
    <n v="0.79"/>
    <s v="112120501010"/>
    <s v="PIS/COFINS/CSLL-GRT AUDITORIA DE TERCEIROS LTDA-44600"/>
    <s v="01-112120501010-000-001505060382-2-CD022648-PRO008024-0-0-0"/>
    <s v="CD022648"/>
    <m/>
    <x v="1"/>
    <x v="211"/>
  </r>
  <r>
    <x v="12"/>
    <m/>
    <x v="13"/>
    <d v="2025-03-01T00:00:00"/>
    <d v="2025-05-20T00:00:00"/>
    <n v="0.79"/>
    <s v="112120501010"/>
    <s v="PIS/COFINS/CSLL-GRT AUDITORIA DE TERCEIROS LTDA-44600"/>
    <s v="01-112120501010-000-001505060382-2-CD022648-PRO008024-0-0-0"/>
    <s v="CD022648"/>
    <m/>
    <x v="1"/>
    <x v="211"/>
  </r>
  <r>
    <x v="12"/>
    <m/>
    <x v="13"/>
    <d v="2025-03-01T00:00:00"/>
    <d v="2025-05-20T00:00:00"/>
    <n v="1.59"/>
    <s v="112120501010"/>
    <s v="PIS/COFINS/CSLL-GRT AUDITORIA DE TERCEIROS LTDA-44600"/>
    <s v="01-112120501010-000-001505060382-2-CD022648-PRO008024-0-0-0"/>
    <s v="CD022648"/>
    <m/>
    <x v="1"/>
    <x v="211"/>
  </r>
  <r>
    <x v="12"/>
    <m/>
    <x v="13"/>
    <d v="2025-03-01T00:00:00"/>
    <d v="2025-05-20T00:00:00"/>
    <n v="-0.93"/>
    <s v="112120501010"/>
    <s v="PIS/COFINS/CSLL-GRT AUDITORIA DE TERCEIROS LTDA-44600"/>
    <s v="01-112120501010-000-001505060422-2-CD022649-PRO008024-0-0-0"/>
    <s v="CD022649"/>
    <m/>
    <x v="1"/>
    <x v="212"/>
  </r>
  <r>
    <x v="12"/>
    <m/>
    <x v="13"/>
    <d v="2025-03-01T00:00:00"/>
    <d v="2025-05-20T00:00:00"/>
    <n v="0.93"/>
    <s v="112120501010"/>
    <s v="PIS/COFINS/CSLL-GRT AUDITORIA DE TERCEIROS LTDA-44600"/>
    <s v="01-112120501010-000-001505060422-2-CD022649-PRO008024-0-0-0"/>
    <s v="CD022649"/>
    <m/>
    <x v="1"/>
    <x v="212"/>
  </r>
  <r>
    <x v="12"/>
    <m/>
    <x v="13"/>
    <d v="2025-03-01T00:00:00"/>
    <d v="2025-05-20T00:00:00"/>
    <n v="0.93"/>
    <s v="112120501010"/>
    <s v="PIS/COFINS/CSLL-GRT AUDITORIA DE TERCEIROS LTDA-44600"/>
    <s v="01-112120501010-000-001505060422-2-CD022649-PRO008024-0-0-0"/>
    <s v="CD022649"/>
    <m/>
    <x v="1"/>
    <x v="212"/>
  </r>
  <r>
    <x v="12"/>
    <m/>
    <x v="13"/>
    <d v="2025-03-01T00:00:00"/>
    <d v="2025-05-20T00:00:00"/>
    <n v="1.88"/>
    <s v="112120501010"/>
    <s v="PIS/COFINS/CSLL-GRT AUDITORIA DE TERCEIROS LTDA-44600"/>
    <s v="01-112120501010-000-001505060422-2-CD022649-PRO008024-0-0-0"/>
    <s v="CD022649"/>
    <m/>
    <x v="1"/>
    <x v="212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462-2-CD022651-PRO008024-0-0-0"/>
    <s v="CD022651"/>
    <m/>
    <x v="1"/>
    <x v="213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2-2-CD022651-PRO008024-0-0-0"/>
    <s v="CD022651"/>
    <m/>
    <x v="1"/>
    <x v="213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2-2-CD022651-PRO008024-0-0-0"/>
    <s v="CD022651"/>
    <m/>
    <x v="1"/>
    <x v="213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60462-2-CD022651-PRO008024-0-0-0"/>
    <s v="CD022651"/>
    <m/>
    <x v="1"/>
    <x v="213"/>
  </r>
  <r>
    <x v="12"/>
    <m/>
    <x v="13"/>
    <d v="2025-03-01T00:00:00"/>
    <d v="2025-05-20T00:00:00"/>
    <n v="-0.5"/>
    <s v="112120501010"/>
    <s v="PIS/COFINS/CSLL-GRT AUDITORIA DE TERCEIROS LTDA-44600"/>
    <s v="01-112120501010-000-001505060492-2-CD022652-PRO008024-0-0-0"/>
    <s v="CD022652"/>
    <m/>
    <x v="1"/>
    <x v="214"/>
  </r>
  <r>
    <x v="12"/>
    <m/>
    <x v="13"/>
    <d v="2025-03-01T00:00:00"/>
    <d v="2025-05-20T00:00:00"/>
    <n v="0.5"/>
    <s v="112120501010"/>
    <s v="PIS/COFINS/CSLL-GRT AUDITORIA DE TERCEIROS LTDA-44600"/>
    <s v="01-112120501010-000-001505060492-2-CD022652-PRO008024-0-0-0"/>
    <s v="CD022652"/>
    <m/>
    <x v="1"/>
    <x v="214"/>
  </r>
  <r>
    <x v="12"/>
    <m/>
    <x v="13"/>
    <d v="2025-03-01T00:00:00"/>
    <d v="2025-05-20T00:00:00"/>
    <n v="0.5"/>
    <s v="112120501010"/>
    <s v="PIS/COFINS/CSLL-GRT AUDITORIA DE TERCEIROS LTDA-44600"/>
    <s v="01-112120501010-000-001505060492-2-CD022652-PRO008024-0-0-0"/>
    <s v="CD022652"/>
    <m/>
    <x v="1"/>
    <x v="214"/>
  </r>
  <r>
    <x v="12"/>
    <m/>
    <x v="13"/>
    <d v="2025-03-01T00:00:00"/>
    <d v="2025-05-20T00:00:00"/>
    <n v="1.01"/>
    <s v="112120501010"/>
    <s v="PIS/COFINS/CSLL-GRT AUDITORIA DE TERCEIROS LTDA-44600"/>
    <s v="01-112120501010-000-001505060492-2-CD022652-PRO008024-0-0-0"/>
    <s v="CD022652"/>
    <m/>
    <x v="1"/>
    <x v="214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83-2-CD022653-PRO008024-0-0-0"/>
    <s v="CD022653"/>
    <m/>
    <x v="1"/>
    <x v="215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3-2-CD022653-PRO008024-0-0-0"/>
    <s v="CD022653"/>
    <m/>
    <x v="1"/>
    <x v="215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3-2-CD022653-PRO008024-0-0-0"/>
    <s v="CD022653"/>
    <m/>
    <x v="1"/>
    <x v="215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83-2-CD022653-PRO008024-0-0-0"/>
    <s v="CD022653"/>
    <m/>
    <x v="1"/>
    <x v="215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84-2-CD022654-PRO008024-0-0-0"/>
    <s v="CD022654"/>
    <m/>
    <x v="1"/>
    <x v="21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4-2-CD022654-PRO008024-0-0-0"/>
    <s v="CD022654"/>
    <m/>
    <x v="1"/>
    <x v="216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4-2-CD022654-PRO008024-0-0-0"/>
    <s v="CD022654"/>
    <m/>
    <x v="1"/>
    <x v="216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84-2-CD022654-PRO008024-0-0-0"/>
    <s v="CD022654"/>
    <m/>
    <x v="1"/>
    <x v="216"/>
  </r>
  <r>
    <x v="12"/>
    <m/>
    <x v="13"/>
    <d v="2025-03-01T00:00:00"/>
    <d v="2025-05-20T00:00:00"/>
    <n v="-0.64"/>
    <s v="112120501010"/>
    <s v="PIS/COFINS/CSLL-GRT AUDITORIA DE TERCEIROS LTDA-44600"/>
    <s v="01-112120501010-000-001505060385-2-CD022655-PRO008024-0-0-0"/>
    <s v="CD022655"/>
    <m/>
    <x v="1"/>
    <x v="217"/>
  </r>
  <r>
    <x v="12"/>
    <m/>
    <x v="13"/>
    <d v="2025-03-01T00:00:00"/>
    <d v="2025-05-20T00:00:00"/>
    <n v="0.64"/>
    <s v="112120501010"/>
    <s v="PIS/COFINS/CSLL-GRT AUDITORIA DE TERCEIROS LTDA-44600"/>
    <s v="01-112120501010-000-001505060385-2-CD022655-PRO008024-0-0-0"/>
    <s v="CD022655"/>
    <m/>
    <x v="1"/>
    <x v="217"/>
  </r>
  <r>
    <x v="12"/>
    <m/>
    <x v="13"/>
    <d v="2025-03-01T00:00:00"/>
    <d v="2025-05-20T00:00:00"/>
    <n v="0.64"/>
    <s v="112120501010"/>
    <s v="PIS/COFINS/CSLL-GRT AUDITORIA DE TERCEIROS LTDA-44600"/>
    <s v="01-112120501010-000-001505060385-2-CD022655-PRO008024-0-0-0"/>
    <s v="CD022655"/>
    <m/>
    <x v="1"/>
    <x v="217"/>
  </r>
  <r>
    <x v="12"/>
    <m/>
    <x v="13"/>
    <d v="2025-03-01T00:00:00"/>
    <d v="2025-05-20T00:00:00"/>
    <n v="1.3"/>
    <s v="112120501010"/>
    <s v="PIS/COFINS/CSLL-GRT AUDITORIA DE TERCEIROS LTDA-44600"/>
    <s v="01-112120501010-000-001505060385-2-CD022655-PRO008024-0-0-0"/>
    <s v="CD022655"/>
    <m/>
    <x v="1"/>
    <x v="217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386-2-CD022656-PRO008024-0-0-0"/>
    <s v="CD022656"/>
    <m/>
    <x v="1"/>
    <x v="21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6-2-CD022656-PRO008024-0-0-0"/>
    <s v="CD022656"/>
    <m/>
    <x v="1"/>
    <x v="218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386-2-CD022656-PRO008024-0-0-0"/>
    <s v="CD022656"/>
    <m/>
    <x v="1"/>
    <x v="218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386-2-CD022656-PRO008024-0-0-0"/>
    <s v="CD022656"/>
    <m/>
    <x v="1"/>
    <x v="218"/>
  </r>
  <r>
    <x v="12"/>
    <m/>
    <x v="13"/>
    <d v="2025-03-01T00:00:00"/>
    <d v="2025-05-20T00:00:00"/>
    <n v="-0.86"/>
    <s v="112120501010"/>
    <s v="PIS/COFINS/CSLL-GRT AUDITORIA DE TERCEIROS LTDA-44600"/>
    <s v="01-112120501010-000-001505060387-2-CD022657-PRO008024-0-0-0"/>
    <s v="CD022657"/>
    <m/>
    <x v="1"/>
    <x v="219"/>
  </r>
  <r>
    <x v="12"/>
    <m/>
    <x v="13"/>
    <d v="2025-03-01T00:00:00"/>
    <d v="2025-05-20T00:00:00"/>
    <n v="0.86"/>
    <s v="112120501010"/>
    <s v="PIS/COFINS/CSLL-GRT AUDITORIA DE TERCEIROS LTDA-44600"/>
    <s v="01-112120501010-000-001505060387-2-CD022657-PRO008024-0-0-0"/>
    <s v="CD022657"/>
    <m/>
    <x v="1"/>
    <x v="219"/>
  </r>
  <r>
    <x v="12"/>
    <m/>
    <x v="13"/>
    <d v="2025-03-01T00:00:00"/>
    <d v="2025-05-20T00:00:00"/>
    <n v="0.86"/>
    <s v="112120501010"/>
    <s v="PIS/COFINS/CSLL-GRT AUDITORIA DE TERCEIROS LTDA-44600"/>
    <s v="01-112120501010-000-001505060387-2-CD022657-PRO008024-0-0-0"/>
    <s v="CD022657"/>
    <m/>
    <x v="1"/>
    <x v="219"/>
  </r>
  <r>
    <x v="12"/>
    <m/>
    <x v="13"/>
    <d v="2025-03-01T00:00:00"/>
    <d v="2025-05-20T00:00:00"/>
    <n v="1.74"/>
    <s v="112120501010"/>
    <s v="PIS/COFINS/CSLL-GRT AUDITORIA DE TERCEIROS LTDA-44600"/>
    <s v="01-112120501010-000-001505060387-2-CD022657-PRO008024-0-0-0"/>
    <s v="CD022657"/>
    <m/>
    <x v="1"/>
    <x v="219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28-2-CD022658-PRO008024-0-0-0"/>
    <s v="CD022658"/>
    <m/>
    <x v="1"/>
    <x v="220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28-2-CD022658-PRO008024-0-0-0"/>
    <s v="CD022658"/>
    <m/>
    <x v="1"/>
    <x v="220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28-2-CD022658-PRO008024-0-0-0"/>
    <s v="CD022658"/>
    <m/>
    <x v="1"/>
    <x v="220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28-2-CD022658-PRO008024-0-0-0"/>
    <s v="CD022658"/>
    <m/>
    <x v="1"/>
    <x v="22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77-2-CD022661-PRO008024-0-0-0"/>
    <s v="CD022661"/>
    <m/>
    <x v="1"/>
    <x v="22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77-2-CD022661-PRO008024-0-0-0"/>
    <s v="CD022661"/>
    <m/>
    <x v="1"/>
    <x v="221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477-2-CD022661-PRO008024-0-0-0"/>
    <s v="CD022661"/>
    <m/>
    <x v="1"/>
    <x v="221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477-2-CD022661-PRO008024-0-0-0"/>
    <s v="CD022661"/>
    <m/>
    <x v="1"/>
    <x v="221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23-2-CD022662-PRO008024-0-0-0"/>
    <s v="CD022662"/>
    <m/>
    <x v="1"/>
    <x v="22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3-2-CD022662-PRO008024-0-0-0"/>
    <s v="CD022662"/>
    <m/>
    <x v="1"/>
    <x v="22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3-2-CD022662-PRO008024-0-0-0"/>
    <s v="CD022662"/>
    <m/>
    <x v="1"/>
    <x v="222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23-2-CD022662-PRO008024-0-0-0"/>
    <s v="CD022662"/>
    <m/>
    <x v="1"/>
    <x v="222"/>
  </r>
  <r>
    <x v="12"/>
    <m/>
    <x v="13"/>
    <d v="2025-03-01T00:00:00"/>
    <d v="2025-05-20T00:00:00"/>
    <n v="-0.5"/>
    <s v="112120501010"/>
    <s v="PIS/COFINS/CSLL-GRT AUDITORIA DE TERCEIROS LTDA-44600"/>
    <s v="01-112120501010-000-001505060493-2-CD022663-PRO008024-0-0-0"/>
    <s v="CD022663"/>
    <m/>
    <x v="1"/>
    <x v="223"/>
  </r>
  <r>
    <x v="12"/>
    <m/>
    <x v="13"/>
    <d v="2025-03-01T00:00:00"/>
    <d v="2025-05-20T00:00:00"/>
    <n v="0.5"/>
    <s v="112120501010"/>
    <s v="PIS/COFINS/CSLL-GRT AUDITORIA DE TERCEIROS LTDA-44600"/>
    <s v="01-112120501010-000-001505060493-2-CD022663-PRO008024-0-0-0"/>
    <s v="CD022663"/>
    <m/>
    <x v="1"/>
    <x v="223"/>
  </r>
  <r>
    <x v="12"/>
    <m/>
    <x v="13"/>
    <d v="2025-03-01T00:00:00"/>
    <d v="2025-05-20T00:00:00"/>
    <n v="0.5"/>
    <s v="112120501010"/>
    <s v="PIS/COFINS/CSLL-GRT AUDITORIA DE TERCEIROS LTDA-44600"/>
    <s v="01-112120501010-000-001505060493-2-CD022663-PRO008024-0-0-0"/>
    <s v="CD022663"/>
    <m/>
    <x v="1"/>
    <x v="223"/>
  </r>
  <r>
    <x v="12"/>
    <m/>
    <x v="13"/>
    <d v="2025-03-01T00:00:00"/>
    <d v="2025-05-20T00:00:00"/>
    <n v="1.01"/>
    <s v="112120501010"/>
    <s v="PIS/COFINS/CSLL-GRT AUDITORIA DE TERCEIROS LTDA-44600"/>
    <s v="01-112120501010-000-001505060493-2-CD022663-PRO008024-0-0-0"/>
    <s v="CD022663"/>
    <m/>
    <x v="1"/>
    <x v="223"/>
  </r>
  <r>
    <x v="12"/>
    <m/>
    <x v="13"/>
    <d v="2025-03-01T00:00:00"/>
    <d v="2025-05-20T00:00:00"/>
    <n v="-0.86"/>
    <s v="112120501010"/>
    <s v="PIS/COFINS/CSLL-GRT AUDITORIA DE TERCEIROS LTDA-44600"/>
    <s v="01-112120501010-000-001505060388-2-CD022664-PRO008024-0-0-0"/>
    <s v="CD022664"/>
    <m/>
    <x v="1"/>
    <x v="224"/>
  </r>
  <r>
    <x v="12"/>
    <m/>
    <x v="13"/>
    <d v="2025-03-01T00:00:00"/>
    <d v="2025-05-20T00:00:00"/>
    <n v="0.86"/>
    <s v="112120501010"/>
    <s v="PIS/COFINS/CSLL-GRT AUDITORIA DE TERCEIROS LTDA-44600"/>
    <s v="01-112120501010-000-001505060388-2-CD022664-PRO008024-0-0-0"/>
    <s v="CD022664"/>
    <m/>
    <x v="1"/>
    <x v="224"/>
  </r>
  <r>
    <x v="12"/>
    <m/>
    <x v="13"/>
    <d v="2025-03-01T00:00:00"/>
    <d v="2025-05-20T00:00:00"/>
    <n v="0.86"/>
    <s v="112120501010"/>
    <s v="PIS/COFINS/CSLL-GRT AUDITORIA DE TERCEIROS LTDA-44600"/>
    <s v="01-112120501010-000-001505060388-2-CD022664-PRO008024-0-0-0"/>
    <s v="CD022664"/>
    <m/>
    <x v="1"/>
    <x v="224"/>
  </r>
  <r>
    <x v="12"/>
    <m/>
    <x v="13"/>
    <d v="2025-03-01T00:00:00"/>
    <d v="2025-05-20T00:00:00"/>
    <n v="1.74"/>
    <s v="112120501010"/>
    <s v="PIS/COFINS/CSLL-GRT AUDITORIA DE TERCEIROS LTDA-44600"/>
    <s v="01-112120501010-000-001505060388-2-CD022664-PRO008024-0-0-0"/>
    <s v="CD022664"/>
    <m/>
    <x v="1"/>
    <x v="224"/>
  </r>
  <r>
    <x v="12"/>
    <m/>
    <x v="13"/>
    <d v="2025-03-01T00:00:00"/>
    <d v="2025-05-20T00:00:00"/>
    <n v="-0.5"/>
    <s v="112120501010"/>
    <s v="PIS/COFINS/CSLL-GRT AUDITORIA DE TERCEIROS LTDA-44600"/>
    <s v="01-112120501010-000-001505060389-2-CD022665-PRO008024-0-0-0"/>
    <s v="CD022665"/>
    <m/>
    <x v="1"/>
    <x v="225"/>
  </r>
  <r>
    <x v="12"/>
    <m/>
    <x v="13"/>
    <d v="2025-03-01T00:00:00"/>
    <d v="2025-05-20T00:00:00"/>
    <n v="0.5"/>
    <s v="112120501010"/>
    <s v="PIS/COFINS/CSLL-GRT AUDITORIA DE TERCEIROS LTDA-44600"/>
    <s v="01-112120501010-000-001505060389-2-CD022665-PRO008024-0-0-0"/>
    <s v="CD022665"/>
    <m/>
    <x v="1"/>
    <x v="225"/>
  </r>
  <r>
    <x v="12"/>
    <m/>
    <x v="13"/>
    <d v="2025-03-01T00:00:00"/>
    <d v="2025-05-20T00:00:00"/>
    <n v="0.5"/>
    <s v="112120501010"/>
    <s v="PIS/COFINS/CSLL-GRT AUDITORIA DE TERCEIROS LTDA-44600"/>
    <s v="01-112120501010-000-001505060389-2-CD022665-PRO008024-0-0-0"/>
    <s v="CD022665"/>
    <m/>
    <x v="1"/>
    <x v="225"/>
  </r>
  <r>
    <x v="12"/>
    <m/>
    <x v="13"/>
    <d v="2025-03-01T00:00:00"/>
    <d v="2025-05-20T00:00:00"/>
    <n v="1.01"/>
    <s v="112120501010"/>
    <s v="PIS/COFINS/CSLL-GRT AUDITORIA DE TERCEIROS LTDA-44600"/>
    <s v="01-112120501010-000-001505060389-2-CD022665-PRO008024-0-0-0"/>
    <s v="CD022665"/>
    <m/>
    <x v="1"/>
    <x v="225"/>
  </r>
  <r>
    <x v="12"/>
    <m/>
    <x v="13"/>
    <d v="2025-03-01T00:00:00"/>
    <d v="2025-05-20T00:00:00"/>
    <n v="-4.07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-0.21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4.07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0.21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4.07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0.21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8.25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0.43"/>
    <s v="112120501010"/>
    <s v="PIS/COFINS/CSLL-GRT AUDITORIA DE TERCEIROS LTDA-44600"/>
    <s v="01-112120501010-000-001505060423-2-CD022666-PRO008024-0-0-0"/>
    <s v="CD022666"/>
    <m/>
    <x v="1"/>
    <x v="226"/>
  </r>
  <r>
    <x v="12"/>
    <m/>
    <x v="13"/>
    <d v="2025-03-01T00:00:00"/>
    <d v="2025-05-20T00:00:00"/>
    <n v="-0.64"/>
    <s v="112120501010"/>
    <s v="PIS/COFINS/CSLL-GRT AUDITORIA DE TERCEIROS LTDA-44600"/>
    <s v="01-112120501010-000-001505060307-2-CD022667-PRO008024-0-0-0"/>
    <s v="CD022667"/>
    <m/>
    <x v="1"/>
    <x v="227"/>
  </r>
  <r>
    <x v="12"/>
    <m/>
    <x v="13"/>
    <d v="2025-03-01T00:00:00"/>
    <d v="2025-05-20T00:00:00"/>
    <n v="0.64"/>
    <s v="112120501010"/>
    <s v="PIS/COFINS/CSLL-GRT AUDITORIA DE TERCEIROS LTDA-44600"/>
    <s v="01-112120501010-000-001505060307-2-CD022667-PRO008024-0-0-0"/>
    <s v="CD022667"/>
    <m/>
    <x v="1"/>
    <x v="227"/>
  </r>
  <r>
    <x v="12"/>
    <m/>
    <x v="13"/>
    <d v="2025-03-01T00:00:00"/>
    <d v="2025-05-20T00:00:00"/>
    <n v="0.64"/>
    <s v="112120501010"/>
    <s v="PIS/COFINS/CSLL-GRT AUDITORIA DE TERCEIROS LTDA-44600"/>
    <s v="01-112120501010-000-001505060307-2-CD022667-PRO008024-0-0-0"/>
    <s v="CD022667"/>
    <m/>
    <x v="1"/>
    <x v="227"/>
  </r>
  <r>
    <x v="12"/>
    <m/>
    <x v="13"/>
    <d v="2025-03-01T00:00:00"/>
    <d v="2025-05-20T00:00:00"/>
    <n v="1.3"/>
    <s v="112120501010"/>
    <s v="PIS/COFINS/CSLL-GRT AUDITORIA DE TERCEIROS LTDA-44600"/>
    <s v="01-112120501010-000-001505060307-2-CD022667-PRO008024-0-0-0"/>
    <s v="CD022667"/>
    <m/>
    <x v="1"/>
    <x v="227"/>
  </r>
  <r>
    <x v="12"/>
    <m/>
    <x v="13"/>
    <d v="2025-03-01T00:00:00"/>
    <d v="2025-05-20T00:00:00"/>
    <n v="-0.64"/>
    <s v="112120501010"/>
    <s v="PIS/COFINS/CSLL-GRT AUDITORIA DE TERCEIROS LTDA-44600"/>
    <s v="01-112120501010-000-001505060309-2-CD022669-PRO008024-0-0-0"/>
    <s v="CD022669"/>
    <m/>
    <x v="1"/>
    <x v="228"/>
  </r>
  <r>
    <x v="12"/>
    <m/>
    <x v="13"/>
    <d v="2025-03-01T00:00:00"/>
    <d v="2025-05-20T00:00:00"/>
    <n v="0.64"/>
    <s v="112120501010"/>
    <s v="PIS/COFINS/CSLL-GRT AUDITORIA DE TERCEIROS LTDA-44600"/>
    <s v="01-112120501010-000-001505060309-2-CD022669-PRO008024-0-0-0"/>
    <s v="CD022669"/>
    <m/>
    <x v="1"/>
    <x v="228"/>
  </r>
  <r>
    <x v="12"/>
    <m/>
    <x v="13"/>
    <d v="2025-03-01T00:00:00"/>
    <d v="2025-05-20T00:00:00"/>
    <n v="0.64"/>
    <s v="112120501010"/>
    <s v="PIS/COFINS/CSLL-GRT AUDITORIA DE TERCEIROS LTDA-44600"/>
    <s v="01-112120501010-000-001505060309-2-CD022669-PRO008024-0-0-0"/>
    <s v="CD022669"/>
    <m/>
    <x v="1"/>
    <x v="228"/>
  </r>
  <r>
    <x v="12"/>
    <m/>
    <x v="13"/>
    <d v="2025-03-01T00:00:00"/>
    <d v="2025-05-20T00:00:00"/>
    <n v="1.3"/>
    <s v="112120501010"/>
    <s v="PIS/COFINS/CSLL-GRT AUDITORIA DE TERCEIROS LTDA-44600"/>
    <s v="01-112120501010-000-001505060309-2-CD022669-PRO008024-0-0-0"/>
    <s v="CD022669"/>
    <m/>
    <x v="1"/>
    <x v="228"/>
  </r>
  <r>
    <x v="12"/>
    <m/>
    <x v="13"/>
    <d v="2025-03-01T00:00:00"/>
    <d v="2025-05-20T00:00:00"/>
    <n v="-0.5"/>
    <s v="112120501010"/>
    <s v="PIS/COFINS/CSLL-GRT AUDITORIA DE TERCEIROS LTDA-44600"/>
    <s v="01-112120501010-000-001505060494-2-CD022672-PRO008024-0-0-0"/>
    <s v="CD022672"/>
    <m/>
    <x v="1"/>
    <x v="229"/>
  </r>
  <r>
    <x v="12"/>
    <m/>
    <x v="13"/>
    <d v="2025-03-01T00:00:00"/>
    <d v="2025-05-20T00:00:00"/>
    <n v="0.5"/>
    <s v="112120501010"/>
    <s v="PIS/COFINS/CSLL-GRT AUDITORIA DE TERCEIROS LTDA-44600"/>
    <s v="01-112120501010-000-001505060494-2-CD022672-PRO008024-0-0-0"/>
    <s v="CD022672"/>
    <m/>
    <x v="1"/>
    <x v="229"/>
  </r>
  <r>
    <x v="12"/>
    <m/>
    <x v="13"/>
    <d v="2025-03-01T00:00:00"/>
    <d v="2025-05-20T00:00:00"/>
    <n v="0.5"/>
    <s v="112120501010"/>
    <s v="PIS/COFINS/CSLL-GRT AUDITORIA DE TERCEIROS LTDA-44600"/>
    <s v="01-112120501010-000-001505060494-2-CD022672-PRO008024-0-0-0"/>
    <s v="CD022672"/>
    <m/>
    <x v="1"/>
    <x v="229"/>
  </r>
  <r>
    <x v="12"/>
    <m/>
    <x v="13"/>
    <d v="2025-03-01T00:00:00"/>
    <d v="2025-05-20T00:00:00"/>
    <n v="1.01"/>
    <s v="112120501010"/>
    <s v="PIS/COFINS/CSLL-GRT AUDITORIA DE TERCEIROS LTDA-44600"/>
    <s v="01-112120501010-000-001505060494-2-CD022672-PRO008024-0-0-0"/>
    <s v="CD022672"/>
    <m/>
    <x v="1"/>
    <x v="229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465-2-CD022675-PRO008024-0-0-0"/>
    <s v="CD022675"/>
    <m/>
    <x v="1"/>
    <x v="24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5-2-CD022675-PRO008024-0-0-0"/>
    <s v="CD022675"/>
    <m/>
    <x v="1"/>
    <x v="240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465-2-CD022675-PRO008024-0-0-0"/>
    <s v="CD022675"/>
    <m/>
    <x v="1"/>
    <x v="240"/>
  </r>
  <r>
    <x v="12"/>
    <m/>
    <x v="13"/>
    <d v="2025-03-01T00:00:00"/>
    <d v="2025-05-20T00:00:00"/>
    <n v="0.14000000000000001"/>
    <s v="112120501010"/>
    <s v="PIS/COFINS/CSLL-GRT AUDITORIA DE TERCEIROS LTDA-44600"/>
    <s v="01-112120501010-000-001505060465-2-CD022675-PRO008024-0-0-0"/>
    <s v="CD022675"/>
    <m/>
    <x v="1"/>
    <x v="240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24-2-CD022676-PRO008024-0-0-0"/>
    <s v="CD022676"/>
    <m/>
    <x v="1"/>
    <x v="230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24-2-CD022676-PRO008024-0-0-0"/>
    <s v="CD022676"/>
    <m/>
    <x v="1"/>
    <x v="230"/>
  </r>
  <r>
    <x v="12"/>
    <m/>
    <x v="13"/>
    <d v="2025-03-01T00:00:00"/>
    <d v="2025-05-20T00:00:00"/>
    <n v="0.59"/>
    <s v="112120501010"/>
    <s v="PIS/COFINS/CSLL-GRT AUDITORIA DE TERCEIROS LTDA-44600"/>
    <s v="01-112120501010-000-001505060524-2-CD022676-PRO008024-0-0-0"/>
    <s v="CD022676"/>
    <m/>
    <x v="1"/>
    <x v="230"/>
  </r>
  <r>
    <x v="12"/>
    <m/>
    <x v="13"/>
    <d v="2025-03-01T00:00:00"/>
    <d v="2025-05-20T00:00:00"/>
    <n v="1.18"/>
    <s v="112120501010"/>
    <s v="PIS/COFINS/CSLL-GRT AUDITORIA DE TERCEIROS LTDA-44600"/>
    <s v="01-112120501010-000-001505060524-2-CD022676-PRO008024-0-0-0"/>
    <s v="CD022676"/>
    <m/>
    <x v="1"/>
    <x v="230"/>
  </r>
  <r>
    <x v="12"/>
    <m/>
    <x v="13"/>
    <d v="2025-03-01T00:00:00"/>
    <d v="2025-05-20T00:00:00"/>
    <n v="-0.64"/>
    <s v="112120501010"/>
    <s v="PIS/COFINS/CSLL-GRT AUDITORIA DE TERCEIROS LTDA-44600"/>
    <s v="01-112120501010-000-001505060495-2-CD022679-PRO008024-0-0-0"/>
    <s v="CD022679"/>
    <m/>
    <x v="1"/>
    <x v="231"/>
  </r>
  <r>
    <x v="12"/>
    <m/>
    <x v="13"/>
    <d v="2025-03-01T00:00:00"/>
    <d v="2025-05-20T00:00:00"/>
    <n v="0.64"/>
    <s v="112120501010"/>
    <s v="PIS/COFINS/CSLL-GRT AUDITORIA DE TERCEIROS LTDA-44600"/>
    <s v="01-112120501010-000-001505060495-2-CD022679-PRO008024-0-0-0"/>
    <s v="CD022679"/>
    <m/>
    <x v="1"/>
    <x v="231"/>
  </r>
  <r>
    <x v="12"/>
    <m/>
    <x v="13"/>
    <d v="2025-03-01T00:00:00"/>
    <d v="2025-05-20T00:00:00"/>
    <n v="0.66"/>
    <s v="112120501010"/>
    <s v="PIS/COFINS/CSLL-GRT AUDITORIA DE TERCEIROS LTDA-44600"/>
    <s v="01-112120501010-000-001505060495-2-CD022679-PRO008024-0-0-0"/>
    <s v="CD022679"/>
    <m/>
    <x v="1"/>
    <x v="231"/>
  </r>
  <r>
    <x v="12"/>
    <m/>
    <x v="13"/>
    <d v="2025-03-01T00:00:00"/>
    <d v="2025-05-20T00:00:00"/>
    <n v="1.3"/>
    <s v="112120501010"/>
    <s v="PIS/COFINS/CSLL-GRT AUDITORIA DE TERCEIROS LTDA-44600"/>
    <s v="01-112120501010-000-001505060495-2-CD022679-PRO008024-0-0-0"/>
    <s v="CD022679"/>
    <m/>
    <x v="1"/>
    <x v="231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508-2-CD022680-PRO008024-0-0-0"/>
    <s v="CD022680"/>
    <m/>
    <x v="1"/>
    <x v="232"/>
  </r>
  <r>
    <x v="12"/>
    <m/>
    <x v="13"/>
    <d v="2025-03-01T00:00:00"/>
    <d v="2025-05-20T00:00:00"/>
    <n v="0.56999999999999995"/>
    <s v="112120501010"/>
    <s v="PIS/COFINS/CSLL-GRT AUDITORIA DE TERCEIROS LTDA-44600"/>
    <s v="01-112120501010-000-001505060508-2-CD022680-PRO008024-0-0-0"/>
    <s v="CD022680"/>
    <m/>
    <x v="1"/>
    <x v="232"/>
  </r>
  <r>
    <x v="12"/>
    <m/>
    <x v="13"/>
    <d v="2025-03-01T00:00:00"/>
    <d v="2025-05-20T00:00:00"/>
    <n v="0.52"/>
    <s v="112120501010"/>
    <s v="PIS/COFINS/CSLL-GRT AUDITORIA DE TERCEIROS LTDA-44600"/>
    <s v="01-112120501010-000-001505060508-2-CD022680-PRO008024-0-0-0"/>
    <s v="CD022680"/>
    <m/>
    <x v="1"/>
    <x v="232"/>
  </r>
  <r>
    <x v="12"/>
    <m/>
    <x v="13"/>
    <d v="2025-03-01T00:00:00"/>
    <d v="2025-05-20T00:00:00"/>
    <n v="1.1599999999999999"/>
    <s v="112120501010"/>
    <s v="PIS/COFINS/CSLL-GRT AUDITORIA DE TERCEIROS LTDA-44600"/>
    <s v="01-112120501010-000-001505060508-2-CD022680-PRO008024-0-0-0"/>
    <s v="CD022680"/>
    <m/>
    <x v="1"/>
    <x v="232"/>
  </r>
  <r>
    <x v="12"/>
    <m/>
    <x v="13"/>
    <d v="2025-03-01T00:00:00"/>
    <d v="2025-05-20T00:00:00"/>
    <n v="-0.43"/>
    <s v="112120501010"/>
    <s v="PIS/COFINS/CSLL-GRT AUDITORIA DE TERCEIROS LTDA-44600"/>
    <s v="01-112120501010-000-001505060390-2-CD022681-PRO008024-0-0-0"/>
    <s v="CD022681"/>
    <m/>
    <x v="1"/>
    <x v="233"/>
  </r>
  <r>
    <x v="12"/>
    <m/>
    <x v="13"/>
    <d v="2025-03-01T00:00:00"/>
    <d v="2025-05-20T00:00:00"/>
    <n v="0.43"/>
    <s v="112120501010"/>
    <s v="PIS/COFINS/CSLL-GRT AUDITORIA DE TERCEIROS LTDA-44600"/>
    <s v="01-112120501010-000-001505060390-2-CD022681-PRO008024-0-0-0"/>
    <s v="CD022681"/>
    <m/>
    <x v="1"/>
    <x v="233"/>
  </r>
  <r>
    <x v="12"/>
    <m/>
    <x v="13"/>
    <d v="2025-03-01T00:00:00"/>
    <d v="2025-05-20T00:00:00"/>
    <n v="0.43"/>
    <s v="112120501010"/>
    <s v="PIS/COFINS/CSLL-GRT AUDITORIA DE TERCEIROS LTDA-44600"/>
    <s v="01-112120501010-000-001505060390-2-CD022681-PRO008024-0-0-0"/>
    <s v="CD022681"/>
    <m/>
    <x v="1"/>
    <x v="233"/>
  </r>
  <r>
    <x v="12"/>
    <m/>
    <x v="13"/>
    <d v="2025-03-01T00:00:00"/>
    <d v="2025-05-20T00:00:00"/>
    <n v="0.87"/>
    <s v="112120501010"/>
    <s v="PIS/COFINS/CSLL-GRT AUDITORIA DE TERCEIROS LTDA-44600"/>
    <s v="01-112120501010-000-001505060390-2-CD022681-PRO008024-0-0-0"/>
    <s v="CD022681"/>
    <m/>
    <x v="1"/>
    <x v="233"/>
  </r>
  <r>
    <x v="12"/>
    <m/>
    <x v="13"/>
    <d v="2025-03-01T00:00:00"/>
    <d v="2025-05-20T00:00:00"/>
    <n v="-0.64"/>
    <s v="112120501010"/>
    <s v="PIS/COFINS/CSLL-GRT AUDITORIA DE TERCEIROS LTDA-44600"/>
    <s v="01-112120501010-000-001505060391-2-CD022682-PRO008024-0-0-0"/>
    <s v="CD022682"/>
    <m/>
    <x v="1"/>
    <x v="234"/>
  </r>
  <r>
    <x v="12"/>
    <m/>
    <x v="13"/>
    <d v="2025-03-01T00:00:00"/>
    <d v="2025-05-20T00:00:00"/>
    <n v="0.64"/>
    <s v="112120501010"/>
    <s v="PIS/COFINS/CSLL-GRT AUDITORIA DE TERCEIROS LTDA-44600"/>
    <s v="01-112120501010-000-001505060391-2-CD022682-PRO008024-0-0-0"/>
    <s v="CD022682"/>
    <m/>
    <x v="1"/>
    <x v="234"/>
  </r>
  <r>
    <x v="12"/>
    <m/>
    <x v="13"/>
    <d v="2025-03-01T00:00:00"/>
    <d v="2025-05-20T00:00:00"/>
    <n v="0.66"/>
    <s v="112120501010"/>
    <s v="PIS/COFINS/CSLL-GRT AUDITORIA DE TERCEIROS LTDA-44600"/>
    <s v="01-112120501010-000-001505060391-2-CD022682-PRO008024-0-0-0"/>
    <s v="CD022682"/>
    <m/>
    <x v="1"/>
    <x v="234"/>
  </r>
  <r>
    <x v="12"/>
    <m/>
    <x v="13"/>
    <d v="2025-03-01T00:00:00"/>
    <d v="2025-05-20T00:00:00"/>
    <n v="1.3"/>
    <s v="112120501010"/>
    <s v="PIS/COFINS/CSLL-GRT AUDITORIA DE TERCEIROS LTDA-44600"/>
    <s v="01-112120501010-000-001505060391-2-CD022682-PRO008024-0-0-0"/>
    <s v="CD022682"/>
    <m/>
    <x v="1"/>
    <x v="234"/>
  </r>
  <r>
    <x v="12"/>
    <m/>
    <x v="13"/>
    <d v="2025-03-01T00:00:00"/>
    <d v="2025-05-20T00:00:00"/>
    <n v="-7.0000000000000007E-2"/>
    <s v="112120501010"/>
    <s v="PIS/COFINS/CSLL-GRT AUDITORIA DE TERCEIROS LTDA-44600"/>
    <s v="01-112120501010-000-001505060392-2-CD022683-PRO008024-0-0-0"/>
    <s v="CD022683"/>
    <m/>
    <x v="1"/>
    <x v="235"/>
  </r>
  <r>
    <x v="12"/>
    <m/>
    <x v="13"/>
    <d v="2025-03-01T00:00:00"/>
    <d v="2025-05-20T00:00:00"/>
    <n v="7.0000000000000007E-2"/>
    <s v="112120501010"/>
    <s v="PIS/COFINS/CSLL-GRT AUDITORIA DE TERCEIROS LTDA-44600"/>
    <s v="01-112120501010-000-001505060392-2-CD022683-PRO008024-0-0-0"/>
    <s v="CD022683"/>
    <m/>
    <x v="1"/>
    <x v="235"/>
  </r>
  <r>
    <x v="12"/>
    <m/>
    <x v="13"/>
    <d v="2025-03-01T00:00:00"/>
    <d v="2025-05-20T00:00:00"/>
    <n v="0.09"/>
    <s v="112120501010"/>
    <s v="PIS/COFINS/CSLL-GRT AUDITORIA DE TERCEIROS LTDA-44600"/>
    <s v="01-112120501010-000-001505060392-2-CD022683-PRO008024-0-0-0"/>
    <s v="CD022683"/>
    <m/>
    <x v="1"/>
    <x v="235"/>
  </r>
  <r>
    <x v="12"/>
    <m/>
    <x v="13"/>
    <d v="2025-03-01T00:00:00"/>
    <d v="2025-05-20T00:00:00"/>
    <n v="0.15"/>
    <s v="112120501010"/>
    <s v="PIS/COFINS/CSLL-GRT AUDITORIA DE TERCEIROS LTDA-44600"/>
    <s v="01-112120501010-000-001505060392-2-CD022683-PRO008024-0-0-0"/>
    <s v="CD022683"/>
    <m/>
    <x v="1"/>
    <x v="235"/>
  </r>
  <r>
    <x v="12"/>
    <m/>
    <x v="13"/>
    <d v="2025-03-01T00:00:00"/>
    <d v="2025-05-20T00:00:00"/>
    <n v="-0.56999999999999995"/>
    <s v="112120501010"/>
    <s v="PIS/COFINS/CSLL-GRT AUDITORIA DE TERCEIROS LTDA-44600"/>
    <s v="01-112120501010-000-001505060418-2-CD022684-PRO008024-0-0-0"/>
    <s v="CD022684"/>
    <m/>
    <x v="1"/>
    <x v="1"/>
  </r>
  <r>
    <x v="12"/>
    <m/>
    <x v="13"/>
    <d v="2025-03-01T00:00:00"/>
    <d v="2025-05-20T00:00:00"/>
    <n v="0.59"/>
    <s v="112120501010"/>
    <s v="PIS/COFINS/CSLL-GRT AUDITORIA DE TERCEIROS LTDA-44600"/>
    <s v="01-112120501010-000-001505060418-2-CD022684-PRO008024-0-0-0"/>
    <s v="CD022684"/>
    <m/>
    <x v="1"/>
    <x v="1"/>
  </r>
  <r>
    <x v="12"/>
    <m/>
    <x v="13"/>
    <d v="2025-03-01T00:00:00"/>
    <d v="2025-05-20T00:00:00"/>
    <n v="0.59"/>
    <s v="112120501010"/>
    <s v="PIS/COFINS/CSLL-GRT AUDITORIA DE TERCEIROS LTDA-44600"/>
    <s v="01-112120501010-000-001505060418-2-CD022684-PRO008024-0-0-0"/>
    <s v="CD022684"/>
    <m/>
    <x v="1"/>
    <x v="1"/>
  </r>
  <r>
    <x v="12"/>
    <m/>
    <x v="13"/>
    <d v="2025-03-01T00:00:00"/>
    <d v="2025-05-20T00:00:00"/>
    <n v="1.18"/>
    <s v="112120501010"/>
    <s v="PIS/COFINS/CSLL-GRT AUDITORIA DE TERCEIROS LTDA-44600"/>
    <s v="01-112120501010-000-001505060418-2-CD022684-PRO008024-0-0-0"/>
    <s v="CD022684"/>
    <m/>
    <x v="1"/>
    <x v="1"/>
  </r>
  <r>
    <x v="12"/>
    <m/>
    <x v="13"/>
    <d v="2025-03-01T00:00:00"/>
    <d v="2025-05-20T00:00:00"/>
    <n v="-0.59"/>
    <s v="112120501010"/>
    <s v="PIS/COFINS/CSLL-GRT AUDITORIA DE TERCEIROS LTDA-44600"/>
    <s v="01-112120501010-000-001505060468-2-CD022688-PRO008024-0-0-0"/>
    <s v="CD022688"/>
    <m/>
    <x v="1"/>
    <x v="236"/>
  </r>
  <r>
    <x v="12"/>
    <m/>
    <x v="13"/>
    <d v="2025-03-01T00:00:00"/>
    <d v="2025-05-20T00:00:00"/>
    <n v="0.59"/>
    <s v="112120501010"/>
    <s v="PIS/COFINS/CSLL-GRT AUDITORIA DE TERCEIROS LTDA-44600"/>
    <s v="01-112120501010-000-001505060468-2-CD022688-PRO008024-0-0-0"/>
    <s v="CD022688"/>
    <m/>
    <x v="1"/>
    <x v="236"/>
  </r>
  <r>
    <x v="12"/>
    <m/>
    <x v="13"/>
    <d v="2025-03-01T00:00:00"/>
    <d v="2025-05-20T00:00:00"/>
    <n v="0.59"/>
    <s v="112120501010"/>
    <s v="PIS/COFINS/CSLL-GRT AUDITORIA DE TERCEIROS LTDA-44600"/>
    <s v="01-112120501010-000-001505060468-2-CD022688-PRO008024-0-0-0"/>
    <s v="CD022688"/>
    <m/>
    <x v="1"/>
    <x v="236"/>
  </r>
  <r>
    <x v="12"/>
    <m/>
    <x v="13"/>
    <d v="2025-03-01T00:00:00"/>
    <d v="2025-05-20T00:00:00"/>
    <n v="1.18"/>
    <s v="112120501010"/>
    <s v="PIS/COFINS/CSLL-GRT AUDITORIA DE TERCEIROS LTDA-44600"/>
    <s v="01-112120501010-000-001505060468-2-CD022688-PRO008024-0-0-0"/>
    <s v="CD022688"/>
    <m/>
    <x v="1"/>
    <x v="236"/>
  </r>
  <r>
    <x v="5"/>
    <m/>
    <x v="14"/>
    <d v="2025-05-01T00:00:00"/>
    <d v="2025-05-26T00:00:00"/>
    <n v="441"/>
    <n v="112120105010"/>
    <s v="Viagens e estadas Nacionais"/>
    <s v="01-112120105010-000-001505040010-2-CD022560-000000000-0-0-0"/>
    <s v="CD022560"/>
    <m/>
    <x v="1"/>
    <x v="2"/>
  </r>
  <r>
    <x v="13"/>
    <m/>
    <x v="15"/>
    <d v="2025-05-01T00:00:00"/>
    <d v="2025-05-27T00:00:00"/>
    <n v="31"/>
    <n v="112120702010"/>
    <s v="Outros Impostos e Taxas"/>
    <s v="01-112120702010-000-001505060381-2-00000000-000000000-0-0-0"/>
    <s v="CD001313"/>
    <m/>
    <x v="1"/>
    <x v="0"/>
  </r>
  <r>
    <x v="14"/>
    <m/>
    <x v="16"/>
    <d v="2025-05-01T00:00:00"/>
    <d v="2025-05-29T00:00:00"/>
    <n v="58.92"/>
    <n v="112120702010"/>
    <s v="Outros Impostos e Taxas"/>
    <s v="01-112120702010-000-001505060409-2-CD022615-000000000-0-0-0"/>
    <s v="CD022615"/>
    <m/>
    <x v="1"/>
    <x v="179"/>
  </r>
  <r>
    <x v="15"/>
    <m/>
    <x v="17"/>
    <d v="2025-05-01T00:00:00"/>
    <d v="2025-05-29T00:00:00"/>
    <n v="51.96"/>
    <n v="112120702010"/>
    <s v="Outros Impostos e Taxas"/>
    <s v="01-112120702010-000-001505060362-2-CD021605-000000000-0-0-0"/>
    <s v="CD021605"/>
    <m/>
    <x v="1"/>
    <x v="127"/>
  </r>
  <r>
    <x v="0"/>
    <m/>
    <x v="18"/>
    <d v="2025-05-01T00:00:00"/>
    <d v="2025-05-29T00:00:00"/>
    <n v="485.7999999999999"/>
    <n v="112120801030"/>
    <s v="Despesas Bancárias"/>
    <s v="01-112120801030-000-062501000001-1-CD001313-000000000-0-0-0"/>
    <s v="CD001313"/>
    <m/>
    <x v="1"/>
    <x v="0"/>
  </r>
  <r>
    <x v="1"/>
    <m/>
    <x v="1"/>
    <d v="2025-05-01T00:00:00"/>
    <d v="2025-05-29T00:00:00"/>
    <n v="102386.84"/>
    <n v="115060000000"/>
    <s v="Valores a Receber - Convênios"/>
    <s v="01-115060000000-000-0705050000001-1-CD001333-000000000-0-0-0"/>
    <s v="CD001313"/>
    <m/>
    <x v="1"/>
    <x v="0"/>
  </r>
  <r>
    <x v="16"/>
    <m/>
    <x v="19"/>
    <d v="2025-03-01T00:00:00"/>
    <d v="2025-05-05T00:00:00"/>
    <n v="9838.34"/>
    <n v="112120611030"/>
    <s v="Transportes"/>
    <s v="01-112120611030-000-001500000001-3-NV021583-PRO007768-0-0-0"/>
    <s v="NV021583"/>
    <m/>
    <x v="2"/>
    <x v="241"/>
  </r>
  <r>
    <x v="16"/>
    <m/>
    <x v="19"/>
    <d v="2025-03-01T00:00:00"/>
    <d v="2025-05-05T00:00:00"/>
    <n v="3957.81"/>
    <n v="112120611030"/>
    <s v="Transportes"/>
    <s v="01-112120611030-000-001505010013-1-NV006958-PRO007768-0-0-0"/>
    <s v="NV006958"/>
    <m/>
    <x v="2"/>
    <x v="0"/>
  </r>
  <r>
    <x v="16"/>
    <m/>
    <x v="19"/>
    <d v="2025-03-01T00:00:00"/>
    <d v="2025-05-05T00:00:00"/>
    <n v="7555.83"/>
    <n v="112120611030"/>
    <s v="Transportes"/>
    <s v="01-112120611030-000-001505010016-2-NV019951-PRO007768-0-0-0"/>
    <s v="NV019951"/>
    <m/>
    <x v="2"/>
    <x v="242"/>
  </r>
  <r>
    <x v="16"/>
    <m/>
    <x v="19"/>
    <d v="2025-03-01T00:00:00"/>
    <d v="2025-05-05T00:00:00"/>
    <n v="719.6"/>
    <n v="112120611030"/>
    <s v="Transportes"/>
    <s v="01-112120611030-000-001505040010-2-NV022560-PRO007768-0-0-0"/>
    <s v="NV022560"/>
    <m/>
    <x v="2"/>
    <x v="2"/>
  </r>
  <r>
    <x v="16"/>
    <m/>
    <x v="19"/>
    <d v="2025-03-01T00:00:00"/>
    <d v="2025-05-05T00:00:00"/>
    <n v="359.8"/>
    <n v="112120611030"/>
    <s v="Transportes"/>
    <s v="01-112120611030-000-001505040014-1-NV006958-PRO007768-0-0-0"/>
    <s v="NV006958"/>
    <m/>
    <x v="2"/>
    <x v="0"/>
  </r>
  <r>
    <x v="16"/>
    <m/>
    <x v="19"/>
    <d v="2025-03-01T00:00:00"/>
    <d v="2025-05-05T00:00:00"/>
    <n v="4677.42"/>
    <n v="112120611030"/>
    <s v="Transportes"/>
    <s v="01-112120611030-000-001505060278-1-NV022589-PRO007768-0-0-0"/>
    <s v="NV022589"/>
    <m/>
    <x v="2"/>
    <x v="243"/>
  </r>
  <r>
    <x v="16"/>
    <m/>
    <x v="19"/>
    <d v="2025-03-01T00:00:00"/>
    <d v="2025-05-05T00:00:00"/>
    <n v="359.8"/>
    <n v="112120611030"/>
    <s v="Transportes"/>
    <s v="01-112120611030-000-047505060446-2-NV021556-PRO007768-0-0-0"/>
    <s v="NV021556"/>
    <m/>
    <x v="2"/>
    <x v="89"/>
  </r>
  <r>
    <x v="16"/>
    <m/>
    <x v="20"/>
    <d v="2025-03-01T00:00:00"/>
    <d v="2025-05-05T00:00:00"/>
    <n v="3611.92"/>
    <n v="112120611030"/>
    <s v="Transportes"/>
    <s v="01-112120611030-000-001505040010-2-NV022560-PRO007768-0-0-0"/>
    <s v="NV022560"/>
    <m/>
    <x v="2"/>
    <x v="2"/>
  </r>
  <r>
    <x v="16"/>
    <m/>
    <x v="20"/>
    <d v="2025-03-01T00:00:00"/>
    <d v="2025-05-05T00:00:00"/>
    <n v="601.99"/>
    <n v="112120611030"/>
    <s v="Transportes"/>
    <s v="01-112120611030-000-001505040014-1-NV006958-PRO007768-0-0-0"/>
    <s v="NV006958"/>
    <m/>
    <x v="2"/>
    <x v="0"/>
  </r>
  <r>
    <x v="17"/>
    <m/>
    <x v="21"/>
    <d v="2025-04-01T00:00:00"/>
    <d v="2025-05-05T00:00:00"/>
    <n v="-9.17"/>
    <n v="211010200000"/>
    <s v="Diversos Fornecedores a Pagar / Em atestação"/>
    <s v="01-112120201040-000-079505060122-2-NV000952-PRO007669-0-0-0"/>
    <s v="NV000952"/>
    <m/>
    <x v="2"/>
    <x v="13"/>
  </r>
  <r>
    <x v="17"/>
    <m/>
    <x v="22"/>
    <d v="2025-04-01T00:00:00"/>
    <d v="2025-05-05T00:00:00"/>
    <n v="797.7"/>
    <n v="112120201040"/>
    <s v="Outros Equipamentos"/>
    <s v="01-112120201040-000-079505060122-2-NV000952-PRO007669-0-0-0"/>
    <s v="NV000952"/>
    <m/>
    <x v="2"/>
    <x v="13"/>
  </r>
  <r>
    <x v="17"/>
    <m/>
    <x v="23"/>
    <d v="2025-04-01T00:00:00"/>
    <d v="2025-05-05T00:00:00"/>
    <n v="71.400000000000006"/>
    <n v="112120201040"/>
    <s v="Outros Equipamentos"/>
    <s v="01-112120201040-000-079505060122-2-NV000952-PRO008320-0-0-0"/>
    <s v="NV000952"/>
    <m/>
    <x v="2"/>
    <x v="13"/>
  </r>
  <r>
    <x v="17"/>
    <m/>
    <x v="21"/>
    <d v="2025-04-01T00:00:00"/>
    <d v="2025-05-05T00:00:00"/>
    <n v="-9.17"/>
    <n v="211010200000"/>
    <s v="Diversos Fornecedores a Pagar / Em atestação"/>
    <s v="01-112120201040-000-080505060021-2-NV000953-PRO007669-0-0-0"/>
    <s v="NV000953"/>
    <m/>
    <x v="2"/>
    <x v="14"/>
  </r>
  <r>
    <x v="17"/>
    <m/>
    <x v="22"/>
    <d v="2025-04-01T00:00:00"/>
    <d v="2025-05-05T00:00:00"/>
    <n v="797.7"/>
    <n v="112120201040"/>
    <s v="Outros Equipamentos"/>
    <s v="01-112120201040-000-080505060021-2-NV000953-PRO007669-0-0-0"/>
    <s v="NV000953"/>
    <m/>
    <x v="2"/>
    <x v="14"/>
  </r>
  <r>
    <x v="17"/>
    <m/>
    <x v="23"/>
    <d v="2025-04-01T00:00:00"/>
    <d v="2025-05-05T00:00:00"/>
    <n v="22.4"/>
    <n v="112120201040"/>
    <s v="Outros Equipamentos"/>
    <s v="01-112120201040-000-080505060021-2-NV000953-PRO008320-0-0-0"/>
    <s v="NV000953"/>
    <m/>
    <x v="2"/>
    <x v="14"/>
  </r>
  <r>
    <x v="17"/>
    <m/>
    <x v="21"/>
    <d v="2025-04-01T00:00:00"/>
    <d v="2025-05-05T00:00:00"/>
    <n v="-9.17"/>
    <n v="211010200000"/>
    <s v="Diversos Fornecedores a Pagar / Em atestação"/>
    <s v="01-112120201040-000-092505060457-1-NV000954-PRO007669-0-0-0"/>
    <s v="NV000954"/>
    <m/>
    <x v="2"/>
    <x v="15"/>
  </r>
  <r>
    <x v="17"/>
    <m/>
    <x v="22"/>
    <d v="2025-04-01T00:00:00"/>
    <d v="2025-05-05T00:00:00"/>
    <n v="797.7"/>
    <n v="112120201040"/>
    <s v="Outros Equipamentos"/>
    <s v="01-112120201040-000-092505060457-1-NV000954-PRO007669-0-0-0"/>
    <s v="NV000954"/>
    <m/>
    <x v="2"/>
    <x v="15"/>
  </r>
  <r>
    <x v="17"/>
    <m/>
    <x v="23"/>
    <d v="2025-04-01T00:00:00"/>
    <d v="2025-05-05T00:00:00"/>
    <n v="53.2"/>
    <n v="112120201040"/>
    <s v="Outros Equipamentos"/>
    <s v="01-112120201040-000-092505060457-1-NV000954-PRO008320-0-0-0"/>
    <s v="NV000954"/>
    <m/>
    <x v="2"/>
    <x v="15"/>
  </r>
  <r>
    <x v="17"/>
    <m/>
    <x v="21"/>
    <d v="2025-04-01T00:00:00"/>
    <d v="2025-05-05T00:00:00"/>
    <n v="-9.17"/>
    <n v="211010200000"/>
    <s v="Diversos Fornecedores a Pagar / Em atestação"/>
    <s v="01-112120201040-000-069505060452-1-NV000955-PRO007669-0-0-0"/>
    <s v="NV000955"/>
    <m/>
    <x v="2"/>
    <x v="16"/>
  </r>
  <r>
    <x v="17"/>
    <m/>
    <x v="22"/>
    <d v="2025-04-01T00:00:00"/>
    <d v="2025-05-05T00:00:00"/>
    <n v="797.7"/>
    <n v="112120201040"/>
    <s v="Outros Equipamentos"/>
    <s v="01-112120201040-000-069505060452-1-NV000955-PRO007669-0-0-0"/>
    <s v="NV000955"/>
    <m/>
    <x v="2"/>
    <x v="16"/>
  </r>
  <r>
    <x v="17"/>
    <m/>
    <x v="23"/>
    <d v="2025-04-01T00:00:00"/>
    <d v="2025-05-05T00:00:00"/>
    <n v="124.6"/>
    <n v="112120201040"/>
    <s v="Outros Equipamentos"/>
    <s v="01-112120201040-000-069505060452-1-NV000955-PRO008320-0-0-0"/>
    <s v="NV000955"/>
    <m/>
    <x v="2"/>
    <x v="16"/>
  </r>
  <r>
    <x v="17"/>
    <m/>
    <x v="21"/>
    <d v="2025-04-01T00:00:00"/>
    <d v="2025-05-05T00:00:00"/>
    <n v="-27.51"/>
    <n v="211010200000"/>
    <s v="Diversos Fornecedores a Pagar / Em atestação"/>
    <s v="01-112120201040-000-081505060154-2-NV000956-PRO007669-0-0-0"/>
    <s v="NV000956"/>
    <m/>
    <x v="2"/>
    <x v="17"/>
  </r>
  <r>
    <x v="17"/>
    <m/>
    <x v="22"/>
    <d v="2025-04-01T00:00:00"/>
    <d v="2025-05-05T00:00:00"/>
    <n v="2393.1"/>
    <n v="112120201040"/>
    <s v="Outros Equipamentos"/>
    <s v="01-112120201040-000-081505060154-2-NV000956-PRO007669-0-0-0"/>
    <s v="NV000956"/>
    <m/>
    <x v="2"/>
    <x v="17"/>
  </r>
  <r>
    <x v="17"/>
    <m/>
    <x v="23"/>
    <d v="2025-04-01T00:00:00"/>
    <d v="2025-05-05T00:00:00"/>
    <n v="277.2"/>
    <n v="112120201040"/>
    <s v="Outros Equipamentos"/>
    <s v="01-112120201040-000-081505060154-2-NV000956-PRO008320-0-0-0"/>
    <s v="NV000956"/>
    <m/>
    <x v="2"/>
    <x v="17"/>
  </r>
  <r>
    <x v="17"/>
    <m/>
    <x v="21"/>
    <d v="2025-04-01T00:00:00"/>
    <d v="2025-05-05T00:00:00"/>
    <n v="-27.51"/>
    <n v="211010200000"/>
    <s v="Diversos Fornecedores a Pagar / Em atestação"/>
    <s v="01-112120201040-000-071505060482-2-NV000957-PRO007669-0-0-0"/>
    <s v="NV000957"/>
    <m/>
    <x v="2"/>
    <x v="18"/>
  </r>
  <r>
    <x v="17"/>
    <m/>
    <x v="22"/>
    <d v="2025-04-01T00:00:00"/>
    <d v="2025-05-05T00:00:00"/>
    <n v="2393.1"/>
    <n v="112120201040"/>
    <s v="Outros Equipamentos"/>
    <s v="01-112120201040-000-071505060482-2-NV000957-PRO007669-0-0-0"/>
    <s v="NV000957"/>
    <m/>
    <x v="2"/>
    <x v="18"/>
  </r>
  <r>
    <x v="17"/>
    <m/>
    <x v="23"/>
    <d v="2025-04-01T00:00:00"/>
    <d v="2025-05-05T00:00:00"/>
    <n v="166.6"/>
    <n v="112120201040"/>
    <s v="Outros Equipamentos"/>
    <s v="01-112120201040-000-071505060482-2-NV000957-PRO008320-0-0-0"/>
    <s v="NV000957"/>
    <m/>
    <x v="2"/>
    <x v="18"/>
  </r>
  <r>
    <x v="17"/>
    <m/>
    <x v="21"/>
    <d v="2025-04-01T00:00:00"/>
    <d v="2025-05-05T00:00:00"/>
    <n v="-18.34"/>
    <n v="211010200000"/>
    <s v="Diversos Fornecedores a Pagar / Em atestação"/>
    <s v="01-112120201040-000-082505060128-2-NV000958-PRO007669-0-0-0"/>
    <s v="NV000958"/>
    <m/>
    <x v="2"/>
    <x v="19"/>
  </r>
  <r>
    <x v="17"/>
    <m/>
    <x v="22"/>
    <d v="2025-04-01T00:00:00"/>
    <d v="2025-05-05T00:00:00"/>
    <n v="1595.4"/>
    <n v="112120201040"/>
    <s v="Outros Equipamentos"/>
    <s v="01-112120201040-000-082505060128-2-NV000958-PRO007669-0-0-0"/>
    <s v="NV000958"/>
    <m/>
    <x v="2"/>
    <x v="19"/>
  </r>
  <r>
    <x v="17"/>
    <m/>
    <x v="23"/>
    <d v="2025-04-01T00:00:00"/>
    <d v="2025-05-05T00:00:00"/>
    <n v="86.8"/>
    <n v="112120201040"/>
    <s v="Outros Equipamentos"/>
    <s v="01-112120201040-000-082505060128-2-NV000958-PRO008320-0-0-0"/>
    <s v="NV000958"/>
    <m/>
    <x v="2"/>
    <x v="19"/>
  </r>
  <r>
    <x v="17"/>
    <m/>
    <x v="21"/>
    <d v="2025-04-01T00:00:00"/>
    <d v="2025-05-05T00:00:00"/>
    <n v="-9.17"/>
    <n v="211010200000"/>
    <s v="Diversos Fornecedores a Pagar / Em atestação"/>
    <s v="01-112120201040-000-083505060442-2-NV002951-PRO007669-0-0-0"/>
    <s v="NV002951"/>
    <m/>
    <x v="2"/>
    <x v="34"/>
  </r>
  <r>
    <x v="17"/>
    <m/>
    <x v="22"/>
    <d v="2025-04-01T00:00:00"/>
    <d v="2025-05-05T00:00:00"/>
    <n v="797.7"/>
    <n v="112120201040"/>
    <s v="Outros Equipamentos"/>
    <s v="01-112120201040-000-083505060442-2-NV002951-PRO007669-0-0-0"/>
    <s v="NV002951"/>
    <m/>
    <x v="2"/>
    <x v="34"/>
  </r>
  <r>
    <x v="17"/>
    <m/>
    <x v="23"/>
    <d v="2025-04-01T00:00:00"/>
    <d v="2025-05-05T00:00:00"/>
    <n v="78.400000000000006"/>
    <n v="112120201040"/>
    <s v="Outros Equipamentos"/>
    <s v="01-112120201040-000-083505060442-2-NV002951-PRO008320-0-0-0"/>
    <s v="NV002951"/>
    <m/>
    <x v="2"/>
    <x v="34"/>
  </r>
  <r>
    <x v="17"/>
    <m/>
    <x v="21"/>
    <d v="2025-04-01T00:00:00"/>
    <d v="2025-05-05T00:00:00"/>
    <n v="-27.51"/>
    <n v="211010200000"/>
    <s v="Diversos Fornecedores a Pagar / Em atestação"/>
    <s v="01-112120201040-000-120505060441-2-NV002952-PRO007669-0-0-0"/>
    <s v="NV002952"/>
    <m/>
    <x v="2"/>
    <x v="35"/>
  </r>
  <r>
    <x v="17"/>
    <m/>
    <x v="22"/>
    <d v="2025-04-01T00:00:00"/>
    <d v="2025-05-05T00:00:00"/>
    <n v="2393.1"/>
    <n v="112120201040"/>
    <s v="Outros Equipamentos"/>
    <s v="01-112120201040-000-120505060441-2-NV002952-PRO007669-0-0-0"/>
    <s v="NV002952"/>
    <m/>
    <x v="2"/>
    <x v="35"/>
  </r>
  <r>
    <x v="17"/>
    <m/>
    <x v="23"/>
    <d v="2025-04-01T00:00:00"/>
    <d v="2025-05-05T00:00:00"/>
    <n v="166.6"/>
    <n v="112120201040"/>
    <s v="Outros Equipamentos"/>
    <s v="01-112120201040-000-120505060441-2-NV002952-PRO008320-0-0-0"/>
    <s v="NV002952"/>
    <m/>
    <x v="2"/>
    <x v="35"/>
  </r>
  <r>
    <x v="17"/>
    <m/>
    <x v="21"/>
    <d v="2025-04-01T00:00:00"/>
    <d v="2025-05-05T00:00:00"/>
    <n v="-9.17"/>
    <n v="211010200000"/>
    <s v="Diversos Fornecedores a Pagar / Em atestação"/>
    <s v="01-112120201040-000-089505060087-2-NV003952-PRO007669-0-0-0"/>
    <s v="NV003952"/>
    <m/>
    <x v="2"/>
    <x v="36"/>
  </r>
  <r>
    <x v="17"/>
    <m/>
    <x v="22"/>
    <d v="2025-04-01T00:00:00"/>
    <d v="2025-05-05T00:00:00"/>
    <n v="797.7"/>
    <n v="112120201040"/>
    <s v="Outros Equipamentos"/>
    <s v="01-112120201040-000-089505060087-2-NV003952-PRO007669-0-0-0"/>
    <s v="NV003952"/>
    <m/>
    <x v="2"/>
    <x v="36"/>
  </r>
  <r>
    <x v="17"/>
    <m/>
    <x v="23"/>
    <d v="2025-04-01T00:00:00"/>
    <d v="2025-05-05T00:00:00"/>
    <n v="42"/>
    <n v="112120201040"/>
    <s v="Outros Equipamentos"/>
    <s v="01-112120201040-000-089505060087-2-NV003952-PRO008320-0-0-0"/>
    <s v="NV003952"/>
    <m/>
    <x v="2"/>
    <x v="36"/>
  </r>
  <r>
    <x v="17"/>
    <m/>
    <x v="21"/>
    <d v="2025-04-01T00:00:00"/>
    <d v="2025-05-05T00:00:00"/>
    <n v="-9.17"/>
    <n v="211010200000"/>
    <s v="Diversos Fornecedores a Pagar / Em atestação"/>
    <s v="01-112120201040-000-114505060459-2-NV003953-PRO007669-0-0-0"/>
    <s v="NV003953"/>
    <m/>
    <x v="2"/>
    <x v="37"/>
  </r>
  <r>
    <x v="17"/>
    <m/>
    <x v="22"/>
    <d v="2025-04-01T00:00:00"/>
    <d v="2025-05-05T00:00:00"/>
    <n v="797.7"/>
    <n v="112120201040"/>
    <s v="Outros Equipamentos"/>
    <s v="01-112120201040-000-114505060459-2-NV003953-PRO007669-0-0-0"/>
    <s v="NV003953"/>
    <m/>
    <x v="2"/>
    <x v="37"/>
  </r>
  <r>
    <x v="17"/>
    <m/>
    <x v="23"/>
    <d v="2025-04-01T00:00:00"/>
    <d v="2025-05-05T00:00:00"/>
    <n v="19.600000000000001"/>
    <n v="112120201040"/>
    <s v="Outros Equipamentos"/>
    <s v="01-112120201040-000-114505060459-2-NV003953-PRO008320-0-0-0"/>
    <s v="NV003953"/>
    <m/>
    <x v="2"/>
    <x v="37"/>
  </r>
  <r>
    <x v="17"/>
    <m/>
    <x v="21"/>
    <d v="2025-04-01T00:00:00"/>
    <d v="2025-05-05T00:00:00"/>
    <n v="-9.17"/>
    <n v="211010200000"/>
    <s v="Diversos Fornecedores a Pagar / Em atestação"/>
    <s v="01-112120201040-000-097505060088-2-NV003954-PRO007669-0-0-0"/>
    <s v="NV003954"/>
    <m/>
    <x v="2"/>
    <x v="38"/>
  </r>
  <r>
    <x v="17"/>
    <m/>
    <x v="22"/>
    <d v="2025-04-01T00:00:00"/>
    <d v="2025-05-05T00:00:00"/>
    <n v="797.7"/>
    <n v="112120201040"/>
    <s v="Outros Equipamentos"/>
    <s v="01-112120201040-000-097505060088-2-NV003954-PRO007669-0-0-0"/>
    <s v="NV003954"/>
    <m/>
    <x v="2"/>
    <x v="38"/>
  </r>
  <r>
    <x v="17"/>
    <m/>
    <x v="23"/>
    <d v="2025-04-01T00:00:00"/>
    <d v="2025-05-05T00:00:00"/>
    <n v="79.8"/>
    <n v="112120201040"/>
    <s v="Outros Equipamentos"/>
    <s v="01-112120201040-000-097505060088-2-NV003954-PRO008320-0-0-0"/>
    <s v="NV003954"/>
    <m/>
    <x v="2"/>
    <x v="38"/>
  </r>
  <r>
    <x v="17"/>
    <m/>
    <x v="21"/>
    <d v="2025-04-01T00:00:00"/>
    <d v="2025-05-05T00:00:00"/>
    <n v="-9.17"/>
    <n v="211010200000"/>
    <s v="Diversos Fornecedores a Pagar / Em atestação"/>
    <s v="01-112120201040-000-113505060496-2-NV003955-PRO007669-0-0-0"/>
    <s v="NV003955"/>
    <m/>
    <x v="2"/>
    <x v="39"/>
  </r>
  <r>
    <x v="17"/>
    <m/>
    <x v="22"/>
    <d v="2025-04-01T00:00:00"/>
    <d v="2025-05-05T00:00:00"/>
    <n v="797.7"/>
    <n v="112120201040"/>
    <s v="Outros Equipamentos"/>
    <s v="01-112120201040-000-113505060496-2-NV003955-PRO007669-0-0-0"/>
    <s v="NV003955"/>
    <m/>
    <x v="2"/>
    <x v="39"/>
  </r>
  <r>
    <x v="17"/>
    <m/>
    <x v="23"/>
    <d v="2025-04-01T00:00:00"/>
    <d v="2025-05-05T00:00:00"/>
    <n v="40.6"/>
    <n v="112120201040"/>
    <s v="Outros Equipamentos"/>
    <s v="01-112120201040-000-113505060496-2-NV003955-PRO008320-0-0-0"/>
    <s v="NV003955"/>
    <m/>
    <x v="2"/>
    <x v="39"/>
  </r>
  <r>
    <x v="17"/>
    <m/>
    <x v="21"/>
    <d v="2025-04-01T00:00:00"/>
    <d v="2025-05-05T00:00:00"/>
    <n v="-9.17"/>
    <n v="211010200000"/>
    <s v="Diversos Fornecedores a Pagar / Em atestação"/>
    <s v="01-112120201040-000-101505060478-2-NV003956-PRO007669-0-0-0"/>
    <s v="NV003956"/>
    <m/>
    <x v="2"/>
    <x v="40"/>
  </r>
  <r>
    <x v="17"/>
    <m/>
    <x v="22"/>
    <d v="2025-04-01T00:00:00"/>
    <d v="2025-05-05T00:00:00"/>
    <n v="797.7"/>
    <n v="112120201040"/>
    <s v="Outros Equipamentos"/>
    <s v="01-112120201040-000-101505060478-2-NV003956-PRO007669-0-0-0"/>
    <s v="NV003956"/>
    <m/>
    <x v="2"/>
    <x v="40"/>
  </r>
  <r>
    <x v="17"/>
    <m/>
    <x v="23"/>
    <d v="2025-04-01T00:00:00"/>
    <d v="2025-05-05T00:00:00"/>
    <n v="35"/>
    <n v="112120201040"/>
    <s v="Outros Equipamentos"/>
    <s v="01-112120201040-000-101505060478-2-NV003956-PRO008320-0-0-0"/>
    <s v="NV003956"/>
    <m/>
    <x v="2"/>
    <x v="40"/>
  </r>
  <r>
    <x v="17"/>
    <m/>
    <x v="21"/>
    <d v="2025-04-01T00:00:00"/>
    <d v="2025-05-05T00:00:00"/>
    <n v="-9.17"/>
    <n v="211010200000"/>
    <s v="Diversos Fornecedores a Pagar / Em atestação"/>
    <s v="01-112120201040-000-098505060014-2-NV003957-PRO007669-0-0-0"/>
    <s v="NV003957"/>
    <m/>
    <x v="2"/>
    <x v="41"/>
  </r>
  <r>
    <x v="17"/>
    <m/>
    <x v="22"/>
    <d v="2025-04-01T00:00:00"/>
    <d v="2025-05-05T00:00:00"/>
    <n v="797.7"/>
    <n v="112120201040"/>
    <s v="Outros Equipamentos"/>
    <s v="01-112120201040-000-098505060014-2-NV003957-PRO007669-0-0-0"/>
    <s v="NV003957"/>
    <m/>
    <x v="2"/>
    <x v="41"/>
  </r>
  <r>
    <x v="17"/>
    <m/>
    <x v="23"/>
    <d v="2025-04-01T00:00:00"/>
    <d v="2025-05-05T00:00:00"/>
    <n v="9.8000000000000007"/>
    <n v="112120201040"/>
    <s v="Outros Equipamentos"/>
    <s v="01-112120201040-000-098505060014-2-NV003957-PRO008320-0-0-0"/>
    <s v="NV003957"/>
    <m/>
    <x v="2"/>
    <x v="41"/>
  </r>
  <r>
    <x v="17"/>
    <m/>
    <x v="21"/>
    <d v="2025-04-01T00:00:00"/>
    <d v="2025-05-05T00:00:00"/>
    <n v="-9.17"/>
    <n v="211010200000"/>
    <s v="Diversos Fornecedores a Pagar / Em atestação"/>
    <s v="01-112120201040-000-096505060015-2-NV003958-PRO007669-0-0-0"/>
    <s v="NV003958"/>
    <m/>
    <x v="2"/>
    <x v="42"/>
  </r>
  <r>
    <x v="17"/>
    <m/>
    <x v="22"/>
    <d v="2025-04-01T00:00:00"/>
    <d v="2025-05-05T00:00:00"/>
    <n v="797.7"/>
    <n v="112120201040"/>
    <s v="Outros Equipamentos"/>
    <s v="01-112120201040-000-096505060015-2-NV003958-PRO007669-0-0-0"/>
    <s v="NV003958"/>
    <m/>
    <x v="2"/>
    <x v="42"/>
  </r>
  <r>
    <x v="17"/>
    <m/>
    <x v="23"/>
    <d v="2025-04-01T00:00:00"/>
    <d v="2025-05-05T00:00:00"/>
    <n v="9.8000000000000007"/>
    <n v="112120201040"/>
    <s v="Outros Equipamentos"/>
    <s v="01-112120201040-000-096505060015-2-NV003958-PRO008320-0-0-0"/>
    <s v="NV003958"/>
    <m/>
    <x v="2"/>
    <x v="42"/>
  </r>
  <r>
    <x v="17"/>
    <m/>
    <x v="21"/>
    <d v="2025-04-01T00:00:00"/>
    <d v="2025-05-05T00:00:00"/>
    <n v="-9.17"/>
    <n v="211010200000"/>
    <s v="Diversos Fornecedores a Pagar / Em atestação"/>
    <s v="01-112120201040-000-112505060461-2-NV003959-PRO007669-0-0-0"/>
    <s v="NV003959"/>
    <m/>
    <x v="2"/>
    <x v="43"/>
  </r>
  <r>
    <x v="17"/>
    <m/>
    <x v="22"/>
    <d v="2025-04-01T00:00:00"/>
    <d v="2025-05-05T00:00:00"/>
    <n v="797.7"/>
    <n v="112120201040"/>
    <s v="Outros Equipamentos"/>
    <s v="01-112120201040-000-112505060461-2-NV003959-PRO007669-0-0-0"/>
    <s v="NV003959"/>
    <m/>
    <x v="2"/>
    <x v="43"/>
  </r>
  <r>
    <x v="17"/>
    <m/>
    <x v="23"/>
    <d v="2025-04-01T00:00:00"/>
    <d v="2025-05-05T00:00:00"/>
    <n v="51.8"/>
    <n v="112120201040"/>
    <s v="Outros Equipamentos"/>
    <s v="01-112120201040-000-112505060461-2-NV003959-PRO008320-0-0-0"/>
    <s v="NV003959"/>
    <m/>
    <x v="2"/>
    <x v="43"/>
  </r>
  <r>
    <x v="17"/>
    <m/>
    <x v="21"/>
    <d v="2025-04-01T00:00:00"/>
    <d v="2025-05-05T00:00:00"/>
    <n v="-9.17"/>
    <n v="211010200000"/>
    <s v="Diversos Fornecedores a Pagar / Em atestação"/>
    <s v="01-112120201040-000-102505060089-2-NV003960-PRO007669-0-0-0"/>
    <s v="NV003960"/>
    <m/>
    <x v="2"/>
    <x v="44"/>
  </r>
  <r>
    <x v="17"/>
    <m/>
    <x v="22"/>
    <d v="2025-04-01T00:00:00"/>
    <d v="2025-05-05T00:00:00"/>
    <n v="797.7"/>
    <n v="112120201040"/>
    <s v="Outros Equipamentos"/>
    <s v="01-112120201040-000-102505060089-2-NV003960-PRO007669-0-0-0"/>
    <s v="NV003960"/>
    <m/>
    <x v="2"/>
    <x v="44"/>
  </r>
  <r>
    <x v="17"/>
    <m/>
    <x v="23"/>
    <d v="2025-04-01T00:00:00"/>
    <d v="2025-05-05T00:00:00"/>
    <n v="46.2"/>
    <n v="112120201040"/>
    <s v="Outros Equipamentos"/>
    <s v="01-112120201040-000-102505060089-2-NV003960-PRO008320-0-0-0"/>
    <s v="NV003960"/>
    <m/>
    <x v="2"/>
    <x v="44"/>
  </r>
  <r>
    <x v="17"/>
    <m/>
    <x v="21"/>
    <d v="2025-04-01T00:00:00"/>
    <d v="2025-05-05T00:00:00"/>
    <n v="-9.17"/>
    <n v="211010200000"/>
    <s v="Diversos Fornecedores a Pagar / Em atestação"/>
    <s v="01-112120201040-000-085505060150-2-NV003961-PRO007669-0-0-0"/>
    <s v="NV003961"/>
    <m/>
    <x v="2"/>
    <x v="45"/>
  </r>
  <r>
    <x v="17"/>
    <m/>
    <x v="22"/>
    <d v="2025-04-01T00:00:00"/>
    <d v="2025-05-05T00:00:00"/>
    <n v="797.7"/>
    <n v="112120201040"/>
    <s v="Outros Equipamentos"/>
    <s v="01-112120201040-000-085505060150-2-NV003961-PRO007669-0-0-0"/>
    <s v="NV003961"/>
    <m/>
    <x v="2"/>
    <x v="45"/>
  </r>
  <r>
    <x v="17"/>
    <m/>
    <x v="23"/>
    <d v="2025-04-01T00:00:00"/>
    <d v="2025-05-05T00:00:00"/>
    <n v="15.4"/>
    <n v="112120201040"/>
    <s v="Outros Equipamentos"/>
    <s v="01-112120201040-000-085505060150-2-NV003961-PRO008320-0-0-0"/>
    <s v="NV003961"/>
    <m/>
    <x v="2"/>
    <x v="45"/>
  </r>
  <r>
    <x v="17"/>
    <m/>
    <x v="21"/>
    <d v="2025-04-01T00:00:00"/>
    <d v="2025-05-05T00:00:00"/>
    <n v="-9.17"/>
    <n v="211010200000"/>
    <s v="Diversos Fornecedores a Pagar / Em atestação"/>
    <s v="01-112120201040-000-117505060158-2-NV003962-PRO007669-0-0-0"/>
    <s v="NV003962"/>
    <m/>
    <x v="2"/>
    <x v="5"/>
  </r>
  <r>
    <x v="17"/>
    <m/>
    <x v="22"/>
    <d v="2025-04-01T00:00:00"/>
    <d v="2025-05-05T00:00:00"/>
    <n v="797.7"/>
    <n v="112120201040"/>
    <s v="Outros Equipamentos"/>
    <s v="01-112120201040-000-117505060158-2-NV003962-PRO007669-0-0-0"/>
    <s v="NV003962"/>
    <m/>
    <x v="2"/>
    <x v="5"/>
  </r>
  <r>
    <x v="17"/>
    <m/>
    <x v="23"/>
    <d v="2025-04-01T00:00:00"/>
    <d v="2025-05-05T00:00:00"/>
    <n v="100.8"/>
    <n v="112120201040"/>
    <s v="Outros Equipamentos"/>
    <s v="01-112120201040-000-117505060158-2-NV003962-PRO008320-0-0-0"/>
    <s v="NV003962"/>
    <m/>
    <x v="2"/>
    <x v="5"/>
  </r>
  <r>
    <x v="17"/>
    <m/>
    <x v="21"/>
    <d v="2025-04-01T00:00:00"/>
    <d v="2025-05-05T00:00:00"/>
    <n v="-9.17"/>
    <n v="211010200000"/>
    <s v="Diversos Fornecedores a Pagar / Em atestação"/>
    <s v="01-112120201040-000-103505060016-2-NV003963-PRO007669-0-0-0"/>
    <s v="NV003963"/>
    <m/>
    <x v="2"/>
    <x v="46"/>
  </r>
  <r>
    <x v="17"/>
    <m/>
    <x v="22"/>
    <d v="2025-04-01T00:00:00"/>
    <d v="2025-05-05T00:00:00"/>
    <n v="797.7"/>
    <n v="112120201040"/>
    <s v="Outros Equipamentos"/>
    <s v="01-112120201040-000-103505060016-2-NV003963-PRO007669-0-0-0"/>
    <s v="NV003963"/>
    <m/>
    <x v="2"/>
    <x v="46"/>
  </r>
  <r>
    <x v="17"/>
    <m/>
    <x v="23"/>
    <d v="2025-04-01T00:00:00"/>
    <d v="2025-05-05T00:00:00"/>
    <n v="95.2"/>
    <n v="112120201040"/>
    <s v="Outros Equipamentos"/>
    <s v="01-112120201040-000-103505060016-2-NV003963-PRO008320-0-0-0"/>
    <s v="NV003963"/>
    <m/>
    <x v="2"/>
    <x v="46"/>
  </r>
  <r>
    <x v="17"/>
    <m/>
    <x v="21"/>
    <d v="2025-04-01T00:00:00"/>
    <d v="2025-05-05T00:00:00"/>
    <n v="-9.17"/>
    <n v="211010200000"/>
    <s v="Diversos Fornecedores a Pagar / Em atestação"/>
    <s v="01-112120201040-000-111505060159-2-NV003964-PRO007669-0-0-0"/>
    <s v="NV003964"/>
    <m/>
    <x v="2"/>
    <x v="47"/>
  </r>
  <r>
    <x v="17"/>
    <m/>
    <x v="22"/>
    <d v="2025-04-01T00:00:00"/>
    <d v="2025-05-05T00:00:00"/>
    <n v="797.7"/>
    <n v="112120201040"/>
    <s v="Outros Equipamentos"/>
    <s v="01-112120201040-000-111505060159-2-NV003964-PRO007669-0-0-0"/>
    <s v="NV003964"/>
    <m/>
    <x v="2"/>
    <x v="47"/>
  </r>
  <r>
    <x v="17"/>
    <m/>
    <x v="23"/>
    <d v="2025-04-01T00:00:00"/>
    <d v="2025-05-05T00:00:00"/>
    <n v="147"/>
    <n v="112120201040"/>
    <s v="Outros Equipamentos"/>
    <s v="01-112120201040-000-111505060159-2-NV003964-PRO008320-0-0-0"/>
    <s v="NV003964"/>
    <m/>
    <x v="2"/>
    <x v="47"/>
  </r>
  <r>
    <x v="17"/>
    <m/>
    <x v="21"/>
    <d v="2025-04-01T00:00:00"/>
    <d v="2025-05-05T00:00:00"/>
    <n v="-9.17"/>
    <n v="211010200000"/>
    <s v="Diversos Fornecedores a Pagar / Em atestação"/>
    <s v="01-112120201040-000-110505060438-2-NV003965-PRO007669-0-0-0"/>
    <s v="NV003965"/>
    <m/>
    <x v="2"/>
    <x v="48"/>
  </r>
  <r>
    <x v="17"/>
    <m/>
    <x v="22"/>
    <d v="2025-04-01T00:00:00"/>
    <d v="2025-05-05T00:00:00"/>
    <n v="797.7"/>
    <n v="112120201040"/>
    <s v="Outros Equipamentos"/>
    <s v="01-112120201040-000-110505060438-2-NV003965-PRO007669-0-0-0"/>
    <s v="NV003965"/>
    <m/>
    <x v="2"/>
    <x v="48"/>
  </r>
  <r>
    <x v="17"/>
    <m/>
    <x v="23"/>
    <d v="2025-04-01T00:00:00"/>
    <d v="2025-05-05T00:00:00"/>
    <n v="137.19999999999999"/>
    <n v="112120201040"/>
    <s v="Outros Equipamentos"/>
    <s v="01-112120201040-000-110505060438-2-NV003965-PRO008320-0-0-0"/>
    <s v="NV003965"/>
    <m/>
    <x v="2"/>
    <x v="48"/>
  </r>
  <r>
    <x v="17"/>
    <m/>
    <x v="21"/>
    <d v="2025-04-01T00:00:00"/>
    <d v="2025-05-05T00:00:00"/>
    <n v="-9.17"/>
    <n v="211010200000"/>
    <s v="Diversos Fornecedores a Pagar / Em atestação"/>
    <s v="01-112120201040-000-106505060509-2-NV003966-PRO007669-0-0-0"/>
    <s v="NV003966"/>
    <m/>
    <x v="2"/>
    <x v="49"/>
  </r>
  <r>
    <x v="17"/>
    <m/>
    <x v="22"/>
    <d v="2025-04-01T00:00:00"/>
    <d v="2025-05-05T00:00:00"/>
    <n v="797.7"/>
    <n v="112120201040"/>
    <s v="Outros Equipamentos"/>
    <s v="01-112120201040-000-106505060509-2-NV003966-PRO007669-0-0-0"/>
    <s v="NV003966"/>
    <m/>
    <x v="2"/>
    <x v="49"/>
  </r>
  <r>
    <x v="17"/>
    <m/>
    <x v="23"/>
    <d v="2025-04-01T00:00:00"/>
    <d v="2025-05-05T00:00:00"/>
    <n v="33.6"/>
    <n v="112120201040"/>
    <s v="Outros Equipamentos"/>
    <s v="01-112120201040-000-106505060509-2-NV003966-PRO008320-0-0-0"/>
    <s v="NV003966"/>
    <m/>
    <x v="2"/>
    <x v="49"/>
  </r>
  <r>
    <x v="17"/>
    <m/>
    <x v="21"/>
    <d v="2025-04-01T00:00:00"/>
    <d v="2025-05-05T00:00:00"/>
    <n v="-9.17"/>
    <n v="211010200000"/>
    <s v="Diversos Fornecedores a Pagar / Em atestação"/>
    <s v="01-112120201040-000-105505060017-2-NV003967-PRO007669-0-0-0"/>
    <s v="NV003967"/>
    <m/>
    <x v="2"/>
    <x v="50"/>
  </r>
  <r>
    <x v="17"/>
    <m/>
    <x v="22"/>
    <d v="2025-04-01T00:00:00"/>
    <d v="2025-05-05T00:00:00"/>
    <n v="797.7"/>
    <n v="112120201040"/>
    <s v="Outros Equipamentos"/>
    <s v="01-112120201040-000-105505060017-2-NV003967-PRO007669-0-0-0"/>
    <s v="NV003967"/>
    <m/>
    <x v="2"/>
    <x v="50"/>
  </r>
  <r>
    <x v="17"/>
    <m/>
    <x v="23"/>
    <d v="2025-04-01T00:00:00"/>
    <d v="2025-05-05T00:00:00"/>
    <n v="16.8"/>
    <n v="112120201040"/>
    <s v="Outros Equipamentos"/>
    <s v="01-112120201040-000-105505060017-2-NV003967-PRO008320-0-0-0"/>
    <s v="NV003967"/>
    <m/>
    <x v="2"/>
    <x v="50"/>
  </r>
  <r>
    <x v="17"/>
    <m/>
    <x v="21"/>
    <d v="2025-04-01T00:00:00"/>
    <d v="2025-05-05T00:00:00"/>
    <n v="-9.17"/>
    <n v="211010200000"/>
    <s v="Diversos Fornecedores a Pagar / Em atestação"/>
    <s v="01-112120201040-000-122505060123-2-NV003968-PRO007669-0-0-0"/>
    <s v="NV003968"/>
    <m/>
    <x v="2"/>
    <x v="51"/>
  </r>
  <r>
    <x v="17"/>
    <m/>
    <x v="22"/>
    <d v="2025-04-01T00:00:00"/>
    <d v="2025-05-05T00:00:00"/>
    <n v="797.7"/>
    <n v="112120201040"/>
    <s v="Outros Equipamentos"/>
    <s v="01-112120201040-000-122505060123-2-NV003968-PRO007669-0-0-0"/>
    <s v="NV003968"/>
    <m/>
    <x v="2"/>
    <x v="51"/>
  </r>
  <r>
    <x v="17"/>
    <m/>
    <x v="23"/>
    <d v="2025-04-01T00:00:00"/>
    <d v="2025-05-05T00:00:00"/>
    <n v="26.6"/>
    <n v="112120201040"/>
    <s v="Outros Equipamentos"/>
    <s v="01-112120201040-000-122505060123-2-NV003968-PRO008320-0-0-0"/>
    <s v="NV003968"/>
    <m/>
    <x v="2"/>
    <x v="51"/>
  </r>
  <r>
    <x v="17"/>
    <m/>
    <x v="21"/>
    <d v="2025-04-01T00:00:00"/>
    <d v="2025-05-05T00:00:00"/>
    <n v="-9.17"/>
    <n v="211010200000"/>
    <s v="Diversos Fornecedores a Pagar / Em atestação"/>
    <s v="01-112120201040-000-121505060124-2-NV003969-PRO007669-0-0-0"/>
    <s v="NV003969"/>
    <m/>
    <x v="2"/>
    <x v="52"/>
  </r>
  <r>
    <x v="17"/>
    <m/>
    <x v="22"/>
    <d v="2025-04-01T00:00:00"/>
    <d v="2025-05-05T00:00:00"/>
    <n v="797.7"/>
    <n v="112120201040"/>
    <s v="Outros Equipamentos"/>
    <s v="01-112120201040-000-121505060124-2-NV003969-PRO007669-0-0-0"/>
    <s v="NV003969"/>
    <m/>
    <x v="2"/>
    <x v="52"/>
  </r>
  <r>
    <x v="17"/>
    <m/>
    <x v="23"/>
    <d v="2025-04-01T00:00:00"/>
    <d v="2025-05-05T00:00:00"/>
    <n v="71.400000000000006"/>
    <n v="112120201040"/>
    <s v="Outros Equipamentos"/>
    <s v="01-112120201040-000-121505060124-2-NV003969-PRO008320-0-0-0"/>
    <s v="NV003969"/>
    <m/>
    <x v="2"/>
    <x v="52"/>
  </r>
  <r>
    <x v="17"/>
    <m/>
    <x v="21"/>
    <d v="2025-04-01T00:00:00"/>
    <d v="2025-05-05T00:00:00"/>
    <n v="-9.17"/>
    <n v="211010200000"/>
    <s v="Diversos Fornecedores a Pagar / Em atestação"/>
    <s v="01-112120201040-000-086505060092-2-NV003970-PRO007669-0-0-0"/>
    <s v="NV003970"/>
    <m/>
    <x v="2"/>
    <x v="53"/>
  </r>
  <r>
    <x v="17"/>
    <m/>
    <x v="22"/>
    <d v="2025-04-01T00:00:00"/>
    <d v="2025-05-05T00:00:00"/>
    <n v="797.7"/>
    <n v="112120201040"/>
    <s v="Outros Equipamentos"/>
    <s v="01-112120201040-000-086505060092-2-NV003970-PRO007669-0-0-0"/>
    <s v="NV003970"/>
    <m/>
    <x v="2"/>
    <x v="53"/>
  </r>
  <r>
    <x v="17"/>
    <m/>
    <x v="23"/>
    <d v="2025-04-01T00:00:00"/>
    <d v="2025-05-05T00:00:00"/>
    <n v="85.4"/>
    <n v="112120201040"/>
    <s v="Outros Equipamentos"/>
    <s v="01-112120201040-000-086505060092-2-NV003970-PRO008320-0-0-0"/>
    <s v="NV003970"/>
    <m/>
    <x v="2"/>
    <x v="53"/>
  </r>
  <r>
    <x v="17"/>
    <m/>
    <x v="21"/>
    <d v="2025-04-01T00:00:00"/>
    <d v="2025-05-05T00:00:00"/>
    <n v="-9.17"/>
    <n v="211010200000"/>
    <s v="Diversos Fornecedores a Pagar / Em atestação"/>
    <s v="01-112120201040-000-100505060472-2-NV003971-PRO007669-0-0-0"/>
    <s v="NV003971"/>
    <m/>
    <x v="2"/>
    <x v="54"/>
  </r>
  <r>
    <x v="17"/>
    <m/>
    <x v="22"/>
    <d v="2025-04-01T00:00:00"/>
    <d v="2025-05-05T00:00:00"/>
    <n v="797.7"/>
    <n v="112120201040"/>
    <s v="Outros Equipamentos"/>
    <s v="01-112120201040-000-100505060472-2-NV003971-PRO007669-0-0-0"/>
    <s v="NV003971"/>
    <m/>
    <x v="2"/>
    <x v="54"/>
  </r>
  <r>
    <x v="17"/>
    <m/>
    <x v="23"/>
    <d v="2025-04-01T00:00:00"/>
    <d v="2025-05-05T00:00:00"/>
    <n v="15.4"/>
    <n v="112120201040"/>
    <s v="Outros Equipamentos"/>
    <s v="01-112120201040-000-100505060472-2-NV003971-PRO008320-0-0-0"/>
    <s v="NV003971"/>
    <m/>
    <x v="2"/>
    <x v="54"/>
  </r>
  <r>
    <x v="17"/>
    <m/>
    <x v="21"/>
    <d v="2025-04-01T00:00:00"/>
    <d v="2025-05-05T00:00:00"/>
    <n v="-9.17"/>
    <n v="211010200000"/>
    <s v="Diversos Fornecedores a Pagar / Em atestação"/>
    <s v="01-112120201040-000-093505060125-2-NV003972-PRO007669-0-0-0"/>
    <s v="NV003972"/>
    <m/>
    <x v="2"/>
    <x v="55"/>
  </r>
  <r>
    <x v="17"/>
    <m/>
    <x v="22"/>
    <d v="2025-04-01T00:00:00"/>
    <d v="2025-05-05T00:00:00"/>
    <n v="797.7"/>
    <n v="112120201040"/>
    <s v="Outros Equipamentos"/>
    <s v="01-112120201040-000-093505060125-2-NV003972-PRO007669-0-0-0"/>
    <s v="NV003972"/>
    <m/>
    <x v="2"/>
    <x v="55"/>
  </r>
  <r>
    <x v="17"/>
    <m/>
    <x v="23"/>
    <d v="2025-04-01T00:00:00"/>
    <d v="2025-05-05T00:00:00"/>
    <n v="43.4"/>
    <n v="112120201040"/>
    <s v="Outros Equipamentos"/>
    <s v="01-112120201040-000-093505060125-2-NV003972-PRO008320-0-0-0"/>
    <s v="NV003972"/>
    <m/>
    <x v="2"/>
    <x v="55"/>
  </r>
  <r>
    <x v="17"/>
    <m/>
    <x v="21"/>
    <d v="2025-04-01T00:00:00"/>
    <d v="2025-05-05T00:00:00"/>
    <n v="-9.17"/>
    <n v="211010200000"/>
    <s v="Diversos Fornecedores a Pagar / Em atestação"/>
    <s v="01-112120201040-000-072505060480-2-NV003973-PRO007669-0-0-0"/>
    <s v="NV003973"/>
    <m/>
    <x v="2"/>
    <x v="56"/>
  </r>
  <r>
    <x v="17"/>
    <m/>
    <x v="22"/>
    <d v="2025-04-01T00:00:00"/>
    <d v="2025-05-05T00:00:00"/>
    <n v="797.7"/>
    <n v="112120201040"/>
    <s v="Outros Equipamentos"/>
    <s v="01-112120201040-000-072505060480-2-NV003973-PRO007669-0-0-0"/>
    <s v="NV003973"/>
    <m/>
    <x v="2"/>
    <x v="56"/>
  </r>
  <r>
    <x v="17"/>
    <m/>
    <x v="21"/>
    <d v="2025-04-01T00:00:00"/>
    <d v="2025-05-05T00:00:00"/>
    <n v="-9.17"/>
    <n v="211010200000"/>
    <s v="Diversos Fornecedores a Pagar / Em atestação"/>
    <s v="01-112120201040-000-099505060127-2-NV003974-PRO007669-0-0-0"/>
    <s v="NV003974"/>
    <m/>
    <x v="2"/>
    <x v="57"/>
  </r>
  <r>
    <x v="17"/>
    <m/>
    <x v="22"/>
    <d v="2025-04-01T00:00:00"/>
    <d v="2025-05-05T00:00:00"/>
    <n v="797.7"/>
    <n v="112120201040"/>
    <s v="Outros Equipamentos"/>
    <s v="01-112120201040-000-099505060127-2-NV003974-PRO007669-0-0-0"/>
    <s v="NV003974"/>
    <m/>
    <x v="2"/>
    <x v="57"/>
  </r>
  <r>
    <x v="17"/>
    <m/>
    <x v="23"/>
    <d v="2025-04-01T00:00:00"/>
    <d v="2025-05-05T00:00:00"/>
    <n v="79.8"/>
    <n v="112120201040"/>
    <s v="Outros Equipamentos"/>
    <s v="01-112120201040-000-099505060127-2-NV003974-PRO008320-0-0-0"/>
    <s v="NV003974"/>
    <m/>
    <x v="2"/>
    <x v="57"/>
  </r>
  <r>
    <x v="17"/>
    <m/>
    <x v="21"/>
    <d v="2025-04-01T00:00:00"/>
    <d v="2025-05-05T00:00:00"/>
    <n v="-9.17"/>
    <n v="211010200000"/>
    <s v="Diversos Fornecedores a Pagar / Em atestação"/>
    <s v="01-112120201040-000-068505060456-1-NV003975-PRO007669-0-0-0"/>
    <s v="NV003975"/>
    <m/>
    <x v="2"/>
    <x v="58"/>
  </r>
  <r>
    <x v="17"/>
    <m/>
    <x v="22"/>
    <d v="2025-04-01T00:00:00"/>
    <d v="2025-05-05T00:00:00"/>
    <n v="797.7"/>
    <n v="112120201040"/>
    <s v="Outros Equipamentos"/>
    <s v="01-112120201040-000-068505060456-1-NV003975-PRO007669-0-0-0"/>
    <s v="NV003975"/>
    <m/>
    <x v="2"/>
    <x v="58"/>
  </r>
  <r>
    <x v="17"/>
    <m/>
    <x v="23"/>
    <d v="2025-04-01T00:00:00"/>
    <d v="2025-05-05T00:00:00"/>
    <n v="7"/>
    <n v="112120201040"/>
    <s v="Outros Equipamentos"/>
    <s v="01-112120201040-000-068505060456-1-NV003975-PRO008320-0-0-0"/>
    <s v="NV003975"/>
    <m/>
    <x v="2"/>
    <x v="58"/>
  </r>
  <r>
    <x v="17"/>
    <m/>
    <x v="21"/>
    <d v="2025-04-01T00:00:00"/>
    <d v="2025-05-05T00:00:00"/>
    <n v="-18.34"/>
    <n v="211010200000"/>
    <s v="Diversos Fornecedores a Pagar / Em atestação"/>
    <s v="01-112120201040-000-094505060448-1-NV003976-PRO007669-0-0-0"/>
    <s v="NV003976"/>
    <m/>
    <x v="2"/>
    <x v="59"/>
  </r>
  <r>
    <x v="17"/>
    <m/>
    <x v="22"/>
    <d v="2025-04-01T00:00:00"/>
    <d v="2025-05-05T00:00:00"/>
    <n v="1595.4"/>
    <n v="112120201040"/>
    <s v="Outros Equipamentos"/>
    <s v="01-112120201040-000-094505060448-1-NV003976-PRO007669-0-0-0"/>
    <s v="NV003976"/>
    <m/>
    <x v="2"/>
    <x v="59"/>
  </r>
  <r>
    <x v="17"/>
    <m/>
    <x v="23"/>
    <d v="2025-04-01T00:00:00"/>
    <d v="2025-05-05T00:00:00"/>
    <n v="163.80000000000001"/>
    <n v="112120201040"/>
    <s v="Outros Equipamentos"/>
    <s v="01-112120201040-000-094505060448-1-NV003976-PRO008320-0-0-0"/>
    <s v="NV003976"/>
    <m/>
    <x v="2"/>
    <x v="59"/>
  </r>
  <r>
    <x v="17"/>
    <m/>
    <x v="21"/>
    <d v="2025-04-01T00:00:00"/>
    <d v="2025-05-05T00:00:00"/>
    <n v="-9.17"/>
    <n v="211010200000"/>
    <s v="Diversos Fornecedores a Pagar / Em atestação"/>
    <s v="01-112120201040-000-087505060095-2-NV003977-PRO007669-0-0-0"/>
    <s v="NV003977"/>
    <m/>
    <x v="2"/>
    <x v="60"/>
  </r>
  <r>
    <x v="17"/>
    <m/>
    <x v="22"/>
    <d v="2025-04-01T00:00:00"/>
    <d v="2025-05-05T00:00:00"/>
    <n v="797.7"/>
    <n v="112120201040"/>
    <s v="Outros Equipamentos"/>
    <s v="01-112120201040-000-087505060095-2-NV003977-PRO007669-0-0-0"/>
    <s v="NV003977"/>
    <m/>
    <x v="2"/>
    <x v="60"/>
  </r>
  <r>
    <x v="17"/>
    <m/>
    <x v="23"/>
    <d v="2025-04-01T00:00:00"/>
    <d v="2025-05-05T00:00:00"/>
    <n v="22.4"/>
    <n v="112120201040"/>
    <s v="Outros Equipamentos"/>
    <s v="01-112120201040-000-087505060095-2-NV003977-PRO008320-0-0-0"/>
    <s v="NV003977"/>
    <m/>
    <x v="2"/>
    <x v="60"/>
  </r>
  <r>
    <x v="17"/>
    <m/>
    <x v="21"/>
    <d v="2025-04-01T00:00:00"/>
    <d v="2025-05-05T00:00:00"/>
    <n v="-9.17"/>
    <n v="211010200000"/>
    <s v="Diversos Fornecedores a Pagar / Em atestação"/>
    <s v="01-112120201040-000-088505060498-2-NV003978-PRO007669-0-0-0"/>
    <s v="NV003978"/>
    <m/>
    <x v="2"/>
    <x v="61"/>
  </r>
  <r>
    <x v="17"/>
    <m/>
    <x v="22"/>
    <d v="2025-04-01T00:00:00"/>
    <d v="2025-05-05T00:00:00"/>
    <n v="797.7"/>
    <n v="112120201040"/>
    <s v="Outros Equipamentos"/>
    <s v="01-112120201040-000-088505060498-2-NV003978-PRO007669-0-0-0"/>
    <s v="NV003978"/>
    <m/>
    <x v="2"/>
    <x v="61"/>
  </r>
  <r>
    <x v="17"/>
    <m/>
    <x v="23"/>
    <d v="2025-04-01T00:00:00"/>
    <d v="2025-05-05T00:00:00"/>
    <n v="56"/>
    <n v="112120201040"/>
    <s v="Outros Equipamentos"/>
    <s v="01-112120201040-000-088505060498-2-NV003978-PRO008320-0-0-0"/>
    <s v="NV003978"/>
    <m/>
    <x v="2"/>
    <x v="61"/>
  </r>
  <r>
    <x v="17"/>
    <m/>
    <x v="21"/>
    <d v="2025-04-01T00:00:00"/>
    <d v="2025-05-05T00:00:00"/>
    <n v="-9.17"/>
    <n v="211010200000"/>
    <s v="Diversos Fornecedores a Pagar / Em atestação"/>
    <s v="01-112120201040-000-108505060129-2-NV003979-PRO007669-0-0-0"/>
    <s v="NV003979"/>
    <m/>
    <x v="2"/>
    <x v="62"/>
  </r>
  <r>
    <x v="17"/>
    <m/>
    <x v="22"/>
    <d v="2025-04-01T00:00:00"/>
    <d v="2025-05-05T00:00:00"/>
    <n v="797.7"/>
    <n v="112120201040"/>
    <s v="Outros Equipamentos"/>
    <s v="01-112120201040-000-108505060129-2-NV003979-PRO007669-0-0-0"/>
    <s v="NV003979"/>
    <m/>
    <x v="2"/>
    <x v="62"/>
  </r>
  <r>
    <x v="17"/>
    <m/>
    <x v="23"/>
    <d v="2025-04-01T00:00:00"/>
    <d v="2025-05-05T00:00:00"/>
    <n v="72.8"/>
    <n v="112120201040"/>
    <s v="Outros Equipamentos"/>
    <s v="01-112120201040-000-108505060129-2-NV003979-PRO008320-0-0-0"/>
    <s v="NV003979"/>
    <m/>
    <x v="2"/>
    <x v="62"/>
  </r>
  <r>
    <x v="17"/>
    <m/>
    <x v="21"/>
    <d v="2025-04-01T00:00:00"/>
    <d v="2025-05-05T00:00:00"/>
    <n v="-9.17"/>
    <n v="211010200000"/>
    <s v="Diversos Fornecedores a Pagar / Em atestação"/>
    <s v="01-112120201040-000-104505060131-2-NV003980-PRO007669-0-0-0"/>
    <s v="NV003980"/>
    <m/>
    <x v="2"/>
    <x v="63"/>
  </r>
  <r>
    <x v="17"/>
    <m/>
    <x v="22"/>
    <d v="2025-04-01T00:00:00"/>
    <d v="2025-05-05T00:00:00"/>
    <n v="797.7"/>
    <n v="112120201040"/>
    <s v="Outros Equipamentos"/>
    <s v="01-112120201040-000-104505060131-2-NV003980-PRO007669-0-0-0"/>
    <s v="NV003980"/>
    <m/>
    <x v="2"/>
    <x v="63"/>
  </r>
  <r>
    <x v="17"/>
    <m/>
    <x v="23"/>
    <d v="2025-04-01T00:00:00"/>
    <d v="2025-05-05T00:00:00"/>
    <n v="47.6"/>
    <n v="112120201040"/>
    <s v="Outros Equipamentos"/>
    <s v="01-112120201040-000-104505060131-2-NV003980-PRO008320-0-0-0"/>
    <s v="NV003980"/>
    <m/>
    <x v="2"/>
    <x v="63"/>
  </r>
  <r>
    <x v="17"/>
    <m/>
    <x v="21"/>
    <d v="2025-04-01T00:00:00"/>
    <d v="2025-05-05T00:00:00"/>
    <n v="-9.17"/>
    <n v="211010200000"/>
    <s v="Diversos Fornecedores a Pagar / Em atestação"/>
    <s v="01-112120201040-000-125505060450-1-NV003981-PRO007669-0-0-0"/>
    <s v="NV003981"/>
    <m/>
    <x v="2"/>
    <x v="64"/>
  </r>
  <r>
    <x v="17"/>
    <m/>
    <x v="22"/>
    <d v="2025-04-01T00:00:00"/>
    <d v="2025-05-05T00:00:00"/>
    <n v="797.7"/>
    <n v="112120201040"/>
    <s v="Outros Equipamentos"/>
    <s v="01-112120201040-000-125505060450-1-NV003981-PRO007669-0-0-0"/>
    <s v="NV003981"/>
    <m/>
    <x v="2"/>
    <x v="64"/>
  </r>
  <r>
    <x v="17"/>
    <m/>
    <x v="23"/>
    <d v="2025-04-01T00:00:00"/>
    <d v="2025-05-05T00:00:00"/>
    <n v="1.4"/>
    <n v="112120201040"/>
    <s v="Outros Equipamentos"/>
    <s v="01-112120201040-000-125505060450-1-NV003981-PRO008320-0-0-0"/>
    <s v="NV003981"/>
    <m/>
    <x v="2"/>
    <x v="64"/>
  </r>
  <r>
    <x v="17"/>
    <m/>
    <x v="21"/>
    <d v="2025-04-01T00:00:00"/>
    <d v="2025-05-05T00:00:00"/>
    <n v="-9.17"/>
    <n v="211010200000"/>
    <s v="Diversos Fornecedores a Pagar / Em atestação"/>
    <s v="01-112120201040-000-084505060100-2-NV003983-PRO007669-0-0-0"/>
    <s v="NV003983"/>
    <m/>
    <x v="2"/>
    <x v="65"/>
  </r>
  <r>
    <x v="17"/>
    <m/>
    <x v="22"/>
    <d v="2025-04-01T00:00:00"/>
    <d v="2025-05-05T00:00:00"/>
    <n v="797.7"/>
    <n v="112120201040"/>
    <s v="Outros Equipamentos"/>
    <s v="01-112120201040-000-084505060100-2-NV003983-PRO007669-0-0-0"/>
    <s v="NV003983"/>
    <m/>
    <x v="2"/>
    <x v="65"/>
  </r>
  <r>
    <x v="17"/>
    <m/>
    <x v="23"/>
    <d v="2025-04-01T00:00:00"/>
    <d v="2025-05-05T00:00:00"/>
    <n v="2.8"/>
    <n v="112120201040"/>
    <s v="Outros Equipamentos"/>
    <s v="01-112120201040-000-084505060100-2-NV003983-PRO008320-0-0-0"/>
    <s v="NV003983"/>
    <m/>
    <x v="2"/>
    <x v="65"/>
  </r>
  <r>
    <x v="17"/>
    <m/>
    <x v="21"/>
    <d v="2025-04-01T00:00:00"/>
    <d v="2025-05-05T00:00:00"/>
    <n v="-9.17"/>
    <n v="211010200000"/>
    <s v="Diversos Fornecedores a Pagar / Em atestação"/>
    <s v="01-112120201040-000-115505060162-2-NV003984-PRO007669-0-0-0"/>
    <s v="NV003984"/>
    <m/>
    <x v="2"/>
    <x v="66"/>
  </r>
  <r>
    <x v="17"/>
    <m/>
    <x v="22"/>
    <d v="2025-04-01T00:00:00"/>
    <d v="2025-05-05T00:00:00"/>
    <n v="797.7"/>
    <n v="112120201040"/>
    <s v="Outros Equipamentos"/>
    <s v="01-112120201040-000-115505060162-2-NV003984-PRO007669-0-0-0"/>
    <s v="NV003984"/>
    <m/>
    <x v="2"/>
    <x v="66"/>
  </r>
  <r>
    <x v="17"/>
    <m/>
    <x v="23"/>
    <d v="2025-04-01T00:00:00"/>
    <d v="2025-05-05T00:00:00"/>
    <n v="184.8"/>
    <n v="112120201040"/>
    <s v="Outros Equipamentos"/>
    <s v="01-112120201040-000-115505060162-2-NV003984-PRO008320-0-0-0"/>
    <s v="NV003984"/>
    <m/>
    <x v="2"/>
    <x v="66"/>
  </r>
  <r>
    <x v="17"/>
    <m/>
    <x v="21"/>
    <d v="2025-04-01T00:00:00"/>
    <d v="2025-05-05T00:00:00"/>
    <n v="-9.17"/>
    <n v="211010200000"/>
    <s v="Diversos Fornecedores a Pagar / Em atestação"/>
    <s v="01-112120201040-000-123505060511-2-NV003985-PRO007669-0-0-0"/>
    <s v="NV003985"/>
    <m/>
    <x v="2"/>
    <x v="67"/>
  </r>
  <r>
    <x v="17"/>
    <m/>
    <x v="22"/>
    <d v="2025-04-01T00:00:00"/>
    <d v="2025-05-05T00:00:00"/>
    <n v="797.7"/>
    <n v="112120201040"/>
    <s v="Outros Equipamentos"/>
    <s v="01-112120201040-000-123505060511-2-NV003985-PRO007669-0-0-0"/>
    <s v="NV003985"/>
    <m/>
    <x v="2"/>
    <x v="67"/>
  </r>
  <r>
    <x v="17"/>
    <m/>
    <x v="23"/>
    <d v="2025-04-01T00:00:00"/>
    <d v="2025-05-05T00:00:00"/>
    <n v="18.2"/>
    <n v="112120201040"/>
    <s v="Outros Equipamentos"/>
    <s v="01-112120201040-000-123505060511-2-NV003985-PRO008320-0-0-0"/>
    <s v="NV003985"/>
    <m/>
    <x v="2"/>
    <x v="67"/>
  </r>
  <r>
    <x v="17"/>
    <m/>
    <x v="21"/>
    <d v="2025-04-01T00:00:00"/>
    <d v="2025-05-05T00:00:00"/>
    <n v="-9.17"/>
    <n v="211010200000"/>
    <s v="Diversos Fornecedores a Pagar / Em atestação"/>
    <s v="01-112120201040-000-107505060024-2-NV003986-PRO007669-0-0-0"/>
    <s v="NV003986"/>
    <m/>
    <x v="2"/>
    <x v="68"/>
  </r>
  <r>
    <x v="17"/>
    <m/>
    <x v="22"/>
    <d v="2025-04-01T00:00:00"/>
    <d v="2025-05-05T00:00:00"/>
    <n v="797.7"/>
    <n v="112120201040"/>
    <s v="Outros Equipamentos"/>
    <s v="01-112120201040-000-107505060024-2-NV003986-PRO007669-0-0-0"/>
    <s v="NV003986"/>
    <m/>
    <x v="2"/>
    <x v="68"/>
  </r>
  <r>
    <x v="17"/>
    <m/>
    <x v="23"/>
    <d v="2025-04-01T00:00:00"/>
    <d v="2025-05-05T00:00:00"/>
    <n v="22.4"/>
    <n v="112120201040"/>
    <s v="Outros Equipamentos"/>
    <s v="01-112120201040-000-107505060024-2-NV003986-PRO008320-0-0-0"/>
    <s v="NV003986"/>
    <m/>
    <x v="2"/>
    <x v="68"/>
  </r>
  <r>
    <x v="17"/>
    <m/>
    <x v="21"/>
    <d v="2025-04-01T00:00:00"/>
    <d v="2025-05-05T00:00:00"/>
    <n v="-9.17"/>
    <n v="211010200000"/>
    <s v="Diversos Fornecedores a Pagar / Em atestação"/>
    <s v="01-112120201040-000-109505060094-2-NV004956-PRO007669-0-0-0"/>
    <s v="NV004956"/>
    <m/>
    <x v="2"/>
    <x v="69"/>
  </r>
  <r>
    <x v="17"/>
    <m/>
    <x v="22"/>
    <d v="2025-04-01T00:00:00"/>
    <d v="2025-05-05T00:00:00"/>
    <n v="797.7"/>
    <n v="112120201040"/>
    <s v="Outros Equipamentos"/>
    <s v="01-112120201040-000-109505060094-2-NV004956-PRO007669-0-0-0"/>
    <s v="NV004956"/>
    <m/>
    <x v="2"/>
    <x v="69"/>
  </r>
  <r>
    <x v="17"/>
    <m/>
    <x v="23"/>
    <d v="2025-04-01T00:00:00"/>
    <d v="2025-05-05T00:00:00"/>
    <n v="78.400000000000006"/>
    <n v="112120201040"/>
    <s v="Outros Equipamentos"/>
    <s v="01-112120201040-000-109505060094-2-NV004956-PRO008320-0-0-0"/>
    <s v="NV004956"/>
    <m/>
    <x v="2"/>
    <x v="69"/>
  </r>
  <r>
    <x v="17"/>
    <m/>
    <x v="21"/>
    <d v="2025-04-01T00:00:00"/>
    <d v="2025-05-05T00:00:00"/>
    <n v="-9.17"/>
    <n v="211010200000"/>
    <s v="Diversos Fornecedores a Pagar / Em atestação"/>
    <s v="01-112120201040-000-095505060473-2-NV004957-PRO007669-0-0-0"/>
    <s v="NV004957"/>
    <m/>
    <x v="2"/>
    <x v="70"/>
  </r>
  <r>
    <x v="17"/>
    <m/>
    <x v="22"/>
    <d v="2025-04-01T00:00:00"/>
    <d v="2025-05-05T00:00:00"/>
    <n v="797.7"/>
    <n v="112120201040"/>
    <s v="Outros Equipamentos"/>
    <s v="01-112120201040-000-095505060473-2-NV004957-PRO007669-0-0-0"/>
    <s v="NV004957"/>
    <m/>
    <x v="2"/>
    <x v="70"/>
  </r>
  <r>
    <x v="17"/>
    <m/>
    <x v="23"/>
    <d v="2025-04-01T00:00:00"/>
    <d v="2025-05-05T00:00:00"/>
    <n v="85.4"/>
    <n v="112120201040"/>
    <s v="Outros Equipamentos"/>
    <s v="01-112120201040-000-095505060473-2-NV004957-PRO008320-0-0-0"/>
    <s v="NV004957"/>
    <m/>
    <x v="2"/>
    <x v="70"/>
  </r>
  <r>
    <x v="17"/>
    <m/>
    <x v="21"/>
    <d v="2025-04-01T00:00:00"/>
    <d v="2025-05-05T00:00:00"/>
    <n v="-9.17"/>
    <n v="211010200000"/>
    <s v="Diversos Fornecedores a Pagar / Em atestação"/>
    <s v="01-112120201040-000-116505060499-2-NV004958-PRO007669-0-0-0"/>
    <s v="NV004958"/>
    <m/>
    <x v="2"/>
    <x v="71"/>
  </r>
  <r>
    <x v="17"/>
    <m/>
    <x v="22"/>
    <d v="2025-04-01T00:00:00"/>
    <d v="2025-05-05T00:00:00"/>
    <n v="797.7"/>
    <n v="112120201040"/>
    <s v="Outros Equipamentos"/>
    <s v="01-112120201040-000-116505060499-2-NV004958-PRO007669-0-0-0"/>
    <s v="NV004958"/>
    <m/>
    <x v="2"/>
    <x v="71"/>
  </r>
  <r>
    <x v="17"/>
    <m/>
    <x v="23"/>
    <d v="2025-04-01T00:00:00"/>
    <d v="2025-05-05T00:00:00"/>
    <n v="70"/>
    <n v="112120201040"/>
    <s v="Outros Equipamentos"/>
    <s v="01-112120201040-000-116505060499-2-NV004958-PRO008320-0-0-0"/>
    <s v="NV004958"/>
    <m/>
    <x v="2"/>
    <x v="71"/>
  </r>
  <r>
    <x v="17"/>
    <m/>
    <x v="21"/>
    <d v="2025-04-01T00:00:00"/>
    <d v="2025-05-05T00:00:00"/>
    <n v="-9.17"/>
    <n v="211010200000"/>
    <s v="Diversos Fornecedores a Pagar / Em atestação"/>
    <s v="01-112120201040-000-119505060023-2-NV004959-PRO007669-0-0-0"/>
    <s v="NV004959"/>
    <m/>
    <x v="2"/>
    <x v="72"/>
  </r>
  <r>
    <x v="17"/>
    <m/>
    <x v="22"/>
    <d v="2025-04-01T00:00:00"/>
    <d v="2025-05-05T00:00:00"/>
    <n v="797.7"/>
    <n v="112120201040"/>
    <s v="Outros Equipamentos"/>
    <s v="01-112120201040-000-119505060023-2-NV004959-PRO007669-0-0-0"/>
    <s v="NV004959"/>
    <m/>
    <x v="2"/>
    <x v="72"/>
  </r>
  <r>
    <x v="17"/>
    <m/>
    <x v="23"/>
    <d v="2025-04-01T00:00:00"/>
    <d v="2025-05-05T00:00:00"/>
    <n v="106.4"/>
    <n v="112120201040"/>
    <s v="Outros Equipamentos"/>
    <s v="01-112120201040-000-119505060023-2-NV004959-PRO008320-0-0-0"/>
    <s v="NV004959"/>
    <m/>
    <x v="2"/>
    <x v="72"/>
  </r>
  <r>
    <x v="17"/>
    <m/>
    <x v="21"/>
    <d v="2025-04-01T00:00:00"/>
    <d v="2025-05-05T00:00:00"/>
    <n v="-9.17"/>
    <n v="211010200000"/>
    <s v="Diversos Fornecedores a Pagar / Em atestação"/>
    <s v="01-112120201040-000-118505060126-2-NV004960-PRO007669-0-0-0"/>
    <s v="NV004960"/>
    <m/>
    <x v="2"/>
    <x v="73"/>
  </r>
  <r>
    <x v="17"/>
    <m/>
    <x v="22"/>
    <d v="2025-04-01T00:00:00"/>
    <d v="2025-05-05T00:00:00"/>
    <n v="797.7"/>
    <n v="112120201040"/>
    <s v="Outros Equipamentos"/>
    <s v="01-112120201040-000-118505060126-2-NV004960-PRO007669-0-0-0"/>
    <s v="NV004960"/>
    <m/>
    <x v="2"/>
    <x v="73"/>
  </r>
  <r>
    <x v="17"/>
    <m/>
    <x v="23"/>
    <d v="2025-04-01T00:00:00"/>
    <d v="2025-05-05T00:00:00"/>
    <n v="105"/>
    <n v="112120201040"/>
    <s v="Outros Equipamentos"/>
    <s v="01-112120201040-000-118505060126-2-NV004960-PRO008320-0-0-0"/>
    <s v="NV004960"/>
    <m/>
    <x v="2"/>
    <x v="73"/>
  </r>
  <r>
    <x v="17"/>
    <m/>
    <x v="21"/>
    <d v="2025-04-01T00:00:00"/>
    <d v="2025-05-05T00:00:00"/>
    <n v="-9.17"/>
    <n v="211010200000"/>
    <s v="Diversos Fornecedores a Pagar / Em atestação"/>
    <s v="01-112120201040-000-126505060135-2-NV004961-PRO007669-0-0-0"/>
    <s v="NV004961"/>
    <m/>
    <x v="2"/>
    <x v="74"/>
  </r>
  <r>
    <x v="17"/>
    <m/>
    <x v="22"/>
    <d v="2025-04-01T00:00:00"/>
    <d v="2025-05-05T00:00:00"/>
    <n v="797.7"/>
    <n v="112120201040"/>
    <s v="Outros Equipamentos"/>
    <s v="01-112120201040-000-126505060135-2-NV004961-PRO007669-0-0-0"/>
    <s v="NV004961"/>
    <m/>
    <x v="2"/>
    <x v="74"/>
  </r>
  <r>
    <x v="17"/>
    <m/>
    <x v="23"/>
    <d v="2025-04-01T00:00:00"/>
    <d v="2025-05-05T00:00:00"/>
    <n v="84"/>
    <n v="112120201040"/>
    <s v="Outros Equipamentos"/>
    <s v="01-112120201040-000-126505060135-2-NV004961-PRO008320-0-0-0"/>
    <s v="NV004961"/>
    <m/>
    <x v="2"/>
    <x v="74"/>
  </r>
  <r>
    <x v="17"/>
    <m/>
    <x v="21"/>
    <d v="2025-04-01T00:00:00"/>
    <d v="2025-05-05T00:00:00"/>
    <n v="-9.17"/>
    <n v="211010200000"/>
    <s v="Diversos Fornecedores a Pagar / Em atestação"/>
    <s v="01-112120201040-000-001505000005-1-NV006958-PRO007669-0-0-0"/>
    <s v="NV006958"/>
    <m/>
    <x v="2"/>
    <x v="0"/>
  </r>
  <r>
    <x v="17"/>
    <m/>
    <x v="22"/>
    <d v="2025-04-01T00:00:00"/>
    <d v="2025-05-05T00:00:00"/>
    <n v="797.7"/>
    <n v="112120201040"/>
    <s v="Outros Equipamentos"/>
    <s v="01-112120201040-000-001505000005-1-NV006958-PRO007669-0-0-0"/>
    <s v="NV006958"/>
    <m/>
    <x v="2"/>
    <x v="0"/>
  </r>
  <r>
    <x v="17"/>
    <m/>
    <x v="23"/>
    <d v="2025-04-01T00:00:00"/>
    <d v="2025-05-05T00:00:00"/>
    <n v="250.6"/>
    <n v="112120201040"/>
    <s v="Outros Equipamentos"/>
    <s v="01-112120201040-000-001505000005-1-NV006958-PRO008320-0-0-0"/>
    <s v="NV006958"/>
    <m/>
    <x v="2"/>
    <x v="0"/>
  </r>
  <r>
    <x v="17"/>
    <m/>
    <x v="23"/>
    <d v="2025-04-01T00:00:00"/>
    <d v="2025-05-05T00:00:00"/>
    <n v="1216.94"/>
    <n v="112120201040"/>
    <s v="Outros Equipamentos"/>
    <s v="01-112120201040-000-001505000005-1-NV006958-PRO008320-0-0-0"/>
    <s v="NV006958"/>
    <m/>
    <x v="2"/>
    <x v="0"/>
  </r>
  <r>
    <x v="17"/>
    <m/>
    <x v="21"/>
    <d v="2025-04-01T00:00:00"/>
    <d v="2025-05-05T00:00:00"/>
    <n v="-36.67"/>
    <n v="211010200000"/>
    <s v="Diversos Fornecedores a Pagar / Em atestação"/>
    <s v="01-112120201040-000-016505060161-2-NV006961-PRO007669-0-0-0"/>
    <s v="NV006961"/>
    <m/>
    <x v="2"/>
    <x v="25"/>
  </r>
  <r>
    <x v="17"/>
    <m/>
    <x v="22"/>
    <d v="2025-04-01T00:00:00"/>
    <d v="2025-05-05T00:00:00"/>
    <n v="3190.8"/>
    <n v="112120201040"/>
    <s v="Outros Equipamentos"/>
    <s v="01-112120201040-000-016505060161-2-NV006961-PRO007669-0-0-0"/>
    <s v="NV006961"/>
    <m/>
    <x v="2"/>
    <x v="25"/>
  </r>
  <r>
    <x v="17"/>
    <m/>
    <x v="21"/>
    <d v="2025-04-01T00:00:00"/>
    <d v="2025-05-05T00:00:00"/>
    <n v="-27.51"/>
    <n v="211010200000"/>
    <s v="Diversos Fornecedores a Pagar / Em atestação"/>
    <s v="01-112120201040-000-045505040017-2-NV006962-PRO007669-0-0-0"/>
    <s v="NV006962"/>
    <m/>
    <x v="2"/>
    <x v="26"/>
  </r>
  <r>
    <x v="17"/>
    <m/>
    <x v="22"/>
    <d v="2025-04-01T00:00:00"/>
    <d v="2025-05-05T00:00:00"/>
    <n v="2393.1"/>
    <n v="112120201040"/>
    <s v="Outros Equipamentos"/>
    <s v="01-112120201040-000-045505040017-2-NV006962-PRO007669-0-0-0"/>
    <s v="NV006962"/>
    <m/>
    <x v="2"/>
    <x v="26"/>
  </r>
  <r>
    <x v="17"/>
    <m/>
    <x v="23"/>
    <d v="2025-04-01T00:00:00"/>
    <d v="2025-05-05T00:00:00"/>
    <n v="128.80000000000001"/>
    <n v="112120201040"/>
    <s v="Outros Equipamentos"/>
    <s v="01-112120201040-000-045505040017-2-NV006962-PRO008320-0-0-0"/>
    <s v="NV006962"/>
    <m/>
    <x v="2"/>
    <x v="26"/>
  </r>
  <r>
    <x v="17"/>
    <m/>
    <x v="21"/>
    <d v="2025-04-01T00:00:00"/>
    <d v="2025-05-05T00:00:00"/>
    <n v="-27.51"/>
    <n v="211010200000"/>
    <s v="Diversos Fornecedores a Pagar / Em atestação"/>
    <s v="01-112120201040-000-015505010024-2-NV006963-PRO007669-0-0-0"/>
    <s v="NV006963"/>
    <m/>
    <x v="2"/>
    <x v="27"/>
  </r>
  <r>
    <x v="17"/>
    <m/>
    <x v="22"/>
    <d v="2025-04-01T00:00:00"/>
    <d v="2025-05-05T00:00:00"/>
    <n v="2393.1"/>
    <n v="112120201040"/>
    <s v="Outros Equipamentos"/>
    <s v="01-112120201040-000-015505010024-2-NV006963-PRO007669-0-0-0"/>
    <s v="NV006963"/>
    <m/>
    <x v="2"/>
    <x v="27"/>
  </r>
  <r>
    <x v="17"/>
    <m/>
    <x v="23"/>
    <d v="2025-04-01T00:00:00"/>
    <d v="2025-05-05T00:00:00"/>
    <n v="145.6"/>
    <n v="112120201040"/>
    <s v="Outros Equipamentos"/>
    <s v="01-112120201040-000-015505010024-2-NV006963-PRO008320-0-0-0"/>
    <s v="NV006963"/>
    <m/>
    <x v="2"/>
    <x v="27"/>
  </r>
  <r>
    <x v="17"/>
    <m/>
    <x v="21"/>
    <d v="2025-04-01T00:00:00"/>
    <d v="2025-05-05T00:00:00"/>
    <n v="-36.24"/>
    <n v="211010200000"/>
    <s v="Diversos Fornecedores a Pagar / Em atestação"/>
    <s v="01-112120201040-000-046505060153-2-NV006964-PRO007669-0-0-0"/>
    <s v="NV006964"/>
    <m/>
    <x v="2"/>
    <x v="28"/>
  </r>
  <r>
    <x v="17"/>
    <m/>
    <x v="22"/>
    <d v="2025-04-01T00:00:00"/>
    <d v="2025-05-05T00:00:00"/>
    <n v="3190.8"/>
    <n v="112120201040"/>
    <s v="Outros Equipamentos"/>
    <s v="01-112120201040-000-046505060153-2-NV006964-PRO007669-0-0-0"/>
    <s v="NV006964"/>
    <m/>
    <x v="2"/>
    <x v="28"/>
  </r>
  <r>
    <x v="17"/>
    <m/>
    <x v="21"/>
    <d v="2025-04-01T00:00:00"/>
    <d v="2025-05-05T00:00:00"/>
    <n v="-27.51"/>
    <n v="211010200000"/>
    <s v="Diversos Fornecedores a Pagar / Em atestação"/>
    <s v="01-112120201040-000-047505060440-2-NV006965-PRO007669-0-0-0"/>
    <s v="NV006965"/>
    <m/>
    <x v="2"/>
    <x v="29"/>
  </r>
  <r>
    <x v="17"/>
    <m/>
    <x v="22"/>
    <d v="2025-04-01T00:00:00"/>
    <d v="2025-05-05T00:00:00"/>
    <n v="2393.1"/>
    <n v="112120201040"/>
    <s v="Outros Equipamentos"/>
    <s v="01-112120201040-000-047505060440-2-NV006965-PRO007669-0-0-0"/>
    <s v="NV006965"/>
    <m/>
    <x v="2"/>
    <x v="29"/>
  </r>
  <r>
    <x v="17"/>
    <m/>
    <x v="23"/>
    <d v="2025-04-01T00:00:00"/>
    <d v="2025-05-05T00:00:00"/>
    <n v="187.6"/>
    <n v="112120201040"/>
    <s v="Outros Equipamentos"/>
    <s v="01-112120201040-000-047505060440-2-NV006965-PRO008320-0-0-0"/>
    <s v="NV006965"/>
    <m/>
    <x v="2"/>
    <x v="29"/>
  </r>
  <r>
    <x v="17"/>
    <m/>
    <x v="21"/>
    <d v="2025-04-01T00:00:00"/>
    <d v="2025-05-05T00:00:00"/>
    <n v="-27.51"/>
    <n v="211010200000"/>
    <s v="Diversos Fornecedores a Pagar / Em atestação"/>
    <s v="01-112120201040-000-048505060152-2-NV006966-PRO007669-0-0-0"/>
    <s v="NV006966"/>
    <m/>
    <x v="2"/>
    <x v="30"/>
  </r>
  <r>
    <x v="17"/>
    <m/>
    <x v="22"/>
    <d v="2025-04-01T00:00:00"/>
    <d v="2025-05-05T00:00:00"/>
    <n v="2393.1"/>
    <n v="112120201040"/>
    <s v="Outros Equipamentos"/>
    <s v="01-112120201040-000-048505060152-2-NV006966-PRO007669-0-0-0"/>
    <s v="NV006966"/>
    <m/>
    <x v="2"/>
    <x v="30"/>
  </r>
  <r>
    <x v="17"/>
    <m/>
    <x v="23"/>
    <d v="2025-04-01T00:00:00"/>
    <d v="2025-05-05T00:00:00"/>
    <n v="240.8"/>
    <n v="112120201040"/>
    <s v="Outros Equipamentos"/>
    <s v="01-112120201040-000-048505060152-2-NV006966-PRO008320-0-0-0"/>
    <s v="NV006966"/>
    <m/>
    <x v="2"/>
    <x v="30"/>
  </r>
  <r>
    <x v="17"/>
    <m/>
    <x v="21"/>
    <d v="2025-04-01T00:00:00"/>
    <d v="2025-05-05T00:00:00"/>
    <n v="-18.34"/>
    <n v="211010200000"/>
    <s v="Diversos Fornecedores a Pagar / Em atestação"/>
    <s v="01-112120201040-000-049505010018-2-NV006967-PRO007669-0-0-0"/>
    <s v="NV006967"/>
    <m/>
    <x v="2"/>
    <x v="31"/>
  </r>
  <r>
    <x v="17"/>
    <m/>
    <x v="22"/>
    <d v="2025-04-01T00:00:00"/>
    <d v="2025-05-05T00:00:00"/>
    <n v="1595.4"/>
    <n v="112120201040"/>
    <s v="Outros Equipamentos"/>
    <s v="01-112120201040-000-049505010018-2-NV006967-PRO007669-0-0-0"/>
    <s v="NV006967"/>
    <m/>
    <x v="2"/>
    <x v="31"/>
  </r>
  <r>
    <x v="17"/>
    <m/>
    <x v="21"/>
    <d v="2025-04-01T00:00:00"/>
    <d v="2025-05-05T00:00:00"/>
    <n v="-36.67"/>
    <n v="211010200000"/>
    <s v="Diversos Fornecedores a Pagar / Em atestação"/>
    <s v="01-112120201040-000-050505010020-2-NV006968-PRO007669-0-0-0"/>
    <s v="NV006968"/>
    <m/>
    <x v="2"/>
    <x v="32"/>
  </r>
  <r>
    <x v="17"/>
    <m/>
    <x v="22"/>
    <d v="2025-04-01T00:00:00"/>
    <d v="2025-05-05T00:00:00"/>
    <n v="3190.8"/>
    <n v="112120201040"/>
    <s v="Outros Equipamentos"/>
    <s v="01-112120201040-000-050505010020-2-NV006968-PRO007669-0-0-0"/>
    <s v="NV006968"/>
    <m/>
    <x v="2"/>
    <x v="32"/>
  </r>
  <r>
    <x v="17"/>
    <m/>
    <x v="23"/>
    <d v="2025-04-01T00:00:00"/>
    <d v="2025-05-05T00:00:00"/>
    <n v="124.6"/>
    <n v="112120201040"/>
    <s v="Outros Equipamentos"/>
    <s v="01-112120201040-000-050505010020-2-NV006968-PRO008320-0-0-0"/>
    <s v="NV006968"/>
    <m/>
    <x v="2"/>
    <x v="32"/>
  </r>
  <r>
    <x v="17"/>
    <m/>
    <x v="21"/>
    <d v="2025-04-01T00:00:00"/>
    <d v="2025-05-05T00:00:00"/>
    <n v="-18.34"/>
    <n v="211010200000"/>
    <s v="Diversos Fornecedores a Pagar / Em atestação"/>
    <s v="01-112120201040-000-057505060470-2-NV006977-PRO007669-0-0-0"/>
    <s v="NV006977"/>
    <m/>
    <x v="2"/>
    <x v="33"/>
  </r>
  <r>
    <x v="17"/>
    <m/>
    <x v="22"/>
    <d v="2025-04-01T00:00:00"/>
    <d v="2025-05-05T00:00:00"/>
    <n v="1595.4"/>
    <n v="112120201040"/>
    <s v="Outros Equipamentos"/>
    <s v="01-112120201040-000-057505060470-2-NV006977-PRO007669-0-0-0"/>
    <s v="NV006977"/>
    <m/>
    <x v="2"/>
    <x v="33"/>
  </r>
  <r>
    <x v="17"/>
    <m/>
    <x v="23"/>
    <d v="2025-04-01T00:00:00"/>
    <d v="2025-05-05T00:00:00"/>
    <n v="162.4"/>
    <n v="112120201040"/>
    <s v="Outros Equipamentos"/>
    <s v="01-112120201040-000-057505060470-2-NV006977-PRO008320-0-0-0"/>
    <s v="NV006977"/>
    <m/>
    <x v="2"/>
    <x v="33"/>
  </r>
  <r>
    <x v="17"/>
    <m/>
    <x v="21"/>
    <d v="2025-04-01T00:00:00"/>
    <d v="2025-05-05T00:00:00"/>
    <n v="-9.17"/>
    <n v="211010200000"/>
    <s v="Diversos Fornecedores a Pagar / Em atestação"/>
    <s v="01-112120201040-000-060505060133-2-NV006978-PRO007669-0-0-0"/>
    <s v="NV006978"/>
    <m/>
    <x v="2"/>
    <x v="23"/>
  </r>
  <r>
    <x v="17"/>
    <m/>
    <x v="22"/>
    <d v="2025-04-01T00:00:00"/>
    <d v="2025-05-05T00:00:00"/>
    <n v="797.7"/>
    <n v="112120201040"/>
    <s v="Outros Equipamentos"/>
    <s v="01-112120201040-000-060505060133-2-NV006978-PRO007669-0-0-0"/>
    <s v="NV006978"/>
    <m/>
    <x v="2"/>
    <x v="23"/>
  </r>
  <r>
    <x v="17"/>
    <m/>
    <x v="23"/>
    <d v="2025-04-01T00:00:00"/>
    <d v="2025-05-05T00:00:00"/>
    <n v="117.6"/>
    <n v="112120201040"/>
    <s v="Outros Equipamentos"/>
    <s v="01-112120201040-000-060505060133-2-NV006978-PRO008320-0-0-0"/>
    <s v="NV006978"/>
    <m/>
    <x v="2"/>
    <x v="23"/>
  </r>
  <r>
    <x v="17"/>
    <m/>
    <x v="21"/>
    <d v="2025-04-01T00:00:00"/>
    <d v="2025-05-05T00:00:00"/>
    <n v="-18.34"/>
    <n v="211010200000"/>
    <s v="Diversos Fornecedores a Pagar / Em atestação"/>
    <s v="01-112120201040-000-059505060160-2-NV007121-PRO007669-0-0-0"/>
    <s v="NV007121"/>
    <m/>
    <x v="2"/>
    <x v="24"/>
  </r>
  <r>
    <x v="17"/>
    <m/>
    <x v="22"/>
    <d v="2025-04-01T00:00:00"/>
    <d v="2025-05-05T00:00:00"/>
    <n v="1595.4"/>
    <n v="112120201040"/>
    <s v="Outros Equipamentos"/>
    <s v="01-112120201040-000-059505060160-2-NV007121-PRO007669-0-0-0"/>
    <s v="NV007121"/>
    <m/>
    <x v="2"/>
    <x v="24"/>
  </r>
  <r>
    <x v="17"/>
    <m/>
    <x v="23"/>
    <d v="2025-04-01T00:00:00"/>
    <d v="2025-05-05T00:00:00"/>
    <n v="270.2"/>
    <n v="112120201040"/>
    <s v="Outros Equipamentos"/>
    <s v="01-112120201040-000-059505060160-2-NV007121-PRO008320-0-0-0"/>
    <s v="NV007121"/>
    <m/>
    <x v="2"/>
    <x v="24"/>
  </r>
  <r>
    <x v="17"/>
    <m/>
    <x v="21"/>
    <d v="2025-04-01T00:00:00"/>
    <d v="2025-05-05T00:00:00"/>
    <n v="-18.34"/>
    <n v="211010200000"/>
    <s v="Diversos Fornecedores a Pagar / Em atestação"/>
    <s v="01-112120201040-000-061505060022-2-NV007123-PRO007669-0-0-0"/>
    <s v="NV007123"/>
    <m/>
    <x v="2"/>
    <x v="75"/>
  </r>
  <r>
    <x v="17"/>
    <m/>
    <x v="22"/>
    <d v="2025-04-01T00:00:00"/>
    <d v="2025-05-05T00:00:00"/>
    <n v="1595.4"/>
    <n v="112120201040"/>
    <s v="Outros Equipamentos"/>
    <s v="01-112120201040-000-061505060022-2-NV007123-PRO007669-0-0-0"/>
    <s v="NV007123"/>
    <m/>
    <x v="2"/>
    <x v="75"/>
  </r>
  <r>
    <x v="17"/>
    <m/>
    <x v="23"/>
    <d v="2025-04-01T00:00:00"/>
    <d v="2025-05-05T00:00:00"/>
    <n v="130.19999999999999"/>
    <n v="112120201040"/>
    <s v="Outros Equipamentos"/>
    <s v="01-112120201040-000-061505060022-2-NV007123-PRO008320-0-0-0"/>
    <s v="NV007123"/>
    <m/>
    <x v="2"/>
    <x v="75"/>
  </r>
  <r>
    <x v="17"/>
    <m/>
    <x v="21"/>
    <d v="2025-04-01T00:00:00"/>
    <d v="2025-05-05T00:00:00"/>
    <n v="-9.17"/>
    <n v="211010200000"/>
    <s v="Diversos Fornecedores a Pagar / Em atestação"/>
    <s v="01-112120201040-000-065505060136-2-NV008121-PRO007669-0-0-0"/>
    <s v="NV008121"/>
    <m/>
    <x v="2"/>
    <x v="22"/>
  </r>
  <r>
    <x v="17"/>
    <m/>
    <x v="22"/>
    <d v="2025-04-01T00:00:00"/>
    <d v="2025-05-05T00:00:00"/>
    <n v="797.7"/>
    <n v="112120201040"/>
    <s v="Outros Equipamentos"/>
    <s v="01-112120201040-000-065505060136-2-NV008121-PRO007669-0-0-0"/>
    <s v="NV008121"/>
    <m/>
    <x v="2"/>
    <x v="22"/>
  </r>
  <r>
    <x v="17"/>
    <m/>
    <x v="23"/>
    <d v="2025-04-01T00:00:00"/>
    <d v="2025-05-05T00:00:00"/>
    <n v="82.6"/>
    <n v="112120201040"/>
    <s v="Outros Equipamentos"/>
    <s v="01-112120201040-000-065505060136-2-NV008121-PRO008320-0-0-0"/>
    <s v="NV008121"/>
    <m/>
    <x v="2"/>
    <x v="22"/>
  </r>
  <r>
    <x v="17"/>
    <m/>
    <x v="21"/>
    <d v="2025-04-01T00:00:00"/>
    <d v="2025-05-05T00:00:00"/>
    <n v="-27.51"/>
    <n v="211010200000"/>
    <s v="Diversos Fornecedores a Pagar / Em atestação"/>
    <s v="01-112120201040-000-064505060093-2-NV008122-PRO007669-0-0-0"/>
    <s v="NV008122"/>
    <m/>
    <x v="2"/>
    <x v="20"/>
  </r>
  <r>
    <x v="17"/>
    <m/>
    <x v="22"/>
    <d v="2025-04-01T00:00:00"/>
    <d v="2025-05-05T00:00:00"/>
    <n v="2393.1"/>
    <n v="112120201040"/>
    <s v="Outros Equipamentos"/>
    <s v="01-112120201040-000-064505060093-2-NV008122-PRO007669-0-0-0"/>
    <s v="NV008122"/>
    <m/>
    <x v="2"/>
    <x v="20"/>
  </r>
  <r>
    <x v="17"/>
    <m/>
    <x v="23"/>
    <d v="2025-04-01T00:00:00"/>
    <d v="2025-05-05T00:00:00"/>
    <n v="110.6"/>
    <n v="112120201040"/>
    <s v="Outros Equipamentos"/>
    <s v="01-112120201040-000-064505060093-2-NV008122-PRO008320-0-0-0"/>
    <s v="NV008122"/>
    <m/>
    <x v="2"/>
    <x v="20"/>
  </r>
  <r>
    <x v="17"/>
    <m/>
    <x v="21"/>
    <d v="2025-04-01T00:00:00"/>
    <d v="2025-05-05T00:00:00"/>
    <n v="-18.34"/>
    <n v="211010200000"/>
    <s v="Diversos Fornecedores a Pagar / Em atestação"/>
    <s v="01-112120201040-000-073505060097-2-NV008123-PRO007669-0-0-0"/>
    <s v="NV008123"/>
    <m/>
    <x v="2"/>
    <x v="21"/>
  </r>
  <r>
    <x v="17"/>
    <m/>
    <x v="22"/>
    <d v="2025-04-01T00:00:00"/>
    <d v="2025-05-05T00:00:00"/>
    <n v="1595.4"/>
    <n v="112120201040"/>
    <s v="Outros Equipamentos"/>
    <s v="01-112120201040-000-073505060097-2-NV008123-PRO007669-0-0-0"/>
    <s v="NV008123"/>
    <m/>
    <x v="2"/>
    <x v="21"/>
  </r>
  <r>
    <x v="17"/>
    <m/>
    <x v="23"/>
    <d v="2025-04-01T00:00:00"/>
    <d v="2025-05-05T00:00:00"/>
    <n v="166.6"/>
    <n v="112120201040"/>
    <s v="Outros Equipamentos"/>
    <s v="01-112120201040-000-073505060097-2-NV008123-PRO008320-0-0-0"/>
    <s v="NV008123"/>
    <m/>
    <x v="2"/>
    <x v="21"/>
  </r>
  <r>
    <x v="17"/>
    <m/>
    <x v="21"/>
    <d v="2025-04-01T00:00:00"/>
    <d v="2025-05-05T00:00:00"/>
    <n v="-9.17"/>
    <n v="211010200000"/>
    <s v="Diversos Fornecedores a Pagar / Em atestação"/>
    <s v="01-112120201040-000-091505060451-1-NV009954-PRO007669-0-0-0"/>
    <s v="NV009954"/>
    <m/>
    <x v="2"/>
    <x v="6"/>
  </r>
  <r>
    <x v="17"/>
    <m/>
    <x v="22"/>
    <d v="2025-04-01T00:00:00"/>
    <d v="2025-05-05T00:00:00"/>
    <n v="797.7"/>
    <n v="112120201040"/>
    <s v="Outros Equipamentos"/>
    <s v="01-112120201040-000-091505060451-1-NV009954-PRO007669-0-0-0"/>
    <s v="NV009954"/>
    <m/>
    <x v="2"/>
    <x v="6"/>
  </r>
  <r>
    <x v="17"/>
    <m/>
    <x v="23"/>
    <d v="2025-04-01T00:00:00"/>
    <d v="2025-05-05T00:00:00"/>
    <n v="25.2"/>
    <n v="112120201040"/>
    <s v="Outros Equipamentos"/>
    <s v="01-112120201040-000-091505060451-1-NV009954-PRO008320-0-0-0"/>
    <s v="NV009954"/>
    <m/>
    <x v="2"/>
    <x v="6"/>
  </r>
  <r>
    <x v="17"/>
    <m/>
    <x v="21"/>
    <d v="2025-04-01T00:00:00"/>
    <d v="2025-05-05T00:00:00"/>
    <n v="-9.17"/>
    <n v="211010200000"/>
    <s v="Diversos Fornecedores a Pagar / Em atestação"/>
    <s v="01-112120201040-000-077505060497-2-NV009955-PRO007669-0-0-0"/>
    <s v="NV009955"/>
    <m/>
    <x v="2"/>
    <x v="7"/>
  </r>
  <r>
    <x v="17"/>
    <m/>
    <x v="22"/>
    <d v="2025-04-01T00:00:00"/>
    <d v="2025-05-05T00:00:00"/>
    <n v="797.7"/>
    <n v="112120201040"/>
    <s v="Outros Equipamentos"/>
    <s v="01-112120201040-000-077505060497-2-NV009955-PRO007669-0-0-0"/>
    <s v="NV009955"/>
    <m/>
    <x v="2"/>
    <x v="7"/>
  </r>
  <r>
    <x v="17"/>
    <m/>
    <x v="23"/>
    <d v="2025-04-01T00:00:00"/>
    <d v="2025-05-05T00:00:00"/>
    <n v="75.599999999999994"/>
    <n v="112120201040"/>
    <s v="Outros Equipamentos"/>
    <s v="01-112120201040-000-077505060497-2-NV009955-PRO008320-0-0-0"/>
    <s v="NV009955"/>
    <m/>
    <x v="2"/>
    <x v="7"/>
  </r>
  <r>
    <x v="17"/>
    <m/>
    <x v="21"/>
    <d v="2025-04-01T00:00:00"/>
    <d v="2025-05-05T00:00:00"/>
    <n v="-9.17"/>
    <n v="211010200000"/>
    <s v="Diversos Fornecedores a Pagar / Em atestação"/>
    <s v="01-112120201040-000-067505060453-1-NV009956-PRO007669-0-0-0"/>
    <s v="NV009956"/>
    <m/>
    <x v="2"/>
    <x v="8"/>
  </r>
  <r>
    <x v="17"/>
    <m/>
    <x v="22"/>
    <d v="2025-04-01T00:00:00"/>
    <d v="2025-05-05T00:00:00"/>
    <n v="797.7"/>
    <n v="112120201040"/>
    <s v="Outros Equipamentos"/>
    <s v="01-112120201040-000-067505060453-1-NV009956-PRO007669-0-0-0"/>
    <s v="NV009956"/>
    <m/>
    <x v="2"/>
    <x v="8"/>
  </r>
  <r>
    <x v="17"/>
    <m/>
    <x v="23"/>
    <d v="2025-04-01T00:00:00"/>
    <d v="2025-05-05T00:00:00"/>
    <n v="100.8"/>
    <n v="112120201040"/>
    <s v="Outros Equipamentos"/>
    <s v="01-112120201040-000-067505060453-1-NV009956-PRO008320-0-0-0"/>
    <s v="NV009956"/>
    <m/>
    <x v="2"/>
    <x v="8"/>
  </r>
  <r>
    <x v="17"/>
    <m/>
    <x v="21"/>
    <d v="2025-04-01T00:00:00"/>
    <d v="2025-05-05T00:00:00"/>
    <n v="-9.17"/>
    <n v="211010200000"/>
    <s v="Diversos Fornecedores a Pagar / Em atestação"/>
    <s v="01-112120201040-000-075505060098-2-NV009957-PRO007669-0-0-0"/>
    <s v="NV009957"/>
    <m/>
    <x v="2"/>
    <x v="9"/>
  </r>
  <r>
    <x v="17"/>
    <m/>
    <x v="22"/>
    <d v="2025-04-01T00:00:00"/>
    <d v="2025-05-05T00:00:00"/>
    <n v="797.7"/>
    <n v="112120201040"/>
    <s v="Outros Equipamentos"/>
    <s v="01-112120201040-000-075505060098-2-NV009957-PRO007669-0-0-0"/>
    <s v="NV009957"/>
    <m/>
    <x v="2"/>
    <x v="9"/>
  </r>
  <r>
    <x v="17"/>
    <m/>
    <x v="23"/>
    <d v="2025-04-01T00:00:00"/>
    <d v="2025-05-05T00:00:00"/>
    <n v="117.6"/>
    <n v="112120201040"/>
    <s v="Outros Equipamentos"/>
    <s v="01-112120201040-000-075505060098-2-NV009957-PRO008320-0-0-0"/>
    <s v="NV009957"/>
    <m/>
    <x v="2"/>
    <x v="9"/>
  </r>
  <r>
    <x v="17"/>
    <m/>
    <x v="21"/>
    <d v="2025-04-01T00:00:00"/>
    <d v="2025-05-05T00:00:00"/>
    <n v="-18.34"/>
    <n v="211010200000"/>
    <s v="Diversos Fornecedores a Pagar / Em atestação"/>
    <s v="01-112120201040-000-124505060437-2-NV009958-PRO007669-0-0-0"/>
    <s v="NV009958"/>
    <m/>
    <x v="2"/>
    <x v="10"/>
  </r>
  <r>
    <x v="17"/>
    <m/>
    <x v="22"/>
    <d v="2025-04-01T00:00:00"/>
    <d v="2025-05-05T00:00:00"/>
    <n v="1595.4"/>
    <n v="112120201040"/>
    <s v="Outros Equipamentos"/>
    <s v="01-112120201040-000-124505060437-2-NV009958-PRO007669-0-0-0"/>
    <s v="NV009958"/>
    <m/>
    <x v="2"/>
    <x v="10"/>
  </r>
  <r>
    <x v="17"/>
    <m/>
    <x v="23"/>
    <d v="2025-04-01T00:00:00"/>
    <d v="2025-05-05T00:00:00"/>
    <n v="82.6"/>
    <n v="112120201040"/>
    <s v="Outros Equipamentos"/>
    <s v="01-112120201040-000-124505060437-2-NV009958-PRO008320-0-0-0"/>
    <s v="NV009958"/>
    <m/>
    <x v="2"/>
    <x v="10"/>
  </r>
  <r>
    <x v="17"/>
    <m/>
    <x v="21"/>
    <d v="2025-04-01T00:00:00"/>
    <d v="2025-05-05T00:00:00"/>
    <n v="-9.17"/>
    <n v="211010200000"/>
    <s v="Diversos Fornecedores a Pagar / Em atestação"/>
    <s v="01-112120201040-000-078505060483-2-NV009959-PRO007669-0-0-0"/>
    <s v="NV009959"/>
    <m/>
    <x v="2"/>
    <x v="11"/>
  </r>
  <r>
    <x v="17"/>
    <m/>
    <x v="22"/>
    <d v="2025-04-01T00:00:00"/>
    <d v="2025-05-05T00:00:00"/>
    <n v="797.7"/>
    <n v="112120201040"/>
    <s v="Outros Equipamentos"/>
    <s v="01-112120201040-000-078505060483-2-NV009959-PRO007669-0-0-0"/>
    <s v="NV009959"/>
    <m/>
    <x v="2"/>
    <x v="11"/>
  </r>
  <r>
    <x v="17"/>
    <m/>
    <x v="22"/>
    <d v="2025-04-01T00:00:00"/>
    <d v="2025-05-05T00:00:00"/>
    <n v="788.55"/>
    <n v="112120201040"/>
    <s v="Outros Equipamentos"/>
    <s v="01-112120201040-000-078505060483-2-NV009959-PRO007669-0-0-0"/>
    <s v="NV009959"/>
    <m/>
    <x v="2"/>
    <x v="11"/>
  </r>
  <r>
    <x v="17"/>
    <m/>
    <x v="23"/>
    <d v="2025-04-01T00:00:00"/>
    <d v="2025-05-05T00:00:00"/>
    <n v="14"/>
    <n v="112120201040"/>
    <s v="Outros Equipamentos"/>
    <s v="01-112120201040-000-078505060483-2-NV009959-PRO008320-0-0-0"/>
    <s v="NV009959"/>
    <m/>
    <x v="2"/>
    <x v="11"/>
  </r>
  <r>
    <x v="17"/>
    <m/>
    <x v="21"/>
    <d v="2025-04-01T00:00:00"/>
    <d v="2025-05-05T00:00:00"/>
    <n v="-9.17"/>
    <n v="211010200000"/>
    <s v="Diversos Fornecedores a Pagar / Em atestação"/>
    <s v="01-112120201040-000-076505060479-2-NV009960-PRO007669-0-0-0"/>
    <s v="NV009960"/>
    <m/>
    <x v="2"/>
    <x v="12"/>
  </r>
  <r>
    <x v="17"/>
    <m/>
    <x v="22"/>
    <d v="2025-04-01T00:00:00"/>
    <d v="2025-05-05T00:00:00"/>
    <n v="797.7"/>
    <n v="112120201040"/>
    <s v="Outros Equipamentos"/>
    <s v="01-112120201040-000-076505060479-2-NV009960-PRO007669-0-0-0"/>
    <s v="NV009960"/>
    <m/>
    <x v="2"/>
    <x v="12"/>
  </r>
  <r>
    <x v="17"/>
    <m/>
    <x v="23"/>
    <d v="2025-04-01T00:00:00"/>
    <d v="2025-05-05T00:00:00"/>
    <n v="98"/>
    <n v="112120201040"/>
    <s v="Outros Equipamentos"/>
    <s v="01-112120201040-000-076505060479-2-NV009960-PRO008320-0-0-0"/>
    <s v="NV009960"/>
    <m/>
    <x v="2"/>
    <x v="12"/>
  </r>
  <r>
    <x v="17"/>
    <m/>
    <x v="21"/>
    <d v="2025-04-01T00:00:00"/>
    <d v="2025-05-05T00:00:00"/>
    <n v="-9.17"/>
    <n v="211010200000"/>
    <s v="Diversos Fornecedores a Pagar / Em atestação"/>
    <s v="01-112120201040-000-130505060086-2-NV019952-PRO007669-0-0-0"/>
    <s v="NV019952"/>
    <m/>
    <x v="2"/>
    <x v="76"/>
  </r>
  <r>
    <x v="17"/>
    <m/>
    <x v="22"/>
    <d v="2025-04-01T00:00:00"/>
    <d v="2025-05-05T00:00:00"/>
    <n v="797.7"/>
    <n v="112120201040"/>
    <s v="Outros Equipamentos"/>
    <s v="01-112120201040-000-130505060086-2-NV019952-PRO007669-0-0-0"/>
    <s v="NV019952"/>
    <m/>
    <x v="2"/>
    <x v="76"/>
  </r>
  <r>
    <x v="17"/>
    <m/>
    <x v="23"/>
    <d v="2025-04-01T00:00:00"/>
    <d v="2025-05-05T00:00:00"/>
    <n v="12.6"/>
    <n v="112120201040"/>
    <s v="Outros Equipamentos"/>
    <s v="01-112120201040-000-130505060086-2-NV019952-PRO008320-0-0-0"/>
    <s v="NV019952"/>
    <m/>
    <x v="2"/>
    <x v="76"/>
  </r>
  <r>
    <x v="17"/>
    <m/>
    <x v="21"/>
    <d v="2025-04-01T00:00:00"/>
    <d v="2025-05-05T00:00:00"/>
    <n v="-9.17"/>
    <n v="211010200000"/>
    <s v="Diversos Fornecedores a Pagar / Em atestação"/>
    <s v="01-112120201040-000-129505010025-1-NV019953-PRO007669-0-0-0"/>
    <s v="NV019953"/>
    <m/>
    <x v="2"/>
    <x v="77"/>
  </r>
  <r>
    <x v="17"/>
    <m/>
    <x v="22"/>
    <d v="2025-04-01T00:00:00"/>
    <d v="2025-05-05T00:00:00"/>
    <n v="797.7"/>
    <n v="112120201040"/>
    <s v="Outros Equipamentos"/>
    <s v="01-112120201040-000-129505010025-1-NV019953-PRO007669-0-0-0"/>
    <s v="NV019953"/>
    <m/>
    <x v="2"/>
    <x v="77"/>
  </r>
  <r>
    <x v="17"/>
    <m/>
    <x v="21"/>
    <d v="2025-04-01T00:00:00"/>
    <d v="2025-05-05T00:00:00"/>
    <n v="-9.17"/>
    <n v="211010200000"/>
    <s v="Diversos Fornecedores a Pagar / Em atestação"/>
    <s v="01-112120201040-000-127505060481-2-NV019955-PRO007669-0-0-0"/>
    <s v="NV019955"/>
    <m/>
    <x v="2"/>
    <x v="78"/>
  </r>
  <r>
    <x v="17"/>
    <m/>
    <x v="22"/>
    <d v="2025-04-01T00:00:00"/>
    <d v="2025-05-05T00:00:00"/>
    <n v="797.7"/>
    <n v="112120201040"/>
    <s v="Outros Equipamentos"/>
    <s v="01-112120201040-000-127505060481-2-NV019955-PRO007669-0-0-0"/>
    <s v="NV019955"/>
    <m/>
    <x v="2"/>
    <x v="78"/>
  </r>
  <r>
    <x v="17"/>
    <m/>
    <x v="23"/>
    <d v="2025-04-01T00:00:00"/>
    <d v="2025-05-05T00:00:00"/>
    <n v="78.400000000000006"/>
    <n v="112120201040"/>
    <s v="Outros Equipamentos"/>
    <s v="01-112120201040-000-127505060481-2-NV019955-PRO008320-0-0-0"/>
    <s v="NV019955"/>
    <m/>
    <x v="2"/>
    <x v="78"/>
  </r>
  <r>
    <x v="17"/>
    <m/>
    <x v="21"/>
    <d v="2025-04-01T00:00:00"/>
    <d v="2025-05-05T00:00:00"/>
    <n v="-9.17"/>
    <n v="211010200000"/>
    <s v="Diversos Fornecedores a Pagar / Em atestação"/>
    <s v="01-112120201040-000-128505060474-2-NV019956-PRO007669-0-0-0"/>
    <s v="NV019956"/>
    <m/>
    <x v="2"/>
    <x v="79"/>
  </r>
  <r>
    <x v="17"/>
    <m/>
    <x v="22"/>
    <d v="2025-04-01T00:00:00"/>
    <d v="2025-05-05T00:00:00"/>
    <n v="797.7"/>
    <n v="112120201040"/>
    <s v="Outros Equipamentos"/>
    <s v="01-112120201040-000-128505060474-2-NV019956-PRO007669-0-0-0"/>
    <s v="NV019956"/>
    <m/>
    <x v="2"/>
    <x v="79"/>
  </r>
  <r>
    <x v="17"/>
    <m/>
    <x v="23"/>
    <d v="2025-04-01T00:00:00"/>
    <d v="2025-05-05T00:00:00"/>
    <n v="53.2"/>
    <n v="112120201040"/>
    <s v="Outros Equipamentos"/>
    <s v="01-112120201040-000-128505060474-2-NV019956-PRO008320-0-0-0"/>
    <s v="NV019956"/>
    <m/>
    <x v="2"/>
    <x v="79"/>
  </r>
  <r>
    <x v="17"/>
    <m/>
    <x v="21"/>
    <d v="2025-04-01T00:00:00"/>
    <d v="2025-05-05T00:00:00"/>
    <n v="-9.17"/>
    <n v="211010200000"/>
    <s v="Diversos Fornecedores a Pagar / Em atestação"/>
    <s v="01-112120201040-000-131505060099-2-NV020551-PRO007669-0-0-0"/>
    <s v="NV020551"/>
    <m/>
    <x v="2"/>
    <x v="80"/>
  </r>
  <r>
    <x v="17"/>
    <m/>
    <x v="22"/>
    <d v="2025-04-01T00:00:00"/>
    <d v="2025-05-05T00:00:00"/>
    <n v="797.7"/>
    <n v="112120201040"/>
    <s v="Outros Equipamentos"/>
    <s v="01-112120201040-000-131505060099-2-NV020551-PRO007669-0-0-0"/>
    <s v="NV020551"/>
    <m/>
    <x v="2"/>
    <x v="80"/>
  </r>
  <r>
    <x v="17"/>
    <m/>
    <x v="22"/>
    <d v="2025-04-01T00:00:00"/>
    <d v="2025-05-05T00:00:00"/>
    <n v="788.55"/>
    <n v="112120201040"/>
    <s v="Outros Equipamentos"/>
    <s v="01-112120201040-000-131505060099-2-NV020551-PRO007669-0-0-0"/>
    <s v="NV020551"/>
    <m/>
    <x v="2"/>
    <x v="80"/>
  </r>
  <r>
    <x v="17"/>
    <m/>
    <x v="23"/>
    <d v="2025-04-01T00:00:00"/>
    <d v="2025-05-05T00:00:00"/>
    <n v="23.8"/>
    <n v="112120201040"/>
    <s v="Outros Equipamentos"/>
    <s v="01-112120201040-000-131505060099-2-NV020551-PRO008320-0-0-0"/>
    <s v="NV020551"/>
    <m/>
    <x v="2"/>
    <x v="80"/>
  </r>
  <r>
    <x v="17"/>
    <m/>
    <x v="21"/>
    <d v="2025-04-01T00:00:00"/>
    <d v="2025-05-05T00:00:00"/>
    <n v="-9.17"/>
    <n v="211010200000"/>
    <s v="Diversos Fornecedores a Pagar / Em atestação"/>
    <s v="01-112120201040-000-132505060091-2-NV020552-PRO007669-0-0-0"/>
    <s v="NV020552"/>
    <m/>
    <x v="2"/>
    <x v="81"/>
  </r>
  <r>
    <x v="17"/>
    <m/>
    <x v="22"/>
    <d v="2025-04-01T00:00:00"/>
    <d v="2025-05-05T00:00:00"/>
    <n v="797.7"/>
    <n v="112120201040"/>
    <s v="Outros Equipamentos"/>
    <s v="01-112120201040-000-132505060091-2-NV020552-PRO007669-0-0-0"/>
    <s v="NV020552"/>
    <m/>
    <x v="2"/>
    <x v="81"/>
  </r>
  <r>
    <x v="17"/>
    <m/>
    <x v="23"/>
    <d v="2025-04-01T00:00:00"/>
    <d v="2025-05-05T00:00:00"/>
    <n v="106.4"/>
    <n v="112120201040"/>
    <s v="Outros Equipamentos"/>
    <s v="01-112120201040-000-132505060091-2-NV020552-PRO008320-0-0-0"/>
    <s v="NV020552"/>
    <m/>
    <x v="2"/>
    <x v="81"/>
  </r>
  <r>
    <x v="17"/>
    <m/>
    <x v="21"/>
    <d v="2025-04-01T00:00:00"/>
    <d v="2025-05-05T00:00:00"/>
    <n v="-9.17"/>
    <n v="211010200000"/>
    <s v="Diversos Fornecedores a Pagar / Em atestação"/>
    <s v="01-112120201040-000-133505060102-2-NV020553-PRO007669-0-0-0"/>
    <s v="NV020553"/>
    <m/>
    <x v="2"/>
    <x v="82"/>
  </r>
  <r>
    <x v="17"/>
    <m/>
    <x v="22"/>
    <d v="2025-04-01T00:00:00"/>
    <d v="2025-05-05T00:00:00"/>
    <n v="797.7"/>
    <n v="112120201040"/>
    <s v="Outros Equipamentos"/>
    <s v="01-112120201040-000-133505060102-2-NV020553-PRO007669-0-0-0"/>
    <s v="NV020553"/>
    <m/>
    <x v="2"/>
    <x v="82"/>
  </r>
  <r>
    <x v="17"/>
    <m/>
    <x v="23"/>
    <d v="2025-04-01T00:00:00"/>
    <d v="2025-05-05T00:00:00"/>
    <n v="18.2"/>
    <n v="112120201040"/>
    <s v="Outros Equipamentos"/>
    <s v="01-112120201040-000-133505060102-2-NV020553-PRO008320-0-0-0"/>
    <s v="NV020553"/>
    <m/>
    <x v="2"/>
    <x v="82"/>
  </r>
  <r>
    <x v="17"/>
    <m/>
    <x v="21"/>
    <d v="2025-04-01T00:00:00"/>
    <d v="2025-05-05T00:00:00"/>
    <n v="-9.17"/>
    <n v="211010200000"/>
    <s v="Diversos Fornecedores a Pagar / Em atestação"/>
    <s v="01-112120201040-000-134505060151-2-NV020554-PRO007669-0-0-0"/>
    <s v="NV020554"/>
    <m/>
    <x v="2"/>
    <x v="83"/>
  </r>
  <r>
    <x v="17"/>
    <m/>
    <x v="22"/>
    <d v="2025-04-01T00:00:00"/>
    <d v="2025-05-05T00:00:00"/>
    <n v="797.7"/>
    <n v="112120201040"/>
    <s v="Outros Equipamentos"/>
    <s v="01-112120201040-000-134505060151-2-NV020554-PRO007669-0-0-0"/>
    <s v="NV020554"/>
    <m/>
    <x v="2"/>
    <x v="83"/>
  </r>
  <r>
    <x v="17"/>
    <m/>
    <x v="23"/>
    <d v="2025-04-01T00:00:00"/>
    <d v="2025-05-05T00:00:00"/>
    <n v="75.599999999999994"/>
    <n v="112120201040"/>
    <s v="Outros Equipamentos"/>
    <s v="01-112120201040-000-134505060151-2-NV020554-PRO008320-0-0-0"/>
    <s v="NV020554"/>
    <m/>
    <x v="2"/>
    <x v="83"/>
  </r>
  <r>
    <x v="17"/>
    <m/>
    <x v="21"/>
    <d v="2025-04-01T00:00:00"/>
    <d v="2025-05-05T00:00:00"/>
    <n v="-9.17"/>
    <n v="211010200000"/>
    <s v="Diversos Fornecedores a Pagar / Em atestação"/>
    <s v="01-112120201040-000-135505060096-2-NV020555-PRO007669-0-0-0"/>
    <s v="NV020555"/>
    <m/>
    <x v="2"/>
    <x v="244"/>
  </r>
  <r>
    <x v="17"/>
    <m/>
    <x v="22"/>
    <d v="2025-04-01T00:00:00"/>
    <d v="2025-05-05T00:00:00"/>
    <n v="797.7"/>
    <n v="112120201040"/>
    <s v="Outros Equipamentos"/>
    <s v="01-112120201040-000-135505060096-2-NV020555-PRO007669-0-0-0"/>
    <s v="NV020555"/>
    <m/>
    <x v="2"/>
    <x v="244"/>
  </r>
  <r>
    <x v="17"/>
    <m/>
    <x v="23"/>
    <d v="2025-04-01T00:00:00"/>
    <d v="2025-05-05T00:00:00"/>
    <n v="21"/>
    <n v="112120201040"/>
    <s v="Outros Equipamentos"/>
    <s v="01-112120201040-000-135505060096-2-NV020555-PRO008320-0-0-0"/>
    <s v="NV020555"/>
    <m/>
    <x v="2"/>
    <x v="244"/>
  </r>
  <r>
    <x v="17"/>
    <m/>
    <x v="21"/>
    <d v="2025-04-01T00:00:00"/>
    <d v="2025-05-05T00:00:00"/>
    <n v="-9.17"/>
    <n v="211010200000"/>
    <s v="Diversos Fornecedores a Pagar / Em atestação"/>
    <s v="01-112120201040-000-137505060101-2-NV020556-PRO007669-0-0-0"/>
    <s v="NV020556"/>
    <m/>
    <x v="2"/>
    <x v="84"/>
  </r>
  <r>
    <x v="17"/>
    <m/>
    <x v="22"/>
    <d v="2025-04-01T00:00:00"/>
    <d v="2025-05-05T00:00:00"/>
    <n v="797.7"/>
    <n v="112120201040"/>
    <s v="Outros Equipamentos"/>
    <s v="01-112120201040-000-137505060101-2-NV020556-PRO007669-0-0-0"/>
    <s v="NV020556"/>
    <m/>
    <x v="2"/>
    <x v="84"/>
  </r>
  <r>
    <x v="17"/>
    <m/>
    <x v="23"/>
    <d v="2025-04-01T00:00:00"/>
    <d v="2025-05-05T00:00:00"/>
    <n v="8.4"/>
    <n v="112120201040"/>
    <s v="Outros Equipamentos"/>
    <s v="01-112120201040-000-137505060101-2-NV020556-PRO008320-0-0-0"/>
    <s v="NV020556"/>
    <m/>
    <x v="2"/>
    <x v="84"/>
  </r>
  <r>
    <x v="17"/>
    <m/>
    <x v="21"/>
    <d v="2025-04-01T00:00:00"/>
    <d v="2025-05-05T00:00:00"/>
    <n v="-9.17"/>
    <n v="211010200000"/>
    <s v="Diversos Fornecedores a Pagar / Em atestação"/>
    <s v="01-112120201040-000-136505060130-2-NV020557-PRO007669-0-0-0"/>
    <s v="NV020557"/>
    <m/>
    <x v="2"/>
    <x v="85"/>
  </r>
  <r>
    <x v="17"/>
    <m/>
    <x v="22"/>
    <d v="2025-04-01T00:00:00"/>
    <d v="2025-05-05T00:00:00"/>
    <n v="797.7"/>
    <n v="112120201040"/>
    <s v="Outros Equipamentos"/>
    <s v="01-112120201040-000-136505060130-2-NV020557-PRO007669-0-0-0"/>
    <s v="NV020557"/>
    <m/>
    <x v="2"/>
    <x v="85"/>
  </r>
  <r>
    <x v="17"/>
    <m/>
    <x v="23"/>
    <d v="2025-04-01T00:00:00"/>
    <d v="2025-05-05T00:00:00"/>
    <n v="8.4"/>
    <n v="112120201040"/>
    <s v="Outros Equipamentos"/>
    <s v="01-112120201040-000-136505060130-2-NV020557-PRO008320-0-0-0"/>
    <s v="NV020557"/>
    <m/>
    <x v="2"/>
    <x v="85"/>
  </r>
  <r>
    <x v="17"/>
    <m/>
    <x v="21"/>
    <d v="2025-04-01T00:00:00"/>
    <d v="2025-05-05T00:00:00"/>
    <n v="-9.17"/>
    <n v="211010200000"/>
    <s v="Diversos Fornecedores a Pagar / Em atestação"/>
    <s v="01-112120201040-000-138505060157-2-NV021558-PRO007669-0-0-0"/>
    <s v="NV021558"/>
    <m/>
    <x v="2"/>
    <x v="245"/>
  </r>
  <r>
    <x v="17"/>
    <m/>
    <x v="22"/>
    <d v="2025-04-01T00:00:00"/>
    <d v="2025-05-05T00:00:00"/>
    <n v="797.7"/>
    <n v="112120201040"/>
    <s v="Outros Equipamentos"/>
    <s v="01-112120201040-000-138505060157-2-NV021558-PRO007669-0-0-0"/>
    <s v="NV021558"/>
    <m/>
    <x v="2"/>
    <x v="245"/>
  </r>
  <r>
    <x v="17"/>
    <m/>
    <x v="23"/>
    <d v="2025-04-01T00:00:00"/>
    <d v="2025-05-05T00:00:00"/>
    <n v="33.6"/>
    <n v="112120201040"/>
    <s v="Outros Equipamentos"/>
    <s v="01-112120201040-000-138505060157-2-NV021558-PRO008320-0-0-0"/>
    <s v="NV021558"/>
    <m/>
    <x v="2"/>
    <x v="245"/>
  </r>
  <r>
    <x v="17"/>
    <m/>
    <x v="21"/>
    <d v="2025-04-01T00:00:00"/>
    <d v="2025-05-05T00:00:00"/>
    <n v="-9.17"/>
    <n v="211010200000"/>
    <s v="Diversos Fornecedores a Pagar / Em atestação"/>
    <s v="01-112120201040-000-141505060025-2-NV021559-PRO007669-0-0-0"/>
    <s v="NV021559"/>
    <m/>
    <x v="2"/>
    <x v="90"/>
  </r>
  <r>
    <x v="17"/>
    <m/>
    <x v="22"/>
    <d v="2025-04-01T00:00:00"/>
    <d v="2025-05-05T00:00:00"/>
    <n v="797.7"/>
    <n v="112120201040"/>
    <s v="Outros Equipamentos"/>
    <s v="01-112120201040-000-141505060025-2-NV021559-PRO007669-0-0-0"/>
    <s v="NV021559"/>
    <m/>
    <x v="2"/>
    <x v="90"/>
  </r>
  <r>
    <x v="17"/>
    <m/>
    <x v="23"/>
    <d v="2025-04-01T00:00:00"/>
    <d v="2025-05-05T00:00:00"/>
    <n v="16.8"/>
    <n v="112120201040"/>
    <s v="Outros Equipamentos"/>
    <s v="01-112120201040-000-141505060025-2-NV021559-PRO008320-0-0-0"/>
    <s v="NV021559"/>
    <m/>
    <x v="2"/>
    <x v="90"/>
  </r>
  <r>
    <x v="17"/>
    <m/>
    <x v="21"/>
    <d v="2025-04-01T00:00:00"/>
    <d v="2025-05-05T00:00:00"/>
    <n v="-9.17"/>
    <n v="211010200000"/>
    <s v="Diversos Fornecedores a Pagar / Em atestação"/>
    <s v="01-112120201040-000-140505060484-2-NV021561-PRO007669-0-0-0"/>
    <s v="NV021561"/>
    <m/>
    <x v="2"/>
    <x v="91"/>
  </r>
  <r>
    <x v="17"/>
    <m/>
    <x v="22"/>
    <d v="2025-04-01T00:00:00"/>
    <d v="2025-05-05T00:00:00"/>
    <n v="797.7"/>
    <n v="112120201040"/>
    <s v="Outros Equipamentos"/>
    <s v="01-112120201040-000-140505060484-2-NV021561-PRO007669-0-0-0"/>
    <s v="NV021561"/>
    <m/>
    <x v="2"/>
    <x v="91"/>
  </r>
  <r>
    <x v="17"/>
    <m/>
    <x v="23"/>
    <d v="2025-04-01T00:00:00"/>
    <d v="2025-05-05T00:00:00"/>
    <n v="1.4"/>
    <n v="112120201040"/>
    <s v="Outros Equipamentos"/>
    <s v="01-112120201040-000-140505060484-2-NV021561-PRO008320-0-0-0"/>
    <s v="NV021561"/>
    <m/>
    <x v="2"/>
    <x v="91"/>
  </r>
  <r>
    <x v="17"/>
    <m/>
    <x v="21"/>
    <d v="2025-04-01T00:00:00"/>
    <d v="2025-05-05T00:00:00"/>
    <n v="-9.17"/>
    <n v="211010200000"/>
    <s v="Diversos Fornecedores a Pagar / Em atestação"/>
    <s v="01-112120201040-000-139505060103-2-NV021562-PRO007669-0-0-0"/>
    <s v="NV021562"/>
    <m/>
    <x v="2"/>
    <x v="92"/>
  </r>
  <r>
    <x v="17"/>
    <m/>
    <x v="22"/>
    <d v="2025-04-01T00:00:00"/>
    <d v="2025-05-05T00:00:00"/>
    <n v="797.7"/>
    <n v="112120201040"/>
    <s v="Outros Equipamentos"/>
    <s v="01-112120201040-000-139505060103-2-NV021562-PRO007669-0-0-0"/>
    <s v="NV021562"/>
    <m/>
    <x v="2"/>
    <x v="92"/>
  </r>
  <r>
    <x v="17"/>
    <m/>
    <x v="23"/>
    <d v="2025-04-01T00:00:00"/>
    <d v="2025-05-05T00:00:00"/>
    <n v="42"/>
    <n v="112120201040"/>
    <s v="Outros Equipamentos"/>
    <s v="01-112120201040-000-139505060103-2-NV021562-PRO008320-0-0-0"/>
    <s v="NV021562"/>
    <m/>
    <x v="2"/>
    <x v="92"/>
  </r>
  <r>
    <x v="17"/>
    <m/>
    <x v="21"/>
    <d v="2025-04-01T00:00:00"/>
    <d v="2025-05-05T00:00:00"/>
    <n v="-9.17"/>
    <n v="211010200000"/>
    <s v="Diversos Fornecedores a Pagar / Em atestação"/>
    <s v="01-112120201040-000-151505060026-2-NV021563-PRO007669-0-0-0"/>
    <s v="NV021563"/>
    <m/>
    <x v="2"/>
    <x v="93"/>
  </r>
  <r>
    <x v="17"/>
    <m/>
    <x v="22"/>
    <d v="2025-04-01T00:00:00"/>
    <d v="2025-05-05T00:00:00"/>
    <n v="797.7"/>
    <n v="112120201040"/>
    <s v="Outros Equipamentos"/>
    <s v="01-112120201040-000-151505060026-2-NV021563-PRO007669-0-0-0"/>
    <s v="NV021563"/>
    <m/>
    <x v="2"/>
    <x v="93"/>
  </r>
  <r>
    <x v="17"/>
    <m/>
    <x v="21"/>
    <d v="2025-04-01T00:00:00"/>
    <d v="2025-05-05T00:00:00"/>
    <n v="-9.17"/>
    <n v="211010200000"/>
    <s v="Diversos Fornecedores a Pagar / Em atestação"/>
    <s v="01-112120201040-000-154505060027-2-NV021564-PRO007669-0-0-0"/>
    <s v="NV021564"/>
    <m/>
    <x v="2"/>
    <x v="94"/>
  </r>
  <r>
    <x v="17"/>
    <m/>
    <x v="22"/>
    <d v="2025-04-01T00:00:00"/>
    <d v="2025-05-05T00:00:00"/>
    <n v="797.7"/>
    <n v="112120201040"/>
    <s v="Outros Equipamentos"/>
    <s v="01-112120201040-000-154505060027-2-NV021564-PRO007669-0-0-0"/>
    <s v="NV021564"/>
    <m/>
    <x v="2"/>
    <x v="94"/>
  </r>
  <r>
    <x v="17"/>
    <m/>
    <x v="23"/>
    <d v="2025-04-01T00:00:00"/>
    <d v="2025-05-05T00:00:00"/>
    <n v="22.4"/>
    <n v="112120201040"/>
    <s v="Outros Equipamentos"/>
    <s v="01-112120201040-000-154505060027-2-NV021564-PRO008320-0-0-0"/>
    <s v="NV021564"/>
    <m/>
    <x v="2"/>
    <x v="94"/>
  </r>
  <r>
    <x v="17"/>
    <m/>
    <x v="21"/>
    <d v="2025-04-01T00:00:00"/>
    <d v="2025-05-05T00:00:00"/>
    <n v="-9.17"/>
    <n v="211010200000"/>
    <s v="Diversos Fornecedores a Pagar / Em atestação"/>
    <s v="01-112120201040-000-144505060028-2-NV021565-PRO007669-0-0-0"/>
    <s v="NV021565"/>
    <m/>
    <x v="2"/>
    <x v="95"/>
  </r>
  <r>
    <x v="17"/>
    <m/>
    <x v="22"/>
    <d v="2025-04-01T00:00:00"/>
    <d v="2025-05-05T00:00:00"/>
    <n v="797.7"/>
    <n v="112120201040"/>
    <s v="Outros Equipamentos"/>
    <s v="01-112120201040-000-144505060028-2-NV021565-PRO007669-0-0-0"/>
    <s v="NV021565"/>
    <m/>
    <x v="2"/>
    <x v="95"/>
  </r>
  <r>
    <x v="17"/>
    <m/>
    <x v="23"/>
    <d v="2025-04-01T00:00:00"/>
    <d v="2025-05-05T00:00:00"/>
    <n v="22.4"/>
    <n v="112120201040"/>
    <s v="Outros Equipamentos"/>
    <s v="01-112120201040-000-144505060028-2-NV021565-PRO008320-0-0-0"/>
    <s v="NV021565"/>
    <m/>
    <x v="2"/>
    <x v="95"/>
  </r>
  <r>
    <x v="17"/>
    <m/>
    <x v="21"/>
    <d v="2025-04-01T00:00:00"/>
    <d v="2025-05-05T00:00:00"/>
    <n v="-9.17"/>
    <n v="211010200000"/>
    <s v="Diversos Fornecedores a Pagar / Em atestação"/>
    <s v="01-112120201040-000-149505060029-2-NV021566-PRO007669-0-0-0"/>
    <s v="NV021566"/>
    <m/>
    <x v="2"/>
    <x v="96"/>
  </r>
  <r>
    <x v="17"/>
    <m/>
    <x v="22"/>
    <d v="2025-04-01T00:00:00"/>
    <d v="2025-05-05T00:00:00"/>
    <n v="797.7"/>
    <n v="112120201040"/>
    <s v="Outros Equipamentos"/>
    <s v="01-112120201040-000-149505060029-2-NV021566-PRO007669-0-0-0"/>
    <s v="NV021566"/>
    <m/>
    <x v="2"/>
    <x v="96"/>
  </r>
  <r>
    <x v="17"/>
    <m/>
    <x v="23"/>
    <d v="2025-04-01T00:00:00"/>
    <d v="2025-05-05T00:00:00"/>
    <n v="29.4"/>
    <n v="112120201040"/>
    <s v="Outros Equipamentos"/>
    <s v="01-112120201040-000-149505060029-2-NV021566-PRO008320-0-0-0"/>
    <s v="NV021566"/>
    <m/>
    <x v="2"/>
    <x v="96"/>
  </r>
  <r>
    <x v="17"/>
    <m/>
    <x v="21"/>
    <d v="2025-04-01T00:00:00"/>
    <d v="2025-05-05T00:00:00"/>
    <n v="-9.17"/>
    <n v="211010200000"/>
    <s v="Diversos Fornecedores a Pagar / Em atestação"/>
    <s v="01-112120201040-000-155505060500-2-NV021567-PRO007669-0-0-0"/>
    <s v="NV021567"/>
    <m/>
    <x v="2"/>
    <x v="97"/>
  </r>
  <r>
    <x v="17"/>
    <m/>
    <x v="22"/>
    <d v="2025-04-01T00:00:00"/>
    <d v="2025-05-05T00:00:00"/>
    <n v="797.7"/>
    <n v="112120201040"/>
    <s v="Outros Equipamentos"/>
    <s v="01-112120201040-000-155505060500-2-NV021567-PRO007669-0-0-0"/>
    <s v="NV021567"/>
    <m/>
    <x v="2"/>
    <x v="97"/>
  </r>
  <r>
    <x v="17"/>
    <m/>
    <x v="23"/>
    <d v="2025-04-01T00:00:00"/>
    <d v="2025-05-05T00:00:00"/>
    <n v="25.2"/>
    <n v="112120201040"/>
    <s v="Outros Equipamentos"/>
    <s v="01-112120201040-000-155505060500-2-NV021567-PRO008320-0-0-0"/>
    <s v="NV021567"/>
    <m/>
    <x v="2"/>
    <x v="97"/>
  </r>
  <r>
    <x v="17"/>
    <m/>
    <x v="21"/>
    <d v="2025-04-01T00:00:00"/>
    <d v="2025-05-05T00:00:00"/>
    <n v="-9.17"/>
    <n v="211010200000"/>
    <s v="Diversos Fornecedores a Pagar / Em atestação"/>
    <s v="01-112120201040-000-148505060485-2-NV021568-PRO007669-0-0-0"/>
    <s v="NV021568"/>
    <m/>
    <x v="2"/>
    <x v="98"/>
  </r>
  <r>
    <x v="17"/>
    <m/>
    <x v="22"/>
    <d v="2025-04-01T00:00:00"/>
    <d v="2025-05-05T00:00:00"/>
    <n v="797.7"/>
    <n v="112120201040"/>
    <s v="Outros Equipamentos"/>
    <s v="01-112120201040-000-148505060485-2-NV021568-PRO007669-0-0-0"/>
    <s v="NV021568"/>
    <m/>
    <x v="2"/>
    <x v="98"/>
  </r>
  <r>
    <x v="17"/>
    <m/>
    <x v="21"/>
    <d v="2025-04-01T00:00:00"/>
    <d v="2025-05-05T00:00:00"/>
    <n v="-9.17"/>
    <n v="211010200000"/>
    <s v="Diversos Fornecedores a Pagar / Em atestação"/>
    <s v="01-112120201040-000-150505060476-2-NV021569-PRO007669-0-0-0"/>
    <s v="NV021569"/>
    <m/>
    <x v="2"/>
    <x v="99"/>
  </r>
  <r>
    <x v="17"/>
    <m/>
    <x v="22"/>
    <d v="2025-04-01T00:00:00"/>
    <d v="2025-05-05T00:00:00"/>
    <n v="797.7"/>
    <n v="112120201040"/>
    <s v="Outros Equipamentos"/>
    <s v="01-112120201040-000-150505060476-2-NV021569-PRO007669-0-0-0"/>
    <s v="NV021569"/>
    <m/>
    <x v="2"/>
    <x v="99"/>
  </r>
  <r>
    <x v="17"/>
    <m/>
    <x v="23"/>
    <d v="2025-04-01T00:00:00"/>
    <d v="2025-05-05T00:00:00"/>
    <n v="1.4"/>
    <n v="112120201040"/>
    <s v="Outros Equipamentos"/>
    <s v="01-112120201040-000-150505060476-2-NV021569-PRO008320-0-0-0"/>
    <s v="NV021569"/>
    <m/>
    <x v="2"/>
    <x v="99"/>
  </r>
  <r>
    <x v="17"/>
    <m/>
    <x v="21"/>
    <d v="2025-04-01T00:00:00"/>
    <d v="2025-05-05T00:00:00"/>
    <n v="-9.17"/>
    <n v="211010200000"/>
    <s v="Diversos Fornecedores a Pagar / Em atestação"/>
    <s v="01-112120201040-000-145505060501-2-NV021570-PRO007669-0-0-0"/>
    <s v="NV021570"/>
    <m/>
    <x v="2"/>
    <x v="100"/>
  </r>
  <r>
    <x v="17"/>
    <m/>
    <x v="22"/>
    <d v="2025-04-01T00:00:00"/>
    <d v="2025-05-05T00:00:00"/>
    <n v="797.7"/>
    <n v="112120201040"/>
    <s v="Outros Equipamentos"/>
    <s v="01-112120201040-000-145505060501-2-NV021570-PRO007669-0-0-0"/>
    <s v="NV021570"/>
    <m/>
    <x v="2"/>
    <x v="100"/>
  </r>
  <r>
    <x v="17"/>
    <m/>
    <x v="23"/>
    <d v="2025-04-01T00:00:00"/>
    <d v="2025-05-05T00:00:00"/>
    <n v="9.8000000000000007"/>
    <n v="112120201040"/>
    <s v="Outros Equipamentos"/>
    <s v="01-112120201040-000-145505060501-2-NV021570-PRO008320-0-0-0"/>
    <s v="NV021570"/>
    <m/>
    <x v="2"/>
    <x v="100"/>
  </r>
  <r>
    <x v="17"/>
    <m/>
    <x v="21"/>
    <d v="2025-04-01T00:00:00"/>
    <d v="2025-05-05T00:00:00"/>
    <n v="-9.17"/>
    <n v="211010200000"/>
    <s v="Diversos Fornecedores a Pagar / Em atestação"/>
    <s v="01-112120201040-000-152505060104-2-NV021571-PRO007669-0-0-0"/>
    <s v="NV021571"/>
    <m/>
    <x v="2"/>
    <x v="101"/>
  </r>
  <r>
    <x v="17"/>
    <m/>
    <x v="22"/>
    <d v="2025-04-01T00:00:00"/>
    <d v="2025-05-05T00:00:00"/>
    <n v="797.7"/>
    <n v="112120201040"/>
    <s v="Outros Equipamentos"/>
    <s v="01-112120201040-000-152505060104-2-NV021571-PRO007669-0-0-0"/>
    <s v="NV021571"/>
    <m/>
    <x v="2"/>
    <x v="101"/>
  </r>
  <r>
    <x v="17"/>
    <m/>
    <x v="23"/>
    <d v="2025-04-01T00:00:00"/>
    <d v="2025-05-05T00:00:00"/>
    <n v="44.8"/>
    <n v="112120201040"/>
    <s v="Outros Equipamentos"/>
    <s v="01-112120201040-000-152505060104-2-NV021571-PRO008320-0-0-0"/>
    <s v="NV021571"/>
    <m/>
    <x v="2"/>
    <x v="101"/>
  </r>
  <r>
    <x v="17"/>
    <m/>
    <x v="21"/>
    <d v="2025-04-01T00:00:00"/>
    <d v="2025-05-05T00:00:00"/>
    <n v="-9.17"/>
    <n v="211010200000"/>
    <s v="Diversos Fornecedores a Pagar / Em atestação"/>
    <s v="01-112120201040-000-146505060105-2-NV021572-PRO007669-0-0-0"/>
    <s v="NV021572"/>
    <m/>
    <x v="2"/>
    <x v="102"/>
  </r>
  <r>
    <x v="17"/>
    <m/>
    <x v="22"/>
    <d v="2025-04-01T00:00:00"/>
    <d v="2025-05-05T00:00:00"/>
    <n v="797.7"/>
    <n v="112120201040"/>
    <s v="Outros Equipamentos"/>
    <s v="01-112120201040-000-146505060105-2-NV021572-PRO007669-0-0-0"/>
    <s v="NV021572"/>
    <m/>
    <x v="2"/>
    <x v="102"/>
  </r>
  <r>
    <x v="17"/>
    <m/>
    <x v="23"/>
    <d v="2025-04-01T00:00:00"/>
    <d v="2025-05-05T00:00:00"/>
    <n v="63"/>
    <n v="112120201040"/>
    <s v="Outros Equipamentos"/>
    <s v="01-112120201040-000-146505060105-2-NV021572-PRO008320-0-0-0"/>
    <s v="NV021572"/>
    <m/>
    <x v="2"/>
    <x v="102"/>
  </r>
  <r>
    <x v="17"/>
    <m/>
    <x v="21"/>
    <d v="2025-04-01T00:00:00"/>
    <d v="2025-05-05T00:00:00"/>
    <n v="-9.17"/>
    <n v="211010200000"/>
    <s v="Diversos Fornecedores a Pagar / Em atestação"/>
    <s v="01-112120201040-000-147505060106-2-NV021573-PRO007669-0-0-0"/>
    <s v="NV021573"/>
    <m/>
    <x v="2"/>
    <x v="103"/>
  </r>
  <r>
    <x v="17"/>
    <m/>
    <x v="22"/>
    <d v="2025-04-01T00:00:00"/>
    <d v="2025-05-05T00:00:00"/>
    <n v="797.7"/>
    <n v="112120201040"/>
    <s v="Outros Equipamentos"/>
    <s v="01-112120201040-000-147505060106-2-NV021573-PRO007669-0-0-0"/>
    <s v="NV021573"/>
    <m/>
    <x v="2"/>
    <x v="103"/>
  </r>
  <r>
    <x v="17"/>
    <m/>
    <x v="23"/>
    <d v="2025-04-01T00:00:00"/>
    <d v="2025-05-05T00:00:00"/>
    <n v="33.6"/>
    <n v="112120201040"/>
    <s v="Outros Equipamentos"/>
    <s v="01-112120201040-000-147505060106-2-NV021573-PRO008320-0-0-0"/>
    <s v="NV021573"/>
    <m/>
    <x v="2"/>
    <x v="103"/>
  </r>
  <r>
    <x v="17"/>
    <m/>
    <x v="21"/>
    <d v="2025-04-01T00:00:00"/>
    <d v="2025-05-05T00:00:00"/>
    <n v="-9.17"/>
    <n v="211010200000"/>
    <s v="Diversos Fornecedores a Pagar / Em atestação"/>
    <s v="01-112120201040-000-153505060107-2-NV021574-PRO007669-0-0-0"/>
    <s v="NV021574"/>
    <m/>
    <x v="2"/>
    <x v="104"/>
  </r>
  <r>
    <x v="17"/>
    <m/>
    <x v="22"/>
    <d v="2025-04-01T00:00:00"/>
    <d v="2025-05-05T00:00:00"/>
    <n v="797.7"/>
    <n v="112120201040"/>
    <s v="Outros Equipamentos"/>
    <s v="01-112120201040-000-153505060107-2-NV021574-PRO007669-0-0-0"/>
    <s v="NV021574"/>
    <m/>
    <x v="2"/>
    <x v="104"/>
  </r>
  <r>
    <x v="17"/>
    <m/>
    <x v="23"/>
    <d v="2025-04-01T00:00:00"/>
    <d v="2025-05-05T00:00:00"/>
    <n v="43.4"/>
    <n v="112120201040"/>
    <s v="Outros Equipamentos"/>
    <s v="01-112120201040-000-153505060107-2-NV021574-PRO008320-0-0-0"/>
    <s v="NV021574"/>
    <m/>
    <x v="2"/>
    <x v="104"/>
  </r>
  <r>
    <x v="17"/>
    <m/>
    <x v="21"/>
    <d v="2025-04-01T00:00:00"/>
    <d v="2025-05-05T00:00:00"/>
    <n v="-9.17"/>
    <n v="211010200000"/>
    <s v="Diversos Fornecedores a Pagar / Em atestação"/>
    <s v="01-112120201040-000-142505060137-2-NV021575-PRO007669-0-0-0"/>
    <s v="NV021575"/>
    <m/>
    <x v="2"/>
    <x v="105"/>
  </r>
  <r>
    <x v="17"/>
    <m/>
    <x v="22"/>
    <d v="2025-04-01T00:00:00"/>
    <d v="2025-05-05T00:00:00"/>
    <n v="797.7"/>
    <n v="112120201040"/>
    <s v="Outros Equipamentos"/>
    <s v="01-112120201040-000-142505060137-2-NV021575-PRO007669-0-0-0"/>
    <s v="NV021575"/>
    <m/>
    <x v="2"/>
    <x v="105"/>
  </r>
  <r>
    <x v="17"/>
    <m/>
    <x v="23"/>
    <d v="2025-04-01T00:00:00"/>
    <d v="2025-05-05T00:00:00"/>
    <n v="23.8"/>
    <n v="112120201040"/>
    <s v="Outros Equipamentos"/>
    <s v="01-112120201040-000-142505060137-2-NV021575-PRO008320-0-0-0"/>
    <s v="NV021575"/>
    <m/>
    <x v="2"/>
    <x v="105"/>
  </r>
  <r>
    <x v="17"/>
    <m/>
    <x v="21"/>
    <d v="2025-04-01T00:00:00"/>
    <d v="2025-05-05T00:00:00"/>
    <n v="-9.17"/>
    <n v="211010200000"/>
    <s v="Diversos Fornecedores a Pagar / Em atestação"/>
    <s v="01-112120201040-000-001505060393-2-NV021576-PRO007669-0-0-0"/>
    <s v="NV021576"/>
    <m/>
    <x v="2"/>
    <x v="106"/>
  </r>
  <r>
    <x v="17"/>
    <m/>
    <x v="22"/>
    <d v="2025-04-01T00:00:00"/>
    <d v="2025-05-05T00:00:00"/>
    <n v="797.7"/>
    <n v="112120201040"/>
    <s v="Outros Equipamentos"/>
    <s v="01-112120201040-000-001505060393-2-NV021576-PRO007669-0-0-0"/>
    <s v="NV021576"/>
    <m/>
    <x v="2"/>
    <x v="106"/>
  </r>
  <r>
    <x v="17"/>
    <m/>
    <x v="23"/>
    <d v="2025-04-01T00:00:00"/>
    <d v="2025-05-05T00:00:00"/>
    <n v="22.4"/>
    <n v="112120201040"/>
    <s v="Outros Equipamentos"/>
    <s v="01-112120201040-000-001505060393-2-NV021576-PRO008320-0-0-0"/>
    <s v="NV021576"/>
    <m/>
    <x v="2"/>
    <x v="106"/>
  </r>
  <r>
    <x v="17"/>
    <m/>
    <x v="21"/>
    <d v="2025-04-01T00:00:00"/>
    <d v="2025-05-05T00:00:00"/>
    <n v="-9.17"/>
    <n v="211010200000"/>
    <s v="Diversos Fornecedores a Pagar / Em atestação"/>
    <s v="01-112120201040-000-143505060163-2-NV021577-PRO007669-0-0-0"/>
    <s v="NV021577"/>
    <m/>
    <x v="2"/>
    <x v="246"/>
  </r>
  <r>
    <x v="17"/>
    <m/>
    <x v="22"/>
    <d v="2025-04-01T00:00:00"/>
    <d v="2025-05-05T00:00:00"/>
    <n v="797.7"/>
    <n v="112120201040"/>
    <s v="Outros Equipamentos"/>
    <s v="01-112120201040-000-143505060163-2-NV021577-PRO007669-0-0-0"/>
    <s v="NV021577"/>
    <m/>
    <x v="2"/>
    <x v="246"/>
  </r>
  <r>
    <x v="17"/>
    <m/>
    <x v="23"/>
    <d v="2025-04-01T00:00:00"/>
    <d v="2025-05-05T00:00:00"/>
    <n v="88.2"/>
    <n v="112120201040"/>
    <s v="Outros Equipamentos"/>
    <s v="01-112120201040-000-143505060163-2-NV021577-PRO008320-0-0-0"/>
    <s v="NV021577"/>
    <m/>
    <x v="2"/>
    <x v="246"/>
  </r>
  <r>
    <x v="17"/>
    <m/>
    <x v="21"/>
    <d v="2025-04-01T00:00:00"/>
    <d v="2025-05-05T00:00:00"/>
    <n v="-9.17"/>
    <n v="211010200000"/>
    <s v="Diversos Fornecedores a Pagar / Em atestação"/>
    <s v="01-112120201040-000-001505060279-2-NV021578-PRO007669-0-0-0"/>
    <s v="NV021578"/>
    <m/>
    <x v="2"/>
    <x v="107"/>
  </r>
  <r>
    <x v="17"/>
    <m/>
    <x v="22"/>
    <d v="2025-04-01T00:00:00"/>
    <d v="2025-05-05T00:00:00"/>
    <n v="797.7"/>
    <n v="112120201040"/>
    <s v="Outros Equipamentos"/>
    <s v="01-112120201040-000-001505060279-2-NV021578-PRO007669-0-0-0"/>
    <s v="NV021578"/>
    <m/>
    <x v="2"/>
    <x v="107"/>
  </r>
  <r>
    <x v="17"/>
    <m/>
    <x v="21"/>
    <d v="2025-04-01T00:00:00"/>
    <d v="2025-05-05T00:00:00"/>
    <n v="-9.17"/>
    <n v="211010200000"/>
    <s v="Diversos Fornecedores a Pagar / Em atestação"/>
    <s v="01-112120201040-000-001505060443-2-NV021579-PRO007669-0-0-0"/>
    <s v="NV021579"/>
    <m/>
    <x v="2"/>
    <x v="108"/>
  </r>
  <r>
    <x v="17"/>
    <m/>
    <x v="22"/>
    <d v="2025-04-01T00:00:00"/>
    <d v="2025-05-05T00:00:00"/>
    <n v="797.7"/>
    <n v="112120201040"/>
    <s v="Outros Equipamentos"/>
    <s v="01-112120201040-000-001505060443-2-NV021579-PRO007669-0-0-0"/>
    <s v="NV021579"/>
    <m/>
    <x v="2"/>
    <x v="108"/>
  </r>
  <r>
    <x v="17"/>
    <m/>
    <x v="23"/>
    <d v="2025-04-01T00:00:00"/>
    <d v="2025-05-05T00:00:00"/>
    <n v="75.599999999999994"/>
    <n v="112120201040"/>
    <s v="Outros Equipamentos"/>
    <s v="01-112120201040-000-001505060443-2-NV021579-PRO008320-0-0-0"/>
    <s v="NV021579"/>
    <m/>
    <x v="2"/>
    <x v="108"/>
  </r>
  <r>
    <x v="17"/>
    <m/>
    <x v="21"/>
    <d v="2025-04-01T00:00:00"/>
    <d v="2025-05-05T00:00:00"/>
    <n v="-9.17"/>
    <n v="211010200000"/>
    <s v="Diversos Fornecedores a Pagar / Em atestação"/>
    <s v="01-112120201040-000-001505060394-2-NV021580-PRO007669-0-0-0"/>
    <s v="NV021580"/>
    <m/>
    <x v="2"/>
    <x v="109"/>
  </r>
  <r>
    <x v="17"/>
    <m/>
    <x v="22"/>
    <d v="2025-04-01T00:00:00"/>
    <d v="2025-05-05T00:00:00"/>
    <n v="797.7"/>
    <n v="112120201040"/>
    <s v="Outros Equipamentos"/>
    <s v="01-112120201040-000-001505060394-2-NV021580-PRO007669-0-0-0"/>
    <s v="NV021580"/>
    <m/>
    <x v="2"/>
    <x v="109"/>
  </r>
  <r>
    <x v="17"/>
    <m/>
    <x v="23"/>
    <d v="2025-04-01T00:00:00"/>
    <d v="2025-05-05T00:00:00"/>
    <n v="36.4"/>
    <n v="112120201040"/>
    <s v="Outros Equipamentos"/>
    <s v="01-112120201040-000-001505060394-2-NV021580-PRO008320-0-0-0"/>
    <s v="NV021580"/>
    <m/>
    <x v="2"/>
    <x v="109"/>
  </r>
  <r>
    <x v="17"/>
    <m/>
    <x v="21"/>
    <d v="2025-04-01T00:00:00"/>
    <d v="2025-05-05T00:00:00"/>
    <n v="-9.17"/>
    <n v="211010200000"/>
    <s v="Diversos Fornecedores a Pagar / Em atestação"/>
    <s v="01-112120201040-000-001505060395-2-NV021581-PRO007669-0-0-0"/>
    <s v="NV021581"/>
    <m/>
    <x v="2"/>
    <x v="110"/>
  </r>
  <r>
    <x v="17"/>
    <m/>
    <x v="22"/>
    <d v="2025-04-01T00:00:00"/>
    <d v="2025-05-05T00:00:00"/>
    <n v="797.7"/>
    <n v="112120201040"/>
    <s v="Outros Equipamentos"/>
    <s v="01-112120201040-000-001505060395-2-NV021581-PRO007669-0-0-0"/>
    <s v="NV021581"/>
    <m/>
    <x v="2"/>
    <x v="110"/>
  </r>
  <r>
    <x v="17"/>
    <m/>
    <x v="23"/>
    <d v="2025-04-01T00:00:00"/>
    <d v="2025-05-05T00:00:00"/>
    <n v="78.400000000000006"/>
    <n v="112120201040"/>
    <s v="Outros Equipamentos"/>
    <s v="01-112120201040-000-001505060395-2-NV021581-PRO008320-0-0-0"/>
    <s v="NV021581"/>
    <m/>
    <x v="2"/>
    <x v="110"/>
  </r>
  <r>
    <x v="17"/>
    <m/>
    <x v="21"/>
    <d v="2025-04-01T00:00:00"/>
    <d v="2025-05-05T00:00:00"/>
    <n v="-9.17"/>
    <n v="211010200000"/>
    <s v="Diversos Fornecedores a Pagar / Em atestação"/>
    <s v="01-112120201040-000-001505060280-2-NV021584-PRO007669-0-0-0"/>
    <s v="NV021584"/>
    <m/>
    <x v="2"/>
    <x v="111"/>
  </r>
  <r>
    <x v="17"/>
    <m/>
    <x v="22"/>
    <d v="2025-04-01T00:00:00"/>
    <d v="2025-05-05T00:00:00"/>
    <n v="797.7"/>
    <n v="112120201040"/>
    <s v="Outros Equipamentos"/>
    <s v="01-112120201040-000-001505060280-2-NV021584-PRO007669-0-0-0"/>
    <s v="NV021584"/>
    <m/>
    <x v="2"/>
    <x v="111"/>
  </r>
  <r>
    <x v="17"/>
    <m/>
    <x v="23"/>
    <d v="2025-04-01T00:00:00"/>
    <d v="2025-05-05T00:00:00"/>
    <n v="7"/>
    <n v="112120201040"/>
    <s v="Outros Equipamentos"/>
    <s v="01-112120201040-000-001505060280-2-NV021584-PRO008320-0-0-0"/>
    <s v="NV021584"/>
    <m/>
    <x v="2"/>
    <x v="111"/>
  </r>
  <r>
    <x v="17"/>
    <m/>
    <x v="23"/>
    <d v="2025-04-01T00:00:00"/>
    <d v="2025-05-05T00:00:00"/>
    <n v="28"/>
    <n v="112120201040"/>
    <s v="Outros Equipamentos"/>
    <s v="01-112120201040-000-001505060525-2-NV021585-PRO008320-0-0-0"/>
    <s v="NV021585"/>
    <m/>
    <x v="2"/>
    <x v="247"/>
  </r>
  <r>
    <x v="17"/>
    <m/>
    <x v="21"/>
    <d v="2025-04-01T00:00:00"/>
    <d v="2025-05-05T00:00:00"/>
    <n v="-9.17"/>
    <n v="211010200000"/>
    <s v="Diversos Fornecedores a Pagar / Em atestação"/>
    <s v="01-112120201040-000-001505060359-2-NV021586-PRO007669-0-0-0"/>
    <s v="NV021586"/>
    <m/>
    <x v="2"/>
    <x v="112"/>
  </r>
  <r>
    <x v="17"/>
    <m/>
    <x v="22"/>
    <d v="2025-04-01T00:00:00"/>
    <d v="2025-05-05T00:00:00"/>
    <n v="797.7"/>
    <n v="112120201040"/>
    <s v="Outros Equipamentos"/>
    <s v="01-112120201040-000-001505060359-2-NV021586-PRO007669-0-0-0"/>
    <s v="NV021586"/>
    <m/>
    <x v="2"/>
    <x v="112"/>
  </r>
  <r>
    <x v="17"/>
    <m/>
    <x v="23"/>
    <d v="2025-04-01T00:00:00"/>
    <d v="2025-05-05T00:00:00"/>
    <n v="19.600000000000001"/>
    <n v="112120201040"/>
    <s v="Outros Equipamentos"/>
    <s v="01-112120201040-000-001505060359-2-NV021586-PRO008320-0-0-0"/>
    <s v="NV021586"/>
    <m/>
    <x v="2"/>
    <x v="112"/>
  </r>
  <r>
    <x v="17"/>
    <m/>
    <x v="21"/>
    <d v="2025-04-01T00:00:00"/>
    <d v="2025-05-05T00:00:00"/>
    <n v="-9.17"/>
    <n v="211010200000"/>
    <s v="Diversos Fornecedores a Pagar / Em atestação"/>
    <s v="01-112120201040-000-001505060424-2-NV021587-PRO007669-0-0-0"/>
    <s v="NV021587"/>
    <m/>
    <x v="2"/>
    <x v="248"/>
  </r>
  <r>
    <x v="17"/>
    <m/>
    <x v="22"/>
    <d v="2025-04-01T00:00:00"/>
    <d v="2025-05-05T00:00:00"/>
    <n v="797.7"/>
    <n v="112120201040"/>
    <s v="Outros Equipamentos"/>
    <s v="01-112120201040-000-001505060424-2-NV021587-PRO007669-0-0-0"/>
    <s v="NV021587"/>
    <m/>
    <x v="2"/>
    <x v="248"/>
  </r>
  <r>
    <x v="17"/>
    <m/>
    <x v="23"/>
    <d v="2025-04-01T00:00:00"/>
    <d v="2025-05-05T00:00:00"/>
    <n v="75.599999999999994"/>
    <n v="112120201040"/>
    <s v="Outros Equipamentos"/>
    <s v="01-112120201040-000-001505060424-2-NV021587-PRO008320-0-0-0"/>
    <s v="NV021587"/>
    <m/>
    <x v="2"/>
    <x v="248"/>
  </r>
  <r>
    <x v="17"/>
    <m/>
    <x v="21"/>
    <d v="2025-04-01T00:00:00"/>
    <d v="2025-05-05T00:00:00"/>
    <n v="-9.17"/>
    <n v="211010200000"/>
    <s v="Diversos Fornecedores a Pagar / Em atestação"/>
    <s v="01-112120201040-000-001505060502-2-NV021588-PRO007669-0-0-0"/>
    <s v="NV021588"/>
    <m/>
    <x v="2"/>
    <x v="113"/>
  </r>
  <r>
    <x v="17"/>
    <m/>
    <x v="22"/>
    <d v="2025-04-01T00:00:00"/>
    <d v="2025-05-05T00:00:00"/>
    <n v="797.7"/>
    <n v="112120201040"/>
    <s v="Outros Equipamentos"/>
    <s v="01-112120201040-000-001505060502-2-NV021588-PRO007669-0-0-0"/>
    <s v="NV021588"/>
    <m/>
    <x v="2"/>
    <x v="113"/>
  </r>
  <r>
    <x v="17"/>
    <m/>
    <x v="23"/>
    <d v="2025-04-01T00:00:00"/>
    <d v="2025-05-05T00:00:00"/>
    <n v="9.8000000000000007"/>
    <n v="112120201040"/>
    <s v="Outros Equipamentos"/>
    <s v="01-112120201040-000-001505060502-2-NV021588-PRO008320-0-0-0"/>
    <s v="NV021588"/>
    <m/>
    <x v="2"/>
    <x v="113"/>
  </r>
  <r>
    <x v="17"/>
    <m/>
    <x v="21"/>
    <d v="2025-04-01T00:00:00"/>
    <d v="2025-05-05T00:00:00"/>
    <n v="-9.17"/>
    <n v="211010200000"/>
    <s v="Diversos Fornecedores a Pagar / Em atestação"/>
    <s v="01-112120201040-000-001505060397-2-NV021589-PRO007669-0-0-0"/>
    <s v="NV021589"/>
    <m/>
    <x v="2"/>
    <x v="114"/>
  </r>
  <r>
    <x v="17"/>
    <m/>
    <x v="22"/>
    <d v="2025-04-01T00:00:00"/>
    <d v="2025-05-05T00:00:00"/>
    <n v="797.7"/>
    <n v="112120201040"/>
    <s v="Outros Equipamentos"/>
    <s v="01-112120201040-000-001505060397-2-NV021589-PRO007669-0-0-0"/>
    <s v="NV021589"/>
    <m/>
    <x v="2"/>
    <x v="114"/>
  </r>
  <r>
    <x v="17"/>
    <m/>
    <x v="23"/>
    <d v="2025-04-01T00:00:00"/>
    <d v="2025-05-05T00:00:00"/>
    <n v="23.8"/>
    <n v="112120201040"/>
    <s v="Outros Equipamentos"/>
    <s v="01-112120201040-000-001505060397-2-NV021589-PRO008320-0-0-0"/>
    <s v="NV021589"/>
    <m/>
    <x v="2"/>
    <x v="114"/>
  </r>
  <r>
    <x v="17"/>
    <m/>
    <x v="21"/>
    <d v="2025-04-01T00:00:00"/>
    <d v="2025-05-05T00:00:00"/>
    <n v="-9.17"/>
    <n v="211010200000"/>
    <s v="Diversos Fornecedores a Pagar / Em atestação"/>
    <s v="01-112120201040-000-001505060360-2-NV021590-PRO007669-0-0-0"/>
    <s v="NV021590"/>
    <m/>
    <x v="2"/>
    <x v="115"/>
  </r>
  <r>
    <x v="17"/>
    <m/>
    <x v="22"/>
    <d v="2025-04-01T00:00:00"/>
    <d v="2025-05-05T00:00:00"/>
    <n v="797.7"/>
    <n v="112120201040"/>
    <s v="Outros Equipamentos"/>
    <s v="01-112120201040-000-001505060360-2-NV021590-PRO007669-0-0-0"/>
    <s v="NV021590"/>
    <m/>
    <x v="2"/>
    <x v="115"/>
  </r>
  <r>
    <x v="17"/>
    <m/>
    <x v="23"/>
    <d v="2025-04-01T00:00:00"/>
    <d v="2025-05-05T00:00:00"/>
    <n v="58.8"/>
    <n v="112120201040"/>
    <s v="Outros Equipamentos"/>
    <s v="01-112120201040-000-001505060360-2-NV021590-PRO008320-0-0-0"/>
    <s v="NV021590"/>
    <m/>
    <x v="2"/>
    <x v="115"/>
  </r>
  <r>
    <x v="17"/>
    <m/>
    <x v="21"/>
    <d v="2025-04-01T00:00:00"/>
    <d v="2025-05-05T00:00:00"/>
    <n v="-9.17"/>
    <n v="211010200000"/>
    <s v="Diversos Fornecedores a Pagar / Em atestação"/>
    <s v="01-112120201040-000-001505060361-2-NV021591-PRO007669-0-0-0"/>
    <s v="NV021591"/>
    <m/>
    <x v="2"/>
    <x v="116"/>
  </r>
  <r>
    <x v="17"/>
    <m/>
    <x v="22"/>
    <d v="2025-04-01T00:00:00"/>
    <d v="2025-05-05T00:00:00"/>
    <n v="797.7"/>
    <n v="112120201040"/>
    <s v="Outros Equipamentos"/>
    <s v="01-112120201040-000-001505060361-2-NV021591-PRO007669-0-0-0"/>
    <s v="NV021591"/>
    <m/>
    <x v="2"/>
    <x v="116"/>
  </r>
  <r>
    <x v="17"/>
    <m/>
    <x v="23"/>
    <d v="2025-04-01T00:00:00"/>
    <d v="2025-05-05T00:00:00"/>
    <n v="4.2"/>
    <n v="112120201040"/>
    <s v="Outros Equipamentos"/>
    <s v="01-112120201040-000-001505060361-2-NV021591-PRO008320-0-0-0"/>
    <s v="NV021591"/>
    <m/>
    <x v="2"/>
    <x v="116"/>
  </r>
  <r>
    <x v="17"/>
    <m/>
    <x v="21"/>
    <d v="2025-04-01T00:00:00"/>
    <d v="2025-05-05T00:00:00"/>
    <n v="-9.17"/>
    <n v="211010200000"/>
    <s v="Diversos Fornecedores a Pagar / Em atestação"/>
    <s v="01-112120201040-000-001505060425-2-NV021592-PRO007669-0-0-0"/>
    <s v="NV021592"/>
    <m/>
    <x v="2"/>
    <x v="249"/>
  </r>
  <r>
    <x v="17"/>
    <m/>
    <x v="22"/>
    <d v="2025-04-01T00:00:00"/>
    <d v="2025-05-05T00:00:00"/>
    <n v="797.7"/>
    <n v="112120201040"/>
    <s v="Outros Equipamentos"/>
    <s v="01-112120201040-000-001505060425-2-NV021592-PRO007669-0-0-0"/>
    <s v="NV021592"/>
    <m/>
    <x v="2"/>
    <x v="249"/>
  </r>
  <r>
    <x v="17"/>
    <m/>
    <x v="23"/>
    <d v="2025-04-01T00:00:00"/>
    <d v="2025-05-05T00:00:00"/>
    <n v="12.6"/>
    <n v="112120201040"/>
    <s v="Outros Equipamentos"/>
    <s v="01-112120201040-000-001505060425-2-NV021592-PRO008320-0-0-0"/>
    <s v="NV021592"/>
    <m/>
    <x v="2"/>
    <x v="249"/>
  </r>
  <r>
    <x v="17"/>
    <m/>
    <x v="21"/>
    <d v="2025-04-01T00:00:00"/>
    <d v="2025-05-05T00:00:00"/>
    <n v="-9.17"/>
    <n v="211010200000"/>
    <s v="Diversos Fornecedores a Pagar / Em atestação"/>
    <s v="01-112120201040-000-001505060396-2-NV021593-PRO007669-0-0-0"/>
    <s v="NV021593"/>
    <m/>
    <x v="2"/>
    <x v="117"/>
  </r>
  <r>
    <x v="17"/>
    <m/>
    <x v="22"/>
    <d v="2025-04-01T00:00:00"/>
    <d v="2025-05-05T00:00:00"/>
    <n v="797.7"/>
    <n v="112120201040"/>
    <s v="Outros Equipamentos"/>
    <s v="01-112120201040-000-001505060396-2-NV021593-PRO007669-0-0-0"/>
    <s v="NV021593"/>
    <m/>
    <x v="2"/>
    <x v="117"/>
  </r>
  <r>
    <x v="17"/>
    <m/>
    <x v="21"/>
    <d v="2025-04-01T00:00:00"/>
    <d v="2025-05-05T00:00:00"/>
    <n v="-9.17"/>
    <n v="211010200000"/>
    <s v="Diversos Fornecedores a Pagar / Em atestação"/>
    <s v="01-112120201040-000-001505060512-2-NV021594-PRO007669-0-0-0"/>
    <s v="NV021594"/>
    <m/>
    <x v="2"/>
    <x v="118"/>
  </r>
  <r>
    <x v="17"/>
    <m/>
    <x v="22"/>
    <d v="2025-04-01T00:00:00"/>
    <d v="2025-05-05T00:00:00"/>
    <n v="797.7"/>
    <n v="112120201040"/>
    <s v="Outros Equipamentos"/>
    <s v="01-112120201040-000-001505060512-2-NV021594-PRO007669-0-0-0"/>
    <s v="NV021594"/>
    <m/>
    <x v="2"/>
    <x v="118"/>
  </r>
  <r>
    <x v="17"/>
    <m/>
    <x v="23"/>
    <d v="2025-04-01T00:00:00"/>
    <d v="2025-05-05T00:00:00"/>
    <n v="18.2"/>
    <n v="112120201040"/>
    <s v="Outros Equipamentos"/>
    <s v="01-112120201040-000-001505060512-2-NV021594-PRO008320-0-0-0"/>
    <s v="NV021594"/>
    <m/>
    <x v="2"/>
    <x v="118"/>
  </r>
  <r>
    <x v="17"/>
    <m/>
    <x v="21"/>
    <d v="2025-04-01T00:00:00"/>
    <d v="2025-05-05T00:00:00"/>
    <n v="-9.17"/>
    <n v="211010200000"/>
    <s v="Diversos Fornecedores a Pagar / Em atestação"/>
    <s v="01-112120201040-000-001505060398-2-NV021597-PRO007669-0-0-0"/>
    <s v="NV021597"/>
    <m/>
    <x v="2"/>
    <x v="119"/>
  </r>
  <r>
    <x v="17"/>
    <m/>
    <x v="22"/>
    <d v="2025-04-01T00:00:00"/>
    <d v="2025-05-05T00:00:00"/>
    <n v="797.7"/>
    <n v="112120201040"/>
    <s v="Outros Equipamentos"/>
    <s v="01-112120201040-000-001505060398-2-NV021597-PRO007669-0-0-0"/>
    <s v="NV021597"/>
    <m/>
    <x v="2"/>
    <x v="119"/>
  </r>
  <r>
    <x v="17"/>
    <m/>
    <x v="23"/>
    <d v="2025-04-01T00:00:00"/>
    <d v="2025-05-05T00:00:00"/>
    <n v="19.600000000000001"/>
    <n v="112120201040"/>
    <s v="Outros Equipamentos"/>
    <s v="01-112120201040-000-001505060398-2-NV021597-PRO008320-0-0-0"/>
    <s v="NV021597"/>
    <m/>
    <x v="2"/>
    <x v="119"/>
  </r>
  <r>
    <x v="17"/>
    <m/>
    <x v="21"/>
    <d v="2025-04-01T00:00:00"/>
    <d v="2025-05-05T00:00:00"/>
    <n v="-9.17"/>
    <n v="211010200000"/>
    <s v="Diversos Fornecedores a Pagar / Em atestação"/>
    <s v="01-112120201040-000-001505060281-2-NV021598-PRO007669-0-0-0"/>
    <s v="NV021598"/>
    <m/>
    <x v="2"/>
    <x v="120"/>
  </r>
  <r>
    <x v="17"/>
    <m/>
    <x v="22"/>
    <d v="2025-04-01T00:00:00"/>
    <d v="2025-05-05T00:00:00"/>
    <n v="797.7"/>
    <n v="112120201040"/>
    <s v="Outros Equipamentos"/>
    <s v="01-112120201040-000-001505060281-2-NV021598-PRO007669-0-0-0"/>
    <s v="NV021598"/>
    <m/>
    <x v="2"/>
    <x v="120"/>
  </r>
  <r>
    <x v="17"/>
    <m/>
    <x v="23"/>
    <d v="2025-04-01T00:00:00"/>
    <d v="2025-05-05T00:00:00"/>
    <n v="32.200000000000003"/>
    <n v="112120201040"/>
    <s v="Outros Equipamentos"/>
    <s v="01-112120201040-000-001505060281-2-NV021598-PRO008320-0-0-0"/>
    <s v="NV021598"/>
    <m/>
    <x v="2"/>
    <x v="120"/>
  </r>
  <r>
    <x v="17"/>
    <m/>
    <x v="21"/>
    <d v="2025-04-01T00:00:00"/>
    <d v="2025-05-05T00:00:00"/>
    <n v="-9.17"/>
    <n v="211010200000"/>
    <s v="Diversos Fornecedores a Pagar / Em atestação"/>
    <s v="01-112120201040-000-001505060282-2-NV021599-PRO007669-0-0-0"/>
    <s v="NV021599"/>
    <m/>
    <x v="2"/>
    <x v="121"/>
  </r>
  <r>
    <x v="17"/>
    <m/>
    <x v="22"/>
    <d v="2025-04-01T00:00:00"/>
    <d v="2025-05-05T00:00:00"/>
    <n v="797.7"/>
    <n v="112120201040"/>
    <s v="Outros Equipamentos"/>
    <s v="01-112120201040-000-001505060282-2-NV021599-PRO007669-0-0-0"/>
    <s v="NV021599"/>
    <m/>
    <x v="2"/>
    <x v="121"/>
  </r>
  <r>
    <x v="17"/>
    <m/>
    <x v="23"/>
    <d v="2025-04-01T00:00:00"/>
    <d v="2025-05-05T00:00:00"/>
    <n v="56"/>
    <n v="112120201040"/>
    <s v="Outros Equipamentos"/>
    <s v="01-112120201040-000-001505060282-2-NV021599-PRO008320-0-0-0"/>
    <s v="NV021599"/>
    <m/>
    <x v="2"/>
    <x v="121"/>
  </r>
  <r>
    <x v="17"/>
    <m/>
    <x v="21"/>
    <d v="2025-04-01T00:00:00"/>
    <d v="2025-05-05T00:00:00"/>
    <n v="-9.17"/>
    <n v="211010200000"/>
    <s v="Diversos Fornecedores a Pagar / Em atestação"/>
    <s v="01-112120201040-000-001505060283-2-NV021600-PRO007669-0-0-0"/>
    <s v="NV021600"/>
    <m/>
    <x v="2"/>
    <x v="122"/>
  </r>
  <r>
    <x v="17"/>
    <m/>
    <x v="22"/>
    <d v="2025-04-01T00:00:00"/>
    <d v="2025-05-05T00:00:00"/>
    <n v="797.7"/>
    <n v="112120201040"/>
    <s v="Outros Equipamentos"/>
    <s v="01-112120201040-000-001505060283-2-NV021600-PRO007669-0-0-0"/>
    <s v="NV021600"/>
    <m/>
    <x v="2"/>
    <x v="122"/>
  </r>
  <r>
    <x v="17"/>
    <m/>
    <x v="23"/>
    <d v="2025-04-01T00:00:00"/>
    <d v="2025-05-05T00:00:00"/>
    <n v="51.8"/>
    <n v="112120201040"/>
    <s v="Outros Equipamentos"/>
    <s v="01-112120201040-000-001505060283-2-NV021600-PRO008320-0-0-0"/>
    <s v="NV021600"/>
    <m/>
    <x v="2"/>
    <x v="122"/>
  </r>
  <r>
    <x v="17"/>
    <m/>
    <x v="21"/>
    <d v="2025-04-01T00:00:00"/>
    <d v="2025-05-05T00:00:00"/>
    <n v="-9.17"/>
    <n v="211010200000"/>
    <s v="Diversos Fornecedores a Pagar / Em atestação"/>
    <s v="01-112120201040-000-001505060513-2-NV021601-PRO007669-0-0-0"/>
    <s v="NV021601"/>
    <m/>
    <x v="2"/>
    <x v="123"/>
  </r>
  <r>
    <x v="17"/>
    <m/>
    <x v="22"/>
    <d v="2025-04-01T00:00:00"/>
    <d v="2025-05-05T00:00:00"/>
    <n v="797.7"/>
    <n v="112120201040"/>
    <s v="Outros Equipamentos"/>
    <s v="01-112120201040-000-001505060513-2-NV021601-PRO007669-0-0-0"/>
    <s v="NV021601"/>
    <m/>
    <x v="2"/>
    <x v="123"/>
  </r>
  <r>
    <x v="17"/>
    <m/>
    <x v="23"/>
    <d v="2025-04-01T00:00:00"/>
    <d v="2025-05-05T00:00:00"/>
    <n v="8.4"/>
    <n v="112120201040"/>
    <s v="Outros Equipamentos"/>
    <s v="01-112120201040-000-001505060513-2-NV021601-PRO008320-0-0-0"/>
    <s v="NV021601"/>
    <m/>
    <x v="2"/>
    <x v="123"/>
  </r>
  <r>
    <x v="17"/>
    <m/>
    <x v="21"/>
    <d v="2025-04-01T00:00:00"/>
    <d v="2025-05-05T00:00:00"/>
    <n v="-9.17"/>
    <n v="211010200000"/>
    <s v="Diversos Fornecedores a Pagar / Em atestação"/>
    <s v="01-112120201040-000-001505060486-2-NV021602-PRO007669-0-0-0"/>
    <s v="NV021602"/>
    <m/>
    <x v="2"/>
    <x v="124"/>
  </r>
  <r>
    <x v="17"/>
    <m/>
    <x v="22"/>
    <d v="2025-04-01T00:00:00"/>
    <d v="2025-05-05T00:00:00"/>
    <n v="797.7"/>
    <n v="112120201040"/>
    <s v="Outros Equipamentos"/>
    <s v="01-112120201040-000-001505060486-2-NV021602-PRO007669-0-0-0"/>
    <s v="NV021602"/>
    <m/>
    <x v="2"/>
    <x v="124"/>
  </r>
  <r>
    <x v="17"/>
    <m/>
    <x v="23"/>
    <d v="2025-04-01T00:00:00"/>
    <d v="2025-05-05T00:00:00"/>
    <n v="2.8"/>
    <n v="112120201040"/>
    <s v="Outros Equipamentos"/>
    <s v="01-112120201040-000-001505060486-2-NV021602-PRO008320-0-0-0"/>
    <s v="NV021602"/>
    <m/>
    <x v="2"/>
    <x v="124"/>
  </r>
  <r>
    <x v="17"/>
    <m/>
    <x v="21"/>
    <d v="2025-04-01T00:00:00"/>
    <d v="2025-05-05T00:00:00"/>
    <n v="-9.17"/>
    <n v="211010200000"/>
    <s v="Diversos Fornecedores a Pagar / Em atestação"/>
    <s v="01-112120201040-000-001505060487-2-NV021603-PRO007669-0-0-0"/>
    <s v="NV021603"/>
    <m/>
    <x v="2"/>
    <x v="125"/>
  </r>
  <r>
    <x v="17"/>
    <m/>
    <x v="22"/>
    <d v="2025-04-01T00:00:00"/>
    <d v="2025-05-05T00:00:00"/>
    <n v="797.7"/>
    <n v="112120201040"/>
    <s v="Outros Equipamentos"/>
    <s v="01-112120201040-000-001505060487-2-NV021603-PRO007669-0-0-0"/>
    <s v="NV021603"/>
    <m/>
    <x v="2"/>
    <x v="125"/>
  </r>
  <r>
    <x v="17"/>
    <m/>
    <x v="23"/>
    <d v="2025-04-01T00:00:00"/>
    <d v="2025-05-05T00:00:00"/>
    <n v="56"/>
    <n v="112120201040"/>
    <s v="Outros Equipamentos"/>
    <s v="01-112120201040-000-001505060487-2-NV021603-PRO008320-0-0-0"/>
    <s v="NV021603"/>
    <m/>
    <x v="2"/>
    <x v="125"/>
  </r>
  <r>
    <x v="17"/>
    <m/>
    <x v="21"/>
    <d v="2025-04-01T00:00:00"/>
    <d v="2025-05-05T00:00:00"/>
    <n v="-9.17"/>
    <n v="211010200000"/>
    <s v="Diversos Fornecedores a Pagar / Em atestação"/>
    <s v="01-112120201040-000-001505060475-2-NV021604-PRO007669-0-0-0"/>
    <s v="NV021604"/>
    <m/>
    <x v="2"/>
    <x v="126"/>
  </r>
  <r>
    <x v="17"/>
    <m/>
    <x v="22"/>
    <d v="2025-04-01T00:00:00"/>
    <d v="2025-05-05T00:00:00"/>
    <n v="797.7"/>
    <n v="112120201040"/>
    <s v="Outros Equipamentos"/>
    <s v="01-112120201040-000-001505060475-2-NV021604-PRO007669-0-0-0"/>
    <s v="NV021604"/>
    <m/>
    <x v="2"/>
    <x v="126"/>
  </r>
  <r>
    <x v="17"/>
    <m/>
    <x v="23"/>
    <d v="2025-04-01T00:00:00"/>
    <d v="2025-05-05T00:00:00"/>
    <n v="14"/>
    <n v="112120201040"/>
    <s v="Outros Equipamentos"/>
    <s v="01-112120201040-000-001505060475-2-NV021604-PRO008320-0-0-0"/>
    <s v="NV021604"/>
    <m/>
    <x v="2"/>
    <x v="126"/>
  </r>
  <r>
    <x v="17"/>
    <m/>
    <x v="21"/>
    <d v="2025-04-01T00:00:00"/>
    <d v="2025-05-05T00:00:00"/>
    <n v="-9.17"/>
    <n v="211010200000"/>
    <s v="Diversos Fornecedores a Pagar / Em atestação"/>
    <s v="01-112120201040-000-001505060362-2-NV021605-PRO007669-0-0-0"/>
    <s v="NV021605"/>
    <m/>
    <x v="2"/>
    <x v="127"/>
  </r>
  <r>
    <x v="17"/>
    <m/>
    <x v="22"/>
    <d v="2025-04-01T00:00:00"/>
    <d v="2025-05-05T00:00:00"/>
    <n v="797.7"/>
    <n v="112120201040"/>
    <s v="Outros Equipamentos"/>
    <s v="01-112120201040-000-001505060362-2-NV021605-PRO007669-0-0-0"/>
    <s v="NV021605"/>
    <m/>
    <x v="2"/>
    <x v="127"/>
  </r>
  <r>
    <x v="17"/>
    <m/>
    <x v="23"/>
    <d v="2025-04-01T00:00:00"/>
    <d v="2025-05-05T00:00:00"/>
    <n v="68.599999999999994"/>
    <n v="112120201040"/>
    <s v="Outros Equipamentos"/>
    <s v="01-112120201040-000-001505060362-2-NV021605-PRO008320-0-0-0"/>
    <s v="NV021605"/>
    <m/>
    <x v="2"/>
    <x v="127"/>
  </r>
  <r>
    <x v="17"/>
    <m/>
    <x v="21"/>
    <d v="2025-04-01T00:00:00"/>
    <d v="2025-05-05T00:00:00"/>
    <n v="-9.17"/>
    <n v="211010200000"/>
    <s v="Diversos Fornecedores a Pagar / Em atestação"/>
    <s v="01-112120201040-000-001505060363-2-NV021606-PRO007669-0-0-0"/>
    <s v="NV021606"/>
    <m/>
    <x v="2"/>
    <x v="128"/>
  </r>
  <r>
    <x v="17"/>
    <m/>
    <x v="22"/>
    <d v="2025-04-01T00:00:00"/>
    <d v="2025-05-05T00:00:00"/>
    <n v="797.7"/>
    <n v="112120201040"/>
    <s v="Outros Equipamentos"/>
    <s v="01-112120201040-000-001505060363-2-NV021606-PRO007669-0-0-0"/>
    <s v="NV021606"/>
    <m/>
    <x v="2"/>
    <x v="128"/>
  </r>
  <r>
    <x v="17"/>
    <m/>
    <x v="23"/>
    <d v="2025-04-01T00:00:00"/>
    <d v="2025-05-05T00:00:00"/>
    <n v="68.599999999999994"/>
    <n v="112120201040"/>
    <s v="Outros Equipamentos"/>
    <s v="01-112120201040-000-001505060363-2-NV021606-PRO008320-0-0-0"/>
    <s v="NV021606"/>
    <m/>
    <x v="2"/>
    <x v="128"/>
  </r>
  <r>
    <x v="17"/>
    <m/>
    <x v="21"/>
    <d v="2025-04-01T00:00:00"/>
    <d v="2025-05-05T00:00:00"/>
    <n v="-9.17"/>
    <n v="211010200000"/>
    <s v="Diversos Fornecedores a Pagar / Em atestação"/>
    <s v="01-112120201040-000-001505060399-2-NV021607-PRO007669-0-0-0"/>
    <s v="NV021607"/>
    <m/>
    <x v="2"/>
    <x v="129"/>
  </r>
  <r>
    <x v="17"/>
    <m/>
    <x v="22"/>
    <d v="2025-04-01T00:00:00"/>
    <d v="2025-05-05T00:00:00"/>
    <n v="797.7"/>
    <n v="112120201040"/>
    <s v="Outros Equipamentos"/>
    <s v="01-112120201040-000-001505060399-2-NV021607-PRO007669-0-0-0"/>
    <s v="NV021607"/>
    <m/>
    <x v="2"/>
    <x v="129"/>
  </r>
  <r>
    <x v="17"/>
    <m/>
    <x v="23"/>
    <d v="2025-04-01T00:00:00"/>
    <d v="2025-05-05T00:00:00"/>
    <n v="51.8"/>
    <n v="112120201040"/>
    <s v="Outros Equipamentos"/>
    <s v="01-112120201040-000-001505060399-2-NV021607-PRO008320-0-0-0"/>
    <s v="NV021607"/>
    <m/>
    <x v="2"/>
    <x v="129"/>
  </r>
  <r>
    <x v="17"/>
    <m/>
    <x v="21"/>
    <d v="2025-04-01T00:00:00"/>
    <d v="2025-05-05T00:00:00"/>
    <n v="-9.17"/>
    <n v="211010200000"/>
    <s v="Diversos Fornecedores a Pagar / Em atestação"/>
    <s v="01-112120201040-000-001505060400-2-NV021608-PRO007669-0-0-0"/>
    <s v="NV021608"/>
    <m/>
    <x v="2"/>
    <x v="130"/>
  </r>
  <r>
    <x v="17"/>
    <m/>
    <x v="22"/>
    <d v="2025-04-01T00:00:00"/>
    <d v="2025-05-05T00:00:00"/>
    <n v="797.7"/>
    <n v="112120201040"/>
    <s v="Outros Equipamentos"/>
    <s v="01-112120201040-000-001505060400-2-NV021608-PRO007669-0-0-0"/>
    <s v="NV021608"/>
    <m/>
    <x v="2"/>
    <x v="130"/>
  </r>
  <r>
    <x v="17"/>
    <m/>
    <x v="21"/>
    <d v="2025-04-01T00:00:00"/>
    <d v="2025-05-05T00:00:00"/>
    <n v="-9.17"/>
    <n v="211010200000"/>
    <s v="Diversos Fornecedores a Pagar / Em atestação"/>
    <s v="01-112120201040-000-001505060401-2-NV021609-PRO007669-0-0-0"/>
    <s v="NV021609"/>
    <m/>
    <x v="2"/>
    <x v="131"/>
  </r>
  <r>
    <x v="17"/>
    <m/>
    <x v="22"/>
    <d v="2025-04-01T00:00:00"/>
    <d v="2025-05-05T00:00:00"/>
    <n v="797.7"/>
    <n v="112120201040"/>
    <s v="Outros Equipamentos"/>
    <s v="01-112120201040-000-001505060401-2-NV021609-PRO007669-0-0-0"/>
    <s v="NV021609"/>
    <m/>
    <x v="2"/>
    <x v="131"/>
  </r>
  <r>
    <x v="17"/>
    <m/>
    <x v="21"/>
    <d v="2025-04-01T00:00:00"/>
    <d v="2025-05-05T00:00:00"/>
    <n v="-9.17"/>
    <n v="211010200000"/>
    <s v="Diversos Fornecedores a Pagar / Em atestação"/>
    <s v="01-112120201040-000-001505060488-2-NV021610-PRO007669-0-0-0"/>
    <s v="NV021610"/>
    <m/>
    <x v="2"/>
    <x v="132"/>
  </r>
  <r>
    <x v="17"/>
    <m/>
    <x v="22"/>
    <d v="2025-04-01T00:00:00"/>
    <d v="2025-05-05T00:00:00"/>
    <n v="797.7"/>
    <n v="112120201040"/>
    <s v="Outros Equipamentos"/>
    <s v="01-112120201040-000-001505060488-2-NV021610-PRO007669-0-0-0"/>
    <s v="NV021610"/>
    <m/>
    <x v="2"/>
    <x v="132"/>
  </r>
  <r>
    <x v="17"/>
    <m/>
    <x v="23"/>
    <d v="2025-04-01T00:00:00"/>
    <d v="2025-05-05T00:00:00"/>
    <n v="2.8"/>
    <n v="112120201040"/>
    <s v="Outros Equipamentos"/>
    <s v="01-112120201040-000-001505060488-2-NV021610-PRO008320-0-0-0"/>
    <s v="NV021610"/>
    <m/>
    <x v="2"/>
    <x v="132"/>
  </r>
  <r>
    <x v="17"/>
    <m/>
    <x v="21"/>
    <d v="2025-04-01T00:00:00"/>
    <d v="2025-05-05T00:00:00"/>
    <n v="-9.17"/>
    <n v="211010200000"/>
    <s v="Diversos Fornecedores a Pagar / Em atestação"/>
    <s v="01-112120201040-000-001505060489-2-NV021611-PRO007669-0-0-0"/>
    <s v="NV021611"/>
    <m/>
    <x v="2"/>
    <x v="133"/>
  </r>
  <r>
    <x v="17"/>
    <m/>
    <x v="22"/>
    <d v="2025-04-01T00:00:00"/>
    <d v="2025-05-05T00:00:00"/>
    <n v="797.7"/>
    <n v="112120201040"/>
    <s v="Outros Equipamentos"/>
    <s v="01-112120201040-000-001505060489-2-NV021611-PRO007669-0-0-0"/>
    <s v="NV021611"/>
    <m/>
    <x v="2"/>
    <x v="133"/>
  </r>
  <r>
    <x v="17"/>
    <m/>
    <x v="23"/>
    <d v="2025-04-01T00:00:00"/>
    <d v="2025-05-05T00:00:00"/>
    <n v="39.200000000000003"/>
    <n v="112120201040"/>
    <s v="Outros Equipamentos"/>
    <s v="01-112120201040-000-001505060489-2-NV021611-PRO008320-0-0-0"/>
    <s v="NV021611"/>
    <m/>
    <x v="2"/>
    <x v="133"/>
  </r>
  <r>
    <x v="17"/>
    <m/>
    <x v="21"/>
    <d v="2025-04-01T00:00:00"/>
    <d v="2025-05-05T00:00:00"/>
    <n v="-9.17"/>
    <n v="211010200000"/>
    <s v="Diversos Fornecedores a Pagar / Em atestação"/>
    <s v="01-112120201040-000-001505060364-2-NV021612-PRO007669-0-0-0"/>
    <s v="NV021612"/>
    <m/>
    <x v="2"/>
    <x v="134"/>
  </r>
  <r>
    <x v="17"/>
    <m/>
    <x v="22"/>
    <d v="2025-04-01T00:00:00"/>
    <d v="2025-05-05T00:00:00"/>
    <n v="797.7"/>
    <n v="112120201040"/>
    <s v="Outros Equipamentos"/>
    <s v="01-112120201040-000-001505060364-2-NV021612-PRO007669-0-0-0"/>
    <s v="NV021612"/>
    <m/>
    <x v="2"/>
    <x v="134"/>
  </r>
  <r>
    <x v="17"/>
    <m/>
    <x v="23"/>
    <d v="2025-04-01T00:00:00"/>
    <d v="2025-05-05T00:00:00"/>
    <n v="43.4"/>
    <n v="112120201040"/>
    <s v="Outros Equipamentos"/>
    <s v="01-112120201040-000-001505060364-2-NV021612-PRO008320-0-0-0"/>
    <s v="NV021612"/>
    <m/>
    <x v="2"/>
    <x v="134"/>
  </r>
  <r>
    <x v="17"/>
    <m/>
    <x v="23"/>
    <d v="2025-04-01T00:00:00"/>
    <d v="2025-05-05T00:00:00"/>
    <n v="18.2"/>
    <n v="112120201040"/>
    <s v="Outros Equipamentos"/>
    <s v="01-112120201040-000-001505060284-2-NV021613-PRO008320-0-0-0"/>
    <s v="NV021613"/>
    <m/>
    <x v="2"/>
    <x v="238"/>
  </r>
  <r>
    <x v="17"/>
    <m/>
    <x v="21"/>
    <d v="2025-04-01T00:00:00"/>
    <d v="2025-05-05T00:00:00"/>
    <n v="-9.17"/>
    <n v="211010200000"/>
    <s v="Diversos Fornecedores a Pagar / Em atestação"/>
    <s v="01-112120201040-000-001505060365-2-NV021614-PRO007669-0-0-0"/>
    <s v="NV021614"/>
    <m/>
    <x v="2"/>
    <x v="135"/>
  </r>
  <r>
    <x v="17"/>
    <m/>
    <x v="22"/>
    <d v="2025-04-01T00:00:00"/>
    <d v="2025-05-05T00:00:00"/>
    <n v="797.7"/>
    <n v="112120201040"/>
    <s v="Outros Equipamentos"/>
    <s v="01-112120201040-000-001505060365-2-NV021614-PRO007669-0-0-0"/>
    <s v="NV021614"/>
    <m/>
    <x v="2"/>
    <x v="135"/>
  </r>
  <r>
    <x v="17"/>
    <m/>
    <x v="23"/>
    <d v="2025-04-01T00:00:00"/>
    <d v="2025-05-05T00:00:00"/>
    <n v="65.8"/>
    <n v="112120201040"/>
    <s v="Outros Equipamentos"/>
    <s v="01-112120201040-000-001505060365-2-NV021614-PRO008320-0-0-0"/>
    <s v="NV021614"/>
    <m/>
    <x v="2"/>
    <x v="135"/>
  </r>
  <r>
    <x v="17"/>
    <m/>
    <x v="21"/>
    <d v="2025-04-01T00:00:00"/>
    <d v="2025-05-05T00:00:00"/>
    <n v="-9.17"/>
    <n v="211010200000"/>
    <s v="Diversos Fornecedores a Pagar / Em atestação"/>
    <s v="01-112120201040-000-001505060285-2-NV021616-PRO007669-0-0-0"/>
    <s v="NV021616"/>
    <m/>
    <x v="2"/>
    <x v="136"/>
  </r>
  <r>
    <x v="17"/>
    <m/>
    <x v="22"/>
    <d v="2025-04-01T00:00:00"/>
    <d v="2025-05-05T00:00:00"/>
    <n v="797.7"/>
    <n v="112120201040"/>
    <s v="Outros Equipamentos"/>
    <s v="01-112120201040-000-001505060285-2-NV021616-PRO007669-0-0-0"/>
    <s v="NV021616"/>
    <m/>
    <x v="2"/>
    <x v="136"/>
  </r>
  <r>
    <x v="17"/>
    <m/>
    <x v="23"/>
    <d v="2025-04-01T00:00:00"/>
    <d v="2025-05-05T00:00:00"/>
    <n v="1.4"/>
    <n v="112120201040"/>
    <s v="Outros Equipamentos"/>
    <s v="01-112120201040-000-001505060285-2-NV021616-PRO008320-0-0-0"/>
    <s v="NV021616"/>
    <m/>
    <x v="2"/>
    <x v="136"/>
  </r>
  <r>
    <x v="17"/>
    <m/>
    <x v="21"/>
    <d v="2025-04-01T00:00:00"/>
    <d v="2025-05-05T00:00:00"/>
    <n v="-9.17"/>
    <n v="211010200000"/>
    <s v="Diversos Fornecedores a Pagar / Em atestação"/>
    <s v="01-112120201040-000-001505060286-2-NV021617-PRO007669-0-0-0"/>
    <s v="NV021617"/>
    <m/>
    <x v="2"/>
    <x v="137"/>
  </r>
  <r>
    <x v="17"/>
    <m/>
    <x v="22"/>
    <d v="2025-04-01T00:00:00"/>
    <d v="2025-05-05T00:00:00"/>
    <n v="797.7"/>
    <n v="112120201040"/>
    <s v="Outros Equipamentos"/>
    <s v="01-112120201040-000-001505060286-2-NV021617-PRO007669-0-0-0"/>
    <s v="NV021617"/>
    <m/>
    <x v="2"/>
    <x v="137"/>
  </r>
  <r>
    <x v="17"/>
    <m/>
    <x v="23"/>
    <d v="2025-04-01T00:00:00"/>
    <d v="2025-05-05T00:00:00"/>
    <n v="33.6"/>
    <n v="112120201040"/>
    <s v="Outros Equipamentos"/>
    <s v="01-112120201040-000-001505060286-2-NV021617-PRO008320-0-0-0"/>
    <s v="NV021617"/>
    <m/>
    <x v="2"/>
    <x v="137"/>
  </r>
  <r>
    <x v="17"/>
    <m/>
    <x v="21"/>
    <d v="2025-04-01T00:00:00"/>
    <d v="2025-05-05T00:00:00"/>
    <n v="-9.17"/>
    <n v="211010200000"/>
    <s v="Diversos Fornecedores a Pagar / Em atestação"/>
    <s v="01-112120201040-000-001505060420-2-NV021618-PRO007669-0-0-0"/>
    <s v="NV021618"/>
    <m/>
    <x v="2"/>
    <x v="138"/>
  </r>
  <r>
    <x v="17"/>
    <m/>
    <x v="22"/>
    <d v="2025-04-01T00:00:00"/>
    <d v="2025-05-05T00:00:00"/>
    <n v="797.7"/>
    <n v="112120201040"/>
    <s v="Outros Equipamentos"/>
    <s v="01-112120201040-000-001505060420-2-NV021618-PRO007669-0-0-0"/>
    <s v="NV021618"/>
    <m/>
    <x v="2"/>
    <x v="138"/>
  </r>
  <r>
    <x v="17"/>
    <m/>
    <x v="23"/>
    <d v="2025-04-01T00:00:00"/>
    <d v="2025-05-05T00:00:00"/>
    <n v="60.2"/>
    <n v="112120201040"/>
    <s v="Outros Equipamentos"/>
    <s v="01-112120201040-000-001505060420-2-NV021618-PRO008320-0-0-0"/>
    <s v="NV021618"/>
    <m/>
    <x v="2"/>
    <x v="138"/>
  </r>
  <r>
    <x v="17"/>
    <m/>
    <x v="21"/>
    <d v="2025-04-01T00:00:00"/>
    <d v="2025-05-05T00:00:00"/>
    <n v="-9.17"/>
    <n v="211010200000"/>
    <s v="Diversos Fornecedores a Pagar / Em atestação"/>
    <s v="01-112120201040-000-001505060421-2-NV021619-PRO007669-0-0-0"/>
    <s v="NV021619"/>
    <m/>
    <x v="2"/>
    <x v="139"/>
  </r>
  <r>
    <x v="17"/>
    <m/>
    <x v="22"/>
    <d v="2025-04-01T00:00:00"/>
    <d v="2025-05-05T00:00:00"/>
    <n v="797.7"/>
    <n v="112120201040"/>
    <s v="Outros Equipamentos"/>
    <s v="01-112120201040-000-001505060421-2-NV021619-PRO007669-0-0-0"/>
    <s v="NV021619"/>
    <m/>
    <x v="2"/>
    <x v="139"/>
  </r>
  <r>
    <x v="17"/>
    <m/>
    <x v="23"/>
    <d v="2025-04-01T00:00:00"/>
    <d v="2025-05-05T00:00:00"/>
    <n v="16.8"/>
    <n v="112120201040"/>
    <s v="Outros Equipamentos"/>
    <s v="01-112120201040-000-001505060421-2-NV021619-PRO008320-0-0-0"/>
    <s v="NV021619"/>
    <m/>
    <x v="2"/>
    <x v="139"/>
  </r>
  <r>
    <x v="17"/>
    <m/>
    <x v="21"/>
    <d v="2025-04-01T00:00:00"/>
    <d v="2025-05-05T00:00:00"/>
    <n v="-9.17"/>
    <n v="211010200000"/>
    <s v="Diversos Fornecedores a Pagar / Em atestação"/>
    <s v="01-112120201040-000-001505060454-1-NV021620-PRO007669-0-0-0"/>
    <s v="NV021620"/>
    <m/>
    <x v="2"/>
    <x v="140"/>
  </r>
  <r>
    <x v="17"/>
    <m/>
    <x v="22"/>
    <d v="2025-04-01T00:00:00"/>
    <d v="2025-05-05T00:00:00"/>
    <n v="797.7"/>
    <n v="112120201040"/>
    <s v="Outros Equipamentos"/>
    <s v="01-112120201040-000-001505060454-1-NV021620-PRO007669-0-0-0"/>
    <s v="NV021620"/>
    <m/>
    <x v="2"/>
    <x v="140"/>
  </r>
  <r>
    <x v="17"/>
    <m/>
    <x v="23"/>
    <d v="2025-04-01T00:00:00"/>
    <d v="2025-05-05T00:00:00"/>
    <n v="51.8"/>
    <n v="112120201040"/>
    <s v="Outros Equipamentos"/>
    <s v="01-112120201040-000-001505060454-1-NV021620-PRO008320-0-0-0"/>
    <s v="NV021620"/>
    <m/>
    <x v="2"/>
    <x v="140"/>
  </r>
  <r>
    <x v="17"/>
    <m/>
    <x v="21"/>
    <d v="2025-04-01T00:00:00"/>
    <d v="2025-05-05T00:00:00"/>
    <n v="-9.17"/>
    <n v="211010200000"/>
    <s v="Diversos Fornecedores a Pagar / Em atestação"/>
    <s v="01-112120201040-000-001505060287-2-NV022551-PRO007669-0-0-0"/>
    <s v="NV022551"/>
    <m/>
    <x v="2"/>
    <x v="141"/>
  </r>
  <r>
    <x v="17"/>
    <m/>
    <x v="22"/>
    <d v="2025-04-01T00:00:00"/>
    <d v="2025-05-05T00:00:00"/>
    <n v="797.7"/>
    <n v="112120201040"/>
    <s v="Outros Equipamentos"/>
    <s v="01-112120201040-000-001505060287-2-NV022551-PRO007669-0-0-0"/>
    <s v="NV022551"/>
    <m/>
    <x v="2"/>
    <x v="141"/>
  </r>
  <r>
    <x v="17"/>
    <m/>
    <x v="23"/>
    <d v="2025-04-01T00:00:00"/>
    <d v="2025-05-05T00:00:00"/>
    <n v="7"/>
    <n v="112120201040"/>
    <s v="Outros Equipamentos"/>
    <s v="01-112120201040-000-001505060287-2-NV022551-PRO008320-0-0-0"/>
    <s v="NV022551"/>
    <m/>
    <x v="2"/>
    <x v="141"/>
  </r>
  <r>
    <x v="17"/>
    <m/>
    <x v="21"/>
    <d v="2025-04-01T00:00:00"/>
    <d v="2025-05-05T00:00:00"/>
    <n v="-9.17"/>
    <n v="211010200000"/>
    <s v="Diversos Fornecedores a Pagar / Em atestação"/>
    <s v="01-112120201040-000-001505060288-2-NV022552-PRO007669-0-0-0"/>
    <s v="NV022552"/>
    <m/>
    <x v="2"/>
    <x v="142"/>
  </r>
  <r>
    <x v="17"/>
    <m/>
    <x v="22"/>
    <d v="2025-04-01T00:00:00"/>
    <d v="2025-05-05T00:00:00"/>
    <n v="797.7"/>
    <n v="112120201040"/>
    <s v="Outros Equipamentos"/>
    <s v="01-112120201040-000-001505060288-2-NV022552-PRO007669-0-0-0"/>
    <s v="NV022552"/>
    <m/>
    <x v="2"/>
    <x v="142"/>
  </r>
  <r>
    <x v="17"/>
    <m/>
    <x v="23"/>
    <d v="2025-04-01T00:00:00"/>
    <d v="2025-05-05T00:00:00"/>
    <n v="1.4"/>
    <n v="112120201040"/>
    <s v="Outros Equipamentos"/>
    <s v="01-112120201040-000-001505060288-2-NV022552-PRO008320-0-0-0"/>
    <s v="NV022552"/>
    <m/>
    <x v="2"/>
    <x v="142"/>
  </r>
  <r>
    <x v="17"/>
    <m/>
    <x v="21"/>
    <d v="2025-04-01T00:00:00"/>
    <d v="2025-05-05T00:00:00"/>
    <n v="-9.17"/>
    <n v="211010200000"/>
    <s v="Diversos Fornecedores a Pagar / Em atestação"/>
    <s v="01-112120201040-000-001505060514-2-NV022553-PRO007669-0-0-0"/>
    <s v="NV022553"/>
    <m/>
    <x v="2"/>
    <x v="143"/>
  </r>
  <r>
    <x v="17"/>
    <m/>
    <x v="22"/>
    <d v="2025-04-01T00:00:00"/>
    <d v="2025-05-05T00:00:00"/>
    <n v="797.7"/>
    <n v="112120201040"/>
    <s v="Outros Equipamentos"/>
    <s v="01-112120201040-000-001505060514-2-NV022553-PRO007669-0-0-0"/>
    <s v="NV022553"/>
    <m/>
    <x v="2"/>
    <x v="143"/>
  </r>
  <r>
    <x v="17"/>
    <m/>
    <x v="23"/>
    <d v="2025-04-01T00:00:00"/>
    <d v="2025-05-05T00:00:00"/>
    <n v="26.6"/>
    <n v="112120201040"/>
    <s v="Outros Equipamentos"/>
    <s v="01-112120201040-000-001505060514-2-NV022553-PRO008320-0-0-0"/>
    <s v="NV022553"/>
    <m/>
    <x v="2"/>
    <x v="143"/>
  </r>
  <r>
    <x v="17"/>
    <m/>
    <x v="21"/>
    <d v="2025-04-01T00:00:00"/>
    <d v="2025-05-05T00:00:00"/>
    <n v="-9.17"/>
    <n v="211010200000"/>
    <s v="Diversos Fornecedores a Pagar / Em atestação"/>
    <s v="01-112120201040-000-001505060466-2-NV022554-PRO007669-0-0-0"/>
    <s v="NV022554"/>
    <m/>
    <x v="2"/>
    <x v="144"/>
  </r>
  <r>
    <x v="17"/>
    <m/>
    <x v="22"/>
    <d v="2025-04-01T00:00:00"/>
    <d v="2025-05-05T00:00:00"/>
    <n v="797.7"/>
    <n v="112120201040"/>
    <s v="Outros Equipamentos"/>
    <s v="01-112120201040-000-001505060466-2-NV022554-PRO007669-0-0-0"/>
    <s v="NV022554"/>
    <m/>
    <x v="2"/>
    <x v="144"/>
  </r>
  <r>
    <x v="17"/>
    <m/>
    <x v="23"/>
    <d v="2025-04-01T00:00:00"/>
    <d v="2025-05-05T00:00:00"/>
    <n v="21"/>
    <n v="112120201040"/>
    <s v="Outros Equipamentos"/>
    <s v="01-112120201040-000-001505060466-2-NV022554-PRO008320-0-0-0"/>
    <s v="NV022554"/>
    <m/>
    <x v="2"/>
    <x v="144"/>
  </r>
  <r>
    <x v="17"/>
    <m/>
    <x v="21"/>
    <d v="2025-04-01T00:00:00"/>
    <d v="2025-05-05T00:00:00"/>
    <n v="-9.17"/>
    <n v="211010200000"/>
    <s v="Diversos Fornecedores a Pagar / Em atestação"/>
    <s v="01-112120201040-000-001505060366-2-NV022555-PRO007669-0-0-0"/>
    <s v="NV022555"/>
    <m/>
    <x v="2"/>
    <x v="145"/>
  </r>
  <r>
    <x v="17"/>
    <m/>
    <x v="22"/>
    <d v="2025-04-01T00:00:00"/>
    <d v="2025-05-05T00:00:00"/>
    <n v="797.7"/>
    <n v="112120201040"/>
    <s v="Outros Equipamentos"/>
    <s v="01-112120201040-000-001505060366-2-NV022555-PRO007669-0-0-0"/>
    <s v="NV022555"/>
    <m/>
    <x v="2"/>
    <x v="145"/>
  </r>
  <r>
    <x v="17"/>
    <m/>
    <x v="23"/>
    <d v="2025-04-01T00:00:00"/>
    <d v="2025-05-05T00:00:00"/>
    <n v="39.200000000000003"/>
    <n v="112120201040"/>
    <s v="Outros Equipamentos"/>
    <s v="01-112120201040-000-001505060366-2-NV022555-PRO008320-0-0-0"/>
    <s v="NV022555"/>
    <m/>
    <x v="2"/>
    <x v="145"/>
  </r>
  <r>
    <x v="17"/>
    <m/>
    <x v="21"/>
    <d v="2025-04-01T00:00:00"/>
    <d v="2025-05-05T00:00:00"/>
    <n v="-9.17"/>
    <n v="211010200000"/>
    <s v="Diversos Fornecedores a Pagar / Em atestação"/>
    <s v="01-112120201040-000-001505060367-2-NV022556-PRO007669-0-0-0"/>
    <s v="NV022556"/>
    <m/>
    <x v="2"/>
    <x v="146"/>
  </r>
  <r>
    <x v="17"/>
    <m/>
    <x v="22"/>
    <d v="2025-04-01T00:00:00"/>
    <d v="2025-05-05T00:00:00"/>
    <n v="797.7"/>
    <n v="112120201040"/>
    <s v="Outros Equipamentos"/>
    <s v="01-112120201040-000-001505060367-2-NV022556-PRO007669-0-0-0"/>
    <s v="NV022556"/>
    <m/>
    <x v="2"/>
    <x v="146"/>
  </r>
  <r>
    <x v="17"/>
    <m/>
    <x v="23"/>
    <d v="2025-04-01T00:00:00"/>
    <d v="2025-05-05T00:00:00"/>
    <n v="65.8"/>
    <n v="112120201040"/>
    <s v="Outros Equipamentos"/>
    <s v="01-112120201040-000-001505060367-2-NV022556-PRO008320-0-0-0"/>
    <s v="NV022556"/>
    <m/>
    <x v="2"/>
    <x v="146"/>
  </r>
  <r>
    <x v="17"/>
    <m/>
    <x v="21"/>
    <d v="2025-04-01T00:00:00"/>
    <d v="2025-05-05T00:00:00"/>
    <n v="-9.17"/>
    <n v="211010200000"/>
    <s v="Diversos Fornecedores a Pagar / Em atestação"/>
    <s v="01-112120201040-000-001505060368-2-NV022557-PRO007669-0-0-0"/>
    <s v="NV022557"/>
    <m/>
    <x v="2"/>
    <x v="147"/>
  </r>
  <r>
    <x v="17"/>
    <m/>
    <x v="22"/>
    <d v="2025-04-01T00:00:00"/>
    <d v="2025-05-05T00:00:00"/>
    <n v="797.7"/>
    <n v="112120201040"/>
    <s v="Outros Equipamentos"/>
    <s v="01-112120201040-000-001505060368-2-NV022557-PRO007669-0-0-0"/>
    <s v="NV022557"/>
    <m/>
    <x v="2"/>
    <x v="147"/>
  </r>
  <r>
    <x v="17"/>
    <m/>
    <x v="23"/>
    <d v="2025-04-01T00:00:00"/>
    <d v="2025-05-05T00:00:00"/>
    <n v="54.6"/>
    <n v="112120201040"/>
    <s v="Outros Equipamentos"/>
    <s v="01-112120201040-000-001505060368-2-NV022557-PRO008320-0-0-0"/>
    <s v="NV022557"/>
    <m/>
    <x v="2"/>
    <x v="147"/>
  </r>
  <r>
    <x v="17"/>
    <m/>
    <x v="21"/>
    <d v="2025-04-01T00:00:00"/>
    <d v="2025-05-05T00:00:00"/>
    <n v="-9.17"/>
    <n v="211010200000"/>
    <s v="Diversos Fornecedores a Pagar / Em atestação"/>
    <s v="01-112120201040-000-001505060403-2-NV022558-PRO007669-0-0-0"/>
    <s v="NV022558"/>
    <m/>
    <x v="2"/>
    <x v="148"/>
  </r>
  <r>
    <x v="17"/>
    <m/>
    <x v="22"/>
    <d v="2025-04-01T00:00:00"/>
    <d v="2025-05-05T00:00:00"/>
    <n v="797.7"/>
    <n v="112120201040"/>
    <s v="Outros Equipamentos"/>
    <s v="01-112120201040-000-001505060403-2-NV022558-PRO007669-0-0-0"/>
    <s v="NV022558"/>
    <m/>
    <x v="2"/>
    <x v="148"/>
  </r>
  <r>
    <x v="17"/>
    <m/>
    <x v="21"/>
    <d v="2025-04-01T00:00:00"/>
    <d v="2025-05-05T00:00:00"/>
    <n v="-9.17"/>
    <n v="211010200000"/>
    <s v="Diversos Fornecedores a Pagar / Em atestação"/>
    <s v="01-112120201040-000-001505060426-2-NV022559-PRO007669-0-0-0"/>
    <s v="NV022559"/>
    <m/>
    <x v="2"/>
    <x v="149"/>
  </r>
  <r>
    <x v="17"/>
    <m/>
    <x v="22"/>
    <d v="2025-04-01T00:00:00"/>
    <d v="2025-05-05T00:00:00"/>
    <n v="797.7"/>
    <n v="112120201040"/>
    <s v="Outros Equipamentos"/>
    <s v="01-112120201040-000-001505060426-2-NV022559-PRO007669-0-0-0"/>
    <s v="NV022559"/>
    <m/>
    <x v="2"/>
    <x v="149"/>
  </r>
  <r>
    <x v="17"/>
    <m/>
    <x v="23"/>
    <d v="2025-04-01T00:00:00"/>
    <d v="2025-05-05T00:00:00"/>
    <n v="110.6"/>
    <n v="112120201040"/>
    <s v="Outros Equipamentos"/>
    <s v="01-112120201040-000-001505060426-2-NV022559-PRO008320-0-0-0"/>
    <s v="NV022559"/>
    <m/>
    <x v="2"/>
    <x v="149"/>
  </r>
  <r>
    <x v="17"/>
    <m/>
    <x v="21"/>
    <d v="2025-04-01T00:00:00"/>
    <d v="2025-05-05T00:00:00"/>
    <n v="-9.17"/>
    <n v="211010200000"/>
    <s v="Diversos Fornecedores a Pagar / Em atestação"/>
    <s v="01-112120201040-000-001505060503-2-NV022562-PRO007669-0-0-0"/>
    <s v="NV022562"/>
    <m/>
    <x v="2"/>
    <x v="150"/>
  </r>
  <r>
    <x v="17"/>
    <m/>
    <x v="22"/>
    <d v="2025-04-01T00:00:00"/>
    <d v="2025-05-05T00:00:00"/>
    <n v="797.7"/>
    <n v="112120201040"/>
    <s v="Outros Equipamentos"/>
    <s v="01-112120201040-000-001505060503-2-NV022562-PRO007669-0-0-0"/>
    <s v="NV022562"/>
    <m/>
    <x v="2"/>
    <x v="150"/>
  </r>
  <r>
    <x v="17"/>
    <m/>
    <x v="23"/>
    <d v="2025-04-01T00:00:00"/>
    <d v="2025-05-05T00:00:00"/>
    <n v="42"/>
    <n v="112120201040"/>
    <s v="Outros Equipamentos"/>
    <s v="01-112120201040-000-001505060503-2-NV022562-PRO008320-0-0-0"/>
    <s v="NV022562"/>
    <m/>
    <x v="2"/>
    <x v="150"/>
  </r>
  <r>
    <x v="17"/>
    <m/>
    <x v="21"/>
    <d v="2025-04-01T00:00:00"/>
    <d v="2025-05-05T00:00:00"/>
    <n v="-9.17"/>
    <n v="211010200000"/>
    <s v="Diversos Fornecedores a Pagar / Em atestação"/>
    <s v="01-112120201040-000-001505060289-2-NV022563-PRO007669-0-0-0"/>
    <s v="NV022563"/>
    <m/>
    <x v="2"/>
    <x v="151"/>
  </r>
  <r>
    <x v="17"/>
    <m/>
    <x v="22"/>
    <d v="2025-04-01T00:00:00"/>
    <d v="2025-05-05T00:00:00"/>
    <n v="797.7"/>
    <n v="112120201040"/>
    <s v="Outros Equipamentos"/>
    <s v="01-112120201040-000-001505060289-2-NV022563-PRO007669-0-0-0"/>
    <s v="NV022563"/>
    <m/>
    <x v="2"/>
    <x v="151"/>
  </r>
  <r>
    <x v="17"/>
    <m/>
    <x v="23"/>
    <d v="2025-04-01T00:00:00"/>
    <d v="2025-05-05T00:00:00"/>
    <n v="2.8"/>
    <n v="112120201040"/>
    <s v="Outros Equipamentos"/>
    <s v="01-112120201040-000-001505060289-2-NV022563-PRO008320-0-0-0"/>
    <s v="NV022563"/>
    <m/>
    <x v="2"/>
    <x v="151"/>
  </r>
  <r>
    <x v="17"/>
    <m/>
    <x v="21"/>
    <d v="2025-04-01T00:00:00"/>
    <d v="2025-05-05T00:00:00"/>
    <n v="-9.17"/>
    <n v="211010200000"/>
    <s v="Diversos Fornecedores a Pagar / Em atestação"/>
    <s v="01-112120201040-000-001505060290-2-NV022564-PRO007669-0-0-0"/>
    <s v="NV022564"/>
    <m/>
    <x v="2"/>
    <x v="152"/>
  </r>
  <r>
    <x v="17"/>
    <m/>
    <x v="22"/>
    <d v="2025-04-01T00:00:00"/>
    <d v="2025-05-05T00:00:00"/>
    <n v="797.7"/>
    <n v="112120201040"/>
    <s v="Outros Equipamentos"/>
    <s v="01-112120201040-000-001505060290-2-NV022564-PRO007669-0-0-0"/>
    <s v="NV022564"/>
    <m/>
    <x v="2"/>
    <x v="152"/>
  </r>
  <r>
    <x v="17"/>
    <m/>
    <x v="23"/>
    <d v="2025-04-01T00:00:00"/>
    <d v="2025-05-05T00:00:00"/>
    <n v="2.8"/>
    <n v="112120201040"/>
    <s v="Outros Equipamentos"/>
    <s v="01-112120201040-000-001505060290-2-NV022564-PRO008320-0-0-0"/>
    <s v="NV022564"/>
    <m/>
    <x v="2"/>
    <x v="152"/>
  </r>
  <r>
    <x v="17"/>
    <m/>
    <x v="21"/>
    <d v="2025-04-01T00:00:00"/>
    <d v="2025-05-05T00:00:00"/>
    <n v="-9.17"/>
    <n v="211010200000"/>
    <s v="Diversos Fornecedores a Pagar / Em atestação"/>
    <s v="01-112120201040-000-001505060291-2-NV022565-PRO007669-0-0-0"/>
    <s v="NV022565"/>
    <m/>
    <x v="2"/>
    <x v="250"/>
  </r>
  <r>
    <x v="17"/>
    <m/>
    <x v="22"/>
    <d v="2025-04-01T00:00:00"/>
    <d v="2025-05-05T00:00:00"/>
    <n v="797.7"/>
    <n v="112120201040"/>
    <s v="Outros Equipamentos"/>
    <s v="01-112120201040-000-001505060291-2-NV022565-PRO007669-0-0-0"/>
    <s v="NV022565"/>
    <m/>
    <x v="2"/>
    <x v="250"/>
  </r>
  <r>
    <x v="17"/>
    <m/>
    <x v="21"/>
    <d v="2025-04-01T00:00:00"/>
    <d v="2025-05-05T00:00:00"/>
    <n v="-9.17"/>
    <n v="211010200000"/>
    <s v="Diversos Fornecedores a Pagar / Em atestação"/>
    <s v="01-112120201040-000-001505060490-2-NV022566-PRO007669-0-0-0"/>
    <s v="NV022566"/>
    <m/>
    <x v="2"/>
    <x v="153"/>
  </r>
  <r>
    <x v="17"/>
    <m/>
    <x v="22"/>
    <d v="2025-04-01T00:00:00"/>
    <d v="2025-05-05T00:00:00"/>
    <n v="797.7"/>
    <n v="112120201040"/>
    <s v="Outros Equipamentos"/>
    <s v="01-112120201040-000-001505060490-2-NV022566-PRO007669-0-0-0"/>
    <s v="NV022566"/>
    <m/>
    <x v="2"/>
    <x v="153"/>
  </r>
  <r>
    <x v="17"/>
    <m/>
    <x v="23"/>
    <d v="2025-04-01T00:00:00"/>
    <d v="2025-05-05T00:00:00"/>
    <n v="37.799999999999997"/>
    <n v="112120201040"/>
    <s v="Outros Equipamentos"/>
    <s v="01-112120201040-000-001505060490-2-NV022566-PRO008320-0-0-0"/>
    <s v="NV022566"/>
    <m/>
    <x v="2"/>
    <x v="153"/>
  </r>
  <r>
    <x v="17"/>
    <m/>
    <x v="21"/>
    <d v="2025-04-01T00:00:00"/>
    <d v="2025-05-05T00:00:00"/>
    <n v="-9.17"/>
    <n v="211010200000"/>
    <s v="Diversos Fornecedores a Pagar / Em atestação"/>
    <s v="01-112120201040-000-001505060369-2-NV022567-PRO007669-0-0-0"/>
    <s v="NV022567"/>
    <m/>
    <x v="2"/>
    <x v="154"/>
  </r>
  <r>
    <x v="17"/>
    <m/>
    <x v="22"/>
    <d v="2025-04-01T00:00:00"/>
    <d v="2025-05-05T00:00:00"/>
    <n v="797.7"/>
    <n v="112120201040"/>
    <s v="Outros Equipamentos"/>
    <s v="01-112120201040-000-001505060369-2-NV022567-PRO007669-0-0-0"/>
    <s v="NV022567"/>
    <m/>
    <x v="2"/>
    <x v="154"/>
  </r>
  <r>
    <x v="17"/>
    <m/>
    <x v="23"/>
    <d v="2025-04-01T00:00:00"/>
    <d v="2025-05-05T00:00:00"/>
    <n v="58.8"/>
    <n v="112120201040"/>
    <s v="Outros Equipamentos"/>
    <s v="01-112120201040-000-001505060369-2-NV022567-PRO008320-0-0-0"/>
    <s v="NV022567"/>
    <m/>
    <x v="2"/>
    <x v="154"/>
  </r>
  <r>
    <x v="17"/>
    <m/>
    <x v="21"/>
    <d v="2025-04-01T00:00:00"/>
    <d v="2025-05-05T00:00:00"/>
    <n v="-9.17"/>
    <n v="211010200000"/>
    <s v="Diversos Fornecedores a Pagar / Em atestação"/>
    <s v="01-112120201040-000-001505060444-2-NV022568-PRO007669-0-0-0"/>
    <s v="NV022568"/>
    <m/>
    <x v="2"/>
    <x v="155"/>
  </r>
  <r>
    <x v="17"/>
    <m/>
    <x v="22"/>
    <d v="2025-04-01T00:00:00"/>
    <d v="2025-05-05T00:00:00"/>
    <n v="797.7"/>
    <n v="112120201040"/>
    <s v="Outros Equipamentos"/>
    <s v="01-112120201040-000-001505060444-2-NV022568-PRO007669-0-0-0"/>
    <s v="NV022568"/>
    <m/>
    <x v="2"/>
    <x v="155"/>
  </r>
  <r>
    <x v="17"/>
    <m/>
    <x v="23"/>
    <d v="2025-04-01T00:00:00"/>
    <d v="2025-05-05T00:00:00"/>
    <n v="23.8"/>
    <n v="112120201040"/>
    <s v="Outros Equipamentos"/>
    <s v="01-112120201040-000-001505060444-2-NV022568-PRO008320-0-0-0"/>
    <s v="NV022568"/>
    <m/>
    <x v="2"/>
    <x v="155"/>
  </r>
  <r>
    <x v="17"/>
    <m/>
    <x v="23"/>
    <d v="2025-04-01T00:00:00"/>
    <d v="2025-05-05T00:00:00"/>
    <n v="40.6"/>
    <n v="112120201040"/>
    <s v="Outros Equipamentos"/>
    <s v="01-112120201040-000-001505060427-2-NV022570-PRO008320-0-0-0"/>
    <s v="NV022570"/>
    <m/>
    <x v="2"/>
    <x v="251"/>
  </r>
  <r>
    <x v="17"/>
    <m/>
    <x v="21"/>
    <d v="2025-04-01T00:00:00"/>
    <d v="2025-05-05T00:00:00"/>
    <n v="-9.17"/>
    <n v="211010200000"/>
    <s v="Diversos Fornecedores a Pagar / Em atestação"/>
    <s v="01-112120201040-000-001505060292-2-NV022571-PRO007669-0-0-0"/>
    <s v="NV022571"/>
    <m/>
    <x v="2"/>
    <x v="156"/>
  </r>
  <r>
    <x v="17"/>
    <m/>
    <x v="22"/>
    <d v="2025-04-01T00:00:00"/>
    <d v="2025-05-05T00:00:00"/>
    <n v="797.7"/>
    <n v="112120201040"/>
    <s v="Outros Equipamentos"/>
    <s v="01-112120201040-000-001505060292-2-NV022571-PRO007669-0-0-0"/>
    <s v="NV022571"/>
    <m/>
    <x v="2"/>
    <x v="156"/>
  </r>
  <r>
    <x v="17"/>
    <m/>
    <x v="23"/>
    <d v="2025-04-01T00:00:00"/>
    <d v="2025-05-05T00:00:00"/>
    <n v="16.8"/>
    <n v="112120201040"/>
    <s v="Outros Equipamentos"/>
    <s v="01-112120201040-000-001505060292-2-NV022571-PRO008320-0-0-0"/>
    <s v="NV022571"/>
    <m/>
    <x v="2"/>
    <x v="156"/>
  </r>
  <r>
    <x v="17"/>
    <m/>
    <x v="21"/>
    <d v="2025-04-01T00:00:00"/>
    <d v="2025-05-05T00:00:00"/>
    <n v="-9.17"/>
    <n v="211010200000"/>
    <s v="Diversos Fornecedores a Pagar / Em atestação"/>
    <s v="01-112120201040-000-001505060293-2-NV022572-PRO007669-0-0-0"/>
    <s v="NV022572"/>
    <m/>
    <x v="2"/>
    <x v="157"/>
  </r>
  <r>
    <x v="17"/>
    <m/>
    <x v="22"/>
    <d v="2025-04-01T00:00:00"/>
    <d v="2025-05-05T00:00:00"/>
    <n v="797.7"/>
    <n v="112120201040"/>
    <s v="Outros Equipamentos"/>
    <s v="01-112120201040-000-001505060293-2-NV022572-PRO007669-0-0-0"/>
    <s v="NV022572"/>
    <m/>
    <x v="2"/>
    <x v="157"/>
  </r>
  <r>
    <x v="17"/>
    <m/>
    <x v="23"/>
    <d v="2025-04-01T00:00:00"/>
    <d v="2025-05-05T00:00:00"/>
    <n v="26.6"/>
    <n v="112120201040"/>
    <s v="Outros Equipamentos"/>
    <s v="01-112120201040-000-001505060293-2-NV022572-PRO008320-0-0-0"/>
    <s v="NV022572"/>
    <m/>
    <x v="2"/>
    <x v="157"/>
  </r>
  <r>
    <x v="17"/>
    <m/>
    <x v="21"/>
    <d v="2025-04-01T00:00:00"/>
    <d v="2025-05-05T00:00:00"/>
    <n v="-9.17"/>
    <n v="211010200000"/>
    <s v="Diversos Fornecedores a Pagar / Em atestação"/>
    <s v="01-112120201040-000-001505060294-2-NV022573-PRO007669-0-0-0"/>
    <s v="NV022573"/>
    <m/>
    <x v="2"/>
    <x v="158"/>
  </r>
  <r>
    <x v="17"/>
    <m/>
    <x v="22"/>
    <d v="2025-04-01T00:00:00"/>
    <d v="2025-05-05T00:00:00"/>
    <n v="797.7"/>
    <n v="112120201040"/>
    <s v="Outros Equipamentos"/>
    <s v="01-112120201040-000-001505060294-2-NV022573-PRO007669-0-0-0"/>
    <s v="NV022573"/>
    <m/>
    <x v="2"/>
    <x v="158"/>
  </r>
  <r>
    <x v="17"/>
    <m/>
    <x v="21"/>
    <d v="2025-04-01T00:00:00"/>
    <d v="2025-05-05T00:00:00"/>
    <n v="-9.17"/>
    <n v="211010200000"/>
    <s v="Diversos Fornecedores a Pagar / Em atestação"/>
    <s v="01-112120201040-000-001505060371-2-NV022575-PRO007669-0-0-0"/>
    <s v="NV022575"/>
    <m/>
    <x v="2"/>
    <x v="160"/>
  </r>
  <r>
    <x v="17"/>
    <m/>
    <x v="22"/>
    <d v="2025-04-01T00:00:00"/>
    <d v="2025-05-05T00:00:00"/>
    <n v="797.7"/>
    <n v="112120201040"/>
    <s v="Outros Equipamentos"/>
    <s v="01-112120201040-000-001505060371-2-NV022575-PRO007669-0-0-0"/>
    <s v="NV022575"/>
    <m/>
    <x v="2"/>
    <x v="160"/>
  </r>
  <r>
    <x v="17"/>
    <m/>
    <x v="23"/>
    <d v="2025-04-01T00:00:00"/>
    <d v="2025-05-05T00:00:00"/>
    <n v="14"/>
    <n v="112120201040"/>
    <s v="Outros Equipamentos"/>
    <s v="01-112120201040-000-001505060371-2-NV022575-PRO008320-0-0-0"/>
    <s v="NV022575"/>
    <m/>
    <x v="2"/>
    <x v="160"/>
  </r>
  <r>
    <x v="17"/>
    <m/>
    <x v="21"/>
    <d v="2025-04-01T00:00:00"/>
    <d v="2025-05-05T00:00:00"/>
    <n v="-9.17"/>
    <n v="211010200000"/>
    <s v="Diversos Fornecedores a Pagar / Em atestação"/>
    <s v="01-112120201040-000-001505060372-2-NV022576-PRO007669-0-0-0"/>
    <s v="NV022576"/>
    <m/>
    <x v="2"/>
    <x v="161"/>
  </r>
  <r>
    <x v="17"/>
    <m/>
    <x v="22"/>
    <d v="2025-04-01T00:00:00"/>
    <d v="2025-05-05T00:00:00"/>
    <n v="797.7"/>
    <n v="112120201040"/>
    <s v="Outros Equipamentos"/>
    <s v="01-112120201040-000-001505060372-2-NV022576-PRO007669-0-0-0"/>
    <s v="NV022576"/>
    <m/>
    <x v="2"/>
    <x v="161"/>
  </r>
  <r>
    <x v="17"/>
    <m/>
    <x v="23"/>
    <d v="2025-04-01T00:00:00"/>
    <d v="2025-05-05T00:00:00"/>
    <n v="43.4"/>
    <n v="112120201040"/>
    <s v="Outros Equipamentos"/>
    <s v="01-112120201040-000-001505060372-2-NV022576-PRO008320-0-0-0"/>
    <s v="NV022576"/>
    <m/>
    <x v="2"/>
    <x v="161"/>
  </r>
  <r>
    <x v="17"/>
    <m/>
    <x v="21"/>
    <d v="2025-04-01T00:00:00"/>
    <d v="2025-05-05T00:00:00"/>
    <n v="-9.17"/>
    <n v="211010200000"/>
    <s v="Diversos Fornecedores a Pagar / Em atestação"/>
    <s v="01-112120201040-000-001505060405-2-NV022578-PRO007669-0-0-0"/>
    <s v="NV022578"/>
    <m/>
    <x v="2"/>
    <x v="162"/>
  </r>
  <r>
    <x v="17"/>
    <m/>
    <x v="22"/>
    <d v="2025-04-01T00:00:00"/>
    <d v="2025-05-05T00:00:00"/>
    <n v="797.7"/>
    <n v="112120201040"/>
    <s v="Outros Equipamentos"/>
    <s v="01-112120201040-000-001505060405-2-NV022578-PRO007669-0-0-0"/>
    <s v="NV022578"/>
    <m/>
    <x v="2"/>
    <x v="162"/>
  </r>
  <r>
    <x v="17"/>
    <m/>
    <x v="23"/>
    <d v="2025-04-01T00:00:00"/>
    <d v="2025-05-05T00:00:00"/>
    <n v="11.2"/>
    <n v="112120201040"/>
    <s v="Outros Equipamentos"/>
    <s v="01-112120201040-000-001505060405-2-NV022578-PRO008320-0-0-0"/>
    <s v="NV022578"/>
    <m/>
    <x v="2"/>
    <x v="162"/>
  </r>
  <r>
    <x v="17"/>
    <m/>
    <x v="21"/>
    <d v="2025-04-01T00:00:00"/>
    <d v="2025-05-05T00:00:00"/>
    <n v="-9.17"/>
    <n v="211010200000"/>
    <s v="Diversos Fornecedores a Pagar / Em atestação"/>
    <s v="01-112120201040-000-001505060373-2-NV022582-PRO007669-0-0-0"/>
    <s v="NV022582"/>
    <m/>
    <x v="2"/>
    <x v="163"/>
  </r>
  <r>
    <x v="17"/>
    <m/>
    <x v="22"/>
    <d v="2025-04-01T00:00:00"/>
    <d v="2025-05-05T00:00:00"/>
    <n v="797.7"/>
    <n v="112120201040"/>
    <s v="Outros Equipamentos"/>
    <s v="01-112120201040-000-001505060373-2-NV022582-PRO007669-0-0-0"/>
    <s v="NV022582"/>
    <m/>
    <x v="2"/>
    <x v="163"/>
  </r>
  <r>
    <x v="17"/>
    <m/>
    <x v="23"/>
    <d v="2025-04-01T00:00:00"/>
    <d v="2025-05-05T00:00:00"/>
    <n v="57.4"/>
    <n v="112120201040"/>
    <s v="Outros Equipamentos"/>
    <s v="01-112120201040-000-001505060373-2-NV022582-PRO008320-0-0-0"/>
    <s v="NV022582"/>
    <m/>
    <x v="2"/>
    <x v="163"/>
  </r>
  <r>
    <x v="17"/>
    <m/>
    <x v="21"/>
    <d v="2025-04-01T00:00:00"/>
    <d v="2025-05-05T00:00:00"/>
    <n v="-9.17"/>
    <n v="211010200000"/>
    <s v="Diversos Fornecedores a Pagar / Em atestação"/>
    <s v="01-112120201040-000-001505060374-2-NV022583-PRO007669-0-0-0"/>
    <s v="NV022583"/>
    <m/>
    <x v="2"/>
    <x v="4"/>
  </r>
  <r>
    <x v="17"/>
    <m/>
    <x v="22"/>
    <d v="2025-04-01T00:00:00"/>
    <d v="2025-05-05T00:00:00"/>
    <n v="797.7"/>
    <n v="112120201040"/>
    <s v="Outros Equipamentos"/>
    <s v="01-112120201040-000-001505060374-2-NV022583-PRO007669-0-0-0"/>
    <s v="NV022583"/>
    <m/>
    <x v="2"/>
    <x v="4"/>
  </r>
  <r>
    <x v="17"/>
    <m/>
    <x v="23"/>
    <d v="2025-04-01T00:00:00"/>
    <d v="2025-05-05T00:00:00"/>
    <n v="15.4"/>
    <n v="112120201040"/>
    <s v="Outros Equipamentos"/>
    <s v="01-112120201040-000-001505060374-2-NV022583-PRO008320-0-0-0"/>
    <s v="NV022583"/>
    <m/>
    <x v="2"/>
    <x v="4"/>
  </r>
  <r>
    <x v="17"/>
    <m/>
    <x v="21"/>
    <d v="2025-04-01T00:00:00"/>
    <d v="2025-05-05T00:00:00"/>
    <n v="-9.17"/>
    <n v="211010200000"/>
    <s v="Diversos Fornecedores a Pagar / Em atestação"/>
    <s v="01-112120201040-000-001505060375-2-NV022584-PRO007669-0-0-0"/>
    <s v="NV022584"/>
    <m/>
    <x v="2"/>
    <x v="164"/>
  </r>
  <r>
    <x v="17"/>
    <m/>
    <x v="22"/>
    <d v="2025-04-01T00:00:00"/>
    <d v="2025-05-05T00:00:00"/>
    <n v="797.7"/>
    <n v="112120201040"/>
    <s v="Outros Equipamentos"/>
    <s v="01-112120201040-000-001505060375-2-NV022584-PRO007669-0-0-0"/>
    <s v="NV022584"/>
    <m/>
    <x v="2"/>
    <x v="164"/>
  </r>
  <r>
    <x v="17"/>
    <m/>
    <x v="23"/>
    <d v="2025-04-01T00:00:00"/>
    <d v="2025-05-05T00:00:00"/>
    <n v="22.4"/>
    <n v="112120201040"/>
    <s v="Outros Equipamentos"/>
    <s v="01-112120201040-000-001505060375-2-NV022584-PRO008320-0-0-0"/>
    <s v="NV022584"/>
    <m/>
    <x v="2"/>
    <x v="164"/>
  </r>
  <r>
    <x v="17"/>
    <m/>
    <x v="21"/>
    <d v="2025-04-01T00:00:00"/>
    <d v="2025-05-05T00:00:00"/>
    <n v="-9.17"/>
    <n v="211010200000"/>
    <s v="Diversos Fornecedores a Pagar / Em atestação"/>
    <s v="01-112120201040-000-001505060295-2-NV022585-PRO007669-0-0-0"/>
    <s v="NV022585"/>
    <m/>
    <x v="2"/>
    <x v="165"/>
  </r>
  <r>
    <x v="17"/>
    <m/>
    <x v="22"/>
    <d v="2025-04-01T00:00:00"/>
    <d v="2025-05-05T00:00:00"/>
    <n v="797.7"/>
    <n v="112120201040"/>
    <s v="Outros Equipamentos"/>
    <s v="01-112120201040-000-001505060295-2-NV022585-PRO007669-0-0-0"/>
    <s v="NV022585"/>
    <m/>
    <x v="2"/>
    <x v="165"/>
  </r>
  <r>
    <x v="17"/>
    <m/>
    <x v="23"/>
    <d v="2025-04-01T00:00:00"/>
    <d v="2025-05-05T00:00:00"/>
    <n v="15.4"/>
    <n v="112120201040"/>
    <s v="Outros Equipamentos"/>
    <s v="01-112120201040-000-001505060295-2-NV022585-PRO008320-0-0-0"/>
    <s v="NV022585"/>
    <m/>
    <x v="2"/>
    <x v="165"/>
  </r>
  <r>
    <x v="17"/>
    <m/>
    <x v="21"/>
    <d v="2025-04-01T00:00:00"/>
    <d v="2025-05-05T00:00:00"/>
    <n v="-9.17"/>
    <n v="211010200000"/>
    <s v="Diversos Fornecedores a Pagar / Em atestação"/>
    <s v="01-112120201040-000-001505060296-2-NV022586-PRO007669-0-0-0"/>
    <s v="NV022586"/>
    <m/>
    <x v="2"/>
    <x v="166"/>
  </r>
  <r>
    <x v="17"/>
    <m/>
    <x v="22"/>
    <d v="2025-04-01T00:00:00"/>
    <d v="2025-05-05T00:00:00"/>
    <n v="797.7"/>
    <n v="112120201040"/>
    <s v="Outros Equipamentos"/>
    <s v="01-112120201040-000-001505060296-2-NV022586-PRO007669-0-0-0"/>
    <s v="NV022586"/>
    <m/>
    <x v="2"/>
    <x v="166"/>
  </r>
  <r>
    <x v="17"/>
    <m/>
    <x v="21"/>
    <d v="2025-04-01T00:00:00"/>
    <d v="2025-05-05T00:00:00"/>
    <n v="-9.17"/>
    <n v="211010200000"/>
    <s v="Diversos Fornecedores a Pagar / Em atestação"/>
    <s v="01-112120201040-000-001505060464-2-NV022587-PRO007669-0-0-0"/>
    <s v="NV022587"/>
    <m/>
    <x v="2"/>
    <x v="167"/>
  </r>
  <r>
    <x v="17"/>
    <m/>
    <x v="22"/>
    <d v="2025-04-01T00:00:00"/>
    <d v="2025-05-05T00:00:00"/>
    <n v="797.7"/>
    <n v="112120201040"/>
    <s v="Outros Equipamentos"/>
    <s v="01-112120201040-000-001505060464-2-NV022587-PRO007669-0-0-0"/>
    <s v="NV022587"/>
    <m/>
    <x v="2"/>
    <x v="167"/>
  </r>
  <r>
    <x v="17"/>
    <m/>
    <x v="23"/>
    <d v="2025-04-01T00:00:00"/>
    <d v="2025-05-05T00:00:00"/>
    <n v="19.600000000000001"/>
    <n v="112120201040"/>
    <s v="Outros Equipamentos"/>
    <s v="01-112120201040-000-001505060464-2-NV022587-PRO008320-0-0-0"/>
    <s v="NV022587"/>
    <m/>
    <x v="2"/>
    <x v="167"/>
  </r>
  <r>
    <x v="17"/>
    <m/>
    <x v="21"/>
    <d v="2025-04-01T00:00:00"/>
    <d v="2025-05-05T00:00:00"/>
    <n v="-9.17"/>
    <n v="211010200000"/>
    <s v="Diversos Fornecedores a Pagar / Em atestação"/>
    <s v="01-112120201040-000-001505060515-2-NV022588-PRO007669-0-0-0"/>
    <s v="NV022588"/>
    <m/>
    <x v="2"/>
    <x v="168"/>
  </r>
  <r>
    <x v="17"/>
    <m/>
    <x v="22"/>
    <d v="2025-04-01T00:00:00"/>
    <d v="2025-05-05T00:00:00"/>
    <n v="797.7"/>
    <n v="112120201040"/>
    <s v="Outros Equipamentos"/>
    <s v="01-112120201040-000-001505060515-2-NV022588-PRO007669-0-0-0"/>
    <s v="NV022588"/>
    <m/>
    <x v="2"/>
    <x v="168"/>
  </r>
  <r>
    <x v="17"/>
    <m/>
    <x v="23"/>
    <d v="2025-04-01T00:00:00"/>
    <d v="2025-05-05T00:00:00"/>
    <n v="12.6"/>
    <n v="112120201040"/>
    <s v="Outros Equipamentos"/>
    <s v="01-112120201040-000-001505060515-2-NV022588-PRO008320-0-0-0"/>
    <s v="NV022588"/>
    <m/>
    <x v="2"/>
    <x v="168"/>
  </r>
  <r>
    <x v="17"/>
    <m/>
    <x v="23"/>
    <d v="2025-04-01T00:00:00"/>
    <d v="2025-05-05T00:00:00"/>
    <n v="371"/>
    <n v="112120201040"/>
    <s v="Outros Equipamentos"/>
    <s v="01-112120201040-000-016505060188-1-NV022593-PRO008320-0-0-0"/>
    <s v="NV022593"/>
    <m/>
    <x v="2"/>
    <x v="252"/>
  </r>
  <r>
    <x v="17"/>
    <m/>
    <x v="23"/>
    <d v="2025-04-01T00:00:00"/>
    <d v="2025-05-05T00:00:00"/>
    <n v="373.8"/>
    <n v="112120201040"/>
    <s v="Outros Equipamentos"/>
    <s v="01-112120201040-000-046505060189-1-NV022594-PRO008320-0-0-0"/>
    <s v="NV022594"/>
    <m/>
    <x v="2"/>
    <x v="253"/>
  </r>
  <r>
    <x v="17"/>
    <m/>
    <x v="23"/>
    <d v="2025-04-01T00:00:00"/>
    <d v="2025-05-05T00:00:00"/>
    <n v="127.4"/>
    <n v="112120201040"/>
    <s v="Outros Equipamentos"/>
    <s v="01-112120201040-000-049505010009-1-NV022599-PRO008320-0-0-0"/>
    <s v="NV022599"/>
    <m/>
    <x v="2"/>
    <x v="254"/>
  </r>
  <r>
    <x v="17"/>
    <m/>
    <x v="21"/>
    <d v="2025-04-01T00:00:00"/>
    <d v="2025-05-05T00:00:00"/>
    <n v="-9.17"/>
    <n v="211010200000"/>
    <s v="Diversos Fornecedores a Pagar / Em atestação"/>
    <s v="01-112120201040-000-001505060297-2-NV022600-PRO007669-0-0-0"/>
    <s v="NV022600"/>
    <m/>
    <x v="2"/>
    <x v="169"/>
  </r>
  <r>
    <x v="17"/>
    <m/>
    <x v="22"/>
    <d v="2025-04-01T00:00:00"/>
    <d v="2025-05-05T00:00:00"/>
    <n v="797.7"/>
    <n v="112120201040"/>
    <s v="Outros Equipamentos"/>
    <s v="01-112120201040-000-001505060297-2-NV022600-PRO007669-0-0-0"/>
    <s v="NV022600"/>
    <m/>
    <x v="2"/>
    <x v="169"/>
  </r>
  <r>
    <x v="17"/>
    <m/>
    <x v="21"/>
    <d v="2025-04-01T00:00:00"/>
    <d v="2025-05-05T00:00:00"/>
    <n v="-9.17"/>
    <n v="211010200000"/>
    <s v="Diversos Fornecedores a Pagar / Em atestação"/>
    <s v="01-112120201040-000-001505060376-2-NV022601-PRO007669-0-0-0"/>
    <s v="NV022601"/>
    <m/>
    <x v="2"/>
    <x v="170"/>
  </r>
  <r>
    <x v="17"/>
    <m/>
    <x v="22"/>
    <d v="2025-04-01T00:00:00"/>
    <d v="2025-05-05T00:00:00"/>
    <n v="797.7"/>
    <n v="112120201040"/>
    <s v="Outros Equipamentos"/>
    <s v="01-112120201040-000-001505060376-2-NV022601-PRO007669-0-0-0"/>
    <s v="NV022601"/>
    <m/>
    <x v="2"/>
    <x v="170"/>
  </r>
  <r>
    <x v="17"/>
    <m/>
    <x v="21"/>
    <d v="2025-04-01T00:00:00"/>
    <d v="2025-05-05T00:00:00"/>
    <n v="-9.17"/>
    <n v="211010200000"/>
    <s v="Diversos Fornecedores a Pagar / Em atestação"/>
    <s v="01-112120201040-000-001505060406-2-NV022602-PRO007669-0-0-0"/>
    <s v="NV022602"/>
    <m/>
    <x v="2"/>
    <x v="171"/>
  </r>
  <r>
    <x v="17"/>
    <m/>
    <x v="22"/>
    <d v="2025-04-01T00:00:00"/>
    <d v="2025-05-05T00:00:00"/>
    <n v="797.7"/>
    <n v="112120201040"/>
    <s v="Outros Equipamentos"/>
    <s v="01-112120201040-000-001505060406-2-NV022602-PRO007669-0-0-0"/>
    <s v="NV022602"/>
    <m/>
    <x v="2"/>
    <x v="171"/>
  </r>
  <r>
    <x v="17"/>
    <m/>
    <x v="21"/>
    <d v="2025-04-01T00:00:00"/>
    <d v="2025-05-05T00:00:00"/>
    <n v="-9.17"/>
    <n v="211010200000"/>
    <s v="Diversos Fornecedores a Pagar / Em atestação"/>
    <s v="01-112120201040-000-001505060407-2-NV022603-PRO007669-0-0-0"/>
    <s v="NV022603"/>
    <m/>
    <x v="2"/>
    <x v="172"/>
  </r>
  <r>
    <x v="17"/>
    <m/>
    <x v="22"/>
    <d v="2025-04-01T00:00:00"/>
    <d v="2025-05-05T00:00:00"/>
    <n v="797.7"/>
    <n v="112120201040"/>
    <s v="Outros Equipamentos"/>
    <s v="01-112120201040-000-001505060407-2-NV022603-PRO007669-0-0-0"/>
    <s v="NV022603"/>
    <m/>
    <x v="2"/>
    <x v="172"/>
  </r>
  <r>
    <x v="17"/>
    <m/>
    <x v="23"/>
    <d v="2025-04-01T00:00:00"/>
    <d v="2025-05-05T00:00:00"/>
    <n v="29.4"/>
    <n v="112120201040"/>
    <s v="Outros Equipamentos"/>
    <s v="01-112120201040-000-001505060407-2-NV022603-PRO008320-0-0-0"/>
    <s v="NV022603"/>
    <m/>
    <x v="2"/>
    <x v="172"/>
  </r>
  <r>
    <x v="17"/>
    <m/>
    <x v="21"/>
    <d v="2025-04-01T00:00:00"/>
    <d v="2025-05-05T00:00:00"/>
    <n v="-9.17"/>
    <n v="211010200000"/>
    <s v="Diversos Fornecedores a Pagar / Em atestação"/>
    <s v="01-112120201040-000-001505060491-2-NV022609-PRO007669-0-0-0"/>
    <s v="NV022609"/>
    <m/>
    <x v="2"/>
    <x v="173"/>
  </r>
  <r>
    <x v="17"/>
    <m/>
    <x v="22"/>
    <d v="2025-04-01T00:00:00"/>
    <d v="2025-05-05T00:00:00"/>
    <n v="797.7"/>
    <n v="112120201040"/>
    <s v="Outros Equipamentos"/>
    <s v="01-112120201040-000-001505060491-2-NV022609-PRO007669-0-0-0"/>
    <s v="NV022609"/>
    <m/>
    <x v="2"/>
    <x v="173"/>
  </r>
  <r>
    <x v="17"/>
    <m/>
    <x v="23"/>
    <d v="2025-04-01T00:00:00"/>
    <d v="2025-05-05T00:00:00"/>
    <n v="51.8"/>
    <n v="112120201040"/>
    <s v="Outros Equipamentos"/>
    <s v="01-112120201040-000-001505060491-2-NV022609-PRO008320-0-0-0"/>
    <s v="NV022609"/>
    <m/>
    <x v="2"/>
    <x v="173"/>
  </r>
  <r>
    <x v="17"/>
    <m/>
    <x v="21"/>
    <d v="2025-04-01T00:00:00"/>
    <d v="2025-05-05T00:00:00"/>
    <n v="-9.17"/>
    <n v="211010200000"/>
    <s v="Diversos Fornecedores a Pagar / Em atestação"/>
    <s v="01-112120201040-000-001505060377-2-NV022610-PRO007669-0-0-0"/>
    <s v="NV022610"/>
    <m/>
    <x v="2"/>
    <x v="174"/>
  </r>
  <r>
    <x v="17"/>
    <m/>
    <x v="22"/>
    <d v="2025-04-01T00:00:00"/>
    <d v="2025-05-05T00:00:00"/>
    <n v="797.7"/>
    <n v="112120201040"/>
    <s v="Outros Equipamentos"/>
    <s v="01-112120201040-000-001505060377-2-NV022610-PRO007669-0-0-0"/>
    <s v="NV022610"/>
    <m/>
    <x v="2"/>
    <x v="174"/>
  </r>
  <r>
    <x v="17"/>
    <m/>
    <x v="23"/>
    <d v="2025-04-01T00:00:00"/>
    <d v="2025-05-05T00:00:00"/>
    <n v="5.6"/>
    <n v="112120201040"/>
    <s v="Outros Equipamentos"/>
    <s v="01-112120201040-000-001505060377-2-NV022610-PRO008320-0-0-0"/>
    <s v="NV022610"/>
    <m/>
    <x v="2"/>
    <x v="174"/>
  </r>
  <r>
    <x v="17"/>
    <m/>
    <x v="21"/>
    <d v="2025-04-01T00:00:00"/>
    <d v="2025-05-05T00:00:00"/>
    <n v="-9.17"/>
    <n v="211010200000"/>
    <s v="Diversos Fornecedores a Pagar / Em atestação"/>
    <s v="01-112120201040-000-001505060298-2-NV022611-PRO007669-0-0-0"/>
    <s v="NV022611"/>
    <m/>
    <x v="2"/>
    <x v="175"/>
  </r>
  <r>
    <x v="17"/>
    <m/>
    <x v="22"/>
    <d v="2025-04-01T00:00:00"/>
    <d v="2025-05-05T00:00:00"/>
    <n v="797.7"/>
    <n v="112120201040"/>
    <s v="Outros Equipamentos"/>
    <s v="01-112120201040-000-001505060298-2-NV022611-PRO007669-0-0-0"/>
    <s v="NV022611"/>
    <m/>
    <x v="2"/>
    <x v="175"/>
  </r>
  <r>
    <x v="17"/>
    <m/>
    <x v="23"/>
    <d v="2025-04-01T00:00:00"/>
    <d v="2025-05-05T00:00:00"/>
    <n v="123.2"/>
    <n v="112120201040"/>
    <s v="Outros Equipamentos"/>
    <s v="01-112120201040-000-001505060298-2-NV022611-PRO008320-0-0-0"/>
    <s v="NV022611"/>
    <m/>
    <x v="2"/>
    <x v="175"/>
  </r>
  <r>
    <x v="17"/>
    <m/>
    <x v="21"/>
    <d v="2025-04-01T00:00:00"/>
    <d v="2025-05-05T00:00:00"/>
    <n v="-9.17"/>
    <n v="211010200000"/>
    <s v="Diversos Fornecedores a Pagar / Em atestação"/>
    <s v="01-112120201040-000-001505060504-2-NV022612-PRO007669-0-0-0"/>
    <s v="NV022612"/>
    <m/>
    <x v="2"/>
    <x v="176"/>
  </r>
  <r>
    <x v="17"/>
    <m/>
    <x v="22"/>
    <d v="2025-04-01T00:00:00"/>
    <d v="2025-05-05T00:00:00"/>
    <n v="797.7"/>
    <n v="112120201040"/>
    <s v="Outros Equipamentos"/>
    <s v="01-112120201040-000-001505060504-2-NV022612-PRO007669-0-0-0"/>
    <s v="NV022612"/>
    <m/>
    <x v="2"/>
    <x v="176"/>
  </r>
  <r>
    <x v="17"/>
    <m/>
    <x v="23"/>
    <d v="2025-04-01T00:00:00"/>
    <d v="2025-05-05T00:00:00"/>
    <n v="11.2"/>
    <n v="112120201040"/>
    <s v="Outros Equipamentos"/>
    <s v="01-112120201040-000-001505060504-2-NV022612-PRO008320-0-0-0"/>
    <s v="NV022612"/>
    <m/>
    <x v="2"/>
    <x v="176"/>
  </r>
  <r>
    <x v="17"/>
    <m/>
    <x v="21"/>
    <d v="2025-04-01T00:00:00"/>
    <d v="2025-05-05T00:00:00"/>
    <n v="-9.17"/>
    <n v="211010200000"/>
    <s v="Diversos Fornecedores a Pagar / Em atestação"/>
    <s v="01-112120201040-000-001505060378-2-NV022613-PRO007669-0-0-0"/>
    <s v="NV022613"/>
    <m/>
    <x v="2"/>
    <x v="177"/>
  </r>
  <r>
    <x v="17"/>
    <m/>
    <x v="22"/>
    <d v="2025-04-01T00:00:00"/>
    <d v="2025-05-05T00:00:00"/>
    <n v="797.7"/>
    <n v="112120201040"/>
    <s v="Outros Equipamentos"/>
    <s v="01-112120201040-000-001505060378-2-NV022613-PRO007669-0-0-0"/>
    <s v="NV022613"/>
    <m/>
    <x v="2"/>
    <x v="177"/>
  </r>
  <r>
    <x v="17"/>
    <m/>
    <x v="23"/>
    <d v="2025-04-01T00:00:00"/>
    <d v="2025-05-05T00:00:00"/>
    <n v="56"/>
    <n v="112120201040"/>
    <s v="Outros Equipamentos"/>
    <s v="01-112120201040-000-001505060378-2-NV022613-PRO008320-0-0-0"/>
    <s v="NV022613"/>
    <m/>
    <x v="2"/>
    <x v="177"/>
  </r>
  <r>
    <x v="17"/>
    <m/>
    <x v="21"/>
    <d v="2025-04-01T00:00:00"/>
    <d v="2025-05-05T00:00:00"/>
    <n v="-9.17"/>
    <n v="211010200000"/>
    <s v="Diversos Fornecedores a Pagar / Em atestação"/>
    <s v="01-112120201040-000-001505060408-2-NV022614-PRO007669-0-0-0"/>
    <s v="NV022614"/>
    <m/>
    <x v="2"/>
    <x v="178"/>
  </r>
  <r>
    <x v="17"/>
    <m/>
    <x v="22"/>
    <d v="2025-04-01T00:00:00"/>
    <d v="2025-05-05T00:00:00"/>
    <n v="797.7"/>
    <n v="112120201040"/>
    <s v="Outros Equipamentos"/>
    <s v="01-112120201040-000-001505060408-2-NV022614-PRO007669-0-0-0"/>
    <s v="NV022614"/>
    <m/>
    <x v="2"/>
    <x v="178"/>
  </r>
  <r>
    <x v="17"/>
    <m/>
    <x v="23"/>
    <d v="2025-04-01T00:00:00"/>
    <d v="2025-05-05T00:00:00"/>
    <n v="26.6"/>
    <n v="112120201040"/>
    <s v="Outros Equipamentos"/>
    <s v="01-112120201040-000-001505060408-2-NV022614-PRO008320-0-0-0"/>
    <s v="NV022614"/>
    <m/>
    <x v="2"/>
    <x v="178"/>
  </r>
  <r>
    <x v="17"/>
    <m/>
    <x v="21"/>
    <d v="2025-04-01T00:00:00"/>
    <d v="2025-05-05T00:00:00"/>
    <n v="-9.17"/>
    <n v="211010200000"/>
    <s v="Diversos Fornecedores a Pagar / Em atestação"/>
    <s v="01-112120201040-000-001505060409-2-NV022615-PRO007669-0-0-0"/>
    <s v="NV022615"/>
    <m/>
    <x v="2"/>
    <x v="179"/>
  </r>
  <r>
    <x v="17"/>
    <m/>
    <x v="22"/>
    <d v="2025-04-01T00:00:00"/>
    <d v="2025-05-05T00:00:00"/>
    <n v="797.7"/>
    <n v="112120201040"/>
    <s v="Outros Equipamentos"/>
    <s v="01-112120201040-000-001505060409-2-NV022615-PRO007669-0-0-0"/>
    <s v="NV022615"/>
    <m/>
    <x v="2"/>
    <x v="179"/>
  </r>
  <r>
    <x v="17"/>
    <m/>
    <x v="23"/>
    <d v="2025-04-01T00:00:00"/>
    <d v="2025-05-05T00:00:00"/>
    <n v="16.8"/>
    <n v="112120201040"/>
    <s v="Outros Equipamentos"/>
    <s v="01-112120201040-000-001505060409-2-NV022615-PRO008320-0-0-0"/>
    <s v="NV022615"/>
    <m/>
    <x v="2"/>
    <x v="179"/>
  </r>
  <r>
    <x v="17"/>
    <m/>
    <x v="21"/>
    <d v="2025-04-01T00:00:00"/>
    <d v="2025-05-05T00:00:00"/>
    <n v="-9.17"/>
    <n v="211010200000"/>
    <s v="Diversos Fornecedores a Pagar / Em atestação"/>
    <s v="01-112120201040-000-001505060299-2-NV022616-PRO007669-0-0-0"/>
    <s v="NV022616"/>
    <m/>
    <x v="2"/>
    <x v="180"/>
  </r>
  <r>
    <x v="17"/>
    <m/>
    <x v="22"/>
    <d v="2025-04-01T00:00:00"/>
    <d v="2025-05-05T00:00:00"/>
    <n v="797.7"/>
    <n v="112120201040"/>
    <s v="Outros Equipamentos"/>
    <s v="01-112120201040-000-001505060299-2-NV022616-PRO007669-0-0-0"/>
    <s v="NV022616"/>
    <m/>
    <x v="2"/>
    <x v="180"/>
  </r>
  <r>
    <x v="17"/>
    <m/>
    <x v="23"/>
    <d v="2025-04-01T00:00:00"/>
    <d v="2025-05-05T00:00:00"/>
    <n v="7"/>
    <n v="112120201040"/>
    <s v="Outros Equipamentos"/>
    <s v="01-112120201040-000-001505060299-2-NV022616-PRO008320-0-0-0"/>
    <s v="NV022616"/>
    <m/>
    <x v="2"/>
    <x v="180"/>
  </r>
  <r>
    <x v="17"/>
    <m/>
    <x v="21"/>
    <d v="2025-04-01T00:00:00"/>
    <d v="2025-05-05T00:00:00"/>
    <n v="-9.17"/>
    <n v="211010200000"/>
    <s v="Diversos Fornecedores a Pagar / Em atestação"/>
    <s v="01-112120201040-000-001505060300-2-NV022617-PRO007669-0-0-0"/>
    <s v="NV022617"/>
    <m/>
    <x v="2"/>
    <x v="181"/>
  </r>
  <r>
    <x v="17"/>
    <m/>
    <x v="22"/>
    <d v="2025-04-01T00:00:00"/>
    <d v="2025-05-05T00:00:00"/>
    <n v="797.7"/>
    <n v="112120201040"/>
    <s v="Outros Equipamentos"/>
    <s v="01-112120201040-000-001505060300-2-NV022617-PRO007669-0-0-0"/>
    <s v="NV022617"/>
    <m/>
    <x v="2"/>
    <x v="181"/>
  </r>
  <r>
    <x v="17"/>
    <m/>
    <x v="21"/>
    <d v="2025-04-01T00:00:00"/>
    <d v="2025-05-05T00:00:00"/>
    <n v="-9.17"/>
    <n v="211010200000"/>
    <s v="Diversos Fornecedores a Pagar / Em atestação"/>
    <s v="01-112120201040-000-001505060516-2-NV022618-PRO007669-0-0-0"/>
    <s v="NV022618"/>
    <m/>
    <x v="2"/>
    <x v="182"/>
  </r>
  <r>
    <x v="17"/>
    <m/>
    <x v="22"/>
    <d v="2025-04-01T00:00:00"/>
    <d v="2025-05-05T00:00:00"/>
    <n v="797.7"/>
    <n v="112120201040"/>
    <s v="Outros Equipamentos"/>
    <s v="01-112120201040-000-001505060516-2-NV022618-PRO007669-0-0-0"/>
    <s v="NV022618"/>
    <m/>
    <x v="2"/>
    <x v="182"/>
  </r>
  <r>
    <x v="17"/>
    <m/>
    <x v="23"/>
    <d v="2025-04-01T00:00:00"/>
    <d v="2025-05-05T00:00:00"/>
    <n v="7"/>
    <n v="112120201040"/>
    <s v="Outros Equipamentos"/>
    <s v="01-112120201040-000-001505060516-2-NV022618-PRO008320-0-0-0"/>
    <s v="NV022618"/>
    <m/>
    <x v="2"/>
    <x v="182"/>
  </r>
  <r>
    <x v="17"/>
    <m/>
    <x v="21"/>
    <d v="2025-04-01T00:00:00"/>
    <d v="2025-05-05T00:00:00"/>
    <n v="-9.17"/>
    <n v="211010200000"/>
    <s v="Diversos Fornecedores a Pagar / Em atestação"/>
    <s v="01-112120201040-000-001505060302-2-NV022619-PRO007669-0-0-0"/>
    <s v="NV022619"/>
    <m/>
    <x v="2"/>
    <x v="183"/>
  </r>
  <r>
    <x v="17"/>
    <m/>
    <x v="22"/>
    <d v="2025-04-01T00:00:00"/>
    <d v="2025-05-05T00:00:00"/>
    <n v="797.7"/>
    <n v="112120201040"/>
    <s v="Outros Equipamentos"/>
    <s v="01-112120201040-000-001505060302-2-NV022619-PRO007669-0-0-0"/>
    <s v="NV022619"/>
    <m/>
    <x v="2"/>
    <x v="183"/>
  </r>
  <r>
    <x v="17"/>
    <m/>
    <x v="21"/>
    <d v="2025-04-01T00:00:00"/>
    <d v="2025-05-05T00:00:00"/>
    <n v="-9.17"/>
    <n v="211010200000"/>
    <s v="Diversos Fornecedores a Pagar / Em atestação"/>
    <s v="01-112120201040-000-001505060301-2-NV022620-PRO007669-0-0-0"/>
    <s v="NV022620"/>
    <m/>
    <x v="2"/>
    <x v="184"/>
  </r>
  <r>
    <x v="17"/>
    <m/>
    <x v="22"/>
    <d v="2025-04-01T00:00:00"/>
    <d v="2025-05-05T00:00:00"/>
    <n v="797.7"/>
    <n v="112120201040"/>
    <s v="Outros Equipamentos"/>
    <s v="01-112120201040-000-001505060301-2-NV022620-PRO007669-0-0-0"/>
    <s v="NV022620"/>
    <m/>
    <x v="2"/>
    <x v="184"/>
  </r>
  <r>
    <x v="17"/>
    <m/>
    <x v="23"/>
    <d v="2025-04-01T00:00:00"/>
    <d v="2025-05-05T00:00:00"/>
    <n v="22.4"/>
    <n v="112120201040"/>
    <s v="Outros Equipamentos"/>
    <s v="01-112120201040-000-001505060301-2-NV022620-PRO008320-0-0-0"/>
    <s v="NV022620"/>
    <m/>
    <x v="2"/>
    <x v="184"/>
  </r>
  <r>
    <x v="17"/>
    <m/>
    <x v="21"/>
    <d v="2025-04-01T00:00:00"/>
    <d v="2025-05-05T00:00:00"/>
    <n v="-9.17"/>
    <n v="211010200000"/>
    <s v="Diversos Fornecedores a Pagar / Em atestação"/>
    <s v="01-112120201040-000-001505060467-2-NV022621-PRO007669-0-0-0"/>
    <s v="NV022621"/>
    <m/>
    <x v="2"/>
    <x v="185"/>
  </r>
  <r>
    <x v="17"/>
    <m/>
    <x v="22"/>
    <d v="2025-04-01T00:00:00"/>
    <d v="2025-05-05T00:00:00"/>
    <n v="797.7"/>
    <n v="112120201040"/>
    <s v="Outros Equipamentos"/>
    <s v="01-112120201040-000-001505060467-2-NV022621-PRO007669-0-0-0"/>
    <s v="NV022621"/>
    <m/>
    <x v="2"/>
    <x v="185"/>
  </r>
  <r>
    <x v="17"/>
    <m/>
    <x v="23"/>
    <d v="2025-04-01T00:00:00"/>
    <d v="2025-05-05T00:00:00"/>
    <n v="14"/>
    <n v="112120201040"/>
    <s v="Outros Equipamentos"/>
    <s v="01-112120201040-000-001505060467-2-NV022621-PRO008320-0-0-0"/>
    <s v="NV022621"/>
    <m/>
    <x v="2"/>
    <x v="185"/>
  </r>
  <r>
    <x v="17"/>
    <m/>
    <x v="21"/>
    <d v="2025-04-01T00:00:00"/>
    <d v="2025-05-05T00:00:00"/>
    <n v="-9.17"/>
    <n v="211010200000"/>
    <s v="Diversos Fornecedores a Pagar / Em atestação"/>
    <s v="01-112120201040-000-001505060505-2-NV022622-PRO007669-0-0-0"/>
    <s v="NV022622"/>
    <m/>
    <x v="2"/>
    <x v="186"/>
  </r>
  <r>
    <x v="17"/>
    <m/>
    <x v="22"/>
    <d v="2025-04-01T00:00:00"/>
    <d v="2025-05-05T00:00:00"/>
    <n v="797.7"/>
    <n v="112120201040"/>
    <s v="Outros Equipamentos"/>
    <s v="01-112120201040-000-001505060505-2-NV022622-PRO007669-0-0-0"/>
    <s v="NV022622"/>
    <m/>
    <x v="2"/>
    <x v="186"/>
  </r>
  <r>
    <x v="17"/>
    <m/>
    <x v="23"/>
    <d v="2025-04-01T00:00:00"/>
    <d v="2025-05-05T00:00:00"/>
    <n v="25.2"/>
    <n v="112120201040"/>
    <s v="Outros Equipamentos"/>
    <s v="01-112120201040-000-001505060505-2-NV022622-PRO008320-0-0-0"/>
    <s v="NV022622"/>
    <m/>
    <x v="2"/>
    <x v="186"/>
  </r>
  <r>
    <x v="17"/>
    <m/>
    <x v="21"/>
    <d v="2025-04-01T00:00:00"/>
    <d v="2025-05-05T00:00:00"/>
    <n v="-9.17"/>
    <n v="211010200000"/>
    <s v="Diversos Fornecedores a Pagar / Em atestação"/>
    <s v="01-112120201040-000-001505060471-2-NV022623-PRO007669-0-0-0"/>
    <s v="NV022623"/>
    <m/>
    <x v="2"/>
    <x v="187"/>
  </r>
  <r>
    <x v="17"/>
    <m/>
    <x v="22"/>
    <d v="2025-04-01T00:00:00"/>
    <d v="2025-05-05T00:00:00"/>
    <n v="797.7"/>
    <n v="112120201040"/>
    <s v="Outros Equipamentos"/>
    <s v="01-112120201040-000-001505060471-2-NV022623-PRO007669-0-0-0"/>
    <s v="NV022623"/>
    <m/>
    <x v="2"/>
    <x v="187"/>
  </r>
  <r>
    <x v="17"/>
    <m/>
    <x v="21"/>
    <d v="2025-04-01T00:00:00"/>
    <d v="2025-05-05T00:00:00"/>
    <n v="-9.17"/>
    <n v="211010200000"/>
    <s v="Diversos Fornecedores a Pagar / Em atestação"/>
    <s v="01-112120201040-000-001505060469-2-NV022624-PRO007669-0-0-0"/>
    <s v="NV022624"/>
    <m/>
    <x v="2"/>
    <x v="188"/>
  </r>
  <r>
    <x v="17"/>
    <m/>
    <x v="22"/>
    <d v="2025-04-01T00:00:00"/>
    <d v="2025-05-05T00:00:00"/>
    <n v="797.7"/>
    <n v="112120201040"/>
    <s v="Outros Equipamentos"/>
    <s v="01-112120201040-000-001505060469-2-NV022624-PRO007669-0-0-0"/>
    <s v="NV022624"/>
    <m/>
    <x v="2"/>
    <x v="188"/>
  </r>
  <r>
    <x v="17"/>
    <m/>
    <x v="23"/>
    <d v="2025-04-01T00:00:00"/>
    <d v="2025-05-05T00:00:00"/>
    <n v="28"/>
    <n v="112120201040"/>
    <s v="Outros Equipamentos"/>
    <s v="01-112120201040-000-001505060469-2-NV022624-PRO008320-0-0-0"/>
    <s v="NV022624"/>
    <m/>
    <x v="2"/>
    <x v="188"/>
  </r>
  <r>
    <x v="17"/>
    <m/>
    <x v="21"/>
    <d v="2025-04-01T00:00:00"/>
    <d v="2025-05-05T00:00:00"/>
    <n v="-9.17"/>
    <n v="211010200000"/>
    <s v="Diversos Fornecedores a Pagar / Em atestação"/>
    <s v="01-112120201040-000-001505060379-2-NV022625-PRO007669-0-0-0"/>
    <s v="NV022625"/>
    <m/>
    <x v="2"/>
    <x v="189"/>
  </r>
  <r>
    <x v="17"/>
    <m/>
    <x v="22"/>
    <d v="2025-04-01T00:00:00"/>
    <d v="2025-05-05T00:00:00"/>
    <n v="797.7"/>
    <n v="112120201040"/>
    <s v="Outros Equipamentos"/>
    <s v="01-112120201040-000-001505060379-2-NV022625-PRO007669-0-0-0"/>
    <s v="NV022625"/>
    <m/>
    <x v="2"/>
    <x v="189"/>
  </r>
  <r>
    <x v="17"/>
    <m/>
    <x v="23"/>
    <d v="2025-04-01T00:00:00"/>
    <d v="2025-05-05T00:00:00"/>
    <n v="14"/>
    <n v="112120201040"/>
    <s v="Outros Equipamentos"/>
    <s v="01-112120201040-000-001505060379-2-NV022625-PRO008320-0-0-0"/>
    <s v="NV022625"/>
    <m/>
    <x v="2"/>
    <x v="189"/>
  </r>
  <r>
    <x v="17"/>
    <m/>
    <x v="21"/>
    <d v="2025-04-01T00:00:00"/>
    <d v="2025-05-05T00:00:00"/>
    <n v="-9.17"/>
    <n v="211010200000"/>
    <s v="Diversos Fornecedores a Pagar / Em atestação"/>
    <s v="01-112120201040-000-001505060410-2-NV022626-PRO007669-0-0-0"/>
    <s v="NV022626"/>
    <m/>
    <x v="2"/>
    <x v="190"/>
  </r>
  <r>
    <x v="17"/>
    <m/>
    <x v="22"/>
    <d v="2025-04-01T00:00:00"/>
    <d v="2025-05-05T00:00:00"/>
    <n v="797.7"/>
    <n v="112120201040"/>
    <s v="Outros Equipamentos"/>
    <s v="01-112120201040-000-001505060410-2-NV022626-PRO007669-0-0-0"/>
    <s v="NV022626"/>
    <m/>
    <x v="2"/>
    <x v="190"/>
  </r>
  <r>
    <x v="17"/>
    <m/>
    <x v="21"/>
    <d v="2025-04-01T00:00:00"/>
    <d v="2025-05-05T00:00:00"/>
    <n v="-9.17"/>
    <n v="211010200000"/>
    <s v="Diversos Fornecedores a Pagar / Em atestação"/>
    <s v="01-112120201040-000-001505060411-2-NV022627-PRO007669-0-0-0"/>
    <s v="NV022627"/>
    <m/>
    <x v="2"/>
    <x v="191"/>
  </r>
  <r>
    <x v="17"/>
    <m/>
    <x v="22"/>
    <d v="2025-04-01T00:00:00"/>
    <d v="2025-05-05T00:00:00"/>
    <n v="797.7"/>
    <n v="112120201040"/>
    <s v="Outros Equipamentos"/>
    <s v="01-112120201040-000-001505060411-2-NV022627-PRO007669-0-0-0"/>
    <s v="NV022627"/>
    <m/>
    <x v="2"/>
    <x v="191"/>
  </r>
  <r>
    <x v="17"/>
    <m/>
    <x v="23"/>
    <d v="2025-04-01T00:00:00"/>
    <d v="2025-05-05T00:00:00"/>
    <n v="11.2"/>
    <n v="112120201040"/>
    <s v="Outros Equipamentos"/>
    <s v="01-112120201040-000-001505060411-2-NV022627-PRO008320-0-0-0"/>
    <s v="NV022627"/>
    <m/>
    <x v="2"/>
    <x v="191"/>
  </r>
  <r>
    <x v="17"/>
    <m/>
    <x v="21"/>
    <d v="2025-04-01T00:00:00"/>
    <d v="2025-05-05T00:00:00"/>
    <n v="-9.17"/>
    <n v="211010200000"/>
    <s v="Diversos Fornecedores a Pagar / Em atestação"/>
    <s v="01-112120201040-000-001505060412-2-NV022628-PRO007669-0-0-0"/>
    <s v="NV022628"/>
    <m/>
    <x v="2"/>
    <x v="192"/>
  </r>
  <r>
    <x v="17"/>
    <m/>
    <x v="22"/>
    <d v="2025-04-01T00:00:00"/>
    <d v="2025-05-05T00:00:00"/>
    <n v="797.7"/>
    <n v="112120201040"/>
    <s v="Outros Equipamentos"/>
    <s v="01-112120201040-000-001505060412-2-NV022628-PRO007669-0-0-0"/>
    <s v="NV022628"/>
    <m/>
    <x v="2"/>
    <x v="192"/>
  </r>
  <r>
    <x v="17"/>
    <m/>
    <x v="23"/>
    <d v="2025-04-01T00:00:00"/>
    <d v="2025-05-05T00:00:00"/>
    <n v="23.8"/>
    <n v="112120201040"/>
    <s v="Outros Equipamentos"/>
    <s v="01-112120201040-000-001505060412-2-NV022628-PRO008320-0-0-0"/>
    <s v="NV022628"/>
    <m/>
    <x v="2"/>
    <x v="192"/>
  </r>
  <r>
    <x v="17"/>
    <m/>
    <x v="21"/>
    <d v="2025-04-01T00:00:00"/>
    <d v="2025-05-05T00:00:00"/>
    <n v="-9.17"/>
    <n v="211010200000"/>
    <s v="Diversos Fornecedores a Pagar / Em atestação"/>
    <s v="01-112120201040-000-001505060413-2-NV022629-PRO007669-0-0-0"/>
    <s v="NV022629"/>
    <m/>
    <x v="2"/>
    <x v="193"/>
  </r>
  <r>
    <x v="17"/>
    <m/>
    <x v="22"/>
    <d v="2025-04-01T00:00:00"/>
    <d v="2025-05-05T00:00:00"/>
    <n v="797.7"/>
    <n v="112120201040"/>
    <s v="Outros Equipamentos"/>
    <s v="01-112120201040-000-001505060413-2-NV022629-PRO007669-0-0-0"/>
    <s v="NV022629"/>
    <m/>
    <x v="2"/>
    <x v="193"/>
  </r>
  <r>
    <x v="17"/>
    <m/>
    <x v="23"/>
    <d v="2025-04-01T00:00:00"/>
    <d v="2025-05-05T00:00:00"/>
    <n v="21"/>
    <n v="112120201040"/>
    <s v="Outros Equipamentos"/>
    <s v="01-112120201040-000-001505060413-2-NV022629-PRO008320-0-0-0"/>
    <s v="NV022629"/>
    <m/>
    <x v="2"/>
    <x v="193"/>
  </r>
  <r>
    <x v="17"/>
    <m/>
    <x v="21"/>
    <d v="2025-04-01T00:00:00"/>
    <d v="2025-05-05T00:00:00"/>
    <n v="-9.17"/>
    <n v="211010200000"/>
    <s v="Diversos Fornecedores a Pagar / Em atestação"/>
    <s v="01-112120201040-000-001505060303-2-NV022630-PRO007669-0-0-0"/>
    <s v="NV022630"/>
    <m/>
    <x v="2"/>
    <x v="194"/>
  </r>
  <r>
    <x v="17"/>
    <m/>
    <x v="22"/>
    <d v="2025-04-01T00:00:00"/>
    <d v="2025-05-05T00:00:00"/>
    <n v="797.7"/>
    <n v="112120201040"/>
    <s v="Outros Equipamentos"/>
    <s v="01-112120201040-000-001505060303-2-NV022630-PRO007669-0-0-0"/>
    <s v="NV022630"/>
    <m/>
    <x v="2"/>
    <x v="194"/>
  </r>
  <r>
    <x v="17"/>
    <m/>
    <x v="21"/>
    <d v="2025-04-01T00:00:00"/>
    <d v="2025-05-05T00:00:00"/>
    <n v="-9.17"/>
    <n v="211010200000"/>
    <s v="Diversos Fornecedores a Pagar / Em atestação"/>
    <s v="01-112120201040-000-001505060304-2-NV022631-PRO007669-0-0-0"/>
    <s v="NV022631"/>
    <m/>
    <x v="2"/>
    <x v="195"/>
  </r>
  <r>
    <x v="17"/>
    <m/>
    <x v="22"/>
    <d v="2025-04-01T00:00:00"/>
    <d v="2025-05-05T00:00:00"/>
    <n v="797.7"/>
    <n v="112120201040"/>
    <s v="Outros Equipamentos"/>
    <s v="01-112120201040-000-001505060304-2-NV022631-PRO007669-0-0-0"/>
    <s v="NV022631"/>
    <m/>
    <x v="2"/>
    <x v="195"/>
  </r>
  <r>
    <x v="17"/>
    <m/>
    <x v="23"/>
    <d v="2025-04-01T00:00:00"/>
    <d v="2025-05-05T00:00:00"/>
    <n v="21"/>
    <n v="112120201040"/>
    <s v="Outros Equipamentos"/>
    <s v="01-112120201040-000-001505060304-2-NV022631-PRO008320-0-0-0"/>
    <s v="NV022631"/>
    <m/>
    <x v="2"/>
    <x v="195"/>
  </r>
  <r>
    <x v="17"/>
    <m/>
    <x v="21"/>
    <d v="2025-04-01T00:00:00"/>
    <d v="2025-05-05T00:00:00"/>
    <n v="-9.17"/>
    <n v="211010200000"/>
    <s v="Diversos Fornecedores a Pagar / Em atestação"/>
    <s v="01-112120201040-000-001505060305-2-NV022632-PRO007669-0-0-0"/>
    <s v="NV022632"/>
    <m/>
    <x v="2"/>
    <x v="196"/>
  </r>
  <r>
    <x v="17"/>
    <m/>
    <x v="22"/>
    <d v="2025-04-01T00:00:00"/>
    <d v="2025-05-05T00:00:00"/>
    <n v="797.7"/>
    <n v="112120201040"/>
    <s v="Outros Equipamentos"/>
    <s v="01-112120201040-000-001505060305-2-NV022632-PRO007669-0-0-0"/>
    <s v="NV022632"/>
    <m/>
    <x v="2"/>
    <x v="196"/>
  </r>
  <r>
    <x v="17"/>
    <m/>
    <x v="23"/>
    <d v="2025-04-01T00:00:00"/>
    <d v="2025-05-05T00:00:00"/>
    <n v="2.8"/>
    <n v="112120201040"/>
    <s v="Outros Equipamentos"/>
    <s v="01-112120201040-000-001505060305-2-NV022632-PRO008320-0-0-0"/>
    <s v="NV022632"/>
    <m/>
    <x v="2"/>
    <x v="196"/>
  </r>
  <r>
    <x v="17"/>
    <m/>
    <x v="21"/>
    <d v="2025-04-01T00:00:00"/>
    <d v="2025-05-05T00:00:00"/>
    <n v="-9.17"/>
    <n v="211010200000"/>
    <s v="Diversos Fornecedores a Pagar / Em atestação"/>
    <s v="01-112120201040-000-001505060517-2-NV022633-PRO007669-0-0-0"/>
    <s v="NV022633"/>
    <m/>
    <x v="2"/>
    <x v="197"/>
  </r>
  <r>
    <x v="17"/>
    <m/>
    <x v="22"/>
    <d v="2025-04-01T00:00:00"/>
    <d v="2025-05-05T00:00:00"/>
    <n v="797.7"/>
    <n v="112120201040"/>
    <s v="Outros Equipamentos"/>
    <s v="01-112120201040-000-001505060517-2-NV022633-PRO007669-0-0-0"/>
    <s v="NV022633"/>
    <m/>
    <x v="2"/>
    <x v="197"/>
  </r>
  <r>
    <x v="17"/>
    <m/>
    <x v="23"/>
    <d v="2025-04-01T00:00:00"/>
    <d v="2025-05-05T00:00:00"/>
    <n v="9.8000000000000007"/>
    <n v="112120201040"/>
    <s v="Outros Equipamentos"/>
    <s v="01-112120201040-000-001505060517-2-NV022633-PRO008320-0-0-0"/>
    <s v="NV022633"/>
    <m/>
    <x v="2"/>
    <x v="197"/>
  </r>
  <r>
    <x v="17"/>
    <m/>
    <x v="21"/>
    <d v="2025-04-01T00:00:00"/>
    <d v="2025-05-05T00:00:00"/>
    <n v="-9.17"/>
    <n v="211010200000"/>
    <s v="Diversos Fornecedores a Pagar / Em atestação"/>
    <s v="01-112120201040-000-001505060506-2-NV022634-PRO007669-0-0-0"/>
    <s v="NV022634"/>
    <m/>
    <x v="2"/>
    <x v="198"/>
  </r>
  <r>
    <x v="17"/>
    <m/>
    <x v="22"/>
    <d v="2025-04-01T00:00:00"/>
    <d v="2025-05-05T00:00:00"/>
    <n v="797.7"/>
    <n v="112120201040"/>
    <s v="Outros Equipamentos"/>
    <s v="01-112120201040-000-001505060506-2-NV022634-PRO007669-0-0-0"/>
    <s v="NV022634"/>
    <m/>
    <x v="2"/>
    <x v="198"/>
  </r>
  <r>
    <x v="17"/>
    <m/>
    <x v="21"/>
    <d v="2025-04-01T00:00:00"/>
    <d v="2025-05-05T00:00:00"/>
    <n v="-9.17"/>
    <n v="211010200000"/>
    <s v="Diversos Fornecedores a Pagar / Em atestação"/>
    <s v="01-112120201040-000-001505060518-2-NV022635-PRO007669-0-0-0"/>
    <s v="NV022635"/>
    <m/>
    <x v="2"/>
    <x v="199"/>
  </r>
  <r>
    <x v="17"/>
    <m/>
    <x v="22"/>
    <d v="2025-04-01T00:00:00"/>
    <d v="2025-05-05T00:00:00"/>
    <n v="797.7"/>
    <n v="112120201040"/>
    <s v="Outros Equipamentos"/>
    <s v="01-112120201040-000-001505060518-2-NV022635-PRO007669-0-0-0"/>
    <s v="NV022635"/>
    <m/>
    <x v="2"/>
    <x v="199"/>
  </r>
  <r>
    <x v="17"/>
    <m/>
    <x v="21"/>
    <d v="2025-04-01T00:00:00"/>
    <d v="2025-05-05T00:00:00"/>
    <n v="-9.17"/>
    <n v="211010200000"/>
    <s v="Diversos Fornecedores a Pagar / Em atestação"/>
    <s v="01-112120201040-000-001505060507-2-NV022636-PRO007669-0-0-0"/>
    <s v="NV022636"/>
    <m/>
    <x v="2"/>
    <x v="200"/>
  </r>
  <r>
    <x v="17"/>
    <m/>
    <x v="22"/>
    <d v="2025-04-01T00:00:00"/>
    <d v="2025-05-05T00:00:00"/>
    <n v="797.7"/>
    <n v="112120201040"/>
    <s v="Outros Equipamentos"/>
    <s v="01-112120201040-000-001505060507-2-NV022636-PRO007669-0-0-0"/>
    <s v="NV022636"/>
    <m/>
    <x v="2"/>
    <x v="200"/>
  </r>
  <r>
    <x v="17"/>
    <m/>
    <x v="23"/>
    <d v="2025-04-01T00:00:00"/>
    <d v="2025-05-05T00:00:00"/>
    <n v="40.6"/>
    <n v="112120201040"/>
    <s v="Outros Equipamentos"/>
    <s v="01-112120201040-000-001505060507-2-NV022636-PRO008320-0-0-0"/>
    <s v="NV022636"/>
    <m/>
    <x v="2"/>
    <x v="200"/>
  </r>
  <r>
    <x v="17"/>
    <m/>
    <x v="21"/>
    <d v="2025-04-01T00:00:00"/>
    <d v="2025-05-05T00:00:00"/>
    <n v="-9.17"/>
    <n v="211010200000"/>
    <s v="Diversos Fornecedores a Pagar / Em atestação"/>
    <s v="01-112120201040-000-001505060414-2-NV022637-PRO007669-0-0-0"/>
    <s v="NV022637"/>
    <m/>
    <x v="2"/>
    <x v="201"/>
  </r>
  <r>
    <x v="17"/>
    <m/>
    <x v="22"/>
    <d v="2025-04-01T00:00:00"/>
    <d v="2025-05-05T00:00:00"/>
    <n v="797.7"/>
    <n v="112120201040"/>
    <s v="Outros Equipamentos"/>
    <s v="01-112120201040-000-001505060414-2-NV022637-PRO007669-0-0-0"/>
    <s v="NV022637"/>
    <m/>
    <x v="2"/>
    <x v="201"/>
  </r>
  <r>
    <x v="17"/>
    <m/>
    <x v="23"/>
    <d v="2025-04-01T00:00:00"/>
    <d v="2025-05-05T00:00:00"/>
    <n v="9.8000000000000007"/>
    <n v="112120201040"/>
    <s v="Outros Equipamentos"/>
    <s v="01-112120201040-000-001505060414-2-NV022637-PRO008320-0-0-0"/>
    <s v="NV022637"/>
    <m/>
    <x v="2"/>
    <x v="201"/>
  </r>
  <r>
    <x v="17"/>
    <m/>
    <x v="21"/>
    <d v="2025-04-01T00:00:00"/>
    <d v="2025-05-05T00:00:00"/>
    <n v="-9.17"/>
    <n v="211010200000"/>
    <s v="Diversos Fornecedores a Pagar / Em atestação"/>
    <s v="01-112120201040-000-001505060415-2-NV022638-PRO007669-0-0-0"/>
    <s v="NV022638"/>
    <m/>
    <x v="2"/>
    <x v="202"/>
  </r>
  <r>
    <x v="17"/>
    <m/>
    <x v="22"/>
    <d v="2025-04-01T00:00:00"/>
    <d v="2025-05-05T00:00:00"/>
    <n v="797.7"/>
    <n v="112120201040"/>
    <s v="Outros Equipamentos"/>
    <s v="01-112120201040-000-001505060415-2-NV022638-PRO007669-0-0-0"/>
    <s v="NV022638"/>
    <m/>
    <x v="2"/>
    <x v="202"/>
  </r>
  <r>
    <x v="17"/>
    <m/>
    <x v="21"/>
    <d v="2025-04-01T00:00:00"/>
    <d v="2025-05-05T00:00:00"/>
    <n v="-9.17"/>
    <n v="211010200000"/>
    <s v="Diversos Fornecedores a Pagar / Em atestação"/>
    <s v="01-112120201040-000-001505060416-2-NV022639-PRO007669-0-0-0"/>
    <s v="NV022639"/>
    <m/>
    <x v="2"/>
    <x v="203"/>
  </r>
  <r>
    <x v="17"/>
    <m/>
    <x v="22"/>
    <d v="2025-04-01T00:00:00"/>
    <d v="2025-05-05T00:00:00"/>
    <n v="797.7"/>
    <n v="112120201040"/>
    <s v="Outros Equipamentos"/>
    <s v="01-112120201040-000-001505060416-2-NV022639-PRO007669-0-0-0"/>
    <s v="NV022639"/>
    <m/>
    <x v="2"/>
    <x v="203"/>
  </r>
  <r>
    <x v="17"/>
    <m/>
    <x v="23"/>
    <d v="2025-04-01T00:00:00"/>
    <d v="2025-05-05T00:00:00"/>
    <n v="7"/>
    <n v="112120201040"/>
    <s v="Outros Equipamentos"/>
    <s v="01-112120201040-000-001505060416-2-NV022639-PRO008320-0-0-0"/>
    <s v="NV022639"/>
    <m/>
    <x v="2"/>
    <x v="203"/>
  </r>
  <r>
    <x v="17"/>
    <m/>
    <x v="21"/>
    <d v="2025-04-01T00:00:00"/>
    <d v="2025-05-05T00:00:00"/>
    <n v="-9.17"/>
    <n v="211010200000"/>
    <s v="Diversos Fornecedores a Pagar / Em atestação"/>
    <s v="01-112120201040-000-001505060445-2-NV022640-PRO007669-0-0-0"/>
    <s v="NV022640"/>
    <m/>
    <x v="2"/>
    <x v="204"/>
  </r>
  <r>
    <x v="17"/>
    <m/>
    <x v="22"/>
    <d v="2025-04-01T00:00:00"/>
    <d v="2025-05-05T00:00:00"/>
    <n v="797.7"/>
    <n v="112120201040"/>
    <s v="Outros Equipamentos"/>
    <s v="01-112120201040-000-001505060445-2-NV022640-PRO007669-0-0-0"/>
    <s v="NV022640"/>
    <m/>
    <x v="2"/>
    <x v="204"/>
  </r>
  <r>
    <x v="17"/>
    <m/>
    <x v="23"/>
    <d v="2025-04-01T00:00:00"/>
    <d v="2025-05-05T00:00:00"/>
    <n v="28"/>
    <n v="112120201040"/>
    <s v="Outros Equipamentos"/>
    <s v="01-112120201040-000-001505060445-2-NV022640-PRO008320-0-0-0"/>
    <s v="NV022640"/>
    <m/>
    <x v="2"/>
    <x v="204"/>
  </r>
  <r>
    <x v="17"/>
    <m/>
    <x v="21"/>
    <d v="2025-04-01T00:00:00"/>
    <d v="2025-05-05T00:00:00"/>
    <n v="-9.17"/>
    <n v="211010200000"/>
    <s v="Diversos Fornecedores a Pagar / Em atestação"/>
    <s v="01-112120201040-000-001505060519-2-NV022641-PRO007669-0-0-0"/>
    <s v="NV022641"/>
    <m/>
    <x v="2"/>
    <x v="205"/>
  </r>
  <r>
    <x v="17"/>
    <m/>
    <x v="22"/>
    <d v="2025-04-01T00:00:00"/>
    <d v="2025-05-05T00:00:00"/>
    <n v="797.7"/>
    <n v="112120201040"/>
    <s v="Outros Equipamentos"/>
    <s v="01-112120201040-000-001505060519-2-NV022641-PRO007669-0-0-0"/>
    <s v="NV022641"/>
    <m/>
    <x v="2"/>
    <x v="205"/>
  </r>
  <r>
    <x v="17"/>
    <m/>
    <x v="21"/>
    <d v="2025-04-01T00:00:00"/>
    <d v="2025-05-05T00:00:00"/>
    <n v="-9.17"/>
    <n v="211010200000"/>
    <s v="Diversos Fornecedores a Pagar / Em atestação"/>
    <s v="01-112120201040-000-001505060520-2-NV022642-PRO007669-0-0-0"/>
    <s v="NV022642"/>
    <m/>
    <x v="2"/>
    <x v="206"/>
  </r>
  <r>
    <x v="17"/>
    <m/>
    <x v="22"/>
    <d v="2025-04-01T00:00:00"/>
    <d v="2025-05-05T00:00:00"/>
    <n v="797.7"/>
    <n v="112120201040"/>
    <s v="Outros Equipamentos"/>
    <s v="01-112120201040-000-001505060520-2-NV022642-PRO007669-0-0-0"/>
    <s v="NV022642"/>
    <m/>
    <x v="2"/>
    <x v="206"/>
  </r>
  <r>
    <x v="17"/>
    <m/>
    <x v="23"/>
    <d v="2025-04-01T00:00:00"/>
    <d v="2025-05-05T00:00:00"/>
    <n v="5.6"/>
    <n v="112120201040"/>
    <s v="Outros Equipamentos"/>
    <s v="01-112120201040-000-001505060520-2-NV022642-PRO008320-0-0-0"/>
    <s v="NV022642"/>
    <m/>
    <x v="2"/>
    <x v="206"/>
  </r>
  <r>
    <x v="17"/>
    <m/>
    <x v="21"/>
    <d v="2025-04-01T00:00:00"/>
    <d v="2025-05-05T00:00:00"/>
    <n v="-9.17"/>
    <n v="211010200000"/>
    <s v="Diversos Fornecedores a Pagar / Em atestação"/>
    <s v="01-112120201040-000-001505060521-2-NV022643-PRO007669-0-0-0"/>
    <s v="NV022643"/>
    <m/>
    <x v="2"/>
    <x v="207"/>
  </r>
  <r>
    <x v="17"/>
    <m/>
    <x v="22"/>
    <d v="2025-04-01T00:00:00"/>
    <d v="2025-05-05T00:00:00"/>
    <n v="797.7"/>
    <n v="112120201040"/>
    <s v="Outros Equipamentos"/>
    <s v="01-112120201040-000-001505060521-2-NV022643-PRO007669-0-0-0"/>
    <s v="NV022643"/>
    <m/>
    <x v="2"/>
    <x v="207"/>
  </r>
  <r>
    <x v="17"/>
    <m/>
    <x v="21"/>
    <d v="2025-04-01T00:00:00"/>
    <d v="2025-05-05T00:00:00"/>
    <n v="-9.17"/>
    <n v="211010200000"/>
    <s v="Diversos Fornecedores a Pagar / Em atestação"/>
    <s v="01-112120201040-000-001505060522-2-NV022644-PRO007669-0-0-0"/>
    <s v="NV022644"/>
    <m/>
    <x v="2"/>
    <x v="208"/>
  </r>
  <r>
    <x v="17"/>
    <m/>
    <x v="22"/>
    <d v="2025-04-01T00:00:00"/>
    <d v="2025-05-05T00:00:00"/>
    <n v="797.7"/>
    <n v="112120201040"/>
    <s v="Outros Equipamentos"/>
    <s v="01-112120201040-000-001505060522-2-NV022644-PRO007669-0-0-0"/>
    <s v="NV022644"/>
    <m/>
    <x v="2"/>
    <x v="208"/>
  </r>
  <r>
    <x v="17"/>
    <m/>
    <x v="21"/>
    <d v="2025-04-01T00:00:00"/>
    <d v="2025-05-05T00:00:00"/>
    <n v="-9.17"/>
    <n v="211010200000"/>
    <s v="Diversos Fornecedores a Pagar / Em atestação"/>
    <s v="01-112120201040-000-001505060380-2-NV022645-PRO007669-0-0-0"/>
    <s v="NV022645"/>
    <m/>
    <x v="2"/>
    <x v="209"/>
  </r>
  <r>
    <x v="17"/>
    <m/>
    <x v="22"/>
    <d v="2025-04-01T00:00:00"/>
    <d v="2025-05-05T00:00:00"/>
    <n v="797.7"/>
    <n v="112120201040"/>
    <s v="Outros Equipamentos"/>
    <s v="01-112120201040-000-001505060380-2-NV022645-PRO007669-0-0-0"/>
    <s v="NV022645"/>
    <m/>
    <x v="2"/>
    <x v="209"/>
  </r>
  <r>
    <x v="17"/>
    <m/>
    <x v="21"/>
    <d v="2025-04-01T00:00:00"/>
    <d v="2025-05-05T00:00:00"/>
    <n v="-9.17"/>
    <n v="211010200000"/>
    <s v="Diversos Fornecedores a Pagar / Em atestação"/>
    <s v="01-112120201040-000-001505060417-2-NV022646-PRO007669-0-0-0"/>
    <s v="NV022646"/>
    <m/>
    <x v="2"/>
    <x v="210"/>
  </r>
  <r>
    <x v="17"/>
    <m/>
    <x v="22"/>
    <d v="2025-04-01T00:00:00"/>
    <d v="2025-05-05T00:00:00"/>
    <n v="797.7"/>
    <n v="112120201040"/>
    <s v="Outros Equipamentos"/>
    <s v="01-112120201040-000-001505060417-2-NV022646-PRO007669-0-0-0"/>
    <s v="NV022646"/>
    <m/>
    <x v="2"/>
    <x v="210"/>
  </r>
  <r>
    <x v="17"/>
    <m/>
    <x v="23"/>
    <d v="2025-04-01T00:00:00"/>
    <d v="2025-05-05T00:00:00"/>
    <n v="43.4"/>
    <n v="112120201040"/>
    <s v="Outros Equipamentos"/>
    <s v="01-112120201040-000-001505060381-2-NV022647-PRO008320-0-0-0"/>
    <s v="NV022647"/>
    <m/>
    <x v="2"/>
    <x v="239"/>
  </r>
  <r>
    <x v="17"/>
    <m/>
    <x v="21"/>
    <d v="2025-04-01T00:00:00"/>
    <d v="2025-05-05T00:00:00"/>
    <n v="-9.17"/>
    <n v="211010200000"/>
    <s v="Diversos Fornecedores a Pagar / Em atestação"/>
    <s v="01-112120201040-000-001505060382-2-NV022648-PRO007669-0-0-0"/>
    <s v="NV022648"/>
    <m/>
    <x v="2"/>
    <x v="211"/>
  </r>
  <r>
    <x v="17"/>
    <m/>
    <x v="22"/>
    <d v="2025-04-01T00:00:00"/>
    <d v="2025-05-05T00:00:00"/>
    <n v="797.7"/>
    <n v="112120201040"/>
    <s v="Outros Equipamentos"/>
    <s v="01-112120201040-000-001505060382-2-NV022648-PRO007669-0-0-0"/>
    <s v="NV022648"/>
    <m/>
    <x v="2"/>
    <x v="211"/>
  </r>
  <r>
    <x v="17"/>
    <m/>
    <x v="23"/>
    <d v="2025-04-01T00:00:00"/>
    <d v="2025-05-05T00:00:00"/>
    <n v="7"/>
    <n v="112120201040"/>
    <s v="Outros Equipamentos"/>
    <s v="01-112120201040-000-001505060382-2-NV022648-PRO008320-0-0-0"/>
    <s v="NV022648"/>
    <m/>
    <x v="2"/>
    <x v="211"/>
  </r>
  <r>
    <x v="17"/>
    <m/>
    <x v="21"/>
    <d v="2025-04-01T00:00:00"/>
    <d v="2025-05-05T00:00:00"/>
    <n v="-9.17"/>
    <n v="211010200000"/>
    <s v="Diversos Fornecedores a Pagar / Em atestação"/>
    <s v="01-112120201040-000-001505060422-2-NV022649-PRO007669-0-0-0"/>
    <s v="NV022649"/>
    <m/>
    <x v="2"/>
    <x v="212"/>
  </r>
  <r>
    <x v="17"/>
    <m/>
    <x v="22"/>
    <d v="2025-04-01T00:00:00"/>
    <d v="2025-05-05T00:00:00"/>
    <n v="797.7"/>
    <n v="112120201040"/>
    <s v="Outros Equipamentos"/>
    <s v="01-112120201040-000-001505060422-2-NV022649-PRO007669-0-0-0"/>
    <s v="NV022649"/>
    <m/>
    <x v="2"/>
    <x v="212"/>
  </r>
  <r>
    <x v="17"/>
    <m/>
    <x v="23"/>
    <d v="2025-04-01T00:00:00"/>
    <d v="2025-05-05T00:00:00"/>
    <n v="26.6"/>
    <n v="112120201040"/>
    <s v="Outros Equipamentos"/>
    <s v="01-112120201040-000-001505060422-2-NV022649-PRO008320-0-0-0"/>
    <s v="NV022649"/>
    <m/>
    <x v="2"/>
    <x v="212"/>
  </r>
  <r>
    <x v="17"/>
    <m/>
    <x v="21"/>
    <d v="2025-04-01T00:00:00"/>
    <d v="2025-05-05T00:00:00"/>
    <n v="-9.17"/>
    <n v="211010200000"/>
    <s v="Diversos Fornecedores a Pagar / Em atestação"/>
    <s v="01-112120201040-000-001505060306-2-NV022650-PRO007669-0-0-0"/>
    <s v="NV022650"/>
    <m/>
    <x v="2"/>
    <x v="255"/>
  </r>
  <r>
    <x v="17"/>
    <m/>
    <x v="22"/>
    <d v="2025-04-01T00:00:00"/>
    <d v="2025-05-05T00:00:00"/>
    <n v="797.7"/>
    <n v="112120201040"/>
    <s v="Outros Equipamentos"/>
    <s v="01-112120201040-000-001505060306-2-NV022650-PRO007669-0-0-0"/>
    <s v="NV022650"/>
    <m/>
    <x v="2"/>
    <x v="255"/>
  </r>
  <r>
    <x v="17"/>
    <m/>
    <x v="21"/>
    <d v="2025-04-01T00:00:00"/>
    <d v="2025-05-05T00:00:00"/>
    <n v="-9.17"/>
    <n v="211010200000"/>
    <s v="Diversos Fornecedores a Pagar / Em atestação"/>
    <s v="01-112120201040-000-001505060462-2-NV022651-PRO007669-0-0-0"/>
    <s v="NV022651"/>
    <m/>
    <x v="2"/>
    <x v="213"/>
  </r>
  <r>
    <x v="17"/>
    <m/>
    <x v="22"/>
    <d v="2025-04-01T00:00:00"/>
    <d v="2025-05-05T00:00:00"/>
    <n v="797.7"/>
    <n v="112120201040"/>
    <s v="Outros Equipamentos"/>
    <s v="01-112120201040-000-001505060462-2-NV022651-PRO007669-0-0-0"/>
    <s v="NV022651"/>
    <m/>
    <x v="2"/>
    <x v="213"/>
  </r>
  <r>
    <x v="17"/>
    <m/>
    <x v="23"/>
    <d v="2025-04-01T00:00:00"/>
    <d v="2025-05-05T00:00:00"/>
    <n v="1.4"/>
    <n v="112120201040"/>
    <s v="Outros Equipamentos"/>
    <s v="01-112120201040-000-001505060462-2-NV022651-PRO008320-0-0-0"/>
    <s v="NV022651"/>
    <m/>
    <x v="2"/>
    <x v="213"/>
  </r>
  <r>
    <x v="17"/>
    <m/>
    <x v="21"/>
    <d v="2025-04-01T00:00:00"/>
    <d v="2025-05-05T00:00:00"/>
    <n v="-9.17"/>
    <n v="211010200000"/>
    <s v="Diversos Fornecedores a Pagar / Em atestação"/>
    <s v="01-112120201040-000-001505060492-2-NV022652-PRO007669-0-0-0"/>
    <s v="NV022652"/>
    <m/>
    <x v="2"/>
    <x v="214"/>
  </r>
  <r>
    <x v="17"/>
    <m/>
    <x v="22"/>
    <d v="2025-04-01T00:00:00"/>
    <d v="2025-05-05T00:00:00"/>
    <n v="797.7"/>
    <n v="112120201040"/>
    <s v="Outros Equipamentos"/>
    <s v="01-112120201040-000-001505060492-2-NV022652-PRO007669-0-0-0"/>
    <s v="NV022652"/>
    <m/>
    <x v="2"/>
    <x v="214"/>
  </r>
  <r>
    <x v="17"/>
    <m/>
    <x v="23"/>
    <d v="2025-04-01T00:00:00"/>
    <d v="2025-05-05T00:00:00"/>
    <n v="14"/>
    <n v="112120201040"/>
    <s v="Outros Equipamentos"/>
    <s v="01-112120201040-000-001505060492-2-NV022652-PRO008320-0-0-0"/>
    <s v="NV022652"/>
    <m/>
    <x v="2"/>
    <x v="214"/>
  </r>
  <r>
    <x v="17"/>
    <m/>
    <x v="21"/>
    <d v="2025-04-01T00:00:00"/>
    <d v="2025-05-05T00:00:00"/>
    <n v="-9.17"/>
    <n v="211010200000"/>
    <s v="Diversos Fornecedores a Pagar / Em atestação"/>
    <s v="01-112120201040-000-001505060383-2-NV022653-PRO007669-0-0-0"/>
    <s v="NV022653"/>
    <m/>
    <x v="2"/>
    <x v="215"/>
  </r>
  <r>
    <x v="17"/>
    <m/>
    <x v="22"/>
    <d v="2025-04-01T00:00:00"/>
    <d v="2025-05-05T00:00:00"/>
    <n v="797.7"/>
    <n v="112120201040"/>
    <s v="Outros Equipamentos"/>
    <s v="01-112120201040-000-001505060383-2-NV022653-PRO007669-0-0-0"/>
    <s v="NV022653"/>
    <m/>
    <x v="2"/>
    <x v="215"/>
  </r>
  <r>
    <x v="17"/>
    <m/>
    <x v="23"/>
    <d v="2025-04-01T00:00:00"/>
    <d v="2025-05-05T00:00:00"/>
    <n v="2.8"/>
    <n v="112120201040"/>
    <s v="Outros Equipamentos"/>
    <s v="01-112120201040-000-001505060383-2-NV022653-PRO008320-0-0-0"/>
    <s v="NV022653"/>
    <m/>
    <x v="2"/>
    <x v="215"/>
  </r>
  <r>
    <x v="17"/>
    <m/>
    <x v="21"/>
    <d v="2025-04-01T00:00:00"/>
    <d v="2025-05-05T00:00:00"/>
    <n v="-9.17"/>
    <n v="211010200000"/>
    <s v="Diversos Fornecedores a Pagar / Em atestação"/>
    <s v="01-112120201040-000-001505060384-2-NV022654-PRO007669-0-0-0"/>
    <s v="NV022654"/>
    <m/>
    <x v="2"/>
    <x v="216"/>
  </r>
  <r>
    <x v="17"/>
    <m/>
    <x v="22"/>
    <d v="2025-04-01T00:00:00"/>
    <d v="2025-05-05T00:00:00"/>
    <n v="797.7"/>
    <n v="112120201040"/>
    <s v="Outros Equipamentos"/>
    <s v="01-112120201040-000-001505060384-2-NV022654-PRO007669-0-0-0"/>
    <s v="NV022654"/>
    <m/>
    <x v="2"/>
    <x v="216"/>
  </r>
  <r>
    <x v="17"/>
    <m/>
    <x v="23"/>
    <d v="2025-04-01T00:00:00"/>
    <d v="2025-05-05T00:00:00"/>
    <n v="4.2"/>
    <n v="112120201040"/>
    <s v="Outros Equipamentos"/>
    <s v="01-112120201040-000-001505060384-2-NV022654-PRO008320-0-0-0"/>
    <s v="NV022654"/>
    <m/>
    <x v="2"/>
    <x v="216"/>
  </r>
  <r>
    <x v="17"/>
    <m/>
    <x v="21"/>
    <d v="2025-04-01T00:00:00"/>
    <d v="2025-05-05T00:00:00"/>
    <n v="-9.17"/>
    <n v="211010200000"/>
    <s v="Diversos Fornecedores a Pagar / Em atestação"/>
    <s v="01-112120201040-000-001505060385-2-NV022655-PRO007669-0-0-0"/>
    <s v="NV022655"/>
    <m/>
    <x v="2"/>
    <x v="217"/>
  </r>
  <r>
    <x v="17"/>
    <m/>
    <x v="22"/>
    <d v="2025-04-01T00:00:00"/>
    <d v="2025-05-05T00:00:00"/>
    <n v="797.7"/>
    <n v="112120201040"/>
    <s v="Outros Equipamentos"/>
    <s v="01-112120201040-000-001505060385-2-NV022655-PRO007669-0-0-0"/>
    <s v="NV022655"/>
    <m/>
    <x v="2"/>
    <x v="217"/>
  </r>
  <r>
    <x v="17"/>
    <m/>
    <x v="23"/>
    <d v="2025-04-01T00:00:00"/>
    <d v="2025-05-05T00:00:00"/>
    <n v="11.2"/>
    <n v="112120201040"/>
    <s v="Outros Equipamentos"/>
    <s v="01-112120201040-000-001505060385-2-NV022655-PRO008320-0-0-0"/>
    <s v="NV022655"/>
    <m/>
    <x v="2"/>
    <x v="217"/>
  </r>
  <r>
    <x v="17"/>
    <m/>
    <x v="21"/>
    <d v="2025-04-01T00:00:00"/>
    <d v="2025-05-05T00:00:00"/>
    <n v="-9.17"/>
    <n v="211010200000"/>
    <s v="Diversos Fornecedores a Pagar / Em atestação"/>
    <s v="01-112120201040-000-001505060386-2-NV022656-PRO007669-0-0-0"/>
    <s v="NV022656"/>
    <m/>
    <x v="2"/>
    <x v="218"/>
  </r>
  <r>
    <x v="17"/>
    <m/>
    <x v="22"/>
    <d v="2025-04-01T00:00:00"/>
    <d v="2025-05-05T00:00:00"/>
    <n v="797.7"/>
    <n v="112120201040"/>
    <s v="Outros Equipamentos"/>
    <s v="01-112120201040-000-001505060386-2-NV022656-PRO007669-0-0-0"/>
    <s v="NV022656"/>
    <m/>
    <x v="2"/>
    <x v="218"/>
  </r>
  <r>
    <x v="17"/>
    <m/>
    <x v="21"/>
    <d v="2025-04-01T00:00:00"/>
    <d v="2025-05-05T00:00:00"/>
    <n v="-9.17"/>
    <n v="211010200000"/>
    <s v="Diversos Fornecedores a Pagar / Em atestação"/>
    <s v="01-112120201040-000-001505060387-2-NV022657-PRO007669-0-0-0"/>
    <s v="NV022657"/>
    <m/>
    <x v="2"/>
    <x v="219"/>
  </r>
  <r>
    <x v="17"/>
    <m/>
    <x v="22"/>
    <d v="2025-04-01T00:00:00"/>
    <d v="2025-05-05T00:00:00"/>
    <n v="797.7"/>
    <n v="112120201040"/>
    <s v="Outros Equipamentos"/>
    <s v="01-112120201040-000-001505060387-2-NV022657-PRO007669-0-0-0"/>
    <s v="NV022657"/>
    <m/>
    <x v="2"/>
    <x v="219"/>
  </r>
  <r>
    <x v="17"/>
    <m/>
    <x v="23"/>
    <d v="2025-04-01T00:00:00"/>
    <d v="2025-05-05T00:00:00"/>
    <n v="30.8"/>
    <n v="112120201040"/>
    <s v="Outros Equipamentos"/>
    <s v="01-112120201040-000-001505060387-2-NV022657-PRO008320-0-0-0"/>
    <s v="NV022657"/>
    <m/>
    <x v="2"/>
    <x v="219"/>
  </r>
  <r>
    <x v="17"/>
    <m/>
    <x v="23"/>
    <d v="2025-04-01T00:00:00"/>
    <d v="2025-05-05T00:00:00"/>
    <n v="15.4"/>
    <n v="112120201040"/>
    <s v="Outros Equipamentos"/>
    <s v="01-112120201040-000-001505060428-2-NV022658-PRO008320-0-0-0"/>
    <s v="NV022658"/>
    <m/>
    <x v="2"/>
    <x v="220"/>
  </r>
  <r>
    <x v="17"/>
    <m/>
    <x v="21"/>
    <d v="2025-04-01T00:00:00"/>
    <d v="2025-05-05T00:00:00"/>
    <n v="-9.17"/>
    <n v="211010200000"/>
    <s v="Diversos Fornecedores a Pagar / Em atestação"/>
    <s v="01-112120201040-000-001505060477-2-NV022661-PRO007669-0-0-0"/>
    <s v="NV022661"/>
    <m/>
    <x v="2"/>
    <x v="221"/>
  </r>
  <r>
    <x v="17"/>
    <m/>
    <x v="22"/>
    <d v="2025-04-01T00:00:00"/>
    <d v="2025-05-05T00:00:00"/>
    <n v="797.7"/>
    <n v="112120201040"/>
    <s v="Outros Equipamentos"/>
    <s v="01-112120201040-000-001505060477-2-NV022661-PRO007669-0-0-0"/>
    <s v="NV022661"/>
    <m/>
    <x v="2"/>
    <x v="221"/>
  </r>
  <r>
    <x v="17"/>
    <m/>
    <x v="23"/>
    <d v="2025-04-01T00:00:00"/>
    <d v="2025-05-05T00:00:00"/>
    <n v="16.8"/>
    <n v="112120201040"/>
    <s v="Outros Equipamentos"/>
    <s v="01-112120201040-000-001505060477-2-NV022661-PRO008320-0-0-0"/>
    <s v="NV022661"/>
    <m/>
    <x v="2"/>
    <x v="221"/>
  </r>
  <r>
    <x v="17"/>
    <m/>
    <x v="21"/>
    <d v="2025-04-01T00:00:00"/>
    <d v="2025-05-05T00:00:00"/>
    <n v="-9.17"/>
    <n v="211010200000"/>
    <s v="Diversos Fornecedores a Pagar / Em atestação"/>
    <s v="01-112120201040-000-001505060523-2-NV022662-PRO007669-0-0-0"/>
    <s v="NV022662"/>
    <m/>
    <x v="2"/>
    <x v="222"/>
  </r>
  <r>
    <x v="17"/>
    <m/>
    <x v="22"/>
    <d v="2025-04-01T00:00:00"/>
    <d v="2025-05-05T00:00:00"/>
    <n v="797.7"/>
    <n v="112120201040"/>
    <s v="Outros Equipamentos"/>
    <s v="01-112120201040-000-001505060523-2-NV022662-PRO007669-0-0-0"/>
    <s v="NV022662"/>
    <m/>
    <x v="2"/>
    <x v="222"/>
  </r>
  <r>
    <x v="17"/>
    <m/>
    <x v="23"/>
    <d v="2025-04-01T00:00:00"/>
    <d v="2025-05-05T00:00:00"/>
    <n v="2.8"/>
    <n v="112120201040"/>
    <s v="Outros Equipamentos"/>
    <s v="01-112120201040-000-001505060523-2-NV022662-PRO008320-0-0-0"/>
    <s v="NV022662"/>
    <m/>
    <x v="2"/>
    <x v="222"/>
  </r>
  <r>
    <x v="17"/>
    <m/>
    <x v="21"/>
    <d v="2025-04-01T00:00:00"/>
    <d v="2025-05-05T00:00:00"/>
    <n v="-9.17"/>
    <n v="211010200000"/>
    <s v="Diversos Fornecedores a Pagar / Em atestação"/>
    <s v="01-112120201040-000-001505060493-2-NV022663-PRO007669-0-0-0"/>
    <s v="NV022663"/>
    <m/>
    <x v="2"/>
    <x v="223"/>
  </r>
  <r>
    <x v="17"/>
    <m/>
    <x v="22"/>
    <d v="2025-04-01T00:00:00"/>
    <d v="2025-05-05T00:00:00"/>
    <n v="797.7"/>
    <n v="112120201040"/>
    <s v="Outros Equipamentos"/>
    <s v="01-112120201040-000-001505060493-2-NV022663-PRO007669-0-0-0"/>
    <s v="NV022663"/>
    <m/>
    <x v="2"/>
    <x v="223"/>
  </r>
  <r>
    <x v="17"/>
    <m/>
    <x v="23"/>
    <d v="2025-04-01T00:00:00"/>
    <d v="2025-05-05T00:00:00"/>
    <n v="7"/>
    <n v="112120201040"/>
    <s v="Outros Equipamentos"/>
    <s v="01-112120201040-000-001505060493-2-NV022663-PRO008320-0-0-0"/>
    <s v="NV022663"/>
    <m/>
    <x v="2"/>
    <x v="223"/>
  </r>
  <r>
    <x v="17"/>
    <m/>
    <x v="21"/>
    <d v="2025-04-01T00:00:00"/>
    <d v="2025-05-05T00:00:00"/>
    <n v="-9.17"/>
    <n v="211010200000"/>
    <s v="Diversos Fornecedores a Pagar / Em atestação"/>
    <s v="01-112120201040-000-001505060388-2-NV022664-PRO007669-0-0-0"/>
    <s v="NV022664"/>
    <m/>
    <x v="2"/>
    <x v="224"/>
  </r>
  <r>
    <x v="17"/>
    <m/>
    <x v="22"/>
    <d v="2025-04-01T00:00:00"/>
    <d v="2025-05-05T00:00:00"/>
    <n v="797.7"/>
    <n v="112120201040"/>
    <s v="Outros Equipamentos"/>
    <s v="01-112120201040-000-001505060388-2-NV022664-PRO007669-0-0-0"/>
    <s v="NV022664"/>
    <m/>
    <x v="2"/>
    <x v="224"/>
  </r>
  <r>
    <x v="17"/>
    <m/>
    <x v="23"/>
    <d v="2025-04-01T00:00:00"/>
    <d v="2025-05-05T00:00:00"/>
    <n v="7"/>
    <n v="112120201040"/>
    <s v="Outros Equipamentos"/>
    <s v="01-112120201040-000-001505060388-2-NV022664-PRO008320-0-0-0"/>
    <s v="NV022664"/>
    <m/>
    <x v="2"/>
    <x v="224"/>
  </r>
  <r>
    <x v="17"/>
    <m/>
    <x v="21"/>
    <d v="2025-04-01T00:00:00"/>
    <d v="2025-05-05T00:00:00"/>
    <n v="-9.17"/>
    <n v="211010200000"/>
    <s v="Diversos Fornecedores a Pagar / Em atestação"/>
    <s v="01-112120201040-000-001505060389-2-NV022665-PRO007669-0-0-0"/>
    <s v="NV022665"/>
    <m/>
    <x v="2"/>
    <x v="225"/>
  </r>
  <r>
    <x v="17"/>
    <m/>
    <x v="22"/>
    <d v="2025-04-01T00:00:00"/>
    <d v="2025-05-05T00:00:00"/>
    <n v="797.7"/>
    <n v="112120201040"/>
    <s v="Outros Equipamentos"/>
    <s v="01-112120201040-000-001505060389-2-NV022665-PRO007669-0-0-0"/>
    <s v="NV022665"/>
    <m/>
    <x v="2"/>
    <x v="225"/>
  </r>
  <r>
    <x v="17"/>
    <m/>
    <x v="23"/>
    <d v="2025-04-01T00:00:00"/>
    <d v="2025-05-05T00:00:00"/>
    <n v="12.6"/>
    <n v="112120201040"/>
    <s v="Outros Equipamentos"/>
    <s v="01-112120201040-000-001505060389-2-NV022665-PRO008320-0-0-0"/>
    <s v="NV022665"/>
    <m/>
    <x v="2"/>
    <x v="225"/>
  </r>
  <r>
    <x v="17"/>
    <m/>
    <x v="21"/>
    <d v="2025-04-01T00:00:00"/>
    <d v="2025-05-05T00:00:00"/>
    <n v="-18.34"/>
    <n v="211010200000"/>
    <s v="Diversos Fornecedores a Pagar / Em atestação"/>
    <s v="01-112120201040-000-001505060423-2-NV022666-PRO007669-0-0-0"/>
    <s v="NV022666"/>
    <m/>
    <x v="2"/>
    <x v="226"/>
  </r>
  <r>
    <x v="17"/>
    <m/>
    <x v="22"/>
    <d v="2025-04-01T00:00:00"/>
    <d v="2025-05-05T00:00:00"/>
    <n v="1595.4"/>
    <n v="112120201040"/>
    <s v="Outros Equipamentos"/>
    <s v="01-112120201040-000-001505060423-2-NV022666-PRO007669-0-0-0"/>
    <s v="NV022666"/>
    <m/>
    <x v="2"/>
    <x v="226"/>
  </r>
  <r>
    <x v="17"/>
    <m/>
    <x v="23"/>
    <d v="2025-04-01T00:00:00"/>
    <d v="2025-05-05T00:00:00"/>
    <n v="77"/>
    <n v="112120201040"/>
    <s v="Outros Equipamentos"/>
    <s v="01-112120201040-000-001505060423-2-NV022666-PRO008320-0-0-0"/>
    <s v="NV022666"/>
    <m/>
    <x v="2"/>
    <x v="226"/>
  </r>
  <r>
    <x v="17"/>
    <m/>
    <x v="21"/>
    <d v="2025-04-01T00:00:00"/>
    <d v="2025-05-05T00:00:00"/>
    <n v="-9.17"/>
    <n v="211010200000"/>
    <s v="Diversos Fornecedores a Pagar / Em atestação"/>
    <s v="01-112120201040-000-001505060307-2-NV022667-PRO007669-0-0-0"/>
    <s v="NV022667"/>
    <m/>
    <x v="2"/>
    <x v="227"/>
  </r>
  <r>
    <x v="17"/>
    <m/>
    <x v="22"/>
    <d v="2025-04-01T00:00:00"/>
    <d v="2025-05-05T00:00:00"/>
    <n v="797.7"/>
    <n v="112120201040"/>
    <s v="Outros Equipamentos"/>
    <s v="01-112120201040-000-001505060307-2-NV022667-PRO007669-0-0-0"/>
    <s v="NV022667"/>
    <m/>
    <x v="2"/>
    <x v="227"/>
  </r>
  <r>
    <x v="17"/>
    <m/>
    <x v="23"/>
    <d v="2025-04-01T00:00:00"/>
    <d v="2025-05-05T00:00:00"/>
    <n v="4.2"/>
    <n v="112120201040"/>
    <s v="Outros Equipamentos"/>
    <s v="01-112120201040-000-001505060307-2-NV022667-PRO008320-0-0-0"/>
    <s v="NV022667"/>
    <m/>
    <x v="2"/>
    <x v="227"/>
  </r>
  <r>
    <x v="17"/>
    <m/>
    <x v="21"/>
    <d v="2025-04-01T00:00:00"/>
    <d v="2025-05-05T00:00:00"/>
    <n v="-9.17"/>
    <n v="211010200000"/>
    <s v="Diversos Fornecedores a Pagar / Em atestação"/>
    <s v="01-112120201040-000-001505060309-2-NV022669-PRO007669-0-0-0"/>
    <s v="NV022669"/>
    <m/>
    <x v="2"/>
    <x v="228"/>
  </r>
  <r>
    <x v="17"/>
    <m/>
    <x v="22"/>
    <d v="2025-04-01T00:00:00"/>
    <d v="2025-05-05T00:00:00"/>
    <n v="797.7"/>
    <n v="112120201040"/>
    <s v="Outros Equipamentos"/>
    <s v="01-112120201040-000-001505060309-2-NV022669-PRO007669-0-0-0"/>
    <s v="NV022669"/>
    <m/>
    <x v="2"/>
    <x v="228"/>
  </r>
  <r>
    <x v="17"/>
    <m/>
    <x v="23"/>
    <d v="2025-04-01T00:00:00"/>
    <d v="2025-05-05T00:00:00"/>
    <n v="11.2"/>
    <n v="112120201040"/>
    <s v="Outros Equipamentos"/>
    <s v="01-112120201040-000-001505060309-2-NV022669-PRO008320-0-0-0"/>
    <s v="NV022669"/>
    <m/>
    <x v="2"/>
    <x v="228"/>
  </r>
  <r>
    <x v="17"/>
    <m/>
    <x v="21"/>
    <d v="2025-04-01T00:00:00"/>
    <d v="2025-05-05T00:00:00"/>
    <n v="-9.17"/>
    <n v="211010200000"/>
    <s v="Diversos Fornecedores a Pagar / Em atestação"/>
    <s v="01-112120201040-000-001505060310-2-NV022670-PRO007669-0-0-0"/>
    <s v="NV022670"/>
    <m/>
    <x v="2"/>
    <x v="256"/>
  </r>
  <r>
    <x v="17"/>
    <m/>
    <x v="22"/>
    <d v="2025-04-01T00:00:00"/>
    <d v="2025-05-05T00:00:00"/>
    <n v="797.7"/>
    <n v="112120201040"/>
    <s v="Outros Equipamentos"/>
    <s v="01-112120201040-000-001505060310-2-NV022670-PRO007669-0-0-0"/>
    <s v="NV022670"/>
    <m/>
    <x v="2"/>
    <x v="256"/>
  </r>
  <r>
    <x v="17"/>
    <m/>
    <x v="23"/>
    <d v="2025-04-01T00:00:00"/>
    <d v="2025-05-05T00:00:00"/>
    <n v="5.6"/>
    <n v="112120201040"/>
    <s v="Outros Equipamentos"/>
    <s v="01-112120201040-000-001505060310-2-NV022670-PRO008320-0-0-0"/>
    <s v="NV022670"/>
    <m/>
    <x v="2"/>
    <x v="256"/>
  </r>
  <r>
    <x v="17"/>
    <m/>
    <x v="23"/>
    <d v="2025-04-01T00:00:00"/>
    <d v="2025-05-05T00:00:00"/>
    <n v="21"/>
    <n v="112120201040"/>
    <s v="Outros Equipamentos"/>
    <s v="01-112120201040-000-001505060311-2-NV022671-PRO008320-0-0-0"/>
    <s v="NV022671"/>
    <m/>
    <x v="2"/>
    <x v="257"/>
  </r>
  <r>
    <x v="17"/>
    <m/>
    <x v="21"/>
    <d v="2025-04-01T00:00:00"/>
    <d v="2025-05-05T00:00:00"/>
    <n v="-9.17"/>
    <n v="211010200000"/>
    <s v="Diversos Fornecedores a Pagar / Em atestação"/>
    <s v="01-112120201040-000-001505060494-2-NV022672-PRO007669-0-0-0"/>
    <s v="NV022672"/>
    <m/>
    <x v="2"/>
    <x v="229"/>
  </r>
  <r>
    <x v="17"/>
    <m/>
    <x v="22"/>
    <d v="2025-04-01T00:00:00"/>
    <d v="2025-05-05T00:00:00"/>
    <n v="797.7"/>
    <n v="112120201040"/>
    <s v="Outros Equipamentos"/>
    <s v="01-112120201040-000-001505060494-2-NV022672-PRO007669-0-0-0"/>
    <s v="NV022672"/>
    <m/>
    <x v="2"/>
    <x v="229"/>
  </r>
  <r>
    <x v="17"/>
    <m/>
    <x v="23"/>
    <d v="2025-04-01T00:00:00"/>
    <d v="2025-05-05T00:00:00"/>
    <n v="30.8"/>
    <n v="112120201040"/>
    <s v="Outros Equipamentos"/>
    <s v="01-112120201040-000-001505060494-2-NV022672-PRO008320-0-0-0"/>
    <s v="NV022672"/>
    <m/>
    <x v="2"/>
    <x v="229"/>
  </r>
  <r>
    <x v="17"/>
    <m/>
    <x v="23"/>
    <d v="2025-04-01T00:00:00"/>
    <d v="2025-05-05T00:00:00"/>
    <n v="19.600000000000001"/>
    <n v="112120201040"/>
    <s v="Outros Equipamentos"/>
    <s v="01-112120201040-000-001505060528-2-NV022674-PRO008320-0-0-0"/>
    <s v="NV022674"/>
    <m/>
    <x v="2"/>
    <x v="258"/>
  </r>
  <r>
    <x v="17"/>
    <m/>
    <x v="21"/>
    <d v="2025-04-01T00:00:00"/>
    <d v="2025-05-05T00:00:00"/>
    <n v="-9.17"/>
    <n v="211010200000"/>
    <s v="Diversos Fornecedores a Pagar / Em atestação"/>
    <s v="01-112120201040-000-001505060465-2-NV022675-PRO007669-0-0-0"/>
    <s v="NV022675"/>
    <m/>
    <x v="2"/>
    <x v="240"/>
  </r>
  <r>
    <x v="17"/>
    <m/>
    <x v="22"/>
    <d v="2025-04-01T00:00:00"/>
    <d v="2025-05-05T00:00:00"/>
    <n v="797.7"/>
    <n v="112120201040"/>
    <s v="Outros Equipamentos"/>
    <s v="01-112120201040-000-001505060465-2-NV022675-PRO007669-0-0-0"/>
    <s v="NV022675"/>
    <m/>
    <x v="2"/>
    <x v="240"/>
  </r>
  <r>
    <x v="17"/>
    <m/>
    <x v="21"/>
    <d v="2025-04-01T00:00:00"/>
    <d v="2025-05-05T00:00:00"/>
    <n v="-9.17"/>
    <n v="211010200000"/>
    <s v="Diversos Fornecedores a Pagar / Em atestação"/>
    <s v="01-112120201040-000-001505060524-2-NV022676-PRO007669-0-0-0"/>
    <s v="NV022676"/>
    <m/>
    <x v="2"/>
    <x v="230"/>
  </r>
  <r>
    <x v="17"/>
    <m/>
    <x v="22"/>
    <d v="2025-04-01T00:00:00"/>
    <d v="2025-05-05T00:00:00"/>
    <n v="797.7"/>
    <n v="112120201040"/>
    <s v="Outros Equipamentos"/>
    <s v="01-112120201040-000-001505060524-2-NV022676-PRO007669-0-0-0"/>
    <s v="NV022676"/>
    <m/>
    <x v="2"/>
    <x v="230"/>
  </r>
  <r>
    <x v="17"/>
    <m/>
    <x v="23"/>
    <d v="2025-04-01T00:00:00"/>
    <d v="2025-05-05T00:00:00"/>
    <n v="7"/>
    <n v="112120201040"/>
    <s v="Outros Equipamentos"/>
    <s v="01-112120201040-000-001505060530-2-NV022678-PRO008320-0-0-0"/>
    <s v="NV022678"/>
    <m/>
    <x v="2"/>
    <x v="259"/>
  </r>
  <r>
    <x v="17"/>
    <m/>
    <x v="21"/>
    <d v="2025-04-01T00:00:00"/>
    <d v="2025-05-05T00:00:00"/>
    <n v="-9.17"/>
    <n v="211010200000"/>
    <s v="Diversos Fornecedores a Pagar / Em atestação"/>
    <s v="01-112120201040-000-001505060495-2-NV022679-PRO007669-0-0-0"/>
    <s v="NV022679"/>
    <m/>
    <x v="2"/>
    <x v="231"/>
  </r>
  <r>
    <x v="17"/>
    <m/>
    <x v="22"/>
    <d v="2025-04-01T00:00:00"/>
    <d v="2025-05-05T00:00:00"/>
    <n v="797.7"/>
    <n v="112120201040"/>
    <s v="Outros Equipamentos"/>
    <s v="01-112120201040-000-001505060495-2-NV022679-PRO007669-0-0-0"/>
    <s v="NV022679"/>
    <m/>
    <x v="2"/>
    <x v="231"/>
  </r>
  <r>
    <x v="17"/>
    <m/>
    <x v="21"/>
    <d v="2025-04-01T00:00:00"/>
    <d v="2025-05-05T00:00:00"/>
    <n v="-9.17"/>
    <n v="211010200000"/>
    <s v="Diversos Fornecedores a Pagar / Em atestação"/>
    <s v="01-112120201040-000-001505060508-2-NV022680-PRO007669-0-0-0"/>
    <s v="NV022680"/>
    <m/>
    <x v="2"/>
    <x v="232"/>
  </r>
  <r>
    <x v="17"/>
    <m/>
    <x v="22"/>
    <d v="2025-04-01T00:00:00"/>
    <d v="2025-05-05T00:00:00"/>
    <n v="797.7"/>
    <n v="112120201040"/>
    <s v="Outros Equipamentos"/>
    <s v="01-112120201040-000-001505060508-2-NV022680-PRO007669-0-0-0"/>
    <s v="NV022680"/>
    <m/>
    <x v="2"/>
    <x v="232"/>
  </r>
  <r>
    <x v="17"/>
    <m/>
    <x v="21"/>
    <d v="2025-04-01T00:00:00"/>
    <d v="2025-05-05T00:00:00"/>
    <n v="-9.17"/>
    <n v="211010200000"/>
    <s v="Diversos Fornecedores a Pagar / Em atestação"/>
    <s v="01-112120201040-000-001505060390-2-NV022681-PRO007669-0-0-0"/>
    <s v="NV022681"/>
    <m/>
    <x v="2"/>
    <x v="233"/>
  </r>
  <r>
    <x v="17"/>
    <m/>
    <x v="22"/>
    <d v="2025-04-01T00:00:00"/>
    <d v="2025-05-05T00:00:00"/>
    <n v="797.7"/>
    <n v="112120201040"/>
    <s v="Outros Equipamentos"/>
    <s v="01-112120201040-000-001505060390-2-NV022681-PRO007669-0-0-0"/>
    <s v="NV022681"/>
    <m/>
    <x v="2"/>
    <x v="233"/>
  </r>
  <r>
    <x v="17"/>
    <m/>
    <x v="23"/>
    <d v="2025-04-01T00:00:00"/>
    <d v="2025-05-05T00:00:00"/>
    <n v="50.4"/>
    <n v="112120201040"/>
    <s v="Outros Equipamentos"/>
    <s v="01-112120201040-000-001505060390-2-NV022681-PRO008320-0-0-0"/>
    <s v="NV022681"/>
    <m/>
    <x v="2"/>
    <x v="233"/>
  </r>
  <r>
    <x v="17"/>
    <m/>
    <x v="21"/>
    <d v="2025-04-01T00:00:00"/>
    <d v="2025-05-05T00:00:00"/>
    <n v="-9.17"/>
    <n v="211010200000"/>
    <s v="Diversos Fornecedores a Pagar / Em atestação"/>
    <s v="01-112120201040-000-001505060391-2-NV022682-PRO007669-0-0-0"/>
    <s v="NV022682"/>
    <m/>
    <x v="2"/>
    <x v="234"/>
  </r>
  <r>
    <x v="17"/>
    <m/>
    <x v="22"/>
    <d v="2025-04-01T00:00:00"/>
    <d v="2025-05-05T00:00:00"/>
    <n v="797.7"/>
    <n v="112120201040"/>
    <s v="Outros Equipamentos"/>
    <s v="01-112120201040-000-001505060391-2-NV022682-PRO007669-0-0-0"/>
    <s v="NV022682"/>
    <m/>
    <x v="2"/>
    <x v="234"/>
  </r>
  <r>
    <x v="17"/>
    <m/>
    <x v="21"/>
    <d v="2025-04-01T00:00:00"/>
    <d v="2025-05-05T00:00:00"/>
    <n v="-9.17"/>
    <n v="211010200000"/>
    <s v="Diversos Fornecedores a Pagar / Em atestação"/>
    <s v="01-112120201040-000-001505060392-2-NV022683-PRO007669-0-0-0"/>
    <s v="NV022683"/>
    <m/>
    <x v="2"/>
    <x v="235"/>
  </r>
  <r>
    <x v="17"/>
    <m/>
    <x v="22"/>
    <d v="2025-04-01T00:00:00"/>
    <d v="2025-05-05T00:00:00"/>
    <n v="797.7"/>
    <n v="112120201040"/>
    <s v="Outros Equipamentos"/>
    <s v="01-112120201040-000-001505060392-2-NV022683-PRO007669-0-0-0"/>
    <s v="NV022683"/>
    <m/>
    <x v="2"/>
    <x v="235"/>
  </r>
  <r>
    <x v="17"/>
    <m/>
    <x v="21"/>
    <d v="2025-04-01T00:00:00"/>
    <d v="2025-05-05T00:00:00"/>
    <n v="-9.17"/>
    <n v="211010200000"/>
    <s v="Diversos Fornecedores a Pagar / Em atestação"/>
    <s v="01-112120201040-000-001505060418-2-NV022684-PRO007669-0-0-0"/>
    <s v="NV022684"/>
    <m/>
    <x v="2"/>
    <x v="1"/>
  </r>
  <r>
    <x v="17"/>
    <m/>
    <x v="22"/>
    <d v="2025-04-01T00:00:00"/>
    <d v="2025-05-05T00:00:00"/>
    <n v="797.7"/>
    <n v="112120201040"/>
    <s v="Outros Equipamentos"/>
    <s v="01-112120201040-000-001505060418-2-NV022684-PRO007669-0-0-0"/>
    <s v="NV022684"/>
    <m/>
    <x v="2"/>
    <x v="1"/>
  </r>
  <r>
    <x v="17"/>
    <m/>
    <x v="21"/>
    <d v="2025-04-01T00:00:00"/>
    <d v="2025-05-05T00:00:00"/>
    <n v="-9.17"/>
    <n v="211010200000"/>
    <s v="Diversos Fornecedores a Pagar / Em atestação"/>
    <s v="01-112120201040-000-001505060419-2-NV022685-PRO007669-0-0-0"/>
    <s v="NV022685"/>
    <m/>
    <x v="2"/>
    <x v="260"/>
  </r>
  <r>
    <x v="17"/>
    <m/>
    <x v="22"/>
    <d v="2025-04-01T00:00:00"/>
    <d v="2025-05-05T00:00:00"/>
    <n v="797.7"/>
    <n v="112120201040"/>
    <s v="Outros Equipamentos"/>
    <s v="01-112120201040-000-001505060419-2-NV022685-PRO007669-0-0-0"/>
    <s v="NV022685"/>
    <m/>
    <x v="2"/>
    <x v="260"/>
  </r>
  <r>
    <x v="17"/>
    <m/>
    <x v="23"/>
    <d v="2025-04-01T00:00:00"/>
    <d v="2025-05-05T00:00:00"/>
    <n v="12.6"/>
    <n v="112120201040"/>
    <s v="Outros Equipamentos"/>
    <s v="01-112120201040-000-001505060419-2-NV022685-PRO008320-0-0-0"/>
    <s v="NV022685"/>
    <m/>
    <x v="2"/>
    <x v="260"/>
  </r>
  <r>
    <x v="17"/>
    <m/>
    <x v="23"/>
    <d v="2025-04-01T00:00:00"/>
    <d v="2025-05-05T00:00:00"/>
    <n v="49"/>
    <n v="112120201040"/>
    <s v="Outros Equipamentos"/>
    <s v="01-112120201040-000-001505060429-2-NV022686-PRO008320-0-0-0"/>
    <s v="NV022686"/>
    <m/>
    <x v="2"/>
    <x v="261"/>
  </r>
  <r>
    <x v="17"/>
    <m/>
    <x v="23"/>
    <d v="2025-04-01T00:00:00"/>
    <d v="2025-05-05T00:00:00"/>
    <n v="7"/>
    <n v="112120201040"/>
    <s v="Outros Equipamentos"/>
    <s v="01-112120201040-000-001505060531-2-NV022687-PRO008320-0-0-0"/>
    <s v="NV022687"/>
    <m/>
    <x v="2"/>
    <x v="262"/>
  </r>
  <r>
    <x v="17"/>
    <m/>
    <x v="21"/>
    <d v="2025-04-01T00:00:00"/>
    <d v="2025-05-05T00:00:00"/>
    <n v="-9.17"/>
    <n v="211010200000"/>
    <s v="Diversos Fornecedores a Pagar / Em atestação"/>
    <s v="01-112120201040-000-001505060468-2-NV022688-PRO007669-0-0-0"/>
    <s v="NV022688"/>
    <m/>
    <x v="2"/>
    <x v="236"/>
  </r>
  <r>
    <x v="17"/>
    <m/>
    <x v="22"/>
    <d v="2025-04-01T00:00:00"/>
    <d v="2025-05-05T00:00:00"/>
    <n v="797.7"/>
    <n v="112120201040"/>
    <s v="Outros Equipamentos"/>
    <s v="01-112120201040-000-001505060468-2-NV022688-PRO007669-0-0-0"/>
    <s v="NV022688"/>
    <m/>
    <x v="2"/>
    <x v="236"/>
  </r>
  <r>
    <x v="17"/>
    <m/>
    <x v="23"/>
    <d v="2025-04-01T00:00:00"/>
    <d v="2025-05-05T00:00:00"/>
    <n v="30.8"/>
    <n v="112120201040"/>
    <s v="Outros Equipamentos"/>
    <s v="01-112120201040-000-001505060468-2-NV022688-PRO008320-0-0-0"/>
    <s v="NV022688"/>
    <m/>
    <x v="2"/>
    <x v="236"/>
  </r>
  <r>
    <x v="17"/>
    <m/>
    <x v="23"/>
    <d v="2025-04-01T00:00:00"/>
    <d v="2025-05-05T00:00:00"/>
    <n v="18.2"/>
    <n v="112120201040"/>
    <s v="Outros Equipamentos"/>
    <s v="01-112120201040-000-001505060434-2-NV023554-PRO008320-0-0-0"/>
    <s v="NV023554"/>
    <m/>
    <x v="2"/>
    <x v="263"/>
  </r>
  <r>
    <x v="18"/>
    <m/>
    <x v="24"/>
    <d v="2025-03-01T00:00:00"/>
    <d v="2025-05-05T00:00:00"/>
    <n v="172279.59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25"/>
    <d v="2025-03-01T00:00:00"/>
    <d v="2025-05-05T00:00:00"/>
    <n v="83926.46"/>
    <n v="112120503040"/>
    <s v="Serviços de Implantação e Operacionalização postos Poupatempo"/>
    <s v="01-112120503040-000-062501540001-2-NV003965-PRO007651-0-0-0"/>
    <s v="NV003965"/>
    <m/>
    <x v="2"/>
    <x v="48"/>
  </r>
  <r>
    <x v="18"/>
    <m/>
    <x v="26"/>
    <d v="2025-03-01T00:00:00"/>
    <d v="2025-05-05T00:00:00"/>
    <n v="30274.25"/>
    <n v="112120503040"/>
    <s v="Serviços de Implantação e Operacionalização postos Poupatempo"/>
    <s v="01-112120503040-000-070505060174-2-NV021579-PRO007651-0-0-0"/>
    <s v="NV021579"/>
    <m/>
    <x v="2"/>
    <x v="108"/>
  </r>
  <r>
    <x v="18"/>
    <m/>
    <x v="27"/>
    <d v="2025-03-01T00:00:00"/>
    <d v="2025-05-05T00:00:00"/>
    <n v="91541.26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28"/>
    <d v="2025-03-01T00:00:00"/>
    <d v="2025-05-05T00:00:00"/>
    <n v="20336.28"/>
    <n v="112120503040"/>
    <s v="Serviços de Implantação e Operacionalização postos Poupatempo"/>
    <s v="01-112120503040-000-070505060175-2-NV022568-PRO007651-0-0-0"/>
    <s v="NV022568"/>
    <m/>
    <x v="2"/>
    <x v="155"/>
  </r>
  <r>
    <x v="18"/>
    <m/>
    <x v="29"/>
    <d v="2025-03-01T00:00:00"/>
    <d v="2025-05-05T00:00:00"/>
    <n v="25672.47"/>
    <n v="112120503040"/>
    <s v="Serviços de Implantação e Operacionalização postos Poupatempo"/>
    <s v="01-112120503040-000-070505060230-2-NV022640-PRO007651-0-0-0"/>
    <s v="NV022640"/>
    <m/>
    <x v="2"/>
    <x v="204"/>
  </r>
  <r>
    <x v="18"/>
    <m/>
    <x v="30"/>
    <d v="2025-03-01T00:00:00"/>
    <d v="2025-05-05T00:00:00"/>
    <n v="122220.22"/>
    <n v="112120503040"/>
    <s v="Serviços de Implantação e Operacionalização postos Poupatempo"/>
    <s v="01-112120503040-000-062501330001-2-NV002952-PRO007651-0-0-0"/>
    <s v="NV002952"/>
    <m/>
    <x v="2"/>
    <x v="35"/>
  </r>
  <r>
    <x v="18"/>
    <m/>
    <x v="31"/>
    <d v="2025-03-01T00:00:00"/>
    <d v="2025-05-05T00:00:00"/>
    <n v="260978.59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32"/>
    <d v="2025-03-01T00:00:00"/>
    <d v="2025-05-05T00:00:00"/>
    <n v="333237.23"/>
    <n v="112120503040"/>
    <s v="Serviços de Implantação e Operacionalização postos Poupatempo"/>
    <s v="01-112120503040-000-015505060003-1-NV006963-PRO007651-0-0-0"/>
    <s v="NV006963"/>
    <m/>
    <x v="2"/>
    <x v="27"/>
  </r>
  <r>
    <x v="18"/>
    <m/>
    <x v="33"/>
    <d v="2025-03-01T00:00:00"/>
    <d v="2025-05-05T00:00:00"/>
    <n v="80210.100000000006"/>
    <n v="112120503040"/>
    <s v="Serviços de Implantação e Operacionalização postos Poupatempo"/>
    <s v="01-112120503040-000-062501320001-2-NV002951-PRO007651-0-0-0"/>
    <s v="NV002951"/>
    <m/>
    <x v="2"/>
    <x v="34"/>
  </r>
  <r>
    <x v="18"/>
    <m/>
    <x v="34"/>
    <d v="2025-03-01T00:00:00"/>
    <d v="2025-05-05T00:00:00"/>
    <n v="14325.64"/>
    <n v="112120503040"/>
    <s v="Serviços de Implantação e Operacionalização postos Poupatempo"/>
    <s v="01-112120503040-000-070505060182-2-NV022588-PRO007651-0-0-0"/>
    <s v="NV022588"/>
    <m/>
    <x v="2"/>
    <x v="168"/>
  </r>
  <r>
    <x v="18"/>
    <m/>
    <x v="35"/>
    <d v="2025-03-01T00:00:00"/>
    <d v="2025-05-05T00:00:00"/>
    <n v="12393.97"/>
    <n v="112120503040"/>
    <s v="Serviços de Implantação e Operacionalização postos Poupatempo"/>
    <s v="01-112120503040-000-070505060223-2-NV022633-PRO007651-0-0-0"/>
    <s v="NV022633"/>
    <m/>
    <x v="2"/>
    <x v="197"/>
  </r>
  <r>
    <x v="18"/>
    <m/>
    <x v="36"/>
    <d v="2025-03-01T00:00:00"/>
    <d v="2025-05-05T00:00:00"/>
    <n v="13025.92"/>
    <n v="112120503040"/>
    <s v="Serviços de Implantação e Operacionalização postos Poupatempo"/>
    <s v="01-112120503040-000-070505060208-2-NV022618-PRO007651-0-0-0"/>
    <s v="NV022618"/>
    <m/>
    <x v="2"/>
    <x v="182"/>
  </r>
  <r>
    <x v="18"/>
    <m/>
    <x v="37"/>
    <d v="2025-03-01T00:00:00"/>
    <d v="2025-05-05T00:00:00"/>
    <n v="31362.84"/>
    <n v="112120503040"/>
    <s v="Serviços de Implantação e Operacionalização postos Poupatempo"/>
    <s v="01-112120503040-000-062501550001-2-NV003966-PRO007651-0-0-0"/>
    <s v="NV003966"/>
    <m/>
    <x v="2"/>
    <x v="49"/>
  </r>
  <r>
    <x v="18"/>
    <m/>
    <x v="38"/>
    <d v="2025-03-01T00:00:00"/>
    <d v="2025-05-05T00:00:00"/>
    <n v="12674.59"/>
    <n v="112120503040"/>
    <s v="Serviços de Implantação e Operacionalização postos Poupatempo"/>
    <s v="01-112120503040-000-062501930127-2-NV021594-PRO007651-0-0-0"/>
    <s v="NV021594"/>
    <m/>
    <x v="2"/>
    <x v="118"/>
  </r>
  <r>
    <x v="18"/>
    <m/>
    <x v="39"/>
    <d v="2025-03-01T00:00:00"/>
    <d v="2025-05-05T00:00:00"/>
    <n v="12868.54"/>
    <n v="112120503040"/>
    <s v="Serviços de Implantação e Operacionalização postos Poupatempo"/>
    <s v="01-112120503040-000-070505060232-2-NV022642-PRO007651-0-0-0"/>
    <s v="NV022642"/>
    <m/>
    <x v="2"/>
    <x v="206"/>
  </r>
  <r>
    <x v="18"/>
    <m/>
    <x v="40"/>
    <d v="2025-03-01T00:00:00"/>
    <d v="2025-05-05T00:00:00"/>
    <n v="12698.52"/>
    <n v="112120503040"/>
    <s v="Serviços de Implantação e Operacionalização postos Poupatempo"/>
    <s v="01-112120503040-000-001505060341-2-NV022643-PRO007651-0-0-0"/>
    <s v="NV022643"/>
    <m/>
    <x v="2"/>
    <x v="207"/>
  </r>
  <r>
    <x v="18"/>
    <m/>
    <x v="41"/>
    <d v="2025-03-01T00:00:00"/>
    <d v="2025-05-05T00:00:00"/>
    <n v="12710.34"/>
    <n v="112120503040"/>
    <s v="Serviços de Implantação e Operacionalização postos Poupatempo"/>
    <s v="01-112120503040-000-070505060225-2-NV022635-PRO007651-0-0-0"/>
    <s v="NV022635"/>
    <m/>
    <x v="2"/>
    <x v="199"/>
  </r>
  <r>
    <x v="18"/>
    <m/>
    <x v="42"/>
    <d v="2025-03-01T00:00:00"/>
    <d v="2025-05-05T00:00:00"/>
    <n v="13871.28"/>
    <n v="112120503040"/>
    <s v="Serviços de Implantação e Operacionalização postos Poupatempo"/>
    <s v="01-112120503040-000-062501930132-2-NV021601-PRO007651-0-0-0"/>
    <s v="NV021601"/>
    <m/>
    <x v="2"/>
    <x v="123"/>
  </r>
  <r>
    <x v="18"/>
    <m/>
    <x v="43"/>
    <d v="2025-03-01T00:00:00"/>
    <d v="2025-05-05T00:00:00"/>
    <n v="91204.2"/>
    <n v="112120503040"/>
    <s v="Serviços de Implantação e Operacionalização postos Poupatempo"/>
    <s v="01-112120503040-000-062501160001-2-NV009954-PRO007651-0-0-0"/>
    <s v="NV009954"/>
    <m/>
    <x v="2"/>
    <x v="6"/>
  </r>
  <r>
    <x v="18"/>
    <m/>
    <x v="44"/>
    <d v="2025-03-01T00:00:00"/>
    <d v="2025-05-05T00:00:00"/>
    <n v="12828.5"/>
    <n v="112120503040"/>
    <s v="Serviços de Implantação e Operacionalização postos Poupatempo"/>
    <s v="01-112120503040-000-001501930154-2-NV022553-PRO007651-0-0-0"/>
    <s v="NV022553"/>
    <m/>
    <x v="2"/>
    <x v="143"/>
  </r>
  <r>
    <x v="18"/>
    <m/>
    <x v="45"/>
    <d v="2025-03-01T00:00:00"/>
    <d v="2025-05-05T00:00:00"/>
    <n v="12858"/>
    <n v="112120503040"/>
    <s v="Serviços de Implantação e Operacionalização postos Poupatempo"/>
    <s v="01-112120503040-000-001505060352-2-NV022676-PRO007651-0-0-0"/>
    <s v="NV022676"/>
    <m/>
    <x v="2"/>
    <x v="230"/>
  </r>
  <r>
    <x v="18"/>
    <m/>
    <x v="46"/>
    <d v="2025-03-01T00:00:00"/>
    <d v="2025-05-05T00:00:00"/>
    <n v="12537.95"/>
    <n v="112120503040"/>
    <s v="Serviços de Implantação e Operacionalização postos Poupatempo"/>
    <s v="01-112120503040-000-001505060339-2-NV022641-PRO007651-0-0-0"/>
    <s v="NV022641"/>
    <m/>
    <x v="2"/>
    <x v="205"/>
  </r>
  <r>
    <x v="18"/>
    <m/>
    <x v="47"/>
    <d v="2025-03-01T00:00:00"/>
    <d v="2025-05-05T00:00:00"/>
    <n v="12710.35"/>
    <n v="112120503040"/>
    <s v="Serviços de Implantação e Operacionalização postos Poupatempo"/>
    <s v="01-112120503040-000-070505060234-2-NV022644-PRO007651-0-0-0"/>
    <s v="NV022644"/>
    <m/>
    <x v="2"/>
    <x v="208"/>
  </r>
  <r>
    <x v="18"/>
    <m/>
    <x v="48"/>
    <d v="2025-03-01T00:00:00"/>
    <d v="2025-05-05T00:00:00"/>
    <n v="42126.07"/>
    <n v="112120503040"/>
    <s v="Serviços de Implantação e Operacionalização postos Poupatempo"/>
    <s v="01-112120503040-000-062501670001-2-NV003985-PRO007651-0-0-0"/>
    <s v="NV003985"/>
    <m/>
    <x v="2"/>
    <x v="67"/>
  </r>
  <r>
    <x v="18"/>
    <m/>
    <x v="49"/>
    <d v="2025-03-01T00:00:00"/>
    <d v="2025-05-05T00:00:00"/>
    <n v="12542.42"/>
    <n v="112120503040"/>
    <s v="Serviços de Implantação e Operacionalização postos Poupatempo"/>
    <s v="01-112120503040-000-070505060251-2-NV022662-PRO007651-0-0-0"/>
    <s v="NV022662"/>
    <m/>
    <x v="2"/>
    <x v="222"/>
  </r>
  <r>
    <x v="18"/>
    <m/>
    <x v="50"/>
    <d v="2025-03-01T00:00:00"/>
    <d v="2025-05-05T00:00:00"/>
    <n v="-76212.02"/>
    <n v="112120503040"/>
    <s v="Serviços de Implantação e Operacionalização postos Poupatempo"/>
    <s v="01-112120503040-000-015505060003-1-NV006963-PRO007651-0-0-0"/>
    <s v="NV006963"/>
    <m/>
    <x v="2"/>
    <x v="27"/>
  </r>
  <r>
    <x v="18"/>
    <m/>
    <x v="51"/>
    <d v="2025-03-01T00:00:00"/>
    <d v="2025-05-05T00:00:00"/>
    <n v="-18257.89"/>
    <n v="112120503040"/>
    <s v="Serviços de Implantação e Operacionalização postos Poupatempo"/>
    <s v="01-112120503040-000-062501330001-2-NV002952-PRO007651-0-0-0"/>
    <s v="NV002952"/>
    <m/>
    <x v="2"/>
    <x v="35"/>
  </r>
  <r>
    <x v="18"/>
    <m/>
    <x v="52"/>
    <d v="2025-03-01T00:00:00"/>
    <d v="2025-05-05T00:00:00"/>
    <n v="-74727.48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53"/>
    <d v="2025-03-01T00:00:00"/>
    <d v="2025-05-05T00:00:00"/>
    <n v="-1994.91"/>
    <n v="112120503040"/>
    <s v="Serviços de Implantação e Operacionalização postos Poupatempo"/>
    <s v="01-112120503040-000-070505060251-2-NV022662-PRO007651-0-0-0"/>
    <s v="NV022662"/>
    <m/>
    <x v="2"/>
    <x v="222"/>
  </r>
  <r>
    <x v="18"/>
    <m/>
    <x v="54"/>
    <d v="2025-03-01T00:00:00"/>
    <d v="2025-05-05T00:00:00"/>
    <n v="-8844.9599999999991"/>
    <n v="112120503040"/>
    <s v="Serviços de Implantação e Operacionalização postos Poupatempo"/>
    <s v="01-112120503040-000-062501320001-2-NV002951-PRO007651-0-0-0"/>
    <s v="NV002951"/>
    <m/>
    <x v="2"/>
    <x v="34"/>
  </r>
  <r>
    <x v="18"/>
    <m/>
    <x v="55"/>
    <d v="2025-03-01T00:00:00"/>
    <d v="2025-05-05T00:00:00"/>
    <n v="11612.24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56"/>
    <d v="2025-03-01T00:00:00"/>
    <d v="2025-05-05T00:00:00"/>
    <n v="3711.96"/>
    <n v="112120503040"/>
    <s v="Serviços de Implantação e Operacionalização postos Poupatempo"/>
    <s v="01-112120503040-000-001501930164-2-NV022568-PRO007651-0-0-0"/>
    <s v="NV022568"/>
    <m/>
    <x v="2"/>
    <x v="155"/>
  </r>
  <r>
    <x v="18"/>
    <m/>
    <x v="57"/>
    <d v="2025-03-01T00:00:00"/>
    <d v="2025-05-05T00:00:00"/>
    <n v="70887.34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58"/>
    <d v="2025-03-01T00:00:00"/>
    <d v="2025-05-05T00:00:00"/>
    <n v="22664.46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59"/>
    <d v="2025-03-01T00:00:00"/>
    <d v="2025-05-05T00:00:00"/>
    <n v="2133.09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60"/>
    <d v="2025-03-01T00:00:00"/>
    <d v="2025-05-05T00:00:00"/>
    <n v="26153.96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61"/>
    <d v="2025-03-01T00:00:00"/>
    <d v="2025-05-05T00:00:00"/>
    <n v="18762.16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62"/>
    <d v="2025-03-01T00:00:00"/>
    <d v="2025-05-05T00:00:00"/>
    <n v="14008.76"/>
    <n v="112120503040"/>
    <s v="Serviços de Implantação e Operacionalização postos Poupatempo"/>
    <s v="01-112120503040-000-062501330001-2-NV002952-PRO007651-0-0-0"/>
    <s v="NV002952"/>
    <m/>
    <x v="2"/>
    <x v="35"/>
  </r>
  <r>
    <x v="18"/>
    <m/>
    <x v="63"/>
    <d v="2025-03-01T00:00:00"/>
    <d v="2025-05-05T00:00:00"/>
    <n v="17780.8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64"/>
    <d v="2025-03-01T00:00:00"/>
    <d v="2025-05-05T00:00:00"/>
    <n v="6627.89"/>
    <n v="112120503040"/>
    <s v="Serviços de Implantação e Operacionalização postos Poupatempo"/>
    <s v="01-112120503040-000-015505060003-1-NV006963-PRO007651-0-0-0"/>
    <s v="NV006963"/>
    <m/>
    <x v="2"/>
    <x v="27"/>
  </r>
  <r>
    <x v="18"/>
    <m/>
    <x v="65"/>
    <d v="2025-03-01T00:00:00"/>
    <d v="2025-05-05T00:00:00"/>
    <n v="2241.1"/>
    <n v="112120503040"/>
    <s v="Serviços de Implantação e Operacionalização postos Poupatempo"/>
    <s v="01-112120503040-000-070505060174-2-NV021579-PRO007651-0-0-0"/>
    <s v="NV021579"/>
    <m/>
    <x v="2"/>
    <x v="108"/>
  </r>
  <r>
    <x v="18"/>
    <m/>
    <x v="66"/>
    <d v="2025-03-01T00:00:00"/>
    <d v="2025-05-05T00:00:00"/>
    <n v="7950.65"/>
    <n v="112120503040"/>
    <s v="Serviços de Implantação e Operacionalização postos Poupatempo"/>
    <s v="01-112120503040-000-062501670001-2-NV003985-PRO007651-0-0-0"/>
    <s v="NV003985"/>
    <m/>
    <x v="2"/>
    <x v="67"/>
  </r>
  <r>
    <x v="18"/>
    <m/>
    <x v="67"/>
    <d v="2025-03-01T00:00:00"/>
    <d v="2025-05-05T00:00:00"/>
    <n v="6748.21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68"/>
    <d v="2025-03-01T00:00:00"/>
    <d v="2025-05-05T00:00:00"/>
    <n v="18762.16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69"/>
    <d v="2025-03-01T00:00:00"/>
    <d v="2025-05-05T00:00:00"/>
    <n v="5599.81"/>
    <n v="112120503040"/>
    <s v="Serviços de Implantação e Operacionalização postos Poupatempo"/>
    <s v="01-112120503040-000-062501540001-2-NV003965-PRO007651-0-0-0"/>
    <s v="NV003965"/>
    <m/>
    <x v="2"/>
    <x v="48"/>
  </r>
  <r>
    <x v="18"/>
    <m/>
    <x v="70"/>
    <d v="2025-03-01T00:00:00"/>
    <d v="2025-05-05T00:00:00"/>
    <n v="4615.6099999999997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71"/>
    <d v="2025-03-01T00:00:00"/>
    <d v="2025-05-05T00:00:00"/>
    <n v="6134.54"/>
    <n v="112120503040"/>
    <s v="Serviços de Implantação e Operacionalização postos Poupatempo"/>
    <s v="01-112120503040-000-062501160001-2-NV009954-PRO007651-0-0-0"/>
    <s v="NV009954"/>
    <m/>
    <x v="2"/>
    <x v="6"/>
  </r>
  <r>
    <x v="18"/>
    <m/>
    <x v="72"/>
    <d v="2025-03-01T00:00:00"/>
    <d v="2025-05-05T00:00:00"/>
    <n v="21094.74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73"/>
    <d v="2025-03-01T00:00:00"/>
    <d v="2025-05-05T00:00:00"/>
    <n v="25704.09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74"/>
    <d v="2025-03-01T00:00:00"/>
    <d v="2025-05-05T00:00:00"/>
    <n v="5599.81"/>
    <n v="112120503040"/>
    <s v="Serviços de Implantação e Operacionalização postos Poupatempo"/>
    <s v="01-112120503040-000-062501540001-2-NV003965-PRO007651-0-0-0"/>
    <s v="NV003965"/>
    <m/>
    <x v="2"/>
    <x v="48"/>
  </r>
  <r>
    <x v="18"/>
    <m/>
    <x v="75"/>
    <d v="2025-03-01T00:00:00"/>
    <d v="2025-05-05T00:00:00"/>
    <n v="3971.92"/>
    <n v="112120503040"/>
    <s v="Serviços de Implantação e Operacionalização postos Poupatempo"/>
    <s v="01-112120503040-000-062501550001-2-NV003966-PRO007651-0-0-0"/>
    <s v="NV003966"/>
    <m/>
    <x v="2"/>
    <x v="49"/>
  </r>
  <r>
    <x v="18"/>
    <m/>
    <x v="76"/>
    <d v="2025-03-01T00:00:00"/>
    <d v="2025-05-05T00:00:00"/>
    <n v="4265.1899999999996"/>
    <n v="112120503040"/>
    <s v="Serviços de Implantação e Operacionalização postos Poupatempo"/>
    <s v="01-112120503040-000-062501630001-2-NV003976-PRO007651-0-0-0"/>
    <s v="NV003976"/>
    <m/>
    <x v="2"/>
    <x v="59"/>
  </r>
  <r>
    <x v="18"/>
    <m/>
    <x v="77"/>
    <d v="2025-03-01T00:00:00"/>
    <d v="2025-05-05T00:00:00"/>
    <n v="4072.02"/>
    <n v="112120503040"/>
    <s v="Serviços de Implantação e Operacionalização postos Poupatempo"/>
    <s v="01-112120503040-000-062501160001-2-NV009954-PRO007651-0-0-0"/>
    <s v="NV009954"/>
    <m/>
    <x v="2"/>
    <x v="6"/>
  </r>
  <r>
    <x v="18"/>
    <m/>
    <x v="78"/>
    <d v="2025-03-01T00:00:00"/>
    <d v="2025-05-05T00:00:00"/>
    <n v="9941.84"/>
    <n v="112120503040"/>
    <s v="Serviços de Implantação e Operacionalização postos Poupatempo"/>
    <s v="01-112120503040-000-047501090001-1-NV006965-PRO007651-0-0-0"/>
    <s v="NV006965"/>
    <m/>
    <x v="2"/>
    <x v="29"/>
  </r>
  <r>
    <x v="18"/>
    <m/>
    <x v="79"/>
    <d v="2025-03-01T00:00:00"/>
    <d v="2025-05-05T00:00:00"/>
    <n v="23197.63"/>
    <n v="112120503040"/>
    <s v="Serviços de Implantação e Operacionalização postos Poupatempo"/>
    <s v="01-112120503040-000-015505060003-1-NV006963-PRO007651-0-0-0"/>
    <s v="NV006963"/>
    <m/>
    <x v="2"/>
    <x v="27"/>
  </r>
  <r>
    <x v="18"/>
    <m/>
    <x v="80"/>
    <d v="2025-03-01T00:00:00"/>
    <d v="2025-05-05T00:00:00"/>
    <n v="-2241.09"/>
    <n v="112120503040"/>
    <s v="Serviços de Implantação e Operacionalização postos Poupatempo"/>
    <s v="01-112120503040-000-070505060174-2-NV021579-PRO007651-0-0-0"/>
    <s v="NV021579"/>
    <m/>
    <x v="2"/>
    <x v="108"/>
  </r>
  <r>
    <x v="18"/>
    <m/>
    <x v="81"/>
    <d v="2025-03-01T00:00:00"/>
    <d v="2025-05-05T00:00:00"/>
    <n v="-2181.11"/>
    <n v="112120503040"/>
    <s v="Serviços de Implantação e Operacionalização postos Poupatempo"/>
    <s v="01-112120503040-000-070505060230-2-NV022640-PRO007651-0-0-0"/>
    <s v="NV022640"/>
    <m/>
    <x v="2"/>
    <x v="204"/>
  </r>
  <r>
    <x v="18"/>
    <m/>
    <x v="82"/>
    <d v="2025-03-01T00:00:00"/>
    <d v="2025-05-05T00:00:00"/>
    <n v="-5623.33"/>
    <n v="112120503040"/>
    <s v="Serviços de Implantação e Operacionalização postos Poupatempo"/>
    <s v="01-112120503040-000-062501160001-2-NV009954-PRO007651-0-0-0"/>
    <s v="NV009954"/>
    <m/>
    <x v="2"/>
    <x v="6"/>
  </r>
  <r>
    <x v="18"/>
    <m/>
    <x v="83"/>
    <d v="2025-03-01T00:00:00"/>
    <d v="2025-05-05T00:00:00"/>
    <n v="-1994.91"/>
    <n v="112120503040"/>
    <s v="Serviços de Implantação e Operacionalização postos Poupatempo"/>
    <s v="01-112120503040-000-001505060352-2-NV022676-PRO007651-0-0-0"/>
    <s v="NV022676"/>
    <m/>
    <x v="2"/>
    <x v="230"/>
  </r>
  <r>
    <x v="18"/>
    <m/>
    <x v="84"/>
    <d v="2025-03-01T00:00:00"/>
    <d v="2025-05-05T00:00:00"/>
    <n v="-29331.05"/>
    <n v="112120503040"/>
    <s v="Serviços de Implantação e Operacionalização postos Poupatempo"/>
    <s v="01-112120503040-000-062501240001-2-NV009958-PRO007651-0-0-0"/>
    <s v="NV009958"/>
    <m/>
    <x v="2"/>
    <x v="10"/>
  </r>
  <r>
    <x v="18"/>
    <m/>
    <x v="85"/>
    <d v="2025-03-01T00:00:00"/>
    <d v="2025-05-05T00:00:00"/>
    <n v="-10115.540000000001"/>
    <n v="112120503040"/>
    <s v="Serviços de Implantação e Operacionalização postos Poupatempo"/>
    <s v="01-112120503040-000-062501630001-2-NV003976-PRO007651-0-0-0"/>
    <s v="NV003976"/>
    <m/>
    <x v="2"/>
    <x v="59"/>
  </r>
  <r>
    <x v="19"/>
    <m/>
    <x v="86"/>
    <d v="2025-04-01T00:00:00"/>
    <d v="2025-05-05T00:00:00"/>
    <n v="1030235.1"/>
    <n v="112120503040"/>
    <s v="Serviços de Implantação e Operacionalização postos Poupatempo"/>
    <s v="01-112120503040-000-050501050001-2-NV006968-PRO007647-0-0-0"/>
    <s v="NV006968"/>
    <m/>
    <x v="2"/>
    <x v="32"/>
  </r>
  <r>
    <x v="19"/>
    <m/>
    <x v="87"/>
    <d v="2025-04-01T00:00:00"/>
    <d v="2025-05-05T00:00:00"/>
    <n v="353875.02"/>
    <n v="112120503040"/>
    <s v="Serviços de Implantação e Operacionalização postos Poupatempo"/>
    <s v="01-112120503040-000-062501190001-2-NV008123-PRO007647-0-0-0"/>
    <s v="NV008123"/>
    <m/>
    <x v="2"/>
    <x v="21"/>
  </r>
  <r>
    <x v="19"/>
    <m/>
    <x v="88"/>
    <d v="2025-04-01T00:00:00"/>
    <d v="2025-05-05T00:00:00"/>
    <n v="387788.82"/>
    <n v="112120503040"/>
    <s v="Serviços de Implantação e Operacionalização postos Poupatempo"/>
    <s v="01-112120503040-000-064501170001-2-NV008122-PRO007647-0-0-0"/>
    <s v="NV008122"/>
    <m/>
    <x v="2"/>
    <x v="20"/>
  </r>
  <r>
    <x v="19"/>
    <m/>
    <x v="89"/>
    <d v="2025-04-01T00:00:00"/>
    <d v="2025-05-05T00:00:00"/>
    <n v="188436.08"/>
    <n v="112120503040"/>
    <s v="Serviços de Implantação e Operacionalização postos Poupatempo"/>
    <s v="01-112120503040-000-062501270001-2-NV009957-PRO007647-0-0-0"/>
    <s v="NV009957"/>
    <m/>
    <x v="2"/>
    <x v="9"/>
  </r>
  <r>
    <x v="19"/>
    <m/>
    <x v="90"/>
    <d v="2025-04-01T00:00:00"/>
    <d v="2025-05-05T00:00:00"/>
    <n v="125360.41"/>
    <n v="112120503040"/>
    <s v="Serviços de Implantação e Operacionalização postos Poupatempo"/>
    <s v="01-112120503040-000-062501440001-2-NV003983-PRO007647-0-0-0"/>
    <s v="NV003983"/>
    <m/>
    <x v="2"/>
    <x v="65"/>
  </r>
  <r>
    <x v="19"/>
    <m/>
    <x v="91"/>
    <d v="2025-04-01T00:00:00"/>
    <d v="2025-05-05T00:00:00"/>
    <n v="141897.79"/>
    <n v="112120503040"/>
    <s v="Serviços de Implantação e Operacionalização postos Poupatempo"/>
    <s v="01-112120503040-000-062501570001-2-NV003970-PRO007647-0-0-0"/>
    <s v="NV003970"/>
    <m/>
    <x v="2"/>
    <x v="53"/>
  </r>
  <r>
    <x v="19"/>
    <m/>
    <x v="92"/>
    <d v="2025-04-01T00:00:00"/>
    <d v="2025-05-05T00:00:00"/>
    <n v="128266.75"/>
    <n v="112120503040"/>
    <s v="Serviços de Implantação e Operacionalização postos Poupatempo"/>
    <s v="01-112120503040-000-062501410001-2-NV003977-PRO007647-0-0-0"/>
    <s v="NV003977"/>
    <m/>
    <x v="2"/>
    <x v="60"/>
  </r>
  <r>
    <x v="19"/>
    <m/>
    <x v="93"/>
    <d v="2025-04-01T00:00:00"/>
    <d v="2025-05-05T00:00:00"/>
    <n v="216921.5"/>
    <n v="112120503040"/>
    <s v="Serviços de Implantação e Operacionalização postos Poupatempo"/>
    <s v="01-112120503040-000-062501340001-2-NV003952-PRO007647-0-0-0"/>
    <s v="NV003952"/>
    <m/>
    <x v="2"/>
    <x v="36"/>
  </r>
  <r>
    <x v="19"/>
    <m/>
    <x v="94"/>
    <d v="2025-04-01T00:00:00"/>
    <d v="2025-05-05T00:00:00"/>
    <n v="140762.32999999999"/>
    <n v="112120503040"/>
    <s v="Serviços de Implantação e Operacionalização postos Poupatempo"/>
    <s v="01-112120503040-000-062501350001-2-NV003954-PRO007647-0-0-0"/>
    <s v="NV003954"/>
    <m/>
    <x v="2"/>
    <x v="38"/>
  </r>
  <r>
    <x v="19"/>
    <m/>
    <x v="95"/>
    <d v="2025-04-01T00:00:00"/>
    <d v="2025-05-05T00:00:00"/>
    <n v="175419.43"/>
    <n v="112120503040"/>
    <s v="Serviços de Implantação e Operacionalização postos Poupatempo"/>
    <s v="01-112120503040-000-062501520001-2-NV003960-PRO007647-0-0-0"/>
    <s v="NV003960"/>
    <m/>
    <x v="2"/>
    <x v="44"/>
  </r>
  <r>
    <x v="19"/>
    <m/>
    <x v="96"/>
    <d v="2025-04-01T00:00:00"/>
    <d v="2025-05-05T00:00:00"/>
    <n v="132129.9"/>
    <n v="112120503040"/>
    <s v="Serviços de Implantação e Operacionalização postos Poupatempo"/>
    <s v="01-112120503040-000-062501680001-2-NV004956-PRO007647-0-0-0"/>
    <s v="NV004956"/>
    <m/>
    <x v="2"/>
    <x v="69"/>
  </r>
  <r>
    <x v="19"/>
    <m/>
    <x v="97"/>
    <d v="2025-04-01T00:00:00"/>
    <d v="2025-05-05T00:00:00"/>
    <n v="72073.279999999999"/>
    <n v="112120503040"/>
    <s v="Serviços de Implantação e Operacionalização postos Poupatempo"/>
    <s v="01-112120503040-000-062501790001-2-NV019952-PRO007647-0-0-0"/>
    <s v="NV019952"/>
    <m/>
    <x v="2"/>
    <x v="76"/>
  </r>
  <r>
    <x v="19"/>
    <m/>
    <x v="98"/>
    <d v="2025-04-01T00:00:00"/>
    <d v="2025-05-05T00:00:00"/>
    <n v="67120.33"/>
    <n v="112120503040"/>
    <s v="Serviços de Implantação e Operacionalização postos Poupatempo"/>
    <s v="01-112120503040-000-062501860001-2-NV020551-PRO007647-0-0-0"/>
    <s v="NV020551"/>
    <m/>
    <x v="2"/>
    <x v="80"/>
  </r>
  <r>
    <x v="19"/>
    <m/>
    <x v="99"/>
    <d v="2025-04-01T00:00:00"/>
    <d v="2025-05-05T00:00:00"/>
    <n v="86595.57"/>
    <n v="112120503040"/>
    <s v="Serviços de Implantação e Operacionalização postos Poupatempo"/>
    <s v="01-112120503040-000-062501870001-2-NV020552-PRO007647-0-0-0"/>
    <s v="NV020552"/>
    <m/>
    <x v="2"/>
    <x v="81"/>
  </r>
  <r>
    <x v="19"/>
    <m/>
    <x v="100"/>
    <d v="2025-04-01T00:00:00"/>
    <d v="2025-05-05T00:00:00"/>
    <n v="88778.2"/>
    <n v="112120503040"/>
    <s v="Serviços de Implantação e Operacionalização postos Poupatempo"/>
    <s v="01-112120503040-000-062501880001-2-NV020553-PRO007647-0-0-0"/>
    <s v="NV020553"/>
    <m/>
    <x v="2"/>
    <x v="82"/>
  </r>
  <r>
    <x v="19"/>
    <m/>
    <x v="101"/>
    <d v="2025-04-01T00:00:00"/>
    <d v="2025-05-05T00:00:00"/>
    <n v="33114.089999999997"/>
    <n v="112120503040"/>
    <s v="Serviços de Implantação e Operacionalização postos Poupatempo"/>
    <s v="01-112120503040-000-062501910001-2-NV020556-PRO007647-0-0-0"/>
    <s v="NV020556"/>
    <m/>
    <x v="2"/>
    <x v="84"/>
  </r>
  <r>
    <x v="19"/>
    <m/>
    <x v="102"/>
    <d v="2025-04-01T00:00:00"/>
    <d v="2025-05-05T00:00:00"/>
    <n v="41415.85"/>
    <n v="112120503040"/>
    <s v="Serviços de Implantação e Operacionalização postos Poupatempo"/>
    <s v="01-112120503040-000-070505060110-2-NV021591-PRO007647-0-0-0"/>
    <s v="NV021591"/>
    <m/>
    <x v="2"/>
    <x v="116"/>
  </r>
  <r>
    <x v="19"/>
    <m/>
    <x v="103"/>
    <d v="2025-04-01T00:00:00"/>
    <d v="2025-05-05T00:00:00"/>
    <n v="37056.31"/>
    <n v="112120503040"/>
    <s v="Serviços de Implantação e Operacionalização postos Poupatempo"/>
    <s v="01-112120503040-000-070505060111-2-NV021605-PRO007647-0-0-0"/>
    <s v="NV021605"/>
    <m/>
    <x v="2"/>
    <x v="127"/>
  </r>
  <r>
    <x v="19"/>
    <m/>
    <x v="104"/>
    <d v="2025-04-01T00:00:00"/>
    <d v="2025-05-05T00:00:00"/>
    <n v="61809.62"/>
    <n v="112120503040"/>
    <s v="Serviços de Implantação e Operacionalização postos Poupatempo"/>
    <s v="01-112120503040-000-001501930143-2-NV021612-PRO007647-0-0-0"/>
    <s v="NV021612"/>
    <m/>
    <x v="2"/>
    <x v="134"/>
  </r>
  <r>
    <x v="19"/>
    <m/>
    <x v="105"/>
    <d v="2025-04-01T00:00:00"/>
    <d v="2025-05-05T00:00:00"/>
    <n v="34670.01"/>
    <n v="112120503040"/>
    <s v="Serviços de Implantação e Operacionalização postos Poupatempo"/>
    <s v="01-112120503040-000-070505060115-2-NV022555-PRO007647-0-0-0"/>
    <s v="NV022555"/>
    <m/>
    <x v="2"/>
    <x v="145"/>
  </r>
  <r>
    <x v="19"/>
    <m/>
    <x v="106"/>
    <d v="2025-04-01T00:00:00"/>
    <d v="2025-05-05T00:00:00"/>
    <n v="34456.92"/>
    <n v="112120503040"/>
    <s v="Serviços de Implantação e Operacionalização postos Poupatempo"/>
    <s v="01-112120503040-000-152505060104-2-NV021571-PRO007647-0-0-0"/>
    <s v="NV021571"/>
    <m/>
    <x v="2"/>
    <x v="101"/>
  </r>
  <r>
    <x v="19"/>
    <m/>
    <x v="107"/>
    <d v="2025-04-01T00:00:00"/>
    <d v="2025-05-05T00:00:00"/>
    <n v="30143.55"/>
    <n v="112120503040"/>
    <s v="Serviços de Implantação e Operacionalização postos Poupatempo"/>
    <s v="01-112120503040-000-062501930109-2-NV021574-PRO007647-0-0-0"/>
    <s v="NV021574"/>
    <m/>
    <x v="2"/>
    <x v="104"/>
  </r>
  <r>
    <x v="19"/>
    <m/>
    <x v="108"/>
    <d v="2025-04-01T00:00:00"/>
    <d v="2025-05-05T00:00:00"/>
    <n v="20312.849999999999"/>
    <n v="112120503040"/>
    <s v="Serviços de Implantação e Operacionalização postos Poupatempo"/>
    <s v="01-112120503040-000-070505060119-2-NV022574-PRO007647-0-0-0"/>
    <s v="NV022574"/>
    <m/>
    <x v="2"/>
    <x v="159"/>
  </r>
  <r>
    <x v="19"/>
    <m/>
    <x v="109"/>
    <d v="2025-04-01T00:00:00"/>
    <d v="2025-05-05T00:00:00"/>
    <n v="34670"/>
    <n v="112120503040"/>
    <s v="Serviços de Implantação e Operacionalização postos Poupatempo"/>
    <s v="01-112120503040-000-070505060176-2-NV022582-PRO007647-0-0-0"/>
    <s v="NV022582"/>
    <m/>
    <x v="2"/>
    <x v="163"/>
  </r>
  <r>
    <x v="19"/>
    <m/>
    <x v="110"/>
    <d v="2025-04-01T00:00:00"/>
    <d v="2025-05-05T00:00:00"/>
    <n v="29773.02"/>
    <n v="112120503040"/>
    <s v="Serviços de Implantação e Operacionalização postos Poupatempo"/>
    <s v="01-112120503040-000-070505060121-2-NV022576-PRO007647-0-0-0"/>
    <s v="NV022576"/>
    <m/>
    <x v="2"/>
    <x v="161"/>
  </r>
  <r>
    <x v="19"/>
    <m/>
    <x v="111"/>
    <d v="2025-04-01T00:00:00"/>
    <d v="2025-05-05T00:00:00"/>
    <n v="52775.85"/>
    <n v="112120503040"/>
    <s v="Serviços de Implantação e Operacionalização postos Poupatempo"/>
    <s v="01-112120503040-000-062501930124-2-NV021590-PRO007647-0-0-0"/>
    <s v="NV021590"/>
    <m/>
    <x v="2"/>
    <x v="115"/>
  </r>
  <r>
    <x v="19"/>
    <m/>
    <x v="112"/>
    <d v="2025-04-01T00:00:00"/>
    <d v="2025-05-05T00:00:00"/>
    <n v="34670.01"/>
    <n v="112120503040"/>
    <s v="Serviços de Implantação e Operacionalização postos Poupatempo"/>
    <s v="01-112120503040-000-001501930145-2-NV021614-PRO007647-0-0-0"/>
    <s v="NV021614"/>
    <m/>
    <x v="2"/>
    <x v="135"/>
  </r>
  <r>
    <x v="19"/>
    <m/>
    <x v="113"/>
    <d v="2025-04-01T00:00:00"/>
    <d v="2025-05-05T00:00:00"/>
    <n v="34243.82"/>
    <n v="112120503040"/>
    <s v="Serviços de Implantação e Operacionalização postos Poupatempo"/>
    <s v="01-112120503040-000-062501930137-2-NV021606-PRO007647-0-0-0"/>
    <s v="NV021606"/>
    <m/>
    <x v="2"/>
    <x v="128"/>
  </r>
  <r>
    <x v="19"/>
    <m/>
    <x v="114"/>
    <d v="2025-04-01T00:00:00"/>
    <d v="2025-05-05T00:00:00"/>
    <n v="34243.83"/>
    <n v="112120503040"/>
    <s v="Serviços de Implantação e Operacionalização postos Poupatempo"/>
    <s v="01-112120503040-000-062501930120-2-NV021586-PRO007647-0-0-0"/>
    <s v="NV021586"/>
    <m/>
    <x v="2"/>
    <x v="112"/>
  </r>
  <r>
    <x v="19"/>
    <m/>
    <x v="115"/>
    <d v="2025-04-01T00:00:00"/>
    <d v="2025-05-05T00:00:00"/>
    <n v="43722.93"/>
    <n v="112120503040"/>
    <s v="Serviços de Implantação e Operacionalização postos Poupatempo"/>
    <s v="01-112120503040-000-001501930158-2-NV022557-PRO007647-0-0-0"/>
    <s v="NV022557"/>
    <m/>
    <x v="2"/>
    <x v="147"/>
  </r>
  <r>
    <x v="19"/>
    <m/>
    <x v="116"/>
    <d v="2025-04-01T00:00:00"/>
    <d v="2025-05-05T00:00:00"/>
    <n v="50829.599999999999"/>
    <n v="112120503040"/>
    <s v="Serviços de Implantação e Operacionalização postos Poupatempo"/>
    <s v="01-112120503040-000-146505060105-2-NV021572-PRO007647-0-0-0"/>
    <s v="NV021572"/>
    <m/>
    <x v="2"/>
    <x v="102"/>
  </r>
  <r>
    <x v="19"/>
    <m/>
    <x v="117"/>
    <d v="2025-04-01T00:00:00"/>
    <d v="2025-05-05T00:00:00"/>
    <n v="31938.27"/>
    <n v="112120503040"/>
    <s v="Serviços de Implantação e Operacionalização postos Poupatempo"/>
    <s v="01-112120503040-000-070505060196-2-NV022601-PRO007647-0-0-0"/>
    <s v="NV022601"/>
    <m/>
    <x v="2"/>
    <x v="170"/>
  </r>
  <r>
    <x v="19"/>
    <m/>
    <x v="118"/>
    <d v="2025-04-01T00:00:00"/>
    <d v="2025-05-05T00:00:00"/>
    <n v="33391.46"/>
    <n v="112120503040"/>
    <s v="Serviços de Implantação e Operacionalização postos Poupatempo"/>
    <s v="01-112120503040-000-070505060178-2-NV022584-PRO007647-0-0-0"/>
    <s v="NV022584"/>
    <m/>
    <x v="2"/>
    <x v="164"/>
  </r>
  <r>
    <x v="19"/>
    <m/>
    <x v="119"/>
    <d v="2025-04-01T00:00:00"/>
    <d v="2025-05-05T00:00:00"/>
    <n v="47656.28"/>
    <n v="112120503040"/>
    <s v="Serviços de Implantação e Operacionalização postos Poupatempo"/>
    <s v="01-112120503040-000-070505060177-2-NV022583-PRO007647-0-0-0"/>
    <s v="NV022583"/>
    <m/>
    <x v="2"/>
    <x v="4"/>
  </r>
  <r>
    <x v="19"/>
    <m/>
    <x v="120"/>
    <d v="2025-04-01T00:00:00"/>
    <d v="2025-05-05T00:00:00"/>
    <n v="29031.919999999998"/>
    <n v="112120503040"/>
    <s v="Serviços de Implantação e Operacionalização postos Poupatempo"/>
    <s v="01-112120503040-000-070505060203-2-NV022613-PRO007647-0-0-0"/>
    <s v="NV022613"/>
    <m/>
    <x v="2"/>
    <x v="177"/>
  </r>
  <r>
    <x v="19"/>
    <m/>
    <x v="121"/>
    <d v="2025-04-01T00:00:00"/>
    <d v="2025-05-05T00:00:00"/>
    <n v="30143.55"/>
    <n v="112120503040"/>
    <s v="Serviços de Implantação e Operacionalização postos Poupatempo"/>
    <s v="01-112120503040-000-070505060177-2-NV022583-PRO007647-0-0-0"/>
    <s v="NV022583"/>
    <m/>
    <x v="2"/>
    <x v="4"/>
  </r>
  <r>
    <x v="19"/>
    <m/>
    <x v="122"/>
    <d v="2025-04-01T00:00:00"/>
    <d v="2025-05-05T00:00:00"/>
    <n v="29773.01"/>
    <n v="112120503040"/>
    <s v="Serviços de Implantação e Operacionalização postos Poupatempo"/>
    <s v="01-112120503040-000-070505060235-2-NV022645-PRO007647-0-0-0"/>
    <s v="NV022645"/>
    <m/>
    <x v="2"/>
    <x v="209"/>
  </r>
  <r>
    <x v="19"/>
    <m/>
    <x v="123"/>
    <d v="2025-04-01T00:00:00"/>
    <d v="2025-05-05T00:00:00"/>
    <n v="29773.01"/>
    <n v="112120503040"/>
    <s v="Serviços de Implantação e Operacionalização postos Poupatempo"/>
    <s v="01-112120503040-000-070505060237-2-NV022647-PRO007647-0-0-0"/>
    <s v="NV022647"/>
    <m/>
    <x v="2"/>
    <x v="239"/>
  </r>
  <r>
    <x v="19"/>
    <m/>
    <x v="124"/>
    <d v="2025-04-01T00:00:00"/>
    <d v="2025-05-05T00:00:00"/>
    <n v="34243.83"/>
    <n v="112120503040"/>
    <s v="Serviços de Implantação e Operacionalização postos Poupatempo"/>
    <s v="01-112120503040-000-070505060238-2-NV022648-PRO007647-0-0-0"/>
    <s v="NV022648"/>
    <m/>
    <x v="2"/>
    <x v="211"/>
  </r>
  <r>
    <x v="19"/>
    <m/>
    <x v="125"/>
    <d v="2025-04-01T00:00:00"/>
    <d v="2025-05-05T00:00:00"/>
    <n v="29031.93"/>
    <n v="112120503040"/>
    <s v="Serviços de Implantação e Operacionalização postos Poupatempo"/>
    <s v="01-112120503040-000-070505060120-2-NV022575-PRO007647-0-0-0"/>
    <s v="NV022575"/>
    <m/>
    <x v="2"/>
    <x v="160"/>
  </r>
  <r>
    <x v="19"/>
    <m/>
    <x v="126"/>
    <d v="2025-04-01T00:00:00"/>
    <d v="2025-05-05T00:00:00"/>
    <n v="29031.919999999998"/>
    <n v="112120503040"/>
    <s v="Serviços de Implantação e Operacionalização postos Poupatempo"/>
    <s v="01-112120503040-000-070505060244-2-NV022654-PRO007647-0-0-0"/>
    <s v="NV022654"/>
    <m/>
    <x v="2"/>
    <x v="216"/>
  </r>
  <r>
    <x v="19"/>
    <m/>
    <x v="127"/>
    <d v="2025-04-01T00:00:00"/>
    <d v="2025-05-05T00:00:00"/>
    <n v="34670.01"/>
    <n v="112120503040"/>
    <s v="Serviços de Implantação e Operacionalização postos Poupatempo"/>
    <s v="01-112120503040-000-070505060240-2-NV022653-PRO007647-0-0-0"/>
    <s v="NV022653"/>
    <m/>
    <x v="2"/>
    <x v="215"/>
  </r>
  <r>
    <x v="19"/>
    <m/>
    <x v="128"/>
    <d v="2025-04-01T00:00:00"/>
    <d v="2025-05-05T00:00:00"/>
    <n v="26494.41"/>
    <n v="112120503040"/>
    <s v="Serviços de Implantação e Operacionalização postos Poupatempo"/>
    <s v="01-112120503040-000-070505060245-2-NV022655-PRO007647-0-0-0"/>
    <s v="NV022655"/>
    <m/>
    <x v="2"/>
    <x v="217"/>
  </r>
  <r>
    <x v="19"/>
    <m/>
    <x v="129"/>
    <d v="2025-04-01T00:00:00"/>
    <d v="2025-05-05T00:00:00"/>
    <n v="29402.46"/>
    <n v="112120503040"/>
    <s v="Serviços de Implantação e Operacionalização postos Poupatempo"/>
    <s v="01-112120503040-000-070505060246-2-NV022656-PRO007647-0-0-0"/>
    <s v="NV022656"/>
    <m/>
    <x v="2"/>
    <x v="218"/>
  </r>
  <r>
    <x v="19"/>
    <m/>
    <x v="130"/>
    <d v="2025-04-01T00:00:00"/>
    <d v="2025-05-05T00:00:00"/>
    <n v="43185.46"/>
    <n v="112120503040"/>
    <s v="Serviços de Implantação e Operacionalização postos Poupatempo"/>
    <s v="01-112120503040-000-147505060106-2-NV021573-PRO007647-0-0-0"/>
    <s v="NV021573"/>
    <m/>
    <x v="2"/>
    <x v="103"/>
  </r>
  <r>
    <x v="19"/>
    <m/>
    <x v="131"/>
    <d v="2025-04-01T00:00:00"/>
    <d v="2025-05-05T00:00:00"/>
    <n v="48249.39"/>
    <n v="112120503040"/>
    <s v="Serviços de Implantação e Operacionalização postos Poupatempo"/>
    <s v="01-112120503040-000-070505060247-2-NV022657-PRO007647-0-0-0"/>
    <s v="NV022657"/>
    <m/>
    <x v="2"/>
    <x v="219"/>
  </r>
  <r>
    <x v="19"/>
    <m/>
    <x v="132"/>
    <d v="2025-04-01T00:00:00"/>
    <d v="2025-05-05T00:00:00"/>
    <n v="30143.55"/>
    <n v="112120503040"/>
    <s v="Serviços de Implantação e Operacionalização postos Poupatempo"/>
    <s v="01-112120503040-000-070505060263-2-NV022681-PRO007647-0-0-0"/>
    <s v="NV022681"/>
    <m/>
    <x v="2"/>
    <x v="233"/>
  </r>
  <r>
    <x v="19"/>
    <m/>
    <x v="133"/>
    <d v="2025-04-01T00:00:00"/>
    <d v="2025-05-05T00:00:00"/>
    <n v="30143.55"/>
    <n v="112120503040"/>
    <s v="Serviços de Implantação e Operacionalização postos Poupatempo"/>
    <s v="01-112120503040-000-070505060211-2-NV022625-PRO007647-0-0-0"/>
    <s v="NV022625"/>
    <m/>
    <x v="2"/>
    <x v="189"/>
  </r>
  <r>
    <x v="19"/>
    <m/>
    <x v="134"/>
    <d v="2025-04-01T00:00:00"/>
    <d v="2025-05-05T00:00:00"/>
    <n v="30143.55"/>
    <n v="112120503040"/>
    <s v="Serviços de Implantação e Operacionalização postos Poupatempo"/>
    <s v="01-112120503040-000-070505060270-2-NV022682-PRO007647-0-0-0"/>
    <s v="NV022682"/>
    <m/>
    <x v="2"/>
    <x v="234"/>
  </r>
  <r>
    <x v="19"/>
    <m/>
    <x v="135"/>
    <d v="2025-04-01T00:00:00"/>
    <d v="2025-05-05T00:00:00"/>
    <n v="32696.78"/>
    <n v="112120503040"/>
    <s v="Serviços de Implantação e Operacionalização postos Poupatempo"/>
    <s v="01-112120503040-000-070505060118-2-NV022567-PRO007647-0-0-0"/>
    <s v="NV022567"/>
    <m/>
    <x v="2"/>
    <x v="154"/>
  </r>
  <r>
    <x v="19"/>
    <m/>
    <x v="136"/>
    <d v="2025-04-01T00:00:00"/>
    <d v="2025-05-05T00:00:00"/>
    <n v="33391.46"/>
    <n v="112120503040"/>
    <s v="Serviços de Implantação e Operacionalização postos Poupatempo"/>
    <s v="01-112120503040-000-135505060096-2-NV020555-PRO007647-0-0-0"/>
    <s v="NV020555"/>
    <m/>
    <x v="2"/>
    <x v="244"/>
  </r>
  <r>
    <x v="19"/>
    <m/>
    <x v="137"/>
    <d v="2025-04-01T00:00:00"/>
    <d v="2025-05-05T00:00:00"/>
    <n v="558757.92000000004"/>
    <n v="112120503040"/>
    <s v="Serviços de Implantação e Operacionalização postos Poupatempo"/>
    <s v="01-112120503040-000-057501140001-2-NV006977-PRO007647-0-0-0"/>
    <s v="NV006977"/>
    <m/>
    <x v="2"/>
    <x v="33"/>
  </r>
  <r>
    <x v="19"/>
    <m/>
    <x v="138"/>
    <d v="2025-04-01T00:00:00"/>
    <d v="2025-05-05T00:00:00"/>
    <n v="123338.74"/>
    <n v="112120503040"/>
    <s v="Serviços de Implantação e Operacionalização postos Poupatempo"/>
    <s v="01-112120503040-000-062501580001-2-NV003971-PRO007647-0-0-0"/>
    <s v="NV003971"/>
    <m/>
    <x v="2"/>
    <x v="54"/>
  </r>
  <r>
    <x v="19"/>
    <m/>
    <x v="139"/>
    <d v="2025-04-01T00:00:00"/>
    <d v="2025-05-05T00:00:00"/>
    <n v="113468.2"/>
    <n v="112120503040"/>
    <s v="Serviços de Implantação e Operacionalização postos Poupatempo"/>
    <s v="01-112120503040-000-062501690001-2-NV004957-PRO007647-0-0-0"/>
    <s v="NV004957"/>
    <m/>
    <x v="2"/>
    <x v="70"/>
  </r>
  <r>
    <x v="19"/>
    <m/>
    <x v="140"/>
    <d v="2025-04-01T00:00:00"/>
    <d v="2025-05-05T00:00:00"/>
    <n v="66608.210000000006"/>
    <n v="112120503040"/>
    <s v="Serviços de Implantação e Operacionalização postos Poupatempo"/>
    <s v="01-112120503040-000-062501830001-2-NV019956-PRO007647-0-0-0"/>
    <s v="NV019956"/>
    <m/>
    <x v="2"/>
    <x v="79"/>
  </r>
  <r>
    <x v="19"/>
    <m/>
    <x v="141"/>
    <d v="2025-04-01T00:00:00"/>
    <d v="2025-05-05T00:00:00"/>
    <n v="41949.279999999999"/>
    <n v="112120503040"/>
    <s v="Serviços de Implantação e Operacionalização postos Poupatempo"/>
    <s v="01-112120503040-000-062501930135-2-NV021604-PRO007647-0-0-0"/>
    <s v="NV021604"/>
    <m/>
    <x v="2"/>
    <x v="126"/>
  </r>
  <r>
    <x v="19"/>
    <m/>
    <x v="142"/>
    <d v="2025-04-01T00:00:00"/>
    <d v="2025-05-05T00:00:00"/>
    <n v="39413.199999999997"/>
    <n v="112120503040"/>
    <s v="Serviços de Implantação e Operacionalização postos Poupatempo"/>
    <s v="01-112120503040-000-062501930104-2-NV021569-PRO007647-0-0-0"/>
    <s v="NV021569"/>
    <m/>
    <x v="2"/>
    <x v="99"/>
  </r>
  <r>
    <x v="19"/>
    <m/>
    <x v="143"/>
    <d v="2025-04-01T00:00:00"/>
    <d v="2025-05-05T00:00:00"/>
    <n v="36862.47"/>
    <n v="112120503040"/>
    <s v="Serviços de Implantação e Operacionalização postos Poupatempo"/>
    <s v="01-112120503040-000-070505060249-2-NV022661-PRO007647-0-0-0"/>
    <s v="NV022661"/>
    <m/>
    <x v="2"/>
    <x v="221"/>
  </r>
  <r>
    <x v="19"/>
    <m/>
    <x v="144"/>
    <d v="2025-04-01T00:00:00"/>
    <d v="2025-05-05T00:00:00"/>
    <n v="37321.25"/>
    <n v="112120503040"/>
    <s v="Serviços de Implantação e Operacionalização postos Poupatempo"/>
    <s v="01-112120503040-000-070505060216-2-NV022624-PRO007647-0-0-0"/>
    <s v="NV022624"/>
    <m/>
    <x v="2"/>
    <x v="188"/>
  </r>
  <r>
    <x v="19"/>
    <m/>
    <x v="145"/>
    <d v="2025-04-01T00:00:00"/>
    <d v="2025-05-05T00:00:00"/>
    <n v="36862.47"/>
    <n v="112120503040"/>
    <s v="Serviços de Implantação e Operacionalização postos Poupatempo"/>
    <s v="01-112120503040-000-070505060215-2-NV022623-PRO007647-0-0-0"/>
    <s v="NV022623"/>
    <m/>
    <x v="2"/>
    <x v="187"/>
  </r>
  <r>
    <x v="19"/>
    <m/>
    <x v="146"/>
    <d v="2025-04-01T00:00:00"/>
    <d v="2025-05-05T00:00:00"/>
    <n v="35448.06"/>
    <n v="112120503040"/>
    <s v="Serviços de Implantação e Operacionalização postos Poupatempo"/>
    <s v="01-112120503040-000-001505060358-2-NV022688-PRO007647-0-0-0"/>
    <s v="NV022688"/>
    <m/>
    <x v="2"/>
    <x v="236"/>
  </r>
  <r>
    <x v="19"/>
    <m/>
    <x v="147"/>
    <d v="2025-04-01T00:00:00"/>
    <d v="2025-05-05T00:00:00"/>
    <n v="33391.449999999997"/>
    <n v="112120503040"/>
    <s v="Serviços de Implantação e Operacionalização postos Poupatempo"/>
    <s v="01-112120503040-000-001505060392-2-NV022683-PRO007647-0-0-0"/>
    <s v="NV022683"/>
    <m/>
    <x v="2"/>
    <x v="235"/>
  </r>
  <r>
    <x v="19"/>
    <m/>
    <x v="148"/>
    <d v="2025-04-01T00:00:00"/>
    <d v="2025-05-05T00:00:00"/>
    <n v="71661.789999999994"/>
    <n v="112120503040"/>
    <s v="Serviços de Implantação e Operacionalização postos Poupatempo"/>
    <s v="01-112120503040-000-139505060103-2-NV021562-PRO007647-0-0-0"/>
    <s v="NV021562"/>
    <m/>
    <x v="2"/>
    <x v="92"/>
  </r>
  <r>
    <x v="19"/>
    <m/>
    <x v="149"/>
    <d v="2025-04-01T00:00:00"/>
    <d v="2025-05-05T00:00:00"/>
    <n v="30143.55"/>
    <n v="112120503040"/>
    <s v="Serviços de Implantação e Operacionalização postos Poupatempo"/>
    <s v="01-112120503040-000-070505060200-2-NV022610-PRO007647-0-0-0"/>
    <s v="NV022610"/>
    <m/>
    <x v="2"/>
    <x v="174"/>
  </r>
  <r>
    <x v="19"/>
    <m/>
    <x v="150"/>
    <d v="2025-04-01T00:00:00"/>
    <d v="2025-05-05T00:00:00"/>
    <n v="43722.93"/>
    <n v="112120503040"/>
    <s v="Serviços de Implantação e Operacionalização postos Poupatempo"/>
    <s v="01-112120503040-000-070505060250-2-NV022664-PRO007647-0-0-0"/>
    <s v="NV022664"/>
    <m/>
    <x v="2"/>
    <x v="224"/>
  </r>
  <r>
    <x v="19"/>
    <m/>
    <x v="151"/>
    <d v="2025-04-01T00:00:00"/>
    <d v="2025-05-05T00:00:00"/>
    <n v="29031.919999999998"/>
    <n v="112120503040"/>
    <s v="Serviços de Implantação e Operacionalização postos Poupatempo"/>
    <s v="01-112120503040-000-070505060254-2-NV022665-PRO007647-0-0-0"/>
    <s v="NV022665"/>
    <m/>
    <x v="2"/>
    <x v="225"/>
  </r>
  <r>
    <x v="19"/>
    <m/>
    <x v="152"/>
    <d v="2025-04-01T00:00:00"/>
    <d v="2025-05-05T00:00:00"/>
    <n v="-96903.97"/>
    <n v="112120503040"/>
    <s v="Serviços de Implantação e Operacionalização postos Poupatempo"/>
    <s v="01-112120503040-000-050501050001-2-NV006968-PRO007647-0-0-0"/>
    <s v="NV006968"/>
    <m/>
    <x v="2"/>
    <x v="32"/>
  </r>
  <r>
    <x v="20"/>
    <m/>
    <x v="153"/>
    <d v="2025-03-01T00:00:00"/>
    <d v="2025-05-05T00:00:00"/>
    <n v="255101.02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154"/>
    <d v="2025-03-01T00:00:00"/>
    <d v="2025-05-05T00:00:00"/>
    <n v="160809.04999999999"/>
    <n v="112120503040"/>
    <s v="Serviços de Implantação e Operacionalização postos Poupatempo"/>
    <s v="01-112120503040-000-062501380001-2-NV003964-PRO007650-0-0-0"/>
    <s v="NV003964"/>
    <m/>
    <x v="2"/>
    <x v="47"/>
  </r>
  <r>
    <x v="20"/>
    <m/>
    <x v="155"/>
    <d v="2025-03-01T00:00:00"/>
    <d v="2025-05-05T00:00:00"/>
    <n v="731421.21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156"/>
    <d v="2025-03-01T00:00:00"/>
    <d v="2025-05-05T00:00:00"/>
    <n v="1396648.21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157"/>
    <d v="2025-03-01T00:00:00"/>
    <d v="2025-05-05T00:00:00"/>
    <n v="260062.89"/>
    <n v="112120503040"/>
    <s v="Serviços de Implantação e Operacionalização postos Poupatempo"/>
    <s v="01-112120503040-000-062501660001-2-NV003984-PRO007650-0-0-0"/>
    <s v="NV003984"/>
    <m/>
    <x v="2"/>
    <x v="66"/>
  </r>
  <r>
    <x v="20"/>
    <m/>
    <x v="158"/>
    <d v="2025-03-01T00:00:00"/>
    <d v="2025-05-05T00:00:00"/>
    <n v="71239.61"/>
    <n v="112120503040"/>
    <s v="Serviços de Implantação e Operacionalização postos Poupatempo"/>
    <s v="01-112120503040-000-001505060424-2-NV021587-PRO007650-0-0-0"/>
    <s v="NV021587"/>
    <m/>
    <x v="2"/>
    <x v="248"/>
  </r>
  <r>
    <x v="20"/>
    <m/>
    <x v="159"/>
    <d v="2025-03-01T00:00:00"/>
    <d v="2025-05-05T00:00:00"/>
    <n v="79289.929999999993"/>
    <n v="112120503040"/>
    <s v="Serviços de Implantação e Operacionalização postos Poupatempo"/>
    <s v="01-112120503040-000-001505060426-2-NV022559-PRO007650-0-0-0"/>
    <s v="NV022559"/>
    <m/>
    <x v="2"/>
    <x v="149"/>
  </r>
  <r>
    <x v="20"/>
    <m/>
    <x v="160"/>
    <d v="2025-03-01T00:00:00"/>
    <d v="2025-05-05T00:00:00"/>
    <n v="45792.08"/>
    <n v="112120503040"/>
    <s v="Serviços de Implantação e Operacionalização postos Poupatempo"/>
    <s v="01-112120503040-000-001505060428-2-NV022658-PRO007650-0-0-0"/>
    <s v="NV022658"/>
    <m/>
    <x v="2"/>
    <x v="220"/>
  </r>
  <r>
    <x v="20"/>
    <m/>
    <x v="161"/>
    <d v="2025-03-01T00:00:00"/>
    <d v="2025-05-05T00:00:00"/>
    <n v="69544.149999999994"/>
    <n v="112120503040"/>
    <s v="Serviços de Implantação e Operacionalização postos Poupatempo"/>
    <s v="01-112120503040-000-138505060157-2-NV021558-PRO007650-0-0-0"/>
    <s v="NV021558"/>
    <m/>
    <x v="2"/>
    <x v="245"/>
  </r>
  <r>
    <x v="20"/>
    <m/>
    <x v="162"/>
    <d v="2025-03-01T00:00:00"/>
    <d v="2025-05-05T00:00:00"/>
    <n v="39124.97"/>
    <n v="112120503040"/>
    <s v="Serviços de Implantação e Operacionalização postos Poupatempo"/>
    <s v="01-112120503040-000-001505060427-2-NV022570-PRO007650-0-0-0"/>
    <s v="NV022570"/>
    <m/>
    <x v="2"/>
    <x v="251"/>
  </r>
  <r>
    <x v="20"/>
    <m/>
    <x v="163"/>
    <d v="2025-03-01T00:00:00"/>
    <d v="2025-05-05T00:00:00"/>
    <n v="47341.17"/>
    <n v="112120503040"/>
    <s v="Serviços de Implantação e Operacionalização postos Poupatempo"/>
    <s v="01-112120503040-000-001505060429-2-NV022686-PRO007650-0-0-0"/>
    <s v="NV022686"/>
    <m/>
    <x v="2"/>
    <x v="261"/>
  </r>
  <r>
    <x v="20"/>
    <m/>
    <x v="164"/>
    <d v="2025-03-01T00:00:00"/>
    <d v="2025-05-05T00:00:00"/>
    <n v="68302.45"/>
    <n v="112120503040"/>
    <s v="Serviços de Implantação e Operacionalização postos Poupatempo"/>
    <s v="01-112120503040-000-143505060163-2-NV021577-PRO007650-0-0-0"/>
    <s v="NV021577"/>
    <m/>
    <x v="2"/>
    <x v="246"/>
  </r>
  <r>
    <x v="20"/>
    <m/>
    <x v="165"/>
    <d v="2025-03-01T00:00:00"/>
    <d v="2025-05-05T00:00:00"/>
    <n v="70506.8"/>
    <n v="112120503040"/>
    <s v="Serviços de Implantação e Operacionalização postos Poupatempo"/>
    <s v="01-112120503040-000-001505060425-2-NV021592-PRO007650-0-0-0"/>
    <s v="NV021592"/>
    <m/>
    <x v="2"/>
    <x v="249"/>
  </r>
  <r>
    <x v="20"/>
    <m/>
    <x v="166"/>
    <m/>
    <m/>
    <n v="-1965.17"/>
    <n v="112120503040"/>
    <s v="Serviços de Implantação e Operacionalização postos Poupatempo"/>
    <s v="01-112120503040-000-001505060424-2-NV021587-PRO007650-0-0-0"/>
    <s v="NV021587"/>
    <m/>
    <x v="2"/>
    <x v="248"/>
  </r>
  <r>
    <x v="20"/>
    <m/>
    <x v="167"/>
    <m/>
    <m/>
    <n v="-2378.69"/>
    <n v="112120503040"/>
    <s v="Serviços de Implantação e Operacionalização postos Poupatempo"/>
    <s v="01-112120503040-000-001505060426-2-NV022559-PRO007650-0-0-0"/>
    <s v="NV022559"/>
    <m/>
    <x v="2"/>
    <x v="149"/>
  </r>
  <r>
    <x v="20"/>
    <m/>
    <x v="168"/>
    <m/>
    <m/>
    <n v="-1373.76"/>
    <n v="112120503040"/>
    <s v="Serviços de Implantação e Operacionalização postos Poupatempo"/>
    <s v="01-112120503040-000-001505060428-2-NV022658-PRO007650-0-0-0"/>
    <s v="NV022658"/>
    <m/>
    <x v="2"/>
    <x v="220"/>
  </r>
  <r>
    <x v="20"/>
    <m/>
    <x v="169"/>
    <m/>
    <m/>
    <n v="-1706.9"/>
    <n v="112120503040"/>
    <s v="Serviços de Implantação e Operacionalização postos Poupatempo"/>
    <s v="01-112120503040-000-138505060157-2-NV021558-PRO007650-0-0-0"/>
    <s v="NV021558"/>
    <m/>
    <x v="2"/>
    <x v="245"/>
  </r>
  <r>
    <x v="20"/>
    <m/>
    <x v="170"/>
    <m/>
    <m/>
    <n v="-1173.74"/>
    <n v="112120503040"/>
    <s v="Serviços de Implantação e Operacionalização postos Poupatempo"/>
    <s v="01-112120503040-000-001505060427-2-NV022570-PRO007650-0-0-0"/>
    <s v="NV022570"/>
    <m/>
    <x v="2"/>
    <x v="251"/>
  </r>
  <r>
    <x v="20"/>
    <m/>
    <x v="171"/>
    <m/>
    <m/>
    <n v="-1230.52"/>
    <n v="112120503040"/>
    <s v="Serviços de Implantação e Operacionalização postos Poupatempo"/>
    <s v="01-112120503040-000-001505060429-2-NV022686-PRO007650-0-0-0"/>
    <s v="NV022686"/>
    <m/>
    <x v="2"/>
    <x v="261"/>
  </r>
  <r>
    <x v="20"/>
    <m/>
    <x v="172"/>
    <m/>
    <m/>
    <n v="-2049.0700000000002"/>
    <n v="112120503040"/>
    <s v="Serviços de Implantação e Operacionalização postos Poupatempo"/>
    <s v="01-112120503040-000-143505060163-2-NV021577-PRO007650-0-0-0"/>
    <s v="NV021577"/>
    <m/>
    <x v="2"/>
    <x v="246"/>
  </r>
  <r>
    <x v="20"/>
    <m/>
    <x v="173"/>
    <m/>
    <m/>
    <n v="-2115.1999999999998"/>
    <n v="112120503040"/>
    <s v="Serviços de Implantação e Operacionalização postos Poupatempo"/>
    <s v="01-112120503040-000-001505060425-2-NV021592-PRO007650-0-0-0"/>
    <s v="NV021592"/>
    <m/>
    <x v="2"/>
    <x v="249"/>
  </r>
  <r>
    <x v="20"/>
    <m/>
    <x v="174"/>
    <m/>
    <m/>
    <n v="26449.18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175"/>
    <m/>
    <m/>
    <n v="6992.05"/>
    <n v="112120503040"/>
    <s v="Serviços de Implantação e Operacionalização postos Poupatempo"/>
    <s v="01-112120503040-000-062501380001-2-NV003964-PRO007650-0-0-0"/>
    <s v="NV003964"/>
    <m/>
    <x v="2"/>
    <x v="47"/>
  </r>
  <r>
    <x v="20"/>
    <m/>
    <x v="176"/>
    <m/>
    <m/>
    <n v="48806.28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177"/>
    <m/>
    <m/>
    <n v="50471.34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178"/>
    <m/>
    <m/>
    <n v="16235.43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179"/>
    <m/>
    <m/>
    <n v="9894.94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180"/>
    <m/>
    <m/>
    <n v="109612.04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181"/>
    <m/>
    <m/>
    <n v="22301.48"/>
    <n v="112120503040"/>
    <s v="Serviços de Implantação e Operacionalização postos Poupatempo"/>
    <s v="01-112120503040-000-062501660001-2-NV003984-PRO007650-0-0-0"/>
    <s v="NV003984"/>
    <m/>
    <x v="2"/>
    <x v="66"/>
  </r>
  <r>
    <x v="20"/>
    <m/>
    <x v="182"/>
    <m/>
    <m/>
    <n v="40595.839999999997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183"/>
    <m/>
    <m/>
    <n v="47780.14"/>
    <n v="112120503040"/>
    <s v="Serviços de Implantação e Operacionalização postos Poupatempo"/>
    <s v="01-112120503040-000-062501380001-2-NV003964-PRO007650-0-0-0"/>
    <s v="NV003964"/>
    <m/>
    <x v="2"/>
    <x v="47"/>
  </r>
  <r>
    <x v="20"/>
    <m/>
    <x v="184"/>
    <m/>
    <m/>
    <n v="105406.38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185"/>
    <m/>
    <m/>
    <n v="291308.84000000003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186"/>
    <m/>
    <m/>
    <n v="46565.68"/>
    <n v="112120503040"/>
    <s v="Serviços de Implantação e Operacionalização postos Poupatempo"/>
    <s v="01-112120503040-000-062501660001-2-NV003984-PRO007650-0-0-0"/>
    <s v="NV003984"/>
    <m/>
    <x v="2"/>
    <x v="66"/>
  </r>
  <r>
    <x v="20"/>
    <m/>
    <x v="187"/>
    <m/>
    <m/>
    <n v="11467.53"/>
    <n v="112120503040"/>
    <s v="Serviços de Implantação e Operacionalização postos Poupatempo"/>
    <s v="01-112120503040-000-001505060424-2-NV021587-PRO007650-0-0-0"/>
    <s v="NV021587"/>
    <m/>
    <x v="2"/>
    <x v="248"/>
  </r>
  <r>
    <x v="20"/>
    <m/>
    <x v="188"/>
    <m/>
    <m/>
    <n v="12995.14"/>
    <n v="112120503040"/>
    <s v="Serviços de Implantação e Operacionalização postos Poupatempo"/>
    <s v="01-112120503040-000-001505060426-2-NV022559-PRO007650-0-0-0"/>
    <s v="NV022559"/>
    <m/>
    <x v="2"/>
    <x v="149"/>
  </r>
  <r>
    <x v="20"/>
    <m/>
    <x v="189"/>
    <m/>
    <m/>
    <n v="12647.33"/>
    <n v="112120503040"/>
    <s v="Serviços de Implantação e Operacionalização postos Poupatempo"/>
    <s v="01-112120503040-000-138505060157-2-NV021558-PRO007650-0-0-0"/>
    <s v="NV021558"/>
    <m/>
    <x v="2"/>
    <x v="245"/>
  </r>
  <r>
    <x v="20"/>
    <m/>
    <x v="190"/>
    <m/>
    <m/>
    <n v="6323.67"/>
    <n v="112120503040"/>
    <s v="Serviços de Implantação e Operacionalização postos Poupatempo"/>
    <s v="01-112120503040-000-143505060163-2-NV021577-PRO007650-0-0-0"/>
    <s v="NV021577"/>
    <m/>
    <x v="2"/>
    <x v="246"/>
  </r>
  <r>
    <x v="20"/>
    <m/>
    <x v="191"/>
    <m/>
    <m/>
    <n v="6323.67"/>
    <n v="112120503040"/>
    <s v="Serviços de Implantação e Operacionalização postos Poupatempo"/>
    <s v="01-112120503040-000-143505060163-2-NV021577-PRO007650-0-0-0"/>
    <s v="NV021577"/>
    <m/>
    <x v="2"/>
    <x v="246"/>
  </r>
  <r>
    <x v="20"/>
    <m/>
    <x v="192"/>
    <m/>
    <m/>
    <n v="-29842.84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193"/>
    <m/>
    <m/>
    <n v="-5972.52"/>
    <n v="112120503040"/>
    <s v="Serviços de Implantação e Operacionalização postos Poupatempo"/>
    <s v="01-112120503040-000-062501380001-2-NV003964-PRO007650-0-0-0"/>
    <s v="NV003964"/>
    <m/>
    <x v="2"/>
    <x v="47"/>
  </r>
  <r>
    <x v="20"/>
    <m/>
    <x v="194"/>
    <m/>
    <m/>
    <n v="-57494.39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195"/>
    <m/>
    <m/>
    <n v="-131225.47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196"/>
    <m/>
    <m/>
    <n v="-34433.58"/>
    <n v="112120503040"/>
    <s v="Serviços de Implantação e Operacionalização postos Poupatempo"/>
    <s v="01-112120503040-000-062501660001-2-NV003984-PRO007650-0-0-0"/>
    <s v="NV003984"/>
    <m/>
    <x v="2"/>
    <x v="66"/>
  </r>
  <r>
    <x v="20"/>
    <m/>
    <x v="197"/>
    <m/>
    <m/>
    <n v="-5733.77"/>
    <n v="112120503040"/>
    <s v="Serviços de Implantação e Operacionalização postos Poupatempo"/>
    <s v="01-112120503040-000-001505060424-2-NV021587-PRO007650-0-0-0"/>
    <s v="NV021587"/>
    <m/>
    <x v="2"/>
    <x v="248"/>
  </r>
  <r>
    <x v="20"/>
    <m/>
    <x v="198"/>
    <m/>
    <m/>
    <n v="-12647.33"/>
    <n v="112120503040"/>
    <s v="Serviços de Implantação e Operacionalização postos Poupatempo"/>
    <s v="01-112120503040-000-138505060157-2-NV021558-PRO007650-0-0-0"/>
    <s v="NV021558"/>
    <m/>
    <x v="2"/>
    <x v="245"/>
  </r>
  <r>
    <x v="20"/>
    <m/>
    <x v="199"/>
    <m/>
    <m/>
    <n v="-6323.67"/>
    <n v="112120503040"/>
    <s v="Serviços de Implantação e Operacionalização postos Poupatempo"/>
    <s v="01-112120503040-000-001505060429-2-NV022686-PRO007650-0-0-0"/>
    <s v="NV022686"/>
    <m/>
    <x v="2"/>
    <x v="261"/>
  </r>
  <r>
    <x v="20"/>
    <m/>
    <x v="200"/>
    <m/>
    <m/>
    <n v="-6757.74"/>
    <n v="112120503040"/>
    <s v="Serviços de Implantação e Operacionalização postos Poupatempo"/>
    <s v="01-112120503040-000-062501530001-2-NV003962-PRO007650-0-0-0"/>
    <s v="NV003962"/>
    <m/>
    <x v="2"/>
    <x v="5"/>
  </r>
  <r>
    <x v="20"/>
    <m/>
    <x v="201"/>
    <m/>
    <m/>
    <n v="-4645.09"/>
    <n v="112120503040"/>
    <s v="Serviços de Implantação e Operacionalização postos Poupatempo"/>
    <s v="01-112120503040-000-062501380001-2-NV003964-PRO007650-0-0-0"/>
    <s v="NV003964"/>
    <m/>
    <x v="2"/>
    <x v="47"/>
  </r>
  <r>
    <x v="20"/>
    <m/>
    <x v="202"/>
    <m/>
    <m/>
    <n v="-20217.8"/>
    <n v="112120503040"/>
    <s v="Serviços de Implantação e Operacionalização postos Poupatempo"/>
    <s v="01-112120503040-000-059501080001-2-NV007121-PRO007650-0-0-0"/>
    <s v="NV007121"/>
    <m/>
    <x v="2"/>
    <x v="24"/>
  </r>
  <r>
    <x v="20"/>
    <m/>
    <x v="203"/>
    <m/>
    <m/>
    <n v="-37962.68"/>
    <n v="112120503040"/>
    <s v="Serviços de Implantação e Operacionalização postos Poupatempo"/>
    <s v="01-112120503040-000-016501060001-1-NV006961-PRO007650-0-0-0"/>
    <s v="NV006961"/>
    <m/>
    <x v="2"/>
    <x v="25"/>
  </r>
  <r>
    <x v="20"/>
    <m/>
    <x v="204"/>
    <m/>
    <m/>
    <n v="-6768.87"/>
    <n v="112120503040"/>
    <s v="Serviços de Implantação e Operacionalização postos Poupatempo"/>
    <s v="01-112120503040-000-062501660001-2-NV003984-PRO007650-0-0-0"/>
    <s v="NV003984"/>
    <m/>
    <x v="2"/>
    <x v="66"/>
  </r>
  <r>
    <x v="21"/>
    <m/>
    <x v="205"/>
    <d v="2025-03-01T00:00:00"/>
    <d v="2025-05-05T00:00:00"/>
    <n v="296213.98"/>
    <n v="112120503040"/>
    <s v="Serviços de Implantação e Operacionalização postos Poupatempo"/>
    <s v="01-112120503040-000-062501210001-2-NV000954-PRO007645-0-0-0"/>
    <s v="NV000954"/>
    <m/>
    <x v="2"/>
    <x v="15"/>
  </r>
  <r>
    <x v="21"/>
    <m/>
    <x v="206"/>
    <d v="2025-03-01T00:00:00"/>
    <d v="2025-05-05T00:00:00"/>
    <n v="181795.31"/>
    <n v="112120503040"/>
    <s v="Serviços de Implantação e Operacionalização postos Poupatempo"/>
    <s v="01-112120503040-000-062501490001-2-NV003957-PRO007645-0-0-0"/>
    <s v="NV003957"/>
    <m/>
    <x v="2"/>
    <x v="41"/>
  </r>
  <r>
    <x v="21"/>
    <m/>
    <x v="207"/>
    <d v="2025-03-01T00:00:00"/>
    <d v="2025-05-05T00:00:00"/>
    <n v="144095.6"/>
    <n v="112120503040"/>
    <s v="Serviços de Implantação e Operacionalização postos Poupatempo"/>
    <s v="01-112120503040-000-062501500001-2-NV003958-PRO007645-0-0-0"/>
    <s v="NV003958"/>
    <m/>
    <x v="2"/>
    <x v="42"/>
  </r>
  <r>
    <x v="21"/>
    <m/>
    <x v="208"/>
    <d v="2025-03-01T00:00:00"/>
    <d v="2025-05-05T00:00:00"/>
    <n v="160930.47"/>
    <n v="112120503040"/>
    <s v="Serviços de Implantação e Operacionalização postos Poupatempo"/>
    <s v="01-112120503040-000-062501370001-2-NV003963-PRO007645-0-0-0"/>
    <s v="NV003963"/>
    <m/>
    <x v="2"/>
    <x v="46"/>
  </r>
  <r>
    <x v="21"/>
    <m/>
    <x v="209"/>
    <d v="2025-03-01T00:00:00"/>
    <d v="2025-05-05T00:00:00"/>
    <n v="171523.77"/>
    <n v="112120503040"/>
    <s v="Serviços de Implantação e Operacionalização postos Poupatempo"/>
    <s v="01-112120503040-000-062501390001-2-NV003967-PRO007645-0-0-0"/>
    <s v="NV003967"/>
    <m/>
    <x v="2"/>
    <x v="50"/>
  </r>
  <r>
    <x v="21"/>
    <m/>
    <x v="210"/>
    <d v="2025-03-01T00:00:00"/>
    <d v="2025-05-05T00:00:00"/>
    <n v="379572.38"/>
    <n v="112120503040"/>
    <s v="Serviços de Implantação e Operacionalização postos Poupatempo"/>
    <s v="01-112120503040-000-062501250001-2-NV000955-PRO007645-0-0-0"/>
    <s v="NV000955"/>
    <m/>
    <x v="2"/>
    <x v="16"/>
  </r>
  <r>
    <x v="21"/>
    <m/>
    <x v="211"/>
    <d v="2025-03-01T00:00:00"/>
    <d v="2025-05-05T00:00:00"/>
    <n v="93380.68"/>
    <n v="112120503040"/>
    <s v="Serviços de Implantação e Operacionalização postos Poupatempo"/>
    <s v="01-112120503040-000-062501800001-2-NV019953-PRO007645-0-0-0"/>
    <s v="NV019953"/>
    <m/>
    <x v="2"/>
    <x v="77"/>
  </r>
  <r>
    <x v="21"/>
    <m/>
    <x v="212"/>
    <d v="2025-03-01T00:00:00"/>
    <d v="2025-05-05T00:00:00"/>
    <n v="471815.1"/>
    <n v="112120503040"/>
    <s v="Serviços de Implantação e Operacionalização postos Poupatempo"/>
    <s v="01-112120503040-000-049501110001-1-NV006967-PRO007645-0-0-0"/>
    <s v="NV006967"/>
    <m/>
    <x v="2"/>
    <x v="31"/>
  </r>
  <r>
    <x v="21"/>
    <m/>
    <x v="213"/>
    <d v="2025-03-01T00:00:00"/>
    <d v="2025-05-05T00:00:00"/>
    <n v="211700.46"/>
    <n v="112120503040"/>
    <s v="Serviços de Implantação e Operacionalização postos Poupatempo"/>
    <s v="01-112120503040-000-062501280001-2-NV000953-PRO007645-0-0-0"/>
    <s v="NV000953"/>
    <m/>
    <x v="2"/>
    <x v="14"/>
  </r>
  <r>
    <x v="21"/>
    <m/>
    <x v="214"/>
    <d v="2025-03-01T00:00:00"/>
    <d v="2025-05-05T00:00:00"/>
    <n v="580650.65"/>
    <n v="112120503040"/>
    <s v="Serviços de Implantação e Operacionalização postos Poupatempo"/>
    <s v="01-112120503040-000-061501150001-2-NV007123-PRO007645-0-0-0"/>
    <s v="NV007123"/>
    <m/>
    <x v="2"/>
    <x v="75"/>
  </r>
  <r>
    <x v="21"/>
    <m/>
    <x v="215"/>
    <d v="2025-03-01T00:00:00"/>
    <d v="2025-05-05T00:00:00"/>
    <n v="147679.54999999999"/>
    <n v="112120503040"/>
    <s v="Serviços de Implantação e Operacionalização postos Poupatempo"/>
    <s v="01-112120503040-000-062501710001-2-NV004959-PRO007645-0-0-0"/>
    <s v="NV004959"/>
    <m/>
    <x v="2"/>
    <x v="72"/>
  </r>
  <r>
    <x v="21"/>
    <m/>
    <x v="216"/>
    <d v="2025-03-01T00:00:00"/>
    <d v="2025-05-05T00:00:00"/>
    <n v="153366.12"/>
    <n v="112120503040"/>
    <s v="Serviços de Implantação e Operacionalização postos Poupatempo"/>
    <s v="01-112120503040-000-062501450001-2-NV003986-PRO007645-0-0-0"/>
    <s v="NV003986"/>
    <m/>
    <x v="2"/>
    <x v="68"/>
  </r>
  <r>
    <x v="21"/>
    <m/>
    <x v="217"/>
    <d v="2025-03-01T00:00:00"/>
    <d v="2025-05-05T00:00:00"/>
    <n v="41289.230000000003"/>
    <n v="112120503040"/>
    <s v="Serviços de Implantação e Operacionalização postos Poupatempo"/>
    <s v="01-112120503040-000-062501000133-2-NV021559-PRO007645-0-0-0"/>
    <s v="NV021559"/>
    <m/>
    <x v="2"/>
    <x v="90"/>
  </r>
  <r>
    <x v="21"/>
    <m/>
    <x v="218"/>
    <d v="2025-03-01T00:00:00"/>
    <d v="2025-05-05T00:00:00"/>
    <n v="41289.230000000003"/>
    <n v="112120503040"/>
    <s v="Serviços de Implantação e Operacionalização postos Poupatempo"/>
    <s v="01-112120503040-000-151505060026-2-NV021563-PRO007645-0-0-0"/>
    <s v="NV021563"/>
    <m/>
    <x v="2"/>
    <x v="93"/>
  </r>
  <r>
    <x v="21"/>
    <m/>
    <x v="219"/>
    <d v="2025-03-01T00:00:00"/>
    <d v="2025-05-05T00:00:00"/>
    <n v="43751.81"/>
    <n v="112120503040"/>
    <s v="Serviços de Implantação e Operacionalização postos Poupatempo"/>
    <s v="01-112120503040-000-062501930099-2-NV021564-PRO007645-0-0-0"/>
    <s v="NV021564"/>
    <m/>
    <x v="2"/>
    <x v="94"/>
  </r>
  <r>
    <x v="21"/>
    <m/>
    <x v="220"/>
    <d v="2025-03-01T00:00:00"/>
    <d v="2025-05-05T00:00:00"/>
    <n v="41645.39"/>
    <n v="112120503040"/>
    <s v="Serviços de Implantação e Operacionalização postos Poupatempo"/>
    <s v="01-112120503040-000-062501930113-2-NV021578-PRO007645-0-0-0"/>
    <s v="NV021578"/>
    <m/>
    <x v="2"/>
    <x v="107"/>
  </r>
  <r>
    <x v="21"/>
    <m/>
    <x v="221"/>
    <d v="2025-03-01T00:00:00"/>
    <d v="2025-05-05T00:00:00"/>
    <n v="48933.13"/>
    <n v="112120503040"/>
    <s v="Serviços de Implantação e Operacionalização postos Poupatempo"/>
    <s v="01-112120503040-000-062501930100-2-NV021565-PRO007645-0-0-0"/>
    <s v="NV021565"/>
    <m/>
    <x v="2"/>
    <x v="95"/>
  </r>
  <r>
    <x v="21"/>
    <m/>
    <x v="222"/>
    <d v="2025-03-01T00:00:00"/>
    <d v="2025-05-05T00:00:00"/>
    <n v="40216.199999999997"/>
    <n v="112120503040"/>
    <s v="Serviços de Implantação e Operacionalização postos Poupatempo"/>
    <s v="01-112120503040-000-062501930118-2-NV021584-PRO007645-0-0-0"/>
    <s v="NV021584"/>
    <m/>
    <x v="2"/>
    <x v="111"/>
  </r>
  <r>
    <x v="21"/>
    <m/>
    <x v="223"/>
    <d v="2025-03-01T00:00:00"/>
    <d v="2025-05-05T00:00:00"/>
    <n v="45874.93"/>
    <n v="112120503040"/>
    <s v="Serviços de Implantação e Operacionalização postos Poupatempo"/>
    <s v="01-112120503040-000-062501930130-2-NV021599-PRO007645-0-0-0"/>
    <s v="NV021599"/>
    <m/>
    <x v="2"/>
    <x v="121"/>
  </r>
  <r>
    <x v="21"/>
    <m/>
    <x v="224"/>
    <d v="2025-03-01T00:00:00"/>
    <d v="2025-05-05T00:00:00"/>
    <n v="41944.800000000003"/>
    <n v="112120503040"/>
    <s v="Serviços de Implantação e Operacionalização postos Poupatempo"/>
    <s v="01-112120503040-000-001501930163-2-NV022564-PRO007645-0-0-0"/>
    <s v="NV022564"/>
    <m/>
    <x v="2"/>
    <x v="152"/>
  </r>
  <r>
    <x v="21"/>
    <m/>
    <x v="225"/>
    <d v="2025-03-01T00:00:00"/>
    <d v="2025-05-05T00:00:00"/>
    <n v="37471.870000000003"/>
    <n v="112120503040"/>
    <s v="Serviços de Implantação e Operacionalização postos Poupatempo"/>
    <s v="01-112120503040-000-001501930148-2-NV021617-PRO007645-0-0-0"/>
    <s v="NV021617"/>
    <m/>
    <x v="2"/>
    <x v="137"/>
  </r>
  <r>
    <x v="21"/>
    <m/>
    <x v="226"/>
    <d v="2025-04-01T00:00:00"/>
    <d v="2025-05-05T00:00:00"/>
    <n v="37437.22"/>
    <n v="112120503040"/>
    <s v="Serviços de Implantação e Operacionalização postos Poupatempo"/>
    <s v="01-112120503040-000-001501930153-2-NV022552-PRO007645-0-0-0"/>
    <s v="NV022552"/>
    <m/>
    <x v="2"/>
    <x v="142"/>
  </r>
  <r>
    <x v="21"/>
    <m/>
    <x v="227"/>
    <d v="2025-03-01T00:00:00"/>
    <d v="2025-05-05T00:00:00"/>
    <n v="37929.61"/>
    <n v="112120503040"/>
    <s v="Serviços de Implantação e Operacionalização postos Poupatempo"/>
    <s v="01-112120503040-000-001501930162-2-NV022563-PRO007645-0-0-0"/>
    <s v="NV022563"/>
    <m/>
    <x v="2"/>
    <x v="151"/>
  </r>
  <r>
    <x v="21"/>
    <m/>
    <x v="228"/>
    <d v="2025-03-01T00:00:00"/>
    <d v="2025-05-05T00:00:00"/>
    <n v="37206.480000000003"/>
    <n v="112120503040"/>
    <s v="Serviços de Implantação e Operacionalização postos Poupatempo"/>
    <s v="01-112120503040-000-001501930147-2-NV021616-PRO007645-0-0-0"/>
    <s v="NV021616"/>
    <m/>
    <x v="2"/>
    <x v="136"/>
  </r>
  <r>
    <x v="21"/>
    <m/>
    <x v="229"/>
    <d v="2025-03-01T00:00:00"/>
    <d v="2025-05-05T00:00:00"/>
    <n v="37929.620000000003"/>
    <n v="112120503040"/>
    <s v="Serviços de Implantação e Operacionalização postos Poupatempo"/>
    <s v="01-112120503040-000-070505060043-2-NV022571-PRO007645-0-0-0"/>
    <s v="NV022571"/>
    <m/>
    <x v="2"/>
    <x v="156"/>
  </r>
  <r>
    <x v="21"/>
    <m/>
    <x v="230"/>
    <d v="2025-03-01T00:00:00"/>
    <d v="2025-05-05T00:00:00"/>
    <n v="37014.120000000003"/>
    <n v="112120503040"/>
    <s v="Serviços de Implantação e Operacionalização postos Poupatempo"/>
    <s v="01-112120503040-000-070505060034-2-NV021600-PRO007645-0-0-0"/>
    <s v="NV021600"/>
    <m/>
    <x v="2"/>
    <x v="122"/>
  </r>
  <r>
    <x v="21"/>
    <m/>
    <x v="231"/>
    <d v="2025-03-01T00:00:00"/>
    <d v="2025-05-05T00:00:00"/>
    <n v="37929.61"/>
    <n v="112120503040"/>
    <s v="Serviços de Implantação e Operacionalização postos Poupatempo"/>
    <s v="01-112120503040-000-070505060044-2-NV022572-PRO007645-0-0-0"/>
    <s v="NV022572"/>
    <m/>
    <x v="2"/>
    <x v="157"/>
  </r>
  <r>
    <x v="21"/>
    <m/>
    <x v="232"/>
    <d v="2025-03-01T00:00:00"/>
    <d v="2025-05-05T00:00:00"/>
    <n v="35909.629999999997"/>
    <n v="112120503040"/>
    <s v="Serviços de Implantação e Operacionalização postos Poupatempo"/>
    <s v="01-112120503040-000-001501930152-2-NV022551-PRO007645-0-0-0"/>
    <s v="NV022551"/>
    <m/>
    <x v="2"/>
    <x v="141"/>
  </r>
  <r>
    <x v="21"/>
    <m/>
    <x v="233"/>
    <d v="2025-03-01T00:00:00"/>
    <d v="2025-05-05T00:00:00"/>
    <n v="37471.870000000003"/>
    <n v="112120503040"/>
    <s v="Serviços de Implantação e Operacionalização postos Poupatempo"/>
    <s v="01-112120503040-000-062501930129-2-NV021598-PRO007645-0-0-0"/>
    <s v="NV021598"/>
    <m/>
    <x v="2"/>
    <x v="120"/>
  </r>
  <r>
    <x v="21"/>
    <m/>
    <x v="234"/>
    <d v="2025-03-01T00:00:00"/>
    <d v="2025-05-05T00:00:00"/>
    <n v="35782.71"/>
    <n v="112120503040"/>
    <s v="Serviços de Implantação e Operacionalização postos Poupatempo"/>
    <s v="01-112120503040-000-001501930144-2-NV021613-PRO007645-0-0-0"/>
    <s v="NV021613"/>
    <m/>
    <x v="2"/>
    <x v="238"/>
  </r>
  <r>
    <x v="21"/>
    <m/>
    <x v="235"/>
    <d v="2025-04-01T00:00:00"/>
    <d v="2025-05-05T00:00:00"/>
    <n v="35953.129999999997"/>
    <n v="112120503040"/>
    <s v="Serviços de Implantação e Operacionalização postos Poupatempo"/>
    <s v="01-112120503040-000-001505060297-2-NV022600-PRO007645-0-0-0"/>
    <s v="NV022600"/>
    <m/>
    <x v="2"/>
    <x v="169"/>
  </r>
  <r>
    <x v="21"/>
    <m/>
    <x v="236"/>
    <d v="2025-03-01T00:00:00"/>
    <d v="2025-05-05T00:00:00"/>
    <n v="36522.5"/>
    <n v="112120503040"/>
    <s v="Serviços de Implantação e Operacionalização postos Poupatempo"/>
    <s v="01-112120503040-000-070505060045-2-NV022573-PRO007645-0-0-0"/>
    <s v="NV022573"/>
    <m/>
    <x v="2"/>
    <x v="158"/>
  </r>
  <r>
    <x v="21"/>
    <m/>
    <x v="237"/>
    <d v="2025-03-01T00:00:00"/>
    <d v="2025-05-05T00:00:00"/>
    <n v="41794.49"/>
    <n v="112120503040"/>
    <s v="Serviços de Implantação e Operacionalização postos Poupatempo"/>
    <s v="01-112120503040-000-070505060201-2-NV022611-PRO007645-0-0-0"/>
    <s v="NV022611"/>
    <m/>
    <x v="2"/>
    <x v="175"/>
  </r>
  <r>
    <x v="21"/>
    <m/>
    <x v="238"/>
    <d v="2025-03-01T00:00:00"/>
    <d v="2025-05-05T00:00:00"/>
    <n v="37471.86"/>
    <n v="112120503040"/>
    <s v="Serviços de Implantação e Operacionalização postos Poupatempo"/>
    <s v="01-112120503040-000-070505060179-2-NV022585-PRO007645-0-0-0"/>
    <s v="NV022585"/>
    <m/>
    <x v="2"/>
    <x v="165"/>
  </r>
  <r>
    <x v="21"/>
    <m/>
    <x v="239"/>
    <d v="2025-04-01T00:00:00"/>
    <d v="2025-05-05T00:00:00"/>
    <n v="34480.82"/>
    <n v="112120503040"/>
    <s v="Serviços de Implantação e Operacionalização postos Poupatempo"/>
    <s v="01-112120503040-000-001501930153-2-NV022552-PRO007645-0-0-0"/>
    <s v="NV022552"/>
    <m/>
    <x v="2"/>
    <x v="142"/>
  </r>
  <r>
    <x v="21"/>
    <m/>
    <x v="240"/>
    <d v="2025-03-01T00:00:00"/>
    <d v="2025-05-05T00:00:00"/>
    <n v="37929.620000000003"/>
    <n v="112120503040"/>
    <s v="Serviços de Implantação e Operacionalização postos Poupatempo"/>
    <s v="01-112120503040-000-070505060209-2-NV022620-PRO007645-0-0-0"/>
    <s v="NV022620"/>
    <m/>
    <x v="2"/>
    <x v="184"/>
  </r>
  <r>
    <x v="21"/>
    <m/>
    <x v="241"/>
    <d v="2025-03-01T00:00:00"/>
    <d v="2025-05-05T00:00:00"/>
    <n v="35348.75"/>
    <n v="112120503040"/>
    <s v="Serviços de Implantação e Operacionalização postos Poupatempo"/>
    <s v="01-112120503040-000-070505060213-2-NV022619-PRO007645-0-0-0"/>
    <s v="NV022619"/>
    <m/>
    <x v="2"/>
    <x v="183"/>
  </r>
  <r>
    <x v="21"/>
    <m/>
    <x v="242"/>
    <d v="2025-03-01T00:00:00"/>
    <d v="2025-05-05T00:00:00"/>
    <n v="37471.870000000003"/>
    <n v="112120503040"/>
    <s v="Serviços de Implantação e Operacionalização postos Poupatempo"/>
    <s v="01-112120503040-000-070505060206-2-NV022616-PRO007645-0-0-0"/>
    <s v="NV022616"/>
    <m/>
    <x v="2"/>
    <x v="180"/>
  </r>
  <r>
    <x v="21"/>
    <m/>
    <x v="243"/>
    <d v="2025-03-01T00:00:00"/>
    <d v="2025-05-05T00:00:00"/>
    <n v="35782.71"/>
    <n v="112120503040"/>
    <s v="Serviços de Implantação e Operacionalização postos Poupatempo"/>
    <s v="01-112120503040-000-070505060222-2-NV022632-PRO007645-0-0-0"/>
    <s v="NV022632"/>
    <m/>
    <x v="2"/>
    <x v="196"/>
  </r>
  <r>
    <x v="21"/>
    <m/>
    <x v="244"/>
    <d v="2025-03-01T00:00:00"/>
    <d v="2025-05-05T00:00:00"/>
    <n v="42572.41"/>
    <n v="112120503040"/>
    <s v="Serviços de Implantação e Operacionalização postos Poupatempo"/>
    <s v="01-112120503040-000-070505060220-2-NV022630-PRO007645-0-0-0"/>
    <s v="NV022630"/>
    <m/>
    <x v="2"/>
    <x v="194"/>
  </r>
  <r>
    <x v="21"/>
    <m/>
    <x v="245"/>
    <d v="2025-03-01T00:00:00"/>
    <d v="2025-05-05T00:00:00"/>
    <n v="35348.75"/>
    <n v="112120503040"/>
    <s v="Serviços de Implantação e Operacionalização postos Poupatempo"/>
    <s v="01-112120503040-000-070505060221-2-NV022631-PRO007645-0-0-0"/>
    <s v="NV022631"/>
    <m/>
    <x v="2"/>
    <x v="195"/>
  </r>
  <r>
    <x v="21"/>
    <m/>
    <x v="246"/>
    <d v="2025-03-01T00:00:00"/>
    <d v="2025-05-05T00:00:00"/>
    <n v="41289.24"/>
    <n v="112120503040"/>
    <s v="Serviços de Implantação e Operacionalização postos Poupatempo"/>
    <s v="01-112120503040-000-149505060029-2-NV021566-PRO007645-0-0-0"/>
    <s v="NV021566"/>
    <m/>
    <x v="2"/>
    <x v="96"/>
  </r>
  <r>
    <x v="21"/>
    <m/>
    <x v="247"/>
    <d v="2025-03-01T00:00:00"/>
    <d v="2025-05-05T00:00:00"/>
    <n v="37014.11"/>
    <n v="112120503040"/>
    <s v="Serviços de Implantação e Operacionalização postos Poupatempo"/>
    <s v="01-112120503040-000-070505060180-2-NV022586-PRO007645-0-0-0"/>
    <s v="NV022586"/>
    <m/>
    <x v="2"/>
    <x v="166"/>
  </r>
  <r>
    <x v="21"/>
    <m/>
    <x v="248"/>
    <d v="2025-03-01T00:00:00"/>
    <d v="2025-05-05T00:00:00"/>
    <n v="37471.870000000003"/>
    <n v="112120503040"/>
    <s v="Serviços de Implantação e Operacionalização postos Poupatempo"/>
    <s v="01-112120503040-000-070505060255-2-NV022667-PRO007645-0-0-0"/>
    <s v="NV022667"/>
    <m/>
    <x v="2"/>
    <x v="227"/>
  </r>
  <r>
    <x v="21"/>
    <m/>
    <x v="249"/>
    <d v="2025-04-01T00:00:00"/>
    <d v="2025-05-05T00:00:00"/>
    <n v="30538.13"/>
    <n v="112120503040"/>
    <s v="Serviços de Implantação e Operacionalização postos Poupatempo"/>
    <s v="01-112120503040-000-070505060242-2-NV022650-PRO007645-0-0-0"/>
    <s v="NV022650"/>
    <m/>
    <x v="2"/>
    <x v="255"/>
  </r>
  <r>
    <x v="21"/>
    <m/>
    <x v="250"/>
    <d v="2025-03-01T00:00:00"/>
    <d v="2025-05-05T00:00:00"/>
    <n v="30538.12"/>
    <n v="112120503040"/>
    <s v="Serviços de Implantação e Operacionalização postos Poupatempo"/>
    <s v="01-112120503040-000-001505060309-2-NV022669-PRO007645-0-0-0"/>
    <s v="NV022669"/>
    <m/>
    <x v="2"/>
    <x v="228"/>
  </r>
  <r>
    <x v="21"/>
    <m/>
    <x v="251"/>
    <d v="2025-03-01T00:00:00"/>
    <d v="2025-05-05T00:00:00"/>
    <n v="30538.12"/>
    <n v="112120503040"/>
    <s v="Serviços de Implantação e Operacionalização postos Poupatempo"/>
    <s v="01-112120503040-000-001505060310-2-NV022670-PRO007645-0-0-0"/>
    <s v="NV022670"/>
    <m/>
    <x v="2"/>
    <x v="256"/>
  </r>
  <r>
    <x v="21"/>
    <m/>
    <x v="252"/>
    <d v="2025-03-01T00:00:00"/>
    <d v="2025-05-05T00:00:00"/>
    <n v="35123.82"/>
    <n v="112120503040"/>
    <s v="Serviços de Implantação e Operacionalização postos Poupatempo"/>
    <s v="01-112120503040-000-001505060291-2-NV022565-PRO007645-0-0-0"/>
    <s v="NV022565"/>
    <m/>
    <x v="2"/>
    <x v="250"/>
  </r>
  <r>
    <x v="21"/>
    <m/>
    <x v="253"/>
    <d v="2025-03-01T00:00:00"/>
    <d v="2025-05-05T00:00:00"/>
    <n v="135738.68"/>
    <n v="112120503040"/>
    <s v="Serviços de Implantação e Operacionalização postos Poupatempo"/>
    <s v="01-112120503040-000-062501460001-2-NV003953-PRO007645-0-0-0"/>
    <s v="NV003953"/>
    <m/>
    <x v="2"/>
    <x v="37"/>
  </r>
  <r>
    <x v="21"/>
    <m/>
    <x v="254"/>
    <d v="2025-03-01T00:00:00"/>
    <d v="2025-05-05T00:00:00"/>
    <n v="207312.29"/>
    <n v="112120503040"/>
    <s v="Serviços de Implantação e Operacionalização postos Poupatempo"/>
    <s v="01-112120503040-000-062501200001-2-NV009956-PRO007645-0-0-0"/>
    <s v="NV009956"/>
    <m/>
    <x v="2"/>
    <x v="8"/>
  </r>
  <r>
    <x v="21"/>
    <m/>
    <x v="255"/>
    <d v="2025-03-01T00:00:00"/>
    <d v="2025-05-05T00:00:00"/>
    <n v="152723.51"/>
    <n v="112120503040"/>
    <s v="Serviços de Implantação e Operacionalização postos Poupatempo"/>
    <s v="01-112120503040-000-062501510001-2-NV003959-PRO007645-0-0-0"/>
    <s v="NV003959"/>
    <m/>
    <x v="2"/>
    <x v="43"/>
  </r>
  <r>
    <x v="21"/>
    <m/>
    <x v="256"/>
    <d v="2025-03-01T00:00:00"/>
    <d v="2025-05-05T00:00:00"/>
    <n v="134154.92000000001"/>
    <n v="112120503040"/>
    <s v="Serviços de Implantação e Operacionalização postos Poupatempo"/>
    <s v="01-112120503040-000-062501620001-2-NV003975-PRO007645-0-0-0"/>
    <s v="NV003975"/>
    <m/>
    <x v="2"/>
    <x v="58"/>
  </r>
  <r>
    <x v="21"/>
    <m/>
    <x v="257"/>
    <d v="2025-03-01T00:00:00"/>
    <d v="2025-05-05T00:00:00"/>
    <n v="38284.99"/>
    <n v="112120503040"/>
    <s v="Serviços de Implantação e Operacionalização postos Poupatempo"/>
    <s v="01-112120503040-000-070505060241-2-NV022651-PRO007645-0-0-0"/>
    <s v="NV022651"/>
    <m/>
    <x v="2"/>
    <x v="213"/>
  </r>
  <r>
    <x v="21"/>
    <m/>
    <x v="258"/>
    <d v="2025-03-01T00:00:00"/>
    <d v="2025-05-05T00:00:00"/>
    <n v="33991.360000000001"/>
    <n v="112120503040"/>
    <s v="Serviços de Implantação e Operacionalização postos Poupatempo"/>
    <s v="01-112120503040-000-070505060181-2-NV022587-PRO007645-0-0-0"/>
    <s v="NV022587"/>
    <m/>
    <x v="2"/>
    <x v="167"/>
  </r>
  <r>
    <x v="21"/>
    <m/>
    <x v="259"/>
    <d v="2025-03-01T00:00:00"/>
    <d v="2025-05-05T00:00:00"/>
    <n v="30264.560000000001"/>
    <n v="112120503040"/>
    <s v="Serviços de Implantação e Operacionalização postos Poupatempo"/>
    <s v="01-112120503040-000-001505060351-2-NV022675-PRO007645-0-0-0"/>
    <s v="NV022675"/>
    <m/>
    <x v="2"/>
    <x v="240"/>
  </r>
  <r>
    <x v="21"/>
    <m/>
    <x v="260"/>
    <d v="2025-03-01T00:00:00"/>
    <d v="2025-05-05T00:00:00"/>
    <n v="36400.730000000003"/>
    <n v="112120503040"/>
    <s v="Serviços de Implantação e Operacionalização postos Poupatempo"/>
    <s v="01-112120503040-000-001501930155-2-NV022554-PRO007645-0-0-0"/>
    <s v="NV022554"/>
    <m/>
    <x v="2"/>
    <x v="144"/>
  </r>
  <r>
    <x v="21"/>
    <m/>
    <x v="261"/>
    <d v="2025-03-01T00:00:00"/>
    <d v="2025-05-05T00:00:00"/>
    <n v="36400.730000000003"/>
    <n v="112120503040"/>
    <s v="Serviços de Implantação e Operacionalização postos Poupatempo"/>
    <s v="01-112120503040-000-070505060210-2-NV022621-PRO007645-0-0-0"/>
    <s v="NV022621"/>
    <m/>
    <x v="2"/>
    <x v="185"/>
  </r>
  <r>
    <x v="21"/>
    <m/>
    <x v="262"/>
    <d v="2025-02-01T00:00:00"/>
    <d v="2025-05-05T00:00:00"/>
    <n v="2625.33"/>
    <n v="112120612120"/>
    <s v="Força e Luz"/>
    <s v="01-112120612120-000-001501930148-2-NV021617-PRO007645-0-0-0"/>
    <s v="NV021617"/>
    <m/>
    <x v="2"/>
    <x v="137"/>
  </r>
  <r>
    <x v="21"/>
    <m/>
    <x v="263"/>
    <d v="2025-02-01T00:00:00"/>
    <d v="2025-05-05T00:00:00"/>
    <n v="2530.13"/>
    <n v="112120612130"/>
    <s v="Água"/>
    <s v="01-112120612120-000-062501460001-2-NV003953-PRO007645-0-0-0"/>
    <s v="NV003953"/>
    <m/>
    <x v="2"/>
    <x v="37"/>
  </r>
  <r>
    <x v="21"/>
    <m/>
    <x v="263"/>
    <d v="2025-02-01T00:00:00"/>
    <d v="2025-05-05T00:00:00"/>
    <n v="280.51"/>
    <n v="112120612130"/>
    <s v="Água"/>
    <s v="01-112120612130-000-062501460001-2-NV003953-PRO007645-0-0-0"/>
    <s v="NV003953"/>
    <m/>
    <x v="2"/>
    <x v="37"/>
  </r>
  <r>
    <x v="21"/>
    <m/>
    <x v="264"/>
    <d v="2025-02-01T00:00:00"/>
    <d v="2025-05-05T00:00:00"/>
    <n v="19688.2"/>
    <n v="112120612120"/>
    <s v="Força e Luz"/>
    <s v="01-112120612120-000-062501200001-2-NV009956-PRO007645-0-0-0"/>
    <s v="NV009956"/>
    <m/>
    <x v="2"/>
    <x v="8"/>
  </r>
  <r>
    <x v="21"/>
    <m/>
    <x v="264"/>
    <d v="2025-02-01T00:00:00"/>
    <d v="2025-05-05T00:00:00"/>
    <n v="1501.54"/>
    <n v="112120612120"/>
    <s v="Força e Luz"/>
    <s v="01-112120612130-000-062501200001-2-NV009956-PRO007645-0-0-0"/>
    <s v="NV009956"/>
    <m/>
    <x v="2"/>
    <x v="8"/>
  </r>
  <r>
    <x v="21"/>
    <m/>
    <x v="265"/>
    <d v="2025-02-01T00:00:00"/>
    <d v="2025-05-05T00:00:00"/>
    <n v="15824.5"/>
    <n v="112120612120"/>
    <s v="Força e Luz"/>
    <s v="01-112120612120-000-062501210001-2-NV000954-PRO007645-0-0-0"/>
    <s v="NV000954"/>
    <m/>
    <x v="2"/>
    <x v="15"/>
  </r>
  <r>
    <x v="21"/>
    <m/>
    <x v="265"/>
    <d v="2025-02-01T00:00:00"/>
    <d v="2025-05-05T00:00:00"/>
    <n v="1547.16"/>
    <n v="112120612120"/>
    <s v="Força e Luz"/>
    <s v="01-112120612130-000-062501210001-2-NV000954-PRO007645-0-0-0"/>
    <s v="NV000954"/>
    <m/>
    <x v="2"/>
    <x v="15"/>
  </r>
  <r>
    <x v="21"/>
    <m/>
    <x v="266"/>
    <d v="2025-02-01T00:00:00"/>
    <d v="2025-05-05T00:00:00"/>
    <n v="10431.11"/>
    <n v="112120612120"/>
    <s v="Força e Luz"/>
    <s v="01-112120612120-000-062501210001-2-NV000954-PRO007645-0-0-0"/>
    <s v="NV000954"/>
    <m/>
    <x v="2"/>
    <x v="15"/>
  </r>
  <r>
    <x v="21"/>
    <m/>
    <x v="267"/>
    <d v="2025-02-01T00:00:00"/>
    <d v="2025-05-05T00:00:00"/>
    <n v="4127.34"/>
    <n v="112120612120"/>
    <s v="Força e Luz"/>
    <s v="01-112120612120-000-062501490001-2-NV003957-PRO007645-0-0-0"/>
    <s v="NV003957"/>
    <m/>
    <x v="2"/>
    <x v="41"/>
  </r>
  <r>
    <x v="21"/>
    <m/>
    <x v="268"/>
    <d v="2025-02-01T00:00:00"/>
    <d v="2025-05-05T00:00:00"/>
    <n v="9808.0499999999993"/>
    <n v="112120612120"/>
    <s v="Força e Luz"/>
    <s v="01-112120612120-000-062501450001-2-NV003986-PRO007645-0-0-0"/>
    <s v="NV003986"/>
    <m/>
    <x v="2"/>
    <x v="68"/>
  </r>
  <r>
    <x v="21"/>
    <m/>
    <x v="269"/>
    <d v="2025-02-01T00:00:00"/>
    <d v="2025-05-05T00:00:00"/>
    <n v="356.4"/>
    <n v="112120612130"/>
    <s v="Água"/>
    <s v="01-112120612130-000-062501370001-2-NV003963-PRO007645-0-0-0"/>
    <s v="NV003963"/>
    <m/>
    <x v="2"/>
    <x v="46"/>
  </r>
  <r>
    <x v="21"/>
    <m/>
    <x v="270"/>
    <d v="2025-03-01T00:00:00"/>
    <d v="2025-05-05T00:00:00"/>
    <n v="4527.07"/>
    <n v="112120612120"/>
    <s v="Força e Luz"/>
    <s v="01-112120612120-000-001501930153-2-NV022552-PRO007645-0-0-0"/>
    <s v="NV022552"/>
    <m/>
    <x v="2"/>
    <x v="142"/>
  </r>
  <r>
    <x v="21"/>
    <m/>
    <x v="271"/>
    <d v="2025-03-01T00:00:00"/>
    <d v="2025-05-05T00:00:00"/>
    <n v="12104.79"/>
    <n v="112120612130"/>
    <s v="Água"/>
    <s v="01-112120612120-000-001501930162-2-NV022563-PRO007645-0-0-0"/>
    <s v="NV022563"/>
    <m/>
    <x v="2"/>
    <x v="151"/>
  </r>
  <r>
    <x v="21"/>
    <m/>
    <x v="271"/>
    <d v="2025-03-01T00:00:00"/>
    <d v="2025-05-05T00:00:00"/>
    <n v="1288.8599999999999"/>
    <n v="112120612130"/>
    <s v="Água"/>
    <s v="01-112120612130-000-062501370001-2-NV003963-PRO007645-0-0-0"/>
    <s v="NV003963"/>
    <m/>
    <x v="2"/>
    <x v="46"/>
  </r>
  <r>
    <x v="21"/>
    <m/>
    <x v="272"/>
    <d v="2025-02-01T00:00:00"/>
    <d v="2025-05-05T00:00:00"/>
    <n v="17796.939999999999"/>
    <n v="112120612130"/>
    <s v="Água"/>
    <s v="01-112120612120-000-062501390001-2-NV003967-PRO007645-0-0-0"/>
    <s v="NV003967"/>
    <m/>
    <x v="2"/>
    <x v="50"/>
  </r>
  <r>
    <x v="21"/>
    <m/>
    <x v="272"/>
    <d v="2025-02-01T00:00:00"/>
    <d v="2025-05-05T00:00:00"/>
    <n v="2350.87"/>
    <n v="112120612130"/>
    <s v="Água"/>
    <s v="01-112120612130-000-062501250001-2-NV000955-PRO007645-0-0-0"/>
    <s v="NV000955"/>
    <m/>
    <x v="2"/>
    <x v="16"/>
  </r>
  <r>
    <x v="21"/>
    <m/>
    <x v="273"/>
    <d v="2025-02-01T00:00:00"/>
    <d v="2025-05-05T00:00:00"/>
    <n v="61.78"/>
    <n v="112120612130"/>
    <s v="Água"/>
    <s v="01-112120612130-000-062501250001-2-NV000955-PRO007645-0-0-0"/>
    <s v="NV000955"/>
    <m/>
    <x v="2"/>
    <x v="16"/>
  </r>
  <r>
    <x v="21"/>
    <m/>
    <x v="274"/>
    <d v="2025-03-01T00:00:00"/>
    <d v="2025-05-05T00:00:00"/>
    <n v="2530.37"/>
    <n v="112120612120"/>
    <s v="Força e Luz"/>
    <s v="01-112120612120-000-070505060045-2-NV022573-PRO007645-0-0-0"/>
    <s v="NV022573"/>
    <m/>
    <x v="2"/>
    <x v="158"/>
  </r>
  <r>
    <x v="21"/>
    <m/>
    <x v="275"/>
    <d v="2025-02-01T00:00:00"/>
    <d v="2025-05-05T00:00:00"/>
    <n v="2986.6"/>
    <n v="112120612120"/>
    <s v="Força e Luz"/>
    <s v="01-112120612120-000-070505060241-2-NV022651-PRO007645-0-0-0"/>
    <s v="NV022651"/>
    <m/>
    <x v="2"/>
    <x v="213"/>
  </r>
  <r>
    <x v="21"/>
    <m/>
    <x v="275"/>
    <d v="2025-02-01T00:00:00"/>
    <d v="2025-05-05T00:00:00"/>
    <n v="36.99"/>
    <n v="112120612120"/>
    <s v="Força e Luz"/>
    <s v="01-112120612130-000-070505060045-2-NV022573-PRO007645-0-0-0"/>
    <s v="NV022573"/>
    <m/>
    <x v="2"/>
    <x v="158"/>
  </r>
  <r>
    <x v="21"/>
    <m/>
    <x v="276"/>
    <d v="2025-02-01T00:00:00"/>
    <d v="2025-05-05T00:00:00"/>
    <n v="1907.24"/>
    <n v="112120612120"/>
    <s v="Força e Luz"/>
    <s v="01-112120612120-000-070505060241-2-NV022651-PRO007645-0-0-0"/>
    <s v="NV022651"/>
    <m/>
    <x v="2"/>
    <x v="213"/>
  </r>
  <r>
    <x v="21"/>
    <m/>
    <x v="276"/>
    <d v="2025-02-01T00:00:00"/>
    <d v="2025-05-05T00:00:00"/>
    <n v="187.82"/>
    <n v="112120612120"/>
    <s v="Força e Luz"/>
    <s v="01-112120612130-000-070505060221-2-NV022631-PRO007645-0-0-0"/>
    <s v="NV022631"/>
    <m/>
    <x v="2"/>
    <x v="195"/>
  </r>
  <r>
    <x v="21"/>
    <m/>
    <x v="277"/>
    <d v="2025-01-01T00:00:00"/>
    <d v="2025-05-05T00:00:00"/>
    <n v="41.83"/>
    <n v="112120612130"/>
    <s v="Água"/>
    <s v="01-112120612130-000-070505060221-2-NV022631-PRO007645-0-0-0"/>
    <s v="NV022631"/>
    <m/>
    <x v="2"/>
    <x v="195"/>
  </r>
  <r>
    <x v="21"/>
    <m/>
    <x v="278"/>
    <d v="2025-02-01T00:00:00"/>
    <d v="2025-05-05T00:00:00"/>
    <n v="2907.59"/>
    <n v="112120612120"/>
    <s v="Força e Luz"/>
    <s v="01-112120612120-000-062501930113-2-NV021578-PRO007645-0-0-0"/>
    <s v="NV021578"/>
    <m/>
    <x v="2"/>
    <x v="107"/>
  </r>
  <r>
    <x v="21"/>
    <m/>
    <x v="279"/>
    <d v="2025-02-01T00:00:00"/>
    <d v="2025-05-05T00:00:00"/>
    <n v="2874.51"/>
    <n v="112120612120"/>
    <s v="Força e Luz"/>
    <s v="01-112120612120-000-001501930147-2-NV021616-PRO007645-0-0-0"/>
    <s v="NV021616"/>
    <m/>
    <x v="2"/>
    <x v="136"/>
  </r>
  <r>
    <x v="21"/>
    <m/>
    <x v="280"/>
    <d v="2025-02-01T00:00:00"/>
    <d v="2025-05-05T00:00:00"/>
    <n v="2376.2399999999998"/>
    <n v="112120612120"/>
    <s v="Força e Luz"/>
    <s v="01-112120612120-000-001501930147-2-NV021616-PRO007645-0-0-0"/>
    <s v="NV021616"/>
    <m/>
    <x v="2"/>
    <x v="136"/>
  </r>
  <r>
    <x v="21"/>
    <m/>
    <x v="281"/>
    <d v="2025-03-01T00:00:00"/>
    <d v="2025-05-05T00:00:00"/>
    <n v="4904.04"/>
    <n v="112120612120"/>
    <s v="Força e Luz"/>
    <s v="01-112120612120-000-062501210001-2-NV000954-PRO007645-0-0-0"/>
    <s v="NV000954"/>
    <m/>
    <x v="2"/>
    <x v="15"/>
  </r>
  <r>
    <x v="21"/>
    <m/>
    <x v="282"/>
    <d v="2025-02-01T00:00:00"/>
    <d v="2025-05-05T00:00:00"/>
    <n v="266.05"/>
    <n v="112120612120"/>
    <s v="Força e Luz"/>
    <s v="01-112120612120-000-062501930130-2-NV021599-PRO007645-0-0-0"/>
    <s v="NV021599"/>
    <m/>
    <x v="2"/>
    <x v="121"/>
  </r>
  <r>
    <x v="21"/>
    <m/>
    <x v="282"/>
    <d v="2025-02-01T00:00:00"/>
    <d v="2025-05-05T00:00:00"/>
    <n v="475.44"/>
    <n v="112120612120"/>
    <s v="Força e Luz"/>
    <s v="01-112120612130-000-062501930130-2-NV021599-PRO007645-0-0-0"/>
    <s v="NV021599"/>
    <m/>
    <x v="2"/>
    <x v="121"/>
  </r>
  <r>
    <x v="21"/>
    <m/>
    <x v="283"/>
    <d v="2025-02-01T00:00:00"/>
    <d v="2025-05-05T00:00:00"/>
    <n v="242.04"/>
    <n v="112120612130"/>
    <s v="Água"/>
    <s v="01-112120612130-000-062501620001-2-NV003975-PRO007645-0-0-0"/>
    <s v="NV003975"/>
    <m/>
    <x v="2"/>
    <x v="58"/>
  </r>
  <r>
    <x v="21"/>
    <m/>
    <x v="284"/>
    <d v="2025-03-01T00:00:00"/>
    <d v="2025-05-05T00:00:00"/>
    <n v="6918.12"/>
    <n v="112120612120"/>
    <s v="Força e Luz"/>
    <s v="01-112120612120-000-062501370001-2-NV003963-PRO007645-0-0-0"/>
    <s v="NV003963"/>
    <m/>
    <x v="2"/>
    <x v="46"/>
  </r>
  <r>
    <x v="21"/>
    <m/>
    <x v="285"/>
    <d v="2025-02-01T00:00:00"/>
    <d v="2025-05-05T00:00:00"/>
    <n v="2309.63"/>
    <n v="112120612120"/>
    <s v="Força e Luz"/>
    <s v="01-112120612120-000-062501930100-2-NV021565-PRO007645-0-0-0"/>
    <s v="NV021565"/>
    <m/>
    <x v="2"/>
    <x v="95"/>
  </r>
  <r>
    <x v="21"/>
    <m/>
    <x v="286"/>
    <d v="2025-02-01T00:00:00"/>
    <d v="2025-05-05T00:00:00"/>
    <n v="2949.95"/>
    <n v="112120612120"/>
    <s v="Força e Luz"/>
    <s v="01-112120612120-000-070505060181-2-NV022587-PRO007645-0-0-0"/>
    <s v="NV022587"/>
    <m/>
    <x v="2"/>
    <x v="167"/>
  </r>
  <r>
    <x v="21"/>
    <m/>
    <x v="286"/>
    <d v="2025-02-01T00:00:00"/>
    <d v="2025-05-05T00:00:00"/>
    <n v="70.63"/>
    <n v="112120612120"/>
    <s v="Força e Luz"/>
    <s v="01-112120612130-000-001505060310-2-NV022670-PRO007645-0-0-0"/>
    <s v="NV022670"/>
    <m/>
    <x v="2"/>
    <x v="256"/>
  </r>
  <r>
    <x v="21"/>
    <m/>
    <x v="287"/>
    <d v="2025-02-01T00:00:00"/>
    <d v="2025-05-05T00:00:00"/>
    <n v="2354.0700000000002"/>
    <n v="112120612120"/>
    <s v="Força e Luz"/>
    <s v="01-112120612120-000-070505060181-2-NV022587-PRO007645-0-0-0"/>
    <s v="NV022587"/>
    <m/>
    <x v="2"/>
    <x v="167"/>
  </r>
  <r>
    <x v="21"/>
    <m/>
    <x v="288"/>
    <d v="2025-01-01T00:00:00"/>
    <d v="2025-05-05T00:00:00"/>
    <n v="147.58000000000001"/>
    <n v="112120612130"/>
    <s v="Água"/>
    <s v="01-112120612130-000-062501370001-2-NV003963-PRO007645-0-0-0"/>
    <s v="NV003963"/>
    <m/>
    <x v="2"/>
    <x v="46"/>
  </r>
  <r>
    <x v="21"/>
    <m/>
    <x v="289"/>
    <d v="2025-02-01T00:00:00"/>
    <d v="2025-05-05T00:00:00"/>
    <n v="3319.3"/>
    <n v="112120612120"/>
    <s v="Força e Luz"/>
    <s v="01-112120612120-000-001505060291-2-NV022565-PRO007645-0-0-0"/>
    <s v="NV022565"/>
    <m/>
    <x v="2"/>
    <x v="250"/>
  </r>
  <r>
    <x v="21"/>
    <m/>
    <x v="290"/>
    <d v="2025-02-01T00:00:00"/>
    <d v="2025-05-05T00:00:00"/>
    <n v="1125.24"/>
    <n v="112120612120"/>
    <s v="Força e Luz"/>
    <s v="01-112120612120-000-070505060242-2-NV022650-PRO007645-0-0-0"/>
    <s v="NV022650"/>
    <m/>
    <x v="2"/>
    <x v="255"/>
  </r>
  <r>
    <x v="21"/>
    <m/>
    <x v="290"/>
    <d v="2025-02-01T00:00:00"/>
    <d v="2025-05-05T00:00:00"/>
    <n v="138.56"/>
    <n v="112120612120"/>
    <s v="Força e Luz"/>
    <s v="01-112120612130-000-070505060179-2-NV022585-PRO007645-0-0-0"/>
    <s v="NV022585"/>
    <m/>
    <x v="2"/>
    <x v="165"/>
  </r>
  <r>
    <x v="21"/>
    <m/>
    <x v="291"/>
    <d v="2025-02-01T00:00:00"/>
    <d v="2025-05-05T00:00:00"/>
    <n v="46.76"/>
    <n v="112120612130"/>
    <s v="Água"/>
    <s v="01-112120612130-000-062501210001-2-NV000954-PRO007645-0-0-0"/>
    <s v="NV000954"/>
    <m/>
    <x v="2"/>
    <x v="15"/>
  </r>
  <r>
    <x v="21"/>
    <m/>
    <x v="292"/>
    <d v="2025-02-01T00:00:00"/>
    <d v="2025-05-05T00:00:00"/>
    <n v="1434.11"/>
    <n v="112120612130"/>
    <s v="Água"/>
    <s v="01-112120612120-000-070505060043-2-NV022571-PRO007645-0-0-0"/>
    <s v="NV022571"/>
    <m/>
    <x v="2"/>
    <x v="156"/>
  </r>
  <r>
    <x v="21"/>
    <m/>
    <x v="292"/>
    <d v="2025-02-01T00:00:00"/>
    <d v="2025-05-05T00:00:00"/>
    <n v="171.4"/>
    <n v="112120612130"/>
    <s v="Água"/>
    <s v="01-112120612130-000-070505060242-2-NV022650-PRO007645-0-0-0"/>
    <s v="NV022650"/>
    <m/>
    <x v="2"/>
    <x v="255"/>
  </r>
  <r>
    <x v="21"/>
    <m/>
    <x v="293"/>
    <d v="2025-01-01T00:00:00"/>
    <d v="2025-05-05T00:00:00"/>
    <n v="5488.97"/>
    <n v="112120612120"/>
    <s v="Força e Luz"/>
    <s v="01-112120612120-000-062501390001-2-NV003967-PRO007645-0-0-0"/>
    <s v="NV003967"/>
    <m/>
    <x v="2"/>
    <x v="50"/>
  </r>
  <r>
    <x v="21"/>
    <m/>
    <x v="294"/>
    <d v="2025-02-01T00:00:00"/>
    <d v="2025-05-05T00:00:00"/>
    <n v="83.05"/>
    <n v="112120612130"/>
    <s v="Água"/>
    <s v="01-112120612130-000-062501200001-2-NV009956-PRO007645-0-0-0"/>
    <s v="NV009956"/>
    <m/>
    <x v="2"/>
    <x v="8"/>
  </r>
  <r>
    <x v="21"/>
    <m/>
    <x v="295"/>
    <d v="2025-02-01T00:00:00"/>
    <d v="2025-05-05T00:00:00"/>
    <n v="4078.36"/>
    <n v="112120612130"/>
    <s v="Água"/>
    <s v="01-112120612120-000-070505060044-2-NV022572-PRO007645-0-0-0"/>
    <s v="NV022572"/>
    <m/>
    <x v="2"/>
    <x v="157"/>
  </r>
  <r>
    <x v="21"/>
    <m/>
    <x v="295"/>
    <d v="2025-02-01T00:00:00"/>
    <d v="2025-05-05T00:00:00"/>
    <n v="106.64"/>
    <n v="112120612130"/>
    <s v="Água"/>
    <s v="01-112120612130-000-062501930118-2-NV021584-PRO007645-0-0-0"/>
    <s v="NV021584"/>
    <m/>
    <x v="2"/>
    <x v="111"/>
  </r>
  <r>
    <x v="21"/>
    <m/>
    <x v="296"/>
    <d v="2025-01-01T00:00:00"/>
    <d v="2025-05-05T00:00:00"/>
    <n v="50.06"/>
    <n v="112120612130"/>
    <s v="Água"/>
    <s v="01-112120612130-000-062501930118-2-NV021584-PRO007645-0-0-0"/>
    <s v="NV021584"/>
    <m/>
    <x v="2"/>
    <x v="111"/>
  </r>
  <r>
    <x v="21"/>
    <m/>
    <x v="297"/>
    <d v="2025-02-01T00:00:00"/>
    <d v="2025-05-05T00:00:00"/>
    <n v="1621.26"/>
    <n v="112120612120"/>
    <s v="Força e Luz"/>
    <s v="01-112120612120-000-070505060044-2-NV022572-PRO007645-0-0-0"/>
    <s v="NV022572"/>
    <m/>
    <x v="2"/>
    <x v="157"/>
  </r>
  <r>
    <x v="21"/>
    <m/>
    <x v="298"/>
    <d v="2025-03-01T00:00:00"/>
    <d v="2025-05-05T00:00:00"/>
    <n v="3816.38"/>
    <n v="112120612120"/>
    <s v="Força e Luz"/>
    <s v="01-112120612120-000-062501250001-2-NV000955-PRO007645-0-0-0"/>
    <s v="NV000955"/>
    <m/>
    <x v="2"/>
    <x v="16"/>
  </r>
  <r>
    <x v="21"/>
    <m/>
    <x v="299"/>
    <d v="2025-01-01T00:00:00"/>
    <d v="2025-05-05T00:00:00"/>
    <n v="21.33"/>
    <n v="112120612130"/>
    <s v="Água"/>
    <s v="01-112120612130-000-001505060351-2-NV022675-PRO007645-0-0-0"/>
    <s v="NV022675"/>
    <m/>
    <x v="2"/>
    <x v="240"/>
  </r>
  <r>
    <x v="21"/>
    <m/>
    <x v="300"/>
    <d v="2025-01-01T00:00:00"/>
    <d v="2025-05-05T00:00:00"/>
    <n v="104.16"/>
    <n v="112120612130"/>
    <s v="Água"/>
    <s v="01-112120612130-000-001505060351-2-NV022675-PRO007645-0-0-0"/>
    <s v="NV022675"/>
    <m/>
    <x v="2"/>
    <x v="240"/>
  </r>
  <r>
    <x v="21"/>
    <m/>
    <x v="301"/>
    <d v="2025-01-01T00:00:00"/>
    <d v="2025-05-05T00:00:00"/>
    <n v="47.72"/>
    <n v="112120612130"/>
    <s v="Água"/>
    <s v="01-112120612130-000-001501930152-2-NV022551-PRO007645-0-0-0"/>
    <s v="NV022551"/>
    <m/>
    <x v="2"/>
    <x v="141"/>
  </r>
  <r>
    <x v="21"/>
    <m/>
    <x v="302"/>
    <d v="2025-02-01T00:00:00"/>
    <d v="2025-05-05T00:00:00"/>
    <n v="2042.18"/>
    <n v="112120612120"/>
    <s v="Força e Luz"/>
    <s v="01-112120612120-000-070505060213-2-NV022619-PRO007645-0-0-0"/>
    <s v="NV022619"/>
    <m/>
    <x v="2"/>
    <x v="183"/>
  </r>
  <r>
    <x v="21"/>
    <m/>
    <x v="303"/>
    <d v="2025-02-01T00:00:00"/>
    <d v="2025-05-05T00:00:00"/>
    <n v="2761.68"/>
    <n v="112120612130"/>
    <s v="Água"/>
    <s v="01-112120612120-000-070505060213-2-NV022619-PRO007645-0-0-0"/>
    <s v="NV022619"/>
    <m/>
    <x v="2"/>
    <x v="183"/>
  </r>
  <r>
    <x v="21"/>
    <m/>
    <x v="303"/>
    <d v="2025-02-01T00:00:00"/>
    <d v="2025-05-05T00:00:00"/>
    <n v="49.28"/>
    <n v="112120612130"/>
    <s v="Água"/>
    <s v="01-112120612130-000-070505060213-2-NV022619-PRO007645-0-0-0"/>
    <s v="NV022619"/>
    <m/>
    <x v="2"/>
    <x v="183"/>
  </r>
  <r>
    <x v="21"/>
    <m/>
    <x v="304"/>
    <d v="2025-02-01T00:00:00"/>
    <d v="2025-05-05T00:00:00"/>
    <n v="58124.1"/>
    <n v="112120612120"/>
    <s v="Força e Luz"/>
    <s v="01-112120612120-000-001501930155-2-NV022554-PRO007645-0-0-0"/>
    <s v="NV022554"/>
    <m/>
    <x v="2"/>
    <x v="144"/>
  </r>
  <r>
    <x v="21"/>
    <m/>
    <x v="305"/>
    <d v="2025-01-01T00:00:00"/>
    <d v="2025-05-05T00:00:00"/>
    <n v="5855.88"/>
    <n v="112120612130"/>
    <s v="Água"/>
    <s v="01-112120612130-000-070505060180-2-NV022586-PRO007645-0-0-0"/>
    <s v="NV022586"/>
    <m/>
    <x v="2"/>
    <x v="166"/>
  </r>
  <r>
    <x v="21"/>
    <m/>
    <x v="306"/>
    <d v="2025-02-01T00:00:00"/>
    <d v="2025-05-05T00:00:00"/>
    <n v="42841.53"/>
    <n v="112120612120"/>
    <s v="Força e Luz"/>
    <s v="01-112120612120-000-049501110001-1-NV006967-PRO007645-0-0-0"/>
    <s v="NV006967"/>
    <m/>
    <x v="2"/>
    <x v="31"/>
  </r>
  <r>
    <x v="21"/>
    <m/>
    <x v="307"/>
    <d v="2025-02-01T00:00:00"/>
    <d v="2025-05-05T00:00:00"/>
    <n v="2707.45"/>
    <n v="112120612130"/>
    <s v="Água"/>
    <s v="01-112120612120-000-062501250001-2-NV000955-PRO007645-0-0-0"/>
    <s v="NV000955"/>
    <m/>
    <x v="2"/>
    <x v="16"/>
  </r>
  <r>
    <x v="21"/>
    <m/>
    <x v="307"/>
    <d v="2025-02-01T00:00:00"/>
    <d v="2025-05-05T00:00:00"/>
    <n v="104.9"/>
    <n v="112120612130"/>
    <s v="Água"/>
    <s v="01-112120612130-000-070505060221-2-NV022631-PRO007645-0-0-0"/>
    <s v="NV022631"/>
    <m/>
    <x v="2"/>
    <x v="195"/>
  </r>
  <r>
    <x v="21"/>
    <m/>
    <x v="308"/>
    <d v="2025-01-01T00:00:00"/>
    <d v="2025-05-05T00:00:00"/>
    <n v="1946.9"/>
    <n v="112120612120"/>
    <s v="Força e Luz"/>
    <s v="01-112120612120-000-070505060221-2-NV022631-PRO007645-0-0-0"/>
    <s v="NV022631"/>
    <m/>
    <x v="2"/>
    <x v="195"/>
  </r>
  <r>
    <x v="21"/>
    <m/>
    <x v="308"/>
    <d v="2025-01-01T00:00:00"/>
    <d v="2025-05-05T00:00:00"/>
    <n v="138.56"/>
    <n v="112120612120"/>
    <s v="Força e Luz"/>
    <s v="01-112120612130-000-070505060045-2-NV022573-PRO007645-0-0-0"/>
    <s v="NV022573"/>
    <m/>
    <x v="2"/>
    <x v="158"/>
  </r>
  <r>
    <x v="21"/>
    <m/>
    <x v="309"/>
    <d v="2025-02-01T00:00:00"/>
    <d v="2025-05-05T00:00:00"/>
    <n v="13233.03"/>
    <n v="112120612120"/>
    <s v="Força e Luz"/>
    <s v="01-112120612120-000-062501280001-2-NV000953-PRO007645-0-0-0"/>
    <s v="NV000953"/>
    <m/>
    <x v="2"/>
    <x v="14"/>
  </r>
  <r>
    <x v="21"/>
    <m/>
    <x v="309"/>
    <d v="2025-02-01T00:00:00"/>
    <d v="2025-05-05T00:00:00"/>
    <n v="3969.2"/>
    <n v="112120612120"/>
    <s v="Força e Luz"/>
    <s v="01-112120612130-000-070505060222-2-NV022632-PRO007645-0-0-0"/>
    <s v="NV022632"/>
    <m/>
    <x v="2"/>
    <x v="196"/>
  </r>
  <r>
    <x v="21"/>
    <m/>
    <x v="310"/>
    <d v="2025-01-01T00:00:00"/>
    <d v="2025-05-05T00:00:00"/>
    <n v="12789.36"/>
    <n v="112120612120"/>
    <s v="Força e Luz"/>
    <s v="01-112120612120-000-070505060206-2-NV022616-PRO007645-0-0-0"/>
    <s v="NV022616"/>
    <m/>
    <x v="2"/>
    <x v="180"/>
  </r>
  <r>
    <x v="21"/>
    <m/>
    <x v="311"/>
    <d v="2025-02-01T00:00:00"/>
    <d v="2025-05-05T00:00:00"/>
    <n v="310.89999999999998"/>
    <n v="112120612130"/>
    <s v="Água"/>
    <s v="01-112120612130-000-070505060241-2-NV022651-PRO007645-0-0-0"/>
    <s v="NV022651"/>
    <m/>
    <x v="2"/>
    <x v="213"/>
  </r>
  <r>
    <x v="21"/>
    <m/>
    <x v="312"/>
    <d v="2025-02-01T00:00:00"/>
    <d v="2025-05-05T00:00:00"/>
    <n v="2367.0500000000002"/>
    <n v="112120612120"/>
    <s v="Força e Luz"/>
    <s v="01-112120612120-000-062501280001-2-NV000953-PRO007645-0-0-0"/>
    <s v="NV000953"/>
    <m/>
    <x v="2"/>
    <x v="14"/>
  </r>
  <r>
    <x v="21"/>
    <m/>
    <x v="313"/>
    <d v="2025-02-01T00:00:00"/>
    <d v="2025-05-05T00:00:00"/>
    <n v="231.61"/>
    <n v="112120612130"/>
    <s v="Água"/>
    <s v="01-112120612130-000-001505060297-2-NV022600-PRO007645-0-0-0"/>
    <s v="NV022600"/>
    <m/>
    <x v="2"/>
    <x v="169"/>
  </r>
  <r>
    <x v="21"/>
    <m/>
    <x v="314"/>
    <d v="2025-03-01T00:00:00"/>
    <d v="2025-05-05T00:00:00"/>
    <n v="2409.4"/>
    <n v="112120612120"/>
    <s v="Força e Luz"/>
    <s v="01-112120612120-000-062501450001-2-NV003986-PRO007645-0-0-0"/>
    <s v="NV003986"/>
    <m/>
    <x v="2"/>
    <x v="68"/>
  </r>
  <r>
    <x v="21"/>
    <m/>
    <x v="315"/>
    <d v="2025-03-01T00:00:00"/>
    <d v="2025-05-05T00:00:00"/>
    <n v="5604.55"/>
    <n v="112120612120"/>
    <s v="Força e Luz"/>
    <s v="01-112120612120-000-001501930153-2-NV022552-PRO007645-0-0-0"/>
    <s v="NV022552"/>
    <m/>
    <x v="2"/>
    <x v="142"/>
  </r>
  <r>
    <x v="21"/>
    <m/>
    <x v="316"/>
    <d v="2025-03-01T00:00:00"/>
    <d v="2025-05-05T00:00:00"/>
    <n v="1133.18"/>
    <n v="112120612130"/>
    <s v="Água"/>
    <s v="01-112120612130-000-062501210001-2-NV000954-PRO007645-0-0-0"/>
    <s v="NV000954"/>
    <m/>
    <x v="2"/>
    <x v="15"/>
  </r>
  <r>
    <x v="21"/>
    <m/>
    <x v="317"/>
    <d v="2025-03-01T00:00:00"/>
    <d v="2025-05-05T00:00:00"/>
    <n v="46.37"/>
    <n v="112120612130"/>
    <s v="Água"/>
    <s v="01-112120612130-000-062501930113-2-NV021578-PRO007645-0-0-0"/>
    <s v="NV021578"/>
    <m/>
    <x v="2"/>
    <x v="107"/>
  </r>
  <r>
    <x v="21"/>
    <m/>
    <x v="318"/>
    <d v="2025-03-01T00:00:00"/>
    <d v="2025-05-05T00:00:00"/>
    <n v="-280743.21999999997"/>
    <n v="112120503040"/>
    <s v="Serviços de Implantação e Operacionalização postos Poupatempo"/>
    <s v="01-112120503040-000-049501110001-1-NV006967-PRO007645-0-0-0"/>
    <s v="NV006967"/>
    <m/>
    <x v="2"/>
    <x v="31"/>
  </r>
  <r>
    <x v="22"/>
    <m/>
    <x v="319"/>
    <d v="2025-03-01T00:00:00"/>
    <d v="2025-05-05T00:00:00"/>
    <n v="206178.82"/>
    <n v="112120503040"/>
    <s v="Serviços de Implantação e Operacionalização postos Poupatempo"/>
    <s v="01-112120503040-000-062501230001-2-NV000952-PRO007648-0-0-0"/>
    <s v="NV000952"/>
    <m/>
    <x v="2"/>
    <x v="13"/>
  </r>
  <r>
    <x v="22"/>
    <m/>
    <x v="320"/>
    <d v="2025-03-01T00:00:00"/>
    <d v="2025-05-05T00:00:00"/>
    <n v="130389.21"/>
    <n v="112120503040"/>
    <s v="Serviços de Implantação e Operacionalização postos Poupatempo"/>
    <s v="01-112120503040-000-062501560001-2-NV003968-PRO007648-0-0-0"/>
    <s v="NV003968"/>
    <m/>
    <x v="2"/>
    <x v="51"/>
  </r>
  <r>
    <x v="22"/>
    <m/>
    <x v="321"/>
    <d v="2025-03-01T00:00:00"/>
    <d v="2025-05-05T00:00:00"/>
    <n v="187727.77"/>
    <n v="112120503040"/>
    <s v="Serviços de Implantação e Operacionalização postos Poupatempo"/>
    <s v="01-112120503040-000-062501400001-2-NV003969-PRO007648-0-0-0"/>
    <s v="NV003969"/>
    <m/>
    <x v="2"/>
    <x v="52"/>
  </r>
  <r>
    <x v="22"/>
    <m/>
    <x v="322"/>
    <d v="2025-03-01T00:00:00"/>
    <d v="2025-05-05T00:00:00"/>
    <n v="111445.82"/>
    <n v="112120503040"/>
    <s v="Serviços de Implantação e Operacionalização postos Poupatempo"/>
    <s v="01-112120503040-000-062501590001-2-NV003972-PRO007648-0-0-0"/>
    <s v="NV003972"/>
    <m/>
    <x v="2"/>
    <x v="55"/>
  </r>
  <r>
    <x v="22"/>
    <m/>
    <x v="323"/>
    <d v="2025-03-01T00:00:00"/>
    <d v="2025-05-05T00:00:00"/>
    <n v="275830.34999999998"/>
    <n v="112120503040"/>
    <s v="Serviços de Implantação e Operacionalização postos Poupatempo"/>
    <s v="01-112120503040-000-062501720001-2-NV004960-PRO007648-0-0-0"/>
    <s v="NV004960"/>
    <m/>
    <x v="2"/>
    <x v="73"/>
  </r>
  <r>
    <x v="22"/>
    <m/>
    <x v="324"/>
    <d v="2025-03-01T00:00:00"/>
    <d v="2025-05-05T00:00:00"/>
    <n v="132409.98000000001"/>
    <n v="112120503040"/>
    <s v="Serviços de Implantação e Operacionalização postos Poupatempo"/>
    <s v="01-112120503040-000-062501610001-2-NV003974-PRO007648-0-0-0"/>
    <s v="NV003974"/>
    <m/>
    <x v="2"/>
    <x v="57"/>
  </r>
  <r>
    <x v="22"/>
    <m/>
    <x v="325"/>
    <d v="2025-03-01T00:00:00"/>
    <d v="2025-05-05T00:00:00"/>
    <n v="340614.1"/>
    <n v="112120503040"/>
    <s v="Serviços de Implantação e Operacionalização postos Poupatempo"/>
    <s v="01-112120503040-000-062501300001-2-NV000958-PRO007648-0-0-0"/>
    <s v="NV000958"/>
    <m/>
    <x v="2"/>
    <x v="19"/>
  </r>
  <r>
    <x v="22"/>
    <m/>
    <x v="326"/>
    <d v="2025-03-01T00:00:00"/>
    <d v="2025-05-05T00:00:00"/>
    <n v="97040.13"/>
    <n v="112120503040"/>
    <s v="Serviços de Implantação e Operacionalização postos Poupatempo"/>
    <s v="01-112120503040-000-062501650001-2-NV003979-PRO007648-0-0-0"/>
    <s v="NV003979"/>
    <m/>
    <x v="2"/>
    <x v="62"/>
  </r>
  <r>
    <x v="22"/>
    <m/>
    <x v="327"/>
    <d v="2025-03-01T00:00:00"/>
    <d v="2025-05-05T00:00:00"/>
    <n v="213066.51"/>
    <n v="112120503040"/>
    <s v="Serviços de Implantação e Operacionalização postos Poupatempo"/>
    <s v="01-112120503040-000-062501420001-2-NV003980-PRO007648-0-0-0"/>
    <s v="NV003980"/>
    <m/>
    <x v="2"/>
    <x v="63"/>
  </r>
  <r>
    <x v="22"/>
    <m/>
    <x v="328"/>
    <d v="2025-03-01T00:00:00"/>
    <d v="2025-05-05T00:00:00"/>
    <n v="138055.79"/>
    <n v="112120503040"/>
    <s v="Serviços de Implantação e Operacionalização postos Poupatempo"/>
    <s v="01-112120503040-000-062501430001-2-NV003981-PRO007648-0-0-0"/>
    <s v="NV003981"/>
    <m/>
    <x v="2"/>
    <x v="64"/>
  </r>
  <r>
    <x v="22"/>
    <m/>
    <x v="329"/>
    <d v="2025-03-01T00:00:00"/>
    <d v="2025-05-05T00:00:00"/>
    <n v="412657.29"/>
    <n v="112120503040"/>
    <s v="Serviços de Implantação e Operacionalização postos Poupatempo"/>
    <s v="01-112120503040-000-060501120001-2-NV006978-PRO007648-0-0-0"/>
    <s v="NV006978"/>
    <m/>
    <x v="2"/>
    <x v="23"/>
  </r>
  <r>
    <x v="22"/>
    <m/>
    <x v="330"/>
    <d v="2025-03-01T00:00:00"/>
    <d v="2025-05-05T00:00:00"/>
    <n v="492970.7"/>
    <n v="112120503040"/>
    <s v="Serviços de Implantação e Operacionalização postos Poupatempo"/>
    <s v="01-112120503040-000-045501070001-1-NV006962-PRO007648-0-0-0"/>
    <s v="NV006962"/>
    <m/>
    <x v="2"/>
    <x v="26"/>
  </r>
  <r>
    <x v="22"/>
    <m/>
    <x v="331"/>
    <d v="2025-03-01T00:00:00"/>
    <d v="2025-05-05T00:00:00"/>
    <n v="156375.04000000001"/>
    <n v="112120503040"/>
    <s v="Serviços de Implantação e Operacionalização postos Poupatempo"/>
    <s v="01-112120503040-000-062501730001-2-NV004961-PRO007648-0-0-0"/>
    <s v="NV004961"/>
    <m/>
    <x v="2"/>
    <x v="74"/>
  </r>
  <r>
    <x v="22"/>
    <m/>
    <x v="332"/>
    <d v="2025-03-01T00:00:00"/>
    <d v="2025-05-05T00:00:00"/>
    <n v="218756.48000000001"/>
    <n v="112120503040"/>
    <s v="Serviços de Implantação e Operacionalização postos Poupatempo"/>
    <s v="01-112120503040-000-065501180001-2-NV008121-PRO007648-0-0-0"/>
    <s v="NV008121"/>
    <m/>
    <x v="2"/>
    <x v="22"/>
  </r>
  <r>
    <x v="22"/>
    <m/>
    <x v="333"/>
    <d v="2025-03-01T00:00:00"/>
    <d v="2025-05-05T00:00:00"/>
    <n v="34276.42"/>
    <n v="112120503040"/>
    <s v="Serviços de Implantação e Operacionalização postos Poupatempo"/>
    <s v="01-112120503040-000-062501930074-2-NV020557-PRO007648-0-0-0"/>
    <s v="NV020557"/>
    <m/>
    <x v="2"/>
    <x v="85"/>
  </r>
  <r>
    <x v="22"/>
    <m/>
    <x v="334"/>
    <d v="2025-03-01T00:00:00"/>
    <d v="2025-05-05T00:00:00"/>
    <n v="52019.23"/>
    <n v="112120503040"/>
    <s v="Serviços de Implantação e Operacionalização postos Poupatempo"/>
    <s v="01-112120503040-000-070505060076-2-NV021602-PRO007648-0-0-0"/>
    <s v="NV021602"/>
    <m/>
    <x v="2"/>
    <x v="124"/>
  </r>
  <r>
    <x v="22"/>
    <m/>
    <x v="335"/>
    <d v="2025-03-01T00:00:00"/>
    <d v="2025-05-05T00:00:00"/>
    <n v="40348.19"/>
    <n v="112120503040"/>
    <s v="Serviços de Implantação e Operacionalização postos Poupatempo"/>
    <s v="01-112120503040-000-062501930111-2-NV021576-PRO007648-0-0-0"/>
    <s v="NV021576"/>
    <m/>
    <x v="2"/>
    <x v="106"/>
  </r>
  <r>
    <x v="22"/>
    <m/>
    <x v="336"/>
    <d v="2025-03-01T00:00:00"/>
    <d v="2025-05-05T00:00:00"/>
    <n v="69390.11"/>
    <n v="112120503040"/>
    <s v="Serviços de Implantação e Operacionalização postos Poupatempo"/>
    <s v="01-112120503040-000-001501930142-2-NV021611-PRO007648-0-0-0"/>
    <s v="NV021611"/>
    <m/>
    <x v="2"/>
    <x v="133"/>
  </r>
  <r>
    <x v="22"/>
    <m/>
    <x v="337"/>
    <d v="2025-03-01T00:00:00"/>
    <d v="2025-05-05T00:00:00"/>
    <n v="34592.31"/>
    <n v="112120503040"/>
    <s v="Serviços de Implantação e Operacionalização postos Poupatempo"/>
    <s v="01-112120503040-000-070505060194-2-NV022578-PRO007648-0-0-0"/>
    <s v="NV022578"/>
    <m/>
    <x v="2"/>
    <x v="162"/>
  </r>
  <r>
    <x v="22"/>
    <m/>
    <x v="338"/>
    <d v="2025-03-01T00:00:00"/>
    <d v="2025-05-05T00:00:00"/>
    <n v="37629.78"/>
    <n v="112120503040"/>
    <s v="Serviços de Implantação e Operacionalização postos Poupatempo"/>
    <s v="01-112120503040-000-001501930141-2-NV021610-PRO007648-0-0-0"/>
    <s v="NV021610"/>
    <m/>
    <x v="2"/>
    <x v="132"/>
  </r>
  <r>
    <x v="22"/>
    <m/>
    <x v="339"/>
    <d v="2025-03-01T00:00:00"/>
    <d v="2025-05-05T00:00:00"/>
    <n v="49006.76"/>
    <n v="112120503040"/>
    <s v="Serviços de Implantação e Operacionalização postos Poupatempo"/>
    <s v="01-112120503040-000-062501930139-2-NV021608-PRO007648-0-0-0"/>
    <s v="NV021608"/>
    <m/>
    <x v="2"/>
    <x v="130"/>
  </r>
  <r>
    <x v="22"/>
    <m/>
    <x v="340"/>
    <d v="2025-03-01T00:00:00"/>
    <d v="2025-05-05T00:00:00"/>
    <n v="37746.18"/>
    <n v="112120503040"/>
    <s v="Serviços de Implantação e Operacionalização postos Poupatempo"/>
    <s v="01-112120503040-000-062501930103-2-NV021568-PRO007648-0-0-0"/>
    <s v="NV021568"/>
    <m/>
    <x v="2"/>
    <x v="98"/>
  </r>
  <r>
    <x v="22"/>
    <m/>
    <x v="341"/>
    <d v="2025-03-01T00:00:00"/>
    <d v="2025-05-05T00:00:00"/>
    <n v="54019.38"/>
    <n v="112120503040"/>
    <s v="Serviços de Implantação e Operacionalização postos Poupatempo"/>
    <s v="01-112120503040-000-062501930115-2-NV021580-PRO007648-0-0-0"/>
    <s v="NV021580"/>
    <m/>
    <x v="2"/>
    <x v="109"/>
  </r>
  <r>
    <x v="22"/>
    <m/>
    <x v="342"/>
    <d v="2025-03-01T00:00:00"/>
    <d v="2025-05-05T00:00:00"/>
    <n v="57169.55"/>
    <n v="112120503040"/>
    <s v="Serviços de Implantação e Operacionalização postos Poupatempo"/>
    <s v="01-112120503040-000-070505060077-2-NV021603-PRO007648-0-0-0"/>
    <s v="NV021603"/>
    <m/>
    <x v="2"/>
    <x v="125"/>
  </r>
  <r>
    <x v="22"/>
    <m/>
    <x v="343"/>
    <d v="2025-03-01T00:00:00"/>
    <d v="2025-05-05T00:00:00"/>
    <n v="44294.69"/>
    <n v="112120503040"/>
    <s v="Serviços de Implantação e Operacionalização postos Poupatempo"/>
    <s v="01-112120503040-000-001501930151-2-NV021620-PRO007648-0-0-0"/>
    <s v="NV021620"/>
    <m/>
    <x v="2"/>
    <x v="140"/>
  </r>
  <r>
    <x v="22"/>
    <m/>
    <x v="344"/>
    <d v="2025-03-01T00:00:00"/>
    <d v="2025-05-05T00:00:00"/>
    <n v="42025.03"/>
    <n v="112120503040"/>
    <s v="Serviços de Implantação e Operacionalização postos Poupatempo"/>
    <s v="01-112120503040-000-070505060199-2-NV022609-PRO007648-0-0-0"/>
    <s v="NV022609"/>
    <m/>
    <x v="2"/>
    <x v="173"/>
  </r>
  <r>
    <x v="22"/>
    <m/>
    <x v="345"/>
    <d v="2025-03-01T00:00:00"/>
    <d v="2025-05-05T00:00:00"/>
    <n v="35243.15"/>
    <n v="112120503040"/>
    <s v="Serviços de Implantação e Operacionalização postos Poupatempo"/>
    <s v="01-112120503040-000-062501930110-2-NV021575-PRO007648-0-0-0"/>
    <s v="NV021575"/>
    <m/>
    <x v="2"/>
    <x v="105"/>
  </r>
  <r>
    <x v="22"/>
    <m/>
    <x v="346"/>
    <d v="2025-03-01T00:00:00"/>
    <d v="2025-05-05T00:00:00"/>
    <n v="46256.57"/>
    <n v="112120503040"/>
    <s v="Serviços de Implantação e Operacionalização postos Poupatempo"/>
    <s v="01-112120503040-000-001501930167-2-NV022566-PRO007648-0-0-0"/>
    <s v="NV022566"/>
    <m/>
    <x v="2"/>
    <x v="153"/>
  </r>
  <r>
    <x v="22"/>
    <m/>
    <x v="347"/>
    <d v="2025-03-01T00:00:00"/>
    <d v="2025-05-05T00:00:00"/>
    <n v="39371.18"/>
    <n v="112120503040"/>
    <s v="Serviços de Implantação e Operacionalização postos Poupatempo"/>
    <s v="01-112120503040-000-062501930123-2-NV021589-PRO007648-0-0-0"/>
    <s v="NV021589"/>
    <m/>
    <x v="2"/>
    <x v="114"/>
  </r>
  <r>
    <x v="22"/>
    <m/>
    <x v="348"/>
    <d v="2025-03-01T00:00:00"/>
    <d v="2025-05-05T00:00:00"/>
    <n v="37307.050000000003"/>
    <n v="112120503040"/>
    <s v="Serviços de Implantação e Operacionalização postos Poupatempo"/>
    <s v="01-112120503040-000-070505060258-2-NV022672-PRO007648-0-0-0"/>
    <s v="NV022672"/>
    <m/>
    <x v="2"/>
    <x v="229"/>
  </r>
  <r>
    <x v="22"/>
    <m/>
    <x v="349"/>
    <d v="2025-03-01T00:00:00"/>
    <d v="2025-05-05T00:00:00"/>
    <n v="36141.879999999997"/>
    <n v="112120503040"/>
    <s v="Serviços de Implantação e Operacionalização postos Poupatempo"/>
    <s v="01-112120503040-000-062501930128-2-NV021597-PRO007648-0-0-0"/>
    <s v="NV021597"/>
    <m/>
    <x v="2"/>
    <x v="119"/>
  </r>
  <r>
    <x v="22"/>
    <m/>
    <x v="350"/>
    <d v="2025-03-01T00:00:00"/>
    <d v="2025-05-05T00:00:00"/>
    <n v="41800.67"/>
    <n v="112120503040"/>
    <s v="Serviços de Implantação e Operacionalização postos Poupatempo"/>
    <s v="01-112120503040-000-070505060253-2-NV022663-PRO007648-0-0-0"/>
    <s v="NV022663"/>
    <m/>
    <x v="2"/>
    <x v="223"/>
  </r>
  <r>
    <x v="22"/>
    <m/>
    <x v="351"/>
    <d v="2025-03-01T00:00:00"/>
    <d v="2025-05-05T00:00:00"/>
    <n v="35890.85"/>
    <n v="112120503040"/>
    <s v="Serviços de Implantação e Operacionalização postos Poupatempo"/>
    <s v="01-112120503040-000-062501930140-2-NV021609-PRO007648-0-0-0"/>
    <s v="NV021609"/>
    <m/>
    <x v="2"/>
    <x v="131"/>
  </r>
  <r>
    <x v="22"/>
    <m/>
    <x v="352"/>
    <d v="2025-03-01T00:00:00"/>
    <d v="2025-05-05T00:00:00"/>
    <n v="36690.83"/>
    <n v="112120503040"/>
    <s v="Serviços de Implantação e Operacionalização postos Poupatempo"/>
    <s v="01-112120503040-000-001505060344-2-NV022652-PRO007648-0-0-0"/>
    <s v="NV022652"/>
    <m/>
    <x v="2"/>
    <x v="214"/>
  </r>
  <r>
    <x v="22"/>
    <m/>
    <x v="353"/>
    <d v="2025-03-01T00:00:00"/>
    <d v="2025-05-05T00:00:00"/>
    <n v="71715.55"/>
    <n v="112120503040"/>
    <s v="Serviços de Implantação e Operacionalização postos Poupatempo"/>
    <s v="01-112120503040-000-062501930117-2-NV021593-PRO007648-0-0-0"/>
    <s v="NV021593"/>
    <m/>
    <x v="2"/>
    <x v="117"/>
  </r>
  <r>
    <x v="22"/>
    <m/>
    <x v="354"/>
    <d v="2025-03-01T00:00:00"/>
    <d v="2025-05-05T00:00:00"/>
    <n v="44559.42"/>
    <n v="112120503040"/>
    <s v="Serviços de Implantação e Operacionalização postos Poupatempo"/>
    <s v="01-112120503040-000-001505060355-2-NV022679-PRO007648-0-0-0"/>
    <s v="NV022679"/>
    <m/>
    <x v="2"/>
    <x v="231"/>
  </r>
  <r>
    <x v="22"/>
    <m/>
    <x v="355"/>
    <d v="2025-03-01T00:00:00"/>
    <d v="2025-05-05T00:00:00"/>
    <n v="61942.69"/>
    <n v="112120503040"/>
    <s v="Serviços de Implantação e Operacionalização postos Poupatempo"/>
    <s v="01-112120503040-000-001501930159-2-NV022558-PRO007648-0-0-0"/>
    <s v="NV022558"/>
    <m/>
    <x v="2"/>
    <x v="148"/>
  </r>
  <r>
    <x v="22"/>
    <m/>
    <x v="356"/>
    <d v="2025-03-01T00:00:00"/>
    <d v="2025-05-05T00:00:00"/>
    <n v="33145.14"/>
    <n v="112120503040"/>
    <s v="Serviços de Implantação e Operacionalização postos Poupatempo"/>
    <s v="01-112120503040-000-070505060197-2-NV022602-PRO007648-0-0-0"/>
    <s v="NV022602"/>
    <m/>
    <x v="2"/>
    <x v="171"/>
  </r>
  <r>
    <x v="22"/>
    <m/>
    <x v="357"/>
    <d v="2025-03-01T00:00:00"/>
    <d v="2025-05-05T00:00:00"/>
    <n v="35218.17"/>
    <n v="112120503040"/>
    <s v="Serviços de Implantação e Operacionalização postos Poupatempo"/>
    <s v="01-112120503040-000-070505060204-2-NV022614-PRO007648-0-0-0"/>
    <s v="NV022614"/>
    <m/>
    <x v="2"/>
    <x v="178"/>
  </r>
  <r>
    <x v="22"/>
    <m/>
    <x v="358"/>
    <d v="2025-03-01T00:00:00"/>
    <d v="2025-05-05T00:00:00"/>
    <n v="34523.06"/>
    <n v="112120503040"/>
    <s v="Serviços de Implantação e Operacionalização postos Poupatempo"/>
    <s v="01-112120503040-000-070505060205-2-NV022615-PRO007648-0-0-0"/>
    <s v="NV022615"/>
    <m/>
    <x v="2"/>
    <x v="179"/>
  </r>
  <r>
    <x v="22"/>
    <m/>
    <x v="359"/>
    <d v="2025-03-01T00:00:00"/>
    <d v="2025-05-05T00:00:00"/>
    <n v="34670.31"/>
    <n v="112120503040"/>
    <s v="Serviços de Implantação e Operacionalização postos Poupatempo"/>
    <s v="01-112120503040-000-070505060236-2-NV022646-PRO007648-0-0-0"/>
    <s v="NV022646"/>
    <m/>
    <x v="2"/>
    <x v="210"/>
  </r>
  <r>
    <x v="22"/>
    <m/>
    <x v="360"/>
    <d v="2025-03-01T00:00:00"/>
    <d v="2025-05-05T00:00:00"/>
    <n v="40673.5"/>
    <n v="112120503040"/>
    <s v="Serviços de Implantação e Operacionalização postos Poupatempo"/>
    <s v="01-112120503040-000-070505060144-2-NV021607-PRO007648-0-0-0"/>
    <s v="NV021607"/>
    <m/>
    <x v="2"/>
    <x v="129"/>
  </r>
  <r>
    <x v="22"/>
    <m/>
    <x v="361"/>
    <d v="2025-03-01T00:00:00"/>
    <d v="2025-05-05T00:00:00"/>
    <n v="34759.85"/>
    <n v="112120503040"/>
    <s v="Serviços de Implantação e Operacionalização postos Poupatempo"/>
    <s v="01-112120503040-000-070505060219-2-NV022629-PRO007648-0-0-0"/>
    <s v="NV022629"/>
    <m/>
    <x v="2"/>
    <x v="193"/>
  </r>
  <r>
    <x v="22"/>
    <m/>
    <x v="362"/>
    <d v="2025-03-01T00:00:00"/>
    <d v="2025-05-05T00:00:00"/>
    <n v="34633.31"/>
    <n v="112120503040"/>
    <s v="Serviços de Implantação e Operacionalização postos Poupatempo"/>
    <s v="01-112120503040-000-070505060218-2-NV022628-PRO007648-0-0-0"/>
    <s v="NV022628"/>
    <m/>
    <x v="2"/>
    <x v="192"/>
  </r>
  <r>
    <x v="22"/>
    <m/>
    <x v="363"/>
    <d v="2025-03-01T00:00:00"/>
    <d v="2025-05-05T00:00:00"/>
    <n v="35201.449999999997"/>
    <n v="112120503040"/>
    <s v="Serviços de Implantação e Operacionalização postos Poupatempo"/>
    <s v="01-112120503040-000-070505060229-2-NV022639-PRO007648-0-0-0"/>
    <s v="NV022639"/>
    <m/>
    <x v="2"/>
    <x v="203"/>
  </r>
  <r>
    <x v="22"/>
    <m/>
    <x v="364"/>
    <d v="2025-03-01T00:00:00"/>
    <d v="2025-05-05T00:00:00"/>
    <n v="44688.4"/>
    <n v="112120503040"/>
    <s v="Serviços de Implantação e Operacionalização postos Poupatempo"/>
    <s v="01-112120503040-000-070505060227-2-NV022637-PRO007648-0-0-0"/>
    <s v="NV022637"/>
    <m/>
    <x v="2"/>
    <x v="201"/>
  </r>
  <r>
    <x v="22"/>
    <m/>
    <x v="365"/>
    <d v="2025-03-01T00:00:00"/>
    <d v="2025-05-05T00:00:00"/>
    <n v="35541.4"/>
    <n v="112120503040"/>
    <s v="Serviços de Implantação e Operacionalização postos Poupatempo"/>
    <s v="01-112120503040-000-070505060236-2-NV022646-PRO007648-0-0-0"/>
    <s v="NV022646"/>
    <m/>
    <x v="2"/>
    <x v="210"/>
  </r>
  <r>
    <x v="22"/>
    <m/>
    <x v="366"/>
    <d v="2025-03-01T00:00:00"/>
    <d v="2025-05-05T00:00:00"/>
    <n v="35017.660000000003"/>
    <n v="112120503040"/>
    <s v="Serviços de Implantação e Operacionalização postos Poupatempo"/>
    <s v="01-112120503040-000-070505060228-2-NV022638-PRO007648-0-0-0"/>
    <s v="NV022638"/>
    <m/>
    <x v="2"/>
    <x v="202"/>
  </r>
  <r>
    <x v="22"/>
    <m/>
    <x v="367"/>
    <d v="2025-03-01T00:00:00"/>
    <d v="2025-05-05T00:00:00"/>
    <n v="52683.53"/>
    <n v="112120503040"/>
    <s v="Serviços de Implantação e Operacionalização postos Poupatempo"/>
    <s v="01-112120503040-000-070505060140-2-NV021581-PRO007648-0-0-0"/>
    <s v="NV021581"/>
    <m/>
    <x v="2"/>
    <x v="110"/>
  </r>
  <r>
    <x v="22"/>
    <m/>
    <x v="368"/>
    <d v="2025-03-01T00:00:00"/>
    <d v="2025-05-05T00:00:00"/>
    <n v="35945.74"/>
    <n v="112120503040"/>
    <s v="Serviços de Implantação e Operacionalização postos Poupatempo"/>
    <s v="01-112120503040-000-070505060217-2-NV022627-PRO007648-0-0-0"/>
    <s v="NV022627"/>
    <m/>
    <x v="2"/>
    <x v="191"/>
  </r>
  <r>
    <x v="22"/>
    <m/>
    <x v="369"/>
    <d v="2025-03-01T00:00:00"/>
    <d v="2025-05-05T00:00:00"/>
    <n v="35678.46"/>
    <n v="112120503040"/>
    <s v="Serviços de Implantação e Operacionalização postos Poupatempo"/>
    <s v="01-112120503040-000-070505060264-2-NV022684-PRO007648-0-0-0"/>
    <s v="NV022684"/>
    <m/>
    <x v="2"/>
    <x v="1"/>
  </r>
  <r>
    <x v="22"/>
    <m/>
    <x v="370"/>
    <d v="2025-03-01T00:00:00"/>
    <d v="2025-05-05T00:00:00"/>
    <n v="34637.919999999998"/>
    <n v="112120503040"/>
    <s v="Serviços de Implantação e Operacionalização postos Poupatempo"/>
    <s v="01-112120503040-000-001505060419-2-NV022685-PRO007648-0-0-0"/>
    <s v="NV022685"/>
    <m/>
    <x v="2"/>
    <x v="260"/>
  </r>
  <r>
    <x v="22"/>
    <m/>
    <x v="371"/>
    <d v="2025-03-01T00:00:00"/>
    <d v="2025-05-05T00:00:00"/>
    <n v="92343.99"/>
    <n v="112120503040"/>
    <s v="Serviços de Implantação e Operacionalização postos Poupatempo"/>
    <s v="01-112120503040-000-062501480001-2-NV003956-PRO007648-0-0-0"/>
    <s v="NV003956"/>
    <m/>
    <x v="2"/>
    <x v="40"/>
  </r>
  <r>
    <x v="22"/>
    <m/>
    <x v="372"/>
    <d v="2025-03-01T00:00:00"/>
    <d v="2025-05-05T00:00:00"/>
    <n v="165980.26999999999"/>
    <n v="112120503040"/>
    <s v="Serviços de Implantação e Operacionalização postos Poupatempo"/>
    <s v="01-112120503040-000-062501220001-2-NV009960-PRO007648-0-0-0"/>
    <s v="NV009960"/>
    <m/>
    <x v="2"/>
    <x v="12"/>
  </r>
  <r>
    <x v="22"/>
    <m/>
    <x v="373"/>
    <d v="2025-03-01T00:00:00"/>
    <d v="2025-05-05T00:00:00"/>
    <n v="117534.59"/>
    <n v="112120503040"/>
    <s v="Serviços de Implantação e Operacionalização postos Poupatempo"/>
    <s v="01-112120503040-000-062501600001-2-NV003973-PRO007648-0-0-0"/>
    <s v="NV003973"/>
    <m/>
    <x v="2"/>
    <x v="56"/>
  </r>
  <r>
    <x v="22"/>
    <m/>
    <x v="374"/>
    <d v="2025-03-01T00:00:00"/>
    <d v="2025-05-05T00:00:00"/>
    <n v="86617.12"/>
    <n v="112120503040"/>
    <s v="Serviços de Implantação e Operacionalização postos Poupatempo"/>
    <s v="01-112120503040-000-062501820001-2-NV019955-PRO007648-0-0-0"/>
    <s v="NV019955"/>
    <m/>
    <x v="2"/>
    <x v="78"/>
  </r>
  <r>
    <x v="22"/>
    <m/>
    <x v="375"/>
    <d v="2025-03-01T00:00:00"/>
    <d v="2025-05-05T00:00:00"/>
    <n v="491875.02"/>
    <n v="112120503040"/>
    <s v="Serviços de Implantação e Operacionalização postos Poupatempo"/>
    <s v="01-112120503040-000-062501310001-2-NV000957-PRO007648-0-0-0"/>
    <s v="NV000957"/>
    <m/>
    <x v="2"/>
    <x v="18"/>
  </r>
  <r>
    <x v="22"/>
    <m/>
    <x v="376"/>
    <d v="2025-03-01T00:00:00"/>
    <d v="2025-05-05T00:00:00"/>
    <n v="173373.18"/>
    <n v="112120503040"/>
    <s v="Serviços de Implantação e Operacionalização postos Poupatempo"/>
    <s v="01-112120503040-000-062502000020-2-NV009959-PRO007648-0-0-0"/>
    <s v="NV009959"/>
    <m/>
    <x v="2"/>
    <x v="11"/>
  </r>
  <r>
    <x v="22"/>
    <m/>
    <x v="377"/>
    <d v="2025-03-01T00:00:00"/>
    <d v="2025-05-05T00:00:00"/>
    <n v="33165.22"/>
    <n v="112120503040"/>
    <s v="Serviços de Implantação e Operacionalização postos Poupatempo"/>
    <s v="01-112120503040-000-062501000134-2-NV021561-PRO007648-0-0-0"/>
    <s v="NV021561"/>
    <m/>
    <x v="2"/>
    <x v="91"/>
  </r>
  <r>
    <x v="22"/>
    <m/>
    <x v="378"/>
    <d v="2025-03-01T00:00:00"/>
    <d v="2025-05-05T00:00:00"/>
    <n v="148764.66"/>
    <n v="112120503040"/>
    <s v="Serviços de Implantação e Operacionalização postos Poupatempo"/>
    <s v="01-112120503040-000-070505060198-2-NV022603-PRO007648-0-0-0"/>
    <s v="NV022603"/>
    <m/>
    <x v="2"/>
    <x v="172"/>
  </r>
  <r>
    <x v="22"/>
    <m/>
    <x v="379"/>
    <d v="2025-03-01T00:00:00"/>
    <d v="2025-05-05T00:00:00"/>
    <n v="-218210.62"/>
    <n v="112120503040"/>
    <s v="Serviços de Implantação e Operacionalização postos Poupatempo"/>
    <s v="01-112120503040-000-062501310001-2-NV000957-PRO007648-0-0-0"/>
    <s v="NV000957"/>
    <m/>
    <x v="2"/>
    <x v="18"/>
  </r>
  <r>
    <x v="23"/>
    <m/>
    <x v="380"/>
    <d v="2025-04-01T00:00:00"/>
    <d v="2025-05-05T00:00:00"/>
    <n v="1220.23"/>
    <n v="112120502020"/>
    <s v="Serviço de entrega de IPVA/CRLV/NIT"/>
    <s v="01-112120502020-000-079505060122-2-NV000952-PRO007710-0-0-0"/>
    <s v="NV000952"/>
    <m/>
    <x v="2"/>
    <x v="13"/>
  </r>
  <r>
    <x v="23"/>
    <m/>
    <x v="380"/>
    <d v="2025-04-01T00:00:00"/>
    <d v="2025-05-05T00:00:00"/>
    <n v="521.29999999999995"/>
    <n v="112120502020"/>
    <s v="Serviço de entrega de IPVA/CRLV/NIT"/>
    <s v="01-112120502020-000-079505060122-2-NV000952-PRO007710-0-0-0"/>
    <s v="NV000952"/>
    <m/>
    <x v="2"/>
    <x v="13"/>
  </r>
  <r>
    <x v="23"/>
    <m/>
    <x v="380"/>
    <d v="2025-04-01T00:00:00"/>
    <d v="2025-05-05T00:00:00"/>
    <n v="505.69"/>
    <n v="112120502020"/>
    <s v="Serviço de entrega de IPVA/CRLV/NIT"/>
    <s v="01-112120502020-000-080505060021-2-NV000953-PRO007710-0-0-0"/>
    <s v="NV000953"/>
    <m/>
    <x v="2"/>
    <x v="14"/>
  </r>
  <r>
    <x v="23"/>
    <m/>
    <x v="380"/>
    <d v="2025-04-01T00:00:00"/>
    <d v="2025-05-05T00:00:00"/>
    <n v="1243.0999999999999"/>
    <n v="112120502020"/>
    <s v="Serviço de entrega de IPVA/CRLV/NIT"/>
    <s v="01-112120502020-000-092505060013-2-NV000954-PRO007710-0-0-0"/>
    <s v="NV000954"/>
    <m/>
    <x v="2"/>
    <x v="15"/>
  </r>
  <r>
    <x v="23"/>
    <m/>
    <x v="380"/>
    <d v="2025-04-01T00:00:00"/>
    <d v="2025-05-05T00:00:00"/>
    <n v="1245.1199999999999"/>
    <n v="112120502020"/>
    <s v="Serviço de entrega de IPVA/CRLV/NIT"/>
    <s v="01-112120502020-000-069505060018-2-NV000955-PRO007710-0-0-0"/>
    <s v="NV000955"/>
    <m/>
    <x v="2"/>
    <x v="16"/>
  </r>
  <r>
    <x v="23"/>
    <m/>
    <x v="380"/>
    <d v="2025-04-01T00:00:00"/>
    <d v="2025-05-05T00:00:00"/>
    <n v="1804.6"/>
    <n v="112120502020"/>
    <s v="Serviço de entrega de IPVA/CRLV/NIT"/>
    <s v="01-112120502020-000-081505060154-2-NV000956-PRO007710-0-0-0"/>
    <s v="NV000956"/>
    <m/>
    <x v="2"/>
    <x v="17"/>
  </r>
  <r>
    <x v="23"/>
    <m/>
    <x v="380"/>
    <d v="2025-04-01T00:00:00"/>
    <d v="2025-05-05T00:00:00"/>
    <n v="4093.71"/>
    <n v="112120502020"/>
    <s v="Serviço de entrega de IPVA/CRLV/NIT"/>
    <s v="01-112120502020-000-071505060064-2-NV000957-PRO007710-0-0-0"/>
    <s v="NV000957"/>
    <m/>
    <x v="2"/>
    <x v="18"/>
  </r>
  <r>
    <x v="23"/>
    <m/>
    <x v="380"/>
    <d v="2025-04-01T00:00:00"/>
    <d v="2025-05-05T00:00:00"/>
    <n v="16727.34"/>
    <n v="112120502020"/>
    <s v="Serviço de entrega de IPVA/CRLV/NIT"/>
    <s v="01-112120502020-000-071505060064-2-NV000957-PRO007710-0-0-0"/>
    <s v="NV000957"/>
    <m/>
    <x v="2"/>
    <x v="18"/>
  </r>
  <r>
    <x v="23"/>
    <m/>
    <x v="380"/>
    <d v="2025-04-01T00:00:00"/>
    <d v="2025-05-05T00:00:00"/>
    <n v="1070.1199999999999"/>
    <n v="112120502020"/>
    <s v="Serviço de entrega de IPVA/CRLV/NIT"/>
    <s v="01-112120502020-000-082505060128-2-NV000958-PRO007710-0-0-0"/>
    <s v="NV000958"/>
    <m/>
    <x v="2"/>
    <x v="19"/>
  </r>
  <r>
    <x v="23"/>
    <m/>
    <x v="380"/>
    <d v="2025-04-01T00:00:00"/>
    <d v="2025-05-05T00:00:00"/>
    <n v="1533.89"/>
    <n v="112120502020"/>
    <s v="Serviço de entrega de IPVA/CRLV/NIT"/>
    <s v="01-112120502020-000-083505060442-2-NV002951-PRO007710-0-0-0"/>
    <s v="NV002951"/>
    <m/>
    <x v="2"/>
    <x v="34"/>
  </r>
  <r>
    <x v="23"/>
    <m/>
    <x v="380"/>
    <d v="2025-04-01T00:00:00"/>
    <d v="2025-05-05T00:00:00"/>
    <n v="774.45"/>
    <n v="112120502020"/>
    <s v="Serviço de entrega de IPVA/CRLV/NIT"/>
    <s v="01-112120502020-000-120505060441-2-NV002952-PRO007710-0-0-0"/>
    <s v="NV002952"/>
    <m/>
    <x v="2"/>
    <x v="35"/>
  </r>
  <r>
    <x v="23"/>
    <m/>
    <x v="380"/>
    <d v="2025-04-01T00:00:00"/>
    <d v="2025-05-05T00:00:00"/>
    <n v="864.97"/>
    <n v="112120502020"/>
    <s v="Serviço de entrega de IPVA/CRLV/NIT"/>
    <s v="01-112120502020-000-089505060087-2-NV003952-PRO007710-0-0-0"/>
    <s v="NV003952"/>
    <m/>
    <x v="2"/>
    <x v="36"/>
  </r>
  <r>
    <x v="23"/>
    <m/>
    <x v="380"/>
    <d v="2025-04-01T00:00:00"/>
    <d v="2025-05-05T00:00:00"/>
    <n v="360.9"/>
    <n v="112120502020"/>
    <s v="Serviço de entrega de IPVA/CRLV/NIT"/>
    <s v="01-112120502020-000-114505060046-2-NV003953-PRO007710-0-0-0"/>
    <s v="NV003953"/>
    <m/>
    <x v="2"/>
    <x v="37"/>
  </r>
  <r>
    <x v="23"/>
    <m/>
    <x v="380"/>
    <d v="2025-04-01T00:00:00"/>
    <d v="2025-05-05T00:00:00"/>
    <n v="847.74"/>
    <n v="112120502020"/>
    <s v="Serviço de entrega de IPVA/CRLV/NIT"/>
    <s v="01-112120502020-000-097505060088-2-NV003954-PRO007710-0-0-0"/>
    <s v="NV003954"/>
    <m/>
    <x v="2"/>
    <x v="38"/>
  </r>
  <r>
    <x v="23"/>
    <m/>
    <x v="380"/>
    <d v="2025-04-01T00:00:00"/>
    <d v="2025-05-05T00:00:00"/>
    <n v="360.9"/>
    <n v="112120502020"/>
    <s v="Serviço de entrega de IPVA/CRLV/NIT"/>
    <s v="01-112120502020-000-113505060048-2-NV003955-PRO007710-0-0-0"/>
    <s v="NV003955"/>
    <m/>
    <x v="2"/>
    <x v="39"/>
  </r>
  <r>
    <x v="23"/>
    <m/>
    <x v="380"/>
    <d v="2025-04-01T00:00:00"/>
    <d v="2025-05-05T00:00:00"/>
    <n v="197.28"/>
    <n v="112120502020"/>
    <s v="Serviço de entrega de IPVA/CRLV/NIT"/>
    <s v="01-112120502020-000-101505060049-2-NV003956-PRO007710-0-0-0"/>
    <s v="NV003956"/>
    <m/>
    <x v="2"/>
    <x v="40"/>
  </r>
  <r>
    <x v="23"/>
    <m/>
    <x v="380"/>
    <d v="2025-04-01T00:00:00"/>
    <d v="2025-05-05T00:00:00"/>
    <n v="882.2"/>
    <n v="112120502020"/>
    <s v="Serviço de entrega de IPVA/CRLV/NIT"/>
    <s v="01-112120502020-000-098505060014-2-NV003957-PRO007710-0-0-0"/>
    <s v="NV003957"/>
    <m/>
    <x v="2"/>
    <x v="41"/>
  </r>
  <r>
    <x v="23"/>
    <m/>
    <x v="380"/>
    <d v="2025-04-01T00:00:00"/>
    <d v="2025-05-05T00:00:00"/>
    <n v="882.2"/>
    <n v="112120502020"/>
    <s v="Serviço de entrega de IPVA/CRLV/NIT"/>
    <s v="01-112120502020-000-096505060015-2-NV003958-PRO007710-0-0-0"/>
    <s v="NV003958"/>
    <m/>
    <x v="2"/>
    <x v="42"/>
  </r>
  <r>
    <x v="23"/>
    <m/>
    <x v="380"/>
    <d v="2025-04-01T00:00:00"/>
    <d v="2025-05-05T00:00:00"/>
    <n v="882.2"/>
    <n v="112120502020"/>
    <s v="Serviço de entrega de IPVA/CRLV/NIT"/>
    <s v="01-112120502020-000-112505060051-2-NV003959-PRO007710-0-0-0"/>
    <s v="NV003959"/>
    <m/>
    <x v="2"/>
    <x v="43"/>
  </r>
  <r>
    <x v="23"/>
    <m/>
    <x v="380"/>
    <d v="2025-04-01T00:00:00"/>
    <d v="2025-05-05T00:00:00"/>
    <n v="882.2"/>
    <n v="112120502020"/>
    <s v="Serviço de entrega de IPVA/CRLV/NIT"/>
    <s v="01-112120502020-000-102505060089-2-NV003960-PRO007710-0-0-0"/>
    <s v="NV003960"/>
    <m/>
    <x v="2"/>
    <x v="44"/>
  </r>
  <r>
    <x v="23"/>
    <m/>
    <x v="380"/>
    <d v="2025-04-01T00:00:00"/>
    <d v="2025-05-05T00:00:00"/>
    <n v="759.44"/>
    <n v="112120502020"/>
    <s v="Serviço de entrega de IPVA/CRLV/NIT"/>
    <s v="01-112120502020-000-085505060150-2-NV003961-PRO007710-0-0-0"/>
    <s v="NV003961"/>
    <m/>
    <x v="2"/>
    <x v="45"/>
  </r>
  <r>
    <x v="23"/>
    <m/>
    <x v="380"/>
    <d v="2025-04-01T00:00:00"/>
    <d v="2025-05-05T00:00:00"/>
    <n v="744.43"/>
    <n v="112120502020"/>
    <s v="Serviço de entrega de IPVA/CRLV/NIT"/>
    <s v="01-112120502020-000-117505060158-2-NV003962-PRO007710-0-0-0"/>
    <s v="NV003962"/>
    <m/>
    <x v="2"/>
    <x v="5"/>
  </r>
  <r>
    <x v="23"/>
    <m/>
    <x v="380"/>
    <d v="2025-04-01T00:00:00"/>
    <d v="2025-05-05T00:00:00"/>
    <n v="882.2"/>
    <n v="112120502020"/>
    <s v="Serviço de entrega de IPVA/CRLV/NIT"/>
    <s v="01-112120502020-000-103505060016-2-NV003963-PRO007710-0-0-0"/>
    <s v="NV003963"/>
    <m/>
    <x v="2"/>
    <x v="46"/>
  </r>
  <r>
    <x v="23"/>
    <m/>
    <x v="380"/>
    <d v="2025-04-01T00:00:00"/>
    <d v="2025-05-05T00:00:00"/>
    <n v="327.94"/>
    <n v="112120502020"/>
    <s v="Serviço de entrega de IPVA/CRLV/NIT"/>
    <s v="01-112120502020-000-111505060159-2-NV003964-PRO007710-0-0-0"/>
    <s v="NV003964"/>
    <m/>
    <x v="2"/>
    <x v="47"/>
  </r>
  <r>
    <x v="23"/>
    <m/>
    <x v="380"/>
    <d v="2025-04-01T00:00:00"/>
    <d v="2025-05-05T00:00:00"/>
    <n v="1518.88"/>
    <n v="112120502020"/>
    <s v="Serviço de entrega de IPVA/CRLV/NIT"/>
    <s v="01-112120502020-000-110505060438-2-NV003965-PRO007710-0-0-0"/>
    <s v="NV003965"/>
    <m/>
    <x v="2"/>
    <x v="48"/>
  </r>
  <r>
    <x v="23"/>
    <m/>
    <x v="380"/>
    <d v="2025-04-01T00:00:00"/>
    <d v="2025-05-05T00:00:00"/>
    <n v="882.2"/>
    <n v="112120502020"/>
    <s v="Serviço de entrega de IPVA/CRLV/NIT"/>
    <s v="01-112120502020-000-106505060053-2-NV003966-PRO007710-0-0-0"/>
    <s v="NV003966"/>
    <m/>
    <x v="2"/>
    <x v="49"/>
  </r>
  <r>
    <x v="23"/>
    <m/>
    <x v="380"/>
    <d v="2025-04-01T00:00:00"/>
    <d v="2025-05-05T00:00:00"/>
    <n v="864.97"/>
    <n v="112120502020"/>
    <s v="Serviço de entrega de IPVA/CRLV/NIT"/>
    <s v="01-112120502020-000-105505060017-2-NV003967-PRO007710-0-0-0"/>
    <s v="NV003967"/>
    <m/>
    <x v="2"/>
    <x v="50"/>
  </r>
  <r>
    <x v="23"/>
    <m/>
    <x v="380"/>
    <d v="2025-04-01T00:00:00"/>
    <d v="2025-05-05T00:00:00"/>
    <n v="360.9"/>
    <n v="112120502020"/>
    <s v="Serviço de entrega de IPVA/CRLV/NIT"/>
    <s v="01-112120502020-000-122505060123-2-NV003968-PRO007710-0-0-0"/>
    <s v="NV003968"/>
    <m/>
    <x v="2"/>
    <x v="51"/>
  </r>
  <r>
    <x v="23"/>
    <m/>
    <x v="380"/>
    <d v="2025-04-01T00:00:00"/>
    <d v="2025-05-05T00:00:00"/>
    <n v="882.2"/>
    <n v="112120502020"/>
    <s v="Serviço de entrega de IPVA/CRLV/NIT"/>
    <s v="01-112120502020-000-121505060124-2-NV003969-PRO007710-0-0-0"/>
    <s v="NV003969"/>
    <m/>
    <x v="2"/>
    <x v="52"/>
  </r>
  <r>
    <x v="23"/>
    <m/>
    <x v="380"/>
    <d v="2025-04-01T00:00:00"/>
    <d v="2025-05-05T00:00:00"/>
    <n v="882.2"/>
    <n v="112120502020"/>
    <s v="Serviço de entrega de IPVA/CRLV/NIT"/>
    <s v="01-112120502020-000-086505060092-2-NV003970-PRO007710-0-0-0"/>
    <s v="NV003970"/>
    <m/>
    <x v="2"/>
    <x v="53"/>
  </r>
  <r>
    <x v="23"/>
    <m/>
    <x v="380"/>
    <d v="2025-04-01T00:00:00"/>
    <d v="2025-05-05T00:00:00"/>
    <n v="882.2"/>
    <n v="112120502020"/>
    <s v="Serviço de entrega de IPVA/CRLV/NIT"/>
    <s v="01-112120502020-000-100505060054-2-NV003971-PRO007710-0-0-0"/>
    <s v="NV003971"/>
    <m/>
    <x v="2"/>
    <x v="54"/>
  </r>
  <r>
    <x v="23"/>
    <m/>
    <x v="380"/>
    <d v="2025-04-01T00:00:00"/>
    <d v="2025-05-05T00:00:00"/>
    <n v="882.2"/>
    <n v="112120502020"/>
    <s v="Serviço de entrega de IPVA/CRLV/NIT"/>
    <s v="01-112120502020-000-093505060125-2-NV003972-PRO007710-0-0-0"/>
    <s v="NV003972"/>
    <m/>
    <x v="2"/>
    <x v="55"/>
  </r>
  <r>
    <x v="23"/>
    <m/>
    <x v="380"/>
    <d v="2025-04-01T00:00:00"/>
    <d v="2025-05-05T00:00:00"/>
    <n v="847.74"/>
    <n v="112120502020"/>
    <s v="Serviço de entrega de IPVA/CRLV/NIT"/>
    <s v="01-112120502020-000-072505060055-2-NV003973-PRO007710-0-0-0"/>
    <s v="NV003973"/>
    <m/>
    <x v="2"/>
    <x v="56"/>
  </r>
  <r>
    <x v="23"/>
    <m/>
    <x v="380"/>
    <d v="2025-04-01T00:00:00"/>
    <d v="2025-05-05T00:00:00"/>
    <n v="882.2"/>
    <n v="112120502020"/>
    <s v="Serviço de entrega de IPVA/CRLV/NIT"/>
    <s v="01-112120502020-000-099505060127-2-NV003974-PRO007710-0-0-0"/>
    <s v="NV003974"/>
    <m/>
    <x v="2"/>
    <x v="57"/>
  </r>
  <r>
    <x v="23"/>
    <m/>
    <x v="380"/>
    <d v="2025-04-01T00:00:00"/>
    <d v="2025-05-05T00:00:00"/>
    <n v="882.2"/>
    <n v="112120502020"/>
    <s v="Serviço de entrega de IPVA/CRLV/NIT"/>
    <s v="01-112120502020-000-068505060058-2-NV003975-PRO007710-0-0-0"/>
    <s v="NV003975"/>
    <m/>
    <x v="2"/>
    <x v="58"/>
  </r>
  <r>
    <x v="23"/>
    <m/>
    <x v="380"/>
    <d v="2025-04-01T00:00:00"/>
    <d v="2025-05-05T00:00:00"/>
    <n v="759.44"/>
    <n v="112120502020"/>
    <s v="Serviço de entrega de IPVA/CRLV/NIT"/>
    <s v="01-112120502020-000-094505060439-2-NV003976-PRO007710-0-0-0"/>
    <s v="NV003976"/>
    <m/>
    <x v="2"/>
    <x v="59"/>
  </r>
  <r>
    <x v="23"/>
    <m/>
    <x v="380"/>
    <d v="2025-04-01T00:00:00"/>
    <d v="2025-05-05T00:00:00"/>
    <n v="882.2"/>
    <n v="112120502020"/>
    <s v="Serviço de entrega de IPVA/CRLV/NIT"/>
    <s v="01-112120502020-000-087505060095-2-NV003977-PRO007710-0-0-0"/>
    <s v="NV003977"/>
    <m/>
    <x v="2"/>
    <x v="60"/>
  </r>
  <r>
    <x v="23"/>
    <m/>
    <x v="380"/>
    <d v="2025-04-01T00:00:00"/>
    <d v="2025-05-05T00:00:00"/>
    <n v="160.4"/>
    <n v="112120502020"/>
    <s v="Serviço de entrega de IPVA/CRLV/NIT"/>
    <s v="01-112120502020-000-088505060060-2-NV003978-PRO007710-0-0-0"/>
    <s v="NV003978"/>
    <m/>
    <x v="2"/>
    <x v="61"/>
  </r>
  <r>
    <x v="23"/>
    <m/>
    <x v="380"/>
    <d v="2025-04-01T00:00:00"/>
    <d v="2025-05-05T00:00:00"/>
    <n v="360.9"/>
    <n v="112120502020"/>
    <s v="Serviço de entrega de IPVA/CRLV/NIT"/>
    <s v="01-112120502020-000-108505060129-2-NV003979-PRO007710-0-0-0"/>
    <s v="NV003979"/>
    <m/>
    <x v="2"/>
    <x v="62"/>
  </r>
  <r>
    <x v="23"/>
    <m/>
    <x v="380"/>
    <d v="2025-04-01T00:00:00"/>
    <d v="2025-05-05T00:00:00"/>
    <n v="355.17"/>
    <n v="112120502020"/>
    <s v="Serviço de entrega de IPVA/CRLV/NIT"/>
    <s v="01-112120502020-000-104505060131-2-NV003980-PRO007710-0-0-0"/>
    <s v="NV003980"/>
    <m/>
    <x v="2"/>
    <x v="63"/>
  </r>
  <r>
    <x v="23"/>
    <m/>
    <x v="380"/>
    <d v="2025-04-01T00:00:00"/>
    <d v="2025-05-05T00:00:00"/>
    <n v="882.2"/>
    <n v="112120502020"/>
    <s v="Serviço de entrega de IPVA/CRLV/NIT"/>
    <s v="01-112120502020-000-125505060132-2-NV003981-PRO007710-0-0-0"/>
    <s v="NV003981"/>
    <m/>
    <x v="2"/>
    <x v="64"/>
  </r>
  <r>
    <x v="23"/>
    <m/>
    <x v="380"/>
    <d v="2025-04-01T00:00:00"/>
    <d v="2025-05-05T00:00:00"/>
    <n v="864.97"/>
    <n v="112120502020"/>
    <s v="Serviço de entrega de IPVA/CRLV/NIT"/>
    <s v="01-112120502020-000-084505060100-2-NV003983-PRO007710-0-0-0"/>
    <s v="NV003983"/>
    <m/>
    <x v="2"/>
    <x v="65"/>
  </r>
  <r>
    <x v="23"/>
    <m/>
    <x v="380"/>
    <d v="2025-04-01T00:00:00"/>
    <d v="2025-05-05T00:00:00"/>
    <n v="774.45"/>
    <n v="112120502020"/>
    <s v="Serviço de entrega de IPVA/CRLV/NIT"/>
    <s v="01-112120502020-000-115505060162-2-NV003984-PRO007710-0-0-0"/>
    <s v="NV003984"/>
    <m/>
    <x v="2"/>
    <x v="66"/>
  </r>
  <r>
    <x v="23"/>
    <m/>
    <x v="380"/>
    <d v="2025-04-01T00:00:00"/>
    <d v="2025-05-05T00:00:00"/>
    <n v="882.2"/>
    <n v="112120502020"/>
    <s v="Serviço de entrega de IPVA/CRLV/NIT"/>
    <s v="01-112120502020-000-123505060066-2-NV003985-PRO007710-0-0-0"/>
    <s v="NV003985"/>
    <m/>
    <x v="2"/>
    <x v="67"/>
  </r>
  <r>
    <x v="23"/>
    <m/>
    <x v="380"/>
    <d v="2025-04-01T00:00:00"/>
    <d v="2025-05-05T00:00:00"/>
    <n v="882.2"/>
    <n v="112120502020"/>
    <s v="Serviço de entrega de IPVA/CRLV/NIT"/>
    <s v="01-112120502020-000-107505060024-2-NV003986-PRO007710-0-0-0"/>
    <s v="NV003986"/>
    <m/>
    <x v="2"/>
    <x v="68"/>
  </r>
  <r>
    <x v="23"/>
    <m/>
    <x v="380"/>
    <d v="2025-04-01T00:00:00"/>
    <d v="2025-05-05T00:00:00"/>
    <n v="864.97"/>
    <n v="112120502020"/>
    <s v="Serviço de entrega de IPVA/CRLV/NIT"/>
    <s v="01-112120502020-000-109505060094-2-NV004956-PRO007710-0-0-0"/>
    <s v="NV004956"/>
    <m/>
    <x v="2"/>
    <x v="69"/>
  </r>
  <r>
    <x v="23"/>
    <m/>
    <x v="380"/>
    <d v="2025-04-01T00:00:00"/>
    <d v="2025-05-05T00:00:00"/>
    <n v="882.2"/>
    <n v="112120502020"/>
    <s v="Serviço de entrega de IPVA/CRLV/NIT"/>
    <s v="01-112120502020-000-095505060056-2-NV004957-PRO007710-0-0-0"/>
    <s v="NV004957"/>
    <m/>
    <x v="2"/>
    <x v="70"/>
  </r>
  <r>
    <x v="23"/>
    <m/>
    <x v="380"/>
    <d v="2025-04-01T00:00:00"/>
    <d v="2025-05-05T00:00:00"/>
    <n v="882.2"/>
    <n v="112120502020"/>
    <s v="Serviço de entrega de IPVA/CRLV/NIT"/>
    <s v="01-112120502020-000-116505060061-2-NV004958-PRO007710-0-0-0"/>
    <s v="NV004958"/>
    <m/>
    <x v="2"/>
    <x v="71"/>
  </r>
  <r>
    <x v="23"/>
    <m/>
    <x v="380"/>
    <d v="2025-04-01T00:00:00"/>
    <d v="2025-05-05T00:00:00"/>
    <n v="882.2"/>
    <n v="112120502020"/>
    <s v="Serviço de entrega de IPVA/CRLV/NIT"/>
    <s v="01-112120502020-000-119505060023-2-NV004959-PRO007710-0-0-0"/>
    <s v="NV004959"/>
    <m/>
    <x v="2"/>
    <x v="72"/>
  </r>
  <r>
    <x v="23"/>
    <m/>
    <x v="380"/>
    <d v="2025-04-01T00:00:00"/>
    <d v="2025-05-05T00:00:00"/>
    <n v="774.45"/>
    <n v="112120502020"/>
    <s v="Serviço de entrega de IPVA/CRLV/NIT"/>
    <s v="01-112120502020-000-118505060126-2-NV004960-PRO007710-0-0-0"/>
    <s v="NV004960"/>
    <m/>
    <x v="2"/>
    <x v="73"/>
  </r>
  <r>
    <x v="23"/>
    <m/>
    <x v="380"/>
    <d v="2025-04-01T00:00:00"/>
    <d v="2025-05-05T00:00:00"/>
    <n v="382.46"/>
    <n v="112120502020"/>
    <s v="Serviço de entrega de IPVA/CRLV/NIT"/>
    <s v="01-112120502020-000-126505060135-2-NV004961-PRO007710-0-0-0"/>
    <s v="NV004961"/>
    <m/>
    <x v="2"/>
    <x v="74"/>
  </r>
  <r>
    <x v="23"/>
    <m/>
    <x v="380"/>
    <d v="2025-04-01T00:00:00"/>
    <d v="2025-05-05T00:00:00"/>
    <n v="1320.94"/>
    <n v="112120502020"/>
    <s v="Serviço de entrega de IPVA/CRLV/NIT"/>
    <s v="01-112120502020-000-016505060161-2-NV006961-PRO007710-0-0-0"/>
    <s v="NV006961"/>
    <m/>
    <x v="2"/>
    <x v="25"/>
  </r>
  <r>
    <x v="23"/>
    <m/>
    <x v="380"/>
    <d v="2025-04-01T00:00:00"/>
    <d v="2025-05-05T00:00:00"/>
    <n v="1977.01"/>
    <n v="112120502020"/>
    <s v="Serviço de entrega de IPVA/CRLV/NIT"/>
    <s v="01-112120502020-000-045505060134-2-NV006962-PRO007710-0-0-0"/>
    <s v="NV006962"/>
    <m/>
    <x v="2"/>
    <x v="26"/>
  </r>
  <r>
    <x v="23"/>
    <m/>
    <x v="380"/>
    <d v="2025-04-01T00:00:00"/>
    <d v="2025-05-05T00:00:00"/>
    <n v="7939.8"/>
    <n v="112120502020"/>
    <s v="Serviço de entrega de IPVA/CRLV/NIT"/>
    <s v="01-112120502020-000-045505060134-2-NV006962-PRO007710-0-0-0"/>
    <s v="NV006962"/>
    <m/>
    <x v="2"/>
    <x v="26"/>
  </r>
  <r>
    <x v="23"/>
    <m/>
    <x v="380"/>
    <d v="2025-04-01T00:00:00"/>
    <d v="2025-05-05T00:00:00"/>
    <n v="1479.86"/>
    <n v="112120502020"/>
    <s v="Serviço de entrega de IPVA/CRLV/NIT"/>
    <s v="01-112120502020-000-015505060003-2-NV006963-PRO007710-0-0-0"/>
    <s v="NV006963"/>
    <m/>
    <x v="2"/>
    <x v="27"/>
  </r>
  <r>
    <x v="23"/>
    <m/>
    <x v="380"/>
    <d v="2025-04-01T00:00:00"/>
    <d v="2025-05-05T00:00:00"/>
    <n v="1143.2"/>
    <n v="112120502020"/>
    <s v="Serviço de entrega de IPVA/CRLV/NIT"/>
    <s v="01-112120502020-000-046505060153-2-NV006964-PRO007710-0-0-0"/>
    <s v="NV006964"/>
    <m/>
    <x v="2"/>
    <x v="28"/>
  </r>
  <r>
    <x v="23"/>
    <m/>
    <x v="380"/>
    <d v="2025-04-01T00:00:00"/>
    <d v="2025-05-05T00:00:00"/>
    <n v="1247.78"/>
    <n v="112120502020"/>
    <s v="Serviço de entrega de IPVA/CRLV/NIT"/>
    <s v="01-112120502020-000-047505060440-2-NV006965-PRO007710-0-0-0"/>
    <s v="NV006965"/>
    <m/>
    <x v="2"/>
    <x v="29"/>
  </r>
  <r>
    <x v="23"/>
    <m/>
    <x v="380"/>
    <d v="2025-04-01T00:00:00"/>
    <d v="2025-05-05T00:00:00"/>
    <n v="1350.81"/>
    <n v="112120502020"/>
    <s v="Serviço de entrega de IPVA/CRLV/NIT"/>
    <s v="01-112120502020-000-048505060152-2-NV006966-PRO007710-0-0-0"/>
    <s v="NV006966"/>
    <m/>
    <x v="2"/>
    <x v="30"/>
  </r>
  <r>
    <x v="23"/>
    <m/>
    <x v="380"/>
    <d v="2025-04-01T00:00:00"/>
    <d v="2025-05-05T00:00:00"/>
    <n v="2993.09"/>
    <n v="112120502020"/>
    <s v="Serviço de entrega de IPVA/CRLV/NIT"/>
    <s v="01-112120502020-000-049505060020-2-NV006967-PRO007710-0-0-0"/>
    <s v="NV006967"/>
    <m/>
    <x v="2"/>
    <x v="31"/>
  </r>
  <r>
    <x v="23"/>
    <m/>
    <x v="380"/>
    <d v="2025-04-01T00:00:00"/>
    <d v="2025-05-05T00:00:00"/>
    <n v="22937.200000000001"/>
    <n v="112120502020"/>
    <s v="Serviço de entrega de IPVA/CRLV/NIT"/>
    <s v="01-112120502020-000-049505060020-2-NV006967-PRO007710-0-0-0"/>
    <s v="NV006967"/>
    <m/>
    <x v="2"/>
    <x v="31"/>
  </r>
  <r>
    <x v="23"/>
    <m/>
    <x v="380"/>
    <d v="2025-04-01T00:00:00"/>
    <d v="2025-05-05T00:00:00"/>
    <n v="5649.17"/>
    <n v="112120502020"/>
    <s v="Serviço de entrega de IPVA/CRLV/NIT"/>
    <s v="01-112120502020-000-050505060090-2-NV006968-PRO007710-0-0-0"/>
    <s v="NV006968"/>
    <m/>
    <x v="2"/>
    <x v="32"/>
  </r>
  <r>
    <x v="23"/>
    <m/>
    <x v="380"/>
    <d v="2025-04-01T00:00:00"/>
    <d v="2025-05-05T00:00:00"/>
    <n v="12316.34"/>
    <n v="112120502020"/>
    <s v="Serviço de entrega de IPVA/CRLV/NIT"/>
    <s v="01-112120502020-000-050505060090-2-NV006968-PRO007710-0-0-0"/>
    <s v="NV006968"/>
    <m/>
    <x v="2"/>
    <x v="32"/>
  </r>
  <r>
    <x v="23"/>
    <m/>
    <x v="380"/>
    <d v="2025-04-01T00:00:00"/>
    <d v="2025-05-05T00:00:00"/>
    <n v="1789.04"/>
    <n v="112120502020"/>
    <s v="Serviço de entrega de IPVA/CRLV/NIT"/>
    <s v="01-112120502020-000-057505060050-2-NV006977-PRO007710-0-0-0"/>
    <s v="NV006977"/>
    <m/>
    <x v="2"/>
    <x v="33"/>
  </r>
  <r>
    <x v="23"/>
    <m/>
    <x v="380"/>
    <d v="2025-04-01T00:00:00"/>
    <d v="2025-05-05T00:00:00"/>
    <n v="9704.2000000000007"/>
    <n v="112120502020"/>
    <s v="Serviço de entrega de IPVA/CRLV/NIT"/>
    <s v="01-112120502020-000-057505060050-2-NV006977-PRO007710-0-0-0"/>
    <s v="NV006977"/>
    <m/>
    <x v="2"/>
    <x v="33"/>
  </r>
  <r>
    <x v="23"/>
    <m/>
    <x v="380"/>
    <d v="2025-04-01T00:00:00"/>
    <d v="2025-05-05T00:00:00"/>
    <n v="2393.52"/>
    <n v="112120502020"/>
    <s v="Serviço de entrega de IPVA/CRLV/NIT"/>
    <s v="01-112120502020-000-060505060133-2-NV006978-PRO007710-0-0-0"/>
    <s v="NV006978"/>
    <m/>
    <x v="2"/>
    <x v="23"/>
  </r>
  <r>
    <x v="23"/>
    <m/>
    <x v="380"/>
    <d v="2025-04-01T00:00:00"/>
    <d v="2025-05-05T00:00:00"/>
    <n v="4393.7700000000004"/>
    <n v="112120502020"/>
    <s v="Serviço de entrega de IPVA/CRLV/NIT"/>
    <s v="01-112120502020-000-060505060133-2-NV006978-PRO007710-0-0-0"/>
    <s v="NV006978"/>
    <m/>
    <x v="2"/>
    <x v="23"/>
  </r>
  <r>
    <x v="23"/>
    <m/>
    <x v="380"/>
    <d v="2025-04-01T00:00:00"/>
    <d v="2025-05-05T00:00:00"/>
    <n v="1267.47"/>
    <n v="112120502020"/>
    <s v="Serviço de entrega de IPVA/CRLV/NIT"/>
    <s v="01-112120502020-000-059505060160-2-NV007121-PRO007710-0-0-0"/>
    <s v="NV007121"/>
    <m/>
    <x v="2"/>
    <x v="24"/>
  </r>
  <r>
    <x v="23"/>
    <m/>
    <x v="380"/>
    <d v="2025-04-01T00:00:00"/>
    <d v="2025-05-05T00:00:00"/>
    <n v="1243.0999999999999"/>
    <n v="112120502020"/>
    <s v="Serviço de entrega de IPVA/CRLV/NIT"/>
    <s v="01-112120502020-000-061505060022-2-NV007123-PRO007710-0-0-0"/>
    <s v="NV007123"/>
    <m/>
    <x v="2"/>
    <x v="75"/>
  </r>
  <r>
    <x v="23"/>
    <m/>
    <x v="380"/>
    <d v="2025-04-01T00:00:00"/>
    <d v="2025-05-05T00:00:00"/>
    <n v="7939.8"/>
    <n v="112120502020"/>
    <s v="Serviço de entrega de IPVA/CRLV/NIT"/>
    <s v="01-112120502020-000-061505060022-2-NV007123-PRO007710-0-0-0"/>
    <s v="NV007123"/>
    <m/>
    <x v="2"/>
    <x v="75"/>
  </r>
  <r>
    <x v="23"/>
    <m/>
    <x v="380"/>
    <d v="2025-04-01T00:00:00"/>
    <d v="2025-05-05T00:00:00"/>
    <n v="1474.04"/>
    <n v="112120502020"/>
    <s v="Serviço de entrega de IPVA/CRLV/NIT"/>
    <s v="01-112120502020-000-065505060136-2-NV008121-PRO007710-0-0-0"/>
    <s v="NV008121"/>
    <m/>
    <x v="2"/>
    <x v="22"/>
  </r>
  <r>
    <x v="23"/>
    <m/>
    <x v="380"/>
    <d v="2025-04-01T00:00:00"/>
    <d v="2025-05-05T00:00:00"/>
    <n v="1311.22"/>
    <n v="112120502020"/>
    <s v="Serviço de entrega de IPVA/CRLV/NIT"/>
    <s v="01-112120502020-000-064505060093-2-NV008122-PRO007710-0-0-0"/>
    <s v="NV008122"/>
    <m/>
    <x v="2"/>
    <x v="20"/>
  </r>
  <r>
    <x v="23"/>
    <m/>
    <x v="380"/>
    <d v="2025-04-01T00:00:00"/>
    <d v="2025-05-05T00:00:00"/>
    <n v="10116.700000000001"/>
    <n v="112120502020"/>
    <s v="Serviço de entrega de IPVA/CRLV/NIT"/>
    <s v="01-112120502020-000-073505060097-2-NV008123-PRO007710-0-0-0"/>
    <s v="NV008123"/>
    <m/>
    <x v="2"/>
    <x v="21"/>
  </r>
  <r>
    <x v="23"/>
    <m/>
    <x v="380"/>
    <d v="2025-04-01T00:00:00"/>
    <d v="2025-05-05T00:00:00"/>
    <n v="10500.25"/>
    <n v="112120502020"/>
    <s v="Serviço de entrega de IPVA/CRLV/NIT"/>
    <s v="01-112120502020-000-073505060097-2-NV008123-PRO007710-0-0-0"/>
    <s v="NV008123"/>
    <m/>
    <x v="2"/>
    <x v="21"/>
  </r>
  <r>
    <x v="23"/>
    <m/>
    <x v="380"/>
    <d v="2025-04-01T00:00:00"/>
    <d v="2025-05-05T00:00:00"/>
    <n v="2108.0700000000002"/>
    <n v="112120502020"/>
    <s v="Serviço de entrega de IPVA/CRLV/NIT"/>
    <s v="01-112120502020-000-091505060062-2-NV009954-PRO007710-0-0-0"/>
    <s v="NV009954"/>
    <m/>
    <x v="2"/>
    <x v="6"/>
  </r>
  <r>
    <x v="23"/>
    <m/>
    <x v="380"/>
    <d v="2025-04-01T00:00:00"/>
    <d v="2025-05-05T00:00:00"/>
    <n v="13233"/>
    <n v="112120502020"/>
    <s v="Serviço de entrega de IPVA/CRLV/NIT"/>
    <s v="01-112120502020-000-091505060062-2-NV009954-PRO007710-0-0-0"/>
    <s v="NV009954"/>
    <m/>
    <x v="2"/>
    <x v="6"/>
  </r>
  <r>
    <x v="23"/>
    <m/>
    <x v="380"/>
    <d v="2025-04-01T00:00:00"/>
    <d v="2025-05-05T00:00:00"/>
    <n v="1279.58"/>
    <n v="112120502020"/>
    <s v="Serviço de entrega de IPVA/CRLV/NIT"/>
    <s v="01-112120502020-000-077505060059-2-NV009955-PRO007710-0-0-0"/>
    <s v="NV009955"/>
    <m/>
    <x v="2"/>
    <x v="7"/>
  </r>
  <r>
    <x v="23"/>
    <m/>
    <x v="380"/>
    <d v="2025-04-01T00:00:00"/>
    <d v="2025-05-05T00:00:00"/>
    <n v="2193.42"/>
    <n v="112120502020"/>
    <s v="Serviço de entrega de IPVA/CRLV/NIT"/>
    <s v="01-112120502020-000-067505060047-2-NV009956-PRO007710-0-0-0"/>
    <s v="NV009956"/>
    <m/>
    <x v="2"/>
    <x v="8"/>
  </r>
  <r>
    <x v="23"/>
    <m/>
    <x v="380"/>
    <d v="2025-04-01T00:00:00"/>
    <d v="2025-05-05T00:00:00"/>
    <n v="2646.6"/>
    <n v="112120502020"/>
    <s v="Serviço de entrega de IPVA/CRLV/NIT"/>
    <s v="01-112120502020-000-067505060047-2-NV009956-PRO007710-0-0-0"/>
    <s v="NV009956"/>
    <m/>
    <x v="2"/>
    <x v="8"/>
  </r>
  <r>
    <x v="23"/>
    <m/>
    <x v="380"/>
    <d v="2025-04-01T00:00:00"/>
    <d v="2025-05-05T00:00:00"/>
    <n v="1223.05"/>
    <n v="112120502020"/>
    <s v="Serviço de entrega de IPVA/CRLV/NIT"/>
    <s v="01-112120502020-000-075505060098-2-NV009957-PRO007710-0-0-0"/>
    <s v="NV009957"/>
    <m/>
    <x v="2"/>
    <x v="9"/>
  </r>
  <r>
    <x v="23"/>
    <m/>
    <x v="380"/>
    <d v="2025-04-01T00:00:00"/>
    <d v="2025-05-05T00:00:00"/>
    <n v="1385.33"/>
    <n v="112120502020"/>
    <s v="Serviço de entrega de IPVA/CRLV/NIT"/>
    <s v="01-112120502020-000-124505060437-2-NV009958-PRO007710-0-0-0"/>
    <s v="NV009958"/>
    <m/>
    <x v="2"/>
    <x v="10"/>
  </r>
  <r>
    <x v="23"/>
    <m/>
    <x v="380"/>
    <d v="2025-04-01T00:00:00"/>
    <d v="2025-05-05T00:00:00"/>
    <n v="1243.0999999999999"/>
    <n v="112120502020"/>
    <s v="Serviço de entrega de IPVA/CRLV/NIT"/>
    <s v="01-112120502020-000-078505060065-2-NV009959-PRO007710-0-0-0"/>
    <s v="NV009959"/>
    <m/>
    <x v="2"/>
    <x v="11"/>
  </r>
  <r>
    <x v="23"/>
    <m/>
    <x v="380"/>
    <d v="2025-04-01T00:00:00"/>
    <d v="2025-05-05T00:00:00"/>
    <n v="1277.56"/>
    <n v="112120502020"/>
    <s v="Serviço de entrega de IPVA/CRLV/NIT"/>
    <s v="01-112120502020-000-076505060052-2-NV009960-PRO007710-0-0-0"/>
    <s v="NV009960"/>
    <m/>
    <x v="2"/>
    <x v="12"/>
  </r>
  <r>
    <x v="23"/>
    <m/>
    <x v="380"/>
    <d v="2025-04-01T00:00:00"/>
    <d v="2025-05-05T00:00:00"/>
    <n v="864.97"/>
    <n v="112120502020"/>
    <s v="Serviço de entrega de IPVA/CRLV/NIT"/>
    <s v="01-112120502020-000-130505060086-2-NV019952-PRO007710-0-0-0"/>
    <s v="NV019952"/>
    <m/>
    <x v="2"/>
    <x v="76"/>
  </r>
  <r>
    <x v="23"/>
    <m/>
    <x v="380"/>
    <d v="2025-04-01T00:00:00"/>
    <d v="2025-05-05T00:00:00"/>
    <n v="882.2"/>
    <n v="112120502020"/>
    <s v="Serviço de entrega de IPVA/CRLV/NIT"/>
    <s v="01-112120502020-000-129505060019-2-NV019953-PRO007710-0-0-0"/>
    <s v="NV019953"/>
    <m/>
    <x v="2"/>
    <x v="77"/>
  </r>
  <r>
    <x v="23"/>
    <m/>
    <x v="380"/>
    <d v="2025-04-01T00:00:00"/>
    <d v="2025-05-05T00:00:00"/>
    <n v="882.2"/>
    <n v="112120502020"/>
    <s v="Serviço de entrega de IPVA/CRLV/NIT"/>
    <s v="01-112120502020-000-127505060063-2-NV019955-PRO007710-0-0-0"/>
    <s v="NV019955"/>
    <m/>
    <x v="2"/>
    <x v="78"/>
  </r>
  <r>
    <x v="23"/>
    <m/>
    <x v="380"/>
    <d v="2025-04-01T00:00:00"/>
    <d v="2025-05-05T00:00:00"/>
    <n v="882.2"/>
    <n v="112120502020"/>
    <s v="Serviço de entrega de IPVA/CRLV/NIT"/>
    <s v="01-112120502020-000-128505060057-2-NV019956-PRO007710-0-0-0"/>
    <s v="NV019956"/>
    <m/>
    <x v="2"/>
    <x v="79"/>
  </r>
  <r>
    <x v="23"/>
    <m/>
    <x v="380"/>
    <d v="2025-04-01T00:00:00"/>
    <d v="2025-05-05T00:00:00"/>
    <n v="864.97"/>
    <n v="112120502020"/>
    <s v="Serviço de entrega de IPVA/CRLV/NIT"/>
    <s v="01-112120502020-000-131505060099-2-NV020551-PRO007710-0-0-0"/>
    <s v="NV020551"/>
    <m/>
    <x v="2"/>
    <x v="80"/>
  </r>
  <r>
    <x v="23"/>
    <m/>
    <x v="380"/>
    <d v="2025-04-01T00:00:00"/>
    <d v="2025-05-05T00:00:00"/>
    <n v="882.2"/>
    <n v="112120502020"/>
    <s v="Serviço de entrega de IPVA/CRLV/NIT"/>
    <s v="01-112120502020-000-132505060091-2-NV020552-PRO007710-0-0-0"/>
    <s v="NV020552"/>
    <m/>
    <x v="2"/>
    <x v="81"/>
  </r>
  <r>
    <x v="23"/>
    <m/>
    <x v="380"/>
    <d v="2025-04-01T00:00:00"/>
    <d v="2025-05-05T00:00:00"/>
    <n v="882.2"/>
    <n v="112120502020"/>
    <s v="Serviço de entrega de IPVA/CRLV/NIT"/>
    <s v="01-112120502020-000-133505060102-2-NV020553-PRO007710-0-0-0"/>
    <s v="NV020553"/>
    <m/>
    <x v="2"/>
    <x v="82"/>
  </r>
  <r>
    <x v="23"/>
    <m/>
    <x v="380"/>
    <d v="2025-04-01T00:00:00"/>
    <d v="2025-05-05T00:00:00"/>
    <n v="759.44"/>
    <n v="112120502020"/>
    <s v="Serviço de entrega de IPVA/CRLV/NIT"/>
    <s v="01-112120502020-000-134505060151-2-NV020554-PRO007710-0-0-0"/>
    <s v="NV020554"/>
    <m/>
    <x v="2"/>
    <x v="83"/>
  </r>
  <r>
    <x v="23"/>
    <m/>
    <x v="380"/>
    <d v="2025-04-01T00:00:00"/>
    <d v="2025-05-05T00:00:00"/>
    <n v="759.44"/>
    <n v="112120502020"/>
    <s v="Serviço de entrega de IPVA/CRLV/NIT"/>
    <s v="01-112120502020-000-134505060151-2-NV020554-PRO007710-0-0-0"/>
    <s v="NV020554"/>
    <m/>
    <x v="2"/>
    <x v="83"/>
  </r>
  <r>
    <x v="23"/>
    <m/>
    <x v="380"/>
    <d v="2025-04-01T00:00:00"/>
    <d v="2025-05-05T00:00:00"/>
    <n v="882.2"/>
    <n v="112120502020"/>
    <s v="Serviço de entrega de IPVA/CRLV/NIT"/>
    <s v="01-112120502020-000-135505060096-2-NV020555-PRO007710-0-0-0"/>
    <s v="NV020555"/>
    <m/>
    <x v="2"/>
    <x v="244"/>
  </r>
  <r>
    <x v="23"/>
    <m/>
    <x v="380"/>
    <d v="2025-04-01T00:00:00"/>
    <d v="2025-05-05T00:00:00"/>
    <n v="882.2"/>
    <n v="112120502020"/>
    <s v="Serviço de entrega de IPVA/CRLV/NIT"/>
    <s v="01-112120502020-000-137505060101-2-NV020556-PRO007710-0-0-0"/>
    <s v="NV020556"/>
    <m/>
    <x v="2"/>
    <x v="84"/>
  </r>
  <r>
    <x v="23"/>
    <m/>
    <x v="380"/>
    <d v="2025-04-01T00:00:00"/>
    <d v="2025-05-05T00:00:00"/>
    <n v="882.2"/>
    <n v="112120502020"/>
    <s v="Serviço de entrega de IPVA/CRLV/NIT"/>
    <s v="01-112120502020-000-137505060101-2-NV020556-PRO007710-0-0-0"/>
    <s v="NV020556"/>
    <m/>
    <x v="2"/>
    <x v="84"/>
  </r>
  <r>
    <x v="23"/>
    <m/>
    <x v="380"/>
    <d v="2025-04-01T00:00:00"/>
    <d v="2025-05-05T00:00:00"/>
    <n v="882.2"/>
    <n v="112120502020"/>
    <s v="Serviço de entrega de IPVA/CRLV/NIT"/>
    <s v="01-112120502020-000-136505060130-2-NV020557-PRO007710-0-0-0"/>
    <s v="NV020557"/>
    <m/>
    <x v="2"/>
    <x v="85"/>
  </r>
  <r>
    <x v="23"/>
    <m/>
    <x v="380"/>
    <d v="2025-04-01T00:00:00"/>
    <d v="2025-05-05T00:00:00"/>
    <n v="882.2"/>
    <n v="112120502020"/>
    <s v="Serviço de entrega de IPVA/CRLV/NIT"/>
    <s v="01-112120502020-000-136505060130-2-NV020557-PRO007710-0-0-0"/>
    <s v="NV020557"/>
    <m/>
    <x v="2"/>
    <x v="85"/>
  </r>
  <r>
    <x v="23"/>
    <m/>
    <x v="380"/>
    <d v="2025-04-01T00:00:00"/>
    <d v="2025-05-05T00:00:00"/>
    <n v="1468.84"/>
    <n v="112120502020"/>
    <s v="Serviço de entrega de IPVA/CRLV/NIT"/>
    <s v="01-112120502020-000-138505060157-2-NV021558-PRO007710-0-0-0"/>
    <s v="NV021558"/>
    <m/>
    <x v="2"/>
    <x v="245"/>
  </r>
  <r>
    <x v="23"/>
    <m/>
    <x v="380"/>
    <d v="2025-04-01T00:00:00"/>
    <d v="2025-05-05T00:00:00"/>
    <n v="832.24"/>
    <n v="112120502020"/>
    <s v="Serviço de entrega de IPVA/CRLV/NIT"/>
    <s v="01-112120502020-000-141505060025-2-NV021559-PRO007710-0-0-0"/>
    <s v="NV021559"/>
    <m/>
    <x v="2"/>
    <x v="90"/>
  </r>
  <r>
    <x v="23"/>
    <m/>
    <x v="380"/>
    <d v="2025-04-01T00:00:00"/>
    <d v="2025-05-05T00:00:00"/>
    <n v="882.2"/>
    <n v="112120502020"/>
    <s v="Serviço de entrega de IPVA/CRLV/NIT"/>
    <s v="01-112120502020-000-140505060067-2-NV021561-PRO007710-0-0-0"/>
    <s v="NV021561"/>
    <m/>
    <x v="2"/>
    <x v="91"/>
  </r>
  <r>
    <x v="23"/>
    <m/>
    <x v="380"/>
    <d v="2025-04-01T00:00:00"/>
    <d v="2025-05-05T00:00:00"/>
    <n v="847.74"/>
    <n v="112120502020"/>
    <s v="Serviço de entrega de IPVA/CRLV/NIT"/>
    <s v="01-112120502020-000-139505060103-2-NV021562-PRO007710-0-0-0"/>
    <s v="NV021562"/>
    <m/>
    <x v="2"/>
    <x v="92"/>
  </r>
  <r>
    <x v="23"/>
    <m/>
    <x v="380"/>
    <d v="2025-04-01T00:00:00"/>
    <d v="2025-05-05T00:00:00"/>
    <n v="882.2"/>
    <n v="112120502020"/>
    <s v="Serviço de entrega de IPVA/CRLV/NIT"/>
    <s v="01-112120502020-000-151505060026-2-NV021563-PRO007710-0-0-0"/>
    <s v="NV021563"/>
    <m/>
    <x v="2"/>
    <x v="93"/>
  </r>
  <r>
    <x v="23"/>
    <m/>
    <x v="380"/>
    <d v="2025-04-01T00:00:00"/>
    <d v="2025-05-05T00:00:00"/>
    <n v="882.2"/>
    <n v="112120502020"/>
    <s v="Serviço de entrega de IPVA/CRLV/NIT"/>
    <s v="01-112120502020-000-154505060027-2-NV021564-PRO007710-0-0-0"/>
    <s v="NV021564"/>
    <m/>
    <x v="2"/>
    <x v="94"/>
  </r>
  <r>
    <x v="23"/>
    <m/>
    <x v="380"/>
    <d v="2025-04-01T00:00:00"/>
    <d v="2025-05-05T00:00:00"/>
    <n v="882.2"/>
    <n v="112120502020"/>
    <s v="Serviço de entrega de IPVA/CRLV/NIT"/>
    <s v="01-112120502020-000-144505060028-2-NV021565-PRO007710-0-0-0"/>
    <s v="NV021565"/>
    <m/>
    <x v="2"/>
    <x v="95"/>
  </r>
  <r>
    <x v="23"/>
    <m/>
    <x v="380"/>
    <d v="2025-04-01T00:00:00"/>
    <d v="2025-05-05T00:00:00"/>
    <n v="882.2"/>
    <n v="112120502020"/>
    <s v="Serviço de entrega de IPVA/CRLV/NIT"/>
    <s v="01-112120502020-000-149505060029-2-NV021566-PRO007710-0-0-0"/>
    <s v="NV021566"/>
    <m/>
    <x v="2"/>
    <x v="96"/>
  </r>
  <r>
    <x v="23"/>
    <m/>
    <x v="380"/>
    <d v="2025-04-01T00:00:00"/>
    <d v="2025-05-05T00:00:00"/>
    <n v="882.2"/>
    <n v="112120502020"/>
    <s v="Serviço de entrega de IPVA/CRLV/NIT"/>
    <s v="01-112120502020-000-155505060068-2-NV021567-PRO007710-0-0-0"/>
    <s v="NV021567"/>
    <m/>
    <x v="2"/>
    <x v="97"/>
  </r>
  <r>
    <x v="23"/>
    <m/>
    <x v="380"/>
    <d v="2025-04-01T00:00:00"/>
    <d v="2025-05-05T00:00:00"/>
    <n v="882.2"/>
    <n v="112120502020"/>
    <s v="Serviço de entrega de IPVA/CRLV/NIT"/>
    <s v="01-112120502020-000-148505060069-2-NV021568-PRO007710-0-0-0"/>
    <s v="NV021568"/>
    <m/>
    <x v="2"/>
    <x v="98"/>
  </r>
  <r>
    <x v="23"/>
    <m/>
    <x v="380"/>
    <d v="2025-04-01T00:00:00"/>
    <d v="2025-05-05T00:00:00"/>
    <n v="882.2"/>
    <n v="112120502020"/>
    <s v="Serviço de entrega de IPVA/CRLV/NIT"/>
    <s v="01-112120502020-000-150505060070-2-NV021569-PRO007710-0-0-0"/>
    <s v="NV021569"/>
    <m/>
    <x v="2"/>
    <x v="99"/>
  </r>
  <r>
    <x v="23"/>
    <m/>
    <x v="380"/>
    <d v="2025-04-01T00:00:00"/>
    <d v="2025-05-05T00:00:00"/>
    <n v="882.2"/>
    <n v="112120502020"/>
    <s v="Serviço de entrega de IPVA/CRLV/NIT"/>
    <s v="01-112120502020-000-145505060071-2-NV021570-PRO007710-0-0-0"/>
    <s v="NV021570"/>
    <m/>
    <x v="2"/>
    <x v="100"/>
  </r>
  <r>
    <x v="23"/>
    <m/>
    <x v="380"/>
    <d v="2025-04-01T00:00:00"/>
    <d v="2025-05-05T00:00:00"/>
    <n v="882.2"/>
    <n v="112120502020"/>
    <s v="Serviço de entrega de IPVA/CRLV/NIT"/>
    <s v="01-112120502020-000-152505060104-2-NV021571-PRO007710-0-0-0"/>
    <s v="NV021571"/>
    <m/>
    <x v="2"/>
    <x v="101"/>
  </r>
  <r>
    <x v="23"/>
    <m/>
    <x v="380"/>
    <d v="2025-04-01T00:00:00"/>
    <d v="2025-05-05T00:00:00"/>
    <n v="882.2"/>
    <n v="112120502020"/>
    <s v="Serviço de entrega de IPVA/CRLV/NIT"/>
    <s v="01-112120502020-000-146505060105-2-NV021572-PRO007710-0-0-0"/>
    <s v="NV021572"/>
    <m/>
    <x v="2"/>
    <x v="102"/>
  </r>
  <r>
    <x v="23"/>
    <m/>
    <x v="380"/>
    <d v="2025-04-01T00:00:00"/>
    <d v="2025-05-05T00:00:00"/>
    <n v="882.2"/>
    <n v="112120502020"/>
    <s v="Serviço de entrega de IPVA/CRLV/NIT"/>
    <s v="01-112120502020-000-147505060106-2-NV021573-PRO007710-0-0-0"/>
    <s v="NV021573"/>
    <m/>
    <x v="2"/>
    <x v="103"/>
  </r>
  <r>
    <x v="23"/>
    <m/>
    <x v="380"/>
    <d v="2025-04-01T00:00:00"/>
    <d v="2025-05-05T00:00:00"/>
    <n v="882.2"/>
    <n v="112120502020"/>
    <s v="Serviço de entrega de IPVA/CRLV/NIT"/>
    <s v="01-112120502020-000-153505060107-2-NV021574-PRO007710-0-0-0"/>
    <s v="NV021574"/>
    <m/>
    <x v="2"/>
    <x v="104"/>
  </r>
  <r>
    <x v="23"/>
    <m/>
    <x v="380"/>
    <d v="2025-04-01T00:00:00"/>
    <d v="2025-05-05T00:00:00"/>
    <n v="899.43"/>
    <n v="112120502020"/>
    <s v="Serviço de entrega de IPVA/CRLV/NIT"/>
    <s v="01-112120502020-000-142505060137-2-NV021575-PRO007710-0-0-0"/>
    <s v="NV021575"/>
    <m/>
    <x v="2"/>
    <x v="105"/>
  </r>
  <r>
    <x v="23"/>
    <m/>
    <x v="380"/>
    <d v="2025-04-01T00:00:00"/>
    <d v="2025-05-05T00:00:00"/>
    <n v="882.2"/>
    <n v="112120502020"/>
    <s v="Serviço de entrega de IPVA/CRLV/NIT"/>
    <s v="01-112120502020-000-001505060393-2-NV021576-PRO007710-0-0-0"/>
    <s v="NV021576"/>
    <m/>
    <x v="2"/>
    <x v="106"/>
  </r>
  <r>
    <x v="23"/>
    <m/>
    <x v="380"/>
    <d v="2025-04-01T00:00:00"/>
    <d v="2025-05-05T00:00:00"/>
    <n v="2104.21"/>
    <n v="112120502020"/>
    <s v="Serviço de entrega de IPVA/CRLV/NIT"/>
    <s v="01-112120502020-000-143505060163-2-NV021577-PRO007710-0-0-0"/>
    <s v="NV021577"/>
    <m/>
    <x v="2"/>
    <x v="246"/>
  </r>
  <r>
    <x v="23"/>
    <m/>
    <x v="380"/>
    <d v="2025-04-01T00:00:00"/>
    <d v="2025-05-05T00:00:00"/>
    <n v="759.44"/>
    <n v="112120502020"/>
    <s v="Serviço de entrega de IPVA/CRLV/NIT"/>
    <s v="01-112120502020-000-143505060163-2-NV021577-PRO007710-0-0-0"/>
    <s v="NV021577"/>
    <m/>
    <x v="2"/>
    <x v="246"/>
  </r>
  <r>
    <x v="23"/>
    <m/>
    <x v="380"/>
    <d v="2025-04-01T00:00:00"/>
    <d v="2025-05-05T00:00:00"/>
    <n v="882.2"/>
    <n v="112120502020"/>
    <s v="Serviço de entrega de IPVA/CRLV/NIT"/>
    <s v="01-112120502020-000-001505060279-2-NV021578-PRO007710-0-0-0"/>
    <s v="NV021578"/>
    <m/>
    <x v="2"/>
    <x v="107"/>
  </r>
  <r>
    <x v="23"/>
    <m/>
    <x v="380"/>
    <d v="2025-04-01T00:00:00"/>
    <d v="2025-05-05T00:00:00"/>
    <n v="759.44"/>
    <n v="112120502020"/>
    <s v="Serviço de entrega de IPVA/CRLV/NIT"/>
    <s v="01-112120502020-000-001505060443-2-NV021579-PRO007710-0-0-0"/>
    <s v="NV021579"/>
    <m/>
    <x v="2"/>
    <x v="108"/>
  </r>
  <r>
    <x v="23"/>
    <m/>
    <x v="380"/>
    <d v="2025-04-01T00:00:00"/>
    <d v="2025-05-05T00:00:00"/>
    <n v="759.44"/>
    <n v="112120502020"/>
    <s v="Serviço de entrega de IPVA/CRLV/NIT"/>
    <s v="01-112120502020-000-001505060443-2-NV021579-PRO007710-0-0-0"/>
    <s v="NV021579"/>
    <m/>
    <x v="2"/>
    <x v="108"/>
  </r>
  <r>
    <x v="23"/>
    <m/>
    <x v="380"/>
    <d v="2025-04-01T00:00:00"/>
    <d v="2025-05-05T00:00:00"/>
    <n v="882.2"/>
    <n v="112120502020"/>
    <s v="Serviço de entrega de IPVA/CRLV/NIT"/>
    <s v="01-112120502020-000-001505060394-2-NV021580-PRO007710-0-0-0"/>
    <s v="NV021580"/>
    <m/>
    <x v="2"/>
    <x v="109"/>
  </r>
  <r>
    <x v="23"/>
    <m/>
    <x v="380"/>
    <d v="2025-04-01T00:00:00"/>
    <d v="2025-05-05T00:00:00"/>
    <n v="882.2"/>
    <n v="112120502020"/>
    <s v="Serviço de entrega de IPVA/CRLV/NIT"/>
    <s v="01-112120502020-000-001505060395-2-NV021581-PRO007710-0-0-0"/>
    <s v="NV021581"/>
    <m/>
    <x v="2"/>
    <x v="110"/>
  </r>
  <r>
    <x v="23"/>
    <m/>
    <x v="380"/>
    <d v="2025-04-01T00:00:00"/>
    <d v="2025-05-05T00:00:00"/>
    <n v="882.2"/>
    <n v="112120502020"/>
    <s v="Serviço de entrega de IPVA/CRLV/NIT"/>
    <s v="01-112120502020-000-001505060280-2-NV021584-PRO007710-0-0-0"/>
    <s v="NV021584"/>
    <m/>
    <x v="2"/>
    <x v="111"/>
  </r>
  <r>
    <x v="23"/>
    <m/>
    <x v="380"/>
    <d v="2025-04-01T00:00:00"/>
    <d v="2025-05-05T00:00:00"/>
    <n v="882.2"/>
    <n v="112120502020"/>
    <s v="Serviço de entrega de IPVA/CRLV/NIT"/>
    <s v="01-112120502020-000-001505060359-2-NV021586-PRO007710-0-0-0"/>
    <s v="NV021586"/>
    <m/>
    <x v="2"/>
    <x v="112"/>
  </r>
  <r>
    <x v="23"/>
    <m/>
    <x v="380"/>
    <d v="2025-04-01T00:00:00"/>
    <d v="2025-05-05T00:00:00"/>
    <n v="1563.91"/>
    <n v="112120502020"/>
    <s v="Serviço de entrega de IPVA/CRLV/NIT"/>
    <s v="01-112120502020-000-001505060424-2-NV021587-PRO007710-0-0-0"/>
    <s v="NV021587"/>
    <m/>
    <x v="2"/>
    <x v="248"/>
  </r>
  <r>
    <x v="23"/>
    <m/>
    <x v="380"/>
    <d v="2025-04-01T00:00:00"/>
    <d v="2025-05-05T00:00:00"/>
    <n v="882.2"/>
    <n v="112120502020"/>
    <s v="Serviço de entrega de IPVA/CRLV/NIT"/>
    <s v="01-112120502020-000-001505060313-2-NV021588-PRO007710-0-0-0"/>
    <s v="NV021588"/>
    <m/>
    <x v="2"/>
    <x v="113"/>
  </r>
  <r>
    <x v="23"/>
    <m/>
    <x v="380"/>
    <d v="2025-04-01T00:00:00"/>
    <d v="2025-05-05T00:00:00"/>
    <n v="882.2"/>
    <n v="112120502020"/>
    <s v="Serviço de entrega de IPVA/CRLV/NIT"/>
    <s v="01-112120502020-000-001505060397-2-NV021589-PRO007710-0-0-0"/>
    <s v="NV021589"/>
    <m/>
    <x v="2"/>
    <x v="114"/>
  </r>
  <r>
    <x v="23"/>
    <m/>
    <x v="380"/>
    <d v="2025-04-01T00:00:00"/>
    <d v="2025-05-05T00:00:00"/>
    <n v="882.2"/>
    <n v="112120502020"/>
    <s v="Serviço de entrega de IPVA/CRLV/NIT"/>
    <s v="01-112120502020-000-001505060360-2-NV021590-PRO007710-0-0-0"/>
    <s v="NV021590"/>
    <m/>
    <x v="2"/>
    <x v="115"/>
  </r>
  <r>
    <x v="23"/>
    <m/>
    <x v="380"/>
    <d v="2025-04-01T00:00:00"/>
    <d v="2025-05-05T00:00:00"/>
    <n v="796.05"/>
    <n v="112120502020"/>
    <s v="Serviço de entrega de IPVA/CRLV/NIT"/>
    <s v="01-112120502020-000-001505060361-2-NV021591-PRO007710-0-0-0"/>
    <s v="NV021591"/>
    <m/>
    <x v="2"/>
    <x v="116"/>
  </r>
  <r>
    <x v="23"/>
    <m/>
    <x v="380"/>
    <d v="2025-04-01T00:00:00"/>
    <d v="2025-05-05T00:00:00"/>
    <n v="1668.51"/>
    <n v="112120502020"/>
    <s v="Serviço de entrega de IPVA/CRLV/NIT"/>
    <s v="01-112120502020-000-001505060425-2-NV021592-PRO007710-0-0-0"/>
    <s v="NV021592"/>
    <m/>
    <x v="2"/>
    <x v="249"/>
  </r>
  <r>
    <x v="23"/>
    <m/>
    <x v="380"/>
    <d v="2025-04-01T00:00:00"/>
    <d v="2025-05-05T00:00:00"/>
    <n v="882.2"/>
    <n v="112120502020"/>
    <s v="Serviço de entrega de IPVA/CRLV/NIT"/>
    <s v="01-112120502020-000-001505060396-2-NV021593-PRO007710-0-0-0"/>
    <s v="NV021593"/>
    <m/>
    <x v="2"/>
    <x v="117"/>
  </r>
  <r>
    <x v="23"/>
    <m/>
    <x v="380"/>
    <d v="2025-04-01T00:00:00"/>
    <d v="2025-05-05T00:00:00"/>
    <n v="882.2"/>
    <n v="112120502020"/>
    <s v="Serviço de entrega de IPVA/CRLV/NIT"/>
    <s v="01-112120502020-000-001505060314-2-NV021594-PRO007710-0-0-0"/>
    <s v="NV021594"/>
    <m/>
    <x v="2"/>
    <x v="118"/>
  </r>
  <r>
    <x v="23"/>
    <m/>
    <x v="380"/>
    <d v="2025-04-01T00:00:00"/>
    <d v="2025-05-05T00:00:00"/>
    <n v="1503.87"/>
    <n v="112120502020"/>
    <s v="Serviço de entrega de IPVA/CRLV/NIT"/>
    <s v="01-112120502020-000-001505060398-2-NV021597-PRO007710-0-0-0"/>
    <s v="NV021597"/>
    <m/>
    <x v="2"/>
    <x v="119"/>
  </r>
  <r>
    <x v="23"/>
    <m/>
    <x v="380"/>
    <d v="2025-04-01T00:00:00"/>
    <d v="2025-05-05T00:00:00"/>
    <n v="882.2"/>
    <n v="112120502020"/>
    <s v="Serviço de entrega de IPVA/CRLV/NIT"/>
    <s v="01-112120502020-000-001505060281-2-NV021598-PRO007710-0-0-0"/>
    <s v="NV021598"/>
    <m/>
    <x v="2"/>
    <x v="120"/>
  </r>
  <r>
    <x v="23"/>
    <m/>
    <x v="380"/>
    <d v="2025-04-01T00:00:00"/>
    <d v="2025-05-05T00:00:00"/>
    <n v="882.2"/>
    <n v="112120502020"/>
    <s v="Serviço de entrega de IPVA/CRLV/NIT"/>
    <s v="01-112120502020-000-001505060282-2-NV021599-PRO007710-0-0-0"/>
    <s v="NV021599"/>
    <m/>
    <x v="2"/>
    <x v="121"/>
  </r>
  <r>
    <x v="23"/>
    <m/>
    <x v="380"/>
    <d v="2025-04-01T00:00:00"/>
    <d v="2025-05-05T00:00:00"/>
    <n v="882.2"/>
    <n v="112120502020"/>
    <s v="Serviço de entrega de IPVA/CRLV/NIT"/>
    <s v="01-112120502020-000-001505060283-2-NV021600-PRO007710-0-0-0"/>
    <s v="NV021600"/>
    <m/>
    <x v="2"/>
    <x v="122"/>
  </r>
  <r>
    <x v="23"/>
    <m/>
    <x v="380"/>
    <d v="2025-04-01T00:00:00"/>
    <d v="2025-05-05T00:00:00"/>
    <n v="882.2"/>
    <n v="112120502020"/>
    <s v="Serviço de entrega de IPVA/CRLV/NIT"/>
    <s v="01-112120502020-000-001505060315-2-NV021601-PRO007710-0-0-0"/>
    <s v="NV021601"/>
    <m/>
    <x v="2"/>
    <x v="123"/>
  </r>
  <r>
    <x v="23"/>
    <m/>
    <x v="380"/>
    <d v="2025-04-01T00:00:00"/>
    <d v="2025-05-05T00:00:00"/>
    <n v="882.2"/>
    <n v="112120502020"/>
    <s v="Serviço de entrega de IPVA/CRLV/NIT"/>
    <s v="01-112120502020-000-001505060316-2-NV021602-PRO007710-0-0-0"/>
    <s v="NV021602"/>
    <m/>
    <x v="2"/>
    <x v="124"/>
  </r>
  <r>
    <x v="23"/>
    <m/>
    <x v="380"/>
    <d v="2025-04-01T00:00:00"/>
    <d v="2025-05-05T00:00:00"/>
    <n v="882.2"/>
    <n v="112120502020"/>
    <s v="Serviço de entrega de IPVA/CRLV/NIT"/>
    <s v="01-112120502020-000-001505060317-2-NV021603-PRO007710-0-0-0"/>
    <s v="NV021603"/>
    <m/>
    <x v="2"/>
    <x v="125"/>
  </r>
  <r>
    <x v="23"/>
    <m/>
    <x v="380"/>
    <d v="2025-04-01T00:00:00"/>
    <d v="2025-05-05T00:00:00"/>
    <n v="864.97"/>
    <n v="112120502020"/>
    <s v="Serviço de entrega de IPVA/CRLV/NIT"/>
    <s v="01-112120502020-000-001505060318-2-NV021604-PRO007710-0-0-0"/>
    <s v="NV021604"/>
    <m/>
    <x v="2"/>
    <x v="126"/>
  </r>
  <r>
    <x v="23"/>
    <m/>
    <x v="380"/>
    <d v="2025-04-01T00:00:00"/>
    <d v="2025-05-05T00:00:00"/>
    <n v="882.2"/>
    <n v="112120502020"/>
    <s v="Serviço de entrega de IPVA/CRLV/NIT"/>
    <s v="01-112120502020-000-001505060362-2-NV021605-PRO007710-0-0-0"/>
    <s v="NV021605"/>
    <m/>
    <x v="2"/>
    <x v="127"/>
  </r>
  <r>
    <x v="23"/>
    <m/>
    <x v="380"/>
    <d v="2025-04-01T00:00:00"/>
    <d v="2025-05-05T00:00:00"/>
    <n v="882.2"/>
    <n v="112120502020"/>
    <s v="Serviço de entrega de IPVA/CRLV/NIT"/>
    <s v="01-112120502020-000-001505060363-2-NV021606-PRO007710-0-0-0"/>
    <s v="NV021606"/>
    <m/>
    <x v="2"/>
    <x v="128"/>
  </r>
  <r>
    <x v="23"/>
    <m/>
    <x v="380"/>
    <d v="2025-04-01T00:00:00"/>
    <d v="2025-05-05T00:00:00"/>
    <n v="882.2"/>
    <n v="112120502020"/>
    <s v="Serviço de entrega de IPVA/CRLV/NIT"/>
    <s v="01-112120502020-000-001505060399-2-NV021607-PRO007710-0-0-0"/>
    <s v="NV021607"/>
    <m/>
    <x v="2"/>
    <x v="129"/>
  </r>
  <r>
    <x v="23"/>
    <m/>
    <x v="380"/>
    <d v="2025-04-01T00:00:00"/>
    <d v="2025-05-05T00:00:00"/>
    <n v="759.44"/>
    <n v="112120502020"/>
    <s v="Serviço de entrega de IPVA/CRLV/NIT"/>
    <s v="01-112120502020-000-001505060400-2-NV021608-PRO007710-0-0-0"/>
    <s v="NV021608"/>
    <m/>
    <x v="2"/>
    <x v="130"/>
  </r>
  <r>
    <x v="23"/>
    <m/>
    <x v="380"/>
    <d v="2025-04-01T00:00:00"/>
    <d v="2025-05-05T00:00:00"/>
    <n v="759.44"/>
    <n v="112120502020"/>
    <s v="Serviço de entrega de IPVA/CRLV/NIT"/>
    <s v="01-112120502020-000-001505060400-2-NV021608-PRO007710-0-0-0"/>
    <s v="NV021608"/>
    <m/>
    <x v="2"/>
    <x v="130"/>
  </r>
  <r>
    <x v="23"/>
    <m/>
    <x v="380"/>
    <d v="2025-04-01T00:00:00"/>
    <d v="2025-05-05T00:00:00"/>
    <n v="882.2"/>
    <n v="112120502020"/>
    <s v="Serviço de entrega de IPVA/CRLV/NIT"/>
    <s v="01-112120502020-000-001505060401-2-NV021609-PRO007710-0-0-0"/>
    <s v="NV021609"/>
    <m/>
    <x v="2"/>
    <x v="131"/>
  </r>
  <r>
    <x v="23"/>
    <m/>
    <x v="380"/>
    <d v="2025-04-01T00:00:00"/>
    <d v="2025-05-05T00:00:00"/>
    <n v="882.2"/>
    <n v="112120502020"/>
    <s v="Serviço de entrega de IPVA/CRLV/NIT"/>
    <s v="01-112120502020-000-001505060319-2-NV021610-PRO007710-0-0-0"/>
    <s v="NV021610"/>
    <m/>
    <x v="2"/>
    <x v="132"/>
  </r>
  <r>
    <x v="23"/>
    <m/>
    <x v="380"/>
    <d v="2025-04-01T00:00:00"/>
    <d v="2025-05-05T00:00:00"/>
    <n v="862.15"/>
    <n v="112120502020"/>
    <s v="Serviço de entrega de IPVA/CRLV/NIT"/>
    <s v="01-112120502020-000-001505060320-2-NV021611-PRO007710-0-0-0"/>
    <s v="NV021611"/>
    <m/>
    <x v="2"/>
    <x v="133"/>
  </r>
  <r>
    <x v="23"/>
    <m/>
    <x v="380"/>
    <d v="2025-04-01T00:00:00"/>
    <d v="2025-05-05T00:00:00"/>
    <n v="882.2"/>
    <n v="112120502020"/>
    <s v="Serviço de entrega de IPVA/CRLV/NIT"/>
    <s v="01-112120502020-000-001505060364-2-NV021612-PRO007710-0-0-0"/>
    <s v="NV021612"/>
    <m/>
    <x v="2"/>
    <x v="134"/>
  </r>
  <r>
    <x v="23"/>
    <m/>
    <x v="380"/>
    <d v="2025-04-01T00:00:00"/>
    <d v="2025-05-05T00:00:00"/>
    <n v="882.2"/>
    <n v="112120502020"/>
    <s v="Serviço de entrega de IPVA/CRLV/NIT"/>
    <s v="01-112120502020-000-001505060284-2-NV021613-PRO007710-0-0-0"/>
    <s v="NV021613"/>
    <m/>
    <x v="2"/>
    <x v="238"/>
  </r>
  <r>
    <x v="23"/>
    <m/>
    <x v="380"/>
    <d v="2025-04-01T00:00:00"/>
    <d v="2025-05-05T00:00:00"/>
    <n v="882.2"/>
    <n v="112120502020"/>
    <s v="Serviço de entrega de IPVA/CRLV/NIT"/>
    <s v="01-112120502020-000-001505060284-2-NV021613-PRO007710-0-0-0"/>
    <s v="NV021613"/>
    <m/>
    <x v="2"/>
    <x v="238"/>
  </r>
  <r>
    <x v="23"/>
    <m/>
    <x v="380"/>
    <d v="2025-04-01T00:00:00"/>
    <d v="2025-05-05T00:00:00"/>
    <n v="882.2"/>
    <n v="112120502020"/>
    <s v="Serviço de entrega de IPVA/CRLV/NIT"/>
    <s v="01-112120502020-000-001505060365-2-NV021614-PRO007710-0-0-0"/>
    <s v="NV021614"/>
    <m/>
    <x v="2"/>
    <x v="135"/>
  </r>
  <r>
    <x v="23"/>
    <m/>
    <x v="380"/>
    <d v="2025-04-01T00:00:00"/>
    <d v="2025-05-05T00:00:00"/>
    <n v="882.2"/>
    <n v="112120502020"/>
    <s v="Serviço de entrega de IPVA/CRLV/NIT"/>
    <s v="01-112120502020-000-001505060285-2-NV021616-PRO007710-0-0-0"/>
    <s v="NV021616"/>
    <m/>
    <x v="2"/>
    <x v="136"/>
  </r>
  <r>
    <x v="23"/>
    <m/>
    <x v="380"/>
    <d v="2025-04-01T00:00:00"/>
    <d v="2025-05-05T00:00:00"/>
    <n v="882.2"/>
    <n v="112120502020"/>
    <s v="Serviço de entrega de IPVA/CRLV/NIT"/>
    <s v="01-112120502020-000-001505060286-2-NV021617-PRO007710-0-0-0"/>
    <s v="NV021617"/>
    <m/>
    <x v="2"/>
    <x v="137"/>
  </r>
  <r>
    <x v="23"/>
    <m/>
    <x v="380"/>
    <d v="2025-04-01T00:00:00"/>
    <d v="2025-05-05T00:00:00"/>
    <n v="759.44"/>
    <n v="112120502020"/>
    <s v="Serviço de entrega de IPVA/CRLV/NIT"/>
    <s v="01-112120502020-000-001505060420-2-NV021618-PRO007710-0-0-0"/>
    <s v="NV021618"/>
    <m/>
    <x v="2"/>
    <x v="138"/>
  </r>
  <r>
    <x v="23"/>
    <m/>
    <x v="380"/>
    <d v="2025-04-01T00:00:00"/>
    <d v="2025-05-05T00:00:00"/>
    <n v="759.44"/>
    <n v="112120502020"/>
    <s v="Serviço de entrega de IPVA/CRLV/NIT"/>
    <s v="01-112120502020-000-001505060420-2-NV021618-PRO007710-0-0-0"/>
    <s v="NV021618"/>
    <m/>
    <x v="2"/>
    <x v="138"/>
  </r>
  <r>
    <x v="23"/>
    <m/>
    <x v="380"/>
    <d v="2025-04-01T00:00:00"/>
    <d v="2025-05-05T00:00:00"/>
    <n v="759.44"/>
    <n v="112120502020"/>
    <s v="Serviço de entrega de IPVA/CRLV/NIT"/>
    <s v="01-112120502020-000-001505060421-2-NV021619-PRO007710-0-0-0"/>
    <s v="NV021619"/>
    <m/>
    <x v="2"/>
    <x v="139"/>
  </r>
  <r>
    <x v="23"/>
    <m/>
    <x v="380"/>
    <d v="2025-04-01T00:00:00"/>
    <d v="2025-05-05T00:00:00"/>
    <n v="759.44"/>
    <n v="112120502020"/>
    <s v="Serviço de entrega de IPVA/CRLV/NIT"/>
    <s v="01-112120502020-000-001505060421-2-NV021619-PRO007710-0-0-0"/>
    <s v="NV021619"/>
    <m/>
    <x v="2"/>
    <x v="139"/>
  </r>
  <r>
    <x v="23"/>
    <m/>
    <x v="380"/>
    <d v="2025-04-01T00:00:00"/>
    <d v="2025-05-05T00:00:00"/>
    <n v="882.2"/>
    <n v="112120502020"/>
    <s v="Serviço de entrega de IPVA/CRLV/NIT"/>
    <s v="01-112120502020-000-001505060402-2-NV021620-PRO007710-0-0-0"/>
    <s v="NV021620"/>
    <m/>
    <x v="2"/>
    <x v="140"/>
  </r>
  <r>
    <x v="23"/>
    <m/>
    <x v="380"/>
    <d v="2025-04-01T00:00:00"/>
    <d v="2025-05-05T00:00:00"/>
    <n v="882.2"/>
    <n v="112120502020"/>
    <s v="Serviço de entrega de IPVA/CRLV/NIT"/>
    <s v="01-112120502020-000-001505060287-2-NV022551-PRO007710-0-0-0"/>
    <s v="NV022551"/>
    <m/>
    <x v="2"/>
    <x v="141"/>
  </r>
  <r>
    <x v="23"/>
    <m/>
    <x v="380"/>
    <d v="2025-04-01T00:00:00"/>
    <d v="2025-05-05T00:00:00"/>
    <n v="882.2"/>
    <n v="112120502020"/>
    <s v="Serviço de entrega de IPVA/CRLV/NIT"/>
    <s v="01-112120502020-000-001505060288-2-NV022552-PRO007710-0-0-0"/>
    <s v="NV022552"/>
    <m/>
    <x v="2"/>
    <x v="142"/>
  </r>
  <r>
    <x v="23"/>
    <m/>
    <x v="380"/>
    <d v="2025-04-01T00:00:00"/>
    <d v="2025-05-05T00:00:00"/>
    <n v="882.2"/>
    <n v="112120502020"/>
    <s v="Serviço de entrega de IPVA/CRLV/NIT"/>
    <s v="01-112120502020-000-001505060322-2-NV022553-PRO007710-0-0-0"/>
    <s v="NV022553"/>
    <m/>
    <x v="2"/>
    <x v="143"/>
  </r>
  <r>
    <x v="23"/>
    <m/>
    <x v="380"/>
    <d v="2025-04-01T00:00:00"/>
    <d v="2025-05-05T00:00:00"/>
    <n v="882.2"/>
    <n v="112120502020"/>
    <s v="Serviço de entrega de IPVA/CRLV/NIT"/>
    <s v="01-112120502020-000-001505060323-2-NV022554-PRO007710-0-0-0"/>
    <s v="NV022554"/>
    <m/>
    <x v="2"/>
    <x v="144"/>
  </r>
  <r>
    <x v="23"/>
    <m/>
    <x v="380"/>
    <d v="2025-04-01T00:00:00"/>
    <d v="2025-05-05T00:00:00"/>
    <n v="882.2"/>
    <n v="112120502020"/>
    <s v="Serviço de entrega de IPVA/CRLV/NIT"/>
    <s v="01-112120502020-000-001505060366-2-NV022555-PRO007710-0-0-0"/>
    <s v="NV022555"/>
    <m/>
    <x v="2"/>
    <x v="145"/>
  </r>
  <r>
    <x v="23"/>
    <m/>
    <x v="380"/>
    <d v="2025-04-01T00:00:00"/>
    <d v="2025-05-05T00:00:00"/>
    <n v="847.74"/>
    <n v="112120502020"/>
    <s v="Serviço de entrega de IPVA/CRLV/NIT"/>
    <s v="01-112120502020-000-001505060367-2-NV022556-PRO007710-0-0-0"/>
    <s v="NV022556"/>
    <m/>
    <x v="2"/>
    <x v="146"/>
  </r>
  <r>
    <x v="23"/>
    <m/>
    <x v="380"/>
    <d v="2025-04-01T00:00:00"/>
    <d v="2025-05-05T00:00:00"/>
    <n v="830.51"/>
    <n v="112120502020"/>
    <s v="Serviço de entrega de IPVA/CRLV/NIT"/>
    <s v="01-112120502020-000-001505060368-2-NV022557-PRO007710-0-0-0"/>
    <s v="NV022557"/>
    <m/>
    <x v="2"/>
    <x v="147"/>
  </r>
  <r>
    <x v="23"/>
    <m/>
    <x v="380"/>
    <d v="2025-04-01T00:00:00"/>
    <d v="2025-05-05T00:00:00"/>
    <n v="882.2"/>
    <n v="112120502020"/>
    <s v="Serviço de entrega de IPVA/CRLV/NIT"/>
    <s v="01-112120502020-000-001505060403-2-NV022558-PRO007710-0-0-0"/>
    <s v="NV022558"/>
    <m/>
    <x v="2"/>
    <x v="148"/>
  </r>
  <r>
    <x v="23"/>
    <m/>
    <x v="380"/>
    <d v="2025-04-01T00:00:00"/>
    <d v="2025-05-05T00:00:00"/>
    <n v="1475.36"/>
    <n v="112120502020"/>
    <s v="Serviço de entrega de IPVA/CRLV/NIT"/>
    <s v="01-112120502020-000-001505060426-2-NV022559-PRO007710-0-0-0"/>
    <s v="NV022559"/>
    <m/>
    <x v="2"/>
    <x v="149"/>
  </r>
  <r>
    <x v="23"/>
    <m/>
    <x v="380"/>
    <d v="2025-04-01T00:00:00"/>
    <d v="2025-05-05T00:00:00"/>
    <n v="882.2"/>
    <n v="112120502020"/>
    <s v="Serviço de entrega de IPVA/CRLV/NIT"/>
    <s v="01-112120502020-000-001505060324-2-NV022562-PRO007710-0-0-0"/>
    <s v="NV022562"/>
    <m/>
    <x v="2"/>
    <x v="150"/>
  </r>
  <r>
    <x v="23"/>
    <m/>
    <x v="380"/>
    <d v="2025-04-01T00:00:00"/>
    <d v="2025-05-05T00:00:00"/>
    <n v="847.74"/>
    <n v="112120502020"/>
    <s v="Serviço de entrega de IPVA/CRLV/NIT"/>
    <s v="01-112120502020-000-001505060289-2-NV022563-PRO007710-0-0-0"/>
    <s v="NV022563"/>
    <m/>
    <x v="2"/>
    <x v="151"/>
  </r>
  <r>
    <x v="23"/>
    <m/>
    <x v="380"/>
    <d v="2025-04-01T00:00:00"/>
    <d v="2025-05-05T00:00:00"/>
    <n v="882.2"/>
    <n v="112120502020"/>
    <s v="Serviço de entrega de IPVA/CRLV/NIT"/>
    <s v="01-112120502020-000-001505060290-2-NV022564-PRO007710-0-0-0"/>
    <s v="NV022564"/>
    <m/>
    <x v="2"/>
    <x v="152"/>
  </r>
  <r>
    <x v="23"/>
    <m/>
    <x v="380"/>
    <d v="2025-04-01T00:00:00"/>
    <d v="2025-05-05T00:00:00"/>
    <n v="882.2"/>
    <n v="112120502020"/>
    <s v="Serviço de entrega de IPVA/CRLV/NIT"/>
    <s v="01-112120502020-000-001505060291-2-NV022565-PRO007710-0-0-0"/>
    <s v="NV022565"/>
    <m/>
    <x v="2"/>
    <x v="250"/>
  </r>
  <r>
    <x v="23"/>
    <m/>
    <x v="380"/>
    <d v="2025-04-01T00:00:00"/>
    <d v="2025-05-05T00:00:00"/>
    <n v="882.2"/>
    <n v="112120502020"/>
    <s v="Serviço de entrega de IPVA/CRLV/NIT"/>
    <s v="01-112120502020-000-001505060372-2-CD022576-PRO007710-0-0-0"/>
    <s v="NV022576"/>
    <m/>
    <x v="2"/>
    <x v="161"/>
  </r>
  <r>
    <x v="23"/>
    <m/>
    <x v="380"/>
    <d v="2025-04-01T00:00:00"/>
    <d v="2025-05-05T00:00:00"/>
    <n v="882.2"/>
    <n v="112120502020"/>
    <s v="Serviço de entrega de IPVA/CRLV/NIT"/>
    <s v="01-112120502020-000-001505060325-2-NV022566-PRO007710-0-0-0"/>
    <s v="NV022566"/>
    <m/>
    <x v="2"/>
    <x v="153"/>
  </r>
  <r>
    <x v="23"/>
    <m/>
    <x v="380"/>
    <d v="2025-04-01T00:00:00"/>
    <d v="2025-05-05T00:00:00"/>
    <n v="830.51"/>
    <n v="112120502020"/>
    <s v="Serviço de entrega de IPVA/CRLV/NIT"/>
    <s v="01-112120502020-000-001505060369-2-NV022567-PRO007710-0-0-0"/>
    <s v="NV022567"/>
    <m/>
    <x v="2"/>
    <x v="154"/>
  </r>
  <r>
    <x v="23"/>
    <m/>
    <x v="380"/>
    <d v="2025-04-01T00:00:00"/>
    <d v="2025-05-05T00:00:00"/>
    <n v="759.44"/>
    <n v="112120502020"/>
    <s v="Serviço de entrega de IPVA/CRLV/NIT"/>
    <s v="01-112120502020-000-001505060444-2-NV022568-PRO007710-0-0-0"/>
    <s v="NV022568"/>
    <m/>
    <x v="2"/>
    <x v="155"/>
  </r>
  <r>
    <x v="23"/>
    <m/>
    <x v="380"/>
    <d v="2025-04-01T00:00:00"/>
    <d v="2025-05-05T00:00:00"/>
    <n v="759.44"/>
    <n v="112120502020"/>
    <s v="Serviço de entrega de IPVA/CRLV/NIT"/>
    <s v="01-112120502020-000-001505060444-2-NV022568-PRO007710-0-0-0"/>
    <s v="NV022568"/>
    <m/>
    <x v="2"/>
    <x v="155"/>
  </r>
  <r>
    <x v="23"/>
    <m/>
    <x v="380"/>
    <d v="2025-04-01T00:00:00"/>
    <d v="2025-05-05T00:00:00"/>
    <n v="882.2"/>
    <n v="112120502020"/>
    <s v="Serviço de entrega de IPVA/CRLV/NIT"/>
    <s v="01-112120502020-000-001505060292-2-NV022571-PRO007710-0-0-0"/>
    <s v="NV022571"/>
    <m/>
    <x v="2"/>
    <x v="156"/>
  </r>
  <r>
    <x v="23"/>
    <m/>
    <x v="380"/>
    <d v="2025-04-01T00:00:00"/>
    <d v="2025-05-05T00:00:00"/>
    <n v="882.2"/>
    <n v="112120502020"/>
    <s v="Serviço de entrega de IPVA/CRLV/NIT"/>
    <s v="01-112120502020-000-001505060293-2-NV022572-PRO007710-0-0-0"/>
    <s v="NV022572"/>
    <m/>
    <x v="2"/>
    <x v="157"/>
  </r>
  <r>
    <x v="23"/>
    <m/>
    <x v="380"/>
    <d v="2025-04-01T00:00:00"/>
    <d v="2025-05-05T00:00:00"/>
    <n v="882.2"/>
    <n v="112120502020"/>
    <s v="Serviço de entrega de IPVA/CRLV/NIT"/>
    <s v="01-112120502020-000-001505060294-2-NV022573-PRO007710-0-0-0"/>
    <s v="NV022573"/>
    <m/>
    <x v="2"/>
    <x v="158"/>
  </r>
  <r>
    <x v="23"/>
    <m/>
    <x v="380"/>
    <d v="2025-04-01T00:00:00"/>
    <d v="2025-05-05T00:00:00"/>
    <n v="882.2"/>
    <n v="112120502020"/>
    <s v="Serviço de entrega de IPVA/CRLV/NIT"/>
    <s v="01-112120502020-000-001505060371-2-NV022575-PRO007710-0-0-0"/>
    <s v="NV022575"/>
    <m/>
    <x v="2"/>
    <x v="160"/>
  </r>
  <r>
    <x v="23"/>
    <m/>
    <x v="380"/>
    <d v="2025-04-01T00:00:00"/>
    <d v="2025-05-05T00:00:00"/>
    <n v="882.2"/>
    <n v="112120502020"/>
    <s v="Serviço de entrega de IPVA/CRLV/NIT"/>
    <s v="01-112120502020-000-001505060373-2-NV022582-PRO007710-0-0-0"/>
    <s v="NV022582"/>
    <m/>
    <x v="2"/>
    <x v="163"/>
  </r>
  <r>
    <x v="23"/>
    <m/>
    <x v="380"/>
    <d v="2025-04-01T00:00:00"/>
    <d v="2025-05-05T00:00:00"/>
    <n v="882.2"/>
    <n v="112120502020"/>
    <s v="Serviço de entrega de IPVA/CRLV/NIT"/>
    <s v="01-112120502020-000-001505060374-2-NV022583-PRO007710-0-0-0"/>
    <s v="NV022583"/>
    <m/>
    <x v="2"/>
    <x v="4"/>
  </r>
  <r>
    <x v="23"/>
    <m/>
    <x v="380"/>
    <d v="2025-04-01T00:00:00"/>
    <d v="2025-05-05T00:00:00"/>
    <n v="882.2"/>
    <n v="112120502020"/>
    <s v="Serviço de entrega de IPVA/CRLV/NIT"/>
    <s v="01-112120502020-000-001505060375-2-NV022584-PRO007710-0-0-0"/>
    <s v="NV022584"/>
    <m/>
    <x v="2"/>
    <x v="164"/>
  </r>
  <r>
    <x v="23"/>
    <m/>
    <x v="380"/>
    <d v="2025-04-01T00:00:00"/>
    <d v="2025-05-05T00:00:00"/>
    <n v="882.2"/>
    <n v="112120502020"/>
    <s v="Serviço de entrega de IPVA/CRLV/NIT"/>
    <s v="01-112120502020-000-001505060295-2-NV022585-PRO007710-0-0-0"/>
    <s v="NV022585"/>
    <m/>
    <x v="2"/>
    <x v="165"/>
  </r>
  <r>
    <x v="23"/>
    <m/>
    <x v="380"/>
    <d v="2025-04-01T00:00:00"/>
    <d v="2025-05-05T00:00:00"/>
    <n v="882.2"/>
    <n v="112120502020"/>
    <s v="Serviço de entrega de IPVA/CRLV/NIT"/>
    <s v="01-112120502020-000-001505060296-2-NV022586-PRO007710-0-0-0"/>
    <s v="NV022586"/>
    <m/>
    <x v="2"/>
    <x v="166"/>
  </r>
  <r>
    <x v="23"/>
    <m/>
    <x v="380"/>
    <d v="2025-04-01T00:00:00"/>
    <d v="2025-05-05T00:00:00"/>
    <n v="882.2"/>
    <n v="112120502020"/>
    <s v="Serviço de entrega de IPVA/CRLV/NIT"/>
    <s v="01-112120502020-000-001505060326-2-NV022587-PRO007710-0-0-0"/>
    <s v="NV022587"/>
    <m/>
    <x v="2"/>
    <x v="167"/>
  </r>
  <r>
    <x v="23"/>
    <m/>
    <x v="380"/>
    <d v="2025-04-01T00:00:00"/>
    <d v="2025-05-05T00:00:00"/>
    <n v="882.2"/>
    <n v="112120502020"/>
    <s v="Serviço de entrega de IPVA/CRLV/NIT"/>
    <s v="01-112120502020-000-001505060327-2-NV022588-PRO007710-0-0-0"/>
    <s v="NV022588"/>
    <m/>
    <x v="2"/>
    <x v="168"/>
  </r>
  <r>
    <x v="23"/>
    <m/>
    <x v="380"/>
    <d v="2025-04-01T00:00:00"/>
    <d v="2025-05-05T00:00:00"/>
    <n v="882.2"/>
    <n v="112120502020"/>
    <s v="Serviço de entrega de IPVA/CRLV/NIT"/>
    <s v="01-112120502020-000-001505060297-2-NV022600-PRO007710-0-0-0"/>
    <s v="NV022600"/>
    <m/>
    <x v="2"/>
    <x v="169"/>
  </r>
  <r>
    <x v="23"/>
    <m/>
    <x v="380"/>
    <d v="2025-04-01T00:00:00"/>
    <d v="2025-05-05T00:00:00"/>
    <n v="827.69"/>
    <n v="112120502020"/>
    <s v="Serviço de entrega de IPVA/CRLV/NIT"/>
    <s v="01-112120502020-000-001505060376-2-NV022601-PRO007710-0-0-0"/>
    <s v="NV022601"/>
    <m/>
    <x v="2"/>
    <x v="170"/>
  </r>
  <r>
    <x v="23"/>
    <m/>
    <x v="380"/>
    <d v="2025-04-01T00:00:00"/>
    <d v="2025-05-05T00:00:00"/>
    <n v="882.2"/>
    <n v="112120502020"/>
    <s v="Serviço de entrega de IPVA/CRLV/NIT"/>
    <s v="01-112120502020-000-001505060406-2-NV022602-PRO007710-0-0-0"/>
    <s v="NV022602"/>
    <m/>
    <x v="2"/>
    <x v="171"/>
  </r>
  <r>
    <x v="23"/>
    <m/>
    <x v="380"/>
    <d v="2025-04-01T00:00:00"/>
    <d v="2025-05-05T00:00:00"/>
    <n v="1533.89"/>
    <n v="112120502020"/>
    <s v="Serviço de entrega de IPVA/CRLV/NIT"/>
    <s v="01-112120502020-000-001505060407-2-NV022603-PRO007710-0-0-0"/>
    <s v="NV022603"/>
    <m/>
    <x v="2"/>
    <x v="172"/>
  </r>
  <r>
    <x v="23"/>
    <m/>
    <x v="380"/>
    <d v="2025-04-01T00:00:00"/>
    <d v="2025-05-05T00:00:00"/>
    <n v="882.2"/>
    <n v="112120502020"/>
    <s v="Serviço de entrega de IPVA/CRLV/NIT"/>
    <s v="01-112120502020-000-001505060328-2-NV022609-PRO007710-0-0-0"/>
    <s v="NV022609"/>
    <m/>
    <x v="2"/>
    <x v="173"/>
  </r>
  <r>
    <x v="23"/>
    <m/>
    <x v="380"/>
    <d v="2025-04-01T00:00:00"/>
    <d v="2025-05-05T00:00:00"/>
    <n v="882.2"/>
    <n v="112120502020"/>
    <s v="Serviço de entrega de IPVA/CRLV/NIT"/>
    <s v="01-112120502020-000-001505060377-2-NV022610-PRO007710-0-0-0"/>
    <s v="NV022610"/>
    <m/>
    <x v="2"/>
    <x v="174"/>
  </r>
  <r>
    <x v="23"/>
    <m/>
    <x v="380"/>
    <d v="2025-04-01T00:00:00"/>
    <d v="2025-05-05T00:00:00"/>
    <n v="882.2"/>
    <n v="112120502020"/>
    <s v="Serviço de entrega de IPVA/CRLV/NIT"/>
    <s v="01-112120502020-000-001505060298-2-NV022611-PRO007710-0-0-0"/>
    <s v="NV022611"/>
    <m/>
    <x v="2"/>
    <x v="175"/>
  </r>
  <r>
    <x v="23"/>
    <m/>
    <x v="380"/>
    <d v="2025-04-01T00:00:00"/>
    <d v="2025-05-05T00:00:00"/>
    <n v="882.2"/>
    <n v="112120502020"/>
    <s v="Serviço de entrega de IPVA/CRLV/NIT"/>
    <s v="01-112120502020-000-001505060329-2-NV022612-PRO007710-0-0-0"/>
    <s v="NV022612"/>
    <m/>
    <x v="2"/>
    <x v="176"/>
  </r>
  <r>
    <x v="23"/>
    <m/>
    <x v="380"/>
    <d v="2025-04-01T00:00:00"/>
    <d v="2025-05-05T00:00:00"/>
    <n v="847.74"/>
    <n v="112120502020"/>
    <s v="Serviço de entrega de IPVA/CRLV/NIT"/>
    <s v="01-112120502020-000-001505060378-2-NV022613-PRO007710-0-0-0"/>
    <s v="NV022613"/>
    <m/>
    <x v="2"/>
    <x v="177"/>
  </r>
  <r>
    <x v="23"/>
    <m/>
    <x v="380"/>
    <d v="2025-04-01T00:00:00"/>
    <d v="2025-05-05T00:00:00"/>
    <n v="899.43"/>
    <n v="112120502020"/>
    <s v="Serviço de entrega de IPVA/CRLV/NIT"/>
    <s v="01-112120502020-000-001505060408-2-NV022614-PRO007710-0-0-0"/>
    <s v="NV022614"/>
    <m/>
    <x v="2"/>
    <x v="178"/>
  </r>
  <r>
    <x v="23"/>
    <m/>
    <x v="380"/>
    <d v="2025-04-01T00:00:00"/>
    <d v="2025-05-05T00:00:00"/>
    <n v="882.2"/>
    <n v="112120502020"/>
    <s v="Serviço de entrega de IPVA/CRLV/NIT"/>
    <s v="01-112120502020-000-001505060409-2-NV022615-PRO007710-0-0-0"/>
    <s v="NV022615"/>
    <m/>
    <x v="2"/>
    <x v="179"/>
  </r>
  <r>
    <x v="23"/>
    <m/>
    <x v="380"/>
    <d v="2025-04-01T00:00:00"/>
    <d v="2025-05-05T00:00:00"/>
    <n v="882.2"/>
    <n v="112120502020"/>
    <s v="Serviço de entrega de IPVA/CRLV/NIT"/>
    <s v="01-112120502020-000-001505060299-2-NV022616-PRO007710-0-0-0"/>
    <s v="NV022616"/>
    <m/>
    <x v="2"/>
    <x v="180"/>
  </r>
  <r>
    <x v="23"/>
    <m/>
    <x v="380"/>
    <d v="2025-04-01T00:00:00"/>
    <d v="2025-05-05T00:00:00"/>
    <n v="882.2"/>
    <n v="112120502020"/>
    <s v="Serviço de entrega de IPVA/CRLV/NIT"/>
    <s v="01-112120502020-000-001505060300-2-NV022617-PRO007710-0-0-0"/>
    <s v="NV022617"/>
    <m/>
    <x v="2"/>
    <x v="181"/>
  </r>
  <r>
    <x v="23"/>
    <m/>
    <x v="380"/>
    <d v="2025-04-01T00:00:00"/>
    <d v="2025-05-05T00:00:00"/>
    <n v="882.2"/>
    <n v="112120502020"/>
    <s v="Serviço de entrega de IPVA/CRLV/NIT"/>
    <s v="01-112120502020-000-001505060330-2-NV022618-PRO007710-0-0-0"/>
    <s v="NV022618"/>
    <m/>
    <x v="2"/>
    <x v="182"/>
  </r>
  <r>
    <x v="23"/>
    <m/>
    <x v="380"/>
    <d v="2025-04-01T00:00:00"/>
    <d v="2025-05-05T00:00:00"/>
    <n v="882.2"/>
    <n v="112120502020"/>
    <s v="Serviço de entrega de IPVA/CRLV/NIT"/>
    <s v="01-112120502020-000-001505060302-2-NV022619-PRO007710-0-0-0"/>
    <s v="NV022619"/>
    <m/>
    <x v="2"/>
    <x v="183"/>
  </r>
  <r>
    <x v="23"/>
    <m/>
    <x v="380"/>
    <d v="2025-04-01T00:00:00"/>
    <d v="2025-05-05T00:00:00"/>
    <n v="882.2"/>
    <n v="112120502020"/>
    <s v="Serviço de entrega de IPVA/CRLV/NIT"/>
    <s v="01-112120502020-000-001505060301-2-NV022620-PRO007710-0-0-0"/>
    <s v="NV022620"/>
    <m/>
    <x v="2"/>
    <x v="184"/>
  </r>
  <r>
    <x v="23"/>
    <m/>
    <x v="380"/>
    <d v="2025-04-01T00:00:00"/>
    <d v="2025-05-05T00:00:00"/>
    <n v="882.2"/>
    <n v="112120502020"/>
    <s v="Serviço de entrega de IPVA/CRLV/NIT"/>
    <s v="01-112120502020-000-001505060331-2-NV022621-PRO007710-0-0-0"/>
    <s v="NV022621"/>
    <m/>
    <x v="2"/>
    <x v="185"/>
  </r>
  <r>
    <x v="23"/>
    <m/>
    <x v="380"/>
    <d v="2025-04-01T00:00:00"/>
    <d v="2025-05-05T00:00:00"/>
    <n v="882.2"/>
    <n v="112120502020"/>
    <s v="Serviço de entrega de IPVA/CRLV/NIT"/>
    <s v="01-112120502020-000-001505060332-2-NV022622-PRO007710-0-0-0"/>
    <s v="NV022622"/>
    <m/>
    <x v="2"/>
    <x v="186"/>
  </r>
  <r>
    <x v="23"/>
    <m/>
    <x v="380"/>
    <d v="2025-04-01T00:00:00"/>
    <d v="2025-05-05T00:00:00"/>
    <n v="882.2"/>
    <n v="112120502020"/>
    <s v="Serviço de entrega de IPVA/CRLV/NIT"/>
    <s v="01-112120502020-000-001505060333-2-NV022623-PRO007710-0-0-0"/>
    <s v="NV022623"/>
    <m/>
    <x v="2"/>
    <x v="187"/>
  </r>
  <r>
    <x v="23"/>
    <m/>
    <x v="380"/>
    <d v="2025-04-01T00:00:00"/>
    <d v="2025-05-05T00:00:00"/>
    <n v="882.2"/>
    <n v="112120502020"/>
    <s v="Serviço de entrega de IPVA/CRLV/NIT"/>
    <s v="01-112120502020-000-001505060334-2-NV022624-PRO007710-0-0-0"/>
    <s v="NV022624"/>
    <m/>
    <x v="2"/>
    <x v="188"/>
  </r>
  <r>
    <x v="23"/>
    <m/>
    <x v="380"/>
    <d v="2025-04-01T00:00:00"/>
    <d v="2025-05-05T00:00:00"/>
    <n v="864.97"/>
    <n v="112120502020"/>
    <s v="Serviço de entrega de IPVA/CRLV/NIT"/>
    <s v="01-112120502020-000-001505060379-2-NV022625-PRO007710-0-0-0"/>
    <s v="NV022625"/>
    <m/>
    <x v="2"/>
    <x v="189"/>
  </r>
  <r>
    <x v="23"/>
    <m/>
    <x v="380"/>
    <d v="2025-04-01T00:00:00"/>
    <d v="2025-05-05T00:00:00"/>
    <n v="882.2"/>
    <n v="112120502020"/>
    <s v="Serviço de entrega de IPVA/CRLV/NIT"/>
    <s v="01-112120502020-000-001505060410-2-NV022626-PRO007710-0-0-0"/>
    <s v="NV022626"/>
    <m/>
    <x v="2"/>
    <x v="190"/>
  </r>
  <r>
    <x v="23"/>
    <m/>
    <x v="380"/>
    <d v="2025-04-01T00:00:00"/>
    <d v="2025-05-05T00:00:00"/>
    <n v="882.2"/>
    <n v="112120502020"/>
    <s v="Serviço de entrega de IPVA/CRLV/NIT"/>
    <s v="01-112120502020-000-001505060411-2-NV022627-PRO007710-0-0-0"/>
    <s v="NV022627"/>
    <m/>
    <x v="2"/>
    <x v="191"/>
  </r>
  <r>
    <x v="23"/>
    <m/>
    <x v="380"/>
    <d v="2025-04-01T00:00:00"/>
    <d v="2025-05-05T00:00:00"/>
    <n v="882.2"/>
    <n v="112120502020"/>
    <s v="Serviço de entrega de IPVA/CRLV/NIT"/>
    <s v="01-112120502020-000-001505060412-2-NV022628-PRO007710-0-0-0"/>
    <s v="NV022628"/>
    <m/>
    <x v="2"/>
    <x v="192"/>
  </r>
  <r>
    <x v="23"/>
    <m/>
    <x v="380"/>
    <d v="2025-04-01T00:00:00"/>
    <d v="2025-05-05T00:00:00"/>
    <n v="882.2"/>
    <n v="112120502020"/>
    <s v="Serviço de entrega de IPVA/CRLV/NIT"/>
    <s v="01-112120502020-000-001505060413-2-NV022629-PRO007710-0-0-0"/>
    <s v="NV022629"/>
    <m/>
    <x v="2"/>
    <x v="193"/>
  </r>
  <r>
    <x v="23"/>
    <m/>
    <x v="380"/>
    <d v="2025-04-01T00:00:00"/>
    <d v="2025-05-05T00:00:00"/>
    <n v="882.2"/>
    <n v="112120502020"/>
    <s v="Serviço de entrega de IPVA/CRLV/NIT"/>
    <s v="01-112120502020-000-001505060303-2-NV022630-PRO007710-0-0-0"/>
    <s v="NV022630"/>
    <m/>
    <x v="2"/>
    <x v="194"/>
  </r>
  <r>
    <x v="23"/>
    <m/>
    <x v="380"/>
    <d v="2025-04-01T00:00:00"/>
    <d v="2025-05-05T00:00:00"/>
    <n v="862.15"/>
    <n v="112120502020"/>
    <s v="Serviço de entrega de IPVA/CRLV/NIT"/>
    <s v="01-112120502020-000-001505060304-2-NV022631-PRO007710-0-0-0"/>
    <s v="NV022631"/>
    <m/>
    <x v="2"/>
    <x v="195"/>
  </r>
  <r>
    <x v="23"/>
    <m/>
    <x v="380"/>
    <d v="2025-04-01T00:00:00"/>
    <d v="2025-05-05T00:00:00"/>
    <n v="882.2"/>
    <n v="112120502020"/>
    <s v="Serviço de entrega de IPVA/CRLV/NIT"/>
    <s v="01-112120502020-000-001505060305-2-NV022632-PRO007710-0-0-0"/>
    <s v="NV022632"/>
    <m/>
    <x v="2"/>
    <x v="196"/>
  </r>
  <r>
    <x v="23"/>
    <m/>
    <x v="380"/>
    <d v="2025-04-01T00:00:00"/>
    <d v="2025-05-05T00:00:00"/>
    <n v="882.2"/>
    <n v="112120502020"/>
    <s v="Serviço de entrega de IPVA/CRLV/NIT"/>
    <s v="01-112120502020-000-001505060335-2-NV022633-PRO007710-0-0-0"/>
    <s v="NV022633"/>
    <m/>
    <x v="2"/>
    <x v="197"/>
  </r>
  <r>
    <x v="23"/>
    <m/>
    <x v="380"/>
    <d v="2025-04-01T00:00:00"/>
    <d v="2025-05-05T00:00:00"/>
    <n v="882.2"/>
    <n v="112120502020"/>
    <s v="Serviço de entrega de IPVA/CRLV/NIT"/>
    <s v="01-112120502020-000-001505060336-2-NV022634-PRO007710-0-0-0"/>
    <s v="NV022634"/>
    <m/>
    <x v="2"/>
    <x v="198"/>
  </r>
  <r>
    <x v="23"/>
    <m/>
    <x v="380"/>
    <d v="2025-04-01T00:00:00"/>
    <d v="2025-05-05T00:00:00"/>
    <n v="882.2"/>
    <n v="112120502020"/>
    <s v="Serviço de entrega de IPVA/CRLV/NIT"/>
    <s v="01-112120502020-000-001505060337-2-NV022635-PRO007710-0-0-0"/>
    <s v="NV022635"/>
    <m/>
    <x v="2"/>
    <x v="199"/>
  </r>
  <r>
    <x v="23"/>
    <m/>
    <x v="380"/>
    <d v="2025-04-01T00:00:00"/>
    <d v="2025-05-05T00:00:00"/>
    <n v="882.2"/>
    <n v="112120502020"/>
    <s v="Serviço de entrega de IPVA/CRLV/NIT"/>
    <s v="01-112120502020-000-001505060338-2-NV022636-PRO007710-0-0-0"/>
    <s v="NV022636"/>
    <m/>
    <x v="2"/>
    <x v="200"/>
  </r>
  <r>
    <x v="23"/>
    <m/>
    <x v="380"/>
    <d v="2025-04-01T00:00:00"/>
    <d v="2025-05-05T00:00:00"/>
    <n v="864.97"/>
    <n v="112120502020"/>
    <s v="Serviço de entrega de IPVA/CRLV/NIT"/>
    <s v="01-112120502020-000-001505060414-2-NV022637-PRO007710-0-0-0"/>
    <s v="NV022637"/>
    <m/>
    <x v="2"/>
    <x v="201"/>
  </r>
  <r>
    <x v="23"/>
    <m/>
    <x v="380"/>
    <d v="2025-04-01T00:00:00"/>
    <d v="2025-05-05T00:00:00"/>
    <n v="882.2"/>
    <n v="112120502020"/>
    <s v="Serviço de entrega de IPVA/CRLV/NIT"/>
    <s v="01-112120502020-000-001505060415-2-NV022638-PRO007710-0-0-0"/>
    <s v="NV022638"/>
    <m/>
    <x v="2"/>
    <x v="202"/>
  </r>
  <r>
    <x v="23"/>
    <m/>
    <x v="380"/>
    <d v="2025-04-01T00:00:00"/>
    <d v="2025-05-05T00:00:00"/>
    <n v="1533.89"/>
    <n v="112120502020"/>
    <s v="Serviço de entrega de IPVA/CRLV/NIT"/>
    <s v="01-112120502020-000-001505060416-2-NV022639-PRO007710-0-0-0"/>
    <s v="NV022639"/>
    <m/>
    <x v="2"/>
    <x v="203"/>
  </r>
  <r>
    <x v="23"/>
    <m/>
    <x v="380"/>
    <d v="2025-04-01T00:00:00"/>
    <d v="2025-05-05T00:00:00"/>
    <n v="759.44"/>
    <n v="112120502020"/>
    <s v="Serviço de entrega de IPVA/CRLV/NIT"/>
    <s v="01-112120502020-000-001505060445-2-NV022640-PRO007710-0-0-0"/>
    <s v="NV022640"/>
    <m/>
    <x v="2"/>
    <x v="204"/>
  </r>
  <r>
    <x v="23"/>
    <m/>
    <x v="380"/>
    <d v="2025-04-01T00:00:00"/>
    <d v="2025-05-05T00:00:00"/>
    <n v="759.44"/>
    <n v="112120502020"/>
    <s v="Serviço de entrega de IPVA/CRLV/NIT"/>
    <s v="01-112120502020-000-001505060445-2-NV022640-PRO007710-0-0-0"/>
    <s v="NV022640"/>
    <m/>
    <x v="2"/>
    <x v="204"/>
  </r>
  <r>
    <x v="23"/>
    <m/>
    <x v="380"/>
    <d v="2025-04-01T00:00:00"/>
    <d v="2025-05-05T00:00:00"/>
    <n v="882.2"/>
    <n v="112120502020"/>
    <s v="Serviço de entrega de IPVA/CRLV/NIT"/>
    <s v="01-112120502020-000-001505060339-2-NV022641-PRO007710-0-0-0"/>
    <s v="NV022641"/>
    <m/>
    <x v="2"/>
    <x v="205"/>
  </r>
  <r>
    <x v="23"/>
    <m/>
    <x v="380"/>
    <d v="2025-04-01T00:00:00"/>
    <d v="2025-05-05T00:00:00"/>
    <n v="882.2"/>
    <n v="112120502020"/>
    <s v="Serviço de entrega de IPVA/CRLV/NIT"/>
    <s v="01-112120502020-000-001505060340-2-NV022642-PRO007710-0-0-0"/>
    <s v="NV022642"/>
    <m/>
    <x v="2"/>
    <x v="206"/>
  </r>
  <r>
    <x v="23"/>
    <m/>
    <x v="380"/>
    <d v="2025-04-01T00:00:00"/>
    <d v="2025-05-05T00:00:00"/>
    <n v="882.2"/>
    <n v="112120502020"/>
    <s v="Serviço de entrega de IPVA/CRLV/NIT"/>
    <s v="01-112120502020-000-001505060341-2-NV022643-PRO007710-0-0-0"/>
    <s v="NV022643"/>
    <m/>
    <x v="2"/>
    <x v="207"/>
  </r>
  <r>
    <x v="23"/>
    <m/>
    <x v="380"/>
    <d v="2025-04-01T00:00:00"/>
    <d v="2025-05-05T00:00:00"/>
    <n v="882.2"/>
    <n v="112120502020"/>
    <s v="Serviço de entrega de IPVA/CRLV/NIT"/>
    <s v="01-112120502020-000-001505060342-2-NV022644-PRO007710-0-0-0"/>
    <s v="NV022644"/>
    <m/>
    <x v="2"/>
    <x v="208"/>
  </r>
  <r>
    <x v="23"/>
    <m/>
    <x v="380"/>
    <d v="2025-04-01T00:00:00"/>
    <d v="2025-05-05T00:00:00"/>
    <n v="864.97"/>
    <n v="112120502020"/>
    <s v="Serviço de entrega de IPVA/CRLV/NIT"/>
    <s v="01-112120502020-000-001505060380-2-NV022645-PRO007710-0-0-0"/>
    <s v="NV022645"/>
    <m/>
    <x v="2"/>
    <x v="209"/>
  </r>
  <r>
    <x v="23"/>
    <m/>
    <x v="380"/>
    <d v="2025-04-01T00:00:00"/>
    <d v="2025-05-05T00:00:00"/>
    <n v="882.2"/>
    <n v="112120502020"/>
    <s v="Serviço de entrega de IPVA/CRLV/NIT"/>
    <s v="01-112120502020-000-001505060417-2-NV022646-PRO007710-0-0-0"/>
    <s v="NV022646"/>
    <m/>
    <x v="2"/>
    <x v="210"/>
  </r>
  <r>
    <x v="23"/>
    <m/>
    <x v="380"/>
    <d v="2025-04-01T00:00:00"/>
    <d v="2025-05-05T00:00:00"/>
    <n v="882.2"/>
    <n v="112120502020"/>
    <s v="Serviço de entrega de IPVA/CRLV/NIT"/>
    <s v="01-112120502020-000-001505060381-2-NV022647-PRO007710-0-0-0"/>
    <s v="NV022647"/>
    <m/>
    <x v="2"/>
    <x v="239"/>
  </r>
  <r>
    <x v="23"/>
    <m/>
    <x v="380"/>
    <d v="2025-04-01T00:00:00"/>
    <d v="2025-05-05T00:00:00"/>
    <n v="864.97"/>
    <n v="112120502020"/>
    <s v="Serviço de entrega de IPVA/CRLV/NIT"/>
    <s v="01-112120502020-000-001505060382-2-NV022648-PRO007710-0-0-0"/>
    <s v="NV022648"/>
    <m/>
    <x v="2"/>
    <x v="211"/>
  </r>
  <r>
    <x v="23"/>
    <m/>
    <x v="380"/>
    <d v="2025-04-01T00:00:00"/>
    <d v="2025-05-05T00:00:00"/>
    <n v="1509.88"/>
    <n v="112120502020"/>
    <s v="Serviço de entrega de IPVA/CRLV/NIT"/>
    <s v="01-112120502020-000-001505060422-2-NV022649-PRO007710-0-0-0"/>
    <s v="NV022649"/>
    <m/>
    <x v="2"/>
    <x v="212"/>
  </r>
  <r>
    <x v="23"/>
    <m/>
    <x v="380"/>
    <d v="2025-04-01T00:00:00"/>
    <d v="2025-05-05T00:00:00"/>
    <n v="360.9"/>
    <n v="112120502020"/>
    <s v="Serviço de entrega de IPVA/CRLV/NIT"/>
    <s v="01-112120502020-000-001505060422-2-NV022649-PRO007710-0-0-0"/>
    <s v="NV022649"/>
    <m/>
    <x v="2"/>
    <x v="212"/>
  </r>
  <r>
    <x v="23"/>
    <m/>
    <x v="380"/>
    <d v="2025-04-01T00:00:00"/>
    <d v="2025-05-05T00:00:00"/>
    <n v="882.2"/>
    <n v="112120502020"/>
    <s v="Serviço de entrega de IPVA/CRLV/NIT"/>
    <s v="01-112120502020-000-001505060306-2-NV022650-PRO007710-0-0-0"/>
    <s v="NV022650"/>
    <m/>
    <x v="2"/>
    <x v="255"/>
  </r>
  <r>
    <x v="23"/>
    <m/>
    <x v="380"/>
    <d v="2025-04-01T00:00:00"/>
    <d v="2025-05-05T00:00:00"/>
    <n v="882.2"/>
    <n v="112120502020"/>
    <s v="Serviço de entrega de IPVA/CRLV/NIT"/>
    <s v="01-112120502020-000-001505060343-2-NV022651-PRO007710-0-0-0"/>
    <s v="NV022651"/>
    <m/>
    <x v="2"/>
    <x v="213"/>
  </r>
  <r>
    <x v="23"/>
    <m/>
    <x v="380"/>
    <d v="2025-04-01T00:00:00"/>
    <d v="2025-05-05T00:00:00"/>
    <n v="882.2"/>
    <n v="112120502020"/>
    <s v="Serviço de entrega de IPVA/CRLV/NIT"/>
    <s v="01-112120502020-000-001505060344-2-NV022652-PRO007710-0-0-0"/>
    <s v="NV022652"/>
    <m/>
    <x v="2"/>
    <x v="214"/>
  </r>
  <r>
    <x v="23"/>
    <m/>
    <x v="380"/>
    <d v="2025-04-01T00:00:00"/>
    <d v="2025-05-05T00:00:00"/>
    <n v="882.2"/>
    <n v="112120502020"/>
    <s v="Serviço de entrega de IPVA/CRLV/NIT"/>
    <s v="01-112120502020-000-001505060383-2-NV022653-PRO007710-0-0-0"/>
    <s v="NV022653"/>
    <m/>
    <x v="2"/>
    <x v="215"/>
  </r>
  <r>
    <x v="23"/>
    <m/>
    <x v="380"/>
    <d v="2025-04-01T00:00:00"/>
    <d v="2025-05-05T00:00:00"/>
    <n v="882.2"/>
    <n v="112120502020"/>
    <s v="Serviço de entrega de IPVA/CRLV/NIT"/>
    <s v="01-112120502020-000-001505060384-2-NV022654-PRO007710-0-0-0"/>
    <s v="NV022654"/>
    <m/>
    <x v="2"/>
    <x v="216"/>
  </r>
  <r>
    <x v="23"/>
    <m/>
    <x v="380"/>
    <d v="2025-04-01T00:00:00"/>
    <d v="2025-05-05T00:00:00"/>
    <n v="882.2"/>
    <n v="112120502020"/>
    <s v="Serviço de entrega de IPVA/CRLV/NIT"/>
    <s v="01-112120502020-000-001505060385-2-NV022655-PRO007710-0-0-0"/>
    <s v="NV022655"/>
    <m/>
    <x v="2"/>
    <x v="217"/>
  </r>
  <r>
    <x v="23"/>
    <m/>
    <x v="380"/>
    <d v="2025-04-01T00:00:00"/>
    <d v="2025-05-05T00:00:00"/>
    <n v="882.2"/>
    <n v="112120502020"/>
    <s v="Serviço de entrega de IPVA/CRLV/NIT"/>
    <s v="01-112120502020-000-001505060386-2-NV022656-PRO007710-0-0-0"/>
    <s v="NV022656"/>
    <m/>
    <x v="2"/>
    <x v="218"/>
  </r>
  <r>
    <x v="23"/>
    <m/>
    <x v="380"/>
    <d v="2025-04-01T00:00:00"/>
    <d v="2025-05-05T00:00:00"/>
    <n v="882.2"/>
    <n v="112120502020"/>
    <s v="Serviço de entrega de IPVA/CRLV/NIT"/>
    <s v="01-112120502020-000-001505060387-2-NV022657-PRO007710-0-0-0"/>
    <s v="NV022657"/>
    <m/>
    <x v="2"/>
    <x v="219"/>
  </r>
  <r>
    <x v="23"/>
    <m/>
    <x v="380"/>
    <d v="2025-04-01T00:00:00"/>
    <d v="2025-05-05T00:00:00"/>
    <n v="882.2"/>
    <n v="112120502020"/>
    <s v="Serviço de entrega de IPVA/CRLV/NIT"/>
    <s v="01-112120502020-000-001505060345-2-NV022661-PRO007710-0-0-0"/>
    <s v="NV022661"/>
    <m/>
    <x v="2"/>
    <x v="221"/>
  </r>
  <r>
    <x v="23"/>
    <m/>
    <x v="380"/>
    <d v="2025-04-01T00:00:00"/>
    <d v="2025-05-05T00:00:00"/>
    <n v="882.2"/>
    <n v="112120502020"/>
    <s v="Serviço de entrega de IPVA/CRLV/NIT"/>
    <s v="01-112120502020-000-001505060346-2-NV022662-PRO007710-0-0-0"/>
    <s v="NV022662"/>
    <m/>
    <x v="2"/>
    <x v="222"/>
  </r>
  <r>
    <x v="23"/>
    <m/>
    <x v="380"/>
    <d v="2025-04-01T00:00:00"/>
    <d v="2025-05-05T00:00:00"/>
    <n v="882.2"/>
    <n v="112120502020"/>
    <s v="Serviço de entrega de IPVA/CRLV/NIT"/>
    <s v="01-112120502020-000-001505060347-2-NV022663-PRO007710-0-0-0"/>
    <s v="NV022663"/>
    <m/>
    <x v="2"/>
    <x v="223"/>
  </r>
  <r>
    <x v="23"/>
    <m/>
    <x v="380"/>
    <d v="2025-04-01T00:00:00"/>
    <d v="2025-05-05T00:00:00"/>
    <n v="882.2"/>
    <n v="112120502020"/>
    <s v="Serviço de entrega de IPVA/CRLV/NIT"/>
    <s v="01-112120502020-000-001505060388-2-NV022664-PRO007710-0-0-0"/>
    <s v="NV022664"/>
    <m/>
    <x v="2"/>
    <x v="224"/>
  </r>
  <r>
    <x v="23"/>
    <m/>
    <x v="380"/>
    <d v="2025-04-01T00:00:00"/>
    <d v="2025-05-05T00:00:00"/>
    <n v="1729.94"/>
    <n v="112120502020"/>
    <s v="Serviço de entrega de IPVA/CRLV/NIT"/>
    <s v="01-112120502020-000-001505060389-2-NV022665-PRO007710-0-0-0"/>
    <s v="NV022665"/>
    <m/>
    <x v="2"/>
    <x v="225"/>
  </r>
  <r>
    <x v="23"/>
    <m/>
    <x v="380"/>
    <d v="2025-04-01T00:00:00"/>
    <d v="2025-05-05T00:00:00"/>
    <n v="1468.84"/>
    <n v="112120502020"/>
    <s v="Serviço de entrega de IPVA/CRLV/NIT"/>
    <s v="01-112120502020-000-001505060423-2-NV022666-PRO007710-0-0-0"/>
    <s v="NV022666"/>
    <m/>
    <x v="2"/>
    <x v="226"/>
  </r>
  <r>
    <x v="23"/>
    <m/>
    <x v="380"/>
    <d v="2025-04-01T00:00:00"/>
    <d v="2025-05-05T00:00:00"/>
    <n v="882.2"/>
    <n v="112120502020"/>
    <s v="Serviço de entrega de IPVA/CRLV/NIT"/>
    <s v="01-112120502020-000-001505060307-2-NV022667-PRO007710-0-0-0"/>
    <s v="NV022667"/>
    <m/>
    <x v="2"/>
    <x v="227"/>
  </r>
  <r>
    <x v="23"/>
    <m/>
    <x v="380"/>
    <d v="2025-04-01T00:00:00"/>
    <d v="2025-05-05T00:00:00"/>
    <n v="882.2"/>
    <n v="112120502020"/>
    <s v="Serviço de entrega de IPVA/CRLV/NIT"/>
    <s v="01-112120502020-000-001505060309-2-NV022669-PRO007710-0-0-0"/>
    <s v="NV022669"/>
    <m/>
    <x v="2"/>
    <x v="228"/>
  </r>
  <r>
    <x v="23"/>
    <m/>
    <x v="380"/>
    <d v="2025-04-01T00:00:00"/>
    <d v="2025-05-05T00:00:00"/>
    <n v="882.2"/>
    <n v="112120502020"/>
    <s v="Serviço de entrega de IPVA/CRLV/NIT"/>
    <s v="01-112120502020-000-001505060310-2-NV022670-PRO007710-0-0-0"/>
    <s v="NV022670"/>
    <m/>
    <x v="2"/>
    <x v="256"/>
  </r>
  <r>
    <x v="23"/>
    <m/>
    <x v="380"/>
    <d v="2025-04-01T00:00:00"/>
    <d v="2025-05-05T00:00:00"/>
    <n v="882.2"/>
    <n v="112120502020"/>
    <s v="Serviço de entrega de IPVA/CRLV/NIT"/>
    <s v="01-112120502020-000-001505060348-2-NV022672-PRO007710-0-0-0"/>
    <s v="NV022672"/>
    <m/>
    <x v="2"/>
    <x v="229"/>
  </r>
  <r>
    <x v="23"/>
    <m/>
    <x v="380"/>
    <d v="2025-04-01T00:00:00"/>
    <d v="2025-05-05T00:00:00"/>
    <n v="882.2"/>
    <n v="112120502020"/>
    <s v="Serviço de entrega de IPVA/CRLV/NIT"/>
    <s v="01-112120502020-000-001505060351-2-NV022675-PRO007710-0-0-0"/>
    <s v="NV022675"/>
    <m/>
    <x v="2"/>
    <x v="240"/>
  </r>
  <r>
    <x v="23"/>
    <m/>
    <x v="380"/>
    <d v="2025-04-01T00:00:00"/>
    <d v="2025-05-05T00:00:00"/>
    <n v="882.2"/>
    <n v="112120502020"/>
    <s v="Serviço de entrega de IPVA/CRLV/NIT"/>
    <s v="01-112120502020-000-001505060352-2-NV022676-PRO007710-0-0-0"/>
    <s v="NV022676"/>
    <m/>
    <x v="2"/>
    <x v="230"/>
  </r>
  <r>
    <x v="23"/>
    <m/>
    <x v="380"/>
    <d v="2025-04-01T00:00:00"/>
    <d v="2025-05-05T00:00:00"/>
    <n v="882.2"/>
    <n v="112120502020"/>
    <s v="Serviço de entrega de IPVA/CRLV/NIT"/>
    <s v="01-112120502020-000-001505060355-2-NV022679-PRO007710-0-0-0"/>
    <s v="NV022679"/>
    <m/>
    <x v="2"/>
    <x v="231"/>
  </r>
  <r>
    <x v="23"/>
    <m/>
    <x v="380"/>
    <d v="2025-04-01T00:00:00"/>
    <d v="2025-05-05T00:00:00"/>
    <n v="882.2"/>
    <n v="112120502020"/>
    <s v="Serviço de entrega de IPVA/CRLV/NIT"/>
    <s v="01-112120502020-000-001505060356-2-NV022680-PRO007710-0-0-0"/>
    <s v="NV022680"/>
    <m/>
    <x v="2"/>
    <x v="232"/>
  </r>
  <r>
    <x v="23"/>
    <m/>
    <x v="380"/>
    <d v="2025-04-01T00:00:00"/>
    <d v="2025-05-05T00:00:00"/>
    <n v="882.2"/>
    <n v="112120502020"/>
    <s v="Serviço de entrega de IPVA/CRLV/NIT"/>
    <s v="01-112120502020-000-001505060390-2-NV022681-PRO007710-0-0-0"/>
    <s v="NV022681"/>
    <m/>
    <x v="2"/>
    <x v="233"/>
  </r>
  <r>
    <x v="23"/>
    <m/>
    <x v="380"/>
    <d v="2025-04-01T00:00:00"/>
    <d v="2025-05-05T00:00:00"/>
    <n v="847.74"/>
    <n v="112120502020"/>
    <s v="Serviço de entrega de IPVA/CRLV/NIT"/>
    <s v="01-112120502020-000-001505060391-2-NV022682-PRO007710-0-0-0"/>
    <s v="NV022682"/>
    <m/>
    <x v="2"/>
    <x v="234"/>
  </r>
  <r>
    <x v="23"/>
    <m/>
    <x v="380"/>
    <d v="2025-04-01T00:00:00"/>
    <d v="2025-05-05T00:00:00"/>
    <n v="882.2"/>
    <n v="112120502020"/>
    <s v="Serviço de entrega de IPVA/CRLV/NIT"/>
    <s v="01-112120502020-000-001505060392-2-NV022683-PRO007710-0-0-0"/>
    <s v="NV022683"/>
    <m/>
    <x v="2"/>
    <x v="235"/>
  </r>
  <r>
    <x v="23"/>
    <m/>
    <x v="380"/>
    <d v="2025-04-01T00:00:00"/>
    <d v="2025-05-05T00:00:00"/>
    <n v="882.2"/>
    <n v="112120502020"/>
    <s v="Serviço de entrega de IPVA/CRLV/NIT"/>
    <s v="01-112120502020-000-001505060392-2-NV022683-PRO007710-0-0-0"/>
    <s v="NV022683"/>
    <m/>
    <x v="2"/>
    <x v="235"/>
  </r>
  <r>
    <x v="23"/>
    <m/>
    <x v="380"/>
    <d v="2025-04-01T00:00:00"/>
    <d v="2025-05-05T00:00:00"/>
    <n v="864.97"/>
    <n v="112120502020"/>
    <s v="Serviço de entrega de IPVA/CRLV/NIT"/>
    <s v="01-112120502020-000-001505060418-2-NV022684-PRO007710-0-0-0"/>
    <s v="NV022684"/>
    <m/>
    <x v="2"/>
    <x v="1"/>
  </r>
  <r>
    <x v="23"/>
    <m/>
    <x v="380"/>
    <d v="2025-04-01T00:00:00"/>
    <d v="2025-05-05T00:00:00"/>
    <n v="759.44"/>
    <n v="112120502020"/>
    <s v="Serviço de entrega de IPVA/CRLV/NIT"/>
    <s v="01-112120502020-000-001505060419-2-NV022685-PRO007710-0-0-0"/>
    <s v="NV022685"/>
    <m/>
    <x v="2"/>
    <x v="260"/>
  </r>
  <r>
    <x v="23"/>
    <m/>
    <x v="380"/>
    <d v="2025-04-01T00:00:00"/>
    <d v="2025-05-05T00:00:00"/>
    <n v="759.44"/>
    <n v="112120502020"/>
    <s v="Serviço de entrega de IPVA/CRLV/NIT"/>
    <s v="01-112120502020-000-001505060419-2-NV022685-PRO007710-0-0-0"/>
    <s v="NV022685"/>
    <m/>
    <x v="2"/>
    <x v="260"/>
  </r>
  <r>
    <x v="23"/>
    <m/>
    <x v="380"/>
    <d v="2025-04-01T00:00:00"/>
    <d v="2025-05-05T00:00:00"/>
    <n v="882.2"/>
    <n v="112120502020"/>
    <s v="Serviço de entrega de IPVA/CRLV/NIT"/>
    <s v="01-112120502020-000-001505060358-2-NV022688-PRO007710-0-0-0"/>
    <s v="NV022688"/>
    <m/>
    <x v="2"/>
    <x v="236"/>
  </r>
  <r>
    <x v="24"/>
    <m/>
    <x v="381"/>
    <d v="2025-04-01T00:00:00"/>
    <d v="2025-05-05T00:00:00"/>
    <n v="8414"/>
    <n v="112120601060"/>
    <s v="Mat. e Serv. Adap. Imóveis e Instalações (Contratos/esporádicos)"/>
    <s v="01-112120601060-000-001505060407-2-NV022603-000000000-0-0-0"/>
    <s v="NV022603"/>
    <m/>
    <x v="2"/>
    <x v="172"/>
  </r>
  <r>
    <x v="25"/>
    <m/>
    <x v="382"/>
    <d v="2025-02-01T00:00:00"/>
    <d v="2025-05-05T00:00:00"/>
    <n v="14.2"/>
    <n v="112120612130"/>
    <s v="Água"/>
    <s v="01-112120612130-000-001505060341-2-NV022643-PRO007651-0-0-0"/>
    <s v="NV022643"/>
    <m/>
    <x v="2"/>
    <x v="207"/>
  </r>
  <r>
    <x v="25"/>
    <m/>
    <x v="383"/>
    <d v="2025-02-01T00:00:00"/>
    <d v="2025-05-05T00:00:00"/>
    <n v="3910.94"/>
    <n v="112120612120"/>
    <s v="Força e Luz"/>
    <s v="01-112120612120-000-001505060443-2-NV021579-PRO007651-0-0-0"/>
    <s v="NV021579"/>
    <m/>
    <x v="2"/>
    <x v="108"/>
  </r>
  <r>
    <x v="25"/>
    <m/>
    <x v="384"/>
    <d v="2025-02-01T00:00:00"/>
    <d v="2025-05-05T00:00:00"/>
    <n v="5738.37"/>
    <n v="112120612120"/>
    <s v="Força e Luz"/>
    <s v="01-112120612120-000-123505060511-2-NV003985-PRO007651-0-0-0"/>
    <s v="NV003985"/>
    <m/>
    <x v="2"/>
    <x v="67"/>
  </r>
  <r>
    <x v="25"/>
    <m/>
    <x v="384"/>
    <d v="2025-02-01T00:00:00"/>
    <d v="2025-05-05T00:00:00"/>
    <n v="435.89"/>
    <n v="112120612120"/>
    <s v="Força e Luz"/>
    <s v="01-112120612130-000-123505060511-2-NV003985-PRO007651-0-0-0"/>
    <s v="NV003985"/>
    <m/>
    <x v="2"/>
    <x v="67"/>
  </r>
  <r>
    <x v="25"/>
    <m/>
    <x v="385"/>
    <d v="2025-02-01T00:00:00"/>
    <d v="2025-05-05T00:00:00"/>
    <n v="2914.24"/>
    <n v="112120612120"/>
    <s v="Força e Luz"/>
    <s v="01-112120612120-000-001505060352-2-NV022676-PRO007651-0-0-0"/>
    <s v="NV022676"/>
    <m/>
    <x v="2"/>
    <x v="230"/>
  </r>
  <r>
    <x v="25"/>
    <m/>
    <x v="386"/>
    <d v="2024-11-01T00:00:00"/>
    <d v="2025-05-05T00:00:00"/>
    <n v="8144.31"/>
    <n v="112120612120"/>
    <s v="Força e Luz"/>
    <s v="01-112120612120-000-083505060442-2-NV002951-PRO007651-0-0-0"/>
    <s v="NV002951"/>
    <m/>
    <x v="2"/>
    <x v="34"/>
  </r>
  <r>
    <x v="25"/>
    <m/>
    <x v="387"/>
    <d v="2025-02-01T00:00:00"/>
    <d v="2025-05-05T00:00:00"/>
    <n v="28948.53"/>
    <n v="112120612120"/>
    <s v="Força e Luz"/>
    <s v="01-112120612120-000-120505060441-2-NV002952-PRO007651-0-0-0"/>
    <s v="NV002952"/>
    <m/>
    <x v="2"/>
    <x v="35"/>
  </r>
  <r>
    <x v="25"/>
    <m/>
    <x v="388"/>
    <d v="2025-03-01T00:00:00"/>
    <d v="2025-05-05T00:00:00"/>
    <n v="21240.52"/>
    <n v="112120612120"/>
    <s v="Força e Luz"/>
    <s v="01-112120612120-000-110505060438-2-NV003965-PRO007651-0-0-0"/>
    <s v="NV003965"/>
    <m/>
    <x v="2"/>
    <x v="48"/>
  </r>
  <r>
    <x v="25"/>
    <m/>
    <x v="389"/>
    <d v="2025-02-01T00:00:00"/>
    <d v="2025-05-05T00:00:00"/>
    <n v="77391.179999999993"/>
    <n v="112120612120"/>
    <s v="Força e Luz"/>
    <s v="01-112120612120-000-047505060440-2-NV006965-PRO007651-0-0-0"/>
    <s v="NV006965"/>
    <m/>
    <x v="2"/>
    <x v="29"/>
  </r>
  <r>
    <x v="25"/>
    <m/>
    <x v="390"/>
    <d v="2025-01-01T00:00:00"/>
    <d v="2025-05-05T00:00:00"/>
    <n v="28236.11"/>
    <n v="112120612120"/>
    <s v="Força e Luz"/>
    <s v="01-112120612120-000-094505060439-2-NV003976-PRO007651-0-0-0"/>
    <s v="NV003976"/>
    <m/>
    <x v="2"/>
    <x v="59"/>
  </r>
  <r>
    <x v="25"/>
    <m/>
    <x v="391"/>
    <d v="2025-03-01T00:00:00"/>
    <d v="2025-05-05T00:00:00"/>
    <n v="26755.040000000001"/>
    <n v="112120503040"/>
    <s v="Serviços de Implantação e Operacionalização postos Poupatempo"/>
    <s v="01-112120503040-000-070505060182-2-NV022588-PRO007651-0-0-0"/>
    <s v="NV022588"/>
    <m/>
    <x v="2"/>
    <x v="168"/>
  </r>
  <r>
    <x v="25"/>
    <m/>
    <x v="392"/>
    <d v="2025-03-01T00:00:00"/>
    <d v="2025-05-05T00:00:00"/>
    <n v="23213.01"/>
    <n v="112120503040"/>
    <s v="Serviços de Implantação e Operacionalização postos Poupatempo"/>
    <s v="01-112120503040-000-070505060223-2-NV022633-PRO007651-0-0-0"/>
    <s v="NV022633"/>
    <m/>
    <x v="2"/>
    <x v="197"/>
  </r>
  <r>
    <x v="25"/>
    <m/>
    <x v="393"/>
    <d v="2025-03-01T00:00:00"/>
    <d v="2025-05-05T00:00:00"/>
    <n v="24450.44"/>
    <n v="112120503040"/>
    <s v="Serviços de Implantação e Operacionalização postos Poupatempo"/>
    <s v="01-112120503040-000-070505060208-2-NV022618-PRO007651-0-0-0"/>
    <s v="NV022618"/>
    <m/>
    <x v="2"/>
    <x v="182"/>
  </r>
  <r>
    <x v="25"/>
    <m/>
    <x v="394"/>
    <d v="2025-03-01T00:00:00"/>
    <d v="2025-05-05T00:00:00"/>
    <n v="159846.91"/>
    <n v="112120503040"/>
    <s v="Serviços de Implantação e Operacionalização postos Poupatempo"/>
    <s v="01-112120503040-000-062501540001-2-NV003965-PRO007651-0-0-0"/>
    <s v="NV003965"/>
    <m/>
    <x v="2"/>
    <x v="48"/>
  </r>
  <r>
    <x v="25"/>
    <m/>
    <x v="395"/>
    <d v="2025-03-01T00:00:00"/>
    <d v="2025-05-05T00:00:00"/>
    <n v="58458.2"/>
    <n v="112120503040"/>
    <s v="Serviços de Implantação e Operacionalização postos Poupatempo"/>
    <s v="01-112120503040-000-062501550001-2-NV003966-PRO007651-0-0-0"/>
    <s v="NV003966"/>
    <m/>
    <x v="2"/>
    <x v="49"/>
  </r>
  <r>
    <x v="25"/>
    <m/>
    <x v="396"/>
    <d v="2025-03-01T00:00:00"/>
    <d v="2025-05-05T00:00:00"/>
    <n v="57212.92"/>
    <n v="112120503040"/>
    <s v="Serviços de Implantação e Operacionalização postos Poupatempo"/>
    <s v="01-112120503040-000-070505060174-2-NV021579-PRO007651-0-0-0"/>
    <s v="NV021579"/>
    <m/>
    <x v="2"/>
    <x v="108"/>
  </r>
  <r>
    <x v="25"/>
    <m/>
    <x v="397"/>
    <d v="2025-03-01T00:00:00"/>
    <d v="2025-05-05T00:00:00"/>
    <n v="23718.63"/>
    <n v="112120503040"/>
    <s v="Serviços de Implantação e Operacionalização postos Poupatempo"/>
    <s v="01-112120503040-000-062501930127-2-NV021594-PRO007651-0-0-0"/>
    <s v="NV021594"/>
    <m/>
    <x v="2"/>
    <x v="118"/>
  </r>
  <r>
    <x v="25"/>
    <m/>
    <x v="398"/>
    <d v="2025-03-01T00:00:00"/>
    <d v="2025-05-05T00:00:00"/>
    <n v="24083.200000000001"/>
    <n v="112120503040"/>
    <s v="Serviços de Implantação e Operacionalização postos Poupatempo"/>
    <s v="01-112120503040-000-070505060232-2-NV022642-PRO007651-0-0-0"/>
    <s v="NV022642"/>
    <m/>
    <x v="2"/>
    <x v="206"/>
  </r>
  <r>
    <x v="25"/>
    <m/>
    <x v="399"/>
    <d v="2025-03-01T00:00:00"/>
    <d v="2025-05-05T00:00:00"/>
    <n v="23729.599999999999"/>
    <n v="112120503040"/>
    <s v="Serviços de Implantação e Operacionalização postos Poupatempo"/>
    <s v="01-112120503040-000-001505060341-2-NV022643-PRO007651-0-0-0"/>
    <s v="NV022643"/>
    <m/>
    <x v="2"/>
    <x v="207"/>
  </r>
  <r>
    <x v="25"/>
    <m/>
    <x v="400"/>
    <d v="2025-03-01T00:00:00"/>
    <d v="2025-05-05T00:00:00"/>
    <n v="173725.9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01"/>
    <d v="2025-03-01T00:00:00"/>
    <d v="2025-05-05T00:00:00"/>
    <n v="23793.13"/>
    <n v="112120503040"/>
    <s v="Serviços de Implantação e Operacionalização postos Poupatempo"/>
    <s v="01-112120503040-000-070505060225-2-NV022635-PRO007651-0-0-0"/>
    <s v="NV022635"/>
    <m/>
    <x v="2"/>
    <x v="199"/>
  </r>
  <r>
    <x v="25"/>
    <m/>
    <x v="402"/>
    <d v="2025-03-01T00:00:00"/>
    <d v="2025-05-05T00:00:00"/>
    <n v="48101.65"/>
    <n v="112120503040"/>
    <s v="Serviços de Implantação e Operacionalização postos Poupatempo"/>
    <s v="01-112120503040-000-070505060230-2-NV022640-PRO007651-0-0-0"/>
    <s v="NV022640"/>
    <m/>
    <x v="2"/>
    <x v="204"/>
  </r>
  <r>
    <x v="25"/>
    <m/>
    <x v="403"/>
    <d v="2025-03-01T00:00:00"/>
    <d v="2025-05-05T00:00:00"/>
    <n v="25766.22"/>
    <n v="112120503040"/>
    <s v="Serviços de Implantação e Operacionalização postos Poupatempo"/>
    <s v="01-112120503040-000-062501930132-2-NV021601-PRO007651-0-0-0"/>
    <s v="NV021601"/>
    <m/>
    <x v="2"/>
    <x v="123"/>
  </r>
  <r>
    <x v="25"/>
    <m/>
    <x v="404"/>
    <d v="2025-03-01T00:00:00"/>
    <d v="2025-05-05T00:00:00"/>
    <n v="172214.99"/>
    <n v="112120503040"/>
    <s v="Serviços de Implantação e Operacionalização postos Poupatempo"/>
    <s v="01-112120503040-000-062501160001-2-NV009954-PRO007651-0-0-0"/>
    <s v="NV009954"/>
    <m/>
    <x v="2"/>
    <x v="6"/>
  </r>
  <r>
    <x v="25"/>
    <m/>
    <x v="405"/>
    <d v="2025-03-01T00:00:00"/>
    <d v="2025-05-05T00:00:00"/>
    <n v="24079.5"/>
    <n v="112120503040"/>
    <s v="Serviços de Implantação e Operacionalização postos Poupatempo"/>
    <s v="01-112120503040-000-001501930154-2-NV022553-PRO007651-0-0-0"/>
    <s v="NV022553"/>
    <m/>
    <x v="2"/>
    <x v="143"/>
  </r>
  <r>
    <x v="25"/>
    <m/>
    <x v="406"/>
    <d v="2025-03-01T00:00:00"/>
    <d v="2025-05-05T00:00:00"/>
    <n v="24100.97"/>
    <n v="112120503040"/>
    <s v="Serviços de Implantação e Operacionalização postos Poupatempo"/>
    <s v="01-112120503040-000-001505060352-2-NV022676-PRO007651-0-0-0"/>
    <s v="NV022676"/>
    <m/>
    <x v="2"/>
    <x v="230"/>
  </r>
  <r>
    <x v="25"/>
    <m/>
    <x v="407"/>
    <d v="2025-03-01T00:00:00"/>
    <d v="2025-05-05T00:00:00"/>
    <n v="38604.46"/>
    <n v="112120503040"/>
    <s v="Serviços de Implantação e Operacionalização postos Poupatempo"/>
    <s v="01-112120503040-000-070505060175-2-NV022568-PRO007651-0-0-0"/>
    <s v="NV022568"/>
    <m/>
    <x v="2"/>
    <x v="155"/>
  </r>
  <r>
    <x v="25"/>
    <m/>
    <x v="408"/>
    <d v="2025-03-01T00:00:00"/>
    <d v="2025-05-05T00:00:00"/>
    <n v="23513.82"/>
    <n v="112120503040"/>
    <s v="Serviços de Implantação e Operacionalização postos Poupatempo"/>
    <s v="01-112120503040-000-001505060339-2-NV022641-PRO007651-0-0-0"/>
    <s v="NV022641"/>
    <m/>
    <x v="2"/>
    <x v="205"/>
  </r>
  <r>
    <x v="25"/>
    <m/>
    <x v="409"/>
    <d v="2025-03-01T00:00:00"/>
    <d v="2025-05-05T00:00:00"/>
    <n v="229445.11"/>
    <n v="112120503040"/>
    <s v="Serviços de Implantação e Operacionalização postos Poupatempo"/>
    <s v="01-112120503040-000-062501330001-2-NV002952-PRO007651-0-0-0"/>
    <s v="NV002952"/>
    <m/>
    <x v="2"/>
    <x v="35"/>
  </r>
  <r>
    <x v="25"/>
    <m/>
    <x v="410"/>
    <d v="2025-03-01T00:00:00"/>
    <d v="2025-05-05T00:00:00"/>
    <n v="496897.41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11"/>
    <d v="2025-03-01T00:00:00"/>
    <d v="2025-05-05T00:00:00"/>
    <n v="624194"/>
    <n v="112120503040"/>
    <s v="Serviços de Implantação e Operacionalização postos Poupatempo"/>
    <s v="01-112120503040-000-015505060003-1-NV006963-PRO007651-0-0-0"/>
    <s v="NV006963"/>
    <m/>
    <x v="2"/>
    <x v="27"/>
  </r>
  <r>
    <x v="25"/>
    <m/>
    <x v="412"/>
    <d v="2025-03-01T00:00:00"/>
    <d v="2025-05-05T00:00:00"/>
    <n v="151518.70000000001"/>
    <n v="112120503040"/>
    <s v="Serviços de Implantação e Operacionalização postos Poupatempo"/>
    <s v="01-112120503040-000-062501320001-2-NV002951-PRO007651-0-0-0"/>
    <s v="NV002951"/>
    <m/>
    <x v="2"/>
    <x v="34"/>
  </r>
  <r>
    <x v="25"/>
    <m/>
    <x v="413"/>
    <d v="2025-03-01T00:00:00"/>
    <d v="2025-05-05T00:00:00"/>
    <n v="23793.13"/>
    <n v="112120503040"/>
    <s v="Serviços de Implantação e Operacionalização postos Poupatempo"/>
    <s v="01-112120503040-000-070505060234-2-NV022644-PRO007651-0-0-0"/>
    <s v="NV022644"/>
    <m/>
    <x v="2"/>
    <x v="208"/>
  </r>
  <r>
    <x v="25"/>
    <m/>
    <x v="414"/>
    <d v="2025-03-01T00:00:00"/>
    <d v="2025-05-05T00:00:00"/>
    <n v="78611.91"/>
    <n v="112120503040"/>
    <s v="Serviços de Implantação e Operacionalização postos Poupatempo"/>
    <s v="01-112120503040-000-062501670001-2-NV003985-PRO007651-0-0-0"/>
    <s v="NV003985"/>
    <m/>
    <x v="2"/>
    <x v="67"/>
  </r>
  <r>
    <x v="25"/>
    <m/>
    <x v="415"/>
    <d v="2025-03-01T00:00:00"/>
    <d v="2025-05-05T00:00:00"/>
    <n v="23443.37"/>
    <n v="112120503040"/>
    <s v="Serviços de Implantação e Operacionalização postos Poupatempo"/>
    <s v="01-112120503040-000-070505060251-2-NV022662-PRO007651-0-0-0"/>
    <s v="NV022662"/>
    <m/>
    <x v="2"/>
    <x v="222"/>
  </r>
  <r>
    <x v="25"/>
    <m/>
    <x v="416"/>
    <d v="2025-03-01T00:00:00"/>
    <d v="2025-05-05T00:00:00"/>
    <n v="324971.83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17"/>
    <d v="2025-03-01T00:00:00"/>
    <d v="2025-05-05T00:00:00"/>
    <n v="34403.5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18"/>
    <d v="2025-03-01T00:00:00"/>
    <d v="2025-05-05T00:00:00"/>
    <n v="32604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19"/>
    <d v="2025-03-01T00:00:00"/>
    <d v="2025-05-05T00:00:00"/>
    <n v="12153.32"/>
    <n v="112120503040"/>
    <s v="Serviços de Implantação e Operacionalização postos Poupatempo"/>
    <s v="01-112120503040-000-015505060003-1-NV006963-PRO007651-0-0-0"/>
    <s v="NV006963"/>
    <m/>
    <x v="2"/>
    <x v="27"/>
  </r>
  <r>
    <x v="25"/>
    <m/>
    <x v="420"/>
    <d v="2025-03-01T00:00:00"/>
    <d v="2025-05-05T00:00:00"/>
    <n v="4109.42"/>
    <n v="112120503040"/>
    <s v="Serviços de Implantação e Operacionalização postos Poupatempo"/>
    <s v="01-112120503040-000-070505060174-2-NV021579-PRO007651-0-0-0"/>
    <s v="NV021579"/>
    <m/>
    <x v="2"/>
    <x v="108"/>
  </r>
  <r>
    <x v="25"/>
    <m/>
    <x v="421"/>
    <d v="2025-03-01T00:00:00"/>
    <d v="2025-05-05T00:00:00"/>
    <n v="12373.94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22"/>
    <d v="2025-03-01T00:00:00"/>
    <d v="2025-05-05T00:00:00"/>
    <n v="34403.5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23"/>
    <d v="2025-03-01T00:00:00"/>
    <d v="2025-05-05T00:00:00"/>
    <n v="10268.17"/>
    <n v="112120503040"/>
    <s v="Serviços de Implantação e Operacionalização postos Poupatempo"/>
    <s v="01-112120503040-000-062501540001-2-NV003965-PRO007651-0-0-0"/>
    <s v="NV003965"/>
    <m/>
    <x v="2"/>
    <x v="48"/>
  </r>
  <r>
    <x v="25"/>
    <m/>
    <x v="424"/>
    <d v="2025-03-01T00:00:00"/>
    <d v="2025-05-05T00:00:00"/>
    <n v="8463.49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25"/>
    <d v="2025-03-01T00:00:00"/>
    <d v="2025-05-05T00:00:00"/>
    <n v="11248.69"/>
    <n v="112120503040"/>
    <s v="Serviços de Implantação e Operacionalização postos Poupatempo"/>
    <s v="01-112120503040-000-062501160001-2-NV009954-PRO007651-0-0-0"/>
    <s v="NV009954"/>
    <m/>
    <x v="2"/>
    <x v="6"/>
  </r>
  <r>
    <x v="25"/>
    <m/>
    <x v="426"/>
    <d v="2025-03-01T00:00:00"/>
    <d v="2025-05-05T00:00:00"/>
    <n v="38680.67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27"/>
    <d v="2025-03-01T00:00:00"/>
    <d v="2025-05-05T00:00:00"/>
    <n v="47132.66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28"/>
    <d v="2025-03-01T00:00:00"/>
    <d v="2025-05-05T00:00:00"/>
    <n v="10268.17"/>
    <n v="112120503040"/>
    <s v="Serviços de Implantação e Operacionalização postos Poupatempo"/>
    <s v="01-112120503040-000-062501540001-2-NV003965-PRO007651-0-0-0"/>
    <s v="NV003965"/>
    <m/>
    <x v="2"/>
    <x v="48"/>
  </r>
  <r>
    <x v="25"/>
    <m/>
    <x v="429"/>
    <d v="2025-03-01T00:00:00"/>
    <d v="2025-05-05T00:00:00"/>
    <n v="7283.16"/>
    <n v="112120503040"/>
    <s v="Serviços de Implantação e Operacionalização postos Poupatempo"/>
    <s v="01-112120503040-000-062501550001-2-NV003966-PRO007651-0-0-0"/>
    <s v="NV003966"/>
    <m/>
    <x v="2"/>
    <x v="49"/>
  </r>
  <r>
    <x v="25"/>
    <m/>
    <x v="430"/>
    <d v="2025-03-01T00:00:00"/>
    <d v="2025-05-05T00:00:00"/>
    <n v="7820.92"/>
    <n v="112120503040"/>
    <s v="Serviços de Implantação e Operacionalização postos Poupatempo"/>
    <s v="01-112120503040-000-062501330001-2-NV002952-PRO007651-0-0-0"/>
    <s v="NV002952"/>
    <m/>
    <x v="2"/>
    <x v="35"/>
  </r>
  <r>
    <x v="25"/>
    <m/>
    <x v="431"/>
    <d v="2025-03-01T00:00:00"/>
    <d v="2025-05-05T00:00:00"/>
    <n v="7466.71"/>
    <n v="112120503040"/>
    <s v="Serviços de Implantação e Operacionalização postos Poupatempo"/>
    <s v="01-112120503040-000-062501160001-2-NV009954-PRO007651-0-0-0"/>
    <s v="NV009954"/>
    <m/>
    <x v="2"/>
    <x v="6"/>
  </r>
  <r>
    <x v="25"/>
    <m/>
    <x v="432"/>
    <d v="2025-03-01T00:00:00"/>
    <d v="2025-05-05T00:00:00"/>
    <n v="18229.990000000002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33"/>
    <d v="2025-03-01T00:00:00"/>
    <d v="2025-05-05T00:00:00"/>
    <n v="42536.65"/>
    <n v="112120503040"/>
    <s v="Serviços de Implantação e Operacionalização postos Poupatempo"/>
    <s v="01-112120503040-000-015505060003-1-NV006963-PRO007651-0-0-0"/>
    <s v="NV006963"/>
    <m/>
    <x v="2"/>
    <x v="27"/>
  </r>
  <r>
    <x v="25"/>
    <m/>
    <x v="434"/>
    <d v="2025-03-01T00:00:00"/>
    <d v="2025-05-05T00:00:00"/>
    <n v="14578.82"/>
    <n v="112120503040"/>
    <s v="Serviços de Implantação e Operacionalização postos Poupatempo"/>
    <s v="01-112120503040-000-062501670001-2-NV003985-PRO007651-0-0-0"/>
    <s v="NV003985"/>
    <m/>
    <x v="2"/>
    <x v="67"/>
  </r>
  <r>
    <x v="25"/>
    <m/>
    <x v="435"/>
    <d v="2025-03-01T00:00:00"/>
    <d v="2025-05-05T00:00:00"/>
    <n v="-3658"/>
    <n v="112120503040"/>
    <s v="Serviços de Implantação e Operacionalização postos Poupatempo"/>
    <s v="01-112120503040-000-070505060251-2-NV022662-PRO007651-0-0-0"/>
    <s v="NV022662"/>
    <m/>
    <x v="2"/>
    <x v="222"/>
  </r>
  <r>
    <x v="25"/>
    <m/>
    <x v="436"/>
    <d v="2025-03-01T00:00:00"/>
    <d v="2025-05-05T00:00:00"/>
    <n v="21292.94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37"/>
    <d v="2025-03-01T00:00:00"/>
    <d v="2025-05-05T00:00:00"/>
    <n v="6806.48"/>
    <n v="112120503040"/>
    <s v="Serviços de Implantação e Operacionalização postos Poupatempo"/>
    <s v="01-112120503040-000-001501930164-2-NV022568-PRO007651-0-0-0"/>
    <s v="NV022568"/>
    <m/>
    <x v="2"/>
    <x v="155"/>
  </r>
  <r>
    <x v="25"/>
    <m/>
    <x v="438"/>
    <d v="2025-03-01T00:00:00"/>
    <d v="2025-05-05T00:00:00"/>
    <n v="129983.55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39"/>
    <d v="2025-03-01T00:00:00"/>
    <d v="2025-05-05T00:00:00"/>
    <n v="41559.01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40"/>
    <d v="2025-03-01T00:00:00"/>
    <d v="2025-05-05T00:00:00"/>
    <n v="-53783.29"/>
    <n v="112120503040"/>
    <s v="Serviços de Implantação e Operacionalização postos Poupatempo"/>
    <s v="01-112120503040-000-062501240001-2-NV009958-PRO007651-0-0-0"/>
    <s v="NV009958"/>
    <m/>
    <x v="2"/>
    <x v="10"/>
  </r>
  <r>
    <x v="25"/>
    <m/>
    <x v="441"/>
    <d v="2025-03-01T00:00:00"/>
    <d v="2025-05-05T00:00:00"/>
    <n v="-18548.5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42"/>
    <d v="2025-03-01T00:00:00"/>
    <d v="2025-05-05T00:00:00"/>
    <n v="-33478.839999999997"/>
    <n v="112120503040"/>
    <s v="Serviços de Implantação e Operacionalização postos Poupatempo"/>
    <s v="01-112120503040-000-062501330001-2-NV002952-PRO007651-0-0-0"/>
    <s v="NV002952"/>
    <m/>
    <x v="2"/>
    <x v="35"/>
  </r>
  <r>
    <x v="25"/>
    <m/>
    <x v="443"/>
    <d v="2025-03-01T00:00:00"/>
    <d v="2025-05-05T00:00:00"/>
    <n v="-137025.09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44"/>
    <d v="2025-03-01T00:00:00"/>
    <d v="2025-05-05T00:00:00"/>
    <n v="25687.360000000001"/>
    <n v="112120503040"/>
    <s v="Serviços de Implantação e Operacionalização postos Poupatempo"/>
    <s v="01-112120503040-000-062501330001-2-NV002952-PRO007651-0-0-0"/>
    <s v="NV002952"/>
    <m/>
    <x v="2"/>
    <x v="35"/>
  </r>
  <r>
    <x v="25"/>
    <m/>
    <x v="445"/>
    <d v="2025-03-01T00:00:00"/>
    <d v="2025-05-05T00:00:00"/>
    <n v="3910.46"/>
    <n v="112120503040"/>
    <s v="Serviços de Implantação e Operacionalização postos Poupatempo"/>
    <s v="01-112120503040-000-062501630001-2-NV003976-PRO007651-0-0-0"/>
    <s v="NV003976"/>
    <m/>
    <x v="2"/>
    <x v="59"/>
  </r>
  <r>
    <x v="25"/>
    <m/>
    <x v="446"/>
    <d v="2025-03-01T00:00:00"/>
    <d v="2025-05-05T00:00:00"/>
    <n v="47957.58"/>
    <n v="112120503040"/>
    <s v="Serviços de Implantação e Operacionalização postos Poupatempo"/>
    <s v="01-112120503040-000-047501090001-1-NV006965-PRO007651-0-0-0"/>
    <s v="NV006965"/>
    <m/>
    <x v="2"/>
    <x v="29"/>
  </r>
  <r>
    <x v="25"/>
    <m/>
    <x v="447"/>
    <d v="2025-03-01T00:00:00"/>
    <d v="2025-05-05T00:00:00"/>
    <n v="-16218.68"/>
    <n v="112120503040"/>
    <s v="Serviços de Implantação e Operacionalização postos Poupatempo"/>
    <s v="01-112120503040-000-062501320001-2-NV002951-PRO007651-0-0-0"/>
    <s v="NV002951"/>
    <m/>
    <x v="2"/>
    <x v="34"/>
  </r>
  <r>
    <x v="25"/>
    <m/>
    <x v="448"/>
    <d v="2025-03-01T00:00:00"/>
    <d v="2025-05-05T00:00:00"/>
    <n v="-4109.41"/>
    <n v="112120503040"/>
    <s v="Serviços de Implantação e Operacionalização postos Poupatempo"/>
    <s v="01-112120503040-000-070505060174-2-NV021579-PRO007651-0-0-0"/>
    <s v="NV021579"/>
    <m/>
    <x v="2"/>
    <x v="108"/>
  </r>
  <r>
    <x v="25"/>
    <m/>
    <x v="449"/>
    <d v="2025-03-01T00:00:00"/>
    <d v="2025-05-05T00:00:00"/>
    <n v="-3999.43"/>
    <n v="112120503040"/>
    <s v="Serviços de Implantação e Operacionalização postos Poupatempo"/>
    <s v="01-112120503040-000-070505060230-2-NV022640-PRO007651-0-0-0"/>
    <s v="NV022640"/>
    <m/>
    <x v="2"/>
    <x v="204"/>
  </r>
  <r>
    <x v="25"/>
    <m/>
    <x v="450"/>
    <d v="2025-03-01T00:00:00"/>
    <d v="2025-05-05T00:00:00"/>
    <n v="-10311.299999999999"/>
    <n v="112120503040"/>
    <s v="Serviços de Implantação e Operacionalização postos Poupatempo"/>
    <s v="01-112120503040-000-062501160001-2-NV009954-PRO007651-0-0-0"/>
    <s v="NV009954"/>
    <m/>
    <x v="2"/>
    <x v="6"/>
  </r>
  <r>
    <x v="25"/>
    <m/>
    <x v="451"/>
    <d v="2025-03-01T00:00:00"/>
    <d v="2025-05-05T00:00:00"/>
    <n v="-3658"/>
    <n v="112120503040"/>
    <s v="Serviços de Implantação e Operacionalização postos Poupatempo"/>
    <s v="01-112120503040-000-001505060352-2-NV022676-PRO007651-0-0-0"/>
    <s v="NV022676"/>
    <m/>
    <x v="2"/>
    <x v="230"/>
  </r>
  <r>
    <x v="25"/>
    <m/>
    <x v="452"/>
    <d v="2025-03-01T00:00:00"/>
    <d v="2025-05-05T00:00:00"/>
    <n v="-139747.24"/>
    <n v="112120503040"/>
    <s v="Serviços de Implantação e Operacionalização postos Poupatempo"/>
    <s v="01-112120503040-000-015505060003-1-NV006963-PRO007651-0-0-0"/>
    <s v="NV006963"/>
    <m/>
    <x v="2"/>
    <x v="27"/>
  </r>
  <r>
    <x v="26"/>
    <m/>
    <x v="453"/>
    <d v="2025-04-01T00:00:00"/>
    <d v="2025-05-05T00:00:00"/>
    <n v="32295.88"/>
    <n v="112120612130"/>
    <s v="Água"/>
    <s v="01-112120612130-000-046501030001-1-NV006964-000000000-0-0-0"/>
    <s v="NV006964"/>
    <m/>
    <x v="2"/>
    <x v="28"/>
  </r>
  <r>
    <x v="27"/>
    <m/>
    <x v="454"/>
    <d v="2025-04-01T00:00:00"/>
    <d v="2025-05-05T00:00:00"/>
    <n v="95819.520000000004"/>
    <n v="112120611010"/>
    <s v="Vigilãncia"/>
    <s v="01-112120611010-000-015501020001-1-NV006963-PRO007743-0-0-0"/>
    <s v="NV006963"/>
    <m/>
    <x v="2"/>
    <x v="27"/>
  </r>
  <r>
    <x v="28"/>
    <m/>
    <x v="455"/>
    <d v="2025-04-01T00:00:00"/>
    <d v="2025-05-05T00:00:00"/>
    <n v="349350"/>
    <s v="112120601050"/>
    <s v="Elevadores e Ar condicionado"/>
    <s v="01-112120601050-000-047505060440-3-00000000-PRO008316-0-0-0"/>
    <s v="NV006968"/>
    <m/>
    <x v="2"/>
    <x v="32"/>
  </r>
  <r>
    <x v="29"/>
    <m/>
    <x v="456"/>
    <d v="2025-02-01T00:00:00"/>
    <d v="2025-05-05T00:00:00"/>
    <n v="107235.26"/>
    <n v="112120501010"/>
    <s v="Serviços de Assessoria e Consultoria"/>
    <s v="01-112120501010-000-001505000005-1-NV006958-PRO007954-0-0-0"/>
    <s v="NV006958"/>
    <m/>
    <x v="2"/>
    <x v="0"/>
  </r>
  <r>
    <x v="29"/>
    <m/>
    <x v="457"/>
    <d v="2025-02-01T00:00:00"/>
    <d v="2025-05-05T00:00:00"/>
    <n v="16495.07"/>
    <n v="112120501010"/>
    <s v="Serviços de Assessoria e Consultoria"/>
    <s v="01-112120501010-000-001505000005-1-NV006958-PRO007954-0-0-0"/>
    <s v="NV006958"/>
    <m/>
    <x v="2"/>
    <x v="0"/>
  </r>
  <r>
    <x v="29"/>
    <m/>
    <x v="458"/>
    <d v="2025-02-01T00:00:00"/>
    <d v="2025-05-05T00:00:00"/>
    <n v="5144.49"/>
    <n v="112120501010"/>
    <s v="Serviços de Assessoria e Consultoria"/>
    <s v="01-112120501010-000-001505000005-2-NV006958-PRO007954-0-0-0"/>
    <s v="NV006958"/>
    <m/>
    <x v="2"/>
    <x v="0"/>
  </r>
  <r>
    <x v="29"/>
    <m/>
    <x v="459"/>
    <d v="2025-03-01T00:00:00"/>
    <d v="2025-05-05T00:00:00"/>
    <n v="104856.23"/>
    <n v="112120501010"/>
    <s v="Serviços de Assessoria e Consultoria"/>
    <s v="01-112120501010-000-001505000005-2-NV006958-PRO007954-0-0-0"/>
    <s v="NV006958"/>
    <m/>
    <x v="2"/>
    <x v="0"/>
  </r>
  <r>
    <x v="30"/>
    <m/>
    <x v="460"/>
    <d v="2024-12-01T00:00:00"/>
    <d v="2025-05-05T00:00:00"/>
    <n v="1378.35"/>
    <n v="112120501010"/>
    <s v="Serviços de Assessoria e Consultoria"/>
    <s v="01-112120503040-000-070505060252-2-NV022666-PRO007649-0-0-0"/>
    <s v="NV022666"/>
    <m/>
    <x v="2"/>
    <x v="226"/>
  </r>
  <r>
    <x v="30"/>
    <m/>
    <x v="461"/>
    <d v="2024-12-01T00:00:00"/>
    <d v="2025-05-05T00:00:00"/>
    <n v="1378.35"/>
    <n v="112120501010"/>
    <s v="Serviços de Assessoria e Consultoria"/>
    <s v="01-112120503040-000-070505060239-2-NV022649-PRO007649-0-0-0"/>
    <s v="NV022649"/>
    <m/>
    <x v="2"/>
    <x v="212"/>
  </r>
  <r>
    <x v="30"/>
    <m/>
    <x v="462"/>
    <d v="2024-12-01T00:00:00"/>
    <d v="2025-05-05T00:00:00"/>
    <n v="78789.52"/>
    <s v="112120503040"/>
    <s v="Serviços de Implantação e Operacionalização postos Poupatempo"/>
    <s v="01-112120503040-000-062501480001-2-NV003956-PRO006551-0-0-0"/>
    <s v="NV003956"/>
    <m/>
    <x v="2"/>
    <x v="40"/>
  </r>
  <r>
    <x v="30"/>
    <m/>
    <x v="463"/>
    <d v="2024-12-01T00:00:00"/>
    <d v="2025-05-05T00:00:00"/>
    <n v="1378.35"/>
    <n v="112120501010"/>
    <s v="Serviços de Assessoria e Consultoria"/>
    <s v="01-112120503040-000-001501930149-2-NV021618-PRO007649-0-0-0"/>
    <s v="NV021618"/>
    <m/>
    <x v="2"/>
    <x v="138"/>
  </r>
  <r>
    <x v="30"/>
    <m/>
    <x v="464"/>
    <d v="2024-12-01T00:00:00"/>
    <d v="2025-05-05T00:00:00"/>
    <n v="1378.35"/>
    <n v="112120501010"/>
    <s v="Serviços de Assessoria e Consultoria"/>
    <s v="01-112120503040-000-062501000117-2-NV020554-PRO007649-0-0-0"/>
    <s v="NV020554"/>
    <m/>
    <x v="2"/>
    <x v="83"/>
  </r>
  <r>
    <x v="30"/>
    <m/>
    <x v="465"/>
    <d v="2024-12-01T00:00:00"/>
    <d v="2025-05-05T00:00:00"/>
    <n v="1250.96"/>
    <n v="112120501010"/>
    <s v="Serviços de Assessoria e Consultoria"/>
    <s v="01-112120503040-000-048501100001-1-NV006966-PRO007649-0-0-0"/>
    <s v="NV006966"/>
    <m/>
    <x v="2"/>
    <x v="30"/>
  </r>
  <r>
    <x v="30"/>
    <m/>
    <x v="466"/>
    <d v="2024-12-01T00:00:00"/>
    <d v="2025-05-05T00:00:00"/>
    <n v="9666.66"/>
    <n v="112120501010"/>
    <s v="Serviços de Assessoria e Consultoria"/>
    <s v="01-112120503040-000-046501030001-1-NV006964-PRO007649-0-0-0"/>
    <s v="NV006964"/>
    <m/>
    <x v="2"/>
    <x v="28"/>
  </r>
  <r>
    <x v="30"/>
    <m/>
    <x v="467"/>
    <d v="2024-12-01T00:00:00"/>
    <d v="2025-05-05T00:00:00"/>
    <n v="3913.93"/>
    <n v="112120501010"/>
    <s v="Serviços de Assessoria e Consultoria"/>
    <s v="01-112120503040-000-062501130001-2-NV000956-PRO007649-0-0-0"/>
    <s v="NV000956"/>
    <m/>
    <x v="2"/>
    <x v="17"/>
  </r>
  <r>
    <x v="30"/>
    <m/>
    <x v="468"/>
    <d v="2024-12-01T00:00:00"/>
    <d v="2025-05-05T00:00:00"/>
    <n v="1378.35"/>
    <n v="112120501010"/>
    <s v="Serviços de Assessoria e Consultoria"/>
    <s v="01-112120503040-000-070505060156-2-NV021619-PRO007649-0-0-0"/>
    <s v="NV021619"/>
    <m/>
    <x v="2"/>
    <x v="139"/>
  </r>
  <r>
    <x v="30"/>
    <m/>
    <x v="469"/>
    <d v="2024-12-01T00:00:00"/>
    <d v="2025-05-05T00:00:00"/>
    <n v="25023.42"/>
    <s v="112120503040"/>
    <s v="Serviços de Implantação e Operacionalização postos Poupatempo"/>
    <s v="01-112120503040-000-062501600001-2-NV003973-PRO006551-0-0-0"/>
    <s v="NV003973"/>
    <m/>
    <x v="2"/>
    <x v="56"/>
  </r>
  <r>
    <x v="30"/>
    <m/>
    <x v="470"/>
    <d v="2024-12-01T00:00:00"/>
    <d v="2025-05-05T00:00:00"/>
    <n v="125038.02"/>
    <s v="112120503040"/>
    <s v="Serviços de Implantação e Operacionalização postos Poupatempo"/>
    <s v="01-112120503040-000-062501540001-2-NV003965-PRO006630-0-0-0"/>
    <s v="NV003965"/>
    <m/>
    <x v="2"/>
    <x v="48"/>
  </r>
  <r>
    <x v="30"/>
    <m/>
    <x v="471"/>
    <d v="2024-12-01T00:00:00"/>
    <d v="2025-05-05T00:00:00"/>
    <n v="48189.84"/>
    <s v="112120503040"/>
    <s v="Serviços de Implantação e Operacionalização postos Poupatempo"/>
    <s v="01-112120503040-000-046501030001-1-NV006964-PRO007649-0-0-0"/>
    <s v="NV006964"/>
    <m/>
    <x v="2"/>
    <x v="28"/>
  </r>
  <r>
    <x v="30"/>
    <m/>
    <x v="472"/>
    <d v="2024-12-01T00:00:00"/>
    <d v="2025-05-05T00:00:00"/>
    <n v="12357.48"/>
    <s v="112120503040"/>
    <s v="Serviços de Implantação e Operacionalização postos Poupatempo"/>
    <s v="01-112120503040-000-057501140001-2-NV006977-PRO006156-0-0-0"/>
    <s v="NV006977"/>
    <m/>
    <x v="2"/>
    <x v="33"/>
  </r>
  <r>
    <x v="30"/>
    <m/>
    <x v="473"/>
    <d v="2024-12-01T00:00:00"/>
    <d v="2025-05-05T00:00:00"/>
    <n v="19.02"/>
    <s v="112120503040"/>
    <s v="Serviços de Implantação e Operacionalização postos Poupatempo"/>
    <s v="01-112120503040-000-062501580001-2-NV003971-PRO006551-0-0-0"/>
    <s v="NV003971"/>
    <m/>
    <x v="2"/>
    <x v="54"/>
  </r>
  <r>
    <x v="30"/>
    <m/>
    <x v="474"/>
    <d v="2024-12-01T00:00:00"/>
    <d v="2025-05-05T00:00:00"/>
    <n v="3968.8"/>
    <s v="112120503040"/>
    <s v="Serviços de Implantação e Operacionalização postos Poupatempo"/>
    <s v="01-112120503040-000-062501600001-2-NV003973-PRO006551-0-0-0"/>
    <s v="NV006968"/>
    <m/>
    <x v="2"/>
    <x v="32"/>
  </r>
  <r>
    <x v="30"/>
    <m/>
    <x v="475"/>
    <d v="2024-12-01T00:00:00"/>
    <d v="2025-05-05T00:00:00"/>
    <n v="2710.98"/>
    <s v="112120503040"/>
    <s v="Serviços de Implantação e Operacionalização postos Poupatempo"/>
    <s v="01-112120503040-000-001501930149-2-NV021618-PRO007649-0-0-0"/>
    <s v="NV021618"/>
    <m/>
    <x v="2"/>
    <x v="138"/>
  </r>
  <r>
    <x v="30"/>
    <m/>
    <x v="476"/>
    <d v="2024-12-01T00:00:00"/>
    <d v="2025-05-05T00:00:00"/>
    <n v="6883.03"/>
    <s v="112120503040"/>
    <s v="Serviços de Implantação e Operacionalização postos Poupatempo"/>
    <s v="01-112120503040-000-062501480001-2-NV003956-PRO006551-0-0-0"/>
    <s v="NV003956"/>
    <m/>
    <x v="2"/>
    <x v="40"/>
  </r>
  <r>
    <x v="30"/>
    <m/>
    <x v="477"/>
    <d v="2024-12-01T00:00:00"/>
    <d v="2025-05-05T00:00:00"/>
    <n v="25364.560000000001"/>
    <s v="112120503040"/>
    <s v="Serviços de Implantação e Operacionalização postos Poupatempo"/>
    <s v="01-112120503040-000-062501590001-2-NV003972-PRO006551-0-0-0"/>
    <s v="NV003972"/>
    <m/>
    <x v="2"/>
    <x v="55"/>
  </r>
  <r>
    <x v="30"/>
    <m/>
    <x v="478"/>
    <d v="2024-12-01T00:00:00"/>
    <d v="2025-05-05T00:00:00"/>
    <n v="90707.04"/>
    <s v="112120503040"/>
    <s v="Serviços de Implantação e Operacionalização postos Poupatempo"/>
    <s v="01-112120503040-000-062501420001-2-NV003980-PRO006522-0-0-0"/>
    <s v="NV003980"/>
    <m/>
    <x v="2"/>
    <x v="63"/>
  </r>
  <r>
    <x v="30"/>
    <m/>
    <x v="479"/>
    <d v="2024-12-01T00:00:00"/>
    <d v="2025-05-05T00:00:00"/>
    <n v="1378.35"/>
    <n v="112120501010"/>
    <s v="Serviços de Assessoria e Consultoria"/>
    <s v="01-112120503040-000-062501360001-2-NV003961-PRO007649-0-0-0"/>
    <s v="NV003961"/>
    <m/>
    <x v="2"/>
    <x v="45"/>
  </r>
  <r>
    <x v="30"/>
    <m/>
    <x v="480"/>
    <d v="2024-12-01T00:00:00"/>
    <d v="2025-05-05T00:00:00"/>
    <n v="78789.52"/>
    <n v="112120501010"/>
    <s v="Serviços de Assessoria e Consultoria"/>
    <s v="01-112120503040-000-062501130001-2-NV000956-PRO007649-0-0-0"/>
    <s v="NV000956"/>
    <m/>
    <x v="2"/>
    <x v="17"/>
  </r>
  <r>
    <x v="30"/>
    <m/>
    <x v="481"/>
    <d v="2024-12-01T00:00:00"/>
    <d v="2025-05-05T00:00:00"/>
    <n v="21011.27"/>
    <n v="112120501010"/>
    <s v="Serviços de Assessoria e Consultoria"/>
    <s v="01-112120503040-000-062501540001-2-NV003965-PRO006630-0-0-0"/>
    <s v="NV003965"/>
    <m/>
    <x v="2"/>
    <x v="48"/>
  </r>
  <r>
    <x v="30"/>
    <m/>
    <x v="482"/>
    <d v="2024-12-01T00:00:00"/>
    <d v="2025-05-05T00:00:00"/>
    <n v="78789.52"/>
    <n v="112120501010"/>
    <s v="Serviços de Assessoria e Consultoria"/>
    <s v="01-112120503040-000-046501030001-1-NV006964-PRO007649-0-0-0"/>
    <s v="NV006964"/>
    <m/>
    <x v="2"/>
    <x v="28"/>
  </r>
  <r>
    <x v="30"/>
    <m/>
    <x v="483"/>
    <d v="2024-12-01T00:00:00"/>
    <d v="2025-05-05T00:00:00"/>
    <n v="101288.3"/>
    <n v="112120501010"/>
    <s v="Serviços de Assessoria e Consultoria"/>
    <s v="01-112120503040-000-046501030001-1-NV006964-PRO007649-0-0-0"/>
    <s v="NV006964"/>
    <m/>
    <x v="2"/>
    <x v="28"/>
  </r>
  <r>
    <x v="30"/>
    <m/>
    <x v="484"/>
    <d v="2024-12-01T00:00:00"/>
    <d v="2025-05-05T00:00:00"/>
    <n v="58053.11"/>
    <n v="112120501010"/>
    <s v="Serviços de Assessoria e Consultoria"/>
    <s v="01-112120503040-000-062501130001-2-NV000956-PRO007649-0-0-0"/>
    <s v="NV000956"/>
    <m/>
    <x v="2"/>
    <x v="17"/>
  </r>
  <r>
    <x v="30"/>
    <m/>
    <x v="485"/>
    <d v="2024-12-01T00:00:00"/>
    <d v="2025-05-05T00:00:00"/>
    <n v="43643.43"/>
    <s v="112120503040"/>
    <s v="Serviços de Implantação e Operacionalização postos Poupatempo"/>
    <s v="01-112120503040-000-062501130001-2-NV000956-PRO007649-0-0-0"/>
    <s v="NV000956"/>
    <m/>
    <x v="2"/>
    <x v="17"/>
  </r>
  <r>
    <x v="30"/>
    <m/>
    <x v="486"/>
    <d v="2024-12-01T00:00:00"/>
    <d v="2025-05-05T00:00:00"/>
    <n v="63701.37"/>
    <s v="112120503040"/>
    <s v="Serviços de Implantação e Operacionalização postos Poupatempo"/>
    <s v="01-112120503040-000-057501140001-2-NV006977-PRO006156-0-0-0"/>
    <s v="NV006977"/>
    <m/>
    <x v="2"/>
    <x v="33"/>
  </r>
  <r>
    <x v="30"/>
    <m/>
    <x v="487"/>
    <d v="2024-12-01T00:00:00"/>
    <d v="2025-05-05T00:00:00"/>
    <n v="38235.019999999997"/>
    <s v="112120503040"/>
    <s v="Serviços de Implantação e Operacionalização postos Poupatempo"/>
    <s v="01-112120503040-000-062501220001-2-NV009960-PRO005856-0-0-0"/>
    <s v="NV009960"/>
    <m/>
    <x v="2"/>
    <x v="12"/>
  </r>
  <r>
    <x v="30"/>
    <m/>
    <x v="488"/>
    <d v="2024-12-01T00:00:00"/>
    <d v="2025-05-05T00:00:00"/>
    <n v="-1015590.31"/>
    <n v="112120503040"/>
    <s v="Serviços de Implantação e Operacionalização postos Poupatempo"/>
    <s v="01-112120503040-000-046501030001-1-NV006964-PRO007649-0-0-0"/>
    <s v="NV006964"/>
    <m/>
    <x v="2"/>
    <x v="28"/>
  </r>
  <r>
    <x v="30"/>
    <m/>
    <x v="489"/>
    <d v="2024-12-01T00:00:00"/>
    <d v="2025-05-05T00:00:00"/>
    <n v="2958"/>
    <n v="112120612120"/>
    <s v="Força e Luz"/>
    <s v="01-112120612120-000-070505060156-2-NV021619-PRO007649-0-0-0"/>
    <s v="NV021619"/>
    <m/>
    <x v="2"/>
    <x v="139"/>
  </r>
  <r>
    <x v="30"/>
    <m/>
    <x v="490"/>
    <d v="2024-12-01T00:00:00"/>
    <d v="2025-05-05T00:00:00"/>
    <n v="2674.84"/>
    <n v="112120612120"/>
    <s v="Força e Luz"/>
    <s v="01-112120612120-000-070505060226-2-NV022636-PRO007649-0-0-0"/>
    <s v="NV022636"/>
    <m/>
    <x v="2"/>
    <x v="200"/>
  </r>
  <r>
    <x v="30"/>
    <m/>
    <x v="491"/>
    <d v="2024-12-01T00:00:00"/>
    <d v="2025-05-05T00:00:00"/>
    <n v="7852.26"/>
    <n v="112120612120"/>
    <s v="Força e Luz"/>
    <s v="01-112120612120-000-062501470001-2-NV003955-PRO007649-0-0-0"/>
    <s v="NV003955"/>
    <m/>
    <x v="2"/>
    <x v="39"/>
  </r>
  <r>
    <x v="30"/>
    <m/>
    <x v="492"/>
    <d v="2024-10-01T00:00:00"/>
    <d v="2025-05-05T00:00:00"/>
    <n v="55.75"/>
    <n v="112120612130"/>
    <s v="Água"/>
    <s v="01-112120612130-000-070505060226-2-NV022636-PRO007649-0-0-0"/>
    <s v="NV022636"/>
    <m/>
    <x v="2"/>
    <x v="200"/>
  </r>
  <r>
    <x v="30"/>
    <m/>
    <x v="493"/>
    <d v="2025-01-01T00:00:00"/>
    <d v="2025-05-05T00:00:00"/>
    <n v="61.93"/>
    <n v="112120612130"/>
    <s v="Água"/>
    <s v="01-112120612130-000-070505060202-2-NV022612-PRO007649-0-0-0"/>
    <s v="NV022612"/>
    <m/>
    <x v="2"/>
    <x v="176"/>
  </r>
  <r>
    <x v="30"/>
    <m/>
    <x v="494"/>
    <d v="2025-01-01T00:00:00"/>
    <d v="2025-05-05T00:00:00"/>
    <n v="95"/>
    <n v="112120612130"/>
    <s v="Água"/>
    <s v="01-112120612130-000-001505060324-2-NV022562-PRO007649-0-0-0"/>
    <s v="NV022562"/>
    <m/>
    <x v="2"/>
    <x v="150"/>
  </r>
  <r>
    <x v="30"/>
    <m/>
    <x v="495"/>
    <d v="2025-01-01T00:00:00"/>
    <d v="2025-05-05T00:00:00"/>
    <n v="2158.66"/>
    <n v="112120612120"/>
    <s v="Força e Luz"/>
    <s v="01-112120612120-000-070505060273-2-NV022680-PRO007649-0-0-0"/>
    <s v="NV022680"/>
    <m/>
    <x v="2"/>
    <x v="232"/>
  </r>
  <r>
    <x v="30"/>
    <m/>
    <x v="496"/>
    <d v="2025-01-01T00:00:00"/>
    <d v="2025-05-05T00:00:00"/>
    <n v="2710.14"/>
    <n v="112120612120"/>
    <s v="Força e Luz"/>
    <s v="01-112120612120-000-070505060214-2-NV022622-PRO007649-0-0-0"/>
    <s v="NV022622"/>
    <m/>
    <x v="2"/>
    <x v="186"/>
  </r>
  <r>
    <x v="30"/>
    <m/>
    <x v="497"/>
    <d v="2025-01-01T00:00:00"/>
    <d v="2025-05-05T00:00:00"/>
    <n v="971.72"/>
    <n v="112120612120"/>
    <s v="Força e Luz"/>
    <s v="01-112120612120-000-001505060324-2-NV022562-PRO007649-0-0-0"/>
    <s v="NV022562"/>
    <m/>
    <x v="2"/>
    <x v="150"/>
  </r>
  <r>
    <x v="30"/>
    <m/>
    <x v="498"/>
    <d v="2025-01-01T00:00:00"/>
    <d v="2025-05-05T00:00:00"/>
    <n v="806.6"/>
    <n v="112120612120"/>
    <s v="Força e Luz"/>
    <s v="01-112120612120-000-070505060273-2-NV022680-PRO007649-0-0-0"/>
    <s v="NV022680"/>
    <m/>
    <x v="2"/>
    <x v="232"/>
  </r>
  <r>
    <x v="30"/>
    <m/>
    <x v="499"/>
    <d v="2025-01-01T00:00:00"/>
    <d v="2025-05-05T00:00:00"/>
    <n v="2563.71"/>
    <n v="112120612120"/>
    <s v="Força e Luz"/>
    <s v="01-112120612120-000-070505060226-2-NV022636-PRO007649-0-0-0"/>
    <s v="NV022636"/>
    <m/>
    <x v="2"/>
    <x v="200"/>
  </r>
  <r>
    <x v="30"/>
    <m/>
    <x v="500"/>
    <d v="2025-01-01T00:00:00"/>
    <d v="2025-05-05T00:00:00"/>
    <n v="93.5"/>
    <n v="112120612120"/>
    <s v="Força e Luz"/>
    <s v="01-112120612120-000-070505060224-2-NV022634-PRO007649-0-0-0"/>
    <s v="NV022634"/>
    <m/>
    <x v="2"/>
    <x v="198"/>
  </r>
  <r>
    <x v="30"/>
    <m/>
    <x v="501"/>
    <d v="2025-01-01T00:00:00"/>
    <d v="2025-05-05T00:00:00"/>
    <n v="21652.27"/>
    <n v="112120612120"/>
    <s v="Força e Luz"/>
    <s v="01-112120612120-000-062501260001-2-NV009955-PRO007649-0-0-0"/>
    <s v="NV009955"/>
    <m/>
    <x v="2"/>
    <x v="7"/>
  </r>
  <r>
    <x v="30"/>
    <m/>
    <x v="502"/>
    <d v="2025-01-01T00:00:00"/>
    <d v="2025-05-05T00:00:00"/>
    <n v="1663.34"/>
    <n v="112120612120"/>
    <s v="Força e Luz"/>
    <s v="01-112120612120-000-062501930105-2-NV021570-PRO007649-0-0-0"/>
    <s v="NV021570"/>
    <m/>
    <x v="2"/>
    <x v="100"/>
  </r>
  <r>
    <x v="30"/>
    <m/>
    <x v="503"/>
    <d v="2025-01-01T00:00:00"/>
    <d v="2025-05-05T00:00:00"/>
    <n v="3250.33"/>
    <n v="112120612120"/>
    <s v="Força e Luz"/>
    <s v="01-112120612120-000-062501930122-2-NV021588-PRO007649-0-0-0"/>
    <s v="NV021588"/>
    <m/>
    <x v="2"/>
    <x v="113"/>
  </r>
  <r>
    <x v="30"/>
    <m/>
    <x v="504"/>
    <d v="2025-01-01T00:00:00"/>
    <d v="2025-05-05T00:00:00"/>
    <n v="1132.69"/>
    <n v="112120612130"/>
    <s v="Água"/>
    <s v="01-112120612130-000-062501470001-2-NV003955-PRO007649-0-0-0"/>
    <s v="NV003955"/>
    <m/>
    <x v="2"/>
    <x v="39"/>
  </r>
  <r>
    <x v="30"/>
    <m/>
    <x v="505"/>
    <d v="2025-01-01T00:00:00"/>
    <d v="2025-05-05T00:00:00"/>
    <n v="55.43"/>
    <n v="112120612130"/>
    <s v="Água"/>
    <s v="01-112120612130-000-062501930122-2-NV021588-PRO007649-0-0-0"/>
    <s v="NV021588"/>
    <m/>
    <x v="2"/>
    <x v="113"/>
  </r>
  <r>
    <x v="30"/>
    <m/>
    <x v="506"/>
    <d v="2025-01-01T00:00:00"/>
    <d v="2025-05-05T00:00:00"/>
    <n v="755.36"/>
    <n v="112120612130"/>
    <s v="Água"/>
    <s v="01-112120612130-000-062501470001-2-NV003955-PRO007649-0-0-0"/>
    <s v="NV003955"/>
    <m/>
    <x v="2"/>
    <x v="39"/>
  </r>
  <r>
    <x v="30"/>
    <m/>
    <x v="507"/>
    <d v="2025-02-01T00:00:00"/>
    <d v="2025-05-05T00:00:00"/>
    <n v="129.59"/>
    <n v="112120612130"/>
    <s v="Água"/>
    <s v="01-112120612130-000-070505060273-2-NV022680-PRO007649-0-0-0"/>
    <s v="NV022680"/>
    <m/>
    <x v="2"/>
    <x v="232"/>
  </r>
  <r>
    <x v="30"/>
    <m/>
    <x v="508"/>
    <d v="2025-02-01T00:00:00"/>
    <d v="2025-05-05T00:00:00"/>
    <n v="427.44"/>
    <n v="112120612130"/>
    <s v="Água"/>
    <s v="01-112120612130-000-062501260001-2-NV009955-PRO007649-0-0-0"/>
    <s v="NV009955"/>
    <m/>
    <x v="2"/>
    <x v="7"/>
  </r>
  <r>
    <x v="30"/>
    <m/>
    <x v="509"/>
    <d v="2025-02-01T00:00:00"/>
    <d v="2025-05-05T00:00:00"/>
    <n v="195.65"/>
    <n v="112120612130"/>
    <s v="Água"/>
    <s v="01-112120612130-000-062501700001-2-NV004958-PRO007649-0-0-0"/>
    <s v="NV004958"/>
    <m/>
    <x v="2"/>
    <x v="71"/>
  </r>
  <r>
    <x v="30"/>
    <m/>
    <x v="510"/>
    <d v="2025-02-01T00:00:00"/>
    <d v="2025-05-05T00:00:00"/>
    <n v="3845.01"/>
    <n v="112120612120"/>
    <s v="Força e Luz"/>
    <s v="01-112120612120-000-070505060202-2-NV022612-PRO007649-0-0-0"/>
    <s v="NV022612"/>
    <m/>
    <x v="2"/>
    <x v="176"/>
  </r>
  <r>
    <x v="30"/>
    <m/>
    <x v="511"/>
    <d v="2025-02-01T00:00:00"/>
    <d v="2025-05-05T00:00:00"/>
    <n v="138.56"/>
    <n v="112120612130"/>
    <s v="Água"/>
    <s v="01-112120612130-000-070505060224-2-NV022634-PRO007649-0-0-0"/>
    <s v="NV022634"/>
    <m/>
    <x v="2"/>
    <x v="198"/>
  </r>
  <r>
    <x v="30"/>
    <m/>
    <x v="512"/>
    <d v="2025-02-01T00:00:00"/>
    <d v="2025-05-05T00:00:00"/>
    <n v="512.78"/>
    <n v="112120612130"/>
    <s v="Água"/>
    <s v="01-112120612130-000-070505060156-2-NV021619-PRO007649-0-0-0"/>
    <s v="NV021619"/>
    <m/>
    <x v="2"/>
    <x v="139"/>
  </r>
  <r>
    <x v="30"/>
    <m/>
    <x v="513"/>
    <d v="2025-03-01T00:00:00"/>
    <d v="2025-05-05T00:00:00"/>
    <n v="36033.86"/>
    <n v="112120612120"/>
    <s v="Força e Luz"/>
    <s v="01-112120612120-000-046501030001-1-NV006964-PRO007649-0-0-0"/>
    <s v="NV006964"/>
    <m/>
    <x v="2"/>
    <x v="28"/>
  </r>
  <r>
    <x v="30"/>
    <m/>
    <x v="514"/>
    <d v="2025-03-01T00:00:00"/>
    <d v="2025-05-05T00:00:00"/>
    <n v="63861.01"/>
    <n v="112120612120"/>
    <s v="Força e Luz"/>
    <s v="01-112120612120-000-062501130001-2-NV000956-PRO007649-0-0-0"/>
    <s v="NV000956"/>
    <m/>
    <x v="2"/>
    <x v="17"/>
  </r>
  <r>
    <x v="30"/>
    <m/>
    <x v="515"/>
    <d v="2025-02-01T00:00:00"/>
    <d v="2025-05-05T00:00:00"/>
    <n v="19164.93"/>
    <n v="112120612120"/>
    <s v="Força e Luz"/>
    <s v="01-112120612120-000-062501260001-2-NV009955-PRO007649-0-0-0"/>
    <s v="NV009955"/>
    <m/>
    <x v="2"/>
    <x v="7"/>
  </r>
  <r>
    <x v="30"/>
    <m/>
    <x v="516"/>
    <d v="2025-03-01T00:00:00"/>
    <d v="2025-05-05T00:00:00"/>
    <n v="14206.08"/>
    <n v="112120612130"/>
    <s v="Água"/>
    <s v="01-112120612130-000-062501130001-2-NV000956-PRO007649-0-0-0"/>
    <s v="NV000956"/>
    <m/>
    <x v="2"/>
    <x v="17"/>
  </r>
  <r>
    <x v="30"/>
    <m/>
    <x v="517"/>
    <d v="2025-02-01T00:00:00"/>
    <d v="2025-05-05T00:00:00"/>
    <n v="58.25"/>
    <n v="112120612130"/>
    <s v="Água"/>
    <s v="01-112120612130-000-070505060226-2-NV022636-PRO007649-0-0-0"/>
    <s v="NV022636"/>
    <m/>
    <x v="2"/>
    <x v="200"/>
  </r>
  <r>
    <x v="30"/>
    <m/>
    <x v="518"/>
    <d v="2025-01-01T00:00:00"/>
    <d v="2025-05-05T00:00:00"/>
    <n v="6986.88"/>
    <n v="112120612120"/>
    <s v="Força e Luz"/>
    <s v="01-112120612120-000-062501470001-2-NV003955-PRO007649-0-0-0"/>
    <s v="NV003955"/>
    <m/>
    <x v="2"/>
    <x v="39"/>
  </r>
  <r>
    <x v="30"/>
    <m/>
    <x v="519"/>
    <d v="2025-03-01T00:00:00"/>
    <d v="2025-05-05T00:00:00"/>
    <n v="138414.89000000001"/>
    <n v="112120503040"/>
    <s v="Serviços de Implantação e Operacionalização postos Poupatempo"/>
    <s v="01-112120503040-000-062501360001-2-NV003961-PRO007649-0-0-0"/>
    <s v="NV003961"/>
    <m/>
    <x v="2"/>
    <x v="45"/>
  </r>
  <r>
    <x v="30"/>
    <m/>
    <x v="520"/>
    <d v="2025-03-01T00:00:00"/>
    <d v="2025-05-05T00:00:00"/>
    <n v="799774.28"/>
    <n v="112120503040"/>
    <s v="Serviços de Implantação e Operacionalização postos Poupatempo"/>
    <s v="01-112120503040-000-048501100001-1-NV006966-PRO007649-0-0-0"/>
    <s v="NV006966"/>
    <m/>
    <x v="2"/>
    <x v="30"/>
  </r>
  <r>
    <x v="30"/>
    <m/>
    <x v="521"/>
    <d v="2025-03-01T00:00:00"/>
    <d v="2025-05-05T00:00:00"/>
    <n v="1595076.74"/>
    <n v="112120503040"/>
    <s v="Serviços de Implantação e Operacionalização postos Poupatempo"/>
    <s v="01-112120503040-000-046501030001-1-NV006964-PRO007649-0-0-0"/>
    <s v="NV006964"/>
    <m/>
    <x v="2"/>
    <x v="28"/>
  </r>
  <r>
    <x v="30"/>
    <m/>
    <x v="522"/>
    <d v="2025-03-01T00:00:00"/>
    <d v="2025-05-05T00:00:00"/>
    <n v="941642.78"/>
    <n v="112120503040"/>
    <s v="Serviços de Implantação e Operacionalização postos Poupatempo"/>
    <s v="01-112120503040-000-062501130001-2-NV000956-PRO007649-0-0-0"/>
    <s v="NV000956"/>
    <m/>
    <x v="2"/>
    <x v="17"/>
  </r>
  <r>
    <x v="30"/>
    <m/>
    <x v="523"/>
    <d v="2025-03-01T00:00:00"/>
    <d v="2025-05-05T00:00:00"/>
    <n v="204138.99"/>
    <n v="112120503040"/>
    <s v="Serviços de Implantação e Operacionalização postos Poupatempo"/>
    <s v="01-112120503040-000-070505060252-2-NV022666-PRO007649-0-0-0"/>
    <s v="NV022666"/>
    <m/>
    <x v="2"/>
    <x v="226"/>
  </r>
  <r>
    <x v="30"/>
    <m/>
    <x v="524"/>
    <d v="2025-03-01T00:00:00"/>
    <d v="2025-05-05T00:00:00"/>
    <n v="93772.41"/>
    <n v="112120503040"/>
    <s v="Serviços de Implantação e Operacionalização postos Poupatempo"/>
    <s v="01-112120503040-000-062501000117-2-NV020554-PRO007649-0-0-0"/>
    <s v="NV020554"/>
    <m/>
    <x v="2"/>
    <x v="83"/>
  </r>
  <r>
    <x v="30"/>
    <m/>
    <x v="525"/>
    <d v="2025-03-01T00:00:00"/>
    <d v="2025-05-05T00:00:00"/>
    <n v="70807.13"/>
    <n v="112120503040"/>
    <s v="Serviços de Implantação e Operacionalização postos Poupatempo"/>
    <s v="01-112120503040-000-001501930149-2-NV021618-PRO007649-0-0-0"/>
    <s v="NV021618"/>
    <m/>
    <x v="2"/>
    <x v="138"/>
  </r>
  <r>
    <x v="30"/>
    <m/>
    <x v="526"/>
    <d v="2025-03-01T00:00:00"/>
    <d v="2025-05-05T00:00:00"/>
    <n v="58888.57"/>
    <n v="112120503040"/>
    <s v="Serviços de Implantação e Operacionalização postos Poupatempo"/>
    <s v="01-112120503040-000-070505060156-2-NV021619-PRO007649-0-0-0"/>
    <s v="NV021619"/>
    <m/>
    <x v="2"/>
    <x v="139"/>
  </r>
  <r>
    <x v="30"/>
    <m/>
    <x v="527"/>
    <d v="2025-03-01T00:00:00"/>
    <d v="2025-05-05T00:00:00"/>
    <n v="48697"/>
    <n v="112120503040"/>
    <s v="Serviços de Implantação e Operacionalização postos Poupatempo"/>
    <s v="01-112120503040-000-070505060239-2-NV022649-PRO007649-0-0-0"/>
    <s v="NV022649"/>
    <m/>
    <x v="2"/>
    <x v="212"/>
  </r>
  <r>
    <x v="30"/>
    <m/>
    <x v="528"/>
    <d v="2025-03-01T00:00:00"/>
    <d v="2025-05-05T00:00:00"/>
    <n v="131273.51"/>
    <n v="112120503040"/>
    <s v="Serviços de Implantação e Operacionalização postos Poupatempo"/>
    <s v="01-112120503040-000-062501470001-2-NV003955-PRO007649-0-0-0"/>
    <s v="NV003955"/>
    <m/>
    <x v="2"/>
    <x v="39"/>
  </r>
  <r>
    <x v="30"/>
    <m/>
    <x v="529"/>
    <d v="2025-03-01T00:00:00"/>
    <d v="2025-05-05T00:00:00"/>
    <n v="292115.5"/>
    <n v="112120503040"/>
    <s v="Serviços de Implantação e Operacionalização postos Poupatempo"/>
    <s v="01-112120503040-000-062501260001-2-NV009955-PRO007649-0-0-0"/>
    <s v="NV009955"/>
    <m/>
    <x v="2"/>
    <x v="7"/>
  </r>
  <r>
    <x v="30"/>
    <m/>
    <x v="530"/>
    <d v="2025-03-01T00:00:00"/>
    <d v="2025-05-05T00:00:00"/>
    <n v="155588.9"/>
    <n v="112120503040"/>
    <s v="Serviços de Implantação e Operacionalização postos Poupatempo"/>
    <s v="01-112120503040-000-062501640001-2-NV003978-PRO007649-0-0-0"/>
    <s v="NV003978"/>
    <m/>
    <x v="2"/>
    <x v="61"/>
  </r>
  <r>
    <x v="30"/>
    <m/>
    <x v="531"/>
    <d v="2025-03-01T00:00:00"/>
    <d v="2025-05-05T00:00:00"/>
    <n v="129841.92"/>
    <n v="112120503040"/>
    <s v="Serviços de Implantação e Operacionalização postos Poupatempo"/>
    <s v="01-112120503040-000-062501700001-2-NV004958-PRO007649-0-0-0"/>
    <s v="NV004958"/>
    <m/>
    <x v="2"/>
    <x v="71"/>
  </r>
  <r>
    <x v="30"/>
    <m/>
    <x v="532"/>
    <d v="2025-03-01T00:00:00"/>
    <d v="2025-05-05T00:00:00"/>
    <n v="37281.78"/>
    <n v="112120503040"/>
    <s v="Serviços de Implantação e Operacionalização postos Poupatempo"/>
    <s v="01-112120503040-000-062501930102-2-NV021567-PRO007649-0-0-0"/>
    <s v="NV021567"/>
    <m/>
    <x v="2"/>
    <x v="97"/>
  </r>
  <r>
    <x v="30"/>
    <m/>
    <x v="533"/>
    <d v="2025-03-01T00:00:00"/>
    <d v="2025-05-05T00:00:00"/>
    <n v="36618.58"/>
    <n v="112120503040"/>
    <s v="Serviços de Implantação e Operacionalização postos Poupatempo"/>
    <s v="01-112120503040-000-062501930122-2-NV021588-PRO007649-0-0-0"/>
    <s v="NV021588"/>
    <m/>
    <x v="2"/>
    <x v="113"/>
  </r>
  <r>
    <x v="30"/>
    <m/>
    <x v="534"/>
    <d v="2025-03-01T00:00:00"/>
    <d v="2025-05-05T00:00:00"/>
    <n v="37527.839999999997"/>
    <n v="112120503040"/>
    <s v="Serviços de Implantação e Operacionalização postos Poupatempo"/>
    <s v="01-112120503040-000-070505060202-2-NV022612-PRO007649-0-0-0"/>
    <s v="NV022612"/>
    <m/>
    <x v="2"/>
    <x v="176"/>
  </r>
  <r>
    <x v="30"/>
    <m/>
    <x v="535"/>
    <d v="2025-03-01T00:00:00"/>
    <d v="2025-05-05T00:00:00"/>
    <n v="40663.22"/>
    <n v="112120503040"/>
    <s v="Serviços de Implantação e Operacionalização postos Poupatempo"/>
    <s v="01-112120503040-000-070505060226-2-NV022636-PRO007649-0-0-0"/>
    <s v="NV022636"/>
    <m/>
    <x v="2"/>
    <x v="200"/>
  </r>
  <r>
    <x v="30"/>
    <m/>
    <x v="536"/>
    <d v="2025-03-01T00:00:00"/>
    <d v="2025-05-05T00:00:00"/>
    <n v="35206.080000000002"/>
    <n v="112120503040"/>
    <s v="Serviços de Implantação e Operacionalização postos Poupatempo"/>
    <s v="01-112120503040-000-001505060324-2-NV022562-PRO007649-0-0-0"/>
    <s v="NV022562"/>
    <m/>
    <x v="2"/>
    <x v="150"/>
  </r>
  <r>
    <x v="30"/>
    <m/>
    <x v="537"/>
    <d v="2025-03-01T00:00:00"/>
    <d v="2025-05-05T00:00:00"/>
    <n v="35268.18"/>
    <n v="112120503040"/>
    <s v="Serviços de Implantação e Operacionalização postos Poupatempo"/>
    <s v="01-112120503040-000-062501930105-2-NV021570-PRO007649-0-0-0"/>
    <s v="NV021570"/>
    <m/>
    <x v="2"/>
    <x v="100"/>
  </r>
  <r>
    <x v="30"/>
    <m/>
    <x v="538"/>
    <d v="2025-03-01T00:00:00"/>
    <d v="2025-05-05T00:00:00"/>
    <n v="36143.89"/>
    <n v="112120503040"/>
    <s v="Serviços de Implantação e Operacionalização postos Poupatempo"/>
    <s v="01-112120503040-000-070505060224-2-NV022634-PRO007649-0-0-0"/>
    <s v="NV022634"/>
    <m/>
    <x v="2"/>
    <x v="198"/>
  </r>
  <r>
    <x v="30"/>
    <m/>
    <x v="539"/>
    <d v="2025-03-01T00:00:00"/>
    <d v="2025-05-05T00:00:00"/>
    <n v="41663.08"/>
    <n v="112120503040"/>
    <s v="Serviços de Implantação e Operacionalização postos Poupatempo"/>
    <s v="01-112120503040-000-070505060214-2-NV022622-PRO007649-0-0-0"/>
    <s v="NV022622"/>
    <m/>
    <x v="2"/>
    <x v="186"/>
  </r>
  <r>
    <x v="30"/>
    <m/>
    <x v="540"/>
    <d v="2025-03-01T00:00:00"/>
    <d v="2025-05-05T00:00:00"/>
    <n v="35629.64"/>
    <n v="112120503040"/>
    <s v="Serviços de Implantação e Operacionalização postos Poupatempo"/>
    <s v="01-112120503040-000-070505060273-2-NV022680-PRO007649-0-0-0"/>
    <s v="NV022680"/>
    <m/>
    <x v="2"/>
    <x v="232"/>
  </r>
  <r>
    <x v="31"/>
    <m/>
    <x v="541"/>
    <d v="2025-03-01T00:00:00"/>
    <d v="2025-05-05T00:00:00"/>
    <n v="480.08"/>
    <s v="112120503040"/>
    <s v="ISS-BUREAU VERITAS DO BRASIL SOCIEDADE CLASSIFICADORA E CERTIFICADORA LTDA-125086"/>
    <s v="01-112120503040-000-001505060352-2-NV022676-PRO007651-0-0-0"/>
    <s v="NV022676"/>
    <m/>
    <x v="2"/>
    <x v="230"/>
  </r>
  <r>
    <x v="31"/>
    <m/>
    <x v="542"/>
    <d v="2025-03-01T00:00:00"/>
    <d v="2025-05-05T00:00:00"/>
    <n v="880.3"/>
    <s v="112120503040"/>
    <s v="ISS-MAZZINI ADMINISTRAÇÃO E EMPREITAS LTDA-8445"/>
    <s v="01-112120503040-000-001505060352-2-NV022676-PRO007651-0-0-0"/>
    <s v="NV022676"/>
    <m/>
    <x v="2"/>
    <x v="230"/>
  </r>
  <r>
    <x v="32"/>
    <m/>
    <x v="543"/>
    <d v="2025-04-01T00:00:00"/>
    <d v="2025-05-06T00:00:00"/>
    <n v="13133.46"/>
    <n v="112120502050"/>
    <s v="Indenizações Sobre Processos Trabalhistas"/>
    <s v="01-112120502050-000-044501040001-1-NV006960-000000000-0-0-0"/>
    <s v="NV006958"/>
    <m/>
    <x v="2"/>
    <x v="0"/>
  </r>
  <r>
    <x v="30"/>
    <m/>
    <x v="544"/>
    <d v="2025-04-01T00:00:00"/>
    <d v="2025-05-06T00:00:00"/>
    <n v="13133.46"/>
    <n v="112120502050"/>
    <s v="Indenizações Sobre Processos Trabalhistas"/>
    <s v="01-112120502050-000-062501710001-1-NV004959-000000000-0-0-0"/>
    <s v="NV004959"/>
    <m/>
    <x v="2"/>
    <x v="72"/>
  </r>
  <r>
    <x v="33"/>
    <m/>
    <x v="545"/>
    <d v="2025-04-01T00:00:00"/>
    <d v="2025-05-07T00:00:00"/>
    <n v="4095.16"/>
    <s v="112120503040"/>
    <s v="ISS-CONSÓRCIO SP CIDADÃO-2024"/>
    <s v="01-112120503040-000-062501590001-2-NV003972-PRO007648-0-0-0"/>
    <s v="NV003972"/>
    <m/>
    <x v="2"/>
    <x v="55"/>
  </r>
  <r>
    <x v="34"/>
    <m/>
    <x v="546"/>
    <d v="2025-04-01T00:00:00"/>
    <d v="2025-05-07T00:00:00"/>
    <n v="2146.71"/>
    <s v="112120503040"/>
    <s v="ISS-CONSÓRCIO SP CIDADÃO-2036"/>
    <s v="01-112120503040-000-062501930074-2-NV020557-PRO007648-0-0-0"/>
    <s v="NV020557"/>
    <m/>
    <x v="2"/>
    <x v="85"/>
  </r>
  <r>
    <x v="35"/>
    <m/>
    <x v="547"/>
    <d v="2025-04-01T00:00:00"/>
    <d v="2025-05-07T00:00:00"/>
    <n v="2203.33"/>
    <s v="112120503040"/>
    <s v="ISS-CONSÓRCIO SP CIDADÃO-2046"/>
    <s v="01-112120503040-000-001501930151-2-NV021620-PRO007648-0-0-0"/>
    <s v="NV021620"/>
    <m/>
    <x v="2"/>
    <x v="140"/>
  </r>
  <r>
    <x v="36"/>
    <m/>
    <x v="548"/>
    <d v="2024-05-01T00:00:00"/>
    <d v="2025-05-08T00:00:00"/>
    <n v="13133.46"/>
    <n v="112120502050"/>
    <s v="Indenizações Sobre Processos Trabalhistas"/>
    <s v="01-112120502050-000-044501040001-1-NV006960-000000000-0-0-0"/>
    <s v="NV006958"/>
    <m/>
    <x v="2"/>
    <x v="0"/>
  </r>
  <r>
    <x v="37"/>
    <m/>
    <x v="549"/>
    <d v="2025-05-01T00:00:00"/>
    <d v="2025-05-08T00:00:00"/>
    <n v="496.57"/>
    <n v="112120801050"/>
    <s v="Legais e Judiciais (Despesas Cartorárias)"/>
    <s v="01-112120801050-000-001501000005-1-NV006958-000000000-0-0-0"/>
    <s v="NV006958"/>
    <m/>
    <x v="2"/>
    <x v="0"/>
  </r>
  <r>
    <x v="38"/>
    <m/>
    <x v="550"/>
    <d v="2025-05-01T00:00:00"/>
    <d v="2025-05-08T00:00:00"/>
    <n v="515.5"/>
    <n v="112120801050"/>
    <s v="Legais e Judiciais (Despesas Cartorárias)"/>
    <s v="01-112120801050-000-016501060001-1-NV006961-000000000-0-0-0"/>
    <s v="NV006961"/>
    <m/>
    <x v="2"/>
    <x v="25"/>
  </r>
  <r>
    <x v="39"/>
    <m/>
    <x v="551"/>
    <d v="2025-04-01T00:00:00"/>
    <d v="2025-05-08T00:00:00"/>
    <n v="871.16"/>
    <s v="112120503040"/>
    <s v="ISS-CONSÓRCIO SP CIDADÃO-2054"/>
    <s v="01-112120503040-000-062501930140-2-NV021609-PRO007648-0-0-0"/>
    <s v="NV021609"/>
    <m/>
    <x v="2"/>
    <x v="131"/>
  </r>
  <r>
    <x v="40"/>
    <m/>
    <x v="552"/>
    <d v="2025-04-01T00:00:00"/>
    <d v="2025-05-09T00:00:00"/>
    <n v="2182.62"/>
    <s v="112120503040"/>
    <s v="ISS-CONSORCIO BHG POUPATEMPO INTERIOR 3-220"/>
    <s v="01-112120503040-000-062501880001-2-NV020553-PRO007647-0-0-0"/>
    <s v="NV020553"/>
    <m/>
    <x v="2"/>
    <x v="82"/>
  </r>
  <r>
    <x v="40"/>
    <m/>
    <x v="553"/>
    <d v="2025-04-01T00:00:00"/>
    <d v="2025-05-09T00:00:00"/>
    <n v="2317.29"/>
    <s v="112120503040"/>
    <s v="ISS-CONSORCIO BHG POUPATEMPO INTERIOR 3-286"/>
    <s v="01-112120503040-000-062501880001-2-NV020553-PRO007647-0-0-0"/>
    <s v="NV020553"/>
    <m/>
    <x v="2"/>
    <x v="82"/>
  </r>
  <r>
    <x v="41"/>
    <m/>
    <x v="554"/>
    <d v="2025-04-01T00:00:00"/>
    <d v="2025-05-09T00:00:00"/>
    <n v="1353.86"/>
    <s v="112120503040"/>
    <s v="ISS-CONSÓRCIO SP CIDADÃO-2052"/>
    <s v="01-112120503040-000-001505060344-2-NV022652-PRO007648-0-0-0"/>
    <s v="NV022652"/>
    <m/>
    <x v="2"/>
    <x v="214"/>
  </r>
  <r>
    <x v="42"/>
    <m/>
    <x v="555"/>
    <d v="2025-04-01T00:00:00"/>
    <d v="2025-05-09T00:00:00"/>
    <n v="3936.01"/>
    <s v="112120503040"/>
    <s v="ISS-CONSORCIO DATASERV-636"/>
    <s v="01-112120503040-000-062501380001-2-NV003964-PRO007650-0-0-0"/>
    <s v="NV003964"/>
    <m/>
    <x v="2"/>
    <x v="47"/>
  </r>
  <r>
    <x v="43"/>
    <m/>
    <x v="556"/>
    <d v="2025-04-01T00:00:00"/>
    <d v="2025-05-09T00:00:00"/>
    <n v="1306.7"/>
    <s v="112120503040"/>
    <s v="ISS-CONSÓRCIO SP CIDADÃO-2068"/>
    <s v="01-112120503040-000-070505060236-2-NV022646-PRO007648-0-0-0"/>
    <s v="NV022646"/>
    <m/>
    <x v="2"/>
    <x v="210"/>
  </r>
  <r>
    <x v="44"/>
    <m/>
    <x v="557"/>
    <d v="2025-04-01T00:00:00"/>
    <d v="2025-05-09T00:00:00"/>
    <n v="6907.35"/>
    <s v="112120503040"/>
    <s v="ISS-CONSÓRCIO SP CIDADÃO-2023"/>
    <s v="01-112120503040-000-062501400001-2-NV003969-PRO007648-0-0-0"/>
    <s v="NV003969"/>
    <m/>
    <x v="2"/>
    <x v="52"/>
  </r>
  <r>
    <x v="45"/>
    <m/>
    <x v="558"/>
    <d v="2025-03-01T00:00:00"/>
    <d v="2025-05-09T00:00:00"/>
    <n v="915.5"/>
    <s v="112120503040"/>
    <s v="ISS-CONSÓRCIO MELHOR ATENDIMENTO-1621"/>
    <s v="01-112120503040-000-070505060209-2-NV022620-PRO007645-0-0-0"/>
    <s v="NV022620"/>
    <m/>
    <x v="2"/>
    <x v="184"/>
  </r>
  <r>
    <x v="45"/>
    <m/>
    <x v="559"/>
    <d v="2025-04-01T00:00:00"/>
    <d v="2025-05-09T00:00:00"/>
    <n v="867.9"/>
    <s v="112120503040"/>
    <s v="ISS-CONSÓRCIO MELHOR ATENDIMENTO-1679"/>
    <s v="01-112120503040-000-070505060209-2-NV022620-PRO007645-0-0-0"/>
    <s v="NV022620"/>
    <m/>
    <x v="2"/>
    <x v="184"/>
  </r>
  <r>
    <x v="46"/>
    <m/>
    <x v="560"/>
    <d v="2025-03-01T00:00:00"/>
    <d v="2025-05-09T00:00:00"/>
    <n v="1479.71"/>
    <s v="112120503040"/>
    <s v="ISS-CONSÓRCIO MELHOR ATENDIMENTO-1603"/>
    <s v="01-112120503040-000-062501930118-2-NV021584-PRO007645-0-0-0"/>
    <s v="NV021584"/>
    <m/>
    <x v="2"/>
    <x v="111"/>
  </r>
  <r>
    <x v="46"/>
    <m/>
    <x v="561"/>
    <d v="2025-04-01T00:00:00"/>
    <d v="2025-05-09T00:00:00"/>
    <n v="1515.74"/>
    <s v="112120503040"/>
    <s v="ISS-CONSÓRCIO MELHOR ATENDIMENTO-1661"/>
    <s v="01-112120503040-000-062501930118-2-NV021584-PRO007645-0-0-0"/>
    <s v="NV021584"/>
    <m/>
    <x v="2"/>
    <x v="111"/>
  </r>
  <r>
    <x v="47"/>
    <m/>
    <x v="562"/>
    <d v="2025-03-01T00:00:00"/>
    <d v="2025-05-09T00:00:00"/>
    <n v="881.94"/>
    <s v="112120503040"/>
    <s v="ISS-CONSÓRCIO MELHOR ATENDIMENTO-1641"/>
    <s v="01-112120503040-000-001501930155-2-NV022554-PRO007645-0-0-0"/>
    <s v="NV022554"/>
    <m/>
    <x v="2"/>
    <x v="144"/>
  </r>
  <r>
    <x v="47"/>
    <m/>
    <x v="563"/>
    <d v="2025-04-01T00:00:00"/>
    <d v="2025-05-09T00:00:00"/>
    <n v="923.7"/>
    <s v="112120503040"/>
    <s v="ISS-CONSÓRCIO MELHOR ATENDIMENTO-1699"/>
    <s v="01-112120503040-000-001501930155-2-NV022554-PRO007645-0-0-0"/>
    <s v="NV022554"/>
    <m/>
    <x v="2"/>
    <x v="144"/>
  </r>
  <r>
    <x v="48"/>
    <m/>
    <x v="564"/>
    <d v="2025-04-01T00:00:00"/>
    <d v="2025-05-09T00:00:00"/>
    <n v="2169.8200000000002"/>
    <s v="112120503040"/>
    <s v="ISS-CONSÓRCIO MELHOR ATENDIMENTO-1620,02"/>
    <s v="01-112120503040-000-001501930153-2-NV022552-PRO007645-0-0-0"/>
    <s v="NV022552"/>
    <m/>
    <x v="2"/>
    <x v="142"/>
  </r>
  <r>
    <x v="48"/>
    <m/>
    <x v="565"/>
    <d v="2025-04-01T00:00:00"/>
    <d v="2025-05-09T00:00:00"/>
    <n v="2288.6999999999998"/>
    <s v="112120503040"/>
    <s v="ISS-CONSÓRCIO MELHOR ATENDIMENTO-1678,02"/>
    <s v="01-112120503040-000-001501930153-2-NV022552-PRO007645-0-0-0"/>
    <s v="NV022552"/>
    <m/>
    <x v="2"/>
    <x v="142"/>
  </r>
  <r>
    <x v="49"/>
    <m/>
    <x v="566"/>
    <d v="2025-03-01T00:00:00"/>
    <d v="2025-05-09T00:00:00"/>
    <n v="4043.36"/>
    <s v="112120503040"/>
    <s v="ISS-BUREAU VERITAS DO BRASIL SOCIEDADE CLASSIFICADORA E CERTIFICADORA LTDA-125074"/>
    <s v="01-112120503040-000-062501320001-2-NV002951-PRO007651-0-0-0"/>
    <s v="NV002951"/>
    <m/>
    <x v="2"/>
    <x v="34"/>
  </r>
  <r>
    <x v="49"/>
    <m/>
    <x v="567"/>
    <d v="2025-03-01T00:00:00"/>
    <d v="2025-05-09T00:00:00"/>
    <n v="7414.16"/>
    <s v="112120503040"/>
    <s v="ISS-MAZZINI ADMINISTRAÇÃO E EMPREITAS LTDA-8451"/>
    <s v="01-112120503040-000-062501320001-2-NV002951-PRO007651-0-0-0"/>
    <s v="NV002951"/>
    <m/>
    <x v="2"/>
    <x v="34"/>
  </r>
  <r>
    <x v="50"/>
    <m/>
    <x v="568"/>
    <d v="2025-04-01T00:00:00"/>
    <d v="2025-05-09T00:00:00"/>
    <n v="1852.71"/>
    <s v="112120503040"/>
    <s v="ISS-CONSORCIO BHG POUPATEMPO INTERIOR 3-246"/>
    <s v="01-112120503040-000-070505060244-2-NV022654-PRO007647-0-0-0"/>
    <s v="NV022654"/>
    <m/>
    <x v="2"/>
    <x v="216"/>
  </r>
  <r>
    <x v="50"/>
    <m/>
    <x v="569"/>
    <d v="2025-04-01T00:00:00"/>
    <d v="2025-05-09T00:00:00"/>
    <n v="2081.7800000000002"/>
    <s v="112120503040"/>
    <s v="ISS-CONSORCIO BHG POUPATEMPO INTERIOR 3-314"/>
    <s v="01-112120503040-000-070505060244-2-NV022654-PRO007647-0-0-0"/>
    <s v="NV022654"/>
    <m/>
    <x v="2"/>
    <x v="216"/>
  </r>
  <r>
    <x v="51"/>
    <m/>
    <x v="570"/>
    <d v="2025-04-01T00:00:00"/>
    <d v="2025-05-12T00:00:00"/>
    <n v="1065.46"/>
    <s v="112120503040"/>
    <s v="ISS-CONSORCIO BHG POUPATEMPO INTERIOR 3-226"/>
    <s v="01-112120503040-000-152505060104-2-NV021571-PRO007647-0-0-0"/>
    <s v="NV021571"/>
    <m/>
    <x v="2"/>
    <x v="101"/>
  </r>
  <r>
    <x v="51"/>
    <m/>
    <x v="571"/>
    <d v="2025-04-01T00:00:00"/>
    <d v="2025-05-12T00:00:00"/>
    <n v="1220.1300000000001"/>
    <s v="112120503040"/>
    <s v="ISS-CONSORCIO BHG POUPATEMPO INTERIOR 3-293"/>
    <s v="01-112120503040-000-152505060104-2-NV021571-PRO007647-0-0-0"/>
    <s v="NV021571"/>
    <m/>
    <x v="2"/>
    <x v="101"/>
  </r>
  <r>
    <x v="52"/>
    <m/>
    <x v="572"/>
    <d v="2025-03-01T00:00:00"/>
    <d v="2025-05-12T00:00:00"/>
    <n v="881.94"/>
    <s v="112120503040"/>
    <s v="ISS-CONSÓRCIO MELHOR ATENDIMENTO-1642"/>
    <s v="01-112120503040-000-070505060210-2-NV022621-PRO007645-0-0-0"/>
    <s v="NV022621"/>
    <m/>
    <x v="2"/>
    <x v="185"/>
  </r>
  <r>
    <x v="52"/>
    <m/>
    <x v="573"/>
    <d v="2025-04-01T00:00:00"/>
    <d v="2025-05-12T00:00:00"/>
    <n v="881.92"/>
    <s v="112120503040"/>
    <s v="ISS-CONSÓRCIO MELHOR ATENDIMENTO-1655"/>
    <s v="01-112120503040-000-070505060210-2-NV022621-PRO007645-0-0-0"/>
    <s v="NV022621"/>
    <m/>
    <x v="2"/>
    <x v="185"/>
  </r>
  <r>
    <x v="53"/>
    <m/>
    <x v="574"/>
    <d v="2025-04-01T00:00:00"/>
    <d v="2025-05-12T00:00:00"/>
    <n v="1111.6199999999999"/>
    <s v="112120503040"/>
    <s v="ISS-CONSORCIO BHG POUPATEMPO INTERIOR 3-230"/>
    <s v="01-112120503040-000-070505060121-2-NV022576-PRO007647-0-0-0"/>
    <s v="NV022576"/>
    <m/>
    <x v="2"/>
    <x v="161"/>
  </r>
  <r>
    <x v="53"/>
    <m/>
    <x v="575"/>
    <d v="2025-04-01T00:00:00"/>
    <d v="2025-05-12T00:00:00"/>
    <n v="1297.29"/>
    <s v="112120503040"/>
    <s v="ISS-CONSORCIO BHG POUPATEMPO INTERIOR 3-297"/>
    <s v="01-112120503040-000-070505060121-2-NV022576-PRO007647-0-0-0"/>
    <s v="NV022576"/>
    <m/>
    <x v="2"/>
    <x v="161"/>
  </r>
  <r>
    <x v="54"/>
    <m/>
    <x v="576"/>
    <d v="2025-04-01T00:00:00"/>
    <d v="2025-05-12T00:00:00"/>
    <n v="5723.31"/>
    <s v="112120503040"/>
    <s v="ISS-CONSÓRCIO SP CIDADÃO-2033"/>
    <s v="01-112120503040-000-062501730001-2-NV004961-PRO007648-0-0-0"/>
    <s v="NV004961"/>
    <m/>
    <x v="2"/>
    <x v="74"/>
  </r>
  <r>
    <x v="55"/>
    <m/>
    <x v="577"/>
    <d v="2025-03-01T00:00:00"/>
    <d v="2025-05-12T00:00:00"/>
    <n v="4235.5200000000004"/>
    <s v="112120503040"/>
    <s v="ISS-BUREAU VERITAS DO BRASIL SOCIEDADE CLASSIFICADORA E CERTIFICADORA LTDA-125065"/>
    <s v="01-112120503040-000-062501240001-2-NV009958-PRO007651-0-0-0"/>
    <s v="NV009958"/>
    <m/>
    <x v="2"/>
    <x v="10"/>
  </r>
  <r>
    <x v="55"/>
    <m/>
    <x v="578"/>
    <d v="2025-03-01T00:00:00"/>
    <d v="2025-05-12T00:00:00"/>
    <n v="8192.68"/>
    <s v="112120503040"/>
    <s v="ISS-BUREAU VERITAS DO BRASIL SOCIEDADE CLASSIFICADORA E CERTIFICADORA LTDA-125073"/>
    <s v="01-112120503040-000-015505060003-1-NV006963-PRO007651-0-0-0"/>
    <s v="NV006963"/>
    <m/>
    <x v="2"/>
    <x v="27"/>
  </r>
  <r>
    <x v="55"/>
    <m/>
    <x v="579"/>
    <d v="2025-04-01T00:00:00"/>
    <d v="2025-05-12T00:00:00"/>
    <n v="30197.62"/>
    <s v="112120503040"/>
    <s v="ISS-CONSORCIO DATASERV-638"/>
    <s v="01-112120503040-000-016501060001-1-NV006961-PRO007650-0-0-0"/>
    <s v="NV006961"/>
    <m/>
    <x v="2"/>
    <x v="25"/>
  </r>
  <r>
    <x v="55"/>
    <m/>
    <x v="580"/>
    <d v="2025-04-01T00:00:00"/>
    <d v="2025-05-12T00:00:00"/>
    <n v="1127.72"/>
    <s v="112120503040"/>
    <s v="ISS-CONSORCIO DATASERV-642"/>
    <s v="01-112120503040-000-001505060428-2-NV022658-PRO007650-0-0-0"/>
    <s v="NV022658"/>
    <m/>
    <x v="2"/>
    <x v="220"/>
  </r>
  <r>
    <x v="55"/>
    <m/>
    <x v="581"/>
    <d v="2025-04-01T00:00:00"/>
    <d v="2025-05-12T00:00:00"/>
    <n v="1710.28"/>
    <s v="112120503040"/>
    <s v="ISS-CONSORCIO DATASERV-643"/>
    <s v="01-112120503040-000-138505060157-2-NV021558-PRO007650-0-0-0"/>
    <s v="NV021558"/>
    <m/>
    <x v="2"/>
    <x v="245"/>
  </r>
  <r>
    <x v="55"/>
    <m/>
    <x v="582"/>
    <d v="2025-04-01T00:00:00"/>
    <d v="2025-05-12T00:00:00"/>
    <n v="963.53"/>
    <s v="112120503040"/>
    <s v="ISS-CONSORCIO DATASERV-644"/>
    <s v="01-112120503040-000-001505060427-2-NV022570-PRO007650-0-0-0"/>
    <s v="NV022570"/>
    <m/>
    <x v="2"/>
    <x v="251"/>
  </r>
  <r>
    <x v="55"/>
    <m/>
    <x v="583"/>
    <d v="2025-04-01T00:00:00"/>
    <d v="2025-05-12T00:00:00"/>
    <n v="3595.29"/>
    <s v="112120503040"/>
    <s v="ISS-CONSÓRCIO SP CIDADÃO-2059"/>
    <s v="01-112120503040-000-070505060198-2-NV022603-PRO007648-0-0-0"/>
    <s v="NV022603"/>
    <m/>
    <x v="2"/>
    <x v="172"/>
  </r>
  <r>
    <x v="55"/>
    <m/>
    <x v="584"/>
    <d v="2025-02-01T00:00:00"/>
    <d v="2025-05-12T00:00:00"/>
    <n v="2855.55"/>
    <s v="112120601050"/>
    <s v="ISS-DUCTBUSTERS ENGENHARIA LIMITADA-2610"/>
    <s v="01-112120601050-000-046505060189-2-NV022594-PRO008185-0-0-0"/>
    <s v="NV022594"/>
    <m/>
    <x v="2"/>
    <x v="253"/>
  </r>
  <r>
    <x v="55"/>
    <m/>
    <x v="585"/>
    <d v="2025-04-01T00:00:00"/>
    <d v="2025-05-12T00:00:00"/>
    <n v="1292.6199999999999"/>
    <s v="112120601050"/>
    <s v="ISS-DUCTBUSTERS ENGENHARIA LIMITADA-2613,02"/>
    <s v="01-112120601050-000-046505060189-2-NV022594-PRO008185-0-0-0"/>
    <s v="NV022594"/>
    <m/>
    <x v="2"/>
    <x v="253"/>
  </r>
  <r>
    <x v="55"/>
    <m/>
    <x v="586"/>
    <d v="2025-04-01T00:00:00"/>
    <d v="2025-05-12T00:00:00"/>
    <n v="336"/>
    <s v="112120601060"/>
    <s v="ISS-LOK TENDAS LTDA-430"/>
    <s v="01-112120601060-000-001505060407-2-NV022603-000000000-0-0-0"/>
    <s v="NV022603"/>
    <m/>
    <x v="2"/>
    <x v="172"/>
  </r>
  <r>
    <x v="55"/>
    <m/>
    <x v="587"/>
    <d v="2025-03-01T00:00:00"/>
    <d v="2025-05-12T00:00:00"/>
    <n v="15022.62"/>
    <s v="112120503040"/>
    <s v="ISS-MAZZINI ADMINISTRAÇÃO E EMPREITAS LTDA-8450"/>
    <s v="01-112120503040-000-015505060003-1-NV006963-PRO007651-0-0-0"/>
    <s v="NV006963"/>
    <m/>
    <x v="2"/>
    <x v="27"/>
  </r>
  <r>
    <x v="55"/>
    <m/>
    <x v="588"/>
    <d v="2025-03-01T00:00:00"/>
    <d v="2025-05-12T00:00:00"/>
    <n v="7766.51"/>
    <s v="112120503040"/>
    <s v="ISS-MAZZINI ADMINISTRAÇÃO E EMPREITAS LTDA-8509"/>
    <s v="01-112120503040-000-062501240001-2-NV009958-PRO007651-0-0-0"/>
    <s v="NV009958"/>
    <m/>
    <x v="2"/>
    <x v="10"/>
  </r>
  <r>
    <x v="55"/>
    <m/>
    <x v="589"/>
    <d v="2025-04-01T00:00:00"/>
    <d v="2025-05-12T00:00:00"/>
    <n v="44.91"/>
    <s v="112120611020"/>
    <s v="ISS-POLILIX TRIAGEM E CLASSIFICAÇÃO DE RESÍDUOS LTDA-35142"/>
    <s v="01-112120611020-000-015501020001-1-NV006963-PRO007664-0-0-0"/>
    <s v="NV006963"/>
    <m/>
    <x v="2"/>
    <x v="27"/>
  </r>
  <r>
    <x v="55"/>
    <m/>
    <x v="590"/>
    <d v="2025-04-01T00:00:00"/>
    <d v="2025-05-12T00:00:00"/>
    <n v="2355.7399999999998"/>
    <s v="112120611010"/>
    <s v="ISS-SEAL SEGURANÇA ALTERNATIVA EIRELI-16987"/>
    <s v="01-112120611010-000-015501020001-1-NV006963-PRO007743-0-0-0"/>
    <s v="NV006963"/>
    <m/>
    <x v="2"/>
    <x v="27"/>
  </r>
  <r>
    <x v="14"/>
    <m/>
    <x v="591"/>
    <d v="2025-04-01T00:00:00"/>
    <d v="2025-05-12T00:00:00"/>
    <n v="2177.83"/>
    <s v="112120503040"/>
    <s v="ISS-CONSÓRCIO SP CIDADÃO-2061"/>
    <s v="01-112120503040-000-070505060205-2-NV022615-PRO007648-0-0-0"/>
    <s v="NV022615"/>
    <m/>
    <x v="2"/>
    <x v="179"/>
  </r>
  <r>
    <x v="56"/>
    <m/>
    <x v="592"/>
    <d v="2025-03-01T00:00:00"/>
    <d v="2025-05-12T00:00:00"/>
    <n v="534.87"/>
    <s v="112120503040"/>
    <s v="ISS-BUREAU VERITAS DO BRASIL SOCIEDADE CLASSIFICADORA E CERTIFICADORA LTDA-125075"/>
    <s v="01-112120503040-000-070505060182-2-NV022588-PRO007651-0-0-0"/>
    <s v="NV022588"/>
    <m/>
    <x v="2"/>
    <x v="168"/>
  </r>
  <r>
    <x v="56"/>
    <m/>
    <x v="593"/>
    <d v="2025-03-01T00:00:00"/>
    <d v="2025-05-12T00:00:00"/>
    <n v="980.77"/>
    <s v="112120503040"/>
    <s v="ISS-MAZZINI ADMINISTRAÇÃO E EMPREITAS LTDA-8429"/>
    <s v="01-112120503040-000-070505060182-2-NV022588-PRO007651-0-0-0"/>
    <s v="NV022588"/>
    <m/>
    <x v="2"/>
    <x v="168"/>
  </r>
  <r>
    <x v="57"/>
    <m/>
    <x v="594"/>
    <d v="2025-03-01T00:00:00"/>
    <d v="2025-05-12T00:00:00"/>
    <n v="10383.56"/>
    <s v="112120503040"/>
    <s v="ISS-CONSÓRCIO MELHOR ATENDIMENTO-1635"/>
    <s v="01-112120503040-000-062501200001-2-NV009956-PRO007645-0-0-0"/>
    <s v="NV009956"/>
    <m/>
    <x v="2"/>
    <x v="8"/>
  </r>
  <r>
    <x v="57"/>
    <m/>
    <x v="595"/>
    <d v="2025-04-01T00:00:00"/>
    <d v="2025-05-12T00:00:00"/>
    <n v="10663.13"/>
    <s v="112120503040"/>
    <s v="ISS-CONSÓRCIO MELHOR ATENDIMENTO-1693"/>
    <s v="01-112120503040-000-062501200001-2-NV009956-PRO007645-0-0-0"/>
    <s v="NV009956"/>
    <m/>
    <x v="2"/>
    <x v="8"/>
  </r>
  <r>
    <x v="58"/>
    <m/>
    <x v="596"/>
    <d v="2025-04-01T00:00:00"/>
    <d v="2025-05-12T00:00:00"/>
    <n v="902.57"/>
    <s v="112120503040"/>
    <s v="ISS-CONSÓRCIO SP CIDADÃO-2048"/>
    <s v="01-112120503040-000-070505060258-2-NV022672-PRO007648-0-0-0"/>
    <s v="NV022672"/>
    <m/>
    <x v="2"/>
    <x v="229"/>
  </r>
  <r>
    <x v="59"/>
    <m/>
    <x v="597"/>
    <d v="2025-04-01T00:00:00"/>
    <d v="2025-05-12T00:00:00"/>
    <n v="2421.3000000000002"/>
    <s v="112120503040"/>
    <s v="ISS-CONSÓRCIO SP CIDADÃO-2042"/>
    <s v="01-112120503040-000-062501930139-2-NV021608-PRO007648-0-0-0"/>
    <s v="NV021608"/>
    <m/>
    <x v="2"/>
    <x v="130"/>
  </r>
  <r>
    <x v="60"/>
    <m/>
    <x v="598"/>
    <d v="2025-03-01T00:00:00"/>
    <d v="2025-05-12T00:00:00"/>
    <n v="11465.02"/>
    <s v="112120503040"/>
    <s v="ISS-CONSÓRCIO MELHOR ATENDIMENTO-1586"/>
    <s v="01-112120503040-000-062501490001-2-NV003957-PRO007645-0-0-0"/>
    <s v="NV003957"/>
    <m/>
    <x v="2"/>
    <x v="41"/>
  </r>
  <r>
    <x v="60"/>
    <m/>
    <x v="599"/>
    <d v="2025-04-01T00:00:00"/>
    <d v="2025-05-12T00:00:00"/>
    <n v="11130.01"/>
    <s v="112120503040"/>
    <s v="ISS-CONSÓRCIO MELHOR ATENDIMENTO-1644"/>
    <s v="01-112120503040-000-062501490001-2-NV003957-PRO007645-0-0-0"/>
    <s v="NV003957"/>
    <m/>
    <x v="2"/>
    <x v="41"/>
  </r>
  <r>
    <x v="61"/>
    <m/>
    <x v="600"/>
    <d v="2025-03-01T00:00:00"/>
    <d v="2025-05-12T00:00:00"/>
    <n v="1029.6500000000001"/>
    <s v="112120503040"/>
    <s v="ISS-CONSÓRCIO MELHOR ATENDIMENTO-1625"/>
    <s v="01-112120503040-000-070505060220-2-NV022630-PRO007645-0-0-0"/>
    <s v="NV022630"/>
    <m/>
    <x v="2"/>
    <x v="194"/>
  </r>
  <r>
    <x v="61"/>
    <m/>
    <x v="601"/>
    <d v="2025-04-01T00:00:00"/>
    <d v="2025-05-12T00:00:00"/>
    <n v="1029.6199999999999"/>
    <s v="112120503040"/>
    <s v="ISS-CONSÓRCIO MELHOR ATENDIMENTO-1683"/>
    <s v="01-112120503040-000-070505060220-2-NV022630-PRO007645-0-0-0"/>
    <s v="NV022630"/>
    <m/>
    <x v="2"/>
    <x v="194"/>
  </r>
  <r>
    <x v="62"/>
    <m/>
    <x v="602"/>
    <d v="2025-04-01T00:00:00"/>
    <d v="2025-05-12T00:00:00"/>
    <n v="980.16"/>
    <s v="112120503040"/>
    <s v="ISS-CONSÓRCIO SP CIDADÃO-2063"/>
    <s v="01-112120503040-000-070505060144-2-NV021607-PRO007648-0-0-0"/>
    <s v="NV021607"/>
    <m/>
    <x v="2"/>
    <x v="129"/>
  </r>
  <r>
    <x v="63"/>
    <m/>
    <x v="603"/>
    <d v="2025-04-01T00:00:00"/>
    <d v="2025-05-12T00:00:00"/>
    <n v="4016.61"/>
    <s v="112120503040"/>
    <s v="ISS-CONSÓRCIO SP CIDADÃO-2075"/>
    <s v="01-112120503040-000-062501220001-2-NV009960-PRO007648-0-0-0"/>
    <s v="NV009960"/>
    <m/>
    <x v="2"/>
    <x v="12"/>
  </r>
  <r>
    <x v="64"/>
    <m/>
    <x v="604"/>
    <d v="2025-04-01T00:00:00"/>
    <d v="2025-05-12T00:00:00"/>
    <n v="2177.83"/>
    <s v="112120503040"/>
    <s v="ISS-CONSÓRCIO SP CIDADÃO-2064"/>
    <s v="01-112120503040-000-070505060219-2-NV022629-PRO007648-0-0-0"/>
    <s v="NV022629"/>
    <m/>
    <x v="2"/>
    <x v="193"/>
  </r>
  <r>
    <x v="65"/>
    <m/>
    <x v="605"/>
    <d v="2025-04-01T00:00:00"/>
    <d v="2025-05-12T00:00:00"/>
    <n v="65745.7"/>
    <s v="112120503040"/>
    <s v="ISS-CONSORCIO BHG POUPATEMPO INTERIOR 3-206"/>
    <s v="01-112120503040-000-050501050001-2-NV006968-PRO007647-0-0-0"/>
    <s v="NV006968"/>
    <m/>
    <x v="2"/>
    <x v="32"/>
  </r>
  <r>
    <x v="65"/>
    <m/>
    <x v="606"/>
    <d v="2025-04-01T00:00:00"/>
    <d v="2025-05-12T00:00:00"/>
    <n v="1296.29"/>
    <s v="112120503040"/>
    <s v="ISS-CONSORCIO BHG POUPATEMPO INTERIOR 3-228"/>
    <s v="01-112120503040-000-070505060119-2-NV022574-PRO007647-0-0-0"/>
    <s v="NV022574"/>
    <m/>
    <x v="2"/>
    <x v="159"/>
  </r>
  <r>
    <x v="65"/>
    <m/>
    <x v="607"/>
    <d v="2025-04-01T00:00:00"/>
    <d v="2025-05-12T00:00:00"/>
    <n v="67971.37"/>
    <s v="112120503040"/>
    <s v="ISS-CONSORCIO BHG POUPATEMPO INTERIOR 3-272"/>
    <s v="01-112120503040-000-050501050001-2-NV006968-PRO007647-0-0-0"/>
    <s v="NV006968"/>
    <m/>
    <x v="2"/>
    <x v="32"/>
  </r>
  <r>
    <x v="65"/>
    <m/>
    <x v="608"/>
    <d v="2025-04-01T00:00:00"/>
    <d v="2025-05-12T00:00:00"/>
    <n v="1347.03"/>
    <s v="112120503040"/>
    <s v="ISS-CONSORCIO BHG POUPATEMPO INTERIOR 3-295"/>
    <s v="01-112120503040-000-070505060119-2-NV022574-PRO007647-0-0-0"/>
    <s v="NV022574"/>
    <m/>
    <x v="2"/>
    <x v="159"/>
  </r>
  <r>
    <x v="66"/>
    <m/>
    <x v="609"/>
    <d v="2025-04-01T00:00:00"/>
    <d v="2025-05-12T00:00:00"/>
    <n v="3781.22"/>
    <s v="112120503040"/>
    <s v="ISS-CONSÓRCIO SP CIDADÃO-2057"/>
    <s v="01-112120503040-000-001501930159-2-NV022558-PRO007648-0-0-0"/>
    <s v="NV022558"/>
    <m/>
    <x v="2"/>
    <x v="148"/>
  </r>
  <r>
    <x v="67"/>
    <m/>
    <x v="610"/>
    <d v="2025-03-01T00:00:00"/>
    <d v="2025-05-12T00:00:00"/>
    <n v="2001.46"/>
    <s v="112120503040"/>
    <s v="ISS-BUREAU VERITAS DO BRASIL SOCIEDADE CLASSIFICADORA E CERTIFICADORA LTDA-125078"/>
    <s v="01-112120503040-000-062501550001-2-NV003966-PRO007651-0-0-0"/>
    <s v="NV003966"/>
    <m/>
    <x v="2"/>
    <x v="49"/>
  </r>
  <r>
    <x v="67"/>
    <m/>
    <x v="611"/>
    <d v="2025-03-01T00:00:00"/>
    <d v="2025-05-12T00:00:00"/>
    <n v="3670"/>
    <s v="112120503040"/>
    <s v="ISS-MAZZINI ADMINISTRAÇÃO E EMPREITAS LTDA-8434"/>
    <s v="01-112120503040-000-062501550001-2-NV003966-PRO007651-0-0-0"/>
    <s v="NV003966"/>
    <m/>
    <x v="2"/>
    <x v="49"/>
  </r>
  <r>
    <x v="68"/>
    <m/>
    <x v="612"/>
    <d v="2025-04-01T00:00:00"/>
    <d v="2025-05-12T00:00:00"/>
    <n v="4776.41"/>
    <s v="112120503040"/>
    <s v="ISS-CONSÓRCIO SP CIDADÃO-2022"/>
    <s v="01-112120503040-000-062501560001-2-NV003968-PRO007648-0-0-0"/>
    <s v="NV003968"/>
    <m/>
    <x v="2"/>
    <x v="51"/>
  </r>
  <r>
    <x v="69"/>
    <m/>
    <x v="613"/>
    <d v="2025-04-01T00:00:00"/>
    <d v="2025-05-12T00:00:00"/>
    <n v="3299.19"/>
    <s v="112120503040"/>
    <s v="ISS-CONSÓRCIO SP CIDADÃO-2070"/>
    <s v="01-112120503040-000-070505060140-2-NV021581-PRO007648-0-0-0"/>
    <s v="NV021581"/>
    <m/>
    <x v="2"/>
    <x v="110"/>
  </r>
  <r>
    <x v="70"/>
    <m/>
    <x v="614"/>
    <d v="2025-04-01T00:00:00"/>
    <d v="2025-05-12T00:00:00"/>
    <n v="5068.59"/>
    <s v="112120503040"/>
    <s v="ISS-CONSORCIO DATASERV-641"/>
    <s v="01-112120503040-000-001505060426-2-NV022559-PRO007650-0-0-0"/>
    <s v="NV022559"/>
    <m/>
    <x v="2"/>
    <x v="149"/>
  </r>
  <r>
    <x v="71"/>
    <m/>
    <x v="615"/>
    <d v="2025-04-01T00:00:00"/>
    <d v="2025-05-12T00:00:00"/>
    <n v="989.21"/>
    <s v="112120503040"/>
    <s v="ISS-CONSORCIO BHG POUPATEMPO INTERIOR 3-248"/>
    <s v="01-112120503040-000-070505060245-2-NV022655-PRO007647-0-0-0"/>
    <s v="NV022655"/>
    <m/>
    <x v="2"/>
    <x v="217"/>
  </r>
  <r>
    <x v="71"/>
    <m/>
    <x v="616"/>
    <d v="2025-04-01T00:00:00"/>
    <d v="2025-05-12T00:00:00"/>
    <n v="1130.4100000000001"/>
    <s v="112120503040"/>
    <s v="ISS-CONSORCIO BHG POUPATEMPO INTERIOR 3-316"/>
    <s v="01-112120503040-000-070505060245-2-NV022655-PRO007647-0-0-0"/>
    <s v="NV022655"/>
    <m/>
    <x v="2"/>
    <x v="217"/>
  </r>
  <r>
    <x v="72"/>
    <m/>
    <x v="617"/>
    <d v="2025-04-01T00:00:00"/>
    <d v="2025-05-12T00:00:00"/>
    <n v="1852.71"/>
    <s v="112120503040"/>
    <s v="ISS-CONSORCIO BHG POUPATEMPO INTERIOR 3-240"/>
    <s v="01-112120503040-000-070505060203-2-NV022613-PRO007647-0-0-0"/>
    <s v="NV022613"/>
    <m/>
    <x v="2"/>
    <x v="177"/>
  </r>
  <r>
    <x v="72"/>
    <m/>
    <x v="618"/>
    <d v="2025-04-01T00:00:00"/>
    <d v="2025-05-12T00:00:00"/>
    <n v="2162.15"/>
    <s v="112120503040"/>
    <s v="ISS-CONSORCIO BHG POUPATEMPO INTERIOR 3-308"/>
    <s v="01-112120503040-000-070505060203-2-NV022613-PRO007647-0-0-0"/>
    <s v="NV022613"/>
    <m/>
    <x v="2"/>
    <x v="177"/>
  </r>
  <r>
    <x v="73"/>
    <m/>
    <x v="619"/>
    <d v="2025-04-01T00:00:00"/>
    <d v="2025-05-12T00:00:00"/>
    <n v="16859.189999999999"/>
    <s v="112120503040"/>
    <s v="ISS-CONSÓRCIO SP CIDADÃO-2027"/>
    <s v="01-112120503040-000-062501300001-2-NV000958-PRO007648-0-0-0"/>
    <s v="NV000958"/>
    <m/>
    <x v="2"/>
    <x v="19"/>
  </r>
  <r>
    <x v="74"/>
    <m/>
    <x v="620"/>
    <d v="2025-04-01T00:00:00"/>
    <d v="2025-05-12T00:00:00"/>
    <n v="1074.93"/>
    <s v="112120503040"/>
    <s v="ISS-CONSORCIO BHG POUPATEMPO INTERIOR 3-235"/>
    <s v="01-112120503040-000-001501930158-2-NV022557-PRO007647-0-0-0"/>
    <s v="NV022557"/>
    <m/>
    <x v="2"/>
    <x v="147"/>
  </r>
  <r>
    <x v="74"/>
    <m/>
    <x v="621"/>
    <d v="2025-04-01T00:00:00"/>
    <d v="2025-05-12T00:00:00"/>
    <n v="1198.6300000000001"/>
    <s v="112120503040"/>
    <s v="ISS-CONSORCIO BHG POUPATEMPO INTERIOR 3-302"/>
    <s v="01-112120503040-000-001501930158-2-NV022557-PRO007647-0-0-0"/>
    <s v="NV022557"/>
    <m/>
    <x v="2"/>
    <x v="147"/>
  </r>
  <r>
    <x v="75"/>
    <m/>
    <x v="622"/>
    <d v="2025-04-01T00:00:00"/>
    <d v="2025-05-12T00:00:00"/>
    <n v="1852.71"/>
    <s v="112120503040"/>
    <s v="ISS-CONSORCIO BHG POUPATEMPO INTERIOR 3-271"/>
    <s v="01-112120503040-000-070505060254-2-NV022665-PRO007647-0-0-0"/>
    <s v="NV022665"/>
    <m/>
    <x v="2"/>
    <x v="225"/>
  </r>
  <r>
    <x v="75"/>
    <m/>
    <x v="623"/>
    <d v="2025-04-01T00:00:00"/>
    <d v="2025-05-12T00:00:00"/>
    <n v="2162.15"/>
    <s v="112120503040"/>
    <s v="ISS-CONSORCIO BHG POUPATEMPO INTERIOR 3-323"/>
    <s v="01-112120503040-000-070505060254-2-NV022665-PRO007647-0-0-0"/>
    <s v="NV022665"/>
    <m/>
    <x v="2"/>
    <x v="225"/>
  </r>
  <r>
    <x v="76"/>
    <m/>
    <x v="624"/>
    <d v="2025-04-01T00:00:00"/>
    <d v="2025-05-12T00:00:00"/>
    <n v="2130.92"/>
    <s v="112120503040"/>
    <s v="ISS-CONSORCIO BHG POUPATEMPO INTERIOR 3-256"/>
    <s v="01-112120503040-000-135505060096-2-NV020555-PRO007647-0-0-0"/>
    <s v="NV020555"/>
    <m/>
    <x v="2"/>
    <x v="244"/>
  </r>
  <r>
    <x v="76"/>
    <m/>
    <x v="625"/>
    <d v="2025-04-01T00:00:00"/>
    <d v="2025-05-12T00:00:00"/>
    <n v="2440.29"/>
    <s v="112120503040"/>
    <s v="ISS-CONSORCIO BHG POUPATEMPO INTERIOR 3-326"/>
    <s v="01-112120503040-000-135505060096-2-NV020555-PRO007647-0-0-0"/>
    <s v="NV020555"/>
    <m/>
    <x v="2"/>
    <x v="244"/>
  </r>
  <r>
    <x v="77"/>
    <m/>
    <x v="626"/>
    <d v="2025-03-01T00:00:00"/>
    <d v="2025-05-12T00:00:00"/>
    <n v="1831"/>
    <s v="112120503040"/>
    <s v="ISS-CONSÓRCIO MELHOR ATENDIMENTO-1611"/>
    <s v="01-112120503040-000-070505060034-2-NV021600-PRO007645-0-0-0"/>
    <s v="NV021600"/>
    <m/>
    <x v="2"/>
    <x v="122"/>
  </r>
  <r>
    <x v="77"/>
    <m/>
    <x v="627"/>
    <d v="2025-04-01T00:00:00"/>
    <d v="2025-05-12T00:00:00"/>
    <n v="1830.96"/>
    <s v="112120503040"/>
    <s v="ISS-CONSÓRCIO MELHOR ATENDIMENTO-1669"/>
    <s v="01-112120503040-000-070505060034-2-NV021600-PRO007645-0-0-0"/>
    <s v="NV021600"/>
    <m/>
    <x v="2"/>
    <x v="122"/>
  </r>
  <r>
    <x v="78"/>
    <m/>
    <x v="628"/>
    <d v="2025-03-01T00:00:00"/>
    <d v="2025-05-12T00:00:00"/>
    <n v="915.5"/>
    <s v="112120503040"/>
    <s v="ISS-CONSÓRCIO MELHOR ATENDIMENTO-1612"/>
    <s v="01-112120503040-000-070505060044-2-NV022572-PRO007645-0-0-0"/>
    <s v="NV022572"/>
    <m/>
    <x v="2"/>
    <x v="157"/>
  </r>
  <r>
    <x v="78"/>
    <m/>
    <x v="629"/>
    <d v="2025-04-01T00:00:00"/>
    <d v="2025-05-12T00:00:00"/>
    <n v="915.48"/>
    <s v="112120503040"/>
    <s v="ISS-CONSÓRCIO MELHOR ATENDIMENTO-1670"/>
    <s v="01-112120503040-000-070505060044-2-NV022572-PRO007645-0-0-0"/>
    <s v="NV022572"/>
    <m/>
    <x v="2"/>
    <x v="157"/>
  </r>
  <r>
    <x v="79"/>
    <m/>
    <x v="630"/>
    <d v="2025-04-01T00:00:00"/>
    <d v="2025-05-12T00:00:00"/>
    <n v="14965.02"/>
    <s v="112120503040"/>
    <s v="ISS-CONSORCIO DATASERV-637"/>
    <s v="01-112120503040-000-059501080001-2-NV007121-PRO007650-0-0-0"/>
    <s v="NV007121"/>
    <m/>
    <x v="2"/>
    <x v="24"/>
  </r>
  <r>
    <x v="80"/>
    <m/>
    <x v="631"/>
    <d v="2025-04-01T00:00:00"/>
    <d v="2025-05-12T00:00:00"/>
    <n v="6074.33"/>
    <s v="112120503040"/>
    <s v="ISS-CONSÓRCIO SP CIDADÃO-2028"/>
    <s v="01-112120503040-000-062501650001-2-NV003979-PRO007648-0-0-0"/>
    <s v="NV003979"/>
    <m/>
    <x v="2"/>
    <x v="62"/>
  </r>
  <r>
    <x v="81"/>
    <m/>
    <x v="632"/>
    <d v="2025-03-01T00:00:00"/>
    <d v="2025-05-12T00:00:00"/>
    <n v="2248.1999999999998"/>
    <s v="112120503040"/>
    <s v="ISS-CONSÓRCIO MELHOR ATENDIMENTO-1613"/>
    <s v="01-112120503040-000-001501930152-2-NV022551-PRO007645-0-0-0"/>
    <s v="NV022551"/>
    <m/>
    <x v="2"/>
    <x v="141"/>
  </r>
  <r>
    <x v="81"/>
    <m/>
    <x v="633"/>
    <d v="2025-04-01T00:00:00"/>
    <d v="2025-05-12T00:00:00"/>
    <n v="2228.59"/>
    <s v="112120503040"/>
    <s v="ISS-CONSÓRCIO MELHOR ATENDIMENTO-1671"/>
    <s v="01-112120503040-000-001501930152-2-NV022551-PRO007645-0-0-0"/>
    <s v="NV022551"/>
    <m/>
    <x v="2"/>
    <x v="141"/>
  </r>
  <r>
    <x v="82"/>
    <m/>
    <x v="634"/>
    <d v="2025-03-01T00:00:00"/>
    <d v="2025-05-12T00:00:00"/>
    <n v="1831"/>
    <s v="112120503040"/>
    <s v="ISS-CONSÓRCIO MELHOR ATENDIMENTO-1628"/>
    <s v="01-112120503040-000-070505060180-2-NV022586-PRO007645-0-0-0"/>
    <s v="NV022586"/>
    <m/>
    <x v="2"/>
    <x v="166"/>
  </r>
  <r>
    <x v="82"/>
    <m/>
    <x v="635"/>
    <d v="2025-04-01T00:00:00"/>
    <d v="2025-05-12T00:00:00"/>
    <n v="1830.96"/>
    <s v="112120503040"/>
    <s v="ISS-CONSÓRCIO MELHOR ATENDIMENTO-1686"/>
    <s v="01-112120503040-000-070505060180-2-NV022586-PRO007645-0-0-0"/>
    <s v="NV022586"/>
    <m/>
    <x v="2"/>
    <x v="166"/>
  </r>
  <r>
    <x v="83"/>
    <m/>
    <x v="636"/>
    <d v="2025-03-01T00:00:00"/>
    <d v="2025-05-12T00:00:00"/>
    <n v="1301.8900000000001"/>
    <s v="112120503040"/>
    <s v="ISS-CONSÓRCIO MELHOR ATENDIMENTO-1622"/>
    <s v="01-112120503040-000-070505060213-2-NV022619-PRO007645-0-0-0"/>
    <s v="NV022619"/>
    <m/>
    <x v="2"/>
    <x v="183"/>
  </r>
  <r>
    <x v="83"/>
    <m/>
    <x v="637"/>
    <d v="2025-04-01T00:00:00"/>
    <d v="2025-05-12T00:00:00"/>
    <n v="1298.07"/>
    <s v="112120503040"/>
    <s v="ISS-CONSÓRCIO MELHOR ATENDIMENTO-1680"/>
    <s v="01-112120503040-000-070505060213-2-NV022619-PRO007645-0-0-0"/>
    <s v="NV022619"/>
    <m/>
    <x v="2"/>
    <x v="183"/>
  </r>
  <r>
    <x v="84"/>
    <m/>
    <x v="638"/>
    <d v="2025-04-01T00:00:00"/>
    <d v="2025-05-12T00:00:00"/>
    <n v="3351.55"/>
    <s v="112120503040"/>
    <s v="ISS-CONSÓRCIO SP CIDADÃO-2030"/>
    <s v="01-112120503040-000-062501430001-2-NV003981-PRO007648-0-0-0"/>
    <s v="NV003981"/>
    <m/>
    <x v="2"/>
    <x v="64"/>
  </r>
  <r>
    <x v="9"/>
    <m/>
    <x v="639"/>
    <d v="2025-04-01T00:00:00"/>
    <d v="2025-05-12T00:00:00"/>
    <n v="741.08"/>
    <s v="112120503040"/>
    <s v="ISS-CONSORCIO BHG POUPATEMPO INTERIOR 3-241"/>
    <s v="01-112120503040-000-070505060177-2-NV022583-PRO007647-0-0-0"/>
    <s v="NV022583"/>
    <m/>
    <x v="2"/>
    <x v="4"/>
  </r>
  <r>
    <x v="9"/>
    <m/>
    <x v="640"/>
    <d v="2025-04-01T00:00:00"/>
    <d v="2025-05-12T00:00:00"/>
    <n v="864.86"/>
    <s v="112120503040"/>
    <s v="ISS-CONSORCIO BHG POUPATEMPO INTERIOR 3-309"/>
    <s v="01-112120503040-000-070505060177-2-NV022583-PRO007647-0-0-0"/>
    <s v="NV022583"/>
    <m/>
    <x v="2"/>
    <x v="4"/>
  </r>
  <r>
    <x v="85"/>
    <m/>
    <x v="641"/>
    <d v="2025-04-01T00:00:00"/>
    <d v="2025-05-12T00:00:00"/>
    <n v="871.13"/>
    <s v="112120503040"/>
    <s v="ISS-CONSÓRCIO SP CIDADÃO-2053"/>
    <s v="01-112120503040-000-062501930128-2-NV021597-PRO007648-0-0-0"/>
    <s v="NV021597"/>
    <m/>
    <x v="2"/>
    <x v="119"/>
  </r>
  <r>
    <x v="86"/>
    <m/>
    <x v="642"/>
    <d v="2025-04-01T00:00:00"/>
    <d v="2025-05-12T00:00:00"/>
    <n v="4507.13"/>
    <s v="112120503040"/>
    <s v="ISS-CONSORCIO DATASERV-647"/>
    <s v="01-112120503040-000-001505060425-2-NV021592-PRO007650-0-0-0"/>
    <s v="NV021592"/>
    <m/>
    <x v="2"/>
    <x v="249"/>
  </r>
  <r>
    <x v="87"/>
    <m/>
    <x v="643"/>
    <d v="2025-04-01T00:00:00"/>
    <d v="2025-05-12T00:00:00"/>
    <n v="6319.37"/>
    <s v="112120503040"/>
    <s v="ISS-CONSORCIO BHG POUPATEMPO INTERIOR 3-210"/>
    <s v="01-112120503040-000-062501440001-2-NV003983-PRO007647-0-0-0"/>
    <s v="NV003983"/>
    <m/>
    <x v="2"/>
    <x v="65"/>
  </r>
  <r>
    <x v="87"/>
    <m/>
    <x v="644"/>
    <d v="2025-04-01T00:00:00"/>
    <d v="2025-05-12T00:00:00"/>
    <n v="6317.72"/>
    <s v="112120503040"/>
    <s v="ISS-CONSORCIO BHG POUPATEMPO INTERIOR 3-276"/>
    <s v="01-112120503040-000-062501440001-2-NV003983-PRO007647-0-0-0"/>
    <s v="NV003983"/>
    <m/>
    <x v="2"/>
    <x v="65"/>
  </r>
  <r>
    <x v="88"/>
    <m/>
    <x v="645"/>
    <d v="2025-04-01T00:00:00"/>
    <d v="2025-05-12T00:00:00"/>
    <n v="2130.92"/>
    <s v="112120503040"/>
    <s v="ISS-CONSORCIO BHG POUPATEMPO INTERIOR 3-238"/>
    <s v="01-112120503040-000-070505060178-2-NV022584-PRO007647-0-0-0"/>
    <s v="NV022584"/>
    <m/>
    <x v="2"/>
    <x v="164"/>
  </r>
  <r>
    <x v="88"/>
    <m/>
    <x v="646"/>
    <d v="2025-04-01T00:00:00"/>
    <d v="2025-05-12T00:00:00"/>
    <n v="2440.29"/>
    <s v="112120503040"/>
    <s v="ISS-CONSORCIO BHG POUPATEMPO INTERIOR 3-306"/>
    <s v="01-112120503040-000-070505060178-2-NV022584-PRO007647-0-0-0"/>
    <s v="NV022584"/>
    <m/>
    <x v="2"/>
    <x v="164"/>
  </r>
  <r>
    <x v="89"/>
    <m/>
    <x v="647"/>
    <d v="2025-04-01T00:00:00"/>
    <d v="2025-05-12T00:00:00"/>
    <n v="30879.87"/>
    <s v="112120503040"/>
    <s v="ISS-CONSÓRCIO SP CIDADÃO-2078"/>
    <s v="01-112120503040-000-062501310001-2-NV000957-PRO007648-0-0-0"/>
    <s v="NV000957"/>
    <m/>
    <x v="2"/>
    <x v="18"/>
  </r>
  <r>
    <x v="90"/>
    <m/>
    <x v="648"/>
    <d v="2025-03-01T00:00:00"/>
    <d v="2025-05-12T00:00:00"/>
    <n v="867.93"/>
    <s v="112120503040"/>
    <s v="ISS-CONSÓRCIO MELHOR ATENDIMENTO-1615"/>
    <s v="01-112120503040-000-001501930144-2-NV021613-PRO007645-0-0-0"/>
    <s v="NV021613"/>
    <m/>
    <x v="2"/>
    <x v="238"/>
  </r>
  <r>
    <x v="90"/>
    <m/>
    <x v="649"/>
    <d v="2025-04-01T00:00:00"/>
    <d v="2025-05-12T00:00:00"/>
    <n v="915.48"/>
    <s v="112120503040"/>
    <s v="ISS-CONSÓRCIO MELHOR ATENDIMENTO-1673"/>
    <s v="01-112120503040-000-001501930144-2-NV021613-PRO007645-0-0-0"/>
    <s v="NV021613"/>
    <m/>
    <x v="2"/>
    <x v="238"/>
  </r>
  <r>
    <x v="91"/>
    <m/>
    <x v="650"/>
    <d v="2025-04-01T00:00:00"/>
    <d v="2025-05-12T00:00:00"/>
    <n v="2541.5700000000002"/>
    <s v="112120503040"/>
    <s v="ISS-CONSÓRCIO SP CIDADÃO-2056"/>
    <s v="01-112120503040-000-062501930117-2-NV021593-PRO007648-0-0-0"/>
    <s v="NV021593"/>
    <m/>
    <x v="2"/>
    <x v="117"/>
  </r>
  <r>
    <x v="92"/>
    <m/>
    <x v="651"/>
    <d v="2025-04-01T00:00:00"/>
    <d v="2025-05-12T00:00:00"/>
    <n v="4343.8900000000003"/>
    <s v="112120503040"/>
    <s v="ISS-CONSÓRCIO SP CIDADÃO-2037"/>
    <s v="01-112120503040-000-001501930142-2-NV021611-PRO007648-0-0-0"/>
    <s v="NV021611"/>
    <m/>
    <x v="2"/>
    <x v="133"/>
  </r>
  <r>
    <x v="93"/>
    <m/>
    <x v="652"/>
    <d v="2025-03-01T00:00:00"/>
    <d v="2025-05-12T00:00:00"/>
    <n v="800.13"/>
    <s v="112120503040"/>
    <s v="ISS-BUREAU VERITAS DO BRASIL SOCIEDADE CLASSIFICADORA E CERTIFICADORA LTDA-125087"/>
    <s v="01-112120503040-000-001505060339-2-NV022641-PRO007651-0-0-0"/>
    <s v="NV022641"/>
    <m/>
    <x v="2"/>
    <x v="205"/>
  </r>
  <r>
    <x v="93"/>
    <m/>
    <x v="653"/>
    <d v="2025-03-01T00:00:00"/>
    <d v="2025-05-12T00:00:00"/>
    <n v="1467.16"/>
    <s v="112120503040"/>
    <s v="ISS-MAZZINI ADMINISTRAÇÃO E EMPREITAS LTDA-8447"/>
    <s v="01-112120503040-000-001505060339-2-NV022641-PRO007651-0-0-0"/>
    <s v="NV022641"/>
    <m/>
    <x v="2"/>
    <x v="205"/>
  </r>
  <r>
    <x v="94"/>
    <m/>
    <x v="654"/>
    <d v="2025-04-01T00:00:00"/>
    <d v="2025-05-12T00:00:00"/>
    <n v="6.42"/>
    <n v="112120612060"/>
    <s v="Publicações Legais"/>
    <s v="01-112120612060-000-001500000001-1-NV021583-PRO007962-0-0-0"/>
    <s v="NV021583"/>
    <m/>
    <x v="2"/>
    <x v="241"/>
  </r>
  <r>
    <x v="95"/>
    <m/>
    <x v="655"/>
    <d v="2025-05-01T00:00:00"/>
    <d v="2025-05-13T00:00:00"/>
    <n v="194333.37"/>
    <n v="211040300000"/>
    <s v="Passivo Poupatempo - Prestação de Contas"/>
    <s v="01-211040300000-000-062501000001-1-NV006958-PD0008581-0-0-0"/>
    <s v="NV006958"/>
    <m/>
    <x v="2"/>
    <x v="0"/>
  </r>
  <r>
    <x v="95"/>
    <m/>
    <x v="656"/>
    <d v="2025-05-01T00:00:00"/>
    <d v="2025-05-13T00:00:00"/>
    <n v="387166.55"/>
    <n v="211040300000"/>
    <s v="Passivo Poupatempo - Prestação de Contas"/>
    <s v="01-211040300000-000-062501000001-1-NV006958-PD0008581-0-0-0"/>
    <s v="NV006958"/>
    <m/>
    <x v="2"/>
    <x v="0"/>
  </r>
  <r>
    <x v="95"/>
    <m/>
    <x v="657"/>
    <d v="2025-05-01T00:00:00"/>
    <d v="2025-05-13T00:00:00"/>
    <n v="4893014.8600000003"/>
    <n v="211040300000"/>
    <s v="Passivo Poupatempo - Prestação de Contas"/>
    <s v="01-211040300000-000-062501000001-1-NV006958-PD0008581-0-0-0"/>
    <s v="NV006958"/>
    <m/>
    <x v="2"/>
    <x v="0"/>
  </r>
  <r>
    <x v="95"/>
    <m/>
    <x v="658"/>
    <d v="2025-05-01T00:00:00"/>
    <d v="2025-05-13T00:00:00"/>
    <n v="3127808.9"/>
    <n v="211040300000"/>
    <s v="Passivo Poupatempo - Prestação de Contas"/>
    <s v="01-211040300000-000-062501000001-1-NV006958-PD0008581-0-0-0"/>
    <s v="NV006958"/>
    <m/>
    <x v="2"/>
    <x v="0"/>
  </r>
  <r>
    <x v="95"/>
    <m/>
    <x v="659"/>
    <d v="2025-03-01T00:00:00"/>
    <d v="2025-05-13T00:00:00"/>
    <n v="799092.18"/>
    <n v="211040300000"/>
    <s v="Passivo Poupatempo - Prestação de Contas"/>
    <s v="01-211040300000-000-062501000001-1-NV006958-PD0008581-0-0-0"/>
    <s v="NV006958"/>
    <m/>
    <x v="2"/>
    <x v="0"/>
  </r>
  <r>
    <x v="95"/>
    <m/>
    <x v="660"/>
    <d v="2025-03-01T00:00:00"/>
    <d v="2025-05-13T00:00:00"/>
    <n v="19842.91"/>
    <n v="211040300000"/>
    <s v="Passivo Poupatempo - Prestação de Contas"/>
    <s v="01-211040300000-000-062501000001-1-NV006958-PD0008581-0-0-0"/>
    <s v="NV006958"/>
    <m/>
    <x v="2"/>
    <x v="0"/>
  </r>
  <r>
    <x v="95"/>
    <m/>
    <x v="661"/>
    <d v="2025-03-01T00:00:00"/>
    <d v="2025-05-13T00:00:00"/>
    <n v="434823.99"/>
    <n v="211040300000"/>
    <s v="Passivo Poupatempo - Prestação de Contas"/>
    <s v="01-211040300000-000-062501000001-1-NV006958-PD0008581-0-0-0"/>
    <s v="NV006958"/>
    <m/>
    <x v="2"/>
    <x v="0"/>
  </r>
  <r>
    <x v="95"/>
    <m/>
    <x v="662"/>
    <d v="2025-03-01T00:00:00"/>
    <d v="2025-05-13T00:00:00"/>
    <n v="242815.68"/>
    <n v="211040300000"/>
    <s v="Passivo Poupatempo - Prestação de Contas"/>
    <s v="01-211040300000-000-062501000001-1-NV006958-PD0008581-0-0-0"/>
    <s v="NV006958"/>
    <m/>
    <x v="2"/>
    <x v="0"/>
  </r>
  <r>
    <x v="95"/>
    <m/>
    <x v="663"/>
    <d v="2025-03-01T00:00:00"/>
    <d v="2025-05-13T00:00:00"/>
    <n v="328984.5"/>
    <n v="211040300000"/>
    <s v="Passivo Poupatempo - Prestação de Contas"/>
    <s v="01-211040300000-000-062501000001-1-NV006958-PD0008581-0-0-0"/>
    <s v="NV006958"/>
    <m/>
    <x v="2"/>
    <x v="0"/>
  </r>
  <r>
    <x v="95"/>
    <m/>
    <x v="664"/>
    <d v="2025-05-01T00:00:00"/>
    <d v="2025-05-13T00:00:00"/>
    <n v="220600.12"/>
    <n v="211040300000"/>
    <s v="Passivo Poupatempo - Prestação de Contas"/>
    <s v="01-211040300000-000-062501000001-1-NV006958-PD0008581-0-0-0"/>
    <s v="NV006958"/>
    <m/>
    <x v="2"/>
    <x v="0"/>
  </r>
  <r>
    <x v="95"/>
    <m/>
    <x v="665"/>
    <d v="2025-05-01T00:00:00"/>
    <d v="2025-05-13T00:00:00"/>
    <n v="109408.98"/>
    <n v="211040300000"/>
    <s v="Passivo Poupatempo - Prestação de Contas"/>
    <s v="01-211040300000-000-062501000001-1-NV006958-PD0008581-0-0-0"/>
    <s v="NV006958"/>
    <m/>
    <x v="2"/>
    <x v="0"/>
  </r>
  <r>
    <x v="95"/>
    <m/>
    <x v="666"/>
    <d v="2025-05-01T00:00:00"/>
    <d v="2025-05-13T00:00:00"/>
    <n v="35209.14"/>
    <n v="211040300000"/>
    <s v="Passivo Poupatempo - Prestação de Contas"/>
    <s v="01-211040300000-000-062501000001-1-NV006958-PD0008581-0-0-0"/>
    <s v="NV006958"/>
    <m/>
    <x v="2"/>
    <x v="0"/>
  </r>
  <r>
    <x v="95"/>
    <m/>
    <x v="667"/>
    <d v="2025-05-01T00:00:00"/>
    <d v="2025-05-13T00:00:00"/>
    <n v="16980.150000000001"/>
    <n v="211040300000"/>
    <s v="Passivo Poupatempo - Prestação de Contas"/>
    <s v="01-211040300000-000-062501000001-1-NV006958-PD0008581-0-0-0"/>
    <s v="NV006958"/>
    <m/>
    <x v="2"/>
    <x v="0"/>
  </r>
  <r>
    <x v="95"/>
    <m/>
    <x v="668"/>
    <d v="2025-05-01T00:00:00"/>
    <d v="2025-05-13T00:00:00"/>
    <n v="17870.53"/>
    <n v="211040300000"/>
    <s v="Passivo Poupatempo - Prestação de Contas"/>
    <s v="01-211040300000-000-062501000001-1-NV006958-PD0008581-0-0-0"/>
    <s v="NV006958"/>
    <m/>
    <x v="2"/>
    <x v="0"/>
  </r>
  <r>
    <x v="95"/>
    <m/>
    <x v="669"/>
    <d v="2025-05-01T00:00:00"/>
    <d v="2025-05-13T00:00:00"/>
    <n v="530144.31999999995"/>
    <n v="211040300000"/>
    <s v="Passivo Poupatempo - Prestação de Contas"/>
    <s v="01-211040300000-000-062501000001-1-NV006958-PD0008581-0-0-0"/>
    <s v="NV006958"/>
    <m/>
    <x v="2"/>
    <x v="0"/>
  </r>
  <r>
    <x v="95"/>
    <m/>
    <x v="670"/>
    <d v="2025-05-01T00:00:00"/>
    <d v="2025-05-13T00:00:00"/>
    <n v="15465.85"/>
    <n v="211040300000"/>
    <s v="Passivo Poupatempo - Prestação de Contas"/>
    <s v="01-211040300000-000-062501000001-1-NV006958-PD0008581-0-0-0"/>
    <s v="NV006958"/>
    <m/>
    <x v="2"/>
    <x v="0"/>
  </r>
  <r>
    <x v="95"/>
    <m/>
    <x v="671"/>
    <d v="2025-05-01T00:00:00"/>
    <d v="2025-05-13T00:00:00"/>
    <n v="113713.37"/>
    <n v="211040300000"/>
    <s v="Passivo Poupatempo - Prestação de Contas"/>
    <s v="01-211040300000-000-062501000001-1-NV006958-PD0008581-0-0-0"/>
    <s v="NV006958"/>
    <m/>
    <x v="2"/>
    <x v="0"/>
  </r>
  <r>
    <x v="95"/>
    <m/>
    <x v="672"/>
    <d v="2025-05-01T00:00:00"/>
    <d v="2025-05-13T00:00:00"/>
    <n v="29379.95"/>
    <n v="211040300000"/>
    <s v="Passivo Poupatempo - Prestação de Contas"/>
    <s v="01-211040300000-000-062501000001-1-NV006958-PD0008581-0-0-0"/>
    <s v="NV006958"/>
    <m/>
    <x v="2"/>
    <x v="0"/>
  </r>
  <r>
    <x v="38"/>
    <m/>
    <x v="673"/>
    <d v="2024-05-01T00:00:00"/>
    <d v="2025-05-13T00:00:00"/>
    <n v="1022"/>
    <n v="112120801050"/>
    <s v="Legais e Judiciais (Despesas Cartorárias)"/>
    <s v="01-112120801050-000-047501090001-1-NV006965-000000000-0-0-0"/>
    <s v="NV006965"/>
    <m/>
    <x v="2"/>
    <x v="29"/>
  </r>
  <r>
    <x v="38"/>
    <m/>
    <x v="674"/>
    <d v="2025-05-01T00:00:00"/>
    <d v="2025-05-13T00:00:00"/>
    <n v="1022"/>
    <n v="112120801050"/>
    <s v="Legais e Judiciais (Despesas Cartorárias)"/>
    <s v="01-112120801050-000-015501020001-1-NV006963-000000000-0-0-0"/>
    <s v="NV006963"/>
    <m/>
    <x v="2"/>
    <x v="27"/>
  </r>
  <r>
    <x v="38"/>
    <m/>
    <x v="675"/>
    <d v="2025-05-01T00:00:00"/>
    <d v="2025-05-13T00:00:00"/>
    <n v="515.5"/>
    <n v="112120801050"/>
    <s v="Legais e Judiciais (Despesas Cartorárias)"/>
    <s v="01-112120801050-000-001501000005-1-NV006958-000000000-0-0-0"/>
    <s v="NV006958"/>
    <m/>
    <x v="2"/>
    <x v="0"/>
  </r>
  <r>
    <x v="96"/>
    <m/>
    <x v="676"/>
    <d v="2025-04-01T00:00:00"/>
    <d v="2025-05-14T00:00:00"/>
    <n v="1376.32"/>
    <s v="112120503040"/>
    <s v="ISS-CONSORCIO BHG POUPATEMPO INTERIOR 3-265"/>
    <s v="01-112120503040-000-070505060215-2-NV022623-PRO007647-0-0-0"/>
    <s v="NV022623"/>
    <m/>
    <x v="2"/>
    <x v="187"/>
  </r>
  <r>
    <x v="96"/>
    <m/>
    <x v="677"/>
    <d v="2025-04-01T00:00:00"/>
    <d v="2025-05-14T00:00:00"/>
    <n v="1375.96"/>
    <s v="112120503040"/>
    <s v="ISS-CONSORCIO BHG POUPATEMPO INTERIOR 3-335"/>
    <s v="01-112120503040-000-070505060215-2-NV022623-PRO007647-0-0-0"/>
    <s v="NV022623"/>
    <m/>
    <x v="2"/>
    <x v="187"/>
  </r>
  <r>
    <x v="97"/>
    <m/>
    <x v="678"/>
    <d v="2025-04-01T00:00:00"/>
    <d v="2025-05-14T00:00:00"/>
    <n v="15174.01"/>
    <s v="112120503040"/>
    <s v="ISS-CONSÓRCIO SP CIDADÃO-2031"/>
    <s v="01-112120503040-000-060501120001-2-NV006978-PRO007648-0-0-0"/>
    <s v="NV006978"/>
    <m/>
    <x v="2"/>
    <x v="23"/>
  </r>
  <r>
    <x v="98"/>
    <m/>
    <x v="679"/>
    <d v="2025-04-01T00:00:00"/>
    <d v="2025-05-14T00:00:00"/>
    <n v="1524.46"/>
    <s v="112120503040"/>
    <s v="ISS-CONSÓRCIO SP CIDADÃO-2049"/>
    <s v="01-112120503040-000-062501930110-2-NV021575-PRO007648-0-0-0"/>
    <s v="NV021575"/>
    <m/>
    <x v="2"/>
    <x v="105"/>
  </r>
  <r>
    <x v="99"/>
    <m/>
    <x v="680"/>
    <d v="2025-03-01T00:00:00"/>
    <d v="2025-05-15T00:00:00"/>
    <n v="1373.25"/>
    <s v="112120503040"/>
    <s v="ISS-CONSÓRCIO MELHOR ATENDIMENTO-1606"/>
    <s v="01-112120503040-000-001501930148-2-NV021617-PRO007645-0-0-0"/>
    <s v="NV021617"/>
    <m/>
    <x v="2"/>
    <x v="137"/>
  </r>
  <r>
    <x v="99"/>
    <m/>
    <x v="681"/>
    <d v="2025-04-01T00:00:00"/>
    <d v="2025-05-15T00:00:00"/>
    <n v="1373.22"/>
    <s v="112120503040"/>
    <s v="ISS-CONSÓRCIO MELHOR ATENDIMENTO-1664"/>
    <s v="01-112120503040-000-001501930148-2-NV021617-PRO007645-0-0-0"/>
    <s v="NV021617"/>
    <m/>
    <x v="2"/>
    <x v="137"/>
  </r>
  <r>
    <x v="30"/>
    <m/>
    <x v="682"/>
    <d v="2025-05-01T00:00:00"/>
    <d v="2025-05-15T00:00:00"/>
    <n v="4000"/>
    <n v="112120801050"/>
    <s v="Legais e Judiciais (Despesas Cartorárias)"/>
    <s v="01-112120801050-000-070505060252-1-NV022666-000000000-0-0-0"/>
    <s v="NV022666"/>
    <m/>
    <x v="2"/>
    <x v="226"/>
  </r>
  <r>
    <x v="100"/>
    <m/>
    <x v="683"/>
    <d v="2025-05-01T00:00:00"/>
    <d v="2025-05-15T00:00:00"/>
    <n v="599.62"/>
    <n v="112120502050"/>
    <s v="Indenizações Sobre Processos Trabalhistas"/>
    <s v="01-112120502050-000-062501930021-1-NV000953-000000000-0-0-0"/>
    <s v="NV000953"/>
    <m/>
    <x v="2"/>
    <x v="14"/>
  </r>
  <r>
    <x v="101"/>
    <m/>
    <x v="684"/>
    <d v="2025-03-01T00:00:00"/>
    <d v="2025-05-15T00:00:00"/>
    <n v="2286.81"/>
    <s v="112120503040"/>
    <s v="ISS-CONSÓRCIO MELHOR ATENDIMENTO-1617"/>
    <s v="01-112120503040-000-070505060045-2-NV022573-PRO007645-0-0-0"/>
    <s v="NV022573"/>
    <m/>
    <x v="2"/>
    <x v="158"/>
  </r>
  <r>
    <x v="101"/>
    <m/>
    <x v="685"/>
    <d v="2025-04-01T00:00:00"/>
    <d v="2025-05-15T00:00:00"/>
    <n v="2167.8200000000002"/>
    <s v="112120503040"/>
    <s v="ISS-CONSÓRCIO MELHOR ATENDIMENTO-1675"/>
    <s v="01-112120503040-000-070505060045-2-NV022573-PRO007645-0-0-0"/>
    <s v="NV022573"/>
    <m/>
    <x v="2"/>
    <x v="158"/>
  </r>
  <r>
    <x v="102"/>
    <m/>
    <x v="686"/>
    <d v="2025-03-01T00:00:00"/>
    <d v="2025-05-15T00:00:00"/>
    <n v="1007.22"/>
    <s v="112120503040"/>
    <s v="ISS-CONSÓRCIO MELHOR ATENDIMENTO-1601"/>
    <s v="01-112120503040-000-062501930113-2-NV021578-PRO007645-0-0-0"/>
    <s v="NV021578"/>
    <m/>
    <x v="2"/>
    <x v="107"/>
  </r>
  <r>
    <x v="102"/>
    <m/>
    <x v="687"/>
    <d v="2025-04-01T00:00:00"/>
    <d v="2025-05-15T00:00:00"/>
    <n v="1009.72"/>
    <s v="112120503040"/>
    <s v="ISS-CONSÓRCIO MELHOR ATENDIMENTO-1659"/>
    <s v="01-112120503040-000-062501930113-2-NV021578-PRO007645-0-0-0"/>
    <s v="NV021578"/>
    <m/>
    <x v="2"/>
    <x v="107"/>
  </r>
  <r>
    <x v="103"/>
    <m/>
    <x v="688"/>
    <d v="2025-03-01T00:00:00"/>
    <d v="2025-05-15T00:00:00"/>
    <n v="1615.63"/>
    <s v="112120503040"/>
    <s v="ISS-CONSÓRCIO MELHOR ATENDIMENTO-1600"/>
    <s v="01-112120503040-000-062501930099-2-NV021564-PRO007645-0-0-0"/>
    <s v="NV021564"/>
    <m/>
    <x v="2"/>
    <x v="94"/>
  </r>
  <r>
    <x v="103"/>
    <m/>
    <x v="689"/>
    <d v="2025-04-01T00:00:00"/>
    <d v="2025-05-15T00:00:00"/>
    <n v="1609.88"/>
    <s v="112120503040"/>
    <s v="ISS-CONSÓRCIO MELHOR ATENDIMENTO-1658"/>
    <s v="01-112120503040-000-062501930099-2-NV021564-PRO007645-0-0-0"/>
    <s v="NV021564"/>
    <m/>
    <x v="2"/>
    <x v="94"/>
  </r>
  <r>
    <x v="104"/>
    <m/>
    <x v="690"/>
    <d v="2025-04-01T00:00:00"/>
    <d v="2025-05-15T00:00:00"/>
    <n v="871.13"/>
    <s v="112120503040"/>
    <s v="ISS-CONSÓRCIO SP CIDADÃO-2071"/>
    <s v="01-112120503040-000-070505060217-2-NV022627-PRO007648-0-0-0"/>
    <s v="NV022627"/>
    <m/>
    <x v="2"/>
    <x v="191"/>
  </r>
  <r>
    <x v="105"/>
    <m/>
    <x v="691"/>
    <d v="2025-03-01T00:00:00"/>
    <d v="2025-05-15T00:00:00"/>
    <n v="18760.560000000001"/>
    <s v="112120503040"/>
    <s v="ISS-CONSÓRCIO MELHOR ATENDIMENTO-1585"/>
    <s v="01-112120503040-000-062501210001-2-NV000954-PRO007645-0-0-0"/>
    <s v="NV000954"/>
    <m/>
    <x v="2"/>
    <x v="15"/>
  </r>
  <r>
    <x v="105"/>
    <m/>
    <x v="692"/>
    <d v="2025-04-01T00:00:00"/>
    <d v="2025-05-15T00:00:00"/>
    <n v="18744.88"/>
    <s v="112120503040"/>
    <s v="ISS-CONSÓRCIO MELHOR ATENDIMENTO-1643"/>
    <s v="01-112120503040-000-062501210001-2-NV000954-PRO007645-0-0-0"/>
    <s v="NV000954"/>
    <m/>
    <x v="2"/>
    <x v="15"/>
  </r>
  <r>
    <x v="106"/>
    <m/>
    <x v="693"/>
    <d v="2025-04-01T00:00:00"/>
    <d v="2025-05-15T00:00:00"/>
    <n v="917.55"/>
    <s v="112120503040"/>
    <s v="ISS-CONSORCIO BHG POUPATEMPO INTERIOR 3-264"/>
    <s v="01-112120503040-000-070505060216-2-NV022624-PRO007647-0-0-0"/>
    <s v="NV022624"/>
    <m/>
    <x v="2"/>
    <x v="188"/>
  </r>
  <r>
    <x v="106"/>
    <m/>
    <x v="694"/>
    <d v="2025-04-01T00:00:00"/>
    <d v="2025-05-15T00:00:00"/>
    <n v="917.31"/>
    <s v="112120503040"/>
    <s v="ISS-CONSORCIO BHG POUPATEMPO INTERIOR 3-334"/>
    <s v="01-112120503040-000-070505060216-2-NV022624-PRO007647-0-0-0"/>
    <s v="NV022624"/>
    <m/>
    <x v="2"/>
    <x v="188"/>
  </r>
  <r>
    <x v="107"/>
    <m/>
    <x v="695"/>
    <d v="2025-04-01T00:00:00"/>
    <d v="2025-05-15T00:00:00"/>
    <n v="13737.13"/>
    <s v="112120503040"/>
    <s v="ISS-CONSORCIO BHG POUPATEMPO INTERIOR 3-257"/>
    <s v="01-112120503040-000-057501140001-2-NV006977-PRO007647-0-0-0"/>
    <s v="NV006977"/>
    <m/>
    <x v="2"/>
    <x v="33"/>
  </r>
  <r>
    <x v="107"/>
    <m/>
    <x v="696"/>
    <d v="2025-04-01T00:00:00"/>
    <d v="2025-05-15T00:00:00"/>
    <n v="13733.56"/>
    <s v="112120503040"/>
    <s v="ISS-CONSORCIO BHG POUPATEMPO INTERIOR 3-327"/>
    <s v="01-112120503040-000-057501140001-2-NV006977-PRO007647-0-0-0"/>
    <s v="NV006977"/>
    <m/>
    <x v="2"/>
    <x v="33"/>
  </r>
  <r>
    <x v="108"/>
    <m/>
    <x v="697"/>
    <d v="2025-04-01T00:00:00"/>
    <d v="2025-05-15T00:00:00"/>
    <n v="1499.27"/>
    <s v="112120503040"/>
    <s v="ISS-CONSÓRCIO SP CIDADÃO-2080"/>
    <s v="01-112120503040-000-062501000134-2-NV021561-PRO007648-0-0-0"/>
    <s v="NV021561"/>
    <m/>
    <x v="2"/>
    <x v="91"/>
  </r>
  <r>
    <x v="2"/>
    <m/>
    <x v="698"/>
    <d v="2025-04-01T00:00:00"/>
    <d v="2025-05-15T00:00:00"/>
    <n v="1315.28"/>
    <s v="112120503040"/>
    <s v="ISS-CONSÓRCIO SP CIDADÃO-2072"/>
    <s v="01-112120503040-000-070505060264-2-NV022684-PRO007648-0-0-0"/>
    <s v="NV022684"/>
    <m/>
    <x v="2"/>
    <x v="1"/>
  </r>
  <r>
    <x v="109"/>
    <m/>
    <x v="699"/>
    <d v="2025-03-01T00:00:00"/>
    <d v="2025-05-15T00:00:00"/>
    <n v="499.97"/>
    <s v="112120503040"/>
    <s v="ISS-BUREAU VERITAS DO BRASIL SOCIEDADE CLASSIFICADORA E CERTIFICADORA LTDA-125069"/>
    <s v="01-112120503040-000-070505060175-2-NV022568-PRO007651-0-0-0"/>
    <s v="NV022568"/>
    <m/>
    <x v="2"/>
    <x v="155"/>
  </r>
  <r>
    <x v="109"/>
    <m/>
    <x v="700"/>
    <d v="2025-03-01T00:00:00"/>
    <d v="2025-05-15T00:00:00"/>
    <n v="916.78"/>
    <s v="112120503040"/>
    <s v="ISS-MAZZINI ADMINISTRAÇÃO E EMPREITAS LTDA-8446"/>
    <s v="01-112120503040-000-070505060175-2-NV022568-PRO007651-0-0-0"/>
    <s v="NV022568"/>
    <m/>
    <x v="2"/>
    <x v="155"/>
  </r>
  <r>
    <x v="110"/>
    <m/>
    <x v="701"/>
    <d v="2025-04-01T00:00:00"/>
    <d v="2025-05-15T00:00:00"/>
    <n v="2093.37"/>
    <s v="112120503040"/>
    <s v="ISS-CONSÓRCIO SP CIDADÃO-2077"/>
    <s v="01-112120503040-000-062501820001-2-NV019955-PRO007648-0-0-0"/>
    <s v="NV019955"/>
    <m/>
    <x v="2"/>
    <x v="78"/>
  </r>
  <r>
    <x v="111"/>
    <m/>
    <x v="702"/>
    <d v="2025-04-01T00:00:00"/>
    <d v="2025-05-15T00:00:00"/>
    <n v="1074.93"/>
    <s v="112120503040"/>
    <s v="ISS-CONSORCIO BHG POUPATEMPO INTERIOR 3-270"/>
    <s v="01-112120503040-000-070505060250-2-NV022664-PRO007647-0-0-0"/>
    <s v="NV022664"/>
    <m/>
    <x v="2"/>
    <x v="224"/>
  </r>
  <r>
    <x v="111"/>
    <m/>
    <x v="703"/>
    <d v="2025-04-01T00:00:00"/>
    <d v="2025-05-15T00:00:00"/>
    <n v="1198.6300000000001"/>
    <s v="112120503040"/>
    <s v="ISS-CONSORCIO BHG POUPATEMPO INTERIOR 3-317"/>
    <s v="01-112120503040-000-070505060250-2-NV022664-PRO007647-0-0-0"/>
    <s v="NV022664"/>
    <m/>
    <x v="2"/>
    <x v="224"/>
  </r>
  <r>
    <x v="112"/>
    <m/>
    <x v="704"/>
    <d v="2025-04-01T00:00:00"/>
    <d v="2025-05-15T00:00:00"/>
    <n v="1375.81"/>
    <s v="112120503040"/>
    <s v="ISS-CONSÓRCIO SP CIDADÃO-2043"/>
    <s v="01-112120503040-000-070505060077-2-NV021603-PRO007648-0-0-0"/>
    <s v="NV021603"/>
    <m/>
    <x v="2"/>
    <x v="125"/>
  </r>
  <r>
    <x v="113"/>
    <m/>
    <x v="705"/>
    <d v="2025-04-01T00:00:00"/>
    <d v="2025-05-15T00:00:00"/>
    <n v="6361.72"/>
    <s v="112120503040"/>
    <s v="ISS-CONSORCIO DATASERV-639"/>
    <s v="01-112120503040-000-062501660001-2-NV003984-PRO007650-0-0-0"/>
    <s v="NV003984"/>
    <m/>
    <x v="2"/>
    <x v="66"/>
  </r>
  <r>
    <x v="114"/>
    <m/>
    <x v="706"/>
    <d v="2025-04-01T00:00:00"/>
    <d v="2025-05-15T00:00:00"/>
    <n v="2177.8000000000002"/>
    <s v="112120503040"/>
    <s v="ISS-CONSÓRCIO SP CIDADÃO-2040"/>
    <s v="01-112120503040-000-070505060194-2-NV022578-PRO007648-0-0-0"/>
    <s v="NV022578"/>
    <m/>
    <x v="2"/>
    <x v="162"/>
  </r>
  <r>
    <x v="15"/>
    <m/>
    <x v="707"/>
    <d v="2025-04-01T00:00:00"/>
    <d v="2025-05-15T00:00:00"/>
    <n v="2364.79"/>
    <s v="112120503040"/>
    <s v="ISS-CONSORCIO BHG POUPATEMPO INTERIOR 3-223"/>
    <s v="01-112120503040-000-070505060111-2-NV021605-PRO007647-0-0-0"/>
    <s v="NV021605"/>
    <m/>
    <x v="2"/>
    <x v="127"/>
  </r>
  <r>
    <x v="15"/>
    <m/>
    <x v="708"/>
    <d v="2025-04-01T00:00:00"/>
    <d v="2025-05-15T00:00:00"/>
    <n v="2674.11"/>
    <s v="112120503040"/>
    <s v="ISS-CONSORCIO BHG POUPATEMPO INTERIOR 3-290"/>
    <s v="01-112120503040-000-070505060111-2-NV021605-PRO007647-0-0-0"/>
    <s v="NV021605"/>
    <m/>
    <x v="2"/>
    <x v="127"/>
  </r>
  <r>
    <x v="115"/>
    <m/>
    <x v="709"/>
    <d v="2025-04-01T00:00:00"/>
    <d v="2025-05-15T00:00:00"/>
    <n v="2082.84"/>
    <s v="112120503040"/>
    <s v="ISS-CONSÓRCIO SP CIDADÃO-2058"/>
    <s v="01-112120503040-000-070505060197-2-NV022602-PRO007648-0-0-0"/>
    <s v="NV022602"/>
    <m/>
    <x v="2"/>
    <x v="171"/>
  </r>
  <r>
    <x v="116"/>
    <m/>
    <x v="710"/>
    <d v="2025-04-01T00:00:00"/>
    <d v="2025-05-15T00:00:00"/>
    <n v="8982.92"/>
    <s v="112120503040"/>
    <s v="ISS-CONSORCIO BHG POUPATEMPO INTERIOR 3-214"/>
    <s v="01-112120503040-000-062501350001-2-NV003954-PRO007647-0-0-0"/>
    <s v="NV003954"/>
    <m/>
    <x v="2"/>
    <x v="38"/>
  </r>
  <r>
    <x v="116"/>
    <m/>
    <x v="711"/>
    <d v="2025-04-01T00:00:00"/>
    <d v="2025-05-15T00:00:00"/>
    <n v="8980.58"/>
    <s v="112120503040"/>
    <s v="ISS-CONSORCIO BHG POUPATEMPO INTERIOR 3-280"/>
    <s v="01-112120503040-000-062501350001-2-NV003954-PRO007647-0-0-0"/>
    <s v="NV003954"/>
    <m/>
    <x v="2"/>
    <x v="38"/>
  </r>
  <r>
    <x v="117"/>
    <m/>
    <x v="712"/>
    <d v="2025-04-01T00:00:00"/>
    <d v="2025-05-15T00:00:00"/>
    <n v="1761.81"/>
    <s v="112120503040"/>
    <s v="ISS-CONSORCIO BHG POUPATEMPO INTERIOR 3-268"/>
    <s v="01-112120503040-000-139505060103-2-NV021562-PRO007647-0-0-0"/>
    <s v="NV021562"/>
    <m/>
    <x v="2"/>
    <x v="92"/>
  </r>
  <r>
    <x v="117"/>
    <m/>
    <x v="713"/>
    <d v="2025-04-01T00:00:00"/>
    <d v="2025-05-15T00:00:00"/>
    <n v="1881.61"/>
    <s v="112120503040"/>
    <s v="ISS-CONSORCIO BHG POUPATEMPO INTERIOR 3-288"/>
    <s v="01-112120503040-000-139505060103-2-NV021562-PRO007647-0-0-0"/>
    <s v="NV021562"/>
    <m/>
    <x v="2"/>
    <x v="92"/>
  </r>
  <r>
    <x v="118"/>
    <m/>
    <x v="714"/>
    <d v="2025-04-01T00:00:00"/>
    <d v="2025-05-15T00:00:00"/>
    <n v="2242.8000000000002"/>
    <s v="112120503040"/>
    <s v="ISS-CONSÓRCIO SP CIDADÃO-2074"/>
    <s v="01-112120503040-000-062501480001-2-NV003956-PRO007648-0-0-0"/>
    <s v="NV003956"/>
    <m/>
    <x v="2"/>
    <x v="40"/>
  </r>
  <r>
    <x v="119"/>
    <m/>
    <x v="715"/>
    <d v="2025-03-01T00:00:00"/>
    <d v="2025-05-15T00:00:00"/>
    <n v="486.34"/>
    <s v="112120503040"/>
    <s v="ISS-BUREAU VERITAS DO BRASIL SOCIEDADE CLASSIFICADORA E CERTIFICADORA LTDA-125077"/>
    <s v="01-112120503040-000-070505060208-2-NV022618-PRO007651-0-0-0"/>
    <s v="NV022618"/>
    <m/>
    <x v="2"/>
    <x v="182"/>
  </r>
  <r>
    <x v="119"/>
    <m/>
    <x v="716"/>
    <d v="2025-03-01T00:00:00"/>
    <d v="2025-05-15T00:00:00"/>
    <n v="891.79"/>
    <s v="112120503040"/>
    <s v="ISS-MAZZINI ADMINISTRAÇÃO E EMPREITAS LTDA-8431"/>
    <s v="01-112120503040-000-070505060208-2-NV022618-PRO007651-0-0-0"/>
    <s v="NV022618"/>
    <m/>
    <x v="2"/>
    <x v="182"/>
  </r>
  <r>
    <x v="120"/>
    <m/>
    <x v="717"/>
    <d v="2025-04-01T00:00:00"/>
    <d v="2025-05-15T00:00:00"/>
    <n v="2177.83"/>
    <s v="112120503040"/>
    <s v="ISS-CONSÓRCIO SP CIDADÃO-2073"/>
    <s v="01-112120503040-000-001505060419-2-NV022685-PRO007648-0-0-0"/>
    <s v="NV022685"/>
    <m/>
    <x v="2"/>
    <x v="260"/>
  </r>
  <r>
    <x v="121"/>
    <m/>
    <x v="718"/>
    <d v="2025-04-01T00:00:00"/>
    <d v="2025-05-15T00:00:00"/>
    <n v="6549.57"/>
    <s v="112120503040"/>
    <s v="ISS-CONSORCIO BHG POUPATEMPO INTERIOR 3-215"/>
    <s v="01-112120503040-000-062501520001-2-NV003960-PRO007647-0-0-0"/>
    <s v="NV003960"/>
    <m/>
    <x v="2"/>
    <x v="44"/>
  </r>
  <r>
    <x v="121"/>
    <m/>
    <x v="719"/>
    <d v="2025-04-01T00:00:00"/>
    <d v="2025-05-15T00:00:00"/>
    <n v="6547.87"/>
    <s v="112120503040"/>
    <s v="ISS-CONSORCIO BHG POUPATEMPO INTERIOR 3-281"/>
    <s v="01-112120503040-000-062501520001-2-NV003960-PRO007647-0-0-0"/>
    <s v="NV003960"/>
    <m/>
    <x v="2"/>
    <x v="44"/>
  </r>
  <r>
    <x v="122"/>
    <m/>
    <x v="720"/>
    <d v="2025-04-01T00:00:00"/>
    <d v="2025-05-15T00:00:00"/>
    <n v="2130.92"/>
    <s v="112120503040"/>
    <s v="ISS-CONSORCIO BHG POUPATEMPO INTERIOR 3-267"/>
    <s v="01-112120503040-000-001505060392-2-NV022683-PRO007647-0-0-0"/>
    <s v="NV022683"/>
    <m/>
    <x v="2"/>
    <x v="235"/>
  </r>
  <r>
    <x v="122"/>
    <m/>
    <x v="721"/>
    <d v="2025-04-01T00:00:00"/>
    <d v="2025-05-15T00:00:00"/>
    <n v="2440.29"/>
    <s v="112120503040"/>
    <s v="ISS-CONSORCIO BHG POUPATEMPO INTERIOR 3-337"/>
    <s v="01-112120503040-000-001505060392-2-NV022683-PRO007647-0-0-0"/>
    <s v="NV022683"/>
    <m/>
    <x v="2"/>
    <x v="235"/>
  </r>
  <r>
    <x v="123"/>
    <m/>
    <x v="722"/>
    <d v="2025-04-01T00:00:00"/>
    <d v="2025-05-15T00:00:00"/>
    <n v="1987.92"/>
    <s v="112120503040"/>
    <s v="ISS-CONSÓRCIO SP CIDADÃO-2044"/>
    <s v="01-112120503040-000-062501930115-2-NV021580-PRO007648-0-0-0"/>
    <s v="NV021580"/>
    <m/>
    <x v="2"/>
    <x v="109"/>
  </r>
  <r>
    <x v="124"/>
    <m/>
    <x v="723"/>
    <d v="2025-04-01T00:00:00"/>
    <d v="2025-05-15T00:00:00"/>
    <n v="852.37"/>
    <s v="112120503040"/>
    <s v="ISS-CONSORCIO BHG POUPATEMPO INTERIOR 3-247"/>
    <s v="01-112120503040-000-070505060240-2-NV022653-PRO007647-0-0-0"/>
    <s v="NV022653"/>
    <m/>
    <x v="2"/>
    <x v="215"/>
  </r>
  <r>
    <x v="124"/>
    <m/>
    <x v="724"/>
    <d v="2025-04-01T00:00:00"/>
    <d v="2025-05-15T00:00:00"/>
    <n v="976.12"/>
    <s v="112120503040"/>
    <s v="ISS-CONSORCIO BHG POUPATEMPO INTERIOR 3-315"/>
    <s v="01-112120503040-000-070505060240-2-NV022653-PRO007647-0-0-0"/>
    <s v="NV022653"/>
    <m/>
    <x v="2"/>
    <x v="215"/>
  </r>
  <r>
    <x v="125"/>
    <m/>
    <x v="725"/>
    <d v="2025-04-01T00:00:00"/>
    <d v="2025-05-15T00:00:00"/>
    <n v="852.37"/>
    <s v="112120503040"/>
    <s v="ISS-CONSORCIO BHG POUPATEMPO INTERIOR 3-229"/>
    <s v="01-112120503040-000-070505060176-2-NV022582-PRO007647-0-0-0"/>
    <s v="NV022582"/>
    <m/>
    <x v="2"/>
    <x v="163"/>
  </r>
  <r>
    <x v="125"/>
    <m/>
    <x v="726"/>
    <d v="2025-04-01T00:00:00"/>
    <d v="2025-05-15T00:00:00"/>
    <n v="976.12"/>
    <s v="112120503040"/>
    <s v="ISS-CONSORCIO BHG POUPATEMPO INTERIOR 3-296"/>
    <s v="01-112120503040-000-070505060176-2-NV022582-PRO007647-0-0-0"/>
    <s v="NV022582"/>
    <m/>
    <x v="2"/>
    <x v="163"/>
  </r>
  <r>
    <x v="126"/>
    <m/>
    <x v="727"/>
    <d v="2025-04-01T00:00:00"/>
    <d v="2025-05-15T00:00:00"/>
    <n v="5009.93"/>
    <s v="112120503040"/>
    <s v="ISS-CONSÓRCIO SP CIDADÃO-2021"/>
    <s v="01-112120503040-000-062501230001-2-NV000952-PRO007648-0-0-0"/>
    <s v="NV000952"/>
    <m/>
    <x v="2"/>
    <x v="13"/>
  </r>
  <r>
    <x v="10"/>
    <m/>
    <x v="728"/>
    <d v="2025-04-01T00:00:00"/>
    <d v="2025-05-15T00:00:00"/>
    <n v="16174.91"/>
    <s v="112120503040"/>
    <s v="ISS-CONSORCIO DATASERV-635"/>
    <s v="01-112120503040-000-062501530001-2-NV003962-PRO007650-0-0-0"/>
    <s v="NV003962"/>
    <m/>
    <x v="2"/>
    <x v="5"/>
  </r>
  <r>
    <x v="127"/>
    <m/>
    <x v="729"/>
    <d v="2025-03-01T00:00:00"/>
    <d v="2025-05-15T00:00:00"/>
    <n v="5932.17"/>
    <s v="112120503040"/>
    <s v="ISS-CONSÓRCIO MELHOR ATENDIMENTO-1588"/>
    <s v="01-112120503040-000-062501370001-2-NV003963-PRO007645-0-0-0"/>
    <s v="NV003963"/>
    <m/>
    <x v="2"/>
    <x v="46"/>
  </r>
  <r>
    <x v="127"/>
    <m/>
    <x v="730"/>
    <d v="2025-04-01T00:00:00"/>
    <d v="2025-05-15T00:00:00"/>
    <n v="5925.18"/>
    <s v="112120503040"/>
    <s v="ISS-CONSÓRCIO MELHOR ATENDIMENTO-1646"/>
    <s v="01-112120503040-000-062501370001-2-NV003963-PRO007645-0-0-0"/>
    <s v="NV003963"/>
    <m/>
    <x v="2"/>
    <x v="46"/>
  </r>
  <r>
    <x v="128"/>
    <m/>
    <x v="731"/>
    <d v="2025-04-01T00:00:00"/>
    <d v="2025-05-15T00:00:00"/>
    <n v="2690.98"/>
    <s v="112120503040"/>
    <s v="ISS-CONSORCIO BHG POUPATEMPO INTERIOR 3-217"/>
    <s v="01-112120503040-000-062501790001-2-NV019952-PRO007647-0-0-0"/>
    <s v="NV019952"/>
    <m/>
    <x v="2"/>
    <x v="76"/>
  </r>
  <r>
    <x v="128"/>
    <m/>
    <x v="732"/>
    <d v="2025-04-01T00:00:00"/>
    <d v="2025-05-15T00:00:00"/>
    <n v="2690.28"/>
    <s v="112120503040"/>
    <s v="ISS-CONSORCIO BHG POUPATEMPO INTERIOR 3-283"/>
    <s v="01-112120503040-000-062501790001-2-NV019952-PRO007647-0-0-0"/>
    <s v="NV019952"/>
    <m/>
    <x v="2"/>
    <x v="76"/>
  </r>
  <r>
    <x v="129"/>
    <m/>
    <x v="733"/>
    <d v="2025-04-01T00:00:00"/>
    <d v="2025-05-15T00:00:00"/>
    <n v="852.37"/>
    <s v="112120503040"/>
    <s v="ISS-CONSORCIO BHG POUPATEMPO INTERIOR 3-225"/>
    <s v="01-112120503040-000-070505060115-2-NV022555-PRO007647-0-0-0"/>
    <s v="NV022555"/>
    <m/>
    <x v="2"/>
    <x v="145"/>
  </r>
  <r>
    <x v="129"/>
    <m/>
    <x v="734"/>
    <d v="2025-04-01T00:00:00"/>
    <d v="2025-05-15T00:00:00"/>
    <n v="976.12"/>
    <s v="112120503040"/>
    <s v="ISS-CONSORCIO BHG POUPATEMPO INTERIOR 3-292"/>
    <s v="01-112120503040-000-070505060115-2-NV022555-PRO007647-0-0-0"/>
    <s v="NV022555"/>
    <m/>
    <x v="2"/>
    <x v="145"/>
  </r>
  <r>
    <x v="130"/>
    <m/>
    <x v="735"/>
    <d v="2025-04-01T00:00:00"/>
    <d v="2025-05-15T00:00:00"/>
    <n v="2086.58"/>
    <s v="112120503040"/>
    <s v="ISS-CONSORCIO BHG POUPATEMPO INTERIOR 3-255"/>
    <s v="01-112120503040-000-070505060118-2-NV022567-PRO007647-0-0-0"/>
    <s v="NV022567"/>
    <m/>
    <x v="2"/>
    <x v="154"/>
  </r>
  <r>
    <x v="130"/>
    <m/>
    <x v="736"/>
    <d v="2025-04-01T00:00:00"/>
    <d v="2025-05-15T00:00:00"/>
    <n v="2395.9699999999998"/>
    <s v="112120503040"/>
    <s v="ISS-CONSORCIO BHG POUPATEMPO INTERIOR 3-325"/>
    <s v="01-112120503040-000-070505060118-2-NV022567-PRO007647-0-0-0"/>
    <s v="NV022567"/>
    <m/>
    <x v="2"/>
    <x v="154"/>
  </r>
  <r>
    <x v="131"/>
    <m/>
    <x v="737"/>
    <d v="2025-04-01T00:00:00"/>
    <d v="2025-05-15T00:00:00"/>
    <n v="1111.6199999999999"/>
    <s v="112120503040"/>
    <s v="ISS-CONSORCIO BHG POUPATEMPO INTERIOR 3-242"/>
    <s v="01-112120503040-000-070505060235-2-NV022645-PRO007647-0-0-0"/>
    <s v="NV022645"/>
    <m/>
    <x v="2"/>
    <x v="209"/>
  </r>
  <r>
    <x v="131"/>
    <m/>
    <x v="738"/>
    <d v="2025-04-01T00:00:00"/>
    <d v="2025-05-15T00:00:00"/>
    <n v="1297.29"/>
    <s v="112120503040"/>
    <s v="ISS-CONSORCIO BHG POUPATEMPO INTERIOR 3-310"/>
    <s v="01-112120503040-000-070505060235-2-NV022645-PRO007647-0-0-0"/>
    <s v="NV022645"/>
    <m/>
    <x v="2"/>
    <x v="209"/>
  </r>
  <r>
    <x v="132"/>
    <m/>
    <x v="739"/>
    <d v="2025-04-01T00:00:00"/>
    <d v="2025-05-15T00:00:00"/>
    <n v="1378.12"/>
    <s v="112120503040"/>
    <s v="ISS-CONSÓRCIO SP CIDADÃO-2039"/>
    <s v="01-112120503040-000-001501930141-2-NV021610-PRO007648-0-0-0"/>
    <s v="NV021610"/>
    <m/>
    <x v="2"/>
    <x v="132"/>
  </r>
  <r>
    <x v="133"/>
    <m/>
    <x v="740"/>
    <d v="2025-04-01T00:00:00"/>
    <d v="2025-05-15T00:00:00"/>
    <n v="2177.8000000000002"/>
    <s v="112120503040"/>
    <s v="ISS-CONSÓRCIO SP CIDADÃO-2065"/>
    <s v="01-112120503040-000-070505060218-2-NV022628-PRO007648-0-0-0"/>
    <s v="NV022628"/>
    <m/>
    <x v="2"/>
    <x v="192"/>
  </r>
  <r>
    <x v="134"/>
    <m/>
    <x v="741"/>
    <d v="2025-04-01T00:00:00"/>
    <d v="2025-05-15T00:00:00"/>
    <n v="1754.41"/>
    <s v="112120503040"/>
    <s v="ISS-CONSORCIO DATASERV-640"/>
    <s v="01-112120503040-000-001505060424-2-NV021587-PRO007650-0-0-0"/>
    <s v="NV021587"/>
    <m/>
    <x v="2"/>
    <x v="248"/>
  </r>
  <r>
    <x v="135"/>
    <m/>
    <x v="742"/>
    <d v="2025-04-01T00:00:00"/>
    <d v="2025-05-15T00:00:00"/>
    <n v="3026.28"/>
    <s v="112120503040"/>
    <s v="ISS-CONSORCIO DATASERV-645"/>
    <s v="01-112120503040-000-001505060429-2-NV022686-PRO007650-0-0-0"/>
    <s v="NV022686"/>
    <m/>
    <x v="2"/>
    <x v="261"/>
  </r>
  <r>
    <x v="136"/>
    <m/>
    <x v="743"/>
    <d v="2025-03-01T00:00:00"/>
    <d v="2025-05-15T00:00:00"/>
    <n v="1931.99"/>
    <s v="112120503040"/>
    <s v="ISS-BUREAU VERITAS DO BRASIL SOCIEDADE CLASSIFICADORA E CERTIFICADORA LTDA-125067"/>
    <s v="01-112120503040-000-070505060174-2-NV021579-PRO007651-0-0-0"/>
    <s v="NV021579"/>
    <m/>
    <x v="2"/>
    <x v="108"/>
  </r>
  <r>
    <x v="136"/>
    <m/>
    <x v="744"/>
    <d v="2025-03-01T00:00:00"/>
    <d v="2025-05-15T00:00:00"/>
    <n v="3542.62"/>
    <s v="112120503040"/>
    <s v="ISS-MAZZINI ADMINISTRAÇÃO E EMPREITAS LTDA-8435"/>
    <s v="01-112120503040-000-070505060174-2-NV021579-PRO007651-0-0-0"/>
    <s v="NV021579"/>
    <m/>
    <x v="2"/>
    <x v="108"/>
  </r>
  <r>
    <x v="137"/>
    <m/>
    <x v="745"/>
    <d v="2025-03-01T00:00:00"/>
    <d v="2025-05-15T00:00:00"/>
    <n v="923.72"/>
    <s v="112120503040"/>
    <s v="ISS-CONSÓRCIO MELHOR ATENDIMENTO-1638"/>
    <s v="01-112120503040-000-070505060241-2-NV022651-PRO007645-0-0-0"/>
    <s v="NV022651"/>
    <m/>
    <x v="2"/>
    <x v="213"/>
  </r>
  <r>
    <x v="137"/>
    <m/>
    <x v="746"/>
    <d v="2025-04-01T00:00:00"/>
    <d v="2025-05-15T00:00:00"/>
    <n v="923.7"/>
    <s v="112120503040"/>
    <s v="ISS-CONSÓRCIO MELHOR ATENDIMENTO-1696"/>
    <s v="01-112120503040-000-070505060241-2-NV022651-PRO007645-0-0-0"/>
    <s v="NV022651"/>
    <m/>
    <x v="2"/>
    <x v="213"/>
  </r>
  <r>
    <x v="138"/>
    <m/>
    <x v="747"/>
    <d v="2025-04-01T00:00:00"/>
    <d v="2025-05-15T00:00:00"/>
    <n v="1742.26"/>
    <s v="112120503040"/>
    <s v="ISS-CONSÓRCIO SP CIDADÃO-2066"/>
    <s v="01-112120503040-000-070505060229-2-NV022639-PRO007648-0-0-0"/>
    <s v="NV022639"/>
    <m/>
    <x v="2"/>
    <x v="203"/>
  </r>
  <r>
    <x v="139"/>
    <m/>
    <x v="748"/>
    <d v="2025-04-01T00:00:00"/>
    <d v="2025-05-15T00:00:00"/>
    <n v="4365.25"/>
    <s v="112120503040"/>
    <s v="ISS-CONSORCIO BHG POUPATEMPO INTERIOR 3-219"/>
    <s v="01-112120503040-000-062501870001-2-NV020552-PRO007647-0-0-0"/>
    <s v="NV020552"/>
    <m/>
    <x v="2"/>
    <x v="81"/>
  </r>
  <r>
    <x v="139"/>
    <m/>
    <x v="749"/>
    <d v="2025-04-01T00:00:00"/>
    <d v="2025-05-15T00:00:00"/>
    <n v="4634.58"/>
    <s v="112120503040"/>
    <s v="ISS-CONSORCIO BHG POUPATEMPO INTERIOR 3-285"/>
    <s v="01-112120503040-000-062501870001-2-NV020552-PRO007647-0-0-0"/>
    <s v="NV020552"/>
    <m/>
    <x v="2"/>
    <x v="81"/>
  </r>
  <r>
    <x v="140"/>
    <m/>
    <x v="750"/>
    <d v="2025-04-01T00:00:00"/>
    <d v="2025-05-15T00:00:00"/>
    <n v="2294.56"/>
    <s v="112120503040"/>
    <s v="ISS-CONSÓRCIO SP CIDADÃO-2047"/>
    <s v="01-112120503040-000-001501930167-2-NV022566-PRO007648-0-0-0"/>
    <s v="NV022566"/>
    <m/>
    <x v="2"/>
    <x v="153"/>
  </r>
  <r>
    <x v="141"/>
    <m/>
    <x v="751"/>
    <d v="2025-04-01T00:00:00"/>
    <d v="2025-05-15T00:00:00"/>
    <n v="4387.6899999999996"/>
    <s v="112120503040"/>
    <s v="ISS-CONSORCIO BHG POUPATEMPO INTERIOR 3-211"/>
    <s v="01-112120503040-000-062501570001-2-NV003970-PRO007647-0-0-0"/>
    <s v="NV003970"/>
    <m/>
    <x v="2"/>
    <x v="53"/>
  </r>
  <r>
    <x v="141"/>
    <m/>
    <x v="752"/>
    <d v="2025-04-01T00:00:00"/>
    <d v="2025-05-15T00:00:00"/>
    <n v="4386.55"/>
    <s v="112120503040"/>
    <s v="ISS-CONSORCIO BHG POUPATEMPO INTERIOR 3-277"/>
    <s v="01-112120503040-000-062501570001-2-NV003970-PRO007647-0-0-0"/>
    <s v="NV003970"/>
    <m/>
    <x v="2"/>
    <x v="53"/>
  </r>
  <r>
    <x v="142"/>
    <m/>
    <x v="753"/>
    <d v="2025-04-01T00:00:00"/>
    <d v="2025-05-15T00:00:00"/>
    <n v="2643"/>
    <s v="112120503040"/>
    <s v="ISS-CONSORCIO BHG POUPATEMPO INTERIOR 3-222"/>
    <s v="01-112120503040-000-070505060110-2-NV021591-PRO007647-0-0-0"/>
    <s v="NV021591"/>
    <m/>
    <x v="2"/>
    <x v="116"/>
  </r>
  <r>
    <x v="142"/>
    <m/>
    <x v="754"/>
    <d v="2025-04-01T00:00:00"/>
    <d v="2025-05-15T00:00:00"/>
    <n v="2952.24"/>
    <s v="112120503040"/>
    <s v="ISS-CONSORCIO BHG POUPATEMPO INTERIOR 3-289"/>
    <s v="01-112120503040-000-070505060110-2-NV021591-PRO007647-0-0-0"/>
    <s v="NV021591"/>
    <m/>
    <x v="2"/>
    <x v="116"/>
  </r>
  <r>
    <x v="143"/>
    <m/>
    <x v="755"/>
    <d v="2025-04-01T00:00:00"/>
    <d v="2025-05-15T00:00:00"/>
    <n v="6653.78"/>
    <s v="112120503040"/>
    <s v="ISS-CONSÓRCIO SP CIDADÃO-2025"/>
    <s v="01-112120503040-000-062501720001-2-NV004960-PRO007648-0-0-0"/>
    <s v="NV004960"/>
    <m/>
    <x v="2"/>
    <x v="73"/>
  </r>
  <r>
    <x v="144"/>
    <m/>
    <x v="756"/>
    <d v="2025-04-01T00:00:00"/>
    <d v="2025-05-15T00:00:00"/>
    <n v="2841.63"/>
    <s v="112120503040"/>
    <s v="ISS-CONSÓRCIO SP CIDADÃO-2076"/>
    <s v="01-112120503040-000-062501600001-2-NV003973-PRO007648-0-0-0"/>
    <s v="NV003973"/>
    <m/>
    <x v="2"/>
    <x v="56"/>
  </r>
  <r>
    <x v="145"/>
    <m/>
    <x v="757"/>
    <d v="2025-03-01T00:00:00"/>
    <d v="2025-05-15T00:00:00"/>
    <n v="1687"/>
    <s v="112120503040"/>
    <s v="ISS-CONSÓRCIO MELHOR ATENDIMENTO-1604"/>
    <s v="01-112120503040-000-062501930130-2-NV021599-PRO007645-0-0-0"/>
    <s v="NV021599"/>
    <m/>
    <x v="2"/>
    <x v="121"/>
  </r>
  <r>
    <x v="145"/>
    <m/>
    <x v="758"/>
    <d v="2025-04-01T00:00:00"/>
    <d v="2025-05-15T00:00:00"/>
    <n v="1686.95"/>
    <s v="112120503040"/>
    <s v="ISS-CONSÓRCIO MELHOR ATENDIMENTO-1662"/>
    <s v="01-112120503040-000-062501930130-2-NV021599-PRO007645-0-0-0"/>
    <s v="NV021599"/>
    <m/>
    <x v="2"/>
    <x v="121"/>
  </r>
  <r>
    <x v="146"/>
    <m/>
    <x v="759"/>
    <d v="2025-03-01T00:00:00"/>
    <d v="2025-05-15T00:00:00"/>
    <n v="3438.19"/>
    <s v="112120503040"/>
    <s v="ISS-CONSÓRCIO MELHOR ATENDIMENTO-1592"/>
    <s v="01-112120503040-000-062501800001-2-NV019953-PRO007645-0-0-0"/>
    <s v="NV019953"/>
    <m/>
    <x v="2"/>
    <x v="77"/>
  </r>
  <r>
    <x v="147"/>
    <m/>
    <x v="760"/>
    <d v="2025-04-01T00:00:00"/>
    <d v="2025-05-15T00:00:00"/>
    <n v="1637.57"/>
    <s v="112120503040"/>
    <s v="ISS-CONSORCIO BHG POUPATEMPO INTERIOR 3-260"/>
    <s v="01-112120503040-000-062501830001-2-NV019956-PRO007647-0-0-0"/>
    <s v="NV019956"/>
    <m/>
    <x v="2"/>
    <x v="79"/>
  </r>
  <r>
    <x v="147"/>
    <m/>
    <x v="761"/>
    <d v="2025-04-01T00:00:00"/>
    <d v="2025-05-15T00:00:00"/>
    <n v="1606.76"/>
    <s v="112120503040"/>
    <s v="ISS-CONSORCIO BHG POUPATEMPO INTERIOR 3-330"/>
    <s v="01-112120503040-000-062501830001-2-NV019956-PRO007647-0-0-0"/>
    <s v="NV019956"/>
    <m/>
    <x v="2"/>
    <x v="79"/>
  </r>
  <r>
    <x v="148"/>
    <m/>
    <x v="762"/>
    <d v="2025-04-01T00:00:00"/>
    <d v="2025-05-15T00:00:00"/>
    <n v="6660.61"/>
    <s v="112120503040"/>
    <s v="ISS-CONSORCIO BHG POUPATEMPO INTERIOR 3-216"/>
    <s v="01-112120503040-000-062501680001-2-NV004956-PRO007647-0-0-0"/>
    <s v="NV004956"/>
    <m/>
    <x v="2"/>
    <x v="69"/>
  </r>
  <r>
    <x v="148"/>
    <m/>
    <x v="763"/>
    <d v="2025-04-01T00:00:00"/>
    <d v="2025-05-15T00:00:00"/>
    <n v="6658.88"/>
    <s v="112120503040"/>
    <s v="ISS-CONSORCIO BHG POUPATEMPO INTERIOR 3-282"/>
    <s v="01-112120503040-000-062501680001-2-NV004956-PRO007647-0-0-0"/>
    <s v="NV004956"/>
    <m/>
    <x v="2"/>
    <x v="69"/>
  </r>
  <r>
    <x v="149"/>
    <m/>
    <x v="764"/>
    <d v="2025-03-01T00:00:00"/>
    <d v="2025-05-15T00:00:00"/>
    <n v="3258.87"/>
    <s v="112120503040"/>
    <s v="ISS-CONSÓRCIO MELHOR ATENDIMENTO-1637"/>
    <s v="01-112120503040-000-062501620001-2-NV003975-PRO007645-0-0-0"/>
    <s v="NV003975"/>
    <m/>
    <x v="2"/>
    <x v="58"/>
  </r>
  <r>
    <x v="149"/>
    <m/>
    <x v="765"/>
    <d v="2025-04-01T00:00:00"/>
    <d v="2025-05-15T00:00:00"/>
    <n v="3254.21"/>
    <s v="112120503040"/>
    <s v="ISS-CONSÓRCIO MELHOR ATENDIMENTO-1695"/>
    <s v="01-112120503040-000-062501620001-2-NV003975-PRO007645-0-0-0"/>
    <s v="NV003975"/>
    <m/>
    <x v="2"/>
    <x v="58"/>
  </r>
  <r>
    <x v="150"/>
    <m/>
    <x v="766"/>
    <d v="2025-04-01T00:00:00"/>
    <d v="2025-05-15T00:00:00"/>
    <n v="741.08"/>
    <s v="112120503040"/>
    <s v="ISS-CONSORCIO BHG POUPATEMPO INTERIOR 3-252"/>
    <s v="01-112120503040-000-070505060263-2-NV022681-PRO007647-0-0-0"/>
    <s v="NV022681"/>
    <m/>
    <x v="2"/>
    <x v="233"/>
  </r>
  <r>
    <x v="150"/>
    <m/>
    <x v="767"/>
    <d v="2025-04-01T00:00:00"/>
    <d v="2025-05-15T00:00:00"/>
    <n v="863.05"/>
    <s v="112120503040"/>
    <s v="ISS-CONSORCIO BHG POUPATEMPO INTERIOR 3-321"/>
    <s v="01-112120503040-000-070505060263-2-NV022681-PRO007647-0-0-0"/>
    <s v="NV022681"/>
    <m/>
    <x v="2"/>
    <x v="233"/>
  </r>
  <r>
    <x v="151"/>
    <m/>
    <x v="768"/>
    <d v="2025-03-01T00:00:00"/>
    <d v="2025-05-15T00:00:00"/>
    <n v="312.19"/>
    <s v="112120503040"/>
    <s v="ISS-BUREAU VERITAS DO BRASIL SOCIEDADE CLASSIFICADORA E CERTIFICADORA LTDA-125081"/>
    <s v="01-112120503040-000-001505060341-2-NV022643-PRO007651-0-0-0"/>
    <s v="NV022643"/>
    <m/>
    <x v="2"/>
    <x v="207"/>
  </r>
  <r>
    <x v="151"/>
    <m/>
    <x v="769"/>
    <d v="2025-03-01T00:00:00"/>
    <d v="2025-05-15T00:00:00"/>
    <n v="572.46"/>
    <s v="112120503040"/>
    <s v="ISS-MAZZINI ADMINISTRAÇÃO E EMPREITAS LTDA-8438"/>
    <s v="01-112120503040-000-001505060341-2-NV022643-PRO007651-0-0-0"/>
    <s v="NV022643"/>
    <m/>
    <x v="2"/>
    <x v="207"/>
  </r>
  <r>
    <x v="152"/>
    <m/>
    <x v="770"/>
    <d v="2025-03-01T00:00:00"/>
    <d v="2025-05-15T00:00:00"/>
    <n v="2142.5700000000002"/>
    <s v="112120503040"/>
    <s v="ISS-CONSÓRCIO MELHOR ATENDIMENTO-1639"/>
    <s v="01-112120503040-000-070505060181-2-NV022587-PRO007645-0-0-0"/>
    <s v="NV022587"/>
    <m/>
    <x v="2"/>
    <x v="167"/>
  </r>
  <r>
    <x v="152"/>
    <m/>
    <x v="771"/>
    <d v="2025-04-01T00:00:00"/>
    <d v="2025-05-15T00:00:00"/>
    <n v="2309.2399999999998"/>
    <s v="112120503040"/>
    <s v="ISS-CONSÓRCIO MELHOR ATENDIMENTO-1697"/>
    <s v="01-112120503040-000-070505060181-2-NV022587-PRO007645-0-0-0"/>
    <s v="NV022587"/>
    <m/>
    <x v="2"/>
    <x v="167"/>
  </r>
  <r>
    <x v="153"/>
    <m/>
    <x v="772"/>
    <d v="2025-03-01T00:00:00"/>
    <d v="2025-05-15T00:00:00"/>
    <n v="1311.41"/>
    <s v="112120503040"/>
    <s v="ISS-CONSÓRCIO MELHOR ATENDIMENTO-1633"/>
    <s v="01-112120503040-000-001505060291-2-NV022565-PRO007645-0-0-0"/>
    <s v="NV022565"/>
    <m/>
    <x v="2"/>
    <x v="250"/>
  </r>
  <r>
    <x v="153"/>
    <m/>
    <x v="773"/>
    <d v="2025-04-01T00:00:00"/>
    <d v="2025-05-15T00:00:00"/>
    <n v="1311.37"/>
    <s v="112120503040"/>
    <s v="ISS-CONSÓRCIO MELHOR ATENDIMENTO-1691"/>
    <s v="01-112120503040-000-001505060291-2-NV022565-PRO007645-0-0-0"/>
    <s v="NV022565"/>
    <m/>
    <x v="2"/>
    <x v="250"/>
  </r>
  <r>
    <x v="154"/>
    <m/>
    <x v="774"/>
    <d v="2025-04-01T00:00:00"/>
    <d v="2025-05-15T00:00:00"/>
    <n v="1278.55"/>
    <s v="112120503040"/>
    <s v="ISS-CONSORCIO BHG POUPATEMPO INTERIOR 3-233"/>
    <s v="01-112120503040-000-062501930137-2-NV021606-PRO007647-0-0-0"/>
    <s v="NV021606"/>
    <m/>
    <x v="2"/>
    <x v="128"/>
  </r>
  <r>
    <x v="154"/>
    <m/>
    <x v="775"/>
    <d v="2025-04-01T00:00:00"/>
    <d v="2025-05-15T00:00:00"/>
    <n v="1464.17"/>
    <s v="112120503040"/>
    <s v="ISS-CONSORCIO BHG POUPATEMPO INTERIOR 3-300"/>
    <s v="01-112120503040-000-062501930137-2-NV021606-PRO007647-0-0-0"/>
    <s v="NV021606"/>
    <m/>
    <x v="2"/>
    <x v="128"/>
  </r>
  <r>
    <x v="155"/>
    <m/>
    <x v="776"/>
    <d v="2025-04-01T00:00:00"/>
    <d v="2025-05-15T00:00:00"/>
    <n v="1278.55"/>
    <s v="112120503040"/>
    <s v="ISS-CONSORCIO BHG POUPATEMPO INTERIOR 3-234"/>
    <s v="01-112120503040-000-062501930120-2-NV021586-PRO007647-0-0-0"/>
    <s v="NV021586"/>
    <m/>
    <x v="2"/>
    <x v="112"/>
  </r>
  <r>
    <x v="155"/>
    <m/>
    <x v="777"/>
    <d v="2025-04-01T00:00:00"/>
    <d v="2025-05-15T00:00:00"/>
    <n v="1464.17"/>
    <s v="112120503040"/>
    <s v="ISS-CONSORCIO BHG POUPATEMPO INTERIOR 3-301"/>
    <s v="01-112120503040-000-062501930120-2-NV021586-PRO007647-0-0-0"/>
    <s v="NV021586"/>
    <m/>
    <x v="2"/>
    <x v="112"/>
  </r>
  <r>
    <x v="156"/>
    <m/>
    <x v="778"/>
    <d v="2025-04-01T00:00:00"/>
    <d v="2025-05-15T00:00:00"/>
    <n v="2177.83"/>
    <s v="112120503040"/>
    <s v="ISS-CONSÓRCIO SP CIDADÃO-2062"/>
    <s v="01-112120503040-000-070505060236-2-NV022646-PRO007648-0-0-0"/>
    <s v="NV022646"/>
    <m/>
    <x v="2"/>
    <x v="210"/>
  </r>
  <r>
    <x v="157"/>
    <m/>
    <x v="779"/>
    <d v="2025-03-01T00:00:00"/>
    <d v="2025-05-15T00:00:00"/>
    <n v="1373.25"/>
    <s v="112120503040"/>
    <s v="ISS-CONSÓRCIO MELHOR ATENDIMENTO-1619"/>
    <s v="01-112120503040-000-070505060179-2-NV022585-PRO007645-0-0-0"/>
    <s v="NV022585"/>
    <m/>
    <x v="2"/>
    <x v="165"/>
  </r>
  <r>
    <x v="157"/>
    <m/>
    <x v="780"/>
    <d v="2025-04-01T00:00:00"/>
    <d v="2025-05-15T00:00:00"/>
    <n v="1373.22"/>
    <s v="112120503040"/>
    <s v="ISS-CONSÓRCIO MELHOR ATENDIMENTO-1677"/>
    <s v="01-112120503040-000-070505060179-2-NV022585-PRO007645-0-0-0"/>
    <s v="NV022585"/>
    <m/>
    <x v="2"/>
    <x v="165"/>
  </r>
  <r>
    <x v="158"/>
    <m/>
    <x v="781"/>
    <d v="2025-04-01T00:00:00"/>
    <d v="2025-05-15T00:00:00"/>
    <n v="1140.19"/>
    <s v="112120503040"/>
    <s v="ISS-CONSÓRCIO MELHOR ATENDIMENTO-1630"/>
    <s v="01-112120503040-000-070505060242-2-NV022650-PRO007645-0-0-0"/>
    <s v="NV022650"/>
    <m/>
    <x v="2"/>
    <x v="255"/>
  </r>
  <r>
    <x v="158"/>
    <m/>
    <x v="782"/>
    <d v="2025-04-01T00:00:00"/>
    <d v="2025-05-15T00:00:00"/>
    <n v="1140.1600000000001"/>
    <s v="112120503040"/>
    <s v="ISS-CONSÓRCIO MELHOR ATENDIMENTO-1688"/>
    <s v="01-112120503040-000-070505060242-2-NV022650-PRO007645-0-0-0"/>
    <s v="NV022650"/>
    <m/>
    <x v="2"/>
    <x v="255"/>
  </r>
  <r>
    <x v="159"/>
    <m/>
    <x v="783"/>
    <d v="2025-03-01T00:00:00"/>
    <d v="2025-05-15T00:00:00"/>
    <n v="1191.23"/>
    <s v="112120503040"/>
    <s v="ISS-CONSÓRCIO MELHOR ATENDIMENTO-1602"/>
    <s v="01-112120503040-000-062501930100-2-NV021565-PRO007645-0-0-0"/>
    <s v="NV021565"/>
    <m/>
    <x v="2"/>
    <x v="95"/>
  </r>
  <r>
    <x v="159"/>
    <m/>
    <x v="784"/>
    <d v="2025-04-01T00:00:00"/>
    <d v="2025-05-15T00:00:00"/>
    <n v="1191.2"/>
    <s v="112120503040"/>
    <s v="ISS-CONSÓRCIO MELHOR ATENDIMENTO-1660"/>
    <s v="01-112120503040-000-062501930100-2-NV021565-PRO007645-0-0-0"/>
    <s v="NV021565"/>
    <m/>
    <x v="2"/>
    <x v="95"/>
  </r>
  <r>
    <x v="160"/>
    <m/>
    <x v="785"/>
    <d v="2025-03-01T00:00:00"/>
    <d v="2025-05-15T00:00:00"/>
    <n v="646.67999999999995"/>
    <s v="112120503040"/>
    <s v="ISS-BUREAU VERITAS DO BRASIL SOCIEDADE CLASSIFICADORA E CERTIFICADORA LTDA-125085"/>
    <s v="01-112120503040-000-001501930154-2-NV022553-PRO007651-0-0-0"/>
    <s v="NV022553"/>
    <m/>
    <x v="2"/>
    <x v="143"/>
  </r>
  <r>
    <x v="160"/>
    <m/>
    <x v="786"/>
    <d v="2025-03-01T00:00:00"/>
    <d v="2025-05-15T00:00:00"/>
    <n v="1185.79"/>
    <s v="112120503040"/>
    <s v="ISS-MAZZINI ADMINISTRAÇÃO E EMPREITAS LTDA-8444"/>
    <s v="01-112120503040-000-001501930154-2-NV022553-PRO007651-0-0-0"/>
    <s v="NV022553"/>
    <m/>
    <x v="2"/>
    <x v="143"/>
  </r>
  <r>
    <x v="161"/>
    <m/>
    <x v="787"/>
    <d v="2025-03-01T00:00:00"/>
    <d v="2025-05-15T00:00:00"/>
    <n v="1373.25"/>
    <s v="112120503040"/>
    <s v="ISS-CONSÓRCIO MELHOR ATENDIMENTO-1614"/>
    <s v="01-112120503040-000-062501930129-2-NV021598-PRO007645-0-0-0"/>
    <s v="NV021598"/>
    <m/>
    <x v="2"/>
    <x v="120"/>
  </r>
  <r>
    <x v="161"/>
    <m/>
    <x v="788"/>
    <d v="2025-04-01T00:00:00"/>
    <d v="2025-05-15T00:00:00"/>
    <n v="1364.3"/>
    <s v="112120503040"/>
    <s v="ISS-CONSÓRCIO MELHOR ATENDIMENTO-1672"/>
    <s v="01-112120503040-000-062501930129-2-NV021598-PRO007645-0-0-0"/>
    <s v="NV021598"/>
    <m/>
    <x v="2"/>
    <x v="120"/>
  </r>
  <r>
    <x v="162"/>
    <m/>
    <x v="789"/>
    <d v="2025-04-01T00:00:00"/>
    <d v="2025-05-15T00:00:00"/>
    <n v="2038.18"/>
    <s v="112120503040"/>
    <s v="ISS-CONSORCIO BHG POUPATEMPO INTERIOR 3-237"/>
    <s v="01-112120503040-000-070505060196-2-NV022601-PRO007647-0-0-0"/>
    <s v="NV022601"/>
    <m/>
    <x v="2"/>
    <x v="170"/>
  </r>
  <r>
    <x v="162"/>
    <m/>
    <x v="790"/>
    <d v="2025-04-01T00:00:00"/>
    <d v="2025-05-15T00:00:00"/>
    <n v="2440.29"/>
    <s v="112120503040"/>
    <s v="ISS-CONSORCIO BHG POUPATEMPO INTERIOR 3-304"/>
    <s v="01-112120503040-000-070505060196-2-NV022601-PRO007647-0-0-0"/>
    <s v="NV022601"/>
    <m/>
    <x v="2"/>
    <x v="170"/>
  </r>
  <r>
    <x v="163"/>
    <m/>
    <x v="791"/>
    <d v="2025-03-01T00:00:00"/>
    <d v="2025-05-15T00:00:00"/>
    <n v="474.56"/>
    <s v="112120503040"/>
    <s v="ISS-BUREAU VERITAS DO BRASIL SOCIEDADE CLASSIFICADORA E CERTIFICADORA LTDA-125082"/>
    <s v="01-112120503040-000-070505060225-2-NV022635-PRO007651-0-0-0"/>
    <s v="NV022635"/>
    <m/>
    <x v="2"/>
    <x v="199"/>
  </r>
  <r>
    <x v="163"/>
    <m/>
    <x v="792"/>
    <d v="2025-03-01T00:00:00"/>
    <d v="2025-05-15T00:00:00"/>
    <n v="870.19"/>
    <s v="112120503040"/>
    <s v="ISS-MAZZINI ADMINISTRAÇÃO E EMPREITAS LTDA-8440"/>
    <s v="01-112120503040-000-070505060225-2-NV022635-PRO007651-0-0-0"/>
    <s v="NV022635"/>
    <m/>
    <x v="2"/>
    <x v="199"/>
  </r>
  <r>
    <x v="164"/>
    <m/>
    <x v="793"/>
    <d v="2025-04-01T00:00:00"/>
    <d v="2025-05-15T00:00:00"/>
    <n v="1612.4"/>
    <s v="112120503040"/>
    <s v="ISS-CONSORCIO BHG POUPATEMPO INTERIOR 3-250"/>
    <s v="01-112120503040-000-147505060106-2-NV021573-PRO007647-0-0-0"/>
    <s v="NV021573"/>
    <m/>
    <x v="2"/>
    <x v="103"/>
  </r>
  <r>
    <x v="164"/>
    <m/>
    <x v="794"/>
    <d v="2025-04-01T00:00:00"/>
    <d v="2025-05-15T00:00:00"/>
    <n v="1797.94"/>
    <s v="112120503040"/>
    <s v="ISS-CONSORCIO BHG POUPATEMPO INTERIOR 3-319"/>
    <s v="01-112120503040-000-147505060106-2-NV021573-PRO007647-0-0-0"/>
    <s v="NV021573"/>
    <m/>
    <x v="2"/>
    <x v="103"/>
  </r>
  <r>
    <x v="165"/>
    <m/>
    <x v="795"/>
    <d v="2025-03-01T00:00:00"/>
    <d v="2025-05-15T00:00:00"/>
    <n v="1515.78"/>
    <s v="112120503040"/>
    <s v="ISS-CONSÓRCIO MELHOR ATENDIMENTO-1598"/>
    <s v="01-112120503040-000-062501000133-2-NV021559-PRO007645-0-0-0"/>
    <s v="NV021559"/>
    <m/>
    <x v="2"/>
    <x v="90"/>
  </r>
  <r>
    <x v="165"/>
    <m/>
    <x v="796"/>
    <d v="2025-04-01T00:00:00"/>
    <d v="2025-05-15T00:00:00"/>
    <n v="1515.74"/>
    <s v="112120503040"/>
    <s v="ISS-CONSÓRCIO MELHOR ATENDIMENTO-1656"/>
    <s v="01-112120503040-000-062501000133-2-NV021559-PRO007645-0-0-0"/>
    <s v="NV021559"/>
    <m/>
    <x v="2"/>
    <x v="90"/>
  </r>
  <r>
    <x v="166"/>
    <m/>
    <x v="797"/>
    <d v="2025-04-01T00:00:00"/>
    <d v="2025-05-15T00:00:00"/>
    <n v="7808.24"/>
    <s v="112120503040"/>
    <s v="ISS-CONSÓRCIO SP CIDADÃO-2029"/>
    <s v="01-112120503040-000-062501420001-2-NV003980-PRO007648-0-0-0"/>
    <s v="NV003980"/>
    <m/>
    <x v="2"/>
    <x v="63"/>
  </r>
  <r>
    <x v="167"/>
    <m/>
    <x v="798"/>
    <d v="2025-03-01T00:00:00"/>
    <d v="2025-05-15T00:00:00"/>
    <n v="14396.87"/>
    <s v="112120503040"/>
    <s v="ISS-CONSÓRCIO MELHOR ATENDIMENTO-1593"/>
    <s v="01-112120503040-000-049501110001-1-NV006967-PRO007645-0-0-0"/>
    <s v="NV006967"/>
    <m/>
    <x v="2"/>
    <x v="31"/>
  </r>
  <r>
    <x v="167"/>
    <m/>
    <x v="799"/>
    <d v="2025-04-01T00:00:00"/>
    <d v="2025-05-15T00:00:00"/>
    <n v="14597.21"/>
    <s v="112120503040"/>
    <s v="ISS-CONSÓRCIO MELHOR ATENDIMENTO-1650"/>
    <s v="01-112120503040-000-049501110001-1-NV006967-PRO007645-0-0-0"/>
    <s v="NV006967"/>
    <m/>
    <x v="2"/>
    <x v="31"/>
  </r>
  <r>
    <x v="168"/>
    <m/>
    <x v="800"/>
    <d v="2025-04-01T00:00:00"/>
    <d v="2025-05-15T00:00:00"/>
    <n v="741.08"/>
    <s v="112120503040"/>
    <s v="ISS-CONSORCIO BHG POUPATEMPO INTERIOR 3-253"/>
    <s v="01-112120503040-000-070505060211-2-NV022625-PRO007647-0-0-0"/>
    <s v="NV022625"/>
    <m/>
    <x v="2"/>
    <x v="189"/>
  </r>
  <r>
    <x v="168"/>
    <m/>
    <x v="801"/>
    <d v="2025-04-01T00:00:00"/>
    <d v="2025-05-15T00:00:00"/>
    <n v="864.86"/>
    <s v="112120503040"/>
    <s v="ISS-CONSORCIO BHG POUPATEMPO INTERIOR 3-322"/>
    <s v="01-112120503040-000-070505060211-2-NV022625-PRO007647-0-0-0"/>
    <s v="NV022625"/>
    <m/>
    <x v="2"/>
    <x v="189"/>
  </r>
  <r>
    <x v="169"/>
    <m/>
    <x v="802"/>
    <d v="2025-04-01T00:00:00"/>
    <d v="2025-05-15T00:00:00"/>
    <n v="1650.16"/>
    <s v="112120503040"/>
    <s v="ISS-CONSORCIO BHG POUPATEMPO INTERIOR 3-218"/>
    <s v="01-112120503040-000-062501860001-2-NV020551-PRO007647-0-0-0"/>
    <s v="NV020551"/>
    <m/>
    <x v="2"/>
    <x v="80"/>
  </r>
  <r>
    <x v="169"/>
    <m/>
    <x v="803"/>
    <d v="2025-04-01T00:00:00"/>
    <d v="2025-05-15T00:00:00"/>
    <n v="1773.7"/>
    <s v="112120503040"/>
    <s v="ISS-CONSORCIO BHG POUPATEMPO INTERIOR 3-284"/>
    <s v="01-112120503040-000-062501860001-2-NV020551-PRO007647-0-0-0"/>
    <s v="NV020551"/>
    <m/>
    <x v="2"/>
    <x v="80"/>
  </r>
  <r>
    <x v="170"/>
    <m/>
    <x v="804"/>
    <d v="2025-04-01T00:00:00"/>
    <d v="2025-05-15T00:00:00"/>
    <n v="1111.6199999999999"/>
    <s v="112120503040"/>
    <s v="ISS-CONSORCIO BHG POUPATEMPO INTERIOR 3-243"/>
    <s v="01-112120503040-000-070505060237-2-NV022647-PRO007647-0-0-0"/>
    <s v="NV022647"/>
    <m/>
    <x v="2"/>
    <x v="239"/>
  </r>
  <r>
    <x v="170"/>
    <m/>
    <x v="805"/>
    <d v="2025-04-01T00:00:00"/>
    <d v="2025-05-15T00:00:00"/>
    <n v="1297.29"/>
    <s v="112120503040"/>
    <s v="ISS-CONSORCIO BHG POUPATEMPO INTERIOR 3-311"/>
    <s v="01-112120503040-000-070505060237-2-NV022647-PRO007647-0-0-0"/>
    <s v="NV022647"/>
    <m/>
    <x v="2"/>
    <x v="239"/>
  </r>
  <r>
    <x v="171"/>
    <m/>
    <x v="806"/>
    <d v="2025-04-01T00:00:00"/>
    <d v="2025-05-15T00:00:00"/>
    <n v="1986.8"/>
    <s v="112120503040"/>
    <s v="ISS-CONSORCIO BHG POUPATEMPO INTERIOR 3-262"/>
    <s v="01-112120503040-000-062501930104-2-NV021569-PRO007647-0-0-0"/>
    <s v="NV021569"/>
    <m/>
    <x v="2"/>
    <x v="99"/>
  </r>
  <r>
    <x v="171"/>
    <m/>
    <x v="807"/>
    <d v="2025-04-01T00:00:00"/>
    <d v="2025-05-15T00:00:00"/>
    <n v="2062.12"/>
    <s v="112120503040"/>
    <s v="ISS-CONSORCIO BHG POUPATEMPO INTERIOR 3-332"/>
    <s v="01-112120503040-000-062501930104-2-NV021569-PRO007647-0-0-0"/>
    <s v="NV021569"/>
    <m/>
    <x v="2"/>
    <x v="99"/>
  </r>
  <r>
    <x v="172"/>
    <m/>
    <x v="808"/>
    <d v="2025-03-01T00:00:00"/>
    <d v="2025-05-15T00:00:00"/>
    <n v="867.93"/>
    <s v="112120503040"/>
    <s v="ISS-CONSÓRCIO MELHOR ATENDIMENTO-1624"/>
    <s v="01-112120503040-000-070505060222-2-NV022632-PRO007645-0-0-0"/>
    <s v="NV022632"/>
    <m/>
    <x v="2"/>
    <x v="196"/>
  </r>
  <r>
    <x v="172"/>
    <m/>
    <x v="809"/>
    <d v="2025-04-01T00:00:00"/>
    <d v="2025-05-15T00:00:00"/>
    <n v="867.9"/>
    <s v="112120503040"/>
    <s v="ISS-CONSÓRCIO MELHOR ATENDIMENTO-1682"/>
    <s v="01-112120503040-000-070505060222-2-NV022632-PRO007645-0-0-0"/>
    <s v="NV022632"/>
    <m/>
    <x v="2"/>
    <x v="196"/>
  </r>
  <r>
    <x v="173"/>
    <m/>
    <x v="810"/>
    <d v="2025-03-01T00:00:00"/>
    <d v="2025-05-15T00:00:00"/>
    <n v="1373.25"/>
    <s v="112120503040"/>
    <s v="ISS-CONSÓRCIO MELHOR ATENDIMENTO-1623"/>
    <s v="01-112120503040-000-070505060206-2-NV022616-PRO007645-0-0-0"/>
    <s v="NV022616"/>
    <m/>
    <x v="2"/>
    <x v="180"/>
  </r>
  <r>
    <x v="173"/>
    <m/>
    <x v="811"/>
    <d v="2025-04-01T00:00:00"/>
    <d v="2025-05-15T00:00:00"/>
    <n v="1373.22"/>
    <s v="112120503040"/>
    <s v="ISS-CONSÓRCIO MELHOR ATENDIMENTO-1681"/>
    <s v="01-112120503040-000-070505060206-2-NV022616-PRO007645-0-0-0"/>
    <s v="NV022616"/>
    <m/>
    <x v="2"/>
    <x v="180"/>
  </r>
  <r>
    <x v="174"/>
    <m/>
    <x v="812"/>
    <d v="2025-04-01T00:00:00"/>
    <d v="2025-05-15T00:00:00"/>
    <n v="741.08"/>
    <s v="112120503040"/>
    <s v="ISS-CONSORCIO BHG POUPATEMPO INTERIOR 3-269"/>
    <s v="01-112120503040-000-070505060200-2-NV022610-PRO007647-0-0-0"/>
    <s v="NV022610"/>
    <m/>
    <x v="2"/>
    <x v="174"/>
  </r>
  <r>
    <x v="174"/>
    <m/>
    <x v="813"/>
    <d v="2025-04-01T00:00:00"/>
    <d v="2025-05-15T00:00:00"/>
    <n v="864.86"/>
    <s v="112120503040"/>
    <s v="ISS-CONSORCIO BHG POUPATEMPO INTERIOR 3-305"/>
    <s v="01-112120503040-000-070505060200-2-NV022610-PRO007647-0-0-0"/>
    <s v="NV022610"/>
    <m/>
    <x v="2"/>
    <x v="174"/>
  </r>
  <r>
    <x v="175"/>
    <m/>
    <x v="814"/>
    <d v="2025-03-01T00:00:00"/>
    <d v="2025-05-15T00:00:00"/>
    <n v="9744.07"/>
    <s v="112120503040"/>
    <s v="ISS-BUREAU VERITAS DO BRASIL SOCIEDADE CLASSIFICADORA E CERTIFICADORA LTDA-125072"/>
    <s v="01-112120503040-000-047501090001-1-NV006965-PRO007651-0-0-0"/>
    <s v="NV006965"/>
    <m/>
    <x v="2"/>
    <x v="29"/>
  </r>
  <r>
    <x v="175"/>
    <m/>
    <x v="815"/>
    <d v="2025-03-01T00:00:00"/>
    <d v="2025-05-15T00:00:00"/>
    <n v="17867.34"/>
    <s v="112120503040"/>
    <s v="ISS-MAZZINI ADMINISTRAÇÃO E EMPREITAS LTDA-8449"/>
    <s v="01-112120503040-000-047501090001-1-NV006965-PRO007651-0-0-0"/>
    <s v="NV006965"/>
    <m/>
    <x v="2"/>
    <x v="29"/>
  </r>
  <r>
    <x v="176"/>
    <m/>
    <x v="816"/>
    <d v="2025-03-01T00:00:00"/>
    <d v="2025-05-15T00:00:00"/>
    <n v="1515.78"/>
    <s v="112120503040"/>
    <s v="ISS-CONSÓRCIO MELHOR ATENDIMENTO-1627"/>
    <s v="01-112120503040-000-149505060029-2-NV021566-PRO007645-0-0-0"/>
    <s v="NV021566"/>
    <m/>
    <x v="2"/>
    <x v="96"/>
  </r>
  <r>
    <x v="176"/>
    <m/>
    <x v="817"/>
    <d v="2025-04-01T00:00:00"/>
    <d v="2025-05-15T00:00:00"/>
    <n v="1515.74"/>
    <s v="112120503040"/>
    <s v="ISS-CONSÓRCIO MELHOR ATENDIMENTO-1685"/>
    <s v="01-112120503040-000-149505060029-2-NV021566-PRO007645-0-0-0"/>
    <s v="NV021566"/>
    <m/>
    <x v="2"/>
    <x v="96"/>
  </r>
  <r>
    <x v="177"/>
    <m/>
    <x v="818"/>
    <d v="2025-03-01T00:00:00"/>
    <d v="2025-05-15T00:00:00"/>
    <n v="21355.119999999999"/>
    <s v="112120503040"/>
    <s v="ISS-CONSÓRCIO MELHOR ATENDIMENTO-1595"/>
    <s v="01-112120503040-000-061501150001-2-NV007123-PRO007645-0-0-0"/>
    <s v="NV007123"/>
    <m/>
    <x v="2"/>
    <x v="75"/>
  </r>
  <r>
    <x v="177"/>
    <m/>
    <x v="819"/>
    <d v="2025-04-01T00:00:00"/>
    <d v="2025-05-15T00:00:00"/>
    <n v="21283.22"/>
    <s v="112120503040"/>
    <s v="ISS-CONSÓRCIO MELHOR ATENDIMENTO-1652"/>
    <s v="01-112120503040-000-061501150001-2-NV007123-PRO007645-0-0-0"/>
    <s v="NV007123"/>
    <m/>
    <x v="2"/>
    <x v="75"/>
  </r>
  <r>
    <x v="178"/>
    <m/>
    <x v="820"/>
    <d v="2025-04-01T00:00:00"/>
    <d v="2025-05-15T00:00:00"/>
    <n v="1376.32"/>
    <s v="112120503040"/>
    <s v="ISS-CONSORCIO BHG POUPATEMPO INTERIOR 3-263"/>
    <s v="01-112120503040-000-070505060249-2-NV022661-PRO007647-0-0-0"/>
    <s v="NV022661"/>
    <m/>
    <x v="2"/>
    <x v="221"/>
  </r>
  <r>
    <x v="178"/>
    <m/>
    <x v="821"/>
    <d v="2025-04-01T00:00:00"/>
    <d v="2025-05-15T00:00:00"/>
    <n v="1375.96"/>
    <s v="112120503040"/>
    <s v="ISS-CONSORCIO BHG POUPATEMPO INTERIOR 3-333"/>
    <s v="01-112120503040-000-070505060249-2-NV022661-PRO007647-0-0-0"/>
    <s v="NV022661"/>
    <m/>
    <x v="2"/>
    <x v="221"/>
  </r>
  <r>
    <x v="179"/>
    <m/>
    <x v="822"/>
    <d v="2025-04-01T00:00:00"/>
    <d v="2025-05-15T00:00:00"/>
    <n v="1482.17"/>
    <s v="112120503040"/>
    <s v="ISS-CONSORCIO BHG POUPATEMPO INTERIOR 3-249"/>
    <s v="01-112120503040-000-070505060246-2-NV022656-PRO007647-0-0-0"/>
    <s v="NV022656"/>
    <m/>
    <x v="2"/>
    <x v="218"/>
  </r>
  <r>
    <x v="179"/>
    <m/>
    <x v="823"/>
    <d v="2025-04-01T00:00:00"/>
    <d v="2025-05-15T00:00:00"/>
    <n v="1729.72"/>
    <s v="112120503040"/>
    <s v="ISS-CONSORCIO BHG POUPATEMPO INTERIOR 3-318"/>
    <s v="01-112120503040-000-070505060246-2-NV022656-PRO007647-0-0-0"/>
    <s v="NV022656"/>
    <m/>
    <x v="2"/>
    <x v="218"/>
  </r>
  <r>
    <x v="180"/>
    <m/>
    <x v="824"/>
    <d v="2025-03-01T00:00:00"/>
    <d v="2025-05-15T00:00:00"/>
    <n v="2688.33"/>
    <s v="112120503040"/>
    <s v="ISS-BUREAU VERITAS DO BRASIL SOCIEDADE CLASSIFICADORA E CERTIFICADORA LTDA-125089"/>
    <s v="01-112120503040-000-062501670001-2-NV003985-PRO007651-0-0-0"/>
    <s v="NV003985"/>
    <m/>
    <x v="2"/>
    <x v="67"/>
  </r>
  <r>
    <x v="180"/>
    <m/>
    <x v="825"/>
    <d v="2025-03-01T00:00:00"/>
    <d v="2025-05-15T00:00:00"/>
    <n v="4929.49"/>
    <s v="112120503040"/>
    <s v="ISS-MAZZINI ADMINISTRAÇÃO E EMPREITAS LTDA-8453"/>
    <s v="01-112120503040-000-062501670001-2-NV003985-PRO007651-0-0-0"/>
    <s v="NV003985"/>
    <m/>
    <x v="2"/>
    <x v="67"/>
  </r>
  <r>
    <x v="181"/>
    <m/>
    <x v="826"/>
    <d v="2025-04-01T00:00:00"/>
    <d v="2025-05-15T00:00:00"/>
    <n v="2307.7600000000002"/>
    <s v="112120503040"/>
    <s v="ISS-CONSORCIO BHG POUPATEMPO INTERIOR 3-224"/>
    <s v="01-112120503040-000-001501930143-2-NV021612-PRO007647-0-0-0"/>
    <s v="NV021612"/>
    <m/>
    <x v="2"/>
    <x v="134"/>
  </r>
  <r>
    <x v="181"/>
    <m/>
    <x v="827"/>
    <d v="2025-04-01T00:00:00"/>
    <d v="2025-05-15T00:00:00"/>
    <n v="2493.12"/>
    <s v="112120503040"/>
    <s v="ISS-CONSORCIO BHG POUPATEMPO INTERIOR 3-291"/>
    <s v="01-112120503040-000-001501930143-2-NV021612-PRO007647-0-0-0"/>
    <s v="NV021612"/>
    <m/>
    <x v="2"/>
    <x v="134"/>
  </r>
  <r>
    <x v="182"/>
    <m/>
    <x v="828"/>
    <d v="2025-04-01T00:00:00"/>
    <d v="2025-05-15T00:00:00"/>
    <n v="1186.22"/>
    <s v="112120503040"/>
    <s v="ISS-CONSORCIO BHG POUPATEMPO INTERIOR 3-251"/>
    <s v="01-112120503040-000-070505060247-2-NV022657-PRO007647-0-0-0"/>
    <s v="NV022657"/>
    <m/>
    <x v="2"/>
    <x v="219"/>
  </r>
  <r>
    <x v="182"/>
    <m/>
    <x v="829"/>
    <d v="2025-04-01T00:00:00"/>
    <d v="2025-05-15T00:00:00"/>
    <n v="1309.8800000000001"/>
    <s v="112120503040"/>
    <s v="ISS-CONSORCIO BHG POUPATEMPO INTERIOR 3-320"/>
    <s v="01-112120503040-000-070505060247-2-NV022657-PRO007647-0-0-0"/>
    <s v="NV022657"/>
    <m/>
    <x v="2"/>
    <x v="219"/>
  </r>
  <r>
    <x v="183"/>
    <m/>
    <x v="830"/>
    <d v="2025-04-01T00:00:00"/>
    <d v="2025-05-15T00:00:00"/>
    <n v="1372.09"/>
    <s v="112120503040"/>
    <s v="ISS-CONSÓRCIO MELHOR ATENDIMENTO-1607"/>
    <s v="01-112120503040-000-001501930153-2-NV022552-PRO007645-0-0-0"/>
    <s v="NV022552"/>
    <m/>
    <x v="2"/>
    <x v="142"/>
  </r>
  <r>
    <x v="183"/>
    <m/>
    <x v="831"/>
    <d v="2025-04-01T00:00:00"/>
    <d v="2025-05-15T00:00:00"/>
    <n v="1372.05"/>
    <s v="112120503040"/>
    <s v="ISS-CONSÓRCIO MELHOR ATENDIMENTO-1665"/>
    <s v="01-112120503040-000-001501930153-2-NV022552-PRO007645-0-0-0"/>
    <s v="NV022552"/>
    <m/>
    <x v="2"/>
    <x v="142"/>
  </r>
  <r>
    <x v="184"/>
    <m/>
    <x v="832"/>
    <d v="2025-03-01T00:00:00"/>
    <d v="2025-05-15T00:00:00"/>
    <n v="1140.19"/>
    <s v="112120503040"/>
    <s v="ISS-CONSÓRCIO MELHOR ATENDIMENTO-1631"/>
    <s v="01-112120503040-000-001505060309-2-NV022669-PRO007645-0-0-0"/>
    <s v="NV022669"/>
    <m/>
    <x v="2"/>
    <x v="228"/>
  </r>
  <r>
    <x v="184"/>
    <m/>
    <x v="833"/>
    <d v="2025-04-01T00:00:00"/>
    <d v="2025-05-15T00:00:00"/>
    <n v="1140.1600000000001"/>
    <s v="112120503040"/>
    <s v="ISS-CONSÓRCIO MELHOR ATENDIMENTO-1689"/>
    <s v="01-112120503040-000-001505060309-2-NV022669-PRO007645-0-0-0"/>
    <s v="NV022669"/>
    <m/>
    <x v="2"/>
    <x v="228"/>
  </r>
  <r>
    <x v="185"/>
    <m/>
    <x v="834"/>
    <d v="2025-04-01T00:00:00"/>
    <d v="2025-05-15T00:00:00"/>
    <n v="1016.83"/>
    <s v="112120503040"/>
    <s v="ISS-CONSÓRCIO SP CIDADÃO-2050"/>
    <s v="01-112120503040-000-070505060253-2-NV022663-PRO007648-0-0-0"/>
    <s v="NV022663"/>
    <m/>
    <x v="2"/>
    <x v="223"/>
  </r>
  <r>
    <x v="186"/>
    <m/>
    <x v="835"/>
    <d v="2025-05-01T00:00:00"/>
    <d v="2025-05-15T00:00:00"/>
    <n v="80"/>
    <n v="112120502050"/>
    <s v="Indenizações Sobre Processos Trabalhistas"/>
    <s v="01-112120502050-000-070505060252-1-NV022666-000000000-0-0-0"/>
    <s v="NV022666"/>
    <m/>
    <x v="2"/>
    <x v="226"/>
  </r>
  <r>
    <x v="187"/>
    <m/>
    <x v="836"/>
    <d v="2025-04-01T00:00:00"/>
    <d v="2025-05-16T00:00:00"/>
    <n v="741.08"/>
    <s v="112120503040"/>
    <s v="ISS-CONSORCIO BHG POUPATEMPO INTERIOR 3-254"/>
    <s v="01-112120503040-000-070505060270-2-NV022682-PRO007647-0-0-0"/>
    <s v="NV022682"/>
    <m/>
    <x v="2"/>
    <x v="234"/>
  </r>
  <r>
    <x v="187"/>
    <m/>
    <x v="837"/>
    <d v="2025-04-01T00:00:00"/>
    <d v="2025-05-16T00:00:00"/>
    <n v="864.86"/>
    <s v="112120503040"/>
    <s v="ISS-CONSORCIO BHG POUPATEMPO INTERIOR 3-324"/>
    <s v="01-112120503040-000-070505060270-2-NV022682-PRO007647-0-0-0"/>
    <s v="NV022682"/>
    <m/>
    <x v="2"/>
    <x v="234"/>
  </r>
  <r>
    <x v="188"/>
    <m/>
    <x v="838"/>
    <d v="2025-04-01T00:00:00"/>
    <d v="2025-05-16T00:00:00"/>
    <n v="1297.5"/>
    <s v="112120503040"/>
    <s v="ISS-CONSORCIO BHG POUPATEMPO INTERIOR 3-231"/>
    <s v="01-112120503040-000-062501930124-2-NV021590-PRO007647-0-0-0"/>
    <s v="NV021590"/>
    <m/>
    <x v="2"/>
    <x v="115"/>
  </r>
  <r>
    <x v="188"/>
    <m/>
    <x v="839"/>
    <d v="2025-04-01T00:00:00"/>
    <d v="2025-05-16T00:00:00"/>
    <n v="1421.13"/>
    <s v="112120503040"/>
    <s v="ISS-CONSORCIO BHG POUPATEMPO INTERIOR 3-298"/>
    <s v="01-112120503040-000-062501930124-2-NV021590-PRO007647-0-0-0"/>
    <s v="NV021590"/>
    <m/>
    <x v="2"/>
    <x v="115"/>
  </r>
  <r>
    <x v="189"/>
    <m/>
    <x v="840"/>
    <d v="2025-04-01T00:00:00"/>
    <d v="2025-05-16T00:00:00"/>
    <n v="1669.27"/>
    <s v="112120503040"/>
    <s v="ISS-CONSORCIO BHG POUPATEMPO INTERIOR 3-221"/>
    <s v="01-112120503040-000-062501910001-2-NV020556-PRO007647-0-0-0"/>
    <s v="NV020556"/>
    <m/>
    <x v="2"/>
    <x v="84"/>
  </r>
  <r>
    <x v="189"/>
    <m/>
    <x v="841"/>
    <d v="2025-04-01T00:00:00"/>
    <d v="2025-05-16T00:00:00"/>
    <n v="1916.78"/>
    <s v="112120503040"/>
    <s v="ISS-CONSORCIO BHG POUPATEMPO INTERIOR 3-287"/>
    <s v="01-112120503040-000-062501910001-2-NV020556-PRO007647-0-0-0"/>
    <s v="NV020556"/>
    <m/>
    <x v="2"/>
    <x v="84"/>
  </r>
  <r>
    <x v="190"/>
    <m/>
    <x v="842"/>
    <d v="2025-03-01T00:00:00"/>
    <d v="2025-05-19T00:00:00"/>
    <n v="790.94"/>
    <s v="112120503040"/>
    <s v="ISS-BUREAU VERITAS DO BRASIL SOCIEDADE CLASSIFICADORA E CERTIFICADORA LTDA-125076"/>
    <s v="01-112120503040-000-070505060223-2-NV022633-PRO007651-0-0-0"/>
    <s v="NV022633"/>
    <m/>
    <x v="2"/>
    <x v="197"/>
  </r>
  <r>
    <x v="190"/>
    <m/>
    <x v="843"/>
    <d v="2025-03-01T00:00:00"/>
    <d v="2025-05-19T00:00:00"/>
    <n v="1450.31"/>
    <s v="112120503040"/>
    <s v="ISS-MAZZINI ADMINISTRAÇÃO E EMPREITAS LTDA-8430"/>
    <s v="01-112120503040-000-070505060223-2-NV022633-PRO007651-0-0-0"/>
    <s v="NV022633"/>
    <m/>
    <x v="2"/>
    <x v="197"/>
  </r>
  <r>
    <x v="191"/>
    <m/>
    <x v="844"/>
    <d v="2025-05-01T00:00:00"/>
    <d v="2025-05-20T00:00:00"/>
    <n v="24669.98"/>
    <n v="112120601010"/>
    <s v="Aluguéis"/>
    <s v="01-112120601010-000-117505060158-2-NV003962-PRO006601-0-0-0"/>
    <s v="NV003962"/>
    <m/>
    <x v="2"/>
    <x v="5"/>
  </r>
  <r>
    <x v="192"/>
    <m/>
    <x v="844"/>
    <d v="2025-04-01T00:00:00"/>
    <d v="2025-05-20T00:00:00"/>
    <n v="13201.48"/>
    <n v="112120601010"/>
    <s v="Aluguéis"/>
    <s v="01-112120601010-000-092505060013-2-NV000954-PRO005618-0-0-0"/>
    <s v="NV000954"/>
    <m/>
    <x v="2"/>
    <x v="15"/>
  </r>
  <r>
    <x v="16"/>
    <m/>
    <x v="845"/>
    <d v="2025-03-01T00:00:00"/>
    <d v="2025-05-20T00:00:00"/>
    <n v="529.17999999999995"/>
    <n v="112120611030"/>
    <s v="Transportes"/>
    <s v="01-112120611030-000-001505010013-1-NV006958-PRO007768-0-0-0"/>
    <s v="NV006958"/>
    <m/>
    <x v="2"/>
    <x v="0"/>
  </r>
  <r>
    <x v="16"/>
    <m/>
    <x v="845"/>
    <d v="2025-03-01T00:00:00"/>
    <d v="2025-05-20T00:00:00"/>
    <n v="1009.98"/>
    <n v="112120611030"/>
    <s v="Transportes"/>
    <s v="01-112120611030-000-001505010016-2-NV019951-PRO007768-0-0-0"/>
    <s v="NV019951"/>
    <m/>
    <x v="2"/>
    <x v="242"/>
  </r>
  <r>
    <x v="16"/>
    <m/>
    <x v="845"/>
    <d v="2025-03-01T00:00:00"/>
    <d v="2025-05-20T00:00:00"/>
    <n v="240.4"/>
    <n v="112120611030"/>
    <s v="Transportes"/>
    <s v="01-112120611030-000-001505040010-2-NV022560-PRO007768-0-0-0"/>
    <s v="NV022560"/>
    <m/>
    <x v="2"/>
    <x v="2"/>
  </r>
  <r>
    <x v="16"/>
    <m/>
    <x v="845"/>
    <d v="2025-03-01T00:00:00"/>
    <d v="2025-05-20T00:00:00"/>
    <n v="72.12"/>
    <n v="112120611030"/>
    <s v="Transportes"/>
    <s v="01-112120611030-000-001505040014-1-NV006958-PRO007768-0-0-0"/>
    <s v="NV006958"/>
    <m/>
    <x v="2"/>
    <x v="0"/>
  </r>
  <r>
    <x v="16"/>
    <m/>
    <x v="845"/>
    <d v="2025-03-01T00:00:00"/>
    <d v="2025-05-20T00:00:00"/>
    <n v="625.34"/>
    <n v="112120611030"/>
    <s v="Transportes"/>
    <s v="01-112120611030-000-001505060278-1-NV022589-PRO007768-0-0-0"/>
    <s v="NV022589"/>
    <m/>
    <x v="2"/>
    <x v="243"/>
  </r>
  <r>
    <x v="16"/>
    <m/>
    <x v="845"/>
    <d v="2025-03-01T00:00:00"/>
    <d v="2025-05-20T00:00:00"/>
    <n v="48.08"/>
    <n v="112120611030"/>
    <s v="Transportes"/>
    <s v="01-112120611030-000-047505060446-2-NV021556-PRO007768-0-0-0"/>
    <s v="NV021556"/>
    <m/>
    <x v="2"/>
    <x v="89"/>
  </r>
  <r>
    <x v="16"/>
    <m/>
    <x v="846"/>
    <d v="2025-03-01T00:00:00"/>
    <d v="2025-05-20T00:00:00"/>
    <n v="-0.18"/>
    <n v="211010200000"/>
    <s v="Diversos Fornecedores a Pagar / Em atestação"/>
    <s v="01-112120611030-000-001505010013-1-NV006958-PRO007768-0-0-0"/>
    <s v="NV006958"/>
    <m/>
    <x v="2"/>
    <x v="0"/>
  </r>
  <r>
    <x v="16"/>
    <m/>
    <x v="846"/>
    <d v="2025-03-01T00:00:00"/>
    <d v="2025-05-20T00:00:00"/>
    <n v="-0.28000000000000003"/>
    <n v="211010200000"/>
    <s v="Diversos Fornecedores a Pagar / Em atestação"/>
    <s v="01-112120611030-000-001505010016-2-NV019951-PRO007768-0-0-0"/>
    <s v="NV019951"/>
    <m/>
    <x v="2"/>
    <x v="242"/>
  </r>
  <r>
    <x v="16"/>
    <m/>
    <x v="846"/>
    <d v="2025-03-01T00:00:00"/>
    <d v="2025-05-20T00:00:00"/>
    <n v="-0.08"/>
    <n v="211010200000"/>
    <s v="Diversos Fornecedores a Pagar / Em atestação"/>
    <s v="01-112120611030-000-001505040010-2-NV022560-PRO007768-0-0-0"/>
    <s v="NV022560"/>
    <m/>
    <x v="2"/>
    <x v="2"/>
  </r>
  <r>
    <x v="16"/>
    <m/>
    <x v="846"/>
    <d v="2025-03-01T00:00:00"/>
    <d v="2025-05-20T00:00:00"/>
    <n v="-0.02"/>
    <n v="211010200000"/>
    <s v="Diversos Fornecedores a Pagar / Em atestação"/>
    <s v="01-112120611030-000-001505040014-1-NV006958-PRO007768-0-0-0"/>
    <s v="NV006958"/>
    <m/>
    <x v="2"/>
    <x v="0"/>
  </r>
  <r>
    <x v="16"/>
    <m/>
    <x v="846"/>
    <d v="2025-03-01T00:00:00"/>
    <d v="2025-05-20T00:00:00"/>
    <n v="-0.22"/>
    <n v="211010200000"/>
    <s v="Diversos Fornecedores a Pagar / Em atestação"/>
    <s v="01-112120611030-000-001505060278-1-NV022589-PRO007768-0-0-0"/>
    <s v="NV022589"/>
    <m/>
    <x v="2"/>
    <x v="243"/>
  </r>
  <r>
    <x v="16"/>
    <m/>
    <x v="846"/>
    <d v="2025-03-01T00:00:00"/>
    <d v="2025-05-20T00:00:00"/>
    <n v="-0.02"/>
    <n v="211010200000"/>
    <s v="Diversos Fornecedores a Pagar / Em atestação"/>
    <s v="01-112120611030-000-047505060446-2-NV021556-PRO007768-0-0-0"/>
    <s v="NV021556"/>
    <m/>
    <x v="2"/>
    <x v="89"/>
  </r>
  <r>
    <x v="193"/>
    <m/>
    <x v="847"/>
    <d v="2025-04-01T00:00:00"/>
    <d v="2025-05-20T00:00:00"/>
    <n v="15180"/>
    <n v="112120601020"/>
    <s v="Condomínios"/>
    <s v="01-112120601020-000-045501070001-1-NV006962-PRO007835-0-0-0"/>
    <s v="NV006962"/>
    <m/>
    <x v="2"/>
    <x v="26"/>
  </r>
  <r>
    <x v="194"/>
    <m/>
    <x v="848"/>
    <d v="2025-04-01T00:00:00"/>
    <d v="2025-05-12T00:00:00"/>
    <n v="26596.1"/>
    <n v="112120503040"/>
    <s v="Serviços de Implantação e Operacionalização postos Poupatempo"/>
    <s v="01-112120503040-000-050501050001-2-NV006968-PRO007647-0-0-0"/>
    <s v="NV006968"/>
    <m/>
    <x v="2"/>
    <x v="32"/>
  </r>
  <r>
    <x v="195"/>
    <m/>
    <x v="849"/>
    <d v="2025-03-01T00:00:00"/>
    <d v="2025-05-20T00:00:00"/>
    <n v="132.81"/>
    <n v="112120402010"/>
    <s v="Atualização / Subscrição Software"/>
    <s v="01-112120402010-000-001500000001-1-NV021583-PRO007996-0-0-0"/>
    <s v="NV021583"/>
    <m/>
    <x v="2"/>
    <x v="241"/>
  </r>
  <r>
    <x v="195"/>
    <m/>
    <x v="849"/>
    <d v="2025-03-01T00:00:00"/>
    <d v="2025-05-20T00:00:00"/>
    <n v="514.20000000000005"/>
    <n v="112120402010"/>
    <s v="Atualização / Subscrição Software"/>
    <s v="01-112120402010-000-001500000008-1-NV021583-PRO007996-0-0-0"/>
    <s v="NV021583"/>
    <m/>
    <x v="2"/>
    <x v="241"/>
  </r>
  <r>
    <x v="195"/>
    <m/>
    <x v="849"/>
    <d v="2025-03-01T00:00:00"/>
    <d v="2025-05-20T00:00:00"/>
    <n v="57.28"/>
    <n v="112120402010"/>
    <s v="Atualização / Subscrição Software"/>
    <s v="01-112120402010-000-001505000005-1-NV006958-PRO007996-0-0-0"/>
    <s v="NV006958"/>
    <m/>
    <x v="2"/>
    <x v="0"/>
  </r>
  <r>
    <x v="195"/>
    <m/>
    <x v="849"/>
    <d v="2025-03-01T00:00:00"/>
    <d v="2025-05-20T00:00:00"/>
    <n v="28.64"/>
    <n v="112120402010"/>
    <s v="Atualização / Subscrição Software"/>
    <s v="01-112120402010-000-001505000006-1-NV006958-PRO007996-0-0-0"/>
    <s v="NV006958"/>
    <m/>
    <x v="2"/>
    <x v="0"/>
  </r>
  <r>
    <x v="195"/>
    <m/>
    <x v="849"/>
    <d v="2025-03-01T00:00:00"/>
    <d v="2025-05-20T00:00:00"/>
    <n v="28.64"/>
    <n v="112120402010"/>
    <s v="Atualização / Subscrição Software"/>
    <s v="01-112120402010-000-001505010012-2-NV006958-PRO007996-0-0-0"/>
    <s v="NV006958"/>
    <m/>
    <x v="2"/>
    <x v="0"/>
  </r>
  <r>
    <x v="195"/>
    <m/>
    <x v="849"/>
    <d v="2025-03-01T00:00:00"/>
    <d v="2025-05-20T00:00:00"/>
    <n v="734.14"/>
    <n v="112120402010"/>
    <s v="Atualização / Subscrição Software"/>
    <s v="01-112120402010-000-001505010013-1-NV006958-PRO007996-0-0-0"/>
    <s v="NV006958"/>
    <m/>
    <x v="2"/>
    <x v="0"/>
  </r>
  <r>
    <x v="195"/>
    <m/>
    <x v="849"/>
    <d v="2025-03-01T00:00:00"/>
    <d v="2025-05-20T00:00:00"/>
    <n v="792.63"/>
    <n v="112120402010"/>
    <s v="Atualização / Subscrição Software"/>
    <s v="01-112120402010-000-001505010015-2-NV006958-PRO007996-0-0-0"/>
    <s v="NV006958"/>
    <m/>
    <x v="2"/>
    <x v="0"/>
  </r>
  <r>
    <x v="195"/>
    <m/>
    <x v="849"/>
    <d v="2025-03-01T00:00:00"/>
    <d v="2025-05-20T00:00:00"/>
    <n v="1215.47"/>
    <n v="112120402010"/>
    <s v="Atualização / Subscrição Software"/>
    <s v="01-112120402010-000-001505010016-2-NV019951-PRO007996-0-0-0"/>
    <s v="NV019951"/>
    <m/>
    <x v="2"/>
    <x v="242"/>
  </r>
  <r>
    <x v="195"/>
    <m/>
    <x v="849"/>
    <d v="2025-03-01T00:00:00"/>
    <d v="2025-05-20T00:00:00"/>
    <n v="87.13"/>
    <n v="112120402010"/>
    <s v="Atualização / Subscrição Software"/>
    <s v="01-112120402010-000-001505010021-2-NV023552-PRO007996-0-0-0"/>
    <s v="NV023552"/>
    <m/>
    <x v="2"/>
    <x v="264"/>
  </r>
  <r>
    <x v="195"/>
    <m/>
    <x v="849"/>
    <d v="2025-03-01T00:00:00"/>
    <d v="2025-05-20T00:00:00"/>
    <n v="485.56"/>
    <n v="112120402010"/>
    <s v="Atualização / Subscrição Software"/>
    <s v="01-112120402010-000-001505010027-2-NV006958-PRO007996-0-0-0"/>
    <s v="NV006958"/>
    <m/>
    <x v="2"/>
    <x v="0"/>
  </r>
  <r>
    <x v="195"/>
    <m/>
    <x v="849"/>
    <d v="2025-03-01T00:00:00"/>
    <d v="2025-05-20T00:00:00"/>
    <n v="87.13"/>
    <n v="112120402010"/>
    <s v="Atualização / Subscrição Software"/>
    <s v="01-112120402010-000-001505020012-2-NV006958-PRO007996-0-0-0"/>
    <s v="NV006958"/>
    <m/>
    <x v="2"/>
    <x v="0"/>
  </r>
  <r>
    <x v="195"/>
    <m/>
    <x v="849"/>
    <d v="2025-03-01T00:00:00"/>
    <d v="2025-05-20T00:00:00"/>
    <n v="1265.3800000000001"/>
    <n v="112120402010"/>
    <s v="Atualização / Subscrição Software"/>
    <s v="01-112120402010-000-001505020018-2-NV022581-PRO007996-0-0-0"/>
    <s v="NV022581"/>
    <m/>
    <x v="2"/>
    <x v="265"/>
  </r>
  <r>
    <x v="195"/>
    <m/>
    <x v="849"/>
    <d v="2025-03-01T00:00:00"/>
    <d v="2025-05-20T00:00:00"/>
    <n v="132.81"/>
    <n v="112120402010"/>
    <s v="Atualização / Subscrição Software"/>
    <s v="01-112120402010-000-001505020023-2-NV006958-PRO007996-0-0-0"/>
    <s v="NV006958"/>
    <m/>
    <x v="2"/>
    <x v="0"/>
  </r>
  <r>
    <x v="195"/>
    <m/>
    <x v="849"/>
    <d v="2025-03-01T00:00:00"/>
    <d v="2025-05-20T00:00:00"/>
    <n v="1191.06"/>
    <n v="112120402010"/>
    <s v="Atualização / Subscrição Software"/>
    <s v="01-112120402010-000-001505040009-2-NV006958-PRO007996-0-0-0"/>
    <s v="NV006958"/>
    <m/>
    <x v="2"/>
    <x v="0"/>
  </r>
  <r>
    <x v="195"/>
    <m/>
    <x v="849"/>
    <d v="2025-03-01T00:00:00"/>
    <d v="2025-05-20T00:00:00"/>
    <n v="1543.81"/>
    <n v="112120402010"/>
    <s v="Atualização / Subscrição Software"/>
    <s v="01-112120402010-000-001505040010-2-NV022560-PRO007996-0-0-0"/>
    <s v="NV022560"/>
    <m/>
    <x v="2"/>
    <x v="2"/>
  </r>
  <r>
    <x v="195"/>
    <m/>
    <x v="849"/>
    <d v="2025-03-01T00:00:00"/>
    <d v="2025-05-20T00:00:00"/>
    <n v="87.13"/>
    <n v="112120402010"/>
    <s v="Atualização / Subscrição Software"/>
    <s v="01-112120402010-000-001505040013-2-NV006958-PRO007996-0-0-0"/>
    <s v="NV006958"/>
    <m/>
    <x v="2"/>
    <x v="0"/>
  </r>
  <r>
    <x v="195"/>
    <m/>
    <x v="849"/>
    <d v="2025-03-01T00:00:00"/>
    <d v="2025-05-20T00:00:00"/>
    <n v="647.01"/>
    <n v="112120402010"/>
    <s v="Atualização / Subscrição Software"/>
    <s v="01-112120402010-000-001505040014-1-NV006958-PRO007996-0-0-0"/>
    <s v="NV006958"/>
    <m/>
    <x v="2"/>
    <x v="0"/>
  </r>
  <r>
    <x v="195"/>
    <m/>
    <x v="849"/>
    <d v="2025-03-01T00:00:00"/>
    <d v="2025-05-20T00:00:00"/>
    <n v="115.77"/>
    <n v="112120402010"/>
    <s v="Atualização / Subscrição Software"/>
    <s v="01-112120402010-000-001505040015-2-NV006958-PRO007996-0-0-0"/>
    <s v="NV006958"/>
    <m/>
    <x v="2"/>
    <x v="0"/>
  </r>
  <r>
    <x v="195"/>
    <m/>
    <x v="849"/>
    <d v="2025-03-01T00:00:00"/>
    <d v="2025-05-20T00:00:00"/>
    <n v="352.75"/>
    <n v="112120402010"/>
    <s v="Atualização / Subscrição Software"/>
    <s v="01-112120402010-000-001505060277-2-NV022589-PRO007996-0-0-0"/>
    <s v="NV022589"/>
    <m/>
    <x v="2"/>
    <x v="243"/>
  </r>
  <r>
    <x v="195"/>
    <m/>
    <x v="849"/>
    <d v="2025-03-01T00:00:00"/>
    <d v="2025-05-20T00:00:00"/>
    <n v="174.26"/>
    <n v="112120402010"/>
    <s v="Atualização / Subscrição Software"/>
    <s v="01-112120402010-000-001505060278-1-NV022589-PRO007996-0-0-0"/>
    <s v="NV022589"/>
    <m/>
    <x v="2"/>
    <x v="243"/>
  </r>
  <r>
    <x v="195"/>
    <m/>
    <x v="849"/>
    <d v="2025-03-01T00:00:00"/>
    <d v="2025-05-20T00:00:00"/>
    <n v="28.64"/>
    <n v="112120402010"/>
    <s v="Atualização / Subscrição Software"/>
    <s v="01-112120402010-000-001505060454-1-NV021620-PRO007996-0-0-0"/>
    <s v="NV021620"/>
    <m/>
    <x v="2"/>
    <x v="140"/>
  </r>
  <r>
    <x v="195"/>
    <m/>
    <x v="849"/>
    <d v="2025-03-01T00:00:00"/>
    <d v="2025-05-20T00:00:00"/>
    <n v="307.07"/>
    <n v="112120402010"/>
    <s v="Atualização / Subscrição Software"/>
    <s v="01-112120402010-000-001505060458-2-NV006958-PRO007996-0-0-0"/>
    <s v="NV006958"/>
    <m/>
    <x v="2"/>
    <x v="0"/>
  </r>
  <r>
    <x v="195"/>
    <m/>
    <x v="849"/>
    <d v="2025-03-01T00:00:00"/>
    <d v="2025-05-20T00:00:00"/>
    <n v="132.81"/>
    <n v="112120402010"/>
    <s v="Atualização / Subscrição Software"/>
    <s v="01-112120402010-000-001505080001-2-NV006958-PRO007996-0-0-0"/>
    <s v="NV006958"/>
    <m/>
    <x v="2"/>
    <x v="0"/>
  </r>
  <r>
    <x v="195"/>
    <m/>
    <x v="849"/>
    <d v="2025-03-01T00:00:00"/>
    <d v="2025-05-20T00:00:00"/>
    <n v="28.64"/>
    <n v="112120402010"/>
    <s v="Atualização / Subscrição Software"/>
    <s v="01-112120402010-000-001505080002-1-NV006958-PRO007996-0-0-0"/>
    <s v="NV006958"/>
    <m/>
    <x v="2"/>
    <x v="0"/>
  </r>
  <r>
    <x v="195"/>
    <m/>
    <x v="849"/>
    <d v="2025-03-01T00:00:00"/>
    <d v="2025-05-20T00:00:00"/>
    <n v="132.81"/>
    <n v="112120402010"/>
    <s v="Atualização / Subscrição Software"/>
    <s v="01-112120402010-000-001505080003-2-NV006958-PRO007996-0-0-0"/>
    <s v="NV006958"/>
    <m/>
    <x v="2"/>
    <x v="0"/>
  </r>
  <r>
    <x v="195"/>
    <m/>
    <x v="849"/>
    <d v="2025-03-01T00:00:00"/>
    <d v="2025-05-20T00:00:00"/>
    <n v="265.62"/>
    <n v="112120402010"/>
    <s v="Atualização / Subscrição Software"/>
    <s v="01-112120402010-000-015505010008-2-NV006958-PRO007996-0-0-0"/>
    <s v="NV006958"/>
    <m/>
    <x v="2"/>
    <x v="0"/>
  </r>
  <r>
    <x v="195"/>
    <m/>
    <x v="849"/>
    <d v="2025-03-01T00:00:00"/>
    <d v="2025-05-20T00:00:00"/>
    <n v="28.64"/>
    <n v="112120402010"/>
    <s v="Atualização / Subscrição Software"/>
    <s v="01-112120402010-000-015505010024-2-NV006963-PRO007996-0-0-0"/>
    <s v="NV006963"/>
    <m/>
    <x v="2"/>
    <x v="27"/>
  </r>
  <r>
    <x v="195"/>
    <m/>
    <x v="849"/>
    <d v="2025-03-01T00:00:00"/>
    <d v="2025-05-20T00:00:00"/>
    <n v="174.26"/>
    <n v="112120402010"/>
    <s v="Atualização / Subscrição Software"/>
    <s v="01-112120402010-000-015505060003-2-NV006963-PRO007996-0-0-0"/>
    <s v="NV006963"/>
    <m/>
    <x v="2"/>
    <x v="27"/>
  </r>
  <r>
    <x v="195"/>
    <m/>
    <x v="849"/>
    <d v="2025-03-01T00:00:00"/>
    <d v="2025-05-20T00:00:00"/>
    <n v="514.20000000000005"/>
    <n v="112120402010"/>
    <s v="Atualização / Subscrição Software"/>
    <s v="01-112120402010-000-015505060004-2-NV006963-PRO007996-0-0-0"/>
    <s v="NV006963"/>
    <m/>
    <x v="2"/>
    <x v="27"/>
  </r>
  <r>
    <x v="195"/>
    <m/>
    <x v="849"/>
    <d v="2025-03-01T00:00:00"/>
    <d v="2025-05-20T00:00:00"/>
    <n v="439.88"/>
    <n v="112120402010"/>
    <s v="Atualização / Subscrição Software"/>
    <s v="01-112120402010-000-015505060005-2-NV006963-PRO007996-0-0-0"/>
    <s v="NV006963"/>
    <m/>
    <x v="2"/>
    <x v="27"/>
  </r>
  <r>
    <x v="195"/>
    <m/>
    <x v="849"/>
    <d v="2025-03-01T00:00:00"/>
    <d v="2025-05-20T00:00:00"/>
    <n v="219.94"/>
    <n v="112120402010"/>
    <s v="Atualização / Subscrição Software"/>
    <s v="01-112120402010-000-015505060186-1-NV022591-PRO007996-0-0-0"/>
    <s v="NV022591"/>
    <m/>
    <x v="2"/>
    <x v="266"/>
  </r>
  <r>
    <x v="195"/>
    <m/>
    <x v="849"/>
    <d v="2025-03-01T00:00:00"/>
    <d v="2025-05-20T00:00:00"/>
    <n v="261.39"/>
    <n v="112120402010"/>
    <s v="Atualização / Subscrição Software"/>
    <s v="01-112120402010-000-016505060188-1-NV022593-PRO007996-0-0-0"/>
    <s v="NV022593"/>
    <m/>
    <x v="2"/>
    <x v="252"/>
  </r>
  <r>
    <x v="195"/>
    <m/>
    <x v="849"/>
    <d v="2025-03-01T00:00:00"/>
    <d v="2025-05-20T00:00:00"/>
    <n v="248.58"/>
    <n v="112120402010"/>
    <s v="Atualização / Subscrição Software"/>
    <s v="01-112120402010-000-016505060447-2-NV021556-PRO007996-0-0-0"/>
    <s v="NV021556"/>
    <m/>
    <x v="2"/>
    <x v="89"/>
  </r>
  <r>
    <x v="195"/>
    <m/>
    <x v="849"/>
    <d v="2025-03-01T00:00:00"/>
    <d v="2025-05-20T00:00:00"/>
    <n v="87.13"/>
    <n v="112120402010"/>
    <s v="Atualização / Subscrição Software"/>
    <s v="01-112120402010-000-045505040016-2-NV006962-PRO007996-0-0-0"/>
    <s v="NV006962"/>
    <m/>
    <x v="2"/>
    <x v="26"/>
  </r>
  <r>
    <x v="195"/>
    <m/>
    <x v="849"/>
    <d v="2025-03-01T00:00:00"/>
    <d v="2025-05-20T00:00:00"/>
    <n v="265.62"/>
    <n v="112120402010"/>
    <s v="Atualização / Subscrição Software"/>
    <s v="01-112120402010-000-045505060009-2-NV021554-PRO007996-0-0-0"/>
    <s v="NV021554"/>
    <m/>
    <x v="2"/>
    <x v="88"/>
  </r>
  <r>
    <x v="195"/>
    <m/>
    <x v="849"/>
    <d v="2025-03-01T00:00:00"/>
    <d v="2025-05-20T00:00:00"/>
    <n v="219.94"/>
    <n v="112120402010"/>
    <s v="Atualização / Subscrição Software"/>
    <s v="01-112120402010-000-045505060134-2-NV006962-PRO007996-0-0-0"/>
    <s v="NV006962"/>
    <m/>
    <x v="2"/>
    <x v="26"/>
  </r>
  <r>
    <x v="195"/>
    <m/>
    <x v="849"/>
    <d v="2025-03-01T00:00:00"/>
    <d v="2025-05-20T00:00:00"/>
    <n v="132.81"/>
    <n v="112120402010"/>
    <s v="Atualização / Subscrição Software"/>
    <s v="01-112120402010-000-045505060190-1-NV022595-PRO007996-0-0-0"/>
    <s v="NV022595"/>
    <m/>
    <x v="2"/>
    <x v="267"/>
  </r>
  <r>
    <x v="195"/>
    <m/>
    <x v="849"/>
    <d v="2025-03-01T00:00:00"/>
    <d v="2025-05-20T00:00:00"/>
    <n v="248.58"/>
    <n v="112120402010"/>
    <s v="Atualização / Subscrição Software"/>
    <s v="01-112120402010-000-046505060010-2-NV021555-PRO007996-0-0-0"/>
    <s v="NV021555"/>
    <m/>
    <x v="2"/>
    <x v="3"/>
  </r>
  <r>
    <x v="195"/>
    <m/>
    <x v="849"/>
    <d v="2025-03-01T00:00:00"/>
    <d v="2025-05-20T00:00:00"/>
    <n v="610.25"/>
    <n v="112120402010"/>
    <s v="Atualização / Subscrição Software"/>
    <s v="01-112120402010-000-046505060153-2-NV006964-PRO007996-0-0-0"/>
    <s v="NV006964"/>
    <m/>
    <x v="2"/>
    <x v="28"/>
  </r>
  <r>
    <x v="195"/>
    <m/>
    <x v="849"/>
    <d v="2025-03-01T00:00:00"/>
    <d v="2025-05-20T00:00:00"/>
    <n v="132.81"/>
    <n v="112120402010"/>
    <s v="Atualização / Subscrição Software"/>
    <s v="01-112120402010-000-046505060189-1-NV022594-PRO007996-0-0-0"/>
    <s v="NV022594"/>
    <m/>
    <x v="2"/>
    <x v="253"/>
  </r>
  <r>
    <x v="195"/>
    <m/>
    <x v="849"/>
    <d v="2025-03-01T00:00:00"/>
    <d v="2025-05-20T00:00:00"/>
    <n v="87.13"/>
    <n v="112120402010"/>
    <s v="Atualização / Subscrição Software"/>
    <s v="01-112120402010-000-047505060191-1-NV022596-PRO007996-0-0-0"/>
    <s v="NV022596"/>
    <m/>
    <x v="2"/>
    <x v="268"/>
  </r>
  <r>
    <x v="195"/>
    <m/>
    <x v="849"/>
    <d v="2025-03-01T00:00:00"/>
    <d v="2025-05-20T00:00:00"/>
    <n v="28.64"/>
    <n v="112120402010"/>
    <s v="Atualização / Subscrição Software"/>
    <s v="01-112120402010-000-047505060440-2-NV006965-PRO007996-0-0-0"/>
    <s v="NV006965"/>
    <m/>
    <x v="2"/>
    <x v="29"/>
  </r>
  <r>
    <x v="195"/>
    <m/>
    <x v="849"/>
    <d v="2025-03-01T00:00:00"/>
    <d v="2025-05-20T00:00:00"/>
    <n v="335.71"/>
    <n v="112120402010"/>
    <s v="Atualização / Subscrição Software"/>
    <s v="01-112120402010-000-047505060446-2-NV021556-PRO007996-0-0-0"/>
    <s v="NV021556"/>
    <m/>
    <x v="2"/>
    <x v="89"/>
  </r>
  <r>
    <x v="195"/>
    <m/>
    <x v="849"/>
    <d v="2025-03-01T00:00:00"/>
    <d v="2025-05-20T00:00:00"/>
    <n v="211.82"/>
    <n v="112120402010"/>
    <s v="Atualização / Subscrição Software"/>
    <s v="01-112120402010-000-049505010009-1-NV022599-PRO007996-0-0-0"/>
    <s v="NV022599"/>
    <m/>
    <x v="2"/>
    <x v="254"/>
  </r>
  <r>
    <x v="195"/>
    <m/>
    <x v="849"/>
    <d v="2025-03-01T00:00:00"/>
    <d v="2025-05-20T00:00:00"/>
    <n v="2290.0100000000002"/>
    <n v="112120402010"/>
    <s v="Atualização / Subscrição Software"/>
    <s v="01-112120402010-000-049505010018-2-NV006967-PRO007996-0-0-0"/>
    <s v="NV006967"/>
    <m/>
    <x v="2"/>
    <x v="31"/>
  </r>
  <r>
    <x v="195"/>
    <m/>
    <x v="849"/>
    <d v="2025-03-01T00:00:00"/>
    <d v="2025-05-20T00:00:00"/>
    <n v="87.13"/>
    <n v="112120402010"/>
    <s v="Atualização / Subscrição Software"/>
    <s v="01-112120402010-000-049505010023-2-NV006967-PRO007996-0-0-0"/>
    <s v="NV006967"/>
    <m/>
    <x v="2"/>
    <x v="31"/>
  </r>
  <r>
    <x v="195"/>
    <m/>
    <x v="849"/>
    <d v="2025-03-01T00:00:00"/>
    <d v="2025-05-20T00:00:00"/>
    <n v="87.13"/>
    <n v="112120402010"/>
    <s v="Atualização / Subscrição Software"/>
    <s v="01-112120402010-000-049505010028-2-NV006967-PRO007996-0-0-0"/>
    <s v="NV006967"/>
    <m/>
    <x v="2"/>
    <x v="31"/>
  </r>
  <r>
    <x v="195"/>
    <m/>
    <x v="849"/>
    <d v="2025-03-01T00:00:00"/>
    <d v="2025-05-20T00:00:00"/>
    <n v="132.81"/>
    <n v="112120402010"/>
    <s v="Atualização / Subscrição Software"/>
    <s v="01-112120402010-000-049505020022-2-NV006967-PRO007996-0-0-0"/>
    <s v="NV006967"/>
    <m/>
    <x v="2"/>
    <x v="31"/>
  </r>
  <r>
    <x v="195"/>
    <m/>
    <x v="849"/>
    <d v="2025-03-01T00:00:00"/>
    <d v="2025-05-20T00:00:00"/>
    <n v="792.63"/>
    <n v="112120402010"/>
    <s v="Atualização / Subscrição Software"/>
    <s v="01-112120402010-000-049505060006-2-NV021551-PRO007996-0-0-0"/>
    <s v="NV021551"/>
    <m/>
    <x v="2"/>
    <x v="86"/>
  </r>
  <r>
    <x v="195"/>
    <m/>
    <x v="849"/>
    <d v="2025-03-01T00:00:00"/>
    <d v="2025-05-20T00:00:00"/>
    <n v="1920.97"/>
    <n v="112120402010"/>
    <s v="Atualização / Subscrição Software"/>
    <s v="01-112120402010-000-049505060020-2-NV006967-PRO007996-0-0-0"/>
    <s v="NV006967"/>
    <m/>
    <x v="2"/>
    <x v="31"/>
  </r>
  <r>
    <x v="195"/>
    <m/>
    <x v="849"/>
    <d v="2025-03-01T00:00:00"/>
    <d v="2025-05-20T00:00:00"/>
    <n v="439.88"/>
    <n v="112120402010"/>
    <s v="Atualização / Subscrição Software"/>
    <s v="01-112120402010-000-050505010020-2-NV006968-PRO007996-0-0-0"/>
    <s v="NV006968"/>
    <m/>
    <x v="2"/>
    <x v="32"/>
  </r>
  <r>
    <x v="195"/>
    <m/>
    <x v="849"/>
    <d v="2025-03-01T00:00:00"/>
    <d v="2025-05-20T00:00:00"/>
    <n v="265.62"/>
    <n v="112120402010"/>
    <s v="Atualização / Subscrição Software"/>
    <s v="01-112120402010-000-050505020021-2-NV006968-PRO007996-0-0-0"/>
    <s v="NV006968"/>
    <m/>
    <x v="2"/>
    <x v="32"/>
  </r>
  <r>
    <x v="195"/>
    <m/>
    <x v="849"/>
    <d v="2025-03-01T00:00:00"/>
    <d v="2025-05-20T00:00:00"/>
    <n v="659.82"/>
    <n v="112120402010"/>
    <s v="Atualização / Subscrição Software"/>
    <s v="01-112120402010-000-050505060008-2-NV021553-PRO007996-0-0-0"/>
    <s v="NV021553"/>
    <m/>
    <x v="2"/>
    <x v="87"/>
  </r>
  <r>
    <x v="195"/>
    <m/>
    <x v="849"/>
    <d v="2025-03-01T00:00:00"/>
    <d v="2025-05-20T00:00:00"/>
    <n v="647.01"/>
    <n v="112120402010"/>
    <s v="Atualização / Subscrição Software"/>
    <s v="01-112120402010-000-050505060090-2-NV006968-PRO007996-0-0-0"/>
    <s v="NV006968"/>
    <m/>
    <x v="2"/>
    <x v="32"/>
  </r>
  <r>
    <x v="195"/>
    <m/>
    <x v="849"/>
    <d v="2025-03-01T00:00:00"/>
    <d v="2025-05-20T00:00:00"/>
    <n v="132.81"/>
    <n v="112120402010"/>
    <s v="Atualização / Subscrição Software"/>
    <s v="01-112120402010-000-050505060187-1-NV022592-PRO007996-0-0-0"/>
    <s v="NV022592"/>
    <m/>
    <x v="2"/>
    <x v="269"/>
  </r>
  <r>
    <x v="195"/>
    <m/>
    <x v="849"/>
    <d v="2025-03-01T00:00:00"/>
    <d v="2025-05-20T00:00:00"/>
    <n v="28.64"/>
    <n v="112120402010"/>
    <s v="Atualização / Subscrição Software"/>
    <s v="01-112120402010-000-050505060449-1-NV006968-PRO007996-0-0-0"/>
    <s v="NV006968"/>
    <m/>
    <x v="2"/>
    <x v="32"/>
  </r>
  <r>
    <x v="195"/>
    <m/>
    <x v="849"/>
    <d v="2025-03-01T00:00:00"/>
    <d v="2025-05-20T00:00:00"/>
    <n v="211.82"/>
    <n v="112120402010"/>
    <s v="Atualização / Subscrição Software"/>
    <s v="01-112120402010-000-067505060007-2-NV021552-PRO007996-0-0-0"/>
    <s v="NV021552"/>
    <m/>
    <x v="2"/>
    <x v="237"/>
  </r>
  <r>
    <x v="195"/>
    <m/>
    <x v="849"/>
    <d v="2025-03-01T00:00:00"/>
    <d v="2025-05-20T00:00:00"/>
    <n v="87.13"/>
    <n v="112120402010"/>
    <s v="Atualização / Subscrição Software"/>
    <s v="01-112120402010-000-067505060047-2-NV009956-PRO007996-0-0-0"/>
    <s v="NV009956"/>
    <m/>
    <x v="2"/>
    <x v="8"/>
  </r>
  <r>
    <x v="195"/>
    <m/>
    <x v="849"/>
    <d v="2025-03-01T00:00:00"/>
    <d v="2025-05-20T00:00:00"/>
    <n v="132.81"/>
    <n v="112120402010"/>
    <s v="Atualização / Subscrição Software"/>
    <s v="01-112120402010-000-068505060456-1-NV003975-PRO007996-0-0-0"/>
    <s v="NV003975"/>
    <m/>
    <x v="2"/>
    <x v="58"/>
  </r>
  <r>
    <x v="195"/>
    <m/>
    <x v="849"/>
    <d v="2025-03-01T00:00:00"/>
    <d v="2025-05-20T00:00:00"/>
    <n v="132.81"/>
    <n v="112120402010"/>
    <s v="Atualização / Subscrição Software"/>
    <s v="01-112120402010-000-069505060452-1-NV000955-PRO007996-0-0-0"/>
    <s v="NV000955"/>
    <m/>
    <x v="2"/>
    <x v="16"/>
  </r>
  <r>
    <x v="195"/>
    <m/>
    <x v="849"/>
    <d v="2025-03-01T00:00:00"/>
    <d v="2025-05-20T00:00:00"/>
    <n v="87.13"/>
    <n v="112120402010"/>
    <s v="Atualização / Subscrição Software"/>
    <s v="01-112120402010-000-072505060055-2-NV003973-PRO007996-0-0-0"/>
    <s v="NV003973"/>
    <m/>
    <x v="2"/>
    <x v="56"/>
  </r>
  <r>
    <x v="195"/>
    <m/>
    <x v="849"/>
    <d v="2025-03-01T00:00:00"/>
    <d v="2025-05-20T00:00:00"/>
    <n v="132.81"/>
    <n v="112120402010"/>
    <s v="Atualização / Subscrição Software"/>
    <s v="01-112120402010-000-072505060193-1-NV022598-PRO007996-0-0-0"/>
    <s v="NV022598"/>
    <m/>
    <x v="2"/>
    <x v="270"/>
  </r>
  <r>
    <x v="195"/>
    <m/>
    <x v="849"/>
    <d v="2025-03-01T00:00:00"/>
    <d v="2025-05-20T00:00:00"/>
    <n v="87.13"/>
    <n v="112120402010"/>
    <s v="Atualização / Subscrição Software"/>
    <s v="01-112120402010-000-091505060451-1-NV009954-PRO007996-0-0-0"/>
    <s v="NV009954"/>
    <m/>
    <x v="2"/>
    <x v="6"/>
  </r>
  <r>
    <x v="195"/>
    <m/>
    <x v="849"/>
    <d v="2025-03-01T00:00:00"/>
    <d v="2025-05-20T00:00:00"/>
    <n v="87.13"/>
    <n v="112120402010"/>
    <s v="Atualização / Subscrição Software"/>
    <s v="01-112120402010-000-094505060448-1-NV003976-PRO007996-0-0-0"/>
    <s v="NV003976"/>
    <m/>
    <x v="2"/>
    <x v="59"/>
  </r>
  <r>
    <x v="195"/>
    <m/>
    <x v="849"/>
    <d v="2025-03-01T00:00:00"/>
    <d v="2025-05-20T00:00:00"/>
    <n v="132.81"/>
    <n v="112120402010"/>
    <s v="Atualização / Subscrição Software"/>
    <s v="01-112120402010-000-104505010026-2-NV003980-PRO007996-0-0-0"/>
    <s v="NV003980"/>
    <m/>
    <x v="2"/>
    <x v="63"/>
  </r>
  <r>
    <x v="195"/>
    <m/>
    <x v="849"/>
    <d v="2025-03-01T00:00:00"/>
    <d v="2025-05-20T00:00:00"/>
    <n v="132.81"/>
    <n v="112120402010"/>
    <s v="Atualização / Subscrição Software"/>
    <s v="01-112120402010-000-129505010025-1-NV019953-PRO007996-0-0-0"/>
    <s v="NV019953"/>
    <m/>
    <x v="2"/>
    <x v="77"/>
  </r>
  <r>
    <x v="195"/>
    <m/>
    <x v="850"/>
    <d v="2025-04-01T00:00:00"/>
    <d v="2025-05-20T00:00:00"/>
    <n v="132.81"/>
    <n v="112120402010"/>
    <s v="Atualização / Subscrição Software"/>
    <s v="01-112120402010-000-001500000001-1-NV021583-PRO007996-0-0-0"/>
    <s v="NV021583"/>
    <m/>
    <x v="2"/>
    <x v="241"/>
  </r>
  <r>
    <x v="195"/>
    <m/>
    <x v="850"/>
    <d v="2025-04-01T00:00:00"/>
    <d v="2025-05-20T00:00:00"/>
    <n v="514.20000000000005"/>
    <n v="112120402010"/>
    <s v="Atualização / Subscrição Software"/>
    <s v="01-112120402010-000-001500000008-1-NV021583-PRO007996-0-0-0"/>
    <s v="NV021583"/>
    <m/>
    <x v="2"/>
    <x v="241"/>
  </r>
  <r>
    <x v="195"/>
    <m/>
    <x v="850"/>
    <d v="2025-04-01T00:00:00"/>
    <d v="2025-05-20T00:00:00"/>
    <n v="57.28"/>
    <n v="112120402010"/>
    <s v="Atualização / Subscrição Software"/>
    <s v="01-112120402010-000-001505000005-1-NV006958-PRO007996-0-0-0"/>
    <s v="NV006958"/>
    <m/>
    <x v="2"/>
    <x v="0"/>
  </r>
  <r>
    <x v="195"/>
    <m/>
    <x v="850"/>
    <d v="2025-04-01T00:00:00"/>
    <d v="2025-05-20T00:00:00"/>
    <n v="28.64"/>
    <n v="112120402010"/>
    <s v="Atualização / Subscrição Software"/>
    <s v="01-112120402010-000-001505000006-1-NV006958-PRO007996-0-0-0"/>
    <s v="NV006958"/>
    <m/>
    <x v="2"/>
    <x v="0"/>
  </r>
  <r>
    <x v="195"/>
    <m/>
    <x v="850"/>
    <d v="2025-04-01T00:00:00"/>
    <d v="2025-05-20T00:00:00"/>
    <n v="28.64"/>
    <n v="112120402010"/>
    <s v="Atualização / Subscrição Software"/>
    <s v="01-112120402010-000-001505010012-2-NV006958-PRO007996-0-0-0"/>
    <s v="NV006958"/>
    <m/>
    <x v="2"/>
    <x v="0"/>
  </r>
  <r>
    <x v="195"/>
    <m/>
    <x v="850"/>
    <d v="2025-04-01T00:00:00"/>
    <d v="2025-05-20T00:00:00"/>
    <n v="734.14"/>
    <n v="112120402010"/>
    <s v="Atualização / Subscrição Software"/>
    <s v="01-112120402010-000-001505010013-1-NV006958-PRO007996-0-0-0"/>
    <s v="NV006958"/>
    <m/>
    <x v="2"/>
    <x v="0"/>
  </r>
  <r>
    <x v="195"/>
    <m/>
    <x v="850"/>
    <d v="2025-04-01T00:00:00"/>
    <d v="2025-05-20T00:00:00"/>
    <n v="792.63"/>
    <n v="112120402010"/>
    <s v="Atualização / Subscrição Software"/>
    <s v="01-112120402010-000-001505010015-2-NV006958-PRO007996-0-0-0"/>
    <s v="NV006958"/>
    <m/>
    <x v="2"/>
    <x v="0"/>
  </r>
  <r>
    <x v="195"/>
    <m/>
    <x v="850"/>
    <d v="2025-04-01T00:00:00"/>
    <d v="2025-05-20T00:00:00"/>
    <n v="1215.47"/>
    <n v="112120402010"/>
    <s v="Atualização / Subscrição Software"/>
    <s v="01-112120402010-000-001505010016-2-NV019951-PRO007996-0-0-0"/>
    <s v="NV019951"/>
    <m/>
    <x v="2"/>
    <x v="242"/>
  </r>
  <r>
    <x v="195"/>
    <m/>
    <x v="850"/>
    <d v="2025-04-01T00:00:00"/>
    <d v="2025-05-20T00:00:00"/>
    <n v="87.13"/>
    <n v="112120402010"/>
    <s v="Atualização / Subscrição Software"/>
    <s v="01-112120402010-000-001505010021-2-NV023552-PRO007996-0-0-0"/>
    <s v="NV023552"/>
    <m/>
    <x v="2"/>
    <x v="264"/>
  </r>
  <r>
    <x v="195"/>
    <m/>
    <x v="850"/>
    <d v="2025-04-01T00:00:00"/>
    <d v="2025-05-20T00:00:00"/>
    <n v="485.56"/>
    <n v="112120402010"/>
    <s v="Atualização / Subscrição Software"/>
    <s v="01-112120402010-000-001505010027-2-NV006958-PRO007996-0-0-0"/>
    <s v="NV006958"/>
    <m/>
    <x v="2"/>
    <x v="0"/>
  </r>
  <r>
    <x v="195"/>
    <m/>
    <x v="850"/>
    <d v="2025-04-01T00:00:00"/>
    <d v="2025-05-20T00:00:00"/>
    <n v="87.13"/>
    <n v="112120402010"/>
    <s v="Atualização / Subscrição Software"/>
    <s v="01-112120402010-000-001505020012-2-NV006958-PRO007996-0-0-0"/>
    <s v="NV006958"/>
    <m/>
    <x v="2"/>
    <x v="0"/>
  </r>
  <r>
    <x v="195"/>
    <m/>
    <x v="850"/>
    <d v="2025-04-01T00:00:00"/>
    <d v="2025-05-20T00:00:00"/>
    <n v="1265.3800000000001"/>
    <n v="112120402010"/>
    <s v="Atualização / Subscrição Software"/>
    <s v="01-112120402010-000-001505020018-2-NV022581-PRO007996-0-0-0"/>
    <s v="NV022581"/>
    <m/>
    <x v="2"/>
    <x v="265"/>
  </r>
  <r>
    <x v="195"/>
    <m/>
    <x v="850"/>
    <d v="2025-04-01T00:00:00"/>
    <d v="2025-05-20T00:00:00"/>
    <n v="132.81"/>
    <n v="112120402010"/>
    <s v="Atualização / Subscrição Software"/>
    <s v="01-112120402010-000-001505020023-2-NV006958-PRO007996-0-0-0"/>
    <s v="NV006958"/>
    <m/>
    <x v="2"/>
    <x v="0"/>
  </r>
  <r>
    <x v="195"/>
    <m/>
    <x v="850"/>
    <d v="2025-04-01T00:00:00"/>
    <d v="2025-05-20T00:00:00"/>
    <n v="1191.06"/>
    <n v="112120402010"/>
    <s v="Atualização / Subscrição Software"/>
    <s v="01-112120402010-000-001505040009-2-NV006958-PRO007996-0-0-0"/>
    <s v="NV006958"/>
    <m/>
    <x v="2"/>
    <x v="0"/>
  </r>
  <r>
    <x v="195"/>
    <m/>
    <x v="850"/>
    <d v="2025-04-01T00:00:00"/>
    <d v="2025-05-20T00:00:00"/>
    <n v="1543.81"/>
    <n v="112120402010"/>
    <s v="Atualização / Subscrição Software"/>
    <s v="01-112120402010-000-001505040010-2-NV022560-PRO007996-0-0-0"/>
    <s v="NV022560"/>
    <m/>
    <x v="2"/>
    <x v="2"/>
  </r>
  <r>
    <x v="195"/>
    <m/>
    <x v="850"/>
    <d v="2025-04-01T00:00:00"/>
    <d v="2025-05-20T00:00:00"/>
    <n v="87.13"/>
    <n v="112120402010"/>
    <s v="Atualização / Subscrição Software"/>
    <s v="01-112120402010-000-001505040013-2-NV006958-PRO007996-0-0-0"/>
    <s v="NV006958"/>
    <m/>
    <x v="2"/>
    <x v="0"/>
  </r>
  <r>
    <x v="195"/>
    <m/>
    <x v="850"/>
    <d v="2025-04-01T00:00:00"/>
    <d v="2025-05-20T00:00:00"/>
    <n v="647.01"/>
    <n v="112120402010"/>
    <s v="Atualização / Subscrição Software"/>
    <s v="01-112120402010-000-001505040014-1-NV006958-PRO007996-0-0-0"/>
    <s v="NV006958"/>
    <m/>
    <x v="2"/>
    <x v="0"/>
  </r>
  <r>
    <x v="195"/>
    <m/>
    <x v="850"/>
    <d v="2025-04-01T00:00:00"/>
    <d v="2025-05-20T00:00:00"/>
    <n v="115.77"/>
    <n v="112120402010"/>
    <s v="Atualização / Subscrição Software"/>
    <s v="01-112120402010-000-001505040015-2-NV006958-PRO007996-0-0-0"/>
    <s v="NV006958"/>
    <m/>
    <x v="2"/>
    <x v="0"/>
  </r>
  <r>
    <x v="195"/>
    <m/>
    <x v="850"/>
    <d v="2025-04-01T00:00:00"/>
    <d v="2025-05-20T00:00:00"/>
    <n v="352.75"/>
    <n v="112120402010"/>
    <s v="Atualização / Subscrição Software"/>
    <s v="01-112120402010-000-001505060277-2-NV022589-PRO007996-0-0-0"/>
    <s v="NV022589"/>
    <m/>
    <x v="2"/>
    <x v="243"/>
  </r>
  <r>
    <x v="195"/>
    <m/>
    <x v="850"/>
    <d v="2025-04-01T00:00:00"/>
    <d v="2025-05-20T00:00:00"/>
    <n v="174.26"/>
    <n v="112120402010"/>
    <s v="Atualização / Subscrição Software"/>
    <s v="01-112120402010-000-001505060278-1-NV022589-PRO007996-0-0-0"/>
    <s v="NV022589"/>
    <m/>
    <x v="2"/>
    <x v="243"/>
  </r>
  <r>
    <x v="195"/>
    <m/>
    <x v="850"/>
    <d v="2025-04-01T00:00:00"/>
    <d v="2025-05-20T00:00:00"/>
    <n v="28.64"/>
    <n v="112120402010"/>
    <s v="Atualização / Subscrição Software"/>
    <s v="01-112120402010-000-001505060454-1-NV021620-PRO007996-0-0-0"/>
    <s v="NV021620"/>
    <m/>
    <x v="2"/>
    <x v="140"/>
  </r>
  <r>
    <x v="195"/>
    <m/>
    <x v="850"/>
    <d v="2025-04-01T00:00:00"/>
    <d v="2025-05-20T00:00:00"/>
    <n v="307.07"/>
    <n v="112120402010"/>
    <s v="Atualização / Subscrição Software"/>
    <s v="01-112120402010-000-001505060458-2-NV006958-PRO007996-0-0-0"/>
    <s v="NV006958"/>
    <m/>
    <x v="2"/>
    <x v="0"/>
  </r>
  <r>
    <x v="195"/>
    <m/>
    <x v="850"/>
    <d v="2025-04-01T00:00:00"/>
    <d v="2025-05-20T00:00:00"/>
    <n v="132.81"/>
    <n v="112120402010"/>
    <s v="Atualização / Subscrição Software"/>
    <s v="01-112120402010-000-001505080001-2-NV006958-PRO007996-0-0-0"/>
    <s v="NV006958"/>
    <m/>
    <x v="2"/>
    <x v="0"/>
  </r>
  <r>
    <x v="195"/>
    <m/>
    <x v="850"/>
    <d v="2025-04-01T00:00:00"/>
    <d v="2025-05-20T00:00:00"/>
    <n v="28.64"/>
    <n v="112120402010"/>
    <s v="Atualização / Subscrição Software"/>
    <s v="01-112120402010-000-001505080002-1-NV006958-PRO007996-0-0-0"/>
    <s v="NV006958"/>
    <m/>
    <x v="2"/>
    <x v="0"/>
  </r>
  <r>
    <x v="195"/>
    <m/>
    <x v="850"/>
    <d v="2025-04-01T00:00:00"/>
    <d v="2025-05-20T00:00:00"/>
    <n v="132.81"/>
    <n v="112120402010"/>
    <s v="Atualização / Subscrição Software"/>
    <s v="01-112120402010-000-001505080003-2-NV006958-PRO007996-0-0-0"/>
    <s v="NV006958"/>
    <m/>
    <x v="2"/>
    <x v="0"/>
  </r>
  <r>
    <x v="195"/>
    <m/>
    <x v="850"/>
    <d v="2025-04-01T00:00:00"/>
    <d v="2025-05-20T00:00:00"/>
    <n v="265.62"/>
    <n v="112120402010"/>
    <s v="Atualização / Subscrição Software"/>
    <s v="01-112120402010-000-015505010008-2-NV006958-PRO007996-0-0-0"/>
    <s v="NV006958"/>
    <m/>
    <x v="2"/>
    <x v="0"/>
  </r>
  <r>
    <x v="195"/>
    <m/>
    <x v="850"/>
    <d v="2025-04-01T00:00:00"/>
    <d v="2025-05-20T00:00:00"/>
    <n v="28.64"/>
    <n v="112120402010"/>
    <s v="Atualização / Subscrição Software"/>
    <s v="01-112120402010-000-015505010024-2-NV006963-PRO007996-0-0-0"/>
    <s v="NV006963"/>
    <m/>
    <x v="2"/>
    <x v="27"/>
  </r>
  <r>
    <x v="195"/>
    <m/>
    <x v="850"/>
    <d v="2025-04-01T00:00:00"/>
    <d v="2025-05-20T00:00:00"/>
    <n v="174.26"/>
    <n v="112120402010"/>
    <s v="Atualização / Subscrição Software"/>
    <s v="01-112120402010-000-015505060003-2-NV006963-PRO007996-0-0-0"/>
    <s v="NV006963"/>
    <m/>
    <x v="2"/>
    <x v="27"/>
  </r>
  <r>
    <x v="195"/>
    <m/>
    <x v="850"/>
    <d v="2025-04-01T00:00:00"/>
    <d v="2025-05-20T00:00:00"/>
    <n v="514.20000000000005"/>
    <n v="112120402010"/>
    <s v="Atualização / Subscrição Software"/>
    <s v="01-112120402010-000-015505060004-2-NV006963-PRO007996-0-0-0"/>
    <s v="NV006963"/>
    <m/>
    <x v="2"/>
    <x v="27"/>
  </r>
  <r>
    <x v="195"/>
    <m/>
    <x v="850"/>
    <d v="2025-04-01T00:00:00"/>
    <d v="2025-05-20T00:00:00"/>
    <n v="439.88"/>
    <n v="112120402010"/>
    <s v="Atualização / Subscrição Software"/>
    <s v="01-112120402010-000-015505060005-2-NV006963-PRO007996-0-0-0"/>
    <s v="NV006963"/>
    <m/>
    <x v="2"/>
    <x v="27"/>
  </r>
  <r>
    <x v="195"/>
    <m/>
    <x v="850"/>
    <d v="2025-04-01T00:00:00"/>
    <d v="2025-05-20T00:00:00"/>
    <n v="219.94"/>
    <n v="112120402010"/>
    <s v="Atualização / Subscrição Software"/>
    <s v="01-112120402010-000-015505060186-1-NV022591-PRO007996-0-0-0"/>
    <s v="NV022591"/>
    <m/>
    <x v="2"/>
    <x v="266"/>
  </r>
  <r>
    <x v="195"/>
    <m/>
    <x v="850"/>
    <d v="2025-04-01T00:00:00"/>
    <d v="2025-05-20T00:00:00"/>
    <n v="261.39"/>
    <n v="112120402010"/>
    <s v="Atualização / Subscrição Software"/>
    <s v="01-112120402010-000-016505060188-1-NV022593-PRO007996-0-0-0"/>
    <s v="NV022593"/>
    <m/>
    <x v="2"/>
    <x v="252"/>
  </r>
  <r>
    <x v="195"/>
    <m/>
    <x v="850"/>
    <d v="2025-04-01T00:00:00"/>
    <d v="2025-05-20T00:00:00"/>
    <n v="248.58"/>
    <n v="112120402010"/>
    <s v="Atualização / Subscrição Software"/>
    <s v="01-112120402010-000-016505060447-2-NV021556-PRO007996-0-0-0"/>
    <s v="NV021556"/>
    <m/>
    <x v="2"/>
    <x v="89"/>
  </r>
  <r>
    <x v="195"/>
    <m/>
    <x v="850"/>
    <d v="2025-04-01T00:00:00"/>
    <d v="2025-05-20T00:00:00"/>
    <n v="87.13"/>
    <n v="112120402010"/>
    <s v="Atualização / Subscrição Software"/>
    <s v="01-112120402010-000-045505040016-2-NV006962-PRO007996-0-0-0"/>
    <s v="NV006962"/>
    <m/>
    <x v="2"/>
    <x v="26"/>
  </r>
  <r>
    <x v="195"/>
    <m/>
    <x v="850"/>
    <d v="2025-04-01T00:00:00"/>
    <d v="2025-05-20T00:00:00"/>
    <n v="265.62"/>
    <n v="112120402010"/>
    <s v="Atualização / Subscrição Software"/>
    <s v="01-112120402010-000-045505060009-2-NV021554-PRO007996-0-0-0"/>
    <s v="NV021554"/>
    <m/>
    <x v="2"/>
    <x v="88"/>
  </r>
  <r>
    <x v="195"/>
    <m/>
    <x v="850"/>
    <d v="2025-04-01T00:00:00"/>
    <d v="2025-05-20T00:00:00"/>
    <n v="219.94"/>
    <n v="112120402010"/>
    <s v="Atualização / Subscrição Software"/>
    <s v="01-112120402010-000-045505060134-2-NV006962-PRO007996-0-0-0"/>
    <s v="NV006962"/>
    <m/>
    <x v="2"/>
    <x v="26"/>
  </r>
  <r>
    <x v="195"/>
    <m/>
    <x v="850"/>
    <d v="2025-04-01T00:00:00"/>
    <d v="2025-05-20T00:00:00"/>
    <n v="132.81"/>
    <n v="112120402010"/>
    <s v="Atualização / Subscrição Software"/>
    <s v="01-112120402010-000-045505060190-1-NV022595-PRO007996-0-0-0"/>
    <s v="NV022595"/>
    <m/>
    <x v="2"/>
    <x v="267"/>
  </r>
  <r>
    <x v="195"/>
    <m/>
    <x v="850"/>
    <d v="2025-04-01T00:00:00"/>
    <d v="2025-05-20T00:00:00"/>
    <n v="248.58"/>
    <n v="112120402010"/>
    <s v="Atualização / Subscrição Software"/>
    <s v="01-112120402010-000-046505060010-2-NV021555-PRO007996-0-0-0"/>
    <s v="NV021555"/>
    <m/>
    <x v="2"/>
    <x v="3"/>
  </r>
  <r>
    <x v="195"/>
    <m/>
    <x v="850"/>
    <d v="2025-04-01T00:00:00"/>
    <d v="2025-05-20T00:00:00"/>
    <n v="610.25"/>
    <n v="112120402010"/>
    <s v="Atualização / Subscrição Software"/>
    <s v="01-112120402010-000-046505060153-2-NV006964-PRO007996-0-0-0"/>
    <s v="NV006964"/>
    <m/>
    <x v="2"/>
    <x v="28"/>
  </r>
  <r>
    <x v="195"/>
    <m/>
    <x v="850"/>
    <d v="2025-04-01T00:00:00"/>
    <d v="2025-05-20T00:00:00"/>
    <n v="132.81"/>
    <n v="112120402010"/>
    <s v="Atualização / Subscrição Software"/>
    <s v="01-112120402010-000-046505060189-1-NV022594-PRO007996-0-0-0"/>
    <s v="NV022594"/>
    <m/>
    <x v="2"/>
    <x v="253"/>
  </r>
  <r>
    <x v="195"/>
    <m/>
    <x v="850"/>
    <d v="2025-04-01T00:00:00"/>
    <d v="2025-05-20T00:00:00"/>
    <n v="87.13"/>
    <n v="112120402010"/>
    <s v="Atualização / Subscrição Software"/>
    <s v="01-112120402010-000-047505060191-1-NV022596-PRO007996-0-0-0"/>
    <s v="NV022596"/>
    <m/>
    <x v="2"/>
    <x v="268"/>
  </r>
  <r>
    <x v="195"/>
    <m/>
    <x v="850"/>
    <d v="2025-04-01T00:00:00"/>
    <d v="2025-05-20T00:00:00"/>
    <n v="28.64"/>
    <n v="112120402010"/>
    <s v="Atualização / Subscrição Software"/>
    <s v="01-112120402010-000-047505060440-2-NV006965-PRO007996-0-0-0"/>
    <s v="NV006965"/>
    <m/>
    <x v="2"/>
    <x v="29"/>
  </r>
  <r>
    <x v="195"/>
    <m/>
    <x v="850"/>
    <d v="2025-04-01T00:00:00"/>
    <d v="2025-05-20T00:00:00"/>
    <n v="335.71"/>
    <n v="112120402010"/>
    <s v="Atualização / Subscrição Software"/>
    <s v="01-112120402010-000-047505060446-2-NV021556-PRO007996-0-0-0"/>
    <s v="NV021556"/>
    <m/>
    <x v="2"/>
    <x v="89"/>
  </r>
  <r>
    <x v="195"/>
    <m/>
    <x v="850"/>
    <d v="2025-04-01T00:00:00"/>
    <d v="2025-05-20T00:00:00"/>
    <n v="211.82"/>
    <n v="112120402010"/>
    <s v="Atualização / Subscrição Software"/>
    <s v="01-112120402010-000-049505010009-1-NV022599-PRO007996-0-0-0"/>
    <s v="NV022599"/>
    <m/>
    <x v="2"/>
    <x v="254"/>
  </r>
  <r>
    <x v="195"/>
    <m/>
    <x v="850"/>
    <d v="2025-04-01T00:00:00"/>
    <d v="2025-05-20T00:00:00"/>
    <n v="2290.0100000000002"/>
    <n v="112120402010"/>
    <s v="Atualização / Subscrição Software"/>
    <s v="01-112120402010-000-049505010018-2-NV006967-PRO007996-0-0-0"/>
    <s v="NV006967"/>
    <m/>
    <x v="2"/>
    <x v="31"/>
  </r>
  <r>
    <x v="195"/>
    <m/>
    <x v="850"/>
    <d v="2025-04-01T00:00:00"/>
    <d v="2025-05-20T00:00:00"/>
    <n v="87.13"/>
    <n v="112120402010"/>
    <s v="Atualização / Subscrição Software"/>
    <s v="01-112120402010-000-049505010023-2-NV006967-PRO007996-0-0-0"/>
    <s v="NV006967"/>
    <m/>
    <x v="2"/>
    <x v="31"/>
  </r>
  <r>
    <x v="195"/>
    <m/>
    <x v="850"/>
    <d v="2025-04-01T00:00:00"/>
    <d v="2025-05-20T00:00:00"/>
    <n v="87.13"/>
    <n v="112120402010"/>
    <s v="Atualização / Subscrição Software"/>
    <s v="01-112120402010-000-049505010028-2-NV006967-PRO007996-0-0-0"/>
    <s v="NV006967"/>
    <m/>
    <x v="2"/>
    <x v="31"/>
  </r>
  <r>
    <x v="195"/>
    <m/>
    <x v="850"/>
    <d v="2025-04-01T00:00:00"/>
    <d v="2025-05-20T00:00:00"/>
    <n v="132.81"/>
    <n v="112120402010"/>
    <s v="Atualização / Subscrição Software"/>
    <s v="01-112120402010-000-049505020022-2-NV006967-PRO007996-0-0-0"/>
    <s v="NV006967"/>
    <m/>
    <x v="2"/>
    <x v="31"/>
  </r>
  <r>
    <x v="195"/>
    <m/>
    <x v="850"/>
    <d v="2025-04-01T00:00:00"/>
    <d v="2025-05-20T00:00:00"/>
    <n v="792.63"/>
    <n v="112120402010"/>
    <s v="Atualização / Subscrição Software"/>
    <s v="01-112120402010-000-049505060006-2-NV021551-PRO007996-0-0-0"/>
    <s v="NV021551"/>
    <m/>
    <x v="2"/>
    <x v="86"/>
  </r>
  <r>
    <x v="195"/>
    <m/>
    <x v="850"/>
    <d v="2025-04-01T00:00:00"/>
    <d v="2025-05-20T00:00:00"/>
    <n v="1920.97"/>
    <n v="112120402010"/>
    <s v="Atualização / Subscrição Software"/>
    <s v="01-112120402010-000-049505060020-2-NV006967-PRO007996-0-0-0"/>
    <s v="NV006967"/>
    <m/>
    <x v="2"/>
    <x v="31"/>
  </r>
  <r>
    <x v="195"/>
    <m/>
    <x v="850"/>
    <d v="2025-04-01T00:00:00"/>
    <d v="2025-05-20T00:00:00"/>
    <n v="439.88"/>
    <n v="112120402010"/>
    <s v="Atualização / Subscrição Software"/>
    <s v="01-112120402010-000-050505010020-2-NV006968-PRO007996-0-0-0"/>
    <s v="NV006968"/>
    <m/>
    <x v="2"/>
    <x v="32"/>
  </r>
  <r>
    <x v="195"/>
    <m/>
    <x v="850"/>
    <d v="2025-04-01T00:00:00"/>
    <d v="2025-05-20T00:00:00"/>
    <n v="265.62"/>
    <n v="112120402010"/>
    <s v="Atualização / Subscrição Software"/>
    <s v="01-112120402010-000-050505020021-2-NV006968-PRO007996-0-0-0"/>
    <s v="NV006968"/>
    <m/>
    <x v="2"/>
    <x v="32"/>
  </r>
  <r>
    <x v="195"/>
    <m/>
    <x v="850"/>
    <d v="2025-04-01T00:00:00"/>
    <d v="2025-05-20T00:00:00"/>
    <n v="659.82"/>
    <n v="112120402010"/>
    <s v="Atualização / Subscrição Software"/>
    <s v="01-112120402010-000-050505060008-2-NV021553-PRO007996-0-0-0"/>
    <s v="NV021553"/>
    <m/>
    <x v="2"/>
    <x v="87"/>
  </r>
  <r>
    <x v="195"/>
    <m/>
    <x v="850"/>
    <d v="2025-04-01T00:00:00"/>
    <d v="2025-05-20T00:00:00"/>
    <n v="647.01"/>
    <n v="112120402010"/>
    <s v="Atualização / Subscrição Software"/>
    <s v="01-112120402010-000-050505060090-2-NV006968-PRO007996-0-0-0"/>
    <s v="NV006968"/>
    <m/>
    <x v="2"/>
    <x v="32"/>
  </r>
  <r>
    <x v="195"/>
    <m/>
    <x v="850"/>
    <d v="2025-04-01T00:00:00"/>
    <d v="2025-05-20T00:00:00"/>
    <n v="132.81"/>
    <n v="112120402010"/>
    <s v="Atualização / Subscrição Software"/>
    <s v="01-112120402010-000-050505060187-1-NV022592-PRO007996-0-0-0"/>
    <s v="NV022592"/>
    <m/>
    <x v="2"/>
    <x v="269"/>
  </r>
  <r>
    <x v="195"/>
    <m/>
    <x v="850"/>
    <d v="2025-04-01T00:00:00"/>
    <d v="2025-05-20T00:00:00"/>
    <n v="28.64"/>
    <n v="112120402010"/>
    <s v="Atualização / Subscrição Software"/>
    <s v="01-112120402010-000-050505060449-1-NV006968-PRO007996-0-0-0"/>
    <s v="NV006968"/>
    <m/>
    <x v="2"/>
    <x v="32"/>
  </r>
  <r>
    <x v="195"/>
    <m/>
    <x v="850"/>
    <d v="2025-04-01T00:00:00"/>
    <d v="2025-05-20T00:00:00"/>
    <n v="211.82"/>
    <n v="112120402010"/>
    <s v="Atualização / Subscrição Software"/>
    <s v="01-112120402010-000-067505060007-2-NV021552-PRO007996-0-0-0"/>
    <s v="NV021552"/>
    <m/>
    <x v="2"/>
    <x v="237"/>
  </r>
  <r>
    <x v="195"/>
    <m/>
    <x v="850"/>
    <d v="2025-04-01T00:00:00"/>
    <d v="2025-05-20T00:00:00"/>
    <n v="87.13"/>
    <n v="112120402010"/>
    <s v="Atualização / Subscrição Software"/>
    <s v="01-112120402010-000-067505060047-2-NV009956-PRO007996-0-0-0"/>
    <s v="NV009956"/>
    <m/>
    <x v="2"/>
    <x v="8"/>
  </r>
  <r>
    <x v="195"/>
    <m/>
    <x v="850"/>
    <d v="2025-04-01T00:00:00"/>
    <d v="2025-05-20T00:00:00"/>
    <n v="132.81"/>
    <n v="112120402010"/>
    <s v="Atualização / Subscrição Software"/>
    <s v="01-112120402010-000-068505060456-1-NV003975-PRO007996-0-0-0"/>
    <s v="NV003975"/>
    <m/>
    <x v="2"/>
    <x v="58"/>
  </r>
  <r>
    <x v="195"/>
    <m/>
    <x v="850"/>
    <d v="2025-04-01T00:00:00"/>
    <d v="2025-05-20T00:00:00"/>
    <n v="132.81"/>
    <n v="112120402010"/>
    <s v="Atualização / Subscrição Software"/>
    <s v="01-112120402010-000-069505060452-1-NV000955-PRO007996-0-0-0"/>
    <s v="NV000955"/>
    <m/>
    <x v="2"/>
    <x v="16"/>
  </r>
  <r>
    <x v="195"/>
    <m/>
    <x v="850"/>
    <d v="2025-04-01T00:00:00"/>
    <d v="2025-05-20T00:00:00"/>
    <n v="87.13"/>
    <n v="112120402010"/>
    <s v="Atualização / Subscrição Software"/>
    <s v="01-112120402010-000-072505060055-2-NV003973-PRO007996-0-0-0"/>
    <s v="NV003973"/>
    <m/>
    <x v="2"/>
    <x v="56"/>
  </r>
  <r>
    <x v="195"/>
    <m/>
    <x v="850"/>
    <d v="2025-04-01T00:00:00"/>
    <d v="2025-05-20T00:00:00"/>
    <n v="132.81"/>
    <n v="112120402010"/>
    <s v="Atualização / Subscrição Software"/>
    <s v="01-112120402010-000-072505060193-1-NV022598-PRO007996-0-0-0"/>
    <s v="NV022598"/>
    <m/>
    <x v="2"/>
    <x v="270"/>
  </r>
  <r>
    <x v="195"/>
    <m/>
    <x v="850"/>
    <d v="2025-04-01T00:00:00"/>
    <d v="2025-05-20T00:00:00"/>
    <n v="87.13"/>
    <n v="112120402010"/>
    <s v="Atualização / Subscrição Software"/>
    <s v="01-112120402010-000-091505060451-1-NV009954-PRO007996-0-0-0"/>
    <s v="NV009954"/>
    <m/>
    <x v="2"/>
    <x v="6"/>
  </r>
  <r>
    <x v="195"/>
    <m/>
    <x v="850"/>
    <d v="2025-04-01T00:00:00"/>
    <d v="2025-05-20T00:00:00"/>
    <n v="87.13"/>
    <n v="112120402010"/>
    <s v="Atualização / Subscrição Software"/>
    <s v="01-112120402010-000-094505060448-1-NV003976-PRO007996-0-0-0"/>
    <s v="NV003976"/>
    <m/>
    <x v="2"/>
    <x v="59"/>
  </r>
  <r>
    <x v="195"/>
    <m/>
    <x v="850"/>
    <d v="2025-04-01T00:00:00"/>
    <d v="2025-05-20T00:00:00"/>
    <n v="132.81"/>
    <n v="112120402010"/>
    <s v="Atualização / Subscrição Software"/>
    <s v="01-112120402010-000-104505010026-2-NV003980-PRO007996-0-0-0"/>
    <s v="NV003980"/>
    <m/>
    <x v="2"/>
    <x v="63"/>
  </r>
  <r>
    <x v="195"/>
    <m/>
    <x v="850"/>
    <d v="2025-04-01T00:00:00"/>
    <d v="2025-05-20T00:00:00"/>
    <n v="132.81"/>
    <n v="112120402010"/>
    <s v="Atualização / Subscrição Software"/>
    <s v="01-112120402010-000-129505010025-1-NV019953-PRO007996-0-0-0"/>
    <s v="NV019953"/>
    <m/>
    <x v="2"/>
    <x v="77"/>
  </r>
  <r>
    <x v="196"/>
    <m/>
    <x v="844"/>
    <d v="2025-05-01T00:00:00"/>
    <d v="2025-05-20T00:00:00"/>
    <n v="35494.61"/>
    <n v="112120601010"/>
    <s v="Aluguéis"/>
    <s v="01-112120601010-000-078505060065-2-NV009959-PRO006811-0-0-0"/>
    <s v="NV009959"/>
    <m/>
    <x v="2"/>
    <x v="11"/>
  </r>
  <r>
    <x v="197"/>
    <m/>
    <x v="844"/>
    <d v="2025-04-01T00:00:00"/>
    <d v="2025-05-20T00:00:00"/>
    <n v="36932.14"/>
    <n v="112120612120"/>
    <s v="Força e Luz"/>
    <s v="01-112120612120-000-048501100001-1-NV006966-PRO007920-0-0-0"/>
    <s v="NV006966"/>
    <m/>
    <x v="2"/>
    <x v="30"/>
  </r>
  <r>
    <x v="197"/>
    <m/>
    <x v="844"/>
    <d v="2025-04-01T00:00:00"/>
    <d v="2025-05-20T00:00:00"/>
    <n v="4982.24"/>
    <n v="112120612120"/>
    <s v="Força e Luz"/>
    <s v="01-112120612130-000-048501100001-1-NV006966-PRO007920-0-0-0"/>
    <s v="NV006966"/>
    <m/>
    <x v="2"/>
    <x v="30"/>
  </r>
  <r>
    <x v="198"/>
    <m/>
    <x v="844"/>
    <d v="2025-04-01T00:00:00"/>
    <d v="2025-05-20T00:00:00"/>
    <n v="21986.03"/>
    <n v="112120601020"/>
    <s v="Condomínios"/>
    <s v="01-112120601020-000-075505060098-2-NV009957-PRO008109-0-0-0"/>
    <s v="NV009957"/>
    <m/>
    <x v="2"/>
    <x v="9"/>
  </r>
  <r>
    <x v="198"/>
    <m/>
    <x v="844"/>
    <d v="2025-04-01T00:00:00"/>
    <d v="2025-05-20T00:00:00"/>
    <n v="510.05"/>
    <n v="112120601020"/>
    <s v="Condomínios"/>
    <s v="01-112120601080-000-075505060098-2-NV009957-PRO008109-0-0-0"/>
    <s v="NV009957"/>
    <m/>
    <x v="2"/>
    <x v="9"/>
  </r>
  <r>
    <x v="198"/>
    <m/>
    <x v="844"/>
    <d v="2025-04-01T00:00:00"/>
    <d v="2025-05-20T00:00:00"/>
    <n v="286.44"/>
    <n v="112120601020"/>
    <s v="Condomínios"/>
    <s v="01-112120612120-000-075505060098-2-NV009957-PRO008109-0-0-0"/>
    <s v="NV009957"/>
    <m/>
    <x v="2"/>
    <x v="9"/>
  </r>
  <r>
    <x v="198"/>
    <m/>
    <x v="844"/>
    <d v="2025-04-01T00:00:00"/>
    <d v="2025-05-20T00:00:00"/>
    <n v="809.69"/>
    <n v="112120601020"/>
    <s v="Condomínios"/>
    <s v="01-112120612130-000-075505060098-2-NV009957-PRO008109-0-0-0"/>
    <s v="NV009957"/>
    <m/>
    <x v="2"/>
    <x v="9"/>
  </r>
  <r>
    <x v="199"/>
    <m/>
    <x v="851"/>
    <d v="2025-04-01T00:00:00"/>
    <d v="2025-05-20T00:00:00"/>
    <n v="15957.66"/>
    <s v="112120503040"/>
    <s v="Serviços de Implantação e Operacionalização postos Poupatempo"/>
    <s v="01-112120503040-000-050501050001-2-NV006968-PRO007647-0-0-0"/>
    <s v="NV006968"/>
    <m/>
    <x v="2"/>
    <x v="32"/>
  </r>
  <r>
    <x v="200"/>
    <m/>
    <x v="852"/>
    <d v="2025-04-01T00:00:00"/>
    <d v="2025-05-20T00:00:00"/>
    <n v="71344.37"/>
    <s v="112120503040"/>
    <s v="Serviços de Implantação e Operacionalização postos Poupatempo"/>
    <s v="01-112120503040-000-049501110001-1-NV006967-PRO007645-0-0-0"/>
    <s v="NV006967"/>
    <m/>
    <x v="2"/>
    <x v="31"/>
  </r>
  <r>
    <x v="19"/>
    <m/>
    <x v="853"/>
    <d v="2025-04-01T00:00:00"/>
    <d v="2025-05-20T00:00:00"/>
    <n v="14391.1"/>
    <n v="112120612130"/>
    <s v="Água"/>
    <s v="01-112120612120-000-062501340001-2-NV003952-PRO007647-0-0-0"/>
    <s v="NV003952"/>
    <m/>
    <x v="2"/>
    <x v="36"/>
  </r>
  <r>
    <x v="19"/>
    <m/>
    <x v="853"/>
    <d v="2025-04-01T00:00:00"/>
    <d v="2025-05-20T00:00:00"/>
    <n v="750"/>
    <n v="112120612130"/>
    <s v="Água"/>
    <s v="01-112120612130-000-062501340001-2-NV003952-PRO007647-0-0-0"/>
    <s v="NV003952"/>
    <m/>
    <x v="2"/>
    <x v="36"/>
  </r>
  <r>
    <x v="19"/>
    <m/>
    <x v="854"/>
    <d v="2025-04-01T00:00:00"/>
    <d v="2025-05-20T00:00:00"/>
    <n v="2112.54"/>
    <n v="112120612120"/>
    <s v="Força e Luz"/>
    <s v="01-112120612120-000-070505060115-2-NV022555-PRO007647-0-0-0"/>
    <s v="NV022555"/>
    <m/>
    <x v="2"/>
    <x v="145"/>
  </r>
  <r>
    <x v="19"/>
    <m/>
    <x v="855"/>
    <d v="2025-04-01T00:00:00"/>
    <d v="2025-05-20T00:00:00"/>
    <n v="9058.02"/>
    <n v="112120612120"/>
    <s v="Força e Luz"/>
    <s v="01-112120612120-000-062501350001-2-NV003954-PRO007647-0-0-0"/>
    <s v="NV003954"/>
    <m/>
    <x v="2"/>
    <x v="38"/>
  </r>
  <r>
    <x v="19"/>
    <m/>
    <x v="856"/>
    <d v="2025-04-01T00:00:00"/>
    <d v="2025-05-20T00:00:00"/>
    <n v="2928.1"/>
    <n v="112120612120"/>
    <s v="Força e Luz"/>
    <s v="01-112120612120-000-152505060104-2-NV021571-PRO007647-0-0-0"/>
    <s v="NV021571"/>
    <m/>
    <x v="2"/>
    <x v="101"/>
  </r>
  <r>
    <x v="19"/>
    <m/>
    <x v="857"/>
    <d v="2025-04-01T00:00:00"/>
    <d v="2025-05-20T00:00:00"/>
    <n v="1710.05"/>
    <n v="112120612120"/>
    <s v="Força e Luz"/>
    <s v="01-112120612120-000-139505060103-2-NV021562-PRO007647-0-0-0"/>
    <s v="NV021562"/>
    <m/>
    <x v="2"/>
    <x v="92"/>
  </r>
  <r>
    <x v="19"/>
    <m/>
    <x v="858"/>
    <d v="2025-04-01T00:00:00"/>
    <d v="2025-05-20T00:00:00"/>
    <n v="53.67"/>
    <n v="112120612130"/>
    <s v="Água"/>
    <s v="01-112120612130-000-062501350001-2-NV003954-PRO007647-0-0-0"/>
    <s v="NV003954"/>
    <m/>
    <x v="2"/>
    <x v="38"/>
  </r>
  <r>
    <x v="19"/>
    <m/>
    <x v="859"/>
    <d v="2025-04-01T00:00:00"/>
    <d v="2025-05-20T00:00:00"/>
    <n v="1877.01"/>
    <n v="112120612120"/>
    <s v="Força e Luz"/>
    <s v="01-112120612120-000-062501350001-2-NV003954-PRO007647-0-0-0"/>
    <s v="NV003954"/>
    <m/>
    <x v="2"/>
    <x v="38"/>
  </r>
  <r>
    <x v="19"/>
    <m/>
    <x v="860"/>
    <d v="2025-04-01T00:00:00"/>
    <d v="2025-05-20T00:00:00"/>
    <n v="10949.4"/>
    <n v="112120612130"/>
    <s v="Água"/>
    <s v="01-112120612130-000-057505060050-2-NV006977-PRO007647-0-0-0"/>
    <s v="NV006977"/>
    <m/>
    <x v="2"/>
    <x v="33"/>
  </r>
  <r>
    <x v="19"/>
    <m/>
    <x v="861"/>
    <d v="2025-04-01T00:00:00"/>
    <d v="2025-05-20T00:00:00"/>
    <n v="48999.73"/>
    <n v="112120612120"/>
    <s v="Força e Luz"/>
    <s v="01-112120612120-000-057505060050-2-NV006977-PRO007647-0-0-0"/>
    <s v="NV006977"/>
    <m/>
    <x v="2"/>
    <x v="33"/>
  </r>
  <r>
    <x v="19"/>
    <m/>
    <x v="862"/>
    <d v="2025-04-01T00:00:00"/>
    <d v="2025-05-20T00:00:00"/>
    <n v="1654.47"/>
    <n v="112120612130"/>
    <s v="Água"/>
    <s v="01-112120612120-000-070505060235-2-NV022645-PRO007647-0-0-0"/>
    <s v="NV022645"/>
    <m/>
    <x v="2"/>
    <x v="209"/>
  </r>
  <r>
    <x v="19"/>
    <m/>
    <x v="862"/>
    <d v="2025-04-01T00:00:00"/>
    <d v="2025-05-20T00:00:00"/>
    <n v="88"/>
    <n v="112120612130"/>
    <s v="Água"/>
    <s v="01-112120612130-000-070505060235-2-NV022645-PRO007647-0-0-0"/>
    <s v="NV022645"/>
    <m/>
    <x v="2"/>
    <x v="209"/>
  </r>
  <r>
    <x v="19"/>
    <m/>
    <x v="863"/>
    <d v="2025-04-01T00:00:00"/>
    <d v="2025-05-20T00:00:00"/>
    <n v="22261.63"/>
    <n v="112120612120"/>
    <s v="Força e Luz"/>
    <s v="01-112120612120-000-050501050001-2-NV006968-PRO007647-0-0-0"/>
    <s v="NV006968"/>
    <m/>
    <x v="2"/>
    <x v="32"/>
  </r>
  <r>
    <x v="19"/>
    <m/>
    <x v="864"/>
    <d v="2025-04-01T00:00:00"/>
    <d v="2025-05-20T00:00:00"/>
    <n v="49.76"/>
    <n v="112120612130"/>
    <s v="Água"/>
    <s v="01-112120612130-000-001505060333-2-NV022623-PRO007647-0-0-0"/>
    <s v="NV022623"/>
    <m/>
    <x v="2"/>
    <x v="187"/>
  </r>
  <r>
    <x v="19"/>
    <m/>
    <x v="865"/>
    <d v="2025-04-01T00:00:00"/>
    <d v="2025-05-20T00:00:00"/>
    <n v="1992.95"/>
    <n v="112120612120"/>
    <s v="Força e Luz"/>
    <s v="01-112120612120-000-001505060333-2-NV022623-PRO007647-0-0-0"/>
    <s v="NV022623"/>
    <m/>
    <x v="2"/>
    <x v="187"/>
  </r>
  <r>
    <x v="19"/>
    <m/>
    <x v="866"/>
    <d v="2025-04-01T00:00:00"/>
    <d v="2025-05-20T00:00:00"/>
    <n v="8842.8700000000008"/>
    <n v="112120612120"/>
    <s v="Força e Luz"/>
    <s v="01-112120612120-000-062501570001-2-NV003970-PRO007647-0-0-0"/>
    <s v="NV003970"/>
    <m/>
    <x v="2"/>
    <x v="53"/>
  </r>
  <r>
    <x v="19"/>
    <m/>
    <x v="867"/>
    <d v="2025-04-01T00:00:00"/>
    <d v="2025-05-20T00:00:00"/>
    <n v="687.2"/>
    <n v="112120612120"/>
    <s v="Força e Luz"/>
    <s v="01-112120612120-000-100505060054-2-NV003971-PRO007647-0-0-0"/>
    <s v="NV003971"/>
    <m/>
    <x v="2"/>
    <x v="54"/>
  </r>
  <r>
    <x v="19"/>
    <m/>
    <x v="868"/>
    <d v="2025-04-01T00:00:00"/>
    <d v="2025-05-20T00:00:00"/>
    <n v="1074.83"/>
    <n v="112120612130"/>
    <s v="Água"/>
    <s v="01-112120612130-000-100505060054-2-NV003971-PRO007647-0-0-0"/>
    <s v="NV003971"/>
    <m/>
    <x v="2"/>
    <x v="54"/>
  </r>
  <r>
    <x v="19"/>
    <m/>
    <x v="869"/>
    <d v="2025-04-01T00:00:00"/>
    <d v="2025-05-20T00:00:00"/>
    <n v="1999.25"/>
    <n v="112120612120"/>
    <s v="Força e Luz"/>
    <s v="01-112120612120-000-062501930124-2-NV021590-PRO007647-0-0-0"/>
    <s v="NV021590"/>
    <m/>
    <x v="2"/>
    <x v="115"/>
  </r>
  <r>
    <x v="19"/>
    <m/>
    <x v="870"/>
    <d v="2025-04-01T00:00:00"/>
    <d v="2025-05-20T00:00:00"/>
    <n v="4196.38"/>
    <n v="112120612130"/>
    <s v="Água"/>
    <s v="01-112120612120-000-070505060110-2-NV021591-PRO007647-0-0-0"/>
    <s v="NV021591"/>
    <m/>
    <x v="2"/>
    <x v="116"/>
  </r>
  <r>
    <x v="19"/>
    <m/>
    <x v="870"/>
    <d v="2025-04-01T00:00:00"/>
    <d v="2025-05-20T00:00:00"/>
    <n v="117.13"/>
    <n v="112120612130"/>
    <s v="Água"/>
    <s v="01-112120612130-000-070505060110-2-NV021591-PRO007647-0-0-0"/>
    <s v="NV021591"/>
    <m/>
    <x v="2"/>
    <x v="116"/>
  </r>
  <r>
    <x v="19"/>
    <m/>
    <x v="871"/>
    <d v="2025-04-01T00:00:00"/>
    <d v="2025-05-20T00:00:00"/>
    <n v="1093.33"/>
    <n v="112120612130"/>
    <s v="Água"/>
    <s v="01-112120612120-000-070505060245-2-NV022655-PRO007647-0-0-0"/>
    <s v="NV022655"/>
    <m/>
    <x v="2"/>
    <x v="217"/>
  </r>
  <r>
    <x v="19"/>
    <m/>
    <x v="871"/>
    <d v="2025-04-01T00:00:00"/>
    <d v="2025-05-20T00:00:00"/>
    <n v="44.56"/>
    <n v="112120612130"/>
    <s v="Água"/>
    <s v="01-112120612130-000-070505060245-2-NV022655-PRO007647-0-0-0"/>
    <s v="NV022655"/>
    <m/>
    <x v="2"/>
    <x v="217"/>
  </r>
  <r>
    <x v="19"/>
    <m/>
    <x v="872"/>
    <d v="2025-04-01T00:00:00"/>
    <d v="2025-05-20T00:00:00"/>
    <n v="3314.33"/>
    <n v="112120612130"/>
    <s v="Água"/>
    <s v="01-112120612120-000-001501930145-2-NV021614-PRO007647-0-0-0"/>
    <s v="NV021614"/>
    <m/>
    <x v="2"/>
    <x v="135"/>
  </r>
  <r>
    <x v="19"/>
    <m/>
    <x v="872"/>
    <d v="2025-04-01T00:00:00"/>
    <d v="2025-05-20T00:00:00"/>
    <n v="86.8"/>
    <n v="112120612130"/>
    <s v="Água"/>
    <s v="01-112120612130-000-001501930145-2-NV021614-PRO007647-0-0-0"/>
    <s v="NV021614"/>
    <m/>
    <x v="2"/>
    <x v="135"/>
  </r>
  <r>
    <x v="19"/>
    <m/>
    <x v="873"/>
    <d v="2025-04-01T00:00:00"/>
    <d v="2025-05-20T00:00:00"/>
    <n v="8266.81"/>
    <n v="112120612120"/>
    <s v="Força e Luz"/>
    <s v="01-112120612120-000-095505060056-2-NV004957-PRO007647-0-0-0"/>
    <s v="NV004957"/>
    <m/>
    <x v="2"/>
    <x v="70"/>
  </r>
  <r>
    <x v="19"/>
    <m/>
    <x v="874"/>
    <d v="2025-04-01T00:00:00"/>
    <d v="2025-05-20T00:00:00"/>
    <n v="28629.53"/>
    <n v="112120612120"/>
    <s v="Força e Luz"/>
    <s v="01-112120612120-000-064501170001-2-NV008122-PRO007647-0-0-0"/>
    <s v="NV008122"/>
    <m/>
    <x v="2"/>
    <x v="20"/>
  </r>
  <r>
    <x v="19"/>
    <m/>
    <x v="875"/>
    <d v="2025-04-01T00:00:00"/>
    <d v="2025-05-20T00:00:00"/>
    <n v="2949.02"/>
    <n v="112120612120"/>
    <s v="Força e Luz"/>
    <s v="01-112120612120-000-128505060057-2-NV019956-PRO007647-0-0-0"/>
    <s v="NV019956"/>
    <m/>
    <x v="2"/>
    <x v="79"/>
  </r>
  <r>
    <x v="19"/>
    <m/>
    <x v="876"/>
    <d v="2025-04-01T00:00:00"/>
    <d v="2025-05-20T00:00:00"/>
    <n v="65.3"/>
    <n v="112120612130"/>
    <s v="Água"/>
    <s v="01-112120612130-000-128505060057-2-NV019956-PRO007647-0-0-0"/>
    <s v="NV019956"/>
    <m/>
    <x v="2"/>
    <x v="79"/>
  </r>
  <r>
    <x v="19"/>
    <m/>
    <x v="877"/>
    <d v="2025-04-01T00:00:00"/>
    <d v="2025-05-20T00:00:00"/>
    <n v="171.4"/>
    <n v="112120612130"/>
    <s v="Água"/>
    <s v="01-112120612130-000-062501930137-2-NV021606-PRO007647-0-0-0"/>
    <s v="NV021606"/>
    <m/>
    <x v="2"/>
    <x v="128"/>
  </r>
  <r>
    <x v="19"/>
    <m/>
    <x v="878"/>
    <d v="2025-04-01T00:00:00"/>
    <d v="2025-05-20T00:00:00"/>
    <n v="3443.24"/>
    <n v="112120612130"/>
    <s v="Água"/>
    <s v="01-112120612120-000-062501930120-2-NV021586-PRO007647-0-0-0"/>
    <s v="NV021586"/>
    <m/>
    <x v="2"/>
    <x v="112"/>
  </r>
  <r>
    <x v="19"/>
    <m/>
    <x v="878"/>
    <d v="2025-04-01T00:00:00"/>
    <d v="2025-05-20T00:00:00"/>
    <n v="341.04"/>
    <n v="112120612130"/>
    <s v="Água"/>
    <s v="01-112120612130-000-062501930120-2-NV021586-PRO007647-0-0-0"/>
    <s v="NV021586"/>
    <m/>
    <x v="2"/>
    <x v="112"/>
  </r>
  <r>
    <x v="19"/>
    <m/>
    <x v="879"/>
    <d v="2025-04-01T00:00:00"/>
    <d v="2025-05-20T00:00:00"/>
    <n v="89.93"/>
    <n v="112120612120"/>
    <s v="Força e Luz"/>
    <s v="01-112120612120-000-001505060318-2-NV021604-PRO007647-0-0-0"/>
    <s v="NV021604"/>
    <m/>
    <x v="2"/>
    <x v="126"/>
  </r>
  <r>
    <x v="19"/>
    <m/>
    <x v="880"/>
    <d v="2025-04-01T00:00:00"/>
    <d v="2025-05-20T00:00:00"/>
    <n v="269.93"/>
    <n v="112120612130"/>
    <s v="Água"/>
    <s v="01-112120612130-000-001505060318-2-NV021604-PRO007647-0-0-0"/>
    <s v="NV021604"/>
    <m/>
    <x v="2"/>
    <x v="126"/>
  </r>
  <r>
    <x v="19"/>
    <m/>
    <x v="881"/>
    <d v="2025-04-01T00:00:00"/>
    <d v="2025-05-20T00:00:00"/>
    <n v="21228.55"/>
    <n v="112120612130"/>
    <s v="Água"/>
    <s v="01-112120612120-000-062501190001-2-NV008123-PRO007647-0-0-0"/>
    <s v="NV008123"/>
    <m/>
    <x v="2"/>
    <x v="21"/>
  </r>
  <r>
    <x v="19"/>
    <m/>
    <x v="881"/>
    <d v="2025-04-01T00:00:00"/>
    <d v="2025-05-20T00:00:00"/>
    <n v="3935.22"/>
    <n v="112120612130"/>
    <s v="Água"/>
    <s v="01-112120612130-000-062501190001-2-NV008123-PRO007647-0-0-0"/>
    <s v="NV008123"/>
    <m/>
    <x v="2"/>
    <x v="21"/>
  </r>
  <r>
    <x v="19"/>
    <m/>
    <x v="882"/>
    <d v="2025-04-01T00:00:00"/>
    <d v="2025-05-20T00:00:00"/>
    <n v="1737.14"/>
    <n v="112120612120"/>
    <s v="Força e Luz"/>
    <s v="01-112120612120-000-147505060106-2-NV021573-PRO007647-0-0-0"/>
    <s v="NV021573"/>
    <m/>
    <x v="2"/>
    <x v="103"/>
  </r>
  <r>
    <x v="19"/>
    <m/>
    <x v="883"/>
    <d v="2025-04-01T00:00:00"/>
    <d v="2025-05-20T00:00:00"/>
    <n v="13714.17"/>
    <n v="112120612120"/>
    <s v="Força e Luz"/>
    <s v="01-112120612120-000-062501270001-2-NV009957-PRO007647-0-0-0"/>
    <s v="NV009957"/>
    <m/>
    <x v="2"/>
    <x v="9"/>
  </r>
  <r>
    <x v="19"/>
    <m/>
    <x v="884"/>
    <d v="2025-04-01T00:00:00"/>
    <d v="2025-05-20T00:00:00"/>
    <n v="154.97999999999999"/>
    <n v="112120612130"/>
    <s v="Água"/>
    <s v="01-112120612130-000-150505060070-2-NV021569-PRO007647-0-0-0"/>
    <s v="NV021569"/>
    <m/>
    <x v="2"/>
    <x v="99"/>
  </r>
  <r>
    <x v="19"/>
    <m/>
    <x v="885"/>
    <d v="2025-04-01T00:00:00"/>
    <d v="2025-05-20T00:00:00"/>
    <n v="3241.56"/>
    <n v="112120612120"/>
    <s v="Força e Luz"/>
    <s v="01-112120612120-000-150505060070-2-NV021569-PRO007647-0-0-0"/>
    <s v="NV021569"/>
    <m/>
    <x v="2"/>
    <x v="99"/>
  </r>
  <r>
    <x v="19"/>
    <m/>
    <x v="886"/>
    <d v="2025-04-01T00:00:00"/>
    <d v="2025-05-20T00:00:00"/>
    <n v="1805.89"/>
    <n v="112120612120"/>
    <s v="Força e Luz"/>
    <s v="01-112120612120-000-070505060200-2-NV022610-PRO007647-0-0-0"/>
    <s v="NV022610"/>
    <m/>
    <x v="2"/>
    <x v="174"/>
  </r>
  <r>
    <x v="19"/>
    <m/>
    <x v="887"/>
    <d v="2025-04-01T00:00:00"/>
    <d v="2025-05-20T00:00:00"/>
    <n v="1807.38"/>
    <n v="112120612130"/>
    <s v="Água"/>
    <s v="01-112120612120-000-070505060250-2-NV022664-PRO007647-0-0-0"/>
    <s v="NV022664"/>
    <m/>
    <x v="2"/>
    <x v="224"/>
  </r>
  <r>
    <x v="19"/>
    <m/>
    <x v="887"/>
    <d v="2025-04-01T00:00:00"/>
    <d v="2025-05-20T00:00:00"/>
    <n v="132.37"/>
    <n v="112120612130"/>
    <s v="Água"/>
    <s v="01-112120612130-000-070505060250-2-NV022664-PRO007647-0-0-0"/>
    <s v="NV022664"/>
    <m/>
    <x v="2"/>
    <x v="224"/>
  </r>
  <r>
    <x v="19"/>
    <m/>
    <x v="888"/>
    <d v="2025-04-01T00:00:00"/>
    <d v="2025-05-20T00:00:00"/>
    <n v="1473.69"/>
    <n v="112120612120"/>
    <s v="Força e Luz"/>
    <s v="01-112120612120-000-001501930143-2-NV022661-PRO007647-0-0-0"/>
    <s v="NV022661"/>
    <m/>
    <x v="2"/>
    <x v="221"/>
  </r>
  <r>
    <x v="19"/>
    <m/>
    <x v="889"/>
    <d v="2025-04-01T00:00:00"/>
    <d v="2025-05-20T00:00:00"/>
    <n v="2342.87"/>
    <n v="112120612130"/>
    <s v="Água"/>
    <s v="01-112120612120-000-070505060178-2-NV022584-PRO007647-0-0-0"/>
    <s v="NV022584"/>
    <m/>
    <x v="2"/>
    <x v="164"/>
  </r>
  <r>
    <x v="19"/>
    <m/>
    <x v="889"/>
    <d v="2025-04-01T00:00:00"/>
    <d v="2025-05-20T00:00:00"/>
    <n v="60.99"/>
    <n v="112120612130"/>
    <s v="Água"/>
    <s v="01-112120612130-000-070505060178-2-NV022584-PRO007647-0-0-0"/>
    <s v="NV022584"/>
    <m/>
    <x v="2"/>
    <x v="164"/>
  </r>
  <r>
    <x v="19"/>
    <m/>
    <x v="890"/>
    <d v="2025-04-01T00:00:00"/>
    <d v="2025-05-20T00:00:00"/>
    <n v="1390.92"/>
    <n v="112120612120"/>
    <s v="Força e Luz"/>
    <s v="01-112120612120-000-062501910001-2-NV020556-PRO007647-0-0-0"/>
    <s v="NV020556"/>
    <m/>
    <x v="2"/>
    <x v="84"/>
  </r>
  <r>
    <x v="19"/>
    <m/>
    <x v="890"/>
    <d v="2025-04-01T00:00:00"/>
    <d v="2025-05-20T00:00:00"/>
    <n v="143.13"/>
    <n v="112120612120"/>
    <s v="Força e Luz"/>
    <s v="01-112120612130-000-062501910001-2-NV020556-PRO007647-0-0-0"/>
    <s v="NV020556"/>
    <m/>
    <x v="2"/>
    <x v="84"/>
  </r>
  <r>
    <x v="19"/>
    <m/>
    <x v="891"/>
    <d v="2025-04-01T00:00:00"/>
    <d v="2025-05-20T00:00:00"/>
    <n v="4504.07"/>
    <n v="112120612120"/>
    <s v="Força e Luz"/>
    <s v="01-112120612120-000-062501880001-2-NV020553-PRO007647-0-0-0"/>
    <s v="NV020553"/>
    <m/>
    <x v="2"/>
    <x v="82"/>
  </r>
  <r>
    <x v="19"/>
    <m/>
    <x v="892"/>
    <d v="2025-04-01T00:00:00"/>
    <d v="2025-05-20T00:00:00"/>
    <n v="172"/>
    <n v="112120612120"/>
    <s v="Força e Luz"/>
    <s v="01-112120612120-000-001501930143-2-NV021612-PRO007647-0-0-0"/>
    <s v="NV021612"/>
    <m/>
    <x v="2"/>
    <x v="134"/>
  </r>
  <r>
    <x v="19"/>
    <m/>
    <x v="893"/>
    <d v="2025-04-01T00:00:00"/>
    <d v="2025-05-20T00:00:00"/>
    <n v="15753.08"/>
    <n v="112120612130"/>
    <s v="Água"/>
    <s v="01-112120612120-000-062501340001-2-NV003952-PRO007647-0-0-0"/>
    <s v="NV003952"/>
    <m/>
    <x v="2"/>
    <x v="36"/>
  </r>
  <r>
    <x v="19"/>
    <m/>
    <x v="893"/>
    <d v="2025-04-01T00:00:00"/>
    <d v="2025-05-20T00:00:00"/>
    <n v="774.7"/>
    <n v="112120612130"/>
    <s v="Água"/>
    <s v="01-112120612130-000-062501340001-2-NV003952-PRO007647-0-0-0"/>
    <s v="NV003952"/>
    <m/>
    <x v="2"/>
    <x v="36"/>
  </r>
  <r>
    <x v="19"/>
    <m/>
    <x v="894"/>
    <d v="2025-04-01T00:00:00"/>
    <d v="2025-05-20T00:00:00"/>
    <n v="2123.69"/>
    <n v="112120612120"/>
    <s v="Força e Luz"/>
    <s v="01-112120612120-000-070505060115-2-NV022555-PRO007647-0-0-0"/>
    <s v="NV022555"/>
    <m/>
    <x v="2"/>
    <x v="145"/>
  </r>
  <r>
    <x v="19"/>
    <m/>
    <x v="895"/>
    <d v="2025-04-01T00:00:00"/>
    <d v="2025-05-20T00:00:00"/>
    <n v="8300.2800000000007"/>
    <n v="112120612120"/>
    <s v="Força e Luz"/>
    <s v="01-112120612120-000-062501350001-2-NV003954-PRO007647-0-0-0"/>
    <s v="NV003954"/>
    <m/>
    <x v="2"/>
    <x v="38"/>
  </r>
  <r>
    <x v="19"/>
    <m/>
    <x v="896"/>
    <d v="2025-04-01T00:00:00"/>
    <d v="2025-05-20T00:00:00"/>
    <n v="2564.52"/>
    <n v="112120612120"/>
    <s v="Força e Luz"/>
    <s v="01-112120612120-000-152505060104-2-NV021571-PRO007647-0-0-0"/>
    <s v="NV021571"/>
    <m/>
    <x v="2"/>
    <x v="101"/>
  </r>
  <r>
    <x v="19"/>
    <m/>
    <x v="897"/>
    <d v="2025-04-01T00:00:00"/>
    <d v="2025-05-20T00:00:00"/>
    <n v="1635.67"/>
    <n v="112120612120"/>
    <s v="Força e Luz"/>
    <s v="01-112120612120-000-139505060103-2-NV021562-PRO007647-0-0-0"/>
    <s v="NV021562"/>
    <m/>
    <x v="2"/>
    <x v="92"/>
  </r>
  <r>
    <x v="19"/>
    <m/>
    <x v="898"/>
    <d v="2025-04-01T00:00:00"/>
    <d v="2025-05-20T00:00:00"/>
    <n v="53.67"/>
    <n v="112120612130"/>
    <s v="Água"/>
    <s v="01-112120612130-000-062501350001-2-NV003954-PRO007647-0-0-0"/>
    <s v="NV003954"/>
    <m/>
    <x v="2"/>
    <x v="38"/>
  </r>
  <r>
    <x v="19"/>
    <m/>
    <x v="899"/>
    <d v="2025-04-01T00:00:00"/>
    <d v="2025-05-20T00:00:00"/>
    <n v="1745.85"/>
    <n v="112120612120"/>
    <s v="Força e Luz"/>
    <s v="01-112120612120-000-062501350001-2-NV003954-PRO007647-0-0-0"/>
    <s v="NV003954"/>
    <m/>
    <x v="2"/>
    <x v="38"/>
  </r>
  <r>
    <x v="19"/>
    <m/>
    <x v="900"/>
    <d v="2025-04-01T00:00:00"/>
    <d v="2025-05-20T00:00:00"/>
    <n v="13757.87"/>
    <n v="112120612130"/>
    <s v="Água"/>
    <s v="01-112120612130-000-057505060050-2-NV006977-PRO007647-0-0-0"/>
    <s v="NV006977"/>
    <m/>
    <x v="2"/>
    <x v="33"/>
  </r>
  <r>
    <x v="19"/>
    <m/>
    <x v="901"/>
    <d v="2025-04-01T00:00:00"/>
    <d v="2025-05-20T00:00:00"/>
    <n v="49131.97"/>
    <n v="112120612120"/>
    <s v="Força e Luz"/>
    <s v="01-112120612120-000-057505060050-2-NV006977-PRO007647-0-0-0"/>
    <s v="NV006977"/>
    <m/>
    <x v="2"/>
    <x v="33"/>
  </r>
  <r>
    <x v="19"/>
    <m/>
    <x v="902"/>
    <d v="2025-04-01T00:00:00"/>
    <d v="2025-05-20T00:00:00"/>
    <n v="1503.48"/>
    <n v="112120612130"/>
    <s v="Água"/>
    <s v="01-112120612120-000-070505060235-2-NV022645-PRO007647-0-0-0"/>
    <s v="NV022645"/>
    <m/>
    <x v="2"/>
    <x v="209"/>
  </r>
  <r>
    <x v="19"/>
    <m/>
    <x v="902"/>
    <d v="2025-04-01T00:00:00"/>
    <d v="2025-05-20T00:00:00"/>
    <n v="68.28"/>
    <n v="112120612130"/>
    <s v="Água"/>
    <s v="01-112120612130-000-070505060235-2-NV022645-PRO007647-0-0-0"/>
    <s v="NV022645"/>
    <m/>
    <x v="2"/>
    <x v="209"/>
  </r>
  <r>
    <x v="19"/>
    <m/>
    <x v="903"/>
    <d v="2025-04-01T00:00:00"/>
    <d v="2025-05-20T00:00:00"/>
    <n v="22911.13"/>
    <n v="112120612120"/>
    <s v="Força e Luz"/>
    <s v="01-112120612120-000-050501050001-2-NV006968-PRO007647-0-0-0"/>
    <s v="NV006968"/>
    <m/>
    <x v="2"/>
    <x v="32"/>
  </r>
  <r>
    <x v="19"/>
    <m/>
    <x v="904"/>
    <d v="2025-04-01T00:00:00"/>
    <d v="2025-05-20T00:00:00"/>
    <n v="2661.19"/>
    <n v="112120612130"/>
    <s v="Água"/>
    <s v="01-112120612120-000-070505060118-2-NV022567-PRO007647-0-0-0"/>
    <s v="NV022567"/>
    <m/>
    <x v="2"/>
    <x v="154"/>
  </r>
  <r>
    <x v="19"/>
    <m/>
    <x v="904"/>
    <d v="2025-04-01T00:00:00"/>
    <d v="2025-05-20T00:00:00"/>
    <n v="33.380000000000003"/>
    <n v="112120612130"/>
    <s v="Água"/>
    <s v="01-112120612130-000-070505060118-2-NV022567-PRO007647-0-0-0"/>
    <s v="NV022567"/>
    <m/>
    <x v="2"/>
    <x v="154"/>
  </r>
  <r>
    <x v="19"/>
    <m/>
    <x v="905"/>
    <d v="2025-04-01T00:00:00"/>
    <d v="2025-05-20T00:00:00"/>
    <n v="1938.21"/>
    <n v="112120612120"/>
    <s v="Força e Luz"/>
    <s v="01-112120612120-000-001505060333-2-NV022623-PRO007647-0-0-0"/>
    <s v="NV022623"/>
    <m/>
    <x v="2"/>
    <x v="187"/>
  </r>
  <r>
    <x v="19"/>
    <m/>
    <x v="906"/>
    <d v="2025-04-01T00:00:00"/>
    <d v="2025-05-20T00:00:00"/>
    <n v="48.04"/>
    <n v="112120612130"/>
    <s v="Água"/>
    <s v="01-112120612130-000-001505060333-2-NV022623-PRO007647-0-0-0"/>
    <s v="NV022623"/>
    <m/>
    <x v="2"/>
    <x v="187"/>
  </r>
  <r>
    <x v="19"/>
    <m/>
    <x v="907"/>
    <d v="2025-04-01T00:00:00"/>
    <d v="2025-05-20T00:00:00"/>
    <n v="11453.62"/>
    <n v="112120612120"/>
    <s v="Força e Luz"/>
    <s v="01-112120612120-000-062501570001-2-NV003970-PRO007647-0-0-0"/>
    <s v="NV003970"/>
    <m/>
    <x v="2"/>
    <x v="53"/>
  </r>
  <r>
    <x v="19"/>
    <m/>
    <x v="908"/>
    <d v="2025-04-01T00:00:00"/>
    <d v="2025-05-20T00:00:00"/>
    <n v="7593.74"/>
    <n v="112120612120"/>
    <s v="Força e Luz"/>
    <s v="01-112120612120-000-100505060054-2-NV003971-PRO007647-0-0-0"/>
    <s v="NV003971"/>
    <m/>
    <x v="2"/>
    <x v="54"/>
  </r>
  <r>
    <x v="19"/>
    <m/>
    <x v="909"/>
    <d v="2025-04-01T00:00:00"/>
    <d v="2025-05-20T00:00:00"/>
    <n v="915.09"/>
    <n v="112120612130"/>
    <s v="Água"/>
    <s v="01-112120612130-000-100505060054-2-NV003971-PRO007647-0-0-0"/>
    <s v="NV003971"/>
    <m/>
    <x v="2"/>
    <x v="54"/>
  </r>
  <r>
    <x v="19"/>
    <m/>
    <x v="910"/>
    <d v="2025-04-01T00:00:00"/>
    <d v="2025-05-20T00:00:00"/>
    <n v="1813.52"/>
    <n v="112120612120"/>
    <s v="Força e Luz"/>
    <s v="01-112120612120-000-062501930124-2-NV021590-PRO007647-0-0-0"/>
    <s v="NV021590"/>
    <m/>
    <x v="2"/>
    <x v="115"/>
  </r>
  <r>
    <x v="19"/>
    <m/>
    <x v="911"/>
    <d v="2025-04-01T00:00:00"/>
    <d v="2025-05-20T00:00:00"/>
    <n v="4044.37"/>
    <n v="112120612130"/>
    <s v="Água"/>
    <s v="01-112120612120-000-070505060110-2-NV021591-PRO007647-0-0-0"/>
    <s v="NV021591"/>
    <m/>
    <x v="2"/>
    <x v="116"/>
  </r>
  <r>
    <x v="19"/>
    <m/>
    <x v="911"/>
    <d v="2025-04-01T00:00:00"/>
    <d v="2025-05-20T00:00:00"/>
    <n v="48.41"/>
    <n v="112120612130"/>
    <s v="Água"/>
    <s v="01-112120612130-000-070505060110-2-NV021591-PRO007647-0-0-0"/>
    <s v="NV021591"/>
    <m/>
    <x v="2"/>
    <x v="116"/>
  </r>
  <r>
    <x v="19"/>
    <m/>
    <x v="912"/>
    <d v="2025-04-01T00:00:00"/>
    <d v="2025-05-20T00:00:00"/>
    <n v="1060.3499999999999"/>
    <n v="112120612130"/>
    <s v="Água"/>
    <s v="01-112120612120-000-070505060245-2-NV022655-PRO007647-0-0-0"/>
    <s v="NV022655"/>
    <m/>
    <x v="2"/>
    <x v="217"/>
  </r>
  <r>
    <x v="19"/>
    <m/>
    <x v="912"/>
    <d v="2025-04-01T00:00:00"/>
    <d v="2025-05-20T00:00:00"/>
    <n v="44.56"/>
    <n v="112120612130"/>
    <s v="Água"/>
    <s v="01-112120612130-000-070505060245-2-NV022655-PRO007647-0-0-0"/>
    <s v="NV022655"/>
    <m/>
    <x v="2"/>
    <x v="217"/>
  </r>
  <r>
    <x v="19"/>
    <m/>
    <x v="913"/>
    <d v="2025-04-01T00:00:00"/>
    <d v="2025-05-20T00:00:00"/>
    <n v="3588.86"/>
    <n v="112120612130"/>
    <s v="Água"/>
    <s v="01-112120612120-000-001501930145-2-NV021614-PRO007647-0-0-0"/>
    <s v="NV021614"/>
    <m/>
    <x v="2"/>
    <x v="135"/>
  </r>
  <r>
    <x v="19"/>
    <m/>
    <x v="913"/>
    <d v="2025-04-01T00:00:00"/>
    <d v="2025-05-20T00:00:00"/>
    <n v="91.14"/>
    <n v="112120612130"/>
    <s v="Água"/>
    <s v="01-112120612130-000-001501930145-2-NV021614-PRO007647-0-0-0"/>
    <s v="NV021614"/>
    <m/>
    <x v="2"/>
    <x v="135"/>
  </r>
  <r>
    <x v="19"/>
    <m/>
    <x v="914"/>
    <d v="2025-04-01T00:00:00"/>
    <d v="2025-05-20T00:00:00"/>
    <n v="7453.28"/>
    <n v="112120612120"/>
    <s v="Força e Luz"/>
    <s v="01-112120612120-000-095505060056-2-NV004957-PRO007647-0-0-0"/>
    <s v="NV004957"/>
    <m/>
    <x v="2"/>
    <x v="70"/>
  </r>
  <r>
    <x v="19"/>
    <m/>
    <x v="915"/>
    <d v="2025-04-01T00:00:00"/>
    <d v="2025-05-20T00:00:00"/>
    <n v="31041.72"/>
    <n v="112120612120"/>
    <s v="Força e Luz"/>
    <s v="01-112120612120-000-064501170001-2-NV008122-PRO007647-0-0-0"/>
    <s v="NV008122"/>
    <m/>
    <x v="2"/>
    <x v="20"/>
  </r>
  <r>
    <x v="19"/>
    <m/>
    <x v="916"/>
    <d v="2025-04-01T00:00:00"/>
    <d v="2025-05-20T00:00:00"/>
    <n v="2942.97"/>
    <n v="112120612120"/>
    <s v="Força e Luz"/>
    <s v="01-112120612120-000-128505060057-2-NV019956-PRO007647-0-0-0"/>
    <s v="NV019956"/>
    <m/>
    <x v="2"/>
    <x v="79"/>
  </r>
  <r>
    <x v="19"/>
    <m/>
    <x v="917"/>
    <d v="2025-04-01T00:00:00"/>
    <d v="2025-05-20T00:00:00"/>
    <n v="65.3"/>
    <n v="112120612130"/>
    <s v="Água"/>
    <s v="01-112120612130-000-128505060057-2-NV019956-PRO007647-0-0-0"/>
    <s v="NV019956"/>
    <m/>
    <x v="2"/>
    <x v="79"/>
  </r>
  <r>
    <x v="19"/>
    <m/>
    <x v="918"/>
    <d v="2025-04-01T00:00:00"/>
    <d v="2025-05-20T00:00:00"/>
    <n v="138.56"/>
    <n v="112120612130"/>
    <s v="Água"/>
    <s v="01-112120612130-000-062501930137-2-NV021606-PRO007647-0-0-0"/>
    <s v="NV021606"/>
    <m/>
    <x v="2"/>
    <x v="128"/>
  </r>
  <r>
    <x v="19"/>
    <m/>
    <x v="919"/>
    <d v="2025-04-01T00:00:00"/>
    <d v="2025-05-20T00:00:00"/>
    <n v="2627.3"/>
    <n v="112120612130"/>
    <s v="Água"/>
    <s v="01-112120612120-000-062501930120-2-NV021586-PRO007647-0-0-0"/>
    <s v="NV021586"/>
    <m/>
    <x v="2"/>
    <x v="112"/>
  </r>
  <r>
    <x v="19"/>
    <m/>
    <x v="919"/>
    <d v="2025-04-01T00:00:00"/>
    <d v="2025-05-20T00:00:00"/>
    <n v="289.98"/>
    <n v="112120612130"/>
    <s v="Água"/>
    <s v="01-112120612130-000-062501930120-2-NV021586-PRO007647-0-0-0"/>
    <s v="NV021586"/>
    <m/>
    <x v="2"/>
    <x v="112"/>
  </r>
  <r>
    <x v="19"/>
    <m/>
    <x v="920"/>
    <d v="2025-04-01T00:00:00"/>
    <d v="2025-05-20T00:00:00"/>
    <n v="89.81"/>
    <n v="112120612120"/>
    <s v="Força e Luz"/>
    <s v="01-112120612120-000-001505060318-2-NV021604-PRO007647-0-0-0"/>
    <s v="NV021604"/>
    <m/>
    <x v="2"/>
    <x v="126"/>
  </r>
  <r>
    <x v="19"/>
    <m/>
    <x v="921"/>
    <d v="2025-04-01T00:00:00"/>
    <d v="2025-05-20T00:00:00"/>
    <n v="1132.69"/>
    <n v="112120612130"/>
    <s v="Água"/>
    <s v="01-112120612130-000-001505060318-2-NV021604-PRO007647-0-0-0"/>
    <s v="NV021604"/>
    <m/>
    <x v="2"/>
    <x v="126"/>
  </r>
  <r>
    <x v="19"/>
    <m/>
    <x v="922"/>
    <d v="2025-04-01T00:00:00"/>
    <d v="2025-05-20T00:00:00"/>
    <n v="23210.34"/>
    <n v="112120612130"/>
    <s v="Água"/>
    <s v="01-112120612120-000-062501190001-2-NV008123-PRO007647-0-0-0"/>
    <s v="NV008123"/>
    <m/>
    <x v="2"/>
    <x v="21"/>
  </r>
  <r>
    <x v="19"/>
    <m/>
    <x v="922"/>
    <d v="2025-04-01T00:00:00"/>
    <d v="2025-05-20T00:00:00"/>
    <n v="5673.46"/>
    <n v="112120612130"/>
    <s v="Água"/>
    <s v="01-112120612130-000-062501190001-2-NV008123-PRO007647-0-0-0"/>
    <s v="NV008123"/>
    <m/>
    <x v="2"/>
    <x v="21"/>
  </r>
  <r>
    <x v="19"/>
    <m/>
    <x v="923"/>
    <d v="2025-04-01T00:00:00"/>
    <d v="2025-05-20T00:00:00"/>
    <n v="1576.14"/>
    <n v="112120612120"/>
    <s v="Força e Luz"/>
    <s v="01-112120612120-000-147505060106-2-NV021573-PRO007647-0-0-0"/>
    <s v="NV021573"/>
    <m/>
    <x v="2"/>
    <x v="103"/>
  </r>
  <r>
    <x v="19"/>
    <m/>
    <x v="924"/>
    <d v="2025-04-01T00:00:00"/>
    <d v="2025-05-20T00:00:00"/>
    <n v="13432.28"/>
    <n v="112120612120"/>
    <s v="Força e Luz"/>
    <s v="01-112120612120-000-062501270001-2-NV009957-PRO007647-0-0-0"/>
    <s v="NV009957"/>
    <m/>
    <x v="2"/>
    <x v="9"/>
  </r>
  <r>
    <x v="19"/>
    <m/>
    <x v="262"/>
    <d v="2025-04-01T00:00:00"/>
    <d v="2025-05-20T00:00:00"/>
    <n v="3595.15"/>
    <n v="112120612120"/>
    <s v="Força e Luz"/>
    <s v="01-112120612120-000-062501880001-2-NV020553-PRO007647-0-0-0"/>
    <s v="NV020553"/>
    <m/>
    <x v="2"/>
    <x v="82"/>
  </r>
  <r>
    <x v="19"/>
    <m/>
    <x v="263"/>
    <d v="2025-04-01T00:00:00"/>
    <d v="2025-05-20T00:00:00"/>
    <n v="158.81"/>
    <n v="112120612120"/>
    <s v="Força e Luz"/>
    <s v="01-112120612120-000-001501930143-2-NV021612-PRO007647-0-0-0"/>
    <s v="NV021612"/>
    <m/>
    <x v="2"/>
    <x v="134"/>
  </r>
  <r>
    <x v="19"/>
    <m/>
    <x v="264"/>
    <d v="2025-04-01T00:00:00"/>
    <d v="2025-05-20T00:00:00"/>
    <n v="2902.47"/>
    <n v="112120612130"/>
    <s v="Água"/>
    <s v="01-112120612120-000-070505060118-2-NV022567-PRO007647-0-0-0"/>
    <s v="NV022567"/>
    <m/>
    <x v="2"/>
    <x v="154"/>
  </r>
  <r>
    <x v="19"/>
    <m/>
    <x v="264"/>
    <d v="2025-04-01T00:00:00"/>
    <d v="2025-05-20T00:00:00"/>
    <n v="48.54"/>
    <n v="112120612130"/>
    <s v="Água"/>
    <s v="01-112120612130-000-070505060118-2-NV022567-PRO007647-0-0-0"/>
    <s v="NV022567"/>
    <m/>
    <x v="2"/>
    <x v="154"/>
  </r>
  <r>
    <x v="19"/>
    <m/>
    <x v="288"/>
    <d v="2025-04-01T00:00:00"/>
    <d v="2025-05-20T00:00:00"/>
    <n v="2846.93"/>
    <n v="112120612120"/>
    <s v="Força e Luz"/>
    <s v="01-112120612120-000-128505060057-2-NV019956-PRO007647-0-0-0"/>
    <s v="NV019956"/>
    <m/>
    <x v="2"/>
    <x v="79"/>
  </r>
  <r>
    <x v="19"/>
    <m/>
    <x v="289"/>
    <d v="2025-04-01T00:00:00"/>
    <d v="2025-05-20T00:00:00"/>
    <n v="81"/>
    <n v="112120612130"/>
    <s v="Água"/>
    <s v="01-112120612130-000-128505060057-2-NV019956-PRO007647-0-0-0"/>
    <s v="NV019956"/>
    <m/>
    <x v="2"/>
    <x v="79"/>
  </r>
  <r>
    <x v="19"/>
    <m/>
    <x v="290"/>
    <d v="2025-04-01T00:00:00"/>
    <d v="2025-05-20T00:00:00"/>
    <n v="138.56"/>
    <n v="112120612130"/>
    <s v="Água"/>
    <s v="01-112120612130-000-062501930137-2-NV021606-PRO007647-0-0-0"/>
    <s v="NV021606"/>
    <m/>
    <x v="2"/>
    <x v="128"/>
  </r>
  <r>
    <x v="19"/>
    <m/>
    <x v="291"/>
    <d v="2025-04-01T00:00:00"/>
    <d v="2025-05-20T00:00:00"/>
    <n v="3723.55"/>
    <n v="112120612130"/>
    <s v="Água"/>
    <s v="01-112120612120-000-062501930120-2-NV021586-PRO007647-0-0-0"/>
    <s v="NV021586"/>
    <m/>
    <x v="2"/>
    <x v="112"/>
  </r>
  <r>
    <x v="19"/>
    <m/>
    <x v="291"/>
    <d v="2025-04-01T00:00:00"/>
    <d v="2025-05-20T00:00:00"/>
    <n v="244.44"/>
    <n v="112120612130"/>
    <s v="Água"/>
    <s v="01-112120612130-000-062501930120-2-NV021586-PRO007647-0-0-0"/>
    <s v="NV021586"/>
    <m/>
    <x v="2"/>
    <x v="112"/>
  </r>
  <r>
    <x v="19"/>
    <m/>
    <x v="292"/>
    <d v="2025-04-01T00:00:00"/>
    <d v="2025-05-20T00:00:00"/>
    <n v="90.11"/>
    <n v="112120612130"/>
    <s v="Água"/>
    <s v="01-112120612130-000-001505060318-2-NV021604-PRO007647-0-0-0"/>
    <s v="NV021604"/>
    <m/>
    <x v="2"/>
    <x v="126"/>
  </r>
  <r>
    <x v="19"/>
    <m/>
    <x v="293"/>
    <d v="2025-04-01T00:00:00"/>
    <d v="2025-05-20T00:00:00"/>
    <n v="204.25"/>
    <n v="112120612130"/>
    <s v="Água"/>
    <s v="01-112120612130-000-001505060318-2-NV021604-PRO007647-0-0-0"/>
    <s v="NV021604"/>
    <m/>
    <x v="2"/>
    <x v="126"/>
  </r>
  <r>
    <x v="19"/>
    <m/>
    <x v="294"/>
    <d v="2025-04-01T00:00:00"/>
    <d v="2025-05-20T00:00:00"/>
    <n v="21684.76"/>
    <n v="112120612130"/>
    <s v="Água"/>
    <s v="01-112120612120-000-062501190001-2-NV008123-PRO007647-0-0-0"/>
    <s v="NV008123"/>
    <m/>
    <x v="2"/>
    <x v="21"/>
  </r>
  <r>
    <x v="19"/>
    <m/>
    <x v="294"/>
    <d v="2025-04-01T00:00:00"/>
    <d v="2025-05-20T00:00:00"/>
    <n v="5859.7"/>
    <n v="112120612130"/>
    <s v="Água"/>
    <s v="01-112120612130-000-062501190001-2-NV008123-PRO007647-0-0-0"/>
    <s v="NV008123"/>
    <m/>
    <x v="2"/>
    <x v="21"/>
  </r>
  <r>
    <x v="19"/>
    <m/>
    <x v="295"/>
    <d v="2025-04-01T00:00:00"/>
    <d v="2025-05-20T00:00:00"/>
    <n v="1607.94"/>
    <n v="112120612120"/>
    <s v="Força e Luz"/>
    <s v="01-112120612120-000-147505060106-2-NV021573-PRO007647-0-0-0"/>
    <s v="NV021573"/>
    <m/>
    <x v="2"/>
    <x v="103"/>
  </r>
  <r>
    <x v="19"/>
    <m/>
    <x v="296"/>
    <d v="2025-04-01T00:00:00"/>
    <d v="2025-05-20T00:00:00"/>
    <n v="14253.8"/>
    <n v="112120612120"/>
    <s v="Força e Luz"/>
    <s v="01-112120612120-000-062501270001-2-NV009957-PRO007647-0-0-0"/>
    <s v="NV009957"/>
    <m/>
    <x v="2"/>
    <x v="9"/>
  </r>
  <r>
    <x v="19"/>
    <m/>
    <x v="297"/>
    <d v="2025-04-01T00:00:00"/>
    <d v="2025-05-20T00:00:00"/>
    <n v="5146.04"/>
    <n v="112120612120"/>
    <s v="Força e Luz"/>
    <s v="01-112120612120-000-150505060070-2-NV021569-PRO007647-0-0-0"/>
    <s v="NV021569"/>
    <m/>
    <x v="2"/>
    <x v="99"/>
  </r>
  <r>
    <x v="19"/>
    <m/>
    <x v="298"/>
    <d v="2025-04-01T00:00:00"/>
    <d v="2025-05-20T00:00:00"/>
    <n v="138.56"/>
    <n v="112120612130"/>
    <s v="Água"/>
    <s v="01-112120612130-000-150505060070-2-NV021569-PRO007647-0-0-0"/>
    <s v="NV021569"/>
    <m/>
    <x v="2"/>
    <x v="99"/>
  </r>
  <r>
    <x v="19"/>
    <m/>
    <x v="299"/>
    <d v="2025-04-01T00:00:00"/>
    <d v="2025-05-20T00:00:00"/>
    <n v="1938.22"/>
    <n v="112120612120"/>
    <s v="Força e Luz"/>
    <s v="01-112120612120-000-070505060200-2-NV022610-PRO007647-0-0-0"/>
    <s v="NV022610"/>
    <m/>
    <x v="2"/>
    <x v="174"/>
  </r>
  <r>
    <x v="19"/>
    <m/>
    <x v="300"/>
    <d v="2025-04-01T00:00:00"/>
    <d v="2025-05-20T00:00:00"/>
    <n v="2042.04"/>
    <n v="112120612130"/>
    <s v="Água"/>
    <s v="01-112120612120-000-070505060250-2-NV022664-PRO007647-0-0-0"/>
    <s v="NV022664"/>
    <m/>
    <x v="2"/>
    <x v="224"/>
  </r>
  <r>
    <x v="19"/>
    <m/>
    <x v="300"/>
    <d v="2025-04-01T00:00:00"/>
    <d v="2025-05-20T00:00:00"/>
    <n v="109.01"/>
    <n v="112120612130"/>
    <s v="Água"/>
    <s v="01-112120612130-000-070505060250-2-NV022664-PRO007647-0-0-0"/>
    <s v="NV022664"/>
    <m/>
    <x v="2"/>
    <x v="224"/>
  </r>
  <r>
    <x v="19"/>
    <m/>
    <x v="301"/>
    <d v="2025-04-01T00:00:00"/>
    <d v="2025-05-20T00:00:00"/>
    <n v="1928.11"/>
    <n v="112120612120"/>
    <s v="Força e Luz"/>
    <s v="01-112120612120-000-001501930143-2-NV022661-PRO007647-0-0-0"/>
    <s v="NV022661"/>
    <m/>
    <x v="2"/>
    <x v="221"/>
  </r>
  <r>
    <x v="19"/>
    <m/>
    <x v="302"/>
    <d v="2025-04-01T00:00:00"/>
    <d v="2025-05-20T00:00:00"/>
    <n v="1320.09"/>
    <n v="112120612130"/>
    <s v="Água"/>
    <s v="01-112120612130-000-001501930143-2-NV022661-PRO007647-0-0-0"/>
    <s v="NV022661"/>
    <m/>
    <x v="2"/>
    <x v="221"/>
  </r>
  <r>
    <x v="19"/>
    <m/>
    <x v="925"/>
    <d v="2025-04-01T00:00:00"/>
    <d v="2025-05-20T00:00:00"/>
    <n v="2240.4499999999998"/>
    <n v="112120612130"/>
    <s v="Água"/>
    <s v="01-112120612120-000-070505060178-2-NV022584-PRO007647-0-0-0"/>
    <s v="NV022584"/>
    <m/>
    <x v="2"/>
    <x v="164"/>
  </r>
  <r>
    <x v="19"/>
    <m/>
    <x v="925"/>
    <d v="2025-04-01T00:00:00"/>
    <d v="2025-05-20T00:00:00"/>
    <n v="67.28"/>
    <n v="112120612130"/>
    <s v="Água"/>
    <s v="01-112120612130-000-070505060178-2-NV022584-PRO007647-0-0-0"/>
    <s v="NV022584"/>
    <m/>
    <x v="2"/>
    <x v="164"/>
  </r>
  <r>
    <x v="19"/>
    <m/>
    <x v="926"/>
    <d v="2025-04-01T00:00:00"/>
    <d v="2025-05-20T00:00:00"/>
    <n v="1321"/>
    <n v="112120612130"/>
    <s v="Água"/>
    <s v="01-112120612120-000-062501910001-2-NV020556-PRO007647-0-0-0"/>
    <s v="NV020556"/>
    <m/>
    <x v="2"/>
    <x v="84"/>
  </r>
  <r>
    <x v="19"/>
    <m/>
    <x v="926"/>
    <d v="2025-04-01T00:00:00"/>
    <d v="2025-05-20T00:00:00"/>
    <n v="138.56"/>
    <n v="112120612130"/>
    <s v="Água"/>
    <s v="01-112120612130-000-062501910001-2-NV020556-PRO007647-0-0-0"/>
    <s v="NV020556"/>
    <m/>
    <x v="2"/>
    <x v="84"/>
  </r>
  <r>
    <x v="19"/>
    <m/>
    <x v="305"/>
    <d v="2025-04-01T00:00:00"/>
    <d v="2025-05-20T00:00:00"/>
    <n v="3984.93"/>
    <n v="112120612120"/>
    <s v="Força e Luz"/>
    <s v="01-112120612120-000-062501880001-2-NV020553-PRO007647-0-0-0"/>
    <s v="NV020553"/>
    <m/>
    <x v="2"/>
    <x v="82"/>
  </r>
  <r>
    <x v="19"/>
    <m/>
    <x v="927"/>
    <d v="2025-04-01T00:00:00"/>
    <d v="2025-05-20T00:00:00"/>
    <n v="168.21"/>
    <n v="112120612120"/>
    <s v="Força e Luz"/>
    <s v="01-112120612120-000-001501930143-2-NV021612-PRO007647-0-0-0"/>
    <s v="NV021612"/>
    <m/>
    <x v="2"/>
    <x v="134"/>
  </r>
  <r>
    <x v="22"/>
    <m/>
    <x v="928"/>
    <d v="2025-04-01T00:00:00"/>
    <d v="2025-05-20T00:00:00"/>
    <n v="1729.03"/>
    <n v="112120612120"/>
    <s v="Força e Luz"/>
    <s v="01-112120612120-000-136505060130-2-NV020557-PRO007648-0-0-0"/>
    <s v="NV020557"/>
    <m/>
    <x v="2"/>
    <x v="85"/>
  </r>
  <r>
    <x v="22"/>
    <m/>
    <x v="929"/>
    <d v="2025-04-01T00:00:00"/>
    <d v="2025-05-20T00:00:00"/>
    <n v="34956.76"/>
    <n v="112120612130"/>
    <s v="Água"/>
    <s v="01-112120612120-000-071505060482-2-NV000957-PRO007648-0-0-0"/>
    <s v="NV000957"/>
    <m/>
    <x v="2"/>
    <x v="18"/>
  </r>
  <r>
    <x v="22"/>
    <m/>
    <x v="929"/>
    <d v="2025-04-01T00:00:00"/>
    <d v="2025-05-20T00:00:00"/>
    <n v="3351.86"/>
    <n v="112120612130"/>
    <s v="Água"/>
    <s v="01-112120612130-000-071505060482-2-NV000957-PRO007648-0-0-0"/>
    <s v="NV000957"/>
    <m/>
    <x v="2"/>
    <x v="18"/>
  </r>
  <r>
    <x v="22"/>
    <m/>
    <x v="930"/>
    <d v="2025-04-01T00:00:00"/>
    <d v="2025-05-20T00:00:00"/>
    <n v="2907.99"/>
    <n v="112120612120"/>
    <s v="Força e Luz"/>
    <s v="01-112120612120-000-001505060486-2-NV021602-PRO007648-0-0-0"/>
    <s v="NV021602"/>
    <m/>
    <x v="2"/>
    <x v="124"/>
  </r>
  <r>
    <x v="22"/>
    <m/>
    <x v="930"/>
    <d v="2025-04-01T00:00:00"/>
    <d v="2025-05-20T00:00:00"/>
    <n v="138.56"/>
    <n v="112120612120"/>
    <s v="Força e Luz"/>
    <s v="01-112120612130-000-001505060486-2-NV021602-PRO007648-0-0-0"/>
    <s v="NV021602"/>
    <m/>
    <x v="2"/>
    <x v="124"/>
  </r>
  <r>
    <x v="22"/>
    <m/>
    <x v="931"/>
    <d v="2025-04-01T00:00:00"/>
    <d v="2025-05-20T00:00:00"/>
    <n v="102.85"/>
    <n v="112120612120"/>
    <s v="Força e Luz"/>
    <s v="01-112120612120-000-001505060491-2-NV022609-PRO007648-0-0-0"/>
    <s v="NV022609"/>
    <m/>
    <x v="2"/>
    <x v="173"/>
  </r>
  <r>
    <x v="22"/>
    <m/>
    <x v="931"/>
    <d v="2025-04-01T00:00:00"/>
    <d v="2025-05-20T00:00:00"/>
    <n v="154.97999999999999"/>
    <n v="112120612120"/>
    <s v="Força e Luz"/>
    <s v="01-112120612130-000-001505060491-2-NV022609-PRO007648-0-0-0"/>
    <s v="NV022609"/>
    <m/>
    <x v="2"/>
    <x v="173"/>
  </r>
  <r>
    <x v="22"/>
    <m/>
    <x v="932"/>
    <d v="2025-04-01T00:00:00"/>
    <d v="2025-05-20T00:00:00"/>
    <n v="13610.5"/>
    <n v="112120612120"/>
    <s v="Força e Luz"/>
    <s v="01-112120612120-000-108505060129-2-NV003979-PRO007648-0-0-0"/>
    <s v="NV003979"/>
    <m/>
    <x v="2"/>
    <x v="62"/>
  </r>
  <r>
    <x v="22"/>
    <m/>
    <x v="933"/>
    <d v="2025-04-01T00:00:00"/>
    <d v="2025-05-20T00:00:00"/>
    <n v="2128.1799999999998"/>
    <n v="112120612120"/>
    <s v="Força e Luz"/>
    <s v="01-112120612120-000-001505060412-2-NV022628-PRO007648-0-0-0"/>
    <s v="NV022628"/>
    <m/>
    <x v="2"/>
    <x v="192"/>
  </r>
  <r>
    <x v="22"/>
    <m/>
    <x v="933"/>
    <d v="2025-04-01T00:00:00"/>
    <d v="2025-05-20T00:00:00"/>
    <n v="246.39"/>
    <n v="112120612120"/>
    <s v="Força e Luz"/>
    <s v="01-112120612130-000-001505060412-2-NV022628-PRO007648-0-0-0"/>
    <s v="NV022628"/>
    <m/>
    <x v="2"/>
    <x v="192"/>
  </r>
  <r>
    <x v="22"/>
    <m/>
    <x v="934"/>
    <d v="2025-04-01T00:00:00"/>
    <d v="2025-05-20T00:00:00"/>
    <n v="2123.92"/>
    <n v="112120612120"/>
    <s v="Força e Luz"/>
    <s v="01-112120612120-000-001505060495-2-NV022679-PRO007648-0-0-0"/>
    <s v="NV022679"/>
    <m/>
    <x v="2"/>
    <x v="231"/>
  </r>
  <r>
    <x v="22"/>
    <m/>
    <x v="934"/>
    <d v="2025-04-01T00:00:00"/>
    <d v="2025-05-20T00:00:00"/>
    <n v="138.56"/>
    <n v="112120612120"/>
    <s v="Força e Luz"/>
    <s v="01-112120612130-000-001505060495-2-NV022679-PRO007648-0-0-0"/>
    <s v="NV022679"/>
    <m/>
    <x v="2"/>
    <x v="231"/>
  </r>
  <r>
    <x v="22"/>
    <m/>
    <x v="935"/>
    <d v="2025-04-01T00:00:00"/>
    <d v="2025-05-20T00:00:00"/>
    <n v="615.01"/>
    <n v="112120612120"/>
    <s v="Força e Luz"/>
    <s v="01-112120612120-000-001505060406-2-NV022602-PRO007648-0-0-0"/>
    <s v="NV022602"/>
    <m/>
    <x v="2"/>
    <x v="171"/>
  </r>
  <r>
    <x v="22"/>
    <m/>
    <x v="935"/>
    <d v="2025-04-01T00:00:00"/>
    <d v="2025-05-20T00:00:00"/>
    <n v="138.56"/>
    <n v="112120612120"/>
    <s v="Força e Luz"/>
    <s v="01-112120612130-000-001505060406-2-NV022602-PRO007648-0-0-0"/>
    <s v="NV022602"/>
    <m/>
    <x v="2"/>
    <x v="171"/>
  </r>
  <r>
    <x v="22"/>
    <m/>
    <x v="936"/>
    <d v="2025-04-01T00:00:00"/>
    <d v="2025-05-20T00:00:00"/>
    <n v="2571.02"/>
    <n v="112120612120"/>
    <s v="Força e Luz"/>
    <s v="01-112120612120-000-001505060493-2-NV022663-PRO007648-0-0-0"/>
    <s v="NV022663"/>
    <m/>
    <x v="2"/>
    <x v="223"/>
  </r>
  <r>
    <x v="22"/>
    <m/>
    <x v="936"/>
    <d v="2025-04-01T00:00:00"/>
    <d v="2025-05-20T00:00:00"/>
    <n v="187.84"/>
    <n v="112120612120"/>
    <s v="Força e Luz"/>
    <s v="01-112120612130-000-001505060493-2-NV022663-PRO007648-0-0-0"/>
    <s v="NV022663"/>
    <m/>
    <x v="2"/>
    <x v="223"/>
  </r>
  <r>
    <x v="22"/>
    <m/>
    <x v="937"/>
    <d v="2025-04-01T00:00:00"/>
    <d v="2025-05-20T00:00:00"/>
    <n v="1359.38"/>
    <n v="112120612130"/>
    <s v="Água"/>
    <s v="01-112120612120-000-001505060415-2-NV022638-PRO007648-0-0-0"/>
    <s v="NV022638"/>
    <m/>
    <x v="2"/>
    <x v="202"/>
  </r>
  <r>
    <x v="22"/>
    <m/>
    <x v="937"/>
    <d v="2025-04-01T00:00:00"/>
    <d v="2025-05-20T00:00:00"/>
    <n v="522.44000000000005"/>
    <n v="112120612130"/>
    <s v="Água"/>
    <s v="01-112120612130-000-001505060415-2-NV022638-PRO007648-0-0-0"/>
    <s v="NV022638"/>
    <m/>
    <x v="2"/>
    <x v="202"/>
  </r>
  <r>
    <x v="22"/>
    <m/>
    <x v="938"/>
    <d v="2025-04-01T00:00:00"/>
    <d v="2025-05-20T00:00:00"/>
    <n v="3172.84"/>
    <n v="112120612120"/>
    <s v="Força e Luz"/>
    <s v="01-112120612120-000-001505060488-2-NV021610-PRO007648-0-0-0"/>
    <s v="NV021610"/>
    <m/>
    <x v="2"/>
    <x v="132"/>
  </r>
  <r>
    <x v="22"/>
    <m/>
    <x v="938"/>
    <d v="2025-04-01T00:00:00"/>
    <d v="2025-05-20T00:00:00"/>
    <n v="409.34"/>
    <n v="112120612120"/>
    <s v="Força e Luz"/>
    <s v="01-112120612130-000-001505060488-2-NV021610-PRO007648-0-0-0"/>
    <s v="NV021610"/>
    <m/>
    <x v="2"/>
    <x v="132"/>
  </r>
  <r>
    <x v="22"/>
    <m/>
    <x v="939"/>
    <d v="2025-04-01T00:00:00"/>
    <d v="2025-05-20T00:00:00"/>
    <n v="4095.92"/>
    <n v="112120612120"/>
    <s v="Força e Luz"/>
    <s v="01-112120612120-000-127505060481-2-NV019955-PRO007648-0-0-0"/>
    <s v="NV019955"/>
    <m/>
    <x v="2"/>
    <x v="78"/>
  </r>
  <r>
    <x v="22"/>
    <m/>
    <x v="939"/>
    <d v="2025-04-01T00:00:00"/>
    <d v="2025-05-20T00:00:00"/>
    <n v="217.1"/>
    <n v="112120612120"/>
    <s v="Força e Luz"/>
    <s v="01-112120612130-000-127505060481-2-NV019955-PRO007648-0-0-0"/>
    <s v="NV019955"/>
    <m/>
    <x v="2"/>
    <x v="78"/>
  </r>
  <r>
    <x v="22"/>
    <m/>
    <x v="940"/>
    <d v="2025-04-01T00:00:00"/>
    <d v="2025-05-20T00:00:00"/>
    <n v="1151.25"/>
    <n v="112120612120"/>
    <s v="Força e Luz"/>
    <s v="01-112120612120-000-001505060487-2-NV021603-PRO007648-0-0-0"/>
    <s v="NV021603"/>
    <m/>
    <x v="2"/>
    <x v="125"/>
  </r>
  <r>
    <x v="22"/>
    <m/>
    <x v="940"/>
    <d v="2025-04-01T00:00:00"/>
    <d v="2025-05-20T00:00:00"/>
    <n v="138.47"/>
    <n v="112120612120"/>
    <s v="Força e Luz"/>
    <s v="01-112120612130-000-001505060487-2-NV021603-PRO007648-0-0-0"/>
    <s v="NV021603"/>
    <m/>
    <x v="2"/>
    <x v="125"/>
  </r>
  <r>
    <x v="22"/>
    <m/>
    <x v="941"/>
    <d v="2025-04-01T00:00:00"/>
    <d v="2025-05-20T00:00:00"/>
    <n v="2104.87"/>
    <n v="112120612120"/>
    <s v="Força e Luz"/>
    <s v="01-112120612120-000-001505060401-2-NV021609-PRO007648-0-0-0"/>
    <s v="NV021609"/>
    <m/>
    <x v="2"/>
    <x v="131"/>
  </r>
  <r>
    <x v="22"/>
    <m/>
    <x v="942"/>
    <d v="2025-04-01T00:00:00"/>
    <d v="2025-05-20T00:00:00"/>
    <n v="13109.95"/>
    <n v="112120612120"/>
    <s v="Força e Luz"/>
    <s v="01-112120612120-000-076505060479-2-NV009960-PRO007648-0-0-0"/>
    <s v="NV009960"/>
    <m/>
    <x v="2"/>
    <x v="12"/>
  </r>
  <r>
    <x v="22"/>
    <m/>
    <x v="942"/>
    <d v="2025-04-01T00:00:00"/>
    <d v="2025-05-20T00:00:00"/>
    <n v="755.36"/>
    <n v="112120612120"/>
    <s v="Força e Luz"/>
    <s v="01-112120612130-000-076505060479-2-NV009960-PRO007648-0-0-0"/>
    <s v="NV009960"/>
    <m/>
    <x v="2"/>
    <x v="12"/>
  </r>
  <r>
    <x v="22"/>
    <m/>
    <x v="943"/>
    <d v="2025-04-01T00:00:00"/>
    <d v="2025-05-20T00:00:00"/>
    <n v="32943.279999999999"/>
    <n v="112120612130"/>
    <s v="Água"/>
    <s v="01-112120612120-000-071505060482-2-NV000957-PRO007648-0-0-0"/>
    <s v="NV000957"/>
    <m/>
    <x v="2"/>
    <x v="18"/>
  </r>
  <r>
    <x v="22"/>
    <m/>
    <x v="943"/>
    <d v="2025-04-01T00:00:00"/>
    <d v="2025-05-20T00:00:00"/>
    <n v="1734.86"/>
    <n v="112120612130"/>
    <s v="Água"/>
    <s v="01-112120612130-000-071505060482-2-NV000957-PRO007648-0-0-0"/>
    <s v="NV000957"/>
    <m/>
    <x v="2"/>
    <x v="18"/>
  </r>
  <r>
    <x v="22"/>
    <m/>
    <x v="944"/>
    <d v="2025-04-01T00:00:00"/>
    <d v="2025-05-20T00:00:00"/>
    <n v="6713.99"/>
    <n v="112120612120"/>
    <s v="Força e Luz"/>
    <s v="01-112120612120-000-072505060480-2-NV003973-PRO007648-0-0-0"/>
    <s v="NV003973"/>
    <m/>
    <x v="2"/>
    <x v="56"/>
  </r>
  <r>
    <x v="22"/>
    <m/>
    <x v="944"/>
    <d v="2025-04-01T00:00:00"/>
    <d v="2025-05-20T00:00:00"/>
    <n v="297.18"/>
    <n v="112120612120"/>
    <s v="Força e Luz"/>
    <s v="01-112120612130-000-072505060480-2-NV003973-PRO007648-0-0-0"/>
    <s v="NV003973"/>
    <m/>
    <x v="2"/>
    <x v="56"/>
  </r>
  <r>
    <x v="22"/>
    <m/>
    <x v="945"/>
    <d v="2025-04-01T00:00:00"/>
    <d v="2025-05-20T00:00:00"/>
    <n v="21684.2"/>
    <n v="112120612130"/>
    <s v="Água"/>
    <s v="01-112120612120-000-079505060122-2-NV000952-PRO007648-0-0-0"/>
    <s v="NV000952"/>
    <m/>
    <x v="2"/>
    <x v="13"/>
  </r>
  <r>
    <x v="22"/>
    <m/>
    <x v="945"/>
    <d v="2025-04-01T00:00:00"/>
    <d v="2025-05-20T00:00:00"/>
    <n v="3530.46"/>
    <n v="112120612130"/>
    <s v="Água"/>
    <s v="01-112120612130-000-079505060122-2-NV000952-PRO007648-0-0-0"/>
    <s v="NV000952"/>
    <m/>
    <x v="2"/>
    <x v="13"/>
  </r>
  <r>
    <x v="22"/>
    <m/>
    <x v="946"/>
    <d v="2025-04-01T00:00:00"/>
    <d v="2025-05-20T00:00:00"/>
    <n v="25810.04"/>
    <n v="112120612120"/>
    <s v="Força e Luz"/>
    <s v="01-112120612120-000-082505060128-2-NV000958-PRO007648-0-0-0"/>
    <s v="NV000958"/>
    <m/>
    <x v="2"/>
    <x v="19"/>
  </r>
  <r>
    <x v="22"/>
    <m/>
    <x v="946"/>
    <d v="2025-04-01T00:00:00"/>
    <d v="2025-05-20T00:00:00"/>
    <n v="11014.36"/>
    <n v="112120612120"/>
    <s v="Força e Luz"/>
    <s v="01-112120612130-000-082505060128-2-NV000958-PRO007648-0-0-0"/>
    <s v="NV000958"/>
    <m/>
    <x v="2"/>
    <x v="19"/>
  </r>
  <r>
    <x v="22"/>
    <m/>
    <x v="947"/>
    <d v="2025-04-01T00:00:00"/>
    <d v="2025-05-20T00:00:00"/>
    <n v="16997.89"/>
    <n v="112120612120"/>
    <s v="Força e Luz"/>
    <s v="01-112120612120-000-065505060136-2-NV008121-PRO007648-0-0-0"/>
    <s v="NV008121"/>
    <m/>
    <x v="2"/>
    <x v="22"/>
  </r>
  <r>
    <x v="22"/>
    <m/>
    <x v="948"/>
    <d v="2025-04-01T00:00:00"/>
    <d v="2025-05-20T00:00:00"/>
    <n v="5311.74"/>
    <n v="112120612120"/>
    <s v="Força e Luz"/>
    <s v="01-112120612120-000-118505060126-2-NV004960-PRO007648-0-0-0"/>
    <s v="NV004960"/>
    <m/>
    <x v="2"/>
    <x v="73"/>
  </r>
  <r>
    <x v="22"/>
    <m/>
    <x v="948"/>
    <d v="2025-04-01T00:00:00"/>
    <d v="2025-05-20T00:00:00"/>
    <n v="2266.5500000000002"/>
    <n v="112120612120"/>
    <s v="Força e Luz"/>
    <s v="01-112120612130-000-118505060126-2-NV004960-PRO007648-0-0-0"/>
    <s v="NV004960"/>
    <m/>
    <x v="2"/>
    <x v="73"/>
  </r>
  <r>
    <x v="22"/>
    <m/>
    <x v="949"/>
    <d v="2025-04-01T00:00:00"/>
    <d v="2025-05-20T00:00:00"/>
    <n v="46182.52"/>
    <n v="112120612130"/>
    <s v="Água"/>
    <s v="01-112120612120-000-060505060133-2-NV006978-PRO007648-0-0-0"/>
    <s v="NV006978"/>
    <m/>
    <x v="2"/>
    <x v="23"/>
  </r>
  <r>
    <x v="22"/>
    <m/>
    <x v="949"/>
    <d v="2025-04-01T00:00:00"/>
    <d v="2025-05-20T00:00:00"/>
    <n v="40038.5"/>
    <n v="112120612130"/>
    <s v="Água"/>
    <s v="01-112120612130-000-060505060133-2-NV006978-PRO007648-0-0-0"/>
    <s v="NV006978"/>
    <m/>
    <x v="2"/>
    <x v="23"/>
  </r>
  <r>
    <x v="22"/>
    <m/>
    <x v="950"/>
    <d v="2025-04-01T00:00:00"/>
    <d v="2025-05-20T00:00:00"/>
    <n v="7215.72"/>
    <n v="112120612120"/>
    <s v="Força e Luz"/>
    <s v="01-112120612120-000-122505060123-2-NV003968-PRO007648-0-0-0"/>
    <s v="NV003968"/>
    <m/>
    <x v="2"/>
    <x v="51"/>
  </r>
  <r>
    <x v="22"/>
    <m/>
    <x v="950"/>
    <d v="2025-04-01T00:00:00"/>
    <d v="2025-05-20T00:00:00"/>
    <n v="389.83"/>
    <n v="112120612120"/>
    <s v="Força e Luz"/>
    <s v="01-112120612130-000-122505060123-2-NV003968-PRO007648-0-0-0"/>
    <s v="NV003968"/>
    <m/>
    <x v="2"/>
    <x v="51"/>
  </r>
  <r>
    <x v="22"/>
    <m/>
    <x v="951"/>
    <d v="2025-04-01T00:00:00"/>
    <d v="2025-05-20T00:00:00"/>
    <n v="6497.52"/>
    <n v="112120612120"/>
    <s v="Força e Luz"/>
    <s v="01-112120612120-000-072505060480-2-NV003973-PRO007648-0-0-0"/>
    <s v="NV003973"/>
    <m/>
    <x v="2"/>
    <x v="56"/>
  </r>
  <r>
    <x v="22"/>
    <m/>
    <x v="951"/>
    <d v="2025-04-01T00:00:00"/>
    <d v="2025-05-20T00:00:00"/>
    <n v="343.32"/>
    <n v="112120612120"/>
    <s v="Força e Luz"/>
    <s v="01-112120612130-000-072505060480-2-NV003973-PRO007648-0-0-0"/>
    <s v="NV003973"/>
    <m/>
    <x v="2"/>
    <x v="56"/>
  </r>
  <r>
    <x v="22"/>
    <m/>
    <x v="952"/>
    <d v="2025-04-01T00:00:00"/>
    <d v="2025-05-20T00:00:00"/>
    <n v="8933.75"/>
    <n v="112120612120"/>
    <s v="Força e Luz"/>
    <s v="01-112120612120-000-045505040017-2-NV006962-PRO007648-0-0-0"/>
    <s v="NV006962"/>
    <m/>
    <x v="2"/>
    <x v="26"/>
  </r>
  <r>
    <x v="22"/>
    <m/>
    <x v="952"/>
    <d v="2025-04-01T00:00:00"/>
    <d v="2025-05-20T00:00:00"/>
    <n v="622.76"/>
    <n v="112120612120"/>
    <s v="Força e Luz"/>
    <s v="01-112120612130-000-045505040017-2-NV006962-PRO007648-0-0-0"/>
    <s v="NV006962"/>
    <m/>
    <x v="2"/>
    <x v="26"/>
  </r>
  <r>
    <x v="22"/>
    <m/>
    <x v="953"/>
    <d v="2025-04-01T00:00:00"/>
    <d v="2025-05-20T00:00:00"/>
    <n v="18863.47"/>
    <s v="112120503040"/>
    <s v="Serviços de Implantação e Operacionalização postos Poupatempo"/>
    <s v="01-112120503040-000-060501120001-2-NV006978-PRO007648-0-0-0"/>
    <s v="NV006978"/>
    <m/>
    <x v="2"/>
    <x v="23"/>
  </r>
  <r>
    <x v="22"/>
    <m/>
    <x v="954"/>
    <d v="2025-04-01T00:00:00"/>
    <d v="2025-05-20T00:00:00"/>
    <n v="27323.48"/>
    <s v="112120503040"/>
    <s v="Serviços de Implantação e Operacionalização postos Poupatempo"/>
    <s v="01-112120503040-000-062501310001-2-NV000957-PRO007648-0-0-0"/>
    <s v="NV000957"/>
    <m/>
    <x v="2"/>
    <x v="18"/>
  </r>
  <r>
    <x v="22"/>
    <m/>
    <x v="955"/>
    <d v="2025-04-01T00:00:00"/>
    <d v="2025-05-20T00:00:00"/>
    <n v="14086.8"/>
    <s v="112120503040"/>
    <s v="Serviços de Implantação e Operacionalização postos Poupatempo"/>
    <s v="01-112120503040-000-062501310001-2-NV000957-PRO007648-0-0-0"/>
    <s v="NV000957"/>
    <m/>
    <x v="2"/>
    <x v="18"/>
  </r>
  <r>
    <x v="22"/>
    <m/>
    <x v="956"/>
    <d v="2025-04-01T00:00:00"/>
    <d v="2025-05-20T00:00:00"/>
    <n v="49524.78"/>
    <s v="112120503040"/>
    <s v="Serviços de Implantação e Operacionalização postos Poupatempo"/>
    <s v="01-112120503040-000-062501310001-2-NV000957-PRO007648-0-0-0"/>
    <s v="NV000957"/>
    <m/>
    <x v="2"/>
    <x v="18"/>
  </r>
  <r>
    <x v="22"/>
    <m/>
    <x v="957"/>
    <d v="2025-04-01T00:00:00"/>
    <d v="2025-05-20T00:00:00"/>
    <n v="61524.38"/>
    <s v="112120503040"/>
    <s v="Serviços de Implantação e Operacionalização postos Poupatempo"/>
    <s v="01-112120503040-000-062501310001-2-NV000957-PRO007648-0-0-0"/>
    <s v="NV000957"/>
    <m/>
    <x v="2"/>
    <x v="18"/>
  </r>
  <r>
    <x v="201"/>
    <m/>
    <x v="958"/>
    <d v="2025-02-01T00:00:00"/>
    <d v="2025-05-20T00:00:00"/>
    <n v="52999.08"/>
    <n v="112120601050"/>
    <s v="Ar Condicionado"/>
    <s v="01-112120601050-000-046505060189-2-NV022594-PRO008185-0-0-0"/>
    <s v="NV022594"/>
    <m/>
    <x v="2"/>
    <x v="253"/>
  </r>
  <r>
    <x v="202"/>
    <m/>
    <x v="959"/>
    <d v="2025-04-01T00:00:00"/>
    <d v="2025-05-20T00:00:00"/>
    <n v="32290.49"/>
    <n v="112120601060"/>
    <s v="Mat. e Serv. Adap. Imóveis e Instalações (Contratos/esporádicos)"/>
    <s v="01-112120601060-000-129505060019-2-NV019953-000000000-0-0-0"/>
    <s v="NV019953"/>
    <m/>
    <x v="2"/>
    <x v="77"/>
  </r>
  <r>
    <x v="203"/>
    <m/>
    <x v="960"/>
    <d v="2025-04-01T00:00:00"/>
    <d v="2025-05-20T00:00:00"/>
    <n v="10638.44"/>
    <s v="112120503040"/>
    <s v="Serviços de Implantação e Operacionalização postos Poupatempo"/>
    <s v="01-112120503040-000-050501050001-2-NV006968-PRO007647-0-0-0"/>
    <s v="NV006968"/>
    <m/>
    <x v="2"/>
    <x v="32"/>
  </r>
  <r>
    <x v="204"/>
    <m/>
    <x v="961"/>
    <d v="2025-05-01T00:00:00"/>
    <d v="2025-05-20T00:00:00"/>
    <n v="936.31"/>
    <n v="112120502050"/>
    <s v="Indenizações Sobre Processos Trabalhistas"/>
    <s v="01-112120502050-000-015501020001-1-NV006963-000000000-0-0-0"/>
    <s v="NV006963"/>
    <m/>
    <x v="2"/>
    <x v="27"/>
  </r>
  <r>
    <x v="205"/>
    <m/>
    <x v="962"/>
    <d v="2025-03-01T00:00:00"/>
    <d v="2025-05-20T00:00:00"/>
    <n v="10890.99"/>
    <n v="112120501010"/>
    <s v="Serviços de Assessoria e Consultoria"/>
    <s v="01-112120501010-000-050505060090-2-NV006968-PRO008246-0-0-0"/>
    <s v="NV006968"/>
    <m/>
    <x v="2"/>
    <x v="32"/>
  </r>
  <r>
    <x v="206"/>
    <m/>
    <x v="577"/>
    <d v="2025-03-01T00:00:00"/>
    <d v="2025-05-20T00:00:00"/>
    <n v="23295.34"/>
    <s v="112120503040"/>
    <s v="INSS-BUREAU VERITAS DO BRASIL SOCIEDADE CLASSIFICADORA E CERTIFICADORA LTDA-125065"/>
    <s v="01-112120503040-000-062501240001-2-NV009958-PRO007651-0-0-0"/>
    <s v="NV009958"/>
    <m/>
    <x v="2"/>
    <x v="10"/>
  </r>
  <r>
    <x v="206"/>
    <m/>
    <x v="963"/>
    <d v="2025-03-01T00:00:00"/>
    <d v="2025-05-20T00:00:00"/>
    <n v="11782.91"/>
    <s v="112120503040"/>
    <s v="INSS-BUREAU VERITAS DO BRASIL SOCIEDADE CLASSIFICADORA E CERTIFICADORA LTDA-125066"/>
    <s v="01-112120503040-000-062501540001-2-NV003965-PRO007651-0-0-0"/>
    <s v="NV003965"/>
    <m/>
    <x v="2"/>
    <x v="48"/>
  </r>
  <r>
    <x v="206"/>
    <m/>
    <x v="743"/>
    <d v="2025-03-01T00:00:00"/>
    <d v="2025-05-20T00:00:00"/>
    <n v="4250.37"/>
    <s v="112120503040"/>
    <s v="INSS-BUREAU VERITAS DO BRASIL SOCIEDADE CLASSIFICADORA E CERTIFICADORA LTDA-125067"/>
    <s v="01-112120503040-000-070505060174-2-NV021579-PRO007651-0-0-0"/>
    <s v="NV021579"/>
    <m/>
    <x v="2"/>
    <x v="108"/>
  </r>
  <r>
    <x v="206"/>
    <m/>
    <x v="964"/>
    <d v="2025-03-01T00:00:00"/>
    <d v="2025-05-20T00:00:00"/>
    <n v="12532.09"/>
    <s v="112120503040"/>
    <s v="INSS-BUREAU VERITAS DO BRASIL SOCIEDADE CLASSIFICADORA E CERTIFICADORA LTDA-125068"/>
    <s v="01-112120503040-000-062501630001-2-NV003976-PRO007651-0-0-0"/>
    <s v="NV003976"/>
    <m/>
    <x v="2"/>
    <x v="59"/>
  </r>
  <r>
    <x v="206"/>
    <m/>
    <x v="699"/>
    <d v="2025-03-01T00:00:00"/>
    <d v="2025-05-20T00:00:00"/>
    <n v="2749.83"/>
    <s v="112120503040"/>
    <s v="INSS-BUREAU VERITAS DO BRASIL SOCIEDADE CLASSIFICADORA E CERTIFICADORA LTDA-125069"/>
    <s v="01-112120503040-000-070505060175-2-NV022568-PRO007651-0-0-0"/>
    <s v="NV022568"/>
    <m/>
    <x v="2"/>
    <x v="155"/>
  </r>
  <r>
    <x v="206"/>
    <m/>
    <x v="965"/>
    <d v="2025-03-01T00:00:00"/>
    <d v="2025-05-20T00:00:00"/>
    <n v="3558.88"/>
    <s v="112120503040"/>
    <s v="INSS-BUREAU VERITAS DO BRASIL SOCIEDADE CLASSIFICADORA E CERTIFICADORA LTDA-125070"/>
    <s v="01-112120503040-000-070505060230-2-NV022640-PRO007651-0-0-0"/>
    <s v="NV022640"/>
    <m/>
    <x v="2"/>
    <x v="204"/>
  </r>
  <r>
    <x v="206"/>
    <m/>
    <x v="966"/>
    <d v="2025-03-01T00:00:00"/>
    <d v="2025-05-20T00:00:00"/>
    <n v="17159.189999999999"/>
    <s v="112120503040"/>
    <s v="INSS-BUREAU VERITAS DO BRASIL SOCIEDADE CLASSIFICADORA E CERTIFICADORA LTDA-125071"/>
    <s v="01-112120503040-000-062501330001-2-NV002952-PRO007651-0-0-0"/>
    <s v="NV002952"/>
    <m/>
    <x v="2"/>
    <x v="35"/>
  </r>
  <r>
    <x v="206"/>
    <m/>
    <x v="814"/>
    <d v="2025-03-01T00:00:00"/>
    <d v="2025-05-20T00:00:00"/>
    <n v="35728.239999999998"/>
    <s v="112120503040"/>
    <s v="INSS-BUREAU VERITAS DO BRASIL SOCIEDADE CLASSIFICADORA E CERTIFICADORA LTDA-125072"/>
    <s v="01-112120503040-000-047501090001-1-NV006965-PRO007651-0-0-0"/>
    <s v="NV006965"/>
    <m/>
    <x v="2"/>
    <x v="29"/>
  </r>
  <r>
    <x v="206"/>
    <m/>
    <x v="578"/>
    <d v="2025-03-01T00:00:00"/>
    <d v="2025-05-20T00:00:00"/>
    <n v="45059.74"/>
    <s v="112120503040"/>
    <s v="INSS-BUREAU VERITAS DO BRASIL SOCIEDADE CLASSIFICADORA E CERTIFICADORA LTDA-125073"/>
    <s v="01-112120503040-000-015505060003-1-NV006963-PRO007651-0-0-0"/>
    <s v="NV006963"/>
    <m/>
    <x v="2"/>
    <x v="27"/>
  </r>
  <r>
    <x v="206"/>
    <m/>
    <x v="566"/>
    <d v="2025-03-01T00:00:00"/>
    <d v="2025-05-20T00:00:00"/>
    <n v="11119.23"/>
    <s v="112120503040"/>
    <s v="INSS-BUREAU VERITAS DO BRASIL SOCIEDADE CLASSIFICADORA E CERTIFICADORA LTDA-125074"/>
    <s v="01-112120503040-000-062501320001-2-NV002951-PRO007651-0-0-0"/>
    <s v="NV002951"/>
    <m/>
    <x v="2"/>
    <x v="34"/>
  </r>
  <r>
    <x v="206"/>
    <m/>
    <x v="592"/>
    <d v="2025-03-01T00:00:00"/>
    <d v="2025-05-20T00:00:00"/>
    <n v="1961.2"/>
    <s v="112120503040"/>
    <s v="INSS-BUREAU VERITAS DO BRASIL SOCIEDADE CLASSIFICADORA E CERTIFICADORA LTDA-125075"/>
    <s v="01-112120503040-000-070505060182-2-NV022588-PRO007651-0-0-0"/>
    <s v="NV022588"/>
    <m/>
    <x v="2"/>
    <x v="168"/>
  </r>
  <r>
    <x v="206"/>
    <m/>
    <x v="842"/>
    <d v="2025-03-01T00:00:00"/>
    <d v="2025-05-20T00:00:00"/>
    <n v="1740.06"/>
    <s v="112120503040"/>
    <s v="INSS-BUREAU VERITAS DO BRASIL SOCIEDADE CLASSIFICADORA E CERTIFICADORA LTDA-125076"/>
    <s v="01-112120503040-000-070505060223-2-NV022633-PRO007651-0-0-0"/>
    <s v="NV022633"/>
    <m/>
    <x v="2"/>
    <x v="197"/>
  </r>
  <r>
    <x v="206"/>
    <m/>
    <x v="715"/>
    <d v="2025-03-01T00:00:00"/>
    <d v="2025-05-20T00:00:00"/>
    <n v="1783.27"/>
    <s v="112120503040"/>
    <s v="INSS-BUREAU VERITAS DO BRASIL SOCIEDADE CLASSIFICADORA E CERTIFICADORA LTDA-125077"/>
    <s v="01-112120503040-000-070505060208-2-NV022618-PRO007651-0-0-0"/>
    <s v="NV022618"/>
    <m/>
    <x v="2"/>
    <x v="182"/>
  </r>
  <r>
    <x v="206"/>
    <m/>
    <x v="610"/>
    <d v="2025-03-01T00:00:00"/>
    <d v="2025-05-20T00:00:00"/>
    <n v="4403.21"/>
    <s v="112120503040"/>
    <s v="INSS-BUREAU VERITAS DO BRASIL SOCIEDADE CLASSIFICADORA E CERTIFICADORA LTDA-125078"/>
    <s v="01-112120503040-000-062501550001-2-NV003966-PRO007651-0-0-0"/>
    <s v="NV003966"/>
    <m/>
    <x v="2"/>
    <x v="49"/>
  </r>
  <r>
    <x v="206"/>
    <m/>
    <x v="967"/>
    <d v="2025-03-01T00:00:00"/>
    <d v="2025-05-20T00:00:00"/>
    <n v="1735.16"/>
    <s v="112120503040"/>
    <s v="INSS-BUREAU VERITAS DO BRASIL SOCIEDADE CLASSIFICADORA E CERTIFICADORA LTDA-125079"/>
    <s v="01-112120503040-000-062501930127-2-NV021594-PRO007651-0-0-0"/>
    <s v="NV021594"/>
    <m/>
    <x v="2"/>
    <x v="118"/>
  </r>
  <r>
    <x v="206"/>
    <m/>
    <x v="968"/>
    <d v="2025-03-01T00:00:00"/>
    <d v="2025-05-20T00:00:00"/>
    <n v="1740.06"/>
    <s v="112120503040"/>
    <s v="INSS-BUREAU VERITAS DO BRASIL SOCIEDADE CLASSIFICADORA E CERTIFICADORA LTDA-125080"/>
    <s v="01-112120503040-000-070505060232-2-NV022642-PRO007651-0-0-0"/>
    <s v="NV022642"/>
    <m/>
    <x v="2"/>
    <x v="206"/>
  </r>
  <r>
    <x v="206"/>
    <m/>
    <x v="768"/>
    <d v="2025-03-01T00:00:00"/>
    <d v="2025-05-20T00:00:00"/>
    <n v="1717.07"/>
    <s v="112120503040"/>
    <s v="INSS-BUREAU VERITAS DO BRASIL SOCIEDADE CLASSIFICADORA E CERTIFICADORA LTDA-125081"/>
    <s v="01-112120503040-000-001505060341-2-NV022643-PRO007651-0-0-0"/>
    <s v="NV022643"/>
    <m/>
    <x v="2"/>
    <x v="207"/>
  </r>
  <r>
    <x v="206"/>
    <m/>
    <x v="791"/>
    <d v="2025-03-01T00:00:00"/>
    <d v="2025-05-20T00:00:00"/>
    <n v="1740.06"/>
    <s v="112120503040"/>
    <s v="INSS-BUREAU VERITAS DO BRASIL SOCIEDADE CLASSIFICADORA E CERTIFICADORA LTDA-125082"/>
    <s v="01-112120503040-000-070505060225-2-NV022635-PRO007651-0-0-0"/>
    <s v="NV022635"/>
    <m/>
    <x v="2"/>
    <x v="199"/>
  </r>
  <r>
    <x v="206"/>
    <m/>
    <x v="969"/>
    <d v="2025-03-01T00:00:00"/>
    <d v="2025-05-20T00:00:00"/>
    <n v="1875.65"/>
    <s v="112120503040"/>
    <s v="INSS-BUREAU VERITAS DO BRASIL SOCIEDADE CLASSIFICADORA E CERTIFICADORA LTDA-125083"/>
    <s v="01-112120503040-000-062501930132-2-NV021601-PRO007651-0-0-0"/>
    <s v="NV021601"/>
    <m/>
    <x v="2"/>
    <x v="123"/>
  </r>
  <r>
    <x v="206"/>
    <m/>
    <x v="970"/>
    <d v="2025-03-01T00:00:00"/>
    <d v="2025-05-20T00:00:00"/>
    <n v="12804.68"/>
    <s v="112120503040"/>
    <s v="INSS-BUREAU VERITAS DO BRASIL SOCIEDADE CLASSIFICADORA E CERTIFICADORA LTDA-125084"/>
    <s v="01-112120503040-000-062501160001-2-NV009954-PRO007651-0-0-0"/>
    <s v="NV009954"/>
    <m/>
    <x v="2"/>
    <x v="6"/>
  </r>
  <r>
    <x v="206"/>
    <m/>
    <x v="785"/>
    <d v="2025-03-01T00:00:00"/>
    <d v="2025-05-20T00:00:00"/>
    <n v="1778.37"/>
    <s v="112120503040"/>
    <s v="INSS-BUREAU VERITAS DO BRASIL SOCIEDADE CLASSIFICADORA E CERTIFICADORA LTDA-125085"/>
    <s v="01-112120503040-000-001501930154-2-NV022553-PRO007651-0-0-0"/>
    <s v="NV022553"/>
    <m/>
    <x v="2"/>
    <x v="143"/>
  </r>
  <r>
    <x v="206"/>
    <m/>
    <x v="541"/>
    <d v="2025-03-01T00:00:00"/>
    <d v="2025-05-20T00:00:00"/>
    <n v="1760.28"/>
    <s v="112120503040"/>
    <s v="INSS-BUREAU VERITAS DO BRASIL SOCIEDADE CLASSIFICADORA E CERTIFICADORA LTDA-125086"/>
    <s v="01-112120503040-000-001505060352-2-NV022676-PRO007651-0-0-0"/>
    <s v="NV022676"/>
    <m/>
    <x v="2"/>
    <x v="230"/>
  </r>
  <r>
    <x v="206"/>
    <m/>
    <x v="652"/>
    <d v="2025-03-01T00:00:00"/>
    <d v="2025-05-20T00:00:00"/>
    <n v="1760.28"/>
    <s v="112120503040"/>
    <s v="INSS-BUREAU VERITAS DO BRASIL SOCIEDADE CLASSIFICADORA E CERTIFICADORA LTDA-125087"/>
    <s v="01-112120503040-000-001505060339-2-NV022641-PRO007651-0-0-0"/>
    <s v="NV022641"/>
    <m/>
    <x v="2"/>
    <x v="205"/>
  </r>
  <r>
    <x v="206"/>
    <m/>
    <x v="971"/>
    <d v="2025-03-01T00:00:00"/>
    <d v="2025-05-20T00:00:00"/>
    <n v="1740.06"/>
    <s v="112120503040"/>
    <s v="INSS-BUREAU VERITAS DO BRASIL SOCIEDADE CLASSIFICADORA E CERTIFICADORA LTDA-125088"/>
    <s v="01-112120503040-000-070505060234-2-NV022644-PRO007651-0-0-0"/>
    <s v="NV022644"/>
    <m/>
    <x v="2"/>
    <x v="208"/>
  </r>
  <r>
    <x v="206"/>
    <m/>
    <x v="824"/>
    <d v="2025-03-01T00:00:00"/>
    <d v="2025-05-20T00:00:00"/>
    <n v="5914.32"/>
    <s v="112120503040"/>
    <s v="INSS-BUREAU VERITAS DO BRASIL SOCIEDADE CLASSIFICADORA E CERTIFICADORA LTDA-125089"/>
    <s v="01-112120503040-000-062501670001-2-NV003985-PRO007651-0-0-0"/>
    <s v="NV003985"/>
    <m/>
    <x v="2"/>
    <x v="67"/>
  </r>
  <r>
    <x v="206"/>
    <m/>
    <x v="972"/>
    <d v="2025-03-01T00:00:00"/>
    <d v="2025-05-20T00:00:00"/>
    <n v="1717.07"/>
    <s v="112120503040"/>
    <s v="INSS-BUREAU VERITAS DO BRASIL SOCIEDADE CLASSIFICADORA E CERTIFICADORA LTDA-125090"/>
    <s v="01-112120503040-000-070505060251-2-NV022662-PRO007651-0-0-0"/>
    <s v="NV022662"/>
    <m/>
    <x v="2"/>
    <x v="222"/>
  </r>
  <r>
    <x v="206"/>
    <m/>
    <x v="605"/>
    <d v="2025-04-01T00:00:00"/>
    <d v="2025-05-20T00:00:00"/>
    <n v="144640.54"/>
    <s v="112120503040"/>
    <s v="INSS-CONSORCIO BHG POUPATEMPO INTERIOR 3-206"/>
    <s v="01-112120503040-000-050501050001-2-NV006968-PRO007647-0-0-0"/>
    <s v="NV006968"/>
    <m/>
    <x v="2"/>
    <x v="32"/>
  </r>
  <r>
    <x v="206"/>
    <m/>
    <x v="973"/>
    <d v="2025-04-01T00:00:00"/>
    <d v="2025-05-20T00:00:00"/>
    <n v="49682.52"/>
    <s v="112120503040"/>
    <s v="INSS-CONSORCIO BHG POUPATEMPO INTERIOR 3-207"/>
    <s v="01-112120503040-000-062501190001-2-NV008123-PRO007647-0-0-0"/>
    <s v="NV008123"/>
    <m/>
    <x v="2"/>
    <x v="21"/>
  </r>
  <r>
    <x v="206"/>
    <m/>
    <x v="974"/>
    <d v="2025-04-01T00:00:00"/>
    <d v="2025-05-20T00:00:00"/>
    <n v="52436.1"/>
    <s v="112120503040"/>
    <s v="INSS-CONSORCIO BHG POUPATEMPO INTERIOR 3-208"/>
    <s v="01-112120503040-000-064501170001-2-NV008122-PRO007647-0-0-0"/>
    <s v="NV008122"/>
    <m/>
    <x v="2"/>
    <x v="20"/>
  </r>
  <r>
    <x v="206"/>
    <m/>
    <x v="975"/>
    <d v="2025-04-01T00:00:00"/>
    <d v="2025-05-20T00:00:00"/>
    <n v="25479.98"/>
    <s v="112120503040"/>
    <s v="INSS-CONSORCIO BHG POUPATEMPO INTERIOR 3-209"/>
    <s v="01-112120503040-000-062501270001-2-NV009957-PRO007647-0-0-0"/>
    <s v="NV009957"/>
    <m/>
    <x v="2"/>
    <x v="9"/>
  </r>
  <r>
    <x v="206"/>
    <m/>
    <x v="643"/>
    <d v="2025-04-01T00:00:00"/>
    <d v="2025-05-20T00:00:00"/>
    <n v="17378.259999999998"/>
    <s v="112120503040"/>
    <s v="INSS-CONSORCIO BHG POUPATEMPO INTERIOR 3-210"/>
    <s v="01-112120503040-000-062501440001-2-NV003983-PRO007647-0-0-0"/>
    <s v="NV003983"/>
    <m/>
    <x v="2"/>
    <x v="65"/>
  </r>
  <r>
    <x v="206"/>
    <m/>
    <x v="751"/>
    <d v="2025-04-01T00:00:00"/>
    <d v="2025-05-20T00:00:00"/>
    <n v="19305.82"/>
    <s v="112120503040"/>
    <s v="INSS-CONSORCIO BHG POUPATEMPO INTERIOR 3-211"/>
    <s v="01-112120503040-000-062501570001-2-NV003970-PRO007647-0-0-0"/>
    <s v="NV003970"/>
    <m/>
    <x v="2"/>
    <x v="53"/>
  </r>
  <r>
    <x v="206"/>
    <m/>
    <x v="976"/>
    <d v="2025-04-01T00:00:00"/>
    <d v="2025-05-20T00:00:00"/>
    <n v="17559.849999999999"/>
    <s v="112120503040"/>
    <s v="INSS-CONSORCIO BHG POUPATEMPO INTERIOR 3-212"/>
    <s v="01-112120503040-000-062501410001-2-NV003977-PRO007647-0-0-0"/>
    <s v="NV003977"/>
    <m/>
    <x v="2"/>
    <x v="60"/>
  </r>
  <r>
    <x v="206"/>
    <m/>
    <x v="977"/>
    <d v="2025-04-01T00:00:00"/>
    <d v="2025-05-20T00:00:00"/>
    <n v="29696.78"/>
    <s v="112120503040"/>
    <s v="INSS-CONSORCIO BHG POUPATEMPO INTERIOR 3-213"/>
    <s v="01-112120503040-000-062501340001-2-NV003952-PRO007647-0-0-0"/>
    <s v="NV003952"/>
    <m/>
    <x v="2"/>
    <x v="36"/>
  </r>
  <r>
    <x v="206"/>
    <m/>
    <x v="710"/>
    <d v="2025-04-01T00:00:00"/>
    <d v="2025-05-20T00:00:00"/>
    <n v="19762.419999999998"/>
    <s v="112120503040"/>
    <s v="INSS-CONSORCIO BHG POUPATEMPO INTERIOR 3-214"/>
    <s v="01-112120503040-000-062501350001-2-NV003954-PRO007647-0-0-0"/>
    <s v="NV003954"/>
    <m/>
    <x v="2"/>
    <x v="38"/>
  </r>
  <r>
    <x v="206"/>
    <m/>
    <x v="718"/>
    <d v="2025-04-01T00:00:00"/>
    <d v="2025-05-20T00:00:00"/>
    <n v="24015.11"/>
    <s v="112120503040"/>
    <s v="INSS-CONSORCIO BHG POUPATEMPO INTERIOR 3-215"/>
    <s v="01-112120503040-000-062501520001-2-NV003960-PRO007647-0-0-0"/>
    <s v="NV003960"/>
    <m/>
    <x v="2"/>
    <x v="44"/>
  </r>
  <r>
    <x v="206"/>
    <m/>
    <x v="762"/>
    <d v="2025-04-01T00:00:00"/>
    <d v="2025-05-20T00:00:00"/>
    <n v="18316.68"/>
    <s v="112120503040"/>
    <s v="INSS-CONSORCIO BHG POUPATEMPO INTERIOR 3-216"/>
    <s v="01-112120503040-000-062501680001-2-NV004956-PRO007647-0-0-0"/>
    <s v="NV004956"/>
    <m/>
    <x v="2"/>
    <x v="69"/>
  </r>
  <r>
    <x v="206"/>
    <m/>
    <x v="731"/>
    <d v="2025-04-01T00:00:00"/>
    <d v="2025-05-20T00:00:00"/>
    <n v="9866.91"/>
    <s v="112120503040"/>
    <s v="INSS-CONSORCIO BHG POUPATEMPO INTERIOR 3-217"/>
    <s v="01-112120503040-000-062501790001-2-NV019952-PRO007647-0-0-0"/>
    <s v="NV019952"/>
    <m/>
    <x v="2"/>
    <x v="76"/>
  </r>
  <r>
    <x v="206"/>
    <m/>
    <x v="802"/>
    <d v="2025-04-01T00:00:00"/>
    <d v="2025-05-20T00:00:00"/>
    <n v="9075.89"/>
    <s v="112120503040"/>
    <s v="INSS-CONSORCIO BHG POUPATEMPO INTERIOR 3-218"/>
    <s v="01-112120503040-000-062501860001-2-NV020551-PRO007647-0-0-0"/>
    <s v="NV020551"/>
    <m/>
    <x v="2"/>
    <x v="80"/>
  </r>
  <r>
    <x v="206"/>
    <m/>
    <x v="748"/>
    <d v="2025-04-01T00:00:00"/>
    <d v="2025-05-20T00:00:00"/>
    <n v="12004.43"/>
    <s v="112120503040"/>
    <s v="INSS-CONSORCIO BHG POUPATEMPO INTERIOR 3-219"/>
    <s v="01-112120503040-000-062501870001-2-NV020552-PRO007647-0-0-0"/>
    <s v="NV020552"/>
    <m/>
    <x v="2"/>
    <x v="81"/>
  </r>
  <r>
    <x v="206"/>
    <m/>
    <x v="552"/>
    <d v="2025-04-01T00:00:00"/>
    <d v="2025-05-20T00:00:00"/>
    <n v="12004.43"/>
    <s v="112120503040"/>
    <s v="INSS-CONSORCIO BHG POUPATEMPO INTERIOR 3-220"/>
    <s v="01-112120503040-000-062501880001-2-NV020553-PRO007647-0-0-0"/>
    <s v="NV020553"/>
    <m/>
    <x v="2"/>
    <x v="82"/>
  </r>
  <r>
    <x v="206"/>
    <m/>
    <x v="840"/>
    <d v="2025-04-01T00:00:00"/>
    <d v="2025-05-20T00:00:00"/>
    <n v="4590.4799999999996"/>
    <s v="112120503040"/>
    <s v="INSS-CONSORCIO BHG POUPATEMPO INTERIOR 3-221"/>
    <s v="01-112120503040-000-062501910001-2-NV020556-PRO007647-0-0-0"/>
    <s v="NV020556"/>
    <m/>
    <x v="2"/>
    <x v="84"/>
  </r>
  <r>
    <x v="206"/>
    <m/>
    <x v="753"/>
    <d v="2025-04-01T00:00:00"/>
    <d v="2025-05-20T00:00:00"/>
    <n v="5814.6"/>
    <s v="112120503040"/>
    <s v="INSS-CONSORCIO BHG POUPATEMPO INTERIOR 3-222"/>
    <s v="01-112120503040-000-070505060110-2-NV021591-PRO007647-0-0-0"/>
    <s v="NV021591"/>
    <m/>
    <x v="2"/>
    <x v="116"/>
  </r>
  <r>
    <x v="206"/>
    <m/>
    <x v="707"/>
    <d v="2025-04-01T00:00:00"/>
    <d v="2025-05-20T00:00:00"/>
    <n v="5202.54"/>
    <s v="112120503040"/>
    <s v="INSS-CONSORCIO BHG POUPATEMPO INTERIOR 3-223"/>
    <s v="01-112120503040-000-070505060111-2-NV021605-PRO007647-0-0-0"/>
    <s v="NV021605"/>
    <m/>
    <x v="2"/>
    <x v="127"/>
  </r>
  <r>
    <x v="206"/>
    <m/>
    <x v="826"/>
    <d v="2025-04-01T00:00:00"/>
    <d v="2025-05-20T00:00:00"/>
    <n v="8461.7999999999993"/>
    <s v="112120503040"/>
    <s v="INSS-CONSORCIO BHG POUPATEMPO INTERIOR 3-224"/>
    <s v="01-112120503040-000-001501930143-2-NV021612-PRO007647-0-0-0"/>
    <s v="NV021612"/>
    <m/>
    <x v="2"/>
    <x v="134"/>
  </r>
  <r>
    <x v="206"/>
    <m/>
    <x v="733"/>
    <d v="2025-04-01T00:00:00"/>
    <d v="2025-05-20T00:00:00"/>
    <n v="4688.0200000000004"/>
    <s v="112120503040"/>
    <s v="INSS-CONSORCIO BHG POUPATEMPO INTERIOR 3-225"/>
    <s v="01-112120503040-000-070505060115-2-NV022555-PRO007647-0-0-0"/>
    <s v="NV022555"/>
    <m/>
    <x v="2"/>
    <x v="145"/>
  </r>
  <r>
    <x v="206"/>
    <m/>
    <x v="570"/>
    <d v="2025-04-01T00:00:00"/>
    <d v="2025-05-20T00:00:00"/>
    <n v="4688.0200000000004"/>
    <s v="112120503040"/>
    <s v="INSS-CONSORCIO BHG POUPATEMPO INTERIOR 3-226"/>
    <s v="01-112120503040-000-152505060104-2-NV021571-PRO007647-0-0-0"/>
    <s v="NV021571"/>
    <m/>
    <x v="2"/>
    <x v="101"/>
  </r>
  <r>
    <x v="206"/>
    <m/>
    <x v="978"/>
    <d v="2025-04-01T00:00:00"/>
    <d v="2025-05-20T00:00:00"/>
    <n v="4075.96"/>
    <s v="112120503040"/>
    <s v="INSS-CONSORCIO BHG POUPATEMPO INTERIOR 3-227"/>
    <s v="01-112120503040-000-062501930109-2-NV021574-PRO007647-0-0-0"/>
    <s v="NV021574"/>
    <m/>
    <x v="2"/>
    <x v="104"/>
  </r>
  <r>
    <x v="206"/>
    <m/>
    <x v="606"/>
    <d v="2025-04-01T00:00:00"/>
    <d v="2025-05-20T00:00:00"/>
    <n v="2851.84"/>
    <s v="112120503040"/>
    <s v="INSS-CONSORCIO BHG POUPATEMPO INTERIOR 3-228"/>
    <s v="01-112120503040-000-070505060119-2-NV022574-PRO007647-0-0-0"/>
    <s v="NV022574"/>
    <m/>
    <x v="2"/>
    <x v="159"/>
  </r>
  <r>
    <x v="206"/>
    <m/>
    <x v="725"/>
    <d v="2025-04-01T00:00:00"/>
    <d v="2025-05-20T00:00:00"/>
    <n v="4688.0200000000004"/>
    <s v="112120503040"/>
    <s v="INSS-CONSORCIO BHG POUPATEMPO INTERIOR 3-229"/>
    <s v="01-112120503040-000-070505060176-2-NV022582-PRO007647-0-0-0"/>
    <s v="NV022582"/>
    <m/>
    <x v="2"/>
    <x v="163"/>
  </r>
  <r>
    <x v="206"/>
    <m/>
    <x v="574"/>
    <d v="2025-04-01T00:00:00"/>
    <d v="2025-05-20T00:00:00"/>
    <n v="4075.96"/>
    <s v="112120503040"/>
    <s v="INSS-CONSORCIO BHG POUPATEMPO INTERIOR 3-230"/>
    <s v="01-112120503040-000-070505060121-2-NV022576-PRO007647-0-0-0"/>
    <s v="NV022576"/>
    <m/>
    <x v="2"/>
    <x v="161"/>
  </r>
  <r>
    <x v="206"/>
    <m/>
    <x v="838"/>
    <d v="2025-04-01T00:00:00"/>
    <d v="2025-05-20T00:00:00"/>
    <n v="7136.25"/>
    <s v="112120503040"/>
    <s v="INSS-CONSORCIO BHG POUPATEMPO INTERIOR 3-231"/>
    <s v="01-112120503040-000-062501930124-2-NV021590-PRO007647-0-0-0"/>
    <s v="NV021590"/>
    <m/>
    <x v="2"/>
    <x v="115"/>
  </r>
  <r>
    <x v="206"/>
    <m/>
    <x v="979"/>
    <d v="2025-04-01T00:00:00"/>
    <d v="2025-05-20T00:00:00"/>
    <n v="4688.0200000000004"/>
    <s v="112120503040"/>
    <s v="INSS-CONSORCIO BHG POUPATEMPO INTERIOR 3-232"/>
    <s v="01-112120503040-000-001501930145-2-NV021614-PRO007647-0-0-0"/>
    <s v="NV021614"/>
    <m/>
    <x v="2"/>
    <x v="135"/>
  </r>
  <r>
    <x v="206"/>
    <m/>
    <x v="774"/>
    <d v="2025-04-01T00:00:00"/>
    <d v="2025-05-20T00:00:00"/>
    <n v="4688.0200000000004"/>
    <s v="112120503040"/>
    <s v="INSS-CONSORCIO BHG POUPATEMPO INTERIOR 3-233"/>
    <s v="01-112120503040-000-062501930137-2-NV021606-PRO007647-0-0-0"/>
    <s v="NV021606"/>
    <m/>
    <x v="2"/>
    <x v="128"/>
  </r>
  <r>
    <x v="206"/>
    <m/>
    <x v="776"/>
    <d v="2025-04-01T00:00:00"/>
    <d v="2025-05-20T00:00:00"/>
    <n v="4688.0200000000004"/>
    <s v="112120503040"/>
    <s v="INSS-CONSORCIO BHG POUPATEMPO INTERIOR 3-234"/>
    <s v="01-112120503040-000-062501930120-2-NV021586-PRO007647-0-0-0"/>
    <s v="NV021586"/>
    <m/>
    <x v="2"/>
    <x v="112"/>
  </r>
  <r>
    <x v="206"/>
    <m/>
    <x v="620"/>
    <d v="2025-04-01T00:00:00"/>
    <d v="2025-05-20T00:00:00"/>
    <n v="5912.14"/>
    <s v="112120503040"/>
    <s v="INSS-CONSORCIO BHG POUPATEMPO INTERIOR 3-235"/>
    <s v="01-112120503040-000-001501930158-2-NV022557-PRO007647-0-0-0"/>
    <s v="NV022557"/>
    <m/>
    <x v="2"/>
    <x v="147"/>
  </r>
  <r>
    <x v="206"/>
    <m/>
    <x v="980"/>
    <d v="2025-04-01T00:00:00"/>
    <d v="2025-05-20T00:00:00"/>
    <n v="7136.25"/>
    <s v="112120503040"/>
    <s v="INSS-CONSORCIO BHG POUPATEMPO INTERIOR 3-236"/>
    <s v="01-112120503040-000-146505060105-2-NV021572-PRO007647-0-0-0"/>
    <s v="NV021572"/>
    <m/>
    <x v="2"/>
    <x v="102"/>
  </r>
  <r>
    <x v="206"/>
    <m/>
    <x v="789"/>
    <d v="2025-04-01T00:00:00"/>
    <d v="2025-05-20T00:00:00"/>
    <n v="4484"/>
    <s v="112120503040"/>
    <s v="INSS-CONSORCIO BHG POUPATEMPO INTERIOR 3-237"/>
    <s v="01-112120503040-000-070505060196-2-NV022601-PRO007647-0-0-0"/>
    <s v="NV022601"/>
    <m/>
    <x v="2"/>
    <x v="170"/>
  </r>
  <r>
    <x v="206"/>
    <m/>
    <x v="645"/>
    <d v="2025-04-01T00:00:00"/>
    <d v="2025-05-20T00:00:00"/>
    <n v="4688.0200000000004"/>
    <s v="112120503040"/>
    <s v="INSS-CONSORCIO BHG POUPATEMPO INTERIOR 3-238"/>
    <s v="01-112120503040-000-070505060178-2-NV022584-PRO007647-0-0-0"/>
    <s v="NV022584"/>
    <m/>
    <x v="2"/>
    <x v="164"/>
  </r>
  <r>
    <x v="206"/>
    <m/>
    <x v="981"/>
    <d v="2025-04-01T00:00:00"/>
    <d v="2025-05-20T00:00:00"/>
    <n v="6524.19"/>
    <s v="112120503040"/>
    <s v="INSS-CONSORCIO BHG POUPATEMPO INTERIOR 3-239"/>
    <s v="01-112120503040-000-070505060177-2-NV022583-PRO007647-0-0-0"/>
    <s v="NV022583"/>
    <m/>
    <x v="2"/>
    <x v="4"/>
  </r>
  <r>
    <x v="206"/>
    <m/>
    <x v="617"/>
    <d v="2025-04-01T00:00:00"/>
    <d v="2025-05-20T00:00:00"/>
    <n v="4075.96"/>
    <s v="112120503040"/>
    <s v="INSS-CONSORCIO BHG POUPATEMPO INTERIOR 3-240"/>
    <s v="01-112120503040-000-070505060203-2-NV022613-PRO007647-0-0-0"/>
    <s v="NV022613"/>
    <m/>
    <x v="2"/>
    <x v="177"/>
  </r>
  <r>
    <x v="206"/>
    <m/>
    <x v="639"/>
    <d v="2025-04-01T00:00:00"/>
    <d v="2025-05-20T00:00:00"/>
    <n v="4075.96"/>
    <s v="112120503040"/>
    <s v="INSS-CONSORCIO BHG POUPATEMPO INTERIOR 3-241"/>
    <s v="01-112120503040-000-070505060177-2-NV022583-PRO007647-0-0-0"/>
    <s v="NV022583"/>
    <m/>
    <x v="2"/>
    <x v="4"/>
  </r>
  <r>
    <x v="206"/>
    <m/>
    <x v="737"/>
    <d v="2025-04-01T00:00:00"/>
    <d v="2025-05-20T00:00:00"/>
    <n v="4075.96"/>
    <s v="112120503040"/>
    <s v="INSS-CONSORCIO BHG POUPATEMPO INTERIOR 3-242"/>
    <s v="01-112120503040-000-070505060235-2-NV022645-PRO007647-0-0-0"/>
    <s v="NV022645"/>
    <m/>
    <x v="2"/>
    <x v="209"/>
  </r>
  <r>
    <x v="206"/>
    <m/>
    <x v="804"/>
    <d v="2025-04-01T00:00:00"/>
    <d v="2025-05-20T00:00:00"/>
    <n v="4075.96"/>
    <s v="112120503040"/>
    <s v="INSS-CONSORCIO BHG POUPATEMPO INTERIOR 3-243"/>
    <s v="01-112120503040-000-070505060237-2-NV022647-PRO007647-0-0-0"/>
    <s v="NV022647"/>
    <m/>
    <x v="2"/>
    <x v="239"/>
  </r>
  <r>
    <x v="206"/>
    <m/>
    <x v="982"/>
    <d v="2025-04-01T00:00:00"/>
    <d v="2025-05-20T00:00:00"/>
    <n v="4688.0200000000004"/>
    <s v="112120503040"/>
    <s v="INSS-CONSORCIO BHG POUPATEMPO INTERIOR 3-244"/>
    <s v="01-112120503040-000-070505060238-2-NV022648-PRO007647-0-0-0"/>
    <s v="NV022648"/>
    <m/>
    <x v="2"/>
    <x v="211"/>
  </r>
  <r>
    <x v="206"/>
    <m/>
    <x v="983"/>
    <d v="2025-04-01T00:00:00"/>
    <d v="2025-05-20T00:00:00"/>
    <n v="4075.96"/>
    <s v="112120503040"/>
    <s v="INSS-CONSORCIO BHG POUPATEMPO INTERIOR 3-245"/>
    <s v="01-112120503040-000-070505060120-2-NV022575-PRO007647-0-0-0"/>
    <s v="NV022575"/>
    <m/>
    <x v="2"/>
    <x v="160"/>
  </r>
  <r>
    <x v="206"/>
    <m/>
    <x v="568"/>
    <d v="2025-04-01T00:00:00"/>
    <d v="2025-05-20T00:00:00"/>
    <n v="4075.96"/>
    <s v="112120503040"/>
    <s v="INSS-CONSORCIO BHG POUPATEMPO INTERIOR 3-246"/>
    <s v="01-112120503040-000-070505060244-2-NV022654-PRO007647-0-0-0"/>
    <s v="NV022654"/>
    <m/>
    <x v="2"/>
    <x v="216"/>
  </r>
  <r>
    <x v="206"/>
    <m/>
    <x v="723"/>
    <d v="2025-04-01T00:00:00"/>
    <d v="2025-05-20T00:00:00"/>
    <n v="4688.0200000000004"/>
    <s v="112120503040"/>
    <s v="INSS-CONSORCIO BHG POUPATEMPO INTERIOR 3-247"/>
    <s v="01-112120503040-000-070505060240-2-NV022653-PRO007647-0-0-0"/>
    <s v="NV022653"/>
    <m/>
    <x v="2"/>
    <x v="215"/>
  </r>
  <r>
    <x v="206"/>
    <m/>
    <x v="615"/>
    <d v="2025-04-01T00:00:00"/>
    <d v="2025-05-20T00:00:00"/>
    <n v="3627.11"/>
    <s v="112120503040"/>
    <s v="INSS-CONSORCIO BHG POUPATEMPO INTERIOR 3-248"/>
    <s v="01-112120503040-000-070505060245-2-NV022655-PRO007647-0-0-0"/>
    <s v="NV022655"/>
    <m/>
    <x v="2"/>
    <x v="217"/>
  </r>
  <r>
    <x v="206"/>
    <m/>
    <x v="822"/>
    <d v="2025-04-01T00:00:00"/>
    <d v="2025-05-20T00:00:00"/>
    <n v="4075.96"/>
    <s v="112120503040"/>
    <s v="INSS-CONSORCIO BHG POUPATEMPO INTERIOR 3-249"/>
    <s v="01-112120503040-000-070505060246-2-NV022656-PRO007647-0-0-0"/>
    <s v="NV022656"/>
    <m/>
    <x v="2"/>
    <x v="218"/>
  </r>
  <r>
    <x v="206"/>
    <m/>
    <x v="793"/>
    <d v="2025-04-01T00:00:00"/>
    <d v="2025-05-20T00:00:00"/>
    <n v="5912.14"/>
    <s v="112120503040"/>
    <s v="INSS-CONSORCIO BHG POUPATEMPO INTERIOR 3-250"/>
    <s v="01-112120503040-000-147505060106-2-NV021573-PRO007647-0-0-0"/>
    <s v="NV021573"/>
    <m/>
    <x v="2"/>
    <x v="103"/>
  </r>
  <r>
    <x v="206"/>
    <m/>
    <x v="828"/>
    <d v="2025-04-01T00:00:00"/>
    <d v="2025-05-20T00:00:00"/>
    <n v="6524.19"/>
    <s v="112120503040"/>
    <s v="INSS-CONSORCIO BHG POUPATEMPO INTERIOR 3-251"/>
    <s v="01-112120503040-000-070505060247-2-NV022657-PRO007647-0-0-0"/>
    <s v="NV022657"/>
    <m/>
    <x v="2"/>
    <x v="219"/>
  </r>
  <r>
    <x v="206"/>
    <m/>
    <x v="766"/>
    <d v="2025-04-01T00:00:00"/>
    <d v="2025-05-20T00:00:00"/>
    <n v="4075.96"/>
    <s v="112120503040"/>
    <s v="INSS-CONSORCIO BHG POUPATEMPO INTERIOR 3-252"/>
    <s v="01-112120503040-000-070505060263-2-NV022681-PRO007647-0-0-0"/>
    <s v="NV022681"/>
    <m/>
    <x v="2"/>
    <x v="233"/>
  </r>
  <r>
    <x v="206"/>
    <m/>
    <x v="800"/>
    <d v="2025-04-01T00:00:00"/>
    <d v="2025-05-20T00:00:00"/>
    <n v="4075.96"/>
    <s v="112120503040"/>
    <s v="INSS-CONSORCIO BHG POUPATEMPO INTERIOR 3-253"/>
    <s v="01-112120503040-000-070505060211-2-NV022625-PRO007647-0-0-0"/>
    <s v="NV022625"/>
    <m/>
    <x v="2"/>
    <x v="189"/>
  </r>
  <r>
    <x v="206"/>
    <m/>
    <x v="836"/>
    <d v="2025-04-01T00:00:00"/>
    <d v="2025-05-20T00:00:00"/>
    <n v="4075.96"/>
    <s v="112120503040"/>
    <s v="INSS-CONSORCIO BHG POUPATEMPO INTERIOR 3-254"/>
    <s v="01-112120503040-000-070505060270-2-NV022682-PRO007647-0-0-0"/>
    <s v="NV022682"/>
    <m/>
    <x v="2"/>
    <x v="234"/>
  </r>
  <r>
    <x v="206"/>
    <m/>
    <x v="735"/>
    <d v="2025-04-01T00:00:00"/>
    <d v="2025-05-20T00:00:00"/>
    <n v="4590.4799999999996"/>
    <s v="112120503040"/>
    <s v="INSS-CONSORCIO BHG POUPATEMPO INTERIOR 3-255"/>
    <s v="01-112120503040-000-070505060118-2-NV022567-PRO007647-0-0-0"/>
    <s v="NV022567"/>
    <m/>
    <x v="2"/>
    <x v="154"/>
  </r>
  <r>
    <x v="206"/>
    <m/>
    <x v="624"/>
    <d v="2025-04-01T00:00:00"/>
    <d v="2025-05-20T00:00:00"/>
    <n v="4688.0200000000004"/>
    <s v="112120503040"/>
    <s v="INSS-CONSORCIO BHG POUPATEMPO INTERIOR 3-256"/>
    <s v="01-112120503040-000-135505060096-2-NV020555-PRO007647-0-0-0"/>
    <s v="NV020555"/>
    <m/>
    <x v="2"/>
    <x v="244"/>
  </r>
  <r>
    <x v="206"/>
    <m/>
    <x v="695"/>
    <d v="2025-04-01T00:00:00"/>
    <d v="2025-05-20T00:00:00"/>
    <n v="75554.240000000005"/>
    <s v="112120503040"/>
    <s v="INSS-CONSORCIO BHG POUPATEMPO INTERIOR 3-257"/>
    <s v="01-112120503040-000-057501140001-2-NV006977-PRO007647-0-0-0"/>
    <s v="NV006977"/>
    <m/>
    <x v="2"/>
    <x v="33"/>
  </r>
  <r>
    <x v="206"/>
    <m/>
    <x v="984"/>
    <d v="2025-04-01T00:00:00"/>
    <d v="2025-05-20T00:00:00"/>
    <n v="16885.21"/>
    <s v="112120503040"/>
    <s v="INSS-CONSORCIO BHG POUPATEMPO INTERIOR 3-258"/>
    <s v="01-112120503040-000-062501580001-2-NV003971-PRO007647-0-0-0"/>
    <s v="NV003971"/>
    <m/>
    <x v="2"/>
    <x v="54"/>
  </r>
  <r>
    <x v="206"/>
    <m/>
    <x v="985"/>
    <d v="2025-04-01T00:00:00"/>
    <d v="2025-05-20T00:00:00"/>
    <n v="15533.92"/>
    <s v="112120503040"/>
    <s v="INSS-CONSORCIO BHG POUPATEMPO INTERIOR 3-259"/>
    <s v="01-112120503040-000-062501690001-2-NV004957-PRO007647-0-0-0"/>
    <s v="NV004957"/>
    <m/>
    <x v="2"/>
    <x v="70"/>
  </r>
  <r>
    <x v="206"/>
    <m/>
    <x v="760"/>
    <d v="2025-04-01T00:00:00"/>
    <d v="2025-05-20T00:00:00"/>
    <n v="9006.64"/>
    <s v="112120503040"/>
    <s v="INSS-CONSORCIO BHG POUPATEMPO INTERIOR 3-260"/>
    <s v="01-112120503040-000-062501830001-2-NV019956-PRO007647-0-0-0"/>
    <s v="NV019956"/>
    <m/>
    <x v="2"/>
    <x v="79"/>
  </r>
  <r>
    <x v="206"/>
    <m/>
    <x v="986"/>
    <d v="2025-04-01T00:00:00"/>
    <d v="2025-05-20T00:00:00"/>
    <n v="5672.31"/>
    <s v="112120503040"/>
    <s v="INSS-CONSORCIO BHG POUPATEMPO INTERIOR 3-261"/>
    <s v="01-112120503040-000-062501930135-2-NV021604-PRO007647-0-0-0"/>
    <s v="NV021604"/>
    <m/>
    <x v="2"/>
    <x v="126"/>
  </r>
  <r>
    <x v="206"/>
    <m/>
    <x v="806"/>
    <d v="2025-04-01T00:00:00"/>
    <d v="2025-05-20T00:00:00"/>
    <n v="5463.71"/>
    <s v="112120503040"/>
    <s v="INSS-CONSORCIO BHG POUPATEMPO INTERIOR 3-262"/>
    <s v="01-112120503040-000-062501930104-2-NV021569-PRO007647-0-0-0"/>
    <s v="NV021569"/>
    <m/>
    <x v="2"/>
    <x v="99"/>
  </r>
  <r>
    <x v="206"/>
    <m/>
    <x v="820"/>
    <d v="2025-04-01T00:00:00"/>
    <d v="2025-05-20T00:00:00"/>
    <n v="5046.51"/>
    <s v="112120503040"/>
    <s v="INSS-CONSORCIO BHG POUPATEMPO INTERIOR 3-263"/>
    <s v="01-112120503040-000-070505060249-2-NV022661-PRO007647-0-0-0"/>
    <s v="NV022661"/>
    <m/>
    <x v="2"/>
    <x v="221"/>
  </r>
  <r>
    <x v="206"/>
    <m/>
    <x v="693"/>
    <d v="2025-04-01T00:00:00"/>
    <d v="2025-05-20T00:00:00"/>
    <n v="5046.51"/>
    <s v="112120503040"/>
    <s v="INSS-CONSORCIO BHG POUPATEMPO INTERIOR 3-264"/>
    <s v="01-112120503040-000-070505060216-2-NV022624-PRO007647-0-0-0"/>
    <s v="NV022624"/>
    <m/>
    <x v="2"/>
    <x v="188"/>
  </r>
  <r>
    <x v="206"/>
    <m/>
    <x v="676"/>
    <d v="2025-04-01T00:00:00"/>
    <d v="2025-05-20T00:00:00"/>
    <n v="5046.51"/>
    <s v="112120503040"/>
    <s v="INSS-CONSORCIO BHG POUPATEMPO INTERIOR 3-265"/>
    <s v="01-112120503040-000-070505060215-2-NV022623-PRO007647-0-0-0"/>
    <s v="NV022623"/>
    <m/>
    <x v="2"/>
    <x v="187"/>
  </r>
  <r>
    <x v="206"/>
    <m/>
    <x v="987"/>
    <d v="2025-04-01T00:00:00"/>
    <d v="2025-05-20T00:00:00"/>
    <n v="4793.22"/>
    <s v="112120503040"/>
    <s v="INSS-CONSORCIO BHG POUPATEMPO INTERIOR 3-266"/>
    <s v="01-112120503040-000-001505060358-2-NV022688-PRO007647-0-0-0"/>
    <s v="NV022688"/>
    <m/>
    <x v="2"/>
    <x v="236"/>
  </r>
  <r>
    <x v="206"/>
    <m/>
    <x v="720"/>
    <d v="2025-04-01T00:00:00"/>
    <d v="2025-05-20T00:00:00"/>
    <n v="4688.0200000000004"/>
    <s v="112120503040"/>
    <s v="INSS-CONSORCIO BHG POUPATEMPO INTERIOR 3-267"/>
    <s v="01-112120503040-000-001505060392-2-NV022683-PRO007647-0-0-0"/>
    <s v="NV022683"/>
    <m/>
    <x v="2"/>
    <x v="235"/>
  </r>
  <r>
    <x v="206"/>
    <m/>
    <x v="712"/>
    <d v="2025-04-01T00:00:00"/>
    <d v="2025-05-20T00:00:00"/>
    <n v="9689.98"/>
    <s v="112120503040"/>
    <s v="INSS-CONSORCIO BHG POUPATEMPO INTERIOR 3-268"/>
    <s v="01-112120503040-000-139505060103-2-NV021562-PRO007647-0-0-0"/>
    <s v="NV021562"/>
    <m/>
    <x v="2"/>
    <x v="92"/>
  </r>
  <r>
    <x v="206"/>
    <m/>
    <x v="812"/>
    <d v="2025-04-01T00:00:00"/>
    <d v="2025-05-20T00:00:00"/>
    <n v="4075.96"/>
    <s v="112120503040"/>
    <s v="INSS-CONSORCIO BHG POUPATEMPO INTERIOR 3-269"/>
    <s v="01-112120503040-000-070505060200-2-NV022610-PRO007647-0-0-0"/>
    <s v="NV022610"/>
    <m/>
    <x v="2"/>
    <x v="174"/>
  </r>
  <r>
    <x v="206"/>
    <m/>
    <x v="702"/>
    <d v="2025-04-01T00:00:00"/>
    <d v="2025-05-20T00:00:00"/>
    <n v="5912.14"/>
    <s v="112120503040"/>
    <s v="INSS-CONSORCIO BHG POUPATEMPO INTERIOR 3-270"/>
    <s v="01-112120503040-000-070505060250-2-NV022664-PRO007647-0-0-0"/>
    <s v="NV022664"/>
    <m/>
    <x v="2"/>
    <x v="224"/>
  </r>
  <r>
    <x v="206"/>
    <m/>
    <x v="622"/>
    <d v="2025-04-01T00:00:00"/>
    <d v="2025-05-20T00:00:00"/>
    <n v="4075.96"/>
    <s v="112120503040"/>
    <s v="INSS-CONSORCIO BHG POUPATEMPO INTERIOR 3-271"/>
    <s v="01-112120503040-000-070505060254-2-NV022665-PRO007647-0-0-0"/>
    <s v="NV022665"/>
    <m/>
    <x v="2"/>
    <x v="225"/>
  </r>
  <r>
    <x v="206"/>
    <m/>
    <x v="607"/>
    <d v="2025-04-01T00:00:00"/>
    <d v="2025-05-20T00:00:00"/>
    <n v="149537.01"/>
    <s v="112120503040"/>
    <s v="INSS-CONSORCIO BHG POUPATEMPO INTERIOR 3-272"/>
    <s v="01-112120503040-000-050501050001-2-NV006968-PRO007647-0-0-0"/>
    <s v="NV006968"/>
    <m/>
    <x v="2"/>
    <x v="32"/>
  </r>
  <r>
    <x v="206"/>
    <m/>
    <x v="988"/>
    <d v="2025-04-01T00:00:00"/>
    <d v="2025-05-20T00:00:00"/>
    <n v="49669.599999999999"/>
    <s v="112120503040"/>
    <s v="INSS-CONSORCIO BHG POUPATEMPO INTERIOR 3-273"/>
    <s v="01-112120503040-000-062501190001-2-NV008123-PRO007647-0-0-0"/>
    <s v="NV008123"/>
    <m/>
    <x v="2"/>
    <x v="21"/>
  </r>
  <r>
    <x v="206"/>
    <m/>
    <x v="989"/>
    <d v="2025-04-01T00:00:00"/>
    <d v="2025-05-20T00:00:00"/>
    <n v="52422.47"/>
    <s v="112120503040"/>
    <s v="INSS-CONSORCIO BHG POUPATEMPO INTERIOR 3-274"/>
    <s v="01-112120503040-000-064501170001-2-NV008122-PRO007647-0-0-0"/>
    <s v="NV008122"/>
    <m/>
    <x v="2"/>
    <x v="20"/>
  </r>
  <r>
    <x v="206"/>
    <m/>
    <x v="990"/>
    <d v="2025-04-01T00:00:00"/>
    <d v="2025-05-20T00:00:00"/>
    <n v="25473.360000000001"/>
    <s v="112120503040"/>
    <s v="INSS-CONSORCIO BHG POUPATEMPO INTERIOR 3-275"/>
    <s v="01-112120503040-000-062501270001-2-NV009957-PRO007647-0-0-0"/>
    <s v="NV009957"/>
    <m/>
    <x v="2"/>
    <x v="9"/>
  </r>
  <r>
    <x v="206"/>
    <m/>
    <x v="644"/>
    <d v="2025-04-01T00:00:00"/>
    <d v="2025-05-20T00:00:00"/>
    <n v="17373.740000000002"/>
    <s v="112120503040"/>
    <s v="INSS-CONSORCIO BHG POUPATEMPO INTERIOR 3-276"/>
    <s v="01-112120503040-000-062501440001-2-NV003983-PRO007647-0-0-0"/>
    <s v="NV003983"/>
    <m/>
    <x v="2"/>
    <x v="65"/>
  </r>
  <r>
    <x v="206"/>
    <m/>
    <x v="752"/>
    <d v="2025-04-01T00:00:00"/>
    <d v="2025-05-20T00:00:00"/>
    <n v="19300.8"/>
    <s v="112120503040"/>
    <s v="INSS-CONSORCIO BHG POUPATEMPO INTERIOR 3-277"/>
    <s v="01-112120503040-000-062501570001-2-NV003970-PRO007647-0-0-0"/>
    <s v="NV003970"/>
    <m/>
    <x v="2"/>
    <x v="53"/>
  </r>
  <r>
    <x v="206"/>
    <m/>
    <x v="991"/>
    <d v="2025-04-01T00:00:00"/>
    <d v="2025-05-20T00:00:00"/>
    <n v="17555.29"/>
    <s v="112120503040"/>
    <s v="INSS-CONSORCIO BHG POUPATEMPO INTERIOR 3-278"/>
    <s v="01-112120503040-000-062501410001-2-NV003977-PRO007647-0-0-0"/>
    <s v="NV003977"/>
    <m/>
    <x v="2"/>
    <x v="60"/>
  </r>
  <r>
    <x v="206"/>
    <m/>
    <x v="992"/>
    <d v="2025-04-01T00:00:00"/>
    <d v="2025-05-20T00:00:00"/>
    <n v="29689.06"/>
    <s v="112120503040"/>
    <s v="INSS-CONSORCIO BHG POUPATEMPO INTERIOR 3-279"/>
    <s v="01-112120503040-000-062501340001-2-NV003952-PRO007647-0-0-0"/>
    <s v="NV003952"/>
    <m/>
    <x v="2"/>
    <x v="36"/>
  </r>
  <r>
    <x v="206"/>
    <m/>
    <x v="711"/>
    <d v="2025-04-01T00:00:00"/>
    <d v="2025-05-20T00:00:00"/>
    <n v="19757.28"/>
    <s v="112120503040"/>
    <s v="INSS-CONSORCIO BHG POUPATEMPO INTERIOR 3-280"/>
    <s v="01-112120503040-000-062501350001-2-NV003954-PRO007647-0-0-0"/>
    <s v="NV003954"/>
    <m/>
    <x v="2"/>
    <x v="38"/>
  </r>
  <r>
    <x v="206"/>
    <m/>
    <x v="719"/>
    <d v="2025-04-01T00:00:00"/>
    <d v="2025-05-20T00:00:00"/>
    <n v="24008.86"/>
    <s v="112120503040"/>
    <s v="INSS-CONSORCIO BHG POUPATEMPO INTERIOR 3-281"/>
    <s v="01-112120503040-000-062501520001-2-NV003960-PRO007647-0-0-0"/>
    <s v="NV003960"/>
    <m/>
    <x v="2"/>
    <x v="44"/>
  </r>
  <r>
    <x v="206"/>
    <m/>
    <x v="763"/>
    <d v="2025-04-01T00:00:00"/>
    <d v="2025-05-20T00:00:00"/>
    <n v="18311.919999999998"/>
    <s v="112120503040"/>
    <s v="INSS-CONSORCIO BHG POUPATEMPO INTERIOR 3-282"/>
    <s v="01-112120503040-000-062501680001-2-NV004956-PRO007647-0-0-0"/>
    <s v="NV004956"/>
    <m/>
    <x v="2"/>
    <x v="69"/>
  </r>
  <r>
    <x v="206"/>
    <m/>
    <x v="732"/>
    <d v="2025-04-01T00:00:00"/>
    <d v="2025-05-20T00:00:00"/>
    <n v="9864.34"/>
    <s v="112120503040"/>
    <s v="INSS-CONSORCIO BHG POUPATEMPO INTERIOR 3-283"/>
    <s v="01-112120503040-000-062501790001-2-NV019952-PRO007647-0-0-0"/>
    <s v="NV019952"/>
    <m/>
    <x v="2"/>
    <x v="76"/>
  </r>
  <r>
    <x v="206"/>
    <m/>
    <x v="803"/>
    <d v="2025-04-01T00:00:00"/>
    <d v="2025-05-20T00:00:00"/>
    <n v="9755.3700000000008"/>
    <s v="112120503040"/>
    <s v="INSS-CONSORCIO BHG POUPATEMPO INTERIOR 3-284"/>
    <s v="01-112120503040-000-062501860001-2-NV020551-PRO007647-0-0-0"/>
    <s v="NV020551"/>
    <m/>
    <x v="2"/>
    <x v="80"/>
  </r>
  <r>
    <x v="206"/>
    <m/>
    <x v="749"/>
    <d v="2025-04-01T00:00:00"/>
    <d v="2025-05-20T00:00:00"/>
    <n v="12745.1"/>
    <s v="112120503040"/>
    <s v="INSS-CONSORCIO BHG POUPATEMPO INTERIOR 3-285"/>
    <s v="01-112120503040-000-062501870001-2-NV020552-PRO007647-0-0-0"/>
    <s v="NV020552"/>
    <m/>
    <x v="2"/>
    <x v="81"/>
  </r>
  <r>
    <x v="206"/>
    <m/>
    <x v="553"/>
    <d v="2025-04-01T00:00:00"/>
    <d v="2025-05-20T00:00:00"/>
    <n v="12745.1"/>
    <s v="112120503040"/>
    <s v="INSS-CONSORCIO BHG POUPATEMPO INTERIOR 3-286"/>
    <s v="01-112120503040-000-062501880001-2-NV020553-PRO007647-0-0-0"/>
    <s v="NV020553"/>
    <m/>
    <x v="2"/>
    <x v="82"/>
  </r>
  <r>
    <x v="206"/>
    <m/>
    <x v="841"/>
    <d v="2025-04-01T00:00:00"/>
    <d v="2025-05-20T00:00:00"/>
    <n v="5271.13"/>
    <s v="112120503040"/>
    <s v="INSS-CONSORCIO BHG POUPATEMPO INTERIOR 3-287"/>
    <s v="01-112120503040-000-062501910001-2-NV020556-PRO007647-0-0-0"/>
    <s v="NV020556"/>
    <m/>
    <x v="2"/>
    <x v="84"/>
  </r>
  <r>
    <x v="206"/>
    <m/>
    <x v="713"/>
    <d v="2025-04-01T00:00:00"/>
    <d v="2025-05-20T00:00:00"/>
    <n v="10348.83"/>
    <s v="112120503040"/>
    <s v="INSS-CONSORCIO BHG POUPATEMPO INTERIOR 3-288"/>
    <s v="01-112120503040-000-139505060103-2-NV021562-PRO007647-0-0-0"/>
    <s v="NV021562"/>
    <m/>
    <x v="2"/>
    <x v="92"/>
  </r>
  <r>
    <x v="206"/>
    <m/>
    <x v="754"/>
    <d v="2025-04-01T00:00:00"/>
    <d v="2025-05-20T00:00:00"/>
    <n v="6494.93"/>
    <s v="112120503040"/>
    <s v="INSS-CONSORCIO BHG POUPATEMPO INTERIOR 3-289"/>
    <s v="01-112120503040-000-070505060110-2-NV021591-PRO007647-0-0-0"/>
    <s v="NV021591"/>
    <m/>
    <x v="2"/>
    <x v="116"/>
  </r>
  <r>
    <x v="206"/>
    <m/>
    <x v="708"/>
    <d v="2025-04-01T00:00:00"/>
    <d v="2025-05-20T00:00:00"/>
    <n v="5883.03"/>
    <s v="112120503040"/>
    <s v="INSS-CONSORCIO BHG POUPATEMPO INTERIOR 3-290"/>
    <s v="01-112120503040-000-070505060111-2-NV021605-PRO007647-0-0-0"/>
    <s v="NV021605"/>
    <m/>
    <x v="2"/>
    <x v="127"/>
  </r>
  <r>
    <x v="206"/>
    <m/>
    <x v="827"/>
    <d v="2025-04-01T00:00:00"/>
    <d v="2025-05-20T00:00:00"/>
    <n v="9141.44"/>
    <s v="112120503040"/>
    <s v="INSS-CONSORCIO BHG POUPATEMPO INTERIOR 3-291"/>
    <s v="01-112120503040-000-001501930143-2-NV021612-PRO007647-0-0-0"/>
    <s v="NV021612"/>
    <m/>
    <x v="2"/>
    <x v="134"/>
  </r>
  <r>
    <x v="206"/>
    <m/>
    <x v="734"/>
    <d v="2025-04-01T00:00:00"/>
    <d v="2025-05-20T00:00:00"/>
    <n v="5368.64"/>
    <s v="112120503040"/>
    <s v="INSS-CONSORCIO BHG POUPATEMPO INTERIOR 3-292"/>
    <s v="01-112120503040-000-070505060115-2-NV022555-PRO007647-0-0-0"/>
    <s v="NV022555"/>
    <m/>
    <x v="2"/>
    <x v="145"/>
  </r>
  <r>
    <x v="206"/>
    <m/>
    <x v="571"/>
    <d v="2025-04-01T00:00:00"/>
    <d v="2025-05-20T00:00:00"/>
    <n v="5368.64"/>
    <s v="112120503040"/>
    <s v="INSS-CONSORCIO BHG POUPATEMPO INTERIOR 3-293"/>
    <s v="01-112120503040-000-152505060104-2-NV021571-PRO007647-0-0-0"/>
    <s v="NV021571"/>
    <m/>
    <x v="2"/>
    <x v="101"/>
  </r>
  <r>
    <x v="206"/>
    <m/>
    <x v="993"/>
    <d v="2025-04-01T00:00:00"/>
    <d v="2025-05-20T00:00:00"/>
    <n v="4756.74"/>
    <s v="112120503040"/>
    <s v="INSS-CONSORCIO BHG POUPATEMPO INTERIOR 3-294"/>
    <s v="01-112120503040-000-062501930109-2-NV021574-PRO007647-0-0-0"/>
    <s v="NV021574"/>
    <m/>
    <x v="2"/>
    <x v="104"/>
  </r>
  <r>
    <x v="206"/>
    <m/>
    <x v="608"/>
    <d v="2025-04-01T00:00:00"/>
    <d v="2025-05-20T00:00:00"/>
    <n v="2963.54"/>
    <s v="112120503040"/>
    <s v="INSS-CONSORCIO BHG POUPATEMPO INTERIOR 3-295"/>
    <s v="01-112120503040-000-070505060119-2-NV022574-PRO007647-0-0-0"/>
    <s v="NV022574"/>
    <m/>
    <x v="2"/>
    <x v="159"/>
  </r>
  <r>
    <x v="206"/>
    <m/>
    <x v="726"/>
    <d v="2025-04-01T00:00:00"/>
    <d v="2025-05-20T00:00:00"/>
    <n v="5368.64"/>
    <s v="112120503040"/>
    <s v="INSS-CONSORCIO BHG POUPATEMPO INTERIOR 3-296"/>
    <s v="01-112120503040-000-070505060176-2-NV022582-PRO007647-0-0-0"/>
    <s v="NV022582"/>
    <m/>
    <x v="2"/>
    <x v="163"/>
  </r>
  <r>
    <x v="206"/>
    <m/>
    <x v="575"/>
    <d v="2025-04-01T00:00:00"/>
    <d v="2025-05-20T00:00:00"/>
    <n v="4756.74"/>
    <s v="112120503040"/>
    <s v="INSS-CONSORCIO BHG POUPATEMPO INTERIOR 3-297"/>
    <s v="01-112120503040-000-070505060121-2-NV022576-PRO007647-0-0-0"/>
    <s v="NV022576"/>
    <m/>
    <x v="2"/>
    <x v="161"/>
  </r>
  <r>
    <x v="206"/>
    <m/>
    <x v="839"/>
    <d v="2025-04-01T00:00:00"/>
    <d v="2025-05-20T00:00:00"/>
    <n v="7816.24"/>
    <s v="112120503040"/>
    <s v="INSS-CONSORCIO BHG POUPATEMPO INTERIOR 3-298"/>
    <s v="01-112120503040-000-062501930124-2-NV021590-PRO007647-0-0-0"/>
    <s v="NV021590"/>
    <m/>
    <x v="2"/>
    <x v="115"/>
  </r>
  <r>
    <x v="206"/>
    <m/>
    <x v="994"/>
    <d v="2025-04-01T00:00:00"/>
    <d v="2025-05-20T00:00:00"/>
    <n v="5368.64"/>
    <s v="112120503040"/>
    <s v="INSS-CONSORCIO BHG POUPATEMPO INTERIOR 3-299"/>
    <s v="01-112120503040-000-001501930145-2-NV021614-PRO007647-0-0-0"/>
    <s v="NV021614"/>
    <m/>
    <x v="2"/>
    <x v="135"/>
  </r>
  <r>
    <x v="206"/>
    <m/>
    <x v="775"/>
    <d v="2025-04-01T00:00:00"/>
    <d v="2025-05-20T00:00:00"/>
    <n v="5368.64"/>
    <s v="112120503040"/>
    <s v="INSS-CONSORCIO BHG POUPATEMPO INTERIOR 3-300"/>
    <s v="01-112120503040-000-062501930137-2-NV021606-PRO007647-0-0-0"/>
    <s v="NV021606"/>
    <m/>
    <x v="2"/>
    <x v="128"/>
  </r>
  <r>
    <x v="206"/>
    <m/>
    <x v="777"/>
    <d v="2025-04-01T00:00:00"/>
    <d v="2025-05-20T00:00:00"/>
    <n v="5368.64"/>
    <s v="112120503040"/>
    <s v="INSS-CONSORCIO BHG POUPATEMPO INTERIOR 3-301"/>
    <s v="01-112120503040-000-062501930120-2-NV021586-PRO007647-0-0-0"/>
    <s v="NV021586"/>
    <m/>
    <x v="2"/>
    <x v="112"/>
  </r>
  <r>
    <x v="206"/>
    <m/>
    <x v="621"/>
    <d v="2025-04-01T00:00:00"/>
    <d v="2025-05-20T00:00:00"/>
    <n v="6592.44"/>
    <s v="112120503040"/>
    <s v="INSS-CONSORCIO BHG POUPATEMPO INTERIOR 3-302"/>
    <s v="01-112120503040-000-001501930158-2-NV022557-PRO007647-0-0-0"/>
    <s v="NV022557"/>
    <m/>
    <x v="2"/>
    <x v="147"/>
  </r>
  <r>
    <x v="206"/>
    <m/>
    <x v="995"/>
    <d v="2025-04-01T00:00:00"/>
    <d v="2025-05-20T00:00:00"/>
    <n v="7816.24"/>
    <s v="112120503040"/>
    <s v="INSS-CONSORCIO BHG POUPATEMPO INTERIOR 3-303"/>
    <s v="01-112120503040-000-146505060105-2-NV021572-PRO007647-0-0-0"/>
    <s v="NV021572"/>
    <m/>
    <x v="2"/>
    <x v="102"/>
  </r>
  <r>
    <x v="206"/>
    <m/>
    <x v="790"/>
    <d v="2025-04-01T00:00:00"/>
    <d v="2025-05-20T00:00:00"/>
    <n v="5368.64"/>
    <s v="112120503040"/>
    <s v="INSS-CONSORCIO BHG POUPATEMPO INTERIOR 3-304"/>
    <s v="01-112120503040-000-070505060196-2-NV022601-PRO007647-0-0-0"/>
    <s v="NV022601"/>
    <m/>
    <x v="2"/>
    <x v="170"/>
  </r>
  <r>
    <x v="206"/>
    <m/>
    <x v="813"/>
    <d v="2025-04-01T00:00:00"/>
    <d v="2025-05-20T00:00:00"/>
    <n v="4756.74"/>
    <s v="112120503040"/>
    <s v="INSS-CONSORCIO BHG POUPATEMPO INTERIOR 3-305"/>
    <s v="01-112120503040-000-070505060200-2-NV022610-PRO007647-0-0-0"/>
    <s v="NV022610"/>
    <m/>
    <x v="2"/>
    <x v="174"/>
  </r>
  <r>
    <x v="206"/>
    <m/>
    <x v="646"/>
    <d v="2025-04-01T00:00:00"/>
    <d v="2025-05-20T00:00:00"/>
    <n v="5368.64"/>
    <s v="112120503040"/>
    <s v="INSS-CONSORCIO BHG POUPATEMPO INTERIOR 3-306"/>
    <s v="01-112120503040-000-070505060178-2-NV022584-PRO007647-0-0-0"/>
    <s v="NV022584"/>
    <m/>
    <x v="2"/>
    <x v="164"/>
  </r>
  <r>
    <x v="206"/>
    <m/>
    <x v="996"/>
    <d v="2025-04-01T00:00:00"/>
    <d v="2025-05-20T00:00:00"/>
    <n v="7204.34"/>
    <s v="112120503040"/>
    <s v="INSS-CONSORCIO BHG POUPATEMPO INTERIOR 3-307"/>
    <s v="01-112120503040-000-070505060177-2-NV022583-PRO007647-0-0-0"/>
    <s v="NV022583"/>
    <m/>
    <x v="2"/>
    <x v="4"/>
  </r>
  <r>
    <x v="206"/>
    <m/>
    <x v="618"/>
    <d v="2025-04-01T00:00:00"/>
    <d v="2025-05-20T00:00:00"/>
    <n v="4756.74"/>
    <s v="112120503040"/>
    <s v="INSS-CONSORCIO BHG POUPATEMPO INTERIOR 3-308"/>
    <s v="01-112120503040-000-070505060203-2-NV022613-PRO007647-0-0-0"/>
    <s v="NV022613"/>
    <m/>
    <x v="2"/>
    <x v="177"/>
  </r>
  <r>
    <x v="206"/>
    <m/>
    <x v="640"/>
    <d v="2025-04-01T00:00:00"/>
    <d v="2025-05-20T00:00:00"/>
    <n v="4756.74"/>
    <s v="112120503040"/>
    <s v="INSS-CONSORCIO BHG POUPATEMPO INTERIOR 3-309"/>
    <s v="01-112120503040-000-070505060177-2-NV022583-PRO007647-0-0-0"/>
    <s v="NV022583"/>
    <m/>
    <x v="2"/>
    <x v="4"/>
  </r>
  <r>
    <x v="206"/>
    <m/>
    <x v="738"/>
    <d v="2025-04-01T00:00:00"/>
    <d v="2025-05-20T00:00:00"/>
    <n v="4756.74"/>
    <s v="112120503040"/>
    <s v="INSS-CONSORCIO BHG POUPATEMPO INTERIOR 3-310"/>
    <s v="01-112120503040-000-070505060235-2-NV022645-PRO007647-0-0-0"/>
    <s v="NV022645"/>
    <m/>
    <x v="2"/>
    <x v="209"/>
  </r>
  <r>
    <x v="206"/>
    <m/>
    <x v="805"/>
    <d v="2025-04-01T00:00:00"/>
    <d v="2025-05-20T00:00:00"/>
    <n v="4756.74"/>
    <s v="112120503040"/>
    <s v="INSS-CONSORCIO BHG POUPATEMPO INTERIOR 3-311"/>
    <s v="01-112120503040-000-070505060237-2-NV022647-PRO007647-0-0-0"/>
    <s v="NV022647"/>
    <m/>
    <x v="2"/>
    <x v="239"/>
  </r>
  <r>
    <x v="206"/>
    <m/>
    <x v="997"/>
    <d v="2025-04-01T00:00:00"/>
    <d v="2025-05-20T00:00:00"/>
    <n v="5368.64"/>
    <s v="112120503040"/>
    <s v="INSS-CONSORCIO BHG POUPATEMPO INTERIOR 3-312"/>
    <s v="01-112120503040-000-070505060238-2-NV022648-PRO007647-0-0-0"/>
    <s v="NV022648"/>
    <m/>
    <x v="2"/>
    <x v="211"/>
  </r>
  <r>
    <x v="206"/>
    <m/>
    <x v="998"/>
    <d v="2025-04-01T00:00:00"/>
    <d v="2025-05-20T00:00:00"/>
    <n v="4756.74"/>
    <s v="112120503040"/>
    <s v="INSS-CONSORCIO BHG POUPATEMPO INTERIOR 3-313"/>
    <s v="01-112120503040-000-070505060120-2-NV022575-PRO007647-0-0-0"/>
    <s v="NV022575"/>
    <m/>
    <x v="2"/>
    <x v="160"/>
  </r>
  <r>
    <x v="206"/>
    <m/>
    <x v="569"/>
    <d v="2025-04-01T00:00:00"/>
    <d v="2025-05-20T00:00:00"/>
    <n v="4579.91"/>
    <s v="112120503040"/>
    <s v="INSS-CONSORCIO BHG POUPATEMPO INTERIOR 3-314"/>
    <s v="01-112120503040-000-070505060244-2-NV022654-PRO007647-0-0-0"/>
    <s v="NV022654"/>
    <m/>
    <x v="2"/>
    <x v="216"/>
  </r>
  <r>
    <x v="206"/>
    <m/>
    <x v="724"/>
    <d v="2025-04-01T00:00:00"/>
    <d v="2025-05-20T00:00:00"/>
    <n v="5368.64"/>
    <s v="112120503040"/>
    <s v="INSS-CONSORCIO BHG POUPATEMPO INTERIOR 3-315"/>
    <s v="01-112120503040-000-070505060240-2-NV022653-PRO007647-0-0-0"/>
    <s v="NV022653"/>
    <m/>
    <x v="2"/>
    <x v="215"/>
  </r>
  <r>
    <x v="206"/>
    <m/>
    <x v="616"/>
    <d v="2025-04-01T00:00:00"/>
    <d v="2025-05-20T00:00:00"/>
    <n v="4144.84"/>
    <s v="112120503040"/>
    <s v="INSS-CONSORCIO BHG POUPATEMPO INTERIOR 3-316"/>
    <s v="01-112120503040-000-070505060245-2-NV022655-PRO007647-0-0-0"/>
    <s v="NV022655"/>
    <m/>
    <x v="2"/>
    <x v="217"/>
  </r>
  <r>
    <x v="206"/>
    <m/>
    <x v="703"/>
    <d v="2025-04-01T00:00:00"/>
    <d v="2025-05-20T00:00:00"/>
    <n v="6592.44"/>
    <s v="112120503040"/>
    <s v="INSS-CONSORCIO BHG POUPATEMPO INTERIOR 3-317"/>
    <s v="01-112120503040-000-070505060250-2-NV022664-PRO007647-0-0-0"/>
    <s v="NV022664"/>
    <m/>
    <x v="2"/>
    <x v="224"/>
  </r>
  <r>
    <x v="206"/>
    <m/>
    <x v="823"/>
    <d v="2025-04-01T00:00:00"/>
    <d v="2025-05-20T00:00:00"/>
    <n v="4756.74"/>
    <s v="112120503040"/>
    <s v="INSS-CONSORCIO BHG POUPATEMPO INTERIOR 3-318"/>
    <s v="01-112120503040-000-070505060246-2-NV022656-PRO007647-0-0-0"/>
    <s v="NV022656"/>
    <m/>
    <x v="2"/>
    <x v="218"/>
  </r>
  <r>
    <x v="206"/>
    <m/>
    <x v="794"/>
    <d v="2025-04-01T00:00:00"/>
    <d v="2025-05-20T00:00:00"/>
    <n v="6592.44"/>
    <s v="112120503040"/>
    <s v="INSS-CONSORCIO BHG POUPATEMPO INTERIOR 3-319"/>
    <s v="01-112120503040-000-147505060106-2-NV021573-PRO007647-0-0-0"/>
    <s v="NV021573"/>
    <m/>
    <x v="2"/>
    <x v="103"/>
  </r>
  <r>
    <x v="206"/>
    <m/>
    <x v="829"/>
    <d v="2025-04-01T00:00:00"/>
    <d v="2025-05-20T00:00:00"/>
    <n v="7204.34"/>
    <s v="112120503040"/>
    <s v="INSS-CONSORCIO BHG POUPATEMPO INTERIOR 3-320"/>
    <s v="01-112120503040-000-070505060247-2-NV022657-PRO007647-0-0-0"/>
    <s v="NV022657"/>
    <m/>
    <x v="2"/>
    <x v="219"/>
  </r>
  <r>
    <x v="206"/>
    <m/>
    <x v="767"/>
    <d v="2025-04-01T00:00:00"/>
    <d v="2025-05-20T00:00:00"/>
    <n v="4746.7700000000004"/>
    <s v="112120503040"/>
    <s v="INSS-CONSORCIO BHG POUPATEMPO INTERIOR 3-321"/>
    <s v="01-112120503040-000-070505060263-2-NV022681-PRO007647-0-0-0"/>
    <s v="NV022681"/>
    <m/>
    <x v="2"/>
    <x v="233"/>
  </r>
  <r>
    <x v="206"/>
    <m/>
    <x v="801"/>
    <d v="2025-04-01T00:00:00"/>
    <d v="2025-05-20T00:00:00"/>
    <n v="4756.74"/>
    <s v="112120503040"/>
    <s v="INSS-CONSORCIO BHG POUPATEMPO INTERIOR 3-322"/>
    <s v="01-112120503040-000-070505060211-2-NV022625-PRO007647-0-0-0"/>
    <s v="NV022625"/>
    <m/>
    <x v="2"/>
    <x v="189"/>
  </r>
  <r>
    <x v="206"/>
    <m/>
    <x v="623"/>
    <d v="2025-04-01T00:00:00"/>
    <d v="2025-05-20T00:00:00"/>
    <n v="4756.74"/>
    <s v="112120503040"/>
    <s v="INSS-CONSORCIO BHG POUPATEMPO INTERIOR 3-323"/>
    <s v="01-112120503040-000-070505060254-2-NV022665-PRO007647-0-0-0"/>
    <s v="NV022665"/>
    <m/>
    <x v="2"/>
    <x v="225"/>
  </r>
  <r>
    <x v="206"/>
    <m/>
    <x v="837"/>
    <d v="2025-04-01T00:00:00"/>
    <d v="2025-05-20T00:00:00"/>
    <n v="4756.74"/>
    <s v="112120503040"/>
    <s v="INSS-CONSORCIO BHG POUPATEMPO INTERIOR 3-324"/>
    <s v="01-112120503040-000-070505060270-2-NV022682-PRO007647-0-0-0"/>
    <s v="NV022682"/>
    <m/>
    <x v="2"/>
    <x v="234"/>
  </r>
  <r>
    <x v="206"/>
    <m/>
    <x v="736"/>
    <d v="2025-04-01T00:00:00"/>
    <d v="2025-05-20T00:00:00"/>
    <n v="5271.13"/>
    <s v="112120503040"/>
    <s v="INSS-CONSORCIO BHG POUPATEMPO INTERIOR 3-325"/>
    <s v="01-112120503040-000-070505060118-2-NV022567-PRO007647-0-0-0"/>
    <s v="NV022567"/>
    <m/>
    <x v="2"/>
    <x v="154"/>
  </r>
  <r>
    <x v="206"/>
    <m/>
    <x v="625"/>
    <d v="2025-04-01T00:00:00"/>
    <d v="2025-05-20T00:00:00"/>
    <n v="5368.64"/>
    <s v="112120503040"/>
    <s v="INSS-CONSORCIO BHG POUPATEMPO INTERIOR 3-326"/>
    <s v="01-112120503040-000-135505060096-2-NV020555-PRO007647-0-0-0"/>
    <s v="NV020555"/>
    <m/>
    <x v="2"/>
    <x v="244"/>
  </r>
  <r>
    <x v="206"/>
    <m/>
    <x v="696"/>
    <d v="2025-04-01T00:00:00"/>
    <d v="2025-05-20T00:00:00"/>
    <n v="75534.59"/>
    <s v="112120503040"/>
    <s v="INSS-CONSORCIO BHG POUPATEMPO INTERIOR 3-327"/>
    <s v="01-112120503040-000-057501140001-2-NV006977-PRO007647-0-0-0"/>
    <s v="NV006977"/>
    <m/>
    <x v="2"/>
    <x v="33"/>
  </r>
  <r>
    <x v="206"/>
    <m/>
    <x v="999"/>
    <d v="2025-04-01T00:00:00"/>
    <d v="2025-05-20T00:00:00"/>
    <n v="17169.84"/>
    <s v="112120503040"/>
    <s v="INSS-CONSORCIO BHG POUPATEMPO INTERIOR 3-328"/>
    <s v="01-112120503040-000-062501580001-2-NV003971-PRO007647-0-0-0"/>
    <s v="NV003971"/>
    <m/>
    <x v="2"/>
    <x v="54"/>
  </r>
  <r>
    <x v="206"/>
    <m/>
    <x v="1000"/>
    <d v="2025-04-01T00:00:00"/>
    <d v="2025-05-20T00:00:00"/>
    <n v="15529.88"/>
    <s v="112120503040"/>
    <s v="INSS-CONSORCIO BHG POUPATEMPO INTERIOR 3-329"/>
    <s v="01-112120503040-000-062501690001-2-NV004957-PRO007647-0-0-0"/>
    <s v="NV004957"/>
    <m/>
    <x v="2"/>
    <x v="70"/>
  </r>
  <r>
    <x v="206"/>
    <m/>
    <x v="761"/>
    <d v="2025-04-01T00:00:00"/>
    <d v="2025-05-20T00:00:00"/>
    <n v="8837.16"/>
    <s v="112120503040"/>
    <s v="INSS-CONSORCIO BHG POUPATEMPO INTERIOR 3-330"/>
    <s v="01-112120503040-000-062501830001-2-NV019956-PRO007647-0-0-0"/>
    <s v="NV019956"/>
    <m/>
    <x v="2"/>
    <x v="79"/>
  </r>
  <r>
    <x v="206"/>
    <m/>
    <x v="1001"/>
    <d v="2025-04-01T00:00:00"/>
    <d v="2025-05-20T00:00:00"/>
    <n v="5670.83"/>
    <s v="112120503040"/>
    <s v="INSS-CONSORCIO BHG POUPATEMPO INTERIOR 3-331"/>
    <s v="01-112120503040-000-062501930135-2-NV021604-PRO007647-0-0-0"/>
    <s v="NV021604"/>
    <m/>
    <x v="2"/>
    <x v="126"/>
  </r>
  <r>
    <x v="206"/>
    <m/>
    <x v="807"/>
    <d v="2025-04-01T00:00:00"/>
    <d v="2025-05-20T00:00:00"/>
    <n v="5670.83"/>
    <s v="112120503040"/>
    <s v="INSS-CONSORCIO BHG POUPATEMPO INTERIOR 3-332"/>
    <s v="01-112120503040-000-062501930104-2-NV021569-PRO007647-0-0-0"/>
    <s v="NV021569"/>
    <m/>
    <x v="2"/>
    <x v="99"/>
  </r>
  <r>
    <x v="206"/>
    <m/>
    <x v="821"/>
    <d v="2025-04-01T00:00:00"/>
    <d v="2025-05-20T00:00:00"/>
    <n v="5045.2"/>
    <s v="112120503040"/>
    <s v="INSS-CONSORCIO BHG POUPATEMPO INTERIOR 3-333"/>
    <s v="01-112120503040-000-070505060249-2-NV022661-PRO007647-0-0-0"/>
    <s v="NV022661"/>
    <m/>
    <x v="2"/>
    <x v="221"/>
  </r>
  <r>
    <x v="206"/>
    <m/>
    <x v="694"/>
    <d v="2025-04-01T00:00:00"/>
    <d v="2025-05-20T00:00:00"/>
    <n v="5045.2"/>
    <s v="112120503040"/>
    <s v="INSS-CONSORCIO BHG POUPATEMPO INTERIOR 3-334"/>
    <s v="01-112120503040-000-070505060216-2-NV022624-PRO007647-0-0-0"/>
    <s v="NV022624"/>
    <m/>
    <x v="2"/>
    <x v="188"/>
  </r>
  <r>
    <x v="206"/>
    <m/>
    <x v="677"/>
    <d v="2025-04-01T00:00:00"/>
    <d v="2025-05-20T00:00:00"/>
    <n v="5045.2"/>
    <s v="112120503040"/>
    <s v="INSS-CONSORCIO BHG POUPATEMPO INTERIOR 3-335"/>
    <s v="01-112120503040-000-070505060215-2-NV022623-PRO007647-0-0-0"/>
    <s v="NV022623"/>
    <m/>
    <x v="2"/>
    <x v="187"/>
  </r>
  <r>
    <x v="206"/>
    <m/>
    <x v="1002"/>
    <d v="2025-04-01T00:00:00"/>
    <d v="2025-05-20T00:00:00"/>
    <n v="4791.9799999999996"/>
    <s v="112120503040"/>
    <s v="INSS-CONSORCIO BHG POUPATEMPO INTERIOR 3-336"/>
    <s v="01-112120503040-000-001505060358-2-NV022688-PRO007647-0-0-0"/>
    <s v="NV022688"/>
    <m/>
    <x v="2"/>
    <x v="236"/>
  </r>
  <r>
    <x v="206"/>
    <m/>
    <x v="721"/>
    <d v="2025-04-01T00:00:00"/>
    <d v="2025-05-20T00:00:00"/>
    <n v="5368.64"/>
    <s v="112120503040"/>
    <s v="INSS-CONSORCIO BHG POUPATEMPO INTERIOR 3-337"/>
    <s v="01-112120503040-000-001505060392-2-NV022683-PRO007647-0-0-0"/>
    <s v="NV022683"/>
    <m/>
    <x v="2"/>
    <x v="235"/>
  </r>
  <r>
    <x v="206"/>
    <m/>
    <x v="728"/>
    <d v="2025-04-01T00:00:00"/>
    <d v="2025-05-20T00:00:00"/>
    <n v="33682.44"/>
    <s v="112120503040"/>
    <s v="INSS-CONSORCIO DATASERV-635"/>
    <s v="01-112120503040-000-062501530001-2-NV003962-PRO007650-0-0-0"/>
    <s v="NV003962"/>
    <m/>
    <x v="2"/>
    <x v="5"/>
  </r>
  <r>
    <x v="206"/>
    <m/>
    <x v="555"/>
    <d v="2025-04-01T00:00:00"/>
    <d v="2025-05-20T00:00:00"/>
    <n v="20664.13"/>
    <s v="112120503040"/>
    <s v="INSS-CONSORCIO DATASERV-636"/>
    <s v="01-112120503040-000-062501380001-2-NV003964-PRO007650-0-0-0"/>
    <s v="NV003964"/>
    <m/>
    <x v="2"/>
    <x v="47"/>
  </r>
  <r>
    <x v="206"/>
    <m/>
    <x v="630"/>
    <d v="2025-04-01T00:00:00"/>
    <d v="2025-05-20T00:00:00"/>
    <n v="77972.899999999994"/>
    <s v="112120503040"/>
    <s v="INSS-CONSORCIO DATASERV-637"/>
    <s v="01-112120503040-000-059501080001-2-NV007121-PRO007650-0-0-0"/>
    <s v="NV007121"/>
    <m/>
    <x v="2"/>
    <x v="24"/>
  </r>
  <r>
    <x v="206"/>
    <m/>
    <x v="579"/>
    <d v="2025-04-01T00:00:00"/>
    <d v="2025-05-20T00:00:00"/>
    <n v="164893.51"/>
    <s v="112120503040"/>
    <s v="INSS-CONSORCIO DATASERV-638"/>
    <s v="01-112120503040-000-016501060001-1-NV006961-PRO007650-0-0-0"/>
    <s v="NV006961"/>
    <m/>
    <x v="2"/>
    <x v="25"/>
  </r>
  <r>
    <x v="206"/>
    <m/>
    <x v="705"/>
    <d v="2025-04-01T00:00:00"/>
    <d v="2025-05-20T00:00:00"/>
    <n v="33249.97"/>
    <s v="112120503040"/>
    <s v="INSS-CONSORCIO DATASERV-639"/>
    <s v="01-112120503040-000-062501660001-2-NV003984-PRO007650-0-0-0"/>
    <s v="NV003984"/>
    <m/>
    <x v="2"/>
    <x v="66"/>
  </r>
  <r>
    <x v="206"/>
    <m/>
    <x v="741"/>
    <d v="2025-04-01T00:00:00"/>
    <d v="2025-05-20T00:00:00"/>
    <n v="9649.2800000000007"/>
    <s v="112120503040"/>
    <s v="INSS-CONSORCIO DATASERV-640"/>
    <s v="01-112120503040-000-001505060424-2-NV021587-PRO007650-0-0-0"/>
    <s v="NV021587"/>
    <m/>
    <x v="2"/>
    <x v="248"/>
  </r>
  <r>
    <x v="206"/>
    <m/>
    <x v="614"/>
    <d v="2025-04-01T00:00:00"/>
    <d v="2025-05-20T00:00:00"/>
    <n v="11150.9"/>
    <s v="112120503040"/>
    <s v="INSS-CONSORCIO DATASERV-641"/>
    <s v="01-112120503040-000-001505060426-2-NV022559-PRO007650-0-0-0"/>
    <s v="NV022559"/>
    <m/>
    <x v="2"/>
    <x v="149"/>
  </r>
  <r>
    <x v="206"/>
    <m/>
    <x v="580"/>
    <d v="2025-04-01T00:00:00"/>
    <d v="2025-05-20T00:00:00"/>
    <n v="6202.46"/>
    <s v="112120503040"/>
    <s v="INSS-CONSORCIO DATASERV-642"/>
    <s v="01-112120503040-000-001505060428-2-NV022658-PRO007650-0-0-0"/>
    <s v="NV022658"/>
    <m/>
    <x v="2"/>
    <x v="220"/>
  </r>
  <r>
    <x v="206"/>
    <m/>
    <x v="581"/>
    <d v="2025-04-01T00:00:00"/>
    <d v="2025-05-20T00:00:00"/>
    <n v="9406.52"/>
    <s v="112120503040"/>
    <s v="INSS-CONSORCIO DATASERV-643"/>
    <s v="01-112120503040-000-138505060157-2-NV021558-PRO007650-0-0-0"/>
    <s v="NV021558"/>
    <m/>
    <x v="2"/>
    <x v="245"/>
  </r>
  <r>
    <x v="206"/>
    <m/>
    <x v="582"/>
    <d v="2025-04-01T00:00:00"/>
    <d v="2025-05-20T00:00:00"/>
    <n v="5299.41"/>
    <s v="112120503040"/>
    <s v="INSS-CONSORCIO DATASERV-644"/>
    <s v="01-112120503040-000-001505060427-2-NV022570-PRO007650-0-0-0"/>
    <s v="NV022570"/>
    <m/>
    <x v="2"/>
    <x v="251"/>
  </r>
  <r>
    <x v="206"/>
    <m/>
    <x v="742"/>
    <d v="2025-04-01T00:00:00"/>
    <d v="2025-05-20T00:00:00"/>
    <n v="6657.81"/>
    <s v="112120503040"/>
    <s v="INSS-CONSORCIO DATASERV-645"/>
    <s v="01-112120503040-000-001505060429-2-NV022686-PRO007650-0-0-0"/>
    <s v="NV022686"/>
    <m/>
    <x v="2"/>
    <x v="261"/>
  </r>
  <r>
    <x v="206"/>
    <m/>
    <x v="1003"/>
    <d v="2025-04-01T00:00:00"/>
    <d v="2025-05-20T00:00:00"/>
    <n v="9251.4500000000007"/>
    <s v="112120503040"/>
    <s v="INSS-CONSORCIO DATASERV-646"/>
    <s v="01-112120503040-000-143505060163-2-NV021577-PRO007650-0-0-0"/>
    <s v="NV021577"/>
    <m/>
    <x v="2"/>
    <x v="246"/>
  </r>
  <r>
    <x v="206"/>
    <m/>
    <x v="642"/>
    <d v="2025-04-01T00:00:00"/>
    <d v="2025-05-20T00:00:00"/>
    <n v="9915.69"/>
    <s v="112120503040"/>
    <s v="INSS-CONSORCIO DATASERV-647"/>
    <s v="01-112120503040-000-001505060425-2-NV021592-PRO007650-0-0-0"/>
    <s v="NV021592"/>
    <m/>
    <x v="2"/>
    <x v="249"/>
  </r>
  <r>
    <x v="206"/>
    <m/>
    <x v="691"/>
    <d v="2025-03-01T00:00:00"/>
    <d v="2025-05-20T00:00:00"/>
    <n v="39037.230000000003"/>
    <s v="112120503040"/>
    <s v="INSS-CONSÓRCIO MELHOR ATENDIMENTO-1585"/>
    <s v="01-112120503040-000-062501210001-2-NV000954-PRO007645-0-0-0"/>
    <s v="NV000954"/>
    <m/>
    <x v="2"/>
    <x v="15"/>
  </r>
  <r>
    <x v="206"/>
    <m/>
    <x v="598"/>
    <d v="2025-03-01T00:00:00"/>
    <d v="2025-05-20T00:00:00"/>
    <n v="23084.63"/>
    <s v="112120503040"/>
    <s v="INSS-CONSÓRCIO MELHOR ATENDIMENTO-1586"/>
    <s v="01-112120503040-000-062501490001-2-NV003957-PRO007645-0-0-0"/>
    <s v="NV003957"/>
    <m/>
    <x v="2"/>
    <x v="41"/>
  </r>
  <r>
    <x v="206"/>
    <m/>
    <x v="1004"/>
    <d v="2025-03-01T00:00:00"/>
    <d v="2025-05-20T00:00:00"/>
    <n v="18079.77"/>
    <s v="112120503040"/>
    <s v="INSS-CONSÓRCIO MELHOR ATENDIMENTO-1587"/>
    <s v="01-112120503040-000-062501500001-2-NV003958-PRO007645-0-0-0"/>
    <s v="NV003958"/>
    <m/>
    <x v="2"/>
    <x v="42"/>
  </r>
  <r>
    <x v="206"/>
    <m/>
    <x v="729"/>
    <d v="2025-03-01T00:00:00"/>
    <d v="2025-05-20T00:00:00"/>
    <n v="19704.25"/>
    <s v="112120503040"/>
    <s v="INSS-CONSÓRCIO MELHOR ATENDIMENTO-1588"/>
    <s v="01-112120503040-000-062501370001-2-NV003963-PRO007645-0-0-0"/>
    <s v="NV003963"/>
    <m/>
    <x v="2"/>
    <x v="46"/>
  </r>
  <r>
    <x v="206"/>
    <m/>
    <x v="1005"/>
    <d v="2025-03-01T00:00:00"/>
    <d v="2025-05-20T00:00:00"/>
    <n v="21271.22"/>
    <s v="112120503040"/>
    <s v="INSS-CONSÓRCIO MELHOR ATENDIMENTO-1589"/>
    <s v="01-112120503040-000-062501390001-2-NV003967-PRO007645-0-0-0"/>
    <s v="NV003967"/>
    <m/>
    <x v="2"/>
    <x v="50"/>
  </r>
  <r>
    <x v="206"/>
    <m/>
    <x v="1006"/>
    <d v="2025-03-01T00:00:00"/>
    <d v="2025-05-20T00:00:00"/>
    <n v="49540.49"/>
    <s v="112120503040"/>
    <s v="INSS-CONSÓRCIO MELHOR ATENDIMENTO-1590"/>
    <s v="01-112120503040-000-062501250001-2-NV000955-PRO007645-0-0-0"/>
    <s v="NV000955"/>
    <m/>
    <x v="2"/>
    <x v="16"/>
  </r>
  <r>
    <x v="206"/>
    <m/>
    <x v="759"/>
    <d v="2025-03-01T00:00:00"/>
    <d v="2025-05-20T00:00:00"/>
    <n v="11312.32"/>
    <s v="112120503040"/>
    <s v="INSS-CONSÓRCIO MELHOR ATENDIMENTO-1592"/>
    <s v="01-112120503040-000-062501800001-2-NV019953-PRO007645-0-0-0"/>
    <s v="NV019953"/>
    <m/>
    <x v="2"/>
    <x v="77"/>
  </r>
  <r>
    <x v="206"/>
    <m/>
    <x v="798"/>
    <d v="2025-03-01T00:00:00"/>
    <d v="2025-05-20T00:00:00"/>
    <n v="57126.06"/>
    <s v="112120503040"/>
    <s v="INSS-CONSÓRCIO MELHOR ATENDIMENTO-1593"/>
    <s v="01-112120503040-000-049501110001-1-NV006967-PRO007645-0-0-0"/>
    <s v="NV006967"/>
    <m/>
    <x v="2"/>
    <x v="31"/>
  </r>
  <r>
    <x v="206"/>
    <m/>
    <x v="1007"/>
    <d v="2025-03-01T00:00:00"/>
    <d v="2025-05-20T00:00:00"/>
    <n v="25884.54"/>
    <s v="112120503040"/>
    <s v="INSS-CONSÓRCIO MELHOR ATENDIMENTO-1594"/>
    <s v="01-112120503040-000-062501280001-2-NV000953-PRO007645-0-0-0"/>
    <s v="NV000953"/>
    <m/>
    <x v="2"/>
    <x v="14"/>
  </r>
  <r>
    <x v="206"/>
    <m/>
    <x v="818"/>
    <d v="2025-03-01T00:00:00"/>
    <d v="2025-05-20T00:00:00"/>
    <n v="69612.679999999993"/>
    <s v="112120503040"/>
    <s v="INSS-CONSÓRCIO MELHOR ATENDIMENTO-1595"/>
    <s v="01-112120503040-000-061501150001-2-NV007123-PRO007645-0-0-0"/>
    <s v="NV007123"/>
    <m/>
    <x v="2"/>
    <x v="75"/>
  </r>
  <r>
    <x v="206"/>
    <m/>
    <x v="1008"/>
    <d v="2025-03-01T00:00:00"/>
    <d v="2025-05-20T00:00:00"/>
    <n v="16884.490000000002"/>
    <s v="112120503040"/>
    <s v="INSS-CONSÓRCIO MELHOR ATENDIMENTO-1596"/>
    <s v="01-112120503040-000-062501710001-2-NV004959-PRO007645-0-0-0"/>
    <s v="NV004959"/>
    <m/>
    <x v="2"/>
    <x v="72"/>
  </r>
  <r>
    <x v="206"/>
    <m/>
    <x v="1009"/>
    <d v="2025-03-01T00:00:00"/>
    <d v="2025-05-20T00:00:00"/>
    <n v="19270.23"/>
    <s v="112120503040"/>
    <s v="INSS-CONSÓRCIO MELHOR ATENDIMENTO-1597"/>
    <s v="01-112120503040-000-062501450001-2-NV003986-PRO007645-0-0-0"/>
    <s v="NV003986"/>
    <m/>
    <x v="2"/>
    <x v="68"/>
  </r>
  <r>
    <x v="206"/>
    <m/>
    <x v="795"/>
    <d v="2025-03-01T00:00:00"/>
    <d v="2025-05-20T00:00:00"/>
    <n v="4866.2700000000004"/>
    <s v="112120503040"/>
    <s v="INSS-CONSÓRCIO MELHOR ATENDIMENTO-1598"/>
    <s v="01-112120503040-000-062501000133-2-NV021559-PRO007645-0-0-0"/>
    <s v="NV021559"/>
    <m/>
    <x v="2"/>
    <x v="90"/>
  </r>
  <r>
    <x v="206"/>
    <m/>
    <x v="1010"/>
    <d v="2025-03-01T00:00:00"/>
    <d v="2025-05-20T00:00:00"/>
    <n v="4866.2700000000004"/>
    <s v="112120503040"/>
    <s v="INSS-CONSÓRCIO MELHOR ATENDIMENTO-1599"/>
    <s v="01-112120503040-000-151505060026-2-NV021563-PRO007645-0-0-0"/>
    <s v="NV021563"/>
    <m/>
    <x v="2"/>
    <x v="93"/>
  </r>
  <r>
    <x v="206"/>
    <m/>
    <x v="688"/>
    <d v="2025-03-01T00:00:00"/>
    <d v="2025-05-20T00:00:00"/>
    <n v="5444.16"/>
    <s v="112120503040"/>
    <s v="INSS-CONSÓRCIO MELHOR ATENDIMENTO-1600"/>
    <s v="01-112120503040-000-062501930099-2-NV021564-PRO007645-0-0-0"/>
    <s v="NV021564"/>
    <m/>
    <x v="2"/>
    <x v="94"/>
  </r>
  <r>
    <x v="206"/>
    <m/>
    <x v="686"/>
    <d v="2025-03-01T00:00:00"/>
    <d v="2025-05-20T00:00:00"/>
    <n v="4862.8100000000004"/>
    <s v="112120503040"/>
    <s v="INSS-CONSÓRCIO MELHOR ATENDIMENTO-1601"/>
    <s v="01-112120503040-000-062501930113-2-NV021578-PRO007645-0-0-0"/>
    <s v="NV021578"/>
    <m/>
    <x v="2"/>
    <x v="107"/>
  </r>
  <r>
    <x v="206"/>
    <m/>
    <x v="783"/>
    <d v="2025-03-01T00:00:00"/>
    <d v="2025-05-20T00:00:00"/>
    <n v="6071.95"/>
    <s v="112120503040"/>
    <s v="INSS-CONSÓRCIO MELHOR ATENDIMENTO-1602"/>
    <s v="01-112120503040-000-062501930100-2-NV021565-PRO007645-0-0-0"/>
    <s v="NV021565"/>
    <m/>
    <x v="2"/>
    <x v="95"/>
  </r>
  <r>
    <x v="206"/>
    <m/>
    <x v="560"/>
    <d v="2025-03-01T00:00:00"/>
    <d v="2025-05-20T00:00:00"/>
    <n v="4841.05"/>
    <s v="112120503040"/>
    <s v="INSS-CONSÓRCIO MELHOR ATENDIMENTO-1603"/>
    <s v="01-112120503040-000-062501930118-2-NV021584-PRO007645-0-0-0"/>
    <s v="NV021584"/>
    <m/>
    <x v="2"/>
    <x v="111"/>
  </r>
  <r>
    <x v="206"/>
    <m/>
    <x v="757"/>
    <d v="2025-03-01T00:00:00"/>
    <d v="2025-05-20T00:00:00"/>
    <n v="5494.06"/>
    <s v="112120503040"/>
    <s v="INSS-CONSÓRCIO MELHOR ATENDIMENTO-1604"/>
    <s v="01-112120503040-000-062501930130-2-NV021599-PRO007645-0-0-0"/>
    <s v="NV021599"/>
    <m/>
    <x v="2"/>
    <x v="121"/>
  </r>
  <r>
    <x v="206"/>
    <m/>
    <x v="1011"/>
    <d v="2025-03-01T00:00:00"/>
    <d v="2025-05-20T00:00:00"/>
    <n v="4968.8100000000004"/>
    <s v="112120503040"/>
    <s v="INSS-CONSÓRCIO MELHOR ATENDIMENTO-1605"/>
    <s v="01-112120503040-000-001501930163-2-NV022564-PRO007645-0-0-0"/>
    <s v="NV022564"/>
    <m/>
    <x v="2"/>
    <x v="152"/>
  </r>
  <r>
    <x v="206"/>
    <m/>
    <x v="680"/>
    <d v="2025-03-01T00:00:00"/>
    <d v="2025-05-20T00:00:00"/>
    <n v="4343.68"/>
    <s v="112120503040"/>
    <s v="INSS-CONSÓRCIO MELHOR ATENDIMENTO-1606"/>
    <s v="01-112120503040-000-001501930148-2-NV021617-PRO007645-0-0-0"/>
    <s v="NV021617"/>
    <m/>
    <x v="2"/>
    <x v="137"/>
  </r>
  <r>
    <x v="206"/>
    <m/>
    <x v="830"/>
    <d v="2025-04-01T00:00:00"/>
    <d v="2025-05-20T00:00:00"/>
    <n v="4342.8599999999997"/>
    <s v="112120503040"/>
    <s v="INSS-CONSÓRCIO MELHOR ATENDIMENTO-1607"/>
    <s v="01-112120503040-000-001501930153-2-NV022552-PRO007645-0-0-0"/>
    <s v="NV022552"/>
    <m/>
    <x v="2"/>
    <x v="142"/>
  </r>
  <r>
    <x v="206"/>
    <m/>
    <x v="1012"/>
    <d v="2025-03-01T00:00:00"/>
    <d v="2025-05-20T00:00:00"/>
    <n v="4343.68"/>
    <s v="112120503040"/>
    <s v="INSS-CONSÓRCIO MELHOR ATENDIMENTO-1608"/>
    <s v="01-112120503040-000-001501930162-2-NV022563-PRO007645-0-0-0"/>
    <s v="NV022563"/>
    <m/>
    <x v="2"/>
    <x v="151"/>
  </r>
  <r>
    <x v="206"/>
    <m/>
    <x v="1013"/>
    <d v="2025-03-01T00:00:00"/>
    <d v="2025-05-20T00:00:00"/>
    <n v="4337.4399999999996"/>
    <s v="112120503040"/>
    <s v="INSS-CONSÓRCIO MELHOR ATENDIMENTO-1609"/>
    <s v="01-112120503040-000-001501930147-2-NV021616-PRO007645-0-0-0"/>
    <s v="NV021616"/>
    <m/>
    <x v="2"/>
    <x v="136"/>
  </r>
  <r>
    <x v="206"/>
    <m/>
    <x v="1014"/>
    <d v="2025-03-01T00:00:00"/>
    <d v="2025-05-20T00:00:00"/>
    <n v="4343.68"/>
    <s v="112120503040"/>
    <s v="INSS-CONSÓRCIO MELHOR ATENDIMENTO-1610"/>
    <s v="01-112120503040-000-070505060043-2-NV022571-PRO007645-0-0-0"/>
    <s v="NV022571"/>
    <m/>
    <x v="2"/>
    <x v="156"/>
  </r>
  <r>
    <x v="206"/>
    <m/>
    <x v="626"/>
    <d v="2025-03-01T00:00:00"/>
    <d v="2025-05-20T00:00:00"/>
    <n v="4343.68"/>
    <s v="112120503040"/>
    <s v="INSS-CONSÓRCIO MELHOR ATENDIMENTO-1611"/>
    <s v="01-112120503040-000-070505060034-2-NV021600-PRO007645-0-0-0"/>
    <s v="NV021600"/>
    <m/>
    <x v="2"/>
    <x v="122"/>
  </r>
  <r>
    <x v="206"/>
    <m/>
    <x v="628"/>
    <d v="2025-03-01T00:00:00"/>
    <d v="2025-05-20T00:00:00"/>
    <n v="4343.68"/>
    <s v="112120503040"/>
    <s v="INSS-CONSÓRCIO MELHOR ATENDIMENTO-1612"/>
    <s v="01-112120503040-000-070505060044-2-NV022572-PRO007645-0-0-0"/>
    <s v="NV022572"/>
    <m/>
    <x v="2"/>
    <x v="157"/>
  </r>
  <r>
    <x v="206"/>
    <m/>
    <x v="632"/>
    <d v="2025-03-01T00:00:00"/>
    <d v="2025-05-20T00:00:00"/>
    <n v="4265.7"/>
    <s v="112120503040"/>
    <s v="INSS-CONSÓRCIO MELHOR ATENDIMENTO-1613"/>
    <s v="01-112120503040-000-001501930152-2-NV022551-PRO007645-0-0-0"/>
    <s v="NV022551"/>
    <m/>
    <x v="2"/>
    <x v="141"/>
  </r>
  <r>
    <x v="206"/>
    <m/>
    <x v="787"/>
    <d v="2025-03-01T00:00:00"/>
    <d v="2025-05-20T00:00:00"/>
    <n v="4343.68"/>
    <s v="112120503040"/>
    <s v="INSS-CONSÓRCIO MELHOR ATENDIMENTO-1614"/>
    <s v="01-112120503040-000-062501930129-2-NV021598-PRO007645-0-0-0"/>
    <s v="NV021598"/>
    <m/>
    <x v="2"/>
    <x v="120"/>
  </r>
  <r>
    <x v="206"/>
    <m/>
    <x v="648"/>
    <d v="2025-03-01T00:00:00"/>
    <d v="2025-05-20T00:00:00"/>
    <n v="4293.7700000000004"/>
    <s v="112120503040"/>
    <s v="INSS-CONSÓRCIO MELHOR ATENDIMENTO-1615"/>
    <s v="01-112120503040-000-001501930144-2-NV021613-PRO007645-0-0-0"/>
    <s v="NV021613"/>
    <m/>
    <x v="2"/>
    <x v="238"/>
  </r>
  <r>
    <x v="206"/>
    <m/>
    <x v="1015"/>
    <d v="2025-04-01T00:00:00"/>
    <d v="2025-05-20T00:00:00"/>
    <n v="4318.45"/>
    <s v="112120503040"/>
    <s v="INSS-CONSÓRCIO MELHOR ATENDIMENTO-1616"/>
    <s v="01-112120503040-000-001505060297-2-NV022600-PRO007645-0-0-0"/>
    <s v="NV022600"/>
    <m/>
    <x v="2"/>
    <x v="169"/>
  </r>
  <r>
    <x v="206"/>
    <m/>
    <x v="684"/>
    <d v="2025-03-01T00:00:00"/>
    <d v="2025-05-20T00:00:00"/>
    <n v="4342.8599999999997"/>
    <s v="112120503040"/>
    <s v="INSS-CONSÓRCIO MELHOR ATENDIMENTO-1617"/>
    <s v="01-112120503040-000-070505060045-2-NV022573-PRO007645-0-0-0"/>
    <s v="NV022573"/>
    <m/>
    <x v="2"/>
    <x v="158"/>
  </r>
  <r>
    <x v="206"/>
    <m/>
    <x v="1016"/>
    <d v="2025-03-01T00:00:00"/>
    <d v="2025-05-20T00:00:00"/>
    <n v="4866.2700000000004"/>
    <s v="112120503040"/>
    <s v="INSS-CONSÓRCIO MELHOR ATENDIMENTO-1618"/>
    <s v="01-112120503040-000-070505060201-2-NV022611-PRO007645-0-0-0"/>
    <s v="NV022611"/>
    <m/>
    <x v="2"/>
    <x v="175"/>
  </r>
  <r>
    <x v="206"/>
    <m/>
    <x v="779"/>
    <d v="2025-03-01T00:00:00"/>
    <d v="2025-05-20T00:00:00"/>
    <n v="4343.68"/>
    <s v="112120503040"/>
    <s v="INSS-CONSÓRCIO MELHOR ATENDIMENTO-1619"/>
    <s v="01-112120503040-000-070505060179-2-NV022585-PRO007645-0-0-0"/>
    <s v="NV022585"/>
    <m/>
    <x v="2"/>
    <x v="165"/>
  </r>
  <r>
    <x v="206"/>
    <m/>
    <x v="564"/>
    <d v="2025-04-01T00:00:00"/>
    <d v="2025-05-20T00:00:00"/>
    <n v="4293.7700000000004"/>
    <s v="112120503040"/>
    <s v="INSS-CONSÓRCIO MELHOR ATENDIMENTO-1620,02"/>
    <s v="01-112120503040-000-001501930153-2-NV022552-PRO007645-0-0-0"/>
    <s v="NV022552"/>
    <m/>
    <x v="2"/>
    <x v="142"/>
  </r>
  <r>
    <x v="206"/>
    <m/>
    <x v="558"/>
    <d v="2025-03-01T00:00:00"/>
    <d v="2025-05-20T00:00:00"/>
    <n v="4343.68"/>
    <s v="112120503040"/>
    <s v="INSS-CONSÓRCIO MELHOR ATENDIMENTO-1621"/>
    <s v="01-112120503040-000-070505060209-2-NV022620-PRO007645-0-0-0"/>
    <s v="NV022620"/>
    <m/>
    <x v="2"/>
    <x v="184"/>
  </r>
  <r>
    <x v="206"/>
    <m/>
    <x v="636"/>
    <d v="2025-03-01T00:00:00"/>
    <d v="2025-05-20T00:00:00"/>
    <n v="4293.7700000000004"/>
    <s v="112120503040"/>
    <s v="INSS-CONSÓRCIO MELHOR ATENDIMENTO-1622"/>
    <s v="01-112120503040-000-070505060213-2-NV022619-PRO007645-0-0-0"/>
    <s v="NV022619"/>
    <m/>
    <x v="2"/>
    <x v="183"/>
  </r>
  <r>
    <x v="206"/>
    <m/>
    <x v="810"/>
    <d v="2025-03-01T00:00:00"/>
    <d v="2025-05-20T00:00:00"/>
    <n v="4343.68"/>
    <s v="112120503040"/>
    <s v="INSS-CONSÓRCIO MELHOR ATENDIMENTO-1623"/>
    <s v="01-112120503040-000-070505060206-2-NV022616-PRO007645-0-0-0"/>
    <s v="NV022616"/>
    <m/>
    <x v="2"/>
    <x v="180"/>
  </r>
  <r>
    <x v="206"/>
    <m/>
    <x v="808"/>
    <d v="2025-03-01T00:00:00"/>
    <d v="2025-05-20T00:00:00"/>
    <n v="4293.7700000000004"/>
    <s v="112120503040"/>
    <s v="INSS-CONSÓRCIO MELHOR ATENDIMENTO-1624"/>
    <s v="01-112120503040-000-070505060222-2-NV022632-PRO007645-0-0-0"/>
    <s v="NV022632"/>
    <m/>
    <x v="2"/>
    <x v="196"/>
  </r>
  <r>
    <x v="206"/>
    <m/>
    <x v="600"/>
    <d v="2025-03-01T00:00:00"/>
    <d v="2025-05-20T00:00:00"/>
    <n v="4971.46"/>
    <s v="112120503040"/>
    <s v="INSS-CONSÓRCIO MELHOR ATENDIMENTO-1625"/>
    <s v="01-112120503040-000-070505060220-2-NV022630-PRO007645-0-0-0"/>
    <s v="NV022630"/>
    <m/>
    <x v="2"/>
    <x v="194"/>
  </r>
  <r>
    <x v="206"/>
    <m/>
    <x v="1017"/>
    <d v="2025-03-01T00:00:00"/>
    <d v="2025-05-20T00:00:00"/>
    <n v="4293.7700000000004"/>
    <s v="112120503040"/>
    <s v="INSS-CONSÓRCIO MELHOR ATENDIMENTO-1626"/>
    <s v="01-112120503040-000-070505060221-2-NV022631-PRO007645-0-0-0"/>
    <s v="NV022631"/>
    <m/>
    <x v="2"/>
    <x v="195"/>
  </r>
  <r>
    <x v="206"/>
    <m/>
    <x v="816"/>
    <d v="2025-03-01T00:00:00"/>
    <d v="2025-05-20T00:00:00"/>
    <n v="4866.2700000000004"/>
    <s v="112120503040"/>
    <s v="INSS-CONSÓRCIO MELHOR ATENDIMENTO-1627"/>
    <s v="01-112120503040-000-149505060029-2-NV021566-PRO007645-0-0-0"/>
    <s v="NV021566"/>
    <m/>
    <x v="2"/>
    <x v="96"/>
  </r>
  <r>
    <x v="206"/>
    <m/>
    <x v="634"/>
    <d v="2025-03-01T00:00:00"/>
    <d v="2025-05-20T00:00:00"/>
    <n v="4343.68"/>
    <s v="112120503040"/>
    <s v="INSS-CONSÓRCIO MELHOR ATENDIMENTO-1628"/>
    <s v="01-112120503040-000-070505060180-2-NV022586-PRO007645-0-0-0"/>
    <s v="NV022586"/>
    <m/>
    <x v="2"/>
    <x v="166"/>
  </r>
  <r>
    <x v="206"/>
    <m/>
    <x v="1018"/>
    <d v="2025-03-01T00:00:00"/>
    <d v="2025-05-20T00:00:00"/>
    <n v="4343.68"/>
    <s v="112120503040"/>
    <s v="INSS-CONSÓRCIO MELHOR ATENDIMENTO-1629"/>
    <s v="01-112120503040-000-070505060255-2-NV022667-PRO007645-0-0-0"/>
    <s v="NV022667"/>
    <m/>
    <x v="2"/>
    <x v="227"/>
  </r>
  <r>
    <x v="206"/>
    <m/>
    <x v="781"/>
    <d v="2025-04-01T00:00:00"/>
    <d v="2025-05-20T00:00:00"/>
    <n v="4180.7"/>
    <s v="112120503040"/>
    <s v="INSS-CONSÓRCIO MELHOR ATENDIMENTO-1630"/>
    <s v="01-112120503040-000-070505060242-2-NV022650-PRO007645-0-0-0"/>
    <s v="NV022650"/>
    <m/>
    <x v="2"/>
    <x v="255"/>
  </r>
  <r>
    <x v="206"/>
    <m/>
    <x v="832"/>
    <d v="2025-03-01T00:00:00"/>
    <d v="2025-05-20T00:00:00"/>
    <n v="4180.7"/>
    <s v="112120503040"/>
    <s v="INSS-CONSÓRCIO MELHOR ATENDIMENTO-1631"/>
    <s v="01-112120503040-000-001505060309-2-NV022669-PRO007645-0-0-0"/>
    <s v="NV022669"/>
    <m/>
    <x v="2"/>
    <x v="228"/>
  </r>
  <r>
    <x v="206"/>
    <m/>
    <x v="1019"/>
    <d v="2025-03-01T00:00:00"/>
    <d v="2025-05-20T00:00:00"/>
    <n v="4180.7"/>
    <s v="112120503040"/>
    <s v="INSS-CONSÓRCIO MELHOR ATENDIMENTO-1632"/>
    <s v="01-112120503040-000-001505060310-2-NV022670-PRO007645-0-0-0"/>
    <s v="NV022670"/>
    <m/>
    <x v="2"/>
    <x v="256"/>
  </r>
  <r>
    <x v="206"/>
    <m/>
    <x v="772"/>
    <d v="2025-03-01T00:00:00"/>
    <d v="2025-05-20T00:00:00"/>
    <n v="4808.49"/>
    <s v="112120503040"/>
    <s v="INSS-CONSÓRCIO MELHOR ATENDIMENTO-1633"/>
    <s v="01-112120503040-000-001505060291-2-NV022565-PRO007645-0-0-0"/>
    <s v="NV022565"/>
    <m/>
    <x v="2"/>
    <x v="250"/>
  </r>
  <r>
    <x v="206"/>
    <m/>
    <x v="1020"/>
    <d v="2025-03-01T00:00:00"/>
    <d v="2025-05-20T00:00:00"/>
    <n v="17150.12"/>
    <s v="112120503040"/>
    <s v="INSS-CONSÓRCIO MELHOR ATENDIMENTO-1634"/>
    <s v="01-112120503040-000-062501460001-2-NV003953-PRO007645-0-0-0"/>
    <s v="NV003953"/>
    <m/>
    <x v="2"/>
    <x v="37"/>
  </r>
  <r>
    <x v="206"/>
    <m/>
    <x v="594"/>
    <d v="2025-03-01T00:00:00"/>
    <d v="2025-05-20T00:00:00"/>
    <n v="27226.29"/>
    <s v="112120503040"/>
    <s v="INSS-CONSÓRCIO MELHOR ATENDIMENTO-1635"/>
    <s v="01-112120503040-000-062501200001-2-NV009956-PRO007645-0-0-0"/>
    <s v="NV009956"/>
    <m/>
    <x v="2"/>
    <x v="8"/>
  </r>
  <r>
    <x v="206"/>
    <m/>
    <x v="1021"/>
    <d v="2025-03-01T00:00:00"/>
    <d v="2025-05-20T00:00:00"/>
    <n v="19427.71"/>
    <s v="112120503040"/>
    <s v="INSS-CONSÓRCIO MELHOR ATENDIMENTO-1636"/>
    <s v="01-112120503040-000-062501510001-2-NV003959-PRO007645-0-0-0"/>
    <s v="NV003959"/>
    <m/>
    <x v="2"/>
    <x v="43"/>
  </r>
  <r>
    <x v="206"/>
    <m/>
    <x v="764"/>
    <d v="2025-03-01T00:00:00"/>
    <d v="2025-05-20T00:00:00"/>
    <n v="16323.57"/>
    <s v="112120503040"/>
    <s v="INSS-CONSÓRCIO MELHOR ATENDIMENTO-1637"/>
    <s v="01-112120503040-000-062501620001-2-NV003975-PRO007645-0-0-0"/>
    <s v="NV003975"/>
    <m/>
    <x v="2"/>
    <x v="58"/>
  </r>
  <r>
    <x v="206"/>
    <m/>
    <x v="745"/>
    <d v="2025-03-01T00:00:00"/>
    <d v="2025-05-20T00:00:00"/>
    <n v="4367.8100000000004"/>
    <s v="112120503040"/>
    <s v="INSS-CONSÓRCIO MELHOR ATENDIMENTO-1638"/>
    <s v="01-112120503040-000-070505060241-2-NV022651-PRO007645-0-0-0"/>
    <s v="NV022651"/>
    <m/>
    <x v="2"/>
    <x v="213"/>
  </r>
  <r>
    <x v="206"/>
    <m/>
    <x v="770"/>
    <d v="2025-03-01T00:00:00"/>
    <d v="2025-05-20T00:00:00"/>
    <n v="4296.38"/>
    <s v="112120503040"/>
    <s v="INSS-CONSÓRCIO MELHOR ATENDIMENTO-1639"/>
    <s v="01-112120503040-000-070505060181-2-NV022587-PRO007645-0-0-0"/>
    <s v="NV022587"/>
    <m/>
    <x v="2"/>
    <x v="167"/>
  </r>
  <r>
    <x v="206"/>
    <m/>
    <x v="1022"/>
    <d v="2025-03-01T00:00:00"/>
    <d v="2025-05-20T00:00:00"/>
    <n v="4195.47"/>
    <s v="112120503040"/>
    <s v="INSS-CONSÓRCIO MELHOR ATENDIMENTO-1640"/>
    <s v="01-112120503040-000-001505060351-2-NV022675-PRO007645-0-0-0"/>
    <s v="NV022675"/>
    <m/>
    <x v="2"/>
    <x v="240"/>
  </r>
  <r>
    <x v="206"/>
    <m/>
    <x v="562"/>
    <d v="2025-03-01T00:00:00"/>
    <d v="2025-05-20T00:00:00"/>
    <n v="4323.07"/>
    <s v="112120503040"/>
    <s v="INSS-CONSÓRCIO MELHOR ATENDIMENTO-1641"/>
    <s v="01-112120503040-000-001501930155-2-NV022554-PRO007645-0-0-0"/>
    <s v="NV022554"/>
    <m/>
    <x v="2"/>
    <x v="144"/>
  </r>
  <r>
    <x v="206"/>
    <m/>
    <x v="572"/>
    <d v="2025-03-01T00:00:00"/>
    <d v="2025-05-20T00:00:00"/>
    <n v="4323.07"/>
    <s v="112120503040"/>
    <s v="INSS-CONSÓRCIO MELHOR ATENDIMENTO-1642"/>
    <s v="01-112120503040-000-070505060210-2-NV022621-PRO007645-0-0-0"/>
    <s v="NV022621"/>
    <m/>
    <x v="2"/>
    <x v="185"/>
  </r>
  <r>
    <x v="206"/>
    <m/>
    <x v="692"/>
    <d v="2025-04-01T00:00:00"/>
    <d v="2025-05-20T00:00:00"/>
    <n v="39029.82"/>
    <s v="112120503040"/>
    <s v="INSS-CONSÓRCIO MELHOR ATENDIMENTO-1643"/>
    <s v="01-112120503040-000-062501210001-2-NV000954-PRO007645-0-0-0"/>
    <s v="NV000954"/>
    <m/>
    <x v="2"/>
    <x v="15"/>
  </r>
  <r>
    <x v="206"/>
    <m/>
    <x v="599"/>
    <d v="2025-04-01T00:00:00"/>
    <d v="2025-05-20T00:00:00"/>
    <n v="22605.94"/>
    <s v="112120503040"/>
    <s v="INSS-CONSÓRCIO MELHOR ATENDIMENTO-1644"/>
    <s v="01-112120503040-000-062501490001-2-NV003957-PRO007645-0-0-0"/>
    <s v="NV003957"/>
    <m/>
    <x v="2"/>
    <x v="41"/>
  </r>
  <r>
    <x v="206"/>
    <m/>
    <x v="1023"/>
    <d v="2025-04-01T00:00:00"/>
    <d v="2025-05-20T00:00:00"/>
    <n v="18374.12"/>
    <s v="112120503040"/>
    <s v="INSS-CONSÓRCIO MELHOR ATENDIMENTO-1645"/>
    <s v="01-112120503040-000-062501500001-2-NV003958-PRO007645-0-0-0"/>
    <s v="NV003958"/>
    <m/>
    <x v="2"/>
    <x v="42"/>
  </r>
  <r>
    <x v="206"/>
    <m/>
    <x v="730"/>
    <d v="2025-04-01T00:00:00"/>
    <d v="2025-05-20T00:00:00"/>
    <n v="19698.93"/>
    <s v="112120503040"/>
    <s v="INSS-CONSÓRCIO MELHOR ATENDIMENTO-1646"/>
    <s v="01-112120503040-000-062501370001-2-NV003963-PRO007645-0-0-0"/>
    <s v="NV003963"/>
    <m/>
    <x v="2"/>
    <x v="46"/>
  </r>
  <r>
    <x v="206"/>
    <m/>
    <x v="1024"/>
    <d v="2025-04-01T00:00:00"/>
    <d v="2025-05-20T00:00:00"/>
    <n v="21265.85"/>
    <s v="112120503040"/>
    <s v="INSS-CONSÓRCIO MELHOR ATENDIMENTO-1647"/>
    <s v="01-112120503040-000-062501390001-2-NV003967-PRO007645-0-0-0"/>
    <s v="NV003967"/>
    <m/>
    <x v="2"/>
    <x v="50"/>
  </r>
  <r>
    <x v="206"/>
    <m/>
    <x v="1025"/>
    <d v="2025-04-01T00:00:00"/>
    <d v="2025-05-20T00:00:00"/>
    <n v="49060.01"/>
    <s v="112120503040"/>
    <s v="INSS-CONSÓRCIO MELHOR ATENDIMENTO-1648"/>
    <s v="01-112120503040-000-062501250001-2-NV000955-PRO007645-0-0-0"/>
    <s v="NV000955"/>
    <m/>
    <x v="2"/>
    <x v="16"/>
  </r>
  <r>
    <x v="206"/>
    <m/>
    <x v="799"/>
    <d v="2025-04-01T00:00:00"/>
    <d v="2025-05-20T00:00:00"/>
    <n v="57118.38"/>
    <s v="112120503040"/>
    <s v="INSS-CONSÓRCIO MELHOR ATENDIMENTO-1650"/>
    <s v="01-112120503040-000-049501110001-1-NV006967-PRO007645-0-0-0"/>
    <s v="NV006967"/>
    <m/>
    <x v="2"/>
    <x v="31"/>
  </r>
  <r>
    <x v="206"/>
    <m/>
    <x v="1026"/>
    <d v="2025-04-01T00:00:00"/>
    <d v="2025-05-20T00:00:00"/>
    <n v="25841.9"/>
    <s v="112120503040"/>
    <s v="INSS-CONSÓRCIO MELHOR ATENDIMENTO-1651"/>
    <s v="01-112120503040-000-062501280001-2-NV000953-PRO007645-0-0-0"/>
    <s v="NV000953"/>
    <m/>
    <x v="2"/>
    <x v="14"/>
  </r>
  <r>
    <x v="206"/>
    <m/>
    <x v="819"/>
    <d v="2025-04-01T00:00:00"/>
    <d v="2025-05-20T00:00:00"/>
    <n v="69349.03"/>
    <s v="112120503040"/>
    <s v="INSS-CONSÓRCIO MELHOR ATENDIMENTO-1652"/>
    <s v="01-112120503040-000-061501150001-2-NV007123-PRO007645-0-0-0"/>
    <s v="NV007123"/>
    <m/>
    <x v="2"/>
    <x v="75"/>
  </r>
  <r>
    <x v="206"/>
    <m/>
    <x v="1027"/>
    <d v="2025-04-01T00:00:00"/>
    <d v="2025-05-20T00:00:00"/>
    <n v="16928.18"/>
    <s v="112120503040"/>
    <s v="INSS-CONSÓRCIO MELHOR ATENDIMENTO-1653"/>
    <s v="01-112120503040-000-062501710001-2-NV004959-PRO007645-0-0-0"/>
    <s v="NV004959"/>
    <m/>
    <x v="2"/>
    <x v="72"/>
  </r>
  <r>
    <x v="206"/>
    <m/>
    <x v="1028"/>
    <d v="2025-04-01T00:00:00"/>
    <d v="2025-05-20T00:00:00"/>
    <n v="19264.919999999998"/>
    <s v="112120503040"/>
    <s v="INSS-CONSÓRCIO MELHOR ATENDIMENTO-1654"/>
    <s v="01-112120503040-000-062501450001-2-NV003986-PRO007645-0-0-0"/>
    <s v="NV003986"/>
    <m/>
    <x v="2"/>
    <x v="68"/>
  </r>
  <r>
    <x v="206"/>
    <m/>
    <x v="573"/>
    <d v="2025-04-01T00:00:00"/>
    <d v="2025-05-20T00:00:00"/>
    <n v="4322.95"/>
    <s v="112120503040"/>
    <s v="INSS-CONSÓRCIO MELHOR ATENDIMENTO-1655"/>
    <s v="01-112120503040-000-070505060210-2-NV022621-PRO007645-0-0-0"/>
    <s v="NV022621"/>
    <m/>
    <x v="2"/>
    <x v="185"/>
  </r>
  <r>
    <x v="206"/>
    <m/>
    <x v="796"/>
    <d v="2025-04-01T00:00:00"/>
    <d v="2025-05-20T00:00:00"/>
    <n v="4866.1400000000003"/>
    <s v="112120503040"/>
    <s v="INSS-CONSÓRCIO MELHOR ATENDIMENTO-1656"/>
    <s v="01-112120503040-000-062501000133-2-NV021559-PRO007645-0-0-0"/>
    <s v="NV021559"/>
    <m/>
    <x v="2"/>
    <x v="90"/>
  </r>
  <r>
    <x v="206"/>
    <m/>
    <x v="1029"/>
    <d v="2025-04-01T00:00:00"/>
    <d v="2025-05-20T00:00:00"/>
    <n v="4866.1400000000003"/>
    <s v="112120503040"/>
    <s v="INSS-CONSÓRCIO MELHOR ATENDIMENTO-1657"/>
    <s v="01-112120503040-000-151505060026-2-NV021563-PRO007645-0-0-0"/>
    <s v="NV021563"/>
    <m/>
    <x v="2"/>
    <x v="93"/>
  </r>
  <r>
    <x v="206"/>
    <m/>
    <x v="689"/>
    <d v="2025-04-01T00:00:00"/>
    <d v="2025-05-20T00:00:00"/>
    <n v="5423.09"/>
    <s v="112120503040"/>
    <s v="INSS-CONSÓRCIO MELHOR ATENDIMENTO-1658"/>
    <s v="01-112120503040-000-062501930099-2-NV021564-PRO007645-0-0-0"/>
    <s v="NV021564"/>
    <m/>
    <x v="2"/>
    <x v="94"/>
  </r>
  <r>
    <x v="206"/>
    <m/>
    <x v="687"/>
    <d v="2025-04-01T00:00:00"/>
    <d v="2025-05-20T00:00:00"/>
    <n v="4865.32"/>
    <s v="112120503040"/>
    <s v="INSS-CONSÓRCIO MELHOR ATENDIMENTO-1659"/>
    <s v="01-112120503040-000-062501930113-2-NV021578-PRO007645-0-0-0"/>
    <s v="NV021578"/>
    <m/>
    <x v="2"/>
    <x v="107"/>
  </r>
  <r>
    <x v="206"/>
    <m/>
    <x v="784"/>
    <d v="2025-04-01T00:00:00"/>
    <d v="2025-05-20T00:00:00"/>
    <n v="6071.79"/>
    <s v="112120503040"/>
    <s v="INSS-CONSÓRCIO MELHOR ATENDIMENTO-1660"/>
    <s v="01-112120503040-000-062501930100-2-NV021565-PRO007645-0-0-0"/>
    <s v="NV021565"/>
    <m/>
    <x v="2"/>
    <x v="95"/>
  </r>
  <r>
    <x v="206"/>
    <m/>
    <x v="561"/>
    <d v="2025-04-01T00:00:00"/>
    <d v="2025-05-20T00:00:00"/>
    <n v="4866.1400000000003"/>
    <s v="112120503040"/>
    <s v="INSS-CONSÓRCIO MELHOR ATENDIMENTO-1661"/>
    <s v="01-112120503040-000-062501930118-2-NV021584-PRO007645-0-0-0"/>
    <s v="NV021584"/>
    <m/>
    <x v="2"/>
    <x v="111"/>
  </r>
  <r>
    <x v="206"/>
    <m/>
    <x v="758"/>
    <d v="2025-04-01T00:00:00"/>
    <d v="2025-05-20T00:00:00"/>
    <n v="5493.91"/>
    <s v="112120503040"/>
    <s v="INSS-CONSÓRCIO MELHOR ATENDIMENTO-1662"/>
    <s v="01-112120503040-000-062501930130-2-NV021599-PRO007645-0-0-0"/>
    <s v="NV021599"/>
    <m/>
    <x v="2"/>
    <x v="121"/>
  </r>
  <r>
    <x v="206"/>
    <m/>
    <x v="1030"/>
    <d v="2025-04-01T00:00:00"/>
    <d v="2025-05-20T00:00:00"/>
    <n v="4968.67"/>
    <s v="112120503040"/>
    <s v="INSS-CONSÓRCIO MELHOR ATENDIMENTO-1663"/>
    <s v="01-112120503040-000-001501930163-2-NV022564-PRO007645-0-0-0"/>
    <s v="NV022564"/>
    <m/>
    <x v="2"/>
    <x v="152"/>
  </r>
  <r>
    <x v="206"/>
    <m/>
    <x v="681"/>
    <d v="2025-04-01T00:00:00"/>
    <d v="2025-05-20T00:00:00"/>
    <n v="4343.55"/>
    <s v="112120503040"/>
    <s v="INSS-CONSÓRCIO MELHOR ATENDIMENTO-1664"/>
    <s v="01-112120503040-000-001501930148-2-NV021617-PRO007645-0-0-0"/>
    <s v="NV021617"/>
    <m/>
    <x v="2"/>
    <x v="137"/>
  </r>
  <r>
    <x v="206"/>
    <m/>
    <x v="831"/>
    <d v="2025-04-01T00:00:00"/>
    <d v="2025-05-20T00:00:00"/>
    <n v="4342.74"/>
    <s v="112120503040"/>
    <s v="INSS-CONSÓRCIO MELHOR ATENDIMENTO-1665"/>
    <s v="01-112120503040-000-001501930153-2-NV022552-PRO007645-0-0-0"/>
    <s v="NV022552"/>
    <m/>
    <x v="2"/>
    <x v="142"/>
  </r>
  <r>
    <x v="206"/>
    <m/>
    <x v="1031"/>
    <d v="2025-04-01T00:00:00"/>
    <d v="2025-05-20T00:00:00"/>
    <n v="4343.55"/>
    <s v="112120503040"/>
    <s v="INSS-CONSÓRCIO MELHOR ATENDIMENTO-1666"/>
    <s v="01-112120503040-000-001501930162-2-NV022563-PRO007645-0-0-0"/>
    <s v="NV022563"/>
    <m/>
    <x v="2"/>
    <x v="151"/>
  </r>
  <r>
    <x v="206"/>
    <m/>
    <x v="1032"/>
    <d v="2025-04-01T00:00:00"/>
    <d v="2025-05-20T00:00:00"/>
    <n v="4337.3100000000004"/>
    <s v="112120503040"/>
    <s v="INSS-CONSÓRCIO MELHOR ATENDIMENTO-1667"/>
    <s v="01-112120503040-000-001501930147-2-NV021616-PRO007645-0-0-0"/>
    <s v="NV021616"/>
    <m/>
    <x v="2"/>
    <x v="136"/>
  </r>
  <r>
    <x v="206"/>
    <m/>
    <x v="1033"/>
    <d v="2025-04-01T00:00:00"/>
    <d v="2025-05-20T00:00:00"/>
    <n v="4343.55"/>
    <s v="112120503040"/>
    <s v="INSS-CONSÓRCIO MELHOR ATENDIMENTO-1668,02"/>
    <s v="01-112120503040-000-070505060043-2-NV022571-PRO007645-0-0-0"/>
    <s v="NV022571"/>
    <m/>
    <x v="2"/>
    <x v="156"/>
  </r>
  <r>
    <x v="206"/>
    <m/>
    <x v="627"/>
    <d v="2025-04-01T00:00:00"/>
    <d v="2025-05-20T00:00:00"/>
    <n v="4343.55"/>
    <s v="112120503040"/>
    <s v="INSS-CONSÓRCIO MELHOR ATENDIMENTO-1669"/>
    <s v="01-112120503040-000-070505060034-2-NV021600-PRO007645-0-0-0"/>
    <s v="NV021600"/>
    <m/>
    <x v="2"/>
    <x v="122"/>
  </r>
  <r>
    <x v="206"/>
    <m/>
    <x v="629"/>
    <d v="2025-04-01T00:00:00"/>
    <d v="2025-05-20T00:00:00"/>
    <n v="4343.55"/>
    <s v="112120503040"/>
    <s v="INSS-CONSÓRCIO MELHOR ATENDIMENTO-1670"/>
    <s v="01-112120503040-000-070505060044-2-NV022572-PRO007645-0-0-0"/>
    <s v="NV022572"/>
    <m/>
    <x v="2"/>
    <x v="157"/>
  </r>
  <r>
    <x v="206"/>
    <m/>
    <x v="633"/>
    <d v="2025-04-01T00:00:00"/>
    <d v="2025-05-20T00:00:00"/>
    <n v="4318.33"/>
    <s v="112120503040"/>
    <s v="INSS-CONSÓRCIO MELHOR ATENDIMENTO-1671"/>
    <s v="01-112120503040-000-001501930152-2-NV022551-PRO007645-0-0-0"/>
    <s v="NV022551"/>
    <m/>
    <x v="2"/>
    <x v="141"/>
  </r>
  <r>
    <x v="206"/>
    <m/>
    <x v="788"/>
    <d v="2025-04-01T00:00:00"/>
    <d v="2025-05-20T00:00:00"/>
    <n v="4337.3100000000004"/>
    <s v="112120503040"/>
    <s v="INSS-CONSÓRCIO MELHOR ATENDIMENTO-1672"/>
    <s v="01-112120503040-000-062501930129-2-NV021598-PRO007645-0-0-0"/>
    <s v="NV021598"/>
    <m/>
    <x v="2"/>
    <x v="120"/>
  </r>
  <r>
    <x v="206"/>
    <m/>
    <x v="649"/>
    <d v="2025-04-01T00:00:00"/>
    <d v="2025-05-20T00:00:00"/>
    <n v="4343.55"/>
    <s v="112120503040"/>
    <s v="INSS-CONSÓRCIO MELHOR ATENDIMENTO-1673"/>
    <s v="01-112120503040-000-001501930144-2-NV021613-PRO007645-0-0-0"/>
    <s v="NV021613"/>
    <m/>
    <x v="2"/>
    <x v="238"/>
  </r>
  <r>
    <x v="206"/>
    <m/>
    <x v="1034"/>
    <d v="2025-04-01T00:00:00"/>
    <d v="2025-05-20T00:00:00"/>
    <n v="4315.68"/>
    <s v="112120503040"/>
    <s v="INSS-CONSÓRCIO MELHOR ATENDIMENTO-1674"/>
    <s v="01-112120503040-000-001505060297-2-NV022600-PRO007645-0-0-0"/>
    <s v="NV022600"/>
    <m/>
    <x v="2"/>
    <x v="169"/>
  </r>
  <r>
    <x v="206"/>
    <m/>
    <x v="685"/>
    <d v="2025-04-01T00:00:00"/>
    <d v="2025-05-20T00:00:00"/>
    <n v="4292.84"/>
    <s v="112120503040"/>
    <s v="INSS-CONSÓRCIO MELHOR ATENDIMENTO-1675"/>
    <s v="01-112120503040-000-070505060045-2-NV022573-PRO007645-0-0-0"/>
    <s v="NV022573"/>
    <m/>
    <x v="2"/>
    <x v="158"/>
  </r>
  <r>
    <x v="206"/>
    <m/>
    <x v="1035"/>
    <d v="2025-04-01T00:00:00"/>
    <d v="2025-05-20T00:00:00"/>
    <n v="4866.1400000000003"/>
    <s v="112120503040"/>
    <s v="INSS-CONSÓRCIO MELHOR ATENDIMENTO-1676"/>
    <s v="01-112120503040-000-070505060201-2-NV022611-PRO007645-0-0-0"/>
    <s v="NV022611"/>
    <m/>
    <x v="2"/>
    <x v="175"/>
  </r>
  <r>
    <x v="206"/>
    <m/>
    <x v="780"/>
    <d v="2025-04-01T00:00:00"/>
    <d v="2025-05-20T00:00:00"/>
    <n v="4343.55"/>
    <s v="112120503040"/>
    <s v="INSS-CONSÓRCIO MELHOR ATENDIMENTO-1677"/>
    <s v="01-112120503040-000-070505060179-2-NV022585-PRO007645-0-0-0"/>
    <s v="NV022585"/>
    <m/>
    <x v="2"/>
    <x v="165"/>
  </r>
  <r>
    <x v="206"/>
    <m/>
    <x v="565"/>
    <d v="2025-04-01T00:00:00"/>
    <d v="2025-05-20T00:00:00"/>
    <n v="4343.55"/>
    <s v="112120503040"/>
    <s v="INSS-CONSÓRCIO MELHOR ATENDIMENTO-1678,02"/>
    <s v="01-112120503040-000-001501930153-2-NV022552-PRO007645-0-0-0"/>
    <s v="NV022552"/>
    <m/>
    <x v="2"/>
    <x v="142"/>
  </r>
  <r>
    <x v="206"/>
    <m/>
    <x v="559"/>
    <d v="2025-04-01T00:00:00"/>
    <d v="2025-05-20T00:00:00"/>
    <n v="4293.6499999999996"/>
    <s v="112120503040"/>
    <s v="INSS-CONSÓRCIO MELHOR ATENDIMENTO-1679"/>
    <s v="01-112120503040-000-070505060209-2-NV022620-PRO007645-0-0-0"/>
    <s v="NV022620"/>
    <m/>
    <x v="2"/>
    <x v="184"/>
  </r>
  <r>
    <x v="206"/>
    <m/>
    <x v="637"/>
    <d v="2025-04-01T00:00:00"/>
    <d v="2025-05-20T00:00:00"/>
    <n v="4291"/>
    <s v="112120503040"/>
    <s v="INSS-CONSÓRCIO MELHOR ATENDIMENTO-1680"/>
    <s v="01-112120503040-000-070505060213-2-NV022619-PRO007645-0-0-0"/>
    <s v="NV022619"/>
    <m/>
    <x v="2"/>
    <x v="183"/>
  </r>
  <r>
    <x v="206"/>
    <m/>
    <x v="811"/>
    <d v="2025-04-01T00:00:00"/>
    <d v="2025-05-20T00:00:00"/>
    <n v="4343.55"/>
    <s v="112120503040"/>
    <s v="INSS-CONSÓRCIO MELHOR ATENDIMENTO-1681"/>
    <s v="01-112120503040-000-070505060206-2-NV022616-PRO007645-0-0-0"/>
    <s v="NV022616"/>
    <m/>
    <x v="2"/>
    <x v="180"/>
  </r>
  <r>
    <x v="206"/>
    <m/>
    <x v="809"/>
    <d v="2025-04-01T00:00:00"/>
    <d v="2025-05-20T00:00:00"/>
    <n v="4293.6499999999996"/>
    <s v="112120503040"/>
    <s v="INSS-CONSÓRCIO MELHOR ATENDIMENTO-1682"/>
    <s v="01-112120503040-000-070505060222-2-NV022632-PRO007645-0-0-0"/>
    <s v="NV022632"/>
    <m/>
    <x v="2"/>
    <x v="196"/>
  </r>
  <r>
    <x v="206"/>
    <m/>
    <x v="601"/>
    <d v="2025-04-01T00:00:00"/>
    <d v="2025-05-20T00:00:00"/>
    <n v="4971.32"/>
    <s v="112120503040"/>
    <s v="INSS-CONSÓRCIO MELHOR ATENDIMENTO-1683"/>
    <s v="01-112120503040-000-070505060220-2-NV022630-PRO007645-0-0-0"/>
    <s v="NV022630"/>
    <m/>
    <x v="2"/>
    <x v="194"/>
  </r>
  <r>
    <x v="206"/>
    <m/>
    <x v="1036"/>
    <d v="2025-04-01T00:00:00"/>
    <d v="2025-05-20T00:00:00"/>
    <n v="4343.55"/>
    <s v="112120503040"/>
    <s v="INSS-CONSÓRCIO MELHOR ATENDIMENTO-1684"/>
    <s v="01-112120503040-000-070505060221-2-NV022631-PRO007645-0-0-0"/>
    <s v="NV022631"/>
    <m/>
    <x v="2"/>
    <x v="195"/>
  </r>
  <r>
    <x v="206"/>
    <m/>
    <x v="817"/>
    <d v="2025-04-01T00:00:00"/>
    <d v="2025-05-20T00:00:00"/>
    <n v="4866.1400000000003"/>
    <s v="112120503040"/>
    <s v="INSS-CONSÓRCIO MELHOR ATENDIMENTO-1685"/>
    <s v="01-112120503040-000-149505060029-2-NV021566-PRO007645-0-0-0"/>
    <s v="NV021566"/>
    <m/>
    <x v="2"/>
    <x v="96"/>
  </r>
  <r>
    <x v="206"/>
    <m/>
    <x v="635"/>
    <d v="2025-04-01T00:00:00"/>
    <d v="2025-05-20T00:00:00"/>
    <n v="4343.55"/>
    <s v="112120503040"/>
    <s v="INSS-CONSÓRCIO MELHOR ATENDIMENTO-1686"/>
    <s v="01-112120503040-000-070505060180-2-NV022586-PRO007645-0-0-0"/>
    <s v="NV022586"/>
    <m/>
    <x v="2"/>
    <x v="166"/>
  </r>
  <r>
    <x v="206"/>
    <m/>
    <x v="1037"/>
    <d v="2025-04-01T00:00:00"/>
    <d v="2025-05-20T00:00:00"/>
    <n v="4343.55"/>
    <s v="112120503040"/>
    <s v="INSS-CONSÓRCIO MELHOR ATENDIMENTO-1687"/>
    <s v="01-112120503040-000-070505060255-2-NV022667-PRO007645-0-0-0"/>
    <s v="NV022667"/>
    <m/>
    <x v="2"/>
    <x v="227"/>
  </r>
  <r>
    <x v="206"/>
    <m/>
    <x v="782"/>
    <d v="2025-04-01T00:00:00"/>
    <d v="2025-05-20T00:00:00"/>
    <n v="4180.6000000000004"/>
    <s v="112120503040"/>
    <s v="INSS-CONSÓRCIO MELHOR ATENDIMENTO-1688"/>
    <s v="01-112120503040-000-070505060242-2-NV022650-PRO007645-0-0-0"/>
    <s v="NV022650"/>
    <m/>
    <x v="2"/>
    <x v="255"/>
  </r>
  <r>
    <x v="206"/>
    <m/>
    <x v="833"/>
    <d v="2025-04-01T00:00:00"/>
    <d v="2025-05-20T00:00:00"/>
    <n v="4180.6000000000004"/>
    <s v="112120503040"/>
    <s v="INSS-CONSÓRCIO MELHOR ATENDIMENTO-1689"/>
    <s v="01-112120503040-000-001505060309-2-NV022669-PRO007645-0-0-0"/>
    <s v="NV022669"/>
    <m/>
    <x v="2"/>
    <x v="228"/>
  </r>
  <r>
    <x v="206"/>
    <m/>
    <x v="1038"/>
    <d v="2025-04-01T00:00:00"/>
    <d v="2025-05-20T00:00:00"/>
    <n v="4180.6000000000004"/>
    <s v="112120503040"/>
    <s v="INSS-CONSÓRCIO MELHOR ATENDIMENTO-1690"/>
    <s v="01-112120503040-000-001505060310-2-NV022670-PRO007645-0-0-0"/>
    <s v="NV022670"/>
    <m/>
    <x v="2"/>
    <x v="256"/>
  </r>
  <r>
    <x v="206"/>
    <m/>
    <x v="773"/>
    <d v="2025-04-01T00:00:00"/>
    <d v="2025-05-20T00:00:00"/>
    <n v="4808.37"/>
    <s v="112120503040"/>
    <s v="INSS-CONSÓRCIO MELHOR ATENDIMENTO-1691"/>
    <s v="01-112120503040-000-001505060291-2-NV022565-PRO007645-0-0-0"/>
    <s v="NV022565"/>
    <m/>
    <x v="2"/>
    <x v="250"/>
  </r>
  <r>
    <x v="206"/>
    <m/>
    <x v="1039"/>
    <d v="2025-04-01T00:00:00"/>
    <d v="2025-05-20T00:00:00"/>
    <n v="17145.82"/>
    <s v="112120503040"/>
    <s v="INSS-CONSÓRCIO MELHOR ATENDIMENTO-1692"/>
    <s v="01-112120503040-000-062501460001-2-NV003953-PRO007645-0-0-0"/>
    <s v="NV003953"/>
    <m/>
    <x v="2"/>
    <x v="37"/>
  </r>
  <r>
    <x v="206"/>
    <m/>
    <x v="595"/>
    <d v="2025-04-01T00:00:00"/>
    <d v="2025-05-20T00:00:00"/>
    <n v="28008.59"/>
    <s v="112120503040"/>
    <s v="INSS-CONSÓRCIO MELHOR ATENDIMENTO-1693"/>
    <s v="01-112120503040-000-062501200001-2-NV009956-PRO007645-0-0-0"/>
    <s v="NV009956"/>
    <m/>
    <x v="2"/>
    <x v="8"/>
  </r>
  <r>
    <x v="206"/>
    <m/>
    <x v="1040"/>
    <d v="2025-04-01T00:00:00"/>
    <d v="2025-05-20T00:00:00"/>
    <n v="19422.27"/>
    <s v="112120503040"/>
    <s v="INSS-CONSÓRCIO MELHOR ATENDIMENTO-1694"/>
    <s v="01-112120503040-000-062501510001-2-NV003959-PRO007645-0-0-0"/>
    <s v="NV003959"/>
    <m/>
    <x v="2"/>
    <x v="43"/>
  </r>
  <r>
    <x v="206"/>
    <m/>
    <x v="765"/>
    <d v="2025-04-01T00:00:00"/>
    <d v="2025-05-20T00:00:00"/>
    <n v="16318.22"/>
    <s v="112120503040"/>
    <s v="INSS-CONSÓRCIO MELHOR ATENDIMENTO-1695"/>
    <s v="01-112120503040-000-062501620001-2-NV003975-PRO007645-0-0-0"/>
    <s v="NV003975"/>
    <m/>
    <x v="2"/>
    <x v="58"/>
  </r>
  <r>
    <x v="206"/>
    <m/>
    <x v="746"/>
    <d v="2025-04-01T00:00:00"/>
    <d v="2025-05-20T00:00:00"/>
    <n v="4367.68"/>
    <s v="112120503040"/>
    <s v="INSS-CONSÓRCIO MELHOR ATENDIMENTO-1696"/>
    <s v="01-112120503040-000-070505060241-2-NV022651-PRO007645-0-0-0"/>
    <s v="NV022651"/>
    <m/>
    <x v="2"/>
    <x v="213"/>
  </r>
  <r>
    <x v="206"/>
    <m/>
    <x v="771"/>
    <d v="2025-04-01T00:00:00"/>
    <d v="2025-05-20T00:00:00"/>
    <n v="4367.68"/>
    <s v="112120503040"/>
    <s v="INSS-CONSÓRCIO MELHOR ATENDIMENTO-1697"/>
    <s v="01-112120503040-000-070505060181-2-NV022587-PRO007645-0-0-0"/>
    <s v="NV022587"/>
    <m/>
    <x v="2"/>
    <x v="167"/>
  </r>
  <r>
    <x v="206"/>
    <m/>
    <x v="1041"/>
    <d v="2025-04-01T00:00:00"/>
    <d v="2025-05-20T00:00:00"/>
    <n v="4195.3599999999997"/>
    <s v="112120503040"/>
    <s v="INSS-CONSÓRCIO MELHOR ATENDIMENTO-1698"/>
    <s v="01-112120503040-000-001505060351-2-NV022675-PRO007645-0-0-0"/>
    <s v="NV022675"/>
    <m/>
    <x v="2"/>
    <x v="240"/>
  </r>
  <r>
    <x v="206"/>
    <m/>
    <x v="563"/>
    <d v="2025-04-01T00:00:00"/>
    <d v="2025-05-20T00:00:00"/>
    <n v="4367.68"/>
    <s v="112120503040"/>
    <s v="INSS-CONSÓRCIO MELHOR ATENDIMENTO-1699"/>
    <s v="01-112120503040-000-001501930155-2-NV022554-PRO007645-0-0-0"/>
    <s v="NV022554"/>
    <m/>
    <x v="2"/>
    <x v="144"/>
  </r>
  <r>
    <x v="206"/>
    <m/>
    <x v="727"/>
    <d v="2025-04-01T00:00:00"/>
    <d v="2025-05-20T00:00:00"/>
    <n v="24739.96"/>
    <s v="112120503040"/>
    <s v="INSS-CONSÓRCIO SP CIDADÃO-2021"/>
    <s v="01-112120503040-000-062501230001-2-NV000952-PRO007648-0-0-0"/>
    <s v="NV000952"/>
    <m/>
    <x v="2"/>
    <x v="13"/>
  </r>
  <r>
    <x v="206"/>
    <m/>
    <x v="612"/>
    <d v="2025-04-01T00:00:00"/>
    <d v="2025-05-20T00:00:00"/>
    <n v="15432.96"/>
    <s v="112120503040"/>
    <s v="INSS-CONSÓRCIO SP CIDADÃO-2022"/>
    <s v="01-112120503040-000-062501560001-2-NV003968-PRO007648-0-0-0"/>
    <s v="NV003968"/>
    <m/>
    <x v="2"/>
    <x v="51"/>
  </r>
  <r>
    <x v="206"/>
    <m/>
    <x v="557"/>
    <d v="2025-04-01T00:00:00"/>
    <d v="2025-05-20T00:00:00"/>
    <n v="22752.07"/>
    <s v="112120503040"/>
    <s v="INSS-CONSÓRCIO SP CIDADÃO-2023"/>
    <s v="01-112120503040-000-062501400001-2-NV003969-PRO007648-0-0-0"/>
    <s v="NV003969"/>
    <m/>
    <x v="2"/>
    <x v="52"/>
  </r>
  <r>
    <x v="206"/>
    <m/>
    <x v="545"/>
    <d v="2025-04-01T00:00:00"/>
    <d v="2025-05-20T00:00:00"/>
    <n v="13358.8"/>
    <s v="112120503040"/>
    <s v="INSS-CONSÓRCIO SP CIDADÃO-2024"/>
    <s v="01-112120503040-000-062501590001-2-NV003972-PRO007648-0-0-0"/>
    <s v="NV003972"/>
    <m/>
    <x v="2"/>
    <x v="55"/>
  </r>
  <r>
    <x v="206"/>
    <m/>
    <x v="755"/>
    <d v="2025-04-01T00:00:00"/>
    <d v="2025-05-20T00:00:00"/>
    <n v="31533.4"/>
    <s v="112120503040"/>
    <s v="INSS-CONSÓRCIO SP CIDADÃO-2025"/>
    <s v="01-112120503040-000-062501720001-2-NV004960-PRO007648-0-0-0"/>
    <s v="NV004960"/>
    <m/>
    <x v="2"/>
    <x v="73"/>
  </r>
  <r>
    <x v="206"/>
    <m/>
    <x v="1042"/>
    <d v="2025-04-01T00:00:00"/>
    <d v="2025-05-20T00:00:00"/>
    <n v="15353.65"/>
    <s v="112120503040"/>
    <s v="INSS-CONSÓRCIO SP CIDADÃO-2026"/>
    <s v="01-112120503040-000-062501610001-2-NV003974-PRO007648-0-0-0"/>
    <s v="NV003974"/>
    <m/>
    <x v="2"/>
    <x v="57"/>
  </r>
  <r>
    <x v="206"/>
    <m/>
    <x v="619"/>
    <d v="2025-04-01T00:00:00"/>
    <d v="2025-05-20T00:00:00"/>
    <n v="40617.94"/>
    <s v="112120503040"/>
    <s v="INSS-CONSÓRCIO SP CIDADÃO-2027"/>
    <s v="01-112120503040-000-062501300001-2-NV000958-PRO007648-0-0-0"/>
    <s v="NV000958"/>
    <m/>
    <x v="2"/>
    <x v="19"/>
  </r>
  <r>
    <x v="206"/>
    <m/>
    <x v="631"/>
    <d v="2025-04-01T00:00:00"/>
    <d v="2025-05-20T00:00:00"/>
    <n v="11493.51"/>
    <s v="112120503040"/>
    <s v="INSS-CONSÓRCIO SP CIDADÃO-2028"/>
    <s v="01-112120503040-000-062501650001-2-NV003979-PRO007648-0-0-0"/>
    <s v="NV003979"/>
    <m/>
    <x v="2"/>
    <x v="62"/>
  </r>
  <r>
    <x v="206"/>
    <m/>
    <x v="797"/>
    <d v="2025-04-01T00:00:00"/>
    <d v="2025-05-20T00:00:00"/>
    <n v="24797.55"/>
    <s v="112120503040"/>
    <s v="INSS-CONSÓRCIO SP CIDADÃO-2029"/>
    <s v="01-112120503040-000-062501420001-2-NV003980-PRO007648-0-0-0"/>
    <s v="NV003980"/>
    <m/>
    <x v="2"/>
    <x v="63"/>
  </r>
  <r>
    <x v="206"/>
    <m/>
    <x v="638"/>
    <d v="2025-04-01T00:00:00"/>
    <d v="2025-05-20T00:00:00"/>
    <n v="16844.37"/>
    <s v="112120503040"/>
    <s v="INSS-CONSÓRCIO SP CIDADÃO-2030"/>
    <s v="01-112120503040-000-062501430001-2-NV003981-PRO007648-0-0-0"/>
    <s v="NV003981"/>
    <m/>
    <x v="2"/>
    <x v="64"/>
  </r>
  <r>
    <x v="206"/>
    <m/>
    <x v="678"/>
    <d v="2025-04-01T00:00:00"/>
    <d v="2025-05-20T00:00:00"/>
    <n v="49946.73"/>
    <s v="112120503040"/>
    <s v="INSS-CONSÓRCIO SP CIDADÃO-2031"/>
    <s v="01-112120503040-000-060501120001-2-NV006978-PRO007648-0-0-0"/>
    <s v="NV006978"/>
    <m/>
    <x v="2"/>
    <x v="23"/>
  </r>
  <r>
    <x v="206"/>
    <m/>
    <x v="1043"/>
    <d v="2025-04-01T00:00:00"/>
    <d v="2025-05-20T00:00:00"/>
    <n v="58082"/>
    <s v="112120503040"/>
    <s v="INSS-CONSÓRCIO SP CIDADÃO-2032"/>
    <s v="01-112120503040-000-045501070001-1-NV006962-PRO007648-0-0-0"/>
    <s v="NV006962"/>
    <m/>
    <x v="2"/>
    <x v="26"/>
  </r>
  <r>
    <x v="206"/>
    <m/>
    <x v="576"/>
    <d v="2025-04-01T00:00:00"/>
    <d v="2025-05-20T00:00:00"/>
    <n v="18175.509999999998"/>
    <s v="112120503040"/>
    <s v="INSS-CONSÓRCIO SP CIDADÃO-2033"/>
    <s v="01-112120503040-000-062501730001-2-NV004961-PRO007648-0-0-0"/>
    <s v="NV004961"/>
    <m/>
    <x v="2"/>
    <x v="74"/>
  </r>
  <r>
    <x v="206"/>
    <m/>
    <x v="1044"/>
    <d v="2025-04-01T00:00:00"/>
    <d v="2025-05-20T00:00:00"/>
    <n v="9356.65"/>
    <s v="112120503040"/>
    <s v="INSS-CONSÓRCIO SP CIDADÃO-2034"/>
    <s v="01-112120503040-000-070505060076-2-NV021602-PRO007648-0-0-0"/>
    <s v="NV021602"/>
    <m/>
    <x v="2"/>
    <x v="124"/>
  </r>
  <r>
    <x v="206"/>
    <m/>
    <x v="1044"/>
    <d v="2025-04-01T00:00:00"/>
    <d v="2025-05-20T00:00:00"/>
    <n v="718.35"/>
    <s v="112120503040"/>
    <s v="INSS-CONSÓRCIO SP CIDADÃO-2034"/>
    <s v="01-112120503040-000-070505060076-2-NV021602-PRO007648-0-0-0"/>
    <s v="NV021602"/>
    <m/>
    <x v="2"/>
    <x v="124"/>
  </r>
  <r>
    <x v="206"/>
    <m/>
    <x v="1045"/>
    <d v="2025-04-01T00:00:00"/>
    <d v="2025-05-20T00:00:00"/>
    <n v="27043.78"/>
    <s v="112120503040"/>
    <s v="INSS-CONSÓRCIO SP CIDADÃO-2035"/>
    <s v="01-112120503040-000-065501180001-2-NV008121-PRO007648-0-0-0"/>
    <s v="NV008121"/>
    <m/>
    <x v="2"/>
    <x v="22"/>
  </r>
  <r>
    <x v="206"/>
    <m/>
    <x v="546"/>
    <d v="2025-04-01T00:00:00"/>
    <d v="2025-05-20T00:00:00"/>
    <n v="4191.38"/>
    <s v="112120503040"/>
    <s v="INSS-CONSÓRCIO SP CIDADÃO-2036"/>
    <s v="01-112120503040-000-062501930074-2-NV020557-PRO007648-0-0-0"/>
    <s v="NV020557"/>
    <m/>
    <x v="2"/>
    <x v="85"/>
  </r>
  <r>
    <x v="206"/>
    <m/>
    <x v="651"/>
    <d v="2025-04-01T00:00:00"/>
    <d v="2025-05-20T00:00:00"/>
    <n v="8453.49"/>
    <s v="112120503040"/>
    <s v="INSS-CONSÓRCIO SP CIDADÃO-2037"/>
    <s v="01-112120503040-000-001501930142-2-NV021611-PRO007648-0-0-0"/>
    <s v="NV021611"/>
    <m/>
    <x v="2"/>
    <x v="133"/>
  </r>
  <r>
    <x v="206"/>
    <m/>
    <x v="1046"/>
    <d v="2025-04-01T00:00:00"/>
    <d v="2025-05-20T00:00:00"/>
    <n v="4904.3999999999996"/>
    <s v="112120503040"/>
    <s v="INSS-CONSÓRCIO SP CIDADÃO-2038"/>
    <s v="01-112120503040-000-062501930111-2-NV021576-PRO007648-0-0-0"/>
    <s v="NV021576"/>
    <m/>
    <x v="2"/>
    <x v="106"/>
  </r>
  <r>
    <x v="206"/>
    <m/>
    <x v="739"/>
    <d v="2025-04-01T00:00:00"/>
    <d v="2025-05-20T00:00:00"/>
    <n v="4612.04"/>
    <s v="112120503040"/>
    <s v="INSS-CONSÓRCIO SP CIDADÃO-2039"/>
    <s v="01-112120503040-000-001501930141-2-NV021610-PRO007648-0-0-0"/>
    <s v="NV021610"/>
    <m/>
    <x v="2"/>
    <x v="132"/>
  </r>
  <r>
    <x v="206"/>
    <m/>
    <x v="706"/>
    <d v="2025-04-01T00:00:00"/>
    <d v="2025-05-20T00:00:00"/>
    <n v="4296.93"/>
    <s v="112120503040"/>
    <s v="INSS-CONSÓRCIO SP CIDADÃO-2040"/>
    <s v="01-112120503040-000-070505060194-2-NV022578-PRO007648-0-0-0"/>
    <s v="NV022578"/>
    <m/>
    <x v="2"/>
    <x v="162"/>
  </r>
  <r>
    <x v="206"/>
    <m/>
    <x v="1047"/>
    <d v="2025-04-01T00:00:00"/>
    <d v="2025-05-20T00:00:00"/>
    <n v="4670.1099999999997"/>
    <s v="112120503040"/>
    <s v="INSS-CONSÓRCIO SP CIDADÃO-2041"/>
    <s v="01-112120503040-000-062501930103-2-NV021568-PRO007648-0-0-0"/>
    <s v="NV021568"/>
    <m/>
    <x v="2"/>
    <x v="98"/>
  </r>
  <r>
    <x v="206"/>
    <m/>
    <x v="597"/>
    <d v="2025-04-01T00:00:00"/>
    <d v="2025-05-20T00:00:00"/>
    <n v="5767.76"/>
    <s v="112120503040"/>
    <s v="INSS-CONSÓRCIO SP CIDADÃO-2042"/>
    <s v="01-112120503040-000-062501930139-2-NV021608-PRO007648-0-0-0"/>
    <s v="NV021608"/>
    <m/>
    <x v="2"/>
    <x v="130"/>
  </r>
  <r>
    <x v="206"/>
    <m/>
    <x v="704"/>
    <d v="2025-04-01T00:00:00"/>
    <d v="2025-05-20T00:00:00"/>
    <n v="6614.95"/>
    <s v="112120503040"/>
    <s v="INSS-CONSÓRCIO SP CIDADÃO-2043"/>
    <s v="01-112120503040-000-070505060077-2-NV021603-PRO007648-0-0-0"/>
    <s v="NV021603"/>
    <m/>
    <x v="2"/>
    <x v="125"/>
  </r>
  <r>
    <x v="206"/>
    <m/>
    <x v="722"/>
    <d v="2025-04-01T00:00:00"/>
    <d v="2025-05-20T00:00:00"/>
    <n v="6545.92"/>
    <s v="112120503040"/>
    <s v="INSS-CONSÓRCIO SP CIDADÃO-2044"/>
    <s v="01-112120503040-000-062501930115-2-NV021580-PRO007648-0-0-0"/>
    <s v="NV021580"/>
    <m/>
    <x v="2"/>
    <x v="109"/>
  </r>
  <r>
    <x v="206"/>
    <m/>
    <x v="1048"/>
    <d v="2025-04-01T00:00:00"/>
    <d v="2025-05-20T00:00:00"/>
    <n v="5159.76"/>
    <s v="112120503040"/>
    <s v="INSS-CONSÓRCIO SP CIDADÃO-2045"/>
    <s v="01-112120503040-000-070505060199-2-NV022609-PRO007648-0-0-0"/>
    <s v="NV022609"/>
    <m/>
    <x v="2"/>
    <x v="173"/>
  </r>
  <r>
    <x v="206"/>
    <m/>
    <x v="547"/>
    <d v="2025-04-01T00:00:00"/>
    <d v="2025-05-20T00:00:00"/>
    <n v="5475.98"/>
    <s v="112120503040"/>
    <s v="INSS-CONSÓRCIO SP CIDADÃO-2046"/>
    <s v="01-112120503040-000-001501930151-2-NV021620-PRO007648-0-0-0"/>
    <s v="NV021620"/>
    <m/>
    <x v="2"/>
    <x v="140"/>
  </r>
  <r>
    <x v="206"/>
    <m/>
    <x v="750"/>
    <d v="2025-04-01T00:00:00"/>
    <d v="2025-05-20T00:00:00"/>
    <n v="5630.6"/>
    <s v="112120503040"/>
    <s v="INSS-CONSÓRCIO SP CIDADÃO-2047"/>
    <s v="01-112120503040-000-001501930167-2-NV022566-PRO007648-0-0-0"/>
    <s v="NV022566"/>
    <m/>
    <x v="2"/>
    <x v="153"/>
  </r>
  <r>
    <x v="206"/>
    <m/>
    <x v="596"/>
    <d v="2025-04-01T00:00:00"/>
    <d v="2025-05-20T00:00:00"/>
    <n v="4434.8"/>
    <s v="112120503040"/>
    <s v="INSS-CONSÓRCIO SP CIDADÃO-2048"/>
    <s v="01-112120503040-000-070505060258-2-NV022672-PRO007648-0-0-0"/>
    <s v="NV022672"/>
    <m/>
    <x v="2"/>
    <x v="229"/>
  </r>
  <r>
    <x v="206"/>
    <m/>
    <x v="679"/>
    <d v="2025-04-01T00:00:00"/>
    <d v="2025-05-20T00:00:00"/>
    <n v="4341.0200000000004"/>
    <s v="112120503040"/>
    <s v="INSS-CONSÓRCIO SP CIDADÃO-2049"/>
    <s v="01-112120503040-000-062501930110-2-NV021575-PRO007648-0-0-0"/>
    <s v="NV021575"/>
    <m/>
    <x v="2"/>
    <x v="105"/>
  </r>
  <r>
    <x v="206"/>
    <m/>
    <x v="834"/>
    <d v="2025-04-01T00:00:00"/>
    <d v="2025-05-20T00:00:00"/>
    <n v="5171.1899999999996"/>
    <s v="112120503040"/>
    <s v="INSS-CONSÓRCIO SP CIDADÃO-2050"/>
    <s v="01-112120503040-000-070505060253-2-NV022663-PRO007648-0-0-0"/>
    <s v="NV022663"/>
    <m/>
    <x v="2"/>
    <x v="223"/>
  </r>
  <r>
    <x v="206"/>
    <m/>
    <x v="1049"/>
    <d v="2025-04-01T00:00:00"/>
    <d v="2025-05-20T00:00:00"/>
    <n v="4990.91"/>
    <s v="112120503040"/>
    <s v="INSS-CONSÓRCIO SP CIDADÃO-2051"/>
    <s v="01-112120503040-000-062501930123-2-NV021589-PRO007648-0-0-0"/>
    <s v="NV021589"/>
    <m/>
    <x v="2"/>
    <x v="114"/>
  </r>
  <r>
    <x v="206"/>
    <m/>
    <x v="554"/>
    <d v="2025-04-01T00:00:00"/>
    <d v="2025-05-20T00:00:00"/>
    <n v="4554.8900000000003"/>
    <s v="112120503040"/>
    <s v="INSS-CONSÓRCIO SP CIDADÃO-2052"/>
    <s v="01-112120503040-000-001505060344-2-NV022652-PRO007648-0-0-0"/>
    <s v="NV022652"/>
    <m/>
    <x v="2"/>
    <x v="214"/>
  </r>
  <r>
    <x v="206"/>
    <m/>
    <x v="641"/>
    <d v="2025-04-01T00:00:00"/>
    <d v="2025-05-20T00:00:00"/>
    <n v="3841.35"/>
    <s v="112120503040"/>
    <s v="INSS-CONSÓRCIO SP CIDADÃO-2053"/>
    <s v="01-112120503040-000-062501930128-2-NV021597-PRO007648-0-0-0"/>
    <s v="NV021597"/>
    <m/>
    <x v="2"/>
    <x v="119"/>
  </r>
  <r>
    <x v="206"/>
    <m/>
    <x v="551"/>
    <d v="2025-04-01T00:00:00"/>
    <d v="2025-05-20T00:00:00"/>
    <n v="4351.41"/>
    <s v="112120503040"/>
    <s v="INSS-CONSÓRCIO SP CIDADÃO-2054"/>
    <s v="01-112120503040-000-062501930140-2-NV021609-PRO007648-0-0-0"/>
    <s v="NV021609"/>
    <m/>
    <x v="2"/>
    <x v="131"/>
  </r>
  <r>
    <x v="206"/>
    <m/>
    <x v="1050"/>
    <d v="2025-04-01T00:00:00"/>
    <d v="2025-05-20T00:00:00"/>
    <n v="5589.21"/>
    <s v="112120503040"/>
    <s v="INSS-CONSÓRCIO SP CIDADÃO-2055"/>
    <s v="01-112120503040-000-001505060355-2-NV022679-PRO007648-0-0-0"/>
    <s v="NV022679"/>
    <m/>
    <x v="2"/>
    <x v="231"/>
  </r>
  <r>
    <x v="206"/>
    <m/>
    <x v="650"/>
    <d v="2025-04-01T00:00:00"/>
    <d v="2025-05-20T00:00:00"/>
    <n v="8150.57"/>
    <s v="112120503040"/>
    <s v="INSS-CONSÓRCIO SP CIDADÃO-2056"/>
    <s v="01-112120503040-000-062501930117-2-NV021593-PRO007648-0-0-0"/>
    <s v="NV021593"/>
    <m/>
    <x v="2"/>
    <x v="117"/>
  </r>
  <r>
    <x v="206"/>
    <m/>
    <x v="609"/>
    <d v="2025-04-01T00:00:00"/>
    <d v="2025-05-20T00:00:00"/>
    <n v="7171.94"/>
    <s v="112120503040"/>
    <s v="INSS-CONSÓRCIO SP CIDADÃO-2057"/>
    <s v="01-112120503040-000-001501930159-2-NV022558-PRO007648-0-0-0"/>
    <s v="NV022558"/>
    <m/>
    <x v="2"/>
    <x v="148"/>
  </r>
  <r>
    <x v="206"/>
    <m/>
    <x v="709"/>
    <d v="2025-04-01T00:00:00"/>
    <d v="2025-05-20T00:00:00"/>
    <n v="4093.66"/>
    <s v="112120503040"/>
    <s v="INSS-CONSÓRCIO SP CIDADÃO-2058"/>
    <s v="01-112120503040-000-070505060197-2-NV022602-PRO007648-0-0-0"/>
    <s v="NV022602"/>
    <m/>
    <x v="2"/>
    <x v="171"/>
  </r>
  <r>
    <x v="206"/>
    <m/>
    <x v="583"/>
    <d v="2025-04-01T00:00:00"/>
    <d v="2025-05-20T00:00:00"/>
    <n v="17270.169999999998"/>
    <s v="112120503040"/>
    <s v="INSS-CONSÓRCIO SP CIDADÃO-2059"/>
    <s v="01-112120503040-000-070505060198-2-NV022603-PRO007648-0-0-0"/>
    <s v="NV022603"/>
    <m/>
    <x v="2"/>
    <x v="172"/>
  </r>
  <r>
    <x v="206"/>
    <m/>
    <x v="1051"/>
    <d v="2025-04-01T00:00:00"/>
    <d v="2025-05-20T00:00:00"/>
    <n v="4350.63"/>
    <s v="112120503040"/>
    <s v="INSS-CONSÓRCIO SP CIDADÃO-2060"/>
    <s v="01-112120503040-000-070505060204-2-NV022614-PRO007648-0-0-0"/>
    <s v="NV022614"/>
    <m/>
    <x v="2"/>
    <x v="178"/>
  </r>
  <r>
    <x v="206"/>
    <m/>
    <x v="591"/>
    <d v="2025-04-01T00:00:00"/>
    <d v="2025-05-20T00:00:00"/>
    <n v="4387.74"/>
    <s v="112120503040"/>
    <s v="INSS-CONSÓRCIO SP CIDADÃO-2061"/>
    <s v="01-112120503040-000-070505060205-2-NV022615-PRO007648-0-0-0"/>
    <s v="NV022615"/>
    <m/>
    <x v="2"/>
    <x v="179"/>
  </r>
  <r>
    <x v="206"/>
    <m/>
    <x v="778"/>
    <d v="2025-04-01T00:00:00"/>
    <d v="2025-05-20T00:00:00"/>
    <n v="4181.63"/>
    <s v="112120503040"/>
    <s v="INSS-CONSÓRCIO SP CIDADÃO-2062"/>
    <s v="01-112120503040-000-070505060236-2-NV022646-PRO007648-0-0-0"/>
    <s v="NV022646"/>
    <m/>
    <x v="2"/>
    <x v="210"/>
  </r>
  <r>
    <x v="206"/>
    <m/>
    <x v="602"/>
    <d v="2025-04-01T00:00:00"/>
    <d v="2025-05-20T00:00:00"/>
    <n v="4715.1400000000003"/>
    <s v="112120503040"/>
    <s v="INSS-CONSÓRCIO SP CIDADÃO-2063"/>
    <s v="01-112120503040-000-070505060144-2-NV021607-PRO007648-0-0-0"/>
    <s v="NV021607"/>
    <m/>
    <x v="2"/>
    <x v="129"/>
  </r>
  <r>
    <x v="206"/>
    <m/>
    <x v="604"/>
    <d v="2025-04-01T00:00:00"/>
    <d v="2025-05-20T00:00:00"/>
    <n v="4204.47"/>
    <s v="112120503040"/>
    <s v="INSS-CONSÓRCIO SP CIDADÃO-2064"/>
    <s v="01-112120503040-000-070505060219-2-NV022629-PRO007648-0-0-0"/>
    <s v="NV022629"/>
    <m/>
    <x v="2"/>
    <x v="193"/>
  </r>
  <r>
    <x v="206"/>
    <m/>
    <x v="740"/>
    <d v="2025-04-01T00:00:00"/>
    <d v="2025-05-20T00:00:00"/>
    <n v="4325.6400000000003"/>
    <s v="112120503040"/>
    <s v="INSS-CONSÓRCIO SP CIDADÃO-2065"/>
    <s v="01-112120503040-000-070505060218-2-NV022628-PRO007648-0-0-0"/>
    <s v="NV022628"/>
    <m/>
    <x v="2"/>
    <x v="192"/>
  </r>
  <r>
    <x v="206"/>
    <m/>
    <x v="747"/>
    <d v="2025-04-01T00:00:00"/>
    <d v="2025-05-20T00:00:00"/>
    <n v="4183.93"/>
    <s v="112120503040"/>
    <s v="INSS-CONSÓRCIO SP CIDADÃO-2066"/>
    <s v="01-112120503040-000-070505060229-2-NV022639-PRO007648-0-0-0"/>
    <s v="NV022639"/>
    <m/>
    <x v="2"/>
    <x v="203"/>
  </r>
  <r>
    <x v="206"/>
    <m/>
    <x v="1052"/>
    <d v="2025-04-01T00:00:00"/>
    <d v="2025-05-20T00:00:00"/>
    <n v="5368.52"/>
    <s v="112120503040"/>
    <s v="INSS-CONSÓRCIO SP CIDADÃO-2067"/>
    <s v="01-112120503040-000-070505060227-2-NV022637-PRO007648-0-0-0"/>
    <s v="NV022637"/>
    <m/>
    <x v="2"/>
    <x v="201"/>
  </r>
  <r>
    <x v="206"/>
    <m/>
    <x v="556"/>
    <d v="2025-04-01T00:00:00"/>
    <d v="2025-05-20T00:00:00"/>
    <n v="4305.21"/>
    <s v="112120503040"/>
    <s v="INSS-CONSÓRCIO SP CIDADÃO-2068"/>
    <s v="01-112120503040-000-070505060236-2-NV022646-PRO007648-0-0-0"/>
    <s v="NV022646"/>
    <m/>
    <x v="2"/>
    <x v="210"/>
  </r>
  <r>
    <x v="206"/>
    <m/>
    <x v="1053"/>
    <d v="2025-04-01T00:00:00"/>
    <d v="2025-05-20T00:00:00"/>
    <n v="4358.96"/>
    <s v="112120503040"/>
    <s v="INSS-CONSÓRCIO SP CIDADÃO-2069"/>
    <s v="01-112120503040-000-070505060228-2-NV022638-PRO007648-0-0-0"/>
    <s v="NV022638"/>
    <m/>
    <x v="2"/>
    <x v="202"/>
  </r>
  <r>
    <x v="206"/>
    <m/>
    <x v="613"/>
    <d v="2025-04-01T00:00:00"/>
    <d v="2025-05-20T00:00:00"/>
    <n v="6370.27"/>
    <s v="112120503040"/>
    <s v="INSS-CONSÓRCIO SP CIDADÃO-2070"/>
    <s v="01-112120503040-000-070505060140-2-NV021581-PRO007648-0-0-0"/>
    <s v="NV021581"/>
    <m/>
    <x v="2"/>
    <x v="110"/>
  </r>
  <r>
    <x v="206"/>
    <m/>
    <x v="690"/>
    <d v="2025-04-01T00:00:00"/>
    <d v="2025-05-20T00:00:00"/>
    <n v="4300.08"/>
    <s v="112120503040"/>
    <s v="INSS-CONSÓRCIO SP CIDADÃO-2071"/>
    <s v="01-112120503040-000-070505060217-2-NV022627-PRO007648-0-0-0"/>
    <s v="NV022627"/>
    <m/>
    <x v="2"/>
    <x v="191"/>
  </r>
  <r>
    <x v="206"/>
    <m/>
    <x v="698"/>
    <d v="2025-04-01T00:00:00"/>
    <d v="2025-05-20T00:00:00"/>
    <n v="4385.37"/>
    <s v="112120503040"/>
    <s v="INSS-CONSÓRCIO SP CIDADÃO-2072"/>
    <s v="01-112120503040-000-070505060264-2-NV022684-PRO007648-0-0-0"/>
    <s v="NV022684"/>
    <m/>
    <x v="2"/>
    <x v="1"/>
  </r>
  <r>
    <x v="206"/>
    <m/>
    <x v="717"/>
    <d v="2025-04-01T00:00:00"/>
    <d v="2025-05-20T00:00:00"/>
    <n v="4310.03"/>
    <s v="112120503040"/>
    <s v="INSS-CONSÓRCIO SP CIDADÃO-2073"/>
    <s v="01-112120503040-000-001505060419-2-NV022685-PRO007648-0-0-0"/>
    <s v="NV022685"/>
    <m/>
    <x v="2"/>
    <x v="260"/>
  </r>
  <r>
    <x v="206"/>
    <m/>
    <x v="714"/>
    <d v="2025-04-01T00:00:00"/>
    <d v="2025-05-20T00:00:00"/>
    <n v="11255.01"/>
    <s v="112120503040"/>
    <s v="INSS-CONSÓRCIO SP CIDADÃO-2074"/>
    <s v="01-112120503040-000-062501480001-2-NV003956-PRO007648-0-0-0"/>
    <s v="NV003956"/>
    <m/>
    <x v="2"/>
    <x v="40"/>
  </r>
  <r>
    <x v="206"/>
    <m/>
    <x v="603"/>
    <d v="2025-04-01T00:00:00"/>
    <d v="2025-05-20T00:00:00"/>
    <n v="19996.34"/>
    <s v="112120503040"/>
    <s v="INSS-CONSÓRCIO SP CIDADÃO-2075"/>
    <s v="01-112120503040-000-062501220001-2-NV009960-PRO007648-0-0-0"/>
    <s v="NV009960"/>
    <m/>
    <x v="2"/>
    <x v="12"/>
  </r>
  <r>
    <x v="206"/>
    <m/>
    <x v="756"/>
    <d v="2025-04-01T00:00:00"/>
    <d v="2025-05-20T00:00:00"/>
    <n v="13765.9"/>
    <s v="112120503040"/>
    <s v="INSS-CONSÓRCIO SP CIDADÃO-2076"/>
    <s v="01-112120503040-000-062501600001-2-NV003973-PRO007648-0-0-0"/>
    <s v="NV003973"/>
    <m/>
    <x v="2"/>
    <x v="56"/>
  </r>
  <r>
    <x v="206"/>
    <m/>
    <x v="701"/>
    <d v="2025-04-01T00:00:00"/>
    <d v="2025-05-20T00:00:00"/>
    <n v="9937.8799999999992"/>
    <s v="112120503040"/>
    <s v="INSS-CONSÓRCIO SP CIDADÃO-2077"/>
    <s v="01-112120503040-000-062501820001-2-NV019955-PRO007648-0-0-0"/>
    <s v="NV019955"/>
    <m/>
    <x v="2"/>
    <x v="78"/>
  </r>
  <r>
    <x v="206"/>
    <m/>
    <x v="647"/>
    <d v="2025-04-01T00:00:00"/>
    <d v="2025-05-20T00:00:00"/>
    <n v="60499.65"/>
    <s v="112120503040"/>
    <s v="INSS-CONSÓRCIO SP CIDADÃO-2078"/>
    <s v="01-112120503040-000-062501310001-2-NV000957-PRO007648-0-0-0"/>
    <s v="NV000957"/>
    <m/>
    <x v="2"/>
    <x v="18"/>
  </r>
  <r>
    <x v="206"/>
    <m/>
    <x v="1054"/>
    <d v="2025-04-01T00:00:00"/>
    <d v="2025-05-20T00:00:00"/>
    <n v="21558.1"/>
    <s v="112120503040"/>
    <s v="INSS-CONSÓRCIO SP CIDADÃO-2079"/>
    <s v="01-112120503040-000-062502000020-2-NV009959-PRO007648-0-0-0"/>
    <s v="NV009959"/>
    <m/>
    <x v="2"/>
    <x v="11"/>
  </r>
  <r>
    <x v="206"/>
    <m/>
    <x v="697"/>
    <d v="2025-04-01T00:00:00"/>
    <d v="2025-05-20T00:00:00"/>
    <n v="7824.54"/>
    <s v="112120503040"/>
    <s v="INSS-CONSÓRCIO SP CIDADÃO-2080"/>
    <s v="01-112120503040-000-062501000134-2-NV021561-PRO007648-0-0-0"/>
    <s v="NV021561"/>
    <m/>
    <x v="2"/>
    <x v="91"/>
  </r>
  <r>
    <x v="206"/>
    <m/>
    <x v="584"/>
    <d v="2025-02-01T00:00:00"/>
    <d v="2025-05-20T00:00:00"/>
    <n v="1256.44"/>
    <s v="112120601050"/>
    <s v="INSS-DUCTBUSTERS ENGENHARIA LIMITADA-2610"/>
    <s v="01-112120601050-000-046505060189-2-NV022594-PRO008185-0-0-0"/>
    <s v="NV022594"/>
    <m/>
    <x v="2"/>
    <x v="253"/>
  </r>
  <r>
    <x v="206"/>
    <m/>
    <x v="585"/>
    <d v="2025-04-01T00:00:00"/>
    <d v="2025-05-20T00:00:00"/>
    <n v="568.75"/>
    <s v="112120601050"/>
    <s v="INSS-DUCTBUSTERS ENGENHARIA LIMITADA-2613,02"/>
    <s v="01-112120601050-000-046505060189-2-NV022594-PRO008185-0-0-0"/>
    <s v="NV022594"/>
    <m/>
    <x v="2"/>
    <x v="253"/>
  </r>
  <r>
    <x v="206"/>
    <m/>
    <x v="1055"/>
    <d v="2025-03-01T00:00:00"/>
    <d v="2025-05-20T00:00:00"/>
    <n v="421.9"/>
    <s v="112120501010"/>
    <s v="INSS-ILHA SERVICE TECNOLOGIA E SERVIÇOS LTDA-4591"/>
    <s v="01-112120501010-000-050505060090-2-NV006968-PRO008246-0-0-0"/>
    <s v="NV006968"/>
    <m/>
    <x v="2"/>
    <x v="32"/>
  </r>
  <r>
    <x v="206"/>
    <m/>
    <x v="593"/>
    <d v="2025-03-01T00:00:00"/>
    <d v="2025-05-20T00:00:00"/>
    <n v="3109.55"/>
    <s v="112120503040"/>
    <s v="INSS-MAZZINI ADMINISTRAÇÃO E EMPREITAS LTDA-8429"/>
    <s v="01-112120503040-000-070505060182-2-NV022588-PRO007651-0-0-0"/>
    <s v="NV022588"/>
    <m/>
    <x v="2"/>
    <x v="168"/>
  </r>
  <r>
    <x v="206"/>
    <m/>
    <x v="843"/>
    <d v="2025-03-01T00:00:00"/>
    <d v="2025-05-20T00:00:00"/>
    <n v="2704.06"/>
    <s v="112120503040"/>
    <s v="INSS-MAZZINI ADMINISTRAÇÃO E EMPREITAS LTDA-8430"/>
    <s v="01-112120503040-000-070505060223-2-NV022633-PRO007651-0-0-0"/>
    <s v="NV022633"/>
    <m/>
    <x v="2"/>
    <x v="197"/>
  </r>
  <r>
    <x v="206"/>
    <m/>
    <x v="716"/>
    <d v="2025-03-01T00:00:00"/>
    <d v="2025-05-20T00:00:00"/>
    <n v="2704.67"/>
    <s v="112120503040"/>
    <s v="INSS-MAZZINI ADMINISTRAÇÃO E EMPREITAS LTDA-8431"/>
    <s v="01-112120503040-000-070505060208-2-NV022618-PRO007651-0-0-0"/>
    <s v="NV022618"/>
    <m/>
    <x v="2"/>
    <x v="182"/>
  </r>
  <r>
    <x v="206"/>
    <m/>
    <x v="1056"/>
    <d v="2025-03-01T00:00:00"/>
    <d v="2025-05-20T00:00:00"/>
    <n v="15651.9"/>
    <s v="112120503040"/>
    <s v="INSS-MAZZINI ADMINISTRAÇÃO E EMPREITAS LTDA-8433"/>
    <s v="01-112120503040-000-062501540001-2-NV003965-PRO007651-0-0-0"/>
    <s v="NV003965"/>
    <m/>
    <x v="2"/>
    <x v="48"/>
  </r>
  <r>
    <x v="206"/>
    <m/>
    <x v="611"/>
    <d v="2025-03-01T00:00:00"/>
    <d v="2025-05-20T00:00:00"/>
    <n v="7124.72"/>
    <s v="112120503040"/>
    <s v="INSS-MAZZINI ADMINISTRAÇÃO E EMPREITAS LTDA-8434"/>
    <s v="01-112120503040-000-062501550001-2-NV003966-PRO007651-0-0-0"/>
    <s v="NV003966"/>
    <m/>
    <x v="2"/>
    <x v="49"/>
  </r>
  <r>
    <x v="206"/>
    <m/>
    <x v="744"/>
    <d v="2025-03-01T00:00:00"/>
    <d v="2025-05-20T00:00:00"/>
    <n v="6093.65"/>
    <s v="112120503040"/>
    <s v="INSS-MAZZINI ADMINISTRAÇÃO E EMPREITAS LTDA-8435"/>
    <s v="01-112120503040-000-070505060174-2-NV021579-PRO007651-0-0-0"/>
    <s v="NV021579"/>
    <m/>
    <x v="2"/>
    <x v="108"/>
  </r>
  <r>
    <x v="206"/>
    <m/>
    <x v="1057"/>
    <d v="2025-03-01T00:00:00"/>
    <d v="2025-05-20T00:00:00"/>
    <n v="2703.99"/>
    <s v="112120503040"/>
    <s v="INSS-MAZZINI ADMINISTRAÇÃO E EMPREITAS LTDA-8436"/>
    <s v="01-112120503040-000-062501930127-2-NV021594-PRO007651-0-0-0"/>
    <s v="NV021594"/>
    <m/>
    <x v="2"/>
    <x v="118"/>
  </r>
  <r>
    <x v="206"/>
    <m/>
    <x v="1058"/>
    <d v="2025-03-01T00:00:00"/>
    <d v="2025-05-20T00:00:00"/>
    <n v="2704.06"/>
    <s v="112120503040"/>
    <s v="INSS-MAZZINI ADMINISTRAÇÃO E EMPREITAS LTDA-8437"/>
    <s v="01-112120503040-000-070505060232-2-NV022642-PRO007651-0-0-0"/>
    <s v="NV022642"/>
    <m/>
    <x v="2"/>
    <x v="206"/>
  </r>
  <r>
    <x v="206"/>
    <m/>
    <x v="769"/>
    <d v="2025-03-01T00:00:00"/>
    <d v="2025-05-20T00:00:00"/>
    <n v="2703.74"/>
    <s v="112120503040"/>
    <s v="INSS-MAZZINI ADMINISTRAÇÃO E EMPREITAS LTDA-8438"/>
    <s v="01-112120503040-000-001505060341-2-NV022643-PRO007651-0-0-0"/>
    <s v="NV022643"/>
    <m/>
    <x v="2"/>
    <x v="207"/>
  </r>
  <r>
    <x v="206"/>
    <m/>
    <x v="1059"/>
    <d v="2025-03-01T00:00:00"/>
    <d v="2025-05-20T00:00:00"/>
    <n v="17109.62"/>
    <s v="112120503040"/>
    <s v="INSS-MAZZINI ADMINISTRAÇÃO E EMPREITAS LTDA-8439"/>
    <s v="01-112120503040-000-062501630001-2-NV003976-PRO007651-0-0-0"/>
    <s v="NV003976"/>
    <m/>
    <x v="2"/>
    <x v="59"/>
  </r>
  <r>
    <x v="206"/>
    <m/>
    <x v="792"/>
    <d v="2025-03-01T00:00:00"/>
    <d v="2025-05-20T00:00:00"/>
    <n v="2704.06"/>
    <s v="112120503040"/>
    <s v="INSS-MAZZINI ADMINISTRAÇÃO E EMPREITAS LTDA-8440"/>
    <s v="01-112120503040-000-070505060225-2-NV022635-PRO007651-0-0-0"/>
    <s v="NV022635"/>
    <m/>
    <x v="2"/>
    <x v="199"/>
  </r>
  <r>
    <x v="206"/>
    <m/>
    <x v="1060"/>
    <d v="2025-03-01T00:00:00"/>
    <d v="2025-05-20T00:00:00"/>
    <n v="5498.82"/>
    <s v="112120503040"/>
    <s v="INSS-MAZZINI ADMINISTRAÇÃO E EMPREITAS LTDA-8441"/>
    <s v="01-112120503040-000-070505060230-2-NV022640-PRO007651-0-0-0"/>
    <s v="NV022640"/>
    <m/>
    <x v="2"/>
    <x v="204"/>
  </r>
  <r>
    <x v="206"/>
    <m/>
    <x v="1061"/>
    <d v="2025-03-01T00:00:00"/>
    <d v="2025-05-20T00:00:00"/>
    <n v="3108.35"/>
    <s v="112120503040"/>
    <s v="INSS-MAZZINI ADMINISTRAÇÃO E EMPREITAS LTDA-8442"/>
    <s v="01-112120503040-000-062501930132-2-NV021601-PRO007651-0-0-0"/>
    <s v="NV021601"/>
    <m/>
    <x v="2"/>
    <x v="123"/>
  </r>
  <r>
    <x v="206"/>
    <m/>
    <x v="1062"/>
    <d v="2025-03-01T00:00:00"/>
    <d v="2025-05-20T00:00:00"/>
    <n v="18502.34"/>
    <s v="112120503040"/>
    <s v="INSS-MAZZINI ADMINISTRAÇÃO E EMPREITAS LTDA-8443"/>
    <s v="01-112120503040-000-062501160001-2-NV009954-PRO007651-0-0-0"/>
    <s v="NV009954"/>
    <m/>
    <x v="2"/>
    <x v="6"/>
  </r>
  <r>
    <x v="206"/>
    <m/>
    <x v="786"/>
    <d v="2025-03-01T00:00:00"/>
    <d v="2025-05-20T00:00:00"/>
    <n v="2704.6"/>
    <s v="112120503040"/>
    <s v="INSS-MAZZINI ADMINISTRAÇÃO E EMPREITAS LTDA-8444"/>
    <s v="01-112120503040-000-001501930154-2-NV022553-PRO007651-0-0-0"/>
    <s v="NV022553"/>
    <m/>
    <x v="2"/>
    <x v="143"/>
  </r>
  <r>
    <x v="206"/>
    <m/>
    <x v="542"/>
    <d v="2025-03-01T00:00:00"/>
    <d v="2025-05-20T00:00:00"/>
    <n v="2704.06"/>
    <s v="112120503040"/>
    <s v="INSS-MAZZINI ADMINISTRAÇÃO E EMPREITAS LTDA-8445"/>
    <s v="01-112120503040-000-001505060352-2-NV022676-PRO007651-0-0-0"/>
    <s v="NV022676"/>
    <m/>
    <x v="2"/>
    <x v="230"/>
  </r>
  <r>
    <x v="206"/>
    <m/>
    <x v="700"/>
    <d v="2025-03-01T00:00:00"/>
    <d v="2025-05-20T00:00:00"/>
    <n v="3727.7"/>
    <s v="112120503040"/>
    <s v="INSS-MAZZINI ADMINISTRAÇÃO E EMPREITAS LTDA-8446"/>
    <s v="01-112120503040-000-070505060175-2-NV022568-PRO007651-0-0-0"/>
    <s v="NV022568"/>
    <m/>
    <x v="2"/>
    <x v="155"/>
  </r>
  <r>
    <x v="206"/>
    <m/>
    <x v="653"/>
    <d v="2025-03-01T00:00:00"/>
    <d v="2025-05-20T00:00:00"/>
    <n v="2704.35"/>
    <s v="112120503040"/>
    <s v="INSS-MAZZINI ADMINISTRAÇÃO E EMPREITAS LTDA-8447"/>
    <s v="01-112120503040-000-001505060339-2-NV022641-PRO007651-0-0-0"/>
    <s v="NV022641"/>
    <m/>
    <x v="2"/>
    <x v="205"/>
  </r>
  <r>
    <x v="206"/>
    <m/>
    <x v="1063"/>
    <d v="2025-03-01T00:00:00"/>
    <d v="2025-05-20T00:00:00"/>
    <n v="26129.9"/>
    <s v="112120503040"/>
    <s v="INSS-MAZZINI ADMINISTRAÇÃO E EMPREITAS LTDA-8448"/>
    <s v="01-112120503040-000-062501330001-2-NV002952-PRO007651-0-0-0"/>
    <s v="NV002952"/>
    <m/>
    <x v="2"/>
    <x v="35"/>
  </r>
  <r>
    <x v="206"/>
    <m/>
    <x v="815"/>
    <d v="2025-03-01T00:00:00"/>
    <d v="2025-05-20T00:00:00"/>
    <n v="47163.199999999997"/>
    <s v="112120503040"/>
    <s v="INSS-MAZZINI ADMINISTRAÇÃO E EMPREITAS LTDA-8449"/>
    <s v="01-112120503040-000-047501090001-1-NV006965-PRO007651-0-0-0"/>
    <s v="NV006965"/>
    <m/>
    <x v="2"/>
    <x v="29"/>
  </r>
  <r>
    <x v="206"/>
    <m/>
    <x v="587"/>
    <d v="2025-03-01T00:00:00"/>
    <d v="2025-05-20T00:00:00"/>
    <n v="69475.509999999995"/>
    <s v="112120503040"/>
    <s v="INSS-MAZZINI ADMINISTRAÇÃO E EMPREITAS LTDA-8450"/>
    <s v="01-112120503040-000-015505060003-1-NV006963-PRO007651-0-0-0"/>
    <s v="NV006963"/>
    <m/>
    <x v="2"/>
    <x v="27"/>
  </r>
  <r>
    <x v="206"/>
    <m/>
    <x v="567"/>
    <d v="2025-03-01T00:00:00"/>
    <d v="2025-05-20T00:00:00"/>
    <n v="15948.61"/>
    <s v="112120503040"/>
    <s v="INSS-MAZZINI ADMINISTRAÇÃO E EMPREITAS LTDA-8451"/>
    <s v="01-112120503040-000-062501320001-2-NV002951-PRO007651-0-0-0"/>
    <s v="NV002951"/>
    <m/>
    <x v="2"/>
    <x v="34"/>
  </r>
  <r>
    <x v="206"/>
    <m/>
    <x v="1064"/>
    <d v="2025-03-01T00:00:00"/>
    <d v="2025-05-20T00:00:00"/>
    <n v="2704.06"/>
    <s v="112120503040"/>
    <s v="INSS-MAZZINI ADMINISTRAÇÃO E EMPREITAS LTDA-8452"/>
    <s v="01-112120503040-000-070505060234-2-NV022644-PRO007651-0-0-0"/>
    <s v="NV022644"/>
    <m/>
    <x v="2"/>
    <x v="208"/>
  </r>
  <r>
    <x v="206"/>
    <m/>
    <x v="825"/>
    <d v="2025-03-01T00:00:00"/>
    <d v="2025-05-20T00:00:00"/>
    <n v="9478.0300000000007"/>
    <s v="112120503040"/>
    <s v="INSS-MAZZINI ADMINISTRAÇÃO E EMPREITAS LTDA-8453"/>
    <s v="01-112120503040-000-062501670001-2-NV003985-PRO007651-0-0-0"/>
    <s v="NV003985"/>
    <m/>
    <x v="2"/>
    <x v="67"/>
  </r>
  <r>
    <x v="206"/>
    <m/>
    <x v="1065"/>
    <d v="2025-03-01T00:00:00"/>
    <d v="2025-05-20T00:00:00"/>
    <n v="2703.74"/>
    <s v="112120503040"/>
    <s v="INSS-MAZZINI ADMINISTRAÇÃO E EMPREITAS LTDA-8454"/>
    <s v="01-112120503040-000-070505060251-2-NV022662-PRO007651-0-0-0"/>
    <s v="NV022662"/>
    <m/>
    <x v="2"/>
    <x v="222"/>
  </r>
  <r>
    <x v="206"/>
    <m/>
    <x v="588"/>
    <d v="2025-03-01T00:00:00"/>
    <d v="2025-05-20T00:00:00"/>
    <n v="33646.879999999997"/>
    <s v="112120503040"/>
    <s v="INSS-MAZZINI ADMINISTRAÇÃO E EMPREITAS LTDA-8509"/>
    <s v="01-112120503040-000-062501240001-2-NV009958-PRO007651-0-0-0"/>
    <s v="NV009958"/>
    <m/>
    <x v="2"/>
    <x v="10"/>
  </r>
  <r>
    <x v="206"/>
    <m/>
    <x v="590"/>
    <d v="2025-04-01T00:00:00"/>
    <d v="2025-05-20T00:00:00"/>
    <n v="12956.54"/>
    <s v="112120611010"/>
    <s v="INSS-SEAL SEGURANÇA ALTERNATIVA EIRELI-16987"/>
    <s v="01-112120611010-000-015501020001-1-NV006963-PRO007743-0-0-0"/>
    <s v="NV006963"/>
    <m/>
    <x v="2"/>
    <x v="27"/>
  </r>
  <r>
    <x v="207"/>
    <m/>
    <x v="1006"/>
    <d v="2025-03-01T00:00:00"/>
    <d v="2025-05-20T00:00:00"/>
    <n v="14092.38"/>
    <s v="112120503040"/>
    <s v="ISS-CONSÓRCIO MELHOR ATENDIMENTO-1590"/>
    <s v="01-112120503040-000-062501250001-2-NV000955-PRO007645-0-0-0"/>
    <s v="NV000955"/>
    <m/>
    <x v="2"/>
    <x v="16"/>
  </r>
  <r>
    <x v="207"/>
    <m/>
    <x v="1025"/>
    <d v="2025-04-01T00:00:00"/>
    <d v="2025-05-20T00:00:00"/>
    <n v="14006.21"/>
    <s v="112120503040"/>
    <s v="ISS-CONSÓRCIO MELHOR ATENDIMENTO-1648"/>
    <s v="01-112120503040-000-062501250001-2-NV000955-PRO007645-0-0-0"/>
    <s v="NV000955"/>
    <m/>
    <x v="2"/>
    <x v="16"/>
  </r>
  <r>
    <x v="208"/>
    <m/>
    <x v="1013"/>
    <d v="2025-03-01T00:00:00"/>
    <d v="2025-05-20T00:00:00"/>
    <n v="1364.33"/>
    <s v="112120503040"/>
    <s v="ISS-CONSÓRCIO MELHOR ATENDIMENTO-1609"/>
    <s v="01-112120503040-000-001501930147-2-NV021616-PRO007645-0-0-0"/>
    <s v="NV021616"/>
    <m/>
    <x v="2"/>
    <x v="136"/>
  </r>
  <r>
    <x v="208"/>
    <m/>
    <x v="1032"/>
    <d v="2025-04-01T00:00:00"/>
    <d v="2025-05-20T00:00:00"/>
    <n v="1364.3"/>
    <s v="112120503040"/>
    <s v="ISS-CONSÓRCIO MELHOR ATENDIMENTO-1667"/>
    <s v="01-112120503040-000-001501930147-2-NV021616-PRO007645-0-0-0"/>
    <s v="NV021616"/>
    <m/>
    <x v="2"/>
    <x v="136"/>
  </r>
  <r>
    <x v="209"/>
    <m/>
    <x v="1054"/>
    <d v="2025-04-01T00:00:00"/>
    <d v="2025-05-20T00:00:00"/>
    <n v="10905.23"/>
    <s v="112120503040"/>
    <s v="ISS-CONSÓRCIO SP CIDADÃO-2079"/>
    <s v="01-112120503040-000-062502000020-2-NV009959-PRO007648-0-0-0"/>
    <s v="NV009959"/>
    <m/>
    <x v="2"/>
    <x v="11"/>
  </r>
  <r>
    <x v="210"/>
    <m/>
    <x v="844"/>
    <d v="2025-04-01T00:00:00"/>
    <d v="2025-05-20T00:00:00"/>
    <n v="13201.47"/>
    <n v="112120601010"/>
    <s v="Aluguéis"/>
    <s v="01-112120601010-000-092505060013-2-NV000954-PRO005618-0-0-0"/>
    <s v="NV000954"/>
    <m/>
    <x v="2"/>
    <x v="15"/>
  </r>
  <r>
    <x v="211"/>
    <m/>
    <x v="1066"/>
    <d v="2025-04-01T00:00:00"/>
    <d v="2025-05-20T00:00:00"/>
    <n v="853.33"/>
    <n v="112120611020"/>
    <s v="Limpeza e Conservação"/>
    <s v="01-112120611020-000-015501020001-1-NV006963-PRO007664-0-0-0"/>
    <s v="NV006963"/>
    <m/>
    <x v="2"/>
    <x v="27"/>
  </r>
  <r>
    <x v="212"/>
    <m/>
    <x v="977"/>
    <d v="2025-04-01T00:00:00"/>
    <d v="2025-05-20T00:00:00"/>
    <n v="8099.12"/>
    <s v="112120503040"/>
    <s v="ISS-CONSORCIO BHG POUPATEMPO INTERIOR 3-213"/>
    <s v="01-112120503040-000-062501340001-2-NV003952-PRO007647-0-0-0"/>
    <s v="NV003952"/>
    <m/>
    <x v="2"/>
    <x v="36"/>
  </r>
  <r>
    <x v="212"/>
    <m/>
    <x v="992"/>
    <d v="2025-04-01T00:00:00"/>
    <d v="2025-05-20T00:00:00"/>
    <n v="8097.01"/>
    <s v="112120503040"/>
    <s v="ISS-CONSORCIO BHG POUPATEMPO INTERIOR 3-279"/>
    <s v="01-112120503040-000-062501340001-2-NV003952-PRO007647-0-0-0"/>
    <s v="NV003952"/>
    <m/>
    <x v="2"/>
    <x v="36"/>
  </r>
  <r>
    <x v="213"/>
    <m/>
    <x v="1004"/>
    <d v="2025-03-01T00:00:00"/>
    <d v="2025-05-20T00:00:00"/>
    <n v="5325.96"/>
    <s v="112120503040"/>
    <s v="ISS-CONSÓRCIO MELHOR ATENDIMENTO-1587"/>
    <s v="01-112120503040-000-062501500001-2-NV003958-PRO007645-0-0-0"/>
    <s v="NV003958"/>
    <m/>
    <x v="2"/>
    <x v="42"/>
  </r>
  <r>
    <x v="213"/>
    <m/>
    <x v="1023"/>
    <d v="2025-04-01T00:00:00"/>
    <d v="2025-05-20T00:00:00"/>
    <n v="5406.23"/>
    <s v="112120503040"/>
    <s v="ISS-CONSÓRCIO MELHOR ATENDIMENTO-1645"/>
    <s v="01-112120503040-000-062501500001-2-NV003958-PRO007645-0-0-0"/>
    <s v="NV003958"/>
    <m/>
    <x v="2"/>
    <x v="42"/>
  </r>
  <r>
    <x v="214"/>
    <m/>
    <x v="1021"/>
    <d v="2025-03-01T00:00:00"/>
    <d v="2025-05-20T00:00:00"/>
    <n v="7621.53"/>
    <s v="112120503040"/>
    <s v="ISS-CONSÓRCIO MELHOR ATENDIMENTO-1636"/>
    <s v="01-112120503040-000-062501510001-2-NV003959-PRO007645-0-0-0"/>
    <s v="NV003959"/>
    <m/>
    <x v="2"/>
    <x v="43"/>
  </r>
  <r>
    <x v="214"/>
    <m/>
    <x v="1040"/>
    <d v="2025-04-01T00:00:00"/>
    <d v="2025-05-20T00:00:00"/>
    <n v="7612.16"/>
    <s v="112120503040"/>
    <s v="ISS-CONSÓRCIO MELHOR ATENDIMENTO-1694"/>
    <s v="01-112120503040-000-062501510001-2-NV003959-PRO007645-0-0-0"/>
    <s v="NV003959"/>
    <m/>
    <x v="2"/>
    <x v="43"/>
  </r>
  <r>
    <x v="215"/>
    <m/>
    <x v="1044"/>
    <d v="2025-04-01T00:00:00"/>
    <d v="2025-05-20T00:00:00"/>
    <n v="1816.84"/>
    <s v="112120503040"/>
    <s v="ISS-CONSÓRCIO SP CIDADÃO-2034"/>
    <s v="01-112120503040-000-070505060076-2-NV021602-PRO007648-0-0-0"/>
    <s v="NV021602"/>
    <m/>
    <x v="2"/>
    <x v="124"/>
  </r>
  <r>
    <x v="215"/>
    <m/>
    <x v="1044"/>
    <d v="2025-04-01T00:00:00"/>
    <d v="2025-05-20T00:00:00"/>
    <n v="139.49"/>
    <s v="112120503040"/>
    <s v="ISS-CONSÓRCIO SP CIDADÃO-2034"/>
    <s v="01-112120503040-000-070505060076-2-NV021602-PRO007648-0-0-0"/>
    <s v="NV021602"/>
    <m/>
    <x v="2"/>
    <x v="124"/>
  </r>
  <r>
    <x v="216"/>
    <m/>
    <x v="978"/>
    <d v="2025-04-01T00:00:00"/>
    <d v="2025-05-20T00:00:00"/>
    <n v="741.08"/>
    <s v="112120503040"/>
    <s v="ISS-CONSORCIO BHG POUPATEMPO INTERIOR 3-227"/>
    <s v="01-112120503040-000-062501930109-2-NV021574-PRO007647-0-0-0"/>
    <s v="NV021574"/>
    <m/>
    <x v="2"/>
    <x v="104"/>
  </r>
  <r>
    <x v="216"/>
    <m/>
    <x v="993"/>
    <d v="2025-04-01T00:00:00"/>
    <d v="2025-05-20T00:00:00"/>
    <n v="864.86"/>
    <s v="112120503040"/>
    <s v="ISS-CONSORCIO BHG POUPATEMPO INTERIOR 3-294"/>
    <s v="01-112120503040-000-062501930109-2-NV021574-PRO007647-0-0-0"/>
    <s v="NV021574"/>
    <m/>
    <x v="2"/>
    <x v="104"/>
  </r>
  <r>
    <x v="217"/>
    <m/>
    <x v="1053"/>
    <d v="2025-04-01T00:00:00"/>
    <d v="2025-05-20T00:00:00"/>
    <n v="1742.24"/>
    <s v="112120503040"/>
    <s v="ISS-CONSÓRCIO SP CIDADÃO-2069"/>
    <s v="01-112120503040-000-070505060228-2-NV022638-PRO007648-0-0-0"/>
    <s v="NV022638"/>
    <m/>
    <x v="2"/>
    <x v="202"/>
  </r>
  <r>
    <x v="218"/>
    <m/>
    <x v="982"/>
    <d v="2025-04-01T00:00:00"/>
    <d v="2025-05-20T00:00:00"/>
    <n v="1278.55"/>
    <s v="112120503040"/>
    <s v="ISS-CONSORCIO BHG POUPATEMPO INTERIOR 3-244"/>
    <s v="01-112120503040-000-070505060238-2-NV022648-PRO007647-0-0-0"/>
    <s v="NV022648"/>
    <m/>
    <x v="2"/>
    <x v="211"/>
  </r>
  <r>
    <x v="218"/>
    <m/>
    <x v="997"/>
    <d v="2025-04-01T00:00:00"/>
    <d v="2025-05-20T00:00:00"/>
    <n v="1464.16"/>
    <s v="112120503040"/>
    <s v="ISS-CONSORCIO BHG POUPATEMPO INTERIOR 3-312"/>
    <s v="01-112120503040-000-070505060238-2-NV022648-PRO007647-0-0-0"/>
    <s v="NV022648"/>
    <m/>
    <x v="2"/>
    <x v="211"/>
  </r>
  <r>
    <x v="219"/>
    <m/>
    <x v="1012"/>
    <d v="2025-03-01T00:00:00"/>
    <d v="2025-05-20T00:00:00"/>
    <n v="915.5"/>
    <s v="112120503040"/>
    <s v="ISS-CONSÓRCIO MELHOR ATENDIMENTO-1608"/>
    <s v="01-112120503040-000-001501930162-2-NV022563-PRO007645-0-0-0"/>
    <s v="NV022563"/>
    <m/>
    <x v="2"/>
    <x v="151"/>
  </r>
  <r>
    <x v="219"/>
    <m/>
    <x v="1031"/>
    <d v="2025-04-01T00:00:00"/>
    <d v="2025-05-20T00:00:00"/>
    <n v="915.47"/>
    <s v="112120503040"/>
    <s v="ISS-CONSÓRCIO MELHOR ATENDIMENTO-1666"/>
    <s v="01-112120503040-000-001501930162-2-NV022563-PRO007645-0-0-0"/>
    <s v="NV022563"/>
    <m/>
    <x v="2"/>
    <x v="151"/>
  </r>
  <r>
    <x v="220"/>
    <m/>
    <x v="963"/>
    <d v="2025-03-01T00:00:00"/>
    <d v="2025-05-20T00:00:00"/>
    <n v="5355.87"/>
    <s v="112120503040"/>
    <s v="ISS-BUREAU VERITAS DO BRASIL SOCIEDADE CLASSIFICADORA E CERTIFICADORA LTDA-125066"/>
    <s v="01-112120503040-000-062501540001-2-NV003965-PRO007651-0-0-0"/>
    <s v="NV003965"/>
    <m/>
    <x v="2"/>
    <x v="48"/>
  </r>
  <r>
    <x v="220"/>
    <m/>
    <x v="1056"/>
    <d v="2025-03-01T00:00:00"/>
    <d v="2025-05-20T00:00:00"/>
    <n v="9820.86"/>
    <s v="112120503040"/>
    <s v="ISS-MAZZINI ADMINISTRAÇÃO E EMPREITAS LTDA-8433"/>
    <s v="01-112120503040-000-062501540001-2-NV003965-PRO007651-0-0-0"/>
    <s v="NV003965"/>
    <m/>
    <x v="2"/>
    <x v="48"/>
  </r>
  <r>
    <x v="221"/>
    <m/>
    <x v="1005"/>
    <d v="2025-03-01T00:00:00"/>
    <d v="2025-05-20T00:00:00"/>
    <n v="7427.44"/>
    <s v="112120503040"/>
    <s v="ISS-CONSÓRCIO MELHOR ATENDIMENTO-1589"/>
    <s v="01-112120503040-000-062501390001-2-NV003967-PRO007645-0-0-0"/>
    <s v="NV003967"/>
    <m/>
    <x v="2"/>
    <x v="50"/>
  </r>
  <r>
    <x v="221"/>
    <m/>
    <x v="1024"/>
    <d v="2025-04-01T00:00:00"/>
    <d v="2025-05-20T00:00:00"/>
    <n v="7419.26"/>
    <s v="112120503040"/>
    <s v="ISS-CONSÓRCIO MELHOR ATENDIMENTO-1647"/>
    <s v="01-112120503040-000-062501390001-2-NV003967-PRO007645-0-0-0"/>
    <s v="NV003967"/>
    <m/>
    <x v="2"/>
    <x v="50"/>
  </r>
  <r>
    <x v="222"/>
    <m/>
    <x v="1052"/>
    <d v="2025-04-01T00:00:00"/>
    <d v="2025-05-20T00:00:00"/>
    <n v="1364.14"/>
    <s v="112120503040"/>
    <s v="ISS-CONSÓRCIO SP CIDADÃO-2067"/>
    <s v="01-112120503040-000-070505060227-2-NV022637-PRO007648-0-0-0"/>
    <s v="NV022637"/>
    <m/>
    <x v="2"/>
    <x v="201"/>
  </r>
  <r>
    <x v="223"/>
    <m/>
    <x v="984"/>
    <d v="2025-04-01T00:00:00"/>
    <d v="2025-05-20T00:00:00"/>
    <n v="4605.0600000000004"/>
    <s v="112120503040"/>
    <s v="ISS-CONSORCIO BHG POUPATEMPO INTERIOR 3-258"/>
    <s v="01-112120503040-000-062501580001-2-NV003971-PRO007647-0-0-0"/>
    <s v="NV003971"/>
    <m/>
    <x v="2"/>
    <x v="54"/>
  </r>
  <r>
    <x v="223"/>
    <m/>
    <x v="999"/>
    <d v="2025-04-01T00:00:00"/>
    <d v="2025-05-20T00:00:00"/>
    <n v="4682.68"/>
    <s v="112120503040"/>
    <s v="ISS-CONSORCIO BHG POUPATEMPO INTERIOR 3-328"/>
    <s v="01-112120503040-000-062501580001-2-NV003971-PRO007647-0-0-0"/>
    <s v="NV003971"/>
    <m/>
    <x v="2"/>
    <x v="54"/>
  </r>
  <r>
    <x v="224"/>
    <m/>
    <x v="1016"/>
    <d v="2025-03-01T00:00:00"/>
    <d v="2025-05-20T00:00:00"/>
    <n v="1010.52"/>
    <s v="112120503040"/>
    <s v="ISS-CONSÓRCIO MELHOR ATENDIMENTO-1618"/>
    <s v="01-112120503040-000-070505060201-2-NV022611-PRO007645-0-0-0"/>
    <s v="NV022611"/>
    <m/>
    <x v="2"/>
    <x v="175"/>
  </r>
  <r>
    <x v="224"/>
    <m/>
    <x v="1035"/>
    <d v="2025-04-01T00:00:00"/>
    <d v="2025-05-20T00:00:00"/>
    <n v="1010.49"/>
    <s v="112120503040"/>
    <s v="ISS-CONSÓRCIO MELHOR ATENDIMENTO-1676"/>
    <s v="01-112120503040-000-070505060201-2-NV022611-PRO007645-0-0-0"/>
    <s v="NV022611"/>
    <m/>
    <x v="2"/>
    <x v="175"/>
  </r>
  <r>
    <x v="225"/>
    <m/>
    <x v="1042"/>
    <d v="2025-04-01T00:00:00"/>
    <d v="2025-05-20T00:00:00"/>
    <n v="4848.7"/>
    <s v="112120503040"/>
    <s v="ISS-CONSÓRCIO SP CIDADÃO-2026"/>
    <s v="01-112120503040-000-062501610001-2-NV003974-PRO007648-0-0-0"/>
    <s v="NV003974"/>
    <m/>
    <x v="2"/>
    <x v="57"/>
  </r>
  <r>
    <x v="226"/>
    <m/>
    <x v="979"/>
    <d v="2025-04-01T00:00:00"/>
    <d v="2025-05-20T00:00:00"/>
    <n v="852.37"/>
    <s v="112120503040"/>
    <s v="ISS-CONSORCIO BHG POUPATEMPO INTERIOR 3-232"/>
    <s v="01-112120503040-000-001501930145-2-NV021614-PRO007647-0-0-0"/>
    <s v="NV021614"/>
    <m/>
    <x v="2"/>
    <x v="135"/>
  </r>
  <r>
    <x v="226"/>
    <m/>
    <x v="994"/>
    <d v="2025-04-01T00:00:00"/>
    <d v="2025-05-20T00:00:00"/>
    <n v="976.12"/>
    <s v="112120503040"/>
    <s v="ISS-CONSORCIO BHG POUPATEMPO INTERIOR 3-299"/>
    <s v="01-112120503040-000-001501930145-2-NV021614-PRO007647-0-0-0"/>
    <s v="NV021614"/>
    <m/>
    <x v="2"/>
    <x v="135"/>
  </r>
  <r>
    <x v="227"/>
    <m/>
    <x v="1011"/>
    <d v="2025-03-01T00:00:00"/>
    <d v="2025-05-20T00:00:00"/>
    <n v="1540.68"/>
    <s v="112120503040"/>
    <s v="ISS-CONSÓRCIO MELHOR ATENDIMENTO-1605"/>
    <s v="01-112120503040-000-001501930163-2-NV022564-PRO007645-0-0-0"/>
    <s v="NV022564"/>
    <m/>
    <x v="2"/>
    <x v="152"/>
  </r>
  <r>
    <x v="227"/>
    <m/>
    <x v="1030"/>
    <d v="2025-04-01T00:00:00"/>
    <d v="2025-05-20T00:00:00"/>
    <n v="1540.64"/>
    <s v="112120503040"/>
    <s v="ISS-CONSÓRCIO MELHOR ATENDIMENTO-1663"/>
    <s v="01-112120503040-000-001501930163-2-NV022564-PRO007645-0-0-0"/>
    <s v="NV022564"/>
    <m/>
    <x v="2"/>
    <x v="152"/>
  </r>
  <r>
    <x v="228"/>
    <m/>
    <x v="1049"/>
    <d v="2025-04-01T00:00:00"/>
    <d v="2025-05-20T00:00:00"/>
    <n v="2481.59"/>
    <s v="112120503040"/>
    <s v="ISS-CONSÓRCIO SP CIDADÃO-2051"/>
    <s v="01-112120503040-000-062501930123-2-NV021589-PRO007648-0-0-0"/>
    <s v="NV021589"/>
    <m/>
    <x v="2"/>
    <x v="114"/>
  </r>
  <r>
    <x v="229"/>
    <m/>
    <x v="964"/>
    <d v="2025-03-01T00:00:00"/>
    <d v="2025-05-20T00:00:00"/>
    <n v="3417.84"/>
    <s v="112120503040"/>
    <s v="ISS-BUREAU VERITAS DO BRASIL SOCIEDADE CLASSIFICADORA E CERTIFICADORA LTDA-125068"/>
    <s v="01-112120503040-000-062501630001-2-NV003976-PRO007651-0-0-0"/>
    <s v="NV003976"/>
    <m/>
    <x v="2"/>
    <x v="59"/>
  </r>
  <r>
    <x v="229"/>
    <m/>
    <x v="1059"/>
    <d v="2025-03-01T00:00:00"/>
    <d v="2025-05-20T00:00:00"/>
    <n v="6267.18"/>
    <s v="112120503040"/>
    <s v="ISS-MAZZINI ADMINISTRAÇÃO E EMPREITAS LTDA-8439"/>
    <s v="01-112120503040-000-062501630001-2-NV003976-PRO007651-0-0-0"/>
    <s v="NV003976"/>
    <m/>
    <x v="2"/>
    <x v="59"/>
  </r>
  <r>
    <x v="229"/>
    <m/>
    <x v="1059"/>
    <d v="2025-03-01T00:00:00"/>
    <d v="2025-05-20T00:00:00"/>
    <n v="3228.39"/>
    <s v="112120503040"/>
    <s v="ISS-MAZZINI ADMINISTRAÇÃO -8439 e BUREAU VERITAS -125068 COMPLEMENTO"/>
    <s v="01-112120503040-000-062501630001-2-NV003976-PRO007651-0-0-0"/>
    <s v="NV003976"/>
    <m/>
    <x v="2"/>
    <x v="59"/>
  </r>
  <r>
    <x v="230"/>
    <m/>
    <x v="1019"/>
    <d v="2025-03-01T00:00:00"/>
    <d v="2025-05-20T00:00:00"/>
    <n v="1140.19"/>
    <s v="112120503040"/>
    <s v="ISS-CONSÓRCIO MELHOR ATENDIMENTO-1632"/>
    <s v="01-112120503040-000-001505060310-2-NV022670-PRO007645-0-0-0"/>
    <s v="NV022670"/>
    <m/>
    <x v="2"/>
    <x v="256"/>
  </r>
  <r>
    <x v="230"/>
    <m/>
    <x v="1038"/>
    <d v="2025-04-01T00:00:00"/>
    <d v="2025-05-20T00:00:00"/>
    <n v="1140.1600000000001"/>
    <s v="112120503040"/>
    <s v="ISS-CONSÓRCIO MELHOR ATENDIMENTO-1690"/>
    <s v="01-112120503040-000-001505060310-2-NV022670-PRO007645-0-0-0"/>
    <s v="NV022670"/>
    <m/>
    <x v="2"/>
    <x v="256"/>
  </r>
  <r>
    <x v="231"/>
    <m/>
    <x v="976"/>
    <d v="2025-04-01T00:00:00"/>
    <d v="2025-05-20T00:00:00"/>
    <n v="4789.05"/>
    <s v="112120503040"/>
    <s v="ISS-CONSORCIO BHG POUPATEMPO INTERIOR 3-212"/>
    <s v="01-112120503040-000-062501410001-2-NV003977-PRO007647-0-0-0"/>
    <s v="NV003977"/>
    <m/>
    <x v="2"/>
    <x v="60"/>
  </r>
  <r>
    <x v="231"/>
    <m/>
    <x v="991"/>
    <d v="2025-04-01T00:00:00"/>
    <d v="2025-05-20T00:00:00"/>
    <n v="4787.8100000000004"/>
    <s v="112120503040"/>
    <s v="ISS-CONSORCIO BHG POUPATEMPO INTERIOR 3-278"/>
    <s v="01-112120503040-000-062501410001-2-NV003977-PRO007647-0-0-0"/>
    <s v="NV003977"/>
    <m/>
    <x v="2"/>
    <x v="60"/>
  </r>
  <r>
    <x v="232"/>
    <m/>
    <x v="1014"/>
    <d v="2025-03-01T00:00:00"/>
    <d v="2025-05-20T00:00:00"/>
    <n v="915.5"/>
    <s v="112120503040"/>
    <s v="ISS-CONSÓRCIO MELHOR ATENDIMENTO-1610"/>
    <s v="01-112120503040-000-070505060043-2-NV022571-PRO007645-0-0-0"/>
    <s v="NV022571"/>
    <m/>
    <x v="2"/>
    <x v="156"/>
  </r>
  <r>
    <x v="232"/>
    <m/>
    <x v="1033"/>
    <d v="2025-04-01T00:00:00"/>
    <d v="2025-05-20T00:00:00"/>
    <n v="915.48"/>
    <s v="112120503040"/>
    <s v="ISS-CONSÓRCIO MELHOR ATENDIMENTO-1668,02"/>
    <s v="01-112120503040-000-070505060043-2-NV022571-PRO007645-0-0-0"/>
    <s v="NV022571"/>
    <m/>
    <x v="2"/>
    <x v="156"/>
  </r>
  <r>
    <x v="233"/>
    <m/>
    <x v="980"/>
    <d v="2025-04-01T00:00:00"/>
    <d v="2025-05-20T00:00:00"/>
    <n v="3243.75"/>
    <s v="112120503040"/>
    <s v="ISS-CONSORCIO BHG POUPATEMPO INTERIOR 3-236"/>
    <s v="01-112120503040-000-146505060105-2-NV021572-PRO007647-0-0-0"/>
    <s v="NV021572"/>
    <m/>
    <x v="2"/>
    <x v="102"/>
  </r>
  <r>
    <x v="233"/>
    <m/>
    <x v="995"/>
    <d v="2025-04-01T00:00:00"/>
    <d v="2025-05-20T00:00:00"/>
    <n v="3552.84"/>
    <s v="112120503040"/>
    <s v="ISS-CONSORCIO BHG POUPATEMPO INTERIOR 3-303"/>
    <s v="01-112120503040-000-146505060105-2-NV021572-PRO007647-0-0-0"/>
    <s v="NV021572"/>
    <m/>
    <x v="2"/>
    <x v="102"/>
  </r>
  <r>
    <x v="234"/>
    <m/>
    <x v="1047"/>
    <d v="2025-04-01T00:00:00"/>
    <d v="2025-05-20T00:00:00"/>
    <n v="918.74"/>
    <s v="112120503040"/>
    <s v="ISS-CONSÓRCIO SP CIDADÃO-2041"/>
    <s v="01-112120503040-000-062501930103-2-NV021568-PRO007648-0-0-0"/>
    <s v="NV021568"/>
    <m/>
    <x v="2"/>
    <x v="98"/>
  </r>
  <r>
    <x v="235"/>
    <m/>
    <x v="975"/>
    <d v="2025-04-01T00:00:00"/>
    <d v="2025-05-20T00:00:00"/>
    <n v="4632.72"/>
    <s v="112120503040"/>
    <s v="ISS-CONSORCIO BHG POUPATEMPO INTERIOR 3-209"/>
    <s v="01-112120503040-000-062501270001-2-NV009957-PRO007647-0-0-0"/>
    <s v="NV009957"/>
    <m/>
    <x v="2"/>
    <x v="9"/>
  </r>
  <r>
    <x v="235"/>
    <m/>
    <x v="990"/>
    <d v="2025-04-01T00:00:00"/>
    <d v="2025-05-20T00:00:00"/>
    <n v="4631.5200000000004"/>
    <s v="112120503040"/>
    <s v="ISS-CONSORCIO BHG POUPATEMPO INTERIOR 3-275"/>
    <s v="01-112120503040-000-062501270001-2-NV009957-PRO007647-0-0-0"/>
    <s v="NV009957"/>
    <m/>
    <x v="2"/>
    <x v="9"/>
  </r>
  <r>
    <x v="236"/>
    <m/>
    <x v="966"/>
    <d v="2025-03-01T00:00:00"/>
    <d v="2025-05-20T00:00:00"/>
    <n v="7799.63"/>
    <s v="112120503040"/>
    <s v="ISS-BUREAU VERITAS DO BRASIL SOCIEDADE CLASSIFICADORA E CERTIFICADORA LTDA-125071"/>
    <s v="01-112120503040-000-062501330001-2-NV002952-PRO007651-0-0-0"/>
    <s v="NV002952"/>
    <m/>
    <x v="2"/>
    <x v="35"/>
  </r>
  <r>
    <x v="236"/>
    <m/>
    <x v="1063"/>
    <d v="2025-03-01T00:00:00"/>
    <d v="2025-05-20T00:00:00"/>
    <n v="14301.9"/>
    <s v="112120503040"/>
    <s v="ISS-MAZZINI ADMINISTRAÇÃO E EMPREITAS LTDA-8448"/>
    <s v="01-112120503040-000-062501330001-2-NV002952-PRO007651-0-0-0"/>
    <s v="NV002952"/>
    <m/>
    <x v="2"/>
    <x v="35"/>
  </r>
  <r>
    <x v="237"/>
    <m/>
    <x v="1008"/>
    <d v="2025-03-01T00:00:00"/>
    <d v="2025-05-20T00:00:00"/>
    <n v="3563.92"/>
    <s v="112120503040"/>
    <s v="ISS-CONSÓRCIO MELHOR ATENDIMENTO-1596"/>
    <s v="01-112120503040-000-062501710001-2-NV004959-PRO007645-0-0-0"/>
    <s v="NV004959"/>
    <m/>
    <x v="2"/>
    <x v="72"/>
  </r>
  <r>
    <x v="237"/>
    <m/>
    <x v="1027"/>
    <d v="2025-04-01T00:00:00"/>
    <d v="2025-05-20T00:00:00"/>
    <n v="3605.95"/>
    <s v="112120503040"/>
    <s v="ISS-CONSÓRCIO MELHOR ATENDIMENTO-1653"/>
    <s v="01-112120503040-000-062501710001-2-NV004959-PRO007645-0-0-0"/>
    <s v="NV004959"/>
    <m/>
    <x v="2"/>
    <x v="72"/>
  </r>
  <r>
    <x v="238"/>
    <m/>
    <x v="1043"/>
    <d v="2025-04-01T00:00:00"/>
    <d v="2025-05-20T00:00:00"/>
    <n v="18085.5"/>
    <s v="112120503040"/>
    <s v="ISS-CONSÓRCIO SP CIDADÃO-2032"/>
    <s v="01-112120503040-000-045501070001-1-NV006962-PRO007648-0-0-0"/>
    <s v="NV006962"/>
    <m/>
    <x v="2"/>
    <x v="26"/>
  </r>
  <r>
    <x v="239"/>
    <m/>
    <x v="1015"/>
    <d v="2025-04-01T00:00:00"/>
    <d v="2025-05-20T00:00:00"/>
    <n v="1782.91"/>
    <s v="112120503040"/>
    <s v="ISS-CONSÓRCIO MELHOR ATENDIMENTO-1616"/>
    <s v="01-112120503040-000-001505060297-2-NV022600-PRO007645-0-0-0"/>
    <s v="NV022600"/>
    <m/>
    <x v="2"/>
    <x v="169"/>
  </r>
  <r>
    <x v="239"/>
    <m/>
    <x v="1034"/>
    <d v="2025-04-01T00:00:00"/>
    <d v="2025-05-20T00:00:00"/>
    <n v="1777.81"/>
    <s v="112120503040"/>
    <s v="ISS-CONSÓRCIO MELHOR ATENDIMENTO-1674"/>
    <s v="01-112120503040-000-001505060297-2-NV022600-PRO007645-0-0-0"/>
    <s v="NV022600"/>
    <m/>
    <x v="2"/>
    <x v="169"/>
  </r>
  <r>
    <x v="240"/>
    <m/>
    <x v="1045"/>
    <d v="2025-04-01T00:00:00"/>
    <d v="2025-05-20T00:00:00"/>
    <n v="13754.95"/>
    <s v="112120503040"/>
    <s v="ISS-CONSÓRCIO SP CIDADÃO-2035"/>
    <s v="01-112120503040-000-065501180001-2-NV008121-PRO007648-0-0-0"/>
    <s v="NV008121"/>
    <m/>
    <x v="2"/>
    <x v="22"/>
  </r>
  <r>
    <x v="241"/>
    <m/>
    <x v="981"/>
    <d v="2025-04-01T00:00:00"/>
    <d v="2025-05-20T00:00:00"/>
    <n v="1779.33"/>
    <s v="112120503040"/>
    <s v="ISS-CONSORCIO BHG POUPATEMPO INTERIOR 3-239"/>
    <s v="01-112120503040-000-070505060177-2-NV022583-PRO007647-0-0-0"/>
    <s v="NV022583"/>
    <m/>
    <x v="2"/>
    <x v="4"/>
  </r>
  <r>
    <x v="241"/>
    <m/>
    <x v="996"/>
    <d v="2025-04-01T00:00:00"/>
    <d v="2025-05-20T00:00:00"/>
    <n v="1964.82"/>
    <s v="112120503040"/>
    <s v="ISS-CONSORCIO BHG POUPATEMPO INTERIOR 3-307"/>
    <s v="01-112120503040-000-070505060177-2-NV022583-PRO007647-0-0-0"/>
    <s v="NV022583"/>
    <m/>
    <x v="2"/>
    <x v="4"/>
  </r>
  <r>
    <x v="242"/>
    <m/>
    <x v="1009"/>
    <d v="2025-03-01T00:00:00"/>
    <d v="2025-05-20T00:00:00"/>
    <n v="5669.5"/>
    <s v="112120503040"/>
    <s v="ISS-CONSÓRCIO MELHOR ATENDIMENTO-1597"/>
    <s v="01-112120503040-000-062501450001-2-NV003986-PRO007645-0-0-0"/>
    <s v="NV003986"/>
    <m/>
    <x v="2"/>
    <x v="68"/>
  </r>
  <r>
    <x v="242"/>
    <m/>
    <x v="1028"/>
    <d v="2025-04-01T00:00:00"/>
    <d v="2025-05-20T00:00:00"/>
    <n v="5662.51"/>
    <s v="112120503040"/>
    <s v="ISS-CONSÓRCIO MELHOR ATENDIMENTO-1654"/>
    <s v="01-112120503040-000-062501450001-2-NV003986-PRO007645-0-0-0"/>
    <s v="NV003986"/>
    <m/>
    <x v="2"/>
    <x v="68"/>
  </r>
  <r>
    <x v="12"/>
    <m/>
    <x v="577"/>
    <d v="2025-03-01T00:00:00"/>
    <d v="2025-05-20T00:00:00"/>
    <n v="2117.7600000000002"/>
    <s v="112120503040"/>
    <s v="IRRF-BUREAU VERITAS DO BRASIL SOCIEDADE CLASSIFICADORA E CERTIFICADORA LTDA-125065"/>
    <s v="01-112120503040-000-062501240001-2-NV009958-PRO007651-0-0-0"/>
    <s v="NV009958"/>
    <m/>
    <x v="2"/>
    <x v="10"/>
  </r>
  <r>
    <x v="12"/>
    <m/>
    <x v="963"/>
    <d v="2025-03-01T00:00:00"/>
    <d v="2025-05-20T00:00:00"/>
    <n v="1071.17"/>
    <s v="112120503040"/>
    <s v="IRRF-BUREAU VERITAS DO BRASIL SOCIEDADE CLASSIFICADORA E CERTIFICADORA LTDA-125066"/>
    <s v="01-112120503040-000-062501540001-2-NV003965-PRO007651-0-0-0"/>
    <s v="NV003965"/>
    <m/>
    <x v="2"/>
    <x v="48"/>
  </r>
  <r>
    <x v="12"/>
    <m/>
    <x v="743"/>
    <d v="2025-03-01T00:00:00"/>
    <d v="2025-05-20T00:00:00"/>
    <n v="386.4"/>
    <s v="112120503040"/>
    <s v="IRRF-BUREAU VERITAS DO BRASIL SOCIEDADE CLASSIFICADORA E CERTIFICADORA LTDA-125067"/>
    <s v="01-112120503040-000-070505060174-2-NV021579-PRO007651-0-0-0"/>
    <s v="NV021579"/>
    <m/>
    <x v="2"/>
    <x v="108"/>
  </r>
  <r>
    <x v="12"/>
    <m/>
    <x v="964"/>
    <d v="2025-03-01T00:00:00"/>
    <d v="2025-05-20T00:00:00"/>
    <n v="1139.28"/>
    <s v="112120503040"/>
    <s v="IRRF-BUREAU VERITAS DO BRASIL SOCIEDADE CLASSIFICADORA E CERTIFICADORA LTDA-125068"/>
    <s v="01-112120503040-000-062501630001-2-NV003976-PRO007651-0-0-0"/>
    <s v="NV003976"/>
    <m/>
    <x v="2"/>
    <x v="59"/>
  </r>
  <r>
    <x v="12"/>
    <m/>
    <x v="699"/>
    <d v="2025-03-01T00:00:00"/>
    <d v="2025-05-20T00:00:00"/>
    <n v="249.98"/>
    <s v="112120503040"/>
    <s v="IRRF-BUREAU VERITAS DO BRASIL SOCIEDADE CLASSIFICADORA E CERTIFICADORA LTDA-125069"/>
    <s v="01-112120503040-000-070505060175-2-NV022568-PRO007651-0-0-0"/>
    <s v="NV022568"/>
    <m/>
    <x v="2"/>
    <x v="155"/>
  </r>
  <r>
    <x v="12"/>
    <m/>
    <x v="965"/>
    <d v="2025-03-01T00:00:00"/>
    <d v="2025-05-20T00:00:00"/>
    <n v="323.52999999999997"/>
    <s v="112120503040"/>
    <s v="IRRF-BUREAU VERITAS DO BRASIL SOCIEDADE CLASSIFICADORA E CERTIFICADORA LTDA-125070"/>
    <s v="01-112120503040-000-070505060230-2-NV022640-PRO007651-0-0-0"/>
    <s v="NV022640"/>
    <m/>
    <x v="2"/>
    <x v="204"/>
  </r>
  <r>
    <x v="12"/>
    <m/>
    <x v="966"/>
    <d v="2025-03-01T00:00:00"/>
    <d v="2025-05-20T00:00:00"/>
    <n v="1559.93"/>
    <s v="112120503040"/>
    <s v="IRRF-BUREAU VERITAS DO BRASIL SOCIEDADE CLASSIFICADORA E CERTIFICADORA LTDA-125071"/>
    <s v="01-112120503040-000-062501330001-2-NV002952-PRO007651-0-0-0"/>
    <s v="NV002952"/>
    <m/>
    <x v="2"/>
    <x v="35"/>
  </r>
  <r>
    <x v="12"/>
    <m/>
    <x v="814"/>
    <d v="2025-03-01T00:00:00"/>
    <d v="2025-05-20T00:00:00"/>
    <n v="3248.02"/>
    <s v="112120503040"/>
    <s v="IRRF-BUREAU VERITAS DO BRASIL SOCIEDADE CLASSIFICADORA E CERTIFICADORA LTDA-125072"/>
    <s v="01-112120503040-000-047501090001-1-NV006965-PRO007651-0-0-0"/>
    <s v="NV006965"/>
    <m/>
    <x v="2"/>
    <x v="29"/>
  </r>
  <r>
    <x v="12"/>
    <m/>
    <x v="578"/>
    <d v="2025-03-01T00:00:00"/>
    <d v="2025-05-20T00:00:00"/>
    <n v="4096.34"/>
    <s v="112120503040"/>
    <s v="IRRF-BUREAU VERITAS DO BRASIL SOCIEDADE CLASSIFICADORA E CERTIFICADORA LTDA-125073"/>
    <s v="01-112120503040-000-015505060003-1-NV006963-PRO007651-0-0-0"/>
    <s v="NV006963"/>
    <m/>
    <x v="2"/>
    <x v="27"/>
  </r>
  <r>
    <x v="12"/>
    <m/>
    <x v="566"/>
    <d v="2025-03-01T00:00:00"/>
    <d v="2025-05-20T00:00:00"/>
    <n v="1010.84"/>
    <s v="112120503040"/>
    <s v="IRRF-BUREAU VERITAS DO BRASIL SOCIEDADE CLASSIFICADORA E CERTIFICADORA LTDA-125074"/>
    <s v="01-112120503040-000-062501320001-2-NV002951-PRO007651-0-0-0"/>
    <s v="NV002951"/>
    <m/>
    <x v="2"/>
    <x v="34"/>
  </r>
  <r>
    <x v="12"/>
    <m/>
    <x v="592"/>
    <d v="2025-03-01T00:00:00"/>
    <d v="2025-05-20T00:00:00"/>
    <n v="178.29"/>
    <s v="112120503040"/>
    <s v="IRRF-BUREAU VERITAS DO BRASIL SOCIEDADE CLASSIFICADORA E CERTIFICADORA LTDA-125075"/>
    <s v="01-112120503040-000-070505060182-2-NV022588-PRO007651-0-0-0"/>
    <s v="NV022588"/>
    <m/>
    <x v="2"/>
    <x v="168"/>
  </r>
  <r>
    <x v="12"/>
    <m/>
    <x v="842"/>
    <d v="2025-03-01T00:00:00"/>
    <d v="2025-05-20T00:00:00"/>
    <n v="158.19"/>
    <s v="112120503040"/>
    <s v="IRRF-BUREAU VERITAS DO BRASIL SOCIEDADE CLASSIFICADORA E CERTIFICADORA LTDA-125076"/>
    <s v="01-112120503040-000-070505060223-2-NV022633-PRO007651-0-0-0"/>
    <s v="NV022633"/>
    <m/>
    <x v="2"/>
    <x v="197"/>
  </r>
  <r>
    <x v="12"/>
    <m/>
    <x v="715"/>
    <d v="2025-03-01T00:00:00"/>
    <d v="2025-05-20T00:00:00"/>
    <n v="162.12"/>
    <s v="112120503040"/>
    <s v="IRRF-BUREAU VERITAS DO BRASIL SOCIEDADE CLASSIFICADORA E CERTIFICADORA LTDA-125077"/>
    <s v="01-112120503040-000-070505060208-2-NV022618-PRO007651-0-0-0"/>
    <s v="NV022618"/>
    <m/>
    <x v="2"/>
    <x v="182"/>
  </r>
  <r>
    <x v="12"/>
    <m/>
    <x v="610"/>
    <d v="2025-03-01T00:00:00"/>
    <d v="2025-05-20T00:00:00"/>
    <n v="400.29"/>
    <s v="112120503040"/>
    <s v="IRRF-BUREAU VERITAS DO BRASIL SOCIEDADE CLASSIFICADORA E CERTIFICADORA LTDA-125078"/>
    <s v="01-112120503040-000-062501550001-2-NV003966-PRO007651-0-0-0"/>
    <s v="NV003966"/>
    <m/>
    <x v="2"/>
    <x v="49"/>
  </r>
  <r>
    <x v="12"/>
    <m/>
    <x v="967"/>
    <d v="2025-03-01T00:00:00"/>
    <d v="2025-05-20T00:00:00"/>
    <n v="157.74"/>
    <s v="112120503040"/>
    <s v="IRRF-BUREAU VERITAS DO BRASIL SOCIEDADE CLASSIFICADORA E CERTIFICADORA LTDA-125079"/>
    <s v="01-112120503040-000-062501930127-2-NV021594-PRO007651-0-0-0"/>
    <s v="NV021594"/>
    <m/>
    <x v="2"/>
    <x v="118"/>
  </r>
  <r>
    <x v="12"/>
    <m/>
    <x v="968"/>
    <d v="2025-03-01T00:00:00"/>
    <d v="2025-05-20T00:00:00"/>
    <n v="158.19"/>
    <s v="112120503040"/>
    <s v="IRRF-BUREAU VERITAS DO BRASIL SOCIEDADE CLASSIFICADORA E CERTIFICADORA LTDA-125080"/>
    <s v="01-112120503040-000-070505060232-2-NV022642-PRO007651-0-0-0"/>
    <s v="NV022642"/>
    <m/>
    <x v="2"/>
    <x v="206"/>
  </r>
  <r>
    <x v="12"/>
    <m/>
    <x v="768"/>
    <d v="2025-03-01T00:00:00"/>
    <d v="2025-05-20T00:00:00"/>
    <n v="156.1"/>
    <s v="112120503040"/>
    <s v="IRRF-BUREAU VERITAS DO BRASIL SOCIEDADE CLASSIFICADORA E CERTIFICADORA LTDA-125081"/>
    <s v="01-112120503040-000-001505060341-2-NV022643-PRO007651-0-0-0"/>
    <s v="NV022643"/>
    <m/>
    <x v="2"/>
    <x v="207"/>
  </r>
  <r>
    <x v="12"/>
    <m/>
    <x v="791"/>
    <d v="2025-03-01T00:00:00"/>
    <d v="2025-05-20T00:00:00"/>
    <n v="158.19"/>
    <s v="112120503040"/>
    <s v="IRRF-BUREAU VERITAS DO BRASIL SOCIEDADE CLASSIFICADORA E CERTIFICADORA LTDA-125082"/>
    <s v="01-112120503040-000-070505060225-2-NV022635-PRO007651-0-0-0"/>
    <s v="NV022635"/>
    <m/>
    <x v="2"/>
    <x v="199"/>
  </r>
  <r>
    <x v="12"/>
    <m/>
    <x v="969"/>
    <d v="2025-03-01T00:00:00"/>
    <d v="2025-05-20T00:00:00"/>
    <n v="170.51"/>
    <s v="112120503040"/>
    <s v="IRRF-BUREAU VERITAS DO BRASIL SOCIEDADE CLASSIFICADORA E CERTIFICADORA LTDA-125083"/>
    <s v="01-112120503040-000-062501930132-2-NV021601-PRO007651-0-0-0"/>
    <s v="NV021601"/>
    <m/>
    <x v="2"/>
    <x v="123"/>
  </r>
  <r>
    <x v="12"/>
    <m/>
    <x v="970"/>
    <d v="2025-03-01T00:00:00"/>
    <d v="2025-05-20T00:00:00"/>
    <n v="1164.06"/>
    <s v="112120503040"/>
    <s v="IRRF-BUREAU VERITAS DO BRASIL SOCIEDADE CLASSIFICADORA E CERTIFICADORA LTDA-125084"/>
    <s v="01-112120503040-000-062501160001-2-NV009954-PRO007651-0-0-0"/>
    <s v="NV009954"/>
    <m/>
    <x v="2"/>
    <x v="6"/>
  </r>
  <r>
    <x v="12"/>
    <m/>
    <x v="785"/>
    <d v="2025-03-01T00:00:00"/>
    <d v="2025-05-20T00:00:00"/>
    <n v="161.66999999999999"/>
    <s v="112120503040"/>
    <s v="IRRF-BUREAU VERITAS DO BRASIL SOCIEDADE CLASSIFICADORA E CERTIFICADORA LTDA-125085"/>
    <s v="01-112120503040-000-001501930154-2-NV022553-PRO007651-0-0-0"/>
    <s v="NV022553"/>
    <m/>
    <x v="2"/>
    <x v="143"/>
  </r>
  <r>
    <x v="12"/>
    <m/>
    <x v="541"/>
    <d v="2025-03-01T00:00:00"/>
    <d v="2025-05-20T00:00:00"/>
    <n v="160.03"/>
    <s v="112120503040"/>
    <s v="IRRF-BUREAU VERITAS DO BRASIL SOCIEDADE CLASSIFICADORA E CERTIFICADORA LTDA-125086"/>
    <s v="01-112120503040-000-001505060352-2-NV022676-PRO007651-0-0-0"/>
    <s v="NV022676"/>
    <m/>
    <x v="2"/>
    <x v="230"/>
  </r>
  <r>
    <x v="12"/>
    <m/>
    <x v="652"/>
    <d v="2025-03-01T00:00:00"/>
    <d v="2025-05-20T00:00:00"/>
    <n v="160.03"/>
    <s v="112120503040"/>
    <s v="IRRF-BUREAU VERITAS DO BRASIL SOCIEDADE CLASSIFICADORA E CERTIFICADORA LTDA-125087"/>
    <s v="01-112120503040-000-001505060339-2-NV022641-PRO007651-0-0-0"/>
    <s v="NV022641"/>
    <m/>
    <x v="2"/>
    <x v="205"/>
  </r>
  <r>
    <x v="12"/>
    <m/>
    <x v="971"/>
    <d v="2025-03-01T00:00:00"/>
    <d v="2025-05-20T00:00:00"/>
    <n v="158.19"/>
    <s v="112120503040"/>
    <s v="IRRF-BUREAU VERITAS DO BRASIL SOCIEDADE CLASSIFICADORA E CERTIFICADORA LTDA-125088"/>
    <s v="01-112120503040-000-070505060234-2-NV022644-PRO007651-0-0-0"/>
    <s v="NV022644"/>
    <m/>
    <x v="2"/>
    <x v="208"/>
  </r>
  <r>
    <x v="12"/>
    <m/>
    <x v="824"/>
    <d v="2025-03-01T00:00:00"/>
    <d v="2025-05-20T00:00:00"/>
    <n v="537.66999999999996"/>
    <s v="112120503040"/>
    <s v="IRRF-BUREAU VERITAS DO BRASIL SOCIEDADE CLASSIFICADORA E CERTIFICADORA LTDA-125089"/>
    <s v="01-112120503040-000-062501670001-2-NV003985-PRO007651-0-0-0"/>
    <s v="NV003985"/>
    <m/>
    <x v="2"/>
    <x v="67"/>
  </r>
  <r>
    <x v="12"/>
    <m/>
    <x v="972"/>
    <d v="2025-03-01T00:00:00"/>
    <d v="2025-05-20T00:00:00"/>
    <n v="156.1"/>
    <s v="112120503040"/>
    <s v="IRRF-BUREAU VERITAS DO BRASIL SOCIEDADE CLASSIFICADORA E CERTIFICADORA LTDA-125090"/>
    <s v="01-112120503040-000-070505060251-2-NV022662-PRO007651-0-0-0"/>
    <s v="NV022662"/>
    <m/>
    <x v="2"/>
    <x v="222"/>
  </r>
  <r>
    <x v="12"/>
    <m/>
    <x v="605"/>
    <d v="2025-04-01T00:00:00"/>
    <d v="2025-05-20T00:00:00"/>
    <n v="13149.14"/>
    <s v="112120503040"/>
    <s v="IRRF-CONSORCIO BHG POUPATEMPO INTERIOR 3-206"/>
    <s v="01-112120503040-000-050501050001-2-NV006968-PRO007647-0-0-0"/>
    <s v="NV006968"/>
    <m/>
    <x v="2"/>
    <x v="32"/>
  </r>
  <r>
    <x v="12"/>
    <m/>
    <x v="973"/>
    <d v="2025-04-01T00:00:00"/>
    <d v="2025-05-20T00:00:00"/>
    <n v="4516.59"/>
    <s v="112120503040"/>
    <s v="IRRF-CONSORCIO BHG POUPATEMPO INTERIOR 3-207"/>
    <s v="01-112120503040-000-062501190001-2-NV008123-PRO007647-0-0-0"/>
    <s v="NV008123"/>
    <m/>
    <x v="2"/>
    <x v="21"/>
  </r>
  <r>
    <x v="12"/>
    <m/>
    <x v="974"/>
    <d v="2025-04-01T00:00:00"/>
    <d v="2025-05-20T00:00:00"/>
    <n v="4766.92"/>
    <s v="112120503040"/>
    <s v="IRRF-CONSORCIO BHG POUPATEMPO INTERIOR 3-208"/>
    <s v="01-112120503040-000-064501170001-2-NV008122-PRO007647-0-0-0"/>
    <s v="NV008122"/>
    <m/>
    <x v="2"/>
    <x v="20"/>
  </r>
  <r>
    <x v="12"/>
    <m/>
    <x v="975"/>
    <d v="2025-04-01T00:00:00"/>
    <d v="2025-05-20T00:00:00"/>
    <n v="2316.36"/>
    <s v="112120503040"/>
    <s v="IRRF-CONSORCIO BHG POUPATEMPO INTERIOR 3-209"/>
    <s v="01-112120503040-000-062501270001-2-NV009957-PRO007647-0-0-0"/>
    <s v="NV009957"/>
    <m/>
    <x v="2"/>
    <x v="9"/>
  </r>
  <r>
    <x v="12"/>
    <m/>
    <x v="643"/>
    <d v="2025-04-01T00:00:00"/>
    <d v="2025-05-20T00:00:00"/>
    <n v="1579.84"/>
    <s v="112120503040"/>
    <s v="IRRF-CONSORCIO BHG POUPATEMPO INTERIOR 3-210"/>
    <s v="01-112120503040-000-062501440001-2-NV003983-PRO007647-0-0-0"/>
    <s v="NV003983"/>
    <m/>
    <x v="2"/>
    <x v="65"/>
  </r>
  <r>
    <x v="12"/>
    <m/>
    <x v="751"/>
    <d v="2025-04-01T00:00:00"/>
    <d v="2025-05-20T00:00:00"/>
    <n v="1755.07"/>
    <s v="112120503040"/>
    <s v="IRRF-CONSORCIO BHG POUPATEMPO INTERIOR 3-211"/>
    <s v="01-112120503040-000-062501570001-2-NV003970-PRO007647-0-0-0"/>
    <s v="NV003970"/>
    <m/>
    <x v="2"/>
    <x v="53"/>
  </r>
  <r>
    <x v="12"/>
    <m/>
    <x v="976"/>
    <d v="2025-04-01T00:00:00"/>
    <d v="2025-05-20T00:00:00"/>
    <n v="1596.35"/>
    <s v="112120503040"/>
    <s v="IRRF-CONSORCIO BHG POUPATEMPO INTERIOR 3-212"/>
    <s v="01-112120503040-000-062501410001-2-NV003977-PRO007647-0-0-0"/>
    <s v="NV003977"/>
    <m/>
    <x v="2"/>
    <x v="60"/>
  </r>
  <r>
    <x v="12"/>
    <m/>
    <x v="977"/>
    <d v="2025-04-01T00:00:00"/>
    <d v="2025-05-20T00:00:00"/>
    <n v="2699.71"/>
    <s v="112120503040"/>
    <s v="IRRF-CONSORCIO BHG POUPATEMPO INTERIOR 3-213"/>
    <s v="01-112120503040-000-062501340001-2-NV003952-PRO007647-0-0-0"/>
    <s v="NV003952"/>
    <m/>
    <x v="2"/>
    <x v="36"/>
  </r>
  <r>
    <x v="12"/>
    <m/>
    <x v="710"/>
    <d v="2025-04-01T00:00:00"/>
    <d v="2025-05-20T00:00:00"/>
    <n v="1796.58"/>
    <s v="112120503040"/>
    <s v="IRRF-CONSORCIO BHG POUPATEMPO INTERIOR 3-214"/>
    <s v="01-112120503040-000-062501350001-2-NV003954-PRO007647-0-0-0"/>
    <s v="NV003954"/>
    <m/>
    <x v="2"/>
    <x v="38"/>
  </r>
  <r>
    <x v="12"/>
    <m/>
    <x v="718"/>
    <d v="2025-04-01T00:00:00"/>
    <d v="2025-05-20T00:00:00"/>
    <n v="2183.19"/>
    <s v="112120503040"/>
    <s v="IRRF-CONSORCIO BHG POUPATEMPO INTERIOR 3-215"/>
    <s v="01-112120503040-000-062501520001-2-NV003960-PRO007647-0-0-0"/>
    <s v="NV003960"/>
    <m/>
    <x v="2"/>
    <x v="44"/>
  </r>
  <r>
    <x v="12"/>
    <m/>
    <x v="762"/>
    <d v="2025-04-01T00:00:00"/>
    <d v="2025-05-20T00:00:00"/>
    <n v="1665.15"/>
    <s v="112120503040"/>
    <s v="IRRF-CONSORCIO BHG POUPATEMPO INTERIOR 3-216"/>
    <s v="01-112120503040-000-062501680001-2-NV004956-PRO007647-0-0-0"/>
    <s v="NV004956"/>
    <m/>
    <x v="2"/>
    <x v="69"/>
  </r>
  <r>
    <x v="12"/>
    <m/>
    <x v="731"/>
    <d v="2025-04-01T00:00:00"/>
    <d v="2025-05-20T00:00:00"/>
    <n v="896.99"/>
    <s v="112120503040"/>
    <s v="IRRF-CONSORCIO BHG POUPATEMPO INTERIOR 3-217"/>
    <s v="01-112120503040-000-062501790001-2-NV019952-PRO007647-0-0-0"/>
    <s v="NV019952"/>
    <m/>
    <x v="2"/>
    <x v="76"/>
  </r>
  <r>
    <x v="12"/>
    <m/>
    <x v="802"/>
    <d v="2025-04-01T00:00:00"/>
    <d v="2025-05-20T00:00:00"/>
    <n v="825.08"/>
    <s v="112120503040"/>
    <s v="IRRF-CONSORCIO BHG POUPATEMPO INTERIOR 3-218"/>
    <s v="01-112120503040-000-062501860001-2-NV020551-PRO007647-0-0-0"/>
    <s v="NV020551"/>
    <m/>
    <x v="2"/>
    <x v="80"/>
  </r>
  <r>
    <x v="12"/>
    <m/>
    <x v="748"/>
    <d v="2025-04-01T00:00:00"/>
    <d v="2025-05-20T00:00:00"/>
    <n v="1091.31"/>
    <s v="112120503040"/>
    <s v="IRRF-CONSORCIO BHG POUPATEMPO INTERIOR 3-219"/>
    <s v="01-112120503040-000-062501870001-2-NV020552-PRO007647-0-0-0"/>
    <s v="NV020552"/>
    <m/>
    <x v="2"/>
    <x v="81"/>
  </r>
  <r>
    <x v="12"/>
    <m/>
    <x v="552"/>
    <d v="2025-04-01T00:00:00"/>
    <d v="2025-05-20T00:00:00"/>
    <n v="1091.31"/>
    <s v="112120503040"/>
    <s v="IRRF-CONSORCIO BHG POUPATEMPO INTERIOR 3-220"/>
    <s v="01-112120503040-000-062501880001-2-NV020553-PRO007647-0-0-0"/>
    <s v="NV020553"/>
    <m/>
    <x v="2"/>
    <x v="82"/>
  </r>
  <r>
    <x v="12"/>
    <m/>
    <x v="840"/>
    <d v="2025-04-01T00:00:00"/>
    <d v="2025-05-20T00:00:00"/>
    <n v="417.32"/>
    <s v="112120503040"/>
    <s v="IRRF-CONSORCIO BHG POUPATEMPO INTERIOR 3-221"/>
    <s v="01-112120503040-000-062501910001-2-NV020556-PRO007647-0-0-0"/>
    <s v="NV020556"/>
    <m/>
    <x v="2"/>
    <x v="84"/>
  </r>
  <r>
    <x v="12"/>
    <m/>
    <x v="753"/>
    <d v="2025-04-01T00:00:00"/>
    <d v="2025-05-20T00:00:00"/>
    <n v="528.6"/>
    <s v="112120503040"/>
    <s v="IRRF-CONSORCIO BHG POUPATEMPO INTERIOR 3-222"/>
    <s v="01-112120503040-000-070505060110-2-NV021591-PRO007647-0-0-0"/>
    <s v="NV021591"/>
    <m/>
    <x v="2"/>
    <x v="116"/>
  </r>
  <r>
    <x v="12"/>
    <m/>
    <x v="707"/>
    <d v="2025-04-01T00:00:00"/>
    <d v="2025-05-20T00:00:00"/>
    <n v="472.96"/>
    <s v="112120503040"/>
    <s v="IRRF-CONSORCIO BHG POUPATEMPO INTERIOR 3-223"/>
    <s v="01-112120503040-000-070505060111-2-NV021605-PRO007647-0-0-0"/>
    <s v="NV021605"/>
    <m/>
    <x v="2"/>
    <x v="127"/>
  </r>
  <r>
    <x v="12"/>
    <m/>
    <x v="826"/>
    <d v="2025-04-01T00:00:00"/>
    <d v="2025-05-20T00:00:00"/>
    <n v="769.25"/>
    <s v="112120503040"/>
    <s v="IRRF-CONSORCIO BHG POUPATEMPO INTERIOR 3-224"/>
    <s v="01-112120503040-000-001501930143-2-NV021612-PRO007647-0-0-0"/>
    <s v="NV021612"/>
    <m/>
    <x v="2"/>
    <x v="134"/>
  </r>
  <r>
    <x v="12"/>
    <m/>
    <x v="733"/>
    <d v="2025-04-01T00:00:00"/>
    <d v="2025-05-20T00:00:00"/>
    <n v="426.18"/>
    <s v="112120503040"/>
    <s v="IRRF-CONSORCIO BHG POUPATEMPO INTERIOR 3-225"/>
    <s v="01-112120503040-000-070505060115-2-NV022555-PRO007647-0-0-0"/>
    <s v="NV022555"/>
    <m/>
    <x v="2"/>
    <x v="145"/>
  </r>
  <r>
    <x v="12"/>
    <m/>
    <x v="570"/>
    <d v="2025-04-01T00:00:00"/>
    <d v="2025-05-20T00:00:00"/>
    <n v="426.18"/>
    <s v="112120503040"/>
    <s v="IRRF-CONSORCIO BHG POUPATEMPO INTERIOR 3-226"/>
    <s v="01-112120503040-000-152505060104-2-NV021571-PRO007647-0-0-0"/>
    <s v="NV021571"/>
    <m/>
    <x v="2"/>
    <x v="101"/>
  </r>
  <r>
    <x v="12"/>
    <m/>
    <x v="978"/>
    <d v="2025-04-01T00:00:00"/>
    <d v="2025-05-20T00:00:00"/>
    <n v="370.54"/>
    <s v="112120503040"/>
    <s v="IRRF-CONSORCIO BHG POUPATEMPO INTERIOR 3-227"/>
    <s v="01-112120503040-000-062501930109-2-NV021574-PRO007647-0-0-0"/>
    <s v="NV021574"/>
    <m/>
    <x v="2"/>
    <x v="104"/>
  </r>
  <r>
    <x v="12"/>
    <m/>
    <x v="606"/>
    <d v="2025-04-01T00:00:00"/>
    <d v="2025-05-20T00:00:00"/>
    <n v="259.26"/>
    <s v="112120503040"/>
    <s v="IRRF-CONSORCIO BHG POUPATEMPO INTERIOR 3-228"/>
    <s v="01-112120503040-000-070505060119-2-NV022574-PRO007647-0-0-0"/>
    <s v="NV022574"/>
    <m/>
    <x v="2"/>
    <x v="159"/>
  </r>
  <r>
    <x v="12"/>
    <m/>
    <x v="725"/>
    <d v="2025-04-01T00:00:00"/>
    <d v="2025-05-20T00:00:00"/>
    <n v="426.18"/>
    <s v="112120503040"/>
    <s v="IRRF-CONSORCIO BHG POUPATEMPO INTERIOR 3-229"/>
    <s v="01-112120503040-000-070505060176-2-NV022582-PRO007647-0-0-0"/>
    <s v="NV022582"/>
    <m/>
    <x v="2"/>
    <x v="163"/>
  </r>
  <r>
    <x v="12"/>
    <m/>
    <x v="574"/>
    <d v="2025-04-01T00:00:00"/>
    <d v="2025-05-20T00:00:00"/>
    <n v="370.54"/>
    <s v="112120503040"/>
    <s v="IRRF-CONSORCIO BHG POUPATEMPO INTERIOR 3-230"/>
    <s v="01-112120503040-000-070505060121-2-NV022576-PRO007647-0-0-0"/>
    <s v="NV022576"/>
    <m/>
    <x v="2"/>
    <x v="161"/>
  </r>
  <r>
    <x v="12"/>
    <m/>
    <x v="838"/>
    <d v="2025-04-01T00:00:00"/>
    <d v="2025-05-20T00:00:00"/>
    <n v="648.75"/>
    <s v="112120503040"/>
    <s v="IRRF-CONSORCIO BHG POUPATEMPO INTERIOR 3-231"/>
    <s v="01-112120503040-000-062501930124-2-NV021590-PRO007647-0-0-0"/>
    <s v="NV021590"/>
    <m/>
    <x v="2"/>
    <x v="115"/>
  </r>
  <r>
    <x v="12"/>
    <m/>
    <x v="979"/>
    <d v="2025-04-01T00:00:00"/>
    <d v="2025-05-20T00:00:00"/>
    <n v="426.18"/>
    <s v="112120503040"/>
    <s v="IRRF-CONSORCIO BHG POUPATEMPO INTERIOR 3-232"/>
    <s v="01-112120503040-000-001501930145-2-NV021614-PRO007647-0-0-0"/>
    <s v="NV021614"/>
    <m/>
    <x v="2"/>
    <x v="135"/>
  </r>
  <r>
    <x v="12"/>
    <m/>
    <x v="774"/>
    <d v="2025-04-01T00:00:00"/>
    <d v="2025-05-20T00:00:00"/>
    <n v="426.18"/>
    <s v="112120503040"/>
    <s v="IRRF-CONSORCIO BHG POUPATEMPO INTERIOR 3-233"/>
    <s v="01-112120503040-000-062501930137-2-NV021606-PRO007647-0-0-0"/>
    <s v="NV021606"/>
    <m/>
    <x v="2"/>
    <x v="128"/>
  </r>
  <r>
    <x v="12"/>
    <m/>
    <x v="776"/>
    <d v="2025-04-01T00:00:00"/>
    <d v="2025-05-20T00:00:00"/>
    <n v="426.18"/>
    <s v="112120503040"/>
    <s v="IRRF-CONSORCIO BHG POUPATEMPO INTERIOR 3-234"/>
    <s v="01-112120503040-000-062501930120-2-NV021586-PRO007647-0-0-0"/>
    <s v="NV021586"/>
    <m/>
    <x v="2"/>
    <x v="112"/>
  </r>
  <r>
    <x v="12"/>
    <m/>
    <x v="620"/>
    <d v="2025-04-01T00:00:00"/>
    <d v="2025-05-20T00:00:00"/>
    <n v="537.47"/>
    <s v="112120503040"/>
    <s v="IRRF-CONSORCIO BHG POUPATEMPO INTERIOR 3-235"/>
    <s v="01-112120503040-000-001501930158-2-NV022557-PRO007647-0-0-0"/>
    <s v="NV022557"/>
    <m/>
    <x v="2"/>
    <x v="147"/>
  </r>
  <r>
    <x v="12"/>
    <m/>
    <x v="980"/>
    <d v="2025-04-01T00:00:00"/>
    <d v="2025-05-20T00:00:00"/>
    <n v="648.75"/>
    <s v="112120503040"/>
    <s v="IRRF-CONSORCIO BHG POUPATEMPO INTERIOR 3-236"/>
    <s v="01-112120503040-000-146505060105-2-NV021572-PRO007647-0-0-0"/>
    <s v="NV021572"/>
    <m/>
    <x v="2"/>
    <x v="102"/>
  </r>
  <r>
    <x v="12"/>
    <m/>
    <x v="789"/>
    <d v="2025-04-01T00:00:00"/>
    <d v="2025-05-20T00:00:00"/>
    <n v="407.64"/>
    <s v="112120503040"/>
    <s v="IRRF-CONSORCIO BHG POUPATEMPO INTERIOR 3-237"/>
    <s v="01-112120503040-000-070505060196-2-NV022601-PRO007647-0-0-0"/>
    <s v="NV022601"/>
    <m/>
    <x v="2"/>
    <x v="170"/>
  </r>
  <r>
    <x v="12"/>
    <m/>
    <x v="645"/>
    <d v="2025-04-01T00:00:00"/>
    <d v="2025-05-20T00:00:00"/>
    <n v="426.18"/>
    <s v="112120503040"/>
    <s v="IRRF-CONSORCIO BHG POUPATEMPO INTERIOR 3-238"/>
    <s v="01-112120503040-000-070505060178-2-NV022584-PRO007647-0-0-0"/>
    <s v="NV022584"/>
    <m/>
    <x v="2"/>
    <x v="164"/>
  </r>
  <r>
    <x v="12"/>
    <m/>
    <x v="981"/>
    <d v="2025-04-01T00:00:00"/>
    <d v="2025-05-20T00:00:00"/>
    <n v="593.11"/>
    <s v="112120503040"/>
    <s v="IRRF-CONSORCIO BHG POUPATEMPO INTERIOR 3-239"/>
    <s v="01-112120503040-000-070505060177-2-NV022583-PRO007647-0-0-0"/>
    <s v="NV022583"/>
    <m/>
    <x v="2"/>
    <x v="4"/>
  </r>
  <r>
    <x v="12"/>
    <m/>
    <x v="617"/>
    <d v="2025-04-01T00:00:00"/>
    <d v="2025-05-20T00:00:00"/>
    <n v="370.54"/>
    <s v="112120503040"/>
    <s v="IRRF-CONSORCIO BHG POUPATEMPO INTERIOR 3-240"/>
    <s v="01-112120503040-000-070505060203-2-NV022613-PRO007647-0-0-0"/>
    <s v="NV022613"/>
    <m/>
    <x v="2"/>
    <x v="177"/>
  </r>
  <r>
    <x v="12"/>
    <m/>
    <x v="639"/>
    <d v="2025-04-01T00:00:00"/>
    <d v="2025-05-20T00:00:00"/>
    <n v="370.54"/>
    <s v="112120503040"/>
    <s v="IRRF-CONSORCIO BHG POUPATEMPO INTERIOR 3-241"/>
    <s v="01-112120503040-000-070505060177-2-NV022583-PRO007647-0-0-0"/>
    <s v="NV022583"/>
    <m/>
    <x v="2"/>
    <x v="4"/>
  </r>
  <r>
    <x v="12"/>
    <m/>
    <x v="737"/>
    <d v="2025-04-01T00:00:00"/>
    <d v="2025-05-20T00:00:00"/>
    <n v="370.54"/>
    <s v="112120503040"/>
    <s v="IRRF-CONSORCIO BHG POUPATEMPO INTERIOR 3-242"/>
    <s v="01-112120503040-000-070505060235-2-NV022645-PRO007647-0-0-0"/>
    <s v="NV022645"/>
    <m/>
    <x v="2"/>
    <x v="209"/>
  </r>
  <r>
    <x v="12"/>
    <m/>
    <x v="804"/>
    <d v="2025-04-01T00:00:00"/>
    <d v="2025-05-20T00:00:00"/>
    <n v="370.54"/>
    <s v="112120503040"/>
    <s v="IRRF-CONSORCIO BHG POUPATEMPO INTERIOR 3-243"/>
    <s v="01-112120503040-000-070505060237-2-NV022647-PRO007647-0-0-0"/>
    <s v="NV022647"/>
    <m/>
    <x v="2"/>
    <x v="239"/>
  </r>
  <r>
    <x v="12"/>
    <m/>
    <x v="982"/>
    <d v="2025-04-01T00:00:00"/>
    <d v="2025-05-20T00:00:00"/>
    <n v="426.18"/>
    <s v="112120503040"/>
    <s v="IRRF-CONSORCIO BHG POUPATEMPO INTERIOR 3-244"/>
    <s v="01-112120503040-000-070505060238-2-NV022648-PRO007647-0-0-0"/>
    <s v="NV022648"/>
    <m/>
    <x v="2"/>
    <x v="211"/>
  </r>
  <r>
    <x v="12"/>
    <m/>
    <x v="983"/>
    <d v="2025-04-01T00:00:00"/>
    <d v="2025-05-20T00:00:00"/>
    <n v="370.54"/>
    <s v="112120503040"/>
    <s v="IRRF-CONSORCIO BHG POUPATEMPO INTERIOR 3-245"/>
    <s v="01-112120503040-000-070505060120-2-NV022575-PRO007647-0-0-0"/>
    <s v="NV022575"/>
    <m/>
    <x v="2"/>
    <x v="160"/>
  </r>
  <r>
    <x v="12"/>
    <m/>
    <x v="568"/>
    <d v="2025-04-01T00:00:00"/>
    <d v="2025-05-20T00:00:00"/>
    <n v="370.54"/>
    <s v="112120503040"/>
    <s v="IRRF-CONSORCIO BHG POUPATEMPO INTERIOR 3-246"/>
    <s v="01-112120503040-000-070505060244-2-NV022654-PRO007647-0-0-0"/>
    <s v="NV022654"/>
    <m/>
    <x v="2"/>
    <x v="216"/>
  </r>
  <r>
    <x v="12"/>
    <m/>
    <x v="723"/>
    <d v="2025-04-01T00:00:00"/>
    <d v="2025-05-20T00:00:00"/>
    <n v="426.18"/>
    <s v="112120503040"/>
    <s v="IRRF-CONSORCIO BHG POUPATEMPO INTERIOR 3-247"/>
    <s v="01-112120503040-000-070505060240-2-NV022653-PRO007647-0-0-0"/>
    <s v="NV022653"/>
    <m/>
    <x v="2"/>
    <x v="215"/>
  </r>
  <r>
    <x v="12"/>
    <m/>
    <x v="615"/>
    <d v="2025-04-01T00:00:00"/>
    <d v="2025-05-20T00:00:00"/>
    <n v="329.74"/>
    <s v="112120503040"/>
    <s v="IRRF-CONSORCIO BHG POUPATEMPO INTERIOR 3-248"/>
    <s v="01-112120503040-000-070505060245-2-NV022655-PRO007647-0-0-0"/>
    <s v="NV022655"/>
    <m/>
    <x v="2"/>
    <x v="217"/>
  </r>
  <r>
    <x v="12"/>
    <m/>
    <x v="822"/>
    <d v="2025-04-01T00:00:00"/>
    <d v="2025-05-20T00:00:00"/>
    <n v="370.54"/>
    <s v="112120503040"/>
    <s v="IRRF-CONSORCIO BHG POUPATEMPO INTERIOR 3-249"/>
    <s v="01-112120503040-000-070505060246-2-NV022656-PRO007647-0-0-0"/>
    <s v="NV022656"/>
    <m/>
    <x v="2"/>
    <x v="218"/>
  </r>
  <r>
    <x v="12"/>
    <m/>
    <x v="793"/>
    <d v="2025-04-01T00:00:00"/>
    <d v="2025-05-20T00:00:00"/>
    <n v="537.47"/>
    <s v="112120503040"/>
    <s v="IRRF-CONSORCIO BHG POUPATEMPO INTERIOR 3-250"/>
    <s v="01-112120503040-000-147505060106-2-NV021573-PRO007647-0-0-0"/>
    <s v="NV021573"/>
    <m/>
    <x v="2"/>
    <x v="103"/>
  </r>
  <r>
    <x v="12"/>
    <m/>
    <x v="828"/>
    <d v="2025-04-01T00:00:00"/>
    <d v="2025-05-20T00:00:00"/>
    <n v="593.11"/>
    <s v="112120503040"/>
    <s v="IRRF-CONSORCIO BHG POUPATEMPO INTERIOR 3-251"/>
    <s v="01-112120503040-000-070505060247-2-NV022657-PRO007647-0-0-0"/>
    <s v="NV022657"/>
    <m/>
    <x v="2"/>
    <x v="219"/>
  </r>
  <r>
    <x v="12"/>
    <m/>
    <x v="766"/>
    <d v="2025-04-01T00:00:00"/>
    <d v="2025-05-20T00:00:00"/>
    <n v="370.54"/>
    <s v="112120503040"/>
    <s v="IRRF-CONSORCIO BHG POUPATEMPO INTERIOR 3-252"/>
    <s v="01-112120503040-000-070505060263-2-NV022681-PRO007647-0-0-0"/>
    <s v="NV022681"/>
    <m/>
    <x v="2"/>
    <x v="233"/>
  </r>
  <r>
    <x v="12"/>
    <m/>
    <x v="800"/>
    <d v="2025-04-01T00:00:00"/>
    <d v="2025-05-20T00:00:00"/>
    <n v="370.54"/>
    <s v="112120503040"/>
    <s v="IRRF-CONSORCIO BHG POUPATEMPO INTERIOR 3-253"/>
    <s v="01-112120503040-000-070505060211-2-NV022625-PRO007647-0-0-0"/>
    <s v="NV022625"/>
    <m/>
    <x v="2"/>
    <x v="189"/>
  </r>
  <r>
    <x v="12"/>
    <m/>
    <x v="836"/>
    <d v="2025-04-01T00:00:00"/>
    <d v="2025-05-20T00:00:00"/>
    <n v="370.54"/>
    <s v="112120503040"/>
    <s v="IRRF-CONSORCIO BHG POUPATEMPO INTERIOR 3-254"/>
    <s v="01-112120503040-000-070505060270-2-NV022682-PRO007647-0-0-0"/>
    <s v="NV022682"/>
    <m/>
    <x v="2"/>
    <x v="234"/>
  </r>
  <r>
    <x v="12"/>
    <m/>
    <x v="735"/>
    <d v="2025-04-01T00:00:00"/>
    <d v="2025-05-20T00:00:00"/>
    <n v="417.32"/>
    <s v="112120503040"/>
    <s v="IRRF-CONSORCIO BHG POUPATEMPO INTERIOR 3-255"/>
    <s v="01-112120503040-000-070505060118-2-NV022567-PRO007647-0-0-0"/>
    <s v="NV022567"/>
    <m/>
    <x v="2"/>
    <x v="154"/>
  </r>
  <r>
    <x v="12"/>
    <m/>
    <x v="624"/>
    <d v="2025-04-01T00:00:00"/>
    <d v="2025-05-20T00:00:00"/>
    <n v="426.18"/>
    <s v="112120503040"/>
    <s v="IRRF-CONSORCIO BHG POUPATEMPO INTERIOR 3-256"/>
    <s v="01-112120503040-000-135505060096-2-NV020555-PRO007647-0-0-0"/>
    <s v="NV020555"/>
    <m/>
    <x v="2"/>
    <x v="244"/>
  </r>
  <r>
    <x v="12"/>
    <m/>
    <x v="695"/>
    <d v="2025-04-01T00:00:00"/>
    <d v="2025-05-20T00:00:00"/>
    <n v="6868.57"/>
    <s v="112120503040"/>
    <s v="IRRF-CONSORCIO BHG POUPATEMPO INTERIOR 3-257"/>
    <s v="01-112120503040-000-057501140001-2-NV006977-PRO007647-0-0-0"/>
    <s v="NV006977"/>
    <m/>
    <x v="2"/>
    <x v="33"/>
  </r>
  <r>
    <x v="12"/>
    <m/>
    <x v="984"/>
    <d v="2025-04-01T00:00:00"/>
    <d v="2025-05-20T00:00:00"/>
    <n v="1535.02"/>
    <s v="112120503040"/>
    <s v="IRRF-CONSORCIO BHG POUPATEMPO INTERIOR 3-258"/>
    <s v="01-112120503040-000-062501580001-2-NV003971-PRO007647-0-0-0"/>
    <s v="NV003971"/>
    <m/>
    <x v="2"/>
    <x v="54"/>
  </r>
  <r>
    <x v="12"/>
    <m/>
    <x v="985"/>
    <d v="2025-04-01T00:00:00"/>
    <d v="2025-05-20T00:00:00"/>
    <n v="1412.17"/>
    <s v="112120503040"/>
    <s v="IRRF-CONSORCIO BHG POUPATEMPO INTERIOR 3-259"/>
    <s v="01-112120503040-000-062501690001-2-NV004957-PRO007647-0-0-0"/>
    <s v="NV004957"/>
    <m/>
    <x v="2"/>
    <x v="70"/>
  </r>
  <r>
    <x v="12"/>
    <m/>
    <x v="760"/>
    <d v="2025-04-01T00:00:00"/>
    <d v="2025-05-20T00:00:00"/>
    <n v="818.79"/>
    <s v="112120503040"/>
    <s v="IRRF-CONSORCIO BHG POUPATEMPO INTERIOR 3-260"/>
    <s v="01-112120503040-000-062501830001-2-NV019956-PRO007647-0-0-0"/>
    <s v="NV019956"/>
    <m/>
    <x v="2"/>
    <x v="79"/>
  </r>
  <r>
    <x v="12"/>
    <m/>
    <x v="986"/>
    <d v="2025-04-01T00:00:00"/>
    <d v="2025-05-20T00:00:00"/>
    <n v="515.66"/>
    <s v="112120503040"/>
    <s v="IRRF-CONSORCIO BHG POUPATEMPO INTERIOR 3-261"/>
    <s v="01-112120503040-000-062501930135-2-NV021604-PRO007647-0-0-0"/>
    <s v="NV021604"/>
    <m/>
    <x v="2"/>
    <x v="126"/>
  </r>
  <r>
    <x v="12"/>
    <m/>
    <x v="806"/>
    <d v="2025-04-01T00:00:00"/>
    <d v="2025-05-20T00:00:00"/>
    <n v="496.7"/>
    <s v="112120503040"/>
    <s v="IRRF-CONSORCIO BHG POUPATEMPO INTERIOR 3-262"/>
    <s v="01-112120503040-000-062501930104-2-NV021569-PRO007647-0-0-0"/>
    <s v="NV021569"/>
    <m/>
    <x v="2"/>
    <x v="99"/>
  </r>
  <r>
    <x v="12"/>
    <m/>
    <x v="820"/>
    <d v="2025-04-01T00:00:00"/>
    <d v="2025-05-20T00:00:00"/>
    <n v="458.77"/>
    <s v="112120503040"/>
    <s v="IRRF-CONSORCIO BHG POUPATEMPO INTERIOR 3-263"/>
    <s v="01-112120503040-000-070505060249-2-NV022661-PRO007647-0-0-0"/>
    <s v="NV022661"/>
    <m/>
    <x v="2"/>
    <x v="221"/>
  </r>
  <r>
    <x v="12"/>
    <m/>
    <x v="693"/>
    <d v="2025-04-01T00:00:00"/>
    <d v="2025-05-20T00:00:00"/>
    <n v="458.77"/>
    <s v="112120503040"/>
    <s v="IRRF-CONSORCIO BHG POUPATEMPO INTERIOR 3-264"/>
    <s v="01-112120503040-000-070505060216-2-NV022624-PRO007647-0-0-0"/>
    <s v="NV022624"/>
    <m/>
    <x v="2"/>
    <x v="188"/>
  </r>
  <r>
    <x v="12"/>
    <m/>
    <x v="676"/>
    <d v="2025-04-01T00:00:00"/>
    <d v="2025-05-20T00:00:00"/>
    <n v="458.77"/>
    <s v="112120503040"/>
    <s v="IRRF-CONSORCIO BHG POUPATEMPO INTERIOR 3-265"/>
    <s v="01-112120503040-000-070505060215-2-NV022623-PRO007647-0-0-0"/>
    <s v="NV022623"/>
    <m/>
    <x v="2"/>
    <x v="187"/>
  </r>
  <r>
    <x v="12"/>
    <m/>
    <x v="987"/>
    <d v="2025-04-01T00:00:00"/>
    <d v="2025-05-20T00:00:00"/>
    <n v="435.75"/>
    <s v="112120503040"/>
    <s v="IRRF-CONSORCIO BHG POUPATEMPO INTERIOR 3-266"/>
    <s v="01-112120503040-000-001505060358-2-NV022688-PRO007647-0-0-0"/>
    <s v="NV022688"/>
    <m/>
    <x v="2"/>
    <x v="236"/>
  </r>
  <r>
    <x v="12"/>
    <m/>
    <x v="720"/>
    <d v="2025-04-01T00:00:00"/>
    <d v="2025-05-20T00:00:00"/>
    <n v="426.18"/>
    <s v="112120503040"/>
    <s v="IRRF-CONSORCIO BHG POUPATEMPO INTERIOR 3-267"/>
    <s v="01-112120503040-000-001505060392-2-NV022683-PRO007647-0-0-0"/>
    <s v="NV022683"/>
    <m/>
    <x v="2"/>
    <x v="235"/>
  </r>
  <r>
    <x v="12"/>
    <m/>
    <x v="712"/>
    <d v="2025-04-01T00:00:00"/>
    <d v="2025-05-20T00:00:00"/>
    <n v="880.91"/>
    <s v="112120503040"/>
    <s v="IRRF-CONSORCIO BHG POUPATEMPO INTERIOR 3-268"/>
    <s v="01-112120503040-000-139505060103-2-NV021562-PRO007647-0-0-0"/>
    <s v="NV021562"/>
    <m/>
    <x v="2"/>
    <x v="92"/>
  </r>
  <r>
    <x v="12"/>
    <m/>
    <x v="812"/>
    <d v="2025-04-01T00:00:00"/>
    <d v="2025-05-20T00:00:00"/>
    <n v="370.54"/>
    <s v="112120503040"/>
    <s v="IRRF-CONSORCIO BHG POUPATEMPO INTERIOR 3-269"/>
    <s v="01-112120503040-000-070505060200-2-NV022610-PRO007647-0-0-0"/>
    <s v="NV022610"/>
    <m/>
    <x v="2"/>
    <x v="174"/>
  </r>
  <r>
    <x v="12"/>
    <m/>
    <x v="702"/>
    <d v="2025-04-01T00:00:00"/>
    <d v="2025-05-20T00:00:00"/>
    <n v="537.47"/>
    <s v="112120503040"/>
    <s v="IRRF-CONSORCIO BHG POUPATEMPO INTERIOR 3-270"/>
    <s v="01-112120503040-000-070505060250-2-NV022664-PRO007647-0-0-0"/>
    <s v="NV022664"/>
    <m/>
    <x v="2"/>
    <x v="224"/>
  </r>
  <r>
    <x v="12"/>
    <m/>
    <x v="622"/>
    <d v="2025-04-01T00:00:00"/>
    <d v="2025-05-20T00:00:00"/>
    <n v="370.54"/>
    <s v="112120503040"/>
    <s v="IRRF-CONSORCIO BHG POUPATEMPO INTERIOR 3-271"/>
    <s v="01-112120503040-000-070505060254-2-NV022665-PRO007647-0-0-0"/>
    <s v="NV022665"/>
    <m/>
    <x v="2"/>
    <x v="225"/>
  </r>
  <r>
    <x v="12"/>
    <m/>
    <x v="607"/>
    <d v="2025-04-01T00:00:00"/>
    <d v="2025-05-20T00:00:00"/>
    <n v="13594.27"/>
    <s v="112120503040"/>
    <s v="IRRF-CONSORCIO BHG POUPATEMPO INTERIOR 3-272"/>
    <s v="01-112120503040-000-050501050001-2-NV006968-PRO007647-0-0-0"/>
    <s v="NV006968"/>
    <m/>
    <x v="2"/>
    <x v="32"/>
  </r>
  <r>
    <x v="12"/>
    <m/>
    <x v="988"/>
    <d v="2025-04-01T00:00:00"/>
    <d v="2025-05-20T00:00:00"/>
    <n v="4515.42"/>
    <s v="112120503040"/>
    <s v="IRRF-CONSORCIO BHG POUPATEMPO INTERIOR 3-273"/>
    <s v="01-112120503040-000-062501190001-2-NV008123-PRO007647-0-0-0"/>
    <s v="NV008123"/>
    <m/>
    <x v="2"/>
    <x v="21"/>
  </r>
  <r>
    <x v="12"/>
    <m/>
    <x v="989"/>
    <d v="2025-04-01T00:00:00"/>
    <d v="2025-05-20T00:00:00"/>
    <n v="4765.68"/>
    <s v="112120503040"/>
    <s v="IRRF-CONSORCIO BHG POUPATEMPO INTERIOR 3-274"/>
    <s v="01-112120503040-000-064501170001-2-NV008122-PRO007647-0-0-0"/>
    <s v="NV008122"/>
    <m/>
    <x v="2"/>
    <x v="20"/>
  </r>
  <r>
    <x v="12"/>
    <m/>
    <x v="990"/>
    <d v="2025-04-01T00:00:00"/>
    <d v="2025-05-20T00:00:00"/>
    <n v="2315.7600000000002"/>
    <s v="112120503040"/>
    <s v="IRRF-CONSORCIO BHG POUPATEMPO INTERIOR 3-275"/>
    <s v="01-112120503040-000-062501270001-2-NV009957-PRO007647-0-0-0"/>
    <s v="NV009957"/>
    <m/>
    <x v="2"/>
    <x v="9"/>
  </r>
  <r>
    <x v="12"/>
    <m/>
    <x v="644"/>
    <d v="2025-04-01T00:00:00"/>
    <d v="2025-05-20T00:00:00"/>
    <n v="1579.43"/>
    <s v="112120503040"/>
    <s v="IRRF-CONSORCIO BHG POUPATEMPO INTERIOR 3-276"/>
    <s v="01-112120503040-000-062501440001-2-NV003983-PRO007647-0-0-0"/>
    <s v="NV003983"/>
    <m/>
    <x v="2"/>
    <x v="65"/>
  </r>
  <r>
    <x v="12"/>
    <m/>
    <x v="752"/>
    <d v="2025-04-01T00:00:00"/>
    <d v="2025-05-20T00:00:00"/>
    <n v="1754.62"/>
    <s v="112120503040"/>
    <s v="IRRF-CONSORCIO BHG POUPATEMPO INTERIOR 3-277"/>
    <s v="01-112120503040-000-062501570001-2-NV003970-PRO007647-0-0-0"/>
    <s v="NV003970"/>
    <m/>
    <x v="2"/>
    <x v="53"/>
  </r>
  <r>
    <x v="12"/>
    <m/>
    <x v="991"/>
    <d v="2025-04-01T00:00:00"/>
    <d v="2025-05-20T00:00:00"/>
    <n v="1595.94"/>
    <s v="112120503040"/>
    <s v="IRRF-CONSORCIO BHG POUPATEMPO INTERIOR 3-278"/>
    <s v="01-112120503040-000-062501410001-2-NV003977-PRO007647-0-0-0"/>
    <s v="NV003977"/>
    <m/>
    <x v="2"/>
    <x v="60"/>
  </r>
  <r>
    <x v="12"/>
    <m/>
    <x v="992"/>
    <d v="2025-04-01T00:00:00"/>
    <d v="2025-05-20T00:00:00"/>
    <n v="2699.01"/>
    <s v="112120503040"/>
    <s v="IRRF-CONSORCIO BHG POUPATEMPO INTERIOR 3-279"/>
    <s v="01-112120503040-000-062501340001-2-NV003952-PRO007647-0-0-0"/>
    <s v="NV003952"/>
    <m/>
    <x v="2"/>
    <x v="36"/>
  </r>
  <r>
    <x v="12"/>
    <m/>
    <x v="711"/>
    <d v="2025-04-01T00:00:00"/>
    <d v="2025-05-20T00:00:00"/>
    <n v="1796.12"/>
    <s v="112120503040"/>
    <s v="IRRF-CONSORCIO BHG POUPATEMPO INTERIOR 3-280"/>
    <s v="01-112120503040-000-062501350001-2-NV003954-PRO007647-0-0-0"/>
    <s v="NV003954"/>
    <m/>
    <x v="2"/>
    <x v="38"/>
  </r>
  <r>
    <x v="12"/>
    <m/>
    <x v="719"/>
    <d v="2025-04-01T00:00:00"/>
    <d v="2025-05-20T00:00:00"/>
    <n v="2182.62"/>
    <s v="112120503040"/>
    <s v="IRRF-CONSORCIO BHG POUPATEMPO INTERIOR 3-281"/>
    <s v="01-112120503040-000-062501520001-2-NV003960-PRO007647-0-0-0"/>
    <s v="NV003960"/>
    <m/>
    <x v="2"/>
    <x v="44"/>
  </r>
  <r>
    <x v="12"/>
    <m/>
    <x v="763"/>
    <d v="2025-04-01T00:00:00"/>
    <d v="2025-05-20T00:00:00"/>
    <n v="1664.72"/>
    <s v="112120503040"/>
    <s v="IRRF-CONSORCIO BHG POUPATEMPO INTERIOR 3-282"/>
    <s v="01-112120503040-000-062501680001-2-NV004956-PRO007647-0-0-0"/>
    <s v="NV004956"/>
    <m/>
    <x v="2"/>
    <x v="69"/>
  </r>
  <r>
    <x v="12"/>
    <m/>
    <x v="732"/>
    <d v="2025-04-01T00:00:00"/>
    <d v="2025-05-20T00:00:00"/>
    <n v="896.76"/>
    <s v="112120503040"/>
    <s v="IRRF-CONSORCIO BHG POUPATEMPO INTERIOR 3-283"/>
    <s v="01-112120503040-000-062501790001-2-NV019952-PRO007647-0-0-0"/>
    <s v="NV019952"/>
    <m/>
    <x v="2"/>
    <x v="76"/>
  </r>
  <r>
    <x v="12"/>
    <m/>
    <x v="803"/>
    <d v="2025-04-01T00:00:00"/>
    <d v="2025-05-20T00:00:00"/>
    <n v="886.85"/>
    <s v="112120503040"/>
    <s v="IRRF-CONSORCIO BHG POUPATEMPO INTERIOR 3-284"/>
    <s v="01-112120503040-000-062501860001-2-NV020551-PRO007647-0-0-0"/>
    <s v="NV020551"/>
    <m/>
    <x v="2"/>
    <x v="80"/>
  </r>
  <r>
    <x v="12"/>
    <m/>
    <x v="749"/>
    <d v="2025-04-01T00:00:00"/>
    <d v="2025-05-20T00:00:00"/>
    <n v="1158.6500000000001"/>
    <s v="112120503040"/>
    <s v="IRRF-CONSORCIO BHG POUPATEMPO INTERIOR 3-285"/>
    <s v="01-112120503040-000-062501870001-2-NV020552-PRO007647-0-0-0"/>
    <s v="NV020552"/>
    <m/>
    <x v="2"/>
    <x v="81"/>
  </r>
  <r>
    <x v="12"/>
    <m/>
    <x v="553"/>
    <d v="2025-04-01T00:00:00"/>
    <d v="2025-05-20T00:00:00"/>
    <n v="1158.6500000000001"/>
    <s v="112120503040"/>
    <s v="IRRF-CONSORCIO BHG POUPATEMPO INTERIOR 3-286"/>
    <s v="01-112120503040-000-062501880001-2-NV020553-PRO007647-0-0-0"/>
    <s v="NV020553"/>
    <m/>
    <x v="2"/>
    <x v="82"/>
  </r>
  <r>
    <x v="12"/>
    <m/>
    <x v="841"/>
    <d v="2025-04-01T00:00:00"/>
    <d v="2025-05-20T00:00:00"/>
    <n v="479.19"/>
    <s v="112120503040"/>
    <s v="IRRF-CONSORCIO BHG POUPATEMPO INTERIOR 3-287"/>
    <s v="01-112120503040-000-062501910001-2-NV020556-PRO007647-0-0-0"/>
    <s v="NV020556"/>
    <m/>
    <x v="2"/>
    <x v="84"/>
  </r>
  <r>
    <x v="12"/>
    <m/>
    <x v="713"/>
    <d v="2025-04-01T00:00:00"/>
    <d v="2025-05-20T00:00:00"/>
    <n v="940.8"/>
    <s v="112120503040"/>
    <s v="IRRF-CONSORCIO BHG POUPATEMPO INTERIOR 3-288"/>
    <s v="01-112120503040-000-139505060103-2-NV021562-PRO007647-0-0-0"/>
    <s v="NV021562"/>
    <m/>
    <x v="2"/>
    <x v="92"/>
  </r>
  <r>
    <x v="12"/>
    <m/>
    <x v="754"/>
    <d v="2025-04-01T00:00:00"/>
    <d v="2025-05-20T00:00:00"/>
    <n v="590.45000000000005"/>
    <s v="112120503040"/>
    <s v="IRRF-CONSORCIO BHG POUPATEMPO INTERIOR 3-289"/>
    <s v="01-112120503040-000-070505060110-2-NV021591-PRO007647-0-0-0"/>
    <s v="NV021591"/>
    <m/>
    <x v="2"/>
    <x v="116"/>
  </r>
  <r>
    <x v="12"/>
    <m/>
    <x v="708"/>
    <d v="2025-04-01T00:00:00"/>
    <d v="2025-05-20T00:00:00"/>
    <n v="534.82000000000005"/>
    <s v="112120503040"/>
    <s v="IRRF-CONSORCIO BHG POUPATEMPO INTERIOR 3-290"/>
    <s v="01-112120503040-000-070505060111-2-NV021605-PRO007647-0-0-0"/>
    <s v="NV021605"/>
    <m/>
    <x v="2"/>
    <x v="127"/>
  </r>
  <r>
    <x v="12"/>
    <m/>
    <x v="827"/>
    <d v="2025-04-01T00:00:00"/>
    <d v="2025-05-20T00:00:00"/>
    <n v="831.04"/>
    <s v="112120503040"/>
    <s v="IRRF-CONSORCIO BHG POUPATEMPO INTERIOR 3-291"/>
    <s v="01-112120503040-000-001501930143-2-NV021612-PRO007647-0-0-0"/>
    <s v="NV021612"/>
    <m/>
    <x v="2"/>
    <x v="134"/>
  </r>
  <r>
    <x v="12"/>
    <m/>
    <x v="734"/>
    <d v="2025-04-01T00:00:00"/>
    <d v="2025-05-20T00:00:00"/>
    <n v="488.06"/>
    <s v="112120503040"/>
    <s v="IRRF-CONSORCIO BHG POUPATEMPO INTERIOR 3-292"/>
    <s v="01-112120503040-000-070505060115-2-NV022555-PRO007647-0-0-0"/>
    <s v="NV022555"/>
    <m/>
    <x v="2"/>
    <x v="145"/>
  </r>
  <r>
    <x v="12"/>
    <m/>
    <x v="571"/>
    <d v="2025-04-01T00:00:00"/>
    <d v="2025-05-20T00:00:00"/>
    <n v="488.06"/>
    <s v="112120503040"/>
    <s v="IRRF-CONSORCIO BHG POUPATEMPO INTERIOR 3-293"/>
    <s v="01-112120503040-000-152505060104-2-NV021571-PRO007647-0-0-0"/>
    <s v="NV021571"/>
    <m/>
    <x v="2"/>
    <x v="101"/>
  </r>
  <r>
    <x v="12"/>
    <m/>
    <x v="993"/>
    <d v="2025-04-01T00:00:00"/>
    <d v="2025-05-20T00:00:00"/>
    <n v="432.43"/>
    <s v="112120503040"/>
    <s v="IRRF-CONSORCIO BHG POUPATEMPO INTERIOR 3-294"/>
    <s v="01-112120503040-000-062501930109-2-NV021574-PRO007647-0-0-0"/>
    <s v="NV021574"/>
    <m/>
    <x v="2"/>
    <x v="104"/>
  </r>
  <r>
    <x v="12"/>
    <m/>
    <x v="608"/>
    <d v="2025-04-01T00:00:00"/>
    <d v="2025-05-20T00:00:00"/>
    <n v="269.41000000000003"/>
    <s v="112120503040"/>
    <s v="IRRF-CONSORCIO BHG POUPATEMPO INTERIOR 3-295"/>
    <s v="01-112120503040-000-070505060119-2-NV022574-PRO007647-0-0-0"/>
    <s v="NV022574"/>
    <m/>
    <x v="2"/>
    <x v="159"/>
  </r>
  <r>
    <x v="12"/>
    <m/>
    <x v="726"/>
    <d v="2025-04-01T00:00:00"/>
    <d v="2025-05-20T00:00:00"/>
    <n v="488.06"/>
    <s v="112120503040"/>
    <s v="IRRF-CONSORCIO BHG POUPATEMPO INTERIOR 3-296"/>
    <s v="01-112120503040-000-070505060176-2-NV022582-PRO007647-0-0-0"/>
    <s v="NV022582"/>
    <m/>
    <x v="2"/>
    <x v="163"/>
  </r>
  <r>
    <x v="12"/>
    <m/>
    <x v="575"/>
    <d v="2025-04-01T00:00:00"/>
    <d v="2025-05-20T00:00:00"/>
    <n v="432.43"/>
    <s v="112120503040"/>
    <s v="IRRF-CONSORCIO BHG POUPATEMPO INTERIOR 3-297"/>
    <s v="01-112120503040-000-070505060121-2-NV022576-PRO007647-0-0-0"/>
    <s v="NV022576"/>
    <m/>
    <x v="2"/>
    <x v="161"/>
  </r>
  <r>
    <x v="12"/>
    <m/>
    <x v="839"/>
    <d v="2025-04-01T00:00:00"/>
    <d v="2025-05-20T00:00:00"/>
    <n v="710.57"/>
    <s v="112120503040"/>
    <s v="IRRF-CONSORCIO BHG POUPATEMPO INTERIOR 3-298"/>
    <s v="01-112120503040-000-062501930124-2-NV021590-PRO007647-0-0-0"/>
    <s v="NV021590"/>
    <m/>
    <x v="2"/>
    <x v="115"/>
  </r>
  <r>
    <x v="12"/>
    <m/>
    <x v="994"/>
    <d v="2025-04-01T00:00:00"/>
    <d v="2025-05-20T00:00:00"/>
    <n v="488.06"/>
    <s v="112120503040"/>
    <s v="IRRF-CONSORCIO BHG POUPATEMPO INTERIOR 3-299"/>
    <s v="01-112120503040-000-001501930145-2-NV021614-PRO007647-0-0-0"/>
    <s v="NV021614"/>
    <m/>
    <x v="2"/>
    <x v="135"/>
  </r>
  <r>
    <x v="12"/>
    <m/>
    <x v="775"/>
    <d v="2025-04-01T00:00:00"/>
    <d v="2025-05-20T00:00:00"/>
    <n v="488.06"/>
    <s v="112120503040"/>
    <s v="IRRF-CONSORCIO BHG POUPATEMPO INTERIOR 3-300"/>
    <s v="01-112120503040-000-062501930137-2-NV021606-PRO007647-0-0-0"/>
    <s v="NV021606"/>
    <m/>
    <x v="2"/>
    <x v="128"/>
  </r>
  <r>
    <x v="12"/>
    <m/>
    <x v="777"/>
    <d v="2025-04-01T00:00:00"/>
    <d v="2025-05-20T00:00:00"/>
    <n v="488.06"/>
    <s v="112120503040"/>
    <s v="IRRF-CONSORCIO BHG POUPATEMPO INTERIOR 3-301"/>
    <s v="01-112120503040-000-062501930120-2-NV021586-PRO007647-0-0-0"/>
    <s v="NV021586"/>
    <m/>
    <x v="2"/>
    <x v="112"/>
  </r>
  <r>
    <x v="12"/>
    <m/>
    <x v="621"/>
    <d v="2025-04-01T00:00:00"/>
    <d v="2025-05-20T00:00:00"/>
    <n v="599.30999999999995"/>
    <s v="112120503040"/>
    <s v="IRRF-CONSORCIO BHG POUPATEMPO INTERIOR 3-302"/>
    <s v="01-112120503040-000-001501930158-2-NV022557-PRO007647-0-0-0"/>
    <s v="NV022557"/>
    <m/>
    <x v="2"/>
    <x v="147"/>
  </r>
  <r>
    <x v="12"/>
    <m/>
    <x v="995"/>
    <d v="2025-04-01T00:00:00"/>
    <d v="2025-05-20T00:00:00"/>
    <n v="710.57"/>
    <s v="112120503040"/>
    <s v="IRRF-CONSORCIO BHG POUPATEMPO INTERIOR 3-303"/>
    <s v="01-112120503040-000-146505060105-2-NV021572-PRO007647-0-0-0"/>
    <s v="NV021572"/>
    <m/>
    <x v="2"/>
    <x v="102"/>
  </r>
  <r>
    <x v="12"/>
    <m/>
    <x v="790"/>
    <d v="2025-04-01T00:00:00"/>
    <d v="2025-05-20T00:00:00"/>
    <n v="488.06"/>
    <s v="112120503040"/>
    <s v="IRRF-CONSORCIO BHG POUPATEMPO INTERIOR 3-304"/>
    <s v="01-112120503040-000-070505060196-2-NV022601-PRO007647-0-0-0"/>
    <s v="NV022601"/>
    <m/>
    <x v="2"/>
    <x v="170"/>
  </r>
  <r>
    <x v="12"/>
    <m/>
    <x v="813"/>
    <d v="2025-04-01T00:00:00"/>
    <d v="2025-05-20T00:00:00"/>
    <n v="432.43"/>
    <s v="112120503040"/>
    <s v="IRRF-CONSORCIO BHG POUPATEMPO INTERIOR 3-305"/>
    <s v="01-112120503040-000-070505060200-2-NV022610-PRO007647-0-0-0"/>
    <s v="NV022610"/>
    <m/>
    <x v="2"/>
    <x v="174"/>
  </r>
  <r>
    <x v="12"/>
    <m/>
    <x v="646"/>
    <d v="2025-04-01T00:00:00"/>
    <d v="2025-05-20T00:00:00"/>
    <n v="488.06"/>
    <s v="112120503040"/>
    <s v="IRRF-CONSORCIO BHG POUPATEMPO INTERIOR 3-306"/>
    <s v="01-112120503040-000-070505060178-2-NV022584-PRO007647-0-0-0"/>
    <s v="NV022584"/>
    <m/>
    <x v="2"/>
    <x v="164"/>
  </r>
  <r>
    <x v="12"/>
    <m/>
    <x v="996"/>
    <d v="2025-04-01T00:00:00"/>
    <d v="2025-05-20T00:00:00"/>
    <n v="654.94000000000005"/>
    <s v="112120503040"/>
    <s v="IRRF-CONSORCIO BHG POUPATEMPO INTERIOR 3-307"/>
    <s v="01-112120503040-000-070505060177-2-NV022583-PRO007647-0-0-0"/>
    <s v="NV022583"/>
    <m/>
    <x v="2"/>
    <x v="4"/>
  </r>
  <r>
    <x v="12"/>
    <m/>
    <x v="618"/>
    <d v="2025-04-01T00:00:00"/>
    <d v="2025-05-20T00:00:00"/>
    <n v="432.43"/>
    <s v="112120503040"/>
    <s v="IRRF-CONSORCIO BHG POUPATEMPO INTERIOR 3-308"/>
    <s v="01-112120503040-000-070505060203-2-NV022613-PRO007647-0-0-0"/>
    <s v="NV022613"/>
    <m/>
    <x v="2"/>
    <x v="177"/>
  </r>
  <r>
    <x v="12"/>
    <m/>
    <x v="640"/>
    <d v="2025-04-01T00:00:00"/>
    <d v="2025-05-20T00:00:00"/>
    <n v="432.43"/>
    <s v="112120503040"/>
    <s v="IRRF-CONSORCIO BHG POUPATEMPO INTERIOR 3-309"/>
    <s v="01-112120503040-000-070505060177-2-NV022583-PRO007647-0-0-0"/>
    <s v="NV022583"/>
    <m/>
    <x v="2"/>
    <x v="4"/>
  </r>
  <r>
    <x v="12"/>
    <m/>
    <x v="738"/>
    <d v="2025-04-01T00:00:00"/>
    <d v="2025-05-20T00:00:00"/>
    <n v="432.43"/>
    <s v="112120503040"/>
    <s v="IRRF-CONSORCIO BHG POUPATEMPO INTERIOR 3-310"/>
    <s v="01-112120503040-000-070505060235-2-NV022645-PRO007647-0-0-0"/>
    <s v="NV022645"/>
    <m/>
    <x v="2"/>
    <x v="209"/>
  </r>
  <r>
    <x v="12"/>
    <m/>
    <x v="805"/>
    <d v="2025-04-01T00:00:00"/>
    <d v="2025-05-20T00:00:00"/>
    <n v="432.43"/>
    <s v="112120503040"/>
    <s v="IRRF-CONSORCIO BHG POUPATEMPO INTERIOR 3-311"/>
    <s v="01-112120503040-000-070505060237-2-NV022647-PRO007647-0-0-0"/>
    <s v="NV022647"/>
    <m/>
    <x v="2"/>
    <x v="239"/>
  </r>
  <r>
    <x v="12"/>
    <m/>
    <x v="997"/>
    <d v="2025-04-01T00:00:00"/>
    <d v="2025-05-20T00:00:00"/>
    <n v="488.06"/>
    <s v="112120503040"/>
    <s v="IRRF-CONSORCIO BHG POUPATEMPO INTERIOR 3-312"/>
    <s v="01-112120503040-000-070505060238-2-NV022648-PRO007647-0-0-0"/>
    <s v="NV022648"/>
    <m/>
    <x v="2"/>
    <x v="211"/>
  </r>
  <r>
    <x v="12"/>
    <m/>
    <x v="998"/>
    <d v="2025-04-01T00:00:00"/>
    <d v="2025-05-20T00:00:00"/>
    <n v="432.43"/>
    <s v="112120503040"/>
    <s v="IRRF-CONSORCIO BHG POUPATEMPO INTERIOR 3-313"/>
    <s v="01-112120503040-000-070505060120-2-NV022575-PRO007647-0-0-0"/>
    <s v="NV022575"/>
    <m/>
    <x v="2"/>
    <x v="160"/>
  </r>
  <r>
    <x v="12"/>
    <m/>
    <x v="569"/>
    <d v="2025-04-01T00:00:00"/>
    <d v="2025-05-20T00:00:00"/>
    <n v="416.36"/>
    <s v="112120503040"/>
    <s v="IRRF-CONSORCIO BHG POUPATEMPO INTERIOR 3-314"/>
    <s v="01-112120503040-000-070505060244-2-NV022654-PRO007647-0-0-0"/>
    <s v="NV022654"/>
    <m/>
    <x v="2"/>
    <x v="216"/>
  </r>
  <r>
    <x v="12"/>
    <m/>
    <x v="724"/>
    <d v="2025-04-01T00:00:00"/>
    <d v="2025-05-20T00:00:00"/>
    <n v="488.06"/>
    <s v="112120503040"/>
    <s v="IRRF-CONSORCIO BHG POUPATEMPO INTERIOR 3-315"/>
    <s v="01-112120503040-000-070505060240-2-NV022653-PRO007647-0-0-0"/>
    <s v="NV022653"/>
    <m/>
    <x v="2"/>
    <x v="215"/>
  </r>
  <r>
    <x v="12"/>
    <m/>
    <x v="616"/>
    <d v="2025-04-01T00:00:00"/>
    <d v="2025-05-20T00:00:00"/>
    <n v="376.8"/>
    <s v="112120503040"/>
    <s v="IRRF-CONSORCIO BHG POUPATEMPO INTERIOR 3-316"/>
    <s v="01-112120503040-000-070505060245-2-NV022655-PRO007647-0-0-0"/>
    <s v="NV022655"/>
    <m/>
    <x v="2"/>
    <x v="217"/>
  </r>
  <r>
    <x v="12"/>
    <m/>
    <x v="703"/>
    <d v="2025-04-01T00:00:00"/>
    <d v="2025-05-20T00:00:00"/>
    <n v="599.30999999999995"/>
    <s v="112120503040"/>
    <s v="IRRF-CONSORCIO BHG POUPATEMPO INTERIOR 3-317"/>
    <s v="01-112120503040-000-070505060250-2-NV022664-PRO007647-0-0-0"/>
    <s v="NV022664"/>
    <m/>
    <x v="2"/>
    <x v="224"/>
  </r>
  <r>
    <x v="12"/>
    <m/>
    <x v="823"/>
    <d v="2025-04-01T00:00:00"/>
    <d v="2025-05-20T00:00:00"/>
    <n v="432.43"/>
    <s v="112120503040"/>
    <s v="IRRF-CONSORCIO BHG POUPATEMPO INTERIOR 3-318"/>
    <s v="01-112120503040-000-070505060246-2-NV022656-PRO007647-0-0-0"/>
    <s v="NV022656"/>
    <m/>
    <x v="2"/>
    <x v="218"/>
  </r>
  <r>
    <x v="12"/>
    <m/>
    <x v="794"/>
    <d v="2025-04-01T00:00:00"/>
    <d v="2025-05-20T00:00:00"/>
    <n v="599.30999999999995"/>
    <s v="112120503040"/>
    <s v="IRRF-CONSORCIO BHG POUPATEMPO INTERIOR 3-319"/>
    <s v="01-112120503040-000-147505060106-2-NV021573-PRO007647-0-0-0"/>
    <s v="NV021573"/>
    <m/>
    <x v="2"/>
    <x v="103"/>
  </r>
  <r>
    <x v="12"/>
    <m/>
    <x v="829"/>
    <d v="2025-04-01T00:00:00"/>
    <d v="2025-05-20T00:00:00"/>
    <n v="654.94000000000005"/>
    <s v="112120503040"/>
    <s v="IRRF-CONSORCIO BHG POUPATEMPO INTERIOR 3-320"/>
    <s v="01-112120503040-000-070505060247-2-NV022657-PRO007647-0-0-0"/>
    <s v="NV022657"/>
    <m/>
    <x v="2"/>
    <x v="219"/>
  </r>
  <r>
    <x v="12"/>
    <m/>
    <x v="767"/>
    <d v="2025-04-01T00:00:00"/>
    <d v="2025-05-20T00:00:00"/>
    <n v="431.52"/>
    <s v="112120503040"/>
    <s v="IRRF-CONSORCIO BHG POUPATEMPO INTERIOR 3-321"/>
    <s v="01-112120503040-000-070505060263-2-NV022681-PRO007647-0-0-0"/>
    <s v="NV022681"/>
    <m/>
    <x v="2"/>
    <x v="233"/>
  </r>
  <r>
    <x v="12"/>
    <m/>
    <x v="801"/>
    <d v="2025-04-01T00:00:00"/>
    <d v="2025-05-20T00:00:00"/>
    <n v="432.43"/>
    <s v="112120503040"/>
    <s v="IRRF-CONSORCIO BHG POUPATEMPO INTERIOR 3-322"/>
    <s v="01-112120503040-000-070505060211-2-NV022625-PRO007647-0-0-0"/>
    <s v="NV022625"/>
    <m/>
    <x v="2"/>
    <x v="189"/>
  </r>
  <r>
    <x v="12"/>
    <m/>
    <x v="623"/>
    <d v="2025-04-01T00:00:00"/>
    <d v="2025-05-20T00:00:00"/>
    <n v="432.43"/>
    <s v="112120503040"/>
    <s v="IRRF-CONSORCIO BHG POUPATEMPO INTERIOR 3-323"/>
    <s v="01-112120503040-000-070505060254-2-NV022665-PRO007647-0-0-0"/>
    <s v="NV022665"/>
    <m/>
    <x v="2"/>
    <x v="225"/>
  </r>
  <r>
    <x v="12"/>
    <m/>
    <x v="837"/>
    <d v="2025-04-01T00:00:00"/>
    <d v="2025-05-20T00:00:00"/>
    <n v="432.43"/>
    <s v="112120503040"/>
    <s v="IRRF-CONSORCIO BHG POUPATEMPO INTERIOR 3-324"/>
    <s v="01-112120503040-000-070505060270-2-NV022682-PRO007647-0-0-0"/>
    <s v="NV022682"/>
    <m/>
    <x v="2"/>
    <x v="234"/>
  </r>
  <r>
    <x v="12"/>
    <m/>
    <x v="736"/>
    <d v="2025-04-01T00:00:00"/>
    <d v="2025-05-20T00:00:00"/>
    <n v="479.19"/>
    <s v="112120503040"/>
    <s v="IRRF-CONSORCIO BHG POUPATEMPO INTERIOR 3-325"/>
    <s v="01-112120503040-000-070505060118-2-NV022567-PRO007647-0-0-0"/>
    <s v="NV022567"/>
    <m/>
    <x v="2"/>
    <x v="154"/>
  </r>
  <r>
    <x v="12"/>
    <m/>
    <x v="625"/>
    <d v="2025-04-01T00:00:00"/>
    <d v="2025-05-20T00:00:00"/>
    <n v="488.06"/>
    <s v="112120503040"/>
    <s v="IRRF-CONSORCIO BHG POUPATEMPO INTERIOR 3-326"/>
    <s v="01-112120503040-000-135505060096-2-NV020555-PRO007647-0-0-0"/>
    <s v="NV020555"/>
    <m/>
    <x v="2"/>
    <x v="244"/>
  </r>
  <r>
    <x v="12"/>
    <m/>
    <x v="696"/>
    <d v="2025-04-01T00:00:00"/>
    <d v="2025-05-20T00:00:00"/>
    <n v="6866.78"/>
    <s v="112120503040"/>
    <s v="IRRF-CONSORCIO BHG POUPATEMPO INTERIOR 3-327"/>
    <s v="01-112120503040-000-057501140001-2-NV006977-PRO007647-0-0-0"/>
    <s v="NV006977"/>
    <m/>
    <x v="2"/>
    <x v="33"/>
  </r>
  <r>
    <x v="12"/>
    <m/>
    <x v="999"/>
    <d v="2025-04-01T00:00:00"/>
    <d v="2025-05-20T00:00:00"/>
    <n v="1560.89"/>
    <s v="112120503040"/>
    <s v="IRRF-CONSORCIO BHG POUPATEMPO INTERIOR 3-328"/>
    <s v="01-112120503040-000-062501580001-2-NV003971-PRO007647-0-0-0"/>
    <s v="NV003971"/>
    <m/>
    <x v="2"/>
    <x v="54"/>
  </r>
  <r>
    <x v="12"/>
    <m/>
    <x v="1000"/>
    <d v="2025-04-01T00:00:00"/>
    <d v="2025-05-20T00:00:00"/>
    <n v="1411.81"/>
    <s v="112120503040"/>
    <s v="IRRF-CONSORCIO BHG POUPATEMPO INTERIOR 3-329"/>
    <s v="01-112120503040-000-062501690001-2-NV004957-PRO007647-0-0-0"/>
    <s v="NV004957"/>
    <m/>
    <x v="2"/>
    <x v="70"/>
  </r>
  <r>
    <x v="12"/>
    <m/>
    <x v="761"/>
    <d v="2025-04-01T00:00:00"/>
    <d v="2025-05-20T00:00:00"/>
    <n v="803.38"/>
    <s v="112120503040"/>
    <s v="IRRF-CONSORCIO BHG POUPATEMPO INTERIOR 3-330"/>
    <s v="01-112120503040-000-062501830001-2-NV019956-PRO007647-0-0-0"/>
    <s v="NV019956"/>
    <m/>
    <x v="2"/>
    <x v="79"/>
  </r>
  <r>
    <x v="12"/>
    <m/>
    <x v="1001"/>
    <d v="2025-04-01T00:00:00"/>
    <d v="2025-05-20T00:00:00"/>
    <n v="515.53"/>
    <s v="112120503040"/>
    <s v="IRRF-CONSORCIO BHG POUPATEMPO INTERIOR 3-331"/>
    <s v="01-112120503040-000-062501930135-2-NV021604-PRO007647-0-0-0"/>
    <s v="NV021604"/>
    <m/>
    <x v="2"/>
    <x v="126"/>
  </r>
  <r>
    <x v="12"/>
    <m/>
    <x v="807"/>
    <d v="2025-04-01T00:00:00"/>
    <d v="2025-05-20T00:00:00"/>
    <n v="515.53"/>
    <s v="112120503040"/>
    <s v="IRRF-CONSORCIO BHG POUPATEMPO INTERIOR 3-332"/>
    <s v="01-112120503040-000-062501930104-2-NV021569-PRO007647-0-0-0"/>
    <s v="NV021569"/>
    <m/>
    <x v="2"/>
    <x v="99"/>
  </r>
  <r>
    <x v="12"/>
    <m/>
    <x v="821"/>
    <d v="2025-04-01T00:00:00"/>
    <d v="2025-05-20T00:00:00"/>
    <n v="458.65"/>
    <s v="112120503040"/>
    <s v="IRRF-CONSORCIO BHG POUPATEMPO INTERIOR 3-333"/>
    <s v="01-112120503040-000-070505060249-2-NV022661-PRO007647-0-0-0"/>
    <s v="NV022661"/>
    <m/>
    <x v="2"/>
    <x v="221"/>
  </r>
  <r>
    <x v="12"/>
    <m/>
    <x v="694"/>
    <d v="2025-04-01T00:00:00"/>
    <d v="2025-05-20T00:00:00"/>
    <n v="458.65"/>
    <s v="112120503040"/>
    <s v="IRRF-CONSORCIO BHG POUPATEMPO INTERIOR 3-334"/>
    <s v="01-112120503040-000-070505060216-2-NV022624-PRO007647-0-0-0"/>
    <s v="NV022624"/>
    <m/>
    <x v="2"/>
    <x v="188"/>
  </r>
  <r>
    <x v="12"/>
    <m/>
    <x v="677"/>
    <d v="2025-04-01T00:00:00"/>
    <d v="2025-05-20T00:00:00"/>
    <n v="458.65"/>
    <s v="112120503040"/>
    <s v="IRRF-CONSORCIO BHG POUPATEMPO INTERIOR 3-335"/>
    <s v="01-112120503040-000-070505060215-2-NV022623-PRO007647-0-0-0"/>
    <s v="NV022623"/>
    <m/>
    <x v="2"/>
    <x v="187"/>
  </r>
  <r>
    <x v="12"/>
    <m/>
    <x v="1002"/>
    <d v="2025-04-01T00:00:00"/>
    <d v="2025-05-20T00:00:00"/>
    <n v="435.63"/>
    <s v="112120503040"/>
    <s v="IRRF-CONSORCIO BHG POUPATEMPO INTERIOR 3-336"/>
    <s v="01-112120503040-000-001505060358-2-NV022688-PRO007647-0-0-0"/>
    <s v="NV022688"/>
    <m/>
    <x v="2"/>
    <x v="236"/>
  </r>
  <r>
    <x v="12"/>
    <m/>
    <x v="721"/>
    <d v="2025-04-01T00:00:00"/>
    <d v="2025-05-20T00:00:00"/>
    <n v="488.06"/>
    <s v="112120503040"/>
    <s v="IRRF-CONSORCIO BHG POUPATEMPO INTERIOR 3-337"/>
    <s v="01-112120503040-000-001505060392-2-NV022683-PRO007647-0-0-0"/>
    <s v="NV022683"/>
    <m/>
    <x v="2"/>
    <x v="235"/>
  </r>
  <r>
    <x v="12"/>
    <m/>
    <x v="728"/>
    <d v="2025-04-01T00:00:00"/>
    <d v="2025-05-20T00:00:00"/>
    <n v="3234.98"/>
    <s v="112120503040"/>
    <s v="IRRF-CONSORCIO DATASERV-635"/>
    <s v="01-112120503040-000-062501530001-2-NV003962-PRO007650-0-0-0"/>
    <s v="NV003962"/>
    <m/>
    <x v="2"/>
    <x v="5"/>
  </r>
  <r>
    <x v="12"/>
    <m/>
    <x v="555"/>
    <d v="2025-04-01T00:00:00"/>
    <d v="2025-05-20T00:00:00"/>
    <n v="1968"/>
    <s v="112120503040"/>
    <s v="IRRF-CONSORCIO DATASERV-636"/>
    <s v="01-112120503040-000-062501380001-2-NV003964-PRO007650-0-0-0"/>
    <s v="NV003964"/>
    <m/>
    <x v="2"/>
    <x v="47"/>
  </r>
  <r>
    <x v="12"/>
    <m/>
    <x v="630"/>
    <d v="2025-04-01T00:00:00"/>
    <d v="2025-05-20T00:00:00"/>
    <n v="7482.51"/>
    <s v="112120503040"/>
    <s v="IRRF-CONSORCIO DATASERV-637"/>
    <s v="01-112120503040-000-059501080001-2-NV007121-PRO007650-0-0-0"/>
    <s v="NV007121"/>
    <m/>
    <x v="2"/>
    <x v="24"/>
  </r>
  <r>
    <x v="12"/>
    <m/>
    <x v="579"/>
    <d v="2025-04-01T00:00:00"/>
    <d v="2025-05-20T00:00:00"/>
    <n v="15098.84"/>
    <s v="112120503040"/>
    <s v="IRRF-CONSORCIO DATASERV-638"/>
    <s v="01-112120503040-000-016501060001-1-NV006961-PRO007650-0-0-0"/>
    <s v="NV006961"/>
    <m/>
    <x v="2"/>
    <x v="25"/>
  </r>
  <r>
    <x v="12"/>
    <m/>
    <x v="705"/>
    <d v="2025-04-01T00:00:00"/>
    <d v="2025-05-20T00:00:00"/>
    <n v="3180.86"/>
    <s v="112120503040"/>
    <s v="IRRF-CONSORCIO DATASERV-639"/>
    <s v="01-112120503040-000-062501660001-2-NV003984-PRO007650-0-0-0"/>
    <s v="NV003984"/>
    <m/>
    <x v="2"/>
    <x v="66"/>
  </r>
  <r>
    <x v="12"/>
    <m/>
    <x v="741"/>
    <d v="2025-04-01T00:00:00"/>
    <d v="2025-05-20T00:00:00"/>
    <n v="877.21"/>
    <s v="112120503040"/>
    <s v="IRRF-CONSORCIO DATASERV-640"/>
    <s v="01-112120503040-000-001505060424-2-NV021587-PRO007650-0-0-0"/>
    <s v="NV021587"/>
    <m/>
    <x v="2"/>
    <x v="248"/>
  </r>
  <r>
    <x v="12"/>
    <m/>
    <x v="614"/>
    <d v="2025-04-01T00:00:00"/>
    <d v="2025-05-20T00:00:00"/>
    <n v="1013.72"/>
    <s v="112120503040"/>
    <s v="IRRF-CONSORCIO DATASERV-641"/>
    <s v="01-112120503040-000-001505060426-2-NV022559-PRO007650-0-0-0"/>
    <s v="NV022559"/>
    <m/>
    <x v="2"/>
    <x v="149"/>
  </r>
  <r>
    <x v="12"/>
    <m/>
    <x v="580"/>
    <d v="2025-04-01T00:00:00"/>
    <d v="2025-05-20T00:00:00"/>
    <n v="563.86"/>
    <s v="112120503040"/>
    <s v="IRRF-CONSORCIO DATASERV-642"/>
    <s v="01-112120503040-000-001505060428-2-NV022658-PRO007650-0-0-0"/>
    <s v="NV022658"/>
    <m/>
    <x v="2"/>
    <x v="220"/>
  </r>
  <r>
    <x v="12"/>
    <m/>
    <x v="581"/>
    <d v="2025-04-01T00:00:00"/>
    <d v="2025-05-20T00:00:00"/>
    <n v="855.14"/>
    <s v="112120503040"/>
    <s v="IRRF-CONSORCIO DATASERV-643"/>
    <s v="01-112120503040-000-138505060157-2-NV021558-PRO007650-0-0-0"/>
    <s v="NV021558"/>
    <m/>
    <x v="2"/>
    <x v="245"/>
  </r>
  <r>
    <x v="12"/>
    <m/>
    <x v="582"/>
    <d v="2025-04-01T00:00:00"/>
    <d v="2025-05-20T00:00:00"/>
    <n v="481.76"/>
    <s v="112120503040"/>
    <s v="IRRF-CONSORCIO DATASERV-644"/>
    <s v="01-112120503040-000-001505060427-2-NV022570-PRO007650-0-0-0"/>
    <s v="NV022570"/>
    <m/>
    <x v="2"/>
    <x v="251"/>
  </r>
  <r>
    <x v="12"/>
    <m/>
    <x v="742"/>
    <d v="2025-04-01T00:00:00"/>
    <d v="2025-05-20T00:00:00"/>
    <n v="605.26"/>
    <s v="112120503040"/>
    <s v="IRRF-CONSORCIO DATASERV-645"/>
    <s v="01-112120503040-000-001505060429-2-NV022686-PRO007650-0-0-0"/>
    <s v="NV022686"/>
    <m/>
    <x v="2"/>
    <x v="261"/>
  </r>
  <r>
    <x v="12"/>
    <m/>
    <x v="1003"/>
    <d v="2025-04-01T00:00:00"/>
    <d v="2025-05-20T00:00:00"/>
    <n v="841.04"/>
    <s v="112120503040"/>
    <s v="IRRF-CONSORCIO DATASERV-646"/>
    <s v="01-112120503040-000-143505060163-2-NV021577-PRO007650-0-0-0"/>
    <s v="NV021577"/>
    <m/>
    <x v="2"/>
    <x v="246"/>
  </r>
  <r>
    <x v="12"/>
    <m/>
    <x v="642"/>
    <d v="2025-04-01T00:00:00"/>
    <d v="2025-05-20T00:00:00"/>
    <n v="901.43"/>
    <s v="112120503040"/>
    <s v="IRRF-CONSORCIO DATASERV-647"/>
    <s v="01-112120503040-000-001505060425-2-NV021592-PRO007650-0-0-0"/>
    <s v="NV021592"/>
    <m/>
    <x v="2"/>
    <x v="249"/>
  </r>
  <r>
    <x v="12"/>
    <m/>
    <x v="691"/>
    <d v="2025-03-01T00:00:00"/>
    <d v="2025-05-20T00:00:00"/>
    <n v="3752.11"/>
    <s v="112120503040"/>
    <s v="IRRF-CONSÓRCIO MELHOR ATENDIMENTO-1585"/>
    <s v="01-112120503040-000-062501210001-2-NV000954-PRO007645-0-0-0"/>
    <s v="NV000954"/>
    <m/>
    <x v="2"/>
    <x v="15"/>
  </r>
  <r>
    <x v="12"/>
    <m/>
    <x v="598"/>
    <d v="2025-03-01T00:00:00"/>
    <d v="2025-05-20T00:00:00"/>
    <n v="2293"/>
    <s v="112120503040"/>
    <s v="IRRF-CONSÓRCIO MELHOR ATENDIMENTO-1586"/>
    <s v="01-112120503040-000-062501490001-2-NV003957-PRO007645-0-0-0"/>
    <s v="NV003957"/>
    <m/>
    <x v="2"/>
    <x v="41"/>
  </r>
  <r>
    <x v="12"/>
    <m/>
    <x v="1004"/>
    <d v="2025-03-01T00:00:00"/>
    <d v="2025-05-20T00:00:00"/>
    <n v="1775.32"/>
    <s v="112120503040"/>
    <s v="IRRF-CONSÓRCIO MELHOR ATENDIMENTO-1587"/>
    <s v="01-112120503040-000-062501500001-2-NV003958-PRO007645-0-0-0"/>
    <s v="NV003958"/>
    <m/>
    <x v="2"/>
    <x v="42"/>
  </r>
  <r>
    <x v="12"/>
    <m/>
    <x v="729"/>
    <d v="2025-03-01T00:00:00"/>
    <d v="2025-05-20T00:00:00"/>
    <n v="1977.39"/>
    <s v="112120503040"/>
    <s v="IRRF-CONSÓRCIO MELHOR ATENDIMENTO-1588"/>
    <s v="01-112120503040-000-062501370001-2-NV003963-PRO007645-0-0-0"/>
    <s v="NV003963"/>
    <m/>
    <x v="2"/>
    <x v="46"/>
  </r>
  <r>
    <x v="12"/>
    <m/>
    <x v="1005"/>
    <d v="2025-03-01T00:00:00"/>
    <d v="2025-05-20T00:00:00"/>
    <n v="2122.12"/>
    <s v="112120503040"/>
    <s v="IRRF-CONSÓRCIO MELHOR ATENDIMENTO-1589"/>
    <s v="01-112120503040-000-062501390001-2-NV003967-PRO007645-0-0-0"/>
    <s v="NV003967"/>
    <m/>
    <x v="2"/>
    <x v="50"/>
  </r>
  <r>
    <x v="12"/>
    <m/>
    <x v="1006"/>
    <d v="2025-03-01T00:00:00"/>
    <d v="2025-05-20T00:00:00"/>
    <n v="4697.46"/>
    <s v="112120503040"/>
    <s v="IRRF-CONSÓRCIO MELHOR ATENDIMENTO-1590"/>
    <s v="01-112120503040-000-062501250001-2-NV000955-PRO007645-0-0-0"/>
    <s v="NV000955"/>
    <m/>
    <x v="2"/>
    <x v="16"/>
  </r>
  <r>
    <x v="12"/>
    <m/>
    <x v="759"/>
    <d v="2025-03-01T00:00:00"/>
    <d v="2025-05-20T00:00:00"/>
    <n v="1146.06"/>
    <s v="112120503040"/>
    <s v="IRRF-CONSÓRCIO MELHOR ATENDIMENTO-1592"/>
    <s v="01-112120503040-000-062501800001-2-NV019953-PRO007645-0-0-0"/>
    <s v="NV019953"/>
    <m/>
    <x v="2"/>
    <x v="77"/>
  </r>
  <r>
    <x v="12"/>
    <m/>
    <x v="798"/>
    <d v="2025-03-01T00:00:00"/>
    <d v="2025-05-20T00:00:00"/>
    <n v="5758.75"/>
    <s v="112120503040"/>
    <s v="IRRF-CONSÓRCIO MELHOR ATENDIMENTO-1593"/>
    <s v="01-112120503040-000-049501110001-1-NV006967-PRO007645-0-0-0"/>
    <s v="NV006967"/>
    <m/>
    <x v="2"/>
    <x v="31"/>
  </r>
  <r>
    <x v="12"/>
    <m/>
    <x v="1007"/>
    <d v="2025-03-01T00:00:00"/>
    <d v="2025-05-20T00:00:00"/>
    <n v="2572.66"/>
    <s v="112120503040"/>
    <s v="IRRF-CONSÓRCIO MELHOR ATENDIMENTO-1594"/>
    <s v="01-112120503040-000-062501280001-2-NV000953-PRO007645-0-0-0"/>
    <s v="NV000953"/>
    <m/>
    <x v="2"/>
    <x v="14"/>
  </r>
  <r>
    <x v="12"/>
    <m/>
    <x v="818"/>
    <d v="2025-03-01T00:00:00"/>
    <d v="2025-05-20T00:00:00"/>
    <n v="7118.37"/>
    <s v="112120503040"/>
    <s v="IRRF-CONSÓRCIO MELHOR ATENDIMENTO-1595"/>
    <s v="01-112120503040-000-061501150001-2-NV007123-PRO007645-0-0-0"/>
    <s v="NV007123"/>
    <m/>
    <x v="2"/>
    <x v="75"/>
  </r>
  <r>
    <x v="12"/>
    <m/>
    <x v="1008"/>
    <d v="2025-03-01T00:00:00"/>
    <d v="2025-05-20T00:00:00"/>
    <n v="1781.96"/>
    <s v="112120503040"/>
    <s v="IRRF-CONSÓRCIO MELHOR ATENDIMENTO-1596"/>
    <s v="01-112120503040-000-062501710001-2-NV004959-PRO007645-0-0-0"/>
    <s v="NV004959"/>
    <m/>
    <x v="2"/>
    <x v="72"/>
  </r>
  <r>
    <x v="12"/>
    <m/>
    <x v="1009"/>
    <d v="2025-03-01T00:00:00"/>
    <d v="2025-05-20T00:00:00"/>
    <n v="1889.83"/>
    <s v="112120503040"/>
    <s v="IRRF-CONSÓRCIO MELHOR ATENDIMENTO-1597"/>
    <s v="01-112120503040-000-062501450001-2-NV003986-PRO007645-0-0-0"/>
    <s v="NV003986"/>
    <m/>
    <x v="2"/>
    <x v="68"/>
  </r>
  <r>
    <x v="12"/>
    <m/>
    <x v="795"/>
    <d v="2025-03-01T00:00:00"/>
    <d v="2025-05-20T00:00:00"/>
    <n v="505.26"/>
    <s v="112120503040"/>
    <s v="IRRF-CONSÓRCIO MELHOR ATENDIMENTO-1598"/>
    <s v="01-112120503040-000-062501000133-2-NV021559-PRO007645-0-0-0"/>
    <s v="NV021559"/>
    <m/>
    <x v="2"/>
    <x v="90"/>
  </r>
  <r>
    <x v="12"/>
    <m/>
    <x v="1010"/>
    <d v="2025-03-01T00:00:00"/>
    <d v="2025-05-20T00:00:00"/>
    <n v="505.26"/>
    <s v="112120503040"/>
    <s v="IRRF-CONSÓRCIO MELHOR ATENDIMENTO-1599"/>
    <s v="01-112120503040-000-151505060026-2-NV021563-PRO007645-0-0-0"/>
    <s v="NV021563"/>
    <m/>
    <x v="2"/>
    <x v="93"/>
  </r>
  <r>
    <x v="12"/>
    <m/>
    <x v="688"/>
    <d v="2025-03-01T00:00:00"/>
    <d v="2025-05-20T00:00:00"/>
    <n v="538.54"/>
    <s v="112120503040"/>
    <s v="IRRF-CONSÓRCIO MELHOR ATENDIMENTO-1600"/>
    <s v="01-112120503040-000-062501930099-2-NV021564-PRO007645-0-0-0"/>
    <s v="NV021564"/>
    <m/>
    <x v="2"/>
    <x v="94"/>
  </r>
  <r>
    <x v="12"/>
    <m/>
    <x v="686"/>
    <d v="2025-03-01T00:00:00"/>
    <d v="2025-05-20T00:00:00"/>
    <n v="503.61"/>
    <s v="112120503040"/>
    <s v="IRRF-CONSÓRCIO MELHOR ATENDIMENTO-1601"/>
    <s v="01-112120503040-000-062501930113-2-NV021578-PRO007645-0-0-0"/>
    <s v="NV021578"/>
    <m/>
    <x v="2"/>
    <x v="107"/>
  </r>
  <r>
    <x v="12"/>
    <m/>
    <x v="783"/>
    <d v="2025-03-01T00:00:00"/>
    <d v="2025-05-20T00:00:00"/>
    <n v="595.62"/>
    <s v="112120503040"/>
    <s v="IRRF-CONSÓRCIO MELHOR ATENDIMENTO-1602"/>
    <s v="01-112120503040-000-062501930100-2-NV021565-PRO007645-0-0-0"/>
    <s v="NV021565"/>
    <m/>
    <x v="2"/>
    <x v="95"/>
  </r>
  <r>
    <x v="12"/>
    <m/>
    <x v="560"/>
    <d v="2025-03-01T00:00:00"/>
    <d v="2025-05-20T00:00:00"/>
    <n v="493.24"/>
    <s v="112120503040"/>
    <s v="IRRF-CONSÓRCIO MELHOR ATENDIMENTO-1603"/>
    <s v="01-112120503040-000-062501930118-2-NV021584-PRO007645-0-0-0"/>
    <s v="NV021584"/>
    <m/>
    <x v="2"/>
    <x v="111"/>
  </r>
  <r>
    <x v="12"/>
    <m/>
    <x v="757"/>
    <d v="2025-03-01T00:00:00"/>
    <d v="2025-05-20T00:00:00"/>
    <n v="562.33000000000004"/>
    <s v="112120503040"/>
    <s v="IRRF-CONSÓRCIO MELHOR ATENDIMENTO-1604"/>
    <s v="01-112120503040-000-062501930130-2-NV021599-PRO007645-0-0-0"/>
    <s v="NV021599"/>
    <m/>
    <x v="2"/>
    <x v="121"/>
  </r>
  <r>
    <x v="12"/>
    <m/>
    <x v="1011"/>
    <d v="2025-03-01T00:00:00"/>
    <d v="2025-05-20T00:00:00"/>
    <n v="513.55999999999995"/>
    <s v="112120503040"/>
    <s v="IRRF-CONSÓRCIO MELHOR ATENDIMENTO-1605"/>
    <s v="01-112120503040-000-001501930163-2-NV022564-PRO007645-0-0-0"/>
    <s v="NV022564"/>
    <m/>
    <x v="2"/>
    <x v="152"/>
  </r>
  <r>
    <x v="12"/>
    <m/>
    <x v="680"/>
    <d v="2025-03-01T00:00:00"/>
    <d v="2025-05-20T00:00:00"/>
    <n v="457.75"/>
    <s v="112120503040"/>
    <s v="IRRF-CONSÓRCIO MELHOR ATENDIMENTO-1606"/>
    <s v="01-112120503040-000-001501930148-2-NV021617-PRO007645-0-0-0"/>
    <s v="NV021617"/>
    <m/>
    <x v="2"/>
    <x v="137"/>
  </r>
  <r>
    <x v="12"/>
    <m/>
    <x v="830"/>
    <d v="2025-04-01T00:00:00"/>
    <d v="2025-05-20T00:00:00"/>
    <n v="457.36"/>
    <s v="112120503040"/>
    <s v="IRRF-CONSÓRCIO MELHOR ATENDIMENTO-1607"/>
    <s v="01-112120503040-000-001501930153-2-NV022552-PRO007645-0-0-0"/>
    <s v="NV022552"/>
    <m/>
    <x v="2"/>
    <x v="142"/>
  </r>
  <r>
    <x v="12"/>
    <m/>
    <x v="1012"/>
    <d v="2025-03-01T00:00:00"/>
    <d v="2025-05-20T00:00:00"/>
    <n v="457.75"/>
    <s v="112120503040"/>
    <s v="IRRF-CONSÓRCIO MELHOR ATENDIMENTO-1608"/>
    <s v="01-112120503040-000-001501930162-2-NV022563-PRO007645-0-0-0"/>
    <s v="NV022563"/>
    <m/>
    <x v="2"/>
    <x v="151"/>
  </r>
  <r>
    <x v="12"/>
    <m/>
    <x v="1013"/>
    <d v="2025-03-01T00:00:00"/>
    <d v="2025-05-20T00:00:00"/>
    <n v="454.78"/>
    <s v="112120503040"/>
    <s v="IRRF-CONSÓRCIO MELHOR ATENDIMENTO-1609"/>
    <s v="01-112120503040-000-001501930147-2-NV021616-PRO007645-0-0-0"/>
    <s v="NV021616"/>
    <m/>
    <x v="2"/>
    <x v="136"/>
  </r>
  <r>
    <x v="12"/>
    <m/>
    <x v="1014"/>
    <d v="2025-03-01T00:00:00"/>
    <d v="2025-05-20T00:00:00"/>
    <n v="457.75"/>
    <s v="112120503040"/>
    <s v="IRRF-CONSÓRCIO MELHOR ATENDIMENTO-1610"/>
    <s v="01-112120503040-000-070505060043-2-NV022571-PRO007645-0-0-0"/>
    <s v="NV022571"/>
    <m/>
    <x v="2"/>
    <x v="156"/>
  </r>
  <r>
    <x v="12"/>
    <m/>
    <x v="626"/>
    <d v="2025-03-01T00:00:00"/>
    <d v="2025-05-20T00:00:00"/>
    <n v="457.75"/>
    <s v="112120503040"/>
    <s v="IRRF-CONSÓRCIO MELHOR ATENDIMENTO-1611"/>
    <s v="01-112120503040-000-070505060034-2-NV021600-PRO007645-0-0-0"/>
    <s v="NV021600"/>
    <m/>
    <x v="2"/>
    <x v="122"/>
  </r>
  <r>
    <x v="12"/>
    <m/>
    <x v="628"/>
    <d v="2025-03-01T00:00:00"/>
    <d v="2025-05-20T00:00:00"/>
    <n v="457.75"/>
    <s v="112120503040"/>
    <s v="IRRF-CONSÓRCIO MELHOR ATENDIMENTO-1612"/>
    <s v="01-112120503040-000-070505060044-2-NV022572-PRO007645-0-0-0"/>
    <s v="NV022572"/>
    <m/>
    <x v="2"/>
    <x v="157"/>
  </r>
  <r>
    <x v="12"/>
    <m/>
    <x v="632"/>
    <d v="2025-03-01T00:00:00"/>
    <d v="2025-05-20T00:00:00"/>
    <n v="449.64"/>
    <s v="112120503040"/>
    <s v="IRRF-CONSÓRCIO MELHOR ATENDIMENTO-1613"/>
    <s v="01-112120503040-000-001501930152-2-NV022551-PRO007645-0-0-0"/>
    <s v="NV022551"/>
    <m/>
    <x v="2"/>
    <x v="141"/>
  </r>
  <r>
    <x v="12"/>
    <m/>
    <x v="787"/>
    <d v="2025-03-01T00:00:00"/>
    <d v="2025-05-20T00:00:00"/>
    <n v="457.75"/>
    <s v="112120503040"/>
    <s v="IRRF-CONSÓRCIO MELHOR ATENDIMENTO-1614"/>
    <s v="01-112120503040-000-062501930129-2-NV021598-PRO007645-0-0-0"/>
    <s v="NV021598"/>
    <m/>
    <x v="2"/>
    <x v="120"/>
  </r>
  <r>
    <x v="12"/>
    <m/>
    <x v="648"/>
    <d v="2025-03-01T00:00:00"/>
    <d v="2025-05-20T00:00:00"/>
    <n v="433.96"/>
    <s v="112120503040"/>
    <s v="IRRF-CONSÓRCIO MELHOR ATENDIMENTO-1615"/>
    <s v="01-112120503040-000-001501930144-2-NV021613-PRO007645-0-0-0"/>
    <s v="NV021613"/>
    <m/>
    <x v="2"/>
    <x v="238"/>
  </r>
  <r>
    <x v="12"/>
    <m/>
    <x v="1015"/>
    <d v="2025-04-01T00:00:00"/>
    <d v="2025-05-20T00:00:00"/>
    <n v="445.73"/>
    <s v="112120503040"/>
    <s v="IRRF-CONSÓRCIO MELHOR ATENDIMENTO-1616"/>
    <s v="01-112120503040-000-001505060297-2-NV022600-PRO007645-0-0-0"/>
    <s v="NV022600"/>
    <m/>
    <x v="2"/>
    <x v="169"/>
  </r>
  <r>
    <x v="12"/>
    <m/>
    <x v="684"/>
    <d v="2025-03-01T00:00:00"/>
    <d v="2025-05-20T00:00:00"/>
    <n v="457.36"/>
    <s v="112120503040"/>
    <s v="IRRF-CONSÓRCIO MELHOR ATENDIMENTO-1617"/>
    <s v="01-112120503040-000-070505060045-2-NV022573-PRO007645-0-0-0"/>
    <s v="NV022573"/>
    <m/>
    <x v="2"/>
    <x v="158"/>
  </r>
  <r>
    <x v="12"/>
    <m/>
    <x v="1016"/>
    <d v="2025-03-01T00:00:00"/>
    <d v="2025-05-20T00:00:00"/>
    <n v="505.26"/>
    <s v="112120503040"/>
    <s v="IRRF-CONSÓRCIO MELHOR ATENDIMENTO-1618"/>
    <s v="01-112120503040-000-070505060201-2-NV022611-PRO007645-0-0-0"/>
    <s v="NV022611"/>
    <m/>
    <x v="2"/>
    <x v="175"/>
  </r>
  <r>
    <x v="12"/>
    <m/>
    <x v="779"/>
    <d v="2025-03-01T00:00:00"/>
    <d v="2025-05-20T00:00:00"/>
    <n v="457.75"/>
    <s v="112120503040"/>
    <s v="IRRF-CONSÓRCIO MELHOR ATENDIMENTO-1619"/>
    <s v="01-112120503040-000-070505060179-2-NV022585-PRO007645-0-0-0"/>
    <s v="NV022585"/>
    <m/>
    <x v="2"/>
    <x v="165"/>
  </r>
  <r>
    <x v="12"/>
    <m/>
    <x v="564"/>
    <d v="2025-04-01T00:00:00"/>
    <d v="2025-05-20T00:00:00"/>
    <n v="433.96"/>
    <s v="112120503040"/>
    <s v="IRRF-CONSÓRCIO MELHOR ATENDIMENTO-1620,02"/>
    <s v="01-112120503040-000-001501930153-2-NV022552-PRO007645-0-0-0"/>
    <s v="NV022552"/>
    <m/>
    <x v="2"/>
    <x v="142"/>
  </r>
  <r>
    <x v="12"/>
    <m/>
    <x v="558"/>
    <d v="2025-03-01T00:00:00"/>
    <d v="2025-05-20T00:00:00"/>
    <n v="457.75"/>
    <s v="112120503040"/>
    <s v="IRRF-CONSÓRCIO MELHOR ATENDIMENTO-1621"/>
    <s v="01-112120503040-000-070505060209-2-NV022620-PRO007645-0-0-0"/>
    <s v="NV022620"/>
    <m/>
    <x v="2"/>
    <x v="184"/>
  </r>
  <r>
    <x v="12"/>
    <m/>
    <x v="636"/>
    <d v="2025-03-01T00:00:00"/>
    <d v="2025-05-20T00:00:00"/>
    <n v="433.96"/>
    <s v="112120503040"/>
    <s v="IRRF-CONSÓRCIO MELHOR ATENDIMENTO-1622"/>
    <s v="01-112120503040-000-070505060213-2-NV022619-PRO007645-0-0-0"/>
    <s v="NV022619"/>
    <m/>
    <x v="2"/>
    <x v="183"/>
  </r>
  <r>
    <x v="12"/>
    <m/>
    <x v="810"/>
    <d v="2025-03-01T00:00:00"/>
    <d v="2025-05-20T00:00:00"/>
    <n v="457.75"/>
    <s v="112120503040"/>
    <s v="IRRF-CONSÓRCIO MELHOR ATENDIMENTO-1623"/>
    <s v="01-112120503040-000-070505060206-2-NV022616-PRO007645-0-0-0"/>
    <s v="NV022616"/>
    <m/>
    <x v="2"/>
    <x v="180"/>
  </r>
  <r>
    <x v="12"/>
    <m/>
    <x v="808"/>
    <d v="2025-03-01T00:00:00"/>
    <d v="2025-05-20T00:00:00"/>
    <n v="433.96"/>
    <s v="112120503040"/>
    <s v="IRRF-CONSÓRCIO MELHOR ATENDIMENTO-1624"/>
    <s v="01-112120503040-000-070505060222-2-NV022632-PRO007645-0-0-0"/>
    <s v="NV022632"/>
    <m/>
    <x v="2"/>
    <x v="196"/>
  </r>
  <r>
    <x v="12"/>
    <m/>
    <x v="600"/>
    <d v="2025-03-01T00:00:00"/>
    <d v="2025-05-20T00:00:00"/>
    <n v="514.82000000000005"/>
    <s v="112120503040"/>
    <s v="IRRF-CONSÓRCIO MELHOR ATENDIMENTO-1625"/>
    <s v="01-112120503040-000-070505060220-2-NV022630-PRO007645-0-0-0"/>
    <s v="NV022630"/>
    <m/>
    <x v="2"/>
    <x v="194"/>
  </r>
  <r>
    <x v="12"/>
    <m/>
    <x v="1017"/>
    <d v="2025-03-01T00:00:00"/>
    <d v="2025-05-20T00:00:00"/>
    <n v="433.96"/>
    <s v="112120503040"/>
    <s v="IRRF-CONSÓRCIO MELHOR ATENDIMENTO-1626"/>
    <s v="01-112120503040-000-070505060221-2-NV022631-PRO007645-0-0-0"/>
    <s v="NV022631"/>
    <m/>
    <x v="2"/>
    <x v="195"/>
  </r>
  <r>
    <x v="12"/>
    <m/>
    <x v="816"/>
    <d v="2025-03-01T00:00:00"/>
    <d v="2025-05-20T00:00:00"/>
    <n v="505.26"/>
    <s v="112120503040"/>
    <s v="IRRF-CONSÓRCIO MELHOR ATENDIMENTO-1627"/>
    <s v="01-112120503040-000-149505060029-2-NV021566-PRO007645-0-0-0"/>
    <s v="NV021566"/>
    <m/>
    <x v="2"/>
    <x v="96"/>
  </r>
  <r>
    <x v="12"/>
    <m/>
    <x v="634"/>
    <d v="2025-03-01T00:00:00"/>
    <d v="2025-05-20T00:00:00"/>
    <n v="457.75"/>
    <s v="112120503040"/>
    <s v="IRRF-CONSÓRCIO MELHOR ATENDIMENTO-1628"/>
    <s v="01-112120503040-000-070505060180-2-NV022586-PRO007645-0-0-0"/>
    <s v="NV022586"/>
    <m/>
    <x v="2"/>
    <x v="166"/>
  </r>
  <r>
    <x v="12"/>
    <m/>
    <x v="1018"/>
    <d v="2025-03-01T00:00:00"/>
    <d v="2025-05-20T00:00:00"/>
    <n v="457.75"/>
    <s v="112120503040"/>
    <s v="IRRF-CONSÓRCIO MELHOR ATENDIMENTO-1629"/>
    <s v="01-112120503040-000-070505060255-2-NV022667-PRO007645-0-0-0"/>
    <s v="NV022667"/>
    <m/>
    <x v="2"/>
    <x v="227"/>
  </r>
  <r>
    <x v="12"/>
    <m/>
    <x v="781"/>
    <d v="2025-04-01T00:00:00"/>
    <d v="2025-05-20T00:00:00"/>
    <n v="380.06"/>
    <s v="112120503040"/>
    <s v="IRRF-CONSÓRCIO MELHOR ATENDIMENTO-1630"/>
    <s v="01-112120503040-000-070505060242-2-NV022650-PRO007645-0-0-0"/>
    <s v="NV022650"/>
    <m/>
    <x v="2"/>
    <x v="255"/>
  </r>
  <r>
    <x v="12"/>
    <m/>
    <x v="832"/>
    <d v="2025-03-01T00:00:00"/>
    <d v="2025-05-20T00:00:00"/>
    <n v="380.06"/>
    <s v="112120503040"/>
    <s v="IRRF-CONSÓRCIO MELHOR ATENDIMENTO-1631"/>
    <s v="01-112120503040-000-001505060309-2-NV022669-PRO007645-0-0-0"/>
    <s v="NV022669"/>
    <m/>
    <x v="2"/>
    <x v="228"/>
  </r>
  <r>
    <x v="12"/>
    <m/>
    <x v="1019"/>
    <d v="2025-03-01T00:00:00"/>
    <d v="2025-05-20T00:00:00"/>
    <n v="380.06"/>
    <s v="112120503040"/>
    <s v="IRRF-CONSÓRCIO MELHOR ATENDIMENTO-1632"/>
    <s v="01-112120503040-000-001505060310-2-NV022670-PRO007645-0-0-0"/>
    <s v="NV022670"/>
    <m/>
    <x v="2"/>
    <x v="256"/>
  </r>
  <r>
    <x v="12"/>
    <m/>
    <x v="772"/>
    <d v="2025-03-01T00:00:00"/>
    <d v="2025-05-20T00:00:00"/>
    <n v="437.14"/>
    <s v="112120503040"/>
    <s v="IRRF-CONSÓRCIO MELHOR ATENDIMENTO-1633"/>
    <s v="01-112120503040-000-001505060291-2-NV022565-PRO007645-0-0-0"/>
    <s v="NV022565"/>
    <m/>
    <x v="2"/>
    <x v="250"/>
  </r>
  <r>
    <x v="12"/>
    <m/>
    <x v="1020"/>
    <d v="2025-03-01T00:00:00"/>
    <d v="2025-05-20T00:00:00"/>
    <n v="1673.66"/>
    <s v="112120503040"/>
    <s v="IRRF-CONSÓRCIO MELHOR ATENDIMENTO-1634"/>
    <s v="01-112120503040-000-062501460001-2-NV003953-PRO007645-0-0-0"/>
    <s v="NV003953"/>
    <m/>
    <x v="2"/>
    <x v="37"/>
  </r>
  <r>
    <x v="12"/>
    <m/>
    <x v="594"/>
    <d v="2025-03-01T00:00:00"/>
    <d v="2025-05-20T00:00:00"/>
    <n v="2595.89"/>
    <s v="112120503040"/>
    <s v="IRRF-CONSÓRCIO MELHOR ATENDIMENTO-1635"/>
    <s v="01-112120503040-000-062501200001-2-NV009956-PRO007645-0-0-0"/>
    <s v="NV009956"/>
    <m/>
    <x v="2"/>
    <x v="8"/>
  </r>
  <r>
    <x v="12"/>
    <m/>
    <x v="1021"/>
    <d v="2025-03-01T00:00:00"/>
    <d v="2025-05-20T00:00:00"/>
    <n v="1905.38"/>
    <s v="112120503040"/>
    <s v="IRRF-CONSÓRCIO MELHOR ATENDIMENTO-1636"/>
    <s v="01-112120503040-000-062501510001-2-NV003959-PRO007645-0-0-0"/>
    <s v="NV003959"/>
    <m/>
    <x v="2"/>
    <x v="43"/>
  </r>
  <r>
    <x v="12"/>
    <m/>
    <x v="764"/>
    <d v="2025-03-01T00:00:00"/>
    <d v="2025-05-20T00:00:00"/>
    <n v="1629.44"/>
    <s v="112120503040"/>
    <s v="IRRF-CONSÓRCIO MELHOR ATENDIMENTO-1637"/>
    <s v="01-112120503040-000-062501620001-2-NV003975-PRO007645-0-0-0"/>
    <s v="NV003975"/>
    <m/>
    <x v="2"/>
    <x v="58"/>
  </r>
  <r>
    <x v="12"/>
    <m/>
    <x v="745"/>
    <d v="2025-03-01T00:00:00"/>
    <d v="2025-05-20T00:00:00"/>
    <n v="461.86"/>
    <s v="112120503040"/>
    <s v="IRRF-CONSÓRCIO MELHOR ATENDIMENTO-1638"/>
    <s v="01-112120503040-000-070505060241-2-NV022651-PRO007645-0-0-0"/>
    <s v="NV022651"/>
    <m/>
    <x v="2"/>
    <x v="213"/>
  </r>
  <r>
    <x v="12"/>
    <m/>
    <x v="770"/>
    <d v="2025-03-01T00:00:00"/>
    <d v="2025-05-20T00:00:00"/>
    <n v="428.51"/>
    <s v="112120503040"/>
    <s v="IRRF-CONSÓRCIO MELHOR ATENDIMENTO-1639"/>
    <s v="01-112120503040-000-070505060181-2-NV022587-PRO007645-0-0-0"/>
    <s v="NV022587"/>
    <m/>
    <x v="2"/>
    <x v="167"/>
  </r>
  <r>
    <x v="12"/>
    <m/>
    <x v="1022"/>
    <d v="2025-03-01T00:00:00"/>
    <d v="2025-05-20T00:00:00"/>
    <n v="381.41"/>
    <s v="112120503040"/>
    <s v="IRRF-CONSÓRCIO MELHOR ATENDIMENTO-1640"/>
    <s v="01-112120503040-000-001505060351-2-NV022675-PRO007645-0-0-0"/>
    <s v="NV022675"/>
    <m/>
    <x v="2"/>
    <x v="240"/>
  </r>
  <r>
    <x v="12"/>
    <m/>
    <x v="562"/>
    <d v="2025-03-01T00:00:00"/>
    <d v="2025-05-20T00:00:00"/>
    <n v="440.97"/>
    <s v="112120503040"/>
    <s v="IRRF-CONSÓRCIO MELHOR ATENDIMENTO-1641"/>
    <s v="01-112120503040-000-001501930155-2-NV022554-PRO007645-0-0-0"/>
    <s v="NV022554"/>
    <m/>
    <x v="2"/>
    <x v="144"/>
  </r>
  <r>
    <x v="12"/>
    <m/>
    <x v="572"/>
    <d v="2025-03-01T00:00:00"/>
    <d v="2025-05-20T00:00:00"/>
    <n v="440.97"/>
    <s v="112120503040"/>
    <s v="IRRF-CONSÓRCIO MELHOR ATENDIMENTO-1642"/>
    <s v="01-112120503040-000-070505060210-2-NV022621-PRO007645-0-0-0"/>
    <s v="NV022621"/>
    <m/>
    <x v="2"/>
    <x v="185"/>
  </r>
  <r>
    <x v="12"/>
    <m/>
    <x v="692"/>
    <d v="2025-04-01T00:00:00"/>
    <d v="2025-05-20T00:00:00"/>
    <n v="3748.98"/>
    <s v="112120503040"/>
    <s v="IRRF-CONSÓRCIO MELHOR ATENDIMENTO-1643"/>
    <s v="01-112120503040-000-062501210001-2-NV000954-PRO007645-0-0-0"/>
    <s v="NV000954"/>
    <m/>
    <x v="2"/>
    <x v="15"/>
  </r>
  <r>
    <x v="12"/>
    <m/>
    <x v="599"/>
    <d v="2025-04-01T00:00:00"/>
    <d v="2025-05-20T00:00:00"/>
    <n v="2226"/>
    <s v="112120503040"/>
    <s v="IRRF-CONSÓRCIO MELHOR ATENDIMENTO-1644"/>
    <s v="01-112120503040-000-062501490001-2-NV003957-PRO007645-0-0-0"/>
    <s v="NV003957"/>
    <m/>
    <x v="2"/>
    <x v="41"/>
  </r>
  <r>
    <x v="12"/>
    <m/>
    <x v="1023"/>
    <d v="2025-04-01T00:00:00"/>
    <d v="2025-05-20T00:00:00"/>
    <n v="1802.08"/>
    <s v="112120503040"/>
    <s v="IRRF-CONSÓRCIO MELHOR ATENDIMENTO-1645"/>
    <s v="01-112120503040-000-062501500001-2-NV003958-PRO007645-0-0-0"/>
    <s v="NV003958"/>
    <m/>
    <x v="2"/>
    <x v="42"/>
  </r>
  <r>
    <x v="12"/>
    <m/>
    <x v="730"/>
    <d v="2025-04-01T00:00:00"/>
    <d v="2025-05-20T00:00:00"/>
    <n v="1975.06"/>
    <s v="112120503040"/>
    <s v="IRRF-CONSÓRCIO MELHOR ATENDIMENTO-1646"/>
    <s v="01-112120503040-000-062501370001-2-NV003963-PRO007645-0-0-0"/>
    <s v="NV003963"/>
    <m/>
    <x v="2"/>
    <x v="46"/>
  </r>
  <r>
    <x v="12"/>
    <m/>
    <x v="1024"/>
    <d v="2025-04-01T00:00:00"/>
    <d v="2025-05-20T00:00:00"/>
    <n v="2119.79"/>
    <s v="112120503040"/>
    <s v="IRRF-CONSÓRCIO MELHOR ATENDIMENTO-1647"/>
    <s v="01-112120503040-000-062501390001-2-NV003967-PRO007645-0-0-0"/>
    <s v="NV003967"/>
    <m/>
    <x v="2"/>
    <x v="50"/>
  </r>
  <r>
    <x v="12"/>
    <m/>
    <x v="1025"/>
    <d v="2025-04-01T00:00:00"/>
    <d v="2025-05-20T00:00:00"/>
    <n v="4668.74"/>
    <s v="112120503040"/>
    <s v="IRRF-CONSÓRCIO MELHOR ATENDIMENTO-1648"/>
    <s v="01-112120503040-000-062501250001-2-NV000955-PRO007645-0-0-0"/>
    <s v="NV000955"/>
    <m/>
    <x v="2"/>
    <x v="16"/>
  </r>
  <r>
    <x v="12"/>
    <m/>
    <x v="799"/>
    <d v="2025-04-01T00:00:00"/>
    <d v="2025-05-20T00:00:00"/>
    <n v="5838.89"/>
    <s v="112120503040"/>
    <s v="IRRF-CONSÓRCIO MELHOR ATENDIMENTO-1650"/>
    <s v="01-112120503040-000-049501110001-1-NV006967-PRO007645-0-0-0"/>
    <s v="NV006967"/>
    <m/>
    <x v="2"/>
    <x v="31"/>
  </r>
  <r>
    <x v="12"/>
    <m/>
    <x v="1026"/>
    <d v="2025-04-01T00:00:00"/>
    <d v="2025-05-20T00:00:00"/>
    <n v="2552.6"/>
    <s v="112120503040"/>
    <s v="IRRF-CONSÓRCIO MELHOR ATENDIMENTO-1651"/>
    <s v="01-112120503040-000-062501280001-2-NV000953-PRO007645-0-0-0"/>
    <s v="NV000953"/>
    <m/>
    <x v="2"/>
    <x v="14"/>
  </r>
  <r>
    <x v="12"/>
    <m/>
    <x v="819"/>
    <d v="2025-04-01T00:00:00"/>
    <d v="2025-05-20T00:00:00"/>
    <n v="7094.41"/>
    <s v="112120503040"/>
    <s v="IRRF-CONSÓRCIO MELHOR ATENDIMENTO-1652"/>
    <s v="01-112120503040-000-061501150001-2-NV007123-PRO007645-0-0-0"/>
    <s v="NV007123"/>
    <m/>
    <x v="2"/>
    <x v="75"/>
  </r>
  <r>
    <x v="12"/>
    <m/>
    <x v="1027"/>
    <d v="2025-04-01T00:00:00"/>
    <d v="2025-05-20T00:00:00"/>
    <n v="1802.98"/>
    <s v="112120503040"/>
    <s v="IRRF-CONSÓRCIO MELHOR ATENDIMENTO-1653"/>
    <s v="01-112120503040-000-062501710001-2-NV004959-PRO007645-0-0-0"/>
    <s v="NV004959"/>
    <m/>
    <x v="2"/>
    <x v="72"/>
  </r>
  <r>
    <x v="12"/>
    <m/>
    <x v="1028"/>
    <d v="2025-04-01T00:00:00"/>
    <d v="2025-05-20T00:00:00"/>
    <n v="1887.5"/>
    <s v="112120503040"/>
    <s v="IRRF-CONSÓRCIO MELHOR ATENDIMENTO-1654"/>
    <s v="01-112120503040-000-062501450001-2-NV003986-PRO007645-0-0-0"/>
    <s v="NV003986"/>
    <m/>
    <x v="2"/>
    <x v="68"/>
  </r>
  <r>
    <x v="12"/>
    <m/>
    <x v="573"/>
    <d v="2025-04-01T00:00:00"/>
    <d v="2025-05-20T00:00:00"/>
    <n v="440.96"/>
    <s v="112120503040"/>
    <s v="IRRF-CONSÓRCIO MELHOR ATENDIMENTO-1655"/>
    <s v="01-112120503040-000-070505060210-2-NV022621-PRO007645-0-0-0"/>
    <s v="NV022621"/>
    <m/>
    <x v="2"/>
    <x v="185"/>
  </r>
  <r>
    <x v="12"/>
    <m/>
    <x v="796"/>
    <d v="2025-04-01T00:00:00"/>
    <d v="2025-05-20T00:00:00"/>
    <n v="505.25"/>
    <s v="112120503040"/>
    <s v="IRRF-CONSÓRCIO MELHOR ATENDIMENTO-1656"/>
    <s v="01-112120503040-000-062501000133-2-NV021559-PRO007645-0-0-0"/>
    <s v="NV021559"/>
    <m/>
    <x v="2"/>
    <x v="90"/>
  </r>
  <r>
    <x v="12"/>
    <m/>
    <x v="1029"/>
    <d v="2025-04-01T00:00:00"/>
    <d v="2025-05-20T00:00:00"/>
    <n v="505.25"/>
    <s v="112120503040"/>
    <s v="IRRF-CONSÓRCIO MELHOR ATENDIMENTO-1657"/>
    <s v="01-112120503040-000-151505060026-2-NV021563-PRO007645-0-0-0"/>
    <s v="NV021563"/>
    <m/>
    <x v="2"/>
    <x v="93"/>
  </r>
  <r>
    <x v="12"/>
    <m/>
    <x v="689"/>
    <d v="2025-04-01T00:00:00"/>
    <d v="2025-05-20T00:00:00"/>
    <n v="536.63"/>
    <s v="112120503040"/>
    <s v="IRRF-CONSÓRCIO MELHOR ATENDIMENTO-1658"/>
    <s v="01-112120503040-000-062501930099-2-NV021564-PRO007645-0-0-0"/>
    <s v="NV021564"/>
    <m/>
    <x v="2"/>
    <x v="94"/>
  </r>
  <r>
    <x v="12"/>
    <m/>
    <x v="687"/>
    <d v="2025-04-01T00:00:00"/>
    <d v="2025-05-20T00:00:00"/>
    <n v="504.86"/>
    <s v="112120503040"/>
    <s v="IRRF-CONSÓRCIO MELHOR ATENDIMENTO-1659"/>
    <s v="01-112120503040-000-062501930113-2-NV021578-PRO007645-0-0-0"/>
    <s v="NV021578"/>
    <m/>
    <x v="2"/>
    <x v="107"/>
  </r>
  <r>
    <x v="12"/>
    <m/>
    <x v="784"/>
    <d v="2025-04-01T00:00:00"/>
    <d v="2025-05-20T00:00:00"/>
    <n v="595.6"/>
    <s v="112120503040"/>
    <s v="IRRF-CONSÓRCIO MELHOR ATENDIMENTO-1660"/>
    <s v="01-112120503040-000-062501930100-2-NV021565-PRO007645-0-0-0"/>
    <s v="NV021565"/>
    <m/>
    <x v="2"/>
    <x v="95"/>
  </r>
  <r>
    <x v="12"/>
    <m/>
    <x v="561"/>
    <d v="2025-04-01T00:00:00"/>
    <d v="2025-05-20T00:00:00"/>
    <n v="505.25"/>
    <s v="112120503040"/>
    <s v="IRRF-CONSÓRCIO MELHOR ATENDIMENTO-1661"/>
    <s v="01-112120503040-000-062501930118-2-NV021584-PRO007645-0-0-0"/>
    <s v="NV021584"/>
    <m/>
    <x v="2"/>
    <x v="111"/>
  </r>
  <r>
    <x v="12"/>
    <m/>
    <x v="758"/>
    <d v="2025-04-01T00:00:00"/>
    <d v="2025-05-20T00:00:00"/>
    <n v="562.32000000000005"/>
    <s v="112120503040"/>
    <s v="IRRF-CONSÓRCIO MELHOR ATENDIMENTO-1662"/>
    <s v="01-112120503040-000-062501930130-2-NV021599-PRO007645-0-0-0"/>
    <s v="NV021599"/>
    <m/>
    <x v="2"/>
    <x v="121"/>
  </r>
  <r>
    <x v="12"/>
    <m/>
    <x v="1030"/>
    <d v="2025-04-01T00:00:00"/>
    <d v="2025-05-20T00:00:00"/>
    <n v="513.54999999999995"/>
    <s v="112120503040"/>
    <s v="IRRF-CONSÓRCIO MELHOR ATENDIMENTO-1663"/>
    <s v="01-112120503040-000-001501930163-2-NV022564-PRO007645-0-0-0"/>
    <s v="NV022564"/>
    <m/>
    <x v="2"/>
    <x v="152"/>
  </r>
  <r>
    <x v="12"/>
    <m/>
    <x v="681"/>
    <d v="2025-04-01T00:00:00"/>
    <d v="2025-05-20T00:00:00"/>
    <n v="457.74"/>
    <s v="112120503040"/>
    <s v="IRRF-CONSÓRCIO MELHOR ATENDIMENTO-1664"/>
    <s v="01-112120503040-000-001501930148-2-NV021617-PRO007645-0-0-0"/>
    <s v="NV021617"/>
    <m/>
    <x v="2"/>
    <x v="137"/>
  </r>
  <r>
    <x v="12"/>
    <m/>
    <x v="831"/>
    <d v="2025-04-01T00:00:00"/>
    <d v="2025-05-20T00:00:00"/>
    <n v="457.35"/>
    <s v="112120503040"/>
    <s v="IRRF-CONSÓRCIO MELHOR ATENDIMENTO-1665"/>
    <s v="01-112120503040-000-001501930153-2-NV022552-PRO007645-0-0-0"/>
    <s v="NV022552"/>
    <m/>
    <x v="2"/>
    <x v="142"/>
  </r>
  <r>
    <x v="12"/>
    <m/>
    <x v="1031"/>
    <d v="2025-04-01T00:00:00"/>
    <d v="2025-05-20T00:00:00"/>
    <n v="457.74"/>
    <s v="112120503040"/>
    <s v="IRRF-CONSÓRCIO MELHOR ATENDIMENTO-1666"/>
    <s v="01-112120503040-000-001501930162-2-NV022563-PRO007645-0-0-0"/>
    <s v="NV022563"/>
    <m/>
    <x v="2"/>
    <x v="151"/>
  </r>
  <r>
    <x v="12"/>
    <m/>
    <x v="1032"/>
    <d v="2025-04-01T00:00:00"/>
    <d v="2025-05-20T00:00:00"/>
    <n v="454.77"/>
    <s v="112120503040"/>
    <s v="IRRF-CONSÓRCIO MELHOR ATENDIMENTO-1667"/>
    <s v="01-112120503040-000-001501930147-2-NV021616-PRO007645-0-0-0"/>
    <s v="NV021616"/>
    <m/>
    <x v="2"/>
    <x v="136"/>
  </r>
  <r>
    <x v="12"/>
    <m/>
    <x v="1033"/>
    <d v="2025-04-01T00:00:00"/>
    <d v="2025-05-20T00:00:00"/>
    <n v="457.74"/>
    <s v="112120503040"/>
    <s v="IRRF-CONSÓRCIO MELHOR ATENDIMENTO-1668,02"/>
    <s v="01-112120503040-000-070505060043-2-NV022571-PRO007645-0-0-0"/>
    <s v="NV022571"/>
    <m/>
    <x v="2"/>
    <x v="156"/>
  </r>
  <r>
    <x v="12"/>
    <m/>
    <x v="627"/>
    <d v="2025-04-01T00:00:00"/>
    <d v="2025-05-20T00:00:00"/>
    <n v="457.74"/>
    <s v="112120503040"/>
    <s v="IRRF-CONSÓRCIO MELHOR ATENDIMENTO-1669"/>
    <s v="01-112120503040-000-070505060034-2-NV021600-PRO007645-0-0-0"/>
    <s v="NV021600"/>
    <m/>
    <x v="2"/>
    <x v="122"/>
  </r>
  <r>
    <x v="12"/>
    <m/>
    <x v="629"/>
    <d v="2025-04-01T00:00:00"/>
    <d v="2025-05-20T00:00:00"/>
    <n v="457.74"/>
    <s v="112120503040"/>
    <s v="IRRF-CONSÓRCIO MELHOR ATENDIMENTO-1670"/>
    <s v="01-112120503040-000-070505060044-2-NV022572-PRO007645-0-0-0"/>
    <s v="NV022572"/>
    <m/>
    <x v="2"/>
    <x v="157"/>
  </r>
  <r>
    <x v="12"/>
    <m/>
    <x v="633"/>
    <d v="2025-04-01T00:00:00"/>
    <d v="2025-05-20T00:00:00"/>
    <n v="445.72"/>
    <s v="112120503040"/>
    <s v="IRRF-CONSÓRCIO MELHOR ATENDIMENTO-1671"/>
    <s v="01-112120503040-000-001501930152-2-NV022551-PRO007645-0-0-0"/>
    <s v="NV022551"/>
    <m/>
    <x v="2"/>
    <x v="141"/>
  </r>
  <r>
    <x v="12"/>
    <m/>
    <x v="788"/>
    <d v="2025-04-01T00:00:00"/>
    <d v="2025-05-20T00:00:00"/>
    <n v="454.77"/>
    <s v="112120503040"/>
    <s v="IRRF-CONSÓRCIO MELHOR ATENDIMENTO-1672"/>
    <s v="01-112120503040-000-062501930129-2-NV021598-PRO007645-0-0-0"/>
    <s v="NV021598"/>
    <m/>
    <x v="2"/>
    <x v="120"/>
  </r>
  <r>
    <x v="12"/>
    <m/>
    <x v="649"/>
    <d v="2025-04-01T00:00:00"/>
    <d v="2025-05-20T00:00:00"/>
    <n v="457.74"/>
    <s v="112120503040"/>
    <s v="IRRF-CONSÓRCIO MELHOR ATENDIMENTO-1673"/>
    <s v="01-112120503040-000-001501930144-2-NV021613-PRO007645-0-0-0"/>
    <s v="NV021613"/>
    <m/>
    <x v="2"/>
    <x v="238"/>
  </r>
  <r>
    <x v="12"/>
    <m/>
    <x v="1034"/>
    <d v="2025-04-01T00:00:00"/>
    <d v="2025-05-20T00:00:00"/>
    <n v="444.45"/>
    <s v="112120503040"/>
    <s v="IRRF-CONSÓRCIO MELHOR ATENDIMENTO-1674"/>
    <s v="01-112120503040-000-001505060297-2-NV022600-PRO007645-0-0-0"/>
    <s v="NV022600"/>
    <m/>
    <x v="2"/>
    <x v="169"/>
  </r>
  <r>
    <x v="12"/>
    <m/>
    <x v="685"/>
    <d v="2025-04-01T00:00:00"/>
    <d v="2025-05-20T00:00:00"/>
    <n v="433.56"/>
    <s v="112120503040"/>
    <s v="IRRF-CONSÓRCIO MELHOR ATENDIMENTO-1675"/>
    <s v="01-112120503040-000-070505060045-2-NV022573-PRO007645-0-0-0"/>
    <s v="NV022573"/>
    <m/>
    <x v="2"/>
    <x v="158"/>
  </r>
  <r>
    <x v="12"/>
    <m/>
    <x v="1035"/>
    <d v="2025-04-01T00:00:00"/>
    <d v="2025-05-20T00:00:00"/>
    <n v="505.25"/>
    <s v="112120503040"/>
    <s v="IRRF-CONSÓRCIO MELHOR ATENDIMENTO-1676"/>
    <s v="01-112120503040-000-070505060201-2-NV022611-PRO007645-0-0-0"/>
    <s v="NV022611"/>
    <m/>
    <x v="2"/>
    <x v="175"/>
  </r>
  <r>
    <x v="12"/>
    <m/>
    <x v="780"/>
    <d v="2025-04-01T00:00:00"/>
    <d v="2025-05-20T00:00:00"/>
    <n v="457.74"/>
    <s v="112120503040"/>
    <s v="IRRF-CONSÓRCIO MELHOR ATENDIMENTO-1677"/>
    <s v="01-112120503040-000-070505060179-2-NV022585-PRO007645-0-0-0"/>
    <s v="NV022585"/>
    <m/>
    <x v="2"/>
    <x v="165"/>
  </r>
  <r>
    <x v="12"/>
    <m/>
    <x v="565"/>
    <d v="2025-04-01T00:00:00"/>
    <d v="2025-05-20T00:00:00"/>
    <n v="457.74"/>
    <s v="112120503040"/>
    <s v="IRRF-CONSÓRCIO MELHOR ATENDIMENTO-1678,02"/>
    <s v="01-112120503040-000-001501930153-2-NV022552-PRO007645-0-0-0"/>
    <s v="NV022552"/>
    <m/>
    <x v="2"/>
    <x v="142"/>
  </r>
  <r>
    <x v="12"/>
    <m/>
    <x v="559"/>
    <d v="2025-04-01T00:00:00"/>
    <d v="2025-05-20T00:00:00"/>
    <n v="433.95"/>
    <s v="112120503040"/>
    <s v="IRRF-CONSÓRCIO MELHOR ATENDIMENTO-1679"/>
    <s v="01-112120503040-000-070505060209-2-NV022620-PRO007645-0-0-0"/>
    <s v="NV022620"/>
    <m/>
    <x v="2"/>
    <x v="184"/>
  </r>
  <r>
    <x v="12"/>
    <m/>
    <x v="637"/>
    <d v="2025-04-01T00:00:00"/>
    <d v="2025-05-20T00:00:00"/>
    <n v="432.69"/>
    <s v="112120503040"/>
    <s v="IRRF-CONSÓRCIO MELHOR ATENDIMENTO-1680"/>
    <s v="01-112120503040-000-070505060213-2-NV022619-PRO007645-0-0-0"/>
    <s v="NV022619"/>
    <m/>
    <x v="2"/>
    <x v="183"/>
  </r>
  <r>
    <x v="12"/>
    <m/>
    <x v="811"/>
    <d v="2025-04-01T00:00:00"/>
    <d v="2025-05-20T00:00:00"/>
    <n v="457.74"/>
    <s v="112120503040"/>
    <s v="IRRF-CONSÓRCIO MELHOR ATENDIMENTO-1681"/>
    <s v="01-112120503040-000-070505060206-2-NV022616-PRO007645-0-0-0"/>
    <s v="NV022616"/>
    <m/>
    <x v="2"/>
    <x v="180"/>
  </r>
  <r>
    <x v="12"/>
    <m/>
    <x v="809"/>
    <d v="2025-04-01T00:00:00"/>
    <d v="2025-05-20T00:00:00"/>
    <n v="433.95"/>
    <s v="112120503040"/>
    <s v="IRRF-CONSÓRCIO MELHOR ATENDIMENTO-1682"/>
    <s v="01-112120503040-000-070505060222-2-NV022632-PRO007645-0-0-0"/>
    <s v="NV022632"/>
    <m/>
    <x v="2"/>
    <x v="196"/>
  </r>
  <r>
    <x v="12"/>
    <m/>
    <x v="601"/>
    <d v="2025-04-01T00:00:00"/>
    <d v="2025-05-20T00:00:00"/>
    <n v="514.80999999999995"/>
    <s v="112120503040"/>
    <s v="IRRF-CONSÓRCIO MELHOR ATENDIMENTO-1683"/>
    <s v="01-112120503040-000-070505060220-2-NV022630-PRO007645-0-0-0"/>
    <s v="NV022630"/>
    <m/>
    <x v="2"/>
    <x v="194"/>
  </r>
  <r>
    <x v="12"/>
    <m/>
    <x v="1036"/>
    <d v="2025-04-01T00:00:00"/>
    <d v="2025-05-20T00:00:00"/>
    <n v="457.74"/>
    <s v="112120503040"/>
    <s v="IRRF-CONSÓRCIO MELHOR ATENDIMENTO-1684"/>
    <s v="01-112120503040-000-070505060221-2-NV022631-PRO007645-0-0-0"/>
    <s v="NV022631"/>
    <m/>
    <x v="2"/>
    <x v="195"/>
  </r>
  <r>
    <x v="12"/>
    <m/>
    <x v="817"/>
    <d v="2025-04-01T00:00:00"/>
    <d v="2025-05-20T00:00:00"/>
    <n v="505.25"/>
    <s v="112120503040"/>
    <s v="IRRF-CONSÓRCIO MELHOR ATENDIMENTO-1685"/>
    <s v="01-112120503040-000-149505060029-2-NV021566-PRO007645-0-0-0"/>
    <s v="NV021566"/>
    <m/>
    <x v="2"/>
    <x v="96"/>
  </r>
  <r>
    <x v="12"/>
    <m/>
    <x v="635"/>
    <d v="2025-04-01T00:00:00"/>
    <d v="2025-05-20T00:00:00"/>
    <n v="457.74"/>
    <s v="112120503040"/>
    <s v="IRRF-CONSÓRCIO MELHOR ATENDIMENTO-1686"/>
    <s v="01-112120503040-000-070505060180-2-NV022586-PRO007645-0-0-0"/>
    <s v="NV022586"/>
    <m/>
    <x v="2"/>
    <x v="166"/>
  </r>
  <r>
    <x v="12"/>
    <m/>
    <x v="1037"/>
    <d v="2025-04-01T00:00:00"/>
    <d v="2025-05-20T00:00:00"/>
    <n v="457.74"/>
    <s v="112120503040"/>
    <s v="IRRF-CONSÓRCIO MELHOR ATENDIMENTO-1687"/>
    <s v="01-112120503040-000-070505060255-2-NV022667-PRO007645-0-0-0"/>
    <s v="NV022667"/>
    <m/>
    <x v="2"/>
    <x v="227"/>
  </r>
  <r>
    <x v="12"/>
    <m/>
    <x v="782"/>
    <d v="2025-04-01T00:00:00"/>
    <d v="2025-05-20T00:00:00"/>
    <n v="380.05"/>
    <s v="112120503040"/>
    <s v="IRRF-CONSÓRCIO MELHOR ATENDIMENTO-1688"/>
    <s v="01-112120503040-000-070505060242-2-NV022650-PRO007645-0-0-0"/>
    <s v="NV022650"/>
    <m/>
    <x v="2"/>
    <x v="255"/>
  </r>
  <r>
    <x v="12"/>
    <m/>
    <x v="833"/>
    <d v="2025-04-01T00:00:00"/>
    <d v="2025-05-20T00:00:00"/>
    <n v="380.05"/>
    <s v="112120503040"/>
    <s v="IRRF-CONSÓRCIO MELHOR ATENDIMENTO-1689"/>
    <s v="01-112120503040-000-001505060309-2-NV022669-PRO007645-0-0-0"/>
    <s v="NV022669"/>
    <m/>
    <x v="2"/>
    <x v="228"/>
  </r>
  <r>
    <x v="12"/>
    <m/>
    <x v="1038"/>
    <d v="2025-04-01T00:00:00"/>
    <d v="2025-05-20T00:00:00"/>
    <n v="380.05"/>
    <s v="112120503040"/>
    <s v="IRRF-CONSÓRCIO MELHOR ATENDIMENTO-1690"/>
    <s v="01-112120503040-000-001505060310-2-NV022670-PRO007645-0-0-0"/>
    <s v="NV022670"/>
    <m/>
    <x v="2"/>
    <x v="256"/>
  </r>
  <r>
    <x v="12"/>
    <m/>
    <x v="773"/>
    <d v="2025-04-01T00:00:00"/>
    <d v="2025-05-20T00:00:00"/>
    <n v="437.12"/>
    <s v="112120503040"/>
    <s v="IRRF-CONSÓRCIO MELHOR ATENDIMENTO-1691"/>
    <s v="01-112120503040-000-001505060291-2-NV022565-PRO007645-0-0-0"/>
    <s v="NV022565"/>
    <m/>
    <x v="2"/>
    <x v="250"/>
  </r>
  <r>
    <x v="12"/>
    <m/>
    <x v="1039"/>
    <d v="2025-04-01T00:00:00"/>
    <d v="2025-05-20T00:00:00"/>
    <n v="1679.58"/>
    <s v="112120503040"/>
    <s v="IRRF-CONSÓRCIO MELHOR ATENDIMENTO-1692"/>
    <s v="01-112120503040-000-062501460001-2-NV003953-PRO007645-0-0-0"/>
    <s v="NV003953"/>
    <m/>
    <x v="2"/>
    <x v="37"/>
  </r>
  <r>
    <x v="12"/>
    <m/>
    <x v="595"/>
    <d v="2025-04-01T00:00:00"/>
    <d v="2025-05-20T00:00:00"/>
    <n v="2665.78"/>
    <s v="112120503040"/>
    <s v="IRRF-CONSÓRCIO MELHOR ATENDIMENTO-1693"/>
    <s v="01-112120503040-000-062501200001-2-NV009956-PRO007645-0-0-0"/>
    <s v="NV009956"/>
    <m/>
    <x v="2"/>
    <x v="8"/>
  </r>
  <r>
    <x v="12"/>
    <m/>
    <x v="1040"/>
    <d v="2025-04-01T00:00:00"/>
    <d v="2025-05-20T00:00:00"/>
    <n v="1903.04"/>
    <s v="112120503040"/>
    <s v="IRRF-CONSÓRCIO MELHOR ATENDIMENTO-1694"/>
    <s v="01-112120503040-000-062501510001-2-NV003959-PRO007645-0-0-0"/>
    <s v="NV003959"/>
    <m/>
    <x v="2"/>
    <x v="43"/>
  </r>
  <r>
    <x v="12"/>
    <m/>
    <x v="765"/>
    <d v="2025-04-01T00:00:00"/>
    <d v="2025-05-20T00:00:00"/>
    <n v="1627.11"/>
    <s v="112120503040"/>
    <s v="IRRF-CONSÓRCIO MELHOR ATENDIMENTO-1695"/>
    <s v="01-112120503040-000-062501620001-2-NV003975-PRO007645-0-0-0"/>
    <s v="NV003975"/>
    <m/>
    <x v="2"/>
    <x v="58"/>
  </r>
  <r>
    <x v="12"/>
    <m/>
    <x v="746"/>
    <d v="2025-04-01T00:00:00"/>
    <d v="2025-05-20T00:00:00"/>
    <n v="461.85"/>
    <s v="112120503040"/>
    <s v="IRRF-CONSÓRCIO MELHOR ATENDIMENTO-1696"/>
    <s v="01-112120503040-000-070505060241-2-NV022651-PRO007645-0-0-0"/>
    <s v="NV022651"/>
    <m/>
    <x v="2"/>
    <x v="213"/>
  </r>
  <r>
    <x v="12"/>
    <m/>
    <x v="771"/>
    <d v="2025-04-01T00:00:00"/>
    <d v="2025-05-20T00:00:00"/>
    <n v="461.85"/>
    <s v="112120503040"/>
    <s v="IRRF-CONSÓRCIO MELHOR ATENDIMENTO-1697"/>
    <s v="01-112120503040-000-070505060181-2-NV022587-PRO007645-0-0-0"/>
    <s v="NV022587"/>
    <m/>
    <x v="2"/>
    <x v="167"/>
  </r>
  <r>
    <x v="12"/>
    <m/>
    <x v="1041"/>
    <d v="2025-04-01T00:00:00"/>
    <d v="2025-05-20T00:00:00"/>
    <n v="381.4"/>
    <s v="112120503040"/>
    <s v="IRRF-CONSÓRCIO MELHOR ATENDIMENTO-1698"/>
    <s v="01-112120503040-000-001505060351-2-NV022675-PRO007645-0-0-0"/>
    <s v="NV022675"/>
    <m/>
    <x v="2"/>
    <x v="240"/>
  </r>
  <r>
    <x v="12"/>
    <m/>
    <x v="563"/>
    <d v="2025-04-01T00:00:00"/>
    <d v="2025-05-20T00:00:00"/>
    <n v="461.85"/>
    <s v="112120503040"/>
    <s v="IRRF-CONSÓRCIO MELHOR ATENDIMENTO-1699"/>
    <s v="01-112120503040-000-001501930155-2-NV022554-PRO007645-0-0-0"/>
    <s v="NV022554"/>
    <m/>
    <x v="2"/>
    <x v="144"/>
  </r>
  <r>
    <x v="12"/>
    <m/>
    <x v="727"/>
    <d v="2025-04-01T00:00:00"/>
    <d v="2025-05-20T00:00:00"/>
    <n v="2504.96"/>
    <s v="112120503040"/>
    <s v="IRRF-CONSÓRCIO SP CIDADÃO-2021"/>
    <s v="01-112120503040-000-062501230001-2-NV000952-PRO007648-0-0-0"/>
    <s v="NV000952"/>
    <m/>
    <x v="2"/>
    <x v="13"/>
  </r>
  <r>
    <x v="12"/>
    <m/>
    <x v="612"/>
    <d v="2025-04-01T00:00:00"/>
    <d v="2025-05-20T00:00:00"/>
    <n v="1592.14"/>
    <s v="112120503040"/>
    <s v="IRRF-CONSÓRCIO SP CIDADÃO-2022"/>
    <s v="01-112120503040-000-062501560001-2-NV003968-PRO007648-0-0-0"/>
    <s v="NV003968"/>
    <m/>
    <x v="2"/>
    <x v="51"/>
  </r>
  <r>
    <x v="12"/>
    <m/>
    <x v="557"/>
    <d v="2025-04-01T00:00:00"/>
    <d v="2025-05-20T00:00:00"/>
    <n v="2302.4499999999998"/>
    <s v="112120503040"/>
    <s v="IRRF-CONSÓRCIO SP CIDADÃO-2023"/>
    <s v="01-112120503040-000-062501400001-2-NV003969-PRO007648-0-0-0"/>
    <s v="NV003969"/>
    <m/>
    <x v="2"/>
    <x v="52"/>
  </r>
  <r>
    <x v="12"/>
    <m/>
    <x v="545"/>
    <d v="2025-04-01T00:00:00"/>
    <d v="2025-05-20T00:00:00"/>
    <n v="1365.05"/>
    <s v="112120503040"/>
    <s v="IRRF-CONSÓRCIO SP CIDADÃO-2024"/>
    <s v="01-112120503040-000-062501590001-2-NV003972-PRO007648-0-0-0"/>
    <s v="NV003972"/>
    <m/>
    <x v="2"/>
    <x v="55"/>
  </r>
  <r>
    <x v="12"/>
    <m/>
    <x v="755"/>
    <d v="2025-04-01T00:00:00"/>
    <d v="2025-05-20T00:00:00"/>
    <n v="3326.89"/>
    <s v="112120503040"/>
    <s v="IRRF-CONSÓRCIO SP CIDADÃO-2025"/>
    <s v="01-112120503040-000-062501720001-2-NV004960-PRO007648-0-0-0"/>
    <s v="NV004960"/>
    <m/>
    <x v="2"/>
    <x v="73"/>
  </r>
  <r>
    <x v="12"/>
    <m/>
    <x v="1042"/>
    <d v="2025-04-01T00:00:00"/>
    <d v="2025-05-20T00:00:00"/>
    <n v="1616.23"/>
    <s v="112120503040"/>
    <s v="IRRF-CONSÓRCIO SP CIDADÃO-2026"/>
    <s v="01-112120503040-000-062501610001-2-NV003974-PRO007648-0-0-0"/>
    <s v="NV003974"/>
    <m/>
    <x v="2"/>
    <x v="57"/>
  </r>
  <r>
    <x v="12"/>
    <m/>
    <x v="619"/>
    <d v="2025-04-01T00:00:00"/>
    <d v="2025-05-20T00:00:00"/>
    <n v="4214.8"/>
    <s v="112120503040"/>
    <s v="IRRF-CONSÓRCIO SP CIDADÃO-2027"/>
    <s v="01-112120503040-000-062501300001-2-NV000958-PRO007648-0-0-0"/>
    <s v="NV000958"/>
    <m/>
    <x v="2"/>
    <x v="19"/>
  </r>
  <r>
    <x v="12"/>
    <m/>
    <x v="631"/>
    <d v="2025-04-01T00:00:00"/>
    <d v="2025-05-20T00:00:00"/>
    <n v="1214.8699999999999"/>
    <s v="112120503040"/>
    <s v="IRRF-CONSÓRCIO SP CIDADÃO-2028"/>
    <s v="01-112120503040-000-062501650001-2-NV003979-PRO007648-0-0-0"/>
    <s v="NV003979"/>
    <m/>
    <x v="2"/>
    <x v="62"/>
  </r>
  <r>
    <x v="12"/>
    <m/>
    <x v="797"/>
    <d v="2025-04-01T00:00:00"/>
    <d v="2025-05-20T00:00:00"/>
    <n v="2602.75"/>
    <s v="112120503040"/>
    <s v="IRRF-CONSÓRCIO SP CIDADÃO-2029"/>
    <s v="01-112120503040-000-062501420001-2-NV003980-PRO007648-0-0-0"/>
    <s v="NV003980"/>
    <m/>
    <x v="2"/>
    <x v="63"/>
  </r>
  <r>
    <x v="12"/>
    <m/>
    <x v="638"/>
    <d v="2025-04-01T00:00:00"/>
    <d v="2025-05-20T00:00:00"/>
    <n v="1675.77"/>
    <s v="112120503040"/>
    <s v="IRRF-CONSÓRCIO SP CIDADÃO-2030"/>
    <s v="01-112120503040-000-062501430001-2-NV003981-PRO007648-0-0-0"/>
    <s v="NV003981"/>
    <m/>
    <x v="2"/>
    <x v="64"/>
  </r>
  <r>
    <x v="12"/>
    <m/>
    <x v="678"/>
    <d v="2025-04-01T00:00:00"/>
    <d v="2025-05-20T00:00:00"/>
    <n v="5058"/>
    <s v="112120503040"/>
    <s v="IRRF-CONSÓRCIO SP CIDADÃO-2031"/>
    <s v="01-112120503040-000-060501120001-2-NV006978-PRO007648-0-0-0"/>
    <s v="NV006978"/>
    <m/>
    <x v="2"/>
    <x v="23"/>
  </r>
  <r>
    <x v="12"/>
    <m/>
    <x v="1043"/>
    <d v="2025-04-01T00:00:00"/>
    <d v="2025-05-20T00:00:00"/>
    <n v="6028.5"/>
    <s v="112120503040"/>
    <s v="IRRF-CONSÓRCIO SP CIDADÃO-2032"/>
    <s v="01-112120503040-000-045501070001-1-NV006962-PRO007648-0-0-0"/>
    <s v="NV006962"/>
    <m/>
    <x v="2"/>
    <x v="26"/>
  </r>
  <r>
    <x v="12"/>
    <m/>
    <x v="576"/>
    <d v="2025-04-01T00:00:00"/>
    <d v="2025-05-20T00:00:00"/>
    <n v="1907.77"/>
    <s v="112120503040"/>
    <s v="IRRF-CONSÓRCIO SP CIDADÃO-2033"/>
    <s v="01-112120503040-000-062501730001-2-NV004961-PRO007648-0-0-0"/>
    <s v="NV004961"/>
    <m/>
    <x v="2"/>
    <x v="74"/>
  </r>
  <r>
    <x v="12"/>
    <m/>
    <x v="1044"/>
    <d v="2025-04-01T00:00:00"/>
    <d v="2025-05-20T00:00:00"/>
    <n v="908.43"/>
    <s v="112120503040"/>
    <s v="IRRF-CONSÓRCIO SP CIDADÃO-2034"/>
    <s v="01-112120503040-000-070505060076-2-NV021602-PRO007648-0-0-0"/>
    <s v="NV021602"/>
    <m/>
    <x v="2"/>
    <x v="124"/>
  </r>
  <r>
    <x v="12"/>
    <m/>
    <x v="1044"/>
    <d v="2025-04-01T00:00:00"/>
    <d v="2025-05-20T00:00:00"/>
    <n v="69.739999999999995"/>
    <s v="112120503040"/>
    <s v="IRRF-CONSÓRCIO SP CIDADÃO-2034"/>
    <s v="01-112120503040-000-070505060076-2-NV021602-PRO007648-0-0-0"/>
    <s v="NV021602"/>
    <m/>
    <x v="2"/>
    <x v="124"/>
  </r>
  <r>
    <x v="12"/>
    <m/>
    <x v="1045"/>
    <d v="2025-04-01T00:00:00"/>
    <d v="2025-05-20T00:00:00"/>
    <n v="2750.99"/>
    <s v="112120503040"/>
    <s v="IRRF-CONSÓRCIO SP CIDADÃO-2035"/>
    <s v="01-112120503040-000-065501180001-2-NV008121-PRO007648-0-0-0"/>
    <s v="NV008121"/>
    <m/>
    <x v="2"/>
    <x v="22"/>
  </r>
  <r>
    <x v="12"/>
    <m/>
    <x v="546"/>
    <d v="2025-04-01T00:00:00"/>
    <d v="2025-05-20T00:00:00"/>
    <n v="429.34"/>
    <s v="112120503040"/>
    <s v="IRRF-CONSÓRCIO SP CIDADÃO-2036"/>
    <s v="01-112120503040-000-062501930074-2-NV020557-PRO007648-0-0-0"/>
    <s v="NV020557"/>
    <m/>
    <x v="2"/>
    <x v="85"/>
  </r>
  <r>
    <x v="12"/>
    <m/>
    <x v="651"/>
    <d v="2025-04-01T00:00:00"/>
    <d v="2025-05-20T00:00:00"/>
    <n v="868.78"/>
    <s v="112120503040"/>
    <s v="IRRF-CONSÓRCIO SP CIDADÃO-2037"/>
    <s v="01-112120503040-000-001501930142-2-NV021611-PRO007648-0-0-0"/>
    <s v="NV021611"/>
    <m/>
    <x v="2"/>
    <x v="133"/>
  </r>
  <r>
    <x v="12"/>
    <m/>
    <x v="1046"/>
    <d v="2025-04-01T00:00:00"/>
    <d v="2025-05-20T00:00:00"/>
    <n v="498.05"/>
    <s v="112120503040"/>
    <s v="IRRF-CONSÓRCIO SP CIDADÃO-2038"/>
    <s v="01-112120503040-000-062501930111-2-NV021576-PRO007648-0-0-0"/>
    <s v="NV021576"/>
    <m/>
    <x v="2"/>
    <x v="106"/>
  </r>
  <r>
    <x v="12"/>
    <m/>
    <x v="739"/>
    <d v="2025-04-01T00:00:00"/>
    <d v="2025-05-20T00:00:00"/>
    <n v="459.37"/>
    <s v="112120503040"/>
    <s v="IRRF-CONSÓRCIO SP CIDADÃO-2039"/>
    <s v="01-112120503040-000-001501930141-2-NV021610-PRO007648-0-0-0"/>
    <s v="NV021610"/>
    <m/>
    <x v="2"/>
    <x v="132"/>
  </r>
  <r>
    <x v="12"/>
    <m/>
    <x v="706"/>
    <d v="2025-04-01T00:00:00"/>
    <d v="2025-05-20T00:00:00"/>
    <n v="435.56"/>
    <s v="112120503040"/>
    <s v="IRRF-CONSÓRCIO SP CIDADÃO-2040"/>
    <s v="01-112120503040-000-070505060194-2-NV022578-PRO007648-0-0-0"/>
    <s v="NV022578"/>
    <m/>
    <x v="2"/>
    <x v="162"/>
  </r>
  <r>
    <x v="12"/>
    <m/>
    <x v="1047"/>
    <d v="2025-04-01T00:00:00"/>
    <d v="2025-05-20T00:00:00"/>
    <n v="459.37"/>
    <s v="112120503040"/>
    <s v="IRRF-CONSÓRCIO SP CIDADÃO-2041"/>
    <s v="01-112120503040-000-062501930103-2-NV021568-PRO007648-0-0-0"/>
    <s v="NV021568"/>
    <m/>
    <x v="2"/>
    <x v="98"/>
  </r>
  <r>
    <x v="12"/>
    <m/>
    <x v="597"/>
    <d v="2025-04-01T00:00:00"/>
    <d v="2025-05-20T00:00:00"/>
    <n v="605.32000000000005"/>
    <s v="112120503040"/>
    <s v="IRRF-CONSÓRCIO SP CIDADÃO-2042"/>
    <s v="01-112120503040-000-062501930139-2-NV021608-PRO007648-0-0-0"/>
    <s v="NV021608"/>
    <m/>
    <x v="2"/>
    <x v="130"/>
  </r>
  <r>
    <x v="12"/>
    <m/>
    <x v="704"/>
    <d v="2025-04-01T00:00:00"/>
    <d v="2025-05-20T00:00:00"/>
    <n v="687.91"/>
    <s v="112120503040"/>
    <s v="IRRF-CONSÓRCIO SP CIDADÃO-2043"/>
    <s v="01-112120503040-000-070505060077-2-NV021603-PRO007648-0-0-0"/>
    <s v="NV021603"/>
    <m/>
    <x v="2"/>
    <x v="125"/>
  </r>
  <r>
    <x v="12"/>
    <m/>
    <x v="722"/>
    <d v="2025-04-01T00:00:00"/>
    <d v="2025-05-20T00:00:00"/>
    <n v="662.64"/>
    <s v="112120503040"/>
    <s v="IRRF-CONSÓRCIO SP CIDADÃO-2044"/>
    <s v="01-112120503040-000-062501930115-2-NV021580-PRO007648-0-0-0"/>
    <s v="NV021580"/>
    <m/>
    <x v="2"/>
    <x v="109"/>
  </r>
  <r>
    <x v="12"/>
    <m/>
    <x v="1048"/>
    <d v="2025-04-01T00:00:00"/>
    <d v="2025-05-20T00:00:00"/>
    <n v="516.51"/>
    <s v="112120503040"/>
    <s v="IRRF-CONSÓRCIO SP CIDADÃO-2045"/>
    <s v="01-112120503040-000-070505060199-2-NV022609-PRO007648-0-0-0"/>
    <s v="NV022609"/>
    <m/>
    <x v="2"/>
    <x v="173"/>
  </r>
  <r>
    <x v="12"/>
    <m/>
    <x v="547"/>
    <d v="2025-04-01T00:00:00"/>
    <d v="2025-05-20T00:00:00"/>
    <n v="550.83000000000004"/>
    <s v="112120503040"/>
    <s v="IRRF-CONSÓRCIO SP CIDADÃO-2046"/>
    <s v="01-112120503040-000-001501930151-2-NV021620-PRO007648-0-0-0"/>
    <s v="NV021620"/>
    <m/>
    <x v="2"/>
    <x v="140"/>
  </r>
  <r>
    <x v="12"/>
    <m/>
    <x v="750"/>
    <d v="2025-04-01T00:00:00"/>
    <d v="2025-05-20T00:00:00"/>
    <n v="573.64"/>
    <s v="112120503040"/>
    <s v="IRRF-CONSÓRCIO SP CIDADÃO-2047"/>
    <s v="01-112120503040-000-001501930167-2-NV022566-PRO007648-0-0-0"/>
    <s v="NV022566"/>
    <m/>
    <x v="2"/>
    <x v="153"/>
  </r>
  <r>
    <x v="12"/>
    <m/>
    <x v="596"/>
    <d v="2025-04-01T00:00:00"/>
    <d v="2025-05-20T00:00:00"/>
    <n v="451.29"/>
    <s v="112120503040"/>
    <s v="IRRF-CONSÓRCIO SP CIDADÃO-2048"/>
    <s v="01-112120503040-000-070505060258-2-NV022672-PRO007648-0-0-0"/>
    <s v="NV022672"/>
    <m/>
    <x v="2"/>
    <x v="229"/>
  </r>
  <r>
    <x v="12"/>
    <m/>
    <x v="679"/>
    <d v="2025-04-01T00:00:00"/>
    <d v="2025-05-20T00:00:00"/>
    <n v="435.56"/>
    <s v="112120503040"/>
    <s v="IRRF-CONSÓRCIO SP CIDADÃO-2049"/>
    <s v="01-112120503040-000-062501930110-2-NV021575-PRO007648-0-0-0"/>
    <s v="NV021575"/>
    <m/>
    <x v="2"/>
    <x v="105"/>
  </r>
  <r>
    <x v="12"/>
    <m/>
    <x v="834"/>
    <d v="2025-04-01T00:00:00"/>
    <d v="2025-05-20T00:00:00"/>
    <n v="508.42"/>
    <s v="112120503040"/>
    <s v="IRRF-CONSÓRCIO SP CIDADÃO-2050"/>
    <s v="01-112120503040-000-070505060253-2-NV022663-PRO007648-0-0-0"/>
    <s v="NV022663"/>
    <m/>
    <x v="2"/>
    <x v="223"/>
  </r>
  <r>
    <x v="12"/>
    <m/>
    <x v="1049"/>
    <d v="2025-04-01T00:00:00"/>
    <d v="2025-05-20T00:00:00"/>
    <n v="496.32"/>
    <s v="112120503040"/>
    <s v="IRRF-CONSÓRCIO SP CIDADÃO-2051"/>
    <s v="01-112120503040-000-062501930123-2-NV021589-PRO007648-0-0-0"/>
    <s v="NV021589"/>
    <m/>
    <x v="2"/>
    <x v="114"/>
  </r>
  <r>
    <x v="12"/>
    <m/>
    <x v="554"/>
    <d v="2025-04-01T00:00:00"/>
    <d v="2025-05-20T00:00:00"/>
    <n v="451.29"/>
    <s v="112120503040"/>
    <s v="IRRF-CONSÓRCIO SP CIDADÃO-2052"/>
    <s v="01-112120503040-000-001505060344-2-NV022652-PRO007648-0-0-0"/>
    <s v="NV022652"/>
    <m/>
    <x v="2"/>
    <x v="214"/>
  </r>
  <r>
    <x v="12"/>
    <m/>
    <x v="641"/>
    <d v="2025-04-01T00:00:00"/>
    <d v="2025-05-20T00:00:00"/>
    <n v="435.57"/>
    <s v="112120503040"/>
    <s v="IRRF-CONSÓRCIO SP CIDADÃO-2053"/>
    <s v="01-112120503040-000-062501930128-2-NV021597-PRO007648-0-0-0"/>
    <s v="NV021597"/>
    <m/>
    <x v="2"/>
    <x v="119"/>
  </r>
  <r>
    <x v="12"/>
    <m/>
    <x v="551"/>
    <d v="2025-04-01T00:00:00"/>
    <d v="2025-05-20T00:00:00"/>
    <n v="435.58"/>
    <s v="112120503040"/>
    <s v="IRRF-CONSÓRCIO SP CIDADÃO-2054"/>
    <s v="01-112120503040-000-062501930140-2-NV021609-PRO007648-0-0-0"/>
    <s v="NV021609"/>
    <m/>
    <x v="2"/>
    <x v="131"/>
  </r>
  <r>
    <x v="12"/>
    <m/>
    <x v="1050"/>
    <d v="2025-04-01T00:00:00"/>
    <d v="2025-05-20T00:00:00"/>
    <n v="564.44000000000005"/>
    <s v="112120503040"/>
    <s v="IRRF-CONSÓRCIO SP CIDADÃO-2055"/>
    <s v="01-112120503040-000-001505060355-2-NV022679-PRO007648-0-0-0"/>
    <s v="NV022679"/>
    <m/>
    <x v="2"/>
    <x v="231"/>
  </r>
  <r>
    <x v="12"/>
    <m/>
    <x v="650"/>
    <d v="2025-04-01T00:00:00"/>
    <d v="2025-05-20T00:00:00"/>
    <n v="847.19"/>
    <s v="112120503040"/>
    <s v="IRRF-CONSÓRCIO SP CIDADÃO-2056"/>
    <s v="01-112120503040-000-062501930117-2-NV021593-PRO007648-0-0-0"/>
    <s v="NV021593"/>
    <m/>
    <x v="2"/>
    <x v="117"/>
  </r>
  <r>
    <x v="12"/>
    <m/>
    <x v="609"/>
    <d v="2025-04-01T00:00:00"/>
    <d v="2025-05-20T00:00:00"/>
    <n v="756.24"/>
    <s v="112120503040"/>
    <s v="IRRF-CONSÓRCIO SP CIDADÃO-2057"/>
    <s v="01-112120503040-000-001501930159-2-NV022558-PRO007648-0-0-0"/>
    <s v="NV022558"/>
    <m/>
    <x v="2"/>
    <x v="148"/>
  </r>
  <r>
    <x v="12"/>
    <m/>
    <x v="709"/>
    <d v="2025-04-01T00:00:00"/>
    <d v="2025-05-20T00:00:00"/>
    <n v="416.57"/>
    <s v="112120503040"/>
    <s v="IRRF-CONSÓRCIO SP CIDADÃO-2058"/>
    <s v="01-112120503040-000-070505060197-2-NV022602-PRO007648-0-0-0"/>
    <s v="NV022602"/>
    <m/>
    <x v="2"/>
    <x v="171"/>
  </r>
  <r>
    <x v="12"/>
    <m/>
    <x v="583"/>
    <d v="2025-04-01T00:00:00"/>
    <d v="2025-05-20T00:00:00"/>
    <n v="1797.65"/>
    <s v="112120503040"/>
    <s v="IRRF-CONSÓRCIO SP CIDADÃO-2059"/>
    <s v="01-112120503040-000-070505060198-2-NV022603-PRO007648-0-0-0"/>
    <s v="NV022603"/>
    <m/>
    <x v="2"/>
    <x v="172"/>
  </r>
  <r>
    <x v="12"/>
    <m/>
    <x v="1051"/>
    <d v="2025-04-01T00:00:00"/>
    <d v="2025-05-20T00:00:00"/>
    <n v="435.56"/>
    <s v="112120503040"/>
    <s v="IRRF-CONSÓRCIO SP CIDADÃO-2060"/>
    <s v="01-112120503040-000-070505060204-2-NV022614-PRO007648-0-0-0"/>
    <s v="NV022614"/>
    <m/>
    <x v="2"/>
    <x v="178"/>
  </r>
  <r>
    <x v="12"/>
    <m/>
    <x v="591"/>
    <d v="2025-04-01T00:00:00"/>
    <d v="2025-05-20T00:00:00"/>
    <n v="435.57"/>
    <s v="112120503040"/>
    <s v="IRRF-CONSÓRCIO SP CIDADÃO-2061"/>
    <s v="01-112120503040-000-070505060205-2-NV022615-PRO007648-0-0-0"/>
    <s v="NV022615"/>
    <m/>
    <x v="2"/>
    <x v="179"/>
  </r>
  <r>
    <x v="12"/>
    <m/>
    <x v="778"/>
    <d v="2025-04-01T00:00:00"/>
    <d v="2025-05-20T00:00:00"/>
    <n v="435.57"/>
    <s v="112120503040"/>
    <s v="IRRF-CONSÓRCIO SP CIDADÃO-2062"/>
    <s v="01-112120503040-000-070505060236-2-NV022646-PRO007648-0-0-0"/>
    <s v="NV022646"/>
    <m/>
    <x v="2"/>
    <x v="210"/>
  </r>
  <r>
    <x v="12"/>
    <m/>
    <x v="602"/>
    <d v="2025-04-01T00:00:00"/>
    <d v="2025-05-20T00:00:00"/>
    <n v="490.08"/>
    <s v="112120503040"/>
    <s v="IRRF-CONSÓRCIO SP CIDADÃO-2063"/>
    <s v="01-112120503040-000-070505060144-2-NV021607-PRO007648-0-0-0"/>
    <s v="NV021607"/>
    <m/>
    <x v="2"/>
    <x v="129"/>
  </r>
  <r>
    <x v="12"/>
    <m/>
    <x v="604"/>
    <d v="2025-04-01T00:00:00"/>
    <d v="2025-05-20T00:00:00"/>
    <n v="435.57"/>
    <s v="112120503040"/>
    <s v="IRRF-CONSÓRCIO SP CIDADÃO-2064"/>
    <s v="01-112120503040-000-070505060219-2-NV022629-PRO007648-0-0-0"/>
    <s v="NV022629"/>
    <m/>
    <x v="2"/>
    <x v="193"/>
  </r>
  <r>
    <x v="12"/>
    <m/>
    <x v="740"/>
    <d v="2025-04-01T00:00:00"/>
    <d v="2025-05-20T00:00:00"/>
    <n v="435.56"/>
    <s v="112120503040"/>
    <s v="IRRF-CONSÓRCIO SP CIDADÃO-2065"/>
    <s v="01-112120503040-000-070505060218-2-NV022628-PRO007648-0-0-0"/>
    <s v="NV022628"/>
    <m/>
    <x v="2"/>
    <x v="192"/>
  </r>
  <r>
    <x v="12"/>
    <m/>
    <x v="747"/>
    <d v="2025-04-01T00:00:00"/>
    <d v="2025-05-20T00:00:00"/>
    <n v="435.57"/>
    <s v="112120503040"/>
    <s v="IRRF-CONSÓRCIO SP CIDADÃO-2066"/>
    <s v="01-112120503040-000-070505060229-2-NV022639-PRO007648-0-0-0"/>
    <s v="NV022639"/>
    <m/>
    <x v="2"/>
    <x v="203"/>
  </r>
  <r>
    <x v="12"/>
    <m/>
    <x v="1052"/>
    <d v="2025-04-01T00:00:00"/>
    <d v="2025-05-20T00:00:00"/>
    <n v="545.65"/>
    <s v="112120503040"/>
    <s v="IRRF-CONSÓRCIO SP CIDADÃO-2067"/>
    <s v="01-112120503040-000-070505060227-2-NV022637-PRO007648-0-0-0"/>
    <s v="NV022637"/>
    <m/>
    <x v="2"/>
    <x v="201"/>
  </r>
  <r>
    <x v="12"/>
    <m/>
    <x v="556"/>
    <d v="2025-04-01T00:00:00"/>
    <d v="2025-05-20T00:00:00"/>
    <n v="435.57"/>
    <s v="112120503040"/>
    <s v="IRRF-CONSÓRCIO SP CIDADÃO-2068"/>
    <s v="01-112120503040-000-070505060236-2-NV022646-PRO007648-0-0-0"/>
    <s v="NV022646"/>
    <m/>
    <x v="2"/>
    <x v="210"/>
  </r>
  <r>
    <x v="12"/>
    <m/>
    <x v="1053"/>
    <d v="2025-04-01T00:00:00"/>
    <d v="2025-05-20T00:00:00"/>
    <n v="435.56"/>
    <s v="112120503040"/>
    <s v="IRRF-CONSÓRCIO SP CIDADÃO-2069"/>
    <s v="01-112120503040-000-070505060228-2-NV022638-PRO007648-0-0-0"/>
    <s v="NV022638"/>
    <m/>
    <x v="2"/>
    <x v="202"/>
  </r>
  <r>
    <x v="12"/>
    <m/>
    <x v="613"/>
    <d v="2025-04-01T00:00:00"/>
    <d v="2025-05-20T00:00:00"/>
    <n v="659.84"/>
    <s v="112120503040"/>
    <s v="IRRF-CONSÓRCIO SP CIDADÃO-2070"/>
    <s v="01-112120503040-000-070505060140-2-NV021581-PRO007648-0-0-0"/>
    <s v="NV021581"/>
    <m/>
    <x v="2"/>
    <x v="110"/>
  </r>
  <r>
    <x v="12"/>
    <m/>
    <x v="690"/>
    <d v="2025-04-01T00:00:00"/>
    <d v="2025-05-20T00:00:00"/>
    <n v="435.57"/>
    <s v="112120503040"/>
    <s v="IRRF-CONSÓRCIO SP CIDADÃO-2071"/>
    <s v="01-112120503040-000-070505060217-2-NV022627-PRO007648-0-0-0"/>
    <s v="NV022627"/>
    <m/>
    <x v="2"/>
    <x v="191"/>
  </r>
  <r>
    <x v="12"/>
    <m/>
    <x v="698"/>
    <d v="2025-04-01T00:00:00"/>
    <d v="2025-05-20T00:00:00"/>
    <n v="438.43"/>
    <s v="112120503040"/>
    <s v="IRRF-CONSÓRCIO SP CIDADÃO-2072"/>
    <s v="01-112120503040-000-070505060264-2-NV022684-PRO007648-0-0-0"/>
    <s v="NV022684"/>
    <m/>
    <x v="2"/>
    <x v="1"/>
  </r>
  <r>
    <x v="12"/>
    <m/>
    <x v="717"/>
    <d v="2025-04-01T00:00:00"/>
    <d v="2025-05-20T00:00:00"/>
    <n v="435.57"/>
    <s v="112120503040"/>
    <s v="IRRF-CONSÓRCIO SP CIDADÃO-2073"/>
    <s v="01-112120503040-000-001505060419-2-NV022685-PRO007648-0-0-0"/>
    <s v="NV022685"/>
    <m/>
    <x v="2"/>
    <x v="260"/>
  </r>
  <r>
    <x v="12"/>
    <m/>
    <x v="714"/>
    <d v="2025-04-01T00:00:00"/>
    <d v="2025-05-20T00:00:00"/>
    <n v="1121.4000000000001"/>
    <s v="112120503040"/>
    <s v="IRRF-CONSÓRCIO SP CIDADÃO-2074"/>
    <s v="01-112120503040-000-062501480001-2-NV003956-PRO007648-0-0-0"/>
    <s v="NV003956"/>
    <m/>
    <x v="2"/>
    <x v="40"/>
  </r>
  <r>
    <x v="12"/>
    <m/>
    <x v="603"/>
    <d v="2025-04-01T00:00:00"/>
    <d v="2025-05-20T00:00:00"/>
    <n v="2008.3"/>
    <s v="112120503040"/>
    <s v="IRRF-CONSÓRCIO SP CIDADÃO-2075"/>
    <s v="01-112120503040-000-062501220001-2-NV009960-PRO007648-0-0-0"/>
    <s v="NV009960"/>
    <m/>
    <x v="2"/>
    <x v="12"/>
  </r>
  <r>
    <x v="12"/>
    <m/>
    <x v="756"/>
    <d v="2025-04-01T00:00:00"/>
    <d v="2025-05-20T00:00:00"/>
    <n v="1420.82"/>
    <s v="112120503040"/>
    <s v="IRRF-CONSÓRCIO SP CIDADÃO-2076"/>
    <s v="01-112120503040-000-062501600001-2-NV003973-PRO007648-0-0-0"/>
    <s v="NV003973"/>
    <m/>
    <x v="2"/>
    <x v="56"/>
  </r>
  <r>
    <x v="12"/>
    <m/>
    <x v="701"/>
    <d v="2025-04-01T00:00:00"/>
    <d v="2025-05-20T00:00:00"/>
    <n v="1046.68"/>
    <s v="112120503040"/>
    <s v="IRRF-CONSÓRCIO SP CIDADÃO-2077"/>
    <s v="01-112120503040-000-062501820001-2-NV019955-PRO007648-0-0-0"/>
    <s v="NV019955"/>
    <m/>
    <x v="2"/>
    <x v="0"/>
  </r>
  <r>
    <x v="12"/>
    <m/>
    <x v="647"/>
    <d v="2025-04-01T00:00:00"/>
    <d v="2025-05-20T00:00:00"/>
    <n v="6175.98"/>
    <s v="112120503040"/>
    <s v="IRRF-CONSÓRCIO SP CIDADÃO-2078"/>
    <s v="01-112120503040-000-062501310001-2-NV000957-PRO007648-0-0-0"/>
    <s v="NV000957"/>
    <m/>
    <x v="2"/>
    <x v="18"/>
  </r>
  <r>
    <x v="12"/>
    <m/>
    <x v="1054"/>
    <d v="2025-04-01T00:00:00"/>
    <d v="2025-05-20T00:00:00"/>
    <n v="2181.0500000000002"/>
    <s v="112120503040"/>
    <s v="IRRF-CONSÓRCIO SP CIDADÃO-2079"/>
    <s v="01-112120503040-000-062502000020-2-NV009959-PRO007648-0-0-0"/>
    <s v="NV009959"/>
    <m/>
    <x v="2"/>
    <x v="11"/>
  </r>
  <r>
    <x v="12"/>
    <m/>
    <x v="697"/>
    <d v="2025-04-01T00:00:00"/>
    <d v="2025-05-20T00:00:00"/>
    <n v="749.63"/>
    <s v="112120503040"/>
    <s v="IRRF-CONSÓRCIO SP CIDADÃO-2080"/>
    <s v="01-112120503040-000-062501000134-2-NV021561-PRO007648-0-0-0"/>
    <s v="NV021561"/>
    <m/>
    <x v="2"/>
    <x v="91"/>
  </r>
  <r>
    <x v="12"/>
    <m/>
    <x v="1055"/>
    <d v="2025-03-01T00:00:00"/>
    <d v="2025-05-20T00:00:00"/>
    <n v="180.81"/>
    <s v="112120501010"/>
    <s v="IRRF-ILHA SERVICE TECNOLOGIA E SERVIÇOS LTDA-4591"/>
    <s v="01-112120501010-000-050505060090-2-NV006968-PRO008246-0-0-0"/>
    <s v="NV006968"/>
    <m/>
    <x v="2"/>
    <x v="32"/>
  </r>
  <r>
    <x v="12"/>
    <m/>
    <x v="593"/>
    <d v="2025-03-01T00:00:00"/>
    <d v="2025-05-20T00:00:00"/>
    <n v="326.92"/>
    <s v="112120503040"/>
    <s v="IRRF-MAZZINI ADMINISTRAÇÃO E EMPREITAS LTDA-8429"/>
    <s v="01-112120503040-000-070505060182-2-NV022588-PRO007651-0-0-0"/>
    <s v="NV022588"/>
    <m/>
    <x v="2"/>
    <x v="0"/>
  </r>
  <r>
    <x v="12"/>
    <m/>
    <x v="843"/>
    <d v="2025-03-01T00:00:00"/>
    <d v="2025-05-20T00:00:00"/>
    <n v="290.06"/>
    <s v="112120503040"/>
    <s v="IRRF-MAZZINI ADMINISTRAÇÃO E EMPREITAS LTDA-8430"/>
    <s v="01-112120503040-000-070505060223-2-NV022633-PRO007651-0-0-0"/>
    <s v="NV022633"/>
    <m/>
    <x v="2"/>
    <x v="197"/>
  </r>
  <r>
    <x v="12"/>
    <m/>
    <x v="716"/>
    <d v="2025-03-01T00:00:00"/>
    <d v="2025-05-20T00:00:00"/>
    <n v="297.26"/>
    <s v="112120503040"/>
    <s v="IRRF-MAZZINI ADMINISTRAÇÃO E EMPREITAS LTDA-8431"/>
    <s v="01-112120503040-000-070505060208-2-NV022618-PRO007651-0-0-0"/>
    <s v="NV022618"/>
    <m/>
    <x v="2"/>
    <x v="182"/>
  </r>
  <r>
    <x v="12"/>
    <m/>
    <x v="1056"/>
    <d v="2025-03-01T00:00:00"/>
    <d v="2025-05-20T00:00:00"/>
    <n v="1964.17"/>
    <s v="112120503040"/>
    <s v="IRRF-MAZZINI ADMINISTRAÇÃO E EMPREITAS LTDA-8433"/>
    <s v="01-112120503040-000-062501540001-2-NV003965-PRO007651-0-0-0"/>
    <s v="NV003965"/>
    <m/>
    <x v="2"/>
    <x v="48"/>
  </r>
  <r>
    <x v="12"/>
    <m/>
    <x v="611"/>
    <d v="2025-03-01T00:00:00"/>
    <d v="2025-05-20T00:00:00"/>
    <n v="734"/>
    <s v="112120503040"/>
    <s v="IRRF-MAZZINI ADMINISTRAÇÃO E EMPREITAS LTDA-8434"/>
    <s v="01-112120503040-000-062501550001-2-NV003966-PRO007651-0-0-0"/>
    <s v="NV003966"/>
    <m/>
    <x v="2"/>
    <x v="49"/>
  </r>
  <r>
    <x v="12"/>
    <m/>
    <x v="744"/>
    <d v="2025-03-01T00:00:00"/>
    <d v="2025-05-20T00:00:00"/>
    <n v="708.52"/>
    <s v="112120503040"/>
    <s v="IRRF-MAZZINI ADMINISTRAÇÃO E EMPREITAS LTDA-8435"/>
    <s v="01-112120503040-000-070505060174-2-NV021579-PRO007651-0-0-0"/>
    <s v="NV021579"/>
    <m/>
    <x v="2"/>
    <x v="108"/>
  </r>
  <r>
    <x v="12"/>
    <m/>
    <x v="1057"/>
    <d v="2025-03-01T00:00:00"/>
    <d v="2025-05-20T00:00:00"/>
    <n v="289.25"/>
    <s v="112120503040"/>
    <s v="IRRF-MAZZINI ADMINISTRAÇÃO E EMPREITAS LTDA-8436"/>
    <s v="01-112120503040-000-062501930127-2-NV021594-PRO007651-0-0-0"/>
    <s v="NV021594"/>
    <m/>
    <x v="2"/>
    <x v="118"/>
  </r>
  <r>
    <x v="12"/>
    <m/>
    <x v="1058"/>
    <d v="2025-03-01T00:00:00"/>
    <d v="2025-05-20T00:00:00"/>
    <n v="290.06"/>
    <s v="112120503040"/>
    <s v="IRRF-MAZZINI ADMINISTRAÇÃO E EMPREITAS LTDA-8437"/>
    <s v="01-112120503040-000-070505060232-2-NV022642-PRO007651-0-0-0"/>
    <s v="NV022642"/>
    <m/>
    <x v="2"/>
    <x v="206"/>
  </r>
  <r>
    <x v="12"/>
    <m/>
    <x v="769"/>
    <d v="2025-03-01T00:00:00"/>
    <d v="2025-05-20T00:00:00"/>
    <n v="286.23"/>
    <s v="112120503040"/>
    <s v="IRRF-MAZZINI ADMINISTRAÇÃO E EMPREITAS LTDA-8438"/>
    <s v="01-112120503040-000-001505060341-2-NV022643-PRO007651-0-0-0"/>
    <s v="NV022643"/>
    <m/>
    <x v="2"/>
    <x v="207"/>
  </r>
  <r>
    <x v="12"/>
    <m/>
    <x v="1059"/>
    <d v="2025-03-01T00:00:00"/>
    <d v="2025-05-20T00:00:00"/>
    <n v="2089.06"/>
    <s v="112120503040"/>
    <s v="IRRF-MAZZINI ADMINISTRAÇÃO E EMPREITAS LTDA-8439"/>
    <s v="01-112120503040-000-062501630001-2-NV003976-PRO007651-0-0-0"/>
    <s v="NV003976"/>
    <m/>
    <x v="2"/>
    <x v="59"/>
  </r>
  <r>
    <x v="12"/>
    <m/>
    <x v="792"/>
    <d v="2025-03-01T00:00:00"/>
    <d v="2025-05-20T00:00:00"/>
    <n v="290.06"/>
    <s v="112120503040"/>
    <s v="IRRF-MAZZINI ADMINISTRAÇÃO E EMPREITAS LTDA-8440"/>
    <s v="01-112120503040-000-070505060225-2-NV022635-PRO007651-0-0-0"/>
    <s v="NV022635"/>
    <m/>
    <x v="2"/>
    <x v="199"/>
  </r>
  <r>
    <x v="12"/>
    <m/>
    <x v="1060"/>
    <d v="2025-03-01T00:00:00"/>
    <d v="2025-05-20T00:00:00"/>
    <n v="593.25"/>
    <s v="112120503040"/>
    <s v="IRRF-MAZZINI ADMINISTRAÇÃO E EMPREITAS LTDA-8441"/>
    <s v="01-112120503040-000-070505060230-2-NV022640-PRO007651-0-0-0"/>
    <s v="NV022640"/>
    <m/>
    <x v="2"/>
    <x v="204"/>
  </r>
  <r>
    <x v="12"/>
    <m/>
    <x v="1061"/>
    <d v="2025-03-01T00:00:00"/>
    <d v="2025-05-20T00:00:00"/>
    <n v="312.66000000000003"/>
    <s v="112120503040"/>
    <s v="IRRF-MAZZINI ADMINISTRAÇÃO E EMPREITAS LTDA-8442"/>
    <s v="01-112120503040-000-062501930132-2-NV021601-PRO007651-0-0-0"/>
    <s v="NV021601"/>
    <m/>
    <x v="2"/>
    <x v="123"/>
  </r>
  <r>
    <x v="12"/>
    <m/>
    <x v="1062"/>
    <d v="2025-03-01T00:00:00"/>
    <d v="2025-05-20T00:00:00"/>
    <n v="2134.5"/>
    <s v="112120503040"/>
    <s v="IRRF-MAZZINI ADMINISTRAÇÃO E EMPREITAS LTDA-8443"/>
    <s v="01-112120503040-000-062501160001-2-NV009954-PRO007651-0-0-0"/>
    <s v="NV009954"/>
    <m/>
    <x v="2"/>
    <x v="6"/>
  </r>
  <r>
    <x v="12"/>
    <m/>
    <x v="786"/>
    <d v="2025-03-01T00:00:00"/>
    <d v="2025-05-20T00:00:00"/>
    <n v="296.45"/>
    <s v="112120503040"/>
    <s v="IRRF-MAZZINI ADMINISTRAÇÃO E EMPREITAS LTDA-8444"/>
    <s v="01-112120503040-000-001501930154-2-NV022553-PRO007651-0-0-0"/>
    <s v="NV022553"/>
    <m/>
    <x v="2"/>
    <x v="143"/>
  </r>
  <r>
    <x v="12"/>
    <m/>
    <x v="542"/>
    <d v="2025-03-01T00:00:00"/>
    <d v="2025-05-20T00:00:00"/>
    <n v="293.43"/>
    <s v="112120503040"/>
    <s v="IRRF-MAZZINI ADMINISTRAÇÃO E EMPREITAS LTDA-8445"/>
    <s v="01-112120503040-000-001505060352-2-NV022676-PRO007651-0-0-0"/>
    <s v="NV022676"/>
    <m/>
    <x v="2"/>
    <x v="230"/>
  </r>
  <r>
    <x v="12"/>
    <m/>
    <x v="700"/>
    <d v="2025-03-01T00:00:00"/>
    <d v="2025-05-20T00:00:00"/>
    <n v="458.39"/>
    <s v="112120503040"/>
    <s v="IRRF-MAZZINI ADMINISTRAÇÃO E EMPREITAS LTDA-8446"/>
    <s v="01-112120503040-000-070505060175-2-NV022568-PRO007651-0-0-0"/>
    <s v="NV022568"/>
    <m/>
    <x v="2"/>
    <x v="155"/>
  </r>
  <r>
    <x v="12"/>
    <m/>
    <x v="653"/>
    <d v="2025-03-01T00:00:00"/>
    <d v="2025-05-20T00:00:00"/>
    <n v="293.43"/>
    <s v="112120503040"/>
    <s v="IRRF-MAZZINI ADMINISTRAÇÃO E EMPREITAS LTDA-8447"/>
    <s v="01-112120503040-000-001505060339-2-NV022641-PRO007651-0-0-0"/>
    <s v="NV022641"/>
    <m/>
    <x v="2"/>
    <x v="205"/>
  </r>
  <r>
    <x v="12"/>
    <m/>
    <x v="1063"/>
    <d v="2025-03-01T00:00:00"/>
    <d v="2025-05-20T00:00:00"/>
    <n v="2860.38"/>
    <s v="112120503040"/>
    <s v="IRRF-MAZZINI ADMINISTRAÇÃO E EMPREITAS LTDA-8448"/>
    <s v="01-112120503040-000-062501330001-2-NV002952-PRO007651-0-0-0"/>
    <s v="NV002952"/>
    <m/>
    <x v="2"/>
    <x v="35"/>
  </r>
  <r>
    <x v="12"/>
    <m/>
    <x v="815"/>
    <d v="2025-03-01T00:00:00"/>
    <d v="2025-05-20T00:00:00"/>
    <n v="5955.78"/>
    <s v="112120503040"/>
    <s v="IRRF-MAZZINI ADMINISTRAÇÃO E EMPREITAS LTDA-8449"/>
    <s v="01-112120503040-000-047501090001-1-NV006965-PRO007651-0-0-0"/>
    <s v="NV006965"/>
    <m/>
    <x v="2"/>
    <x v="29"/>
  </r>
  <r>
    <x v="12"/>
    <m/>
    <x v="587"/>
    <d v="2025-03-01T00:00:00"/>
    <d v="2025-05-20T00:00:00"/>
    <n v="7511.31"/>
    <s v="112120503040"/>
    <s v="IRRF-MAZZINI ADMINISTRAÇÃO E EMPREITAS LTDA-8450"/>
    <s v="01-112120503040-000-015505060003-1-NV006963-PRO007651-0-0-0"/>
    <s v="NV006963"/>
    <m/>
    <x v="2"/>
    <x v="27"/>
  </r>
  <r>
    <x v="12"/>
    <m/>
    <x v="567"/>
    <d v="2025-03-01T00:00:00"/>
    <d v="2025-05-20T00:00:00"/>
    <n v="1853.54"/>
    <s v="112120503040"/>
    <s v="IRRF-MAZZINI ADMINISTRAÇÃO E EMPREITAS LTDA-8451"/>
    <s v="01-112120503040-000-062501320001-2-NV002951-PRO007651-0-0-0"/>
    <s v="NV002951"/>
    <m/>
    <x v="2"/>
    <x v="34"/>
  </r>
  <r>
    <x v="12"/>
    <m/>
    <x v="1064"/>
    <d v="2025-03-01T00:00:00"/>
    <d v="2025-05-20T00:00:00"/>
    <n v="290.06"/>
    <s v="112120503040"/>
    <s v="IRRF-MAZZINI ADMINISTRAÇÃO E EMPREITAS LTDA-8452"/>
    <s v="01-112120503040-000-070505060234-2-NV022644-PRO007651-0-0-0"/>
    <s v="NV022644"/>
    <m/>
    <x v="2"/>
    <x v="208"/>
  </r>
  <r>
    <x v="12"/>
    <m/>
    <x v="825"/>
    <d v="2025-03-01T00:00:00"/>
    <d v="2025-05-20T00:00:00"/>
    <n v="985.9"/>
    <s v="112120503040"/>
    <s v="IRRF-MAZZINI ADMINISTRAÇÃO E EMPREITAS LTDA-8453"/>
    <s v="01-112120503040-000-062501670001-2-NV003985-PRO007651-0-0-0"/>
    <s v="NV003985"/>
    <m/>
    <x v="2"/>
    <x v="67"/>
  </r>
  <r>
    <x v="12"/>
    <m/>
    <x v="1065"/>
    <d v="2025-03-01T00:00:00"/>
    <d v="2025-05-20T00:00:00"/>
    <n v="286.23"/>
    <s v="112120503040"/>
    <s v="IRRF-MAZZINI ADMINISTRAÇÃO E EMPREITAS LTDA-8454"/>
    <s v="01-112120503040-000-070505060251-2-NV022662-PRO007651-0-0-0"/>
    <s v="NV022662"/>
    <m/>
    <x v="2"/>
    <x v="222"/>
  </r>
  <r>
    <x v="12"/>
    <m/>
    <x v="588"/>
    <d v="2025-03-01T00:00:00"/>
    <d v="2025-05-20T00:00:00"/>
    <n v="3883.26"/>
    <s v="112120503040"/>
    <s v="IRRF-MAZZINI ADMINISTRAÇÃO E EMPREITAS LTDA-8509"/>
    <s v="01-112120503040-000-062501240001-2-NV009958-PRO007651-0-0-0"/>
    <s v="NV009958"/>
    <m/>
    <x v="2"/>
    <x v="10"/>
  </r>
  <r>
    <x v="12"/>
    <m/>
    <x v="590"/>
    <d v="2025-04-01T00:00:00"/>
    <d v="2025-05-20T00:00:00"/>
    <n v="1177.8699999999999"/>
    <s v="112120611010"/>
    <s v="IRRF-SEAL SEGURANÇA ALTERNATIVA EIRELI-16987"/>
    <s v="01-112120611010-000-015501020001-1-NV006963-PRO007743-0-0-0"/>
    <s v="NV006963"/>
    <m/>
    <x v="2"/>
    <x v="27"/>
  </r>
  <r>
    <x v="12"/>
    <m/>
    <x v="1067"/>
    <d v="2025-04-01T00:00:00"/>
    <d v="2025-05-20T00:00:00"/>
    <n v="2199.34"/>
    <s v="112120501010"/>
    <s v="IRRF-STEFANINI CONSULTORIA E ASSESSORIA EM INFORMATICA S.A-224816"/>
    <s v="01-112120501010-000-001505000005-2-NV006958-PRO007954-0-0-0"/>
    <s v="NV006958"/>
    <m/>
    <x v="2"/>
    <x v="0"/>
  </r>
  <r>
    <x v="12"/>
    <m/>
    <x v="1068"/>
    <d v="2025-03-01T00:00:00"/>
    <d v="2025-05-20T00:00:00"/>
    <n v="7980.11"/>
    <s v="112120503040"/>
    <s v="PIS/COFINS/CSLL-3P BRASIL-CONSULTORIA E PROJETOS DE ESTRUTURAÇÃO DE PARCERIAS PUBLICO-PRIVADAS E PARTICIPAÇÕES S/A-655#234608"/>
    <s v="01-112120503040-000-062501360001-2-NV003961-PRO007649-0-0-0"/>
    <s v="NV003961"/>
    <m/>
    <x v="2"/>
    <x v="45"/>
  </r>
  <r>
    <x v="12"/>
    <m/>
    <x v="1069"/>
    <d v="2025-03-01T00:00:00"/>
    <d v="2025-05-20T00:00:00"/>
    <n v="47070.720000000001"/>
    <s v="112120503040"/>
    <s v="PIS/COFINS/CSLL-3P BRASIL-CONSULTORIA E PROJETOS DE ESTRUTURAÇÃO DE PARCERIAS PUBLICO-PRIVADAS E PARTICIPAÇÕES S/A-656#234609"/>
    <s v="01-112120503040-000-048501100001-1-NV006966-PRO007649-0-0-0"/>
    <s v="NV006966"/>
    <m/>
    <x v="2"/>
    <x v="30"/>
  </r>
  <r>
    <x v="12"/>
    <m/>
    <x v="1070"/>
    <d v="2025-03-01T00:00:00"/>
    <d v="2025-05-20T00:00:00"/>
    <n v="85979.51"/>
    <s v="112120503040"/>
    <s v="PIS/COFINS/CSLL-3P BRASIL-CONSULTORIA E PROJETOS DE ESTRUTURAÇÃO DE PARCERIAS PUBLICO-PRIVADAS E PARTICIPAÇÕES S/A-657#234610"/>
    <s v="01-112120503040-000-046501030001-1-NV006964-PRO007649-0-0-0"/>
    <s v="NV006964"/>
    <m/>
    <x v="2"/>
    <x v="28"/>
  </r>
  <r>
    <x v="12"/>
    <m/>
    <x v="1071"/>
    <d v="2025-03-01T00:00:00"/>
    <d v="2025-05-20T00:00:00"/>
    <n v="52227.91"/>
    <s v="112120503040"/>
    <s v="PIS/COFINS/CSLL-3P BRASIL-CONSULTORIA E PROJETOS DE ESTRUTURAÇÃO DE PARCERIAS PUBLICO-PRIVADAS E PARTICIPAÇÕES S/A-658"/>
    <s v="01-112120503040-000-062501130001-2-NV000956-PRO007649-0-0-0"/>
    <s v="NV000956"/>
    <m/>
    <x v="2"/>
    <x v="17"/>
  </r>
  <r>
    <x v="12"/>
    <m/>
    <x v="1072"/>
    <d v="2025-03-01T00:00:00"/>
    <d v="2025-05-20T00:00:00"/>
    <n v="11664.63"/>
    <s v="112120503040"/>
    <s v="PIS/COFINS/CSLL-3P BRASIL-CONSULTORIA E PROJETOS DE ESTRUTURAÇÃO DE PARCERIAS PUBLICO-PRIVADAS E PARTICIPAÇÕES S/A-659"/>
    <s v="01-112120503040-000-070505060252-2-NV022666-PRO007649-0-0-0"/>
    <s v="NV022666"/>
    <m/>
    <x v="2"/>
    <x v="226"/>
  </r>
  <r>
    <x v="12"/>
    <m/>
    <x v="1073"/>
    <d v="2025-03-01T00:00:00"/>
    <d v="2025-05-20T00:00:00"/>
    <n v="5600.55"/>
    <s v="112120503040"/>
    <s v="PIS/COFINS/CSLL-3P BRASIL-CONSULTORIA E PROJETOS DE ESTRUTURAÇÃO DE PARCERIAS PUBLICO-PRIVADAS E PARTICIPAÇÕES S/A-660"/>
    <s v="01-112120503040-000-062501000117-2-NV020554-PRO007649-0-0-0"/>
    <s v="NV020554"/>
    <m/>
    <x v="2"/>
    <x v="83"/>
  </r>
  <r>
    <x v="12"/>
    <m/>
    <x v="1074"/>
    <d v="2025-03-01T00:00:00"/>
    <d v="2025-05-20T00:00:00"/>
    <n v="4052.28"/>
    <s v="112120503040"/>
    <s v="PIS/COFINS/CSLL-3P BRASIL-CONSULTORIA E PROJETOS DE ESTRUTURAÇÃO DE PARCERIAS PUBLICO-PRIVADAS E PARTICIPAÇÕES S/A-661"/>
    <s v="01-112120503040-000-001501930149-2-NV021618-PRO007649-0-0-0"/>
    <s v="NV021618"/>
    <m/>
    <x v="2"/>
    <x v="138"/>
  </r>
  <r>
    <x v="12"/>
    <m/>
    <x v="1075"/>
    <d v="2025-03-01T00:00:00"/>
    <d v="2025-05-20T00:00:00"/>
    <n v="3395.39"/>
    <s v="112120503040"/>
    <s v="PIS/COFINS/CSLL-3P BRASIL-CONSULTORIA E PROJETOS DE ESTRUTURAÇÃO DE PARCERIAS PUBLICO-PRIVADAS E PARTICIPAÇÕES S/A-662#234614"/>
    <s v="01-112120503040-000-070505060156-2-NV021619-PRO007649-0-0-0"/>
    <s v="NV021619"/>
    <m/>
    <x v="2"/>
    <x v="139"/>
  </r>
  <r>
    <x v="12"/>
    <m/>
    <x v="1076"/>
    <d v="2025-03-01T00:00:00"/>
    <d v="2025-05-20T00:00:00"/>
    <n v="2715.29"/>
    <s v="112120503040"/>
    <s v="PIS/COFINS/CSLL-3P BRASIL-CONSULTORIA E PROJETOS DE ESTRUTURAÇÃO DE PARCERIAS PUBLICO-PRIVADAS E PARTICIPAÇÕES S/A-663#234615"/>
    <s v="01-112120503040-000-070505060239-2-NV022649-PRO007649-0-0-0"/>
    <s v="NV022649"/>
    <m/>
    <x v="2"/>
    <x v="212"/>
  </r>
  <r>
    <x v="12"/>
    <m/>
    <x v="1077"/>
    <d v="2025-03-01T00:00:00"/>
    <d v="2025-05-20T00:00:00"/>
    <n v="7007.6"/>
    <s v="112120503040"/>
    <s v="PIS/COFINS/CSLL-3P BRASIL-CONSULTORIA E PROJETOS DE ESTRUTURAÇÃO DE PARCERIAS PUBLICO-PRIVADAS E PARTICIPAÇÕES S/A-664"/>
    <s v="01-112120503040-000-062501470001-2-NV003955-PRO007649-0-0-0"/>
    <s v="NV003955"/>
    <m/>
    <x v="2"/>
    <x v="39"/>
  </r>
  <r>
    <x v="12"/>
    <m/>
    <x v="1078"/>
    <d v="2025-03-01T00:00:00"/>
    <d v="2025-05-20T00:00:00"/>
    <n v="16108.83"/>
    <s v="112120503040"/>
    <s v="PIS/COFINS/CSLL-3P BRASIL-CONSULTORIA E PROJETOS DE ESTRUTURAÇÃO DE PARCERIAS PUBLICO-PRIVADAS E PARTICIPAÇÕES S/A-665#234631"/>
    <s v="01-112120503040-000-062501260001-2-NV009955-PRO007649-0-0-0"/>
    <s v="NV009955"/>
    <m/>
    <x v="2"/>
    <x v="7"/>
  </r>
  <r>
    <x v="12"/>
    <m/>
    <x v="1079"/>
    <d v="2025-03-01T00:00:00"/>
    <d v="2025-05-20T00:00:00"/>
    <n v="8221.52"/>
    <s v="112120503040"/>
    <s v="PIS/COFINS/CSLL-3P BRASIL-CONSULTORIA E PROJETOS DE ESTRUTURAÇÃO DE PARCERIAS PUBLICO-PRIVADAS E PARTICIPAÇÕES S/A-666#234617"/>
    <s v="01-112120503040-000-062501640001-2-NV003978-PRO007649-0-0-0"/>
    <s v="NV003978"/>
    <m/>
    <x v="2"/>
    <x v="61"/>
  </r>
  <r>
    <x v="12"/>
    <m/>
    <x v="1080"/>
    <d v="2025-03-01T00:00:00"/>
    <d v="2025-05-20T00:00:00"/>
    <n v="7406.05"/>
    <s v="112120503040"/>
    <s v="PIS/COFINS/CSLL-3P BRASIL-CONSULTORIA E PROJETOS DE ESTRUTURAÇÃO DE PARCERIAS PUBLICO-PRIVADAS E PARTICIPAÇÕES S/A-667#234618"/>
    <s v="01-112120503040-000-062501700001-2-NV004958-PRO007649-0-0-0"/>
    <s v="NV004958"/>
    <m/>
    <x v="2"/>
    <x v="71"/>
  </r>
  <r>
    <x v="12"/>
    <m/>
    <x v="1081"/>
    <d v="2025-03-01T00:00:00"/>
    <d v="2025-05-20T00:00:00"/>
    <n v="2088.35"/>
    <s v="112120503040"/>
    <s v="PIS/COFINS/CSLL-3P BRASIL-CONSULTORIA E PROJETOS DE ESTRUTURAÇÃO DE PARCERIAS PUBLICO-PRIVADAS E PARTICIPAÇÕES S/A-668"/>
    <s v="01-112120503040-000-062501930102-2-NV021567-PRO007649-0-0-0"/>
    <s v="NV021567"/>
    <m/>
    <x v="2"/>
    <x v="97"/>
  </r>
  <r>
    <x v="12"/>
    <m/>
    <x v="1082"/>
    <d v="2025-03-01T00:00:00"/>
    <d v="2025-05-20T00:00:00"/>
    <n v="2093.5500000000002"/>
    <s v="112120503040"/>
    <s v="PIS/COFINS/CSLL-3P BRASIL-CONSULTORIA E PROJETOS DE ESTRUTURAÇÃO DE PARCERIAS PUBLICO-PRIVADAS E PARTICIPAÇÕES S/A-669#234620"/>
    <s v="01-112120503040-000-062501930122-2-NV021588-PRO007649-0-0-0"/>
    <s v="NV021588"/>
    <m/>
    <x v="2"/>
    <x v="113"/>
  </r>
  <r>
    <x v="12"/>
    <m/>
    <x v="1083"/>
    <d v="2025-03-01T00:00:00"/>
    <d v="2025-05-20T00:00:00"/>
    <n v="2093.5500000000002"/>
    <s v="112120503040"/>
    <s v="PIS/COFINS/CSLL-3P BRASIL-CONSULTORIA E PROJETOS DE ESTRUTURAÇÃO DE PARCERIAS PUBLICO-PRIVADAS E PARTICIPAÇÕES S/A-670#234621"/>
    <s v="01-112120503040-000-070505060202-2-NV022612-PRO007649-0-0-0"/>
    <s v="NV022612"/>
    <m/>
    <x v="2"/>
    <x v="176"/>
  </r>
  <r>
    <x v="12"/>
    <m/>
    <x v="1084"/>
    <d v="2025-03-01T00:00:00"/>
    <d v="2025-05-20T00:00:00"/>
    <n v="2344.86"/>
    <s v="112120503040"/>
    <s v="PIS/COFINS/CSLL-3P BRASIL-CONSULTORIA E PROJETOS DE ESTRUTURAÇÃO DE PARCERIAS PUBLICO-PRIVADAS E PARTICIPAÇÕES S/A-671#234622"/>
    <s v="01-112120503040-000-070505060226-2-NV022636-PRO007649-0-0-0"/>
    <s v="NV022636"/>
    <m/>
    <x v="2"/>
    <x v="200"/>
  </r>
  <r>
    <x v="12"/>
    <m/>
    <x v="1085"/>
    <d v="2025-03-01T00:00:00"/>
    <d v="2025-05-20T00:00:00"/>
    <n v="2037.85"/>
    <s v="112120503040"/>
    <s v="PIS/COFINS/CSLL-3P BRASIL-CONSULTORIA E PROJETOS DE ESTRUTURAÇÃO DE PARCERIAS PUBLICO-PRIVADAS E PARTICIPAÇÕES S/A-672"/>
    <s v="01-112120503040-000-001505060324-2-NV022562-PRO007649-0-0-0"/>
    <s v="NV022562"/>
    <m/>
    <x v="2"/>
    <x v="150"/>
  </r>
  <r>
    <x v="12"/>
    <m/>
    <x v="1086"/>
    <d v="2025-03-01T00:00:00"/>
    <d v="2025-05-20T00:00:00"/>
    <n v="2068.02"/>
    <s v="112120503040"/>
    <s v="PIS/COFINS/CSLL-3P BRASIL-CONSULTORIA E PROJETOS DE ESTRUTURAÇÃO DE PARCERIAS PUBLICO-PRIVADAS E PARTICIPAÇÕES S/A-673"/>
    <s v="01-112120503040-000-070505060273-2-NV022680-PRO007649-0-0-0"/>
    <s v="NV022680"/>
    <m/>
    <x v="2"/>
    <x v="232"/>
  </r>
  <r>
    <x v="12"/>
    <m/>
    <x v="1087"/>
    <d v="2025-02-01T00:00:00"/>
    <d v="2025-05-20T00:00:00"/>
    <n v="2084.6799999999998"/>
    <s v="112120503040"/>
    <s v="PIS/COFINS/CSLL-3P BRASIL-CONSULTORIA E PROJETOS DE ESTRUTURAÇÃO DE PARCERIAS PUBLICO-PRIVADAS E PARTICIPAÇÕES S/A-674"/>
    <s v="01-112120503040-000-070505060224-2-NV022634-PRO007649-0-0-0"/>
    <s v="NV022634"/>
    <m/>
    <x v="2"/>
    <x v="198"/>
  </r>
  <r>
    <x v="12"/>
    <m/>
    <x v="1088"/>
    <d v="2025-02-01T00:00:00"/>
    <d v="2025-05-20T00:00:00"/>
    <n v="2392.09"/>
    <s v="112120503040"/>
    <s v="PIS/COFINS/CSLL-3P BRASIL-CONSULTORIA E PROJETOS DE ESTRUTURAÇÃO DE PARCERIAS PUBLICO-PRIVADAS E PARTICIPAÇÕES S/A-675"/>
    <s v="01-112120503040-000-070505060214-2-NV022622-PRO007649-0-0-0"/>
    <s v="NV022622"/>
    <m/>
    <x v="2"/>
    <x v="186"/>
  </r>
  <r>
    <x v="12"/>
    <m/>
    <x v="1089"/>
    <d v="2025-02-01T00:00:00"/>
    <d v="2025-05-20T00:00:00"/>
    <n v="2093.5500000000002"/>
    <s v="112120503040"/>
    <s v="PIS/COFINS/CSLL-3P BRASIL-CONSULTORIA E PROJETOS DE ESTRUTURAÇÃO DE PARCERIAS PUBLICO-PRIVADAS E PARTICIPAÇÕES S/A-676#234627"/>
    <s v="01-112120503040-000-062501930105-2-NV021570-PRO007649-0-0-0"/>
    <s v="NV021570"/>
    <m/>
    <x v="2"/>
    <x v="100"/>
  </r>
  <r>
    <x v="12"/>
    <m/>
    <x v="1090"/>
    <d v="2025-03-01T00:00:00"/>
    <d v="2025-05-20T00:00:00"/>
    <n v="627.52"/>
    <s v="112120503040"/>
    <s v="PIS/COFINS/CSLL-3P BRASIL-CONSULTORIA E PROJETOS DE ESTRUTURAÇÃO DE PARCERIAS PUBLICO-PRIVADAS E PARTICIPAÇÕES S/A-677#234905"/>
    <s v="01-112120503040-000-046501030001-1-NV006964-PRO007649-0-0-0"/>
    <s v="NV006964"/>
    <m/>
    <x v="2"/>
    <x v="28"/>
  </r>
  <r>
    <x v="12"/>
    <m/>
    <x v="1090"/>
    <d v="2025-03-01T00:00:00"/>
    <d v="2025-05-20T00:00:00"/>
    <n v="627.52"/>
    <s v="112120503040"/>
    <s v="PIS/COFINS/CSLL-3P BRASIL-CONSULTORIA E PROJETOS DE ESTRUTURAÇÃO DE PARCERIAS PUBLICO-PRIVADAS E PARTICIPAÇÕES S/A-677#234905"/>
    <s v="01-112120503040-000-046501030001-1-NV006964-PRO007649-0-0-0"/>
    <s v="NV006964"/>
    <m/>
    <x v="2"/>
    <x v="28"/>
  </r>
  <r>
    <x v="12"/>
    <m/>
    <x v="1090"/>
    <d v="2025-03-01T00:00:00"/>
    <d v="2025-05-20T00:00:00"/>
    <n v="-627.52"/>
    <s v="112120503040"/>
    <s v="PIS/COFINS/CSLL-3P BRASIL-CONSULTORIA E PROJETOS DE ESTRUTURAÇÃO DE PARCERIAS PUBLICO-PRIVADAS E PARTICIPAÇÕES S/A-677#234905"/>
    <s v="01-112120503040-000-046501030001-1-NV006964-PRO007649-0-0-0"/>
    <s v="NV006964"/>
    <m/>
    <x v="2"/>
    <x v="28"/>
  </r>
  <r>
    <x v="12"/>
    <m/>
    <x v="1091"/>
    <d v="2025-03-01T00:00:00"/>
    <d v="2025-05-20T00:00:00"/>
    <n v="427.78"/>
    <s v="112120503040"/>
    <s v="PIS/COFINS/CSLL-3P BRASIL-CONSULTORIA E PROJETOS DE ESTRUTURAÇÃO DE PARCERIAS PUBLICO-PRIVADAS E PARTICIPAÇÕES S/A-684#234906"/>
    <s v="01-112120503040-000-062501130001-2-NV000956-PRO007649-0-0-0"/>
    <s v="NV000956"/>
    <m/>
    <x v="2"/>
    <x v="17"/>
  </r>
  <r>
    <x v="12"/>
    <m/>
    <x v="1091"/>
    <d v="2025-03-01T00:00:00"/>
    <d v="2025-05-20T00:00:00"/>
    <n v="-427.78"/>
    <s v="112120503040"/>
    <s v="PIS/COFINS/CSLL-3P BRASIL-CONSULTORIA E PROJETOS DE ESTRUTURAÇÃO DE PARCERIAS PUBLICO-PRIVADAS E PARTICIPAÇÕES S/A-684#234906"/>
    <s v="01-112120503040-000-062501130001-2-NV000956-PRO007649-0-0-0"/>
    <s v="NV000956"/>
    <m/>
    <x v="2"/>
    <x v="17"/>
  </r>
  <r>
    <x v="12"/>
    <m/>
    <x v="1091"/>
    <d v="2025-03-01T00:00:00"/>
    <d v="2025-05-20T00:00:00"/>
    <n v="427.78"/>
    <s v="112120503040"/>
    <s v="PIS/COFINS/CSLL-3P BRASIL-CONSULTORIA E PROJETOS DE ESTRUTURAÇÃO DE PARCERIAS PUBLICO-PRIVADAS E PARTICIPAÇÕES S/A-684#234906"/>
    <s v="01-112120503040-000-062501130001-2-NV000956-PRO007649-0-0-0"/>
    <s v="NV000956"/>
    <m/>
    <x v="2"/>
    <x v="17"/>
  </r>
  <r>
    <x v="12"/>
    <m/>
    <x v="1092"/>
    <d v="2025-03-01T00:00:00"/>
    <d v="2025-05-20T00:00:00"/>
    <n v="-344.36"/>
    <s v="112120503040"/>
    <s v="PIS/COFINS/CSLL-3P BRASIL-CONSULTORIA E PROJETOS DE ESTRUTURAÇÃO DE PARCERIAS PUBLICO-PRIVADAS E PARTICIPAÇÕES S/A-685#234907"/>
    <s v="01-112120503040-000-048501100001-1-NV006966-PRO007649-0-0-0"/>
    <s v="NV006966"/>
    <m/>
    <x v="2"/>
    <x v="30"/>
  </r>
  <r>
    <x v="12"/>
    <m/>
    <x v="1092"/>
    <d v="2025-03-01T00:00:00"/>
    <d v="2025-05-20T00:00:00"/>
    <n v="344.36"/>
    <s v="112120503040"/>
    <s v="PIS/COFINS/CSLL-3P BRASIL-CONSULTORIA E PROJETOS DE ESTRUTURAÇÃO DE PARCERIAS PUBLICO-PRIVADAS E PARTICIPAÇÕES S/A-685#234907"/>
    <s v="01-112120503040-000-048501100001-1-NV006966-PRO007649-0-0-0"/>
    <s v="NV006966"/>
    <m/>
    <x v="2"/>
    <x v="30"/>
  </r>
  <r>
    <x v="12"/>
    <m/>
    <x v="1092"/>
    <d v="2025-03-01T00:00:00"/>
    <d v="2025-05-20T00:00:00"/>
    <n v="344.36"/>
    <s v="112120503040"/>
    <s v="PIS/COFINS/CSLL-3P BRASIL-CONSULTORIA E PROJETOS DE ESTRUTURAÇÃO DE PARCERIAS PUBLICO-PRIVADAS E PARTICIPAÇÕES S/A-685#234907"/>
    <s v="01-112120503040-000-048501100001-1-NV006966-PRO007649-0-0-0"/>
    <s v="NV006966"/>
    <m/>
    <x v="2"/>
    <x v="30"/>
  </r>
  <r>
    <x v="12"/>
    <m/>
    <x v="1093"/>
    <d v="2025-03-01T00:00:00"/>
    <d v="2025-05-20T00:00:00"/>
    <n v="-31.78"/>
    <s v="112120503040"/>
    <s v="PIS/COFINS/CSLL-3P BRASIL-CONSULTORIA E PROJETOS DE ESTRUTURAÇÃO DE PARCERIAS PUBLICO-PRIVADAS E PARTICIPAÇÕES S/A-686#234909"/>
    <s v="01-112120503040-000-062501000117-2-NV020554-PRO007649-0-0-0"/>
    <s v="NV020554"/>
    <m/>
    <x v="2"/>
    <x v="83"/>
  </r>
  <r>
    <x v="12"/>
    <m/>
    <x v="1093"/>
    <d v="2025-03-01T00:00:00"/>
    <d v="2025-05-20T00:00:00"/>
    <n v="31.78"/>
    <s v="112120503040"/>
    <s v="PIS/COFINS/CSLL-3P BRASIL-CONSULTORIA E PROJETOS DE ESTRUTURAÇÃO DE PARCERIAS PUBLICO-PRIVADAS E PARTICIPAÇÕES S/A-686#234909"/>
    <s v="01-112120503040-000-062501000117-2-NV020554-PRO007649-0-0-0"/>
    <s v="NV020554"/>
    <m/>
    <x v="2"/>
    <x v="83"/>
  </r>
  <r>
    <x v="12"/>
    <m/>
    <x v="1093"/>
    <d v="2025-03-01T00:00:00"/>
    <d v="2025-05-20T00:00:00"/>
    <n v="31.78"/>
    <s v="112120503040"/>
    <s v="PIS/COFINS/CSLL-3P BRASIL-CONSULTORIA E PROJETOS DE ESTRUTURAÇÃO DE PARCERIAS PUBLICO-PRIVADAS E PARTICIPAÇÕES S/A-686#234909"/>
    <s v="01-112120503040-000-062501000117-2-NV020554-PRO007649-0-0-0"/>
    <s v="NV020554"/>
    <m/>
    <x v="2"/>
    <x v="83"/>
  </r>
  <r>
    <x v="12"/>
    <m/>
    <x v="1094"/>
    <d v="2025-03-01T00:00:00"/>
    <d v="2025-05-20T00:00:00"/>
    <n v="18.32"/>
    <s v="112120503040"/>
    <s v="PIS/COFINS/CSLL-3P BRASIL-CONSULTORIA E PROJETOS DE ESTRUTURAÇÃO DE PARCERIAS PUBLICO-PRIVADAS E PARTICIPAÇÕES S/A-687#234910"/>
    <s v="01-112120503040-000-070505060252-2-NV022666-PRO007649-0-0-0"/>
    <s v="NV022666"/>
    <m/>
    <x v="2"/>
    <x v="226"/>
  </r>
  <r>
    <x v="12"/>
    <m/>
    <x v="1094"/>
    <d v="2025-03-01T00:00:00"/>
    <d v="2025-05-20T00:00:00"/>
    <n v="18.32"/>
    <s v="112120503040"/>
    <s v="PIS/COFINS/CSLL-3P BRASIL-CONSULTORIA E PROJETOS DE ESTRUTURAÇÃO DE PARCERIAS PUBLICO-PRIVADAS E PARTICIPAÇÕES S/A-687#234910"/>
    <s v="01-112120503040-000-070505060252-2-NV022666-PRO007649-0-0-0"/>
    <s v="NV022666"/>
    <m/>
    <x v="2"/>
    <x v="226"/>
  </r>
  <r>
    <x v="12"/>
    <m/>
    <x v="1094"/>
    <d v="2025-03-01T00:00:00"/>
    <d v="2025-05-20T00:00:00"/>
    <n v="-18.32"/>
    <s v="112120503040"/>
    <s v="PIS/COFINS/CSLL-3P BRASIL-CONSULTORIA E PROJETOS DE ESTRUTURAÇÃO DE PARCERIAS PUBLICO-PRIVADAS E PARTICIPAÇÕES S/A-687#234910"/>
    <s v="01-112120503040-000-070505060252-2-NV022666-PRO007649-0-0-0"/>
    <s v="NV022666"/>
    <m/>
    <x v="2"/>
    <x v="226"/>
  </r>
  <r>
    <x v="12"/>
    <m/>
    <x v="1095"/>
    <d v="2025-03-01T00:00:00"/>
    <d v="2025-05-20T00:00:00"/>
    <n v="-12.61"/>
    <s v="112120503040"/>
    <s v="PIS/COFINS/CSLL-3P BRASIL-CONSULTORIA E PROJETOS DE ESTRUTURAÇÃO DE PARCERIAS PUBLICO-PRIVADAS E PARTICIPAÇÕES S/A-688#234911"/>
    <s v="01-112120503040-000-001501930149-2-NV021618-PRO007649-0-0-0"/>
    <s v="NV021618"/>
    <m/>
    <x v="2"/>
    <x v="138"/>
  </r>
  <r>
    <x v="12"/>
    <m/>
    <x v="1095"/>
    <d v="2025-03-01T00:00:00"/>
    <d v="2025-05-20T00:00:00"/>
    <n v="12.61"/>
    <s v="112120503040"/>
    <s v="PIS/COFINS/CSLL-3P BRASIL-CONSULTORIA E PROJETOS DE ESTRUTURAÇÃO DE PARCERIAS PUBLICO-PRIVADAS E PARTICIPAÇÕES S/A-688#234911"/>
    <s v="01-112120503040-000-001501930149-2-NV021618-PRO007649-0-0-0"/>
    <s v="NV021618"/>
    <m/>
    <x v="2"/>
    <x v="138"/>
  </r>
  <r>
    <x v="12"/>
    <m/>
    <x v="1095"/>
    <d v="2025-03-01T00:00:00"/>
    <d v="2025-05-20T00:00:00"/>
    <n v="12.61"/>
    <s v="112120503040"/>
    <s v="PIS/COFINS/CSLL-3P BRASIL-CONSULTORIA E PROJETOS DE ESTRUTURAÇÃO DE PARCERIAS PUBLICO-PRIVADAS E PARTICIPAÇÕES S/A-688#234911"/>
    <s v="01-112120503040-000-001501930149-2-NV021618-PRO007649-0-0-0"/>
    <s v="NV021618"/>
    <m/>
    <x v="2"/>
    <x v="138"/>
  </r>
  <r>
    <x v="12"/>
    <m/>
    <x v="1096"/>
    <d v="2025-03-01T00:00:00"/>
    <d v="2025-05-20T00:00:00"/>
    <n v="9626.33"/>
    <s v="112120503040"/>
    <s v="PIS/COFINS/CSLL-BUREAU VERITAS DO BRASIL SOCIEDADE CLASSIFICADORA E CERTIFICADORA LTDA-123594"/>
    <s v="01-112120503040-000-062501240001-2-NV009958-PRO007651-0-0-0"/>
    <s v="NV009958"/>
    <m/>
    <x v="2"/>
    <x v="10"/>
  </r>
  <r>
    <x v="12"/>
    <m/>
    <x v="1097"/>
    <d v="2025-03-01T00:00:00"/>
    <d v="2025-05-20T00:00:00"/>
    <n v="5026.1899999999996"/>
    <s v="112120503040"/>
    <s v="PIS/COFINS/CSLL-BUREAU VERITAS DO BRASIL SOCIEDADE CLASSIFICADORA E CERTIFICADORA LTDA-123595"/>
    <s v="01-112120503040-000-062501540001-2-NV003965-PRO007651-0-0-0"/>
    <s v="NV003965"/>
    <m/>
    <x v="2"/>
    <x v="48"/>
  </r>
  <r>
    <x v="12"/>
    <m/>
    <x v="1098"/>
    <d v="2025-03-01T00:00:00"/>
    <d v="2025-05-20T00:00:00"/>
    <n v="1796.72"/>
    <s v="112120503040"/>
    <s v="PIS/COFINS/CSLL-BUREAU VERITAS DO BRASIL SOCIEDADE CLASSIFICADORA E CERTIFICADORA LTDA-123596"/>
    <s v="01-112120503040-000-070505060174-2-NV021579-PRO007651-0-0-0"/>
    <s v="NV021579"/>
    <m/>
    <x v="2"/>
    <x v="108"/>
  </r>
  <r>
    <x v="12"/>
    <m/>
    <x v="1099"/>
    <d v="2025-03-01T00:00:00"/>
    <d v="2025-05-20T00:00:00"/>
    <n v="5436"/>
    <s v="112120503040"/>
    <s v="PIS/COFINS/CSLL-BUREAU VERITAS DO BRASIL SOCIEDADE CLASSIFICADORA E CERTIFICADORA LTDA-123597"/>
    <s v="01-112120503040-000-062501630001-2-NV003976-PRO007651-0-0-0"/>
    <s v="NV003976"/>
    <m/>
    <x v="2"/>
    <x v="59"/>
  </r>
  <r>
    <x v="12"/>
    <m/>
    <x v="1100"/>
    <d v="2025-03-01T00:00:00"/>
    <d v="2025-05-20T00:00:00"/>
    <n v="1227.3399999999999"/>
    <s v="112120503040"/>
    <s v="PIS/COFINS/CSLL-BUREAU VERITAS DO BRASIL SOCIEDADE CLASSIFICADORA E CERTIFICADORA LTDA-123598"/>
    <s v="01-112120503040-000-070505060175-2-NV022568-PRO007651-0-0-0"/>
    <s v="NV022568"/>
    <m/>
    <x v="2"/>
    <x v="155"/>
  </r>
  <r>
    <x v="12"/>
    <m/>
    <x v="1101"/>
    <d v="2025-03-01T00:00:00"/>
    <d v="2025-05-20T00:00:00"/>
    <n v="1504.41"/>
    <s v="112120503040"/>
    <s v="PIS/COFINS/CSLL-BUREAU VERITAS DO BRASIL SOCIEDADE CLASSIFICADORA E CERTIFICADORA LTDA-123599"/>
    <s v="01-112120503040-000-070505060230-2-NV022640-PRO007651-0-0-0"/>
    <s v="NV022640"/>
    <m/>
    <x v="2"/>
    <x v="204"/>
  </r>
  <r>
    <x v="12"/>
    <m/>
    <x v="1102"/>
    <d v="2025-03-01T00:00:00"/>
    <d v="2025-05-20T00:00:00"/>
    <n v="7206.08"/>
    <s v="112120503040"/>
    <s v="PIS/COFINS/CSLL-BUREAU VERITAS DO BRASIL SOCIEDADE CLASSIFICADORA E CERTIFICADORA LTDA-123600"/>
    <s v="01-112120503040-000-062501330001-2-NV002952-PRO007651-0-0-0"/>
    <s v="NV002952"/>
    <m/>
    <x v="2"/>
    <x v="35"/>
  </r>
  <r>
    <x v="12"/>
    <m/>
    <x v="1103"/>
    <d v="2025-03-01T00:00:00"/>
    <d v="2025-05-20T00:00:00"/>
    <n v="15328.26"/>
    <s v="112120503040"/>
    <s v="PIS/COFINS/CSLL-BUREAU VERITAS DO BRASIL SOCIEDADE CLASSIFICADORA E CERTIFICADORA LTDA-123601"/>
    <s v="01-112120503040-000-047501090001-1-NV006965-PRO007651-0-0-0"/>
    <s v="NV006965"/>
    <m/>
    <x v="2"/>
    <x v="29"/>
  </r>
  <r>
    <x v="12"/>
    <m/>
    <x v="1104"/>
    <d v="2025-03-01T00:00:00"/>
    <d v="2025-05-20T00:00:00"/>
    <n v="18810.18"/>
    <s v="112120503040"/>
    <s v="PIS/COFINS/CSLL-BUREAU VERITAS DO BRASIL SOCIEDADE CLASSIFICADORA E CERTIFICADORA LTDA-123602"/>
    <s v="01-112120503040-000-015505060003-1-NV006963-PRO007651-0-0-0"/>
    <s v="NV006963"/>
    <m/>
    <x v="2"/>
    <x v="27"/>
  </r>
  <r>
    <x v="12"/>
    <m/>
    <x v="1105"/>
    <d v="2025-03-01T00:00:00"/>
    <d v="2025-05-20T00:00:00"/>
    <n v="4682.95"/>
    <s v="112120503040"/>
    <s v="PIS/COFINS/CSLL-BUREAU VERITAS DO BRASIL SOCIEDADE CLASSIFICADORA E CERTIFICADORA LTDA-123603"/>
    <s v="01-112120503040-000-062501320001-2-NV002951-PRO007651-0-0-0"/>
    <s v="NV002951"/>
    <m/>
    <x v="2"/>
    <x v="34"/>
  </r>
  <r>
    <x v="12"/>
    <m/>
    <x v="1106"/>
    <d v="2025-03-01T00:00:00"/>
    <d v="2025-05-20T00:00:00"/>
    <n v="847.3"/>
    <s v="112120503040"/>
    <s v="PIS/COFINS/CSLL-BUREAU VERITAS DO BRASIL SOCIEDADE CLASSIFICADORA E CERTIFICADORA LTDA-123604"/>
    <s v="01-112120503040-000-070505060182-2-NV022588-PRO007651-0-0-0"/>
    <s v="NV022588"/>
    <m/>
    <x v="2"/>
    <x v="168"/>
  </r>
  <r>
    <x v="12"/>
    <m/>
    <x v="1107"/>
    <d v="2025-03-01T00:00:00"/>
    <d v="2025-05-20T00:00:00"/>
    <n v="753.82"/>
    <s v="112120503040"/>
    <s v="PIS/COFINS/CSLL-BUREAU VERITAS DO BRASIL SOCIEDADE CLASSIFICADORA E CERTIFICADORA LTDA-123605"/>
    <s v="01-112120503040-000-070505060223-2-NV022633-PRO007651-0-0-0"/>
    <s v="NV022633"/>
    <m/>
    <x v="2"/>
    <x v="197"/>
  </r>
  <r>
    <x v="12"/>
    <m/>
    <x v="1108"/>
    <d v="2025-03-01T00:00:00"/>
    <d v="2025-05-20T00:00:00"/>
    <n v="753.82"/>
    <s v="112120503040"/>
    <s v="PIS/COFINS/CSLL-BUREAU VERITAS DO BRASIL SOCIEDADE CLASSIFICADORA E CERTIFICADORA LTDA-123606"/>
    <s v="01-112120503040-000-070505060208-2-NV022618-PRO007651-0-0-0"/>
    <s v="NV022618"/>
    <m/>
    <x v="2"/>
    <x v="182"/>
  </r>
  <r>
    <x v="12"/>
    <m/>
    <x v="1109"/>
    <d v="2025-03-01T00:00:00"/>
    <d v="2025-05-20T00:00:00"/>
    <n v="1896.96"/>
    <s v="112120503040"/>
    <s v="PIS/COFINS/CSLL-BUREAU VERITAS DO BRASIL SOCIEDADE CLASSIFICADORA E CERTIFICADORA LTDA-123607"/>
    <s v="01-112120503040-000-062501550001-2-NV003966-PRO007651-0-0-0"/>
    <s v="NV003966"/>
    <m/>
    <x v="2"/>
    <x v="49"/>
  </r>
  <r>
    <x v="12"/>
    <m/>
    <x v="1110"/>
    <d v="2025-03-01T00:00:00"/>
    <d v="2025-05-20T00:00:00"/>
    <n v="753.82"/>
    <s v="112120503040"/>
    <s v="PIS/COFINS/CSLL-BUREAU VERITAS DO BRASIL SOCIEDADE CLASSIFICADORA E CERTIFICADORA LTDA-123608"/>
    <s v="01-112120503040-000-062501930127-2-NV021594-PRO007651-0-0-0"/>
    <s v="NV021594"/>
    <m/>
    <x v="2"/>
    <x v="118"/>
  </r>
  <r>
    <x v="12"/>
    <m/>
    <x v="1111"/>
    <d v="2025-03-01T00:00:00"/>
    <d v="2025-05-20T00:00:00"/>
    <n v="753.82"/>
    <s v="112120503040"/>
    <s v="PIS/COFINS/CSLL-BUREAU VERITAS DO BRASIL SOCIEDADE CLASSIFICADORA E CERTIFICADORA LTDA-123609"/>
    <s v="01-112120503040-000-070505060232-2-NV022642-PRO007651-0-0-0"/>
    <s v="NV022642"/>
    <m/>
    <x v="2"/>
    <x v="206"/>
  </r>
  <r>
    <x v="12"/>
    <m/>
    <x v="1112"/>
    <d v="2025-03-01T00:00:00"/>
    <d v="2025-05-20T00:00:00"/>
    <n v="744.1"/>
    <s v="112120503040"/>
    <s v="PIS/COFINS/CSLL-BUREAU VERITAS DO BRASIL SOCIEDADE CLASSIFICADORA E CERTIFICADORA LTDA-123610"/>
    <s v="01-112120503040-000-001505060341-2-NV022643-PRO007651-0-0-0"/>
    <s v="NV022643"/>
    <m/>
    <x v="2"/>
    <x v="207"/>
  </r>
  <r>
    <x v="12"/>
    <m/>
    <x v="1113"/>
    <d v="2025-03-01T00:00:00"/>
    <d v="2025-05-20T00:00:00"/>
    <n v="753.82"/>
    <s v="112120503040"/>
    <s v="PIS/COFINS/CSLL-BUREAU VERITAS DO BRASIL SOCIEDADE CLASSIFICADORA E CERTIFICADORA LTDA-123611"/>
    <s v="01-112120503040-000-070505060225-2-NV022635-PRO007651-0-0-0"/>
    <s v="NV022635"/>
    <m/>
    <x v="2"/>
    <x v="199"/>
  </r>
  <r>
    <x v="12"/>
    <m/>
    <x v="1114"/>
    <d v="2025-03-01T00:00:00"/>
    <d v="2025-05-20T00:00:00"/>
    <n v="847.3"/>
    <s v="112120503040"/>
    <s v="PIS/COFINS/CSLL-BUREAU VERITAS DO BRASIL SOCIEDADE CLASSIFICADORA E CERTIFICADORA LTDA-123612"/>
    <s v="01-112120503040-000-062501930132-2-NV021601-PRO007651-0-0-0"/>
    <s v="NV021601"/>
    <m/>
    <x v="2"/>
    <x v="123"/>
  </r>
  <r>
    <x v="12"/>
    <m/>
    <x v="1115"/>
    <d v="2025-03-01T00:00:00"/>
    <d v="2025-05-20T00:00:00"/>
    <n v="5645.67"/>
    <s v="112120503040"/>
    <s v="PIS/COFINS/CSLL-BUREAU VERITAS DO BRASIL SOCIEDADE CLASSIFICADORA E CERTIFICADORA LTDA-123613"/>
    <s v="01-112120503040-000-062501160001-2-NV009954-PRO007651-0-0-0"/>
    <s v="NV009954"/>
    <m/>
    <x v="2"/>
    <x v="6"/>
  </r>
  <r>
    <x v="12"/>
    <m/>
    <x v="1116"/>
    <d v="2025-03-01T00:00:00"/>
    <d v="2025-05-20T00:00:00"/>
    <n v="753.82"/>
    <s v="112120503040"/>
    <s v="PIS/COFINS/CSLL-BUREAU VERITAS DO BRASIL SOCIEDADE CLASSIFICADORA E CERTIFICADORA LTDA-123614"/>
    <s v="01-112120503040-000-001501930154-2-NV022553-PRO007651-0-0-0"/>
    <s v="NV022553"/>
    <m/>
    <x v="2"/>
    <x v="143"/>
  </r>
  <r>
    <x v="12"/>
    <m/>
    <x v="1117"/>
    <d v="2025-03-01T00:00:00"/>
    <d v="2025-05-20T00:00:00"/>
    <n v="744.11"/>
    <s v="112120503040"/>
    <s v="PIS/COFINS/CSLL-BUREAU VERITAS DO BRASIL SOCIEDADE CLASSIFICADORA E CERTIFICADORA LTDA-123615"/>
    <s v="01-112120503040-000-001505060352-2-NV022676-PRO007651-0-0-0"/>
    <s v="NV022676"/>
    <m/>
    <x v="2"/>
    <x v="230"/>
  </r>
  <r>
    <x v="12"/>
    <m/>
    <x v="1118"/>
    <d v="2025-03-01T00:00:00"/>
    <d v="2025-05-20T00:00:00"/>
    <n v="744.1"/>
    <s v="112120503040"/>
    <s v="PIS/COFINS/CSLL-BUREAU VERITAS DO BRASIL SOCIEDADE CLASSIFICADORA E CERTIFICADORA LTDA-123616"/>
    <s v="01-112120503040-000-001505060339-2-NV022641-PRO007651-0-0-0"/>
    <s v="NV022641"/>
    <m/>
    <x v="2"/>
    <x v="205"/>
  </r>
  <r>
    <x v="12"/>
    <m/>
    <x v="1119"/>
    <d v="2025-03-01T00:00:00"/>
    <d v="2025-05-20T00:00:00"/>
    <n v="753.82"/>
    <s v="112120503040"/>
    <s v="PIS/COFINS/CSLL-BUREAU VERITAS DO BRASIL SOCIEDADE CLASSIFICADORA E CERTIFICADORA LTDA-123617"/>
    <s v="01-112120503040-000-070505060234-2-NV022644-PRO007651-0-0-0"/>
    <s v="NV022644"/>
    <m/>
    <x v="2"/>
    <x v="208"/>
  </r>
  <r>
    <x v="12"/>
    <m/>
    <x v="1120"/>
    <d v="2025-03-01T00:00:00"/>
    <d v="2025-05-20T00:00:00"/>
    <n v="2332.4499999999998"/>
    <s v="112120503040"/>
    <s v="PIS/COFINS/CSLL-BUREAU VERITAS DO BRASIL SOCIEDADE CLASSIFICADORA E CERTIFICADORA LTDA-123618"/>
    <s v="01-112120503040-000-062501670001-2-NV003985-PRO007651-0-0-0"/>
    <s v="NV003985"/>
    <m/>
    <x v="2"/>
    <x v="67"/>
  </r>
  <r>
    <x v="12"/>
    <m/>
    <x v="1121"/>
    <d v="2025-03-01T00:00:00"/>
    <d v="2025-05-20T00:00:00"/>
    <n v="744.1"/>
    <s v="112120503040"/>
    <s v="PIS/COFINS/CSLL-BUREAU VERITAS DO BRASIL SOCIEDADE CLASSIFICADORA E CERTIFICADORA LTDA-123619"/>
    <s v="01-112120503040-000-070505060251-2-NV022662-PRO007651-0-0-0"/>
    <s v="NV022662"/>
    <m/>
    <x v="2"/>
    <x v="222"/>
  </r>
  <r>
    <x v="12"/>
    <m/>
    <x v="1122"/>
    <d v="2025-03-01T00:00:00"/>
    <d v="2025-05-20T00:00:00"/>
    <n v="1981.77"/>
    <s v="112120503040"/>
    <s v="PIS/COFINS/CSLL-CONSORCIO BHG POUPATEMPO INTERIOR 3-100"/>
    <s v="01-112120503040-000-062501930137-2-NV021606-PRO007647-0-0-0"/>
    <s v="NV021606"/>
    <m/>
    <x v="2"/>
    <x v="128"/>
  </r>
  <r>
    <x v="12"/>
    <m/>
    <x v="1123"/>
    <d v="2025-03-01T00:00:00"/>
    <d v="2025-05-20T00:00:00"/>
    <n v="1981.76"/>
    <s v="112120503040"/>
    <s v="PIS/COFINS/CSLL-CONSORCIO BHG POUPATEMPO INTERIOR 3-101"/>
    <s v="01-112120503040-000-062501930120-2-NV021586-PRO007647-0-0-0"/>
    <s v="NV021586"/>
    <m/>
    <x v="2"/>
    <x v="112"/>
  </r>
  <r>
    <x v="12"/>
    <m/>
    <x v="1124"/>
    <d v="2025-03-01T00:00:00"/>
    <d v="2025-05-20T00:00:00"/>
    <n v="2499.2399999999998"/>
    <s v="112120503040"/>
    <s v="PIS/COFINS/CSLL-CONSORCIO BHG POUPATEMPO INTERIOR 3-102"/>
    <s v="01-112120503040-000-001501930158-2-NV022557-PRO007647-0-0-0"/>
    <s v="NV022557"/>
    <m/>
    <x v="2"/>
    <x v="147"/>
  </r>
  <r>
    <x v="12"/>
    <m/>
    <x v="1125"/>
    <d v="2025-03-01T00:00:00"/>
    <d v="2025-05-20T00:00:00"/>
    <n v="3016.71"/>
    <s v="112120503040"/>
    <s v="PIS/COFINS/CSLL-CONSORCIO BHG POUPATEMPO INTERIOR 3-103"/>
    <s v="01-112120503040-000-146505060105-2-NV021572-PRO007647-0-0-0"/>
    <s v="NV021572"/>
    <m/>
    <x v="2"/>
    <x v="102"/>
  </r>
  <r>
    <x v="12"/>
    <m/>
    <x v="1126"/>
    <d v="2025-03-01T00:00:00"/>
    <d v="2025-05-20T00:00:00"/>
    <n v="1723.03"/>
    <s v="112120503040"/>
    <s v="PIS/COFINS/CSLL-CONSORCIO BHG POUPATEMPO INTERIOR 3-104"/>
    <s v="01-112120503040-000-070505060196-2-NV022601-PRO007647-0-0-0"/>
    <s v="NV022601"/>
    <m/>
    <x v="2"/>
    <x v="170"/>
  </r>
  <r>
    <x v="12"/>
    <m/>
    <x v="1127"/>
    <d v="2025-03-01T00:00:00"/>
    <d v="2025-05-20T00:00:00"/>
    <n v="1723.03"/>
    <s v="112120503040"/>
    <s v="PIS/COFINS/CSLL-CONSORCIO BHG POUPATEMPO INTERIOR 3-105"/>
    <s v="01-112120503040-000-070505060200-2-NV022610-PRO007647-0-0-0"/>
    <s v="NV022610"/>
    <m/>
    <x v="2"/>
    <x v="174"/>
  </r>
  <r>
    <x v="12"/>
    <m/>
    <x v="1128"/>
    <d v="2025-03-01T00:00:00"/>
    <d v="2025-05-20T00:00:00"/>
    <n v="1981.77"/>
    <s v="112120503040"/>
    <s v="PIS/COFINS/CSLL-CONSORCIO BHG POUPATEMPO INTERIOR 3-106"/>
    <s v="01-112120503040-000-070505060178-2-NV022584-PRO007647-0-0-0"/>
    <s v="NV022584"/>
    <m/>
    <x v="2"/>
    <x v="164"/>
  </r>
  <r>
    <x v="12"/>
    <m/>
    <x v="1129"/>
    <d v="2025-03-01T00:00:00"/>
    <d v="2025-05-20T00:00:00"/>
    <n v="2757.98"/>
    <s v="112120503040"/>
    <s v="PIS/COFINS/CSLL-CONSORCIO BHG POUPATEMPO INTERIOR 3-107"/>
    <s v="01-112120503040-000-070505060177-2-NV022583-PRO007647-0-0-0"/>
    <s v="NV022583"/>
    <m/>
    <x v="2"/>
    <x v="4"/>
  </r>
  <r>
    <x v="12"/>
    <m/>
    <x v="1130"/>
    <d v="2025-03-01T00:00:00"/>
    <d v="2025-05-20T00:00:00"/>
    <n v="1723.03"/>
    <s v="112120503040"/>
    <s v="PIS/COFINS/CSLL-CONSORCIO BHG POUPATEMPO INTERIOR 3-108"/>
    <s v="01-112120503040-000-070505060203-2-NV022613-PRO007647-0-0-0"/>
    <s v="NV022613"/>
    <m/>
    <x v="2"/>
    <x v="177"/>
  </r>
  <r>
    <x v="12"/>
    <m/>
    <x v="1131"/>
    <d v="2025-03-01T00:00:00"/>
    <d v="2025-05-20T00:00:00"/>
    <n v="1723.03"/>
    <s v="112120503040"/>
    <s v="PIS/COFINS/CSLL-CONSORCIO BHG POUPATEMPO INTERIOR 3-109"/>
    <s v="01-112120503040-000-070505060177-2-NV022583-PRO007647-0-0-0"/>
    <s v="NV022583"/>
    <m/>
    <x v="2"/>
    <x v="4"/>
  </r>
  <r>
    <x v="12"/>
    <m/>
    <x v="1132"/>
    <d v="2025-03-01T00:00:00"/>
    <d v="2025-05-20T00:00:00"/>
    <n v="1723.03"/>
    <s v="112120503040"/>
    <s v="PIS/COFINS/CSLL-CONSORCIO BHG POUPATEMPO INTERIOR 3-110"/>
    <s v="01-112120503040-000-070505060235-2-NV022645-PRO007647-0-0-0"/>
    <s v="NV022645"/>
    <m/>
    <x v="2"/>
    <x v="209"/>
  </r>
  <r>
    <x v="12"/>
    <m/>
    <x v="1133"/>
    <d v="2025-03-01T00:00:00"/>
    <d v="2025-05-20T00:00:00"/>
    <n v="1723.03"/>
    <s v="112120503040"/>
    <s v="PIS/COFINS/CSLL-CONSORCIO BHG POUPATEMPO INTERIOR 3-111"/>
    <s v="01-112120503040-000-070505060237-2-NV022647-PRO007647-0-0-0"/>
    <s v="NV022647"/>
    <m/>
    <x v="2"/>
    <x v="239"/>
  </r>
  <r>
    <x v="12"/>
    <m/>
    <x v="1134"/>
    <d v="2025-03-01T00:00:00"/>
    <d v="2025-05-20T00:00:00"/>
    <n v="1981.77"/>
    <s v="112120503040"/>
    <s v="PIS/COFINS/CSLL-CONSORCIO BHG POUPATEMPO INTERIOR 3-112"/>
    <s v="01-112120503040-000-070505060238-2-NV022648-PRO007647-0-0-0"/>
    <s v="NV022648"/>
    <m/>
    <x v="2"/>
    <x v="211"/>
  </r>
  <r>
    <x v="12"/>
    <m/>
    <x v="1135"/>
    <d v="2025-03-01T00:00:00"/>
    <d v="2025-05-20T00:00:00"/>
    <n v="1723.03"/>
    <s v="112120503040"/>
    <s v="PIS/COFINS/CSLL-CONSORCIO BHG POUPATEMPO INTERIOR 3-113"/>
    <s v="01-112120503040-000-070505060120-2-NV022575-PRO007647-0-0-0"/>
    <s v="NV022575"/>
    <m/>
    <x v="2"/>
    <x v="160"/>
  </r>
  <r>
    <x v="12"/>
    <m/>
    <x v="1136"/>
    <d v="2025-03-01T00:00:00"/>
    <d v="2025-05-20T00:00:00"/>
    <n v="1723.03"/>
    <s v="112120503040"/>
    <s v="PIS/COFINS/CSLL-CONSORCIO BHG POUPATEMPO INTERIOR 3-114"/>
    <s v="01-112120503040-000-070505060244-2-NV022654-PRO007647-0-0-0"/>
    <s v="NV022654"/>
    <m/>
    <x v="2"/>
    <x v="216"/>
  </r>
  <r>
    <x v="12"/>
    <m/>
    <x v="1137"/>
    <d v="2025-03-01T00:00:00"/>
    <d v="2025-05-20T00:00:00"/>
    <n v="1981.76"/>
    <s v="112120503040"/>
    <s v="PIS/COFINS/CSLL-CONSORCIO BHG POUPATEMPO INTERIOR 3-115"/>
    <s v="01-112120503040-000-070505060240-2-NV022653-PRO007647-0-0-0"/>
    <s v="NV022653"/>
    <m/>
    <x v="2"/>
    <x v="215"/>
  </r>
  <r>
    <x v="12"/>
    <m/>
    <x v="1138"/>
    <d v="2025-03-01T00:00:00"/>
    <d v="2025-05-20T00:00:00"/>
    <n v="2499.2399999999998"/>
    <s v="112120503040"/>
    <s v="PIS/COFINS/CSLL-CONSORCIO BHG POUPATEMPO INTERIOR 3-117"/>
    <s v="01-112120503040-000-070505060250-2-NV022664-PRO007647-0-0-0"/>
    <s v="NV022664"/>
    <m/>
    <x v="2"/>
    <x v="224"/>
  </r>
  <r>
    <x v="12"/>
    <m/>
    <x v="1139"/>
    <d v="2025-03-01T00:00:00"/>
    <d v="2025-05-20T00:00:00"/>
    <n v="1723.03"/>
    <s v="112120503040"/>
    <s v="PIS/COFINS/CSLL-CONSORCIO BHG POUPATEMPO INTERIOR 3-118"/>
    <s v="01-112120503040-000-070505060246-2-NV022656-PRO007647-0-0-0"/>
    <s v="NV022656"/>
    <m/>
    <x v="2"/>
    <x v="218"/>
  </r>
  <r>
    <x v="12"/>
    <m/>
    <x v="1140"/>
    <d v="2025-03-01T00:00:00"/>
    <d v="2025-05-20T00:00:00"/>
    <n v="2499.2399999999998"/>
    <s v="112120503040"/>
    <s v="PIS/COFINS/CSLL-CONSORCIO BHG POUPATEMPO INTERIOR 3-119"/>
    <s v="01-112120503040-000-147505060106-2-NV021573-PRO007647-0-0-0"/>
    <s v="NV021573"/>
    <m/>
    <x v="2"/>
    <x v="103"/>
  </r>
  <r>
    <x v="12"/>
    <m/>
    <x v="1141"/>
    <d v="2025-03-01T00:00:00"/>
    <d v="2025-05-20T00:00:00"/>
    <n v="2757.98"/>
    <s v="112120503040"/>
    <s v="PIS/COFINS/CSLL-CONSORCIO BHG POUPATEMPO INTERIOR 3-120"/>
    <s v="01-112120503040-000-070505060247-2-NV022657-PRO007647-0-0-0"/>
    <s v="NV022657"/>
    <m/>
    <x v="2"/>
    <x v="219"/>
  </r>
  <r>
    <x v="12"/>
    <m/>
    <x v="1142"/>
    <d v="2025-03-01T00:00:00"/>
    <d v="2025-05-20T00:00:00"/>
    <n v="1723.03"/>
    <s v="112120503040"/>
    <s v="PIS/COFINS/CSLL-CONSORCIO BHG POUPATEMPO INTERIOR 3-121"/>
    <s v="01-112120503040-000-070505060263-2-NV022681-PRO007647-0-0-0"/>
    <s v="NV022681"/>
    <m/>
    <x v="2"/>
    <x v="233"/>
  </r>
  <r>
    <x v="12"/>
    <m/>
    <x v="1143"/>
    <d v="2025-03-01T00:00:00"/>
    <d v="2025-05-20T00:00:00"/>
    <n v="1723.03"/>
    <s v="112120503040"/>
    <s v="PIS/COFINS/CSLL-CONSORCIO BHG POUPATEMPO INTERIOR 3-122"/>
    <s v="01-112120503040-000-070505060211-2-NV022625-PRO007647-0-0-0"/>
    <s v="NV022625"/>
    <m/>
    <x v="2"/>
    <x v="189"/>
  </r>
  <r>
    <x v="12"/>
    <m/>
    <x v="1144"/>
    <d v="2025-03-01T00:00:00"/>
    <d v="2025-05-20T00:00:00"/>
    <n v="1723.03"/>
    <s v="112120503040"/>
    <s v="PIS/COFINS/CSLL-CONSORCIO BHG POUPATEMPO INTERIOR 3-123"/>
    <s v="01-112120503040-000-070505060254-2-NV022665-PRO007647-0-0-0"/>
    <s v="NV022665"/>
    <m/>
    <x v="2"/>
    <x v="225"/>
  </r>
  <r>
    <x v="12"/>
    <m/>
    <x v="1145"/>
    <d v="2025-03-01T00:00:00"/>
    <d v="2025-05-20T00:00:00"/>
    <n v="1723.03"/>
    <s v="112120503040"/>
    <s v="PIS/COFINS/CSLL-CONSORCIO BHG POUPATEMPO INTERIOR 3-124"/>
    <s v="01-112120503040-000-070505060270-2-NV022682-PRO007647-0-0-0"/>
    <s v="NV022682"/>
    <m/>
    <x v="2"/>
    <x v="234"/>
  </r>
  <r>
    <x v="12"/>
    <m/>
    <x v="1146"/>
    <d v="2025-03-01T00:00:00"/>
    <d v="2025-05-20T00:00:00"/>
    <n v="1940.54"/>
    <s v="112120503040"/>
    <s v="PIS/COFINS/CSLL-CONSORCIO BHG POUPATEMPO INTERIOR 3-125"/>
    <s v="01-112120503040-000-070505060118-2-NV022567-PRO007647-0-0-0"/>
    <s v="NV022567"/>
    <m/>
    <x v="2"/>
    <x v="154"/>
  </r>
  <r>
    <x v="12"/>
    <m/>
    <x v="1147"/>
    <d v="2025-03-01T00:00:00"/>
    <d v="2025-05-20T00:00:00"/>
    <n v="1981.77"/>
    <s v="112120503040"/>
    <s v="PIS/COFINS/CSLL-CONSORCIO BHG POUPATEMPO INTERIOR 3-126"/>
    <s v="01-112120503040-000-135505060096-2-NV020555-PRO007647-0-0-0"/>
    <s v="NV020555"/>
    <m/>
    <x v="2"/>
    <x v="244"/>
  </r>
  <r>
    <x v="12"/>
    <m/>
    <x v="1148"/>
    <d v="2025-03-01T00:00:00"/>
    <d v="2025-05-20T00:00:00"/>
    <n v="31939.07"/>
    <s v="112120503040"/>
    <s v="PIS/COFINS/CSLL-CONSORCIO BHG POUPATEMPO INTERIOR 3-127"/>
    <s v="01-112120503040-000-057501140001-2-NV006977-PRO007647-0-0-0"/>
    <s v="NV006977"/>
    <m/>
    <x v="2"/>
    <x v="33"/>
  </r>
  <r>
    <x v="12"/>
    <m/>
    <x v="1149"/>
    <d v="2025-03-01T00:00:00"/>
    <d v="2025-05-20T00:00:00"/>
    <n v="7137.89"/>
    <s v="112120503040"/>
    <s v="PIS/COFINS/CSLL-CONSORCIO BHG POUPATEMPO INTERIOR 3-128"/>
    <s v="01-112120503040-000-062501580001-2-NV003971-PRO007647-0-0-0"/>
    <s v="NV003971"/>
    <m/>
    <x v="2"/>
    <x v="54"/>
  </r>
  <r>
    <x v="12"/>
    <m/>
    <x v="1150"/>
    <d v="2025-03-01T00:00:00"/>
    <d v="2025-05-20T00:00:00"/>
    <n v="6566.66"/>
    <s v="112120503040"/>
    <s v="PIS/COFINS/CSLL-CONSORCIO BHG POUPATEMPO INTERIOR 3-129"/>
    <s v="01-112120503040-000-062501690001-2-NV004957-PRO007647-0-0-0"/>
    <s v="NV004957"/>
    <m/>
    <x v="2"/>
    <x v="70"/>
  </r>
  <r>
    <x v="12"/>
    <m/>
    <x v="1151"/>
    <d v="2025-03-01T00:00:00"/>
    <d v="2025-05-20T00:00:00"/>
    <n v="4001.73"/>
    <s v="112120503040"/>
    <s v="PIS/COFINS/CSLL-CONSORCIO BHG POUPATEMPO INTERIOR 3-130"/>
    <s v="01-112120503040-000-062501830001-2-NV019956-PRO007647-0-0-0"/>
    <s v="NV019956"/>
    <m/>
    <x v="2"/>
    <x v="79"/>
  </r>
  <r>
    <x v="12"/>
    <m/>
    <x v="1152"/>
    <d v="2025-03-01T00:00:00"/>
    <d v="2025-05-20T00:00:00"/>
    <n v="2397.86"/>
    <s v="112120503040"/>
    <s v="PIS/COFINS/CSLL-CONSORCIO BHG POUPATEMPO INTERIOR 3-131"/>
    <s v="01-112120503040-000-062501930135-2-NV021604-PRO007647-0-0-0"/>
    <s v="NV021604"/>
    <m/>
    <x v="2"/>
    <x v="126"/>
  </r>
  <r>
    <x v="12"/>
    <m/>
    <x v="1153"/>
    <d v="2025-03-01T00:00:00"/>
    <d v="2025-05-20T00:00:00"/>
    <n v="2133.31"/>
    <s v="112120503040"/>
    <s v="PIS/COFINS/CSLL-CONSORCIO BHG POUPATEMPO INTERIOR 3-132"/>
    <s v="01-112120503040-000-062501930104-2-NV021569-PRO007647-0-0-0"/>
    <s v="NV021569"/>
    <m/>
    <x v="2"/>
    <x v="99"/>
  </r>
  <r>
    <x v="12"/>
    <m/>
    <x v="1154"/>
    <d v="2025-03-01T00:00:00"/>
    <d v="2025-05-20T00:00:00"/>
    <n v="2133.3200000000002"/>
    <s v="112120503040"/>
    <s v="PIS/COFINS/CSLL-CONSORCIO BHG POUPATEMPO INTERIOR 3-133"/>
    <s v="01-112120503040-000-070505060249-2-NV022661-PRO007647-0-0-0"/>
    <s v="NV022661"/>
    <m/>
    <x v="2"/>
    <x v="221"/>
  </r>
  <r>
    <x v="12"/>
    <m/>
    <x v="1155"/>
    <d v="2025-03-01T00:00:00"/>
    <d v="2025-05-20T00:00:00"/>
    <n v="2133.31"/>
    <s v="112120503040"/>
    <s v="PIS/COFINS/CSLL-CONSORCIO BHG POUPATEMPO INTERIOR 3-134"/>
    <s v="01-112120503040-000-070505060216-2-NV022624-PRO007647-0-0-0"/>
    <s v="NV022624"/>
    <m/>
    <x v="2"/>
    <x v="188"/>
  </r>
  <r>
    <x v="12"/>
    <m/>
    <x v="1156"/>
    <d v="2025-03-01T00:00:00"/>
    <d v="2025-05-20T00:00:00"/>
    <n v="2133.31"/>
    <s v="112120503040"/>
    <s v="PIS/COFINS/CSLL-CONSORCIO BHG POUPATEMPO INTERIOR 3-135"/>
    <s v="01-112120503040-000-070505060215-2-NV022623-PRO007647-0-0-0"/>
    <s v="NV022623"/>
    <m/>
    <x v="2"/>
    <x v="187"/>
  </r>
  <r>
    <x v="12"/>
    <m/>
    <x v="1157"/>
    <d v="2025-03-01T00:00:00"/>
    <d v="2025-05-20T00:00:00"/>
    <n v="2026.24"/>
    <s v="112120503040"/>
    <s v="PIS/COFINS/CSLL-CONSORCIO BHG POUPATEMPO INTERIOR 3-136"/>
    <s v="01-112120503040-000-001505060358-2-NV022688-PRO007647-0-0-0"/>
    <s v="NV022688"/>
    <m/>
    <x v="2"/>
    <x v="236"/>
  </r>
  <r>
    <x v="12"/>
    <m/>
    <x v="1158"/>
    <d v="2025-03-01T00:00:00"/>
    <d v="2025-05-20T00:00:00"/>
    <n v="1981.77"/>
    <s v="112120503040"/>
    <s v="PIS/COFINS/CSLL-CONSORCIO BHG POUPATEMPO INTERIOR 3-137"/>
    <s v="01-112120503040-000-001505060392-2-NV022683-PRO007647-0-0-0"/>
    <s v="NV022683"/>
    <m/>
    <x v="2"/>
    <x v="235"/>
  </r>
  <r>
    <x v="12"/>
    <m/>
    <x v="1159"/>
    <d v="2025-03-01T00:00:00"/>
    <d v="2025-05-20T00:00:00"/>
    <n v="1714.4"/>
    <s v="112120503040"/>
    <s v="PIS/COFINS/CSLL-CONSORCIO BHG POUPATEMPO INTERIOR 3-138"/>
    <s v="01-112120503040-000-070505060245-2-NV022655-PRO007647-0-0-0"/>
    <s v="NV022655"/>
    <m/>
    <x v="2"/>
    <x v="217"/>
  </r>
  <r>
    <x v="12"/>
    <m/>
    <x v="1160"/>
    <d v="2025-03-01T00:00:00"/>
    <d v="2025-05-20T00:00:00"/>
    <n v="60822.98"/>
    <s v="112120503040"/>
    <s v="PIS/COFINS/CSLL-CONSORCIO BHG POUPATEMPO INTERIOR 3-139"/>
    <s v="01-112120503040-000-050501050001-2-NV006968-PRO007647-0-0-0"/>
    <s v="NV006968"/>
    <m/>
    <x v="2"/>
    <x v="32"/>
  </r>
  <r>
    <x v="12"/>
    <m/>
    <x v="1161"/>
    <d v="2025-03-01T00:00:00"/>
    <d v="2025-05-20T00:00:00"/>
    <n v="21002.31"/>
    <s v="112120503040"/>
    <s v="PIS/COFINS/CSLL-CONSORCIO BHG POUPATEMPO INTERIOR 3-73"/>
    <s v="01-112120503040-000-062501190001-2-NV008123-PRO007647-0-0-0"/>
    <s v="NV008123"/>
    <m/>
    <x v="2"/>
    <x v="21"/>
  </r>
  <r>
    <x v="12"/>
    <m/>
    <x v="1162"/>
    <d v="2025-03-01T00:00:00"/>
    <d v="2025-05-20T00:00:00"/>
    <n v="22166.34"/>
    <s v="112120503040"/>
    <s v="PIS/COFINS/CSLL-CONSORCIO BHG POUPATEMPO INTERIOR 3-74"/>
    <s v="01-112120503040-000-064501170001-2-NV008122-PRO007647-0-0-0"/>
    <s v="NV008122"/>
    <m/>
    <x v="2"/>
    <x v="20"/>
  </r>
  <r>
    <x v="12"/>
    <m/>
    <x v="1163"/>
    <d v="2025-03-01T00:00:00"/>
    <d v="2025-05-20T00:00:00"/>
    <n v="10771.16"/>
    <s v="112120503040"/>
    <s v="PIS/COFINS/CSLL-CONSORCIO BHG POUPATEMPO INTERIOR 3-75"/>
    <s v="01-112120503040-000-062501270001-2-NV009957-PRO007647-0-0-0"/>
    <s v="NV009957"/>
    <m/>
    <x v="2"/>
    <x v="9"/>
  </r>
  <r>
    <x v="12"/>
    <m/>
    <x v="1164"/>
    <d v="2025-03-01T00:00:00"/>
    <d v="2025-05-20T00:00:00"/>
    <n v="7242.28"/>
    <s v="112120503040"/>
    <s v="PIS/COFINS/CSLL-CONSORCIO BHG POUPATEMPO INTERIOR 3-76"/>
    <s v="01-112120503040-000-062501440001-2-NV003983-PRO007647-0-0-0"/>
    <s v="NV003983"/>
    <m/>
    <x v="2"/>
    <x v="65"/>
  </r>
  <r>
    <x v="12"/>
    <m/>
    <x v="1165"/>
    <d v="2025-03-01T00:00:00"/>
    <d v="2025-05-20T00:00:00"/>
    <n v="8161.16"/>
    <s v="112120503040"/>
    <s v="PIS/COFINS/CSLL-CONSORCIO BHG POUPATEMPO INTERIOR 3-77"/>
    <s v="01-112120503040-000-062501570001-2-NV003970-PRO007647-0-0-0"/>
    <s v="NV003970"/>
    <m/>
    <x v="2"/>
    <x v="53"/>
  </r>
  <r>
    <x v="12"/>
    <m/>
    <x v="1166"/>
    <d v="2025-03-01T00:00:00"/>
    <d v="2025-05-20T00:00:00"/>
    <n v="7423.09"/>
    <s v="112120503040"/>
    <s v="PIS/COFINS/CSLL-CONSORCIO BHG POUPATEMPO INTERIOR 3-78"/>
    <s v="01-112120503040-000-062501410001-2-NV003977-PRO007647-0-0-0"/>
    <s v="NV003977"/>
    <m/>
    <x v="2"/>
    <x v="60"/>
  </r>
  <r>
    <x v="12"/>
    <m/>
    <x v="1167"/>
    <d v="2025-03-01T00:00:00"/>
    <d v="2025-05-20T00:00:00"/>
    <n v="12553.73"/>
    <s v="112120503040"/>
    <s v="PIS/COFINS/CSLL-CONSORCIO BHG POUPATEMPO INTERIOR 3-79"/>
    <s v="01-112120503040-000-062501340001-2-NV003952-PRO007647-0-0-0"/>
    <s v="NV003952"/>
    <m/>
    <x v="2"/>
    <x v="36"/>
  </r>
  <r>
    <x v="12"/>
    <m/>
    <x v="1168"/>
    <d v="2025-03-01T00:00:00"/>
    <d v="2025-05-20T00:00:00"/>
    <n v="8354.17"/>
    <s v="112120503040"/>
    <s v="PIS/COFINS/CSLL-CONSORCIO BHG POUPATEMPO INTERIOR 3-80"/>
    <s v="01-112120503040-000-062501350001-2-NV003954-PRO007647-0-0-0"/>
    <s v="NV003954"/>
    <m/>
    <x v="2"/>
    <x v="38"/>
  </r>
  <r>
    <x v="12"/>
    <m/>
    <x v="1169"/>
    <d v="2025-03-01T00:00:00"/>
    <d v="2025-05-20T00:00:00"/>
    <n v="10151.91"/>
    <s v="112120503040"/>
    <s v="PIS/COFINS/CSLL-CONSORCIO BHG POUPATEMPO INTERIOR 3-81"/>
    <s v="01-112120503040-000-062501520001-2-NV003960-PRO007647-0-0-0"/>
    <s v="NV003960"/>
    <m/>
    <x v="2"/>
    <x v="44"/>
  </r>
  <r>
    <x v="12"/>
    <m/>
    <x v="1170"/>
    <d v="2025-03-01T00:00:00"/>
    <d v="2025-05-20T00:00:00"/>
    <n v="7743.02"/>
    <s v="112120503040"/>
    <s v="PIS/COFINS/CSLL-CONSORCIO BHG POUPATEMPO INTERIOR 3-82"/>
    <s v="01-112120503040-000-062501680001-2-NV004956-PRO007647-0-0-0"/>
    <s v="NV004956"/>
    <m/>
    <x v="2"/>
    <x v="69"/>
  </r>
  <r>
    <x v="12"/>
    <m/>
    <x v="1171"/>
    <d v="2025-03-01T00:00:00"/>
    <d v="2025-05-20T00:00:00"/>
    <n v="4171.04"/>
    <s v="112120503040"/>
    <s v="PIS/COFINS/CSLL-CONSORCIO BHG POUPATEMPO INTERIOR 3-83"/>
    <s v="01-112120503040-000-062501790001-2-NV019952-PRO007647-0-0-0"/>
    <s v="NV019952"/>
    <m/>
    <x v="2"/>
    <x v="76"/>
  </r>
  <r>
    <x v="12"/>
    <m/>
    <x v="1172"/>
    <d v="2025-03-01T00:00:00"/>
    <d v="2025-05-20T00:00:00"/>
    <n v="3836.66"/>
    <s v="112120503040"/>
    <s v="PIS/COFINS/CSLL-CONSORCIO BHG POUPATEMPO INTERIOR 3-84"/>
    <s v="01-112120503040-000-062501860001-2-NV020551-PRO007647-0-0-0"/>
    <s v="NV020551"/>
    <m/>
    <x v="2"/>
    <x v="80"/>
  </r>
  <r>
    <x v="12"/>
    <m/>
    <x v="1173"/>
    <d v="2025-03-01T00:00:00"/>
    <d v="2025-05-20T00:00:00"/>
    <n v="5074.63"/>
    <s v="112120503040"/>
    <s v="PIS/COFINS/CSLL-CONSORCIO BHG POUPATEMPO INTERIOR 3-85"/>
    <s v="01-112120503040-000-062501870001-2-NV020552-PRO007647-0-0-0"/>
    <s v="NV020552"/>
    <m/>
    <x v="2"/>
    <x v="81"/>
  </r>
  <r>
    <x v="12"/>
    <m/>
    <x v="1174"/>
    <d v="2025-03-01T00:00:00"/>
    <d v="2025-05-20T00:00:00"/>
    <n v="5074.6400000000003"/>
    <s v="112120503040"/>
    <s v="PIS/COFINS/CSLL-CONSORCIO BHG POUPATEMPO INTERIOR 3-86"/>
    <s v="01-112120503040-000-062501880001-2-NV020553-PRO007647-0-0-0"/>
    <s v="NV020553"/>
    <m/>
    <x v="2"/>
    <x v="82"/>
  </r>
  <r>
    <x v="12"/>
    <m/>
    <x v="1175"/>
    <d v="2025-03-01T00:00:00"/>
    <d v="2025-05-20T00:00:00"/>
    <n v="1940.54"/>
    <s v="112120503040"/>
    <s v="PIS/COFINS/CSLL-CONSORCIO BHG POUPATEMPO INTERIOR 3-87"/>
    <s v="01-112120503040-000-062501910001-2-NV020556-PRO007647-0-0-0"/>
    <s v="NV020556"/>
    <m/>
    <x v="2"/>
    <x v="84"/>
  </r>
  <r>
    <x v="12"/>
    <m/>
    <x v="1176"/>
    <d v="2025-03-01T00:00:00"/>
    <d v="2025-05-20T00:00:00"/>
    <n v="4096.25"/>
    <s v="112120503040"/>
    <s v="PIS/COFINS/CSLL-CONSORCIO BHG POUPATEMPO INTERIOR 3-88"/>
    <s v="01-112120503040-000-139505060103-2-NV021562-PRO007647-0-0-0"/>
    <s v="NV021562"/>
    <m/>
    <x v="2"/>
    <x v="92"/>
  </r>
  <r>
    <x v="12"/>
    <m/>
    <x v="1177"/>
    <d v="2025-03-01T00:00:00"/>
    <d v="2025-05-20T00:00:00"/>
    <n v="2458.0100000000002"/>
    <s v="112120503040"/>
    <s v="PIS/COFINS/CSLL-CONSORCIO BHG POUPATEMPO INTERIOR 3-89"/>
    <s v="01-112120503040-000-070505060110-2-NV021591-PRO007647-0-0-0"/>
    <s v="NV021591"/>
    <m/>
    <x v="2"/>
    <x v="116"/>
  </r>
  <r>
    <x v="12"/>
    <m/>
    <x v="1178"/>
    <d v="2025-03-01T00:00:00"/>
    <d v="2025-05-20T00:00:00"/>
    <n v="2199.27"/>
    <s v="112120503040"/>
    <s v="PIS/COFINS/CSLL-CONSORCIO BHG POUPATEMPO INTERIOR 3-90"/>
    <s v="01-112120503040-000-070505060111-2-NV021605-PRO007647-0-0-0"/>
    <s v="NV021605"/>
    <m/>
    <x v="2"/>
    <x v="127"/>
  </r>
  <r>
    <x v="12"/>
    <m/>
    <x v="1179"/>
    <d v="2025-03-01T00:00:00"/>
    <d v="2025-05-20T00:00:00"/>
    <n v="3577.06"/>
    <s v="112120503040"/>
    <s v="PIS/COFINS/CSLL-CONSORCIO BHG POUPATEMPO INTERIOR 3-91"/>
    <s v="01-112120503040-000-001501930143-2-NV021612-PRO007647-0-0-0"/>
    <s v="NV021612"/>
    <m/>
    <x v="2"/>
    <x v="134"/>
  </r>
  <r>
    <x v="12"/>
    <m/>
    <x v="1180"/>
    <d v="2025-03-01T00:00:00"/>
    <d v="2025-05-20T00:00:00"/>
    <n v="1981.77"/>
    <s v="112120503040"/>
    <s v="PIS/COFINS/CSLL-CONSORCIO BHG POUPATEMPO INTERIOR 3-92"/>
    <s v="01-112120503040-000-070505060115-2-NV022555-PRO007647-0-0-0"/>
    <s v="NV022555"/>
    <m/>
    <x v="2"/>
    <x v="145"/>
  </r>
  <r>
    <x v="12"/>
    <m/>
    <x v="1181"/>
    <d v="2025-03-01T00:00:00"/>
    <d v="2025-05-20T00:00:00"/>
    <n v="1981.76"/>
    <s v="112120503040"/>
    <s v="PIS/COFINS/CSLL-CONSORCIO BHG POUPATEMPO INTERIOR 3-93"/>
    <s v="01-112120503040-000-152505060104-2-NV021571-PRO007647-0-0-0"/>
    <s v="NV021571"/>
    <m/>
    <x v="2"/>
    <x v="101"/>
  </r>
  <r>
    <x v="12"/>
    <m/>
    <x v="1182"/>
    <d v="2025-03-01T00:00:00"/>
    <d v="2025-05-20T00:00:00"/>
    <n v="1723.04"/>
    <s v="112120503040"/>
    <s v="PIS/COFINS/CSLL-CONSORCIO BHG POUPATEMPO INTERIOR 3-94"/>
    <s v="01-112120503040-000-062501930109-2-NV021574-PRO007647-0-0-0"/>
    <s v="NV021574"/>
    <m/>
    <x v="2"/>
    <x v="104"/>
  </r>
  <r>
    <x v="12"/>
    <m/>
    <x v="1183"/>
    <d v="2025-03-01T00:00:00"/>
    <d v="2025-05-20T00:00:00"/>
    <n v="1205.55"/>
    <s v="112120503040"/>
    <s v="PIS/COFINS/CSLL-CONSORCIO BHG POUPATEMPO INTERIOR 3-95"/>
    <s v="01-112120503040-000-070505060119-2-NV022574-PRO007647-0-0-0"/>
    <s v="NV022574"/>
    <m/>
    <x v="2"/>
    <x v="159"/>
  </r>
  <r>
    <x v="12"/>
    <m/>
    <x v="1184"/>
    <d v="2025-03-01T00:00:00"/>
    <d v="2025-05-20T00:00:00"/>
    <n v="1981.77"/>
    <s v="112120503040"/>
    <s v="PIS/COFINS/CSLL-CONSORCIO BHG POUPATEMPO INTERIOR 3-96"/>
    <s v="01-112120503040-000-070505060176-2-NV022582-PRO007647-0-0-0"/>
    <s v="NV022582"/>
    <m/>
    <x v="2"/>
    <x v="163"/>
  </r>
  <r>
    <x v="12"/>
    <m/>
    <x v="1185"/>
    <d v="2025-03-01T00:00:00"/>
    <d v="2025-05-20T00:00:00"/>
    <n v="1723.03"/>
    <s v="112120503040"/>
    <s v="PIS/COFINS/CSLL-CONSORCIO BHG POUPATEMPO INTERIOR 3-97"/>
    <s v="01-112120503040-000-070505060121-2-NV022576-PRO007647-0-0-0"/>
    <s v="NV022576"/>
    <m/>
    <x v="2"/>
    <x v="161"/>
  </r>
  <r>
    <x v="12"/>
    <m/>
    <x v="1186"/>
    <d v="2025-03-01T00:00:00"/>
    <d v="2025-05-20T00:00:00"/>
    <n v="3016.71"/>
    <s v="112120503040"/>
    <s v="PIS/COFINS/CSLL-CONSORCIO BHG POUPATEMPO INTERIOR 3-98"/>
    <s v="01-112120503040-000-062501930124-2-NV021590-PRO007647-0-0-0"/>
    <s v="NV021590"/>
    <m/>
    <x v="2"/>
    <x v="115"/>
  </r>
  <r>
    <x v="12"/>
    <m/>
    <x v="1187"/>
    <d v="2025-03-01T00:00:00"/>
    <d v="2025-05-20T00:00:00"/>
    <n v="1981.77"/>
    <s v="112120503040"/>
    <s v="PIS/COFINS/CSLL-CONSORCIO BHG POUPATEMPO INTERIOR 3-99"/>
    <s v="01-112120503040-000-001501930145-2-NV021614-PRO007647-0-0-0"/>
    <s v="NV021614"/>
    <m/>
    <x v="2"/>
    <x v="135"/>
  </r>
  <r>
    <x v="12"/>
    <m/>
    <x v="1188"/>
    <d v="2025-02-01T00:00:00"/>
    <d v="2025-05-20T00:00:00"/>
    <n v="15262.76"/>
    <s v="112120503040"/>
    <s v="PIS/COFINS/CSLL-CONSORCIO DATASERV-609"/>
    <s v="01-112120503040-000-062501530001-2-NV003962-PRO007650-0-0-0"/>
    <s v="NV003962"/>
    <m/>
    <x v="2"/>
    <x v="5"/>
  </r>
  <r>
    <x v="12"/>
    <m/>
    <x v="1188"/>
    <d v="2025-02-01T00:00:00"/>
    <d v="2025-05-20T00:00:00"/>
    <n v="-15262.76"/>
    <s v="112120503040"/>
    <s v="PIS/COFINS/CSLL-CONSORCIO DATASERV-609"/>
    <s v="01-112120503040-000-062501530001-2-NV003962-PRO007650-0-0-0"/>
    <s v="NV003962"/>
    <m/>
    <x v="2"/>
    <x v="5"/>
  </r>
  <r>
    <x v="12"/>
    <m/>
    <x v="1188"/>
    <d v="2025-02-01T00:00:00"/>
    <d v="2025-05-20T00:00:00"/>
    <n v="15262.76"/>
    <s v="112120503040"/>
    <s v="PIS/COFINS/CSLL-CONSORCIO DATASERV-609"/>
    <s v="01-112120503040-000-062501530001-2-NV003962-PRO007650-0-0-0"/>
    <s v="NV003962"/>
    <m/>
    <x v="2"/>
    <x v="5"/>
  </r>
  <r>
    <x v="12"/>
    <m/>
    <x v="1189"/>
    <d v="2025-02-01T00:00:00"/>
    <d v="2025-05-20T00:00:00"/>
    <n v="9160.2199999999993"/>
    <s v="112120503040"/>
    <s v="PIS/COFINS/CSLL-CONSORCIO DATASERV-610"/>
    <s v="01-112120503040-000-062501380001-2-NV003964-PRO007650-0-0-0"/>
    <s v="NV003964"/>
    <m/>
    <x v="2"/>
    <x v="47"/>
  </r>
  <r>
    <x v="12"/>
    <m/>
    <x v="1189"/>
    <d v="2025-02-01T00:00:00"/>
    <d v="2025-05-20T00:00:00"/>
    <n v="9160.2199999999993"/>
    <s v="112120503040"/>
    <s v="PIS/COFINS/CSLL-CONSORCIO DATASERV-610"/>
    <s v="01-112120503040-000-062501380001-2-NV003964-PRO007650-0-0-0"/>
    <s v="NV003964"/>
    <m/>
    <x v="2"/>
    <x v="47"/>
  </r>
  <r>
    <x v="12"/>
    <m/>
    <x v="1189"/>
    <d v="2025-02-01T00:00:00"/>
    <d v="2025-05-20T00:00:00"/>
    <n v="-9160.2199999999993"/>
    <s v="112120503040"/>
    <s v="PIS/COFINS/CSLL-CONSORCIO DATASERV-610"/>
    <s v="01-112120503040-000-062501380001-2-NV003964-PRO007650-0-0-0"/>
    <s v="NV003964"/>
    <m/>
    <x v="2"/>
    <x v="47"/>
  </r>
  <r>
    <x v="12"/>
    <m/>
    <x v="1190"/>
    <d v="2025-02-01T00:00:00"/>
    <d v="2025-05-20T00:00:00"/>
    <n v="35163.97"/>
    <s v="112120503040"/>
    <s v="PIS/COFINS/CSLL-CONSORCIO DATASERV-611"/>
    <s v="01-112120503040-000-059501080001-2-NV007121-PRO007650-0-0-0"/>
    <s v="NV007121"/>
    <m/>
    <x v="2"/>
    <x v="24"/>
  </r>
  <r>
    <x v="12"/>
    <m/>
    <x v="1190"/>
    <d v="2025-02-01T00:00:00"/>
    <d v="2025-05-20T00:00:00"/>
    <n v="-35163.97"/>
    <s v="112120503040"/>
    <s v="PIS/COFINS/CSLL-CONSORCIO DATASERV-611"/>
    <s v="01-112120503040-000-059501080001-2-NV007121-PRO007650-0-0-0"/>
    <s v="NV007121"/>
    <m/>
    <x v="2"/>
    <x v="24"/>
  </r>
  <r>
    <x v="12"/>
    <m/>
    <x v="1190"/>
    <d v="2025-02-01T00:00:00"/>
    <d v="2025-05-20T00:00:00"/>
    <n v="35163.97"/>
    <s v="112120503040"/>
    <s v="PIS/COFINS/CSLL-CONSORCIO DATASERV-611"/>
    <s v="01-112120503040-000-059501080001-2-NV007121-PRO007650-0-0-0"/>
    <s v="NV007121"/>
    <m/>
    <x v="2"/>
    <x v="24"/>
  </r>
  <r>
    <x v="12"/>
    <m/>
    <x v="1191"/>
    <d v="2025-02-01T00:00:00"/>
    <d v="2025-05-20T00:00:00"/>
    <n v="70584.45"/>
    <s v="112120503040"/>
    <s v="PIS/COFINS/CSLL-CONSORCIO DATASERV-612"/>
    <s v="01-112120503040-000-016501060001-1-NV006961-PRO007650-0-0-0"/>
    <s v="NV006961"/>
    <m/>
    <x v="2"/>
    <x v="25"/>
  </r>
  <r>
    <x v="12"/>
    <m/>
    <x v="1191"/>
    <d v="2025-02-01T00:00:00"/>
    <d v="2025-05-20T00:00:00"/>
    <n v="70584.45"/>
    <s v="112120503040"/>
    <s v="PIS/COFINS/CSLL-CONSORCIO DATASERV-612"/>
    <s v="01-112120503040-000-016501060001-1-NV006961-PRO007650-0-0-0"/>
    <s v="NV006961"/>
    <m/>
    <x v="2"/>
    <x v="25"/>
  </r>
  <r>
    <x v="12"/>
    <m/>
    <x v="1191"/>
    <d v="2025-02-01T00:00:00"/>
    <d v="2025-05-20T00:00:00"/>
    <n v="-70584.45"/>
    <s v="112120503040"/>
    <s v="PIS/COFINS/CSLL-CONSORCIO DATASERV-612"/>
    <s v="01-112120503040-000-016501060001-1-NV006961-PRO007650-0-0-0"/>
    <s v="NV006961"/>
    <m/>
    <x v="2"/>
    <x v="25"/>
  </r>
  <r>
    <x v="12"/>
    <m/>
    <x v="1192"/>
    <d v="2025-02-01T00:00:00"/>
    <d v="2025-05-20T00:00:00"/>
    <n v="14789.35"/>
    <s v="112120503040"/>
    <s v="PIS/COFINS/CSLL-CONSORCIO DATASERV-613"/>
    <s v="01-112120503040-000-062501660001-2-NV003984-PRO007650-0-0-0"/>
    <s v="NV003984"/>
    <m/>
    <x v="2"/>
    <x v="66"/>
  </r>
  <r>
    <x v="12"/>
    <m/>
    <x v="1192"/>
    <d v="2025-02-01T00:00:00"/>
    <d v="2025-05-20T00:00:00"/>
    <n v="14789.35"/>
    <s v="112120503040"/>
    <s v="PIS/COFINS/CSLL-CONSORCIO DATASERV-613"/>
    <s v="01-112120503040-000-062501660001-2-NV003984-PRO007650-0-0-0"/>
    <s v="NV003984"/>
    <m/>
    <x v="2"/>
    <x v="66"/>
  </r>
  <r>
    <x v="12"/>
    <m/>
    <x v="1192"/>
    <d v="2025-02-01T00:00:00"/>
    <d v="2025-05-20T00:00:00"/>
    <n v="-14789.35"/>
    <s v="112120503040"/>
    <s v="PIS/COFINS/CSLL-CONSORCIO DATASERV-613"/>
    <s v="01-112120503040-000-062501660001-2-NV003984-PRO007650-0-0-0"/>
    <s v="NV003984"/>
    <m/>
    <x v="2"/>
    <x v="66"/>
  </r>
  <r>
    <x v="12"/>
    <m/>
    <x v="1193"/>
    <d v="2025-02-01T00:00:00"/>
    <d v="2025-05-20T00:00:00"/>
    <n v="4078.56"/>
    <s v="112120503040"/>
    <s v="PIS/COFINS/CSLL-CONSORCIO DATASERV-614"/>
    <s v="01-112120503040-000-001505060424-2-NV021587-PRO007650-0-0-0"/>
    <s v="NV021587"/>
    <m/>
    <x v="2"/>
    <x v="248"/>
  </r>
  <r>
    <x v="12"/>
    <m/>
    <x v="1193"/>
    <d v="2025-02-01T00:00:00"/>
    <d v="2025-05-20T00:00:00"/>
    <n v="4078.56"/>
    <s v="112120503040"/>
    <s v="PIS/COFINS/CSLL-CONSORCIO DATASERV-614"/>
    <s v="01-112120503040-000-001505060424-2-NV021587-PRO007650-0-0-0"/>
    <s v="NV021587"/>
    <m/>
    <x v="2"/>
    <x v="248"/>
  </r>
  <r>
    <x v="12"/>
    <m/>
    <x v="1193"/>
    <d v="2025-02-01T00:00:00"/>
    <d v="2025-05-20T00:00:00"/>
    <n v="-4078.56"/>
    <s v="112120503040"/>
    <s v="PIS/COFINS/CSLL-CONSORCIO DATASERV-614"/>
    <s v="01-112120503040-000-001505060424-2-NV021587-PRO007650-0-0-0"/>
    <s v="NV021587"/>
    <m/>
    <x v="2"/>
    <x v="248"/>
  </r>
  <r>
    <x v="12"/>
    <m/>
    <x v="1194"/>
    <d v="2025-02-01T00:00:00"/>
    <d v="2025-05-20T00:00:00"/>
    <n v="-4713.2700000000004"/>
    <s v="112120503040"/>
    <s v="PIS/COFINS/CSLL-CONSORCIO DATASERV-615"/>
    <s v="01-112120503040-000-001505060426-2-NV022559-PRO007650-0-0-0"/>
    <s v="NV022559"/>
    <m/>
    <x v="2"/>
    <x v="149"/>
  </r>
  <r>
    <x v="12"/>
    <m/>
    <x v="1194"/>
    <d v="2025-02-01T00:00:00"/>
    <d v="2025-05-20T00:00:00"/>
    <n v="4713.2700000000004"/>
    <s v="112120503040"/>
    <s v="PIS/COFINS/CSLL-CONSORCIO DATASERV-615"/>
    <s v="01-112120503040-000-001505060426-2-NV022559-PRO007650-0-0-0"/>
    <s v="NV022559"/>
    <m/>
    <x v="2"/>
    <x v="149"/>
  </r>
  <r>
    <x v="12"/>
    <m/>
    <x v="1194"/>
    <d v="2025-02-01T00:00:00"/>
    <d v="2025-05-20T00:00:00"/>
    <n v="4713.2700000000004"/>
    <s v="112120503040"/>
    <s v="PIS/COFINS/CSLL-CONSORCIO DATASERV-615"/>
    <s v="01-112120503040-000-001505060426-2-NV022559-PRO007650-0-0-0"/>
    <s v="NV022559"/>
    <m/>
    <x v="2"/>
    <x v="149"/>
  </r>
  <r>
    <x v="12"/>
    <m/>
    <x v="1195"/>
    <d v="2025-02-01T00:00:00"/>
    <d v="2025-05-20T00:00:00"/>
    <n v="2621.66"/>
    <s v="112120503040"/>
    <s v="PIS/COFINS/CSLL-CONSORCIO DATASERV-616"/>
    <s v="01-112120503040-000-001505060428-2-NV022658-PRO007650-0-0-0"/>
    <s v="NV022658"/>
    <m/>
    <x v="2"/>
    <x v="220"/>
  </r>
  <r>
    <x v="12"/>
    <m/>
    <x v="1195"/>
    <d v="2025-02-01T00:00:00"/>
    <d v="2025-05-20T00:00:00"/>
    <n v="-2621.66"/>
    <s v="112120503040"/>
    <s v="PIS/COFINS/CSLL-CONSORCIO DATASERV-616"/>
    <s v="01-112120503040-000-001505060428-2-NV022658-PRO007650-0-0-0"/>
    <s v="NV022658"/>
    <m/>
    <x v="2"/>
    <x v="220"/>
  </r>
  <r>
    <x v="12"/>
    <m/>
    <x v="1195"/>
    <d v="2025-02-01T00:00:00"/>
    <d v="2025-05-20T00:00:00"/>
    <n v="2621.66"/>
    <s v="112120503040"/>
    <s v="PIS/COFINS/CSLL-CONSORCIO DATASERV-616"/>
    <s v="01-112120503040-000-001505060428-2-NV022658-PRO007650-0-0-0"/>
    <s v="NV022658"/>
    <m/>
    <x v="2"/>
    <x v="220"/>
  </r>
  <r>
    <x v="12"/>
    <m/>
    <x v="1196"/>
    <d v="2025-02-01T00:00:00"/>
    <d v="2025-05-20T00:00:00"/>
    <n v="3981.49"/>
    <s v="112120503040"/>
    <s v="PIS/COFINS/CSLL-CONSORCIO DATASERV-617"/>
    <s v="01-112120503040-000-138505060157-2-NV021558-PRO007650-0-0-0"/>
    <s v="NV021558"/>
    <m/>
    <x v="2"/>
    <x v="245"/>
  </r>
  <r>
    <x v="12"/>
    <m/>
    <x v="1196"/>
    <d v="2025-02-01T00:00:00"/>
    <d v="2025-05-20T00:00:00"/>
    <n v="-3981.49"/>
    <s v="112120503040"/>
    <s v="PIS/COFINS/CSLL-CONSORCIO DATASERV-617"/>
    <s v="01-112120503040-000-138505060157-2-NV021558-PRO007650-0-0-0"/>
    <s v="NV021558"/>
    <m/>
    <x v="2"/>
    <x v="245"/>
  </r>
  <r>
    <x v="12"/>
    <m/>
    <x v="1196"/>
    <d v="2025-02-01T00:00:00"/>
    <d v="2025-05-20T00:00:00"/>
    <n v="3981.49"/>
    <s v="112120503040"/>
    <s v="PIS/COFINS/CSLL-CONSORCIO DATASERV-617"/>
    <s v="01-112120503040-000-138505060157-2-NV021558-PRO007650-0-0-0"/>
    <s v="NV021558"/>
    <m/>
    <x v="2"/>
    <x v="245"/>
  </r>
  <r>
    <x v="12"/>
    <m/>
    <x v="1197"/>
    <d v="2025-02-01T00:00:00"/>
    <d v="2025-05-20T00:00:00"/>
    <n v="-2239.96"/>
    <s v="112120503040"/>
    <s v="PIS/COFINS/CSLL-CONSORCIO DATASERV-618"/>
    <s v="01-112120503040-000-001505060427-2-NV022570-PRO007650-0-0-0"/>
    <s v="NV022570"/>
    <m/>
    <x v="2"/>
    <x v="251"/>
  </r>
  <r>
    <x v="12"/>
    <m/>
    <x v="1197"/>
    <d v="2025-02-01T00:00:00"/>
    <d v="2025-05-20T00:00:00"/>
    <n v="2239.96"/>
    <s v="112120503040"/>
    <s v="PIS/COFINS/CSLL-CONSORCIO DATASERV-618"/>
    <s v="01-112120503040-000-001505060427-2-NV022570-PRO007650-0-0-0"/>
    <s v="NV022570"/>
    <m/>
    <x v="2"/>
    <x v="251"/>
  </r>
  <r>
    <x v="12"/>
    <m/>
    <x v="1197"/>
    <d v="2025-02-01T00:00:00"/>
    <d v="2025-05-20T00:00:00"/>
    <n v="2239.96"/>
    <s v="112120503040"/>
    <s v="PIS/COFINS/CSLL-CONSORCIO DATASERV-618"/>
    <s v="01-112120503040-000-001505060427-2-NV022570-PRO007650-0-0-0"/>
    <s v="NV022570"/>
    <m/>
    <x v="2"/>
    <x v="251"/>
  </r>
  <r>
    <x v="12"/>
    <m/>
    <x v="1198"/>
    <d v="2025-02-01T00:00:00"/>
    <d v="2025-05-20T00:00:00"/>
    <n v="2814.12"/>
    <s v="112120503040"/>
    <s v="PIS/COFINS/CSLL-CONSORCIO DATASERV-619"/>
    <s v="01-112120503040-000-001505060429-2-NV022686-PRO007650-0-0-0"/>
    <s v="NV022686"/>
    <m/>
    <x v="2"/>
    <x v="261"/>
  </r>
  <r>
    <x v="12"/>
    <m/>
    <x v="1198"/>
    <d v="2025-02-01T00:00:00"/>
    <d v="2025-05-20T00:00:00"/>
    <n v="2814.12"/>
    <s v="112120503040"/>
    <s v="PIS/COFINS/CSLL-CONSORCIO DATASERV-619"/>
    <s v="01-112120503040-000-001505060429-2-NV022686-PRO007650-0-0-0"/>
    <s v="NV022686"/>
    <m/>
    <x v="2"/>
    <x v="261"/>
  </r>
  <r>
    <x v="12"/>
    <m/>
    <x v="1198"/>
    <d v="2025-02-01T00:00:00"/>
    <d v="2025-05-20T00:00:00"/>
    <n v="-2814.12"/>
    <s v="112120503040"/>
    <s v="PIS/COFINS/CSLL-CONSORCIO DATASERV-619"/>
    <s v="01-112120503040-000-001505060429-2-NV022686-PRO007650-0-0-0"/>
    <s v="NV022686"/>
    <m/>
    <x v="2"/>
    <x v="261"/>
  </r>
  <r>
    <x v="12"/>
    <m/>
    <x v="1199"/>
    <d v="2025-02-01T00:00:00"/>
    <d v="2025-05-20T00:00:00"/>
    <n v="3910.4"/>
    <s v="112120503040"/>
    <s v="PIS/COFINS/CSLL-CONSORCIO DATASERV-620"/>
    <s v="01-112120503040-000-143505060163-2-NV021577-PRO007650-0-0-0"/>
    <s v="NV021577"/>
    <m/>
    <x v="2"/>
    <x v="246"/>
  </r>
  <r>
    <x v="12"/>
    <m/>
    <x v="1199"/>
    <d v="2025-02-01T00:00:00"/>
    <d v="2025-05-20T00:00:00"/>
    <n v="-3910.4"/>
    <s v="112120503040"/>
    <s v="PIS/COFINS/CSLL-CONSORCIO DATASERV-620"/>
    <s v="01-112120503040-000-143505060163-2-NV021577-PRO007650-0-0-0"/>
    <s v="NV021577"/>
    <m/>
    <x v="2"/>
    <x v="246"/>
  </r>
  <r>
    <x v="12"/>
    <m/>
    <x v="1199"/>
    <d v="2025-02-01T00:00:00"/>
    <d v="2025-05-20T00:00:00"/>
    <n v="3910.4"/>
    <s v="112120503040"/>
    <s v="PIS/COFINS/CSLL-CONSORCIO DATASERV-620"/>
    <s v="01-112120503040-000-143505060163-2-NV021577-PRO007650-0-0-0"/>
    <s v="NV021577"/>
    <m/>
    <x v="2"/>
    <x v="246"/>
  </r>
  <r>
    <x v="12"/>
    <m/>
    <x v="1200"/>
    <d v="2025-02-01T00:00:00"/>
    <d v="2025-05-20T00:00:00"/>
    <n v="4191.17"/>
    <s v="112120503040"/>
    <s v="PIS/COFINS/CSLL-CONSORCIO DATASERV-621"/>
    <s v="01-112120503040-000-001505060425-2-NV021592-PRO007650-0-0-0"/>
    <s v="NV021592"/>
    <m/>
    <x v="2"/>
    <x v="249"/>
  </r>
  <r>
    <x v="12"/>
    <m/>
    <x v="1200"/>
    <d v="2025-02-01T00:00:00"/>
    <d v="2025-05-20T00:00:00"/>
    <n v="4191.17"/>
    <s v="112120503040"/>
    <s v="PIS/COFINS/CSLL-CONSORCIO DATASERV-621"/>
    <s v="01-112120503040-000-001505060425-2-NV021592-PRO007650-0-0-0"/>
    <s v="NV021592"/>
    <m/>
    <x v="2"/>
    <x v="249"/>
  </r>
  <r>
    <x v="12"/>
    <m/>
    <x v="1200"/>
    <d v="2025-02-01T00:00:00"/>
    <d v="2025-05-20T00:00:00"/>
    <n v="-4191.17"/>
    <s v="112120503040"/>
    <s v="PIS/COFINS/CSLL-CONSORCIO DATASERV-621"/>
    <s v="01-112120503040-000-001505060425-2-NV021592-PRO007650-0-0-0"/>
    <s v="NV021592"/>
    <m/>
    <x v="2"/>
    <x v="249"/>
  </r>
  <r>
    <x v="12"/>
    <m/>
    <x v="1201"/>
    <d v="2025-02-01T00:00:00"/>
    <d v="2025-05-20T00:00:00"/>
    <n v="17447.240000000002"/>
    <s v="112120503040"/>
    <s v="PIS/COFINS/CSLL-CONSÓRCIO MELHOR ATENDIMENTO-1521"/>
    <s v="01-112120503040-000-062501210001-2-NV000954-PRO007645-0-0-0"/>
    <s v="NV000954"/>
    <m/>
    <x v="2"/>
    <x v="15"/>
  </r>
  <r>
    <x v="12"/>
    <m/>
    <x v="1202"/>
    <d v="2025-02-01T00:00:00"/>
    <d v="2025-05-20T00:00:00"/>
    <n v="10662.42"/>
    <s v="112120503040"/>
    <s v="PIS/COFINS/CSLL-CONSÓRCIO MELHOR ATENDIMENTO-1522"/>
    <s v="01-112120503040-000-062501490001-2-NV003957-PRO007645-0-0-0"/>
    <s v="NV003957"/>
    <m/>
    <x v="2"/>
    <x v="41"/>
  </r>
  <r>
    <x v="12"/>
    <m/>
    <x v="1203"/>
    <d v="2025-02-01T00:00:00"/>
    <d v="2025-05-20T00:00:00"/>
    <n v="8379.84"/>
    <s v="112120503040"/>
    <s v="PIS/COFINS/CSLL-CONSÓRCIO MELHOR ATENDIMENTO-1523"/>
    <s v="01-112120503040-000-062501500001-2-NV003958-PRO007645-0-0-0"/>
    <s v="NV003958"/>
    <m/>
    <x v="2"/>
    <x v="42"/>
  </r>
  <r>
    <x v="12"/>
    <m/>
    <x v="1204"/>
    <d v="2025-02-01T00:00:00"/>
    <d v="2025-05-20T00:00:00"/>
    <n v="9194.83"/>
    <s v="112120503040"/>
    <s v="PIS/COFINS/CSLL-CONSÓRCIO MELHOR ATENDIMENTO-1524"/>
    <s v="01-112120503040-000-062501370001-2-NV003963-PRO007645-0-0-0"/>
    <s v="NV003963"/>
    <m/>
    <x v="2"/>
    <x v="46"/>
  </r>
  <r>
    <x v="12"/>
    <m/>
    <x v="1205"/>
    <d v="2025-02-01T00:00:00"/>
    <d v="2025-05-20T00:00:00"/>
    <n v="9549.6"/>
    <s v="112120503040"/>
    <s v="PIS/COFINS/CSLL-CONSÓRCIO MELHOR ATENDIMENTO-1525"/>
    <s v="01-112120503040-000-062501390001-2-NV003967-PRO007645-0-0-0"/>
    <s v="NV003967"/>
    <m/>
    <x v="2"/>
    <x v="50"/>
  </r>
  <r>
    <x v="12"/>
    <m/>
    <x v="1206"/>
    <d v="2025-02-01T00:00:00"/>
    <d v="2025-05-20T00:00:00"/>
    <n v="21693.09"/>
    <s v="112120503040"/>
    <s v="PIS/COFINS/CSLL-CONSÓRCIO MELHOR ATENDIMENTO-1526"/>
    <s v="01-112120503040-000-062501250001-2-NV000955-PRO007645-0-0-0"/>
    <s v="NV000955"/>
    <m/>
    <x v="2"/>
    <x v="16"/>
  </r>
  <r>
    <x v="12"/>
    <m/>
    <x v="1207"/>
    <d v="2025-02-01T00:00:00"/>
    <d v="2025-05-20T00:00:00"/>
    <n v="5329.17"/>
    <s v="112120503040"/>
    <s v="PIS/COFINS/CSLL-CONSÓRCIO MELHOR ATENDIMENTO-1527"/>
    <s v="01-112120503040-000-062501800001-2-NV019953-PRO007645-0-0-0"/>
    <s v="NV019953"/>
    <m/>
    <x v="2"/>
    <x v="77"/>
  </r>
  <r>
    <x v="12"/>
    <m/>
    <x v="1208"/>
    <d v="2025-02-01T00:00:00"/>
    <d v="2025-05-20T00:00:00"/>
    <n v="26369.83"/>
    <s v="112120503040"/>
    <s v="PIS/COFINS/CSLL-CONSÓRCIO MELHOR ATENDIMENTO-1528"/>
    <s v="01-112120503040-000-049501110001-1-NV006967-PRO007645-0-0-0"/>
    <s v="NV006967"/>
    <m/>
    <x v="2"/>
    <x v="31"/>
  </r>
  <r>
    <x v="12"/>
    <m/>
    <x v="1209"/>
    <d v="2025-02-01T00:00:00"/>
    <d v="2025-05-20T00:00:00"/>
    <n v="11962.81"/>
    <s v="112120503040"/>
    <s v="PIS/COFINS/CSLL-CONSÓRCIO MELHOR ATENDIMENTO-1529"/>
    <s v="01-112120503040-000-062501280001-2-NV000953-PRO007645-0-0-0"/>
    <s v="NV000953"/>
    <m/>
    <x v="2"/>
    <x v="14"/>
  </r>
  <r>
    <x v="12"/>
    <m/>
    <x v="1210"/>
    <d v="2025-02-01T00:00:00"/>
    <d v="2025-05-20T00:00:00"/>
    <n v="33130.449999999997"/>
    <s v="112120503040"/>
    <s v="PIS/COFINS/CSLL-CONSÓRCIO MELHOR ATENDIMENTO-1530"/>
    <s v="01-112120503040-000-061501150001-2-NV007123-PRO007645-0-0-0"/>
    <s v="NV007123"/>
    <m/>
    <x v="2"/>
    <x v="75"/>
  </r>
  <r>
    <x v="12"/>
    <m/>
    <x v="1211"/>
    <d v="2025-02-01T00:00:00"/>
    <d v="2025-05-20T00:00:00"/>
    <n v="8134.2"/>
    <s v="112120503040"/>
    <s v="PIS/COFINS/CSLL-CONSÓRCIO MELHOR ATENDIMENTO-1531"/>
    <s v="01-112120503040-000-062501710001-2-NV004959-PRO007645-0-0-0"/>
    <s v="NV004959"/>
    <m/>
    <x v="2"/>
    <x v="72"/>
  </r>
  <r>
    <x v="12"/>
    <m/>
    <x v="1212"/>
    <d v="2025-02-01T00:00:00"/>
    <d v="2025-05-20T00:00:00"/>
    <n v="8787.69"/>
    <s v="112120503040"/>
    <s v="PIS/COFINS/CSLL-CONSÓRCIO MELHOR ATENDIMENTO-1532"/>
    <s v="01-112120503040-000-062501450001-2-NV003986-PRO007645-0-0-0"/>
    <s v="NV003986"/>
    <m/>
    <x v="2"/>
    <x v="68"/>
  </r>
  <r>
    <x v="12"/>
    <m/>
    <x v="1213"/>
    <d v="2025-02-01T00:00:00"/>
    <d v="2025-05-20T00:00:00"/>
    <n v="2349.4499999999998"/>
    <s v="112120503040"/>
    <s v="PIS/COFINS/CSLL-CONSÓRCIO MELHOR ATENDIMENTO-1533"/>
    <s v="01-112120503040-000-062501000133-2-NV021559-PRO007645-0-0-0"/>
    <s v="NV021559"/>
    <m/>
    <x v="2"/>
    <x v="90"/>
  </r>
  <r>
    <x v="12"/>
    <m/>
    <x v="1214"/>
    <d v="2025-02-01T00:00:00"/>
    <d v="2025-05-20T00:00:00"/>
    <n v="2349.4499999999998"/>
    <s v="112120503040"/>
    <s v="PIS/COFINS/CSLL-CONSÓRCIO MELHOR ATENDIMENTO-1534"/>
    <s v="01-112120503040-000-151505060026-2-NV021563-PRO007645-0-0-0"/>
    <s v="NV021563"/>
    <m/>
    <x v="2"/>
    <x v="93"/>
  </r>
  <r>
    <x v="12"/>
    <m/>
    <x v="1215"/>
    <d v="2025-02-01T00:00:00"/>
    <d v="2025-05-20T00:00:00"/>
    <n v="2614.83"/>
    <s v="112120503040"/>
    <s v="PIS/COFINS/CSLL-CONSÓRCIO MELHOR ATENDIMENTO-1535"/>
    <s v="01-112120503040-000-062501930099-2-NV021564-PRO007645-0-0-0"/>
    <s v="NV021564"/>
    <m/>
    <x v="2"/>
    <x v="94"/>
  </r>
  <r>
    <x v="12"/>
    <m/>
    <x v="1216"/>
    <d v="2025-02-01T00:00:00"/>
    <d v="2025-05-20T00:00:00"/>
    <n v="2291.7399999999998"/>
    <s v="112120503040"/>
    <s v="PIS/COFINS/CSLL-CONSÓRCIO MELHOR ATENDIMENTO-1536"/>
    <s v="01-112120503040-000-062501930113-2-NV021578-PRO007645-0-0-0"/>
    <s v="NV021578"/>
    <m/>
    <x v="2"/>
    <x v="107"/>
  </r>
  <r>
    <x v="12"/>
    <m/>
    <x v="1217"/>
    <d v="2025-02-01T00:00:00"/>
    <d v="2025-05-20T00:00:00"/>
    <n v="2880.21"/>
    <s v="112120503040"/>
    <s v="PIS/COFINS/CSLL-CONSÓRCIO MELHOR ATENDIMENTO-1537"/>
    <s v="01-112120503040-000-062501930100-2-NV021565-PRO007645-0-0-0"/>
    <s v="NV021565"/>
    <m/>
    <x v="2"/>
    <x v="95"/>
  </r>
  <r>
    <x v="12"/>
    <m/>
    <x v="1218"/>
    <d v="2025-02-01T00:00:00"/>
    <d v="2025-05-20T00:00:00"/>
    <n v="2343.5700000000002"/>
    <s v="112120503040"/>
    <s v="PIS/COFINS/CSLL-CONSÓRCIO MELHOR ATENDIMENTO-1538"/>
    <s v="01-112120503040-000-062501930118-2-NV021584-PRO007645-0-0-0"/>
    <s v="NV021584"/>
    <m/>
    <x v="2"/>
    <x v="111"/>
  </r>
  <r>
    <x v="12"/>
    <m/>
    <x v="1219"/>
    <d v="2025-02-01T00:00:00"/>
    <d v="2025-05-20T00:00:00"/>
    <n v="2638.06"/>
    <s v="112120503040"/>
    <s v="PIS/COFINS/CSLL-CONSÓRCIO MELHOR ATENDIMENTO-1539"/>
    <s v="01-112120503040-000-062501930130-2-NV021599-PRO007645-0-0-0"/>
    <s v="NV021599"/>
    <m/>
    <x v="2"/>
    <x v="121"/>
  </r>
  <r>
    <x v="12"/>
    <m/>
    <x v="1220"/>
    <d v="2025-02-01T00:00:00"/>
    <d v="2025-05-20T00:00:00"/>
    <n v="2393.91"/>
    <s v="112120503040"/>
    <s v="PIS/COFINS/CSLL-CONSÓRCIO MELHOR ATENDIMENTO-1540"/>
    <s v="01-112120503040-000-001501930163-2-NV022564-PRO007645-0-0-0"/>
    <s v="NV022564"/>
    <m/>
    <x v="2"/>
    <x v="152"/>
  </r>
  <r>
    <x v="12"/>
    <m/>
    <x v="1221"/>
    <d v="2025-02-01T00:00:00"/>
    <d v="2025-05-20T00:00:00"/>
    <n v="2128.54"/>
    <s v="112120503040"/>
    <s v="PIS/COFINS/CSLL-CONSÓRCIO MELHOR ATENDIMENTO-1541"/>
    <s v="01-112120503040-000-001501930148-2-NV021617-PRO007645-0-0-0"/>
    <s v="NV021617"/>
    <m/>
    <x v="2"/>
    <x v="137"/>
  </r>
  <r>
    <x v="12"/>
    <m/>
    <x v="1222"/>
    <d v="2025-02-01T00:00:00"/>
    <d v="2025-05-20T00:00:00"/>
    <n v="2126.7199999999998"/>
    <s v="112120503040"/>
    <s v="PIS/COFINS/CSLL-CONSÓRCIO MELHOR ATENDIMENTO-1542"/>
    <s v="01-112120503040-000-001501930153-2-NV022552-PRO007645-0-0-0"/>
    <s v="NV022552"/>
    <m/>
    <x v="2"/>
    <x v="142"/>
  </r>
  <r>
    <x v="12"/>
    <m/>
    <x v="1223"/>
    <d v="2025-02-01T00:00:00"/>
    <d v="2025-05-20T00:00:00"/>
    <n v="2128.5300000000002"/>
    <s v="112120503040"/>
    <s v="PIS/COFINS/CSLL-CONSÓRCIO MELHOR ATENDIMENTO-1543"/>
    <s v="01-112120503040-000-001501930162-2-NV022563-PRO007645-0-0-0"/>
    <s v="NV022563"/>
    <m/>
    <x v="2"/>
    <x v="151"/>
  </r>
  <r>
    <x v="12"/>
    <m/>
    <x v="1224"/>
    <d v="2025-02-01T00:00:00"/>
    <d v="2025-05-20T00:00:00"/>
    <n v="2128.54"/>
    <s v="112120503040"/>
    <s v="PIS/COFINS/CSLL-CONSÓRCIO MELHOR ATENDIMENTO-1544"/>
    <s v="01-112120503040-000-001501930147-2-NV021616-PRO007645-0-0-0"/>
    <s v="NV021616"/>
    <m/>
    <x v="2"/>
    <x v="136"/>
  </r>
  <r>
    <x v="12"/>
    <m/>
    <x v="1225"/>
    <d v="2025-02-01T00:00:00"/>
    <d v="2025-05-20T00:00:00"/>
    <n v="2128.5300000000002"/>
    <s v="112120503040"/>
    <s v="PIS/COFINS/CSLL-CONSÓRCIO MELHOR ATENDIMENTO-1545"/>
    <s v="01-112120503040-000-070505060043-2-NV022571-PRO007645-0-0-0"/>
    <s v="NV022571"/>
    <m/>
    <x v="2"/>
    <x v="156"/>
  </r>
  <r>
    <x v="12"/>
    <m/>
    <x v="1226"/>
    <d v="2025-02-01T00:00:00"/>
    <d v="2025-05-20T00:00:00"/>
    <n v="2128.5300000000002"/>
    <s v="112120503040"/>
    <s v="PIS/COFINS/CSLL-CONSÓRCIO MELHOR ATENDIMENTO-1546"/>
    <s v="01-112120503040-000-070505060034-2-NV021600-PRO007645-0-0-0"/>
    <s v="NV021600"/>
    <m/>
    <x v="2"/>
    <x v="122"/>
  </r>
  <r>
    <x v="12"/>
    <m/>
    <x v="1227"/>
    <d v="2025-02-01T00:00:00"/>
    <d v="2025-05-20T00:00:00"/>
    <n v="2128.5300000000002"/>
    <s v="112120503040"/>
    <s v="PIS/COFINS/CSLL-CONSÓRCIO MELHOR ATENDIMENTO-1547"/>
    <s v="01-112120503040-000-070505060044-2-NV022572-PRO007645-0-0-0"/>
    <s v="NV022572"/>
    <m/>
    <x v="2"/>
    <x v="157"/>
  </r>
  <r>
    <x v="12"/>
    <m/>
    <x v="1228"/>
    <d v="2025-02-01T00:00:00"/>
    <d v="2025-05-20T00:00:00"/>
    <n v="2145.88"/>
    <s v="112120503040"/>
    <s v="PIS/COFINS/CSLL-CONSÓRCIO MELHOR ATENDIMENTO-1548"/>
    <s v="01-112120503040-000-001501930152-2-NV022551-PRO007645-0-0-0"/>
    <s v="NV022551"/>
    <m/>
    <x v="2"/>
    <x v="141"/>
  </r>
  <r>
    <x v="12"/>
    <m/>
    <x v="1229"/>
    <d v="2025-02-01T00:00:00"/>
    <d v="2025-05-20T00:00:00"/>
    <n v="2128.54"/>
    <s v="112120503040"/>
    <s v="PIS/COFINS/CSLL-CONSÓRCIO MELHOR ATENDIMENTO-1549"/>
    <s v="01-112120503040-000-062501930129-2-NV021598-PRO007645-0-0-0"/>
    <s v="NV021598"/>
    <m/>
    <x v="2"/>
    <x v="120"/>
  </r>
  <r>
    <x v="12"/>
    <m/>
    <x v="1230"/>
    <d v="2025-02-01T00:00:00"/>
    <d v="2025-05-20T00:00:00"/>
    <n v="2128.5300000000002"/>
    <s v="112120503040"/>
    <s v="PIS/COFINS/CSLL-CONSÓRCIO MELHOR ATENDIMENTO-1550"/>
    <s v="01-112120503040-000-001501930144-2-NV021613-PRO007645-0-0-0"/>
    <s v="NV021613"/>
    <m/>
    <x v="2"/>
    <x v="238"/>
  </r>
  <r>
    <x v="12"/>
    <m/>
    <x v="1231"/>
    <d v="2025-02-01T00:00:00"/>
    <d v="2025-05-20T00:00:00"/>
    <n v="2072.63"/>
    <s v="112120503040"/>
    <s v="PIS/COFINS/CSLL-CONSÓRCIO MELHOR ATENDIMENTO-1551"/>
    <s v="01-112120503040-000-001505060297-2-NV022600-PRO007645-0-0-0"/>
    <s v="NV022600"/>
    <m/>
    <x v="2"/>
    <x v="169"/>
  </r>
  <r>
    <x v="12"/>
    <m/>
    <x v="1232"/>
    <d v="2025-02-01T00:00:00"/>
    <d v="2025-05-20T00:00:00"/>
    <n v="2070.8200000000002"/>
    <s v="112120503040"/>
    <s v="PIS/COFINS/CSLL-CONSÓRCIO MELHOR ATENDIMENTO-1552"/>
    <s v="01-112120503040-000-070505060045-2-NV022573-PRO007645-0-0-0"/>
    <s v="NV022573"/>
    <m/>
    <x v="2"/>
    <x v="158"/>
  </r>
  <r>
    <x v="12"/>
    <m/>
    <x v="1233"/>
    <d v="2025-02-01T00:00:00"/>
    <d v="2025-05-20T00:00:00"/>
    <n v="2287.67"/>
    <s v="112120503040"/>
    <s v="PIS/COFINS/CSLL-CONSÓRCIO MELHOR ATENDIMENTO-1553"/>
    <s v="01-112120503040-000-070505060201-2-NV022611-PRO007645-0-0-0"/>
    <s v="NV022611"/>
    <m/>
    <x v="2"/>
    <x v="175"/>
  </r>
  <r>
    <x v="12"/>
    <m/>
    <x v="1234"/>
    <d v="2025-02-01T00:00:00"/>
    <d v="2025-05-20T00:00:00"/>
    <n v="2128.5300000000002"/>
    <s v="112120503040"/>
    <s v="PIS/COFINS/CSLL-CONSÓRCIO MELHOR ATENDIMENTO-1554"/>
    <s v="01-112120503040-000-070505060179-2-NV022585-PRO007645-0-0-0"/>
    <s v="NV022585"/>
    <m/>
    <x v="2"/>
    <x v="165"/>
  </r>
  <r>
    <x v="12"/>
    <m/>
    <x v="1235"/>
    <d v="2025-02-01T00:00:00"/>
    <d v="2025-05-20T00:00:00"/>
    <n v="2066.75"/>
    <s v="112120503040"/>
    <s v="PIS/COFINS/CSLL-CONSÓRCIO MELHOR ATENDIMENTO-1555"/>
    <s v="01-112120503040-000-001501930153-2-NV022552-PRO007645-0-0-0"/>
    <s v="NV022552"/>
    <m/>
    <x v="2"/>
    <x v="142"/>
  </r>
  <r>
    <x v="12"/>
    <m/>
    <x v="1236"/>
    <d v="2025-02-01T00:00:00"/>
    <d v="2025-05-20T00:00:00"/>
    <n v="2128.54"/>
    <s v="112120503040"/>
    <s v="PIS/COFINS/CSLL-CONSÓRCIO MELHOR ATENDIMENTO-1556"/>
    <s v="01-112120503040-000-070505060209-2-NV022620-PRO007645-0-0-0"/>
    <s v="NV022620"/>
    <m/>
    <x v="2"/>
    <x v="184"/>
  </r>
  <r>
    <x v="12"/>
    <m/>
    <x v="1237"/>
    <d v="2025-02-01T00:00:00"/>
    <d v="2025-05-20T00:00:00"/>
    <n v="2072.62"/>
    <s v="112120503040"/>
    <s v="PIS/COFINS/CSLL-CONSÓRCIO MELHOR ATENDIMENTO-1557"/>
    <s v="01-112120503040-000-070505060213-2-NV022619-PRO007645-0-0-0"/>
    <s v="NV022619"/>
    <m/>
    <x v="2"/>
    <x v="183"/>
  </r>
  <r>
    <x v="12"/>
    <m/>
    <x v="1238"/>
    <d v="2025-02-01T00:00:00"/>
    <d v="2025-05-20T00:00:00"/>
    <n v="2128.54"/>
    <s v="112120503040"/>
    <s v="PIS/COFINS/CSLL-CONSÓRCIO MELHOR ATENDIMENTO-1558"/>
    <s v="01-112120503040-000-070505060206-2-NV022616-PRO007645-0-0-0"/>
    <s v="NV022616"/>
    <m/>
    <x v="2"/>
    <x v="180"/>
  </r>
  <r>
    <x v="12"/>
    <m/>
    <x v="1239"/>
    <d v="2025-02-01T00:00:00"/>
    <d v="2025-05-20T00:00:00"/>
    <n v="2072.62"/>
    <s v="112120503040"/>
    <s v="PIS/COFINS/CSLL-CONSÓRCIO MELHOR ATENDIMENTO-1559"/>
    <s v="01-112120503040-000-070505060222-2-NV022632-PRO007645-0-0-0"/>
    <s v="NV022632"/>
    <m/>
    <x v="2"/>
    <x v="196"/>
  </r>
  <r>
    <x v="12"/>
    <m/>
    <x v="1240"/>
    <d v="2025-02-01T00:00:00"/>
    <d v="2025-05-20T00:00:00"/>
    <n v="2393.92"/>
    <s v="112120503040"/>
    <s v="PIS/COFINS/CSLL-CONSÓRCIO MELHOR ATENDIMENTO-1560"/>
    <s v="01-112120503040-000-070505060220-2-NV022630-PRO007645-0-0-0"/>
    <s v="NV022630"/>
    <m/>
    <x v="2"/>
    <x v="194"/>
  </r>
  <r>
    <x v="12"/>
    <m/>
    <x v="1241"/>
    <d v="2025-02-01T00:00:00"/>
    <d v="2025-05-20T00:00:00"/>
    <n v="2128.5300000000002"/>
    <s v="112120503040"/>
    <s v="PIS/COFINS/CSLL-CONSÓRCIO MELHOR ATENDIMENTO-1561"/>
    <s v="01-112120503040-000-070505060221-2-NV022631-PRO007645-0-0-0"/>
    <s v="NV022631"/>
    <m/>
    <x v="2"/>
    <x v="195"/>
  </r>
  <r>
    <x v="12"/>
    <m/>
    <x v="1242"/>
    <d v="2025-02-01T00:00:00"/>
    <d v="2025-05-20T00:00:00"/>
    <n v="2238.84"/>
    <s v="112120503040"/>
    <s v="PIS/COFINS/CSLL-CONSÓRCIO MELHOR ATENDIMENTO-1562"/>
    <s v="01-112120503040-000-149505060029-2-NV021566-PRO007645-0-0-0"/>
    <s v="NV021566"/>
    <m/>
    <x v="2"/>
    <x v="96"/>
  </r>
  <r>
    <x v="12"/>
    <m/>
    <x v="1243"/>
    <d v="2025-02-01T00:00:00"/>
    <d v="2025-05-20T00:00:00"/>
    <n v="2128.5300000000002"/>
    <s v="112120503040"/>
    <s v="PIS/COFINS/CSLL-CONSÓRCIO MELHOR ATENDIMENTO-1563"/>
    <s v="01-112120503040-000-070505060180-2-NV022586-PRO007645-0-0-0"/>
    <s v="NV022586"/>
    <m/>
    <x v="2"/>
    <x v="166"/>
  </r>
  <r>
    <x v="12"/>
    <m/>
    <x v="1244"/>
    <d v="2025-02-01T00:00:00"/>
    <d v="2025-05-20T00:00:00"/>
    <n v="2128.5300000000002"/>
    <s v="112120503040"/>
    <s v="PIS/COFINS/CSLL-CONSÓRCIO MELHOR ATENDIMENTO-1564"/>
    <s v="01-112120503040-000-070505060255-2-NV022667-PRO007645-0-0-0"/>
    <s v="NV022667"/>
    <m/>
    <x v="2"/>
    <x v="227"/>
  </r>
  <r>
    <x v="12"/>
    <m/>
    <x v="1245"/>
    <d v="2025-02-01T00:00:00"/>
    <d v="2025-05-20T00:00:00"/>
    <n v="1767.29"/>
    <s v="112120503040"/>
    <s v="PIS/COFINS/CSLL-CONSÓRCIO MELHOR ATENDIMENTO-1565"/>
    <s v="01-112120503040-000-070505060242-2-NV022650-PRO007645-0-0-0"/>
    <s v="NV022650"/>
    <m/>
    <x v="2"/>
    <x v="255"/>
  </r>
  <r>
    <x v="12"/>
    <m/>
    <x v="1246"/>
    <d v="2025-02-01T00:00:00"/>
    <d v="2025-05-20T00:00:00"/>
    <n v="1767.29"/>
    <s v="112120503040"/>
    <s v="PIS/COFINS/CSLL-CONSÓRCIO MELHOR ATENDIMENTO-1566"/>
    <s v="01-112120503040-000-001505060309-2-NV022669-PRO007645-0-0-0"/>
    <s v="NV022669"/>
    <m/>
    <x v="2"/>
    <x v="228"/>
  </r>
  <r>
    <x v="12"/>
    <m/>
    <x v="1247"/>
    <d v="2025-02-01T00:00:00"/>
    <d v="2025-05-20T00:00:00"/>
    <n v="1767.29"/>
    <s v="112120503040"/>
    <s v="PIS/COFINS/CSLL-CONSÓRCIO MELHOR ATENDIMENTO-1567"/>
    <s v="01-112120503040-000-001505060310-2-NV022670-PRO007645-0-0-0"/>
    <s v="NV022670"/>
    <m/>
    <x v="2"/>
    <x v="256"/>
  </r>
  <r>
    <x v="12"/>
    <m/>
    <x v="1248"/>
    <d v="2025-02-01T00:00:00"/>
    <d v="2025-05-20T00:00:00"/>
    <n v="2032.67"/>
    <s v="112120503040"/>
    <s v="PIS/COFINS/CSLL-CONSÓRCIO MELHOR ATENDIMENTO-1568"/>
    <s v="01-112120503040-000-001505060291-2-NV022565-PRO007645-0-0-0"/>
    <s v="NV022565"/>
    <m/>
    <x v="2"/>
    <x v="250"/>
  </r>
  <r>
    <x v="12"/>
    <m/>
    <x v="1249"/>
    <d v="2025-02-01T00:00:00"/>
    <d v="2025-05-20T00:00:00"/>
    <n v="7814.39"/>
    <s v="112120503040"/>
    <s v="PIS/COFINS/CSLL-CONSÓRCIO MELHOR ATENDIMENTO-1569"/>
    <s v="01-112120503040-000-062501460001-2-NV003953-PRO007645-0-0-0"/>
    <s v="NV003953"/>
    <m/>
    <x v="2"/>
    <x v="37"/>
  </r>
  <r>
    <x v="12"/>
    <m/>
    <x v="1250"/>
    <d v="2025-02-01T00:00:00"/>
    <d v="2025-05-20T00:00:00"/>
    <n v="12462.01"/>
    <s v="112120503040"/>
    <s v="PIS/COFINS/CSLL-CONSÓRCIO MELHOR ATENDIMENTO-1570"/>
    <s v="01-112120503040-000-062501200001-2-NV009956-PRO007645-0-0-0"/>
    <s v="NV009956"/>
    <m/>
    <x v="2"/>
    <x v="8"/>
  </r>
  <r>
    <x v="12"/>
    <m/>
    <x v="1251"/>
    <d v="2025-02-01T00:00:00"/>
    <d v="2025-05-20T00:00:00"/>
    <n v="8780.43"/>
    <s v="112120503040"/>
    <s v="PIS/COFINS/CSLL-CONSÓRCIO MELHOR ATENDIMENTO-1571"/>
    <s v="01-112120503040-000-062501510001-2-NV003959-PRO007645-0-0-0"/>
    <s v="NV003959"/>
    <m/>
    <x v="2"/>
    <x v="43"/>
  </r>
  <r>
    <x v="12"/>
    <m/>
    <x v="1252"/>
    <d v="2025-02-01T00:00:00"/>
    <d v="2025-05-20T00:00:00"/>
    <n v="7576.84"/>
    <s v="112120503040"/>
    <s v="PIS/COFINS/CSLL-CONSÓRCIO MELHOR ATENDIMENTO-1572"/>
    <s v="01-112120503040-000-062501620001-2-NV003975-PRO007645-0-0-0"/>
    <s v="NV003975"/>
    <m/>
    <x v="2"/>
    <x v="58"/>
  </r>
  <r>
    <x v="12"/>
    <m/>
    <x v="1253"/>
    <d v="2025-02-01T00:00:00"/>
    <d v="2025-05-20T00:00:00"/>
    <n v="2095.61"/>
    <s v="112120503040"/>
    <s v="PIS/COFINS/CSLL-CONSÓRCIO MELHOR ATENDIMENTO-1573"/>
    <s v="01-112120503040-000-070505060241-2-NV022651-PRO007645-0-0-0"/>
    <s v="NV022651"/>
    <m/>
    <x v="2"/>
    <x v="213"/>
  </r>
  <r>
    <x v="12"/>
    <m/>
    <x v="1254"/>
    <d v="2025-02-01T00:00:00"/>
    <d v="2025-05-20T00:00:00"/>
    <n v="2095.61"/>
    <s v="112120503040"/>
    <s v="PIS/COFINS/CSLL-CONSÓRCIO MELHOR ATENDIMENTO-1574"/>
    <s v="01-112120503040-000-070505060181-2-NV022587-PRO007645-0-0-0"/>
    <s v="NV022587"/>
    <m/>
    <x v="2"/>
    <x v="167"/>
  </r>
  <r>
    <x v="12"/>
    <m/>
    <x v="1255"/>
    <d v="2025-02-01T00:00:00"/>
    <d v="2025-05-20T00:00:00"/>
    <n v="1773.53"/>
    <s v="112120503040"/>
    <s v="PIS/COFINS/CSLL-CONSÓRCIO MELHOR ATENDIMENTO-1575"/>
    <s v="01-112120503040-000-001505060351-2-NV022675-PRO007645-0-0-0"/>
    <s v="NV022675"/>
    <m/>
    <x v="2"/>
    <x v="240"/>
  </r>
  <r>
    <x v="12"/>
    <m/>
    <x v="1256"/>
    <d v="2025-02-01T00:00:00"/>
    <d v="2025-05-20T00:00:00"/>
    <n v="2147.64"/>
    <s v="112120503040"/>
    <s v="PIS/COFINS/CSLL-CONSÓRCIO MELHOR ATENDIMENTO-1576"/>
    <s v="01-112120503040-000-001501930155-2-NV022554-PRO007645-0-0-0"/>
    <s v="NV022554"/>
    <m/>
    <x v="2"/>
    <x v="144"/>
  </r>
  <r>
    <x v="12"/>
    <m/>
    <x v="1257"/>
    <d v="2025-02-01T00:00:00"/>
    <d v="2025-05-20T00:00:00"/>
    <n v="2095.61"/>
    <s v="112120503040"/>
    <s v="PIS/COFINS/CSLL-CONSÓRCIO MELHOR ATENDIMENTO-1577"/>
    <s v="01-112120503040-000-070505060210-2-NV022621-PRO007645-0-0-0"/>
    <s v="NV022621"/>
    <m/>
    <x v="2"/>
    <x v="185"/>
  </r>
  <r>
    <x v="12"/>
    <m/>
    <x v="1258"/>
    <d v="2025-02-01T00:00:00"/>
    <d v="2025-05-20T00:00:00"/>
    <n v="11637.02"/>
    <s v="112120503040"/>
    <s v="PIS/COFINS/CSLL-CONSÓRCIO SP CIDADÃO-1899"/>
    <s v="01-112120503040-000-062501230001-2-NV000952-PRO007648-0-0-0"/>
    <s v="NV000952"/>
    <m/>
    <x v="2"/>
    <x v="13"/>
  </r>
  <r>
    <x v="12"/>
    <m/>
    <x v="1259"/>
    <d v="2025-02-01T00:00:00"/>
    <d v="2025-05-20T00:00:00"/>
    <n v="7494.51"/>
    <s v="112120503040"/>
    <s v="PIS/COFINS/CSLL-CONSÓRCIO SP CIDADÃO-1900"/>
    <s v="01-112120503040-000-062501560001-2-NV003968-PRO007648-0-0-0"/>
    <s v="NV003968"/>
    <m/>
    <x v="2"/>
    <x v="51"/>
  </r>
  <r>
    <x v="12"/>
    <m/>
    <x v="1260"/>
    <d v="2025-02-01T00:00:00"/>
    <d v="2025-05-20T00:00:00"/>
    <n v="10642.75"/>
    <s v="112120503040"/>
    <s v="PIS/COFINS/CSLL-CONSÓRCIO SP CIDADÃO-1901"/>
    <s v="01-112120503040-000-062501400001-2-NV003969-PRO007648-0-0-0"/>
    <s v="NV003969"/>
    <m/>
    <x v="2"/>
    <x v="52"/>
  </r>
  <r>
    <x v="12"/>
    <m/>
    <x v="1261"/>
    <d v="2025-02-01T00:00:00"/>
    <d v="2025-05-20T00:00:00"/>
    <n v="6348.21"/>
    <s v="112120503040"/>
    <s v="PIS/COFINS/CSLL-CONSÓRCIO SP CIDADÃO-1902"/>
    <s v="01-112120503040-000-062501590001-2-NV003972-PRO007648-0-0-0"/>
    <s v="NV003972"/>
    <m/>
    <x v="2"/>
    <x v="55"/>
  </r>
  <r>
    <x v="12"/>
    <m/>
    <x v="1262"/>
    <d v="2025-02-01T00:00:00"/>
    <d v="2025-05-20T00:00:00"/>
    <n v="15471.8"/>
    <s v="112120503040"/>
    <s v="PIS/COFINS/CSLL-CONSÓRCIO SP CIDADÃO-1903"/>
    <s v="01-112120503040-000-062501720001-2-NV004960-PRO007648-0-0-0"/>
    <s v="NV004960"/>
    <m/>
    <x v="2"/>
    <x v="73"/>
  </r>
  <r>
    <x v="12"/>
    <m/>
    <x v="1263"/>
    <d v="2025-02-01T00:00:00"/>
    <d v="2025-05-20T00:00:00"/>
    <n v="7507.7"/>
    <s v="112120503040"/>
    <s v="PIS/COFINS/CSLL-CONSÓRCIO SP CIDADÃO-1904"/>
    <s v="01-112120503040-000-062501610001-2-NV003974-PRO007648-0-0-0"/>
    <s v="NV003974"/>
    <m/>
    <x v="2"/>
    <x v="57"/>
  </r>
  <r>
    <x v="12"/>
    <m/>
    <x v="1264"/>
    <d v="2025-02-01T00:00:00"/>
    <d v="2025-05-20T00:00:00"/>
    <n v="19601.05"/>
    <s v="112120503040"/>
    <s v="PIS/COFINS/CSLL-CONSÓRCIO SP CIDADÃO-1905"/>
    <s v="01-112120503040-000-062501300001-2-NV000958-PRO007648-0-0-0"/>
    <s v="NV000958"/>
    <m/>
    <x v="2"/>
    <x v="19"/>
  </r>
  <r>
    <x v="12"/>
    <m/>
    <x v="1265"/>
    <d v="2025-02-01T00:00:00"/>
    <d v="2025-05-20T00:00:00"/>
    <n v="5649.77"/>
    <s v="112120503040"/>
    <s v="PIS/COFINS/CSLL-CONSÓRCIO SP CIDADÃO-1906"/>
    <s v="01-112120503040-000-062501650001-2-NV003979-PRO007648-0-0-0"/>
    <s v="NV003979"/>
    <m/>
    <x v="2"/>
    <x v="62"/>
  </r>
  <r>
    <x v="12"/>
    <m/>
    <x v="1266"/>
    <d v="2025-02-01T00:00:00"/>
    <d v="2025-05-20T00:00:00"/>
    <n v="12104.15"/>
    <s v="112120503040"/>
    <s v="PIS/COFINS/CSLL-CONSÓRCIO SP CIDADÃO-1907"/>
    <s v="01-112120503040-000-062501420001-2-NV003980-PRO007648-0-0-0"/>
    <s v="NV003980"/>
    <m/>
    <x v="2"/>
    <x v="63"/>
  </r>
  <r>
    <x v="12"/>
    <m/>
    <x v="1267"/>
    <d v="2025-02-01T00:00:00"/>
    <d v="2025-05-20T00:00:00"/>
    <n v="2944.24"/>
    <s v="112120503040"/>
    <s v="PIS/COFINS/CSLL-CONSÓRCIO SP CIDADÃO-1908"/>
    <s v="01-112120503040-000-070505060076-2-NV021602-PRO007648-0-0-0"/>
    <s v="NV021602"/>
    <m/>
    <x v="2"/>
    <x v="124"/>
  </r>
  <r>
    <x v="12"/>
    <m/>
    <x v="1268"/>
    <d v="2025-02-01T00:00:00"/>
    <d v="2025-05-20T00:00:00"/>
    <n v="7793.23"/>
    <s v="112120503040"/>
    <s v="PIS/COFINS/CSLL-CONSÓRCIO SP CIDADÃO-1909"/>
    <s v="01-112120503040-000-062501430001-2-NV003981-PRO007648-0-0-0"/>
    <s v="NV003981"/>
    <m/>
    <x v="2"/>
    <x v="64"/>
  </r>
  <r>
    <x v="12"/>
    <m/>
    <x v="1269"/>
    <d v="2025-02-01T00:00:00"/>
    <d v="2025-05-20T00:00:00"/>
    <n v="23522.39"/>
    <s v="112120503040"/>
    <s v="PIS/COFINS/CSLL-CONSÓRCIO SP CIDADÃO-1910"/>
    <s v="01-112120503040-000-060501120001-2-NV006978-PRO007648-0-0-0"/>
    <s v="NV006978"/>
    <m/>
    <x v="2"/>
    <x v="23"/>
  </r>
  <r>
    <x v="12"/>
    <m/>
    <x v="1270"/>
    <d v="2025-02-01T00:00:00"/>
    <d v="2025-05-20T00:00:00"/>
    <n v="4051.09"/>
    <s v="112120503040"/>
    <s v="PIS/COFINS/CSLL-CONSÓRCIO SP CIDADÃO-1911"/>
    <s v="01-112120503040-000-001501930142-2-NV021611-PRO007648-0-0-0"/>
    <s v="NV021611"/>
    <m/>
    <x v="2"/>
    <x v="133"/>
  </r>
  <r>
    <x v="12"/>
    <m/>
    <x v="1271"/>
    <d v="2025-02-01T00:00:00"/>
    <d v="2025-05-20T00:00:00"/>
    <n v="2147.13"/>
    <s v="112120503040"/>
    <s v="PIS/COFINS/CSLL-CONSÓRCIO SP CIDADÃO-1913"/>
    <s v="01-112120503040-000-001501930141-2-NV021610-PRO007648-0-0-0"/>
    <s v="NV021610"/>
    <m/>
    <x v="2"/>
    <x v="132"/>
  </r>
  <r>
    <x v="12"/>
    <m/>
    <x v="1272"/>
    <d v="2025-02-01T00:00:00"/>
    <d v="2025-05-20T00:00:00"/>
    <n v="8872.14"/>
    <s v="112120503040"/>
    <s v="PIS/COFINS/CSLL-CONSÓRCIO SP CIDADÃO-1914"/>
    <s v="01-112120503040-000-062501730001-2-NV004961-PRO007648-0-0-0"/>
    <s v="NV004961"/>
    <m/>
    <x v="2"/>
    <x v="74"/>
  </r>
  <r>
    <x v="12"/>
    <m/>
    <x v="1273"/>
    <d v="2025-02-01T00:00:00"/>
    <d v="2025-05-20T00:00:00"/>
    <n v="2147.14"/>
    <s v="112120503040"/>
    <s v="PIS/COFINS/CSLL-CONSÓRCIO SP CIDADÃO-1915"/>
    <s v="01-112120503040-000-062501930103-2-NV021568-PRO007648-0-0-0"/>
    <s v="NV021568"/>
    <m/>
    <x v="2"/>
    <x v="98"/>
  </r>
  <r>
    <x v="12"/>
    <m/>
    <x v="1274"/>
    <d v="2025-02-01T00:00:00"/>
    <d v="2025-05-20T00:00:00"/>
    <n v="12793.55"/>
    <s v="112120503040"/>
    <s v="PIS/COFINS/CSLL-CONSÓRCIO SP CIDADÃO-1916"/>
    <s v="01-112120503040-000-065501180001-2-NV008121-PRO007648-0-0-0"/>
    <s v="NV008121"/>
    <m/>
    <x v="2"/>
    <x v="22"/>
  </r>
  <r>
    <x v="12"/>
    <m/>
    <x v="1275"/>
    <d v="2025-02-01T00:00:00"/>
    <d v="2025-05-20T00:00:00"/>
    <n v="3209.95"/>
    <s v="112120503040"/>
    <s v="PIS/COFINS/CSLL-CONSÓRCIO SP CIDADÃO-1917"/>
    <s v="01-112120503040-000-070505060077-2-NV021603-PRO007648-0-0-0"/>
    <s v="NV021603"/>
    <m/>
    <x v="2"/>
    <x v="125"/>
  </r>
  <r>
    <x v="12"/>
    <m/>
    <x v="1276"/>
    <d v="2025-02-01T00:00:00"/>
    <d v="2025-05-20T00:00:00"/>
    <n v="1996.67"/>
    <s v="112120503040"/>
    <s v="PIS/COFINS/CSLL-CONSÓRCIO SP CIDADÃO-1918"/>
    <s v="01-112120503040-000-062501930074-2-NV020557-PRO007648-0-0-0"/>
    <s v="NV020557"/>
    <m/>
    <x v="2"/>
    <x v="85"/>
  </r>
  <r>
    <x v="12"/>
    <m/>
    <x v="1277"/>
    <d v="2025-02-01T00:00:00"/>
    <d v="2025-05-20T00:00:00"/>
    <n v="2311.2600000000002"/>
    <s v="112120503040"/>
    <s v="PIS/COFINS/CSLL-CONSÓRCIO SP CIDADÃO-1919"/>
    <s v="01-112120503040-000-062501930111-2-NV021576-PRO007648-0-0-0"/>
    <s v="NV021576"/>
    <m/>
    <x v="2"/>
    <x v="106"/>
  </r>
  <r>
    <x v="12"/>
    <m/>
    <x v="1278"/>
    <d v="2025-02-01T00:00:00"/>
    <d v="2025-05-20T00:00:00"/>
    <n v="2412.84"/>
    <s v="112120503040"/>
    <s v="PIS/COFINS/CSLL-CONSÓRCIO SP CIDADÃO-1920"/>
    <s v="01-112120503040-000-070505060199-2-NV022609-PRO007648-0-0-0"/>
    <s v="NV022609"/>
    <m/>
    <x v="2"/>
    <x v="173"/>
  </r>
  <r>
    <x v="12"/>
    <m/>
    <x v="1279"/>
    <d v="2025-02-01T00:00:00"/>
    <d v="2025-05-20T00:00:00"/>
    <n v="2678.54"/>
    <s v="112120503040"/>
    <s v="PIS/COFINS/CSLL-CONSÓRCIO SP CIDADÃO-1921"/>
    <s v="01-112120503040-000-001501930167-2-NV022566-PRO007648-0-0-0"/>
    <s v="NV022566"/>
    <m/>
    <x v="2"/>
    <x v="153"/>
  </r>
  <r>
    <x v="12"/>
    <m/>
    <x v="1280"/>
    <d v="2025-02-01T00:00:00"/>
    <d v="2025-05-20T00:00:00"/>
    <n v="2025.58"/>
    <s v="112120503040"/>
    <s v="PIS/COFINS/CSLL-CONSÓRCIO SP CIDADÃO-1922"/>
    <s v="01-112120503040-000-070505060194-2-NV022578-PRO007648-0-0-0"/>
    <s v="NV022578"/>
    <m/>
    <x v="2"/>
    <x v="162"/>
  </r>
  <r>
    <x v="12"/>
    <m/>
    <x v="1281"/>
    <d v="2025-02-01T00:00:00"/>
    <d v="2025-05-20T00:00:00"/>
    <n v="2089.87"/>
    <s v="112120503040"/>
    <s v="PIS/COFINS/CSLL-CONSÓRCIO SP CIDADÃO-1923"/>
    <s v="01-112120503040-000-070505060258-2-NV022672-PRO007648-0-0-0"/>
    <s v="NV022672"/>
    <m/>
    <x v="2"/>
    <x v="229"/>
  </r>
  <r>
    <x v="12"/>
    <m/>
    <x v="1282"/>
    <d v="2025-02-01T00:00:00"/>
    <d v="2025-05-20T00:00:00"/>
    <n v="2815.08"/>
    <s v="112120503040"/>
    <s v="PIS/COFINS/CSLL-CONSÓRCIO SP CIDADÃO-1924"/>
    <s v="01-112120503040-000-062501930139-2-NV021608-PRO007648-0-0-0"/>
    <s v="NV021608"/>
    <m/>
    <x v="2"/>
    <x v="130"/>
  </r>
  <r>
    <x v="12"/>
    <m/>
    <x v="1283"/>
    <d v="2025-02-01T00:00:00"/>
    <d v="2025-05-20T00:00:00"/>
    <n v="2364.42"/>
    <s v="112120503040"/>
    <s v="PIS/COFINS/CSLL-CONSÓRCIO SP CIDADÃO-1925"/>
    <s v="01-112120503040-000-070505060253-2-NV022663-PRO007648-0-0-0"/>
    <s v="NV022663"/>
    <m/>
    <x v="2"/>
    <x v="223"/>
  </r>
  <r>
    <x v="12"/>
    <m/>
    <x v="1284"/>
    <d v="2025-02-01T00:00:00"/>
    <d v="2025-05-20T00:00:00"/>
    <n v="3081.62"/>
    <s v="112120503040"/>
    <s v="PIS/COFINS/CSLL-CONSÓRCIO SP CIDADÃO-1926"/>
    <s v="01-112120503040-000-062501930115-2-NV021580-PRO007648-0-0-0"/>
    <s v="NV021580"/>
    <m/>
    <x v="2"/>
    <x v="109"/>
  </r>
  <r>
    <x v="12"/>
    <m/>
    <x v="1285"/>
    <d v="2025-02-01T00:00:00"/>
    <d v="2025-05-20T00:00:00"/>
    <n v="2098.7199999999998"/>
    <s v="112120503040"/>
    <s v="PIS/COFINS/CSLL-CONSÓRCIO SP CIDADÃO-1927"/>
    <s v="01-112120503040-000-001505060344-2-NV022652-PRO007648-0-0-0"/>
    <s v="NV022652"/>
    <m/>
    <x v="2"/>
    <x v="214"/>
  </r>
  <r>
    <x v="12"/>
    <m/>
    <x v="1286"/>
    <d v="2025-02-01T00:00:00"/>
    <d v="2025-05-20T00:00:00"/>
    <n v="2561.67"/>
    <s v="112120503040"/>
    <s v="PIS/COFINS/CSLL-CONSÓRCIO SP CIDADÃO-1928"/>
    <s v="01-112120503040-000-001501930151-2-NV021620-PRO007648-0-0-0"/>
    <s v="NV021620"/>
    <m/>
    <x v="2"/>
    <x v="140"/>
  </r>
  <r>
    <x v="12"/>
    <m/>
    <x v="1287"/>
    <d v="2025-02-01T00:00:00"/>
    <d v="2025-05-20T00:00:00"/>
    <n v="2017.13"/>
    <s v="112120503040"/>
    <s v="PIS/COFINS/CSLL-CONSÓRCIO SP CIDADÃO-1929"/>
    <s v="01-112120503040-000-062501930110-2-NV021575-PRO007648-0-0-0"/>
    <s v="NV021575"/>
    <m/>
    <x v="2"/>
    <x v="105"/>
  </r>
  <r>
    <x v="12"/>
    <m/>
    <x v="1288"/>
    <d v="2025-02-01T00:00:00"/>
    <d v="2025-05-20T00:00:00"/>
    <n v="2630.12"/>
    <s v="112120503040"/>
    <s v="PIS/COFINS/CSLL-CONSÓRCIO SP CIDADÃO-1930"/>
    <s v="01-112120503040-000-001505060355-2-NV022679-PRO007648-0-0-0"/>
    <s v="NV022679"/>
    <m/>
    <x v="2"/>
    <x v="231"/>
  </r>
  <r>
    <x v="12"/>
    <m/>
    <x v="1289"/>
    <d v="2025-02-01T00:00:00"/>
    <d v="2025-05-20T00:00:00"/>
    <n v="2308.15"/>
    <s v="112120503040"/>
    <s v="PIS/COFINS/CSLL-CONSÓRCIO SP CIDADÃO-1931,02"/>
    <s v="01-112120503040-000-062501930123-2-NV021589-PRO007648-0-0-0"/>
    <s v="NV021589"/>
    <m/>
    <x v="2"/>
    <x v="114"/>
  </r>
  <r>
    <x v="12"/>
    <m/>
    <x v="1290"/>
    <d v="2025-02-01T00:00:00"/>
    <d v="2025-05-20T00:00:00"/>
    <n v="2025.61"/>
    <s v="112120503040"/>
    <s v="PIS/COFINS/CSLL-CONSÓRCIO SP CIDADÃO-1932"/>
    <s v="01-112120503040-000-062501930128-2-NV021597-PRO007648-0-0-0"/>
    <s v="NV021597"/>
    <m/>
    <x v="2"/>
    <x v="119"/>
  </r>
  <r>
    <x v="12"/>
    <m/>
    <x v="1291"/>
    <d v="2025-02-01T00:00:00"/>
    <d v="2025-05-20T00:00:00"/>
    <n v="2025.67"/>
    <s v="112120503040"/>
    <s v="PIS/COFINS/CSLL-CONSÓRCIO SP CIDADÃO-1933"/>
    <s v="01-112120503040-000-062501930140-2-NV021609-PRO007648-0-0-0"/>
    <s v="NV021609"/>
    <m/>
    <x v="2"/>
    <x v="131"/>
  </r>
  <r>
    <x v="12"/>
    <m/>
    <x v="1292"/>
    <d v="2025-02-01T00:00:00"/>
    <d v="2025-05-20T00:00:00"/>
    <n v="4041.95"/>
    <s v="112120503040"/>
    <s v="PIS/COFINS/CSLL-CONSÓRCIO SP CIDADÃO-1934"/>
    <s v="01-112120503040-000-062501930117-2-NV021593-PRO007648-0-0-0"/>
    <s v="NV021593"/>
    <m/>
    <x v="2"/>
    <x v="117"/>
  </r>
  <r>
    <x v="12"/>
    <m/>
    <x v="1293"/>
    <d v="2025-02-01T00:00:00"/>
    <d v="2025-05-20T00:00:00"/>
    <n v="1319"/>
    <s v="112120503040"/>
    <s v="PIS/COFINS/CSLL-CONSÓRCIO SP CIDADÃO-1936"/>
    <s v="01-112120503040-000-070505060197-2-NV022602-PRO007648-0-0-0"/>
    <s v="NV022602"/>
    <m/>
    <x v="2"/>
    <x v="171"/>
  </r>
  <r>
    <x v="12"/>
    <m/>
    <x v="1294"/>
    <d v="2025-02-01T00:00:00"/>
    <d v="2025-05-20T00:00:00"/>
    <n v="8360.01"/>
    <s v="112120503040"/>
    <s v="PIS/COFINS/CSLL-CONSÓRCIO SP CIDADÃO-1937"/>
    <s v="01-112120503040-000-070505060198-2-NV022603-PRO007648-0-0-0"/>
    <s v="NV022603"/>
    <m/>
    <x v="2"/>
    <x v="172"/>
  </r>
  <r>
    <x v="12"/>
    <m/>
    <x v="1295"/>
    <d v="2025-02-01T00:00:00"/>
    <d v="2025-05-20T00:00:00"/>
    <n v="2025.58"/>
    <s v="112120503040"/>
    <s v="PIS/COFINS/CSLL-CONSÓRCIO SP CIDADÃO-1938"/>
    <s v="01-112120503040-000-070505060204-2-NV022614-PRO007648-0-0-0"/>
    <s v="NV022614"/>
    <m/>
    <x v="2"/>
    <x v="178"/>
  </r>
  <r>
    <x v="12"/>
    <m/>
    <x v="1296"/>
    <d v="2025-02-01T00:00:00"/>
    <d v="2025-05-20T00:00:00"/>
    <n v="2020.65"/>
    <s v="112120503040"/>
    <s v="PIS/COFINS/CSLL-CONSÓRCIO SP CIDADÃO-1939"/>
    <s v="01-112120503040-000-070505060205-2-NV022615-PRO007648-0-0-0"/>
    <s v="NV022615"/>
    <m/>
    <x v="2"/>
    <x v="179"/>
  </r>
  <r>
    <x v="12"/>
    <m/>
    <x v="1297"/>
    <d v="2025-02-01T00:00:00"/>
    <d v="2025-05-20T00:00:00"/>
    <n v="2025.61"/>
    <s v="112120503040"/>
    <s v="PIS/COFINS/CSLL-CONSÓRCIO SP CIDADÃO-1940"/>
    <s v="01-112120503040-000-070505060236-2-NV022646-PRO007648-0-0-0"/>
    <s v="NV022646"/>
    <m/>
    <x v="2"/>
    <x v="210"/>
  </r>
  <r>
    <x v="12"/>
    <m/>
    <x v="1298"/>
    <d v="2025-02-01T00:00:00"/>
    <d v="2025-05-20T00:00:00"/>
    <n v="2279.14"/>
    <s v="112120503040"/>
    <s v="PIS/COFINS/CSLL-CONSÓRCIO SP CIDADÃO-1941"/>
    <s v="01-112120503040-000-070505060144-2-NV021607-PRO007648-0-0-0"/>
    <s v="NV021607"/>
    <m/>
    <x v="2"/>
    <x v="129"/>
  </r>
  <r>
    <x v="12"/>
    <m/>
    <x v="1299"/>
    <d v="2025-02-01T00:00:00"/>
    <d v="2025-05-20T00:00:00"/>
    <n v="2025.61"/>
    <s v="112120503040"/>
    <s v="PIS/COFINS/CSLL-CONSÓRCIO SP CIDADÃO-1942"/>
    <s v="01-112120503040-000-070505060219-2-NV022629-PRO007648-0-0-0"/>
    <s v="NV022629"/>
    <m/>
    <x v="2"/>
    <x v="193"/>
  </r>
  <r>
    <x v="12"/>
    <m/>
    <x v="1300"/>
    <d v="2025-02-01T00:00:00"/>
    <d v="2025-05-20T00:00:00"/>
    <n v="2025.58"/>
    <s v="112120503040"/>
    <s v="PIS/COFINS/CSLL-CONSÓRCIO SP CIDADÃO-1943"/>
    <s v="01-112120503040-000-070505060218-2-NV022628-PRO007648-0-0-0"/>
    <s v="NV022628"/>
    <m/>
    <x v="2"/>
    <x v="192"/>
  </r>
  <r>
    <x v="12"/>
    <m/>
    <x v="1301"/>
    <d v="2025-02-01T00:00:00"/>
    <d v="2025-05-20T00:00:00"/>
    <n v="2025.61"/>
    <s v="112120503040"/>
    <s v="PIS/COFINS/CSLL-CONSÓRCIO SP CIDADÃO-1944"/>
    <s v="01-112120503040-000-070505060229-2-NV022639-PRO007648-0-0-0"/>
    <s v="NV022639"/>
    <m/>
    <x v="2"/>
    <x v="203"/>
  </r>
  <r>
    <x v="12"/>
    <m/>
    <x v="1302"/>
    <d v="2025-02-01T00:00:00"/>
    <d v="2025-05-20T00:00:00"/>
    <n v="2537.58"/>
    <s v="112120503040"/>
    <s v="PIS/COFINS/CSLL-CONSÓRCIO SP CIDADÃO-1945"/>
    <s v="01-112120503040-000-070505060227-2-NV022637-PRO007648-0-0-0"/>
    <s v="NV022637"/>
    <m/>
    <x v="2"/>
    <x v="201"/>
  </r>
  <r>
    <x v="12"/>
    <m/>
    <x v="1303"/>
    <d v="2025-02-01T00:00:00"/>
    <d v="2025-05-20T00:00:00"/>
    <n v="2020.66"/>
    <s v="112120503040"/>
    <s v="PIS/COFINS/CSLL-CONSÓRCIO SP CIDADÃO-1946"/>
    <s v="01-112120503040-000-070505060236-2-NV022646-PRO007648-0-0-0"/>
    <s v="NV022646"/>
    <m/>
    <x v="2"/>
    <x v="210"/>
  </r>
  <r>
    <x v="12"/>
    <m/>
    <x v="1304"/>
    <d v="2025-02-01T00:00:00"/>
    <d v="2025-05-20T00:00:00"/>
    <n v="2025.58"/>
    <s v="112120503040"/>
    <s v="PIS/COFINS/CSLL-CONSÓRCIO SP CIDADÃO-1947"/>
    <s v="01-112120503040-000-070505060228-2-NV022638-PRO007648-0-0-0"/>
    <s v="NV022638"/>
    <m/>
    <x v="2"/>
    <x v="202"/>
  </r>
  <r>
    <x v="12"/>
    <m/>
    <x v="1305"/>
    <d v="2025-02-01T00:00:00"/>
    <d v="2025-05-20T00:00:00"/>
    <n v="3068.6"/>
    <s v="112120503040"/>
    <s v="PIS/COFINS/CSLL-CONSÓRCIO SP CIDADÃO-1948"/>
    <s v="01-112120503040-000-070505060140-2-NV021581-PRO007648-0-0-0"/>
    <s v="NV021581"/>
    <m/>
    <x v="2"/>
    <x v="110"/>
  </r>
  <r>
    <x v="12"/>
    <m/>
    <x v="1306"/>
    <d v="2025-02-01T00:00:00"/>
    <d v="2025-05-20T00:00:00"/>
    <n v="2025.61"/>
    <s v="112120503040"/>
    <s v="PIS/COFINS/CSLL-CONSÓRCIO SP CIDADÃO-1949"/>
    <s v="01-112120503040-000-070505060217-2-NV022627-PRO007648-0-0-0"/>
    <s v="NV022627"/>
    <m/>
    <x v="2"/>
    <x v="191"/>
  </r>
  <r>
    <x v="12"/>
    <m/>
    <x v="1307"/>
    <d v="2025-02-01T00:00:00"/>
    <d v="2025-05-20T00:00:00"/>
    <n v="2038.91"/>
    <s v="112120503040"/>
    <s v="PIS/COFINS/CSLL-CONSÓRCIO SP CIDADÃO-1950"/>
    <s v="01-112120503040-000-070505060264-2-NV022684-PRO007648-0-0-0"/>
    <s v="NV022684"/>
    <m/>
    <x v="2"/>
    <x v="1"/>
  </r>
  <r>
    <x v="12"/>
    <m/>
    <x v="1308"/>
    <d v="2025-02-01T00:00:00"/>
    <d v="2025-05-20T00:00:00"/>
    <n v="2025.61"/>
    <s v="112120503040"/>
    <s v="PIS/COFINS/CSLL-CONSÓRCIO SP CIDADÃO-1951"/>
    <s v="01-112120503040-000-001505060419-2-NV022685-PRO007648-0-0-0"/>
    <s v="NV022685"/>
    <m/>
    <x v="2"/>
    <x v="260"/>
  </r>
  <r>
    <x v="12"/>
    <m/>
    <x v="1309"/>
    <d v="2025-02-01T00:00:00"/>
    <d v="2025-05-20T00:00:00"/>
    <n v="5225.7299999999996"/>
    <s v="112120503040"/>
    <s v="PIS/COFINS/CSLL-CONSÓRCIO SP CIDADÃO-1952"/>
    <s v="01-112120503040-000-062501480001-2-NV003956-PRO007648-0-0-0"/>
    <s v="NV003956"/>
    <m/>
    <x v="2"/>
    <x v="40"/>
  </r>
  <r>
    <x v="12"/>
    <m/>
    <x v="1310"/>
    <d v="2025-02-01T00:00:00"/>
    <d v="2025-05-20T00:00:00"/>
    <n v="9339.67"/>
    <s v="112120503040"/>
    <s v="PIS/COFINS/CSLL-CONSÓRCIO SP CIDADÃO-1953"/>
    <s v="01-112120503040-000-062501220001-2-NV009960-PRO007648-0-0-0"/>
    <s v="NV009960"/>
    <m/>
    <x v="2"/>
    <x v="12"/>
  </r>
  <r>
    <x v="12"/>
    <m/>
    <x v="1311"/>
    <d v="2025-02-01T00:00:00"/>
    <d v="2025-05-20T00:00:00"/>
    <n v="6607.55"/>
    <s v="112120503040"/>
    <s v="PIS/COFINS/CSLL-CONSÓRCIO SP CIDADÃO-1954"/>
    <s v="01-112120503040-000-062501600001-2-NV003973-PRO007648-0-0-0"/>
    <s v="NV003973"/>
    <m/>
    <x v="2"/>
    <x v="56"/>
  </r>
  <r>
    <x v="12"/>
    <m/>
    <x v="1312"/>
    <d v="2025-02-01T00:00:00"/>
    <d v="2025-05-20T00:00:00"/>
    <n v="4833.63"/>
    <s v="112120503040"/>
    <s v="PIS/COFINS/CSLL-CONSÓRCIO SP CIDADÃO-1955"/>
    <s v="01-112120503040-000-062501820001-2-NV019955-PRO007648-0-0-0"/>
    <s v="NV019955"/>
    <m/>
    <x v="2"/>
    <x v="78"/>
  </r>
  <r>
    <x v="12"/>
    <m/>
    <x v="1313"/>
    <d v="2025-02-01T00:00:00"/>
    <d v="2025-05-20T00:00:00"/>
    <n v="28741.01"/>
    <s v="112120503040"/>
    <s v="PIS/COFINS/CSLL-CONSÓRCIO SP CIDADÃO-1956"/>
    <s v="01-112120503040-000-062501310001-2-NV000957-PRO007648-0-0-0"/>
    <s v="NV000957"/>
    <m/>
    <x v="2"/>
    <x v="18"/>
  </r>
  <r>
    <x v="12"/>
    <m/>
    <x v="1314"/>
    <d v="2025-02-01T00:00:00"/>
    <d v="2025-05-20T00:00:00"/>
    <n v="10143.02"/>
    <s v="112120503040"/>
    <s v="PIS/COFINS/CSLL-CONSÓRCIO SP CIDADÃO-1957"/>
    <s v="01-112120503040-000-062502000020-2-NV009959-PRO007648-0-0-0"/>
    <s v="NV009959"/>
    <m/>
    <x v="2"/>
    <x v="11"/>
  </r>
  <r>
    <x v="12"/>
    <m/>
    <x v="1315"/>
    <d v="2025-02-01T00:00:00"/>
    <d v="2025-05-20T00:00:00"/>
    <n v="1881.43"/>
    <s v="112120503040"/>
    <s v="PIS/COFINS/CSLL-CONSÓRCIO SP CIDADÃO-1958#234823"/>
    <s v="01-112120503040-000-062501000134-2-NV021561-PRO007648-0-0-0"/>
    <s v="NV021561"/>
    <m/>
    <x v="2"/>
    <x v="91"/>
  </r>
  <r>
    <x v="12"/>
    <m/>
    <x v="1316"/>
    <d v="2025-02-01T00:00:00"/>
    <d v="2025-05-20T00:00:00"/>
    <n v="28035.72"/>
    <s v="112120503040"/>
    <s v="PIS/COFINS/CSLL-CONSÓRCIO SP CIDADÃO-1959"/>
    <s v="01-112120503040-000-045501070001-1-NV006962-PRO007648-0-0-0"/>
    <s v="NV006962"/>
    <m/>
    <x v="2"/>
    <x v="26"/>
  </r>
  <r>
    <x v="12"/>
    <m/>
    <x v="1317"/>
    <d v="2025-02-01T00:00:00"/>
    <d v="2025-05-20T00:00:00"/>
    <n v="3610.21"/>
    <s v="112120503040"/>
    <s v="PIS/COFINS/CSLL-CONSÓRCIO SP CIDADÃO-1960"/>
    <s v="01-112120503040-000-001501930159-2-NV022558-PRO007648-0-0-0"/>
    <s v="NV022558"/>
    <m/>
    <x v="2"/>
    <x v="148"/>
  </r>
  <r>
    <x v="12"/>
    <m/>
    <x v="1318"/>
    <d v="2025-02-01T00:00:00"/>
    <d v="2025-05-20T00:00:00"/>
    <n v="-729.6"/>
    <s v="112120501010"/>
    <s v="PIS/COFINS/CSLL-ILHA SERVICE TECNOLOGIA E SERVIÇOS LTDA-4436"/>
    <s v="01-112120501010-000-050505060090-2-NV006968-PRO008246-0-0-0"/>
    <s v="NV006968"/>
    <m/>
    <x v="2"/>
    <x v="32"/>
  </r>
  <r>
    <x v="12"/>
    <m/>
    <x v="1318"/>
    <d v="2025-02-01T00:00:00"/>
    <d v="2025-05-20T00:00:00"/>
    <n v="729.6"/>
    <s v="112120501010"/>
    <s v="PIS/COFINS/CSLL-ILHA SERVICE TECNOLOGIA E SERVIÇOS LTDA-4436"/>
    <s v="01-112120501010-000-050505060090-2-NV006968-PRO008246-0-0-0"/>
    <s v="NV006968"/>
    <m/>
    <x v="2"/>
    <x v="32"/>
  </r>
  <r>
    <x v="12"/>
    <m/>
    <x v="1318"/>
    <d v="2025-02-01T00:00:00"/>
    <d v="2025-05-20T00:00:00"/>
    <n v="729.6"/>
    <s v="112120501010"/>
    <s v="PIS/COFINS/CSLL-ILHA SERVICE TECNOLOGIA E SERVIÇOS LTDA-4436"/>
    <s v="01-112120501010-000-050505060090-2-NV006968-PRO008246-0-0-0"/>
    <s v="NV006968"/>
    <m/>
    <x v="2"/>
    <x v="32"/>
  </r>
  <r>
    <x v="12"/>
    <m/>
    <x v="1319"/>
    <d v="2025-03-01T00:00:00"/>
    <d v="2025-05-20T00:00:00"/>
    <n v="1382.25"/>
    <s v="112120503040"/>
    <s v="PIS/COFINS/CSLL-MAZZINI ADMINISTRAÇÃO E EMPREITAS LTDA-8151"/>
    <s v="01-112120503040-000-070505060223-2-NV022633-PRO007651-0-0-0"/>
    <s v="NV022633"/>
    <m/>
    <x v="2"/>
    <x v="197"/>
  </r>
  <r>
    <x v="12"/>
    <m/>
    <x v="1319"/>
    <d v="2025-03-01T00:00:00"/>
    <d v="2025-05-20T00:00:00"/>
    <n v="-1382.25"/>
    <s v="112120503040"/>
    <s v="PIS/COFINS/CSLL-MAZZINI ADMINISTRAÇÃO E EMPREITAS LTDA-8151"/>
    <s v="01-112120503040-000-070505060223-2-NV022633-PRO007651-0-0-0"/>
    <s v="NV022633"/>
    <m/>
    <x v="2"/>
    <x v="197"/>
  </r>
  <r>
    <x v="12"/>
    <m/>
    <x v="1319"/>
    <d v="2025-03-01T00:00:00"/>
    <d v="2025-05-20T00:00:00"/>
    <n v="1382.25"/>
    <s v="112120503040"/>
    <s v="PIS/COFINS/CSLL-MAZZINI ADMINISTRAÇÃO E EMPREITAS LTDA-8151"/>
    <s v="01-112120503040-000-070505060223-2-NV022633-PRO007651-0-0-0"/>
    <s v="NV022633"/>
    <m/>
    <x v="2"/>
    <x v="197"/>
  </r>
  <r>
    <x v="12"/>
    <m/>
    <x v="1320"/>
    <d v="2025-03-01T00:00:00"/>
    <d v="2025-05-20T00:00:00"/>
    <n v="1382.25"/>
    <s v="112120503040"/>
    <s v="PIS/COFINS/CSLL-MAZZINI ADMINISTRAÇÃO E EMPREITAS LTDA-8152"/>
    <s v="01-112120503040-000-070505060208-2-NV022618-PRO007651-0-0-0"/>
    <s v="NV022618"/>
    <m/>
    <x v="2"/>
    <x v="182"/>
  </r>
  <r>
    <x v="12"/>
    <m/>
    <x v="1320"/>
    <d v="2025-03-01T00:00:00"/>
    <d v="2025-05-20T00:00:00"/>
    <n v="-1382.25"/>
    <s v="112120503040"/>
    <s v="PIS/COFINS/CSLL-MAZZINI ADMINISTRAÇÃO E EMPREITAS LTDA-8152"/>
    <s v="01-112120503040-000-070505060208-2-NV022618-PRO007651-0-0-0"/>
    <s v="NV022618"/>
    <m/>
    <x v="2"/>
    <x v="182"/>
  </r>
  <r>
    <x v="12"/>
    <m/>
    <x v="1320"/>
    <d v="2025-03-01T00:00:00"/>
    <d v="2025-05-20T00:00:00"/>
    <n v="1382.26"/>
    <s v="112120503040"/>
    <s v="PIS/COFINS/CSLL-MAZZINI ADMINISTRAÇÃO E EMPREITAS LTDA-8152"/>
    <s v="01-112120503040-000-070505060208-2-NV022618-PRO007651-0-0-0"/>
    <s v="NV022618"/>
    <m/>
    <x v="2"/>
    <x v="182"/>
  </r>
  <r>
    <x v="12"/>
    <m/>
    <x v="1321"/>
    <d v="2025-03-01T00:00:00"/>
    <d v="2025-05-20T00:00:00"/>
    <n v="17651.46"/>
    <s v="112120503040"/>
    <s v="PIS/COFINS/CSLL-MAZZINI ADMINISTRAÇÃO E EMPREITAS LTDA-8153"/>
    <s v="01-112120503040-000-062501240001-2-NV009958-PRO007651-0-0-0"/>
    <s v="NV009958"/>
    <m/>
    <x v="2"/>
    <x v="10"/>
  </r>
  <r>
    <x v="12"/>
    <m/>
    <x v="1321"/>
    <d v="2025-03-01T00:00:00"/>
    <d v="2025-05-20T00:00:00"/>
    <n v="-17651.46"/>
    <s v="112120503040"/>
    <s v="PIS/COFINS/CSLL-MAZZINI ADMINISTRAÇÃO E EMPREITAS LTDA-8153"/>
    <s v="01-112120503040-000-062501240001-2-NV009958-PRO007651-0-0-0"/>
    <s v="NV009958"/>
    <m/>
    <x v="2"/>
    <x v="10"/>
  </r>
  <r>
    <x v="12"/>
    <m/>
    <x v="1322"/>
    <d v="2025-03-01T00:00:00"/>
    <d v="2025-05-20T00:00:00"/>
    <n v="17651.46"/>
    <s v="112120503040"/>
    <s v="PIS/COFINS/CSLL-MAZZINI ADMINISTRAÇÃO E EMPREITAS LTDA-8153,01"/>
    <s v="01-112120503040-000-062501240001-2-NV009958-PRO007651-0-0-0"/>
    <s v="NV009958"/>
    <m/>
    <x v="2"/>
    <x v="10"/>
  </r>
  <r>
    <x v="12"/>
    <m/>
    <x v="1323"/>
    <d v="2025-03-01T00:00:00"/>
    <d v="2025-05-20T00:00:00"/>
    <n v="9216.34"/>
    <s v="112120503040"/>
    <s v="PIS/COFINS/CSLL-MAZZINI ADMINISTRAÇÃO E EMPREITAS LTDA-8154"/>
    <s v="01-112120503040-000-062501540001-2-NV003965-PRO007651-0-0-0"/>
    <s v="NV003965"/>
    <m/>
    <x v="2"/>
    <x v="48"/>
  </r>
  <r>
    <x v="12"/>
    <m/>
    <x v="1323"/>
    <d v="2025-03-01T00:00:00"/>
    <d v="2025-05-20T00:00:00"/>
    <n v="9216.34"/>
    <s v="112120503040"/>
    <s v="PIS/COFINS/CSLL-MAZZINI ADMINISTRAÇÃO E EMPREITAS LTDA-8154"/>
    <s v="01-112120503040-000-062501540001-2-NV003965-PRO007651-0-0-0"/>
    <s v="NV003965"/>
    <m/>
    <x v="2"/>
    <x v="48"/>
  </r>
  <r>
    <x v="12"/>
    <m/>
    <x v="1323"/>
    <d v="2025-03-01T00:00:00"/>
    <d v="2025-05-20T00:00:00"/>
    <n v="-9216.34"/>
    <s v="112120503040"/>
    <s v="PIS/COFINS/CSLL-MAZZINI ADMINISTRAÇÃO E EMPREITAS LTDA-8154"/>
    <s v="01-112120503040-000-062501540001-2-NV003965-PRO007651-0-0-0"/>
    <s v="NV003965"/>
    <m/>
    <x v="2"/>
    <x v="48"/>
  </r>
  <r>
    <x v="12"/>
    <m/>
    <x v="1324"/>
    <d v="2025-03-01T00:00:00"/>
    <d v="2025-05-20T00:00:00"/>
    <n v="3478.39"/>
    <s v="112120503040"/>
    <s v="PIS/COFINS/CSLL-MAZZINI ADMINISTRAÇÃO E EMPREITAS LTDA-8155"/>
    <s v="01-112120503040-000-062501550001-2-NV003966-PRO007651-0-0-0"/>
    <s v="NV003966"/>
    <m/>
    <x v="2"/>
    <x v="49"/>
  </r>
  <r>
    <x v="12"/>
    <m/>
    <x v="1324"/>
    <d v="2025-03-01T00:00:00"/>
    <d v="2025-05-20T00:00:00"/>
    <n v="-3478.39"/>
    <s v="112120503040"/>
    <s v="PIS/COFINS/CSLL-MAZZINI ADMINISTRAÇÃO E EMPREITAS LTDA-8155"/>
    <s v="01-112120503040-000-062501550001-2-NV003966-PRO007651-0-0-0"/>
    <s v="NV003966"/>
    <m/>
    <x v="2"/>
    <x v="49"/>
  </r>
  <r>
    <x v="12"/>
    <m/>
    <x v="1324"/>
    <d v="2025-03-01T00:00:00"/>
    <d v="2025-05-20T00:00:00"/>
    <n v="3478.39"/>
    <s v="112120503040"/>
    <s v="PIS/COFINS/CSLL-MAZZINI ADMINISTRAÇÃO E EMPREITAS LTDA-8155"/>
    <s v="01-112120503040-000-062501550001-2-NV003966-PRO007651-0-0-0"/>
    <s v="NV003966"/>
    <m/>
    <x v="2"/>
    <x v="49"/>
  </r>
  <r>
    <x v="12"/>
    <m/>
    <x v="1325"/>
    <d v="2025-03-01T00:00:00"/>
    <d v="2025-05-20T00:00:00"/>
    <n v="3294.57"/>
    <s v="112120503040"/>
    <s v="PIS/COFINS/CSLL-MAZZINI ADMINISTRAÇÃO E EMPREITAS LTDA-8156"/>
    <s v="01-112120503040-000-070505060174-2-NV021579-PRO007651-0-0-0"/>
    <s v="NV021579"/>
    <m/>
    <x v="2"/>
    <x v="108"/>
  </r>
  <r>
    <x v="12"/>
    <m/>
    <x v="1325"/>
    <d v="2025-03-01T00:00:00"/>
    <d v="2025-05-20T00:00:00"/>
    <n v="3294.57"/>
    <s v="112120503040"/>
    <s v="PIS/COFINS/CSLL-MAZZINI ADMINISTRAÇÃO E EMPREITAS LTDA-8156"/>
    <s v="01-112120503040-000-070505060174-2-NV021579-PRO007651-0-0-0"/>
    <s v="NV021579"/>
    <m/>
    <x v="2"/>
    <x v="108"/>
  </r>
  <r>
    <x v="12"/>
    <m/>
    <x v="1325"/>
    <d v="2025-03-01T00:00:00"/>
    <d v="2025-05-20T00:00:00"/>
    <n v="-3294.57"/>
    <s v="112120503040"/>
    <s v="PIS/COFINS/CSLL-MAZZINI ADMINISTRAÇÃO E EMPREITAS LTDA-8156"/>
    <s v="01-112120503040-000-070505060174-2-NV021579-PRO007651-0-0-0"/>
    <s v="NV021579"/>
    <m/>
    <x v="2"/>
    <x v="108"/>
  </r>
  <r>
    <x v="12"/>
    <m/>
    <x v="1326"/>
    <d v="2025-03-01T00:00:00"/>
    <d v="2025-05-20T00:00:00"/>
    <n v="1382.25"/>
    <s v="112120503040"/>
    <s v="PIS/COFINS/CSLL-MAZZINI ADMINISTRAÇÃO E EMPREITAS LTDA-8157"/>
    <s v="01-112120503040-000-062501930127-2-NV021594-PRO007651-0-0-0"/>
    <s v="NV021594"/>
    <m/>
    <x v="2"/>
    <x v="118"/>
  </r>
  <r>
    <x v="12"/>
    <m/>
    <x v="1326"/>
    <d v="2025-03-01T00:00:00"/>
    <d v="2025-05-20T00:00:00"/>
    <n v="-1382.25"/>
    <s v="112120503040"/>
    <s v="PIS/COFINS/CSLL-MAZZINI ADMINISTRAÇÃO E EMPREITAS LTDA-8157"/>
    <s v="01-112120503040-000-062501930127-2-NV021594-PRO007651-0-0-0"/>
    <s v="NV021594"/>
    <m/>
    <x v="2"/>
    <x v="118"/>
  </r>
  <r>
    <x v="12"/>
    <m/>
    <x v="1326"/>
    <d v="2025-03-01T00:00:00"/>
    <d v="2025-05-20T00:00:00"/>
    <n v="1382.25"/>
    <s v="112120503040"/>
    <s v="PIS/COFINS/CSLL-MAZZINI ADMINISTRAÇÃO E EMPREITAS LTDA-8157"/>
    <s v="01-112120503040-000-062501930127-2-NV021594-PRO007651-0-0-0"/>
    <s v="NV021594"/>
    <m/>
    <x v="2"/>
    <x v="118"/>
  </r>
  <r>
    <x v="12"/>
    <m/>
    <x v="1327"/>
    <d v="2025-03-01T00:00:00"/>
    <d v="2025-05-20T00:00:00"/>
    <n v="1382.25"/>
    <s v="112120503040"/>
    <s v="PIS/COFINS/CSLL-MAZZINI ADMINISTRAÇÃO E EMPREITAS LTDA-8158"/>
    <s v="01-112120503040-000-070505060232-2-NV022642-PRO007651-0-0-0"/>
    <s v="NV022642"/>
    <m/>
    <x v="2"/>
    <x v="206"/>
  </r>
  <r>
    <x v="12"/>
    <m/>
    <x v="1327"/>
    <d v="2025-03-01T00:00:00"/>
    <d v="2025-05-20T00:00:00"/>
    <n v="-1382.25"/>
    <s v="112120503040"/>
    <s v="PIS/COFINS/CSLL-MAZZINI ADMINISTRAÇÃO E EMPREITAS LTDA-8158"/>
    <s v="01-112120503040-000-070505060232-2-NV022642-PRO007651-0-0-0"/>
    <s v="NV022642"/>
    <m/>
    <x v="2"/>
    <x v="206"/>
  </r>
  <r>
    <x v="12"/>
    <m/>
    <x v="1327"/>
    <d v="2025-03-01T00:00:00"/>
    <d v="2025-05-20T00:00:00"/>
    <n v="1382.25"/>
    <s v="112120503040"/>
    <s v="PIS/COFINS/CSLL-MAZZINI ADMINISTRAÇÃO E EMPREITAS LTDA-8158"/>
    <s v="01-112120503040-000-070505060232-2-NV022642-PRO007651-0-0-0"/>
    <s v="NV022642"/>
    <m/>
    <x v="2"/>
    <x v="206"/>
  </r>
  <r>
    <x v="12"/>
    <m/>
    <x v="1328"/>
    <d v="2025-03-01T00:00:00"/>
    <d v="2025-05-20T00:00:00"/>
    <n v="-1364.44"/>
    <s v="112120503040"/>
    <s v="PIS/COFINS/CSLL-MAZZINI ADMINISTRAÇÃO E EMPREITAS LTDA-8159"/>
    <s v="01-112120503040-000-001505060341-2-NV022643-PRO007651-0-0-0"/>
    <s v="NV022643"/>
    <m/>
    <x v="2"/>
    <x v="207"/>
  </r>
  <r>
    <x v="12"/>
    <m/>
    <x v="1328"/>
    <d v="2025-03-01T00:00:00"/>
    <d v="2025-05-20T00:00:00"/>
    <n v="1364.44"/>
    <s v="112120503040"/>
    <s v="PIS/COFINS/CSLL-MAZZINI ADMINISTRAÇÃO E EMPREITAS LTDA-8159"/>
    <s v="01-112120503040-000-001505060341-2-NV022643-PRO007651-0-0-0"/>
    <s v="NV022643"/>
    <m/>
    <x v="2"/>
    <x v="207"/>
  </r>
  <r>
    <x v="12"/>
    <m/>
    <x v="1328"/>
    <d v="2025-03-01T00:00:00"/>
    <d v="2025-05-20T00:00:00"/>
    <n v="1364.44"/>
    <s v="112120503040"/>
    <s v="PIS/COFINS/CSLL-MAZZINI ADMINISTRAÇÃO E EMPREITAS LTDA-8159"/>
    <s v="01-112120503040-000-001505060341-2-NV022643-PRO007651-0-0-0"/>
    <s v="NV022643"/>
    <m/>
    <x v="2"/>
    <x v="207"/>
  </r>
  <r>
    <x v="12"/>
    <m/>
    <x v="1329"/>
    <d v="2025-03-01T00:00:00"/>
    <d v="2025-05-20T00:00:00"/>
    <n v="-9967.7900000000009"/>
    <s v="112120503040"/>
    <s v="PIS/COFINS/CSLL-MAZZINI ADMINISTRAÇÃO E EMPREITAS LTDA-8160"/>
    <s v="01-112120503040-000-062501630001-2-NV003976-PRO007651-0-0-0"/>
    <s v="NV003976"/>
    <m/>
    <x v="2"/>
    <x v="59"/>
  </r>
  <r>
    <x v="12"/>
    <m/>
    <x v="1329"/>
    <d v="2025-03-01T00:00:00"/>
    <d v="2025-05-20T00:00:00"/>
    <n v="9967.7900000000009"/>
    <s v="112120503040"/>
    <s v="PIS/COFINS/CSLL-MAZZINI ADMINISTRAÇÃO E EMPREITAS LTDA-8160"/>
    <s v="01-112120503040-000-062501630001-2-NV003976-PRO007651-0-0-0"/>
    <s v="NV003976"/>
    <m/>
    <x v="2"/>
    <x v="59"/>
  </r>
  <r>
    <x v="12"/>
    <m/>
    <x v="1329"/>
    <d v="2025-03-01T00:00:00"/>
    <d v="2025-05-20T00:00:00"/>
    <n v="9967.7900000000009"/>
    <s v="112120503040"/>
    <s v="PIS/COFINS/CSLL-MAZZINI ADMINISTRAÇÃO E EMPREITAS LTDA-8160"/>
    <s v="01-112120503040-000-062501630001-2-NV003976-PRO007651-0-0-0"/>
    <s v="NV003976"/>
    <m/>
    <x v="2"/>
    <x v="59"/>
  </r>
  <r>
    <x v="12"/>
    <m/>
    <x v="1330"/>
    <d v="2025-03-01T00:00:00"/>
    <d v="2025-05-20T00:00:00"/>
    <n v="1382.25"/>
    <s v="112120503040"/>
    <s v="PIS/COFINS/CSLL-MAZZINI ADMINISTRAÇÃO E EMPREITAS LTDA-8161"/>
    <s v="01-112120503040-000-070505060225-2-NV022635-PRO007651-0-0-0"/>
    <s v="NV022635"/>
    <m/>
    <x v="2"/>
    <x v="199"/>
  </r>
  <r>
    <x v="12"/>
    <m/>
    <x v="1330"/>
    <d v="2025-03-01T00:00:00"/>
    <d v="2025-05-20T00:00:00"/>
    <n v="1382.25"/>
    <s v="112120503040"/>
    <s v="PIS/COFINS/CSLL-MAZZINI ADMINISTRAÇÃO E EMPREITAS LTDA-8161"/>
    <s v="01-112120503040-000-070505060225-2-NV022635-PRO007651-0-0-0"/>
    <s v="NV022635"/>
    <m/>
    <x v="2"/>
    <x v="199"/>
  </r>
  <r>
    <x v="12"/>
    <m/>
    <x v="1330"/>
    <d v="2025-03-01T00:00:00"/>
    <d v="2025-05-20T00:00:00"/>
    <n v="-1382.25"/>
    <s v="112120503040"/>
    <s v="PIS/COFINS/CSLL-MAZZINI ADMINISTRAÇÃO E EMPREITAS LTDA-8161"/>
    <s v="01-112120503040-000-070505060225-2-NV022635-PRO007651-0-0-0"/>
    <s v="NV022635"/>
    <m/>
    <x v="2"/>
    <x v="199"/>
  </r>
  <r>
    <x v="12"/>
    <m/>
    <x v="1331"/>
    <d v="2025-03-01T00:00:00"/>
    <d v="2025-05-20T00:00:00"/>
    <n v="2758.57"/>
    <s v="112120503040"/>
    <s v="PIS/COFINS/CSLL-MAZZINI ADMINISTRAÇÃO E EMPREITAS LTDA-8162"/>
    <s v="01-112120503040-000-070505060230-2-NV022640-PRO007651-0-0-0"/>
    <s v="NV022640"/>
    <m/>
    <x v="2"/>
    <x v="204"/>
  </r>
  <r>
    <x v="12"/>
    <m/>
    <x v="1331"/>
    <d v="2025-03-01T00:00:00"/>
    <d v="2025-05-20T00:00:00"/>
    <n v="2758.57"/>
    <s v="112120503040"/>
    <s v="PIS/COFINS/CSLL-MAZZINI ADMINISTRAÇÃO E EMPREITAS LTDA-8162"/>
    <s v="01-112120503040-000-070505060230-2-NV022640-PRO007651-0-0-0"/>
    <s v="NV022640"/>
    <m/>
    <x v="2"/>
    <x v="204"/>
  </r>
  <r>
    <x v="12"/>
    <m/>
    <x v="1331"/>
    <d v="2025-03-01T00:00:00"/>
    <d v="2025-05-20T00:00:00"/>
    <n v="-2758.57"/>
    <s v="112120503040"/>
    <s v="PIS/COFINS/CSLL-MAZZINI ADMINISTRAÇÃO E EMPREITAS LTDA-8162"/>
    <s v="01-112120503040-000-070505060230-2-NV022640-PRO007651-0-0-0"/>
    <s v="NV022640"/>
    <m/>
    <x v="2"/>
    <x v="204"/>
  </r>
  <r>
    <x v="12"/>
    <m/>
    <x v="1332"/>
    <d v="2025-03-01T00:00:00"/>
    <d v="2025-05-20T00:00:00"/>
    <n v="1553.66"/>
    <s v="112120503040"/>
    <s v="PIS/COFINS/CSLL-MAZZINI ADMINISTRAÇÃO E EMPREITAS LTDA-8163"/>
    <s v="01-112120503040-000-062501930132-2-NV021601-PRO007651-0-0-0"/>
    <s v="NV021601"/>
    <m/>
    <x v="2"/>
    <x v="123"/>
  </r>
  <r>
    <x v="12"/>
    <m/>
    <x v="1332"/>
    <d v="2025-03-01T00:00:00"/>
    <d v="2025-05-20T00:00:00"/>
    <n v="-1553.66"/>
    <s v="112120503040"/>
    <s v="PIS/COFINS/CSLL-MAZZINI ADMINISTRAÇÃO E EMPREITAS LTDA-8163"/>
    <s v="01-112120503040-000-062501930132-2-NV021601-PRO007651-0-0-0"/>
    <s v="NV021601"/>
    <m/>
    <x v="2"/>
    <x v="123"/>
  </r>
  <r>
    <x v="12"/>
    <m/>
    <x v="1332"/>
    <d v="2025-03-01T00:00:00"/>
    <d v="2025-05-20T00:00:00"/>
    <n v="1553.66"/>
    <s v="112120503040"/>
    <s v="PIS/COFINS/CSLL-MAZZINI ADMINISTRAÇÃO E EMPREITAS LTDA-8163"/>
    <s v="01-112120503040-000-062501930132-2-NV021601-PRO007651-0-0-0"/>
    <s v="NV021601"/>
    <m/>
    <x v="2"/>
    <x v="123"/>
  </r>
  <r>
    <x v="12"/>
    <m/>
    <x v="1333"/>
    <d v="2025-03-01T00:00:00"/>
    <d v="2025-05-20T00:00:00"/>
    <n v="-10352.280000000001"/>
    <s v="112120503040"/>
    <s v="PIS/COFINS/CSLL-MAZZINI ADMINISTRAÇÃO E EMPREITAS LTDA-8164"/>
    <s v="01-112120503040-000-062501160001-2-NV009954-PRO007651-0-0-0"/>
    <s v="NV009954"/>
    <m/>
    <x v="2"/>
    <x v="6"/>
  </r>
  <r>
    <x v="12"/>
    <m/>
    <x v="1333"/>
    <d v="2025-03-01T00:00:00"/>
    <d v="2025-05-20T00:00:00"/>
    <n v="10352.280000000001"/>
    <s v="112120503040"/>
    <s v="PIS/COFINS/CSLL-MAZZINI ADMINISTRAÇÃO E EMPREITAS LTDA-8164"/>
    <s v="01-112120503040-000-062501160001-2-NV009954-PRO007651-0-0-0"/>
    <s v="NV009954"/>
    <m/>
    <x v="2"/>
    <x v="6"/>
  </r>
  <r>
    <x v="12"/>
    <m/>
    <x v="1333"/>
    <d v="2025-03-01T00:00:00"/>
    <d v="2025-05-20T00:00:00"/>
    <n v="10352.280000000001"/>
    <s v="112120503040"/>
    <s v="PIS/COFINS/CSLL-MAZZINI ADMINISTRAÇÃO E EMPREITAS LTDA-8164"/>
    <s v="01-112120503040-000-062501160001-2-NV009954-PRO007651-0-0-0"/>
    <s v="NV009954"/>
    <m/>
    <x v="2"/>
    <x v="6"/>
  </r>
  <r>
    <x v="12"/>
    <m/>
    <x v="1334"/>
    <d v="2025-03-01T00:00:00"/>
    <d v="2025-05-20T00:00:00"/>
    <n v="1382.25"/>
    <s v="112120503040"/>
    <s v="PIS/COFINS/CSLL-MAZZINI ADMINISTRAÇÃO E EMPREITAS LTDA-8165"/>
    <s v="01-112120503040-000-001501930154-2-NV022553-PRO007651-0-0-0"/>
    <s v="NV022553"/>
    <m/>
    <x v="2"/>
    <x v="143"/>
  </r>
  <r>
    <x v="12"/>
    <m/>
    <x v="1334"/>
    <d v="2025-03-01T00:00:00"/>
    <d v="2025-05-20T00:00:00"/>
    <n v="-1382.25"/>
    <s v="112120503040"/>
    <s v="PIS/COFINS/CSLL-MAZZINI ADMINISTRAÇÃO E EMPREITAS LTDA-8165"/>
    <s v="01-112120503040-000-001501930154-2-NV022553-PRO007651-0-0-0"/>
    <s v="NV022553"/>
    <m/>
    <x v="2"/>
    <x v="143"/>
  </r>
  <r>
    <x v="12"/>
    <m/>
    <x v="1334"/>
    <d v="2025-03-01T00:00:00"/>
    <d v="2025-05-20T00:00:00"/>
    <n v="1382.25"/>
    <s v="112120503040"/>
    <s v="PIS/COFINS/CSLL-MAZZINI ADMINISTRAÇÃO E EMPREITAS LTDA-8165"/>
    <s v="01-112120503040-000-001501930154-2-NV022553-PRO007651-0-0-0"/>
    <s v="NV022553"/>
    <m/>
    <x v="2"/>
    <x v="143"/>
  </r>
  <r>
    <x v="12"/>
    <m/>
    <x v="1335"/>
    <d v="2025-03-01T00:00:00"/>
    <d v="2025-05-20T00:00:00"/>
    <n v="1364.43"/>
    <s v="112120503040"/>
    <s v="PIS/COFINS/CSLL-MAZZINI ADMINISTRAÇÃO E EMPREITAS LTDA-8166"/>
    <s v="01-112120503040-000-001505060352-2-NV022676-PRO007651-0-0-0"/>
    <s v="NV022676"/>
    <m/>
    <x v="2"/>
    <x v="230"/>
  </r>
  <r>
    <x v="12"/>
    <m/>
    <x v="1335"/>
    <d v="2025-03-01T00:00:00"/>
    <d v="2025-05-20T00:00:00"/>
    <n v="1364.43"/>
    <s v="112120503040"/>
    <s v="PIS/COFINS/CSLL-MAZZINI ADMINISTRAÇÃO E EMPREITAS LTDA-8166"/>
    <s v="01-112120503040-000-001505060352-2-NV022676-PRO007651-0-0-0"/>
    <s v="NV022676"/>
    <m/>
    <x v="2"/>
    <x v="230"/>
  </r>
  <r>
    <x v="12"/>
    <m/>
    <x v="1335"/>
    <d v="2025-03-01T00:00:00"/>
    <d v="2025-05-20T00:00:00"/>
    <n v="-1364.43"/>
    <s v="112120503040"/>
    <s v="PIS/COFINS/CSLL-MAZZINI ADMINISTRAÇÃO E EMPREITAS LTDA-8166"/>
    <s v="01-112120503040-000-001505060352-2-NV022676-PRO007651-0-0-0"/>
    <s v="NV022676"/>
    <m/>
    <x v="2"/>
    <x v="230"/>
  </r>
  <r>
    <x v="12"/>
    <m/>
    <x v="1336"/>
    <d v="2025-03-01T00:00:00"/>
    <d v="2025-05-20T00:00:00"/>
    <n v="-2250.54"/>
    <s v="112120503040"/>
    <s v="PIS/COFINS/CSLL-MAZZINI ADMINISTRAÇÃO E EMPREITAS LTDA-8167"/>
    <s v="01-112120503040-000-070505060175-2-NV022568-PRO007651-0-0-0"/>
    <s v="NV022568"/>
    <m/>
    <x v="2"/>
    <x v="155"/>
  </r>
  <r>
    <x v="12"/>
    <m/>
    <x v="1336"/>
    <d v="2025-03-01T00:00:00"/>
    <d v="2025-05-20T00:00:00"/>
    <n v="2250.54"/>
    <s v="112120503040"/>
    <s v="PIS/COFINS/CSLL-MAZZINI ADMINISTRAÇÃO E EMPREITAS LTDA-8167"/>
    <s v="01-112120503040-000-070505060175-2-NV022568-PRO007651-0-0-0"/>
    <s v="NV022568"/>
    <m/>
    <x v="2"/>
    <x v="155"/>
  </r>
  <r>
    <x v="12"/>
    <m/>
    <x v="1336"/>
    <d v="2025-03-01T00:00:00"/>
    <d v="2025-05-20T00:00:00"/>
    <n v="2250.54"/>
    <s v="112120503040"/>
    <s v="PIS/COFINS/CSLL-MAZZINI ADMINISTRAÇÃO E EMPREITAS LTDA-8167"/>
    <s v="01-112120503040-000-070505060175-2-NV022568-PRO007651-0-0-0"/>
    <s v="NV022568"/>
    <m/>
    <x v="2"/>
    <x v="155"/>
  </r>
  <r>
    <x v="12"/>
    <m/>
    <x v="1337"/>
    <d v="2025-03-01T00:00:00"/>
    <d v="2025-05-20T00:00:00"/>
    <n v="1364.43"/>
    <s v="112120503040"/>
    <s v="PIS/COFINS/CSLL-MAZZINI ADMINISTRAÇÃO E EMPREITAS LTDA-8168"/>
    <s v="01-112120503040-000-001505060339-2-NV022641-PRO007651-0-0-0"/>
    <s v="NV022641"/>
    <m/>
    <x v="2"/>
    <x v="205"/>
  </r>
  <r>
    <x v="12"/>
    <m/>
    <x v="1337"/>
    <d v="2025-03-01T00:00:00"/>
    <d v="2025-05-20T00:00:00"/>
    <n v="-1364.43"/>
    <s v="112120503040"/>
    <s v="PIS/COFINS/CSLL-MAZZINI ADMINISTRAÇÃO E EMPREITAS LTDA-8168"/>
    <s v="01-112120503040-000-001505060339-2-NV022641-PRO007651-0-0-0"/>
    <s v="NV022641"/>
    <m/>
    <x v="2"/>
    <x v="205"/>
  </r>
  <r>
    <x v="12"/>
    <m/>
    <x v="1337"/>
    <d v="2025-03-01T00:00:00"/>
    <d v="2025-05-20T00:00:00"/>
    <n v="1364.43"/>
    <s v="112120503040"/>
    <s v="PIS/COFINS/CSLL-MAZZINI ADMINISTRAÇÃO E EMPREITAS LTDA-8168"/>
    <s v="01-112120503040-000-001505060339-2-NV022641-PRO007651-0-0-0"/>
    <s v="NV022641"/>
    <m/>
    <x v="2"/>
    <x v="205"/>
  </r>
  <r>
    <x v="12"/>
    <m/>
    <x v="1338"/>
    <d v="2025-03-01T00:00:00"/>
    <d v="2025-05-20T00:00:00"/>
    <n v="13213.53"/>
    <s v="112120503040"/>
    <s v="PIS/COFINS/CSLL-MAZZINI ADMINISTRAÇÃO E EMPREITAS LTDA-8169"/>
    <s v="01-112120503040-000-062501330001-2-NV002952-PRO007651-0-0-0"/>
    <s v="NV002952"/>
    <m/>
    <x v="2"/>
    <x v="35"/>
  </r>
  <r>
    <x v="12"/>
    <m/>
    <x v="1338"/>
    <d v="2025-03-01T00:00:00"/>
    <d v="2025-05-20T00:00:00"/>
    <n v="13213.54"/>
    <s v="112120503040"/>
    <s v="PIS/COFINS/CSLL-MAZZINI ADMINISTRAÇÃO E EMPREITAS LTDA-8169"/>
    <s v="01-112120503040-000-062501330001-2-NV002952-PRO007651-0-0-0"/>
    <s v="NV002952"/>
    <m/>
    <x v="2"/>
    <x v="35"/>
  </r>
  <r>
    <x v="12"/>
    <m/>
    <x v="1338"/>
    <d v="2025-03-01T00:00:00"/>
    <d v="2025-05-20T00:00:00"/>
    <n v="-13213.54"/>
    <s v="112120503040"/>
    <s v="PIS/COFINS/CSLL-MAZZINI ADMINISTRAÇÃO E EMPREITAS LTDA-8169"/>
    <s v="01-112120503040-000-062501330001-2-NV002952-PRO007651-0-0-0"/>
    <s v="NV002952"/>
    <m/>
    <x v="2"/>
    <x v="35"/>
  </r>
  <r>
    <x v="12"/>
    <m/>
    <x v="1339"/>
    <d v="2025-03-01T00:00:00"/>
    <d v="2025-05-20T00:00:00"/>
    <n v="-28106.87"/>
    <s v="112120503040"/>
    <s v="PIS/COFINS/CSLL-MAZZINI ADMINISTRAÇÃO E EMPREITAS LTDA-8170"/>
    <s v="01-112120503040-000-047501090001-1-NV006965-PRO007651-0-0-0"/>
    <s v="NV006965"/>
    <m/>
    <x v="2"/>
    <x v="29"/>
  </r>
  <r>
    <x v="12"/>
    <m/>
    <x v="1339"/>
    <d v="2025-03-01T00:00:00"/>
    <d v="2025-05-20T00:00:00"/>
    <n v="28106.87"/>
    <s v="112120503040"/>
    <s v="PIS/COFINS/CSLL-MAZZINI ADMINISTRAÇÃO E EMPREITAS LTDA-8170"/>
    <s v="01-112120503040-000-047501090001-1-NV006965-PRO007651-0-0-0"/>
    <s v="NV006965"/>
    <m/>
    <x v="2"/>
    <x v="29"/>
  </r>
  <r>
    <x v="12"/>
    <m/>
    <x v="1339"/>
    <d v="2025-03-01T00:00:00"/>
    <d v="2025-05-20T00:00:00"/>
    <n v="28106.87"/>
    <s v="112120503040"/>
    <s v="PIS/COFINS/CSLL-MAZZINI ADMINISTRAÇÃO E EMPREITAS LTDA-8170"/>
    <s v="01-112120503040-000-047501090001-1-NV006965-PRO007651-0-0-0"/>
    <s v="NV006965"/>
    <m/>
    <x v="2"/>
    <x v="29"/>
  </r>
  <r>
    <x v="12"/>
    <m/>
    <x v="1340"/>
    <d v="2025-03-01T00:00:00"/>
    <d v="2025-05-20T00:00:00"/>
    <n v="34491.56"/>
    <s v="112120503040"/>
    <s v="PIS/COFINS/CSLL-MAZZINI ADMINISTRAÇÃO E EMPREITAS LTDA-8171"/>
    <s v="01-112120503040-000-015505060003-1-NV006963-PRO007651-0-0-0"/>
    <s v="NV006963"/>
    <m/>
    <x v="2"/>
    <x v="27"/>
  </r>
  <r>
    <x v="12"/>
    <m/>
    <x v="1340"/>
    <d v="2025-03-01T00:00:00"/>
    <d v="2025-05-20T00:00:00"/>
    <n v="-34491.56"/>
    <s v="112120503040"/>
    <s v="PIS/COFINS/CSLL-MAZZINI ADMINISTRAÇÃO E EMPREITAS LTDA-8171"/>
    <s v="01-112120503040-000-015505060003-1-NV006963-PRO007651-0-0-0"/>
    <s v="NV006963"/>
    <m/>
    <x v="2"/>
    <x v="27"/>
  </r>
  <r>
    <x v="12"/>
    <m/>
    <x v="1340"/>
    <d v="2025-03-01T00:00:00"/>
    <d v="2025-05-20T00:00:00"/>
    <n v="34491.56"/>
    <s v="112120503040"/>
    <s v="PIS/COFINS/CSLL-MAZZINI ADMINISTRAÇÃO E EMPREITAS LTDA-8171"/>
    <s v="01-112120503040-000-015505060003-1-NV006963-PRO007651-0-0-0"/>
    <s v="NV006963"/>
    <m/>
    <x v="2"/>
    <x v="27"/>
  </r>
  <r>
    <x v="12"/>
    <m/>
    <x v="1341"/>
    <d v="2025-03-01T00:00:00"/>
    <d v="2025-05-20T00:00:00"/>
    <n v="8586.9699999999993"/>
    <s v="112120503040"/>
    <s v="PIS/COFINS/CSLL-MAZZINI ADMINISTRAÇÃO E EMPREITAS LTDA-8172"/>
    <s v="01-112120503040-000-062501320001-2-NV002951-PRO007651-0-0-0"/>
    <s v="NV002951"/>
    <m/>
    <x v="2"/>
    <x v="34"/>
  </r>
  <r>
    <x v="12"/>
    <m/>
    <x v="1341"/>
    <d v="2025-03-01T00:00:00"/>
    <d v="2025-05-20T00:00:00"/>
    <n v="-8586.9699999999993"/>
    <s v="112120503040"/>
    <s v="PIS/COFINS/CSLL-MAZZINI ADMINISTRAÇÃO E EMPREITAS LTDA-8172"/>
    <s v="01-112120503040-000-062501320001-2-NV002951-PRO007651-0-0-0"/>
    <s v="NV002951"/>
    <m/>
    <x v="2"/>
    <x v="34"/>
  </r>
  <r>
    <x v="12"/>
    <m/>
    <x v="1341"/>
    <d v="2025-03-01T00:00:00"/>
    <d v="2025-05-20T00:00:00"/>
    <n v="8586.9699999999993"/>
    <s v="112120503040"/>
    <s v="PIS/COFINS/CSLL-MAZZINI ADMINISTRAÇÃO E EMPREITAS LTDA-8172"/>
    <s v="01-112120503040-000-062501320001-2-NV002951-PRO007651-0-0-0"/>
    <s v="NV002951"/>
    <m/>
    <x v="2"/>
    <x v="34"/>
  </r>
  <r>
    <x v="12"/>
    <m/>
    <x v="1342"/>
    <d v="2025-03-01T00:00:00"/>
    <d v="2025-05-20T00:00:00"/>
    <n v="-1382.26"/>
    <s v="112120503040"/>
    <s v="PIS/COFINS/CSLL-MAZZINI ADMINISTRAÇÃO E EMPREITAS LTDA-8173"/>
    <s v="01-112120503040-000-070505060234-2-NV022644-PRO007651-0-0-0"/>
    <s v="NV022644"/>
    <m/>
    <x v="2"/>
    <x v="208"/>
  </r>
  <r>
    <x v="12"/>
    <m/>
    <x v="1342"/>
    <d v="2025-03-01T00:00:00"/>
    <d v="2025-05-20T00:00:00"/>
    <n v="1382.26"/>
    <s v="112120503040"/>
    <s v="PIS/COFINS/CSLL-MAZZINI ADMINISTRAÇÃO E EMPREITAS LTDA-8173"/>
    <s v="01-112120503040-000-070505060234-2-NV022644-PRO007651-0-0-0"/>
    <s v="NV022644"/>
    <m/>
    <x v="2"/>
    <x v="208"/>
  </r>
  <r>
    <x v="12"/>
    <m/>
    <x v="1342"/>
    <d v="2025-03-01T00:00:00"/>
    <d v="2025-05-20T00:00:00"/>
    <n v="1382.26"/>
    <s v="112120503040"/>
    <s v="PIS/COFINS/CSLL-MAZZINI ADMINISTRAÇÃO E EMPREITAS LTDA-8173"/>
    <s v="01-112120503040-000-070505060234-2-NV022644-PRO007651-0-0-0"/>
    <s v="NV022644"/>
    <m/>
    <x v="2"/>
    <x v="208"/>
  </r>
  <r>
    <x v="12"/>
    <m/>
    <x v="1343"/>
    <d v="2025-03-01T00:00:00"/>
    <d v="2025-05-20T00:00:00"/>
    <n v="4276.92"/>
    <s v="112120503040"/>
    <s v="PIS/COFINS/CSLL-MAZZINI ADMINISTRAÇÃO E EMPREITAS LTDA-8174"/>
    <s v="01-112120503040-000-062501670001-2-NV003985-PRO007651-0-0-0"/>
    <s v="NV003985"/>
    <m/>
    <x v="2"/>
    <x v="67"/>
  </r>
  <r>
    <x v="12"/>
    <m/>
    <x v="1343"/>
    <d v="2025-03-01T00:00:00"/>
    <d v="2025-05-20T00:00:00"/>
    <n v="-4276.92"/>
    <s v="112120503040"/>
    <s v="PIS/COFINS/CSLL-MAZZINI ADMINISTRAÇÃO E EMPREITAS LTDA-8174"/>
    <s v="01-112120503040-000-062501670001-2-NV003985-PRO007651-0-0-0"/>
    <s v="NV003985"/>
    <m/>
    <x v="2"/>
    <x v="67"/>
  </r>
  <r>
    <x v="12"/>
    <m/>
    <x v="1343"/>
    <d v="2025-03-01T00:00:00"/>
    <d v="2025-05-20T00:00:00"/>
    <n v="4276.92"/>
    <s v="112120503040"/>
    <s v="PIS/COFINS/CSLL-MAZZINI ADMINISTRAÇÃO E EMPREITAS LTDA-8174"/>
    <s v="01-112120503040-000-062501670001-2-NV003985-PRO007651-0-0-0"/>
    <s v="NV003985"/>
    <m/>
    <x v="2"/>
    <x v="67"/>
  </r>
  <r>
    <x v="12"/>
    <m/>
    <x v="1344"/>
    <d v="2025-03-01T00:00:00"/>
    <d v="2025-05-20T00:00:00"/>
    <n v="-1364.43"/>
    <s v="112120503040"/>
    <s v="PIS/COFINS/CSLL-MAZZINI ADMINISTRAÇÃO E EMPREITAS LTDA-8175"/>
    <s v="01-112120503040-000-070505060251-2-NV022662-PRO007651-0-0-0"/>
    <s v="NV022662"/>
    <m/>
    <x v="2"/>
    <x v="222"/>
  </r>
  <r>
    <x v="12"/>
    <m/>
    <x v="1344"/>
    <d v="2025-03-01T00:00:00"/>
    <d v="2025-05-20T00:00:00"/>
    <n v="1364.43"/>
    <s v="112120503040"/>
    <s v="PIS/COFINS/CSLL-MAZZINI ADMINISTRAÇÃO E EMPREITAS LTDA-8175"/>
    <s v="01-112120503040-000-070505060251-2-NV022662-PRO007651-0-0-0"/>
    <s v="NV022662"/>
    <m/>
    <x v="2"/>
    <x v="222"/>
  </r>
  <r>
    <x v="12"/>
    <m/>
    <x v="1344"/>
    <d v="2025-03-01T00:00:00"/>
    <d v="2025-05-20T00:00:00"/>
    <n v="1364.43"/>
    <s v="112120503040"/>
    <s v="PIS/COFINS/CSLL-MAZZINI ADMINISTRAÇÃO E EMPREITAS LTDA-8175"/>
    <s v="01-112120503040-000-070505060251-2-NV022662-PRO007651-0-0-0"/>
    <s v="NV022662"/>
    <m/>
    <x v="2"/>
    <x v="222"/>
  </r>
  <r>
    <x v="12"/>
    <m/>
    <x v="1345"/>
    <d v="2025-03-01T00:00:00"/>
    <d v="2025-05-20T00:00:00"/>
    <n v="1553.66"/>
    <s v="112120503040"/>
    <s v="PIS/COFINS/CSLL-MAZZINI ADMINISTRAÇÃO E EMPREITAS LTDA-8193"/>
    <s v="01-112120503040-000-070505060182-2-NV022588-PRO007651-0-0-0"/>
    <s v="NV022588"/>
    <m/>
    <x v="2"/>
    <x v="168"/>
  </r>
  <r>
    <x v="12"/>
    <m/>
    <x v="1345"/>
    <d v="2025-03-01T00:00:00"/>
    <d v="2025-05-20T00:00:00"/>
    <n v="-1553.66"/>
    <s v="112120503040"/>
    <s v="PIS/COFINS/CSLL-MAZZINI ADMINISTRAÇÃO E EMPREITAS LTDA-8193"/>
    <s v="01-112120503040-000-070505060182-2-NV022588-PRO007651-0-0-0"/>
    <s v="NV022588"/>
    <m/>
    <x v="2"/>
    <x v="168"/>
  </r>
  <r>
    <x v="12"/>
    <m/>
    <x v="1345"/>
    <d v="2025-03-01T00:00:00"/>
    <d v="2025-05-20T00:00:00"/>
    <n v="1553.66"/>
    <s v="112120503040"/>
    <s v="PIS/COFINS/CSLL-MAZZINI ADMINISTRAÇÃO E EMPREITAS LTDA-8193"/>
    <s v="01-112120503040-000-070505060182-2-NV022588-PRO007651-0-0-0"/>
    <s v="NV022588"/>
    <m/>
    <x v="2"/>
    <x v="168"/>
  </r>
  <r>
    <x v="12"/>
    <m/>
    <x v="1346"/>
    <d v="2024-10-01T00:00:00"/>
    <d v="2025-05-20T00:00:00"/>
    <n v="320.69"/>
    <s v="112120503040"/>
    <s v="PIS/COFINS/CSLL-MMP - CONSULTORIA E GERENCIAMENTO DE EMPREENDIMENTOS IMOBILIÁRIOS EIRELI-4637"/>
    <s v="01-112120503040-000-070505060182-2-NV022588-PRO007646-0-0-0"/>
    <s v="NV022588"/>
    <m/>
    <x v="2"/>
    <x v="168"/>
  </r>
  <r>
    <x v="12"/>
    <m/>
    <x v="1347"/>
    <d v="2024-10-01T00:00:00"/>
    <d v="2025-05-20T00:00:00"/>
    <n v="236.18"/>
    <s v="112120503040"/>
    <s v="PIS/COFINS/CSLL-MMP - CONSULTORIA E GERENCIAMENTO DE EMPREENDIMENTOS IMOBILIÁRIOS EIRELI-4638"/>
    <s v="01-112120503040-000-001505060358-2-NV022688-PRO007646-0-0-0"/>
    <s v="NV022688"/>
    <m/>
    <x v="2"/>
    <x v="236"/>
  </r>
  <r>
    <x v="12"/>
    <m/>
    <x v="1348"/>
    <d v="2024-10-01T00:00:00"/>
    <d v="2025-05-20T00:00:00"/>
    <n v="279.07"/>
    <s v="112120503040"/>
    <s v="PIS/COFINS/CSLL-MMP - CONSULTORIA E GERENCIAMENTO DE EMPREENDIMENTOS IMOBILIÁRIOS EIRELI-4639"/>
    <s v="01-112120503040-000-070505060223-2-NV022633-PRO007646-0-0-0"/>
    <s v="NV022633"/>
    <m/>
    <x v="2"/>
    <x v="197"/>
  </r>
  <r>
    <x v="12"/>
    <m/>
    <x v="1349"/>
    <d v="2024-10-01T00:00:00"/>
    <d v="2025-05-20T00:00:00"/>
    <n v="1069.78"/>
    <s v="112120503040"/>
    <s v="PIS/COFINS/CSLL-MMP - CONSULTORIA E GERENCIAMENTO DE EMPREENDIMENTOS IMOBILIÁRIOS EIRELI-4640"/>
    <s v="01-112120503040-000-062501460001-2-NV003953-PRO007646-0-0-0"/>
    <s v="NV003953"/>
    <m/>
    <x v="2"/>
    <x v="37"/>
  </r>
  <r>
    <x v="12"/>
    <m/>
    <x v="1350"/>
    <d v="2024-10-01T00:00:00"/>
    <d v="2025-05-20T00:00:00"/>
    <n v="236.18"/>
    <s v="112120503040"/>
    <s v="PIS/COFINS/CSLL-MMP - CONSULTORIA E GERENCIAMENTO DE EMPREENDIMENTOS IMOBILIÁRIOS EIRELI-4641"/>
    <s v="01-112120503040-000-070505060253-2-NV022663-PRO007646-0-0-0"/>
    <s v="NV022663"/>
    <m/>
    <x v="2"/>
    <x v="223"/>
  </r>
  <r>
    <x v="12"/>
    <m/>
    <x v="1351"/>
    <d v="2024-10-01T00:00:00"/>
    <d v="2025-05-20T00:00:00"/>
    <n v="236.18"/>
    <s v="112120503040"/>
    <s v="PIS/COFINS/CSLL-MMP - CONSULTORIA E GERENCIAMENTO DE EMPREENDIMENTOS IMOBILIÁRIOS EIRELI-4643"/>
    <s v="01-112120503040-000-070505060258-2-NV022672-PRO007646-0-0-0"/>
    <s v="NV022672"/>
    <m/>
    <x v="2"/>
    <x v="229"/>
  </r>
  <r>
    <x v="12"/>
    <m/>
    <x v="1352"/>
    <d v="2024-10-01T00:00:00"/>
    <d v="2025-05-20T00:00:00"/>
    <n v="1020.63"/>
    <s v="112120503040"/>
    <s v="PIS/COFINS/CSLL-MMP - CONSULTORIA E GERENCIAMENTO DE EMPREENDIMENTOS IMOBILIÁRIOS EIRELI-4644"/>
    <s v="01-112120503040-000-062501470001-2-NV003955-PRO007646-0-0-0"/>
    <s v="NV003955"/>
    <m/>
    <x v="2"/>
    <x v="39"/>
  </r>
  <r>
    <x v="12"/>
    <m/>
    <x v="1353"/>
    <d v="2024-10-01T00:00:00"/>
    <d v="2025-05-20T00:00:00"/>
    <n v="734.13"/>
    <s v="112120503040"/>
    <s v="PIS/COFINS/CSLL-MMP - CONSULTORIA E GERENCIAMENTO DE EMPREENDIMENTOS IMOBILIÁRIOS EIRELI-4645"/>
    <s v="01-112120503040-000-062501480001-2-NV003956-PRO007646-0-0-0"/>
    <s v="NV003956"/>
    <m/>
    <x v="2"/>
    <x v="40"/>
  </r>
  <r>
    <x v="12"/>
    <m/>
    <x v="1354"/>
    <d v="2024-10-01T00:00:00"/>
    <d v="2025-05-20T00:00:00"/>
    <n v="286.01"/>
    <s v="112120503040"/>
    <s v="PIS/COFINS/CSLL-MMP - CONSULTORIA E GERENCIAMENTO DE EMPREENDIMENTOS IMOBILIÁRIOS EIRELI-4646"/>
    <s v="01-112120503040-000-070505060216-2-NV022624-PRO007646-0-0-0"/>
    <s v="NV022624"/>
    <m/>
    <x v="2"/>
    <x v="188"/>
  </r>
  <r>
    <x v="12"/>
    <m/>
    <x v="1355"/>
    <d v="2024-10-01T00:00:00"/>
    <d v="2025-05-20T00:00:00"/>
    <n v="286"/>
    <s v="112120503040"/>
    <s v="PIS/COFINS/CSLL-MMP - CONSULTORIA E GERENCIAMENTO DE EMPREENDIMENTOS IMOBILIÁRIOS EIRELI-4647"/>
    <s v="01-112120503040-000-070505060208-2-NV022618-PRO007646-0-0-0"/>
    <s v="NV022618"/>
    <m/>
    <x v="2"/>
    <x v="182"/>
  </r>
  <r>
    <x v="12"/>
    <m/>
    <x v="1356"/>
    <d v="2024-10-01T00:00:00"/>
    <d v="2025-05-20T00:00:00"/>
    <n v="4268"/>
    <s v="112120503040"/>
    <s v="PIS/COFINS/CSLL-MMP - CONSULTORIA E GERENCIAMENTO DE EMPREENDIMENTOS IMOBILIÁRIOS EIRELI-4648"/>
    <s v="01-112120503040-000-057501140001-2-NV006977-PRO007646-0-0-0"/>
    <s v="NV006977"/>
    <m/>
    <x v="2"/>
    <x v="33"/>
  </r>
  <r>
    <x v="12"/>
    <m/>
    <x v="1357"/>
    <d v="2024-10-01T00:00:00"/>
    <d v="2025-05-20T00:00:00"/>
    <n v="1321.16"/>
    <s v="112120503040"/>
    <s v="PIS/COFINS/CSLL-MMP - CONSULTORIA E GERENCIAMENTO DE EMPREENDIMENTOS IMOBILIÁRIOS EIRELI-4649"/>
    <s v="01-112120503040-000-062501510001-2-NV003959-PRO007646-0-0-0"/>
    <s v="NV003959"/>
    <m/>
    <x v="2"/>
    <x v="43"/>
  </r>
  <r>
    <x v="12"/>
    <m/>
    <x v="1358"/>
    <d v="2024-10-01T00:00:00"/>
    <d v="2025-05-20T00:00:00"/>
    <n v="422.22"/>
    <s v="112120503040"/>
    <s v="PIS/COFINS/CSLL-MMP - CONSULTORIA E GERENCIAMENTO DE EMPREENDIMENTOS IMOBILIÁRIOS EIRELI-4650"/>
    <s v="01-112120503040-000-070505060076-2-NV021602-PRO007646-0-0-0"/>
    <s v="NV021602"/>
    <m/>
    <x v="2"/>
    <x v="124"/>
  </r>
  <r>
    <x v="12"/>
    <m/>
    <x v="1359"/>
    <d v="2024-10-01T00:00:00"/>
    <d v="2025-05-20T00:00:00"/>
    <n v="1320.53"/>
    <s v="112120503040"/>
    <s v="PIS/COFINS/CSLL-MMP - CONSULTORIA E GERENCIAMENTO DE EMPREENDIMENTOS IMOBILIÁRIOS EIRELI-4651"/>
    <s v="01-112120503040-000-062501220001-2-NV009960-PRO007646-0-0-0"/>
    <s v="NV009960"/>
    <m/>
    <x v="2"/>
    <x v="12"/>
  </r>
  <r>
    <x v="12"/>
    <m/>
    <x v="1360"/>
    <d v="2024-10-01T00:00:00"/>
    <d v="2025-05-20T00:00:00"/>
    <n v="286"/>
    <s v="112120503040"/>
    <s v="PIS/COFINS/CSLL-MMP - CONSULTORIA E GERENCIAMENTO DE EMPREENDIMENTOS IMOBILIÁRIOS EIRELI-4652"/>
    <s v="01-112120503040-000-070505060273-2-NV022680-PRO007646-0-0-0"/>
    <s v="NV022680"/>
    <m/>
    <x v="2"/>
    <x v="232"/>
  </r>
  <r>
    <x v="12"/>
    <m/>
    <x v="1361"/>
    <d v="2024-10-01T00:00:00"/>
    <d v="2025-05-20T00:00:00"/>
    <n v="236.18"/>
    <s v="112120503040"/>
    <s v="PIS/COFINS/CSLL-MMP - CONSULTORIA E GERENCIAMENTO DE EMPREENDIMENTOS IMOBILIÁRIOS EIRELI-4653"/>
    <s v="01-112120503040-000-001505060344-2-NV022652-PRO007646-0-0-0"/>
    <s v="NV022652"/>
    <m/>
    <x v="2"/>
    <x v="214"/>
  </r>
  <r>
    <x v="12"/>
    <m/>
    <x v="1362"/>
    <d v="2024-10-01T00:00:00"/>
    <d v="2025-05-20T00:00:00"/>
    <n v="286.01"/>
    <s v="112120503040"/>
    <s v="PIS/COFINS/CSLL-MMP - CONSULTORIA E GERENCIAMENTO DE EMPREENDIMENTOS IMOBILIÁRIOS EIRELI-4654"/>
    <s v="01-112120503040-000-062501930102-2-NV021567-PRO007646-0-0-0"/>
    <s v="NV021567"/>
    <m/>
    <x v="2"/>
    <x v="97"/>
  </r>
  <r>
    <x v="12"/>
    <m/>
    <x v="1363"/>
    <d v="2024-10-01T00:00:00"/>
    <d v="2025-05-20T00:00:00"/>
    <n v="286"/>
    <s v="112120503040"/>
    <s v="PIS/COFINS/CSLL-MMP - CONSULTORIA E GERENCIAMENTO DE EMPREENDIMENTOS IMOBILIÁRIOS EIRELI-4655"/>
    <s v="01-112120503040-000-070505060215-2-NV022623-PRO007646-0-0-0"/>
    <s v="NV022623"/>
    <m/>
    <x v="2"/>
    <x v="187"/>
  </r>
  <r>
    <x v="12"/>
    <m/>
    <x v="1364"/>
    <d v="2024-10-01T00:00:00"/>
    <d v="2025-05-20T00:00:00"/>
    <n v="826.04"/>
    <s v="112120503040"/>
    <s v="PIS/COFINS/CSLL-MMP - CONSULTORIA E GERENCIAMENTO DE EMPREENDIMENTOS IMOBILIÁRIOS EIRELI-4656"/>
    <s v="01-112120503040-000-062501550001-2-NV003966-PRO007646-0-0-0"/>
    <s v="NV003966"/>
    <m/>
    <x v="2"/>
    <x v="49"/>
  </r>
  <r>
    <x v="12"/>
    <m/>
    <x v="1365"/>
    <d v="2024-10-01T00:00:00"/>
    <d v="2025-05-20T00:00:00"/>
    <n v="321.47000000000003"/>
    <s v="112120503040"/>
    <s v="PIS/COFINS/CSLL-MMP - CONSULTORIA E GERENCIAMENTO DE EMPREENDIMENTOS IMOBILIÁRIOS EIRELI-4657"/>
    <s v="01-112120503040-000-070505060226-2-NV022636-PRO007646-0-0-0"/>
    <s v="NV022636"/>
    <m/>
    <x v="2"/>
    <x v="200"/>
  </r>
  <r>
    <x v="12"/>
    <m/>
    <x v="1366"/>
    <d v="2024-10-01T00:00:00"/>
    <d v="2025-05-20T00:00:00"/>
    <n v="286.01"/>
    <s v="112120503040"/>
    <s v="PIS/COFINS/CSLL-MMP - CONSULTORIA E GERENCIAMENTO DE EMPREENDIMENTOS IMOBILIÁRIOS EIRELI-4658"/>
    <s v="01-112120503040-000-070505060241-2-NV022651-PRO007646-0-0-0"/>
    <s v="NV022651"/>
    <m/>
    <x v="2"/>
    <x v="213"/>
  </r>
  <r>
    <x v="12"/>
    <m/>
    <x v="1367"/>
    <d v="2024-10-01T00:00:00"/>
    <d v="2025-05-20T00:00:00"/>
    <n v="356.93"/>
    <s v="112120503040"/>
    <s v="PIS/COFINS/CSLL-MMP - CONSULTORIA E GERENCIAMENTO DE EMPREENDIMENTOS IMOBILIÁRIOS EIRELI-4659"/>
    <s v="01-112120503040-000-001501930167-2-NV022566-PRO007646-0-0-0"/>
    <s v="NV022566"/>
    <m/>
    <x v="2"/>
    <x v="153"/>
  </r>
  <r>
    <x v="12"/>
    <m/>
    <x v="1368"/>
    <d v="2024-10-01T00:00:00"/>
    <d v="2025-05-20T00:00:00"/>
    <n v="286.01"/>
    <s v="112120503040"/>
    <s v="PIS/COFINS/CSLL-MMP - CONSULTORIA E GERENCIAMENTO DE EMPREENDIMENTOS IMOBILIÁRIOS EIRELI-4660"/>
    <s v="01-112120503040-000-001501930141-2-NV021610-PRO007646-0-0-0"/>
    <s v="NV021610"/>
    <m/>
    <x v="2"/>
    <x v="132"/>
  </r>
  <r>
    <x v="12"/>
    <m/>
    <x v="1369"/>
    <d v="2024-10-01T00:00:00"/>
    <d v="2025-05-20T00:00:00"/>
    <n v="956.94"/>
    <s v="112120503040"/>
    <s v="PIS/COFINS/CSLL-MMP - CONSULTORIA E GERENCIAMENTO DE EMPREENDIMENTOS IMOBILIÁRIOS EIRELI-4661"/>
    <s v="01-112120503040-000-062501580001-2-NV003971-PRO007646-0-0-0"/>
    <s v="NV003971"/>
    <m/>
    <x v="2"/>
    <x v="54"/>
  </r>
  <r>
    <x v="12"/>
    <m/>
    <x v="1370"/>
    <d v="2024-10-01T00:00:00"/>
    <d v="2025-05-20T00:00:00"/>
    <n v="270.64"/>
    <s v="112120503040"/>
    <s v="PIS/COFINS/CSLL-MMP - CONSULTORIA E GERENCIAMENTO DE EMPREENDIMENTOS IMOBILIÁRIOS EIRELI-4662"/>
    <s v="01-112120503040-000-062501000134-2-NV021561-PRO007646-0-0-0"/>
    <s v="NV021561"/>
    <m/>
    <x v="2"/>
    <x v="91"/>
  </r>
  <r>
    <x v="12"/>
    <m/>
    <x v="1371"/>
    <d v="2024-10-01T00:00:00"/>
    <d v="2025-05-20T00:00:00"/>
    <n v="884.3"/>
    <s v="112120503040"/>
    <s v="PIS/COFINS/CSLL-MMP - CONSULTORIA E GERENCIAMENTO DE EMPREENDIMENTOS IMOBILIÁRIOS EIRELI-4663"/>
    <s v="01-112120503040-000-062501600001-2-NV003973-PRO007646-0-0-0"/>
    <s v="NV003973"/>
    <m/>
    <x v="2"/>
    <x v="56"/>
  </r>
  <r>
    <x v="12"/>
    <m/>
    <x v="1372"/>
    <d v="2024-10-01T00:00:00"/>
    <d v="2025-05-20T00:00:00"/>
    <n v="1059.77"/>
    <s v="112120503040"/>
    <s v="PIS/COFINS/CSLL-MMP - CONSULTORIA E GERENCIAMENTO DE EMPREENDIMENTOS IMOBILIÁRIOS EIRELI-4664"/>
    <s v="01-112120503040-000-062501690001-2-NV004957-PRO007646-0-0-0"/>
    <s v="NV004957"/>
    <m/>
    <x v="2"/>
    <x v="70"/>
  </r>
  <r>
    <x v="12"/>
    <m/>
    <x v="1373"/>
    <d v="2024-10-01T00:00:00"/>
    <d v="2025-05-20T00:00:00"/>
    <n v="286.01"/>
    <s v="112120503040"/>
    <s v="PIS/COFINS/CSLL-MMP - CONSULTORIA E GERENCIAMENTO DE EMPREENDIMENTOS IMOBILIÁRIOS EIRELI-4665"/>
    <s v="01-112120503040-000-062501930127-2-NV021594-PRO007646-0-0-0"/>
    <s v="NV021594"/>
    <m/>
    <x v="2"/>
    <x v="118"/>
  </r>
  <r>
    <x v="12"/>
    <m/>
    <x v="1374"/>
    <d v="2024-10-01T00:00:00"/>
    <d v="2025-05-20T00:00:00"/>
    <n v="286"/>
    <s v="112120503040"/>
    <s v="PIS/COFINS/CSLL-MMP - CONSULTORIA E GERENCIAMENTO DE EMPREENDIMENTOS IMOBILIÁRIOS EIRELI-4666"/>
    <s v="01-112120503040-000-070505060224-2-NV022634-PRO007646-0-0-0"/>
    <s v="NV022634"/>
    <m/>
    <x v="2"/>
    <x v="198"/>
  </r>
  <r>
    <x v="12"/>
    <m/>
    <x v="1375"/>
    <d v="2024-10-01T00:00:00"/>
    <d v="2025-05-20T00:00:00"/>
    <n v="536.49"/>
    <s v="112120503040"/>
    <s v="PIS/COFINS/CSLL-MMP - CONSULTORIA E GERENCIAMENTO DE EMPREENDIMENTOS IMOBILIÁRIOS EIRELI-4667"/>
    <s v="01-112120503040-000-070505060224-2-NV022634-PRO007646-0-0-0"/>
    <s v="NV022634"/>
    <m/>
    <x v="2"/>
    <x v="198"/>
  </r>
  <r>
    <x v="12"/>
    <m/>
    <x v="1376"/>
    <d v="2024-10-01T00:00:00"/>
    <d v="2025-05-20T00:00:00"/>
    <n v="1079.17"/>
    <s v="112120503040"/>
    <s v="PIS/COFINS/CSLL-MMP - CONSULTORIA E GERENCIAMENTO DE EMPREENDIMENTOS IMOBILIÁRIOS EIRELI-4668"/>
    <s v="01-112120503040-000-062501620001-2-NV003975-PRO007646-0-0-0"/>
    <s v="NV003975"/>
    <m/>
    <x v="2"/>
    <x v="58"/>
  </r>
  <r>
    <x v="12"/>
    <m/>
    <x v="1377"/>
    <d v="2024-10-01T00:00:00"/>
    <d v="2025-05-20T00:00:00"/>
    <n v="286.01"/>
    <s v="112120503040"/>
    <s v="PIS/COFINS/CSLL-MMP - CONSULTORIA E GERENCIAMENTO DE EMPREENDIMENTOS IMOBILIÁRIOS EIRELI-4669"/>
    <s v="01-112120503040-000-070505060232-2-NV022642-PRO007646-0-0-0"/>
    <s v="NV022642"/>
    <m/>
    <x v="2"/>
    <x v="206"/>
  </r>
  <r>
    <x v="12"/>
    <m/>
    <x v="1378"/>
    <d v="2024-10-01T00:00:00"/>
    <d v="2025-05-20T00:00:00"/>
    <n v="2401.11"/>
    <s v="112120503040"/>
    <s v="PIS/COFINS/CSLL-MMP - CONSULTORIA E GERENCIAMENTO DE EMPREENDIMENTOS IMOBILIÁRIOS EIRELI-4670"/>
    <s v="01-112120503040-000-062501260001-2-NV009955-PRO007646-0-0-0"/>
    <s v="NV009955"/>
    <m/>
    <x v="2"/>
    <x v="7"/>
  </r>
  <r>
    <x v="12"/>
    <m/>
    <x v="1379"/>
    <d v="2024-10-01T00:00:00"/>
    <d v="2025-05-20T00:00:00"/>
    <n v="236.18"/>
    <s v="112120503040"/>
    <s v="PIS/COFINS/CSLL-MMP - CONSULTORIA E GERENCIAMENTO DE EMPREENDIMENTOS IMOBILIÁRIOS EIRELI-4671"/>
    <s v="01-112120503040-000-001505060341-2-NV022643-PRO007646-0-0-0"/>
    <s v="NV022643"/>
    <m/>
    <x v="2"/>
    <x v="207"/>
  </r>
  <r>
    <x v="12"/>
    <m/>
    <x v="1380"/>
    <d v="2024-10-01T00:00:00"/>
    <d v="2025-05-20T00:00:00"/>
    <n v="286"/>
    <s v="112120503040"/>
    <s v="PIS/COFINS/CSLL-MMP - CONSULTORIA E GERENCIAMENTO DE EMPREENDIMENTOS IMOBILIÁRIOS EIRELI-4672"/>
    <s v="01-112120503040-000-070505060181-2-NV022587-PRO007646-0-0-0"/>
    <s v="NV022587"/>
    <m/>
    <x v="2"/>
    <x v="167"/>
  </r>
  <r>
    <x v="12"/>
    <m/>
    <x v="1381"/>
    <d v="2024-10-01T00:00:00"/>
    <d v="2025-05-20T00:00:00"/>
    <n v="316.64999999999998"/>
    <s v="112120503040"/>
    <s v="PIS/COFINS/CSLL-MMP - CONSULTORIA E GERENCIAMENTO DE EMPREENDIMENTOS IMOBILIÁRIOS EIRELI-4673"/>
    <s v="01-112120503040-000-070505060214-2-NV022622-PRO007646-0-0-0"/>
    <s v="NV022622"/>
    <m/>
    <x v="2"/>
    <x v="186"/>
  </r>
  <r>
    <x v="12"/>
    <m/>
    <x v="1382"/>
    <d v="2024-10-01T00:00:00"/>
    <d v="2025-05-20T00:00:00"/>
    <n v="1216.28"/>
    <s v="112120503040"/>
    <s v="PIS/COFINS/CSLL-MMP - CONSULTORIA E GERENCIAMENTO DE EMPREENDIMENTOS IMOBILIÁRIOS EIRELI-4674"/>
    <s v="01-112120503040-000-062501640001-2-NV003978-PRO007646-0-0-0"/>
    <s v="NV003978"/>
    <m/>
    <x v="2"/>
    <x v="61"/>
  </r>
  <r>
    <x v="12"/>
    <m/>
    <x v="1383"/>
    <d v="2024-10-01T00:00:00"/>
    <d v="2025-05-20T00:00:00"/>
    <n v="286.01"/>
    <s v="112120503040"/>
    <s v="PIS/COFINS/CSLL-MMP - CONSULTORIA E GERENCIAMENTO DE EMPREENDIMENTOS IMOBILIÁRIOS EIRELI-4675"/>
    <s v="01-112120503040-000-062501930105-2-NV021570-PRO007646-0-0-0"/>
    <s v="NV021570"/>
    <m/>
    <x v="2"/>
    <x v="100"/>
  </r>
  <r>
    <x v="12"/>
    <m/>
    <x v="1384"/>
    <d v="2024-10-01T00:00:00"/>
    <d v="2025-05-20T00:00:00"/>
    <n v="286"/>
    <s v="112120503040"/>
    <s v="PIS/COFINS/CSLL-MMP - CONSULTORIA E GERENCIAMENTO DE EMPREENDIMENTOS IMOBILIÁRIOS EIRELI-4676"/>
    <s v="01-112120503040-000-062501930122-2-NV021588-PRO007646-0-0-0"/>
    <s v="NV021588"/>
    <m/>
    <x v="2"/>
    <x v="113"/>
  </r>
  <r>
    <x v="12"/>
    <m/>
    <x v="1385"/>
    <d v="2024-10-01T00:00:00"/>
    <d v="2025-05-20T00:00:00"/>
    <n v="321.47000000000003"/>
    <s v="112120503040"/>
    <s v="PIS/COFINS/CSLL-MMP - CONSULTORIA E GERENCIAMENTO DE EMPREENDIMENTOS IMOBILIÁRIOS EIRELI-4677"/>
    <s v="01-112120503040-000-062501930135-2-NV021604-PRO007646-0-0-0"/>
    <s v="NV021604"/>
    <m/>
    <x v="2"/>
    <x v="126"/>
  </r>
  <r>
    <x v="12"/>
    <m/>
    <x v="1386"/>
    <d v="2024-10-01T00:00:00"/>
    <d v="2025-05-20T00:00:00"/>
    <n v="1001.83"/>
    <s v="112120503040"/>
    <s v="PIS/COFINS/CSLL-MMP - CONSULTORIA E GERENCIAMENTO DE EMPREENDIMENTOS IMOBILIÁRIOS EIRELI-4678"/>
    <s v="01-112120503040-000-062501700001-2-NV004958-PRO007646-0-0-0"/>
    <s v="NV004958"/>
    <m/>
    <x v="2"/>
    <x v="71"/>
  </r>
  <r>
    <x v="12"/>
    <m/>
    <x v="1387"/>
    <d v="2024-10-01T00:00:00"/>
    <d v="2025-05-20T00:00:00"/>
    <n v="236.18"/>
    <s v="112120503040"/>
    <s v="PIS/COFINS/CSLL-MMP - CONSULTORIA E GERENCIAMENTO DE EMPREENDIMENTOS IMOBILIÁRIOS EIRELI-4679"/>
    <s v="01-112120503040-000-001505060351-2-NV022675-PRO007646-0-0-0"/>
    <s v="NV022675"/>
    <m/>
    <x v="2"/>
    <x v="240"/>
  </r>
  <r>
    <x v="12"/>
    <m/>
    <x v="1388"/>
    <d v="2024-10-01T00:00:00"/>
    <d v="2025-05-20T00:00:00"/>
    <n v="316.64999999999998"/>
    <s v="112120503040"/>
    <s v="PIS/COFINS/CSLL-MMP - CONSULTORIA E GERENCIAMENTO DE EMPREENDIMENTOS IMOBILIÁRIOS EIRELI-4680"/>
    <s v="01-112120503040-000-070505060199-2-NV022609-PRO007646-0-0-0"/>
    <s v="NV022609"/>
    <m/>
    <x v="2"/>
    <x v="173"/>
  </r>
  <r>
    <x v="12"/>
    <m/>
    <x v="1389"/>
    <d v="2024-10-01T00:00:00"/>
    <d v="2025-05-20T00:00:00"/>
    <n v="286"/>
    <s v="112120503040"/>
    <s v="PIS/COFINS/CSLL-MMP - CONSULTORIA E GERENCIAMENTO DE EMPREENDIMENTOS IMOBILIÁRIOS EIRELI-4681"/>
    <s v="01-112120503040-000-070505060202-2-NV022612-PRO007646-0-0-0"/>
    <s v="NV022612"/>
    <m/>
    <x v="2"/>
    <x v="176"/>
  </r>
  <r>
    <x v="12"/>
    <m/>
    <x v="1390"/>
    <d v="2024-10-01T00:00:00"/>
    <d v="2025-05-20T00:00:00"/>
    <n v="286.01"/>
    <s v="112120503040"/>
    <s v="PIS/COFINS/CSLL-MMP - CONSULTORIA E GERENCIAMENTO DE EMPREENDIMENTOS IMOBILIÁRIOS EIRELI-4682"/>
    <s v="01-112120503040-000-070505060225-2-NV022635-PRO007646-0-0-0"/>
    <s v="NV022635"/>
    <m/>
    <x v="2"/>
    <x v="199"/>
  </r>
  <r>
    <x v="12"/>
    <m/>
    <x v="1391"/>
    <d v="2024-10-01T00:00:00"/>
    <d v="2025-05-20T00:00:00"/>
    <n v="286"/>
    <s v="112120503040"/>
    <s v="PIS/COFINS/CSLL-MMP - CONSULTORIA E GERENCIAMENTO DE EMPREENDIMENTOS IMOBILIÁRIOS EIRELI-4683"/>
    <s v="01-112120503040-000-062501930103-2-NV021568-PRO007646-0-0-0"/>
    <s v="NV021568"/>
    <m/>
    <x v="2"/>
    <x v="98"/>
  </r>
  <r>
    <x v="12"/>
    <m/>
    <x v="1392"/>
    <d v="2024-10-01T00:00:00"/>
    <d v="2025-05-20T00:00:00"/>
    <n v="314.54000000000002"/>
    <s v="112120503040"/>
    <s v="PIS/COFINS/CSLL-MMP - CONSULTORIA E GERENCIAMENTO DE EMPREENDIMENTOS IMOBILIÁRIOS EIRELI-4684"/>
    <s v="01-112120503040-000-062501930132-2-NV021601-PRO007646-0-0-0"/>
    <s v="NV021601"/>
    <m/>
    <x v="2"/>
    <x v="123"/>
  </r>
  <r>
    <x v="12"/>
    <m/>
    <x v="1393"/>
    <d v="2024-10-01T00:00:00"/>
    <d v="2025-05-20T00:00:00"/>
    <n v="2248.0500000000002"/>
    <s v="112120503040"/>
    <s v="PIS/COFINS/CSLL-MMP - CONSULTORIA E GERENCIAMENTO DE EMPREENDIMENTOS IMOBILIÁRIOS EIRELI-4685"/>
    <s v="01-112120503040-000-062501160001-2-NV009954-PRO007646-0-0-0"/>
    <s v="NV009954"/>
    <m/>
    <x v="2"/>
    <x v="6"/>
  </r>
  <r>
    <x v="12"/>
    <m/>
    <x v="1394"/>
    <d v="2024-10-01T00:00:00"/>
    <d v="2025-05-20T00:00:00"/>
    <n v="286"/>
    <s v="112120503040"/>
    <s v="PIS/COFINS/CSLL-MMP - CONSULTORIA E GERENCIAMENTO DE EMPREENDIMENTOS IMOBILIÁRIOS EIRELI-4686"/>
    <s v="01-112120503040-000-001501930154-2-NV022553-PRO007646-0-0-0"/>
    <s v="NV022553"/>
    <m/>
    <x v="2"/>
    <x v="143"/>
  </r>
  <r>
    <x v="12"/>
    <m/>
    <x v="1395"/>
    <d v="2024-10-01T00:00:00"/>
    <d v="2025-05-20T00:00:00"/>
    <n v="286.01"/>
    <s v="112120503040"/>
    <s v="PIS/COFINS/CSLL-MMP - CONSULTORIA E GERENCIAMENTO DE EMPREENDIMENTOS IMOBILIÁRIOS EIRELI-4687"/>
    <s v="01-112120503040-000-001501930155-2-NV022554-PRO007646-0-0-0"/>
    <s v="NV022554"/>
    <m/>
    <x v="2"/>
    <x v="144"/>
  </r>
  <r>
    <x v="12"/>
    <m/>
    <x v="1396"/>
    <d v="2024-10-01T00:00:00"/>
    <d v="2025-05-20T00:00:00"/>
    <n v="236.18"/>
    <s v="112120503040"/>
    <s v="PIS/COFINS/CSLL-MMP - CONSULTORIA E GERENCIAMENTO DE EMPREENDIMENTOS IMOBILIÁRIOS EIRELI-4688"/>
    <s v="01-112120503040-000-001505060352-2-NV022676-PRO007646-0-0-0"/>
    <s v="NV022676"/>
    <m/>
    <x v="2"/>
    <x v="230"/>
  </r>
  <r>
    <x v="12"/>
    <m/>
    <x v="1397"/>
    <d v="2024-10-01T00:00:00"/>
    <d v="2025-05-20T00:00:00"/>
    <n v="650.64"/>
    <s v="112120503040"/>
    <s v="PIS/COFINS/CSLL-MMP - CONSULTORIA E GERENCIAMENTO DE EMPREENDIMENTOS IMOBILIÁRIOS EIRELI-4689"/>
    <s v="01-112120503040-000-062501820001-2-NV019955-PRO007646-0-0-0"/>
    <s v="NV019955"/>
    <m/>
    <x v="2"/>
    <x v="78"/>
  </r>
  <r>
    <x v="12"/>
    <m/>
    <x v="1398"/>
    <d v="2024-10-01T00:00:00"/>
    <d v="2025-05-20T00:00:00"/>
    <n v="286"/>
    <s v="112120503040"/>
    <s v="PIS/COFINS/CSLL-MMP - CONSULTORIA E GERENCIAMENTO DE EMPREENDIMENTOS IMOBILIÁRIOS EIRELI-4690"/>
    <s v="01-112120503040-000-062501930104-2-NV021569-PRO007646-0-0-0"/>
    <s v="NV021569"/>
    <m/>
    <x v="2"/>
    <x v="99"/>
  </r>
  <r>
    <x v="12"/>
    <m/>
    <x v="1399"/>
    <d v="2024-10-01T00:00:00"/>
    <d v="2025-05-20T00:00:00"/>
    <n v="236.19"/>
    <s v="112120503040"/>
    <s v="PIS/COFINS/CSLL-MMP - CONSULTORIA E GERENCIAMENTO DE EMPREENDIMENTOS IMOBILIÁRIOS EIRELI-4691"/>
    <s v="01-112120503040-000-001505060339-2-NV022641-PRO007646-0-0-0"/>
    <s v="NV022641"/>
    <m/>
    <x v="2"/>
    <x v="205"/>
  </r>
  <r>
    <x v="12"/>
    <m/>
    <x v="1400"/>
    <d v="2024-10-01T00:00:00"/>
    <d v="2025-05-20T00:00:00"/>
    <n v="286"/>
    <s v="112120503040"/>
    <s v="PIS/COFINS/CSLL-MMP - CONSULTORIA E GERENCIAMENTO DE EMPREENDIMENTOS IMOBILIÁRIOS EIRELI-4692"/>
    <s v="01-112120503040-000-070505060249-2-NV022661-PRO007646-0-0-0"/>
    <s v="NV022661"/>
    <m/>
    <x v="2"/>
    <x v="221"/>
  </r>
  <r>
    <x v="12"/>
    <m/>
    <x v="1401"/>
    <d v="2024-10-01T00:00:00"/>
    <d v="2025-05-20T00:00:00"/>
    <n v="271.64999999999998"/>
    <s v="112120503040"/>
    <s v="PIS/COFINS/CSLL-MMP - CONSULTORIA E GERENCIAMENTO DE EMPREENDIMENTOS IMOBILIÁRIOS EIRELI-4693"/>
    <s v="01-112120503040-000-001505060355-2-NV022679-PRO007646-0-0-0"/>
    <s v="NV022679"/>
    <m/>
    <x v="2"/>
    <x v="231"/>
  </r>
  <r>
    <x v="12"/>
    <m/>
    <x v="1402"/>
    <d v="2024-10-01T00:00:00"/>
    <d v="2025-05-20T00:00:00"/>
    <n v="427.87"/>
    <s v="112120503040"/>
    <s v="PIS/COFINS/CSLL-MMP - CONSULTORIA E GERENCIAMENTO DE EMPREENDIMENTOS IMOBILIÁRIOS EIRELI-4694"/>
    <s v="01-112120503040-000-070505060077-2-NV021603-PRO007646-0-0-0"/>
    <s v="NV021603"/>
    <m/>
    <x v="2"/>
    <x v="125"/>
  </r>
  <r>
    <x v="12"/>
    <m/>
    <x v="1403"/>
    <d v="2024-10-01T00:00:00"/>
    <d v="2025-05-20T00:00:00"/>
    <n v="3524.83"/>
    <s v="112120503040"/>
    <s v="PIS/COFINS/CSLL-MMP - CONSULTORIA E GERENCIAMENTO DE EMPREENDIMENTOS IMOBILIÁRIOS EIRELI-4695"/>
    <s v="01-112120503040-000-062501310001-2-NV000957-PRO007646-0-0-0"/>
    <s v="NV000957"/>
    <m/>
    <x v="2"/>
    <x v="18"/>
  </r>
  <r>
    <x v="12"/>
    <m/>
    <x v="1404"/>
    <d v="2024-10-01T00:00:00"/>
    <d v="2025-05-20T00:00:00"/>
    <n v="1391.57"/>
    <s v="112120503040"/>
    <s v="PIS/COFINS/CSLL-MMP - CONSULTORIA E GERENCIAMENTO DE EMPREENDIMENTOS IMOBILIÁRIOS EIRELI-4696"/>
    <s v="01-112120503040-000-062502000020-2-NV009959-PRO007646-0-0-0"/>
    <s v="NV009959"/>
    <m/>
    <x v="2"/>
    <x v="11"/>
  </r>
  <r>
    <x v="12"/>
    <m/>
    <x v="1405"/>
    <d v="2024-10-01T00:00:00"/>
    <d v="2025-05-20T00:00:00"/>
    <n v="286.01"/>
    <s v="112120503040"/>
    <s v="PIS/COFINS/CSLL-MMP - CONSULTORIA E GERENCIAMENTO DE EMPREENDIMENTOS IMOBILIÁRIOS EIRELI-4697"/>
    <s v="01-112120503040-000-070505060234-2-NV022644-PRO007646-0-0-0"/>
    <s v="NV022644"/>
    <m/>
    <x v="2"/>
    <x v="208"/>
  </r>
  <r>
    <x v="12"/>
    <m/>
    <x v="1406"/>
    <d v="2024-10-01T00:00:00"/>
    <d v="2025-05-20T00:00:00"/>
    <n v="271.64999999999998"/>
    <s v="112120503040"/>
    <s v="PIS/COFINS/CSLL-MMP - CONSULTORIA E GERENCIAMENTO DE EMPREENDIMENTOS IMOBILIÁRIOS EIRELI-4698"/>
    <s v="01-112120503040-000-001505060324-2-NV022562-PRO007646-0-0-0"/>
    <s v="NV022562"/>
    <m/>
    <x v="2"/>
    <x v="150"/>
  </r>
  <r>
    <x v="12"/>
    <m/>
    <x v="1407"/>
    <d v="2024-10-01T00:00:00"/>
    <d v="2025-05-20T00:00:00"/>
    <n v="991.36"/>
    <s v="112120503040"/>
    <s v="PIS/COFINS/CSLL-MMP - CONSULTORIA E GERENCIAMENTO DE EMPREENDIMENTOS IMOBILIÁRIOS EIRELI-4699"/>
    <s v="01-112120503040-000-062501670001-2-NV003985-PRO007646-0-0-0"/>
    <s v="NV003985"/>
    <m/>
    <x v="2"/>
    <x v="67"/>
  </r>
  <r>
    <x v="12"/>
    <m/>
    <x v="1408"/>
    <d v="2024-10-01T00:00:00"/>
    <d v="2025-05-20T00:00:00"/>
    <n v="236.18"/>
    <s v="112120503040"/>
    <s v="PIS/COFINS/CSLL-MMP - CONSULTORIA E GERENCIAMENTO DE EMPREENDIMENTOS IMOBILIÁRIOS EIRELI-4700"/>
    <s v="01-112120503040-000-070505060251-2-NV022662-PRO007646-0-0-0"/>
    <s v="NV022662"/>
    <m/>
    <x v="2"/>
    <x v="222"/>
  </r>
  <r>
    <x v="12"/>
    <m/>
    <x v="1409"/>
    <d v="2024-10-01T00:00:00"/>
    <d v="2025-05-20T00:00:00"/>
    <n v="273.06"/>
    <s v="112120503040"/>
    <s v="PIS/COFINS/CSLL-MMP - CONSULTORIA E GERENCIAMENTO DE EMPREENDIMENTOS IMOBILIÁRIOS EIRELI-4701"/>
    <s v="01-112120503040-000-070505060210-2-NV022621-PRO007646-0-0-0"/>
    <s v="NV022621"/>
    <m/>
    <x v="2"/>
    <x v="185"/>
  </r>
  <r>
    <x v="12"/>
    <m/>
    <x v="1410"/>
    <d v="2024-10-01T00:00:00"/>
    <d v="2025-05-20T00:00:00"/>
    <n v="537.65"/>
    <s v="112120503040"/>
    <s v="PIS/COFINS/CSLL-MMP - CONSULTORIA E GERENCIAMENTO DE EMPREENDIMENTOS IMOBILIÁRIOS EIRELI-4702"/>
    <s v="01-112120503040-000-001501930142-2-NV021611-PRO007646-0-0-0"/>
    <s v="NV021611"/>
    <m/>
    <x v="2"/>
    <x v="133"/>
  </r>
  <r>
    <x v="12"/>
    <m/>
    <x v="1411"/>
    <d v="2024-10-01T00:00:00"/>
    <d v="2025-05-20T00:00:00"/>
    <n v="1726.25"/>
    <s v="112120503040"/>
    <s v="PIS/COFINS/CSLL-MMP - CONSULTORIA E GERENCIAMENTO DE EMPREENDIMENTOS IMOBILIÁRIOS EIRELI-4642"/>
    <s v="01-112120503040-000-001501930142-2-NV021611-PRO007646-0-0-0"/>
    <s v="NV021611"/>
    <m/>
    <x v="2"/>
    <x v="133"/>
  </r>
  <r>
    <x v="12"/>
    <m/>
    <x v="1412"/>
    <d v="2024-10-01T00:00:00"/>
    <d v="2025-05-20T00:00:00"/>
    <n v="3123.75"/>
    <s v="112120503040"/>
    <s v="PIS/COFINS/CSLL-PRO JECTO - GESTÃO, ASSESSORIA E SERVIÇOS -  LTDA-5472"/>
    <s v="01-112120503040-000-062501460001-2-NV003953-PRO007646-0-0-0"/>
    <s v="NV003953"/>
    <m/>
    <x v="2"/>
    <x v="37"/>
  </r>
  <r>
    <x v="12"/>
    <m/>
    <x v="1413"/>
    <d v="2024-10-01T00:00:00"/>
    <d v="2025-05-20T00:00:00"/>
    <n v="5040.62"/>
    <s v="112120503040"/>
    <s v="PIS/COFINS/CSLL-PRO JECTO - GESTÃO, ASSESSORIA E SERVIÇOS -  LTDA-5473"/>
    <s v="01-112120503040-000-062501200001-2-NV009956-PRO007646-0-0-0"/>
    <s v="NV009956"/>
    <m/>
    <x v="2"/>
    <x v="8"/>
  </r>
  <r>
    <x v="12"/>
    <m/>
    <x v="1414"/>
    <d v="2024-10-01T00:00:00"/>
    <d v="2025-05-20T00:00:00"/>
    <n v="2980.25"/>
    <s v="112120503040"/>
    <s v="PIS/COFINS/CSLL-PRO JECTO - GESTÃO, ASSESSORIA E SERVIÇOS -  LTDA-5474"/>
    <s v="01-112120503040-000-062501470001-2-NV003955-PRO007646-0-0-0"/>
    <s v="NV003955"/>
    <m/>
    <x v="2"/>
    <x v="39"/>
  </r>
  <r>
    <x v="12"/>
    <m/>
    <x v="1415"/>
    <d v="2024-10-01T00:00:00"/>
    <d v="2025-05-20T00:00:00"/>
    <n v="2143.66"/>
    <s v="112120503040"/>
    <s v="PIS/COFINS/CSLL-PRO JECTO - GESTÃO, ASSESSORIA E SERVIÇOS -  LTDA-5475"/>
    <s v="01-112120503040-000-062501480001-2-NV003956-PRO007646-0-0-0"/>
    <s v="NV003956"/>
    <m/>
    <x v="2"/>
    <x v="40"/>
  </r>
  <r>
    <x v="12"/>
    <m/>
    <x v="1416"/>
    <d v="2024-10-01T00:00:00"/>
    <d v="2025-05-20T00:00:00"/>
    <n v="12462.58"/>
    <s v="112120503040"/>
    <s v="PIS/COFINS/CSLL-PRO JECTO - GESTÃO, ASSESSORIA E SERVIÇOS -  LTDA-5476"/>
    <s v="01-112120503040-000-057501140001-2-NV006977-PRO007646-0-0-0"/>
    <s v="NV006977"/>
    <m/>
    <x v="2"/>
    <x v="33"/>
  </r>
  <r>
    <x v="12"/>
    <m/>
    <x v="1417"/>
    <d v="2024-10-01T00:00:00"/>
    <d v="2025-05-20T00:00:00"/>
    <n v="3857.78"/>
    <s v="112120503040"/>
    <s v="PIS/COFINS/CSLL-PRO JECTO - GESTÃO, ASSESSORIA E SERVIÇOS -  LTDA-5477"/>
    <s v="01-112120503040-000-062501510001-2-NV003959-PRO007646-0-0-0"/>
    <s v="NV003959"/>
    <m/>
    <x v="2"/>
    <x v="43"/>
  </r>
  <r>
    <x v="12"/>
    <m/>
    <x v="1418"/>
    <d v="2024-10-01T00:00:00"/>
    <d v="2025-05-20T00:00:00"/>
    <n v="3397.44"/>
    <s v="112120503040"/>
    <s v="PIS/COFINS/CSLL-PRO JECTO - GESTÃO, ASSESSORIA E SERVIÇOS -  LTDA-5478"/>
    <s v="01-112120503040-000-062501220001-2-NV009960-PRO007646-0-0-0"/>
    <s v="NV009960"/>
    <m/>
    <x v="2"/>
    <x v="12"/>
  </r>
  <r>
    <x v="12"/>
    <m/>
    <x v="1418"/>
    <d v="2024-10-01T00:00:00"/>
    <d v="2025-05-20T00:00:00"/>
    <n v="458.52"/>
    <s v="112120503040"/>
    <s v="PIS/COFINS/CSLL-PRO JECTO - GESTÃO, ASSESSORIA E SERVIÇOS -  LTDA-5478"/>
    <s v="01-112120503040-000-062501220001-2-NV009960-PRO007646-0-0-0"/>
    <s v="NV009960"/>
    <m/>
    <x v="2"/>
    <x v="12"/>
  </r>
  <r>
    <x v="12"/>
    <m/>
    <x v="1419"/>
    <d v="2024-10-01T00:00:00"/>
    <d v="2025-05-20T00:00:00"/>
    <n v="2412.04"/>
    <s v="112120503040"/>
    <s v="PIS/COFINS/CSLL-PRO JECTO - GESTÃO, ASSESSORIA E SERVIÇOS -  LTDA-5479"/>
    <s v="01-112120503040-000-062501550001-2-NV003966-PRO007646-0-0-0"/>
    <s v="NV003966"/>
    <m/>
    <x v="2"/>
    <x v="49"/>
  </r>
  <r>
    <x v="12"/>
    <m/>
    <x v="1420"/>
    <d v="2024-10-01T00:00:00"/>
    <d v="2025-05-20T00:00:00"/>
    <n v="2794.28"/>
    <s v="112120503040"/>
    <s v="PIS/COFINS/CSLL-PRO JECTO - GESTÃO, ASSESSORIA E SERVIÇOS -  LTDA-5480"/>
    <s v="01-112120503040-000-062501580001-2-NV003971-PRO007646-0-0-0"/>
    <s v="NV003971"/>
    <m/>
    <x v="2"/>
    <x v="54"/>
  </r>
  <r>
    <x v="12"/>
    <m/>
    <x v="1421"/>
    <d v="2024-10-01T00:00:00"/>
    <d v="2025-05-20T00:00:00"/>
    <n v="2582.17"/>
    <s v="112120503040"/>
    <s v="PIS/COFINS/CSLL-PRO JECTO - GESTÃO, ASSESSORIA E SERVIÇOS -  LTDA-5481"/>
    <s v="01-112120503040-000-062501600001-2-NV003973-PRO007646-0-0-0"/>
    <s v="NV003973"/>
    <m/>
    <x v="2"/>
    <x v="56"/>
  </r>
  <r>
    <x v="12"/>
    <m/>
    <x v="1422"/>
    <d v="2024-10-01T00:00:00"/>
    <d v="2025-05-20T00:00:00"/>
    <n v="3094.52"/>
    <s v="112120503040"/>
    <s v="PIS/COFINS/CSLL-PRO JECTO - GESTÃO, ASSESSORIA E SERVIÇOS -  LTDA-5482"/>
    <s v="01-112120503040-000-062501690001-2-NV004957-PRO007646-0-0-0"/>
    <s v="NV004957"/>
    <m/>
    <x v="2"/>
    <x v="70"/>
  </r>
  <r>
    <x v="12"/>
    <m/>
    <x v="1423"/>
    <d v="2024-10-01T00:00:00"/>
    <d v="2025-05-20T00:00:00"/>
    <n v="1566.56"/>
    <s v="112120503040"/>
    <s v="PIS/COFINS/CSLL-PRO JECTO - GESTÃO, ASSESSORIA E SERVIÇOS -  LTDA-5483"/>
    <s v="01-112120503040-000-062501830001-2-NV019956-PRO007646-0-0-0"/>
    <s v="NV019956"/>
    <m/>
    <x v="2"/>
    <x v="79"/>
  </r>
  <r>
    <x v="12"/>
    <m/>
    <x v="1424"/>
    <d v="2024-10-01T00:00:00"/>
    <d v="2025-05-20T00:00:00"/>
    <n v="3151.18"/>
    <s v="112120503040"/>
    <s v="PIS/COFINS/CSLL-PRO JECTO - GESTÃO, ASSESSORIA E SERVIÇOS -  LTDA-5484"/>
    <s v="01-112120503040-000-062501620001-2-NV003975-PRO007646-0-0-0"/>
    <s v="NV003975"/>
    <m/>
    <x v="2"/>
    <x v="58"/>
  </r>
  <r>
    <x v="12"/>
    <m/>
    <x v="1425"/>
    <d v="2024-10-01T00:00:00"/>
    <d v="2025-05-20T00:00:00"/>
    <n v="7011.25"/>
    <s v="112120503040"/>
    <s v="PIS/COFINS/CSLL-PRO JECTO - GESTÃO, ASSESSORIA E SERVIÇOS -  LTDA-5485"/>
    <s v="01-112120503040-000-062501260001-2-NV009955-PRO007646-0-0-0"/>
    <s v="NV009955"/>
    <m/>
    <x v="2"/>
    <x v="7"/>
  </r>
  <r>
    <x v="12"/>
    <m/>
    <x v="1426"/>
    <d v="2024-10-01T00:00:00"/>
    <d v="2025-05-20T00:00:00"/>
    <n v="3551.54"/>
    <s v="112120503040"/>
    <s v="PIS/COFINS/CSLL-PRO JECTO - GESTÃO, ASSESSORIA E SERVIÇOS -  LTDA-5486"/>
    <s v="01-112120503040-000-062501640001-2-NV003978-PRO007646-0-0-0"/>
    <s v="NV003978"/>
    <m/>
    <x v="2"/>
    <x v="61"/>
  </r>
  <r>
    <x v="12"/>
    <m/>
    <x v="1427"/>
    <d v="2024-10-01T00:00:00"/>
    <d v="2025-05-20T00:00:00"/>
    <n v="2925.34"/>
    <s v="112120503040"/>
    <s v="PIS/COFINS/CSLL-PRO JECTO - GESTÃO, ASSESSORIA E SERVIÇOS -  LTDA-5487"/>
    <s v="01-112120503040-000-062501700001-2-NV004958-PRO007646-0-0-0"/>
    <s v="NV004958"/>
    <m/>
    <x v="2"/>
    <x v="71"/>
  </r>
  <r>
    <x v="12"/>
    <m/>
    <x v="1428"/>
    <d v="2024-10-01T00:00:00"/>
    <d v="2025-05-20T00:00:00"/>
    <n v="6564.3"/>
    <s v="112120503040"/>
    <s v="PIS/COFINS/CSLL-PRO JECTO - GESTÃO, ASSESSORIA E SERVIÇOS -  LTDA-5488"/>
    <s v="01-112120503040-000-062501160001-2-NV009954-PRO007646-0-0-0"/>
    <s v="NV009954"/>
    <m/>
    <x v="2"/>
    <x v="6"/>
  </r>
  <r>
    <x v="12"/>
    <m/>
    <x v="1429"/>
    <d v="2024-10-01T00:00:00"/>
    <d v="2025-05-20T00:00:00"/>
    <n v="1899.88"/>
    <s v="112120503040"/>
    <s v="PIS/COFINS/CSLL-PRO JECTO - GESTÃO, ASSESSORIA E SERVIÇOS -  LTDA-5489"/>
    <s v="01-112120503040-000-062501820001-2-NV019955-PRO007646-0-0-0"/>
    <s v="NV019955"/>
    <m/>
    <x v="2"/>
    <x v="78"/>
  </r>
  <r>
    <x v="12"/>
    <m/>
    <x v="1430"/>
    <d v="2024-10-01T00:00:00"/>
    <d v="2025-05-20T00:00:00"/>
    <n v="10292.52"/>
    <s v="112120503040"/>
    <s v="PIS/COFINS/CSLL-PRO JECTO - GESTÃO, ASSESSORIA E SERVIÇOS -  LTDA-5490"/>
    <s v="01-112120503040-000-062501310001-2-NV000957-PRO007646-0-0-0"/>
    <s v="NV000957"/>
    <m/>
    <x v="2"/>
    <x v="18"/>
  </r>
  <r>
    <x v="12"/>
    <m/>
    <x v="1431"/>
    <d v="2024-10-01T00:00:00"/>
    <d v="2025-05-20T00:00:00"/>
    <n v="4063.39"/>
    <s v="112120503040"/>
    <s v="PIS/COFINS/CSLL-PRO JECTO - GESTÃO, ASSESSORIA E SERVIÇOS -  LTDA-5491"/>
    <s v="01-112120503040-000-062502000020-2-NV009959-PRO007646-0-0-0"/>
    <s v="NV009959"/>
    <m/>
    <x v="2"/>
    <x v="11"/>
  </r>
  <r>
    <x v="12"/>
    <m/>
    <x v="1432"/>
    <d v="2024-10-01T00:00:00"/>
    <d v="2025-05-20T00:00:00"/>
    <n v="2894.79"/>
    <s v="112120503040"/>
    <s v="PIS/COFINS/CSLL-PRO JECTO - GESTÃO, ASSESSORIA E SERVIÇOS -  LTDA-5492"/>
    <s v="01-112120503040-000-062501670001-2-NV003985-PRO007646-0-0-0"/>
    <s v="NV003985"/>
    <m/>
    <x v="2"/>
    <x v="67"/>
  </r>
  <r>
    <x v="12"/>
    <m/>
    <x v="1433"/>
    <d v="2024-10-01T00:00:00"/>
    <d v="2025-05-20T00:00:00"/>
    <n v="936.39"/>
    <s v="112120503040"/>
    <s v="PIS/COFINS/CSLL-PRO JECTO - GESTÃO, ASSESSORIA E SERVIÇOS -  LTDA-5493"/>
    <s v="01-112120503040-000-070505060182-2-NV022588-PRO007646-0-0-0"/>
    <s v="NV022588"/>
    <m/>
    <x v="2"/>
    <x v="168"/>
  </r>
  <r>
    <x v="12"/>
    <m/>
    <x v="1434"/>
    <d v="2024-10-01T00:00:00"/>
    <d v="2025-05-20T00:00:00"/>
    <n v="689.66"/>
    <s v="112120503040"/>
    <s v="PIS/COFINS/CSLL-PRO JECTO - GESTÃO, ASSESSORIA E SERVIÇOS -  LTDA-5494"/>
    <s v="01-112120503040-000-001505060358-2-NV022688-PRO007646-0-0-0"/>
    <s v="NV022688"/>
    <m/>
    <x v="2"/>
    <x v="236"/>
  </r>
  <r>
    <x v="12"/>
    <m/>
    <x v="1435"/>
    <d v="2024-10-01T00:00:00"/>
    <d v="2025-05-20T00:00:00"/>
    <n v="814.89"/>
    <s v="112120503040"/>
    <s v="PIS/COFINS/CSLL-PRO JECTO - GESTÃO, ASSESSORIA E SERVIÇOS -  LTDA-5495"/>
    <s v="01-112120503040-000-070505060223-2-NV022633-PRO007646-0-0-0"/>
    <s v="NV022633"/>
    <m/>
    <x v="2"/>
    <x v="197"/>
  </r>
  <r>
    <x v="12"/>
    <m/>
    <x v="1436"/>
    <d v="2024-10-01T00:00:00"/>
    <d v="2025-05-20T00:00:00"/>
    <n v="689.66"/>
    <s v="112120503040"/>
    <s v="PIS/COFINS/CSLL-PRO JECTO - GESTÃO, ASSESSORIA E SERVIÇOS -  LTDA-5496"/>
    <s v="01-112120503040-000-070505060253-2-NV022663-PRO007646-0-0-0"/>
    <s v="NV022663"/>
    <m/>
    <x v="2"/>
    <x v="223"/>
  </r>
  <r>
    <x v="12"/>
    <m/>
    <x v="1437"/>
    <d v="2024-10-01T00:00:00"/>
    <d v="2025-05-20T00:00:00"/>
    <n v="689.65"/>
    <s v="112120503040"/>
    <s v="PIS/COFINS/CSLL-PRO JECTO - GESTÃO, ASSESSORIA E SERVIÇOS -  LTDA-5497"/>
    <s v="01-112120503040-000-070505060258-2-NV022672-PRO007646-0-0-0"/>
    <s v="NV022672"/>
    <m/>
    <x v="2"/>
    <x v="229"/>
  </r>
  <r>
    <x v="12"/>
    <m/>
    <x v="1438"/>
    <d v="2024-10-01T00:00:00"/>
    <d v="2025-05-20T00:00:00"/>
    <n v="133.26"/>
    <s v="112120503040"/>
    <s v="PIS/COFINS/CSLL-PRO JECTO - GESTÃO, ASSESSORIA E SERVIÇOS -  LTDA-5498"/>
    <s v="01-112120503040-000-070505060208-2-NV022618-PRO007646-0-0-0"/>
    <s v="NV022618"/>
    <m/>
    <x v="2"/>
    <x v="182"/>
  </r>
  <r>
    <x v="12"/>
    <m/>
    <x v="1438"/>
    <d v="2024-10-01T00:00:00"/>
    <d v="2025-05-20T00:00:00"/>
    <n v="701.87"/>
    <s v="112120503040"/>
    <s v="PIS/COFINS/CSLL-PRO JECTO - GESTÃO, ASSESSORIA E SERVIÇOS -  LTDA-5498"/>
    <s v="01-112120503040-000-070505060208-2-NV022618-PRO007646-0-0-0"/>
    <s v="NV022618"/>
    <m/>
    <x v="2"/>
    <x v="182"/>
  </r>
  <r>
    <x v="12"/>
    <m/>
    <x v="1439"/>
    <d v="2024-10-01T00:00:00"/>
    <d v="2025-05-20T00:00:00"/>
    <n v="1232.8699999999999"/>
    <s v="112120503040"/>
    <s v="PIS/COFINS/CSLL-PRO JECTO - GESTÃO, ASSESSORIA E SERVIÇOS -  LTDA-5499"/>
    <s v="01-112120503040-000-070505060076-2-NV021602-PRO007646-0-0-0"/>
    <s v="NV021602"/>
    <m/>
    <x v="2"/>
    <x v="124"/>
  </r>
  <r>
    <x v="12"/>
    <m/>
    <x v="1440"/>
    <d v="2024-10-01T00:00:00"/>
    <d v="2025-05-20T00:00:00"/>
    <n v="835.13"/>
    <s v="112120503040"/>
    <s v="PIS/COFINS/CSLL-PRO JECTO - GESTÃO, ASSESSORIA E SERVIÇOS -  LTDA-5500"/>
    <s v="01-112120503040-000-070505060273-2-NV022680-PRO007646-0-0-0"/>
    <s v="NV022680"/>
    <m/>
    <x v="2"/>
    <x v="232"/>
  </r>
  <r>
    <x v="12"/>
    <m/>
    <x v="1441"/>
    <d v="2024-10-01T00:00:00"/>
    <d v="2025-05-20T00:00:00"/>
    <n v="689.65"/>
    <s v="112120503040"/>
    <s v="PIS/COFINS/CSLL-PRO JECTO - GESTÃO, ASSESSORIA E SERVIÇOS -  LTDA-5501"/>
    <s v="01-112120503040-000-001505060344-2-NV022652-PRO007646-0-0-0"/>
    <s v="NV022652"/>
    <m/>
    <x v="2"/>
    <x v="214"/>
  </r>
  <r>
    <x v="12"/>
    <m/>
    <x v="1442"/>
    <d v="2024-10-01T00:00:00"/>
    <d v="2025-05-20T00:00:00"/>
    <n v="835.13"/>
    <s v="112120503040"/>
    <s v="PIS/COFINS/CSLL-PRO JECTO - GESTÃO, ASSESSORIA E SERVIÇOS -  LTDA-5502"/>
    <s v="01-112120503040-000-062501930102-2-NV021567-PRO007646-0-0-0"/>
    <s v="NV021567"/>
    <m/>
    <x v="2"/>
    <x v="97"/>
  </r>
  <r>
    <x v="12"/>
    <m/>
    <x v="1443"/>
    <d v="2024-10-01T00:00:00"/>
    <d v="2025-05-20T00:00:00"/>
    <n v="835.13"/>
    <s v="112120503040"/>
    <s v="PIS/COFINS/CSLL-PRO JECTO - GESTÃO, ASSESSORIA E SERVIÇOS -  LTDA-5503"/>
    <s v="01-112120503040-000-070505060215-2-NV022623-PRO007646-0-0-0"/>
    <s v="NV022623"/>
    <m/>
    <x v="2"/>
    <x v="187"/>
  </r>
  <r>
    <x v="12"/>
    <m/>
    <x v="1444"/>
    <d v="2024-10-01T00:00:00"/>
    <d v="2025-05-20T00:00:00"/>
    <n v="938.69"/>
    <s v="112120503040"/>
    <s v="PIS/COFINS/CSLL-PRO JECTO - GESTÃO, ASSESSORIA E SERVIÇOS -  LTDA-5504"/>
    <s v="01-112120503040-000-070505060226-2-NV022636-PRO007646-0-0-0"/>
    <s v="NV022636"/>
    <m/>
    <x v="2"/>
    <x v="200"/>
  </r>
  <r>
    <x v="12"/>
    <m/>
    <x v="1445"/>
    <d v="2024-10-01T00:00:00"/>
    <d v="2025-05-20T00:00:00"/>
    <n v="835.13"/>
    <s v="112120503040"/>
    <s v="PIS/COFINS/CSLL-PRO JECTO - GESTÃO, ASSESSORIA E SERVIÇOS -  LTDA-5505"/>
    <s v="01-112120503040-000-070505060241-2-NV022651-PRO007646-0-0-0"/>
    <s v="NV022651"/>
    <m/>
    <x v="2"/>
    <x v="213"/>
  </r>
  <r>
    <x v="12"/>
    <m/>
    <x v="1446"/>
    <d v="2024-10-01T00:00:00"/>
    <d v="2025-05-20T00:00:00"/>
    <n v="1042.26"/>
    <s v="112120503040"/>
    <s v="PIS/COFINS/CSLL-PRO JECTO - GESTÃO, ASSESSORIA E SERVIÇOS -  LTDA-5506"/>
    <s v="01-112120503040-000-001501930167-2-NV022566-PRO007646-0-0-0"/>
    <s v="NV022566"/>
    <m/>
    <x v="2"/>
    <x v="153"/>
  </r>
  <r>
    <x v="12"/>
    <m/>
    <x v="1447"/>
    <d v="2024-10-01T00:00:00"/>
    <d v="2025-05-20T00:00:00"/>
    <n v="835.13"/>
    <s v="112120503040"/>
    <s v="PIS/COFINS/CSLL-PRO JECTO - GESTÃO, ASSESSORIA E SERVIÇOS -  LTDA-5507"/>
    <s v="01-112120503040-000-001501930141-2-NV021610-PRO007646-0-0-0"/>
    <s v="NV021610"/>
    <m/>
    <x v="2"/>
    <x v="132"/>
  </r>
  <r>
    <x v="12"/>
    <m/>
    <x v="1448"/>
    <d v="2024-10-01T00:00:00"/>
    <d v="2025-05-20T00:00:00"/>
    <n v="790.27"/>
    <s v="112120503040"/>
    <s v="PIS/COFINS/CSLL-PRO JECTO - GESTÃO, ASSESSORIA E SERVIÇOS -  LTDA-5508"/>
    <s v="01-112120503040-000-062501000134-2-NV021561-PRO007646-0-0-0"/>
    <s v="NV021561"/>
    <m/>
    <x v="2"/>
    <x v="91"/>
  </r>
  <r>
    <x v="12"/>
    <m/>
    <x v="1449"/>
    <d v="2024-10-01T00:00:00"/>
    <d v="2025-05-20T00:00:00"/>
    <n v="835.13"/>
    <s v="112120503040"/>
    <s v="PIS/COFINS/CSLL-PRO JECTO - GESTÃO, ASSESSORIA E SERVIÇOS -  LTDA-5509"/>
    <s v="01-112120503040-000-062501930127-2-NV021594-PRO007646-0-0-0"/>
    <s v="NV021594"/>
    <m/>
    <x v="2"/>
    <x v="118"/>
  </r>
  <r>
    <x v="12"/>
    <m/>
    <x v="1450"/>
    <d v="2024-10-01T00:00:00"/>
    <d v="2025-05-20T00:00:00"/>
    <n v="835.13"/>
    <s v="112120503040"/>
    <s v="PIS/COFINS/CSLL-PRO JECTO - GESTÃO, ASSESSORIA E SERVIÇOS -  LTDA-5510"/>
    <s v="01-112120503040-000-070505060224-2-NV022634-PRO007646-0-0-0"/>
    <s v="NV022634"/>
    <m/>
    <x v="2"/>
    <x v="198"/>
  </r>
  <r>
    <x v="12"/>
    <m/>
    <x v="1451"/>
    <d v="2024-10-01T00:00:00"/>
    <d v="2025-05-20T00:00:00"/>
    <n v="835.13"/>
    <s v="112120503040"/>
    <s v="PIS/COFINS/CSLL-PRO JECTO - GESTÃO, ASSESSORIA E SERVIÇOS -  LTDA-5511"/>
    <s v="01-112120503040-000-070505060232-2-NV022642-PRO007646-0-0-0"/>
    <s v="NV022642"/>
    <m/>
    <x v="2"/>
    <x v="206"/>
  </r>
  <r>
    <x v="12"/>
    <m/>
    <x v="1452"/>
    <d v="2024-10-01T00:00:00"/>
    <d v="2025-05-20T00:00:00"/>
    <n v="689.65"/>
    <s v="112120503040"/>
    <s v="PIS/COFINS/CSLL-PRO JECTO - GESTÃO, ASSESSORIA E SERVIÇOS -  LTDA-5512"/>
    <s v="01-112120503040-000-001505060341-2-NV022643-PRO007646-0-0-0"/>
    <s v="NV022643"/>
    <m/>
    <x v="2"/>
    <x v="207"/>
  </r>
  <r>
    <x v="12"/>
    <m/>
    <x v="1453"/>
    <d v="2024-10-01T00:00:00"/>
    <d v="2025-05-20T00:00:00"/>
    <n v="835.13"/>
    <s v="112120503040"/>
    <s v="PIS/COFINS/CSLL-PRO JECTO - GESTÃO, ASSESSORIA E SERVIÇOS -  LTDA-5513"/>
    <s v="01-112120503040-000-070505060181-2-NV022587-PRO007646-0-0-0"/>
    <s v="NV022587"/>
    <m/>
    <x v="2"/>
    <x v="167"/>
  </r>
  <r>
    <x v="12"/>
    <m/>
    <x v="1454"/>
    <d v="2024-10-01T00:00:00"/>
    <d v="2025-05-20T00:00:00"/>
    <n v="924.61"/>
    <s v="112120503040"/>
    <s v="PIS/COFINS/CSLL-PRO JECTO - GESTÃO, ASSESSORIA E SERVIÇOS -  LTDA-5514"/>
    <s v="01-112120503040-000-070505060214-2-NV022622-PRO007646-0-0-0"/>
    <s v="NV022622"/>
    <m/>
    <x v="2"/>
    <x v="186"/>
  </r>
  <r>
    <x v="12"/>
    <m/>
    <x v="1455"/>
    <d v="2024-10-01T00:00:00"/>
    <d v="2025-05-20T00:00:00"/>
    <n v="835.13"/>
    <s v="112120503040"/>
    <s v="PIS/COFINS/CSLL-PRO JECTO - GESTÃO, ASSESSORIA E SERVIÇOS -  LTDA-5515"/>
    <s v="01-112120503040-000-062501930105-2-NV021570-PRO007646-0-0-0"/>
    <s v="NV021570"/>
    <m/>
    <x v="2"/>
    <x v="100"/>
  </r>
  <r>
    <x v="12"/>
    <m/>
    <x v="1456"/>
    <d v="2024-10-01T00:00:00"/>
    <d v="2025-05-20T00:00:00"/>
    <n v="835.13"/>
    <s v="112120503040"/>
    <s v="PIS/COFINS/CSLL-PRO JECTO - GESTÃO, ASSESSORIA E SERVIÇOS -  LTDA-5516"/>
    <s v="01-112120503040-000-062501930122-2-NV021588-PRO007646-0-0-0"/>
    <s v="NV021588"/>
    <m/>
    <x v="2"/>
    <x v="113"/>
  </r>
  <r>
    <x v="12"/>
    <m/>
    <x v="1457"/>
    <d v="2024-10-01T00:00:00"/>
    <d v="2025-05-20T00:00:00"/>
    <n v="689.65"/>
    <s v="112120503040"/>
    <s v="PIS/COFINS/CSLL-PRO JECTO - GESTÃO, ASSESSORIA E SERVIÇOS -  LTDA-5517"/>
    <s v="01-112120503040-000-001505060351-2-NV022675-PRO007646-0-0-0"/>
    <s v="NV022675"/>
    <m/>
    <x v="2"/>
    <x v="240"/>
  </r>
  <r>
    <x v="12"/>
    <m/>
    <x v="1458"/>
    <d v="2024-10-01T00:00:00"/>
    <d v="2025-05-20T00:00:00"/>
    <n v="924.61"/>
    <s v="112120503040"/>
    <s v="PIS/COFINS/CSLL-PRO JECTO - GESTÃO, ASSESSORIA E SERVIÇOS -  LTDA-5518"/>
    <s v="01-112120503040-000-070505060199-2-NV022609-PRO007646-0-0-0"/>
    <s v="NV022609"/>
    <m/>
    <x v="2"/>
    <x v="173"/>
  </r>
  <r>
    <x v="12"/>
    <m/>
    <x v="1459"/>
    <d v="2024-10-01T00:00:00"/>
    <d v="2025-05-20T00:00:00"/>
    <n v="835.13"/>
    <s v="112120503040"/>
    <s v="PIS/COFINS/CSLL-PRO JECTO - GESTÃO, ASSESSORIA E SERVIÇOS -  LTDA-5519"/>
    <s v="01-112120503040-000-070505060202-2-NV022612-PRO007646-0-0-0"/>
    <s v="NV022612"/>
    <m/>
    <x v="2"/>
    <x v="176"/>
  </r>
  <r>
    <x v="12"/>
    <m/>
    <x v="1460"/>
    <d v="2024-10-01T00:00:00"/>
    <d v="2025-05-20T00:00:00"/>
    <n v="835.13"/>
    <s v="112120503040"/>
    <s v="PIS/COFINS/CSLL-PRO JECTO - GESTÃO, ASSESSORIA E SERVIÇOS -  LTDA-5520"/>
    <s v="01-112120503040-000-070505060225-2-NV022635-PRO007646-0-0-0"/>
    <s v="NV022635"/>
    <m/>
    <x v="2"/>
    <x v="199"/>
  </r>
  <r>
    <x v="12"/>
    <m/>
    <x v="1461"/>
    <d v="2024-10-01T00:00:00"/>
    <d v="2025-05-20T00:00:00"/>
    <n v="918.46"/>
    <s v="112120503040"/>
    <s v="PIS/COFINS/CSLL-PRO JECTO - GESTÃO, ASSESSORIA E SERVIÇOS -  LTDA-5522"/>
    <s v="01-112120503040-000-062501930132-2-NV021601-PRO007646-0-0-0"/>
    <s v="NV021601"/>
    <m/>
    <x v="2"/>
    <x v="123"/>
  </r>
  <r>
    <x v="12"/>
    <m/>
    <x v="1462"/>
    <d v="2024-10-01T00:00:00"/>
    <d v="2025-05-20T00:00:00"/>
    <n v="835.13"/>
    <s v="112120503040"/>
    <s v="PIS/COFINS/CSLL-PRO JECTO - GESTÃO, ASSESSORIA E SERVIÇOS -  LTDA-5523"/>
    <s v="01-112120503040-000-062501930103-2-NV021568-PRO007646-0-0-0"/>
    <s v="NV021568"/>
    <m/>
    <x v="2"/>
    <x v="98"/>
  </r>
  <r>
    <x v="12"/>
    <m/>
    <x v="1463"/>
    <d v="2024-10-01T00:00:00"/>
    <d v="2025-05-20T00:00:00"/>
    <n v="835.13"/>
    <s v="112120503040"/>
    <s v="PIS/COFINS/CSLL-PRO JECTO - GESTÃO, ASSESSORIA E SERVIÇOS -  LTDA-5524"/>
    <s v="01-112120503040-000-001501930154-2-NV022553-PRO007646-0-0-0"/>
    <s v="NV022553"/>
    <m/>
    <x v="2"/>
    <x v="143"/>
  </r>
  <r>
    <x v="12"/>
    <m/>
    <x v="1464"/>
    <d v="2024-10-01T00:00:00"/>
    <d v="2025-05-20T00:00:00"/>
    <n v="835.13"/>
    <s v="112120503040"/>
    <s v="PIS/COFINS/CSLL-PRO JECTO - GESTÃO, ASSESSORIA E SERVIÇOS -  LTDA-5525"/>
    <s v="01-112120503040-000-001501930155-2-NV022554-PRO007646-0-0-0"/>
    <s v="NV022554"/>
    <m/>
    <x v="2"/>
    <x v="144"/>
  </r>
  <r>
    <x v="12"/>
    <m/>
    <x v="1465"/>
    <d v="2024-10-01T00:00:00"/>
    <d v="2025-05-20T00:00:00"/>
    <n v="689.65"/>
    <s v="112120503040"/>
    <s v="PIS/COFINS/CSLL-PRO JECTO - GESTÃO, ASSESSORIA E SERVIÇOS -  LTDA-5526"/>
    <s v="01-112120503040-000-001505060352-2-NV022676-PRO007646-0-0-0"/>
    <s v="NV022676"/>
    <m/>
    <x v="2"/>
    <x v="230"/>
  </r>
  <r>
    <x v="12"/>
    <m/>
    <x v="1466"/>
    <d v="2024-10-01T00:00:00"/>
    <d v="2025-05-20T00:00:00"/>
    <n v="835.13"/>
    <s v="112120503040"/>
    <s v="PIS/COFINS/CSLL-PRO JECTO - GESTÃO, ASSESSORIA E SERVIÇOS -  LTDA-5527"/>
    <s v="01-112120503040-000-062501930104-2-NV021569-PRO007646-0-0-0"/>
    <s v="NV021569"/>
    <m/>
    <x v="2"/>
    <x v="99"/>
  </r>
  <r>
    <x v="12"/>
    <m/>
    <x v="1467"/>
    <d v="2024-10-01T00:00:00"/>
    <d v="2025-05-20T00:00:00"/>
    <n v="689.65"/>
    <s v="112120503040"/>
    <s v="PIS/COFINS/CSLL-PRO JECTO - GESTÃO, ASSESSORIA E SERVIÇOS -  LTDA-5528"/>
    <s v="01-112120503040-000-001505060339-2-NV022641-PRO007646-0-0-0"/>
    <s v="NV022641"/>
    <m/>
    <x v="2"/>
    <x v="205"/>
  </r>
  <r>
    <x v="12"/>
    <m/>
    <x v="1468"/>
    <d v="2024-10-01T00:00:00"/>
    <d v="2025-05-20T00:00:00"/>
    <n v="835.13"/>
    <s v="112120503040"/>
    <s v="PIS/COFINS/CSLL-PRO JECTO - GESTÃO, ASSESSORIA E SERVIÇOS -  LTDA-5529"/>
    <s v="01-112120503040-000-070505060249-2-NV022661-PRO007646-0-0-0"/>
    <s v="NV022661"/>
    <m/>
    <x v="2"/>
    <x v="221"/>
  </r>
  <r>
    <x v="12"/>
    <m/>
    <x v="1469"/>
    <d v="2024-10-01T00:00:00"/>
    <d v="2025-05-20T00:00:00"/>
    <n v="793.21"/>
    <s v="112120503040"/>
    <s v="PIS/COFINS/CSLL-PRO JECTO - GESTÃO, ASSESSORIA E SERVIÇOS -  LTDA-5530"/>
    <s v="01-112120503040-000-001505060355-2-NV022679-PRO007646-0-0-0"/>
    <s v="NV022679"/>
    <m/>
    <x v="2"/>
    <x v="231"/>
  </r>
  <r>
    <x v="12"/>
    <m/>
    <x v="1470"/>
    <d v="2024-10-01T00:00:00"/>
    <d v="2025-05-20T00:00:00"/>
    <n v="1249.3800000000001"/>
    <s v="112120503040"/>
    <s v="PIS/COFINS/CSLL-PRO JECTO - GESTÃO, ASSESSORIA E SERVIÇOS -  LTDA-5531"/>
    <s v="01-112120503040-000-070505060077-2-NV021603-PRO007646-0-0-0"/>
    <s v="NV021603"/>
    <m/>
    <x v="2"/>
    <x v="125"/>
  </r>
  <r>
    <x v="12"/>
    <m/>
    <x v="1471"/>
    <d v="2024-10-01T00:00:00"/>
    <d v="2025-05-20T00:00:00"/>
    <n v="835.13"/>
    <s v="112120503040"/>
    <s v="PIS/COFINS/CSLL-PRO JECTO - GESTÃO, ASSESSORIA E SERVIÇOS -  LTDA-5532"/>
    <s v="01-112120503040-000-070505060234-2-NV022644-PRO007646-0-0-0"/>
    <s v="NV022644"/>
    <m/>
    <x v="2"/>
    <x v="208"/>
  </r>
  <r>
    <x v="12"/>
    <m/>
    <x v="1472"/>
    <d v="2024-10-01T00:00:00"/>
    <d v="2025-05-20T00:00:00"/>
    <n v="793.22"/>
    <s v="112120503040"/>
    <s v="PIS/COFINS/CSLL-PRO JECTO - GESTÃO, ASSESSORIA E SERVIÇOS -  LTDA-5533"/>
    <s v="01-112120503040-000-001505060324-2-NV022562-PRO007646-0-0-0"/>
    <s v="NV022562"/>
    <m/>
    <x v="2"/>
    <x v="150"/>
  </r>
  <r>
    <x v="12"/>
    <m/>
    <x v="1473"/>
    <d v="2024-10-01T00:00:00"/>
    <d v="2025-05-20T00:00:00"/>
    <n v="689.65"/>
    <s v="112120503040"/>
    <s v="PIS/COFINS/CSLL-PRO JECTO - GESTÃO, ASSESSORIA E SERVIÇOS -  LTDA-5534"/>
    <s v="01-112120503040-000-070505060251-2-NV022662-PRO007646-0-0-0"/>
    <s v="NV022662"/>
    <m/>
    <x v="2"/>
    <x v="222"/>
  </r>
  <r>
    <x v="12"/>
    <m/>
    <x v="1474"/>
    <d v="2024-10-01T00:00:00"/>
    <d v="2025-05-20T00:00:00"/>
    <n v="797.36"/>
    <s v="112120503040"/>
    <s v="PIS/COFINS/CSLL-PRO JECTO - GESTÃO, ASSESSORIA E SERVIÇOS -  LTDA-5535"/>
    <s v="01-112120503040-000-070505060210-2-NV022621-PRO007646-0-0-0"/>
    <s v="NV022621"/>
    <m/>
    <x v="2"/>
    <x v="185"/>
  </r>
  <r>
    <x v="12"/>
    <m/>
    <x v="1475"/>
    <d v="2024-10-01T00:00:00"/>
    <d v="2025-05-20T00:00:00"/>
    <n v="1569.92"/>
    <s v="112120503040"/>
    <s v="PIS/COFINS/CSLL-PRO JECTO - GESTÃO, ASSESSORIA E SERVIÇOS -  LTDA-5536"/>
    <s v="01-112120503040-000-001501930142-2-NV021611-PRO007646-0-0-0"/>
    <s v="NV021611"/>
    <m/>
    <x v="2"/>
    <x v="133"/>
  </r>
  <r>
    <x v="12"/>
    <m/>
    <x v="1476"/>
    <d v="2024-10-01T00:00:00"/>
    <d v="2025-05-20T00:00:00"/>
    <n v="835.13"/>
    <s v="112120503040"/>
    <s v="PIS/COFINS/CSLL-PRO JECTO - GESTÃO, ASSESSORIA E SERVIÇOS -  LTDA-5537"/>
    <s v="01-112120503040-000-070505060216-2-NV022624-PRO007646-0-0-0"/>
    <s v="NV022624"/>
    <m/>
    <x v="2"/>
    <x v="188"/>
  </r>
  <r>
    <x v="12"/>
    <m/>
    <x v="1477"/>
    <d v="2024-10-01T00:00:00"/>
    <d v="2025-05-20T00:00:00"/>
    <n v="938.69"/>
    <s v="112120503040"/>
    <s v="PIS/COFINS/CSLL-PRO JECTO - GESTÃO, ASSESSORIA E SERVIÇOS -  LTDA-5538"/>
    <s v="01-112120503040-000-062501930135-2-NV021604-PRO007646-0-0-0"/>
    <s v="NV021604"/>
    <m/>
    <x v="2"/>
    <x v="126"/>
  </r>
  <r>
    <x v="12"/>
    <m/>
    <x v="1478"/>
    <d v="2025-02-01T00:00:00"/>
    <d v="2025-05-20T00:00:00"/>
    <n v="5101.2"/>
    <s v="112120611010"/>
    <s v="PIS/COFINS/CSLL-SEAL SEGURANÇA ALTERNATIVA EIRELI-16805"/>
    <s v="01-112120611010-000-015501020001-1-NV006963-PRO007743-0-0-0"/>
    <s v="NV006963"/>
    <m/>
    <x v="2"/>
    <x v="27"/>
  </r>
  <r>
    <x v="12"/>
    <m/>
    <x v="1478"/>
    <d v="2025-02-01T00:00:00"/>
    <d v="2025-05-20T00:00:00"/>
    <n v="-5101.2"/>
    <s v="112120611010"/>
    <s v="PIS/COFINS/CSLL-SEAL SEGURANÇA ALTERNATIVA EIRELI-16805"/>
    <s v="01-112120611010-000-015501020001-1-NV006963-PRO007743-0-0-0"/>
    <s v="NV006963"/>
    <m/>
    <x v="2"/>
    <x v="27"/>
  </r>
  <r>
    <x v="12"/>
    <m/>
    <x v="1478"/>
    <d v="2025-02-01T00:00:00"/>
    <d v="2025-05-20T00:00:00"/>
    <n v="5101.2"/>
    <s v="112120611010"/>
    <s v="PIS/COFINS/CSLL-SEAL SEGURANÇA ALTERNATIVA EIRELI-16805"/>
    <s v="01-112120611010-000-015501020001-1-NV006963-PRO007743-0-0-0"/>
    <s v="NV006963"/>
    <m/>
    <x v="2"/>
    <x v="27"/>
  </r>
  <r>
    <x v="12"/>
    <m/>
    <x v="1479"/>
    <d v="2024-10-01T00:00:00"/>
    <d v="2025-05-20T00:00:00"/>
    <n v="25.66"/>
    <s v="112120503040"/>
    <s v="PIS/COFINS/CSLL-SOFTPARK INFORMÁTICA LTDA-5038"/>
    <s v="01-112120503040-000-070505060182-2-NV022588-PRO007646-0-0-0"/>
    <s v="NV022588"/>
    <m/>
    <x v="2"/>
    <x v="168"/>
  </r>
  <r>
    <x v="12"/>
    <m/>
    <x v="1480"/>
    <d v="2024-10-01T00:00:00"/>
    <d v="2025-05-20T00:00:00"/>
    <n v="18.89"/>
    <s v="112120503040"/>
    <s v="PIS/COFINS/CSLL-SOFTPARK INFORMÁTICA LTDA-5039"/>
    <s v="01-112120503040-000-001505060358-2-NV022688-PRO007646-0-0-0"/>
    <s v="NV022688"/>
    <m/>
    <x v="2"/>
    <x v="236"/>
  </r>
  <r>
    <x v="12"/>
    <m/>
    <x v="1481"/>
    <d v="2024-10-01T00:00:00"/>
    <d v="2025-05-20T00:00:00"/>
    <n v="22.33"/>
    <s v="112120503040"/>
    <s v="PIS/COFINS/CSLL-SOFTPARK INFORMÁTICA LTDA-5040"/>
    <s v="01-112120503040-000-070505060223-2-NV022633-PRO007646-0-0-0"/>
    <s v="NV022633"/>
    <m/>
    <x v="2"/>
    <x v="197"/>
  </r>
  <r>
    <x v="12"/>
    <m/>
    <x v="1482"/>
    <d v="2024-10-01T00:00:00"/>
    <d v="2025-05-20T00:00:00"/>
    <n v="18.899999999999999"/>
    <s v="112120503040"/>
    <s v="PIS/COFINS/CSLL-SOFTPARK INFORMÁTICA LTDA-5041"/>
    <s v="01-112120503040-000-070505060253-2-NV022663-PRO007646-0-0-0"/>
    <s v="NV022663"/>
    <m/>
    <x v="2"/>
    <x v="223"/>
  </r>
  <r>
    <x v="12"/>
    <m/>
    <x v="1483"/>
    <d v="2024-09-01T00:00:00"/>
    <d v="2025-05-20T00:00:00"/>
    <n v="138.1"/>
    <s v="112120503040"/>
    <s v="PIS/COFINS/CSLL-SOFTPARK INFORMÁTICA LTDA-5042"/>
    <s v="01-112120503040-000-062501200001-2-NV009956-PRO007646-0-0-0"/>
    <s v="NV009956"/>
    <m/>
    <x v="2"/>
    <x v="8"/>
  </r>
  <r>
    <x v="12"/>
    <m/>
    <x v="1484"/>
    <d v="2024-10-01T00:00:00"/>
    <d v="2025-05-20T00:00:00"/>
    <n v="18.89"/>
    <s v="112120503040"/>
    <s v="PIS/COFINS/CSLL-SOFTPARK INFORMÁTICA LTDA-5043"/>
    <s v="01-112120503040-000-070505060258-2-NV022672-PRO007646-0-0-0"/>
    <s v="NV022672"/>
    <m/>
    <x v="2"/>
    <x v="229"/>
  </r>
  <r>
    <x v="12"/>
    <m/>
    <x v="1485"/>
    <d v="2024-10-01T00:00:00"/>
    <d v="2025-05-20T00:00:00"/>
    <n v="81.650000000000006"/>
    <s v="112120503040"/>
    <s v="PIS/COFINS/CSLL-SOFTPARK INFORMÁTICA LTDA-5044"/>
    <s v="01-112120503040-000-062501470001-2-NV003955-PRO007646-0-0-0"/>
    <s v="NV003955"/>
    <m/>
    <x v="2"/>
    <x v="39"/>
  </r>
  <r>
    <x v="12"/>
    <m/>
    <x v="1486"/>
    <d v="2024-10-01T00:00:00"/>
    <d v="2025-05-20T00:00:00"/>
    <n v="58.73"/>
    <s v="112120503040"/>
    <s v="PIS/COFINS/CSLL-SOFTPARK INFORMÁTICA LTDA-5045"/>
    <s v="01-112120503040-000-062501480001-2-NV003956-PRO007646-0-0-0"/>
    <s v="NV003956"/>
    <m/>
    <x v="2"/>
    <x v="40"/>
  </r>
  <r>
    <x v="12"/>
    <m/>
    <x v="1487"/>
    <d v="2024-10-01T00:00:00"/>
    <d v="2025-05-20T00:00:00"/>
    <n v="22.88"/>
    <s v="112120503040"/>
    <s v="PIS/COFINS/CSLL-SOFTPARK INFORMÁTICA LTDA-5046"/>
    <s v="01-112120503040-000-070505060216-2-NV022624-PRO007646-0-0-0"/>
    <s v="NV022624"/>
    <m/>
    <x v="2"/>
    <x v="188"/>
  </r>
  <r>
    <x v="12"/>
    <m/>
    <x v="1488"/>
    <d v="2024-10-01T00:00:00"/>
    <d v="2025-05-20T00:00:00"/>
    <n v="22.88"/>
    <s v="112120503040"/>
    <s v="PIS/COFINS/CSLL-SOFTPARK INFORMÁTICA LTDA-5047"/>
    <s v="01-112120503040-000-070505060208-2-NV022618-PRO007646-0-0-0"/>
    <s v="NV022618"/>
    <m/>
    <x v="2"/>
    <x v="182"/>
  </r>
  <r>
    <x v="12"/>
    <m/>
    <x v="1489"/>
    <d v="2024-10-01T00:00:00"/>
    <d v="2025-05-20T00:00:00"/>
    <n v="341.44"/>
    <s v="112120503040"/>
    <s v="PIS/COFINS/CSLL-SOFTPARK INFORMÁTICA LTDA-5048"/>
    <s v="01-112120503040-000-057501140001-2-NV006977-PRO007646-0-0-0"/>
    <s v="NV006977"/>
    <m/>
    <x v="2"/>
    <x v="33"/>
  </r>
  <r>
    <x v="12"/>
    <m/>
    <x v="1490"/>
    <d v="2024-10-01T00:00:00"/>
    <d v="2025-05-20T00:00:00"/>
    <n v="105.69"/>
    <s v="112120503040"/>
    <s v="PIS/COFINS/CSLL-SOFTPARK INFORMÁTICA LTDA-5049"/>
    <s v="01-112120503040-000-062501510001-2-NV003959-PRO007646-0-0-0"/>
    <s v="NV003959"/>
    <m/>
    <x v="2"/>
    <x v="43"/>
  </r>
  <r>
    <x v="12"/>
    <m/>
    <x v="1491"/>
    <d v="2024-10-01T00:00:00"/>
    <d v="2025-05-20T00:00:00"/>
    <n v="33.78"/>
    <s v="112120503040"/>
    <s v="PIS/COFINS/CSLL-SOFTPARK INFORMÁTICA LTDA-5050"/>
    <s v="01-112120503040-000-070505060076-2-NV021602-PRO007646-0-0-0"/>
    <s v="NV021602"/>
    <m/>
    <x v="2"/>
    <x v="124"/>
  </r>
  <r>
    <x v="12"/>
    <m/>
    <x v="1492"/>
    <d v="2024-10-01T00:00:00"/>
    <d v="2025-05-20T00:00:00"/>
    <n v="105.64"/>
    <s v="112120503040"/>
    <s v="PIS/COFINS/CSLL-SOFTPARK INFORMÁTICA LTDA-5051"/>
    <s v="01-112120503040-000-062501220001-2-NV009960-PRO007646-0-0-0"/>
    <s v="NV009960"/>
    <m/>
    <x v="2"/>
    <x v="12"/>
  </r>
  <r>
    <x v="12"/>
    <m/>
    <x v="1493"/>
    <d v="2024-10-01T00:00:00"/>
    <d v="2025-05-20T00:00:00"/>
    <n v="22.88"/>
    <s v="112120503040"/>
    <s v="PIS/COFINS/CSLL-SOFTPARK INFORMÁTICA LTDA-5052"/>
    <s v="01-112120503040-000-070505060273-2-NV022680-PRO007646-0-0-0"/>
    <s v="NV022680"/>
    <m/>
    <x v="2"/>
    <x v="232"/>
  </r>
  <r>
    <x v="12"/>
    <m/>
    <x v="1494"/>
    <d v="2024-10-01T00:00:00"/>
    <d v="2025-05-20T00:00:00"/>
    <n v="18.899999999999999"/>
    <s v="112120503040"/>
    <s v="PIS/COFINS/CSLL-SOFTPARK INFORMÁTICA LTDA-5053"/>
    <s v="01-112120503040-000-001505060344-2-NV022652-PRO007646-0-0-0"/>
    <s v="NV022652"/>
    <m/>
    <x v="2"/>
    <x v="214"/>
  </r>
  <r>
    <x v="12"/>
    <m/>
    <x v="1495"/>
    <d v="2024-10-01T00:00:00"/>
    <d v="2025-05-20T00:00:00"/>
    <n v="22.88"/>
    <s v="112120503040"/>
    <s v="PIS/COFINS/CSLL-SOFTPARK INFORMÁTICA LTDA-5054"/>
    <s v="01-112120503040-000-062501930102-2-NV021567-PRO007646-0-0-0"/>
    <s v="NV021567"/>
    <m/>
    <x v="2"/>
    <x v="97"/>
  </r>
  <r>
    <x v="12"/>
    <m/>
    <x v="1496"/>
    <d v="2024-10-01T00:00:00"/>
    <d v="2025-05-20T00:00:00"/>
    <n v="22.88"/>
    <s v="112120503040"/>
    <s v="PIS/COFINS/CSLL-SOFTPARK INFORMÁTICA LTDA-5055"/>
    <s v="01-112120503040-000-070505060215-2-NV022623-PRO007646-0-0-0"/>
    <s v="NV022623"/>
    <m/>
    <x v="2"/>
    <x v="187"/>
  </r>
  <r>
    <x v="12"/>
    <m/>
    <x v="1497"/>
    <d v="2024-10-01T00:00:00"/>
    <d v="2025-05-20T00:00:00"/>
    <n v="66.08"/>
    <s v="112120503040"/>
    <s v="PIS/COFINS/CSLL-SOFTPARK INFORMÁTICA LTDA-5056"/>
    <s v="01-112120503040-000-062501550001-2-NV003966-PRO007646-0-0-0"/>
    <s v="NV003966"/>
    <m/>
    <x v="2"/>
    <x v="49"/>
  </r>
  <r>
    <x v="12"/>
    <m/>
    <x v="1498"/>
    <d v="2024-10-01T00:00:00"/>
    <d v="2025-05-20T00:00:00"/>
    <n v="25.72"/>
    <s v="112120503040"/>
    <s v="PIS/COFINS/CSLL-SOFTPARK INFORMÁTICA LTDA-5057"/>
    <s v="01-112120503040-000-070505060226-2-NV022636-PRO007646-0-0-0"/>
    <s v="NV022636"/>
    <m/>
    <x v="2"/>
    <x v="200"/>
  </r>
  <r>
    <x v="12"/>
    <m/>
    <x v="1499"/>
    <d v="2024-10-01T00:00:00"/>
    <d v="2025-05-20T00:00:00"/>
    <n v="22.88"/>
    <s v="112120503040"/>
    <s v="PIS/COFINS/CSLL-SOFTPARK INFORMÁTICA LTDA-5058"/>
    <s v="01-112120503040-000-070505060241-2-NV022651-PRO007646-0-0-0"/>
    <s v="NV022651"/>
    <m/>
    <x v="2"/>
    <x v="213"/>
  </r>
  <r>
    <x v="12"/>
    <m/>
    <x v="1500"/>
    <d v="2024-10-01T00:00:00"/>
    <d v="2025-05-20T00:00:00"/>
    <n v="28.56"/>
    <s v="112120503040"/>
    <s v="PIS/COFINS/CSLL-SOFTPARK INFORMÁTICA LTDA-5059"/>
    <s v="01-112120503040-000-001501930167-2-NV022566-PRO007646-0-0-0"/>
    <s v="NV022566"/>
    <m/>
    <x v="2"/>
    <x v="153"/>
  </r>
  <r>
    <x v="12"/>
    <m/>
    <x v="1501"/>
    <d v="2024-10-01T00:00:00"/>
    <d v="2025-05-20T00:00:00"/>
    <n v="22.88"/>
    <s v="112120503040"/>
    <s v="PIS/COFINS/CSLL-SOFTPARK INFORMÁTICA LTDA-5060"/>
    <s v="01-112120503040-000-001501930141-2-NV021610-PRO007646-0-0-0"/>
    <s v="NV021610"/>
    <m/>
    <x v="2"/>
    <x v="132"/>
  </r>
  <r>
    <x v="12"/>
    <m/>
    <x v="1502"/>
    <d v="2024-10-01T00:00:00"/>
    <d v="2025-05-20T00:00:00"/>
    <n v="76.55"/>
    <s v="112120503040"/>
    <s v="PIS/COFINS/CSLL-SOFTPARK INFORMÁTICA LTDA-5061"/>
    <s v="01-112120503040-000-062501580001-2-NV003971-PRO007646-0-0-0"/>
    <s v="NV003971"/>
    <m/>
    <x v="2"/>
    <x v="54"/>
  </r>
  <r>
    <x v="12"/>
    <m/>
    <x v="1503"/>
    <d v="2024-10-01T00:00:00"/>
    <d v="2025-05-20T00:00:00"/>
    <n v="21.65"/>
    <s v="112120503040"/>
    <s v="PIS/COFINS/CSLL-SOFTPARK INFORMÁTICA LTDA-5062"/>
    <s v="01-112120503040-000-062501000134-2-NV021561-PRO007646-0-0-0"/>
    <s v="NV021561"/>
    <m/>
    <x v="2"/>
    <x v="91"/>
  </r>
  <r>
    <x v="12"/>
    <m/>
    <x v="1504"/>
    <d v="2024-10-01T00:00:00"/>
    <d v="2025-05-20T00:00:00"/>
    <n v="70.75"/>
    <s v="112120503040"/>
    <s v="PIS/COFINS/CSLL-SOFTPARK INFORMÁTICA LTDA-5063"/>
    <s v="01-112120503040-000-062501600001-2-NV003973-PRO007646-0-0-0"/>
    <s v="NV003973"/>
    <m/>
    <x v="2"/>
    <x v="56"/>
  </r>
  <r>
    <x v="12"/>
    <m/>
    <x v="1505"/>
    <d v="2024-10-01T00:00:00"/>
    <d v="2025-05-20T00:00:00"/>
    <n v="84.78"/>
    <s v="112120503040"/>
    <s v="PIS/COFINS/CSLL-SOFTPARK INFORMÁTICA LTDA-5064"/>
    <s v="01-112120503040-000-062501690001-2-NV004957-PRO007646-0-0-0"/>
    <s v="NV004957"/>
    <m/>
    <x v="2"/>
    <x v="70"/>
  </r>
  <r>
    <x v="12"/>
    <m/>
    <x v="1506"/>
    <d v="2024-10-01T00:00:00"/>
    <d v="2025-05-20T00:00:00"/>
    <n v="22.88"/>
    <s v="112120503040"/>
    <s v="PIS/COFINS/CSLL-SOFTPARK INFORMÁTICA LTDA-5065"/>
    <s v="01-112120503040-000-062501930127-2-NV021594-PRO007646-0-0-0"/>
    <s v="NV021594"/>
    <m/>
    <x v="2"/>
    <x v="118"/>
  </r>
  <r>
    <x v="12"/>
    <m/>
    <x v="1507"/>
    <d v="2024-10-01T00:00:00"/>
    <d v="2025-05-20T00:00:00"/>
    <n v="22.88"/>
    <s v="112120503040"/>
    <s v="PIS/COFINS/CSLL-SOFTPARK INFORMÁTICA LTDA-5066"/>
    <s v="01-112120503040-000-070505060224-2-NV022634-PRO007646-0-0-0"/>
    <s v="NV022634"/>
    <m/>
    <x v="2"/>
    <x v="198"/>
  </r>
  <r>
    <x v="12"/>
    <m/>
    <x v="1508"/>
    <d v="2024-10-01T00:00:00"/>
    <d v="2025-05-20T00:00:00"/>
    <n v="42.92"/>
    <s v="112120503040"/>
    <s v="PIS/COFINS/CSLL-SOFTPARK INFORMÁTICA LTDA-5067"/>
    <s v="01-112120503040-000-062501830001-2-NV019956-PRO007646-0-0-0"/>
    <s v="NV019956"/>
    <m/>
    <x v="2"/>
    <x v="79"/>
  </r>
  <r>
    <x v="12"/>
    <m/>
    <x v="1509"/>
    <d v="2024-10-01T00:00:00"/>
    <d v="2025-05-20T00:00:00"/>
    <n v="86.33"/>
    <s v="112120503040"/>
    <s v="PIS/COFINS/CSLL-SOFTPARK INFORMÁTICA LTDA-5068"/>
    <s v="01-112120503040-000-062501620001-2-NV003975-PRO007646-0-0-0"/>
    <s v="NV003975"/>
    <m/>
    <x v="2"/>
    <x v="58"/>
  </r>
  <r>
    <x v="12"/>
    <m/>
    <x v="1510"/>
    <d v="2024-10-01T00:00:00"/>
    <d v="2025-05-20T00:00:00"/>
    <n v="22.88"/>
    <s v="112120503040"/>
    <s v="PIS/COFINS/CSLL-SOFTPARK INFORMÁTICA LTDA-5069"/>
    <s v="01-112120503040-000-070505060232-2-NV022642-PRO007646-0-0-0"/>
    <s v="NV022642"/>
    <m/>
    <x v="2"/>
    <x v="206"/>
  </r>
  <r>
    <x v="12"/>
    <m/>
    <x v="1511"/>
    <d v="2024-10-01T00:00:00"/>
    <d v="2025-05-20T00:00:00"/>
    <n v="50.54"/>
    <s v="112120503040"/>
    <s v="PIS/COFINS/CSLL-SOFTPARK INFORMÁTICA LTDA-5070"/>
    <s v="01-112120503040-000-062501260001-2-NV009955-PRO007646-0-0-0"/>
    <s v="NV009955"/>
    <m/>
    <x v="2"/>
    <x v="7"/>
  </r>
  <r>
    <x v="12"/>
    <m/>
    <x v="1511"/>
    <d v="2024-10-01T00:00:00"/>
    <d v="2025-05-20T00:00:00"/>
    <n v="141.55000000000001"/>
    <s v="112120503040"/>
    <s v="PIS/COFINS/CSLL-SOFTPARK INFORMÁTICA LTDA-5070"/>
    <s v="01-112120503040-000-062501260001-2-NV009955-PRO007646-0-0-0"/>
    <s v="NV009955"/>
    <m/>
    <x v="2"/>
    <x v="7"/>
  </r>
  <r>
    <x v="12"/>
    <m/>
    <x v="1512"/>
    <d v="2024-10-01T00:00:00"/>
    <d v="2025-05-20T00:00:00"/>
    <n v="18.89"/>
    <s v="112120503040"/>
    <s v="PIS/COFINS/CSLL-SOFTPARK INFORMÁTICA LTDA-5071"/>
    <s v="01-112120503040-000-001505060341-2-NV022643-PRO007646-0-0-0"/>
    <s v="NV022643"/>
    <m/>
    <x v="2"/>
    <x v="207"/>
  </r>
  <r>
    <x v="12"/>
    <m/>
    <x v="1513"/>
    <d v="2024-10-01T00:00:00"/>
    <d v="2025-05-20T00:00:00"/>
    <n v="22.88"/>
    <s v="112120503040"/>
    <s v="PIS/COFINS/CSLL-SOFTPARK INFORMÁTICA LTDA-5072"/>
    <s v="01-112120503040-000-070505060181-2-NV022587-PRO007646-0-0-0"/>
    <s v="NV022587"/>
    <m/>
    <x v="2"/>
    <x v="167"/>
  </r>
  <r>
    <x v="12"/>
    <m/>
    <x v="1514"/>
    <d v="2024-10-01T00:00:00"/>
    <d v="2025-05-20T00:00:00"/>
    <n v="25.33"/>
    <s v="112120503040"/>
    <s v="PIS/COFINS/CSLL-SOFTPARK INFORMÁTICA LTDA-5073"/>
    <s v="01-112120503040-000-070505060214-2-NV022622-PRO007646-0-0-0"/>
    <s v="NV022622"/>
    <m/>
    <x v="2"/>
    <x v="186"/>
  </r>
  <r>
    <x v="12"/>
    <m/>
    <x v="1515"/>
    <d v="2024-10-01T00:00:00"/>
    <d v="2025-05-20T00:00:00"/>
    <n v="97.3"/>
    <s v="112120503040"/>
    <s v="PIS/COFINS/CSLL-SOFTPARK INFORMÁTICA LTDA-5074"/>
    <s v="01-112120503040-000-062501640001-2-NV003978-PRO007646-0-0-0"/>
    <s v="NV003978"/>
    <m/>
    <x v="2"/>
    <x v="61"/>
  </r>
  <r>
    <x v="12"/>
    <m/>
    <x v="1516"/>
    <d v="2024-10-01T00:00:00"/>
    <d v="2025-05-20T00:00:00"/>
    <n v="22.88"/>
    <s v="112120503040"/>
    <s v="PIS/COFINS/CSLL-SOFTPARK INFORMÁTICA LTDA-5075"/>
    <s v="01-112120503040-000-062501930105-2-NV021570-PRO007646-0-0-0"/>
    <s v="NV021570"/>
    <m/>
    <x v="2"/>
    <x v="100"/>
  </r>
  <r>
    <x v="12"/>
    <m/>
    <x v="1517"/>
    <d v="2024-10-01T00:00:00"/>
    <d v="2025-05-20T00:00:00"/>
    <n v="22.89"/>
    <s v="112120503040"/>
    <s v="PIS/COFINS/CSLL-SOFTPARK INFORMÁTICA LTDA-5076"/>
    <s v="01-112120503040-000-062501930122-2-NV021588-PRO007646-0-0-0"/>
    <s v="NV021588"/>
    <m/>
    <x v="2"/>
    <x v="113"/>
  </r>
  <r>
    <x v="12"/>
    <m/>
    <x v="1518"/>
    <d v="2024-10-01T00:00:00"/>
    <d v="2025-05-20T00:00:00"/>
    <n v="25.72"/>
    <s v="112120503040"/>
    <s v="PIS/COFINS/CSLL-SOFTPARK INFORMÁTICA LTDA-5077"/>
    <s v="01-112120503040-000-062501930135-2-NV021604-PRO007646-0-0-0"/>
    <s v="NV021604"/>
    <m/>
    <x v="2"/>
    <x v="126"/>
  </r>
  <r>
    <x v="12"/>
    <m/>
    <x v="1519"/>
    <d v="2024-10-01T00:00:00"/>
    <d v="2025-05-20T00:00:00"/>
    <n v="80.14"/>
    <s v="112120503040"/>
    <s v="PIS/COFINS/CSLL-SOFTPARK INFORMÁTICA LTDA-5078"/>
    <s v="01-112120503040-000-062501700001-2-NV004958-PRO007646-0-0-0"/>
    <s v="NV004958"/>
    <m/>
    <x v="2"/>
    <x v="71"/>
  </r>
  <r>
    <x v="12"/>
    <m/>
    <x v="1520"/>
    <d v="2024-10-01T00:00:00"/>
    <d v="2025-05-20T00:00:00"/>
    <n v="18.899999999999999"/>
    <s v="112120503040"/>
    <s v="PIS/COFINS/CSLL-SOFTPARK INFORMÁTICA LTDA-5079"/>
    <s v="01-112120503040-000-001505060351-2-NV022675-PRO007646-0-0-0"/>
    <s v="NV022675"/>
    <m/>
    <x v="2"/>
    <x v="240"/>
  </r>
  <r>
    <x v="12"/>
    <m/>
    <x v="1521"/>
    <d v="2024-10-01T00:00:00"/>
    <d v="2025-05-20T00:00:00"/>
    <n v="25.33"/>
    <s v="112120503040"/>
    <s v="PIS/COFINS/CSLL-SOFTPARK INFORMÁTICA LTDA-5080"/>
    <s v="01-112120503040-000-070505060199-2-NV022609-PRO007646-0-0-0"/>
    <s v="NV022609"/>
    <m/>
    <x v="2"/>
    <x v="173"/>
  </r>
  <r>
    <x v="12"/>
    <m/>
    <x v="1522"/>
    <d v="2024-10-01T00:00:00"/>
    <d v="2025-05-20T00:00:00"/>
    <n v="22.88"/>
    <s v="112120503040"/>
    <s v="PIS/COFINS/CSLL-SOFTPARK INFORMÁTICA LTDA-5081"/>
    <s v="01-112120503040-000-070505060202-2-NV022612-PRO007646-0-0-0"/>
    <s v="NV022612"/>
    <m/>
    <x v="2"/>
    <x v="176"/>
  </r>
  <r>
    <x v="12"/>
    <m/>
    <x v="1523"/>
    <d v="2024-10-01T00:00:00"/>
    <d v="2025-05-20T00:00:00"/>
    <n v="22.88"/>
    <s v="112120503040"/>
    <s v="PIS/COFINS/CSLL-SOFTPARK INFORMÁTICA LTDA-5082"/>
    <s v="01-112120503040-000-070505060225-2-NV022635-PRO007646-0-0-0"/>
    <s v="NV022635"/>
    <m/>
    <x v="2"/>
    <x v="199"/>
  </r>
  <r>
    <x v="12"/>
    <m/>
    <x v="1524"/>
    <d v="2024-10-01T00:00:00"/>
    <d v="2025-05-20T00:00:00"/>
    <n v="22.88"/>
    <s v="112120503040"/>
    <s v="PIS/COFINS/CSLL-SOFTPARK INFORMÁTICA LTDA-5083"/>
    <s v="01-112120503040-000-062501930103-2-NV021568-PRO007646-0-0-0"/>
    <s v="NV021568"/>
    <m/>
    <x v="2"/>
    <x v="98"/>
  </r>
  <r>
    <x v="12"/>
    <m/>
    <x v="1525"/>
    <d v="2024-10-01T00:00:00"/>
    <d v="2025-05-20T00:00:00"/>
    <n v="25.16"/>
    <s v="112120503040"/>
    <s v="PIS/COFINS/CSLL-SOFTPARK INFORMÁTICA LTDA-5084"/>
    <s v="01-112120503040-000-062501930132-2-NV021601-PRO007646-0-0-0"/>
    <s v="NV021601"/>
    <m/>
    <x v="2"/>
    <x v="123"/>
  </r>
  <r>
    <x v="12"/>
    <m/>
    <x v="1526"/>
    <d v="2024-10-01T00:00:00"/>
    <d v="2025-05-20T00:00:00"/>
    <n v="179.85"/>
    <s v="112120503040"/>
    <s v="PIS/COFINS/CSLL-SOFTPARK INFORMÁTICA LTDA-5085"/>
    <s v="01-112120503040-000-062501160001-2-NV009954-PRO007646-0-0-0"/>
    <s v="NV009954"/>
    <m/>
    <x v="2"/>
    <x v="6"/>
  </r>
  <r>
    <x v="12"/>
    <m/>
    <x v="1527"/>
    <d v="2024-10-01T00:00:00"/>
    <d v="2025-05-20T00:00:00"/>
    <n v="22.88"/>
    <s v="112120503040"/>
    <s v="PIS/COFINS/CSLL-SOFTPARK INFORMÁTICA LTDA-5086"/>
    <s v="01-112120503040-000-001501930154-2-NV022553-PRO007646-0-0-0"/>
    <s v="NV022553"/>
    <m/>
    <x v="2"/>
    <x v="143"/>
  </r>
  <r>
    <x v="12"/>
    <m/>
    <x v="1528"/>
    <d v="2024-10-01T00:00:00"/>
    <d v="2025-05-20T00:00:00"/>
    <n v="22.88"/>
    <s v="112120503040"/>
    <s v="PIS/COFINS/CSLL-SOFTPARK INFORMÁTICA LTDA-5087"/>
    <s v="01-112120503040-000-001501930155-2-NV022554-PRO007646-0-0-0"/>
    <s v="NV022554"/>
    <m/>
    <x v="2"/>
    <x v="144"/>
  </r>
  <r>
    <x v="12"/>
    <m/>
    <x v="1529"/>
    <d v="2024-10-01T00:00:00"/>
    <d v="2025-05-20T00:00:00"/>
    <n v="18.89"/>
    <s v="112120503040"/>
    <s v="PIS/COFINS/CSLL-SOFTPARK INFORMÁTICA LTDA-5088"/>
    <s v="01-112120503040-000-001505060352-2-NV022676-PRO007646-0-0-0"/>
    <s v="NV022676"/>
    <m/>
    <x v="2"/>
    <x v="230"/>
  </r>
  <r>
    <x v="12"/>
    <m/>
    <x v="1530"/>
    <d v="2024-10-01T00:00:00"/>
    <d v="2025-05-20T00:00:00"/>
    <n v="52.06"/>
    <s v="112120503040"/>
    <s v="PIS/COFINS/CSLL-SOFTPARK INFORMÁTICA LTDA-5089"/>
    <s v="01-112120503040-000-062501820001-2-NV019955-PRO007646-0-0-0"/>
    <s v="NV019955"/>
    <m/>
    <x v="2"/>
    <x v="78"/>
  </r>
  <r>
    <x v="12"/>
    <m/>
    <x v="1531"/>
    <d v="2024-10-01T00:00:00"/>
    <d v="2025-05-20T00:00:00"/>
    <n v="22.88"/>
    <s v="112120503040"/>
    <s v="PIS/COFINS/CSLL-SOFTPARK INFORMÁTICA LTDA-5090"/>
    <s v="01-112120503040-000-062501930104-2-NV021569-PRO007646-0-0-0"/>
    <s v="NV021569"/>
    <m/>
    <x v="2"/>
    <x v="99"/>
  </r>
  <r>
    <x v="12"/>
    <m/>
    <x v="1532"/>
    <d v="2024-10-01T00:00:00"/>
    <d v="2025-05-20T00:00:00"/>
    <n v="18.89"/>
    <s v="112120503040"/>
    <s v="PIS/COFINS/CSLL-SOFTPARK INFORMÁTICA LTDA-5091"/>
    <s v="01-112120503040-000-001505060339-2-NV022641-PRO007646-0-0-0"/>
    <s v="NV022641"/>
    <m/>
    <x v="2"/>
    <x v="205"/>
  </r>
  <r>
    <x v="12"/>
    <m/>
    <x v="1533"/>
    <d v="2024-10-01T00:00:00"/>
    <d v="2025-05-20T00:00:00"/>
    <n v="22.88"/>
    <s v="112120503040"/>
    <s v="PIS/COFINS/CSLL-SOFTPARK INFORMÁTICA LTDA-5092"/>
    <s v="01-112120503040-000-070505060249-2-NV022661-PRO007646-0-0-0"/>
    <s v="NV022661"/>
    <m/>
    <x v="2"/>
    <x v="221"/>
  </r>
  <r>
    <x v="12"/>
    <m/>
    <x v="1534"/>
    <d v="2024-10-01T00:00:00"/>
    <d v="2025-05-20T00:00:00"/>
    <n v="21.73"/>
    <s v="112120503040"/>
    <s v="PIS/COFINS/CSLL-SOFTPARK INFORMÁTICA LTDA-5093"/>
    <s v="01-112120503040-000-001505060355-2-NV022679-PRO007646-0-0-0"/>
    <s v="NV022679"/>
    <m/>
    <x v="2"/>
    <x v="231"/>
  </r>
  <r>
    <x v="12"/>
    <m/>
    <x v="1535"/>
    <d v="2024-10-01T00:00:00"/>
    <d v="2025-05-20T00:00:00"/>
    <n v="34.229999999999997"/>
    <s v="112120503040"/>
    <s v="PIS/COFINS/CSLL-SOFTPARK INFORMÁTICA LTDA-5094,02"/>
    <s v="01-112120503040-000-070505060077-2-NV021603-PRO007646-0-0-0"/>
    <s v="NV021603"/>
    <m/>
    <x v="2"/>
    <x v="125"/>
  </r>
  <r>
    <x v="12"/>
    <m/>
    <x v="1536"/>
    <d v="2024-10-01T00:00:00"/>
    <d v="2025-05-20T00:00:00"/>
    <n v="281.99"/>
    <s v="112120503040"/>
    <s v="PIS/COFINS/CSLL-SOFTPARK INFORMÁTICA LTDA-5095"/>
    <s v="01-112120503040-000-062501310001-2-NV000957-PRO007646-0-0-0"/>
    <s v="NV000957"/>
    <m/>
    <x v="2"/>
    <x v="18"/>
  </r>
  <r>
    <x v="12"/>
    <m/>
    <x v="1537"/>
    <d v="2024-10-01T00:00:00"/>
    <d v="2025-05-20T00:00:00"/>
    <n v="111.32"/>
    <s v="112120503040"/>
    <s v="PIS/COFINS/CSLL-SOFTPARK INFORMÁTICA LTDA-5096"/>
    <s v="01-112120503040-000-062502000020-2-NV009959-PRO007646-0-0-0"/>
    <s v="NV009959"/>
    <m/>
    <x v="2"/>
    <x v="11"/>
  </r>
  <r>
    <x v="12"/>
    <m/>
    <x v="1538"/>
    <d v="2024-10-01T00:00:00"/>
    <d v="2025-05-20T00:00:00"/>
    <n v="22.89"/>
    <s v="112120503040"/>
    <s v="PIS/COFINS/CSLL-SOFTPARK INFORMÁTICA LTDA-5097"/>
    <s v="01-112120503040-000-070505060234-2-NV022644-PRO007646-0-0-0"/>
    <s v="NV022644"/>
    <m/>
    <x v="2"/>
    <x v="208"/>
  </r>
  <r>
    <x v="12"/>
    <m/>
    <x v="1539"/>
    <d v="2024-10-01T00:00:00"/>
    <d v="2025-05-20T00:00:00"/>
    <n v="21.73"/>
    <s v="112120503040"/>
    <s v="PIS/COFINS/CSLL-SOFTPARK INFORMÁTICA LTDA-5098"/>
    <s v="01-112120503040-000-001505060324-2-NV022562-PRO007646-0-0-0"/>
    <s v="NV022562"/>
    <m/>
    <x v="2"/>
    <x v="150"/>
  </r>
  <r>
    <x v="12"/>
    <m/>
    <x v="1540"/>
    <d v="2024-10-01T00:00:00"/>
    <d v="2025-05-20T00:00:00"/>
    <n v="79.31"/>
    <s v="112120503040"/>
    <s v="PIS/COFINS/CSLL-SOFTPARK INFORMÁTICA LTDA-5099"/>
    <s v="01-112120503040-000-062501670001-2-NV003985-PRO007646-0-0-0"/>
    <s v="NV003985"/>
    <m/>
    <x v="2"/>
    <x v="67"/>
  </r>
  <r>
    <x v="12"/>
    <m/>
    <x v="1541"/>
    <d v="2024-10-01T00:00:00"/>
    <d v="2025-05-20T00:00:00"/>
    <n v="18.89"/>
    <s v="112120503040"/>
    <s v="PIS/COFINS/CSLL-SOFTPARK INFORMÁTICA LTDA-5100"/>
    <s v="01-112120503040-000-070505060251-2-NV022662-PRO007646-0-0-0"/>
    <s v="NV022662"/>
    <m/>
    <x v="2"/>
    <x v="222"/>
  </r>
  <r>
    <x v="12"/>
    <m/>
    <x v="1542"/>
    <d v="2024-10-01T00:00:00"/>
    <d v="2025-05-20T00:00:00"/>
    <n v="21.85"/>
    <s v="112120503040"/>
    <s v="PIS/COFINS/CSLL-SOFTPARK INFORMÁTICA LTDA-5101"/>
    <s v="01-112120503040-000-070505060210-2-NV022621-PRO007646-0-0-0"/>
    <s v="NV022621"/>
    <m/>
    <x v="2"/>
    <x v="185"/>
  </r>
  <r>
    <x v="12"/>
    <m/>
    <x v="1543"/>
    <d v="2024-10-01T00:00:00"/>
    <d v="2025-05-20T00:00:00"/>
    <n v="43.01"/>
    <s v="112120503040"/>
    <s v="PIS/COFINS/CSLL-SOFTPARK INFORMÁTICA LTDA-5102"/>
    <s v="01-112120503040-000-001501930142-2-NV021611-PRO007646-0-0-0"/>
    <s v="NV021611"/>
    <m/>
    <x v="2"/>
    <x v="133"/>
  </r>
  <r>
    <x v="12"/>
    <m/>
    <x v="1544"/>
    <d v="2024-10-01T00:00:00"/>
    <d v="2025-05-20T00:00:00"/>
    <n v="85.58"/>
    <s v="112120503040"/>
    <s v="PIS/COFINS/CSLL-SOFTPARK INFORMÁTICA LTDA-5104"/>
    <s v="01-112120503040-000-062501460001-2-NV003953-PRO007646-0-0-0"/>
    <s v="NV003953"/>
    <m/>
    <x v="2"/>
    <x v="37"/>
  </r>
  <r>
    <x v="12"/>
    <m/>
    <x v="1545"/>
    <d v="2024-10-01T00:00:00"/>
    <d v="2025-05-20T00:00:00"/>
    <n v="1694.43"/>
    <s v="112120503040"/>
    <s v="PIS/COFINS/CSLL-STEFANINI CONSULTORIA E ASSESSORIA EM INFORMATICA S.A-221736"/>
    <s v="01-112120503040-000-062501460001-2-NV003953-PRO007646-0-0-0"/>
    <s v="NV006968"/>
    <m/>
    <x v="2"/>
    <x v="32"/>
  </r>
  <r>
    <x v="12"/>
    <m/>
    <x v="1546"/>
    <d v="2024-10-01T00:00:00"/>
    <d v="2025-05-20T00:00:00"/>
    <n v="7052.72"/>
    <s v="112120503040"/>
    <s v="PIS/COFINS/CSLL-STEFANINI CONSULTORIA E ASSESSORIA EM INFORMATICA S.A-221121"/>
    <s v="01-112120503040-000-062501460001-2-NV003953-PRO007646-0-0-0"/>
    <s v="NV006968"/>
    <m/>
    <x v="2"/>
    <x v="32"/>
  </r>
  <r>
    <x v="243"/>
    <m/>
    <x v="1547"/>
    <d v="2025-04-01T00:00:00"/>
    <d v="2025-05-20T00:00:00"/>
    <n v="22.47"/>
    <n v="112120612090"/>
    <s v="Comunicações - Despesas Telefônicas"/>
    <s v="01-112120612090-000-001501930144-2-NV021613-PRO007958-0-0-0"/>
    <s v="NV021613"/>
    <m/>
    <x v="2"/>
    <x v="238"/>
  </r>
  <r>
    <x v="243"/>
    <m/>
    <x v="1547"/>
    <d v="2025-04-01T00:00:00"/>
    <d v="2025-05-20T00:00:00"/>
    <n v="0.01"/>
    <n v="112120612090"/>
    <s v="Comunicações - Despesas Telefônicas"/>
    <s v="01-112120612090-000-001501930149-2-NV021618-PRO007958-0-0-0"/>
    <s v="NV021618"/>
    <m/>
    <x v="2"/>
    <x v="138"/>
  </r>
  <r>
    <x v="243"/>
    <m/>
    <x v="1547"/>
    <d v="2025-04-01T00:00:00"/>
    <d v="2025-05-20T00:00:00"/>
    <n v="0.67"/>
    <n v="112120612090"/>
    <s v="Comunicações - Despesas Telefônicas"/>
    <s v="01-112120612090-000-001501930150-2-NV021619-PRO007958-0-0-0"/>
    <s v="NV021619"/>
    <m/>
    <x v="2"/>
    <x v="139"/>
  </r>
  <r>
    <x v="243"/>
    <m/>
    <x v="1547"/>
    <d v="2025-04-01T00:00:00"/>
    <d v="2025-05-20T00:00:00"/>
    <n v="0.56000000000000005"/>
    <n v="112120612090"/>
    <s v="Comunicações - Despesas Telefônicas"/>
    <s v="01-112120612090-000-001501930153-2-NV022552-PRO007958-0-0-0"/>
    <s v="NV022552"/>
    <m/>
    <x v="2"/>
    <x v="142"/>
  </r>
  <r>
    <x v="243"/>
    <m/>
    <x v="1547"/>
    <d v="2025-04-01T00:00:00"/>
    <d v="2025-05-20T00:00:00"/>
    <n v="0.54"/>
    <n v="112120612090"/>
    <s v="Comunicações - Despesas Telefônicas"/>
    <s v="01-112120612090-000-001501930154-2-NV022553-PRO007958-0-0-0"/>
    <s v="NV022553"/>
    <m/>
    <x v="2"/>
    <x v="143"/>
  </r>
  <r>
    <x v="243"/>
    <m/>
    <x v="1547"/>
    <d v="2025-04-01T00:00:00"/>
    <d v="2025-05-20T00:00:00"/>
    <n v="16.940000000000001"/>
    <n v="112120612090"/>
    <s v="Comunicações - Despesas Telefônicas"/>
    <s v="01-112120612090-000-001501930155-2-NV022554-PRO007958-0-0-0"/>
    <s v="NV022554"/>
    <m/>
    <x v="2"/>
    <x v="144"/>
  </r>
  <r>
    <x v="243"/>
    <m/>
    <x v="1547"/>
    <d v="2025-04-01T00:00:00"/>
    <d v="2025-05-20T00:00:00"/>
    <n v="1.55"/>
    <n v="112120612090"/>
    <s v="Comunicações - Despesas Telefônicas"/>
    <s v="01-112120612090-000-001501930157-2-NV022556-PRO007958-0-0-0"/>
    <s v="NV022556"/>
    <m/>
    <x v="2"/>
    <x v="146"/>
  </r>
  <r>
    <x v="243"/>
    <m/>
    <x v="1547"/>
    <d v="2025-04-01T00:00:00"/>
    <d v="2025-05-20T00:00:00"/>
    <n v="0.9"/>
    <n v="112120612090"/>
    <s v="Comunicações - Despesas Telefônicas"/>
    <s v="01-112120612090-000-001501930158-2-NV022557-PRO007958-0-0-0"/>
    <s v="NV022557"/>
    <m/>
    <x v="2"/>
    <x v="147"/>
  </r>
  <r>
    <x v="243"/>
    <m/>
    <x v="1547"/>
    <d v="2025-04-01T00:00:00"/>
    <d v="2025-05-20T00:00:00"/>
    <n v="1.1000000000000001"/>
    <n v="112120612090"/>
    <s v="Comunicações - Despesas Telefônicas"/>
    <s v="01-112120612090-000-001501930164-2-NV022568-PRO007958-0-0-0"/>
    <s v="NV022568"/>
    <m/>
    <x v="2"/>
    <x v="155"/>
  </r>
  <r>
    <x v="243"/>
    <m/>
    <x v="1547"/>
    <d v="2025-04-01T00:00:00"/>
    <d v="2025-05-20T00:00:00"/>
    <n v="1.19"/>
    <n v="112120612090"/>
    <s v="Comunicações - Despesas Telefônicas"/>
    <s v="01-112120612090-000-001501930166-2-NV022567-PRO007958-0-0-0"/>
    <s v="NV022567"/>
    <m/>
    <x v="2"/>
    <x v="154"/>
  </r>
  <r>
    <x v="243"/>
    <m/>
    <x v="1547"/>
    <d v="2025-04-01T00:00:00"/>
    <d v="2025-05-20T00:00:00"/>
    <n v="5.26"/>
    <n v="112120612090"/>
    <s v="Comunicações - Despesas Telefônicas"/>
    <s v="01-112120612090-000-001505060293-2-NV022572-PRO007958-0-0-0"/>
    <s v="NV022572"/>
    <m/>
    <x v="2"/>
    <x v="157"/>
  </r>
  <r>
    <x v="243"/>
    <m/>
    <x v="1547"/>
    <d v="2025-04-01T00:00:00"/>
    <d v="2025-05-20T00:00:00"/>
    <n v="1.55"/>
    <n v="112120612090"/>
    <s v="Comunicações - Despesas Telefônicas"/>
    <s v="01-112120612090-000-001505060295-2-NV022585-PRO007958-0-0-0"/>
    <s v="NV022585"/>
    <m/>
    <x v="2"/>
    <x v="165"/>
  </r>
  <r>
    <x v="243"/>
    <m/>
    <x v="1547"/>
    <d v="2025-04-01T00:00:00"/>
    <d v="2025-05-20T00:00:00"/>
    <n v="0.84"/>
    <n v="112120612090"/>
    <s v="Comunicações - Despesas Telefônicas"/>
    <s v="01-112120612090-000-001505060296-2-NV022586-PRO007958-0-0-0"/>
    <s v="NV022586"/>
    <m/>
    <x v="2"/>
    <x v="166"/>
  </r>
  <r>
    <x v="243"/>
    <m/>
    <x v="1547"/>
    <d v="2025-04-01T00:00:00"/>
    <d v="2025-05-20T00:00:00"/>
    <n v="2.2000000000000002"/>
    <n v="112120612090"/>
    <s v="Comunicações - Despesas Telefônicas"/>
    <s v="01-112120612090-000-001505060298-2-NV022611-PRO007958-0-0-0"/>
    <s v="NV022611"/>
    <m/>
    <x v="2"/>
    <x v="175"/>
  </r>
  <r>
    <x v="243"/>
    <m/>
    <x v="1547"/>
    <d v="2025-04-01T00:00:00"/>
    <d v="2025-05-20T00:00:00"/>
    <n v="2.92"/>
    <n v="112120612090"/>
    <s v="Comunicações - Despesas Telefônicas"/>
    <s v="01-112120612090-000-001505060307-2-NV022667-PRO007958-0-0-0"/>
    <s v="NV022667"/>
    <m/>
    <x v="2"/>
    <x v="227"/>
  </r>
  <r>
    <x v="243"/>
    <m/>
    <x v="1547"/>
    <d v="2025-04-01T00:00:00"/>
    <d v="2025-05-20T00:00:00"/>
    <n v="3.4"/>
    <n v="112120612090"/>
    <s v="Comunicações - Despesas Telefônicas"/>
    <s v="01-112120612090-000-001505060309-2-NV022669-PRO007958-0-0-0"/>
    <s v="NV022669"/>
    <m/>
    <x v="2"/>
    <x v="228"/>
  </r>
  <r>
    <x v="243"/>
    <m/>
    <x v="1547"/>
    <d v="2025-04-01T00:00:00"/>
    <d v="2025-05-20T00:00:00"/>
    <n v="0.66"/>
    <n v="112120612090"/>
    <s v="Comunicações - Despesas Telefônicas"/>
    <s v="01-112120612090-000-001505060327-2-NV022588-PRO007958-0-0-0"/>
    <s v="NV022588"/>
    <m/>
    <x v="2"/>
    <x v="168"/>
  </r>
  <r>
    <x v="243"/>
    <m/>
    <x v="1547"/>
    <d v="2025-04-01T00:00:00"/>
    <d v="2025-05-20T00:00:00"/>
    <n v="16.809999999999999"/>
    <n v="112120612090"/>
    <s v="Comunicações - Despesas Telefônicas"/>
    <s v="01-112120612090-000-001505060330-2-NV022618-PRO007958-0-0-0"/>
    <s v="NV022618"/>
    <m/>
    <x v="2"/>
    <x v="182"/>
  </r>
  <r>
    <x v="243"/>
    <m/>
    <x v="1547"/>
    <d v="2025-04-01T00:00:00"/>
    <d v="2025-05-20T00:00:00"/>
    <n v="21"/>
    <n v="112120612090"/>
    <s v="Comunicações - Despesas Telefônicas"/>
    <s v="01-112120612090-000-001505060331-2-NV022621-PRO007958-0-0-0"/>
    <s v="NV022621"/>
    <m/>
    <x v="2"/>
    <x v="185"/>
  </r>
  <r>
    <x v="243"/>
    <m/>
    <x v="1547"/>
    <d v="2025-04-01T00:00:00"/>
    <d v="2025-05-20T00:00:00"/>
    <n v="0.26"/>
    <n v="112120612090"/>
    <s v="Comunicações - Despesas Telefônicas"/>
    <s v="01-112120612090-000-001505060332-2-NV022622-PRO007958-0-0-0"/>
    <s v="NV022622"/>
    <m/>
    <x v="2"/>
    <x v="186"/>
  </r>
  <r>
    <x v="243"/>
    <m/>
    <x v="1547"/>
    <d v="2025-04-01T00:00:00"/>
    <d v="2025-05-20T00:00:00"/>
    <n v="7.74"/>
    <n v="112120612090"/>
    <s v="Comunicações - Despesas Telefônicas"/>
    <s v="01-112120612090-000-001505060334-2-NV022624-PRO007958-0-0-0"/>
    <s v="NV022624"/>
    <m/>
    <x v="2"/>
    <x v="188"/>
  </r>
  <r>
    <x v="243"/>
    <m/>
    <x v="1547"/>
    <d v="2025-04-01T00:00:00"/>
    <d v="2025-05-20T00:00:00"/>
    <n v="4.76"/>
    <n v="112120612090"/>
    <s v="Comunicações - Despesas Telefônicas"/>
    <s v="01-112120612090-000-001505060336-2-NV022634-PRO007958-0-0-0"/>
    <s v="NV022634"/>
    <m/>
    <x v="2"/>
    <x v="198"/>
  </r>
  <r>
    <x v="243"/>
    <m/>
    <x v="1547"/>
    <d v="2025-04-01T00:00:00"/>
    <d v="2025-05-20T00:00:00"/>
    <n v="6.67"/>
    <n v="112120612090"/>
    <s v="Comunicações - Despesas Telefônicas"/>
    <s v="01-112120612090-000-001505060337-2-NV022635-PRO007958-0-0-0"/>
    <s v="NV022635"/>
    <m/>
    <x v="2"/>
    <x v="199"/>
  </r>
  <r>
    <x v="243"/>
    <m/>
    <x v="1547"/>
    <d v="2025-04-01T00:00:00"/>
    <d v="2025-05-20T00:00:00"/>
    <n v="3.1"/>
    <n v="112120612090"/>
    <s v="Comunicações - Despesas Telefônicas"/>
    <s v="01-112120612090-000-001505060346-2-NV022662-PRO007958-0-0-0"/>
    <s v="NV022662"/>
    <m/>
    <x v="2"/>
    <x v="222"/>
  </r>
  <r>
    <x v="243"/>
    <m/>
    <x v="1547"/>
    <d v="2025-04-01T00:00:00"/>
    <d v="2025-05-20T00:00:00"/>
    <n v="3.91"/>
    <n v="112120612090"/>
    <s v="Comunicações - Despesas Telefônicas"/>
    <s v="01-112120612090-000-001505060348-2-NV022672-PRO007958-0-0-0"/>
    <s v="NV022672"/>
    <m/>
    <x v="2"/>
    <x v="229"/>
  </r>
  <r>
    <x v="243"/>
    <m/>
    <x v="1547"/>
    <d v="2025-04-01T00:00:00"/>
    <d v="2025-05-20T00:00:00"/>
    <n v="2.2000000000000002"/>
    <n v="112120612090"/>
    <s v="Comunicações - Despesas Telefônicas"/>
    <s v="01-112120612090-000-001505060372-2-NV022576-PRO007958-0-0-0"/>
    <s v="NV022576"/>
    <m/>
    <x v="2"/>
    <x v="161"/>
  </r>
  <r>
    <x v="243"/>
    <m/>
    <x v="1547"/>
    <d v="2025-04-01T00:00:00"/>
    <d v="2025-05-20T00:00:00"/>
    <n v="2.27"/>
    <n v="112120612090"/>
    <s v="Comunicações - Despesas Telefônicas"/>
    <s v="01-112120612090-000-001505060373-2-NV022582-PRO007958-0-0-0"/>
    <s v="NV022582"/>
    <m/>
    <x v="2"/>
    <x v="163"/>
  </r>
  <r>
    <x v="243"/>
    <m/>
    <x v="1547"/>
    <d v="2025-04-01T00:00:00"/>
    <d v="2025-05-20T00:00:00"/>
    <n v="10.75"/>
    <n v="112120612090"/>
    <s v="Comunicações - Despesas Telefônicas"/>
    <s v="01-112120612090-000-001505060374-2-NV022583-PRO007958-0-0-0"/>
    <s v="NV022583"/>
    <m/>
    <x v="2"/>
    <x v="4"/>
  </r>
  <r>
    <x v="243"/>
    <m/>
    <x v="1547"/>
    <d v="2025-04-01T00:00:00"/>
    <d v="2025-05-20T00:00:00"/>
    <n v="32.42"/>
    <n v="112120612090"/>
    <s v="Comunicações - Despesas Telefônicas"/>
    <s v="01-112120612090-000-001505060376-2-NV022601-PRO007958-0-0-0"/>
    <s v="NV022601"/>
    <m/>
    <x v="2"/>
    <x v="170"/>
  </r>
  <r>
    <x v="243"/>
    <m/>
    <x v="1547"/>
    <d v="2025-04-01T00:00:00"/>
    <d v="2025-05-20T00:00:00"/>
    <n v="16.149999999999999"/>
    <n v="112120612090"/>
    <s v="Comunicações - Despesas Telefônicas"/>
    <s v="01-112120612090-000-001505060381-2-NV022647-PRO007958-0-0-0"/>
    <s v="NV022647"/>
    <m/>
    <x v="2"/>
    <x v="239"/>
  </r>
  <r>
    <x v="243"/>
    <m/>
    <x v="1547"/>
    <d v="2025-04-01T00:00:00"/>
    <d v="2025-05-20T00:00:00"/>
    <n v="10.77"/>
    <n v="112120612090"/>
    <s v="Comunicações - Despesas Telefônicas"/>
    <s v="01-112120612090-000-001505060384-2-NV022654-PRO007958-0-0-0"/>
    <s v="NV022654"/>
    <m/>
    <x v="2"/>
    <x v="216"/>
  </r>
  <r>
    <x v="243"/>
    <m/>
    <x v="1547"/>
    <d v="2025-04-01T00:00:00"/>
    <d v="2025-05-20T00:00:00"/>
    <n v="1.04"/>
    <n v="112120612090"/>
    <s v="Comunicações - Despesas Telefônicas"/>
    <s v="01-112120612090-000-001505060387-2-NV022657-PRO007958-0-0-0"/>
    <s v="NV022657"/>
    <m/>
    <x v="2"/>
    <x v="219"/>
  </r>
  <r>
    <x v="243"/>
    <m/>
    <x v="1547"/>
    <d v="2025-04-01T00:00:00"/>
    <d v="2025-05-20T00:00:00"/>
    <n v="4.16"/>
    <n v="112120612090"/>
    <s v="Comunicações - Despesas Telefônicas"/>
    <s v="01-112120612090-000-001505060389-2-NV022665-PRO007958-0-0-0"/>
    <s v="NV022665"/>
    <m/>
    <x v="2"/>
    <x v="225"/>
  </r>
  <r>
    <x v="243"/>
    <m/>
    <x v="1547"/>
    <d v="2025-04-01T00:00:00"/>
    <d v="2025-05-20T00:00:00"/>
    <n v="0.64"/>
    <n v="112120612090"/>
    <s v="Comunicações - Despesas Telefônicas"/>
    <s v="01-112120612090-000-001505060390-2-NV022681-PRO007958-0-0-0"/>
    <s v="NV022681"/>
    <m/>
    <x v="2"/>
    <x v="233"/>
  </r>
  <r>
    <x v="243"/>
    <m/>
    <x v="1547"/>
    <d v="2025-04-01T00:00:00"/>
    <d v="2025-05-20T00:00:00"/>
    <n v="0.47"/>
    <n v="112120612090"/>
    <s v="Comunicações - Despesas Telefônicas"/>
    <s v="01-112120612090-000-001505060391-2-NV022682-PRO007958-0-0-0"/>
    <s v="NV022682"/>
    <m/>
    <x v="2"/>
    <x v="234"/>
  </r>
  <r>
    <x v="243"/>
    <m/>
    <x v="1547"/>
    <d v="2025-04-01T00:00:00"/>
    <d v="2025-05-20T00:00:00"/>
    <n v="0.55000000000000004"/>
    <n v="112120612090"/>
    <s v="Comunicações - Despesas Telefônicas"/>
    <s v="01-112120612090-000-001505060400-2-NV021608-PRO007958-0-0-0"/>
    <s v="NV021608"/>
    <m/>
    <x v="2"/>
    <x v="130"/>
  </r>
  <r>
    <x v="243"/>
    <m/>
    <x v="1547"/>
    <d v="2025-04-01T00:00:00"/>
    <d v="2025-05-20T00:00:00"/>
    <n v="0.06"/>
    <n v="112120612090"/>
    <s v="Comunicações - Despesas Telefônicas"/>
    <s v="01-112120612090-000-001505060406-2-NV022602-PRO007958-0-0-0"/>
    <s v="NV022602"/>
    <m/>
    <x v="2"/>
    <x v="171"/>
  </r>
  <r>
    <x v="243"/>
    <m/>
    <x v="1547"/>
    <d v="2025-04-01T00:00:00"/>
    <d v="2025-05-20T00:00:00"/>
    <n v="27.75"/>
    <n v="112120612090"/>
    <s v="Comunicações - Despesas Telefônicas"/>
    <s v="01-112120612090-000-001505060413-2-NV022629-PRO007958-0-0-0"/>
    <s v="NV022629"/>
    <m/>
    <x v="2"/>
    <x v="193"/>
  </r>
  <r>
    <x v="243"/>
    <m/>
    <x v="1547"/>
    <d v="2025-04-01T00:00:00"/>
    <d v="2025-05-20T00:00:00"/>
    <n v="0.25"/>
    <n v="112120612090"/>
    <s v="Comunicações - Despesas Telefônicas"/>
    <s v="01-112120612090-000-001505060425-2-NV021592-PRO007958-0-0-0"/>
    <s v="NV021592"/>
    <m/>
    <x v="2"/>
    <x v="249"/>
  </r>
  <r>
    <x v="243"/>
    <m/>
    <x v="1547"/>
    <d v="2025-04-01T00:00:00"/>
    <d v="2025-05-20T00:00:00"/>
    <n v="0.68"/>
    <n v="112120612090"/>
    <s v="Comunicações - Despesas Telefônicas"/>
    <s v="01-112120612090-000-015501020001-1-NV006963-PRO007958-0-0-0"/>
    <s v="NV006963"/>
    <m/>
    <x v="2"/>
    <x v="27"/>
  </r>
  <r>
    <x v="243"/>
    <m/>
    <x v="1547"/>
    <d v="2025-04-01T00:00:00"/>
    <d v="2025-05-20T00:00:00"/>
    <n v="1.76"/>
    <n v="112120612090"/>
    <s v="Comunicações - Despesas Telefônicas"/>
    <s v="01-112120612090-000-016505060161-2-NV006961-PRO007958-0-0-0"/>
    <s v="NV006961"/>
    <m/>
    <x v="2"/>
    <x v="25"/>
  </r>
  <r>
    <x v="243"/>
    <m/>
    <x v="1547"/>
    <d v="2025-04-01T00:00:00"/>
    <d v="2025-05-20T00:00:00"/>
    <n v="0.18"/>
    <n v="112120612090"/>
    <s v="Comunicações - Despesas Telefônicas"/>
    <s v="01-112120612090-000-045501000113-2-NV006962-PRO007958-0-0-0"/>
    <s v="NV006962"/>
    <m/>
    <x v="2"/>
    <x v="26"/>
  </r>
  <r>
    <x v="243"/>
    <m/>
    <x v="1547"/>
    <d v="2025-04-01T00:00:00"/>
    <d v="2025-05-20T00:00:00"/>
    <n v="12.99"/>
    <n v="112120612090"/>
    <s v="Comunicações - Despesas Telefônicas"/>
    <s v="01-112120612090-000-045505060134-2-NV006962-PRO007958-0-0-0"/>
    <s v="NV006962"/>
    <m/>
    <x v="2"/>
    <x v="26"/>
  </r>
  <r>
    <x v="243"/>
    <m/>
    <x v="1547"/>
    <d v="2025-04-01T00:00:00"/>
    <d v="2025-05-20T00:00:00"/>
    <n v="4.7699999999999996"/>
    <n v="112120612090"/>
    <s v="Comunicações - Despesas Telefônicas"/>
    <s v="01-112120612090-000-046501000119-2-NV006964-PRO007958-0-0-0"/>
    <s v="NV006964"/>
    <m/>
    <x v="2"/>
    <x v="28"/>
  </r>
  <r>
    <x v="243"/>
    <m/>
    <x v="1547"/>
    <d v="2025-04-01T00:00:00"/>
    <d v="2025-05-20T00:00:00"/>
    <n v="31.6"/>
    <n v="112120612090"/>
    <s v="Comunicações - Despesas Telefônicas"/>
    <s v="01-112120612090-000-048505060152-2-NV006966-PRO007958-0-0-0"/>
    <s v="NV006966"/>
    <m/>
    <x v="2"/>
    <x v="30"/>
  </r>
  <r>
    <x v="243"/>
    <m/>
    <x v="1547"/>
    <d v="2025-04-01T00:00:00"/>
    <d v="2025-05-20T00:00:00"/>
    <n v="14.04"/>
    <n v="112120612090"/>
    <s v="Comunicações - Despesas Telefônicas"/>
    <s v="01-112120612090-000-057501000067-2-NV006977-PRO007958-0-0-0"/>
    <s v="NV006977"/>
    <m/>
    <x v="2"/>
    <x v="33"/>
  </r>
  <r>
    <x v="243"/>
    <m/>
    <x v="1547"/>
    <d v="2025-04-01T00:00:00"/>
    <d v="2025-05-20T00:00:00"/>
    <n v="8.7899999999999991"/>
    <n v="112120612090"/>
    <s v="Comunicações - Despesas Telefônicas"/>
    <s v="01-112120612090-000-059501000124-2-NV007121-PRO007958-0-0-0"/>
    <s v="NV007121"/>
    <m/>
    <x v="2"/>
    <x v="24"/>
  </r>
  <r>
    <x v="243"/>
    <m/>
    <x v="1547"/>
    <d v="2025-04-01T00:00:00"/>
    <d v="2025-05-20T00:00:00"/>
    <n v="0.24"/>
    <n v="112120612090"/>
    <s v="Comunicações - Despesas Telefônicas"/>
    <s v="01-112120612090-000-060501000112-2-NV006978-PRO007958-0-0-0"/>
    <s v="NV006978"/>
    <m/>
    <x v="2"/>
    <x v="23"/>
  </r>
  <r>
    <x v="243"/>
    <m/>
    <x v="1547"/>
    <d v="2025-04-01T00:00:00"/>
    <d v="2025-05-20T00:00:00"/>
    <n v="5.14"/>
    <n v="112120612090"/>
    <s v="Comunicações - Despesas Telefônicas"/>
    <s v="01-112120612090-000-061501000060-2-NV007123-PRO007958-0-0-0"/>
    <s v="NV007123"/>
    <m/>
    <x v="2"/>
    <x v="75"/>
  </r>
  <r>
    <x v="243"/>
    <m/>
    <x v="1547"/>
    <d v="2025-04-01T00:00:00"/>
    <d v="2025-05-20T00:00:00"/>
    <n v="1"/>
    <n v="112120612090"/>
    <s v="Comunicações - Despesas Telefônicas"/>
    <s v="01-112120612090-000-062501000062-2-NV003986-PRO007958-0-0-0"/>
    <s v="NV003986"/>
    <m/>
    <x v="2"/>
    <x v="68"/>
  </r>
  <r>
    <x v="243"/>
    <m/>
    <x v="1547"/>
    <d v="2025-04-01T00:00:00"/>
    <d v="2025-05-20T00:00:00"/>
    <n v="0.48"/>
    <n v="112120612090"/>
    <s v="Comunicações - Despesas Telefônicas"/>
    <s v="01-112120612090-000-062501000065-2-NV003955-PRO007958-0-0-0"/>
    <s v="NV003955"/>
    <m/>
    <x v="2"/>
    <x v="39"/>
  </r>
  <r>
    <x v="243"/>
    <m/>
    <x v="1547"/>
    <d v="2025-04-01T00:00:00"/>
    <d v="2025-05-20T00:00:00"/>
    <n v="1.02"/>
    <n v="112120612090"/>
    <s v="Comunicações - Despesas Telefônicas"/>
    <s v="01-112120612090-000-062501000066-2-NV003956-PRO007958-0-0-0"/>
    <s v="NV003956"/>
    <m/>
    <x v="2"/>
    <x v="40"/>
  </r>
  <r>
    <x v="243"/>
    <m/>
    <x v="1547"/>
    <d v="2025-04-01T00:00:00"/>
    <d v="2025-05-20T00:00:00"/>
    <n v="4.32"/>
    <n v="112120612090"/>
    <s v="Comunicações - Despesas Telefônicas"/>
    <s v="01-112120612090-000-062501000087-2-NV003960-PRO007958-0-0-0"/>
    <s v="NV003960"/>
    <m/>
    <x v="2"/>
    <x v="44"/>
  </r>
  <r>
    <x v="243"/>
    <m/>
    <x v="1547"/>
    <d v="2025-04-01T00:00:00"/>
    <d v="2025-05-20T00:00:00"/>
    <n v="1.06"/>
    <n v="112120612090"/>
    <s v="Comunicações - Despesas Telefônicas"/>
    <s v="01-112120612090-000-062501000094-2-NV020555-PRO007958-0-0-0"/>
    <s v="NV020555"/>
    <m/>
    <x v="2"/>
    <x v="244"/>
  </r>
  <r>
    <x v="243"/>
    <m/>
    <x v="1547"/>
    <d v="2025-04-01T00:00:00"/>
    <d v="2025-05-20T00:00:00"/>
    <n v="17.52"/>
    <n v="112120612090"/>
    <s v="Comunicações - Despesas Telefônicas"/>
    <s v="01-112120612090-000-062501000097-2-NV020551-PRO007958-0-0-0"/>
    <s v="NV020551"/>
    <m/>
    <x v="2"/>
    <x v="80"/>
  </r>
  <r>
    <x v="243"/>
    <m/>
    <x v="1547"/>
    <d v="2025-04-01T00:00:00"/>
    <d v="2025-05-20T00:00:00"/>
    <n v="3.34"/>
    <n v="112120612090"/>
    <s v="Comunicações - Despesas Telefônicas"/>
    <s v="01-112120612090-000-062501000098-2-NV003983-PRO007958-0-0-0"/>
    <s v="NV003983"/>
    <m/>
    <x v="2"/>
    <x v="65"/>
  </r>
  <r>
    <x v="243"/>
    <m/>
    <x v="1547"/>
    <d v="2025-04-01T00:00:00"/>
    <d v="2025-05-20T00:00:00"/>
    <n v="2.31"/>
    <n v="112120612090"/>
    <s v="Comunicações - Despesas Telefônicas"/>
    <s v="01-112120612090-000-062501000100-2-NV020553-PRO007958-0-0-0"/>
    <s v="NV020553"/>
    <m/>
    <x v="2"/>
    <x v="82"/>
  </r>
  <r>
    <x v="243"/>
    <m/>
    <x v="1547"/>
    <d v="2025-04-01T00:00:00"/>
    <d v="2025-05-20T00:00:00"/>
    <n v="4.07"/>
    <n v="112120612090"/>
    <s v="Comunicações - Despesas Telefônicas"/>
    <s v="01-112120612090-000-062501000120-2-NV000956-PRO007958-0-0-0"/>
    <s v="NV000956"/>
    <m/>
    <x v="2"/>
    <x v="17"/>
  </r>
  <r>
    <x v="243"/>
    <m/>
    <x v="1547"/>
    <d v="2025-04-01T00:00:00"/>
    <d v="2025-05-20T00:00:00"/>
    <n v="7.25"/>
    <n v="112120612090"/>
    <s v="Comunicações - Despesas Telefônicas"/>
    <s v="01-112120612090-000-062501000122-2-NV003962-PRO007958-0-0-0"/>
    <s v="NV003962"/>
    <m/>
    <x v="2"/>
    <x v="5"/>
  </r>
  <r>
    <x v="243"/>
    <m/>
    <x v="1547"/>
    <d v="2025-04-01T00:00:00"/>
    <d v="2025-05-20T00:00:00"/>
    <n v="1.07"/>
    <n v="112120612090"/>
    <s v="Comunicações - Despesas Telefônicas"/>
    <s v="01-112120612090-000-062501160001-2-NV009954-PRO007958-0-0-0"/>
    <s v="NV009954"/>
    <m/>
    <x v="2"/>
    <x v="6"/>
  </r>
  <r>
    <x v="243"/>
    <m/>
    <x v="1547"/>
    <d v="2025-04-01T00:00:00"/>
    <d v="2025-05-20T00:00:00"/>
    <n v="7.71"/>
    <n v="112120612090"/>
    <s v="Comunicações - Despesas Telefônicas"/>
    <s v="01-112120612090-000-062501630001-2-NV003976-PRO007958-0-0-0"/>
    <s v="NV003976"/>
    <m/>
    <x v="2"/>
    <x v="59"/>
  </r>
  <r>
    <x v="243"/>
    <m/>
    <x v="1547"/>
    <d v="2025-04-01T00:00:00"/>
    <d v="2025-05-20T00:00:00"/>
    <n v="0.45"/>
    <n v="112120612090"/>
    <s v="Comunicações - Despesas Telefônicas"/>
    <s v="01-112120612090-000-062501910001-2-NV020556-PRO007958-0-0-0"/>
    <s v="NV020556"/>
    <m/>
    <x v="2"/>
    <x v="84"/>
  </r>
  <r>
    <x v="243"/>
    <m/>
    <x v="1547"/>
    <d v="2025-04-01T00:00:00"/>
    <d v="2025-05-20T00:00:00"/>
    <n v="2.82"/>
    <n v="112120612090"/>
    <s v="Comunicações - Despesas Telefônicas"/>
    <s v="01-112120612090-000-062501930025-2-NV021559-PRO007958-0-0-0"/>
    <s v="NV021559"/>
    <m/>
    <x v="2"/>
    <x v="90"/>
  </r>
  <r>
    <x v="243"/>
    <m/>
    <x v="1547"/>
    <d v="2025-04-01T00:00:00"/>
    <d v="2025-05-20T00:00:00"/>
    <n v="20.91"/>
    <n v="112120612090"/>
    <s v="Comunicações - Despesas Telefônicas"/>
    <s v="01-112120612090-000-062501930047-2-NV021561-PRO007958-0-0-0"/>
    <s v="NV021561"/>
    <m/>
    <x v="2"/>
    <x v="91"/>
  </r>
  <r>
    <x v="243"/>
    <m/>
    <x v="1547"/>
    <d v="2025-04-01T00:00:00"/>
    <d v="2025-05-20T00:00:00"/>
    <n v="20.18"/>
    <n v="112120612090"/>
    <s v="Comunicações - Despesas Telefônicas"/>
    <s v="01-112120612090-000-062501930098-2-NV021563-PRO007958-0-0-0"/>
    <s v="NV021563"/>
    <m/>
    <x v="2"/>
    <x v="93"/>
  </r>
  <r>
    <x v="243"/>
    <m/>
    <x v="1547"/>
    <d v="2025-04-01T00:00:00"/>
    <d v="2025-05-20T00:00:00"/>
    <n v="9.31"/>
    <n v="112120612090"/>
    <s v="Comunicações - Despesas Telefônicas"/>
    <s v="01-112120612090-000-062501930103-2-NV021568-PRO007958-0-0-0"/>
    <s v="NV021568"/>
    <m/>
    <x v="2"/>
    <x v="98"/>
  </r>
  <r>
    <x v="243"/>
    <m/>
    <x v="1547"/>
    <d v="2025-04-01T00:00:00"/>
    <d v="2025-05-20T00:00:00"/>
    <n v="0.75"/>
    <n v="112120612090"/>
    <s v="Comunicações - Despesas Telefônicas"/>
    <s v="01-112120612090-000-062501930104-2-NV021569-PRO007958-0-0-0"/>
    <s v="NV021569"/>
    <m/>
    <x v="2"/>
    <x v="99"/>
  </r>
  <r>
    <x v="243"/>
    <m/>
    <x v="1547"/>
    <d v="2025-04-01T00:00:00"/>
    <d v="2025-05-20T00:00:00"/>
    <n v="1.1499999999999999"/>
    <n v="112120612090"/>
    <s v="Comunicações - Despesas Telefônicas"/>
    <s v="01-112120612090-000-062501930105-2-NV021570-PRO007958-0-0-0"/>
    <s v="NV021570"/>
    <m/>
    <x v="2"/>
    <x v="100"/>
  </r>
  <r>
    <x v="243"/>
    <m/>
    <x v="1547"/>
    <d v="2025-04-01T00:00:00"/>
    <d v="2025-05-20T00:00:00"/>
    <n v="0.83"/>
    <n v="112120612090"/>
    <s v="Comunicações - Despesas Telefônicas"/>
    <s v="01-112120612090-000-062501930106-2-NV021571-PRO007958-0-0-0"/>
    <s v="NV021571"/>
    <m/>
    <x v="2"/>
    <x v="101"/>
  </r>
  <r>
    <x v="243"/>
    <m/>
    <x v="1547"/>
    <d v="2025-04-01T00:00:00"/>
    <d v="2025-05-20T00:00:00"/>
    <n v="29.99"/>
    <n v="112120612090"/>
    <s v="Comunicações - Despesas Telefônicas"/>
    <s v="01-112120612090-000-062501930108-2-NV021573-PRO007958-0-0-0"/>
    <s v="NV021573"/>
    <m/>
    <x v="2"/>
    <x v="103"/>
  </r>
  <r>
    <x v="243"/>
    <m/>
    <x v="1547"/>
    <d v="2025-04-01T00:00:00"/>
    <d v="2025-05-20T00:00:00"/>
    <n v="0.96"/>
    <n v="112120612090"/>
    <s v="Comunicações - Despesas Telefônicas"/>
    <s v="01-112120612090-000-062501930112-2-NV021577-PRO007958-0-0-0"/>
    <s v="NV021577"/>
    <m/>
    <x v="2"/>
    <x v="246"/>
  </r>
  <r>
    <x v="243"/>
    <m/>
    <x v="1547"/>
    <d v="2025-04-01T00:00:00"/>
    <d v="2025-05-20T00:00:00"/>
    <n v="21.42"/>
    <n v="112120612090"/>
    <s v="Comunicações - Despesas Telefônicas"/>
    <s v="01-112120612090-000-062501930113-2-NV021578-PRO007958-0-0-0"/>
    <s v="NV021578"/>
    <m/>
    <x v="2"/>
    <x v="107"/>
  </r>
  <r>
    <x v="243"/>
    <m/>
    <x v="1547"/>
    <d v="2025-04-01T00:00:00"/>
    <d v="2025-05-20T00:00:00"/>
    <n v="4.22"/>
    <n v="112120612090"/>
    <s v="Comunicações - Despesas Telefônicas"/>
    <s v="01-112120612090-000-062501930116-2-NV021581-PRO007958-0-0-0"/>
    <s v="NV021581"/>
    <m/>
    <x v="2"/>
    <x v="110"/>
  </r>
  <r>
    <x v="243"/>
    <m/>
    <x v="1547"/>
    <d v="2025-04-01T00:00:00"/>
    <d v="2025-05-20T00:00:00"/>
    <n v="0.62"/>
    <n v="112120612090"/>
    <s v="Comunicações - Despesas Telefônicas"/>
    <s v="01-112120612090-000-062501930118-2-NV021584-PRO007958-0-0-0"/>
    <s v="NV021584"/>
    <m/>
    <x v="2"/>
    <x v="111"/>
  </r>
  <r>
    <x v="243"/>
    <m/>
    <x v="1547"/>
    <d v="2025-04-01T00:00:00"/>
    <d v="2025-05-20T00:00:00"/>
    <n v="0.64"/>
    <n v="112120612090"/>
    <s v="Comunicações - Despesas Telefônicas"/>
    <s v="01-112120612090-000-062501930120-2-NV021586-PRO007958-0-0-0"/>
    <s v="NV021586"/>
    <m/>
    <x v="2"/>
    <x v="112"/>
  </r>
  <r>
    <x v="243"/>
    <m/>
    <x v="1547"/>
    <d v="2025-04-01T00:00:00"/>
    <d v="2025-05-20T00:00:00"/>
    <n v="13.27"/>
    <n v="112120612090"/>
    <s v="Comunicações - Despesas Telefônicas"/>
    <s v="01-112120612090-000-062501930122-2-NV021588-PRO007958-0-0-0"/>
    <s v="NV021588"/>
    <m/>
    <x v="2"/>
    <x v="113"/>
  </r>
  <r>
    <x v="243"/>
    <m/>
    <x v="1547"/>
    <d v="2025-04-01T00:00:00"/>
    <d v="2025-05-20T00:00:00"/>
    <n v="21.3"/>
    <n v="112120612090"/>
    <s v="Comunicações - Despesas Telefônicas"/>
    <s v="01-112120612090-000-062501930127-2-NV021594-PRO007958-0-0-0"/>
    <s v="NV021594"/>
    <m/>
    <x v="2"/>
    <x v="118"/>
  </r>
  <r>
    <x v="243"/>
    <m/>
    <x v="1547"/>
    <d v="2025-04-01T00:00:00"/>
    <d v="2025-05-20T00:00:00"/>
    <n v="0.92"/>
    <n v="112120612090"/>
    <s v="Comunicações - Despesas Telefônicas"/>
    <s v="01-112120612090-000-062501930128-2-NV021597-PRO007958-0-0-0"/>
    <s v="NV021597"/>
    <m/>
    <x v="2"/>
    <x v="119"/>
  </r>
  <r>
    <x v="243"/>
    <m/>
    <x v="1547"/>
    <d v="2025-04-01T00:00:00"/>
    <d v="2025-05-20T00:00:00"/>
    <n v="3.7"/>
    <n v="112120612090"/>
    <s v="Comunicações - Despesas Telefônicas"/>
    <s v="01-112120612090-000-062501930132-2-NV021601-PRO007958-0-0-0"/>
    <s v="NV021601"/>
    <m/>
    <x v="2"/>
    <x v="123"/>
  </r>
  <r>
    <x v="243"/>
    <m/>
    <x v="1547"/>
    <d v="2025-04-01T00:00:00"/>
    <d v="2025-05-20T00:00:00"/>
    <n v="1.77"/>
    <n v="112120612090"/>
    <s v="Comunicações - Despesas Telefônicas"/>
    <s v="01-112120612090-000-062501930134-2-NV021603-PRO007958-0-0-0"/>
    <s v="NV021603"/>
    <m/>
    <x v="2"/>
    <x v="125"/>
  </r>
  <r>
    <x v="243"/>
    <m/>
    <x v="1547"/>
    <d v="2025-04-01T00:00:00"/>
    <d v="2025-05-20T00:00:00"/>
    <n v="0.79"/>
    <n v="112120612090"/>
    <s v="Comunicações - Despesas Telefônicas"/>
    <s v="01-112120612090-000-064501000091-2-NV008122-PRO007958-0-0-0"/>
    <s v="NV008122"/>
    <m/>
    <x v="2"/>
    <x v="20"/>
  </r>
  <r>
    <x v="243"/>
    <m/>
    <x v="1547"/>
    <d v="2025-04-01T00:00:00"/>
    <d v="2025-05-20T00:00:00"/>
    <n v="3.28"/>
    <n v="112120612090"/>
    <s v="Comunicações - Despesas Telefônicas"/>
    <s v="01-112120612090-000-068505060058-2-NV003975-PRO007958-0-0-0"/>
    <s v="NV003975"/>
    <m/>
    <x v="2"/>
    <x v="58"/>
  </r>
  <r>
    <x v="243"/>
    <m/>
    <x v="1547"/>
    <d v="2025-04-01T00:00:00"/>
    <d v="2025-05-20T00:00:00"/>
    <n v="4.95"/>
    <n v="112120612090"/>
    <s v="Comunicações - Despesas Telefônicas"/>
    <s v="01-112120612090-000-069505060018-2-NV000955-PRO007958-0-0-0"/>
    <s v="NV000955"/>
    <m/>
    <x v="2"/>
    <x v="16"/>
  </r>
  <r>
    <x v="243"/>
    <m/>
    <x v="1547"/>
    <d v="2025-04-01T00:00:00"/>
    <d v="2025-05-20T00:00:00"/>
    <n v="1.01"/>
    <n v="112120612090"/>
    <s v="Comunicações - Despesas Telefônicas"/>
    <s v="01-112120612090-000-070505060033-2-NV021599-PRO007958-0-0-0"/>
    <s v="NV021599"/>
    <m/>
    <x v="2"/>
    <x v="121"/>
  </r>
  <r>
    <x v="243"/>
    <m/>
    <x v="1547"/>
    <d v="2025-04-01T00:00:00"/>
    <d v="2025-05-20T00:00:00"/>
    <n v="0.97"/>
    <n v="112120612090"/>
    <s v="Comunicações - Despesas Telefônicas"/>
    <s v="01-112120612090-000-070505060034-2-NV021600-PRO007958-0-0-0"/>
    <s v="NV021600"/>
    <m/>
    <x v="2"/>
    <x v="122"/>
  </r>
  <r>
    <x v="243"/>
    <m/>
    <x v="1547"/>
    <d v="2025-04-01T00:00:00"/>
    <d v="2025-05-20T00:00:00"/>
    <n v="24.97"/>
    <n v="112120612090"/>
    <s v="Comunicações - Despesas Telefônicas"/>
    <s v="01-112120612090-000-070505060036-2-NV021616-PRO007958-0-0-0"/>
    <s v="NV021616"/>
    <m/>
    <x v="2"/>
    <x v="136"/>
  </r>
  <r>
    <x v="243"/>
    <m/>
    <x v="1547"/>
    <d v="2025-04-01T00:00:00"/>
    <d v="2025-05-20T00:00:00"/>
    <n v="1.1499999999999999"/>
    <n v="112120612090"/>
    <s v="Comunicações - Despesas Telefônicas"/>
    <s v="01-112120612090-000-070505060037-2-NV021617-PRO007958-0-0-0"/>
    <s v="NV021617"/>
    <m/>
    <x v="2"/>
    <x v="137"/>
  </r>
  <r>
    <x v="243"/>
    <m/>
    <x v="1547"/>
    <d v="2025-04-01T00:00:00"/>
    <d v="2025-05-20T00:00:00"/>
    <n v="0.87"/>
    <n v="112120612090"/>
    <s v="Comunicações - Despesas Telefônicas"/>
    <s v="01-112120612090-000-070505060040-2-NV022563-PRO007958-0-0-0"/>
    <s v="NV022563"/>
    <m/>
    <x v="2"/>
    <x v="151"/>
  </r>
  <r>
    <x v="243"/>
    <m/>
    <x v="1547"/>
    <d v="2025-04-01T00:00:00"/>
    <d v="2025-05-20T00:00:00"/>
    <n v="1.54"/>
    <n v="112120612090"/>
    <s v="Comunicações - Despesas Telefônicas"/>
    <s v="01-112120612090-000-070505060043-2-NV022571-PRO007958-0-0-0"/>
    <s v="NV022571"/>
    <m/>
    <x v="2"/>
    <x v="156"/>
  </r>
  <r>
    <x v="243"/>
    <m/>
    <x v="1547"/>
    <d v="2025-04-01T00:00:00"/>
    <d v="2025-05-20T00:00:00"/>
    <n v="2.2799999999999998"/>
    <n v="112120612090"/>
    <s v="Comunicações - Despesas Telefônicas"/>
    <s v="01-112120612090-000-070505060073-2-NV021588-PRO007958-0-0-0"/>
    <s v="NV021588"/>
    <m/>
    <x v="2"/>
    <x v="113"/>
  </r>
  <r>
    <x v="243"/>
    <m/>
    <x v="1547"/>
    <d v="2025-04-01T00:00:00"/>
    <d v="2025-05-20T00:00:00"/>
    <n v="2.31"/>
    <n v="112120612090"/>
    <s v="Comunicações - Despesas Telefônicas"/>
    <s v="01-112120612090-000-070505060075-2-NV021601-PRO007958-0-0-0"/>
    <s v="NV021601"/>
    <m/>
    <x v="2"/>
    <x v="123"/>
  </r>
  <r>
    <x v="243"/>
    <m/>
    <x v="1547"/>
    <d v="2025-04-01T00:00:00"/>
    <d v="2025-05-20T00:00:00"/>
    <n v="1.99"/>
    <n v="112120612090"/>
    <s v="Comunicações - Despesas Telefônicas"/>
    <s v="01-112120612090-000-070505060078-2-NV021604-PRO007958-0-0-0"/>
    <s v="NV021604"/>
    <m/>
    <x v="2"/>
    <x v="126"/>
  </r>
  <r>
    <x v="243"/>
    <m/>
    <x v="1547"/>
    <d v="2025-04-01T00:00:00"/>
    <d v="2025-05-20T00:00:00"/>
    <n v="1.48"/>
    <n v="112120612090"/>
    <s v="Comunicações - Despesas Telefônicas"/>
    <s v="01-112120612090-000-070505060080-2-NV021611-PRO007958-0-0-0"/>
    <s v="NV021611"/>
    <m/>
    <x v="2"/>
    <x v="133"/>
  </r>
  <r>
    <x v="243"/>
    <m/>
    <x v="1547"/>
    <d v="2025-04-01T00:00:00"/>
    <d v="2025-05-20T00:00:00"/>
    <n v="2.46"/>
    <n v="112120612090"/>
    <s v="Comunicações - Despesas Telefônicas"/>
    <s v="01-112120612090-000-070505060085-2-NV022566-PRO007958-0-0-0"/>
    <s v="NV022566"/>
    <m/>
    <x v="2"/>
    <x v="153"/>
  </r>
  <r>
    <x v="243"/>
    <m/>
    <x v="1547"/>
    <d v="2025-04-01T00:00:00"/>
    <d v="2025-05-20T00:00:00"/>
    <n v="0.67"/>
    <n v="112120612090"/>
    <s v="Comunicações - Despesas Telefônicas"/>
    <s v="01-112120612090-000-070505060109-2-NV021590-PRO007958-0-0-0"/>
    <s v="NV021590"/>
    <m/>
    <x v="2"/>
    <x v="115"/>
  </r>
  <r>
    <x v="243"/>
    <m/>
    <x v="1547"/>
    <d v="2025-04-01T00:00:00"/>
    <d v="2025-05-20T00:00:00"/>
    <n v="3.79"/>
    <n v="112120612090"/>
    <s v="Comunicações - Despesas Telefônicas"/>
    <s v="01-112120612090-000-070505060110-2-NV021591-PRO007958-0-0-0"/>
    <s v="NV021591"/>
    <m/>
    <x v="2"/>
    <x v="116"/>
  </r>
  <r>
    <x v="243"/>
    <m/>
    <x v="1547"/>
    <d v="2025-04-01T00:00:00"/>
    <d v="2025-05-20T00:00:00"/>
    <n v="0.11"/>
    <n v="112120612090"/>
    <s v="Comunicações - Despesas Telefônicas"/>
    <s v="01-112120612090-000-070505060111-2-NV021605-PRO007958-0-0-0"/>
    <s v="NV021605"/>
    <m/>
    <x v="2"/>
    <x v="127"/>
  </r>
  <r>
    <x v="243"/>
    <m/>
    <x v="1547"/>
    <d v="2025-04-01T00:00:00"/>
    <d v="2025-05-20T00:00:00"/>
    <n v="0.42"/>
    <n v="112120612090"/>
    <s v="Comunicações - Despesas Telefônicas"/>
    <s v="01-112120612090-000-070505060114-2-NV021614-PRO007958-0-0-0"/>
    <s v="NV021614"/>
    <m/>
    <x v="2"/>
    <x v="135"/>
  </r>
  <r>
    <x v="243"/>
    <m/>
    <x v="1547"/>
    <d v="2025-04-01T00:00:00"/>
    <d v="2025-05-20T00:00:00"/>
    <n v="0.89"/>
    <n v="112120612090"/>
    <s v="Comunicações - Despesas Telefônicas"/>
    <s v="01-112120612090-000-070505060115-2-NV022555-PRO007958-0-0-0"/>
    <s v="NV022555"/>
    <m/>
    <x v="2"/>
    <x v="145"/>
  </r>
  <r>
    <x v="243"/>
    <m/>
    <x v="1547"/>
    <d v="2025-04-01T00:00:00"/>
    <d v="2025-05-20T00:00:00"/>
    <n v="21.84"/>
    <n v="112120612090"/>
    <s v="Comunicações - Despesas Telefônicas"/>
    <s v="01-112120612090-000-070505060119-2-NV022574-PRO007958-0-0-0"/>
    <s v="NV022574"/>
    <m/>
    <x v="2"/>
    <x v="159"/>
  </r>
  <r>
    <x v="243"/>
    <m/>
    <x v="1547"/>
    <d v="2025-04-01T00:00:00"/>
    <d v="2025-05-20T00:00:00"/>
    <n v="0.1"/>
    <n v="112120612090"/>
    <s v="Comunicações - Despesas Telefônicas"/>
    <s v="01-112120612090-000-070505060141-2-NV021593-PRO007958-0-0-0"/>
    <s v="NV021593"/>
    <m/>
    <x v="2"/>
    <x v="117"/>
  </r>
  <r>
    <x v="243"/>
    <m/>
    <x v="1547"/>
    <d v="2025-04-01T00:00:00"/>
    <d v="2025-05-20T00:00:00"/>
    <n v="0.86"/>
    <n v="112120612090"/>
    <s v="Comunicações - Despesas Telefônicas"/>
    <s v="01-112120612090-000-070505060142-2-NV021589-PRO007958-0-0-0"/>
    <s v="NV021589"/>
    <m/>
    <x v="2"/>
    <x v="114"/>
  </r>
  <r>
    <x v="243"/>
    <m/>
    <x v="1547"/>
    <d v="2025-04-01T00:00:00"/>
    <d v="2025-05-20T00:00:00"/>
    <n v="0.44"/>
    <n v="112120612090"/>
    <s v="Comunicações - Despesas Telefônicas"/>
    <s v="01-112120612090-000-070505060144-2-NV021607-PRO007958-0-0-0"/>
    <s v="NV021607"/>
    <m/>
    <x v="2"/>
    <x v="129"/>
  </r>
  <r>
    <x v="243"/>
    <m/>
    <x v="1547"/>
    <d v="2025-04-01T00:00:00"/>
    <d v="2025-05-20T00:00:00"/>
    <n v="9.9600000000000009"/>
    <n v="112120612090"/>
    <s v="Comunicações - Despesas Telefônicas"/>
    <s v="01-112120612090-000-070505060146-2-NV021609-PRO007958-0-0-0"/>
    <s v="NV021609"/>
    <m/>
    <x v="2"/>
    <x v="131"/>
  </r>
  <r>
    <x v="243"/>
    <m/>
    <x v="1547"/>
    <d v="2025-04-01T00:00:00"/>
    <d v="2025-05-20T00:00:00"/>
    <n v="0.56999999999999995"/>
    <n v="112120612090"/>
    <s v="Comunicações - Despesas Telefônicas"/>
    <s v="01-112120612090-000-070505060174-2-NV021579-PRO007958-0-0-0"/>
    <s v="NV021579"/>
    <m/>
    <x v="2"/>
    <x v="108"/>
  </r>
  <r>
    <x v="243"/>
    <m/>
    <x v="1547"/>
    <d v="2025-04-01T00:00:00"/>
    <d v="2025-05-20T00:00:00"/>
    <n v="0.65"/>
    <n v="112120612090"/>
    <s v="Comunicações - Despesas Telefônicas"/>
    <s v="01-112120612090-000-070505060175-2-NV022568-PRO007958-0-0-0"/>
    <s v="NV022568"/>
    <m/>
    <x v="2"/>
    <x v="155"/>
  </r>
  <r>
    <x v="243"/>
    <m/>
    <x v="1547"/>
    <d v="2025-04-01T00:00:00"/>
    <d v="2025-05-20T00:00:00"/>
    <n v="2.85"/>
    <n v="112120612090"/>
    <s v="Comunicações - Despesas Telefônicas"/>
    <s v="01-112120612090-000-070505060178-2-NV022584-PRO007958-0-0-0"/>
    <s v="NV022584"/>
    <m/>
    <x v="2"/>
    <x v="164"/>
  </r>
  <r>
    <x v="243"/>
    <m/>
    <x v="1547"/>
    <d v="2025-04-01T00:00:00"/>
    <d v="2025-05-20T00:00:00"/>
    <n v="69.180000000000007"/>
    <n v="112120612090"/>
    <s v="Comunicações - Despesas Telefônicas"/>
    <s v="01-112120612090-000-070505060195-2-NV022600-PRO007958-0-0-0"/>
    <s v="NV022600"/>
    <m/>
    <x v="2"/>
    <x v="169"/>
  </r>
  <r>
    <x v="243"/>
    <m/>
    <x v="1547"/>
    <d v="2025-04-01T00:00:00"/>
    <d v="2025-05-20T00:00:00"/>
    <n v="8.85"/>
    <n v="112120612090"/>
    <s v="Comunicações - Despesas Telefônicas"/>
    <s v="01-112120612090-000-070505060199-2-NV022609-PRO007958-0-0-0"/>
    <s v="NV022609"/>
    <m/>
    <x v="2"/>
    <x v="173"/>
  </r>
  <r>
    <x v="243"/>
    <m/>
    <x v="1547"/>
    <d v="2025-04-01T00:00:00"/>
    <d v="2025-05-20T00:00:00"/>
    <n v="22.71"/>
    <n v="112120612090"/>
    <s v="Comunicações - Despesas Telefônicas"/>
    <s v="01-112120612090-000-070505060202-2-NV022612-PRO007958-0-0-0"/>
    <s v="NV022612"/>
    <m/>
    <x v="2"/>
    <x v="176"/>
  </r>
  <r>
    <x v="243"/>
    <m/>
    <x v="1547"/>
    <d v="2025-04-01T00:00:00"/>
    <d v="2025-05-20T00:00:00"/>
    <n v="10.75"/>
    <n v="112120612090"/>
    <s v="Comunicações - Despesas Telefônicas"/>
    <s v="01-112120612090-000-070505060204-2-NV022614-PRO007958-0-0-0"/>
    <s v="NV022614"/>
    <m/>
    <x v="2"/>
    <x v="178"/>
  </r>
  <r>
    <x v="243"/>
    <m/>
    <x v="1547"/>
    <d v="2025-04-01T00:00:00"/>
    <d v="2025-05-20T00:00:00"/>
    <n v="4.3499999999999996"/>
    <n v="112120612090"/>
    <s v="Comunicações - Despesas Telefônicas"/>
    <s v="01-112120612090-000-070505060205-2-NV022615-PRO007958-0-0-0"/>
    <s v="NV022615"/>
    <m/>
    <x v="2"/>
    <x v="179"/>
  </r>
  <r>
    <x v="243"/>
    <m/>
    <x v="1547"/>
    <d v="2025-04-01T00:00:00"/>
    <d v="2025-05-20T00:00:00"/>
    <n v="12.65"/>
    <n v="112120612090"/>
    <s v="Comunicações - Despesas Telefônicas"/>
    <s v="01-112120612090-000-070505060209-2-NV022620-PRO007958-0-0-0"/>
    <s v="NV022620"/>
    <m/>
    <x v="2"/>
    <x v="184"/>
  </r>
  <r>
    <x v="243"/>
    <m/>
    <x v="1547"/>
    <d v="2025-04-01T00:00:00"/>
    <d v="2025-05-20T00:00:00"/>
    <n v="4.3"/>
    <n v="112120612090"/>
    <s v="Comunicações - Despesas Telefônicas"/>
    <s v="01-112120612090-000-070505060218-2-NV022628-PRO007958-0-0-0"/>
    <s v="NV022628"/>
    <m/>
    <x v="2"/>
    <x v="192"/>
  </r>
  <r>
    <x v="243"/>
    <m/>
    <x v="1547"/>
    <d v="2025-04-01T00:00:00"/>
    <d v="2025-05-20T00:00:00"/>
    <n v="0.7"/>
    <n v="112120612090"/>
    <s v="Comunicações - Despesas Telefônicas"/>
    <s v="01-112120612090-000-070505060228-2-NV022638-PRO007958-0-0-0"/>
    <s v="NV022638"/>
    <m/>
    <x v="2"/>
    <x v="202"/>
  </r>
  <r>
    <x v="243"/>
    <m/>
    <x v="1547"/>
    <d v="2025-04-01T00:00:00"/>
    <d v="2025-05-20T00:00:00"/>
    <n v="0.67"/>
    <n v="112120612090"/>
    <s v="Comunicações - Despesas Telefônicas"/>
    <s v="01-112120612090-000-070505060230-2-NV022640-PRO007958-0-0-0"/>
    <s v="NV022640"/>
    <m/>
    <x v="2"/>
    <x v="204"/>
  </r>
  <r>
    <x v="243"/>
    <m/>
    <x v="1547"/>
    <d v="2025-04-01T00:00:00"/>
    <d v="2025-05-20T00:00:00"/>
    <n v="0.53"/>
    <n v="112120612090"/>
    <s v="Comunicações - Despesas Telefônicas"/>
    <s v="01-112120612090-000-070505060234-2-NV022644-PRO007958-0-0-0"/>
    <s v="NV022644"/>
    <m/>
    <x v="2"/>
    <x v="208"/>
  </r>
  <r>
    <x v="243"/>
    <m/>
    <x v="1547"/>
    <d v="2025-04-01T00:00:00"/>
    <d v="2025-05-20T00:00:00"/>
    <n v="0.39"/>
    <n v="112120612090"/>
    <s v="Comunicações - Despesas Telefônicas"/>
    <s v="01-112120612090-000-070505060238-2-NV022648-PRO007958-0-0-0"/>
    <s v="NV022648"/>
    <m/>
    <x v="2"/>
    <x v="211"/>
  </r>
  <r>
    <x v="243"/>
    <m/>
    <x v="1547"/>
    <d v="2025-04-01T00:00:00"/>
    <d v="2025-05-20T00:00:00"/>
    <n v="8.6199999999999992"/>
    <n v="112120612090"/>
    <s v="Comunicações - Despesas Telefônicas"/>
    <s v="01-112120612090-000-070505060239-2-NV022649-PRO007958-0-0-0"/>
    <s v="NV022649"/>
    <m/>
    <x v="2"/>
    <x v="212"/>
  </r>
  <r>
    <x v="243"/>
    <m/>
    <x v="1547"/>
    <d v="2025-04-01T00:00:00"/>
    <d v="2025-05-20T00:00:00"/>
    <n v="0.62"/>
    <n v="112120612090"/>
    <s v="Comunicações - Despesas Telefônicas"/>
    <s v="01-112120612090-000-070505060245-2-NV022655-PRO007958-0-0-0"/>
    <s v="NV022655"/>
    <m/>
    <x v="2"/>
    <x v="217"/>
  </r>
  <r>
    <x v="243"/>
    <m/>
    <x v="1547"/>
    <d v="2025-04-01T00:00:00"/>
    <d v="2025-05-20T00:00:00"/>
    <n v="1.62"/>
    <n v="112120612090"/>
    <s v="Comunicações - Despesas Telefônicas"/>
    <s v="01-112120612090-000-070505060272-2-NV022686-PRO007958-0-0-0"/>
    <s v="NV022686"/>
    <m/>
    <x v="2"/>
    <x v="261"/>
  </r>
  <r>
    <x v="243"/>
    <m/>
    <x v="1547"/>
    <d v="2025-04-01T00:00:00"/>
    <d v="2025-05-20T00:00:00"/>
    <n v="0.41"/>
    <n v="112120612090"/>
    <s v="Comunicações - Despesas Telefônicas"/>
    <s v="01-112120612090-000-070505060273-2-NV022680-PRO007958-0-0-0"/>
    <s v="NV022680"/>
    <m/>
    <x v="2"/>
    <x v="232"/>
  </r>
  <r>
    <x v="243"/>
    <m/>
    <x v="1547"/>
    <d v="2025-04-01T00:00:00"/>
    <d v="2025-05-20T00:00:00"/>
    <n v="0.03"/>
    <n v="112120612090"/>
    <s v="Comunicações - Despesas Telefônicas"/>
    <s v="01-112120612090-000-070505060276-2-NV022688-PRO007958-0-0-0"/>
    <s v="NV022688"/>
    <m/>
    <x v="2"/>
    <x v="236"/>
  </r>
  <r>
    <x v="243"/>
    <m/>
    <x v="1547"/>
    <d v="2025-04-01T00:00:00"/>
    <d v="2025-05-20T00:00:00"/>
    <n v="2.1800000000000002"/>
    <n v="112120612090"/>
    <s v="Comunicações - Despesas Telefônicas"/>
    <s v="01-112120612090-000-071505060064-2-NV000957-PRO007958-0-0-0"/>
    <s v="NV000957"/>
    <m/>
    <x v="2"/>
    <x v="18"/>
  </r>
  <r>
    <x v="243"/>
    <m/>
    <x v="1547"/>
    <d v="2025-04-01T00:00:00"/>
    <d v="2025-05-20T00:00:00"/>
    <n v="0.96"/>
    <n v="112120612090"/>
    <s v="Comunicações - Despesas Telefônicas"/>
    <s v="01-112120612090-000-075505060098-2-NV009957-PRO007958-0-0-0"/>
    <s v="NV009957"/>
    <m/>
    <x v="2"/>
    <x v="9"/>
  </r>
  <r>
    <x v="243"/>
    <m/>
    <x v="1547"/>
    <d v="2025-04-01T00:00:00"/>
    <d v="2025-05-20T00:00:00"/>
    <n v="0.47"/>
    <n v="112120612090"/>
    <s v="Comunicações - Despesas Telefônicas"/>
    <s v="01-112120612090-000-076505060052-2-NV009960-PRO007958-0-0-0"/>
    <s v="NV009960"/>
    <m/>
    <x v="2"/>
    <x v="12"/>
  </r>
  <r>
    <x v="243"/>
    <m/>
    <x v="1547"/>
    <d v="2025-04-01T00:00:00"/>
    <d v="2025-05-20T00:00:00"/>
    <n v="3.32"/>
    <n v="112120612090"/>
    <s v="Comunicações - Despesas Telefônicas"/>
    <s v="01-112120612090-000-080505060021-2-NV000953-PRO007958-0-0-0"/>
    <s v="NV000953"/>
    <m/>
    <x v="2"/>
    <x v="14"/>
  </r>
  <r>
    <x v="243"/>
    <m/>
    <x v="1547"/>
    <d v="2025-04-01T00:00:00"/>
    <d v="2025-05-20T00:00:00"/>
    <n v="2.95"/>
    <n v="112120612090"/>
    <s v="Comunicações - Despesas Telefônicas"/>
    <s v="01-112120612090-000-085505060150-2-NV003961-PRO007958-0-0-0"/>
    <s v="NV003961"/>
    <m/>
    <x v="2"/>
    <x v="45"/>
  </r>
  <r>
    <x v="243"/>
    <m/>
    <x v="1547"/>
    <d v="2025-04-01T00:00:00"/>
    <d v="2025-05-20T00:00:00"/>
    <n v="1.78"/>
    <n v="112120612090"/>
    <s v="Comunicações - Despesas Telefônicas"/>
    <s v="01-112120612090-000-086505060092-2-NV003970-PRO007958-0-0-0"/>
    <s v="NV003970"/>
    <m/>
    <x v="2"/>
    <x v="53"/>
  </r>
  <r>
    <x v="243"/>
    <m/>
    <x v="1547"/>
    <d v="2025-04-01T00:00:00"/>
    <d v="2025-05-20T00:00:00"/>
    <n v="3.28"/>
    <n v="112120612090"/>
    <s v="Comunicações - Despesas Telefônicas"/>
    <s v="01-112120612090-000-087505060095-2-NV003977-PRO007958-0-0-0"/>
    <s v="NV003977"/>
    <m/>
    <x v="2"/>
    <x v="60"/>
  </r>
  <r>
    <x v="243"/>
    <m/>
    <x v="1547"/>
    <d v="2025-04-01T00:00:00"/>
    <d v="2025-05-20T00:00:00"/>
    <n v="58.75"/>
    <n v="112120612090"/>
    <s v="Comunicações - Despesas Telefônicas"/>
    <s v="01-112120612090-000-091505060062-2-NV009954-PRO007958-0-0-0"/>
    <s v="NV009954"/>
    <m/>
    <x v="2"/>
    <x v="6"/>
  </r>
  <r>
    <x v="243"/>
    <m/>
    <x v="1547"/>
    <d v="2025-04-01T00:00:00"/>
    <d v="2025-05-20T00:00:00"/>
    <n v="3.05"/>
    <n v="112120612090"/>
    <s v="Comunicações - Despesas Telefônicas"/>
    <s v="01-112120612090-000-092505060013-2-NV000954-PRO007958-0-0-0"/>
    <s v="NV000954"/>
    <m/>
    <x v="2"/>
    <x v="15"/>
  </r>
  <r>
    <x v="243"/>
    <m/>
    <x v="1547"/>
    <d v="2025-04-01T00:00:00"/>
    <d v="2025-05-20T00:00:00"/>
    <n v="3.24"/>
    <n v="112120612090"/>
    <s v="Comunicações - Despesas Telefônicas"/>
    <s v="01-112120612090-000-095505060056-2-NV004957-PRO007958-0-0-0"/>
    <s v="NV004957"/>
    <m/>
    <x v="2"/>
    <x v="70"/>
  </r>
  <r>
    <x v="243"/>
    <m/>
    <x v="1547"/>
    <d v="2025-04-01T00:00:00"/>
    <d v="2025-05-20T00:00:00"/>
    <n v="0.48"/>
    <n v="112120612090"/>
    <s v="Comunicações - Despesas Telefônicas"/>
    <s v="01-112120612090-000-096505060015-2-NV003958-PRO007958-0-0-0"/>
    <s v="NV003958"/>
    <m/>
    <x v="2"/>
    <x v="42"/>
  </r>
  <r>
    <x v="243"/>
    <m/>
    <x v="1547"/>
    <d v="2025-04-01T00:00:00"/>
    <d v="2025-05-20T00:00:00"/>
    <n v="8.39"/>
    <n v="112120612090"/>
    <s v="Comunicações - Despesas Telefônicas"/>
    <s v="01-112120612090-000-097505060088-2-NV003954-PRO007958-0-0-0"/>
    <s v="NV003954"/>
    <m/>
    <x v="2"/>
    <x v="38"/>
  </r>
  <r>
    <x v="243"/>
    <m/>
    <x v="1547"/>
    <d v="2025-04-01T00:00:00"/>
    <d v="2025-05-20T00:00:00"/>
    <n v="1.99"/>
    <n v="112120612090"/>
    <s v="Comunicações - Despesas Telefônicas"/>
    <s v="01-112120612090-000-098505060014-2-NV003957-PRO007958-0-0-0"/>
    <s v="NV003957"/>
    <m/>
    <x v="2"/>
    <x v="41"/>
  </r>
  <r>
    <x v="243"/>
    <m/>
    <x v="1547"/>
    <d v="2025-04-01T00:00:00"/>
    <d v="2025-05-20T00:00:00"/>
    <n v="1.2"/>
    <n v="112120612090"/>
    <s v="Comunicações - Despesas Telefônicas"/>
    <s v="01-112120612090-000-099505060127-2-NV003974-PRO007958-0-0-0"/>
    <s v="NV003974"/>
    <m/>
    <x v="2"/>
    <x v="57"/>
  </r>
  <r>
    <x v="243"/>
    <m/>
    <x v="1547"/>
    <d v="2025-04-01T00:00:00"/>
    <d v="2025-05-20T00:00:00"/>
    <n v="2.69"/>
    <n v="112120612090"/>
    <s v="Comunicações - Despesas Telefônicas"/>
    <s v="01-112120612090-000-100505060054-2-NV003971-PRO007958-0-0-0"/>
    <s v="NV003971"/>
    <m/>
    <x v="2"/>
    <x v="54"/>
  </r>
  <r>
    <x v="243"/>
    <m/>
    <x v="1547"/>
    <d v="2025-04-01T00:00:00"/>
    <d v="2025-05-20T00:00:00"/>
    <n v="1.39"/>
    <n v="112120612090"/>
    <s v="Comunicações - Despesas Telefônicas"/>
    <s v="01-112120612090-000-105505060017-2-NV003967-PRO007958-0-0-0"/>
    <s v="NV003967"/>
    <m/>
    <x v="2"/>
    <x v="50"/>
  </r>
  <r>
    <x v="243"/>
    <m/>
    <x v="1547"/>
    <d v="2025-04-01T00:00:00"/>
    <d v="2025-05-20T00:00:00"/>
    <n v="1.23"/>
    <n v="112120612090"/>
    <s v="Comunicações - Despesas Telefônicas"/>
    <s v="01-112120612090-000-106505060053-2-NV003966-PRO007958-0-0-0"/>
    <s v="NV003966"/>
    <m/>
    <x v="2"/>
    <x v="49"/>
  </r>
  <r>
    <x v="243"/>
    <m/>
    <x v="1547"/>
    <d v="2025-04-01T00:00:00"/>
    <d v="2025-05-20T00:00:00"/>
    <n v="0.14000000000000001"/>
    <n v="112120612090"/>
    <s v="Comunicações - Despesas Telefônicas"/>
    <s v="01-112120612090-000-108505060129-2-NV003979-PRO007958-0-0-0"/>
    <s v="NV003979"/>
    <m/>
    <x v="2"/>
    <x v="62"/>
  </r>
  <r>
    <x v="243"/>
    <m/>
    <x v="1547"/>
    <d v="2025-04-01T00:00:00"/>
    <d v="2025-05-20T00:00:00"/>
    <n v="5.05"/>
    <n v="112120612090"/>
    <s v="Comunicações - Despesas Telefônicas"/>
    <s v="01-112120612090-000-111505060159-2-NV003964-PRO007958-0-0-0"/>
    <s v="NV003964"/>
    <m/>
    <x v="2"/>
    <x v="47"/>
  </r>
  <r>
    <x v="243"/>
    <m/>
    <x v="1547"/>
    <d v="2025-04-01T00:00:00"/>
    <d v="2025-05-20T00:00:00"/>
    <n v="0.22"/>
    <n v="112120612090"/>
    <s v="Comunicações - Despesas Telefônicas"/>
    <s v="01-112120612090-000-112505060051-2-NV003959-PRO007958-0-0-0"/>
    <s v="NV003959"/>
    <m/>
    <x v="2"/>
    <x v="43"/>
  </r>
  <r>
    <x v="243"/>
    <m/>
    <x v="1547"/>
    <d v="2025-04-01T00:00:00"/>
    <d v="2025-05-20T00:00:00"/>
    <n v="13.49"/>
    <n v="112120612090"/>
    <s v="Comunicações - Despesas Telefônicas"/>
    <s v="01-112120612090-000-115505060162-2-NV003984-PRO007958-0-0-0"/>
    <s v="NV003984"/>
    <m/>
    <x v="2"/>
    <x v="66"/>
  </r>
  <r>
    <x v="243"/>
    <m/>
    <x v="1547"/>
    <d v="2025-04-01T00:00:00"/>
    <d v="2025-05-20T00:00:00"/>
    <n v="3.18"/>
    <n v="112120612090"/>
    <s v="Comunicações - Despesas Telefônicas"/>
    <s v="01-112120612090-000-116505060061-2-NV004958-PRO007958-0-0-0"/>
    <s v="NV004958"/>
    <m/>
    <x v="2"/>
    <x v="71"/>
  </r>
  <r>
    <x v="243"/>
    <m/>
    <x v="1547"/>
    <d v="2025-04-01T00:00:00"/>
    <d v="2025-05-20T00:00:00"/>
    <n v="0.43"/>
    <n v="112120612090"/>
    <s v="Comunicações - Despesas Telefônicas"/>
    <s v="01-112120612090-000-118505060126-2-NV004960-PRO007958-0-0-0"/>
    <s v="NV004960"/>
    <m/>
    <x v="2"/>
    <x v="73"/>
  </r>
  <r>
    <x v="243"/>
    <m/>
    <x v="1547"/>
    <d v="2025-04-01T00:00:00"/>
    <d v="2025-05-20T00:00:00"/>
    <n v="1.64"/>
    <n v="112120612090"/>
    <s v="Comunicações - Despesas Telefônicas"/>
    <s v="01-112120612090-000-119505060023-2-NV004959-PRO007958-0-0-0"/>
    <s v="NV004959"/>
    <m/>
    <x v="2"/>
    <x v="72"/>
  </r>
  <r>
    <x v="243"/>
    <m/>
    <x v="1547"/>
    <d v="2025-04-01T00:00:00"/>
    <d v="2025-05-20T00:00:00"/>
    <n v="0.53"/>
    <n v="112120612090"/>
    <s v="Comunicações - Despesas Telefônicas"/>
    <s v="01-112120612090-000-121505060124-2-NV003969-PRO007958-0-0-0"/>
    <s v="NV003969"/>
    <m/>
    <x v="2"/>
    <x v="52"/>
  </r>
  <r>
    <x v="243"/>
    <m/>
    <x v="1547"/>
    <d v="2025-04-01T00:00:00"/>
    <d v="2025-05-20T00:00:00"/>
    <n v="0.3"/>
    <n v="112120612090"/>
    <s v="Comunicações - Despesas Telefônicas"/>
    <s v="01-112120612090-000-122505060123-2-NV003968-PRO007958-0-0-0"/>
    <s v="NV003968"/>
    <m/>
    <x v="2"/>
    <x v="51"/>
  </r>
  <r>
    <x v="243"/>
    <m/>
    <x v="1547"/>
    <d v="2025-04-01T00:00:00"/>
    <d v="2025-05-20T00:00:00"/>
    <n v="1.65"/>
    <n v="112120612090"/>
    <s v="Comunicações - Despesas Telefônicas"/>
    <s v="01-112120612090-000-123505060066-2-NV003985-PRO007958-0-0-0"/>
    <s v="NV003985"/>
    <m/>
    <x v="2"/>
    <x v="67"/>
  </r>
  <r>
    <x v="243"/>
    <m/>
    <x v="1547"/>
    <d v="2025-04-01T00:00:00"/>
    <d v="2025-05-20T00:00:00"/>
    <n v="0.31"/>
    <n v="112120612090"/>
    <s v="Comunicações - Despesas Telefônicas"/>
    <s v="01-112120612090-000-124505060168-2-NV009958-PRO007958-0-0-0"/>
    <s v="NV009958"/>
    <m/>
    <x v="2"/>
    <x v="10"/>
  </r>
  <r>
    <x v="243"/>
    <m/>
    <x v="1547"/>
    <d v="2025-04-01T00:00:00"/>
    <d v="2025-05-20T00:00:00"/>
    <n v="0.88"/>
    <n v="112120612090"/>
    <s v="Comunicações - Despesas Telefônicas"/>
    <s v="01-112120612090-000-126505060135-2-NV004961-PRO007958-0-0-0"/>
    <s v="NV004961"/>
    <m/>
    <x v="2"/>
    <x v="74"/>
  </r>
  <r>
    <x v="243"/>
    <m/>
    <x v="1547"/>
    <d v="2025-04-01T00:00:00"/>
    <d v="2025-05-20T00:00:00"/>
    <n v="0.91"/>
    <n v="112120612090"/>
    <s v="Comunicações - Despesas Telefônicas"/>
    <s v="01-112120612090-000-127505060063-2-NV019955-PRO007958-0-0-0"/>
    <s v="NV019955"/>
    <m/>
    <x v="2"/>
    <x v="78"/>
  </r>
  <r>
    <x v="243"/>
    <m/>
    <x v="1547"/>
    <d v="2025-04-01T00:00:00"/>
    <d v="2025-05-20T00:00:00"/>
    <n v="3.25"/>
    <n v="112120612090"/>
    <s v="Comunicações - Despesas Telefônicas"/>
    <s v="01-112120612090-000-128505060057-2-NV019956-PRO007958-0-0-0"/>
    <s v="NV019956"/>
    <m/>
    <x v="2"/>
    <x v="79"/>
  </r>
  <r>
    <x v="243"/>
    <m/>
    <x v="1547"/>
    <d v="2025-04-01T00:00:00"/>
    <d v="2025-05-20T00:00:00"/>
    <n v="0.22"/>
    <n v="112120612090"/>
    <s v="Comunicações - Despesas Telefônicas"/>
    <s v="01-112120612090-000-130505060086-2-NV019952-PRO007958-0-0-0"/>
    <s v="NV019952"/>
    <m/>
    <x v="2"/>
    <x v="76"/>
  </r>
  <r>
    <x v="243"/>
    <m/>
    <x v="1547"/>
    <d v="2025-04-01T00:00:00"/>
    <d v="2025-05-20T00:00:00"/>
    <n v="2.33"/>
    <n v="112120612090"/>
    <s v="Comunicações - Despesas Telefônicas"/>
    <s v="01-112120612090-000-132505060091-2-NV020552-PRO007958-0-0-0"/>
    <s v="NV020552"/>
    <m/>
    <x v="2"/>
    <x v="81"/>
  </r>
  <r>
    <x v="243"/>
    <m/>
    <x v="1547"/>
    <d v="2025-04-01T00:00:00"/>
    <d v="2025-05-20T00:00:00"/>
    <n v="2.16"/>
    <n v="112120612090"/>
    <s v="Comunicações - Despesas Telefônicas"/>
    <s v="01-112120612090-000-146505060105-2-NV021572-PRO007958-0-0-0"/>
    <s v="NV021572"/>
    <m/>
    <x v="2"/>
    <x v="102"/>
  </r>
  <r>
    <x v="243"/>
    <m/>
    <x v="1547"/>
    <d v="2025-04-01T00:00:00"/>
    <d v="2025-05-20T00:00:00"/>
    <n v="0.03"/>
    <n v="112120612090"/>
    <s v="Comunicações - Despesas Telefônicas"/>
    <s v="01-112120612090-000-070505060276-2-NV022688-PRO007958-0-0-0"/>
    <s v="NV022688"/>
    <m/>
    <x v="2"/>
    <x v="236"/>
  </r>
  <r>
    <x v="243"/>
    <m/>
    <x v="1547"/>
    <d v="2025-04-01T00:00:00"/>
    <d v="2025-05-20T00:00:00"/>
    <n v="40.53"/>
    <n v="112120612090"/>
    <s v="Comunicações - Despesas Telefônicas"/>
    <s v="01-112120612090-000-070505060276-2-NV022688-PRO007958-0-0-0"/>
    <s v="NV022688"/>
    <m/>
    <x v="2"/>
    <x v="236"/>
  </r>
  <r>
    <x v="243"/>
    <m/>
    <x v="1547"/>
    <d v="2025-04-01T00:00:00"/>
    <d v="2025-05-20T00:00:00"/>
    <n v="0.97"/>
    <n v="112120612090"/>
    <s v="Comunicações - Despesas Telefônicas"/>
    <s v="01-112120612090-000-154505060027-2-NV021564-PRO007958-0-0-0"/>
    <s v="NV021564"/>
    <m/>
    <x v="2"/>
    <x v="94"/>
  </r>
  <r>
    <x v="244"/>
    <m/>
    <x v="1548"/>
    <d v="2025-05-01T00:00:00"/>
    <d v="2025-05-22T00:00:00"/>
    <n v="16866.54"/>
    <n v="112120502050"/>
    <s v="Indenizações Sobre Processos Trabalhistas"/>
    <s v="01-112120502050-000-062501190001-1-NV008123-000000000-0-0-0"/>
    <s v="NV008123"/>
    <m/>
    <x v="2"/>
    <x v="21"/>
  </r>
  <r>
    <x v="245"/>
    <m/>
    <x v="1003"/>
    <d v="2025-04-01T00:00:00"/>
    <d v="2025-05-22T00:00:00"/>
    <n v="1682.08"/>
    <s v="112120503040"/>
    <s v="ISS-CONSORCIO DATASERV-646"/>
    <s v="01-112120503040-000-143505060163-2-NV021577-PRO007650-0-0-0"/>
    <s v="NV021577"/>
    <m/>
    <x v="2"/>
    <x v="246"/>
  </r>
  <r>
    <x v="246"/>
    <m/>
    <x v="969"/>
    <d v="2025-03-01T00:00:00"/>
    <d v="2025-05-23T00:00:00"/>
    <n v="341.02"/>
    <s v="112120503040"/>
    <s v="ISS-BUREAU VERITAS DO BRASIL SOCIEDADE CLASSIFICADORA E CERTIFICADORA LTDA-125083"/>
    <s v="01-112120503040-000-062501930132-2-NV021601-PRO007651-0-0-0"/>
    <s v="NV021601"/>
    <m/>
    <x v="2"/>
    <x v="123"/>
  </r>
  <r>
    <x v="246"/>
    <m/>
    <x v="1061"/>
    <d v="2025-03-01T00:00:00"/>
    <d v="2025-05-23T00:00:00"/>
    <n v="625.33000000000004"/>
    <s v="112120503040"/>
    <s v="ISS-MAZZINI ADMINISTRAÇÃO E EMPREITAS LTDA-8442"/>
    <s v="01-112120503040-000-062501930132-2-NV021601-PRO007651-0-0-0"/>
    <s v="NV021601"/>
    <m/>
    <x v="2"/>
    <x v="123"/>
  </r>
  <r>
    <x v="247"/>
    <m/>
    <x v="1022"/>
    <d v="2025-03-01T00:00:00"/>
    <d v="2025-05-23T00:00:00"/>
    <n v="1525.62"/>
    <s v="112120503040"/>
    <s v="ISS-CONSÓRCIO MELHOR ATENDIMENTO-1640"/>
    <s v="01-112120503040-000-001505060351-2-NV022675-PRO007645-0-0-0"/>
    <s v="NV022675"/>
    <m/>
    <x v="2"/>
    <x v="240"/>
  </r>
  <r>
    <x v="247"/>
    <m/>
    <x v="1041"/>
    <d v="2025-04-01T00:00:00"/>
    <d v="2025-05-23T00:00:00"/>
    <n v="1525.59"/>
    <s v="112120503040"/>
    <s v="ISS-CONSÓRCIO MELHOR ATENDIMENTO-1698"/>
    <s v="01-112120503040-000-001505060351-2-NV022675-PRO007645-0-0-0"/>
    <s v="NV022675"/>
    <m/>
    <x v="2"/>
    <x v="240"/>
  </r>
  <r>
    <x v="248"/>
    <m/>
    <x v="1549"/>
    <d v="2025-04-01T00:00:00"/>
    <d v="2025-05-26T00:00:00"/>
    <n v="103.38"/>
    <n v="112120607060"/>
    <s v="Seguro de Transportes"/>
    <s v="01-112120607060-000-001505010032-2-NV023561-000000000-0-0-0"/>
    <s v="NV023561"/>
    <m/>
    <x v="2"/>
    <x v="271"/>
  </r>
  <r>
    <x v="248"/>
    <m/>
    <x v="1549"/>
    <d v="2025-04-01T00:00:00"/>
    <d v="2025-05-26T00:00:00"/>
    <n v="2.59"/>
    <n v="112120607060"/>
    <s v="Seguro de Transportes"/>
    <s v="01-112120607060-000-001505060364-2-NV021612-000000000-0-0-0"/>
    <s v="NV021612"/>
    <m/>
    <x v="2"/>
    <x v="134"/>
  </r>
  <r>
    <x v="248"/>
    <m/>
    <x v="1549"/>
    <d v="2025-04-01T00:00:00"/>
    <d v="2025-05-26T00:00:00"/>
    <n v="0.54"/>
    <n v="112120607060"/>
    <s v="Seguro de Transportes"/>
    <s v="01-112120607060-000-001505060390-2-NV022681-000000000-0-0-0"/>
    <s v="NV022681"/>
    <m/>
    <x v="2"/>
    <x v="233"/>
  </r>
  <r>
    <x v="248"/>
    <m/>
    <x v="1549"/>
    <d v="2025-04-01T00:00:00"/>
    <d v="2025-05-26T00:00:00"/>
    <n v="0.37"/>
    <n v="112120607060"/>
    <s v="Seguro de Transportes"/>
    <s v="01-112120607060-000-001505060503-2-NV022562-000000000-0-0-0"/>
    <s v="NV022562"/>
    <m/>
    <x v="2"/>
    <x v="150"/>
  </r>
  <r>
    <x v="248"/>
    <m/>
    <x v="1549"/>
    <d v="2025-04-01T00:00:00"/>
    <d v="2025-05-26T00:00:00"/>
    <n v="110.17"/>
    <n v="112120607060"/>
    <s v="Seguro de Transportes"/>
    <s v="01-112120607060-000-001505060539-2-NV023564-000000000-0-0-0"/>
    <s v="NV023564"/>
    <m/>
    <x v="2"/>
    <x v="272"/>
  </r>
  <r>
    <x v="248"/>
    <m/>
    <x v="1549"/>
    <d v="2025-04-01T00:00:00"/>
    <d v="2025-05-26T00:00:00"/>
    <n v="51.68"/>
    <n v="112120607060"/>
    <s v="Seguro de Transportes"/>
    <s v="01-112120607060-000-015505060535-2-NV023558-000000000-0-0-0"/>
    <s v="NV023558"/>
    <m/>
    <x v="2"/>
    <x v="273"/>
  </r>
  <r>
    <x v="248"/>
    <m/>
    <x v="1549"/>
    <d v="2025-04-01T00:00:00"/>
    <d v="2025-05-26T00:00:00"/>
    <n v="56.54"/>
    <n v="112120607060"/>
    <s v="Seguro de Transportes"/>
    <s v="01-112120607060-000-015505060536-2-NV023559-000000000-0-0-0"/>
    <s v="NV023559"/>
    <m/>
    <x v="2"/>
    <x v="274"/>
  </r>
  <r>
    <x v="248"/>
    <m/>
    <x v="1549"/>
    <d v="2025-04-01T00:00:00"/>
    <d v="2025-05-26T00:00:00"/>
    <n v="29.52"/>
    <n v="112120607060"/>
    <s v="Seguro de Transportes"/>
    <s v="01-112120607060-000-047505060440-2-NV006965-000000000-0-0-0"/>
    <s v="NV006965"/>
    <m/>
    <x v="2"/>
    <x v="29"/>
  </r>
  <r>
    <x v="248"/>
    <m/>
    <x v="1549"/>
    <d v="2025-04-01T00:00:00"/>
    <d v="2025-05-26T00:00:00"/>
    <n v="24.73"/>
    <n v="112120607060"/>
    <s v="Seguro de Transportes"/>
    <s v="01-112120607060-000-049505060020-2-NV006967-000000000-0-0-0"/>
    <s v="NV006967"/>
    <m/>
    <x v="2"/>
    <x v="31"/>
  </r>
  <r>
    <x v="248"/>
    <m/>
    <x v="1549"/>
    <d v="2025-04-01T00:00:00"/>
    <d v="2025-05-26T00:00:00"/>
    <n v="0.02"/>
    <n v="112120607060"/>
    <s v="Seguro de Transportes"/>
    <s v="01-112120607060-000-050505060090-2-NV006968-000000000-0-0-0"/>
    <s v="NV006968"/>
    <m/>
    <x v="2"/>
    <x v="32"/>
  </r>
  <r>
    <x v="248"/>
    <m/>
    <x v="1549"/>
    <d v="2025-04-01T00:00:00"/>
    <d v="2025-05-26T00:00:00"/>
    <n v="1.42"/>
    <n v="112120607060"/>
    <s v="Seguro de Transportes"/>
    <s v="01-112120607060-000-060505060133-2-NV006978-000000000-0-0-0"/>
    <s v="NV006978"/>
    <m/>
    <x v="2"/>
    <x v="23"/>
  </r>
  <r>
    <x v="248"/>
    <m/>
    <x v="1549"/>
    <d v="2025-04-01T00:00:00"/>
    <d v="2025-05-26T00:00:00"/>
    <n v="5.52"/>
    <n v="112120607060"/>
    <s v="Seguro de Transportes"/>
    <s v="01-112120607060-000-071505060482-2-NV000957-000000000-0-0-0"/>
    <s v="NV000957"/>
    <m/>
    <x v="2"/>
    <x v="18"/>
  </r>
  <r>
    <x v="248"/>
    <m/>
    <x v="1549"/>
    <d v="2025-04-01T00:00:00"/>
    <d v="2025-05-26T00:00:00"/>
    <n v="18.329999999999998"/>
    <n v="112120607060"/>
    <s v="Seguro de Transportes"/>
    <s v="01-112120607060-000-076505060479-2-NV009960-000000000-0-0-0"/>
    <s v="NV009960"/>
    <m/>
    <x v="2"/>
    <x v="12"/>
  </r>
  <r>
    <x v="248"/>
    <m/>
    <x v="1549"/>
    <d v="2025-04-01T00:00:00"/>
    <d v="2025-05-26T00:00:00"/>
    <n v="14.09"/>
    <n v="112120607060"/>
    <s v="Seguro de Transportes"/>
    <s v="01-112120607060-000-083505060442-2-NV002951-000000000-0-0-0"/>
    <s v="NV002951"/>
    <m/>
    <x v="2"/>
    <x v="34"/>
  </r>
  <r>
    <x v="248"/>
    <m/>
    <x v="1549"/>
    <d v="2025-04-01T00:00:00"/>
    <d v="2025-05-26T00:00:00"/>
    <n v="13.14"/>
    <n v="112120607060"/>
    <s v="Seguro de Transportes"/>
    <s v="01-112120607060-000-100505060472-2-NV003971-000000000-0-0-0"/>
    <s v="NV003971"/>
    <m/>
    <x v="2"/>
    <x v="54"/>
  </r>
  <r>
    <x v="248"/>
    <m/>
    <x v="1549"/>
    <d v="2025-04-01T00:00:00"/>
    <d v="2025-05-26T00:00:00"/>
    <n v="7.52"/>
    <n v="112120607060"/>
    <s v="Seguro de Transportes"/>
    <s v="01-112120607060-000-138505060157-2-NV021558-000000000-0-0-0"/>
    <s v="NV021558"/>
    <m/>
    <x v="2"/>
    <x v="245"/>
  </r>
  <r>
    <x v="249"/>
    <m/>
    <x v="1550"/>
    <d v="2025-03-01T00:00:00"/>
    <d v="2025-05-26T00:00:00"/>
    <n v="54.34"/>
    <n v="112120612090"/>
    <s v="Comunicações - Despesas Telefônicas"/>
    <s v="01-112120612090-000-121505060124-2-NV003969-PRO007957-0-0-0"/>
    <s v="NV003969"/>
    <m/>
    <x v="2"/>
    <x v="52"/>
  </r>
  <r>
    <x v="249"/>
    <m/>
    <x v="1550"/>
    <d v="2025-03-01T00:00:00"/>
    <d v="2025-05-26T00:00:00"/>
    <n v="64.55"/>
    <n v="112120612090"/>
    <s v="Comunicações - Despesas Telefônicas"/>
    <s v="01-112120612090-000-118505060126-2-NV004960-PRO007957-0-0-0"/>
    <s v="NV004960"/>
    <m/>
    <x v="2"/>
    <x v="73"/>
  </r>
  <r>
    <x v="249"/>
    <m/>
    <x v="1550"/>
    <d v="2025-03-01T00:00:00"/>
    <d v="2025-05-26T00:00:00"/>
    <n v="38.729999999999997"/>
    <n v="112120612090"/>
    <s v="Comunicações - Despesas Telefônicas"/>
    <s v="01-112120612090-000-118505060126-2-NV004960-PRO007957-0-0-0"/>
    <s v="NV004960"/>
    <m/>
    <x v="2"/>
    <x v="73"/>
  </r>
  <r>
    <x v="249"/>
    <m/>
    <x v="1550"/>
    <d v="2025-03-01T00:00:00"/>
    <d v="2025-05-26T00:00:00"/>
    <n v="1872.8"/>
    <n v="112120612090"/>
    <s v="Comunicações - Despesas Telefônicas"/>
    <s v="01-112120612090-000-016505060161-2-NV006961-PRO007957-0-0-0"/>
    <s v="NV006961"/>
    <m/>
    <x v="2"/>
    <x v="25"/>
  </r>
  <r>
    <x v="249"/>
    <m/>
    <x v="1550"/>
    <d v="2025-03-01T00:00:00"/>
    <d v="2025-05-26T00:00:00"/>
    <n v="767.59"/>
    <n v="112120612090"/>
    <s v="Comunicações - Despesas Telefônicas"/>
    <s v="01-112120612090-000-015505060003-1-NV006963-PRO007957-0-0-0"/>
    <s v="NV006963"/>
    <m/>
    <x v="2"/>
    <x v="27"/>
  </r>
  <r>
    <x v="249"/>
    <m/>
    <x v="1550"/>
    <d v="2025-03-01T00:00:00"/>
    <d v="2025-05-26T00:00:00"/>
    <n v="38.729999999999997"/>
    <n v="112120612090"/>
    <s v="Comunicações - Despesas Telefônicas"/>
    <s v="01-112120612090-000-015505060003-1-NV006963-PRO007957-0-0-0"/>
    <s v="NV006963"/>
    <m/>
    <x v="2"/>
    <x v="27"/>
  </r>
  <r>
    <x v="249"/>
    <m/>
    <x v="1550"/>
    <d v="2025-03-01T00:00:00"/>
    <d v="2025-05-26T00:00:00"/>
    <n v="620.17999999999995"/>
    <n v="112120612090"/>
    <s v="Comunicações - Despesas Telefônicas"/>
    <s v="01-112120612090-000-046505060153-2-NV006964-PRO007957-0-0-0"/>
    <s v="NV006964"/>
    <m/>
    <x v="2"/>
    <x v="28"/>
  </r>
  <r>
    <x v="249"/>
    <m/>
    <x v="1550"/>
    <d v="2025-03-01T00:00:00"/>
    <d v="2025-05-26T00:00:00"/>
    <n v="2187.9699999999998"/>
    <n v="112120612090"/>
    <s v="Comunicações - Despesas Telefônicas"/>
    <s v="01-112120612090-000-047505060171-2-NV006965-PRO007957-0-0-0"/>
    <s v="NV006965"/>
    <m/>
    <x v="2"/>
    <x v="29"/>
  </r>
  <r>
    <x v="249"/>
    <m/>
    <x v="1550"/>
    <d v="2025-03-01T00:00:00"/>
    <d v="2025-05-26T00:00:00"/>
    <n v="2293.2600000000002"/>
    <n v="112120612090"/>
    <s v="Comunicações - Despesas Telefônicas"/>
    <s v="01-112120612090-000-048505060152-2-NV006966-PRO007957-0-0-0"/>
    <s v="NV006966"/>
    <m/>
    <x v="2"/>
    <x v="30"/>
  </r>
  <r>
    <x v="249"/>
    <m/>
    <x v="1550"/>
    <d v="2025-03-01T00:00:00"/>
    <d v="2025-05-26T00:00:00"/>
    <n v="77.459999999999994"/>
    <n v="112120612090"/>
    <s v="Comunicações - Despesas Telefônicas"/>
    <s v="01-112120612090-000-048505060152-2-NV006966-PRO007957-0-0-0"/>
    <s v="NV006966"/>
    <m/>
    <x v="2"/>
    <x v="30"/>
  </r>
  <r>
    <x v="249"/>
    <m/>
    <x v="1550"/>
    <d v="2025-03-01T00:00:00"/>
    <d v="2025-05-26T00:00:00"/>
    <n v="2291.84"/>
    <n v="112120612090"/>
    <s v="Comunicações - Despesas Telefônicas"/>
    <s v="01-112120612090-000-049505060020-2-NV006967-PRO007957-0-0-0"/>
    <s v="NV006967"/>
    <m/>
    <x v="2"/>
    <x v="31"/>
  </r>
  <r>
    <x v="249"/>
    <m/>
    <x v="1550"/>
    <d v="2025-03-01T00:00:00"/>
    <d v="2025-05-26T00:00:00"/>
    <n v="65.900000000000006"/>
    <n v="112120612090"/>
    <s v="Comunicações - Despesas Telefônicas"/>
    <s v="01-112120612090-000-049505060020-2-NV006967-PRO007957-0-0-0"/>
    <s v="NV006967"/>
    <m/>
    <x v="2"/>
    <x v="31"/>
  </r>
  <r>
    <x v="249"/>
    <m/>
    <x v="1550"/>
    <d v="2025-03-01T00:00:00"/>
    <d v="2025-05-26T00:00:00"/>
    <n v="54.34"/>
    <n v="112120612090"/>
    <s v="Comunicações - Despesas Telefônicas"/>
    <s v="01-112120612090-000-059505060160-2-NV007121-PRO007957-0-0-0"/>
    <s v="NV007121"/>
    <m/>
    <x v="2"/>
    <x v="24"/>
  </r>
  <r>
    <x v="249"/>
    <m/>
    <x v="1550"/>
    <d v="2025-03-01T00:00:00"/>
    <d v="2025-05-26T00:00:00"/>
    <n v="5747.84"/>
    <n v="112120612090"/>
    <s v="Comunicações - Despesas Telefônicas"/>
    <s v="01-112120612090-000-073505060097-2-NV008123-PRO007957-0-0-0"/>
    <s v="NV008123"/>
    <m/>
    <x v="2"/>
    <x v="21"/>
  </r>
  <r>
    <x v="249"/>
    <m/>
    <x v="1550"/>
    <d v="2025-03-01T00:00:00"/>
    <d v="2025-05-26T00:00:00"/>
    <n v="407.55"/>
    <n v="112120612090"/>
    <s v="Comunicações - Despesas Telefônicas"/>
    <s v="01-112120612090-000-062501930060-2-NV009957-PRO007957-0-0-0"/>
    <s v="NV009957"/>
    <m/>
    <x v="2"/>
    <x v="9"/>
  </r>
  <r>
    <x v="249"/>
    <m/>
    <x v="1550"/>
    <d v="2025-03-01T00:00:00"/>
    <d v="2025-05-26T00:00:00"/>
    <n v="54.34"/>
    <n v="112120612090"/>
    <s v="Comunicações - Despesas Telefônicas"/>
    <s v="01-112120612090-000-131505060099-2-NV020551-PRO007957-0-0-0"/>
    <s v="NV020551"/>
    <m/>
    <x v="2"/>
    <x v="80"/>
  </r>
  <r>
    <x v="249"/>
    <m/>
    <x v="1550"/>
    <d v="2025-03-01T00:00:00"/>
    <d v="2025-05-26T00:00:00"/>
    <n v="54.34"/>
    <n v="112120612090"/>
    <s v="Comunicações - Despesas Telefônicas"/>
    <s v="01-112120612090-000-132505060091-2-NV020552-PRO007957-0-0-0"/>
    <s v="NV020552"/>
    <m/>
    <x v="2"/>
    <x v="81"/>
  </r>
  <r>
    <x v="249"/>
    <m/>
    <x v="1550"/>
    <d v="2025-03-01T00:00:00"/>
    <d v="2025-05-26T00:00:00"/>
    <n v="54.34"/>
    <n v="112120612090"/>
    <s v="Comunicações - Despesas Telefônicas"/>
    <s v="01-112120612090-000-133505060102-2-NV020553-PRO007957-0-0-0"/>
    <s v="NV020553"/>
    <m/>
    <x v="2"/>
    <x v="82"/>
  </r>
  <r>
    <x v="249"/>
    <m/>
    <x v="1550"/>
    <d v="2025-03-01T00:00:00"/>
    <d v="2025-05-26T00:00:00"/>
    <n v="54.34"/>
    <n v="112120612090"/>
    <s v="Comunicações - Despesas Telefônicas"/>
    <s v="01-112120612090-000-062501000094-2-NV020555-PRO007957-0-0-0"/>
    <s v="NV020555"/>
    <m/>
    <x v="2"/>
    <x v="244"/>
  </r>
  <r>
    <x v="249"/>
    <m/>
    <x v="1550"/>
    <d v="2025-03-01T00:00:00"/>
    <d v="2025-05-26T00:00:00"/>
    <n v="54.34"/>
    <n v="112120612090"/>
    <s v="Comunicações - Despesas Telefônicas"/>
    <s v="01-112120612090-000-137505060101-2-NV020556-PRO007957-0-0-0"/>
    <s v="NV020556"/>
    <m/>
    <x v="2"/>
    <x v="84"/>
  </r>
  <r>
    <x v="249"/>
    <m/>
    <x v="1550"/>
    <d v="2025-03-01T00:00:00"/>
    <d v="2025-05-26T00:00:00"/>
    <n v="54.34"/>
    <n v="112120612090"/>
    <s v="Comunicações - Despesas Telefônicas"/>
    <s v="01-112120612090-000-136505060130-2-NV020557-PRO007957-0-0-0"/>
    <s v="NV020557"/>
    <m/>
    <x v="2"/>
    <x v="85"/>
  </r>
  <r>
    <x v="249"/>
    <m/>
    <x v="1550"/>
    <d v="2025-03-01T00:00:00"/>
    <d v="2025-05-26T00:00:00"/>
    <n v="54.34"/>
    <n v="112120612090"/>
    <s v="Comunicações - Despesas Telefônicas"/>
    <s v="01-112120612090-000-138505060157-2-NV021558-PRO007957-0-0-0"/>
    <s v="NV021558"/>
    <m/>
    <x v="2"/>
    <x v="245"/>
  </r>
  <r>
    <x v="249"/>
    <m/>
    <x v="1550"/>
    <d v="2025-03-01T00:00:00"/>
    <d v="2025-05-26T00:00:00"/>
    <n v="54.34"/>
    <n v="112120612090"/>
    <s v="Comunicações - Despesas Telefônicas"/>
    <s v="01-112120612090-000-141505060025-2-NV021559-PRO007957-0-0-0"/>
    <s v="NV021559"/>
    <m/>
    <x v="2"/>
    <x v="90"/>
  </r>
  <r>
    <x v="249"/>
    <m/>
    <x v="1550"/>
    <d v="2025-03-01T00:00:00"/>
    <d v="2025-05-26T00:00:00"/>
    <n v="27.17"/>
    <n v="112120612090"/>
    <s v="Comunicações - Despesas Telefônicas"/>
    <s v="01-112120612090-000-140505060067-2-NV021561-PRO007957-0-0-0"/>
    <s v="NV021561"/>
    <m/>
    <x v="2"/>
    <x v="91"/>
  </r>
  <r>
    <x v="249"/>
    <m/>
    <x v="1550"/>
    <d v="2025-03-01T00:00:00"/>
    <d v="2025-05-26T00:00:00"/>
    <n v="54.34"/>
    <n v="112120612090"/>
    <s v="Comunicações - Despesas Telefônicas"/>
    <s v="01-112120612090-000-139505060103-2-NV021562-PRO007957-0-0-0"/>
    <s v="NV021562"/>
    <m/>
    <x v="2"/>
    <x v="92"/>
  </r>
  <r>
    <x v="249"/>
    <m/>
    <x v="1550"/>
    <d v="2025-03-01T00:00:00"/>
    <d v="2025-05-26T00:00:00"/>
    <n v="54.34"/>
    <n v="112120612090"/>
    <s v="Comunicações - Despesas Telefônicas"/>
    <s v="01-112120612090-000-151505060026-2-NV021563-PRO007957-0-0-0"/>
    <s v="NV021563"/>
    <m/>
    <x v="2"/>
    <x v="93"/>
  </r>
  <r>
    <x v="249"/>
    <m/>
    <x v="1550"/>
    <d v="2025-03-01T00:00:00"/>
    <d v="2025-05-26T00:00:00"/>
    <n v="54.34"/>
    <n v="112120612090"/>
    <s v="Comunicações - Despesas Telefônicas"/>
    <s v="01-112120612090-000-154505060027-2-NV021564-PRO007957-0-0-0"/>
    <s v="NV021564"/>
    <m/>
    <x v="2"/>
    <x v="94"/>
  </r>
  <r>
    <x v="249"/>
    <m/>
    <x v="1550"/>
    <d v="2025-03-01T00:00:00"/>
    <d v="2025-05-26T00:00:00"/>
    <n v="54.34"/>
    <n v="112120612090"/>
    <s v="Comunicações - Despesas Telefônicas"/>
    <s v="01-112120612090-000-144505060028-2-NV021565-PRO007957-0-0-0"/>
    <s v="NV021565"/>
    <m/>
    <x v="2"/>
    <x v="95"/>
  </r>
  <r>
    <x v="249"/>
    <m/>
    <x v="1550"/>
    <d v="2025-03-01T00:00:00"/>
    <d v="2025-05-26T00:00:00"/>
    <n v="54.34"/>
    <n v="112120612090"/>
    <s v="Comunicações - Despesas Telefônicas"/>
    <s v="01-112120612090-000-062501930101-2-NV021566-PRO007957-0-0-0"/>
    <s v="NV021566"/>
    <m/>
    <x v="2"/>
    <x v="96"/>
  </r>
  <r>
    <x v="249"/>
    <m/>
    <x v="1550"/>
    <d v="2025-03-01T00:00:00"/>
    <d v="2025-05-26T00:00:00"/>
    <n v="54.34"/>
    <n v="112120612090"/>
    <s v="Comunicações - Despesas Telefônicas"/>
    <s v="01-112120612090-000-062501930102-2-NV021567-PRO007957-0-0-0"/>
    <s v="NV021567"/>
    <m/>
    <x v="2"/>
    <x v="97"/>
  </r>
  <r>
    <x v="249"/>
    <m/>
    <x v="1550"/>
    <d v="2025-03-01T00:00:00"/>
    <d v="2025-05-26T00:00:00"/>
    <n v="54.34"/>
    <n v="112120612090"/>
    <s v="Comunicações - Despesas Telefônicas"/>
    <s v="01-112120612090-000-148505060069-2-NV021568-PRO007957-0-0-0"/>
    <s v="NV021568"/>
    <m/>
    <x v="2"/>
    <x v="98"/>
  </r>
  <r>
    <x v="249"/>
    <m/>
    <x v="1550"/>
    <d v="2025-03-01T00:00:00"/>
    <d v="2025-05-26T00:00:00"/>
    <n v="54.34"/>
    <n v="112120612090"/>
    <s v="Comunicações - Despesas Telefônicas"/>
    <s v="01-112120612090-000-150505060070-2-NV021569-PRO007957-0-0-0"/>
    <s v="NV021569"/>
    <m/>
    <x v="2"/>
    <x v="99"/>
  </r>
  <r>
    <x v="249"/>
    <m/>
    <x v="1550"/>
    <d v="2025-03-01T00:00:00"/>
    <d v="2025-05-26T00:00:00"/>
    <n v="54.34"/>
    <n v="112120612090"/>
    <s v="Comunicações - Despesas Telefônicas"/>
    <s v="01-112120612090-000-062501930105-2-NV021570-PRO007957-0-0-0"/>
    <s v="NV021570"/>
    <m/>
    <x v="2"/>
    <x v="100"/>
  </r>
  <r>
    <x v="249"/>
    <m/>
    <x v="1550"/>
    <d v="2025-03-01T00:00:00"/>
    <d v="2025-05-26T00:00:00"/>
    <n v="54.34"/>
    <n v="112120612090"/>
    <s v="Comunicações - Despesas Telefônicas"/>
    <s v="01-112120612090-000-152505060104-2-NV021571-PRO007957-0-0-0"/>
    <s v="NV021571"/>
    <m/>
    <x v="2"/>
    <x v="101"/>
  </r>
  <r>
    <x v="249"/>
    <m/>
    <x v="1550"/>
    <d v="2025-03-01T00:00:00"/>
    <d v="2025-05-26T00:00:00"/>
    <n v="54.34"/>
    <n v="112120612090"/>
    <s v="Comunicações - Despesas Telefônicas"/>
    <s v="01-112120612090-000-146505060105-2-NV021572-PRO007957-0-0-0"/>
    <s v="NV021572"/>
    <m/>
    <x v="2"/>
    <x v="102"/>
  </r>
  <r>
    <x v="249"/>
    <m/>
    <x v="1550"/>
    <d v="2025-03-01T00:00:00"/>
    <d v="2025-05-26T00:00:00"/>
    <n v="54.34"/>
    <n v="112120612090"/>
    <s v="Comunicações - Despesas Telefônicas"/>
    <s v="01-112120612090-000-062501930108-2-NV021573-PRO007957-0-0-0"/>
    <s v="NV021573"/>
    <m/>
    <x v="2"/>
    <x v="103"/>
  </r>
  <r>
    <x v="249"/>
    <m/>
    <x v="1550"/>
    <d v="2025-03-01T00:00:00"/>
    <d v="2025-05-26T00:00:00"/>
    <n v="54.34"/>
    <n v="112120612090"/>
    <s v="Comunicações - Despesas Telefônicas"/>
    <s v="01-112120612090-000-153505060107-2-NV021574-PRO007957-0-0-0"/>
    <s v="NV021574"/>
    <m/>
    <x v="2"/>
    <x v="104"/>
  </r>
  <r>
    <x v="249"/>
    <m/>
    <x v="1550"/>
    <d v="2025-03-01T00:00:00"/>
    <d v="2025-05-26T00:00:00"/>
    <n v="54.34"/>
    <n v="112120612090"/>
    <s v="Comunicações - Despesas Telefônicas"/>
    <s v="01-112120612090-000-142505060137-2-NV021575-PRO007957-0-0-0"/>
    <s v="NV021575"/>
    <m/>
    <x v="2"/>
    <x v="105"/>
  </r>
  <r>
    <x v="249"/>
    <m/>
    <x v="1550"/>
    <d v="2025-03-01T00:00:00"/>
    <d v="2025-05-26T00:00:00"/>
    <n v="54.34"/>
    <n v="112120612090"/>
    <s v="Comunicações - Despesas Telefônicas"/>
    <s v="01-112120612090-000-070505060138-2-NV021576-PRO007957-0-0-0"/>
    <s v="NV021576"/>
    <m/>
    <x v="2"/>
    <x v="106"/>
  </r>
  <r>
    <x v="249"/>
    <m/>
    <x v="1550"/>
    <d v="2025-03-01T00:00:00"/>
    <d v="2025-05-26T00:00:00"/>
    <n v="54.34"/>
    <n v="112120612090"/>
    <s v="Comunicações - Despesas Telefônicas"/>
    <s v="01-112120612090-000-070505060030-2-NV021578-PRO007957-0-0-0"/>
    <s v="NV021578"/>
    <m/>
    <x v="2"/>
    <x v="107"/>
  </r>
  <r>
    <x v="249"/>
    <m/>
    <x v="1550"/>
    <d v="2025-03-01T00:00:00"/>
    <d v="2025-05-26T00:00:00"/>
    <n v="526.44000000000005"/>
    <n v="112120612090"/>
    <s v="Comunicações - Despesas Telefônicas"/>
    <s v="01-112120612090-000-062501930115-2-NV021580-PRO007957-0-0-0"/>
    <s v="NV021580"/>
    <m/>
    <x v="2"/>
    <x v="109"/>
  </r>
  <r>
    <x v="249"/>
    <m/>
    <x v="1550"/>
    <d v="2025-03-01T00:00:00"/>
    <d v="2025-05-26T00:00:00"/>
    <n v="54.34"/>
    <n v="112120612090"/>
    <s v="Comunicações - Despesas Telefônicas"/>
    <s v="01-112120612090-000-062501930116-2-NV021581-PRO007957-0-0-0"/>
    <s v="NV021581"/>
    <m/>
    <x v="2"/>
    <x v="110"/>
  </r>
  <r>
    <x v="249"/>
    <m/>
    <x v="1550"/>
    <d v="2025-03-01T00:00:00"/>
    <d v="2025-05-26T00:00:00"/>
    <n v="54.34"/>
    <n v="112120612090"/>
    <s v="Comunicações - Despesas Telefônicas"/>
    <s v="01-112120612090-000-070505060031-2-NV021584-PRO007957-0-0-0"/>
    <s v="NV021584"/>
    <m/>
    <x v="2"/>
    <x v="111"/>
  </r>
  <r>
    <x v="249"/>
    <m/>
    <x v="1550"/>
    <d v="2025-03-01T00:00:00"/>
    <d v="2025-05-26T00:00:00"/>
    <n v="54.34"/>
    <n v="112120612090"/>
    <s v="Comunicações - Despesas Telefônicas"/>
    <s v="01-112120612090-000-070505060108-2-NV021586-PRO007957-0-0-0"/>
    <s v="NV021586"/>
    <m/>
    <x v="2"/>
    <x v="112"/>
  </r>
  <r>
    <x v="249"/>
    <m/>
    <x v="1550"/>
    <d v="2025-03-01T00:00:00"/>
    <d v="2025-05-26T00:00:00"/>
    <n v="54.34"/>
    <n v="112120612090"/>
    <s v="Comunicações - Despesas Telefônicas"/>
    <s v="01-112120612090-000-001505060424-2-NV021587-PRO007957-0-0-0"/>
    <s v="NV021587"/>
    <m/>
    <x v="2"/>
    <x v="248"/>
  </r>
  <r>
    <x v="249"/>
    <m/>
    <x v="1550"/>
    <d v="2025-03-01T00:00:00"/>
    <d v="2025-05-26T00:00:00"/>
    <n v="54.34"/>
    <n v="112120612090"/>
    <s v="Comunicações - Despesas Telefônicas"/>
    <s v="01-112120612090-000-070505060073-2-NV021588-PRO007957-0-0-0"/>
    <s v="NV021588"/>
    <m/>
    <x v="2"/>
    <x v="113"/>
  </r>
  <r>
    <x v="249"/>
    <m/>
    <x v="1550"/>
    <d v="2025-03-01T00:00:00"/>
    <d v="2025-05-26T00:00:00"/>
    <n v="54.34"/>
    <n v="112120612090"/>
    <s v="Comunicações - Despesas Telefônicas"/>
    <s v="01-112120612090-000-070505060142-2-NV021589-PRO007957-0-0-0"/>
    <s v="NV021589"/>
    <m/>
    <x v="2"/>
    <x v="114"/>
  </r>
  <r>
    <x v="249"/>
    <m/>
    <x v="1550"/>
    <d v="2025-03-01T00:00:00"/>
    <d v="2025-05-26T00:00:00"/>
    <n v="54.34"/>
    <n v="112120612090"/>
    <s v="Comunicações - Despesas Telefônicas"/>
    <s v="01-112120612090-000-070505060109-2-NV021590-PRO007957-0-0-0"/>
    <s v="NV021590"/>
    <m/>
    <x v="2"/>
    <x v="115"/>
  </r>
  <r>
    <x v="249"/>
    <m/>
    <x v="1550"/>
    <d v="2025-03-01T00:00:00"/>
    <d v="2025-05-26T00:00:00"/>
    <n v="54.34"/>
    <n v="112120612090"/>
    <s v="Comunicações - Despesas Telefônicas"/>
    <s v="01-112120612090-000-070505060110-2-NV021591-PRO007957-0-0-0"/>
    <s v="NV021591"/>
    <m/>
    <x v="2"/>
    <x v="116"/>
  </r>
  <r>
    <x v="249"/>
    <m/>
    <x v="1550"/>
    <d v="2025-03-01T00:00:00"/>
    <d v="2025-05-26T00:00:00"/>
    <n v="54.34"/>
    <n v="112120612090"/>
    <s v="Comunicações - Despesas Telefônicas"/>
    <s v="01-112120612090-000-062501930126-2-NV021592-PRO007957-0-0-0"/>
    <s v="NV021592"/>
    <m/>
    <x v="2"/>
    <x v="249"/>
  </r>
  <r>
    <x v="249"/>
    <m/>
    <x v="1550"/>
    <d v="2025-03-01T00:00:00"/>
    <d v="2025-05-26T00:00:00"/>
    <n v="54.34"/>
    <n v="112120612090"/>
    <s v="Comunicações - Despesas Telefônicas"/>
    <s v="01-112120612090-000-070505060141-2-NV021593-PRO007957-0-0-0"/>
    <s v="NV021593"/>
    <m/>
    <x v="2"/>
    <x v="117"/>
  </r>
  <r>
    <x v="249"/>
    <m/>
    <x v="1550"/>
    <d v="2025-03-01T00:00:00"/>
    <d v="2025-05-26T00:00:00"/>
    <n v="54.34"/>
    <n v="112120612090"/>
    <s v="Comunicações - Despesas Telefônicas"/>
    <s v="01-112120612090-000-070505060074-2-NV021594-PRO007957-0-0-0"/>
    <s v="NV021594"/>
    <m/>
    <x v="2"/>
    <x v="118"/>
  </r>
  <r>
    <x v="249"/>
    <m/>
    <x v="1550"/>
    <d v="2025-03-01T00:00:00"/>
    <d v="2025-05-26T00:00:00"/>
    <n v="54.34"/>
    <n v="112120612090"/>
    <s v="Comunicações - Despesas Telefônicas"/>
    <s v="01-112120612090-000-070505060143-2-NV021597-PRO007957-0-0-0"/>
    <s v="NV021597"/>
    <m/>
    <x v="2"/>
    <x v="119"/>
  </r>
  <r>
    <x v="249"/>
    <m/>
    <x v="1550"/>
    <d v="2025-03-01T00:00:00"/>
    <d v="2025-05-26T00:00:00"/>
    <n v="54.34"/>
    <n v="112120612090"/>
    <s v="Comunicações - Despesas Telefônicas"/>
    <s v="01-112120612090-000-070505060032-2-NV021598-PRO007957-0-0-0"/>
    <s v="NV021598"/>
    <m/>
    <x v="2"/>
    <x v="120"/>
  </r>
  <r>
    <x v="249"/>
    <m/>
    <x v="1550"/>
    <d v="2025-03-01T00:00:00"/>
    <d v="2025-05-26T00:00:00"/>
    <n v="54.34"/>
    <n v="112120612090"/>
    <s v="Comunicações - Despesas Telefônicas"/>
    <s v="01-112120612090-000-070505060033-2-NV021599-PRO007957-0-0-0"/>
    <s v="NV021599"/>
    <m/>
    <x v="2"/>
    <x v="121"/>
  </r>
  <r>
    <x v="249"/>
    <m/>
    <x v="1550"/>
    <d v="2025-03-01T00:00:00"/>
    <d v="2025-05-26T00:00:00"/>
    <n v="54.34"/>
    <n v="112120612090"/>
    <s v="Comunicações - Despesas Telefônicas"/>
    <s v="01-112120612090-000-070505060034-2-NV021600-PRO007957-0-0-0"/>
    <s v="NV021600"/>
    <m/>
    <x v="2"/>
    <x v="122"/>
  </r>
  <r>
    <x v="249"/>
    <m/>
    <x v="1550"/>
    <d v="2025-03-01T00:00:00"/>
    <d v="2025-05-26T00:00:00"/>
    <n v="54.34"/>
    <n v="112120612090"/>
    <s v="Comunicações - Despesas Telefônicas"/>
    <s v="01-112120612090-000-070505060075-2-NV021601-PRO007957-0-0-0"/>
    <s v="NV021601"/>
    <m/>
    <x v="2"/>
    <x v="123"/>
  </r>
  <r>
    <x v="249"/>
    <m/>
    <x v="1550"/>
    <d v="2025-03-01T00:00:00"/>
    <d v="2025-05-26T00:00:00"/>
    <n v="54.34"/>
    <n v="112120612090"/>
    <s v="Comunicações - Despesas Telefônicas"/>
    <s v="01-112120612090-000-070505060076-2-NV021602-PRO007957-0-0-0"/>
    <s v="NV021602"/>
    <m/>
    <x v="2"/>
    <x v="124"/>
  </r>
  <r>
    <x v="249"/>
    <m/>
    <x v="1550"/>
    <d v="2025-03-01T00:00:00"/>
    <d v="2025-05-26T00:00:00"/>
    <n v="54.34"/>
    <n v="112120612090"/>
    <s v="Comunicações - Despesas Telefônicas"/>
    <s v="01-112120612090-000-070505060077-2-NV021603-PRO007957-0-0-0"/>
    <s v="NV021603"/>
    <m/>
    <x v="2"/>
    <x v="125"/>
  </r>
  <r>
    <x v="249"/>
    <m/>
    <x v="1550"/>
    <d v="2025-03-01T00:00:00"/>
    <d v="2025-05-26T00:00:00"/>
    <n v="54.34"/>
    <n v="112120612090"/>
    <s v="Comunicações - Despesas Telefônicas"/>
    <s v="01-112120612090-000-070505060078-2-NV021604-PRO007957-0-0-0"/>
    <s v="NV021604"/>
    <m/>
    <x v="2"/>
    <x v="126"/>
  </r>
  <r>
    <x v="249"/>
    <m/>
    <x v="1550"/>
    <d v="2025-03-01T00:00:00"/>
    <d v="2025-05-26T00:00:00"/>
    <n v="54.34"/>
    <n v="112120612090"/>
    <s v="Comunicações - Despesas Telefônicas"/>
    <s v="01-112120612090-000-070505060111-2-NV021605-PRO007957-0-0-0"/>
    <s v="NV021605"/>
    <m/>
    <x v="2"/>
    <x v="127"/>
  </r>
  <r>
    <x v="249"/>
    <m/>
    <x v="1550"/>
    <d v="2025-03-01T00:00:00"/>
    <d v="2025-05-26T00:00:00"/>
    <n v="54.34"/>
    <n v="112120612090"/>
    <s v="Comunicações - Despesas Telefônicas"/>
    <s v="01-112120612090-000-070505060112-2-NV021606-PRO007957-0-0-0"/>
    <s v="NV021606"/>
    <m/>
    <x v="2"/>
    <x v="128"/>
  </r>
  <r>
    <x v="249"/>
    <m/>
    <x v="1550"/>
    <d v="2025-03-01T00:00:00"/>
    <d v="2025-05-26T00:00:00"/>
    <n v="54.34"/>
    <n v="112120612090"/>
    <s v="Comunicações - Despesas Telefônicas"/>
    <s v="01-112120612090-000-001505060399-2-NV021607-PRO007957-0-0-0"/>
    <s v="NV021607"/>
    <m/>
    <x v="2"/>
    <x v="129"/>
  </r>
  <r>
    <x v="249"/>
    <m/>
    <x v="1550"/>
    <d v="2025-03-01T00:00:00"/>
    <d v="2025-05-26T00:00:00"/>
    <n v="54.34"/>
    <n v="112120612090"/>
    <s v="Comunicações - Despesas Telefônicas"/>
    <s v="01-112120612090-000-070505060146-2-NV021609-PRO007957-0-0-0"/>
    <s v="NV021609"/>
    <m/>
    <x v="2"/>
    <x v="131"/>
  </r>
  <r>
    <x v="249"/>
    <m/>
    <x v="1550"/>
    <d v="2025-03-01T00:00:00"/>
    <d v="2025-05-26T00:00:00"/>
    <n v="54.34"/>
    <n v="112120612090"/>
    <s v="Comunicações - Despesas Telefônicas"/>
    <s v="01-112120612090-000-001501930141-2-NV021610-PRO007957-0-0-0"/>
    <s v="NV021610"/>
    <m/>
    <x v="2"/>
    <x v="132"/>
  </r>
  <r>
    <x v="249"/>
    <m/>
    <x v="1550"/>
    <d v="2025-03-01T00:00:00"/>
    <d v="2025-05-26T00:00:00"/>
    <n v="54.34"/>
    <n v="112120612090"/>
    <s v="Comunicações - Despesas Telefônicas"/>
    <s v="01-112120612090-000-070505060080-2-NV021611-PRO007957-0-0-0"/>
    <s v="NV021611"/>
    <m/>
    <x v="2"/>
    <x v="133"/>
  </r>
  <r>
    <x v="249"/>
    <m/>
    <x v="1550"/>
    <d v="2025-03-01T00:00:00"/>
    <d v="2025-05-26T00:00:00"/>
    <n v="54.34"/>
    <n v="112120612090"/>
    <s v="Comunicações - Despesas Telefônicas"/>
    <s v="01-112120612090-000-001501930143-2-NV021612-PRO007957-0-0-0"/>
    <s v="NV021612"/>
    <m/>
    <x v="2"/>
    <x v="134"/>
  </r>
  <r>
    <x v="249"/>
    <m/>
    <x v="1550"/>
    <d v="2025-03-01T00:00:00"/>
    <d v="2025-05-26T00:00:00"/>
    <n v="54.34"/>
    <n v="112120612090"/>
    <s v="Comunicações - Despesas Telefônicas"/>
    <s v="01-112120612090-000-070505060035-2-NV021613-PRO007957-0-0-0"/>
    <s v="NV021613"/>
    <m/>
    <x v="2"/>
    <x v="238"/>
  </r>
  <r>
    <x v="249"/>
    <m/>
    <x v="1550"/>
    <d v="2025-03-01T00:00:00"/>
    <d v="2025-05-26T00:00:00"/>
    <n v="54.34"/>
    <n v="112120612090"/>
    <s v="Comunicações - Despesas Telefônicas"/>
    <s v="01-112120612090-000-070505060114-2-NV021614-PRO007957-0-0-0"/>
    <s v="NV021614"/>
    <m/>
    <x v="2"/>
    <x v="135"/>
  </r>
  <r>
    <x v="249"/>
    <m/>
    <x v="1550"/>
    <d v="2025-03-01T00:00:00"/>
    <d v="2025-05-26T00:00:00"/>
    <n v="54.34"/>
    <n v="112120612090"/>
    <s v="Comunicações - Despesas Telefônicas"/>
    <s v="01-112120612090-000-070505060036-2-NV021616-PRO007957-0-0-0"/>
    <s v="NV021616"/>
    <m/>
    <x v="2"/>
    <x v="136"/>
  </r>
  <r>
    <x v="249"/>
    <m/>
    <x v="1550"/>
    <d v="2025-03-01T00:00:00"/>
    <d v="2025-05-26T00:00:00"/>
    <n v="54.34"/>
    <n v="112120612090"/>
    <s v="Comunicações - Despesas Telefônicas"/>
    <s v="01-112120612090-000-070505060037-2-NV021617-PRO007957-0-0-0"/>
    <s v="NV021617"/>
    <m/>
    <x v="2"/>
    <x v="137"/>
  </r>
  <r>
    <x v="249"/>
    <m/>
    <x v="1550"/>
    <d v="2025-03-01T00:00:00"/>
    <d v="2025-05-26T00:00:00"/>
    <n v="54.34"/>
    <n v="112120612090"/>
    <s v="Comunicações - Despesas Telefônicas"/>
    <s v="01-112120612090-000-070505060155-2-NV021618-PRO007957-0-0-0"/>
    <s v="NV021618"/>
    <m/>
    <x v="2"/>
    <x v="138"/>
  </r>
  <r>
    <x v="249"/>
    <m/>
    <x v="1550"/>
    <d v="2025-03-01T00:00:00"/>
    <d v="2025-05-26T00:00:00"/>
    <n v="54.34"/>
    <n v="112120612090"/>
    <s v="Comunicações - Despesas Telefônicas"/>
    <s v="01-112120612090-000-070505060156-2-NV021619-PRO007957-0-0-0"/>
    <s v="NV021619"/>
    <m/>
    <x v="2"/>
    <x v="139"/>
  </r>
  <r>
    <x v="249"/>
    <m/>
    <x v="1550"/>
    <d v="2025-03-01T00:00:00"/>
    <d v="2025-05-26T00:00:00"/>
    <n v="54.34"/>
    <n v="112120612090"/>
    <s v="Comunicações - Despesas Telefônicas"/>
    <s v="01-112120612090-000-070505060147-2-NV021620-PRO007957-0-0-0"/>
    <s v="NV021620"/>
    <m/>
    <x v="2"/>
    <x v="140"/>
  </r>
  <r>
    <x v="249"/>
    <m/>
    <x v="1550"/>
    <d v="2025-03-01T00:00:00"/>
    <d v="2025-05-26T00:00:00"/>
    <n v="54.34"/>
    <n v="112120612090"/>
    <s v="Comunicações - Despesas Telefônicas"/>
    <s v="01-112120612090-000-070505060038-2-NV022551-PRO007957-0-0-0"/>
    <s v="NV022551"/>
    <m/>
    <x v="2"/>
    <x v="141"/>
  </r>
  <r>
    <x v="249"/>
    <m/>
    <x v="1550"/>
    <d v="2025-03-01T00:00:00"/>
    <d v="2025-05-26T00:00:00"/>
    <n v="54.34"/>
    <n v="112120612090"/>
    <s v="Comunicações - Despesas Telefônicas"/>
    <s v="01-112120612090-000-070505060039-2-NV022552-PRO007957-0-0-0"/>
    <s v="NV022552"/>
    <m/>
    <x v="2"/>
    <x v="142"/>
  </r>
  <r>
    <x v="249"/>
    <m/>
    <x v="1550"/>
    <d v="2025-03-01T00:00:00"/>
    <d v="2025-05-26T00:00:00"/>
    <n v="54.34"/>
    <n v="112120612090"/>
    <s v="Comunicações - Despesas Telefônicas"/>
    <s v="01-112120612090-000-070505060082-2-NV022553-PRO007957-0-0-0"/>
    <s v="NV022553"/>
    <m/>
    <x v="2"/>
    <x v="143"/>
  </r>
  <r>
    <x v="249"/>
    <m/>
    <x v="1550"/>
    <d v="2025-03-01T00:00:00"/>
    <d v="2025-05-26T00:00:00"/>
    <n v="54.34"/>
    <n v="112120612090"/>
    <s v="Comunicações - Despesas Telefônicas"/>
    <s v="01-112120612090-000-070505060083-2-NV022554-PRO007957-0-0-0"/>
    <s v="NV022554"/>
    <m/>
    <x v="2"/>
    <x v="144"/>
  </r>
  <r>
    <x v="249"/>
    <m/>
    <x v="1550"/>
    <d v="2025-03-01T00:00:00"/>
    <d v="2025-05-26T00:00:00"/>
    <n v="54.34"/>
    <n v="112120612090"/>
    <s v="Comunicações - Despesas Telefônicas"/>
    <s v="01-112120612090-000-070505060115-2-NV022555-PRO007957-0-0-0"/>
    <s v="NV022555"/>
    <m/>
    <x v="2"/>
    <x v="145"/>
  </r>
  <r>
    <x v="249"/>
    <m/>
    <x v="1550"/>
    <d v="2025-03-01T00:00:00"/>
    <d v="2025-05-26T00:00:00"/>
    <n v="54.34"/>
    <n v="112120612090"/>
    <s v="Comunicações - Despesas Telefônicas"/>
    <s v="01-112120612090-000-001501930157-2-NV022556-PRO007957-0-0-0"/>
    <s v="NV022556"/>
    <m/>
    <x v="2"/>
    <x v="146"/>
  </r>
  <r>
    <x v="249"/>
    <m/>
    <x v="1550"/>
    <d v="2025-03-01T00:00:00"/>
    <d v="2025-05-26T00:00:00"/>
    <n v="54.34"/>
    <n v="112120612090"/>
    <s v="Comunicações - Despesas Telefônicas"/>
    <s v="01-112120612090-000-070505060117-2-NV022557-PRO007957-0-0-0"/>
    <s v="NV022557"/>
    <m/>
    <x v="2"/>
    <x v="147"/>
  </r>
  <r>
    <x v="249"/>
    <m/>
    <x v="1550"/>
    <d v="2025-03-01T00:00:00"/>
    <d v="2025-05-26T00:00:00"/>
    <n v="54.34"/>
    <n v="112120612090"/>
    <s v="Comunicações - Despesas Telefônicas"/>
    <s v="01-112120612090-000-070505060117-2-NV022557-PRO007957-0-0-0"/>
    <s v="NV022557"/>
    <m/>
    <x v="2"/>
    <x v="147"/>
  </r>
  <r>
    <x v="249"/>
    <m/>
    <x v="1550"/>
    <d v="2025-03-01T00:00:00"/>
    <d v="2025-05-26T00:00:00"/>
    <n v="54.34"/>
    <n v="112120612090"/>
    <s v="Comunicações - Despesas Telefônicas"/>
    <s v="01-112120612090-000-070505060148-2-NV022558-PRO007957-0-0-0"/>
    <s v="NV022558"/>
    <m/>
    <x v="2"/>
    <x v="148"/>
  </r>
  <r>
    <x v="249"/>
    <m/>
    <x v="1550"/>
    <d v="2025-03-01T00:00:00"/>
    <d v="2025-05-26T00:00:00"/>
    <n v="54.34"/>
    <n v="112120612090"/>
    <s v="Comunicações - Despesas Telefônicas"/>
    <s v="01-112120612090-000-001505060426-2-NV022559-PRO007957-0-0-0"/>
    <s v="NV022559"/>
    <m/>
    <x v="2"/>
    <x v="149"/>
  </r>
  <r>
    <x v="249"/>
    <m/>
    <x v="1550"/>
    <d v="2025-03-01T00:00:00"/>
    <d v="2025-05-26T00:00:00"/>
    <n v="54.34"/>
    <n v="112120612090"/>
    <s v="Comunicações - Despesas Telefônicas"/>
    <s v="01-112120612090-000-070505060084-2-NV022562-PRO007957-0-0-0"/>
    <s v="NV022562"/>
    <m/>
    <x v="2"/>
    <x v="150"/>
  </r>
  <r>
    <x v="249"/>
    <m/>
    <x v="1550"/>
    <d v="2025-03-01T00:00:00"/>
    <d v="2025-05-26T00:00:00"/>
    <n v="54.34"/>
    <n v="112120612090"/>
    <s v="Comunicações - Despesas Telefônicas"/>
    <s v="01-112120612090-000-070505060040-2-NV022563-PRO007957-0-0-0"/>
    <s v="NV022563"/>
    <m/>
    <x v="2"/>
    <x v="151"/>
  </r>
  <r>
    <x v="249"/>
    <m/>
    <x v="1550"/>
    <d v="2025-03-01T00:00:00"/>
    <d v="2025-05-26T00:00:00"/>
    <n v="54.34"/>
    <n v="112120612090"/>
    <s v="Comunicações - Despesas Telefônicas"/>
    <s v="01-112120612090-000-001501930163-2-NV022564-PRO007957-0-0-0"/>
    <s v="NV022564"/>
    <m/>
    <x v="2"/>
    <x v="152"/>
  </r>
  <r>
    <x v="249"/>
    <m/>
    <x v="1550"/>
    <d v="2025-03-01T00:00:00"/>
    <d v="2025-05-26T00:00:00"/>
    <n v="27.17"/>
    <n v="112120612090"/>
    <s v="Comunicações - Despesas Telefônicas"/>
    <s v="01-112120612090-000-070505060042-2-NV022565-PRO007957-0-0-0"/>
    <s v="NV022565"/>
    <m/>
    <x v="2"/>
    <x v="250"/>
  </r>
  <r>
    <x v="249"/>
    <m/>
    <x v="1550"/>
    <d v="2025-03-01T00:00:00"/>
    <d v="2025-05-26T00:00:00"/>
    <n v="54.34"/>
    <n v="112120612090"/>
    <s v="Comunicações - Despesas Telefônicas"/>
    <s v="01-112120612090-000-070505060085-2-NV022566-PRO007957-0-0-0"/>
    <s v="NV022566"/>
    <m/>
    <x v="2"/>
    <x v="153"/>
  </r>
  <r>
    <x v="249"/>
    <m/>
    <x v="1550"/>
    <d v="2025-03-01T00:00:00"/>
    <d v="2025-05-26T00:00:00"/>
    <n v="380.38"/>
    <n v="112120612090"/>
    <s v="Comunicações - Despesas Telefônicas"/>
    <s v="01-112120612090-000-001501930166-2-NV022567-PRO007957-0-0-0"/>
    <s v="NV022567"/>
    <m/>
    <x v="2"/>
    <x v="154"/>
  </r>
  <r>
    <x v="249"/>
    <m/>
    <x v="1550"/>
    <d v="2025-03-01T00:00:00"/>
    <d v="2025-05-26T00:00:00"/>
    <n v="54.34"/>
    <n v="112120612090"/>
    <s v="Comunicações - Despesas Telefônicas"/>
    <s v="01-112120612090-000-070505060175-2-NV022568-PRO007957-0-0-0"/>
    <s v="NV022568"/>
    <m/>
    <x v="2"/>
    <x v="155"/>
  </r>
  <r>
    <x v="249"/>
    <m/>
    <x v="1550"/>
    <d v="2025-03-01T00:00:00"/>
    <d v="2025-05-26T00:00:00"/>
    <n v="54.34"/>
    <n v="112120612090"/>
    <s v="Comunicações - Despesas Telefônicas"/>
    <s v="01-112120612090-000-070505060167-2-NV022570-PRO007957-0-0-0"/>
    <s v="NV022570"/>
    <m/>
    <x v="2"/>
    <x v="251"/>
  </r>
  <r>
    <x v="249"/>
    <m/>
    <x v="1550"/>
    <d v="2025-03-01T00:00:00"/>
    <d v="2025-05-26T00:00:00"/>
    <n v="54.34"/>
    <n v="112120612090"/>
    <s v="Comunicações - Despesas Telefônicas"/>
    <s v="01-112120612090-000-070505060043-2-NV022571-PRO007957-0-0-0"/>
    <s v="NV022571"/>
    <m/>
    <x v="2"/>
    <x v="156"/>
  </r>
  <r>
    <x v="249"/>
    <m/>
    <x v="1550"/>
    <d v="2025-03-01T00:00:00"/>
    <d v="2025-05-26T00:00:00"/>
    <n v="54.34"/>
    <n v="112120612090"/>
    <s v="Comunicações - Despesas Telefônicas"/>
    <s v="01-112120612090-000-001505060293-2-NV022572-PRO007957-0-0-0"/>
    <s v="NV022572"/>
    <m/>
    <x v="2"/>
    <x v="157"/>
  </r>
  <r>
    <x v="249"/>
    <m/>
    <x v="1550"/>
    <d v="2025-03-01T00:00:00"/>
    <d v="2025-05-26T00:00:00"/>
    <n v="54.34"/>
    <n v="112120612090"/>
    <s v="Comunicações - Despesas Telefônicas"/>
    <s v="01-112120612090-000-001505060294-2-NV022573-PRO007957-0-0-0"/>
    <s v="NV022573"/>
    <m/>
    <x v="2"/>
    <x v="158"/>
  </r>
  <r>
    <x v="249"/>
    <m/>
    <x v="1550"/>
    <d v="2025-03-01T00:00:00"/>
    <d v="2025-05-26T00:00:00"/>
    <n v="54.34"/>
    <n v="112120612090"/>
    <s v="Comunicações - Despesas Telefônicas"/>
    <s v="01-112120612090-000-070505060119-2-NV022574-PRO007957-0-0-0"/>
    <s v="NV022574"/>
    <m/>
    <x v="2"/>
    <x v="159"/>
  </r>
  <r>
    <x v="249"/>
    <m/>
    <x v="1550"/>
    <d v="2025-03-01T00:00:00"/>
    <d v="2025-05-26T00:00:00"/>
    <n v="54.34"/>
    <n v="112120612090"/>
    <s v="Comunicações - Despesas Telefônicas"/>
    <s v="01-112120612090-000-070505060120-2-NV022575-PRO007957-0-0-0"/>
    <s v="NV022575"/>
    <m/>
    <x v="2"/>
    <x v="160"/>
  </r>
  <r>
    <x v="249"/>
    <m/>
    <x v="1550"/>
    <d v="2025-03-01T00:00:00"/>
    <d v="2025-05-26T00:00:00"/>
    <n v="54.34"/>
    <n v="112120612090"/>
    <s v="Comunicações - Despesas Telefônicas"/>
    <s v="01-112120612090-000-070505060121-2-NV022576-PRO007957-0-0-0"/>
    <s v="NV022576"/>
    <m/>
    <x v="2"/>
    <x v="161"/>
  </r>
  <r>
    <x v="249"/>
    <m/>
    <x v="1550"/>
    <d v="2025-03-01T00:00:00"/>
    <d v="2025-05-26T00:00:00"/>
    <n v="54.34"/>
    <n v="112120612090"/>
    <s v="Comunicações - Despesas Telefônicas"/>
    <s v="01-112120612090-000-001505060405-2-NV022578-PRO007957-0-0-0"/>
    <s v="NV022578"/>
    <m/>
    <x v="2"/>
    <x v="162"/>
  </r>
  <r>
    <x v="249"/>
    <m/>
    <x v="1550"/>
    <d v="2025-03-01T00:00:00"/>
    <d v="2025-05-26T00:00:00"/>
    <n v="54.34"/>
    <n v="112120612090"/>
    <s v="Comunicações - Despesas Telefônicas"/>
    <s v="01-112120612090-000-001505060373-2-NV022582-PRO007957-0-0-0"/>
    <s v="NV022582"/>
    <m/>
    <x v="2"/>
    <x v="163"/>
  </r>
  <r>
    <x v="249"/>
    <m/>
    <x v="1550"/>
    <d v="2025-03-01T00:00:00"/>
    <d v="2025-05-26T00:00:00"/>
    <n v="54.34"/>
    <n v="112120612090"/>
    <s v="Comunicações - Despesas Telefônicas"/>
    <s v="01-112120612090-000-070505060177-2-NV022583-PRO007957-0-0-0"/>
    <s v="NV022583"/>
    <m/>
    <x v="2"/>
    <x v="4"/>
  </r>
  <r>
    <x v="249"/>
    <m/>
    <x v="1550"/>
    <d v="2025-03-01T00:00:00"/>
    <d v="2025-05-26T00:00:00"/>
    <n v="650.73"/>
    <n v="112120612090"/>
    <s v="Comunicações - Despesas Telefônicas"/>
    <s v="01-112120612090-000-001505060375-2-NV022584-PRO007957-0-0-0"/>
    <s v="NV022584"/>
    <m/>
    <x v="2"/>
    <x v="164"/>
  </r>
  <r>
    <x v="249"/>
    <m/>
    <x v="1550"/>
    <d v="2025-03-01T00:00:00"/>
    <d v="2025-05-26T00:00:00"/>
    <n v="54.34"/>
    <n v="112120612090"/>
    <s v="Comunicações - Despesas Telefônicas"/>
    <s v="01-112120612090-000-001505060296-2-NV022586-PRO007957-0-0-0"/>
    <s v="NV022586"/>
    <m/>
    <x v="2"/>
    <x v="166"/>
  </r>
  <r>
    <x v="249"/>
    <m/>
    <x v="1550"/>
    <d v="2025-03-01T00:00:00"/>
    <d v="2025-05-26T00:00:00"/>
    <n v="54.34"/>
    <n v="112120612090"/>
    <s v="Comunicações - Despesas Telefônicas"/>
    <s v="01-112120612090-000-070505060181-2-NV022587-PRO007957-0-0-0"/>
    <s v="NV022587"/>
    <m/>
    <x v="2"/>
    <x v="167"/>
  </r>
  <r>
    <x v="249"/>
    <m/>
    <x v="1550"/>
    <d v="2025-03-01T00:00:00"/>
    <d v="2025-05-26T00:00:00"/>
    <n v="54.34"/>
    <n v="112120612090"/>
    <s v="Comunicações - Despesas Telefônicas"/>
    <s v="01-112120612090-000-001505060327-2-NV022588-PRO007957-0-0-0"/>
    <s v="NV022588"/>
    <m/>
    <x v="2"/>
    <x v="168"/>
  </r>
  <r>
    <x v="249"/>
    <m/>
    <x v="1550"/>
    <d v="2025-03-01T00:00:00"/>
    <d v="2025-05-26T00:00:00"/>
    <n v="54.34"/>
    <n v="112120612090"/>
    <s v="Comunicações - Despesas Telefônicas"/>
    <s v="01-112120612090-000-070505060195-2-NV022600-PRO007957-0-0-0"/>
    <s v="NV022600"/>
    <m/>
    <x v="2"/>
    <x v="169"/>
  </r>
  <r>
    <x v="249"/>
    <m/>
    <x v="1550"/>
    <d v="2025-03-01T00:00:00"/>
    <d v="2025-05-26T00:00:00"/>
    <n v="80.16"/>
    <n v="112120612090"/>
    <s v="Comunicações - Despesas Telefônicas"/>
    <s v="01-112120612090-000-001505060376-2-NV022601-PRO007957-0-0-0"/>
    <s v="NV022601"/>
    <m/>
    <x v="2"/>
    <x v="170"/>
  </r>
  <r>
    <x v="249"/>
    <m/>
    <x v="1550"/>
    <d v="2025-03-01T00:00:00"/>
    <d v="2025-05-26T00:00:00"/>
    <n v="54.34"/>
    <n v="112120612090"/>
    <s v="Comunicações - Despesas Telefônicas"/>
    <s v="01-112120612090-000-001505060406-2-NV022602-PRO007957-0-0-0"/>
    <s v="NV022602"/>
    <m/>
    <x v="2"/>
    <x v="171"/>
  </r>
  <r>
    <x v="249"/>
    <m/>
    <x v="1550"/>
    <d v="2025-03-01T00:00:00"/>
    <d v="2025-05-26T00:00:00"/>
    <n v="54.34"/>
    <n v="112120612090"/>
    <s v="Comunicações - Despesas Telefônicas"/>
    <s v="01-112120612090-000-070505060198-2-NV022603-PRO007957-0-0-0"/>
    <s v="NV022603"/>
    <m/>
    <x v="2"/>
    <x v="172"/>
  </r>
  <r>
    <x v="249"/>
    <m/>
    <x v="1550"/>
    <d v="2025-03-01T00:00:00"/>
    <d v="2025-05-26T00:00:00"/>
    <n v="54.34"/>
    <n v="112120612090"/>
    <s v="Comunicações - Despesas Telefônicas"/>
    <s v="01-112120612090-000-070505060199-2-NV022609-PRO007957-0-0-0"/>
    <s v="NV022609"/>
    <m/>
    <x v="2"/>
    <x v="173"/>
  </r>
  <r>
    <x v="249"/>
    <m/>
    <x v="1550"/>
    <d v="2025-03-01T00:00:00"/>
    <d v="2025-05-26T00:00:00"/>
    <n v="54.34"/>
    <n v="112120612090"/>
    <s v="Comunicações - Despesas Telefônicas"/>
    <s v="01-112120612090-000-070505060200-2-NV022610-PRO007957-0-0-0"/>
    <s v="NV022610"/>
    <m/>
    <x v="2"/>
    <x v="174"/>
  </r>
  <r>
    <x v="249"/>
    <m/>
    <x v="1550"/>
    <d v="2025-03-01T00:00:00"/>
    <d v="2025-05-26T00:00:00"/>
    <n v="54.34"/>
    <n v="112120612090"/>
    <s v="Comunicações - Despesas Telefônicas"/>
    <s v="01-112120612090-000-001505060298-2-NV022611-PRO007957-0-0-0"/>
    <s v="NV022611"/>
    <m/>
    <x v="2"/>
    <x v="175"/>
  </r>
  <r>
    <x v="249"/>
    <m/>
    <x v="1550"/>
    <d v="2025-03-01T00:00:00"/>
    <d v="2025-05-26T00:00:00"/>
    <n v="54.34"/>
    <n v="112120612090"/>
    <s v="Comunicações - Despesas Telefônicas"/>
    <s v="01-112120612090-000-070505060202-2-NV022612-PRO007957-0-0-0"/>
    <s v="NV022612"/>
    <m/>
    <x v="2"/>
    <x v="176"/>
  </r>
  <r>
    <x v="249"/>
    <m/>
    <x v="1550"/>
    <d v="2025-03-01T00:00:00"/>
    <d v="2025-05-26T00:00:00"/>
    <n v="54.34"/>
    <n v="112120612090"/>
    <s v="Comunicações - Despesas Telefônicas"/>
    <s v="01-112120612090-000-001505060378-2-NV022613-PRO007957-0-0-0"/>
    <s v="NV022613"/>
    <m/>
    <x v="2"/>
    <x v="177"/>
  </r>
  <r>
    <x v="249"/>
    <m/>
    <x v="1550"/>
    <d v="2025-03-01T00:00:00"/>
    <d v="2025-05-26T00:00:00"/>
    <n v="54.34"/>
    <n v="112120612090"/>
    <s v="Comunicações - Despesas Telefônicas"/>
    <s v="01-112120612090-000-001505060408-2-NV022614-PRO007957-0-0-0"/>
    <s v="NV022614"/>
    <m/>
    <x v="2"/>
    <x v="178"/>
  </r>
  <r>
    <x v="249"/>
    <m/>
    <x v="1550"/>
    <d v="2025-03-01T00:00:00"/>
    <d v="2025-05-26T00:00:00"/>
    <n v="54.34"/>
    <n v="112120612090"/>
    <s v="Comunicações - Despesas Telefônicas"/>
    <s v="01-112120612090-000-070505060205-2-NV022615-PRO007957-0-0-0"/>
    <s v="NV022615"/>
    <m/>
    <x v="2"/>
    <x v="179"/>
  </r>
  <r>
    <x v="249"/>
    <m/>
    <x v="1550"/>
    <d v="2025-03-01T00:00:00"/>
    <d v="2025-05-26T00:00:00"/>
    <n v="54.34"/>
    <n v="112120612090"/>
    <s v="Comunicações - Despesas Telefônicas"/>
    <s v="01-112120612090-000-070505060206-2-NV022616-PRO007957-0-0-0"/>
    <s v="NV022616"/>
    <m/>
    <x v="2"/>
    <x v="180"/>
  </r>
  <r>
    <x v="249"/>
    <m/>
    <x v="1550"/>
    <d v="2025-03-01T00:00:00"/>
    <d v="2025-05-26T00:00:00"/>
    <n v="108.68"/>
    <n v="112120612090"/>
    <s v="Comunicações - Despesas Telefônicas"/>
    <s v="01-112120612090-000-070505060207-2-NV022617-PRO007957-0-0-0"/>
    <s v="NV022617"/>
    <m/>
    <x v="2"/>
    <x v="181"/>
  </r>
  <r>
    <x v="249"/>
    <m/>
    <x v="1550"/>
    <d v="2025-03-01T00:00:00"/>
    <d v="2025-05-26T00:00:00"/>
    <n v="54.34"/>
    <n v="112120612090"/>
    <s v="Comunicações - Despesas Telefônicas"/>
    <s v="01-112120612090-000-070505060208-2-NV022618-PRO007957-0-0-0"/>
    <s v="NV022618"/>
    <m/>
    <x v="2"/>
    <x v="182"/>
  </r>
  <r>
    <x v="249"/>
    <m/>
    <x v="1550"/>
    <d v="2025-03-01T00:00:00"/>
    <d v="2025-05-26T00:00:00"/>
    <n v="54.34"/>
    <n v="112120612090"/>
    <s v="Comunicações - Despesas Telefônicas"/>
    <s v="01-112120612090-000-001505060302-2-NV022619-PRO007957-0-0-0"/>
    <s v="NV022619"/>
    <m/>
    <x v="2"/>
    <x v="183"/>
  </r>
  <r>
    <x v="249"/>
    <m/>
    <x v="1550"/>
    <d v="2025-03-01T00:00:00"/>
    <d v="2025-05-26T00:00:00"/>
    <n v="54.34"/>
    <n v="112120612090"/>
    <s v="Comunicações - Despesas Telefônicas"/>
    <s v="01-112120612090-000-001505060301-2-NV022620-PRO007957-0-0-0"/>
    <s v="NV022620"/>
    <m/>
    <x v="2"/>
    <x v="184"/>
  </r>
  <r>
    <x v="249"/>
    <m/>
    <x v="1550"/>
    <d v="2025-03-01T00:00:00"/>
    <d v="2025-05-26T00:00:00"/>
    <n v="54.34"/>
    <n v="112120612090"/>
    <s v="Comunicações - Despesas Telefônicas"/>
    <s v="01-112120612090-000-070505060210-2-NV022621-PRO007957-0-0-0"/>
    <s v="NV022621"/>
    <m/>
    <x v="2"/>
    <x v="185"/>
  </r>
  <r>
    <x v="249"/>
    <m/>
    <x v="1550"/>
    <d v="2025-03-01T00:00:00"/>
    <d v="2025-05-26T00:00:00"/>
    <n v="54.34"/>
    <n v="112120612090"/>
    <s v="Comunicações - Despesas Telefônicas"/>
    <s v="01-112120612090-000-001505060332-2-NV022622-PRO007957-0-0-0"/>
    <s v="NV022622"/>
    <m/>
    <x v="2"/>
    <x v="186"/>
  </r>
  <r>
    <x v="249"/>
    <m/>
    <x v="1550"/>
    <d v="2025-03-01T00:00:00"/>
    <d v="2025-05-26T00:00:00"/>
    <n v="54.34"/>
    <n v="112120612090"/>
    <s v="Comunicações - Despesas Telefônicas"/>
    <s v="01-112120612090-000-070505060215-2-NV022623-PRO007957-0-0-0"/>
    <s v="NV022623"/>
    <m/>
    <x v="2"/>
    <x v="187"/>
  </r>
  <r>
    <x v="249"/>
    <m/>
    <x v="1550"/>
    <d v="2025-03-01T00:00:00"/>
    <d v="2025-05-26T00:00:00"/>
    <n v="1151.3499999999999"/>
    <n v="112120612090"/>
    <s v="Comunicações - Despesas Telefônicas"/>
    <s v="01-112120612090-000-001505060334-2-NV022624-PRO007957-0-0-0"/>
    <s v="NV022624"/>
    <m/>
    <x v="2"/>
    <x v="188"/>
  </r>
  <r>
    <x v="249"/>
    <m/>
    <x v="1550"/>
    <d v="2025-03-01T00:00:00"/>
    <d v="2025-05-26T00:00:00"/>
    <n v="54.34"/>
    <n v="112120612090"/>
    <s v="Comunicações - Despesas Telefônicas"/>
    <s v="01-112120612090-000-001505060334-2-NV022624-PRO007957-0-0-0"/>
    <s v="NV022624"/>
    <m/>
    <x v="2"/>
    <x v="188"/>
  </r>
  <r>
    <x v="249"/>
    <m/>
    <x v="1550"/>
    <d v="2025-03-01T00:00:00"/>
    <d v="2025-05-26T00:00:00"/>
    <n v="54.34"/>
    <n v="112120612090"/>
    <s v="Comunicações - Despesas Telefônicas"/>
    <s v="01-112120612090-000-001505060379-2-NV022625-PRO007957-0-0-0"/>
    <s v="NV022625"/>
    <m/>
    <x v="2"/>
    <x v="189"/>
  </r>
  <r>
    <x v="249"/>
    <m/>
    <x v="1550"/>
    <d v="2025-03-01T00:00:00"/>
    <d v="2025-05-26T00:00:00"/>
    <n v="54.34"/>
    <n v="112120612090"/>
    <s v="Comunicações - Despesas Telefônicas"/>
    <s v="01-112120612090-000-070505060212-2-NV022626-PRO007957-0-0-0"/>
    <s v="NV022626"/>
    <m/>
    <x v="2"/>
    <x v="190"/>
  </r>
  <r>
    <x v="249"/>
    <m/>
    <x v="1550"/>
    <d v="2025-03-01T00:00:00"/>
    <d v="2025-05-26T00:00:00"/>
    <n v="54.34"/>
    <n v="112120612090"/>
    <s v="Comunicações - Despesas Telefônicas"/>
    <s v="01-112120612090-000-070505060217-2-NV022627-PRO007957-0-0-0"/>
    <s v="NV022627"/>
    <m/>
    <x v="2"/>
    <x v="191"/>
  </r>
  <r>
    <x v="249"/>
    <m/>
    <x v="1550"/>
    <d v="2025-03-01T00:00:00"/>
    <d v="2025-05-26T00:00:00"/>
    <n v="54.34"/>
    <n v="112120612090"/>
    <s v="Comunicações - Despesas Telefônicas"/>
    <s v="01-112120612090-000-070505060218-2-NV022628-PRO007957-0-0-0"/>
    <s v="NV022628"/>
    <m/>
    <x v="2"/>
    <x v="192"/>
  </r>
  <r>
    <x v="249"/>
    <m/>
    <x v="1550"/>
    <d v="2025-03-01T00:00:00"/>
    <d v="2025-05-26T00:00:00"/>
    <n v="54.34"/>
    <n v="112120612090"/>
    <s v="Comunicações - Despesas Telefônicas"/>
    <s v="01-112120612090-000-001505060413-2-NV022629-PRO007957-0-0-0"/>
    <s v="NV022629"/>
    <m/>
    <x v="2"/>
    <x v="193"/>
  </r>
  <r>
    <x v="249"/>
    <m/>
    <x v="1550"/>
    <d v="2025-03-01T00:00:00"/>
    <d v="2025-05-26T00:00:00"/>
    <n v="54.34"/>
    <n v="112120612090"/>
    <s v="Comunicações - Despesas Telefônicas"/>
    <s v="01-112120612090-000-001505060303-2-NV022630-PRO007957-0-0-0"/>
    <s v="NV022630"/>
    <m/>
    <x v="2"/>
    <x v="194"/>
  </r>
  <r>
    <x v="249"/>
    <m/>
    <x v="1550"/>
    <d v="2025-03-01T00:00:00"/>
    <d v="2025-05-26T00:00:00"/>
    <n v="54.34"/>
    <n v="112120612090"/>
    <s v="Comunicações - Despesas Telefônicas"/>
    <s v="01-112120612090-000-070505060221-2-NV022631-PRO007957-0-0-0"/>
    <s v="NV022631"/>
    <m/>
    <x v="2"/>
    <x v="195"/>
  </r>
  <r>
    <x v="249"/>
    <m/>
    <x v="1550"/>
    <d v="2025-03-01T00:00:00"/>
    <d v="2025-05-26T00:00:00"/>
    <n v="54.34"/>
    <n v="112120612090"/>
    <s v="Comunicações - Despesas Telefônicas"/>
    <s v="01-112120612090-000-001505060305-2-NV022632-PRO007957-0-0-0"/>
    <s v="NV022632"/>
    <m/>
    <x v="2"/>
    <x v="196"/>
  </r>
  <r>
    <x v="249"/>
    <m/>
    <x v="1550"/>
    <d v="2025-03-01T00:00:00"/>
    <d v="2025-05-26T00:00:00"/>
    <n v="54.34"/>
    <n v="112120612090"/>
    <s v="Comunicações - Despesas Telefônicas"/>
    <s v="01-112120612090-000-001505060335-2-NV022633-PRO007957-0-0-0"/>
    <s v="NV022633"/>
    <m/>
    <x v="2"/>
    <x v="197"/>
  </r>
  <r>
    <x v="249"/>
    <m/>
    <x v="1550"/>
    <d v="2025-03-01T00:00:00"/>
    <d v="2025-05-26T00:00:00"/>
    <n v="54.34"/>
    <n v="112120612090"/>
    <s v="Comunicações - Despesas Telefônicas"/>
    <s v="01-112120612090-000-070505060224-2-NV022634-PRO007957-0-0-0"/>
    <s v="NV022634"/>
    <m/>
    <x v="2"/>
    <x v="198"/>
  </r>
  <r>
    <x v="249"/>
    <m/>
    <x v="1550"/>
    <d v="2025-03-01T00:00:00"/>
    <d v="2025-05-26T00:00:00"/>
    <n v="53.34"/>
    <n v="112120612090"/>
    <s v="Comunicações - Despesas Telefônicas"/>
    <s v="01-112120612090-000-001505060337-2-NV022635-PRO007957-0-0-0"/>
    <s v="NV022635"/>
    <m/>
    <x v="2"/>
    <x v="199"/>
  </r>
  <r>
    <x v="249"/>
    <m/>
    <x v="1550"/>
    <d v="2025-03-01T00:00:00"/>
    <d v="2025-05-26T00:00:00"/>
    <n v="54.34"/>
    <n v="112120612090"/>
    <s v="Comunicações - Despesas Telefônicas"/>
    <s v="01-112120612090-000-070505060226-2-NV022636-PRO007957-0-0-0"/>
    <s v="NV022636"/>
    <m/>
    <x v="2"/>
    <x v="200"/>
  </r>
  <r>
    <x v="249"/>
    <m/>
    <x v="1550"/>
    <d v="2025-03-01T00:00:00"/>
    <d v="2025-05-26T00:00:00"/>
    <n v="54.34"/>
    <n v="112120612090"/>
    <s v="Comunicações - Despesas Telefônicas"/>
    <s v="01-112120612090-000-001505060414-2-NV022637-PRO007957-0-0-0"/>
    <s v="NV022637"/>
    <m/>
    <x v="2"/>
    <x v="201"/>
  </r>
  <r>
    <x v="249"/>
    <m/>
    <x v="1550"/>
    <d v="2025-03-01T00:00:00"/>
    <d v="2025-05-26T00:00:00"/>
    <n v="54.34"/>
    <n v="112120612090"/>
    <s v="Comunicações - Despesas Telefônicas"/>
    <s v="01-112120612090-000-070505060228-2-NV022638-PRO007957-0-0-0"/>
    <s v="NV022638"/>
    <m/>
    <x v="2"/>
    <x v="202"/>
  </r>
  <r>
    <x v="249"/>
    <m/>
    <x v="1550"/>
    <d v="2025-03-01T00:00:00"/>
    <d v="2025-05-26T00:00:00"/>
    <n v="54.34"/>
    <n v="112120612090"/>
    <s v="Comunicações - Despesas Telefônicas"/>
    <s v="01-112120612090-000-001505060416-2-NV022639-PRO007957-0-0-0"/>
    <s v="NV022639"/>
    <m/>
    <x v="2"/>
    <x v="203"/>
  </r>
  <r>
    <x v="249"/>
    <m/>
    <x v="1550"/>
    <d v="2025-03-01T00:00:00"/>
    <d v="2025-05-26T00:00:00"/>
    <n v="27.17"/>
    <n v="112120612090"/>
    <s v="Comunicações - Despesas Telefônicas"/>
    <s v="01-112120612090-000-001505060339-2-NV022641-PRO007957-0-0-0"/>
    <s v="NV022641"/>
    <m/>
    <x v="2"/>
    <x v="205"/>
  </r>
  <r>
    <x v="249"/>
    <m/>
    <x v="1550"/>
    <d v="2025-03-01T00:00:00"/>
    <d v="2025-05-26T00:00:00"/>
    <n v="54.34"/>
    <n v="112120612090"/>
    <s v="Comunicações - Despesas Telefônicas"/>
    <s v="01-112120612090-000-001505060340-2-NV022642-PRO007957-0-0-0"/>
    <s v="NV022642"/>
    <m/>
    <x v="2"/>
    <x v="206"/>
  </r>
  <r>
    <x v="249"/>
    <m/>
    <x v="1550"/>
    <d v="2025-03-01T00:00:00"/>
    <d v="2025-05-26T00:00:00"/>
    <n v="298.87"/>
    <n v="112120612090"/>
    <s v="Comunicações - Despesas Telefônicas"/>
    <s v="01-112120612090-000-001505060342-2-NV022644-PRO007957-0-0-0"/>
    <s v="NV022644"/>
    <m/>
    <x v="2"/>
    <x v="208"/>
  </r>
  <r>
    <x v="249"/>
    <m/>
    <x v="1550"/>
    <d v="2025-03-01T00:00:00"/>
    <d v="2025-05-26T00:00:00"/>
    <n v="54.34"/>
    <n v="112120612090"/>
    <s v="Comunicações - Despesas Telefônicas"/>
    <s v="01-112120612090-000-070505060235-2-NV022645-PRO007957-0-0-0"/>
    <s v="NV022645"/>
    <m/>
    <x v="2"/>
    <x v="209"/>
  </r>
  <r>
    <x v="249"/>
    <m/>
    <x v="1550"/>
    <d v="2025-03-01T00:00:00"/>
    <d v="2025-05-26T00:00:00"/>
    <n v="54.34"/>
    <n v="112120612090"/>
    <s v="Comunicações - Despesas Telefônicas"/>
    <s v="01-112120612090-000-070505060236-2-NV022646-PRO007957-0-0-0"/>
    <s v="NV022646"/>
    <m/>
    <x v="2"/>
    <x v="210"/>
  </r>
  <r>
    <x v="249"/>
    <m/>
    <x v="1550"/>
    <d v="2025-03-01T00:00:00"/>
    <d v="2025-05-26T00:00:00"/>
    <n v="54.34"/>
    <n v="112120612090"/>
    <s v="Comunicações - Despesas Telefônicas"/>
    <s v="01-112120612090-000-070505060237-2-NV022647-PRO007957-0-0-0"/>
    <s v="NV022647"/>
    <m/>
    <x v="2"/>
    <x v="239"/>
  </r>
  <r>
    <x v="249"/>
    <m/>
    <x v="1550"/>
    <d v="2025-03-01T00:00:00"/>
    <d v="2025-05-26T00:00:00"/>
    <n v="80.16"/>
    <n v="112120612090"/>
    <s v="Comunicações - Despesas Telefônicas"/>
    <s v="01-112120612090-000-070505060238-2-NV022648-PRO007957-0-0-0"/>
    <s v="NV022648"/>
    <m/>
    <x v="2"/>
    <x v="211"/>
  </r>
  <r>
    <x v="249"/>
    <m/>
    <x v="1550"/>
    <d v="2025-03-01T00:00:00"/>
    <d v="2025-05-26T00:00:00"/>
    <n v="93.07"/>
    <n v="112120612090"/>
    <s v="Comunicações - Despesas Telefônicas"/>
    <s v="01-112120612090-000-001505060422-2-NV022649-PRO007957-0-0-0"/>
    <s v="NV022649"/>
    <m/>
    <x v="2"/>
    <x v="212"/>
  </r>
  <r>
    <x v="249"/>
    <m/>
    <x v="1550"/>
    <d v="2025-03-01T00:00:00"/>
    <d v="2025-05-26T00:00:00"/>
    <n v="1287.2"/>
    <n v="112120612090"/>
    <s v="Comunicações - Despesas Telefônicas"/>
    <s v="01-112120612090-000-001505060306-2-NV022650-PRO007957-0-0-0"/>
    <s v="NV022650"/>
    <m/>
    <x v="2"/>
    <x v="255"/>
  </r>
  <r>
    <x v="249"/>
    <m/>
    <x v="1550"/>
    <d v="2025-03-01T00:00:00"/>
    <d v="2025-05-26T00:00:00"/>
    <n v="64.55"/>
    <n v="112120612090"/>
    <s v="Comunicações - Despesas Telefônicas"/>
    <s v="01-112120612090-000-001505060306-2-NV022650-PRO007957-0-0-0"/>
    <s v="NV022650"/>
    <m/>
    <x v="2"/>
    <x v="255"/>
  </r>
  <r>
    <x v="249"/>
    <m/>
    <x v="1550"/>
    <d v="2025-03-01T00:00:00"/>
    <d v="2025-05-26T00:00:00"/>
    <n v="54.34"/>
    <n v="112120612090"/>
    <s v="Comunicações - Despesas Telefônicas"/>
    <s v="01-112120612090-000-070505060241-2-NV022651-PRO007957-0-0-0"/>
    <s v="NV022651"/>
    <m/>
    <x v="2"/>
    <x v="213"/>
  </r>
  <r>
    <x v="249"/>
    <m/>
    <x v="1550"/>
    <d v="2025-03-01T00:00:00"/>
    <d v="2025-05-26T00:00:00"/>
    <n v="54.34"/>
    <n v="112120612090"/>
    <s v="Comunicações - Despesas Telefônicas"/>
    <s v="01-112120612090-000-070505060243-2-NV022652-PRO007957-0-0-0"/>
    <s v="NV022652"/>
    <m/>
    <x v="2"/>
    <x v="214"/>
  </r>
  <r>
    <x v="249"/>
    <m/>
    <x v="1550"/>
    <d v="2025-03-01T00:00:00"/>
    <d v="2025-05-26T00:00:00"/>
    <n v="54.34"/>
    <n v="112120612090"/>
    <s v="Comunicações - Despesas Telefônicas"/>
    <s v="01-112120612090-000-070505060240-2-NV022653-PRO007957-0-0-0"/>
    <s v="NV022653"/>
    <m/>
    <x v="2"/>
    <x v="215"/>
  </r>
  <r>
    <x v="249"/>
    <m/>
    <x v="1550"/>
    <d v="2025-03-01T00:00:00"/>
    <d v="2025-05-26T00:00:00"/>
    <n v="54.34"/>
    <n v="112120612090"/>
    <s v="Comunicações - Despesas Telefônicas"/>
    <s v="01-112120612090-000-001505060384-2-NV022654-PRO007957-0-0-0"/>
    <s v="NV022654"/>
    <m/>
    <x v="2"/>
    <x v="216"/>
  </r>
  <r>
    <x v="249"/>
    <m/>
    <x v="1550"/>
    <d v="2025-03-01T00:00:00"/>
    <d v="2025-05-26T00:00:00"/>
    <n v="54.34"/>
    <n v="112120612090"/>
    <s v="Comunicações - Despesas Telefônicas"/>
    <s v="01-112120612090-000-001505060385-2-NV022655-PRO007957-0-0-0"/>
    <s v="NV022655"/>
    <m/>
    <x v="2"/>
    <x v="217"/>
  </r>
  <r>
    <x v="249"/>
    <m/>
    <x v="1550"/>
    <d v="2025-03-01T00:00:00"/>
    <d v="2025-05-26T00:00:00"/>
    <n v="54.34"/>
    <n v="112120612090"/>
    <s v="Comunicações - Despesas Telefônicas"/>
    <s v="01-112120612090-000-070505060246-2-NV022656-PRO007957-0-0-0"/>
    <s v="NV022656"/>
    <m/>
    <x v="2"/>
    <x v="218"/>
  </r>
  <r>
    <x v="249"/>
    <m/>
    <x v="1550"/>
    <d v="2025-03-01T00:00:00"/>
    <d v="2025-05-26T00:00:00"/>
    <n v="54.34"/>
    <n v="112120612090"/>
    <s v="Comunicações - Despesas Telefônicas"/>
    <s v="01-112120612090-000-001505060387-2-NV022657-PRO007957-0-0-0"/>
    <s v="NV022657"/>
    <m/>
    <x v="2"/>
    <x v="219"/>
  </r>
  <r>
    <x v="249"/>
    <m/>
    <x v="1550"/>
    <d v="2025-03-01T00:00:00"/>
    <d v="2025-05-26T00:00:00"/>
    <n v="54.34"/>
    <n v="112120612090"/>
    <s v="Comunicações - Despesas Telefônicas"/>
    <s v="01-112120612090-000-070505060248-2-NV022658-PRO007957-0-0-0"/>
    <s v="NV022658"/>
    <m/>
    <x v="2"/>
    <x v="220"/>
  </r>
  <r>
    <x v="249"/>
    <m/>
    <x v="1550"/>
    <d v="2025-03-01T00:00:00"/>
    <d v="2025-05-26T00:00:00"/>
    <n v="1370.76"/>
    <n v="112120612090"/>
    <s v="Comunicações - Despesas Telefônicas"/>
    <s v="01-112120612090-000-070505060249-2-NV022661-PRO007957-0-0-0"/>
    <s v="NV022661"/>
    <m/>
    <x v="2"/>
    <x v="221"/>
  </r>
  <r>
    <x v="249"/>
    <m/>
    <x v="1550"/>
    <d v="2025-03-01T00:00:00"/>
    <d v="2025-05-26T00:00:00"/>
    <n v="54.34"/>
    <n v="112120612090"/>
    <s v="Comunicações - Despesas Telefônicas"/>
    <s v="01-112120612090-000-001505060346-2-NV022662-PRO007957-0-0-0"/>
    <s v="NV022662"/>
    <m/>
    <x v="2"/>
    <x v="222"/>
  </r>
  <r>
    <x v="249"/>
    <m/>
    <x v="1550"/>
    <d v="2025-03-01T00:00:00"/>
    <d v="2025-05-26T00:00:00"/>
    <n v="54.34"/>
    <n v="112120612090"/>
    <s v="Comunicações - Despesas Telefônicas"/>
    <s v="01-112120612090-000-001505060347-2-NV022663-PRO007957-0-0-0"/>
    <s v="NV022663"/>
    <m/>
    <x v="2"/>
    <x v="223"/>
  </r>
  <r>
    <x v="249"/>
    <m/>
    <x v="1550"/>
    <d v="2025-03-01T00:00:00"/>
    <d v="2025-05-26T00:00:00"/>
    <n v="54.34"/>
    <n v="112120612090"/>
    <s v="Comunicações - Despesas Telefônicas"/>
    <s v="01-112120612090-000-070505060250-2-NV022664-PRO007957-0-0-0"/>
    <s v="NV022664"/>
    <m/>
    <x v="2"/>
    <x v="224"/>
  </r>
  <r>
    <x v="249"/>
    <m/>
    <x v="1550"/>
    <d v="2025-03-01T00:00:00"/>
    <d v="2025-05-26T00:00:00"/>
    <n v="54.34"/>
    <n v="112120612090"/>
    <s v="Comunicações - Despesas Telefônicas"/>
    <s v="01-112120612090-000-001505060389-2-NV022665-PRO007957-0-0-0"/>
    <s v="NV022665"/>
    <m/>
    <x v="2"/>
    <x v="225"/>
  </r>
  <r>
    <x v="249"/>
    <m/>
    <x v="1550"/>
    <d v="2025-03-01T00:00:00"/>
    <d v="2025-05-26T00:00:00"/>
    <n v="54.34"/>
    <n v="112120612090"/>
    <s v="Comunicações - Despesas Telefônicas"/>
    <s v="01-112120612090-000-070505060254-2-NV022665-PRO007957-0-0-0"/>
    <s v="NV022665"/>
    <m/>
    <x v="2"/>
    <x v="225"/>
  </r>
  <r>
    <x v="249"/>
    <m/>
    <x v="1550"/>
    <d v="2025-03-01T00:00:00"/>
    <d v="2025-05-26T00:00:00"/>
    <n v="54.34"/>
    <n v="112120612090"/>
    <s v="Comunicações - Despesas Telefônicas"/>
    <s v="01-112120612090-000-001505060423-2-NV022666-PRO007957-0-0-0"/>
    <s v="NV022666"/>
    <m/>
    <x v="2"/>
    <x v="226"/>
  </r>
  <r>
    <x v="249"/>
    <m/>
    <x v="1550"/>
    <d v="2025-03-01T00:00:00"/>
    <d v="2025-05-26T00:00:00"/>
    <n v="1601.75"/>
    <n v="112120612090"/>
    <s v="Comunicações - Despesas Telefônicas"/>
    <s v="01-112120612090-000-001505060309-2-NV022669-PRO007957-0-0-0"/>
    <s v="NV022669"/>
    <m/>
    <x v="2"/>
    <x v="228"/>
  </r>
  <r>
    <x v="249"/>
    <m/>
    <x v="1550"/>
    <d v="2025-03-01T00:00:00"/>
    <d v="2025-05-26T00:00:00"/>
    <n v="27.17"/>
    <n v="112120612090"/>
    <s v="Comunicações - Despesas Telefônicas"/>
    <s v="01-112120612090-000-070505060265-2-NV022670-PRO007957-0-0-0"/>
    <s v="NV022670"/>
    <m/>
    <x v="2"/>
    <x v="256"/>
  </r>
  <r>
    <x v="249"/>
    <m/>
    <x v="1550"/>
    <d v="2025-03-01T00:00:00"/>
    <d v="2025-05-26T00:00:00"/>
    <n v="93.07"/>
    <n v="112120612090"/>
    <s v="Comunicações - Despesas Telefônicas"/>
    <s v="01-112120612090-000-001505060348-2-NV022672-PRO007957-0-0-0"/>
    <s v="NV022672"/>
    <m/>
    <x v="2"/>
    <x v="229"/>
  </r>
  <r>
    <x v="249"/>
    <m/>
    <x v="1550"/>
    <d v="2025-03-01T00:00:00"/>
    <d v="2025-05-26T00:00:00"/>
    <n v="54.34"/>
    <n v="112120612090"/>
    <s v="Comunicações - Despesas Telefônicas"/>
    <s v="01-112120612090-000-070505060262-2-NV022676-PRO007957-0-0-0"/>
    <s v="NV022676"/>
    <m/>
    <x v="2"/>
    <x v="230"/>
  </r>
  <r>
    <x v="249"/>
    <m/>
    <x v="1550"/>
    <d v="2025-03-01T00:00:00"/>
    <d v="2025-05-26T00:00:00"/>
    <n v="54.34"/>
    <n v="112120612090"/>
    <s v="Comunicações - Despesas Telefônicas"/>
    <s v="01-112120612090-000-001505060356-2-NV022680-PRO007957-0-0-0"/>
    <s v="NV022680"/>
    <m/>
    <x v="2"/>
    <x v="232"/>
  </r>
  <r>
    <x v="249"/>
    <m/>
    <x v="1550"/>
    <d v="2025-03-01T00:00:00"/>
    <d v="2025-05-26T00:00:00"/>
    <n v="1640.48"/>
    <n v="112120612090"/>
    <s v="Comunicações - Despesas Telefônicas"/>
    <s v="01-112120612090-000-001505060390-2-NV022681-PRO007957-0-0-0"/>
    <s v="NV022681"/>
    <m/>
    <x v="2"/>
    <x v="233"/>
  </r>
  <r>
    <x v="249"/>
    <m/>
    <x v="1550"/>
    <d v="2025-03-01T00:00:00"/>
    <d v="2025-05-26T00:00:00"/>
    <n v="1260.03"/>
    <n v="112120612090"/>
    <s v="Comunicações - Despesas Telefônicas"/>
    <s v="01-112120612090-000-001505060391-2-NV022682-PRO007957-0-0-0"/>
    <s v="NV022682"/>
    <m/>
    <x v="2"/>
    <x v="234"/>
  </r>
  <r>
    <x v="249"/>
    <m/>
    <x v="1550"/>
    <d v="2025-03-01T00:00:00"/>
    <d v="2025-05-26T00:00:00"/>
    <n v="25.82"/>
    <n v="112120612090"/>
    <s v="Comunicações - Despesas Telefônicas"/>
    <s v="01-112120612090-000-001505060391-2-NV022682-PRO007957-0-0-0"/>
    <s v="NV022682"/>
    <m/>
    <x v="2"/>
    <x v="234"/>
  </r>
  <r>
    <x v="249"/>
    <m/>
    <x v="1550"/>
    <d v="2025-03-01T00:00:00"/>
    <d v="2025-05-26T00:00:00"/>
    <n v="54.34"/>
    <n v="112120612090"/>
    <s v="Comunicações - Despesas Telefônicas"/>
    <s v="01-112120612090-000-070505060271-2-NV022685-PRO007957-0-0-0"/>
    <s v="NV022685"/>
    <m/>
    <x v="2"/>
    <x v="260"/>
  </r>
  <r>
    <x v="249"/>
    <m/>
    <x v="1550"/>
    <d v="2025-03-01T00:00:00"/>
    <d v="2025-05-26T00:00:00"/>
    <n v="1757.99"/>
    <n v="112120612090"/>
    <s v="Comunicações - Despesas Telefônicas"/>
    <s v="01-112120612090-000-001505060429-2-NV022686-PRO007957-0-0-0"/>
    <s v="NV022686"/>
    <m/>
    <x v="2"/>
    <x v="261"/>
  </r>
  <r>
    <x v="250"/>
    <m/>
    <x v="983"/>
    <d v="2025-04-01T00:00:00"/>
    <d v="2025-05-26T00:00:00"/>
    <n v="1852.71"/>
    <s v="112120503040"/>
    <s v="ISS-CONSORCIO BHG POUPATEMPO INTERIOR 3-245"/>
    <s v="01-112120503040-000-070505060120-2-NV022575-PRO007647-0-0-0"/>
    <s v="NV022575"/>
    <m/>
    <x v="2"/>
    <x v="160"/>
  </r>
  <r>
    <x v="250"/>
    <m/>
    <x v="998"/>
    <d v="2025-04-01T00:00:00"/>
    <d v="2025-05-26T00:00:00"/>
    <n v="2162.15"/>
    <s v="112120503040"/>
    <s v="ISS-CONSORCIO BHG POUPATEMPO INTERIOR 3-313"/>
    <s v="01-112120503040-000-070505060120-2-NV022575-PRO007647-0-0-0"/>
    <s v="NV022575"/>
    <m/>
    <x v="2"/>
    <x v="160"/>
  </r>
  <r>
    <x v="251"/>
    <m/>
    <x v="967"/>
    <d v="2025-03-01T00:00:00"/>
    <d v="2025-05-26T00:00:00"/>
    <n v="473.23"/>
    <s v="112120503040"/>
    <s v="ISS-BUREAU VERITAS DO BRASIL SOCIEDADE CLASSIFICADORA E CERTIFICADORA LTDA-125079"/>
    <s v="01-112120503040-000-062501930127-2-NV021594-PRO007651-0-0-0"/>
    <s v="NV021594"/>
    <m/>
    <x v="2"/>
    <x v="118"/>
  </r>
  <r>
    <x v="251"/>
    <m/>
    <x v="1057"/>
    <d v="2025-03-01T00:00:00"/>
    <d v="2025-05-26T00:00:00"/>
    <n v="867.74"/>
    <s v="112120503040"/>
    <s v="ISS-MAZZINI ADMINISTRAÇÃO E EMPREITAS LTDA-8436"/>
    <s v="01-112120503040-000-062501930127-2-NV021594-PRO007651-0-0-0"/>
    <s v="NV021594"/>
    <m/>
    <x v="2"/>
    <x v="118"/>
  </r>
  <r>
    <x v="252"/>
    <m/>
    <x v="1020"/>
    <d v="2025-03-01T00:00:00"/>
    <d v="2025-05-26T00:00:00"/>
    <n v="5020.9799999999996"/>
    <s v="112120503040"/>
    <s v="ISS-CONSÓRCIO MELHOR ATENDIMENTO-1634"/>
    <s v="01-112120503040-000-062501460001-2-NV003953-PRO007645-0-0-0"/>
    <s v="NV003953"/>
    <m/>
    <x v="2"/>
    <x v="37"/>
  </r>
  <r>
    <x v="252"/>
    <m/>
    <x v="1039"/>
    <d v="2025-04-01T00:00:00"/>
    <d v="2025-05-26T00:00:00"/>
    <n v="5038.7299999999996"/>
    <s v="112120503040"/>
    <s v="ISS-CONSÓRCIO MELHOR ATENDIMENTO-1692"/>
    <s v="01-112120503040-000-062501460001-2-NV003953-PRO007645-0-0-0"/>
    <s v="NV003953"/>
    <m/>
    <x v="2"/>
    <x v="37"/>
  </r>
  <r>
    <x v="253"/>
    <m/>
    <x v="985"/>
    <d v="2025-04-01T00:00:00"/>
    <d v="2025-05-26T00:00:00"/>
    <n v="4236.5200000000004"/>
    <s v="112120503040"/>
    <s v="ISS-CONSORCIO BHG POUPATEMPO INTERIOR 3-259"/>
    <s v="01-112120503040-000-062501690001-2-NV004957-PRO007647-0-0-0"/>
    <s v="NV004957"/>
    <m/>
    <x v="2"/>
    <x v="70"/>
  </r>
  <r>
    <x v="253"/>
    <m/>
    <x v="1000"/>
    <d v="2025-04-01T00:00:00"/>
    <d v="2025-05-26T00:00:00"/>
    <n v="4235.42"/>
    <s v="112120503040"/>
    <s v="ISS-CONSORCIO BHG POUPATEMPO INTERIOR 3-329"/>
    <s v="01-112120503040-000-062501690001-2-NV004957-PRO007647-0-0-0"/>
    <s v="NV004957"/>
    <m/>
    <x v="2"/>
    <x v="70"/>
  </r>
  <r>
    <x v="254"/>
    <m/>
    <x v="974"/>
    <d v="2025-04-01T00:00:00"/>
    <d v="2025-05-26T00:00:00"/>
    <n v="9533.84"/>
    <s v="112120503040"/>
    <s v="ISS-CONSORCIO BHG POUPATEMPO INTERIOR 3-208"/>
    <s v="01-112120503040-000-064501170001-2-NV008122-PRO007647-0-0-0"/>
    <s v="NV008122"/>
    <m/>
    <x v="2"/>
    <x v="20"/>
  </r>
  <r>
    <x v="254"/>
    <m/>
    <x v="989"/>
    <d v="2025-04-01T00:00:00"/>
    <d v="2025-05-26T00:00:00"/>
    <n v="9531.36"/>
    <s v="112120503040"/>
    <s v="ISS-CONSORCIO BHG POUPATEMPO INTERIOR 3-274"/>
    <s v="01-112120503040-000-064501170001-2-NV008122-PRO007647-0-0-0"/>
    <s v="NV008122"/>
    <m/>
    <x v="2"/>
    <x v="20"/>
  </r>
  <r>
    <x v="255"/>
    <m/>
    <x v="1018"/>
    <d v="2025-03-01T00:00:00"/>
    <d v="2025-05-26T00:00:00"/>
    <n v="1373.25"/>
    <s v="112120503040"/>
    <s v="ISS-CONSÓRCIO MELHOR ATENDIMENTO-1629"/>
    <s v="01-112120503040-000-070505060255-2-NV022667-PRO007645-0-0-0"/>
    <s v="NV022667"/>
    <m/>
    <x v="2"/>
    <x v="227"/>
  </r>
  <r>
    <x v="255"/>
    <m/>
    <x v="1037"/>
    <d v="2025-04-01T00:00:00"/>
    <d v="2025-05-26T00:00:00"/>
    <n v="1373.22"/>
    <s v="112120503040"/>
    <s v="ISS-CONSÓRCIO MELHOR ATENDIMENTO-1687"/>
    <s v="01-112120503040-000-070505060255-2-NV022667-PRO007645-0-0-0"/>
    <s v="NV022667"/>
    <m/>
    <x v="2"/>
    <x v="227"/>
  </r>
  <r>
    <x v="256"/>
    <m/>
    <x v="1017"/>
    <d v="2025-03-01T00:00:00"/>
    <d v="2025-05-26T00:00:00"/>
    <n v="1301.8900000000001"/>
    <s v="112120503040"/>
    <s v="ISS-CONSÓRCIO MELHOR ATENDIMENTO-1626"/>
    <s v="01-112120503040-000-070505060221-2-NV022631-PRO007645-0-0-0"/>
    <s v="NV022631"/>
    <m/>
    <x v="2"/>
    <x v="195"/>
  </r>
  <r>
    <x v="256"/>
    <m/>
    <x v="1036"/>
    <d v="2025-04-01T00:00:00"/>
    <d v="2025-05-26T00:00:00"/>
    <n v="1373.22"/>
    <s v="112120503040"/>
    <s v="ISS-CONSÓRCIO MELHOR ATENDIMENTO-1684"/>
    <s v="01-112120503040-000-070505060221-2-NV022631-PRO007645-0-0-0"/>
    <s v="NV022631"/>
    <m/>
    <x v="2"/>
    <x v="195"/>
  </r>
  <r>
    <x v="257"/>
    <m/>
    <x v="1048"/>
    <d v="2025-04-01T00:00:00"/>
    <d v="2025-05-26T00:00:00"/>
    <n v="1549.52"/>
    <s v="112120503040"/>
    <s v="ISS-CONSÓRCIO SP CIDADÃO-2045"/>
    <s v="01-112120503040-000-070505060199-2-NV022609-PRO007648-0-0-0"/>
    <s v="NV022609"/>
    <m/>
    <x v="2"/>
    <x v="173"/>
  </r>
  <r>
    <x v="258"/>
    <m/>
    <x v="965"/>
    <d v="2025-03-01T00:00:00"/>
    <d v="2025-05-26T00:00:00"/>
    <n v="1294.1400000000001"/>
    <s v="112120503040"/>
    <s v="ISS-BUREAU VERITAS DO BRASIL SOCIEDADE CLASSIFICADORA E CERTIFICADORA LTDA-125070"/>
    <s v="01-112120503040-000-070505060230-2-NV022640-PRO007651-0-0-0"/>
    <s v="NV022640"/>
    <m/>
    <x v="2"/>
    <x v="204"/>
  </r>
  <r>
    <x v="258"/>
    <m/>
    <x v="1060"/>
    <d v="2025-03-01T00:00:00"/>
    <d v="2025-05-26T00:00:00"/>
    <n v="2373.0100000000002"/>
    <s v="112120503040"/>
    <s v="ISS-MAZZINI ADMINISTRAÇÃO E EMPREITAS LTDA-8441"/>
    <s v="01-112120503040-000-070505060230-2-NV022640-PRO007651-0-0-0"/>
    <s v="NV022640"/>
    <m/>
    <x v="2"/>
    <x v="204"/>
  </r>
  <r>
    <x v="259"/>
    <m/>
    <x v="970"/>
    <d v="2025-03-01T00:00:00"/>
    <d v="2025-05-26T00:00:00"/>
    <n v="5820.31"/>
    <s v="112120503040"/>
    <s v="ISS-BUREAU VERITAS DO BRASIL SOCIEDADE CLASSIFICADORA E CERTIFICADORA LTDA-125084"/>
    <s v="01-112120503040-000-062501160001-2-NV009954-PRO007651-0-0-0"/>
    <s v="NV009954"/>
    <m/>
    <x v="2"/>
    <x v="6"/>
  </r>
  <r>
    <x v="259"/>
    <m/>
    <x v="1062"/>
    <d v="2025-03-01T00:00:00"/>
    <d v="2025-05-26T00:00:00"/>
    <n v="10672.49"/>
    <s v="112120503040"/>
    <s v="ISS-MAZZINI ADMINISTRAÇÃO E EMPREITAS LTDA-8443"/>
    <s v="01-112120503040-000-062501160001-2-NV009954-PRO007651-0-0-0"/>
    <s v="NV009954"/>
    <m/>
    <x v="2"/>
    <x v="6"/>
  </r>
  <r>
    <x v="260"/>
    <m/>
    <x v="1007"/>
    <d v="2025-03-01T00:00:00"/>
    <d v="2025-05-26T00:00:00"/>
    <n v="5145.32"/>
    <s v="112120503040"/>
    <s v="ISS-CONSÓRCIO MELHOR ATENDIMENTO-1594"/>
    <s v="01-112120503040-000-062501280001-2-NV000953-PRO007645-0-0-0"/>
    <s v="NV000953"/>
    <m/>
    <x v="2"/>
    <x v="14"/>
  </r>
  <r>
    <x v="260"/>
    <m/>
    <x v="1026"/>
    <d v="2025-04-01T00:00:00"/>
    <d v="2025-05-26T00:00:00"/>
    <n v="5105.21"/>
    <s v="112120503040"/>
    <s v="ISS-CONSÓRCIO MELHOR ATENDIMENTO-1651"/>
    <s v="01-112120503040-000-062501280001-2-NV000953-PRO007645-0-0-0"/>
    <s v="NV000953"/>
    <m/>
    <x v="2"/>
    <x v="14"/>
  </r>
  <r>
    <x v="261"/>
    <m/>
    <x v="972"/>
    <d v="2025-03-01T00:00:00"/>
    <d v="2025-05-26T00:00:00"/>
    <n v="468.29"/>
    <s v="112120503040"/>
    <s v="ISS-BUREAU VERITAS DO BRASIL SOCIEDADE CLASSIFICADORA E CERTIFICADORA LTDA-125090"/>
    <s v="01-112120503040-000-070505060251-2-NV022662-PRO007651-0-0-0"/>
    <s v="NV022662"/>
    <m/>
    <x v="2"/>
    <x v="222"/>
  </r>
  <r>
    <x v="261"/>
    <m/>
    <x v="1065"/>
    <d v="2025-03-01T00:00:00"/>
    <d v="2025-05-26T00:00:00"/>
    <n v="858.69"/>
    <s v="112120503040"/>
    <s v="ISS-MAZZINI ADMINISTRAÇÃO E EMPREITAS LTDA-8454"/>
    <s v="01-112120503040-000-070505060251-2-NV022662-PRO007651-0-0-0"/>
    <s v="NV022662"/>
    <m/>
    <x v="2"/>
    <x v="222"/>
  </r>
  <r>
    <x v="262"/>
    <m/>
    <x v="968"/>
    <d v="2025-03-01T00:00:00"/>
    <d v="2025-05-26T00:00:00"/>
    <n v="316.37"/>
    <s v="112120503040"/>
    <s v="ISS-BUREAU VERITAS DO BRASIL SOCIEDADE CLASSIFICADORA E CERTIFICADORA LTDA-125080"/>
    <s v="01-112120503040-000-070505060232-2-NV022642-PRO007651-0-0-0"/>
    <s v="NV022642"/>
    <m/>
    <x v="2"/>
    <x v="206"/>
  </r>
  <r>
    <x v="262"/>
    <m/>
    <x v="1058"/>
    <d v="2025-03-01T00:00:00"/>
    <d v="2025-05-26T00:00:00"/>
    <n v="580.12"/>
    <s v="112120503040"/>
    <s v="ISS-MAZZINI ADMINISTRAÇÃO E EMPREITAS LTDA-8437"/>
    <s v="01-112120503040-000-070505060232-2-NV022642-PRO007651-0-0-0"/>
    <s v="NV022642"/>
    <m/>
    <x v="2"/>
    <x v="206"/>
  </r>
  <r>
    <x v="263"/>
    <m/>
    <x v="1551"/>
    <d v="2025-04-01T00:00:00"/>
    <d v="2025-05-27T00:00:00"/>
    <n v="3314.7"/>
    <n v="112120612130"/>
    <s v="Água"/>
    <s v="01-112120612120-000-070505060252-2-NV022666-000000000-0-0-0"/>
    <s v="NV022666"/>
    <m/>
    <x v="2"/>
    <x v="226"/>
  </r>
  <r>
    <x v="263"/>
    <m/>
    <x v="1551"/>
    <d v="2025-04-01T00:00:00"/>
    <d v="2025-05-27T00:00:00"/>
    <n v="2511.4299999999998"/>
    <n v="112120612130"/>
    <s v="Água"/>
    <s v="01-112120612130-000-070505060252-2-NV022666-000000000-0-0-0"/>
    <s v="NV022666"/>
    <m/>
    <x v="2"/>
    <x v="226"/>
  </r>
  <r>
    <x v="264"/>
    <m/>
    <x v="1552"/>
    <d v="2025-05-01T00:00:00"/>
    <d v="2025-05-27T00:00:00"/>
    <n v="3438.68"/>
    <n v="112120502050"/>
    <s v="Indenizações Sobre Processos Trabalhistas"/>
    <s v="01-112120502050-000-015501020001-1-NV006963-000000000-0-0-0"/>
    <s v="NV006963"/>
    <m/>
    <x v="2"/>
    <x v="27"/>
  </r>
  <r>
    <x v="264"/>
    <m/>
    <x v="1553"/>
    <d v="2025-05-01T00:00:00"/>
    <d v="2025-05-27T00:00:00"/>
    <n v="23334.86"/>
    <n v="112120502050"/>
    <s v="Indenizações Sobre Processos Trabalhistas"/>
    <s v="01-112120502050-000-015501020001-1-NV006963-000000000-0-0-0"/>
    <s v="NV006963"/>
    <m/>
    <x v="2"/>
    <x v="27"/>
  </r>
  <r>
    <x v="265"/>
    <m/>
    <x v="987"/>
    <d v="2025-04-01T00:00:00"/>
    <d v="2025-05-28T00:00:00"/>
    <n v="871.5"/>
    <s v="112120503040"/>
    <s v="ISS-CONSORCIO BHG POUPATEMPO INTERIOR 3-266"/>
    <s v="01-112120503040-000-001505060358-2-NV022688-PRO007647-0-0-0"/>
    <s v="NV022688"/>
    <m/>
    <x v="2"/>
    <x v="236"/>
  </r>
  <r>
    <x v="265"/>
    <m/>
    <x v="1002"/>
    <d v="2025-04-01T00:00:00"/>
    <d v="2025-05-28T00:00:00"/>
    <n v="871.27"/>
    <s v="112120503040"/>
    <s v="ISS-CONSORCIO BHG POUPATEMPO INTERIOR 3-336"/>
    <s v="01-112120503040-000-001505060358-2-NV022688-PRO007647-0-0-0"/>
    <s v="NV022688"/>
    <m/>
    <x v="2"/>
    <x v="236"/>
  </r>
  <r>
    <x v="266"/>
    <m/>
    <x v="1010"/>
    <d v="2025-03-01T00:00:00"/>
    <d v="2025-05-28T00:00:00"/>
    <n v="1515.78"/>
    <s v="112120503040"/>
    <s v="ISS-CONSÓRCIO MELHOR ATENDIMENTO-1599"/>
    <s v="01-112120503040-000-151505060026-2-NV021563-PRO007645-0-0-0"/>
    <s v="NV021563"/>
    <m/>
    <x v="2"/>
    <x v="93"/>
  </r>
  <r>
    <x v="266"/>
    <m/>
    <x v="1029"/>
    <d v="2025-04-01T00:00:00"/>
    <d v="2025-05-28T00:00:00"/>
    <n v="1515.74"/>
    <s v="112120503040"/>
    <s v="ISS-CONSÓRCIO MELHOR ATENDIMENTO-1657"/>
    <s v="01-112120503040-000-151505060026-2-NV021563-PRO007645-0-0-0"/>
    <s v="NV021563"/>
    <m/>
    <x v="2"/>
    <x v="93"/>
  </r>
  <r>
    <x v="267"/>
    <m/>
    <x v="1051"/>
    <d v="2025-04-01T00:00:00"/>
    <d v="2025-05-30T00:00:00"/>
    <n v="1524.46"/>
    <s v="112120503040"/>
    <s v="ISS-CONSÓRCIO SP CIDADÃO-2060"/>
    <s v="01-112120503040-000-070505060204-2-NV022614-PRO007648-0-0-0"/>
    <s v="NV022614"/>
    <m/>
    <x v="2"/>
    <x v="178"/>
  </r>
  <r>
    <x v="268"/>
    <m/>
    <x v="1046"/>
    <d v="2025-04-01T00:00:00"/>
    <d v="2025-05-30T00:00:00"/>
    <n v="1743.19"/>
    <s v="112120503040"/>
    <s v="ISS-CONSÓRCIO SP CIDADÃO-2038"/>
    <s v="01-112120503040-000-062501930111-2-NV021576-PRO007648-0-0-0"/>
    <s v="NV021576"/>
    <m/>
    <x v="2"/>
    <x v="106"/>
  </r>
  <r>
    <x v="269"/>
    <m/>
    <x v="986"/>
    <d v="2025-04-01T00:00:00"/>
    <d v="2025-05-30T00:00:00"/>
    <n v="1031.33"/>
    <s v="112120503040"/>
    <s v="ISS-CONSORCIO BHG POUPATEMPO INTERIOR 3-261"/>
    <s v="01-112120503040-000-062501930135-2-NV021604-PRO007647-0-0-0"/>
    <s v="NV021604"/>
    <m/>
    <x v="2"/>
    <x v="126"/>
  </r>
  <r>
    <x v="269"/>
    <m/>
    <x v="1001"/>
    <d v="2025-04-01T00:00:00"/>
    <d v="2025-05-30T00:00:00"/>
    <n v="1031.06"/>
    <s v="112120503040"/>
    <s v="ISS-CONSORCIO BHG POUPATEMPO INTERIOR 3-331"/>
    <s v="01-112120503040-000-062501930135-2-NV021604-PRO007647-0-0-0"/>
    <s v="NV021604"/>
    <m/>
    <x v="2"/>
    <x v="126"/>
  </r>
  <r>
    <x v="270"/>
    <m/>
    <x v="973"/>
    <d v="2025-04-01T00:00:00"/>
    <d v="2025-05-30T00:00:00"/>
    <n v="22582.959999999999"/>
    <s v="112120503040"/>
    <s v="ISS-CONSORCIO BHG POUPATEMPO INTERIOR 3-207"/>
    <s v="01-112120503040-000-062501190001-2-NV008123-PRO007647-0-0-0"/>
    <s v="NV008123"/>
    <m/>
    <x v="2"/>
    <x v="21"/>
  </r>
  <r>
    <x v="270"/>
    <m/>
    <x v="988"/>
    <d v="2025-04-01T00:00:00"/>
    <d v="2025-05-30T00:00:00"/>
    <n v="22577.09"/>
    <s v="112120503040"/>
    <s v="ISS-CONSORCIO BHG POUPATEMPO INTERIOR 3-273"/>
    <s v="01-112120503040-000-062501190001-2-NV008123-PRO007647-0-0-0"/>
    <s v="NV008123"/>
    <m/>
    <x v="2"/>
    <x v="21"/>
  </r>
  <r>
    <x v="271"/>
    <m/>
    <x v="1050"/>
    <d v="2025-04-01T00:00:00"/>
    <d v="2025-05-30T00:00:00"/>
    <n v="2822.18"/>
    <s v="112120503040"/>
    <s v="ISS-CONSÓRCIO SP CIDADÃO-2055"/>
    <s v="01-112120503040-000-001505060355-2-NV022679-PRO007648-0-0-0"/>
    <s v="NV022679"/>
    <m/>
    <x v="2"/>
    <x v="231"/>
  </r>
  <r>
    <x v="272"/>
    <m/>
    <x v="971"/>
    <d v="2025-03-01T00:00:00"/>
    <d v="2025-05-30T00:00:00"/>
    <n v="474.56"/>
    <s v="112120503040"/>
    <s v="ISS-BUREAU VERITAS DO BRASIL SOCIEDADE CLASSIFICADORA E CERTIFICADORA LTDA-125088"/>
    <s v="01-112120503040-000-070505060234-2-NV022644-PRO007651-0-0-0"/>
    <s v="NV022644"/>
    <m/>
    <x v="2"/>
    <x v="208"/>
  </r>
  <r>
    <x v="272"/>
    <m/>
    <x v="1064"/>
    <d v="2025-03-01T00:00:00"/>
    <d v="2025-05-30T00:00:00"/>
    <n v="870.19"/>
    <s v="112120503040"/>
    <s v="ISS-MAZZINI ADMINISTRAÇÃO E EMPREITAS LTDA-8452"/>
    <s v="01-112120503040-000-070505060234-2-NV022644-PRO007651-0-0-0"/>
    <s v="NV022644"/>
    <m/>
    <x v="2"/>
    <x v="208"/>
  </r>
  <r>
    <x v="0"/>
    <m/>
    <x v="0"/>
    <d v="2025-03-01T00:00:00"/>
    <d v="2025-05-30T00:00:00"/>
    <n v="1210.1000000000001"/>
    <n v="112120801030"/>
    <s v="Despesas Bancárias"/>
    <s v="01-112120801030-000-062501000001-1-NV006958-000000000-0-0-0"/>
    <s v="NV006958"/>
    <m/>
    <x v="2"/>
    <x v="0"/>
  </r>
  <r>
    <x v="1"/>
    <m/>
    <x v="1554"/>
    <d v="2025-03-01T00:00:00"/>
    <d v="2025-05-30T00:00:00"/>
    <n v="324306.06"/>
    <n v="115060000000"/>
    <s v="Valores a Receber - Convênios"/>
    <s v="01-115060000000-000-0705050000001-1-NV006958-000000000-0-0-0"/>
    <s v="NV006958"/>
    <m/>
    <x v="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">
  <r>
    <x v="0"/>
    <x v="0"/>
    <s v="SGCP"/>
    <n v="21533.739999999998"/>
    <x v="0"/>
  </r>
  <r>
    <x v="0"/>
    <x v="1"/>
    <s v="SGCP"/>
    <n v="3250.17"/>
    <x v="0"/>
  </r>
  <r>
    <x v="0"/>
    <x v="2"/>
    <s v="SGCP"/>
    <n v="10678.01"/>
    <x v="0"/>
  </r>
  <r>
    <x v="0"/>
    <x v="3"/>
    <s v="SGCP"/>
    <n v="18138.93"/>
    <x v="0"/>
  </r>
  <r>
    <x v="0"/>
    <x v="4"/>
    <s v="SGCP"/>
    <n v="8678.66"/>
    <x v="0"/>
  </r>
  <r>
    <x v="0"/>
    <x v="5"/>
    <s v="SGCP"/>
    <n v="5524.7"/>
    <x v="0"/>
  </r>
  <r>
    <x v="0"/>
    <x v="6"/>
    <s v="SGCP"/>
    <n v="7583.75"/>
    <x v="0"/>
  </r>
  <r>
    <x v="0"/>
    <x v="7"/>
    <s v="SGCP"/>
    <n v="17046.310000000001"/>
    <x v="0"/>
  </r>
  <r>
    <x v="0"/>
    <x v="8"/>
    <s v="SGCP"/>
    <n v="5627.8"/>
    <x v="0"/>
  </r>
  <r>
    <x v="0"/>
    <x v="9"/>
    <s v="SGCP"/>
    <n v="6842.2199999999993"/>
    <x v="0"/>
  </r>
  <r>
    <x v="0"/>
    <x v="10"/>
    <s v="SGCP"/>
    <n v="9122.9600000000009"/>
    <x v="0"/>
  </r>
  <r>
    <x v="0"/>
    <x v="11"/>
    <s v="SGCP"/>
    <n v="16838.97"/>
    <x v="0"/>
  </r>
  <r>
    <x v="0"/>
    <x v="12"/>
    <s v="SGCP"/>
    <n v="13896.02"/>
    <x v="0"/>
  </r>
  <r>
    <x v="0"/>
    <x v="13"/>
    <s v="SGCP"/>
    <n v="78585.58"/>
    <x v="0"/>
  </r>
  <r>
    <x v="0"/>
    <x v="14"/>
    <s v="SGCP"/>
    <n v="12766.22"/>
    <x v="0"/>
  </r>
  <r>
    <x v="0"/>
    <x v="15"/>
    <s v="SGCP"/>
    <n v="23754.560000000001"/>
    <x v="0"/>
  </r>
  <r>
    <x v="0"/>
    <x v="16"/>
    <s v="SGCP"/>
    <n v="8308.41"/>
    <x v="0"/>
  </r>
  <r>
    <x v="0"/>
    <x v="17"/>
    <s v="SGCP"/>
    <n v="28381.959999999995"/>
    <x v="0"/>
  </r>
  <r>
    <x v="0"/>
    <x v="18"/>
    <s v="SGCP"/>
    <n v="12637.99"/>
    <x v="0"/>
  </r>
  <r>
    <x v="0"/>
    <x v="19"/>
    <s v="SGCP"/>
    <n v="19240.440000000002"/>
    <x v="0"/>
  </r>
  <r>
    <x v="0"/>
    <x v="20"/>
    <s v="SGCP"/>
    <n v="1999.3500000000001"/>
    <x v="0"/>
  </r>
  <r>
    <x v="0"/>
    <x v="21"/>
    <s v="SGCP"/>
    <n v="5495.920000000001"/>
    <x v="0"/>
  </r>
  <r>
    <x v="0"/>
    <x v="22"/>
    <s v="SGCP"/>
    <n v="24961.05999999999"/>
    <x v="0"/>
  </r>
  <r>
    <x v="0"/>
    <x v="23"/>
    <s v="SGCP"/>
    <n v="9028.8200000000015"/>
    <x v="0"/>
  </r>
  <r>
    <x v="0"/>
    <x v="24"/>
    <s v="SGCP"/>
    <n v="17254.11"/>
    <x v="0"/>
  </r>
  <r>
    <x v="0"/>
    <x v="25"/>
    <s v="SGCP"/>
    <n v="73460.649999999994"/>
    <x v="0"/>
  </r>
  <r>
    <x v="0"/>
    <x v="26"/>
    <s v="SGCP"/>
    <n v="15402.4"/>
    <x v="0"/>
  </r>
  <r>
    <x v="0"/>
    <x v="27"/>
    <s v="SGCP"/>
    <n v="8234.36"/>
    <x v="0"/>
  </r>
  <r>
    <x v="0"/>
    <x v="28"/>
    <s v="SGCP"/>
    <n v="15164.56"/>
    <x v="0"/>
  </r>
  <r>
    <x v="0"/>
    <x v="29"/>
    <s v="SGCP"/>
    <n v="132334.33999999997"/>
    <x v="0"/>
  </r>
  <r>
    <x v="0"/>
    <x v="30"/>
    <s v="SGCP"/>
    <n v="12265.85"/>
    <x v="0"/>
  </r>
  <r>
    <x v="0"/>
    <x v="31"/>
    <s v="SGCP"/>
    <n v="13287.91"/>
    <x v="0"/>
  </r>
  <r>
    <x v="0"/>
    <x v="32"/>
    <s v="SGCP"/>
    <n v="8886.0299999999988"/>
    <x v="0"/>
  </r>
  <r>
    <x v="0"/>
    <x v="33"/>
    <s v="SGCP"/>
    <n v="29081.329999999998"/>
    <x v="0"/>
  </r>
  <r>
    <x v="0"/>
    <x v="34"/>
    <s v="SGCP"/>
    <n v="109121.75000000006"/>
    <x v="0"/>
  </r>
  <r>
    <x v="0"/>
    <x v="35"/>
    <s v="SGCP"/>
    <n v="12173.65"/>
    <x v="0"/>
  </r>
  <r>
    <x v="0"/>
    <x v="36"/>
    <s v="SGCP"/>
    <n v="4739.2"/>
    <x v="0"/>
  </r>
  <r>
    <x v="0"/>
    <x v="37"/>
    <s v="SGCP"/>
    <n v="15806.13"/>
    <x v="0"/>
  </r>
  <r>
    <x v="0"/>
    <x v="38"/>
    <s v="SGCP"/>
    <n v="14102.46"/>
    <x v="0"/>
  </r>
  <r>
    <x v="0"/>
    <x v="39"/>
    <s v="SGCP"/>
    <n v="20350.88"/>
    <x v="0"/>
  </r>
  <r>
    <x v="0"/>
    <x v="40"/>
    <s v="SGCP"/>
    <n v="13194.82"/>
    <x v="0"/>
  </r>
  <r>
    <x v="0"/>
    <x v="41"/>
    <s v="SGCP"/>
    <n v="65024.970000000008"/>
    <x v="0"/>
  </r>
  <r>
    <x v="0"/>
    <x v="42"/>
    <s v="SGCP"/>
    <n v="8448"/>
    <x v="0"/>
  </r>
  <r>
    <x v="0"/>
    <x v="43"/>
    <s v="SGCP"/>
    <n v="4265.28"/>
    <x v="0"/>
  </r>
  <r>
    <x v="0"/>
    <x v="44"/>
    <s v="SGCP"/>
    <n v="8634.23"/>
    <x v="0"/>
  </r>
  <r>
    <x v="0"/>
    <x v="45"/>
    <s v="SGCP"/>
    <n v="17171.930000000004"/>
    <x v="0"/>
  </r>
  <r>
    <x v="0"/>
    <x v="46"/>
    <s v="SGCP"/>
    <n v="12455.210000000001"/>
    <x v="0"/>
  </r>
  <r>
    <x v="0"/>
    <x v="47"/>
    <s v="SGCP"/>
    <n v="15232.750000000004"/>
    <x v="0"/>
  </r>
  <r>
    <x v="0"/>
    <x v="48"/>
    <s v="SGCP"/>
    <n v="4723.66"/>
    <x v="0"/>
  </r>
  <r>
    <x v="0"/>
    <x v="49"/>
    <s v="SGCP"/>
    <n v="52160.819999999992"/>
    <x v="0"/>
  </r>
  <r>
    <x v="0"/>
    <x v="50"/>
    <s v="SGCP"/>
    <n v="7656.7699999999995"/>
    <x v="0"/>
  </r>
  <r>
    <x v="0"/>
    <x v="51"/>
    <s v="SGCP"/>
    <n v="124958.07000000002"/>
    <x v="0"/>
  </r>
  <r>
    <x v="0"/>
    <x v="52"/>
    <s v="SGCP"/>
    <n v="54451.119999999995"/>
    <x v="0"/>
  </r>
  <r>
    <x v="0"/>
    <x v="53"/>
    <s v="SGCP"/>
    <n v="29855.980000000003"/>
    <x v="0"/>
  </r>
  <r>
    <x v="0"/>
    <x v="54"/>
    <s v="SGCP"/>
    <n v="52891.4"/>
    <x v="0"/>
  </r>
  <r>
    <x v="0"/>
    <x v="55"/>
    <s v="SGCP"/>
    <n v="12040.529999999999"/>
    <x v="0"/>
  </r>
  <r>
    <x v="0"/>
    <x v="56"/>
    <s v="SGCP"/>
    <n v="6175.77"/>
    <x v="0"/>
  </r>
  <r>
    <x v="0"/>
    <x v="57"/>
    <s v="SGCP"/>
    <n v="28896.98"/>
    <x v="0"/>
  </r>
  <r>
    <x v="0"/>
    <x v="58"/>
    <s v="SGCP"/>
    <n v="31839.620000000003"/>
    <x v="0"/>
  </r>
  <r>
    <x v="0"/>
    <x v="59"/>
    <s v="SGCP"/>
    <n v="11902.55"/>
    <x v="0"/>
  </r>
  <r>
    <x v="0"/>
    <x v="60"/>
    <s v="SGCP"/>
    <n v="94858.990000000034"/>
    <x v="0"/>
  </r>
  <r>
    <x v="0"/>
    <x v="61"/>
    <s v="SGCP"/>
    <n v="8308.41"/>
    <x v="0"/>
  </r>
  <r>
    <x v="0"/>
    <x v="62"/>
    <s v="SGCP"/>
    <n v="28401.91"/>
    <x v="0"/>
  </r>
  <r>
    <x v="0"/>
    <x v="63"/>
    <s v="SGCP"/>
    <n v="13526.88"/>
    <x v="0"/>
  </r>
  <r>
    <x v="0"/>
    <x v="64"/>
    <s v="SGCP"/>
    <n v="24172.769999999997"/>
    <x v="0"/>
  </r>
  <r>
    <x v="0"/>
    <x v="65"/>
    <s v="SGCP"/>
    <n v="8071.4500000000007"/>
    <x v="0"/>
  </r>
  <r>
    <x v="0"/>
    <x v="66"/>
    <s v="SGCP"/>
    <n v="25238.870000000006"/>
    <x v="0"/>
  </r>
  <r>
    <x v="0"/>
    <x v="67"/>
    <s v="SGCP"/>
    <n v="4679.96"/>
    <x v="0"/>
  </r>
  <r>
    <x v="0"/>
    <x v="68"/>
    <s v="SGCP"/>
    <n v="7597.5300000000007"/>
    <x v="0"/>
  </r>
  <r>
    <x v="0"/>
    <x v="69"/>
    <s v="SGCP"/>
    <n v="1392.1399999999999"/>
    <x v="0"/>
  </r>
  <r>
    <x v="0"/>
    <x v="70"/>
    <s v="SGCP"/>
    <n v="16008.64"/>
    <x v="0"/>
  </r>
  <r>
    <x v="1"/>
    <x v="71"/>
    <s v="Tecnologia Bancária S/A 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APIAI"/>
    <n v="19110.310000000001"/>
    <x v="1"/>
  </r>
  <r>
    <x v="2"/>
    <x v="75"/>
    <s v="MUNICIPIO DE PEDREIRA"/>
    <n v="20022.349999999999"/>
    <x v="1"/>
  </r>
  <r>
    <x v="2"/>
    <x v="75"/>
    <s v="MUNICIPIO DE TAQUARITUBA"/>
    <n v="20343.689999999999"/>
    <x v="1"/>
  </r>
  <r>
    <x v="2"/>
    <x v="75"/>
    <s v="MUNICIPIO DE IGARAPAVA"/>
    <n v="18307.61"/>
    <x v="1"/>
  </r>
  <r>
    <x v="2"/>
    <x v="75"/>
    <s v="MUNICIPIO DE RIO DAS PEDRAS"/>
    <n v="20167.48"/>
    <x v="1"/>
  </r>
  <r>
    <x v="2"/>
    <x v="75"/>
    <s v="MUNICIPIO DE DOIS CORREGOS"/>
    <n v="19995.400000000001"/>
    <x v="1"/>
  </r>
  <r>
    <x v="2"/>
    <x v="75"/>
    <s v="MUNICIPIO DE POTIM"/>
    <n v="17145.78"/>
    <x v="1"/>
  </r>
  <r>
    <x v="2"/>
    <x v="75"/>
    <s v="MUNICIPIO DE CUNHA"/>
    <n v="15828.86"/>
    <x v="1"/>
  </r>
  <r>
    <x v="2"/>
    <x v="75"/>
    <s v="MUNICIPIO DE MARTINOPOLIS"/>
    <n v="21518.51"/>
    <x v="1"/>
  </r>
  <r>
    <x v="2"/>
    <x v="75"/>
    <s v="MUNICIPIO DE SOCORRO"/>
    <n v="20396.57"/>
    <x v="1"/>
  </r>
  <r>
    <x v="2"/>
    <x v="75"/>
    <s v="MUNICIPIO DE SAO MANUEL"/>
    <n v="21403.9"/>
    <x v="1"/>
  </r>
  <r>
    <x v="2"/>
    <x v="75"/>
    <s v="MUNICIPIO DE ARACOIABA DA SERRA"/>
    <n v="19815.02"/>
    <x v="1"/>
  </r>
  <r>
    <x v="2"/>
    <x v="75"/>
    <s v="MUNICIPIO DE SAO MIGUEL ARCANJO"/>
    <n v="20331.310000000001"/>
    <x v="1"/>
  </r>
  <r>
    <x v="2"/>
    <x v="75"/>
    <s v="MUNICIPIO DE CACAPAVA"/>
    <n v="18934.849999999999"/>
    <x v="1"/>
  </r>
  <r>
    <x v="2"/>
    <x v="75"/>
    <s v="MUNICIPIO DE ARUJA"/>
    <n v="8117.19"/>
    <x v="1"/>
  </r>
  <r>
    <x v="2"/>
    <x v="75"/>
    <s v="MUNICIPIO DE PROMISSAO"/>
    <n v="23618.68"/>
    <x v="1"/>
  </r>
  <r>
    <x v="2"/>
    <x v="75"/>
    <s v="MUNICIPIO DE BERTIOGA"/>
    <n v="14028.94"/>
    <x v="1"/>
  </r>
  <r>
    <x v="2"/>
    <x v="75"/>
    <s v="MUNICIPIO DE SANTA ISABEL"/>
    <n v="5533.73"/>
    <x v="1"/>
  </r>
  <r>
    <x v="2"/>
    <x v="75"/>
    <s v="MUNICIPIO DE VARZEA PAULISTA"/>
    <n v="25421.51"/>
    <x v="1"/>
  </r>
  <r>
    <x v="2"/>
    <x v="75"/>
    <s v="MUNICIPIO DE BASTOS"/>
    <n v="19192.52"/>
    <x v="1"/>
  </r>
  <r>
    <x v="2"/>
    <x v="75"/>
    <s v="MUNICIPIO DE SUMARE   "/>
    <n v="50280.12"/>
    <x v="1"/>
  </r>
  <r>
    <x v="2"/>
    <x v="75"/>
    <s v="MUNICIPIO DE ITATINGA"/>
    <n v="23267.53"/>
    <x v="1"/>
  </r>
  <r>
    <x v="2"/>
    <x v="75"/>
    <s v="MUNICIPIO DE PIQUETE"/>
    <n v="26624.53"/>
    <x v="1"/>
  </r>
  <r>
    <x v="2"/>
    <x v="75"/>
    <s v="MUNICIPIO DE SANTANA DE PARNAIBA"/>
    <n v="34454.879999999997"/>
    <x v="1"/>
  </r>
  <r>
    <x v="2"/>
    <x v="75"/>
    <s v="MUNICIPIO DE IBATE"/>
    <n v="22923.55"/>
    <x v="1"/>
  </r>
  <r>
    <x v="2"/>
    <x v="75"/>
    <s v="MUNICIPIO DE LORENA"/>
    <n v="8180.14"/>
    <x v="1"/>
  </r>
  <r>
    <x v="2"/>
    <x v="75"/>
    <s v="MUNICIPIO DE PEDERNEIRAS"/>
    <n v="19037.07"/>
    <x v="1"/>
  </r>
  <r>
    <x v="2"/>
    <x v="75"/>
    <s v="MUNICIPIO DE SAO JOAQUIM DA BARRA"/>
    <n v="21491.83"/>
    <x v="1"/>
  </r>
  <r>
    <x v="2"/>
    <x v="75"/>
    <s v="MUNICIPIO DE CACHOEIRA PAULISTA"/>
    <n v="9168.1"/>
    <x v="1"/>
  </r>
  <r>
    <x v="2"/>
    <x v="75"/>
    <s v="MUNICIPIO DE GARCA"/>
    <n v="19673.77"/>
    <x v="1"/>
  </r>
  <r>
    <x v="2"/>
    <x v="75"/>
    <s v="MUNICIPIO DE MONTE APRAZIVEL"/>
    <n v="21421.4"/>
    <x v="1"/>
  </r>
  <r>
    <x v="2"/>
    <x v="75"/>
    <s v="CONSELHO REGIONAL DE ENGENHARIA E AGRONOMIA DO ES"/>
    <n v="14005.38"/>
    <x v="1"/>
  </r>
  <r>
    <x v="2"/>
    <x v="75"/>
    <s v="MUNICIPIO DE AMPARO"/>
    <n v="22232.07"/>
    <x v="1"/>
  </r>
  <r>
    <x v="2"/>
    <x v="75"/>
    <s v="MUNICIPIO DE ATIBAIA"/>
    <n v="42491.5"/>
    <x v="1"/>
  </r>
  <r>
    <x v="2"/>
    <x v="75"/>
    <s v="MUNICIPIO DE BARIRI"/>
    <n v="19286.55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CAPELA DO ALTO"/>
    <n v="21257.4"/>
    <x v="1"/>
  </r>
  <r>
    <x v="2"/>
    <x v="75"/>
    <s v="MUNICIPIO DE CAPIVARI"/>
    <n v="21656.38"/>
    <x v="1"/>
  </r>
  <r>
    <x v="2"/>
    <x v="75"/>
    <s v="MUNICIPIO DE COSMOPOLIS"/>
    <n v="18287.89"/>
    <x v="1"/>
  </r>
  <r>
    <x v="2"/>
    <x v="75"/>
    <s v="MUNICIPIO DE DESCALVADO"/>
    <n v="17537.259999999998"/>
    <x v="1"/>
  </r>
  <r>
    <x v="2"/>
    <x v="75"/>
    <s v="MUNICIPIO DE ESPIRITO SANTO DO PINHAL"/>
    <n v="19284.349999999999"/>
    <x v="1"/>
  </r>
  <r>
    <x v="2"/>
    <x v="75"/>
    <s v="MUNICIPIO DE GUARAREMA"/>
    <n v="20774.72"/>
    <x v="1"/>
  </r>
  <r>
    <x v="2"/>
    <x v="75"/>
    <s v="MUNICIPIO DE HORTOLANDIA"/>
    <n v="48535"/>
    <x v="1"/>
  </r>
  <r>
    <x v="2"/>
    <x v="75"/>
    <s v="MUNICIPIO DE IGUAPE"/>
    <n v="15982.79"/>
    <x v="1"/>
  </r>
  <r>
    <x v="2"/>
    <x v="75"/>
    <s v="MUNICIPIO DE IRACEMAPOLIS"/>
    <n v="19846.990000000002"/>
    <x v="1"/>
  </r>
  <r>
    <x v="2"/>
    <x v="75"/>
    <s v="MUNICIPIO DE ITAPECERICA DA SERRA"/>
    <n v="34897.040000000001"/>
    <x v="1"/>
  </r>
  <r>
    <x v="2"/>
    <x v="75"/>
    <s v="MUNICIPIO DE ITATIBA"/>
    <n v="32267.16"/>
    <x v="1"/>
  </r>
  <r>
    <x v="2"/>
    <x v="75"/>
    <s v="MUNICIPIO DE ITIRAPINA"/>
    <n v="19432.09"/>
    <x v="1"/>
  </r>
  <r>
    <x v="2"/>
    <x v="75"/>
    <s v="MUNICIPIO DE JABOTICABAL"/>
    <n v="26435.93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LENCOIS PAULISTA"/>
    <n v="35699.040000000001"/>
    <x v="1"/>
  </r>
  <r>
    <x v="2"/>
    <x v="75"/>
    <s v="MUNICIPIO DE LOUVEIRA"/>
    <n v="17841.91"/>
    <x v="1"/>
  </r>
  <r>
    <x v="2"/>
    <x v="75"/>
    <s v="MUNICIPIO DE MATAO"/>
    <n v="29504.04"/>
    <x v="1"/>
  </r>
  <r>
    <x v="2"/>
    <x v="75"/>
    <s v="MUNICIPIO DE MONGAGUA"/>
    <n v="19295.990000000002"/>
    <x v="1"/>
  </r>
  <r>
    <x v="2"/>
    <x v="75"/>
    <s v="MUNICIPIO DE MONTE ALTO"/>
    <n v="18190.259999999998"/>
    <x v="1"/>
  </r>
  <r>
    <x v="2"/>
    <x v="75"/>
    <s v="MUNICIPIO DE NAZARE PAULISTA"/>
    <n v="15925.46"/>
    <x v="1"/>
  </r>
  <r>
    <x v="2"/>
    <x v="75"/>
    <s v="MUNICIPIO DE PALMITAL"/>
    <n v="16530.09"/>
    <x v="1"/>
  </r>
  <r>
    <x v="2"/>
    <x v="75"/>
    <s v="MUNICIPIO DE PARAGUACU PAULISTA"/>
    <n v="17303.47"/>
    <x v="1"/>
  </r>
  <r>
    <x v="2"/>
    <x v="75"/>
    <s v="MUNICIPIO DE PITANGUEIRAS"/>
    <n v="19376.830000000002"/>
    <x v="1"/>
  </r>
  <r>
    <x v="2"/>
    <x v="75"/>
    <s v="MUNICIPIO DE PORTO FERREIRA"/>
    <n v="26075.84"/>
    <x v="1"/>
  </r>
  <r>
    <x v="2"/>
    <x v="75"/>
    <s v="MUNICIPIO DE PRADOPOLIS"/>
    <n v="17401.14"/>
    <x v="1"/>
  </r>
  <r>
    <x v="2"/>
    <x v="75"/>
    <s v="MUNICIPIO DE PRESIDENTE VENCESLAU"/>
    <n v="1115.4100000000001"/>
    <x v="1"/>
  </r>
  <r>
    <x v="2"/>
    <x v="75"/>
    <s v="MUNICIPIO DE SANTA CRUZ DO RIO PARDO"/>
    <n v="12693.85"/>
    <x v="1"/>
  </r>
  <r>
    <x v="2"/>
    <x v="75"/>
    <s v="MUNICIPIO DE SANTA FE DO SUL"/>
    <n v="18886.580000000002"/>
    <x v="1"/>
  </r>
  <r>
    <x v="2"/>
    <x v="75"/>
    <s v="MUNICIPIO DE SAO JOSE DO RIO PARDO"/>
    <n v="13082.06"/>
    <x v="1"/>
  </r>
  <r>
    <x v="2"/>
    <x v="75"/>
    <s v="MUNICIPIO DE SAO PEDRO"/>
    <n v="23783.71"/>
    <x v="1"/>
  </r>
  <r>
    <x v="2"/>
    <x v="75"/>
    <s v="MUNICIPIO DE SAO ROQUE"/>
    <n v="21929.82"/>
    <x v="1"/>
  </r>
  <r>
    <x v="2"/>
    <x v="75"/>
    <s v="MUNICIPIO DE SERRA NEGRA"/>
    <n v="27324.83"/>
    <x v="1"/>
  </r>
  <r>
    <x v="2"/>
    <x v="75"/>
    <s v="MUNICIPIO DE SERRANA"/>
    <n v="17864.41"/>
    <x v="1"/>
  </r>
  <r>
    <x v="2"/>
    <x v="75"/>
    <s v="MUNICIPIO DE TANABI"/>
    <n v="18692.650000000001"/>
    <x v="1"/>
  </r>
  <r>
    <x v="2"/>
    <x v="75"/>
    <s v="MUNICIPIO DE TIETE"/>
    <n v="21012.68"/>
    <x v="1"/>
  </r>
  <r>
    <x v="2"/>
    <x v="75"/>
    <s v="MUNICIPIO DE VOTORANTIM"/>
    <n v="29818.26"/>
    <x v="1"/>
  </r>
  <r>
    <x v="2"/>
    <x v="75"/>
    <s v="PREFEITURA MUNICIPAL DA ESTANCIA TURISTICA DE RIBEIRAO PIRES"/>
    <n v="24191.93"/>
    <x v="1"/>
  </r>
  <r>
    <x v="2"/>
    <x v="75"/>
    <s v="MUNICIPIO DE MOCOCA"/>
    <n v="22400.38"/>
    <x v="1"/>
  </r>
  <r>
    <x v="2"/>
    <x v="75"/>
    <s v="MUNICIPIO DA ESTANCIA TURISTICA DE IBITINGA"/>
    <n v="23548.53"/>
    <x v="1"/>
  </r>
  <r>
    <x v="2"/>
    <x v="75"/>
    <s v="MUNICIPIO DE BATATAIS"/>
    <n v="19821.71"/>
    <x v="1"/>
  </r>
  <r>
    <x v="2"/>
    <x v="75"/>
    <s v="MUNICIPIO DE EMBU DAS ARTES"/>
    <n v="42385.49"/>
    <x v="1"/>
  </r>
  <r>
    <x v="2"/>
    <x v="75"/>
    <s v="MUNICIPIO DE FERRAZ DE VASCONCELOS"/>
    <n v="40103.81"/>
    <x v="1"/>
  </r>
  <r>
    <x v="2"/>
    <x v="75"/>
    <s v="MUNICIPIO DE PIRAPOZINHO"/>
    <n v="19927.939999999999"/>
    <x v="1"/>
  </r>
  <r>
    <x v="2"/>
    <x v="75"/>
    <s v="MUNICIPIO DE SANTO ANASTACIO"/>
    <n v="16100.54"/>
    <x v="1"/>
  </r>
  <r>
    <x v="2"/>
    <x v="75"/>
    <s v="MUNICIPIO DE SANTO ANTONIO DE POSSE"/>
    <n v="17747.97"/>
    <x v="1"/>
  </r>
  <r>
    <x v="2"/>
    <x v="75"/>
    <s v="MUNICIPIO DE BOITUVA"/>
    <n v="21795.86"/>
    <x v="1"/>
  </r>
  <r>
    <x v="2"/>
    <x v="75"/>
    <s v="MUNICIPIO DE FRANCISCO MORATO"/>
    <n v="37506.33"/>
    <x v="1"/>
  </r>
  <r>
    <x v="2"/>
    <x v="75"/>
    <s v="MUNICIPIO DE REGENTE FEIJO"/>
    <n v="21239.75"/>
    <x v="1"/>
  </r>
  <r>
    <x v="2"/>
    <x v="75"/>
    <s v="MUNICIPIO DE PORTO FELIZ"/>
    <n v="1485.32"/>
    <x v="1"/>
  </r>
  <r>
    <x v="2"/>
    <x v="75"/>
    <s v="MUNICIPIO DE PEREIRA BARRETO"/>
    <n v="20916.189999999999"/>
    <x v="1"/>
  </r>
  <r>
    <x v="2"/>
    <x v="75"/>
    <s v="MUNICIPIO DE MIRASSOL"/>
    <n v="20767.3"/>
    <x v="1"/>
  </r>
  <r>
    <x v="2"/>
    <x v="75"/>
    <s v="MUNICIPIO DE MOGI-MIRIM"/>
    <n v="18039.330000000002"/>
    <x v="1"/>
  </r>
  <r>
    <x v="2"/>
    <x v="75"/>
    <s v="MUNICIPIO DE JANDIRA"/>
    <n v="31705.21"/>
    <x v="1"/>
  </r>
  <r>
    <x v="2"/>
    <x v="75"/>
    <s v="MUNICIPIO DE NEVES PAULISTA"/>
    <n v="18494.54"/>
    <x v="1"/>
  </r>
  <r>
    <x v="2"/>
    <x v="75"/>
    <s v="MUNICIPIO DE PARANAPANEMA"/>
    <n v="16841.09"/>
    <x v="1"/>
  </r>
  <r>
    <x v="2"/>
    <x v="75"/>
    <s v="MUNICIPIO DE PARANAPANEMA"/>
    <n v="16841.09"/>
    <x v="1"/>
  </r>
  <r>
    <x v="2"/>
    <x v="75"/>
    <s v="MUNICIPIO DE PARANAPANEMA"/>
    <n v="16841.09"/>
    <x v="1"/>
  </r>
  <r>
    <x v="2"/>
    <x v="75"/>
    <s v="MUNICIPIO DE BARIRI"/>
    <n v="19286.55"/>
    <x v="1"/>
  </r>
  <r>
    <x v="2"/>
    <x v="75"/>
    <s v="MUNICIPIO DE VALPARAISO"/>
    <n v="15287.33"/>
    <x v="1"/>
  </r>
  <r>
    <x v="2"/>
    <x v="75"/>
    <s v="MUNICIPIO DA ESTANCIA TURISTICA DE OLIMPIA"/>
    <n v="12998.34"/>
    <x v="1"/>
  </r>
  <r>
    <x v="2"/>
    <x v="75"/>
    <s v="MUNICIPIO DE GUARIBA"/>
    <n v="21471.14"/>
    <x v="1"/>
  </r>
  <r>
    <x v="2"/>
    <x v="75"/>
    <s v="MUNICIPIO DE JUNQUEIROPOLIS"/>
    <n v="13952.82"/>
    <x v="1"/>
  </r>
  <r>
    <x v="2"/>
    <x v="75"/>
    <s v="MUNICIPIO DE MAIRIPORA"/>
    <n v="25424.13"/>
    <x v="1"/>
  </r>
  <r>
    <x v="2"/>
    <x v="75"/>
    <s v="MUNICIPIO DE OSVALDO CRUZ"/>
    <n v="22365"/>
    <x v="1"/>
  </r>
  <r>
    <x v="2"/>
    <x v="75"/>
    <s v="MUNICIPIO DE VINHEDO"/>
    <n v="22260.16"/>
    <x v="1"/>
  </r>
  <r>
    <x v="2"/>
    <x v="75"/>
    <s v="MUNICIPIO DE BERTIOGA"/>
    <n v="6108.49"/>
    <x v="1"/>
  </r>
  <r>
    <x v="2"/>
    <x v="75"/>
    <s v="MUNICIPIO DE CONCHAL"/>
    <n v="21955.49"/>
    <x v="1"/>
  </r>
  <r>
    <x v="2"/>
    <x v="75"/>
    <s v="MUNICIPIO DE LUCELIA"/>
    <n v="16802.990000000002"/>
    <x v="1"/>
  </r>
  <r>
    <x v="2"/>
    <x v="75"/>
    <s v="MUNICIPIO DE VARGEM GRANDE DO SUL"/>
    <n v="16241.79"/>
    <x v="1"/>
  </r>
  <r>
    <x v="2"/>
    <x v="75"/>
    <s v="MUNICIPIO DE ITARARE"/>
    <n v="15274.92"/>
    <x v="1"/>
  </r>
  <r>
    <x v="2"/>
    <x v="75"/>
    <s v="MUNICIPIO DE SANTA ROSA DE VITERBO"/>
    <n v="21516.400000000001"/>
    <x v="1"/>
  </r>
  <r>
    <x v="2"/>
    <x v="75"/>
    <s v="MUNICIPIO DE CORDEIROPOLIS"/>
    <n v="20882.43"/>
    <x v="1"/>
  </r>
  <r>
    <x v="2"/>
    <x v="75"/>
    <s v="MUNICIPIO DE TEODORO SAMPAIO"/>
    <n v="17771.400000000001"/>
    <x v="1"/>
  </r>
  <r>
    <x v="2"/>
    <x v="75"/>
    <s v="MUNICIPIO DE ITAPOLIS"/>
    <n v="18132.48"/>
    <x v="1"/>
  </r>
  <r>
    <x v="2"/>
    <x v="75"/>
    <s v="MUNICIPIO DE SANTA BARBARA D'OESTE"/>
    <n v="48891.55"/>
    <x v="1"/>
  </r>
  <r>
    <x v="2"/>
    <x v="75"/>
    <s v="MUNICIPIO DE PIRASSUNUNGA"/>
    <n v="23495.33"/>
    <x v="1"/>
  </r>
  <r>
    <x v="2"/>
    <x v="75"/>
    <s v="MUNICIPIO DE ITARARE"/>
    <n v="15274.92"/>
    <x v="1"/>
  </r>
  <r>
    <x v="2"/>
    <x v="75"/>
    <s v="MUNICIPIO DE MIRASSOL"/>
    <n v="1408.63"/>
    <x v="1"/>
  </r>
  <r>
    <x v="2"/>
    <x v="75"/>
    <s v="MUNICIPIO DE DESCALVADO"/>
    <n v="1521.5"/>
    <x v="1"/>
  </r>
  <r>
    <x v="2"/>
    <x v="75"/>
    <s v="MUNICIPIO DE ITAPOLIS"/>
    <n v="1401.52"/>
    <x v="1"/>
  </r>
  <r>
    <x v="2"/>
    <x v="75"/>
    <s v="MUNICIPIO DE ITARARE"/>
    <n v="1325.22"/>
    <x v="1"/>
  </r>
  <r>
    <x v="2"/>
    <x v="75"/>
    <s v="MUNICIPIO DE VOTORANTIM"/>
    <n v="2415.94"/>
    <x v="1"/>
  </r>
  <r>
    <x v="2"/>
    <x v="75"/>
    <s v="MUNICIPIO DE CAJATI"/>
    <n v="21511.93"/>
    <x v="1"/>
  </r>
  <r>
    <x v="2"/>
    <x v="75"/>
    <s v="MUNICIPIO DE CRAVINHOS"/>
    <n v="18747.13"/>
    <x v="1"/>
  </r>
  <r>
    <x v="2"/>
    <x v="75"/>
    <s v="MUNICIPIO DE CAMPO LIMPO PAULISTA"/>
    <n v="20510"/>
    <x v="1"/>
  </r>
  <r>
    <x v="2"/>
    <x v="75"/>
    <s v="MUNICIPIO DE VALINHOS"/>
    <n v="41918.629999999997"/>
    <x v="1"/>
  </r>
  <r>
    <x v="2"/>
    <x v="75"/>
    <s v="MUNICIPIO DE CUBATAO"/>
    <n v="39300.559999999998"/>
    <x v="1"/>
  </r>
  <r>
    <x v="2"/>
    <x v="75"/>
    <s v="MUNICIPIO DE TAMBAU"/>
    <n v="15657.77"/>
    <x v="1"/>
  </r>
  <r>
    <x v="2"/>
    <x v="75"/>
    <s v="MUNICIPIO DE CAMPO LIMPO PAULISTA"/>
    <n v="20510"/>
    <x v="1"/>
  </r>
  <r>
    <x v="2"/>
    <x v="75"/>
    <s v="MUNICIPIO DE TABATINGA"/>
    <n v="16361.16"/>
    <x v="1"/>
  </r>
  <r>
    <x v="2"/>
    <x v="75"/>
    <s v="MUNICIPIO DE SANTA ROSA DE VITERBO"/>
    <n v="21516.400000000001"/>
    <x v="1"/>
  </r>
  <r>
    <x v="2"/>
    <x v="75"/>
    <s v="MUNICIPIO DE AGUAI"/>
    <n v="24273.78"/>
    <x v="1"/>
  </r>
  <r>
    <x v="2"/>
    <x v="75"/>
    <s v="MUNICIPIO DE TEODORO SAMPAIO"/>
    <n v="17771.400000000001"/>
    <x v="1"/>
  </r>
  <r>
    <x v="2"/>
    <x v="75"/>
    <s v="MUNICIPIO DE AMERICO BRASILIENSE"/>
    <n v="17480.77"/>
    <x v="1"/>
  </r>
  <r>
    <x v="2"/>
    <x v="75"/>
    <s v="MUNICIPIO DE AMERICO BRASILIENSE"/>
    <n v="17480.77"/>
    <x v="1"/>
  </r>
  <r>
    <x v="2"/>
    <x v="75"/>
    <s v="MUNICIPIO DE PRESIDENTE VENCESLAU"/>
    <n v="17677.689999999999"/>
    <x v="1"/>
  </r>
  <r>
    <x v="2"/>
    <x v="75"/>
    <s v="MUNICIPIO DE AMPARO"/>
    <n v="22232.07"/>
    <x v="1"/>
  </r>
  <r>
    <x v="2"/>
    <x v="75"/>
    <s v="MUNICIPIO DE BIRITIBA-MIRIM"/>
    <n v="20164.78"/>
    <x v="1"/>
  </r>
  <r>
    <x v="2"/>
    <x v="75"/>
    <s v="MUNICIPIO DE FRANCISCO MORATO"/>
    <n v="37506.33"/>
    <x v="1"/>
  </r>
  <r>
    <x v="2"/>
    <x v="75"/>
    <s v="MUNICIPIO DE CONCHAL"/>
    <n v="21955.49"/>
    <x v="1"/>
  </r>
  <r>
    <x v="2"/>
    <x v="75"/>
    <s v="MUNICIPIO DE ORLANDIA"/>
    <n v="20097.36"/>
    <x v="1"/>
  </r>
  <r>
    <x v="2"/>
    <x v="75"/>
    <s v="MUNICIPIO DE TUPI PAULISTA"/>
    <n v="19305.77"/>
    <x v="1"/>
  </r>
  <r>
    <x v="2"/>
    <x v="75"/>
    <s v="MUNICIPIO DE GUARAREMA"/>
    <n v="20774.72"/>
    <x v="1"/>
  </r>
  <r>
    <x v="2"/>
    <x v="75"/>
    <s v="MUNICIPIO DE ITANHAEM"/>
    <n v="26361.39"/>
    <x v="1"/>
  </r>
  <r>
    <x v="2"/>
    <x v="75"/>
    <s v="MUNICIPIO DE NOVA GRANADA"/>
    <n v="17045.330000000002"/>
    <x v="1"/>
  </r>
  <r>
    <x v="2"/>
    <x v="75"/>
    <s v="MUNICIPIO DE NOVA GRANADA"/>
    <n v="17045.330000000002"/>
    <x v="1"/>
  </r>
  <r>
    <x v="2"/>
    <x v="75"/>
    <s v="MUNICIPIO DE NOVA GRANADA"/>
    <n v="17045.330000000002"/>
    <x v="1"/>
  </r>
  <r>
    <x v="2"/>
    <x v="75"/>
    <s v="MUNICIPIO DE NOVA GRANADA"/>
    <n v="17045.330000000002"/>
    <x v="1"/>
  </r>
  <r>
    <x v="2"/>
    <x v="75"/>
    <s v="MUNICIPIO DE NOVA GRANADA"/>
    <n v="1594.08"/>
    <x v="1"/>
  </r>
  <r>
    <x v="2"/>
    <x v="75"/>
    <s v="MUNICIPIO DE PIEDADE"/>
    <n v="21243.7"/>
    <x v="1"/>
  </r>
  <r>
    <x v="2"/>
    <x v="75"/>
    <s v="MUNICIPIO DE ARTUR NOGUEIRA"/>
    <n v="16027.67"/>
    <x v="1"/>
  </r>
  <r>
    <x v="2"/>
    <x v="75"/>
    <s v="MUNICIPIO DE SAO JOSE DO RIO PARDO"/>
    <n v="641.47"/>
    <x v="1"/>
  </r>
  <r>
    <x v="2"/>
    <x v="75"/>
    <s v="MUNICIPIO DE BOITUVA"/>
    <n v="20853.29"/>
    <x v="1"/>
  </r>
  <r>
    <x v="2"/>
    <x v="75"/>
    <s v="MUNICIPIO DE UBATUBA"/>
    <n v="17723.900000000001"/>
    <x v="1"/>
  </r>
  <r>
    <x v="2"/>
    <x v="75"/>
    <s v="MUNICIPIO DE IPERO"/>
    <n v="17688.07"/>
    <x v="1"/>
  </r>
  <r>
    <x v="2"/>
    <x v="75"/>
    <s v="MUNICIPIO DE BURI"/>
    <n v="20228.419999999998"/>
    <x v="1"/>
  </r>
  <r>
    <x v="2"/>
    <x v="75"/>
    <s v="MUNICIPIO DE MIRANDOPOLIS"/>
    <n v="21429.46"/>
    <x v="1"/>
  </r>
  <r>
    <x v="2"/>
    <x v="75"/>
    <s v="MUNICIPIO DE ITAPIRA"/>
    <n v="26217.18"/>
    <x v="1"/>
  </r>
  <r>
    <x v="2"/>
    <x v="75"/>
    <s v="MUNICIPIO DE ITAPIRA"/>
    <n v="26217.18"/>
    <x v="1"/>
  </r>
  <r>
    <x v="2"/>
    <x v="75"/>
    <s v="MUNICIPIO DE ITAPIRA"/>
    <n v="26217.18"/>
    <x v="1"/>
  </r>
  <r>
    <x v="2"/>
    <x v="75"/>
    <s v="MUNICIPIO DE ITAPIRA"/>
    <n v="2274.5500000000002"/>
    <x v="1"/>
  </r>
  <r>
    <x v="2"/>
    <x v="75"/>
    <s v="MUNICIPIO DE SUMARE   "/>
    <n v="4600.1400000000003"/>
    <x v="1"/>
  </r>
  <r>
    <x v="2"/>
    <x v="75"/>
    <s v="MUNICIPIO DE JARINU"/>
    <n v="21127.81"/>
    <x v="1"/>
  </r>
  <r>
    <x v="2"/>
    <x v="75"/>
    <s v="MUNICIPIO DE JARINU"/>
    <n v="1065.27"/>
    <x v="1"/>
  </r>
  <r>
    <x v="2"/>
    <x v="75"/>
    <s v="MUNICIPIO DE ITUVERAVA"/>
    <n v="20445.86"/>
    <x v="1"/>
  </r>
  <r>
    <x v="2"/>
    <x v="75"/>
    <s v="MUNICIPIO DE PAULINIA"/>
    <n v="23071.26"/>
    <x v="1"/>
  </r>
  <r>
    <x v="2"/>
    <x v="75"/>
    <s v="MUNICIPIO DE PIRAJUI"/>
    <n v="22427.71"/>
    <x v="1"/>
  </r>
  <r>
    <x v="2"/>
    <x v="75"/>
    <s v="MUNICIPIO DE NOVA ODESSA"/>
    <n v="22941.85"/>
    <x v="1"/>
  </r>
  <r>
    <x v="2"/>
    <x v="75"/>
    <s v="MUNICIPIO DE IBIUNA"/>
    <n v="23282.54"/>
    <x v="1"/>
  </r>
  <r>
    <x v="2"/>
    <x v="75"/>
    <s v="MUNICIPIO DE PRESIDENTE EPITACIO"/>
    <n v="17190.14"/>
    <x v="1"/>
  </r>
  <r>
    <x v="2"/>
    <x v="75"/>
    <s v="MUNICIPIO DE SANTA RITA DO PASSA QUATRO"/>
    <n v="19852.21"/>
    <x v="1"/>
  </r>
  <r>
    <x v="2"/>
    <x v="75"/>
    <s v="MUNICIPIO DE PAULINIA"/>
    <n v="1455.72"/>
    <x v="1"/>
  </r>
  <r>
    <x v="2"/>
    <x v="75"/>
    <s v="MUNICIPIO DE REGENTE FEIJO"/>
    <n v="20290.169999999998"/>
    <x v="1"/>
  </r>
  <r>
    <x v="3"/>
    <x v="12"/>
    <s v="CIA DE SANEAMENTO BASICO DO ESTADO DE SAO PAULO SABESP"/>
    <n v="3909.86"/>
    <x v="2"/>
  </r>
  <r>
    <x v="3"/>
    <x v="25"/>
    <s v="CIA DE SANEAMENTO BASICO DO ESTADO DE SAO PAULO SABESP"/>
    <n v="24477.57"/>
    <x v="2"/>
  </r>
  <r>
    <x v="3"/>
    <x v="46"/>
    <s v="CIA DE SANEAMENTO BASICO DO ESTADO DE SAO PAULO SABESP"/>
    <n v="10596.68"/>
    <x v="2"/>
  </r>
  <r>
    <x v="3"/>
    <x v="76"/>
    <s v="CONSELHO REGIONAL DE ENFERMAGEM DE SAO PAULO"/>
    <n v="17362.11"/>
    <x v="2"/>
  </r>
  <r>
    <x v="3"/>
    <x v="5"/>
    <s v="CONSELHO REGIONAL DE ENFERMAGEM DE SAO PAULO"/>
    <n v="16179.81"/>
    <x v="2"/>
  </r>
  <r>
    <x v="3"/>
    <x v="77"/>
    <s v="CONSELHO REGIONAL DE ENFERMAGEM DE SAO PAULO"/>
    <n v="15367.75"/>
    <x v="2"/>
  </r>
  <r>
    <x v="3"/>
    <x v="6"/>
    <s v="CONSELHO REGIONAL DE ENFERMAGEM DE SAO PAULO"/>
    <n v="15419.12"/>
    <x v="2"/>
  </r>
  <r>
    <x v="3"/>
    <x v="7"/>
    <s v="CONSELHO REGIONAL DE ENFERMAGEM DE SAO PAULO"/>
    <n v="19342.509999999998"/>
    <x v="2"/>
  </r>
  <r>
    <x v="3"/>
    <x v="14"/>
    <s v="CONSELHO REGIONAL DE ENFERMAGEM DE SAO PAULO"/>
    <n v="19141.59"/>
    <x v="2"/>
  </r>
  <r>
    <x v="3"/>
    <x v="78"/>
    <s v="CONSELHO REGIONAL DE ENFERMAGEM DE SAO PAULO"/>
    <n v="26507.52"/>
    <x v="2"/>
  </r>
  <r>
    <x v="3"/>
    <x v="79"/>
    <s v="CONSELHO REGIONAL DE ENFERMAGEM DE SAO PAULO"/>
    <n v="14463.47"/>
    <x v="2"/>
  </r>
  <r>
    <x v="3"/>
    <x v="80"/>
    <s v="CONSELHO REGIONAL DE ENFERMAGEM DE SAO PAULO"/>
    <n v="55123.88"/>
    <x v="2"/>
  </r>
  <r>
    <x v="3"/>
    <x v="81"/>
    <s v="CONSELHO REGIONAL DE ENFERMAGEM DE SAO PAULO"/>
    <n v="16795.89"/>
    <x v="2"/>
  </r>
  <r>
    <x v="3"/>
    <x v="29"/>
    <s v="CONSELHO REGIONAL DE ENFERMAGEM DE SAO PAULO"/>
    <n v="132733.39000000001"/>
    <x v="2"/>
  </r>
  <r>
    <x v="3"/>
    <x v="39"/>
    <s v="CONSELHO REGIONAL DE ENFERMAGEM DE SAO PAULO"/>
    <n v="3195.82"/>
    <x v="2"/>
  </r>
  <r>
    <x v="3"/>
    <x v="42"/>
    <s v="CONSELHO REGIONAL DE ENFERMAGEM DE SAO PAULO"/>
    <n v="16321.35"/>
    <x v="2"/>
  </r>
  <r>
    <x v="3"/>
    <x v="45"/>
    <s v="CONSELHO REGIONAL DE ENFERMAGEM DE SAO PAULO"/>
    <n v="56539.839999999997"/>
    <x v="2"/>
  </r>
  <r>
    <x v="3"/>
    <x v="48"/>
    <s v="CONSELHO REGIONAL DE ENFERMAGEM DE SAO PAULO"/>
    <n v="16443.2"/>
    <x v="2"/>
  </r>
  <r>
    <x v="3"/>
    <x v="51"/>
    <s v="CONSELHO REGIONAL DE ENFERMAGEM DE SAO PAULO"/>
    <n v="103457.56"/>
    <x v="2"/>
  </r>
  <r>
    <x v="3"/>
    <x v="82"/>
    <s v="CONSELHO REGIONAL DE ENFERMAGEM DE SAO PAULO"/>
    <n v="27120.53"/>
    <x v="2"/>
  </r>
  <r>
    <x v="3"/>
    <x v="54"/>
    <s v="CONSELHO REGIONAL DE ENFERMAGEM DE SAO PAULO"/>
    <n v="63162.67"/>
    <x v="2"/>
  </r>
  <r>
    <x v="3"/>
    <x v="56"/>
    <s v="CONSELHO REGIONAL DE ENFERMAGEM DE SAO PAULO"/>
    <n v="47870.92"/>
    <x v="2"/>
  </r>
  <r>
    <x v="3"/>
    <x v="83"/>
    <s v="CONSELHO REGIONAL DE ENFERMAGEM DE SAO PAULO"/>
    <n v="35062.39"/>
    <x v="2"/>
  </r>
  <r>
    <x v="3"/>
    <x v="84"/>
    <s v="MUNICIPIO DE MOGI-GUACU"/>
    <n v="2358.39"/>
    <x v="2"/>
  </r>
  <r>
    <x v="3"/>
    <x v="85"/>
    <s v="SECRETARIA DE ESTADO DOS DIREITOS DA PESSOA COM DEFICIENCIA"/>
    <n v="561.72"/>
    <x v="2"/>
  </r>
  <r>
    <x v="3"/>
    <x v="86"/>
    <s v="SECRETARIA DE ESTADO DOS DIREITOS DA PESSOA COM DEFICIENCIA"/>
    <n v="2161.63"/>
    <x v="2"/>
  </r>
  <r>
    <x v="3"/>
    <x v="87"/>
    <s v="SECRETARIA DE ESTADO DOS DIREITOS DA PESSOA COM DEFICIENCIA"/>
    <n v="2431.29"/>
    <x v="2"/>
  </r>
  <r>
    <x v="3"/>
    <x v="88"/>
    <s v="SECRETARIA DE ESTADO DOS DIREITOS DA PESSOA COM DEFICIENCIA"/>
    <n v="1274.78"/>
    <x v="2"/>
  </r>
  <r>
    <x v="3"/>
    <x v="89"/>
    <s v="SECRETARIA DE ESTADO DOS DIREITOS DA PESSOA COM DEFICIENCIA"/>
    <n v="2013.37"/>
    <x v="2"/>
  </r>
  <r>
    <x v="3"/>
    <x v="90"/>
    <s v="SECRETARIA DE ESTADO DOS DIREITOS DA PESSOA COM DEFICIENCIA"/>
    <n v="744.43"/>
    <x v="2"/>
  </r>
  <r>
    <x v="3"/>
    <x v="91"/>
    <s v="SECRETARIA DE ESTADO DOS DIREITOS DA PESSOA COM DEFICIENCIA"/>
    <n v="829.6"/>
    <x v="2"/>
  </r>
  <r>
    <x v="3"/>
    <x v="92"/>
    <s v="SECRETARIA DE ESTADO DOS DIREITOS DA PESSOA COM DEFICIENCIA"/>
    <n v="1184.67"/>
    <x v="2"/>
  </r>
  <r>
    <x v="3"/>
    <x v="93"/>
    <s v="SECRETARIA DE ESTADO DOS DIREITOS DA PESSOA COM DEFICIENCIA"/>
    <n v="1387.25"/>
    <x v="2"/>
  </r>
  <r>
    <x v="3"/>
    <x v="94"/>
    <s v="SECRETARIA DE ESTADO DOS DIREITOS DA PESSOA COM DEFICIENCIA"/>
    <n v="1378.92"/>
    <x v="2"/>
  </r>
  <r>
    <x v="3"/>
    <x v="95"/>
    <s v="SECRETARIA DE ESTADO DOS DIREITOS DA PESSOA COM DEFICIENCIA"/>
    <n v="884.69"/>
    <x v="2"/>
  </r>
  <r>
    <x v="3"/>
    <x v="96"/>
    <s v="SECRETARIA DE ESTADO DOS DIREITOS DA PESSOA COM DEFICIENCIA"/>
    <n v="1833.91"/>
    <x v="2"/>
  </r>
  <r>
    <x v="3"/>
    <x v="97"/>
    <s v="SECRETARIA DE ESTADO DOS DIREITOS DA PESSOA COM DEFICIENCIA"/>
    <n v="2082.09"/>
    <x v="2"/>
  </r>
  <r>
    <x v="3"/>
    <x v="98"/>
    <s v="SECRETARIA DE ESTADO DOS DIREITOS DA PESSOA COM DEFICIENCIA"/>
    <n v="2012.44"/>
    <x v="2"/>
  </r>
  <r>
    <x v="3"/>
    <x v="99"/>
    <s v="SECRETARIA DE ESTADO DOS DIREITOS DA PESSOA COM DEFICIENCIA"/>
    <n v="879.47"/>
    <x v="2"/>
  </r>
  <r>
    <x v="3"/>
    <x v="100"/>
    <s v="SECRETARIA DE ESTADO DOS DIREITOS DA PESSOA COM DEFICIENCIA"/>
    <n v="3705.07"/>
    <x v="2"/>
  </r>
  <r>
    <x v="3"/>
    <x v="101"/>
    <s v="SECRETARIA DE ESTADO DOS DIREITOS DA PESSOA COM DEFICIENCIA"/>
    <n v="1045.72"/>
    <x v="2"/>
  </r>
  <r>
    <x v="3"/>
    <x v="102"/>
    <s v="SECRETARIA DE ESTADO DOS DIREITOS DA PESSOA COM DEFICIENCIA"/>
    <n v="2715.92"/>
    <x v="2"/>
  </r>
  <r>
    <x v="3"/>
    <x v="103"/>
    <s v="SECRETARIA DE ESTADO DOS DIREITOS DA PESSOA COM DEFICIENCIA"/>
    <n v="4770.58"/>
    <x v="2"/>
  </r>
  <r>
    <x v="3"/>
    <x v="104"/>
    <s v="SECRETARIA DE ESTADO DOS DIREITOS DA PESSOA COM DEFICIENCIA"/>
    <n v="1418.26"/>
    <x v="2"/>
  </r>
  <r>
    <x v="3"/>
    <x v="105"/>
    <s v="SECRETARIA DE ESTADO DOS DIREITOS DA PESSOA COM DEFICIENCIA"/>
    <n v="947.24"/>
    <x v="2"/>
  </r>
  <r>
    <x v="3"/>
    <x v="106"/>
    <s v="SECRETARIA DE ESTADO DOS DIREITOS DA PESSOA COM DEFICIENCIA"/>
    <n v="1212.8499999999999"/>
    <x v="2"/>
  </r>
  <r>
    <x v="3"/>
    <x v="107"/>
    <s v="SECRETARIA DE ESTADO DOS DIREITOS DA PESSOA COM DEFICIENCIA"/>
    <n v="1240.49"/>
    <x v="2"/>
  </r>
  <r>
    <x v="3"/>
    <x v="108"/>
    <s v="SECRETARIA DE ESTADO DOS DIREITOS DA PESSOA COM DEFICIENCIA"/>
    <n v="3447.15"/>
    <x v="2"/>
  </r>
  <r>
    <x v="3"/>
    <x v="109"/>
    <s v="SECRETARIA DE ESTADO DOS DIREITOS DA PESSOA COM DEFICIENCIA"/>
    <n v="2425.02"/>
    <x v="2"/>
  </r>
  <r>
    <x v="3"/>
    <x v="110"/>
    <s v="SECRETARIA DE ESTADO DOS DIREITOS DA PESSOA COM DEFICIENCIA"/>
    <n v="1014.79"/>
    <x v="2"/>
  </r>
  <r>
    <x v="3"/>
    <x v="111"/>
    <s v="SECRETARIA DE ESTADO DOS DIREITOS DA PESSOA COM DEFICIENCIA"/>
    <n v="3083.72"/>
    <x v="2"/>
  </r>
  <r>
    <x v="3"/>
    <x v="38"/>
    <s v="BRK AMBIENTAL - MAUA S.A."/>
    <n v="5638.02"/>
    <x v="2"/>
  </r>
  <r>
    <x v="3"/>
    <x v="29"/>
    <s v="COMPANHIA DE DESENVOLVIMENTO HABITACIONAL E URBANO DO ESTADO DE SAO PAULO - CDHU"/>
    <n v="24054.86"/>
    <x v="2"/>
  </r>
  <r>
    <x v="3"/>
    <x v="51"/>
    <s v="COMPANHIA DE DESENVOLVIMENTO HABITACIONAL E URBANO DO ESTADO DE SAO PAULO - CDHU"/>
    <n v="11561.78"/>
    <x v="2"/>
  </r>
  <r>
    <x v="3"/>
    <x v="112"/>
    <s v="MUNICIPIO DE JUNDIAI"/>
    <n v="23261.7"/>
    <x v="2"/>
  </r>
  <r>
    <x v="3"/>
    <x v="29"/>
    <s v="SERVICO DE APOIO AS MICRO E PEQ EMPRESAS DE SAO PAULO"/>
    <n v="6123.14"/>
    <x v="2"/>
  </r>
  <r>
    <x v="3"/>
    <x v="82"/>
    <s v="MUNICIPIO DE SANTOS"/>
    <n v="4444.16"/>
    <x v="2"/>
  </r>
  <r>
    <x v="3"/>
    <x v="57"/>
    <s v="MUNICIPIO DE SAO JOSE DO RIO PRETO"/>
    <n v="22833.47"/>
    <x v="2"/>
  </r>
  <r>
    <x v="3"/>
    <x v="113"/>
    <s v="MUNICIPIO DE MAUA"/>
    <n v="16200.35"/>
    <x v="2"/>
  </r>
  <r>
    <x v="3"/>
    <x v="13"/>
    <s v="MUNICIPIO DE CAMPINAS"/>
    <n v="7730.63"/>
    <x v="2"/>
  </r>
  <r>
    <x v="3"/>
    <x v="24"/>
    <s v="MUNICIPIO DE GUARUJA"/>
    <n v="16745.669999999998"/>
    <x v="2"/>
  </r>
  <r>
    <x v="3"/>
    <x v="24"/>
    <s v="MUNICIPIO DE GUARUJA"/>
    <n v="18598.099999999999"/>
    <x v="2"/>
  </r>
  <r>
    <x v="3"/>
    <x v="7"/>
    <s v="MUNICIPIO DE BAURU"/>
    <n v="59348.11"/>
    <x v="2"/>
  </r>
  <r>
    <x v="3"/>
    <x v="7"/>
    <s v="MUNICIPIO DE BAURU"/>
    <n v="8952.8700000000008"/>
    <x v="2"/>
  </r>
  <r>
    <x v="3"/>
    <x v="7"/>
    <s v="MUNICIPIO DE BAURU"/>
    <n v="6182.0900000000056"/>
    <x v="2"/>
  </r>
  <r>
    <x v="3"/>
    <x v="24"/>
    <s v="MUNICIPIO DE GUARUJA"/>
    <n v="18929.509999999998"/>
    <x v="2"/>
  </r>
  <r>
    <x v="3"/>
    <x v="114"/>
    <s v="MUNICIPIO DE BARRETOS"/>
    <n v="18342.97"/>
    <x v="2"/>
  </r>
  <r>
    <x v="3"/>
    <x v="114"/>
    <s v="MUNICIPIO DE BARRETOS"/>
    <n v="18429.37"/>
    <x v="2"/>
  </r>
  <r>
    <x v="3"/>
    <x v="115"/>
    <s v="MUNICIPIO DE SERTAOZINHO   "/>
    <n v="10310.549999999999"/>
    <x v="2"/>
  </r>
  <r>
    <x v="3"/>
    <x v="116"/>
    <s v="PREFEITURA MUNICIPAL DE FERNANDOPOLIS"/>
    <n v="7666.71"/>
    <x v="2"/>
  </r>
  <r>
    <x v="4"/>
    <x v="117"/>
    <s v="SIAFEM"/>
    <n v="859917.23"/>
    <x v="1"/>
  </r>
  <r>
    <x v="4"/>
    <x v="117"/>
    <s v="SIAFEM"/>
    <n v="600142.34306150058"/>
    <x v="0"/>
  </r>
  <r>
    <x v="4"/>
    <x v="117"/>
    <s v="SIAFEM"/>
    <n v="307409.64693849941"/>
    <x v="2"/>
  </r>
  <r>
    <x v="4"/>
    <x v="117"/>
    <s v="BANCO DO BRASIL"/>
    <n v="1627.8"/>
    <x v="1"/>
  </r>
  <r>
    <x v="4"/>
    <x v="117"/>
    <s v="BANCO DO BRASIL"/>
    <n v="1609.85"/>
    <x v="0"/>
  </r>
  <r>
    <x v="4"/>
    <x v="117"/>
    <s v="BANCO DO BRASIL"/>
    <n v="561.51"/>
    <x v="2"/>
  </r>
  <r>
    <x v="5"/>
    <x v="117"/>
    <s v="SECRETARIA DE GOVERNO DIGITAL - ND 180"/>
    <n v="58420733.770000003"/>
    <x v="1"/>
  </r>
  <r>
    <x v="6"/>
    <x v="117"/>
    <s v="Resgate, Multa, 25° Parcela, Acordo Judicial"/>
    <n v="266796.81"/>
    <x v="1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  <r>
    <x v="7"/>
    <x v="117"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x v="0"/>
    <n v="315.95"/>
    <x v="0"/>
    <x v="0"/>
  </r>
  <r>
    <x v="0"/>
    <x v="0"/>
    <n v="157.97"/>
    <x v="1"/>
    <x v="0"/>
  </r>
  <r>
    <x v="0"/>
    <x v="0"/>
    <n v="4528.62"/>
    <x v="2"/>
    <x v="0"/>
  </r>
  <r>
    <x v="0"/>
    <x v="0"/>
    <n v="9127.58"/>
    <x v="3"/>
    <x v="0"/>
  </r>
  <r>
    <x v="0"/>
    <x v="0"/>
    <n v="6529.71"/>
    <x v="4"/>
    <x v="0"/>
  </r>
  <r>
    <x v="0"/>
    <x v="1"/>
    <n v="16835.310000000001"/>
    <x v="5"/>
    <x v="0"/>
  </r>
  <r>
    <x v="1"/>
    <x v="2"/>
    <n v="8642.56"/>
    <x v="6"/>
    <x v="0"/>
  </r>
  <r>
    <x v="1"/>
    <x v="2"/>
    <n v="6897.58"/>
    <x v="7"/>
    <x v="0"/>
  </r>
  <r>
    <x v="1"/>
    <x v="2"/>
    <n v="5781.07"/>
    <x v="8"/>
    <x v="0"/>
  </r>
  <r>
    <x v="1"/>
    <x v="2"/>
    <n v="10311.64"/>
    <x v="9"/>
    <x v="0"/>
  </r>
  <r>
    <x v="1"/>
    <x v="2"/>
    <n v="6897.62"/>
    <x v="10"/>
    <x v="0"/>
  </r>
  <r>
    <x v="2"/>
    <x v="0"/>
    <n v="90300.97"/>
    <x v="11"/>
    <x v="0"/>
  </r>
  <r>
    <x v="2"/>
    <x v="0"/>
    <n v="37953.86"/>
    <x v="12"/>
    <x v="0"/>
  </r>
  <r>
    <x v="2"/>
    <x v="0"/>
    <n v="2225.8200000000002"/>
    <x v="13"/>
    <x v="0"/>
  </r>
  <r>
    <x v="2"/>
    <x v="0"/>
    <n v="1295.21"/>
    <x v="14"/>
    <x v="0"/>
  </r>
  <r>
    <x v="2"/>
    <x v="0"/>
    <n v="702.12"/>
    <x v="15"/>
    <x v="0"/>
  </r>
  <r>
    <x v="2"/>
    <x v="0"/>
    <n v="14.26"/>
    <x v="16"/>
    <x v="0"/>
  </r>
  <r>
    <x v="1"/>
    <x v="1"/>
    <n v="12441.97"/>
    <x v="17"/>
    <x v="0"/>
  </r>
  <r>
    <x v="1"/>
    <x v="1"/>
    <n v="12441.97"/>
    <x v="18"/>
    <x v="0"/>
  </r>
  <r>
    <x v="1"/>
    <x v="1"/>
    <n v="34198.18"/>
    <x v="19"/>
    <x v="0"/>
  </r>
  <r>
    <x v="1"/>
    <x v="1"/>
    <n v="142343.67999999999"/>
    <x v="20"/>
    <x v="0"/>
  </r>
  <r>
    <x v="2"/>
    <x v="0"/>
    <n v="579.24"/>
    <x v="21"/>
    <x v="0"/>
  </r>
  <r>
    <x v="2"/>
    <x v="0"/>
    <n v="473.93"/>
    <x v="22"/>
    <x v="0"/>
  </r>
  <r>
    <x v="2"/>
    <x v="0"/>
    <n v="315.95"/>
    <x v="23"/>
    <x v="0"/>
  </r>
  <r>
    <x v="2"/>
    <x v="0"/>
    <n v="315.95"/>
    <x v="24"/>
    <x v="0"/>
  </r>
  <r>
    <x v="2"/>
    <x v="0"/>
    <n v="12581.52"/>
    <x v="25"/>
    <x v="0"/>
  </r>
  <r>
    <x v="2"/>
    <x v="0"/>
    <n v="315.95"/>
    <x v="26"/>
    <x v="0"/>
  </r>
  <r>
    <x v="2"/>
    <x v="0"/>
    <n v="1022.45"/>
    <x v="27"/>
    <x v="0"/>
  </r>
  <r>
    <x v="1"/>
    <x v="1"/>
    <n v="18747.13"/>
    <x v="28"/>
    <x v="0"/>
  </r>
  <r>
    <x v="1"/>
    <x v="1"/>
    <n v="1256.07"/>
    <x v="29"/>
    <x v="0"/>
  </r>
  <r>
    <x v="1"/>
    <x v="1"/>
    <n v="16987.669999999998"/>
    <x v="30"/>
    <x v="0"/>
  </r>
  <r>
    <x v="1"/>
    <x v="1"/>
    <n v="18397.060000000001"/>
    <x v="31"/>
    <x v="0"/>
  </r>
  <r>
    <x v="1"/>
    <x v="1"/>
    <n v="19838.849999999999"/>
    <x v="32"/>
    <x v="0"/>
  </r>
  <r>
    <x v="1"/>
    <x v="1"/>
    <n v="24749.279999999999"/>
    <x v="33"/>
    <x v="0"/>
  </r>
  <r>
    <x v="1"/>
    <x v="1"/>
    <n v="42186.49"/>
    <x v="34"/>
    <x v="0"/>
  </r>
  <r>
    <x v="0"/>
    <x v="1"/>
    <n v="20445.86"/>
    <x v="35"/>
    <x v="1"/>
  </r>
  <r>
    <x v="1"/>
    <x v="2"/>
    <n v="10310.549999999999"/>
    <x v="36"/>
    <x v="1"/>
  </r>
  <r>
    <x v="1"/>
    <x v="2"/>
    <n v="7666.71"/>
    <x v="37"/>
    <x v="1"/>
  </r>
  <r>
    <x v="0"/>
    <x v="0"/>
    <n v="210.64"/>
    <x v="38"/>
    <x v="1"/>
  </r>
  <r>
    <x v="0"/>
    <x v="0"/>
    <n v="315.95"/>
    <x v="39"/>
    <x v="1"/>
  </r>
  <r>
    <x v="0"/>
    <x v="0"/>
    <n v="263.29000000000002"/>
    <x v="40"/>
    <x v="1"/>
  </r>
  <r>
    <x v="0"/>
    <x v="0"/>
    <n v="2781.06"/>
    <x v="41"/>
    <x v="1"/>
  </r>
  <r>
    <x v="0"/>
    <x v="0"/>
    <n v="7958.26"/>
    <x v="42"/>
    <x v="1"/>
  </r>
  <r>
    <x v="0"/>
    <x v="0"/>
    <n v="950.02"/>
    <x v="43"/>
    <x v="1"/>
  </r>
  <r>
    <x v="0"/>
    <x v="0"/>
    <n v="157.97"/>
    <x v="44"/>
    <x v="1"/>
  </r>
  <r>
    <x v="1"/>
    <x v="1"/>
    <n v="7819.52"/>
    <x v="45"/>
    <x v="1"/>
  </r>
  <r>
    <x v="1"/>
    <x v="1"/>
    <n v="104706.57"/>
    <x v="46"/>
    <x v="1"/>
  </r>
  <r>
    <x v="1"/>
    <x v="1"/>
    <n v="193838.05"/>
    <x v="47"/>
    <x v="1"/>
  </r>
  <r>
    <x v="1"/>
    <x v="1"/>
    <n v="12156.2"/>
    <x v="48"/>
    <x v="1"/>
  </r>
  <r>
    <x v="1"/>
    <x v="1"/>
    <n v="145.63"/>
    <x v="49"/>
    <x v="1"/>
  </r>
  <r>
    <x v="1"/>
    <x v="1"/>
    <n v="12441.97"/>
    <x v="50"/>
    <x v="1"/>
  </r>
  <r>
    <x v="2"/>
    <x v="0"/>
    <n v="31682.560000000001"/>
    <x v="51"/>
    <x v="1"/>
  </r>
  <r>
    <x v="2"/>
    <x v="0"/>
    <n v="6.3"/>
    <x v="52"/>
    <x v="1"/>
  </r>
  <r>
    <x v="2"/>
    <x v="0"/>
    <n v="2524.3000000000002"/>
    <x v="53"/>
    <x v="1"/>
  </r>
  <r>
    <x v="2"/>
    <x v="0"/>
    <n v="47050.76"/>
    <x v="54"/>
    <x v="1"/>
  </r>
  <r>
    <x v="2"/>
    <x v="0"/>
    <n v="439.56"/>
    <x v="55"/>
    <x v="1"/>
  </r>
  <r>
    <x v="2"/>
    <x v="0"/>
    <n v="17431.97"/>
    <x v="56"/>
    <x v="1"/>
  </r>
  <r>
    <x v="2"/>
    <x v="0"/>
    <n v="368.61"/>
    <x v="57"/>
    <x v="1"/>
  </r>
  <r>
    <x v="1"/>
    <x v="1"/>
    <n v="1455.72"/>
    <x v="58"/>
    <x v="1"/>
  </r>
  <r>
    <x v="3"/>
    <x v="3"/>
    <m/>
    <x v="59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06">
  <r>
    <x v="0"/>
    <s v="00.000.368/0001-50"/>
    <s v="NF SERVICOS"/>
    <n v="185226"/>
    <d v="2025-05-08T00:00:00"/>
    <n v="1965860"/>
    <d v="2025-05-08T00:00:00"/>
    <d v="2025-04-01T00:00:00"/>
    <n v="164.04"/>
    <d v="2025-06-07T00:00:00"/>
    <s v="E0240456"/>
    <s v="PD024316"/>
    <s v="SAM ESTOQUE"/>
    <n v="156.16999999999999"/>
    <d v="2025-04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85228"/>
    <d v="2025-05-08T00:00:00"/>
    <n v="1965862"/>
    <d v="2025-05-08T00:00:00"/>
    <d v="2025-04-01T00:00:00"/>
    <n v="164.69"/>
    <d v="2025-06-07T00:00:00"/>
    <s v="E0230463"/>
    <s v="PD023380"/>
    <s v="PROGRAMA SP SEM PAPEL"/>
    <n v="156.78"/>
    <d v="2025-04-01T00:00:00"/>
    <x v="0"/>
    <s v="037/2023"/>
    <s v="003.00002997/2023-52"/>
    <s v="359.00005182/2023-41- 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208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177"/>
    <x v="2"/>
    <x v="1"/>
    <m/>
  </r>
  <r>
    <x v="2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135"/>
    <x v="3"/>
    <x v="2"/>
    <m/>
  </r>
  <r>
    <x v="3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9.89"/>
    <m/>
    <x v="0"/>
    <m/>
    <m/>
    <m/>
    <s v="2 - FATURADO"/>
    <n v="376"/>
    <x v="4"/>
    <x v="1"/>
    <m/>
  </r>
  <r>
    <x v="3"/>
    <s v="00.438.795/0001-14"/>
    <s v="NF SERVICOS E_GOV"/>
    <n v="186866"/>
    <d v="2025-05-28T00:00:00"/>
    <n v="1967500"/>
    <d v="2025-05-28T00:00:00"/>
    <m/>
    <n v="167.26"/>
    <d v="2025-06-2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4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281"/>
    <x v="4"/>
    <x v="1"/>
    <m/>
  </r>
  <r>
    <x v="4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804"/>
    <x v="4"/>
    <x v="1"/>
    <m/>
  </r>
  <r>
    <x v="5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56"/>
    <x v="5"/>
    <x v="2"/>
    <m/>
  </r>
  <r>
    <x v="5"/>
    <s v="00.662.315/0001-02"/>
    <s v="NF SERVICOS DO"/>
    <n v="326881"/>
    <d v="2025-04-30T00:00:00"/>
    <n v="333572"/>
    <d v="2025-05-02T00:00:00"/>
    <m/>
    <n v="490.2"/>
    <d v="2025-06-01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26885"/>
    <d v="2025-04-30T00:00:00"/>
    <n v="333576"/>
    <d v="2025-05-02T00:00:00"/>
    <m/>
    <n v="350.32"/>
    <d v="2025-06-0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7228"/>
    <d v="2025-05-07T00:00:00"/>
    <n v="333920"/>
    <d v="2025-05-07T00:00:00"/>
    <m/>
    <n v="1751.61"/>
    <d v="2025-06-06T00:00:00"/>
    <s v="E0201971"/>
    <s v="PD201971"/>
    <s v="Serviços de Publicidade Eletrônica"/>
    <n v="1751.61"/>
    <m/>
    <x v="0"/>
    <m/>
    <m/>
    <m/>
    <s v="2 - FATURADO"/>
    <n v="0"/>
    <x v="0"/>
    <x v="1"/>
    <m/>
  </r>
  <r>
    <x v="5"/>
    <s v="00.662.315/0001-02"/>
    <s v="NF SERVICOS DO"/>
    <n v="327255"/>
    <d v="2025-05-07T00:00:00"/>
    <n v="333947"/>
    <d v="2025-05-07T00:00:00"/>
    <m/>
    <n v="2205.9"/>
    <d v="2025-06-06T00:00:00"/>
    <s v="E0201971"/>
    <s v="PD201971"/>
    <s v="Serviços de Publicidade Eletrônica"/>
    <n v="2205.9"/>
    <m/>
    <x v="0"/>
    <m/>
    <m/>
    <m/>
    <s v="2 - FATURADO"/>
    <n v="0"/>
    <x v="0"/>
    <x v="1"/>
    <m/>
  </r>
  <r>
    <x v="5"/>
    <s v="00.662.315/0001-02"/>
    <s v="NF SERVICOS DO"/>
    <n v="327279"/>
    <d v="2025-05-07T00:00:00"/>
    <n v="333971"/>
    <d v="2025-05-07T00:00:00"/>
    <m/>
    <n v="350.32"/>
    <d v="2025-06-0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7284"/>
    <d v="2025-05-07T00:00:00"/>
    <n v="333976"/>
    <d v="2025-05-07T00:00:00"/>
    <m/>
    <n v="700.64"/>
    <d v="2025-06-0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27601"/>
    <d v="2025-05-07T00:00:00"/>
    <n v="334293"/>
    <d v="2025-05-07T00:00:00"/>
    <m/>
    <n v="525.48"/>
    <d v="2025-06-0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27617"/>
    <d v="2025-05-07T00:00:00"/>
    <n v="334309"/>
    <d v="2025-05-07T00:00:00"/>
    <m/>
    <n v="1138.55"/>
    <d v="2025-06-06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5"/>
    <s v="00.662.315/0001-02"/>
    <s v="NF SERVICOS DO"/>
    <n v="327844"/>
    <d v="2025-05-07T00:00:00"/>
    <n v="334537"/>
    <d v="2025-05-08T00:00:00"/>
    <m/>
    <n v="735.3"/>
    <d v="2025-06-07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27853"/>
    <d v="2025-05-07T00:00:00"/>
    <n v="334546"/>
    <d v="2025-05-08T00:00:00"/>
    <m/>
    <n v="700.64"/>
    <d v="2025-06-0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27875"/>
    <d v="2025-05-07T00:00:00"/>
    <n v="334568"/>
    <d v="2025-05-08T00:00:00"/>
    <m/>
    <n v="525.48"/>
    <d v="2025-06-0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27904"/>
    <d v="2025-05-07T00:00:00"/>
    <n v="334597"/>
    <d v="2025-05-08T00:00:00"/>
    <m/>
    <n v="437.9"/>
    <d v="2025-06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27908"/>
    <d v="2025-05-07T00:00:00"/>
    <n v="334601"/>
    <d v="2025-05-08T00:00:00"/>
    <m/>
    <n v="262.74"/>
    <d v="2025-06-0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27909"/>
    <d v="2025-05-07T00:00:00"/>
    <n v="334602"/>
    <d v="2025-05-08T00:00:00"/>
    <m/>
    <n v="437.9"/>
    <d v="2025-06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27913"/>
    <d v="2025-05-07T00:00:00"/>
    <n v="334606"/>
    <d v="2025-05-08T00:00:00"/>
    <m/>
    <n v="963.39"/>
    <d v="2025-06-07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28005"/>
    <d v="2025-05-07T00:00:00"/>
    <n v="334698"/>
    <d v="2025-05-08T00:00:00"/>
    <m/>
    <n v="262.74"/>
    <d v="2025-06-0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28121"/>
    <d v="2025-05-08T00:00:00"/>
    <n v="334814"/>
    <d v="2025-05-09T00:00:00"/>
    <m/>
    <n v="262.74"/>
    <d v="2025-06-08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28122"/>
    <d v="2025-05-08T00:00:00"/>
    <n v="334815"/>
    <d v="2025-05-09T00:00:00"/>
    <m/>
    <n v="700.64"/>
    <d v="2025-06-08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28228"/>
    <d v="2025-05-08T00:00:00"/>
    <n v="334921"/>
    <d v="2025-05-09T00:00:00"/>
    <m/>
    <n v="613.05999999999995"/>
    <d v="2025-06-08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28676"/>
    <d v="2025-05-09T00:00:00"/>
    <n v="335371"/>
    <d v="2025-05-12T00:00:00"/>
    <m/>
    <n v="490.2"/>
    <d v="2025-06-11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28682"/>
    <d v="2025-05-09T00:00:00"/>
    <n v="335377"/>
    <d v="2025-05-12T00:00:00"/>
    <m/>
    <n v="437.9"/>
    <d v="2025-06-1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28724"/>
    <d v="2025-05-09T00:00:00"/>
    <n v="335419"/>
    <d v="2025-05-12T00:00:00"/>
    <m/>
    <n v="350.32"/>
    <d v="2025-06-1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8730"/>
    <d v="2025-05-09T00:00:00"/>
    <n v="335425"/>
    <d v="2025-05-12T00:00:00"/>
    <m/>
    <n v="350.32"/>
    <d v="2025-06-1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9038"/>
    <d v="2025-05-12T00:00:00"/>
    <n v="335739"/>
    <d v="2025-05-14T00:00:00"/>
    <m/>
    <n v="857.85"/>
    <d v="2025-06-13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5"/>
    <s v="00.662.315/0001-02"/>
    <s v="NF SERVICOS DO"/>
    <n v="329041"/>
    <d v="2025-05-12T00:00:00"/>
    <n v="335742"/>
    <d v="2025-05-14T00:00:00"/>
    <m/>
    <n v="1401.29"/>
    <d v="2025-06-13T00:00:00"/>
    <s v="E0201971"/>
    <s v="PD201971"/>
    <s v="Serviços de Publicidade Eletrônica"/>
    <n v="1401.29"/>
    <m/>
    <x v="0"/>
    <m/>
    <m/>
    <m/>
    <s v="2 - FATURADO"/>
    <n v="0"/>
    <x v="0"/>
    <x v="1"/>
    <m/>
  </r>
  <r>
    <x v="5"/>
    <s v="00.662.315/0001-02"/>
    <s v="NF SERVICOS DO"/>
    <n v="329058"/>
    <d v="2025-05-12T00:00:00"/>
    <n v="335759"/>
    <d v="2025-05-14T00:00:00"/>
    <m/>
    <n v="437.9"/>
    <d v="2025-06-1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29074"/>
    <d v="2025-05-12T00:00:00"/>
    <n v="335775"/>
    <d v="2025-05-14T00:00:00"/>
    <m/>
    <n v="963.39"/>
    <d v="2025-06-13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29675"/>
    <d v="2025-05-14T00:00:00"/>
    <n v="336377"/>
    <d v="2025-05-15T00:00:00"/>
    <m/>
    <n v="963.39"/>
    <d v="2025-06-14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29751"/>
    <d v="2025-05-15T00:00:00"/>
    <n v="336454"/>
    <d v="2025-05-16T00:00:00"/>
    <m/>
    <n v="350.32"/>
    <d v="2025-06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9752"/>
    <d v="2025-05-15T00:00:00"/>
    <n v="336455"/>
    <d v="2025-05-16T00:00:00"/>
    <m/>
    <n v="437.9"/>
    <d v="2025-06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29754"/>
    <d v="2025-05-15T00:00:00"/>
    <n v="336457"/>
    <d v="2025-05-16T00:00:00"/>
    <m/>
    <n v="350.32"/>
    <d v="2025-06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9844"/>
    <d v="2025-05-15T00:00:00"/>
    <n v="336547"/>
    <d v="2025-05-16T00:00:00"/>
    <m/>
    <n v="350.32"/>
    <d v="2025-06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29861"/>
    <d v="2025-05-15T00:00:00"/>
    <n v="336564"/>
    <d v="2025-05-16T00:00:00"/>
    <m/>
    <n v="875.8"/>
    <d v="2025-06-15T00:00:00"/>
    <s v="E0201971"/>
    <s v="PD201971"/>
    <s v="Serviços de Publicidade Eletrônica"/>
    <n v="875.8"/>
    <m/>
    <x v="0"/>
    <m/>
    <m/>
    <m/>
    <s v="2 - FATURADO"/>
    <n v="0"/>
    <x v="0"/>
    <x v="1"/>
    <m/>
  </r>
  <r>
    <x v="5"/>
    <s v="00.662.315/0001-02"/>
    <s v="NF SERVICOS DO"/>
    <n v="330216"/>
    <d v="2025-05-16T00:00:00"/>
    <n v="336924"/>
    <d v="2025-05-19T00:00:00"/>
    <m/>
    <n v="437.9"/>
    <d v="2025-06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0352"/>
    <d v="2025-05-16T00:00:00"/>
    <n v="337060"/>
    <d v="2025-05-19T00:00:00"/>
    <m/>
    <n v="613.05999999999995"/>
    <d v="2025-06-18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30354"/>
    <d v="2025-05-16T00:00:00"/>
    <n v="337062"/>
    <d v="2025-05-19T00:00:00"/>
    <m/>
    <n v="1225.5"/>
    <d v="2025-06-18T00:00:00"/>
    <s v="E0201971"/>
    <s v="PD201971"/>
    <s v="Serviços de Publicidade Eletrônica"/>
    <n v="1225.5"/>
    <m/>
    <x v="0"/>
    <m/>
    <m/>
    <m/>
    <s v="2 - FATURADO"/>
    <n v="0"/>
    <x v="0"/>
    <x v="1"/>
    <m/>
  </r>
  <r>
    <x v="5"/>
    <s v="00.662.315/0001-02"/>
    <s v="NF SERVICOS DO"/>
    <n v="330355"/>
    <d v="2025-05-16T00:00:00"/>
    <n v="337063"/>
    <d v="2025-05-19T00:00:00"/>
    <m/>
    <n v="437.9"/>
    <d v="2025-06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0407"/>
    <d v="2025-05-16T00:00:00"/>
    <n v="337115"/>
    <d v="2025-05-19T00:00:00"/>
    <m/>
    <n v="437.9"/>
    <d v="2025-06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0410"/>
    <d v="2025-05-16T00:00:00"/>
    <n v="337118"/>
    <d v="2025-05-19T00:00:00"/>
    <m/>
    <n v="490.2"/>
    <d v="2025-06-18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30412"/>
    <d v="2025-05-16T00:00:00"/>
    <n v="337120"/>
    <d v="2025-05-19T00:00:00"/>
    <m/>
    <n v="525.48"/>
    <d v="2025-06-1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0415"/>
    <d v="2025-05-16T00:00:00"/>
    <n v="337123"/>
    <d v="2025-05-19T00:00:00"/>
    <m/>
    <n v="963.39"/>
    <d v="2025-06-18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0437"/>
    <d v="2025-05-19T00:00:00"/>
    <n v="337145"/>
    <d v="2025-05-20T00:00:00"/>
    <m/>
    <n v="262.74"/>
    <d v="2025-06-19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30496"/>
    <d v="2025-05-19T00:00:00"/>
    <n v="337204"/>
    <d v="2025-05-20T00:00:00"/>
    <m/>
    <n v="437.9"/>
    <d v="2025-06-19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1067"/>
    <d v="2025-05-20T00:00:00"/>
    <n v="337776"/>
    <d v="2025-05-21T00:00:00"/>
    <m/>
    <n v="437.9"/>
    <d v="2025-06-2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1087"/>
    <d v="2025-05-20T00:00:00"/>
    <n v="337796"/>
    <d v="2025-05-21T00:00:00"/>
    <m/>
    <n v="700.64"/>
    <d v="2025-06-2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31121"/>
    <d v="2025-05-20T00:00:00"/>
    <n v="337830"/>
    <d v="2025-05-21T00:00:00"/>
    <m/>
    <n v="963.39"/>
    <d v="2025-06-20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1186"/>
    <d v="2025-05-21T00:00:00"/>
    <n v="337895"/>
    <d v="2025-05-22T00:00:00"/>
    <m/>
    <n v="525.48"/>
    <d v="2025-06-2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1187"/>
    <d v="2025-05-21T00:00:00"/>
    <n v="337896"/>
    <d v="2025-05-22T00:00:00"/>
    <m/>
    <n v="525.48"/>
    <d v="2025-06-2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1189"/>
    <d v="2025-05-21T00:00:00"/>
    <n v="337898"/>
    <d v="2025-05-22T00:00:00"/>
    <m/>
    <n v="963.39"/>
    <d v="2025-06-21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1191"/>
    <d v="2025-05-21T00:00:00"/>
    <n v="337900"/>
    <d v="2025-05-22T00:00:00"/>
    <m/>
    <n v="437.9"/>
    <d v="2025-06-2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1255"/>
    <d v="2025-05-21T00:00:00"/>
    <n v="337964"/>
    <d v="2025-05-22T00:00:00"/>
    <m/>
    <n v="525.48"/>
    <d v="2025-06-2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1475"/>
    <d v="2025-05-22T00:00:00"/>
    <n v="338188"/>
    <d v="2025-05-23T00:00:00"/>
    <m/>
    <n v="963.39"/>
    <d v="2025-06-22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5"/>
    <s v="00.662.315/0001-02"/>
    <s v="NF SERVICOS DO"/>
    <n v="331522"/>
    <d v="2025-05-22T00:00:00"/>
    <n v="338235"/>
    <d v="2025-05-23T00:00:00"/>
    <m/>
    <n v="350.32"/>
    <d v="2025-06-22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31659"/>
    <d v="2025-05-22T00:00:00"/>
    <n v="338372"/>
    <d v="2025-05-23T00:00:00"/>
    <m/>
    <n v="437.9"/>
    <d v="2025-06-2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1836"/>
    <d v="2025-05-23T00:00:00"/>
    <n v="338552"/>
    <d v="2025-05-26T00:00:00"/>
    <m/>
    <n v="735.3"/>
    <d v="2025-06-25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31839"/>
    <d v="2025-05-23T00:00:00"/>
    <n v="338555"/>
    <d v="2025-05-26T00:00:00"/>
    <m/>
    <n v="1138.55"/>
    <d v="2025-06-25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5"/>
    <s v="00.662.315/0001-02"/>
    <s v="NF SERVICOS DO"/>
    <n v="331871"/>
    <d v="2025-05-23T00:00:00"/>
    <n v="338587"/>
    <d v="2025-05-26T00:00:00"/>
    <m/>
    <n v="2014.35"/>
    <d v="2025-06-25T00:00:00"/>
    <s v="E0201971"/>
    <s v="PD201971"/>
    <s v="Serviços de Publicidade Eletrônica"/>
    <n v="2014.35"/>
    <m/>
    <x v="0"/>
    <m/>
    <m/>
    <m/>
    <s v="2 - FATURADO"/>
    <n v="0"/>
    <x v="0"/>
    <x v="1"/>
    <m/>
  </r>
  <r>
    <x v="5"/>
    <s v="00.662.315/0001-02"/>
    <s v="NF SERVICOS DO"/>
    <n v="331883"/>
    <d v="2025-05-23T00:00:00"/>
    <n v="338599"/>
    <d v="2025-05-26T00:00:00"/>
    <m/>
    <n v="525.48"/>
    <d v="2025-06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2032"/>
    <d v="2025-05-23T00:00:00"/>
    <n v="338748"/>
    <d v="2025-05-26T00:00:00"/>
    <m/>
    <n v="525.48"/>
    <d v="2025-06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32215"/>
    <d v="2025-05-26T00:00:00"/>
    <n v="338934"/>
    <d v="2025-05-27T00:00:00"/>
    <m/>
    <n v="437.9"/>
    <d v="2025-06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2517"/>
    <d v="2025-05-27T00:00:00"/>
    <n v="339236"/>
    <d v="2025-05-28T00:00:00"/>
    <m/>
    <n v="490.2"/>
    <d v="2025-06-27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32525"/>
    <d v="2025-05-27T00:00:00"/>
    <n v="339244"/>
    <d v="2025-05-28T00:00:00"/>
    <m/>
    <n v="612.75"/>
    <d v="2025-06-27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32557"/>
    <d v="2025-05-27T00:00:00"/>
    <n v="339276"/>
    <d v="2025-05-28T00:00:00"/>
    <m/>
    <n v="437.9"/>
    <d v="2025-06-2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32558"/>
    <d v="2025-05-27T00:00:00"/>
    <n v="339277"/>
    <d v="2025-05-28T00:00:00"/>
    <m/>
    <n v="700.64"/>
    <d v="2025-06-2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745.812/0001-66"/>
    <s v="NF SERVICOS"/>
    <n v="185037"/>
    <d v="2025-05-06T00:00:00"/>
    <n v="1965671"/>
    <d v="2025-05-06T00:00:00"/>
    <d v="2025-04-01T00:00:00"/>
    <n v="5919.22"/>
    <d v="2025-06-05T00:00:00"/>
    <s v="E0240543"/>
    <s v="PD024395"/>
    <s v="HOSPEDAGEM FISICA  DE  EQUIPAMENTOS"/>
    <n v="5919.22"/>
    <d v="2025-04-01T00:00:00"/>
    <x v="0"/>
    <m/>
    <m/>
    <s v="359.00007593/2024-51  ITO"/>
    <s v="2 - FATURADO"/>
    <n v="0"/>
    <x v="0"/>
    <x v="0"/>
    <m/>
  </r>
  <r>
    <x v="7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154"/>
    <x v="2"/>
    <x v="2"/>
    <m/>
  </r>
  <r>
    <x v="7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154"/>
    <x v="2"/>
    <x v="2"/>
    <m/>
  </r>
  <r>
    <x v="7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154"/>
    <x v="2"/>
    <x v="2"/>
    <m/>
  </r>
  <r>
    <x v="7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121"/>
    <x v="3"/>
    <x v="2"/>
    <m/>
  </r>
  <r>
    <x v="7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121"/>
    <x v="3"/>
    <x v="2"/>
    <m/>
  </r>
  <r>
    <x v="7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121"/>
    <x v="3"/>
    <x v="2"/>
    <m/>
  </r>
  <r>
    <x v="7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121"/>
    <x v="3"/>
    <x v="2"/>
    <m/>
  </r>
  <r>
    <x v="7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98"/>
    <x v="6"/>
    <x v="2"/>
    <m/>
  </r>
  <r>
    <x v="7"/>
    <s v="00.955.107/0001-93"/>
    <s v="NF SERVICOS DO"/>
    <n v="326439"/>
    <d v="2025-04-29T00:00:00"/>
    <n v="333129"/>
    <d v="2025-04-29T00:00:00"/>
    <m/>
    <n v="553.14"/>
    <d v="2025-05-29T00:00:00"/>
    <s v="E0231111"/>
    <s v="PD231092"/>
    <s v="Serviços de Publicidade Eletrônica"/>
    <n v="526.59"/>
    <m/>
    <x v="0"/>
    <m/>
    <m/>
    <m/>
    <s v="2 - FATURADO"/>
    <n v="1"/>
    <x v="7"/>
    <x v="1"/>
    <m/>
  </r>
  <r>
    <x v="7"/>
    <s v="00.955.107/0001-93"/>
    <s v="NF SERVICOS DO"/>
    <n v="330370"/>
    <d v="2025-05-16T00:00:00"/>
    <n v="337078"/>
    <d v="2025-05-19T00:00:00"/>
    <m/>
    <n v="368.76"/>
    <d v="2025-06-18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8"/>
    <s v="000.660.349-14"/>
    <s v="ND-AMAZON"/>
    <n v="121"/>
    <d v="2025-01-07T00:00:00"/>
    <m/>
    <m/>
    <m/>
    <n v="30"/>
    <d v="2025-02-06T00:00:00"/>
    <m/>
    <m/>
    <s v="COL. APL. PERFIL: LOLITA RODRIGUES"/>
    <n v="30"/>
    <m/>
    <x v="0"/>
    <m/>
    <m/>
    <m/>
    <s v="2 - FATURADO"/>
    <n v="113"/>
    <x v="6"/>
    <x v="3"/>
    <m/>
  </r>
  <r>
    <x v="9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13"/>
    <x v="6"/>
    <x v="3"/>
    <m/>
  </r>
  <r>
    <x v="10"/>
    <s v="002.297.727-90"/>
    <s v="ND-OPERADORA CIELO"/>
    <n v="25240"/>
    <d v="2025-04-30T00:00:00"/>
    <m/>
    <m/>
    <m/>
    <n v="187.49"/>
    <d v="2025-04-30T00:00:00"/>
    <m/>
    <m/>
    <s v="Certificado e-CPF A3 (renovação) - 36 meses"/>
    <n v="187.49"/>
    <m/>
    <x v="0"/>
    <m/>
    <m/>
    <m/>
    <s v="1 - VENDA A VISTA"/>
    <n v="30"/>
    <x v="7"/>
    <x v="4"/>
    <m/>
  </r>
  <r>
    <x v="11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113"/>
    <x v="6"/>
    <x v="3"/>
    <m/>
  </r>
  <r>
    <x v="12"/>
    <s v="003.284.080-26"/>
    <s v="ND-AMAZON"/>
    <n v="305"/>
    <d v="2025-04-17T00:00:00"/>
    <m/>
    <m/>
    <m/>
    <n v="34"/>
    <d v="2025-05-17T00:00:00"/>
    <m/>
    <m/>
    <s v="TRILOGIA DO COPAN: A HISTORIA DO ED COPAN VL. 1 - 1A REIMPRESSAO"/>
    <n v="34"/>
    <m/>
    <x v="0"/>
    <m/>
    <m/>
    <m/>
    <s v="2 - FATURADO"/>
    <n v="13"/>
    <x v="7"/>
    <x v="3"/>
    <m/>
  </r>
  <r>
    <x v="13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89"/>
    <x v="8"/>
    <x v="3"/>
    <m/>
  </r>
  <r>
    <x v="14"/>
    <s v="003.898.209-97"/>
    <s v="ND-AMAZON"/>
    <n v="187"/>
    <d v="2025-01-21T00:00:00"/>
    <m/>
    <m/>
    <m/>
    <n v="12.75"/>
    <d v="2025-02-20T00:00:00"/>
    <m/>
    <m/>
    <s v="AFRANIO COUTINHO - COLECAO SERIE ESSENCIAL NO 31"/>
    <n v="12.75"/>
    <m/>
    <x v="0"/>
    <m/>
    <m/>
    <m/>
    <s v="2 - FATURADO"/>
    <n v="99"/>
    <x v="6"/>
    <x v="3"/>
    <m/>
  </r>
  <r>
    <x v="15"/>
    <s v="003.977.148-23"/>
    <s v="ND-OPERADORA CIELO"/>
    <n v="25239"/>
    <d v="2025-04-30T00:00:00"/>
    <m/>
    <m/>
    <m/>
    <n v="124.99"/>
    <d v="2025-04-30T00:00:00"/>
    <m/>
    <m/>
    <s v="Certificado e-CPF A1 em Software (12 meses)"/>
    <n v="124.99"/>
    <m/>
    <x v="0"/>
    <m/>
    <m/>
    <m/>
    <s v="1 - VENDA A VISTA"/>
    <n v="30"/>
    <x v="7"/>
    <x v="4"/>
    <m/>
  </r>
  <r>
    <x v="16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113"/>
    <x v="6"/>
    <x v="3"/>
    <m/>
  </r>
  <r>
    <x v="17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324"/>
    <x v="4"/>
    <x v="1"/>
    <m/>
  </r>
  <r>
    <x v="18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113"/>
    <x v="6"/>
    <x v="3"/>
    <m/>
  </r>
  <r>
    <x v="19"/>
    <s v="006.122.059-08"/>
    <s v="ND-AMAZON"/>
    <n v="204"/>
    <d v="2025-02-06T00:00:00"/>
    <m/>
    <m/>
    <m/>
    <n v="43.35"/>
    <d v="2025-03-08T00:00:00"/>
    <m/>
    <m/>
    <s v="HISTORIA DA ESCOLA EM SAO PAULO E NO BRASIL - 2A ED 1A REIMPRESSAO"/>
    <n v="43.35"/>
    <m/>
    <x v="0"/>
    <m/>
    <m/>
    <m/>
    <s v="2 - FATURADO"/>
    <n v="83"/>
    <x v="8"/>
    <x v="3"/>
    <m/>
  </r>
  <r>
    <x v="20"/>
    <s v="006.186.748-96"/>
    <s v="ND-OPERADORA CIELO"/>
    <n v="25567"/>
    <d v="2025-05-26T00:00:00"/>
    <m/>
    <m/>
    <m/>
    <n v="187.49"/>
    <d v="2025-05-26T00:00:00"/>
    <m/>
    <m/>
    <s v="Certificado e-CPF A3 (somente certificado) - 36 meses"/>
    <n v="187.49"/>
    <m/>
    <x v="0"/>
    <m/>
    <m/>
    <m/>
    <s v="1 - VENDA A VISTA"/>
    <n v="4"/>
    <x v="7"/>
    <x v="4"/>
    <m/>
  </r>
  <r>
    <x v="21"/>
    <s v="007.390.533-02"/>
    <s v="ND-AMAZON"/>
    <n v="102"/>
    <d v="2025-01-07T00:00:00"/>
    <m/>
    <m/>
    <m/>
    <n v="15"/>
    <d v="2025-02-06T00:00:00"/>
    <m/>
    <m/>
    <s v="MEDEIROS E ALBUQUERQUE - COLECAO SERIE ESSENCIAL NO 78"/>
    <n v="15"/>
    <m/>
    <x v="0"/>
    <m/>
    <m/>
    <m/>
    <s v="2 - FATURADO"/>
    <n v="113"/>
    <x v="6"/>
    <x v="3"/>
    <m/>
  </r>
  <r>
    <x v="21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34"/>
    <x v="5"/>
    <x v="3"/>
    <m/>
  </r>
  <r>
    <x v="22"/>
    <s v="007.434.751-94"/>
    <s v="ND-AMAZON"/>
    <n v="269"/>
    <d v="2025-03-27T00:00:00"/>
    <m/>
    <m/>
    <m/>
    <n v="110.5"/>
    <d v="2025-04-26T00:00:00"/>
    <m/>
    <m/>
    <s v="ALEXANDRE DE GUSMAO &amp; O TRATADO DE MADRID - TOMO I E II"/>
    <n v="110.5"/>
    <m/>
    <x v="0"/>
    <m/>
    <m/>
    <m/>
    <s v="2 - FATURADO"/>
    <n v="34"/>
    <x v="5"/>
    <x v="3"/>
    <m/>
  </r>
  <r>
    <x v="23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4"/>
    <x v="5"/>
    <x v="3"/>
    <m/>
  </r>
  <r>
    <x v="24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165"/>
    <x v="4"/>
    <x v="5"/>
    <m/>
  </r>
  <r>
    <x v="25"/>
    <s v="008.962.481-51"/>
    <s v="ND-OPERADORA CIELO"/>
    <n v="25636"/>
    <d v="2025-05-30T00:00:00"/>
    <m/>
    <m/>
    <m/>
    <n v="206.23"/>
    <d v="2025-05-30T00:00:00"/>
    <m/>
    <m/>
    <s v="Certificado e-CPF A3 em cartão - 24 meses"/>
    <n v="206.23"/>
    <m/>
    <x v="0"/>
    <m/>
    <m/>
    <m/>
    <s v="1 - VENDA A VISTA"/>
    <n v="1"/>
    <x v="7"/>
    <x v="4"/>
    <m/>
  </r>
  <r>
    <x v="26"/>
    <s v="009.064.571-57"/>
    <s v="ND-AMAZON"/>
    <n v="201"/>
    <d v="2025-02-06T00:00:00"/>
    <m/>
    <m/>
    <m/>
    <n v="82"/>
    <d v="2025-03-08T00:00:00"/>
    <m/>
    <m/>
    <s v="ARTE AFRICANA"/>
    <n v="82"/>
    <m/>
    <x v="0"/>
    <m/>
    <m/>
    <m/>
    <s v="2 - FATURADO"/>
    <n v="83"/>
    <x v="8"/>
    <x v="3"/>
    <m/>
  </r>
  <r>
    <x v="27"/>
    <s v="009.328.790-98"/>
    <s v="ND-AMAZON"/>
    <n v="285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13"/>
    <x v="7"/>
    <x v="3"/>
    <m/>
  </r>
  <r>
    <x v="28"/>
    <s v="009.964.277-83"/>
    <s v="ND-AMAZON"/>
    <n v="413"/>
    <d v="2025-05-17T00:00:00"/>
    <m/>
    <m/>
    <m/>
    <n v="14.9"/>
    <d v="2025-06-16T00:00:00"/>
    <m/>
    <m/>
    <s v="COL. APL. CIN. BR: JOAO BETHENCOURT"/>
    <n v="14.9"/>
    <m/>
    <x v="0"/>
    <m/>
    <m/>
    <m/>
    <s v="2 - FATURADO"/>
    <n v="0"/>
    <x v="0"/>
    <x v="3"/>
    <m/>
  </r>
  <r>
    <x v="29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349"/>
    <x v="4"/>
    <x v="1"/>
    <m/>
  </r>
  <r>
    <x v="29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832"/>
    <x v="4"/>
    <x v="6"/>
    <m/>
  </r>
  <r>
    <x v="30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338"/>
    <x v="4"/>
    <x v="1"/>
    <m/>
  </r>
  <r>
    <x v="30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309"/>
    <x v="4"/>
    <x v="1"/>
    <m/>
  </r>
  <r>
    <x v="30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248"/>
    <x v="4"/>
    <x v="1"/>
    <m/>
  </r>
  <r>
    <x v="30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217"/>
    <x v="4"/>
    <x v="1"/>
    <m/>
  </r>
  <r>
    <x v="30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171"/>
    <x v="4"/>
    <x v="1"/>
    <m/>
  </r>
  <r>
    <x v="30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155"/>
    <x v="4"/>
    <x v="1"/>
    <m/>
  </r>
  <r>
    <x v="30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122"/>
    <x v="4"/>
    <x v="1"/>
    <m/>
  </r>
  <r>
    <x v="30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094"/>
    <x v="4"/>
    <x v="1"/>
    <m/>
  </r>
  <r>
    <x v="30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068"/>
    <x v="4"/>
    <x v="1"/>
    <m/>
  </r>
  <r>
    <x v="30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034"/>
    <x v="4"/>
    <x v="1"/>
    <m/>
  </r>
  <r>
    <x v="30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000"/>
    <x v="4"/>
    <x v="1"/>
    <m/>
  </r>
  <r>
    <x v="30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975"/>
    <x v="4"/>
    <x v="1"/>
    <m/>
  </r>
  <r>
    <x v="31"/>
    <s v="01.308.567/0001-92"/>
    <s v="NF SERVICOS DO"/>
    <n v="330483"/>
    <d v="2025-05-19T00:00:00"/>
    <n v="337191"/>
    <d v="2025-05-20T00:00:00"/>
    <m/>
    <n v="735.3"/>
    <d v="2025-06-19T00:00:00"/>
    <s v="E0201973"/>
    <s v="PD201973"/>
    <s v="Serviços de Publicidade Eletrônica"/>
    <n v="735.3"/>
    <m/>
    <x v="0"/>
    <m/>
    <m/>
    <m/>
    <s v="2 - FATURADO"/>
    <n v="0"/>
    <x v="0"/>
    <x v="1"/>
    <m/>
  </r>
  <r>
    <x v="32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413"/>
    <x v="4"/>
    <x v="1"/>
    <m/>
  </r>
  <r>
    <x v="33"/>
    <s v="01.429.923/0001-26"/>
    <s v="ND-OPERADORA CIELO"/>
    <n v="25262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34"/>
    <s v="01.468.760/0001-90"/>
    <s v="NF SERVICOS"/>
    <n v="182962"/>
    <d v="2025-03-31T00:00:00"/>
    <n v="1937785"/>
    <d v="2025-03-31T00:00:00"/>
    <d v="2025-01-01T00:00:00"/>
    <n v="156594.35"/>
    <d v="2025-04-30T00:00:00"/>
    <s v="E0240513"/>
    <s v="PD024366"/>
    <s v="MIDDLEWARE E NUVEM PÚBLICA"/>
    <n v="149077.82"/>
    <d v="2025-01-01T00:00:00"/>
    <x v="0"/>
    <s v="41/2024"/>
    <s v="41/2024-FED"/>
    <s v="359.00007133/2024-23-ITO"/>
    <s v="2 - FATURADO"/>
    <n v="30"/>
    <x v="7"/>
    <x v="0"/>
    <m/>
  </r>
  <r>
    <x v="34"/>
    <s v="01.468.760/0001-90"/>
    <s v="NF SERVICOS"/>
    <n v="182963"/>
    <d v="2025-03-31T00:00:00"/>
    <n v="1937786"/>
    <d v="2025-03-31T00:00:00"/>
    <d v="2025-01-01T00:00:00"/>
    <n v="434368.48"/>
    <d v="2025-04-30T00:00:00"/>
    <s v="E0240513"/>
    <s v="PD024366"/>
    <s v="MIDDLEWARE E NUVEM PÚBLICA"/>
    <n v="413518.79"/>
    <d v="2025-01-01T00:00:00"/>
    <x v="0"/>
    <s v="41/2024"/>
    <s v="41/2024-FED"/>
    <s v="359.00007133/2024-23-ITO"/>
    <s v="2 - FATURADO"/>
    <n v="30"/>
    <x v="7"/>
    <x v="0"/>
    <m/>
  </r>
  <r>
    <x v="34"/>
    <s v="01.468.760/0001-90"/>
    <s v="NF SERVICOS"/>
    <n v="182970"/>
    <d v="2025-03-31T00:00:00"/>
    <n v="1937793"/>
    <d v="2025-03-31T00:00:00"/>
    <d v="2025-02-01T00:00:00"/>
    <n v="180946.98"/>
    <d v="2025-04-30T00:00:00"/>
    <s v="E0240513"/>
    <s v="PD024366"/>
    <s v="MIDDLEWARE E NUVEM PÚBLICA"/>
    <n v="172261.52"/>
    <d v="2025-02-01T00:00:00"/>
    <x v="0"/>
    <s v="41/2024"/>
    <s v="41/2024-FED"/>
    <s v="359.00007133/2024-23-ITO"/>
    <s v="2 - FATURADO"/>
    <n v="30"/>
    <x v="7"/>
    <x v="0"/>
    <m/>
  </r>
  <r>
    <x v="34"/>
    <s v="01.468.760/0001-90"/>
    <s v="NF SERVICOS"/>
    <n v="182971"/>
    <d v="2025-03-31T00:00:00"/>
    <n v="1937794"/>
    <d v="2025-03-31T00:00:00"/>
    <d v="2025-02-01T00:00:00"/>
    <n v="434357.15"/>
    <d v="2025-04-30T00:00:00"/>
    <s v="E0240513"/>
    <s v="PD024366"/>
    <s v="MIDDLEWARE E NUVEM PÚBLICA"/>
    <n v="413508.01"/>
    <d v="2025-02-01T00:00:00"/>
    <x v="0"/>
    <s v="41/2024"/>
    <s v="41/2024-FED"/>
    <s v="359.00007133/2024-23-ITO"/>
    <s v="2 - FATURADO"/>
    <n v="30"/>
    <x v="7"/>
    <x v="0"/>
    <m/>
  </r>
  <r>
    <x v="34"/>
    <s v="01.468.760/0001-90"/>
    <s v="NF SERVICOS"/>
    <n v="185013"/>
    <d v="2025-04-30T00:00:00"/>
    <n v="1952768"/>
    <d v="2025-04-30T00:00:00"/>
    <d v="2025-03-01T00:00:00"/>
    <n v="178770.06"/>
    <d v="2025-05-30T00:00:00"/>
    <s v="E0240513"/>
    <s v="PD024366"/>
    <s v="MIDDLEWARE E NUVEM PÚBLICA"/>
    <n v="170189.1"/>
    <d v="2025-03-01T00:00:00"/>
    <x v="0"/>
    <s v="41/2024"/>
    <s v="41/2024-FED"/>
    <s v="359.00007133/2024-23-ITO"/>
    <s v="2 - FATURADO"/>
    <n v="1"/>
    <x v="7"/>
    <x v="0"/>
    <m/>
  </r>
  <r>
    <x v="34"/>
    <s v="01.468.760/0001-90"/>
    <s v="NF SERVICOS"/>
    <n v="185014"/>
    <d v="2025-04-30T00:00:00"/>
    <n v="1952769"/>
    <d v="2025-04-30T00:00:00"/>
    <d v="2025-03-01T00:00:00"/>
    <n v="434345.82"/>
    <d v="2025-05-30T00:00:00"/>
    <s v="E0240513"/>
    <s v="PD024366"/>
    <s v="MIDDLEWARE E NUVEM PÚBLICA"/>
    <n v="413497.22"/>
    <d v="2025-03-01T00:00:00"/>
    <x v="0"/>
    <s v="41/2024"/>
    <s v="41/2024-FED"/>
    <s v="359.00007133/2024-23-ITO"/>
    <s v="2 - FATURADO"/>
    <n v="1"/>
    <x v="7"/>
    <x v="0"/>
    <m/>
  </r>
  <r>
    <x v="34"/>
    <s v="01.468.760/0001-90"/>
    <s v="NF SERVICOS"/>
    <n v="186071"/>
    <d v="2025-05-15T00:00:00"/>
    <n v="1966705"/>
    <d v="2025-05-15T00:00:00"/>
    <d v="2025-04-01T00:00:00"/>
    <n v="8541.5400000000009"/>
    <d v="2025-06-14T00:00:00"/>
    <s v="E0240594"/>
    <s v="PD024429"/>
    <s v="PROCESSAMENTO UNISYS - RPM"/>
    <n v="8131.55"/>
    <d v="2025-04-01T00:00:00"/>
    <x v="0"/>
    <s v="042/2024"/>
    <s v="269/24 - DG/MP"/>
    <s v="359.00009122/2024-88  ITO"/>
    <s v="2 - FATURADO"/>
    <n v="0"/>
    <x v="0"/>
    <x v="0"/>
    <m/>
  </r>
  <r>
    <x v="34"/>
    <s v="01.468.760/0001-90"/>
    <s v="NF SERVICOS"/>
    <n v="186073"/>
    <d v="2025-05-15T00:00:00"/>
    <n v="1966707"/>
    <d v="2025-05-15T00:00:00"/>
    <d v="2025-04-01T00:00:00"/>
    <n v="124439.51"/>
    <d v="2025-06-14T00:00:00"/>
    <s v="E0230134"/>
    <s v="PD023115"/>
    <s v="FOLHA DE PAGAMENTO"/>
    <n v="118466.41"/>
    <d v="2025-04-01T00:00:00"/>
    <x v="0"/>
    <s v="57/2023"/>
    <s v="189/2023"/>
    <s v="359.00002922/2023-97-APPS"/>
    <s v="2 - FATURADO"/>
    <n v="0"/>
    <x v="0"/>
    <x v="0"/>
    <m/>
  </r>
  <r>
    <x v="34"/>
    <s v="01.468.760/0001-90"/>
    <s v="NF SERVICOS"/>
    <n v="186079"/>
    <d v="2025-05-15T00:00:00"/>
    <n v="1966713"/>
    <d v="2025-05-15T00:00:00"/>
    <d v="2025-04-01T00:00:00"/>
    <n v="2519.9"/>
    <d v="2025-06-14T00:00:00"/>
    <s v="E0230447"/>
    <s v="PD023365"/>
    <s v="SAM ESTOQUE - SAM PATRIMONIO"/>
    <n v="2398.94"/>
    <d v="2025-04-01T00:00:00"/>
    <x v="0"/>
    <s v="107/2023"/>
    <s v="308/23-DG/MP"/>
    <s v="359.00004966/2023-51  APPS"/>
    <s v="2 - FATURADO"/>
    <n v="0"/>
    <x v="0"/>
    <x v="0"/>
    <m/>
  </r>
  <r>
    <x v="34"/>
    <s v="01.468.760/0001-90"/>
    <s v="NF SERVICOS"/>
    <n v="186082"/>
    <d v="2025-05-15T00:00:00"/>
    <n v="1966716"/>
    <d v="2025-05-15T00:00:00"/>
    <d v="2025-04-01T00:00:00"/>
    <n v="1174100.78"/>
    <d v="2025-06-14T00:00:00"/>
    <s v="E0240468"/>
    <s v="PD024325"/>
    <s v="OFFICE  BASICO  E INTERMEDIARIO"/>
    <n v="1117743.94"/>
    <d v="2025-04-01T00:00:00"/>
    <x v="0"/>
    <s v="23/2024"/>
    <s v="32/2024  FED"/>
    <s v="359.00007051/2024-89  ITO"/>
    <s v="2 - FATURADO"/>
    <n v="0"/>
    <x v="0"/>
    <x v="0"/>
    <m/>
  </r>
  <r>
    <x v="34"/>
    <s v="01.468.760/0001-90"/>
    <s v="NF SERVICOS"/>
    <n v="186083"/>
    <d v="2025-05-15T00:00:00"/>
    <n v="1966717"/>
    <d v="2025-05-15T00:00:00"/>
    <d v="2025-04-01T00:00:00"/>
    <n v="4865.8999999999996"/>
    <d v="2025-06-14T00:00:00"/>
    <s v="E0230446"/>
    <s v="PD023365"/>
    <s v="SAM ESTOQUE - SAM PATRIMONIO"/>
    <n v="4632.34"/>
    <d v="2025-04-01T00:00:00"/>
    <x v="0"/>
    <s v="107/2023"/>
    <s v="308/23-DG/MP"/>
    <s v="359.00004966/2023-51  APPS"/>
    <s v="2 - FATURADO"/>
    <n v="0"/>
    <x v="0"/>
    <x v="0"/>
    <m/>
  </r>
  <r>
    <x v="34"/>
    <s v="01.468.760/0001-90"/>
    <s v="NF SERVICOS"/>
    <n v="186539"/>
    <d v="2025-05-21T00:00:00"/>
    <n v="1967173"/>
    <d v="2025-05-21T00:00:00"/>
    <d v="2025-04-01T00:00:00"/>
    <n v="226015.13"/>
    <d v="2025-06-20T00:00:00"/>
    <s v="E0240513"/>
    <s v="PD024366"/>
    <s v="MIDDLEWARE E NUVEM PÚBLICA"/>
    <n v="215166.4"/>
    <d v="2025-04-01T00:00:00"/>
    <x v="0"/>
    <s v="41/2024"/>
    <s v="41/2024-FED"/>
    <s v="359.00007133/2024-23-ITO"/>
    <s v="2 - FATURADO"/>
    <n v="0"/>
    <x v="0"/>
    <x v="0"/>
    <m/>
  </r>
  <r>
    <x v="34"/>
    <s v="01.468.760/0001-90"/>
    <s v="NF SERVICOS"/>
    <n v="186540"/>
    <d v="2025-05-21T00:00:00"/>
    <n v="1967174"/>
    <d v="2025-05-21T00:00:00"/>
    <d v="2025-04-01T00:00:00"/>
    <n v="434357.15"/>
    <d v="2025-06-20T00:00:00"/>
    <s v="E0240513"/>
    <s v="PD024366"/>
    <s v="MIDDLEWARE E NUVEM PÚBLICA"/>
    <n v="413508.01"/>
    <d v="2025-04-01T00:00:00"/>
    <x v="0"/>
    <s v="41/2024"/>
    <s v="41/2024-FED"/>
    <s v="359.00007133/2024-23-ITO"/>
    <s v="2 - FATURADO"/>
    <n v="0"/>
    <x v="0"/>
    <x v="0"/>
    <m/>
  </r>
  <r>
    <x v="35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881"/>
    <x v="4"/>
    <x v="1"/>
    <m/>
  </r>
  <r>
    <x v="35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35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35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35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35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35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35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35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35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35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35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35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35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35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35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35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36"/>
    <s v="01.527.405/0001-45"/>
    <s v="NF SERVICOS DO"/>
    <n v="330299"/>
    <d v="2025-05-16T00:00:00"/>
    <n v="337007"/>
    <d v="2025-05-19T00:00:00"/>
    <m/>
    <n v="1050.97"/>
    <d v="2025-06-18T00:00:00"/>
    <s v="E0201995"/>
    <s v="PD201995"/>
    <s v="Serviços de Publicidade Eletrônica"/>
    <n v="1050.97"/>
    <m/>
    <x v="0"/>
    <m/>
    <m/>
    <m/>
    <s v="2 - FATURADO"/>
    <n v="0"/>
    <x v="0"/>
    <x v="1"/>
    <m/>
  </r>
  <r>
    <x v="37"/>
    <s v="01.530.329/0003-99"/>
    <s v="ND-OPERADORA CIELO"/>
    <n v="25515"/>
    <d v="2025-05-22T00:00:00"/>
    <m/>
    <m/>
    <m/>
    <n v="124.99"/>
    <d v="2025-05-22T00:00:00"/>
    <m/>
    <m/>
    <s v="Certificado e-CPF A3 (somente certificado) - 12 meses"/>
    <n v="124.99"/>
    <m/>
    <x v="0"/>
    <m/>
    <m/>
    <m/>
    <s v="1 - VENDA A VISTA"/>
    <n v="8"/>
    <x v="7"/>
    <x v="4"/>
    <m/>
  </r>
  <r>
    <x v="37"/>
    <s v="01.530.329/0003-99"/>
    <s v="ND-OPERADORA CIELO"/>
    <n v="25516"/>
    <d v="2025-05-22T00:00:00"/>
    <m/>
    <m/>
    <m/>
    <n v="206.23"/>
    <d v="2025-05-22T00:00:00"/>
    <m/>
    <m/>
    <s v="Certificado e-CPF A3 em cartão - 24 meses"/>
    <n v="206.23"/>
    <m/>
    <x v="0"/>
    <m/>
    <m/>
    <m/>
    <s v="1 - VENDA A VISTA"/>
    <n v="8"/>
    <x v="7"/>
    <x v="4"/>
    <m/>
  </r>
  <r>
    <x v="38"/>
    <s v="01.572.597/0001-01"/>
    <s v="NF SERVICOS DO"/>
    <n v="328294"/>
    <d v="2025-05-08T00:00:00"/>
    <n v="334987"/>
    <d v="2025-05-09T00:00:00"/>
    <m/>
    <n v="230.47"/>
    <d v="2025-06-08T00:00:00"/>
    <s v="E0211047"/>
    <s v="PD211047"/>
    <s v="Serviços de Publicidade Eletrônica"/>
    <n v="219.41"/>
    <m/>
    <x v="0"/>
    <m/>
    <m/>
    <m/>
    <s v="2 - FATURADO"/>
    <n v="0"/>
    <x v="0"/>
    <x v="1"/>
    <m/>
  </r>
  <r>
    <x v="39"/>
    <s v="01.576.782/0001-74"/>
    <s v="NF SERVICOS DO"/>
    <n v="327267"/>
    <d v="2025-05-07T00:00:00"/>
    <n v="333959"/>
    <d v="2025-05-07T00:00:00"/>
    <m/>
    <n v="184.38"/>
    <d v="2025-06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7369"/>
    <d v="2025-05-07T00:00:00"/>
    <n v="334061"/>
    <d v="2025-05-07T00:00:00"/>
    <m/>
    <n v="184.38"/>
    <d v="2025-06-0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8000"/>
    <d v="2025-05-07T00:00:00"/>
    <n v="334693"/>
    <d v="2025-05-08T00:00:00"/>
    <m/>
    <n v="184.38"/>
    <d v="2025-06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8231"/>
    <d v="2025-05-08T00:00:00"/>
    <n v="334924"/>
    <d v="2025-05-09T00:00:00"/>
    <m/>
    <n v="230.47"/>
    <d v="2025-06-08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9"/>
    <s v="01.576.782/0001-74"/>
    <s v="NF SERVICOS DO"/>
    <n v="328232"/>
    <d v="2025-05-08T00:00:00"/>
    <n v="334925"/>
    <d v="2025-05-09T00:00:00"/>
    <m/>
    <n v="230.47"/>
    <d v="2025-06-08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9"/>
    <s v="01.576.782/0001-74"/>
    <s v="NF SERVICOS DO"/>
    <n v="328669"/>
    <d v="2025-05-09T00:00:00"/>
    <n v="335364"/>
    <d v="2025-05-12T00:00:00"/>
    <m/>
    <n v="230.47"/>
    <d v="2025-06-11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9"/>
    <s v="01.576.782/0001-74"/>
    <s v="NF SERVICOS DO"/>
    <n v="328826"/>
    <d v="2025-05-12T00:00:00"/>
    <n v="335527"/>
    <d v="2025-05-14T00:00:00"/>
    <m/>
    <n v="184.38"/>
    <d v="2025-06-13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9377"/>
    <d v="2025-05-13T00:00:00"/>
    <n v="336078"/>
    <d v="2025-05-14T00:00:00"/>
    <m/>
    <n v="184.38"/>
    <d v="2025-06-13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9435"/>
    <d v="2025-05-14T00:00:00"/>
    <n v="336137"/>
    <d v="2025-05-15T00:00:00"/>
    <m/>
    <n v="184.38"/>
    <d v="2025-06-1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9439"/>
    <d v="2025-05-14T00:00:00"/>
    <n v="336141"/>
    <d v="2025-05-15T00:00:00"/>
    <m/>
    <n v="184.38"/>
    <d v="2025-06-1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9849"/>
    <d v="2025-05-15T00:00:00"/>
    <n v="336552"/>
    <d v="2025-05-16T00:00:00"/>
    <m/>
    <n v="184.38"/>
    <d v="2025-06-15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29850"/>
    <d v="2025-05-15T00:00:00"/>
    <n v="336553"/>
    <d v="2025-05-16T00:00:00"/>
    <m/>
    <n v="184.38"/>
    <d v="2025-06-15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30126"/>
    <d v="2025-05-16T00:00:00"/>
    <n v="336834"/>
    <d v="2025-05-19T00:00:00"/>
    <m/>
    <n v="184.38"/>
    <d v="2025-06-18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30531"/>
    <d v="2025-05-19T00:00:00"/>
    <n v="337239"/>
    <d v="2025-05-20T00:00:00"/>
    <m/>
    <n v="230.47"/>
    <d v="2025-06-19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9"/>
    <s v="01.576.782/0001-74"/>
    <s v="NF SERVICOS DO"/>
    <n v="332493"/>
    <d v="2025-05-27T00:00:00"/>
    <n v="339212"/>
    <d v="2025-05-28T00:00:00"/>
    <m/>
    <n v="184.38"/>
    <d v="2025-06-2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9"/>
    <s v="01.576.782/0001-74"/>
    <s v="NF SERVICOS DO"/>
    <n v="332494"/>
    <d v="2025-05-27T00:00:00"/>
    <n v="339213"/>
    <d v="2025-05-28T00:00:00"/>
    <m/>
    <n v="184.38"/>
    <d v="2025-06-2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40"/>
    <s v="01.610.390/0001-84"/>
    <s v="NF SERVICOS DO"/>
    <n v="291061"/>
    <d v="2024-10-07T00:00:00"/>
    <n v="297411"/>
    <d v="2024-10-07T00:00:00"/>
    <m/>
    <n v="322.66000000000003"/>
    <d v="2024-11-06T00:00:00"/>
    <s v="E0220738"/>
    <s v="PD022738"/>
    <s v="Serviços de Publicidade Eletrônica"/>
    <n v="307.17"/>
    <m/>
    <x v="0"/>
    <m/>
    <m/>
    <m/>
    <s v="2 - FATURADO"/>
    <n v="205"/>
    <x v="1"/>
    <x v="1"/>
    <m/>
  </r>
  <r>
    <x v="40"/>
    <s v="01.610.390/0001-84"/>
    <s v="NF SERVICOS DO"/>
    <n v="292211"/>
    <d v="2024-10-11T00:00:00"/>
    <n v="298594"/>
    <d v="2024-10-11T00:00:00"/>
    <m/>
    <n v="276.57"/>
    <d v="2024-11-10T00:00:00"/>
    <s v="E0220738"/>
    <s v="PD022738"/>
    <s v="Serviços de Publicidade Eletrônica"/>
    <n v="263.29000000000002"/>
    <m/>
    <x v="0"/>
    <m/>
    <m/>
    <m/>
    <s v="2 - FATURADO"/>
    <n v="201"/>
    <x v="1"/>
    <x v="1"/>
    <m/>
  </r>
  <r>
    <x v="40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71"/>
    <x v="8"/>
    <x v="2"/>
    <m/>
  </r>
  <r>
    <x v="40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71"/>
    <x v="8"/>
    <x v="2"/>
    <m/>
  </r>
  <r>
    <x v="41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146"/>
    <x v="3"/>
    <x v="2"/>
    <m/>
  </r>
  <r>
    <x v="41"/>
    <s v="01.611.007/0001-02"/>
    <s v="NF SERVICOS DO"/>
    <n v="328465"/>
    <d v="2025-05-09T00:00:00"/>
    <n v="335160"/>
    <d v="2025-05-12T00:00:00"/>
    <m/>
    <n v="783.61"/>
    <d v="2025-06-11T00:00:00"/>
    <s v="E0240909"/>
    <s v="PD024909"/>
    <s v="Serviços de Publicidade Eletrônica"/>
    <n v="746"/>
    <m/>
    <x v="0"/>
    <m/>
    <m/>
    <m/>
    <s v="2 - FATURADO"/>
    <n v="0"/>
    <x v="0"/>
    <x v="1"/>
    <m/>
  </r>
  <r>
    <x v="41"/>
    <s v="01.611.007/0001-02"/>
    <s v="NF SERVICOS DO"/>
    <n v="328940"/>
    <d v="2025-05-12T00:00:00"/>
    <n v="335641"/>
    <d v="2025-05-14T00:00:00"/>
    <m/>
    <n v="414.85"/>
    <d v="2025-06-13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41"/>
    <s v="01.611.007/0001-02"/>
    <s v="NF SERVICOS DO"/>
    <n v="329157"/>
    <d v="2025-05-13T00:00:00"/>
    <n v="335858"/>
    <d v="2025-05-14T00:00:00"/>
    <m/>
    <n v="414.85"/>
    <d v="2025-06-13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41"/>
    <s v="01.611.007/0001-02"/>
    <s v="NF SERVICOS DO"/>
    <n v="332417"/>
    <d v="2025-05-26T00:00:00"/>
    <n v="339136"/>
    <d v="2025-05-27T00:00:00"/>
    <m/>
    <n v="1613.32"/>
    <d v="2025-06-26T00:00:00"/>
    <s v="E0240909"/>
    <s v="PD024909"/>
    <s v="Serviços de Publicidade Eletrônica"/>
    <n v="1535.88"/>
    <m/>
    <x v="0"/>
    <m/>
    <m/>
    <m/>
    <s v="2 - FATURADO"/>
    <n v="0"/>
    <x v="0"/>
    <x v="1"/>
    <m/>
  </r>
  <r>
    <x v="42"/>
    <s v="01.611.210/0001-89"/>
    <s v="NF SERVICOS DO"/>
    <n v="327819"/>
    <d v="2025-05-07T00:00:00"/>
    <n v="334512"/>
    <d v="2025-05-08T00:00:00"/>
    <m/>
    <n v="368.76"/>
    <d v="2025-06-07T00:00:00"/>
    <s v="E0230910"/>
    <s v="PD023910"/>
    <s v="Serviços de Publicidade Eletrônica"/>
    <n v="351.06"/>
    <m/>
    <x v="0"/>
    <m/>
    <m/>
    <m/>
    <s v="2 - FATURADO"/>
    <n v="0"/>
    <x v="0"/>
    <x v="1"/>
    <m/>
  </r>
  <r>
    <x v="42"/>
    <s v="01.611.210/0001-89"/>
    <s v="NF SERVICOS DO"/>
    <n v="328600"/>
    <d v="2025-05-09T00:00:00"/>
    <n v="335295"/>
    <d v="2025-05-12T00:00:00"/>
    <m/>
    <n v="276.57"/>
    <d v="2025-06-11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43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132"/>
    <x v="3"/>
    <x v="2"/>
    <m/>
  </r>
  <r>
    <x v="43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75"/>
    <x v="8"/>
    <x v="2"/>
    <m/>
  </r>
  <r>
    <x v="43"/>
    <s v="01.611.211/0001-23"/>
    <s v="NF SERVICOS DO"/>
    <n v="328226"/>
    <d v="2025-05-08T00:00:00"/>
    <n v="334919"/>
    <d v="2025-05-09T00:00:00"/>
    <m/>
    <n v="460.95"/>
    <d v="2025-06-08T00:00:00"/>
    <s v="E0240863"/>
    <s v="PD024863"/>
    <s v="Serviços de Publicidade Eletrônica"/>
    <n v="438.82"/>
    <m/>
    <x v="0"/>
    <m/>
    <m/>
    <m/>
    <s v="2 - FATURADO"/>
    <n v="0"/>
    <x v="0"/>
    <x v="1"/>
    <m/>
  </r>
  <r>
    <x v="43"/>
    <s v="01.611.211/0001-23"/>
    <s v="NF SERVICOS DO"/>
    <n v="328670"/>
    <d v="2025-05-09T00:00:00"/>
    <n v="335365"/>
    <d v="2025-05-12T00:00:00"/>
    <m/>
    <n v="322.67"/>
    <d v="2025-06-11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3"/>
    <s v="01.611.211/0001-23"/>
    <s v="NF SERVICOS DO"/>
    <n v="331069"/>
    <d v="2025-05-20T00:00:00"/>
    <n v="337778"/>
    <d v="2025-05-21T00:00:00"/>
    <m/>
    <n v="322.67"/>
    <d v="2025-06-20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3"/>
    <s v="01.611.211/0001-23"/>
    <s v="NF SERVICOS DO"/>
    <n v="331259"/>
    <d v="2025-05-21T00:00:00"/>
    <n v="337968"/>
    <d v="2025-05-22T00:00:00"/>
    <m/>
    <n v="322.67"/>
    <d v="2025-06-21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3"/>
    <s v="01.611.211/0001-23"/>
    <s v="NF SERVICOS DO"/>
    <n v="331283"/>
    <d v="2025-05-21T00:00:00"/>
    <n v="337992"/>
    <d v="2025-05-22T00:00:00"/>
    <m/>
    <n v="276.57"/>
    <d v="2025-06-21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4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142"/>
    <x v="3"/>
    <x v="2"/>
    <m/>
  </r>
  <r>
    <x v="44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142"/>
    <x v="3"/>
    <x v="2"/>
    <m/>
  </r>
  <r>
    <x v="44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142"/>
    <x v="3"/>
    <x v="2"/>
    <m/>
  </r>
  <r>
    <x v="44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142"/>
    <x v="3"/>
    <x v="2"/>
    <m/>
  </r>
  <r>
    <x v="44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142"/>
    <x v="3"/>
    <x v="2"/>
    <m/>
  </r>
  <r>
    <x v="44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142"/>
    <x v="3"/>
    <x v="2"/>
    <m/>
  </r>
  <r>
    <x v="44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142"/>
    <x v="3"/>
    <x v="2"/>
    <m/>
  </r>
  <r>
    <x v="44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142"/>
    <x v="3"/>
    <x v="2"/>
    <m/>
  </r>
  <r>
    <x v="44"/>
    <s v="01.611.213/0001-12"/>
    <s v="NF SERVICOS DO"/>
    <n v="318197"/>
    <d v="2025-03-21T00:00:00"/>
    <n v="324850"/>
    <d v="2025-03-24T00:00:00"/>
    <m/>
    <n v="414.85"/>
    <d v="2025-04-23T00:00:00"/>
    <s v="E0220672"/>
    <s v="PD022672"/>
    <s v="Serviços de Publicidade Eletrônica"/>
    <n v="394.94"/>
    <m/>
    <x v="0"/>
    <m/>
    <m/>
    <m/>
    <s v="2 - FATURADO"/>
    <n v="37"/>
    <x v="5"/>
    <x v="1"/>
    <m/>
  </r>
  <r>
    <x v="44"/>
    <s v="01.611.213/0001-12"/>
    <s v="NF SERVICOS DO"/>
    <n v="318198"/>
    <d v="2025-03-21T00:00:00"/>
    <n v="324851"/>
    <d v="2025-03-24T00:00:00"/>
    <m/>
    <n v="276.57"/>
    <d v="2025-04-23T00:00:00"/>
    <s v="E0220672"/>
    <s v="PD022672"/>
    <s v="Serviços de Publicidade Eletrônica"/>
    <n v="263.29000000000002"/>
    <m/>
    <x v="0"/>
    <m/>
    <m/>
    <m/>
    <s v="2 - FATURADO"/>
    <n v="37"/>
    <x v="5"/>
    <x v="1"/>
    <m/>
  </r>
  <r>
    <x v="44"/>
    <s v="01.611.213/0001-12"/>
    <s v="NF SERVICOS DO"/>
    <n v="319964"/>
    <d v="2025-03-31T00:00:00"/>
    <n v="326629"/>
    <d v="2025-04-01T00:00:00"/>
    <m/>
    <n v="322.67"/>
    <d v="2025-05-01T00:00:00"/>
    <s v="E0220672"/>
    <s v="PD022672"/>
    <s v="Serviços de Publicidade Eletrônica"/>
    <n v="307.18"/>
    <m/>
    <x v="0"/>
    <m/>
    <m/>
    <m/>
    <s v="2 - FATURADO"/>
    <n v="29"/>
    <x v="7"/>
    <x v="1"/>
    <m/>
  </r>
  <r>
    <x v="44"/>
    <s v="01.611.213/0001-12"/>
    <s v="NF SERVICOS DO"/>
    <n v="321826"/>
    <d v="2025-04-07T00:00:00"/>
    <n v="328497"/>
    <d v="2025-04-08T00:00:00"/>
    <m/>
    <n v="276.57"/>
    <d v="2025-05-08T00:00:00"/>
    <s v="E0220672"/>
    <s v="PD022672"/>
    <s v="Serviços de Publicidade Eletrônica"/>
    <n v="263.29000000000002"/>
    <m/>
    <x v="0"/>
    <m/>
    <m/>
    <m/>
    <s v="2 - FATURADO"/>
    <n v="22"/>
    <x v="7"/>
    <x v="1"/>
    <m/>
  </r>
  <r>
    <x v="44"/>
    <s v="01.611.213/0001-12"/>
    <s v="NF SERVICOS DO"/>
    <n v="322542"/>
    <d v="2025-04-09T00:00:00"/>
    <n v="329215"/>
    <d v="2025-04-10T00:00:00"/>
    <m/>
    <n v="276.57"/>
    <d v="2025-05-10T00:00:00"/>
    <s v="E0220672"/>
    <s v="PD022672"/>
    <s v="Serviços de Publicidade Eletrônica"/>
    <n v="263.29000000000002"/>
    <m/>
    <x v="0"/>
    <m/>
    <m/>
    <m/>
    <s v="2 - FATURADO"/>
    <n v="20"/>
    <x v="7"/>
    <x v="1"/>
    <m/>
  </r>
  <r>
    <x v="44"/>
    <s v="01.611.213/0001-12"/>
    <s v="NF SERVICOS DO"/>
    <n v="322839"/>
    <d v="2025-04-10T00:00:00"/>
    <n v="329514"/>
    <d v="2025-04-11T00:00:00"/>
    <m/>
    <n v="368.76"/>
    <d v="2025-05-11T00:00:00"/>
    <s v="E0220672"/>
    <s v="PD022672"/>
    <s v="Serviços de Publicidade Eletrônica"/>
    <n v="351.06"/>
    <m/>
    <x v="0"/>
    <m/>
    <m/>
    <m/>
    <s v="2 - FATURADO"/>
    <n v="19"/>
    <x v="7"/>
    <x v="1"/>
    <m/>
  </r>
  <r>
    <x v="44"/>
    <s v="01.611.213/0001-12"/>
    <s v="NF SERVICOS DO"/>
    <n v="323182"/>
    <d v="2025-04-11T00:00:00"/>
    <n v="329860"/>
    <d v="2025-04-14T00:00:00"/>
    <m/>
    <n v="322.67"/>
    <d v="2025-05-14T00:00:00"/>
    <s v="E0220672"/>
    <s v="PD022672"/>
    <s v="Serviços de Publicidade Eletrônica"/>
    <n v="307.18"/>
    <m/>
    <x v="0"/>
    <m/>
    <m/>
    <m/>
    <s v="2 - FATURADO"/>
    <n v="16"/>
    <x v="7"/>
    <x v="1"/>
    <m/>
  </r>
  <r>
    <x v="44"/>
    <s v="01.611.213/0001-12"/>
    <s v="NF SERVICOS DO"/>
    <n v="323325"/>
    <d v="2025-04-11T00:00:00"/>
    <n v="330003"/>
    <d v="2025-04-14T00:00:00"/>
    <m/>
    <n v="322.67"/>
    <d v="2025-05-14T00:00:00"/>
    <s v="E0220672"/>
    <s v="PD022672"/>
    <s v="Serviços de Publicidade Eletrônica"/>
    <n v="307.18"/>
    <m/>
    <x v="0"/>
    <m/>
    <m/>
    <m/>
    <s v="2 - FATURADO"/>
    <n v="16"/>
    <x v="7"/>
    <x v="1"/>
    <m/>
  </r>
  <r>
    <x v="44"/>
    <s v="01.611.213/0001-12"/>
    <s v="NF SERVICOS DO"/>
    <n v="324292"/>
    <d v="2025-04-16T00:00:00"/>
    <n v="330974"/>
    <d v="2025-04-17T00:00:00"/>
    <m/>
    <n v="276.57"/>
    <d v="2025-05-17T00:00:00"/>
    <s v="E0220672"/>
    <s v="PD022672"/>
    <s v="Serviços de Publicidade Eletrônica"/>
    <n v="263.29000000000002"/>
    <m/>
    <x v="0"/>
    <m/>
    <m/>
    <m/>
    <s v="2 - FATURADO"/>
    <n v="13"/>
    <x v="7"/>
    <x v="1"/>
    <m/>
  </r>
  <r>
    <x v="44"/>
    <s v="01.611.213/0001-12"/>
    <s v="NF SERVICOS DO"/>
    <n v="324519"/>
    <d v="2025-04-17T00:00:00"/>
    <n v="331200"/>
    <d v="2025-04-22T00:00:00"/>
    <m/>
    <n v="230.47"/>
    <d v="2025-05-22T00:00:00"/>
    <s v="E0220672"/>
    <s v="PD022672"/>
    <s v="Serviços de Publicidade Eletrônica"/>
    <n v="219.41"/>
    <m/>
    <x v="0"/>
    <m/>
    <m/>
    <m/>
    <s v="2 - FATURADO"/>
    <n v="8"/>
    <x v="7"/>
    <x v="1"/>
    <m/>
  </r>
  <r>
    <x v="44"/>
    <s v="01.611.213/0001-12"/>
    <s v="NF SERVICOS DO"/>
    <n v="325555"/>
    <d v="2025-04-24T00:00:00"/>
    <n v="332238"/>
    <d v="2025-04-25T00:00:00"/>
    <m/>
    <n v="276.57"/>
    <d v="2025-05-25T00:00:00"/>
    <s v="E0220672"/>
    <s v="PD022672"/>
    <s v="Serviços de Publicidade Eletrônica"/>
    <n v="263.29000000000002"/>
    <m/>
    <x v="0"/>
    <m/>
    <m/>
    <m/>
    <s v="2 - FATURADO"/>
    <n v="5"/>
    <x v="7"/>
    <x v="1"/>
    <m/>
  </r>
  <r>
    <x v="44"/>
    <s v="01.611.213/0001-12"/>
    <s v="NF SERVICOS DO"/>
    <n v="325556"/>
    <d v="2025-04-24T00:00:00"/>
    <n v="332239"/>
    <d v="2025-04-25T00:00:00"/>
    <m/>
    <n v="322.67"/>
    <d v="2025-05-25T00:00:00"/>
    <s v="E0220672"/>
    <s v="PD022672"/>
    <s v="Serviços de Publicidade Eletrônica"/>
    <n v="307.18"/>
    <m/>
    <x v="0"/>
    <m/>
    <m/>
    <m/>
    <s v="2 - FATURADO"/>
    <n v="5"/>
    <x v="7"/>
    <x v="1"/>
    <m/>
  </r>
  <r>
    <x v="44"/>
    <s v="01.611.213/0001-12"/>
    <s v="NF SERVICOS DO"/>
    <n v="326622"/>
    <d v="2025-04-29T00:00:00"/>
    <n v="333313"/>
    <d v="2025-04-30T00:00:00"/>
    <m/>
    <n v="460.95"/>
    <d v="2025-05-30T00:00:00"/>
    <s v="E0220672"/>
    <s v="PD022672"/>
    <s v="Serviços de Publicidade Eletrônica"/>
    <n v="438.82"/>
    <m/>
    <x v="0"/>
    <m/>
    <m/>
    <m/>
    <s v="2 - FATURADO"/>
    <n v="1"/>
    <x v="7"/>
    <x v="1"/>
    <m/>
  </r>
  <r>
    <x v="44"/>
    <s v="01.611.213/0001-12"/>
    <s v="NF SERVICOS DO"/>
    <n v="327542"/>
    <d v="2025-05-07T00:00:00"/>
    <n v="334234"/>
    <d v="2025-05-07T00:00:00"/>
    <m/>
    <n v="368.76"/>
    <d v="2025-06-06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4"/>
    <s v="01.611.213/0001-12"/>
    <s v="NF SERVICOS DO"/>
    <n v="327971"/>
    <d v="2025-05-07T00:00:00"/>
    <n v="334664"/>
    <d v="2025-05-08T00:00:00"/>
    <m/>
    <n v="322.67"/>
    <d v="2025-06-07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4"/>
    <s v="01.611.213/0001-12"/>
    <s v="NF SERVICOS DO"/>
    <n v="328569"/>
    <d v="2025-05-09T00:00:00"/>
    <n v="335264"/>
    <d v="2025-05-12T00:00:00"/>
    <m/>
    <n v="276.57"/>
    <d v="2025-06-11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4"/>
    <s v="01.611.213/0001-12"/>
    <s v="NF SERVICOS DO"/>
    <n v="328570"/>
    <d v="2025-05-09T00:00:00"/>
    <n v="335265"/>
    <d v="2025-05-12T00:00:00"/>
    <m/>
    <n v="276.57"/>
    <d v="2025-06-11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4"/>
    <s v="01.611.213/0001-12"/>
    <s v="NF SERVICOS DO"/>
    <n v="328571"/>
    <d v="2025-05-09T00:00:00"/>
    <n v="335266"/>
    <d v="2025-05-12T00:00:00"/>
    <m/>
    <n v="322.67"/>
    <d v="2025-06-11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4"/>
    <s v="01.611.213/0001-12"/>
    <s v="NF SERVICOS DO"/>
    <n v="328948"/>
    <d v="2025-05-12T00:00:00"/>
    <n v="335649"/>
    <d v="2025-05-14T00:00:00"/>
    <m/>
    <n v="368.76"/>
    <d v="2025-06-13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4"/>
    <s v="01.611.213/0001-12"/>
    <s v="NF SERVICOS DO"/>
    <n v="329022"/>
    <d v="2025-05-12T00:00:00"/>
    <n v="335723"/>
    <d v="2025-05-14T00:00:00"/>
    <m/>
    <n v="322.67"/>
    <d v="2025-06-13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4"/>
    <s v="01.611.213/0001-12"/>
    <s v="NF SERVICOS DO"/>
    <n v="329285"/>
    <d v="2025-05-13T00:00:00"/>
    <n v="335986"/>
    <d v="2025-05-14T00:00:00"/>
    <m/>
    <n v="276.57"/>
    <d v="2025-06-13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4"/>
    <s v="01.611.213/0001-12"/>
    <s v="NF SERVICOS DO"/>
    <n v="330869"/>
    <d v="2025-05-20T00:00:00"/>
    <n v="337578"/>
    <d v="2025-05-21T00:00:00"/>
    <m/>
    <n v="276.57"/>
    <d v="2025-06-20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4"/>
    <s v="01.611.213/0001-12"/>
    <s v="NF SERVICOS DO"/>
    <n v="332455"/>
    <d v="2025-05-27T00:00:00"/>
    <n v="339174"/>
    <d v="2025-05-28T00:00:00"/>
    <m/>
    <n v="322.67"/>
    <d v="2025-06-27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5"/>
    <s v="01.612.145/0001-06"/>
    <s v="NF SERVICOS DO"/>
    <n v="332673"/>
    <d v="2025-05-27T00:00:00"/>
    <n v="339392"/>
    <d v="2025-05-28T00:00:00"/>
    <m/>
    <n v="322.67"/>
    <d v="2025-06-27T00:00:00"/>
    <s v="E0230944"/>
    <s v="PD023944"/>
    <s v="Serviços de Publicidade Eletrônica"/>
    <n v="307.18"/>
    <m/>
    <x v="0"/>
    <m/>
    <m/>
    <m/>
    <s v="2 - FATURADO"/>
    <n v="0"/>
    <x v="0"/>
    <x v="1"/>
    <m/>
  </r>
  <r>
    <x v="46"/>
    <s v="01.612.853/0001-47"/>
    <s v="NF SERVICOS DO"/>
    <n v="329024"/>
    <d v="2025-05-12T00:00:00"/>
    <n v="335725"/>
    <d v="2025-05-14T00:00:00"/>
    <m/>
    <n v="138.28"/>
    <d v="2025-06-13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46"/>
    <s v="01.612.853/0001-47"/>
    <s v="NF SERVICOS DO"/>
    <n v="329642"/>
    <d v="2025-05-14T00:00:00"/>
    <n v="336344"/>
    <d v="2025-05-15T00:00:00"/>
    <m/>
    <n v="184.38"/>
    <d v="2025-06-14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6"/>
    <s v="01.612.853/0001-47"/>
    <s v="NF SERVICOS DO"/>
    <n v="329643"/>
    <d v="2025-05-14T00:00:00"/>
    <n v="336345"/>
    <d v="2025-05-15T00:00:00"/>
    <m/>
    <n v="138.28"/>
    <d v="2025-06-14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46"/>
    <s v="01.612.853/0001-47"/>
    <s v="NF SERVICOS DO"/>
    <n v="329968"/>
    <d v="2025-05-15T00:00:00"/>
    <n v="336671"/>
    <d v="2025-05-16T00:00:00"/>
    <m/>
    <n v="230.47"/>
    <d v="2025-06-15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6"/>
    <s v="01.612.853/0001-47"/>
    <s v="NF SERVICOS DO"/>
    <n v="332106"/>
    <d v="2025-05-23T00:00:00"/>
    <n v="338822"/>
    <d v="2025-05-26T00:00:00"/>
    <m/>
    <n v="184.38"/>
    <d v="2025-06-25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6"/>
    <s v="01.612.853/0001-47"/>
    <s v="NF SERVICOS DO"/>
    <n v="332107"/>
    <d v="2025-05-23T00:00:00"/>
    <n v="338823"/>
    <d v="2025-05-26T00:00:00"/>
    <m/>
    <n v="138.28"/>
    <d v="2025-06-25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46"/>
    <s v="01.612.853/0001-47"/>
    <s v="NF SERVICOS DO"/>
    <n v="332108"/>
    <d v="2025-05-23T00:00:00"/>
    <n v="338824"/>
    <d v="2025-05-26T00:00:00"/>
    <m/>
    <n v="184.38"/>
    <d v="2025-06-25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7"/>
    <s v="01.614.826/0001-03"/>
    <s v="NF SERVICOS DO"/>
    <n v="296181"/>
    <d v="2024-11-06T00:00:00"/>
    <n v="302587"/>
    <d v="2024-11-06T00:00:00"/>
    <m/>
    <n v="230.47"/>
    <d v="2024-12-06T00:00:00"/>
    <s v="E0231063"/>
    <s v="PD231044"/>
    <s v="Serviços de Publicidade Eletrônica"/>
    <n v="219.41"/>
    <m/>
    <x v="0"/>
    <m/>
    <m/>
    <m/>
    <s v="2 - FATURADO"/>
    <n v="175"/>
    <x v="2"/>
    <x v="1"/>
    <m/>
  </r>
  <r>
    <x v="47"/>
    <s v="01.614.826/0001-03"/>
    <s v="NF SERVICOS DO"/>
    <n v="299473"/>
    <d v="2024-11-28T00:00:00"/>
    <n v="305923"/>
    <d v="2024-11-28T00:00:00"/>
    <m/>
    <n v="507.04"/>
    <d v="2024-12-28T00:00:00"/>
    <s v="E0231063"/>
    <s v="PD231044"/>
    <s v="Serviços de Publicidade Eletrônica"/>
    <n v="482.7"/>
    <m/>
    <x v="0"/>
    <m/>
    <m/>
    <m/>
    <s v="2 - FATURADO"/>
    <n v="153"/>
    <x v="2"/>
    <x v="1"/>
    <m/>
  </r>
  <r>
    <x v="48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848"/>
    <x v="4"/>
    <x v="0"/>
    <m/>
  </r>
  <r>
    <x v="48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141"/>
    <x v="3"/>
    <x v="2"/>
    <m/>
  </r>
  <r>
    <x v="48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141"/>
    <x v="3"/>
    <x v="2"/>
    <m/>
  </r>
  <r>
    <x v="48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141"/>
    <x v="3"/>
    <x v="2"/>
    <m/>
  </r>
  <r>
    <x v="48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124"/>
    <x v="3"/>
    <x v="0"/>
    <m/>
  </r>
  <r>
    <x v="48"/>
    <s v="01.619.207/0001-01"/>
    <s v="NF SERVICOS DO"/>
    <n v="311133"/>
    <d v="2025-02-14T00:00:00"/>
    <n v="317735"/>
    <d v="2025-02-17T00:00:00"/>
    <m/>
    <n v="322.67"/>
    <d v="2025-03-19T00:00:00"/>
    <s v="E0201951"/>
    <s v="PD201951"/>
    <s v="Serviços de Publicidade Eletrônica"/>
    <n v="307.18"/>
    <m/>
    <x v="0"/>
    <m/>
    <m/>
    <m/>
    <s v="2 - FATURADO"/>
    <n v="72"/>
    <x v="8"/>
    <x v="1"/>
    <m/>
  </r>
  <r>
    <x v="48"/>
    <s v="01.619.207/0001-01"/>
    <s v="NF SERVICOS DO"/>
    <n v="311140"/>
    <d v="2025-02-14T00:00:00"/>
    <n v="317742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72"/>
    <x v="8"/>
    <x v="1"/>
    <m/>
  </r>
  <r>
    <x v="48"/>
    <s v="01.619.207/0001-01"/>
    <s v="NF SERVICOS DO"/>
    <n v="311141"/>
    <d v="2025-02-14T00:00:00"/>
    <n v="317743"/>
    <d v="2025-02-17T00:00:00"/>
    <m/>
    <n v="276.57"/>
    <d v="2025-03-19T00:00:00"/>
    <s v="E0201951"/>
    <s v="PD201951"/>
    <s v="Serviços de Publicidade Eletrônica"/>
    <n v="263.29000000000002"/>
    <m/>
    <x v="0"/>
    <m/>
    <m/>
    <m/>
    <s v="2 - FATURADO"/>
    <n v="72"/>
    <x v="8"/>
    <x v="1"/>
    <m/>
  </r>
  <r>
    <x v="48"/>
    <s v="01.619.207/0001-01"/>
    <s v="NF SERVICOS DO"/>
    <n v="311706"/>
    <d v="2025-02-18T00:00:00"/>
    <n v="318320"/>
    <d v="2025-02-20T00:00:00"/>
    <m/>
    <n v="276.57"/>
    <d v="2025-03-22T00:00:00"/>
    <s v="E0201951"/>
    <s v="PD201951"/>
    <s v="Serviços de Publicidade Eletrônica"/>
    <n v="263.29000000000002"/>
    <m/>
    <x v="0"/>
    <m/>
    <m/>
    <m/>
    <s v="2 - FATURADO"/>
    <n v="69"/>
    <x v="8"/>
    <x v="1"/>
    <m/>
  </r>
  <r>
    <x v="48"/>
    <s v="01.619.207/0001-01"/>
    <s v="NF SERVICOS DO"/>
    <n v="312090"/>
    <d v="2025-02-19T00:00:00"/>
    <n v="318704"/>
    <d v="2025-02-20T00:00:00"/>
    <m/>
    <n v="184.38"/>
    <d v="2025-03-22T00:00:00"/>
    <s v="E0201951"/>
    <s v="PD201951"/>
    <s v="Serviços de Publicidade Eletrônica"/>
    <n v="175.53"/>
    <m/>
    <x v="0"/>
    <m/>
    <m/>
    <m/>
    <s v="2 - FATURADO"/>
    <n v="69"/>
    <x v="8"/>
    <x v="1"/>
    <m/>
  </r>
  <r>
    <x v="48"/>
    <s v="01.619.207/0001-01"/>
    <s v="NF SERVICOS DO"/>
    <n v="313983"/>
    <d v="2025-02-27T00:00:00"/>
    <n v="320609"/>
    <d v="2025-02-28T00:00:00"/>
    <m/>
    <n v="184.38"/>
    <d v="2025-03-30T00:00:00"/>
    <s v="E0201951"/>
    <s v="PD201951"/>
    <s v="Serviços de Publicidade Eletrônica"/>
    <n v="175.53"/>
    <m/>
    <x v="0"/>
    <m/>
    <m/>
    <m/>
    <s v="2 - FATURADO"/>
    <n v="61"/>
    <x v="8"/>
    <x v="1"/>
    <m/>
  </r>
  <r>
    <x v="48"/>
    <s v="01.619.207/0001-01"/>
    <s v="NF SERVICOS DO"/>
    <n v="315130"/>
    <d v="2025-03-13T00:00:00"/>
    <n v="321767"/>
    <d v="2025-03-13T00:00:00"/>
    <m/>
    <n v="230.47"/>
    <d v="2025-04-12T00:00:00"/>
    <s v="E0201951"/>
    <s v="PD201951"/>
    <s v="Serviços de Publicidade Eletrônica"/>
    <n v="219.41"/>
    <m/>
    <x v="0"/>
    <m/>
    <m/>
    <m/>
    <s v="2 - FATURADO"/>
    <n v="48"/>
    <x v="5"/>
    <x v="1"/>
    <m/>
  </r>
  <r>
    <x v="48"/>
    <s v="01.619.207/0001-01"/>
    <s v="NF SERVICOS DO"/>
    <n v="316653"/>
    <d v="2025-03-17T00:00:00"/>
    <n v="323299"/>
    <d v="2025-03-18T00:00:00"/>
    <m/>
    <n v="184.38"/>
    <d v="2025-04-17T00:00:00"/>
    <s v="E0201951"/>
    <s v="PD201951"/>
    <s v="Serviços de Publicidade Eletrônica"/>
    <n v="175.53"/>
    <m/>
    <x v="0"/>
    <m/>
    <m/>
    <m/>
    <s v="2 - FATURADO"/>
    <n v="43"/>
    <x v="5"/>
    <x v="1"/>
    <m/>
  </r>
  <r>
    <x v="48"/>
    <s v="01.619.207/0001-01"/>
    <s v="NF SERVICOS DO"/>
    <n v="318406"/>
    <d v="2025-03-24T00:00:00"/>
    <n v="325059"/>
    <d v="2025-03-25T00:00:00"/>
    <m/>
    <n v="460.95"/>
    <d v="2025-04-24T00:00:00"/>
    <s v="E0201951"/>
    <s v="PD201951"/>
    <s v="Serviços de Publicidade Eletrônica"/>
    <n v="438.82"/>
    <m/>
    <x v="0"/>
    <m/>
    <m/>
    <m/>
    <s v="2 - FATURADO"/>
    <n v="36"/>
    <x v="5"/>
    <x v="1"/>
    <m/>
  </r>
  <r>
    <x v="48"/>
    <s v="01.619.207/0001-01"/>
    <s v="NF SERVICOS DO"/>
    <n v="319654"/>
    <d v="2025-03-27T00:00:00"/>
    <n v="326313"/>
    <d v="2025-03-28T00:00:00"/>
    <m/>
    <n v="1889.89"/>
    <d v="2025-04-27T00:00:00"/>
    <s v="E0201951"/>
    <s v="PD201951"/>
    <s v="Serviços de Publicidade Eletrônica"/>
    <n v="1799.18"/>
    <m/>
    <x v="0"/>
    <m/>
    <m/>
    <m/>
    <s v="2 - FATURADO"/>
    <n v="33"/>
    <x v="5"/>
    <x v="1"/>
    <m/>
  </r>
  <r>
    <x v="48"/>
    <s v="01.619.207/0001-01"/>
    <s v="NF SERVICOS DO"/>
    <n v="320011"/>
    <d v="2025-03-31T00:00:00"/>
    <n v="326676"/>
    <d v="2025-04-01T00:00:00"/>
    <m/>
    <n v="138.28"/>
    <d v="2025-05-01T00:00:00"/>
    <s v="E0201951"/>
    <s v="PD201951"/>
    <s v="Serviços de Publicidade Eletrônica"/>
    <n v="131.63999999999999"/>
    <m/>
    <x v="0"/>
    <m/>
    <m/>
    <m/>
    <s v="2 - FATURADO"/>
    <n v="29"/>
    <x v="7"/>
    <x v="1"/>
    <m/>
  </r>
  <r>
    <x v="48"/>
    <s v="01.619.207/0001-01"/>
    <s v="NF SERVICOS DO"/>
    <n v="323269"/>
    <d v="2025-04-11T00:00:00"/>
    <n v="329947"/>
    <d v="2025-04-14T00:00:00"/>
    <m/>
    <n v="230.47"/>
    <d v="2025-05-14T00:00:00"/>
    <s v="E0201951"/>
    <s v="PD201951"/>
    <s v="Serviços de Publicidade Eletrônica"/>
    <n v="219.41"/>
    <m/>
    <x v="0"/>
    <m/>
    <m/>
    <m/>
    <s v="2 - FATURADO"/>
    <n v="16"/>
    <x v="7"/>
    <x v="1"/>
    <m/>
  </r>
  <r>
    <x v="48"/>
    <s v="01.619.207/0001-01"/>
    <s v="NF SERVICOS DO"/>
    <n v="323988"/>
    <d v="2025-04-15T00:00:00"/>
    <n v="330668"/>
    <d v="2025-04-16T00:00:00"/>
    <m/>
    <n v="230.47"/>
    <d v="2025-05-16T00:00:00"/>
    <s v="E0201951"/>
    <s v="PD201951"/>
    <s v="Serviços de Publicidade Eletrônica"/>
    <n v="219.41"/>
    <m/>
    <x v="0"/>
    <m/>
    <m/>
    <m/>
    <s v="2 - FATURADO"/>
    <n v="14"/>
    <x v="7"/>
    <x v="1"/>
    <m/>
  </r>
  <r>
    <x v="48"/>
    <s v="01.619.207/0001-01"/>
    <s v="NF SERVICOS DO"/>
    <n v="323989"/>
    <d v="2025-04-15T00:00:00"/>
    <n v="330669"/>
    <d v="2025-04-16T00:00:00"/>
    <m/>
    <n v="276.57"/>
    <d v="2025-05-16T00:00:00"/>
    <s v="E0201951"/>
    <s v="PD201951"/>
    <s v="Serviços de Publicidade Eletrônica"/>
    <n v="263.29000000000002"/>
    <m/>
    <x v="0"/>
    <m/>
    <m/>
    <m/>
    <s v="2 - FATURADO"/>
    <n v="14"/>
    <x v="7"/>
    <x v="1"/>
    <m/>
  </r>
  <r>
    <x v="48"/>
    <s v="01.619.207/0001-01"/>
    <s v="NF SERVICOS DO"/>
    <n v="325856"/>
    <d v="2025-04-25T00:00:00"/>
    <n v="332544"/>
    <d v="2025-04-28T00:00:00"/>
    <m/>
    <n v="230.47"/>
    <d v="2025-05-28T00:00:00"/>
    <s v="E0201951"/>
    <s v="PD201951"/>
    <s v="Serviços de Publicidade Eletrônica"/>
    <n v="219.41"/>
    <m/>
    <x v="0"/>
    <m/>
    <m/>
    <m/>
    <s v="2 - FATURADO"/>
    <n v="2"/>
    <x v="7"/>
    <x v="1"/>
    <m/>
  </r>
  <r>
    <x v="48"/>
    <s v="01.619.207/0001-01"/>
    <s v="NF SERVICOS DO"/>
    <n v="326218"/>
    <d v="2025-04-29T00:00:00"/>
    <n v="332908"/>
    <d v="2025-04-29T00:00:00"/>
    <m/>
    <n v="967.99"/>
    <d v="2025-05-29T00:00:00"/>
    <s v="E0201951"/>
    <s v="PD201951"/>
    <s v="Serviços de Publicidade Eletrônica"/>
    <n v="921.53"/>
    <m/>
    <x v="0"/>
    <m/>
    <m/>
    <m/>
    <s v="2 - FATURADO"/>
    <n v="1"/>
    <x v="7"/>
    <x v="1"/>
    <m/>
  </r>
  <r>
    <x v="48"/>
    <s v="01.619.207/0001-01"/>
    <s v="NF SERVICOS"/>
    <n v="185167"/>
    <d v="2025-05-07T00:00:00"/>
    <n v="1965801"/>
    <d v="2025-05-07T00:00:00"/>
    <d v="2025-04-01T00:00:00"/>
    <n v="593.6"/>
    <d v="2025-06-06T00:00:00"/>
    <s v="E0241070"/>
    <s v="PD024492"/>
    <s v="EMAIL COMO SERVIÇO"/>
    <n v="565.11"/>
    <d v="2025-04-01T00:00:00"/>
    <x v="0"/>
    <d v="2025-01-01T00:00:00"/>
    <s v="01a-2025"/>
    <s v="359.00009753/2024-05-ITO"/>
    <s v="2 - FATURADO"/>
    <n v="0"/>
    <x v="0"/>
    <x v="0"/>
    <m/>
  </r>
  <r>
    <x v="48"/>
    <s v="01.619.207/0001-01"/>
    <s v="NF SERVICOS DO"/>
    <n v="327189"/>
    <d v="2025-05-07T00:00:00"/>
    <n v="333881"/>
    <d v="2025-05-07T00:00:00"/>
    <m/>
    <n v="230.47"/>
    <d v="2025-06-06T00:00:00"/>
    <s v="E0201951"/>
    <s v="PD201951"/>
    <s v="Serviços de Publicidade Eletrônica"/>
    <n v="219.41"/>
    <m/>
    <x v="0"/>
    <m/>
    <m/>
    <m/>
    <s v="2 - FATURADO"/>
    <n v="0"/>
    <x v="0"/>
    <x v="1"/>
    <m/>
  </r>
  <r>
    <x v="49"/>
    <s v="01.638.251/0001-69"/>
    <s v="ND-OPERADORA CIELO"/>
    <n v="25511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50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132"/>
    <x v="3"/>
    <x v="2"/>
    <m/>
  </r>
  <r>
    <x v="50"/>
    <s v="01.661.527/0001-20"/>
    <s v="NF SERVICOS DO"/>
    <n v="328624"/>
    <d v="2025-05-09T00:00:00"/>
    <n v="335319"/>
    <d v="2025-05-12T00:00:00"/>
    <m/>
    <n v="958.78"/>
    <d v="2025-06-11T00:00:00"/>
    <s v="E0231129"/>
    <s v="PD231110"/>
    <s v="Serviços de Publicidade Eletrônica"/>
    <n v="912.76"/>
    <m/>
    <x v="0"/>
    <m/>
    <m/>
    <m/>
    <s v="2 - FATURADO"/>
    <n v="0"/>
    <x v="0"/>
    <x v="1"/>
    <m/>
  </r>
  <r>
    <x v="50"/>
    <s v="01.661.527/0001-20"/>
    <s v="NF SERVICOS DO"/>
    <n v="328975"/>
    <d v="2025-05-12T00:00:00"/>
    <n v="335676"/>
    <d v="2025-05-14T00:00:00"/>
    <m/>
    <n v="885.02"/>
    <d v="2025-06-13T00:00:00"/>
    <s v="E0231129"/>
    <s v="PD231110"/>
    <s v="Serviços de Publicidade Eletrônica"/>
    <n v="842.54"/>
    <m/>
    <x v="0"/>
    <m/>
    <m/>
    <m/>
    <s v="2 - FATURADO"/>
    <n v="0"/>
    <x v="0"/>
    <x v="1"/>
    <m/>
  </r>
  <r>
    <x v="50"/>
    <s v="01.661.527/0001-20"/>
    <s v="NF SERVICOS DO"/>
    <n v="331011"/>
    <d v="2025-05-20T00:00:00"/>
    <n v="337720"/>
    <d v="2025-05-21T00:00:00"/>
    <m/>
    <n v="442.51"/>
    <d v="2025-06-20T00:00:00"/>
    <s v="E0231129"/>
    <s v="PD231110"/>
    <s v="Serviços de Publicidade Eletrônica"/>
    <n v="421.27"/>
    <m/>
    <x v="0"/>
    <m/>
    <m/>
    <m/>
    <s v="2 - FATURADO"/>
    <n v="0"/>
    <x v="0"/>
    <x v="1"/>
    <m/>
  </r>
  <r>
    <x v="51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174"/>
    <x v="2"/>
    <x v="2"/>
    <m/>
  </r>
  <r>
    <x v="51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174"/>
    <x v="2"/>
    <x v="2"/>
    <m/>
  </r>
  <r>
    <x v="51"/>
    <s v="01.739.541/0001-07"/>
    <s v="NF SERVICOS DO"/>
    <n v="328225"/>
    <d v="2025-05-08T00:00:00"/>
    <n v="334918"/>
    <d v="2025-05-09T00:00:00"/>
    <m/>
    <n v="368.76"/>
    <d v="2025-06-08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1"/>
    <s v="01.739.541/0001-07"/>
    <s v="NF SERVICOS DO"/>
    <n v="331113"/>
    <d v="2025-05-20T00:00:00"/>
    <n v="337822"/>
    <d v="2025-05-21T00:00:00"/>
    <m/>
    <n v="368.76"/>
    <d v="2025-06-20T00:00:00"/>
    <s v="E0220776"/>
    <s v="PD022776"/>
    <s v="Serviços de Publicidade Eletrônica"/>
    <n v="351.06"/>
    <m/>
    <x v="0"/>
    <m/>
    <m/>
    <m/>
    <s v="2 - FATURADO"/>
    <n v="0"/>
    <x v="0"/>
    <x v="1"/>
    <m/>
  </r>
  <r>
    <x v="51"/>
    <s v="01.739.541/0001-07"/>
    <s v="NF SERVICOS DO"/>
    <n v="332499"/>
    <d v="2025-05-27T00:00:00"/>
    <n v="339218"/>
    <d v="2025-05-28T00:00:00"/>
    <m/>
    <n v="442.51"/>
    <d v="2025-06-27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52"/>
    <s v="01.782.907/0001-12"/>
    <s v="6114 Venda A.T.CONSI"/>
    <n v="669"/>
    <d v="2025-04-11T00:00:00"/>
    <m/>
    <s v="ACERTO REF NF DEV SIMB 14008"/>
    <m/>
    <n v="625"/>
    <d v="2025-06-10T00:00:00"/>
    <m/>
    <m/>
    <s v="VIAGEM PITORESCA E HISTORICA AO BRASIL - 2A REIMPRESSAO"/>
    <n v="625"/>
    <m/>
    <x v="0"/>
    <m/>
    <m/>
    <m/>
    <s v="60 DIAS"/>
    <n v="0"/>
    <x v="0"/>
    <x v="6"/>
    <m/>
  </r>
  <r>
    <x v="53"/>
    <s v="01.791.711/0001-94"/>
    <s v="NF SERVICOS DO"/>
    <n v="211910"/>
    <d v="2023-07-31T00:00:00"/>
    <n v="217448"/>
    <d v="2023-08-01T00:00:00"/>
    <m/>
    <n v="135"/>
    <d v="2023-08-31T00:00:00"/>
    <m/>
    <m/>
    <s v="Boletim - Diário Oficial Informa"/>
    <n v="0"/>
    <m/>
    <x v="0"/>
    <m/>
    <m/>
    <m/>
    <s v="3 - FATURADO DO INFORMA"/>
    <n v="638"/>
    <x v="4"/>
    <x v="1"/>
    <m/>
  </r>
  <r>
    <x v="54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1047"/>
    <x v="4"/>
    <x v="1"/>
    <m/>
  </r>
  <r>
    <x v="55"/>
    <s v="01.891.679/0001-19"/>
    <s v="ND-OPERADORA CIELO"/>
    <n v="25525"/>
    <d v="2025-05-22T00:00:00"/>
    <m/>
    <m/>
    <m/>
    <n v="139.38999999999999"/>
    <d v="2025-05-22T00:00:00"/>
    <m/>
    <m/>
    <s v="e-CNPJ A1 - Renovação 12 meses"/>
    <n v="139.38999999999999"/>
    <m/>
    <x v="0"/>
    <m/>
    <m/>
    <m/>
    <s v="1 - VENDA A VISTA"/>
    <n v="8"/>
    <x v="7"/>
    <x v="4"/>
    <m/>
  </r>
  <r>
    <x v="56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100"/>
    <x v="6"/>
    <x v="2"/>
    <m/>
  </r>
  <r>
    <x v="56"/>
    <s v="01.905.733/0001-38"/>
    <s v="NF SERVICOS DO"/>
    <n v="332487"/>
    <d v="2025-05-27T00:00:00"/>
    <n v="339206"/>
    <d v="2025-05-28T00:00:00"/>
    <m/>
    <n v="184.38"/>
    <d v="2025-06-27T00:00:00"/>
    <s v="E0231127"/>
    <s v="PD231108"/>
    <s v="Serviços de Publicidade Eletrônica"/>
    <n v="175.53"/>
    <m/>
    <x v="0"/>
    <m/>
    <m/>
    <m/>
    <s v="2 - FATURADO"/>
    <n v="0"/>
    <x v="0"/>
    <x v="1"/>
    <m/>
  </r>
  <r>
    <x v="57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00"/>
    <x v="4"/>
    <x v="1"/>
    <m/>
  </r>
  <r>
    <x v="58"/>
    <s v="01.934.562/0001-75"/>
    <s v="ND-OPERADORA CIELO"/>
    <n v="25419"/>
    <d v="2025-05-15T00:00:00"/>
    <m/>
    <m/>
    <m/>
    <n v="139.38999999999999"/>
    <d v="2025-05-15T00:00:00"/>
    <m/>
    <m/>
    <s v="e-CNPJ A1 - Renovação 12 meses"/>
    <n v="139.38999999999999"/>
    <m/>
    <x v="0"/>
    <m/>
    <m/>
    <m/>
    <s v="1 - VENDA A VISTA"/>
    <n v="15"/>
    <x v="7"/>
    <x v="4"/>
    <m/>
  </r>
  <r>
    <x v="59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132"/>
    <x v="3"/>
    <x v="1"/>
    <m/>
  </r>
  <r>
    <x v="60"/>
    <s v="010.025.137-40"/>
    <s v="ND-AMAZON"/>
    <n v="276"/>
    <d v="2025-03-27T00:00:00"/>
    <m/>
    <m/>
    <m/>
    <n v="15"/>
    <d v="2025-04-26T00:00:00"/>
    <m/>
    <m/>
    <s v="COL. APL. PERFIL: ETTY FRASER"/>
    <n v="15"/>
    <m/>
    <x v="0"/>
    <m/>
    <m/>
    <m/>
    <s v="2 - FATURADO"/>
    <n v="34"/>
    <x v="5"/>
    <x v="3"/>
    <m/>
  </r>
  <r>
    <x v="60"/>
    <s v="010.025.137-40"/>
    <s v="ND-AMAZON"/>
    <n v="395"/>
    <d v="2025-05-07T00:00:00"/>
    <m/>
    <m/>
    <m/>
    <n v="12.75"/>
    <d v="2025-06-06T00:00:00"/>
    <m/>
    <m/>
    <s v="COL. APL. PERFIL: SERGIO HINGST"/>
    <n v="12.75"/>
    <m/>
    <x v="0"/>
    <m/>
    <m/>
    <m/>
    <s v="2 - FATURADO"/>
    <n v="0"/>
    <x v="0"/>
    <x v="3"/>
    <m/>
  </r>
  <r>
    <x v="60"/>
    <s v="010.025.137-40"/>
    <s v="ND-AMAZON"/>
    <n v="423"/>
    <d v="2025-05-09T00:00:00"/>
    <m/>
    <m/>
    <m/>
    <n v="25.5"/>
    <d v="2025-06-08T00:00:00"/>
    <m/>
    <m/>
    <s v="COL. APL. CIN.: BASTIDORES-UM OUTRO LADO DO CIN."/>
    <n v="25.5"/>
    <m/>
    <x v="0"/>
    <m/>
    <m/>
    <m/>
    <s v="2 - FATURADO"/>
    <n v="0"/>
    <x v="0"/>
    <x v="3"/>
    <m/>
  </r>
  <r>
    <x v="61"/>
    <s v="010.861.253-80"/>
    <s v="ND-AMAZON"/>
    <n v="138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13"/>
    <x v="6"/>
    <x v="3"/>
    <m/>
  </r>
  <r>
    <x v="62"/>
    <s v="011.089.518-56"/>
    <s v="ND-OPERADORA CIELO"/>
    <n v="25463"/>
    <d v="2025-05-19T00:00:00"/>
    <m/>
    <m/>
    <m/>
    <n v="437.47"/>
    <d v="2025-05-19T00:00:00"/>
    <m/>
    <m/>
    <s v="Certificado e-CPF A3 em token - 36 meses"/>
    <n v="437.47"/>
    <m/>
    <x v="0"/>
    <m/>
    <m/>
    <m/>
    <s v="1 - VENDA A VISTA"/>
    <n v="11"/>
    <x v="7"/>
    <x v="4"/>
    <m/>
  </r>
  <r>
    <x v="63"/>
    <s v="011.504.978-90"/>
    <s v="ND-OPERADORA CIELO"/>
    <n v="25619"/>
    <d v="2025-05-29T00:00:00"/>
    <m/>
    <m/>
    <m/>
    <n v="124.99"/>
    <d v="2025-05-29T00:00:00"/>
    <m/>
    <m/>
    <s v="Certificado e-CPF A1 em Software (12 meses)"/>
    <n v="124.99"/>
    <m/>
    <x v="0"/>
    <m/>
    <m/>
    <m/>
    <s v="1 - VENDA A VISTA"/>
    <n v="1"/>
    <x v="7"/>
    <x v="4"/>
    <m/>
  </r>
  <r>
    <x v="64"/>
    <s v="011.538.823-02"/>
    <s v="ND-AMAZON"/>
    <n v="185"/>
    <d v="2025-01-22T00:00:00"/>
    <m/>
    <m/>
    <m/>
    <n v="40.5"/>
    <d v="2025-02-21T00:00:00"/>
    <m/>
    <m/>
    <s v="DINAH SILVEIRA DE QUEIROZ - COLECAO SERIE ESSENCIAL NO 83"/>
    <n v="40.5"/>
    <m/>
    <x v="0"/>
    <m/>
    <m/>
    <m/>
    <s v="2 - FATURADO"/>
    <n v="98"/>
    <x v="6"/>
    <x v="3"/>
    <m/>
  </r>
  <r>
    <x v="64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34"/>
    <x v="5"/>
    <x v="3"/>
    <m/>
  </r>
  <r>
    <x v="65"/>
    <s v="011.655.894-60"/>
    <s v="ND-AMAZON"/>
    <n v="200"/>
    <d v="2025-02-06T00:00:00"/>
    <m/>
    <m/>
    <m/>
    <n v="36.549999999999997"/>
    <d v="2025-03-08T00:00:00"/>
    <m/>
    <m/>
    <s v="O DIREITO ADMINISTRATIVO DA DIGNIDADE HUMANA E DO INTERESSE GERAL - FUNDAMENTOS E PRINCIPIOS"/>
    <n v="36.549999999999997"/>
    <m/>
    <x v="0"/>
    <m/>
    <m/>
    <m/>
    <s v="2 - FATURADO"/>
    <n v="83"/>
    <x v="8"/>
    <x v="3"/>
    <m/>
  </r>
  <r>
    <x v="66"/>
    <s v="011.894.618-89"/>
    <s v="ND-AMAZON"/>
    <n v="154"/>
    <d v="2025-01-11T00:00:00"/>
    <m/>
    <m/>
    <m/>
    <n v="107.1"/>
    <d v="2025-02-10T00:00:00"/>
    <m/>
    <m/>
    <s v="RICARDO III"/>
    <n v="107.1"/>
    <m/>
    <x v="0"/>
    <m/>
    <m/>
    <m/>
    <s v="2 - FATURADO"/>
    <n v="109"/>
    <x v="6"/>
    <x v="3"/>
    <m/>
  </r>
  <r>
    <x v="67"/>
    <s v="012.224.718-33"/>
    <s v="ND-OPERADORA CIELO"/>
    <n v="25380"/>
    <d v="2025-05-13T00:00:00"/>
    <m/>
    <m/>
    <m/>
    <n v="187.49"/>
    <d v="2025-05-13T00:00:00"/>
    <m/>
    <m/>
    <s v="Certificado e-CNPJ A1 em Software (12 meses)"/>
    <n v="187.49"/>
    <m/>
    <x v="0"/>
    <m/>
    <m/>
    <m/>
    <s v="1 - VENDA A VISTA"/>
    <n v="17"/>
    <x v="7"/>
    <x v="4"/>
    <m/>
  </r>
  <r>
    <x v="68"/>
    <s v="012.290.747-75"/>
    <s v="ND-AMAZON"/>
    <n v="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69"/>
    <s v="012.295.199-98"/>
    <s v="ND-AMAZON"/>
    <n v="4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69"/>
    <s v="012.295.199-98"/>
    <s v="ND-AMAZON"/>
    <n v="170"/>
    <d v="2025-01-31T00:00:00"/>
    <m/>
    <m/>
    <m/>
    <n v="72.25"/>
    <d v="2025-03-02T00:00:00"/>
    <m/>
    <m/>
    <s v="EMBAIXADA DA FRANCA EM BRASILIA - HISTORIA DE UM PROJETO"/>
    <n v="72.25"/>
    <m/>
    <x v="0"/>
    <m/>
    <m/>
    <m/>
    <s v="2 - FATURADO"/>
    <n v="89"/>
    <x v="8"/>
    <x v="3"/>
    <m/>
  </r>
  <r>
    <x v="69"/>
    <s v="012.295.199-98"/>
    <s v="ND-AMAZON"/>
    <n v="295"/>
    <d v="2025-04-17T00:00:00"/>
    <m/>
    <m/>
    <m/>
    <n v="23"/>
    <d v="2025-05-17T00:00:00"/>
    <m/>
    <m/>
    <s v="1932 -  REVOLUCAO- CONSTITUICAO E CIDADANIA - LIVRO ALUNO"/>
    <n v="23"/>
    <m/>
    <x v="0"/>
    <m/>
    <m/>
    <m/>
    <s v="2 - FATURADO"/>
    <n v="13"/>
    <x v="7"/>
    <x v="3"/>
    <m/>
  </r>
  <r>
    <x v="70"/>
    <s v="012.686.226-56"/>
    <s v="ND-OPERADORA CIELO"/>
    <n v="25329"/>
    <d v="2025-05-08T00:00:00"/>
    <m/>
    <m/>
    <m/>
    <n v="124.99"/>
    <d v="2025-05-08T00:00:00"/>
    <m/>
    <m/>
    <s v="Certificado e-CPF A3 (somente certificado) - 12 meses"/>
    <n v="124.99"/>
    <m/>
    <x v="0"/>
    <m/>
    <m/>
    <m/>
    <s v="1 - VENDA A VISTA"/>
    <n v="22"/>
    <x v="7"/>
    <x v="4"/>
    <m/>
  </r>
  <r>
    <x v="71"/>
    <s v="012.843.628-09"/>
    <s v="ND-BENEF AFASTADOS"/>
    <n v="352"/>
    <d v="2023-03-08T00:00:00"/>
    <m/>
    <m/>
    <m/>
    <n v="705.48"/>
    <d v="2023-03-28T00:00:00"/>
    <m/>
    <m/>
    <s v="PLANO DE SAUDE FUNC AFASTADOS"/>
    <n v="705.48"/>
    <m/>
    <x v="0"/>
    <m/>
    <m/>
    <m/>
    <s v="20 DIAS"/>
    <n v="794"/>
    <x v="4"/>
    <x v="5"/>
    <m/>
  </r>
  <r>
    <x v="71"/>
    <s v="012.843.628-09"/>
    <s v="ND-BENEF AFASTADOS"/>
    <n v="958"/>
    <d v="2025-05-02T00:00:00"/>
    <m/>
    <m/>
    <m/>
    <n v="314.88"/>
    <d v="2025-06-03T00:00:00"/>
    <m/>
    <m/>
    <s v="PLANO DE SAUDE FUNC AFASTADOS"/>
    <n v="314.88"/>
    <m/>
    <x v="0"/>
    <m/>
    <m/>
    <m/>
    <s v="32 DIAS"/>
    <n v="0"/>
    <x v="0"/>
    <x v="5"/>
    <m/>
  </r>
  <r>
    <x v="72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168"/>
    <x v="2"/>
    <x v="4"/>
    <m/>
  </r>
  <r>
    <x v="73"/>
    <s v="014.166.957-88"/>
    <s v="ND-AMAZON"/>
    <n v="298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13"/>
    <x v="7"/>
    <x v="3"/>
    <m/>
  </r>
  <r>
    <x v="74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75"/>
    <s v="014.622.688-70"/>
    <s v="ND-OPERADORA CIELO"/>
    <n v="24953"/>
    <d v="2025-04-03T00:00:00"/>
    <m/>
    <m/>
    <m/>
    <n v="124.99"/>
    <d v="2025-04-03T00:00:00"/>
    <m/>
    <m/>
    <s v="e-CPF A1 (renovacao) em Software (12 meses) "/>
    <n v="0"/>
    <m/>
    <x v="0"/>
    <m/>
    <m/>
    <m/>
    <s v="1 - VENDA A VISTA"/>
    <n v="57"/>
    <x v="5"/>
    <x v="4"/>
    <m/>
  </r>
  <r>
    <x v="76"/>
    <s v="015.641.128-88"/>
    <s v="NF SERVICOS DO"/>
    <n v="180312"/>
    <d v="2023-03-31T00:00:00"/>
    <n v="185616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76"/>
    <s v="015.641.128-88"/>
    <s v="NF SERVICOS DO"/>
    <n v="247270"/>
    <d v="2024-01-29T00:00:00"/>
    <n v="253137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77"/>
    <s v="015.648.268-13"/>
    <s v="ND-AMAZON"/>
    <n v="367"/>
    <d v="2025-04-21T00:00:00"/>
    <m/>
    <m/>
    <m/>
    <n v="28.9"/>
    <d v="2025-05-21T00:00:00"/>
    <m/>
    <m/>
    <s v="ANTONIO CANDIDO, MESTRE DA CORTESIA: CARTAS A CLAUDIO GIORDANO"/>
    <n v="28.9"/>
    <m/>
    <x v="0"/>
    <m/>
    <m/>
    <m/>
    <s v="2 - FATURADO"/>
    <n v="9"/>
    <x v="7"/>
    <x v="3"/>
    <m/>
  </r>
  <r>
    <x v="78"/>
    <s v="016.083.586-07"/>
    <s v="ND-OPERADORA CIELO"/>
    <n v="25602"/>
    <d v="2025-05-28T00:00:00"/>
    <m/>
    <m/>
    <m/>
    <n v="231.23"/>
    <d v="2025-05-28T00:00:00"/>
    <m/>
    <m/>
    <s v="Certificado e-CPF A3 em cartão - 36 meses"/>
    <n v="231.23"/>
    <m/>
    <x v="0"/>
    <m/>
    <m/>
    <m/>
    <s v="1 - VENDA A VISTA"/>
    <n v="2"/>
    <x v="7"/>
    <x v="4"/>
    <m/>
  </r>
  <r>
    <x v="79"/>
    <s v="016.199.758-90"/>
    <s v="ND-OPERADORA CIELO"/>
    <n v="25323"/>
    <d v="2025-05-08T00:00:00"/>
    <m/>
    <m/>
    <m/>
    <n v="187.49"/>
    <d v="2025-05-08T00:00:00"/>
    <m/>
    <m/>
    <s v="Certificado e-CPF A3 (somente certificado) - 36 meses"/>
    <n v="187.49"/>
    <m/>
    <x v="0"/>
    <m/>
    <m/>
    <m/>
    <s v="1 - VENDA A VISTA"/>
    <n v="22"/>
    <x v="7"/>
    <x v="4"/>
    <m/>
  </r>
  <r>
    <x v="80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81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86"/>
    <x v="8"/>
    <x v="1"/>
    <m/>
  </r>
  <r>
    <x v="82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57.8"/>
    <m/>
    <x v="0"/>
    <m/>
    <m/>
    <m/>
    <s v="2 - FATURADO"/>
    <n v="102"/>
    <x v="6"/>
    <x v="3"/>
    <m/>
  </r>
  <r>
    <x v="83"/>
    <s v="018.881.685-28"/>
    <s v="ND-AMAZON"/>
    <n v="363"/>
    <d v="2025-04-18T00:00:00"/>
    <m/>
    <m/>
    <m/>
    <n v="92.51"/>
    <d v="2025-05-18T00:00:00"/>
    <m/>
    <m/>
    <s v="IMPERADOR CIDADAO - 1A REIMPRESSAO"/>
    <n v="92.51"/>
    <m/>
    <x v="0"/>
    <m/>
    <m/>
    <m/>
    <s v="2 - FATURADO"/>
    <n v="12"/>
    <x v="7"/>
    <x v="3"/>
    <m/>
  </r>
  <r>
    <x v="84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85"/>
    <s v="02.051.770/0001-99"/>
    <s v="5114 Venda A.T.CONSI"/>
    <n v="680"/>
    <d v="2025-04-29T00:00:00"/>
    <m/>
    <s v="Acerto Referente NF 2451"/>
    <m/>
    <n v="318"/>
    <d v="2025-06-28T00:00:00"/>
    <m/>
    <m/>
    <s v="VIAGEM PITORESCA E HISTORICA AO BRASIL - 2A REIMPRESSAO"/>
    <n v="318"/>
    <m/>
    <x v="0"/>
    <m/>
    <m/>
    <m/>
    <s v="60 DIAS"/>
    <n v="0"/>
    <x v="0"/>
    <x v="6"/>
    <m/>
  </r>
  <r>
    <x v="86"/>
    <s v="02.051.863/0001-13"/>
    <s v="NF SERVICOS"/>
    <n v="185070"/>
    <d v="2025-05-06T00:00:00"/>
    <n v="1965704"/>
    <d v="2025-05-06T00:00:00"/>
    <d v="2025-04-01T00:00:00"/>
    <n v="2959.61"/>
    <d v="2025-06-05T00:00:00"/>
    <s v="E0250108"/>
    <s v="PD025093"/>
    <s v="HOSPEDAGEM FISICA  DE  EQUIPAMENTOS"/>
    <n v="2959.61"/>
    <d v="2025-04-01T00:00:00"/>
    <x v="0"/>
    <m/>
    <m/>
    <s v="359.00000554/2025-12  ITO"/>
    <s v="2 - FATURADO"/>
    <n v="0"/>
    <x v="0"/>
    <x v="0"/>
    <m/>
  </r>
  <r>
    <x v="87"/>
    <s v="02.073.847/0001-21"/>
    <s v="ND-OPERADORA CIELO"/>
    <n v="25238"/>
    <d v="2025-04-30T00:00:00"/>
    <m/>
    <m/>
    <m/>
    <n v="237.48"/>
    <d v="2025-04-30T00:00:00"/>
    <m/>
    <m/>
    <s v="e-CNPJ A3 (somente certificado) - 24 meses "/>
    <n v="237.48"/>
    <m/>
    <x v="0"/>
    <m/>
    <m/>
    <m/>
    <s v="1 - VENDA A VISTA"/>
    <n v="30"/>
    <x v="7"/>
    <x v="4"/>
    <m/>
  </r>
  <r>
    <x v="88"/>
    <s v="02.205.818/0001-76"/>
    <s v="ND-OPERADORA CIELO"/>
    <n v="25270"/>
    <d v="2025-05-05T00:00:00"/>
    <m/>
    <m/>
    <m/>
    <n v="162.49"/>
    <d v="2025-05-05T00:00:00"/>
    <m/>
    <m/>
    <s v="e-CNPJ A3 (somente certificado) - 12 meses "/>
    <n v="162.49"/>
    <m/>
    <x v="0"/>
    <m/>
    <m/>
    <m/>
    <s v="1 - VENDA A VISTA"/>
    <n v="25"/>
    <x v="7"/>
    <x v="4"/>
    <m/>
  </r>
  <r>
    <x v="89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56"/>
    <x v="5"/>
    <x v="2"/>
    <m/>
  </r>
  <r>
    <x v="90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105"/>
    <x v="6"/>
    <x v="2"/>
    <m/>
  </r>
  <r>
    <x v="90"/>
    <s v="02.260.630/0001-20"/>
    <s v="NF SERVICOS DO"/>
    <n v="322819"/>
    <d v="2025-04-10T00:00:00"/>
    <n v="329494"/>
    <d v="2025-04-11T00:00:00"/>
    <m/>
    <n v="553.14"/>
    <d v="2025-05-11T00:00:00"/>
    <s v="E0220718"/>
    <s v="PD022718"/>
    <s v="Serviços de Publicidade Eletrônica"/>
    <n v="526.59"/>
    <m/>
    <x v="0"/>
    <m/>
    <m/>
    <m/>
    <s v="2 - FATURADO"/>
    <n v="19"/>
    <x v="7"/>
    <x v="1"/>
    <m/>
  </r>
  <r>
    <x v="90"/>
    <s v="02.260.630/0001-20"/>
    <s v="NF SERVICOS DO"/>
    <n v="332615"/>
    <d v="2025-05-27T00:00:00"/>
    <n v="339334"/>
    <d v="2025-05-28T00:00:00"/>
    <m/>
    <n v="553.14"/>
    <d v="2025-06-27T00:00:00"/>
    <s v="E0220718"/>
    <s v="PD022718"/>
    <s v="Serviços de Publicidade Eletrônica"/>
    <n v="526.59"/>
    <m/>
    <x v="0"/>
    <m/>
    <m/>
    <m/>
    <s v="2 - FATURADO"/>
    <n v="0"/>
    <x v="0"/>
    <x v="1"/>
    <m/>
  </r>
  <r>
    <x v="91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162"/>
    <x v="2"/>
    <x v="2"/>
    <m/>
  </r>
  <r>
    <x v="92"/>
    <s v="02.404.006/0001-50"/>
    <s v="NF SERVICOS DO"/>
    <n v="300718"/>
    <d v="2024-12-11T00:00:00"/>
    <n v="308155"/>
    <d v="2024-12-11T00:00:00"/>
    <m/>
    <n v="221.26"/>
    <d v="2025-01-10T00:00:00"/>
    <s v="E0240822"/>
    <s v="PD024822"/>
    <s v="Serviços de Publicidade Eletrônica"/>
    <n v="0"/>
    <m/>
    <x v="0"/>
    <m/>
    <m/>
    <m/>
    <s v="2 - FATURADO"/>
    <n v="140"/>
    <x v="3"/>
    <x v="1"/>
    <m/>
  </r>
  <r>
    <x v="92"/>
    <s v="02.404.006/0001-50"/>
    <s v="NF SERVICOS DO"/>
    <n v="301028"/>
    <d v="2024-12-11T00:00:00"/>
    <n v="306452"/>
    <d v="2024-12-11T00:00:00"/>
    <m/>
    <n v="221.26"/>
    <d v="2025-01-10T00:00:00"/>
    <s v="E0240822"/>
    <s v="PD024822"/>
    <s v="Serviços de Publicidade Eletrônica"/>
    <n v="0"/>
    <m/>
    <x v="0"/>
    <m/>
    <m/>
    <m/>
    <s v="2 - FATURADO"/>
    <n v="140"/>
    <x v="3"/>
    <x v="1"/>
    <m/>
  </r>
  <r>
    <x v="92"/>
    <s v="02.404.006/0001-50"/>
    <s v="NF SERVICOS DO"/>
    <n v="301097"/>
    <d v="2024-12-11T00:00:00"/>
    <n v="306521"/>
    <d v="2024-12-11T00:00:00"/>
    <m/>
    <n v="368.76"/>
    <d v="2025-01-10T00:00:00"/>
    <s v="E0240822"/>
    <s v="PD024822"/>
    <s v="Serviços de Publicidade Eletrônica"/>
    <n v="0"/>
    <m/>
    <x v="0"/>
    <m/>
    <m/>
    <m/>
    <s v="2 - FATURADO"/>
    <n v="140"/>
    <x v="3"/>
    <x v="1"/>
    <m/>
  </r>
  <r>
    <x v="93"/>
    <s v="02.529.367/0001-22"/>
    <s v="ND-OPERADORA CIELO"/>
    <n v="25324"/>
    <d v="2025-05-08T00:00:00"/>
    <m/>
    <m/>
    <m/>
    <n v="162.49"/>
    <d v="2025-05-08T00:00:00"/>
    <m/>
    <m/>
    <s v="e-CNPJ A3 (somente certificado) - 12 meses "/>
    <n v="162.49"/>
    <m/>
    <x v="0"/>
    <m/>
    <m/>
    <m/>
    <s v="1 - VENDA A VISTA"/>
    <n v="22"/>
    <x v="7"/>
    <x v="4"/>
    <m/>
  </r>
  <r>
    <x v="94"/>
    <s v="02.538.438/0001-53"/>
    <s v="NF SERVICOS"/>
    <n v="172948"/>
    <d v="2024-11-25T00:00:00"/>
    <n v="1875963"/>
    <d v="2024-11-25T00:00:00"/>
    <d v="2024-04-01T00:00:00"/>
    <n v="78.38"/>
    <d v="2025-03-10T00:00:00"/>
    <s v="E0220905"/>
    <s v="PD022461"/>
    <s v="PROGRAMA SP SEM PAPEL"/>
    <n v="74.62"/>
    <d v="2024-04-01T00:00:00"/>
    <x v="0"/>
    <s v="ARSESP/DL/14/2022"/>
    <s v="ARSESP-PRC-2022/00151"/>
    <s v="PD-PRC-2023/01007 APPS"/>
    <s v="2 - FATURADO"/>
    <n v="81"/>
    <x v="8"/>
    <x v="0"/>
    <m/>
  </r>
  <r>
    <x v="94"/>
    <s v="02.538.438/0001-53"/>
    <s v="NF SERVICOS"/>
    <n v="172971"/>
    <d v="2024-11-25T00:00:00"/>
    <n v="1875986"/>
    <d v="2024-11-25T00:00:00"/>
    <d v="2024-05-01T00:00:00"/>
    <n v="54.87"/>
    <d v="2025-03-10T00:00:00"/>
    <s v="E0220905"/>
    <s v="PD022461"/>
    <s v="PROGRAMA SP SEM PAPEL"/>
    <n v="52.24"/>
    <d v="2024-05-01T00:00:00"/>
    <x v="0"/>
    <s v="ARSESP/DL/14/2022"/>
    <s v="ARSESP-PRC-2022/00151"/>
    <s v="PD-PRC-2023/01007 APPS"/>
    <s v="2 - FATURADO"/>
    <n v="81"/>
    <x v="8"/>
    <x v="0"/>
    <m/>
  </r>
  <r>
    <x v="94"/>
    <s v="02.538.438/0001-53"/>
    <s v="NF SERVICOS"/>
    <n v="172990"/>
    <d v="2024-11-25T00:00:00"/>
    <n v="1876005"/>
    <d v="2024-11-25T00:00:00"/>
    <d v="2024-03-01T00:00:00"/>
    <n v="70.540000000000006"/>
    <d v="2025-03-10T00:00:00"/>
    <s v="E0220905"/>
    <s v="PD022461"/>
    <s v="PROGRAMA SP SEM PAPEL"/>
    <n v="67.150000000000006"/>
    <d v="2024-03-01T00:00:00"/>
    <x v="0"/>
    <s v="ARSESP/DL/14/2022"/>
    <s v="ARSESP-PRC-2022/00151"/>
    <s v="PD-PRC-2023/01007 APPS"/>
    <s v="2 - FATURADO"/>
    <n v="81"/>
    <x v="8"/>
    <x v="0"/>
    <m/>
  </r>
  <r>
    <x v="94"/>
    <s v="02.538.438/0001-53"/>
    <s v="ND-LOCACAO BENS MOVE"/>
    <n v="1293"/>
    <d v="2025-05-08T00:00:00"/>
    <m/>
    <m/>
    <m/>
    <n v="7198.63"/>
    <d v="2025-06-07T00:00:00"/>
    <s v="E0210284"/>
    <s v="PD021220"/>
    <s v="Locação de Bens Móveis - Notebook Padrão - 36 ms"/>
    <n v="7198.63"/>
    <m/>
    <x v="0"/>
    <m/>
    <m/>
    <m/>
    <s v="2 - FATURADO"/>
    <n v="0"/>
    <x v="0"/>
    <x v="7"/>
    <m/>
  </r>
  <r>
    <x v="94"/>
    <s v="02.538.438/0001-53"/>
    <s v="NF SERVICOS"/>
    <n v="185204"/>
    <d v="2025-05-08T00:00:00"/>
    <n v="1965838"/>
    <d v="2025-05-08T00:00:00"/>
    <d v="2025-04-01T00:00:00"/>
    <n v="1538.11"/>
    <d v="2025-06-07T00:00:00"/>
    <s v="E0210284"/>
    <s v="PD021220"/>
    <s v="DaaS - NOTEBOOK PADRÃO"/>
    <n v="1464.28"/>
    <d v="2025-04-01T00:00:00"/>
    <x v="0"/>
    <s v="ARSESP/DL/012/2021"/>
    <s v="133.00000284/2023-"/>
    <s v="PD-PRC-2021/02562 - ITO"/>
    <s v="2 - FATURADO"/>
    <n v="0"/>
    <x v="0"/>
    <x v="0"/>
    <m/>
  </r>
  <r>
    <x v="94"/>
    <s v="02.538.438/0001-53"/>
    <s v="NF SERVICOS"/>
    <n v="185205"/>
    <d v="2025-05-08T00:00:00"/>
    <n v="1965839"/>
    <d v="2025-05-08T00:00:00"/>
    <d v="2025-04-01T00:00:00"/>
    <n v="55961.7"/>
    <d v="2025-06-07T00:00:00"/>
    <s v="E0230202"/>
    <s v="PD023174"/>
    <s v="EMAIL COMO SERVIÇO - OFFICE INTERMEDIARIO"/>
    <n v="53275.54"/>
    <d v="2025-04-01T00:00:00"/>
    <x v="0"/>
    <s v="ARSESP/52/2023"/>
    <s v="133.00000409/2023-98"/>
    <s v="359.00005956/2023-33  ITO"/>
    <s v="2 - FATURADO"/>
    <n v="0"/>
    <x v="0"/>
    <x v="0"/>
    <m/>
  </r>
  <r>
    <x v="94"/>
    <s v="02.538.438/0001-53"/>
    <s v="NF SERVICOS"/>
    <n v="185206"/>
    <d v="2025-05-08T00:00:00"/>
    <n v="1965840"/>
    <d v="2025-05-08T00:00:00"/>
    <d v="2025-04-01T00:00:00"/>
    <n v="78.38"/>
    <d v="2025-06-07T00:00:00"/>
    <s v="E0240050"/>
    <s v="PD024038"/>
    <s v="PROGRAMA SP SEM PAPEL"/>
    <n v="74.62"/>
    <d v="2025-04-01T00:00:00"/>
    <x v="0"/>
    <d v="2024-01-01T00:00:00"/>
    <s v="133.00002553/2023-69"/>
    <s v="359.00001980/2024-84 -APPS"/>
    <s v="2 - FATURADO"/>
    <n v="0"/>
    <x v="0"/>
    <x v="0"/>
    <m/>
  </r>
  <r>
    <x v="94"/>
    <s v="02.538.438/0001-53"/>
    <s v="NF SERVICOS"/>
    <n v="185209"/>
    <d v="2025-05-08T00:00:00"/>
    <n v="1965843"/>
    <d v="2025-05-08T00:00:00"/>
    <d v="2025-04-01T00:00:00"/>
    <n v="9887.69"/>
    <d v="2025-06-07T00:00:00"/>
    <s v="E0230045"/>
    <s v="PD023038"/>
    <s v="PAAS MIDDLEWARE COM SERVIÇO DE GESTÃO"/>
    <n v="9413.08"/>
    <d v="2025-04-01T00:00:00"/>
    <x v="0"/>
    <s v="ARSESP-DL/15/2022"/>
    <s v="ARSESP-PRC-2022/00168"/>
    <s v="PD-PRC-2022/04640 ITO"/>
    <s v="2 - FATURADO"/>
    <n v="0"/>
    <x v="0"/>
    <x v="0"/>
    <m/>
  </r>
  <r>
    <x v="94"/>
    <s v="02.538.438/0001-53"/>
    <s v="NF SERVICOS"/>
    <n v="185282"/>
    <d v="2025-05-12T00:00:00"/>
    <n v="1965916"/>
    <d v="2025-05-12T00:00:00"/>
    <d v="2025-04-01T00:00:00"/>
    <n v="5875.36"/>
    <d v="2025-06-11T00:00:00"/>
    <s v="E0230409"/>
    <s v="PD023337"/>
    <s v="GERENCIAMENTO ANTIVIRUS - SUPORTE TECNICO"/>
    <n v="5593.34"/>
    <d v="2025-04-01T00:00:00"/>
    <x v="0"/>
    <s v="53/2023"/>
    <s v="133.00001066/2023-89"/>
    <s v="359.00006431/2023-15  ITO"/>
    <s v="2 - FATURADO"/>
    <n v="0"/>
    <x v="0"/>
    <x v="0"/>
    <m/>
  </r>
  <r>
    <x v="94"/>
    <s v="02.538.438/0001-53"/>
    <s v="NF SERVICOS"/>
    <n v="185283"/>
    <d v="2025-05-12T00:00:00"/>
    <n v="1965917"/>
    <d v="2025-05-12T00:00:00"/>
    <d v="2025-04-01T00:00:00"/>
    <n v="29278.560000000001"/>
    <d v="2025-06-11T00:00:00"/>
    <s v="E0230409"/>
    <s v="PD023337"/>
    <s v="GERENCIAMENTO ANTIVIRUS - SUPORTE TECNICO"/>
    <n v="27873.19"/>
    <d v="2025-04-01T00:00:00"/>
    <x v="0"/>
    <s v="53/2023"/>
    <s v="133.00001066/2023-89"/>
    <s v="359.00006431/2023-15  ITO"/>
    <s v="2 - FATURADO"/>
    <n v="0"/>
    <x v="0"/>
    <x v="0"/>
    <m/>
  </r>
  <r>
    <x v="94"/>
    <s v="02.538.438/0001-53"/>
    <s v="NF SERVICOS E_GOV"/>
    <n v="185334"/>
    <d v="2025-05-12T00:00:00"/>
    <n v="1965968"/>
    <d v="2025-05-12T00:00:00"/>
    <m/>
    <n v="124.99"/>
    <d v="2025-06-11T00:00:00"/>
    <m/>
    <m/>
    <s v="Certificado e-CPF A3 (somente certificado) - 12 meses Gov"/>
    <n v="118.99"/>
    <m/>
    <x v="0"/>
    <m/>
    <m/>
    <m/>
    <s v="2 - FATURADO"/>
    <n v="0"/>
    <x v="0"/>
    <x v="1"/>
    <m/>
  </r>
  <r>
    <x v="94"/>
    <s v="02.538.438/0001-53"/>
    <s v="NF SERVICOS E_GOV"/>
    <n v="185498"/>
    <d v="2025-05-12T00:00:00"/>
    <n v="1966132"/>
    <d v="2025-05-12T00:00:00"/>
    <m/>
    <n v="124.99"/>
    <d v="2025-06-11T00:00:00"/>
    <m/>
    <m/>
    <s v="Certificado e-CPF A3 (somente certificado) - 12 meses Gov"/>
    <n v="118.99"/>
    <m/>
    <x v="0"/>
    <m/>
    <m/>
    <m/>
    <s v="2 - FATURADO"/>
    <n v="0"/>
    <x v="0"/>
    <x v="1"/>
    <m/>
  </r>
  <r>
    <x v="94"/>
    <s v="02.538.438/0001-53"/>
    <s v="NF SERVICOS E_GOV"/>
    <n v="185499"/>
    <d v="2025-05-12T00:00:00"/>
    <n v="1966133"/>
    <d v="2025-05-12T00:00:00"/>
    <m/>
    <n v="124.99"/>
    <d v="2025-06-11T00:00:00"/>
    <m/>
    <m/>
    <s v="Certificado e-CPF A3 (somente certificado) - 12 meses Gov"/>
    <n v="118.99"/>
    <m/>
    <x v="0"/>
    <m/>
    <m/>
    <m/>
    <s v="2 - FATURADO"/>
    <n v="0"/>
    <x v="0"/>
    <x v="1"/>
    <m/>
  </r>
  <r>
    <x v="94"/>
    <s v="02.538.438/0001-53"/>
    <s v="NF SERVICOS"/>
    <n v="185867"/>
    <d v="2025-05-13T00:00:00"/>
    <n v="1966501"/>
    <d v="2025-05-13T00:00:00"/>
    <d v="2025-04-01T00:00:00"/>
    <n v="73927.45"/>
    <d v="2025-06-12T00:00:00"/>
    <s v="E0240449"/>
    <s v="PD024310"/>
    <s v="NUVEM PRODESP - HOSPEDAGEM - INFRAESTRUTURA VIRTUALIZADA ON PREMISES"/>
    <n v="70378.929999999993"/>
    <d v="2025-04-01T00:00:00"/>
    <x v="0"/>
    <s v="DL/04/2024"/>
    <s v="133.00002392/2024-94"/>
    <s v="359.00005878/2024-58  ITO"/>
    <s v="2 - FATURADO"/>
    <n v="0"/>
    <x v="0"/>
    <x v="0"/>
    <m/>
  </r>
  <r>
    <x v="94"/>
    <s v="02.538.438/0001-53"/>
    <s v="NF SERVICOS"/>
    <n v="185890"/>
    <d v="2025-05-14T00:00:00"/>
    <n v="1966524"/>
    <d v="2025-05-14T00:00:00"/>
    <d v="2025-04-01T00:00:00"/>
    <n v="27331.06"/>
    <d v="2025-06-13T00:00:00"/>
    <s v="E0240111"/>
    <s v="PD024075"/>
    <s v="AMBIENTE DE PRODUÇÃO, HOMOLOGAÇÃO, DESENVOLVIMENTO, SMTP E SMS,"/>
    <n v="26019.17"/>
    <d v="2025-04-01T00:00:00"/>
    <x v="0"/>
    <d v="2024-03-01T00:00:00"/>
    <s v="133.00002756/2023-55"/>
    <s v="359.00001270/2024-54-ITO"/>
    <s v="2 - FATURADO"/>
    <n v="0"/>
    <x v="0"/>
    <x v="0"/>
    <m/>
  </r>
  <r>
    <x v="94"/>
    <s v="02.538.438/0001-53"/>
    <s v="NF SERVICOS"/>
    <n v="185891"/>
    <d v="2025-05-14T00:00:00"/>
    <n v="1966525"/>
    <d v="2025-05-14T00:00:00"/>
    <d v="2025-04-01T00:00:00"/>
    <n v="1901.85"/>
    <d v="2025-06-13T00:00:00"/>
    <s v="E0240111"/>
    <s v="PD024075"/>
    <s v="AMBIENTE DE PRODUÇÃO, HOMOLOGAÇÃO, DESENVOLVIMENTO, SMTP E SMS,"/>
    <n v="1810.56"/>
    <d v="2025-04-01T00:00:00"/>
    <x v="0"/>
    <d v="2024-03-01T00:00:00"/>
    <s v="133.00002756/2023-55"/>
    <s v="359.00001270/2024-54-ITO"/>
    <s v="2 - FATURADO"/>
    <n v="0"/>
    <x v="0"/>
    <x v="0"/>
    <m/>
  </r>
  <r>
    <x v="94"/>
    <s v="02.538.438/0001-53"/>
    <s v="NF SERVICOS"/>
    <n v="185900"/>
    <d v="2025-05-14T00:00:00"/>
    <n v="1966534"/>
    <d v="2025-05-14T00:00:00"/>
    <d v="2025-04-01T00:00:00"/>
    <n v="249296.13"/>
    <d v="2025-06-13T00:00:00"/>
    <s v="E0240110"/>
    <s v="PD024075"/>
    <s v="MANUTENÇÃO DO SISTEMA DE APOIO AS FISCALIZAÇÕES - SIAFI"/>
    <n v="237329.92000000001"/>
    <d v="2025-04-01T00:00:00"/>
    <x v="0"/>
    <d v="2024-03-01T00:00:00"/>
    <s v="133.00002756/2023-55"/>
    <s v="359.00001270/2024-54-ITO"/>
    <s v="2 - FATURADO"/>
    <n v="0"/>
    <x v="0"/>
    <x v="0"/>
    <m/>
  </r>
  <r>
    <x v="94"/>
    <s v="02.538.438/0001-53"/>
    <s v="NF SERVICOS"/>
    <n v="186097"/>
    <d v="2025-05-15T00:00:00"/>
    <n v="1966731"/>
    <d v="2025-05-15T00:00:00"/>
    <d v="2025-04-01T00:00:00"/>
    <n v="2462.02"/>
    <d v="2025-06-14T00:00:00"/>
    <s v="E0230280"/>
    <s v="PD023248"/>
    <s v="FOLHA DE PAGAMENTO"/>
    <n v="2343.84"/>
    <d v="2025-04-01T00:00:00"/>
    <x v="0"/>
    <s v="45/2023"/>
    <s v="ARSESP-PRC-2023/00053"/>
    <s v="359.00003915/2023-11 APPS"/>
    <s v="2 - FATURADO"/>
    <n v="0"/>
    <x v="0"/>
    <x v="0"/>
    <m/>
  </r>
  <r>
    <x v="94"/>
    <s v="02.538.438/0001-53"/>
    <s v="NF SERVICOS E_GOV"/>
    <n v="186216"/>
    <d v="2025-05-16T00:00:00"/>
    <n v="1966850"/>
    <d v="2025-05-16T00:00:00"/>
    <m/>
    <n v="139.38999999999999"/>
    <d v="2025-06-15T00:00:00"/>
    <m/>
    <m/>
    <s v="e-CNPJ A1 - 12 meses (Gov)"/>
    <n v="132.69999999999999"/>
    <m/>
    <x v="0"/>
    <m/>
    <m/>
    <m/>
    <s v="2 - FATURADO"/>
    <n v="0"/>
    <x v="0"/>
    <x v="1"/>
    <m/>
  </r>
  <r>
    <x v="94"/>
    <s v="02.538.438/0001-53"/>
    <s v="NF SERVICOS E_GOV"/>
    <n v="186250"/>
    <d v="2025-05-16T00:00:00"/>
    <n v="1966884"/>
    <d v="2025-05-16T00:00:00"/>
    <m/>
    <n v="124.99"/>
    <d v="2025-06-15T00:00:00"/>
    <m/>
    <m/>
    <s v="Certificado e-CPF A3 (somente certificado) - 12 meses Gov"/>
    <n v="118.99"/>
    <m/>
    <x v="0"/>
    <m/>
    <m/>
    <m/>
    <s v="2 - FATURADO"/>
    <n v="0"/>
    <x v="0"/>
    <x v="1"/>
    <m/>
  </r>
  <r>
    <x v="94"/>
    <s v="02.538.438/0001-53"/>
    <s v="NF SERVICOS E_GOV"/>
    <n v="186279"/>
    <d v="2025-05-16T00:00:00"/>
    <n v="1966913"/>
    <d v="2025-05-16T00:00:00"/>
    <m/>
    <n v="197.93"/>
    <d v="2025-06-15T00:00:00"/>
    <m/>
    <m/>
    <s v="Certificado e-CPF A3 em token - 12 meses Gov"/>
    <n v="188.43"/>
    <m/>
    <x v="0"/>
    <m/>
    <m/>
    <m/>
    <s v="2 - FATURADO"/>
    <n v="0"/>
    <x v="0"/>
    <x v="1"/>
    <m/>
  </r>
  <r>
    <x v="95"/>
    <s v="02.885.742/0001-77"/>
    <s v="ND-OPERADORA CIELO"/>
    <n v="25418"/>
    <d v="2025-05-15T00:00:00"/>
    <m/>
    <m/>
    <m/>
    <n v="251.97"/>
    <d v="2025-05-15T00:00:00"/>
    <m/>
    <m/>
    <s v="e-CNPJ A3 - Renovação 36 meses"/>
    <n v="251.97"/>
    <m/>
    <x v="0"/>
    <m/>
    <m/>
    <m/>
    <s v="1 - VENDA A VISTA"/>
    <n v="15"/>
    <x v="7"/>
    <x v="4"/>
    <m/>
  </r>
  <r>
    <x v="96"/>
    <s v="02.888.385/0001-09"/>
    <s v="6114 Venda A.T.CONSI"/>
    <n v="668"/>
    <d v="2025-04-11T00:00:00"/>
    <m/>
    <s v="ACERTO REF E-MAIL 03/04/25"/>
    <m/>
    <n v="303.5"/>
    <d v="2025-06-10T00:00:00"/>
    <m/>
    <m/>
    <s v="TEXTOS DE NEGROS SOBRE NEGROS"/>
    <n v="303.5"/>
    <m/>
    <x v="0"/>
    <m/>
    <m/>
    <m/>
    <s v="60 DIAS"/>
    <n v="0"/>
    <x v="0"/>
    <x v="6"/>
    <m/>
  </r>
  <r>
    <x v="97"/>
    <s v="02.968.119/0001-88"/>
    <s v="NF SERVICOS"/>
    <n v="185053"/>
    <d v="2025-05-06T00:00:00"/>
    <n v="1965687"/>
    <d v="2025-05-06T00:00:00"/>
    <d v="2025-04-01T00:00:00"/>
    <n v="2959.61"/>
    <d v="2025-06-05T00:00:00"/>
    <s v="E0250132"/>
    <s v="PD025114"/>
    <s v="HOSPEDAGEM FISICA DE  EQUIPAMENTOS"/>
    <n v="2959.61"/>
    <d v="2025-04-01T00:00:00"/>
    <x v="0"/>
    <m/>
    <m/>
    <s v="ITO"/>
    <s v="2 - FATURADO"/>
    <n v="0"/>
    <x v="0"/>
    <x v="0"/>
    <m/>
  </r>
  <r>
    <x v="98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13"/>
    <x v="6"/>
    <x v="3"/>
    <m/>
  </r>
  <r>
    <x v="99"/>
    <s v="022.023.995-93"/>
    <s v="ND-AMAZON"/>
    <n v="177"/>
    <d v="2025-01-20T00:00:00"/>
    <m/>
    <m/>
    <m/>
    <n v="12.75"/>
    <d v="2025-02-19T00:00:00"/>
    <m/>
    <m/>
    <s v="SILVIO ROMERO - COLECAO SERIE ESSENCIAL NO 63"/>
    <n v="12.75"/>
    <m/>
    <x v="0"/>
    <m/>
    <m/>
    <m/>
    <s v="2 - FATURADO"/>
    <n v="100"/>
    <x v="6"/>
    <x v="3"/>
    <m/>
  </r>
  <r>
    <x v="100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456"/>
    <x v="4"/>
    <x v="1"/>
    <m/>
  </r>
  <r>
    <x v="101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13"/>
    <x v="6"/>
    <x v="3"/>
    <m/>
  </r>
  <r>
    <x v="102"/>
    <s v="023.094.992-42"/>
    <s v="ND-AMAZON"/>
    <n v="293"/>
    <d v="2025-04-17T00:00:00"/>
    <m/>
    <m/>
    <m/>
    <n v="36.549999999999997"/>
    <d v="2025-05-17T00:00:00"/>
    <m/>
    <m/>
    <s v="O DIREITO ADMINISTRATIVO DA DIGNIDADE HUMANA E DO INTERESSE GERAL - FUNDAMENTOS E PRINCIPIOS"/>
    <n v="36.549999999999997"/>
    <m/>
    <x v="0"/>
    <m/>
    <m/>
    <m/>
    <s v="2 - FATURADO"/>
    <n v="13"/>
    <x v="7"/>
    <x v="3"/>
    <m/>
  </r>
  <r>
    <x v="103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113"/>
    <x v="6"/>
    <x v="3"/>
    <m/>
  </r>
  <r>
    <x v="104"/>
    <s v="023.325.118-90"/>
    <s v="ND-AMAZON"/>
    <n v="333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13"/>
    <x v="7"/>
    <x v="3"/>
    <m/>
  </r>
  <r>
    <x v="105"/>
    <s v="023.877.449-00"/>
    <s v="ND-AMAZON"/>
    <n v="137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13"/>
    <x v="6"/>
    <x v="3"/>
    <m/>
  </r>
  <r>
    <x v="106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13"/>
    <x v="6"/>
    <x v="3"/>
    <m/>
  </r>
  <r>
    <x v="107"/>
    <s v="024.799.845-16"/>
    <s v="ND-AMAZON"/>
    <n v="338"/>
    <d v="2025-04-25T00:00:00"/>
    <m/>
    <m/>
    <m/>
    <n v="15"/>
    <d v="2025-05-25T00:00:00"/>
    <m/>
    <m/>
    <s v="ADONIAS FILHO - COLECAO SERIE ESSENCIAL NO 84"/>
    <n v="15"/>
    <m/>
    <x v="0"/>
    <m/>
    <m/>
    <m/>
    <s v="2 - FATURADO"/>
    <n v="5"/>
    <x v="7"/>
    <x v="3"/>
    <m/>
  </r>
  <r>
    <x v="108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113"/>
    <x v="6"/>
    <x v="3"/>
    <m/>
  </r>
  <r>
    <x v="109"/>
    <s v="024.922.372-49"/>
    <s v="ND-AMAZON"/>
    <n v="323"/>
    <d v="2025-04-17T00:00:00"/>
    <m/>
    <m/>
    <m/>
    <n v="35"/>
    <d v="2025-05-17T00:00:00"/>
    <m/>
    <m/>
    <s v="AUTONOMIA UNIVERSITARIA"/>
    <n v="35"/>
    <m/>
    <x v="0"/>
    <m/>
    <m/>
    <m/>
    <s v="2 - FATURADO"/>
    <n v="13"/>
    <x v="7"/>
    <x v="3"/>
    <m/>
  </r>
  <r>
    <x v="110"/>
    <s v="027.768.164-21"/>
    <s v="ND-AMAZON"/>
    <n v="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11"/>
    <s v="028.032.994-61"/>
    <s v="ND-AMAZON"/>
    <n v="214"/>
    <d v="2025-02-06T00:00:00"/>
    <m/>
    <m/>
    <m/>
    <n v="122.82"/>
    <d v="2025-03-08T00:00:00"/>
    <m/>
    <m/>
    <s v="ESCRITOR POR ESCRITOR - MACHADO DE ASSIS SEGUNDO SEUS PARES 1939-2008 - VL. 2"/>
    <n v="122.82"/>
    <m/>
    <x v="0"/>
    <m/>
    <m/>
    <m/>
    <s v="2 - FATURADO"/>
    <n v="83"/>
    <x v="8"/>
    <x v="3"/>
    <m/>
  </r>
  <r>
    <x v="112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13"/>
    <x v="6"/>
    <x v="3"/>
    <m/>
  </r>
  <r>
    <x v="113"/>
    <s v="029.006.714-69"/>
    <s v="ND-AMAZON"/>
    <n v="168"/>
    <d v="2025-01-31T00:00:00"/>
    <m/>
    <m/>
    <m/>
    <n v="11.9"/>
    <d v="2025-03-02T00:00:00"/>
    <m/>
    <m/>
    <s v="EM QUESTAO 2-POLITICAS E PRATICAS DE LEITURA NO BRASIL - IMPRENSA SOCIAL"/>
    <n v="11.9"/>
    <m/>
    <x v="0"/>
    <m/>
    <m/>
    <m/>
    <s v="2 - FATURADO"/>
    <n v="89"/>
    <x v="8"/>
    <x v="3"/>
    <m/>
  </r>
  <r>
    <x v="114"/>
    <s v="03.061.303/0001-02"/>
    <s v="NF SERVICOS DO"/>
    <n v="331084"/>
    <d v="2025-05-20T00:00:00"/>
    <n v="337793"/>
    <d v="2025-05-21T00:00:00"/>
    <m/>
    <n v="368.76"/>
    <d v="2025-06-20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115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116"/>
    <s v="03.094.825/0001-00"/>
    <s v="6114 Venda A.T.CONSI"/>
    <n v="679"/>
    <d v="2025-04-29T00:00:00"/>
    <m/>
    <s v="Acero ref. NF 1048"/>
    <m/>
    <n v="533.5"/>
    <d v="2025-06-28T00:00:00"/>
    <m/>
    <m/>
    <s v="RAIZES -  ARVORES NA PAISAGEM DO ESTADO DE SAO PAULO"/>
    <n v="533.5"/>
    <m/>
    <x v="0"/>
    <m/>
    <m/>
    <m/>
    <s v="60 DIAS"/>
    <n v="0"/>
    <x v="0"/>
    <x v="6"/>
    <m/>
  </r>
  <r>
    <x v="117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78"/>
    <x v="8"/>
    <x v="2"/>
    <m/>
  </r>
  <r>
    <x v="117"/>
    <s v="03.100.645/0001-94"/>
    <s v="NF SERVICOS DO"/>
    <n v="329431"/>
    <d v="2025-05-14T00:00:00"/>
    <n v="336133"/>
    <d v="2025-05-15T00:00:00"/>
    <m/>
    <n v="368.76"/>
    <d v="2025-06-14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17"/>
    <s v="03.100.645/0001-94"/>
    <s v="NF SERVICOS DO"/>
    <n v="329843"/>
    <d v="2025-05-15T00:00:00"/>
    <n v="336546"/>
    <d v="2025-05-16T00:00:00"/>
    <m/>
    <n v="442.51"/>
    <d v="2025-06-15T00:00:00"/>
    <s v="E0231131"/>
    <s v="PD231112"/>
    <s v="Serviços de Publicidade Eletrônica"/>
    <n v="421.27"/>
    <m/>
    <x v="0"/>
    <m/>
    <m/>
    <m/>
    <s v="2 - FATURADO"/>
    <n v="0"/>
    <x v="0"/>
    <x v="1"/>
    <m/>
  </r>
  <r>
    <x v="117"/>
    <s v="03.100.645/0001-94"/>
    <s v="NF SERVICOS DO"/>
    <n v="330397"/>
    <d v="2025-05-16T00:00:00"/>
    <n v="337105"/>
    <d v="2025-05-19T00:00:00"/>
    <m/>
    <n v="295.01"/>
    <d v="2025-06-18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117"/>
    <s v="03.100.645/0001-94"/>
    <s v="NF SERVICOS DO"/>
    <n v="331474"/>
    <d v="2025-05-22T00:00:00"/>
    <n v="338187"/>
    <d v="2025-05-23T00:00:00"/>
    <m/>
    <n v="590.02"/>
    <d v="2025-06-22T00:00:00"/>
    <s v="E0231131"/>
    <s v="PD231112"/>
    <s v="Serviços de Publicidade Eletrônica"/>
    <n v="561.70000000000005"/>
    <m/>
    <x v="0"/>
    <m/>
    <m/>
    <m/>
    <s v="2 - FATURADO"/>
    <n v="0"/>
    <x v="0"/>
    <x v="1"/>
    <m/>
  </r>
  <r>
    <x v="117"/>
    <s v="03.100.645/0001-94"/>
    <s v="NF SERVICOS DO"/>
    <n v="331717"/>
    <d v="2025-05-22T00:00:00"/>
    <n v="338430"/>
    <d v="2025-05-23T00:00:00"/>
    <m/>
    <n v="368.76"/>
    <d v="2025-06-22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118"/>
    <s v="03.143.181/0012-56"/>
    <s v="NF SERVICOS KIT"/>
    <n v="186849"/>
    <d v="2025-05-28T00:00:00"/>
    <n v="1967483"/>
    <d v="2025-05-28T00:00:00"/>
    <m/>
    <n v="8249.2000000000007"/>
    <d v="2025-06-27T00:00:00"/>
    <m/>
    <m/>
    <s v="Certificado e-CPF A3 em cartão - 24 meses"/>
    <n v="8249.2000000000007"/>
    <m/>
    <x v="0"/>
    <m/>
    <m/>
    <m/>
    <s v="2 - FATURADO"/>
    <n v="0"/>
    <x v="0"/>
    <x v="1"/>
    <m/>
  </r>
  <r>
    <x v="119"/>
    <s v="03.183.869/0001-07"/>
    <s v="NF SERVICOS DO"/>
    <n v="331586"/>
    <d v="2025-05-22T00:00:00"/>
    <n v="338299"/>
    <d v="2025-05-23T00:00:00"/>
    <m/>
    <n v="460.95"/>
    <d v="2025-05-23T00:00:00"/>
    <m/>
    <m/>
    <s v="Serviços de Publicidade Eletrônica"/>
    <n v="26.12"/>
    <m/>
    <x v="0"/>
    <m/>
    <m/>
    <m/>
    <s v="1 - VENDA A VISTA"/>
    <n v="7"/>
    <x v="7"/>
    <x v="1"/>
    <m/>
  </r>
  <r>
    <x v="120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0"/>
    <x v="0"/>
    <x v="1"/>
    <m/>
  </r>
  <r>
    <x v="121"/>
    <s v="03.274.615/0001-02"/>
    <s v="NF SERVICOS"/>
    <n v="185021"/>
    <d v="2025-05-06T00:00:00"/>
    <n v="1965655"/>
    <d v="2025-05-06T00:00:00"/>
    <d v="2025-04-01T00:00:00"/>
    <n v="5919.22"/>
    <d v="2025-06-05T00:00:00"/>
    <s v="E0240405"/>
    <s v="PD024270"/>
    <s v="HOSPEDAGEM FISICA DE EQUIPAMENTOS"/>
    <n v="5919.22"/>
    <d v="2025-04-01T00:00:00"/>
    <x v="0"/>
    <s v="005/2024"/>
    <s v="140.00066486/2023-58"/>
    <s v="359.00004558/2024-81  ITO"/>
    <s v="2 - FATURADO"/>
    <n v="0"/>
    <x v="0"/>
    <x v="0"/>
    <m/>
  </r>
  <r>
    <x v="122"/>
    <s v="03.310.204/0001-17"/>
    <s v="ND-OPERADORA CIELO"/>
    <n v="25594"/>
    <d v="2025-05-28T00:00:00"/>
    <m/>
    <m/>
    <m/>
    <n v="293.73"/>
    <d v="2025-05-28T00:00:00"/>
    <m/>
    <m/>
    <s v="e-CNPJ A3 (somente certificado) - 36 meses "/>
    <n v="293.73"/>
    <m/>
    <x v="0"/>
    <m/>
    <m/>
    <m/>
    <s v="1 - VENDA A VISTA"/>
    <n v="2"/>
    <x v="7"/>
    <x v="4"/>
    <m/>
  </r>
  <r>
    <x v="123"/>
    <s v="03.426.989/0001-98"/>
    <s v="NF SERVICOS"/>
    <n v="185311"/>
    <d v="2025-05-12T00:00:00"/>
    <n v="1965945"/>
    <d v="2025-05-12T00:00:00"/>
    <d v="2025-04-01T00:00:00"/>
    <n v="134.72"/>
    <d v="2025-06-11T00:00:00"/>
    <s v="E0210293"/>
    <s v="PD021229"/>
    <s v="FOLHA DE PAGAMENTO"/>
    <n v="128.25"/>
    <d v="2025-04-01T00:00:00"/>
    <x v="0"/>
    <s v="AGEM 007/2021"/>
    <s v="Sei 130.00000049/2023-17"/>
    <s v="PD-PRC-2022/03941  359.00002536/2024-86  APPS"/>
    <s v="2 - FATURADO"/>
    <n v="0"/>
    <x v="0"/>
    <x v="0"/>
    <m/>
  </r>
  <r>
    <x v="123"/>
    <s v="03.426.989/0001-98"/>
    <s v="NF SERVICOS"/>
    <n v="185315"/>
    <d v="2025-05-12T00:00:00"/>
    <n v="1965949"/>
    <d v="2025-05-12T00:00:00"/>
    <d v="2025-04-01T00:00:00"/>
    <n v="146.44999999999999"/>
    <d v="2025-06-11T00:00:00"/>
    <s v="E0240001"/>
    <s v="PD024001"/>
    <s v="SAM PATRIMONIO"/>
    <n v="139.41999999999999"/>
    <d v="2025-04-01T00:00:00"/>
    <x v="0"/>
    <s v="009/2023"/>
    <s v="130.00000087/2023-61"/>
    <s v="359.00000814/2024-61  APPS"/>
    <s v="2 - FATURADO"/>
    <n v="0"/>
    <x v="0"/>
    <x v="0"/>
    <m/>
  </r>
  <r>
    <x v="123"/>
    <s v="03.426.989/0001-98"/>
    <s v="NF SERVICOS"/>
    <n v="185316"/>
    <d v="2025-05-12T00:00:00"/>
    <n v="1965950"/>
    <d v="2025-05-12T00:00:00"/>
    <d v="2025-04-01T00:00:00"/>
    <n v="17.59"/>
    <d v="2025-06-11T00:00:00"/>
    <s v="E0240001"/>
    <s v="PD024001"/>
    <s v="SAM PATRIMONIO"/>
    <n v="16.75"/>
    <d v="2025-04-01T00:00:00"/>
    <x v="0"/>
    <s v="009/2023"/>
    <s v="130.00000087/2023-61"/>
    <s v="359.00000814/2024-61  APPS"/>
    <s v="2 - FATURADO"/>
    <n v="0"/>
    <x v="0"/>
    <x v="0"/>
    <m/>
  </r>
  <r>
    <x v="123"/>
    <s v="03.426.989/0001-98"/>
    <s v="NF SERVICOS"/>
    <n v="185323"/>
    <d v="2025-05-12T00:00:00"/>
    <n v="1965957"/>
    <d v="2025-05-12T00:00:00"/>
    <d v="2025-04-01T00:00:00"/>
    <n v="871.37"/>
    <d v="2025-06-11T00:00:00"/>
    <s v="E0240415"/>
    <s v="PD024279"/>
    <s v="E MAIL COMO SERVIÇO - OFFICE  BASICO"/>
    <n v="829.54"/>
    <d v="2025-04-01T00:00:00"/>
    <x v="0"/>
    <s v="001/2024"/>
    <s v="130.00000055/2024-47"/>
    <s v="359.00005546/2024-73   ITO"/>
    <s v="2 - FATURADO"/>
    <n v="0"/>
    <x v="0"/>
    <x v="0"/>
    <m/>
  </r>
  <r>
    <x v="123"/>
    <s v="03.426.989/0001-98"/>
    <s v="NF SERVICOS E_GOV"/>
    <n v="185338"/>
    <d v="2025-05-12T00:00:00"/>
    <n v="1965972"/>
    <d v="2025-05-12T00:00:00"/>
    <m/>
    <n v="124.99"/>
    <d v="2025-06-11T00:00:00"/>
    <m/>
    <m/>
    <s v="e-CPF A1 - 12 meses (Gov)"/>
    <n v="118.99"/>
    <m/>
    <x v="0"/>
    <m/>
    <m/>
    <m/>
    <s v="2 - FATURADO"/>
    <n v="0"/>
    <x v="0"/>
    <x v="1"/>
    <m/>
  </r>
  <r>
    <x v="124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124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124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124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124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106"/>
    <x v="6"/>
    <x v="1"/>
    <m/>
  </r>
  <r>
    <x v="125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114"/>
    <x v="6"/>
    <x v="2"/>
    <m/>
  </r>
  <r>
    <x v="126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257"/>
    <x v="1"/>
    <x v="2"/>
    <m/>
  </r>
  <r>
    <x v="126"/>
    <s v="03.582.243/0001-73"/>
    <s v="ND-RATEIO CONDOM PPT"/>
    <n v="20408"/>
    <d v="2025-04-30T00:00:00"/>
    <m/>
    <m/>
    <m/>
    <n v="7650.06"/>
    <d v="2025-05-31T00:00:00"/>
    <s v="CARGA INICIAL RATEIO CONDOM PPT"/>
    <m/>
    <s v="CARGA INICIAL RATEIO CONDOM PPT"/>
    <n v="7650.06"/>
    <m/>
    <x v="0"/>
    <m/>
    <m/>
    <m/>
    <s v="31 DIAS"/>
    <n v="0"/>
    <x v="0"/>
    <x v="8"/>
    <m/>
  </r>
  <r>
    <x v="126"/>
    <s v="03.582.243/0001-73"/>
    <s v="ND-RATEIO CONDOM PPT"/>
    <n v="20522"/>
    <d v="2025-05-30T00:00:00"/>
    <m/>
    <m/>
    <m/>
    <n v="7640.66"/>
    <d v="2025-06-30T00:00:00"/>
    <s v="CARGA INICIAL RATEIO CONDOM PPT"/>
    <m/>
    <s v="CARGA INICIAL RATEIO CONDOM PPT"/>
    <n v="7640.66"/>
    <m/>
    <x v="0"/>
    <m/>
    <m/>
    <m/>
    <s v="31 DIAS"/>
    <n v="0"/>
    <x v="0"/>
    <x v="8"/>
    <m/>
  </r>
  <r>
    <x v="127"/>
    <s v="03.598.715/0001-86"/>
    <s v="NF SERVICOS"/>
    <n v="101920"/>
    <d v="2020-04-30T00:00:00"/>
    <n v="1154587"/>
    <d v="2020-05-06T00:00:00"/>
    <d v="2020-04-01T00:00:00"/>
    <n v="5811.9"/>
    <d v="2020-06-05T00:00:00"/>
    <s v="E0170050"/>
    <s v="PD017035"/>
    <s v="INTEGRA - PADRÃO"/>
    <n v="358.25"/>
    <d v="2020-04-01T00:00:00"/>
    <x v="1"/>
    <s v="ITESP 011/2017"/>
    <s v="ITESP 389/2017"/>
    <s v="891398/0001 ITO"/>
    <s v="2 - FATURADO"/>
    <n v="1820"/>
    <x v="4"/>
    <x v="0"/>
    <m/>
  </r>
  <r>
    <x v="127"/>
    <s v="03.598.715/0001-86"/>
    <s v="NF SERVICOS KIT"/>
    <n v="23179"/>
    <d v="2021-10-19T00:00:00"/>
    <n v="27363"/>
    <d v="2021-10-19T00:00:00"/>
    <m/>
    <n v="574"/>
    <d v="2021-11-18T00:00:00"/>
    <m/>
    <m/>
    <s v="Certificado e-CPF A3 em token - 36 meses Gov"/>
    <n v="574"/>
    <m/>
    <x v="2"/>
    <m/>
    <m/>
    <m/>
    <s v="2 - FATURADO"/>
    <n v="1289"/>
    <x v="4"/>
    <x v="1"/>
    <m/>
  </r>
  <r>
    <x v="127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574"/>
    <m/>
    <x v="2"/>
    <m/>
    <m/>
    <m/>
    <s v="2 - FATURADO"/>
    <n v="1283"/>
    <x v="4"/>
    <x v="1"/>
    <m/>
  </r>
  <r>
    <x v="127"/>
    <s v="03.598.715/0001-86"/>
    <s v="NF SERVICOS"/>
    <n v="116789"/>
    <d v="2021-11-30T00:00:00"/>
    <n v="1377175"/>
    <d v="2021-12-06T00:00:00"/>
    <d v="2021-11-01T00:00:00"/>
    <n v="3932.52"/>
    <d v="2022-01-05T00:00:00"/>
    <s v="E0200378"/>
    <s v="PD020292"/>
    <s v="EMAIL COMO SERVIÇO - OFFICE BÁSICO"/>
    <n v="3932.52"/>
    <d v="2021-11-01T00:00:00"/>
    <x v="1"/>
    <s v="36/2020"/>
    <s v="488/2020"/>
    <s v="PD-PRC-2020/02560 -  ITO"/>
    <s v="2 - FATURADO"/>
    <n v="1241"/>
    <x v="4"/>
    <x v="0"/>
    <m/>
  </r>
  <r>
    <x v="127"/>
    <s v="03.598.715/0001-86"/>
    <s v="NF SERVICOS"/>
    <n v="121977"/>
    <d v="2022-04-30T00:00:00"/>
    <n v="1443684"/>
    <d v="2022-05-06T00:00:00"/>
    <d v="2022-04-01T00:00:00"/>
    <n v="29714.7"/>
    <d v="2022-06-05T00:00:00"/>
    <s v="E0220034"/>
    <s v="PD022026"/>
    <s v="EMAIL COMO SERVIÇO, OFFICE BÁSICO E IMPLANTAÇÃO DE SOLUÇÃO"/>
    <n v="29714.7"/>
    <d v="2022-04-01T00:00:00"/>
    <x v="1"/>
    <d v="2022-06-01T00:00:00"/>
    <s v="PRC-2022/00015"/>
    <s v="PD-PRC-2022/00717 - ITO"/>
    <s v="2 - FATURADO"/>
    <n v="1090"/>
    <x v="4"/>
    <x v="0"/>
    <m/>
  </r>
  <r>
    <x v="127"/>
    <s v="03.598.715/0001-86"/>
    <s v="NF SERVICOS"/>
    <n v="121978"/>
    <d v="2022-04-30T00:00:00"/>
    <n v="1443685"/>
    <d v="2022-05-06T00:00:00"/>
    <d v="2022-04-01T00:00:00"/>
    <n v="37835.800000000003"/>
    <d v="2022-06-05T00:00:00"/>
    <s v="E0220034"/>
    <s v="PD022026"/>
    <s v="EMAIL COMO SERVIÇO, OFFICE BÁSICO E IMPLANTAÇÃO DE SOLUÇÃO"/>
    <n v="37835.800000000003"/>
    <d v="2022-04-01T00:00:00"/>
    <x v="1"/>
    <d v="2022-06-01T00:00:00"/>
    <s v="PRC-2022/00015"/>
    <s v="PD-PRC-2022/00717 - ITO"/>
    <s v="2 - FATURADO"/>
    <n v="1090"/>
    <x v="4"/>
    <x v="0"/>
    <m/>
  </r>
  <r>
    <x v="127"/>
    <s v="03.598.715/0001-86"/>
    <s v="NF SERVICOS E_GOV"/>
    <n v="109101"/>
    <d v="2022-07-12T00:00:00"/>
    <n v="113794"/>
    <d v="2022-07-12T00:00:00"/>
    <m/>
    <n v="277.10000000000002"/>
    <d v="2022-08-11T00:00:00"/>
    <m/>
    <m/>
    <s v="Certificado e-CPF A3 em token - 36 meses Gov"/>
    <n v="277.10000000000002"/>
    <m/>
    <x v="2"/>
    <m/>
    <m/>
    <m/>
    <s v="2 - FATURADO"/>
    <n v="1023"/>
    <x v="4"/>
    <x v="1"/>
    <m/>
  </r>
  <r>
    <x v="127"/>
    <s v="03.598.715/0001-86"/>
    <s v="NF SERVICOS E_GOV"/>
    <n v="119182"/>
    <d v="2022-08-17T00:00:00"/>
    <n v="123640"/>
    <d v="2022-08-17T00:00:00"/>
    <m/>
    <n v="277.10000000000002"/>
    <d v="2022-09-16T00:00:00"/>
    <m/>
    <m/>
    <s v="Certificado e-CPF A3 em token - 36 meses Gov"/>
    <n v="277.10000000000002"/>
    <m/>
    <x v="2"/>
    <m/>
    <m/>
    <m/>
    <s v="2 - FATURADO"/>
    <n v="987"/>
    <x v="4"/>
    <x v="1"/>
    <m/>
  </r>
  <r>
    <x v="127"/>
    <s v="03.598.715/0001-86"/>
    <s v="NF SERVICOS KIT"/>
    <n v="124089"/>
    <d v="2022-08-31T00:00:00"/>
    <n v="128882"/>
    <d v="2022-08-31T00:00:00"/>
    <m/>
    <n v="1125"/>
    <d v="2022-09-30T00:00:00"/>
    <m/>
    <m/>
    <s v="Certificado e-CPF A3 (renovação) - 36 meses Gov"/>
    <n v="1125"/>
    <m/>
    <x v="2"/>
    <m/>
    <m/>
    <m/>
    <s v="2 - FATURADO"/>
    <n v="973"/>
    <x v="4"/>
    <x v="1"/>
    <m/>
  </r>
  <r>
    <x v="127"/>
    <s v="03.598.715/0001-86"/>
    <s v="NF SERVICOS E_GOV"/>
    <n v="127175"/>
    <d v="2022-09-14T00:00:00"/>
    <n v="132016"/>
    <d v="2022-09-15T00:00:00"/>
    <m/>
    <n v="277.10000000000002"/>
    <d v="2022-10-14T00:00:00"/>
    <m/>
    <m/>
    <s v="Certificado e-CPF A3 em token - 36 meses Gov"/>
    <n v="277.10000000000002"/>
    <m/>
    <x v="2"/>
    <m/>
    <m/>
    <m/>
    <s v="2 - FATURADO"/>
    <n v="959"/>
    <x v="4"/>
    <x v="1"/>
    <m/>
  </r>
  <r>
    <x v="127"/>
    <s v="03.598.715/0001-86"/>
    <s v="NF SERVICOS"/>
    <n v="130601"/>
    <d v="2022-12-31T00:00:00"/>
    <n v="1539810"/>
    <d v="2023-01-03T00:00:00"/>
    <d v="2022-12-01T00:00:00"/>
    <n v="37835.800000000003"/>
    <d v="2023-02-02T00:00:00"/>
    <s v="E0220034"/>
    <s v="PD022026"/>
    <s v="EMAIL COMO SERVIÇO, OFFICE BÁSICO E IMPLANTAÇÃO DE SOLUÇÃO"/>
    <n v="37835.800000000003"/>
    <d v="2022-12-01T00:00:00"/>
    <x v="1"/>
    <d v="2022-06-01T00:00:00"/>
    <s v="PRC-2022/00015"/>
    <s v="PD-PRC-2022/00717 - ITO"/>
    <s v="2 - FATURADO"/>
    <n v="848"/>
    <x v="4"/>
    <x v="0"/>
    <m/>
  </r>
  <r>
    <x v="127"/>
    <s v="03.598.715/0001-86"/>
    <s v="NF SERVICOS"/>
    <n v="131756"/>
    <d v="2023-01-31T00:00:00"/>
    <n v="1553568"/>
    <d v="2023-02-03T00:00:00"/>
    <d v="2023-01-01T00:00:00"/>
    <n v="37835.800000000003"/>
    <d v="2023-03-05T00:00:00"/>
    <s v="E0220034"/>
    <s v="PD022026"/>
    <s v="EMAIL COMO SERVIÇO, OFFICE BÁSICO E IMPLANTAÇÃO DE SOLUÇÃO"/>
    <n v="37835.800000000003"/>
    <d v="2023-01-01T00:00:00"/>
    <x v="1"/>
    <d v="2022-06-01T00:00:00"/>
    <s v="PRC-2022/00015"/>
    <s v="PD-PRC-2022/00717 - ITO"/>
    <s v="2 - FATURADO"/>
    <n v="817"/>
    <x v="4"/>
    <x v="0"/>
    <m/>
  </r>
  <r>
    <x v="127"/>
    <s v="03.598.715/0001-86"/>
    <s v="NF SERVICOS E_GOV"/>
    <n v="169963"/>
    <d v="2023-02-24T00:00:00"/>
    <n v="175206"/>
    <d v="2023-02-24T00:00:00"/>
    <m/>
    <n v="277.10000000000002"/>
    <d v="2023-03-26T00:00:00"/>
    <m/>
    <m/>
    <s v="Certificado e-CPF A3 em token - 36 meses Gov"/>
    <n v="277.10000000000002"/>
    <m/>
    <x v="2"/>
    <m/>
    <m/>
    <m/>
    <s v="2 - FATURADO"/>
    <n v="796"/>
    <x v="4"/>
    <x v="1"/>
    <m/>
  </r>
  <r>
    <x v="127"/>
    <s v="03.598.715/0001-86"/>
    <s v="NF SERVICOS"/>
    <n v="132822"/>
    <d v="2023-02-28T00:00:00"/>
    <n v="1567247"/>
    <d v="2023-03-03T00:00:00"/>
    <d v="2023-02-01T00:00:00"/>
    <n v="37835.800000000003"/>
    <d v="2023-04-01T00:00:00"/>
    <s v="E0220034"/>
    <s v="PD022026"/>
    <s v="EMAIL COMO SERVIÇO, OFFICE BÁSICO E IMPLANTAÇÃO DE SOLUÇÃO"/>
    <n v="37835.800000000003"/>
    <d v="2023-02-01T00:00:00"/>
    <x v="1"/>
    <d v="2022-06-01T00:00:00"/>
    <s v="PRC-2022/00015"/>
    <s v="PD-PRC-2022/00717 - ITO"/>
    <s v="2 - FATURADO"/>
    <n v="790"/>
    <x v="4"/>
    <x v="0"/>
    <m/>
  </r>
  <r>
    <x v="127"/>
    <s v="03.598.715/0001-86"/>
    <s v="NF SERVICOS"/>
    <n v="134314"/>
    <d v="2023-03-31T00:00:00"/>
    <n v="1593996"/>
    <d v="2023-04-06T00:00:00"/>
    <d v="2023-03-01T00:00:00"/>
    <n v="37835.800000000003"/>
    <d v="2023-05-06T00:00:00"/>
    <s v="E0220034"/>
    <s v="PD022026"/>
    <s v="EMAIL COMO SERVIÇO, OFFICE BÁSICO E IMPLANTAÇÃO DE SOLUÇÃO"/>
    <n v="37835.800000000003"/>
    <d v="2023-03-01T00:00:00"/>
    <x v="1"/>
    <d v="2022-06-01T00:00:00"/>
    <s v="PRC-2022/00015"/>
    <s v="PD-PRC-2022/00717 - ITO"/>
    <s v="2 - FATURADO"/>
    <n v="755"/>
    <x v="4"/>
    <x v="0"/>
    <m/>
  </r>
  <r>
    <x v="127"/>
    <s v="03.598.715/0001-86"/>
    <s v="NF SERVICOS E_GOV"/>
    <n v="183336"/>
    <d v="2023-04-13T00:00:00"/>
    <n v="188694"/>
    <d v="2023-04-13T00:00:00"/>
    <m/>
    <n v="277.10000000000002"/>
    <d v="2023-05-13T00:00:00"/>
    <m/>
    <m/>
    <s v="Certificado e-CPF A3 em token - 36 meses Gov"/>
    <n v="277.10000000000002"/>
    <m/>
    <x v="2"/>
    <m/>
    <m/>
    <m/>
    <s v="2 - FATURADO"/>
    <n v="748"/>
    <x v="4"/>
    <x v="1"/>
    <m/>
  </r>
  <r>
    <x v="127"/>
    <s v="03.598.715/0001-86"/>
    <s v="NF SERVICOS E_GOV"/>
    <n v="196500"/>
    <d v="2023-05-31T00:00:00"/>
    <n v="201939"/>
    <d v="2023-06-01T00:00:00"/>
    <m/>
    <n v="277.10000000000002"/>
    <d v="2023-06-30T00:00:00"/>
    <m/>
    <m/>
    <s v="Certificado e-CPF A3 em token - 36 meses Gov"/>
    <n v="277.10000000000002"/>
    <m/>
    <x v="2"/>
    <m/>
    <m/>
    <m/>
    <s v="2 - FATURADO"/>
    <n v="700"/>
    <x v="4"/>
    <x v="1"/>
    <m/>
  </r>
  <r>
    <x v="127"/>
    <s v="03.598.715/0001-86"/>
    <s v="NF SERVICOS E_GOV"/>
    <n v="201594"/>
    <d v="2023-06-22T00:00:00"/>
    <n v="207081"/>
    <d v="2023-06-22T00:00:00"/>
    <m/>
    <n v="167.26"/>
    <d v="2023-07-22T00:00:00"/>
    <m/>
    <m/>
    <s v="Certificado e-CPF A3 (somente certificado) - 36 meses Gov"/>
    <n v="167.26"/>
    <m/>
    <x v="2"/>
    <m/>
    <m/>
    <m/>
    <s v="2 - FATURADO"/>
    <n v="678"/>
    <x v="4"/>
    <x v="1"/>
    <m/>
  </r>
  <r>
    <x v="127"/>
    <s v="03.598.715/0001-86"/>
    <s v="NF SERVICOS E_GOV"/>
    <n v="203601"/>
    <d v="2023-06-29T00:00:00"/>
    <n v="209058"/>
    <d v="2023-06-29T00:00:00"/>
    <m/>
    <n v="329.43"/>
    <d v="2023-07-29T00:00:00"/>
    <m/>
    <m/>
    <s v="Certificado e-CPF A3 em cartão e leitora - 36 meses Gov"/>
    <n v="329.43"/>
    <m/>
    <x v="2"/>
    <m/>
    <m/>
    <m/>
    <s v="2 - FATURADO"/>
    <n v="671"/>
    <x v="4"/>
    <x v="1"/>
    <m/>
  </r>
  <r>
    <x v="127"/>
    <s v="03.598.715/0001-86"/>
    <s v="NF SERVICOS"/>
    <n v="137620"/>
    <d v="2023-06-30T00:00:00"/>
    <n v="1635219"/>
    <d v="2023-07-10T00:00:00"/>
    <d v="2023-06-01T00:00:00"/>
    <n v="207.76"/>
    <d v="2023-08-09T00:00:00"/>
    <s v="E0230217"/>
    <s v="PD023188"/>
    <s v="PROGRAMA SP SEM PAPEL"/>
    <n v="207.76"/>
    <d v="2023-06-01T00:00:00"/>
    <x v="1"/>
    <s v="015/2023"/>
    <s v="ITESP-PRC-2022/00545"/>
    <s v="359.00002086/2023-41  APPS"/>
    <s v="2 - FATURADO"/>
    <n v="660"/>
    <x v="4"/>
    <x v="0"/>
    <m/>
  </r>
  <r>
    <x v="127"/>
    <s v="03.598.715/0001-86"/>
    <s v="NF SERVICOS E_GOV"/>
    <n v="207065"/>
    <d v="2023-07-05T00:00:00"/>
    <n v="212591"/>
    <d v="2023-07-13T00:00:00"/>
    <m/>
    <n v="283.82"/>
    <d v="2023-08-04T00:00:00"/>
    <m/>
    <m/>
    <s v="Certificado e-CPF A3 em cartão e leitora - 24 meses Gov"/>
    <n v="283.82"/>
    <m/>
    <x v="2"/>
    <m/>
    <m/>
    <m/>
    <s v="2 - FATURADO"/>
    <n v="665"/>
    <x v="4"/>
    <x v="1"/>
    <m/>
  </r>
  <r>
    <x v="127"/>
    <s v="03.598.715/0001-86"/>
    <s v="NF SERVICOS E_GOV"/>
    <n v="207630"/>
    <d v="2023-07-06T00:00:00"/>
    <n v="213157"/>
    <d v="2023-07-14T00:00:00"/>
    <m/>
    <n v="167.26"/>
    <d v="2023-08-05T00:00:00"/>
    <m/>
    <m/>
    <s v="Certificado e-CPF A3 (somente certificado) - 36 meses Gov"/>
    <n v="167.26"/>
    <m/>
    <x v="2"/>
    <m/>
    <m/>
    <m/>
    <s v="2 - FATURADO"/>
    <n v="664"/>
    <x v="4"/>
    <x v="1"/>
    <m/>
  </r>
  <r>
    <x v="127"/>
    <s v="03.598.715/0001-86"/>
    <s v="NF SERVICOS"/>
    <n v="138274"/>
    <d v="2023-07-31T00:00:00"/>
    <n v="1648598"/>
    <d v="2023-08-07T00:00:00"/>
    <d v="2023-07-01T00:00:00"/>
    <n v="209.06"/>
    <d v="2023-09-03T00:00:00"/>
    <s v="E0230217"/>
    <s v="PD023188"/>
    <s v="PROGRAMA SP SEM PAPEL"/>
    <n v="199.03"/>
    <d v="2023-07-01T00:00:00"/>
    <x v="1"/>
    <s v="015/2023"/>
    <s v="ITESP-PRC-2022/00545"/>
    <s v="359.00002086/2023-41  APPS"/>
    <s v="2 - FATURADO"/>
    <n v="635"/>
    <x v="4"/>
    <x v="0"/>
    <m/>
  </r>
  <r>
    <x v="127"/>
    <s v="03.598.715/0001-86"/>
    <s v="NF SERVICOS E_GOV"/>
    <n v="139688"/>
    <d v="2023-08-17T00:00:00"/>
    <n v="1650017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622"/>
    <x v="4"/>
    <x v="1"/>
    <m/>
  </r>
  <r>
    <x v="127"/>
    <s v="03.598.715/0001-86"/>
    <s v="NF SERVICOS E_GOV"/>
    <n v="139691"/>
    <d v="2023-08-17T00:00:00"/>
    <n v="1650020"/>
    <d v="2023-08-17T00:00:00"/>
    <m/>
    <n v="167.26"/>
    <d v="2023-09-16T00:00:00"/>
    <m/>
    <m/>
    <s v="Certificado e-CPF A3 (somente certificado) - 36 meses Gov"/>
    <n v="159.22999999999999"/>
    <m/>
    <x v="2"/>
    <m/>
    <m/>
    <m/>
    <s v="2 - FATURADO"/>
    <n v="622"/>
    <x v="4"/>
    <x v="1"/>
    <m/>
  </r>
  <r>
    <x v="127"/>
    <s v="03.598.715/0001-86"/>
    <s v="NF SERVICOS E_GOV"/>
    <n v="139900"/>
    <d v="2023-08-22T00:00:00"/>
    <n v="1650229"/>
    <d v="2023-08-22T00:00:00"/>
    <m/>
    <n v="167.26"/>
    <d v="2023-09-21T00:00:00"/>
    <m/>
    <m/>
    <s v="Certificado e-CPF A3 (somente certificado) - 36 meses Gov"/>
    <n v="159.22999999999999"/>
    <m/>
    <x v="2"/>
    <m/>
    <m/>
    <m/>
    <s v="2 - FATURADO"/>
    <n v="617"/>
    <x v="4"/>
    <x v="1"/>
    <m/>
  </r>
  <r>
    <x v="127"/>
    <s v="03.598.715/0001-86"/>
    <s v="NF SERVICOS E_GOV"/>
    <n v="140008"/>
    <d v="2023-08-24T00:00:00"/>
    <n v="1650337"/>
    <d v="2023-08-24T00:00:00"/>
    <m/>
    <n v="167.26"/>
    <d v="2023-09-23T00:00:00"/>
    <m/>
    <m/>
    <s v="Certificado e-CPF A3 (somente certificado) - 36 meses Gov"/>
    <n v="159.22999999999999"/>
    <m/>
    <x v="2"/>
    <m/>
    <m/>
    <m/>
    <s v="2 - FATURADO"/>
    <n v="615"/>
    <x v="4"/>
    <x v="1"/>
    <m/>
  </r>
  <r>
    <x v="127"/>
    <s v="03.598.715/0001-86"/>
    <s v="NF SERVICOS E_GOV"/>
    <n v="140038"/>
    <d v="2023-08-25T00:00:00"/>
    <n v="1650367"/>
    <d v="2023-08-25T00:00:00"/>
    <m/>
    <n v="167.26"/>
    <d v="2023-09-24T00:00:00"/>
    <m/>
    <m/>
    <s v="Certificado e-CPF A3 (somente certificado) - 36 meses Gov"/>
    <n v="159.22999999999999"/>
    <m/>
    <x v="2"/>
    <m/>
    <m/>
    <m/>
    <s v="2 - FATURADO"/>
    <n v="614"/>
    <x v="4"/>
    <x v="1"/>
    <m/>
  </r>
  <r>
    <x v="127"/>
    <s v="03.598.715/0001-86"/>
    <s v="NF SERVICOS"/>
    <n v="140561"/>
    <d v="2023-08-31T00:00:00"/>
    <n v="1650891"/>
    <d v="2023-09-01T00:00:00"/>
    <d v="2023-08-01T00:00:00"/>
    <n v="209.2"/>
    <d v="2023-10-01T00:00:00"/>
    <s v="E0230217"/>
    <s v="PD023188"/>
    <s v="PROGRAMA SP SEM PAPEL"/>
    <n v="199.16"/>
    <d v="2023-08-01T00:00:00"/>
    <x v="1"/>
    <s v="015/2023"/>
    <s v="ITESP-PRC-2022/00545"/>
    <s v="359.00002086/2023-41  APPS"/>
    <s v="2 - FATURADO"/>
    <n v="607"/>
    <x v="4"/>
    <x v="0"/>
    <m/>
  </r>
  <r>
    <x v="127"/>
    <s v="03.598.715/0001-86"/>
    <s v="NF SERVICOS E_GOV"/>
    <n v="141486"/>
    <d v="2023-09-13T00:00:00"/>
    <n v="166459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95"/>
    <x v="4"/>
    <x v="1"/>
    <m/>
  </r>
  <r>
    <x v="127"/>
    <s v="03.598.715/0001-86"/>
    <s v="NF SERVICOS E_GOV"/>
    <n v="141487"/>
    <d v="2023-09-13T00:00:00"/>
    <n v="1664596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95"/>
    <x v="4"/>
    <x v="1"/>
    <m/>
  </r>
  <r>
    <x v="127"/>
    <s v="03.598.715/0001-86"/>
    <s v="NF SERVICOS E_GOV"/>
    <n v="141488"/>
    <d v="2023-09-13T00:00:00"/>
    <n v="1664597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95"/>
    <x v="4"/>
    <x v="1"/>
    <m/>
  </r>
  <r>
    <x v="127"/>
    <s v="03.598.715/0001-86"/>
    <s v="NF SERVICOS E_GOV"/>
    <n v="141546"/>
    <d v="2023-09-13T00:00:00"/>
    <n v="1664655"/>
    <d v="2023-09-13T00:00:00"/>
    <m/>
    <n v="167.26"/>
    <d v="2023-10-13T00:00:00"/>
    <m/>
    <m/>
    <s v="Certificado e-CPF A3 (somente certificado) - 36 meses Gov"/>
    <n v="159.22999999999999"/>
    <m/>
    <x v="2"/>
    <m/>
    <m/>
    <m/>
    <s v="2 - FATURADO"/>
    <n v="595"/>
    <x v="4"/>
    <x v="1"/>
    <m/>
  </r>
  <r>
    <x v="127"/>
    <s v="03.598.715/0001-86"/>
    <s v="NF SERVICOS E_GOV"/>
    <n v="141793"/>
    <d v="2023-09-14T00:00:00"/>
    <n v="1664902"/>
    <d v="2023-09-14T00:00:00"/>
    <m/>
    <n v="329.43"/>
    <d v="2023-10-14T00:00:00"/>
    <m/>
    <m/>
    <s v="Certificado e-CPF A3 em cartão e leitora - 36 meses Gov"/>
    <n v="313.62"/>
    <m/>
    <x v="2"/>
    <m/>
    <m/>
    <m/>
    <s v="2 - FATURADO"/>
    <n v="594"/>
    <x v="4"/>
    <x v="1"/>
    <m/>
  </r>
  <r>
    <x v="127"/>
    <s v="03.598.715/0001-86"/>
    <s v="NF SERVICOS E_GOV"/>
    <n v="142425"/>
    <d v="2023-09-27T00:00:00"/>
    <n v="1665534"/>
    <d v="2023-09-27T00:00:00"/>
    <m/>
    <n v="329.43"/>
    <d v="2023-10-27T00:00:00"/>
    <m/>
    <m/>
    <s v="Certificado e-CPF A3 em cartão e leitora - 36 meses Gov"/>
    <n v="313.62"/>
    <m/>
    <x v="2"/>
    <m/>
    <m/>
    <m/>
    <s v="2 - FATURADO"/>
    <n v="581"/>
    <x v="4"/>
    <x v="1"/>
    <m/>
  </r>
  <r>
    <x v="127"/>
    <s v="03.598.715/0001-86"/>
    <s v="NF SERVICOS"/>
    <n v="142742"/>
    <d v="2023-09-30T00:00:00"/>
    <n v="1665851"/>
    <d v="2023-10-03T00:00:00"/>
    <d v="2023-09-01T00:00:00"/>
    <n v="39492.1"/>
    <d v="2023-11-02T00:00:00"/>
    <s v="E0230325"/>
    <s v="PD023285"/>
    <s v="EMAIL COMO SERVIÇO - OFFICE BASICO"/>
    <n v="37596.480000000003"/>
    <d v="2023-09-01T00:00:00"/>
    <x v="1"/>
    <s v="027/2023"/>
    <s v="163.00001257/2023-39"/>
    <s v="359.00006440/2023-14   ITO"/>
    <s v="2 - FATURADO"/>
    <n v="575"/>
    <x v="4"/>
    <x v="0"/>
    <m/>
  </r>
  <r>
    <x v="127"/>
    <s v="03.598.715/0001-86"/>
    <s v="NF SERVICOS"/>
    <n v="142746"/>
    <d v="2023-09-30T00:00:00"/>
    <n v="1665855"/>
    <d v="2023-10-03T00:00:00"/>
    <d v="2023-09-01T00:00:00"/>
    <n v="247.65"/>
    <d v="2023-11-02T00:00:00"/>
    <s v="E0230217"/>
    <s v="PD023188"/>
    <s v="PROGRAMA SP SEM PAPEL"/>
    <n v="235.77"/>
    <d v="2023-09-01T00:00:00"/>
    <x v="1"/>
    <s v="015/2023"/>
    <s v="ITESP-PRC-2022/00545"/>
    <s v="359.00002086/2023-41  APPS"/>
    <s v="2 - FATURADO"/>
    <n v="575"/>
    <x v="4"/>
    <x v="0"/>
    <m/>
  </r>
  <r>
    <x v="127"/>
    <s v="03.598.715/0001-86"/>
    <s v="NF SERVICOS"/>
    <n v="144988"/>
    <d v="2023-10-31T00:00:00"/>
    <n v="1680886"/>
    <d v="2023-11-01T00:00:00"/>
    <d v="2023-10-01T00:00:00"/>
    <n v="39492.1"/>
    <d v="2023-12-01T00:00:00"/>
    <s v="E0230325"/>
    <s v="PD023285"/>
    <s v="EMAIL COMO SERVIÇO - OFFICE BASICO"/>
    <n v="37596.480000000003"/>
    <d v="2023-10-01T00:00:00"/>
    <x v="1"/>
    <s v="027/2023"/>
    <s v="163.00001257/2023-39"/>
    <s v="359.00006440/2023-14   ITO"/>
    <s v="2 - FATURADO"/>
    <n v="546"/>
    <x v="4"/>
    <x v="0"/>
    <m/>
  </r>
  <r>
    <x v="127"/>
    <s v="03.598.715/0001-86"/>
    <s v="NF SERVICOS"/>
    <n v="144989"/>
    <d v="2023-10-31T00:00:00"/>
    <n v="1680887"/>
    <d v="2023-11-01T00:00:00"/>
    <d v="2023-10-01T00:00:00"/>
    <n v="209.25"/>
    <d v="2023-12-01T00:00:00"/>
    <s v="E0230217"/>
    <s v="PD023188"/>
    <s v="PROGRAMA SP SEM PAPEL"/>
    <n v="199.21"/>
    <d v="2023-10-01T00:00:00"/>
    <x v="1"/>
    <s v="015/2023"/>
    <s v="ITESP-PRC-2022/00545"/>
    <s v="359.00002086/2023-41  APPS"/>
    <s v="2 - FATURADO"/>
    <n v="546"/>
    <x v="4"/>
    <x v="0"/>
    <m/>
  </r>
  <r>
    <x v="127"/>
    <s v="03.598.715/0001-86"/>
    <s v="NF SERVICOS E_GOV"/>
    <n v="146196"/>
    <d v="2023-11-14T00:00:00"/>
    <n v="1694905"/>
    <d v="2023-11-14T00:00:00"/>
    <m/>
    <n v="202.73"/>
    <d v="2023-12-14T00:00:00"/>
    <m/>
    <m/>
    <s v="Certificado e-CPF A3 em cartão e leitora - 12 meses Gov"/>
    <n v="193"/>
    <m/>
    <x v="2"/>
    <m/>
    <m/>
    <m/>
    <s v="2 - FATURADO"/>
    <n v="533"/>
    <x v="4"/>
    <x v="1"/>
    <m/>
  </r>
  <r>
    <x v="127"/>
    <s v="03.598.715/0001-86"/>
    <s v="NF SERVICOS E_GOV"/>
    <n v="146735"/>
    <d v="2023-11-21T00:00:00"/>
    <n v="1695444"/>
    <d v="2023-11-21T00:00:00"/>
    <m/>
    <n v="329.43"/>
    <d v="2023-12-21T00:00:00"/>
    <m/>
    <m/>
    <s v="Certificado e-CPF A3 em cartão e leitora - 36 meses Gov"/>
    <n v="313.62"/>
    <m/>
    <x v="2"/>
    <m/>
    <m/>
    <m/>
    <s v="2 - FATURADO"/>
    <n v="526"/>
    <x v="4"/>
    <x v="1"/>
    <m/>
  </r>
  <r>
    <x v="127"/>
    <s v="03.598.715/0001-86"/>
    <s v="NF SERVICOS"/>
    <n v="147656"/>
    <d v="2023-11-30T00:00:00"/>
    <n v="1709182"/>
    <d v="2023-12-06T00:00:00"/>
    <d v="2023-11-01T00:00:00"/>
    <n v="209.27"/>
    <d v="2024-01-05T00:00:00"/>
    <s v="E0230217"/>
    <s v="PD023188"/>
    <s v="PROGRAMA SP SEM PAPEL"/>
    <n v="199.23"/>
    <d v="2023-11-01T00:00:00"/>
    <x v="1"/>
    <s v="015/2023"/>
    <s v="ITESP-PRC-2022/00545"/>
    <s v="359.00002086/2023-41  APPS"/>
    <s v="2 - FATURADO"/>
    <n v="511"/>
    <x v="4"/>
    <x v="0"/>
    <m/>
  </r>
  <r>
    <x v="127"/>
    <s v="03.598.715/0001-86"/>
    <s v="NF SERVICOS"/>
    <n v="147657"/>
    <d v="2023-11-30T00:00:00"/>
    <n v="1709183"/>
    <d v="2023-12-06T00:00:00"/>
    <d v="2023-11-01T00:00:00"/>
    <n v="39492.1"/>
    <d v="2024-01-05T00:00:00"/>
    <s v="E0230325"/>
    <s v="PD023285"/>
    <s v="EMAIL COMO SERVIÇO - OFFICE BASICO"/>
    <n v="37596.480000000003"/>
    <d v="2023-11-01T00:00:00"/>
    <x v="1"/>
    <s v="027/2023"/>
    <s v="163.00001257/2023-39"/>
    <s v="359.00006440/2023-14   ITO"/>
    <s v="2 - FATURADO"/>
    <n v="511"/>
    <x v="4"/>
    <x v="0"/>
    <m/>
  </r>
  <r>
    <x v="127"/>
    <s v="03.598.715/0001-86"/>
    <s v="NF SERVICOS"/>
    <n v="149743"/>
    <d v="2023-12-31T00:00:00"/>
    <n v="1711269"/>
    <d v="2024-01-02T00:00:00"/>
    <d v="2023-12-01T00:00:00"/>
    <n v="209.29"/>
    <d v="2024-02-01T00:00:00"/>
    <s v="E0230217"/>
    <s v="PD023188"/>
    <s v="PROGRAMA SP SEM PAPEL"/>
    <n v="199.24"/>
    <d v="2023-12-01T00:00:00"/>
    <x v="1"/>
    <s v="015/2023"/>
    <s v="ITESP-PRC-2022/00545"/>
    <s v="359.00002086/2023-41  APPS"/>
    <s v="2 - FATURADO"/>
    <n v="484"/>
    <x v="4"/>
    <x v="0"/>
    <m/>
  </r>
  <r>
    <x v="127"/>
    <s v="03.598.715/0001-86"/>
    <s v="NF SERVICOS"/>
    <n v="149755"/>
    <d v="2023-12-31T00:00:00"/>
    <n v="1711281"/>
    <d v="2024-01-02T00:00:00"/>
    <d v="2023-12-01T00:00:00"/>
    <n v="39492.1"/>
    <d v="2024-02-01T00:00:00"/>
    <s v="E0230325"/>
    <s v="PD023285"/>
    <s v="EMAIL COMO SERVIÇO - OFFICE BASICO"/>
    <n v="37596.480000000003"/>
    <d v="2023-12-01T00:00:00"/>
    <x v="1"/>
    <s v="027/2023"/>
    <s v="163.00001257/2023-39"/>
    <s v="359.00006440/2023-14   ITO"/>
    <s v="2 - FATURADO"/>
    <n v="484"/>
    <x v="4"/>
    <x v="0"/>
    <m/>
  </r>
  <r>
    <x v="127"/>
    <s v="03.598.715/0001-86"/>
    <s v="NF SERVICOS"/>
    <n v="152241"/>
    <d v="2024-01-31T00:00:00"/>
    <n v="1726567"/>
    <d v="2024-02-01T00:00:00"/>
    <d v="2024-01-01T00:00:00"/>
    <n v="209.32"/>
    <d v="2024-03-02T00:00:00"/>
    <s v="E0230217"/>
    <s v="PD023188"/>
    <s v="PROGRAMA SP SEM PAPEL"/>
    <n v="199.27"/>
    <d v="2024-01-01T00:00:00"/>
    <x v="1"/>
    <s v="015/2023"/>
    <s v="ITESP-PRC-2022/00545"/>
    <s v="359.00002086/2023-41  APPS"/>
    <s v="2 - FATURADO"/>
    <n v="454"/>
    <x v="4"/>
    <x v="0"/>
    <m/>
  </r>
  <r>
    <x v="127"/>
    <s v="03.598.715/0001-86"/>
    <s v="NF SERVICOS"/>
    <n v="154517"/>
    <d v="2024-02-29T00:00:00"/>
    <n v="1741618"/>
    <d v="2024-03-04T00:00:00"/>
    <d v="2024-02-01T00:00:00"/>
    <n v="209.34"/>
    <d v="2024-04-03T00:00:00"/>
    <s v="E0230217"/>
    <s v="PD023188"/>
    <s v="PROGRAMA SP SEM PAPEL"/>
    <n v="199.29"/>
    <d v="2024-02-01T00:00:00"/>
    <x v="1"/>
    <s v="015/2023"/>
    <s v="ITESP-PRC-2022/00545"/>
    <s v="359.00002086/2023-41  APPS"/>
    <s v="2 - FATURADO"/>
    <n v="422"/>
    <x v="4"/>
    <x v="0"/>
    <m/>
  </r>
  <r>
    <x v="127"/>
    <s v="03.598.715/0001-86"/>
    <s v="NF SERVICOS"/>
    <n v="156656"/>
    <d v="2024-03-31T00:00:00"/>
    <n v="1756549"/>
    <d v="2024-04-02T00:00:00"/>
    <d v="2024-03-01T00:00:00"/>
    <n v="209.34"/>
    <d v="2024-05-02T00:00:00"/>
    <s v="E0230217"/>
    <s v="PD023188"/>
    <s v="PROGRAMA SP SEM PAPEL"/>
    <n v="199.29"/>
    <d v="2024-03-01T00:00:00"/>
    <x v="1"/>
    <s v="015/2023"/>
    <s v="ITESP-PRC-2022/00545"/>
    <s v="359.00002086/2023-41  APPS"/>
    <s v="2 - FATURADO"/>
    <n v="393"/>
    <x v="4"/>
    <x v="0"/>
    <m/>
  </r>
  <r>
    <x v="127"/>
    <s v="03.598.715/0001-86"/>
    <s v="NF SERVICOS"/>
    <n v="159089"/>
    <d v="2024-04-30T00:00:00"/>
    <n v="1771752"/>
    <d v="2024-05-06T00:00:00"/>
    <d v="2024-04-01T00:00:00"/>
    <n v="209.37"/>
    <d v="2024-06-05T00:00:00"/>
    <s v="E0230217"/>
    <s v="PD023188"/>
    <s v="PROGRAMA SP SEM PAPEL"/>
    <n v="199.32"/>
    <d v="2024-04-01T00:00:00"/>
    <x v="1"/>
    <s v="015/2023"/>
    <s v="ITESP-PRC-2022/00545"/>
    <s v="359.00002086/2023-41  APPS"/>
    <s v="2 - FATURADO"/>
    <n v="359"/>
    <x v="1"/>
    <x v="0"/>
    <m/>
  </r>
  <r>
    <x v="127"/>
    <s v="03.598.715/0001-86"/>
    <s v="NF SERVICOS E_GOV"/>
    <n v="163230"/>
    <d v="2024-06-26T00:00:00"/>
    <n v="1801471"/>
    <d v="2024-06-26T00:00:00"/>
    <m/>
    <n v="277.10000000000002"/>
    <d v="2024-07-26T00:00:00"/>
    <m/>
    <m/>
    <s v="Certificado e-CPF A3 em token - 36 meses Gov"/>
    <n v="263.8"/>
    <m/>
    <x v="2"/>
    <m/>
    <m/>
    <m/>
    <s v="2 - FATURADO"/>
    <n v="308"/>
    <x v="1"/>
    <x v="1"/>
    <m/>
  </r>
  <r>
    <x v="127"/>
    <s v="03.598.715/0001-86"/>
    <s v="NF SERVICOS E_GOV"/>
    <n v="163869"/>
    <d v="2024-07-08T00:00:00"/>
    <n v="1814889"/>
    <d v="2024-07-08T00:00:00"/>
    <m/>
    <n v="277.10000000000002"/>
    <d v="2024-08-07T00:00:00"/>
    <m/>
    <m/>
    <s v="Certificado e-CPF A3 em token - 36 meses Gov"/>
    <n v="263.8"/>
    <m/>
    <x v="2"/>
    <m/>
    <m/>
    <m/>
    <s v="2 - FATURADO"/>
    <n v="296"/>
    <x v="1"/>
    <x v="1"/>
    <m/>
  </r>
  <r>
    <x v="127"/>
    <s v="03.598.715/0001-86"/>
    <s v="NF SERVICOS E_GOV"/>
    <n v="164534"/>
    <d v="2024-07-15T00:00:00"/>
    <n v="181555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89"/>
    <x v="1"/>
    <x v="1"/>
    <m/>
  </r>
  <r>
    <x v="127"/>
    <s v="03.598.715/0001-86"/>
    <s v="NF SERVICOS E_GOV"/>
    <n v="164540"/>
    <d v="2024-07-15T00:00:00"/>
    <n v="1815560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89"/>
    <x v="1"/>
    <x v="1"/>
    <m/>
  </r>
  <r>
    <x v="127"/>
    <s v="03.598.715/0001-86"/>
    <s v="NF SERVICOS E_GOV"/>
    <n v="164564"/>
    <d v="2024-07-15T00:00:00"/>
    <n v="1815584"/>
    <d v="2024-07-15T00:00:00"/>
    <m/>
    <n v="277.10000000000002"/>
    <d v="2024-08-14T00:00:00"/>
    <m/>
    <m/>
    <s v="Certificado e-CPF A3 em token - 36 meses Gov"/>
    <n v="263.8"/>
    <m/>
    <x v="2"/>
    <m/>
    <m/>
    <m/>
    <s v="2 - FATURADO"/>
    <n v="289"/>
    <x v="1"/>
    <x v="1"/>
    <m/>
  </r>
  <r>
    <x v="127"/>
    <s v="03.598.715/0001-86"/>
    <s v="NF SERVICOS E_GOV"/>
    <n v="164910"/>
    <d v="2024-07-22T00:00:00"/>
    <n v="1815930"/>
    <d v="2024-07-22T00:00:00"/>
    <m/>
    <n v="277.10000000000002"/>
    <d v="2024-08-21T00:00:00"/>
    <m/>
    <m/>
    <s v="Certificado e-CPF A3 em token - 36 meses Gov"/>
    <n v="263.8"/>
    <m/>
    <x v="2"/>
    <m/>
    <m/>
    <m/>
    <s v="2 - FATURADO"/>
    <n v="282"/>
    <x v="1"/>
    <x v="1"/>
    <m/>
  </r>
  <r>
    <x v="127"/>
    <s v="03.598.715/0001-86"/>
    <s v="NF SERVICOS E_GOV"/>
    <n v="167138"/>
    <d v="2024-08-26T00:00:00"/>
    <n v="1831004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47"/>
    <x v="1"/>
    <x v="1"/>
    <m/>
  </r>
  <r>
    <x v="127"/>
    <s v="03.598.715/0001-86"/>
    <s v="NF SERVICOS E_GOV"/>
    <n v="167144"/>
    <d v="2024-08-26T00:00:00"/>
    <n v="1831010"/>
    <d v="2024-08-26T00:00:00"/>
    <m/>
    <n v="277.10000000000002"/>
    <d v="2024-09-25T00:00:00"/>
    <m/>
    <m/>
    <s v="Certificado e-CPF A3 em token - 36 meses Gov"/>
    <n v="263.8"/>
    <m/>
    <x v="1"/>
    <m/>
    <m/>
    <m/>
    <s v="2 - FATURADO"/>
    <n v="247"/>
    <x v="1"/>
    <x v="1"/>
    <m/>
  </r>
  <r>
    <x v="127"/>
    <s v="03.598.715/0001-86"/>
    <s v="NF SERVICOS"/>
    <n v="167652"/>
    <d v="2024-09-06T00:00:00"/>
    <n v="1844437"/>
    <d v="2024-09-06T00:00:00"/>
    <d v="2024-08-01T00:00:00"/>
    <n v="39492.1"/>
    <d v="2024-10-06T00:00:00"/>
    <s v="E0230325"/>
    <s v="PD023285"/>
    <s v="EMAIL COMO SERVIÇO - OFFICE BASICO"/>
    <n v="37596.480000000003"/>
    <d v="2024-08-01T00:00:00"/>
    <x v="1"/>
    <s v="027/2023"/>
    <s v="163.00001257/2023-39"/>
    <s v="359.00006440/2023-14   ITO"/>
    <s v="2 - FATURADO"/>
    <n v="236"/>
    <x v="1"/>
    <x v="0"/>
    <m/>
  </r>
  <r>
    <x v="127"/>
    <s v="03.598.715/0001-86"/>
    <s v="NF SERVICOS E_GOV"/>
    <n v="168209"/>
    <d v="2024-09-12T00:00:00"/>
    <n v="1844994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30"/>
    <x v="1"/>
    <x v="1"/>
    <m/>
  </r>
  <r>
    <x v="127"/>
    <s v="03.598.715/0001-86"/>
    <s v="NF SERVICOS E_GOV"/>
    <n v="168210"/>
    <d v="2024-09-12T00:00:00"/>
    <n v="1844995"/>
    <d v="2024-09-12T00:00:00"/>
    <m/>
    <n v="167.26"/>
    <d v="2024-10-12T00:00:00"/>
    <m/>
    <m/>
    <s v="Certificado e-CPF A3 (somente certificado) - 36 meses Gov"/>
    <n v="159.22999999999999"/>
    <m/>
    <x v="1"/>
    <m/>
    <m/>
    <m/>
    <s v="2 - FATURADO"/>
    <n v="230"/>
    <x v="1"/>
    <x v="1"/>
    <m/>
  </r>
  <r>
    <x v="127"/>
    <s v="03.598.715/0001-86"/>
    <s v="NF SERVICOS E_GOV"/>
    <n v="168224"/>
    <d v="2024-09-12T00:00:00"/>
    <n v="1845009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30"/>
    <x v="1"/>
    <x v="1"/>
    <m/>
  </r>
  <r>
    <x v="127"/>
    <s v="03.598.715/0001-86"/>
    <s v="NF SERVICOS E_GOV"/>
    <n v="168225"/>
    <d v="2024-09-12T00:00:00"/>
    <n v="1845010"/>
    <d v="2024-09-12T00:00:00"/>
    <m/>
    <n v="277.10000000000002"/>
    <d v="2024-10-12T00:00:00"/>
    <m/>
    <m/>
    <s v="Certificado e-CPF A3 em token - 36 meses Gov"/>
    <n v="263.8"/>
    <m/>
    <x v="1"/>
    <m/>
    <m/>
    <m/>
    <s v="2 - FATURADO"/>
    <n v="230"/>
    <x v="1"/>
    <x v="1"/>
    <m/>
  </r>
  <r>
    <x v="127"/>
    <s v="03.598.715/0001-86"/>
    <s v="NF SERVICOS"/>
    <n v="169429"/>
    <d v="2024-10-09T00:00:00"/>
    <n v="1859174"/>
    <d v="2024-10-09T00:00:00"/>
    <d v="2024-09-01T00:00:00"/>
    <n v="44047.9"/>
    <d v="2024-11-08T00:00:00"/>
    <s v="E0240364"/>
    <s v="PD024239"/>
    <s v="E- MAIL COMO SERVIÇO"/>
    <n v="41933.599999999999"/>
    <d v="2024-09-01T00:00:00"/>
    <x v="1"/>
    <s v="018/2024"/>
    <s v="163.00001257/2023-39"/>
    <s v="359.00008119/2024-47  ITO"/>
    <s v="2 - FATURADO"/>
    <n v="203"/>
    <x v="1"/>
    <x v="0"/>
    <m/>
  </r>
  <r>
    <x v="127"/>
    <s v="03.598.715/0001-86"/>
    <s v="NF SERVICOS E_GOV"/>
    <n v="170593"/>
    <d v="2024-10-25T00:00:00"/>
    <n v="1860338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87"/>
    <x v="1"/>
    <x v="1"/>
    <m/>
  </r>
  <r>
    <x v="127"/>
    <s v="03.598.715/0001-86"/>
    <s v="NF SERVICOS E_GOV"/>
    <n v="170620"/>
    <d v="2024-10-25T00:00:00"/>
    <n v="1860365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87"/>
    <x v="1"/>
    <x v="1"/>
    <m/>
  </r>
  <r>
    <x v="127"/>
    <s v="03.598.715/0001-86"/>
    <s v="NF SERVICOS E_GOV"/>
    <n v="170639"/>
    <d v="2024-10-25T00:00:00"/>
    <n v="1860384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87"/>
    <x v="1"/>
    <x v="1"/>
    <m/>
  </r>
  <r>
    <x v="127"/>
    <s v="03.598.715/0001-86"/>
    <s v="NF SERVICOS E_GOV"/>
    <n v="170656"/>
    <d v="2024-10-25T00:00:00"/>
    <n v="186040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87"/>
    <x v="1"/>
    <x v="1"/>
    <m/>
  </r>
  <r>
    <x v="127"/>
    <s v="03.598.715/0001-86"/>
    <s v="NF SERVICOS E_GOV"/>
    <n v="170716"/>
    <d v="2024-10-25T00:00:00"/>
    <n v="1860461"/>
    <d v="2024-10-25T00:00:00"/>
    <m/>
    <n v="277.10000000000002"/>
    <d v="2024-11-24T00:00:00"/>
    <m/>
    <m/>
    <s v="Certificado e-CPF A3 em token - 36 meses Gov"/>
    <n v="263.8"/>
    <m/>
    <x v="1"/>
    <m/>
    <m/>
    <m/>
    <s v="2 - FATURADO"/>
    <n v="187"/>
    <x v="1"/>
    <x v="1"/>
    <m/>
  </r>
  <r>
    <x v="127"/>
    <s v="03.598.715/0001-86"/>
    <s v="NF SERVICOS E_GOV"/>
    <n v="171504"/>
    <d v="2024-11-12T00:00:00"/>
    <n v="1874519"/>
    <d v="2024-11-12T00:00:00"/>
    <m/>
    <n v="167.26"/>
    <d v="2024-12-12T00:00:00"/>
    <m/>
    <m/>
    <s v="Certificado e-CPF A3 (somente certificado) - 36 meses Gov"/>
    <n v="159.22999999999999"/>
    <m/>
    <x v="1"/>
    <m/>
    <m/>
    <m/>
    <s v="2 - FATURADO"/>
    <n v="169"/>
    <x v="2"/>
    <x v="1"/>
    <m/>
  </r>
  <r>
    <x v="127"/>
    <s v="03.598.715/0001-86"/>
    <s v="NF SERVICOS E_GOV"/>
    <n v="172727"/>
    <d v="2024-11-19T00:00:00"/>
    <n v="1875742"/>
    <d v="2024-11-19T00:00:00"/>
    <m/>
    <n v="277.10000000000002"/>
    <d v="2024-12-19T00:00:00"/>
    <m/>
    <m/>
    <s v="Certificado e-CPF A3 em token - 36 meses Gov"/>
    <n v="263.8"/>
    <m/>
    <x v="1"/>
    <m/>
    <m/>
    <m/>
    <s v="2 - FATURADO"/>
    <n v="162"/>
    <x v="2"/>
    <x v="1"/>
    <m/>
  </r>
  <r>
    <x v="127"/>
    <s v="03.598.715/0001-86"/>
    <s v="NF SERVICOS E_GOV"/>
    <n v="174974"/>
    <d v="2024-12-11T00:00:00"/>
    <n v="1890962"/>
    <d v="2024-12-11T00:00:00"/>
    <m/>
    <n v="277.10000000000002"/>
    <d v="2025-01-10T00:00:00"/>
    <m/>
    <m/>
    <s v="Certificado e-CPF A3 em token - 36 meses Gov"/>
    <n v="263.8"/>
    <m/>
    <x v="1"/>
    <m/>
    <m/>
    <m/>
    <s v="2 - FATURADO"/>
    <n v="140"/>
    <x v="3"/>
    <x v="1"/>
    <m/>
  </r>
  <r>
    <x v="127"/>
    <s v="03.598.715/0001-86"/>
    <s v="NF SERVICOS E_GOV"/>
    <n v="175007"/>
    <d v="2024-12-11T00:00:00"/>
    <n v="1890995"/>
    <d v="2024-12-11T00:00:00"/>
    <m/>
    <n v="167.26"/>
    <d v="2025-01-10T00:00:00"/>
    <m/>
    <m/>
    <s v="Certificado e-CPF A3 (somente certificado) - 36 meses Gov"/>
    <n v="159.22999999999999"/>
    <m/>
    <x v="1"/>
    <m/>
    <m/>
    <m/>
    <s v="2 - FATURADO"/>
    <n v="140"/>
    <x v="3"/>
    <x v="1"/>
    <m/>
  </r>
  <r>
    <x v="127"/>
    <s v="03.598.715/0001-86"/>
    <s v="NF SERVICOS E_GOV"/>
    <n v="175627"/>
    <d v="2024-12-16T00:00:00"/>
    <n v="1891615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35"/>
    <x v="3"/>
    <x v="1"/>
    <m/>
  </r>
  <r>
    <x v="127"/>
    <s v="03.598.715/0001-86"/>
    <s v="NF SERVICOS E_GOV"/>
    <n v="175628"/>
    <d v="2024-12-16T00:00:00"/>
    <n v="1891616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35"/>
    <x v="3"/>
    <x v="1"/>
    <m/>
  </r>
  <r>
    <x v="127"/>
    <s v="03.598.715/0001-86"/>
    <s v="NF SERVICOS E_GOV"/>
    <n v="175629"/>
    <d v="2024-12-16T00:00:00"/>
    <n v="1891617"/>
    <d v="2024-12-16T00:00:00"/>
    <m/>
    <n v="167.26"/>
    <d v="2025-01-15T00:00:00"/>
    <m/>
    <m/>
    <s v="Certificado e-CPF A3 (somente certificado) - 36 meses Gov"/>
    <n v="159.22999999999999"/>
    <m/>
    <x v="1"/>
    <m/>
    <m/>
    <m/>
    <s v="2 - FATURADO"/>
    <n v="135"/>
    <x v="3"/>
    <x v="1"/>
    <m/>
  </r>
  <r>
    <x v="127"/>
    <s v="03.598.715/0001-86"/>
    <s v="NF SERVICOS E_GOV"/>
    <n v="175874"/>
    <d v="2024-12-17T00:00:00"/>
    <n v="1891862"/>
    <d v="2024-12-17T00:00:00"/>
    <m/>
    <n v="277.10000000000002"/>
    <d v="2025-01-16T00:00:00"/>
    <m/>
    <m/>
    <s v="Certificado e-CPF A3 em token - 36 meses Gov"/>
    <n v="263.8"/>
    <m/>
    <x v="1"/>
    <m/>
    <m/>
    <m/>
    <s v="2 - FATURADO"/>
    <n v="134"/>
    <x v="3"/>
    <x v="1"/>
    <m/>
  </r>
  <r>
    <x v="127"/>
    <s v="03.598.715/0001-86"/>
    <s v="NF SERVICOS"/>
    <n v="176315"/>
    <d v="2024-12-26T00:00:00"/>
    <n v="1892303"/>
    <d v="2024-12-26T00:00:00"/>
    <d v="2024-12-01T00:00:00"/>
    <n v="209.44"/>
    <d v="2025-01-25T00:00:00"/>
    <s v="E0240271"/>
    <s v="PD024163"/>
    <s v="PROGRAMA SP SEM PAPEL"/>
    <n v="199.39"/>
    <d v="2024-12-01T00:00:00"/>
    <x v="1"/>
    <s v="015/2024"/>
    <s v="163.00001093/2024-21"/>
    <s v="359.00002086/2023-41-APPS"/>
    <s v="2 - FATURADO"/>
    <n v="125"/>
    <x v="3"/>
    <x v="0"/>
    <m/>
  </r>
  <r>
    <x v="127"/>
    <s v="03.598.715/0001-86"/>
    <s v="NF SERVICOS E_GOV"/>
    <n v="176999"/>
    <d v="2024-12-30T00:00:00"/>
    <n v="1892987"/>
    <d v="2024-12-30T00:00:00"/>
    <m/>
    <n v="277.10000000000002"/>
    <d v="2025-01-29T00:00:00"/>
    <m/>
    <m/>
    <s v="Certificado e-CPF A3 em token - 36 meses Gov"/>
    <n v="263.8"/>
    <m/>
    <x v="1"/>
    <m/>
    <m/>
    <m/>
    <s v="2 - FATURADO"/>
    <n v="121"/>
    <x v="3"/>
    <x v="1"/>
    <m/>
  </r>
  <r>
    <x v="127"/>
    <s v="03.598.715/0001-86"/>
    <s v="NF SERVICOS E_GOV"/>
    <n v="177796"/>
    <d v="2025-01-16T00:00:00"/>
    <n v="1906735"/>
    <d v="2025-01-16T00:00:00"/>
    <m/>
    <n v="124.99"/>
    <d v="2025-02-15T00:00:00"/>
    <m/>
    <m/>
    <s v="e-CNPJ A1 - Renovação - GOV 12 meses"/>
    <n v="118.99"/>
    <m/>
    <x v="1"/>
    <m/>
    <m/>
    <m/>
    <s v="2 - FATURADO"/>
    <n v="104"/>
    <x v="6"/>
    <x v="1"/>
    <m/>
  </r>
  <r>
    <x v="127"/>
    <s v="03.598.715/0001-86"/>
    <s v="NF SERVICOS E_GOV"/>
    <n v="178503"/>
    <d v="2025-01-24T00:00:00"/>
    <n v="1907442"/>
    <d v="2025-01-24T00:00:00"/>
    <m/>
    <n v="167.26"/>
    <d v="2025-02-23T00:00:00"/>
    <m/>
    <m/>
    <s v="Certificado e-CPF A3 (somente certificado) - 36 meses Gov"/>
    <n v="159.22999999999999"/>
    <m/>
    <x v="1"/>
    <m/>
    <m/>
    <m/>
    <s v="2 - FATURADO"/>
    <n v="96"/>
    <x v="6"/>
    <x v="1"/>
    <m/>
  </r>
  <r>
    <x v="127"/>
    <s v="03.598.715/0001-86"/>
    <s v="NF SERVICOS E_GOV"/>
    <n v="178621"/>
    <d v="2025-01-29T00:00:00"/>
    <n v="1907560"/>
    <d v="2025-01-29T00:00:00"/>
    <m/>
    <n v="277.10000000000002"/>
    <d v="2025-02-28T00:00:00"/>
    <m/>
    <m/>
    <s v="Certificado e-CPF A3 em token - 36 meses Gov"/>
    <n v="263.8"/>
    <m/>
    <x v="1"/>
    <m/>
    <m/>
    <m/>
    <s v="2 - FATURADO"/>
    <n v="91"/>
    <x v="6"/>
    <x v="1"/>
    <m/>
  </r>
  <r>
    <x v="127"/>
    <s v="03.598.715/0001-86"/>
    <s v="NF SERVICOS"/>
    <n v="179457"/>
    <d v="2025-02-12T00:00:00"/>
    <n v="1921345"/>
    <d v="2025-02-12T00:00:00"/>
    <d v="2025-01-01T00:00:00"/>
    <n v="234.4"/>
    <d v="2025-03-14T00:00:00"/>
    <s v="E0240377"/>
    <s v="PD024247"/>
    <s v="SAM PATRIMONIO - SAM ESTOQUE"/>
    <n v="223.15"/>
    <d v="2025-01-01T00:00:00"/>
    <x v="1"/>
    <s v="27/2024"/>
    <s v="163.00002952/2024-07"/>
    <s v="SEI :  359.00007670/2024-73 APPS"/>
    <s v="2 - FATURADO"/>
    <n v="77"/>
    <x v="8"/>
    <x v="0"/>
    <m/>
  </r>
  <r>
    <x v="127"/>
    <s v="03.598.715/0001-86"/>
    <s v="NF SERVICOS"/>
    <n v="179462"/>
    <d v="2025-02-12T00:00:00"/>
    <n v="1921350"/>
    <d v="2025-02-12T00:00:00"/>
    <d v="2025-01-01T00:00:00"/>
    <n v="872.97"/>
    <d v="2025-03-14T00:00:00"/>
    <s v="E0240549"/>
    <s v="PD024247"/>
    <s v="SAM PATRIMONIO - SAM ESTOQUE"/>
    <n v="831.07"/>
    <d v="2025-01-01T00:00:00"/>
    <x v="1"/>
    <s v="27/2024"/>
    <s v="163.00002952/2024-07"/>
    <s v="SEI :  359.00007670/2024-73 APPS"/>
    <s v="2 - FATURADO"/>
    <n v="77"/>
    <x v="8"/>
    <x v="0"/>
    <m/>
  </r>
  <r>
    <x v="127"/>
    <s v="03.598.715/0001-86"/>
    <s v="NF SERVICOS"/>
    <n v="181219"/>
    <d v="2025-03-12T00:00:00"/>
    <n v="1936042"/>
    <d v="2025-03-12T00:00:00"/>
    <d v="2025-02-01T00:00:00"/>
    <n v="234.4"/>
    <d v="2025-04-11T00:00:00"/>
    <s v="E0240377"/>
    <s v="PD024247"/>
    <s v="SAM PATRIMONIO - SAM ESTOQUE"/>
    <n v="223.15"/>
    <d v="2025-02-01T00:00:00"/>
    <x v="1"/>
    <s v="27/2024"/>
    <s v="163.00002952/2024-07"/>
    <s v="SEI :  359.00007670/2024-73 APPS"/>
    <s v="2 - FATURADO"/>
    <n v="49"/>
    <x v="5"/>
    <x v="0"/>
    <m/>
  </r>
  <r>
    <x v="127"/>
    <s v="03.598.715/0001-86"/>
    <s v="NF SERVICOS"/>
    <n v="181220"/>
    <d v="2025-03-12T00:00:00"/>
    <n v="1936043"/>
    <d v="2025-03-12T00:00:00"/>
    <d v="2025-02-01T00:00:00"/>
    <n v="872.97"/>
    <d v="2025-04-11T00:00:00"/>
    <s v="E0240549"/>
    <s v="PD024247"/>
    <s v="SAM PATRIMONIO - SAM ESTOQUE"/>
    <n v="831.07"/>
    <d v="2025-02-01T00:00:00"/>
    <x v="1"/>
    <s v="27/2024"/>
    <s v="163.00002952/2024-07"/>
    <s v="SEI :  359.00007670/2024-73 APPS"/>
    <s v="2 - FATURADO"/>
    <n v="49"/>
    <x v="5"/>
    <x v="0"/>
    <m/>
  </r>
  <r>
    <x v="127"/>
    <s v="03.598.715/0001-86"/>
    <s v="NF SERVICOS E_GOV"/>
    <n v="182351"/>
    <d v="2025-03-20T00:00:00"/>
    <n v="1937174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41"/>
    <x v="5"/>
    <x v="1"/>
    <m/>
  </r>
  <r>
    <x v="127"/>
    <s v="03.598.715/0001-86"/>
    <s v="NF SERVICOS E_GOV"/>
    <n v="182362"/>
    <d v="2025-03-20T00:00:00"/>
    <n v="1937185"/>
    <d v="2025-03-20T00:00:00"/>
    <m/>
    <n v="167.26"/>
    <d v="2025-04-19T00:00:00"/>
    <m/>
    <m/>
    <s v="Certificado e-CPF A3 (somente certificado) - 36 meses Gov"/>
    <n v="159.22999999999999"/>
    <m/>
    <x v="0"/>
    <m/>
    <m/>
    <m/>
    <s v="2 - FATURADO"/>
    <n v="41"/>
    <x v="5"/>
    <x v="1"/>
    <m/>
  </r>
  <r>
    <x v="127"/>
    <s v="03.598.715/0001-86"/>
    <s v="NF SERVICOS E_GOV"/>
    <n v="182880"/>
    <d v="2025-03-28T00:00:00"/>
    <n v="1937703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3"/>
    <x v="5"/>
    <x v="1"/>
    <m/>
  </r>
  <r>
    <x v="127"/>
    <s v="03.598.715/0001-86"/>
    <s v="NF SERVICOS E_GOV"/>
    <n v="182887"/>
    <d v="2025-03-28T00:00:00"/>
    <n v="1937710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3"/>
    <x v="5"/>
    <x v="1"/>
    <m/>
  </r>
  <r>
    <x v="127"/>
    <s v="03.598.715/0001-86"/>
    <s v="NF SERVICOS E_GOV"/>
    <n v="182893"/>
    <d v="2025-03-28T00:00:00"/>
    <n v="1937716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3"/>
    <x v="5"/>
    <x v="1"/>
    <m/>
  </r>
  <r>
    <x v="127"/>
    <s v="03.598.715/0001-86"/>
    <s v="NF SERVICOS E_GOV"/>
    <n v="183220"/>
    <d v="2025-04-07T00:00:00"/>
    <n v="1950975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27"/>
    <s v="03.598.715/0001-86"/>
    <s v="NF SERVICOS"/>
    <n v="183740"/>
    <d v="2025-04-09T00:00:00"/>
    <n v="1951495"/>
    <d v="2025-04-09T00:00:00"/>
    <d v="2025-03-01T00:00:00"/>
    <n v="234.4"/>
    <d v="2025-05-09T00:00:00"/>
    <s v="E0240377"/>
    <s v="PD024247"/>
    <s v="SAM PATRIMONIO - SAM ESTOQUE"/>
    <n v="223.15"/>
    <d v="2025-03-01T00:00:00"/>
    <x v="0"/>
    <s v="27/2024"/>
    <s v="163.00002952/2024-07"/>
    <s v="SEI :  359.00007670/2024-73 APPS"/>
    <s v="2 - FATURADO"/>
    <n v="21"/>
    <x v="7"/>
    <x v="0"/>
    <m/>
  </r>
  <r>
    <x v="127"/>
    <s v="03.598.715/0001-86"/>
    <s v="NF SERVICOS"/>
    <n v="183741"/>
    <d v="2025-04-09T00:00:00"/>
    <n v="1951496"/>
    <d v="2025-04-09T00:00:00"/>
    <d v="2025-03-01T00:00:00"/>
    <n v="872.97"/>
    <d v="2025-05-09T00:00:00"/>
    <s v="E0240549"/>
    <s v="PD024247"/>
    <s v="SAM PATRIMONIO - SAM ESTOQUE"/>
    <n v="831.07"/>
    <d v="2025-03-01T00:00:00"/>
    <x v="0"/>
    <s v="27/2024"/>
    <s v="163.00002952/2024-07"/>
    <s v="SEI :  359.00007670/2024-73 APPS"/>
    <s v="2 - FATURADO"/>
    <n v="21"/>
    <x v="7"/>
    <x v="0"/>
    <m/>
  </r>
  <r>
    <x v="127"/>
    <s v="03.598.715/0001-86"/>
    <s v="NF SERVICOS E_GOV"/>
    <n v="183833"/>
    <d v="2025-04-10T00:00:00"/>
    <n v="1951588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20"/>
    <x v="7"/>
    <x v="1"/>
    <m/>
  </r>
  <r>
    <x v="127"/>
    <s v="03.598.715/0001-86"/>
    <s v="NF SERVICOS E_GOV"/>
    <n v="183864"/>
    <d v="2025-04-10T00:00:00"/>
    <n v="1951619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20"/>
    <x v="7"/>
    <x v="1"/>
    <m/>
  </r>
  <r>
    <x v="127"/>
    <s v="03.598.715/0001-86"/>
    <s v="NF SERVICOS E_GOV"/>
    <n v="186256"/>
    <d v="2025-05-16T00:00:00"/>
    <n v="1966890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27"/>
    <s v="03.598.715/0001-86"/>
    <s v="NF SERVICOS"/>
    <n v="186326"/>
    <d v="2025-05-16T00:00:00"/>
    <n v="1966960"/>
    <d v="2025-05-16T00:00:00"/>
    <d v="2025-04-01T00:00:00"/>
    <n v="234.4"/>
    <d v="2025-06-15T00:00:00"/>
    <s v="E0240377"/>
    <s v="PD024247"/>
    <s v="SAM PATRIMONIO - SAM ESTOQUE"/>
    <n v="223.15"/>
    <d v="2025-04-01T00:00:00"/>
    <x v="0"/>
    <s v="27/2024"/>
    <s v="163.00002952/2024-07"/>
    <s v="SEI :  359.00007670/2024-73 APPS"/>
    <s v="2 - FATURADO"/>
    <n v="0"/>
    <x v="0"/>
    <x v="0"/>
    <m/>
  </r>
  <r>
    <x v="127"/>
    <s v="03.598.715/0001-86"/>
    <s v="NF SERVICOS"/>
    <n v="186327"/>
    <d v="2025-05-16T00:00:00"/>
    <n v="1966961"/>
    <d v="2025-05-16T00:00:00"/>
    <d v="2025-04-01T00:00:00"/>
    <n v="872.97"/>
    <d v="2025-06-15T00:00:00"/>
    <s v="E0240549"/>
    <s v="PD024247"/>
    <s v="SAM PATRIMONIO - SAM ESTOQUE"/>
    <n v="831.07"/>
    <d v="2025-04-01T00:00:00"/>
    <x v="0"/>
    <s v="27/2024"/>
    <s v="163.00002952/2024-07"/>
    <s v="SEI :  359.00007670/2024-73 APPS"/>
    <s v="2 - FATURADO"/>
    <n v="0"/>
    <x v="0"/>
    <x v="0"/>
    <m/>
  </r>
  <r>
    <x v="127"/>
    <s v="03.598.715/0001-86"/>
    <s v="NF SERVICOS"/>
    <n v="186342"/>
    <d v="2025-05-16T00:00:00"/>
    <n v="1966976"/>
    <d v="2025-05-16T00:00:00"/>
    <d v="2025-04-01T00:00:00"/>
    <n v="44047.9"/>
    <d v="2025-06-15T00:00:00"/>
    <s v="E0240364"/>
    <s v="PD024239"/>
    <s v="E- MAIL COMO SERVIÇO"/>
    <n v="41933.599999999999"/>
    <d v="2025-04-01T00:00:00"/>
    <x v="0"/>
    <s v="018/2024"/>
    <s v="163.00001257/2023-39"/>
    <s v="359.00008119/2024-47  ITO"/>
    <s v="2 - FATURADO"/>
    <n v="0"/>
    <x v="0"/>
    <x v="0"/>
    <m/>
  </r>
  <r>
    <x v="128"/>
    <s v="03.753.263/0001-60"/>
    <s v="NF SERVICOS DO"/>
    <n v="329070"/>
    <d v="2025-05-12T00:00:00"/>
    <n v="335771"/>
    <d v="2025-05-14T00:00:00"/>
    <m/>
    <n v="645.33000000000004"/>
    <d v="2025-06-13T00:00:00"/>
    <s v="E0220717"/>
    <s v="PD022717"/>
    <s v="Serviços de Publicidade Eletrônica"/>
    <n v="614.35"/>
    <m/>
    <x v="0"/>
    <m/>
    <m/>
    <m/>
    <s v="2 - FATURADO"/>
    <n v="0"/>
    <x v="0"/>
    <x v="1"/>
    <m/>
  </r>
  <r>
    <x v="129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0"/>
    <x v="0"/>
    <x v="1"/>
    <m/>
  </r>
  <r>
    <x v="130"/>
    <s v="03.801.103/0001-49"/>
    <s v="ND-OPERADORA CIELO"/>
    <n v="25439"/>
    <d v="2025-05-16T00:00:00"/>
    <m/>
    <m/>
    <m/>
    <n v="203.72"/>
    <d v="2025-05-16T00:00:00"/>
    <m/>
    <m/>
    <s v="e-CNPJ A3 - Renovação 24 meses"/>
    <n v="203.72"/>
    <m/>
    <x v="0"/>
    <m/>
    <m/>
    <m/>
    <s v="1 - VENDA A VISTA"/>
    <n v="14"/>
    <x v="7"/>
    <x v="4"/>
    <m/>
  </r>
  <r>
    <x v="131"/>
    <s v="03.819.235/0001-06"/>
    <s v="ND-OPERADORA CIELO"/>
    <n v="25384"/>
    <d v="2025-05-13T00:00:00"/>
    <m/>
    <m/>
    <m/>
    <n v="293.73"/>
    <d v="2025-05-13T00:00:00"/>
    <m/>
    <m/>
    <s v="e-CNPJ A3 (somente certificado) - 36 meses "/>
    <n v="293.73"/>
    <m/>
    <x v="0"/>
    <m/>
    <m/>
    <m/>
    <s v="1 - VENDA A VISTA"/>
    <n v="17"/>
    <x v="7"/>
    <x v="4"/>
    <m/>
  </r>
  <r>
    <x v="132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4"/>
    <x v="5"/>
    <x v="3"/>
    <m/>
  </r>
  <r>
    <x v="133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89"/>
    <x v="8"/>
    <x v="3"/>
    <m/>
  </r>
  <r>
    <x v="134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881"/>
    <x v="4"/>
    <x v="1"/>
    <m/>
  </r>
  <r>
    <x v="134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853"/>
    <x v="4"/>
    <x v="1"/>
    <m/>
  </r>
  <r>
    <x v="134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824"/>
    <x v="4"/>
    <x v="1"/>
    <m/>
  </r>
  <r>
    <x v="134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784"/>
    <x v="4"/>
    <x v="1"/>
    <m/>
  </r>
  <r>
    <x v="134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758"/>
    <x v="4"/>
    <x v="1"/>
    <m/>
  </r>
  <r>
    <x v="134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734"/>
    <x v="4"/>
    <x v="1"/>
    <m/>
  </r>
  <r>
    <x v="134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686"/>
    <x v="4"/>
    <x v="1"/>
    <m/>
  </r>
  <r>
    <x v="134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673"/>
    <x v="4"/>
    <x v="1"/>
    <m/>
  </r>
  <r>
    <x v="134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638"/>
    <x v="4"/>
    <x v="1"/>
    <m/>
  </r>
  <r>
    <x v="134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608"/>
    <x v="4"/>
    <x v="1"/>
    <m/>
  </r>
  <r>
    <x v="134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576"/>
    <x v="4"/>
    <x v="1"/>
    <m/>
  </r>
  <r>
    <x v="134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548"/>
    <x v="4"/>
    <x v="1"/>
    <m/>
  </r>
  <r>
    <x v="134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517"/>
    <x v="4"/>
    <x v="1"/>
    <m/>
  </r>
  <r>
    <x v="134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483"/>
    <x v="4"/>
    <x v="1"/>
    <m/>
  </r>
  <r>
    <x v="134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456"/>
    <x v="4"/>
    <x v="1"/>
    <m/>
  </r>
  <r>
    <x v="134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427"/>
    <x v="4"/>
    <x v="1"/>
    <m/>
  </r>
  <r>
    <x v="134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366"/>
    <x v="4"/>
    <x v="1"/>
    <m/>
  </r>
  <r>
    <x v="134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293"/>
    <x v="1"/>
    <x v="1"/>
    <m/>
  </r>
  <r>
    <x v="134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265"/>
    <x v="1"/>
    <x v="1"/>
    <m/>
  </r>
  <r>
    <x v="134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265"/>
    <x v="1"/>
    <x v="1"/>
    <m/>
  </r>
  <r>
    <x v="134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218"/>
    <x v="1"/>
    <x v="1"/>
    <m/>
  </r>
  <r>
    <x v="134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208"/>
    <x v="1"/>
    <x v="1"/>
    <m/>
  </r>
  <r>
    <x v="134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177"/>
    <x v="2"/>
    <x v="1"/>
    <m/>
  </r>
  <r>
    <x v="135"/>
    <s v="032.488.628-40"/>
    <s v="ND-BENEF AFASTADOS"/>
    <n v="310"/>
    <d v="2023-02-07T00:00:00"/>
    <m/>
    <m/>
    <m/>
    <n v="533.26"/>
    <d v="2023-02-27T00:00:00"/>
    <m/>
    <m/>
    <s v="PLANO DE SAUDE FUNC AFASTADOS"/>
    <n v="533.26"/>
    <m/>
    <x v="0"/>
    <m/>
    <m/>
    <m/>
    <s v="20 DIAS"/>
    <n v="823"/>
    <x v="4"/>
    <x v="5"/>
    <m/>
  </r>
  <r>
    <x v="135"/>
    <s v="032.488.628-40"/>
    <s v="ND-BENEF AFASTADOS"/>
    <n v="400"/>
    <d v="2023-06-07T00:00:00"/>
    <m/>
    <m/>
    <m/>
    <n v="451.87"/>
    <d v="2023-06-27T00:00:00"/>
    <m/>
    <m/>
    <s v="PLANO DE SAUDE FUNC AFASTADOS"/>
    <n v="451.87"/>
    <m/>
    <x v="0"/>
    <m/>
    <m/>
    <m/>
    <s v="20 DIAS"/>
    <n v="703"/>
    <x v="4"/>
    <x v="5"/>
    <m/>
  </r>
  <r>
    <x v="135"/>
    <s v="032.488.628-40"/>
    <s v="ND-BENEF AFASTADOS"/>
    <n v="426"/>
    <d v="2023-07-12T00:00:00"/>
    <m/>
    <m/>
    <m/>
    <n v="451.87"/>
    <d v="2023-08-01T00:00:00"/>
    <m/>
    <m/>
    <s v="PLANO DE SAUDE FUNC AFASTADOS"/>
    <n v="451.87"/>
    <m/>
    <x v="0"/>
    <m/>
    <m/>
    <m/>
    <s v="20 DIAS"/>
    <n v="668"/>
    <x v="4"/>
    <x v="5"/>
    <m/>
  </r>
  <r>
    <x v="135"/>
    <s v="032.488.628-40"/>
    <s v="ND-BENEF AFASTADOS"/>
    <n v="638"/>
    <d v="2024-02-19T00:00:00"/>
    <m/>
    <m/>
    <m/>
    <n v="461.16"/>
    <d v="2024-03-10T00:00:00"/>
    <m/>
    <m/>
    <s v="PLANO DE SAUDE FUNC AFASTADOS"/>
    <n v="461.16"/>
    <m/>
    <x v="0"/>
    <m/>
    <m/>
    <m/>
    <s v="20 DIAS"/>
    <n v="446"/>
    <x v="4"/>
    <x v="5"/>
    <m/>
  </r>
  <r>
    <x v="135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147"/>
    <x v="3"/>
    <x v="5"/>
    <m/>
  </r>
  <r>
    <x v="136"/>
    <s v="032.761.076-00"/>
    <s v="ND-OPERADORA CIELO"/>
    <n v="25429"/>
    <d v="2025-05-15T00:00:00"/>
    <m/>
    <m/>
    <m/>
    <n v="174.99"/>
    <d v="2025-05-15T00:00:00"/>
    <m/>
    <m/>
    <s v="Certificado e-CPF A3 em cartão - 12 meses"/>
    <n v="174.99"/>
    <m/>
    <x v="0"/>
    <m/>
    <m/>
    <m/>
    <s v="1 - VENDA A VISTA"/>
    <n v="15"/>
    <x v="7"/>
    <x v="4"/>
    <m/>
  </r>
  <r>
    <x v="137"/>
    <s v="033.872.745-05"/>
    <s v="ND-OPERADORA CIELO"/>
    <n v="25395"/>
    <d v="2025-05-13T00:00:00"/>
    <m/>
    <m/>
    <m/>
    <n v="124.99"/>
    <d v="2025-05-13T00:00:00"/>
    <m/>
    <m/>
    <s v="Certificado e-CPF A1 em Software (12 meses)"/>
    <n v="124.99"/>
    <m/>
    <x v="0"/>
    <m/>
    <m/>
    <m/>
    <s v="1 - VENDA A VISTA"/>
    <n v="17"/>
    <x v="7"/>
    <x v="4"/>
    <m/>
  </r>
  <r>
    <x v="137"/>
    <s v="033.872.745-05"/>
    <s v="ND-OPERADORA CIELO"/>
    <n v="25473"/>
    <d v="2025-05-20T00:00:00"/>
    <m/>
    <m/>
    <m/>
    <n v="312.48"/>
    <d v="2025-05-20T00:00:00"/>
    <m/>
    <m/>
    <s v="Certificado e-CPF A3 em token - 12 meses"/>
    <n v="312.48"/>
    <m/>
    <x v="0"/>
    <m/>
    <m/>
    <m/>
    <s v="1 - VENDA A VISTA"/>
    <n v="10"/>
    <x v="7"/>
    <x v="4"/>
    <m/>
  </r>
  <r>
    <x v="138"/>
    <s v="034.477.634-42"/>
    <s v="ND-AMAZON"/>
    <n v="311"/>
    <d v="2025-04-17T00:00:00"/>
    <m/>
    <m/>
    <m/>
    <n v="57.37"/>
    <d v="2025-05-17T00:00:00"/>
    <m/>
    <m/>
    <s v="PARCERIAS PUBLICO-PRIVADAS"/>
    <n v="57.37"/>
    <m/>
    <x v="0"/>
    <m/>
    <m/>
    <m/>
    <s v="2 - FATURADO"/>
    <n v="13"/>
    <x v="7"/>
    <x v="3"/>
    <m/>
  </r>
  <r>
    <x v="139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113"/>
    <x v="6"/>
    <x v="3"/>
    <m/>
  </r>
  <r>
    <x v="140"/>
    <s v="036.364.478-40"/>
    <s v="ND-AMAZON"/>
    <n v="260"/>
    <d v="2025-03-27T00:00:00"/>
    <m/>
    <m/>
    <m/>
    <n v="153"/>
    <d v="2025-04-26T00:00:00"/>
    <m/>
    <m/>
    <s v="BRECHERET, A LINGUAGEM DAS FORMAS =  BRECHERET THE LANGUAGE OF FORM"/>
    <n v="153"/>
    <m/>
    <x v="0"/>
    <m/>
    <m/>
    <m/>
    <s v="2 - FATURADO"/>
    <n v="34"/>
    <x v="5"/>
    <x v="3"/>
    <m/>
  </r>
  <r>
    <x v="141"/>
    <s v="036.628.266-23"/>
    <s v="ND-AMAZON"/>
    <n v="103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13"/>
    <x v="6"/>
    <x v="3"/>
    <m/>
  </r>
  <r>
    <x v="142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13"/>
    <x v="6"/>
    <x v="3"/>
    <m/>
  </r>
  <r>
    <x v="143"/>
    <s v="037.606.621-02"/>
    <s v="ND-OPERADORA CIELO"/>
    <n v="25611"/>
    <d v="2025-05-29T00:00:00"/>
    <m/>
    <m/>
    <m/>
    <n v="206.23"/>
    <d v="2025-05-29T00:00:00"/>
    <m/>
    <m/>
    <s v="Certificado e-CPF A3 em cartão - 24 meses"/>
    <n v="206.23"/>
    <m/>
    <x v="0"/>
    <m/>
    <m/>
    <m/>
    <s v="1 - VENDA A VISTA"/>
    <n v="1"/>
    <x v="7"/>
    <x v="4"/>
    <m/>
  </r>
  <r>
    <x v="144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45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318"/>
    <x v="4"/>
    <x v="1"/>
    <m/>
  </r>
  <r>
    <x v="146"/>
    <s v="039.672.468-09"/>
    <s v="ND-AMAZON"/>
    <n v="251"/>
    <d v="2025-03-27T00:00:00"/>
    <m/>
    <m/>
    <m/>
    <n v="15"/>
    <d v="2025-04-26T00:00:00"/>
    <m/>
    <m/>
    <s v="LAURINDO RABELO - COLECAO SERIE ESSENCIAL NO 09"/>
    <n v="15"/>
    <m/>
    <x v="0"/>
    <m/>
    <m/>
    <m/>
    <s v="2 - FATURADO"/>
    <n v="34"/>
    <x v="5"/>
    <x v="3"/>
    <m/>
  </r>
  <r>
    <x v="147"/>
    <s v="04.014.181/0001-66"/>
    <s v="NF SERVICOS"/>
    <n v="185057"/>
    <d v="2025-05-06T00:00:00"/>
    <n v="1965691"/>
    <d v="2025-05-06T00:00:00"/>
    <d v="2025-04-01T00:00:00"/>
    <n v="5919.22"/>
    <d v="2025-06-05T00:00:00"/>
    <s v="E0250091"/>
    <s v="PD025077"/>
    <s v="HOSPEDAGEM FISICA DE  EQUIPAMENTOS"/>
    <n v="5919.22"/>
    <d v="2025-04-01T00:00:00"/>
    <x v="0"/>
    <m/>
    <m/>
    <s v="359.00000334/2025-81  ITO"/>
    <s v="2 - FATURADO"/>
    <n v="0"/>
    <x v="0"/>
    <x v="0"/>
    <m/>
  </r>
  <r>
    <x v="148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835"/>
    <x v="4"/>
    <x v="1"/>
    <m/>
  </r>
  <r>
    <x v="148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279"/>
    <x v="1"/>
    <x v="1"/>
    <m/>
  </r>
  <r>
    <x v="148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257"/>
    <x v="1"/>
    <x v="1"/>
    <m/>
  </r>
  <r>
    <x v="148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132"/>
    <x v="3"/>
    <x v="1"/>
    <m/>
  </r>
  <r>
    <x v="148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121"/>
    <x v="3"/>
    <x v="1"/>
    <m/>
  </r>
  <r>
    <x v="148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104"/>
    <x v="6"/>
    <x v="1"/>
    <m/>
  </r>
  <r>
    <x v="148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68"/>
    <x v="8"/>
    <x v="1"/>
    <m/>
  </r>
  <r>
    <x v="148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7"/>
    <x v="7"/>
    <x v="1"/>
    <m/>
  </r>
  <r>
    <x v="148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6"/>
    <x v="7"/>
    <x v="1"/>
    <m/>
  </r>
  <r>
    <x v="148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0"/>
    <x v="0"/>
    <x v="1"/>
    <m/>
  </r>
  <r>
    <x v="148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0"/>
    <x v="0"/>
    <x v="1"/>
    <m/>
  </r>
  <r>
    <x v="148"/>
    <s v="04.198.514/0009-01"/>
    <s v="NF SERVICOS E_GOV"/>
    <n v="178155"/>
    <d v="2025-01-16T00:00:00"/>
    <n v="1907094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04"/>
    <x v="6"/>
    <x v="1"/>
    <m/>
  </r>
  <r>
    <x v="148"/>
    <s v="04.198.514/0015-50"/>
    <s v="NF SERVICOS E_GOV"/>
    <n v="158507"/>
    <d v="2024-04-19T00:00:00"/>
    <n v="1771170"/>
    <d v="2024-04-19T00:00:00"/>
    <m/>
    <n v="277.10000000000002"/>
    <d v="2024-05-19T00:00:00"/>
    <m/>
    <m/>
    <s v="Certificado e-CPF A3 em token - 36 meses Gov"/>
    <n v="263.8"/>
    <m/>
    <x v="0"/>
    <m/>
    <m/>
    <m/>
    <s v="2 - FATURADO"/>
    <n v="376"/>
    <x v="4"/>
    <x v="1"/>
    <m/>
  </r>
  <r>
    <x v="148"/>
    <s v="04.198.514/0015-50"/>
    <s v="NF SERVICOS E_GOV"/>
    <n v="182514"/>
    <d v="2025-03-24T00:00:00"/>
    <n v="1937337"/>
    <d v="2025-03-24T00:00:00"/>
    <m/>
    <n v="277.10000000000002"/>
    <d v="2025-04-23T00:00:00"/>
    <m/>
    <m/>
    <s v="Certificado e-CPF A3 em token - 36 meses Gov"/>
    <n v="263.8"/>
    <m/>
    <x v="0"/>
    <m/>
    <m/>
    <m/>
    <s v="2 - FATURADO"/>
    <n v="37"/>
    <x v="5"/>
    <x v="1"/>
    <m/>
  </r>
  <r>
    <x v="148"/>
    <s v="04.198.514/0015-50"/>
    <s v="NF SERVICOS E_GOV"/>
    <n v="182656"/>
    <d v="2025-03-26T00:00:00"/>
    <n v="1937479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35"/>
    <x v="5"/>
    <x v="1"/>
    <m/>
  </r>
  <r>
    <x v="148"/>
    <s v="04.198.514/0015-50"/>
    <s v="NF SERVICOS E_GOV"/>
    <n v="183862"/>
    <d v="2025-04-10T00:00:00"/>
    <n v="1951617"/>
    <d v="2025-04-10T00:00:00"/>
    <m/>
    <n v="277.10000000000002"/>
    <d v="2025-05-10T00:00:00"/>
    <m/>
    <m/>
    <s v="Certificado e-CPF A3 em token - 36 meses Gov"/>
    <n v="263.8"/>
    <m/>
    <x v="0"/>
    <m/>
    <m/>
    <m/>
    <s v="2 - FATURADO"/>
    <n v="20"/>
    <x v="7"/>
    <x v="1"/>
    <m/>
  </r>
  <r>
    <x v="148"/>
    <s v="04.198.514/0015-50"/>
    <s v="NF SERVICOS E_GOV"/>
    <n v="183985"/>
    <d v="2025-04-14T00:00:00"/>
    <n v="1951740"/>
    <d v="2025-04-14T00:00:00"/>
    <m/>
    <n v="277.10000000000002"/>
    <d v="2025-05-14T00:00:00"/>
    <m/>
    <m/>
    <s v="Certificado e-CPF A3 em token - 36 meses Gov"/>
    <n v="263.8"/>
    <m/>
    <x v="0"/>
    <m/>
    <m/>
    <m/>
    <s v="2 - FATURADO"/>
    <n v="16"/>
    <x v="7"/>
    <x v="1"/>
    <m/>
  </r>
  <r>
    <x v="148"/>
    <s v="04.198.514/0015-50"/>
    <s v="NF SERVICOS E_GOV"/>
    <n v="184370"/>
    <d v="2025-04-22T00:00:00"/>
    <n v="1952125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8"/>
    <x v="7"/>
    <x v="1"/>
    <m/>
  </r>
  <r>
    <x v="148"/>
    <s v="04.198.514/0015-50"/>
    <s v="NF SERVICOS E_GOV"/>
    <n v="185484"/>
    <d v="2025-05-12T00:00:00"/>
    <n v="1966118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15-50"/>
    <s v="NF SERVICOS E_GOV"/>
    <n v="186138"/>
    <d v="2025-05-16T00:00:00"/>
    <n v="1966772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15-50"/>
    <s v="NF SERVICOS E_GOV"/>
    <n v="186222"/>
    <d v="2025-05-16T00:00:00"/>
    <n v="1966856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15-50"/>
    <s v="NF SERVICOS E_GOV"/>
    <n v="186902"/>
    <d v="2025-05-28T00:00:00"/>
    <n v="196753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15-50"/>
    <s v="NF SERVICOS E_GOV"/>
    <n v="186908"/>
    <d v="2025-05-28T00:00:00"/>
    <n v="1967542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20-17"/>
    <s v="NF SERVICOS E_GOV"/>
    <n v="87518"/>
    <d v="2022-05-12T00:00:00"/>
    <n v="92070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1084"/>
    <x v="4"/>
    <x v="1"/>
    <m/>
  </r>
  <r>
    <x v="148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100"/>
    <x v="4"/>
    <x v="0"/>
    <m/>
  </r>
  <r>
    <x v="148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169"/>
    <x v="2"/>
    <x v="0"/>
    <m/>
  </r>
  <r>
    <x v="148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78"/>
    <x v="8"/>
    <x v="0"/>
    <m/>
  </r>
  <r>
    <x v="148"/>
    <s v="04.198.514/0026-02"/>
    <s v="NF SERVICOS E_GOV"/>
    <n v="179210"/>
    <d v="2025-02-12T00:00:00"/>
    <n v="1921098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77"/>
    <x v="8"/>
    <x v="1"/>
    <m/>
  </r>
  <r>
    <x v="148"/>
    <s v="04.198.514/0026-02"/>
    <s v="NF SERVICOS"/>
    <n v="185227"/>
    <d v="2025-05-08T00:00:00"/>
    <n v="1965861"/>
    <d v="2025-05-08T00:00:00"/>
    <d v="2025-04-01T00:00:00"/>
    <n v="13440.72"/>
    <d v="2025-06-07T00:00:00"/>
    <s v="E0230152"/>
    <s v="PD023129"/>
    <s v="MANUTENÇÃO SIGH-LAB"/>
    <n v="12795.57"/>
    <d v="2025-04-01T00:00:00"/>
    <x v="0"/>
    <s v="Cmed-001/543/23"/>
    <s v="20230459701 PRC-202349275"/>
    <s v="359.00000024/2023-02 APPS"/>
    <s v="2 - FATURADO"/>
    <n v="0"/>
    <x v="0"/>
    <x v="0"/>
    <m/>
  </r>
  <r>
    <x v="148"/>
    <s v="04.198.514/0032-50"/>
    <s v="NF SERVICOS E_GOV"/>
    <n v="186899"/>
    <d v="2025-05-28T00:00:00"/>
    <n v="1967533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32-50"/>
    <s v="NF SERVICOS E_GOV"/>
    <n v="186922"/>
    <d v="2025-05-28T00:00:00"/>
    <n v="196755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36-84"/>
    <s v="NF SERVICOS E_GOV"/>
    <n v="186856"/>
    <d v="2025-05-28T00:00:00"/>
    <n v="1967490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860"/>
    <d v="2025-05-28T00:00:00"/>
    <n v="1967494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873"/>
    <d v="2025-05-28T00:00:00"/>
    <n v="1967507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875"/>
    <d v="2025-05-28T00:00:00"/>
    <n v="1967509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879"/>
    <d v="2025-05-28T00:00:00"/>
    <n v="1967513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913"/>
    <d v="2025-05-28T00:00:00"/>
    <n v="1967547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924"/>
    <d v="2025-05-28T00:00:00"/>
    <n v="1967558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929"/>
    <d v="2025-05-28T00:00:00"/>
    <n v="1967563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6-84"/>
    <s v="NF SERVICOS E_GOV"/>
    <n v="186934"/>
    <d v="2025-05-28T00:00:00"/>
    <n v="1967568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48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13"/>
    <x v="4"/>
    <x v="1"/>
    <m/>
  </r>
  <r>
    <x v="148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06"/>
    <x v="4"/>
    <x v="1"/>
    <m/>
  </r>
  <r>
    <x v="148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06"/>
    <x v="4"/>
    <x v="1"/>
    <m/>
  </r>
  <r>
    <x v="148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345"/>
    <x v="1"/>
    <x v="1"/>
    <m/>
  </r>
  <r>
    <x v="148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342"/>
    <x v="1"/>
    <x v="1"/>
    <m/>
  </r>
  <r>
    <x v="148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341"/>
    <x v="1"/>
    <x v="1"/>
    <m/>
  </r>
  <r>
    <x v="148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37"/>
    <x v="1"/>
    <x v="1"/>
    <m/>
  </r>
  <r>
    <x v="148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37"/>
    <x v="1"/>
    <x v="1"/>
    <m/>
  </r>
  <r>
    <x v="148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28"/>
    <x v="1"/>
    <x v="1"/>
    <m/>
  </r>
  <r>
    <x v="148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21"/>
    <x v="1"/>
    <x v="1"/>
    <m/>
  </r>
  <r>
    <x v="148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21"/>
    <x v="1"/>
    <x v="1"/>
    <m/>
  </r>
  <r>
    <x v="148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317"/>
    <x v="1"/>
    <x v="1"/>
    <m/>
  </r>
  <r>
    <x v="148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315"/>
    <x v="1"/>
    <x v="1"/>
    <m/>
  </r>
  <r>
    <x v="148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313"/>
    <x v="1"/>
    <x v="1"/>
    <m/>
  </r>
  <r>
    <x v="148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310"/>
    <x v="1"/>
    <x v="1"/>
    <m/>
  </r>
  <r>
    <x v="148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96"/>
    <x v="1"/>
    <x v="1"/>
    <m/>
  </r>
  <r>
    <x v="148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96"/>
    <x v="1"/>
    <x v="1"/>
    <m/>
  </r>
  <r>
    <x v="148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296"/>
    <x v="1"/>
    <x v="1"/>
    <m/>
  </r>
  <r>
    <x v="148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292"/>
    <x v="1"/>
    <x v="1"/>
    <m/>
  </r>
  <r>
    <x v="148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67"/>
    <x v="1"/>
    <x v="1"/>
    <m/>
  </r>
  <r>
    <x v="148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267"/>
    <x v="1"/>
    <x v="1"/>
    <m/>
  </r>
  <r>
    <x v="148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261"/>
    <x v="1"/>
    <x v="1"/>
    <m/>
  </r>
  <r>
    <x v="148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250"/>
    <x v="1"/>
    <x v="1"/>
    <m/>
  </r>
  <r>
    <x v="148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247"/>
    <x v="1"/>
    <x v="1"/>
    <m/>
  </r>
  <r>
    <x v="148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36"/>
    <x v="1"/>
    <x v="1"/>
    <m/>
  </r>
  <r>
    <x v="148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36"/>
    <x v="1"/>
    <x v="1"/>
    <m/>
  </r>
  <r>
    <x v="148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230"/>
    <x v="1"/>
    <x v="1"/>
    <m/>
  </r>
  <r>
    <x v="148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225"/>
    <x v="1"/>
    <x v="1"/>
    <m/>
  </r>
  <r>
    <x v="148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198"/>
    <x v="1"/>
    <x v="1"/>
    <m/>
  </r>
  <r>
    <x v="148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196"/>
    <x v="1"/>
    <x v="1"/>
    <m/>
  </r>
  <r>
    <x v="148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187"/>
    <x v="1"/>
    <x v="1"/>
    <m/>
  </r>
  <r>
    <x v="148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63"/>
    <x v="2"/>
    <x v="1"/>
    <m/>
  </r>
  <r>
    <x v="148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163"/>
    <x v="2"/>
    <x v="1"/>
    <m/>
  </r>
  <r>
    <x v="148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152"/>
    <x v="2"/>
    <x v="1"/>
    <m/>
  </r>
  <r>
    <x v="148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135"/>
    <x v="3"/>
    <x v="1"/>
    <m/>
  </r>
  <r>
    <x v="148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131"/>
    <x v="3"/>
    <x v="1"/>
    <m/>
  </r>
  <r>
    <x v="148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96"/>
    <x v="6"/>
    <x v="1"/>
    <m/>
  </r>
  <r>
    <x v="148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75"/>
    <x v="8"/>
    <x v="1"/>
    <m/>
  </r>
  <r>
    <x v="148"/>
    <s v="04.198.514/0038-46"/>
    <s v="NF SERVICOS"/>
    <n v="185281"/>
    <d v="2025-05-12T00:00:00"/>
    <n v="1965915"/>
    <d v="2025-05-12T00:00:00"/>
    <d v="2025-04-01T00:00:00"/>
    <n v="6641.05"/>
    <d v="2025-06-11T00:00:00"/>
    <s v="E0240373"/>
    <s v="PD024244"/>
    <s v="PROGRAMA SP SEM PAPEL"/>
    <n v="6322.28"/>
    <d v="2025-04-01T00:00:00"/>
    <x v="0"/>
    <s v="013/183/24"/>
    <s v="057.00384500/2024-03"/>
    <s v="359.00009250/2024-21-APPS"/>
    <s v="2 - FATURADO"/>
    <n v="0"/>
    <x v="0"/>
    <x v="0"/>
    <m/>
  </r>
  <r>
    <x v="149"/>
    <m/>
    <m/>
    <m/>
    <m/>
    <m/>
    <m/>
    <m/>
    <m/>
    <m/>
    <m/>
    <m/>
    <m/>
    <m/>
    <m/>
    <x v="0"/>
    <n v="0"/>
    <m/>
    <m/>
    <m/>
    <n v="45807"/>
    <x v="9"/>
    <x v="9"/>
    <m/>
  </r>
  <r>
    <x v="148"/>
    <s v="04.198.514/0038-46"/>
    <s v="NF SERVICOS"/>
    <n v="185287"/>
    <d v="2025-05-12T00:00:00"/>
    <n v="1965921"/>
    <d v="2025-05-12T00:00:00"/>
    <d v="2025-04-01T00:00:00"/>
    <n v="2252.06"/>
    <d v="2025-06-11T00:00:00"/>
    <s v="E0230131"/>
    <s v="PD023112"/>
    <s v="NUVEM PÚBLICA"/>
    <n v="2143.96"/>
    <d v="2025-04-01T00:00:00"/>
    <x v="0"/>
    <s v="023/183/23"/>
    <s v="2023061551-4"/>
    <s v="359.00006593/2023-53-ITO"/>
    <s v="2 - FATURADO"/>
    <n v="0"/>
    <x v="0"/>
    <x v="0"/>
    <m/>
  </r>
  <r>
    <x v="148"/>
    <s v="04.198.514/0038-46"/>
    <s v="NF SERVICOS"/>
    <n v="185292"/>
    <d v="2025-05-12T00:00:00"/>
    <n v="1965926"/>
    <d v="2025-05-12T00:00:00"/>
    <d v="2025-04-01T00:00:00"/>
    <n v="123148.72"/>
    <d v="2025-06-11T00:00:00"/>
    <s v="E0230218"/>
    <s v="PD023189"/>
    <s v="NUVEM PUBLICA"/>
    <n v="117237.58"/>
    <d v="2025-04-01T00:00:00"/>
    <x v="0"/>
    <s v="DTIC-030/183/23"/>
    <s v="DTIC Nº 2023063075-3"/>
    <s v="359.00008302/2023-61  ITO"/>
    <s v="2 - FATURADO"/>
    <n v="0"/>
    <x v="0"/>
    <x v="0"/>
    <m/>
  </r>
  <r>
    <x v="148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653"/>
    <x v="4"/>
    <x v="1"/>
    <m/>
  </r>
  <r>
    <x v="148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533"/>
    <x v="4"/>
    <x v="1"/>
    <m/>
  </r>
  <r>
    <x v="148"/>
    <s v="04.198.514/0039-27"/>
    <s v="NF SERVICOS KIT"/>
    <n v="185019"/>
    <d v="2025-04-30T00:00:00"/>
    <n v="1952774"/>
    <d v="2025-04-30T00:00:00"/>
    <m/>
    <n v="2744.79"/>
    <d v="2025-05-30T00:00:00"/>
    <m/>
    <m/>
    <s v="Certificados de Raiz Internacional SSL OV"/>
    <n v="2613.04"/>
    <m/>
    <x v="0"/>
    <m/>
    <m/>
    <m/>
    <s v="2 - FATURADO"/>
    <n v="1"/>
    <x v="7"/>
    <x v="1"/>
    <m/>
  </r>
  <r>
    <x v="148"/>
    <s v="04.198.514/0040-60"/>
    <s v="NF SERVICOS E_GOV"/>
    <n v="174943"/>
    <d v="2024-12-11T00:00:00"/>
    <n v="1890931"/>
    <d v="2024-12-11T00:00:00"/>
    <m/>
    <n v="73.260000000000005"/>
    <d v="2025-01-10T00:00:00"/>
    <m/>
    <m/>
    <s v="Certificado e-CPF A1 (renovacao) em Software (12 meses) Gov"/>
    <n v="69.739999999999995"/>
    <m/>
    <x v="0"/>
    <m/>
    <m/>
    <m/>
    <s v="2 - FATURADO"/>
    <n v="140"/>
    <x v="3"/>
    <x v="1"/>
    <m/>
  </r>
  <r>
    <x v="148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31"/>
    <x v="3"/>
    <x v="1"/>
    <m/>
  </r>
  <r>
    <x v="148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69"/>
    <x v="2"/>
    <x v="1"/>
    <m/>
  </r>
  <r>
    <x v="148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69"/>
    <x v="2"/>
    <x v="1"/>
    <m/>
  </r>
  <r>
    <x v="148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69"/>
    <x v="2"/>
    <x v="1"/>
    <m/>
  </r>
  <r>
    <x v="148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163"/>
    <x v="2"/>
    <x v="1"/>
    <m/>
  </r>
  <r>
    <x v="148"/>
    <s v="04.198.514/0048-18"/>
    <s v="NF SERVICOS E_GOV"/>
    <n v="186147"/>
    <d v="2025-05-16T00:00:00"/>
    <n v="1966781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8"/>
    <s v="04.198.514/0048-18"/>
    <s v="NF SERVICOS E_GOV"/>
    <n v="186155"/>
    <d v="2025-05-16T00:00:00"/>
    <n v="1966789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48-18"/>
    <s v="NF SERVICOS E_GOV"/>
    <n v="186200"/>
    <d v="2025-05-16T00:00:00"/>
    <n v="1966834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8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313"/>
    <x v="1"/>
    <x v="1"/>
    <m/>
  </r>
  <r>
    <x v="148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530"/>
    <x v="4"/>
    <x v="1"/>
    <m/>
  </r>
  <r>
    <x v="148"/>
    <s v="04.198.514/0060-04"/>
    <s v="NF SERVICOS E_GOV"/>
    <n v="186615"/>
    <d v="2025-05-23T00:00:00"/>
    <n v="1967249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60-04"/>
    <s v="NF SERVICOS E_GOV"/>
    <n v="186754"/>
    <d v="2025-05-26T00:00:00"/>
    <n v="1967388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60-04"/>
    <s v="NF SERVICOS E_GOV"/>
    <n v="186759"/>
    <d v="2025-05-26T00:00:00"/>
    <n v="1967393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065-19"/>
    <s v="NF SERVICOS E_GOV"/>
    <n v="182136"/>
    <d v="2025-03-19T00:00:00"/>
    <n v="1936959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42"/>
    <x v="5"/>
    <x v="1"/>
    <m/>
  </r>
  <r>
    <x v="148"/>
    <s v="04.198.514/0065-19"/>
    <s v="NF SERVICOS E_GOV"/>
    <n v="182411"/>
    <d v="2025-03-21T00:00:00"/>
    <n v="1937234"/>
    <d v="2025-03-21T00:00:00"/>
    <m/>
    <n v="277.10000000000002"/>
    <d v="2025-04-20T00:00:00"/>
    <m/>
    <m/>
    <s v="Certificado e-CPF A3 em token - 36 meses Gov"/>
    <n v="263.8"/>
    <m/>
    <x v="0"/>
    <m/>
    <m/>
    <m/>
    <s v="2 - FATURADO"/>
    <n v="40"/>
    <x v="5"/>
    <x v="1"/>
    <m/>
  </r>
  <r>
    <x v="148"/>
    <s v="04.198.514/0065-19"/>
    <s v="NF SERVICOS E_GOV"/>
    <n v="183269"/>
    <d v="2025-04-07T00:00:00"/>
    <n v="1951024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48"/>
    <s v="04.198.514/0065-19"/>
    <s v="NF SERVICOS E_GOV"/>
    <n v="184011"/>
    <d v="2025-04-14T00:00:00"/>
    <n v="1951766"/>
    <d v="2025-04-14T00:00:00"/>
    <m/>
    <n v="277.10000000000002"/>
    <d v="2025-05-14T00:00:00"/>
    <m/>
    <m/>
    <s v="Certificado e-CPF A3 em token - 36 meses Gov"/>
    <n v="263.8"/>
    <m/>
    <x v="0"/>
    <m/>
    <m/>
    <m/>
    <s v="2 - FATURADO"/>
    <n v="16"/>
    <x v="7"/>
    <x v="1"/>
    <m/>
  </r>
  <r>
    <x v="148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267"/>
    <x v="1"/>
    <x v="1"/>
    <m/>
  </r>
  <r>
    <x v="148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169"/>
    <x v="2"/>
    <x v="1"/>
    <m/>
  </r>
  <r>
    <x v="148"/>
    <s v="04.198.514/0071-67"/>
    <s v="NF SERVICOS E_GOV"/>
    <n v="177946"/>
    <d v="2025-01-16T00:00:00"/>
    <n v="1906885"/>
    <d v="2025-01-16T00:00:00"/>
    <m/>
    <n v="73.260000000000005"/>
    <d v="2025-02-15T00:00:00"/>
    <m/>
    <m/>
    <s v="Certificado e-CPF A3 (renovação) - 12 meses Gov"/>
    <n v="69.739999999999995"/>
    <m/>
    <x v="0"/>
    <m/>
    <m/>
    <m/>
    <s v="2 - FATURADO"/>
    <n v="104"/>
    <x v="6"/>
    <x v="1"/>
    <m/>
  </r>
  <r>
    <x v="148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533"/>
    <x v="4"/>
    <x v="1"/>
    <m/>
  </r>
  <r>
    <x v="148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261"/>
    <x v="1"/>
    <x v="1"/>
    <m/>
  </r>
  <r>
    <x v="148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104"/>
    <x v="6"/>
    <x v="1"/>
    <m/>
  </r>
  <r>
    <x v="148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104"/>
    <x v="6"/>
    <x v="1"/>
    <m/>
  </r>
  <r>
    <x v="148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104"/>
    <x v="6"/>
    <x v="1"/>
    <m/>
  </r>
  <r>
    <x v="148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100"/>
    <x v="6"/>
    <x v="1"/>
    <m/>
  </r>
  <r>
    <x v="148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98"/>
    <x v="6"/>
    <x v="1"/>
    <m/>
  </r>
  <r>
    <x v="148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98"/>
    <x v="6"/>
    <x v="1"/>
    <m/>
  </r>
  <r>
    <x v="148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92"/>
    <x v="6"/>
    <x v="1"/>
    <m/>
  </r>
  <r>
    <x v="148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91"/>
    <x v="6"/>
    <x v="1"/>
    <m/>
  </r>
  <r>
    <x v="148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72"/>
    <x v="8"/>
    <x v="1"/>
    <m/>
  </r>
  <r>
    <x v="148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64"/>
    <x v="8"/>
    <x v="1"/>
    <m/>
  </r>
  <r>
    <x v="148"/>
    <s v="04.198.514/0081-39"/>
    <s v="NF SERVICOS E_GOV"/>
    <n v="170699"/>
    <d v="2024-10-25T00:00:00"/>
    <n v="1860444"/>
    <d v="2024-10-25T00:00:00"/>
    <m/>
    <n v="329.43"/>
    <d v="2024-11-24T00:00:00"/>
    <m/>
    <m/>
    <s v="Certificado e-CPF A3 em cartão e leitora - 36 meses Gov"/>
    <n v="313.62"/>
    <m/>
    <x v="0"/>
    <m/>
    <m/>
    <m/>
    <s v="2 - FATURADO"/>
    <n v="187"/>
    <x v="1"/>
    <x v="1"/>
    <m/>
  </r>
  <r>
    <x v="148"/>
    <s v="04.198.514/0081-39"/>
    <s v="NF SERVICOS E_GOV"/>
    <n v="171492"/>
    <d v="2024-11-12T00:00:00"/>
    <n v="1874507"/>
    <d v="2024-11-12T00:00:00"/>
    <m/>
    <n v="329.43"/>
    <d v="2024-12-12T00:00:00"/>
    <m/>
    <m/>
    <s v="Certificado e-CPF A3 em cartão e leitora - 36 meses Gov"/>
    <n v="313.62"/>
    <m/>
    <x v="0"/>
    <m/>
    <m/>
    <m/>
    <s v="2 - FATURADO"/>
    <n v="169"/>
    <x v="2"/>
    <x v="1"/>
    <m/>
  </r>
  <r>
    <x v="148"/>
    <s v="04.198.514/0081-39"/>
    <s v="NF SERVICOS E_GOV"/>
    <n v="175877"/>
    <d v="2024-12-17T00:00:00"/>
    <n v="1891865"/>
    <d v="2024-12-17T00:00:00"/>
    <m/>
    <n v="329.43"/>
    <d v="2025-01-16T00:00:00"/>
    <m/>
    <m/>
    <s v="Certificado e-CPF A3 em cartão e leitora - 36 meses Gov"/>
    <n v="313.62"/>
    <m/>
    <x v="0"/>
    <m/>
    <m/>
    <m/>
    <s v="2 - FATURADO"/>
    <n v="134"/>
    <x v="3"/>
    <x v="1"/>
    <m/>
  </r>
  <r>
    <x v="148"/>
    <s v="04.198.514/0081-39"/>
    <s v="NF SERVICOS E_GOV"/>
    <n v="176076"/>
    <d v="2024-12-20T00:00:00"/>
    <n v="1892064"/>
    <d v="2024-12-20T00:00:00"/>
    <m/>
    <n v="329.43"/>
    <d v="2025-01-19T00:00:00"/>
    <m/>
    <m/>
    <s v="Certificado e-CPF A3 em cartão e leitora - 36 meses Gov"/>
    <n v="313.62"/>
    <m/>
    <x v="0"/>
    <m/>
    <m/>
    <m/>
    <s v="2 - FATURADO"/>
    <n v="131"/>
    <x v="3"/>
    <x v="1"/>
    <m/>
  </r>
  <r>
    <x v="148"/>
    <s v="04.198.514/0081-39"/>
    <s v="NF SERVICOS E_GOV"/>
    <n v="176077"/>
    <d v="2024-12-20T00:00:00"/>
    <n v="1892065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31"/>
    <x v="3"/>
    <x v="1"/>
    <m/>
  </r>
  <r>
    <x v="148"/>
    <s v="04.198.514/0081-39"/>
    <s v="NF SERVICOS E_GOV"/>
    <n v="180494"/>
    <d v="2025-02-21T00:00:00"/>
    <n v="1922382"/>
    <d v="2025-02-21T00:00:00"/>
    <m/>
    <n v="329.43"/>
    <d v="2025-03-23T00:00:00"/>
    <m/>
    <m/>
    <s v="Certificado e-CPF A3 em cartão e leitora - 36 meses Gov"/>
    <n v="313.62"/>
    <m/>
    <x v="0"/>
    <m/>
    <m/>
    <m/>
    <s v="2 - FATURADO"/>
    <n v="68"/>
    <x v="8"/>
    <x v="1"/>
    <m/>
  </r>
  <r>
    <x v="148"/>
    <s v="04.198.514/0082-10"/>
    <s v="NF SERVICOS E_GOV"/>
    <n v="184871"/>
    <d v="2025-04-29T00:00:00"/>
    <n v="1952626"/>
    <d v="2025-04-29T00:00:00"/>
    <m/>
    <n v="109.89"/>
    <d v="2025-05-29T00:00:00"/>
    <m/>
    <m/>
    <s v="Certificado e-CPF A3 (renovação) - 36 meses Gov"/>
    <n v="104.62"/>
    <m/>
    <x v="0"/>
    <m/>
    <m/>
    <m/>
    <s v="2 - FATURADO"/>
    <n v="1"/>
    <x v="7"/>
    <x v="1"/>
    <m/>
  </r>
  <r>
    <x v="148"/>
    <s v="04.198.514/0082-10"/>
    <s v="NF SERVICOS E_GOV"/>
    <n v="186772"/>
    <d v="2025-05-26T00:00:00"/>
    <n v="1967406"/>
    <d v="2025-05-26T00:00:00"/>
    <m/>
    <n v="167.26"/>
    <d v="2025-06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8"/>
    <s v="04.198.514/0092-91"/>
    <s v="NF SERVICOS E_GOV"/>
    <n v="174950"/>
    <d v="2024-12-11T00:00:00"/>
    <n v="1890938"/>
    <d v="2024-12-11T00:00:00"/>
    <m/>
    <n v="109.89"/>
    <d v="2025-01-10T00:00:00"/>
    <m/>
    <m/>
    <s v="Certificado e-CPF A3 (renovação) - 36 meses Gov"/>
    <n v="104.62"/>
    <m/>
    <x v="0"/>
    <m/>
    <m/>
    <m/>
    <s v="2 - FATURADO"/>
    <n v="140"/>
    <x v="3"/>
    <x v="1"/>
    <m/>
  </r>
  <r>
    <x v="148"/>
    <s v="04.198.514/0092-91"/>
    <s v="NF SERVICOS E_GOV"/>
    <n v="178592"/>
    <d v="2025-01-28T00:00:00"/>
    <n v="1907531"/>
    <d v="2025-01-28T00:00:00"/>
    <m/>
    <n v="277.10000000000002"/>
    <d v="2025-02-27T00:00:00"/>
    <m/>
    <m/>
    <s v="Certificado e-CPF A3 em token - 36 meses Gov"/>
    <n v="263.8"/>
    <m/>
    <x v="0"/>
    <m/>
    <m/>
    <m/>
    <s v="2 - FATURADO"/>
    <n v="92"/>
    <x v="6"/>
    <x v="1"/>
    <m/>
  </r>
  <r>
    <x v="148"/>
    <s v="04.198.514/0092-91"/>
    <s v="NF SERVICOS E_GOV"/>
    <n v="182655"/>
    <d v="2025-03-26T00:00:00"/>
    <n v="193747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35"/>
    <x v="5"/>
    <x v="1"/>
    <m/>
  </r>
  <r>
    <x v="148"/>
    <s v="04.198.514/0111-99"/>
    <s v="NF SERVICOS E_GOV"/>
    <n v="186733"/>
    <d v="2025-05-26T00:00:00"/>
    <n v="1967367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051"/>
    <x v="4"/>
    <x v="1"/>
    <m/>
  </r>
  <r>
    <x v="148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051"/>
    <x v="4"/>
    <x v="1"/>
    <m/>
  </r>
  <r>
    <x v="148"/>
    <s v="04.198.514/0134-85"/>
    <s v="NF SERVICOS E_GOV"/>
    <n v="186179"/>
    <d v="2025-05-16T00:00:00"/>
    <n v="1966813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134-85"/>
    <s v="NF SERVICOS E_GOV"/>
    <n v="186284"/>
    <d v="2025-05-16T00:00:00"/>
    <n v="1966918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134-85"/>
    <s v="NF SERVICOS E_GOV"/>
    <n v="186886"/>
    <d v="2025-05-28T00:00:00"/>
    <n v="1967520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48"/>
    <s v="04.198.514/0143-76"/>
    <s v="NF SERVICOS E_GOV"/>
    <n v="180828"/>
    <d v="2025-02-28T00:00:00"/>
    <n v="1922716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61"/>
    <x v="8"/>
    <x v="1"/>
    <m/>
  </r>
  <r>
    <x v="148"/>
    <s v="04.198.514/0143-76"/>
    <s v="NF SERVICOS E_GOV"/>
    <n v="180879"/>
    <d v="2025-02-28T00:00:00"/>
    <n v="1922767"/>
    <d v="2025-02-28T00:00:00"/>
    <m/>
    <n v="329.43"/>
    <d v="2025-03-30T00:00:00"/>
    <m/>
    <m/>
    <s v="Certificado e-CPF A3 em cartão e leitora - 36 meses Gov"/>
    <n v="313.62"/>
    <m/>
    <x v="0"/>
    <m/>
    <m/>
    <m/>
    <s v="2 - FATURADO"/>
    <n v="61"/>
    <x v="8"/>
    <x v="1"/>
    <m/>
  </r>
  <r>
    <x v="150"/>
    <s v="04.229.085/0001-35"/>
    <s v="NF SERVICOS DO"/>
    <n v="66406"/>
    <d v="2022-02-28T00:00:00"/>
    <n v="70831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151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3"/>
    <m/>
    <m/>
    <m/>
    <s v="2 - FATURADO"/>
    <n v="748"/>
    <x v="4"/>
    <x v="1"/>
    <m/>
  </r>
  <r>
    <x v="151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3"/>
    <m/>
    <m/>
    <m/>
    <s v="2 - FATURADO"/>
    <n v="378"/>
    <x v="4"/>
    <x v="1"/>
    <m/>
  </r>
  <r>
    <x v="151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4"/>
    <m/>
    <m/>
    <m/>
    <s v="2 - FATURADO"/>
    <n v="77"/>
    <x v="8"/>
    <x v="1"/>
    <m/>
  </r>
  <r>
    <x v="151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36"/>
    <x v="5"/>
    <x v="1"/>
    <m/>
  </r>
  <r>
    <x v="151"/>
    <s v="04.236.548/0001-96"/>
    <s v="NF SERVICOS E_GOV"/>
    <n v="184952"/>
    <d v="2025-04-29T00:00:00"/>
    <n v="1952707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51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3"/>
    <m/>
    <m/>
    <m/>
    <s v="2 - FATURADO"/>
    <n v="825"/>
    <x v="4"/>
    <x v="1"/>
    <m/>
  </r>
  <r>
    <x v="151"/>
    <s v="04.236.548/0008-62"/>
    <s v="NF SERVICOS E_GOV"/>
    <n v="180816"/>
    <d v="2025-02-28T00:00:00"/>
    <n v="1922704"/>
    <d v="2025-02-28T00:00:00"/>
    <m/>
    <n v="277.10000000000002"/>
    <d v="2025-03-30T00:00:00"/>
    <m/>
    <m/>
    <s v="Certificado e-CPF A3 em token - 36 meses Gov"/>
    <n v="263.8"/>
    <m/>
    <x v="4"/>
    <m/>
    <m/>
    <m/>
    <s v="2 - FATURADO"/>
    <n v="61"/>
    <x v="8"/>
    <x v="1"/>
    <m/>
  </r>
  <r>
    <x v="151"/>
    <s v="04.236.548/0008-62"/>
    <s v="NF SERVICOS E_GOV"/>
    <n v="182585"/>
    <d v="2025-03-25T00:00:00"/>
    <n v="1937408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36"/>
    <x v="5"/>
    <x v="1"/>
    <m/>
  </r>
  <r>
    <x v="151"/>
    <s v="04.236.548/0008-62"/>
    <s v="NF SERVICOS E_GOV"/>
    <n v="182611"/>
    <d v="2025-03-25T00:00:00"/>
    <n v="1937434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36"/>
    <x v="5"/>
    <x v="1"/>
    <m/>
  </r>
  <r>
    <x v="151"/>
    <s v="04.236.548/0008-62"/>
    <s v="NF SERVICOS E_GOV"/>
    <n v="183284"/>
    <d v="2025-04-07T00:00:00"/>
    <n v="1951039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51"/>
    <s v="04.236.548/0008-62"/>
    <s v="NF SERVICOS E_GOV"/>
    <n v="183285"/>
    <d v="2025-04-07T00:00:00"/>
    <n v="195104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51"/>
    <s v="04.236.548/0008-62"/>
    <s v="NF SERVICOS E_GOV"/>
    <n v="183286"/>
    <d v="2025-04-07T00:00:00"/>
    <n v="1951041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51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912"/>
    <x v="4"/>
    <x v="1"/>
    <m/>
  </r>
  <r>
    <x v="151"/>
    <s v="04.236.548/0019-15"/>
    <s v="NF SERVICOS E_GOV"/>
    <n v="185000"/>
    <d v="2025-04-30T00:00:00"/>
    <n v="1952755"/>
    <d v="2025-04-30T00:00:00"/>
    <m/>
    <n v="167.26"/>
    <d v="2025-05-30T00:00:00"/>
    <m/>
    <m/>
    <s v="Certificado e-CPF A3 (somente certificado) - 36 meses Gov"/>
    <n v="159.22999999999999"/>
    <m/>
    <x v="0"/>
    <m/>
    <m/>
    <m/>
    <s v="2 - FATURADO"/>
    <n v="1"/>
    <x v="7"/>
    <x v="1"/>
    <m/>
  </r>
  <r>
    <x v="151"/>
    <s v="04.236.548/0019-15"/>
    <s v="NF SERVICOS E_GOV"/>
    <n v="186516"/>
    <d v="2025-05-20T00:00:00"/>
    <n v="1967150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3"/>
    <m/>
    <m/>
    <m/>
    <s v="2 - FATURADO"/>
    <n v="980"/>
    <x v="4"/>
    <x v="1"/>
    <m/>
  </r>
  <r>
    <x v="151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3"/>
    <m/>
    <m/>
    <m/>
    <s v="2 - FATURADO"/>
    <n v="342"/>
    <x v="1"/>
    <x v="1"/>
    <m/>
  </r>
  <r>
    <x v="151"/>
    <s v="04.236.548/0021-30"/>
    <s v="NF SERVICOS E_GOV"/>
    <n v="185374"/>
    <d v="2025-05-12T00:00:00"/>
    <n v="1966008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1-30"/>
    <s v="NF SERVICOS E_GOV"/>
    <n v="186135"/>
    <d v="2025-05-16T00:00:00"/>
    <n v="1966769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1-30"/>
    <s v="NF SERVICOS E_GOV"/>
    <n v="186261"/>
    <d v="2025-05-16T00:00:00"/>
    <n v="1966895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1-30"/>
    <s v="NF SERVICOS E_GOV"/>
    <n v="186277"/>
    <d v="2025-05-16T00:00:00"/>
    <n v="1966911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2-10"/>
    <s v="NF SERVICOS E_GOV"/>
    <n v="184927"/>
    <d v="2025-04-29T00:00:00"/>
    <n v="195268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51"/>
    <s v="04.236.548/0022-10"/>
    <s v="NF SERVICOS E_GOV"/>
    <n v="185496"/>
    <d v="2025-05-12T00:00:00"/>
    <n v="1966130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22-10"/>
    <s v="NF SERVICOS E_GOV"/>
    <n v="186684"/>
    <d v="2025-05-23T00:00:00"/>
    <n v="1967318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22-10"/>
    <s v="NF SERVICOS E_GOV"/>
    <n v="186685"/>
    <d v="2025-05-23T00:00:00"/>
    <n v="1967319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3"/>
    <m/>
    <m/>
    <m/>
    <s v="2 - FATURADO"/>
    <n v="1146"/>
    <x v="4"/>
    <x v="1"/>
    <m/>
  </r>
  <r>
    <x v="151"/>
    <s v="04.236.548/0026-44"/>
    <s v="NF SERVICOS E_GOV"/>
    <n v="156983"/>
    <d v="2022-12-30T00:00:00"/>
    <n v="162080"/>
    <d v="2022-12-30T00:00:00"/>
    <m/>
    <n v="277.10000000000002"/>
    <d v="2023-01-29T00:00:00"/>
    <m/>
    <m/>
    <s v="Certificado e-CPF A3 em token - 36 meses Gov"/>
    <n v="277.10000000000002"/>
    <m/>
    <x v="3"/>
    <m/>
    <m/>
    <m/>
    <s v="2 - FATURADO"/>
    <n v="852"/>
    <x v="4"/>
    <x v="1"/>
    <m/>
  </r>
  <r>
    <x v="151"/>
    <s v="04.236.548/0031-01"/>
    <s v="NF SERVICOS E_GOV"/>
    <n v="186432"/>
    <d v="2025-05-19T00:00:00"/>
    <n v="1967066"/>
    <d v="2025-05-19T00:00:00"/>
    <m/>
    <n v="109.89"/>
    <d v="2025-06-18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31-01"/>
    <s v="NF SERVICOS E_GOV"/>
    <n v="186853"/>
    <d v="2025-05-28T00:00:00"/>
    <n v="1967487"/>
    <d v="2025-05-28T00:00:00"/>
    <m/>
    <n v="109.89"/>
    <d v="2025-06-27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32-92"/>
    <s v="NF SERVICOS E_GOV"/>
    <n v="186901"/>
    <d v="2025-05-28T00:00:00"/>
    <n v="1967535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3"/>
    <m/>
    <m/>
    <m/>
    <s v="2 - FATURADO"/>
    <n v="979"/>
    <x v="4"/>
    <x v="1"/>
    <m/>
  </r>
  <r>
    <x v="151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3"/>
    <m/>
    <m/>
    <m/>
    <s v="2 - FATURADO"/>
    <n v="978"/>
    <x v="4"/>
    <x v="1"/>
    <m/>
  </r>
  <r>
    <x v="151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3"/>
    <m/>
    <m/>
    <m/>
    <s v="2 - FATURADO"/>
    <n v="895"/>
    <x v="4"/>
    <x v="1"/>
    <m/>
  </r>
  <r>
    <x v="151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77"/>
    <x v="8"/>
    <x v="1"/>
    <m/>
  </r>
  <r>
    <x v="151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77"/>
    <x v="8"/>
    <x v="1"/>
    <m/>
  </r>
  <r>
    <x v="151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4"/>
    <m/>
    <m/>
    <m/>
    <s v="2 - FATURADO"/>
    <n v="77"/>
    <x v="8"/>
    <x v="1"/>
    <m/>
  </r>
  <r>
    <x v="151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3"/>
    <m/>
    <m/>
    <m/>
    <s v="2 - FATURADO"/>
    <n v="439"/>
    <x v="4"/>
    <x v="1"/>
    <m/>
  </r>
  <r>
    <x v="151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5"/>
    <m/>
    <m/>
    <m/>
    <s v="1 - VENDA A VISTA"/>
    <n v="1114"/>
    <x v="4"/>
    <x v="1"/>
    <m/>
  </r>
  <r>
    <x v="151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3"/>
    <m/>
    <m/>
    <m/>
    <s v="2 - FATURADO"/>
    <n v="429"/>
    <x v="4"/>
    <x v="1"/>
    <m/>
  </r>
  <r>
    <x v="151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4"/>
    <s v="DIPOL nº 01/2022"/>
    <s v="PCSP-PRC-2022/04963"/>
    <s v="PD-PRC-2022/01772 - 359.00004746/2024-17 - APPS"/>
    <s v="2 - FATURADO"/>
    <n v="385"/>
    <x v="4"/>
    <x v="0"/>
    <m/>
  </r>
  <r>
    <x v="151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4"/>
    <s v="DIPOL nº 01/2022"/>
    <s v="PCSP-PRC-2022/04963"/>
    <s v="PD-PRC-2022/01772  ITO"/>
    <s v="2 - FATURADO"/>
    <n v="385"/>
    <x v="4"/>
    <x v="0"/>
    <m/>
  </r>
  <r>
    <x v="151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4"/>
    <s v="DIPOL nº 01/2022"/>
    <s v="PCSP-PRC-2022/04963"/>
    <s v="PD-PRC-2022/01772   359.00004746/2024-17  ITO"/>
    <s v="2 - FATURADO"/>
    <n v="366"/>
    <x v="4"/>
    <x v="0"/>
    <m/>
  </r>
  <r>
    <x v="151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4"/>
    <s v="DIPOL nº 01/2022"/>
    <s v="PCSP-PRC-2022/04963"/>
    <s v="PD-PRC-2022/01772-359.00004746/2024-17-APPS"/>
    <s v="2 - FATURADO"/>
    <n v="68"/>
    <x v="8"/>
    <x v="0"/>
    <m/>
  </r>
  <r>
    <x v="151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4"/>
    <s v="DIPOL nº 01/2022"/>
    <s v="PCSP-PRC-2022/04963"/>
    <s v="PD-PRC-2022/01772-359.00004746/2024-17-APPS"/>
    <s v="2 - FATURADO"/>
    <n v="68"/>
    <x v="8"/>
    <x v="0"/>
    <m/>
  </r>
  <r>
    <x v="151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4"/>
    <s v="DIPOL nº 01/2022"/>
    <s v="PCSP-PRC-2022/04963"/>
    <s v="PD-PRC-2022/01772-359.00004746/2024-17-APPS"/>
    <s v="2 - FATURADO"/>
    <n v="68"/>
    <x v="8"/>
    <x v="0"/>
    <m/>
  </r>
  <r>
    <x v="151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4"/>
    <s v="DIPOL nº 01/2022"/>
    <s v="PCSP-PRC-2022/04963"/>
    <s v="PD-PRC-2022/01772-359.00004746/2024-17-APPS"/>
    <s v="2 - FATURADO"/>
    <n v="68"/>
    <x v="8"/>
    <x v="0"/>
    <m/>
  </r>
  <r>
    <x v="151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4"/>
    <s v="DIPOL nº 01/2022"/>
    <s v="PCSP-PRC-2022/04963"/>
    <s v="PD-PRC-2022/01772 - 359.00004746/2024-17- APPS"/>
    <s v="2 - FATURADO"/>
    <n v="68"/>
    <x v="8"/>
    <x v="0"/>
    <m/>
  </r>
  <r>
    <x v="151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4"/>
    <s v="DIPOL nº 01/2022"/>
    <s v="PCSP-PRC-2022/04963"/>
    <s v="PD-PRC-2022/01772 - 359.00004746/2024-17 - APPS"/>
    <s v="2 - FATURADO"/>
    <n v="68"/>
    <x v="8"/>
    <x v="0"/>
    <m/>
  </r>
  <r>
    <x v="151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4"/>
    <s v="DIPOL nº 01/2022"/>
    <s v="058.00012172/2023-29"/>
    <s v="PD-PRC-2022/01772  359.00004746/2024-17 APPS"/>
    <s v="2 - FATURADO"/>
    <n v="68"/>
    <x v="8"/>
    <x v="0"/>
    <m/>
  </r>
  <r>
    <x v="151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4"/>
    <s v="DIPOL nº 01/2022"/>
    <s v="PCSP-PRC-2022/04963"/>
    <s v="PD-PRC-2022/01772 - 359.00004746/2024-17 - ITO"/>
    <s v="2 - FATURADO"/>
    <n v="68"/>
    <x v="8"/>
    <x v="0"/>
    <m/>
  </r>
  <r>
    <x v="151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4"/>
    <s v="DIPOL nº 01/2022"/>
    <s v="PCSP-PRC-2022/04963"/>
    <s v="PD-PRC-2022/01772   359.00004746/2024-17  ITO"/>
    <s v="2 - FATURADO"/>
    <n v="68"/>
    <x v="8"/>
    <x v="0"/>
    <m/>
  </r>
  <r>
    <x v="151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4"/>
    <s v="DIPOL nº 01/2022"/>
    <s v="PCSP-PRC-2022/04963"/>
    <s v="PD-PRC-2022/01772  ITO"/>
    <s v="2 - FATURADO"/>
    <n v="68"/>
    <x v="8"/>
    <x v="0"/>
    <m/>
  </r>
  <r>
    <x v="151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4"/>
    <s v="DIPOL nº 01/2022"/>
    <s v="PCSP-PRC-2022/04963"/>
    <s v="PD-PRC-2022/01772   359.00004746/2024-17- ITO"/>
    <s v="2 - FATURADO"/>
    <n v="68"/>
    <x v="8"/>
    <x v="0"/>
    <m/>
  </r>
  <r>
    <x v="151"/>
    <s v="04.236.548/0048-50"/>
    <s v="NF SERVICOS"/>
    <n v="184638"/>
    <d v="2025-04-25T00:00:00"/>
    <n v="1952393"/>
    <d v="2025-04-25T00:00:00"/>
    <d v="2025-03-01T00:00:00"/>
    <n v="799144.3"/>
    <d v="2025-05-25T00:00:00"/>
    <s v="ET220078"/>
    <s v="PD022057"/>
    <s v="INFRAESTRUTURA DIPOL"/>
    <n v="0.01"/>
    <d v="2025-03-01T00:00:00"/>
    <x v="0"/>
    <s v="DIPOL nº 01/2022"/>
    <s v="PCSP-PRC-2022/04963"/>
    <s v="PD-PRC-2022/01772  ITO"/>
    <s v="2 - FATURADO"/>
    <n v="5"/>
    <x v="7"/>
    <x v="0"/>
    <m/>
  </r>
  <r>
    <x v="151"/>
    <s v="04.236.548/0048-50"/>
    <s v="NF SERVICOS"/>
    <n v="186373"/>
    <d v="2025-05-19T00:00:00"/>
    <n v="1967007"/>
    <d v="2025-05-19T00:00:00"/>
    <d v="2025-04-01T00:00:00"/>
    <n v="3827675.33"/>
    <d v="2025-06-18T00:00:00"/>
    <s v="E0220077"/>
    <s v="PD022057"/>
    <s v="MODERNIZAÇÃO DO PORTAL DIPOL, MANUTENÇÃO E SUPORTE AOS SISTEMAS."/>
    <n v="3643946.91"/>
    <d v="2025-04-01T00:00:00"/>
    <x v="0"/>
    <s v="DIPOL nº 01/2022"/>
    <s v="058.00012172/2023-29"/>
    <s v="PD-PRC-2022/01772  359.00004746/2024-17 APPS"/>
    <s v="2 - FATURADO"/>
    <n v="0"/>
    <x v="0"/>
    <x v="0"/>
    <m/>
  </r>
  <r>
    <x v="151"/>
    <s v="04.236.548/0048-50"/>
    <s v="NF SERVICOS"/>
    <n v="186374"/>
    <d v="2025-05-19T00:00:00"/>
    <n v="1967008"/>
    <d v="2025-05-19T00:00:00"/>
    <d v="2025-04-01T00:00:00"/>
    <n v="130436.28"/>
    <d v="2025-06-18T00:00:00"/>
    <s v="E0220078"/>
    <s v="PD022057"/>
    <s v="INFRAESTRUTURA DIPOL"/>
    <n v="109777.14"/>
    <d v="2025-04-01T00:00:00"/>
    <x v="0"/>
    <s v="DIPOL nº 01/2022"/>
    <s v="PCSP-PRC-2022/04963"/>
    <s v="PD-PRC-2022/01772-359.00004746/2024-17-APPS"/>
    <s v="2 - FATURADO"/>
    <n v="0"/>
    <x v="0"/>
    <x v="0"/>
    <m/>
  </r>
  <r>
    <x v="151"/>
    <s v="04.236.548/0048-50"/>
    <s v="NF SERVICOS"/>
    <n v="186375"/>
    <d v="2025-05-19T00:00:00"/>
    <n v="1967009"/>
    <d v="2025-05-19T00:00:00"/>
    <d v="2025-04-01T00:00:00"/>
    <n v="54220.32"/>
    <d v="2025-06-18T00:00:00"/>
    <s v="E0220078"/>
    <s v="PD022057"/>
    <s v="INFRAESTRUTURA DIPOL"/>
    <n v="51617.74"/>
    <d v="2025-04-01T00:00:00"/>
    <x v="0"/>
    <s v="DIPOL nº 01/2022"/>
    <s v="PCSP-PRC-2022/04963"/>
    <s v="PD-PRC-2022/01772-359.00004746/2024-17-APPS"/>
    <s v="2 - FATURADO"/>
    <n v="0"/>
    <x v="0"/>
    <x v="0"/>
    <m/>
  </r>
  <r>
    <x v="151"/>
    <s v="04.236.548/0048-50"/>
    <s v="NF SERVICOS"/>
    <n v="186376"/>
    <d v="2025-05-19T00:00:00"/>
    <n v="1967010"/>
    <d v="2025-05-19T00:00:00"/>
    <d v="2025-04-01T00:00:00"/>
    <n v="1914036.96"/>
    <d v="2025-06-18T00:00:00"/>
    <s v="E0220078"/>
    <s v="PD022057"/>
    <s v="INFRAESTRUTURA DIPOL"/>
    <n v="1822163.19"/>
    <d v="2025-04-01T00:00:00"/>
    <x v="0"/>
    <s v="DIPOL nº 01/2022"/>
    <s v="PCSP-PRC-2022/04963"/>
    <s v="PD-PRC-2022/01772-359.00004746/2024-17-APPS"/>
    <s v="2 - FATURADO"/>
    <n v="0"/>
    <x v="0"/>
    <x v="0"/>
    <m/>
  </r>
  <r>
    <x v="151"/>
    <s v="04.236.548/0048-50"/>
    <s v="NF SERVICOS"/>
    <n v="186377"/>
    <d v="2025-05-19T00:00:00"/>
    <n v="1967011"/>
    <d v="2025-05-19T00:00:00"/>
    <d v="2025-04-01T00:00:00"/>
    <n v="80655.600000000006"/>
    <d v="2025-06-18T00:00:00"/>
    <s v="E0220078"/>
    <s v="PD022057"/>
    <s v="INFRAESTRUTURA DIPOL"/>
    <n v="76784.13"/>
    <d v="2025-04-01T00:00:00"/>
    <x v="0"/>
    <s v="DIPOL nº 01/2022"/>
    <s v="PCSP-PRC-2022/04963"/>
    <s v="PD-PRC-2022/01772-359.00004746/2024-17-APPS"/>
    <s v="2 - FATURADO"/>
    <n v="0"/>
    <x v="0"/>
    <x v="0"/>
    <m/>
  </r>
  <r>
    <x v="151"/>
    <s v="04.236.548/0048-50"/>
    <s v="NF SERVICOS"/>
    <n v="186378"/>
    <d v="2025-05-19T00:00:00"/>
    <n v="1967012"/>
    <d v="2025-05-19T00:00:00"/>
    <d v="2025-04-01T00:00:00"/>
    <n v="155938.48000000001"/>
    <d v="2025-06-18T00:00:00"/>
    <s v="ET220022"/>
    <s v="PD022057"/>
    <s v="PaaS MIDDLEWARE"/>
    <n v="148453.43"/>
    <d v="2025-04-01T00:00:00"/>
    <x v="0"/>
    <s v="DIPOL nº 01/2022"/>
    <s v="PCSP-PRC-2022/04963"/>
    <s v="PD-PRC-2022/01772 - 359.00004746/2024-17 - ITO"/>
    <s v="2 - FATURADO"/>
    <n v="0"/>
    <x v="0"/>
    <x v="0"/>
    <m/>
  </r>
  <r>
    <x v="151"/>
    <s v="04.236.548/0048-50"/>
    <s v="NF SERVICOS"/>
    <n v="186379"/>
    <d v="2025-05-19T00:00:00"/>
    <n v="1967013"/>
    <d v="2025-05-19T00:00:00"/>
    <d v="2025-04-01T00:00:00"/>
    <n v="87591.9"/>
    <d v="2025-06-18T00:00:00"/>
    <s v="ET220077"/>
    <s v="PD022057"/>
    <s v="SAM ESTOQUE E PATRIMÔNIO"/>
    <n v="83387.490000000005"/>
    <d v="2025-04-01T00:00:00"/>
    <x v="0"/>
    <s v="DIPOL nº 01/2022"/>
    <s v="058.00012172/2023-29"/>
    <s v="PD-PRC-2022/01772  359.00004746/2024-17 APPS"/>
    <s v="2 - FATURADO"/>
    <n v="0"/>
    <x v="0"/>
    <x v="0"/>
    <m/>
  </r>
  <r>
    <x v="151"/>
    <s v="04.236.548/0048-50"/>
    <s v="NF SERVICOS"/>
    <n v="186380"/>
    <d v="2025-05-19T00:00:00"/>
    <n v="1967014"/>
    <d v="2025-05-19T00:00:00"/>
    <d v="2025-04-01T00:00:00"/>
    <n v="353473.54"/>
    <d v="2025-06-18T00:00:00"/>
    <s v="E0220139"/>
    <s v="PD022057"/>
    <s v="SUPORTE TECNICO"/>
    <n v="336506.81"/>
    <d v="2025-04-01T00:00:00"/>
    <x v="0"/>
    <s v="DIPOL nº 01/2022"/>
    <s v="PCSP-PRC-2022/04963"/>
    <s v="PD-PRC-2022/01772   359.00004746/2024-17- ITO"/>
    <s v="2 - FATURADO"/>
    <n v="0"/>
    <x v="0"/>
    <x v="0"/>
    <m/>
  </r>
  <r>
    <x v="151"/>
    <s v="04.236.548/0048-50"/>
    <s v="NF SERVICOS"/>
    <n v="186381"/>
    <d v="2025-05-19T00:00:00"/>
    <n v="1967015"/>
    <d v="2025-05-19T00:00:00"/>
    <d v="2025-04-01T00:00:00"/>
    <n v="40043.599999999999"/>
    <d v="2025-06-18T00:00:00"/>
    <s v="E0220077"/>
    <s v="PD022057"/>
    <s v="MODERNIZAÇÃO DO PORTAL DIPOL, MANUTENÇÃO E SUPORTE AOS SISTEMAS."/>
    <n v="38121.51"/>
    <d v="2025-04-01T00:00:00"/>
    <x v="0"/>
    <s v="DIPOL nº 01/2022"/>
    <s v="058.00012172/2023-29"/>
    <s v="PD-PRC-2022/01772  359.00004746/2024-17 APPS"/>
    <s v="2 - FATURADO"/>
    <n v="0"/>
    <x v="0"/>
    <x v="0"/>
    <m/>
  </r>
  <r>
    <x v="151"/>
    <s v="04.236.548/0048-50"/>
    <s v="NF SERVICOS"/>
    <n v="186383"/>
    <d v="2025-05-19T00:00:00"/>
    <n v="1967017"/>
    <d v="2025-05-19T00:00:00"/>
    <d v="2025-04-01T00:00:00"/>
    <n v="37865.599999999999"/>
    <d v="2025-06-18T00:00:00"/>
    <s v="E0220022"/>
    <s v="PD022057"/>
    <s v="DESENVOLVIMENTO DE SISTEMAS PARA CADEIRA DE CUSTÓDIA"/>
    <n v="36048.050000000003"/>
    <d v="2025-04-01T00:00:00"/>
    <x v="0"/>
    <s v="DIPOL nº 01/2022"/>
    <s v="PCSP-PRC-2022/04963"/>
    <s v="PD-PRC-2022/01772 - 359.00004746/2024-17- APPS"/>
    <s v="2 - FATURADO"/>
    <n v="0"/>
    <x v="0"/>
    <x v="0"/>
    <m/>
  </r>
  <r>
    <x v="151"/>
    <s v="04.236.548/0048-50"/>
    <s v="NF SERVICOS"/>
    <n v="186384"/>
    <d v="2025-05-19T00:00:00"/>
    <n v="1967018"/>
    <d v="2025-05-19T00:00:00"/>
    <d v="2025-04-01T00:00:00"/>
    <n v="522505.32"/>
    <d v="2025-06-18T00:00:00"/>
    <s v="E0220146"/>
    <s v="PD022057"/>
    <s v="NUVEM PÚBLICA"/>
    <n v="497425.06"/>
    <d v="2025-04-01T00:00:00"/>
    <x v="0"/>
    <s v="DIPOL nº 01/2022"/>
    <s v="PCSP-PRC-2022/04963"/>
    <s v="PD-PRC-2022/01772   359.00004746/2024-17  ITO"/>
    <s v="2 - FATURADO"/>
    <n v="0"/>
    <x v="0"/>
    <x v="0"/>
    <m/>
  </r>
  <r>
    <x v="151"/>
    <s v="04.236.548/0048-50"/>
    <s v="NF SERVICOS"/>
    <n v="186385"/>
    <d v="2025-05-19T00:00:00"/>
    <n v="1967019"/>
    <d v="2025-05-19T00:00:00"/>
    <d v="2025-04-01T00:00:00"/>
    <n v="1869.08"/>
    <d v="2025-06-18T00:00:00"/>
    <s v="E0220171"/>
    <s v="PD022057"/>
    <s v="PROGRAMA SP SEM PAPEL"/>
    <n v="1779.36"/>
    <d v="2025-04-01T00:00:00"/>
    <x v="0"/>
    <s v="DIPOL nº 01/2022"/>
    <s v="PCSP-PRC-2022/04963"/>
    <s v="PD-PRC-2022/01772 - 359.00004746/2024-17 - APPS"/>
    <s v="2 - FATURADO"/>
    <n v="0"/>
    <x v="0"/>
    <x v="0"/>
    <m/>
  </r>
  <r>
    <x v="151"/>
    <s v="04.236.548/0048-50"/>
    <s v="NF SERVICOS"/>
    <n v="186386"/>
    <d v="2025-05-19T00:00:00"/>
    <n v="1967020"/>
    <d v="2025-05-19T00:00:00"/>
    <d v="2025-04-01T00:00:00"/>
    <n v="268783.98"/>
    <d v="2025-06-18T00:00:00"/>
    <s v="ET220078"/>
    <s v="PD022057"/>
    <s v="INFRAESTRUTURA DIPOL"/>
    <n v="255882.35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87"/>
    <d v="2025-05-19T00:00:00"/>
    <n v="1967021"/>
    <d v="2025-05-19T00:00:00"/>
    <d v="2025-04-01T00:00:00"/>
    <n v="63427.17"/>
    <d v="2025-06-18T00:00:00"/>
    <s v="ET220078"/>
    <s v="PD022057"/>
    <s v="INFRAESTRUTURA DIPOL"/>
    <n v="60382.67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88"/>
    <d v="2025-05-19T00:00:00"/>
    <n v="1967022"/>
    <d v="2025-05-19T00:00:00"/>
    <d v="2025-04-01T00:00:00"/>
    <n v="224377.52"/>
    <d v="2025-06-18T00:00:00"/>
    <s v="ET220078"/>
    <s v="PD022057"/>
    <s v="INFRAESTRUTURA DIPOL"/>
    <n v="213607.4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89"/>
    <d v="2025-05-19T00:00:00"/>
    <n v="1967023"/>
    <d v="2025-05-19T00:00:00"/>
    <d v="2025-04-01T00:00:00"/>
    <n v="940998.64"/>
    <d v="2025-06-18T00:00:00"/>
    <s v="ET220078"/>
    <s v="PD022057"/>
    <s v="INFRAESTRUTURA DIPOL"/>
    <n v="895830.71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90"/>
    <d v="2025-05-19T00:00:00"/>
    <n v="1967024"/>
    <d v="2025-05-19T00:00:00"/>
    <d v="2025-04-01T00:00:00"/>
    <n v="916605.5"/>
    <d v="2025-06-18T00:00:00"/>
    <s v="ET220078"/>
    <s v="PD022057"/>
    <s v="INFRAESTRUTURA DIPOL"/>
    <n v="872608.44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91"/>
    <d v="2025-05-19T00:00:00"/>
    <n v="1967025"/>
    <d v="2025-05-19T00:00:00"/>
    <d v="2025-04-01T00:00:00"/>
    <n v="3629876.49"/>
    <d v="2025-06-18T00:00:00"/>
    <s v="ET220078"/>
    <s v="PD022057"/>
    <s v="INFRAESTRUTURA DIPOL"/>
    <n v="3455642.42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92"/>
    <d v="2025-05-19T00:00:00"/>
    <n v="1967026"/>
    <d v="2025-05-19T00:00:00"/>
    <d v="2025-04-01T00:00:00"/>
    <n v="265731.84000000003"/>
    <d v="2025-06-18T00:00:00"/>
    <s v="ET220078"/>
    <s v="PD022057"/>
    <s v="INFRAESTRUTURA DIPOL"/>
    <n v="252976.71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8-50"/>
    <s v="NF SERVICOS"/>
    <n v="186393"/>
    <d v="2025-05-19T00:00:00"/>
    <n v="1967027"/>
    <d v="2025-05-19T00:00:00"/>
    <d v="2025-04-01T00:00:00"/>
    <n v="41149.68"/>
    <d v="2025-06-18T00:00:00"/>
    <s v="ET220078"/>
    <s v="PD022057"/>
    <s v="INFRAESTRUTURA DIPOL"/>
    <n v="39174.5"/>
    <d v="2025-04-01T00:00:00"/>
    <x v="0"/>
    <s v="DIPOL nº 01/2022"/>
    <s v="PCSP-PRC-2022/04963"/>
    <s v="PD-PRC-2022/01772  ITO"/>
    <s v="2 - FATURADO"/>
    <n v="0"/>
    <x v="0"/>
    <x v="0"/>
    <m/>
  </r>
  <r>
    <x v="151"/>
    <s v="04.236.548/0049-30"/>
    <s v="NF SERVICOS E_GOV"/>
    <n v="185392"/>
    <d v="2025-05-12T00:00:00"/>
    <n v="1966026"/>
    <d v="2025-05-12T00:00:00"/>
    <m/>
    <n v="202.77"/>
    <d v="2025-06-11T00:00:00"/>
    <m/>
    <m/>
    <s v="Certificado e-CPF A3 em cartão - 24 meses Gov"/>
    <n v="193.04"/>
    <m/>
    <x v="0"/>
    <m/>
    <m/>
    <m/>
    <s v="2 - FATURADO"/>
    <n v="0"/>
    <x v="0"/>
    <x v="1"/>
    <m/>
  </r>
  <r>
    <x v="151"/>
    <s v="04.236.548/0049-30"/>
    <s v="NF SERVICOS E_GOV"/>
    <n v="186190"/>
    <d v="2025-05-16T00:00:00"/>
    <n v="1966824"/>
    <d v="2025-05-16T00:00:00"/>
    <m/>
    <n v="227.35"/>
    <d v="2025-06-15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3"/>
    <m/>
    <m/>
    <m/>
    <s v="2 - FATURADO"/>
    <n v="1174"/>
    <x v="4"/>
    <x v="1"/>
    <m/>
  </r>
  <r>
    <x v="151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5"/>
    <m/>
    <m/>
    <m/>
    <s v="1 - VENDA A VISTA"/>
    <n v="1114"/>
    <x v="4"/>
    <x v="1"/>
    <m/>
  </r>
  <r>
    <x v="151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5"/>
    <m/>
    <m/>
    <m/>
    <s v="1 - VENDA A VISTA"/>
    <n v="1138"/>
    <x v="4"/>
    <x v="1"/>
    <m/>
  </r>
  <r>
    <x v="151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3"/>
    <m/>
    <m/>
    <m/>
    <s v="2 - FATURADO"/>
    <n v="912"/>
    <x v="4"/>
    <x v="1"/>
    <m/>
  </r>
  <r>
    <x v="151"/>
    <s v="04.236.548/0055-89"/>
    <s v="NF SERVICOS E_GOV"/>
    <n v="186193"/>
    <d v="2025-05-16T00:00:00"/>
    <n v="1966827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1"/>
    <s v="04.236.548/0055-89"/>
    <s v="NF SERVICOS E_GOV"/>
    <n v="186744"/>
    <d v="2025-05-26T00:00:00"/>
    <n v="1967378"/>
    <d v="2025-05-26T00:00:00"/>
    <m/>
    <n v="109.89"/>
    <d v="2025-06-25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60-46"/>
    <s v="NF SERVICOS E_GOV"/>
    <n v="186203"/>
    <d v="2025-05-16T00:00:00"/>
    <n v="1966837"/>
    <d v="2025-05-16T00:00:00"/>
    <m/>
    <n v="109.89"/>
    <d v="2025-06-15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60-46"/>
    <s v="NF SERVICOS E_GOV"/>
    <n v="186207"/>
    <d v="2025-05-16T00:00:00"/>
    <n v="1966841"/>
    <d v="2025-05-16T00:00:00"/>
    <m/>
    <n v="109.89"/>
    <d v="2025-06-15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3"/>
    <m/>
    <m/>
    <m/>
    <s v="2 - FATURADO"/>
    <n v="912"/>
    <x v="4"/>
    <x v="1"/>
    <m/>
  </r>
  <r>
    <x v="151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3"/>
    <m/>
    <m/>
    <m/>
    <s v="2 - FATURADO"/>
    <n v="1280"/>
    <x v="4"/>
    <x v="1"/>
    <m/>
  </r>
  <r>
    <x v="151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3"/>
    <m/>
    <m/>
    <m/>
    <s v="2 - FATURADO"/>
    <n v="1045"/>
    <x v="4"/>
    <x v="1"/>
    <m/>
  </r>
  <r>
    <x v="151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96"/>
    <x v="6"/>
    <x v="1"/>
    <m/>
  </r>
  <r>
    <x v="151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4"/>
    <m/>
    <m/>
    <m/>
    <s v="2 - FATURADO"/>
    <n v="96"/>
    <x v="6"/>
    <x v="1"/>
    <m/>
  </r>
  <r>
    <x v="151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4"/>
    <m/>
    <m/>
    <m/>
    <s v="2 - FATURADO"/>
    <n v="159"/>
    <x v="2"/>
    <x v="1"/>
    <m/>
  </r>
  <r>
    <x v="151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4"/>
    <m/>
    <m/>
    <m/>
    <s v="2 - FATURADO"/>
    <n v="155"/>
    <x v="2"/>
    <x v="1"/>
    <m/>
  </r>
  <r>
    <x v="151"/>
    <s v="04.236.548/0070-18"/>
    <s v="NF SERVICOS E_GOV"/>
    <n v="177792"/>
    <d v="2025-01-16T00:00:00"/>
    <n v="1906731"/>
    <d v="2025-01-16T00:00:00"/>
    <m/>
    <n v="277.10000000000002"/>
    <d v="2025-02-15T00:00:00"/>
    <m/>
    <m/>
    <s v="Certificado e-CPF A3 em token - 36 meses Gov"/>
    <n v="263.8"/>
    <m/>
    <x v="4"/>
    <m/>
    <m/>
    <m/>
    <s v="2 - FATURADO"/>
    <n v="104"/>
    <x v="6"/>
    <x v="1"/>
    <m/>
  </r>
  <r>
    <x v="151"/>
    <s v="04.236.548/0070-18"/>
    <s v="NF SERVICOS E_GOV"/>
    <n v="178324"/>
    <d v="2025-01-20T00:00:00"/>
    <n v="1907263"/>
    <d v="2025-01-20T00:00:00"/>
    <m/>
    <n v="167.26"/>
    <d v="2025-02-19T00:00:00"/>
    <m/>
    <m/>
    <s v="Certificado e-CPF A3 (somente certificado) - 36 meses Gov"/>
    <n v="159.22999999999999"/>
    <m/>
    <x v="4"/>
    <m/>
    <m/>
    <m/>
    <s v="2 - FATURADO"/>
    <n v="100"/>
    <x v="6"/>
    <x v="1"/>
    <m/>
  </r>
  <r>
    <x v="151"/>
    <s v="04.236.548/0072-80"/>
    <s v="NF SERVICOS E_GOV"/>
    <n v="136136"/>
    <d v="2022-10-14T00:00:00"/>
    <n v="141058"/>
    <d v="2022-10-14T00:00:00"/>
    <m/>
    <n v="124.99"/>
    <d v="2022-11-13T00:00:00"/>
    <m/>
    <m/>
    <s v="Certificado e-CPF A3 (somente certificado) - 12 meses Gov"/>
    <n v="124.99"/>
    <m/>
    <x v="3"/>
    <m/>
    <m/>
    <m/>
    <s v="2 - FATURADO"/>
    <n v="929"/>
    <x v="4"/>
    <x v="1"/>
    <m/>
  </r>
  <r>
    <x v="151"/>
    <s v="04.236.548/0078-75"/>
    <s v="NF SERVICOS E_GOV"/>
    <n v="185119"/>
    <d v="2025-05-07T00:00:00"/>
    <n v="1965753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78-75"/>
    <s v="NF SERVICOS E_GOV"/>
    <n v="185380"/>
    <d v="2025-05-12T00:00:00"/>
    <n v="1966014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83-32"/>
    <s v="NF SERVICOS E_GOV"/>
    <n v="177830"/>
    <d v="2023-03-23T00:00:00"/>
    <n v="183127"/>
    <d v="2023-03-23T00:00:00"/>
    <m/>
    <n v="261.26"/>
    <d v="2023-04-22T00:00:00"/>
    <m/>
    <m/>
    <s v="Certificado e-CPF A3 em token - 24 meses Gov"/>
    <n v="261.26"/>
    <m/>
    <x v="3"/>
    <m/>
    <m/>
    <m/>
    <s v="2 - FATURADO"/>
    <n v="769"/>
    <x v="4"/>
    <x v="1"/>
    <m/>
  </r>
  <r>
    <x v="151"/>
    <s v="04.236.548/0083-32"/>
    <s v="NF SERVICOS E_GOV"/>
    <n v="185397"/>
    <d v="2025-05-12T00:00:00"/>
    <n v="196603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84-13"/>
    <s v="NF SERVICOS E_GOV"/>
    <n v="179870"/>
    <d v="2025-02-14T00:00:00"/>
    <n v="1921758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75"/>
    <x v="8"/>
    <x v="1"/>
    <m/>
  </r>
  <r>
    <x v="151"/>
    <s v="04.236.548/0084-13"/>
    <s v="NF SERVICOS E_GOV"/>
    <n v="179915"/>
    <d v="2025-02-14T00:00:00"/>
    <n v="1921803"/>
    <d v="2025-02-14T00:00:00"/>
    <m/>
    <n v="109.89"/>
    <d v="2025-03-16T00:00:00"/>
    <m/>
    <m/>
    <s v="Certificado e-CPF A3 (renovação) - 36 meses Gov"/>
    <n v="104.62"/>
    <m/>
    <x v="4"/>
    <m/>
    <m/>
    <m/>
    <s v="2 - FATURADO"/>
    <n v="75"/>
    <x v="8"/>
    <x v="1"/>
    <m/>
  </r>
  <r>
    <x v="151"/>
    <s v="04.236.548/0085-02"/>
    <s v="NF SERVICOS E_GOV"/>
    <n v="186149"/>
    <d v="2025-05-16T00:00:00"/>
    <n v="1966783"/>
    <d v="2025-05-16T00:00:00"/>
    <m/>
    <n v="227.35"/>
    <d v="2025-06-15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85-02"/>
    <s v="NF SERVICOS E_GOV"/>
    <n v="186186"/>
    <d v="2025-05-16T00:00:00"/>
    <n v="1966820"/>
    <d v="2025-05-16T00:00:00"/>
    <m/>
    <n v="227.35"/>
    <d v="2025-06-15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85-02"/>
    <s v="NF SERVICOS E_GOV"/>
    <n v="186201"/>
    <d v="2025-05-16T00:00:00"/>
    <n v="1966835"/>
    <d v="2025-05-16T00:00:00"/>
    <m/>
    <n v="227.35"/>
    <d v="2025-06-15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4"/>
    <m/>
    <m/>
    <m/>
    <s v="2 - FATURADO"/>
    <n v="1101"/>
    <x v="4"/>
    <x v="0"/>
    <m/>
  </r>
  <r>
    <x v="151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3"/>
    <m/>
    <m/>
    <m/>
    <s v="2 - FATURADO"/>
    <n v="1084"/>
    <x v="4"/>
    <x v="1"/>
    <m/>
  </r>
  <r>
    <x v="151"/>
    <s v="04.236.548/0087-66"/>
    <s v="NF SERVICOS E_GOV"/>
    <n v="185335"/>
    <d v="2025-05-12T00:00:00"/>
    <n v="1965969"/>
    <d v="2025-05-12T00:00:00"/>
    <m/>
    <n v="227.35"/>
    <d v="2025-06-11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87-66"/>
    <s v="NF SERVICOS E_GOV"/>
    <n v="186440"/>
    <d v="2025-05-19T00:00:00"/>
    <n v="1967074"/>
    <d v="2025-05-19T00:00:00"/>
    <m/>
    <n v="227.35"/>
    <d v="2025-06-18T00:00:00"/>
    <m/>
    <m/>
    <s v="Certificado e-CPF A3 em cartão - 36 meses Gov"/>
    <n v="216.44"/>
    <m/>
    <x v="0"/>
    <m/>
    <m/>
    <m/>
    <s v="2 - FATURADO"/>
    <n v="0"/>
    <x v="0"/>
    <x v="1"/>
    <m/>
  </r>
  <r>
    <x v="151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3"/>
    <m/>
    <m/>
    <m/>
    <s v="2 - FATURADO"/>
    <n v="869"/>
    <x v="4"/>
    <x v="1"/>
    <m/>
  </r>
  <r>
    <x v="151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6"/>
    <m/>
    <m/>
    <m/>
    <s v="2 - FATURADO"/>
    <n v="733"/>
    <x v="4"/>
    <x v="1"/>
    <m/>
  </r>
  <r>
    <x v="151"/>
    <s v="04.236.548/0093-04"/>
    <s v="NF SERVICOS E_GOV"/>
    <n v="185391"/>
    <d v="2025-05-12T00:00:00"/>
    <n v="1966025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3-04"/>
    <s v="NF SERVICOS E_GOV"/>
    <n v="186221"/>
    <d v="2025-05-16T00:00:00"/>
    <n v="1966855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3-04"/>
    <s v="NF SERVICOS E_GOV"/>
    <n v="186275"/>
    <d v="2025-05-16T00:00:00"/>
    <n v="1966909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3-04"/>
    <s v="NF SERVICOS E_GOV"/>
    <n v="186443"/>
    <d v="2025-05-19T00:00:00"/>
    <n v="1967077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3-04"/>
    <s v="NF SERVICOS E_GOV"/>
    <n v="186933"/>
    <d v="2025-05-28T00:00:00"/>
    <n v="1967567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3"/>
    <m/>
    <m/>
    <m/>
    <s v="2 - FATURADO"/>
    <n v="705"/>
    <x v="4"/>
    <x v="1"/>
    <m/>
  </r>
  <r>
    <x v="151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4"/>
    <m/>
    <m/>
    <m/>
    <s v="2 - FATURADO"/>
    <n v="187"/>
    <x v="1"/>
    <x v="1"/>
    <m/>
  </r>
  <r>
    <x v="151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4"/>
    <m/>
    <m/>
    <m/>
    <s v="2 - FATURADO"/>
    <n v="163"/>
    <x v="2"/>
    <x v="1"/>
    <m/>
  </r>
  <r>
    <x v="151"/>
    <s v="04.236.548/0098-19"/>
    <s v="NF SERVICOS E_GOV"/>
    <n v="186285"/>
    <d v="2025-05-16T00:00:00"/>
    <n v="1966919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1"/>
    <s v="04.236.548/0099-08"/>
    <s v="NF SERVICOS E_GOV"/>
    <n v="186249"/>
    <d v="2025-05-16T00:00:00"/>
    <n v="1966883"/>
    <d v="2025-05-16T00:00:00"/>
    <m/>
    <n v="109.89"/>
    <d v="2025-06-15T00:00:00"/>
    <m/>
    <m/>
    <s v="Certificado e-CPF A3 (renovação) - 36 meses Gov"/>
    <n v="104.62"/>
    <m/>
    <x v="0"/>
    <m/>
    <m/>
    <m/>
    <s v="2 - FATURADO"/>
    <n v="0"/>
    <x v="0"/>
    <x v="1"/>
    <m/>
  </r>
  <r>
    <x v="151"/>
    <s v="04.236.548/0099-08"/>
    <s v="NF SERVICOS E_GOV"/>
    <n v="186749"/>
    <d v="2025-05-26T00:00:00"/>
    <n v="1967383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099-08"/>
    <s v="NF SERVICOS E_GOV"/>
    <n v="186865"/>
    <d v="2025-05-28T00:00:00"/>
    <n v="1967499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51"/>
    <s v="04.236.548/0100-78"/>
    <s v="NF SERVICOS E_GOV"/>
    <n v="184835"/>
    <d v="2025-04-29T00:00:00"/>
    <n v="195259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51"/>
    <s v="04.236.548/0100-78"/>
    <s v="NF SERVICOS E_GOV"/>
    <n v="185502"/>
    <d v="2025-05-12T00:00:00"/>
    <n v="1966136"/>
    <d v="2025-05-12T00:00:00"/>
    <m/>
    <n v="285.14999999999998"/>
    <d v="2025-06-11T00:00:00"/>
    <m/>
    <m/>
    <s v="Certificado e-CNPJ A3 em token - 36 meses Gov"/>
    <n v="271.45999999999998"/>
    <m/>
    <x v="0"/>
    <m/>
    <m/>
    <m/>
    <s v="2 - FATURADO"/>
    <n v="0"/>
    <x v="0"/>
    <x v="1"/>
    <m/>
  </r>
  <r>
    <x v="152"/>
    <s v="04.297.215/0001-77"/>
    <s v="ND-OPERADORA CIELO"/>
    <n v="25599"/>
    <d v="2025-05-28T00:00:00"/>
    <m/>
    <m/>
    <m/>
    <n v="312.48"/>
    <d v="2025-05-28T00:00:00"/>
    <m/>
    <m/>
    <s v="e-CNPJ A3 em cartão - 36 meses "/>
    <n v="312.48"/>
    <m/>
    <x v="0"/>
    <m/>
    <m/>
    <m/>
    <s v="1 - VENDA A VISTA"/>
    <n v="2"/>
    <x v="7"/>
    <x v="4"/>
    <m/>
  </r>
  <r>
    <x v="153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824"/>
    <x v="4"/>
    <x v="1"/>
    <m/>
  </r>
  <r>
    <x v="153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84"/>
    <x v="4"/>
    <x v="1"/>
    <m/>
  </r>
  <r>
    <x v="153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58"/>
    <x v="4"/>
    <x v="1"/>
    <m/>
  </r>
  <r>
    <x v="153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34"/>
    <x v="4"/>
    <x v="1"/>
    <m/>
  </r>
  <r>
    <x v="153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86"/>
    <x v="4"/>
    <x v="1"/>
    <m/>
  </r>
  <r>
    <x v="153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73"/>
    <x v="4"/>
    <x v="1"/>
    <m/>
  </r>
  <r>
    <x v="153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38"/>
    <x v="4"/>
    <x v="1"/>
    <m/>
  </r>
  <r>
    <x v="153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08"/>
    <x v="4"/>
    <x v="1"/>
    <m/>
  </r>
  <r>
    <x v="153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76"/>
    <x v="4"/>
    <x v="1"/>
    <m/>
  </r>
  <r>
    <x v="153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48"/>
    <x v="4"/>
    <x v="1"/>
    <m/>
  </r>
  <r>
    <x v="153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17"/>
    <x v="4"/>
    <x v="1"/>
    <m/>
  </r>
  <r>
    <x v="153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56"/>
    <x v="4"/>
    <x v="1"/>
    <m/>
  </r>
  <r>
    <x v="154"/>
    <s v="04.378.330/0002-57"/>
    <s v="NF SERVICOS"/>
    <n v="186536"/>
    <d v="2025-05-20T00:00:00"/>
    <n v="1967170"/>
    <d v="2025-05-20T00:00:00"/>
    <d v="2025-04-01T00:00:00"/>
    <n v="130360.18"/>
    <d v="2025-06-19T00:00:00"/>
    <s v="E0220919"/>
    <s v="PD022475"/>
    <s v="IAAS AVANÇADA - PAAS - SMTP - CERTIFICADO SSL STANDAR - OV"/>
    <n v="124102.89"/>
    <d v="2025-04-01T00:00:00"/>
    <x v="0"/>
    <s v="CCB-057/421/2023"/>
    <s v="SEI 057.00019350/2023-71"/>
    <s v="359.00006583/2023-18   ITO"/>
    <s v="2 - FATURADO"/>
    <n v="0"/>
    <x v="0"/>
    <x v="0"/>
    <m/>
  </r>
  <r>
    <x v="154"/>
    <s v="04.378.330/0002-57"/>
    <s v="NF SERVICOS"/>
    <n v="186537"/>
    <d v="2025-05-20T00:00:00"/>
    <n v="1967171"/>
    <d v="2025-05-20T00:00:00"/>
    <d v="2025-04-01T00:00:00"/>
    <n v="1180.47"/>
    <d v="2025-06-19T00:00:00"/>
    <s v="E0220919"/>
    <s v="PD022475"/>
    <s v="IAAS AVANÇADA - PAAS - SMTP - CERTIFICADO SSL STANDAR - OV"/>
    <n v="1123.81"/>
    <d v="2025-04-01T00:00:00"/>
    <x v="0"/>
    <s v="CCB-057/421/2023"/>
    <s v="SEI 057.00019350/2023-71"/>
    <s v="359.00006583/2023-18   ITO"/>
    <s v="2 - FATURADO"/>
    <n v="0"/>
    <x v="0"/>
    <x v="0"/>
    <m/>
  </r>
  <r>
    <x v="154"/>
    <s v="04.378.330/0002-57"/>
    <s v="NF SERVICOS"/>
    <n v="186538"/>
    <d v="2025-05-20T00:00:00"/>
    <n v="1967172"/>
    <d v="2025-05-20T00:00:00"/>
    <d v="2025-04-01T00:00:00"/>
    <n v="272769.8"/>
    <d v="2025-06-19T00:00:00"/>
    <s v="E0220921"/>
    <s v="PD022475"/>
    <s v="MANUTENÇÃO SISTEMA SGSCI - VIA FACIL - BOMBEIROS"/>
    <n v="259676.85"/>
    <d v="2025-04-01T00:00:00"/>
    <x v="0"/>
    <s v="CCB-057/421/2023"/>
    <s v="SEI 057.00019350/2023-71"/>
    <s v="359.00006583/2023-18 APPS"/>
    <s v="2 - FATURADO"/>
    <n v="0"/>
    <x v="0"/>
    <x v="0"/>
    <m/>
  </r>
  <r>
    <x v="154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04"/>
    <x v="6"/>
    <x v="1"/>
    <m/>
  </r>
  <r>
    <x v="154"/>
    <s v="04.378.330/0005-08"/>
    <s v="NF SERVICOS E_GOV"/>
    <n v="185336"/>
    <d v="2025-05-12T00:00:00"/>
    <n v="1965970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4"/>
    <s v="04.378.330/0005-08"/>
    <s v="NF SERVICOS E_GOV"/>
    <n v="186500"/>
    <d v="2025-05-20T00:00:00"/>
    <n v="1967134"/>
    <d v="2025-05-20T00:00:00"/>
    <m/>
    <n v="167.26"/>
    <d v="2025-06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4"/>
    <s v="04.378.330/0006-80"/>
    <s v="NF SERVICOS E_GOV"/>
    <n v="186681"/>
    <d v="2025-05-23T00:00:00"/>
    <n v="1967315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5"/>
    <s v="04.443.102/0001-32"/>
    <s v="ND-OPERADORA CIELO"/>
    <n v="25533"/>
    <d v="2025-05-22T00:00:00"/>
    <m/>
    <m/>
    <m/>
    <n v="293.73"/>
    <d v="2025-05-22T00:00:00"/>
    <m/>
    <m/>
    <s v="e-CNPJ A3 (somente certificado) - 36 meses "/>
    <n v="293.73"/>
    <m/>
    <x v="0"/>
    <m/>
    <m/>
    <m/>
    <s v="1 - VENDA A VISTA"/>
    <n v="8"/>
    <x v="7"/>
    <x v="4"/>
    <m/>
  </r>
  <r>
    <x v="156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229"/>
    <x v="4"/>
    <x v="1"/>
    <m/>
  </r>
  <r>
    <x v="157"/>
    <s v="04.774.358/0001-22"/>
    <s v="5102 VENDA MERC.ADQ"/>
    <n v="658"/>
    <d v="2025-04-01T00:00:00"/>
    <m/>
    <s v="PEDIDO DE COMPRA OC"/>
    <n v="0"/>
    <n v="420"/>
    <d v="2025-05-31T00:00:00"/>
    <n v="541"/>
    <m/>
    <s v="TRILOGIA DO COPAN: A HISTORIA DO ED COPAN VL. 1 - 1A REIMPRESSAO"/>
    <n v="420"/>
    <n v="0"/>
    <x v="0"/>
    <m/>
    <m/>
    <m/>
    <s v="60 DIAS"/>
    <n v="0"/>
    <x v="0"/>
    <x v="6"/>
    <m/>
  </r>
  <r>
    <x v="158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588"/>
    <x v="4"/>
    <x v="1"/>
    <m/>
  </r>
  <r>
    <x v="158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569"/>
    <x v="4"/>
    <x v="1"/>
    <m/>
  </r>
  <r>
    <x v="159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318"/>
    <x v="4"/>
    <x v="1"/>
    <m/>
  </r>
  <r>
    <x v="160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1"/>
    <s v="NAO INFORMADO"/>
    <s v="NAO INFORMADO"/>
    <s v="20181763/0001 ITO"/>
    <s v="2 - FATURADO"/>
    <n v="1029"/>
    <x v="4"/>
    <x v="0"/>
    <m/>
  </r>
  <r>
    <x v="160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1"/>
    <s v="NAO INFORMADO"/>
    <s v="NAO INFORMADO"/>
    <s v="20181763/0001 ITO"/>
    <s v="2 - FATURADO"/>
    <n v="995"/>
    <x v="4"/>
    <x v="0"/>
    <m/>
  </r>
  <r>
    <x v="160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1"/>
    <s v="NAO INFORMADO"/>
    <s v="NAO INFORMADO"/>
    <s v="20181763/0001 ITO"/>
    <s v="2 - FATURADO"/>
    <n v="964"/>
    <x v="4"/>
    <x v="0"/>
    <m/>
  </r>
  <r>
    <x v="160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1"/>
    <s v="NAO INFORMADO"/>
    <s v="NAO INFORMADO"/>
    <s v="20181763/0001 ITO"/>
    <s v="2 - FATURADO"/>
    <n v="946"/>
    <x v="4"/>
    <x v="0"/>
    <m/>
  </r>
  <r>
    <x v="160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1"/>
    <s v="NAO INFORMADO"/>
    <s v="NAO INFORMADO"/>
    <s v="20181763/0001 ITO"/>
    <s v="2 - FATURADO"/>
    <n v="937"/>
    <x v="4"/>
    <x v="0"/>
    <m/>
  </r>
  <r>
    <x v="160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1"/>
    <s v="NAO INFORMADO"/>
    <s v="NAO INFORMADO"/>
    <s v="20181763/0001 ITO"/>
    <s v="2 - FATURADO"/>
    <n v="902"/>
    <x v="4"/>
    <x v="0"/>
    <m/>
  </r>
  <r>
    <x v="160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1"/>
    <s v="NAO INFORMADO"/>
    <s v="NAO INFORMADO"/>
    <s v="20181763/0001 ITO"/>
    <s v="2 - FATURADO"/>
    <n v="876"/>
    <x v="4"/>
    <x v="0"/>
    <m/>
  </r>
  <r>
    <x v="160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1"/>
    <s v="NAO INFORMADO"/>
    <s v="NAO INFORMADO"/>
    <s v="20181763/0001 ITO"/>
    <s v="2 - FATURADO"/>
    <n v="841"/>
    <x v="4"/>
    <x v="0"/>
    <m/>
  </r>
  <r>
    <x v="161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134"/>
    <x v="3"/>
    <x v="2"/>
    <m/>
  </r>
  <r>
    <x v="162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128"/>
    <x v="3"/>
    <x v="2"/>
    <m/>
  </r>
  <r>
    <x v="163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113"/>
    <x v="6"/>
    <x v="3"/>
    <m/>
  </r>
  <r>
    <x v="164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891"/>
    <x v="4"/>
    <x v="6"/>
    <m/>
  </r>
  <r>
    <x v="165"/>
    <s v="043.244.524-23"/>
    <s v="ND-AMAZON"/>
    <n v="5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13"/>
    <x v="6"/>
    <x v="3"/>
    <m/>
  </r>
  <r>
    <x v="166"/>
    <s v="043.656.086-06"/>
    <s v="ND-AMAZON"/>
    <n v="381"/>
    <d v="2025-05-01T00:00:00"/>
    <m/>
    <m/>
    <m/>
    <n v="37.770000000000003"/>
    <d v="2025-05-31T00:00:00"/>
    <m/>
    <m/>
    <s v="FERNAND LEGER - RELACOES E AMIZADES BRASILEIRAS"/>
    <n v="37.770000000000003"/>
    <m/>
    <x v="0"/>
    <m/>
    <m/>
    <m/>
    <s v="2 - FATURADO"/>
    <n v="0"/>
    <x v="0"/>
    <x v="3"/>
    <m/>
  </r>
  <r>
    <x v="167"/>
    <s v="044.259.588-37"/>
    <s v="ND-OPERADORA CIELO"/>
    <n v="25579"/>
    <d v="2025-05-27T00:00:00"/>
    <m/>
    <m/>
    <m/>
    <n v="187.49"/>
    <d v="2025-05-27T00:00:00"/>
    <m/>
    <m/>
    <s v="Certificado e-CPF A3 (somente certificado) - 36 meses"/>
    <n v="187.49"/>
    <m/>
    <x v="0"/>
    <m/>
    <m/>
    <m/>
    <s v="1 - VENDA A VISTA"/>
    <n v="3"/>
    <x v="7"/>
    <x v="4"/>
    <m/>
  </r>
  <r>
    <x v="168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0"/>
    <x v="0"/>
    <x v="3"/>
    <m/>
  </r>
  <r>
    <x v="169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13"/>
    <x v="6"/>
    <x v="3"/>
    <m/>
  </r>
  <r>
    <x v="170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248"/>
    <x v="4"/>
    <x v="1"/>
    <m/>
  </r>
  <r>
    <x v="170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170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170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155"/>
    <x v="4"/>
    <x v="1"/>
    <m/>
  </r>
  <r>
    <x v="170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122"/>
    <x v="4"/>
    <x v="1"/>
    <m/>
  </r>
  <r>
    <x v="170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094"/>
    <x v="4"/>
    <x v="1"/>
    <m/>
  </r>
  <r>
    <x v="170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068"/>
    <x v="4"/>
    <x v="1"/>
    <m/>
  </r>
  <r>
    <x v="170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034"/>
    <x v="4"/>
    <x v="1"/>
    <m/>
  </r>
  <r>
    <x v="170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000"/>
    <x v="4"/>
    <x v="1"/>
    <m/>
  </r>
  <r>
    <x v="170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975"/>
    <x v="4"/>
    <x v="1"/>
    <m/>
  </r>
  <r>
    <x v="170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945"/>
    <x v="4"/>
    <x v="1"/>
    <m/>
  </r>
  <r>
    <x v="170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916"/>
    <x v="4"/>
    <x v="1"/>
    <m/>
  </r>
  <r>
    <x v="170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881"/>
    <x v="4"/>
    <x v="1"/>
    <m/>
  </r>
  <r>
    <x v="170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853"/>
    <x v="4"/>
    <x v="1"/>
    <m/>
  </r>
  <r>
    <x v="170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824"/>
    <x v="4"/>
    <x v="1"/>
    <m/>
  </r>
  <r>
    <x v="170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784"/>
    <x v="4"/>
    <x v="1"/>
    <m/>
  </r>
  <r>
    <x v="170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758"/>
    <x v="4"/>
    <x v="1"/>
    <m/>
  </r>
  <r>
    <x v="170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734"/>
    <x v="4"/>
    <x v="1"/>
    <m/>
  </r>
  <r>
    <x v="170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686"/>
    <x v="4"/>
    <x v="1"/>
    <m/>
  </r>
  <r>
    <x v="170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673"/>
    <x v="4"/>
    <x v="1"/>
    <m/>
  </r>
  <r>
    <x v="170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638"/>
    <x v="4"/>
    <x v="1"/>
    <m/>
  </r>
  <r>
    <x v="170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608"/>
    <x v="4"/>
    <x v="1"/>
    <m/>
  </r>
  <r>
    <x v="170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576"/>
    <x v="4"/>
    <x v="1"/>
    <m/>
  </r>
  <r>
    <x v="170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548"/>
    <x v="4"/>
    <x v="1"/>
    <m/>
  </r>
  <r>
    <x v="170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517"/>
    <x v="4"/>
    <x v="1"/>
    <m/>
  </r>
  <r>
    <x v="170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483"/>
    <x v="4"/>
    <x v="1"/>
    <m/>
  </r>
  <r>
    <x v="170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456"/>
    <x v="4"/>
    <x v="1"/>
    <m/>
  </r>
  <r>
    <x v="170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427"/>
    <x v="4"/>
    <x v="1"/>
    <m/>
  </r>
  <r>
    <x v="171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0"/>
    <x v="0"/>
    <x v="3"/>
    <m/>
  </r>
  <r>
    <x v="172"/>
    <s v="046.031.739-38"/>
    <s v="ND-OPERADORA CIELO"/>
    <n v="25590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173"/>
    <s v="046.125.918-44"/>
    <s v="ND-AMAZON"/>
    <n v="230"/>
    <d v="2025-03-27T00:00:00"/>
    <m/>
    <m/>
    <m/>
    <n v="14.9"/>
    <d v="2025-04-26T00:00:00"/>
    <m/>
    <m/>
    <s v="COL. APL. CIN. BR: GUILHERME DE ALMEIDA PRADO"/>
    <n v="14.9"/>
    <m/>
    <x v="0"/>
    <m/>
    <m/>
    <m/>
    <s v="2 - FATURADO"/>
    <n v="34"/>
    <x v="5"/>
    <x v="3"/>
    <m/>
  </r>
  <r>
    <x v="174"/>
    <s v="049.835.691-46"/>
    <s v="ND-AMAZON"/>
    <n v="270"/>
    <d v="2025-03-27T00:00:00"/>
    <m/>
    <m/>
    <m/>
    <n v="122.82"/>
    <d v="2025-04-26T00:00:00"/>
    <m/>
    <m/>
    <s v="ESCRITOR POR ESCRITOR - MACHADO DE ASSIS SEGUNDO SEUS PARES 1939-2008 - VL. 2"/>
    <n v="122.82"/>
    <m/>
    <x v="0"/>
    <m/>
    <m/>
    <m/>
    <s v="2 - FATURADO"/>
    <n v="34"/>
    <x v="5"/>
    <x v="3"/>
    <m/>
  </r>
  <r>
    <x v="175"/>
    <s v="05.012.725/0001-13"/>
    <s v="NF SERVICOS DO"/>
    <n v="330535"/>
    <d v="2025-05-19T00:00:00"/>
    <n v="337243"/>
    <d v="2025-05-20T00:00:00"/>
    <m/>
    <n v="921.9"/>
    <d v="2025-06-19T00:00:00"/>
    <s v="E0230844"/>
    <s v="PD023844"/>
    <s v="Serviços de Publicidade Eletrônica"/>
    <n v="921.9"/>
    <m/>
    <x v="0"/>
    <m/>
    <m/>
    <m/>
    <s v="2 - FATURADO"/>
    <n v="0"/>
    <x v="0"/>
    <x v="1"/>
    <m/>
  </r>
  <r>
    <x v="175"/>
    <s v="05.012.725/0001-13"/>
    <s v="NF SERVICOS DO"/>
    <n v="331878"/>
    <d v="2025-05-23T00:00:00"/>
    <n v="338594"/>
    <d v="2025-05-26T00:00:00"/>
    <m/>
    <n v="829.71"/>
    <d v="2025-06-25T00:00:00"/>
    <s v="E0230844"/>
    <s v="PD023844"/>
    <s v="Serviços de Publicidade Eletrônica"/>
    <n v="829.71"/>
    <m/>
    <x v="0"/>
    <m/>
    <m/>
    <m/>
    <s v="2 - FATURADO"/>
    <n v="0"/>
    <x v="0"/>
    <x v="1"/>
    <m/>
  </r>
  <r>
    <x v="176"/>
    <s v="05.051.955/0001-91"/>
    <s v="NF SERVICOS"/>
    <n v="185552"/>
    <d v="2025-05-12T00:00:00"/>
    <n v="1966186"/>
    <d v="2025-05-12T00:00:00"/>
    <d v="2025-04-01T00:00:00"/>
    <n v="2566.69"/>
    <d v="2025-06-11T00:00:00"/>
    <s v="E0240307"/>
    <s v="PD024189"/>
    <s v="FOLHA PAGAMENTO"/>
    <n v="2443.4899999999998"/>
    <d v="2025-04-01T00:00:00"/>
    <x v="0"/>
    <s v="0537/ARTESP/2024"/>
    <s v="134.00009456/2024-50"/>
    <s v="359.00005731/2024-68 APPS"/>
    <s v="2 - FATURADO"/>
    <n v="0"/>
    <x v="0"/>
    <x v="0"/>
    <m/>
  </r>
  <r>
    <x v="176"/>
    <s v="05.051.955/0001-91"/>
    <s v="NF SERVICOS"/>
    <n v="185570"/>
    <d v="2025-05-12T00:00:00"/>
    <n v="1966204"/>
    <d v="2025-05-12T00:00:00"/>
    <d v="2025-04-01T00:00:00"/>
    <n v="132712.54999999999"/>
    <d v="2025-06-11T00:00:00"/>
    <s v="E0240020"/>
    <s v="PD024015"/>
    <s v="INFRAESTRUTURA DE TI - OUTSOURCING"/>
    <n v="126342.35"/>
    <d v="2025-04-01T00:00:00"/>
    <x v="0"/>
    <m/>
    <s v="134.00025403/2023-03"/>
    <s v="359.00004799/2024-20-ITO"/>
    <s v="2 - FATURADO"/>
    <n v="0"/>
    <x v="0"/>
    <x v="0"/>
    <m/>
  </r>
  <r>
    <x v="176"/>
    <s v="05.051.955/0001-91"/>
    <s v="NF SERVICOS"/>
    <n v="185571"/>
    <d v="2025-05-12T00:00:00"/>
    <n v="1966205"/>
    <d v="2025-05-12T00:00:00"/>
    <d v="2025-04-01T00:00:00"/>
    <n v="56033.74"/>
    <d v="2025-06-11T00:00:00"/>
    <s v="E0240020"/>
    <s v="PD024015"/>
    <s v="INFRAESTRUTURA DE TI - OUTSOURCING"/>
    <n v="53344.12"/>
    <d v="2025-04-01T00:00:00"/>
    <x v="0"/>
    <m/>
    <s v="134.00025403/2023-03"/>
    <s v="359.00004799/2024-20-ITO"/>
    <s v="2 - FATURADO"/>
    <n v="0"/>
    <x v="0"/>
    <x v="0"/>
    <m/>
  </r>
  <r>
    <x v="176"/>
    <s v="05.051.955/0001-91"/>
    <s v="NF SERVICOS"/>
    <n v="186306"/>
    <d v="2025-05-16T00:00:00"/>
    <n v="1966940"/>
    <d v="2025-05-16T00:00:00"/>
    <d v="2025-04-01T00:00:00"/>
    <n v="114405.45"/>
    <d v="2025-06-15T00:00:00"/>
    <s v="E0190297"/>
    <s v="PD019231"/>
    <s v="NUVEM PRODESP E PLATAFORMA COM SERVIÇO PAAS"/>
    <n v="108913.99"/>
    <d v="2025-04-01T00:00:00"/>
    <x v="0"/>
    <s v="0407/ARTESP/2020"/>
    <s v="134.00000137/2023-06"/>
    <s v="PD-PRC2020/00834   359.00002332/2023-64  - ITO"/>
    <s v="2 - FATURADO"/>
    <n v="0"/>
    <x v="0"/>
    <x v="0"/>
    <m/>
  </r>
  <r>
    <x v="176"/>
    <s v="05.051.955/0001-91"/>
    <s v="NF SERVICOS"/>
    <n v="186307"/>
    <d v="2025-05-16T00:00:00"/>
    <n v="1966941"/>
    <d v="2025-05-16T00:00:00"/>
    <d v="2025-04-01T00:00:00"/>
    <n v="64943.7"/>
    <d v="2025-06-15T00:00:00"/>
    <s v="E0230316"/>
    <s v="PD023277"/>
    <s v="OFFICE BÁSICO"/>
    <n v="61826.400000000001"/>
    <d v="2025-04-01T00:00:00"/>
    <x v="0"/>
    <s v="534/ARTESP/2024"/>
    <s v="134.00001594/2023-18"/>
    <s v="359.00006718/2023-45-ITO"/>
    <s v="2 - FATURADO"/>
    <n v="0"/>
    <x v="0"/>
    <x v="0"/>
    <m/>
  </r>
  <r>
    <x v="176"/>
    <s v="05.051.955/0001-91"/>
    <s v="NF SERVICOS"/>
    <n v="186310"/>
    <d v="2025-05-16T00:00:00"/>
    <n v="1966944"/>
    <d v="2025-05-16T00:00:00"/>
    <d v="2025-04-01T00:00:00"/>
    <n v="2550"/>
    <d v="2025-06-15T00:00:00"/>
    <s v="E0240467"/>
    <s v="PD024324"/>
    <s v="PROGRAMA SP SEM PAPEL"/>
    <n v="2427.6"/>
    <d v="2025-04-01T00:00:00"/>
    <x v="0"/>
    <s v="0545/ARTESP/2024"/>
    <s v="134.00022324/2024-13"/>
    <s v="359.00006288/2024-42 - APPS"/>
    <s v="2 - FATURADO"/>
    <n v="0"/>
    <x v="0"/>
    <x v="0"/>
    <m/>
  </r>
  <r>
    <x v="177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154"/>
    <x v="2"/>
    <x v="2"/>
    <m/>
  </r>
  <r>
    <x v="177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79"/>
    <x v="8"/>
    <x v="2"/>
    <m/>
  </r>
  <r>
    <x v="177"/>
    <s v="05.211.356/0001-98"/>
    <s v="NF SERVICOS DO"/>
    <n v="326892"/>
    <d v="2025-04-30T00:00:00"/>
    <n v="333583"/>
    <d v="2025-05-02T00:00:00"/>
    <m/>
    <n v="553.14"/>
    <d v="2025-06-01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77"/>
    <s v="05.211.356/0001-98"/>
    <s v="NF SERVICOS DO"/>
    <n v="326893"/>
    <d v="2025-04-30T00:00:00"/>
    <n v="333584"/>
    <d v="2025-05-02T00:00:00"/>
    <m/>
    <n v="553.14"/>
    <d v="2025-06-01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77"/>
    <s v="05.211.356/0001-98"/>
    <s v="NF SERVICOS DO"/>
    <n v="331276"/>
    <d v="2025-05-21T00:00:00"/>
    <n v="337985"/>
    <d v="2025-05-22T00:00:00"/>
    <m/>
    <n v="1014.09"/>
    <d v="2025-06-21T00:00:00"/>
    <s v="E0240828"/>
    <s v="PD024828"/>
    <s v="Serviços de Publicidade Eletrônica"/>
    <n v="965.41"/>
    <m/>
    <x v="0"/>
    <m/>
    <m/>
    <m/>
    <s v="2 - FATURADO"/>
    <n v="0"/>
    <x v="0"/>
    <x v="1"/>
    <m/>
  </r>
  <r>
    <x v="177"/>
    <s v="05.211.356/0001-98"/>
    <s v="NF SERVICOS DO"/>
    <n v="332211"/>
    <d v="2025-05-26T00:00:00"/>
    <n v="338930"/>
    <d v="2025-05-27T00:00:00"/>
    <m/>
    <n v="553.14"/>
    <d v="2025-06-26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78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178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178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178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178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178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178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178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178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178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178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178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178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178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178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178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179"/>
    <s v="05.245.156/0001-56"/>
    <s v="NF SERVICOS DO"/>
    <n v="66517"/>
    <d v="2022-02-28T00:00:00"/>
    <n v="70942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180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141"/>
    <x v="3"/>
    <x v="2"/>
    <m/>
  </r>
  <r>
    <x v="181"/>
    <s v="05.380.441/0001-80"/>
    <s v="ND-RATEIO CONDOM PPT"/>
    <n v="20456"/>
    <d v="2025-05-30T00:00:00"/>
    <m/>
    <m/>
    <m/>
    <n v="5835.85"/>
    <d v="2025-06-30T00:00:00"/>
    <s v="CARGA INICIAL RATEIO CONDOM PPT"/>
    <m/>
    <s v="CARGA INICIAL RATEIO CONDOM PPT"/>
    <n v="5835.85"/>
    <m/>
    <x v="0"/>
    <m/>
    <m/>
    <m/>
    <s v="31 DIAS"/>
    <n v="0"/>
    <x v="0"/>
    <x v="8"/>
    <m/>
  </r>
  <r>
    <x v="182"/>
    <s v="05.460.945/0001-00"/>
    <s v="ND-OPERADORA CIELO"/>
    <n v="25601"/>
    <d v="2025-05-28T00:00:00"/>
    <m/>
    <m/>
    <m/>
    <n v="187.49"/>
    <d v="2025-05-28T00:00:00"/>
    <m/>
    <m/>
    <s v="Certificado e-CNPJ A1 em Software (12 meses)"/>
    <n v="187.49"/>
    <m/>
    <x v="0"/>
    <m/>
    <m/>
    <m/>
    <s v="1 - VENDA A VISTA"/>
    <n v="2"/>
    <x v="7"/>
    <x v="4"/>
    <m/>
  </r>
  <r>
    <x v="183"/>
    <s v="05.538.070/0001-11"/>
    <s v="ND-OPERADORA CIELO"/>
    <n v="25375"/>
    <d v="2025-05-13T00:00:00"/>
    <m/>
    <m/>
    <m/>
    <n v="187.49"/>
    <d v="2025-05-13T00:00:00"/>
    <m/>
    <m/>
    <s v="Certificado e-CNPJ A1 em Software (12 meses)"/>
    <n v="187.49"/>
    <m/>
    <x v="0"/>
    <m/>
    <m/>
    <m/>
    <s v="1 - VENDA A VISTA"/>
    <n v="17"/>
    <x v="7"/>
    <x v="4"/>
    <m/>
  </r>
  <r>
    <x v="184"/>
    <s v="05.640.843/0001-76"/>
    <s v="NF SERVICOS KIT"/>
    <n v="75273"/>
    <d v="2022-03-28T00:00:00"/>
    <n v="79753"/>
    <d v="2022-03-28T00:00:00"/>
    <m/>
    <n v="287"/>
    <d v="2022-04-27T00:00:00"/>
    <m/>
    <m/>
    <s v="Certificado e-CNPJ A3 em token - 36 meses Gov"/>
    <n v="0"/>
    <m/>
    <x v="0"/>
    <m/>
    <m/>
    <m/>
    <s v="2 - FATURADO"/>
    <n v="1129"/>
    <x v="4"/>
    <x v="1"/>
    <m/>
  </r>
  <r>
    <x v="185"/>
    <s v="05.652.983/0001-64"/>
    <s v="NF SERVICOS DO"/>
    <n v="327380"/>
    <d v="2025-05-07T00:00:00"/>
    <n v="334072"/>
    <d v="2025-05-07T00:00:00"/>
    <m/>
    <n v="1348.05"/>
    <d v="2025-06-06T00:00:00"/>
    <s v="E0201777"/>
    <s v="PD201777"/>
    <s v="Serviços de Publicidade Eletrônica"/>
    <n v="1348.05"/>
    <m/>
    <x v="0"/>
    <m/>
    <m/>
    <m/>
    <s v="2 - FATURADO"/>
    <n v="0"/>
    <x v="0"/>
    <x v="1"/>
    <m/>
  </r>
  <r>
    <x v="186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311"/>
    <x v="4"/>
    <x v="1"/>
    <m/>
  </r>
  <r>
    <x v="187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128"/>
    <x v="3"/>
    <x v="2"/>
    <m/>
  </r>
  <r>
    <x v="187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128"/>
    <x v="3"/>
    <x v="2"/>
    <m/>
  </r>
  <r>
    <x v="187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128"/>
    <x v="3"/>
    <x v="2"/>
    <m/>
  </r>
  <r>
    <x v="187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56"/>
    <x v="5"/>
    <x v="2"/>
    <m/>
  </r>
  <r>
    <x v="187"/>
    <s v="05.702.124/0001-32"/>
    <s v="NF SERVICOS DO"/>
    <n v="326886"/>
    <d v="2025-04-30T00:00:00"/>
    <n v="333577"/>
    <d v="2025-05-02T00:00:00"/>
    <m/>
    <n v="25367.85"/>
    <d v="2025-06-01T00:00:00"/>
    <s v="E0201961"/>
    <s v="PD201961"/>
    <s v="Serviços de Publicidade Eletrônica"/>
    <n v="25367.85"/>
    <m/>
    <x v="0"/>
    <m/>
    <m/>
    <m/>
    <s v="2 - FATURADO"/>
    <n v="0"/>
    <x v="0"/>
    <x v="1"/>
    <m/>
  </r>
  <r>
    <x v="187"/>
    <s v="05.702.124/0001-32"/>
    <s v="NF SERVICOS DO"/>
    <n v="326909"/>
    <d v="2025-04-30T00:00:00"/>
    <n v="333600"/>
    <d v="2025-05-02T00:00:00"/>
    <m/>
    <n v="857.85"/>
    <d v="2025-06-01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87"/>
    <s v="05.702.124/0001-32"/>
    <s v="NF SERVICOS DO"/>
    <n v="327300"/>
    <d v="2025-05-07T00:00:00"/>
    <n v="333992"/>
    <d v="2025-05-07T00:00:00"/>
    <m/>
    <n v="1960.8"/>
    <d v="2025-06-06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87"/>
    <s v="05.702.124/0001-32"/>
    <s v="NF SERVICOS DO"/>
    <n v="327449"/>
    <d v="2025-05-07T00:00:00"/>
    <n v="334141"/>
    <d v="2025-05-07T00:00:00"/>
    <m/>
    <n v="5882.4"/>
    <d v="2025-06-06T00:00:00"/>
    <s v="E0201961"/>
    <s v="PD201961"/>
    <s v="Serviços de Publicidade Eletrônica"/>
    <n v="5882.4"/>
    <m/>
    <x v="0"/>
    <m/>
    <m/>
    <m/>
    <s v="2 - FATURADO"/>
    <n v="0"/>
    <x v="0"/>
    <x v="1"/>
    <m/>
  </r>
  <r>
    <x v="187"/>
    <s v="05.702.124/0001-32"/>
    <s v="NF SERVICOS DO"/>
    <n v="327527"/>
    <d v="2025-05-07T00:00:00"/>
    <n v="334219"/>
    <d v="2025-05-07T00:00:00"/>
    <m/>
    <n v="2205.9"/>
    <d v="2025-06-06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87"/>
    <s v="05.702.124/0001-32"/>
    <s v="NF SERVICOS DO"/>
    <n v="327566"/>
    <d v="2025-05-07T00:00:00"/>
    <n v="334258"/>
    <d v="2025-05-07T00:00:00"/>
    <m/>
    <n v="2205.9"/>
    <d v="2025-06-06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87"/>
    <s v="05.702.124/0001-32"/>
    <s v="NF SERVICOS DO"/>
    <n v="327731"/>
    <d v="2025-05-07T00:00:00"/>
    <n v="334423"/>
    <d v="2025-05-07T00:00:00"/>
    <m/>
    <n v="1593.15"/>
    <d v="2025-06-06T00:00:00"/>
    <s v="E0201961"/>
    <s v="PD201961"/>
    <s v="Serviços de Publicidade Eletrônica"/>
    <n v="1593.15"/>
    <m/>
    <x v="0"/>
    <m/>
    <m/>
    <m/>
    <s v="2 - FATURADO"/>
    <n v="0"/>
    <x v="0"/>
    <x v="1"/>
    <m/>
  </r>
  <r>
    <x v="187"/>
    <s v="05.702.124/0001-32"/>
    <s v="NF SERVICOS DO"/>
    <n v="327784"/>
    <d v="2025-05-07T00:00:00"/>
    <n v="334476"/>
    <d v="2025-05-07T00:00:00"/>
    <m/>
    <n v="1470.6"/>
    <d v="2025-06-06T00:00:00"/>
    <s v="E0201961"/>
    <s v="PD201961"/>
    <s v="Serviços de Publicidade Eletrônica"/>
    <n v="1470.6"/>
    <m/>
    <x v="0"/>
    <m/>
    <m/>
    <m/>
    <s v="2 - FATURADO"/>
    <n v="0"/>
    <x v="0"/>
    <x v="1"/>
    <m/>
  </r>
  <r>
    <x v="187"/>
    <s v="05.702.124/0001-32"/>
    <s v="NF SERVICOS DO"/>
    <n v="327921"/>
    <d v="2025-05-07T00:00:00"/>
    <n v="334614"/>
    <d v="2025-05-08T00:00:00"/>
    <m/>
    <n v="441.18"/>
    <d v="2025-06-07T00:00:00"/>
    <s v="E0201961"/>
    <s v="PD201961"/>
    <s v="Serviços de Publicidade Eletrônica"/>
    <n v="441.18"/>
    <m/>
    <x v="0"/>
    <m/>
    <m/>
    <m/>
    <s v="2 - FATURADO"/>
    <n v="0"/>
    <x v="0"/>
    <x v="1"/>
    <m/>
  </r>
  <r>
    <x v="187"/>
    <s v="05.702.124/0001-32"/>
    <s v="NF SERVICOS DO"/>
    <n v="328182"/>
    <d v="2025-05-08T00:00:00"/>
    <n v="334875"/>
    <d v="2025-05-09T00:00:00"/>
    <m/>
    <n v="2941.2"/>
    <d v="2025-06-08T00:00:00"/>
    <s v="E0201961"/>
    <s v="PD201961"/>
    <s v="Serviços de Publicidade Eletrônica"/>
    <n v="2941.2"/>
    <m/>
    <x v="0"/>
    <m/>
    <m/>
    <m/>
    <s v="2 - FATURADO"/>
    <n v="0"/>
    <x v="0"/>
    <x v="1"/>
    <m/>
  </r>
  <r>
    <x v="187"/>
    <s v="05.702.124/0001-32"/>
    <s v="NF SERVICOS DO"/>
    <n v="329001"/>
    <d v="2025-05-12T00:00:00"/>
    <n v="335702"/>
    <d v="2025-05-14T00:00:00"/>
    <m/>
    <n v="490.2"/>
    <d v="2025-06-13T00:00:00"/>
    <s v="E0201961"/>
    <s v="PD201961"/>
    <s v="Serviços de Publicidade Eletrônica"/>
    <n v="490.2"/>
    <m/>
    <x v="0"/>
    <m/>
    <m/>
    <m/>
    <s v="2 - FATURADO"/>
    <n v="0"/>
    <x v="0"/>
    <x v="1"/>
    <m/>
  </r>
  <r>
    <x v="187"/>
    <s v="05.702.124/0001-32"/>
    <s v="NF SERVICOS DO"/>
    <n v="329455"/>
    <d v="2025-05-14T00:00:00"/>
    <n v="336157"/>
    <d v="2025-05-15T00:00:00"/>
    <m/>
    <n v="735.3"/>
    <d v="2025-06-14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87"/>
    <s v="05.702.124/0001-32"/>
    <s v="NF SERVICOS DO"/>
    <n v="329867"/>
    <d v="2025-05-15T00:00:00"/>
    <n v="336570"/>
    <d v="2025-05-16T00:00:00"/>
    <m/>
    <n v="735.3"/>
    <d v="2025-06-15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87"/>
    <s v="05.702.124/0001-32"/>
    <s v="NF SERVICOS DO"/>
    <n v="330145"/>
    <d v="2025-05-16T00:00:00"/>
    <n v="336853"/>
    <d v="2025-05-19T00:00:00"/>
    <m/>
    <n v="735.3"/>
    <d v="2025-06-18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87"/>
    <s v="05.702.124/0001-32"/>
    <s v="NF SERVICOS DO"/>
    <n v="330254"/>
    <d v="2025-05-16T00:00:00"/>
    <n v="336962"/>
    <d v="2025-05-19T00:00:00"/>
    <m/>
    <n v="2205.9"/>
    <d v="2025-06-18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87"/>
    <s v="05.702.124/0001-32"/>
    <s v="NF SERVICOS DO"/>
    <n v="330411"/>
    <d v="2025-05-16T00:00:00"/>
    <n v="337119"/>
    <d v="2025-05-19T00:00:00"/>
    <m/>
    <n v="1715.7"/>
    <d v="2025-06-18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87"/>
    <s v="05.702.124/0001-32"/>
    <s v="NF SERVICOS DO"/>
    <n v="330413"/>
    <d v="2025-05-16T00:00:00"/>
    <n v="337121"/>
    <d v="2025-05-19T00:00:00"/>
    <m/>
    <n v="1715.7"/>
    <d v="2025-06-18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87"/>
    <s v="05.702.124/0001-32"/>
    <s v="NF SERVICOS DO"/>
    <n v="330414"/>
    <d v="2025-05-16T00:00:00"/>
    <n v="337122"/>
    <d v="2025-05-19T00:00:00"/>
    <m/>
    <n v="1102.95"/>
    <d v="2025-06-18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0418"/>
    <d v="2025-05-16T00:00:00"/>
    <n v="337126"/>
    <d v="2025-05-19T00:00:00"/>
    <m/>
    <n v="1102.95"/>
    <d v="2025-06-18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0427"/>
    <d v="2025-05-19T00:00:00"/>
    <n v="337135"/>
    <d v="2025-05-20T00:00:00"/>
    <m/>
    <n v="1102.95"/>
    <d v="2025-06-19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0428"/>
    <d v="2025-05-19T00:00:00"/>
    <n v="337136"/>
    <d v="2025-05-20T00:00:00"/>
    <m/>
    <n v="1102.95"/>
    <d v="2025-06-19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1059"/>
    <d v="2025-05-20T00:00:00"/>
    <n v="337768"/>
    <d v="2025-05-21T00:00:00"/>
    <m/>
    <n v="1102.95"/>
    <d v="2025-06-20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1060"/>
    <d v="2025-05-20T00:00:00"/>
    <n v="337769"/>
    <d v="2025-05-21T00:00:00"/>
    <m/>
    <n v="1102.95"/>
    <d v="2025-06-20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87"/>
    <s v="05.702.124/0001-32"/>
    <s v="NF SERVICOS DO"/>
    <n v="331117"/>
    <d v="2025-05-20T00:00:00"/>
    <n v="337826"/>
    <d v="2025-05-21T00:00:00"/>
    <m/>
    <n v="441.18"/>
    <d v="2025-06-20T00:00:00"/>
    <s v="E0201961"/>
    <s v="PD201961"/>
    <s v="Serviços de Publicidade Eletrônica"/>
    <n v="441.18"/>
    <m/>
    <x v="0"/>
    <m/>
    <m/>
    <m/>
    <s v="2 - FATURADO"/>
    <n v="0"/>
    <x v="0"/>
    <x v="1"/>
    <m/>
  </r>
  <r>
    <x v="187"/>
    <s v="05.702.124/0001-32"/>
    <s v="NF SERVICOS DO"/>
    <n v="331272"/>
    <d v="2025-05-21T00:00:00"/>
    <n v="337981"/>
    <d v="2025-05-22T00:00:00"/>
    <m/>
    <n v="612.75"/>
    <d v="2025-06-21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87"/>
    <s v="05.702.124/0001-32"/>
    <s v="NF SERVICOS DO"/>
    <n v="331294"/>
    <d v="2025-05-21T00:00:00"/>
    <n v="338003"/>
    <d v="2025-05-22T00:00:00"/>
    <m/>
    <n v="514.71"/>
    <d v="2025-06-21T00:00:00"/>
    <s v="E0201961"/>
    <s v="PD201961"/>
    <s v="Serviços de Publicidade Eletrônica"/>
    <n v="514.71"/>
    <m/>
    <x v="0"/>
    <m/>
    <m/>
    <m/>
    <s v="2 - FATURADO"/>
    <n v="0"/>
    <x v="0"/>
    <x v="1"/>
    <m/>
  </r>
  <r>
    <x v="187"/>
    <s v="05.702.124/0001-32"/>
    <s v="NF SERVICOS DO"/>
    <n v="331308"/>
    <d v="2025-05-21T00:00:00"/>
    <n v="338017"/>
    <d v="2025-05-22T00:00:00"/>
    <m/>
    <n v="1838.25"/>
    <d v="2025-06-21T00:00:00"/>
    <s v="E0201961"/>
    <s v="PD201961"/>
    <s v="Serviços de Publicidade Eletrônica"/>
    <n v="1838.25"/>
    <m/>
    <x v="0"/>
    <m/>
    <m/>
    <m/>
    <s v="2 - FATURADO"/>
    <n v="0"/>
    <x v="0"/>
    <x v="1"/>
    <m/>
  </r>
  <r>
    <x v="187"/>
    <s v="05.702.124/0001-32"/>
    <s v="NF SERVICOS DO"/>
    <n v="331562"/>
    <d v="2025-05-22T00:00:00"/>
    <n v="338275"/>
    <d v="2025-05-23T00:00:00"/>
    <m/>
    <n v="612.75"/>
    <d v="2025-06-22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87"/>
    <s v="05.702.124/0001-32"/>
    <s v="NF SERVICOS DO"/>
    <n v="331803"/>
    <d v="2025-05-23T00:00:00"/>
    <n v="338519"/>
    <d v="2025-05-26T00:00:00"/>
    <m/>
    <n v="2328.4499999999998"/>
    <d v="2025-06-25T00:00:00"/>
    <s v="E0201961"/>
    <s v="PD201961"/>
    <s v="Serviços de Publicidade Eletrônica"/>
    <n v="2328.4499999999998"/>
    <m/>
    <x v="0"/>
    <m/>
    <m/>
    <m/>
    <s v="2 - FATURADO"/>
    <n v="0"/>
    <x v="0"/>
    <x v="1"/>
    <m/>
  </r>
  <r>
    <x v="187"/>
    <s v="05.702.124/0001-32"/>
    <s v="NF SERVICOS DO"/>
    <n v="331838"/>
    <d v="2025-05-23T00:00:00"/>
    <n v="338554"/>
    <d v="2025-05-26T00:00:00"/>
    <m/>
    <n v="612.75"/>
    <d v="2025-06-25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87"/>
    <s v="05.702.124/0001-32"/>
    <s v="NF SERVICOS DO"/>
    <n v="332213"/>
    <d v="2025-05-26T00:00:00"/>
    <n v="338932"/>
    <d v="2025-05-27T00:00:00"/>
    <m/>
    <n v="735.3"/>
    <d v="2025-06-26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88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0"/>
    <m/>
    <m/>
    <s v="ITO"/>
    <s v="2 - FATURADO"/>
    <n v="301"/>
    <x v="1"/>
    <x v="0"/>
    <m/>
  </r>
  <r>
    <x v="188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0"/>
    <m/>
    <m/>
    <s v="ITO"/>
    <s v="2 - FATURADO"/>
    <n v="268"/>
    <x v="1"/>
    <x v="0"/>
    <m/>
  </r>
  <r>
    <x v="189"/>
    <s v="05.823.538/0001-10"/>
    <s v="ND-OPERADORA CIELO"/>
    <n v="25417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190"/>
    <s v="05.835.860/0001-69"/>
    <s v="ND-OPERADORA CIELO"/>
    <n v="25488"/>
    <d v="2025-05-20T00:00:00"/>
    <m/>
    <m/>
    <m/>
    <n v="187.49"/>
    <d v="2025-05-20T00:00:00"/>
    <m/>
    <m/>
    <s v="Certificado e-CNPJ A1 em Software (12 meses)"/>
    <n v="187.49"/>
    <m/>
    <x v="0"/>
    <m/>
    <m/>
    <m/>
    <s v="1 - VENDA A VISTA"/>
    <n v="10"/>
    <x v="7"/>
    <x v="4"/>
    <m/>
  </r>
  <r>
    <x v="191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576"/>
    <x v="4"/>
    <x v="1"/>
    <m/>
  </r>
  <r>
    <x v="191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48"/>
    <x v="4"/>
    <x v="1"/>
    <m/>
  </r>
  <r>
    <x v="192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193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00"/>
    <x v="4"/>
    <x v="1"/>
    <m/>
  </r>
  <r>
    <x v="194"/>
    <s v="05.918.883/517-"/>
    <s v="ND-AMAZON"/>
    <n v="259"/>
    <d v="2025-03-27T00:00:00"/>
    <m/>
    <m/>
    <m/>
    <n v="27.75"/>
    <d v="2025-04-26T00:00:00"/>
    <m/>
    <m/>
    <s v="COL. APL. PERFIL: SUELY FRANCO"/>
    <n v="27.75"/>
    <m/>
    <x v="0"/>
    <m/>
    <m/>
    <m/>
    <s v="2 - FATURADO"/>
    <n v="34"/>
    <x v="5"/>
    <x v="3"/>
    <m/>
  </r>
  <r>
    <x v="195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055"/>
    <x v="4"/>
    <x v="0"/>
    <m/>
  </r>
  <r>
    <x v="195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055"/>
    <x v="4"/>
    <x v="0"/>
    <m/>
  </r>
  <r>
    <x v="195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055"/>
    <x v="4"/>
    <x v="0"/>
    <m/>
  </r>
  <r>
    <x v="195"/>
    <s v="05.974.557/0001-47"/>
    <s v="NF SERVICOS"/>
    <n v="185020"/>
    <d v="2025-05-06T00:00:00"/>
    <n v="1965654"/>
    <d v="2025-05-06T00:00:00"/>
    <d v="2025-04-01T00:00:00"/>
    <n v="249837.95"/>
    <d v="2025-06-05T00:00:00"/>
    <s v="E0240447"/>
    <s v="PD024308"/>
    <s v="e-TRANSITO"/>
    <n v="249837.95"/>
    <d v="2025-04-01T00:00:00"/>
    <x v="0"/>
    <m/>
    <m/>
    <s v="359.00005596/2024-51 ITO"/>
    <s v="2 - FATURADO"/>
    <n v="0"/>
    <x v="0"/>
    <x v="0"/>
    <m/>
  </r>
  <r>
    <x v="195"/>
    <s v="05.974.557/0001-47"/>
    <s v="NF SERVICOS"/>
    <n v="185064"/>
    <d v="2025-05-06T00:00:00"/>
    <n v="1965698"/>
    <d v="2025-05-06T00:00:00"/>
    <d v="2025-04-01T00:00:00"/>
    <n v="2959.61"/>
    <d v="2025-06-05T00:00:00"/>
    <s v="E0250030"/>
    <s v="PD025025"/>
    <s v="HOSPEDAGEM"/>
    <n v="2959.61"/>
    <d v="2025-04-01T00:00:00"/>
    <x v="0"/>
    <m/>
    <m/>
    <s v="359.00010631/2024-53  ITO"/>
    <s v="2 - FATURADO"/>
    <n v="0"/>
    <x v="0"/>
    <x v="0"/>
    <m/>
  </r>
  <r>
    <x v="196"/>
    <s v="050.156.156-04"/>
    <s v="ND-OPERADORA CIELO"/>
    <n v="25560"/>
    <d v="2025-05-26T00:00:00"/>
    <m/>
    <m/>
    <m/>
    <n v="124.99"/>
    <d v="2025-05-26T00:00:00"/>
    <m/>
    <m/>
    <s v="Certificado e-CPF A1 em Software (12 meses)"/>
    <n v="124.99"/>
    <m/>
    <x v="0"/>
    <m/>
    <m/>
    <m/>
    <s v="1 - VENDA A VISTA"/>
    <n v="4"/>
    <x v="7"/>
    <x v="4"/>
    <m/>
  </r>
  <r>
    <x v="197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98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110"/>
    <x v="6"/>
    <x v="3"/>
    <m/>
  </r>
  <r>
    <x v="199"/>
    <s v="051.039.988-66"/>
    <s v="ND-BENEF AFASTADOS"/>
    <n v="936"/>
    <d v="2025-03-31T00:00:00"/>
    <m/>
    <m/>
    <m/>
    <n v="399.22"/>
    <d v="2025-05-03T00:00:00"/>
    <m/>
    <m/>
    <s v="PLANO DE SAUDE FUNC AFASTADOS"/>
    <n v="399.22"/>
    <m/>
    <x v="0"/>
    <m/>
    <m/>
    <m/>
    <s v="33 DIAS"/>
    <n v="27"/>
    <x v="7"/>
    <x v="5"/>
    <m/>
  </r>
  <r>
    <x v="199"/>
    <s v="051.039.988-66"/>
    <s v="ND-BENEF AFASTADOS"/>
    <n v="957"/>
    <d v="2025-05-02T00:00:00"/>
    <m/>
    <m/>
    <m/>
    <n v="343.51"/>
    <d v="2025-06-03T00:00:00"/>
    <m/>
    <m/>
    <s v="PLANO DE SAUDE FUNC AFASTADOS"/>
    <n v="343.51"/>
    <m/>
    <x v="0"/>
    <m/>
    <m/>
    <m/>
    <s v="32 DIAS"/>
    <n v="0"/>
    <x v="0"/>
    <x v="5"/>
    <m/>
  </r>
  <r>
    <x v="200"/>
    <s v="052.212.498-47"/>
    <s v="ND-AMAZON"/>
    <n v="7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201"/>
    <s v="052.763.637-14"/>
    <s v="ND-AMAZON"/>
    <n v="180"/>
    <d v="2025-01-21T00:00:00"/>
    <m/>
    <m/>
    <m/>
    <n v="42.5"/>
    <d v="2025-02-20T00:00:00"/>
    <m/>
    <m/>
    <s v="ANITA MALFATTI - CADERNOS DE DESENHO"/>
    <n v="42.5"/>
    <m/>
    <x v="0"/>
    <m/>
    <m/>
    <m/>
    <s v="2 - FATURADO"/>
    <n v="99"/>
    <x v="6"/>
    <x v="3"/>
    <m/>
  </r>
  <r>
    <x v="202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210"/>
    <x v="1"/>
    <x v="5"/>
    <m/>
  </r>
  <r>
    <x v="202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85"/>
    <x v="8"/>
    <x v="5"/>
    <m/>
  </r>
  <r>
    <x v="202"/>
    <s v="053.252.138-22"/>
    <s v="ND-BENEF AFASTADOS"/>
    <n v="956"/>
    <d v="2025-05-02T00:00:00"/>
    <m/>
    <m/>
    <m/>
    <n v="582.6"/>
    <d v="2025-06-03T00:00:00"/>
    <m/>
    <m/>
    <s v="PLANO DE SAUDE FUNC AFASTADOS"/>
    <n v="582.6"/>
    <m/>
    <x v="0"/>
    <m/>
    <m/>
    <m/>
    <s v="32 DIAS"/>
    <n v="0"/>
    <x v="0"/>
    <x v="5"/>
    <m/>
  </r>
  <r>
    <x v="203"/>
    <s v="054.450.571-94"/>
    <s v="ND-AMAZON"/>
    <n v="336"/>
    <d v="2025-04-17T00:00:00"/>
    <m/>
    <m/>
    <m/>
    <n v="59.24"/>
    <d v="2025-05-17T00:00:00"/>
    <m/>
    <m/>
    <s v="DEVERES E DELEITES: UMA VIDA DE PASSEUR - ENTREVISTAS COM CATHERINE PORTEVIN"/>
    <n v="59.24"/>
    <m/>
    <x v="0"/>
    <m/>
    <m/>
    <m/>
    <s v="2 - FATURADO"/>
    <n v="13"/>
    <x v="7"/>
    <x v="3"/>
    <m/>
  </r>
  <r>
    <x v="204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0"/>
    <x v="0"/>
    <x v="3"/>
    <m/>
  </r>
  <r>
    <x v="205"/>
    <s v="054.860.166-62"/>
    <s v="ND-AMAZON"/>
    <n v="1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206"/>
    <s v="055.121.536-41"/>
    <s v="ND-AMAZON"/>
    <n v="21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83"/>
    <x v="8"/>
    <x v="3"/>
    <m/>
  </r>
  <r>
    <x v="207"/>
    <s v="055.671.427-06"/>
    <s v="ND-AMAZON"/>
    <n v="213"/>
    <d v="2025-02-06T00:00:00"/>
    <m/>
    <m/>
    <m/>
    <n v="21.67"/>
    <d v="2025-03-08T00:00:00"/>
    <m/>
    <m/>
    <s v="RETRATOS DA LEITURA  3 PESQUISA 2012"/>
    <n v="21.67"/>
    <m/>
    <x v="0"/>
    <m/>
    <m/>
    <m/>
    <s v="2 - FATURADO"/>
    <n v="83"/>
    <x v="8"/>
    <x v="3"/>
    <m/>
  </r>
  <r>
    <x v="208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209"/>
    <s v="056.200.158-15"/>
    <s v="ND-OPERADORA CIELO"/>
    <n v="25246"/>
    <d v="2025-05-02T00:00:00"/>
    <m/>
    <m/>
    <m/>
    <n v="124.99"/>
    <d v="2025-05-02T00:00:00"/>
    <m/>
    <m/>
    <s v="e-CPF A1 (renovacao) em Software (12 meses) "/>
    <n v="124.99"/>
    <m/>
    <x v="0"/>
    <m/>
    <m/>
    <m/>
    <s v="1 - VENDA A VISTA"/>
    <n v="28"/>
    <x v="7"/>
    <x v="4"/>
    <m/>
  </r>
  <r>
    <x v="210"/>
    <s v="056.499.638-60"/>
    <s v="ND-OPERADORA CIELO"/>
    <n v="25576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211"/>
    <s v="056.549.596-89"/>
    <s v="ND-OPERADORA CIELO"/>
    <n v="25332"/>
    <d v="2025-05-08T00:00:00"/>
    <m/>
    <m/>
    <m/>
    <n v="231.23"/>
    <d v="2025-05-08T00:00:00"/>
    <m/>
    <m/>
    <s v="Certificado e-CPF A3 em cartão - 36 meses"/>
    <n v="231.23"/>
    <m/>
    <x v="0"/>
    <m/>
    <m/>
    <m/>
    <s v="1 - VENDA A VISTA"/>
    <n v="22"/>
    <x v="7"/>
    <x v="4"/>
    <m/>
  </r>
  <r>
    <x v="212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948"/>
    <x v="4"/>
    <x v="5"/>
    <m/>
  </r>
  <r>
    <x v="212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852"/>
    <x v="4"/>
    <x v="5"/>
    <m/>
  </r>
  <r>
    <x v="212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823"/>
    <x v="4"/>
    <x v="5"/>
    <m/>
  </r>
  <r>
    <x v="212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794"/>
    <x v="4"/>
    <x v="5"/>
    <m/>
  </r>
  <r>
    <x v="212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763"/>
    <x v="4"/>
    <x v="5"/>
    <m/>
  </r>
  <r>
    <x v="212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731"/>
    <x v="4"/>
    <x v="5"/>
    <m/>
  </r>
  <r>
    <x v="212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703"/>
    <x v="4"/>
    <x v="5"/>
    <m/>
  </r>
  <r>
    <x v="212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668"/>
    <x v="4"/>
    <x v="5"/>
    <m/>
  </r>
  <r>
    <x v="212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638"/>
    <x v="4"/>
    <x v="5"/>
    <m/>
  </r>
  <r>
    <x v="212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613"/>
    <x v="4"/>
    <x v="5"/>
    <m/>
  </r>
  <r>
    <x v="212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580"/>
    <x v="4"/>
    <x v="5"/>
    <m/>
  </r>
  <r>
    <x v="212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543"/>
    <x v="4"/>
    <x v="5"/>
    <m/>
  </r>
  <r>
    <x v="212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515"/>
    <x v="4"/>
    <x v="5"/>
    <m/>
  </r>
  <r>
    <x v="212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484"/>
    <x v="4"/>
    <x v="5"/>
    <m/>
  </r>
  <r>
    <x v="212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449"/>
    <x v="4"/>
    <x v="5"/>
    <m/>
  </r>
  <r>
    <x v="212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420"/>
    <x v="4"/>
    <x v="5"/>
    <m/>
  </r>
  <r>
    <x v="212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389"/>
    <x v="4"/>
    <x v="5"/>
    <m/>
  </r>
  <r>
    <x v="212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360"/>
    <x v="1"/>
    <x v="5"/>
    <m/>
  </r>
  <r>
    <x v="212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330"/>
    <x v="1"/>
    <x v="5"/>
    <m/>
  </r>
  <r>
    <x v="212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302"/>
    <x v="1"/>
    <x v="5"/>
    <m/>
  </r>
  <r>
    <x v="212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271"/>
    <x v="1"/>
    <x v="5"/>
    <m/>
  </r>
  <r>
    <x v="212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240"/>
    <x v="1"/>
    <x v="5"/>
    <m/>
  </r>
  <r>
    <x v="212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210"/>
    <x v="1"/>
    <x v="5"/>
    <m/>
  </r>
  <r>
    <x v="212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176"/>
    <x v="2"/>
    <x v="5"/>
    <m/>
  </r>
  <r>
    <x v="212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147"/>
    <x v="3"/>
    <x v="5"/>
    <m/>
  </r>
  <r>
    <x v="212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114"/>
    <x v="6"/>
    <x v="5"/>
    <m/>
  </r>
  <r>
    <x v="212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85"/>
    <x v="8"/>
    <x v="5"/>
    <m/>
  </r>
  <r>
    <x v="213"/>
    <s v="057.346.417-07"/>
    <s v="ND-AMAZON"/>
    <n v="171"/>
    <d v="2025-01-31T00:00:00"/>
    <m/>
    <m/>
    <m/>
    <n v="28.9"/>
    <d v="2025-03-02T00:00:00"/>
    <m/>
    <m/>
    <s v="REVISTA DA BIBLIOTECA MARIO DE ANDRADE NO 62 - EDICAO COMEMORATIVA 80 ANOS"/>
    <n v="28.9"/>
    <m/>
    <x v="0"/>
    <m/>
    <m/>
    <m/>
    <s v="2 - FATURADO"/>
    <n v="89"/>
    <x v="8"/>
    <x v="3"/>
    <m/>
  </r>
  <r>
    <x v="214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215"/>
    <s v="057.657.868-12"/>
    <s v="ND-OPERADORA CIELO"/>
    <n v="25389"/>
    <d v="2025-05-13T00:00:00"/>
    <m/>
    <m/>
    <m/>
    <n v="187.49"/>
    <d v="2025-05-13T00:00:00"/>
    <m/>
    <m/>
    <s v="Certificado e-CPF A3 (somente certificado) - 36 meses"/>
    <n v="187.49"/>
    <m/>
    <x v="0"/>
    <m/>
    <m/>
    <m/>
    <s v="1 - VENDA A VISTA"/>
    <n v="17"/>
    <x v="7"/>
    <x v="4"/>
    <m/>
  </r>
  <r>
    <x v="216"/>
    <s v="057.684.011-48"/>
    <s v="ND-AMAZON"/>
    <n v="350"/>
    <d v="2025-04-25T00:00:00"/>
    <m/>
    <m/>
    <m/>
    <n v="71.78"/>
    <d v="2025-05-25T00:00:00"/>
    <m/>
    <m/>
    <s v="MONTEIRO LOBATO LIVRO A LIVRO: OBRA INFANTIL - 2A REIMPRESSAO"/>
    <n v="71.78"/>
    <m/>
    <x v="0"/>
    <m/>
    <m/>
    <m/>
    <s v="2 - FATURADO"/>
    <n v="5"/>
    <x v="7"/>
    <x v="3"/>
    <m/>
  </r>
  <r>
    <x v="217"/>
    <s v="057.696.756-40"/>
    <s v="ND-AMAZON"/>
    <n v="256"/>
    <d v="2025-03-27T00:00:00"/>
    <m/>
    <m/>
    <m/>
    <n v="12.75"/>
    <d v="2025-04-26T00:00:00"/>
    <m/>
    <m/>
    <s v="SILVIO ROMERO - COLECAO SERIE ESSENCIAL NO 63"/>
    <n v="12.75"/>
    <m/>
    <x v="0"/>
    <m/>
    <m/>
    <m/>
    <s v="2 - FATURADO"/>
    <n v="34"/>
    <x v="5"/>
    <x v="3"/>
    <m/>
  </r>
  <r>
    <x v="218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13"/>
    <x v="7"/>
    <x v="3"/>
    <m/>
  </r>
  <r>
    <x v="219"/>
    <s v="058.339.947-99"/>
    <s v="ND-AMAZON"/>
    <n v="79"/>
    <d v="2025-01-07T00:00:00"/>
    <m/>
    <m/>
    <m/>
    <n v="36.549999999999997"/>
    <d v="2025-02-06T00:00:00"/>
    <m/>
    <m/>
    <s v="O DIREITO ADMINISTRATIVO DA DIGNIDADE HUMANA E DO INTERESSE GERAL - FUNDAMENTOS E PRINCIPIOS"/>
    <n v="36.549999999999997"/>
    <m/>
    <x v="0"/>
    <m/>
    <m/>
    <m/>
    <s v="2 - FATURADO"/>
    <n v="113"/>
    <x v="6"/>
    <x v="3"/>
    <m/>
  </r>
  <r>
    <x v="220"/>
    <s v="059.143.059-26"/>
    <s v="ND-AMAZON"/>
    <n v="344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5"/>
    <x v="7"/>
    <x v="3"/>
    <m/>
  </r>
  <r>
    <x v="221"/>
    <s v="059.215.021-62"/>
    <s v="ND-AMAZON"/>
    <n v="224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4"/>
    <x v="5"/>
    <x v="3"/>
    <m/>
  </r>
  <r>
    <x v="222"/>
    <s v="059.478.098-50"/>
    <s v="ND-OPERADORA CIELO"/>
    <n v="25363"/>
    <d v="2025-05-12T00:00:00"/>
    <m/>
    <m/>
    <m/>
    <n v="124.99"/>
    <d v="2025-05-12T00:00:00"/>
    <m/>
    <m/>
    <s v="Certificado e-CPF A1 em Software (12 meses)"/>
    <n v="124.99"/>
    <m/>
    <x v="0"/>
    <m/>
    <m/>
    <m/>
    <s v="1 - VENDA A VISTA"/>
    <n v="18"/>
    <x v="7"/>
    <x v="4"/>
    <m/>
  </r>
  <r>
    <x v="223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282"/>
    <x v="4"/>
    <x v="1"/>
    <m/>
  </r>
  <r>
    <x v="224"/>
    <s v="059.546.693-17"/>
    <s v="ND-AMAZON"/>
    <n v="332"/>
    <d v="2025-04-17T00:00:00"/>
    <m/>
    <m/>
    <m/>
    <n v="12.75"/>
    <d v="2025-05-17T00:00:00"/>
    <m/>
    <m/>
    <s v="FELIX PACHECO - COLECAO SERIE ESSENCIAL NO 55"/>
    <n v="12.75"/>
    <m/>
    <x v="0"/>
    <m/>
    <m/>
    <m/>
    <s v="2 - FATURADO"/>
    <n v="13"/>
    <x v="7"/>
    <x v="3"/>
    <m/>
  </r>
  <r>
    <x v="225"/>
    <s v="06.032.507/0001-03"/>
    <s v="NF SERVICOS"/>
    <n v="185067"/>
    <d v="2025-05-06T00:00:00"/>
    <n v="1965701"/>
    <d v="2025-05-06T00:00:00"/>
    <d v="2025-04-01T00:00:00"/>
    <n v="5919.22"/>
    <d v="2025-06-05T00:00:00"/>
    <s v="E0240536"/>
    <s v="PD024384"/>
    <s v="HOSPEDAGEM"/>
    <n v="5919.22"/>
    <d v="2025-04-01T00:00:00"/>
    <x v="0"/>
    <m/>
    <m/>
    <s v="359.00007689/2024-10-ITO"/>
    <s v="2 - FATURADO"/>
    <n v="0"/>
    <x v="0"/>
    <x v="0"/>
    <m/>
  </r>
  <r>
    <x v="226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155"/>
    <x v="2"/>
    <x v="2"/>
    <m/>
  </r>
  <r>
    <x v="226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155"/>
    <x v="2"/>
    <x v="2"/>
    <m/>
  </r>
  <r>
    <x v="226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155"/>
    <x v="2"/>
    <x v="2"/>
    <m/>
  </r>
  <r>
    <x v="226"/>
    <s v="06.097.889/0001-53"/>
    <s v="NF SERVICOS DO"/>
    <n v="328376"/>
    <d v="2025-05-08T00:00:00"/>
    <n v="335069"/>
    <d v="2025-05-09T00:00:00"/>
    <m/>
    <n v="368.76"/>
    <d v="2025-06-08T00:00:00"/>
    <s v="E0201213"/>
    <s v="PD201213"/>
    <s v="Serviços de Publicidade Eletrônica"/>
    <n v="351.06"/>
    <m/>
    <x v="0"/>
    <m/>
    <m/>
    <m/>
    <s v="2 - FATURADO"/>
    <n v="0"/>
    <x v="0"/>
    <x v="1"/>
    <m/>
  </r>
  <r>
    <x v="226"/>
    <s v="06.097.889/0001-53"/>
    <s v="NF SERVICOS DO"/>
    <n v="328841"/>
    <d v="2025-05-12T00:00:00"/>
    <n v="335542"/>
    <d v="2025-05-14T00:00:00"/>
    <m/>
    <n v="442.51"/>
    <d v="2025-06-13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226"/>
    <s v="06.097.889/0001-53"/>
    <s v="NF SERVICOS DO"/>
    <n v="329046"/>
    <d v="2025-05-12T00:00:00"/>
    <n v="335747"/>
    <d v="2025-05-14T00:00:00"/>
    <m/>
    <n v="221.26"/>
    <d v="2025-06-13T00:00:00"/>
    <s v="E0201213"/>
    <s v="PD201213"/>
    <s v="Serviços de Publicidade Eletrônica"/>
    <n v="210.64"/>
    <m/>
    <x v="0"/>
    <m/>
    <m/>
    <m/>
    <s v="2 - FATURADO"/>
    <n v="0"/>
    <x v="0"/>
    <x v="1"/>
    <m/>
  </r>
  <r>
    <x v="226"/>
    <s v="06.097.889/0001-53"/>
    <s v="NF SERVICOS DO"/>
    <n v="329220"/>
    <d v="2025-05-13T00:00:00"/>
    <n v="335921"/>
    <d v="2025-05-14T00:00:00"/>
    <m/>
    <n v="590.02"/>
    <d v="2025-06-13T00:00:00"/>
    <s v="E0201213"/>
    <s v="PD201213"/>
    <s v="Serviços de Publicidade Eletrônica"/>
    <n v="561.70000000000005"/>
    <m/>
    <x v="0"/>
    <m/>
    <m/>
    <m/>
    <s v="2 - FATURADO"/>
    <n v="0"/>
    <x v="0"/>
    <x v="1"/>
    <m/>
  </r>
  <r>
    <x v="226"/>
    <s v="06.097.889/0001-53"/>
    <s v="NF SERVICOS DO"/>
    <n v="329618"/>
    <d v="2025-05-14T00:00:00"/>
    <n v="336320"/>
    <d v="2025-05-15T00:00:00"/>
    <m/>
    <n v="442.51"/>
    <d v="2025-06-14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226"/>
    <s v="06.097.889/0001-53"/>
    <s v="NF SERVICOS DO"/>
    <n v="330046"/>
    <d v="2025-05-15T00:00:00"/>
    <n v="336749"/>
    <d v="2025-05-16T00:00:00"/>
    <m/>
    <n v="295.01"/>
    <d v="2025-06-15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226"/>
    <s v="06.097.889/0001-53"/>
    <s v="NF SERVICOS DO"/>
    <n v="331335"/>
    <d v="2025-05-21T00:00:00"/>
    <n v="338044"/>
    <d v="2025-05-22T00:00:00"/>
    <m/>
    <n v="221.26"/>
    <d v="2025-06-21T00:00:00"/>
    <s v="E0201213"/>
    <s v="PD201213"/>
    <s v="Serviços de Publicidade Eletrônica"/>
    <n v="210.64"/>
    <m/>
    <x v="0"/>
    <m/>
    <m/>
    <m/>
    <s v="2 - FATURADO"/>
    <n v="0"/>
    <x v="0"/>
    <x v="1"/>
    <m/>
  </r>
  <r>
    <x v="226"/>
    <s v="06.097.889/0001-53"/>
    <s v="NF SERVICOS DO"/>
    <n v="332069"/>
    <d v="2025-05-23T00:00:00"/>
    <n v="338785"/>
    <d v="2025-05-26T00:00:00"/>
    <m/>
    <n v="295.01"/>
    <d v="2025-06-25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227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881"/>
    <x v="4"/>
    <x v="1"/>
    <m/>
  </r>
  <r>
    <x v="227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853"/>
    <x v="4"/>
    <x v="1"/>
    <m/>
  </r>
  <r>
    <x v="227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824"/>
    <x v="4"/>
    <x v="1"/>
    <m/>
  </r>
  <r>
    <x v="227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784"/>
    <x v="4"/>
    <x v="1"/>
    <m/>
  </r>
  <r>
    <x v="227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758"/>
    <x v="4"/>
    <x v="1"/>
    <m/>
  </r>
  <r>
    <x v="227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734"/>
    <x v="4"/>
    <x v="1"/>
    <m/>
  </r>
  <r>
    <x v="227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686"/>
    <x v="4"/>
    <x v="1"/>
    <m/>
  </r>
  <r>
    <x v="227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673"/>
    <x v="4"/>
    <x v="1"/>
    <m/>
  </r>
  <r>
    <x v="227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638"/>
    <x v="4"/>
    <x v="1"/>
    <m/>
  </r>
  <r>
    <x v="227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608"/>
    <x v="4"/>
    <x v="1"/>
    <m/>
  </r>
  <r>
    <x v="227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576"/>
    <x v="4"/>
    <x v="1"/>
    <m/>
  </r>
  <r>
    <x v="227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548"/>
    <x v="4"/>
    <x v="1"/>
    <m/>
  </r>
  <r>
    <x v="227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517"/>
    <x v="4"/>
    <x v="1"/>
    <m/>
  </r>
  <r>
    <x v="227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483"/>
    <x v="4"/>
    <x v="1"/>
    <m/>
  </r>
  <r>
    <x v="227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456"/>
    <x v="4"/>
    <x v="1"/>
    <m/>
  </r>
  <r>
    <x v="227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427"/>
    <x v="4"/>
    <x v="1"/>
    <m/>
  </r>
  <r>
    <x v="228"/>
    <s v="06.108.371/0001-78"/>
    <s v="ND-OPERADORA CIELO"/>
    <n v="25458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229"/>
    <s v="06.191.644/0001-90"/>
    <s v="ND-OPERADORA CIELO"/>
    <n v="25280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230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114"/>
    <x v="6"/>
    <x v="2"/>
    <m/>
  </r>
  <r>
    <x v="230"/>
    <s v="06.252.986/0001-73"/>
    <s v="NF SERVICOS DO"/>
    <n v="327740"/>
    <d v="2025-05-07T00:00:00"/>
    <n v="334432"/>
    <d v="2025-05-07T00:00:00"/>
    <m/>
    <n v="460.95"/>
    <d v="2025-06-0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27741"/>
    <d v="2025-05-07T00:00:00"/>
    <n v="334433"/>
    <d v="2025-05-07T00:00:00"/>
    <m/>
    <n v="460.95"/>
    <d v="2025-06-0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27965"/>
    <d v="2025-05-07T00:00:00"/>
    <n v="334658"/>
    <d v="2025-05-08T00:00:00"/>
    <m/>
    <n v="368.76"/>
    <d v="2025-06-07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27966"/>
    <d v="2025-05-07T00:00:00"/>
    <n v="334659"/>
    <d v="2025-05-08T00:00:00"/>
    <m/>
    <n v="368.76"/>
    <d v="2025-06-07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27967"/>
    <d v="2025-05-07T00:00:00"/>
    <n v="334660"/>
    <d v="2025-05-08T00:00:00"/>
    <m/>
    <n v="1659.42"/>
    <d v="2025-06-07T00:00:00"/>
    <s v="E0220780"/>
    <s v="PD022780"/>
    <s v="Serviços de Publicidade Eletrônica"/>
    <n v="1579.77"/>
    <m/>
    <x v="0"/>
    <m/>
    <m/>
    <m/>
    <s v="2 - FATURADO"/>
    <n v="0"/>
    <x v="0"/>
    <x v="1"/>
    <m/>
  </r>
  <r>
    <x v="230"/>
    <s v="06.252.986/0001-73"/>
    <s v="NF SERVICOS DO"/>
    <n v="327968"/>
    <d v="2025-05-07T00:00:00"/>
    <n v="334661"/>
    <d v="2025-05-08T00:00:00"/>
    <m/>
    <n v="276.57"/>
    <d v="2025-06-0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27969"/>
    <d v="2025-05-07T00:00:00"/>
    <n v="334662"/>
    <d v="2025-05-08T00:00:00"/>
    <m/>
    <n v="460.95"/>
    <d v="2025-06-07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29414"/>
    <d v="2025-05-14T00:00:00"/>
    <n v="336116"/>
    <d v="2025-05-15T00:00:00"/>
    <m/>
    <n v="460.95"/>
    <d v="2025-06-14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29797"/>
    <d v="2025-05-15T00:00:00"/>
    <n v="336500"/>
    <d v="2025-05-16T00:00:00"/>
    <m/>
    <n v="276.57"/>
    <d v="2025-06-15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29798"/>
    <d v="2025-05-15T00:00:00"/>
    <n v="336501"/>
    <d v="2025-05-16T00:00:00"/>
    <m/>
    <n v="276.57"/>
    <d v="2025-06-15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29799"/>
    <d v="2025-05-15T00:00:00"/>
    <n v="336502"/>
    <d v="2025-05-16T00:00:00"/>
    <m/>
    <n v="460.95"/>
    <d v="2025-06-15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0683"/>
    <d v="2025-05-19T00:00:00"/>
    <n v="337391"/>
    <d v="2025-05-20T00:00:00"/>
    <m/>
    <n v="276.57"/>
    <d v="2025-06-19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1230"/>
    <d v="2025-05-21T00:00:00"/>
    <n v="337939"/>
    <d v="2025-05-22T00:00:00"/>
    <m/>
    <n v="645.33000000000004"/>
    <d v="2025-06-21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30"/>
    <s v="06.252.986/0001-73"/>
    <s v="NF SERVICOS DO"/>
    <n v="331615"/>
    <d v="2025-05-22T00:00:00"/>
    <n v="338328"/>
    <d v="2025-05-23T00:00:00"/>
    <m/>
    <n v="460.95"/>
    <d v="2025-06-22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1713"/>
    <d v="2025-05-22T00:00:00"/>
    <n v="338426"/>
    <d v="2025-05-23T00:00:00"/>
    <m/>
    <n v="368.76"/>
    <d v="2025-06-22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31983"/>
    <d v="2025-05-23T00:00:00"/>
    <n v="338699"/>
    <d v="2025-05-26T00:00:00"/>
    <m/>
    <n v="460.95"/>
    <d v="2025-06-25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230"/>
    <s v="06.252.986/0001-73"/>
    <s v="NF SERVICOS DO"/>
    <n v="331984"/>
    <d v="2025-05-23T00:00:00"/>
    <n v="338700"/>
    <d v="2025-05-26T00:00:00"/>
    <m/>
    <n v="645.33000000000004"/>
    <d v="2025-06-25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230"/>
    <s v="06.252.986/0001-73"/>
    <s v="NF SERVICOS DO"/>
    <n v="332162"/>
    <d v="2025-05-26T00:00:00"/>
    <n v="338881"/>
    <d v="2025-05-27T00:00:00"/>
    <m/>
    <n v="368.76"/>
    <d v="2025-06-26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32163"/>
    <d v="2025-05-26T00:00:00"/>
    <n v="338882"/>
    <d v="2025-05-27T00:00:00"/>
    <m/>
    <n v="276.57"/>
    <d v="2025-06-26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2164"/>
    <d v="2025-05-26T00:00:00"/>
    <n v="338883"/>
    <d v="2025-05-27T00:00:00"/>
    <m/>
    <n v="368.76"/>
    <d v="2025-06-26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230"/>
    <s v="06.252.986/0001-73"/>
    <s v="NF SERVICOS DO"/>
    <n v="332165"/>
    <d v="2025-05-26T00:00:00"/>
    <n v="338884"/>
    <d v="2025-05-27T00:00:00"/>
    <m/>
    <n v="276.57"/>
    <d v="2025-06-26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0"/>
    <s v="06.252.986/0001-73"/>
    <s v="NF SERVICOS DO"/>
    <n v="332166"/>
    <d v="2025-05-26T00:00:00"/>
    <n v="338885"/>
    <d v="2025-05-27T00:00:00"/>
    <m/>
    <n v="276.57"/>
    <d v="2025-06-26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231"/>
    <s v="06.289.000/0001-30"/>
    <s v="NF SERVICOS DO"/>
    <n v="327671"/>
    <d v="2025-05-07T00:00:00"/>
    <n v="334363"/>
    <d v="2025-05-07T00:00:00"/>
    <m/>
    <n v="368.76"/>
    <d v="2025-06-06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231"/>
    <s v="06.289.000/0001-30"/>
    <s v="NF SERVICOS DO"/>
    <n v="327673"/>
    <d v="2025-05-07T00:00:00"/>
    <n v="334365"/>
    <d v="2025-05-07T00:00:00"/>
    <m/>
    <n v="295.01"/>
    <d v="2025-06-06T00:00:00"/>
    <s v="E0211013"/>
    <s v="PD211013"/>
    <s v="Serviços de Publicidade Eletrônica"/>
    <n v="280.85000000000002"/>
    <m/>
    <x v="0"/>
    <m/>
    <m/>
    <m/>
    <s v="2 - FATURADO"/>
    <n v="0"/>
    <x v="0"/>
    <x v="1"/>
    <m/>
  </r>
  <r>
    <x v="231"/>
    <s v="06.289.000/0001-30"/>
    <s v="NF SERVICOS DO"/>
    <n v="329631"/>
    <d v="2025-05-14T00:00:00"/>
    <n v="336333"/>
    <d v="2025-05-15T00:00:00"/>
    <m/>
    <n v="516.26"/>
    <d v="2025-06-14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231"/>
    <s v="06.289.000/0001-30"/>
    <s v="NF SERVICOS DO"/>
    <n v="329950"/>
    <d v="2025-05-15T00:00:00"/>
    <n v="336653"/>
    <d v="2025-05-16T00:00:00"/>
    <m/>
    <n v="442.51"/>
    <d v="2025-06-15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231"/>
    <s v="06.289.000/0001-30"/>
    <s v="NF SERVICOS DO"/>
    <n v="331377"/>
    <d v="2025-05-21T00:00:00"/>
    <n v="338086"/>
    <d v="2025-05-22T00:00:00"/>
    <m/>
    <n v="442.51"/>
    <d v="2025-06-21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232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485"/>
    <x v="4"/>
    <x v="8"/>
    <m/>
  </r>
  <r>
    <x v="232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405"/>
    <x v="4"/>
    <x v="8"/>
    <m/>
  </r>
  <r>
    <x v="232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425"/>
    <x v="4"/>
    <x v="8"/>
    <m/>
  </r>
  <r>
    <x v="232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395"/>
    <x v="4"/>
    <x v="8"/>
    <m/>
  </r>
  <r>
    <x v="232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364"/>
    <x v="1"/>
    <x v="8"/>
    <m/>
  </r>
  <r>
    <x v="232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333"/>
    <x v="1"/>
    <x v="8"/>
    <m/>
  </r>
  <r>
    <x v="232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303"/>
    <x v="1"/>
    <x v="8"/>
    <m/>
  </r>
  <r>
    <x v="232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272"/>
    <x v="1"/>
    <x v="8"/>
    <m/>
  </r>
  <r>
    <x v="232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242"/>
    <x v="1"/>
    <x v="8"/>
    <m/>
  </r>
  <r>
    <x v="232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211"/>
    <x v="1"/>
    <x v="8"/>
    <m/>
  </r>
  <r>
    <x v="232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181"/>
    <x v="1"/>
    <x v="8"/>
    <m/>
  </r>
  <r>
    <x v="232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151"/>
    <x v="2"/>
    <x v="8"/>
    <m/>
  </r>
  <r>
    <x v="232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51"/>
    <x v="2"/>
    <x v="8"/>
    <m/>
  </r>
  <r>
    <x v="232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51"/>
    <x v="2"/>
    <x v="8"/>
    <m/>
  </r>
  <r>
    <x v="232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151"/>
    <x v="2"/>
    <x v="8"/>
    <m/>
  </r>
  <r>
    <x v="233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1"/>
    <s v="NAO INFORMADO"/>
    <s v="NAO INFORMADO"/>
    <s v="2017780/0001 ITO"/>
    <s v="2 - FATURADO"/>
    <n v="902"/>
    <x v="4"/>
    <x v="0"/>
    <m/>
  </r>
  <r>
    <x v="233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1"/>
    <s v="NAO INFORMADO"/>
    <s v="NAO INFORMADO"/>
    <s v="2017780/0001 ITO"/>
    <s v="2 - FATURADO"/>
    <n v="876"/>
    <x v="4"/>
    <x v="0"/>
    <m/>
  </r>
  <r>
    <x v="233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1"/>
    <s v="NAO INFORMADO"/>
    <s v="NAO INFORMADO"/>
    <s v="2017780/0001 ITO"/>
    <s v="2 - FATURADO"/>
    <n v="851"/>
    <x v="4"/>
    <x v="0"/>
    <m/>
  </r>
  <r>
    <x v="233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1"/>
    <s v="NAO INFORMADO"/>
    <s v="NAO INFORMADO"/>
    <s v="2017780/0001 ITO"/>
    <s v="2 - FATURADO"/>
    <n v="812"/>
    <x v="4"/>
    <x v="0"/>
    <m/>
  </r>
  <r>
    <x v="233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1"/>
    <s v="NAO INFORMADO"/>
    <s v="NAO INFORMADO"/>
    <s v="2017780/0001 ITO"/>
    <s v="2 - FATURADO"/>
    <n v="784"/>
    <x v="4"/>
    <x v="0"/>
    <m/>
  </r>
  <r>
    <x v="233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1"/>
    <s v="NAO INFORMADO"/>
    <s v="NAO INFORMADO"/>
    <s v="2017780/0001 ITO"/>
    <s v="2 - FATURADO"/>
    <n v="758"/>
    <x v="4"/>
    <x v="0"/>
    <m/>
  </r>
  <r>
    <x v="234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176"/>
    <x v="2"/>
    <x v="2"/>
    <m/>
  </r>
  <r>
    <x v="235"/>
    <s v="06.995.362/0001-46"/>
    <s v="NF SERVICOS"/>
    <n v="186332"/>
    <d v="2025-05-16T00:00:00"/>
    <n v="1966966"/>
    <d v="2025-05-16T00:00:00"/>
    <d v="2025-04-01T00:00:00"/>
    <n v="5279.4"/>
    <d v="2025-06-15T00:00:00"/>
    <s v="E0230262"/>
    <s v="PD023230"/>
    <s v="OFFICE INTERMEDIÁRIO"/>
    <n v="5279.4"/>
    <d v="2025-04-01T00:00:00"/>
    <x v="0"/>
    <s v="004/2023 - CPP"/>
    <s v="378.00000004/2023-87 - CPP"/>
    <s v="359.00001727/2023-40-ITO"/>
    <s v="2 - FATURADO"/>
    <n v="0"/>
    <x v="0"/>
    <x v="0"/>
    <m/>
  </r>
  <r>
    <x v="236"/>
    <s v="060.113.748-59"/>
    <s v="ND-AMAZON"/>
    <n v="335"/>
    <d v="2025-04-17T00:00:00"/>
    <m/>
    <m/>
    <m/>
    <n v="92.51"/>
    <d v="2025-05-17T00:00:00"/>
    <m/>
    <m/>
    <s v="IMPERADOR CIDADAO - 1A REIMPRESSAO"/>
    <n v="92.51"/>
    <m/>
    <x v="0"/>
    <m/>
    <m/>
    <m/>
    <s v="2 - FATURADO"/>
    <n v="13"/>
    <x v="7"/>
    <x v="3"/>
    <m/>
  </r>
  <r>
    <x v="237"/>
    <s v="060.783.248-70"/>
    <s v="ND-AMAZON"/>
    <n v="14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238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0"/>
    <x v="0"/>
    <x v="3"/>
    <m/>
  </r>
  <r>
    <x v="239"/>
    <s v="061.519.219-09"/>
    <s v="ND-AMAZON"/>
    <n v="341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5"/>
    <x v="7"/>
    <x v="3"/>
    <m/>
  </r>
  <r>
    <x v="240"/>
    <s v="062.172.017-80"/>
    <s v="ND-AMAZON"/>
    <n v="220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34"/>
    <x v="5"/>
    <x v="3"/>
    <m/>
  </r>
  <r>
    <x v="241"/>
    <s v="062.433.021-48"/>
    <s v="ND-AMAZON"/>
    <n v="69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13"/>
    <x v="6"/>
    <x v="3"/>
    <m/>
  </r>
  <r>
    <x v="242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13"/>
    <x v="6"/>
    <x v="3"/>
    <m/>
  </r>
  <r>
    <x v="243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176"/>
    <x v="2"/>
    <x v="2"/>
    <m/>
  </r>
  <r>
    <x v="243"/>
    <s v="063.022.658-00"/>
    <s v="NF SERVICOS DO"/>
    <n v="304267"/>
    <d v="2025-01-06T00:00:00"/>
    <n v="310847"/>
    <d v="2025-01-14T00:00:00"/>
    <m/>
    <n v="81"/>
    <d v="2025-02-13T00:00:00"/>
    <m/>
    <m/>
    <s v="Boletim - Diário Oficial Informa"/>
    <n v="81"/>
    <m/>
    <x v="0"/>
    <m/>
    <m/>
    <m/>
    <s v="3 - FATURADO DO INFORMA"/>
    <n v="106"/>
    <x v="6"/>
    <x v="1"/>
    <m/>
  </r>
  <r>
    <x v="244"/>
    <s v="063.156.951-08"/>
    <s v="ND-OPERADORA CIELO"/>
    <n v="25616"/>
    <d v="2025-05-29T00:00:00"/>
    <m/>
    <m/>
    <m/>
    <n v="206.23"/>
    <d v="2025-05-29T00:00:00"/>
    <m/>
    <m/>
    <s v="Certificado e-CPF A3 em cartão - 24 meses"/>
    <n v="206.23"/>
    <m/>
    <x v="0"/>
    <m/>
    <m/>
    <m/>
    <s v="1 - VENDA A VISTA"/>
    <n v="1"/>
    <x v="7"/>
    <x v="4"/>
    <m/>
  </r>
  <r>
    <x v="245"/>
    <s v="063.167.458-69"/>
    <s v="ND-OPERADORA CIELO"/>
    <n v="25546"/>
    <d v="2025-05-23T00:00:00"/>
    <m/>
    <m/>
    <m/>
    <n v="124.99"/>
    <d v="2025-05-23T00:00:00"/>
    <m/>
    <m/>
    <s v="Certificado e-CPF A1 em Software (12 meses)"/>
    <n v="124.99"/>
    <m/>
    <x v="0"/>
    <m/>
    <m/>
    <m/>
    <s v="1 - VENDA A VISTA"/>
    <n v="7"/>
    <x v="7"/>
    <x v="4"/>
    <m/>
  </r>
  <r>
    <x v="246"/>
    <s v="063.374.958-37"/>
    <s v="ND-OPERADORA CIELO"/>
    <n v="25447"/>
    <d v="2025-05-19T00:00:00"/>
    <m/>
    <m/>
    <m/>
    <n v="231.23"/>
    <d v="2025-05-19T00:00:00"/>
    <m/>
    <m/>
    <s v="Certificado e-CPF A3 em cartão - 36 meses"/>
    <n v="231.23"/>
    <m/>
    <x v="0"/>
    <m/>
    <m/>
    <m/>
    <s v="1 - VENDA A VISTA"/>
    <n v="11"/>
    <x v="7"/>
    <x v="4"/>
    <m/>
  </r>
  <r>
    <x v="247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114"/>
    <x v="6"/>
    <x v="5"/>
    <m/>
  </r>
  <r>
    <x v="247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85"/>
    <x v="8"/>
    <x v="5"/>
    <m/>
  </r>
  <r>
    <x v="248"/>
    <s v="065.484.639-19"/>
    <s v="ND-AMAZON"/>
    <n v="292"/>
    <d v="2025-04-17T00:00:00"/>
    <m/>
    <m/>
    <m/>
    <n v="81"/>
    <d v="2025-05-17T00:00:00"/>
    <m/>
    <m/>
    <s v="SALVADOR DE MENDONCA - COLECAO SERIE ESSENCIAL NO 80"/>
    <n v="81"/>
    <m/>
    <x v="0"/>
    <m/>
    <m/>
    <m/>
    <s v="2 - FATURADO"/>
    <n v="13"/>
    <x v="7"/>
    <x v="3"/>
    <m/>
  </r>
  <r>
    <x v="249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89"/>
    <x v="8"/>
    <x v="3"/>
    <m/>
  </r>
  <r>
    <x v="250"/>
    <s v="066.092.679-28"/>
    <s v="ND-AMAZON"/>
    <n v="272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34"/>
    <x v="5"/>
    <x v="3"/>
    <m/>
  </r>
  <r>
    <x v="251"/>
    <s v="066.537.098-92"/>
    <s v="ND-OPERADORA CIELO"/>
    <n v="25551"/>
    <d v="2025-05-25T00:00:00"/>
    <m/>
    <m/>
    <m/>
    <n v="437.47"/>
    <d v="2025-05-25T00:00:00"/>
    <m/>
    <m/>
    <s v="Certificado e-CPF A3 em token - 36 meses"/>
    <n v="437.47"/>
    <m/>
    <x v="0"/>
    <m/>
    <m/>
    <m/>
    <s v="1 - VENDA A VISTA"/>
    <n v="5"/>
    <x v="7"/>
    <x v="4"/>
    <m/>
  </r>
  <r>
    <x v="252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4"/>
    <x v="5"/>
    <x v="3"/>
    <m/>
  </r>
  <r>
    <x v="253"/>
    <s v="067.498.708-05"/>
    <s v="ND-AMAZON"/>
    <n v="261"/>
    <d v="2025-03-27T00:00:00"/>
    <m/>
    <m/>
    <m/>
    <n v="16.899999999999999"/>
    <d v="2025-04-26T00:00:00"/>
    <m/>
    <m/>
    <s v="NA BOCA DO SERTAO:O PERIGO POLIT NO INT DO E SP"/>
    <n v="16.899999999999999"/>
    <m/>
    <x v="0"/>
    <m/>
    <m/>
    <m/>
    <s v="2 - FATURADO"/>
    <n v="34"/>
    <x v="5"/>
    <x v="3"/>
    <m/>
  </r>
  <r>
    <x v="254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677"/>
    <x v="4"/>
    <x v="1"/>
    <m/>
  </r>
  <r>
    <x v="254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77"/>
    <x v="4"/>
    <x v="1"/>
    <m/>
  </r>
  <r>
    <x v="254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677"/>
    <x v="4"/>
    <x v="1"/>
    <m/>
  </r>
  <r>
    <x v="255"/>
    <s v="068.222.916-44"/>
    <s v="ND-AMAZON"/>
    <n v="373"/>
    <d v="2025-04-30T00:00:00"/>
    <m/>
    <m/>
    <m/>
    <n v="15"/>
    <d v="2025-05-30T00:00:00"/>
    <m/>
    <m/>
    <s v="COL. APL. CIN. BR: RODOLFO NANNI"/>
    <n v="15"/>
    <m/>
    <x v="0"/>
    <m/>
    <m/>
    <m/>
    <s v="2 - FATURADO"/>
    <n v="1"/>
    <x v="7"/>
    <x v="3"/>
    <m/>
  </r>
  <r>
    <x v="256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13"/>
    <x v="6"/>
    <x v="3"/>
    <m/>
  </r>
  <r>
    <x v="257"/>
    <s v="069.094.478-08"/>
    <s v="ND-AMAZON"/>
    <n v="368"/>
    <d v="2025-04-21T00:00:00"/>
    <m/>
    <m/>
    <m/>
    <n v="28.8"/>
    <d v="2025-05-21T00:00:00"/>
    <m/>
    <m/>
    <s v="Outras Receitas de Livraria"/>
    <n v="28.8"/>
    <m/>
    <x v="0"/>
    <m/>
    <m/>
    <m/>
    <s v="2 - FATURADO"/>
    <n v="9"/>
    <x v="7"/>
    <x v="3"/>
    <m/>
  </r>
  <r>
    <x v="258"/>
    <s v="069.286.808-90"/>
    <s v="ND-BENEF AFASTADOS"/>
    <n v="943"/>
    <d v="2025-05-02T00:00:00"/>
    <m/>
    <m/>
    <m/>
    <n v="336.18"/>
    <d v="2025-06-03T00:00:00"/>
    <m/>
    <m/>
    <s v="PLANO DE SAUDE FUNC AFASTADOS"/>
    <n v="336.18"/>
    <m/>
    <x v="0"/>
    <m/>
    <m/>
    <m/>
    <s v="32 DIAS"/>
    <n v="0"/>
    <x v="0"/>
    <x v="5"/>
    <m/>
  </r>
  <r>
    <x v="259"/>
    <s v="07.019.105/0001-31"/>
    <s v="NF SERVICOS KIT"/>
    <n v="28409"/>
    <d v="2021-10-29T00:00:00"/>
    <n v="32617"/>
    <d v="2021-10-29T00:00:00"/>
    <m/>
    <n v="250"/>
    <d v="2021-11-28T00:00:00"/>
    <m/>
    <m/>
    <s v="Certificado e-CNPJ A3 em token - 18 meses Gov"/>
    <n v="250"/>
    <m/>
    <x v="0"/>
    <m/>
    <m/>
    <m/>
    <s v="2 - FATURADO"/>
    <n v="1279"/>
    <x v="4"/>
    <x v="1"/>
    <m/>
  </r>
  <r>
    <x v="259"/>
    <s v="07.019.105/0001-31"/>
    <s v="NF SERVICOS KIT"/>
    <n v="56690"/>
    <d v="2022-01-28T00:00:00"/>
    <n v="61066"/>
    <d v="2022-01-28T00:00:00"/>
    <m/>
    <n v="93.75"/>
    <d v="2022-02-27T00:00:00"/>
    <m/>
    <m/>
    <s v="Certificado e-CPF A3 (somente certificado) - 24 meses Gov"/>
    <n v="93.75"/>
    <m/>
    <x v="0"/>
    <m/>
    <m/>
    <m/>
    <s v="2 - FATURADO"/>
    <n v="1188"/>
    <x v="4"/>
    <x v="1"/>
    <m/>
  </r>
  <r>
    <x v="259"/>
    <s v="07.019.105/0001-31"/>
    <s v="NF SERVICOS E_GOV"/>
    <n v="156388"/>
    <d v="2024-03-27T00:00:00"/>
    <n v="1756281"/>
    <d v="2024-03-27T00:00:00"/>
    <m/>
    <n v="197.93"/>
    <d v="2024-04-26T00:00:00"/>
    <m/>
    <m/>
    <s v="Certificado e-CPF A3 em token - 12 meses Gov"/>
    <n v="188.43"/>
    <m/>
    <x v="0"/>
    <m/>
    <m/>
    <m/>
    <s v="2 - FATURADO"/>
    <n v="399"/>
    <x v="4"/>
    <x v="1"/>
    <m/>
  </r>
  <r>
    <x v="259"/>
    <s v="07.019.105/0001-31"/>
    <s v="NF SERVICOS"/>
    <n v="186068"/>
    <d v="2025-05-15T00:00:00"/>
    <n v="1966702"/>
    <d v="2025-05-15T00:00:00"/>
    <d v="2025-04-01T00:00:00"/>
    <n v="1578.25"/>
    <d v="2025-06-14T00:00:00"/>
    <s v="E0240092"/>
    <s v="PD024061"/>
    <s v="OFFICE  BASICO"/>
    <n v="1502.49"/>
    <d v="2025-04-01T00:00:00"/>
    <x v="0"/>
    <s v="006/2023"/>
    <s v="131.00000116/2023-067"/>
    <s v="359.00000822/2024-15  ITO"/>
    <s v="2 - FATURADO"/>
    <n v="0"/>
    <x v="0"/>
    <x v="0"/>
    <m/>
  </r>
  <r>
    <x v="259"/>
    <s v="07.019.105/0001-31"/>
    <s v="NF SERVICOS"/>
    <n v="186072"/>
    <d v="2025-05-15T00:00:00"/>
    <n v="1966706"/>
    <d v="2025-05-15T00:00:00"/>
    <d v="2025-04-01T00:00:00"/>
    <n v="106.08"/>
    <d v="2025-06-14T00:00:00"/>
    <s v="E0210287"/>
    <s v="PD021223"/>
    <s v="FOLHA DE PAGAMENTO"/>
    <n v="100.99"/>
    <d v="2025-04-01T00:00:00"/>
    <x v="0"/>
    <s v="003/2021"/>
    <s v="SEI 131.00000045/2023-01"/>
    <s v="PD-PRC-2021/02669 359.00005167/2023-01 APPS"/>
    <s v="2 - FATURADO"/>
    <n v="0"/>
    <x v="0"/>
    <x v="0"/>
    <m/>
  </r>
  <r>
    <x v="260"/>
    <s v="07.074.775/0001-50"/>
    <s v="ND-OPERADORA CIELO"/>
    <n v="25367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261"/>
    <s v="07.077.276/0001-17"/>
    <s v="NF SERVICOS"/>
    <n v="185069"/>
    <d v="2025-05-06T00:00:00"/>
    <n v="1965703"/>
    <d v="2025-05-06T00:00:00"/>
    <d v="2025-04-01T00:00:00"/>
    <n v="5248.52"/>
    <d v="2025-06-05T00:00:00"/>
    <s v="E0230186"/>
    <s v="PD023159"/>
    <s v="HOSPEDAGEM"/>
    <n v="5248.52"/>
    <d v="2025-04-01T00:00:00"/>
    <x v="0"/>
    <m/>
    <m/>
    <s v="359.00000275/2023-89-ITO"/>
    <s v="2 - FATURADO"/>
    <n v="0"/>
    <x v="0"/>
    <x v="0"/>
    <m/>
  </r>
  <r>
    <x v="262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174"/>
    <x v="2"/>
    <x v="2"/>
    <m/>
  </r>
  <r>
    <x v="263"/>
    <s v="07.187.666/0001-40"/>
    <s v="ND-OPERADORA CIELO"/>
    <n v="25339"/>
    <d v="2025-05-09T00:00:00"/>
    <m/>
    <m/>
    <m/>
    <n v="139.38999999999999"/>
    <d v="2025-05-09T00:00:00"/>
    <m/>
    <m/>
    <s v="e-CNPJ A1 - Renovação 12 meses"/>
    <n v="139.38999999999999"/>
    <m/>
    <x v="0"/>
    <m/>
    <m/>
    <m/>
    <s v="1 - VENDA A VISTA"/>
    <n v="21"/>
    <x v="7"/>
    <x v="4"/>
    <m/>
  </r>
  <r>
    <x v="264"/>
    <s v="07.217.019/0001-33"/>
    <s v="ND-OPERADORA CIELO"/>
    <n v="25627"/>
    <d v="2025-05-30T00:00:00"/>
    <m/>
    <m/>
    <m/>
    <n v="139.38999999999999"/>
    <d v="2025-05-30T00:00:00"/>
    <m/>
    <m/>
    <s v="e-CNPJ A1 - Renovação 12 meses"/>
    <n v="139.38999999999999"/>
    <m/>
    <x v="0"/>
    <m/>
    <m/>
    <m/>
    <s v="1 - VENDA A VISTA"/>
    <n v="1"/>
    <x v="7"/>
    <x v="4"/>
    <m/>
  </r>
  <r>
    <x v="265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378"/>
    <x v="4"/>
    <x v="1"/>
    <m/>
  </r>
  <r>
    <x v="266"/>
    <s v="07.353.510/0001-91"/>
    <s v="ND-OPERADORA CIELO"/>
    <n v="25253"/>
    <d v="2025-05-02T00:00:00"/>
    <m/>
    <m/>
    <m/>
    <n v="937.44"/>
    <d v="2025-05-02T00:00:00"/>
    <m/>
    <m/>
    <s v="Certificado e-CPF A3 em token - 12 meses"/>
    <n v="937.44"/>
    <m/>
    <x v="0"/>
    <m/>
    <m/>
    <m/>
    <s v="1 - VENDA A VISTA"/>
    <n v="28"/>
    <x v="7"/>
    <x v="4"/>
    <m/>
  </r>
  <r>
    <x v="267"/>
    <s v="07.410.760/0001-16"/>
    <s v="ND-OPERADORA CIELO"/>
    <n v="25416"/>
    <d v="2025-05-15T00:00:00"/>
    <m/>
    <m/>
    <m/>
    <n v="124.99"/>
    <d v="2025-05-15T00:00:00"/>
    <m/>
    <m/>
    <s v="e-CPF A1 (renovacao) em Software (12 meses) "/>
    <n v="124.99"/>
    <m/>
    <x v="0"/>
    <m/>
    <m/>
    <m/>
    <s v="1 - VENDA A VISTA"/>
    <n v="15"/>
    <x v="7"/>
    <x v="4"/>
    <m/>
  </r>
  <r>
    <x v="268"/>
    <s v="07.454.869/0001-55"/>
    <s v="ND-OPERADORA CIELO"/>
    <n v="25523"/>
    <d v="2025-05-22T00:00:00"/>
    <m/>
    <m/>
    <m/>
    <n v="251.97"/>
    <d v="2025-05-22T00:00:00"/>
    <m/>
    <m/>
    <s v="e-CNPJ A3 - Renovação 36 meses"/>
    <n v="251.97"/>
    <m/>
    <x v="0"/>
    <m/>
    <m/>
    <m/>
    <s v="1 - VENDA A VISTA"/>
    <n v="8"/>
    <x v="7"/>
    <x v="4"/>
    <m/>
  </r>
  <r>
    <x v="269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152"/>
    <x v="2"/>
    <x v="1"/>
    <m/>
  </r>
  <r>
    <x v="269"/>
    <s v="07.544.655/0001-70"/>
    <s v="NF SERVICOS DO"/>
    <n v="329704"/>
    <d v="2025-05-14T00:00:00"/>
    <n v="336406"/>
    <d v="2025-05-15T00:00:00"/>
    <m/>
    <n v="276.57"/>
    <d v="2025-06-14T00:00:00"/>
    <m/>
    <m/>
    <s v="Serviços de Publicidade Eletrônica"/>
    <n v="263.29000000000002"/>
    <m/>
    <x v="0"/>
    <m/>
    <m/>
    <m/>
    <s v="2 - FATURADO"/>
    <n v="0"/>
    <x v="0"/>
    <x v="1"/>
    <m/>
  </r>
  <r>
    <x v="269"/>
    <s v="07.544.655/0001-70"/>
    <s v="NF SERVICOS DO"/>
    <n v="329705"/>
    <d v="2025-05-14T00:00:00"/>
    <n v="336407"/>
    <d v="2025-05-15T00:00:00"/>
    <m/>
    <n v="645.33000000000004"/>
    <d v="2025-06-14T00:00:00"/>
    <m/>
    <m/>
    <s v="Serviços de Publicidade Eletrônica"/>
    <n v="614.35"/>
    <m/>
    <x v="0"/>
    <m/>
    <m/>
    <m/>
    <s v="2 - FATURADO"/>
    <n v="0"/>
    <x v="0"/>
    <x v="1"/>
    <m/>
  </r>
  <r>
    <x v="269"/>
    <s v="07.544.655/0001-70"/>
    <s v="NF SERVICOS DO"/>
    <n v="329706"/>
    <d v="2025-05-14T00:00:00"/>
    <n v="336408"/>
    <d v="2025-05-15T00:00:00"/>
    <m/>
    <n v="6637.68"/>
    <d v="2025-06-14T00:00:00"/>
    <m/>
    <m/>
    <s v="Serviços de Publicidade Eletrônica"/>
    <n v="6319.07"/>
    <m/>
    <x v="0"/>
    <m/>
    <m/>
    <m/>
    <s v="2 - FATURADO"/>
    <n v="0"/>
    <x v="0"/>
    <x v="1"/>
    <m/>
  </r>
  <r>
    <x v="269"/>
    <s v="07.544.655/0001-70"/>
    <s v="NF SERVICOS DO"/>
    <n v="329981"/>
    <d v="2025-05-15T00:00:00"/>
    <n v="336684"/>
    <d v="2025-05-16T00:00:00"/>
    <m/>
    <n v="368.76"/>
    <d v="2025-06-15T00:00:00"/>
    <s v="E0250824"/>
    <s v="PD025824"/>
    <s v="Serviços de Publicidade Eletrônica"/>
    <n v="351.06"/>
    <m/>
    <x v="0"/>
    <m/>
    <m/>
    <m/>
    <s v="2 - FATURADO"/>
    <n v="0"/>
    <x v="0"/>
    <x v="1"/>
    <m/>
  </r>
  <r>
    <x v="269"/>
    <s v="07.544.655/0001-70"/>
    <s v="NF SERVICOS DO"/>
    <n v="329982"/>
    <d v="2025-05-15T00:00:00"/>
    <n v="336685"/>
    <d v="2025-05-16T00:00:00"/>
    <m/>
    <n v="553.14"/>
    <d v="2025-06-15T00:00:00"/>
    <s v="E0250824"/>
    <s v="PD025824"/>
    <s v="Serviços de Publicidade Eletrônica"/>
    <n v="526.59"/>
    <m/>
    <x v="0"/>
    <m/>
    <m/>
    <m/>
    <s v="2 - FATURADO"/>
    <n v="0"/>
    <x v="0"/>
    <x v="1"/>
    <m/>
  </r>
  <r>
    <x v="269"/>
    <s v="07.544.655/0001-70"/>
    <s v="NF SERVICOS DO"/>
    <n v="329983"/>
    <d v="2025-05-15T00:00:00"/>
    <n v="336686"/>
    <d v="2025-05-16T00:00:00"/>
    <m/>
    <n v="737.52"/>
    <d v="2025-06-15T00:00:00"/>
    <s v="E0250824"/>
    <s v="PD025824"/>
    <s v="Serviços de Publicidade Eletrônica"/>
    <n v="702.12"/>
    <m/>
    <x v="0"/>
    <m/>
    <m/>
    <m/>
    <s v="2 - FATURADO"/>
    <n v="0"/>
    <x v="0"/>
    <x v="1"/>
    <m/>
  </r>
  <r>
    <x v="269"/>
    <s v="07.544.655/0001-70"/>
    <s v="NF SERVICOS DO"/>
    <n v="332121"/>
    <d v="2025-05-23T00:00:00"/>
    <n v="338837"/>
    <d v="2025-05-26T00:00:00"/>
    <m/>
    <n v="737.52"/>
    <d v="2025-06-25T00:00:00"/>
    <s v="E0250824"/>
    <s v="PD025824"/>
    <s v="Serviços de Publicidade Eletrônica"/>
    <n v="702.12"/>
    <m/>
    <x v="0"/>
    <m/>
    <m/>
    <m/>
    <s v="2 - FATURADO"/>
    <n v="0"/>
    <x v="0"/>
    <x v="1"/>
    <m/>
  </r>
  <r>
    <x v="269"/>
    <s v="07.544.655/0001-70"/>
    <s v="NF SERVICOS DO"/>
    <n v="332122"/>
    <d v="2025-05-23T00:00:00"/>
    <n v="338838"/>
    <d v="2025-05-26T00:00:00"/>
    <m/>
    <n v="276.57"/>
    <d v="2025-06-25T00:00:00"/>
    <s v="E0250824"/>
    <s v="PD025824"/>
    <s v="Serviços de Publicidade Eletrônica"/>
    <n v="263.29000000000002"/>
    <m/>
    <x v="0"/>
    <m/>
    <m/>
    <m/>
    <s v="2 - FATURADO"/>
    <n v="0"/>
    <x v="0"/>
    <x v="1"/>
    <m/>
  </r>
  <r>
    <x v="269"/>
    <s v="07.544.655/0001-70"/>
    <s v="NF SERVICOS DO"/>
    <n v="332123"/>
    <d v="2025-05-23T00:00:00"/>
    <n v="338839"/>
    <d v="2025-05-26T00:00:00"/>
    <m/>
    <n v="460.95"/>
    <d v="2025-06-25T00:00:00"/>
    <s v="E0250824"/>
    <s v="PD025824"/>
    <s v="Serviços de Publicidade Eletrônica"/>
    <n v="438.82"/>
    <m/>
    <x v="0"/>
    <m/>
    <m/>
    <m/>
    <s v="2 - FATURADO"/>
    <n v="0"/>
    <x v="0"/>
    <x v="1"/>
    <m/>
  </r>
  <r>
    <x v="270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225"/>
    <x v="4"/>
    <x v="1"/>
    <m/>
  </r>
  <r>
    <x v="271"/>
    <s v="07.701.664/0001-27"/>
    <s v="ND-OPERADORA CIELO"/>
    <n v="25256"/>
    <d v="2025-05-02T00:00:00"/>
    <m/>
    <m/>
    <m/>
    <n v="287.48"/>
    <d v="2025-05-02T00:00:00"/>
    <m/>
    <m/>
    <s v="e-CNPJ A3 em cartão - 24 meses "/>
    <n v="287.48"/>
    <m/>
    <x v="0"/>
    <m/>
    <m/>
    <m/>
    <s v="1 - VENDA A VISTA"/>
    <n v="28"/>
    <x v="7"/>
    <x v="4"/>
    <m/>
  </r>
  <r>
    <x v="272"/>
    <s v="07.719.400/0001-09"/>
    <s v="ND-OPERADORA CIELO"/>
    <n v="25443"/>
    <d v="2025-05-16T00:00:00"/>
    <m/>
    <m/>
    <m/>
    <n v="187.49"/>
    <d v="2025-05-16T00:00:00"/>
    <m/>
    <m/>
    <s v="Certificado e-CNPJ A1 em Software (12 meses)"/>
    <n v="187.49"/>
    <m/>
    <x v="0"/>
    <m/>
    <m/>
    <m/>
    <s v="1 - VENDA A VISTA"/>
    <n v="14"/>
    <x v="7"/>
    <x v="4"/>
    <m/>
  </r>
  <r>
    <x v="273"/>
    <s v="07.731.424/0001-75"/>
    <s v="ND-OPERADORA CIELO"/>
    <n v="25299"/>
    <d v="2025-05-06T00:00:00"/>
    <m/>
    <m/>
    <m/>
    <n v="531.21"/>
    <d v="2025-05-06T00:00:00"/>
    <m/>
    <m/>
    <s v="e-CNPJ A3 em token - 36 meses "/>
    <n v="531.21"/>
    <m/>
    <x v="0"/>
    <m/>
    <m/>
    <m/>
    <s v="1 - VENDA A VISTA"/>
    <n v="24"/>
    <x v="7"/>
    <x v="4"/>
    <m/>
  </r>
  <r>
    <x v="274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139"/>
    <x v="3"/>
    <x v="2"/>
    <m/>
  </r>
  <r>
    <x v="274"/>
    <s v="07.750.478/0001-88"/>
    <s v="NF SERVICOS DO"/>
    <n v="327045"/>
    <d v="2025-04-30T00:00:00"/>
    <n v="333736"/>
    <d v="2025-05-02T00:00:00"/>
    <m/>
    <n v="460.95"/>
    <d v="2025-06-01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74"/>
    <s v="07.750.478/0001-88"/>
    <s v="NF SERVICOS DO"/>
    <n v="328630"/>
    <d v="2025-05-09T00:00:00"/>
    <n v="335325"/>
    <d v="2025-05-12T00:00:00"/>
    <m/>
    <n v="1014.09"/>
    <d v="2025-06-11T00:00:00"/>
    <s v="E0250786"/>
    <s v="PD025786"/>
    <s v="Serviços de Publicidade Eletrônica"/>
    <n v="965.41"/>
    <m/>
    <x v="0"/>
    <m/>
    <m/>
    <m/>
    <s v="2 - FATURADO"/>
    <n v="0"/>
    <x v="0"/>
    <x v="1"/>
    <m/>
  </r>
  <r>
    <x v="274"/>
    <s v="07.750.478/0001-88"/>
    <s v="NF SERVICOS DO"/>
    <n v="332102"/>
    <d v="2025-05-23T00:00:00"/>
    <n v="338818"/>
    <d v="2025-05-26T00:00:00"/>
    <m/>
    <n v="645.33000000000004"/>
    <d v="2025-06-25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275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56"/>
    <x v="5"/>
    <x v="2"/>
    <m/>
  </r>
  <r>
    <x v="275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56"/>
    <x v="5"/>
    <x v="2"/>
    <m/>
  </r>
  <r>
    <x v="275"/>
    <s v="07.788.280/0001-93"/>
    <s v="NF SERVICOS DO"/>
    <n v="326939"/>
    <d v="2025-04-30T00:00:00"/>
    <n v="333630"/>
    <d v="2025-05-02T00:00:00"/>
    <m/>
    <n v="5514.75"/>
    <d v="2025-06-01T00:00:00"/>
    <s v="E0201986"/>
    <s v="PD201986"/>
    <s v="Serviços de Publicidade Eletrônica"/>
    <n v="5514.75"/>
    <m/>
    <x v="0"/>
    <m/>
    <m/>
    <m/>
    <s v="2 - FATURADO"/>
    <n v="0"/>
    <x v="0"/>
    <x v="1"/>
    <m/>
  </r>
  <r>
    <x v="275"/>
    <s v="07.788.280/0001-93"/>
    <s v="NF SERVICOS DO"/>
    <n v="326947"/>
    <d v="2025-04-30T00:00:00"/>
    <n v="333638"/>
    <d v="2025-05-02T00:00:00"/>
    <m/>
    <n v="2647.08"/>
    <d v="2025-06-01T00:00:00"/>
    <s v="E0201986"/>
    <s v="PD201986"/>
    <s v="Serviços de Publicidade Eletrônica"/>
    <n v="2647.08"/>
    <m/>
    <x v="0"/>
    <m/>
    <m/>
    <m/>
    <s v="2 - FATURADO"/>
    <n v="0"/>
    <x v="0"/>
    <x v="1"/>
    <m/>
  </r>
  <r>
    <x v="275"/>
    <s v="07.788.280/0001-93"/>
    <s v="NF SERVICOS DO"/>
    <n v="327257"/>
    <d v="2025-05-07T00:00:00"/>
    <n v="333949"/>
    <d v="2025-05-07T00:00:00"/>
    <m/>
    <n v="3308.85"/>
    <d v="2025-06-06T00:00:00"/>
    <s v="E0201986"/>
    <s v="PD201986"/>
    <s v="Serviços de Publicidade Eletrônica"/>
    <n v="3308.85"/>
    <m/>
    <x v="0"/>
    <m/>
    <m/>
    <m/>
    <s v="2 - FATURADO"/>
    <n v="0"/>
    <x v="0"/>
    <x v="1"/>
    <m/>
  </r>
  <r>
    <x v="275"/>
    <s v="07.788.280/0001-93"/>
    <s v="NF SERVICOS DO"/>
    <n v="329453"/>
    <d v="2025-05-14T00:00:00"/>
    <n v="336155"/>
    <d v="2025-05-15T00:00:00"/>
    <m/>
    <n v="612.75"/>
    <d v="2025-06-14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75"/>
    <s v="07.788.280/0001-93"/>
    <s v="NF SERVICOS DO"/>
    <n v="330495"/>
    <d v="2025-05-19T00:00:00"/>
    <n v="337203"/>
    <d v="2025-05-20T00:00:00"/>
    <m/>
    <n v="857.85"/>
    <d v="2025-06-19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75"/>
    <s v="07.788.280/0001-93"/>
    <s v="NF SERVICOS DO"/>
    <n v="331116"/>
    <d v="2025-05-20T00:00:00"/>
    <n v="337825"/>
    <d v="2025-05-21T00:00:00"/>
    <m/>
    <n v="612.75"/>
    <d v="2025-06-20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75"/>
    <s v="07.788.280/0001-93"/>
    <s v="NF SERVICOS DO"/>
    <n v="331879"/>
    <d v="2025-05-23T00:00:00"/>
    <n v="338595"/>
    <d v="2025-05-26T00:00:00"/>
    <m/>
    <n v="5514.75"/>
    <d v="2025-06-25T00:00:00"/>
    <s v="E0201986"/>
    <s v="PD201986"/>
    <s v="Serviços de Publicidade Eletrônica"/>
    <n v="5514.75"/>
    <m/>
    <x v="0"/>
    <m/>
    <m/>
    <m/>
    <s v="2 - FATURADO"/>
    <n v="0"/>
    <x v="0"/>
    <x v="1"/>
    <m/>
  </r>
  <r>
    <x v="275"/>
    <s v="07.788.280/0001-93"/>
    <s v="NF SERVICOS DO"/>
    <n v="332573"/>
    <d v="2025-05-27T00:00:00"/>
    <n v="339292"/>
    <d v="2025-05-28T00:00:00"/>
    <m/>
    <n v="735.3"/>
    <d v="2025-06-27T00:00:00"/>
    <s v="E0201986"/>
    <s v="PD201986"/>
    <s v="Serviços de Publicidade Eletrônica"/>
    <n v="735.3"/>
    <m/>
    <x v="0"/>
    <m/>
    <m/>
    <m/>
    <s v="2 - FATURADO"/>
    <n v="0"/>
    <x v="0"/>
    <x v="1"/>
    <m/>
  </r>
  <r>
    <x v="276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237"/>
    <x v="1"/>
    <x v="2"/>
    <m/>
  </r>
  <r>
    <x v="277"/>
    <s v="071.970.346-80"/>
    <s v="ND-AMAZON"/>
    <n v="207"/>
    <d v="2025-02-06T00:00:00"/>
    <m/>
    <m/>
    <m/>
    <n v="50.57"/>
    <d v="2025-03-08T00:00:00"/>
    <m/>
    <m/>
    <s v="ALIMENTANDO O MUNDO : O SURGIMENTO DA MODERNA ECONOMIA AGRICOLA NO BRASIL"/>
    <n v="50.57"/>
    <m/>
    <x v="0"/>
    <m/>
    <m/>
    <m/>
    <s v="2 - FATURADO"/>
    <n v="83"/>
    <x v="8"/>
    <x v="3"/>
    <m/>
  </r>
  <r>
    <x v="278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113"/>
    <x v="6"/>
    <x v="3"/>
    <m/>
  </r>
  <r>
    <x v="279"/>
    <s v="072.582.168-04"/>
    <s v="ND-AMAZON"/>
    <n v="364"/>
    <d v="2025-04-19T00:00:00"/>
    <m/>
    <m/>
    <m/>
    <n v="30.15"/>
    <d v="2025-05-19T00:00:00"/>
    <m/>
    <m/>
    <s v="Outras Receitas de Livraria"/>
    <n v="30.15"/>
    <m/>
    <x v="0"/>
    <m/>
    <m/>
    <m/>
    <s v="2 - FATURADO"/>
    <n v="11"/>
    <x v="7"/>
    <x v="3"/>
    <m/>
  </r>
  <r>
    <x v="280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113"/>
    <x v="6"/>
    <x v="3"/>
    <m/>
  </r>
  <r>
    <x v="281"/>
    <s v="073.627.356-50"/>
    <s v="ND-AMAZON"/>
    <n v="254"/>
    <d v="2025-03-27T00:00:00"/>
    <m/>
    <m/>
    <m/>
    <n v="75.900000000000006"/>
    <d v="2025-04-26T00:00:00"/>
    <m/>
    <m/>
    <s v="FERRO DE PASSAR PASSADO A LIMPO, O"/>
    <n v="75.900000000000006"/>
    <m/>
    <x v="0"/>
    <m/>
    <m/>
    <m/>
    <s v="2 - FATURADO"/>
    <n v="34"/>
    <x v="5"/>
    <x v="3"/>
    <m/>
  </r>
  <r>
    <x v="282"/>
    <s v="073.630.708-73"/>
    <s v="ND-OPERADORA CIELO"/>
    <n v="25461"/>
    <d v="2025-05-19T00:00:00"/>
    <m/>
    <m/>
    <m/>
    <n v="437.47"/>
    <d v="2025-05-19T00:00:00"/>
    <m/>
    <m/>
    <s v="Certificado e-CPF A3 em token - 36 meses"/>
    <n v="437.47"/>
    <m/>
    <x v="0"/>
    <m/>
    <m/>
    <m/>
    <s v="1 - VENDA A VISTA"/>
    <n v="11"/>
    <x v="7"/>
    <x v="4"/>
    <m/>
  </r>
  <r>
    <x v="283"/>
    <s v="074.301.566-57"/>
    <s v="ND-AMAZON"/>
    <n v="23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34"/>
    <x v="5"/>
    <x v="3"/>
    <m/>
  </r>
  <r>
    <x v="284"/>
    <s v="075.263.883-11"/>
    <s v="ND-AMAZON"/>
    <n v="349"/>
    <d v="2025-04-25T00:00:00"/>
    <m/>
    <m/>
    <m/>
    <n v="43.35"/>
    <d v="2025-05-25T00:00:00"/>
    <m/>
    <m/>
    <s v="TARSILA DO AMARAL - CADERNOS DE DESENHO -1A REIMPRESSAO"/>
    <n v="43.35"/>
    <m/>
    <x v="0"/>
    <m/>
    <m/>
    <m/>
    <s v="2 - FATURADO"/>
    <n v="5"/>
    <x v="7"/>
    <x v="3"/>
    <m/>
  </r>
  <r>
    <x v="285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438"/>
    <x v="4"/>
    <x v="1"/>
    <m/>
  </r>
  <r>
    <x v="285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412"/>
    <x v="4"/>
    <x v="1"/>
    <m/>
  </r>
  <r>
    <x v="286"/>
    <s v="077.317.548-20"/>
    <s v="ND-OPERADORA CIELO"/>
    <n v="25459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287"/>
    <s v="077.589.558-00"/>
    <s v="ND-AMAZON"/>
    <n v="197"/>
    <d v="2025-02-06T00:00:00"/>
    <m/>
    <m/>
    <m/>
    <n v="43.35"/>
    <d v="2025-03-08T00:00:00"/>
    <m/>
    <m/>
    <s v="TARSILA DO AMARAL - CADERNOS DE DESENHO -1A REIMPRESSAO"/>
    <n v="43.35"/>
    <m/>
    <x v="0"/>
    <m/>
    <m/>
    <m/>
    <s v="2 - FATURADO"/>
    <n v="83"/>
    <x v="8"/>
    <x v="3"/>
    <m/>
  </r>
  <r>
    <x v="288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0"/>
    <x v="0"/>
    <x v="3"/>
    <m/>
  </r>
  <r>
    <x v="288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0"/>
    <x v="0"/>
    <x v="3"/>
    <m/>
  </r>
  <r>
    <x v="289"/>
    <s v="08.036.157/0001-89"/>
    <s v="NF SERVICOS KIT"/>
    <n v="185249"/>
    <d v="2025-05-09T00:00:00"/>
    <n v="1965883"/>
    <d v="2025-05-09T00:00:00"/>
    <d v="2025-04-01T00:00:00"/>
    <n v="2603.21"/>
    <d v="2025-06-08T00:00:00"/>
    <s v="E0220842"/>
    <s v="PD022409"/>
    <s v="CERTIFICADO SSL  WildCard"/>
    <n v="2478.2600000000002"/>
    <d v="2025-04-01T00:00:00"/>
    <x v="0"/>
    <s v="039/2022"/>
    <s v="2022/0017488"/>
    <s v="PD-PRC-2022/04401  ITO"/>
    <s v="2 - FATURADO"/>
    <n v="0"/>
    <x v="0"/>
    <x v="1"/>
    <m/>
  </r>
  <r>
    <x v="289"/>
    <s v="08.036.157/0001-89"/>
    <s v="NF SERVICOS"/>
    <n v="185288"/>
    <d v="2025-05-12T00:00:00"/>
    <n v="1965922"/>
    <d v="2025-05-12T00:00:00"/>
    <d v="2025-04-01T00:00:00"/>
    <n v="43166.03"/>
    <d v="2025-06-11T00:00:00"/>
    <s v="E0240407"/>
    <s v="PD024272"/>
    <s v="CHATBOT, MANUTENÇÃO E AMBIENTE"/>
    <n v="41094.06"/>
    <d v="2025-04-01T00:00:00"/>
    <x v="0"/>
    <s v="027/2024"/>
    <s v="2024/0014307  D.L.019/2024"/>
    <s v="359.00006121/2024-81 APPS"/>
    <s v="2 - FATURADO"/>
    <n v="0"/>
    <x v="0"/>
    <x v="0"/>
    <m/>
  </r>
  <r>
    <x v="289"/>
    <s v="08.036.157/0001-89"/>
    <s v="NF SERVICOS"/>
    <n v="185289"/>
    <d v="2025-05-12T00:00:00"/>
    <n v="1965923"/>
    <d v="2025-05-12T00:00:00"/>
    <d v="2025-04-01T00:00:00"/>
    <n v="149448.24"/>
    <d v="2025-06-11T00:00:00"/>
    <s v="E0240407"/>
    <s v="PD024272"/>
    <s v="CHATBOT, MANUTENÇÃO E AMBIENTE"/>
    <n v="142274.72"/>
    <d v="2025-04-01T00:00:00"/>
    <x v="0"/>
    <s v="027/2024"/>
    <s v="2024/0014307  D.L.019/2024"/>
    <s v="359.00006121/2024-81 APPS"/>
    <s v="2 - FATURADO"/>
    <n v="0"/>
    <x v="0"/>
    <x v="0"/>
    <m/>
  </r>
  <r>
    <x v="289"/>
    <s v="08.036.157/0001-89"/>
    <s v="NF SERVICOS"/>
    <n v="185932"/>
    <d v="2025-05-14T00:00:00"/>
    <n v="1966566"/>
    <d v="2025-05-14T00:00:00"/>
    <d v="2025-04-01T00:00:00"/>
    <n v="20717.439999999999"/>
    <d v="2025-06-13T00:00:00"/>
    <s v="E0230397"/>
    <s v="PD023326"/>
    <s v="MONITORAMENTO"/>
    <n v="19723"/>
    <d v="2025-04-01T00:00:00"/>
    <x v="0"/>
    <s v="045/2023"/>
    <s v="2023/0017012  D.L.026/2023"/>
    <s v="359.00007958/2023-67  ITO"/>
    <s v="2 - FATURADO"/>
    <n v="0"/>
    <x v="0"/>
    <x v="0"/>
    <m/>
  </r>
  <r>
    <x v="289"/>
    <s v="08.036.157/0001-89"/>
    <s v="NF SERVICOS"/>
    <n v="186088"/>
    <d v="2025-05-15T00:00:00"/>
    <n v="1966722"/>
    <d v="2025-05-15T00:00:00"/>
    <d v="2025-04-01T00:00:00"/>
    <n v="624.04999999999995"/>
    <d v="2025-06-14T00:00:00"/>
    <s v="E0230070"/>
    <s v="PD023061"/>
    <s v="SAM PATRIMONIO"/>
    <n v="594.1"/>
    <d v="2025-04-01T00:00:00"/>
    <x v="0"/>
    <s v="011/2023"/>
    <s v="2023/0002577"/>
    <s v="PD-PRC-2023/01227 APPS"/>
    <s v="2 - FATURADO"/>
    <n v="0"/>
    <x v="0"/>
    <x v="0"/>
    <m/>
  </r>
  <r>
    <x v="289"/>
    <s v="08.036.157/0001-89"/>
    <s v="NF SERVICOS"/>
    <n v="186569"/>
    <d v="2025-05-22T00:00:00"/>
    <n v="1967203"/>
    <d v="2025-05-23T00:00:00"/>
    <d v="2025-04-01T00:00:00"/>
    <n v="5449.8"/>
    <d v="2025-06-21T00:00:00"/>
    <s v="E0240530"/>
    <s v="PD024378"/>
    <s v="NUVEM PRODESP"/>
    <n v="5188.21"/>
    <d v="2025-04-01T00:00:00"/>
    <x v="0"/>
    <s v="042/2024"/>
    <s v="2024/0016326"/>
    <s v="359.00009518/2024-25 ITO"/>
    <s v="2 - FATURADO"/>
    <n v="0"/>
    <x v="0"/>
    <x v="0"/>
    <m/>
  </r>
  <r>
    <x v="289"/>
    <s v="08.036.157/0001-89"/>
    <s v="NF SERVICOS"/>
    <n v="186718"/>
    <d v="2025-05-26T00:00:00"/>
    <n v="1967352"/>
    <d v="2025-05-26T00:00:00"/>
    <d v="2025-04-01T00:00:00"/>
    <n v="297405.27"/>
    <d v="2025-06-25T00:00:00"/>
    <s v="E0240500"/>
    <s v="PD024354"/>
    <s v="NUVEM PUBLICA, RECURSOS  DE IaaS, PaaS, SaaS e OUTSOURCING"/>
    <n v="283129.82"/>
    <d v="2025-04-01T00:00:00"/>
    <x v="0"/>
    <s v="035/2024"/>
    <s v="2024/0012973"/>
    <s v="359.0000969P8/2024-45  APPS/ITO"/>
    <s v="2 - FATURADO"/>
    <n v="0"/>
    <x v="0"/>
    <x v="0"/>
    <m/>
  </r>
  <r>
    <x v="289"/>
    <s v="08.036.157/0001-89"/>
    <s v="NF SERVICOS"/>
    <n v="186719"/>
    <d v="2025-05-26T00:00:00"/>
    <n v="1967353"/>
    <d v="2025-05-26T00:00:00"/>
    <d v="2025-03-01T00:00:00"/>
    <n v="289256.69"/>
    <d v="2025-06-25T00:00:00"/>
    <s v="E0240500"/>
    <s v="PD024354"/>
    <s v="NUVEM PUBLICA, RECURSOS  DE IaaS, PaaS, SaaS e OUTSOURCING"/>
    <n v="275372.37"/>
    <d v="2025-03-01T00:00:00"/>
    <x v="0"/>
    <s v="035/2024"/>
    <s v="2024/0012973"/>
    <s v="359.0000969P8/2024-45  APPS/ITO"/>
    <s v="2 - FATURADO"/>
    <n v="0"/>
    <x v="0"/>
    <x v="0"/>
    <m/>
  </r>
  <r>
    <x v="289"/>
    <s v="08.036.157/0001-89"/>
    <s v="NF SERVICOS"/>
    <n v="186720"/>
    <d v="2025-05-26T00:00:00"/>
    <n v="1967354"/>
    <d v="2025-05-26T00:00:00"/>
    <d v="2025-02-01T00:00:00"/>
    <n v="8330.0300000000007"/>
    <d v="2025-06-25T00:00:00"/>
    <s v="E0240500"/>
    <s v="PD024354"/>
    <s v="NUVEM PUBLICA, RECURSOS  DE IaaS, PaaS, SaaS e OUTSOURCING"/>
    <n v="7930.19"/>
    <d v="2025-02-01T00:00:00"/>
    <x v="0"/>
    <s v="035/2024"/>
    <s v="2024/0012973"/>
    <s v="359.0000969P8/2024-45  APPS/ITO"/>
    <s v="2 - FATURADO"/>
    <n v="0"/>
    <x v="0"/>
    <x v="0"/>
    <m/>
  </r>
  <r>
    <x v="289"/>
    <s v="08.036.157/0001-89"/>
    <s v="NF SERVICOS"/>
    <n v="186806"/>
    <d v="2025-05-28T00:00:00"/>
    <n v="1967440"/>
    <d v="2025-05-28T00:00:00"/>
    <d v="2025-04-01T00:00:00"/>
    <n v="13319.11"/>
    <d v="2025-06-27T00:00:00"/>
    <s v="E0240254"/>
    <s v="PD024153"/>
    <s v="IAAS - HOSPEDAGEM DE SERVIDORES VIRTUALIZADOS NA MODALIDADE GERENCIADA PARA SISTEMAS SGF(GESTÃO E FLAGRANTES , SPP(PAGAMENTO DE PERITOS E SPA(PAGAMENTO DE ADVO)GADOS"/>
    <n v="12679.79"/>
    <d v="2025-04-01T00:00:00"/>
    <x v="0"/>
    <s v="013/2024  D.L. 004/2024"/>
    <s v="2023/0031639"/>
    <s v="359.00004432/2024-14  ITO"/>
    <s v="2 - FATURADO"/>
    <n v="0"/>
    <x v="0"/>
    <x v="0"/>
    <m/>
  </r>
  <r>
    <x v="289"/>
    <s v="08.036.157/0001-89"/>
    <s v="NF SERVICOS"/>
    <n v="186807"/>
    <d v="2025-05-28T00:00:00"/>
    <n v="1967441"/>
    <d v="2025-05-28T00:00:00"/>
    <d v="2025-04-01T00:00:00"/>
    <n v="760.74"/>
    <d v="2025-06-27T00:00:00"/>
    <s v="E0240254"/>
    <s v="PD024153"/>
    <s v="IAAS - HOSPEDAGEM DE SERVIDORES VIRTUALIZADOS NA MODALIDADE GERENCIADA PARA SISTEMAS SGF(GESTÃO E FLAGRANTES , SPP(PAGAMENTO DE PERITOS E SPA(PAGAMENTO DE ADVO)GADOS"/>
    <n v="724.22"/>
    <d v="2025-04-01T00:00:00"/>
    <x v="0"/>
    <s v="013/2024  D.L. 004/2024"/>
    <s v="2023/0031639"/>
    <s v="359.00004432/2024-14  ITO"/>
    <s v="2 - FATURADO"/>
    <n v="0"/>
    <x v="0"/>
    <x v="0"/>
    <m/>
  </r>
  <r>
    <x v="289"/>
    <s v="08.036.157/0001-89"/>
    <s v="NFS INSS RET"/>
    <n v="186830"/>
    <d v="2025-05-28T00:00:00"/>
    <n v="1967464"/>
    <d v="2025-05-28T00:00:00"/>
    <d v="2025-04-01T00:00:00"/>
    <n v="61879.11"/>
    <d v="2025-06-27T00:00:00"/>
    <s v="E0230271"/>
    <s v="PD023238"/>
    <s v="APOIO OPERACIONAL- PREPARAÇÃO  DE DADOS, DIGITAÇÃO, SUPERVISOR, MICROFILMAGEM CONVENCIONAL(a4) PLANETARIA E ROTATIVA"/>
    <n v="52102.21"/>
    <d v="2025-04-01T00:00:00"/>
    <x v="0"/>
    <s v="024/2023"/>
    <s v="2023/0002581"/>
    <s v="SEI  359.00001498/2023-63  ITO"/>
    <s v="2 - FATURADO"/>
    <n v="0"/>
    <x v="0"/>
    <x v="0"/>
    <m/>
  </r>
  <r>
    <x v="289"/>
    <s v="08.036.157/0001-89"/>
    <s v="NF SERVICOS"/>
    <n v="186833"/>
    <d v="2025-05-28T00:00:00"/>
    <n v="1967467"/>
    <d v="2025-05-28T00:00:00"/>
    <d v="2025-04-01T00:00:00"/>
    <n v="90343.38"/>
    <d v="2025-06-27T00:00:00"/>
    <s v="E0230270"/>
    <s v="PD023238"/>
    <s v="DESENVOLVIMENTO  E MANUTENÇÃO  DO PORTAL LIFERAY"/>
    <n v="86006.9"/>
    <d v="2025-04-01T00:00:00"/>
    <x v="0"/>
    <s v="024/2023"/>
    <s v="2023/0002581"/>
    <s v="SEI  359.00001498/2023-63  APPS"/>
    <s v="2 - FATURADO"/>
    <n v="0"/>
    <x v="0"/>
    <x v="0"/>
    <m/>
  </r>
  <r>
    <x v="289"/>
    <s v="08.036.157/0001-89"/>
    <s v="NF SERVICOS"/>
    <n v="6784"/>
    <d v="2025-05-28T00:00:00"/>
    <n v="339485"/>
    <d v="2025-05-28T00:00:00"/>
    <d v="2025-04-01T00:00:00"/>
    <n v="628001.29"/>
    <d v="2025-06-27T00:00:00"/>
    <s v="E0230261"/>
    <s v="PD023238"/>
    <s v="SERVIÇOS DE MANUTENÇÃO E DESENVOLVIMENTO - SISTEMA SPA,  SISTEMA SPP, SISTEMA SGF,  PORTAL LIFERAY, APOIO OERACIONAL  E MICROFILMAGEM"/>
    <n v="597857.23"/>
    <d v="2025-04-01T00:00:00"/>
    <x v="0"/>
    <s v="024/2023"/>
    <s v="2023/0002581"/>
    <s v="SEI  359.00001498/2023-63  APPS"/>
    <s v="2 - FATURADO"/>
    <n v="0"/>
    <x v="0"/>
    <x v="0"/>
    <m/>
  </r>
  <r>
    <x v="290"/>
    <s v="08.059.343/0001-33"/>
    <s v="ND-OPERADORA CIELO"/>
    <n v="25474"/>
    <d v="2025-05-20T00:00:00"/>
    <m/>
    <m/>
    <m/>
    <n v="139.38999999999999"/>
    <d v="2025-05-20T00:00:00"/>
    <m/>
    <m/>
    <s v="e-CNPJ A1 - Renovação 12 meses"/>
    <n v="139.38999999999999"/>
    <m/>
    <x v="0"/>
    <m/>
    <m/>
    <m/>
    <s v="1 - VENDA A VISTA"/>
    <n v="10"/>
    <x v="7"/>
    <x v="4"/>
    <m/>
  </r>
  <r>
    <x v="291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18"/>
    <x v="7"/>
    <x v="6"/>
    <m/>
  </r>
  <r>
    <x v="292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321"/>
    <x v="1"/>
    <x v="1"/>
    <m/>
  </r>
  <r>
    <x v="292"/>
    <s v="08.082.743/0001-60"/>
    <s v="NF SERVICOS E_GOV"/>
    <n v="178748"/>
    <d v="2025-01-31T00:00:00"/>
    <n v="1907687"/>
    <d v="2025-01-31T00:00:00"/>
    <m/>
    <n v="109.89"/>
    <d v="2025-03-02T00:00:00"/>
    <m/>
    <m/>
    <s v="e-CNPJ A3 - Renovação - GOV 36 meses"/>
    <n v="104.62"/>
    <m/>
    <x v="0"/>
    <m/>
    <m/>
    <m/>
    <s v="2 - FATURADO"/>
    <n v="89"/>
    <x v="8"/>
    <x v="1"/>
    <m/>
  </r>
  <r>
    <x v="293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94"/>
    <x v="4"/>
    <x v="1"/>
    <m/>
  </r>
  <r>
    <x v="293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68"/>
    <x v="4"/>
    <x v="1"/>
    <m/>
  </r>
  <r>
    <x v="293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34"/>
    <x v="4"/>
    <x v="1"/>
    <m/>
  </r>
  <r>
    <x v="293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00"/>
    <x v="4"/>
    <x v="1"/>
    <m/>
  </r>
  <r>
    <x v="293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293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45"/>
    <x v="4"/>
    <x v="1"/>
    <m/>
  </r>
  <r>
    <x v="293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16"/>
    <x v="4"/>
    <x v="1"/>
    <m/>
  </r>
  <r>
    <x v="293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81"/>
    <x v="4"/>
    <x v="1"/>
    <m/>
  </r>
  <r>
    <x v="293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53"/>
    <x v="4"/>
    <x v="1"/>
    <m/>
  </r>
  <r>
    <x v="293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24"/>
    <x v="4"/>
    <x v="1"/>
    <m/>
  </r>
  <r>
    <x v="293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84"/>
    <x v="4"/>
    <x v="1"/>
    <m/>
  </r>
  <r>
    <x v="293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58"/>
    <x v="4"/>
    <x v="1"/>
    <m/>
  </r>
  <r>
    <x v="293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34"/>
    <x v="4"/>
    <x v="1"/>
    <m/>
  </r>
  <r>
    <x v="293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86"/>
    <x v="4"/>
    <x v="1"/>
    <m/>
  </r>
  <r>
    <x v="293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73"/>
    <x v="4"/>
    <x v="1"/>
    <m/>
  </r>
  <r>
    <x v="293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38"/>
    <x v="4"/>
    <x v="1"/>
    <m/>
  </r>
  <r>
    <x v="293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08"/>
    <x v="4"/>
    <x v="1"/>
    <m/>
  </r>
  <r>
    <x v="293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76"/>
    <x v="4"/>
    <x v="1"/>
    <m/>
  </r>
  <r>
    <x v="293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48"/>
    <x v="4"/>
    <x v="1"/>
    <m/>
  </r>
  <r>
    <x v="293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17"/>
    <x v="4"/>
    <x v="1"/>
    <m/>
  </r>
  <r>
    <x v="293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83"/>
    <x v="4"/>
    <x v="1"/>
    <m/>
  </r>
  <r>
    <x v="293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293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294"/>
    <s v="08.203.731/0001-46"/>
    <s v="6114 Venda A.T.CONSI"/>
    <n v="683"/>
    <d v="2025-05-06T00:00:00"/>
    <m/>
    <s v="Acerto ref. email 30/04"/>
    <m/>
    <n v="303"/>
    <d v="2025-07-05T00:00:00"/>
    <m/>
    <m/>
    <s v="ROMANCEIRO DA INCONFIDENCIA"/>
    <n v="303"/>
    <m/>
    <x v="0"/>
    <m/>
    <m/>
    <m/>
    <s v="60 DIAS"/>
    <n v="0"/>
    <x v="0"/>
    <x v="6"/>
    <m/>
  </r>
  <r>
    <x v="295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145"/>
    <x v="3"/>
    <x v="2"/>
    <m/>
  </r>
  <r>
    <x v="296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974"/>
    <x v="4"/>
    <x v="1"/>
    <m/>
  </r>
  <r>
    <x v="297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1"/>
    <m/>
    <m/>
    <m/>
    <s v="2 - FATURADO"/>
    <n v="1363"/>
    <x v="4"/>
    <x v="1"/>
    <m/>
  </r>
  <r>
    <x v="297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1"/>
    <m/>
    <m/>
    <m/>
    <s v="2 - FATURADO"/>
    <n v="1366"/>
    <x v="4"/>
    <x v="1"/>
    <m/>
  </r>
  <r>
    <x v="297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1"/>
    <m/>
    <m/>
    <m/>
    <s v="2 - FATURADO"/>
    <n v="1364"/>
    <x v="4"/>
    <x v="1"/>
    <m/>
  </r>
  <r>
    <x v="297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1"/>
    <m/>
    <m/>
    <m/>
    <s v="2 - FATURADO"/>
    <n v="1363"/>
    <x v="4"/>
    <x v="1"/>
    <m/>
  </r>
  <r>
    <x v="297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1"/>
    <m/>
    <m/>
    <m/>
    <s v="2 - FATURADO"/>
    <n v="1360"/>
    <x v="4"/>
    <x v="1"/>
    <m/>
  </r>
  <r>
    <x v="297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287"/>
    <x v="4"/>
    <x v="1"/>
    <m/>
  </r>
  <r>
    <x v="297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1"/>
    <m/>
    <m/>
    <m/>
    <s v="2 - FATURADO"/>
    <n v="1287"/>
    <x v="4"/>
    <x v="1"/>
    <m/>
  </r>
  <r>
    <x v="297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1"/>
    <m/>
    <m/>
    <m/>
    <s v="2 - FATURADO"/>
    <n v="1286"/>
    <x v="4"/>
    <x v="1"/>
    <m/>
  </r>
  <r>
    <x v="297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1"/>
    <m/>
    <m/>
    <m/>
    <s v="2 - FATURADO"/>
    <n v="1286"/>
    <x v="4"/>
    <x v="1"/>
    <m/>
  </r>
  <r>
    <x v="297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86"/>
    <x v="4"/>
    <x v="1"/>
    <m/>
  </r>
  <r>
    <x v="297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86"/>
    <x v="4"/>
    <x v="1"/>
    <m/>
  </r>
  <r>
    <x v="297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86"/>
    <x v="4"/>
    <x v="1"/>
    <m/>
  </r>
  <r>
    <x v="297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1"/>
    <m/>
    <m/>
    <m/>
    <s v="2 - FATURADO"/>
    <n v="1286"/>
    <x v="4"/>
    <x v="1"/>
    <m/>
  </r>
  <r>
    <x v="297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1"/>
    <m/>
    <m/>
    <m/>
    <s v="2 - FATURADO"/>
    <n v="1286"/>
    <x v="4"/>
    <x v="1"/>
    <m/>
  </r>
  <r>
    <x v="297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58"/>
    <x v="4"/>
    <x v="1"/>
    <m/>
  </r>
  <r>
    <x v="297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1"/>
    <m/>
    <m/>
    <m/>
    <s v="2 - FATURADO"/>
    <n v="1258"/>
    <x v="4"/>
    <x v="1"/>
    <m/>
  </r>
  <r>
    <x v="297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58"/>
    <x v="4"/>
    <x v="1"/>
    <m/>
  </r>
  <r>
    <x v="297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1"/>
    <m/>
    <m/>
    <m/>
    <s v="2 - FATURADO"/>
    <n v="1258"/>
    <x v="4"/>
    <x v="1"/>
    <m/>
  </r>
  <r>
    <x v="297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58"/>
    <x v="4"/>
    <x v="1"/>
    <m/>
  </r>
  <r>
    <x v="297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58"/>
    <x v="4"/>
    <x v="1"/>
    <m/>
  </r>
  <r>
    <x v="297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1"/>
    <m/>
    <m/>
    <m/>
    <s v="2 - FATURADO"/>
    <n v="1258"/>
    <x v="4"/>
    <x v="1"/>
    <m/>
  </r>
  <r>
    <x v="297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1"/>
    <m/>
    <m/>
    <m/>
    <s v="2 - FATURADO"/>
    <n v="1258"/>
    <x v="4"/>
    <x v="1"/>
    <m/>
  </r>
  <r>
    <x v="297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1"/>
    <m/>
    <m/>
    <m/>
    <s v="2 - FATURADO"/>
    <n v="1258"/>
    <x v="4"/>
    <x v="1"/>
    <m/>
  </r>
  <r>
    <x v="297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1"/>
    <m/>
    <m/>
    <m/>
    <s v="2 - FATURADO"/>
    <n v="1258"/>
    <x v="4"/>
    <x v="1"/>
    <m/>
  </r>
  <r>
    <x v="297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1"/>
    <m/>
    <m/>
    <m/>
    <s v="2 - FATURADO"/>
    <n v="1254"/>
    <x v="4"/>
    <x v="1"/>
    <m/>
  </r>
  <r>
    <x v="297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54"/>
    <x v="4"/>
    <x v="1"/>
    <m/>
  </r>
  <r>
    <x v="297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54"/>
    <x v="4"/>
    <x v="1"/>
    <m/>
  </r>
  <r>
    <x v="297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1"/>
    <m/>
    <m/>
    <m/>
    <s v="2 - FATURADO"/>
    <n v="1254"/>
    <x v="4"/>
    <x v="1"/>
    <m/>
  </r>
  <r>
    <x v="297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52"/>
    <x v="4"/>
    <x v="1"/>
    <m/>
  </r>
  <r>
    <x v="297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52"/>
    <x v="4"/>
    <x v="1"/>
    <m/>
  </r>
  <r>
    <x v="297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52"/>
    <x v="4"/>
    <x v="1"/>
    <m/>
  </r>
  <r>
    <x v="297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1"/>
    <m/>
    <m/>
    <m/>
    <s v="2 - FATURADO"/>
    <n v="1252"/>
    <x v="4"/>
    <x v="1"/>
    <m/>
  </r>
  <r>
    <x v="297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1"/>
    <m/>
    <m/>
    <m/>
    <s v="2 - FATURADO"/>
    <n v="1252"/>
    <x v="4"/>
    <x v="1"/>
    <m/>
  </r>
  <r>
    <x v="297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1"/>
    <m/>
    <m/>
    <m/>
    <s v="2 - FATURADO"/>
    <n v="1252"/>
    <x v="4"/>
    <x v="1"/>
    <m/>
  </r>
  <r>
    <x v="297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1"/>
    <m/>
    <m/>
    <m/>
    <s v="2 - FATURADO"/>
    <n v="1252"/>
    <x v="4"/>
    <x v="1"/>
    <m/>
  </r>
  <r>
    <x v="297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1"/>
    <m/>
    <m/>
    <m/>
    <s v="2 - FATURADO"/>
    <n v="1251"/>
    <x v="4"/>
    <x v="1"/>
    <m/>
  </r>
  <r>
    <x v="297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1"/>
    <m/>
    <m/>
    <m/>
    <s v="2 - FATURADO"/>
    <n v="1251"/>
    <x v="4"/>
    <x v="1"/>
    <m/>
  </r>
  <r>
    <x v="297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1"/>
    <m/>
    <m/>
    <m/>
    <s v="2 - FATURADO"/>
    <n v="1251"/>
    <x v="4"/>
    <x v="1"/>
    <m/>
  </r>
  <r>
    <x v="297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1"/>
    <m/>
    <m/>
    <m/>
    <s v="2 - FATURADO"/>
    <n v="1247"/>
    <x v="4"/>
    <x v="1"/>
    <m/>
  </r>
  <r>
    <x v="297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34"/>
    <x v="4"/>
    <x v="1"/>
    <m/>
  </r>
  <r>
    <x v="297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34"/>
    <x v="4"/>
    <x v="1"/>
    <m/>
  </r>
  <r>
    <x v="297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34"/>
    <x v="4"/>
    <x v="1"/>
    <m/>
  </r>
  <r>
    <x v="297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1"/>
    <m/>
    <m/>
    <m/>
    <s v="2 - FATURADO"/>
    <n v="1234"/>
    <x v="4"/>
    <x v="1"/>
    <m/>
  </r>
  <r>
    <x v="297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1"/>
    <m/>
    <m/>
    <m/>
    <s v="2 - FATURADO"/>
    <n v="1234"/>
    <x v="4"/>
    <x v="1"/>
    <m/>
  </r>
  <r>
    <x v="297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1"/>
    <m/>
    <m/>
    <m/>
    <s v="2 - FATURADO"/>
    <n v="1232"/>
    <x v="4"/>
    <x v="1"/>
    <m/>
  </r>
  <r>
    <x v="297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1"/>
    <m/>
    <m/>
    <m/>
    <s v="2 - FATURADO"/>
    <n v="1232"/>
    <x v="4"/>
    <x v="1"/>
    <m/>
  </r>
  <r>
    <x v="297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1"/>
    <m/>
    <m/>
    <m/>
    <s v="2 - FATURADO"/>
    <n v="1232"/>
    <x v="4"/>
    <x v="1"/>
    <m/>
  </r>
  <r>
    <x v="297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1"/>
    <m/>
    <m/>
    <m/>
    <s v="2 - FATURADO"/>
    <n v="1230"/>
    <x v="4"/>
    <x v="1"/>
    <m/>
  </r>
  <r>
    <x v="297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1"/>
    <m/>
    <m/>
    <m/>
    <s v="2 - FATURADO"/>
    <n v="1227"/>
    <x v="4"/>
    <x v="1"/>
    <m/>
  </r>
  <r>
    <x v="297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1"/>
    <m/>
    <m/>
    <m/>
    <s v="2 - FATURADO"/>
    <n v="1225"/>
    <x v="4"/>
    <x v="1"/>
    <m/>
  </r>
  <r>
    <x v="297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1"/>
    <m/>
    <m/>
    <m/>
    <s v="2 - FATURADO"/>
    <n v="1221"/>
    <x v="4"/>
    <x v="1"/>
    <m/>
  </r>
  <r>
    <x v="297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1"/>
    <m/>
    <m/>
    <m/>
    <s v="2 - FATURADO"/>
    <n v="1221"/>
    <x v="4"/>
    <x v="1"/>
    <m/>
  </r>
  <r>
    <x v="297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1"/>
    <m/>
    <m/>
    <m/>
    <s v="2 - FATURADO"/>
    <n v="1219"/>
    <x v="4"/>
    <x v="1"/>
    <m/>
  </r>
  <r>
    <x v="297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218"/>
    <x v="4"/>
    <x v="1"/>
    <m/>
  </r>
  <r>
    <x v="297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1"/>
    <m/>
    <m/>
    <m/>
    <s v="2 - FATURADO"/>
    <n v="1218"/>
    <x v="4"/>
    <x v="1"/>
    <m/>
  </r>
  <r>
    <x v="297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1"/>
    <m/>
    <m/>
    <m/>
    <s v="2 - FATURADO"/>
    <n v="1218"/>
    <x v="4"/>
    <x v="1"/>
    <m/>
  </r>
  <r>
    <x v="297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1"/>
    <m/>
    <m/>
    <m/>
    <s v="2 - FATURADO"/>
    <n v="1218"/>
    <x v="4"/>
    <x v="1"/>
    <m/>
  </r>
  <r>
    <x v="297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217"/>
    <x v="4"/>
    <x v="1"/>
    <m/>
  </r>
  <r>
    <x v="297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1"/>
    <m/>
    <m/>
    <m/>
    <s v="2 - FATURADO"/>
    <n v="1217"/>
    <x v="4"/>
    <x v="1"/>
    <m/>
  </r>
  <r>
    <x v="297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1"/>
    <m/>
    <m/>
    <m/>
    <s v="2 - FATURADO"/>
    <n v="1202"/>
    <x v="4"/>
    <x v="1"/>
    <m/>
  </r>
  <r>
    <x v="297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1"/>
    <m/>
    <m/>
    <m/>
    <s v="2 - FATURADO"/>
    <n v="1191"/>
    <x v="4"/>
    <x v="1"/>
    <m/>
  </r>
  <r>
    <x v="297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1"/>
    <m/>
    <m/>
    <m/>
    <s v="2 - FATURADO"/>
    <n v="1191"/>
    <x v="4"/>
    <x v="1"/>
    <m/>
  </r>
  <r>
    <x v="297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1"/>
    <m/>
    <m/>
    <m/>
    <s v="2 - FATURADO"/>
    <n v="1188"/>
    <x v="4"/>
    <x v="1"/>
    <m/>
  </r>
  <r>
    <x v="297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1"/>
    <m/>
    <m/>
    <m/>
    <s v="2 - FATURADO"/>
    <n v="1188"/>
    <x v="4"/>
    <x v="1"/>
    <m/>
  </r>
  <r>
    <x v="297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1"/>
    <m/>
    <m/>
    <m/>
    <s v="2 - FATURADO"/>
    <n v="1185"/>
    <x v="4"/>
    <x v="1"/>
    <m/>
  </r>
  <r>
    <x v="297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1"/>
    <m/>
    <m/>
    <m/>
    <s v="2 - FATURADO"/>
    <n v="1185"/>
    <x v="4"/>
    <x v="1"/>
    <m/>
  </r>
  <r>
    <x v="297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1"/>
    <m/>
    <m/>
    <m/>
    <s v="2 - FATURADO"/>
    <n v="1170"/>
    <x v="4"/>
    <x v="1"/>
    <m/>
  </r>
  <r>
    <x v="297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1"/>
    <m/>
    <m/>
    <m/>
    <s v="2 - FATURADO"/>
    <n v="1170"/>
    <x v="4"/>
    <x v="1"/>
    <m/>
  </r>
  <r>
    <x v="297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1"/>
    <m/>
    <m/>
    <m/>
    <s v="2 - FATURADO"/>
    <n v="1168"/>
    <x v="4"/>
    <x v="1"/>
    <m/>
  </r>
  <r>
    <x v="297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1"/>
    <m/>
    <m/>
    <m/>
    <s v="2 - FATURADO"/>
    <n v="1168"/>
    <x v="4"/>
    <x v="1"/>
    <m/>
  </r>
  <r>
    <x v="297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1"/>
    <m/>
    <m/>
    <m/>
    <s v="2 - FATURADO"/>
    <n v="1168"/>
    <x v="4"/>
    <x v="1"/>
    <m/>
  </r>
  <r>
    <x v="297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1"/>
    <m/>
    <m/>
    <m/>
    <s v="2 - FATURADO"/>
    <n v="1168"/>
    <x v="4"/>
    <x v="1"/>
    <m/>
  </r>
  <r>
    <x v="297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1"/>
    <m/>
    <m/>
    <m/>
    <s v="2 - FATURADO"/>
    <n v="1142"/>
    <x v="4"/>
    <x v="1"/>
    <m/>
  </r>
  <r>
    <x v="297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42"/>
    <x v="4"/>
    <x v="1"/>
    <m/>
  </r>
  <r>
    <x v="297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42"/>
    <x v="4"/>
    <x v="1"/>
    <m/>
  </r>
  <r>
    <x v="297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1"/>
    <m/>
    <m/>
    <m/>
    <s v="2 - FATURADO"/>
    <n v="1142"/>
    <x v="4"/>
    <x v="1"/>
    <m/>
  </r>
  <r>
    <x v="297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1"/>
    <m/>
    <m/>
    <m/>
    <s v="2 - FATURADO"/>
    <n v="1142"/>
    <x v="4"/>
    <x v="1"/>
    <m/>
  </r>
  <r>
    <x v="297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1"/>
    <m/>
    <m/>
    <m/>
    <s v="2 - FATURADO"/>
    <n v="1142"/>
    <x v="4"/>
    <x v="1"/>
    <m/>
  </r>
  <r>
    <x v="297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1"/>
    <m/>
    <m/>
    <m/>
    <s v="2 - FATURADO"/>
    <n v="1140"/>
    <x v="4"/>
    <x v="1"/>
    <m/>
  </r>
  <r>
    <x v="297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1"/>
    <m/>
    <m/>
    <m/>
    <s v="2 - FATURADO"/>
    <n v="1140"/>
    <x v="4"/>
    <x v="1"/>
    <m/>
  </r>
  <r>
    <x v="297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1"/>
    <m/>
    <m/>
    <m/>
    <s v="2 - FATURADO"/>
    <n v="1134"/>
    <x v="4"/>
    <x v="1"/>
    <m/>
  </r>
  <r>
    <x v="297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34"/>
    <x v="4"/>
    <x v="1"/>
    <m/>
  </r>
  <r>
    <x v="297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1"/>
    <m/>
    <m/>
    <m/>
    <s v="2 - FATURADO"/>
    <n v="1134"/>
    <x v="4"/>
    <x v="1"/>
    <m/>
  </r>
  <r>
    <x v="297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1"/>
    <m/>
    <m/>
    <m/>
    <s v="2 - FATURADO"/>
    <n v="1134"/>
    <x v="4"/>
    <x v="1"/>
    <m/>
  </r>
  <r>
    <x v="297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32"/>
    <x v="4"/>
    <x v="1"/>
    <m/>
  </r>
  <r>
    <x v="297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32"/>
    <x v="4"/>
    <x v="1"/>
    <m/>
  </r>
  <r>
    <x v="297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1"/>
    <m/>
    <m/>
    <m/>
    <s v="2 - FATURADO"/>
    <n v="1132"/>
    <x v="4"/>
    <x v="1"/>
    <m/>
  </r>
  <r>
    <x v="297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1"/>
    <m/>
    <m/>
    <m/>
    <s v="2 - FATURADO"/>
    <n v="1132"/>
    <x v="4"/>
    <x v="1"/>
    <m/>
  </r>
  <r>
    <x v="297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1"/>
    <m/>
    <m/>
    <m/>
    <s v="2 - FATURADO"/>
    <n v="1132"/>
    <x v="4"/>
    <x v="1"/>
    <m/>
  </r>
  <r>
    <x v="297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1"/>
    <m/>
    <m/>
    <m/>
    <s v="2 - FATURADO"/>
    <n v="1132"/>
    <x v="4"/>
    <x v="1"/>
    <m/>
  </r>
  <r>
    <x v="297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129"/>
    <x v="4"/>
    <x v="1"/>
    <m/>
  </r>
  <r>
    <x v="297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1"/>
    <m/>
    <m/>
    <m/>
    <s v="2 - FATURADO"/>
    <n v="1129"/>
    <x v="4"/>
    <x v="1"/>
    <m/>
  </r>
  <r>
    <x v="297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129"/>
    <x v="4"/>
    <x v="1"/>
    <m/>
  </r>
  <r>
    <x v="297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1"/>
    <m/>
    <m/>
    <m/>
    <s v="2 - FATURADO"/>
    <n v="1129"/>
    <x v="4"/>
    <x v="1"/>
    <m/>
  </r>
  <r>
    <x v="297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128"/>
    <x v="4"/>
    <x v="1"/>
    <m/>
  </r>
  <r>
    <x v="297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1"/>
    <m/>
    <m/>
    <m/>
    <s v="2 - FATURADO"/>
    <n v="1128"/>
    <x v="4"/>
    <x v="1"/>
    <m/>
  </r>
  <r>
    <x v="297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128"/>
    <x v="4"/>
    <x v="1"/>
    <m/>
  </r>
  <r>
    <x v="297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1"/>
    <m/>
    <m/>
    <m/>
    <s v="2 - FATURADO"/>
    <n v="1128"/>
    <x v="4"/>
    <x v="1"/>
    <m/>
  </r>
  <r>
    <x v="297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1"/>
    <m/>
    <m/>
    <m/>
    <s v="2 - FATURADO"/>
    <n v="1127"/>
    <x v="4"/>
    <x v="1"/>
    <m/>
  </r>
  <r>
    <x v="297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1"/>
    <m/>
    <m/>
    <m/>
    <s v="2 - FATURADO"/>
    <n v="1126"/>
    <x v="4"/>
    <x v="1"/>
    <m/>
  </r>
  <r>
    <x v="297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1"/>
    <m/>
    <m/>
    <m/>
    <s v="2 - FATURADO"/>
    <n v="1126"/>
    <x v="4"/>
    <x v="1"/>
    <m/>
  </r>
  <r>
    <x v="297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1"/>
    <m/>
    <m/>
    <m/>
    <s v="2 - FATURADO"/>
    <n v="1125"/>
    <x v="4"/>
    <x v="1"/>
    <m/>
  </r>
  <r>
    <x v="297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1"/>
    <m/>
    <m/>
    <m/>
    <s v="2 - FATURADO"/>
    <n v="1112"/>
    <x v="4"/>
    <x v="1"/>
    <m/>
  </r>
  <r>
    <x v="297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112"/>
    <x v="4"/>
    <x v="1"/>
    <m/>
  </r>
  <r>
    <x v="297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1"/>
    <m/>
    <m/>
    <m/>
    <s v="2 - FATURADO"/>
    <n v="1112"/>
    <x v="4"/>
    <x v="1"/>
    <m/>
  </r>
  <r>
    <x v="297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1"/>
    <m/>
    <m/>
    <m/>
    <s v="2 - FATURADO"/>
    <n v="1112"/>
    <x v="4"/>
    <x v="1"/>
    <m/>
  </r>
  <r>
    <x v="297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1"/>
    <m/>
    <m/>
    <m/>
    <s v="2 - FATURADO"/>
    <n v="1112"/>
    <x v="4"/>
    <x v="1"/>
    <m/>
  </r>
  <r>
    <x v="297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112"/>
    <x v="4"/>
    <x v="1"/>
    <m/>
  </r>
  <r>
    <x v="297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1"/>
    <m/>
    <m/>
    <m/>
    <s v="2 - FATURADO"/>
    <n v="1112"/>
    <x v="4"/>
    <x v="1"/>
    <m/>
  </r>
  <r>
    <x v="297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1"/>
    <m/>
    <m/>
    <m/>
    <s v="2 - FATURADO"/>
    <n v="1112"/>
    <x v="4"/>
    <x v="1"/>
    <m/>
  </r>
  <r>
    <x v="297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1"/>
    <m/>
    <m/>
    <m/>
    <s v="2 - FATURADO"/>
    <n v="1112"/>
    <x v="4"/>
    <x v="1"/>
    <m/>
  </r>
  <r>
    <x v="297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12"/>
    <x v="4"/>
    <x v="1"/>
    <m/>
  </r>
  <r>
    <x v="297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12"/>
    <x v="4"/>
    <x v="1"/>
    <m/>
  </r>
  <r>
    <x v="297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1"/>
    <m/>
    <m/>
    <m/>
    <s v="2 - FATURADO"/>
    <n v="1112"/>
    <x v="4"/>
    <x v="1"/>
    <m/>
  </r>
  <r>
    <x v="297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1"/>
    <m/>
    <m/>
    <m/>
    <s v="2 - FATURADO"/>
    <n v="1108"/>
    <x v="4"/>
    <x v="1"/>
    <m/>
  </r>
  <r>
    <x v="297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108"/>
    <x v="4"/>
    <x v="1"/>
    <m/>
  </r>
  <r>
    <x v="297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108"/>
    <x v="4"/>
    <x v="1"/>
    <m/>
  </r>
  <r>
    <x v="297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1"/>
    <m/>
    <m/>
    <m/>
    <s v="2 - FATURADO"/>
    <n v="1108"/>
    <x v="4"/>
    <x v="1"/>
    <m/>
  </r>
  <r>
    <x v="297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1"/>
    <m/>
    <m/>
    <m/>
    <s v="2 - FATURADO"/>
    <n v="1108"/>
    <x v="4"/>
    <x v="1"/>
    <m/>
  </r>
  <r>
    <x v="297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107"/>
    <x v="4"/>
    <x v="1"/>
    <m/>
  </r>
  <r>
    <x v="297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1"/>
    <m/>
    <m/>
    <m/>
    <s v="2 - FATURADO"/>
    <n v="1107"/>
    <x v="4"/>
    <x v="1"/>
    <m/>
  </r>
  <r>
    <x v="297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1"/>
    <m/>
    <m/>
    <m/>
    <s v="2 - FATURADO"/>
    <n v="1107"/>
    <x v="4"/>
    <x v="1"/>
    <m/>
  </r>
  <r>
    <x v="297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106"/>
    <x v="4"/>
    <x v="1"/>
    <m/>
  </r>
  <r>
    <x v="297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1"/>
    <m/>
    <m/>
    <m/>
    <s v="2 - FATURADO"/>
    <n v="1106"/>
    <x v="4"/>
    <x v="1"/>
    <m/>
  </r>
  <r>
    <x v="297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1"/>
    <m/>
    <m/>
    <m/>
    <s v="2 - FATURADO"/>
    <n v="1106"/>
    <x v="4"/>
    <x v="1"/>
    <m/>
  </r>
  <r>
    <x v="297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101"/>
    <x v="4"/>
    <x v="1"/>
    <m/>
  </r>
  <r>
    <x v="297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1"/>
    <m/>
    <m/>
    <m/>
    <s v="2 - FATURADO"/>
    <n v="1101"/>
    <x v="4"/>
    <x v="1"/>
    <m/>
  </r>
  <r>
    <x v="297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1"/>
    <m/>
    <m/>
    <m/>
    <s v="2 - FATURADO"/>
    <n v="1101"/>
    <x v="4"/>
    <x v="1"/>
    <m/>
  </r>
  <r>
    <x v="297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1"/>
    <m/>
    <m/>
    <m/>
    <s v="2 - FATURADO"/>
    <n v="1101"/>
    <x v="4"/>
    <x v="1"/>
    <m/>
  </r>
  <r>
    <x v="297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100"/>
    <x v="4"/>
    <x v="1"/>
    <m/>
  </r>
  <r>
    <x v="297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1"/>
    <m/>
    <m/>
    <m/>
    <s v="2 - FATURADO"/>
    <n v="1100"/>
    <x v="4"/>
    <x v="1"/>
    <m/>
  </r>
  <r>
    <x v="297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1"/>
    <m/>
    <m/>
    <m/>
    <s v="2 - FATURADO"/>
    <n v="1100"/>
    <x v="4"/>
    <x v="1"/>
    <m/>
  </r>
  <r>
    <x v="297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1"/>
    <m/>
    <m/>
    <m/>
    <s v="2 - FATURADO"/>
    <n v="1099"/>
    <x v="4"/>
    <x v="1"/>
    <m/>
  </r>
  <r>
    <x v="297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1"/>
    <m/>
    <m/>
    <m/>
    <s v="2 - FATURADO"/>
    <n v="1099"/>
    <x v="4"/>
    <x v="1"/>
    <m/>
  </r>
  <r>
    <x v="297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1"/>
    <m/>
    <m/>
    <m/>
    <s v="2 - FATURADO"/>
    <n v="1098"/>
    <x v="4"/>
    <x v="1"/>
    <m/>
  </r>
  <r>
    <x v="297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1"/>
    <m/>
    <m/>
    <m/>
    <s v="2 - FATURADO"/>
    <n v="1098"/>
    <x v="4"/>
    <x v="1"/>
    <m/>
  </r>
  <r>
    <x v="297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1"/>
    <m/>
    <m/>
    <m/>
    <s v="2 - FATURADO"/>
    <n v="1098"/>
    <x v="4"/>
    <x v="1"/>
    <m/>
  </r>
  <r>
    <x v="297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097"/>
    <x v="4"/>
    <x v="1"/>
    <m/>
  </r>
  <r>
    <x v="297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1"/>
    <m/>
    <m/>
    <m/>
    <s v="2 - FATURADO"/>
    <n v="1097"/>
    <x v="4"/>
    <x v="1"/>
    <m/>
  </r>
  <r>
    <x v="297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1"/>
    <m/>
    <m/>
    <m/>
    <s v="2 - FATURADO"/>
    <n v="1097"/>
    <x v="4"/>
    <x v="1"/>
    <m/>
  </r>
  <r>
    <x v="297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097"/>
    <x v="4"/>
    <x v="1"/>
    <m/>
  </r>
  <r>
    <x v="297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1"/>
    <m/>
    <m/>
    <m/>
    <s v="2 - FATURADO"/>
    <n v="1097"/>
    <x v="4"/>
    <x v="1"/>
    <m/>
  </r>
  <r>
    <x v="297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1"/>
    <m/>
    <m/>
    <m/>
    <s v="2 - FATURADO"/>
    <n v="1097"/>
    <x v="4"/>
    <x v="1"/>
    <m/>
  </r>
  <r>
    <x v="297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097"/>
    <x v="4"/>
    <x v="1"/>
    <m/>
  </r>
  <r>
    <x v="297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1"/>
    <m/>
    <m/>
    <m/>
    <s v="2 - FATURADO"/>
    <n v="1097"/>
    <x v="4"/>
    <x v="1"/>
    <m/>
  </r>
  <r>
    <x v="297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1"/>
    <m/>
    <m/>
    <m/>
    <s v="2 - FATURADO"/>
    <n v="1097"/>
    <x v="4"/>
    <x v="1"/>
    <m/>
  </r>
  <r>
    <x v="297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1"/>
    <m/>
    <m/>
    <m/>
    <s v="2 - FATURADO"/>
    <n v="1097"/>
    <x v="4"/>
    <x v="1"/>
    <m/>
  </r>
  <r>
    <x v="297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097"/>
    <x v="4"/>
    <x v="1"/>
    <m/>
  </r>
  <r>
    <x v="297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1"/>
    <m/>
    <m/>
    <m/>
    <s v="2 - FATURADO"/>
    <n v="1097"/>
    <x v="4"/>
    <x v="1"/>
    <m/>
  </r>
  <r>
    <x v="297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1"/>
    <m/>
    <m/>
    <m/>
    <s v="2 - FATURADO"/>
    <n v="1097"/>
    <x v="4"/>
    <x v="1"/>
    <m/>
  </r>
  <r>
    <x v="297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1"/>
    <m/>
    <m/>
    <m/>
    <s v="2 - FATURADO"/>
    <n v="1097"/>
    <x v="4"/>
    <x v="1"/>
    <m/>
  </r>
  <r>
    <x v="297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1"/>
    <m/>
    <m/>
    <m/>
    <s v="2 - FATURADO"/>
    <n v="1097"/>
    <x v="4"/>
    <x v="1"/>
    <m/>
  </r>
  <r>
    <x v="297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1"/>
    <m/>
    <m/>
    <m/>
    <s v="2 - FATURADO"/>
    <n v="1097"/>
    <x v="4"/>
    <x v="1"/>
    <m/>
  </r>
  <r>
    <x v="297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1"/>
    <m/>
    <m/>
    <m/>
    <s v="2 - FATURADO"/>
    <n v="1097"/>
    <x v="4"/>
    <x v="1"/>
    <m/>
  </r>
  <r>
    <x v="297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1"/>
    <m/>
    <m/>
    <m/>
    <s v="2 - FATURADO"/>
    <n v="1097"/>
    <x v="4"/>
    <x v="1"/>
    <m/>
  </r>
  <r>
    <x v="297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1"/>
    <m/>
    <m/>
    <m/>
    <s v="2 - FATURADO"/>
    <n v="1097"/>
    <x v="4"/>
    <x v="1"/>
    <m/>
  </r>
  <r>
    <x v="297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1"/>
    <m/>
    <m/>
    <m/>
    <s v="2 - FATURADO"/>
    <n v="1097"/>
    <x v="4"/>
    <x v="1"/>
    <m/>
  </r>
  <r>
    <x v="297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1"/>
    <m/>
    <m/>
    <m/>
    <s v="2 - FATURADO"/>
    <n v="1094"/>
    <x v="4"/>
    <x v="1"/>
    <m/>
  </r>
  <r>
    <x v="297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1"/>
    <m/>
    <m/>
    <m/>
    <s v="2 - FATURADO"/>
    <n v="1094"/>
    <x v="4"/>
    <x v="1"/>
    <m/>
  </r>
  <r>
    <x v="297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1"/>
    <m/>
    <m/>
    <m/>
    <s v="2 - FATURADO"/>
    <n v="1094"/>
    <x v="4"/>
    <x v="1"/>
    <m/>
  </r>
  <r>
    <x v="297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1"/>
    <m/>
    <m/>
    <m/>
    <s v="2 - FATURADO"/>
    <n v="1094"/>
    <x v="4"/>
    <x v="1"/>
    <m/>
  </r>
  <r>
    <x v="297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094"/>
    <x v="4"/>
    <x v="1"/>
    <m/>
  </r>
  <r>
    <x v="297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1"/>
    <m/>
    <m/>
    <m/>
    <s v="2 - FATURADO"/>
    <n v="1094"/>
    <x v="4"/>
    <x v="1"/>
    <m/>
  </r>
  <r>
    <x v="297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1"/>
    <m/>
    <m/>
    <m/>
    <s v="2 - FATURADO"/>
    <n v="1094"/>
    <x v="4"/>
    <x v="1"/>
    <m/>
  </r>
  <r>
    <x v="297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1"/>
    <m/>
    <m/>
    <m/>
    <s v="2 - FATURADO"/>
    <n v="1094"/>
    <x v="4"/>
    <x v="1"/>
    <m/>
  </r>
  <r>
    <x v="297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1"/>
    <m/>
    <m/>
    <m/>
    <s v="2 - FATURADO"/>
    <n v="1094"/>
    <x v="4"/>
    <x v="1"/>
    <m/>
  </r>
  <r>
    <x v="297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1"/>
    <m/>
    <m/>
    <m/>
    <s v="2 - FATURADO"/>
    <n v="1094"/>
    <x v="4"/>
    <x v="1"/>
    <m/>
  </r>
  <r>
    <x v="297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1"/>
    <m/>
    <m/>
    <m/>
    <s v="2 - FATURADO"/>
    <n v="1094"/>
    <x v="4"/>
    <x v="1"/>
    <m/>
  </r>
  <r>
    <x v="297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1"/>
    <m/>
    <m/>
    <m/>
    <s v="2 - FATURADO"/>
    <n v="1094"/>
    <x v="4"/>
    <x v="1"/>
    <m/>
  </r>
  <r>
    <x v="297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1"/>
    <m/>
    <m/>
    <m/>
    <s v="2 - FATURADO"/>
    <n v="1094"/>
    <x v="4"/>
    <x v="1"/>
    <m/>
  </r>
  <r>
    <x v="297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1"/>
    <m/>
    <m/>
    <m/>
    <s v="2 - FATURADO"/>
    <n v="1094"/>
    <x v="4"/>
    <x v="1"/>
    <m/>
  </r>
  <r>
    <x v="297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1"/>
    <m/>
    <m/>
    <m/>
    <s v="2 - FATURADO"/>
    <n v="1094"/>
    <x v="4"/>
    <x v="1"/>
    <m/>
  </r>
  <r>
    <x v="297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1"/>
    <m/>
    <m/>
    <m/>
    <s v="2 - FATURADO"/>
    <n v="1094"/>
    <x v="4"/>
    <x v="1"/>
    <m/>
  </r>
  <r>
    <x v="297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1"/>
    <m/>
    <m/>
    <m/>
    <s v="2 - FATURADO"/>
    <n v="1094"/>
    <x v="4"/>
    <x v="1"/>
    <m/>
  </r>
  <r>
    <x v="297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1"/>
    <m/>
    <m/>
    <m/>
    <s v="2 - FATURADO"/>
    <n v="1094"/>
    <x v="4"/>
    <x v="1"/>
    <m/>
  </r>
  <r>
    <x v="297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1"/>
    <m/>
    <m/>
    <m/>
    <s v="2 - FATURADO"/>
    <n v="1094"/>
    <x v="4"/>
    <x v="1"/>
    <m/>
  </r>
  <r>
    <x v="297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1"/>
    <m/>
    <m/>
    <m/>
    <s v="2 - FATURADO"/>
    <n v="1094"/>
    <x v="4"/>
    <x v="1"/>
    <m/>
  </r>
  <r>
    <x v="297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094"/>
    <x v="4"/>
    <x v="1"/>
    <m/>
  </r>
  <r>
    <x v="297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1"/>
    <m/>
    <m/>
    <m/>
    <s v="2 - FATURADO"/>
    <n v="1094"/>
    <x v="4"/>
    <x v="1"/>
    <m/>
  </r>
  <r>
    <x v="297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1"/>
    <m/>
    <m/>
    <m/>
    <s v="2 - FATURADO"/>
    <n v="1093"/>
    <x v="4"/>
    <x v="1"/>
    <m/>
  </r>
  <r>
    <x v="297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1"/>
    <m/>
    <m/>
    <m/>
    <s v="2 - FATURADO"/>
    <n v="1093"/>
    <x v="4"/>
    <x v="1"/>
    <m/>
  </r>
  <r>
    <x v="297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1"/>
    <m/>
    <m/>
    <m/>
    <s v="2 - FATURADO"/>
    <n v="1093"/>
    <x v="4"/>
    <x v="1"/>
    <m/>
  </r>
  <r>
    <x v="297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1"/>
    <m/>
    <m/>
    <m/>
    <s v="2 - FATURADO"/>
    <n v="1093"/>
    <x v="4"/>
    <x v="1"/>
    <m/>
  </r>
  <r>
    <x v="297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1"/>
    <m/>
    <m/>
    <m/>
    <s v="2 - FATURADO"/>
    <n v="1093"/>
    <x v="4"/>
    <x v="1"/>
    <m/>
  </r>
  <r>
    <x v="297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1"/>
    <m/>
    <m/>
    <m/>
    <s v="2 - FATURADO"/>
    <n v="1083"/>
    <x v="4"/>
    <x v="1"/>
    <m/>
  </r>
  <r>
    <x v="297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1"/>
    <m/>
    <m/>
    <m/>
    <s v="2 - FATURADO"/>
    <n v="1078"/>
    <x v="4"/>
    <x v="1"/>
    <m/>
  </r>
  <r>
    <x v="297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1"/>
    <m/>
    <m/>
    <m/>
    <s v="2 - FATURADO"/>
    <n v="1073"/>
    <x v="4"/>
    <x v="1"/>
    <m/>
  </r>
  <r>
    <x v="297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1"/>
    <m/>
    <m/>
    <m/>
    <s v="2 - FATURADO"/>
    <n v="1051"/>
    <x v="4"/>
    <x v="1"/>
    <m/>
  </r>
  <r>
    <x v="297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1"/>
    <m/>
    <m/>
    <m/>
    <s v="2 - FATURADO"/>
    <n v="1051"/>
    <x v="4"/>
    <x v="1"/>
    <m/>
  </r>
  <r>
    <x v="297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1"/>
    <m/>
    <m/>
    <m/>
    <s v="2 - FATURADO"/>
    <n v="1051"/>
    <x v="4"/>
    <x v="1"/>
    <m/>
  </r>
  <r>
    <x v="297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1"/>
    <m/>
    <m/>
    <m/>
    <s v="2 - FATURADO"/>
    <n v="1051"/>
    <x v="4"/>
    <x v="1"/>
    <m/>
  </r>
  <r>
    <x v="297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1"/>
    <m/>
    <m/>
    <m/>
    <s v="2 - FATURADO"/>
    <n v="1051"/>
    <x v="4"/>
    <x v="1"/>
    <m/>
  </r>
  <r>
    <x v="297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1"/>
    <m/>
    <m/>
    <m/>
    <s v="2 - FATURADO"/>
    <n v="1051"/>
    <x v="4"/>
    <x v="1"/>
    <m/>
  </r>
  <r>
    <x v="297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1"/>
    <m/>
    <m/>
    <m/>
    <s v="2 - FATURADO"/>
    <n v="1045"/>
    <x v="4"/>
    <x v="1"/>
    <m/>
  </r>
  <r>
    <x v="297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1"/>
    <m/>
    <m/>
    <m/>
    <s v="2 - FATURADO"/>
    <n v="1045"/>
    <x v="4"/>
    <x v="1"/>
    <m/>
  </r>
  <r>
    <x v="297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1"/>
    <m/>
    <m/>
    <m/>
    <s v="2 - FATURADO"/>
    <n v="1045"/>
    <x v="4"/>
    <x v="1"/>
    <m/>
  </r>
  <r>
    <x v="297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41"/>
    <x v="4"/>
    <x v="1"/>
    <m/>
  </r>
  <r>
    <x v="297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1"/>
    <m/>
    <m/>
    <m/>
    <s v="2 - FATURADO"/>
    <n v="1041"/>
    <x v="4"/>
    <x v="1"/>
    <m/>
  </r>
  <r>
    <x v="297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1"/>
    <m/>
    <m/>
    <m/>
    <s v="2 - FATURADO"/>
    <n v="1041"/>
    <x v="4"/>
    <x v="1"/>
    <m/>
  </r>
  <r>
    <x v="297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1"/>
    <m/>
    <m/>
    <m/>
    <s v="2 - FATURADO"/>
    <n v="1041"/>
    <x v="4"/>
    <x v="1"/>
    <m/>
  </r>
  <r>
    <x v="297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41"/>
    <x v="4"/>
    <x v="1"/>
    <m/>
  </r>
  <r>
    <x v="297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1"/>
    <m/>
    <m/>
    <m/>
    <s v="2 - FATURADO"/>
    <n v="1041"/>
    <x v="4"/>
    <x v="1"/>
    <m/>
  </r>
  <r>
    <x v="297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1"/>
    <m/>
    <m/>
    <m/>
    <s v="2 - FATURADO"/>
    <n v="1023"/>
    <x v="4"/>
    <x v="1"/>
    <m/>
  </r>
  <r>
    <x v="297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1023"/>
    <x v="4"/>
    <x v="1"/>
    <m/>
  </r>
  <r>
    <x v="297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1"/>
    <m/>
    <m/>
    <m/>
    <s v="2 - FATURADO"/>
    <n v="1023"/>
    <x v="4"/>
    <x v="1"/>
    <m/>
  </r>
  <r>
    <x v="298"/>
    <s v="08.350.937/0001-07"/>
    <s v="ND-OPERADORA CIELO"/>
    <n v="25309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299"/>
    <s v="08.574.719/0001-48"/>
    <s v="NF SERVICOS"/>
    <n v="182388"/>
    <d v="2025-03-20T00:00:00"/>
    <n v="1937211"/>
    <d v="2025-03-20T00:00:00"/>
    <d v="2024-12-01T00:00:00"/>
    <n v="226.97"/>
    <d v="2025-04-19T00:00:00"/>
    <s v="E0241018"/>
    <s v="PD024449"/>
    <s v="SAM PATRIMONIO"/>
    <n v="216.08"/>
    <d v="2024-12-01T00:00:00"/>
    <x v="0"/>
    <d v="2024-07-01T00:00:00"/>
    <s v="027.00000828/2024-81"/>
    <s v="359.00011173/2024-70-APPS"/>
    <s v="2 - FATURADO"/>
    <n v="41"/>
    <x v="5"/>
    <x v="0"/>
    <m/>
  </r>
  <r>
    <x v="299"/>
    <s v="08.574.719/0001-48"/>
    <s v="NF SERVICOS"/>
    <n v="182393"/>
    <d v="2025-03-20T00:00:00"/>
    <n v="1937216"/>
    <d v="2025-03-20T00:00:00"/>
    <d v="2024-12-01T00:00:00"/>
    <n v="177.72"/>
    <d v="2025-04-19T00:00:00"/>
    <s v="E0241017"/>
    <s v="PD024449"/>
    <s v="SAM ESTOQUE"/>
    <n v="169.19"/>
    <d v="2024-12-01T00:00:00"/>
    <x v="0"/>
    <d v="2024-07-01T00:00:00"/>
    <s v="027.00000828/2024-81"/>
    <s v="359.00011173/2024-70-APPS"/>
    <s v="2 - FATURADO"/>
    <n v="41"/>
    <x v="5"/>
    <x v="0"/>
    <m/>
  </r>
  <r>
    <x v="299"/>
    <s v="08.574.719/0001-48"/>
    <s v="NF SERVICOS"/>
    <n v="185612"/>
    <d v="2025-05-13T00:00:00"/>
    <n v="1966246"/>
    <d v="2025-05-13T00:00:00"/>
    <d v="2025-04-01T00:00:00"/>
    <n v="73.33"/>
    <d v="2025-06-12T00:00:00"/>
    <s v="E0230488"/>
    <s v="PD023399"/>
    <s v="PROGRAMA SP SEM PAPEL"/>
    <n v="69.81"/>
    <d v="2025-04-01T00:00:00"/>
    <x v="0"/>
    <m/>
    <m/>
    <s v="359.00009209/2023-74-APPS"/>
    <s v="2 - FATURADO"/>
    <n v="0"/>
    <x v="0"/>
    <x v="0"/>
    <m/>
  </r>
  <r>
    <x v="299"/>
    <s v="08.574.719/0001-48"/>
    <s v="NF SERVICOS"/>
    <n v="185624"/>
    <d v="2025-05-13T00:00:00"/>
    <n v="1966258"/>
    <d v="2025-05-13T00:00:00"/>
    <d v="2025-04-01T00:00:00"/>
    <n v="12062.66"/>
    <d v="2025-06-12T00:00:00"/>
    <s v="E0240165"/>
    <s v="PD024112"/>
    <s v="SERVIÇO DE GESTÃO CENTRALIZADA  - OUTSOURCING"/>
    <n v="11483.65"/>
    <d v="2025-04-01T00:00:00"/>
    <x v="0"/>
    <d v="2024-03-01T00:00:00"/>
    <s v="027.00000144/2024-80"/>
    <s v="359.00003903/2024-69-ITO"/>
    <s v="2 - FATURADO"/>
    <n v="0"/>
    <x v="0"/>
    <x v="0"/>
    <m/>
  </r>
  <r>
    <x v="299"/>
    <s v="08.574.719/0001-48"/>
    <s v="NF SERVICOS"/>
    <n v="185627"/>
    <d v="2025-05-13T00:00:00"/>
    <n v="1966261"/>
    <d v="2025-05-13T00:00:00"/>
    <d v="2025-04-01T00:00:00"/>
    <n v="6764.75"/>
    <d v="2025-06-12T00:00:00"/>
    <s v="E0240502"/>
    <s v="PD024356"/>
    <s v="OFFICE BASICO"/>
    <n v="6440.04"/>
    <d v="2025-04-01T00:00:00"/>
    <x v="0"/>
    <d v="2024-07-01T00:00:00"/>
    <s v="027.00000551-2024-97"/>
    <s v="359.00009204/2023-41 - ITO"/>
    <s v="2 - FATURADO"/>
    <n v="0"/>
    <x v="0"/>
    <x v="0"/>
    <m/>
  </r>
  <r>
    <x v="299"/>
    <s v="08.574.719/0001-48"/>
    <s v="NF SERVICOS"/>
    <n v="186531"/>
    <d v="2025-05-20T00:00:00"/>
    <n v="1967165"/>
    <d v="2025-05-20T00:00:00"/>
    <d v="2025-04-01T00:00:00"/>
    <n v="486.39"/>
    <d v="2025-06-19T00:00:00"/>
    <s v="E0241018"/>
    <s v="PD024449"/>
    <s v="SAM PATRIMONIO"/>
    <n v="463.04"/>
    <d v="2025-04-01T00:00:00"/>
    <x v="0"/>
    <d v="2024-07-01T00:00:00"/>
    <s v="027.00000828/2024-81"/>
    <s v="359.00011173/2024-70-APPS"/>
    <s v="2 - FATURADO"/>
    <n v="0"/>
    <x v="0"/>
    <x v="0"/>
    <m/>
  </r>
  <r>
    <x v="299"/>
    <s v="08.574.719/0001-48"/>
    <s v="NF SERVICOS"/>
    <n v="186534"/>
    <d v="2025-05-20T00:00:00"/>
    <n v="1967168"/>
    <d v="2025-05-20T00:00:00"/>
    <d v="2025-04-01T00:00:00"/>
    <n v="380.85"/>
    <d v="2025-06-19T00:00:00"/>
    <s v="E0241017"/>
    <s v="PD024449"/>
    <s v="SAM ESTOQUE"/>
    <n v="362.57"/>
    <d v="2025-04-01T00:00:00"/>
    <x v="0"/>
    <d v="2024-07-01T00:00:00"/>
    <s v="027.00000828/2024-81"/>
    <s v="359.00011173/2024-70-APPS"/>
    <s v="2 - FATURADO"/>
    <n v="0"/>
    <x v="0"/>
    <x v="0"/>
    <m/>
  </r>
  <r>
    <x v="300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56"/>
    <x v="5"/>
    <x v="2"/>
    <m/>
  </r>
  <r>
    <x v="301"/>
    <s v="08.592.975/0001-68"/>
    <s v="5114 Venda A.T.CONSI"/>
    <n v="684"/>
    <d v="2025-05-06T00:00:00"/>
    <m/>
    <s v="Acerto ref e-mail 24/04"/>
    <m/>
    <n v="1997"/>
    <d v="2025-07-05T00:00:00"/>
    <m/>
    <m/>
    <s v="VISOES DE GUERRA: LASAR SEGALL / VISIONS OF WAR: LASAR SEGALL - EDICAO BILINGUE"/>
    <n v="678.98"/>
    <m/>
    <x v="0"/>
    <m/>
    <m/>
    <m/>
    <s v="60/75/90"/>
    <n v="0"/>
    <x v="0"/>
    <x v="6"/>
    <m/>
  </r>
  <r>
    <x v="301"/>
    <s v="08.592.975/0001-68"/>
    <s v="5114 Venda A.T.CONSI"/>
    <n v="684"/>
    <d v="2025-05-06T00:00:00"/>
    <m/>
    <s v="Acerto ref e-mail 24/04"/>
    <m/>
    <n v="1997"/>
    <d v="2025-07-20T00:00:00"/>
    <m/>
    <m/>
    <s v="VISOES DE GUERRA: LASAR SEGALL / VISIONS OF WAR: LASAR SEGALL - EDICAO BILINGUE"/>
    <n v="659.01"/>
    <m/>
    <x v="0"/>
    <m/>
    <m/>
    <m/>
    <s v="60/75/90"/>
    <n v="0"/>
    <x v="0"/>
    <x v="6"/>
    <m/>
  </r>
  <r>
    <x v="301"/>
    <s v="08.592.975/0001-68"/>
    <s v="5114 Venda A.T.CONSI"/>
    <n v="684"/>
    <d v="2025-05-06T00:00:00"/>
    <m/>
    <s v="Acerto ref e-mail 24/04"/>
    <m/>
    <n v="1997"/>
    <d v="2025-08-04T00:00:00"/>
    <m/>
    <m/>
    <s v="VISOES DE GUERRA: LASAR SEGALL / VISIONS OF WAR: LASAR SEGALL - EDICAO BILINGUE"/>
    <n v="659.01"/>
    <m/>
    <x v="0"/>
    <m/>
    <m/>
    <m/>
    <s v="60/75/90"/>
    <n v="0"/>
    <x v="0"/>
    <x v="6"/>
    <m/>
  </r>
  <r>
    <x v="302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596"/>
    <x v="4"/>
    <x v="10"/>
    <m/>
  </r>
  <r>
    <x v="302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564"/>
    <x v="4"/>
    <x v="10"/>
    <m/>
  </r>
  <r>
    <x v="302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536"/>
    <x v="4"/>
    <x v="10"/>
    <m/>
  </r>
  <r>
    <x v="302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503"/>
    <x v="4"/>
    <x v="10"/>
    <m/>
  </r>
  <r>
    <x v="303"/>
    <s v="08.678.937/0001-22"/>
    <s v="ND-OPERADORA CIELO"/>
    <n v="25289"/>
    <d v="2025-05-06T00:00:00"/>
    <m/>
    <m/>
    <m/>
    <n v="139.38999999999999"/>
    <d v="2025-05-06T00:00:00"/>
    <m/>
    <m/>
    <s v="e-CNPJ A1 - Renovação 12 meses"/>
    <n v="139.38999999999999"/>
    <m/>
    <x v="0"/>
    <m/>
    <m/>
    <m/>
    <s v="1 - VENDA A VISTA"/>
    <n v="24"/>
    <x v="7"/>
    <x v="4"/>
    <m/>
  </r>
  <r>
    <x v="304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305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503"/>
    <x v="4"/>
    <x v="10"/>
    <m/>
  </r>
  <r>
    <x v="305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474"/>
    <x v="4"/>
    <x v="10"/>
    <m/>
  </r>
  <r>
    <x v="305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444"/>
    <x v="4"/>
    <x v="10"/>
    <m/>
  </r>
  <r>
    <x v="305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413"/>
    <x v="4"/>
    <x v="10"/>
    <m/>
  </r>
  <r>
    <x v="305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382"/>
    <x v="4"/>
    <x v="10"/>
    <m/>
  </r>
  <r>
    <x v="305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354"/>
    <x v="4"/>
    <x v="10"/>
    <m/>
  </r>
  <r>
    <x v="305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321"/>
    <x v="4"/>
    <x v="10"/>
    <m/>
  </r>
  <r>
    <x v="305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291"/>
    <x v="4"/>
    <x v="10"/>
    <m/>
  </r>
  <r>
    <x v="305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260"/>
    <x v="4"/>
    <x v="10"/>
    <m/>
  </r>
  <r>
    <x v="305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230"/>
    <x v="4"/>
    <x v="10"/>
    <m/>
  </r>
  <r>
    <x v="305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200"/>
    <x v="4"/>
    <x v="10"/>
    <m/>
  </r>
  <r>
    <x v="305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169"/>
    <x v="4"/>
    <x v="10"/>
    <m/>
  </r>
  <r>
    <x v="305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138"/>
    <x v="4"/>
    <x v="10"/>
    <m/>
  </r>
  <r>
    <x v="305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109"/>
    <x v="4"/>
    <x v="10"/>
    <m/>
  </r>
  <r>
    <x v="305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078"/>
    <x v="4"/>
    <x v="10"/>
    <m/>
  </r>
  <r>
    <x v="305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048"/>
    <x v="4"/>
    <x v="10"/>
    <m/>
  </r>
  <r>
    <x v="305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018"/>
    <x v="4"/>
    <x v="10"/>
    <m/>
  </r>
  <r>
    <x v="305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3987"/>
    <x v="4"/>
    <x v="10"/>
    <m/>
  </r>
  <r>
    <x v="305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3957"/>
    <x v="4"/>
    <x v="10"/>
    <m/>
  </r>
  <r>
    <x v="305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927"/>
    <x v="4"/>
    <x v="10"/>
    <m/>
  </r>
  <r>
    <x v="305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895"/>
    <x v="4"/>
    <x v="10"/>
    <m/>
  </r>
  <r>
    <x v="305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865"/>
    <x v="4"/>
    <x v="10"/>
    <m/>
  </r>
  <r>
    <x v="305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865"/>
    <x v="4"/>
    <x v="10"/>
    <m/>
  </r>
  <r>
    <x v="305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836"/>
    <x v="4"/>
    <x v="10"/>
    <m/>
  </r>
  <r>
    <x v="305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804"/>
    <x v="4"/>
    <x v="10"/>
    <m/>
  </r>
  <r>
    <x v="305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773"/>
    <x v="4"/>
    <x v="10"/>
    <m/>
  </r>
  <r>
    <x v="305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745"/>
    <x v="4"/>
    <x v="10"/>
    <m/>
  </r>
  <r>
    <x v="305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7"/>
    <s v="SGP 09/2013"/>
    <s v="SGP 26507/2013"/>
    <s v="90342 APPS"/>
    <s v="2 - FATURADO"/>
    <n v="2945"/>
    <x v="4"/>
    <x v="0"/>
    <m/>
  </r>
  <r>
    <x v="305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7"/>
    <s v="SGP 09/2013"/>
    <s v="SGP 26507/2013"/>
    <s v="90342 APPS"/>
    <s v="2 - FATURADO"/>
    <n v="2939"/>
    <x v="4"/>
    <x v="0"/>
    <m/>
  </r>
  <r>
    <x v="305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7"/>
    <s v="SGP 09/2013"/>
    <s v="SGP 26507/2013"/>
    <s v="90342 APPS"/>
    <s v="2 - FATURADO"/>
    <n v="2939"/>
    <x v="4"/>
    <x v="0"/>
    <m/>
  </r>
  <r>
    <x v="305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7"/>
    <s v="SGP 09/2013"/>
    <s v="SGP 26507/2013"/>
    <s v="90342 APPS"/>
    <s v="2 - FATURADO"/>
    <n v="2939"/>
    <x v="4"/>
    <x v="0"/>
    <m/>
  </r>
  <r>
    <x v="305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7"/>
    <s v="SGP 09/2013"/>
    <s v="SGP 26507/2013"/>
    <s v="90342 APPS"/>
    <s v="2 - FATURADO"/>
    <n v="2939"/>
    <x v="4"/>
    <x v="0"/>
    <m/>
  </r>
  <r>
    <x v="305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7"/>
    <d v="2015-01-01T00:00:00"/>
    <s v="117224/2015"/>
    <s v="91342/01 ITO"/>
    <s v="2 - FATURADO"/>
    <n v="2837"/>
    <x v="4"/>
    <x v="0"/>
    <m/>
  </r>
  <r>
    <x v="305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7"/>
    <d v="2018-05-01T00:00:00"/>
    <s v="1058752/2018"/>
    <s v="20182066 APPS"/>
    <s v="2 - FATURADO"/>
    <n v="2273"/>
    <x v="4"/>
    <x v="0"/>
    <m/>
  </r>
  <r>
    <x v="305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7"/>
    <d v="2018-01-01T00:00:00"/>
    <s v="66082/2018"/>
    <s v="20181051 ITO"/>
    <s v="2 - FATURADO"/>
    <n v="1982"/>
    <x v="4"/>
    <x v="0"/>
    <m/>
  </r>
  <r>
    <x v="305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7"/>
    <s v="No. 03/2019"/>
    <s v="SPDOC No. 24242/2019"/>
    <s v="20192868 ITO"/>
    <s v="2 - FATURADO"/>
    <n v="1542"/>
    <x v="4"/>
    <x v="0"/>
    <m/>
  </r>
  <r>
    <x v="305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7"/>
    <s v="SG 01/2021"/>
    <s v="SEGOV-PRC-2020/03842"/>
    <s v="PD-PRC-2021/00629 APPS"/>
    <s v="2 - FATURADO"/>
    <n v="1126"/>
    <x v="4"/>
    <x v="0"/>
    <m/>
  </r>
  <r>
    <x v="305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7"/>
    <s v="SG 01/2021"/>
    <s v="SEGOV-PRC-2020/03842"/>
    <s v="PD-PRC-2021/00629 APPS"/>
    <s v="2 - FATURADO"/>
    <n v="1126"/>
    <x v="4"/>
    <x v="0"/>
    <m/>
  </r>
  <r>
    <x v="305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7"/>
    <s v="SG 01/2021"/>
    <s v="SEGOV-PRC-2020/03842"/>
    <s v="PD-PRC-2021/00629 APPS"/>
    <s v="2 - FATURADO"/>
    <n v="1126"/>
    <x v="4"/>
    <x v="0"/>
    <m/>
  </r>
  <r>
    <x v="305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7"/>
    <s v="SG 01/2021"/>
    <s v="SEGOV-PRC-2020/03842"/>
    <s v="PD-PRC-2021/00629 APPS"/>
    <s v="2 - FATURADO"/>
    <n v="1126"/>
    <x v="4"/>
    <x v="0"/>
    <m/>
  </r>
  <r>
    <x v="305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1051"/>
    <x v="4"/>
    <x v="1"/>
    <m/>
  </r>
  <r>
    <x v="305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8"/>
    <d v="2020-03-01T00:00:00"/>
    <s v="SG.PRC-2020/00969"/>
    <s v="PD-PRC-2020/00903 ITO"/>
    <s v="2 - FATURADO"/>
    <n v="841"/>
    <x v="4"/>
    <x v="0"/>
    <m/>
  </r>
  <r>
    <x v="305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9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8"/>
    <d v="2020-03-01T00:00:00"/>
    <s v="SG.PRC-2020/00969"/>
    <s v="PD-PRC-2020/00903 APPS"/>
    <s v="2 - FATURADO"/>
    <n v="841"/>
    <x v="4"/>
    <x v="0"/>
    <m/>
  </r>
  <r>
    <x v="305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7"/>
    <s v="nº 05/2022"/>
    <s v="nº SEGOV-PRC-2022/02133"/>
    <s v="PD-PRC-2022/03090 APPS/ITO"/>
    <s v="2 - FATURADO"/>
    <n v="756"/>
    <x v="4"/>
    <x v="0"/>
    <m/>
  </r>
  <r>
    <x v="305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7"/>
    <s v="nº 05/2022"/>
    <s v="nº SEGOV-PRC-2022/02133"/>
    <s v="PD-PRC-2022/03090 APPS/ITO"/>
    <s v="2 - FATURADO"/>
    <n v="756"/>
    <x v="4"/>
    <x v="0"/>
    <m/>
  </r>
  <r>
    <x v="305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7"/>
    <s v="nº 05/2022"/>
    <s v="nº SEGOV-PRC-2022/02133"/>
    <s v="PD-PRC-2022/03090 APPS/ITO"/>
    <s v="2 - FATURADO"/>
    <n v="756"/>
    <x v="4"/>
    <x v="0"/>
    <m/>
  </r>
  <r>
    <x v="305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7"/>
    <s v="nº 05/2022"/>
    <s v="nº SEGOV-PRC-2022/02133"/>
    <s v="PD-PRC-2022/03090 APPS/ITO"/>
    <s v="2 - FATURADO"/>
    <n v="756"/>
    <x v="4"/>
    <x v="0"/>
    <m/>
  </r>
  <r>
    <x v="305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7"/>
    <s v="nº 05/2022"/>
    <s v="nº SEGOV-PRC-2022/02133"/>
    <s v="PD-PRC-2022/03090 APPS/ITO"/>
    <s v="2 - FATURADO"/>
    <n v="756"/>
    <x v="4"/>
    <x v="0"/>
    <m/>
  </r>
  <r>
    <x v="305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533"/>
    <x v="4"/>
    <x v="1"/>
    <m/>
  </r>
  <r>
    <x v="305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163"/>
    <x v="2"/>
    <x v="1"/>
    <m/>
  </r>
  <r>
    <x v="305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7"/>
    <s v="NR. 022/2019"/>
    <s v="SEI 002.00001176/2023-27"/>
    <s v="PD-PRC-2019/00750 APPS"/>
    <s v="2 - FATURADO"/>
    <n v="160"/>
    <x v="2"/>
    <x v="0"/>
    <m/>
  </r>
  <r>
    <x v="305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7"/>
    <s v="NR. 022/2019"/>
    <s v="SEI 002.00001176/2023-27"/>
    <s v="PD-PRC-2019/00750 APPS"/>
    <s v="2 - FATURADO"/>
    <n v="160"/>
    <x v="2"/>
    <x v="0"/>
    <m/>
  </r>
  <r>
    <x v="305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7"/>
    <s v="NR. 022/2019"/>
    <s v="SEI 002.00001176/2023-27"/>
    <s v="PD-PRC-2019/00750 APPS"/>
    <s v="2 - FATURADO"/>
    <n v="139"/>
    <x v="3"/>
    <x v="0"/>
    <m/>
  </r>
  <r>
    <x v="305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7"/>
    <s v="NR. 022/2019"/>
    <s v="SEI 002.00001176/2023-27"/>
    <s v="PD-PRC-2019/00750 APPS"/>
    <s v="2 - FATURADO"/>
    <n v="139"/>
    <x v="3"/>
    <x v="0"/>
    <m/>
  </r>
  <r>
    <x v="305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7"/>
    <s v="NR. 022/2019"/>
    <s v="SEI 002.00001176/2023-27"/>
    <s v="PD-PRC-2019/00750 APPS"/>
    <s v="2 - FATURADO"/>
    <n v="124"/>
    <x v="3"/>
    <x v="0"/>
    <m/>
  </r>
  <r>
    <x v="305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7"/>
    <s v="NR. 022/2019"/>
    <s v="SEI 002.00001176/2023-27"/>
    <s v="PD-PRC-2019/00750 APPS"/>
    <s v="2 - FATURADO"/>
    <n v="124"/>
    <x v="3"/>
    <x v="0"/>
    <m/>
  </r>
  <r>
    <x v="305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7"/>
    <s v="NR. 022/2019"/>
    <s v="SEI 002.00001176/2023-27"/>
    <s v="PD-PRC-2019/00750 APPS"/>
    <s v="2 - FATURADO"/>
    <n v="124"/>
    <x v="3"/>
    <x v="0"/>
    <m/>
  </r>
  <r>
    <x v="305"/>
    <s v="08.755.269/0001-90"/>
    <s v="NF SERVICOS"/>
    <n v="178615"/>
    <d v="2025-01-28T00:00:00"/>
    <n v="1907554"/>
    <d v="2025-01-28T00:00:00"/>
    <d v="2024-02-01T00:00:00"/>
    <n v="93.64"/>
    <d v="2025-02-27T00:00:00"/>
    <s v="EC210503"/>
    <s v="PD021388"/>
    <s v="PROGRAMA SP SEM PAPEL"/>
    <n v="89.15"/>
    <d v="2024-02-01T00:00:00"/>
    <x v="7"/>
    <s v="001/2022"/>
    <s v="SEI 002.00002753/2023-06"/>
    <s v="PD-PRC-2022/00309   359.00002232/2024-19  APPS"/>
    <s v="2 - FATURADO"/>
    <n v="92"/>
    <x v="6"/>
    <x v="0"/>
    <m/>
  </r>
  <r>
    <x v="305"/>
    <s v="08.755.269/0001-90"/>
    <s v="NF SERVICOS"/>
    <n v="178617"/>
    <d v="2025-01-28T00:00:00"/>
    <n v="1907556"/>
    <d v="2025-01-28T00:00:00"/>
    <d v="2024-12-01T00:00:00"/>
    <n v="31.22"/>
    <d v="2025-02-27T00:00:00"/>
    <s v="EC210503"/>
    <s v="PD021388"/>
    <s v="PROGRAMA SP SEM PAPEL"/>
    <n v="29.72"/>
    <d v="2024-12-01T00:00:00"/>
    <x v="7"/>
    <s v="001/2022"/>
    <s v="SEI 002.00002753/2023-06"/>
    <s v="PD-PRC-2022/00309   359.00002232/2024-19  APPS"/>
    <s v="2 - FATURADO"/>
    <n v="92"/>
    <x v="6"/>
    <x v="0"/>
    <m/>
  </r>
  <r>
    <x v="305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36"/>
    <x v="5"/>
    <x v="0"/>
    <m/>
  </r>
  <r>
    <x v="305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36"/>
    <x v="5"/>
    <x v="0"/>
    <m/>
  </r>
  <r>
    <x v="305"/>
    <s v="08.755.269/0001-90"/>
    <s v="ND-FUNCIONARIO CEDID"/>
    <s v="3864A"/>
    <d v="2025-04-30T00:00:00"/>
    <m/>
    <m/>
    <m/>
    <n v="24570.89"/>
    <d v="2025-05-31T00:00:00"/>
    <s v="CARGA INICIAL FUNCIONARIO CEDID"/>
    <m/>
    <s v="CARGA INICIAL FUNCIONARIO CEDID"/>
    <n v="24570.89"/>
    <m/>
    <x v="0"/>
    <m/>
    <m/>
    <m/>
    <s v="31 DIAS"/>
    <n v="0"/>
    <x v="0"/>
    <x v="10"/>
    <m/>
  </r>
  <r>
    <x v="305"/>
    <s v="08.755.269/0001-90"/>
    <s v="NF SERVICOS"/>
    <n v="185923"/>
    <d v="2025-05-14T00:00:00"/>
    <n v="1966557"/>
    <d v="2025-05-14T00:00:00"/>
    <d v="2025-04-01T00:00:00"/>
    <n v="63093.52"/>
    <d v="2025-06-13T00:00:00"/>
    <s v="EC210236"/>
    <s v="PD021195"/>
    <s v="CO-LOCATION VIRTUALIZADO"/>
    <n v="60065.03"/>
    <d v="2025-04-01T00:00:00"/>
    <x v="0"/>
    <s v="20/2021"/>
    <s v="SEI 018.00001554/2023-76"/>
    <s v="PD-PRC-2021/02898   359.00005464/2024-29- ITO"/>
    <s v="2 - FATURADO"/>
    <n v="0"/>
    <x v="0"/>
    <x v="0"/>
    <m/>
  </r>
  <r>
    <x v="305"/>
    <s v="08.755.269/0001-90"/>
    <s v="NF SERVICOS"/>
    <n v="185924"/>
    <d v="2025-05-14T00:00:00"/>
    <n v="1966558"/>
    <d v="2025-05-14T00:00:00"/>
    <d v="2025-04-01T00:00:00"/>
    <n v="791.15"/>
    <d v="2025-06-13T00:00:00"/>
    <s v="E0240091"/>
    <s v="PD024060"/>
    <s v="SAM  ESTOQUE"/>
    <n v="753.17"/>
    <d v="2025-04-01T00:00:00"/>
    <x v="0"/>
    <d v="2024-09-01T00:00:00"/>
    <s v="002.00000151/2024-97"/>
    <s v="359.00011269/2024-38- APPS"/>
    <s v="2 - FATURADO"/>
    <n v="0"/>
    <x v="0"/>
    <x v="0"/>
    <m/>
  </r>
  <r>
    <x v="305"/>
    <s v="08.755.269/0001-90"/>
    <s v="NF SERVICOS"/>
    <n v="185925"/>
    <d v="2025-05-14T00:00:00"/>
    <n v="1966559"/>
    <d v="2025-05-14T00:00:00"/>
    <d v="2025-04-01T00:00:00"/>
    <n v="20673.099999999999"/>
    <d v="2025-06-13T00:00:00"/>
    <s v="E0240506"/>
    <s v="PD024338"/>
    <s v="OFFICE PLUS"/>
    <n v="19680.79"/>
    <d v="2025-04-01T00:00:00"/>
    <x v="0"/>
    <d v="2024-07-01T00:00:00"/>
    <s v="002.0003737/2023-22"/>
    <s v="359.00006873/2024-42 -ITO"/>
    <s v="2 - FATURADO"/>
    <n v="0"/>
    <x v="0"/>
    <x v="0"/>
    <m/>
  </r>
  <r>
    <x v="305"/>
    <s v="08.755.269/0001-90"/>
    <s v="NF SERVICOS"/>
    <n v="185926"/>
    <d v="2025-05-14T00:00:00"/>
    <n v="1966560"/>
    <d v="2025-05-14T00:00:00"/>
    <d v="2025-04-01T00:00:00"/>
    <n v="9570.6"/>
    <d v="2025-06-13T00:00:00"/>
    <s v="E0240482"/>
    <s v="PD024338"/>
    <s v="OFFICE BÁSICO"/>
    <n v="9111.2099999999991"/>
    <d v="2025-04-01T00:00:00"/>
    <x v="0"/>
    <d v="2024-07-01T00:00:00"/>
    <s v="002.0003737/2023-22"/>
    <s v="359.00006873/2024-42 -ITO"/>
    <s v="2 - FATURADO"/>
    <n v="0"/>
    <x v="0"/>
    <x v="0"/>
    <m/>
  </r>
  <r>
    <x v="305"/>
    <s v="08.755.269/0001-90"/>
    <s v="NF SERVICOS"/>
    <n v="185927"/>
    <d v="2025-05-14T00:00:00"/>
    <n v="1966561"/>
    <d v="2025-05-14T00:00:00"/>
    <d v="2025-04-01T00:00:00"/>
    <n v="273.11"/>
    <d v="2025-06-13T00:00:00"/>
    <s v="EC210503"/>
    <s v="PD021388"/>
    <s v="PROGRAMA SP SEM PAPEL"/>
    <n v="260"/>
    <d v="2025-04-01T00:00:00"/>
    <x v="0"/>
    <s v="001/2022"/>
    <s v="SEI 002.00002753/2023-06"/>
    <s v="PD-PRC-2022/00309   359.00002232/2024-19  APPS"/>
    <s v="2 - FATURADO"/>
    <n v="0"/>
    <x v="0"/>
    <x v="0"/>
    <m/>
  </r>
  <r>
    <x v="305"/>
    <s v="08.755.269/0001-90"/>
    <s v="NF SERVICOS"/>
    <n v="185933"/>
    <d v="2025-05-14T00:00:00"/>
    <n v="1966567"/>
    <d v="2025-05-14T00:00:00"/>
    <d v="2025-04-01T00:00:00"/>
    <n v="931.47"/>
    <d v="2025-06-13T00:00:00"/>
    <s v="E0240090"/>
    <s v="PD024060"/>
    <s v="SAM - PATRIMONIO"/>
    <n v="886.76"/>
    <d v="2025-04-01T00:00:00"/>
    <x v="0"/>
    <d v="2024-09-01T00:00:00"/>
    <s v="002.00000151/2024-97"/>
    <s v="359.00011269/2024-38- APPS"/>
    <s v="2 - FATURADO"/>
    <n v="0"/>
    <x v="0"/>
    <x v="0"/>
    <m/>
  </r>
  <r>
    <x v="305"/>
    <s v="08.755.269/0001-90"/>
    <s v="NF SERVICOS"/>
    <n v="186805"/>
    <d v="2025-05-27T00:00:00"/>
    <n v="1967439"/>
    <d v="2025-05-28T00:00:00"/>
    <d v="2025-04-01T00:00:00"/>
    <n v="20213.64"/>
    <d v="2025-06-27T00:00:00"/>
    <s v="EC210236"/>
    <s v="PD021195"/>
    <s v="CO-LOCATION VIRTUALIZADO"/>
    <n v="19243.39"/>
    <d v="2025-04-01T00:00:00"/>
    <x v="0"/>
    <s v="20/2021"/>
    <s v="SEI 018.00001554/2023-76"/>
    <s v="PD-PRC-2021/02898   359.00005464/2024-29- ITO"/>
    <s v="2 - FATURADO"/>
    <n v="0"/>
    <x v="0"/>
    <x v="0"/>
    <m/>
  </r>
  <r>
    <x v="305"/>
    <s v="08.755.269/0001-90"/>
    <s v="ND-FUNCIONARIO CEDID"/>
    <s v="3873A"/>
    <d v="2025-05-30T00:00:00"/>
    <m/>
    <m/>
    <m/>
    <n v="24360.89"/>
    <d v="2025-06-30T00:00:00"/>
    <s v="CARGA INICIAL FUNCIONARIO CEDID"/>
    <m/>
    <s v="CARGA INICIAL FUNCIONARIO CEDID"/>
    <n v="24360.89"/>
    <m/>
    <x v="0"/>
    <m/>
    <m/>
    <m/>
    <s v="31 DIAS"/>
    <n v="0"/>
    <x v="0"/>
    <x v="10"/>
    <m/>
  </r>
  <r>
    <x v="305"/>
    <s v="08.755.269/0001-90"/>
    <s v="ND-FUNCIONARIO CEDID"/>
    <s v="3874A"/>
    <d v="2025-05-30T00:00:00"/>
    <m/>
    <m/>
    <m/>
    <n v="24584.03"/>
    <d v="2025-06-30T00:00:00"/>
    <s v="CARGA INICIAL FUNCIONARIO CEDID"/>
    <m/>
    <s v="CARGA INICIAL FUNCIONARIO CEDID"/>
    <n v="24584.03"/>
    <m/>
    <x v="0"/>
    <m/>
    <m/>
    <m/>
    <s v="31 DIAS"/>
    <n v="0"/>
    <x v="0"/>
    <x v="10"/>
    <m/>
  </r>
  <r>
    <x v="306"/>
    <s v="08.839.652/0001-26"/>
    <s v="ND-OPERADORA CIELO"/>
    <n v="25274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307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170"/>
    <x v="2"/>
    <x v="2"/>
    <m/>
  </r>
  <r>
    <x v="308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10"/>
    <m/>
    <m/>
    <m/>
    <s v="1 - VENDA A VISTA"/>
    <n v="1187"/>
    <x v="4"/>
    <x v="1"/>
    <m/>
  </r>
  <r>
    <x v="308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10"/>
    <s v="17/2023"/>
    <s v="151.00004651/2023-12"/>
    <s v="359.00008865/2023-50-APPS"/>
    <s v="2 - FATURADO"/>
    <n v="156"/>
    <x v="2"/>
    <x v="0"/>
    <m/>
  </r>
  <r>
    <x v="308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10"/>
    <s v="17/2023"/>
    <s v="151.00004651/2023-12"/>
    <s v="359.00008865/2023-50-APPS"/>
    <s v="2 - FATURADO"/>
    <n v="156"/>
    <x v="2"/>
    <x v="0"/>
    <m/>
  </r>
  <r>
    <x v="308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10"/>
    <s v="JUCESP nº 17/2021"/>
    <s v="nº 038/2021"/>
    <s v="PD-PRC-2021/03163 ITO"/>
    <s v="2 - FATURADO"/>
    <n v="154"/>
    <x v="2"/>
    <x v="0"/>
    <m/>
  </r>
  <r>
    <x v="308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10"/>
    <s v="JUCESP nº 17/2021"/>
    <s v="nº 038/2021"/>
    <s v="PD-PRC-2021/03163 ITO"/>
    <s v="2 - FATURADO"/>
    <n v="154"/>
    <x v="2"/>
    <x v="0"/>
    <m/>
  </r>
  <r>
    <x v="308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10"/>
    <s v="17/2018"/>
    <s v="240/2018"/>
    <s v="20182282 ITO"/>
    <s v="2 - FATURADO"/>
    <n v="154"/>
    <x v="2"/>
    <x v="0"/>
    <m/>
  </r>
  <r>
    <x v="308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10"/>
    <s v="17/2018"/>
    <s v="240/2018"/>
    <s v="20182282 ITO"/>
    <s v="2 - FATURADO"/>
    <n v="154"/>
    <x v="2"/>
    <x v="0"/>
    <m/>
  </r>
  <r>
    <x v="308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10"/>
    <s v="17/2018"/>
    <s v="240/2018"/>
    <s v="20182282 ITO"/>
    <s v="2 - FATURADO"/>
    <n v="154"/>
    <x v="2"/>
    <x v="0"/>
    <m/>
  </r>
  <r>
    <x v="308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10"/>
    <m/>
    <m/>
    <m/>
    <s v="2 - FATURADO"/>
    <n v="152"/>
    <x v="2"/>
    <x v="0"/>
    <m/>
  </r>
  <r>
    <x v="308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10"/>
    <m/>
    <m/>
    <m/>
    <s v="2 - FATURADO"/>
    <n v="152"/>
    <x v="2"/>
    <x v="0"/>
    <m/>
  </r>
  <r>
    <x v="308"/>
    <s v="08.920.673/0001-71"/>
    <s v="NF SERVICOS"/>
    <n v="182950"/>
    <d v="2025-03-28T00:00:00"/>
    <n v="1937773"/>
    <d v="2025-03-28T00:00:00"/>
    <d v="2025-02-01T00:00:00"/>
    <n v="831123.54"/>
    <d v="2025-04-27T00:00:00"/>
    <s v="E0250053"/>
    <s v="PD025043"/>
    <s v="HIPERAUTOMAÇÃO"/>
    <n v="791229.61"/>
    <d v="2025-02-01T00:00:00"/>
    <x v="10"/>
    <s v="003/2025"/>
    <s v="151.00000165/2025-97"/>
    <s v="359.00011103/2024-11  APPS/ITO"/>
    <s v="2 - FATURADO"/>
    <n v="33"/>
    <x v="5"/>
    <x v="0"/>
    <m/>
  </r>
  <r>
    <x v="308"/>
    <s v="08.920.673/0001-71"/>
    <s v="NF SERVICOS"/>
    <n v="182951"/>
    <d v="2025-03-28T00:00:00"/>
    <n v="1937774"/>
    <d v="2025-03-28T00:00:00"/>
    <d v="2025-02-01T00:00:00"/>
    <n v="164756.03"/>
    <d v="2025-04-27T00:00:00"/>
    <s v="E0250053"/>
    <s v="PD025043"/>
    <s v="HIPERAUTOMAÇÃO"/>
    <n v="156847.74"/>
    <d v="2025-02-01T00:00:00"/>
    <x v="10"/>
    <s v="003/2025"/>
    <s v="151.00000165/2025-97"/>
    <s v="359.00011103/2024-11  APPS/ITO"/>
    <s v="2 - FATURADO"/>
    <n v="33"/>
    <x v="5"/>
    <x v="0"/>
    <m/>
  </r>
  <r>
    <x v="308"/>
    <s v="08.920.673/0001-71"/>
    <s v="NF SERVICOS"/>
    <n v="184697"/>
    <d v="2025-04-28T00:00:00"/>
    <n v="1952452"/>
    <d v="2025-04-28T00:00:00"/>
    <d v="2025-03-01T00:00:00"/>
    <n v="22656.17"/>
    <d v="2025-05-28T00:00:00"/>
    <s v="E0230395"/>
    <s v="PD023324"/>
    <s v="NUVEM PÚBLICA E MIDDLEWARE"/>
    <n v="21568.67"/>
    <d v="2025-03-01T00:00:00"/>
    <x v="0"/>
    <s v="011/2023"/>
    <s v="151.00001752/2023-31"/>
    <s v="359.00003158/2023-77-ITO"/>
    <s v="2 - FATURADO"/>
    <n v="2"/>
    <x v="7"/>
    <x v="0"/>
    <m/>
  </r>
  <r>
    <x v="308"/>
    <s v="08.920.673/0001-71"/>
    <s v="NF SERVICOS"/>
    <n v="184698"/>
    <d v="2025-04-28T00:00:00"/>
    <n v="1952453"/>
    <d v="2025-04-28T00:00:00"/>
    <d v="2025-03-01T00:00:00"/>
    <n v="47877.8"/>
    <d v="2025-05-28T00:00:00"/>
    <s v="E0230395"/>
    <s v="PD023324"/>
    <s v="NUVEM PÚBLICA E MIDDLEWARE"/>
    <n v="45579.67"/>
    <d v="2025-03-01T00:00:00"/>
    <x v="0"/>
    <s v="011/2023"/>
    <s v="151.00001752/2023-31"/>
    <s v="359.00003158/2023-77-ITO"/>
    <s v="2 - FATURADO"/>
    <n v="2"/>
    <x v="7"/>
    <x v="0"/>
    <m/>
  </r>
  <r>
    <x v="308"/>
    <s v="08.920.673/0001-71"/>
    <s v="NF SERVICOS"/>
    <n v="184703"/>
    <d v="2025-04-28T00:00:00"/>
    <n v="1952458"/>
    <d v="2025-04-28T00:00:00"/>
    <d v="2025-03-01T00:00:00"/>
    <n v="923470.55"/>
    <d v="2025-05-28T00:00:00"/>
    <s v="E0250053"/>
    <s v="PD025043"/>
    <s v="HIPERAUTOMAÇÃO"/>
    <n v="879143.96"/>
    <d v="2025-03-01T00:00:00"/>
    <x v="0"/>
    <s v="003/2025"/>
    <s v="151.00000165/2025-97"/>
    <s v="359.00011103/2024-11  APPS/ITO"/>
    <s v="2 - FATURADO"/>
    <n v="2"/>
    <x v="7"/>
    <x v="0"/>
    <m/>
  </r>
  <r>
    <x v="308"/>
    <s v="08.920.673/0001-71"/>
    <s v="NF SERVICOS"/>
    <n v="184704"/>
    <d v="2025-04-28T00:00:00"/>
    <n v="1952459"/>
    <d v="2025-04-28T00:00:00"/>
    <d v="2025-03-01T00:00:00"/>
    <n v="183062.26"/>
    <d v="2025-05-28T00:00:00"/>
    <s v="E0250053"/>
    <s v="PD025043"/>
    <s v="HIPERAUTOMAÇÃO"/>
    <n v="174275.27"/>
    <d v="2025-03-01T00:00:00"/>
    <x v="0"/>
    <s v="003/2025"/>
    <s v="151.00000165/2025-97"/>
    <s v="359.00011103/2024-11  APPS/ITO"/>
    <s v="2 - FATURADO"/>
    <n v="2"/>
    <x v="7"/>
    <x v="0"/>
    <m/>
  </r>
  <r>
    <x v="308"/>
    <s v="08.920.673/0001-71"/>
    <s v="NF SERVICOS"/>
    <n v="185257"/>
    <d v="2025-05-09T00:00:00"/>
    <n v="1965891"/>
    <d v="2025-05-09T00:00:00"/>
    <d v="2025-04-01T00:00:00"/>
    <n v="8857.77"/>
    <d v="2025-06-08T00:00:00"/>
    <s v="E0220893"/>
    <s v="PD022450"/>
    <s v="VPN,GERENCIAMENTO ANTIVIRUS,INFRAESTRUTURA VIRTUALIZADA ON PREMISES,PAAS JBOSS, PAAS BANCO DE DADOS ORACLE,PAAS MIDDLEWARE, INTRAGOV E IMPRESSÃO"/>
    <n v="8432.6"/>
    <d v="2025-04-01T00:00:00"/>
    <x v="0"/>
    <s v="019/2022"/>
    <s v="151.00000124/2023-39"/>
    <s v="PD-PRC-2022/04295   359.00010250/2024-74  ITO"/>
    <s v="2 - FATURADO"/>
    <n v="0"/>
    <x v="0"/>
    <x v="0"/>
    <m/>
  </r>
  <r>
    <x v="308"/>
    <s v="08.920.673/0001-71"/>
    <s v="NF SERVICOS"/>
    <n v="185258"/>
    <d v="2025-05-09T00:00:00"/>
    <n v="1965892"/>
    <d v="2025-05-09T00:00:00"/>
    <d v="2025-04-01T00:00:00"/>
    <n v="243906.5"/>
    <d v="2025-06-08T00:00:00"/>
    <s v="E0220893"/>
    <s v="PD022450"/>
    <s v="VPN,GERENCIAMENTO ANTIVIRUS,INFRAESTRUTURA VIRTUALIZADA ON PREMISES,PAAS JBOSS, PAAS BANCO DE DADOS ORACLE,PAAS MIDDLEWARE, INTRAGOV E IMPRESSÃO"/>
    <n v="232198.99"/>
    <d v="2025-04-01T00:00:00"/>
    <x v="0"/>
    <s v="019/2022"/>
    <s v="151.00000124/2023-39"/>
    <s v="PD-PRC-2022/04295   359.00010250/2024-74  ITO"/>
    <s v="2 - FATURADO"/>
    <n v="0"/>
    <x v="0"/>
    <x v="0"/>
    <m/>
  </r>
  <r>
    <x v="308"/>
    <s v="08.920.673/0001-71"/>
    <s v="NF SERVICOS"/>
    <n v="185259"/>
    <d v="2025-05-09T00:00:00"/>
    <n v="1965893"/>
    <d v="2025-05-09T00:00:00"/>
    <d v="2025-04-01T00:00:00"/>
    <n v="470.73"/>
    <d v="2025-06-08T00:00:00"/>
    <s v="E0220893"/>
    <s v="PD022450"/>
    <s v="VPN,GERENCIAMENTO ANTIVIRUS,INFRAESTRUTURA VIRTUALIZADA ON PREMISES,PAAS JBOSS, PAAS BANCO DE DADOS ORACLE,PAAS MIDDLEWARE, INTRAGOV E IMPRESSÃO"/>
    <n v="448.13"/>
    <d v="2025-04-01T00:00:00"/>
    <x v="0"/>
    <s v="019/2022"/>
    <s v="151.00000124/2023-39"/>
    <s v="PD-PRC-2022/04295   359.00010250/2024-74  ITO"/>
    <s v="2 - FATURADO"/>
    <n v="0"/>
    <x v="0"/>
    <x v="0"/>
    <m/>
  </r>
  <r>
    <x v="308"/>
    <s v="08.920.673/0001-71"/>
    <s v="NF SERVICOS"/>
    <n v="185260"/>
    <d v="2025-05-09T00:00:00"/>
    <n v="1965894"/>
    <d v="2025-05-09T00:00:00"/>
    <d v="2025-04-01T00:00:00"/>
    <n v="8282.49"/>
    <d v="2025-06-08T00:00:00"/>
    <s v="E0220893"/>
    <s v="PD022450"/>
    <s v="VPN,GERENCIAMENTO ANTIVIRUS,INFRAESTRUTURA VIRTUALIZADA ON PREMISES,PAAS JBOSS, PAAS BANCO DE DADOS ORACLE,PAAS MIDDLEWARE, INTRAGOV E IMPRESSÃO"/>
    <n v="7884.93"/>
    <d v="2025-04-01T00:00:00"/>
    <x v="0"/>
    <s v="019/2022"/>
    <s v="151.00000124/2023-39"/>
    <s v="PD-PRC-2022/04295   359.00010250/2024-74  ITO"/>
    <s v="2 - FATURADO"/>
    <n v="0"/>
    <x v="0"/>
    <x v="0"/>
    <m/>
  </r>
  <r>
    <x v="308"/>
    <s v="08.920.673/0001-71"/>
    <s v="NF SERVICOS"/>
    <n v="185264"/>
    <d v="2025-05-09T00:00:00"/>
    <n v="1965898"/>
    <d v="2025-05-09T00:00:00"/>
    <d v="2025-04-01T00:00:00"/>
    <n v="1675.74"/>
    <d v="2025-06-08T00:00:00"/>
    <s v="E0220901"/>
    <s v="PD022457"/>
    <s v="FOLHA PAGAMENTO"/>
    <n v="1595.3"/>
    <d v="2025-04-01T00:00:00"/>
    <x v="0"/>
    <s v="020/2022"/>
    <s v=": 151.00000127/2023-72"/>
    <s v="PD-PRC-2022/04299 359.00010463/2024-04  APPS"/>
    <s v="2 - FATURADO"/>
    <n v="0"/>
    <x v="0"/>
    <x v="0"/>
    <m/>
  </r>
  <r>
    <x v="308"/>
    <s v="08.920.673/0001-71"/>
    <s v="NF SERVICOS"/>
    <n v="185265"/>
    <d v="2025-05-09T00:00:00"/>
    <n v="1965899"/>
    <d v="2025-05-09T00:00:00"/>
    <d v="2025-04-01T00:00:00"/>
    <n v="8877.1"/>
    <d v="2025-06-08T00:00:00"/>
    <s v="E0220091"/>
    <s v="PD022067"/>
    <s v="PAAS MIDDLEWARE COM SERVIÇOS DE GESTÃO AVANÇADO"/>
    <n v="8451"/>
    <d v="2025-04-01T00:00:00"/>
    <x v="0"/>
    <s v="009/2022"/>
    <s v="JUCESP-PRC-2022/00233"/>
    <s v="PD-PRC-2022/01894 / 359.00000283/2023-25 - ITO"/>
    <s v="2 - FATURADO"/>
    <n v="0"/>
    <x v="0"/>
    <x v="0"/>
    <m/>
  </r>
  <r>
    <x v="308"/>
    <s v="08.920.673/0001-71"/>
    <s v="NF SERVICOS"/>
    <n v="185266"/>
    <d v="2025-05-09T00:00:00"/>
    <n v="1965900"/>
    <d v="2025-05-09T00:00:00"/>
    <d v="2025-04-01T00:00:00"/>
    <n v="114687"/>
    <d v="2025-06-08T00:00:00"/>
    <s v="E0220091"/>
    <s v="PD022067"/>
    <s v="PAAS MIDDLEWARE COM SERVIÇOS DE GESTÃO AVANÇADO"/>
    <n v="109182.02"/>
    <d v="2025-04-01T00:00:00"/>
    <x v="0"/>
    <s v="009/2022"/>
    <s v="JUCESP-PRC-2022/00233"/>
    <s v="PD-PRC-2022/01894 / 359.00000283/2023-25 - ITO"/>
    <s v="2 - FATURADO"/>
    <n v="0"/>
    <x v="0"/>
    <x v="0"/>
    <m/>
  </r>
  <r>
    <x v="308"/>
    <s v="08.920.673/0001-71"/>
    <s v="NF SERVICOS"/>
    <n v="185267"/>
    <d v="2025-05-09T00:00:00"/>
    <n v="1965901"/>
    <d v="2025-05-09T00:00:00"/>
    <d v="2025-04-01T00:00:00"/>
    <n v="200607.79"/>
    <d v="2025-06-08T00:00:00"/>
    <s v="E0230036"/>
    <s v="PD023029"/>
    <s v="INFRAESTRUTURA VIRTUALIZADA ON PREMISES - PAAS BANCO DE DADOS MICROSOFT  SQL"/>
    <n v="190978.62"/>
    <d v="2025-04-01T00:00:00"/>
    <x v="0"/>
    <s v="016/2023"/>
    <s v="151.00004564/2023-65"/>
    <s v="359.00008212/2023-71   ITO"/>
    <s v="2 - FATURADO"/>
    <n v="0"/>
    <x v="0"/>
    <x v="0"/>
    <m/>
  </r>
  <r>
    <x v="308"/>
    <s v="08.920.673/0001-71"/>
    <s v="NF SERVICOS"/>
    <n v="185268"/>
    <d v="2025-05-09T00:00:00"/>
    <n v="1965902"/>
    <d v="2025-05-09T00:00:00"/>
    <d v="2025-04-01T00:00:00"/>
    <n v="4184.07"/>
    <d v="2025-06-08T00:00:00"/>
    <s v="E0230036"/>
    <s v="PD023029"/>
    <s v="INFRAESTRUTURA VIRTUALIZADA ON PREMISES - PAAS BANCO DE DADOS MICROSOFT  SQL"/>
    <n v="3983.23"/>
    <d v="2025-04-01T00:00:00"/>
    <x v="0"/>
    <s v="016/2023"/>
    <s v="151.00004564/2023-65"/>
    <s v="359.00008212/2023-71   ITO"/>
    <s v="2 - FATURADO"/>
    <n v="0"/>
    <x v="0"/>
    <x v="0"/>
    <m/>
  </r>
  <r>
    <x v="308"/>
    <s v="08.920.673/0001-71"/>
    <s v="NF SERVICOS KIT"/>
    <n v="185269"/>
    <d v="2025-05-09T00:00:00"/>
    <n v="1965903"/>
    <d v="2025-05-09T00:00:00"/>
    <d v="2025-04-01T00:00:00"/>
    <n v="878.64"/>
    <d v="2025-06-08T00:00:00"/>
    <s v="E0230513"/>
    <s v="PD023029"/>
    <s v="CERTIFICADO DIGITAL - INFRAESTRUTURA VIRTUALIZADA ON PREMISES - PAAS BANCO DE DADOS MICROSOFT  SQL"/>
    <n v="836.47"/>
    <d v="2025-04-01T00:00:00"/>
    <x v="0"/>
    <s v="016/2023"/>
    <s v="151.00004564/2023-65"/>
    <s v="359.00008212/2023-71   ITO"/>
    <s v="2 - FATURADO"/>
    <n v="0"/>
    <x v="0"/>
    <x v="1"/>
    <m/>
  </r>
  <r>
    <x v="308"/>
    <s v="08.920.673/0001-71"/>
    <s v="NFS INSS RET"/>
    <n v="6758"/>
    <d v="2025-05-09T00:00:00"/>
    <n v="335108"/>
    <d v="2025-05-09T00:00:00"/>
    <d v="2025-04-01T00:00:00"/>
    <n v="286182.44"/>
    <d v="2025-06-08T00:00:00"/>
    <s v="E0210471"/>
    <s v="PD021360"/>
    <s v="GED"/>
    <n v="240965.61"/>
    <d v="2025-04-01T00:00:00"/>
    <x v="0"/>
    <s v="26/2021"/>
    <s v="151.00000107/2023-00"/>
    <s v="PD-PRC-2021/02825 - ITO"/>
    <s v="2 - FATURADO"/>
    <n v="0"/>
    <x v="0"/>
    <x v="0"/>
    <m/>
  </r>
  <r>
    <x v="308"/>
    <s v="08.920.673/0001-71"/>
    <s v="NF SERVICOS"/>
    <n v="6759"/>
    <d v="2025-05-09T00:00:00"/>
    <n v="335109"/>
    <d v="2025-05-09T00:00:00"/>
    <d v="2025-04-01T00:00:00"/>
    <n v="1277174.53"/>
    <d v="2025-06-08T00:00:00"/>
    <s v="E0210471"/>
    <s v="PD021360"/>
    <s v="GED"/>
    <n v="1215870.1499999999"/>
    <d v="2025-04-01T00:00:00"/>
    <x v="0"/>
    <s v="26/2021"/>
    <s v="151.00000107/2023-00"/>
    <s v="PD-PRC-2021/02825 - ITO"/>
    <s v="2 - FATURADO"/>
    <n v="0"/>
    <x v="0"/>
    <x v="0"/>
    <m/>
  </r>
  <r>
    <x v="308"/>
    <s v="08.920.673/0001-71"/>
    <s v="NF SERVICOS"/>
    <n v="185286"/>
    <d v="2025-05-12T00:00:00"/>
    <n v="1965920"/>
    <d v="2025-05-12T00:00:00"/>
    <d v="2025-04-01T00:00:00"/>
    <n v="20710.400000000001"/>
    <d v="2025-06-11T00:00:00"/>
    <s v="E0230291"/>
    <s v="PD023254"/>
    <s v="OFFICE PLUS"/>
    <n v="19716.3"/>
    <d v="2025-04-01T00:00:00"/>
    <x v="0"/>
    <d v="2023-09-01T00:00:00"/>
    <s v="151.00000104/2023-68"/>
    <s v="359.00005422/2023-15-ITO"/>
    <s v="2 - FATURADO"/>
    <n v="0"/>
    <x v="0"/>
    <x v="0"/>
    <m/>
  </r>
  <r>
    <x v="308"/>
    <s v="08.920.673/0001-71"/>
    <s v="NF SERVICOS"/>
    <n v="185306"/>
    <d v="2025-05-12T00:00:00"/>
    <n v="1965940"/>
    <d v="2025-05-12T00:00:00"/>
    <d v="2025-04-01T00:00:00"/>
    <n v="923470.55"/>
    <d v="2025-06-11T00:00:00"/>
    <s v="E0250053"/>
    <s v="PD025043"/>
    <s v="HIPERAUTOMAÇÃO"/>
    <n v="879143.96"/>
    <d v="2025-04-01T00:00:00"/>
    <x v="0"/>
    <s v="003/2025"/>
    <s v="151.00000165/2025-97"/>
    <s v="359.00011103/2024-11  APPS/ITO"/>
    <s v="2 - FATURADO"/>
    <n v="0"/>
    <x v="0"/>
    <x v="0"/>
    <m/>
  </r>
  <r>
    <x v="308"/>
    <s v="08.920.673/0001-71"/>
    <s v="NF SERVICOS"/>
    <n v="185307"/>
    <d v="2025-05-12T00:00:00"/>
    <n v="1965941"/>
    <d v="2025-05-12T00:00:00"/>
    <d v="2025-04-01T00:00:00"/>
    <n v="183062.26"/>
    <d v="2025-06-11T00:00:00"/>
    <s v="E0250053"/>
    <s v="PD025043"/>
    <s v="HIPERAUTOMAÇÃO"/>
    <n v="174275.27"/>
    <d v="2025-04-01T00:00:00"/>
    <x v="0"/>
    <s v="003/2025"/>
    <s v="151.00000165/2025-97"/>
    <s v="359.00011103/2024-11  APPS/ITO"/>
    <s v="2 - FATURADO"/>
    <n v="0"/>
    <x v="0"/>
    <x v="0"/>
    <m/>
  </r>
  <r>
    <x v="308"/>
    <s v="08.920.673/0001-71"/>
    <s v="NF SERVICOS"/>
    <n v="185318"/>
    <d v="2025-05-12T00:00:00"/>
    <n v="1965952"/>
    <d v="2025-05-12T00:00:00"/>
    <d v="2025-04-01T00:00:00"/>
    <n v="7319.24"/>
    <d v="2025-06-11T00:00:00"/>
    <s v="E0200151"/>
    <s v="PD020129"/>
    <s v="SERVIÇOS SMS"/>
    <n v="6967.92"/>
    <d v="2025-04-01T00:00:00"/>
    <x v="0"/>
    <d v="2020-10-01T00:00:00"/>
    <s v="151.00000070/2023-10"/>
    <s v="PD-PRC-2020/01961   359.00003131/2023-84 ITO"/>
    <s v="2 - FATURADO"/>
    <n v="0"/>
    <x v="0"/>
    <x v="0"/>
    <m/>
  </r>
  <r>
    <x v="308"/>
    <s v="08.920.673/0001-71"/>
    <s v="NF SERVICOS"/>
    <n v="186005"/>
    <d v="2025-05-15T00:00:00"/>
    <n v="1966639"/>
    <d v="2025-05-15T00:00:00"/>
    <d v="2025-04-01T00:00:00"/>
    <n v="228.93"/>
    <d v="2025-06-14T00:00:00"/>
    <s v="E0220880"/>
    <s v="PD022439"/>
    <s v="PROGRAMA  SP SEM PAPEL"/>
    <n v="217.94"/>
    <d v="2025-04-01T00:00:00"/>
    <x v="0"/>
    <s v="018/2022"/>
    <s v="JUCESP-PRC-2022/00492"/>
    <s v="PD-PRC-2022/04186  APPS"/>
    <s v="2 - FATURADO"/>
    <n v="0"/>
    <x v="0"/>
    <x v="0"/>
    <m/>
  </r>
  <r>
    <x v="308"/>
    <s v="08.920.673/0001-71"/>
    <s v="NF SERVICOS"/>
    <n v="186303"/>
    <d v="2025-05-16T00:00:00"/>
    <n v="1966937"/>
    <d v="2025-05-16T00:00:00"/>
    <d v="2025-04-01T00:00:00"/>
    <n v="2748.45"/>
    <d v="2025-06-15T00:00:00"/>
    <s v="E0220399"/>
    <s v="PD022305"/>
    <s v="RETENÇÃO DE DADOS E BACKUP"/>
    <n v="2616.52"/>
    <d v="2025-04-01T00:00:00"/>
    <x v="0"/>
    <s v="016/2022"/>
    <s v="151.00000174/2023-16"/>
    <s v="PD-PRC-2022/03658-359.00006746/2023-62 - ITO"/>
    <s v="2 - FATURADO"/>
    <n v="0"/>
    <x v="0"/>
    <x v="0"/>
    <m/>
  </r>
  <r>
    <x v="308"/>
    <s v="08.920.673/0001-71"/>
    <s v="NF SERVICOS"/>
    <n v="186304"/>
    <d v="2025-05-16T00:00:00"/>
    <n v="1966938"/>
    <d v="2025-05-16T00:00:00"/>
    <d v="2025-04-01T00:00:00"/>
    <n v="297843.09999999998"/>
    <d v="2025-06-15T00:00:00"/>
    <s v="E0220399"/>
    <s v="PD022305"/>
    <s v="RETENÇÃO DE DADOS E BACKUP"/>
    <n v="283546.63"/>
    <d v="2025-04-01T00:00:00"/>
    <x v="0"/>
    <s v="016/2022"/>
    <s v="151.00000174/2023-16"/>
    <s v="PD-PRC-2022/03658-359.00006746/2023-62 - ITO"/>
    <s v="2 - FATURADO"/>
    <n v="0"/>
    <x v="0"/>
    <x v="0"/>
    <m/>
  </r>
  <r>
    <x v="308"/>
    <s v="08.920.673/0001-71"/>
    <s v="NF SERVICOS"/>
    <n v="186305"/>
    <d v="2025-05-16T00:00:00"/>
    <n v="1966939"/>
    <d v="2025-05-16T00:00:00"/>
    <d v="2025-04-01T00:00:00"/>
    <n v="8010.45"/>
    <d v="2025-06-15T00:00:00"/>
    <s v="E0220399"/>
    <s v="PD022305"/>
    <s v="RETENÇÃO DE DADOS E BACKUP"/>
    <n v="7625.95"/>
    <d v="2025-04-01T00:00:00"/>
    <x v="0"/>
    <s v="016/2022"/>
    <s v="151.00000174/2023-16"/>
    <s v="PD-PRC-2022/03658-359.00006746/2023-62 - ITO"/>
    <s v="2 - FATURADO"/>
    <n v="0"/>
    <x v="0"/>
    <x v="0"/>
    <m/>
  </r>
  <r>
    <x v="308"/>
    <s v="08.920.673/0001-71"/>
    <s v="NF SERVICOS"/>
    <n v="186371"/>
    <d v="2025-05-16T00:00:00"/>
    <n v="1967005"/>
    <d v="2025-05-16T00:00:00"/>
    <d v="2025-04-01T00:00:00"/>
    <n v="14623.3"/>
    <d v="2025-06-15T00:00:00"/>
    <s v="E0230437"/>
    <s v="PD023359"/>
    <s v="CHATBOT"/>
    <n v="13921.38"/>
    <d v="2025-04-01T00:00:00"/>
    <x v="0"/>
    <s v="14/2023"/>
    <s v="151.00003318/2023-96"/>
    <s v="359.00004328/2023-31  APPS"/>
    <s v="2 - FATURADO"/>
    <n v="0"/>
    <x v="0"/>
    <x v="0"/>
    <m/>
  </r>
  <r>
    <x v="308"/>
    <s v="08.920.673/0001-71"/>
    <s v="NF SERVICOS"/>
    <n v="186530"/>
    <d v="2025-05-20T00:00:00"/>
    <n v="1967164"/>
    <d v="2025-05-20T00:00:00"/>
    <d v="2025-04-01T00:00:00"/>
    <n v="306459.46000000002"/>
    <d v="2025-06-19T00:00:00"/>
    <s v="E0230310"/>
    <s v="PD023271"/>
    <s v="PROCESSAMENTO IBM, ARMAZENAMENTO E RETENÇÃO DE DADOS"/>
    <n v="291749.40999999997"/>
    <d v="2025-04-01T00:00:00"/>
    <x v="0"/>
    <s v="13/2023"/>
    <s v="151.00001763/2023-11"/>
    <s v="359.00007113/2023-71    ITO"/>
    <s v="2 - FATURADO"/>
    <n v="0"/>
    <x v="0"/>
    <x v="0"/>
    <m/>
  </r>
  <r>
    <x v="308"/>
    <s v="08.920.673/0001-71"/>
    <s v="NF SERVICOS"/>
    <n v="186712"/>
    <d v="2025-05-23T00:00:00"/>
    <n v="1967346"/>
    <d v="2025-05-23T00:00:00"/>
    <d v="2025-04-01T00:00:00"/>
    <n v="6207.22"/>
    <d v="2025-06-22T00:00:00"/>
    <s v="E0230592"/>
    <s v="PD023469"/>
    <s v="CENTRAL DE ATENDIMENTO / OUTSOURGING E FERRAMENTA DE APLICAÇÕES"/>
    <n v="5909.27"/>
    <d v="2025-04-01T00:00:00"/>
    <x v="0"/>
    <s v="17/2023"/>
    <s v="151.00004651/2023-12"/>
    <s v="359.00008865/2023-50-ITO"/>
    <s v="2 - FATURADO"/>
    <n v="0"/>
    <x v="0"/>
    <x v="0"/>
    <m/>
  </r>
  <r>
    <x v="308"/>
    <s v="08.920.673/0001-71"/>
    <s v="NF SERVICOS"/>
    <n v="186713"/>
    <d v="2025-05-23T00:00:00"/>
    <n v="1967347"/>
    <d v="2025-05-23T00:00:00"/>
    <d v="2025-04-01T00:00:00"/>
    <n v="115974.9"/>
    <d v="2025-06-22T00:00:00"/>
    <s v="E0230592"/>
    <s v="PD023469"/>
    <s v="CENTRAL DE ATENDIMENTO / OUTSOURGING E FERRAMENTA DE APLICAÇÕES"/>
    <n v="110408.1"/>
    <d v="2025-04-01T00:00:00"/>
    <x v="0"/>
    <s v="17/2023"/>
    <s v="151.00004651/2023-12"/>
    <s v="359.00008865/2023-50-ITO"/>
    <s v="2 - FATURADO"/>
    <n v="0"/>
    <x v="0"/>
    <x v="0"/>
    <m/>
  </r>
  <r>
    <x v="308"/>
    <s v="08.920.673/0001-71"/>
    <s v="NF SERVICOS"/>
    <n v="186714"/>
    <d v="2025-05-23T00:00:00"/>
    <n v="1967348"/>
    <d v="2025-05-23T00:00:00"/>
    <d v="2025-04-01T00:00:00"/>
    <n v="236054.36"/>
    <d v="2025-06-22T00:00:00"/>
    <s v="ET230592"/>
    <s v="PD023469"/>
    <s v="CENTRAL DE ATENDIMENTO / OUTSOURGING E FERRAMENTA DE APLICAÇÕES"/>
    <n v="224723.75"/>
    <d v="2025-04-01T00:00:00"/>
    <x v="0"/>
    <s v="17/2023"/>
    <s v="151.00004651/2023-12"/>
    <s v="359.00008865/2023-50-ITO"/>
    <s v="2 - FATURADO"/>
    <n v="0"/>
    <x v="0"/>
    <x v="0"/>
    <m/>
  </r>
  <r>
    <x v="308"/>
    <s v="08.920.673/0001-71"/>
    <s v="NF SERVICOS"/>
    <n v="186715"/>
    <d v="2025-05-23T00:00:00"/>
    <n v="1967349"/>
    <d v="2025-05-23T00:00:00"/>
    <d v="2025-04-01T00:00:00"/>
    <n v="55381.279999999999"/>
    <d v="2025-06-22T00:00:00"/>
    <s v="ET230592"/>
    <s v="PD023469"/>
    <s v="CENTRAL DE ATENDIMENTO / OUTSOURGING E FERRAMENTA DE APLICAÇÕES"/>
    <n v="52722.98"/>
    <d v="2025-04-01T00:00:00"/>
    <x v="0"/>
    <s v="17/2023"/>
    <s v="151.00004651/2023-12"/>
    <s v="359.00008865/2023-50-ITO"/>
    <s v="2 - FATURADO"/>
    <n v="0"/>
    <x v="0"/>
    <x v="0"/>
    <m/>
  </r>
  <r>
    <x v="308"/>
    <s v="08.920.673/0001-71"/>
    <s v="NF SERVICOS"/>
    <n v="186716"/>
    <d v="2025-05-23T00:00:00"/>
    <n v="1967350"/>
    <d v="2025-05-26T00:00:00"/>
    <d v="2025-04-01T00:00:00"/>
    <n v="904203.6"/>
    <d v="2025-06-22T00:00:00"/>
    <s v="E0230591"/>
    <s v="PD023469"/>
    <s v="CENTRAL DE ATENDIMENTO / OUTSOURGING, FERRAMENTA DE APLICAÇÕES, DESENVOLVIMENTO E MANUTENÇÃO"/>
    <n v="860801.83"/>
    <d v="2025-04-01T00:00:00"/>
    <x v="0"/>
    <s v="17/2023"/>
    <s v="151.00004651/2023-12"/>
    <s v="359.00008865/2023-50-ITO"/>
    <s v="2 - FATURADO"/>
    <n v="0"/>
    <x v="0"/>
    <x v="0"/>
    <m/>
  </r>
  <r>
    <x v="308"/>
    <s v="08.920.673/0001-71"/>
    <s v="NF SERVICOS"/>
    <n v="186821"/>
    <d v="2025-05-28T00:00:00"/>
    <n v="1967455"/>
    <d v="2025-05-28T00:00:00"/>
    <d v="2025-04-01T00:00:00"/>
    <n v="61098.98"/>
    <d v="2025-06-27T00:00:00"/>
    <s v="E0230590"/>
    <s v="PD023469"/>
    <s v="DESENVOLVIMENTO DE SISTEMAS"/>
    <n v="58166.23"/>
    <d v="2025-04-01T00:00:00"/>
    <x v="0"/>
    <s v="17/2023"/>
    <s v="151.00004651/2023-12"/>
    <s v="359.00008865/2023-50-APPS"/>
    <s v="2 - FATURADO"/>
    <n v="0"/>
    <x v="0"/>
    <x v="0"/>
    <m/>
  </r>
  <r>
    <x v="308"/>
    <s v="08.920.673/0001-71"/>
    <s v="NF SERVICOS"/>
    <n v="186825"/>
    <d v="2025-05-28T00:00:00"/>
    <n v="1967459"/>
    <d v="2025-05-28T00:00:00"/>
    <d v="2025-04-01T00:00:00"/>
    <n v="22289.14"/>
    <d v="2025-06-27T00:00:00"/>
    <s v="E0230395"/>
    <s v="PD023324"/>
    <s v="NUVEM PÚBLICA E MIDDLEWARE"/>
    <n v="21219.26"/>
    <d v="2025-04-01T00:00:00"/>
    <x v="0"/>
    <s v="011/2023"/>
    <s v="151.00001752/2023-31"/>
    <s v="359.00003158/2023-77-ITO"/>
    <s v="2 - FATURADO"/>
    <n v="0"/>
    <x v="0"/>
    <x v="0"/>
    <m/>
  </r>
  <r>
    <x v="308"/>
    <s v="08.920.673/0001-71"/>
    <s v="NF SERVICOS"/>
    <n v="186826"/>
    <d v="2025-05-28T00:00:00"/>
    <n v="1967460"/>
    <d v="2025-05-28T00:00:00"/>
    <d v="2025-04-01T00:00:00"/>
    <n v="47877.8"/>
    <d v="2025-06-27T00:00:00"/>
    <s v="E0230395"/>
    <s v="PD023324"/>
    <s v="NUVEM PÚBLICA E MIDDLEWARE"/>
    <n v="45579.67"/>
    <d v="2025-04-01T00:00:00"/>
    <x v="0"/>
    <s v="011/2023"/>
    <s v="151.00001752/2023-31"/>
    <s v="359.00003158/2023-77-ITO"/>
    <s v="2 - FATURADO"/>
    <n v="0"/>
    <x v="0"/>
    <x v="0"/>
    <m/>
  </r>
  <r>
    <x v="308"/>
    <s v="08.920.673/0001-71"/>
    <s v="NF SERVICOS"/>
    <n v="186831"/>
    <d v="2025-05-28T00:00:00"/>
    <n v="1967465"/>
    <d v="2025-05-28T00:00:00"/>
    <d v="2025-04-01T00:00:00"/>
    <n v="1371219.98"/>
    <d v="2025-06-27T00:00:00"/>
    <s v="E0230590"/>
    <s v="PD023469"/>
    <s v="DESENVOLVIMENTO DE SISTEMAS"/>
    <n v="1305401.42"/>
    <d v="2025-04-01T00:00:00"/>
    <x v="0"/>
    <s v="17/2023"/>
    <s v="151.00004651/2023-12"/>
    <s v="359.00008865/2023-50-APPS"/>
    <s v="2 - FATURADO"/>
    <n v="0"/>
    <x v="0"/>
    <x v="0"/>
    <m/>
  </r>
  <r>
    <x v="309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310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13"/>
    <x v="7"/>
    <x v="3"/>
    <m/>
  </r>
  <r>
    <x v="311"/>
    <s v="080.370.427-58"/>
    <s v="ND-AMAZON"/>
    <n v="340"/>
    <d v="2025-04-25T00:00:00"/>
    <m/>
    <m/>
    <m/>
    <n v="21.25"/>
    <d v="2025-05-25T00:00:00"/>
    <m/>
    <m/>
    <s v="CARTAS SERTANEJAS E PROCELARIAS - COLECAO PAULISTA"/>
    <n v="21.25"/>
    <m/>
    <x v="0"/>
    <m/>
    <m/>
    <m/>
    <s v="2 - FATURADO"/>
    <n v="5"/>
    <x v="7"/>
    <x v="3"/>
    <m/>
  </r>
  <r>
    <x v="312"/>
    <s v="080.420.938-37"/>
    <s v="ND-AMAZON"/>
    <n v="371"/>
    <d v="2025-04-30T00:00:00"/>
    <m/>
    <m/>
    <m/>
    <n v="16.899999999999999"/>
    <d v="2025-05-30T00:00:00"/>
    <m/>
    <m/>
    <s v="NA BOCA DO SERTAO:O PERIGO POLIT NO INT DO E SP"/>
    <n v="16.899999999999999"/>
    <m/>
    <x v="0"/>
    <m/>
    <m/>
    <m/>
    <s v="2 - FATURADO"/>
    <n v="1"/>
    <x v="7"/>
    <x v="3"/>
    <m/>
  </r>
  <r>
    <x v="313"/>
    <s v="081.069.080-20"/>
    <s v="ND-AMAZON"/>
    <n v="93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13"/>
    <x v="6"/>
    <x v="3"/>
    <m/>
  </r>
  <r>
    <x v="314"/>
    <s v="081.122.297-75"/>
    <s v="ND-AMAZON"/>
    <n v="228"/>
    <d v="2025-03-27T00:00:00"/>
    <m/>
    <m/>
    <m/>
    <n v="97.78"/>
    <d v="2025-04-26T00:00:00"/>
    <m/>
    <m/>
    <s v="ALDO BONADEI: PERCURSOS ESTETICOS"/>
    <n v="97.78"/>
    <m/>
    <x v="0"/>
    <m/>
    <m/>
    <m/>
    <s v="2 - FATURADO"/>
    <n v="34"/>
    <x v="5"/>
    <x v="3"/>
    <m/>
  </r>
  <r>
    <x v="315"/>
    <s v="081.306.785-51"/>
    <s v="ND-AMAZON"/>
    <n v="289"/>
    <d v="2025-04-17T00:00:00"/>
    <m/>
    <m/>
    <m/>
    <n v="85"/>
    <d v="2025-05-17T00:00:00"/>
    <m/>
    <m/>
    <s v="YEDAMARIA - EDICAO IO"/>
    <n v="85"/>
    <m/>
    <x v="0"/>
    <m/>
    <m/>
    <m/>
    <s v="2 - FATURADO"/>
    <n v="13"/>
    <x v="7"/>
    <x v="3"/>
    <m/>
  </r>
  <r>
    <x v="316"/>
    <s v="082.757.768-05"/>
    <s v="ND-OPERADORA CIELO"/>
    <n v="25524"/>
    <d v="2025-05-22T00:00:00"/>
    <m/>
    <m/>
    <m/>
    <n v="156.24"/>
    <d v="2025-05-22T00:00:00"/>
    <m/>
    <m/>
    <s v="Certificado e-CPF A3 (renovação) - 24 meses"/>
    <n v="156.24"/>
    <m/>
    <x v="0"/>
    <m/>
    <m/>
    <m/>
    <s v="1 - VENDA A VISTA"/>
    <n v="8"/>
    <x v="7"/>
    <x v="4"/>
    <m/>
  </r>
  <r>
    <x v="317"/>
    <s v="082.779.148-81"/>
    <s v="ND-OPERADORA CIELO"/>
    <n v="25615"/>
    <d v="2025-05-29T00:00:00"/>
    <m/>
    <m/>
    <m/>
    <n v="124.99"/>
    <d v="2025-05-29T00:00:00"/>
    <m/>
    <m/>
    <s v="Certificado e-CPF A1 em Software (12 meses)"/>
    <n v="124.99"/>
    <m/>
    <x v="0"/>
    <m/>
    <m/>
    <m/>
    <s v="1 - VENDA A VISTA"/>
    <n v="1"/>
    <x v="7"/>
    <x v="4"/>
    <m/>
  </r>
  <r>
    <x v="318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0"/>
    <x v="0"/>
    <x v="3"/>
    <m/>
  </r>
  <r>
    <x v="319"/>
    <s v="084.096.798-50"/>
    <s v="ND-OPERADORA CIELO"/>
    <n v="25633"/>
    <d v="2025-05-30T00:00:00"/>
    <m/>
    <m/>
    <m/>
    <n v="293.73"/>
    <d v="2025-05-30T00:00:00"/>
    <m/>
    <m/>
    <s v="e-CNPJ A3 (somente certificado) - 36 meses "/>
    <n v="293.73"/>
    <m/>
    <x v="0"/>
    <m/>
    <m/>
    <m/>
    <s v="1 - VENDA A VISTA"/>
    <n v="1"/>
    <x v="7"/>
    <x v="4"/>
    <m/>
  </r>
  <r>
    <x v="319"/>
    <s v="084.096.798-50"/>
    <s v="ND-OPERADORA CIELO"/>
    <n v="25634"/>
    <d v="2025-05-30T00:00:00"/>
    <m/>
    <m/>
    <m/>
    <n v="293.73"/>
    <d v="2025-05-30T00:00:00"/>
    <m/>
    <m/>
    <s v="e-CNPJ A3 (somente certificado) - 36 meses "/>
    <n v="293.73"/>
    <m/>
    <x v="0"/>
    <m/>
    <m/>
    <m/>
    <s v="1 - VENDA A VISTA"/>
    <n v="1"/>
    <x v="7"/>
    <x v="4"/>
    <m/>
  </r>
  <r>
    <x v="320"/>
    <s v="084.321.468-62"/>
    <s v="ND-OPERADORA CIELO"/>
    <n v="25593"/>
    <d v="2025-05-28T00:00:00"/>
    <m/>
    <m/>
    <m/>
    <n v="124.99"/>
    <d v="2025-05-28T00:00:00"/>
    <m/>
    <m/>
    <s v="Certificado e-CPF A1 em Software (12 meses)"/>
    <n v="124.99"/>
    <m/>
    <x v="0"/>
    <m/>
    <m/>
    <m/>
    <s v="1 - VENDA A VISTA"/>
    <n v="2"/>
    <x v="7"/>
    <x v="4"/>
    <m/>
  </r>
  <r>
    <x v="321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0"/>
    <x v="0"/>
    <x v="3"/>
    <m/>
  </r>
  <r>
    <x v="322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13"/>
    <x v="6"/>
    <x v="3"/>
    <m/>
  </r>
  <r>
    <x v="323"/>
    <s v="084.447.703-61"/>
    <s v="ND-AMAZON"/>
    <n v="314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13"/>
    <x v="7"/>
    <x v="3"/>
    <m/>
  </r>
  <r>
    <x v="324"/>
    <s v="084.722.128-82"/>
    <s v="ND-OPERADORA CIELO"/>
    <n v="25541"/>
    <d v="2025-05-23T00:00:00"/>
    <m/>
    <m/>
    <m/>
    <n v="187.49"/>
    <d v="2025-05-23T00:00:00"/>
    <m/>
    <m/>
    <s v="Certificado e-CPF A3 (somente certificado) - 36 meses"/>
    <n v="187.49"/>
    <m/>
    <x v="0"/>
    <m/>
    <m/>
    <m/>
    <s v="1 - VENDA A VISTA"/>
    <n v="7"/>
    <x v="7"/>
    <x v="4"/>
    <m/>
  </r>
  <r>
    <x v="325"/>
    <s v="085.074.128-90"/>
    <s v="ND-BENEF AFASTADOS"/>
    <n v="898"/>
    <d v="2025-02-04T00:00:00"/>
    <m/>
    <m/>
    <m/>
    <n v="810.58"/>
    <d v="2025-03-06T00:00:00"/>
    <m/>
    <m/>
    <s v="PLANO DE SAUDE FUNC AFASTADOS"/>
    <n v="810.58"/>
    <m/>
    <x v="0"/>
    <m/>
    <m/>
    <m/>
    <s v="2 - FATURADO"/>
    <n v="85"/>
    <x v="8"/>
    <x v="5"/>
    <m/>
  </r>
  <r>
    <x v="325"/>
    <s v="085.074.128-90"/>
    <s v="ND-BENEF AFASTADOS"/>
    <n v="961"/>
    <d v="2025-05-02T00:00:00"/>
    <m/>
    <m/>
    <m/>
    <n v="833.74"/>
    <d v="2025-06-03T00:00:00"/>
    <m/>
    <m/>
    <s v="PLANO DE SAUDE FUNC AFASTADOS"/>
    <n v="833.74"/>
    <m/>
    <x v="0"/>
    <m/>
    <m/>
    <m/>
    <s v="32 DIAS"/>
    <n v="0"/>
    <x v="0"/>
    <x v="5"/>
    <m/>
  </r>
  <r>
    <x v="326"/>
    <s v="085.545.708-20"/>
    <s v="ND-AMAZON"/>
    <n v="328"/>
    <d v="2025-04-17T00:00:00"/>
    <m/>
    <m/>
    <m/>
    <n v="15"/>
    <d v="2025-05-17T00:00:00"/>
    <m/>
    <m/>
    <s v="COL. APL. PERFIL: ELISABETH HARTMANN"/>
    <n v="15"/>
    <m/>
    <x v="0"/>
    <m/>
    <m/>
    <m/>
    <s v="2 - FATURADO"/>
    <n v="13"/>
    <x v="7"/>
    <x v="3"/>
    <m/>
  </r>
  <r>
    <x v="327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668"/>
    <x v="4"/>
    <x v="5"/>
    <m/>
  </r>
  <r>
    <x v="327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638"/>
    <x v="4"/>
    <x v="5"/>
    <m/>
  </r>
  <r>
    <x v="328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109"/>
    <x v="6"/>
    <x v="3"/>
    <m/>
  </r>
  <r>
    <x v="329"/>
    <s v="086.322.998-08"/>
    <s v="ND-AMAZON"/>
    <n v="339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5"/>
    <x v="7"/>
    <x v="3"/>
    <m/>
  </r>
  <r>
    <x v="330"/>
    <s v="088.345.114-09"/>
    <s v="ND-AMAZON"/>
    <n v="4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331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0"/>
    <x v="0"/>
    <x v="3"/>
    <m/>
  </r>
  <r>
    <x v="331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0"/>
    <x v="0"/>
    <x v="3"/>
    <m/>
  </r>
  <r>
    <x v="332"/>
    <s v="089.587.198-00"/>
    <s v="ND-OPERADORA CIELO"/>
    <n v="25350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333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975"/>
    <x v="4"/>
    <x v="1"/>
    <m/>
  </r>
  <r>
    <x v="333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91"/>
    <x v="6"/>
    <x v="1"/>
    <m/>
  </r>
  <r>
    <x v="333"/>
    <s v="09.041.213/0001-36"/>
    <s v="ND-RATEIO CONDOM PPT"/>
    <n v="20423"/>
    <d v="2025-04-30T00:00:00"/>
    <m/>
    <m/>
    <m/>
    <n v="3715.63"/>
    <d v="2025-05-31T00:00:00"/>
    <s v="CARGA INICIAL RATEIO CONDOM PPT"/>
    <m/>
    <s v="CARGA INICIAL RATEIO CONDOM PPT"/>
    <n v="3715.63"/>
    <m/>
    <x v="0"/>
    <m/>
    <m/>
    <m/>
    <s v="31 DIAS"/>
    <n v="0"/>
    <x v="0"/>
    <x v="8"/>
    <m/>
  </r>
  <r>
    <x v="333"/>
    <s v="09.041.213/0001-36"/>
    <s v="ND-RATEIO CONDOM PPT"/>
    <n v="20424"/>
    <d v="2025-04-30T00:00:00"/>
    <m/>
    <m/>
    <m/>
    <n v="4486.93"/>
    <d v="2025-05-31T00:00:00"/>
    <s v="CARGA INICIAL RATEIO CONDOM PPT"/>
    <m/>
    <s v="CARGA INICIAL RATEIO CONDOM PPT"/>
    <n v="4486.93"/>
    <m/>
    <x v="0"/>
    <m/>
    <m/>
    <m/>
    <s v="31 DIAS"/>
    <n v="0"/>
    <x v="0"/>
    <x v="8"/>
    <m/>
  </r>
  <r>
    <x v="333"/>
    <s v="09.041.213/0001-36"/>
    <s v="ND-RATEIO CONDOM PPT"/>
    <n v="20425"/>
    <d v="2025-04-30T00:00:00"/>
    <m/>
    <m/>
    <m/>
    <n v="2144.5300000000002"/>
    <d v="2025-05-31T00:00:00"/>
    <s v="CARGA INICIAL RATEIO CONDOM PPT"/>
    <m/>
    <s v="CARGA INICIAL RATEIO CONDOM PPT"/>
    <n v="2144.5300000000002"/>
    <m/>
    <x v="0"/>
    <m/>
    <m/>
    <m/>
    <s v="31 DIAS"/>
    <n v="0"/>
    <x v="0"/>
    <x v="8"/>
    <m/>
  </r>
  <r>
    <x v="333"/>
    <s v="09.041.213/0001-36"/>
    <s v="NF SERVICOS KIT"/>
    <n v="185093"/>
    <d v="2025-05-07T00:00:00"/>
    <n v="1965727"/>
    <d v="2025-05-07T00:00:00"/>
    <d v="2025-04-01T00:00:00"/>
    <n v="3681.99"/>
    <d v="2025-06-06T00:00:00"/>
    <s v="E0240565"/>
    <s v="PD024408"/>
    <s v="CERTIFICADO   e-CPF - e-CNPJ"/>
    <n v="3505.25"/>
    <d v="2025-04-01T00:00:00"/>
    <x v="0"/>
    <d v="2025-02-01T00:00:00"/>
    <s v="152.00022142/2024-24"/>
    <s v="359.00007962/2024-14 ITO"/>
    <s v="2 - FATURADO"/>
    <n v="0"/>
    <x v="0"/>
    <x v="1"/>
    <m/>
  </r>
  <r>
    <x v="333"/>
    <s v="09.041.213/0001-36"/>
    <s v="NF SERVICOS"/>
    <n v="185098"/>
    <d v="2025-05-07T00:00:00"/>
    <n v="1965732"/>
    <d v="2025-05-07T00:00:00"/>
    <d v="2025-04-01T00:00:00"/>
    <n v="59056.1"/>
    <d v="2025-06-06T00:00:00"/>
    <s v="E0240480"/>
    <s v="PD024336"/>
    <s v="OFFICE BÁSICO E EMAIL COMO SERVIÇO"/>
    <n v="56221.41"/>
    <d v="2025-04-01T00:00:00"/>
    <x v="0"/>
    <s v="20/2024"/>
    <s v="152.00019599/2024-51"/>
    <s v="359.00006753/2024-45-ITO"/>
    <s v="2 - FATURADO"/>
    <n v="0"/>
    <x v="0"/>
    <x v="0"/>
    <m/>
  </r>
  <r>
    <x v="333"/>
    <s v="09.041.213/0001-36"/>
    <s v="NF SERVICOS"/>
    <n v="185150"/>
    <d v="2025-05-07T00:00:00"/>
    <n v="1965784"/>
    <d v="2025-05-07T00:00:00"/>
    <d v="2025-04-01T00:00:00"/>
    <n v="0.14000000000000001"/>
    <d v="2025-06-06T00:00:00"/>
    <s v="E0200282"/>
    <s v="PD020170"/>
    <s v="GUARDA DE DADOS DO HISTORICO DA FOLHA DE PAGAMENTO E SERVIÇOS DE PROCESSAMENTO DE DADOS EM MAINFRAME IBM NO DATA CENTER PRODESP, GUARDA DE DADOS  012"/>
    <n v="0.13"/>
    <d v="2025-04-01T00:00:00"/>
    <x v="0"/>
    <s v="22/2020"/>
    <s v="º 152.00000640/2023-35"/>
    <s v="PD-PRC-2020/02747  359.00002842/2023-31  APPS/ITO"/>
    <s v="2 - FATURADO"/>
    <n v="0"/>
    <x v="0"/>
    <x v="0"/>
    <m/>
  </r>
  <r>
    <x v="333"/>
    <s v="09.041.213/0001-36"/>
    <s v="NF SERVICOS"/>
    <n v="185153"/>
    <d v="2025-05-07T00:00:00"/>
    <n v="1965787"/>
    <d v="2025-05-07T00:00:00"/>
    <d v="2025-04-01T00:00:00"/>
    <n v="76416.429999999993"/>
    <d v="2025-06-06T00:00:00"/>
    <s v="E0230006"/>
    <s v="PD023005"/>
    <s v="INFRAESTRUTURA VIRTUALIZADA ON PREMISES"/>
    <n v="72748.44"/>
    <d v="2025-04-01T00:00:00"/>
    <x v="0"/>
    <s v="31/2022"/>
    <s v="SPPREV-PRC-2022/00620"/>
    <s v="PD-PRC-2022/04664-359.00005012/2023-66-ITO"/>
    <s v="2 - FATURADO"/>
    <n v="0"/>
    <x v="0"/>
    <x v="0"/>
    <m/>
  </r>
  <r>
    <x v="333"/>
    <s v="09.041.213/0001-36"/>
    <s v="NF SERVICOS"/>
    <n v="185157"/>
    <d v="2025-05-07T00:00:00"/>
    <n v="1965791"/>
    <d v="2025-05-07T00:00:00"/>
    <d v="2025-04-01T00:00:00"/>
    <n v="1223.92"/>
    <d v="2025-06-06T00:00:00"/>
    <s v="E0200212"/>
    <s v="PD020170"/>
    <s v="GUARDA DE DADOS DO HISTORICO DA FOLHA DE PAGAMENTO E SERVIÇOS DE PROCESSAMENTO DE DADOS EM MAINFRAME IBM NO DATA CENTER PRODESP GUARDA DE DADOS 081"/>
    <n v="1165.17"/>
    <d v="2025-04-01T00:00:00"/>
    <x v="0"/>
    <s v="22/2020"/>
    <s v="902570/2020"/>
    <s v="PD-PRC-2020/02747   359.00002842/2023-31  APPS"/>
    <s v="2 - FATURADO"/>
    <n v="0"/>
    <x v="0"/>
    <x v="0"/>
    <m/>
  </r>
  <r>
    <x v="333"/>
    <s v="09.041.213/0001-36"/>
    <s v="NF SERVICOS"/>
    <n v="185161"/>
    <d v="2025-05-07T00:00:00"/>
    <n v="1965795"/>
    <d v="2025-05-07T00:00:00"/>
    <d v="2025-04-01T00:00:00"/>
    <n v="31.95"/>
    <d v="2025-06-06T00:00:00"/>
    <s v="E0200213"/>
    <s v="PD020170"/>
    <s v="GUARDA DE DADOS DO HISTORICO DA FOLHA DE PAGAMENTO E SERVIÇOS DE PROCESSAMENTO DE DADOS EM MAINFRAME IBM NO DATA CENTER PRODESP, GUARDA DE DADOS  013"/>
    <n v="30.42"/>
    <d v="2025-04-01T00:00:00"/>
    <x v="0"/>
    <s v="22/2020"/>
    <s v="152.00000640/2023-35"/>
    <s v="PD-PRC-2020/02747  359.00002842/2023-31  APPS/ITO"/>
    <s v="2 - FATURADO"/>
    <n v="0"/>
    <x v="0"/>
    <x v="0"/>
    <m/>
  </r>
  <r>
    <x v="333"/>
    <s v="09.041.213/0001-36"/>
    <s v="NF SERVICOS"/>
    <n v="185184"/>
    <d v="2025-05-07T00:00:00"/>
    <n v="1965818"/>
    <d v="2025-05-07T00:00:00"/>
    <d v="2025-04-01T00:00:00"/>
    <n v="137672.87"/>
    <d v="2025-06-06T00:00:00"/>
    <s v="E0211010"/>
    <s v="PD211010"/>
    <s v="GED"/>
    <n v="131064.57"/>
    <d v="2025-04-01T00:00:00"/>
    <x v="0"/>
    <s v="NR. 14/2021"/>
    <s v="SPPREV-PRC-2021/00232"/>
    <s v="359.00005501/2023-18-ITO"/>
    <s v="2 - FATURADO"/>
    <n v="0"/>
    <x v="0"/>
    <x v="0"/>
    <m/>
  </r>
  <r>
    <x v="333"/>
    <s v="09.041.213/0001-36"/>
    <s v="NF SERVICOS"/>
    <n v="6757"/>
    <d v="2025-05-07T00:00:00"/>
    <n v="334482"/>
    <d v="2025-05-07T00:00:00"/>
    <d v="2025-04-01T00:00:00"/>
    <n v="148587.42000000001"/>
    <d v="2025-06-06T00:00:00"/>
    <s v="E0202008"/>
    <s v="PD202008"/>
    <s v="HOSPEDAGEM GED"/>
    <n v="141455.22"/>
    <d v="2025-04-01T00:00:00"/>
    <x v="0"/>
    <d v="2019-08-01T00:00:00"/>
    <s v="152.00004614/2023-86"/>
    <s v="359.00002889/2023-03 ITO"/>
    <s v="2 - FATURADO"/>
    <n v="0"/>
    <x v="0"/>
    <x v="0"/>
    <m/>
  </r>
  <r>
    <x v="333"/>
    <s v="09.041.213/0001-36"/>
    <s v="NF SERVICOS"/>
    <n v="185573"/>
    <d v="2025-05-12T00:00:00"/>
    <n v="1966207"/>
    <d v="2025-05-12T00:00:00"/>
    <d v="2025-04-01T00:00:00"/>
    <n v="38.68"/>
    <d v="2025-06-11T00:00:00"/>
    <s v="E0250074"/>
    <s v="PD025061"/>
    <s v="MAINFRAME IBM"/>
    <n v="36.82"/>
    <d v="2025-04-01T00:00:00"/>
    <x v="0"/>
    <d v="2025-04-01T00:00:00"/>
    <s v="152.00034829/2024-11"/>
    <s v="SEI 359.00011527/2024-86  ITO"/>
    <s v="2 - FATURADO"/>
    <n v="0"/>
    <x v="0"/>
    <x v="0"/>
    <m/>
  </r>
  <r>
    <x v="333"/>
    <s v="09.041.213/0001-36"/>
    <s v="NF SERVICOS"/>
    <n v="185990"/>
    <d v="2025-05-14T00:00:00"/>
    <n v="1966624"/>
    <d v="2025-05-14T00:00:00"/>
    <d v="2025-04-01T00:00:00"/>
    <n v="118676.88"/>
    <d v="2025-06-13T00:00:00"/>
    <s v="E0240058"/>
    <s v="PD024046"/>
    <s v="SISTEMA PKC - MIGRAÇÃO DE DADOS"/>
    <n v="112980.39"/>
    <d v="2025-04-01T00:00:00"/>
    <x v="0"/>
    <s v="25/2024"/>
    <s v="152.00015343/2023-94"/>
    <s v="359.00008544/2023-55 APPS/ITO"/>
    <s v="2 - FATURADO"/>
    <n v="0"/>
    <x v="0"/>
    <x v="0"/>
    <m/>
  </r>
  <r>
    <x v="333"/>
    <s v="09.041.213/0001-36"/>
    <s v="NF SERVICOS"/>
    <n v="186069"/>
    <d v="2025-05-15T00:00:00"/>
    <n v="1966703"/>
    <d v="2025-05-15T00:00:00"/>
    <d v="2025-04-01T00:00:00"/>
    <n v="908.15"/>
    <d v="2025-06-14T00:00:00"/>
    <s v="E0240288"/>
    <s v="PD024214"/>
    <s v="SAM ESTOQUE"/>
    <n v="864.56"/>
    <d v="2025-04-01T00:00:00"/>
    <x v="0"/>
    <s v="13/2014"/>
    <s v="152.00008821/2024-91"/>
    <s v="359.00005621/2024-04-APPS"/>
    <s v="2 - FATURADO"/>
    <n v="0"/>
    <x v="0"/>
    <x v="0"/>
    <m/>
  </r>
  <r>
    <x v="333"/>
    <s v="09.041.213/0001-36"/>
    <s v="NF SERVICOS"/>
    <n v="186077"/>
    <d v="2025-05-15T00:00:00"/>
    <n v="1966711"/>
    <d v="2025-05-15T00:00:00"/>
    <d v="2025-04-01T00:00:00"/>
    <n v="908.15"/>
    <d v="2025-06-14T00:00:00"/>
    <s v="E0240289"/>
    <s v="PD024214"/>
    <s v="SAM PATRIMÔNIO"/>
    <n v="864.56"/>
    <d v="2025-04-01T00:00:00"/>
    <x v="0"/>
    <s v="13/2024"/>
    <s v="152.00008821/2024-91"/>
    <s v="359.00005621/2024-04-APPS"/>
    <s v="2 - FATURADO"/>
    <n v="0"/>
    <x v="0"/>
    <x v="0"/>
    <m/>
  </r>
  <r>
    <x v="333"/>
    <s v="09.041.213/0001-36"/>
    <s v="NF SERVICOS"/>
    <n v="186447"/>
    <d v="2025-05-19T00:00:00"/>
    <n v="1967081"/>
    <d v="2025-05-19T00:00:00"/>
    <d v="2025-04-01T00:00:00"/>
    <n v="27549.93"/>
    <d v="2025-06-18T00:00:00"/>
    <s v="E0200446"/>
    <s v="PD020345"/>
    <s v="OPERACAO, MANUTENCAO E CONSULTA DO SISTEMA DE CONSULTA DAS CONTRIBUICOES INDIVIDUAIS E ARRECADACAO-PKCA"/>
    <n v="26227.53"/>
    <d v="2025-04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333"/>
    <s v="09.041.213/0001-36"/>
    <s v="NF SERVICOS"/>
    <n v="186449"/>
    <d v="2025-05-19T00:00:00"/>
    <n v="1967083"/>
    <d v="2025-05-19T00:00:00"/>
    <d v="2025-04-01T00:00:00"/>
    <n v="2125.2199999999998"/>
    <d v="2025-06-18T00:00:00"/>
    <s v="E0200447"/>
    <s v="PD020345"/>
    <s v="PROCESSAMENTO DE DADOS EM MAINFRAME IBM"/>
    <n v="2023.21"/>
    <d v="2025-04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333"/>
    <s v="09.041.213/0001-36"/>
    <s v="NF SERVICOS"/>
    <n v="186566"/>
    <d v="2025-05-22T00:00:00"/>
    <n v="1967200"/>
    <d v="2025-05-22T00:00:00"/>
    <d v="2025-04-01T00:00:00"/>
    <n v="492.16"/>
    <d v="2025-06-21T00:00:00"/>
    <s v="E0240588"/>
    <s v="PD024424"/>
    <s v="PROGRAMA SP SEM PAPEL"/>
    <n v="468.54"/>
    <d v="2025-04-01T00:00:00"/>
    <x v="0"/>
    <s v="26/2024-LICIT.532302-04/2024"/>
    <s v="152.00032062/2024-87"/>
    <s v="359.00008309/2024-64-APPS"/>
    <s v="2 - FATURADO"/>
    <n v="0"/>
    <x v="0"/>
    <x v="0"/>
    <m/>
  </r>
  <r>
    <x v="333"/>
    <s v="09.041.213/0001-36"/>
    <s v="NF SERVICOS"/>
    <n v="186567"/>
    <d v="2025-05-22T00:00:00"/>
    <n v="1967201"/>
    <d v="2025-05-22T00:00:00"/>
    <d v="2025-03-01T00:00:00"/>
    <n v="492.16"/>
    <d v="2025-06-21T00:00:00"/>
    <s v="E0240588"/>
    <s v="PD024424"/>
    <s v="PROGRAMA SP SEM PAPEL"/>
    <n v="468.54"/>
    <d v="2025-03-01T00:00:00"/>
    <x v="0"/>
    <s v="26/2024-LICIT.532302-04/2024"/>
    <s v="152.00032062/2024-87"/>
    <s v="359.00008309/2024-64-APPS"/>
    <s v="2 - FATURADO"/>
    <n v="0"/>
    <x v="0"/>
    <x v="0"/>
    <m/>
  </r>
  <r>
    <x v="333"/>
    <s v="09.041.213/0001-36"/>
    <s v="ND-RATEIO CONDOM PPT"/>
    <n v="20537"/>
    <d v="2025-05-30T00:00:00"/>
    <m/>
    <m/>
    <m/>
    <n v="3602.56"/>
    <d v="2025-06-30T00:00:00"/>
    <s v="CARGA INICIAL RATEIO CONDOM PPT"/>
    <m/>
    <s v="CARGA INICIAL RATEIO CONDOM PPT"/>
    <n v="3602.56"/>
    <m/>
    <x v="0"/>
    <m/>
    <m/>
    <m/>
    <s v="31 DIAS"/>
    <n v="0"/>
    <x v="0"/>
    <x v="8"/>
    <m/>
  </r>
  <r>
    <x v="333"/>
    <s v="09.041.213/0001-36"/>
    <s v="ND-RATEIO CONDOM PPT"/>
    <n v="20538"/>
    <d v="2025-05-30T00:00:00"/>
    <m/>
    <m/>
    <m/>
    <n v="4227.01"/>
    <d v="2025-06-30T00:00:00"/>
    <s v="CARGA INICIAL RATEIO CONDOM PPT"/>
    <m/>
    <s v="CARGA INICIAL RATEIO CONDOM PPT"/>
    <n v="4227.01"/>
    <m/>
    <x v="0"/>
    <m/>
    <m/>
    <m/>
    <s v="31 DIAS"/>
    <n v="0"/>
    <x v="0"/>
    <x v="8"/>
    <m/>
  </r>
  <r>
    <x v="333"/>
    <s v="09.041.213/0001-36"/>
    <s v="ND-RATEIO CONDOM PPT"/>
    <n v="20539"/>
    <d v="2025-05-30T00:00:00"/>
    <m/>
    <m/>
    <m/>
    <n v="2144.0500000000002"/>
    <d v="2025-06-30T00:00:00"/>
    <s v="CARGA INICIAL RATEIO CONDOM PPT"/>
    <m/>
    <s v="CARGA INICIAL RATEIO CONDOM PPT"/>
    <n v="2144.0500000000002"/>
    <m/>
    <x v="0"/>
    <m/>
    <m/>
    <m/>
    <s v="31 DIAS"/>
    <n v="0"/>
    <x v="0"/>
    <x v="8"/>
    <m/>
  </r>
  <r>
    <x v="334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276"/>
    <x v="1"/>
    <x v="4"/>
    <m/>
  </r>
  <r>
    <x v="335"/>
    <s v="09.062.893/0001-74"/>
    <s v="NF SERVICOS DO"/>
    <n v="316793"/>
    <d v="2025-03-17T00:00:00"/>
    <n v="323439"/>
    <d v="2025-03-18T00:00:00"/>
    <m/>
    <n v="1960.8"/>
    <d v="2025-04-17T00:00:00"/>
    <s v="E0230783"/>
    <s v="PD023783"/>
    <s v="Serviços de Publicidade Eletrônica"/>
    <n v="0.8"/>
    <m/>
    <x v="0"/>
    <m/>
    <m/>
    <m/>
    <s v="2 - FATURADO"/>
    <n v="43"/>
    <x v="5"/>
    <x v="1"/>
    <m/>
  </r>
  <r>
    <x v="335"/>
    <s v="09.062.893/0001-74"/>
    <s v="NF SERVICOS DO"/>
    <n v="327521"/>
    <d v="2025-05-07T00:00:00"/>
    <n v="334213"/>
    <d v="2025-05-07T00:00:00"/>
    <m/>
    <n v="1348.05"/>
    <d v="2025-06-06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335"/>
    <s v="09.062.893/0001-74"/>
    <s v="NF SERVICOS DO"/>
    <n v="327832"/>
    <d v="2025-05-07T00:00:00"/>
    <n v="334525"/>
    <d v="2025-05-08T00:00:00"/>
    <m/>
    <n v="1348.05"/>
    <d v="2025-06-07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335"/>
    <s v="09.062.893/0001-74"/>
    <s v="NF SERVICOS DO"/>
    <n v="329161"/>
    <d v="2025-05-13T00:00:00"/>
    <n v="335862"/>
    <d v="2025-05-14T00:00:00"/>
    <m/>
    <n v="1348.05"/>
    <d v="2025-06-13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335"/>
    <s v="09.062.893/0001-74"/>
    <s v="NF SERVICOS"/>
    <n v="186086"/>
    <d v="2025-05-15T00:00:00"/>
    <n v="1966720"/>
    <d v="2025-05-15T00:00:00"/>
    <d v="2025-04-01T00:00:00"/>
    <n v="452.76"/>
    <d v="2025-06-14T00:00:00"/>
    <s v="E0240531"/>
    <s v="PD024379"/>
    <s v="OFFICE BÁSICO"/>
    <n v="452.76"/>
    <d v="2025-04-01T00:00:00"/>
    <x v="0"/>
    <s v="18/2024"/>
    <s v="CDSS-SEI 189.00000268/2024-49"/>
    <s v="359.00007687/2024-21-ITO"/>
    <s v="2 - FATURADO"/>
    <n v="0"/>
    <x v="0"/>
    <x v="0"/>
    <m/>
  </r>
  <r>
    <x v="335"/>
    <s v="09.062.893/0001-74"/>
    <s v="NF SERVICOS DO"/>
    <n v="329946"/>
    <d v="2025-05-15T00:00:00"/>
    <n v="336649"/>
    <d v="2025-05-16T00:00:00"/>
    <m/>
    <n v="1225.5"/>
    <d v="2025-06-15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35"/>
    <s v="09.062.893/0001-74"/>
    <s v="NF SERVICOS DO"/>
    <n v="331014"/>
    <d v="2025-05-20T00:00:00"/>
    <n v="337723"/>
    <d v="2025-05-21T00:00:00"/>
    <m/>
    <n v="1225.5"/>
    <d v="2025-06-20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35"/>
    <s v="09.062.893/0001-74"/>
    <s v="NF SERVICOS DO"/>
    <n v="332354"/>
    <d v="2025-05-26T00:00:00"/>
    <n v="339073"/>
    <d v="2025-05-27T00:00:00"/>
    <m/>
    <n v="1225.5"/>
    <d v="2025-06-26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336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167"/>
    <x v="2"/>
    <x v="2"/>
    <m/>
  </r>
  <r>
    <x v="336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167"/>
    <x v="2"/>
    <x v="2"/>
    <m/>
  </r>
  <r>
    <x v="336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141"/>
    <x v="3"/>
    <x v="2"/>
    <m/>
  </r>
  <r>
    <x v="336"/>
    <s v="09.134.807/0001-91"/>
    <s v="NF SERVICOS DO"/>
    <n v="328452"/>
    <d v="2025-05-09T00:00:00"/>
    <n v="335147"/>
    <d v="2025-05-12T00:00:00"/>
    <m/>
    <n v="460.95"/>
    <d v="2025-06-11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336"/>
    <s v="09.134.807/0001-91"/>
    <s v="NF SERVICOS DO"/>
    <n v="330134"/>
    <d v="2025-05-16T00:00:00"/>
    <n v="336842"/>
    <d v="2025-05-19T00:00:00"/>
    <m/>
    <n v="829.71"/>
    <d v="2025-06-18T00:00:00"/>
    <s v="E0231075"/>
    <s v="PD231056"/>
    <s v="Serviços de Publicidade Eletrônica"/>
    <n v="829.71"/>
    <m/>
    <x v="0"/>
    <m/>
    <m/>
    <m/>
    <s v="2 - FATURADO"/>
    <n v="0"/>
    <x v="0"/>
    <x v="1"/>
    <m/>
  </r>
  <r>
    <x v="337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995"/>
    <x v="4"/>
    <x v="0"/>
    <m/>
  </r>
  <r>
    <x v="337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229"/>
    <x v="1"/>
    <x v="0"/>
    <m/>
  </r>
  <r>
    <x v="337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168"/>
    <x v="2"/>
    <x v="0"/>
    <m/>
  </r>
  <r>
    <x v="337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168"/>
    <x v="2"/>
    <x v="0"/>
    <m/>
  </r>
  <r>
    <x v="338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1"/>
    <s v="NAO INFORMADO"/>
    <s v="NAO INFORMADO"/>
    <s v="PD-PRC-2019/00565 ITO"/>
    <s v="2 - FATURADO"/>
    <n v="1576"/>
    <x v="4"/>
    <x v="0"/>
    <m/>
  </r>
  <r>
    <x v="338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1"/>
    <s v="NAO INFORMADO"/>
    <s v="NAO INFORMADO"/>
    <s v="PD-PRC-2019/00565 ITO"/>
    <s v="2 - FATURADO"/>
    <n v="1056"/>
    <x v="4"/>
    <x v="0"/>
    <m/>
  </r>
  <r>
    <x v="338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1"/>
    <s v="NAO INFORMADO"/>
    <s v="NAO INFORMADO"/>
    <s v="PD-PRC-2019/00565 ITO"/>
    <s v="2 - FATURADO"/>
    <n v="1056"/>
    <x v="4"/>
    <x v="0"/>
    <m/>
  </r>
  <r>
    <x v="338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1"/>
    <s v="NAO INFORMADO"/>
    <s v="NAO INFORMADO"/>
    <s v="PD-PRC-2019/00565 ITO"/>
    <s v="2 - FATURADO"/>
    <n v="1056"/>
    <x v="4"/>
    <x v="0"/>
    <m/>
  </r>
  <r>
    <x v="338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1"/>
    <s v="NAO INFORMADO"/>
    <s v="NAO INFORMADO"/>
    <s v="PD-PRC-2019/00565 ITO"/>
    <s v="2 - FATURADO"/>
    <n v="1055"/>
    <x v="4"/>
    <x v="0"/>
    <m/>
  </r>
  <r>
    <x v="338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1"/>
    <s v="NAO INFORMADO"/>
    <s v="NAO INFORMADO"/>
    <s v="PD-PRC-2019/00565 ITO"/>
    <s v="2 - FATURADO"/>
    <n v="1055"/>
    <x v="4"/>
    <x v="0"/>
    <m/>
  </r>
  <r>
    <x v="338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1"/>
    <s v="NAO INFORMADO"/>
    <s v="NAO INFORMADO"/>
    <s v="PD-PRC-2019/00565 ITO"/>
    <s v="2 - FATURADO"/>
    <n v="1029"/>
    <x v="4"/>
    <x v="0"/>
    <m/>
  </r>
  <r>
    <x v="338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1"/>
    <s v="NAO INFORMADO"/>
    <s v="NAO INFORMADO"/>
    <s v="PD-PRC-2019/00565 ITO"/>
    <s v="2 - FATURADO"/>
    <n v="1001"/>
    <x v="4"/>
    <x v="0"/>
    <m/>
  </r>
  <r>
    <x v="338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1"/>
    <s v="NAO INFORMADO"/>
    <s v="NAO INFORMADO"/>
    <s v="PD-PRC-2019/00565 ITO"/>
    <s v="2 - FATURADO"/>
    <n v="995"/>
    <x v="4"/>
    <x v="0"/>
    <m/>
  </r>
  <r>
    <x v="338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1"/>
    <s v="NAO INFORMADO"/>
    <s v="NAO INFORMADO"/>
    <s v="PD-PRC-2019/00565 ITO"/>
    <s v="2 - FATURADO"/>
    <n v="964"/>
    <x v="4"/>
    <x v="0"/>
    <m/>
  </r>
  <r>
    <x v="338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1"/>
    <s v="NAO INFORMADO"/>
    <s v="NAO INFORMADO"/>
    <s v="PD-PRC-2019/00565 ITO"/>
    <s v="2 - FATURADO"/>
    <n v="936"/>
    <x v="4"/>
    <x v="0"/>
    <m/>
  </r>
  <r>
    <x v="338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1"/>
    <s v="NAO INFORMADO"/>
    <s v="NAO INFORMADO"/>
    <s v="PD-PRC-2019/00565 ITO"/>
    <s v="2 - FATURADO"/>
    <n v="902"/>
    <x v="4"/>
    <x v="0"/>
    <m/>
  </r>
  <r>
    <x v="338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1"/>
    <s v="NAO INFORMADO"/>
    <s v="NAO INFORMADO"/>
    <s v="PD-PRC-2019/00565 ITO"/>
    <s v="2 - FATURADO"/>
    <n v="875"/>
    <x v="4"/>
    <x v="0"/>
    <m/>
  </r>
  <r>
    <x v="338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1"/>
    <s v="NAO INFORMADO"/>
    <s v="NAO INFORMADO"/>
    <s v="PD-PRC-2019/00565 ITO"/>
    <s v="2 - FATURADO"/>
    <n v="851"/>
    <x v="4"/>
    <x v="0"/>
    <m/>
  </r>
  <r>
    <x v="339"/>
    <s v="09.246.328/0001-67"/>
    <s v="NF SERVICOS DO"/>
    <n v="319758"/>
    <d v="2025-03-27T00:00:00"/>
    <n v="326417"/>
    <d v="2025-03-28T00:00:00"/>
    <m/>
    <n v="829.71"/>
    <d v="2025-04-27T00:00:00"/>
    <s v="E0220724"/>
    <s v="PD022724"/>
    <s v="Serviços de Publicidade Eletrônica"/>
    <n v="789.88"/>
    <m/>
    <x v="0"/>
    <m/>
    <m/>
    <m/>
    <s v="2 - FATURADO"/>
    <n v="33"/>
    <x v="5"/>
    <x v="1"/>
    <m/>
  </r>
  <r>
    <x v="340"/>
    <s v="09.282.486/0001-72"/>
    <s v="ND-OPERADORA CIELO"/>
    <n v="25561"/>
    <d v="2025-05-26T00:00:00"/>
    <m/>
    <m/>
    <m/>
    <n v="139.38999999999999"/>
    <d v="2025-05-26T00:00:00"/>
    <m/>
    <m/>
    <s v="e-CNPJ A1 - Renovação 12 meses"/>
    <n v="139.38999999999999"/>
    <m/>
    <x v="0"/>
    <m/>
    <m/>
    <m/>
    <s v="1 - VENDA A VISTA"/>
    <n v="4"/>
    <x v="7"/>
    <x v="4"/>
    <m/>
  </r>
  <r>
    <x v="341"/>
    <s v="09.346.601/0001-25"/>
    <s v="NF SERVICOS"/>
    <n v="185036"/>
    <d v="2025-05-06T00:00:00"/>
    <n v="1965670"/>
    <d v="2025-05-06T00:00:00"/>
    <d v="2025-04-01T00:00:00"/>
    <n v="8878.83"/>
    <d v="2025-06-05T00:00:00"/>
    <s v="E0240438"/>
    <s v="PD024300"/>
    <s v="HOSPEDAGEM"/>
    <n v="8878.83"/>
    <d v="2025-04-01T00:00:00"/>
    <x v="0"/>
    <m/>
    <m/>
    <s v="359.00006761/2024-91 - ITO"/>
    <s v="2 - FATURADO"/>
    <n v="0"/>
    <x v="0"/>
    <x v="0"/>
    <m/>
  </r>
  <r>
    <x v="342"/>
    <s v="09.354.949/0001-64"/>
    <s v="ND-OPERADORA CIELO"/>
    <n v="25494"/>
    <d v="2025-05-21T00:00:00"/>
    <m/>
    <m/>
    <m/>
    <n v="139.38999999999999"/>
    <d v="2025-05-21T00:00:00"/>
    <m/>
    <m/>
    <s v="e-CNPJ A1 - Renovação 12 meses"/>
    <n v="139.38999999999999"/>
    <m/>
    <x v="0"/>
    <m/>
    <m/>
    <m/>
    <s v="1 - VENDA A VISTA"/>
    <n v="9"/>
    <x v="7"/>
    <x v="4"/>
    <m/>
  </r>
  <r>
    <x v="343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28"/>
    <x v="4"/>
    <x v="1"/>
    <m/>
  </r>
  <r>
    <x v="344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795"/>
    <x v="4"/>
    <x v="0"/>
    <m/>
  </r>
  <r>
    <x v="344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795"/>
    <x v="4"/>
    <x v="0"/>
    <m/>
  </r>
  <r>
    <x v="344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854"/>
    <x v="4"/>
    <x v="0"/>
    <m/>
  </r>
  <r>
    <x v="344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801"/>
    <x v="4"/>
    <x v="0"/>
    <m/>
  </r>
  <r>
    <x v="344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581"/>
    <x v="4"/>
    <x v="0"/>
    <m/>
  </r>
  <r>
    <x v="344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581"/>
    <x v="4"/>
    <x v="0"/>
    <m/>
  </r>
  <r>
    <x v="344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400"/>
    <x v="4"/>
    <x v="0"/>
    <m/>
  </r>
  <r>
    <x v="344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367"/>
    <x v="4"/>
    <x v="0"/>
    <m/>
  </r>
  <r>
    <x v="344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367"/>
    <x v="4"/>
    <x v="0"/>
    <m/>
  </r>
  <r>
    <x v="344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368"/>
    <x v="4"/>
    <x v="0"/>
    <m/>
  </r>
  <r>
    <x v="344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367"/>
    <x v="4"/>
    <x v="0"/>
    <m/>
  </r>
  <r>
    <x v="344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364"/>
    <x v="4"/>
    <x v="0"/>
    <m/>
  </r>
  <r>
    <x v="344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505"/>
    <x v="4"/>
    <x v="0"/>
    <m/>
  </r>
  <r>
    <x v="344"/>
    <s v="09.495.438/0001-62"/>
    <s v="NF SERVICOS"/>
    <n v="173393"/>
    <d v="2024-11-28T00:00:00"/>
    <n v="1876408"/>
    <d v="2024-11-28T00:00:00"/>
    <d v="2024-10-01T00:00:00"/>
    <n v="68.680000000000007"/>
    <d v="2024-12-28T00:00:00"/>
    <s v="E0240452"/>
    <s v="PD024313"/>
    <s v="PROGRAMA SP SEM PAPEL"/>
    <n v="65.38"/>
    <d v="2024-10-01T00:00:00"/>
    <x v="0"/>
    <s v="017/2024"/>
    <s v="014.00000573/2023-98"/>
    <s v="359.00008050/2024-51  APPS"/>
    <s v="2 - FATURADO"/>
    <n v="153"/>
    <x v="2"/>
    <x v="0"/>
    <m/>
  </r>
  <r>
    <x v="344"/>
    <s v="09.495.438/0001-62"/>
    <s v="NF SERVICOS"/>
    <n v="173409"/>
    <d v="2024-11-28T00:00:00"/>
    <n v="1876424"/>
    <d v="2024-11-28T00:00:00"/>
    <d v="2024-09-01T00:00:00"/>
    <n v="68.680000000000007"/>
    <d v="2024-12-28T00:00:00"/>
    <s v="E0220879"/>
    <s v="PD022438"/>
    <s v="PROGRAMA SP SEM PAPEL"/>
    <n v="65.38"/>
    <d v="2024-09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2"/>
    <d v="2024-11-28T00:00:00"/>
    <n v="1876427"/>
    <d v="2024-11-28T00:00:00"/>
    <d v="2023-12-01T00:00:00"/>
    <n v="68.680000000000007"/>
    <d v="2024-12-28T00:00:00"/>
    <s v="E0220879"/>
    <s v="PD022438"/>
    <s v="PROGRAMA SP SEM PAPEL"/>
    <n v="65.38"/>
    <d v="2023-12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3"/>
    <d v="2024-11-28T00:00:00"/>
    <n v="1876428"/>
    <d v="2024-11-28T00:00:00"/>
    <d v="2024-03-01T00:00:00"/>
    <n v="68.680000000000007"/>
    <d v="2024-12-28T00:00:00"/>
    <s v="E0220879"/>
    <s v="PD022438"/>
    <s v="PROGRAMA SP SEM PAPEL"/>
    <n v="65.38"/>
    <d v="2024-03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4"/>
    <d v="2024-11-28T00:00:00"/>
    <n v="1876429"/>
    <d v="2024-11-28T00:00:00"/>
    <d v="2024-07-01T00:00:00"/>
    <n v="68.680000000000007"/>
    <d v="2024-12-28T00:00:00"/>
    <s v="E0220879"/>
    <s v="PD022438"/>
    <s v="PROGRAMA SP SEM PAPEL"/>
    <n v="65.38"/>
    <d v="2024-07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5"/>
    <d v="2024-11-28T00:00:00"/>
    <n v="1876430"/>
    <d v="2024-11-28T00:00:00"/>
    <d v="2024-04-01T00:00:00"/>
    <n v="68.680000000000007"/>
    <d v="2024-12-28T00:00:00"/>
    <s v="E0220879"/>
    <s v="PD022438"/>
    <s v="PROGRAMA SP SEM PAPEL"/>
    <n v="65.38"/>
    <d v="2024-04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6"/>
    <d v="2024-11-28T00:00:00"/>
    <n v="1876431"/>
    <d v="2024-11-28T00:00:00"/>
    <d v="2024-05-01T00:00:00"/>
    <n v="68.680000000000007"/>
    <d v="2024-12-28T00:00:00"/>
    <s v="E0220879"/>
    <s v="PD022438"/>
    <s v="PROGRAMA SP SEM PAPEL"/>
    <n v="65.38"/>
    <d v="2024-05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7"/>
    <d v="2024-11-28T00:00:00"/>
    <n v="1876432"/>
    <d v="2024-11-28T00:00:00"/>
    <d v="2024-02-01T00:00:00"/>
    <n v="68.680000000000007"/>
    <d v="2024-12-28T00:00:00"/>
    <s v="E0220879"/>
    <s v="PD022438"/>
    <s v="PROGRAMA SP SEM PAPEL"/>
    <n v="65.38"/>
    <d v="2024-02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8"/>
    <d v="2024-11-28T00:00:00"/>
    <n v="1876433"/>
    <d v="2024-11-28T00:00:00"/>
    <d v="2024-06-01T00:00:00"/>
    <n v="68.680000000000007"/>
    <d v="2024-12-28T00:00:00"/>
    <s v="E0220879"/>
    <s v="PD022438"/>
    <s v="PROGRAMA SP SEM PAPEL"/>
    <n v="65.38"/>
    <d v="2024-06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19"/>
    <d v="2024-11-28T00:00:00"/>
    <n v="1876434"/>
    <d v="2024-11-28T00:00:00"/>
    <d v="2023-11-01T00:00:00"/>
    <n v="16.03"/>
    <d v="2024-12-28T00:00:00"/>
    <s v="E0220879"/>
    <s v="PD022438"/>
    <s v="PROGRAMA SP SEM PAPEL"/>
    <n v="15.26"/>
    <d v="2023-11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20"/>
    <d v="2024-11-28T00:00:00"/>
    <n v="1876435"/>
    <d v="2024-11-28T00:00:00"/>
    <d v="2024-01-01T00:00:00"/>
    <n v="68.680000000000007"/>
    <d v="2024-12-28T00:00:00"/>
    <s v="E0220879"/>
    <s v="PD022438"/>
    <s v="PROGRAMA SP SEM PAPEL"/>
    <n v="65.38"/>
    <d v="2024-01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3421"/>
    <d v="2024-11-28T00:00:00"/>
    <n v="1876436"/>
    <d v="2024-11-28T00:00:00"/>
    <d v="2024-08-01T00:00:00"/>
    <n v="68.680000000000007"/>
    <d v="2024-12-28T00:00:00"/>
    <s v="E0220879"/>
    <s v="PD022438"/>
    <s v="PROGRAMA SP SEM PAPEL"/>
    <n v="65.38"/>
    <d v="2024-08-01T00:00:00"/>
    <x v="0"/>
    <s v="017/2022"/>
    <s v="SDPCD-PRC-2022/00135"/>
    <s v="PD-PRC-2022/04371 APPS"/>
    <s v="2 - FATURADO"/>
    <n v="153"/>
    <x v="2"/>
    <x v="0"/>
    <m/>
  </r>
  <r>
    <x v="344"/>
    <s v="09.495.438/0001-62"/>
    <s v="NF SERVICOS"/>
    <n v="175895"/>
    <d v="2024-12-17T00:00:00"/>
    <n v="1891883"/>
    <d v="2024-12-17T00:00:00"/>
    <d v="2024-11-01T00:00:00"/>
    <n v="68.680000000000007"/>
    <d v="2025-01-16T00:00:00"/>
    <s v="E0240452"/>
    <s v="PD024313"/>
    <s v="PROGRAMA SP SEM PAPEL"/>
    <n v="65.38"/>
    <d v="2024-11-01T00:00:00"/>
    <x v="0"/>
    <s v="017/2024"/>
    <s v="014.00000573/2023-98"/>
    <s v="359.00008050/2024-51  APPS"/>
    <s v="2 - FATURADO"/>
    <n v="134"/>
    <x v="3"/>
    <x v="0"/>
    <m/>
  </r>
  <r>
    <x v="344"/>
    <s v="09.495.438/0001-62"/>
    <s v="NF SERVICOS"/>
    <n v="176552"/>
    <d v="2024-12-27T00:00:00"/>
    <n v="1892540"/>
    <d v="2024-12-27T00:00:00"/>
    <d v="2024-12-01T00:00:00"/>
    <n v="68.680000000000007"/>
    <d v="2025-01-26T00:00:00"/>
    <s v="E0240452"/>
    <s v="PD024313"/>
    <s v="PROGRAMA SP SEM PAPEL"/>
    <n v="65.38"/>
    <d v="2024-12-01T00:00:00"/>
    <x v="0"/>
    <s v="017/2024"/>
    <s v="014.00000573/2023-98"/>
    <s v="359.00008050/2024-51  APPS"/>
    <s v="2 - FATURADO"/>
    <n v="124"/>
    <x v="3"/>
    <x v="0"/>
    <m/>
  </r>
  <r>
    <x v="344"/>
    <s v="09.495.438/0001-62"/>
    <s v="NF SERVICOS"/>
    <n v="180563"/>
    <d v="2025-02-24T00:00:00"/>
    <n v="1922451"/>
    <d v="2025-02-24T00:00:00"/>
    <d v="2025-01-01T00:00:00"/>
    <n v="68.680000000000007"/>
    <d v="2025-03-26T00:00:00"/>
    <s v="E0240452"/>
    <s v="PD024313"/>
    <s v="PROGRAMA SP SEM PAPEL"/>
    <n v="65.38"/>
    <d v="2025-01-01T00:00:00"/>
    <x v="0"/>
    <s v="017/2024"/>
    <s v="014.00000573/2023-98"/>
    <s v="359.00008050/2024-51  APPS"/>
    <s v="2 - FATURADO"/>
    <n v="65"/>
    <x v="8"/>
    <x v="0"/>
    <m/>
  </r>
  <r>
    <x v="344"/>
    <s v="09.495.438/0001-62"/>
    <s v="NF SERVICOS"/>
    <n v="182389"/>
    <d v="2025-03-20T00:00:00"/>
    <n v="1937212"/>
    <d v="2025-03-20T00:00:00"/>
    <d v="2025-02-01T00:00:00"/>
    <n v="68.680000000000007"/>
    <d v="2025-04-19T00:00:00"/>
    <s v="E0240452"/>
    <s v="PD024313"/>
    <s v="PROGRAMA SP SEM PAPEL"/>
    <n v="65.38"/>
    <d v="2025-02-01T00:00:00"/>
    <x v="0"/>
    <s v="017/2024"/>
    <s v="014.00000573/2023-98"/>
    <s v="359.00008050/2024-51  APPS"/>
    <s v="2 - FATURADO"/>
    <n v="41"/>
    <x v="5"/>
    <x v="0"/>
    <m/>
  </r>
  <r>
    <x v="344"/>
    <s v="09.495.438/0001-62"/>
    <s v="NF SERVICOS"/>
    <n v="184039"/>
    <d v="2025-04-14T00:00:00"/>
    <n v="1951794"/>
    <d v="2025-04-14T00:00:00"/>
    <d v="2025-03-01T00:00:00"/>
    <n v="59188.800000000003"/>
    <d v="2025-05-14T00:00:00"/>
    <s v="E0240379"/>
    <s v="PD024250"/>
    <s v="NUVEM PRODESP"/>
    <n v="56347.74"/>
    <d v="2025-03-01T00:00:00"/>
    <x v="0"/>
    <s v="016/2024"/>
    <s v="014.00000318/2024-26"/>
    <s v="359.00008646/2024-51 ITO"/>
    <s v="2 - FATURADO"/>
    <n v="16"/>
    <x v="7"/>
    <x v="0"/>
    <m/>
  </r>
  <r>
    <x v="344"/>
    <s v="09.495.438/0001-62"/>
    <s v="NF SERVICOS"/>
    <n v="184040"/>
    <d v="2025-04-14T00:00:00"/>
    <n v="1951795"/>
    <d v="2025-04-14T00:00:00"/>
    <d v="2025-03-01T00:00:00"/>
    <n v="22042.73"/>
    <d v="2025-05-14T00:00:00"/>
    <s v="E0240379"/>
    <s v="PD024250"/>
    <s v="NUVEM PRODESP"/>
    <n v="20984.68"/>
    <d v="2025-03-01T00:00:00"/>
    <x v="0"/>
    <s v="016/2024"/>
    <s v="014.00000318/2024-26"/>
    <s v="359.00008646/2024-51 ITO"/>
    <s v="2 - FATURADO"/>
    <n v="16"/>
    <x v="7"/>
    <x v="0"/>
    <m/>
  </r>
  <r>
    <x v="344"/>
    <s v="09.495.438/0001-62"/>
    <s v="NF SERVICOS"/>
    <n v="184041"/>
    <d v="2025-04-14T00:00:00"/>
    <n v="1951796"/>
    <d v="2025-04-14T00:00:00"/>
    <d v="2025-03-01T00:00:00"/>
    <n v="62342.78"/>
    <d v="2025-05-14T00:00:00"/>
    <s v="E0240379"/>
    <s v="PD024250"/>
    <s v="NUVEM PRODESP"/>
    <n v="59350.33"/>
    <d v="2025-03-01T00:00:00"/>
    <x v="0"/>
    <s v="016/2024"/>
    <s v="014.00000318/2024-26"/>
    <s v="359.00008646/2024-51 ITO"/>
    <s v="2 - FATURADO"/>
    <n v="16"/>
    <x v="7"/>
    <x v="0"/>
    <m/>
  </r>
  <r>
    <x v="344"/>
    <s v="09.495.438/0001-62"/>
    <s v="NF SERVICOS"/>
    <n v="184046"/>
    <d v="2025-04-14T00:00:00"/>
    <n v="1951801"/>
    <d v="2025-04-14T00:00:00"/>
    <d v="2025-03-01T00:00:00"/>
    <n v="68.680000000000007"/>
    <d v="2025-05-14T00:00:00"/>
    <s v="E0240452"/>
    <s v="PD024313"/>
    <s v="PROGRAMA SP SEM PAPEL"/>
    <n v="65.38"/>
    <d v="2025-03-01T00:00:00"/>
    <x v="0"/>
    <s v="017/2024"/>
    <s v="014.00000573/2023-98"/>
    <s v="359.00008050/2024-51  APPS"/>
    <s v="2 - FATURADO"/>
    <n v="16"/>
    <x v="7"/>
    <x v="0"/>
    <m/>
  </r>
  <r>
    <x v="344"/>
    <s v="09.495.438/0001-62"/>
    <s v="NF SERVICOS"/>
    <n v="184047"/>
    <d v="2025-04-14T00:00:00"/>
    <n v="1951802"/>
    <d v="2025-04-14T00:00:00"/>
    <d v="2025-03-01T00:00:00"/>
    <n v="5079"/>
    <d v="2025-05-14T00:00:00"/>
    <s v="E0230213"/>
    <s v="PD023185"/>
    <s v="OFFICE BÁSICO"/>
    <n v="4835.21"/>
    <d v="2025-03-01T00:00:00"/>
    <x v="0"/>
    <s v="020/2023"/>
    <s v="014.0000370/2023-00"/>
    <s v="359.00009459/2023-12-ITO"/>
    <s v="2 - FATURADO"/>
    <n v="16"/>
    <x v="7"/>
    <x v="0"/>
    <m/>
  </r>
  <r>
    <x v="344"/>
    <s v="09.495.438/0001-62"/>
    <s v="NF SERVICOS"/>
    <n v="185237"/>
    <d v="2025-05-08T00:00:00"/>
    <n v="1965871"/>
    <d v="2025-05-08T00:00:00"/>
    <d v="2025-04-01T00:00:00"/>
    <n v="27964"/>
    <d v="2025-06-07T00:00:00"/>
    <s v="E0230172"/>
    <s v="PD023147"/>
    <s v="DESENVOLVIMENTO/IMPLANTAÇÃO, SUSTENTAÇÃO DO SISTEMA CIPTEA"/>
    <n v="26621.73"/>
    <d v="2025-04-01T00:00:00"/>
    <x v="0"/>
    <s v="009/2023"/>
    <s v="014.00000001/2023"/>
    <s v="359.00006444/2023-94 - ITO"/>
    <s v="2 - FATURADO"/>
    <n v="0"/>
    <x v="0"/>
    <x v="0"/>
    <m/>
  </r>
  <r>
    <x v="344"/>
    <s v="09.495.438/0001-62"/>
    <s v="NF SERVICOS"/>
    <n v="185238"/>
    <d v="2025-05-08T00:00:00"/>
    <n v="1965872"/>
    <d v="2025-05-08T00:00:00"/>
    <d v="2025-04-01T00:00:00"/>
    <n v="20723.599999999999"/>
    <d v="2025-06-07T00:00:00"/>
    <s v="E0230173"/>
    <s v="PD023147"/>
    <s v="INFRAESTRUTURA COMPUTACIOAL PARA O SISTEMA CIPTEA"/>
    <n v="19728.87"/>
    <d v="2025-04-01T00:00:00"/>
    <x v="0"/>
    <s v="009/2023"/>
    <s v="014.00000001/2023"/>
    <s v="359.00006444/2023-94-ITO"/>
    <s v="2 - FATURADO"/>
    <n v="0"/>
    <x v="0"/>
    <x v="0"/>
    <m/>
  </r>
  <r>
    <x v="344"/>
    <s v="09.495.438/0001-62"/>
    <s v="NF SERVICOS"/>
    <n v="185239"/>
    <d v="2025-05-08T00:00:00"/>
    <n v="1965873"/>
    <d v="2025-05-08T00:00:00"/>
    <d v="2025-04-01T00:00:00"/>
    <n v="681.28"/>
    <d v="2025-06-07T00:00:00"/>
    <s v="E0230173"/>
    <s v="PD023147"/>
    <s v="INFRAESTRUTURA COMPUTACIOAL PARA O SISTEMA CIPTEA"/>
    <n v="648.58000000000004"/>
    <d v="2025-04-01T00:00:00"/>
    <x v="0"/>
    <s v="009/2023"/>
    <s v="014.00000001/2023"/>
    <s v="359.00006444/2023-94-ITO"/>
    <s v="2 - FATURADO"/>
    <n v="0"/>
    <x v="0"/>
    <x v="0"/>
    <m/>
  </r>
  <r>
    <x v="344"/>
    <s v="09.495.438/0001-62"/>
    <s v="NF SERVICOS"/>
    <n v="185240"/>
    <d v="2025-05-08T00:00:00"/>
    <n v="1965874"/>
    <d v="2025-05-08T00:00:00"/>
    <d v="2025-04-01T00:00:00"/>
    <n v="2282.2199999999998"/>
    <d v="2025-06-07T00:00:00"/>
    <s v="E0230173"/>
    <s v="PD023147"/>
    <s v="INFRAESTRUTURA COMPUTACIOAL PARA O SISTEMA CIPTEA"/>
    <n v="2172.67"/>
    <d v="2025-04-01T00:00:00"/>
    <x v="0"/>
    <s v="009/2023"/>
    <s v="014.00000001/2023"/>
    <s v="359.00006444/2023-94-ITO"/>
    <s v="2 - FATURADO"/>
    <n v="0"/>
    <x v="0"/>
    <x v="0"/>
    <m/>
  </r>
  <r>
    <x v="344"/>
    <s v="09.495.438/0001-62"/>
    <s v="NF SERVICOS"/>
    <n v="185241"/>
    <d v="2025-05-08T00:00:00"/>
    <n v="1965875"/>
    <d v="2025-05-08T00:00:00"/>
    <d v="2025-04-01T00:00:00"/>
    <n v="47826.3"/>
    <d v="2025-06-07T00:00:00"/>
    <s v="E0230173"/>
    <s v="PD023147"/>
    <s v="INFRAESTRUTURA COMPUTACIOAL PARA O SISTEMA CIPTEA"/>
    <n v="45530.64"/>
    <d v="2025-04-01T00:00:00"/>
    <x v="0"/>
    <s v="009/2023"/>
    <s v="014.00000001/2023"/>
    <s v="359.00006444/2023-94-ITO"/>
    <s v="2 - FATURADO"/>
    <n v="0"/>
    <x v="0"/>
    <x v="0"/>
    <m/>
  </r>
  <r>
    <x v="344"/>
    <s v="09.495.438/0001-62"/>
    <s v="NF SERVICOS"/>
    <n v="186094"/>
    <d v="2025-05-15T00:00:00"/>
    <n v="1966728"/>
    <d v="2025-05-15T00:00:00"/>
    <d v="2025-04-01T00:00:00"/>
    <n v="5079"/>
    <d v="2025-06-14T00:00:00"/>
    <s v="E0230213"/>
    <s v="PD023185"/>
    <s v="OFFICE BÁSICO"/>
    <n v="4835.21"/>
    <d v="2025-04-01T00:00:00"/>
    <x v="0"/>
    <s v="020/2023"/>
    <s v="014.0000370/2023-00"/>
    <s v="359.00009459/2023-12-ITO"/>
    <s v="2 - FATURADO"/>
    <n v="0"/>
    <x v="0"/>
    <x v="0"/>
    <m/>
  </r>
  <r>
    <x v="344"/>
    <s v="09.495.438/0001-62"/>
    <s v="NF SERVICOS"/>
    <n v="186099"/>
    <d v="2025-05-15T00:00:00"/>
    <n v="1966733"/>
    <d v="2025-05-15T00:00:00"/>
    <d v="2025-04-01T00:00:00"/>
    <n v="23349.03"/>
    <d v="2025-06-14T00:00:00"/>
    <s v="E0240379"/>
    <s v="PD024250"/>
    <s v="NUVEM PRODESP"/>
    <n v="22228.28"/>
    <d v="2025-04-01T00:00:00"/>
    <x v="0"/>
    <s v="016/2024"/>
    <s v="014.00000318/2024-26"/>
    <s v="359.00008646/2024-51 ITO"/>
    <s v="2 - FATURADO"/>
    <n v="0"/>
    <x v="0"/>
    <x v="0"/>
    <m/>
  </r>
  <r>
    <x v="344"/>
    <s v="09.495.438/0001-62"/>
    <s v="NF SERVICOS"/>
    <n v="186100"/>
    <d v="2025-05-15T00:00:00"/>
    <n v="1966734"/>
    <d v="2025-05-15T00:00:00"/>
    <d v="2025-04-01T00:00:00"/>
    <n v="62770.22"/>
    <d v="2025-06-14T00:00:00"/>
    <s v="E0240379"/>
    <s v="PD024250"/>
    <s v="NUVEM PRODESP"/>
    <n v="59757.25"/>
    <d v="2025-04-01T00:00:00"/>
    <x v="0"/>
    <s v="016/2024"/>
    <s v="014.00000318/2024-26"/>
    <s v="359.00008646/2024-51 ITO"/>
    <s v="2 - FATURADO"/>
    <n v="0"/>
    <x v="0"/>
    <x v="0"/>
    <m/>
  </r>
  <r>
    <x v="344"/>
    <s v="09.495.438/0001-62"/>
    <s v="NF SERVICOS"/>
    <n v="186101"/>
    <d v="2025-05-15T00:00:00"/>
    <n v="1966735"/>
    <d v="2025-05-15T00:00:00"/>
    <d v="2025-04-01T00:00:00"/>
    <n v="59188.800000000003"/>
    <d v="2025-06-14T00:00:00"/>
    <s v="E0240379"/>
    <s v="PD024250"/>
    <s v="NUVEM PRODESP"/>
    <n v="56347.74"/>
    <d v="2025-04-01T00:00:00"/>
    <x v="0"/>
    <s v="016/2024"/>
    <s v="014.00000318/2024-26"/>
    <s v="359.00008646/2024-51 ITO"/>
    <s v="2 - FATURADO"/>
    <n v="0"/>
    <x v="0"/>
    <x v="0"/>
    <m/>
  </r>
  <r>
    <x v="344"/>
    <s v="09.495.438/0001-62"/>
    <s v="NF SERVICOS"/>
    <n v="186102"/>
    <d v="2025-05-15T00:00:00"/>
    <n v="1966736"/>
    <d v="2025-05-15T00:00:00"/>
    <d v="2025-04-01T00:00:00"/>
    <n v="68.680000000000007"/>
    <d v="2025-06-14T00:00:00"/>
    <s v="E0240452"/>
    <s v="PD024313"/>
    <s v="PROGRAMA SP SEM PAPEL"/>
    <n v="65.38"/>
    <d v="2025-04-01T00:00:00"/>
    <x v="0"/>
    <s v="017/2024"/>
    <s v="014.00000573/2023-98"/>
    <s v="359.00008050/2024-51  APPS"/>
    <s v="2 - FATURADO"/>
    <n v="0"/>
    <x v="0"/>
    <x v="0"/>
    <m/>
  </r>
  <r>
    <x v="344"/>
    <s v="09.495.438/0001-62"/>
    <s v="ND-RATEIO CONDOM PPT"/>
    <n v="20541"/>
    <d v="2025-05-30T00:00:00"/>
    <m/>
    <m/>
    <m/>
    <n v="577.32000000000005"/>
    <d v="2025-06-30T00:00:00"/>
    <s v="CARGA INICIAL RATEIO CONDOM PPT"/>
    <m/>
    <s v="CARGA INICIAL RATEIO CONDOM PPT"/>
    <n v="577.32000000000005"/>
    <m/>
    <x v="0"/>
    <m/>
    <m/>
    <m/>
    <s v="31 DIAS"/>
    <n v="0"/>
    <x v="0"/>
    <x v="8"/>
    <m/>
  </r>
  <r>
    <x v="344"/>
    <s v="09.495.438/0001-62"/>
    <s v="ND-RATEIO CONDOM PPT"/>
    <n v="20542"/>
    <d v="2025-05-30T00:00:00"/>
    <m/>
    <m/>
    <m/>
    <n v="2333.4299999999998"/>
    <d v="2025-06-30T00:00:00"/>
    <s v="CARGA INICIAL RATEIO CONDOM PPT"/>
    <m/>
    <s v="CARGA INICIAL RATEIO CONDOM PPT"/>
    <n v="2333.4299999999998"/>
    <m/>
    <x v="0"/>
    <m/>
    <m/>
    <m/>
    <s v="31 DIAS"/>
    <n v="0"/>
    <x v="0"/>
    <x v="8"/>
    <m/>
  </r>
  <r>
    <x v="344"/>
    <s v="09.495.438/0001-62"/>
    <s v="ND-RATEIO CONDOM PPT"/>
    <n v="20543"/>
    <d v="2025-05-30T00:00:00"/>
    <m/>
    <m/>
    <m/>
    <n v="2434.66"/>
    <d v="2025-06-30T00:00:00"/>
    <s v="CARGA INICIAL RATEIO CONDOM PPT"/>
    <m/>
    <s v="CARGA INICIAL RATEIO CONDOM PPT"/>
    <n v="2434.66"/>
    <m/>
    <x v="0"/>
    <m/>
    <m/>
    <m/>
    <s v="31 DIAS"/>
    <n v="0"/>
    <x v="0"/>
    <x v="8"/>
    <m/>
  </r>
  <r>
    <x v="344"/>
    <s v="09.495.438/0001-62"/>
    <s v="ND-RATEIO CONDOM PPT"/>
    <n v="20544"/>
    <d v="2025-05-30T00:00:00"/>
    <m/>
    <m/>
    <m/>
    <n v="1235.98"/>
    <d v="2025-06-30T00:00:00"/>
    <s v="CARGA INICIAL RATEIO CONDOM PPT"/>
    <m/>
    <s v="CARGA INICIAL RATEIO CONDOM PPT"/>
    <n v="1235.98"/>
    <m/>
    <x v="0"/>
    <m/>
    <m/>
    <m/>
    <s v="31 DIAS"/>
    <n v="0"/>
    <x v="0"/>
    <x v="8"/>
    <m/>
  </r>
  <r>
    <x v="344"/>
    <s v="09.495.438/0001-62"/>
    <s v="ND-RATEIO CONDOM PPT"/>
    <n v="20545"/>
    <d v="2025-05-30T00:00:00"/>
    <m/>
    <m/>
    <m/>
    <n v="1896.73"/>
    <d v="2025-06-30T00:00:00"/>
    <s v="CARGA INICIAL RATEIO CONDOM PPT"/>
    <m/>
    <s v="CARGA INICIAL RATEIO CONDOM PPT"/>
    <n v="1896.73"/>
    <m/>
    <x v="0"/>
    <m/>
    <m/>
    <m/>
    <s v="31 DIAS"/>
    <n v="0"/>
    <x v="0"/>
    <x v="8"/>
    <m/>
  </r>
  <r>
    <x v="344"/>
    <s v="09.495.438/0001-62"/>
    <s v="ND-RATEIO CONDOM PPT"/>
    <n v="20546"/>
    <d v="2025-05-30T00:00:00"/>
    <m/>
    <m/>
    <m/>
    <n v="756.77"/>
    <d v="2025-06-30T00:00:00"/>
    <s v="CARGA INICIAL RATEIO CONDOM PPT"/>
    <m/>
    <s v="CARGA INICIAL RATEIO CONDOM PPT"/>
    <n v="756.77"/>
    <m/>
    <x v="0"/>
    <m/>
    <m/>
    <m/>
    <s v="31 DIAS"/>
    <n v="0"/>
    <x v="0"/>
    <x v="8"/>
    <m/>
  </r>
  <r>
    <x v="344"/>
    <s v="09.495.438/0001-62"/>
    <s v="ND-RATEIO CONDOM PPT"/>
    <n v="20547"/>
    <d v="2025-05-30T00:00:00"/>
    <m/>
    <m/>
    <m/>
    <n v="835.54"/>
    <d v="2025-06-30T00:00:00"/>
    <s v="CARGA INICIAL RATEIO CONDOM PPT"/>
    <m/>
    <s v="CARGA INICIAL RATEIO CONDOM PPT"/>
    <n v="835.54"/>
    <m/>
    <x v="0"/>
    <m/>
    <m/>
    <m/>
    <s v="31 DIAS"/>
    <n v="0"/>
    <x v="0"/>
    <x v="8"/>
    <m/>
  </r>
  <r>
    <x v="344"/>
    <s v="09.495.438/0001-62"/>
    <s v="ND-RATEIO CONDOM PPT"/>
    <n v="20548"/>
    <d v="2025-05-30T00:00:00"/>
    <m/>
    <m/>
    <m/>
    <n v="1204.8599999999999"/>
    <d v="2025-06-30T00:00:00"/>
    <s v="CARGA INICIAL RATEIO CONDOM PPT"/>
    <m/>
    <s v="CARGA INICIAL RATEIO CONDOM PPT"/>
    <n v="1204.8599999999999"/>
    <m/>
    <x v="0"/>
    <m/>
    <m/>
    <m/>
    <s v="31 DIAS"/>
    <n v="0"/>
    <x v="0"/>
    <x v="8"/>
    <m/>
  </r>
  <r>
    <x v="344"/>
    <s v="09.495.438/0001-62"/>
    <s v="ND-RATEIO CONDOM PPT"/>
    <n v="20549"/>
    <d v="2025-05-30T00:00:00"/>
    <m/>
    <m/>
    <m/>
    <n v="1416.37"/>
    <d v="2025-06-30T00:00:00"/>
    <s v="CARGA INICIAL RATEIO CONDOM PPT"/>
    <m/>
    <s v="CARGA INICIAL RATEIO CONDOM PPT"/>
    <n v="1416.37"/>
    <m/>
    <x v="0"/>
    <m/>
    <m/>
    <m/>
    <s v="31 DIAS"/>
    <n v="0"/>
    <x v="0"/>
    <x v="8"/>
    <m/>
  </r>
  <r>
    <x v="344"/>
    <s v="09.495.438/0001-62"/>
    <s v="ND-RATEIO CONDOM PPT"/>
    <n v="20550"/>
    <d v="2025-05-30T00:00:00"/>
    <m/>
    <m/>
    <m/>
    <n v="1426.02"/>
    <d v="2025-06-30T00:00:00"/>
    <s v="CARGA INICIAL RATEIO CONDOM PPT"/>
    <m/>
    <s v="CARGA INICIAL RATEIO CONDOM PPT"/>
    <n v="1426.02"/>
    <m/>
    <x v="0"/>
    <m/>
    <m/>
    <m/>
    <s v="31 DIAS"/>
    <n v="0"/>
    <x v="0"/>
    <x v="8"/>
    <m/>
  </r>
  <r>
    <x v="344"/>
    <s v="09.495.438/0001-62"/>
    <s v="ND-RATEIO CONDOM PPT"/>
    <n v="20551"/>
    <d v="2025-05-30T00:00:00"/>
    <m/>
    <m/>
    <m/>
    <n v="935.02"/>
    <d v="2025-06-30T00:00:00"/>
    <s v="CARGA INICIAL RATEIO CONDOM PPT"/>
    <m/>
    <s v="CARGA INICIAL RATEIO CONDOM PPT"/>
    <n v="935.02"/>
    <m/>
    <x v="0"/>
    <m/>
    <m/>
    <m/>
    <s v="31 DIAS"/>
    <n v="0"/>
    <x v="0"/>
    <x v="8"/>
    <m/>
  </r>
  <r>
    <x v="344"/>
    <s v="09.495.438/0001-62"/>
    <s v="ND-RATEIO CONDOM PPT"/>
    <n v="20552"/>
    <d v="2025-05-30T00:00:00"/>
    <m/>
    <m/>
    <m/>
    <n v="1898.96"/>
    <d v="2025-06-30T00:00:00"/>
    <s v="CARGA INICIAL RATEIO CONDOM PPT"/>
    <m/>
    <s v="CARGA INICIAL RATEIO CONDOM PPT"/>
    <n v="1898.96"/>
    <m/>
    <x v="0"/>
    <m/>
    <m/>
    <m/>
    <s v="31 DIAS"/>
    <n v="0"/>
    <x v="0"/>
    <x v="8"/>
    <m/>
  </r>
  <r>
    <x v="344"/>
    <s v="09.495.438/0001-62"/>
    <s v="ND-RATEIO CONDOM PPT"/>
    <n v="20553"/>
    <d v="2025-05-30T00:00:00"/>
    <m/>
    <m/>
    <m/>
    <n v="1968.61"/>
    <d v="2025-06-30T00:00:00"/>
    <s v="CARGA INICIAL RATEIO CONDOM PPT"/>
    <m/>
    <s v="CARGA INICIAL RATEIO CONDOM PPT"/>
    <n v="1968.61"/>
    <m/>
    <x v="0"/>
    <m/>
    <m/>
    <m/>
    <s v="31 DIAS"/>
    <n v="0"/>
    <x v="0"/>
    <x v="8"/>
    <m/>
  </r>
  <r>
    <x v="344"/>
    <s v="09.495.438/0001-62"/>
    <s v="ND-RATEIO CONDOM PPT"/>
    <n v="20554"/>
    <d v="2025-05-30T00:00:00"/>
    <m/>
    <m/>
    <m/>
    <n v="1998.94"/>
    <d v="2025-06-30T00:00:00"/>
    <s v="CARGA INICIAL RATEIO CONDOM PPT"/>
    <m/>
    <s v="CARGA INICIAL RATEIO CONDOM PPT"/>
    <n v="1998.94"/>
    <m/>
    <x v="0"/>
    <m/>
    <m/>
    <m/>
    <s v="31 DIAS"/>
    <n v="0"/>
    <x v="0"/>
    <x v="8"/>
    <m/>
  </r>
  <r>
    <x v="344"/>
    <s v="09.495.438/0001-62"/>
    <s v="ND-RATEIO CONDOM PPT"/>
    <n v="20555"/>
    <d v="2025-05-30T00:00:00"/>
    <m/>
    <m/>
    <m/>
    <n v="910.33"/>
    <d v="2025-06-30T00:00:00"/>
    <s v="CARGA INICIAL RATEIO CONDOM PPT"/>
    <m/>
    <s v="CARGA INICIAL RATEIO CONDOM PPT"/>
    <n v="910.33"/>
    <m/>
    <x v="0"/>
    <m/>
    <m/>
    <m/>
    <s v="31 DIAS"/>
    <n v="0"/>
    <x v="0"/>
    <x v="8"/>
    <m/>
  </r>
  <r>
    <x v="344"/>
    <s v="09.495.438/0001-62"/>
    <s v="ND-RATEIO CONDOM PPT"/>
    <n v="20556"/>
    <d v="2025-05-30T00:00:00"/>
    <m/>
    <m/>
    <m/>
    <n v="3655.26"/>
    <d v="2025-06-30T00:00:00"/>
    <s v="CARGA INICIAL RATEIO CONDOM PPT"/>
    <m/>
    <s v="CARGA INICIAL RATEIO CONDOM PPT"/>
    <n v="3655.26"/>
    <m/>
    <x v="0"/>
    <m/>
    <m/>
    <m/>
    <s v="31 DIAS"/>
    <n v="0"/>
    <x v="0"/>
    <x v="8"/>
    <m/>
  </r>
  <r>
    <x v="344"/>
    <s v="09.495.438/0001-62"/>
    <s v="ND-RATEIO CONDOM PPT"/>
    <n v="20557"/>
    <d v="2025-05-30T00:00:00"/>
    <m/>
    <m/>
    <m/>
    <n v="1055.74"/>
    <d v="2025-06-30T00:00:00"/>
    <s v="CARGA INICIAL RATEIO CONDOM PPT"/>
    <m/>
    <s v="CARGA INICIAL RATEIO CONDOM PPT"/>
    <n v="1055.74"/>
    <m/>
    <x v="0"/>
    <m/>
    <m/>
    <m/>
    <s v="31 DIAS"/>
    <n v="0"/>
    <x v="0"/>
    <x v="8"/>
    <m/>
  </r>
  <r>
    <x v="344"/>
    <s v="09.495.438/0001-62"/>
    <s v="ND-RATEIO CONDOM PPT"/>
    <n v="20558"/>
    <d v="2025-05-30T00:00:00"/>
    <m/>
    <m/>
    <m/>
    <n v="2397.6999999999998"/>
    <d v="2025-06-30T00:00:00"/>
    <s v="CARGA INICIAL RATEIO CONDOM PPT"/>
    <m/>
    <s v="CARGA INICIAL RATEIO CONDOM PPT"/>
    <n v="2397.6999999999998"/>
    <m/>
    <x v="0"/>
    <m/>
    <m/>
    <m/>
    <s v="31 DIAS"/>
    <n v="0"/>
    <x v="0"/>
    <x v="8"/>
    <m/>
  </r>
  <r>
    <x v="344"/>
    <s v="09.495.438/0001-62"/>
    <s v="ND-RATEIO CONDOM PPT"/>
    <n v="20559"/>
    <d v="2025-05-30T00:00:00"/>
    <m/>
    <m/>
    <m/>
    <n v="4715.03"/>
    <d v="2025-06-30T00:00:00"/>
    <s v="CARGA INICIAL RATEIO CONDOM PPT"/>
    <m/>
    <s v="CARGA INICIAL RATEIO CONDOM PPT"/>
    <n v="4715.03"/>
    <m/>
    <x v="0"/>
    <m/>
    <m/>
    <m/>
    <s v="31 DIAS"/>
    <n v="0"/>
    <x v="0"/>
    <x v="8"/>
    <m/>
  </r>
  <r>
    <x v="344"/>
    <s v="09.495.438/0001-62"/>
    <s v="ND-RATEIO CONDOM PPT"/>
    <n v="20560"/>
    <d v="2025-05-30T00:00:00"/>
    <m/>
    <m/>
    <m/>
    <n v="1441.15"/>
    <d v="2025-06-30T00:00:00"/>
    <s v="CARGA INICIAL RATEIO CONDOM PPT"/>
    <m/>
    <s v="CARGA INICIAL RATEIO CONDOM PPT"/>
    <n v="1441.15"/>
    <m/>
    <x v="0"/>
    <m/>
    <m/>
    <m/>
    <s v="31 DIAS"/>
    <n v="0"/>
    <x v="0"/>
    <x v="8"/>
    <m/>
  </r>
  <r>
    <x v="344"/>
    <s v="09.495.438/0001-62"/>
    <s v="ND-RATEIO CONDOM PPT"/>
    <n v="20561"/>
    <d v="2025-05-30T00:00:00"/>
    <m/>
    <m/>
    <m/>
    <n v="947.03"/>
    <d v="2025-06-30T00:00:00"/>
    <s v="CARGA INICIAL RATEIO CONDOM PPT"/>
    <m/>
    <s v="CARGA INICIAL RATEIO CONDOM PPT"/>
    <n v="947.03"/>
    <m/>
    <x v="0"/>
    <m/>
    <m/>
    <m/>
    <s v="31 DIAS"/>
    <n v="0"/>
    <x v="0"/>
    <x v="8"/>
    <m/>
  </r>
  <r>
    <x v="344"/>
    <s v="09.495.438/0001-62"/>
    <s v="ND-RATEIO CONDOM PPT"/>
    <n v="20562"/>
    <d v="2025-05-30T00:00:00"/>
    <m/>
    <m/>
    <m/>
    <n v="1244.72"/>
    <d v="2025-06-30T00:00:00"/>
    <s v="CARGA INICIAL RATEIO CONDOM PPT"/>
    <m/>
    <s v="CARGA INICIAL RATEIO CONDOM PPT"/>
    <n v="1244.72"/>
    <m/>
    <x v="0"/>
    <m/>
    <m/>
    <m/>
    <s v="31 DIAS"/>
    <n v="0"/>
    <x v="0"/>
    <x v="8"/>
    <m/>
  </r>
  <r>
    <x v="344"/>
    <s v="09.495.438/0001-62"/>
    <s v="ND-RATEIO CONDOM PPT"/>
    <n v="20563"/>
    <d v="2025-05-30T00:00:00"/>
    <m/>
    <m/>
    <m/>
    <n v="1303"/>
    <d v="2025-06-30T00:00:00"/>
    <s v="CARGA INICIAL RATEIO CONDOM PPT"/>
    <m/>
    <s v="CARGA INICIAL RATEIO CONDOM PPT"/>
    <n v="1303"/>
    <m/>
    <x v="0"/>
    <m/>
    <m/>
    <m/>
    <s v="31 DIAS"/>
    <n v="0"/>
    <x v="0"/>
    <x v="8"/>
    <m/>
  </r>
  <r>
    <x v="344"/>
    <s v="09.495.438/0001-62"/>
    <s v="ND-RATEIO CONDOM PPT"/>
    <n v="20564"/>
    <d v="2025-05-30T00:00:00"/>
    <m/>
    <m/>
    <m/>
    <n v="3470.34"/>
    <d v="2025-06-30T00:00:00"/>
    <s v="CARGA INICIAL RATEIO CONDOM PPT"/>
    <m/>
    <s v="CARGA INICIAL RATEIO CONDOM PPT"/>
    <n v="3470.34"/>
    <m/>
    <x v="0"/>
    <m/>
    <m/>
    <m/>
    <s v="31 DIAS"/>
    <n v="0"/>
    <x v="0"/>
    <x v="8"/>
    <m/>
  </r>
  <r>
    <x v="344"/>
    <s v="09.495.438/0001-62"/>
    <s v="ND-RATEIO CONDOM PPT"/>
    <n v="20565"/>
    <d v="2025-05-30T00:00:00"/>
    <m/>
    <m/>
    <m/>
    <n v="2497.33"/>
    <d v="2025-06-30T00:00:00"/>
    <s v="CARGA INICIAL RATEIO CONDOM PPT"/>
    <m/>
    <s v="CARGA INICIAL RATEIO CONDOM PPT"/>
    <n v="2497.33"/>
    <m/>
    <x v="0"/>
    <m/>
    <m/>
    <m/>
    <s v="31 DIAS"/>
    <n v="0"/>
    <x v="0"/>
    <x v="8"/>
    <m/>
  </r>
  <r>
    <x v="344"/>
    <s v="09.495.438/0001-62"/>
    <s v="ND-RATEIO CONDOM PPT"/>
    <n v="20566"/>
    <d v="2025-05-30T00:00:00"/>
    <m/>
    <m/>
    <m/>
    <n v="1052.52"/>
    <d v="2025-06-30T00:00:00"/>
    <s v="CARGA INICIAL RATEIO CONDOM PPT"/>
    <m/>
    <s v="CARGA INICIAL RATEIO CONDOM PPT"/>
    <n v="1052.52"/>
    <m/>
    <x v="0"/>
    <m/>
    <m/>
    <m/>
    <s v="31 DIAS"/>
    <n v="0"/>
    <x v="0"/>
    <x v="8"/>
    <m/>
  </r>
  <r>
    <x v="344"/>
    <s v="09.495.438/0001-62"/>
    <s v="ND-RATEIO CONDOM PPT"/>
    <n v="20567"/>
    <d v="2025-05-30T00:00:00"/>
    <m/>
    <m/>
    <m/>
    <n v="3146.98"/>
    <d v="2025-06-30T00:00:00"/>
    <s v="CARGA INICIAL RATEIO CONDOM PPT"/>
    <m/>
    <s v="CARGA INICIAL RATEIO CONDOM PPT"/>
    <n v="3146.98"/>
    <m/>
    <x v="0"/>
    <m/>
    <m/>
    <m/>
    <s v="31 DIAS"/>
    <n v="0"/>
    <x v="0"/>
    <x v="8"/>
    <m/>
  </r>
  <r>
    <x v="344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377"/>
    <x v="4"/>
    <x v="1"/>
    <m/>
  </r>
  <r>
    <x v="344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304"/>
    <x v="4"/>
    <x v="0"/>
    <m/>
  </r>
  <r>
    <x v="344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125"/>
    <x v="4"/>
    <x v="1"/>
    <m/>
  </r>
  <r>
    <x v="344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869"/>
    <x v="4"/>
    <x v="1"/>
    <m/>
  </r>
  <r>
    <x v="344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847"/>
    <x v="4"/>
    <x v="1"/>
    <m/>
  </r>
  <r>
    <x v="344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811"/>
    <x v="4"/>
    <x v="1"/>
    <m/>
  </r>
  <r>
    <x v="344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509"/>
    <x v="4"/>
    <x v="1"/>
    <m/>
  </r>
  <r>
    <x v="344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509"/>
    <x v="4"/>
    <x v="1"/>
    <m/>
  </r>
  <r>
    <x v="344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478"/>
    <x v="4"/>
    <x v="1"/>
    <m/>
  </r>
  <r>
    <x v="344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448"/>
    <x v="4"/>
    <x v="1"/>
    <m/>
  </r>
  <r>
    <x v="344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419"/>
    <x v="4"/>
    <x v="1"/>
    <m/>
  </r>
  <r>
    <x v="344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379"/>
    <x v="4"/>
    <x v="1"/>
    <m/>
  </r>
  <r>
    <x v="344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355"/>
    <x v="1"/>
    <x v="1"/>
    <m/>
  </r>
  <r>
    <x v="344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324"/>
    <x v="1"/>
    <x v="1"/>
    <m/>
  </r>
  <r>
    <x v="344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288"/>
    <x v="1"/>
    <x v="1"/>
    <m/>
  </r>
  <r>
    <x v="344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260"/>
    <x v="1"/>
    <x v="1"/>
    <m/>
  </r>
  <r>
    <x v="344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229"/>
    <x v="1"/>
    <x v="1"/>
    <m/>
  </r>
  <r>
    <x v="345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282"/>
    <x v="4"/>
    <x v="1"/>
    <m/>
  </r>
  <r>
    <x v="346"/>
    <s v="09.583.958/0001-27"/>
    <s v="NF SERVICOS DO"/>
    <n v="329647"/>
    <d v="2025-05-14T00:00:00"/>
    <n v="336349"/>
    <d v="2025-05-15T00:00:00"/>
    <m/>
    <n v="553.14"/>
    <d v="2025-06-14T00:00:00"/>
    <s v="E0230954"/>
    <s v="PD023954"/>
    <s v="Serviços de Publicidade Eletrônica"/>
    <n v="526.59"/>
    <m/>
    <x v="0"/>
    <m/>
    <m/>
    <m/>
    <s v="2 - FATURADO"/>
    <n v="0"/>
    <x v="0"/>
    <x v="1"/>
    <m/>
  </r>
  <r>
    <x v="347"/>
    <s v="090.142.923-68"/>
    <s v="ND-AMAZON"/>
    <n v="389"/>
    <d v="2025-05-05T00:00:00"/>
    <m/>
    <m/>
    <m/>
    <n v="14.9"/>
    <d v="2025-06-04T00:00:00"/>
    <m/>
    <m/>
    <s v="COL. APL. TEATRO BR: CLOVIS GARCIA"/>
    <n v="14.9"/>
    <m/>
    <x v="0"/>
    <m/>
    <m/>
    <m/>
    <s v="2 - FATURADO"/>
    <n v="0"/>
    <x v="0"/>
    <x v="3"/>
    <m/>
  </r>
  <r>
    <x v="348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113"/>
    <x v="6"/>
    <x v="3"/>
    <m/>
  </r>
  <r>
    <x v="349"/>
    <s v="090.508.466-70"/>
    <s v="ND-OPERADORA CIELO"/>
    <n v="25531"/>
    <d v="2025-05-22T00:00:00"/>
    <m/>
    <m/>
    <m/>
    <n v="124.99"/>
    <d v="2025-05-22T00:00:00"/>
    <m/>
    <m/>
    <s v="Certificado e-CPF A1 em Software (12 meses)"/>
    <n v="124.99"/>
    <m/>
    <x v="0"/>
    <m/>
    <m/>
    <m/>
    <s v="1 - VENDA A VISTA"/>
    <n v="8"/>
    <x v="7"/>
    <x v="4"/>
    <m/>
  </r>
  <r>
    <x v="350"/>
    <s v="090.984.008-33"/>
    <s v="ND-OPERADORA CIELO"/>
    <n v="25291"/>
    <d v="2025-05-06T00:00:00"/>
    <m/>
    <m/>
    <m/>
    <n v="187.49"/>
    <d v="2025-05-06T00:00:00"/>
    <m/>
    <m/>
    <s v="Certificado e-CPF A3 (somente certificado) - 36 meses"/>
    <n v="187.49"/>
    <m/>
    <x v="0"/>
    <m/>
    <m/>
    <m/>
    <s v="1 - VENDA A VISTA"/>
    <n v="24"/>
    <x v="7"/>
    <x v="4"/>
    <m/>
  </r>
  <r>
    <x v="351"/>
    <s v="091.959.599-55"/>
    <s v="ND-AMAZON"/>
    <n v="62"/>
    <d v="2025-01-07T00:00:00"/>
    <m/>
    <m/>
    <m/>
    <n v="15.3"/>
    <d v="2025-02-06T00:00:00"/>
    <m/>
    <m/>
    <s v="RICARDO III"/>
    <n v="15.3"/>
    <m/>
    <x v="0"/>
    <m/>
    <m/>
    <m/>
    <s v="2 - FATURADO"/>
    <n v="113"/>
    <x v="6"/>
    <x v="3"/>
    <m/>
  </r>
  <r>
    <x v="352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0"/>
    <x v="0"/>
    <x v="3"/>
    <m/>
  </r>
  <r>
    <x v="353"/>
    <s v="092.109.138-92"/>
    <s v="ND-OPERADORA CIELO"/>
    <n v="25534"/>
    <d v="2025-05-22T00:00:00"/>
    <m/>
    <m/>
    <m/>
    <n v="124.99"/>
    <d v="2025-05-22T00:00:00"/>
    <m/>
    <m/>
    <s v="e-CPF A1 (renovacao) em Software (12 meses) "/>
    <n v="124.99"/>
    <m/>
    <x v="0"/>
    <m/>
    <m/>
    <m/>
    <s v="1 - VENDA A VISTA"/>
    <n v="8"/>
    <x v="7"/>
    <x v="4"/>
    <m/>
  </r>
  <r>
    <x v="353"/>
    <s v="092.109.138-92"/>
    <s v="ND-OPERADORA CIELO"/>
    <n v="25564"/>
    <d v="2025-05-26T00:00:00"/>
    <m/>
    <m/>
    <m/>
    <n v="124.99"/>
    <d v="2025-05-26T00:00:00"/>
    <m/>
    <m/>
    <s v="e-CPF A1 (renovacao) em Software (12 meses) "/>
    <n v="124.99"/>
    <m/>
    <x v="0"/>
    <m/>
    <m/>
    <m/>
    <s v="1 - VENDA A VISTA"/>
    <n v="4"/>
    <x v="7"/>
    <x v="4"/>
    <m/>
  </r>
  <r>
    <x v="354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365"/>
    <x v="4"/>
    <x v="1"/>
    <m/>
  </r>
  <r>
    <x v="354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338"/>
    <x v="4"/>
    <x v="1"/>
    <m/>
  </r>
  <r>
    <x v="354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309"/>
    <x v="4"/>
    <x v="1"/>
    <m/>
  </r>
  <r>
    <x v="354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281"/>
    <x v="4"/>
    <x v="1"/>
    <m/>
  </r>
  <r>
    <x v="354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248"/>
    <x v="4"/>
    <x v="1"/>
    <m/>
  </r>
  <r>
    <x v="354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354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354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354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354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354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068"/>
    <x v="4"/>
    <x v="1"/>
    <m/>
  </r>
  <r>
    <x v="354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354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354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354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354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916"/>
    <x v="4"/>
    <x v="1"/>
    <m/>
  </r>
  <r>
    <x v="354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354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354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354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354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354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354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354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354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354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354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354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354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354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354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354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355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4"/>
    <x v="5"/>
    <x v="3"/>
    <m/>
  </r>
  <r>
    <x v="356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13"/>
    <x v="6"/>
    <x v="3"/>
    <m/>
  </r>
  <r>
    <x v="357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13"/>
    <x v="6"/>
    <x v="3"/>
    <m/>
  </r>
  <r>
    <x v="358"/>
    <s v="094.324.258-43"/>
    <s v="ND-OPERADORA CIELO"/>
    <n v="25629"/>
    <d v="2025-05-30T00:00:00"/>
    <m/>
    <m/>
    <m/>
    <n v="312.48"/>
    <d v="2025-05-30T00:00:00"/>
    <m/>
    <m/>
    <s v="e-CNPJ A3 em cartão - 36 meses "/>
    <n v="312.48"/>
    <m/>
    <x v="0"/>
    <m/>
    <m/>
    <m/>
    <s v="1 - VENDA A VISTA"/>
    <n v="1"/>
    <x v="7"/>
    <x v="4"/>
    <m/>
  </r>
  <r>
    <x v="359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288"/>
    <x v="4"/>
    <x v="1"/>
    <m/>
  </r>
  <r>
    <x v="360"/>
    <s v="096.548.078-07"/>
    <s v="ND-AMAZON"/>
    <n v="59"/>
    <d v="2025-01-07T00:00:00"/>
    <m/>
    <m/>
    <m/>
    <n v="42.5"/>
    <d v="2025-02-06T00:00:00"/>
    <m/>
    <m/>
    <s v="ANITA MALFATTI - CADERNOS DE DESENHO"/>
    <n v="42.5"/>
    <m/>
    <x v="0"/>
    <m/>
    <m/>
    <m/>
    <s v="2 - FATURADO"/>
    <n v="113"/>
    <x v="6"/>
    <x v="3"/>
    <m/>
  </r>
  <r>
    <x v="361"/>
    <s v="099.828.357-69"/>
    <s v="ND-AMAZON"/>
    <n v="172"/>
    <d v="2025-01-31T00:00:00"/>
    <m/>
    <m/>
    <m/>
    <n v="20"/>
    <d v="2025-03-02T00:00:00"/>
    <m/>
    <m/>
    <s v="PERFIS BUARQUEANOS"/>
    <n v="20"/>
    <m/>
    <x v="0"/>
    <m/>
    <m/>
    <m/>
    <s v="2 - FATURADO"/>
    <n v="89"/>
    <x v="8"/>
    <x v="3"/>
    <m/>
  </r>
  <r>
    <x v="362"/>
    <s v="10.257.382/0001-97"/>
    <s v="NF SERVICOS"/>
    <n v="176184"/>
    <d v="2024-12-23T00:00:00"/>
    <n v="1892172"/>
    <d v="2024-12-23T00:00:00"/>
    <d v="2024-12-01T00:00:00"/>
    <n v="2624.26"/>
    <d v="2025-01-22T00:00:00"/>
    <s v="E0240138"/>
    <s v="PD024091"/>
    <s v="HOSPEDAGEM FISICA"/>
    <n v="2624.26"/>
    <d v="2024-12-01T00:00:00"/>
    <x v="0"/>
    <m/>
    <m/>
    <s v="359.00000944/2024-01 ITO"/>
    <s v="2 - FATURADO"/>
    <n v="128"/>
    <x v="3"/>
    <x v="0"/>
    <m/>
  </r>
  <r>
    <x v="362"/>
    <s v="10.257.382/0001-97"/>
    <s v="NF SERVICOS"/>
    <n v="178903"/>
    <d v="2025-02-10T00:00:00"/>
    <n v="1920791"/>
    <d v="2025-02-10T00:00:00"/>
    <d v="2025-01-01T00:00:00"/>
    <n v="2624.26"/>
    <d v="2025-03-12T00:00:00"/>
    <s v="E0240138"/>
    <s v="PD024091"/>
    <s v="HOSPEDAGEM FISICA"/>
    <n v="2624.26"/>
    <d v="2025-01-01T00:00:00"/>
    <x v="0"/>
    <m/>
    <m/>
    <s v="359.00000944/2024-01 ITO"/>
    <s v="2 - FATURADO"/>
    <n v="79"/>
    <x v="8"/>
    <x v="0"/>
    <m/>
  </r>
  <r>
    <x v="362"/>
    <s v="10.257.382/0001-97"/>
    <s v="NF SERVICOS"/>
    <n v="181168"/>
    <d v="2025-03-12T00:00:00"/>
    <n v="1935991"/>
    <d v="2025-03-12T00:00:00"/>
    <d v="2025-02-01T00:00:00"/>
    <n v="2959.61"/>
    <d v="2025-04-11T00:00:00"/>
    <s v="E0250096"/>
    <s v="PD025082"/>
    <s v="HOSPEDAGEM FISICA  DE  EQUIPAMENTOS"/>
    <n v="2959.61"/>
    <d v="2025-02-01T00:00:00"/>
    <x v="0"/>
    <m/>
    <m/>
    <s v="ITO"/>
    <s v="2 - FATURADO"/>
    <n v="49"/>
    <x v="5"/>
    <x v="0"/>
    <m/>
  </r>
  <r>
    <x v="362"/>
    <s v="10.257.382/0001-97"/>
    <s v="NF SERVICOS"/>
    <n v="183069"/>
    <d v="2025-04-04T00:00:00"/>
    <n v="1950824"/>
    <d v="2025-04-04T00:00:00"/>
    <d v="2025-03-01T00:00:00"/>
    <n v="2959.61"/>
    <d v="2025-05-04T00:00:00"/>
    <s v="E0250096"/>
    <s v="PD025082"/>
    <s v="HOSPEDAGEM FISICA  DE  EQUIPAMENTOS"/>
    <n v="2959.61"/>
    <d v="2025-03-01T00:00:00"/>
    <x v="0"/>
    <m/>
    <m/>
    <s v="ITO"/>
    <s v="2 - FATURADO"/>
    <n v="26"/>
    <x v="7"/>
    <x v="0"/>
    <m/>
  </r>
  <r>
    <x v="362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 FISICA  DE  EQUIPAMENTOS"/>
    <n v="2959.61"/>
    <d v="2025-04-01T00:00:00"/>
    <x v="0"/>
    <m/>
    <m/>
    <s v="ITO"/>
    <s v="2 - FATURADO"/>
    <n v="0"/>
    <x v="0"/>
    <x v="0"/>
    <m/>
  </r>
  <r>
    <x v="363"/>
    <s v="10.337.424/0001-08"/>
    <s v="ND-OPERADORA CIELO"/>
    <n v="25252"/>
    <d v="2025-05-02T00:00:00"/>
    <m/>
    <m/>
    <m/>
    <n v="139.38999999999999"/>
    <d v="2025-05-02T00:00:00"/>
    <m/>
    <m/>
    <s v="e-CNPJ A1 - Renovação 12 meses"/>
    <n v="139.38999999999999"/>
    <m/>
    <x v="0"/>
    <m/>
    <m/>
    <m/>
    <s v="1 - VENDA A VISTA"/>
    <n v="28"/>
    <x v="7"/>
    <x v="4"/>
    <m/>
  </r>
  <r>
    <x v="364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12"/>
    <x v="4"/>
    <x v="1"/>
    <m/>
  </r>
  <r>
    <x v="365"/>
    <s v="10.586.948/0001-24"/>
    <s v="NF SERVICOS"/>
    <n v="170827"/>
    <d v="2024-11-06T00:00:00"/>
    <n v="1873842"/>
    <d v="2024-11-06T00:00:00"/>
    <d v="2024-10-01T00:00:00"/>
    <n v="48567.77"/>
    <d v="2024-12-06T00:00:00"/>
    <s v="E0240321"/>
    <s v="PD024206"/>
    <s v="e - TRÂNSITO"/>
    <n v="48567.77"/>
    <d v="2024-10-01T00:00:00"/>
    <x v="0"/>
    <m/>
    <m/>
    <s v="359.00003566/2024-18- 359.000003566/2024-12-APPS"/>
    <s v="2 - FATURADO"/>
    <n v="175"/>
    <x v="2"/>
    <x v="0"/>
    <m/>
  </r>
  <r>
    <x v="365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"/>
    <n v="5919.22"/>
    <d v="2024-11-01T00:00:00"/>
    <x v="0"/>
    <m/>
    <m/>
    <s v="359.00006173/2024-58 - ITO"/>
    <s v="2 - FATURADO"/>
    <n v="141"/>
    <x v="3"/>
    <x v="0"/>
    <m/>
  </r>
  <r>
    <x v="365"/>
    <s v="10.586.948/0001-24"/>
    <s v="NF SERVICOS"/>
    <n v="174824"/>
    <d v="2024-12-10T00:00:00"/>
    <n v="1890812"/>
    <d v="2024-12-10T00:00:00"/>
    <d v="2024-11-01T00:00:00"/>
    <n v="32730.05"/>
    <d v="2025-01-09T00:00:00"/>
    <s v="E0240321"/>
    <s v="PD024206"/>
    <s v="e - TRÂNSITO"/>
    <n v="32730.05"/>
    <d v="2024-11-01T00:00:00"/>
    <x v="0"/>
    <m/>
    <m/>
    <s v="359.00003566/2024-18- 359.000003566/2024-12-APPS"/>
    <s v="2 - FATURADO"/>
    <n v="141"/>
    <x v="3"/>
    <x v="0"/>
    <m/>
  </r>
  <r>
    <x v="365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- 359.000003566/2024-12-APPS"/>
    <s v="2 - FATURADO"/>
    <n v="120"/>
    <x v="6"/>
    <x v="0"/>
    <m/>
  </r>
  <r>
    <x v="365"/>
    <s v="10.586.948/0001-24"/>
    <s v="NF SERVICOS"/>
    <n v="178833"/>
    <d v="2025-02-10T00:00:00"/>
    <n v="1920721"/>
    <d v="2025-02-10T00:00:00"/>
    <d v="2025-01-01T00:00:00"/>
    <n v="30051.87"/>
    <d v="2025-03-12T00:00:00"/>
    <s v="E0240321"/>
    <s v="PD024206"/>
    <s v="e - TRÂNSITO"/>
    <n v="30051.87"/>
    <d v="2025-01-01T00:00:00"/>
    <x v="0"/>
    <m/>
    <m/>
    <s v="359.00003566/2024-18- 359.000003566/2024-12-APPS"/>
    <s v="2 - FATURADO"/>
    <n v="79"/>
    <x v="8"/>
    <x v="0"/>
    <m/>
  </r>
  <r>
    <x v="365"/>
    <s v="10.586.948/0001-24"/>
    <s v="NF SERVICOS"/>
    <n v="180918"/>
    <d v="2025-03-10T00:00:00"/>
    <n v="1935741"/>
    <d v="2025-03-11T00:00:00"/>
    <d v="2025-02-01T00:00:00"/>
    <n v="45086.23"/>
    <d v="2025-04-09T00:00:00"/>
    <s v="E0240321"/>
    <s v="PD024206"/>
    <s v="e - TRÂNSITO"/>
    <n v="45086.23"/>
    <d v="2025-02-01T00:00:00"/>
    <x v="0"/>
    <m/>
    <m/>
    <s v="359.00003566/2024-18- 359.000003566/2024-12-APPS"/>
    <s v="2 - FATURADO"/>
    <n v="51"/>
    <x v="5"/>
    <x v="0"/>
    <m/>
  </r>
  <r>
    <x v="365"/>
    <s v="10.586.948/0001-24"/>
    <s v="NF SERVICOS"/>
    <n v="181040"/>
    <d v="2025-03-11T00:00:00"/>
    <n v="1935863"/>
    <d v="2025-03-12T00:00:00"/>
    <d v="2025-02-01T00:00:00"/>
    <n v="5919.22"/>
    <d v="2025-04-10T00:00:00"/>
    <s v="E0240432"/>
    <s v="PD024295"/>
    <s v="HOSPEDAGEM"/>
    <n v="5919.22"/>
    <d v="2025-02-01T00:00:00"/>
    <x v="0"/>
    <m/>
    <m/>
    <s v="359.00006173/2024-58 - ITO"/>
    <s v="2 - FATURADO"/>
    <n v="50"/>
    <x v="5"/>
    <x v="0"/>
    <m/>
  </r>
  <r>
    <x v="365"/>
    <s v="10.586.948/0001-24"/>
    <s v="NF SERVICOS"/>
    <n v="183009"/>
    <d v="2025-04-03T00:00:00"/>
    <n v="1950764"/>
    <d v="2025-04-04T00:00:00"/>
    <d v="2025-03-01T00:00:00"/>
    <n v="44840.58"/>
    <d v="2025-05-04T00:00:00"/>
    <s v="E0240321"/>
    <s v="PD024206"/>
    <s v="e - TRÂNSITO"/>
    <n v="44840.58"/>
    <d v="2025-03-01T00:00:00"/>
    <x v="0"/>
    <m/>
    <m/>
    <s v="359.00003566/2024-18- 359.000003566/2024-12-APPS"/>
    <s v="2 - FATURADO"/>
    <n v="26"/>
    <x v="7"/>
    <x v="0"/>
    <m/>
  </r>
  <r>
    <x v="365"/>
    <s v="10.586.948/0001-24"/>
    <s v="NF SERVICOS"/>
    <n v="183038"/>
    <d v="2025-04-04T00:00:00"/>
    <n v="1950793"/>
    <d v="2025-04-04T00:00:00"/>
    <d v="2025-03-01T00:00:00"/>
    <n v="5919.22"/>
    <d v="2025-05-04T00:00:00"/>
    <s v="E0240432"/>
    <s v="PD024295"/>
    <s v="HOSPEDAGEM"/>
    <n v="5919.22"/>
    <d v="2025-03-01T00:00:00"/>
    <x v="0"/>
    <m/>
    <m/>
    <s v="359.00006173/2024-58 - ITO"/>
    <s v="2 - FATURADO"/>
    <n v="26"/>
    <x v="7"/>
    <x v="0"/>
    <m/>
  </r>
  <r>
    <x v="365"/>
    <s v="10.586.948/0001-24"/>
    <s v="NF SERVICOS"/>
    <n v="185024"/>
    <d v="2025-05-06T00:00:00"/>
    <n v="1965658"/>
    <d v="2025-05-06T00:00:00"/>
    <d v="2025-04-01T00:00:00"/>
    <n v="46373.89"/>
    <d v="2025-06-05T00:00:00"/>
    <s v="E0240321"/>
    <s v="PD024206"/>
    <s v="e - TRÂNSITO"/>
    <n v="46373.89"/>
    <d v="2025-04-01T00:00:00"/>
    <x v="0"/>
    <m/>
    <m/>
    <s v="359.00003566/2024-18- 359.000003566/2024-12-APPS"/>
    <s v="2 - FATURADO"/>
    <n v="0"/>
    <x v="0"/>
    <x v="0"/>
    <m/>
  </r>
  <r>
    <x v="365"/>
    <s v="10.586.948/0001-24"/>
    <s v="NF SERVICOS"/>
    <n v="185060"/>
    <d v="2025-05-06T00:00:00"/>
    <n v="1965694"/>
    <d v="2025-05-06T00:00:00"/>
    <d v="2025-04-01T00:00:00"/>
    <n v="5919.22"/>
    <d v="2025-06-05T00:00:00"/>
    <s v="E0240432"/>
    <s v="PD024295"/>
    <s v="HOSPEDAGEM"/>
    <n v="5919.22"/>
    <d v="2025-04-01T00:00:00"/>
    <x v="0"/>
    <m/>
    <m/>
    <s v="359.00006173/2024-58 - ITO"/>
    <s v="2 - FATURADO"/>
    <n v="0"/>
    <x v="0"/>
    <x v="0"/>
    <m/>
  </r>
  <r>
    <x v="366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367"/>
    <s v="10.642.943/0001-71"/>
    <s v="NF SERVICOS E_GOV"/>
    <n v="185379"/>
    <d v="2025-05-12T00:00:00"/>
    <n v="1966013"/>
    <d v="2025-05-12T00:00:00"/>
    <m/>
    <n v="261.26"/>
    <d v="2025-06-11T00:00:00"/>
    <m/>
    <m/>
    <s v="Certificado e-CPF A3 em token - 24 meses Gov"/>
    <n v="261.26"/>
    <m/>
    <x v="0"/>
    <m/>
    <m/>
    <m/>
    <s v="2 - FATURADO"/>
    <n v="0"/>
    <x v="0"/>
    <x v="1"/>
    <m/>
  </r>
  <r>
    <x v="368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254"/>
    <x v="1"/>
    <x v="2"/>
    <m/>
  </r>
  <r>
    <x v="368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254"/>
    <x v="1"/>
    <x v="2"/>
    <m/>
  </r>
  <r>
    <x v="368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155"/>
    <x v="2"/>
    <x v="2"/>
    <m/>
  </r>
  <r>
    <x v="368"/>
    <s v="10.662.944/0001-88"/>
    <s v="NF SERVICOS DO"/>
    <n v="328391"/>
    <d v="2025-05-08T00:00:00"/>
    <n v="335084"/>
    <d v="2025-05-09T00:00:00"/>
    <m/>
    <n v="1470.6"/>
    <d v="2025-06-08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368"/>
    <s v="10.662.944/0001-88"/>
    <s v="NF SERVICOS"/>
    <n v="186092"/>
    <d v="2025-05-15T00:00:00"/>
    <n v="1966726"/>
    <d v="2025-05-15T00:00:00"/>
    <d v="2025-04-01T00:00:00"/>
    <n v="124.74"/>
    <d v="2025-06-14T00:00:00"/>
    <s v="E0230234"/>
    <s v="PD023204"/>
    <s v="EMAIL COMO SERVIÇO - OFFICE BASICO"/>
    <n v="124.74"/>
    <d v="2025-04-01T00:00:00"/>
    <x v="0"/>
    <s v="179/2022"/>
    <s v="055/2022"/>
    <s v="359.00006938/2023-79  ITO"/>
    <s v="2 - FATURADO"/>
    <n v="0"/>
    <x v="0"/>
    <x v="0"/>
    <m/>
  </r>
  <r>
    <x v="368"/>
    <s v="10.662.944/0001-88"/>
    <s v="NF SERVICOS DO"/>
    <n v="332355"/>
    <d v="2025-05-26T00:00:00"/>
    <n v="339074"/>
    <d v="2025-05-27T00:00:00"/>
    <m/>
    <n v="1225.5"/>
    <d v="2025-06-26T00:00:00"/>
    <s v="E0211040"/>
    <s v="PD211040"/>
    <s v="Serviços de Publicidade Eletrônica"/>
    <n v="1225.5"/>
    <m/>
    <x v="0"/>
    <m/>
    <m/>
    <m/>
    <s v="2 - FATURADO"/>
    <n v="0"/>
    <x v="0"/>
    <x v="1"/>
    <m/>
  </r>
  <r>
    <x v="369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376"/>
    <x v="4"/>
    <x v="1"/>
    <m/>
  </r>
  <r>
    <x v="369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1129"/>
    <x v="4"/>
    <x v="1"/>
    <m/>
  </r>
  <r>
    <x v="369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1129"/>
    <x v="4"/>
    <x v="1"/>
    <m/>
  </r>
  <r>
    <x v="369"/>
    <s v="10.663.610/0001-29"/>
    <s v="NF SERVICOS DO"/>
    <n v="324118"/>
    <d v="2025-04-15T00:00:00"/>
    <n v="330798"/>
    <d v="2025-04-16T00:00:00"/>
    <m/>
    <n v="1715.7"/>
    <d v="2025-05-16T00:00:00"/>
    <s v="E0240925"/>
    <s v="PD024925"/>
    <s v="Serviços de Publicidade Eletrônica"/>
    <n v="1715.7"/>
    <m/>
    <x v="0"/>
    <m/>
    <m/>
    <m/>
    <s v="2 - FATURADO"/>
    <n v="14"/>
    <x v="7"/>
    <x v="1"/>
    <m/>
  </r>
  <r>
    <x v="369"/>
    <s v="10.663.610/0001-29"/>
    <s v="NF SERVICOS DO"/>
    <n v="324403"/>
    <d v="2025-04-16T00:00:00"/>
    <n v="331085"/>
    <d v="2025-04-17T00:00:00"/>
    <m/>
    <n v="1470.6"/>
    <d v="2025-05-17T00:00:00"/>
    <s v="E0240925"/>
    <s v="PD024925"/>
    <s v="Serviços de Publicidade Eletrônica"/>
    <n v="1470.6"/>
    <m/>
    <x v="0"/>
    <m/>
    <m/>
    <m/>
    <s v="2 - FATURADO"/>
    <n v="13"/>
    <x v="7"/>
    <x v="1"/>
    <m/>
  </r>
  <r>
    <x v="369"/>
    <s v="10.663.610/0001-29"/>
    <s v="NF SERVICOS DO"/>
    <n v="325036"/>
    <d v="2025-04-22T00:00:00"/>
    <n v="331718"/>
    <d v="2025-04-23T00:00:00"/>
    <m/>
    <n v="7107.9"/>
    <d v="2025-05-23T00:00:00"/>
    <s v="E0240925"/>
    <s v="PD024925"/>
    <s v="Serviços de Publicidade Eletrônica"/>
    <n v="7107.9"/>
    <m/>
    <x v="0"/>
    <m/>
    <m/>
    <m/>
    <s v="2 - FATURADO"/>
    <n v="7"/>
    <x v="7"/>
    <x v="1"/>
    <m/>
  </r>
  <r>
    <x v="369"/>
    <s v="10.663.610/0001-29"/>
    <s v="NF SERVICOS DO"/>
    <n v="325037"/>
    <d v="2025-04-22T00:00:00"/>
    <n v="331719"/>
    <d v="2025-04-23T00:00:00"/>
    <m/>
    <n v="1225.5"/>
    <d v="2025-05-23T00:00:00"/>
    <s v="E0240925"/>
    <s v="PD024925"/>
    <s v="Serviços de Publicidade Eletrônica"/>
    <n v="1225.5"/>
    <m/>
    <x v="0"/>
    <m/>
    <m/>
    <m/>
    <s v="2 - FATURADO"/>
    <n v="7"/>
    <x v="7"/>
    <x v="1"/>
    <m/>
  </r>
  <r>
    <x v="369"/>
    <s v="10.663.610/0001-29"/>
    <s v="NF SERVICOS DO"/>
    <n v="325038"/>
    <d v="2025-04-22T00:00:00"/>
    <n v="331720"/>
    <d v="2025-04-23T00:00:00"/>
    <m/>
    <n v="1102.95"/>
    <d v="2025-05-23T00:00:00"/>
    <s v="E0240925"/>
    <s v="PD024925"/>
    <s v="Serviços de Publicidade Eletrônica"/>
    <n v="1102.95"/>
    <m/>
    <x v="0"/>
    <m/>
    <m/>
    <m/>
    <s v="2 - FATURADO"/>
    <n v="7"/>
    <x v="7"/>
    <x v="1"/>
    <m/>
  </r>
  <r>
    <x v="369"/>
    <s v="10.663.610/0001-29"/>
    <s v="NF SERVICOS DO"/>
    <n v="325862"/>
    <d v="2025-04-25T00:00:00"/>
    <n v="332550"/>
    <d v="2025-04-28T00:00:00"/>
    <m/>
    <n v="9191.25"/>
    <d v="2025-05-28T00:00:00"/>
    <s v="E0240925"/>
    <s v="PD024925"/>
    <s v="Serviços de Publicidade Eletrônica"/>
    <n v="9191.25"/>
    <m/>
    <x v="0"/>
    <m/>
    <m/>
    <m/>
    <s v="2 - FATURADO"/>
    <n v="2"/>
    <x v="7"/>
    <x v="1"/>
    <m/>
  </r>
  <r>
    <x v="369"/>
    <s v="10.663.610/0001-29"/>
    <s v="NF SERVICOS DO"/>
    <n v="326210"/>
    <d v="2025-04-29T00:00:00"/>
    <n v="332900"/>
    <d v="2025-04-29T00:00:00"/>
    <m/>
    <n v="1715.7"/>
    <d v="2025-05-29T00:00:00"/>
    <s v="E0240925"/>
    <s v="PD024925"/>
    <s v="Serviços de Publicidade Eletrônica"/>
    <n v="1715.7"/>
    <m/>
    <x v="0"/>
    <m/>
    <m/>
    <m/>
    <s v="2 - FATURADO"/>
    <n v="1"/>
    <x v="7"/>
    <x v="1"/>
    <m/>
  </r>
  <r>
    <x v="369"/>
    <s v="10.663.610/0001-29"/>
    <s v="NF SERVICOS DO"/>
    <n v="326678"/>
    <d v="2025-04-29T00:00:00"/>
    <n v="333369"/>
    <d v="2025-04-30T00:00:00"/>
    <m/>
    <n v="4656.8999999999996"/>
    <d v="2025-05-30T00:00:00"/>
    <s v="E0240925"/>
    <s v="PD024925"/>
    <s v="Serviços de Publicidade Eletrônica"/>
    <n v="4656.8999999999996"/>
    <m/>
    <x v="0"/>
    <m/>
    <m/>
    <m/>
    <s v="2 - FATURADO"/>
    <n v="1"/>
    <x v="7"/>
    <x v="1"/>
    <m/>
  </r>
  <r>
    <x v="369"/>
    <s v="10.663.610/0001-29"/>
    <s v="NF SERVICOS DO"/>
    <n v="327105"/>
    <d v="2025-04-30T00:00:00"/>
    <n v="333796"/>
    <d v="2025-05-02T00:00:00"/>
    <m/>
    <n v="980.4"/>
    <d v="2025-06-01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9"/>
    <s v="10.663.610/0001-29"/>
    <s v="NF SERVICOS DO"/>
    <n v="327687"/>
    <d v="2025-05-07T00:00:00"/>
    <n v="334379"/>
    <d v="2025-05-07T00:00:00"/>
    <m/>
    <n v="1225.5"/>
    <d v="2025-06-06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369"/>
    <s v="10.663.610/0001-29"/>
    <s v="NF SERVICOS DO"/>
    <n v="328057"/>
    <d v="2025-05-07T00:00:00"/>
    <n v="334750"/>
    <d v="2025-05-08T00:00:00"/>
    <m/>
    <n v="980.4"/>
    <d v="2025-06-07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9"/>
    <s v="10.663.610/0001-29"/>
    <s v="NF SERVICOS E_GOV"/>
    <n v="185377"/>
    <d v="2025-05-12T00:00:00"/>
    <n v="1966011"/>
    <d v="2025-05-12T00:00:00"/>
    <m/>
    <n v="277.10000000000002"/>
    <d v="2025-06-11T00:00:00"/>
    <m/>
    <m/>
    <s v="Certificado e-CPF A3 em token - 36 meses Gov"/>
    <n v="277.10000000000002"/>
    <m/>
    <x v="0"/>
    <m/>
    <m/>
    <m/>
    <s v="2 - FATURADO"/>
    <n v="0"/>
    <x v="0"/>
    <x v="1"/>
    <m/>
  </r>
  <r>
    <x v="369"/>
    <s v="10.663.610/0001-29"/>
    <s v="NF SERVICOS E_GOV"/>
    <n v="185378"/>
    <d v="2025-05-12T00:00:00"/>
    <n v="1966012"/>
    <d v="2025-05-12T00:00:00"/>
    <m/>
    <n v="277.10000000000002"/>
    <d v="2025-06-11T00:00:00"/>
    <m/>
    <m/>
    <s v="Certificado e-CPF A3 em token - 36 meses Gov"/>
    <n v="277.10000000000002"/>
    <m/>
    <x v="0"/>
    <m/>
    <m/>
    <m/>
    <s v="2 - FATURADO"/>
    <n v="0"/>
    <x v="0"/>
    <x v="1"/>
    <m/>
  </r>
  <r>
    <x v="369"/>
    <s v="10.663.610/0001-29"/>
    <s v="NF SERVICOS DO"/>
    <n v="328779"/>
    <d v="2025-05-12T00:00:00"/>
    <n v="335480"/>
    <d v="2025-05-14T00:00:00"/>
    <m/>
    <n v="980.4"/>
    <d v="2025-06-13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369"/>
    <s v="10.663.610/0001-29"/>
    <s v="NF SERVICOS"/>
    <n v="185941"/>
    <d v="2025-05-14T00:00:00"/>
    <n v="1966575"/>
    <d v="2025-05-14T00:00:00"/>
    <d v="2025-04-01T00:00:00"/>
    <n v="26991.56"/>
    <d v="2025-06-13T00:00:00"/>
    <s v="EC240282"/>
    <s v="PD024172"/>
    <s v="PROJETO TRANSFORMAÇÃO DIGITAL : AMBIENTE, INFRAESTRUTURA, SERVIÇOS OPERACIONAIS, SUSTENTAÇÃO DE APLICATIVOS E SOLUÇÕES DE TIC"/>
    <n v="25331.57"/>
    <d v="2025-04-01T00:00:00"/>
    <x v="0"/>
    <s v="16/2024"/>
    <s v="ADM 97/2024"/>
    <s v="359.00003370/2024-15-ITO/APPS"/>
    <s v="2 - FATURADO"/>
    <n v="0"/>
    <x v="0"/>
    <x v="0"/>
    <m/>
  </r>
  <r>
    <x v="369"/>
    <s v="10.663.610/0001-29"/>
    <s v="NF SERVICOS"/>
    <n v="185942"/>
    <d v="2025-05-14T00:00:00"/>
    <n v="1966576"/>
    <d v="2025-05-14T00:00:00"/>
    <d v="2025-04-01T00:00:00"/>
    <n v="19132.169999999998"/>
    <d v="2025-06-13T00:00:00"/>
    <s v="EC240282"/>
    <s v="PD024172"/>
    <s v="PROJETO TRANSFORMAÇÃO DIGITAL : AMBIENTE, INFRAESTRUTURA, SERVIÇOS OPERACIONAIS, SUSTENTAÇÃO DE APLICATIVOS E SOLUÇÕES DE TIC"/>
    <n v="17955.54"/>
    <d v="2025-04-01T00:00:00"/>
    <x v="0"/>
    <s v="16/2024"/>
    <s v="ADM 97/2024"/>
    <s v="359.00003370/2024-15-ITO/APPS"/>
    <s v="2 - FATURADO"/>
    <n v="0"/>
    <x v="0"/>
    <x v="0"/>
    <m/>
  </r>
  <r>
    <x v="369"/>
    <s v="10.663.610/0001-29"/>
    <s v="NF SERVICOS"/>
    <n v="185943"/>
    <d v="2025-05-14T00:00:00"/>
    <n v="1966577"/>
    <d v="2025-05-14T00:00:00"/>
    <d v="2025-04-01T00:00:00"/>
    <n v="4705844.93"/>
    <d v="2025-06-13T00:00:00"/>
    <s v="EC240282"/>
    <s v="PD024172"/>
    <s v="PROJETO TRANSFORMAÇÃO DIGITAL : AMBIENTE, INFRAESTRUTURA, SERVIÇOS OPERACIONAIS, SUSTENTAÇÃO DE APLICATIVOS E SOLUÇÕES DE TIC"/>
    <n v="4705844.93"/>
    <d v="2025-04-01T00:00:00"/>
    <x v="0"/>
    <s v="16/2024"/>
    <s v="ADM 97/2024"/>
    <s v="359.00003370/2024-15-ITO/APPS"/>
    <s v="2 - FATURADO"/>
    <n v="0"/>
    <x v="0"/>
    <x v="0"/>
    <m/>
  </r>
  <r>
    <x v="369"/>
    <s v="10.663.610/0001-29"/>
    <s v="NF SERVICOS"/>
    <n v="185944"/>
    <d v="2025-05-14T00:00:00"/>
    <n v="1966578"/>
    <d v="2025-05-14T00:00:00"/>
    <d v="2025-04-01T00:00:00"/>
    <n v="167938.97"/>
    <d v="2025-06-13T00:00:00"/>
    <s v="EC240282"/>
    <s v="PD024172"/>
    <s v="PROJETO TRANSFORMAÇÃO DIGITAL : AMBIENTE, INFRAESTRUTURA, SERVIÇOS OPERACIONAIS, SUSTENTAÇÃO DE APLICATIVOS E SOLUÇÕES DE TIC"/>
    <n v="167938.97"/>
    <d v="2025-04-01T00:00:00"/>
    <x v="0"/>
    <s v="16/2024"/>
    <s v="ADM 97/2024"/>
    <s v="359.00003370/2024-15-ITO/APPS"/>
    <s v="2 - FATURADO"/>
    <n v="0"/>
    <x v="0"/>
    <x v="0"/>
    <m/>
  </r>
  <r>
    <x v="369"/>
    <s v="10.663.610/0001-29"/>
    <s v="NF SERVICOS"/>
    <n v="185946"/>
    <d v="2025-05-14T00:00:00"/>
    <n v="1966580"/>
    <d v="2025-05-14T00:00:00"/>
    <d v="2025-04-01T00:00:00"/>
    <n v="88082.45"/>
    <d v="2025-06-13T00:00:00"/>
    <s v="EC240282"/>
    <s v="PD024172"/>
    <s v="PROJETO TRANSFORMAÇÃO DIGITAL : AMBIENTE, INFRAESTRUTURA, SERVIÇOS OPERACIONAIS, SUSTENTAÇÃO DE APLICATIVOS E SOLUÇÕES DE TIC"/>
    <n v="82665.38"/>
    <d v="2025-04-01T00:00:00"/>
    <x v="0"/>
    <s v="16/2024"/>
    <s v="ADM 97/2024"/>
    <s v="359.00003370/2024-15-ITO/APPS"/>
    <s v="2 - FATURADO"/>
    <n v="0"/>
    <x v="0"/>
    <x v="0"/>
    <m/>
  </r>
  <r>
    <x v="369"/>
    <s v="10.663.610/0001-29"/>
    <s v="NF SERVICOS"/>
    <n v="185979"/>
    <d v="2025-05-14T00:00:00"/>
    <n v="1966613"/>
    <d v="2025-05-14T00:00:00"/>
    <d v="2025-04-01T00:00:00"/>
    <n v="455403.86"/>
    <d v="2025-06-13T00:00:00"/>
    <s v="EB240282"/>
    <s v="PD024172"/>
    <s v="PROJETO TRANSFORMAÇÃO  DIGITAL : AMBIENTE, INFRAESTRUTURA, SERVIÇOS OPERACIONAIS, SUSTENTAÇÃO DE APLICAÇOES E SOLUÇÕES DE TIC"/>
    <n v="455403.86"/>
    <d v="2025-04-01T00:00:00"/>
    <x v="0"/>
    <s v="16/2024"/>
    <s v="ADM"/>
    <s v="359.00003370/2024-15-ITO/APPS"/>
    <s v="2 - FATURADO"/>
    <n v="0"/>
    <x v="0"/>
    <x v="0"/>
    <m/>
  </r>
  <r>
    <x v="369"/>
    <s v="10.663.610/0001-29"/>
    <s v="NF SERVICOS"/>
    <n v="185980"/>
    <d v="2025-05-14T00:00:00"/>
    <n v="1966614"/>
    <d v="2025-05-14T00:00:00"/>
    <d v="2025-04-01T00:00:00"/>
    <n v="17864.77"/>
    <d v="2025-06-13T00:00:00"/>
    <s v="EB240282"/>
    <s v="PD024172"/>
    <s v="PROJETO TRANSFORMAÇÃO  DIGITAL : AMBIENTE, INFRAESTRUTURA, SERVIÇOS OPERACIONAIS, SUSTENTAÇÃO DE APLICAÇOES E SOLUÇÕES DE TIC"/>
    <n v="16766.11"/>
    <d v="2025-04-01T00:00:00"/>
    <x v="0"/>
    <s v="16/2024"/>
    <s v="ADM"/>
    <s v="359.00003370/2024-15-ITO/APPS"/>
    <s v="2 - FATURADO"/>
    <n v="0"/>
    <x v="0"/>
    <x v="0"/>
    <m/>
  </r>
  <r>
    <x v="369"/>
    <s v="10.663.610/0001-29"/>
    <s v="NF SERVICOS"/>
    <n v="185981"/>
    <d v="2025-05-14T00:00:00"/>
    <n v="1966615"/>
    <d v="2025-05-14T00:00:00"/>
    <d v="2025-04-01T00:00:00"/>
    <n v="117048.3"/>
    <d v="2025-06-13T00:00:00"/>
    <s v="EB240282"/>
    <s v="PD024172"/>
    <s v="PROJETO TRANSFORMAÇÃO  DIGITAL : AMBIENTE, INFRAESTRUTURA, SERVIÇOS OPERACIONAIS, SUSTENTAÇÃO DE APLICAÇOES E SOLUÇÕES DE TIC"/>
    <n v="109849.81"/>
    <d v="2025-04-01T00:00:00"/>
    <x v="0"/>
    <s v="16/2024"/>
    <s v="ADM"/>
    <s v="359.00003370/2024-15-ITO/APPS"/>
    <s v="2 - FATURADO"/>
    <n v="0"/>
    <x v="0"/>
    <x v="0"/>
    <m/>
  </r>
  <r>
    <x v="369"/>
    <s v="10.663.610/0001-29"/>
    <s v="NF SERVICOS"/>
    <n v="185982"/>
    <d v="2025-05-14T00:00:00"/>
    <n v="1966616"/>
    <d v="2025-05-14T00:00:00"/>
    <d v="2025-04-01T00:00:00"/>
    <n v="67142.31"/>
    <d v="2025-06-13T00:00:00"/>
    <s v="EB240282"/>
    <s v="PD024172"/>
    <s v="PROJETO TRANSFORMAÇÃO  DIGITAL : AMBIENTE, INFRAESTRUTURA, SERVIÇOS OPERACIONAIS, SUSTENTAÇÃO DE APLICAÇOES E SOLUÇÕES DE TIC"/>
    <n v="63013.06"/>
    <d v="2025-04-01T00:00:00"/>
    <x v="0"/>
    <s v="16/2024"/>
    <s v="ADM"/>
    <s v="359.00003370/2024-15-ITO/APPS"/>
    <s v="2 - FATURADO"/>
    <n v="0"/>
    <x v="0"/>
    <x v="0"/>
    <m/>
  </r>
  <r>
    <x v="369"/>
    <s v="10.663.610/0001-29"/>
    <s v="NF SERVICOS"/>
    <n v="185983"/>
    <d v="2025-05-14T00:00:00"/>
    <n v="1966617"/>
    <d v="2025-05-14T00:00:00"/>
    <d v="2025-04-01T00:00:00"/>
    <n v="79403.95"/>
    <d v="2025-06-13T00:00:00"/>
    <s v="EB240282"/>
    <s v="PD024172"/>
    <s v="PROJETO TRANSFORMAÇÃO  DIGITAL : AMBIENTE, INFRAESTRUTURA, SERVIÇOS OPERACIONAIS, SUSTENTAÇÃO DE APLICAÇOES E SOLUÇÕES DE TIC"/>
    <n v="79403.95"/>
    <d v="2025-04-01T00:00:00"/>
    <x v="0"/>
    <s v="16/2024"/>
    <s v="ADM"/>
    <s v="359.00003370/2024-15-ITO/APPS"/>
    <s v="2 - FATURADO"/>
    <n v="0"/>
    <x v="0"/>
    <x v="0"/>
    <m/>
  </r>
  <r>
    <x v="369"/>
    <s v="10.663.610/0001-29"/>
    <s v="NF SERVICOS"/>
    <n v="6763"/>
    <d v="2025-05-14T00:00:00"/>
    <n v="335472"/>
    <d v="2025-05-14T00:00:00"/>
    <d v="2025-04-01T00:00:00"/>
    <n v="513170.99"/>
    <d v="2025-06-13T00:00:00"/>
    <s v="E0240282"/>
    <s v="PD024172"/>
    <s v="PROJETO TRANSFORMAÇÃO DIGITAL  - DESENVOLVIMENTO/ SUSTENTAÇÃO DE APLICAÇÕES"/>
    <n v="481610.97"/>
    <d v="2025-04-01T00:00:00"/>
    <x v="0"/>
    <s v="16/2024"/>
    <s v="ADM 097/2024"/>
    <s v="359.00003370/2024-15-ITO/APPS"/>
    <s v="2 - FATURADO"/>
    <n v="0"/>
    <x v="0"/>
    <x v="0"/>
    <m/>
  </r>
  <r>
    <x v="369"/>
    <s v="10.663.610/0001-29"/>
    <s v="ND-LOCACAO BENS MOVE"/>
    <n v="1298"/>
    <d v="2025-05-15T00:00:00"/>
    <m/>
    <m/>
    <m/>
    <n v="85612.15"/>
    <d v="2025-06-14T00:00:00"/>
    <s v="EB240282"/>
    <s v="PD024172"/>
    <s v="Locação de Bens Móveis - Notebook Ultrafino - 36 ms - Tipo II"/>
    <n v="85612.15"/>
    <m/>
    <x v="0"/>
    <m/>
    <m/>
    <m/>
    <s v="2 - FATURADO"/>
    <n v="0"/>
    <x v="0"/>
    <x v="7"/>
    <m/>
  </r>
  <r>
    <x v="369"/>
    <s v="10.663.610/0001-29"/>
    <s v="ND-LOCACAO BENS MOVE"/>
    <n v="1299"/>
    <d v="2025-05-15T00:00:00"/>
    <m/>
    <m/>
    <m/>
    <n v="21941.200000000001"/>
    <d v="2025-06-14T00:00:00"/>
    <s v="EC240282"/>
    <s v="PD024172"/>
    <s v="Locação de Bens Móveis - Desktop Avançado - 12 ms"/>
    <n v="21941.200000000001"/>
    <m/>
    <x v="0"/>
    <m/>
    <m/>
    <m/>
    <s v="2 - FATURADO"/>
    <n v="0"/>
    <x v="0"/>
    <x v="7"/>
    <m/>
  </r>
  <r>
    <x v="369"/>
    <s v="10.663.610/0001-29"/>
    <s v="NF SERVICOS DO"/>
    <n v="330033"/>
    <d v="2025-05-15T00:00:00"/>
    <n v="336736"/>
    <d v="2025-05-16T00:00:00"/>
    <m/>
    <n v="857.85"/>
    <d v="2025-06-15T00:00:00"/>
    <s v="E0240925"/>
    <s v="PD024925"/>
    <s v="Serviços de Publicidade Eletrônica"/>
    <n v="857.85"/>
    <m/>
    <x v="0"/>
    <m/>
    <m/>
    <m/>
    <s v="2 - FATURADO"/>
    <n v="0"/>
    <x v="0"/>
    <x v="1"/>
    <m/>
  </r>
  <r>
    <x v="369"/>
    <s v="10.663.610/0001-29"/>
    <s v="NF SERVICOS DO"/>
    <n v="330034"/>
    <d v="2025-05-15T00:00:00"/>
    <n v="336737"/>
    <d v="2025-05-16T00:00:00"/>
    <m/>
    <n v="1666.68"/>
    <d v="2025-06-15T00:00:00"/>
    <s v="E0240925"/>
    <s v="PD024925"/>
    <s v="Serviços de Publicidade Eletrônica"/>
    <n v="1666.68"/>
    <m/>
    <x v="0"/>
    <m/>
    <m/>
    <m/>
    <s v="2 - FATURADO"/>
    <n v="0"/>
    <x v="0"/>
    <x v="1"/>
    <m/>
  </r>
  <r>
    <x v="369"/>
    <s v="10.663.610/0001-29"/>
    <s v="NF SERVICOS DO"/>
    <n v="330361"/>
    <d v="2025-05-16T00:00:00"/>
    <n v="337069"/>
    <d v="2025-05-19T00:00:00"/>
    <m/>
    <n v="2328.4499999999998"/>
    <d v="2025-06-18T00:00:00"/>
    <s v="E0240925"/>
    <s v="PD024925"/>
    <s v="Serviços de Publicidade Eletrônica"/>
    <n v="2328.4499999999998"/>
    <m/>
    <x v="0"/>
    <m/>
    <m/>
    <m/>
    <s v="2 - FATURADO"/>
    <n v="0"/>
    <x v="0"/>
    <x v="1"/>
    <m/>
  </r>
  <r>
    <x v="369"/>
    <s v="10.663.610/0001-29"/>
    <s v="NF SERVICOS DO"/>
    <n v="330590"/>
    <d v="2025-05-19T00:00:00"/>
    <n v="337298"/>
    <d v="2025-05-20T00:00:00"/>
    <m/>
    <n v="1102.95"/>
    <d v="2025-06-19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369"/>
    <s v="10.663.610/0001-29"/>
    <s v="NF SERVICOS E_GOV"/>
    <n v="186507"/>
    <d v="2025-05-20T00:00:00"/>
    <n v="1967141"/>
    <d v="2025-05-20T00:00:00"/>
    <m/>
    <n v="277.10000000000002"/>
    <d v="2025-06-19T00:00:00"/>
    <m/>
    <m/>
    <s v="Certificado e-CPF A3 em token - 36 meses Gov"/>
    <n v="277.10000000000002"/>
    <m/>
    <x v="0"/>
    <m/>
    <m/>
    <m/>
    <s v="2 - FATURADO"/>
    <n v="0"/>
    <x v="0"/>
    <x v="1"/>
    <m/>
  </r>
  <r>
    <x v="370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1"/>
    <m/>
    <m/>
    <m/>
    <s v="60/75/90"/>
    <n v="630"/>
    <x v="4"/>
    <x v="6"/>
    <m/>
  </r>
  <r>
    <x v="371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154"/>
    <x v="4"/>
    <x v="1"/>
    <m/>
  </r>
  <r>
    <x v="372"/>
    <s v="10.789.393/0001-18"/>
    <s v="ND-OPERADORA CIELO"/>
    <n v="25592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373"/>
    <s v="10.867.871/0001-60"/>
    <s v="NF SERVICOS DO"/>
    <n v="332223"/>
    <d v="2025-05-26T00:00:00"/>
    <n v="338942"/>
    <d v="2025-05-27T00:00:00"/>
    <m/>
    <n v="1102.95"/>
    <d v="2025-06-26T00:00:00"/>
    <s v="E0201982"/>
    <s v="PD201982"/>
    <s v="Serviços de Publicidade Eletrônica"/>
    <n v="1102.95"/>
    <m/>
    <x v="0"/>
    <m/>
    <m/>
    <m/>
    <s v="2 - FATURADO"/>
    <n v="0"/>
    <x v="0"/>
    <x v="1"/>
    <m/>
  </r>
  <r>
    <x v="373"/>
    <s v="10.867.871/0001-60"/>
    <s v="NF SERVICOS DO"/>
    <n v="332519"/>
    <d v="2025-05-27T00:00:00"/>
    <n v="339238"/>
    <d v="2025-05-28T00:00:00"/>
    <m/>
    <n v="2328.4499999999998"/>
    <d v="2025-06-27T00:00:00"/>
    <s v="E0201982"/>
    <s v="PD201982"/>
    <s v="Serviços de Publicidade Eletrônica"/>
    <n v="2328.4499999999998"/>
    <m/>
    <x v="0"/>
    <m/>
    <m/>
    <m/>
    <s v="2 - FATURADO"/>
    <n v="0"/>
    <x v="0"/>
    <x v="1"/>
    <m/>
  </r>
  <r>
    <x v="374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375"/>
    <s v="10.979.446/0001-63"/>
    <s v="NF SERVICOS E_GOV"/>
    <n v="182348"/>
    <d v="2025-03-20T00:00:00"/>
    <n v="1937171"/>
    <d v="2025-03-20T00:00:00"/>
    <m/>
    <n v="227.35"/>
    <d v="2025-04-19T00:00:00"/>
    <m/>
    <m/>
    <s v="Certificado e-CPF A3 em cartão - 36 meses Gov"/>
    <n v="216.44"/>
    <m/>
    <x v="0"/>
    <m/>
    <m/>
    <m/>
    <s v="2 - FATURADO"/>
    <n v="41"/>
    <x v="5"/>
    <x v="1"/>
    <m/>
  </r>
  <r>
    <x v="375"/>
    <s v="10.979.446/0001-63"/>
    <s v="ND-FUNCIONARIO CEDID"/>
    <s v="3872A"/>
    <d v="2025-05-30T00:00:00"/>
    <m/>
    <m/>
    <m/>
    <n v="34871.15"/>
    <d v="2025-06-30T00:00:00"/>
    <s v="CARGA INICIAL FUNCIONARIO CEDID"/>
    <m/>
    <s v="CARGA INICIAL FUNCIONARIO CEDID"/>
    <n v="34871.15"/>
    <m/>
    <x v="0"/>
    <m/>
    <m/>
    <m/>
    <s v="31 DIAS"/>
    <n v="0"/>
    <x v="0"/>
    <x v="10"/>
    <m/>
  </r>
  <r>
    <x v="376"/>
    <s v="100.536.308-07"/>
    <s v="ND-AMAZON"/>
    <n v="374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0"/>
    <x v="0"/>
    <x v="3"/>
    <m/>
  </r>
  <r>
    <x v="377"/>
    <s v="101.241.218-02"/>
    <s v="ND-OPERADORA CIELO"/>
    <n v="25386"/>
    <d v="2025-05-13T00:00:00"/>
    <m/>
    <m/>
    <m/>
    <n v="437.47"/>
    <d v="2025-05-13T00:00:00"/>
    <m/>
    <m/>
    <s v="Certificado e-CPF A3 em token - 36 meses"/>
    <n v="437.47"/>
    <m/>
    <x v="0"/>
    <m/>
    <m/>
    <m/>
    <s v="1 - VENDA A VISTA"/>
    <n v="17"/>
    <x v="7"/>
    <x v="4"/>
    <m/>
  </r>
  <r>
    <x v="378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177"/>
    <x v="2"/>
    <x v="1"/>
    <m/>
  </r>
  <r>
    <x v="379"/>
    <s v="102.681.747-17"/>
    <s v="ND-AMAZON"/>
    <n v="303"/>
    <d v="2025-04-17T00:00:00"/>
    <m/>
    <m/>
    <m/>
    <n v="59.5"/>
    <d v="2025-05-17T00:00:00"/>
    <m/>
    <m/>
    <s v="1948 | 2018 70 ANOS DA DECLARACAO UNIVERSAL DOS DIREITOS HUMANOS"/>
    <n v="59.5"/>
    <m/>
    <x v="0"/>
    <m/>
    <m/>
    <m/>
    <s v="2 - FATURADO"/>
    <n v="13"/>
    <x v="7"/>
    <x v="3"/>
    <m/>
  </r>
  <r>
    <x v="380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98"/>
    <x v="6"/>
    <x v="1"/>
    <m/>
  </r>
  <r>
    <x v="381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1129"/>
    <x v="4"/>
    <x v="1"/>
    <m/>
  </r>
  <r>
    <x v="382"/>
    <s v="103.221.469-41"/>
    <s v="ND-AMAZON"/>
    <n v="356"/>
    <d v="2025-04-25T00:00:00"/>
    <m/>
    <m/>
    <m/>
    <n v="127.5"/>
    <d v="2025-05-25T00:00:00"/>
    <m/>
    <m/>
    <s v="NOBERTO NICOLA: TRAMA ATIVA = NORBERTO NICOLA: LIVING TEXTURE"/>
    <n v="127.5"/>
    <m/>
    <x v="0"/>
    <m/>
    <m/>
    <m/>
    <s v="2 - FATURADO"/>
    <n v="5"/>
    <x v="7"/>
    <x v="3"/>
    <m/>
  </r>
  <r>
    <x v="383"/>
    <s v="103.257.148-94"/>
    <s v="ND-OPERADORA CIELO"/>
    <n v="25377"/>
    <d v="2025-05-13T00:00:00"/>
    <m/>
    <m/>
    <m/>
    <n v="187.49"/>
    <d v="2025-05-13T00:00:00"/>
    <m/>
    <m/>
    <s v="Certificado e-CPF A3 (renovação) - 36 meses"/>
    <n v="187.49"/>
    <m/>
    <x v="0"/>
    <m/>
    <m/>
    <m/>
    <s v="1 - VENDA A VISTA"/>
    <n v="17"/>
    <x v="7"/>
    <x v="4"/>
    <m/>
  </r>
  <r>
    <x v="384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13"/>
    <x v="6"/>
    <x v="3"/>
    <m/>
  </r>
  <r>
    <x v="385"/>
    <s v="103.852.398-23"/>
    <s v="ND-OPERADORA CIELO"/>
    <n v="25242"/>
    <d v="2025-05-02T00:00:00"/>
    <m/>
    <m/>
    <m/>
    <n v="124.99"/>
    <d v="2025-05-02T00:00:00"/>
    <m/>
    <m/>
    <s v="Certificado e-CPF A1 em Software (12 meses)"/>
    <n v="124.99"/>
    <m/>
    <x v="0"/>
    <m/>
    <m/>
    <m/>
    <s v="1 - VENDA A VISTA"/>
    <n v="28"/>
    <x v="7"/>
    <x v="4"/>
    <m/>
  </r>
  <r>
    <x v="386"/>
    <s v="104.169.616-73"/>
    <s v="ND-AMAZON"/>
    <n v="239"/>
    <d v="2025-03-27T00:00:00"/>
    <m/>
    <m/>
    <m/>
    <n v="15"/>
    <d v="2025-04-26T00:00:00"/>
    <m/>
    <m/>
    <s v="COL. APL. PERFIL: VERA HOLTZ"/>
    <n v="15"/>
    <m/>
    <x v="0"/>
    <m/>
    <m/>
    <m/>
    <s v="2 - FATURADO"/>
    <n v="34"/>
    <x v="5"/>
    <x v="3"/>
    <m/>
  </r>
  <r>
    <x v="387"/>
    <s v="104.445.858-50"/>
    <s v="ND-OPERADORA CIELO"/>
    <n v="25457"/>
    <d v="2025-05-19T00:00:00"/>
    <m/>
    <m/>
    <m/>
    <n v="187.49"/>
    <d v="2025-05-19T00:00:00"/>
    <m/>
    <m/>
    <s v="Certificado e-CPF A3 (somente certificado) - 36 meses"/>
    <n v="187.49"/>
    <m/>
    <x v="0"/>
    <m/>
    <m/>
    <m/>
    <s v="1 - VENDA A VISTA"/>
    <n v="11"/>
    <x v="7"/>
    <x v="4"/>
    <m/>
  </r>
  <r>
    <x v="388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389"/>
    <s v="105.811.876-52"/>
    <s v="ND-OPERADORA CIELO"/>
    <n v="25421"/>
    <d v="2025-05-15T00:00:00"/>
    <m/>
    <m/>
    <m/>
    <n v="231.23"/>
    <d v="2025-05-15T00:00:00"/>
    <m/>
    <m/>
    <s v="Certificado e-CPF A3 em cartão - 36 meses"/>
    <n v="231.23"/>
    <m/>
    <x v="0"/>
    <m/>
    <m/>
    <m/>
    <s v="1 - VENDA A VISTA"/>
    <n v="15"/>
    <x v="7"/>
    <x v="4"/>
    <m/>
  </r>
  <r>
    <x v="390"/>
    <s v="105.816.694-87"/>
    <s v="ND-AMAZON"/>
    <n v="321"/>
    <d v="2025-04-17T00:00:00"/>
    <m/>
    <m/>
    <m/>
    <n v="12.75"/>
    <d v="2025-05-17T00:00:00"/>
    <m/>
    <m/>
    <s v="COL. APL. CIN. BR: O SIGNO DA CIDADE"/>
    <n v="12.75"/>
    <m/>
    <x v="0"/>
    <m/>
    <m/>
    <m/>
    <s v="2 - FATURADO"/>
    <n v="13"/>
    <x v="7"/>
    <x v="3"/>
    <m/>
  </r>
  <r>
    <x v="391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13"/>
    <x v="6"/>
    <x v="3"/>
    <m/>
  </r>
  <r>
    <x v="392"/>
    <s v="107.685.237-88"/>
    <s v="ND-AMAZON"/>
    <n v="277"/>
    <d v="2025-03-27T00:00:00"/>
    <m/>
    <m/>
    <m/>
    <n v="35"/>
    <d v="2025-04-26T00:00:00"/>
    <m/>
    <m/>
    <s v="AUTONOMIA UNIVERSITARIA"/>
    <n v="35"/>
    <m/>
    <x v="0"/>
    <m/>
    <m/>
    <m/>
    <s v="2 - FATURADO"/>
    <n v="34"/>
    <x v="5"/>
    <x v="3"/>
    <m/>
  </r>
  <r>
    <x v="393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4"/>
    <x v="5"/>
    <x v="3"/>
    <m/>
  </r>
  <r>
    <x v="394"/>
    <s v="108.138.436-00"/>
    <s v="ND-AMAZON"/>
    <n v="330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13"/>
    <x v="7"/>
    <x v="3"/>
    <m/>
  </r>
  <r>
    <x v="395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110"/>
    <x v="6"/>
    <x v="3"/>
    <m/>
  </r>
  <r>
    <x v="396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164"/>
    <x v="2"/>
    <x v="4"/>
    <m/>
  </r>
  <r>
    <x v="397"/>
    <s v="11.065.186/0001-83"/>
    <s v="NF SERVICOS DO"/>
    <n v="328566"/>
    <d v="2025-05-09T00:00:00"/>
    <n v="335261"/>
    <d v="2025-05-12T00:00:00"/>
    <m/>
    <n v="737.52"/>
    <d v="2025-06-11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397"/>
    <s v="11.065.186/0001-83"/>
    <s v="NF SERVICOS DO"/>
    <n v="328567"/>
    <d v="2025-05-09T00:00:00"/>
    <n v="335262"/>
    <d v="2025-05-12T00:00:00"/>
    <m/>
    <n v="829.71"/>
    <d v="2025-06-11T00:00:00"/>
    <s v="E0220782"/>
    <s v="PD022782"/>
    <s v="Serviços de Publicidade Eletrônica"/>
    <n v="789.88"/>
    <m/>
    <x v="0"/>
    <m/>
    <m/>
    <m/>
    <s v="2 - FATURADO"/>
    <n v="0"/>
    <x v="0"/>
    <x v="1"/>
    <m/>
  </r>
  <r>
    <x v="397"/>
    <s v="11.065.186/0001-83"/>
    <s v="NF SERVICOS DO"/>
    <n v="328871"/>
    <d v="2025-05-12T00:00:00"/>
    <n v="335572"/>
    <d v="2025-05-14T00:00:00"/>
    <m/>
    <n v="737.52"/>
    <d v="2025-06-13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397"/>
    <s v="11.065.186/0001-83"/>
    <s v="NF SERVICOS DO"/>
    <n v="329415"/>
    <d v="2025-05-14T00:00:00"/>
    <n v="336117"/>
    <d v="2025-05-15T00:00:00"/>
    <m/>
    <n v="1382.85"/>
    <d v="2025-06-14T00:00:00"/>
    <s v="E0220782"/>
    <s v="PD022782"/>
    <s v="Serviços de Publicidade Eletrônica"/>
    <n v="1316.47"/>
    <m/>
    <x v="0"/>
    <m/>
    <m/>
    <m/>
    <s v="2 - FATURADO"/>
    <n v="0"/>
    <x v="0"/>
    <x v="1"/>
    <m/>
  </r>
  <r>
    <x v="397"/>
    <s v="11.065.186/0001-83"/>
    <s v="NF SERVICOS DO"/>
    <n v="329416"/>
    <d v="2025-05-14T00:00:00"/>
    <n v="336118"/>
    <d v="2025-05-15T00:00:00"/>
    <m/>
    <n v="553.14"/>
    <d v="2025-06-14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97"/>
    <s v="11.065.186/0001-83"/>
    <s v="NF SERVICOS DO"/>
    <n v="329800"/>
    <d v="2025-05-15T00:00:00"/>
    <n v="336503"/>
    <d v="2025-05-16T00:00:00"/>
    <m/>
    <n v="645.33000000000004"/>
    <d v="2025-06-15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97"/>
    <s v="11.065.186/0001-83"/>
    <s v="NF SERVICOS DO"/>
    <n v="330147"/>
    <d v="2025-05-16T00:00:00"/>
    <n v="336855"/>
    <d v="2025-05-19T00:00:00"/>
    <m/>
    <n v="829.71"/>
    <d v="2025-06-18T00:00:00"/>
    <s v="E0220782"/>
    <s v="PD022782"/>
    <s v="Serviços de Publicidade Eletrônica"/>
    <n v="789.88"/>
    <m/>
    <x v="0"/>
    <m/>
    <m/>
    <m/>
    <s v="2 - FATURADO"/>
    <n v="0"/>
    <x v="0"/>
    <x v="1"/>
    <m/>
  </r>
  <r>
    <x v="397"/>
    <s v="11.065.186/0001-83"/>
    <s v="NF SERVICOS DO"/>
    <n v="330865"/>
    <d v="2025-05-20T00:00:00"/>
    <n v="337574"/>
    <d v="2025-05-21T00:00:00"/>
    <m/>
    <n v="645.33000000000004"/>
    <d v="2025-06-20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97"/>
    <s v="11.065.186/0001-83"/>
    <s v="NF SERVICOS DO"/>
    <n v="330866"/>
    <d v="2025-05-20T00:00:00"/>
    <n v="337575"/>
    <d v="2025-05-21T00:00:00"/>
    <m/>
    <n v="460.95"/>
    <d v="2025-06-20T00:00:00"/>
    <s v="E0220782"/>
    <s v="PD022782"/>
    <s v="Serviços de Publicidade Eletrônica"/>
    <n v="438.82"/>
    <m/>
    <x v="0"/>
    <m/>
    <m/>
    <m/>
    <s v="2 - FATURADO"/>
    <n v="0"/>
    <x v="0"/>
    <x v="1"/>
    <m/>
  </r>
  <r>
    <x v="397"/>
    <s v="11.065.186/0001-83"/>
    <s v="NF SERVICOS DO"/>
    <n v="331985"/>
    <d v="2025-05-23T00:00:00"/>
    <n v="338701"/>
    <d v="2025-05-26T00:00:00"/>
    <m/>
    <n v="553.14"/>
    <d v="2025-06-25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98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1012"/>
    <x v="4"/>
    <x v="1"/>
    <m/>
  </r>
  <r>
    <x v="399"/>
    <s v="11.274.829/0001-07"/>
    <s v="NF SERVICOS DO"/>
    <n v="328542"/>
    <d v="2025-05-09T00:00:00"/>
    <n v="335237"/>
    <d v="2025-05-12T00:00:00"/>
    <m/>
    <n v="3529.44"/>
    <d v="2025-06-11T00:00:00"/>
    <s v="E0220652"/>
    <s v="PD022652"/>
    <s v="Serviços de Publicidade Eletrônica"/>
    <n v="3529.44"/>
    <m/>
    <x v="0"/>
    <m/>
    <m/>
    <m/>
    <s v="2 - FATURADO"/>
    <n v="0"/>
    <x v="0"/>
    <x v="1"/>
    <m/>
  </r>
  <r>
    <x v="400"/>
    <s v="11.344.144/0001-81"/>
    <s v="ND-OPERADORA CIELO"/>
    <n v="25598"/>
    <d v="2025-05-28T00:00:00"/>
    <m/>
    <m/>
    <m/>
    <n v="293.73"/>
    <d v="2025-05-28T00:00:00"/>
    <m/>
    <m/>
    <s v="e-CNPJ A3 (somente certificado) - 36 meses "/>
    <n v="293.73"/>
    <m/>
    <x v="0"/>
    <m/>
    <m/>
    <m/>
    <s v="1 - VENDA A VISTA"/>
    <n v="2"/>
    <x v="7"/>
    <x v="4"/>
    <m/>
  </r>
  <r>
    <x v="401"/>
    <s v="11.346.559/0001-94"/>
    <s v="ND-OPERADORA CIELO"/>
    <n v="25307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402"/>
    <s v="11.521.508/0001-51"/>
    <s v="5114 Venda A.T.CONSI"/>
    <n v="638"/>
    <d v="2025-03-10T00:00:00"/>
    <m/>
    <s v="Acerto ref. NF DEV SIMB 267.835"/>
    <m/>
    <n v="187.5"/>
    <d v="2025-05-27T00:00:00"/>
    <m/>
    <m/>
    <s v="PARA UMA HISTORIA DE BELLE EPOQUE: CARDAPIOS DE OLAVO BILAC"/>
    <n v="187.5"/>
    <m/>
    <x v="0"/>
    <m/>
    <m/>
    <m/>
    <s v="60 DIAS"/>
    <n v="3"/>
    <x v="7"/>
    <x v="6"/>
    <m/>
  </r>
  <r>
    <x v="402"/>
    <s v="11.521.508/0001-51"/>
    <s v="5114 Venda A.T.CONSI"/>
    <n v="656"/>
    <d v="2025-03-28T00:00:00"/>
    <m/>
    <s v="ACERTO REF NF DEV 270746"/>
    <m/>
    <n v="22.5"/>
    <d v="2025-06-30T00:00:00"/>
    <m/>
    <m/>
    <s v="PEREIRA DA SIVA - COLECAO SERIE ESSENCIAL NO 87"/>
    <n v="22.5"/>
    <m/>
    <x v="0"/>
    <m/>
    <m/>
    <m/>
    <s v="60 DIAS"/>
    <n v="0"/>
    <x v="0"/>
    <x v="6"/>
    <m/>
  </r>
  <r>
    <x v="402"/>
    <s v="11.521.508/0001-51"/>
    <s v="5114 Venda A.T.CONSI"/>
    <n v="675"/>
    <d v="2025-04-28T00:00:00"/>
    <m/>
    <s v="Acerto NF 273.547 / Narrador"/>
    <m/>
    <n v="65"/>
    <d v="2025-06-30T00:00:00"/>
    <m/>
    <m/>
    <s v="NOS CAMINHOS DA BIODIVERSIDADE PAULISTA"/>
    <n v="65"/>
    <m/>
    <x v="0"/>
    <m/>
    <m/>
    <m/>
    <s v="60 DIAS"/>
    <n v="0"/>
    <x v="0"/>
    <x v="6"/>
    <m/>
  </r>
  <r>
    <x v="403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247"/>
    <x v="4"/>
    <x v="1"/>
    <m/>
  </r>
  <r>
    <x v="404"/>
    <s v="11.788.065/0001-60"/>
    <s v="ND-OPERADORA CIELO"/>
    <n v="25310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405"/>
    <s v="11.872.438/0001-86"/>
    <s v="ND-OPERADORA CIELO"/>
    <n v="25391"/>
    <d v="2025-05-13T00:00:00"/>
    <m/>
    <m/>
    <m/>
    <n v="187.49"/>
    <d v="2025-05-13T00:00:00"/>
    <m/>
    <m/>
    <s v="Certificado e-CNPJ A1 em Software (12 meses)"/>
    <n v="187.49"/>
    <m/>
    <x v="0"/>
    <m/>
    <m/>
    <m/>
    <s v="1 - VENDA A VISTA"/>
    <n v="17"/>
    <x v="7"/>
    <x v="4"/>
    <m/>
  </r>
  <r>
    <x v="406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971"/>
    <x v="4"/>
    <x v="1"/>
    <m/>
  </r>
  <r>
    <x v="406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677"/>
    <x v="4"/>
    <x v="1"/>
    <m/>
  </r>
  <r>
    <x v="407"/>
    <s v="110.943.668-89"/>
    <s v="ND-OPERADORA CIELO"/>
    <n v="25326"/>
    <d v="2025-05-08T00:00:00"/>
    <m/>
    <m/>
    <m/>
    <n v="187.49"/>
    <d v="2025-05-08T00:00:00"/>
    <m/>
    <m/>
    <s v="Certificado e-CPF A3 (somente certificado) - 36 meses"/>
    <n v="187.49"/>
    <m/>
    <x v="0"/>
    <m/>
    <m/>
    <m/>
    <s v="1 - VENDA A VISTA"/>
    <n v="22"/>
    <x v="7"/>
    <x v="4"/>
    <m/>
  </r>
  <r>
    <x v="407"/>
    <s v="110.943.668-89"/>
    <s v="ND-OPERADORA CIELO"/>
    <n v="25336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408"/>
    <s v="111.303.878-01"/>
    <s v="ND-AMAZON"/>
    <n v="227"/>
    <d v="2025-03-27T00:00:00"/>
    <m/>
    <m/>
    <m/>
    <n v="25.5"/>
    <d v="2025-04-26T00:00:00"/>
    <m/>
    <m/>
    <s v="ALEXANDRE DE GUSMAO: ESTADISTA E LITERATO - COLECAO APL V. 3"/>
    <n v="25.5"/>
    <m/>
    <x v="0"/>
    <m/>
    <m/>
    <m/>
    <s v="2 - FATURADO"/>
    <n v="34"/>
    <x v="5"/>
    <x v="3"/>
    <m/>
  </r>
  <r>
    <x v="409"/>
    <s v="112.248.028-88"/>
    <s v="ND-OPERADORA CIELO"/>
    <n v="25294"/>
    <d v="2025-05-06T00:00:00"/>
    <m/>
    <m/>
    <m/>
    <n v="187.49"/>
    <d v="2025-05-06T00:00:00"/>
    <m/>
    <m/>
    <s v="Certificado e-CPF A3 (somente certificado) - 36 meses"/>
    <n v="187.49"/>
    <m/>
    <x v="0"/>
    <m/>
    <m/>
    <m/>
    <s v="1 - VENDA A VISTA"/>
    <n v="24"/>
    <x v="7"/>
    <x v="4"/>
    <m/>
  </r>
  <r>
    <x v="410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411"/>
    <s v="112.380.938-09"/>
    <s v="ND-OPERADORA CIELO"/>
    <n v="25320"/>
    <d v="2025-05-08T00:00:00"/>
    <m/>
    <m/>
    <m/>
    <n v="231.23"/>
    <d v="2025-05-08T00:00:00"/>
    <m/>
    <m/>
    <s v="Certificado e-CPF A3 em cartão - 36 meses"/>
    <n v="231.23"/>
    <m/>
    <x v="0"/>
    <m/>
    <m/>
    <m/>
    <s v="1 - VENDA A VISTA"/>
    <n v="22"/>
    <x v="7"/>
    <x v="4"/>
    <m/>
  </r>
  <r>
    <x v="412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13"/>
    <x v="6"/>
    <x v="3"/>
    <m/>
  </r>
  <r>
    <x v="413"/>
    <s v="112.771.617-47"/>
    <s v="ND-AMAZON"/>
    <n v="275"/>
    <d v="2025-03-27T00:00:00"/>
    <m/>
    <m/>
    <m/>
    <n v="35"/>
    <d v="2025-04-26T00:00:00"/>
    <m/>
    <m/>
    <s v="AUTONOMIA UNIVERSITARIA"/>
    <n v="35"/>
    <m/>
    <x v="0"/>
    <m/>
    <m/>
    <m/>
    <s v="2 - FATURADO"/>
    <n v="34"/>
    <x v="5"/>
    <x v="3"/>
    <m/>
  </r>
  <r>
    <x v="414"/>
    <s v="112.821.737-66"/>
    <s v="ND-AMAZON"/>
    <n v="297"/>
    <d v="2025-04-17T00:00:00"/>
    <m/>
    <m/>
    <m/>
    <n v="82"/>
    <d v="2025-05-17T00:00:00"/>
    <m/>
    <m/>
    <s v="ARTE AFRICANA"/>
    <n v="82"/>
    <m/>
    <x v="0"/>
    <m/>
    <m/>
    <m/>
    <s v="2 - FATURADO"/>
    <n v="13"/>
    <x v="7"/>
    <x v="3"/>
    <m/>
  </r>
  <r>
    <x v="415"/>
    <s v="112.995.815-95"/>
    <s v="ND-AMAZON"/>
    <n v="291"/>
    <d v="2025-04-17T00:00:00"/>
    <m/>
    <m/>
    <m/>
    <n v="82"/>
    <d v="2025-05-17T00:00:00"/>
    <m/>
    <m/>
    <s v="ARTE AFRICANA"/>
    <n v="82"/>
    <m/>
    <x v="0"/>
    <m/>
    <m/>
    <m/>
    <s v="2 - FATURADO"/>
    <n v="13"/>
    <x v="7"/>
    <x v="3"/>
    <m/>
  </r>
  <r>
    <x v="416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0"/>
    <x v="0"/>
    <x v="3"/>
    <m/>
  </r>
  <r>
    <x v="417"/>
    <s v="113.549.543-27"/>
    <s v="ND-AMAZON"/>
    <n v="326"/>
    <d v="2025-04-17T00:00:00"/>
    <m/>
    <m/>
    <m/>
    <n v="15"/>
    <d v="2025-05-17T00:00:00"/>
    <m/>
    <m/>
    <s v="COL. APL. PERFIL: LOLITA RODRIGUES"/>
    <n v="15"/>
    <m/>
    <x v="0"/>
    <m/>
    <m/>
    <m/>
    <s v="2 - FATURADO"/>
    <n v="13"/>
    <x v="7"/>
    <x v="3"/>
    <m/>
  </r>
  <r>
    <x v="418"/>
    <s v="114.323.815-04"/>
    <s v="ND-AMAZON"/>
    <n v="343"/>
    <d v="2025-04-25T00:00:00"/>
    <m/>
    <m/>
    <m/>
    <n v="23"/>
    <d v="2025-05-25T00:00:00"/>
    <m/>
    <m/>
    <s v="1932 -  REVOLUCAO- CONSTITUICAO E CIDADANIA - LIVRO ALUNO"/>
    <n v="23"/>
    <m/>
    <x v="0"/>
    <m/>
    <m/>
    <m/>
    <s v="2 - FATURADO"/>
    <n v="5"/>
    <x v="7"/>
    <x v="3"/>
    <m/>
  </r>
  <r>
    <x v="419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276"/>
    <x v="1"/>
    <x v="4"/>
    <m/>
  </r>
  <r>
    <x v="420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13"/>
    <x v="6"/>
    <x v="3"/>
    <m/>
  </r>
  <r>
    <x v="421"/>
    <s v="118.236.388-13"/>
    <s v="ND-REPASSE DESPESAS"/>
    <n v="44"/>
    <d v="2025-02-27T00:00:00"/>
    <m/>
    <m/>
    <m/>
    <n v="1"/>
    <d v="2025-03-14T00:00:00"/>
    <m/>
    <m/>
    <s v="RESSARCIMENTO DE LOCACAO DE BENS"/>
    <n v="1"/>
    <m/>
    <x v="0"/>
    <m/>
    <m/>
    <m/>
    <s v="15 DIAS"/>
    <n v="77"/>
    <x v="8"/>
    <x v="11"/>
    <m/>
  </r>
  <r>
    <x v="422"/>
    <s v="118.372.078-52"/>
    <s v="ND-BENEF AFASTADOS"/>
    <n v="593"/>
    <d v="2024-01-12T00:00:00"/>
    <m/>
    <m/>
    <m/>
    <n v="155.9"/>
    <d v="2024-02-01T00:00:00"/>
    <m/>
    <m/>
    <s v="PLANO DE SAUDE FUNC AFASTADOS"/>
    <n v="155.9"/>
    <m/>
    <x v="0"/>
    <m/>
    <m/>
    <m/>
    <s v="20 DIAS"/>
    <n v="484"/>
    <x v="4"/>
    <x v="5"/>
    <m/>
  </r>
  <r>
    <x v="422"/>
    <s v="118.372.078-52"/>
    <s v="ND-BENEF AFASTADOS"/>
    <n v="944"/>
    <d v="2025-05-02T00:00:00"/>
    <m/>
    <m/>
    <m/>
    <n v="193.65"/>
    <d v="2025-06-03T00:00:00"/>
    <m/>
    <m/>
    <s v="PLANO DE SAUDE FUNC AFASTADOS"/>
    <n v="193.65"/>
    <m/>
    <x v="0"/>
    <m/>
    <m/>
    <m/>
    <s v="32 DIAS"/>
    <n v="0"/>
    <x v="0"/>
    <x v="5"/>
    <m/>
  </r>
  <r>
    <x v="423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284"/>
    <x v="4"/>
    <x v="1"/>
    <m/>
  </r>
  <r>
    <x v="424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160"/>
    <x v="2"/>
    <x v="4"/>
    <m/>
  </r>
  <r>
    <x v="425"/>
    <s v="118.494.068-12"/>
    <s v="ND-AMAZON"/>
    <n v="346"/>
    <d v="2025-04-25T00:00:00"/>
    <m/>
    <m/>
    <m/>
    <n v="57.8"/>
    <d v="2025-05-25T00:00:00"/>
    <m/>
    <m/>
    <s v="ESCRITOR POR ESCRITOR - MACHADO DE ASSIS SEGUNDO SEUS PARES 1908-1939 - VL. 1"/>
    <n v="57.8"/>
    <m/>
    <x v="0"/>
    <m/>
    <m/>
    <m/>
    <s v="2 - FATURADO"/>
    <n v="5"/>
    <x v="7"/>
    <x v="3"/>
    <m/>
  </r>
  <r>
    <x v="426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113"/>
    <x v="6"/>
    <x v="3"/>
    <m/>
  </r>
  <r>
    <x v="427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199"/>
    <x v="4"/>
    <x v="1"/>
    <m/>
  </r>
  <r>
    <x v="428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78"/>
    <x v="4"/>
    <x v="1"/>
    <m/>
  </r>
  <r>
    <x v="429"/>
    <s v="12.244.431/0001-82"/>
    <s v="NF SERVICOS"/>
    <n v="185039"/>
    <d v="2025-05-06T00:00:00"/>
    <n v="1965673"/>
    <d v="2025-05-06T00:00:00"/>
    <d v="2025-04-01T00:00:00"/>
    <n v="5919.22"/>
    <d v="2025-06-05T00:00:00"/>
    <s v="E0240430"/>
    <s v="PD024293"/>
    <s v="HOSPEDAGEM"/>
    <n v="5919.22"/>
    <d v="2025-04-01T00:00:00"/>
    <x v="0"/>
    <m/>
    <m/>
    <s v="359.00006361/2024-86 - ITO"/>
    <s v="2 - FATURADO"/>
    <n v="0"/>
    <x v="0"/>
    <x v="0"/>
    <m/>
  </r>
  <r>
    <x v="430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102"/>
    <x v="6"/>
    <x v="4"/>
    <m/>
  </r>
  <r>
    <x v="431"/>
    <s v="12.474.705/0001-20"/>
    <s v="NF SERVICOS"/>
    <n v="186314"/>
    <d v="2025-05-16T00:00:00"/>
    <n v="1966948"/>
    <d v="2025-05-16T00:00:00"/>
    <d v="2025-04-01T00:00:00"/>
    <n v="536.89"/>
    <d v="2025-06-15T00:00:00"/>
    <s v="E0240052"/>
    <s v="PD024040"/>
    <s v="PROGRAMA SP SEM PAPEL"/>
    <n v="511.12"/>
    <d v="2025-04-01T00:00:00"/>
    <x v="0"/>
    <m/>
    <s v="143.00005379/2024-50"/>
    <s v="359.00006138/2024-39-APPS"/>
    <s v="2 - FATURADO"/>
    <n v="0"/>
    <x v="0"/>
    <x v="0"/>
    <m/>
  </r>
  <r>
    <x v="431"/>
    <s v="12.474.705/0001-20"/>
    <s v="NF SERVICOS"/>
    <n v="186315"/>
    <d v="2025-05-16T00:00:00"/>
    <n v="1966949"/>
    <d v="2025-05-16T00:00:00"/>
    <d v="2025-04-01T00:00:00"/>
    <n v="14147.42"/>
    <d v="2025-06-15T00:00:00"/>
    <s v="E0240317"/>
    <s v="PD024202"/>
    <s v="FOLHA DE PAGAMENTO"/>
    <n v="13468.34"/>
    <d v="2025-04-01T00:00:00"/>
    <x v="0"/>
    <d v="2024-11-01T00:00:00"/>
    <s v="143.00012326/2024-95"/>
    <s v="359.00003181/2024-42-APPS"/>
    <s v="2 - FATURADO"/>
    <n v="0"/>
    <x v="0"/>
    <x v="0"/>
    <m/>
  </r>
  <r>
    <x v="432"/>
    <s v="12.837.349/0001-61"/>
    <s v="NF SERVICOS"/>
    <n v="185045"/>
    <d v="2025-05-06T00:00:00"/>
    <n v="1965679"/>
    <d v="2025-05-06T00:00:00"/>
    <d v="2025-04-01T00:00:00"/>
    <n v="5919.22"/>
    <d v="2025-06-05T00:00:00"/>
    <s v="E0241006"/>
    <s v="PD024440"/>
    <s v="HOSPEDAGEM"/>
    <n v="5919.22"/>
    <d v="2025-04-01T00:00:00"/>
    <x v="0"/>
    <m/>
    <m/>
    <s v="359.00008494/2024-97-ITO"/>
    <s v="2 - FATURADO"/>
    <n v="0"/>
    <x v="0"/>
    <x v="0"/>
    <m/>
  </r>
  <r>
    <x v="433"/>
    <s v="12.982.770/0001-66"/>
    <s v="ND-OPERADORA CIELO"/>
    <n v="25597"/>
    <d v="2025-05-28T00:00:00"/>
    <m/>
    <m/>
    <m/>
    <n v="251.97"/>
    <d v="2025-05-28T00:00:00"/>
    <m/>
    <m/>
    <s v="e-CNPJ A3 - Renovação 36 meses"/>
    <n v="251.97"/>
    <m/>
    <x v="0"/>
    <m/>
    <m/>
    <m/>
    <s v="1 - VENDA A VISTA"/>
    <n v="2"/>
    <x v="7"/>
    <x v="4"/>
    <m/>
  </r>
  <r>
    <x v="434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338"/>
    <x v="4"/>
    <x v="1"/>
    <m/>
  </r>
  <r>
    <x v="434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309"/>
    <x v="4"/>
    <x v="1"/>
    <m/>
  </r>
  <r>
    <x v="434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281"/>
    <x v="4"/>
    <x v="1"/>
    <m/>
  </r>
  <r>
    <x v="435"/>
    <s v="120.817.048-11"/>
    <s v="ND-AMAZON"/>
    <n v="243"/>
    <d v="2025-03-27T00:00:00"/>
    <m/>
    <m/>
    <m/>
    <n v="28.8"/>
    <d v="2025-04-26T00:00:00"/>
    <m/>
    <m/>
    <s v="SUSPEITO ATRAVES DAS LENTES, O"/>
    <n v="28.8"/>
    <m/>
    <x v="0"/>
    <m/>
    <m/>
    <m/>
    <s v="2 - FATURADO"/>
    <n v="34"/>
    <x v="5"/>
    <x v="3"/>
    <m/>
  </r>
  <r>
    <x v="436"/>
    <s v="122.168.029-30"/>
    <s v="ND-AMAZON"/>
    <n v="312"/>
    <d v="2025-04-17T00:00:00"/>
    <m/>
    <m/>
    <m/>
    <n v="21.67"/>
    <d v="2025-05-17T00:00:00"/>
    <m/>
    <m/>
    <s v="COL. APL. ESPECIAL: DICIONARIO DE FOTOGRAFOS DO CINEMA BRASILEIRO"/>
    <n v="21.67"/>
    <m/>
    <x v="0"/>
    <m/>
    <m/>
    <m/>
    <s v="2 - FATURADO"/>
    <n v="13"/>
    <x v="7"/>
    <x v="3"/>
    <m/>
  </r>
  <r>
    <x v="437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13"/>
    <x v="6"/>
    <x v="3"/>
    <m/>
  </r>
  <r>
    <x v="438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0"/>
    <x v="0"/>
    <x v="3"/>
    <m/>
  </r>
  <r>
    <x v="439"/>
    <s v="125.831.348-09"/>
    <s v="ND-OPERADORA CIELO"/>
    <n v="25610"/>
    <d v="2025-05-29T00:00:00"/>
    <m/>
    <m/>
    <m/>
    <n v="124.99"/>
    <d v="2025-05-29T00:00:00"/>
    <m/>
    <m/>
    <s v="e-CPF A1 (renovacao) em Software (12 meses) "/>
    <n v="124.99"/>
    <m/>
    <x v="0"/>
    <m/>
    <m/>
    <m/>
    <s v="1 - VENDA A VISTA"/>
    <n v="1"/>
    <x v="7"/>
    <x v="4"/>
    <m/>
  </r>
  <r>
    <x v="440"/>
    <s v="125.954.147-98"/>
    <s v="ND-AMAZON"/>
    <n v="334"/>
    <d v="2025-04-17T00:00:00"/>
    <m/>
    <m/>
    <m/>
    <n v="82"/>
    <d v="2025-05-17T00:00:00"/>
    <m/>
    <m/>
    <s v="ARTE AFRICANA"/>
    <n v="82"/>
    <m/>
    <x v="0"/>
    <m/>
    <m/>
    <m/>
    <s v="2 - FATURADO"/>
    <n v="13"/>
    <x v="7"/>
    <x v="3"/>
    <m/>
  </r>
  <r>
    <x v="441"/>
    <s v="126.440.039-03"/>
    <s v="ND-AMAZON"/>
    <n v="282"/>
    <d v="2025-04-17T00:00:00"/>
    <m/>
    <m/>
    <m/>
    <n v="12.75"/>
    <d v="2025-05-17T00:00:00"/>
    <m/>
    <m/>
    <s v="LAURO MULLER - COLECAO SERIE ESSENCIAL NO 88"/>
    <n v="12.75"/>
    <m/>
    <x v="0"/>
    <m/>
    <m/>
    <m/>
    <s v="2 - FATURADO"/>
    <n v="13"/>
    <x v="7"/>
    <x v="3"/>
    <m/>
  </r>
  <r>
    <x v="442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0"/>
    <x v="0"/>
    <x v="3"/>
    <m/>
  </r>
  <r>
    <x v="443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444"/>
    <s v="128.982.514-96"/>
    <s v="ND-AMAZON"/>
    <n v="181"/>
    <d v="2025-01-18T00:00:00"/>
    <m/>
    <m/>
    <m/>
    <n v="25.5"/>
    <d v="2025-02-17T00:00:00"/>
    <m/>
    <m/>
    <s v="AS BELAS ARTES REDUZIDAS A UM MESMO PRINCIPIO"/>
    <n v="25.5"/>
    <m/>
    <x v="0"/>
    <m/>
    <m/>
    <m/>
    <s v="2 - FATURADO"/>
    <n v="102"/>
    <x v="6"/>
    <x v="3"/>
    <m/>
  </r>
  <r>
    <x v="445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310"/>
    <x v="4"/>
    <x v="1"/>
    <m/>
  </r>
  <r>
    <x v="446"/>
    <s v="13.085.519/0001-61"/>
    <s v="NF SERVICOS KIT"/>
    <n v="186552"/>
    <d v="2025-05-22T00:00:00"/>
    <n v="1967186"/>
    <d v="2025-05-22T00:00:00"/>
    <d v="2025-04-01T00:00:00"/>
    <n v="5657.28"/>
    <d v="2025-06-21T00:00:00"/>
    <s v="E0230163"/>
    <s v="PD023138"/>
    <s v="CERTIFICADOS AR"/>
    <n v="5657.28"/>
    <d v="2025-04-01T00:00:00"/>
    <x v="0"/>
    <m/>
    <m/>
    <s v="PD-PRC-2023/01080 ITO"/>
    <s v="2 - FATURADO"/>
    <n v="0"/>
    <x v="0"/>
    <x v="1"/>
    <m/>
  </r>
  <r>
    <x v="447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162"/>
    <x v="2"/>
    <x v="2"/>
    <m/>
  </r>
  <r>
    <x v="447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106"/>
    <x v="6"/>
    <x v="1"/>
    <m/>
  </r>
  <r>
    <x v="448"/>
    <s v="13.499.747/0001-88"/>
    <s v="NF SERVICOS"/>
    <n v="163391"/>
    <d v="2024-07-03T00:00:00"/>
    <n v="1814411"/>
    <d v="2024-07-03T00:00:00"/>
    <d v="2024-05-01T00:00:00"/>
    <n v="168352.07"/>
    <d v="2024-08-02T00:00:00"/>
    <s v="E0240297"/>
    <s v="PD024180"/>
    <s v="e - TRANSITO"/>
    <n v="111944.52"/>
    <d v="2024-05-01T00:00:00"/>
    <x v="0"/>
    <m/>
    <m/>
    <s v="359.00002857/2024-81 - APPS"/>
    <s v="2 - FATURADO"/>
    <n v="301"/>
    <x v="1"/>
    <x v="0"/>
    <m/>
  </r>
  <r>
    <x v="448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88981.04"/>
    <d v="2024-07-01T00:00:00"/>
    <x v="0"/>
    <m/>
    <m/>
    <s v="359.00002857/2024-81 - APPS"/>
    <s v="2 - FATURADO"/>
    <n v="268"/>
    <x v="1"/>
    <x v="0"/>
    <m/>
  </r>
  <r>
    <x v="448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0"/>
    <m/>
    <m/>
    <s v="359.00005730/2024-13 - ITO"/>
    <s v="2 - FATURADO"/>
    <n v="208"/>
    <x v="1"/>
    <x v="0"/>
    <m/>
  </r>
  <r>
    <x v="448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0"/>
    <m/>
    <m/>
    <s v="359.00005730/2024-13 - ITO"/>
    <s v="2 - FATURADO"/>
    <n v="176"/>
    <x v="2"/>
    <x v="0"/>
    <m/>
  </r>
  <r>
    <x v="448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0"/>
    <m/>
    <m/>
    <s v="359.00002857/2024-81 - APPS"/>
    <s v="2 - FATURADO"/>
    <n v="175"/>
    <x v="2"/>
    <x v="0"/>
    <m/>
  </r>
  <r>
    <x v="448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0"/>
    <m/>
    <m/>
    <s v="359.00005730/2024-13 - ITO"/>
    <s v="2 - FATURADO"/>
    <n v="141"/>
    <x v="3"/>
    <x v="0"/>
    <m/>
  </r>
  <r>
    <x v="448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0"/>
    <m/>
    <m/>
    <s v="359.00002857/2024-81 - APPS"/>
    <s v="2 - FATURADO"/>
    <n v="141"/>
    <x v="3"/>
    <x v="0"/>
    <m/>
  </r>
  <r>
    <x v="448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0"/>
    <m/>
    <m/>
    <s v="359.00005730/2024-13 - ITO"/>
    <s v="2 - FATURADO"/>
    <n v="128"/>
    <x v="3"/>
    <x v="0"/>
    <m/>
  </r>
  <r>
    <x v="448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0"/>
    <m/>
    <m/>
    <s v="359.00002857/2024-81 - APPS"/>
    <s v="2 - FATURADO"/>
    <n v="120"/>
    <x v="6"/>
    <x v="0"/>
    <m/>
  </r>
  <r>
    <x v="448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0"/>
    <m/>
    <m/>
    <s v="359.00002857/2024-81 - APPS"/>
    <s v="2 - FATURADO"/>
    <n v="79"/>
    <x v="8"/>
    <x v="0"/>
    <m/>
  </r>
  <r>
    <x v="448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"/>
    <n v="5919.22"/>
    <d v="2025-01-01T00:00:00"/>
    <x v="0"/>
    <m/>
    <m/>
    <s v="359.00005730/2024-13 - ITO"/>
    <s v="2 - FATURADO"/>
    <n v="79"/>
    <x v="8"/>
    <x v="0"/>
    <m/>
  </r>
  <r>
    <x v="448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0"/>
    <m/>
    <m/>
    <s v="359.00002857/2024-81 - APPS"/>
    <s v="2 - FATURADO"/>
    <n v="51"/>
    <x v="5"/>
    <x v="0"/>
    <m/>
  </r>
  <r>
    <x v="448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"/>
    <n v="5919.22"/>
    <d v="2025-02-01T00:00:00"/>
    <x v="0"/>
    <m/>
    <m/>
    <s v="359.00005730/2024-13 - ITO"/>
    <s v="2 - FATURADO"/>
    <n v="50"/>
    <x v="5"/>
    <x v="0"/>
    <m/>
  </r>
  <r>
    <x v="448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0"/>
    <m/>
    <m/>
    <s v="359.00002857/2024-81 - APPS"/>
    <s v="2 - FATURADO"/>
    <n v="26"/>
    <x v="7"/>
    <x v="0"/>
    <m/>
  </r>
  <r>
    <x v="448"/>
    <s v="13.499.747/0001-88"/>
    <s v="NF SERVICOS"/>
    <n v="183046"/>
    <d v="2025-04-04T00:00:00"/>
    <n v="1950801"/>
    <d v="2025-04-04T00:00:00"/>
    <d v="2025-03-01T00:00:00"/>
    <n v="5919.22"/>
    <d v="2025-05-04T00:00:00"/>
    <s v="E0240409"/>
    <s v="PD024274"/>
    <s v="HOSPEDAGEM"/>
    <n v="5919.22"/>
    <d v="2025-03-01T00:00:00"/>
    <x v="0"/>
    <m/>
    <m/>
    <s v="359.00005730/2024-13 - ITO"/>
    <s v="2 - FATURADO"/>
    <n v="26"/>
    <x v="7"/>
    <x v="0"/>
    <m/>
  </r>
  <r>
    <x v="448"/>
    <s v="13.499.747/0001-88"/>
    <s v="NF SERVICOS"/>
    <n v="185049"/>
    <d v="2025-05-06T00:00:00"/>
    <n v="1965683"/>
    <d v="2025-05-06T00:00:00"/>
    <d v="2025-04-01T00:00:00"/>
    <n v="5919.22"/>
    <d v="2025-06-05T00:00:00"/>
    <s v="E0240409"/>
    <s v="PD024274"/>
    <s v="HOSPEDAGEM"/>
    <n v="5919.22"/>
    <d v="2025-04-01T00:00:00"/>
    <x v="0"/>
    <m/>
    <m/>
    <s v="359.00005730/2024-13 - ITO"/>
    <s v="2 - FATURADO"/>
    <n v="0"/>
    <x v="0"/>
    <x v="0"/>
    <m/>
  </r>
  <r>
    <x v="448"/>
    <s v="13.499.747/0001-88"/>
    <s v="NF SERVICOS"/>
    <n v="185056"/>
    <d v="2025-05-06T00:00:00"/>
    <n v="1965690"/>
    <d v="2025-05-06T00:00:00"/>
    <d v="2025-04-01T00:00:00"/>
    <n v="139369.85"/>
    <d v="2025-06-05T00:00:00"/>
    <s v="E0240297"/>
    <s v="PD024180"/>
    <s v="e - TRANSITO"/>
    <n v="139369.85"/>
    <d v="2025-04-01T00:00:00"/>
    <x v="0"/>
    <m/>
    <m/>
    <s v="359.00002857/2024-81 - APPS"/>
    <s v="2 - FATURADO"/>
    <n v="0"/>
    <x v="0"/>
    <x v="0"/>
    <m/>
  </r>
  <r>
    <x v="449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58"/>
    <x v="4"/>
    <x v="1"/>
    <m/>
  </r>
  <r>
    <x v="449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34"/>
    <x v="4"/>
    <x v="1"/>
    <m/>
  </r>
  <r>
    <x v="450"/>
    <s v="13.569.532/0001-96"/>
    <s v="NF SERVICOS DO"/>
    <n v="331869"/>
    <d v="2025-05-23T00:00:00"/>
    <n v="338585"/>
    <d v="2025-05-26T00:00:00"/>
    <m/>
    <n v="553.14"/>
    <d v="2025-06-25T00:00:00"/>
    <m/>
    <m/>
    <s v="Serviços de Publicidade Eletrônica"/>
    <n v="526.59"/>
    <m/>
    <x v="0"/>
    <m/>
    <m/>
    <m/>
    <s v="2 - FATURADO"/>
    <n v="0"/>
    <x v="0"/>
    <x v="1"/>
    <m/>
  </r>
  <r>
    <x v="451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824"/>
    <x v="4"/>
    <x v="1"/>
    <m/>
  </r>
  <r>
    <x v="451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784"/>
    <x v="4"/>
    <x v="1"/>
    <m/>
  </r>
  <r>
    <x v="451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758"/>
    <x v="4"/>
    <x v="1"/>
    <m/>
  </r>
  <r>
    <x v="451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734"/>
    <x v="4"/>
    <x v="1"/>
    <m/>
  </r>
  <r>
    <x v="451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686"/>
    <x v="4"/>
    <x v="1"/>
    <m/>
  </r>
  <r>
    <x v="451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73"/>
    <x v="4"/>
    <x v="1"/>
    <m/>
  </r>
  <r>
    <x v="451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451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451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451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451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451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451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451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452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17"/>
    <x v="4"/>
    <x v="1"/>
    <m/>
  </r>
  <r>
    <x v="452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34"/>
    <x v="4"/>
    <x v="1"/>
    <m/>
  </r>
  <r>
    <x v="453"/>
    <s v="13.750.681/0001-57"/>
    <s v="NF SERVICOS DO"/>
    <n v="327522"/>
    <d v="2025-05-07T00:00:00"/>
    <n v="334214"/>
    <d v="2025-05-07T00:00:00"/>
    <m/>
    <n v="735.3"/>
    <d v="2025-06-06T00:00:00"/>
    <s v="E0240825"/>
    <s v="PD024825"/>
    <s v="Serviços de Publicidade Eletrônica"/>
    <n v="700.01"/>
    <m/>
    <x v="0"/>
    <m/>
    <m/>
    <m/>
    <s v="2 - FATURADO"/>
    <n v="0"/>
    <x v="0"/>
    <x v="1"/>
    <m/>
  </r>
  <r>
    <x v="453"/>
    <s v="13.750.681/0001-57"/>
    <s v="NF SERVICOS DO"/>
    <n v="329160"/>
    <d v="2025-05-13T00:00:00"/>
    <n v="335861"/>
    <d v="2025-05-14T00:00:00"/>
    <m/>
    <n v="735.3"/>
    <d v="2025-06-13T00:00:00"/>
    <m/>
    <m/>
    <s v="Serviços de Publicidade Eletrônica"/>
    <n v="700.01"/>
    <m/>
    <x v="0"/>
    <m/>
    <m/>
    <m/>
    <s v="2 - FATURADO"/>
    <n v="0"/>
    <x v="0"/>
    <x v="1"/>
    <m/>
  </r>
  <r>
    <x v="453"/>
    <s v="13.750.681/0001-57"/>
    <s v="NF SERVICOS DO"/>
    <n v="332270"/>
    <d v="2025-05-26T00:00:00"/>
    <n v="338989"/>
    <d v="2025-05-27T00:00:00"/>
    <m/>
    <n v="612.75"/>
    <d v="2025-06-26T00:00:00"/>
    <s v="E0240825"/>
    <s v="PD024825"/>
    <s v="Serviços de Publicidade Eletrônica"/>
    <n v="583.34"/>
    <m/>
    <x v="0"/>
    <m/>
    <m/>
    <m/>
    <s v="2 - FATURADO"/>
    <n v="0"/>
    <x v="0"/>
    <x v="1"/>
    <m/>
  </r>
  <r>
    <x v="454"/>
    <s v="13.794.399/0001-71"/>
    <s v="NF SERVICOS"/>
    <n v="185027"/>
    <d v="2025-05-06T00:00:00"/>
    <n v="1965661"/>
    <d v="2025-05-06T00:00:00"/>
    <d v="2025-04-01T00:00:00"/>
    <n v="5919.22"/>
    <d v="2025-06-05T00:00:00"/>
    <s v="E0250070"/>
    <s v="PD025057"/>
    <s v="HOSPEDAGEM   FISICA  DE  EQUIPAMENTOS"/>
    <n v="5919.22"/>
    <d v="2025-04-01T00:00:00"/>
    <x v="0"/>
    <m/>
    <m/>
    <s v="359.00011358/2024-84 ITO"/>
    <s v="2 - FATURADO"/>
    <n v="0"/>
    <x v="0"/>
    <x v="0"/>
    <m/>
  </r>
  <r>
    <x v="455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0"/>
    <s v="104/2023"/>
    <s v="47/2023 - FED"/>
    <s v="359.00003616/2023-78  ITO"/>
    <s v="2 - FATURADO"/>
    <n v="33"/>
    <x v="5"/>
    <x v="0"/>
    <m/>
  </r>
  <r>
    <x v="455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0"/>
    <s v="104/2023"/>
    <s v="47/2023 - FED"/>
    <s v="359.00003616/2023-78  ITO"/>
    <s v="2 - FATURADO"/>
    <n v="33"/>
    <x v="5"/>
    <x v="0"/>
    <m/>
  </r>
  <r>
    <x v="455"/>
    <s v="13.885.115/0001-52"/>
    <s v="NFS INSS RET"/>
    <n v="186080"/>
    <d v="2025-05-15T00:00:00"/>
    <n v="1966714"/>
    <d v="2025-05-15T00:00:00"/>
    <d v="2025-04-01T00:00:00"/>
    <n v="94200.73"/>
    <d v="2025-06-14T00:00:00"/>
    <s v="E0230269"/>
    <s v="PD023237"/>
    <s v="DIGITALIZAÇÃO - CLASSIFICAÇÃO DE DOCUMENTOS E CETIFICADO DIGITAL"/>
    <n v="79317.009999999995"/>
    <d v="2025-04-01T00:00:00"/>
    <x v="0"/>
    <s v="C.U.2023144560-6  119/2023"/>
    <s v="SEI 29.0001.0198609.2023-98)"/>
    <s v="359.00007932/2023-19  ITO"/>
    <s v="2 - FATURADO"/>
    <n v="0"/>
    <x v="0"/>
    <x v="0"/>
    <m/>
  </r>
  <r>
    <x v="455"/>
    <s v="13.885.115/0001-52"/>
    <s v="NFS INSS RET"/>
    <n v="186081"/>
    <d v="2025-05-15T00:00:00"/>
    <n v="1966715"/>
    <d v="2025-05-15T00:00:00"/>
    <d v="2025-04-01T00:00:00"/>
    <n v="81998.5"/>
    <d v="2025-06-14T00:00:00"/>
    <s v="E0230269"/>
    <s v="PD023237"/>
    <s v="DIGITALIZAÇÃO - CLASSIFICAÇÃO DE DOCUMENTOS E CETIFICADO DIGITAL"/>
    <n v="69042.73"/>
    <d v="2025-04-01T00:00:00"/>
    <x v="0"/>
    <s v="C.U.2023144560-6  119/2023"/>
    <s v="SEI 29.0001.0198609.2023-98)"/>
    <s v="359.00007932/2023-19  ITO"/>
    <s v="2 - FATURADO"/>
    <n v="0"/>
    <x v="0"/>
    <x v="0"/>
    <m/>
  </r>
  <r>
    <x v="455"/>
    <s v="13.885.115/0001-52"/>
    <s v="NF SERVICOS KIT"/>
    <n v="186570"/>
    <d v="2025-05-22T00:00:00"/>
    <n v="1967204"/>
    <d v="2025-05-23T00:00:00"/>
    <d v="2025-04-01T00:00:00"/>
    <n v="11653.66"/>
    <d v="2025-06-22T00:00:00"/>
    <s v="E0220178"/>
    <s v="PD022137"/>
    <s v="CERTIFICADOS DIGITAIS"/>
    <n v="11094.28"/>
    <d v="2025-04-01T00:00:00"/>
    <x v="0"/>
    <s v="nº 058/2022"/>
    <s v="nº 019/22 FED"/>
    <s v="PD-PRC-2022/01530      SEI  359.00006310/2024-54   APPS/ITO"/>
    <s v="2 - FATURADO"/>
    <n v="0"/>
    <x v="0"/>
    <x v="1"/>
    <m/>
  </r>
  <r>
    <x v="455"/>
    <s v="13.885.115/0001-52"/>
    <s v="NF SERVICOS"/>
    <n v="186792"/>
    <d v="2025-05-27T00:00:00"/>
    <n v="1967426"/>
    <d v="2025-05-27T00:00:00"/>
    <d v="2025-04-01T00:00:00"/>
    <n v="119126.48"/>
    <d v="2025-06-26T00:00:00"/>
    <s v="E0230039"/>
    <s v="PD023032"/>
    <s v="HELP DESK"/>
    <n v="113408.41"/>
    <d v="2025-04-01T00:00:00"/>
    <x v="0"/>
    <s v="015/2023"/>
    <s v="103/2023-DG/MP"/>
    <s v="PD-PRC-2022/04612-359.00001794/2024-45-ITO"/>
    <s v="2 - FATURADO"/>
    <n v="0"/>
    <x v="0"/>
    <x v="0"/>
    <m/>
  </r>
  <r>
    <x v="455"/>
    <s v="13.885.115/0001-52"/>
    <s v="NF SERVICOS"/>
    <n v="186793"/>
    <d v="2025-05-27T00:00:00"/>
    <n v="1967427"/>
    <d v="2025-05-27T00:00:00"/>
    <d v="2025-04-01T00:00:00"/>
    <n v="610600.39"/>
    <d v="2025-06-26T00:00:00"/>
    <s v="E0230039"/>
    <s v="PD023032"/>
    <s v="HELP DESK"/>
    <n v="581291.56999999995"/>
    <d v="2025-04-01T00:00:00"/>
    <x v="0"/>
    <s v="015/2023"/>
    <s v="103/2023-DG/MP"/>
    <s v="PD-PRC-2022/04612-359.00001794/2024-45-ITO"/>
    <s v="2 - FATURADO"/>
    <n v="0"/>
    <x v="0"/>
    <x v="0"/>
    <m/>
  </r>
  <r>
    <x v="455"/>
    <s v="13.885.115/0001-52"/>
    <s v="NF SERVICOS"/>
    <n v="186794"/>
    <d v="2025-05-27T00:00:00"/>
    <n v="1967428"/>
    <d v="2025-05-27T00:00:00"/>
    <d v="2025-04-01T00:00:00"/>
    <n v="18716.849999999999"/>
    <d v="2025-06-26T00:00:00"/>
    <s v="E0230039"/>
    <s v="PD023032"/>
    <s v="HELP DESK"/>
    <n v="17818.439999999999"/>
    <d v="2025-04-01T00:00:00"/>
    <x v="0"/>
    <s v="015/2023"/>
    <s v="103/2023-DG/MP"/>
    <s v="PD-PRC-2022/04612-359.00001794/2024-45-ITO"/>
    <s v="2 - FATURADO"/>
    <n v="0"/>
    <x v="0"/>
    <x v="0"/>
    <m/>
  </r>
  <r>
    <x v="456"/>
    <s v="130.411.398-12"/>
    <s v="ND-BENEF AFASTADOS"/>
    <n v="934"/>
    <d v="2025-03-31T00:00:00"/>
    <m/>
    <m/>
    <m/>
    <n v="535.63"/>
    <d v="2025-05-03T00:00:00"/>
    <m/>
    <m/>
    <s v="PLANO DE SAUDE FUNC AFASTADOS"/>
    <n v="535.63"/>
    <m/>
    <x v="0"/>
    <m/>
    <m/>
    <m/>
    <s v="33 DIAS"/>
    <n v="27"/>
    <x v="7"/>
    <x v="5"/>
    <m/>
  </r>
  <r>
    <x v="456"/>
    <s v="130.411.398-12"/>
    <s v="ND-BENEF AFASTADOS"/>
    <n v="955"/>
    <d v="2025-05-02T00:00:00"/>
    <m/>
    <m/>
    <m/>
    <n v="362.38"/>
    <d v="2025-06-03T00:00:00"/>
    <m/>
    <m/>
    <s v="PLANO DE SAUDE FUNC AFASTADOS"/>
    <n v="362.38"/>
    <m/>
    <x v="0"/>
    <m/>
    <m/>
    <m/>
    <s v="32 DIAS"/>
    <n v="0"/>
    <x v="0"/>
    <x v="5"/>
    <m/>
  </r>
  <r>
    <x v="457"/>
    <s v="132.426.898-01"/>
    <s v="ND-OPERADORA CIELO"/>
    <n v="25493"/>
    <d v="2025-05-21T00:00:00"/>
    <m/>
    <m/>
    <m/>
    <n v="187.49"/>
    <d v="2025-05-21T00:00:00"/>
    <m/>
    <m/>
    <s v="Certificado e-CPF A3 (somente certificado) - 36 meses"/>
    <n v="187.49"/>
    <m/>
    <x v="0"/>
    <m/>
    <m/>
    <m/>
    <s v="1 - VENDA A VISTA"/>
    <n v="9"/>
    <x v="7"/>
    <x v="4"/>
    <m/>
  </r>
  <r>
    <x v="458"/>
    <s v="134.400.188-22"/>
    <s v="ND-AMAZON"/>
    <n v="17"/>
    <d v="2025-01-07T00:00:00"/>
    <m/>
    <m/>
    <m/>
    <n v="23.97"/>
    <d v="2025-02-06T00:00:00"/>
    <m/>
    <m/>
    <s v="FILMES DA MINHA VIDA, OS - 2"/>
    <n v="23.97"/>
    <m/>
    <x v="0"/>
    <m/>
    <m/>
    <m/>
    <s v="2 - FATURADO"/>
    <n v="113"/>
    <x v="6"/>
    <x v="3"/>
    <m/>
  </r>
  <r>
    <x v="459"/>
    <s v="134.596.056-50"/>
    <s v="ND-AMAZON"/>
    <n v="358"/>
    <d v="2025-04-25T00:00:00"/>
    <m/>
    <m/>
    <m/>
    <n v="12.75"/>
    <d v="2025-05-25T00:00:00"/>
    <m/>
    <m/>
    <s v="LAFAYETTE R PEREIRA - COLECAO SERIE ESSENCIAL NO 43"/>
    <n v="12.75"/>
    <m/>
    <x v="0"/>
    <m/>
    <m/>
    <m/>
    <s v="2 - FATURADO"/>
    <n v="5"/>
    <x v="7"/>
    <x v="3"/>
    <m/>
  </r>
  <r>
    <x v="460"/>
    <s v="134.917.248-05"/>
    <s v="ND-OPERADORA CIELO"/>
    <n v="25548"/>
    <d v="2025-05-24T00:00:00"/>
    <m/>
    <m/>
    <m/>
    <n v="124.99"/>
    <d v="2025-05-24T00:00:00"/>
    <m/>
    <m/>
    <s v="Certificado e-CPF A1 em Software (12 meses)"/>
    <n v="124.99"/>
    <m/>
    <x v="0"/>
    <m/>
    <m/>
    <m/>
    <s v="1 - VENDA A VISTA"/>
    <n v="6"/>
    <x v="7"/>
    <x v="4"/>
    <m/>
  </r>
  <r>
    <x v="461"/>
    <s v="136.015.198-28"/>
    <s v="ND-OPERADORA CIELO"/>
    <n v="25316"/>
    <d v="2025-05-07T00:00:00"/>
    <m/>
    <m/>
    <m/>
    <n v="124.99"/>
    <d v="2025-05-07T00:00:00"/>
    <m/>
    <m/>
    <s v="Certificado e-CPF A1 em Software (12 meses)"/>
    <n v="124.99"/>
    <m/>
    <x v="0"/>
    <m/>
    <m/>
    <m/>
    <s v="1 - VENDA A VISTA"/>
    <n v="23"/>
    <x v="7"/>
    <x v="4"/>
    <m/>
  </r>
  <r>
    <x v="462"/>
    <s v="136.139.718-79"/>
    <s v="ND-OPERADORA CIELO"/>
    <n v="25276"/>
    <d v="2025-05-05T00:00:00"/>
    <m/>
    <m/>
    <m/>
    <n v="124.99"/>
    <d v="2025-05-05T00:00:00"/>
    <m/>
    <m/>
    <s v="Certificado e-CPF A1 em Software (12 meses)"/>
    <n v="124.99"/>
    <m/>
    <x v="0"/>
    <m/>
    <m/>
    <m/>
    <s v="1 - VENDA A VISTA"/>
    <n v="25"/>
    <x v="7"/>
    <x v="4"/>
    <m/>
  </r>
  <r>
    <x v="463"/>
    <s v="136.337.897-07"/>
    <s v="ND-AMAZON"/>
    <n v="9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13"/>
    <x v="6"/>
    <x v="3"/>
    <m/>
  </r>
  <r>
    <x v="464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246"/>
    <x v="4"/>
    <x v="1"/>
    <m/>
  </r>
  <r>
    <x v="465"/>
    <s v="137.224.288-07"/>
    <s v="ND-OPERADORA CIELO"/>
    <n v="25552"/>
    <d v="2025-05-25T00:00:00"/>
    <m/>
    <m/>
    <m/>
    <n v="124.99"/>
    <d v="2025-05-25T00:00:00"/>
    <m/>
    <m/>
    <s v="Certificado e-CPF A1 em Software (12 meses)"/>
    <n v="124.99"/>
    <m/>
    <x v="0"/>
    <m/>
    <m/>
    <m/>
    <s v="1 - VENDA A VISTA"/>
    <n v="5"/>
    <x v="7"/>
    <x v="4"/>
    <m/>
  </r>
  <r>
    <x v="466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13"/>
    <x v="6"/>
    <x v="3"/>
    <m/>
  </r>
  <r>
    <x v="467"/>
    <s v="138.334.447-70"/>
    <s v="ND-AMAZON"/>
    <n v="306"/>
    <d v="2025-04-17T00:00:00"/>
    <m/>
    <m/>
    <m/>
    <n v="68"/>
    <d v="2025-05-17T00:00:00"/>
    <m/>
    <m/>
    <s v="ESPELHO DIARIO"/>
    <n v="68"/>
    <m/>
    <x v="0"/>
    <m/>
    <m/>
    <m/>
    <s v="2 - FATURADO"/>
    <n v="13"/>
    <x v="7"/>
    <x v="3"/>
    <m/>
  </r>
  <r>
    <x v="468"/>
    <s v="14.342.339/0001-80"/>
    <s v="ND-OPERADORA CIELO"/>
    <n v="25442"/>
    <d v="2025-05-16T00:00:00"/>
    <m/>
    <m/>
    <m/>
    <n v="124.99"/>
    <d v="2025-05-16T00:00:00"/>
    <m/>
    <m/>
    <s v="Certificado e-CPF A1 em Software (12 meses)"/>
    <n v="124.99"/>
    <m/>
    <x v="0"/>
    <m/>
    <m/>
    <m/>
    <s v="1 - VENDA A VISTA"/>
    <n v="14"/>
    <x v="7"/>
    <x v="4"/>
    <m/>
  </r>
  <r>
    <x v="469"/>
    <s v="14.450.855/0001-29"/>
    <s v="ND-OPERADORA CIELO"/>
    <n v="25379"/>
    <d v="2025-05-13T00:00:00"/>
    <m/>
    <m/>
    <m/>
    <n v="293.73"/>
    <d v="2025-05-13T00:00:00"/>
    <m/>
    <m/>
    <s v="e-CNPJ A3 (somente certificado) - 36 meses "/>
    <n v="293.73"/>
    <m/>
    <x v="0"/>
    <m/>
    <m/>
    <m/>
    <s v="1 - VENDA A VISTA"/>
    <n v="17"/>
    <x v="7"/>
    <x v="4"/>
    <m/>
  </r>
  <r>
    <x v="470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106"/>
    <x v="6"/>
    <x v="1"/>
    <m/>
  </r>
  <r>
    <x v="471"/>
    <s v="14.566.799/0001-92"/>
    <s v="ND-OPERADORA CIELO"/>
    <n v="25413"/>
    <d v="2025-05-14T00:00:00"/>
    <m/>
    <m/>
    <m/>
    <n v="251.97"/>
    <d v="2025-05-14T00:00:00"/>
    <m/>
    <m/>
    <s v="e-CNPJ A3 - Renovação 36 meses"/>
    <n v="251.97"/>
    <m/>
    <x v="0"/>
    <m/>
    <m/>
    <m/>
    <s v="1 - VENDA A VISTA"/>
    <n v="16"/>
    <x v="7"/>
    <x v="4"/>
    <m/>
  </r>
  <r>
    <x v="472"/>
    <s v="140.397.908-12"/>
    <s v="ND-OPERADORA CIELO"/>
    <n v="25464"/>
    <d v="2025-05-19T00:00:00"/>
    <m/>
    <m/>
    <m/>
    <n v="437.47"/>
    <d v="2025-05-19T00:00:00"/>
    <m/>
    <m/>
    <s v="Certificado e-CPF A3 em token - 36 meses"/>
    <n v="437.47"/>
    <m/>
    <x v="0"/>
    <m/>
    <m/>
    <m/>
    <s v="1 - VENDA A VISTA"/>
    <n v="11"/>
    <x v="7"/>
    <x v="4"/>
    <m/>
  </r>
  <r>
    <x v="473"/>
    <s v="140.399.328-97"/>
    <s v="ND-AMAZON"/>
    <n v="198"/>
    <d v="2025-02-06T00:00:00"/>
    <m/>
    <m/>
    <m/>
    <n v="36.119999999999997"/>
    <d v="2025-03-08T00:00:00"/>
    <m/>
    <m/>
    <s v="RENINA KATZ - CADERNOS DE DESENHO"/>
    <n v="36.119999999999997"/>
    <m/>
    <x v="0"/>
    <m/>
    <m/>
    <m/>
    <s v="2 - FATURADO"/>
    <n v="83"/>
    <x v="8"/>
    <x v="3"/>
    <m/>
  </r>
  <r>
    <x v="474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613"/>
    <x v="4"/>
    <x v="5"/>
    <m/>
  </r>
  <r>
    <x v="474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580"/>
    <x v="4"/>
    <x v="5"/>
    <m/>
  </r>
  <r>
    <x v="475"/>
    <s v="142.978.358-35"/>
    <s v="ND-BENEF AFASTADOS"/>
    <n v="949"/>
    <d v="2025-05-02T00:00:00"/>
    <m/>
    <m/>
    <m/>
    <n v="278.38"/>
    <d v="2025-06-03T00:00:00"/>
    <m/>
    <m/>
    <s v="PLANO DE SAUDE FUNC AFASTADOS"/>
    <n v="278.38"/>
    <m/>
    <x v="0"/>
    <m/>
    <m/>
    <m/>
    <s v="32 DIAS"/>
    <n v="0"/>
    <x v="0"/>
    <x v="5"/>
    <m/>
  </r>
  <r>
    <x v="476"/>
    <s v="143.272.337-57"/>
    <s v="ND-AMAZON"/>
    <n v="273"/>
    <d v="2025-03-27T00:00:00"/>
    <m/>
    <m/>
    <m/>
    <n v="42.9"/>
    <d v="2025-04-26T00:00:00"/>
    <m/>
    <m/>
    <s v="TRILOGIA DO COPAN: A HISTORIA DO ED COPAN VL. 1 - 1A REIMPRESSAO"/>
    <n v="42.9"/>
    <m/>
    <x v="0"/>
    <m/>
    <m/>
    <m/>
    <s v="2 - FATURADO"/>
    <n v="34"/>
    <x v="5"/>
    <x v="3"/>
    <m/>
  </r>
  <r>
    <x v="477"/>
    <s v="143.658.877-42"/>
    <s v="ND-AMAZON"/>
    <n v="56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13"/>
    <x v="6"/>
    <x v="3"/>
    <m/>
  </r>
  <r>
    <x v="478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4"/>
    <x v="5"/>
    <x v="3"/>
    <m/>
  </r>
  <r>
    <x v="479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731"/>
    <x v="4"/>
    <x v="5"/>
    <m/>
  </r>
  <r>
    <x v="479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703"/>
    <x v="4"/>
    <x v="5"/>
    <m/>
  </r>
  <r>
    <x v="479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668"/>
    <x v="4"/>
    <x v="5"/>
    <m/>
  </r>
  <r>
    <x v="479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638"/>
    <x v="4"/>
    <x v="5"/>
    <m/>
  </r>
  <r>
    <x v="479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613"/>
    <x v="4"/>
    <x v="5"/>
    <m/>
  </r>
  <r>
    <x v="479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580"/>
    <x v="4"/>
    <x v="5"/>
    <m/>
  </r>
  <r>
    <x v="479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543"/>
    <x v="4"/>
    <x v="5"/>
    <m/>
  </r>
  <r>
    <x v="479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515"/>
    <x v="4"/>
    <x v="5"/>
    <m/>
  </r>
  <r>
    <x v="479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484"/>
    <x v="4"/>
    <x v="5"/>
    <m/>
  </r>
  <r>
    <x v="479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449"/>
    <x v="4"/>
    <x v="5"/>
    <m/>
  </r>
  <r>
    <x v="479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420"/>
    <x v="4"/>
    <x v="5"/>
    <m/>
  </r>
  <r>
    <x v="479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389"/>
    <x v="4"/>
    <x v="5"/>
    <m/>
  </r>
  <r>
    <x v="479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360"/>
    <x v="1"/>
    <x v="5"/>
    <m/>
  </r>
  <r>
    <x v="479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330"/>
    <x v="1"/>
    <x v="5"/>
    <m/>
  </r>
  <r>
    <x v="479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302"/>
    <x v="1"/>
    <x v="5"/>
    <m/>
  </r>
  <r>
    <x v="479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271"/>
    <x v="1"/>
    <x v="5"/>
    <m/>
  </r>
  <r>
    <x v="479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240"/>
    <x v="1"/>
    <x v="5"/>
    <m/>
  </r>
  <r>
    <x v="479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210"/>
    <x v="1"/>
    <x v="5"/>
    <m/>
  </r>
  <r>
    <x v="479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176"/>
    <x v="2"/>
    <x v="5"/>
    <m/>
  </r>
  <r>
    <x v="479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147"/>
    <x v="3"/>
    <x v="5"/>
    <m/>
  </r>
  <r>
    <x v="479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114"/>
    <x v="6"/>
    <x v="5"/>
    <m/>
  </r>
  <r>
    <x v="479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85"/>
    <x v="8"/>
    <x v="5"/>
    <m/>
  </r>
  <r>
    <x v="479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55"/>
    <x v="5"/>
    <x v="5"/>
    <m/>
  </r>
  <r>
    <x v="479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27"/>
    <x v="7"/>
    <x v="5"/>
    <m/>
  </r>
  <r>
    <x v="479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0"/>
    <x v="0"/>
    <x v="5"/>
    <m/>
  </r>
  <r>
    <x v="480"/>
    <s v="144.033.066-24"/>
    <s v="ND-OPERADORA CIELO"/>
    <n v="25255"/>
    <d v="2025-05-02T00:00:00"/>
    <m/>
    <m/>
    <m/>
    <n v="187.49"/>
    <d v="2025-05-02T00:00:00"/>
    <m/>
    <m/>
    <s v="Certificado e-CPF A3 (somente certificado) - 36 meses"/>
    <n v="187.49"/>
    <m/>
    <x v="0"/>
    <m/>
    <m/>
    <m/>
    <s v="1 - VENDA A VISTA"/>
    <n v="28"/>
    <x v="7"/>
    <x v="4"/>
    <m/>
  </r>
  <r>
    <x v="481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113"/>
    <x v="6"/>
    <x v="3"/>
    <m/>
  </r>
  <r>
    <x v="482"/>
    <s v="147.198.628-45"/>
    <s v="ND-AMAZON"/>
    <n v="337"/>
    <d v="2025-04-21T00:00:00"/>
    <m/>
    <m/>
    <m/>
    <n v="43.35"/>
    <d v="2025-05-21T00:00:00"/>
    <m/>
    <m/>
    <s v="HISTORIA DA ESCOLA EM SAO PAULO E NO BRASIL - 2A ED 1A REIMPRESSAO"/>
    <n v="43.35"/>
    <m/>
    <x v="0"/>
    <m/>
    <m/>
    <m/>
    <s v="2 - FATURADO"/>
    <n v="9"/>
    <x v="7"/>
    <x v="3"/>
    <m/>
  </r>
  <r>
    <x v="483"/>
    <s v="147.397.686-31"/>
    <s v="ND-OPERADORA CIELO"/>
    <n v="25372"/>
    <d v="2025-05-12T00:00:00"/>
    <m/>
    <m/>
    <m/>
    <n v="124.99"/>
    <d v="2025-05-12T00:00:00"/>
    <m/>
    <m/>
    <s v="Certificado e-CPF A1 em Software (12 meses)"/>
    <n v="124.99"/>
    <m/>
    <x v="0"/>
    <m/>
    <m/>
    <m/>
    <s v="1 - VENDA A VISTA"/>
    <n v="18"/>
    <x v="7"/>
    <x v="4"/>
    <m/>
  </r>
  <r>
    <x v="484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113"/>
    <x v="6"/>
    <x v="3"/>
    <m/>
  </r>
  <r>
    <x v="485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113"/>
    <x v="6"/>
    <x v="3"/>
    <m/>
  </r>
  <r>
    <x v="486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113"/>
    <x v="6"/>
    <x v="3"/>
    <m/>
  </r>
  <r>
    <x v="487"/>
    <s v="148.390.948-45"/>
    <s v="ND-AMAZON"/>
    <n v="16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13"/>
    <x v="6"/>
    <x v="3"/>
    <m/>
  </r>
  <r>
    <x v="488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113"/>
    <x v="6"/>
    <x v="3"/>
    <m/>
  </r>
  <r>
    <x v="489"/>
    <s v="148.750.278-85"/>
    <s v="ND-AMAZON"/>
    <n v="267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34"/>
    <x v="5"/>
    <x v="3"/>
    <m/>
  </r>
  <r>
    <x v="490"/>
    <s v="149.587.537-70"/>
    <s v="ND-AMAZON"/>
    <n v="238"/>
    <d v="2025-03-27T00:00:00"/>
    <m/>
    <m/>
    <m/>
    <n v="61.41"/>
    <d v="2025-04-26T00:00:00"/>
    <m/>
    <m/>
    <s v="BOCAGE, O PERFIL PERDIDO"/>
    <n v="61.41"/>
    <m/>
    <x v="0"/>
    <m/>
    <m/>
    <m/>
    <s v="2 - FATURADO"/>
    <n v="34"/>
    <x v="5"/>
    <x v="3"/>
    <m/>
  </r>
  <r>
    <x v="491"/>
    <s v="15.011.982/0001-94"/>
    <s v="NF SERVICOS DO"/>
    <n v="331558"/>
    <d v="2025-05-22T00:00:00"/>
    <n v="338271"/>
    <d v="2025-05-23T00:00:00"/>
    <m/>
    <n v="11029.5"/>
    <d v="2025-06-22T00:00:00"/>
    <s v="E0202066"/>
    <s v="PD202066"/>
    <s v="Serviços de Publicidade Eletrônica"/>
    <n v="11029.5"/>
    <m/>
    <x v="0"/>
    <m/>
    <m/>
    <m/>
    <s v="2 - FATURADO"/>
    <n v="0"/>
    <x v="0"/>
    <x v="1"/>
    <m/>
  </r>
  <r>
    <x v="491"/>
    <s v="15.011.982/0001-94"/>
    <s v="NF SERVICOS DO"/>
    <n v="331910"/>
    <d v="2025-05-23T00:00:00"/>
    <n v="338626"/>
    <d v="2025-05-26T00:00:00"/>
    <m/>
    <n v="11029.5"/>
    <d v="2025-06-25T00:00:00"/>
    <s v="E0202066"/>
    <s v="PD202066"/>
    <s v="Serviços de Publicidade Eletrônica"/>
    <n v="11029.5"/>
    <m/>
    <x v="0"/>
    <m/>
    <m/>
    <m/>
    <s v="2 - FATURADO"/>
    <n v="0"/>
    <x v="0"/>
    <x v="1"/>
    <m/>
  </r>
  <r>
    <x v="491"/>
    <s v="15.011.982/0001-94"/>
    <s v="NF SERVICOS DO"/>
    <n v="331911"/>
    <d v="2025-05-23T00:00:00"/>
    <n v="338627"/>
    <d v="2025-05-26T00:00:00"/>
    <m/>
    <n v="3553.95"/>
    <d v="2025-06-25T00:00:00"/>
    <s v="E0202066"/>
    <s v="PD202066"/>
    <s v="Serviços de Publicidade Eletrônica"/>
    <n v="3553.95"/>
    <m/>
    <x v="0"/>
    <m/>
    <m/>
    <m/>
    <s v="2 - FATURADO"/>
    <n v="0"/>
    <x v="0"/>
    <x v="1"/>
    <m/>
  </r>
  <r>
    <x v="491"/>
    <s v="15.011.982/0001-94"/>
    <s v="NF SERVICOS DO"/>
    <n v="332705"/>
    <d v="2025-05-27T00:00:00"/>
    <n v="339424"/>
    <d v="2025-05-28T00:00:00"/>
    <m/>
    <n v="2696.1"/>
    <d v="2025-06-27T00:00:00"/>
    <s v="E0202066"/>
    <s v="PD202066"/>
    <s v="Serviços de Publicidade Eletrônica"/>
    <n v="2696.1"/>
    <m/>
    <x v="0"/>
    <m/>
    <m/>
    <m/>
    <s v="2 - FATURADO"/>
    <n v="0"/>
    <x v="0"/>
    <x v="1"/>
    <m/>
  </r>
  <r>
    <x v="492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260"/>
    <x v="4"/>
    <x v="1"/>
    <m/>
  </r>
  <r>
    <x v="493"/>
    <s v="15.118.715/0001-10"/>
    <s v="NF SERVICOS DO"/>
    <n v="332574"/>
    <d v="2025-05-27T00:00:00"/>
    <n v="339293"/>
    <d v="2025-05-28T00:00:00"/>
    <m/>
    <n v="4779.45"/>
    <d v="2025-06-27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93"/>
    <s v="15.118.715/0001-10"/>
    <s v="NF SERVICOS DO"/>
    <n v="332575"/>
    <d v="2025-05-27T00:00:00"/>
    <n v="339294"/>
    <d v="2025-05-28T00:00:00"/>
    <m/>
    <n v="4779.45"/>
    <d v="2025-06-27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93"/>
    <s v="15.118.715/0001-10"/>
    <s v="NF SERVICOS DO"/>
    <n v="332576"/>
    <d v="2025-05-27T00:00:00"/>
    <n v="339295"/>
    <d v="2025-05-28T00:00:00"/>
    <m/>
    <n v="4779.45"/>
    <d v="2025-06-27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93"/>
    <s v="15.118.715/0001-10"/>
    <s v="NF SERVICOS DO"/>
    <n v="332577"/>
    <d v="2025-05-27T00:00:00"/>
    <n v="339296"/>
    <d v="2025-05-28T00:00:00"/>
    <m/>
    <n v="4779.45"/>
    <d v="2025-06-27T00:00:00"/>
    <s v="E0201969"/>
    <s v="PD201969"/>
    <s v="Serviços de Publicidade Eletrônica"/>
    <n v="4779.45"/>
    <m/>
    <x v="0"/>
    <m/>
    <m/>
    <m/>
    <s v="2 - FATURADO"/>
    <n v="0"/>
    <x v="0"/>
    <x v="1"/>
    <m/>
  </r>
  <r>
    <x v="494"/>
    <s v="15.131.560/0001-52"/>
    <s v="NF SERVICOS"/>
    <n v="185869"/>
    <d v="2025-05-13T00:00:00"/>
    <n v="1966503"/>
    <d v="2025-05-13T00:00:00"/>
    <d v="2025-04-01T00:00:00"/>
    <n v="87415"/>
    <d v="2025-06-12T00:00:00"/>
    <s v="E0240155"/>
    <s v="PD024105"/>
    <s v="SUSTENTACAO DA PLATAFORMA CRM OMNICHANNEL"/>
    <n v="79154.28"/>
    <d v="2025-04-01T00:00:00"/>
    <x v="0"/>
    <s v="022/2024"/>
    <s v="90011/2024"/>
    <s v="359.00004186/2024-92 - ITO"/>
    <s v="2 - FATURADO"/>
    <n v="0"/>
    <x v="0"/>
    <x v="0"/>
    <m/>
  </r>
  <r>
    <x v="494"/>
    <s v="15.131.560/0001-52"/>
    <s v="NF SERVICOS"/>
    <n v="185870"/>
    <d v="2025-05-13T00:00:00"/>
    <n v="1966504"/>
    <d v="2025-05-13T00:00:00"/>
    <d v="2025-04-01T00:00:00"/>
    <n v="9157.18"/>
    <d v="2025-06-12T00:00:00"/>
    <s v="E0240544"/>
    <s v="PD024390"/>
    <s v="PaaS MIDDELEWARE E SMS"/>
    <n v="8717.64"/>
    <d v="2025-04-01T00:00:00"/>
    <x v="0"/>
    <s v="039/2024"/>
    <m/>
    <s v="359.00007496/2024-69-ITO"/>
    <s v="2 - FATURADO"/>
    <n v="0"/>
    <x v="0"/>
    <x v="0"/>
    <m/>
  </r>
  <r>
    <x v="495"/>
    <s v="15.141.938/0001-07"/>
    <s v="ND-OPERADORA CIELO"/>
    <n v="25263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496"/>
    <s v="15.143.452/0001-08"/>
    <s v="ND-OPERADORA CIELO"/>
    <n v="25445"/>
    <d v="2025-05-17T00:00:00"/>
    <m/>
    <m/>
    <m/>
    <n v="293.73"/>
    <d v="2025-05-17T00:00:00"/>
    <m/>
    <m/>
    <s v="e-CNPJ A3 (somente certificado) - 36 meses "/>
    <n v="293.73"/>
    <m/>
    <x v="0"/>
    <m/>
    <m/>
    <m/>
    <s v="1 - VENDA A VISTA"/>
    <n v="13"/>
    <x v="7"/>
    <x v="4"/>
    <m/>
  </r>
  <r>
    <x v="496"/>
    <s v="15.143.452/0001-08"/>
    <s v="ND-OPERADORA CIELO"/>
    <n v="25450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497"/>
    <s v="15.401.381/0001-98"/>
    <s v="NF SERVICOS E_GOV"/>
    <n v="181851"/>
    <d v="2025-03-19T00:00:00"/>
    <n v="1936674"/>
    <d v="2025-03-19T00:00:00"/>
    <m/>
    <n v="277.10000000000002"/>
    <d v="2025-04-18T00:00:00"/>
    <m/>
    <m/>
    <s v="Certificado e-CPF A3 em token - 36 meses Gov"/>
    <n v="277.10000000000002"/>
    <m/>
    <x v="0"/>
    <m/>
    <m/>
    <m/>
    <s v="2 - FATURADO"/>
    <n v="42"/>
    <x v="5"/>
    <x v="1"/>
    <m/>
  </r>
  <r>
    <x v="497"/>
    <s v="15.401.381/0001-98"/>
    <s v="NF SERVICOS"/>
    <n v="186070"/>
    <d v="2025-05-15T00:00:00"/>
    <n v="1966704"/>
    <d v="2025-05-15T00:00:00"/>
    <d v="2025-04-01T00:00:00"/>
    <n v="10738.64"/>
    <d v="2025-06-14T00:00:00"/>
    <s v="E0240230"/>
    <s v="PD024133"/>
    <s v="OFFICE BASICO"/>
    <n v="10738.64"/>
    <d v="2025-04-01T00:00:00"/>
    <x v="0"/>
    <d v="2024-11-01T00:00:00"/>
    <s v="271.00000432/2024-24"/>
    <s v="359.00005427/2024-11 ITO"/>
    <s v="2 - FATURADO"/>
    <n v="0"/>
    <x v="0"/>
    <x v="0"/>
    <m/>
  </r>
  <r>
    <x v="498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587"/>
    <x v="4"/>
    <x v="8"/>
    <m/>
  </r>
  <r>
    <x v="498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527"/>
    <x v="4"/>
    <x v="8"/>
    <m/>
  </r>
  <r>
    <x v="498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527"/>
    <x v="4"/>
    <x v="8"/>
    <m/>
  </r>
  <r>
    <x v="498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495"/>
    <x v="4"/>
    <x v="8"/>
    <m/>
  </r>
  <r>
    <x v="498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495"/>
    <x v="4"/>
    <x v="8"/>
    <m/>
  </r>
  <r>
    <x v="498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464"/>
    <x v="4"/>
    <x v="8"/>
    <m/>
  </r>
  <r>
    <x v="498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464"/>
    <x v="4"/>
    <x v="8"/>
    <m/>
  </r>
  <r>
    <x v="498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464"/>
    <x v="4"/>
    <x v="8"/>
    <m/>
  </r>
  <r>
    <x v="498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436"/>
    <x v="4"/>
    <x v="8"/>
    <m/>
  </r>
  <r>
    <x v="498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436"/>
    <x v="4"/>
    <x v="8"/>
    <m/>
  </r>
  <r>
    <x v="498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436"/>
    <x v="4"/>
    <x v="8"/>
    <m/>
  </r>
  <r>
    <x v="498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403"/>
    <x v="4"/>
    <x v="8"/>
    <m/>
  </r>
  <r>
    <x v="498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403"/>
    <x v="4"/>
    <x v="8"/>
    <m/>
  </r>
  <r>
    <x v="498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403"/>
    <x v="4"/>
    <x v="8"/>
    <m/>
  </r>
  <r>
    <x v="498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373"/>
    <x v="4"/>
    <x v="8"/>
    <m/>
  </r>
  <r>
    <x v="498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373"/>
    <x v="4"/>
    <x v="8"/>
    <m/>
  </r>
  <r>
    <x v="498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373"/>
    <x v="4"/>
    <x v="8"/>
    <m/>
  </r>
  <r>
    <x v="498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343"/>
    <x v="4"/>
    <x v="8"/>
    <m/>
  </r>
  <r>
    <x v="498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343"/>
    <x v="4"/>
    <x v="8"/>
    <m/>
  </r>
  <r>
    <x v="498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343"/>
    <x v="4"/>
    <x v="8"/>
    <m/>
  </r>
  <r>
    <x v="498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343"/>
    <x v="4"/>
    <x v="8"/>
    <m/>
  </r>
  <r>
    <x v="498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343"/>
    <x v="4"/>
    <x v="8"/>
    <m/>
  </r>
  <r>
    <x v="498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311"/>
    <x v="4"/>
    <x v="8"/>
    <m/>
  </r>
  <r>
    <x v="498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311"/>
    <x v="4"/>
    <x v="8"/>
    <m/>
  </r>
  <r>
    <x v="498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311"/>
    <x v="4"/>
    <x v="8"/>
    <m/>
  </r>
  <r>
    <x v="498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311"/>
    <x v="4"/>
    <x v="8"/>
    <m/>
  </r>
  <r>
    <x v="498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283"/>
    <x v="4"/>
    <x v="8"/>
    <m/>
  </r>
  <r>
    <x v="498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283"/>
    <x v="4"/>
    <x v="8"/>
    <m/>
  </r>
  <r>
    <x v="498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283"/>
    <x v="4"/>
    <x v="8"/>
    <m/>
  </r>
  <r>
    <x v="498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283"/>
    <x v="4"/>
    <x v="8"/>
    <m/>
  </r>
  <r>
    <x v="498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254"/>
    <x v="4"/>
    <x v="8"/>
    <m/>
  </r>
  <r>
    <x v="498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254"/>
    <x v="4"/>
    <x v="8"/>
    <m/>
  </r>
  <r>
    <x v="498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254"/>
    <x v="4"/>
    <x v="8"/>
    <m/>
  </r>
  <r>
    <x v="498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254"/>
    <x v="4"/>
    <x v="8"/>
    <m/>
  </r>
  <r>
    <x v="498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254"/>
    <x v="4"/>
    <x v="8"/>
    <m/>
  </r>
  <r>
    <x v="498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254"/>
    <x v="4"/>
    <x v="8"/>
    <m/>
  </r>
  <r>
    <x v="498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222"/>
    <x v="4"/>
    <x v="8"/>
    <m/>
  </r>
  <r>
    <x v="498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222"/>
    <x v="4"/>
    <x v="8"/>
    <m/>
  </r>
  <r>
    <x v="498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222"/>
    <x v="4"/>
    <x v="8"/>
    <m/>
  </r>
  <r>
    <x v="498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222"/>
    <x v="4"/>
    <x v="8"/>
    <m/>
  </r>
  <r>
    <x v="498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222"/>
    <x v="4"/>
    <x v="8"/>
    <m/>
  </r>
  <r>
    <x v="498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222"/>
    <x v="4"/>
    <x v="8"/>
    <m/>
  </r>
  <r>
    <x v="498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192"/>
    <x v="4"/>
    <x v="8"/>
    <m/>
  </r>
  <r>
    <x v="498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192"/>
    <x v="4"/>
    <x v="8"/>
    <m/>
  </r>
  <r>
    <x v="498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192"/>
    <x v="4"/>
    <x v="8"/>
    <m/>
  </r>
  <r>
    <x v="498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192"/>
    <x v="4"/>
    <x v="8"/>
    <m/>
  </r>
  <r>
    <x v="498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192"/>
    <x v="4"/>
    <x v="8"/>
    <m/>
  </r>
  <r>
    <x v="498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192"/>
    <x v="4"/>
    <x v="8"/>
    <m/>
  </r>
  <r>
    <x v="498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192"/>
    <x v="4"/>
    <x v="8"/>
    <m/>
  </r>
  <r>
    <x v="498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192"/>
    <x v="4"/>
    <x v="8"/>
    <m/>
  </r>
  <r>
    <x v="498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192"/>
    <x v="4"/>
    <x v="8"/>
    <m/>
  </r>
  <r>
    <x v="498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163"/>
    <x v="4"/>
    <x v="8"/>
    <m/>
  </r>
  <r>
    <x v="498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163"/>
    <x v="4"/>
    <x v="8"/>
    <m/>
  </r>
  <r>
    <x v="498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163"/>
    <x v="4"/>
    <x v="8"/>
    <m/>
  </r>
  <r>
    <x v="498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163"/>
    <x v="4"/>
    <x v="8"/>
    <m/>
  </r>
  <r>
    <x v="498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163"/>
    <x v="4"/>
    <x v="8"/>
    <m/>
  </r>
  <r>
    <x v="498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163"/>
    <x v="4"/>
    <x v="8"/>
    <m/>
  </r>
  <r>
    <x v="498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163"/>
    <x v="4"/>
    <x v="8"/>
    <m/>
  </r>
  <r>
    <x v="498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163"/>
    <x v="4"/>
    <x v="8"/>
    <m/>
  </r>
  <r>
    <x v="498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163"/>
    <x v="4"/>
    <x v="8"/>
    <m/>
  </r>
  <r>
    <x v="498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130"/>
    <x v="4"/>
    <x v="8"/>
    <m/>
  </r>
  <r>
    <x v="498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130"/>
    <x v="4"/>
    <x v="8"/>
    <m/>
  </r>
  <r>
    <x v="498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130"/>
    <x v="4"/>
    <x v="8"/>
    <m/>
  </r>
  <r>
    <x v="498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130"/>
    <x v="4"/>
    <x v="8"/>
    <m/>
  </r>
  <r>
    <x v="498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130"/>
    <x v="4"/>
    <x v="8"/>
    <m/>
  </r>
  <r>
    <x v="498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130"/>
    <x v="4"/>
    <x v="8"/>
    <m/>
  </r>
  <r>
    <x v="498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130"/>
    <x v="4"/>
    <x v="8"/>
    <m/>
  </r>
  <r>
    <x v="498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130"/>
    <x v="4"/>
    <x v="8"/>
    <m/>
  </r>
  <r>
    <x v="498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130"/>
    <x v="4"/>
    <x v="8"/>
    <m/>
  </r>
  <r>
    <x v="498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100"/>
    <x v="4"/>
    <x v="8"/>
    <m/>
  </r>
  <r>
    <x v="498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100"/>
    <x v="4"/>
    <x v="8"/>
    <m/>
  </r>
  <r>
    <x v="498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100"/>
    <x v="4"/>
    <x v="8"/>
    <m/>
  </r>
  <r>
    <x v="498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100"/>
    <x v="4"/>
    <x v="8"/>
    <m/>
  </r>
  <r>
    <x v="498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100"/>
    <x v="4"/>
    <x v="8"/>
    <m/>
  </r>
  <r>
    <x v="498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100"/>
    <x v="4"/>
    <x v="8"/>
    <m/>
  </r>
  <r>
    <x v="498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100"/>
    <x v="4"/>
    <x v="8"/>
    <m/>
  </r>
  <r>
    <x v="498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100"/>
    <x v="4"/>
    <x v="8"/>
    <m/>
  </r>
  <r>
    <x v="498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100"/>
    <x v="4"/>
    <x v="8"/>
    <m/>
  </r>
  <r>
    <x v="498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069"/>
    <x v="4"/>
    <x v="8"/>
    <m/>
  </r>
  <r>
    <x v="498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069"/>
    <x v="4"/>
    <x v="8"/>
    <m/>
  </r>
  <r>
    <x v="498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069"/>
    <x v="4"/>
    <x v="8"/>
    <m/>
  </r>
  <r>
    <x v="498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069"/>
    <x v="4"/>
    <x v="8"/>
    <m/>
  </r>
  <r>
    <x v="498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069"/>
    <x v="4"/>
    <x v="8"/>
    <m/>
  </r>
  <r>
    <x v="498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069"/>
    <x v="4"/>
    <x v="8"/>
    <m/>
  </r>
  <r>
    <x v="498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069"/>
    <x v="4"/>
    <x v="8"/>
    <m/>
  </r>
  <r>
    <x v="498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069"/>
    <x v="4"/>
    <x v="8"/>
    <m/>
  </r>
  <r>
    <x v="498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069"/>
    <x v="4"/>
    <x v="8"/>
    <m/>
  </r>
  <r>
    <x v="498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069"/>
    <x v="4"/>
    <x v="8"/>
    <m/>
  </r>
  <r>
    <x v="498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038"/>
    <x v="4"/>
    <x v="8"/>
    <m/>
  </r>
  <r>
    <x v="498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038"/>
    <x v="4"/>
    <x v="8"/>
    <m/>
  </r>
  <r>
    <x v="498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038"/>
    <x v="4"/>
    <x v="8"/>
    <m/>
  </r>
  <r>
    <x v="498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038"/>
    <x v="4"/>
    <x v="8"/>
    <m/>
  </r>
  <r>
    <x v="498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038"/>
    <x v="4"/>
    <x v="8"/>
    <m/>
  </r>
  <r>
    <x v="498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038"/>
    <x v="4"/>
    <x v="8"/>
    <m/>
  </r>
  <r>
    <x v="498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038"/>
    <x v="4"/>
    <x v="8"/>
    <m/>
  </r>
  <r>
    <x v="498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038"/>
    <x v="4"/>
    <x v="8"/>
    <m/>
  </r>
  <r>
    <x v="498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038"/>
    <x v="4"/>
    <x v="8"/>
    <m/>
  </r>
  <r>
    <x v="498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009"/>
    <x v="4"/>
    <x v="8"/>
    <m/>
  </r>
  <r>
    <x v="498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009"/>
    <x v="4"/>
    <x v="8"/>
    <m/>
  </r>
  <r>
    <x v="498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009"/>
    <x v="4"/>
    <x v="8"/>
    <m/>
  </r>
  <r>
    <x v="498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009"/>
    <x v="4"/>
    <x v="8"/>
    <m/>
  </r>
  <r>
    <x v="498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009"/>
    <x v="4"/>
    <x v="8"/>
    <m/>
  </r>
  <r>
    <x v="498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009"/>
    <x v="4"/>
    <x v="8"/>
    <m/>
  </r>
  <r>
    <x v="498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009"/>
    <x v="4"/>
    <x v="8"/>
    <m/>
  </r>
  <r>
    <x v="498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009"/>
    <x v="4"/>
    <x v="8"/>
    <m/>
  </r>
  <r>
    <x v="498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009"/>
    <x v="4"/>
    <x v="8"/>
    <m/>
  </r>
  <r>
    <x v="498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978"/>
    <x v="4"/>
    <x v="8"/>
    <m/>
  </r>
  <r>
    <x v="498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978"/>
    <x v="4"/>
    <x v="8"/>
    <m/>
  </r>
  <r>
    <x v="498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978"/>
    <x v="4"/>
    <x v="8"/>
    <m/>
  </r>
  <r>
    <x v="498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978"/>
    <x v="4"/>
    <x v="8"/>
    <m/>
  </r>
  <r>
    <x v="498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978"/>
    <x v="4"/>
    <x v="8"/>
    <m/>
  </r>
  <r>
    <x v="498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978"/>
    <x v="4"/>
    <x v="8"/>
    <m/>
  </r>
  <r>
    <x v="498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978"/>
    <x v="4"/>
    <x v="8"/>
    <m/>
  </r>
  <r>
    <x v="498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978"/>
    <x v="4"/>
    <x v="8"/>
    <m/>
  </r>
  <r>
    <x v="498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978"/>
    <x v="4"/>
    <x v="8"/>
    <m/>
  </r>
  <r>
    <x v="498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946"/>
    <x v="4"/>
    <x v="8"/>
    <m/>
  </r>
  <r>
    <x v="498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946"/>
    <x v="4"/>
    <x v="8"/>
    <m/>
  </r>
  <r>
    <x v="498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946"/>
    <x v="4"/>
    <x v="8"/>
    <m/>
  </r>
  <r>
    <x v="498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946"/>
    <x v="4"/>
    <x v="8"/>
    <m/>
  </r>
  <r>
    <x v="498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946"/>
    <x v="4"/>
    <x v="8"/>
    <m/>
  </r>
  <r>
    <x v="498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946"/>
    <x v="4"/>
    <x v="8"/>
    <m/>
  </r>
  <r>
    <x v="498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946"/>
    <x v="4"/>
    <x v="8"/>
    <m/>
  </r>
  <r>
    <x v="498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946"/>
    <x v="4"/>
    <x v="8"/>
    <m/>
  </r>
  <r>
    <x v="498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946"/>
    <x v="4"/>
    <x v="8"/>
    <m/>
  </r>
  <r>
    <x v="498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918"/>
    <x v="4"/>
    <x v="8"/>
    <m/>
  </r>
  <r>
    <x v="498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918"/>
    <x v="4"/>
    <x v="8"/>
    <m/>
  </r>
  <r>
    <x v="498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918"/>
    <x v="4"/>
    <x v="8"/>
    <m/>
  </r>
  <r>
    <x v="498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918"/>
    <x v="4"/>
    <x v="8"/>
    <m/>
  </r>
  <r>
    <x v="498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918"/>
    <x v="4"/>
    <x v="8"/>
    <m/>
  </r>
  <r>
    <x v="498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918"/>
    <x v="4"/>
    <x v="8"/>
    <m/>
  </r>
  <r>
    <x v="498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918"/>
    <x v="4"/>
    <x v="8"/>
    <m/>
  </r>
  <r>
    <x v="498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918"/>
    <x v="4"/>
    <x v="8"/>
    <m/>
  </r>
  <r>
    <x v="498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918"/>
    <x v="4"/>
    <x v="8"/>
    <m/>
  </r>
  <r>
    <x v="498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886"/>
    <x v="4"/>
    <x v="8"/>
    <m/>
  </r>
  <r>
    <x v="498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886"/>
    <x v="4"/>
    <x v="8"/>
    <m/>
  </r>
  <r>
    <x v="498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886"/>
    <x v="4"/>
    <x v="8"/>
    <m/>
  </r>
  <r>
    <x v="498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886"/>
    <x v="4"/>
    <x v="8"/>
    <m/>
  </r>
  <r>
    <x v="498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886"/>
    <x v="4"/>
    <x v="8"/>
    <m/>
  </r>
  <r>
    <x v="498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886"/>
    <x v="4"/>
    <x v="8"/>
    <m/>
  </r>
  <r>
    <x v="498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886"/>
    <x v="4"/>
    <x v="8"/>
    <m/>
  </r>
  <r>
    <x v="498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886"/>
    <x v="4"/>
    <x v="8"/>
    <m/>
  </r>
  <r>
    <x v="498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886"/>
    <x v="4"/>
    <x v="8"/>
    <m/>
  </r>
  <r>
    <x v="498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886"/>
    <x v="4"/>
    <x v="8"/>
    <m/>
  </r>
  <r>
    <x v="498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856"/>
    <x v="4"/>
    <x v="8"/>
    <m/>
  </r>
  <r>
    <x v="498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856"/>
    <x v="4"/>
    <x v="8"/>
    <m/>
  </r>
  <r>
    <x v="498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856"/>
    <x v="4"/>
    <x v="8"/>
    <m/>
  </r>
  <r>
    <x v="498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856"/>
    <x v="4"/>
    <x v="8"/>
    <m/>
  </r>
  <r>
    <x v="498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856"/>
    <x v="4"/>
    <x v="8"/>
    <m/>
  </r>
  <r>
    <x v="498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856"/>
    <x v="4"/>
    <x v="8"/>
    <m/>
  </r>
  <r>
    <x v="498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856"/>
    <x v="4"/>
    <x v="8"/>
    <m/>
  </r>
  <r>
    <x v="498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856"/>
    <x v="4"/>
    <x v="8"/>
    <m/>
  </r>
  <r>
    <x v="498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856"/>
    <x v="4"/>
    <x v="8"/>
    <m/>
  </r>
  <r>
    <x v="498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827"/>
    <x v="4"/>
    <x v="8"/>
    <m/>
  </r>
  <r>
    <x v="498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827"/>
    <x v="4"/>
    <x v="8"/>
    <m/>
  </r>
  <r>
    <x v="498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827"/>
    <x v="4"/>
    <x v="8"/>
    <m/>
  </r>
  <r>
    <x v="498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827"/>
    <x v="4"/>
    <x v="8"/>
    <m/>
  </r>
  <r>
    <x v="498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827"/>
    <x v="4"/>
    <x v="8"/>
    <m/>
  </r>
  <r>
    <x v="498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827"/>
    <x v="4"/>
    <x v="8"/>
    <m/>
  </r>
  <r>
    <x v="498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827"/>
    <x v="4"/>
    <x v="8"/>
    <m/>
  </r>
  <r>
    <x v="498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827"/>
    <x v="4"/>
    <x v="8"/>
    <m/>
  </r>
  <r>
    <x v="498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827"/>
    <x v="4"/>
    <x v="8"/>
    <m/>
  </r>
  <r>
    <x v="498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827"/>
    <x v="4"/>
    <x v="8"/>
    <m/>
  </r>
  <r>
    <x v="498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795"/>
    <x v="4"/>
    <x v="8"/>
    <m/>
  </r>
  <r>
    <x v="498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795"/>
    <x v="4"/>
    <x v="8"/>
    <m/>
  </r>
  <r>
    <x v="498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795"/>
    <x v="4"/>
    <x v="8"/>
    <m/>
  </r>
  <r>
    <x v="498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795"/>
    <x v="4"/>
    <x v="8"/>
    <m/>
  </r>
  <r>
    <x v="498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795"/>
    <x v="4"/>
    <x v="8"/>
    <m/>
  </r>
  <r>
    <x v="498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795"/>
    <x v="4"/>
    <x v="8"/>
    <m/>
  </r>
  <r>
    <x v="498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795"/>
    <x v="4"/>
    <x v="8"/>
    <m/>
  </r>
  <r>
    <x v="498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795"/>
    <x v="4"/>
    <x v="8"/>
    <m/>
  </r>
  <r>
    <x v="498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795"/>
    <x v="4"/>
    <x v="8"/>
    <m/>
  </r>
  <r>
    <x v="498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764"/>
    <x v="4"/>
    <x v="8"/>
    <m/>
  </r>
  <r>
    <x v="498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764"/>
    <x v="4"/>
    <x v="8"/>
    <m/>
  </r>
  <r>
    <x v="498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764"/>
    <x v="4"/>
    <x v="8"/>
    <m/>
  </r>
  <r>
    <x v="498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764"/>
    <x v="4"/>
    <x v="8"/>
    <m/>
  </r>
  <r>
    <x v="498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764"/>
    <x v="4"/>
    <x v="8"/>
    <m/>
  </r>
  <r>
    <x v="498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764"/>
    <x v="4"/>
    <x v="8"/>
    <m/>
  </r>
  <r>
    <x v="498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764"/>
    <x v="4"/>
    <x v="8"/>
    <m/>
  </r>
  <r>
    <x v="498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764"/>
    <x v="4"/>
    <x v="8"/>
    <m/>
  </r>
  <r>
    <x v="498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764"/>
    <x v="4"/>
    <x v="8"/>
    <m/>
  </r>
  <r>
    <x v="498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764"/>
    <x v="4"/>
    <x v="8"/>
    <m/>
  </r>
  <r>
    <x v="498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733"/>
    <x v="4"/>
    <x v="8"/>
    <m/>
  </r>
  <r>
    <x v="498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733"/>
    <x v="4"/>
    <x v="8"/>
    <m/>
  </r>
  <r>
    <x v="498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733"/>
    <x v="4"/>
    <x v="8"/>
    <m/>
  </r>
  <r>
    <x v="498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733"/>
    <x v="4"/>
    <x v="8"/>
    <m/>
  </r>
  <r>
    <x v="498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733"/>
    <x v="4"/>
    <x v="8"/>
    <m/>
  </r>
  <r>
    <x v="498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733"/>
    <x v="4"/>
    <x v="8"/>
    <m/>
  </r>
  <r>
    <x v="498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733"/>
    <x v="4"/>
    <x v="8"/>
    <m/>
  </r>
  <r>
    <x v="498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733"/>
    <x v="4"/>
    <x v="8"/>
    <m/>
  </r>
  <r>
    <x v="498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733"/>
    <x v="4"/>
    <x v="8"/>
    <m/>
  </r>
  <r>
    <x v="498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703"/>
    <x v="4"/>
    <x v="8"/>
    <m/>
  </r>
  <r>
    <x v="498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703"/>
    <x v="4"/>
    <x v="8"/>
    <m/>
  </r>
  <r>
    <x v="498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703"/>
    <x v="4"/>
    <x v="8"/>
    <m/>
  </r>
  <r>
    <x v="498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703"/>
    <x v="4"/>
    <x v="8"/>
    <m/>
  </r>
  <r>
    <x v="498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703"/>
    <x v="4"/>
    <x v="8"/>
    <m/>
  </r>
  <r>
    <x v="498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703"/>
    <x v="4"/>
    <x v="8"/>
    <m/>
  </r>
  <r>
    <x v="498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703"/>
    <x v="4"/>
    <x v="8"/>
    <m/>
  </r>
  <r>
    <x v="498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703"/>
    <x v="4"/>
    <x v="8"/>
    <m/>
  </r>
  <r>
    <x v="498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703"/>
    <x v="4"/>
    <x v="8"/>
    <m/>
  </r>
  <r>
    <x v="498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703"/>
    <x v="4"/>
    <x v="8"/>
    <m/>
  </r>
  <r>
    <x v="498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673"/>
    <x v="4"/>
    <x v="8"/>
    <m/>
  </r>
  <r>
    <x v="498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673"/>
    <x v="4"/>
    <x v="8"/>
    <m/>
  </r>
  <r>
    <x v="498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673"/>
    <x v="4"/>
    <x v="8"/>
    <m/>
  </r>
  <r>
    <x v="498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673"/>
    <x v="4"/>
    <x v="8"/>
    <m/>
  </r>
  <r>
    <x v="498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673"/>
    <x v="4"/>
    <x v="8"/>
    <m/>
  </r>
  <r>
    <x v="498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673"/>
    <x v="4"/>
    <x v="8"/>
    <m/>
  </r>
  <r>
    <x v="498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673"/>
    <x v="4"/>
    <x v="8"/>
    <m/>
  </r>
  <r>
    <x v="498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673"/>
    <x v="4"/>
    <x v="8"/>
    <m/>
  </r>
  <r>
    <x v="498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673"/>
    <x v="4"/>
    <x v="8"/>
    <m/>
  </r>
  <r>
    <x v="498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673"/>
    <x v="4"/>
    <x v="8"/>
    <m/>
  </r>
  <r>
    <x v="498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642"/>
    <x v="4"/>
    <x v="8"/>
    <m/>
  </r>
  <r>
    <x v="498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642"/>
    <x v="4"/>
    <x v="8"/>
    <m/>
  </r>
  <r>
    <x v="498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642"/>
    <x v="4"/>
    <x v="8"/>
    <m/>
  </r>
  <r>
    <x v="498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642"/>
    <x v="4"/>
    <x v="8"/>
    <m/>
  </r>
  <r>
    <x v="498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642"/>
    <x v="4"/>
    <x v="8"/>
    <m/>
  </r>
  <r>
    <x v="498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642"/>
    <x v="4"/>
    <x v="8"/>
    <m/>
  </r>
  <r>
    <x v="498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642"/>
    <x v="4"/>
    <x v="8"/>
    <m/>
  </r>
  <r>
    <x v="498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642"/>
    <x v="4"/>
    <x v="8"/>
    <m/>
  </r>
  <r>
    <x v="498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642"/>
    <x v="4"/>
    <x v="8"/>
    <m/>
  </r>
  <r>
    <x v="498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642"/>
    <x v="4"/>
    <x v="8"/>
    <m/>
  </r>
  <r>
    <x v="498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612"/>
    <x v="4"/>
    <x v="8"/>
    <m/>
  </r>
  <r>
    <x v="498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612"/>
    <x v="4"/>
    <x v="8"/>
    <m/>
  </r>
  <r>
    <x v="498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612"/>
    <x v="4"/>
    <x v="8"/>
    <m/>
  </r>
  <r>
    <x v="498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612"/>
    <x v="4"/>
    <x v="8"/>
    <m/>
  </r>
  <r>
    <x v="498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612"/>
    <x v="4"/>
    <x v="8"/>
    <m/>
  </r>
  <r>
    <x v="498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612"/>
    <x v="4"/>
    <x v="8"/>
    <m/>
  </r>
  <r>
    <x v="498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612"/>
    <x v="4"/>
    <x v="8"/>
    <m/>
  </r>
  <r>
    <x v="498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612"/>
    <x v="4"/>
    <x v="8"/>
    <m/>
  </r>
  <r>
    <x v="498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612"/>
    <x v="4"/>
    <x v="8"/>
    <m/>
  </r>
  <r>
    <x v="498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612"/>
    <x v="4"/>
    <x v="8"/>
    <m/>
  </r>
  <r>
    <x v="498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580"/>
    <x v="4"/>
    <x v="8"/>
    <m/>
  </r>
  <r>
    <x v="498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580"/>
    <x v="4"/>
    <x v="8"/>
    <m/>
  </r>
  <r>
    <x v="498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580"/>
    <x v="4"/>
    <x v="8"/>
    <m/>
  </r>
  <r>
    <x v="498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580"/>
    <x v="4"/>
    <x v="8"/>
    <m/>
  </r>
  <r>
    <x v="498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580"/>
    <x v="4"/>
    <x v="8"/>
    <m/>
  </r>
  <r>
    <x v="498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580"/>
    <x v="4"/>
    <x v="8"/>
    <m/>
  </r>
  <r>
    <x v="498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580"/>
    <x v="4"/>
    <x v="8"/>
    <m/>
  </r>
  <r>
    <x v="498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580"/>
    <x v="4"/>
    <x v="8"/>
    <m/>
  </r>
  <r>
    <x v="498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580"/>
    <x v="4"/>
    <x v="8"/>
    <m/>
  </r>
  <r>
    <x v="498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580"/>
    <x v="4"/>
    <x v="8"/>
    <m/>
  </r>
  <r>
    <x v="498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580"/>
    <x v="4"/>
    <x v="8"/>
    <m/>
  </r>
  <r>
    <x v="498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552"/>
    <x v="4"/>
    <x v="8"/>
    <m/>
  </r>
  <r>
    <x v="498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552"/>
    <x v="4"/>
    <x v="8"/>
    <m/>
  </r>
  <r>
    <x v="498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552"/>
    <x v="4"/>
    <x v="8"/>
    <m/>
  </r>
  <r>
    <x v="498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552"/>
    <x v="4"/>
    <x v="8"/>
    <m/>
  </r>
  <r>
    <x v="498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552"/>
    <x v="4"/>
    <x v="8"/>
    <m/>
  </r>
  <r>
    <x v="498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552"/>
    <x v="4"/>
    <x v="8"/>
    <m/>
  </r>
  <r>
    <x v="498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552"/>
    <x v="4"/>
    <x v="8"/>
    <m/>
  </r>
  <r>
    <x v="498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552"/>
    <x v="4"/>
    <x v="8"/>
    <m/>
  </r>
  <r>
    <x v="498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552"/>
    <x v="4"/>
    <x v="8"/>
    <m/>
  </r>
  <r>
    <x v="498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552"/>
    <x v="4"/>
    <x v="8"/>
    <m/>
  </r>
  <r>
    <x v="498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552"/>
    <x v="4"/>
    <x v="8"/>
    <m/>
  </r>
  <r>
    <x v="498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552"/>
    <x v="4"/>
    <x v="8"/>
    <m/>
  </r>
  <r>
    <x v="498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552"/>
    <x v="4"/>
    <x v="8"/>
    <m/>
  </r>
  <r>
    <x v="498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552"/>
    <x v="4"/>
    <x v="8"/>
    <m/>
  </r>
  <r>
    <x v="498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552"/>
    <x v="4"/>
    <x v="8"/>
    <m/>
  </r>
  <r>
    <x v="498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552"/>
    <x v="4"/>
    <x v="8"/>
    <m/>
  </r>
  <r>
    <x v="498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552"/>
    <x v="4"/>
    <x v="8"/>
    <m/>
  </r>
  <r>
    <x v="498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552"/>
    <x v="4"/>
    <x v="8"/>
    <m/>
  </r>
  <r>
    <x v="498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552"/>
    <x v="4"/>
    <x v="8"/>
    <m/>
  </r>
  <r>
    <x v="498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552"/>
    <x v="4"/>
    <x v="8"/>
    <m/>
  </r>
  <r>
    <x v="498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552"/>
    <x v="4"/>
    <x v="8"/>
    <m/>
  </r>
  <r>
    <x v="498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552"/>
    <x v="4"/>
    <x v="8"/>
    <m/>
  </r>
  <r>
    <x v="498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552"/>
    <x v="4"/>
    <x v="8"/>
    <m/>
  </r>
  <r>
    <x v="498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521"/>
    <x v="4"/>
    <x v="8"/>
    <m/>
  </r>
  <r>
    <x v="498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521"/>
    <x v="4"/>
    <x v="8"/>
    <m/>
  </r>
  <r>
    <x v="498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521"/>
    <x v="4"/>
    <x v="8"/>
    <m/>
  </r>
  <r>
    <x v="498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521"/>
    <x v="4"/>
    <x v="8"/>
    <m/>
  </r>
  <r>
    <x v="498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521"/>
    <x v="4"/>
    <x v="8"/>
    <m/>
  </r>
  <r>
    <x v="498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521"/>
    <x v="4"/>
    <x v="8"/>
    <m/>
  </r>
  <r>
    <x v="498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521"/>
    <x v="4"/>
    <x v="8"/>
    <m/>
  </r>
  <r>
    <x v="498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521"/>
    <x v="4"/>
    <x v="8"/>
    <m/>
  </r>
  <r>
    <x v="498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521"/>
    <x v="4"/>
    <x v="8"/>
    <m/>
  </r>
  <r>
    <x v="498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521"/>
    <x v="4"/>
    <x v="8"/>
    <m/>
  </r>
  <r>
    <x v="498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521"/>
    <x v="4"/>
    <x v="8"/>
    <m/>
  </r>
  <r>
    <x v="498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521"/>
    <x v="4"/>
    <x v="8"/>
    <m/>
  </r>
  <r>
    <x v="498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521"/>
    <x v="4"/>
    <x v="8"/>
    <m/>
  </r>
  <r>
    <x v="498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521"/>
    <x v="4"/>
    <x v="8"/>
    <m/>
  </r>
  <r>
    <x v="498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521"/>
    <x v="4"/>
    <x v="8"/>
    <m/>
  </r>
  <r>
    <x v="498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521"/>
    <x v="4"/>
    <x v="8"/>
    <m/>
  </r>
  <r>
    <x v="498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521"/>
    <x v="4"/>
    <x v="8"/>
    <m/>
  </r>
  <r>
    <x v="498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521"/>
    <x v="4"/>
    <x v="8"/>
    <m/>
  </r>
  <r>
    <x v="498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521"/>
    <x v="4"/>
    <x v="8"/>
    <m/>
  </r>
  <r>
    <x v="498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521"/>
    <x v="4"/>
    <x v="8"/>
    <m/>
  </r>
  <r>
    <x v="498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521"/>
    <x v="4"/>
    <x v="8"/>
    <m/>
  </r>
  <r>
    <x v="498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521"/>
    <x v="4"/>
    <x v="8"/>
    <m/>
  </r>
  <r>
    <x v="498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521"/>
    <x v="4"/>
    <x v="8"/>
    <m/>
  </r>
  <r>
    <x v="498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491"/>
    <x v="4"/>
    <x v="8"/>
    <m/>
  </r>
  <r>
    <x v="498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491"/>
    <x v="4"/>
    <x v="8"/>
    <m/>
  </r>
  <r>
    <x v="498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491"/>
    <x v="4"/>
    <x v="8"/>
    <m/>
  </r>
  <r>
    <x v="498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491"/>
    <x v="4"/>
    <x v="8"/>
    <m/>
  </r>
  <r>
    <x v="498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491"/>
    <x v="4"/>
    <x v="8"/>
    <m/>
  </r>
  <r>
    <x v="498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491"/>
    <x v="4"/>
    <x v="8"/>
    <m/>
  </r>
  <r>
    <x v="498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491"/>
    <x v="4"/>
    <x v="8"/>
    <m/>
  </r>
  <r>
    <x v="498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491"/>
    <x v="4"/>
    <x v="8"/>
    <m/>
  </r>
  <r>
    <x v="498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491"/>
    <x v="4"/>
    <x v="8"/>
    <m/>
  </r>
  <r>
    <x v="498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491"/>
    <x v="4"/>
    <x v="8"/>
    <m/>
  </r>
  <r>
    <x v="498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491"/>
    <x v="4"/>
    <x v="8"/>
    <m/>
  </r>
  <r>
    <x v="498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491"/>
    <x v="4"/>
    <x v="8"/>
    <m/>
  </r>
  <r>
    <x v="498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491"/>
    <x v="4"/>
    <x v="8"/>
    <m/>
  </r>
  <r>
    <x v="498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491"/>
    <x v="4"/>
    <x v="8"/>
    <m/>
  </r>
  <r>
    <x v="498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491"/>
    <x v="4"/>
    <x v="8"/>
    <m/>
  </r>
  <r>
    <x v="498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491"/>
    <x v="4"/>
    <x v="8"/>
    <m/>
  </r>
  <r>
    <x v="498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491"/>
    <x v="4"/>
    <x v="8"/>
    <m/>
  </r>
  <r>
    <x v="498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491"/>
    <x v="4"/>
    <x v="8"/>
    <m/>
  </r>
  <r>
    <x v="498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491"/>
    <x v="4"/>
    <x v="8"/>
    <m/>
  </r>
  <r>
    <x v="498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491"/>
    <x v="4"/>
    <x v="8"/>
    <m/>
  </r>
  <r>
    <x v="498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491"/>
    <x v="4"/>
    <x v="8"/>
    <m/>
  </r>
  <r>
    <x v="498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491"/>
    <x v="4"/>
    <x v="8"/>
    <m/>
  </r>
  <r>
    <x v="498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491"/>
    <x v="4"/>
    <x v="8"/>
    <m/>
  </r>
  <r>
    <x v="498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460"/>
    <x v="4"/>
    <x v="8"/>
    <m/>
  </r>
  <r>
    <x v="498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460"/>
    <x v="4"/>
    <x v="8"/>
    <m/>
  </r>
  <r>
    <x v="498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460"/>
    <x v="4"/>
    <x v="8"/>
    <m/>
  </r>
  <r>
    <x v="498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460"/>
    <x v="4"/>
    <x v="8"/>
    <m/>
  </r>
  <r>
    <x v="498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460"/>
    <x v="4"/>
    <x v="8"/>
    <m/>
  </r>
  <r>
    <x v="498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460"/>
    <x v="4"/>
    <x v="8"/>
    <m/>
  </r>
  <r>
    <x v="498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460"/>
    <x v="4"/>
    <x v="8"/>
    <m/>
  </r>
  <r>
    <x v="498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460"/>
    <x v="4"/>
    <x v="8"/>
    <m/>
  </r>
  <r>
    <x v="498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460"/>
    <x v="4"/>
    <x v="8"/>
    <m/>
  </r>
  <r>
    <x v="498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460"/>
    <x v="4"/>
    <x v="8"/>
    <m/>
  </r>
  <r>
    <x v="498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460"/>
    <x v="4"/>
    <x v="8"/>
    <m/>
  </r>
  <r>
    <x v="498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460"/>
    <x v="4"/>
    <x v="8"/>
    <m/>
  </r>
  <r>
    <x v="498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460"/>
    <x v="4"/>
    <x v="8"/>
    <m/>
  </r>
  <r>
    <x v="498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460"/>
    <x v="4"/>
    <x v="8"/>
    <m/>
  </r>
  <r>
    <x v="498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460"/>
    <x v="4"/>
    <x v="8"/>
    <m/>
  </r>
  <r>
    <x v="498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460"/>
    <x v="4"/>
    <x v="8"/>
    <m/>
  </r>
  <r>
    <x v="498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460"/>
    <x v="4"/>
    <x v="8"/>
    <m/>
  </r>
  <r>
    <x v="498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460"/>
    <x v="4"/>
    <x v="8"/>
    <m/>
  </r>
  <r>
    <x v="498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460"/>
    <x v="4"/>
    <x v="8"/>
    <m/>
  </r>
  <r>
    <x v="498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460"/>
    <x v="4"/>
    <x v="8"/>
    <m/>
  </r>
  <r>
    <x v="498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460"/>
    <x v="4"/>
    <x v="8"/>
    <m/>
  </r>
  <r>
    <x v="498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460"/>
    <x v="4"/>
    <x v="8"/>
    <m/>
  </r>
  <r>
    <x v="498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460"/>
    <x v="4"/>
    <x v="8"/>
    <m/>
  </r>
  <r>
    <x v="498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460"/>
    <x v="4"/>
    <x v="8"/>
    <m/>
  </r>
  <r>
    <x v="498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430"/>
    <x v="4"/>
    <x v="8"/>
    <m/>
  </r>
  <r>
    <x v="498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430"/>
    <x v="4"/>
    <x v="8"/>
    <m/>
  </r>
  <r>
    <x v="498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430"/>
    <x v="4"/>
    <x v="8"/>
    <m/>
  </r>
  <r>
    <x v="498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430"/>
    <x v="4"/>
    <x v="8"/>
    <m/>
  </r>
  <r>
    <x v="498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430"/>
    <x v="4"/>
    <x v="8"/>
    <m/>
  </r>
  <r>
    <x v="498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430"/>
    <x v="4"/>
    <x v="8"/>
    <m/>
  </r>
  <r>
    <x v="498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430"/>
    <x v="4"/>
    <x v="8"/>
    <m/>
  </r>
  <r>
    <x v="498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430"/>
    <x v="4"/>
    <x v="8"/>
    <m/>
  </r>
  <r>
    <x v="498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430"/>
    <x v="4"/>
    <x v="8"/>
    <m/>
  </r>
  <r>
    <x v="498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430"/>
    <x v="4"/>
    <x v="8"/>
    <m/>
  </r>
  <r>
    <x v="498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430"/>
    <x v="4"/>
    <x v="8"/>
    <m/>
  </r>
  <r>
    <x v="498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430"/>
    <x v="4"/>
    <x v="8"/>
    <m/>
  </r>
  <r>
    <x v="498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430"/>
    <x v="4"/>
    <x v="8"/>
    <m/>
  </r>
  <r>
    <x v="498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430"/>
    <x v="4"/>
    <x v="8"/>
    <m/>
  </r>
  <r>
    <x v="498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430"/>
    <x v="4"/>
    <x v="8"/>
    <m/>
  </r>
  <r>
    <x v="498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430"/>
    <x v="4"/>
    <x v="8"/>
    <m/>
  </r>
  <r>
    <x v="498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430"/>
    <x v="4"/>
    <x v="8"/>
    <m/>
  </r>
  <r>
    <x v="498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430"/>
    <x v="4"/>
    <x v="8"/>
    <m/>
  </r>
  <r>
    <x v="498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430"/>
    <x v="4"/>
    <x v="8"/>
    <m/>
  </r>
  <r>
    <x v="498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430"/>
    <x v="4"/>
    <x v="8"/>
    <m/>
  </r>
  <r>
    <x v="498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430"/>
    <x v="4"/>
    <x v="8"/>
    <m/>
  </r>
  <r>
    <x v="498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430"/>
    <x v="4"/>
    <x v="8"/>
    <m/>
  </r>
  <r>
    <x v="498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430"/>
    <x v="4"/>
    <x v="8"/>
    <m/>
  </r>
  <r>
    <x v="498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430"/>
    <x v="4"/>
    <x v="8"/>
    <m/>
  </r>
  <r>
    <x v="498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400"/>
    <x v="4"/>
    <x v="8"/>
    <m/>
  </r>
  <r>
    <x v="498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400"/>
    <x v="4"/>
    <x v="8"/>
    <m/>
  </r>
  <r>
    <x v="498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400"/>
    <x v="4"/>
    <x v="8"/>
    <m/>
  </r>
  <r>
    <x v="498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400"/>
    <x v="4"/>
    <x v="8"/>
    <m/>
  </r>
  <r>
    <x v="498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400"/>
    <x v="4"/>
    <x v="8"/>
    <m/>
  </r>
  <r>
    <x v="498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400"/>
    <x v="4"/>
    <x v="8"/>
    <m/>
  </r>
  <r>
    <x v="498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400"/>
    <x v="4"/>
    <x v="8"/>
    <m/>
  </r>
  <r>
    <x v="498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400"/>
    <x v="4"/>
    <x v="8"/>
    <m/>
  </r>
  <r>
    <x v="498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400"/>
    <x v="4"/>
    <x v="8"/>
    <m/>
  </r>
  <r>
    <x v="498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400"/>
    <x v="4"/>
    <x v="8"/>
    <m/>
  </r>
  <r>
    <x v="498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400"/>
    <x v="4"/>
    <x v="8"/>
    <m/>
  </r>
  <r>
    <x v="498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400"/>
    <x v="4"/>
    <x v="8"/>
    <m/>
  </r>
  <r>
    <x v="498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400"/>
    <x v="4"/>
    <x v="8"/>
    <m/>
  </r>
  <r>
    <x v="498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400"/>
    <x v="4"/>
    <x v="8"/>
    <m/>
  </r>
  <r>
    <x v="498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400"/>
    <x v="4"/>
    <x v="8"/>
    <m/>
  </r>
  <r>
    <x v="498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400"/>
    <x v="4"/>
    <x v="8"/>
    <m/>
  </r>
  <r>
    <x v="498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400"/>
    <x v="4"/>
    <x v="8"/>
    <m/>
  </r>
  <r>
    <x v="498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400"/>
    <x v="4"/>
    <x v="8"/>
    <m/>
  </r>
  <r>
    <x v="498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400"/>
    <x v="4"/>
    <x v="8"/>
    <m/>
  </r>
  <r>
    <x v="498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400"/>
    <x v="4"/>
    <x v="8"/>
    <m/>
  </r>
  <r>
    <x v="498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400"/>
    <x v="4"/>
    <x v="8"/>
    <m/>
  </r>
  <r>
    <x v="498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400"/>
    <x v="4"/>
    <x v="8"/>
    <m/>
  </r>
  <r>
    <x v="498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400"/>
    <x v="4"/>
    <x v="8"/>
    <m/>
  </r>
  <r>
    <x v="498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400"/>
    <x v="4"/>
    <x v="8"/>
    <m/>
  </r>
  <r>
    <x v="498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400"/>
    <x v="4"/>
    <x v="8"/>
    <m/>
  </r>
  <r>
    <x v="498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400"/>
    <x v="4"/>
    <x v="8"/>
    <m/>
  </r>
  <r>
    <x v="498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400"/>
    <x v="4"/>
    <x v="8"/>
    <m/>
  </r>
  <r>
    <x v="498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400"/>
    <x v="4"/>
    <x v="8"/>
    <m/>
  </r>
  <r>
    <x v="498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400"/>
    <x v="4"/>
    <x v="8"/>
    <m/>
  </r>
  <r>
    <x v="498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400"/>
    <x v="4"/>
    <x v="8"/>
    <m/>
  </r>
  <r>
    <x v="498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400"/>
    <x v="4"/>
    <x v="8"/>
    <m/>
  </r>
  <r>
    <x v="498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368"/>
    <x v="4"/>
    <x v="8"/>
    <m/>
  </r>
  <r>
    <x v="498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368"/>
    <x v="4"/>
    <x v="8"/>
    <m/>
  </r>
  <r>
    <x v="498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368"/>
    <x v="4"/>
    <x v="8"/>
    <m/>
  </r>
  <r>
    <x v="498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368"/>
    <x v="4"/>
    <x v="8"/>
    <m/>
  </r>
  <r>
    <x v="498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368"/>
    <x v="4"/>
    <x v="8"/>
    <m/>
  </r>
  <r>
    <x v="498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368"/>
    <x v="4"/>
    <x v="8"/>
    <m/>
  </r>
  <r>
    <x v="498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368"/>
    <x v="4"/>
    <x v="8"/>
    <m/>
  </r>
  <r>
    <x v="498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368"/>
    <x v="4"/>
    <x v="8"/>
    <m/>
  </r>
  <r>
    <x v="498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368"/>
    <x v="4"/>
    <x v="8"/>
    <m/>
  </r>
  <r>
    <x v="498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368"/>
    <x v="4"/>
    <x v="8"/>
    <m/>
  </r>
  <r>
    <x v="498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368"/>
    <x v="4"/>
    <x v="8"/>
    <m/>
  </r>
  <r>
    <x v="498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368"/>
    <x v="4"/>
    <x v="8"/>
    <m/>
  </r>
  <r>
    <x v="498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368"/>
    <x v="4"/>
    <x v="8"/>
    <m/>
  </r>
  <r>
    <x v="498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368"/>
    <x v="4"/>
    <x v="8"/>
    <m/>
  </r>
  <r>
    <x v="498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368"/>
    <x v="4"/>
    <x v="8"/>
    <m/>
  </r>
  <r>
    <x v="498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368"/>
    <x v="4"/>
    <x v="8"/>
    <m/>
  </r>
  <r>
    <x v="498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368"/>
    <x v="4"/>
    <x v="8"/>
    <m/>
  </r>
  <r>
    <x v="498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368"/>
    <x v="4"/>
    <x v="8"/>
    <m/>
  </r>
  <r>
    <x v="498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368"/>
    <x v="4"/>
    <x v="8"/>
    <m/>
  </r>
  <r>
    <x v="498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368"/>
    <x v="4"/>
    <x v="8"/>
    <m/>
  </r>
  <r>
    <x v="498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368"/>
    <x v="4"/>
    <x v="8"/>
    <m/>
  </r>
  <r>
    <x v="498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368"/>
    <x v="4"/>
    <x v="8"/>
    <m/>
  </r>
  <r>
    <x v="498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368"/>
    <x v="4"/>
    <x v="8"/>
    <m/>
  </r>
  <r>
    <x v="498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368"/>
    <x v="4"/>
    <x v="8"/>
    <m/>
  </r>
  <r>
    <x v="498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368"/>
    <x v="4"/>
    <x v="8"/>
    <m/>
  </r>
  <r>
    <x v="498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368"/>
    <x v="4"/>
    <x v="8"/>
    <m/>
  </r>
  <r>
    <x v="498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368"/>
    <x v="4"/>
    <x v="8"/>
    <m/>
  </r>
  <r>
    <x v="498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368"/>
    <x v="4"/>
    <x v="8"/>
    <m/>
  </r>
  <r>
    <x v="498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368"/>
    <x v="4"/>
    <x v="8"/>
    <m/>
  </r>
  <r>
    <x v="498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368"/>
    <x v="4"/>
    <x v="8"/>
    <m/>
  </r>
  <r>
    <x v="498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368"/>
    <x v="4"/>
    <x v="8"/>
    <m/>
  </r>
  <r>
    <x v="498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338"/>
    <x v="4"/>
    <x v="8"/>
    <m/>
  </r>
  <r>
    <x v="498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338"/>
    <x v="4"/>
    <x v="8"/>
    <m/>
  </r>
  <r>
    <x v="498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338"/>
    <x v="4"/>
    <x v="8"/>
    <m/>
  </r>
  <r>
    <x v="498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338"/>
    <x v="4"/>
    <x v="8"/>
    <m/>
  </r>
  <r>
    <x v="498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338"/>
    <x v="4"/>
    <x v="8"/>
    <m/>
  </r>
  <r>
    <x v="498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338"/>
    <x v="4"/>
    <x v="8"/>
    <m/>
  </r>
  <r>
    <x v="498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338"/>
    <x v="4"/>
    <x v="8"/>
    <m/>
  </r>
  <r>
    <x v="498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338"/>
    <x v="4"/>
    <x v="8"/>
    <m/>
  </r>
  <r>
    <x v="498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338"/>
    <x v="4"/>
    <x v="8"/>
    <m/>
  </r>
  <r>
    <x v="498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338"/>
    <x v="4"/>
    <x v="8"/>
    <m/>
  </r>
  <r>
    <x v="498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338"/>
    <x v="4"/>
    <x v="8"/>
    <m/>
  </r>
  <r>
    <x v="498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338"/>
    <x v="4"/>
    <x v="8"/>
    <m/>
  </r>
  <r>
    <x v="498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338"/>
    <x v="4"/>
    <x v="8"/>
    <m/>
  </r>
  <r>
    <x v="498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338"/>
    <x v="4"/>
    <x v="8"/>
    <m/>
  </r>
  <r>
    <x v="498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338"/>
    <x v="4"/>
    <x v="8"/>
    <m/>
  </r>
  <r>
    <x v="498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338"/>
    <x v="4"/>
    <x v="8"/>
    <m/>
  </r>
  <r>
    <x v="498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338"/>
    <x v="4"/>
    <x v="8"/>
    <m/>
  </r>
  <r>
    <x v="498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338"/>
    <x v="4"/>
    <x v="8"/>
    <m/>
  </r>
  <r>
    <x v="498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338"/>
    <x v="4"/>
    <x v="8"/>
    <m/>
  </r>
  <r>
    <x v="498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338"/>
    <x v="4"/>
    <x v="8"/>
    <m/>
  </r>
  <r>
    <x v="498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338"/>
    <x v="4"/>
    <x v="8"/>
    <m/>
  </r>
  <r>
    <x v="498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338"/>
    <x v="4"/>
    <x v="8"/>
    <m/>
  </r>
  <r>
    <x v="498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338"/>
    <x v="4"/>
    <x v="8"/>
    <m/>
  </r>
  <r>
    <x v="498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338"/>
    <x v="4"/>
    <x v="8"/>
    <m/>
  </r>
  <r>
    <x v="498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338"/>
    <x v="4"/>
    <x v="8"/>
    <m/>
  </r>
  <r>
    <x v="498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338"/>
    <x v="4"/>
    <x v="8"/>
    <m/>
  </r>
  <r>
    <x v="498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338"/>
    <x v="4"/>
    <x v="8"/>
    <m/>
  </r>
  <r>
    <x v="498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338"/>
    <x v="4"/>
    <x v="8"/>
    <m/>
  </r>
  <r>
    <x v="498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338"/>
    <x v="4"/>
    <x v="8"/>
    <m/>
  </r>
  <r>
    <x v="498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338"/>
    <x v="4"/>
    <x v="8"/>
    <m/>
  </r>
  <r>
    <x v="498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338"/>
    <x v="4"/>
    <x v="8"/>
    <m/>
  </r>
  <r>
    <x v="498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307"/>
    <x v="4"/>
    <x v="8"/>
    <m/>
  </r>
  <r>
    <x v="498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307"/>
    <x v="4"/>
    <x v="8"/>
    <m/>
  </r>
  <r>
    <x v="498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307"/>
    <x v="4"/>
    <x v="8"/>
    <m/>
  </r>
  <r>
    <x v="498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307"/>
    <x v="4"/>
    <x v="8"/>
    <m/>
  </r>
  <r>
    <x v="498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307"/>
    <x v="4"/>
    <x v="8"/>
    <m/>
  </r>
  <r>
    <x v="498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307"/>
    <x v="4"/>
    <x v="8"/>
    <m/>
  </r>
  <r>
    <x v="498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307"/>
    <x v="4"/>
    <x v="8"/>
    <m/>
  </r>
  <r>
    <x v="498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307"/>
    <x v="4"/>
    <x v="8"/>
    <m/>
  </r>
  <r>
    <x v="498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307"/>
    <x v="4"/>
    <x v="8"/>
    <m/>
  </r>
  <r>
    <x v="498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307"/>
    <x v="4"/>
    <x v="8"/>
    <m/>
  </r>
  <r>
    <x v="498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307"/>
    <x v="4"/>
    <x v="8"/>
    <m/>
  </r>
  <r>
    <x v="498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307"/>
    <x v="4"/>
    <x v="8"/>
    <m/>
  </r>
  <r>
    <x v="498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307"/>
    <x v="4"/>
    <x v="8"/>
    <m/>
  </r>
  <r>
    <x v="498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307"/>
    <x v="4"/>
    <x v="8"/>
    <m/>
  </r>
  <r>
    <x v="498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307"/>
    <x v="4"/>
    <x v="8"/>
    <m/>
  </r>
  <r>
    <x v="498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307"/>
    <x v="4"/>
    <x v="8"/>
    <m/>
  </r>
  <r>
    <x v="498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307"/>
    <x v="4"/>
    <x v="8"/>
    <m/>
  </r>
  <r>
    <x v="498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307"/>
    <x v="4"/>
    <x v="8"/>
    <m/>
  </r>
  <r>
    <x v="498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307"/>
    <x v="4"/>
    <x v="8"/>
    <m/>
  </r>
  <r>
    <x v="498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307"/>
    <x v="4"/>
    <x v="8"/>
    <m/>
  </r>
  <r>
    <x v="498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307"/>
    <x v="4"/>
    <x v="8"/>
    <m/>
  </r>
  <r>
    <x v="498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307"/>
    <x v="4"/>
    <x v="8"/>
    <m/>
  </r>
  <r>
    <x v="498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307"/>
    <x v="4"/>
    <x v="8"/>
    <m/>
  </r>
  <r>
    <x v="498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307"/>
    <x v="4"/>
    <x v="8"/>
    <m/>
  </r>
  <r>
    <x v="498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307"/>
    <x v="4"/>
    <x v="8"/>
    <m/>
  </r>
  <r>
    <x v="498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307"/>
    <x v="4"/>
    <x v="8"/>
    <m/>
  </r>
  <r>
    <x v="498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307"/>
    <x v="4"/>
    <x v="8"/>
    <m/>
  </r>
  <r>
    <x v="498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307"/>
    <x v="4"/>
    <x v="8"/>
    <m/>
  </r>
  <r>
    <x v="498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307"/>
    <x v="4"/>
    <x v="8"/>
    <m/>
  </r>
  <r>
    <x v="498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307"/>
    <x v="4"/>
    <x v="8"/>
    <m/>
  </r>
  <r>
    <x v="498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307"/>
    <x v="4"/>
    <x v="8"/>
    <m/>
  </r>
  <r>
    <x v="498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277"/>
    <x v="4"/>
    <x v="8"/>
    <m/>
  </r>
  <r>
    <x v="498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277"/>
    <x v="4"/>
    <x v="8"/>
    <m/>
  </r>
  <r>
    <x v="498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277"/>
    <x v="4"/>
    <x v="8"/>
    <m/>
  </r>
  <r>
    <x v="498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277"/>
    <x v="4"/>
    <x v="8"/>
    <m/>
  </r>
  <r>
    <x v="498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277"/>
    <x v="4"/>
    <x v="8"/>
    <m/>
  </r>
  <r>
    <x v="498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277"/>
    <x v="4"/>
    <x v="8"/>
    <m/>
  </r>
  <r>
    <x v="498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277"/>
    <x v="4"/>
    <x v="8"/>
    <m/>
  </r>
  <r>
    <x v="498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277"/>
    <x v="4"/>
    <x v="8"/>
    <m/>
  </r>
  <r>
    <x v="498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277"/>
    <x v="4"/>
    <x v="8"/>
    <m/>
  </r>
  <r>
    <x v="498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277"/>
    <x v="4"/>
    <x v="8"/>
    <m/>
  </r>
  <r>
    <x v="498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277"/>
    <x v="4"/>
    <x v="8"/>
    <m/>
  </r>
  <r>
    <x v="498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277"/>
    <x v="4"/>
    <x v="8"/>
    <m/>
  </r>
  <r>
    <x v="498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277"/>
    <x v="4"/>
    <x v="8"/>
    <m/>
  </r>
  <r>
    <x v="498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277"/>
    <x v="4"/>
    <x v="8"/>
    <m/>
  </r>
  <r>
    <x v="498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277"/>
    <x v="4"/>
    <x v="8"/>
    <m/>
  </r>
  <r>
    <x v="498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277"/>
    <x v="4"/>
    <x v="8"/>
    <m/>
  </r>
  <r>
    <x v="498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277"/>
    <x v="4"/>
    <x v="8"/>
    <m/>
  </r>
  <r>
    <x v="498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277"/>
    <x v="4"/>
    <x v="8"/>
    <m/>
  </r>
  <r>
    <x v="498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277"/>
    <x v="4"/>
    <x v="8"/>
    <m/>
  </r>
  <r>
    <x v="498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277"/>
    <x v="4"/>
    <x v="8"/>
    <m/>
  </r>
  <r>
    <x v="498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277"/>
    <x v="4"/>
    <x v="8"/>
    <m/>
  </r>
  <r>
    <x v="498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277"/>
    <x v="4"/>
    <x v="8"/>
    <m/>
  </r>
  <r>
    <x v="498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277"/>
    <x v="4"/>
    <x v="8"/>
    <m/>
  </r>
  <r>
    <x v="498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277"/>
    <x v="4"/>
    <x v="8"/>
    <m/>
  </r>
  <r>
    <x v="498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277"/>
    <x v="4"/>
    <x v="8"/>
    <m/>
  </r>
  <r>
    <x v="498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277"/>
    <x v="4"/>
    <x v="8"/>
    <m/>
  </r>
  <r>
    <x v="498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277"/>
    <x v="4"/>
    <x v="8"/>
    <m/>
  </r>
  <r>
    <x v="498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277"/>
    <x v="4"/>
    <x v="8"/>
    <m/>
  </r>
  <r>
    <x v="498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277"/>
    <x v="4"/>
    <x v="8"/>
    <m/>
  </r>
  <r>
    <x v="498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277"/>
    <x v="4"/>
    <x v="8"/>
    <m/>
  </r>
  <r>
    <x v="498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277"/>
    <x v="4"/>
    <x v="8"/>
    <m/>
  </r>
  <r>
    <x v="498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248"/>
    <x v="4"/>
    <x v="8"/>
    <m/>
  </r>
  <r>
    <x v="498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248"/>
    <x v="4"/>
    <x v="8"/>
    <m/>
  </r>
  <r>
    <x v="498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248"/>
    <x v="4"/>
    <x v="8"/>
    <m/>
  </r>
  <r>
    <x v="498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248"/>
    <x v="4"/>
    <x v="8"/>
    <m/>
  </r>
  <r>
    <x v="498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248"/>
    <x v="4"/>
    <x v="8"/>
    <m/>
  </r>
  <r>
    <x v="498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248"/>
    <x v="4"/>
    <x v="8"/>
    <m/>
  </r>
  <r>
    <x v="498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248"/>
    <x v="4"/>
    <x v="8"/>
    <m/>
  </r>
  <r>
    <x v="498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248"/>
    <x v="4"/>
    <x v="8"/>
    <m/>
  </r>
  <r>
    <x v="498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248"/>
    <x v="4"/>
    <x v="8"/>
    <m/>
  </r>
  <r>
    <x v="498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248"/>
    <x v="4"/>
    <x v="8"/>
    <m/>
  </r>
  <r>
    <x v="498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248"/>
    <x v="4"/>
    <x v="8"/>
    <m/>
  </r>
  <r>
    <x v="498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248"/>
    <x v="4"/>
    <x v="8"/>
    <m/>
  </r>
  <r>
    <x v="498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248"/>
    <x v="4"/>
    <x v="8"/>
    <m/>
  </r>
  <r>
    <x v="498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248"/>
    <x v="4"/>
    <x v="8"/>
    <m/>
  </r>
  <r>
    <x v="498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248"/>
    <x v="4"/>
    <x v="8"/>
    <m/>
  </r>
  <r>
    <x v="498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248"/>
    <x v="4"/>
    <x v="8"/>
    <m/>
  </r>
  <r>
    <x v="498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248"/>
    <x v="4"/>
    <x v="8"/>
    <m/>
  </r>
  <r>
    <x v="498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248"/>
    <x v="4"/>
    <x v="8"/>
    <m/>
  </r>
  <r>
    <x v="498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248"/>
    <x v="4"/>
    <x v="8"/>
    <m/>
  </r>
  <r>
    <x v="498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248"/>
    <x v="4"/>
    <x v="8"/>
    <m/>
  </r>
  <r>
    <x v="498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248"/>
    <x v="4"/>
    <x v="8"/>
    <m/>
  </r>
  <r>
    <x v="498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248"/>
    <x v="4"/>
    <x v="8"/>
    <m/>
  </r>
  <r>
    <x v="498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248"/>
    <x v="4"/>
    <x v="8"/>
    <m/>
  </r>
  <r>
    <x v="498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248"/>
    <x v="4"/>
    <x v="8"/>
    <m/>
  </r>
  <r>
    <x v="498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248"/>
    <x v="4"/>
    <x v="8"/>
    <m/>
  </r>
  <r>
    <x v="498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248"/>
    <x v="4"/>
    <x v="8"/>
    <m/>
  </r>
  <r>
    <x v="498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248"/>
    <x v="4"/>
    <x v="8"/>
    <m/>
  </r>
  <r>
    <x v="498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248"/>
    <x v="4"/>
    <x v="8"/>
    <m/>
  </r>
  <r>
    <x v="498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248"/>
    <x v="4"/>
    <x v="8"/>
    <m/>
  </r>
  <r>
    <x v="498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248"/>
    <x v="4"/>
    <x v="8"/>
    <m/>
  </r>
  <r>
    <x v="498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248"/>
    <x v="4"/>
    <x v="8"/>
    <m/>
  </r>
  <r>
    <x v="498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215"/>
    <x v="4"/>
    <x v="8"/>
    <m/>
  </r>
  <r>
    <x v="498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215"/>
    <x v="4"/>
    <x v="8"/>
    <m/>
  </r>
  <r>
    <x v="498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215"/>
    <x v="4"/>
    <x v="8"/>
    <m/>
  </r>
  <r>
    <x v="498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215"/>
    <x v="4"/>
    <x v="8"/>
    <m/>
  </r>
  <r>
    <x v="498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215"/>
    <x v="4"/>
    <x v="8"/>
    <m/>
  </r>
  <r>
    <x v="498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215"/>
    <x v="4"/>
    <x v="8"/>
    <m/>
  </r>
  <r>
    <x v="498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215"/>
    <x v="4"/>
    <x v="8"/>
    <m/>
  </r>
  <r>
    <x v="498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215"/>
    <x v="4"/>
    <x v="8"/>
    <m/>
  </r>
  <r>
    <x v="498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215"/>
    <x v="4"/>
    <x v="8"/>
    <m/>
  </r>
  <r>
    <x v="498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215"/>
    <x v="4"/>
    <x v="8"/>
    <m/>
  </r>
  <r>
    <x v="498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215"/>
    <x v="4"/>
    <x v="8"/>
    <m/>
  </r>
  <r>
    <x v="498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215"/>
    <x v="4"/>
    <x v="8"/>
    <m/>
  </r>
  <r>
    <x v="498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215"/>
    <x v="4"/>
    <x v="8"/>
    <m/>
  </r>
  <r>
    <x v="498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215"/>
    <x v="4"/>
    <x v="8"/>
    <m/>
  </r>
  <r>
    <x v="498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215"/>
    <x v="4"/>
    <x v="8"/>
    <m/>
  </r>
  <r>
    <x v="498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215"/>
    <x v="4"/>
    <x v="8"/>
    <m/>
  </r>
  <r>
    <x v="498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215"/>
    <x v="4"/>
    <x v="8"/>
    <m/>
  </r>
  <r>
    <x v="498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215"/>
    <x v="4"/>
    <x v="8"/>
    <m/>
  </r>
  <r>
    <x v="498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215"/>
    <x v="4"/>
    <x v="8"/>
    <m/>
  </r>
  <r>
    <x v="498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215"/>
    <x v="4"/>
    <x v="8"/>
    <m/>
  </r>
  <r>
    <x v="498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215"/>
    <x v="4"/>
    <x v="8"/>
    <m/>
  </r>
  <r>
    <x v="498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215"/>
    <x v="4"/>
    <x v="8"/>
    <m/>
  </r>
  <r>
    <x v="498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215"/>
    <x v="4"/>
    <x v="8"/>
    <m/>
  </r>
  <r>
    <x v="498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215"/>
    <x v="4"/>
    <x v="8"/>
    <m/>
  </r>
  <r>
    <x v="498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215"/>
    <x v="4"/>
    <x v="8"/>
    <m/>
  </r>
  <r>
    <x v="498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215"/>
    <x v="4"/>
    <x v="8"/>
    <m/>
  </r>
  <r>
    <x v="498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215"/>
    <x v="4"/>
    <x v="8"/>
    <m/>
  </r>
  <r>
    <x v="498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215"/>
    <x v="4"/>
    <x v="8"/>
    <m/>
  </r>
  <r>
    <x v="498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215"/>
    <x v="4"/>
    <x v="8"/>
    <m/>
  </r>
  <r>
    <x v="498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215"/>
    <x v="4"/>
    <x v="8"/>
    <m/>
  </r>
  <r>
    <x v="498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215"/>
    <x v="4"/>
    <x v="8"/>
    <m/>
  </r>
  <r>
    <x v="498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187"/>
    <x v="4"/>
    <x v="8"/>
    <m/>
  </r>
  <r>
    <x v="498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187"/>
    <x v="4"/>
    <x v="8"/>
    <m/>
  </r>
  <r>
    <x v="498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187"/>
    <x v="4"/>
    <x v="8"/>
    <m/>
  </r>
  <r>
    <x v="498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187"/>
    <x v="4"/>
    <x v="8"/>
    <m/>
  </r>
  <r>
    <x v="498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187"/>
    <x v="4"/>
    <x v="8"/>
    <m/>
  </r>
  <r>
    <x v="498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187"/>
    <x v="4"/>
    <x v="8"/>
    <m/>
  </r>
  <r>
    <x v="498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187"/>
    <x v="4"/>
    <x v="8"/>
    <m/>
  </r>
  <r>
    <x v="498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187"/>
    <x v="4"/>
    <x v="8"/>
    <m/>
  </r>
  <r>
    <x v="498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187"/>
    <x v="4"/>
    <x v="8"/>
    <m/>
  </r>
  <r>
    <x v="498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187"/>
    <x v="4"/>
    <x v="8"/>
    <m/>
  </r>
  <r>
    <x v="498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187"/>
    <x v="4"/>
    <x v="8"/>
    <m/>
  </r>
  <r>
    <x v="498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187"/>
    <x v="4"/>
    <x v="8"/>
    <m/>
  </r>
  <r>
    <x v="498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187"/>
    <x v="4"/>
    <x v="8"/>
    <m/>
  </r>
  <r>
    <x v="498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187"/>
    <x v="4"/>
    <x v="8"/>
    <m/>
  </r>
  <r>
    <x v="498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187"/>
    <x v="4"/>
    <x v="8"/>
    <m/>
  </r>
  <r>
    <x v="498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187"/>
    <x v="4"/>
    <x v="8"/>
    <m/>
  </r>
  <r>
    <x v="498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187"/>
    <x v="4"/>
    <x v="8"/>
    <m/>
  </r>
  <r>
    <x v="498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187"/>
    <x v="4"/>
    <x v="8"/>
    <m/>
  </r>
  <r>
    <x v="498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187"/>
    <x v="4"/>
    <x v="8"/>
    <m/>
  </r>
  <r>
    <x v="498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187"/>
    <x v="4"/>
    <x v="8"/>
    <m/>
  </r>
  <r>
    <x v="498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187"/>
    <x v="4"/>
    <x v="8"/>
    <m/>
  </r>
  <r>
    <x v="498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187"/>
    <x v="4"/>
    <x v="8"/>
    <m/>
  </r>
  <r>
    <x v="498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187"/>
    <x v="4"/>
    <x v="8"/>
    <m/>
  </r>
  <r>
    <x v="498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187"/>
    <x v="4"/>
    <x v="8"/>
    <m/>
  </r>
  <r>
    <x v="498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187"/>
    <x v="4"/>
    <x v="8"/>
    <m/>
  </r>
  <r>
    <x v="498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187"/>
    <x v="4"/>
    <x v="8"/>
    <m/>
  </r>
  <r>
    <x v="498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187"/>
    <x v="4"/>
    <x v="8"/>
    <m/>
  </r>
  <r>
    <x v="498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187"/>
    <x v="4"/>
    <x v="8"/>
    <m/>
  </r>
  <r>
    <x v="498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187"/>
    <x v="4"/>
    <x v="8"/>
    <m/>
  </r>
  <r>
    <x v="498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187"/>
    <x v="4"/>
    <x v="8"/>
    <m/>
  </r>
  <r>
    <x v="498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187"/>
    <x v="4"/>
    <x v="8"/>
    <m/>
  </r>
  <r>
    <x v="498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156"/>
    <x v="4"/>
    <x v="8"/>
    <m/>
  </r>
  <r>
    <x v="498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156"/>
    <x v="4"/>
    <x v="8"/>
    <m/>
  </r>
  <r>
    <x v="498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156"/>
    <x v="4"/>
    <x v="8"/>
    <m/>
  </r>
  <r>
    <x v="498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156"/>
    <x v="4"/>
    <x v="8"/>
    <m/>
  </r>
  <r>
    <x v="498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156"/>
    <x v="4"/>
    <x v="8"/>
    <m/>
  </r>
  <r>
    <x v="498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156"/>
    <x v="4"/>
    <x v="8"/>
    <m/>
  </r>
  <r>
    <x v="498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156"/>
    <x v="4"/>
    <x v="8"/>
    <m/>
  </r>
  <r>
    <x v="498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156"/>
    <x v="4"/>
    <x v="8"/>
    <m/>
  </r>
  <r>
    <x v="498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156"/>
    <x v="4"/>
    <x v="8"/>
    <m/>
  </r>
  <r>
    <x v="498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156"/>
    <x v="4"/>
    <x v="8"/>
    <m/>
  </r>
  <r>
    <x v="498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156"/>
    <x v="4"/>
    <x v="8"/>
    <m/>
  </r>
  <r>
    <x v="498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156"/>
    <x v="4"/>
    <x v="8"/>
    <m/>
  </r>
  <r>
    <x v="498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156"/>
    <x v="4"/>
    <x v="8"/>
    <m/>
  </r>
  <r>
    <x v="498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156"/>
    <x v="4"/>
    <x v="8"/>
    <m/>
  </r>
  <r>
    <x v="498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156"/>
    <x v="4"/>
    <x v="8"/>
    <m/>
  </r>
  <r>
    <x v="498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156"/>
    <x v="4"/>
    <x v="8"/>
    <m/>
  </r>
  <r>
    <x v="498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156"/>
    <x v="4"/>
    <x v="8"/>
    <m/>
  </r>
  <r>
    <x v="498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156"/>
    <x v="4"/>
    <x v="8"/>
    <m/>
  </r>
  <r>
    <x v="498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156"/>
    <x v="4"/>
    <x v="8"/>
    <m/>
  </r>
  <r>
    <x v="498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156"/>
    <x v="4"/>
    <x v="8"/>
    <m/>
  </r>
  <r>
    <x v="498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156"/>
    <x v="4"/>
    <x v="8"/>
    <m/>
  </r>
  <r>
    <x v="498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156"/>
    <x v="4"/>
    <x v="8"/>
    <m/>
  </r>
  <r>
    <x v="498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156"/>
    <x v="4"/>
    <x v="8"/>
    <m/>
  </r>
  <r>
    <x v="498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156"/>
    <x v="4"/>
    <x v="8"/>
    <m/>
  </r>
  <r>
    <x v="498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156"/>
    <x v="4"/>
    <x v="8"/>
    <m/>
  </r>
  <r>
    <x v="498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156"/>
    <x v="4"/>
    <x v="8"/>
    <m/>
  </r>
  <r>
    <x v="498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156"/>
    <x v="4"/>
    <x v="8"/>
    <m/>
  </r>
  <r>
    <x v="498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156"/>
    <x v="4"/>
    <x v="8"/>
    <m/>
  </r>
  <r>
    <x v="498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156"/>
    <x v="4"/>
    <x v="8"/>
    <m/>
  </r>
  <r>
    <x v="498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156"/>
    <x v="4"/>
    <x v="8"/>
    <m/>
  </r>
  <r>
    <x v="498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156"/>
    <x v="4"/>
    <x v="8"/>
    <m/>
  </r>
  <r>
    <x v="498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126"/>
    <x v="4"/>
    <x v="8"/>
    <m/>
  </r>
  <r>
    <x v="498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126"/>
    <x v="4"/>
    <x v="8"/>
    <m/>
  </r>
  <r>
    <x v="498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126"/>
    <x v="4"/>
    <x v="8"/>
    <m/>
  </r>
  <r>
    <x v="498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126"/>
    <x v="4"/>
    <x v="8"/>
    <m/>
  </r>
  <r>
    <x v="498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126"/>
    <x v="4"/>
    <x v="8"/>
    <m/>
  </r>
  <r>
    <x v="498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126"/>
    <x v="4"/>
    <x v="8"/>
    <m/>
  </r>
  <r>
    <x v="498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126"/>
    <x v="4"/>
    <x v="8"/>
    <m/>
  </r>
  <r>
    <x v="498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126"/>
    <x v="4"/>
    <x v="8"/>
    <m/>
  </r>
  <r>
    <x v="498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126"/>
    <x v="4"/>
    <x v="8"/>
    <m/>
  </r>
  <r>
    <x v="498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126"/>
    <x v="4"/>
    <x v="8"/>
    <m/>
  </r>
  <r>
    <x v="498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126"/>
    <x v="4"/>
    <x v="8"/>
    <m/>
  </r>
  <r>
    <x v="498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126"/>
    <x v="4"/>
    <x v="8"/>
    <m/>
  </r>
  <r>
    <x v="498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126"/>
    <x v="4"/>
    <x v="8"/>
    <m/>
  </r>
  <r>
    <x v="498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126"/>
    <x v="4"/>
    <x v="8"/>
    <m/>
  </r>
  <r>
    <x v="498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126"/>
    <x v="4"/>
    <x v="8"/>
    <m/>
  </r>
  <r>
    <x v="498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126"/>
    <x v="4"/>
    <x v="8"/>
    <m/>
  </r>
  <r>
    <x v="498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126"/>
    <x v="4"/>
    <x v="8"/>
    <m/>
  </r>
  <r>
    <x v="498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126"/>
    <x v="4"/>
    <x v="8"/>
    <m/>
  </r>
  <r>
    <x v="498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126"/>
    <x v="4"/>
    <x v="8"/>
    <m/>
  </r>
  <r>
    <x v="498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126"/>
    <x v="4"/>
    <x v="8"/>
    <m/>
  </r>
  <r>
    <x v="498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126"/>
    <x v="4"/>
    <x v="8"/>
    <m/>
  </r>
  <r>
    <x v="498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126"/>
    <x v="4"/>
    <x v="8"/>
    <m/>
  </r>
  <r>
    <x v="498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126"/>
    <x v="4"/>
    <x v="8"/>
    <m/>
  </r>
  <r>
    <x v="498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126"/>
    <x v="4"/>
    <x v="8"/>
    <m/>
  </r>
  <r>
    <x v="498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126"/>
    <x v="4"/>
    <x v="8"/>
    <m/>
  </r>
  <r>
    <x v="498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126"/>
    <x v="4"/>
    <x v="8"/>
    <m/>
  </r>
  <r>
    <x v="498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126"/>
    <x v="4"/>
    <x v="8"/>
    <m/>
  </r>
  <r>
    <x v="498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126"/>
    <x v="4"/>
    <x v="8"/>
    <m/>
  </r>
  <r>
    <x v="498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126"/>
    <x v="4"/>
    <x v="8"/>
    <m/>
  </r>
  <r>
    <x v="498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126"/>
    <x v="4"/>
    <x v="8"/>
    <m/>
  </r>
  <r>
    <x v="498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126"/>
    <x v="4"/>
    <x v="8"/>
    <m/>
  </r>
  <r>
    <x v="498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095"/>
    <x v="4"/>
    <x v="8"/>
    <m/>
  </r>
  <r>
    <x v="498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095"/>
    <x v="4"/>
    <x v="8"/>
    <m/>
  </r>
  <r>
    <x v="498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095"/>
    <x v="4"/>
    <x v="8"/>
    <m/>
  </r>
  <r>
    <x v="498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095"/>
    <x v="4"/>
    <x v="8"/>
    <m/>
  </r>
  <r>
    <x v="498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095"/>
    <x v="4"/>
    <x v="8"/>
    <m/>
  </r>
  <r>
    <x v="498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095"/>
    <x v="4"/>
    <x v="8"/>
    <m/>
  </r>
  <r>
    <x v="498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095"/>
    <x v="4"/>
    <x v="8"/>
    <m/>
  </r>
  <r>
    <x v="498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095"/>
    <x v="4"/>
    <x v="8"/>
    <m/>
  </r>
  <r>
    <x v="498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095"/>
    <x v="4"/>
    <x v="8"/>
    <m/>
  </r>
  <r>
    <x v="498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095"/>
    <x v="4"/>
    <x v="8"/>
    <m/>
  </r>
  <r>
    <x v="498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095"/>
    <x v="4"/>
    <x v="8"/>
    <m/>
  </r>
  <r>
    <x v="498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095"/>
    <x v="4"/>
    <x v="8"/>
    <m/>
  </r>
  <r>
    <x v="498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095"/>
    <x v="4"/>
    <x v="8"/>
    <m/>
  </r>
  <r>
    <x v="498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095"/>
    <x v="4"/>
    <x v="8"/>
    <m/>
  </r>
  <r>
    <x v="498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095"/>
    <x v="4"/>
    <x v="8"/>
    <m/>
  </r>
  <r>
    <x v="498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095"/>
    <x v="4"/>
    <x v="8"/>
    <m/>
  </r>
  <r>
    <x v="498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095"/>
    <x v="4"/>
    <x v="8"/>
    <m/>
  </r>
  <r>
    <x v="498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095"/>
    <x v="4"/>
    <x v="8"/>
    <m/>
  </r>
  <r>
    <x v="498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095"/>
    <x v="4"/>
    <x v="8"/>
    <m/>
  </r>
  <r>
    <x v="498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095"/>
    <x v="4"/>
    <x v="8"/>
    <m/>
  </r>
  <r>
    <x v="498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095"/>
    <x v="4"/>
    <x v="8"/>
    <m/>
  </r>
  <r>
    <x v="498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095"/>
    <x v="4"/>
    <x v="8"/>
    <m/>
  </r>
  <r>
    <x v="498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095"/>
    <x v="4"/>
    <x v="8"/>
    <m/>
  </r>
  <r>
    <x v="498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095"/>
    <x v="4"/>
    <x v="8"/>
    <m/>
  </r>
  <r>
    <x v="498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095"/>
    <x v="4"/>
    <x v="8"/>
    <m/>
  </r>
  <r>
    <x v="498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095"/>
    <x v="4"/>
    <x v="8"/>
    <m/>
  </r>
  <r>
    <x v="498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095"/>
    <x v="4"/>
    <x v="8"/>
    <m/>
  </r>
  <r>
    <x v="498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095"/>
    <x v="4"/>
    <x v="8"/>
    <m/>
  </r>
  <r>
    <x v="498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095"/>
    <x v="4"/>
    <x v="8"/>
    <m/>
  </r>
  <r>
    <x v="498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095"/>
    <x v="4"/>
    <x v="8"/>
    <m/>
  </r>
  <r>
    <x v="498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095"/>
    <x v="4"/>
    <x v="8"/>
    <m/>
  </r>
  <r>
    <x v="498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065"/>
    <x v="4"/>
    <x v="8"/>
    <m/>
  </r>
  <r>
    <x v="498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065"/>
    <x v="4"/>
    <x v="8"/>
    <m/>
  </r>
  <r>
    <x v="498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065"/>
    <x v="4"/>
    <x v="8"/>
    <m/>
  </r>
  <r>
    <x v="498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065"/>
    <x v="4"/>
    <x v="8"/>
    <m/>
  </r>
  <r>
    <x v="498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065"/>
    <x v="4"/>
    <x v="8"/>
    <m/>
  </r>
  <r>
    <x v="498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065"/>
    <x v="4"/>
    <x v="8"/>
    <m/>
  </r>
  <r>
    <x v="498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065"/>
    <x v="4"/>
    <x v="8"/>
    <m/>
  </r>
  <r>
    <x v="498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065"/>
    <x v="4"/>
    <x v="8"/>
    <m/>
  </r>
  <r>
    <x v="498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065"/>
    <x v="4"/>
    <x v="8"/>
    <m/>
  </r>
  <r>
    <x v="498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065"/>
    <x v="4"/>
    <x v="8"/>
    <m/>
  </r>
  <r>
    <x v="498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065"/>
    <x v="4"/>
    <x v="8"/>
    <m/>
  </r>
  <r>
    <x v="498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065"/>
    <x v="4"/>
    <x v="8"/>
    <m/>
  </r>
  <r>
    <x v="498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065"/>
    <x v="4"/>
    <x v="8"/>
    <m/>
  </r>
  <r>
    <x v="498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065"/>
    <x v="4"/>
    <x v="8"/>
    <m/>
  </r>
  <r>
    <x v="498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065"/>
    <x v="4"/>
    <x v="8"/>
    <m/>
  </r>
  <r>
    <x v="498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065"/>
    <x v="4"/>
    <x v="8"/>
    <m/>
  </r>
  <r>
    <x v="498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065"/>
    <x v="4"/>
    <x v="8"/>
    <m/>
  </r>
  <r>
    <x v="498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065"/>
    <x v="4"/>
    <x v="8"/>
    <m/>
  </r>
  <r>
    <x v="498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065"/>
    <x v="4"/>
    <x v="8"/>
    <m/>
  </r>
  <r>
    <x v="498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065"/>
    <x v="4"/>
    <x v="8"/>
    <m/>
  </r>
  <r>
    <x v="498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065"/>
    <x v="4"/>
    <x v="8"/>
    <m/>
  </r>
  <r>
    <x v="498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065"/>
    <x v="4"/>
    <x v="8"/>
    <m/>
  </r>
  <r>
    <x v="498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065"/>
    <x v="4"/>
    <x v="8"/>
    <m/>
  </r>
  <r>
    <x v="498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065"/>
    <x v="4"/>
    <x v="8"/>
    <m/>
  </r>
  <r>
    <x v="498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065"/>
    <x v="4"/>
    <x v="8"/>
    <m/>
  </r>
  <r>
    <x v="498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065"/>
    <x v="4"/>
    <x v="8"/>
    <m/>
  </r>
  <r>
    <x v="498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065"/>
    <x v="4"/>
    <x v="8"/>
    <m/>
  </r>
  <r>
    <x v="498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065"/>
    <x v="4"/>
    <x v="8"/>
    <m/>
  </r>
  <r>
    <x v="498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065"/>
    <x v="4"/>
    <x v="8"/>
    <m/>
  </r>
  <r>
    <x v="498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065"/>
    <x v="4"/>
    <x v="8"/>
    <m/>
  </r>
  <r>
    <x v="498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065"/>
    <x v="4"/>
    <x v="8"/>
    <m/>
  </r>
  <r>
    <x v="498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034"/>
    <x v="4"/>
    <x v="8"/>
    <m/>
  </r>
  <r>
    <x v="498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034"/>
    <x v="4"/>
    <x v="8"/>
    <m/>
  </r>
  <r>
    <x v="498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034"/>
    <x v="4"/>
    <x v="8"/>
    <m/>
  </r>
  <r>
    <x v="498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034"/>
    <x v="4"/>
    <x v="8"/>
    <m/>
  </r>
  <r>
    <x v="498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034"/>
    <x v="4"/>
    <x v="8"/>
    <m/>
  </r>
  <r>
    <x v="498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034"/>
    <x v="4"/>
    <x v="8"/>
    <m/>
  </r>
  <r>
    <x v="498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034"/>
    <x v="4"/>
    <x v="8"/>
    <m/>
  </r>
  <r>
    <x v="498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034"/>
    <x v="4"/>
    <x v="8"/>
    <m/>
  </r>
  <r>
    <x v="498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034"/>
    <x v="4"/>
    <x v="8"/>
    <m/>
  </r>
  <r>
    <x v="498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034"/>
    <x v="4"/>
    <x v="8"/>
    <m/>
  </r>
  <r>
    <x v="498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034"/>
    <x v="4"/>
    <x v="8"/>
    <m/>
  </r>
  <r>
    <x v="498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034"/>
    <x v="4"/>
    <x v="8"/>
    <m/>
  </r>
  <r>
    <x v="498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034"/>
    <x v="4"/>
    <x v="8"/>
    <m/>
  </r>
  <r>
    <x v="498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034"/>
    <x v="4"/>
    <x v="8"/>
    <m/>
  </r>
  <r>
    <x v="498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034"/>
    <x v="4"/>
    <x v="8"/>
    <m/>
  </r>
  <r>
    <x v="498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034"/>
    <x v="4"/>
    <x v="8"/>
    <m/>
  </r>
  <r>
    <x v="498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034"/>
    <x v="4"/>
    <x v="8"/>
    <m/>
  </r>
  <r>
    <x v="498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034"/>
    <x v="4"/>
    <x v="8"/>
    <m/>
  </r>
  <r>
    <x v="498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034"/>
    <x v="4"/>
    <x v="8"/>
    <m/>
  </r>
  <r>
    <x v="498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034"/>
    <x v="4"/>
    <x v="8"/>
    <m/>
  </r>
  <r>
    <x v="498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034"/>
    <x v="4"/>
    <x v="8"/>
    <m/>
  </r>
  <r>
    <x v="498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034"/>
    <x v="4"/>
    <x v="8"/>
    <m/>
  </r>
  <r>
    <x v="498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034"/>
    <x v="4"/>
    <x v="8"/>
    <m/>
  </r>
  <r>
    <x v="498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034"/>
    <x v="4"/>
    <x v="8"/>
    <m/>
  </r>
  <r>
    <x v="498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034"/>
    <x v="4"/>
    <x v="8"/>
    <m/>
  </r>
  <r>
    <x v="498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034"/>
    <x v="4"/>
    <x v="8"/>
    <m/>
  </r>
  <r>
    <x v="498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034"/>
    <x v="4"/>
    <x v="8"/>
    <m/>
  </r>
  <r>
    <x v="498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034"/>
    <x v="4"/>
    <x v="8"/>
    <m/>
  </r>
  <r>
    <x v="498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034"/>
    <x v="4"/>
    <x v="8"/>
    <m/>
  </r>
  <r>
    <x v="498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034"/>
    <x v="4"/>
    <x v="8"/>
    <m/>
  </r>
  <r>
    <x v="498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034"/>
    <x v="4"/>
    <x v="8"/>
    <m/>
  </r>
  <r>
    <x v="498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003"/>
    <x v="4"/>
    <x v="8"/>
    <m/>
  </r>
  <r>
    <x v="498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003"/>
    <x v="4"/>
    <x v="8"/>
    <m/>
  </r>
  <r>
    <x v="498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003"/>
    <x v="4"/>
    <x v="8"/>
    <m/>
  </r>
  <r>
    <x v="498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003"/>
    <x v="4"/>
    <x v="8"/>
    <m/>
  </r>
  <r>
    <x v="498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003"/>
    <x v="4"/>
    <x v="8"/>
    <m/>
  </r>
  <r>
    <x v="498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003"/>
    <x v="4"/>
    <x v="8"/>
    <m/>
  </r>
  <r>
    <x v="498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003"/>
    <x v="4"/>
    <x v="8"/>
    <m/>
  </r>
  <r>
    <x v="498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003"/>
    <x v="4"/>
    <x v="8"/>
    <m/>
  </r>
  <r>
    <x v="498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003"/>
    <x v="4"/>
    <x v="8"/>
    <m/>
  </r>
  <r>
    <x v="498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003"/>
    <x v="4"/>
    <x v="8"/>
    <m/>
  </r>
  <r>
    <x v="498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003"/>
    <x v="4"/>
    <x v="8"/>
    <m/>
  </r>
  <r>
    <x v="498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003"/>
    <x v="4"/>
    <x v="8"/>
    <m/>
  </r>
  <r>
    <x v="498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003"/>
    <x v="4"/>
    <x v="8"/>
    <m/>
  </r>
  <r>
    <x v="498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003"/>
    <x v="4"/>
    <x v="8"/>
    <m/>
  </r>
  <r>
    <x v="498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003"/>
    <x v="4"/>
    <x v="8"/>
    <m/>
  </r>
  <r>
    <x v="498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003"/>
    <x v="4"/>
    <x v="8"/>
    <m/>
  </r>
  <r>
    <x v="498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003"/>
    <x v="4"/>
    <x v="8"/>
    <m/>
  </r>
  <r>
    <x v="498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003"/>
    <x v="4"/>
    <x v="8"/>
    <m/>
  </r>
  <r>
    <x v="498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003"/>
    <x v="4"/>
    <x v="8"/>
    <m/>
  </r>
  <r>
    <x v="498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003"/>
    <x v="4"/>
    <x v="8"/>
    <m/>
  </r>
  <r>
    <x v="498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003"/>
    <x v="4"/>
    <x v="8"/>
    <m/>
  </r>
  <r>
    <x v="498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003"/>
    <x v="4"/>
    <x v="8"/>
    <m/>
  </r>
  <r>
    <x v="498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003"/>
    <x v="4"/>
    <x v="8"/>
    <m/>
  </r>
  <r>
    <x v="498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003"/>
    <x v="4"/>
    <x v="8"/>
    <m/>
  </r>
  <r>
    <x v="498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003"/>
    <x v="4"/>
    <x v="8"/>
    <m/>
  </r>
  <r>
    <x v="498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003"/>
    <x v="4"/>
    <x v="8"/>
    <m/>
  </r>
  <r>
    <x v="498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003"/>
    <x v="4"/>
    <x v="8"/>
    <m/>
  </r>
  <r>
    <x v="498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003"/>
    <x v="4"/>
    <x v="8"/>
    <m/>
  </r>
  <r>
    <x v="498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003"/>
    <x v="4"/>
    <x v="8"/>
    <m/>
  </r>
  <r>
    <x v="498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003"/>
    <x v="4"/>
    <x v="8"/>
    <m/>
  </r>
  <r>
    <x v="498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003"/>
    <x v="4"/>
    <x v="8"/>
    <m/>
  </r>
  <r>
    <x v="498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973"/>
    <x v="4"/>
    <x v="8"/>
    <m/>
  </r>
  <r>
    <x v="498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973"/>
    <x v="4"/>
    <x v="8"/>
    <m/>
  </r>
  <r>
    <x v="498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973"/>
    <x v="4"/>
    <x v="8"/>
    <m/>
  </r>
  <r>
    <x v="498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973"/>
    <x v="4"/>
    <x v="8"/>
    <m/>
  </r>
  <r>
    <x v="498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973"/>
    <x v="4"/>
    <x v="8"/>
    <m/>
  </r>
  <r>
    <x v="498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973"/>
    <x v="4"/>
    <x v="8"/>
    <m/>
  </r>
  <r>
    <x v="498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973"/>
    <x v="4"/>
    <x v="8"/>
    <m/>
  </r>
  <r>
    <x v="498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973"/>
    <x v="4"/>
    <x v="8"/>
    <m/>
  </r>
  <r>
    <x v="498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973"/>
    <x v="4"/>
    <x v="8"/>
    <m/>
  </r>
  <r>
    <x v="498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973"/>
    <x v="4"/>
    <x v="8"/>
    <m/>
  </r>
  <r>
    <x v="498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973"/>
    <x v="4"/>
    <x v="8"/>
    <m/>
  </r>
  <r>
    <x v="498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973"/>
    <x v="4"/>
    <x v="8"/>
    <m/>
  </r>
  <r>
    <x v="498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973"/>
    <x v="4"/>
    <x v="8"/>
    <m/>
  </r>
  <r>
    <x v="498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973"/>
    <x v="4"/>
    <x v="8"/>
    <m/>
  </r>
  <r>
    <x v="498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973"/>
    <x v="4"/>
    <x v="8"/>
    <m/>
  </r>
  <r>
    <x v="498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973"/>
    <x v="4"/>
    <x v="8"/>
    <m/>
  </r>
  <r>
    <x v="498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973"/>
    <x v="4"/>
    <x v="8"/>
    <m/>
  </r>
  <r>
    <x v="498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973"/>
    <x v="4"/>
    <x v="8"/>
    <m/>
  </r>
  <r>
    <x v="498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973"/>
    <x v="4"/>
    <x v="8"/>
    <m/>
  </r>
  <r>
    <x v="498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973"/>
    <x v="4"/>
    <x v="8"/>
    <m/>
  </r>
  <r>
    <x v="498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973"/>
    <x v="4"/>
    <x v="8"/>
    <m/>
  </r>
  <r>
    <x v="498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973"/>
    <x v="4"/>
    <x v="8"/>
    <m/>
  </r>
  <r>
    <x v="498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973"/>
    <x v="4"/>
    <x v="8"/>
    <m/>
  </r>
  <r>
    <x v="498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973"/>
    <x v="4"/>
    <x v="8"/>
    <m/>
  </r>
  <r>
    <x v="498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973"/>
    <x v="4"/>
    <x v="8"/>
    <m/>
  </r>
  <r>
    <x v="498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973"/>
    <x v="4"/>
    <x v="8"/>
    <m/>
  </r>
  <r>
    <x v="498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973"/>
    <x v="4"/>
    <x v="8"/>
    <m/>
  </r>
  <r>
    <x v="498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973"/>
    <x v="4"/>
    <x v="8"/>
    <m/>
  </r>
  <r>
    <x v="498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973"/>
    <x v="4"/>
    <x v="8"/>
    <m/>
  </r>
  <r>
    <x v="498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973"/>
    <x v="4"/>
    <x v="8"/>
    <m/>
  </r>
  <r>
    <x v="498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973"/>
    <x v="4"/>
    <x v="8"/>
    <m/>
  </r>
  <r>
    <x v="498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942"/>
    <x v="4"/>
    <x v="8"/>
    <m/>
  </r>
  <r>
    <x v="498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942"/>
    <x v="4"/>
    <x v="8"/>
    <m/>
  </r>
  <r>
    <x v="498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942"/>
    <x v="4"/>
    <x v="8"/>
    <m/>
  </r>
  <r>
    <x v="498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942"/>
    <x v="4"/>
    <x v="8"/>
    <m/>
  </r>
  <r>
    <x v="498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942"/>
    <x v="4"/>
    <x v="8"/>
    <m/>
  </r>
  <r>
    <x v="498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942"/>
    <x v="4"/>
    <x v="8"/>
    <m/>
  </r>
  <r>
    <x v="498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942"/>
    <x v="4"/>
    <x v="8"/>
    <m/>
  </r>
  <r>
    <x v="498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942"/>
    <x v="4"/>
    <x v="8"/>
    <m/>
  </r>
  <r>
    <x v="498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942"/>
    <x v="4"/>
    <x v="8"/>
    <m/>
  </r>
  <r>
    <x v="498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942"/>
    <x v="4"/>
    <x v="8"/>
    <m/>
  </r>
  <r>
    <x v="498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942"/>
    <x v="4"/>
    <x v="8"/>
    <m/>
  </r>
  <r>
    <x v="498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942"/>
    <x v="4"/>
    <x v="8"/>
    <m/>
  </r>
  <r>
    <x v="498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942"/>
    <x v="4"/>
    <x v="8"/>
    <m/>
  </r>
  <r>
    <x v="498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942"/>
    <x v="4"/>
    <x v="8"/>
    <m/>
  </r>
  <r>
    <x v="498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942"/>
    <x v="4"/>
    <x v="8"/>
    <m/>
  </r>
  <r>
    <x v="498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942"/>
    <x v="4"/>
    <x v="8"/>
    <m/>
  </r>
  <r>
    <x v="498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942"/>
    <x v="4"/>
    <x v="8"/>
    <m/>
  </r>
  <r>
    <x v="498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942"/>
    <x v="4"/>
    <x v="8"/>
    <m/>
  </r>
  <r>
    <x v="498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942"/>
    <x v="4"/>
    <x v="8"/>
    <m/>
  </r>
  <r>
    <x v="498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942"/>
    <x v="4"/>
    <x v="8"/>
    <m/>
  </r>
  <r>
    <x v="498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942"/>
    <x v="4"/>
    <x v="8"/>
    <m/>
  </r>
  <r>
    <x v="498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942"/>
    <x v="4"/>
    <x v="8"/>
    <m/>
  </r>
  <r>
    <x v="498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942"/>
    <x v="4"/>
    <x v="8"/>
    <m/>
  </r>
  <r>
    <x v="498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942"/>
    <x v="4"/>
    <x v="8"/>
    <m/>
  </r>
  <r>
    <x v="498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942"/>
    <x v="4"/>
    <x v="8"/>
    <m/>
  </r>
  <r>
    <x v="498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942"/>
    <x v="4"/>
    <x v="8"/>
    <m/>
  </r>
  <r>
    <x v="498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942"/>
    <x v="4"/>
    <x v="8"/>
    <m/>
  </r>
  <r>
    <x v="498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942"/>
    <x v="4"/>
    <x v="8"/>
    <m/>
  </r>
  <r>
    <x v="498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942"/>
    <x v="4"/>
    <x v="8"/>
    <m/>
  </r>
  <r>
    <x v="498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942"/>
    <x v="4"/>
    <x v="8"/>
    <m/>
  </r>
  <r>
    <x v="498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942"/>
    <x v="4"/>
    <x v="8"/>
    <m/>
  </r>
  <r>
    <x v="498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942"/>
    <x v="4"/>
    <x v="8"/>
    <m/>
  </r>
  <r>
    <x v="498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942"/>
    <x v="4"/>
    <x v="8"/>
    <m/>
  </r>
  <r>
    <x v="498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942"/>
    <x v="4"/>
    <x v="8"/>
    <m/>
  </r>
  <r>
    <x v="498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942"/>
    <x v="4"/>
    <x v="8"/>
    <m/>
  </r>
  <r>
    <x v="498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942"/>
    <x v="4"/>
    <x v="8"/>
    <m/>
  </r>
  <r>
    <x v="498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942"/>
    <x v="4"/>
    <x v="8"/>
    <m/>
  </r>
  <r>
    <x v="498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912"/>
    <x v="4"/>
    <x v="8"/>
    <m/>
  </r>
  <r>
    <x v="498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912"/>
    <x v="4"/>
    <x v="8"/>
    <m/>
  </r>
  <r>
    <x v="498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912"/>
    <x v="4"/>
    <x v="8"/>
    <m/>
  </r>
  <r>
    <x v="498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912"/>
    <x v="4"/>
    <x v="8"/>
    <m/>
  </r>
  <r>
    <x v="498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912"/>
    <x v="4"/>
    <x v="8"/>
    <m/>
  </r>
  <r>
    <x v="498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912"/>
    <x v="4"/>
    <x v="8"/>
    <m/>
  </r>
  <r>
    <x v="498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912"/>
    <x v="4"/>
    <x v="8"/>
    <m/>
  </r>
  <r>
    <x v="498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912"/>
    <x v="4"/>
    <x v="8"/>
    <m/>
  </r>
  <r>
    <x v="498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912"/>
    <x v="4"/>
    <x v="8"/>
    <m/>
  </r>
  <r>
    <x v="498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912"/>
    <x v="4"/>
    <x v="8"/>
    <m/>
  </r>
  <r>
    <x v="498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912"/>
    <x v="4"/>
    <x v="8"/>
    <m/>
  </r>
  <r>
    <x v="498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912"/>
    <x v="4"/>
    <x v="8"/>
    <m/>
  </r>
  <r>
    <x v="498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912"/>
    <x v="4"/>
    <x v="8"/>
    <m/>
  </r>
  <r>
    <x v="498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912"/>
    <x v="4"/>
    <x v="8"/>
    <m/>
  </r>
  <r>
    <x v="498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912"/>
    <x v="4"/>
    <x v="8"/>
    <m/>
  </r>
  <r>
    <x v="498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912"/>
    <x v="4"/>
    <x v="8"/>
    <m/>
  </r>
  <r>
    <x v="498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912"/>
    <x v="4"/>
    <x v="8"/>
    <m/>
  </r>
  <r>
    <x v="498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912"/>
    <x v="4"/>
    <x v="8"/>
    <m/>
  </r>
  <r>
    <x v="498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912"/>
    <x v="4"/>
    <x v="8"/>
    <m/>
  </r>
  <r>
    <x v="498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912"/>
    <x v="4"/>
    <x v="8"/>
    <m/>
  </r>
  <r>
    <x v="498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912"/>
    <x v="4"/>
    <x v="8"/>
    <m/>
  </r>
  <r>
    <x v="498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912"/>
    <x v="4"/>
    <x v="8"/>
    <m/>
  </r>
  <r>
    <x v="498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912"/>
    <x v="4"/>
    <x v="8"/>
    <m/>
  </r>
  <r>
    <x v="498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912"/>
    <x v="4"/>
    <x v="8"/>
    <m/>
  </r>
  <r>
    <x v="498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912"/>
    <x v="4"/>
    <x v="8"/>
    <m/>
  </r>
  <r>
    <x v="498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912"/>
    <x v="4"/>
    <x v="8"/>
    <m/>
  </r>
  <r>
    <x v="498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912"/>
    <x v="4"/>
    <x v="8"/>
    <m/>
  </r>
  <r>
    <x v="498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912"/>
    <x v="4"/>
    <x v="8"/>
    <m/>
  </r>
  <r>
    <x v="498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912"/>
    <x v="4"/>
    <x v="8"/>
    <m/>
  </r>
  <r>
    <x v="498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912"/>
    <x v="4"/>
    <x v="8"/>
    <m/>
  </r>
  <r>
    <x v="498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912"/>
    <x v="4"/>
    <x v="8"/>
    <m/>
  </r>
  <r>
    <x v="498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912"/>
    <x v="4"/>
    <x v="8"/>
    <m/>
  </r>
  <r>
    <x v="498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912"/>
    <x v="4"/>
    <x v="8"/>
    <m/>
  </r>
  <r>
    <x v="498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912"/>
    <x v="4"/>
    <x v="8"/>
    <m/>
  </r>
  <r>
    <x v="498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912"/>
    <x v="4"/>
    <x v="8"/>
    <m/>
  </r>
  <r>
    <x v="498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912"/>
    <x v="4"/>
    <x v="8"/>
    <m/>
  </r>
  <r>
    <x v="498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912"/>
    <x v="4"/>
    <x v="8"/>
    <m/>
  </r>
  <r>
    <x v="498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883"/>
    <x v="4"/>
    <x v="8"/>
    <m/>
  </r>
  <r>
    <x v="498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883"/>
    <x v="4"/>
    <x v="8"/>
    <m/>
  </r>
  <r>
    <x v="498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883"/>
    <x v="4"/>
    <x v="8"/>
    <m/>
  </r>
  <r>
    <x v="498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883"/>
    <x v="4"/>
    <x v="8"/>
    <m/>
  </r>
  <r>
    <x v="498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883"/>
    <x v="4"/>
    <x v="8"/>
    <m/>
  </r>
  <r>
    <x v="498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883"/>
    <x v="4"/>
    <x v="8"/>
    <m/>
  </r>
  <r>
    <x v="498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883"/>
    <x v="4"/>
    <x v="8"/>
    <m/>
  </r>
  <r>
    <x v="498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883"/>
    <x v="4"/>
    <x v="8"/>
    <m/>
  </r>
  <r>
    <x v="498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883"/>
    <x v="4"/>
    <x v="8"/>
    <m/>
  </r>
  <r>
    <x v="498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883"/>
    <x v="4"/>
    <x v="8"/>
    <m/>
  </r>
  <r>
    <x v="498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883"/>
    <x v="4"/>
    <x v="8"/>
    <m/>
  </r>
  <r>
    <x v="498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883"/>
    <x v="4"/>
    <x v="8"/>
    <m/>
  </r>
  <r>
    <x v="498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883"/>
    <x v="4"/>
    <x v="8"/>
    <m/>
  </r>
  <r>
    <x v="498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883"/>
    <x v="4"/>
    <x v="8"/>
    <m/>
  </r>
  <r>
    <x v="498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883"/>
    <x v="4"/>
    <x v="8"/>
    <m/>
  </r>
  <r>
    <x v="498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883"/>
    <x v="4"/>
    <x v="8"/>
    <m/>
  </r>
  <r>
    <x v="498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883"/>
    <x v="4"/>
    <x v="8"/>
    <m/>
  </r>
  <r>
    <x v="498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883"/>
    <x v="4"/>
    <x v="8"/>
    <m/>
  </r>
  <r>
    <x v="498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883"/>
    <x v="4"/>
    <x v="8"/>
    <m/>
  </r>
  <r>
    <x v="498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883"/>
    <x v="4"/>
    <x v="8"/>
    <m/>
  </r>
  <r>
    <x v="498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883"/>
    <x v="4"/>
    <x v="8"/>
    <m/>
  </r>
  <r>
    <x v="498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883"/>
    <x v="4"/>
    <x v="8"/>
    <m/>
  </r>
  <r>
    <x v="498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883"/>
    <x v="4"/>
    <x v="8"/>
    <m/>
  </r>
  <r>
    <x v="498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883"/>
    <x v="4"/>
    <x v="8"/>
    <m/>
  </r>
  <r>
    <x v="498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883"/>
    <x v="4"/>
    <x v="8"/>
    <m/>
  </r>
  <r>
    <x v="498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883"/>
    <x v="4"/>
    <x v="8"/>
    <m/>
  </r>
  <r>
    <x v="498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883"/>
    <x v="4"/>
    <x v="8"/>
    <m/>
  </r>
  <r>
    <x v="498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883"/>
    <x v="4"/>
    <x v="8"/>
    <m/>
  </r>
  <r>
    <x v="498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883"/>
    <x v="4"/>
    <x v="8"/>
    <m/>
  </r>
  <r>
    <x v="498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883"/>
    <x v="4"/>
    <x v="8"/>
    <m/>
  </r>
  <r>
    <x v="498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883"/>
    <x v="4"/>
    <x v="8"/>
    <m/>
  </r>
  <r>
    <x v="498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883"/>
    <x v="4"/>
    <x v="8"/>
    <m/>
  </r>
  <r>
    <x v="498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883"/>
    <x v="4"/>
    <x v="8"/>
    <m/>
  </r>
  <r>
    <x v="498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883"/>
    <x v="4"/>
    <x v="8"/>
    <m/>
  </r>
  <r>
    <x v="498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883"/>
    <x v="4"/>
    <x v="8"/>
    <m/>
  </r>
  <r>
    <x v="498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883"/>
    <x v="4"/>
    <x v="8"/>
    <m/>
  </r>
  <r>
    <x v="498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883"/>
    <x v="4"/>
    <x v="8"/>
    <m/>
  </r>
  <r>
    <x v="498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850"/>
    <x v="4"/>
    <x v="8"/>
    <m/>
  </r>
  <r>
    <x v="498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850"/>
    <x v="4"/>
    <x v="8"/>
    <m/>
  </r>
  <r>
    <x v="498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850"/>
    <x v="4"/>
    <x v="8"/>
    <m/>
  </r>
  <r>
    <x v="498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850"/>
    <x v="4"/>
    <x v="8"/>
    <m/>
  </r>
  <r>
    <x v="498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850"/>
    <x v="4"/>
    <x v="8"/>
    <m/>
  </r>
  <r>
    <x v="498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850"/>
    <x v="4"/>
    <x v="8"/>
    <m/>
  </r>
  <r>
    <x v="498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850"/>
    <x v="4"/>
    <x v="8"/>
    <m/>
  </r>
  <r>
    <x v="498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850"/>
    <x v="4"/>
    <x v="8"/>
    <m/>
  </r>
  <r>
    <x v="498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850"/>
    <x v="4"/>
    <x v="8"/>
    <m/>
  </r>
  <r>
    <x v="498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850"/>
    <x v="4"/>
    <x v="8"/>
    <m/>
  </r>
  <r>
    <x v="498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850"/>
    <x v="4"/>
    <x v="8"/>
    <m/>
  </r>
  <r>
    <x v="498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850"/>
    <x v="4"/>
    <x v="8"/>
    <m/>
  </r>
  <r>
    <x v="498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850"/>
    <x v="4"/>
    <x v="8"/>
    <m/>
  </r>
  <r>
    <x v="498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850"/>
    <x v="4"/>
    <x v="8"/>
    <m/>
  </r>
  <r>
    <x v="498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850"/>
    <x v="4"/>
    <x v="8"/>
    <m/>
  </r>
  <r>
    <x v="498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850"/>
    <x v="4"/>
    <x v="8"/>
    <m/>
  </r>
  <r>
    <x v="498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850"/>
    <x v="4"/>
    <x v="8"/>
    <m/>
  </r>
  <r>
    <x v="498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850"/>
    <x v="4"/>
    <x v="8"/>
    <m/>
  </r>
  <r>
    <x v="498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850"/>
    <x v="4"/>
    <x v="8"/>
    <m/>
  </r>
  <r>
    <x v="498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850"/>
    <x v="4"/>
    <x v="8"/>
    <m/>
  </r>
  <r>
    <x v="498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850"/>
    <x v="4"/>
    <x v="8"/>
    <m/>
  </r>
  <r>
    <x v="498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850"/>
    <x v="4"/>
    <x v="8"/>
    <m/>
  </r>
  <r>
    <x v="498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850"/>
    <x v="4"/>
    <x v="8"/>
    <m/>
  </r>
  <r>
    <x v="498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850"/>
    <x v="4"/>
    <x v="8"/>
    <m/>
  </r>
  <r>
    <x v="498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850"/>
    <x v="4"/>
    <x v="8"/>
    <m/>
  </r>
  <r>
    <x v="498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850"/>
    <x v="4"/>
    <x v="8"/>
    <m/>
  </r>
  <r>
    <x v="498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850"/>
    <x v="4"/>
    <x v="8"/>
    <m/>
  </r>
  <r>
    <x v="498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850"/>
    <x v="4"/>
    <x v="8"/>
    <m/>
  </r>
  <r>
    <x v="498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850"/>
    <x v="4"/>
    <x v="8"/>
    <m/>
  </r>
  <r>
    <x v="498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850"/>
    <x v="4"/>
    <x v="8"/>
    <m/>
  </r>
  <r>
    <x v="498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850"/>
    <x v="4"/>
    <x v="8"/>
    <m/>
  </r>
  <r>
    <x v="498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850"/>
    <x v="4"/>
    <x v="8"/>
    <m/>
  </r>
  <r>
    <x v="498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850"/>
    <x v="4"/>
    <x v="8"/>
    <m/>
  </r>
  <r>
    <x v="498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850"/>
    <x v="4"/>
    <x v="8"/>
    <m/>
  </r>
  <r>
    <x v="498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850"/>
    <x v="4"/>
    <x v="8"/>
    <m/>
  </r>
  <r>
    <x v="498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850"/>
    <x v="4"/>
    <x v="8"/>
    <m/>
  </r>
  <r>
    <x v="498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850"/>
    <x v="4"/>
    <x v="8"/>
    <m/>
  </r>
  <r>
    <x v="498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822"/>
    <x v="4"/>
    <x v="8"/>
    <m/>
  </r>
  <r>
    <x v="498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822"/>
    <x v="4"/>
    <x v="8"/>
    <m/>
  </r>
  <r>
    <x v="498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822"/>
    <x v="4"/>
    <x v="8"/>
    <m/>
  </r>
  <r>
    <x v="498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822"/>
    <x v="4"/>
    <x v="8"/>
    <m/>
  </r>
  <r>
    <x v="498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822"/>
    <x v="4"/>
    <x v="8"/>
    <m/>
  </r>
  <r>
    <x v="498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822"/>
    <x v="4"/>
    <x v="8"/>
    <m/>
  </r>
  <r>
    <x v="498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822"/>
    <x v="4"/>
    <x v="8"/>
    <m/>
  </r>
  <r>
    <x v="498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822"/>
    <x v="4"/>
    <x v="8"/>
    <m/>
  </r>
  <r>
    <x v="498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822"/>
    <x v="4"/>
    <x v="8"/>
    <m/>
  </r>
  <r>
    <x v="498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822"/>
    <x v="4"/>
    <x v="8"/>
    <m/>
  </r>
  <r>
    <x v="498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822"/>
    <x v="4"/>
    <x v="8"/>
    <m/>
  </r>
  <r>
    <x v="498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822"/>
    <x v="4"/>
    <x v="8"/>
    <m/>
  </r>
  <r>
    <x v="498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822"/>
    <x v="4"/>
    <x v="8"/>
    <m/>
  </r>
  <r>
    <x v="498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822"/>
    <x v="4"/>
    <x v="8"/>
    <m/>
  </r>
  <r>
    <x v="498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822"/>
    <x v="4"/>
    <x v="8"/>
    <m/>
  </r>
  <r>
    <x v="498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822"/>
    <x v="4"/>
    <x v="8"/>
    <m/>
  </r>
  <r>
    <x v="498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822"/>
    <x v="4"/>
    <x v="8"/>
    <m/>
  </r>
  <r>
    <x v="498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822"/>
    <x v="4"/>
    <x v="8"/>
    <m/>
  </r>
  <r>
    <x v="498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822"/>
    <x v="4"/>
    <x v="8"/>
    <m/>
  </r>
  <r>
    <x v="498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822"/>
    <x v="4"/>
    <x v="8"/>
    <m/>
  </r>
  <r>
    <x v="498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822"/>
    <x v="4"/>
    <x v="8"/>
    <m/>
  </r>
  <r>
    <x v="498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822"/>
    <x v="4"/>
    <x v="8"/>
    <m/>
  </r>
  <r>
    <x v="498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822"/>
    <x v="4"/>
    <x v="8"/>
    <m/>
  </r>
  <r>
    <x v="498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822"/>
    <x v="4"/>
    <x v="8"/>
    <m/>
  </r>
  <r>
    <x v="498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822"/>
    <x v="4"/>
    <x v="8"/>
    <m/>
  </r>
  <r>
    <x v="498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822"/>
    <x v="4"/>
    <x v="8"/>
    <m/>
  </r>
  <r>
    <x v="498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822"/>
    <x v="4"/>
    <x v="8"/>
    <m/>
  </r>
  <r>
    <x v="498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822"/>
    <x v="4"/>
    <x v="8"/>
    <m/>
  </r>
  <r>
    <x v="498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822"/>
    <x v="4"/>
    <x v="8"/>
    <m/>
  </r>
  <r>
    <x v="498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822"/>
    <x v="4"/>
    <x v="8"/>
    <m/>
  </r>
  <r>
    <x v="498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822"/>
    <x v="4"/>
    <x v="8"/>
    <m/>
  </r>
  <r>
    <x v="498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822"/>
    <x v="4"/>
    <x v="8"/>
    <m/>
  </r>
  <r>
    <x v="498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822"/>
    <x v="4"/>
    <x v="8"/>
    <m/>
  </r>
  <r>
    <x v="498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822"/>
    <x v="4"/>
    <x v="8"/>
    <m/>
  </r>
  <r>
    <x v="498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822"/>
    <x v="4"/>
    <x v="8"/>
    <m/>
  </r>
  <r>
    <x v="498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822"/>
    <x v="4"/>
    <x v="8"/>
    <m/>
  </r>
  <r>
    <x v="498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822"/>
    <x v="4"/>
    <x v="8"/>
    <m/>
  </r>
  <r>
    <x v="498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791"/>
    <x v="4"/>
    <x v="8"/>
    <m/>
  </r>
  <r>
    <x v="498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791"/>
    <x v="4"/>
    <x v="8"/>
    <m/>
  </r>
  <r>
    <x v="498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791"/>
    <x v="4"/>
    <x v="8"/>
    <m/>
  </r>
  <r>
    <x v="498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791"/>
    <x v="4"/>
    <x v="8"/>
    <m/>
  </r>
  <r>
    <x v="498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791"/>
    <x v="4"/>
    <x v="8"/>
    <m/>
  </r>
  <r>
    <x v="498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791"/>
    <x v="4"/>
    <x v="8"/>
    <m/>
  </r>
  <r>
    <x v="498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791"/>
    <x v="4"/>
    <x v="8"/>
    <m/>
  </r>
  <r>
    <x v="498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791"/>
    <x v="4"/>
    <x v="8"/>
    <m/>
  </r>
  <r>
    <x v="498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791"/>
    <x v="4"/>
    <x v="8"/>
    <m/>
  </r>
  <r>
    <x v="498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791"/>
    <x v="4"/>
    <x v="8"/>
    <m/>
  </r>
  <r>
    <x v="498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791"/>
    <x v="4"/>
    <x v="8"/>
    <m/>
  </r>
  <r>
    <x v="498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791"/>
    <x v="4"/>
    <x v="8"/>
    <m/>
  </r>
  <r>
    <x v="498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791"/>
    <x v="4"/>
    <x v="8"/>
    <m/>
  </r>
  <r>
    <x v="498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791"/>
    <x v="4"/>
    <x v="8"/>
    <m/>
  </r>
  <r>
    <x v="498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791"/>
    <x v="4"/>
    <x v="8"/>
    <m/>
  </r>
  <r>
    <x v="498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791"/>
    <x v="4"/>
    <x v="8"/>
    <m/>
  </r>
  <r>
    <x v="498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791"/>
    <x v="4"/>
    <x v="8"/>
    <m/>
  </r>
  <r>
    <x v="498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791"/>
    <x v="4"/>
    <x v="8"/>
    <m/>
  </r>
  <r>
    <x v="498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791"/>
    <x v="4"/>
    <x v="8"/>
    <m/>
  </r>
  <r>
    <x v="498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791"/>
    <x v="4"/>
    <x v="8"/>
    <m/>
  </r>
  <r>
    <x v="498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791"/>
    <x v="4"/>
    <x v="8"/>
    <m/>
  </r>
  <r>
    <x v="498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791"/>
    <x v="4"/>
    <x v="8"/>
    <m/>
  </r>
  <r>
    <x v="498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791"/>
    <x v="4"/>
    <x v="8"/>
    <m/>
  </r>
  <r>
    <x v="498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791"/>
    <x v="4"/>
    <x v="8"/>
    <m/>
  </r>
  <r>
    <x v="498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791"/>
    <x v="4"/>
    <x v="8"/>
    <m/>
  </r>
  <r>
    <x v="498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791"/>
    <x v="4"/>
    <x v="8"/>
    <m/>
  </r>
  <r>
    <x v="498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791"/>
    <x v="4"/>
    <x v="8"/>
    <m/>
  </r>
  <r>
    <x v="498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791"/>
    <x v="4"/>
    <x v="8"/>
    <m/>
  </r>
  <r>
    <x v="498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791"/>
    <x v="4"/>
    <x v="8"/>
    <m/>
  </r>
  <r>
    <x v="498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791"/>
    <x v="4"/>
    <x v="8"/>
    <m/>
  </r>
  <r>
    <x v="498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791"/>
    <x v="4"/>
    <x v="8"/>
    <m/>
  </r>
  <r>
    <x v="498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791"/>
    <x v="4"/>
    <x v="8"/>
    <m/>
  </r>
  <r>
    <x v="498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791"/>
    <x v="4"/>
    <x v="8"/>
    <m/>
  </r>
  <r>
    <x v="498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791"/>
    <x v="4"/>
    <x v="8"/>
    <m/>
  </r>
  <r>
    <x v="498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791"/>
    <x v="4"/>
    <x v="8"/>
    <m/>
  </r>
  <r>
    <x v="498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791"/>
    <x v="4"/>
    <x v="8"/>
    <m/>
  </r>
  <r>
    <x v="498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791"/>
    <x v="4"/>
    <x v="8"/>
    <m/>
  </r>
  <r>
    <x v="498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763"/>
    <x v="4"/>
    <x v="8"/>
    <m/>
  </r>
  <r>
    <x v="498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763"/>
    <x v="4"/>
    <x v="8"/>
    <m/>
  </r>
  <r>
    <x v="498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763"/>
    <x v="4"/>
    <x v="8"/>
    <m/>
  </r>
  <r>
    <x v="498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763"/>
    <x v="4"/>
    <x v="8"/>
    <m/>
  </r>
  <r>
    <x v="498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763"/>
    <x v="4"/>
    <x v="8"/>
    <m/>
  </r>
  <r>
    <x v="498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763"/>
    <x v="4"/>
    <x v="8"/>
    <m/>
  </r>
  <r>
    <x v="498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763"/>
    <x v="4"/>
    <x v="8"/>
    <m/>
  </r>
  <r>
    <x v="498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763"/>
    <x v="4"/>
    <x v="8"/>
    <m/>
  </r>
  <r>
    <x v="498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763"/>
    <x v="4"/>
    <x v="8"/>
    <m/>
  </r>
  <r>
    <x v="498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763"/>
    <x v="4"/>
    <x v="8"/>
    <m/>
  </r>
  <r>
    <x v="498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763"/>
    <x v="4"/>
    <x v="8"/>
    <m/>
  </r>
  <r>
    <x v="498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763"/>
    <x v="4"/>
    <x v="8"/>
    <m/>
  </r>
  <r>
    <x v="498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763"/>
    <x v="4"/>
    <x v="8"/>
    <m/>
  </r>
  <r>
    <x v="498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763"/>
    <x v="4"/>
    <x v="8"/>
    <m/>
  </r>
  <r>
    <x v="498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763"/>
    <x v="4"/>
    <x v="8"/>
    <m/>
  </r>
  <r>
    <x v="498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763"/>
    <x v="4"/>
    <x v="8"/>
    <m/>
  </r>
  <r>
    <x v="498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763"/>
    <x v="4"/>
    <x v="8"/>
    <m/>
  </r>
  <r>
    <x v="498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763"/>
    <x v="4"/>
    <x v="8"/>
    <m/>
  </r>
  <r>
    <x v="498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763"/>
    <x v="4"/>
    <x v="8"/>
    <m/>
  </r>
  <r>
    <x v="498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763"/>
    <x v="4"/>
    <x v="8"/>
    <m/>
  </r>
  <r>
    <x v="498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763"/>
    <x v="4"/>
    <x v="8"/>
    <m/>
  </r>
  <r>
    <x v="498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763"/>
    <x v="4"/>
    <x v="8"/>
    <m/>
  </r>
  <r>
    <x v="498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763"/>
    <x v="4"/>
    <x v="8"/>
    <m/>
  </r>
  <r>
    <x v="498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763"/>
    <x v="4"/>
    <x v="8"/>
    <m/>
  </r>
  <r>
    <x v="498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763"/>
    <x v="4"/>
    <x v="8"/>
    <m/>
  </r>
  <r>
    <x v="498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763"/>
    <x v="4"/>
    <x v="8"/>
    <m/>
  </r>
  <r>
    <x v="498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763"/>
    <x v="4"/>
    <x v="8"/>
    <m/>
  </r>
  <r>
    <x v="498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763"/>
    <x v="4"/>
    <x v="8"/>
    <m/>
  </r>
  <r>
    <x v="498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763"/>
    <x v="4"/>
    <x v="8"/>
    <m/>
  </r>
  <r>
    <x v="498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763"/>
    <x v="4"/>
    <x v="8"/>
    <m/>
  </r>
  <r>
    <x v="498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763"/>
    <x v="4"/>
    <x v="8"/>
    <m/>
  </r>
  <r>
    <x v="498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763"/>
    <x v="4"/>
    <x v="8"/>
    <m/>
  </r>
  <r>
    <x v="498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763"/>
    <x v="4"/>
    <x v="8"/>
    <m/>
  </r>
  <r>
    <x v="498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763"/>
    <x v="4"/>
    <x v="8"/>
    <m/>
  </r>
  <r>
    <x v="498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763"/>
    <x v="4"/>
    <x v="8"/>
    <m/>
  </r>
  <r>
    <x v="498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763"/>
    <x v="4"/>
    <x v="8"/>
    <m/>
  </r>
  <r>
    <x v="498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763"/>
    <x v="4"/>
    <x v="8"/>
    <m/>
  </r>
  <r>
    <x v="498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748"/>
    <x v="4"/>
    <x v="1"/>
    <m/>
  </r>
  <r>
    <x v="498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748"/>
    <x v="4"/>
    <x v="1"/>
    <m/>
  </r>
  <r>
    <x v="498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730"/>
    <x v="4"/>
    <x v="8"/>
    <m/>
  </r>
  <r>
    <x v="498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730"/>
    <x v="4"/>
    <x v="8"/>
    <m/>
  </r>
  <r>
    <x v="498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730"/>
    <x v="4"/>
    <x v="8"/>
    <m/>
  </r>
  <r>
    <x v="498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730"/>
    <x v="4"/>
    <x v="8"/>
    <m/>
  </r>
  <r>
    <x v="498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730"/>
    <x v="4"/>
    <x v="8"/>
    <m/>
  </r>
  <r>
    <x v="498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730"/>
    <x v="4"/>
    <x v="8"/>
    <m/>
  </r>
  <r>
    <x v="498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700"/>
    <x v="4"/>
    <x v="8"/>
    <m/>
  </r>
  <r>
    <x v="498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700"/>
    <x v="4"/>
    <x v="8"/>
    <m/>
  </r>
  <r>
    <x v="498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700"/>
    <x v="4"/>
    <x v="8"/>
    <m/>
  </r>
  <r>
    <x v="498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700"/>
    <x v="4"/>
    <x v="8"/>
    <m/>
  </r>
  <r>
    <x v="498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700"/>
    <x v="4"/>
    <x v="8"/>
    <m/>
  </r>
  <r>
    <x v="498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700"/>
    <x v="4"/>
    <x v="8"/>
    <m/>
  </r>
  <r>
    <x v="498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669"/>
    <x v="4"/>
    <x v="8"/>
    <m/>
  </r>
  <r>
    <x v="498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669"/>
    <x v="4"/>
    <x v="8"/>
    <m/>
  </r>
  <r>
    <x v="498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669"/>
    <x v="4"/>
    <x v="8"/>
    <m/>
  </r>
  <r>
    <x v="498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669"/>
    <x v="4"/>
    <x v="8"/>
    <m/>
  </r>
  <r>
    <x v="498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669"/>
    <x v="4"/>
    <x v="8"/>
    <m/>
  </r>
  <r>
    <x v="498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669"/>
    <x v="4"/>
    <x v="8"/>
    <m/>
  </r>
  <r>
    <x v="498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638"/>
    <x v="4"/>
    <x v="8"/>
    <m/>
  </r>
  <r>
    <x v="498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638"/>
    <x v="4"/>
    <x v="8"/>
    <m/>
  </r>
  <r>
    <x v="498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638"/>
    <x v="4"/>
    <x v="8"/>
    <m/>
  </r>
  <r>
    <x v="498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638"/>
    <x v="4"/>
    <x v="8"/>
    <m/>
  </r>
  <r>
    <x v="498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638"/>
    <x v="4"/>
    <x v="8"/>
    <m/>
  </r>
  <r>
    <x v="498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638"/>
    <x v="4"/>
    <x v="8"/>
    <m/>
  </r>
  <r>
    <x v="498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609"/>
    <x v="4"/>
    <x v="8"/>
    <m/>
  </r>
  <r>
    <x v="498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609"/>
    <x v="4"/>
    <x v="8"/>
    <m/>
  </r>
  <r>
    <x v="498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609"/>
    <x v="4"/>
    <x v="8"/>
    <m/>
  </r>
  <r>
    <x v="498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609"/>
    <x v="4"/>
    <x v="8"/>
    <m/>
  </r>
  <r>
    <x v="498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609"/>
    <x v="4"/>
    <x v="8"/>
    <m/>
  </r>
  <r>
    <x v="498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609"/>
    <x v="4"/>
    <x v="8"/>
    <m/>
  </r>
  <r>
    <x v="498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577"/>
    <x v="4"/>
    <x v="8"/>
    <m/>
  </r>
  <r>
    <x v="498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577"/>
    <x v="4"/>
    <x v="8"/>
    <m/>
  </r>
  <r>
    <x v="498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577"/>
    <x v="4"/>
    <x v="8"/>
    <m/>
  </r>
  <r>
    <x v="498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577"/>
    <x v="4"/>
    <x v="8"/>
    <m/>
  </r>
  <r>
    <x v="498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577"/>
    <x v="4"/>
    <x v="8"/>
    <m/>
  </r>
  <r>
    <x v="498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577"/>
    <x v="4"/>
    <x v="8"/>
    <m/>
  </r>
  <r>
    <x v="498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547"/>
    <x v="4"/>
    <x v="8"/>
    <m/>
  </r>
  <r>
    <x v="498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519"/>
    <x v="4"/>
    <x v="8"/>
    <m/>
  </r>
  <r>
    <x v="498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485"/>
    <x v="4"/>
    <x v="8"/>
    <m/>
  </r>
  <r>
    <x v="498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456"/>
    <x v="4"/>
    <x v="8"/>
    <m/>
  </r>
  <r>
    <x v="498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425"/>
    <x v="4"/>
    <x v="8"/>
    <m/>
  </r>
  <r>
    <x v="498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385"/>
    <x v="4"/>
    <x v="0"/>
    <m/>
  </r>
  <r>
    <x v="498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395"/>
    <x v="4"/>
    <x v="8"/>
    <m/>
  </r>
  <r>
    <x v="498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364"/>
    <x v="1"/>
    <x v="8"/>
    <m/>
  </r>
  <r>
    <x v="498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333"/>
    <x v="1"/>
    <x v="8"/>
    <m/>
  </r>
  <r>
    <x v="498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303"/>
    <x v="1"/>
    <x v="8"/>
    <m/>
  </r>
  <r>
    <x v="498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272"/>
    <x v="1"/>
    <x v="8"/>
    <m/>
  </r>
  <r>
    <x v="498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242"/>
    <x v="1"/>
    <x v="8"/>
    <m/>
  </r>
  <r>
    <x v="498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231"/>
    <x v="1"/>
    <x v="0"/>
    <m/>
  </r>
  <r>
    <x v="498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211"/>
    <x v="1"/>
    <x v="8"/>
    <m/>
  </r>
  <r>
    <x v="498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201"/>
    <x v="1"/>
    <x v="0"/>
    <m/>
  </r>
  <r>
    <x v="498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201"/>
    <x v="1"/>
    <x v="0"/>
    <m/>
  </r>
  <r>
    <x v="498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201"/>
    <x v="1"/>
    <x v="0"/>
    <m/>
  </r>
  <r>
    <x v="498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201"/>
    <x v="1"/>
    <x v="0"/>
    <m/>
  </r>
  <r>
    <x v="498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201"/>
    <x v="1"/>
    <x v="0"/>
    <m/>
  </r>
  <r>
    <x v="498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183"/>
    <x v="1"/>
    <x v="0"/>
    <m/>
  </r>
  <r>
    <x v="498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181"/>
    <x v="1"/>
    <x v="8"/>
    <m/>
  </r>
  <r>
    <x v="498"/>
    <s v="15.519.361/0001-16"/>
    <s v="NF SERVICOS"/>
    <n v="172878"/>
    <d v="2024-11-22T00:00:00"/>
    <n v="1875893"/>
    <d v="2024-11-22T00:00:00"/>
    <d v="2024-06-01T00:00:00"/>
    <n v="2228058.5499999998"/>
    <d v="2024-12-22T00:00:00"/>
    <s v="E0240095"/>
    <s v="PD024053"/>
    <s v="SERVIÇOS DE HIPERAUTOMAÇÃO E MODERNIZAÇÃO E REFATORAÇÃO DAS API(S)"/>
    <n v="2121111.7400000002"/>
    <d v="2024-06-01T00:00:00"/>
    <x v="0"/>
    <s v="19/2024"/>
    <s v="140.00101446/2024-41"/>
    <s v="359.00002357/2024-49-ITO"/>
    <s v="2 - FATURADO"/>
    <n v="159"/>
    <x v="2"/>
    <x v="0"/>
    <m/>
  </r>
  <r>
    <x v="498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156"/>
    <x v="2"/>
    <x v="0"/>
    <m/>
  </r>
  <r>
    <x v="498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156"/>
    <x v="2"/>
    <x v="0"/>
    <m/>
  </r>
  <r>
    <x v="498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156"/>
    <x v="2"/>
    <x v="0"/>
    <m/>
  </r>
  <r>
    <x v="498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155"/>
    <x v="2"/>
    <x v="0"/>
    <m/>
  </r>
  <r>
    <x v="498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154"/>
    <x v="2"/>
    <x v="0"/>
    <m/>
  </r>
  <r>
    <x v="498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154"/>
    <x v="2"/>
    <x v="0"/>
    <m/>
  </r>
  <r>
    <x v="498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153"/>
    <x v="2"/>
    <x v="0"/>
    <m/>
  </r>
  <r>
    <x v="498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153"/>
    <x v="2"/>
    <x v="0"/>
    <m/>
  </r>
  <r>
    <x v="498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153"/>
    <x v="2"/>
    <x v="0"/>
    <m/>
  </r>
  <r>
    <x v="498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152"/>
    <x v="2"/>
    <x v="0"/>
    <m/>
  </r>
  <r>
    <x v="498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152"/>
    <x v="2"/>
    <x v="0"/>
    <m/>
  </r>
  <r>
    <x v="498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152"/>
    <x v="2"/>
    <x v="0"/>
    <m/>
  </r>
  <r>
    <x v="498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152"/>
    <x v="2"/>
    <x v="0"/>
    <m/>
  </r>
  <r>
    <x v="498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152"/>
    <x v="2"/>
    <x v="0"/>
    <m/>
  </r>
  <r>
    <x v="498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152"/>
    <x v="2"/>
    <x v="0"/>
    <m/>
  </r>
  <r>
    <x v="498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152"/>
    <x v="2"/>
    <x v="0"/>
    <m/>
  </r>
  <r>
    <x v="498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152"/>
    <x v="2"/>
    <x v="0"/>
    <m/>
  </r>
  <r>
    <x v="498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151"/>
    <x v="2"/>
    <x v="0"/>
    <m/>
  </r>
  <r>
    <x v="498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149"/>
    <x v="3"/>
    <x v="0"/>
    <m/>
  </r>
  <r>
    <x v="498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151"/>
    <x v="2"/>
    <x v="8"/>
    <m/>
  </r>
  <r>
    <x v="498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142"/>
    <x v="3"/>
    <x v="0"/>
    <m/>
  </r>
  <r>
    <x v="498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142"/>
    <x v="3"/>
    <x v="0"/>
    <m/>
  </r>
  <r>
    <x v="498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142"/>
    <x v="3"/>
    <x v="0"/>
    <m/>
  </r>
  <r>
    <x v="498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142"/>
    <x v="3"/>
    <x v="0"/>
    <m/>
  </r>
  <r>
    <x v="498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142"/>
    <x v="3"/>
    <x v="0"/>
    <m/>
  </r>
  <r>
    <x v="498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131"/>
    <x v="3"/>
    <x v="0"/>
    <m/>
  </r>
  <r>
    <x v="498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131"/>
    <x v="3"/>
    <x v="0"/>
    <m/>
  </r>
  <r>
    <x v="498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131"/>
    <x v="3"/>
    <x v="0"/>
    <m/>
  </r>
  <r>
    <x v="498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131"/>
    <x v="3"/>
    <x v="0"/>
    <m/>
  </r>
  <r>
    <x v="498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131"/>
    <x v="3"/>
    <x v="0"/>
    <m/>
  </r>
  <r>
    <x v="498"/>
    <s v="15.519.361/0001-16"/>
    <s v="NF SERVICOS"/>
    <n v="176690"/>
    <d v="2024-12-27T00:00:00"/>
    <n v="1892678"/>
    <d v="2024-12-27T00:00:00"/>
    <d v="2024-12-01T00:00:00"/>
    <n v="97606.32"/>
    <d v="2025-01-26T00:00:00"/>
    <s v="E0240076"/>
    <s v="PD024053"/>
    <s v="MIDDLEWARE E SUPORTE OPERACIONAL"/>
    <n v="92921.22"/>
    <d v="2024-12-01T00:00:00"/>
    <x v="0"/>
    <s v="19/2024"/>
    <s v="140.00101446/2024-41"/>
    <s v="359.00002357/2024-49-ITO"/>
    <s v="2 - FATURADO"/>
    <n v="124"/>
    <x v="3"/>
    <x v="0"/>
    <m/>
  </r>
  <r>
    <x v="498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124"/>
    <x v="3"/>
    <x v="0"/>
    <m/>
  </r>
  <r>
    <x v="498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121"/>
    <x v="3"/>
    <x v="0"/>
    <m/>
  </r>
  <r>
    <x v="498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119"/>
    <x v="6"/>
    <x v="8"/>
    <m/>
  </r>
  <r>
    <x v="498"/>
    <s v="15.519.361/0001-16"/>
    <s v="NF SERVICOS"/>
    <n v="178421"/>
    <d v="2025-01-23T00:00:00"/>
    <n v="1907360"/>
    <d v="2025-01-23T00:00:00"/>
    <d v="2024-12-01T00:00:00"/>
    <n v="3245729.23"/>
    <d v="2025-02-22T00:00:00"/>
    <s v="E0240316"/>
    <s v="PD024201"/>
    <s v="INFRAESTRUTURA VIRTUALIZADA ON PREMISSES AVANÇADA"/>
    <n v="3089934.23"/>
    <d v="2024-12-01T00:00:00"/>
    <x v="0"/>
    <s v="094/2024"/>
    <s v="140.00318397/2024-83"/>
    <s v="359.00004363/2024-31-ITO"/>
    <s v="2 - FATURADO"/>
    <n v="97"/>
    <x v="6"/>
    <x v="0"/>
    <m/>
  </r>
  <r>
    <x v="498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91"/>
    <x v="6"/>
    <x v="8"/>
    <m/>
  </r>
  <r>
    <x v="498"/>
    <s v="15.519.361/0001-16"/>
    <s v="NF SERVICOS"/>
    <n v="179031"/>
    <d v="2025-02-11T00:00:00"/>
    <n v="1920919"/>
    <d v="2025-02-11T00:00:00"/>
    <d v="2025-01-01T00:00:00"/>
    <n v="416190.15"/>
    <d v="2025-03-13T00:00:00"/>
    <s v="E0230442"/>
    <s v="PD023362"/>
    <s v="SUPORTE TÉCNICO ESPECIALIZADO EM TI - OUTSOURCING"/>
    <n v="396213.02"/>
    <d v="2025-01-01T00:00:00"/>
    <x v="0"/>
    <s v="003/2024"/>
    <s v="140.00315852/2023-16"/>
    <s v="359.00000310/2024-41 ITO"/>
    <s v="2 - FATURADO"/>
    <n v="78"/>
    <x v="8"/>
    <x v="0"/>
    <m/>
  </r>
  <r>
    <x v="498"/>
    <s v="15.519.361/0001-16"/>
    <s v="NF SERVICOS"/>
    <n v="179032"/>
    <d v="2025-02-11T00:00:00"/>
    <n v="1920920"/>
    <d v="2025-02-11T00:00:00"/>
    <d v="2025-01-01T00:00:00"/>
    <n v="446419.84"/>
    <d v="2025-03-13T00:00:00"/>
    <s v="E0230442"/>
    <s v="PD023362"/>
    <s v="SUPORTE TÉCNICO ESPECIALIZADO EM TI - OUTSOURCING"/>
    <n v="424991.69"/>
    <d v="2025-01-01T00:00:00"/>
    <x v="0"/>
    <s v="003/2024"/>
    <s v="140.00315852/2023-16"/>
    <s v="359.00000310/2024-41 ITO"/>
    <s v="2 - FATURADO"/>
    <n v="78"/>
    <x v="8"/>
    <x v="0"/>
    <m/>
  </r>
  <r>
    <x v="498"/>
    <s v="15.519.361/0001-16"/>
    <s v="NF SERVICOS"/>
    <n v="179053"/>
    <d v="2025-02-11T00:00:00"/>
    <n v="1920941"/>
    <d v="2025-02-11T00:00:00"/>
    <d v="2025-01-01T00:00:00"/>
    <n v="3035538.71"/>
    <d v="2025-03-13T00:00:00"/>
    <s v="E0240316"/>
    <s v="PD024201"/>
    <s v="INFRAESTRUTURA VIRTUALIZADA ON PREMISSES AVANÇADA"/>
    <n v="2889832.85"/>
    <d v="2025-01-01T00:00:00"/>
    <x v="0"/>
    <s v="094/2024"/>
    <s v="140.00318397/2024-83"/>
    <s v="359.00004363/2024-31-ITO"/>
    <s v="2 - FATURADO"/>
    <n v="78"/>
    <x v="8"/>
    <x v="0"/>
    <m/>
  </r>
  <r>
    <x v="498"/>
    <s v="15.519.361/0001-16"/>
    <s v="NF SERVICOS"/>
    <n v="179069"/>
    <d v="2025-02-11T00:00:00"/>
    <n v="1920957"/>
    <d v="2025-02-11T00:00:00"/>
    <d v="2025-01-01T00:00:00"/>
    <n v="60803.519999999997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1-01T00:00:00"/>
    <x v="0"/>
    <s v="021/2024"/>
    <s v="140.00061404/2024-60"/>
    <s v="359.00002566/2024-92 - ITO"/>
    <s v="2 - FATURADO"/>
    <n v="78"/>
    <x v="8"/>
    <x v="0"/>
    <m/>
  </r>
  <r>
    <x v="498"/>
    <s v="15.519.361/0001-16"/>
    <s v="NF SERVICOS"/>
    <n v="179070"/>
    <d v="2025-02-11T00:00:00"/>
    <n v="1920958"/>
    <d v="2025-02-11T00:00:00"/>
    <d v="2025-01-01T00:00:00"/>
    <n v="19856.5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18903.39"/>
    <d v="2025-01-01T00:00:00"/>
    <x v="0"/>
    <s v="021/2024"/>
    <s v="140.00061404/2024-60"/>
    <s v="359.00002566/2024-92 - ITO"/>
    <s v="2 - FATURADO"/>
    <n v="78"/>
    <x v="8"/>
    <x v="0"/>
    <m/>
  </r>
  <r>
    <x v="498"/>
    <s v="15.519.361/0001-16"/>
    <s v="NF SERVICOS"/>
    <n v="179076"/>
    <d v="2025-02-11T00:00:00"/>
    <n v="1920964"/>
    <d v="2025-02-11T00:00:00"/>
    <d v="2025-01-01T00:00:00"/>
    <n v="2660"/>
    <d v="2025-03-13T00:00:00"/>
    <s v="E0200010"/>
    <s v="PD020006"/>
    <s v="MICROFILMAGEM DE DOCUMENTOS/IMPRESSÃO - SISTEMA DE CONTROLE DE MULTAS DE TRANSITO"/>
    <n v="2532.3200000000002"/>
    <d v="2025-01-01T00:00:00"/>
    <x v="0"/>
    <s v="013/2020"/>
    <s v="285.114/2020"/>
    <s v="PD-PRC-2020/00154 ITO"/>
    <s v="2 - FATURADO"/>
    <n v="78"/>
    <x v="8"/>
    <x v="0"/>
    <m/>
  </r>
  <r>
    <x v="498"/>
    <s v="15.519.361/0001-16"/>
    <s v="NF SERVICOS"/>
    <n v="179077"/>
    <d v="2025-02-11T00:00:00"/>
    <n v="1920965"/>
    <d v="2025-02-11T00:00:00"/>
    <d v="2025-01-01T00:00:00"/>
    <n v="642676.62"/>
    <d v="2025-03-13T00:00:00"/>
    <s v="E0200010"/>
    <s v="PD020006"/>
    <s v="MICROFILMAGEM DE DOCUMENTOS/IMPRESSÃO - SISTEMA DE CONTROLE DE MULTAS DE TRANSITO"/>
    <n v="611828.14"/>
    <d v="2025-01-01T00:00:00"/>
    <x v="0"/>
    <s v="013/2020"/>
    <s v="285.114/2020"/>
    <s v="PD-PRC-2020/00154 ITO"/>
    <s v="2 - FATURADO"/>
    <n v="78"/>
    <x v="8"/>
    <x v="0"/>
    <m/>
  </r>
  <r>
    <x v="498"/>
    <s v="15.519.361/0001-16"/>
    <s v="NF SERVICOS"/>
    <n v="6656"/>
    <d v="2025-02-11T00:00:00"/>
    <n v="316319"/>
    <d v="2025-02-11T00:00:00"/>
    <d v="2025-01-01T00:00:00"/>
    <n v="1487349.36"/>
    <d v="2025-03-13T00:00:00"/>
    <s v="E0230441"/>
    <s v="PD023362"/>
    <s v="SUSTENTAÇÃO DO SISTEMA LEGADO"/>
    <n v="1415956.59"/>
    <d v="2025-01-01T00:00:00"/>
    <x v="0"/>
    <s v="003/2024"/>
    <s v="140.00315852/2023-16"/>
    <s v="359.00000310/2024-41  APPS/ITO"/>
    <s v="2 - FATURADO"/>
    <n v="78"/>
    <x v="8"/>
    <x v="0"/>
    <m/>
  </r>
  <r>
    <x v="498"/>
    <s v="15.519.361/0001-16"/>
    <s v="NF SERVICOS"/>
    <n v="6659"/>
    <d v="2025-02-11T00:00:00"/>
    <n v="316322"/>
    <d v="2025-02-11T00:00:00"/>
    <d v="2025-01-01T00:00:00"/>
    <n v="2937872.56"/>
    <d v="2025-03-13T00:00:00"/>
    <s v="E0240019"/>
    <s v="PD023362"/>
    <s v="SERVIÇOS MANUTENÇÃO DO SISTEMA LEGADO"/>
    <n v="2796854.68"/>
    <d v="2025-01-01T00:00:00"/>
    <x v="0"/>
    <s v="003/2024"/>
    <s v="140.00315852/2023-16"/>
    <s v="359.00000310/2024-41  APPS"/>
    <s v="2 - FATURADO"/>
    <n v="78"/>
    <x v="8"/>
    <x v="0"/>
    <m/>
  </r>
  <r>
    <x v="498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77"/>
    <x v="8"/>
    <x v="1"/>
    <m/>
  </r>
  <r>
    <x v="498"/>
    <s v="15.519.361/0001-16"/>
    <s v="NF SERVICOS"/>
    <n v="179460"/>
    <d v="2025-02-12T00:00:00"/>
    <n v="1921348"/>
    <d v="2025-02-12T00:00:00"/>
    <d v="2025-01-01T00:00:00"/>
    <n v="719249.69"/>
    <d v="2025-03-14T00:00:00"/>
    <s v="E0200009"/>
    <s v="PD020006"/>
    <s v="PROCESSAMENTO DE RPM - SISTEMA DE CONTROLE DE MULTAS DE TRANSITO"/>
    <n v="684725.7"/>
    <d v="2025-01-01T00:00:00"/>
    <x v="0"/>
    <s v="013/2020"/>
    <s v="285.114/2020"/>
    <s v="PD-PRC-2020/00154 ITO"/>
    <s v="2 - FATURADO"/>
    <n v="77"/>
    <x v="8"/>
    <x v="0"/>
    <m/>
  </r>
  <r>
    <x v="498"/>
    <s v="15.519.361/0001-16"/>
    <s v="NF SERVICOS"/>
    <n v="179461"/>
    <d v="2025-02-12T00:00:00"/>
    <n v="1921349"/>
    <d v="2025-02-12T00:00:00"/>
    <d v="2025-01-01T00:00:00"/>
    <n v="185179.02"/>
    <d v="2025-03-14T00:00:00"/>
    <s v="E0200008"/>
    <s v="PD020006"/>
    <s v="MANUTENCAO - SISTEMA DE CONTROLE DE MULTAS DE TRANSITO"/>
    <n v="176290.43"/>
    <d v="2025-01-01T00:00:00"/>
    <x v="0"/>
    <s v="013/2020"/>
    <s v="285.114/2020"/>
    <s v="PD-PRC-2020/00154 APPS"/>
    <s v="2 - FATURADO"/>
    <n v="77"/>
    <x v="8"/>
    <x v="0"/>
    <m/>
  </r>
  <r>
    <x v="498"/>
    <s v="15.519.361/0001-16"/>
    <s v="NF SERVICOS"/>
    <n v="180518"/>
    <d v="2025-02-21T00:00:00"/>
    <n v="1922406"/>
    <d v="2025-02-21T00:00:00"/>
    <d v="2024-10-01T00:00:00"/>
    <n v="925617.48"/>
    <d v="2025-03-23T00:00:00"/>
    <s v="E0240095"/>
    <s v="PD024053"/>
    <s v="SERVIÇOS DE HIPERAUTOMAÇÃO E MODERNIZAÇÃO E REFATORAÇÃO DAS API(S)"/>
    <n v="881187.83999999997"/>
    <d v="2024-10-01T00:00:00"/>
    <x v="0"/>
    <s v="19/2024"/>
    <s v="140.00101446/2024-41"/>
    <s v="359.00002357/2024-49-ITO"/>
    <s v="2 - FATURADO"/>
    <n v="68"/>
    <x v="8"/>
    <x v="0"/>
    <m/>
  </r>
  <r>
    <x v="498"/>
    <s v="15.519.361/0001-16"/>
    <s v="NF SERVICOS"/>
    <n v="180531"/>
    <d v="2025-02-21T00:00:00"/>
    <n v="1922419"/>
    <d v="2025-02-21T00:00:00"/>
    <d v="2024-05-01T00:00:00"/>
    <n v="58636.02"/>
    <d v="2025-03-23T00:00:00"/>
    <s v="E0240095"/>
    <s v="PD024053"/>
    <s v="SERVIÇOS DE HIPERAUTOMAÇÃO E MODERNIZAÇÃO E REFATORAÇÃO DAS API(S)"/>
    <n v="55821.49"/>
    <d v="2024-05-01T00:00:00"/>
    <x v="0"/>
    <s v="19/2024"/>
    <s v="140.00101446/2024-41"/>
    <s v="359.00002357/2024-49-ITO"/>
    <s v="2 - FATURADO"/>
    <n v="68"/>
    <x v="8"/>
    <x v="0"/>
    <m/>
  </r>
  <r>
    <x v="498"/>
    <s v="15.519.361/0001-16"/>
    <s v="NF SERVICOS"/>
    <n v="180592"/>
    <d v="2025-02-25T00:00:00"/>
    <n v="1922480"/>
    <d v="2025-02-25T00:00:00"/>
    <d v="2025-01-01T00:00:00"/>
    <n v="97606.32"/>
    <d v="2025-03-27T00:00:00"/>
    <s v="E0240076"/>
    <s v="PD024053"/>
    <s v="MIDDLEWARE E SUPORTE OPERACIONAL"/>
    <n v="92921.22"/>
    <d v="2025-01-01T00:00:00"/>
    <x v="0"/>
    <s v="19/2024"/>
    <s v="140.00101446/2024-41"/>
    <s v="359.00002357/2024-49-ITO"/>
    <s v="2 - FATURADO"/>
    <n v="64"/>
    <x v="8"/>
    <x v="0"/>
    <m/>
  </r>
  <r>
    <x v="498"/>
    <s v="15.519.361/0001-16"/>
    <s v="NF SERVICOS"/>
    <n v="180600"/>
    <d v="2025-02-25T00:00:00"/>
    <n v="1922488"/>
    <d v="2025-02-25T00:00:00"/>
    <d v="2025-01-01T00:00:00"/>
    <n v="10268.530000000001"/>
    <d v="2025-03-27T00:00:00"/>
    <s v="E0230572"/>
    <s v="PD023456"/>
    <s v="SEGURANÇA DE IDENTIDADE EM TI - PROJETO CYBERSEGURANÇA"/>
    <n v="9775.64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0601"/>
    <d v="2025-02-25T00:00:00"/>
    <n v="1922489"/>
    <d v="2025-02-25T00:00:00"/>
    <d v="2025-01-01T00:00:00"/>
    <n v="67202.55"/>
    <d v="2025-03-27T00:00:00"/>
    <s v="E0230572"/>
    <s v="PD023456"/>
    <s v="SEGURANÇA DE IDENTIDADE EM TI - PROJETO CYBERSEGURANÇA"/>
    <n v="63976.83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0602"/>
    <d v="2025-02-25T00:00:00"/>
    <n v="1922490"/>
    <d v="2025-02-25T00:00:00"/>
    <d v="2025-01-01T00:00:00"/>
    <n v="64497.56"/>
    <d v="2025-03-27T00:00:00"/>
    <s v="E0230572"/>
    <s v="PD023456"/>
    <s v="SEGURANÇA DE IDENTIDADE EM TI - PROJETO CYBERSEGURANÇA"/>
    <n v="61401.68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0603"/>
    <d v="2025-02-25T00:00:00"/>
    <n v="1922491"/>
    <d v="2025-02-25T00:00:00"/>
    <d v="2025-01-01T00:00:00"/>
    <n v="168154.7"/>
    <d v="2025-03-27T00:00:00"/>
    <s v="E0230572"/>
    <s v="PD023456"/>
    <s v="SEGURANÇA DE IDENTIDADE EM TI - PROJETO CYBERSEGURANÇA"/>
    <n v="160083.26999999999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0604"/>
    <d v="2025-02-25T00:00:00"/>
    <n v="1922492"/>
    <d v="2025-02-25T00:00:00"/>
    <d v="2025-01-01T00:00:00"/>
    <n v="274691.09000000003"/>
    <d v="2025-03-27T00:00:00"/>
    <s v="E0230572"/>
    <s v="PD023456"/>
    <s v="SEGURANÇA DE IDENTIDADE EM TI - PROJETO CYBERSEGURANÇA"/>
    <n v="261505.92000000001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0605"/>
    <d v="2025-02-25T00:00:00"/>
    <n v="1922493"/>
    <d v="2025-02-25T00:00:00"/>
    <d v="2025-01-01T00:00:00"/>
    <n v="94534.96"/>
    <d v="2025-03-27T00:00:00"/>
    <s v="E0230572"/>
    <s v="PD023456"/>
    <s v="SEGURANÇA DE IDENTIDADE EM TI - PROJETO CYBERSEGURANÇA"/>
    <n v="89997.28"/>
    <d v="2025-01-01T00:00:00"/>
    <x v="0"/>
    <s v="002/2024"/>
    <s v="140.00273282/2023-71"/>
    <s v="359.00000210/2024-14-ITO"/>
    <s v="2 - FATURADO"/>
    <n v="64"/>
    <x v="8"/>
    <x v="0"/>
    <m/>
  </r>
  <r>
    <x v="498"/>
    <s v="15.519.361/0001-16"/>
    <s v="NF SERVICOS"/>
    <n v="181772"/>
    <d v="2025-03-17T00:00:00"/>
    <n v="1936595"/>
    <d v="2025-03-17T00:00:00"/>
    <d v="2025-02-01T00:00:00"/>
    <n v="398416.8"/>
    <d v="2025-04-16T00:00:00"/>
    <s v="E0210001"/>
    <s v="PD021001"/>
    <s v="GESTÃO DE PÁTIOS  e CODEV"/>
    <n v="379292.79"/>
    <d v="2025-02-01T00:00:00"/>
    <x v="0"/>
    <s v="DETRAN nº 019/2022"/>
    <s v="DTRAN-PRC-2022/360421"/>
    <s v="PD-PRC-2022/01443 - 359.00001049/2023-15 APPS"/>
    <s v="2 - FATURADO"/>
    <n v="44"/>
    <x v="5"/>
    <x v="0"/>
    <m/>
  </r>
  <r>
    <x v="498"/>
    <s v="15.519.361/0001-16"/>
    <s v="NF SERVICOS"/>
    <n v="181788"/>
    <d v="2025-03-17T00:00:00"/>
    <n v="1936611"/>
    <d v="2025-03-17T00:00:00"/>
    <d v="2025-02-01T00:00:00"/>
    <n v="147459.12"/>
    <d v="2025-04-16T00:00:00"/>
    <s v="E0210002"/>
    <s v="PD021001"/>
    <s v="GESTÃO DE PÁTIOS  e CODEV"/>
    <n v="140381.07999999999"/>
    <d v="2025-02-01T00:00:00"/>
    <x v="0"/>
    <s v="DETRAN nº 019/2022"/>
    <s v="DTRAN-PRC-2022/360421"/>
    <s v="PD-PRC-2022/01443  - 359.00001049/2023-15 ITO"/>
    <s v="2 - FATURADO"/>
    <n v="44"/>
    <x v="5"/>
    <x v="0"/>
    <m/>
  </r>
  <r>
    <x v="498"/>
    <s v="15.519.361/0001-16"/>
    <s v="NF SERVICOS"/>
    <n v="181791"/>
    <d v="2025-03-17T00:00:00"/>
    <n v="1936614"/>
    <d v="2025-03-17T00:00:00"/>
    <d v="2025-02-01T00:00:00"/>
    <n v="305075.49"/>
    <d v="2025-04-16T00:00:00"/>
    <s v="E0220314"/>
    <s v="PD022240"/>
    <s v="IMPLEMENTAÇÃO DO SISTEMA DE FISCALIZAÇÃO"/>
    <n v="290431.87"/>
    <d v="2025-02-01T00:00:00"/>
    <x v="0"/>
    <s v="006/2023"/>
    <s v="DTRAN-PRC-2022/1243724"/>
    <s v="PD-PRC-2022/04338   APPS"/>
    <s v="2 - FATURADO"/>
    <n v="44"/>
    <x v="5"/>
    <x v="0"/>
    <m/>
  </r>
  <r>
    <x v="498"/>
    <s v="15.519.361/0001-16"/>
    <s v="NF SERVICOS"/>
    <n v="181819"/>
    <d v="2025-03-18T00:00:00"/>
    <n v="1936642"/>
    <d v="2025-03-18T00:00:00"/>
    <d v="2025-02-01T00:00:00"/>
    <n v="1521.48"/>
    <d v="2025-04-17T00:00:00"/>
    <s v="E0240291"/>
    <s v="PD024135"/>
    <s v="e-VISTORIA, VPN, IaaS AVANCADO, PAAS BANCO DE DADOS ORACLE, PAAS WEBSPHERE, ARMAZENAMENTO DE OBJETOS E CERTIFICADO SSL STANDARD - OV"/>
    <n v="1448.45"/>
    <d v="2025-02-01T00:00:00"/>
    <x v="0"/>
    <s v="020/2024"/>
    <s v="140.00062045/2024-68"/>
    <s v="359.00002559/2024-91 - ITO"/>
    <s v="2 - FATURADO"/>
    <n v="43"/>
    <x v="5"/>
    <x v="0"/>
    <m/>
  </r>
  <r>
    <x v="498"/>
    <s v="15.519.361/0001-16"/>
    <s v="NF SERVICOS"/>
    <n v="181820"/>
    <d v="2025-03-18T00:00:00"/>
    <n v="1936643"/>
    <d v="2025-03-18T00:00:00"/>
    <d v="2025-02-01T00:00:00"/>
    <n v="2787"/>
    <d v="2025-04-17T00:00:00"/>
    <s v="E0240291"/>
    <s v="PD024135"/>
    <s v="e-VISTORIA, VPN, IaaS AVANCADO, PAAS BANCO DE DADOS ORACLE, PAAS WEBSPHERE, ARMAZENAMENTO DE OBJETOS E CERTIFICADO SSL STANDARD - OV"/>
    <n v="2653.22"/>
    <d v="2025-02-01T00:00:00"/>
    <x v="0"/>
    <s v="020/2024"/>
    <s v="140.00062045/2024-68"/>
    <s v="359.00002559/2024-91 - ITO"/>
    <s v="2 - FATURADO"/>
    <n v="43"/>
    <x v="5"/>
    <x v="0"/>
    <m/>
  </r>
  <r>
    <x v="498"/>
    <s v="15.519.361/0001-16"/>
    <s v="NF SERVICOS"/>
    <n v="181821"/>
    <d v="2025-03-18T00:00:00"/>
    <n v="1936644"/>
    <d v="2025-03-18T00:00:00"/>
    <d v="2025-02-01T00:00:00"/>
    <n v="51845.2"/>
    <d v="2025-04-17T00:00:00"/>
    <s v="E0240291"/>
    <s v="PD024135"/>
    <s v="e-VISTORIA, VPN, IaaS AVANCADO, PAAS BANCO DE DADOS ORACLE, PAAS WEBSPHERE, ARMAZENAMENTO DE OBJETOS E CERTIFICADO SSL STANDARD - OV"/>
    <n v="49356.63"/>
    <d v="2025-02-01T00:00:00"/>
    <x v="0"/>
    <s v="020/2024"/>
    <s v="140.00062045/2024-68"/>
    <s v="359.00002559/2024-91 - ITO"/>
    <s v="2 - FATURADO"/>
    <n v="43"/>
    <x v="5"/>
    <x v="0"/>
    <m/>
  </r>
  <r>
    <x v="498"/>
    <s v="15.519.361/0001-16"/>
    <s v="NF SERVICOS"/>
    <n v="181822"/>
    <d v="2025-03-18T00:00:00"/>
    <n v="1936645"/>
    <d v="2025-03-18T00:00:00"/>
    <d v="2025-02-01T00:00:00"/>
    <n v="126616.39"/>
    <d v="2025-04-17T00:00:00"/>
    <s v="E0240065"/>
    <s v="PD024135"/>
    <s v="e-VISTORIA"/>
    <n v="120538.8"/>
    <d v="2025-02-01T00:00:00"/>
    <x v="0"/>
    <s v="020/2024"/>
    <s v="140.00062045/2024-68"/>
    <s v="359.00002559/2024-91 - APPS"/>
    <s v="2 - FATURADO"/>
    <n v="43"/>
    <x v="5"/>
    <x v="0"/>
    <m/>
  </r>
  <r>
    <x v="498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43"/>
    <x v="5"/>
    <x v="8"/>
    <m/>
  </r>
  <r>
    <x v="498"/>
    <s v="15.519.361/0001-16"/>
    <s v="NF SERVICOS"/>
    <n v="182628"/>
    <d v="2025-03-25T00:00:00"/>
    <n v="1937451"/>
    <d v="2025-03-25T00:00:00"/>
    <d v="2025-02-01T00:00:00"/>
    <n v="474160.72"/>
    <d v="2025-04-24T00:00:00"/>
    <s v="E0220261"/>
    <s v="PD022203"/>
    <s v="PONTO DE FUNÇÃO JAVA"/>
    <n v="451401.01"/>
    <d v="2025-02-01T00:00:00"/>
    <x v="0"/>
    <s v="081/2022"/>
    <s v="140.00184394/2023-59"/>
    <s v="PD-PRC-2022/04654   359.00006592/2023-17 - ITO"/>
    <s v="2 - FATURADO"/>
    <n v="36"/>
    <x v="5"/>
    <x v="0"/>
    <m/>
  </r>
  <r>
    <x v="498"/>
    <s v="15.519.361/0001-16"/>
    <s v="NF SERVICOS"/>
    <n v="182748"/>
    <d v="2025-03-27T00:00:00"/>
    <n v="1937571"/>
    <d v="2025-03-27T00:00:00"/>
    <d v="2025-02-01T00:00:00"/>
    <n v="467841.87"/>
    <d v="2025-04-26T00:00:00"/>
    <s v="E0230442"/>
    <s v="PD023362"/>
    <s v="SUPORTE TÉCNICO ESPECIALIZADO EM TI - OUTSOURCING"/>
    <n v="445385.46"/>
    <d v="2025-02-01T00:00:00"/>
    <x v="0"/>
    <s v="003/2024"/>
    <s v="140.00315852/2023-16"/>
    <s v="359.00000310/2024-41 ITO"/>
    <s v="2 - FATURADO"/>
    <n v="34"/>
    <x v="5"/>
    <x v="0"/>
    <m/>
  </r>
  <r>
    <x v="498"/>
    <s v="15.519.361/0001-16"/>
    <s v="NF SERVICOS"/>
    <n v="182749"/>
    <d v="2025-03-27T00:00:00"/>
    <n v="1937572"/>
    <d v="2025-03-27T00:00:00"/>
    <d v="2025-02-01T00:00:00"/>
    <n v="335602.25"/>
    <d v="2025-04-26T00:00:00"/>
    <s v="E0230442"/>
    <s v="PD023362"/>
    <s v="SUPORTE TÉCNICO ESPECIALIZADO EM TI - OUTSOURCING"/>
    <n v="319493.34000000003"/>
    <d v="2025-02-01T00:00:00"/>
    <x v="0"/>
    <s v="003/2024"/>
    <s v="140.00315852/2023-16"/>
    <s v="359.00000310/2024-41 ITO"/>
    <s v="2 - FATURADO"/>
    <n v="34"/>
    <x v="5"/>
    <x v="0"/>
    <m/>
  </r>
  <r>
    <x v="498"/>
    <s v="15.519.361/0001-16"/>
    <s v="NF SERVICOS"/>
    <n v="182752"/>
    <d v="2025-03-27T00:00:00"/>
    <n v="1937575"/>
    <d v="2025-03-27T00:00:00"/>
    <d v="2025-02-01T00:00:00"/>
    <n v="88267.7"/>
    <d v="2025-04-26T00:00:00"/>
    <s v="E0240032"/>
    <s v="PD024025"/>
    <s v="NUVEM PRODESP, PAAS MIDDLEWARE COM SERVIÇOS DE GESTÃO  E SERVIÇOS TECNICOS"/>
    <n v="84030.85"/>
    <d v="2025-02-01T00:00:00"/>
    <x v="0"/>
    <s v="072/2023"/>
    <s v="140.00313962/2023-35"/>
    <s v="359.00009635/2023-16   ITO"/>
    <s v="2 - FATURADO"/>
    <n v="34"/>
    <x v="5"/>
    <x v="0"/>
    <m/>
  </r>
  <r>
    <x v="498"/>
    <s v="15.519.361/0001-16"/>
    <s v="NF SERVICOS"/>
    <n v="182753"/>
    <d v="2025-03-27T00:00:00"/>
    <n v="1937576"/>
    <d v="2025-03-27T00:00:00"/>
    <d v="2025-02-01T00:00:00"/>
    <n v="18951"/>
    <d v="2025-04-26T00:00:00"/>
    <s v="E0240032"/>
    <s v="PD024025"/>
    <s v="NUVEM PRODESP, PAAS MIDDLEWARE COM SERVIÇOS DE GESTÃO  E SERVIÇOS TECNICOS"/>
    <n v="18041.349999999999"/>
    <d v="2025-02-01T00:00:00"/>
    <x v="0"/>
    <s v="072/2023"/>
    <s v="140.00313962/2023-35"/>
    <s v="359.00009635/2023-16   ITO"/>
    <s v="2 - FATURADO"/>
    <n v="34"/>
    <x v="5"/>
    <x v="0"/>
    <m/>
  </r>
  <r>
    <x v="498"/>
    <s v="15.519.361/0001-16"/>
    <s v="NF SERVICOS"/>
    <n v="182795"/>
    <d v="2025-03-27T00:00:00"/>
    <n v="1937618"/>
    <d v="2025-03-27T00:00:00"/>
    <d v="2025-02-01T00:00:00"/>
    <n v="3227550.01"/>
    <d v="2025-07-11T00:00:00"/>
    <s v="E0240316"/>
    <s v="PD024201"/>
    <s v="INFRAESTRUTURA VIRTUALIZADA ON PREMISSES AVANÇADA"/>
    <n v="3072627.61"/>
    <d v="2025-02-01T00:00:00"/>
    <x v="0"/>
    <s v="094/2024"/>
    <s v="140.00318397/2024-83"/>
    <s v="359.00004363/2024-31-ITO"/>
    <s v="2 - FATURADO"/>
    <n v="0"/>
    <x v="0"/>
    <x v="0"/>
    <m/>
  </r>
  <r>
    <x v="498"/>
    <s v="15.519.361/0001-16"/>
    <s v="NF SERVICOS"/>
    <n v="182800"/>
    <d v="2025-03-27T00:00:00"/>
    <n v="1937623"/>
    <d v="2025-03-27T00:00:00"/>
    <d v="2025-02-01T00:00:00"/>
    <n v="97606.32"/>
    <d v="2025-04-26T00:00:00"/>
    <s v="E0240076"/>
    <s v="PD024053"/>
    <s v="MIDDLEWARE E SUPORTE OPERACIONAL"/>
    <n v="92921.22"/>
    <d v="2025-02-01T00:00:00"/>
    <x v="0"/>
    <s v="19/2024"/>
    <s v="140.00101446/2024-41"/>
    <s v="359.00002357/2024-49-ITO"/>
    <s v="2 - FATURADO"/>
    <n v="34"/>
    <x v="5"/>
    <x v="0"/>
    <m/>
  </r>
  <r>
    <x v="498"/>
    <s v="15.519.361/0001-16"/>
    <s v="NF SERVICOS"/>
    <n v="182801"/>
    <d v="2025-03-27T00:00:00"/>
    <n v="1937624"/>
    <d v="2025-03-27T00:00:00"/>
    <d v="2025-02-01T00:00:00"/>
    <n v="4008371.95"/>
    <d v="2025-04-26T00:00:00"/>
    <s v="E0240095"/>
    <s v="PD024053"/>
    <s v="SERVIÇOS DE HIPERAUTOMAÇÃO E MODERNIZAÇÃO E REFATORAÇÃO DAS API(S)"/>
    <n v="3815970.1"/>
    <d v="2025-02-01T00:00:00"/>
    <x v="0"/>
    <s v="19/2024"/>
    <s v="140.00101446/2024-41"/>
    <s v="359.00002357/2024-49-ITO"/>
    <s v="2 - FATURADO"/>
    <n v="34"/>
    <x v="5"/>
    <x v="0"/>
    <m/>
  </r>
  <r>
    <x v="498"/>
    <s v="15.519.361/0001-16"/>
    <s v="NF SERVICOS KIT"/>
    <n v="182802"/>
    <d v="2025-03-27T00:00:00"/>
    <n v="1937625"/>
    <d v="2025-03-27T00:00:00"/>
    <d v="2025-02-01T00:00:00"/>
    <n v="4260.92"/>
    <d v="2025-04-26T00:00:00"/>
    <s v="E0230572"/>
    <s v="PD023456"/>
    <s v="SEGURANÇA DE IDENTIDADE EM TI - PROJETO CYBERSEGURANÇA"/>
    <n v="4056.4"/>
    <d v="2025-02-01T00:00:00"/>
    <x v="0"/>
    <s v="002/2024"/>
    <s v="140.00273282/2023-71"/>
    <s v="359.00000210/2024-14-ITO"/>
    <s v="2 - FATURADO"/>
    <n v="34"/>
    <x v="5"/>
    <x v="1"/>
    <m/>
  </r>
  <r>
    <x v="498"/>
    <s v="15.519.361/0001-16"/>
    <s v="NF SERVICOS"/>
    <n v="182803"/>
    <d v="2025-03-27T00:00:00"/>
    <n v="1937626"/>
    <d v="2025-03-27T00:00:00"/>
    <d v="2025-02-01T00:00:00"/>
    <n v="74010.52"/>
    <d v="2025-04-26T00:00:00"/>
    <s v="E0230572"/>
    <s v="PD023456"/>
    <s v="SEGURANÇA DE IDENTIDADE EM TI - PROJETO CYBERSEGURANÇA"/>
    <n v="70458.02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182804"/>
    <d v="2025-03-27T00:00:00"/>
    <n v="1937627"/>
    <d v="2025-03-27T00:00:00"/>
    <d v="2025-02-01T00:00:00"/>
    <n v="10268.530000000001"/>
    <d v="2025-04-26T00:00:00"/>
    <s v="E0230572"/>
    <s v="PD023456"/>
    <s v="SEGURANÇA DE IDENTIDADE EM TI - PROJETO CYBERSEGURANÇA"/>
    <n v="9775.64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182805"/>
    <d v="2025-03-27T00:00:00"/>
    <n v="1937628"/>
    <d v="2025-03-27T00:00:00"/>
    <d v="2025-02-01T00:00:00"/>
    <n v="177667.66"/>
    <d v="2025-04-26T00:00:00"/>
    <s v="E0230572"/>
    <s v="PD023456"/>
    <s v="SEGURANÇA DE IDENTIDADE EM TI - PROJETO CYBERSEGURANÇA"/>
    <n v="169139.61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182806"/>
    <d v="2025-03-27T00:00:00"/>
    <n v="1937629"/>
    <d v="2025-03-27T00:00:00"/>
    <d v="2025-02-01T00:00:00"/>
    <n v="67202.55"/>
    <d v="2025-04-26T00:00:00"/>
    <s v="E0230572"/>
    <s v="PD023456"/>
    <s v="SEGURANÇA DE IDENTIDADE EM TI - PROJETO CYBERSEGURANÇA"/>
    <n v="63976.83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182807"/>
    <d v="2025-03-27T00:00:00"/>
    <n v="1937630"/>
    <d v="2025-03-27T00:00:00"/>
    <d v="2025-02-01T00:00:00"/>
    <n v="274691.09000000003"/>
    <d v="2025-04-26T00:00:00"/>
    <s v="E0230572"/>
    <s v="PD023456"/>
    <s v="SEGURANÇA DE IDENTIDADE EM TI - PROJETO CYBERSEGURANÇA"/>
    <n v="261505.92000000001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182808"/>
    <d v="2025-03-27T00:00:00"/>
    <n v="1937631"/>
    <d v="2025-03-27T00:00:00"/>
    <d v="2025-02-01T00:00:00"/>
    <n v="94534.96"/>
    <d v="2025-04-26T00:00:00"/>
    <s v="E0230572"/>
    <s v="PD023456"/>
    <s v="SEGURANÇA DE IDENTIDADE EM TI - PROJETO CYBERSEGURANÇA"/>
    <n v="89997.28"/>
    <d v="2025-02-01T00:00:00"/>
    <x v="0"/>
    <s v="002/2024"/>
    <s v="140.00273282/2023-71"/>
    <s v="359.00000210/2024-14-ITO"/>
    <s v="2 - FATURADO"/>
    <n v="34"/>
    <x v="5"/>
    <x v="0"/>
    <m/>
  </r>
  <r>
    <x v="498"/>
    <s v="15.519.361/0001-16"/>
    <s v="NF SERVICOS"/>
    <n v="6722"/>
    <d v="2025-03-27T00:00:00"/>
    <n v="326088"/>
    <d v="2025-03-27T00:00:00"/>
    <d v="2025-02-01T00:00:00"/>
    <n v="2675151.36"/>
    <d v="2025-04-26T00:00:00"/>
    <s v="E0240019"/>
    <s v="PD023362"/>
    <s v="SERVIÇOS MANUTENÇÃO DO SISTEMA LEGADO"/>
    <n v="2546744.09"/>
    <d v="2025-02-01T00:00:00"/>
    <x v="0"/>
    <s v="003/2024"/>
    <s v="140.00315852/2023-16"/>
    <s v="359.00000310/2024-41  APPS"/>
    <s v="2 - FATURADO"/>
    <n v="34"/>
    <x v="5"/>
    <x v="0"/>
    <m/>
  </r>
  <r>
    <x v="498"/>
    <s v="15.519.361/0001-16"/>
    <s v="NF SERVICOS"/>
    <n v="6723"/>
    <d v="2025-03-27T00:00:00"/>
    <n v="326089"/>
    <d v="2025-03-27T00:00:00"/>
    <d v="2025-02-01T00:00:00"/>
    <n v="1487349.36"/>
    <d v="2025-04-26T00:00:00"/>
    <s v="E0230441"/>
    <s v="PD023362"/>
    <s v="SUSTENTAÇÃO DO SISTEMA LEGADO"/>
    <n v="1415956.59"/>
    <d v="2025-02-01T00:00:00"/>
    <x v="0"/>
    <s v="003/2024"/>
    <s v="140.00315852/2023-16"/>
    <s v="359.00000310/2024-41  APPS/ITO"/>
    <s v="2 - FATURADO"/>
    <n v="34"/>
    <x v="5"/>
    <x v="0"/>
    <m/>
  </r>
  <r>
    <x v="498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30"/>
    <x v="7"/>
    <x v="0"/>
    <m/>
  </r>
  <r>
    <x v="498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30"/>
    <x v="7"/>
    <x v="0"/>
    <m/>
  </r>
  <r>
    <x v="498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30"/>
    <x v="7"/>
    <x v="0"/>
    <m/>
  </r>
  <r>
    <x v="498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30"/>
    <x v="7"/>
    <x v="0"/>
    <m/>
  </r>
  <r>
    <x v="498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30"/>
    <x v="7"/>
    <x v="8"/>
    <m/>
  </r>
  <r>
    <x v="498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26"/>
    <x v="7"/>
    <x v="0"/>
    <m/>
  </r>
  <r>
    <x v="498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26"/>
    <x v="7"/>
    <x v="0"/>
    <m/>
  </r>
  <r>
    <x v="498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0"/>
    <x v="0"/>
    <x v="8"/>
    <m/>
  </r>
  <r>
    <x v="498"/>
    <s v="15.519.361/0001-16"/>
    <s v="NF SERVICOS"/>
    <n v="185556"/>
    <d v="2025-05-12T00:00:00"/>
    <n v="1966190"/>
    <d v="2025-05-12T00:00:00"/>
    <d v="2025-04-01T00:00:00"/>
    <n v="16260.31"/>
    <d v="2025-06-11T00:00:00"/>
    <s v="E0230503"/>
    <s v="PD023408"/>
    <s v="PROGRAMA  SP SEM PAPEL"/>
    <n v="15479.82"/>
    <d v="2025-04-01T00:00:00"/>
    <x v="0"/>
    <m/>
    <s v="140.00330619/2023-55"/>
    <s v="359.00000213/2024-58 APPS"/>
    <s v="2 - FATURADO"/>
    <n v="0"/>
    <x v="0"/>
    <x v="0"/>
    <m/>
  </r>
  <r>
    <x v="498"/>
    <s v="15.519.361/0001-16"/>
    <s v="NF SERVICOS"/>
    <n v="185559"/>
    <d v="2025-05-12T00:00:00"/>
    <n v="1966193"/>
    <d v="2025-05-12T00:00:00"/>
    <d v="2025-04-01T00:00:00"/>
    <n v="248018.11"/>
    <d v="2025-06-11T00:00:00"/>
    <s v="E0220081"/>
    <s v="PD022059"/>
    <s v="MANUTENÇÃO DATA WAREHOUSE  E BUSINESS INTELLIGENCE -BI"/>
    <n v="236113.24"/>
    <d v="2025-04-01T00:00:00"/>
    <x v="0"/>
    <s v="nº 045/2022"/>
    <s v="140.00260960/2023-36"/>
    <s v="PD-PRC-2022/01468-359.00004087/2024-19-APPS"/>
    <s v="2 - FATURADO"/>
    <n v="0"/>
    <x v="0"/>
    <x v="0"/>
    <m/>
  </r>
  <r>
    <x v="498"/>
    <s v="15.519.361/0001-16"/>
    <s v="NF SERVICOS"/>
    <n v="185605"/>
    <d v="2025-05-13T00:00:00"/>
    <n v="1966239"/>
    <d v="2025-05-13T00:00:00"/>
    <d v="2025-04-01T00:00:00"/>
    <n v="35422.449999999997"/>
    <d v="2025-06-12T00:00:00"/>
    <s v="E0230482"/>
    <s v="PD023394"/>
    <s v="FOLHA PAGAMENTO"/>
    <n v="33722.17"/>
    <d v="2025-04-01T00:00:00"/>
    <x v="0"/>
    <s v="071/2023"/>
    <s v="140.00301495/2023-09"/>
    <s v="359.00009619/2023-15  APPS"/>
    <s v="2 - FATURADO"/>
    <n v="0"/>
    <x v="0"/>
    <x v="0"/>
    <m/>
  </r>
  <r>
    <x v="498"/>
    <s v="15.519.361/0001-16"/>
    <s v="NFS INSS RET"/>
    <n v="185619"/>
    <d v="2025-05-13T00:00:00"/>
    <n v="1966253"/>
    <d v="2025-05-13T00:00:00"/>
    <d v="2025-04-01T00:00:00"/>
    <n v="987005.6"/>
    <d v="2025-06-12T00:00:00"/>
    <s v="E0240326"/>
    <s v="PD024210"/>
    <s v="APOIO OPERACIONAL-PREPARAÇÃO E DIGITAÇÃO"/>
    <n v="831058.72"/>
    <d v="2025-04-01T00:00:00"/>
    <x v="0"/>
    <s v="029/2024"/>
    <s v="140.00294285/2024-20"/>
    <s v="359.00004073/2024-97-ITO"/>
    <s v="2 - FATURADO"/>
    <n v="0"/>
    <x v="0"/>
    <x v="0"/>
    <m/>
  </r>
  <r>
    <x v="498"/>
    <s v="15.519.361/0001-16"/>
    <s v="NF SERVICOS"/>
    <n v="185881"/>
    <d v="2025-05-13T00:00:00"/>
    <n v="1966515"/>
    <d v="2025-05-13T00:00:00"/>
    <d v="2025-04-01T00:00:00"/>
    <n v="35484.18"/>
    <d v="2025-06-12T00:00:00"/>
    <s v="E0210229"/>
    <s v="PD021188"/>
    <s v="SMTP"/>
    <n v="33780.94"/>
    <d v="2025-04-01T00:00:00"/>
    <x v="0"/>
    <s v="100/2022"/>
    <s v="140.00260603/2023-78"/>
    <s v="359.00002679/2025-79  APPS/ITO"/>
    <s v="2 - FATURADO"/>
    <n v="0"/>
    <x v="0"/>
    <x v="0"/>
    <m/>
  </r>
  <r>
    <x v="498"/>
    <s v="15.519.361/0001-16"/>
    <s v="NF SERVICOS"/>
    <n v="185888"/>
    <d v="2025-05-14T00:00:00"/>
    <n v="1966522"/>
    <d v="2025-05-14T00:00:00"/>
    <d v="2025-04-01T00:00:00"/>
    <n v="8639.67"/>
    <d v="2025-06-13T00:00:00"/>
    <s v="E0240233"/>
    <s v="PD024137"/>
    <s v="VPN COM SUPORTE A SEGURANÇA  DA INFORMAÇÃO"/>
    <n v="8224.9699999999993"/>
    <d v="2025-04-01T00:00:00"/>
    <x v="0"/>
    <s v="030/2024"/>
    <s v="140.00300425/2024-14"/>
    <s v="359.00003874/2024-35  ITO"/>
    <s v="2 - FATURADO"/>
    <n v="0"/>
    <x v="0"/>
    <x v="0"/>
    <m/>
  </r>
  <r>
    <x v="498"/>
    <s v="15.519.361/0001-16"/>
    <s v="NF SERVICOS"/>
    <n v="185892"/>
    <d v="2025-05-14T00:00:00"/>
    <n v="1966526"/>
    <d v="2025-05-14T00:00:00"/>
    <d v="2025-04-01T00:00:00"/>
    <n v="20662.98"/>
    <d v="2025-06-13T00:00:00"/>
    <s v="E0230191"/>
    <s v="PD023163"/>
    <s v="GERENCIAMENTO ANTIVIRUS"/>
    <n v="19671.16"/>
    <d v="2025-04-01T00:00:00"/>
    <x v="0"/>
    <s v="045/2023"/>
    <s v="140.00036393/2023-07"/>
    <s v="359.00007061/2023-33-ITO"/>
    <s v="2 - FATURADO"/>
    <n v="0"/>
    <x v="0"/>
    <x v="0"/>
    <m/>
  </r>
  <r>
    <x v="498"/>
    <s v="15.519.361/0001-16"/>
    <s v="NF SERVICOS"/>
    <n v="185894"/>
    <d v="2025-05-14T00:00:00"/>
    <n v="1966528"/>
    <d v="2025-05-14T00:00:00"/>
    <d v="2025-04-01T00:00:00"/>
    <n v="1901.85"/>
    <d v="2025-06-13T00:00:00"/>
    <s v="E0230190"/>
    <s v="PD023163"/>
    <s v="INFRAESTRUTURA VIRTUALIZADA ON PREMISES E SUPORTE TÉCNICO"/>
    <n v="1810.56"/>
    <d v="2025-04-01T00:00:00"/>
    <x v="0"/>
    <s v="045/2023"/>
    <s v="140.00036393/2023-07"/>
    <s v="359.00007061/2023-33-ITO"/>
    <s v="2 - FATURADO"/>
    <n v="0"/>
    <x v="0"/>
    <x v="0"/>
    <m/>
  </r>
  <r>
    <x v="498"/>
    <s v="15.519.361/0001-16"/>
    <s v="NF SERVICOS"/>
    <n v="185895"/>
    <d v="2025-05-14T00:00:00"/>
    <n v="1966529"/>
    <d v="2025-05-14T00:00:00"/>
    <d v="2025-04-01T00:00:00"/>
    <n v="13520.38"/>
    <d v="2025-06-13T00:00:00"/>
    <s v="E0230190"/>
    <s v="PD023163"/>
    <s v="INFRAESTRUTURA VIRTUALIZADA ON PREMISES E SUPORTE TÉCNICO"/>
    <n v="12871.4"/>
    <d v="2025-04-01T00:00:00"/>
    <x v="0"/>
    <s v="045/2023"/>
    <s v="140.00036393/2023-07"/>
    <s v="359.00007061/2023-33-ITO"/>
    <s v="2 - FATURADO"/>
    <n v="0"/>
    <x v="0"/>
    <x v="0"/>
    <m/>
  </r>
  <r>
    <x v="498"/>
    <s v="15.519.361/0001-16"/>
    <s v="NF SERVICOS"/>
    <n v="185896"/>
    <d v="2025-05-14T00:00:00"/>
    <n v="1966530"/>
    <d v="2025-05-14T00:00:00"/>
    <d v="2025-04-01T00:00:00"/>
    <n v="7908.4"/>
    <d v="2025-06-13T00:00:00"/>
    <s v="E0230190"/>
    <s v="PD023163"/>
    <s v="INFRAESTRUTURA VIRTUALIZADA ON PREMISES E SUPORTE TÉCNICO"/>
    <n v="7528.8"/>
    <d v="2025-04-01T00:00:00"/>
    <x v="0"/>
    <s v="045/2023"/>
    <s v="140.00036393/2023-07"/>
    <s v="359.00007061/2023-33-ITO"/>
    <s v="2 - FATURADO"/>
    <n v="0"/>
    <x v="0"/>
    <x v="0"/>
    <m/>
  </r>
  <r>
    <x v="498"/>
    <s v="15.519.361/0001-16"/>
    <s v="NF SERVICOS"/>
    <n v="186098"/>
    <d v="2025-05-15T00:00:00"/>
    <n v="1966732"/>
    <d v="2025-05-15T00:00:00"/>
    <d v="2025-04-01T00:00:00"/>
    <n v="246583.85"/>
    <d v="2025-06-14T00:00:00"/>
    <s v="E0240461"/>
    <s v="PD024320"/>
    <s v="OFFICE BÁSICO E PaaS MIDDLEWARE"/>
    <n v="234747.83"/>
    <d v="2025-04-01T00:00:00"/>
    <x v="0"/>
    <s v="072/2024"/>
    <s v="140.00578401/2024-61"/>
    <s v="359.00006874/2024-97  ITO"/>
    <s v="2 - FATURADO"/>
    <n v="0"/>
    <x v="0"/>
    <x v="0"/>
    <m/>
  </r>
  <r>
    <x v="498"/>
    <s v="15.519.361/0001-16"/>
    <s v="NF SERVICOS"/>
    <n v="186106"/>
    <d v="2025-05-15T00:00:00"/>
    <n v="1966740"/>
    <d v="2025-05-15T00:00:00"/>
    <d v="2025-04-01T00:00:00"/>
    <n v="1914.78"/>
    <d v="2025-06-14T00:00:00"/>
    <s v="E0240270"/>
    <s v="PD024162"/>
    <s v="SOU.DETRAN.SP.GOV.BR"/>
    <n v="1822.87"/>
    <d v="2025-04-01T00:00:00"/>
    <x v="0"/>
    <s v="031/2024"/>
    <s v="140.00301891/2024-17"/>
    <s v="359.00005513/2024-23 ITO"/>
    <s v="2 - FATURADO"/>
    <n v="0"/>
    <x v="0"/>
    <x v="0"/>
    <m/>
  </r>
  <r>
    <x v="498"/>
    <s v="15.519.361/0001-16"/>
    <s v="NF SERVICOS"/>
    <n v="186107"/>
    <d v="2025-05-15T00:00:00"/>
    <n v="1966741"/>
    <d v="2025-05-15T00:00:00"/>
    <d v="2025-04-01T00:00:00"/>
    <n v="760.74"/>
    <d v="2025-06-14T00:00:00"/>
    <s v="E0240270"/>
    <s v="PD024162"/>
    <s v="SOU.DETRAN.SP.GOV.BR"/>
    <n v="724.22"/>
    <d v="2025-04-01T00:00:00"/>
    <x v="0"/>
    <s v="031/2024"/>
    <s v="140.00301891/2024-17"/>
    <s v="359.00005513/2024-23 ITO"/>
    <s v="2 - FATURADO"/>
    <n v="0"/>
    <x v="0"/>
    <x v="0"/>
    <m/>
  </r>
  <r>
    <x v="498"/>
    <s v="15.519.361/0001-16"/>
    <s v="NF SERVICOS"/>
    <n v="186111"/>
    <d v="2025-05-15T00:00:00"/>
    <n v="1966745"/>
    <d v="2025-05-15T00:00:00"/>
    <d v="2025-04-01T00:00:00"/>
    <n v="82520"/>
    <d v="2025-06-14T00:00:00"/>
    <s v="E0250066"/>
    <s v="PD025051"/>
    <s v="OFFICE - TEAMS PHONE"/>
    <n v="78559.039999999994"/>
    <d v="2025-04-01T00:00:00"/>
    <x v="0"/>
    <s v="009/2025"/>
    <s v="140.01078564/2024-38"/>
    <s v="359.00011254/2024-70   ITO"/>
    <s v="2 - FATURADO"/>
    <n v="0"/>
    <x v="0"/>
    <x v="0"/>
    <m/>
  </r>
  <r>
    <x v="498"/>
    <s v="15.519.361/0001-16"/>
    <s v="NF SERVICOS"/>
    <n v="186526"/>
    <d v="2025-05-20T00:00:00"/>
    <n v="1967160"/>
    <d v="2025-05-20T00:00:00"/>
    <d v="2025-04-01T00:00:00"/>
    <n v="3224.3"/>
    <d v="2025-06-19T00:00:00"/>
    <s v="E0220487"/>
    <s v="PD022375"/>
    <s v="SAM ESTOQUE"/>
    <n v="3069.53"/>
    <d v="2025-04-01T00:00:00"/>
    <x v="0"/>
    <s v="101/2022"/>
    <s v="DTRAN-PRC-2022/1019486"/>
    <s v="PD-PRC-2023/00366-APPS"/>
    <s v="2 - FATURADO"/>
    <n v="0"/>
    <x v="0"/>
    <x v="0"/>
    <m/>
  </r>
  <r>
    <x v="498"/>
    <s v="15.519.361/0001-16"/>
    <s v="NF SERVICOS"/>
    <n v="186544"/>
    <d v="2025-05-22T00:00:00"/>
    <n v="1967178"/>
    <d v="2025-05-22T00:00:00"/>
    <d v="2025-04-01T00:00:00"/>
    <n v="212279.46"/>
    <d v="2025-06-21T00:00:00"/>
    <s v="E0241043"/>
    <s v="PD024469"/>
    <s v="NUVEM PÚBLICA NÃO GERENCIADA E CERTIFICADO DIGITAL"/>
    <n v="202090.05"/>
    <d v="2025-04-01T00:00:00"/>
    <x v="0"/>
    <s v="095/2024"/>
    <s v="140.00814552/2024-98"/>
    <s v="359.00009160/2024-31-ITO"/>
    <s v="2 - FATURADO"/>
    <n v="0"/>
    <x v="0"/>
    <x v="0"/>
    <m/>
  </r>
  <r>
    <x v="498"/>
    <s v="15.519.361/0001-16"/>
    <s v="NF SERVICOS"/>
    <n v="186545"/>
    <d v="2025-05-22T00:00:00"/>
    <n v="1967179"/>
    <d v="2025-05-22T00:00:00"/>
    <d v="2025-04-01T00:00:00"/>
    <n v="256809.60000000001"/>
    <d v="2025-06-21T00:00:00"/>
    <s v="E0241044"/>
    <s v="PD024469"/>
    <s v="NUVEM PÚBLICA GERENCIADA, INFRAESTRUTURA VIRTUALIZADA ON PREMISSES AVANÇADO, CONECTIVIDADE PARA NUVENS, PLATAFORMA PaaS E RECURSOS ADICIONAIS"/>
    <n v="244482.74"/>
    <d v="2025-04-01T00:00:00"/>
    <x v="0"/>
    <s v="095/2024"/>
    <s v="140.00814552/2024-98"/>
    <s v="359.00009160/2024-31-ITO"/>
    <s v="2 - FATURADO"/>
    <n v="0"/>
    <x v="0"/>
    <x v="0"/>
    <m/>
  </r>
  <r>
    <x v="498"/>
    <s v="15.519.361/0001-16"/>
    <s v="NF SERVICOS"/>
    <n v="186546"/>
    <d v="2025-05-22T00:00:00"/>
    <n v="1967180"/>
    <d v="2025-05-22T00:00:00"/>
    <d v="2025-04-01T00:00:00"/>
    <n v="380.37"/>
    <d v="2025-06-21T00:00:00"/>
    <s v="E0241044"/>
    <s v="PD024469"/>
    <s v="NUVEM PÚBLICA GERENCIADA, INFRAESTRUTURA VIRTUALIZADA ON PREMISSES AVANÇADO, CONECTIVIDADE PARA NUVENS, PLATAFORMA PaaS E RECURSOS ADICIONAIS"/>
    <n v="362.11"/>
    <d v="2025-04-01T00:00:00"/>
    <x v="0"/>
    <s v="095/2024"/>
    <s v="140.00814552/2024-98"/>
    <s v="359.00009160/2024-31-ITO"/>
    <s v="2 - FATURADO"/>
    <n v="0"/>
    <x v="0"/>
    <x v="0"/>
    <m/>
  </r>
  <r>
    <x v="498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0"/>
    <x v="0"/>
    <x v="8"/>
    <m/>
  </r>
  <r>
    <x v="499"/>
    <s v="15.545.696/0001-09"/>
    <s v="ND-OPERADORA CIELO"/>
    <n v="25406"/>
    <d v="2025-05-14T00:00:00"/>
    <m/>
    <m/>
    <m/>
    <n v="139.38999999999999"/>
    <d v="2025-05-14T00:00:00"/>
    <m/>
    <m/>
    <s v="e-CNPJ A1 - Renovação 12 meses"/>
    <n v="139.38999999999999"/>
    <m/>
    <x v="0"/>
    <m/>
    <m/>
    <m/>
    <s v="1 - VENDA A VISTA"/>
    <n v="16"/>
    <x v="7"/>
    <x v="4"/>
    <m/>
  </r>
  <r>
    <x v="500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141"/>
    <x v="3"/>
    <x v="2"/>
    <m/>
  </r>
  <r>
    <x v="500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141"/>
    <x v="3"/>
    <x v="2"/>
    <m/>
  </r>
  <r>
    <x v="500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106"/>
    <x v="6"/>
    <x v="1"/>
    <m/>
  </r>
  <r>
    <x v="501"/>
    <s v="150.235.658-90"/>
    <s v="ND-AMAZON"/>
    <n v="190"/>
    <d v="2025-01-07T00:00:00"/>
    <m/>
    <m/>
    <m/>
    <n v="15"/>
    <d v="2025-02-06T00:00:00"/>
    <m/>
    <m/>
    <s v="CARLOS ALBERTO SANTOS DUMONT - COLECAO SERIE ESSENCIAL NO 81"/>
    <n v="15"/>
    <m/>
    <x v="0"/>
    <m/>
    <m/>
    <m/>
    <s v="2 - FATURADO"/>
    <n v="113"/>
    <x v="6"/>
    <x v="3"/>
    <m/>
  </r>
  <r>
    <x v="502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0"/>
    <x v="0"/>
    <x v="3"/>
    <m/>
  </r>
  <r>
    <x v="503"/>
    <s v="151.569.398-80"/>
    <s v="ND-OPERADORA CIELO"/>
    <n v="25508"/>
    <d v="2025-05-22T00:00:00"/>
    <m/>
    <m/>
    <m/>
    <n v="124.99"/>
    <d v="2025-05-22T00:00:00"/>
    <m/>
    <m/>
    <s v="Certificado e-CPF A1 em Software (12 meses)"/>
    <n v="124.99"/>
    <m/>
    <x v="0"/>
    <m/>
    <m/>
    <m/>
    <s v="1 - VENDA A VISTA"/>
    <n v="8"/>
    <x v="7"/>
    <x v="4"/>
    <m/>
  </r>
  <r>
    <x v="504"/>
    <s v="153.468.988-59"/>
    <s v="ND-AMAZON"/>
    <n v="296"/>
    <d v="2025-04-17T00:00:00"/>
    <m/>
    <m/>
    <m/>
    <n v="79.47"/>
    <d v="2025-05-17T00:00:00"/>
    <m/>
    <m/>
    <s v="CLARICE LISPECTOR COM A PONTA DOS DEDOS: A TRAMA DO TEMPO"/>
    <n v="79.47"/>
    <m/>
    <x v="0"/>
    <m/>
    <m/>
    <m/>
    <s v="2 - FATURADO"/>
    <n v="13"/>
    <x v="7"/>
    <x v="3"/>
    <m/>
  </r>
  <r>
    <x v="505"/>
    <s v="154.016.217-60"/>
    <s v="ND-AMAZON"/>
    <n v="25"/>
    <d v="2025-01-07T00:00:00"/>
    <m/>
    <m/>
    <m/>
    <n v="25.5"/>
    <d v="2025-02-06T00:00:00"/>
    <m/>
    <m/>
    <s v="AS BELAS ARTES REDUZIDAS A UM MESMO PRINCIPIO"/>
    <n v="25.5"/>
    <m/>
    <x v="0"/>
    <m/>
    <m/>
    <m/>
    <s v="2 - FATURADO"/>
    <n v="113"/>
    <x v="6"/>
    <x v="3"/>
    <m/>
  </r>
  <r>
    <x v="506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13"/>
    <x v="6"/>
    <x v="3"/>
    <m/>
  </r>
  <r>
    <x v="507"/>
    <s v="157.168.908-73"/>
    <s v="ND-OPERADORA CIELO"/>
    <n v="25440"/>
    <d v="2025-05-16T00:00:00"/>
    <m/>
    <m/>
    <m/>
    <n v="187.49"/>
    <d v="2025-05-16T00:00:00"/>
    <m/>
    <m/>
    <s v="Certificado e-CPF A3 (somente certificado) - 36 meses"/>
    <n v="187.49"/>
    <m/>
    <x v="0"/>
    <m/>
    <m/>
    <m/>
    <s v="1 - VENDA A VISTA"/>
    <n v="14"/>
    <x v="7"/>
    <x v="4"/>
    <m/>
  </r>
  <r>
    <x v="508"/>
    <s v="157.197.228-58"/>
    <s v="ND-OPERADORA CIELO"/>
    <n v="25317"/>
    <d v="2025-05-07T00:00:00"/>
    <m/>
    <m/>
    <m/>
    <n v="124.99"/>
    <d v="2025-05-07T00:00:00"/>
    <m/>
    <m/>
    <s v="Certificado e-CPF A1 em Software (12 meses)"/>
    <n v="124.99"/>
    <m/>
    <x v="0"/>
    <m/>
    <m/>
    <m/>
    <s v="1 - VENDA A VISTA"/>
    <n v="23"/>
    <x v="7"/>
    <x v="4"/>
    <m/>
  </r>
  <r>
    <x v="509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18"/>
    <x v="1"/>
    <x v="1"/>
    <m/>
  </r>
  <r>
    <x v="509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08"/>
    <x v="1"/>
    <x v="1"/>
    <m/>
  </r>
  <r>
    <x v="509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77"/>
    <x v="2"/>
    <x v="1"/>
    <m/>
  </r>
  <r>
    <x v="510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156"/>
    <x v="2"/>
    <x v="2"/>
    <m/>
  </r>
  <r>
    <x v="511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85"/>
    <x v="8"/>
    <x v="5"/>
    <m/>
  </r>
  <r>
    <x v="511"/>
    <s v="161.202.318-54"/>
    <s v="ND-BENEF AFASTADOS"/>
    <n v="953"/>
    <d v="2025-05-02T00:00:00"/>
    <m/>
    <m/>
    <m/>
    <n v="307.23"/>
    <d v="2025-06-03T00:00:00"/>
    <m/>
    <m/>
    <s v="PLANO DE SAUDE FUNC AFASTADOS"/>
    <n v="307.23"/>
    <m/>
    <x v="0"/>
    <m/>
    <m/>
    <m/>
    <s v="32 DIAS"/>
    <n v="0"/>
    <x v="0"/>
    <x v="5"/>
    <m/>
  </r>
  <r>
    <x v="512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0"/>
    <x v="0"/>
    <x v="3"/>
    <m/>
  </r>
  <r>
    <x v="513"/>
    <s v="161.824.388-86"/>
    <s v="ND-AMAZON"/>
    <n v="322"/>
    <d v="2025-04-17T00:00:00"/>
    <m/>
    <m/>
    <m/>
    <n v="43.35"/>
    <d v="2025-05-17T00:00:00"/>
    <m/>
    <m/>
    <s v="HISTORIA DA ESCOLA EM SAO PAULO E NO BRASIL - 2A ED 1A REIMPRESSAO"/>
    <n v="43.35"/>
    <m/>
    <x v="0"/>
    <m/>
    <m/>
    <m/>
    <s v="2 - FATURADO"/>
    <n v="13"/>
    <x v="7"/>
    <x v="3"/>
    <m/>
  </r>
  <r>
    <x v="514"/>
    <s v="162.977.468-50"/>
    <s v="ND-OPERADORA CIELO"/>
    <n v="25241"/>
    <d v="2025-05-01T00:00:00"/>
    <m/>
    <m/>
    <m/>
    <n v="187.49"/>
    <d v="2025-05-01T00:00:00"/>
    <m/>
    <m/>
    <s v="Certificado e-CPF A3 (somente certificado) - 36 meses"/>
    <n v="187.49"/>
    <m/>
    <x v="0"/>
    <m/>
    <m/>
    <m/>
    <s v="1 - VENDA A VISTA"/>
    <n v="29"/>
    <x v="7"/>
    <x v="4"/>
    <m/>
  </r>
  <r>
    <x v="515"/>
    <s v="163.186.898-50"/>
    <s v="ND-OPERADORA CIELO"/>
    <n v="25496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516"/>
    <s v="166.284.538-39"/>
    <s v="ND-OPERADORA CIELO"/>
    <n v="25292"/>
    <d v="2025-05-06T00:00:00"/>
    <m/>
    <m/>
    <m/>
    <n v="139.38999999999999"/>
    <d v="2025-05-06T00:00:00"/>
    <m/>
    <m/>
    <s v="e-CNPJ A1 - Renovação 12 meses"/>
    <n v="139.38999999999999"/>
    <m/>
    <x v="0"/>
    <m/>
    <m/>
    <m/>
    <s v="1 - VENDA A VISTA"/>
    <n v="24"/>
    <x v="7"/>
    <x v="4"/>
    <m/>
  </r>
  <r>
    <x v="517"/>
    <s v="167.259.398-05"/>
    <s v="ND-AMAZON"/>
    <n v="255"/>
    <d v="2025-03-27T00:00:00"/>
    <m/>
    <m/>
    <m/>
    <n v="12.75"/>
    <d v="2025-04-26T00:00:00"/>
    <m/>
    <m/>
    <s v="DINAH SILVEIRA DE QUEIROZ - COLECAO SERIE ESSENCIAL NO 83"/>
    <n v="12.75"/>
    <m/>
    <x v="0"/>
    <m/>
    <m/>
    <m/>
    <s v="2 - FATURADO"/>
    <n v="34"/>
    <x v="5"/>
    <x v="3"/>
    <m/>
  </r>
  <r>
    <x v="518"/>
    <s v="167.369.038-66"/>
    <s v="NF SERVICOS KIT"/>
    <n v="181672"/>
    <d v="2025-03-14T00:00:00"/>
    <n v="1936495"/>
    <d v="2025-03-14T00:00:00"/>
    <m/>
    <n v="191.08"/>
    <d v="2025-03-24T00:00:00"/>
    <m/>
    <m/>
    <s v="SISTEMA E-CNH"/>
    <n v="191.08"/>
    <m/>
    <x v="0"/>
    <m/>
    <m/>
    <m/>
    <s v="10 DIAS"/>
    <n v="67"/>
    <x v="8"/>
    <x v="1"/>
    <m/>
  </r>
  <r>
    <x v="518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12"/>
    <x v="7"/>
    <x v="1"/>
    <m/>
  </r>
  <r>
    <x v="518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12"/>
    <x v="7"/>
    <x v="1"/>
    <m/>
  </r>
  <r>
    <x v="519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13"/>
    <x v="6"/>
    <x v="3"/>
    <m/>
  </r>
  <r>
    <x v="520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0"/>
    <x v="0"/>
    <x v="3"/>
    <m/>
  </r>
  <r>
    <x v="521"/>
    <s v="17.013.168/0001-34"/>
    <s v="ND-OPERADORA CIELO"/>
    <n v="25623"/>
    <d v="2025-05-30T00:00:00"/>
    <m/>
    <m/>
    <m/>
    <n v="187.49"/>
    <d v="2025-05-30T00:00:00"/>
    <m/>
    <m/>
    <s v="Certificado e-CNPJ A1 em Software (12 meses)"/>
    <n v="187.49"/>
    <m/>
    <x v="0"/>
    <m/>
    <m/>
    <m/>
    <s v="1 - VENDA A VISTA"/>
    <n v="1"/>
    <x v="7"/>
    <x v="4"/>
    <m/>
  </r>
  <r>
    <x v="522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523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524"/>
    <s v="17.455.396/0001-64"/>
    <s v="NF SERVICOS"/>
    <n v="185303"/>
    <d v="2025-05-12T00:00:00"/>
    <n v="1965937"/>
    <d v="2025-05-12T00:00:00"/>
    <d v="2025-04-01T00:00:00"/>
    <n v="492.12"/>
    <d v="2025-06-11T00:00:00"/>
    <s v="E0240427"/>
    <s v="PD024290"/>
    <s v="SAM PATRIMONIO"/>
    <n v="468.5"/>
    <d v="2025-04-01T00:00:00"/>
    <x v="0"/>
    <s v="18/2024"/>
    <s v="253.00000159/2024-56"/>
    <s v="359.00007242/2024-41-APPS"/>
    <s v="2 - FATURADO"/>
    <n v="0"/>
    <x v="0"/>
    <x v="0"/>
    <m/>
  </r>
  <r>
    <x v="524"/>
    <s v="17.455.396/0001-64"/>
    <s v="NF SERVICOS"/>
    <n v="185304"/>
    <d v="2025-05-12T00:00:00"/>
    <n v="1965938"/>
    <d v="2025-05-12T00:00:00"/>
    <d v="2025-04-01T00:00:00"/>
    <n v="492.12"/>
    <d v="2025-06-11T00:00:00"/>
    <s v="E0240428"/>
    <s v="PD024291"/>
    <s v="SAM - ESTOQUE"/>
    <n v="468.5"/>
    <d v="2025-04-01T00:00:00"/>
    <x v="0"/>
    <s v="17/2024"/>
    <s v="253.00000160/2024-81"/>
    <s v="359.00006928/2024-14  APPS"/>
    <s v="2 - FATURADO"/>
    <n v="0"/>
    <x v="0"/>
    <x v="0"/>
    <m/>
  </r>
  <r>
    <x v="524"/>
    <s v="17.455.396/0001-64"/>
    <s v="NF SERVICOS"/>
    <n v="185305"/>
    <d v="2025-05-12T00:00:00"/>
    <n v="1965939"/>
    <d v="2025-05-12T00:00:00"/>
    <d v="2025-04-01T00:00:00"/>
    <n v="91825.32"/>
    <d v="2025-06-11T00:00:00"/>
    <s v="E0220373"/>
    <s v="PD022284"/>
    <s v="NUVEM PUBLICA"/>
    <n v="87417.7"/>
    <d v="2025-04-01T00:00:00"/>
    <x v="0"/>
    <s v="130/2022"/>
    <s v="SEI 253.00000010/2023-96"/>
    <s v="PD-PRC-2022/02725 SEI 253.00000010/2023-96 ITO"/>
    <s v="2 - FATURADO"/>
    <n v="0"/>
    <x v="0"/>
    <x v="0"/>
    <m/>
  </r>
  <r>
    <x v="524"/>
    <s v="17.455.396/0001-64"/>
    <s v="NF SERVICOS"/>
    <n v="185992"/>
    <d v="2025-05-14T00:00:00"/>
    <n v="1966626"/>
    <d v="2025-05-14T00:00:00"/>
    <d v="2025-04-01T00:00:00"/>
    <n v="182.54"/>
    <d v="2025-06-13T00:00:00"/>
    <s v="E0240004"/>
    <s v="PD024004"/>
    <s v="PROGRAMA SP SEM PAPEL"/>
    <n v="173.78"/>
    <d v="2025-04-01T00:00:00"/>
    <x v="0"/>
    <s v="145/2023"/>
    <s v="253.00000731/2023-04"/>
    <s v="359.00009689/2023-73-APPS"/>
    <s v="2 - FATURADO"/>
    <n v="0"/>
    <x v="0"/>
    <x v="0"/>
    <m/>
  </r>
  <r>
    <x v="524"/>
    <s v="17.455.396/0001-64"/>
    <s v="NF SERVICOS E_GOV"/>
    <n v="186259"/>
    <d v="2025-05-16T00:00:00"/>
    <n v="1966893"/>
    <d v="2025-05-16T00:00:00"/>
    <m/>
    <n v="172.05"/>
    <d v="2025-06-15T00:00:00"/>
    <m/>
    <m/>
    <s v="Certificado e-CPF A3 em cartão - 12 meses Gov"/>
    <n v="163.79"/>
    <m/>
    <x v="0"/>
    <m/>
    <m/>
    <m/>
    <s v="2 - FATURADO"/>
    <n v="0"/>
    <x v="0"/>
    <x v="1"/>
    <m/>
  </r>
  <r>
    <x v="525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34"/>
    <x v="4"/>
    <x v="1"/>
    <m/>
  </r>
  <r>
    <x v="526"/>
    <s v="17.858.980/0001-60"/>
    <s v="ND-OPERADORA CIELO"/>
    <n v="25621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527"/>
    <s v="17.946.114/0001-21"/>
    <s v="ND-OPERADORA CIELO"/>
    <n v="25575"/>
    <d v="2025-05-27T00:00:00"/>
    <m/>
    <m/>
    <m/>
    <n v="293.73"/>
    <d v="2025-05-27T00:00:00"/>
    <m/>
    <m/>
    <s v="e-CNPJ A3 (somente certificado) - 36 meses "/>
    <n v="293.73"/>
    <m/>
    <x v="0"/>
    <m/>
    <m/>
    <m/>
    <s v="1 - VENDA A VISTA"/>
    <n v="3"/>
    <x v="7"/>
    <x v="4"/>
    <m/>
  </r>
  <r>
    <x v="528"/>
    <s v="170.732.998-27"/>
    <s v="ND-AMAZON"/>
    <n v="226"/>
    <d v="2025-03-27T00:00:00"/>
    <m/>
    <m/>
    <m/>
    <n v="195.07"/>
    <d v="2025-04-26T00:00:00"/>
    <m/>
    <m/>
    <s v="PASSAGENS - 3A REIMPRESSAO"/>
    <n v="195.07"/>
    <m/>
    <x v="0"/>
    <m/>
    <m/>
    <m/>
    <s v="2 - FATURADO"/>
    <n v="34"/>
    <x v="5"/>
    <x v="3"/>
    <m/>
  </r>
  <r>
    <x v="529"/>
    <s v="173.890.907-74"/>
    <s v="ND-AMAZON"/>
    <n v="318"/>
    <d v="2025-04-17T00:00:00"/>
    <m/>
    <m/>
    <m/>
    <n v="50.57"/>
    <d v="2025-05-17T00:00:00"/>
    <m/>
    <m/>
    <s v="IBERE CAMARGO - CADERNOS DE DESENHO"/>
    <n v="50.57"/>
    <m/>
    <x v="0"/>
    <m/>
    <m/>
    <m/>
    <s v="2 - FATURADO"/>
    <n v="13"/>
    <x v="7"/>
    <x v="3"/>
    <m/>
  </r>
  <r>
    <x v="530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338"/>
    <x v="4"/>
    <x v="1"/>
    <m/>
  </r>
  <r>
    <x v="531"/>
    <s v="174.508.757-56"/>
    <s v="ND-AMAZON"/>
    <n v="157"/>
    <d v="2025-01-13T00:00:00"/>
    <m/>
    <m/>
    <m/>
    <n v="25.5"/>
    <d v="2025-02-12T00:00:00"/>
    <m/>
    <m/>
    <s v="ALEXANDRE DE GUSMAO: ESTADISTA E LITERATO - COLECAO APL V. 3"/>
    <n v="25.5"/>
    <m/>
    <x v="0"/>
    <m/>
    <m/>
    <m/>
    <s v="2 - FATURADO"/>
    <n v="107"/>
    <x v="6"/>
    <x v="3"/>
    <m/>
  </r>
  <r>
    <x v="532"/>
    <s v="178.063.678-45"/>
    <s v="ND-OPERADORA CIELO"/>
    <n v="25537"/>
    <d v="2025-05-23T00:00:00"/>
    <m/>
    <m/>
    <m/>
    <n v="124.99"/>
    <d v="2025-05-23T00:00:00"/>
    <m/>
    <m/>
    <s v="Certificado e-CPF A1 em Software (12 meses)"/>
    <n v="124.99"/>
    <m/>
    <x v="0"/>
    <m/>
    <m/>
    <m/>
    <s v="1 - VENDA A VISTA"/>
    <n v="7"/>
    <x v="7"/>
    <x v="4"/>
    <m/>
  </r>
  <r>
    <x v="533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113"/>
    <x v="6"/>
    <x v="3"/>
    <m/>
  </r>
  <r>
    <x v="534"/>
    <s v="18.139.338/0001-94"/>
    <s v="ND-OPERADORA CIELO"/>
    <n v="25371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535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536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248"/>
    <x v="4"/>
    <x v="1"/>
    <m/>
  </r>
  <r>
    <x v="536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536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536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536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536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536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068"/>
    <x v="4"/>
    <x v="1"/>
    <m/>
  </r>
  <r>
    <x v="536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536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536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536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536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916"/>
    <x v="4"/>
    <x v="1"/>
    <m/>
  </r>
  <r>
    <x v="536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536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536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536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536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536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536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536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536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536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536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536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536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536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536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536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537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284"/>
    <x v="4"/>
    <x v="1"/>
    <m/>
  </r>
  <r>
    <x v="538"/>
    <s v="18.657.198/0001-46"/>
    <s v="NF SERVICOS"/>
    <n v="185032"/>
    <d v="2025-05-06T00:00:00"/>
    <n v="1965666"/>
    <d v="2025-05-06T00:00:00"/>
    <d v="2025-04-01T00:00:00"/>
    <n v="2959.61"/>
    <d v="2025-06-05T00:00:00"/>
    <s v="E0250081"/>
    <s v="PD025067"/>
    <s v="HOSPEDAGEM"/>
    <n v="2959.61"/>
    <d v="2025-04-01T00:00:00"/>
    <x v="0"/>
    <m/>
    <m/>
    <s v="1-ITO"/>
    <s v="2 - FATURADO"/>
    <n v="0"/>
    <x v="0"/>
    <x v="0"/>
    <m/>
  </r>
  <r>
    <x v="539"/>
    <s v="18.757.899/0001-57"/>
    <s v="ND-OPERADORA CIELO"/>
    <n v="25311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540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670"/>
    <x v="4"/>
    <x v="1"/>
    <m/>
  </r>
  <r>
    <x v="541"/>
    <s v="18.879.108/0001-61"/>
    <s v="ND-OPERADORA CIELO"/>
    <n v="25378"/>
    <d v="2025-05-13T00:00:00"/>
    <m/>
    <m/>
    <m/>
    <n v="187.49"/>
    <d v="2025-05-13T00:00:00"/>
    <m/>
    <m/>
    <s v="Certificado e-CNPJ A1 em Software (12 meses)"/>
    <n v="187.49"/>
    <m/>
    <x v="0"/>
    <m/>
    <m/>
    <m/>
    <s v="1 - VENDA A VISTA"/>
    <n v="17"/>
    <x v="7"/>
    <x v="4"/>
    <m/>
  </r>
  <r>
    <x v="542"/>
    <s v="18.960.233/0001-00"/>
    <s v="NF SERVICOS DO"/>
    <n v="328982"/>
    <d v="2025-05-12T00:00:00"/>
    <n v="335683"/>
    <d v="2025-05-14T00:00:00"/>
    <m/>
    <n v="645.33000000000004"/>
    <d v="2025-06-13T00:00:00"/>
    <s v="E0240907"/>
    <s v="PD024907"/>
    <s v="Serviços de Publicidade Eletrônica"/>
    <n v="614.35"/>
    <m/>
    <x v="0"/>
    <m/>
    <m/>
    <m/>
    <s v="2 - FATURADO"/>
    <n v="0"/>
    <x v="0"/>
    <x v="1"/>
    <m/>
  </r>
  <r>
    <x v="542"/>
    <s v="18.960.233/0001-00"/>
    <s v="NF SERVICOS DO"/>
    <n v="330017"/>
    <d v="2025-05-15T00:00:00"/>
    <n v="336720"/>
    <d v="2025-05-16T00:00:00"/>
    <m/>
    <n v="460.95"/>
    <d v="2025-06-15T00:00:00"/>
    <s v="E0240907"/>
    <s v="PD024907"/>
    <s v="Serviços de Publicidade Eletrônica"/>
    <n v="438.82"/>
    <m/>
    <x v="0"/>
    <m/>
    <m/>
    <m/>
    <s v="2 - FATURADO"/>
    <n v="0"/>
    <x v="0"/>
    <x v="1"/>
    <m/>
  </r>
  <r>
    <x v="542"/>
    <s v="18.960.233/0001-00"/>
    <s v="NF SERVICOS DO"/>
    <n v="330731"/>
    <d v="2025-05-19T00:00:00"/>
    <n v="337439"/>
    <d v="2025-05-20T00:00:00"/>
    <m/>
    <n v="737.52"/>
    <d v="2025-06-19T00:00:00"/>
    <s v="E0240907"/>
    <s v="PD024907"/>
    <s v="Serviços de Publicidade Eletrônica"/>
    <n v="702.12"/>
    <m/>
    <x v="0"/>
    <m/>
    <m/>
    <m/>
    <s v="2 - FATURADO"/>
    <n v="0"/>
    <x v="0"/>
    <x v="1"/>
    <m/>
  </r>
  <r>
    <x v="542"/>
    <s v="18.960.233/0001-00"/>
    <s v="NF SERVICOS DO"/>
    <n v="330826"/>
    <d v="2025-05-20T00:00:00"/>
    <n v="337535"/>
    <d v="2025-05-21T00:00:00"/>
    <m/>
    <n v="553.14"/>
    <d v="2025-06-20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543"/>
    <s v="180.534.798-55"/>
    <s v="ND-OPERADORA CIELO"/>
    <n v="25425"/>
    <d v="2025-05-15T00:00:00"/>
    <m/>
    <m/>
    <m/>
    <n v="124.99"/>
    <d v="2025-05-15T00:00:00"/>
    <m/>
    <m/>
    <s v="e-CPF A1 (renovacao) em Software (12 meses) "/>
    <n v="124.99"/>
    <m/>
    <x v="0"/>
    <m/>
    <m/>
    <m/>
    <s v="1 - VENDA A VISTA"/>
    <n v="15"/>
    <x v="7"/>
    <x v="4"/>
    <m/>
  </r>
  <r>
    <x v="544"/>
    <s v="180.693.158-30"/>
    <s v="ND-OPERADORA CIELO"/>
    <n v="25586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545"/>
    <s v="181.312.958-42"/>
    <s v="ND-OPERADORA CIELO"/>
    <n v="25357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546"/>
    <s v="181.465.588-36"/>
    <s v="ND-AMAZON"/>
    <n v="163"/>
    <d v="2025-01-16T00:00:00"/>
    <m/>
    <m/>
    <m/>
    <n v="21.67"/>
    <d v="2025-02-15T00:00:00"/>
    <m/>
    <m/>
    <s v="MONTEIRO LOBATO: PINTOR DE PALAVRAS - COLECAO APL V. 2"/>
    <n v="21.67"/>
    <m/>
    <x v="0"/>
    <m/>
    <m/>
    <m/>
    <s v="2 - FATURADO"/>
    <n v="104"/>
    <x v="6"/>
    <x v="3"/>
    <m/>
  </r>
  <r>
    <x v="547"/>
    <s v="181.748.158-48"/>
    <s v="ND-OPERADORA CIELO"/>
    <n v="25412"/>
    <d v="2025-05-14T00:00:00"/>
    <m/>
    <m/>
    <m/>
    <n v="187.49"/>
    <d v="2025-05-14T00:00:00"/>
    <m/>
    <m/>
    <s v="Certificado e-CPF A3 (somente certificado) - 36 meses"/>
    <n v="187.49"/>
    <m/>
    <x v="0"/>
    <m/>
    <m/>
    <m/>
    <s v="1 - VENDA A VISTA"/>
    <n v="16"/>
    <x v="7"/>
    <x v="4"/>
    <m/>
  </r>
  <r>
    <x v="548"/>
    <s v="182.019.938-02"/>
    <s v="ND-OPERADORA CIELO"/>
    <n v="25467"/>
    <d v="2025-05-19T00:00:00"/>
    <m/>
    <m/>
    <m/>
    <n v="124.99"/>
    <d v="2025-05-19T00:00:00"/>
    <m/>
    <m/>
    <s v="Certificado e-CPF A1 em Software (12 meses)"/>
    <n v="124.99"/>
    <m/>
    <x v="0"/>
    <m/>
    <m/>
    <m/>
    <s v="1 - VENDA A VISTA"/>
    <n v="11"/>
    <x v="7"/>
    <x v="4"/>
    <m/>
  </r>
  <r>
    <x v="549"/>
    <s v="185.260.088-89"/>
    <s v="ND-AMAZON"/>
    <n v="310"/>
    <d v="2025-04-17T00:00:00"/>
    <m/>
    <m/>
    <m/>
    <n v="12.75"/>
    <d v="2025-05-17T00:00:00"/>
    <m/>
    <m/>
    <s v="COL. APL. CIN.: BASTIDORES-UM OUTRO LADO DO CIN."/>
    <n v="12.75"/>
    <m/>
    <x v="0"/>
    <m/>
    <m/>
    <m/>
    <s v="2 - FATURADO"/>
    <n v="13"/>
    <x v="7"/>
    <x v="3"/>
    <m/>
  </r>
  <r>
    <x v="550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13"/>
    <x v="6"/>
    <x v="3"/>
    <m/>
  </r>
  <r>
    <x v="551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214"/>
    <x v="1"/>
    <x v="1"/>
    <m/>
  </r>
  <r>
    <x v="551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139"/>
    <x v="3"/>
    <x v="1"/>
    <m/>
  </r>
  <r>
    <x v="552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898"/>
    <x v="4"/>
    <x v="6"/>
    <m/>
  </r>
  <r>
    <x v="553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309"/>
    <x v="4"/>
    <x v="1"/>
    <m/>
  </r>
  <r>
    <x v="553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281"/>
    <x v="4"/>
    <x v="1"/>
    <m/>
  </r>
  <r>
    <x v="553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248"/>
    <x v="4"/>
    <x v="1"/>
    <m/>
  </r>
  <r>
    <x v="553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217"/>
    <x v="4"/>
    <x v="1"/>
    <m/>
  </r>
  <r>
    <x v="553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171"/>
    <x v="4"/>
    <x v="1"/>
    <m/>
  </r>
  <r>
    <x v="553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155"/>
    <x v="4"/>
    <x v="1"/>
    <m/>
  </r>
  <r>
    <x v="553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122"/>
    <x v="4"/>
    <x v="1"/>
    <m/>
  </r>
  <r>
    <x v="553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094"/>
    <x v="4"/>
    <x v="1"/>
    <m/>
  </r>
  <r>
    <x v="553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068"/>
    <x v="4"/>
    <x v="1"/>
    <m/>
  </r>
  <r>
    <x v="553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034"/>
    <x v="4"/>
    <x v="1"/>
    <m/>
  </r>
  <r>
    <x v="553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000"/>
    <x v="4"/>
    <x v="1"/>
    <m/>
  </r>
  <r>
    <x v="553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975"/>
    <x v="4"/>
    <x v="1"/>
    <m/>
  </r>
  <r>
    <x v="553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945"/>
    <x v="4"/>
    <x v="1"/>
    <m/>
  </r>
  <r>
    <x v="553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916"/>
    <x v="4"/>
    <x v="1"/>
    <m/>
  </r>
  <r>
    <x v="553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881"/>
    <x v="4"/>
    <x v="1"/>
    <m/>
  </r>
  <r>
    <x v="553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853"/>
    <x v="4"/>
    <x v="1"/>
    <m/>
  </r>
  <r>
    <x v="553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824"/>
    <x v="4"/>
    <x v="1"/>
    <m/>
  </r>
  <r>
    <x v="553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784"/>
    <x v="4"/>
    <x v="1"/>
    <m/>
  </r>
  <r>
    <x v="553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758"/>
    <x v="4"/>
    <x v="1"/>
    <m/>
  </r>
  <r>
    <x v="553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734"/>
    <x v="4"/>
    <x v="1"/>
    <m/>
  </r>
  <r>
    <x v="553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686"/>
    <x v="4"/>
    <x v="1"/>
    <m/>
  </r>
  <r>
    <x v="553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673"/>
    <x v="4"/>
    <x v="1"/>
    <m/>
  </r>
  <r>
    <x v="553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638"/>
    <x v="4"/>
    <x v="1"/>
    <m/>
  </r>
  <r>
    <x v="553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608"/>
    <x v="4"/>
    <x v="1"/>
    <m/>
  </r>
  <r>
    <x v="553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576"/>
    <x v="4"/>
    <x v="1"/>
    <m/>
  </r>
  <r>
    <x v="553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548"/>
    <x v="4"/>
    <x v="1"/>
    <m/>
  </r>
  <r>
    <x v="553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517"/>
    <x v="4"/>
    <x v="1"/>
    <m/>
  </r>
  <r>
    <x v="553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483"/>
    <x v="4"/>
    <x v="1"/>
    <m/>
  </r>
  <r>
    <x v="553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456"/>
    <x v="4"/>
    <x v="1"/>
    <m/>
  </r>
  <r>
    <x v="553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427"/>
    <x v="4"/>
    <x v="1"/>
    <m/>
  </r>
  <r>
    <x v="554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134"/>
    <x v="3"/>
    <x v="2"/>
    <m/>
  </r>
  <r>
    <x v="555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324"/>
    <x v="4"/>
    <x v="1"/>
    <m/>
  </r>
  <r>
    <x v="556"/>
    <s v="19.858.221/0001-23"/>
    <s v="NF SERVICOS DO"/>
    <n v="291053"/>
    <d v="2024-10-07T00:00:00"/>
    <n v="297403"/>
    <d v="2024-10-07T00:00:00"/>
    <m/>
    <n v="829.71"/>
    <d v="2024-11-06T00:00:00"/>
    <s v="E0201321"/>
    <s v="PD201321"/>
    <s v="Serviços de Publicidade Eletrônica"/>
    <n v="789.88"/>
    <m/>
    <x v="0"/>
    <m/>
    <m/>
    <m/>
    <s v="2 - FATURADO"/>
    <n v="205"/>
    <x v="1"/>
    <x v="1"/>
    <m/>
  </r>
  <r>
    <x v="556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141"/>
    <x v="3"/>
    <x v="2"/>
    <m/>
  </r>
  <r>
    <x v="557"/>
    <s v="19.946.906/0001-21"/>
    <s v="ND-OPERADORA CIELO"/>
    <n v="25405"/>
    <d v="2025-05-14T00:00:00"/>
    <m/>
    <m/>
    <m/>
    <n v="139.38999999999999"/>
    <d v="2025-05-14T00:00:00"/>
    <m/>
    <m/>
    <s v="e-CNPJ A1 - Renovação 12 meses"/>
    <n v="139.38999999999999"/>
    <m/>
    <x v="0"/>
    <m/>
    <m/>
    <m/>
    <s v="1 - VENDA A VISTA"/>
    <n v="16"/>
    <x v="7"/>
    <x v="4"/>
    <m/>
  </r>
  <r>
    <x v="558"/>
    <s v="198.109.892-53"/>
    <s v="ND-OPERADORA CIELO"/>
    <n v="25509"/>
    <d v="2025-05-22T00:00:00"/>
    <m/>
    <m/>
    <m/>
    <n v="231.23"/>
    <d v="2025-05-22T00:00:00"/>
    <m/>
    <m/>
    <s v="Certificado e-CPF A3 em cartão - 36 meses"/>
    <n v="231.23"/>
    <m/>
    <x v="0"/>
    <m/>
    <m/>
    <m/>
    <s v="1 - VENDA A VISTA"/>
    <n v="8"/>
    <x v="7"/>
    <x v="4"/>
    <m/>
  </r>
  <r>
    <x v="559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67"/>
    <x v="8"/>
    <x v="1"/>
    <m/>
  </r>
  <r>
    <x v="560"/>
    <s v="20.014.907/0001-17"/>
    <s v="ND-OPERADORA CIELO"/>
    <n v="25426"/>
    <d v="2025-05-15T00:00:00"/>
    <m/>
    <m/>
    <m/>
    <n v="124.99"/>
    <d v="2025-05-15T00:00:00"/>
    <m/>
    <m/>
    <s v="Certificado e-CPF A1 em Software (12 meses)"/>
    <n v="124.99"/>
    <m/>
    <x v="0"/>
    <m/>
    <m/>
    <m/>
    <s v="1 - VENDA A VISTA"/>
    <n v="15"/>
    <x v="7"/>
    <x v="4"/>
    <m/>
  </r>
  <r>
    <x v="561"/>
    <s v="20.232.271/0001-80"/>
    <s v="ND-OPERADORA CIELO"/>
    <n v="25571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562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56"/>
    <x v="5"/>
    <x v="2"/>
    <m/>
  </r>
  <r>
    <x v="562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56"/>
    <x v="5"/>
    <x v="2"/>
    <m/>
  </r>
  <r>
    <x v="562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56"/>
    <x v="5"/>
    <x v="2"/>
    <m/>
  </r>
  <r>
    <x v="562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56"/>
    <x v="5"/>
    <x v="2"/>
    <m/>
  </r>
  <r>
    <x v="562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56"/>
    <x v="5"/>
    <x v="2"/>
    <m/>
  </r>
  <r>
    <x v="562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56"/>
    <x v="5"/>
    <x v="2"/>
    <m/>
  </r>
  <r>
    <x v="562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56"/>
    <x v="5"/>
    <x v="2"/>
    <m/>
  </r>
  <r>
    <x v="562"/>
    <s v="20.264.522/0001-08"/>
    <s v="NF SERVICOS DO"/>
    <n v="326948"/>
    <d v="2025-04-30T00:00:00"/>
    <n v="333639"/>
    <d v="2025-05-02T00:00:00"/>
    <m/>
    <n v="27206.1"/>
    <d v="2025-06-01T00:00:00"/>
    <s v="E0202065"/>
    <s v="PD202065"/>
    <s v="Serviços de Publicidade Eletrônica"/>
    <n v="27206.1"/>
    <m/>
    <x v="0"/>
    <m/>
    <m/>
    <m/>
    <s v="2 - FATURADO"/>
    <n v="0"/>
    <x v="0"/>
    <x v="1"/>
    <m/>
  </r>
  <r>
    <x v="562"/>
    <s v="20.264.522/0001-08"/>
    <s v="NF SERVICOS DO"/>
    <n v="327275"/>
    <d v="2025-05-07T00:00:00"/>
    <n v="333967"/>
    <d v="2025-05-07T00:00:00"/>
    <m/>
    <n v="1348.05"/>
    <d v="2025-06-06T00:00:00"/>
    <s v="E0202065"/>
    <s v="PD202065"/>
    <s v="Serviços de Publicidade Eletrônica"/>
    <n v="1348.05"/>
    <m/>
    <x v="0"/>
    <m/>
    <m/>
    <m/>
    <s v="2 - FATURADO"/>
    <n v="0"/>
    <x v="0"/>
    <x v="1"/>
    <m/>
  </r>
  <r>
    <x v="562"/>
    <s v="20.264.522/0001-08"/>
    <s v="NF SERVICOS DO"/>
    <n v="327356"/>
    <d v="2025-05-07T00:00:00"/>
    <n v="334048"/>
    <d v="2025-05-07T00:00:00"/>
    <m/>
    <n v="367.65"/>
    <d v="2025-06-0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27487"/>
    <d v="2025-05-07T00:00:00"/>
    <n v="334179"/>
    <d v="2025-05-07T00:00:00"/>
    <m/>
    <n v="490.2"/>
    <d v="2025-06-0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62"/>
    <s v="20.264.522/0001-08"/>
    <s v="NF SERVICOS DO"/>
    <n v="327729"/>
    <d v="2025-05-07T00:00:00"/>
    <n v="334421"/>
    <d v="2025-05-07T00:00:00"/>
    <m/>
    <n v="1348.05"/>
    <d v="2025-06-06T00:00:00"/>
    <s v="E0202065"/>
    <s v="PD202065"/>
    <s v="Serviços de Publicidade Eletrônica"/>
    <n v="1348.05"/>
    <m/>
    <x v="0"/>
    <m/>
    <m/>
    <m/>
    <s v="2 - FATURADO"/>
    <n v="0"/>
    <x v="0"/>
    <x v="1"/>
    <m/>
  </r>
  <r>
    <x v="562"/>
    <s v="20.264.522/0001-08"/>
    <s v="NF SERVICOS DO"/>
    <n v="327756"/>
    <d v="2025-05-07T00:00:00"/>
    <n v="334448"/>
    <d v="2025-05-07T00:00:00"/>
    <m/>
    <n v="367.65"/>
    <d v="2025-06-0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28004"/>
    <d v="2025-05-07T00:00:00"/>
    <n v="334697"/>
    <d v="2025-05-08T00:00:00"/>
    <m/>
    <n v="1348.05"/>
    <d v="2025-06-07T00:00:00"/>
    <s v="E0202065"/>
    <s v="PD202065"/>
    <s v="Serviços de Publicidade Eletrônica"/>
    <n v="1348.05"/>
    <m/>
    <x v="0"/>
    <m/>
    <m/>
    <m/>
    <s v="2 - FATURADO"/>
    <n v="0"/>
    <x v="0"/>
    <x v="1"/>
    <m/>
  </r>
  <r>
    <x v="562"/>
    <s v="20.264.522/0001-08"/>
    <s v="NF SERVICOS DO"/>
    <n v="328111"/>
    <d v="2025-05-08T00:00:00"/>
    <n v="334804"/>
    <d v="2025-05-09T00:00:00"/>
    <m/>
    <n v="367.65"/>
    <d v="2025-06-0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28214"/>
    <d v="2025-05-08T00:00:00"/>
    <n v="334907"/>
    <d v="2025-05-09T00:00:00"/>
    <m/>
    <n v="106986.15"/>
    <d v="2025-06-08T00:00:00"/>
    <s v="E0202065"/>
    <s v="PD202065"/>
    <s v="Serviços de Publicidade Eletrônica"/>
    <n v="106986.15"/>
    <m/>
    <x v="0"/>
    <m/>
    <m/>
    <m/>
    <s v="2 - FATURADO"/>
    <n v="0"/>
    <x v="0"/>
    <x v="1"/>
    <m/>
  </r>
  <r>
    <x v="562"/>
    <s v="20.264.522/0001-08"/>
    <s v="NF SERVICOS DO"/>
    <n v="329096"/>
    <d v="2025-05-12T00:00:00"/>
    <n v="335797"/>
    <d v="2025-05-14T00:00:00"/>
    <m/>
    <n v="367.65"/>
    <d v="2025-06-1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29334"/>
    <d v="2025-05-13T00:00:00"/>
    <n v="336035"/>
    <d v="2025-05-14T00:00:00"/>
    <m/>
    <n v="367.65"/>
    <d v="2025-06-1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29460"/>
    <d v="2025-05-14T00:00:00"/>
    <n v="336162"/>
    <d v="2025-05-15T00:00:00"/>
    <m/>
    <n v="367.65"/>
    <d v="2025-06-1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0123"/>
    <d v="2025-05-16T00:00:00"/>
    <n v="336831"/>
    <d v="2025-05-19T00:00:00"/>
    <m/>
    <n v="367.65"/>
    <d v="2025-06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0124"/>
    <d v="2025-05-16T00:00:00"/>
    <n v="336832"/>
    <d v="2025-05-19T00:00:00"/>
    <m/>
    <n v="367.65"/>
    <d v="2025-06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0225"/>
    <d v="2025-05-16T00:00:00"/>
    <n v="336933"/>
    <d v="2025-05-19T00:00:00"/>
    <m/>
    <n v="367.65"/>
    <d v="2025-06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0295"/>
    <d v="2025-05-16T00:00:00"/>
    <n v="337003"/>
    <d v="2025-05-19T00:00:00"/>
    <m/>
    <n v="367.65"/>
    <d v="2025-06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0400"/>
    <d v="2025-05-16T00:00:00"/>
    <n v="337108"/>
    <d v="2025-05-19T00:00:00"/>
    <m/>
    <n v="490.2"/>
    <d v="2025-06-18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62"/>
    <s v="20.264.522/0001-08"/>
    <s v="NF SERVICOS DO"/>
    <n v="330403"/>
    <d v="2025-05-16T00:00:00"/>
    <n v="337111"/>
    <d v="2025-05-19T00:00:00"/>
    <m/>
    <n v="3676.5"/>
    <d v="2025-06-18T00:00:00"/>
    <s v="E0202065"/>
    <s v="PD202065"/>
    <s v="Serviços de Publicidade Eletrônica"/>
    <n v="3676.5"/>
    <m/>
    <x v="0"/>
    <m/>
    <m/>
    <m/>
    <s v="2 - FATURADO"/>
    <n v="0"/>
    <x v="0"/>
    <x v="1"/>
    <m/>
  </r>
  <r>
    <x v="562"/>
    <s v="20.264.522/0001-08"/>
    <s v="NF SERVICOS DO"/>
    <n v="331071"/>
    <d v="2025-05-20T00:00:00"/>
    <n v="337780"/>
    <d v="2025-05-21T00:00:00"/>
    <m/>
    <n v="490.2"/>
    <d v="2025-06-2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62"/>
    <s v="20.264.522/0001-08"/>
    <s v="NF SERVICOS DO"/>
    <n v="331115"/>
    <d v="2025-05-20T00:00:00"/>
    <n v="337824"/>
    <d v="2025-05-21T00:00:00"/>
    <m/>
    <n v="367.65"/>
    <d v="2025-06-2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1495"/>
    <d v="2025-05-22T00:00:00"/>
    <n v="338208"/>
    <d v="2025-05-23T00:00:00"/>
    <m/>
    <n v="367.65"/>
    <d v="2025-06-22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562"/>
    <s v="20.264.522/0001-08"/>
    <s v="NF SERVICOS DO"/>
    <n v="331574"/>
    <d v="2025-05-22T00:00:00"/>
    <n v="338287"/>
    <d v="2025-05-23T00:00:00"/>
    <m/>
    <n v="490.2"/>
    <d v="2025-06-22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62"/>
    <s v="20.264.522/0001-08"/>
    <s v="NF SERVICOS DO"/>
    <n v="332496"/>
    <d v="2025-05-27T00:00:00"/>
    <n v="339215"/>
    <d v="2025-05-28T00:00:00"/>
    <m/>
    <n v="490.2"/>
    <d v="2025-06-2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563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1034"/>
    <x v="4"/>
    <x v="1"/>
    <m/>
  </r>
  <r>
    <x v="563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34"/>
    <x v="4"/>
    <x v="1"/>
    <m/>
  </r>
  <r>
    <x v="564"/>
    <s v="20.470.484/0001-40"/>
    <s v="ND-OPERADORA CIELO"/>
    <n v="25444"/>
    <d v="2025-05-17T00:00:00"/>
    <m/>
    <m/>
    <m/>
    <n v="187.49"/>
    <d v="2025-05-17T00:00:00"/>
    <m/>
    <m/>
    <s v="Certificado e-CNPJ A1 em Software (12 meses)"/>
    <n v="187.49"/>
    <m/>
    <x v="0"/>
    <m/>
    <m/>
    <m/>
    <s v="1 - VENDA A VISTA"/>
    <n v="13"/>
    <x v="7"/>
    <x v="4"/>
    <m/>
  </r>
  <r>
    <x v="565"/>
    <s v="20.484.842/0001-73"/>
    <s v="6114 Venda A.T.CONSI"/>
    <n v="678"/>
    <d v="2025-04-28T00:00:00"/>
    <m/>
    <s v="Acerto referente NF 321"/>
    <m/>
    <n v="80"/>
    <d v="2025-06-27T00:00:00"/>
    <m/>
    <m/>
    <s v="O REINO, A COLONIA E O PODER: O GOVERNO LORENA NA CAPITANIA DE SAO PAULO (1788-1797)"/>
    <n v="80"/>
    <m/>
    <x v="0"/>
    <m/>
    <m/>
    <m/>
    <s v="60 DIAS"/>
    <n v="0"/>
    <x v="0"/>
    <x v="6"/>
    <m/>
  </r>
  <r>
    <x v="566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1"/>
    <s v="NAO INFORMADO"/>
    <s v="NAO INFORMADO"/>
    <s v="20181892/0001 ITO"/>
    <s v="2 - FATURADO"/>
    <n v="2032"/>
    <x v="4"/>
    <x v="0"/>
    <m/>
  </r>
  <r>
    <x v="566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1"/>
    <s v="NAO INFORMADO"/>
    <s v="NAO INFORMADO"/>
    <s v="20181892/0001 ITO"/>
    <s v="2 - FATURADO"/>
    <n v="2001"/>
    <x v="4"/>
    <x v="0"/>
    <m/>
  </r>
  <r>
    <x v="566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1"/>
    <s v="NAO INFORMADO"/>
    <s v="NAO INFORMADO"/>
    <s v="20181892/0001 ITO"/>
    <s v="2 - FATURADO"/>
    <n v="1973"/>
    <x v="4"/>
    <x v="0"/>
    <m/>
  </r>
  <r>
    <x v="566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941"/>
    <x v="4"/>
    <x v="0"/>
    <m/>
  </r>
  <r>
    <x v="566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911"/>
    <x v="4"/>
    <x v="0"/>
    <m/>
  </r>
  <r>
    <x v="566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882"/>
    <x v="4"/>
    <x v="0"/>
    <m/>
  </r>
  <r>
    <x v="566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849"/>
    <x v="4"/>
    <x v="0"/>
    <m/>
  </r>
  <r>
    <x v="566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1"/>
    <s v="NAO INFORMADO"/>
    <s v="NAO INFORMADO"/>
    <s v="20181892/0001 ITO"/>
    <s v="2 - FATURADO"/>
    <n v="1821"/>
    <x v="4"/>
    <x v="0"/>
    <m/>
  </r>
  <r>
    <x v="566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1"/>
    <s v="NAO INFORMADO"/>
    <s v="NAO INFORMADO"/>
    <s v="20181892/0001 ITO"/>
    <s v="2 - FATURADO"/>
    <n v="1791"/>
    <x v="4"/>
    <x v="0"/>
    <m/>
  </r>
  <r>
    <x v="566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1"/>
    <s v="NAO INFORMADO"/>
    <s v="NAO INFORMADO"/>
    <s v="20181892/0001 ITO"/>
    <s v="2 - FATURADO"/>
    <n v="1791"/>
    <x v="4"/>
    <x v="0"/>
    <m/>
  </r>
  <r>
    <x v="566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1"/>
    <s v="NAO INFORMADO"/>
    <s v="NAO INFORMADO"/>
    <s v="20181892/0001 ITO"/>
    <s v="2 - FATURADO"/>
    <n v="1791"/>
    <x v="4"/>
    <x v="0"/>
    <m/>
  </r>
  <r>
    <x v="566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1"/>
    <s v="NAO INFORMADO"/>
    <s v="NAO INFORMADO"/>
    <s v="20181892/0001 ITO"/>
    <s v="2 - FATURADO"/>
    <n v="1791"/>
    <x v="4"/>
    <x v="0"/>
    <m/>
  </r>
  <r>
    <x v="566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1"/>
    <s v="NAO INFORMADO"/>
    <s v="NAO INFORMADO"/>
    <s v="20181892/0001 ITO"/>
    <s v="2 - FATURADO"/>
    <n v="1791"/>
    <x v="4"/>
    <x v="0"/>
    <m/>
  </r>
  <r>
    <x v="566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1"/>
    <s v="NAO INFORMADO"/>
    <s v="NAO INFORMADO"/>
    <s v="20181892/0001 ITO"/>
    <s v="2 - FATURADO"/>
    <n v="1759"/>
    <x v="4"/>
    <x v="0"/>
    <m/>
  </r>
  <r>
    <x v="566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1"/>
    <s v="NAO INFORMADO"/>
    <s v="NAO INFORMADO"/>
    <s v="20181892/0001 ITO"/>
    <s v="2 - FATURADO"/>
    <n v="1729"/>
    <x v="4"/>
    <x v="0"/>
    <m/>
  </r>
  <r>
    <x v="566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1"/>
    <s v="NAO INFORMADO"/>
    <s v="NAO INFORMADO"/>
    <s v="20181892/0001 ITO"/>
    <s v="2 - FATURADO"/>
    <n v="1699"/>
    <x v="4"/>
    <x v="0"/>
    <m/>
  </r>
  <r>
    <x v="566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1"/>
    <s v="NAO INFORMADO"/>
    <s v="NAO INFORMADO"/>
    <s v="20181892/0001 ITO"/>
    <s v="2 - FATURADO"/>
    <n v="1665"/>
    <x v="4"/>
    <x v="0"/>
    <m/>
  </r>
  <r>
    <x v="566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1"/>
    <s v="NAO INFORMADO"/>
    <s v="NAO INFORMADO"/>
    <s v="20181892/0001 ITO"/>
    <s v="2 - FATURADO"/>
    <n v="1636"/>
    <x v="4"/>
    <x v="0"/>
    <m/>
  </r>
  <r>
    <x v="566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1"/>
    <s v="NAO INFORMADO"/>
    <s v="NAO INFORMADO"/>
    <s v="20181892/0001 ITO"/>
    <s v="2 - FATURADO"/>
    <n v="1609"/>
    <x v="4"/>
    <x v="0"/>
    <m/>
  </r>
  <r>
    <x v="566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1"/>
    <s v="NAO INFORMADO"/>
    <s v="NAO INFORMADO"/>
    <s v="20181892/0001 ITO"/>
    <s v="2 - FATURADO"/>
    <n v="1576"/>
    <x v="4"/>
    <x v="0"/>
    <m/>
  </r>
  <r>
    <x v="566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1"/>
    <s v="NAO INFORMADO"/>
    <s v="NAO INFORMADO"/>
    <s v="20181892/0001 ITO"/>
    <s v="2 - FATURADO"/>
    <n v="1547"/>
    <x v="4"/>
    <x v="0"/>
    <m/>
  </r>
  <r>
    <x v="566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1"/>
    <s v="NAO INFORMADO"/>
    <s v="NAO INFORMADO"/>
    <s v="20181892/0001 ITO"/>
    <s v="2 - FATURADO"/>
    <n v="1519"/>
    <x v="4"/>
    <x v="0"/>
    <m/>
  </r>
  <r>
    <x v="566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1"/>
    <s v="NAO INFORMADO"/>
    <s v="NAO INFORMADO"/>
    <s v="20181892/0001 ITO"/>
    <s v="2 - FATURADO"/>
    <n v="1485"/>
    <x v="4"/>
    <x v="0"/>
    <m/>
  </r>
  <r>
    <x v="566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1"/>
    <s v="NAO INFORMADO"/>
    <s v="NAO INFORMADO"/>
    <s v="20181892/0001 ITO"/>
    <s v="2 - FATURADO"/>
    <n v="1456"/>
    <x v="4"/>
    <x v="0"/>
    <m/>
  </r>
  <r>
    <x v="567"/>
    <s v="20.692.051/0001-39"/>
    <s v="NF SERVICOS"/>
    <n v="185031"/>
    <d v="2025-05-06T00:00:00"/>
    <n v="1965665"/>
    <d v="2025-05-06T00:00:00"/>
    <d v="2025-04-01T00:00:00"/>
    <n v="2959.61"/>
    <d v="2025-06-05T00:00:00"/>
    <s v="E0240396"/>
    <s v="PD024264"/>
    <s v="HOSPEDAGEM FISICA  DE EQUIPAMENTOS"/>
    <n v="2959.61"/>
    <d v="2025-04-01T00:00:00"/>
    <x v="0"/>
    <m/>
    <m/>
    <s v="359.00004923/2024-57  ITO"/>
    <s v="2 - FATURADO"/>
    <n v="0"/>
    <x v="0"/>
    <x v="0"/>
    <m/>
  </r>
  <r>
    <x v="568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48"/>
    <x v="4"/>
    <x v="1"/>
    <m/>
  </r>
  <r>
    <x v="569"/>
    <s v="20.969.970/0001-07"/>
    <s v="ND-OPERADORA CIELO"/>
    <n v="25505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570"/>
    <s v="202.568.278-69"/>
    <s v="ND-OPERADORA CIELO"/>
    <n v="25506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571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1"/>
    <m/>
    <m/>
    <m/>
    <s v="2 - FATURADO"/>
    <n v="989"/>
    <x v="4"/>
    <x v="1"/>
    <m/>
  </r>
  <r>
    <x v="571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1"/>
    <m/>
    <m/>
    <m/>
    <s v="2 - FATURADO"/>
    <n v="989"/>
    <x v="4"/>
    <x v="1"/>
    <m/>
  </r>
  <r>
    <x v="571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1"/>
    <m/>
    <m/>
    <m/>
    <s v="2 - FATURADO"/>
    <n v="988"/>
    <x v="4"/>
    <x v="1"/>
    <m/>
  </r>
  <r>
    <x v="571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1"/>
    <m/>
    <m/>
    <m/>
    <s v="2 - FATURADO"/>
    <n v="987"/>
    <x v="4"/>
    <x v="1"/>
    <m/>
  </r>
  <r>
    <x v="571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1"/>
    <m/>
    <m/>
    <m/>
    <s v="2 - FATURADO"/>
    <n v="987"/>
    <x v="4"/>
    <x v="1"/>
    <m/>
  </r>
  <r>
    <x v="571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1"/>
    <m/>
    <m/>
    <m/>
    <s v="2 - FATURADO"/>
    <n v="987"/>
    <x v="4"/>
    <x v="1"/>
    <m/>
  </r>
  <r>
    <x v="571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987"/>
    <x v="4"/>
    <x v="1"/>
    <m/>
  </r>
  <r>
    <x v="571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1"/>
    <m/>
    <m/>
    <m/>
    <s v="2 - FATURADO"/>
    <n v="987"/>
    <x v="4"/>
    <x v="1"/>
    <m/>
  </r>
  <r>
    <x v="571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1"/>
    <m/>
    <m/>
    <m/>
    <s v="2 - FATURADO"/>
    <n v="987"/>
    <x v="4"/>
    <x v="1"/>
    <m/>
  </r>
  <r>
    <x v="571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987"/>
    <x v="4"/>
    <x v="1"/>
    <m/>
  </r>
  <r>
    <x v="571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1"/>
    <m/>
    <m/>
    <m/>
    <s v="2 - FATURADO"/>
    <n v="987"/>
    <x v="4"/>
    <x v="1"/>
    <m/>
  </r>
  <r>
    <x v="571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1"/>
    <m/>
    <m/>
    <m/>
    <s v="2 - FATURADO"/>
    <n v="987"/>
    <x v="4"/>
    <x v="1"/>
    <m/>
  </r>
  <r>
    <x v="571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1"/>
    <m/>
    <m/>
    <m/>
    <s v="2 - FATURADO"/>
    <n v="987"/>
    <x v="4"/>
    <x v="1"/>
    <m/>
  </r>
  <r>
    <x v="571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1"/>
    <m/>
    <m/>
    <m/>
    <s v="2 - FATURADO"/>
    <n v="959"/>
    <x v="4"/>
    <x v="1"/>
    <m/>
  </r>
  <r>
    <x v="571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59"/>
    <x v="4"/>
    <x v="1"/>
    <m/>
  </r>
  <r>
    <x v="571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1"/>
    <m/>
    <m/>
    <m/>
    <s v="2 - FATURADO"/>
    <n v="959"/>
    <x v="4"/>
    <x v="1"/>
    <m/>
  </r>
  <r>
    <x v="571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1"/>
    <m/>
    <m/>
    <m/>
    <s v="2 - FATURADO"/>
    <n v="959"/>
    <x v="4"/>
    <x v="1"/>
    <m/>
  </r>
  <r>
    <x v="571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1"/>
    <m/>
    <m/>
    <m/>
    <s v="2 - FATURADO"/>
    <n v="958"/>
    <x v="4"/>
    <x v="1"/>
    <m/>
  </r>
  <r>
    <x v="571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1"/>
    <m/>
    <m/>
    <m/>
    <s v="2 - FATURADO"/>
    <n v="923"/>
    <x v="4"/>
    <x v="1"/>
    <m/>
  </r>
  <r>
    <x v="571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1"/>
    <m/>
    <m/>
    <m/>
    <s v="2 - FATURADO"/>
    <n v="896"/>
    <x v="4"/>
    <x v="1"/>
    <m/>
  </r>
  <r>
    <x v="571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1"/>
    <m/>
    <m/>
    <m/>
    <s v="2 - FATURADO"/>
    <n v="896"/>
    <x v="4"/>
    <x v="1"/>
    <m/>
  </r>
  <r>
    <x v="571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1"/>
    <m/>
    <m/>
    <m/>
    <s v="2 - FATURADO"/>
    <n v="824"/>
    <x v="4"/>
    <x v="1"/>
    <m/>
  </r>
  <r>
    <x v="571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1"/>
    <m/>
    <m/>
    <m/>
    <s v="2 - FATURADO"/>
    <n v="824"/>
    <x v="4"/>
    <x v="1"/>
    <m/>
  </r>
  <r>
    <x v="571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1"/>
    <m/>
    <m/>
    <m/>
    <s v="2 - FATURADO"/>
    <n v="821"/>
    <x v="4"/>
    <x v="1"/>
    <m/>
  </r>
  <r>
    <x v="572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11"/>
    <x v="4"/>
    <x v="1"/>
    <m/>
  </r>
  <r>
    <x v="573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574"/>
    <s v="21.591.301/0001-07"/>
    <s v="ND-OPERADORA CIELO"/>
    <n v="25362"/>
    <d v="2025-05-12T00:00:00"/>
    <m/>
    <m/>
    <m/>
    <n v="251.97"/>
    <d v="2025-05-12T00:00:00"/>
    <m/>
    <m/>
    <s v="e-CNPJ A3 - Renovação 36 meses"/>
    <n v="251.97"/>
    <m/>
    <x v="0"/>
    <m/>
    <m/>
    <m/>
    <s v="1 - VENDA A VISTA"/>
    <n v="18"/>
    <x v="7"/>
    <x v="4"/>
    <m/>
  </r>
  <r>
    <x v="575"/>
    <s v="21.710.411/0001-40"/>
    <s v="NF SERVICOS DO"/>
    <n v="327544"/>
    <d v="2025-05-07T00:00:00"/>
    <n v="334236"/>
    <d v="2025-05-07T00:00:00"/>
    <m/>
    <n v="1225.5"/>
    <d v="2025-06-06T00:00:00"/>
    <s v="E0201957"/>
    <s v="PD201957"/>
    <s v="Serviços de Publicidade Eletrônica"/>
    <n v="1225.5"/>
    <m/>
    <x v="0"/>
    <m/>
    <m/>
    <m/>
    <s v="2 - FATURADO"/>
    <n v="0"/>
    <x v="0"/>
    <x v="1"/>
    <m/>
  </r>
  <r>
    <x v="575"/>
    <s v="21.710.411/0001-40"/>
    <s v="NF SERVICOS DO"/>
    <n v="327546"/>
    <d v="2025-05-07T00:00:00"/>
    <n v="334238"/>
    <d v="2025-05-07T00:00:00"/>
    <m/>
    <n v="980.4"/>
    <d v="2025-06-06T00:00:00"/>
    <s v="E0201957"/>
    <s v="PD201957"/>
    <s v="Serviços de Publicidade Eletrônica"/>
    <n v="980.4"/>
    <m/>
    <x v="0"/>
    <m/>
    <m/>
    <m/>
    <s v="2 - FATURADO"/>
    <n v="0"/>
    <x v="0"/>
    <x v="1"/>
    <m/>
  </r>
  <r>
    <x v="575"/>
    <s v="21.710.411/0001-40"/>
    <s v="NF SERVICOS DO"/>
    <n v="327847"/>
    <d v="2025-05-07T00:00:00"/>
    <n v="334540"/>
    <d v="2025-05-08T00:00:00"/>
    <m/>
    <n v="980.4"/>
    <d v="2025-06-07T00:00:00"/>
    <s v="E0201957"/>
    <s v="PD201957"/>
    <s v="Serviços de Publicidade Eletrônica"/>
    <n v="980.4"/>
    <m/>
    <x v="0"/>
    <m/>
    <m/>
    <m/>
    <s v="2 - FATURADO"/>
    <n v="0"/>
    <x v="0"/>
    <x v="1"/>
    <m/>
  </r>
  <r>
    <x v="575"/>
    <s v="21.710.411/0001-40"/>
    <s v="NF SERVICOS DO"/>
    <n v="328705"/>
    <d v="2025-05-09T00:00:00"/>
    <n v="335400"/>
    <d v="2025-05-12T00:00:00"/>
    <m/>
    <n v="490.2"/>
    <d v="2025-06-11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576"/>
    <s v="21.800.963/0001-40"/>
    <s v="ND-OPERADORA CIELO"/>
    <n v="25267"/>
    <d v="2025-05-05T00:00:00"/>
    <m/>
    <m/>
    <m/>
    <n v="162.49"/>
    <d v="2025-05-05T00:00:00"/>
    <m/>
    <m/>
    <s v="e-CNPJ A3 (somente certificado) - 12 meses "/>
    <n v="162.49"/>
    <m/>
    <x v="0"/>
    <m/>
    <m/>
    <m/>
    <s v="1 - VENDA A VISTA"/>
    <n v="25"/>
    <x v="7"/>
    <x v="4"/>
    <m/>
  </r>
  <r>
    <x v="577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1100"/>
    <x v="4"/>
    <x v="1"/>
    <m/>
  </r>
  <r>
    <x v="578"/>
    <s v="21.887.095/0001-87"/>
    <s v="ND-OPERADORA CIELO"/>
    <n v="25538"/>
    <d v="2025-05-23T00:00:00"/>
    <m/>
    <m/>
    <m/>
    <n v="187.49"/>
    <d v="2025-05-23T00:00:00"/>
    <m/>
    <m/>
    <s v="Certificado e-CNPJ A1 em Software (12 meses)"/>
    <n v="187.49"/>
    <m/>
    <x v="0"/>
    <m/>
    <m/>
    <m/>
    <s v="1 - VENDA A VISTA"/>
    <n v="7"/>
    <x v="7"/>
    <x v="4"/>
    <m/>
  </r>
  <r>
    <x v="579"/>
    <s v="214.721.588-06"/>
    <s v="ND-AMAZON"/>
    <n v="222"/>
    <d v="2025-03-27T00:00:00"/>
    <m/>
    <m/>
    <m/>
    <n v="86.7"/>
    <d v="2025-04-26T00:00:00"/>
    <m/>
    <m/>
    <s v="TARSILA DO AMARAL - CADERNOS DE DESENHO -1A REIMPRESSAO"/>
    <n v="86.7"/>
    <m/>
    <x v="0"/>
    <m/>
    <m/>
    <m/>
    <s v="2 - FATURADO"/>
    <n v="34"/>
    <x v="5"/>
    <x v="3"/>
    <m/>
  </r>
  <r>
    <x v="580"/>
    <s v="214.744.601-78"/>
    <s v="ND-AMAZON"/>
    <n v="329"/>
    <d v="2025-04-17T00:00:00"/>
    <m/>
    <m/>
    <m/>
    <n v="82"/>
    <d v="2025-05-17T00:00:00"/>
    <m/>
    <m/>
    <s v="ARTE AFRICANA"/>
    <n v="82"/>
    <m/>
    <x v="0"/>
    <m/>
    <m/>
    <m/>
    <s v="2 - FATURADO"/>
    <n v="13"/>
    <x v="7"/>
    <x v="3"/>
    <m/>
  </r>
  <r>
    <x v="581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338"/>
    <x v="4"/>
    <x v="1"/>
    <m/>
  </r>
  <r>
    <x v="581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309"/>
    <x v="4"/>
    <x v="1"/>
    <m/>
  </r>
  <r>
    <x v="581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281"/>
    <x v="4"/>
    <x v="1"/>
    <m/>
  </r>
  <r>
    <x v="581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248"/>
    <x v="4"/>
    <x v="1"/>
    <m/>
  </r>
  <r>
    <x v="581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17"/>
    <x v="4"/>
    <x v="1"/>
    <m/>
  </r>
  <r>
    <x v="581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71"/>
    <x v="4"/>
    <x v="1"/>
    <m/>
  </r>
  <r>
    <x v="581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55"/>
    <x v="4"/>
    <x v="1"/>
    <m/>
  </r>
  <r>
    <x v="581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22"/>
    <x v="4"/>
    <x v="1"/>
    <m/>
  </r>
  <r>
    <x v="581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94"/>
    <x v="4"/>
    <x v="1"/>
    <m/>
  </r>
  <r>
    <x v="581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68"/>
    <x v="4"/>
    <x v="1"/>
    <m/>
  </r>
  <r>
    <x v="581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34"/>
    <x v="4"/>
    <x v="1"/>
    <m/>
  </r>
  <r>
    <x v="581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00"/>
    <x v="4"/>
    <x v="1"/>
    <m/>
  </r>
  <r>
    <x v="581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582"/>
    <s v="218.583.278-65"/>
    <s v="ND-OPERADORA CIELO"/>
    <n v="25631"/>
    <d v="2025-05-30T00:00:00"/>
    <m/>
    <m/>
    <m/>
    <n v="231.23"/>
    <d v="2025-05-30T00:00:00"/>
    <m/>
    <m/>
    <s v="Certificado e-CPF A3 em cartão - 36 meses"/>
    <n v="231.23"/>
    <m/>
    <x v="0"/>
    <m/>
    <m/>
    <m/>
    <s v="1 - VENDA A VISTA"/>
    <n v="1"/>
    <x v="7"/>
    <x v="4"/>
    <m/>
  </r>
  <r>
    <x v="583"/>
    <s v="218.943.858-61"/>
    <s v="ND-OPERADORA CIELO"/>
    <n v="25635"/>
    <d v="2025-05-30T00:00:00"/>
    <m/>
    <m/>
    <m/>
    <n v="187.49"/>
    <d v="2025-05-30T00:00:00"/>
    <m/>
    <m/>
    <s v="Certificado e-CPF A3 (renovação) - 36 meses"/>
    <n v="187.49"/>
    <m/>
    <x v="0"/>
    <m/>
    <m/>
    <m/>
    <s v="1 - VENDA A VISTA"/>
    <n v="1"/>
    <x v="7"/>
    <x v="4"/>
    <m/>
  </r>
  <r>
    <x v="584"/>
    <s v="219.740.078-98"/>
    <s v="ND-OPERADORA CIELO"/>
    <n v="25452"/>
    <d v="2025-05-19T00:00:00"/>
    <m/>
    <m/>
    <m/>
    <n v="139.38999999999999"/>
    <d v="2025-05-19T00:00:00"/>
    <m/>
    <m/>
    <s v="e-CNPJ A1 - Renovação 12 meses"/>
    <n v="139.38999999999999"/>
    <m/>
    <x v="0"/>
    <m/>
    <m/>
    <m/>
    <s v="1 - VENDA A VISTA"/>
    <n v="11"/>
    <x v="7"/>
    <x v="4"/>
    <m/>
  </r>
  <r>
    <x v="584"/>
    <s v="219.740.078-98"/>
    <s v="ND-OPERADORA CIELO"/>
    <n v="25453"/>
    <d v="2025-05-19T00:00:00"/>
    <m/>
    <m/>
    <m/>
    <n v="139.38999999999999"/>
    <d v="2025-05-19T00:00:00"/>
    <m/>
    <m/>
    <s v="e-CNPJ A1 - Renovação 12 meses"/>
    <n v="139.38999999999999"/>
    <m/>
    <x v="0"/>
    <m/>
    <m/>
    <m/>
    <s v="1 - VENDA A VISTA"/>
    <n v="11"/>
    <x v="7"/>
    <x v="4"/>
    <m/>
  </r>
  <r>
    <x v="585"/>
    <s v="22.200.402/0001-72"/>
    <s v="ND-OPERADORA CIELO"/>
    <n v="25398"/>
    <d v="2025-05-14T00:00:00"/>
    <m/>
    <m/>
    <m/>
    <n v="139.38999999999999"/>
    <d v="2025-05-14T00:00:00"/>
    <m/>
    <m/>
    <s v="e-CNPJ A1 - Renovação 12 meses"/>
    <n v="139.38999999999999"/>
    <m/>
    <x v="0"/>
    <m/>
    <m/>
    <m/>
    <s v="1 - VENDA A VISTA"/>
    <n v="16"/>
    <x v="7"/>
    <x v="4"/>
    <m/>
  </r>
  <r>
    <x v="586"/>
    <s v="22.522.605/0001-85"/>
    <s v="ND-OPERADORA CIELO"/>
    <n v="25555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587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1114"/>
    <x v="4"/>
    <x v="1"/>
    <m/>
  </r>
  <r>
    <x v="588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172"/>
    <x v="4"/>
    <x v="1"/>
    <m/>
  </r>
  <r>
    <x v="589"/>
    <s v="22.890.866/0001-58"/>
    <s v="ND-OPERADORA CIELO"/>
    <n v="25344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590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106"/>
    <x v="6"/>
    <x v="4"/>
    <m/>
  </r>
  <r>
    <x v="591"/>
    <s v="22.965.794/0001-60"/>
    <s v="ND-OPERADORA CIELO"/>
    <n v="25422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592"/>
    <s v="22.980.798/0001-18"/>
    <s v="ND-OPERADORA CIELO"/>
    <n v="25557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593"/>
    <s v="22.998.562/0001-09"/>
    <s v="ND-OPERADORA CIELO"/>
    <n v="25475"/>
    <d v="2025-05-20T00:00:00"/>
    <m/>
    <m/>
    <m/>
    <n v="187.49"/>
    <d v="2025-05-20T00:00:00"/>
    <m/>
    <m/>
    <s v="Certificado e-CNPJ A1 em Software (12 meses)"/>
    <n v="187.49"/>
    <m/>
    <x v="0"/>
    <m/>
    <m/>
    <m/>
    <s v="1 - VENDA A VISTA"/>
    <n v="10"/>
    <x v="7"/>
    <x v="4"/>
    <m/>
  </r>
  <r>
    <x v="594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13"/>
    <x v="6"/>
    <x v="3"/>
    <m/>
  </r>
  <r>
    <x v="595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113"/>
    <x v="6"/>
    <x v="3"/>
    <m/>
  </r>
  <r>
    <x v="596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34"/>
    <x v="4"/>
    <x v="1"/>
    <m/>
  </r>
  <r>
    <x v="597"/>
    <s v="222.657.083-72"/>
    <s v="ND-AMAZON"/>
    <n v="279"/>
    <d v="2025-04-17T00:00:00"/>
    <m/>
    <m/>
    <m/>
    <n v="15"/>
    <d v="2025-05-17T00:00:00"/>
    <m/>
    <m/>
    <s v="ADONIAS FILHO - COLECAO SERIE ESSENCIAL NO 84"/>
    <n v="15"/>
    <m/>
    <x v="0"/>
    <m/>
    <m/>
    <m/>
    <s v="2 - FATURADO"/>
    <n v="13"/>
    <x v="7"/>
    <x v="3"/>
    <m/>
  </r>
  <r>
    <x v="598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278"/>
    <x v="4"/>
    <x v="1"/>
    <m/>
  </r>
  <r>
    <x v="599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600"/>
    <s v="223.553.128-85"/>
    <s v="ND-AMAZON"/>
    <n v="313"/>
    <d v="2025-04-17T00:00:00"/>
    <m/>
    <m/>
    <m/>
    <n v="34.4"/>
    <d v="2025-05-17T00:00:00"/>
    <m/>
    <m/>
    <s v="TEMPOS DE CABO DE PAULO VANZOLINI"/>
    <n v="34.4"/>
    <m/>
    <x v="0"/>
    <m/>
    <m/>
    <m/>
    <s v="2 - FATURADO"/>
    <n v="13"/>
    <x v="7"/>
    <x v="3"/>
    <m/>
  </r>
  <r>
    <x v="601"/>
    <s v="223.563.639-04"/>
    <s v="ND-AMAZON"/>
    <n v="81"/>
    <d v="2025-01-07T00:00:00"/>
    <m/>
    <m/>
    <m/>
    <n v="93.92"/>
    <d v="2025-02-06T00:00:00"/>
    <m/>
    <m/>
    <s v="MARCELO GRASSMANN - CADERNOS DE DESENHO"/>
    <n v="93.92"/>
    <m/>
    <x v="0"/>
    <m/>
    <m/>
    <m/>
    <s v="2 - FATURADO"/>
    <n v="113"/>
    <x v="6"/>
    <x v="3"/>
    <m/>
  </r>
  <r>
    <x v="601"/>
    <s v="223.563.639-04"/>
    <s v="ND-AMAZON"/>
    <n v="359"/>
    <d v="2025-04-25T00:00:00"/>
    <m/>
    <m/>
    <m/>
    <n v="42.5"/>
    <d v="2025-05-25T00:00:00"/>
    <m/>
    <m/>
    <s v="ANITA MALFATTI - CADERNOS DE DESENHO"/>
    <n v="42.5"/>
    <m/>
    <x v="0"/>
    <m/>
    <m/>
    <m/>
    <s v="2 - FATURADO"/>
    <n v="5"/>
    <x v="7"/>
    <x v="3"/>
    <m/>
  </r>
  <r>
    <x v="602"/>
    <s v="223.616.658-32"/>
    <s v="ND-OPERADORA CIELO"/>
    <n v="25476"/>
    <d v="2025-05-20T00:00:00"/>
    <m/>
    <m/>
    <m/>
    <n v="156.24"/>
    <d v="2025-05-20T00:00:00"/>
    <m/>
    <m/>
    <s v="Certificado e-CPF A3 (somente certificado) - 24 meses"/>
    <n v="156.24"/>
    <m/>
    <x v="0"/>
    <m/>
    <m/>
    <m/>
    <s v="1 - VENDA A VISTA"/>
    <n v="10"/>
    <x v="7"/>
    <x v="4"/>
    <m/>
  </r>
  <r>
    <x v="602"/>
    <s v="223.616.658-32"/>
    <s v="ND-OPERADORA CIELO"/>
    <n v="25492"/>
    <d v="2025-05-21T00:00:00"/>
    <m/>
    <m/>
    <m/>
    <n v="206.23"/>
    <d v="2025-05-21T00:00:00"/>
    <m/>
    <m/>
    <s v="Certificado e-CPF A3 em cartão - 24 meses"/>
    <n v="206.23"/>
    <m/>
    <x v="0"/>
    <m/>
    <m/>
    <m/>
    <s v="1 - VENDA A VISTA"/>
    <n v="9"/>
    <x v="7"/>
    <x v="4"/>
    <m/>
  </r>
  <r>
    <x v="603"/>
    <s v="223.993.338-02"/>
    <s v="ND-OPERADORA CIELO"/>
    <n v="25430"/>
    <d v="2025-05-15T00:00:00"/>
    <m/>
    <m/>
    <m/>
    <n v="203.72"/>
    <d v="2025-05-15T00:00:00"/>
    <m/>
    <m/>
    <s v="e-CNPJ A3 - Renovação 24 meses"/>
    <n v="203.72"/>
    <m/>
    <x v="0"/>
    <m/>
    <m/>
    <m/>
    <s v="1 - VENDA A VISTA"/>
    <n v="15"/>
    <x v="7"/>
    <x v="4"/>
    <m/>
  </r>
  <r>
    <x v="604"/>
    <s v="224.117.348-75"/>
    <s v="ND-OPERADORA CIELO"/>
    <n v="25605"/>
    <d v="2025-05-28T00:00:00"/>
    <m/>
    <m/>
    <m/>
    <n v="124.99"/>
    <d v="2025-05-28T00:00:00"/>
    <m/>
    <m/>
    <s v="Certificado e-CPF A3 (somente certificado) - 12 meses"/>
    <n v="124.99"/>
    <m/>
    <x v="0"/>
    <m/>
    <m/>
    <m/>
    <s v="1 - VENDA A VISTA"/>
    <n v="2"/>
    <x v="7"/>
    <x v="4"/>
    <m/>
  </r>
  <r>
    <x v="605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164"/>
    <x v="2"/>
    <x v="4"/>
    <m/>
  </r>
  <r>
    <x v="606"/>
    <s v="224.589.048-58"/>
    <s v="ND-AMAZON"/>
    <n v="360"/>
    <d v="2025-04-25T00:00:00"/>
    <m/>
    <m/>
    <m/>
    <n v="34"/>
    <d v="2025-05-25T00:00:00"/>
    <m/>
    <m/>
    <s v="TRILOGIA DO COPAN: A HISTORIA DO ED COPAN VL. 1 - 1A REIMPRESSAO"/>
    <n v="34"/>
    <m/>
    <x v="0"/>
    <m/>
    <m/>
    <m/>
    <s v="2 - FATURADO"/>
    <n v="5"/>
    <x v="7"/>
    <x v="3"/>
    <m/>
  </r>
  <r>
    <x v="607"/>
    <s v="226.267.968-16"/>
    <s v="ND-OPERADORA CIELO"/>
    <n v="25288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608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309"/>
    <x v="4"/>
    <x v="1"/>
    <m/>
  </r>
  <r>
    <x v="608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281"/>
    <x v="4"/>
    <x v="1"/>
    <m/>
  </r>
  <r>
    <x v="608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248"/>
    <x v="4"/>
    <x v="1"/>
    <m/>
  </r>
  <r>
    <x v="608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608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608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608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608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609"/>
    <s v="227.999.928-54"/>
    <s v="ND-AMAZON"/>
    <n v="64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13"/>
    <x v="6"/>
    <x v="3"/>
    <m/>
  </r>
  <r>
    <x v="610"/>
    <s v="23.016.172/0001-59"/>
    <s v="NF SERVICOS"/>
    <n v="185043"/>
    <d v="2025-05-06T00:00:00"/>
    <n v="1965677"/>
    <d v="2025-05-06T00:00:00"/>
    <d v="2025-04-01T00:00:00"/>
    <n v="5919.22"/>
    <d v="2025-06-05T00:00:00"/>
    <s v="E0240550"/>
    <s v="PD024396"/>
    <s v="HOSPEDAGEM"/>
    <n v="5919.22"/>
    <d v="2025-04-01T00:00:00"/>
    <x v="0"/>
    <m/>
    <m/>
    <s v="359.00007895/2024-20-ITO"/>
    <s v="2 - FATURADO"/>
    <n v="0"/>
    <x v="0"/>
    <x v="0"/>
    <m/>
  </r>
  <r>
    <x v="611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16"/>
    <x v="4"/>
    <x v="1"/>
    <m/>
  </r>
  <r>
    <x v="612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284"/>
    <x v="4"/>
    <x v="1"/>
    <m/>
  </r>
  <r>
    <x v="613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162"/>
    <x v="2"/>
    <x v="2"/>
    <m/>
  </r>
  <r>
    <x v="613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146"/>
    <x v="3"/>
    <x v="2"/>
    <m/>
  </r>
  <r>
    <x v="614"/>
    <s v="23.260.835/0001-86"/>
    <s v="ND-OPERADORA CIELO"/>
    <n v="25448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615"/>
    <s v="23.426.576/0001-10"/>
    <s v="ND-OPERADORA CIELO"/>
    <n v="25573"/>
    <d v="2025-05-27T00:00:00"/>
    <m/>
    <m/>
    <m/>
    <n v="293.73"/>
    <d v="2025-05-27T00:00:00"/>
    <m/>
    <m/>
    <s v="e-CNPJ A3 (somente certificado) - 36 meses "/>
    <n v="293.73"/>
    <m/>
    <x v="0"/>
    <m/>
    <m/>
    <m/>
    <s v="1 - VENDA A VISTA"/>
    <n v="3"/>
    <x v="7"/>
    <x v="4"/>
    <m/>
  </r>
  <r>
    <x v="616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2"/>
    <m/>
    <m/>
    <m/>
    <s v="2 - FATURADO"/>
    <n v="1098"/>
    <x v="4"/>
    <x v="1"/>
    <m/>
  </r>
  <r>
    <x v="616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2"/>
    <m/>
    <m/>
    <m/>
    <s v="2 - FATURADO"/>
    <n v="835"/>
    <x v="4"/>
    <x v="1"/>
    <m/>
  </r>
  <r>
    <x v="616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36"/>
    <x v="5"/>
    <x v="1"/>
    <m/>
  </r>
  <r>
    <x v="616"/>
    <s v="23.429.162/0004-98"/>
    <s v="NF SERVICOS"/>
    <n v="180985"/>
    <d v="2025-03-11T00:00:00"/>
    <n v="1935808"/>
    <d v="2025-03-12T00:00:00"/>
    <d v="2024-12-01T00:00:00"/>
    <n v="9718.9699999999993"/>
    <d v="2025-04-10T00:00:00"/>
    <s v="E0230380"/>
    <s v="PD023310"/>
    <s v="EMAIL COMO SERVIÇO, OFFICE BÁSICO E INTERMEDIÁRIO"/>
    <n v="466.51"/>
    <d v="2024-12-01T00:00:00"/>
    <x v="0"/>
    <s v="202/2023"/>
    <s v="060.00013163/2023-33"/>
    <s v="359.00007833/2023-37-ITO"/>
    <s v="2 - FATURADO"/>
    <n v="50"/>
    <x v="5"/>
    <x v="0"/>
    <m/>
  </r>
  <r>
    <x v="616"/>
    <s v="23.429.162/0004-98"/>
    <s v="NF SERVICOS"/>
    <n v="185987"/>
    <d v="2025-05-14T00:00:00"/>
    <n v="1966621"/>
    <d v="2025-05-14T00:00:00"/>
    <d v="2025-04-01T00:00:00"/>
    <n v="100868.7"/>
    <d v="2025-06-13T00:00:00"/>
    <s v="E0240537"/>
    <s v="PD024385"/>
    <s v="EMAIL COMO SERVIÇO"/>
    <n v="96027"/>
    <d v="2025-04-01T00:00:00"/>
    <x v="0"/>
    <m/>
    <s v="060.00034669/2024-67"/>
    <s v="359.00007463/2024-19 - ITO"/>
    <s v="2 - FATURADO"/>
    <n v="0"/>
    <x v="0"/>
    <x v="0"/>
    <m/>
  </r>
  <r>
    <x v="616"/>
    <s v="23.429.162/0004-98"/>
    <s v="NF SERVICOS"/>
    <n v="185988"/>
    <d v="2025-05-14T00:00:00"/>
    <n v="1966622"/>
    <d v="2025-05-14T00:00:00"/>
    <d v="2025-04-01T00:00:00"/>
    <n v="36358"/>
    <d v="2025-06-13T00:00:00"/>
    <s v="E0240537"/>
    <s v="PD024385"/>
    <s v="EMAIL COMO SERVIÇO"/>
    <n v="34612.82"/>
    <d v="2025-04-01T00:00:00"/>
    <x v="0"/>
    <m/>
    <s v="060.00034669/2024-67"/>
    <s v="359.00007463/2024-19 - ITO"/>
    <s v="2 - FATURADO"/>
    <n v="0"/>
    <x v="0"/>
    <x v="0"/>
    <m/>
  </r>
  <r>
    <x v="616"/>
    <s v="23.429.162/0004-98"/>
    <s v="NF SERVICOS KIT"/>
    <n v="186721"/>
    <d v="2025-05-26T00:00:00"/>
    <n v="1967355"/>
    <d v="2025-05-26T00:00:00"/>
    <d v="2025-04-01T00:00:00"/>
    <n v="9361.4699999999993"/>
    <d v="2025-06-25T00:00:00"/>
    <s v="E0240458"/>
    <s v="PD024317"/>
    <s v="CERTIFICADO DIGITAL eCPF"/>
    <n v="8912.1200000000008"/>
    <d v="2025-04-01T00:00:00"/>
    <x v="0"/>
    <s v="59/2024"/>
    <s v="060.00019987/2024-06"/>
    <s v="359.00006188/2024-16  ITO"/>
    <s v="2 - FATURADO"/>
    <n v="0"/>
    <x v="0"/>
    <x v="1"/>
    <m/>
  </r>
  <r>
    <x v="617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068"/>
    <x v="4"/>
    <x v="1"/>
    <m/>
  </r>
  <r>
    <x v="617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617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617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617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617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916"/>
    <x v="4"/>
    <x v="1"/>
    <m/>
  </r>
  <r>
    <x v="617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617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617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617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617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617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617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617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617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617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617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617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617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617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617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617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618"/>
    <s v="23.877.653/0001-59"/>
    <s v="NF SERVICOS KIT"/>
    <n v="186445"/>
    <d v="2025-05-19T00:00:00"/>
    <n v="1967079"/>
    <d v="2025-05-19T00:00:00"/>
    <m/>
    <n v="914.93"/>
    <d v="2025-05-19T00:00:00"/>
    <m/>
    <m/>
    <s v="Certificados de Raiz Internacional SSL OV"/>
    <n v="914.93"/>
    <m/>
    <x v="0"/>
    <m/>
    <m/>
    <m/>
    <s v="1 - VENDA A VISTA"/>
    <n v="11"/>
    <x v="7"/>
    <x v="1"/>
    <m/>
  </r>
  <r>
    <x v="619"/>
    <s v="230.241.862-04"/>
    <s v="ND-AMAZON"/>
    <n v="355"/>
    <d v="2025-04-25T00:00:00"/>
    <m/>
    <m/>
    <m/>
    <n v="12.75"/>
    <d v="2025-05-25T00:00:00"/>
    <m/>
    <m/>
    <s v="SILVIO ROMERO - COLECAO SERIE ESSENCIAL NO 63"/>
    <n v="12.75"/>
    <m/>
    <x v="0"/>
    <m/>
    <m/>
    <m/>
    <s v="2 - FATURADO"/>
    <n v="5"/>
    <x v="7"/>
    <x v="3"/>
    <m/>
  </r>
  <r>
    <x v="620"/>
    <s v="230.999.923-72"/>
    <s v="ND-AMAZON"/>
    <n v="342"/>
    <d v="2025-04-25T00:00:00"/>
    <m/>
    <m/>
    <m/>
    <n v="65.45"/>
    <d v="2025-05-25T00:00:00"/>
    <m/>
    <m/>
    <s v="GUIA CONCISO DE AUTORES BRASILEIROS"/>
    <n v="65.45"/>
    <m/>
    <x v="0"/>
    <m/>
    <m/>
    <m/>
    <s v="2 - FATURADO"/>
    <n v="5"/>
    <x v="7"/>
    <x v="3"/>
    <m/>
  </r>
  <r>
    <x v="621"/>
    <s v="234.000.598-11"/>
    <s v="ND-OPERADORA CIELO"/>
    <n v="25565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622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319"/>
    <x v="4"/>
    <x v="1"/>
    <m/>
  </r>
  <r>
    <x v="622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215"/>
    <x v="4"/>
    <x v="1"/>
    <m/>
  </r>
  <r>
    <x v="623"/>
    <s v="235.441.408-02"/>
    <s v="ND-OPERADORA CIELO"/>
    <n v="25556"/>
    <d v="2025-05-26T00:00:00"/>
    <m/>
    <m/>
    <m/>
    <n v="531.21"/>
    <d v="2025-05-26T00:00:00"/>
    <m/>
    <m/>
    <s v="e-CNPJ A3 em token - 36 meses "/>
    <n v="531.21"/>
    <m/>
    <x v="0"/>
    <m/>
    <m/>
    <m/>
    <s v="1 - VENDA A VISTA"/>
    <n v="4"/>
    <x v="7"/>
    <x v="4"/>
    <m/>
  </r>
  <r>
    <x v="624"/>
    <s v="235.563.154-91"/>
    <s v="ND-AMAZON"/>
    <n v="107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13"/>
    <x v="6"/>
    <x v="3"/>
    <m/>
  </r>
  <r>
    <x v="625"/>
    <s v="24.018.620/0001-16"/>
    <s v="ND-OPERADORA CIELO"/>
    <n v="25210"/>
    <d v="2025-04-28T00:00:00"/>
    <m/>
    <m/>
    <m/>
    <n v="187.49"/>
    <d v="2025-04-28T00:00:00"/>
    <m/>
    <m/>
    <s v="Certificado e-CNPJ A1 em Software (12 meses)"/>
    <n v="119.69"/>
    <m/>
    <x v="0"/>
    <m/>
    <m/>
    <m/>
    <s v="1 - VENDA A VISTA"/>
    <n v="32"/>
    <x v="5"/>
    <x v="4"/>
    <m/>
  </r>
  <r>
    <x v="626"/>
    <s v="24.082.016/0001-59"/>
    <s v="NF SERVICOS"/>
    <n v="186355"/>
    <d v="2025-05-16T00:00:00"/>
    <n v="1966989"/>
    <d v="2025-05-16T00:00:00"/>
    <d v="2025-04-01T00:00:00"/>
    <n v="616"/>
    <d v="2025-06-15T00:00:00"/>
    <s v="E0200111"/>
    <s v="PD020095"/>
    <s v="MÓDULO PATRIMONIO - SAM"/>
    <n v="586.42999999999995"/>
    <d v="2025-04-01T00:00:00"/>
    <x v="0"/>
    <s v="14/2020"/>
    <s v="001.0993.000872/2020"/>
    <s v="PD-PRC-2021/00776 - APPS"/>
    <s v="2 - FATURADO"/>
    <n v="0"/>
    <x v="0"/>
    <x v="0"/>
    <m/>
  </r>
  <r>
    <x v="626"/>
    <s v="24.082.016/0001-59"/>
    <s v="NF SERVICOS"/>
    <n v="186363"/>
    <d v="2025-05-16T00:00:00"/>
    <n v="1966997"/>
    <d v="2025-05-16T00:00:00"/>
    <d v="2025-04-01T00:00:00"/>
    <n v="715.06"/>
    <d v="2025-06-15T00:00:00"/>
    <s v="E0200110"/>
    <s v="PD020095"/>
    <s v="MÓDULO ESTOQUE - SAM"/>
    <n v="680.74"/>
    <d v="2025-04-01T00:00:00"/>
    <x v="0"/>
    <s v="14/2020"/>
    <s v="001.0993.000872/2020"/>
    <s v="PD-PRC-2021/00776   359.00001720/2024-17 APPS"/>
    <s v="2 - FATURADO"/>
    <n v="0"/>
    <x v="0"/>
    <x v="0"/>
    <m/>
  </r>
  <r>
    <x v="626"/>
    <s v="24.082.016/0001-59"/>
    <s v="NF SERVICOS"/>
    <n v="186400"/>
    <d v="2025-05-19T00:00:00"/>
    <n v="1967034"/>
    <d v="2025-05-19T00:00:00"/>
    <d v="2025-04-01T00:00:00"/>
    <n v="20279.13"/>
    <d v="2025-06-18T00:00:00"/>
    <s v="E0250009"/>
    <s v="PD025007"/>
    <s v="OFFICE BÁSICO E INTERMEDIÁRIO"/>
    <n v="19305.73"/>
    <d v="2025-04-01T00:00:00"/>
    <x v="0"/>
    <s v="000002/2025"/>
    <s v="144.00015157/2024-17"/>
    <s v="359.0001.0017/2024-91-ITO"/>
    <s v="2 - FATURADO"/>
    <n v="0"/>
    <x v="0"/>
    <x v="0"/>
    <m/>
  </r>
  <r>
    <x v="626"/>
    <s v="24.082.016/0001-59"/>
    <s v="NF SERVICOS E_GOV"/>
    <n v="186444"/>
    <d v="2025-05-19T00:00:00"/>
    <n v="1967078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626"/>
    <s v="24.082.016/0001-59"/>
    <s v="NF SERVICOS"/>
    <n v="186773"/>
    <d v="2025-05-26T00:00:00"/>
    <n v="1967407"/>
    <d v="2025-05-26T00:00:00"/>
    <d v="2024-12-01T00:00:00"/>
    <n v="10138.219999999999"/>
    <d v="2025-06-25T00:00:00"/>
    <s v="E0230212"/>
    <s v="PD023184"/>
    <s v="OFFICE BASICO - INTERMEDIARIO"/>
    <n v="9651.59"/>
    <d v="2024-12-01T00:00:00"/>
    <x v="0"/>
    <s v="CONT/000021/2023"/>
    <s v="SEI 144.00001161/2023-17"/>
    <s v="359.00000071/2023-48 ITO"/>
    <s v="2 - FATURADO"/>
    <n v="0"/>
    <x v="0"/>
    <x v="0"/>
    <m/>
  </r>
  <r>
    <x v="626"/>
    <s v="24.082.016/0001-59"/>
    <s v="NF SERVICOS"/>
    <n v="186774"/>
    <d v="2025-05-26T00:00:00"/>
    <n v="1967408"/>
    <d v="2025-05-26T00:00:00"/>
    <d v="2025-02-01T00:00:00"/>
    <n v="10138.219999999999"/>
    <d v="2025-06-25T00:00:00"/>
    <s v="E0230212"/>
    <s v="PD023184"/>
    <s v="OFFICE BASICO - INTERMEDIARIO"/>
    <n v="9651.59"/>
    <d v="2025-02-01T00:00:00"/>
    <x v="0"/>
    <s v="CONT/000021/2023"/>
    <s v="SEI 144.00001161/2023-17"/>
    <s v="359.00000071/2023-48 ITO"/>
    <s v="2 - FATURADO"/>
    <n v="0"/>
    <x v="0"/>
    <x v="0"/>
    <m/>
  </r>
  <r>
    <x v="626"/>
    <s v="24.082.016/0001-59"/>
    <s v="NF SERVICOS"/>
    <n v="186775"/>
    <d v="2025-05-26T00:00:00"/>
    <n v="1967409"/>
    <d v="2025-05-26T00:00:00"/>
    <d v="2025-01-01T00:00:00"/>
    <n v="10138.219999999999"/>
    <d v="2025-06-25T00:00:00"/>
    <s v="E0230212"/>
    <s v="PD023184"/>
    <s v="OFFICE BASICO - INTERMEDIARIO"/>
    <n v="9651.59"/>
    <d v="2025-01-01T00:00:00"/>
    <x v="0"/>
    <s v="CONT/000021/2023"/>
    <s v="SEI 144.00001161/2023-17"/>
    <s v="359.00000071/2023-48 ITO"/>
    <s v="2 - FATURADO"/>
    <n v="0"/>
    <x v="0"/>
    <x v="0"/>
    <m/>
  </r>
  <r>
    <x v="626"/>
    <s v="24.082.016/0001-59"/>
    <s v="NF SERVICOS"/>
    <n v="186776"/>
    <d v="2025-05-26T00:00:00"/>
    <n v="1967410"/>
    <d v="2025-05-26T00:00:00"/>
    <d v="2024-11-01T00:00:00"/>
    <n v="2186.88"/>
    <d v="2025-06-25T00:00:00"/>
    <s v="E0230212"/>
    <s v="PD023184"/>
    <s v="OFFICE BASICO - INTERMEDIARIO"/>
    <n v="2081.91"/>
    <d v="2024-11-01T00:00:00"/>
    <x v="0"/>
    <s v="CONT/000021/2023"/>
    <s v="SEI 144.00001161/2023-17"/>
    <s v="359.00000071/2023-48 ITO"/>
    <s v="2 - FATURADO"/>
    <n v="0"/>
    <x v="0"/>
    <x v="0"/>
    <m/>
  </r>
  <r>
    <x v="626"/>
    <s v="24.082.016/0001-59"/>
    <s v="NF SERVICOS"/>
    <n v="186832"/>
    <d v="2025-05-28T00:00:00"/>
    <n v="1967466"/>
    <d v="2025-05-28T00:00:00"/>
    <d v="2025-04-01T00:00:00"/>
    <n v="1496.6"/>
    <d v="2025-06-27T00:00:00"/>
    <s v="E0210005"/>
    <s v="PD021004"/>
    <s v="PROCESSAMENTO DE FOLHA MENSAL - NÚCLEO"/>
    <n v="1424.76"/>
    <d v="2025-04-01T00:00:00"/>
    <x v="0"/>
    <s v="000005/2021"/>
    <s v="2021/00023-144.00002211202383"/>
    <s v="PD-PRC-2021/00737   SEI 359.00001690/2023-50  APPS"/>
    <s v="2 - FATURADO"/>
    <n v="0"/>
    <x v="0"/>
    <x v="0"/>
    <m/>
  </r>
  <r>
    <x v="627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1114"/>
    <x v="4"/>
    <x v="1"/>
    <m/>
  </r>
  <r>
    <x v="628"/>
    <s v="24.355.145/0001-73"/>
    <s v="ND-OPERADORA CIELO"/>
    <n v="25250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629"/>
    <s v="24.454.376/0001-34"/>
    <s v="ND-OPERADORA CIELO"/>
    <n v="25446"/>
    <d v="2025-05-18T00:00:00"/>
    <m/>
    <m/>
    <m/>
    <n v="187.49"/>
    <d v="2025-05-18T00:00:00"/>
    <m/>
    <m/>
    <s v="Certificado e-CNPJ A1 em Software (12 meses)"/>
    <n v="187.49"/>
    <m/>
    <x v="0"/>
    <m/>
    <m/>
    <m/>
    <s v="1 - VENDA A VISTA"/>
    <n v="12"/>
    <x v="7"/>
    <x v="4"/>
    <m/>
  </r>
  <r>
    <x v="630"/>
    <s v="24.544.258/0001-17"/>
    <s v="ND-OPERADORA CIELO"/>
    <n v="25470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631"/>
    <s v="24.553.313/0001-35"/>
    <s v="ND-OPERADORA CIELO"/>
    <n v="25519"/>
    <d v="2025-05-22T00:00:00"/>
    <m/>
    <m/>
    <m/>
    <n v="293.73"/>
    <d v="2025-05-22T00:00:00"/>
    <m/>
    <m/>
    <s v="e-CNPJ A3 (somente certificado) - 36 meses "/>
    <n v="293.73"/>
    <m/>
    <x v="0"/>
    <m/>
    <m/>
    <m/>
    <s v="1 - VENDA A VISTA"/>
    <n v="8"/>
    <x v="7"/>
    <x v="4"/>
    <m/>
  </r>
  <r>
    <x v="632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34"/>
    <x v="5"/>
    <x v="3"/>
    <m/>
  </r>
  <r>
    <x v="633"/>
    <s v="245.716.718-30"/>
    <s v="ND-AMAZON"/>
    <n v="348"/>
    <d v="2025-04-25T00:00:00"/>
    <m/>
    <m/>
    <m/>
    <n v="41.85"/>
    <d v="2025-05-25T00:00:00"/>
    <m/>
    <m/>
    <s v="MIGUEL COSTA: UM HEROI BRASILEIRO"/>
    <n v="41.85"/>
    <m/>
    <x v="0"/>
    <m/>
    <m/>
    <m/>
    <s v="2 - FATURADO"/>
    <n v="5"/>
    <x v="7"/>
    <x v="3"/>
    <m/>
  </r>
  <r>
    <x v="634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281"/>
    <x v="4"/>
    <x v="1"/>
    <m/>
  </r>
  <r>
    <x v="634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281"/>
    <x v="4"/>
    <x v="1"/>
    <m/>
  </r>
  <r>
    <x v="634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248"/>
    <x v="4"/>
    <x v="1"/>
    <m/>
  </r>
  <r>
    <x v="634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48"/>
    <x v="4"/>
    <x v="1"/>
    <m/>
  </r>
  <r>
    <x v="634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17"/>
    <x v="4"/>
    <x v="1"/>
    <m/>
  </r>
  <r>
    <x v="634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634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634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71"/>
    <x v="4"/>
    <x v="1"/>
    <m/>
  </r>
  <r>
    <x v="634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634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94"/>
    <x v="4"/>
    <x v="1"/>
    <m/>
  </r>
  <r>
    <x v="634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068"/>
    <x v="4"/>
    <x v="1"/>
    <m/>
  </r>
  <r>
    <x v="634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68"/>
    <x v="4"/>
    <x v="1"/>
    <m/>
  </r>
  <r>
    <x v="634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634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34"/>
    <x v="4"/>
    <x v="1"/>
    <m/>
  </r>
  <r>
    <x v="634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634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00"/>
    <x v="4"/>
    <x v="1"/>
    <m/>
  </r>
  <r>
    <x v="634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634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75"/>
    <x v="4"/>
    <x v="1"/>
    <m/>
  </r>
  <r>
    <x v="634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634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45"/>
    <x v="4"/>
    <x v="1"/>
    <m/>
  </r>
  <r>
    <x v="634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916"/>
    <x v="4"/>
    <x v="1"/>
    <m/>
  </r>
  <r>
    <x v="634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16"/>
    <x v="4"/>
    <x v="1"/>
    <m/>
  </r>
  <r>
    <x v="634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634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81"/>
    <x v="4"/>
    <x v="1"/>
    <m/>
  </r>
  <r>
    <x v="634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634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53"/>
    <x v="4"/>
    <x v="1"/>
    <m/>
  </r>
  <r>
    <x v="634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634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24"/>
    <x v="4"/>
    <x v="1"/>
    <m/>
  </r>
  <r>
    <x v="634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634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84"/>
    <x v="4"/>
    <x v="1"/>
    <m/>
  </r>
  <r>
    <x v="634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634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58"/>
    <x v="4"/>
    <x v="1"/>
    <m/>
  </r>
  <r>
    <x v="634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34"/>
    <x v="4"/>
    <x v="1"/>
    <m/>
  </r>
  <r>
    <x v="634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634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634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86"/>
    <x v="4"/>
    <x v="1"/>
    <m/>
  </r>
  <r>
    <x v="634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634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73"/>
    <x v="4"/>
    <x v="1"/>
    <m/>
  </r>
  <r>
    <x v="634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38"/>
    <x v="4"/>
    <x v="1"/>
    <m/>
  </r>
  <r>
    <x v="634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08"/>
    <x v="4"/>
    <x v="1"/>
    <m/>
  </r>
  <r>
    <x v="634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76"/>
    <x v="4"/>
    <x v="1"/>
    <m/>
  </r>
  <r>
    <x v="634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48"/>
    <x v="4"/>
    <x v="1"/>
    <m/>
  </r>
  <r>
    <x v="634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17"/>
    <x v="4"/>
    <x v="1"/>
    <m/>
  </r>
  <r>
    <x v="634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83"/>
    <x v="4"/>
    <x v="1"/>
    <m/>
  </r>
  <r>
    <x v="634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56"/>
    <x v="4"/>
    <x v="1"/>
    <m/>
  </r>
  <r>
    <x v="634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27"/>
    <x v="4"/>
    <x v="1"/>
    <m/>
  </r>
  <r>
    <x v="635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15"/>
    <x v="7"/>
    <x v="2"/>
    <m/>
  </r>
  <r>
    <x v="635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15"/>
    <x v="7"/>
    <x v="2"/>
    <m/>
  </r>
  <r>
    <x v="635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15"/>
    <x v="7"/>
    <x v="2"/>
    <m/>
  </r>
  <r>
    <x v="635"/>
    <s v="25.103.884/0001-30"/>
    <s v="NF SERVICOS DO"/>
    <n v="327332"/>
    <d v="2025-05-07T00:00:00"/>
    <n v="334024"/>
    <d v="2025-05-07T00:00:00"/>
    <m/>
    <n v="368.76"/>
    <d v="2025-06-06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35"/>
    <s v="25.103.884/0001-30"/>
    <s v="NF SERVICOS DO"/>
    <n v="327456"/>
    <d v="2025-05-07T00:00:00"/>
    <n v="334148"/>
    <d v="2025-05-07T00:00:00"/>
    <m/>
    <n v="368.76"/>
    <d v="2025-06-06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35"/>
    <s v="25.103.884/0001-30"/>
    <s v="NF SERVICOS DO"/>
    <n v="327458"/>
    <d v="2025-05-07T00:00:00"/>
    <n v="334150"/>
    <d v="2025-05-07T00:00:00"/>
    <m/>
    <n v="368.76"/>
    <d v="2025-06-06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35"/>
    <s v="25.103.884/0001-30"/>
    <s v="NF SERVICOS DO"/>
    <n v="327612"/>
    <d v="2025-05-07T00:00:00"/>
    <n v="334304"/>
    <d v="2025-05-07T00:00:00"/>
    <m/>
    <n v="2673.51"/>
    <d v="2025-06-06T00:00:00"/>
    <s v="E0220719"/>
    <s v="PD022719"/>
    <s v="Serviços de Publicidade Eletrônica"/>
    <n v="2545.1799999999998"/>
    <m/>
    <x v="0"/>
    <m/>
    <m/>
    <m/>
    <s v="2 - FATURADO"/>
    <n v="0"/>
    <x v="0"/>
    <x v="1"/>
    <m/>
  </r>
  <r>
    <x v="635"/>
    <s v="25.103.884/0001-30"/>
    <s v="NF SERVICOS DO"/>
    <n v="328872"/>
    <d v="2025-05-12T00:00:00"/>
    <n v="335573"/>
    <d v="2025-05-14T00:00:00"/>
    <m/>
    <n v="368.76"/>
    <d v="2025-06-13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635"/>
    <s v="25.103.884/0001-30"/>
    <s v="NF SERVICOS DO"/>
    <n v="329901"/>
    <d v="2025-05-15T00:00:00"/>
    <n v="336604"/>
    <d v="2025-05-16T00:00:00"/>
    <m/>
    <n v="460.95"/>
    <d v="2025-06-15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635"/>
    <s v="25.103.884/0001-30"/>
    <s v="NF SERVICOS DO"/>
    <n v="330853"/>
    <d v="2025-05-20T00:00:00"/>
    <n v="337562"/>
    <d v="2025-05-21T00:00:00"/>
    <m/>
    <n v="645.33000000000004"/>
    <d v="2025-06-20T00:00:00"/>
    <s v="E0220719"/>
    <s v="PD022719"/>
    <s v="Serviços de Publicidade Eletrônica"/>
    <n v="614.35"/>
    <m/>
    <x v="0"/>
    <m/>
    <m/>
    <m/>
    <s v="2 - FATURADO"/>
    <n v="0"/>
    <x v="0"/>
    <x v="1"/>
    <m/>
  </r>
  <r>
    <x v="635"/>
    <s v="25.103.884/0001-30"/>
    <s v="NF SERVICOS DO"/>
    <n v="331741"/>
    <d v="2025-05-22T00:00:00"/>
    <n v="338454"/>
    <d v="2025-05-23T00:00:00"/>
    <m/>
    <n v="829.71"/>
    <d v="2025-06-22T00:00:00"/>
    <s v="E0220719"/>
    <s v="PD022719"/>
    <s v="Serviços de Publicidade Eletrônica"/>
    <n v="789.88"/>
    <m/>
    <x v="0"/>
    <m/>
    <m/>
    <m/>
    <s v="2 - FATURADO"/>
    <n v="0"/>
    <x v="0"/>
    <x v="1"/>
    <m/>
  </r>
  <r>
    <x v="635"/>
    <s v="25.103.884/0001-30"/>
    <s v="NF SERVICOS DO"/>
    <n v="331969"/>
    <d v="2025-05-23T00:00:00"/>
    <n v="338685"/>
    <d v="2025-05-26T00:00:00"/>
    <m/>
    <n v="553.14"/>
    <d v="2025-06-25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636"/>
    <s v="25.127.720/0001-43"/>
    <s v="NF SERVICOS"/>
    <n v="185065"/>
    <d v="2025-05-06T00:00:00"/>
    <n v="1965699"/>
    <d v="2025-05-06T00:00:00"/>
    <d v="2025-04-01T00:00:00"/>
    <n v="5919.22"/>
    <d v="2025-06-05T00:00:00"/>
    <s v="E0250067"/>
    <s v="PD025052"/>
    <s v="HOSPEDAGEM FISICA  DE  EQUIPAMENTOS"/>
    <n v="5919.22"/>
    <d v="2025-04-01T00:00:00"/>
    <x v="0"/>
    <m/>
    <m/>
    <s v="359.00011260/2024-27 ITO"/>
    <s v="2 - FATURADO"/>
    <n v="0"/>
    <x v="0"/>
    <x v="0"/>
    <m/>
  </r>
  <r>
    <x v="637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16"/>
    <x v="4"/>
    <x v="1"/>
    <m/>
  </r>
  <r>
    <x v="638"/>
    <s v="251.031.598-64"/>
    <s v="ND-AMAZON"/>
    <n v="300"/>
    <d v="2025-04-17T00:00:00"/>
    <m/>
    <m/>
    <m/>
    <n v="37.4"/>
    <d v="2025-05-17T00:00:00"/>
    <m/>
    <m/>
    <s v="COL. PALCO -  SUR SCENE AGRESTE BODY ART A REFEICAO"/>
    <n v="37.4"/>
    <m/>
    <x v="0"/>
    <m/>
    <m/>
    <m/>
    <s v="2 - FATURADO"/>
    <n v="13"/>
    <x v="7"/>
    <x v="3"/>
    <m/>
  </r>
  <r>
    <x v="639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0"/>
    <x v="0"/>
    <x v="3"/>
    <m/>
  </r>
  <r>
    <x v="640"/>
    <s v="253.368.338-86"/>
    <s v="ND-OPERADORA CIELO"/>
    <n v="25468"/>
    <d v="2025-05-19T00:00:00"/>
    <m/>
    <m/>
    <m/>
    <n v="124.99"/>
    <d v="2025-05-19T00:00:00"/>
    <m/>
    <m/>
    <s v="Certificado e-CPF A1 em Software (12 meses)"/>
    <n v="124.99"/>
    <m/>
    <x v="0"/>
    <m/>
    <m/>
    <m/>
    <s v="1 - VENDA A VISTA"/>
    <n v="11"/>
    <x v="7"/>
    <x v="4"/>
    <m/>
  </r>
  <r>
    <x v="641"/>
    <s v="253.876.118-21"/>
    <s v="NF SERVICOS"/>
    <n v="178769"/>
    <d v="2025-02-07T00:00:00"/>
    <n v="1920657"/>
    <d v="2025-02-10T00:00:00"/>
    <m/>
    <n v="47.93"/>
    <d v="2025-02-22T00:00:00"/>
    <m/>
    <m/>
    <s v="SISTEMA E-CNH"/>
    <n v="47.93"/>
    <m/>
    <x v="0"/>
    <m/>
    <m/>
    <m/>
    <s v="15 DIAS"/>
    <n v="97"/>
    <x v="6"/>
    <x v="0"/>
    <m/>
  </r>
  <r>
    <x v="642"/>
    <s v="254.165.178-32"/>
    <s v="ND-OPERADORA CIELO"/>
    <n v="25414"/>
    <d v="2025-05-15T00:00:00"/>
    <m/>
    <m/>
    <m/>
    <n v="124.99"/>
    <d v="2025-05-15T00:00:00"/>
    <m/>
    <m/>
    <s v="Certificado e-CPF A1 em Software (12 meses)"/>
    <n v="124.99"/>
    <m/>
    <x v="0"/>
    <m/>
    <m/>
    <m/>
    <s v="1 - VENDA A VISTA"/>
    <n v="15"/>
    <x v="7"/>
    <x v="4"/>
    <m/>
  </r>
  <r>
    <x v="643"/>
    <s v="254.335.715-72"/>
    <s v="ND-AMAZON"/>
    <n v="159"/>
    <d v="2025-01-14T00:00:00"/>
    <m/>
    <m/>
    <m/>
    <n v="15"/>
    <d v="2025-02-13T00:00:00"/>
    <m/>
    <m/>
    <s v="COL. APL. ROT.: NAO POR ACASO"/>
    <n v="15"/>
    <m/>
    <x v="0"/>
    <m/>
    <m/>
    <m/>
    <s v="2 - FATURADO"/>
    <n v="106"/>
    <x v="6"/>
    <x v="3"/>
    <m/>
  </r>
  <r>
    <x v="644"/>
    <s v="255.473.888-23"/>
    <s v="ND-OPERADORA CIELO"/>
    <n v="25373"/>
    <d v="2025-05-13T00:00:00"/>
    <m/>
    <m/>
    <m/>
    <n v="187.49"/>
    <d v="2025-05-13T00:00:00"/>
    <m/>
    <m/>
    <s v="Certificado e-CPF A3 (somente certificado) - 36 meses"/>
    <n v="187.49"/>
    <m/>
    <x v="0"/>
    <m/>
    <m/>
    <m/>
    <s v="1 - VENDA A VISTA"/>
    <n v="17"/>
    <x v="7"/>
    <x v="4"/>
    <m/>
  </r>
  <r>
    <x v="645"/>
    <s v="256.843.628-00"/>
    <s v="ND-OPERADORA CIELO"/>
    <n v="25574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646"/>
    <s v="256.859.536-15"/>
    <s v="ND-AMAZON"/>
    <n v="419"/>
    <d v="2025-05-19T00:00:00"/>
    <m/>
    <m/>
    <m/>
    <n v="12.75"/>
    <d v="2025-06-18T00:00:00"/>
    <m/>
    <m/>
    <s v="COL. APL. PERFIL: RUBENS DE FALCO"/>
    <n v="12.75"/>
    <m/>
    <x v="0"/>
    <m/>
    <m/>
    <m/>
    <s v="2 - FATURADO"/>
    <n v="0"/>
    <x v="0"/>
    <x v="3"/>
    <m/>
  </r>
  <r>
    <x v="647"/>
    <s v="258.142.048-00"/>
    <s v="ND-OPERADORA CIELO"/>
    <n v="25335"/>
    <d v="2025-05-09T00:00:00"/>
    <m/>
    <m/>
    <m/>
    <n v="231.23"/>
    <d v="2025-05-09T00:00:00"/>
    <m/>
    <m/>
    <s v="Certificado e-CPF A3 em cartão - 36 meses"/>
    <n v="231.23"/>
    <m/>
    <x v="0"/>
    <m/>
    <m/>
    <m/>
    <s v="1 - VENDA A VISTA"/>
    <n v="21"/>
    <x v="7"/>
    <x v="4"/>
    <m/>
  </r>
  <r>
    <x v="648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13"/>
    <x v="6"/>
    <x v="3"/>
    <m/>
  </r>
  <r>
    <x v="649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105"/>
    <x v="6"/>
    <x v="3"/>
    <m/>
  </r>
  <r>
    <x v="650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82"/>
    <x v="4"/>
    <x v="1"/>
    <m/>
  </r>
  <r>
    <x v="651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881"/>
    <x v="4"/>
    <x v="1"/>
    <m/>
  </r>
  <r>
    <x v="651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651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651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651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651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651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651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651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651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651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651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651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651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651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651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652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277"/>
    <x v="4"/>
    <x v="1"/>
    <m/>
  </r>
  <r>
    <x v="653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4"/>
    <x v="7"/>
    <x v="6"/>
    <m/>
  </r>
  <r>
    <x v="654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284"/>
    <x v="4"/>
    <x v="1"/>
    <m/>
  </r>
  <r>
    <x v="655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156"/>
    <x v="2"/>
    <x v="2"/>
    <m/>
  </r>
  <r>
    <x v="656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155"/>
    <x v="4"/>
    <x v="1"/>
    <m/>
  </r>
  <r>
    <x v="656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068"/>
    <x v="4"/>
    <x v="1"/>
    <m/>
  </r>
  <r>
    <x v="656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034"/>
    <x v="4"/>
    <x v="1"/>
    <m/>
  </r>
  <r>
    <x v="656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000"/>
    <x v="4"/>
    <x v="1"/>
    <m/>
  </r>
  <r>
    <x v="657"/>
    <s v="26.705.671/0001-41"/>
    <s v="ND-OPERADORA CIELO"/>
    <n v="25244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658"/>
    <s v="26.891.023/0001-27"/>
    <s v="ND-OPERADORA CIELO"/>
    <n v="25491"/>
    <d v="2025-05-21T00:00:00"/>
    <m/>
    <m/>
    <m/>
    <n v="187.49"/>
    <d v="2025-05-21T00:00:00"/>
    <m/>
    <m/>
    <s v="Certificado e-CNPJ A1 em Software (12 meses)"/>
    <n v="187.49"/>
    <m/>
    <x v="0"/>
    <m/>
    <m/>
    <m/>
    <s v="1 - VENDA A VISTA"/>
    <n v="9"/>
    <x v="7"/>
    <x v="4"/>
    <m/>
  </r>
  <r>
    <x v="659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975"/>
    <x v="4"/>
    <x v="1"/>
    <m/>
  </r>
  <r>
    <x v="659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945"/>
    <x v="4"/>
    <x v="1"/>
    <m/>
  </r>
  <r>
    <x v="659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916"/>
    <x v="4"/>
    <x v="1"/>
    <m/>
  </r>
  <r>
    <x v="659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881"/>
    <x v="4"/>
    <x v="1"/>
    <m/>
  </r>
  <r>
    <x v="659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853"/>
    <x v="4"/>
    <x v="1"/>
    <m/>
  </r>
  <r>
    <x v="659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824"/>
    <x v="4"/>
    <x v="1"/>
    <m/>
  </r>
  <r>
    <x v="659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784"/>
    <x v="4"/>
    <x v="1"/>
    <m/>
  </r>
  <r>
    <x v="659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758"/>
    <x v="4"/>
    <x v="1"/>
    <m/>
  </r>
  <r>
    <x v="659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734"/>
    <x v="4"/>
    <x v="1"/>
    <m/>
  </r>
  <r>
    <x v="659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686"/>
    <x v="4"/>
    <x v="1"/>
    <m/>
  </r>
  <r>
    <x v="659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673"/>
    <x v="4"/>
    <x v="1"/>
    <m/>
  </r>
  <r>
    <x v="659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638"/>
    <x v="4"/>
    <x v="1"/>
    <m/>
  </r>
  <r>
    <x v="659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608"/>
    <x v="4"/>
    <x v="1"/>
    <m/>
  </r>
  <r>
    <x v="659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576"/>
    <x v="4"/>
    <x v="1"/>
    <m/>
  </r>
  <r>
    <x v="659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548"/>
    <x v="4"/>
    <x v="1"/>
    <m/>
  </r>
  <r>
    <x v="659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517"/>
    <x v="4"/>
    <x v="1"/>
    <m/>
  </r>
  <r>
    <x v="659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483"/>
    <x v="4"/>
    <x v="1"/>
    <m/>
  </r>
  <r>
    <x v="659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456"/>
    <x v="4"/>
    <x v="1"/>
    <m/>
  </r>
  <r>
    <x v="659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427"/>
    <x v="4"/>
    <x v="1"/>
    <m/>
  </r>
  <r>
    <x v="660"/>
    <s v="263.938.208-02"/>
    <s v="ND-OPERADORA CIELO"/>
    <n v="25411"/>
    <d v="2025-05-14T00:00:00"/>
    <m/>
    <m/>
    <m/>
    <n v="139.38999999999999"/>
    <d v="2025-05-14T00:00:00"/>
    <m/>
    <m/>
    <s v="e-CNPJ A1 - Renovação 12 meses"/>
    <n v="4.3"/>
    <m/>
    <x v="0"/>
    <m/>
    <m/>
    <m/>
    <s v="1 - VENDA A VISTA"/>
    <n v="16"/>
    <x v="7"/>
    <x v="4"/>
    <m/>
  </r>
  <r>
    <x v="661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000"/>
    <x v="4"/>
    <x v="1"/>
    <m/>
  </r>
  <r>
    <x v="661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975"/>
    <x v="4"/>
    <x v="1"/>
    <m/>
  </r>
  <r>
    <x v="661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945"/>
    <x v="4"/>
    <x v="1"/>
    <m/>
  </r>
  <r>
    <x v="661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916"/>
    <x v="4"/>
    <x v="1"/>
    <m/>
  </r>
  <r>
    <x v="661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881"/>
    <x v="4"/>
    <x v="1"/>
    <m/>
  </r>
  <r>
    <x v="661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853"/>
    <x v="4"/>
    <x v="1"/>
    <m/>
  </r>
  <r>
    <x v="661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824"/>
    <x v="4"/>
    <x v="1"/>
    <m/>
  </r>
  <r>
    <x v="661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784"/>
    <x v="4"/>
    <x v="1"/>
    <m/>
  </r>
  <r>
    <x v="661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758"/>
    <x v="4"/>
    <x v="1"/>
    <m/>
  </r>
  <r>
    <x v="661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734"/>
    <x v="4"/>
    <x v="1"/>
    <m/>
  </r>
  <r>
    <x v="661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686"/>
    <x v="4"/>
    <x v="1"/>
    <m/>
  </r>
  <r>
    <x v="661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673"/>
    <x v="4"/>
    <x v="1"/>
    <m/>
  </r>
  <r>
    <x v="661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638"/>
    <x v="4"/>
    <x v="1"/>
    <m/>
  </r>
  <r>
    <x v="661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608"/>
    <x v="4"/>
    <x v="1"/>
    <m/>
  </r>
  <r>
    <x v="661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576"/>
    <x v="4"/>
    <x v="1"/>
    <m/>
  </r>
  <r>
    <x v="661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548"/>
    <x v="4"/>
    <x v="1"/>
    <m/>
  </r>
  <r>
    <x v="661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517"/>
    <x v="4"/>
    <x v="1"/>
    <m/>
  </r>
  <r>
    <x v="661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483"/>
    <x v="4"/>
    <x v="1"/>
    <m/>
  </r>
  <r>
    <x v="661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456"/>
    <x v="4"/>
    <x v="1"/>
    <m/>
  </r>
  <r>
    <x v="661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427"/>
    <x v="4"/>
    <x v="1"/>
    <m/>
  </r>
  <r>
    <x v="662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945"/>
    <x v="4"/>
    <x v="1"/>
    <m/>
  </r>
  <r>
    <x v="662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916"/>
    <x v="4"/>
    <x v="1"/>
    <m/>
  </r>
  <r>
    <x v="663"/>
    <s v="268.907.228-92"/>
    <s v="ND-OPERADORA CIELO"/>
    <n v="25257"/>
    <d v="2025-05-05T00:00:00"/>
    <m/>
    <m/>
    <m/>
    <n v="437.47"/>
    <d v="2025-05-05T00:00:00"/>
    <m/>
    <m/>
    <s v="Certificado e-CPF A3 em token - 36 meses"/>
    <n v="437.47"/>
    <m/>
    <x v="0"/>
    <m/>
    <m/>
    <m/>
    <s v="1 - VENDA A VISTA"/>
    <n v="25"/>
    <x v="7"/>
    <x v="4"/>
    <m/>
  </r>
  <r>
    <x v="663"/>
    <s v="268.907.228-92"/>
    <s v="ND-OPERADORA CIELO"/>
    <n v="25582"/>
    <d v="2025-05-27T00:00:00"/>
    <m/>
    <m/>
    <m/>
    <n v="187.49"/>
    <d v="2025-05-27T00:00:00"/>
    <m/>
    <m/>
    <s v="Certificado e-CPF A3 (somente certificado) - 36 meses"/>
    <n v="187.49"/>
    <m/>
    <x v="0"/>
    <m/>
    <m/>
    <m/>
    <s v="1 - VENDA A VISTA"/>
    <n v="3"/>
    <x v="7"/>
    <x v="4"/>
    <m/>
  </r>
  <r>
    <x v="664"/>
    <s v="269.395.728-13"/>
    <s v="ND-OPERADORA CIELO"/>
    <n v="25275"/>
    <d v="2025-05-05T00:00:00"/>
    <m/>
    <m/>
    <m/>
    <n v="187.49"/>
    <d v="2025-05-05T00:00:00"/>
    <m/>
    <m/>
    <s v="Certificado e-CPF A3 (somente certificado) - 36 meses"/>
    <n v="187.49"/>
    <m/>
    <x v="0"/>
    <m/>
    <m/>
    <m/>
    <s v="1 - VENDA A VISTA"/>
    <n v="25"/>
    <x v="7"/>
    <x v="4"/>
    <m/>
  </r>
  <r>
    <x v="665"/>
    <s v="269.406.488-44"/>
    <s v="ND-OPERADORA CIELO"/>
    <n v="25455"/>
    <d v="2025-05-19T00:00:00"/>
    <m/>
    <m/>
    <m/>
    <n v="124.99"/>
    <d v="2025-05-19T00:00:00"/>
    <m/>
    <m/>
    <s v="e-CPF A1 (renovacao) em Software (12 meses) "/>
    <n v="124.99"/>
    <m/>
    <x v="0"/>
    <m/>
    <m/>
    <m/>
    <s v="1 - VENDA A VISTA"/>
    <n v="11"/>
    <x v="7"/>
    <x v="4"/>
    <m/>
  </r>
  <r>
    <x v="666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13"/>
    <x v="6"/>
    <x v="3"/>
    <m/>
  </r>
  <r>
    <x v="667"/>
    <s v="27.013.239/0001-52"/>
    <s v="ND-OPERADORA CIELO"/>
    <n v="25614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668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188"/>
    <x v="1"/>
    <x v="4"/>
    <m/>
  </r>
  <r>
    <x v="669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184"/>
    <x v="1"/>
    <x v="4"/>
    <m/>
  </r>
  <r>
    <x v="670"/>
    <s v="27.191.199/0001-39"/>
    <s v="ND-OPERADORA CIELO"/>
    <n v="25400"/>
    <d v="2025-05-14T00:00:00"/>
    <m/>
    <m/>
    <m/>
    <n v="293.73"/>
    <d v="2025-05-14T00:00:00"/>
    <m/>
    <m/>
    <s v="e-CNPJ A3 (somente certificado) - 36 meses "/>
    <n v="293.73"/>
    <m/>
    <x v="0"/>
    <m/>
    <m/>
    <m/>
    <s v="1 - VENDA A VISTA"/>
    <n v="16"/>
    <x v="7"/>
    <x v="4"/>
    <m/>
  </r>
  <r>
    <x v="671"/>
    <s v="27.202.288/0001-33"/>
    <s v="NF SERVICOS"/>
    <n v="185044"/>
    <d v="2025-05-06T00:00:00"/>
    <n v="1965678"/>
    <d v="2025-05-06T00:00:00"/>
    <d v="2025-04-01T00:00:00"/>
    <n v="2959.61"/>
    <d v="2025-06-05T00:00:00"/>
    <s v="E0240587"/>
    <s v="PD024423"/>
    <s v="HOSPEDAGEM"/>
    <n v="2959.61"/>
    <d v="2025-04-01T00:00:00"/>
    <x v="0"/>
    <m/>
    <m/>
    <s v="359.00008410/2024-15-ITO"/>
    <s v="2 - FATURADO"/>
    <n v="0"/>
    <x v="0"/>
    <x v="0"/>
    <m/>
  </r>
  <r>
    <x v="672"/>
    <s v="27.242.508/0001-52"/>
    <s v="ND-OPERADORA CIELO"/>
    <n v="25527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673"/>
    <s v="27.286.037/0001-84"/>
    <s v="ND-OPERADORA CIELO"/>
    <n v="25513"/>
    <d v="2025-05-22T00:00:00"/>
    <m/>
    <m/>
    <m/>
    <n v="139.38999999999999"/>
    <d v="2025-05-22T00:00:00"/>
    <m/>
    <m/>
    <s v="e-CNPJ A1 - Renovação 12 meses"/>
    <n v="139.38999999999999"/>
    <m/>
    <x v="0"/>
    <m/>
    <m/>
    <m/>
    <s v="1 - VENDA A VISTA"/>
    <n v="8"/>
    <x v="7"/>
    <x v="4"/>
    <m/>
  </r>
  <r>
    <x v="674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106"/>
    <x v="6"/>
    <x v="4"/>
    <m/>
  </r>
  <r>
    <x v="675"/>
    <s v="27.351.724/0001-36"/>
    <s v="ND-OPERADORA CIELO"/>
    <n v="25296"/>
    <d v="2025-05-06T00:00:00"/>
    <m/>
    <m/>
    <m/>
    <n v="312.48"/>
    <d v="2025-05-06T00:00:00"/>
    <m/>
    <m/>
    <s v="e-CNPJ A3 em cartão - 36 meses "/>
    <n v="312.48"/>
    <m/>
    <x v="0"/>
    <m/>
    <m/>
    <m/>
    <s v="1 - VENDA A VISTA"/>
    <n v="24"/>
    <x v="7"/>
    <x v="4"/>
    <m/>
  </r>
  <r>
    <x v="676"/>
    <s v="27.361.196/0001-04"/>
    <s v="ND-OPERADORA CIELO"/>
    <n v="25298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677"/>
    <s v="27.448.598/0001-32"/>
    <s v="5114 Venda A.T.CONSI"/>
    <n v="676"/>
    <d v="2025-04-28T00:00:00"/>
    <m/>
    <s v="AcertoNF 5853"/>
    <m/>
    <n v="336"/>
    <d v="2025-06-27T00:00:00"/>
    <m/>
    <m/>
    <s v="JORNAL EX"/>
    <n v="336"/>
    <m/>
    <x v="0"/>
    <m/>
    <m/>
    <m/>
    <s v="60 DIAS"/>
    <n v="0"/>
    <x v="0"/>
    <x v="6"/>
    <m/>
  </r>
  <r>
    <x v="677"/>
    <s v="27.448.598/0001-32"/>
    <s v="5114 Venda A.T.CONSI"/>
    <n v="677"/>
    <d v="2025-04-28T00:00:00"/>
    <m/>
    <s v="Acerto NF 5850"/>
    <m/>
    <n v="168"/>
    <d v="2025-06-27T00:00:00"/>
    <m/>
    <m/>
    <s v="VIAGEM PITORESCA E HISTORICA AO BRASIL - 2A REIMPRESSAO"/>
    <n v="168"/>
    <m/>
    <x v="0"/>
    <m/>
    <m/>
    <m/>
    <s v="60 DIAS"/>
    <n v="0"/>
    <x v="0"/>
    <x v="6"/>
    <m/>
  </r>
  <r>
    <x v="678"/>
    <s v="27.592.320/0001-34"/>
    <s v="ND-OPERADORA CIELO"/>
    <n v="25387"/>
    <d v="2025-05-13T00:00:00"/>
    <m/>
    <m/>
    <m/>
    <n v="187.49"/>
    <d v="2025-05-13T00:00:00"/>
    <m/>
    <m/>
    <s v="Certificado e-CNPJ A1 em Software (12 meses)"/>
    <n v="187.49"/>
    <m/>
    <x v="0"/>
    <m/>
    <m/>
    <m/>
    <s v="1 - VENDA A VISTA"/>
    <n v="17"/>
    <x v="7"/>
    <x v="4"/>
    <m/>
  </r>
  <r>
    <x v="679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282"/>
    <x v="4"/>
    <x v="1"/>
    <m/>
  </r>
  <r>
    <x v="680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263"/>
    <x v="1"/>
    <x v="4"/>
    <m/>
  </r>
  <r>
    <x v="681"/>
    <s v="27.895.575/0001-76"/>
    <s v="ND-OPERADORA CIELO"/>
    <n v="25466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682"/>
    <s v="270.666.698-60"/>
    <s v="NF SERVICOS KIT"/>
    <n v="186345"/>
    <d v="2025-05-16T00:00:00"/>
    <n v="1966979"/>
    <d v="2025-05-16T00:00:00"/>
    <m/>
    <n v="110.73"/>
    <d v="2025-05-26T00:00:00"/>
    <m/>
    <m/>
    <s v="SISTEMA E-CNH"/>
    <n v="110.73"/>
    <m/>
    <x v="0"/>
    <m/>
    <m/>
    <m/>
    <s v="10 DIAS"/>
    <n v="4"/>
    <x v="7"/>
    <x v="1"/>
    <m/>
  </r>
  <r>
    <x v="683"/>
    <s v="270.783.468-82"/>
    <s v="ND-AMAZON"/>
    <n v="188"/>
    <d v="2025-01-22T00:00:00"/>
    <m/>
    <m/>
    <m/>
    <n v="197.58"/>
    <d v="2025-02-21T00:00:00"/>
    <m/>
    <m/>
    <s v="RENINA KATZ - CADERNOS DE DESENHO"/>
    <n v="197.58"/>
    <m/>
    <x v="0"/>
    <m/>
    <m/>
    <m/>
    <s v="2 - FATURADO"/>
    <n v="98"/>
    <x v="6"/>
    <x v="3"/>
    <m/>
  </r>
  <r>
    <x v="684"/>
    <s v="271.076.768-65"/>
    <s v="ND-OPERADORA CIELO"/>
    <n v="25486"/>
    <d v="2025-05-20T00:00:00"/>
    <m/>
    <m/>
    <m/>
    <n v="124.99"/>
    <d v="2025-05-20T00:00:00"/>
    <m/>
    <m/>
    <s v="Certificado e-CPF A1 em Software (12 meses)"/>
    <n v="124.99"/>
    <m/>
    <x v="0"/>
    <m/>
    <m/>
    <m/>
    <s v="1 - VENDA A VISTA"/>
    <n v="10"/>
    <x v="7"/>
    <x v="4"/>
    <m/>
  </r>
  <r>
    <x v="685"/>
    <s v="271.995.658-95"/>
    <s v="ND-AMAZON"/>
    <n v="407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0"/>
    <x v="0"/>
    <x v="3"/>
    <m/>
  </r>
  <r>
    <x v="686"/>
    <s v="272.138.268-32"/>
    <s v="ND-OPERADORA CIELO"/>
    <n v="25535"/>
    <d v="2025-05-23T00:00:00"/>
    <m/>
    <m/>
    <m/>
    <n v="124.99"/>
    <d v="2025-05-23T00:00:00"/>
    <m/>
    <m/>
    <s v="e-CPF A1 (renovacao) em Software (12 meses) "/>
    <n v="124.99"/>
    <m/>
    <x v="0"/>
    <m/>
    <m/>
    <m/>
    <s v="1 - VENDA A VISTA"/>
    <n v="7"/>
    <x v="7"/>
    <x v="4"/>
    <m/>
  </r>
  <r>
    <x v="687"/>
    <s v="272.310.178-94"/>
    <s v="ND-AMAZON"/>
    <n v="265"/>
    <d v="2025-03-27T00:00:00"/>
    <m/>
    <m/>
    <m/>
    <n v="71.78"/>
    <d v="2025-04-26T00:00:00"/>
    <m/>
    <m/>
    <s v="MONTEIRO LOBATO LIVRO A LIVRO: OBRA INFANTIL - 2A REIMPRESSAO"/>
    <n v="71.78"/>
    <m/>
    <x v="0"/>
    <m/>
    <m/>
    <m/>
    <s v="2 - FATURADO"/>
    <n v="34"/>
    <x v="5"/>
    <x v="3"/>
    <m/>
  </r>
  <r>
    <x v="688"/>
    <s v="274.471.028-81"/>
    <s v="ND-AMAZON"/>
    <n v="212"/>
    <d v="2025-02-06T00:00:00"/>
    <m/>
    <m/>
    <m/>
    <n v="23"/>
    <d v="2025-03-08T00:00:00"/>
    <m/>
    <m/>
    <s v="1932 -  REVOLUCAO- CONSTITUICAO E CIDADANIA - LIVRO ALUNO"/>
    <n v="23"/>
    <m/>
    <x v="0"/>
    <m/>
    <m/>
    <m/>
    <s v="2 - FATURADO"/>
    <n v="83"/>
    <x v="8"/>
    <x v="3"/>
    <m/>
  </r>
  <r>
    <x v="689"/>
    <s v="276.399.708-22"/>
    <s v="ND-OPERADORA CIELO"/>
    <n v="25279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690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89"/>
    <x v="8"/>
    <x v="3"/>
    <m/>
  </r>
  <r>
    <x v="691"/>
    <s v="276.915.328-57"/>
    <s v="ND-OPERADORA CIELO"/>
    <n v="25536"/>
    <d v="2025-05-23T00:00:00"/>
    <m/>
    <m/>
    <m/>
    <n v="150"/>
    <d v="2025-05-23T00:00:00"/>
    <m/>
    <m/>
    <s v="Certificado e-PF A3 (renovação) - 36 meses"/>
    <n v="150"/>
    <m/>
    <x v="0"/>
    <m/>
    <m/>
    <m/>
    <s v="1 - VENDA A VISTA"/>
    <n v="7"/>
    <x v="7"/>
    <x v="4"/>
    <m/>
  </r>
  <r>
    <x v="692"/>
    <s v="277.426.848-61"/>
    <s v="ND-OPERADORA CIELO"/>
    <n v="25503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693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281"/>
    <x v="4"/>
    <x v="1"/>
    <m/>
  </r>
  <r>
    <x v="693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248"/>
    <x v="4"/>
    <x v="1"/>
    <m/>
  </r>
  <r>
    <x v="693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217"/>
    <x v="4"/>
    <x v="1"/>
    <m/>
  </r>
  <r>
    <x v="693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171"/>
    <x v="4"/>
    <x v="1"/>
    <m/>
  </r>
  <r>
    <x v="693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693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693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693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068"/>
    <x v="4"/>
    <x v="1"/>
    <m/>
  </r>
  <r>
    <x v="693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693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693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694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113"/>
    <x v="6"/>
    <x v="3"/>
    <m/>
  </r>
  <r>
    <x v="695"/>
    <s v="279.455.188-42"/>
    <s v="ND-AMAZON"/>
    <n v="206"/>
    <d v="2025-02-06T00:00:00"/>
    <m/>
    <m/>
    <m/>
    <n v="50.57"/>
    <d v="2025-03-08T00:00:00"/>
    <m/>
    <m/>
    <s v="IBERE CAMARGO - CADERNOS DE DESENHO"/>
    <n v="50.57"/>
    <m/>
    <x v="0"/>
    <m/>
    <m/>
    <m/>
    <s v="2 - FATURADO"/>
    <n v="83"/>
    <x v="8"/>
    <x v="3"/>
    <m/>
  </r>
  <r>
    <x v="696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0"/>
    <x v="0"/>
    <x v="3"/>
    <m/>
  </r>
  <r>
    <x v="697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262"/>
    <x v="4"/>
    <x v="1"/>
    <m/>
  </r>
  <r>
    <x v="698"/>
    <s v="28.495.932/0001-71"/>
    <s v="ND-OPERADORA CIELO"/>
    <n v="25404"/>
    <d v="2025-05-14T00:00:00"/>
    <m/>
    <m/>
    <m/>
    <n v="187.49"/>
    <d v="2025-05-14T00:00:00"/>
    <m/>
    <m/>
    <s v="Certificado e-CNPJ A1 em Software (12 meses)"/>
    <n v="187.49"/>
    <m/>
    <x v="0"/>
    <m/>
    <m/>
    <m/>
    <s v="1 - VENDA A VISTA"/>
    <n v="16"/>
    <x v="7"/>
    <x v="4"/>
    <m/>
  </r>
  <r>
    <x v="699"/>
    <s v="28.542.017/0001-90"/>
    <s v="NF SERVICOS KIT"/>
    <n v="169319"/>
    <d v="2024-10-08T00:00:00"/>
    <n v="1859064"/>
    <d v="2024-10-08T00:00:00"/>
    <d v="2024-09-01T00:00:00"/>
    <n v="2744.79"/>
    <d v="2025-04-24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36"/>
    <x v="5"/>
    <x v="1"/>
    <m/>
  </r>
  <r>
    <x v="700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031"/>
    <x v="4"/>
    <x v="1"/>
    <m/>
  </r>
  <r>
    <x v="700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700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45"/>
    <x v="4"/>
    <x v="1"/>
    <m/>
  </r>
  <r>
    <x v="700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16"/>
    <x v="4"/>
    <x v="1"/>
    <m/>
  </r>
  <r>
    <x v="700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81"/>
    <x v="4"/>
    <x v="1"/>
    <m/>
  </r>
  <r>
    <x v="700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53"/>
    <x v="4"/>
    <x v="1"/>
    <m/>
  </r>
  <r>
    <x v="700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24"/>
    <x v="4"/>
    <x v="1"/>
    <m/>
  </r>
  <r>
    <x v="700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84"/>
    <x v="4"/>
    <x v="1"/>
    <m/>
  </r>
  <r>
    <x v="700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58"/>
    <x v="4"/>
    <x v="1"/>
    <m/>
  </r>
  <r>
    <x v="700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34"/>
    <x v="4"/>
    <x v="1"/>
    <m/>
  </r>
  <r>
    <x v="700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86"/>
    <x v="4"/>
    <x v="1"/>
    <m/>
  </r>
  <r>
    <x v="700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73"/>
    <x v="4"/>
    <x v="1"/>
    <m/>
  </r>
  <r>
    <x v="700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38"/>
    <x v="4"/>
    <x v="1"/>
    <m/>
  </r>
  <r>
    <x v="700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08"/>
    <x v="4"/>
    <x v="1"/>
    <m/>
  </r>
  <r>
    <x v="700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76"/>
    <x v="4"/>
    <x v="1"/>
    <m/>
  </r>
  <r>
    <x v="700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48"/>
    <x v="4"/>
    <x v="1"/>
    <m/>
  </r>
  <r>
    <x v="700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17"/>
    <x v="4"/>
    <x v="1"/>
    <m/>
  </r>
  <r>
    <x v="700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83"/>
    <x v="4"/>
    <x v="1"/>
    <m/>
  </r>
  <r>
    <x v="700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700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701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324"/>
    <x v="4"/>
    <x v="1"/>
    <m/>
  </r>
  <r>
    <x v="702"/>
    <s v="28.921.233/0001-46"/>
    <s v="ND-OPERADORA CIELO"/>
    <n v="25340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703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1114"/>
    <x v="4"/>
    <x v="1"/>
    <m/>
  </r>
  <r>
    <x v="704"/>
    <s v="28.964.557/0001-61"/>
    <s v="ND-OPERADORA CIELO"/>
    <n v="25264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705"/>
    <s v="280.202.878-25"/>
    <s v="ND-AMAZON"/>
    <n v="60"/>
    <d v="2025-01-07T00:00:00"/>
    <m/>
    <m/>
    <m/>
    <n v="25.5"/>
    <d v="2025-02-06T00:00:00"/>
    <m/>
    <m/>
    <s v="TEMPOS DE CABO DE PAULO VANZOLINI"/>
    <n v="25.5"/>
    <m/>
    <x v="0"/>
    <m/>
    <m/>
    <m/>
    <s v="2 - FATURADO"/>
    <n v="113"/>
    <x v="6"/>
    <x v="3"/>
    <m/>
  </r>
  <r>
    <x v="706"/>
    <s v="281.180.588-59"/>
    <s v="ND-OPERADORA CIELO"/>
    <n v="25301"/>
    <d v="2025-05-06T00:00:00"/>
    <m/>
    <m/>
    <m/>
    <n v="187.49"/>
    <d v="2025-05-06T00:00:00"/>
    <m/>
    <m/>
    <s v="Certificado e-CPF A3 (renovação) - 36 meses"/>
    <n v="187.49"/>
    <m/>
    <x v="0"/>
    <m/>
    <m/>
    <m/>
    <s v="1 - VENDA A VISTA"/>
    <n v="24"/>
    <x v="7"/>
    <x v="4"/>
    <m/>
  </r>
  <r>
    <x v="707"/>
    <s v="281.838.578-41"/>
    <s v="ND-OPERADORA CIELO"/>
    <n v="25607"/>
    <d v="2025-05-28T00:00:00"/>
    <m/>
    <m/>
    <m/>
    <n v="124.99"/>
    <d v="2025-05-28T00:00:00"/>
    <m/>
    <m/>
    <s v="Certificado e-CPF A1 em Software (12 meses)"/>
    <n v="124.99"/>
    <m/>
    <x v="0"/>
    <m/>
    <m/>
    <m/>
    <s v="1 - VENDA A VISTA"/>
    <n v="2"/>
    <x v="7"/>
    <x v="4"/>
    <m/>
  </r>
  <r>
    <x v="708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708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708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77"/>
    <x v="2"/>
    <x v="1"/>
    <m/>
  </r>
  <r>
    <x v="709"/>
    <s v="285.394.758-04"/>
    <s v="ND-OPERADORA CIELO"/>
    <n v="25595"/>
    <d v="2025-05-28T00:00:00"/>
    <m/>
    <m/>
    <m/>
    <n v="124.99"/>
    <d v="2025-05-28T00:00:00"/>
    <m/>
    <m/>
    <s v="e-CPF A1 (renovacao) em Software (12 meses) "/>
    <n v="124.99"/>
    <m/>
    <x v="0"/>
    <m/>
    <m/>
    <m/>
    <s v="1 - VENDA A VISTA"/>
    <n v="2"/>
    <x v="7"/>
    <x v="4"/>
    <m/>
  </r>
  <r>
    <x v="710"/>
    <s v="285.644.158-01"/>
    <s v="ND-OPERADORA CIELO"/>
    <n v="25507"/>
    <d v="2025-05-22T00:00:00"/>
    <m/>
    <m/>
    <m/>
    <n v="124.99"/>
    <d v="2025-05-22T00:00:00"/>
    <m/>
    <m/>
    <s v="Certificado e-CPF A1 em Software (12 meses)"/>
    <n v="124.99"/>
    <m/>
    <x v="0"/>
    <m/>
    <m/>
    <m/>
    <s v="1 - VENDA A VISTA"/>
    <n v="8"/>
    <x v="7"/>
    <x v="4"/>
    <m/>
  </r>
  <r>
    <x v="711"/>
    <s v="285.931.498-98"/>
    <s v="ND-BENEF AFASTADOS"/>
    <n v="950"/>
    <d v="2025-05-02T00:00:00"/>
    <m/>
    <m/>
    <m/>
    <n v="217.22"/>
    <d v="2025-06-03T00:00:00"/>
    <m/>
    <m/>
    <s v="PLANO DE SAUDE FUNC AFASTADOS"/>
    <n v="217.22"/>
    <m/>
    <x v="0"/>
    <m/>
    <m/>
    <m/>
    <s v="32 DIAS"/>
    <n v="0"/>
    <x v="0"/>
    <x v="5"/>
    <m/>
  </r>
  <r>
    <x v="712"/>
    <s v="286.867.028-80"/>
    <s v="ND-AMAZON"/>
    <n v="304"/>
    <d v="2025-04-17T00:00:00"/>
    <m/>
    <m/>
    <m/>
    <n v="31.9"/>
    <d v="2025-05-17T00:00:00"/>
    <m/>
    <m/>
    <s v="Outras Receitas de Livraria"/>
    <n v="31.9"/>
    <m/>
    <x v="0"/>
    <m/>
    <m/>
    <m/>
    <s v="2 - FATURADO"/>
    <n v="13"/>
    <x v="7"/>
    <x v="3"/>
    <m/>
  </r>
  <r>
    <x v="713"/>
    <s v="286.900.098-76"/>
    <s v="ND-OPERADORA CIELO"/>
    <n v="25297"/>
    <d v="2025-05-06T00:00:00"/>
    <m/>
    <m/>
    <m/>
    <n v="124.99"/>
    <d v="2025-05-06T00:00:00"/>
    <m/>
    <m/>
    <s v="e-CPF A1 (renovacao) em Software (12 meses) "/>
    <n v="124.99"/>
    <m/>
    <x v="0"/>
    <m/>
    <m/>
    <m/>
    <s v="1 - VENDA A VISTA"/>
    <n v="24"/>
    <x v="7"/>
    <x v="4"/>
    <m/>
  </r>
  <r>
    <x v="714"/>
    <s v="287.911.388-17"/>
    <s v="ND-OPERADORA CIELO"/>
    <n v="25352"/>
    <d v="2025-05-10T00:00:00"/>
    <m/>
    <m/>
    <m/>
    <n v="124.99"/>
    <d v="2025-05-10T00:00:00"/>
    <m/>
    <m/>
    <s v="Certificado e-CPF A1 em Software (12 meses)"/>
    <n v="124.99"/>
    <m/>
    <x v="0"/>
    <m/>
    <m/>
    <m/>
    <s v="1 - VENDA A VISTA"/>
    <n v="20"/>
    <x v="7"/>
    <x v="4"/>
    <m/>
  </r>
  <r>
    <x v="715"/>
    <s v="288.386.938-38"/>
    <s v="ND-OPERADORA CIELO"/>
    <n v="25587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716"/>
    <s v="288.732.638-44"/>
    <s v="ND-OPERADORA CIELO"/>
    <n v="25520"/>
    <d v="2025-05-22T00:00:00"/>
    <m/>
    <m/>
    <m/>
    <n v="231.23"/>
    <d v="2025-05-22T00:00:00"/>
    <m/>
    <m/>
    <s v="Certificado e-CPF A3 em cartão - 36 meses"/>
    <n v="231.23"/>
    <m/>
    <x v="0"/>
    <m/>
    <m/>
    <m/>
    <s v="1 - VENDA A VISTA"/>
    <n v="8"/>
    <x v="7"/>
    <x v="4"/>
    <m/>
  </r>
  <r>
    <x v="717"/>
    <s v="289.778.388-51"/>
    <s v="ND-AMAZON"/>
    <n v="2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718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262"/>
    <x v="4"/>
    <x v="1"/>
    <m/>
  </r>
  <r>
    <x v="719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164"/>
    <x v="2"/>
    <x v="4"/>
    <m/>
  </r>
  <r>
    <x v="720"/>
    <s v="29.364.381/0001-70"/>
    <s v="ND-OPERADORA CIELO"/>
    <n v="25381"/>
    <d v="2025-05-13T00:00:00"/>
    <m/>
    <m/>
    <m/>
    <n v="124.99"/>
    <d v="2025-05-13T00:00:00"/>
    <m/>
    <m/>
    <s v="Certificado e-CPF A1 em Software (12 meses)"/>
    <n v="124.99"/>
    <m/>
    <x v="0"/>
    <m/>
    <m/>
    <m/>
    <s v="1 - VENDA A VISTA"/>
    <n v="17"/>
    <x v="7"/>
    <x v="4"/>
    <m/>
  </r>
  <r>
    <x v="721"/>
    <s v="29.497.389/0001-04"/>
    <s v="ND-OPERADORA CIELO"/>
    <n v="25478"/>
    <d v="2025-05-20T00:00:00"/>
    <m/>
    <m/>
    <m/>
    <n v="187.49"/>
    <d v="2025-05-20T00:00:00"/>
    <m/>
    <m/>
    <s v="Certificado e-CNPJ A1 em Software (12 meses)"/>
    <n v="187.49"/>
    <m/>
    <x v="0"/>
    <m/>
    <m/>
    <m/>
    <s v="1 - VENDA A VISTA"/>
    <n v="10"/>
    <x v="7"/>
    <x v="4"/>
    <m/>
  </r>
  <r>
    <x v="722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318"/>
    <x v="4"/>
    <x v="1"/>
    <m/>
  </r>
  <r>
    <x v="723"/>
    <s v="29.518.215/0001-80"/>
    <s v="NF SERVICOS"/>
    <n v="185034"/>
    <d v="2025-05-06T00:00:00"/>
    <n v="1965668"/>
    <d v="2025-05-06T00:00:00"/>
    <d v="2025-04-01T00:00:00"/>
    <n v="5919.22"/>
    <d v="2025-06-05T00:00:00"/>
    <s v="E0240433"/>
    <s v="PD024296"/>
    <s v="HOSPEDAGEM"/>
    <n v="5919.22"/>
    <d v="2025-04-01T00:00:00"/>
    <x v="0"/>
    <m/>
    <m/>
    <s v="359.00006460/2024-68-ITO"/>
    <s v="2 - FATURADO"/>
    <n v="0"/>
    <x v="0"/>
    <x v="0"/>
    <m/>
  </r>
  <r>
    <x v="724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1"/>
    <m/>
    <m/>
    <m/>
    <s v="2 - FATURADO"/>
    <n v="1304"/>
    <x v="4"/>
    <x v="1"/>
    <m/>
  </r>
  <r>
    <x v="724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1"/>
    <m/>
    <m/>
    <m/>
    <s v="60/75/90"/>
    <n v="918"/>
    <x v="4"/>
    <x v="6"/>
    <m/>
  </r>
  <r>
    <x v="724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1"/>
    <m/>
    <m/>
    <m/>
    <s v="60/75/90"/>
    <n v="655"/>
    <x v="4"/>
    <x v="6"/>
    <m/>
  </r>
  <r>
    <x v="724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1"/>
    <m/>
    <m/>
    <m/>
    <s v="60/75/90"/>
    <n v="640"/>
    <x v="4"/>
    <x v="6"/>
    <m/>
  </r>
  <r>
    <x v="724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1"/>
    <m/>
    <m/>
    <m/>
    <s v="60/75/90"/>
    <n v="605"/>
    <x v="4"/>
    <x v="6"/>
    <m/>
  </r>
  <r>
    <x v="724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1"/>
    <m/>
    <m/>
    <m/>
    <s v="60/75/90"/>
    <n v="620"/>
    <x v="4"/>
    <x v="6"/>
    <m/>
  </r>
  <r>
    <x v="724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1"/>
    <m/>
    <m/>
    <m/>
    <s v="60/75/90"/>
    <n v="635"/>
    <x v="4"/>
    <x v="6"/>
    <m/>
  </r>
  <r>
    <x v="724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1"/>
    <m/>
    <m/>
    <m/>
    <s v="60/75/90"/>
    <n v="620"/>
    <x v="4"/>
    <x v="6"/>
    <m/>
  </r>
  <r>
    <x v="724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1"/>
    <m/>
    <m/>
    <m/>
    <s v="60/75/90"/>
    <n v="605"/>
    <x v="4"/>
    <x v="6"/>
    <m/>
  </r>
  <r>
    <x v="724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1"/>
    <m/>
    <m/>
    <m/>
    <s v="60/75/90"/>
    <n v="635"/>
    <x v="4"/>
    <x v="6"/>
    <m/>
  </r>
  <r>
    <x v="724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1"/>
    <m/>
    <m/>
    <m/>
    <s v="60 DIAS"/>
    <n v="424"/>
    <x v="4"/>
    <x v="6"/>
    <m/>
  </r>
  <r>
    <x v="724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43"/>
    <x v="5"/>
    <x v="6"/>
    <m/>
  </r>
  <r>
    <x v="724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55"/>
    <x v="5"/>
    <x v="6"/>
    <m/>
  </r>
  <r>
    <x v="724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5"/>
    <x v="7"/>
    <x v="6"/>
    <m/>
  </r>
  <r>
    <x v="725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218"/>
    <x v="4"/>
    <x v="1"/>
    <m/>
  </r>
  <r>
    <x v="726"/>
    <s v="292.633.698-52"/>
    <s v="ND-OPERADORA CIELO"/>
    <n v="25606"/>
    <d v="2025-05-28T00:00:00"/>
    <m/>
    <m/>
    <m/>
    <n v="124.99"/>
    <d v="2025-05-28T00:00:00"/>
    <m/>
    <m/>
    <s v="Certificado e-CPF A1 em Software (12 meses)"/>
    <n v="124.99"/>
    <m/>
    <x v="0"/>
    <m/>
    <m/>
    <m/>
    <s v="1 - VENDA A VISTA"/>
    <n v="2"/>
    <x v="7"/>
    <x v="4"/>
    <m/>
  </r>
  <r>
    <x v="727"/>
    <s v="292.721.948-65"/>
    <s v="ND-OPERADORA CIELO"/>
    <n v="25435"/>
    <d v="2025-05-16T00:00:00"/>
    <m/>
    <m/>
    <m/>
    <n v="187.49"/>
    <d v="2025-05-16T00:00:00"/>
    <m/>
    <m/>
    <s v="Certificado e-CPF A3 (renovação) - 36 meses"/>
    <n v="187.49"/>
    <m/>
    <x v="0"/>
    <m/>
    <m/>
    <m/>
    <s v="1 - VENDA A VISTA"/>
    <n v="14"/>
    <x v="7"/>
    <x v="4"/>
    <m/>
  </r>
  <r>
    <x v="728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13"/>
    <x v="6"/>
    <x v="3"/>
    <m/>
  </r>
  <r>
    <x v="729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0"/>
    <x v="0"/>
    <x v="3"/>
    <m/>
  </r>
  <r>
    <x v="730"/>
    <s v="294.372.758-07"/>
    <s v="ND-OPERADORA CIELO"/>
    <n v="25578"/>
    <d v="2025-05-27T00:00:00"/>
    <m/>
    <m/>
    <m/>
    <n v="187.49"/>
    <d v="2025-05-27T00:00:00"/>
    <m/>
    <m/>
    <s v="Certificado e-CPF A3 (somente certificado) - 36 meses"/>
    <n v="187.49"/>
    <m/>
    <x v="0"/>
    <m/>
    <m/>
    <m/>
    <s v="1 - VENDA A VISTA"/>
    <n v="3"/>
    <x v="7"/>
    <x v="4"/>
    <m/>
  </r>
  <r>
    <x v="731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28"/>
    <x v="7"/>
    <x v="3"/>
    <m/>
  </r>
  <r>
    <x v="732"/>
    <s v="294.922.198-08"/>
    <s v="ND-AMAZON"/>
    <n v="257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4"/>
    <x v="5"/>
    <x v="3"/>
    <m/>
  </r>
  <r>
    <x v="733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0"/>
    <x v="0"/>
    <x v="3"/>
    <m/>
  </r>
  <r>
    <x v="733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0"/>
    <x v="0"/>
    <x v="3"/>
    <m/>
  </r>
  <r>
    <x v="734"/>
    <s v="296.613.268-00"/>
    <s v="ND-AMAZON"/>
    <n v="149"/>
    <d v="2025-01-09T00:00:00"/>
    <m/>
    <m/>
    <m/>
    <n v="21.25"/>
    <d v="2025-02-08T00:00:00"/>
    <m/>
    <m/>
    <s v="MUITAS VIDAS EM UMA SO: JOSE BONIFACIO DE ANDRADA E SILVA - COLECAO APL V. 1"/>
    <n v="21.25"/>
    <m/>
    <x v="0"/>
    <m/>
    <m/>
    <m/>
    <s v="2 - FATURADO"/>
    <n v="111"/>
    <x v="6"/>
    <x v="3"/>
    <m/>
  </r>
  <r>
    <x v="735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13"/>
    <x v="6"/>
    <x v="3"/>
    <m/>
  </r>
  <r>
    <x v="736"/>
    <s v="298.439.578-65"/>
    <s v="ND-AMAZON"/>
    <n v="192"/>
    <d v="2025-01-31T00:00:00"/>
    <m/>
    <m/>
    <m/>
    <n v="23"/>
    <d v="2025-03-02T00:00:00"/>
    <m/>
    <m/>
    <s v="1932 -  REVOLUCAO- CONSTITUICAO E CIDADANIA - LIVRO ALUNO"/>
    <n v="23"/>
    <m/>
    <x v="0"/>
    <m/>
    <m/>
    <m/>
    <s v="2 - FATURADO"/>
    <n v="89"/>
    <x v="8"/>
    <x v="3"/>
    <m/>
  </r>
  <r>
    <x v="737"/>
    <s v="298.512.114-00"/>
    <s v="ND-BENEF AFASTADOS"/>
    <n v="951"/>
    <d v="2025-05-02T00:00:00"/>
    <m/>
    <m/>
    <m/>
    <n v="527.91"/>
    <d v="2025-06-03T00:00:00"/>
    <m/>
    <m/>
    <s v="PLANO DE SAUDE FUNC AFASTADOS"/>
    <n v="527.91"/>
    <m/>
    <x v="0"/>
    <m/>
    <m/>
    <m/>
    <s v="32 DIAS"/>
    <n v="0"/>
    <x v="0"/>
    <x v="5"/>
    <m/>
  </r>
  <r>
    <x v="738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155"/>
    <x v="4"/>
    <x v="1"/>
    <m/>
  </r>
  <r>
    <x v="738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034"/>
    <x v="4"/>
    <x v="1"/>
    <m/>
  </r>
  <r>
    <x v="738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000"/>
    <x v="4"/>
    <x v="1"/>
    <m/>
  </r>
  <r>
    <x v="738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975"/>
    <x v="4"/>
    <x v="1"/>
    <m/>
  </r>
  <r>
    <x v="739"/>
    <s v="299.508.948-75"/>
    <s v="ND-OPERADORA CIELO"/>
    <n v="25588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740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00"/>
    <x v="4"/>
    <x v="1"/>
    <m/>
  </r>
  <r>
    <x v="741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1047"/>
    <x v="4"/>
    <x v="1"/>
    <m/>
  </r>
  <r>
    <x v="742"/>
    <s v="30.667.937/0001-86"/>
    <s v="ND-OPERADORA CIELO"/>
    <n v="25501"/>
    <d v="2025-05-21T00:00:00"/>
    <m/>
    <m/>
    <m/>
    <n v="187.49"/>
    <d v="2025-05-21T00:00:00"/>
    <m/>
    <m/>
    <s v="Certificado e-CNPJ A1 em Software (12 meses)"/>
    <n v="187.49"/>
    <m/>
    <x v="0"/>
    <m/>
    <m/>
    <m/>
    <s v="1 - VENDA A VISTA"/>
    <n v="9"/>
    <x v="7"/>
    <x v="4"/>
    <m/>
  </r>
  <r>
    <x v="743"/>
    <s v="30.928.346/0001-15"/>
    <s v="NF SERVICOS"/>
    <n v="185833"/>
    <d v="2025-05-13T00:00:00"/>
    <n v="1966467"/>
    <d v="2025-05-13T00:00:00"/>
    <d v="2025-04-01T00:00:00"/>
    <n v="672"/>
    <d v="2025-06-12T00:00:00"/>
    <s v="E0230673"/>
    <s v="PD023673"/>
    <s v="PREFEITURA CADASTRO"/>
    <n v="639.74"/>
    <d v="2025-04-01T00:00:00"/>
    <x v="0"/>
    <s v="40/2023"/>
    <m/>
    <s v="359.00007155/2023-11-APPS/ITO"/>
    <s v="2 - FATURADO"/>
    <n v="0"/>
    <x v="0"/>
    <x v="0"/>
    <m/>
  </r>
  <r>
    <x v="744"/>
    <s v="300.602.734-53"/>
    <s v="ND-AMAZON"/>
    <n v="148"/>
    <d v="2025-01-09T00:00:00"/>
    <m/>
    <m/>
    <m/>
    <n v="195.07"/>
    <d v="2025-02-08T00:00:00"/>
    <m/>
    <m/>
    <s v="PASSAGENS - 3A REIMPRESSAO"/>
    <n v="195.07"/>
    <m/>
    <x v="0"/>
    <m/>
    <m/>
    <m/>
    <s v="2 - FATURADO"/>
    <n v="111"/>
    <x v="6"/>
    <x v="3"/>
    <m/>
  </r>
  <r>
    <x v="745"/>
    <s v="300.951.008-06"/>
    <s v="ND-AMAZON"/>
    <n v="202"/>
    <d v="2025-02-06T00:00:00"/>
    <m/>
    <m/>
    <m/>
    <n v="33.6"/>
    <d v="2025-03-08T00:00:00"/>
    <m/>
    <m/>
    <s v="ELISEU VISCONTI - CADERNOS DE DESENHO"/>
    <n v="33.6"/>
    <m/>
    <x v="0"/>
    <m/>
    <m/>
    <m/>
    <s v="2 - FATURADO"/>
    <n v="83"/>
    <x v="8"/>
    <x v="3"/>
    <m/>
  </r>
  <r>
    <x v="746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113"/>
    <x v="6"/>
    <x v="3"/>
    <m/>
  </r>
  <r>
    <x v="747"/>
    <s v="301.555.568-51"/>
    <s v="ND-OPERADORA CIELO"/>
    <n v="25596"/>
    <d v="2025-05-28T00:00:00"/>
    <m/>
    <m/>
    <m/>
    <n v="124.99"/>
    <d v="2025-05-28T00:00:00"/>
    <m/>
    <m/>
    <s v="Certificado e-CPF A1 em Software (12 meses)"/>
    <n v="124.99"/>
    <m/>
    <x v="0"/>
    <m/>
    <m/>
    <m/>
    <s v="1 - VENDA A VISTA"/>
    <n v="2"/>
    <x v="7"/>
    <x v="4"/>
    <m/>
  </r>
  <r>
    <x v="748"/>
    <s v="303.669.388-27"/>
    <s v="ND-OPERADORA CIELO"/>
    <n v="25236"/>
    <d v="2025-04-30T00:00:00"/>
    <m/>
    <m/>
    <m/>
    <n v="187.49"/>
    <d v="2025-04-30T00:00:00"/>
    <m/>
    <m/>
    <s v="Certificado e-CNPJ A1 em Software (12 meses)"/>
    <n v="187.49"/>
    <m/>
    <x v="0"/>
    <m/>
    <m/>
    <m/>
    <s v="1 - VENDA A VISTA"/>
    <n v="30"/>
    <x v="7"/>
    <x v="4"/>
    <m/>
  </r>
  <r>
    <x v="749"/>
    <s v="304.709.308-37"/>
    <s v="ND-OPERADORA CIELO"/>
    <n v="25583"/>
    <d v="2025-05-27T00:00:00"/>
    <m/>
    <m/>
    <m/>
    <n v="124.99"/>
    <d v="2025-05-27T00:00:00"/>
    <m/>
    <m/>
    <s v="e-CPF A1 (renovacao) em Software (12 meses) "/>
    <n v="124.99"/>
    <m/>
    <x v="0"/>
    <m/>
    <m/>
    <m/>
    <s v="1 - VENDA A VISTA"/>
    <n v="3"/>
    <x v="7"/>
    <x v="4"/>
    <m/>
  </r>
  <r>
    <x v="750"/>
    <s v="305.109.688-13"/>
    <s v="ND-AMAZON"/>
    <n v="263"/>
    <d v="2025-03-27T00:00:00"/>
    <m/>
    <m/>
    <m/>
    <n v="23"/>
    <d v="2025-04-26T00:00:00"/>
    <m/>
    <m/>
    <s v="1932 -  REVOLUCAO- CONSTITUICAO E CIDADANIA - LIVRO ALUNO"/>
    <n v="23"/>
    <m/>
    <x v="0"/>
    <m/>
    <m/>
    <m/>
    <s v="2 - FATURADO"/>
    <n v="34"/>
    <x v="5"/>
    <x v="3"/>
    <m/>
  </r>
  <r>
    <x v="751"/>
    <s v="305.673.718-40"/>
    <s v="ND-OPERADORA CIELO"/>
    <n v="25359"/>
    <d v="2025-05-12T00:00:00"/>
    <m/>
    <m/>
    <m/>
    <n v="139.38999999999999"/>
    <d v="2025-05-12T00:00:00"/>
    <m/>
    <m/>
    <s v="e-CNPJ A3 - Renovação 12 meses"/>
    <n v="139.38999999999999"/>
    <m/>
    <x v="0"/>
    <m/>
    <m/>
    <m/>
    <s v="1 - VENDA A VISTA"/>
    <n v="18"/>
    <x v="7"/>
    <x v="4"/>
    <m/>
  </r>
  <r>
    <x v="752"/>
    <s v="305.990.748-09"/>
    <s v="ND-AMAZON"/>
    <n v="274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34"/>
    <x v="5"/>
    <x v="3"/>
    <m/>
  </r>
  <r>
    <x v="753"/>
    <s v="307.704.118-94"/>
    <s v="ND-OPERADORA CIELO"/>
    <n v="25485"/>
    <d v="2025-05-20T00:00:00"/>
    <m/>
    <m/>
    <m/>
    <n v="124.99"/>
    <d v="2025-05-20T00:00:00"/>
    <m/>
    <m/>
    <s v="Certificado e-CPF A1 em Software (12 meses)"/>
    <n v="124.99"/>
    <m/>
    <x v="0"/>
    <m/>
    <m/>
    <m/>
    <s v="1 - VENDA A VISTA"/>
    <n v="10"/>
    <x v="7"/>
    <x v="4"/>
    <m/>
  </r>
  <r>
    <x v="754"/>
    <s v="307.799.868-81"/>
    <s v="ND-AMAZON"/>
    <n v="196"/>
    <d v="2025-02-06T00:00:00"/>
    <m/>
    <m/>
    <m/>
    <n v="86.7"/>
    <d v="2025-03-08T00:00:00"/>
    <m/>
    <m/>
    <s v="TERRA PAPAGALORUM - EDICAO BILINGUE PORTUGUES/INGLES"/>
    <n v="86.7"/>
    <m/>
    <x v="0"/>
    <m/>
    <m/>
    <m/>
    <s v="2 - FATURADO"/>
    <n v="83"/>
    <x v="8"/>
    <x v="3"/>
    <m/>
  </r>
  <r>
    <x v="755"/>
    <s v="308.193.328-52"/>
    <s v="ND-OPERADORA CIELO"/>
    <n v="25532"/>
    <d v="2025-05-22T00:00:00"/>
    <m/>
    <m/>
    <m/>
    <n v="124.99"/>
    <d v="2025-05-22T00:00:00"/>
    <m/>
    <m/>
    <s v="Certificado e-CPF A1 em Software (12 meses)"/>
    <n v="124.99"/>
    <m/>
    <x v="0"/>
    <m/>
    <m/>
    <m/>
    <s v="1 - VENDA A VISTA"/>
    <n v="8"/>
    <x v="7"/>
    <x v="4"/>
    <m/>
  </r>
  <r>
    <x v="756"/>
    <s v="308.929.898-82"/>
    <s v="ND-OPERADORA CIELO"/>
    <n v="25529"/>
    <d v="2025-05-22T00:00:00"/>
    <m/>
    <m/>
    <m/>
    <n v="187.49"/>
    <d v="2025-05-22T00:00:00"/>
    <m/>
    <m/>
    <s v="Certificado e-CPF A3 (renovação) - 36 meses"/>
    <n v="187.49"/>
    <m/>
    <x v="0"/>
    <m/>
    <m/>
    <m/>
    <s v="1 - VENDA A VISTA"/>
    <n v="8"/>
    <x v="7"/>
    <x v="4"/>
    <m/>
  </r>
  <r>
    <x v="757"/>
    <s v="31.004.013/0001-62"/>
    <s v="6102 VENDA MERC.ADQ"/>
    <n v="640"/>
    <d v="2025-03-14T00:00:00"/>
    <m/>
    <s v="PEDIDO 2297501"/>
    <m/>
    <n v="40"/>
    <d v="2025-05-27T00:00:00"/>
    <m/>
    <m/>
    <s v="SOBRE O ESPIRITO E A LETRA NA FILOSOFIA"/>
    <n v="40"/>
    <m/>
    <x v="0"/>
    <m/>
    <m/>
    <m/>
    <s v="60 DIAS"/>
    <n v="3"/>
    <x v="7"/>
    <x v="6"/>
    <m/>
  </r>
  <r>
    <x v="757"/>
    <s v="31.004.013/0001-62"/>
    <s v="6114 Venda A.T.CONSI"/>
    <n v="666"/>
    <d v="2025-04-10T00:00:00"/>
    <m/>
    <s v="ACERTO REF NF DEV SIMB 133196"/>
    <m/>
    <n v="7.5"/>
    <d v="2025-06-09T00:00:00"/>
    <m/>
    <m/>
    <s v="JUCA KFOURI O MILITANTE DA NOTICIA - EDICAO IO"/>
    <n v="7.5"/>
    <m/>
    <x v="0"/>
    <m/>
    <m/>
    <m/>
    <s v="60 DIAS"/>
    <n v="0"/>
    <x v="0"/>
    <x v="6"/>
    <m/>
  </r>
  <r>
    <x v="757"/>
    <s v="31.004.013/0008-39"/>
    <s v="6114 Venda A.T.CONSI"/>
    <n v="664"/>
    <d v="2025-04-10T00:00:00"/>
    <m/>
    <s v="ACERTO REF NF DEV SIMB 93947"/>
    <m/>
    <n v="45"/>
    <d v="2025-06-09T00:00:00"/>
    <m/>
    <m/>
    <s v="HISTORIA ECONOMICA E SOCIAL DE SAO PAULO 1850-1950"/>
    <n v="45"/>
    <m/>
    <x v="0"/>
    <m/>
    <m/>
    <m/>
    <s v="60 DIAS"/>
    <n v="0"/>
    <x v="0"/>
    <x v="6"/>
    <m/>
  </r>
  <r>
    <x v="757"/>
    <s v="31.004.013/0010-53"/>
    <s v="6114 Venda A.T.CONSI"/>
    <n v="665"/>
    <d v="2025-04-10T00:00:00"/>
    <m/>
    <s v="ACERTO REF NF DEV SIMB 560944"/>
    <m/>
    <n v="20"/>
    <d v="2025-06-09T00:00:00"/>
    <m/>
    <m/>
    <s v="Desconto de Vendas"/>
    <n v="20"/>
    <m/>
    <x v="0"/>
    <m/>
    <m/>
    <m/>
    <s v="60 DIAS"/>
    <n v="0"/>
    <x v="0"/>
    <x v="6"/>
    <m/>
  </r>
  <r>
    <x v="758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126"/>
    <x v="3"/>
    <x v="4"/>
    <m/>
  </r>
  <r>
    <x v="759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200"/>
    <x v="4"/>
    <x v="1"/>
    <m/>
  </r>
  <r>
    <x v="760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135"/>
    <x v="3"/>
    <x v="4"/>
    <m/>
  </r>
  <r>
    <x v="761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141"/>
    <x v="3"/>
    <x v="4"/>
    <m/>
  </r>
  <r>
    <x v="762"/>
    <s v="31.569.804/0001-30"/>
    <s v="ND-OPERADORA CIELO"/>
    <n v="25282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763"/>
    <s v="31.573.578/0001-60"/>
    <s v="ND-OPERADORA CIELO"/>
    <n v="25273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764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1071"/>
    <x v="4"/>
    <x v="1"/>
    <m/>
  </r>
  <r>
    <x v="765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133"/>
    <x v="3"/>
    <x v="4"/>
    <m/>
  </r>
  <r>
    <x v="766"/>
    <s v="31.645.171/0001-00"/>
    <s v="ND-OPERADORA CIELO"/>
    <n v="25577"/>
    <d v="2025-05-27T00:00:00"/>
    <m/>
    <m/>
    <m/>
    <n v="203.72"/>
    <d v="2025-05-27T00:00:00"/>
    <m/>
    <m/>
    <s v="e-CNPJ A3 - Renovação 24 meses"/>
    <n v="203.72"/>
    <m/>
    <x v="0"/>
    <m/>
    <m/>
    <m/>
    <s v="1 - VENDA A VISTA"/>
    <n v="3"/>
    <x v="7"/>
    <x v="4"/>
    <m/>
  </r>
  <r>
    <x v="767"/>
    <s v="31.665.008/0001-09"/>
    <s v="NF SERVICOS"/>
    <n v="185038"/>
    <d v="2025-05-06T00:00:00"/>
    <n v="1965672"/>
    <d v="2025-05-06T00:00:00"/>
    <d v="2025-04-01T00:00:00"/>
    <n v="5919.22"/>
    <d v="2025-06-05T00:00:00"/>
    <s v="E0240548"/>
    <s v="PD024394"/>
    <s v="HOSPEDAGEM"/>
    <n v="5919.22"/>
    <d v="2025-04-01T00:00:00"/>
    <x v="0"/>
    <m/>
    <m/>
    <s v="359.00007675/2024-04 ITO"/>
    <s v="2 - FATURADO"/>
    <n v="0"/>
    <x v="0"/>
    <x v="0"/>
    <m/>
  </r>
  <r>
    <x v="768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3"/>
    <m/>
    <m/>
    <m/>
    <s v="2 - FATURADO"/>
    <n v="1035"/>
    <x v="4"/>
    <x v="1"/>
    <m/>
  </r>
  <r>
    <x v="768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3"/>
    <m/>
    <m/>
    <m/>
    <s v="2 - FATURADO"/>
    <n v="1009"/>
    <x v="4"/>
    <x v="1"/>
    <m/>
  </r>
  <r>
    <x v="768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3"/>
    <m/>
    <m/>
    <m/>
    <s v="2 - FATURADO"/>
    <n v="1008"/>
    <x v="4"/>
    <x v="1"/>
    <m/>
  </r>
  <r>
    <x v="768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3"/>
    <m/>
    <m/>
    <m/>
    <s v="2 - FATURADO"/>
    <n v="1006"/>
    <x v="4"/>
    <x v="1"/>
    <m/>
  </r>
  <r>
    <x v="768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3"/>
    <m/>
    <m/>
    <m/>
    <s v="2 - FATURADO"/>
    <n v="1006"/>
    <x v="4"/>
    <x v="1"/>
    <m/>
  </r>
  <r>
    <x v="768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3"/>
    <m/>
    <m/>
    <m/>
    <s v="2 - FATURADO"/>
    <n v="1002"/>
    <x v="4"/>
    <x v="1"/>
    <m/>
  </r>
  <r>
    <x v="768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3"/>
    <m/>
    <m/>
    <m/>
    <s v="2 - FATURADO"/>
    <n v="989"/>
    <x v="4"/>
    <x v="1"/>
    <m/>
  </r>
  <r>
    <x v="768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3"/>
    <m/>
    <m/>
    <m/>
    <s v="2 - FATURADO"/>
    <n v="989"/>
    <x v="4"/>
    <x v="1"/>
    <m/>
  </r>
  <r>
    <x v="768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3"/>
    <m/>
    <m/>
    <m/>
    <s v="2 - FATURADO"/>
    <n v="989"/>
    <x v="4"/>
    <x v="1"/>
    <m/>
  </r>
  <r>
    <x v="768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3"/>
    <m/>
    <m/>
    <m/>
    <s v="2 - FATURADO"/>
    <n v="989"/>
    <x v="4"/>
    <x v="1"/>
    <m/>
  </r>
  <r>
    <x v="768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3"/>
    <m/>
    <m/>
    <m/>
    <s v="2 - FATURADO"/>
    <n v="989"/>
    <x v="4"/>
    <x v="1"/>
    <m/>
  </r>
  <r>
    <x v="768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3"/>
    <m/>
    <m/>
    <m/>
    <s v="2 - FATURADO"/>
    <n v="989"/>
    <x v="4"/>
    <x v="1"/>
    <m/>
  </r>
  <r>
    <x v="768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3"/>
    <m/>
    <m/>
    <m/>
    <s v="2 - FATURADO"/>
    <n v="988"/>
    <x v="4"/>
    <x v="1"/>
    <m/>
  </r>
  <r>
    <x v="768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3"/>
    <m/>
    <m/>
    <m/>
    <s v="2 - FATURADO"/>
    <n v="987"/>
    <x v="4"/>
    <x v="1"/>
    <m/>
  </r>
  <r>
    <x v="768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3"/>
    <m/>
    <m/>
    <m/>
    <s v="2 - FATURADO"/>
    <n v="988"/>
    <x v="4"/>
    <x v="1"/>
    <m/>
  </r>
  <r>
    <x v="768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3"/>
    <m/>
    <m/>
    <m/>
    <s v="2 - FATURADO"/>
    <n v="988"/>
    <x v="4"/>
    <x v="1"/>
    <m/>
  </r>
  <r>
    <x v="768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3"/>
    <m/>
    <m/>
    <m/>
    <s v="2 - FATURADO"/>
    <n v="987"/>
    <x v="4"/>
    <x v="1"/>
    <m/>
  </r>
  <r>
    <x v="768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3"/>
    <m/>
    <m/>
    <m/>
    <s v="2 - FATURADO"/>
    <n v="987"/>
    <x v="4"/>
    <x v="1"/>
    <m/>
  </r>
  <r>
    <x v="768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3"/>
    <m/>
    <m/>
    <m/>
    <s v="2 - FATURADO"/>
    <n v="987"/>
    <x v="4"/>
    <x v="1"/>
    <m/>
  </r>
  <r>
    <x v="768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3"/>
    <m/>
    <m/>
    <m/>
    <s v="2 - FATURADO"/>
    <n v="987"/>
    <x v="4"/>
    <x v="1"/>
    <m/>
  </r>
  <r>
    <x v="768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3"/>
    <m/>
    <m/>
    <m/>
    <s v="2 - FATURADO"/>
    <n v="986"/>
    <x v="4"/>
    <x v="1"/>
    <m/>
  </r>
  <r>
    <x v="768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3"/>
    <m/>
    <m/>
    <m/>
    <s v="2 - FATURADO"/>
    <n v="986"/>
    <x v="4"/>
    <x v="1"/>
    <m/>
  </r>
  <r>
    <x v="768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3"/>
    <m/>
    <m/>
    <m/>
    <s v="2 - FATURADO"/>
    <n v="986"/>
    <x v="4"/>
    <x v="1"/>
    <m/>
  </r>
  <r>
    <x v="768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3"/>
    <m/>
    <m/>
    <m/>
    <s v="2 - FATURADO"/>
    <n v="985"/>
    <x v="4"/>
    <x v="1"/>
    <m/>
  </r>
  <r>
    <x v="768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3"/>
    <m/>
    <m/>
    <m/>
    <s v="2 - FATURADO"/>
    <n v="982"/>
    <x v="4"/>
    <x v="1"/>
    <m/>
  </r>
  <r>
    <x v="768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3"/>
    <m/>
    <m/>
    <m/>
    <s v="2 - FATURADO"/>
    <n v="982"/>
    <x v="4"/>
    <x v="1"/>
    <m/>
  </r>
  <r>
    <x v="768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3"/>
    <m/>
    <m/>
    <m/>
    <s v="2 - FATURADO"/>
    <n v="982"/>
    <x v="4"/>
    <x v="1"/>
    <m/>
  </r>
  <r>
    <x v="768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3"/>
    <m/>
    <m/>
    <m/>
    <s v="2 - FATURADO"/>
    <n v="981"/>
    <x v="4"/>
    <x v="1"/>
    <m/>
  </r>
  <r>
    <x v="768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3"/>
    <m/>
    <m/>
    <m/>
    <s v="2 - FATURADO"/>
    <n v="981"/>
    <x v="4"/>
    <x v="1"/>
    <m/>
  </r>
  <r>
    <x v="768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3"/>
    <m/>
    <m/>
    <m/>
    <s v="2 - FATURADO"/>
    <n v="980"/>
    <x v="4"/>
    <x v="1"/>
    <m/>
  </r>
  <r>
    <x v="768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3"/>
    <m/>
    <m/>
    <m/>
    <s v="2 - FATURADO"/>
    <n v="980"/>
    <x v="4"/>
    <x v="1"/>
    <m/>
  </r>
  <r>
    <x v="768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3"/>
    <m/>
    <m/>
    <m/>
    <s v="2 - FATURADO"/>
    <n v="980"/>
    <x v="4"/>
    <x v="1"/>
    <m/>
  </r>
  <r>
    <x v="769"/>
    <s v="31.732.031/0001-60"/>
    <s v="ND-OPERADORA CIELO"/>
    <n v="25625"/>
    <d v="2025-05-30T00:00:00"/>
    <m/>
    <m/>
    <m/>
    <n v="187.49"/>
    <d v="2025-05-30T00:00:00"/>
    <m/>
    <m/>
    <s v="Certificado e-CNPJ A1 em Software (12 meses)"/>
    <n v="187.49"/>
    <m/>
    <x v="0"/>
    <m/>
    <m/>
    <m/>
    <s v="1 - VENDA A VISTA"/>
    <n v="1"/>
    <x v="7"/>
    <x v="4"/>
    <m/>
  </r>
  <r>
    <x v="770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771"/>
    <s v="31.961.229/0001-16"/>
    <s v="ND-OPERADORA CIELO"/>
    <n v="25570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772"/>
    <s v="311.492.908-70"/>
    <s v="ND-OPERADORA CIELO"/>
    <n v="25437"/>
    <d v="2025-05-16T00:00:00"/>
    <m/>
    <m/>
    <m/>
    <n v="124.99"/>
    <d v="2025-05-16T00:00:00"/>
    <m/>
    <m/>
    <s v="Certificado e-CPF A1 em Software (12 meses)"/>
    <n v="124.99"/>
    <m/>
    <x v="0"/>
    <m/>
    <m/>
    <m/>
    <s v="1 - VENDA A VISTA"/>
    <n v="14"/>
    <x v="7"/>
    <x v="4"/>
    <m/>
  </r>
  <r>
    <x v="773"/>
    <s v="311.519.438-27"/>
    <s v="ND-OPERADORA CIELO"/>
    <n v="25390"/>
    <d v="2025-05-13T00:00:00"/>
    <m/>
    <m/>
    <m/>
    <n v="139.38999999999999"/>
    <d v="2025-05-13T00:00:00"/>
    <m/>
    <m/>
    <s v="e-CNPJ A1 - Renovação 12 meses"/>
    <n v="139.38999999999999"/>
    <m/>
    <x v="0"/>
    <m/>
    <m/>
    <m/>
    <s v="1 - VENDA A VISTA"/>
    <n v="17"/>
    <x v="7"/>
    <x v="4"/>
    <m/>
  </r>
  <r>
    <x v="774"/>
    <s v="311.540.988-50"/>
    <s v="ND-AMAZON"/>
    <n v="352"/>
    <d v="2025-04-25T00:00:00"/>
    <m/>
    <m/>
    <m/>
    <n v="14.9"/>
    <d v="2025-05-25T00:00:00"/>
    <m/>
    <m/>
    <s v="COL. APL. CIN. BR.:JOSE ANTONIO GARCIA"/>
    <n v="14.9"/>
    <m/>
    <x v="0"/>
    <m/>
    <m/>
    <m/>
    <s v="2 - FATURADO"/>
    <n v="5"/>
    <x v="7"/>
    <x v="3"/>
    <m/>
  </r>
  <r>
    <x v="775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13"/>
    <x v="6"/>
    <x v="3"/>
    <m/>
  </r>
  <r>
    <x v="776"/>
    <s v="312.918.838-00"/>
    <s v="ND-OPERADORA CIELO"/>
    <n v="25368"/>
    <d v="2025-05-12T00:00:00"/>
    <m/>
    <m/>
    <m/>
    <n v="124.99"/>
    <d v="2025-05-12T00:00:00"/>
    <m/>
    <m/>
    <s v="e-CPF A1 (renovacao) em Software (12 meses) "/>
    <n v="124.99"/>
    <m/>
    <x v="0"/>
    <m/>
    <m/>
    <m/>
    <s v="1 - VENDA A VISTA"/>
    <n v="18"/>
    <x v="7"/>
    <x v="4"/>
    <m/>
  </r>
  <r>
    <x v="777"/>
    <s v="313.024.128-09"/>
    <s v="ND-OPERADORA CIELO"/>
    <n v="25245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777"/>
    <s v="313.024.128-09"/>
    <s v="ND-OPERADORA CIELO"/>
    <n v="25247"/>
    <d v="2025-05-02T00:00:00"/>
    <m/>
    <m/>
    <m/>
    <n v="124.99"/>
    <d v="2025-05-02T00:00:00"/>
    <m/>
    <m/>
    <s v="Certificado e-CPF A1 em Software (12 meses)"/>
    <n v="124.99"/>
    <m/>
    <x v="0"/>
    <m/>
    <m/>
    <m/>
    <s v="1 - VENDA A VISTA"/>
    <n v="28"/>
    <x v="7"/>
    <x v="4"/>
    <m/>
  </r>
  <r>
    <x v="778"/>
    <s v="314.147.068-55"/>
    <s v="ND-AMAZON"/>
    <n v="195"/>
    <d v="2025-01-31T00:00:00"/>
    <m/>
    <m/>
    <m/>
    <n v="71.59"/>
    <d v="2025-03-02T00:00:00"/>
    <m/>
    <m/>
    <s v="HISTORIA ECONOMICA E SOCIAL DE SAO PAULO 1850-1950"/>
    <n v="71.59"/>
    <m/>
    <x v="0"/>
    <m/>
    <m/>
    <m/>
    <s v="2 - FATURADO"/>
    <n v="89"/>
    <x v="8"/>
    <x v="3"/>
    <m/>
  </r>
  <r>
    <x v="779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13"/>
    <x v="7"/>
    <x v="3"/>
    <m/>
  </r>
  <r>
    <x v="780"/>
    <s v="315.156.388-04"/>
    <s v="ND-OPERADORA CIELO"/>
    <n v="25331"/>
    <d v="2025-05-08T00:00:00"/>
    <m/>
    <m/>
    <m/>
    <n v="187.49"/>
    <d v="2025-05-08T00:00:00"/>
    <m/>
    <m/>
    <s v="Certificado e-CPF A3 (somente certificado) - 36 meses"/>
    <n v="187.49"/>
    <m/>
    <x v="0"/>
    <m/>
    <m/>
    <m/>
    <s v="1 - VENDA A VISTA"/>
    <n v="22"/>
    <x v="7"/>
    <x v="4"/>
    <m/>
  </r>
  <r>
    <x v="781"/>
    <s v="315.456.658-93"/>
    <s v="ND-AMAZON"/>
    <n v="351"/>
    <d v="2025-04-25T00:00:00"/>
    <m/>
    <m/>
    <m/>
    <n v="195.07"/>
    <d v="2025-05-25T00:00:00"/>
    <m/>
    <m/>
    <s v="PASSAGENS - 3A REIMPRESSAO"/>
    <n v="195.07"/>
    <m/>
    <x v="0"/>
    <m/>
    <m/>
    <m/>
    <s v="2 - FATURADO"/>
    <n v="5"/>
    <x v="7"/>
    <x v="3"/>
    <m/>
  </r>
  <r>
    <x v="782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278"/>
    <x v="4"/>
    <x v="1"/>
    <m/>
  </r>
  <r>
    <x v="783"/>
    <s v="317.539.653-49"/>
    <s v="ND-BENEF AFASTADOS"/>
    <n v="370"/>
    <d v="2023-04-19T00:00:00"/>
    <m/>
    <m/>
    <m/>
    <n v="347.41"/>
    <d v="2023-04-29T00:00:00"/>
    <m/>
    <m/>
    <s v="PLANO DE SAUDE FUNC AFASTADOS"/>
    <n v="347.41"/>
    <m/>
    <x v="0"/>
    <m/>
    <m/>
    <m/>
    <s v="10 DIAS"/>
    <n v="762"/>
    <x v="4"/>
    <x v="5"/>
    <m/>
  </r>
  <r>
    <x v="783"/>
    <s v="317.539.653-49"/>
    <s v="ND-BENEF AFASTADOS"/>
    <n v="415"/>
    <d v="2023-06-07T00:00:00"/>
    <m/>
    <m/>
    <m/>
    <n v="487.74"/>
    <d v="2023-06-27T00:00:00"/>
    <m/>
    <m/>
    <s v="PLANO DE SAUDE FUNC AFASTADOS"/>
    <n v="487.74"/>
    <m/>
    <x v="0"/>
    <m/>
    <m/>
    <m/>
    <s v="20 DIAS"/>
    <n v="703"/>
    <x v="4"/>
    <x v="5"/>
    <m/>
  </r>
  <r>
    <x v="784"/>
    <s v="318.914.428-13"/>
    <s v="ND-OPERADORA CIELO"/>
    <n v="25554"/>
    <d v="2025-05-26T00:00:00"/>
    <m/>
    <m/>
    <m/>
    <n v="187.49"/>
    <d v="2025-05-26T00:00:00"/>
    <m/>
    <m/>
    <s v="Certificado e-CPF A3 (renovação) - 36 meses"/>
    <n v="187.49"/>
    <m/>
    <x v="0"/>
    <m/>
    <m/>
    <m/>
    <s v="1 - VENDA A VISTA"/>
    <n v="4"/>
    <x v="7"/>
    <x v="4"/>
    <m/>
  </r>
  <r>
    <x v="785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259"/>
    <x v="1"/>
    <x v="4"/>
    <m/>
  </r>
  <r>
    <x v="786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171"/>
    <x v="4"/>
    <x v="1"/>
    <m/>
  </r>
  <r>
    <x v="786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155"/>
    <x v="4"/>
    <x v="1"/>
    <m/>
  </r>
  <r>
    <x v="786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122"/>
    <x v="4"/>
    <x v="1"/>
    <m/>
  </r>
  <r>
    <x v="786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094"/>
    <x v="4"/>
    <x v="1"/>
    <m/>
  </r>
  <r>
    <x v="786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068"/>
    <x v="4"/>
    <x v="1"/>
    <m/>
  </r>
  <r>
    <x v="786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034"/>
    <x v="4"/>
    <x v="1"/>
    <m/>
  </r>
  <r>
    <x v="786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000"/>
    <x v="4"/>
    <x v="1"/>
    <m/>
  </r>
  <r>
    <x v="786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975"/>
    <x v="4"/>
    <x v="1"/>
    <m/>
  </r>
  <r>
    <x v="786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786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916"/>
    <x v="4"/>
    <x v="1"/>
    <m/>
  </r>
  <r>
    <x v="786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786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786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786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784"/>
    <x v="4"/>
    <x v="1"/>
    <m/>
  </r>
  <r>
    <x v="786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786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786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786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786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786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786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786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786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786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786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786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786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106"/>
    <x v="6"/>
    <x v="1"/>
    <m/>
  </r>
  <r>
    <x v="787"/>
    <s v="319.873.808-35"/>
    <s v="ND-OPERADORA CIELO"/>
    <n v="25260"/>
    <d v="2025-05-05T00:00:00"/>
    <m/>
    <m/>
    <m/>
    <n v="124.99"/>
    <d v="2025-05-05T00:00:00"/>
    <m/>
    <m/>
    <s v="e-CPF A1 (renovacao) em Software (12 meses) "/>
    <n v="124.99"/>
    <m/>
    <x v="0"/>
    <m/>
    <m/>
    <m/>
    <s v="1 - VENDA A VISTA"/>
    <n v="25"/>
    <x v="7"/>
    <x v="4"/>
    <m/>
  </r>
  <r>
    <x v="788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1073"/>
    <x v="4"/>
    <x v="1"/>
    <m/>
  </r>
  <r>
    <x v="789"/>
    <s v="32.215.441/0001-05"/>
    <s v="ND-OPERADORA CIELO"/>
    <n v="25539"/>
    <d v="2025-05-23T00:00:00"/>
    <m/>
    <m/>
    <m/>
    <n v="139.38999999999999"/>
    <d v="2025-05-23T00:00:00"/>
    <m/>
    <m/>
    <s v="e-CNPJ A1 - Renovação 12 meses"/>
    <n v="139.38999999999999"/>
    <m/>
    <x v="0"/>
    <m/>
    <m/>
    <m/>
    <s v="1 - VENDA A VISTA"/>
    <n v="7"/>
    <x v="7"/>
    <x v="4"/>
    <m/>
  </r>
  <r>
    <x v="790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126"/>
    <x v="4"/>
    <x v="1"/>
    <m/>
  </r>
  <r>
    <x v="791"/>
    <s v="32.416.605/0001-54"/>
    <s v="ND-OPERADORA CIELO"/>
    <n v="25609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792"/>
    <s v="32.691.944/0001-49"/>
    <s v="NF SERVICOS"/>
    <n v="185023"/>
    <d v="2025-05-06T00:00:00"/>
    <n v="1965657"/>
    <d v="2025-05-06T00:00:00"/>
    <d v="2025-04-01T00:00:00"/>
    <n v="5919.22"/>
    <d v="2025-06-05T00:00:00"/>
    <s v="E0241021"/>
    <s v="PD024452"/>
    <s v="HOSPEDAGEM FISICA DE  EQUIPAMENTO"/>
    <n v="5919.22"/>
    <d v="2025-04-01T00:00:00"/>
    <x v="0"/>
    <m/>
    <m/>
    <s v="SEI 359.00008756/2024-13 -ITO"/>
    <s v="2 - FATURADO"/>
    <n v="0"/>
    <x v="0"/>
    <x v="0"/>
    <m/>
  </r>
  <r>
    <x v="793"/>
    <s v="32.735.894/0001-54"/>
    <s v="ND-OPERADORA CIELO"/>
    <n v="25600"/>
    <d v="2025-05-28T00:00:00"/>
    <m/>
    <m/>
    <m/>
    <n v="231.23"/>
    <d v="2025-05-28T00:00:00"/>
    <m/>
    <m/>
    <s v="Certificado e-CPF A3 em cartão - 36 meses"/>
    <n v="231.23"/>
    <m/>
    <x v="0"/>
    <m/>
    <m/>
    <m/>
    <s v="1 - VENDA A VISTA"/>
    <n v="2"/>
    <x v="7"/>
    <x v="4"/>
    <m/>
  </r>
  <r>
    <x v="794"/>
    <s v="32.878.347/0001-28"/>
    <s v="ND-OPERADORA CIELO"/>
    <n v="25512"/>
    <d v="2025-05-22T00:00:00"/>
    <m/>
    <m/>
    <m/>
    <n v="139.38999999999999"/>
    <d v="2025-05-22T00:00:00"/>
    <m/>
    <m/>
    <s v="e-CNPJ A1 - Renovação 12 meses"/>
    <n v="139.38999999999999"/>
    <m/>
    <x v="0"/>
    <m/>
    <m/>
    <m/>
    <s v="1 - VENDA A VISTA"/>
    <n v="8"/>
    <x v="7"/>
    <x v="4"/>
    <m/>
  </r>
  <r>
    <x v="795"/>
    <s v="32.917.874/0001-02"/>
    <s v="NF SERVICOS"/>
    <n v="185072"/>
    <d v="2025-05-06T00:00:00"/>
    <n v="1965706"/>
    <d v="2025-05-06T00:00:00"/>
    <d v="2025-04-01T00:00:00"/>
    <n v="5919.22"/>
    <d v="2025-06-05T00:00:00"/>
    <s v="E0240534"/>
    <s v="PD024382"/>
    <s v="HOSPEDAGEM FISICA DE  EQUIPAMENTOS"/>
    <n v="5919.22"/>
    <d v="2025-04-01T00:00:00"/>
    <x v="0"/>
    <m/>
    <m/>
    <s v="359.00007863/2024-24  ITO"/>
    <s v="2 - FATURADO"/>
    <n v="0"/>
    <x v="0"/>
    <x v="0"/>
    <m/>
  </r>
  <r>
    <x v="796"/>
    <s v="320.184.668-60"/>
    <s v="ND-AMAZON"/>
    <n v="183"/>
    <d v="2025-01-19T00:00:00"/>
    <m/>
    <m/>
    <m/>
    <n v="32.51"/>
    <d v="2025-02-18T00:00:00"/>
    <m/>
    <m/>
    <s v="ESCRITOS SOBRE ARTE - 3A EDICAO"/>
    <n v="32.51"/>
    <m/>
    <x v="0"/>
    <m/>
    <m/>
    <m/>
    <s v="2 - FATURADO"/>
    <n v="101"/>
    <x v="6"/>
    <x v="3"/>
    <m/>
  </r>
  <r>
    <x v="797"/>
    <s v="324.345.488-30"/>
    <s v="ND-OPERADORA CIELO"/>
    <n v="25482"/>
    <d v="2025-05-20T00:00:00"/>
    <m/>
    <m/>
    <m/>
    <n v="124.99"/>
    <d v="2025-05-20T00:00:00"/>
    <m/>
    <m/>
    <s v="e-CPF A1 (renovacao) em Software (12 meses) "/>
    <n v="124.99"/>
    <m/>
    <x v="0"/>
    <m/>
    <m/>
    <m/>
    <s v="1 - VENDA A VISTA"/>
    <n v="10"/>
    <x v="7"/>
    <x v="4"/>
    <m/>
  </r>
  <r>
    <x v="798"/>
    <s v="325.199.508-11"/>
    <s v="ND-OPERADORA CIELO"/>
    <n v="25480"/>
    <d v="2025-05-20T00:00:00"/>
    <m/>
    <m/>
    <m/>
    <n v="187.49"/>
    <d v="2025-05-20T00:00:00"/>
    <m/>
    <m/>
    <s v="Certificado e-CPF A3 (renovação) - 36 meses"/>
    <n v="187.49"/>
    <m/>
    <x v="0"/>
    <m/>
    <m/>
    <m/>
    <s v="1 - VENDA A VISTA"/>
    <n v="10"/>
    <x v="7"/>
    <x v="4"/>
    <m/>
  </r>
  <r>
    <x v="799"/>
    <s v="326.614.758-85"/>
    <s v="ND-AMAZON"/>
    <n v="268"/>
    <d v="2025-03-27T00:00:00"/>
    <m/>
    <m/>
    <m/>
    <n v="79.47"/>
    <d v="2025-04-26T00:00:00"/>
    <m/>
    <m/>
    <s v="CLARICE LISPECTOR COM A PONTA DOS DEDOS: A TRAMA DO TEMPO"/>
    <n v="79.47"/>
    <m/>
    <x v="0"/>
    <m/>
    <m/>
    <m/>
    <s v="2 - FATURADO"/>
    <n v="34"/>
    <x v="5"/>
    <x v="3"/>
    <m/>
  </r>
  <r>
    <x v="800"/>
    <s v="326.807.568-19"/>
    <s v="ND-OPERADORA CIELO"/>
    <n v="25489"/>
    <d v="2025-05-20T00:00:00"/>
    <m/>
    <m/>
    <m/>
    <n v="231.23"/>
    <d v="2025-05-20T00:00:00"/>
    <m/>
    <m/>
    <s v="Certificado e-CPF A3 em cartão - 36 meses"/>
    <n v="231.23"/>
    <m/>
    <x v="0"/>
    <m/>
    <m/>
    <m/>
    <s v="1 - VENDA A VISTA"/>
    <n v="10"/>
    <x v="7"/>
    <x v="4"/>
    <m/>
  </r>
  <r>
    <x v="801"/>
    <s v="327.254.888-26"/>
    <s v="ND-OPERADORA CIELO"/>
    <n v="25585"/>
    <d v="2025-05-27T00:00:00"/>
    <m/>
    <m/>
    <m/>
    <n v="124.99"/>
    <d v="2025-05-27T00:00:00"/>
    <m/>
    <m/>
    <s v="Certificado e-CPF A1 em Software (12 meses)"/>
    <n v="124.99"/>
    <m/>
    <x v="0"/>
    <m/>
    <m/>
    <m/>
    <s v="1 - VENDA A VISTA"/>
    <n v="3"/>
    <x v="7"/>
    <x v="4"/>
    <m/>
  </r>
  <r>
    <x v="802"/>
    <s v="327.502.128-12"/>
    <s v="ND-AMAZON"/>
    <n v="156"/>
    <d v="2025-01-13T00:00:00"/>
    <m/>
    <m/>
    <m/>
    <n v="21.25"/>
    <d v="2025-02-12T00:00:00"/>
    <m/>
    <m/>
    <s v="PALMARES PELO AVESSO - COLECAO PAULISTA"/>
    <n v="21.25"/>
    <m/>
    <x v="0"/>
    <m/>
    <m/>
    <m/>
    <s v="2 - FATURADO"/>
    <n v="107"/>
    <x v="6"/>
    <x v="3"/>
    <m/>
  </r>
  <r>
    <x v="803"/>
    <s v="329.379.608-71"/>
    <s v="ND-OPERADORA CIELO"/>
    <n v="25483"/>
    <d v="2025-05-20T00:00:00"/>
    <m/>
    <m/>
    <m/>
    <n v="139.38999999999999"/>
    <d v="2025-05-20T00:00:00"/>
    <m/>
    <m/>
    <s v="e-CNPJ A1 - Renovação 12 meses"/>
    <n v="139.38999999999999"/>
    <m/>
    <x v="0"/>
    <m/>
    <m/>
    <m/>
    <s v="1 - VENDA A VISTA"/>
    <n v="10"/>
    <x v="7"/>
    <x v="4"/>
    <m/>
  </r>
  <r>
    <x v="804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92"/>
    <x v="4"/>
    <x v="1"/>
    <m/>
  </r>
  <r>
    <x v="805"/>
    <s v="33.112.760/0001-40"/>
    <s v="ND-OPERADORA CIELO"/>
    <n v="25581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806"/>
    <s v="33.166.378/0001-19"/>
    <s v="ND-OPERADORA CIELO"/>
    <n v="25608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807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11"/>
    <x v="4"/>
    <x v="1"/>
    <m/>
  </r>
  <r>
    <x v="808"/>
    <s v="33.479.023/0001-80"/>
    <s v="NF SERVICOS"/>
    <n v="185996"/>
    <d v="2025-05-15T00:00:00"/>
    <n v="1966630"/>
    <d v="2025-05-15T00:00:00"/>
    <d v="2025-04-01T00:00:00"/>
    <n v="2791.36"/>
    <d v="2025-06-14T00:00:00"/>
    <s v="E0200209"/>
    <s v="PD020168"/>
    <s v="HOSPEDAGEM DE ROTEADORES"/>
    <n v="2791.36"/>
    <d v="2025-04-01T00:00:00"/>
    <x v="0"/>
    <m/>
    <m/>
    <s v="PD-PRC-2020/02207   359.00008087/2023-07   ITO"/>
    <s v="2 - FATURADO"/>
    <n v="0"/>
    <x v="0"/>
    <x v="0"/>
    <m/>
  </r>
  <r>
    <x v="809"/>
    <s v="33.725.944/0001-85"/>
    <s v="ND-OPERADORA CIELO"/>
    <n v="25265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810"/>
    <s v="33.840.043/0001-34"/>
    <s v="NF SERVICOS"/>
    <n v="185294"/>
    <d v="2025-05-12T00:00:00"/>
    <n v="1965928"/>
    <d v="2025-05-12T00:00:00"/>
    <d v="2025-04-01T00:00:00"/>
    <n v="44122.07"/>
    <d v="2025-06-11T00:00:00"/>
    <s v="E0220372"/>
    <s v="PD022280"/>
    <s v="NUVEM PUBLICA"/>
    <n v="42004.21"/>
    <d v="2025-04-01T00:00:00"/>
    <x v="0"/>
    <s v="06/2022/SMUL"/>
    <s v="SEI-6068.2022/0005422-4"/>
    <s v="PD-PRC-2022/02619-359.00004756/2023-63-ITO"/>
    <s v="2 - FATURADO"/>
    <n v="0"/>
    <x v="0"/>
    <x v="0"/>
    <m/>
  </r>
  <r>
    <x v="811"/>
    <s v="33.931.675/0001-03"/>
    <s v="NF SERVICOS"/>
    <n v="185055"/>
    <d v="2025-05-06T00:00:00"/>
    <n v="1965689"/>
    <d v="2025-05-06T00:00:00"/>
    <d v="2025-04-01T00:00:00"/>
    <n v="5919.22"/>
    <d v="2025-06-05T00:00:00"/>
    <s v="E0240406"/>
    <s v="PD024271"/>
    <s v="HOSPEDAGEM"/>
    <n v="5919.22"/>
    <d v="2025-04-01T00:00:00"/>
    <x v="0"/>
    <m/>
    <m/>
    <s v="359.00004624/2024-12 - ITO"/>
    <s v="2 - FATURADO"/>
    <n v="0"/>
    <x v="0"/>
    <x v="0"/>
    <m/>
  </r>
  <r>
    <x v="812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262"/>
    <x v="4"/>
    <x v="1"/>
    <m/>
  </r>
  <r>
    <x v="813"/>
    <s v="331.438.198-04"/>
    <s v="ND-OPERADORA CIELO"/>
    <n v="25479"/>
    <d v="2025-05-20T00:00:00"/>
    <m/>
    <m/>
    <m/>
    <n v="293.73"/>
    <d v="2025-05-20T00:00:00"/>
    <m/>
    <m/>
    <s v="e-CNPJ A3 (somente certificado) - 36 meses "/>
    <n v="293.73"/>
    <m/>
    <x v="0"/>
    <m/>
    <m/>
    <m/>
    <s v="1 - VENDA A VISTA"/>
    <n v="10"/>
    <x v="7"/>
    <x v="4"/>
    <m/>
  </r>
  <r>
    <x v="814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349"/>
    <x v="1"/>
    <x v="4"/>
    <m/>
  </r>
  <r>
    <x v="815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550"/>
    <x v="4"/>
    <x v="6"/>
    <m/>
  </r>
  <r>
    <x v="816"/>
    <s v="335.180.068-19"/>
    <s v="ND-OPERADORA CIELO"/>
    <n v="25626"/>
    <d v="2025-05-30T00:00:00"/>
    <m/>
    <m/>
    <m/>
    <n v="206.23"/>
    <d v="2025-05-30T00:00:00"/>
    <m/>
    <m/>
    <s v="Certificado e-CPF A3 em cartão - 24 meses"/>
    <n v="206.23"/>
    <m/>
    <x v="0"/>
    <m/>
    <m/>
    <m/>
    <s v="1 - VENDA A VISTA"/>
    <n v="1"/>
    <x v="7"/>
    <x v="4"/>
    <m/>
  </r>
  <r>
    <x v="817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68"/>
    <x v="8"/>
    <x v="2"/>
    <m/>
  </r>
  <r>
    <x v="818"/>
    <s v="339.523.248-41"/>
    <s v="ND-OPERADORA CIELO"/>
    <n v="25408"/>
    <d v="2025-05-14T00:00:00"/>
    <m/>
    <m/>
    <m/>
    <n v="187.49"/>
    <d v="2025-05-14T00:00:00"/>
    <m/>
    <m/>
    <s v="Certificado e-CPF A3 (somente certificado) - 36 meses"/>
    <n v="187.49"/>
    <m/>
    <x v="0"/>
    <m/>
    <m/>
    <m/>
    <s v="1 - VENDA A VISTA"/>
    <n v="16"/>
    <x v="7"/>
    <x v="4"/>
    <m/>
  </r>
  <r>
    <x v="819"/>
    <s v="34.108.692/0001-08"/>
    <s v="ND-OPERADORA CIELO"/>
    <n v="25346"/>
    <d v="2025-05-09T00:00:00"/>
    <m/>
    <m/>
    <m/>
    <n v="293.73"/>
    <d v="2025-05-09T00:00:00"/>
    <m/>
    <m/>
    <s v="e-CNPJ A3 (somente certificado) - 36 meses "/>
    <n v="293.73"/>
    <m/>
    <x v="0"/>
    <m/>
    <m/>
    <m/>
    <s v="1 - VENDA A VISTA"/>
    <n v="21"/>
    <x v="7"/>
    <x v="4"/>
    <m/>
  </r>
  <r>
    <x v="820"/>
    <s v="34.270.942/0001-01"/>
    <s v="NF SERVICOS DO"/>
    <n v="327858"/>
    <d v="2025-05-07T00:00:00"/>
    <n v="334551"/>
    <d v="2025-05-08T00:00:00"/>
    <m/>
    <n v="1102.95"/>
    <d v="2025-06-07T00:00:00"/>
    <s v="E0201965"/>
    <s v="PD201965"/>
    <s v="Serviços de Publicidade Eletrônica"/>
    <n v="1102.95"/>
    <m/>
    <x v="0"/>
    <m/>
    <m/>
    <m/>
    <s v="2 - FATURADO"/>
    <n v="0"/>
    <x v="0"/>
    <x v="1"/>
    <m/>
  </r>
  <r>
    <x v="820"/>
    <s v="34.270.942/0001-01"/>
    <s v="NF SERVICOS DO"/>
    <n v="329483"/>
    <d v="2025-05-14T00:00:00"/>
    <n v="336185"/>
    <d v="2025-05-15T00:00:00"/>
    <m/>
    <n v="612.75"/>
    <d v="2025-06-14T00:00:00"/>
    <s v="E0201965"/>
    <s v="PD201965"/>
    <s v="Serviços de Publicidade Eletrônica"/>
    <n v="612.75"/>
    <m/>
    <x v="0"/>
    <m/>
    <m/>
    <m/>
    <s v="2 - FATURADO"/>
    <n v="0"/>
    <x v="0"/>
    <x v="1"/>
    <m/>
  </r>
  <r>
    <x v="820"/>
    <s v="34.270.942/0001-01"/>
    <s v="NF SERVICOS DO"/>
    <n v="329860"/>
    <d v="2025-05-15T00:00:00"/>
    <n v="336563"/>
    <d v="2025-05-16T00:00:00"/>
    <m/>
    <n v="1593.15"/>
    <d v="2025-06-15T00:00:00"/>
    <s v="E0201965"/>
    <s v="PD201965"/>
    <s v="Serviços de Publicidade Eletrônica"/>
    <n v="1593.15"/>
    <m/>
    <x v="0"/>
    <m/>
    <m/>
    <m/>
    <s v="2 - FATURADO"/>
    <n v="0"/>
    <x v="0"/>
    <x v="1"/>
    <m/>
  </r>
  <r>
    <x v="820"/>
    <s v="34.270.942/0001-01"/>
    <s v="NF SERVICOS DO"/>
    <n v="331074"/>
    <d v="2025-05-20T00:00:00"/>
    <n v="337783"/>
    <d v="2025-05-21T00:00:00"/>
    <m/>
    <n v="1960.8"/>
    <d v="2025-06-20T00:00:00"/>
    <s v="E0201965"/>
    <s v="PD201965"/>
    <s v="Serviços de Publicidade Eletrônica"/>
    <n v="1960.8"/>
    <m/>
    <x v="0"/>
    <m/>
    <m/>
    <m/>
    <s v="2 - FATURADO"/>
    <n v="0"/>
    <x v="0"/>
    <x v="1"/>
    <m/>
  </r>
  <r>
    <x v="820"/>
    <s v="34.270.942/0001-01"/>
    <s v="NF SERVICOS DO"/>
    <n v="331177"/>
    <d v="2025-05-21T00:00:00"/>
    <n v="337886"/>
    <d v="2025-05-22T00:00:00"/>
    <m/>
    <n v="612.75"/>
    <d v="2025-06-21T00:00:00"/>
    <s v="E0201965"/>
    <s v="PD201965"/>
    <s v="Serviços de Publicidade Eletrônica"/>
    <n v="612.75"/>
    <m/>
    <x v="0"/>
    <m/>
    <m/>
    <m/>
    <s v="2 - FATURADO"/>
    <n v="0"/>
    <x v="0"/>
    <x v="1"/>
    <m/>
  </r>
  <r>
    <x v="820"/>
    <s v="34.270.942/0001-01"/>
    <s v="NF SERVICOS DO"/>
    <n v="332502"/>
    <d v="2025-05-27T00:00:00"/>
    <n v="339221"/>
    <d v="2025-05-28T00:00:00"/>
    <m/>
    <n v="2328.4499999999998"/>
    <d v="2025-06-27T00:00:00"/>
    <s v="E0201965"/>
    <s v="PD201965"/>
    <s v="Serviços de Publicidade Eletrônica"/>
    <n v="2328.4499999999998"/>
    <m/>
    <x v="0"/>
    <m/>
    <m/>
    <m/>
    <s v="2 - FATURADO"/>
    <n v="0"/>
    <x v="0"/>
    <x v="1"/>
    <m/>
  </r>
  <r>
    <x v="821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169"/>
    <x v="4"/>
    <x v="1"/>
    <m/>
  </r>
  <r>
    <x v="822"/>
    <s v="34.482.288/0001-08"/>
    <s v="ND-OPERADORA CIELO"/>
    <n v="25360"/>
    <d v="2025-05-12T00:00:00"/>
    <m/>
    <m/>
    <m/>
    <n v="139.38999999999999"/>
    <d v="2025-05-12T00:00:00"/>
    <m/>
    <m/>
    <s v="e-CNPJ A1 - Renovação 12 meses"/>
    <n v="139.38999999999999"/>
    <m/>
    <x v="0"/>
    <m/>
    <m/>
    <m/>
    <s v="1 - VENDA A VISTA"/>
    <n v="18"/>
    <x v="7"/>
    <x v="4"/>
    <m/>
  </r>
  <r>
    <x v="823"/>
    <s v="34.580.421/0001-50"/>
    <s v="ND-OPERADORA CIELO"/>
    <n v="25465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824"/>
    <s v="34.653.131/0001-90"/>
    <s v="ND-OPERADORA CIELO"/>
    <n v="25403"/>
    <d v="2025-05-14T00:00:00"/>
    <m/>
    <m/>
    <m/>
    <n v="187.49"/>
    <d v="2025-05-14T00:00:00"/>
    <m/>
    <m/>
    <s v="Certificado e-CNPJ A1 em Software (12 meses)"/>
    <n v="187.49"/>
    <m/>
    <x v="0"/>
    <m/>
    <m/>
    <m/>
    <s v="1 - VENDA A VISTA"/>
    <n v="16"/>
    <x v="7"/>
    <x v="4"/>
    <m/>
  </r>
  <r>
    <x v="825"/>
    <s v="34.814.410/0001-98"/>
    <s v="ND-OPERADORA CIELO"/>
    <n v="25399"/>
    <d v="2025-05-14T00:00:00"/>
    <m/>
    <m/>
    <m/>
    <n v="139.38999999999999"/>
    <d v="2025-05-14T00:00:00"/>
    <m/>
    <m/>
    <s v="e-CNPJ A1 - Renovação 12 meses"/>
    <n v="139.38999999999999"/>
    <m/>
    <x v="0"/>
    <m/>
    <m/>
    <m/>
    <s v="1 - VENDA A VISTA"/>
    <n v="16"/>
    <x v="7"/>
    <x v="4"/>
    <m/>
  </r>
  <r>
    <x v="826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113"/>
    <x v="6"/>
    <x v="3"/>
    <m/>
  </r>
  <r>
    <x v="827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376"/>
    <x v="4"/>
    <x v="4"/>
    <m/>
  </r>
  <r>
    <x v="828"/>
    <s v="341.124.408-98"/>
    <s v="ND-OPERADORA CIELO"/>
    <n v="25388"/>
    <d v="2025-05-13T00:00:00"/>
    <m/>
    <m/>
    <m/>
    <n v="124.99"/>
    <d v="2025-05-13T00:00:00"/>
    <m/>
    <m/>
    <s v="Certificado e-CPF A1 em Software (12 meses)"/>
    <n v="124.99"/>
    <m/>
    <x v="0"/>
    <m/>
    <m/>
    <m/>
    <s v="1 - VENDA A VISTA"/>
    <n v="17"/>
    <x v="7"/>
    <x v="4"/>
    <m/>
  </r>
  <r>
    <x v="829"/>
    <s v="341.353.318-58"/>
    <s v="ND-AMAZON"/>
    <n v="164"/>
    <d v="2025-01-16T00:00:00"/>
    <m/>
    <m/>
    <m/>
    <n v="23"/>
    <d v="2025-02-15T00:00:00"/>
    <m/>
    <m/>
    <s v="1932 -  REVOLUCAO- CONSTITUICAO E CIDADANIA - LIVRO ALUNO"/>
    <n v="23"/>
    <m/>
    <x v="0"/>
    <m/>
    <m/>
    <m/>
    <s v="2 - FATURADO"/>
    <n v="104"/>
    <x v="6"/>
    <x v="3"/>
    <m/>
  </r>
  <r>
    <x v="830"/>
    <s v="341.531.367-00"/>
    <s v="ND-AMAZON"/>
    <n v="231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34"/>
    <x v="5"/>
    <x v="3"/>
    <m/>
  </r>
  <r>
    <x v="831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0"/>
    <x v="0"/>
    <x v="3"/>
    <m/>
  </r>
  <r>
    <x v="832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875"/>
    <x v="4"/>
    <x v="6"/>
    <m/>
  </r>
  <r>
    <x v="833"/>
    <s v="343.787.088-25"/>
    <s v="ND-OPERADORA CIELO"/>
    <n v="25521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834"/>
    <s v="344.737.118-89"/>
    <s v="ND-AMAZON"/>
    <n v="271"/>
    <d v="2025-03-27T00:00:00"/>
    <m/>
    <m/>
    <m/>
    <n v="86.7"/>
    <d v="2025-04-26T00:00:00"/>
    <m/>
    <m/>
    <s v="JOSE CLAUDIO DA SILVA: 100 TELAS, 60 DIAS &amp; UM DIARIO DE VIAGEM AMAZONAS - 1975 CAPA DURA"/>
    <n v="86.7"/>
    <m/>
    <x v="0"/>
    <m/>
    <m/>
    <m/>
    <s v="2 - FATURADO"/>
    <n v="34"/>
    <x v="5"/>
    <x v="3"/>
    <m/>
  </r>
  <r>
    <x v="835"/>
    <s v="346.971.178-08"/>
    <s v="ND-OPERADORA CIELO"/>
    <n v="25432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836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13"/>
    <x v="6"/>
    <x v="3"/>
    <m/>
  </r>
  <r>
    <x v="837"/>
    <s v="348.042.688-39"/>
    <s v="ND-OPERADORA CIELO"/>
    <n v="25434"/>
    <d v="2025-05-16T00:00:00"/>
    <m/>
    <m/>
    <m/>
    <n v="187.49"/>
    <d v="2025-05-16T00:00:00"/>
    <m/>
    <m/>
    <s v="Certificado e-CPF A3 (renovação) - 36 meses"/>
    <n v="187.49"/>
    <m/>
    <x v="0"/>
    <m/>
    <m/>
    <m/>
    <s v="1 - VENDA A VISTA"/>
    <n v="14"/>
    <x v="7"/>
    <x v="4"/>
    <m/>
  </r>
  <r>
    <x v="838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192"/>
    <x v="4"/>
    <x v="1"/>
    <m/>
  </r>
  <r>
    <x v="839"/>
    <s v="348.467.848-86"/>
    <s v="ND-AMAZON"/>
    <n v="414"/>
    <d v="2025-05-17T00:00:00"/>
    <m/>
    <m/>
    <m/>
    <n v="28.9"/>
    <d v="2025-06-16T00:00:00"/>
    <m/>
    <m/>
    <s v="CARCERE DO AMOR"/>
    <n v="28.9"/>
    <m/>
    <x v="0"/>
    <m/>
    <m/>
    <m/>
    <s v="2 - FATURADO"/>
    <n v="0"/>
    <x v="0"/>
    <x v="3"/>
    <m/>
  </r>
  <r>
    <x v="840"/>
    <s v="348.567.548-23"/>
    <s v="ND-OPERADORA CIELO"/>
    <n v="25477"/>
    <d v="2025-05-20T00:00:00"/>
    <m/>
    <m/>
    <m/>
    <n v="531.21"/>
    <d v="2025-05-20T00:00:00"/>
    <m/>
    <m/>
    <s v="e-CNPJ A3 em token - 36 meses "/>
    <n v="531.21"/>
    <m/>
    <x v="0"/>
    <m/>
    <m/>
    <m/>
    <s v="1 - VENDA A VISTA"/>
    <n v="10"/>
    <x v="7"/>
    <x v="4"/>
    <m/>
  </r>
  <r>
    <x v="841"/>
    <s v="35.069.752/0001-93"/>
    <s v="ND-OPERADORA CIELO"/>
    <n v="25341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842"/>
    <s v="35.086.970/0001-36"/>
    <s v="ND-OPERADORA CIELO"/>
    <n v="25568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843"/>
    <s v="35.223.127/0001-54"/>
    <s v="ND-OPERADORA CIELO"/>
    <n v="25251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844"/>
    <s v="35.306.220/0001-22"/>
    <s v="ND-OPERADORA CIELO"/>
    <n v="25526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845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28"/>
    <x v="4"/>
    <x v="1"/>
    <m/>
  </r>
  <r>
    <x v="846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288"/>
    <x v="4"/>
    <x v="1"/>
    <m/>
  </r>
  <r>
    <x v="847"/>
    <s v="35.500.934/0001-77"/>
    <s v="ND-OPERADORA CIELO"/>
    <n v="25333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848"/>
    <s v="35.809.377/0001-70"/>
    <s v="NF SERVICOS"/>
    <n v="185025"/>
    <d v="2025-05-06T00:00:00"/>
    <n v="1965659"/>
    <d v="2025-05-06T00:00:00"/>
    <d v="2025-04-01T00:00:00"/>
    <n v="5919.22"/>
    <d v="2025-06-05T00:00:00"/>
    <s v="E0240535"/>
    <s v="PD024383"/>
    <s v="HOSPEDAGEM"/>
    <n v="5919.22"/>
    <d v="2025-04-01T00:00:00"/>
    <x v="0"/>
    <m/>
    <m/>
    <s v="359.00007754/2024-15-ITO"/>
    <s v="2 - FATURADO"/>
    <n v="0"/>
    <x v="0"/>
    <x v="0"/>
    <m/>
  </r>
  <r>
    <x v="849"/>
    <s v="350.250.278-10"/>
    <s v="ND-OPERADORA CIELO"/>
    <n v="25637"/>
    <d v="2025-05-30T00:00:00"/>
    <m/>
    <m/>
    <m/>
    <n v="187.49"/>
    <d v="2025-05-30T00:00:00"/>
    <m/>
    <m/>
    <s v="Certificado e-CNPJ A1 em Software (12 meses)"/>
    <n v="187.49"/>
    <m/>
    <x v="0"/>
    <m/>
    <m/>
    <m/>
    <s v="1 - VENDA A VISTA"/>
    <n v="1"/>
    <x v="7"/>
    <x v="4"/>
    <m/>
  </r>
  <r>
    <x v="850"/>
    <s v="350.441.868-05"/>
    <s v="ND-OPERADORA CIELO"/>
    <n v="25469"/>
    <d v="2025-05-19T00:00:00"/>
    <m/>
    <m/>
    <m/>
    <n v="124.99"/>
    <d v="2025-05-19T00:00:00"/>
    <m/>
    <m/>
    <s v="e-CPF A1 (renovacao) em Software (12 meses) "/>
    <n v="124.99"/>
    <m/>
    <x v="0"/>
    <m/>
    <m/>
    <m/>
    <s v="1 - VENDA A VISTA"/>
    <n v="11"/>
    <x v="7"/>
    <x v="4"/>
    <m/>
  </r>
  <r>
    <x v="851"/>
    <s v="350.489.298-61"/>
    <s v="ND-AMAZON"/>
    <n v="307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13"/>
    <x v="7"/>
    <x v="3"/>
    <m/>
  </r>
  <r>
    <x v="852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89"/>
    <x v="8"/>
    <x v="3"/>
    <m/>
  </r>
  <r>
    <x v="853"/>
    <s v="351.579.368-26"/>
    <s v="ND-AMAZON"/>
    <n v="145"/>
    <d v="2025-01-08T00:00:00"/>
    <m/>
    <m/>
    <m/>
    <n v="14.9"/>
    <d v="2025-02-07T00:00:00"/>
    <m/>
    <m/>
    <s v="COL. APL. TEATRO BR: ALCIDES NOGUEIRA"/>
    <n v="14.9"/>
    <m/>
    <x v="0"/>
    <m/>
    <m/>
    <m/>
    <s v="2 - FATURADO"/>
    <n v="112"/>
    <x v="6"/>
    <x v="3"/>
    <m/>
  </r>
  <r>
    <x v="854"/>
    <s v="354.156.538-13"/>
    <s v="ND-AMAZON"/>
    <n v="22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4"/>
    <x v="5"/>
    <x v="3"/>
    <m/>
  </r>
  <r>
    <x v="855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856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176"/>
    <x v="2"/>
    <x v="2"/>
    <m/>
  </r>
  <r>
    <x v="856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176"/>
    <x v="2"/>
    <x v="2"/>
    <m/>
  </r>
  <r>
    <x v="856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146"/>
    <x v="3"/>
    <x v="2"/>
    <m/>
  </r>
  <r>
    <x v="857"/>
    <s v="356.863.238-10"/>
    <s v="ND-AMAZON"/>
    <n v="54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13"/>
    <x v="6"/>
    <x v="3"/>
    <m/>
  </r>
  <r>
    <x v="858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113"/>
    <x v="6"/>
    <x v="3"/>
    <m/>
  </r>
  <r>
    <x v="859"/>
    <s v="357.958.958-06"/>
    <s v="ND-AMAZON"/>
    <n v="390"/>
    <d v="2025-05-05T00:00:00"/>
    <m/>
    <m/>
    <m/>
    <n v="86.7"/>
    <d v="2025-06-04T00:00:00"/>
    <m/>
    <m/>
    <s v="JOSE CLAUDIO DA SILVA: 100 TELAS, 60 DIAS &amp; UM DIARIO BROCHURA"/>
    <n v="86.7"/>
    <m/>
    <x v="0"/>
    <m/>
    <m/>
    <m/>
    <s v="2 - FATURADO"/>
    <n v="0"/>
    <x v="0"/>
    <x v="3"/>
    <m/>
  </r>
  <r>
    <x v="860"/>
    <s v="359.537.848-21"/>
    <s v="ND-OPERADORA CIELO"/>
    <n v="25248"/>
    <d v="2025-05-02T00:00:00"/>
    <m/>
    <m/>
    <m/>
    <n v="124.99"/>
    <d v="2025-05-02T00:00:00"/>
    <m/>
    <m/>
    <s v="Certificado e-CPF A3 (somente certificado) - 12 meses"/>
    <n v="124.99"/>
    <m/>
    <x v="0"/>
    <m/>
    <m/>
    <m/>
    <s v="1 - VENDA A VISTA"/>
    <n v="28"/>
    <x v="7"/>
    <x v="4"/>
    <m/>
  </r>
  <r>
    <x v="861"/>
    <s v="36.266.016/0001-98"/>
    <s v="ND-OPERADORA CIELO"/>
    <n v="25355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862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248"/>
    <x v="4"/>
    <x v="1"/>
    <m/>
  </r>
  <r>
    <x v="863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864"/>
    <s v="36.436.308/0001-21"/>
    <s v="ND-OPERADORA CIELO"/>
    <n v="25315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865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1034"/>
    <x v="4"/>
    <x v="1"/>
    <m/>
  </r>
  <r>
    <x v="866"/>
    <s v="36.761.312/0001-65"/>
    <s v="ND-OPERADORA CIELO"/>
    <n v="25410"/>
    <d v="2025-05-14T00:00:00"/>
    <m/>
    <m/>
    <m/>
    <n v="187.49"/>
    <d v="2025-05-14T00:00:00"/>
    <m/>
    <m/>
    <s v="Certificado e-CNPJ A1 em Software (12 meses)"/>
    <n v="187.49"/>
    <m/>
    <x v="0"/>
    <m/>
    <m/>
    <m/>
    <s v="1 - VENDA A VISTA"/>
    <n v="16"/>
    <x v="7"/>
    <x v="4"/>
    <m/>
  </r>
  <r>
    <x v="867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1"/>
    <s v="NAO INFORMADO"/>
    <s v="NAO INFORMADO"/>
    <s v="PD-PRC-2021/01812 ITO"/>
    <s v="2 - FATURADO"/>
    <n v="1121"/>
    <x v="4"/>
    <x v="0"/>
    <m/>
  </r>
  <r>
    <x v="867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1"/>
    <s v="NAO INFORMADO"/>
    <s v="NAO INFORMADO"/>
    <s v="PD-PRC-2021/01812 ITO"/>
    <s v="2 - FATURADO"/>
    <n v="902"/>
    <x v="4"/>
    <x v="0"/>
    <m/>
  </r>
  <r>
    <x v="867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1"/>
    <s v="NAO INFORMADO"/>
    <s v="NAO INFORMADO"/>
    <s v="PD-PRC-2021/01812 ITO"/>
    <s v="2 - FATURADO"/>
    <n v="902"/>
    <x v="4"/>
    <x v="0"/>
    <m/>
  </r>
  <r>
    <x v="867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1"/>
    <s v="NAO INFORMADO"/>
    <s v="NAO INFORMADO"/>
    <s v="PD-PRC-2021/01812 ITO"/>
    <s v="2 - FATURADO"/>
    <n v="876"/>
    <x v="4"/>
    <x v="0"/>
    <m/>
  </r>
  <r>
    <x v="867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1"/>
    <s v="NAO INFORMADO"/>
    <s v="NAO INFORMADO"/>
    <s v="PD-PRC-2021/01812 ITO"/>
    <s v="2 - FATURADO"/>
    <n v="841"/>
    <x v="4"/>
    <x v="0"/>
    <m/>
  </r>
  <r>
    <x v="867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1"/>
    <s v="NAO INFORMADO"/>
    <s v="NAO INFORMADO"/>
    <s v="PD-PRC-2021/01812 ITO"/>
    <s v="2 - FATURADO"/>
    <n v="812"/>
    <x v="4"/>
    <x v="0"/>
    <m/>
  </r>
  <r>
    <x v="867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1"/>
    <s v="NAO INFORMADO"/>
    <s v="NAO INFORMADO"/>
    <s v="PD-PRC-2021/01812 ITO"/>
    <s v="2 - FATURADO"/>
    <n v="784"/>
    <x v="4"/>
    <x v="0"/>
    <m/>
  </r>
  <r>
    <x v="867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1"/>
    <s v="NAO INFORMADO"/>
    <s v="NAO INFORMADO"/>
    <s v="PD-PRC-2021/01812 ITO"/>
    <s v="2 - FATURADO"/>
    <n v="758"/>
    <x v="4"/>
    <x v="0"/>
    <m/>
  </r>
  <r>
    <x v="867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1"/>
    <s v="NAO INFORMADO"/>
    <s v="NAO INFORMADO"/>
    <s v="PD-PRC-2021/01812 ITO"/>
    <s v="2 - FATURADO"/>
    <n v="722"/>
    <x v="4"/>
    <x v="0"/>
    <m/>
  </r>
  <r>
    <x v="867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1"/>
    <s v="NAO INFORMADO"/>
    <s v="NAO INFORMADO"/>
    <s v="PD-PRC-2021/01812 ITO"/>
    <s v="2 - FATURADO"/>
    <n v="699"/>
    <x v="4"/>
    <x v="0"/>
    <m/>
  </r>
  <r>
    <x v="867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1"/>
    <s v="NAO INFORMADO"/>
    <s v="NAO INFORMADO"/>
    <s v="PD-PRC-2021/01812 ITO"/>
    <s v="2 - FATURADO"/>
    <n v="666"/>
    <x v="4"/>
    <x v="0"/>
    <m/>
  </r>
  <r>
    <x v="867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1"/>
    <s v="NAO INFORMADO"/>
    <s v="NAO INFORMADO"/>
    <s v="PD-PRC-2021/01812 ITO"/>
    <s v="2 - FATURADO"/>
    <n v="630"/>
    <x v="4"/>
    <x v="0"/>
    <m/>
  </r>
  <r>
    <x v="867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1"/>
    <s v="NAO INFORMADO"/>
    <s v="NAO INFORMADO"/>
    <s v="PD-PRC-2021/01812 ITO"/>
    <s v="2 - FATURADO"/>
    <n v="602"/>
    <x v="4"/>
    <x v="0"/>
    <m/>
  </r>
  <r>
    <x v="868"/>
    <s v="360.324.348-00"/>
    <s v="ND-AMAZON"/>
    <n v="301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13"/>
    <x v="7"/>
    <x v="3"/>
    <m/>
  </r>
  <r>
    <x v="869"/>
    <s v="360.891.348-30"/>
    <s v="ND-OPERADORA CIELO"/>
    <n v="25281"/>
    <d v="2025-05-05T00:00:00"/>
    <m/>
    <m/>
    <m/>
    <n v="174.99"/>
    <d v="2025-05-05T00:00:00"/>
    <m/>
    <m/>
    <s v="Certificado e-CPF A3 em cartão - 12 meses"/>
    <n v="174.99"/>
    <m/>
    <x v="0"/>
    <m/>
    <m/>
    <m/>
    <s v="1 - VENDA A VISTA"/>
    <n v="25"/>
    <x v="7"/>
    <x v="4"/>
    <m/>
  </r>
  <r>
    <x v="870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13"/>
    <x v="6"/>
    <x v="3"/>
    <m/>
  </r>
  <r>
    <x v="871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872"/>
    <s v="364.827.048-67"/>
    <s v="ND-OPERADORA CIELO"/>
    <n v="25396"/>
    <d v="2025-05-14T00:00:00"/>
    <m/>
    <m/>
    <m/>
    <n v="187.49"/>
    <d v="2025-05-14T00:00:00"/>
    <m/>
    <m/>
    <s v="Certificado e-CPF A3 (somente certificado) - 36 meses"/>
    <n v="187.49"/>
    <m/>
    <x v="0"/>
    <m/>
    <m/>
    <m/>
    <s v="1 - VENDA A VISTA"/>
    <n v="16"/>
    <x v="7"/>
    <x v="4"/>
    <m/>
  </r>
  <r>
    <x v="873"/>
    <s v="364.908.328-01"/>
    <s v="ND-OPERADORA CIELO"/>
    <n v="25402"/>
    <d v="2025-05-14T00:00:00"/>
    <m/>
    <m/>
    <m/>
    <n v="231.23"/>
    <d v="2025-05-14T00:00:00"/>
    <m/>
    <m/>
    <s v="Certificado e-CPF A3 em cartão - 36 meses"/>
    <n v="231.23"/>
    <m/>
    <x v="0"/>
    <m/>
    <m/>
    <m/>
    <s v="1 - VENDA A VISTA"/>
    <n v="16"/>
    <x v="7"/>
    <x v="4"/>
    <m/>
  </r>
  <r>
    <x v="874"/>
    <s v="364.947.468-96"/>
    <s v="ND-AMAZON"/>
    <n v="184"/>
    <d v="2025-01-20T00:00:00"/>
    <m/>
    <m/>
    <m/>
    <n v="23"/>
    <d v="2025-02-19T00:00:00"/>
    <m/>
    <m/>
    <s v="1932 -  REVOLUCAO- CONSTITUICAO E CIDADANIA - LIVRO ALUNO"/>
    <n v="23"/>
    <m/>
    <x v="0"/>
    <m/>
    <m/>
    <m/>
    <s v="2 - FATURADO"/>
    <n v="100"/>
    <x v="6"/>
    <x v="3"/>
    <m/>
  </r>
  <r>
    <x v="875"/>
    <s v="364.987.398-27"/>
    <s v="ND-AMAZON"/>
    <n v="362"/>
    <d v="2025-04-18T00:00:00"/>
    <m/>
    <m/>
    <m/>
    <n v="21.67"/>
    <d v="2025-05-18T00:00:00"/>
    <m/>
    <m/>
    <s v="POETA, ABOLICIONISTA, PESCADOR; VICENTE DE CARVALHO - COLECAO APL V. 4"/>
    <n v="21.67"/>
    <m/>
    <x v="0"/>
    <m/>
    <m/>
    <m/>
    <s v="2 - FATURADO"/>
    <n v="12"/>
    <x v="7"/>
    <x v="3"/>
    <m/>
  </r>
  <r>
    <x v="876"/>
    <s v="365.560.358-40"/>
    <s v="ND-OPERADORA CIELO"/>
    <n v="25431"/>
    <d v="2025-05-15T00:00:00"/>
    <m/>
    <m/>
    <m/>
    <n v="124.99"/>
    <d v="2025-05-15T00:00:00"/>
    <m/>
    <m/>
    <s v="Certificado e-CPF A1 em Software (12 meses)"/>
    <n v="124.99"/>
    <m/>
    <x v="0"/>
    <m/>
    <m/>
    <m/>
    <s v="1 - VENDA A VISTA"/>
    <n v="15"/>
    <x v="7"/>
    <x v="4"/>
    <m/>
  </r>
  <r>
    <x v="877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153"/>
    <x v="2"/>
    <x v="4"/>
    <m/>
  </r>
  <r>
    <x v="878"/>
    <s v="366.891.618-70"/>
    <s v="ND-AMAZON"/>
    <n v="61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13"/>
    <x v="6"/>
    <x v="3"/>
    <m/>
  </r>
  <r>
    <x v="879"/>
    <s v="366.999.503-04"/>
    <s v="ND-AMAZON"/>
    <n v="229"/>
    <d v="2025-03-27T00:00:00"/>
    <m/>
    <m/>
    <m/>
    <n v="34"/>
    <d v="2025-04-26T00:00:00"/>
    <m/>
    <m/>
    <s v="TRILOGIA DO COPAN: A HISTORIA DO ED COPAN VL. 1 - 1A REIMPRESSAO"/>
    <n v="34"/>
    <m/>
    <x v="0"/>
    <m/>
    <m/>
    <m/>
    <s v="2 - FATURADO"/>
    <n v="34"/>
    <x v="5"/>
    <x v="3"/>
    <m/>
  </r>
  <r>
    <x v="880"/>
    <s v="367.374.008-33"/>
    <s v="ND-AMAZON"/>
    <n v="320"/>
    <d v="2025-04-17T00:00:00"/>
    <m/>
    <m/>
    <m/>
    <n v="71.59"/>
    <d v="2025-05-17T00:00:00"/>
    <m/>
    <m/>
    <s v="HISTORIA ECONOMICA E SOCIAL DE SAO PAULO 1850-1950"/>
    <n v="71.59"/>
    <m/>
    <x v="0"/>
    <m/>
    <m/>
    <m/>
    <s v="2 - FATURADO"/>
    <n v="13"/>
    <x v="7"/>
    <x v="3"/>
    <m/>
  </r>
  <r>
    <x v="881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0"/>
    <x v="0"/>
    <x v="3"/>
    <m/>
  </r>
  <r>
    <x v="882"/>
    <s v="368.791.138-18"/>
    <s v="ND-AMAZON"/>
    <n v="258"/>
    <d v="2025-03-27T00:00:00"/>
    <m/>
    <m/>
    <m/>
    <n v="127.5"/>
    <d v="2025-04-26T00:00:00"/>
    <m/>
    <m/>
    <s v="NOBERTO NICOLA: TRAMA ATIVA = NORBERTO NICOLA: LIVING TEXTURE"/>
    <n v="127.5"/>
    <m/>
    <x v="0"/>
    <m/>
    <m/>
    <m/>
    <s v="2 - FATURADO"/>
    <n v="34"/>
    <x v="5"/>
    <x v="3"/>
    <m/>
  </r>
  <r>
    <x v="883"/>
    <s v="369.013.958-92"/>
    <s v="ND-AMAZON"/>
    <n v="287"/>
    <d v="2025-04-17T00:00:00"/>
    <m/>
    <m/>
    <m/>
    <n v="51"/>
    <d v="2025-05-17T00:00:00"/>
    <m/>
    <m/>
    <s v="ME ESQUECI COMPLETAMENTE DE MIM, SOU UM DEPARTAMENTO DE CULTURA"/>
    <n v="51"/>
    <m/>
    <x v="0"/>
    <m/>
    <m/>
    <m/>
    <s v="2 - FATURADO"/>
    <n v="13"/>
    <x v="7"/>
    <x v="3"/>
    <m/>
  </r>
  <r>
    <x v="884"/>
    <s v="369.332.618-59"/>
    <s v="ND-OPERADORA CIELO"/>
    <n v="25365"/>
    <d v="2025-05-12T00:00:00"/>
    <m/>
    <m/>
    <m/>
    <n v="139.38999999999999"/>
    <d v="2025-05-12T00:00:00"/>
    <m/>
    <m/>
    <s v="e-CNPJ A1 - Renovação 12 meses"/>
    <n v="139.38999999999999"/>
    <m/>
    <x v="0"/>
    <m/>
    <m/>
    <m/>
    <s v="1 - VENDA A VISTA"/>
    <n v="18"/>
    <x v="7"/>
    <x v="4"/>
    <m/>
  </r>
  <r>
    <x v="885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260"/>
    <x v="4"/>
    <x v="1"/>
    <m/>
  </r>
  <r>
    <x v="886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123"/>
    <x v="3"/>
    <x v="4"/>
    <m/>
  </r>
  <r>
    <x v="887"/>
    <s v="37.136.148/0001-68"/>
    <s v="ND-OPERADORA CIELO"/>
    <n v="25366"/>
    <d v="2025-05-12T00:00:00"/>
    <m/>
    <m/>
    <m/>
    <n v="139.38999999999999"/>
    <d v="2025-05-12T00:00:00"/>
    <m/>
    <m/>
    <s v="e-CNPJ A1 - Renovação 12 meses"/>
    <n v="139.38999999999999"/>
    <m/>
    <x v="0"/>
    <m/>
    <m/>
    <m/>
    <s v="1 - VENDA A VISTA"/>
    <n v="18"/>
    <x v="7"/>
    <x v="4"/>
    <m/>
  </r>
  <r>
    <x v="888"/>
    <s v="37.230.376/0001-00"/>
    <s v="ND-OPERADORA CIELO"/>
    <n v="25327"/>
    <d v="2025-05-08T00:00:00"/>
    <m/>
    <m/>
    <m/>
    <n v="187.49"/>
    <d v="2025-05-08T00:00:00"/>
    <m/>
    <m/>
    <s v="Certificado e-CNPJ A1 em Software (12 meses)"/>
    <n v="187.49"/>
    <m/>
    <x v="0"/>
    <m/>
    <m/>
    <m/>
    <s v="1 - VENDA A VISTA"/>
    <n v="22"/>
    <x v="7"/>
    <x v="4"/>
    <m/>
  </r>
  <r>
    <x v="889"/>
    <s v="37.309.966/0001-15"/>
    <s v="NF SERVICOS"/>
    <n v="183072"/>
    <d v="2025-04-04T00:00:00"/>
    <n v="1950827"/>
    <d v="2025-04-04T00:00:00"/>
    <d v="2025-03-01T00:00:00"/>
    <n v="2959.61"/>
    <d v="2025-05-04T00:00:00"/>
    <s v="E0250092"/>
    <s v="PD025078"/>
    <s v="HOSPEDAGEM FISICA  DE  EQUIPAMENTOS"/>
    <n v="0.61"/>
    <d v="2025-03-01T00:00:00"/>
    <x v="0"/>
    <m/>
    <m/>
    <s v="359.00000330/2025-01   ITO"/>
    <s v="2 - FATURADO"/>
    <n v="26"/>
    <x v="7"/>
    <x v="0"/>
    <m/>
  </r>
  <r>
    <x v="889"/>
    <s v="37.309.966/0001-15"/>
    <s v="NF SERVICOS"/>
    <n v="185059"/>
    <d v="2025-05-06T00:00:00"/>
    <n v="1965693"/>
    <d v="2025-05-06T00:00:00"/>
    <d v="2025-04-01T00:00:00"/>
    <n v="2959.61"/>
    <d v="2025-06-05T00:00:00"/>
    <s v="E0250092"/>
    <s v="PD025078"/>
    <s v="HOSPEDAGEM FISICA  DE  EQUIPAMENTOS"/>
    <n v="2959.61"/>
    <d v="2025-04-01T00:00:00"/>
    <x v="0"/>
    <m/>
    <m/>
    <s v="359.00000330/2025-01   ITO"/>
    <s v="2 - FATURADO"/>
    <n v="0"/>
    <x v="0"/>
    <x v="0"/>
    <m/>
  </r>
  <r>
    <x v="889"/>
    <s v="37.309.966/0001-15"/>
    <s v="NF SERVICOS"/>
    <n v="185085"/>
    <d v="2025-05-07T00:00:00"/>
    <n v="1965719"/>
    <d v="2025-05-07T00:00:00"/>
    <d v="2025-04-01T00:00:00"/>
    <n v="26519.53"/>
    <d v="2025-06-06T00:00:00"/>
    <s v="E0230122"/>
    <s v="PD023103"/>
    <s v="RECONHECIMENTO FACIAL"/>
    <n v="26519.53"/>
    <d v="2025-04-01T00:00:00"/>
    <x v="0"/>
    <m/>
    <m/>
    <s v="PD-PRC-2023/01001   359.00000.828/2024-84 APPS"/>
    <s v="2 - FATURADO"/>
    <n v="0"/>
    <x v="0"/>
    <x v="0"/>
    <m/>
  </r>
  <r>
    <x v="890"/>
    <s v="37.334.283/0001-18"/>
    <s v="NF SERVICOS"/>
    <n v="185028"/>
    <d v="2025-05-06T00:00:00"/>
    <n v="1965662"/>
    <d v="2025-05-06T00:00:00"/>
    <d v="2025-04-01T00:00:00"/>
    <n v="5248.52"/>
    <d v="2025-06-05T00:00:00"/>
    <s v="E0220952"/>
    <s v="PD022499"/>
    <s v="HOSPEDAGEM"/>
    <n v="5248.52"/>
    <d v="2025-04-01T00:00:00"/>
    <x v="0"/>
    <m/>
    <m/>
    <s v="359.00000748/2023-48-ITO"/>
    <s v="2 - FATURADO"/>
    <n v="0"/>
    <x v="0"/>
    <x v="0"/>
    <m/>
  </r>
  <r>
    <x v="891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1009"/>
    <x v="4"/>
    <x v="1"/>
    <m/>
  </r>
  <r>
    <x v="892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218"/>
    <x v="4"/>
    <x v="1"/>
    <m/>
  </r>
  <r>
    <x v="893"/>
    <s v="37.723.881/0001-89"/>
    <s v="ND-OPERADORA CIELO"/>
    <n v="25325"/>
    <d v="2025-05-08T00:00:00"/>
    <m/>
    <m/>
    <m/>
    <n v="139.38999999999999"/>
    <d v="2025-05-08T00:00:00"/>
    <m/>
    <m/>
    <s v="e-CNPJ A1 - Renovação 12 meses"/>
    <n v="139.38999999999999"/>
    <m/>
    <x v="0"/>
    <m/>
    <m/>
    <m/>
    <s v="1 - VENDA A VISTA"/>
    <n v="22"/>
    <x v="7"/>
    <x v="4"/>
    <m/>
  </r>
  <r>
    <x v="894"/>
    <s v="370.775.128-78"/>
    <s v="ND-OPERADORA CIELO"/>
    <n v="25328"/>
    <d v="2025-05-08T00:00:00"/>
    <m/>
    <m/>
    <m/>
    <n v="124.99"/>
    <d v="2025-05-08T00:00:00"/>
    <m/>
    <m/>
    <s v="Certificado e-CPF A1 em Software (12 meses)"/>
    <n v="124.99"/>
    <m/>
    <x v="0"/>
    <m/>
    <m/>
    <m/>
    <s v="1 - VENDA A VISTA"/>
    <n v="22"/>
    <x v="7"/>
    <x v="4"/>
    <m/>
  </r>
  <r>
    <x v="895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366"/>
    <x v="4"/>
    <x v="1"/>
    <m/>
  </r>
  <r>
    <x v="895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62"/>
    <x v="1"/>
    <x v="1"/>
    <m/>
  </r>
  <r>
    <x v="895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895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895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65"/>
    <x v="1"/>
    <x v="1"/>
    <m/>
  </r>
  <r>
    <x v="895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895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895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77"/>
    <x v="2"/>
    <x v="1"/>
    <m/>
  </r>
  <r>
    <x v="896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13"/>
    <x v="6"/>
    <x v="3"/>
    <m/>
  </r>
  <r>
    <x v="897"/>
    <s v="371.941.048-06"/>
    <s v="ND-OPERADORA CIELO"/>
    <n v="25451"/>
    <d v="2025-05-19T00:00:00"/>
    <m/>
    <m/>
    <m/>
    <n v="187.49"/>
    <d v="2025-05-19T00:00:00"/>
    <m/>
    <m/>
    <s v="Certificado e-CPF A3 (renovação) - 36 meses"/>
    <n v="187.49"/>
    <m/>
    <x v="0"/>
    <m/>
    <m/>
    <m/>
    <s v="1 - VENDA A VISTA"/>
    <n v="11"/>
    <x v="7"/>
    <x v="4"/>
    <m/>
  </r>
  <r>
    <x v="898"/>
    <s v="373.356.758-71"/>
    <s v="ND-OPERADORA CIELO"/>
    <n v="25290"/>
    <d v="2025-05-06T00:00:00"/>
    <m/>
    <m/>
    <m/>
    <n v="187.49"/>
    <d v="2025-05-06T00:00:00"/>
    <m/>
    <m/>
    <s v="Certificado e-CPF A3 (somente certificado) - 36 meses"/>
    <n v="187.49"/>
    <m/>
    <x v="0"/>
    <m/>
    <m/>
    <m/>
    <s v="1 - VENDA A VISTA"/>
    <n v="24"/>
    <x v="7"/>
    <x v="4"/>
    <m/>
  </r>
  <r>
    <x v="899"/>
    <s v="373.802.168-05"/>
    <s v="ND-OPERADORA CIELO"/>
    <n v="25303"/>
    <d v="2025-05-06T00:00:00"/>
    <m/>
    <m/>
    <m/>
    <n v="231.23"/>
    <d v="2025-05-06T00:00:00"/>
    <m/>
    <m/>
    <s v="Certificado e-CPF A3 em cartão - 36 meses"/>
    <n v="231.23"/>
    <m/>
    <x v="0"/>
    <m/>
    <m/>
    <m/>
    <s v="1 - VENDA A VISTA"/>
    <n v="24"/>
    <x v="7"/>
    <x v="4"/>
    <m/>
  </r>
  <r>
    <x v="900"/>
    <s v="374.180.848-20"/>
    <s v="ND-AMAZON"/>
    <n v="176"/>
    <d v="2025-01-31T00:00:00"/>
    <m/>
    <m/>
    <m/>
    <n v="21.25"/>
    <d v="2025-03-02T00:00:00"/>
    <m/>
    <m/>
    <s v="AGORA NOS: CRONICA DA REVOLUCAO PAULISTA - COLECAO PAULISTA"/>
    <n v="21.25"/>
    <m/>
    <x v="0"/>
    <m/>
    <m/>
    <m/>
    <s v="2 - FATURADO"/>
    <n v="89"/>
    <x v="8"/>
    <x v="3"/>
    <m/>
  </r>
  <r>
    <x v="900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10"/>
    <x v="7"/>
    <x v="3"/>
    <m/>
  </r>
  <r>
    <x v="901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13"/>
    <x v="6"/>
    <x v="3"/>
    <m/>
  </r>
  <r>
    <x v="902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117"/>
    <x v="6"/>
    <x v="4"/>
    <m/>
  </r>
  <r>
    <x v="903"/>
    <s v="375.688.158-03"/>
    <s v="ND-AMAZON"/>
    <n v="211"/>
    <d v="2025-02-06T00:00:00"/>
    <m/>
    <m/>
    <m/>
    <n v="15"/>
    <d v="2025-03-08T00:00:00"/>
    <m/>
    <m/>
    <s v="COL. APL. ROT.: NAO POR ACASO"/>
    <n v="15"/>
    <m/>
    <x v="0"/>
    <m/>
    <m/>
    <m/>
    <s v="2 - FATURADO"/>
    <n v="83"/>
    <x v="8"/>
    <x v="3"/>
    <m/>
  </r>
  <r>
    <x v="904"/>
    <s v="376.047.968-50"/>
    <s v="ND-OPERADORA CIELO"/>
    <n v="25547"/>
    <d v="2025-05-24T00:00:00"/>
    <m/>
    <m/>
    <m/>
    <n v="124.99"/>
    <d v="2025-05-24T00:00:00"/>
    <m/>
    <m/>
    <s v="Certificado e-CPF A1 em Software (12 meses)"/>
    <n v="124.99"/>
    <m/>
    <x v="0"/>
    <m/>
    <m/>
    <m/>
    <s v="1 - VENDA A VISTA"/>
    <n v="6"/>
    <x v="7"/>
    <x v="4"/>
    <m/>
  </r>
  <r>
    <x v="905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362"/>
    <x v="1"/>
    <x v="1"/>
    <m/>
  </r>
  <r>
    <x v="905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905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905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905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905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77"/>
    <x v="2"/>
    <x v="1"/>
    <m/>
  </r>
  <r>
    <x v="906"/>
    <s v="376.573.518-37"/>
    <s v="ND-OPERADORA CIELO"/>
    <n v="25572"/>
    <d v="2025-05-27T00:00:00"/>
    <m/>
    <m/>
    <m/>
    <n v="187.49"/>
    <d v="2025-05-27T00:00:00"/>
    <m/>
    <m/>
    <s v="Certificado e-CPF A3 (renovação) - 36 meses"/>
    <n v="187.49"/>
    <m/>
    <x v="0"/>
    <m/>
    <m/>
    <m/>
    <s v="1 - VENDA A VISTA"/>
    <n v="3"/>
    <x v="7"/>
    <x v="4"/>
    <m/>
  </r>
  <r>
    <x v="907"/>
    <s v="376.790.661-91"/>
    <s v="ND-AMAZON"/>
    <n v="162"/>
    <d v="2025-01-16T00:00:00"/>
    <m/>
    <m/>
    <m/>
    <n v="86.7"/>
    <d v="2025-02-15T00:00:00"/>
    <m/>
    <m/>
    <s v="TERRA PAPAGALORUM - EDICAO BILINGUE PORTUGUES/INGLES"/>
    <n v="86.7"/>
    <m/>
    <x v="0"/>
    <m/>
    <m/>
    <m/>
    <s v="2 - FATURADO"/>
    <n v="104"/>
    <x v="6"/>
    <x v="3"/>
    <m/>
  </r>
  <r>
    <x v="908"/>
    <s v="377.962.498-29"/>
    <s v="ND-OPERADORA CIELO"/>
    <n v="25617"/>
    <d v="2025-05-29T00:00:00"/>
    <m/>
    <m/>
    <m/>
    <n v="437.47"/>
    <d v="2025-05-29T00:00:00"/>
    <m/>
    <m/>
    <s v="Certificado e-CPF A3 em token - 36 meses"/>
    <n v="437.47"/>
    <m/>
    <x v="0"/>
    <m/>
    <m/>
    <m/>
    <s v="1 - VENDA A VISTA"/>
    <n v="1"/>
    <x v="7"/>
    <x v="4"/>
    <m/>
  </r>
  <r>
    <x v="909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86"/>
    <x v="8"/>
    <x v="1"/>
    <m/>
  </r>
  <r>
    <x v="910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1039"/>
    <x v="4"/>
    <x v="1"/>
    <m/>
  </r>
  <r>
    <x v="911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11"/>
    <x v="4"/>
    <x v="1"/>
    <m/>
  </r>
  <r>
    <x v="912"/>
    <s v="38.251.679/0001-64"/>
    <s v="ND-OPERADORA CIELO"/>
    <n v="25312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913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11"/>
    <x v="4"/>
    <x v="1"/>
    <m/>
  </r>
  <r>
    <x v="914"/>
    <s v="38.322.518/0001-14"/>
    <s v="ND-OPERADORA CIELO"/>
    <n v="25345"/>
    <d v="2025-05-09T00:00:00"/>
    <m/>
    <m/>
    <m/>
    <n v="187.49"/>
    <d v="2025-05-09T00:00:00"/>
    <m/>
    <m/>
    <s v="Certificado e-CPF A3 (renovação) - 36 meses"/>
    <n v="187.49"/>
    <m/>
    <x v="0"/>
    <m/>
    <m/>
    <m/>
    <s v="1 - VENDA A VISTA"/>
    <n v="21"/>
    <x v="7"/>
    <x v="4"/>
    <m/>
  </r>
  <r>
    <x v="915"/>
    <s v="38.534.986/0001-52"/>
    <s v="ND-OPERADORA CIELO"/>
    <n v="25566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916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113"/>
    <x v="6"/>
    <x v="3"/>
    <m/>
  </r>
  <r>
    <x v="917"/>
    <s v="381.914.368-84"/>
    <s v="ND-AMAZON"/>
    <n v="302"/>
    <d v="2025-04-17T00:00:00"/>
    <m/>
    <m/>
    <m/>
    <n v="29.8"/>
    <d v="2025-05-17T00:00:00"/>
    <m/>
    <m/>
    <s v="COL. APL. TEATRO BR: ALCIDES NOGUEIRA"/>
    <n v="29.8"/>
    <m/>
    <x v="0"/>
    <m/>
    <m/>
    <m/>
    <s v="2 - FATURADO"/>
    <n v="13"/>
    <x v="7"/>
    <x v="3"/>
    <m/>
  </r>
  <r>
    <x v="918"/>
    <s v="382.090.828-50"/>
    <s v="ND-OPERADORA CIELO"/>
    <n v="25549"/>
    <d v="2025-05-24T00:00:00"/>
    <m/>
    <m/>
    <m/>
    <n v="124.99"/>
    <d v="2025-05-24T00:00:00"/>
    <m/>
    <m/>
    <s v="Certificado e-CPF A1 em Software (12 meses)"/>
    <n v="124.99"/>
    <m/>
    <x v="0"/>
    <m/>
    <m/>
    <m/>
    <s v="1 - VENDA A VISTA"/>
    <n v="6"/>
    <x v="7"/>
    <x v="4"/>
    <m/>
  </r>
  <r>
    <x v="919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309"/>
    <x v="4"/>
    <x v="1"/>
    <m/>
  </r>
  <r>
    <x v="919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281"/>
    <x v="4"/>
    <x v="1"/>
    <m/>
  </r>
  <r>
    <x v="919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248"/>
    <x v="4"/>
    <x v="1"/>
    <m/>
  </r>
  <r>
    <x v="919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17"/>
    <x v="4"/>
    <x v="1"/>
    <m/>
  </r>
  <r>
    <x v="919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171"/>
    <x v="4"/>
    <x v="1"/>
    <m/>
  </r>
  <r>
    <x v="919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155"/>
    <x v="4"/>
    <x v="1"/>
    <m/>
  </r>
  <r>
    <x v="919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122"/>
    <x v="4"/>
    <x v="1"/>
    <m/>
  </r>
  <r>
    <x v="919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094"/>
    <x v="4"/>
    <x v="1"/>
    <m/>
  </r>
  <r>
    <x v="919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068"/>
    <x v="4"/>
    <x v="1"/>
    <m/>
  </r>
  <r>
    <x v="919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34"/>
    <x v="4"/>
    <x v="1"/>
    <m/>
  </r>
  <r>
    <x v="919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00"/>
    <x v="4"/>
    <x v="1"/>
    <m/>
  </r>
  <r>
    <x v="919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975"/>
    <x v="4"/>
    <x v="1"/>
    <m/>
  </r>
  <r>
    <x v="919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945"/>
    <x v="4"/>
    <x v="1"/>
    <m/>
  </r>
  <r>
    <x v="919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16"/>
    <x v="4"/>
    <x v="1"/>
    <m/>
  </r>
  <r>
    <x v="919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881"/>
    <x v="4"/>
    <x v="1"/>
    <m/>
  </r>
  <r>
    <x v="919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853"/>
    <x v="4"/>
    <x v="1"/>
    <m/>
  </r>
  <r>
    <x v="919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24"/>
    <x v="4"/>
    <x v="1"/>
    <m/>
  </r>
  <r>
    <x v="919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784"/>
    <x v="4"/>
    <x v="1"/>
    <m/>
  </r>
  <r>
    <x v="919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758"/>
    <x v="4"/>
    <x v="1"/>
    <m/>
  </r>
  <r>
    <x v="919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34"/>
    <x v="4"/>
    <x v="1"/>
    <m/>
  </r>
  <r>
    <x v="919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686"/>
    <x v="4"/>
    <x v="1"/>
    <m/>
  </r>
  <r>
    <x v="919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673"/>
    <x v="4"/>
    <x v="1"/>
    <m/>
  </r>
  <r>
    <x v="919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638"/>
    <x v="4"/>
    <x v="1"/>
    <m/>
  </r>
  <r>
    <x v="919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08"/>
    <x v="4"/>
    <x v="1"/>
    <m/>
  </r>
  <r>
    <x v="919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576"/>
    <x v="4"/>
    <x v="1"/>
    <m/>
  </r>
  <r>
    <x v="919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548"/>
    <x v="4"/>
    <x v="1"/>
    <m/>
  </r>
  <r>
    <x v="919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17"/>
    <x v="4"/>
    <x v="1"/>
    <m/>
  </r>
  <r>
    <x v="919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483"/>
    <x v="4"/>
    <x v="1"/>
    <m/>
  </r>
  <r>
    <x v="919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456"/>
    <x v="4"/>
    <x v="1"/>
    <m/>
  </r>
  <r>
    <x v="919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27"/>
    <x v="4"/>
    <x v="1"/>
    <m/>
  </r>
  <r>
    <x v="919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366"/>
    <x v="4"/>
    <x v="1"/>
    <m/>
  </r>
  <r>
    <x v="919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362"/>
    <x v="1"/>
    <x v="1"/>
    <m/>
  </r>
  <r>
    <x v="919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328"/>
    <x v="1"/>
    <x v="1"/>
    <m/>
  </r>
  <r>
    <x v="919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293"/>
    <x v="1"/>
    <x v="1"/>
    <m/>
  </r>
  <r>
    <x v="919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265"/>
    <x v="1"/>
    <x v="1"/>
    <m/>
  </r>
  <r>
    <x v="919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18"/>
    <x v="1"/>
    <x v="1"/>
    <m/>
  </r>
  <r>
    <x v="919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08"/>
    <x v="1"/>
    <x v="1"/>
    <m/>
  </r>
  <r>
    <x v="919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177"/>
    <x v="2"/>
    <x v="1"/>
    <m/>
  </r>
  <r>
    <x v="920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986"/>
    <x v="4"/>
    <x v="1"/>
    <m/>
  </r>
  <r>
    <x v="921"/>
    <s v="384.105.268-16"/>
    <s v="NF SERVICOS DO"/>
    <n v="304349"/>
    <d v="2025-01-06T00:00:00"/>
    <n v="310929"/>
    <d v="2025-01-14T00:00:00"/>
    <m/>
    <n v="26.1"/>
    <d v="2025-02-13T00:00:00"/>
    <m/>
    <m/>
    <s v="Boletim - Diário Oficial Informa"/>
    <n v="26.1"/>
    <m/>
    <x v="0"/>
    <m/>
    <m/>
    <m/>
    <s v="3 - FATURADO DO INFORMA"/>
    <n v="106"/>
    <x v="6"/>
    <x v="1"/>
    <m/>
  </r>
  <r>
    <x v="922"/>
    <s v="384.544.208-51"/>
    <s v="ND-AMAZON"/>
    <n v="353"/>
    <d v="2025-04-25T00:00:00"/>
    <m/>
    <m/>
    <m/>
    <n v="55.01"/>
    <d v="2025-05-25T00:00:00"/>
    <m/>
    <m/>
    <s v="PATRIMONIO HISTORICO CULTURAL E NATURAL"/>
    <n v="55.01"/>
    <m/>
    <x v="0"/>
    <m/>
    <m/>
    <m/>
    <s v="2 - FATURADO"/>
    <n v="5"/>
    <x v="7"/>
    <x v="3"/>
    <m/>
  </r>
  <r>
    <x v="923"/>
    <s v="389.372.798-19"/>
    <s v="ND-OPERADORA CIELO"/>
    <n v="25500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924"/>
    <s v="389.381.998-35"/>
    <s v="ND-OPERADORA CIELO"/>
    <n v="25518"/>
    <d v="2025-05-22T00:00:00"/>
    <m/>
    <m/>
    <m/>
    <n v="156.24"/>
    <d v="2025-05-22T00:00:00"/>
    <m/>
    <m/>
    <s v="Certificado e-CPF A3 (somente certificado) - 24 meses"/>
    <n v="156.24"/>
    <m/>
    <x v="0"/>
    <m/>
    <m/>
    <m/>
    <s v="1 - VENDA A VISTA"/>
    <n v="8"/>
    <x v="7"/>
    <x v="4"/>
    <m/>
  </r>
  <r>
    <x v="925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0"/>
    <x v="0"/>
    <x v="3"/>
    <m/>
  </r>
  <r>
    <x v="926"/>
    <s v="39.467.292/0001-02"/>
    <s v="NF SERVICOS"/>
    <n v="116836"/>
    <d v="2021-11-30T00:00:00"/>
    <n v="1377222"/>
    <d v="2021-12-07T00:00:00"/>
    <d v="2021-11-01T00:00:00"/>
    <n v="6487.36"/>
    <d v="2022-01-06T00:00:00"/>
    <s v="E0210065"/>
    <s v="PD021049"/>
    <s v="PaaS WEBSPHERE, MIDDLEWARE, SMTP, SISTEMA PHX e PCP-ITO"/>
    <n v="6487.36"/>
    <d v="2021-11-01T00:00:00"/>
    <x v="0"/>
    <s v="34235-SAAC-00151-2021"/>
    <s v="SPOG-PRC-2021/00002"/>
    <s v="PD-PRC-2021/02569  ITO"/>
    <s v="2 - FATURADO"/>
    <n v="1240"/>
    <x v="4"/>
    <x v="0"/>
    <m/>
  </r>
  <r>
    <x v="926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213"/>
    <x v="4"/>
    <x v="0"/>
    <m/>
  </r>
  <r>
    <x v="926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150"/>
    <x v="4"/>
    <x v="0"/>
    <m/>
  </r>
  <r>
    <x v="926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150"/>
    <x v="4"/>
    <x v="0"/>
    <m/>
  </r>
  <r>
    <x v="926"/>
    <s v="39.467.292/0001-02"/>
    <s v="NF SERVICOS"/>
    <n v="119862"/>
    <d v="2022-02-28T00:00:00"/>
    <n v="1416904"/>
    <d v="2022-03-07T00:00:00"/>
    <d v="2022-02-01T00:00:00"/>
    <n v="64352.32"/>
    <d v="2022-04-06T00:00:00"/>
    <s v="E0210064"/>
    <s v="PD021049"/>
    <s v="MANUTENÇÃO, SUPORTE, OPERAÇÃO  DO SISTEMA PHX -APPS"/>
    <n v="64352.32"/>
    <d v="2022-02-01T00:00:00"/>
    <x v="0"/>
    <s v="34235-SAAC-00151-2021"/>
    <s v="SPOG-PRC-2021/00002"/>
    <s v="PD-PRC-2021/02569  APPS"/>
    <s v="2 - FATURADO"/>
    <n v="1150"/>
    <x v="4"/>
    <x v="0"/>
    <m/>
  </r>
  <r>
    <x v="926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119"/>
    <x v="4"/>
    <x v="0"/>
    <m/>
  </r>
  <r>
    <x v="926"/>
    <s v="39.467.292/0001-02"/>
    <s v="NF SERVICOS"/>
    <n v="121032"/>
    <d v="2022-03-31T00:00:00"/>
    <n v="1430409"/>
    <d v="2022-04-07T00:00:00"/>
    <d v="2022-03-01T00:00:00"/>
    <n v="64352.32"/>
    <d v="2022-05-07T00:00:00"/>
    <s v="E0210064"/>
    <s v="PD021049"/>
    <s v="MANUTENÇÃO, SUPORTE, OPERAÇÃO  DO SISTEMA PHX -APPS"/>
    <n v="60394.65"/>
    <d v="2022-03-01T00:00:00"/>
    <x v="0"/>
    <s v="34235-SAAC-00151-2021"/>
    <s v="SPOG-PRC-2021/00002"/>
    <s v="PD-PRC-2021/02569  APPS"/>
    <s v="2 - FATURADO"/>
    <n v="1119"/>
    <x v="4"/>
    <x v="0"/>
    <m/>
  </r>
  <r>
    <x v="926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119"/>
    <x v="4"/>
    <x v="0"/>
    <m/>
  </r>
  <r>
    <x v="926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119"/>
    <x v="4"/>
    <x v="0"/>
    <m/>
  </r>
  <r>
    <x v="926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092"/>
    <x v="4"/>
    <x v="0"/>
    <m/>
  </r>
  <r>
    <x v="926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092"/>
    <x v="4"/>
    <x v="0"/>
    <m/>
  </r>
  <r>
    <x v="926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092"/>
    <x v="4"/>
    <x v="0"/>
    <m/>
  </r>
  <r>
    <x v="926"/>
    <s v="39.467.292/0001-02"/>
    <s v="NF SERVICOS"/>
    <n v="121865"/>
    <d v="2022-04-30T00:00:00"/>
    <n v="1431381"/>
    <d v="2022-05-04T00:00:00"/>
    <d v="2022-04-01T00:00:00"/>
    <n v="64352.32"/>
    <d v="2022-06-03T00:00:00"/>
    <s v="E0210064"/>
    <s v="PD021049"/>
    <s v="MANUTENÇÃO, SUPORTE, OPERAÇÃO  DO SISTEMA PHX -APPS"/>
    <n v="60394.65"/>
    <d v="2022-04-01T00:00:00"/>
    <x v="0"/>
    <s v="34235-SAAC-00151-2021"/>
    <s v="SPOG-PRC-2021/00002"/>
    <s v="PD-PRC-2021/02569  APPS"/>
    <s v="2 - FATURADO"/>
    <n v="1092"/>
    <x v="4"/>
    <x v="0"/>
    <m/>
  </r>
  <r>
    <x v="926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811"/>
    <x v="4"/>
    <x v="0"/>
    <m/>
  </r>
  <r>
    <x v="926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723"/>
    <x v="4"/>
    <x v="1"/>
    <m/>
  </r>
  <r>
    <x v="926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602"/>
    <x v="4"/>
    <x v="0"/>
    <m/>
  </r>
  <r>
    <x v="926"/>
    <s v="39.467.292/0001-02"/>
    <s v="NF SERVICOS"/>
    <n v="149339"/>
    <d v="2023-12-20T00:00:00"/>
    <n v="1710865"/>
    <d v="2023-12-20T00:00:00"/>
    <d v="2023-06-01T00:00:00"/>
    <n v="63639.65"/>
    <d v="2024-01-19T00:00:00"/>
    <s v="E0230168"/>
    <s v="PD023143"/>
    <s v="OFFICE INTERMEDIARIO"/>
    <n v="60584.95"/>
    <d v="2023-06-01T00:00:00"/>
    <x v="0"/>
    <s v="SGGD 001/2023"/>
    <s v="SEI-018.00000708/2023-11"/>
    <s v="359.00002664/2023-49  ITO"/>
    <s v="2 - FATURADO"/>
    <n v="497"/>
    <x v="4"/>
    <x v="0"/>
    <m/>
  </r>
  <r>
    <x v="926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462"/>
    <x v="4"/>
    <x v="1"/>
    <m/>
  </r>
  <r>
    <x v="926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462"/>
    <x v="4"/>
    <x v="1"/>
    <m/>
  </r>
  <r>
    <x v="926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152"/>
    <x v="2"/>
    <x v="0"/>
    <m/>
  </r>
  <r>
    <x v="926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152"/>
    <x v="2"/>
    <x v="0"/>
    <m/>
  </r>
  <r>
    <x v="926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152"/>
    <x v="2"/>
    <x v="0"/>
    <m/>
  </r>
  <r>
    <x v="926"/>
    <s v="39.467.292/0001-02"/>
    <s v="NF SERVICOS"/>
    <n v="176351"/>
    <d v="2024-12-26T00:00:00"/>
    <n v="1892339"/>
    <d v="2024-12-26T00:00:00"/>
    <d v="2024-12-01T00:00:00"/>
    <n v="37352.82"/>
    <d v="2025-01-25T00:00:00"/>
    <s v="E0210443"/>
    <s v="PD021338"/>
    <s v="INFRAESTRUTURA VIRTUALIZADA ON PREMISES"/>
    <n v="5925.95"/>
    <d v="2024-12-01T00:00:00"/>
    <x v="0"/>
    <s v="34235-SAAC-00232-2022"/>
    <s v="018.00002107/2023-34"/>
    <s v="PD-PRC-2022/03875  359.00009237/2024-72 ITO"/>
    <s v="2 - FATURADO"/>
    <n v="125"/>
    <x v="3"/>
    <x v="0"/>
    <m/>
  </r>
  <r>
    <x v="926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8478.18"/>
    <d v="2024-12-01T00:00:00"/>
    <x v="0"/>
    <s v="nº 34235-SAAC-00029-2022"/>
    <s v="018.00002088/2023-46"/>
    <s v="359.00002139/202412-ITO"/>
    <s v="2 - FATURADO"/>
    <n v="125"/>
    <x v="3"/>
    <x v="0"/>
    <m/>
  </r>
  <r>
    <x v="926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124"/>
    <x v="3"/>
    <x v="0"/>
    <m/>
  </r>
  <r>
    <x v="926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124"/>
    <x v="3"/>
    <x v="0"/>
    <m/>
  </r>
  <r>
    <x v="926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048685.32"/>
    <d v="2024-11-01T00:00:00"/>
    <x v="0"/>
    <s v="SG 001/2022"/>
    <s v="018.00000743/2023-21"/>
    <s v="PD-PRC-2022/04143    359.00004512/2023-81 - ITO"/>
    <s v="2 - FATURADO"/>
    <n v="124"/>
    <x v="3"/>
    <x v="0"/>
    <m/>
  </r>
  <r>
    <x v="926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  359.00004512/2023-81 - ITO"/>
    <s v="2 - FATURADO"/>
    <n v="124"/>
    <x v="3"/>
    <x v="0"/>
    <m/>
  </r>
  <r>
    <x v="926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151907.21"/>
    <d v="2024-11-01T00:00:00"/>
    <x v="0"/>
    <s v="SG 001/2022"/>
    <s v="018.00000743/2023-21"/>
    <s v="PD-PRC-2022/04143    359.00004512/2023-81 - ITO"/>
    <s v="2 - FATURADO"/>
    <n v="124"/>
    <x v="3"/>
    <x v="0"/>
    <m/>
  </r>
  <r>
    <x v="926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51394.46"/>
    <d v="2024-11-01T00:00:00"/>
    <x v="0"/>
    <s v="SG 001/2022"/>
    <s v="018.00000743/2023-21"/>
    <s v="PD-PRC-2022/04143    359.00004512/2023-81 - ITO"/>
    <s v="2 - FATURADO"/>
    <n v="124"/>
    <x v="3"/>
    <x v="0"/>
    <m/>
  </r>
  <r>
    <x v="926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43312.36"/>
    <d v="2024-11-01T00:00:00"/>
    <x v="0"/>
    <s v="SG 001/2022"/>
    <s v="SEGOV-PRC-2022/02346"/>
    <s v="PD-PRC-2022/04143 APPS"/>
    <s v="2 - FATURADO"/>
    <n v="124"/>
    <x v="3"/>
    <x v="0"/>
    <m/>
  </r>
  <r>
    <x v="926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171610.64"/>
    <d v="2024-11-01T00:00:00"/>
    <x v="0"/>
    <s v="SG 001/2022"/>
    <s v="SEGOV-PRC-2022/02346"/>
    <s v="PD-PRC-2022/04143 APPS"/>
    <s v="2 - FATURADO"/>
    <n v="124"/>
    <x v="3"/>
    <x v="0"/>
    <m/>
  </r>
  <r>
    <x v="926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121"/>
    <x v="3"/>
    <x v="0"/>
    <m/>
  </r>
  <r>
    <x v="926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121"/>
    <x v="3"/>
    <x v="0"/>
    <m/>
  </r>
  <r>
    <x v="926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1942321.53"/>
    <d v="2024-12-01T00:00:00"/>
    <x v="0"/>
    <s v="SG 001/2022"/>
    <s v="018.00000743/2023-21"/>
    <s v="PD-PRC-2022/04143    359.00004512/2023-81 - ITO"/>
    <s v="2 - FATURADO"/>
    <n v="121"/>
    <x v="3"/>
    <x v="0"/>
    <m/>
  </r>
  <r>
    <x v="926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3770.98"/>
    <d v="2024-12-01T00:00:00"/>
    <x v="0"/>
    <s v="SG 001/2022"/>
    <s v="018.00000743/2023-21"/>
    <s v="PD-PRC-2022/04143    359.00004512/2023-81 - ITO"/>
    <s v="2 - FATURADO"/>
    <n v="121"/>
    <x v="3"/>
    <x v="0"/>
    <m/>
  </r>
  <r>
    <x v="926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258326.35"/>
    <d v="2024-12-01T00:00:00"/>
    <x v="0"/>
    <s v="SG 001/2022"/>
    <s v="018.00000743/2023-21"/>
    <s v="PD-PRC-2022/04143    359.00004512/2023-81 - ITO"/>
    <s v="2 - FATURADO"/>
    <n v="121"/>
    <x v="3"/>
    <x v="0"/>
    <m/>
  </r>
  <r>
    <x v="926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51349.95"/>
    <d v="2024-12-01T00:00:00"/>
    <x v="0"/>
    <s v="SG 001/2022"/>
    <s v="018.00000743/2023-21"/>
    <s v="PD-PRC-2022/04143    359.00004512/2023-81 - ITO"/>
    <s v="2 - FATURADO"/>
    <n v="121"/>
    <x v="3"/>
    <x v="0"/>
    <m/>
  </r>
  <r>
    <x v="926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203934.4"/>
    <d v="2024-12-01T00:00:00"/>
    <x v="0"/>
    <s v="SG 001/2022"/>
    <s v="SEGOV-PRC-2022/02346"/>
    <s v="PD-PRC-2022/04143 APPS"/>
    <s v="2 - FATURADO"/>
    <n v="121"/>
    <x v="3"/>
    <x v="0"/>
    <m/>
  </r>
  <r>
    <x v="926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107893.16"/>
    <d v="2024-12-01T00:00:00"/>
    <x v="0"/>
    <s v="SG 001/2022"/>
    <s v="SEGOV-PRC-2022/02346"/>
    <s v="PD-PRC-2022/04143 APPS"/>
    <s v="2 - FATURADO"/>
    <n v="121"/>
    <x v="3"/>
    <x v="0"/>
    <m/>
  </r>
  <r>
    <x v="926"/>
    <s v="39.467.292/0001-02"/>
    <s v="NF SERVICOS"/>
    <n v="182455"/>
    <d v="2025-03-21T00:00:00"/>
    <n v="1937278"/>
    <d v="2025-03-21T00:00:00"/>
    <d v="2025-02-01T00:00:00"/>
    <n v="94657.66"/>
    <d v="2025-04-20T00:00:00"/>
    <s v="E0220056"/>
    <s v="PD022042"/>
    <s v="HELP DESK, SUPORTE TECNICO, INFRAESTRUTURA FISICA E PAAS MIDDLEWARE"/>
    <n v="90114.09"/>
    <d v="2025-02-01T00:00:00"/>
    <x v="0"/>
    <s v="34235-SAAC-00081-2022"/>
    <s v="SPOG-PRC-2022/00014"/>
    <s v="PD-PRCP-2022/01798-359.00005177/2024-19 - ITO"/>
    <s v="2 - FATURADO"/>
    <n v="40"/>
    <x v="5"/>
    <x v="0"/>
    <m/>
  </r>
  <r>
    <x v="926"/>
    <s v="39.467.292/0001-02"/>
    <s v="NF SERVICOS"/>
    <n v="182456"/>
    <d v="2025-03-21T00:00:00"/>
    <n v="1937279"/>
    <d v="2025-03-21T00:00:00"/>
    <d v="2025-02-01T00:00:00"/>
    <n v="9157.18"/>
    <d v="2025-04-20T00:00:00"/>
    <s v="E0220056"/>
    <s v="PD022042"/>
    <s v="HELP DESK, SUPORTE TECNICO, INFRAESTRUTURA FISICA E PAAS MIDDLEWARE"/>
    <n v="8717.64"/>
    <d v="2025-02-01T00:00:00"/>
    <x v="0"/>
    <s v="34235-SAAC-00081-2022"/>
    <s v="SPOG-PRC-2022/00014"/>
    <s v="PD-PRCP-2022/01798-359.00005177/2024-19 - ITO"/>
    <s v="2 - FATURADO"/>
    <n v="40"/>
    <x v="5"/>
    <x v="0"/>
    <m/>
  </r>
  <r>
    <x v="926"/>
    <s v="39.467.292/0001-02"/>
    <s v="NF SERVICOS"/>
    <n v="182457"/>
    <d v="2025-03-21T00:00:00"/>
    <n v="1937280"/>
    <d v="2025-03-21T00:00:00"/>
    <d v="2025-02-01T00:00:00"/>
    <n v="1970.05"/>
    <d v="2025-04-20T00:00:00"/>
    <s v="E0220056"/>
    <s v="PD022042"/>
    <s v="HELP DESK, SUPORTE TECNICO, INFRAESTRUTURA FISICA E PAAS MIDDLEWARE"/>
    <n v="1875.49"/>
    <d v="2025-02-01T00:00:00"/>
    <x v="0"/>
    <s v="34235-SAAC-00081-2022"/>
    <s v="SPOG-PRC-2022/00014"/>
    <s v="PD-PRCP-2022/01798-359.00005177/2024-19 - ITO"/>
    <s v="2 - FATURADO"/>
    <n v="40"/>
    <x v="5"/>
    <x v="0"/>
    <m/>
  </r>
  <r>
    <x v="926"/>
    <s v="39.467.292/0001-02"/>
    <s v="NF SERVICOS"/>
    <n v="182458"/>
    <d v="2025-03-21T00:00:00"/>
    <n v="1937281"/>
    <d v="2025-03-21T00:00:00"/>
    <d v="2025-02-01T00:00:00"/>
    <n v="61247.56"/>
    <d v="2025-04-20T00:00:00"/>
    <s v="E0220056"/>
    <s v="PD022042"/>
    <s v="HELP DESK, SUPORTE TECNICO, INFRAESTRUTURA FISICA E PAAS MIDDLEWARE"/>
    <n v="58307.68"/>
    <d v="2025-02-01T00:00:00"/>
    <x v="0"/>
    <s v="34235-SAAC-00081-2022"/>
    <s v="SPOG-PRC-2022/00014"/>
    <s v="PD-PRCP-2022/01798-359.00005177/2024-19 - ITO"/>
    <s v="2 - FATURADO"/>
    <n v="40"/>
    <x v="5"/>
    <x v="0"/>
    <m/>
  </r>
  <r>
    <x v="926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15"/>
    <x v="7"/>
    <x v="0"/>
    <m/>
  </r>
  <r>
    <x v="926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15"/>
    <x v="7"/>
    <x v="0"/>
    <m/>
  </r>
  <r>
    <x v="926"/>
    <s v="39.467.292/0001-02"/>
    <s v="NF SERVICOS"/>
    <n v="184603"/>
    <d v="2025-04-24T00:00:00"/>
    <n v="1952358"/>
    <d v="2025-04-24T00:00:00"/>
    <d v="2025-03-01T00:00:00"/>
    <n v="4901.99"/>
    <d v="2025-05-24T00:00:00"/>
    <s v="E0220188"/>
    <s v="PD022145"/>
    <s v="MANUTENÇÃO SISTEMA, PAAS JBOSS,INFRAESTRUTURA  VIRTUALIZADA ON PREMISES (IAAS)AVANÇADA COM GERENCIAMENTO, CERTIFICADO SSL STANDARD-OV(RAIZ INTERNACIONAL)"/>
    <n v="4666.6899999999996"/>
    <d v="2025-03-01T00:00:00"/>
    <x v="0"/>
    <s v="34235-SAAC-00162-2022"/>
    <s v="018.00000962/2023-19"/>
    <s v="PD-PRC-2022/03756  359.00009232/2024-40  ITO"/>
    <s v="2 - FATURADO"/>
    <n v="6"/>
    <x v="7"/>
    <x v="0"/>
    <m/>
  </r>
  <r>
    <x v="926"/>
    <s v="39.467.292/0001-02"/>
    <s v="NF SERVICOS"/>
    <n v="184604"/>
    <d v="2025-04-24T00:00:00"/>
    <n v="1952359"/>
    <d v="2025-04-24T00:00:00"/>
    <d v="2025-03-01T00:00:00"/>
    <n v="156028.79999999999"/>
    <d v="2025-05-24T00:00:00"/>
    <s v="ET220187"/>
    <s v="PD022145"/>
    <s v="MANUTENÇÃO SISTEMA, PAAS JBOSS,INFRAESTRUTURA  VIRTUALIZADA ON PREMISES (IAAS)AVANÇADA COM GERENCIAMENTO, CERTIFICADO SSL STANDARD-OV(RAIZ INTERNACIONAL)"/>
    <n v="148539.42000000001"/>
    <d v="2025-03-01T00:00:00"/>
    <x v="0"/>
    <s v="34235-SAAC-00162-2022"/>
    <s v="018.00000962/2023-19"/>
    <s v="PD-PRC-2022/03756 359.00009232/2024-40  APPS"/>
    <s v="2 - FATURADO"/>
    <n v="6"/>
    <x v="7"/>
    <x v="0"/>
    <m/>
  </r>
  <r>
    <x v="926"/>
    <s v="39.467.292/0001-02"/>
    <s v="NF SERVICOS"/>
    <n v="184722"/>
    <d v="2025-04-28T00:00:00"/>
    <n v="1952477"/>
    <d v="2025-04-28T00:00:00"/>
    <d v="2025-03-01T00:00:00"/>
    <n v="614.52"/>
    <d v="2025-05-28T00:00:00"/>
    <s v="E0210443"/>
    <s v="PD021338"/>
    <s v="INFRAESTRUTURA VIRTUALIZADA ON PREMISES"/>
    <n v="585.02"/>
    <d v="2025-03-01T00:00:00"/>
    <x v="0"/>
    <s v="34235-SAAC-00232-2022"/>
    <s v="018.00002107/2023-34"/>
    <s v="PD-PRC-2022/03875  359.00009237/2024-72 ITO"/>
    <s v="2 - FATURADO"/>
    <n v="2"/>
    <x v="7"/>
    <x v="0"/>
    <m/>
  </r>
  <r>
    <x v="926"/>
    <s v="39.467.292/0001-02"/>
    <s v="NF SERVICOS"/>
    <n v="184723"/>
    <d v="2025-04-28T00:00:00"/>
    <n v="1952478"/>
    <d v="2025-04-28T00:00:00"/>
    <d v="2025-03-01T00:00:00"/>
    <n v="37363.699999999997"/>
    <d v="2025-05-28T00:00:00"/>
    <s v="E0210443"/>
    <s v="PD021338"/>
    <s v="INFRAESTRUTURA VIRTUALIZADA ON PREMISES"/>
    <n v="35570.239999999998"/>
    <d v="2025-03-01T00:00:00"/>
    <x v="0"/>
    <s v="34235-SAAC-00232-2022"/>
    <s v="018.00002107/2023-34"/>
    <s v="PD-PRC-2022/03875  359.00009237/2024-72 ITO"/>
    <s v="2 - FATURADO"/>
    <n v="2"/>
    <x v="7"/>
    <x v="0"/>
    <m/>
  </r>
  <r>
    <x v="926"/>
    <s v="39.467.292/0001-02"/>
    <s v="NF SERVICOS"/>
    <n v="184749"/>
    <d v="2025-04-28T00:00:00"/>
    <n v="1952504"/>
    <d v="2025-04-28T00:00:00"/>
    <d v="2025-03-01T00:00:00"/>
    <n v="5722.82"/>
    <d v="2025-05-28T00:00:00"/>
    <s v="E0220839"/>
    <s v="PD022406"/>
    <s v="INFRAESTRUTURA VIRTUALIZADA ON PREMISES, PAAS BANCO DE  DADOS MICROSOFT SQL,CERTIFICADO SSL STANDARD"/>
    <n v="5448.12"/>
    <d v="2025-03-01T00:00:00"/>
    <x v="0"/>
    <s v="34235-SAAC-00264-2022"/>
    <s v="SOG-PRC-2022/00070"/>
    <s v="PD-PRC-2022/04536-359.00009891/2023-03 - ITO"/>
    <s v="2 - FATURADO"/>
    <n v="2"/>
    <x v="7"/>
    <x v="0"/>
    <m/>
  </r>
  <r>
    <x v="926"/>
    <s v="39.467.292/0001-02"/>
    <s v="NF SERVICOS"/>
    <n v="184750"/>
    <d v="2025-04-28T00:00:00"/>
    <n v="1952505"/>
    <d v="2025-04-28T00:00:00"/>
    <d v="2025-03-01T00:00:00"/>
    <n v="380.37"/>
    <d v="2025-05-28T00:00:00"/>
    <s v="E0220839"/>
    <s v="PD022406"/>
    <s v="INFRAESTRUTURA VIRTUALIZADA ON PREMISES, PAAS BANCO DE  DADOS MICROSOFT SQL,CERTIFICADO SSL STANDARD"/>
    <n v="362.11"/>
    <d v="2025-03-01T00:00:00"/>
    <x v="0"/>
    <s v="34235-SAAC-00264-2022"/>
    <s v="SOG-PRC-2022/00070"/>
    <s v="PD-PRC-2022/04536-359.00009891/2023-03 - ITO"/>
    <s v="2 - FATURADO"/>
    <n v="2"/>
    <x v="7"/>
    <x v="0"/>
    <m/>
  </r>
  <r>
    <x v="926"/>
    <s v="39.467.292/0001-02"/>
    <s v="NF SERVICOS"/>
    <n v="184776"/>
    <d v="2025-04-29T00:00:00"/>
    <n v="1952531"/>
    <d v="2025-04-29T00:00:00"/>
    <d v="2025-03-01T00:00:00"/>
    <n v="64189.17"/>
    <d v="2025-05-29T00:00:00"/>
    <s v="E0220024"/>
    <s v="PD022017"/>
    <s v="SISTEMA eSISLA-WEB   DPME"/>
    <n v="61108.09"/>
    <d v="2025-03-01T00:00:00"/>
    <x v="0"/>
    <s v="nº 34235-SAAC-00029-2022"/>
    <s v="018.00002088/2023-46"/>
    <s v="359.00002139/202412-ITO"/>
    <s v="2 - FATURADO"/>
    <n v="1"/>
    <x v="7"/>
    <x v="0"/>
    <m/>
  </r>
  <r>
    <x v="926"/>
    <s v="39.467.292/0001-02"/>
    <s v="ND-FUNCIONARIO CEDID"/>
    <s v="3868A"/>
    <d v="2025-04-30T00:00:00"/>
    <m/>
    <m/>
    <m/>
    <n v="22565.41"/>
    <d v="2025-05-31T00:00:00"/>
    <s v="CARGA INICIAL FUNCIONARIO CEDID"/>
    <m/>
    <s v="CARGA INICIAL FUNCIONARIO CEDID"/>
    <n v="22565.41"/>
    <m/>
    <x v="0"/>
    <m/>
    <m/>
    <m/>
    <s v="31 DIAS"/>
    <n v="0"/>
    <x v="0"/>
    <x v="10"/>
    <m/>
  </r>
  <r>
    <x v="926"/>
    <s v="39.467.292/0001-02"/>
    <s v="ND-FUNCIONARIO CEDID"/>
    <s v="3869A"/>
    <d v="2025-04-30T00:00:00"/>
    <m/>
    <m/>
    <m/>
    <n v="18288.55"/>
    <d v="2025-05-31T00:00:00"/>
    <s v="CARGA INICIAL FUNCIONARIO CEDID"/>
    <m/>
    <s v="CARGA INICIAL FUNCIONARIO CEDID"/>
    <n v="18288.55"/>
    <m/>
    <x v="0"/>
    <m/>
    <m/>
    <m/>
    <s v="31 DIAS"/>
    <n v="0"/>
    <x v="0"/>
    <x v="10"/>
    <m/>
  </r>
  <r>
    <x v="926"/>
    <s v="39.467.292/0001-02"/>
    <s v="NF SERVICOS"/>
    <n v="185211"/>
    <d v="2025-05-08T00:00:00"/>
    <n v="1965845"/>
    <d v="2025-05-08T00:00:00"/>
    <d v="2025-03-01T00:00:00"/>
    <n v="91050.880000000005"/>
    <d v="2025-06-07T00:00:00"/>
    <s v="E0220056"/>
    <s v="PD022042"/>
    <s v="HELP DESK, SUPORTE TECNICO, INFRAESTRUTURA FISICA E PAAS MIDDLEWARE"/>
    <n v="86680.44"/>
    <d v="2025-03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5212"/>
    <d v="2025-05-08T00:00:00"/>
    <n v="1965846"/>
    <d v="2025-05-08T00:00:00"/>
    <d v="2025-03-01T00:00:00"/>
    <n v="9157.18"/>
    <d v="2025-06-07T00:00:00"/>
    <s v="E0220056"/>
    <s v="PD022042"/>
    <s v="HELP DESK, SUPORTE TECNICO, INFRAESTRUTURA FISICA E PAAS MIDDLEWARE"/>
    <n v="8717.64"/>
    <d v="2025-03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5213"/>
    <d v="2025-05-08T00:00:00"/>
    <n v="1965847"/>
    <d v="2025-05-08T00:00:00"/>
    <d v="2025-03-01T00:00:00"/>
    <n v="1970.05"/>
    <d v="2025-06-07T00:00:00"/>
    <s v="E0220056"/>
    <s v="PD022042"/>
    <s v="HELP DESK, SUPORTE TECNICO, INFRAESTRUTURA FISICA E PAAS MIDDLEWARE"/>
    <n v="1875.49"/>
    <d v="2025-03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5214"/>
    <d v="2025-05-08T00:00:00"/>
    <n v="1965848"/>
    <d v="2025-05-08T00:00:00"/>
    <d v="2025-03-01T00:00:00"/>
    <n v="58473.79"/>
    <d v="2025-06-07T00:00:00"/>
    <s v="E0220056"/>
    <s v="PD022042"/>
    <s v="HELP DESK, SUPORTE TECNICO, INFRAESTRUTURA FISICA E PAAS MIDDLEWARE"/>
    <n v="55667.05"/>
    <d v="2025-03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5248"/>
    <d v="2025-05-09T00:00:00"/>
    <n v="1965882"/>
    <d v="2025-05-09T00:00:00"/>
    <d v="2025-04-01T00:00:00"/>
    <n v="85972.35"/>
    <d v="2025-06-08T00:00:00"/>
    <s v="E0210327"/>
    <s v="PD021252"/>
    <s v="CONSULTORIA ESPECIALIZADA EM GESTÃO DE TECNOLOGIA DA INFORMAÇÃO"/>
    <n v="81845.679999999993"/>
    <d v="2025-04-01T00:00:00"/>
    <x v="0"/>
    <s v="34235-SAA-00233-2021"/>
    <s v="SPOG-PRC-2021/00022"/>
    <s v="PD-PRC-2022/00502 - 259.00000002/2023-81 - ITO"/>
    <s v="2 - FATURADO"/>
    <n v="0"/>
    <x v="0"/>
    <x v="0"/>
    <m/>
  </r>
  <r>
    <x v="926"/>
    <s v="39.467.292/0001-02"/>
    <s v="NF SERVICOS"/>
    <n v="185256"/>
    <d v="2025-05-09T00:00:00"/>
    <n v="1965890"/>
    <d v="2025-05-09T00:00:00"/>
    <d v="2025-04-01T00:00:00"/>
    <n v="126363.6"/>
    <d v="2025-06-08T00:00:00"/>
    <s v="E0230168"/>
    <s v="PD023143"/>
    <s v="OFFICE INTERMEDIARIO"/>
    <n v="120298.15"/>
    <d v="2025-04-01T00:00:00"/>
    <x v="0"/>
    <s v="SGGD 001/2023"/>
    <s v="SEI-018.00000708/2023-11"/>
    <s v="359.00002664/2023-49  ITO"/>
    <s v="2 - FATURADO"/>
    <n v="0"/>
    <x v="0"/>
    <x v="0"/>
    <m/>
  </r>
  <r>
    <x v="926"/>
    <s v="39.467.292/0001-02"/>
    <s v="NFS INSS RET"/>
    <n v="185261"/>
    <d v="2025-05-09T00:00:00"/>
    <n v="1965895"/>
    <d v="2025-05-09T00:00:00"/>
    <d v="2025-04-01T00:00:00"/>
    <n v="46629.45"/>
    <d v="2025-06-08T00:00:00"/>
    <s v="EC230508"/>
    <s v="PD023411"/>
    <s v="PAAS BANCO DE DADOS MICROSOFT SQL, INFRAESTRUTURA VIRTUALIZADA ON PREMISES, CERTIFICADO SSL STANDARD -OV E SERVIÇOS DE SUPORTE TECNICO"/>
    <n v="39262.01"/>
    <d v="2025-04-01T00:00:00"/>
    <x v="0"/>
    <s v="026/2023"/>
    <s v="018.00011993/2023-97"/>
    <s v="359.00000491/2024-13 ITO"/>
    <s v="2 - FATURADO"/>
    <n v="0"/>
    <x v="0"/>
    <x v="0"/>
    <m/>
  </r>
  <r>
    <x v="926"/>
    <s v="39.467.292/0001-02"/>
    <s v="NF SERVICOS"/>
    <n v="185262"/>
    <d v="2025-05-09T00:00:00"/>
    <n v="1965896"/>
    <d v="2025-05-09T00:00:00"/>
    <d v="2025-04-01T00:00:00"/>
    <n v="20653.82"/>
    <d v="2025-06-08T00:00:00"/>
    <s v="E0230508"/>
    <s v="PD023411"/>
    <s v="PAAS BANCO DE DADOS MICROSOFT SQL, INFRAESTRUTURA VIRTUALIZADA ON PREMISES, CERTIFICADO SSL STANDARD -OV E SERVIÇOS DE SUPORTE TECNICO"/>
    <n v="19662.439999999999"/>
    <d v="2025-04-01T00:00:00"/>
    <x v="0"/>
    <s v="026/2023"/>
    <s v="018.00011993/2023-97"/>
    <s v="359.00000491/2024-13 ITO"/>
    <s v="2 - FATURADO"/>
    <n v="0"/>
    <x v="0"/>
    <x v="0"/>
    <m/>
  </r>
  <r>
    <x v="926"/>
    <s v="39.467.292/0001-02"/>
    <s v="NF SERVICOS"/>
    <n v="185263"/>
    <d v="2025-05-09T00:00:00"/>
    <n v="1965897"/>
    <d v="2025-05-09T00:00:00"/>
    <d v="2025-04-01T00:00:00"/>
    <n v="40884.800000000003"/>
    <d v="2025-06-08T00:00:00"/>
    <s v="EC230508"/>
    <s v="PD023411"/>
    <s v="PAAS BANCO DE DADOS MICROSOFT SQL, INFRAESTRUTURA VIRTUALIZADA ON PREMISES, CERTIFICADO SSL STANDARD -OV E SERVIÇOS DE SUPORTE TECNICO"/>
    <n v="38922.33"/>
    <d v="2025-04-01T00:00:00"/>
    <x v="0"/>
    <s v="026/2023"/>
    <s v="018.00011993/2023-97"/>
    <s v="359.00000491/2024-13 ITO"/>
    <s v="2 - FATURADO"/>
    <n v="0"/>
    <x v="0"/>
    <x v="0"/>
    <m/>
  </r>
  <r>
    <x v="926"/>
    <s v="39.467.292/0001-02"/>
    <s v="NF SERVICOS"/>
    <n v="185270"/>
    <d v="2025-05-09T00:00:00"/>
    <n v="1965904"/>
    <d v="2025-05-09T00:00:00"/>
    <d v="2025-04-01T00:00:00"/>
    <n v="3807.7"/>
    <d v="2025-06-08T00:00:00"/>
    <s v="E0240593"/>
    <s v="PD024428"/>
    <s v="SAM ESTOQUE - PATRIMONIO"/>
    <n v="3624.93"/>
    <d v="2025-04-01T00:00:00"/>
    <x v="0"/>
    <s v="040/2024"/>
    <s v="018.00024155/2024-64"/>
    <s v="359.00008323/2024-68 APPS"/>
    <s v="2 - FATURADO"/>
    <n v="0"/>
    <x v="0"/>
    <x v="0"/>
    <m/>
  </r>
  <r>
    <x v="926"/>
    <s v="39.467.292/0001-02"/>
    <s v="NF SERVICOS"/>
    <n v="185271"/>
    <d v="2025-05-09T00:00:00"/>
    <n v="1965905"/>
    <d v="2025-05-09T00:00:00"/>
    <d v="2025-04-01T00:00:00"/>
    <n v="1500.48"/>
    <d v="2025-06-08T00:00:00"/>
    <s v="E0240592"/>
    <s v="PD024428"/>
    <s v="SAM ESTOQUE - PATRIMONIO"/>
    <n v="1428.46"/>
    <d v="2025-04-01T00:00:00"/>
    <x v="0"/>
    <s v="040/2024"/>
    <s v="018.00024155/2024-64"/>
    <s v="359.00008323/2024-68 APPS"/>
    <s v="2 - FATURADO"/>
    <n v="0"/>
    <x v="0"/>
    <x v="0"/>
    <m/>
  </r>
  <r>
    <x v="926"/>
    <s v="39.467.292/0001-02"/>
    <s v="NF SERVICOS"/>
    <n v="185899"/>
    <d v="2025-05-14T00:00:00"/>
    <n v="1966533"/>
    <d v="2025-05-14T00:00:00"/>
    <d v="2025-04-01T00:00:00"/>
    <n v="65539.490000000005"/>
    <d v="2025-06-13T00:00:00"/>
    <s v="E0220024"/>
    <s v="PD022017"/>
    <s v="SISTEMA eSISLA-WEB   DPME"/>
    <n v="62393.59"/>
    <d v="2025-04-01T00:00:00"/>
    <x v="0"/>
    <s v="nº 34235-SAAC-00029-2022"/>
    <s v="018.00002088/2023-46"/>
    <s v="359.00002139/202412-ITO"/>
    <s v="2 - FATURADO"/>
    <n v="0"/>
    <x v="0"/>
    <x v="0"/>
    <m/>
  </r>
  <r>
    <x v="926"/>
    <s v="39.467.292/0001-02"/>
    <s v="NF SERVICOS"/>
    <n v="185906"/>
    <d v="2025-05-14T00:00:00"/>
    <n v="1966540"/>
    <d v="2025-05-14T00:00:00"/>
    <d v="2025-04-01T00:00:00"/>
    <n v="156028.79999999999"/>
    <d v="2025-06-13T00:00:00"/>
    <s v="ET220187"/>
    <s v="PD022145"/>
    <s v="MANUTENÇÃO SISTEMA, PAAS JBOSS,INFRAESTRUTURA  VIRTUALIZADA ON PREMISES (IAAS)AVANÇADA COM GERENCIAMENTO, CERTIFICADO SSL STANDARD-OV(RAIZ INTERNACIONAL)"/>
    <n v="148539.42000000001"/>
    <d v="2025-04-01T00:00:00"/>
    <x v="0"/>
    <s v="34235-SAAC-00162-2022"/>
    <s v="018.00000962/2023-19"/>
    <s v="PD-PRC-2022/03756 359.00009232/2024-40  APPS"/>
    <s v="2 - FATURADO"/>
    <n v="0"/>
    <x v="0"/>
    <x v="0"/>
    <m/>
  </r>
  <r>
    <x v="926"/>
    <s v="39.467.292/0001-02"/>
    <s v="NF SERVICOS"/>
    <n v="185914"/>
    <d v="2025-05-14T00:00:00"/>
    <n v="1966548"/>
    <d v="2025-05-14T00:00:00"/>
    <d v="2025-04-01T00:00:00"/>
    <n v="4901.99"/>
    <d v="2025-06-13T00:00:00"/>
    <s v="E0220188"/>
    <s v="PD022145"/>
    <s v="MANUTENÇÃO SISTEMA, PAAS JBOSS,INFRAESTRUTURA  VIRTUALIZADA ON PREMISES (IAAS)AVANÇADA COM GERENCIAMENTO, CERTIFICADO SSL STANDARD-OV(RAIZ INTERNACIONAL)"/>
    <n v="4666.6899999999996"/>
    <d v="2025-04-01T00:00:00"/>
    <x v="0"/>
    <s v="34235-SAAC-00162-2022"/>
    <s v="018.00000962/2023-19"/>
    <s v="PD-PRC-2022/03756  359.00009232/2024-40  ITO"/>
    <s v="2 - FATURADO"/>
    <n v="0"/>
    <x v="0"/>
    <x v="0"/>
    <m/>
  </r>
  <r>
    <x v="926"/>
    <s v="39.467.292/0001-02"/>
    <s v="NF SERVICOS"/>
    <n v="186319"/>
    <d v="2025-05-16T00:00:00"/>
    <n v="1966953"/>
    <d v="2025-05-16T00:00:00"/>
    <d v="2025-04-01T00:00:00"/>
    <n v="199530.11"/>
    <d v="2025-06-15T00:00:00"/>
    <s v="E0220826"/>
    <s v="PD022392"/>
    <s v="INFRAESTRUTURA VIRTUALIZADA  ON PREMISES, PAAS  BANCO DADOS ORCLE ENTERPREISE, PAAS WEBSPHRE,PROCESSAMENTO IBM, IMPRESSÃO, SMTP E CERTIFICADO SSL STANDARD"/>
    <n v="189952.66"/>
    <d v="2025-04-01T00:00:00"/>
    <x v="0"/>
    <s v="34235-SAAC-00271-2022"/>
    <s v="018.00002118/2023-14"/>
    <s v="PD-PRC-2022/04690   359.00009212/2024-79 APPS/ITO"/>
    <s v="2 - FATURADO"/>
    <n v="0"/>
    <x v="0"/>
    <x v="0"/>
    <m/>
  </r>
  <r>
    <x v="926"/>
    <s v="39.467.292/0001-02"/>
    <s v="NF SERVICOS"/>
    <n v="186320"/>
    <d v="2025-05-16T00:00:00"/>
    <n v="1966954"/>
    <d v="2025-05-16T00:00:00"/>
    <d v="2025-04-01T00:00:00"/>
    <n v="31513.98"/>
    <d v="2025-06-15T00:00:00"/>
    <s v="E0220826"/>
    <s v="PD022392"/>
    <s v="INFRAESTRUTURA VIRTUALIZADA  ON PREMISES, PAAS  BANCO DADOS ORCLE ENTERPREISE, PAAS WEBSPHRE,PROCESSAMENTO IBM, IMPRESSÃO, SMTP E CERTIFICADO SSL STANDARD"/>
    <n v="30001.31"/>
    <d v="2025-04-01T00:00:00"/>
    <x v="0"/>
    <s v="34235-SAAC-00271-2022"/>
    <s v="018.00002118/2023-14"/>
    <s v="PD-PRC-2022/04690   359.00009212/2024-79 APPS/ITO"/>
    <s v="2 - FATURADO"/>
    <n v="0"/>
    <x v="0"/>
    <x v="0"/>
    <m/>
  </r>
  <r>
    <x v="926"/>
    <s v="39.467.292/0001-02"/>
    <s v="NF SERVICOS"/>
    <n v="186321"/>
    <d v="2025-05-16T00:00:00"/>
    <n v="1966955"/>
    <d v="2025-05-16T00:00:00"/>
    <d v="2025-04-01T00:00:00"/>
    <n v="1901.85"/>
    <d v="2025-06-15T00:00:00"/>
    <s v="E0220826"/>
    <s v="PD022392"/>
    <s v="INFRAESTRUTURA VIRTUALIZADA  ON PREMISES, PAAS  BANCO DADOS ORCLE ENTERPREISE, PAAS WEBSPHRE,PROCESSAMENTO IBM, IMPRESSÃO, SMTP E CERTIFICADO SSL STANDARD"/>
    <n v="1810.56"/>
    <d v="2025-04-01T00:00:00"/>
    <x v="0"/>
    <s v="34235-SAAC-00271-2022"/>
    <s v="018.00002118/2023-14"/>
    <s v="PD-PRC-2022/04690   359.00009212/2024-79 APPS/ITO"/>
    <s v="2 - FATURADO"/>
    <n v="0"/>
    <x v="0"/>
    <x v="0"/>
    <m/>
  </r>
  <r>
    <x v="926"/>
    <s v="39.467.292/0001-02"/>
    <s v="NF SERVICOS"/>
    <n v="186322"/>
    <d v="2025-05-16T00:00:00"/>
    <n v="1966956"/>
    <d v="2025-05-16T00:00:00"/>
    <d v="2025-04-01T00:00:00"/>
    <n v="90.79"/>
    <d v="2025-06-15T00:00:00"/>
    <s v="E0240515"/>
    <s v="PD024368"/>
    <s v="PROGRAMA SP SEM PAPEL"/>
    <n v="86.43"/>
    <d v="2025-04-01T00:00:00"/>
    <x v="0"/>
    <m/>
    <s v="018.00023484/2024-98"/>
    <s v="359.00008372/2024-09-APPS"/>
    <s v="2 - FATURADO"/>
    <n v="0"/>
    <x v="0"/>
    <x v="0"/>
    <m/>
  </r>
  <r>
    <x v="926"/>
    <s v="39.467.292/0001-02"/>
    <s v="NF SERVICOS"/>
    <n v="186323"/>
    <d v="2025-05-16T00:00:00"/>
    <n v="1966957"/>
    <d v="2025-05-16T00:00:00"/>
    <d v="2025-02-01T00:00:00"/>
    <n v="254.09"/>
    <d v="2025-06-15T00:00:00"/>
    <s v="E0240515"/>
    <s v="PD024368"/>
    <s v="PROGRAMA SP SEM PAPEL"/>
    <n v="241.89"/>
    <d v="2025-02-01T00:00:00"/>
    <x v="0"/>
    <m/>
    <s v="018.00023484/2024-98"/>
    <s v="359.00008372/2024-09-APPS"/>
    <s v="2 - FATURADO"/>
    <n v="0"/>
    <x v="0"/>
    <x v="0"/>
    <m/>
  </r>
  <r>
    <x v="926"/>
    <s v="39.467.292/0001-02"/>
    <s v="NF SERVICOS"/>
    <n v="186324"/>
    <d v="2025-05-16T00:00:00"/>
    <n v="1966958"/>
    <d v="2025-05-16T00:00:00"/>
    <d v="2025-03-01T00:00:00"/>
    <n v="90.75"/>
    <d v="2025-06-15T00:00:00"/>
    <s v="E0240515"/>
    <s v="PD024368"/>
    <s v="PROGRAMA SP SEM PAPEL"/>
    <n v="86.39"/>
    <d v="2025-03-01T00:00:00"/>
    <x v="0"/>
    <m/>
    <s v="018.00023484/2024-98"/>
    <s v="359.00008372/2024-09-APPS"/>
    <s v="2 - FATURADO"/>
    <n v="0"/>
    <x v="0"/>
    <x v="0"/>
    <m/>
  </r>
  <r>
    <x v="926"/>
    <s v="39.467.292/0001-02"/>
    <s v="NF SERVICOS"/>
    <n v="186340"/>
    <d v="2025-05-16T00:00:00"/>
    <n v="1966974"/>
    <d v="2025-05-16T00:00:00"/>
    <d v="2025-04-01T00:00:00"/>
    <n v="333313.78000000003"/>
    <d v="2025-06-1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4-01T00:00:00"/>
    <x v="0"/>
    <s v="34235-SAAC-00271-2022"/>
    <s v="º 018.00002118/2023-14"/>
    <s v="PD-PRC-2022/04690 359.00009212/2024-79  APPS"/>
    <s v="2 - FATURADO"/>
    <n v="0"/>
    <x v="0"/>
    <x v="0"/>
    <m/>
  </r>
  <r>
    <x v="926"/>
    <s v="39.467.292/0001-02"/>
    <s v="NF SERVICOS"/>
    <n v="186341"/>
    <d v="2025-05-16T00:00:00"/>
    <n v="1966975"/>
    <d v="2025-05-16T00:00:00"/>
    <d v="2025-04-01T00:00:00"/>
    <n v="188101.15"/>
    <d v="2025-06-15T00:00:00"/>
    <s v="E0230265"/>
    <s v="PD023233"/>
    <s v="MANUTENÇÃO SISTEMA SGGD"/>
    <n v="179072.29"/>
    <d v="2025-04-01T00:00:00"/>
    <x v="0"/>
    <s v="002/2023"/>
    <s v="018.00000441/2023-53"/>
    <s v="359.00004261/2023-34-APPS"/>
    <s v="2 - FATURADO"/>
    <n v="0"/>
    <x v="0"/>
    <x v="0"/>
    <m/>
  </r>
  <r>
    <x v="926"/>
    <s v="39.467.292/0001-02"/>
    <s v="NF SERVICOS"/>
    <n v="186343"/>
    <d v="2025-05-16T00:00:00"/>
    <n v="1966977"/>
    <d v="2025-05-16T00:00:00"/>
    <d v="2025-04-01T00:00:00"/>
    <n v="5722.82"/>
    <d v="2025-06-15T00:00:00"/>
    <s v="E0220839"/>
    <s v="PD022406"/>
    <s v="INFRAESTRUTURA VIRTUALIZADA ON PREMISES, PAAS BANCO DE  DADOS MICROSOFT SQL,CERTIFICADO SSL STANDARD"/>
    <n v="5448.12"/>
    <d v="2025-04-01T00:00:00"/>
    <x v="0"/>
    <s v="34235-SAAC-00264-2022"/>
    <s v="SOG-PRC-2022/00070"/>
    <s v="PD-PRC-2022/04536-359.00009891/2023-03 - ITO"/>
    <s v="2 - FATURADO"/>
    <n v="0"/>
    <x v="0"/>
    <x v="0"/>
    <m/>
  </r>
  <r>
    <x v="926"/>
    <s v="39.467.292/0001-02"/>
    <s v="NF SERVICOS"/>
    <n v="186344"/>
    <d v="2025-05-16T00:00:00"/>
    <n v="1966978"/>
    <d v="2025-05-16T00:00:00"/>
    <d v="2025-04-01T00:00:00"/>
    <n v="380.37"/>
    <d v="2025-06-15T00:00:00"/>
    <s v="E0220839"/>
    <s v="PD022406"/>
    <s v="INFRAESTRUTURA VIRTUALIZADA ON PREMISES, PAAS BANCO DE  DADOS MICROSOFT SQL,CERTIFICADO SSL STANDARD"/>
    <n v="362.11"/>
    <d v="2025-04-01T00:00:00"/>
    <x v="0"/>
    <s v="34235-SAAC-00264-2022"/>
    <s v="SOG-PRC-2022/00070"/>
    <s v="PD-PRC-2022/04536-359.00009891/2023-03 - ITO"/>
    <s v="2 - FATURADO"/>
    <n v="0"/>
    <x v="0"/>
    <x v="0"/>
    <m/>
  </r>
  <r>
    <x v="926"/>
    <s v="39.467.292/0001-02"/>
    <s v="NF SERVICOS"/>
    <n v="186351"/>
    <d v="2025-05-16T00:00:00"/>
    <n v="1966985"/>
    <d v="2025-05-16T00:00:00"/>
    <d v="2025-04-01T00:00:00"/>
    <n v="62696.36"/>
    <d v="2025-06-15T00:00:00"/>
    <s v="E0220056"/>
    <s v="PD022042"/>
    <s v="HELP DESK, SUPORTE TECNICO, INFRAESTRUTURA FISICA E PAAS MIDDLEWARE"/>
    <n v="59686.93"/>
    <d v="2025-04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6352"/>
    <d v="2025-05-16T00:00:00"/>
    <n v="1966986"/>
    <d v="2025-05-16T00:00:00"/>
    <d v="2025-04-01T00:00:00"/>
    <n v="90827.59"/>
    <d v="2025-06-15T00:00:00"/>
    <s v="E0220056"/>
    <s v="PD022042"/>
    <s v="HELP DESK, SUPORTE TECNICO, INFRAESTRUTURA FISICA E PAAS MIDDLEWARE"/>
    <n v="86467.87"/>
    <d v="2025-04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6353"/>
    <d v="2025-05-16T00:00:00"/>
    <n v="1966987"/>
    <d v="2025-05-16T00:00:00"/>
    <d v="2025-04-01T00:00:00"/>
    <n v="1970.05"/>
    <d v="2025-06-15T00:00:00"/>
    <s v="E0220056"/>
    <s v="PD022042"/>
    <s v="HELP DESK, SUPORTE TECNICO, INFRAESTRUTURA FISICA E PAAS MIDDLEWARE"/>
    <n v="1875.49"/>
    <d v="2025-04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6354"/>
    <d v="2025-05-16T00:00:00"/>
    <n v="1966988"/>
    <d v="2025-05-16T00:00:00"/>
    <d v="2025-04-01T00:00:00"/>
    <n v="9157.18"/>
    <d v="2025-06-15T00:00:00"/>
    <s v="E0220056"/>
    <s v="PD022042"/>
    <s v="HELP DESK, SUPORTE TECNICO, INFRAESTRUTURA FISICA E PAAS MIDDLEWARE"/>
    <n v="8717.64"/>
    <d v="2025-04-01T00:00:00"/>
    <x v="0"/>
    <s v="34235-SAAC-00081-2022"/>
    <s v="SPOG-PRC-2022/00014"/>
    <s v="PD-PRCP-2022/01798-359.00005177/2024-19 - ITO"/>
    <s v="2 - FATURADO"/>
    <n v="0"/>
    <x v="0"/>
    <x v="0"/>
    <m/>
  </r>
  <r>
    <x v="926"/>
    <s v="39.467.292/0001-02"/>
    <s v="NF SERVICOS"/>
    <n v="186362"/>
    <d v="2025-05-16T00:00:00"/>
    <n v="1966996"/>
    <d v="2025-05-16T00:00:00"/>
    <d v="2025-04-01T00:00:00"/>
    <n v="33639.35"/>
    <d v="2025-06-15T00:00:00"/>
    <s v="ET230506"/>
    <s v="PD023410"/>
    <s v="INFRAESTRUTURA VIRTUALIZADA ON PREMISES, SMTP E OUTSOURCING"/>
    <n v="32024.66"/>
    <d v="2025-04-01T00:00:00"/>
    <x v="0"/>
    <s v="22/2023"/>
    <s v="018.00011188/2023-63"/>
    <s v="359.00009224/2023-12-ITO"/>
    <s v="2 - FATURADO"/>
    <n v="0"/>
    <x v="0"/>
    <x v="0"/>
    <m/>
  </r>
  <r>
    <x v="926"/>
    <s v="39.467.292/0001-02"/>
    <s v="NF SERVICOS"/>
    <n v="186364"/>
    <d v="2025-05-16T00:00:00"/>
    <n v="1966998"/>
    <d v="2025-05-16T00:00:00"/>
    <d v="2025-04-01T00:00:00"/>
    <n v="201556.32"/>
    <d v="2025-06-15T00:00:00"/>
    <s v="E0220451"/>
    <s v="PD022346"/>
    <s v="MANUTENÇÃO  DOS SISTEMAS -RH FOLHA VIDA FUNCIONAL"/>
    <n v="191881.62"/>
    <d v="2025-04-01T00:00:00"/>
    <x v="0"/>
    <s v="34235-SAAC-00272-2022"/>
    <s v="SOG-PRC-2022/00025"/>
    <s v="PD-PRC-2023/00071-359.00008351/2024-85  APPS"/>
    <s v="2 - FATURADO"/>
    <n v="0"/>
    <x v="0"/>
    <x v="0"/>
    <m/>
  </r>
  <r>
    <x v="926"/>
    <s v="39.467.292/0001-02"/>
    <s v="NF SERVICOS"/>
    <n v="186366"/>
    <d v="2025-05-16T00:00:00"/>
    <n v="1967000"/>
    <d v="2025-05-16T00:00:00"/>
    <d v="2025-04-01T00:00:00"/>
    <n v="74864.600000000006"/>
    <d v="2025-06-15T00:00:00"/>
    <s v="E0230507"/>
    <s v="PD023410"/>
    <s v="SUSTENTAÇÃO DE SISTEMAS"/>
    <n v="71271.100000000006"/>
    <d v="2025-04-01T00:00:00"/>
    <x v="0"/>
    <s v="22/2023"/>
    <s v="018.00011188/2023-63"/>
    <s v="359.00009224/2023-12-APPS"/>
    <s v="2 - FATURADO"/>
    <n v="0"/>
    <x v="0"/>
    <x v="0"/>
    <m/>
  </r>
  <r>
    <x v="926"/>
    <s v="39.467.292/0001-02"/>
    <s v="NF SERVICOS"/>
    <n v="186367"/>
    <d v="2025-05-16T00:00:00"/>
    <n v="1967001"/>
    <d v="2025-05-16T00:00:00"/>
    <d v="2025-04-01T00:00:00"/>
    <n v="37363.699999999997"/>
    <d v="2025-06-15T00:00:00"/>
    <s v="E0210443"/>
    <s v="PD021338"/>
    <s v="INFRAESTRUTURA VIRTUALIZADA ON PREMISES"/>
    <n v="35570.239999999998"/>
    <d v="2025-04-01T00:00:00"/>
    <x v="0"/>
    <s v="34235-SAAC-00232-2022"/>
    <s v="018.00002107/2023-34"/>
    <s v="PD-PRC-2022/03875  359.00009237/2024-72 ITO"/>
    <s v="2 - FATURADO"/>
    <n v="0"/>
    <x v="0"/>
    <x v="0"/>
    <m/>
  </r>
  <r>
    <x v="926"/>
    <s v="39.467.292/0001-02"/>
    <s v="NF SERVICOS"/>
    <n v="186368"/>
    <d v="2025-05-16T00:00:00"/>
    <n v="1967002"/>
    <d v="2025-05-16T00:00:00"/>
    <d v="2025-04-01T00:00:00"/>
    <n v="614.52"/>
    <d v="2025-06-15T00:00:00"/>
    <s v="E0210443"/>
    <s v="PD021338"/>
    <s v="INFRAESTRUTURA VIRTUALIZADA ON PREMISES"/>
    <n v="585.02"/>
    <d v="2025-04-01T00:00:00"/>
    <x v="0"/>
    <s v="34235-SAAC-00232-2022"/>
    <s v="018.00002107/2023-34"/>
    <s v="PD-PRC-2022/03875  359.00009237/2024-72 ITO"/>
    <s v="2 - FATURADO"/>
    <n v="0"/>
    <x v="0"/>
    <x v="0"/>
    <m/>
  </r>
  <r>
    <x v="926"/>
    <s v="39.467.292/0001-02"/>
    <s v="NF SERVICOS"/>
    <n v="186401"/>
    <d v="2025-05-19T00:00:00"/>
    <n v="1967035"/>
    <d v="2025-05-19T00:00:00"/>
    <d v="2025-04-01T00:00:00"/>
    <n v="367948.47"/>
    <d v="2025-06-18T00:00:00"/>
    <s v="E0230589"/>
    <s v="PD023468"/>
    <s v="INFRA ESTRUTURA VIRTUALIZADA ON PREMISES - PAAS BANCO DE  DADOS ORACLE - PAAS BANCO DE  DADOS MICROSOFT  SQL - CERTIFICADO SSL STANDARD - SMTP"/>
    <n v="350286.94"/>
    <d v="2025-04-01T00:00:00"/>
    <x v="0"/>
    <s v="024/2023"/>
    <s v="018.00014640/2023-49"/>
    <s v="359.00008770/2023-36 ITO"/>
    <s v="2 - FATURADO"/>
    <n v="0"/>
    <x v="0"/>
    <x v="0"/>
    <m/>
  </r>
  <r>
    <x v="926"/>
    <s v="39.467.292/0001-02"/>
    <s v="NF SERVICOS"/>
    <n v="186791"/>
    <d v="2025-05-27T00:00:00"/>
    <n v="1967425"/>
    <d v="2025-05-27T00:00:00"/>
    <d v="2025-02-01T00:00:00"/>
    <n v="46767.24"/>
    <d v="2025-06-26T00:00:00"/>
    <s v="EC220275"/>
    <s v="PD022073"/>
    <s v="DESENVOLVIMENTO/PROJETOS ESTRATEGICOS/CONSULTORIA"/>
    <n v="44522.41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795"/>
    <d v="2025-05-27T00:00:00"/>
    <n v="1967429"/>
    <d v="2025-05-27T00:00:00"/>
    <d v="2025-02-01T00:00:00"/>
    <n v="2445248.67"/>
    <d v="2025-06-26T00:00:00"/>
    <s v="EC230328"/>
    <s v="PD022073"/>
    <s v="IMPLEMENTAÇÃO DE NOVOS PROJETOS / SOLUÇÕES RELACIONADOS A TRANSFORMAÇÃO DIGITAL DO ESTADO DE SÃO PAULO"/>
    <n v="2327876.73"/>
    <d v="2025-02-01T00:00:00"/>
    <x v="0"/>
    <s v="SG 001/2022"/>
    <s v="SEGOV-PRC-2022/02346"/>
    <s v="PD-PRC-2022/04143 APPS"/>
    <s v="2 - FATURADO"/>
    <n v="0"/>
    <x v="0"/>
    <x v="0"/>
    <m/>
  </r>
  <r>
    <x v="926"/>
    <s v="39.467.292/0001-02"/>
    <s v="NF SERVICOS"/>
    <n v="186796"/>
    <d v="2025-05-27T00:00:00"/>
    <n v="1967430"/>
    <d v="2025-05-27T00:00:00"/>
    <d v="2025-02-01T00:00:00"/>
    <n v="22533.22"/>
    <d v="2025-06-26T00:00:00"/>
    <s v="EC230328"/>
    <s v="PD022073"/>
    <s v="IMPLEMENTAÇÃO DE NOVOS PROJETOS / SOLUÇÕES RELACIONADOS A TRANSFORMAÇÃO DIGITAL DO ESTADO DE SÃO PAULO"/>
    <n v="21451.63"/>
    <d v="2025-02-01T00:00:00"/>
    <x v="0"/>
    <s v="SG 001/2022"/>
    <s v="SEGOV-PRC-2022/02346"/>
    <s v="PD-PRC-2022/04143 APPS"/>
    <s v="2 - FATURADO"/>
    <n v="0"/>
    <x v="0"/>
    <x v="0"/>
    <m/>
  </r>
  <r>
    <x v="926"/>
    <s v="39.467.292/0001-02"/>
    <s v="NF SERVICOS"/>
    <n v="186797"/>
    <d v="2025-05-27T00:00:00"/>
    <n v="1967431"/>
    <d v="2025-05-27T00:00:00"/>
    <d v="2025-02-01T00:00:00"/>
    <n v="735962.76"/>
    <d v="2025-06-26T00:00:00"/>
    <s v="EC230328"/>
    <s v="PD022073"/>
    <s v="IMPLEMENTAÇÃO DE NOVOS PROJETOS / SOLUÇÕES RELACIONADOS A TRANSFORMAÇÃO DIGITAL DO ESTADO DE SÃO PAULO"/>
    <n v="700636.55"/>
    <d v="2025-02-01T00:00:00"/>
    <x v="0"/>
    <s v="SG 001/2022"/>
    <s v="SEGOV-PRC-2022/02346"/>
    <s v="PD-PRC-2022/04143 APPS"/>
    <s v="2 - FATURADO"/>
    <n v="0"/>
    <x v="0"/>
    <x v="0"/>
    <m/>
  </r>
  <r>
    <x v="926"/>
    <s v="39.467.292/0001-02"/>
    <s v="NF SERVICOS"/>
    <n v="186798"/>
    <d v="2025-05-27T00:00:00"/>
    <n v="1967432"/>
    <d v="2025-05-27T00:00:00"/>
    <d v="2025-02-01T00:00:00"/>
    <n v="3807409.41"/>
    <d v="2025-06-26T00:00:00"/>
    <s v="EC220275"/>
    <s v="PD022073"/>
    <s v="DESENVOLVIMENTO/PROJETOS ESTRATEGICOS/CONSULTORIA"/>
    <n v="3624653.76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799"/>
    <d v="2025-05-27T00:00:00"/>
    <n v="1967433"/>
    <d v="2025-05-27T00:00:00"/>
    <d v="2025-02-01T00:00:00"/>
    <n v="23315.51"/>
    <d v="2025-06-26T00:00:00"/>
    <s v="EC220275"/>
    <s v="PD022073"/>
    <s v="DESENVOLVIMENTO/PROJETOS ESTRATEGICOS/CONSULTORIA"/>
    <n v="22196.37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800"/>
    <d v="2025-05-27T00:00:00"/>
    <n v="1967434"/>
    <d v="2025-05-27T00:00:00"/>
    <d v="2025-02-01T00:00:00"/>
    <n v="193805.88"/>
    <d v="2025-06-26T00:00:00"/>
    <s v="EC220275"/>
    <s v="PD022073"/>
    <s v="DESENVOLVIMENTO/PROJETOS ESTRATEGICOS/CONSULTORIA"/>
    <n v="184503.2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801"/>
    <d v="2025-05-27T00:00:00"/>
    <n v="1967435"/>
    <d v="2025-05-27T00:00:00"/>
    <d v="2025-02-01T00:00:00"/>
    <n v="336048.4"/>
    <d v="2025-06-26T00:00:00"/>
    <s v="ED220275"/>
    <s v="PD022073"/>
    <s v="DESENVOLVIMENTO/PROJETOS ESTRATEGICOS/CONSULTORIA"/>
    <n v="319918.08000000002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802"/>
    <d v="2025-05-27T00:00:00"/>
    <n v="1967436"/>
    <d v="2025-05-27T00:00:00"/>
    <d v="2025-02-01T00:00:00"/>
    <n v="220758"/>
    <d v="2025-06-26T00:00:00"/>
    <s v="ED220275"/>
    <s v="PD022073"/>
    <s v="DESENVOLVIMENTO/PROJETOS ESTRATEGICOS/CONSULTORIA"/>
    <n v="210161.62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803"/>
    <d v="2025-05-27T00:00:00"/>
    <n v="1967437"/>
    <d v="2025-05-27T00:00:00"/>
    <d v="2025-02-01T00:00:00"/>
    <n v="1344977.7"/>
    <d v="2025-06-26T00:00:00"/>
    <s v="EC220275"/>
    <s v="PD022073"/>
    <s v="DESENVOLVIMENTO/PROJETOS ESTRATEGICOS/CONSULTORIA"/>
    <n v="1280418.77"/>
    <d v="2025-02-01T00:00:00"/>
    <x v="0"/>
    <s v="SG 001/2022"/>
    <s v="018.00000743/2023-21"/>
    <s v="PD-PRC-2022/04143 - 359.00004512/2023-81 APPS"/>
    <s v="2 - FATURADO"/>
    <n v="0"/>
    <x v="0"/>
    <x v="0"/>
    <m/>
  </r>
  <r>
    <x v="926"/>
    <s v="39.467.292/0001-02"/>
    <s v="NF SERVICOS"/>
    <n v="186804"/>
    <d v="2025-05-27T00:00:00"/>
    <n v="1967438"/>
    <d v="2025-05-28T00:00:00"/>
    <d v="2025-01-01T00:00:00"/>
    <n v="4401.88"/>
    <d v="2025-06-27T00:00:00"/>
    <s v="EC230177"/>
    <s v="PD022073"/>
    <s v="INFRAESTRUTURA  DA IMPLEMENTAÇÃO E MODERNIZAÇÃO DE AMBIENTES RELACIONADOS À TRANSFORMAÇÃO DIGITAL DO ESTADO DE SÃO PAULO"/>
    <n v="4190.59"/>
    <d v="2025-01-01T00:00:00"/>
    <x v="0"/>
    <s v="SG 001/2022"/>
    <s v="018.00000743/2023-21"/>
    <s v="PD-PRC-2022/04143    359.00004512/2023-81 - ITO"/>
    <s v="2 - FATURADO"/>
    <n v="0"/>
    <x v="0"/>
    <x v="0"/>
    <m/>
  </r>
  <r>
    <x v="926"/>
    <s v="39.467.292/0001-02"/>
    <s v="NF SERVICOS"/>
    <n v="186808"/>
    <d v="2025-05-28T00:00:00"/>
    <n v="1967442"/>
    <d v="2025-05-28T00:00:00"/>
    <d v="2025-05-01T00:00:00"/>
    <n v="64854191.509999998"/>
    <d v="2025-06-27T00:00:00"/>
    <s v="E0250002"/>
    <s v="PD025001"/>
    <s v="HIPERAUTOMAÇÃO PAAS MIDDLEWARE"/>
    <n v="61741190.32"/>
    <d v="2025-05-01T00:00:00"/>
    <x v="0"/>
    <s v="032/2025"/>
    <s v="018.00020015/2024-17"/>
    <s v="359.00010015/2024-01  APPS/ITO"/>
    <s v="2 - FATURADO"/>
    <n v="0"/>
    <x v="0"/>
    <x v="0"/>
    <m/>
  </r>
  <r>
    <x v="926"/>
    <s v="39.467.292/0001-02"/>
    <s v="ND-FUNCIONARIO CEDID"/>
    <s v="3876A"/>
    <d v="2025-05-30T00:00:00"/>
    <m/>
    <m/>
    <m/>
    <n v="35077.519999999997"/>
    <d v="2025-06-30T00:00:00"/>
    <s v="CARGA INICIAL FUNCIONARIO CEDID"/>
    <m/>
    <s v="CARGA INICIAL FUNCIONARIO CEDID"/>
    <n v="35077.519999999997"/>
    <m/>
    <x v="0"/>
    <m/>
    <m/>
    <m/>
    <s v="31 DIAS"/>
    <n v="0"/>
    <x v="0"/>
    <x v="10"/>
    <m/>
  </r>
  <r>
    <x v="926"/>
    <s v="39.467.292/0001-02"/>
    <s v="ND-FUNCIONARIO CEDID"/>
    <s v="3877A"/>
    <d v="2025-05-30T00:00:00"/>
    <m/>
    <m/>
    <m/>
    <n v="23417.3"/>
    <d v="2025-06-30T00:00:00"/>
    <s v="CARGA INICIAL FUNCIONARIO CEDID"/>
    <m/>
    <s v="CARGA INICIAL FUNCIONARIO CEDID"/>
    <n v="23417.3"/>
    <m/>
    <x v="0"/>
    <m/>
    <m/>
    <m/>
    <s v="31 DIAS"/>
    <n v="0"/>
    <x v="0"/>
    <x v="10"/>
    <m/>
  </r>
  <r>
    <x v="926"/>
    <s v="39.467.292/0001-02"/>
    <s v="ND-FUNCIONARIO CEDID"/>
    <s v="3878A"/>
    <d v="2025-05-30T00:00:00"/>
    <m/>
    <m/>
    <m/>
    <n v="19628.05"/>
    <d v="2025-06-30T00:00:00"/>
    <s v="CARGA INICIAL FUNCIONARIO CEDID"/>
    <m/>
    <s v="CARGA INICIAL FUNCIONARIO CEDID"/>
    <n v="19628.05"/>
    <m/>
    <x v="0"/>
    <m/>
    <m/>
    <m/>
    <s v="31 DIAS"/>
    <n v="0"/>
    <x v="0"/>
    <x v="10"/>
    <m/>
  </r>
  <r>
    <x v="926"/>
    <s v="39.467.292/0004-55"/>
    <s v="ND-CONVENIO PPT"/>
    <n v="181"/>
    <d v="2025-05-05T00:00:00"/>
    <m/>
    <m/>
    <m/>
    <n v="58609733.770000003"/>
    <d v="2025-05-30T00:00:00"/>
    <m/>
    <m/>
    <s v="CONVENIO POUPATEMPO"/>
    <n v="58609733.770000003"/>
    <m/>
    <x v="0"/>
    <m/>
    <m/>
    <m/>
    <s v="25 DIAS"/>
    <n v="1"/>
    <x v="7"/>
    <x v="12"/>
    <m/>
  </r>
  <r>
    <x v="926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77"/>
    <x v="8"/>
    <x v="1"/>
    <m/>
  </r>
  <r>
    <x v="926"/>
    <s v="39.467.292/0015-08"/>
    <s v="NF SERVICOS"/>
    <n v="186402"/>
    <d v="2025-05-19T00:00:00"/>
    <n v="1967036"/>
    <d v="2025-05-19T00:00:00"/>
    <d v="2025-04-01T00:00:00"/>
    <n v="41261.71"/>
    <d v="2025-06-18T00:00:00"/>
    <s v="E0240240"/>
    <s v="PD024142"/>
    <s v="PLATAFORMA COMO SERVIÇO PaaS MIDDLEWARE, INFRAESTRUTURA ON PREMISSES, FERRMANETA DE MONITORAMENTO, SERVIÇOS HTTP, SERVIÇOS TÉCNICOS E SUPORTE TÉCNICO"/>
    <n v="39281.15"/>
    <d v="2025-04-01T00:00:00"/>
    <x v="0"/>
    <s v="035/2024"/>
    <s v="018.00009726/2024-31"/>
    <s v="359.00002595/2024-54-ITO"/>
    <s v="2 - FATURADO"/>
    <n v="0"/>
    <x v="0"/>
    <x v="0"/>
    <m/>
  </r>
  <r>
    <x v="926"/>
    <s v="39.467.292/0015-08"/>
    <s v="NF SERVICOS"/>
    <n v="186403"/>
    <d v="2025-05-19T00:00:00"/>
    <n v="1967037"/>
    <d v="2025-05-19T00:00:00"/>
    <d v="2025-04-01T00:00:00"/>
    <n v="222176.77"/>
    <d v="2025-06-18T00:00:00"/>
    <s v="E0240240"/>
    <s v="PD024142"/>
    <s v="PLATAFORMA COMO SERVIÇO PaaS MIDDLEWARE, INFRAESTRUTURA ON PREMISSES, FERRMANETA DE MONITORAMENTO, SERVIÇOS HTTP, SERVIÇOS TÉCNICOS E SUPORTE TÉCNICO"/>
    <n v="211512.29"/>
    <d v="2025-04-01T00:00:00"/>
    <x v="0"/>
    <s v="035/2024"/>
    <s v="018.00009726/2024-31"/>
    <s v="359.00002595/2024-54-ITO"/>
    <s v="2 - FATURADO"/>
    <n v="0"/>
    <x v="0"/>
    <x v="0"/>
    <m/>
  </r>
  <r>
    <x v="926"/>
    <s v="39.467.292/0015-08"/>
    <s v="NF SERVICOS"/>
    <n v="186404"/>
    <d v="2025-05-19T00:00:00"/>
    <n v="1967038"/>
    <d v="2025-05-19T00:00:00"/>
    <d v="2025-04-01T00:00:00"/>
    <n v="106521.13"/>
    <d v="2025-06-18T00:00:00"/>
    <s v="E0240240"/>
    <s v="PD024142"/>
    <s v="PLATAFORMA COMO SERVIÇO PaaS MIDDLEWARE, INFRAESTRUTURA ON PREMISSES, FERRMANETA DE MONITORAMENTO, SERVIÇOS HTTP, SERVIÇOS TÉCNICOS E SUPORTE TÉCNICO"/>
    <n v="101408.12"/>
    <d v="2025-04-01T00:00:00"/>
    <x v="0"/>
    <s v="035/2024"/>
    <s v="018.00009726/2024-31"/>
    <s v="359.00002595/2024-54-ITO"/>
    <s v="2 - FATURADO"/>
    <n v="0"/>
    <x v="0"/>
    <x v="0"/>
    <m/>
  </r>
  <r>
    <x v="927"/>
    <s v="39.577.928/0001-79"/>
    <s v="ND-OPERADORA CIELO"/>
    <n v="25304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928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316"/>
    <x v="4"/>
    <x v="1"/>
    <m/>
  </r>
  <r>
    <x v="929"/>
    <s v="39.726.334/0001-82"/>
    <s v="ND-OPERADORA CIELO"/>
    <n v="25302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930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931"/>
    <s v="39.952.289/0001-84"/>
    <s v="ND-OPERADORA CIELO"/>
    <n v="25330"/>
    <d v="2025-05-08T00:00:00"/>
    <m/>
    <m/>
    <m/>
    <n v="187.49"/>
    <d v="2025-05-08T00:00:00"/>
    <m/>
    <m/>
    <s v="Certificado e-CNPJ A1 em Software (12 meses)"/>
    <n v="187.49"/>
    <m/>
    <x v="0"/>
    <m/>
    <m/>
    <m/>
    <s v="1 - VENDA A VISTA"/>
    <n v="22"/>
    <x v="7"/>
    <x v="4"/>
    <m/>
  </r>
  <r>
    <x v="932"/>
    <s v="391.185.708-01"/>
    <s v="ND-OPERADORA CIELO"/>
    <n v="25401"/>
    <d v="2025-05-14T00:00:00"/>
    <m/>
    <m/>
    <m/>
    <n v="124.99"/>
    <d v="2025-05-14T00:00:00"/>
    <m/>
    <m/>
    <s v="e-CPF A1 (renovacao) em Software (12 meses) "/>
    <n v="124.99"/>
    <m/>
    <x v="0"/>
    <m/>
    <m/>
    <m/>
    <s v="1 - VENDA A VISTA"/>
    <n v="16"/>
    <x v="7"/>
    <x v="4"/>
    <m/>
  </r>
  <r>
    <x v="933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106"/>
    <x v="6"/>
    <x v="1"/>
    <m/>
  </r>
  <r>
    <x v="934"/>
    <s v="393.388.348-24"/>
    <s v="ND-OPERADORA CIELO"/>
    <n v="25495"/>
    <d v="2025-05-21T00:00:00"/>
    <m/>
    <m/>
    <m/>
    <n v="124.99"/>
    <d v="2025-05-21T00:00:00"/>
    <m/>
    <m/>
    <s v="Certificado e-CPF A1 em Software (12 meses)"/>
    <n v="124.99"/>
    <m/>
    <x v="0"/>
    <m/>
    <m/>
    <m/>
    <s v="1 - VENDA A VISTA"/>
    <n v="9"/>
    <x v="7"/>
    <x v="4"/>
    <m/>
  </r>
  <r>
    <x v="935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113"/>
    <x v="6"/>
    <x v="3"/>
    <m/>
  </r>
  <r>
    <x v="936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262"/>
    <x v="4"/>
    <x v="1"/>
    <m/>
  </r>
  <r>
    <x v="937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938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939"/>
    <s v="40.328.376/0001-44"/>
    <s v="ND-OPERADORA CIELO"/>
    <n v="25305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940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159"/>
    <x v="4"/>
    <x v="1"/>
    <m/>
  </r>
  <r>
    <x v="941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1070"/>
    <x v="4"/>
    <x v="1"/>
    <m/>
  </r>
  <r>
    <x v="942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278"/>
    <x v="4"/>
    <x v="1"/>
    <m/>
  </r>
  <r>
    <x v="943"/>
    <s v="40.839.414/0001-23"/>
    <s v="ND-OPERADORA CIELO"/>
    <n v="25337"/>
    <d v="2025-05-09T00:00:00"/>
    <m/>
    <m/>
    <m/>
    <n v="139.38999999999999"/>
    <d v="2025-05-09T00:00:00"/>
    <m/>
    <m/>
    <s v="e-CNPJ A1 - Renovação 12 meses"/>
    <n v="139.38999999999999"/>
    <m/>
    <x v="0"/>
    <m/>
    <m/>
    <m/>
    <s v="1 - VENDA A VISTA"/>
    <n v="21"/>
    <x v="7"/>
    <x v="4"/>
    <m/>
  </r>
  <r>
    <x v="944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945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113"/>
    <x v="6"/>
    <x v="3"/>
    <m/>
  </r>
  <r>
    <x v="946"/>
    <s v="400.654.642-49"/>
    <s v="ND-AMAZON"/>
    <n v="178"/>
    <d v="2025-01-20T00:00:00"/>
    <m/>
    <m/>
    <m/>
    <n v="26.14"/>
    <d v="2025-02-19T00:00:00"/>
    <m/>
    <m/>
    <s v="COL. APL. PERFIL: PAULO JOSE"/>
    <n v="26.14"/>
    <m/>
    <x v="0"/>
    <m/>
    <m/>
    <m/>
    <s v="2 - FATURADO"/>
    <n v="100"/>
    <x v="6"/>
    <x v="3"/>
    <m/>
  </r>
  <r>
    <x v="946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34.42"/>
    <m/>
    <x v="0"/>
    <m/>
    <m/>
    <m/>
    <s v="2 - FATURADO"/>
    <n v="83"/>
    <x v="8"/>
    <x v="3"/>
    <m/>
  </r>
  <r>
    <x v="946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34"/>
    <x v="5"/>
    <x v="3"/>
    <m/>
  </r>
  <r>
    <x v="947"/>
    <s v="401.634.388-70"/>
    <s v="ND-OPERADORA CIELO"/>
    <n v="25397"/>
    <d v="2025-05-14T00:00:00"/>
    <m/>
    <m/>
    <m/>
    <n v="124.99"/>
    <d v="2025-05-14T00:00:00"/>
    <m/>
    <m/>
    <s v="Certificado e-CPF A1 em Software (12 meses)"/>
    <n v="124.99"/>
    <m/>
    <x v="0"/>
    <m/>
    <m/>
    <m/>
    <s v="1 - VENDA A VISTA"/>
    <n v="16"/>
    <x v="7"/>
    <x v="4"/>
    <m/>
  </r>
  <r>
    <x v="948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13"/>
    <x v="6"/>
    <x v="3"/>
    <m/>
  </r>
  <r>
    <x v="949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13"/>
    <x v="6"/>
    <x v="3"/>
    <m/>
  </r>
  <r>
    <x v="950"/>
    <s v="403.733.198-51"/>
    <s v="ND-OPERADORA CIELO"/>
    <n v="25409"/>
    <d v="2025-05-14T00:00:00"/>
    <m/>
    <m/>
    <m/>
    <n v="231.23"/>
    <d v="2025-05-14T00:00:00"/>
    <m/>
    <m/>
    <s v="Certificado e-CPF A3 em cartão - 36 meses"/>
    <n v="231.23"/>
    <m/>
    <x v="0"/>
    <m/>
    <m/>
    <m/>
    <s v="1 - VENDA A VISTA"/>
    <n v="16"/>
    <x v="7"/>
    <x v="4"/>
    <m/>
  </r>
  <r>
    <x v="951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4"/>
    <x v="7"/>
    <x v="3"/>
    <m/>
  </r>
  <r>
    <x v="952"/>
    <s v="405.342.588-32"/>
    <s v="ND-AMAZON"/>
    <n v="131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953"/>
    <s v="406.131.988-40"/>
    <s v="ND-OPERADORA CIELO"/>
    <n v="25370"/>
    <d v="2025-05-12T00:00:00"/>
    <m/>
    <m/>
    <m/>
    <n v="124.99"/>
    <d v="2025-05-12T00:00:00"/>
    <m/>
    <m/>
    <s v="Certificado e-CPF A1 em Software (12 meses)"/>
    <n v="124.99"/>
    <m/>
    <x v="0"/>
    <m/>
    <m/>
    <m/>
    <s v="1 - VENDA A VISTA"/>
    <n v="18"/>
    <x v="7"/>
    <x v="4"/>
    <m/>
  </r>
  <r>
    <x v="954"/>
    <s v="406.997.598-54"/>
    <s v="ND-AMAZON"/>
    <n v="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955"/>
    <s v="408.633.278-77"/>
    <s v="NF SERVICOS KIT"/>
    <n v="178428"/>
    <d v="2025-01-24T00:00:00"/>
    <n v="1907367"/>
    <d v="2025-01-24T00:00:00"/>
    <m/>
    <n v="187.49"/>
    <d v="2025-01-24T00:00:00"/>
    <m/>
    <m/>
    <s v="Certificado e-CPF A3 (renovação) - 36 meses"/>
    <n v="187.49"/>
    <m/>
    <x v="0"/>
    <m/>
    <m/>
    <m/>
    <s v="1 - VENDA A VISTA"/>
    <n v="126"/>
    <x v="3"/>
    <x v="1"/>
    <m/>
  </r>
  <r>
    <x v="956"/>
    <s v="41.076.875/0001-54"/>
    <s v="ND-OPERADORA CIELO"/>
    <n v="25318"/>
    <d v="2025-05-07T00:00:00"/>
    <m/>
    <m/>
    <m/>
    <n v="139.38999999999999"/>
    <d v="2025-05-07T00:00:00"/>
    <m/>
    <m/>
    <s v="e-CNPJ A1 - Renovação 12 meses"/>
    <n v="139.38999999999999"/>
    <m/>
    <x v="0"/>
    <m/>
    <m/>
    <m/>
    <s v="1 - VENDA A VISTA"/>
    <n v="23"/>
    <x v="7"/>
    <x v="4"/>
    <m/>
  </r>
  <r>
    <x v="957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260"/>
    <x v="4"/>
    <x v="1"/>
    <m/>
  </r>
  <r>
    <x v="958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1101"/>
    <x v="4"/>
    <x v="1"/>
    <m/>
  </r>
  <r>
    <x v="959"/>
    <s v="41.809.998/0001-57"/>
    <s v="ND-OPERADORA CIELO"/>
    <n v="25342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960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18"/>
    <x v="4"/>
    <x v="1"/>
    <m/>
  </r>
  <r>
    <x v="961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962"/>
    <s v="41.945.795/0001-98"/>
    <s v="ND-OPERADORA CIELO"/>
    <n v="25612"/>
    <d v="2025-05-29T00:00:00"/>
    <m/>
    <m/>
    <m/>
    <n v="139.38999999999999"/>
    <d v="2025-05-29T00:00:00"/>
    <m/>
    <m/>
    <s v="e-CNPJ A1 - Renovação 12 meses"/>
    <n v="139.38999999999999"/>
    <m/>
    <x v="0"/>
    <m/>
    <m/>
    <m/>
    <s v="1 - VENDA A VISTA"/>
    <n v="1"/>
    <x v="7"/>
    <x v="4"/>
    <m/>
  </r>
  <r>
    <x v="963"/>
    <s v="410.242.678-73"/>
    <s v="ND-AMAZON"/>
    <n v="233"/>
    <d v="2025-03-27T00:00:00"/>
    <m/>
    <m/>
    <m/>
    <n v="93.92"/>
    <d v="2025-04-26T00:00:00"/>
    <m/>
    <m/>
    <s v="LESTE DO CENTRO, A"/>
    <n v="93.92"/>
    <m/>
    <x v="0"/>
    <m/>
    <m/>
    <m/>
    <s v="2 - FATURADO"/>
    <n v="34"/>
    <x v="5"/>
    <x v="3"/>
    <m/>
  </r>
  <r>
    <x v="964"/>
    <s v="412.539.768-64"/>
    <s v="ND-OPERADORA CIELO"/>
    <n v="25558"/>
    <d v="2025-05-26T00:00:00"/>
    <m/>
    <m/>
    <m/>
    <n v="124.99"/>
    <d v="2025-05-26T00:00:00"/>
    <m/>
    <m/>
    <s v="Certificado e-CPF A1 em Software (12 meses)"/>
    <n v="124.99"/>
    <m/>
    <x v="0"/>
    <m/>
    <m/>
    <m/>
    <s v="1 - VENDA A VISTA"/>
    <n v="4"/>
    <x v="7"/>
    <x v="4"/>
    <m/>
  </r>
  <r>
    <x v="965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0"/>
    <x v="0"/>
    <x v="3"/>
    <m/>
  </r>
  <r>
    <x v="966"/>
    <s v="418.597.468-02"/>
    <s v="ND-OPERADORA CIELO"/>
    <n v="25528"/>
    <d v="2025-05-22T00:00:00"/>
    <m/>
    <m/>
    <m/>
    <n v="312.48"/>
    <d v="2025-05-22T00:00:00"/>
    <m/>
    <m/>
    <s v="Certificado e-CPF A3 em token - 12 meses"/>
    <n v="312.48"/>
    <m/>
    <x v="0"/>
    <m/>
    <m/>
    <m/>
    <s v="1 - VENDA A VISTA"/>
    <n v="8"/>
    <x v="7"/>
    <x v="4"/>
    <m/>
  </r>
  <r>
    <x v="967"/>
    <s v="419.581.818-46"/>
    <s v="NF SERVICOS DO"/>
    <n v="196633"/>
    <d v="2023-06-05T00:00:00"/>
    <n v="202108"/>
    <d v="2023-06-14T00:00:00"/>
    <m/>
    <n v="54"/>
    <d v="2023-07-14T00:00:00"/>
    <m/>
    <m/>
    <s v="Boletim - Diário Oficial Informa"/>
    <n v="54"/>
    <m/>
    <x v="0"/>
    <m/>
    <m/>
    <m/>
    <s v="3 - FATURADO DO INFORMA"/>
    <n v="686"/>
    <x v="4"/>
    <x v="1"/>
    <m/>
  </r>
  <r>
    <x v="967"/>
    <s v="419.581.818-46"/>
    <s v="NF SERVICOS DO"/>
    <n v="202797"/>
    <d v="2023-06-27T00:00:00"/>
    <n v="208257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673"/>
    <x v="4"/>
    <x v="1"/>
    <m/>
  </r>
  <r>
    <x v="967"/>
    <s v="419.581.818-46"/>
    <s v="NF SERVICOS DO"/>
    <n v="211880"/>
    <d v="2023-07-31T00:00:00"/>
    <n v="217418"/>
    <d v="2023-08-01T00:00:00"/>
    <m/>
    <n v="27"/>
    <d v="2023-08-31T00:00:00"/>
    <m/>
    <m/>
    <s v="Boletim - Diário Oficial Informa"/>
    <n v="27"/>
    <m/>
    <x v="0"/>
    <m/>
    <m/>
    <m/>
    <s v="3 - FATURADO DO INFORMA"/>
    <n v="638"/>
    <x v="4"/>
    <x v="1"/>
    <m/>
  </r>
  <r>
    <x v="967"/>
    <s v="419.581.818-46"/>
    <s v="NF SERVICOS DO"/>
    <n v="218936"/>
    <d v="2023-08-30T00:00:00"/>
    <n v="224497"/>
    <d v="2023-08-31T00:00:00"/>
    <m/>
    <n v="27"/>
    <d v="2023-09-30T00:00:00"/>
    <m/>
    <m/>
    <s v="Boletim - Diário Oficial Informa"/>
    <n v="27"/>
    <m/>
    <x v="0"/>
    <m/>
    <m/>
    <m/>
    <s v="3 - FATURADO DO INFORMA"/>
    <n v="608"/>
    <x v="4"/>
    <x v="1"/>
    <m/>
  </r>
  <r>
    <x v="967"/>
    <s v="419.581.818-46"/>
    <s v="NF SERVICOS DO"/>
    <n v="225095"/>
    <d v="2023-09-30T00:00:00"/>
    <n v="230750"/>
    <d v="2023-10-02T00:00:00"/>
    <m/>
    <n v="27"/>
    <d v="2023-11-01T00:00:00"/>
    <m/>
    <m/>
    <s v="Boletim - Diário Oficial Informa"/>
    <n v="27"/>
    <m/>
    <x v="0"/>
    <m/>
    <m/>
    <m/>
    <s v="3 - FATURADO DO INFORMA"/>
    <n v="576"/>
    <x v="4"/>
    <x v="1"/>
    <m/>
  </r>
  <r>
    <x v="967"/>
    <s v="419.581.818-46"/>
    <s v="NF SERVICOS DO"/>
    <n v="231181"/>
    <d v="2023-10-27T00:00:00"/>
    <n v="236893"/>
    <d v="2023-10-30T00:00:00"/>
    <m/>
    <n v="27"/>
    <d v="2023-11-29T00:00:00"/>
    <m/>
    <m/>
    <s v="Boletim - Diário Oficial Informa"/>
    <n v="27"/>
    <m/>
    <x v="0"/>
    <m/>
    <m/>
    <m/>
    <s v="3 - FATURADO DO INFORMA"/>
    <n v="548"/>
    <x v="4"/>
    <x v="1"/>
    <m/>
  </r>
  <r>
    <x v="967"/>
    <s v="419.581.818-46"/>
    <s v="NF SERVICOS DO"/>
    <n v="237017"/>
    <d v="2023-11-30T00:00:00"/>
    <n v="242788"/>
    <d v="2023-11-30T00:00:00"/>
    <m/>
    <n v="27"/>
    <d v="2023-12-30T00:00:00"/>
    <m/>
    <m/>
    <s v="Boletim - Diário Oficial Informa"/>
    <n v="27"/>
    <m/>
    <x v="0"/>
    <m/>
    <m/>
    <m/>
    <s v="3 - FATURADO DO INFORMA"/>
    <n v="517"/>
    <x v="4"/>
    <x v="1"/>
    <m/>
  </r>
  <r>
    <x v="967"/>
    <s v="419.581.818-46"/>
    <s v="NF SERVICOS DO"/>
    <n v="243861"/>
    <d v="2023-12-31T00:00:00"/>
    <n v="249682"/>
    <d v="2024-01-03T00:00:00"/>
    <m/>
    <n v="27"/>
    <d v="2024-02-02T00:00:00"/>
    <m/>
    <m/>
    <s v="Boletim - Diário Oficial Informa"/>
    <n v="27"/>
    <m/>
    <x v="0"/>
    <m/>
    <m/>
    <m/>
    <s v="3 - FATURADO DO INFORMA"/>
    <n v="483"/>
    <x v="4"/>
    <x v="1"/>
    <m/>
  </r>
  <r>
    <x v="967"/>
    <s v="419.581.818-46"/>
    <s v="NF SERVICOS DO"/>
    <n v="247484"/>
    <d v="2024-01-29T00:00:00"/>
    <n v="253351"/>
    <d v="2024-01-30T00:00:00"/>
    <m/>
    <n v="27"/>
    <d v="2024-02-29T00:00:00"/>
    <m/>
    <m/>
    <s v="Boletim - Diário Oficial Informa"/>
    <n v="27"/>
    <m/>
    <x v="0"/>
    <m/>
    <m/>
    <m/>
    <s v="3 - FATURADO DO INFORMA"/>
    <n v="456"/>
    <x v="4"/>
    <x v="1"/>
    <m/>
  </r>
  <r>
    <x v="967"/>
    <s v="419.581.818-46"/>
    <s v="NF SERVICOS DO"/>
    <n v="252893"/>
    <d v="2024-02-25T00:00:00"/>
    <n v="258794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968"/>
    <s v="42.185.651/0001-43"/>
    <s v="ND-OPERADORA CIELO"/>
    <n v="25559"/>
    <d v="2025-05-26T00:00:00"/>
    <m/>
    <m/>
    <m/>
    <n v="139.38999999999999"/>
    <d v="2025-05-26T00:00:00"/>
    <m/>
    <m/>
    <s v="e-CNPJ A1 - Renovação 12 meses"/>
    <n v="139.38999999999999"/>
    <m/>
    <x v="0"/>
    <m/>
    <m/>
    <m/>
    <s v="1 - VENDA A VISTA"/>
    <n v="4"/>
    <x v="7"/>
    <x v="4"/>
    <m/>
  </r>
  <r>
    <x v="969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26"/>
    <x v="4"/>
    <x v="1"/>
    <m/>
  </r>
  <r>
    <x v="969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226"/>
    <x v="4"/>
    <x v="1"/>
    <m/>
  </r>
  <r>
    <x v="970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126"/>
    <x v="3"/>
    <x v="4"/>
    <m/>
  </r>
  <r>
    <x v="971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12"/>
    <x v="4"/>
    <x v="1"/>
    <m/>
  </r>
  <r>
    <x v="972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973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16"/>
    <x v="4"/>
    <x v="1"/>
    <m/>
  </r>
  <r>
    <x v="974"/>
    <s v="42.563.692/0001-26"/>
    <s v="NF SERVICOS"/>
    <n v="185068"/>
    <d v="2025-05-06T00:00:00"/>
    <n v="1965702"/>
    <d v="2025-05-06T00:00:00"/>
    <d v="2025-04-01T00:00:00"/>
    <n v="5919.22"/>
    <d v="2025-06-05T00:00:00"/>
    <s v="E0240585"/>
    <s v="PD024421"/>
    <s v="HOSPEDAGEM FISICA  DE  EQUIPAMENTOS"/>
    <n v="5919.22"/>
    <d v="2025-04-01T00:00:00"/>
    <x v="0"/>
    <m/>
    <m/>
    <s v="359.00008288/2024-87  ITO"/>
    <s v="2 - FATURADO"/>
    <n v="0"/>
    <x v="0"/>
    <x v="0"/>
    <m/>
  </r>
  <r>
    <x v="974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490"/>
    <x v="4"/>
    <x v="1"/>
    <m/>
  </r>
  <r>
    <x v="974"/>
    <s v="42.563.692/0002-07"/>
    <s v="ND-OPERADORA CIELO"/>
    <n v="25235"/>
    <d v="2025-04-30T00:00:00"/>
    <m/>
    <m/>
    <m/>
    <n v="174.99"/>
    <d v="2025-04-30T00:00:00"/>
    <m/>
    <m/>
    <s v="Certificado e-CPF A3 em cartão - 12 meses"/>
    <n v="174.99"/>
    <m/>
    <x v="0"/>
    <m/>
    <m/>
    <m/>
    <s v="1 - VENDA A VISTA"/>
    <n v="30"/>
    <x v="7"/>
    <x v="4"/>
    <m/>
  </r>
  <r>
    <x v="974"/>
    <s v="42.563.692/0002-07"/>
    <s v="ND-OPERADORA CIELO"/>
    <n v="25268"/>
    <d v="2025-05-05T00:00:00"/>
    <m/>
    <m/>
    <m/>
    <n v="124.99"/>
    <d v="2025-05-05T00:00:00"/>
    <m/>
    <m/>
    <s v="e-CPF A3 (renovação)"/>
    <n v="124.99"/>
    <m/>
    <x v="0"/>
    <m/>
    <m/>
    <m/>
    <s v="1 - VENDA A VISTA"/>
    <n v="25"/>
    <x v="7"/>
    <x v="4"/>
    <m/>
  </r>
  <r>
    <x v="974"/>
    <s v="42.563.692/0002-07"/>
    <s v="ND-OPERADORA CIELO"/>
    <n v="25286"/>
    <d v="2025-05-06T00:00:00"/>
    <m/>
    <m/>
    <m/>
    <n v="124.99"/>
    <d v="2025-05-06T00:00:00"/>
    <m/>
    <m/>
    <s v="e-CPF A3 (renovação)"/>
    <n v="124.99"/>
    <m/>
    <x v="0"/>
    <m/>
    <m/>
    <m/>
    <s v="1 - VENDA A VISTA"/>
    <n v="24"/>
    <x v="7"/>
    <x v="4"/>
    <m/>
  </r>
  <r>
    <x v="974"/>
    <s v="42.563.692/0002-07"/>
    <s v="ND-OPERADORA CIELO"/>
    <n v="25287"/>
    <d v="2025-05-06T00:00:00"/>
    <m/>
    <m/>
    <m/>
    <n v="124.99"/>
    <d v="2025-05-06T00:00:00"/>
    <m/>
    <m/>
    <s v="e-CPF A3 (renovação)"/>
    <n v="124.99"/>
    <m/>
    <x v="0"/>
    <m/>
    <m/>
    <m/>
    <s v="1 - VENDA A VISTA"/>
    <n v="24"/>
    <x v="7"/>
    <x v="4"/>
    <m/>
  </r>
  <r>
    <x v="974"/>
    <s v="42.563.692/0002-07"/>
    <s v="ND-OPERADORA CIELO"/>
    <n v="25319"/>
    <d v="2025-05-08T00:00:00"/>
    <m/>
    <m/>
    <m/>
    <n v="124.99"/>
    <d v="2025-05-08T00:00:00"/>
    <m/>
    <m/>
    <s v="e-CPF A3 (renovação)"/>
    <n v="124.99"/>
    <m/>
    <x v="0"/>
    <m/>
    <m/>
    <m/>
    <s v="1 - VENDA A VISTA"/>
    <n v="22"/>
    <x v="7"/>
    <x v="4"/>
    <m/>
  </r>
  <r>
    <x v="974"/>
    <s v="42.563.692/0002-07"/>
    <s v="ND-OPERADORA CIELO"/>
    <n v="25322"/>
    <d v="2025-05-08T00:00:00"/>
    <m/>
    <m/>
    <m/>
    <n v="124.99"/>
    <d v="2025-05-08T00:00:00"/>
    <m/>
    <m/>
    <s v="e-CPF A3 (renovação)"/>
    <n v="124.99"/>
    <m/>
    <x v="0"/>
    <m/>
    <m/>
    <m/>
    <s v="1 - VENDA A VISTA"/>
    <n v="22"/>
    <x v="7"/>
    <x v="4"/>
    <m/>
  </r>
  <r>
    <x v="974"/>
    <s v="42.563.692/0002-07"/>
    <s v="ND-OPERADORA CIELO"/>
    <n v="25338"/>
    <d v="2025-05-09T00:00:00"/>
    <m/>
    <m/>
    <m/>
    <n v="124.99"/>
    <d v="2025-05-09T00:00:00"/>
    <m/>
    <m/>
    <s v="e-CPF A3 (renovação)"/>
    <n v="124.99"/>
    <m/>
    <x v="0"/>
    <m/>
    <m/>
    <m/>
    <s v="1 - VENDA A VISTA"/>
    <n v="21"/>
    <x v="7"/>
    <x v="4"/>
    <m/>
  </r>
  <r>
    <x v="974"/>
    <s v="42.563.692/0002-07"/>
    <s v="ND-OPERADORA CIELO"/>
    <n v="25343"/>
    <d v="2025-05-09T00:00:00"/>
    <m/>
    <m/>
    <m/>
    <n v="124.99"/>
    <d v="2025-05-09T00:00:00"/>
    <m/>
    <m/>
    <s v="e-CPF A3 (renovação)"/>
    <n v="124.99"/>
    <m/>
    <x v="0"/>
    <m/>
    <m/>
    <m/>
    <s v="1 - VENDA A VISTA"/>
    <n v="21"/>
    <x v="7"/>
    <x v="4"/>
    <m/>
  </r>
  <r>
    <x v="974"/>
    <s v="42.563.692/0002-07"/>
    <s v="ND-OPERADORA CIELO"/>
    <n v="25376"/>
    <d v="2025-05-13T00:00:00"/>
    <m/>
    <m/>
    <m/>
    <n v="174.99"/>
    <d v="2025-05-13T00:00:00"/>
    <m/>
    <m/>
    <s v="Certificado e-CPF A3 em cartão - 12 meses"/>
    <n v="174.99"/>
    <m/>
    <x v="0"/>
    <m/>
    <m/>
    <m/>
    <s v="1 - VENDA A VISTA"/>
    <n v="17"/>
    <x v="7"/>
    <x v="4"/>
    <m/>
  </r>
  <r>
    <x v="974"/>
    <s v="42.563.692/0002-07"/>
    <s v="ND-OPERADORA CIELO"/>
    <n v="25449"/>
    <d v="2025-05-19T00:00:00"/>
    <m/>
    <m/>
    <m/>
    <n v="174.99"/>
    <d v="2025-05-19T00:00:00"/>
    <m/>
    <m/>
    <s v="Certificado e-CPF A3 em cartão - 12 meses"/>
    <n v="174.99"/>
    <m/>
    <x v="0"/>
    <m/>
    <m/>
    <m/>
    <s v="1 - VENDA A VISTA"/>
    <n v="11"/>
    <x v="7"/>
    <x v="4"/>
    <m/>
  </r>
  <r>
    <x v="974"/>
    <s v="42.563.692/0002-07"/>
    <s v="ND-OPERADORA CIELO"/>
    <n v="25514"/>
    <d v="2025-05-22T00:00:00"/>
    <m/>
    <m/>
    <m/>
    <n v="124.99"/>
    <d v="2025-05-22T00:00:00"/>
    <m/>
    <m/>
    <s v="e-CPF A3 (renovação)"/>
    <n v="124.99"/>
    <m/>
    <x v="0"/>
    <m/>
    <m/>
    <m/>
    <s v="1 - VENDA A VISTA"/>
    <n v="8"/>
    <x v="7"/>
    <x v="4"/>
    <m/>
  </r>
  <r>
    <x v="974"/>
    <s v="42.563.692/0002-07"/>
    <s v="ND-OPERADORA CIELO"/>
    <n v="25628"/>
    <d v="2025-05-30T00:00:00"/>
    <m/>
    <m/>
    <m/>
    <n v="174.99"/>
    <d v="2025-05-30T00:00:00"/>
    <m/>
    <m/>
    <s v="Certificado e-CPF A3 em cartão - 12 meses"/>
    <n v="174.99"/>
    <m/>
    <x v="0"/>
    <m/>
    <m/>
    <m/>
    <s v="1 - VENDA A VISTA"/>
    <n v="1"/>
    <x v="7"/>
    <x v="4"/>
    <m/>
  </r>
  <r>
    <x v="975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11"/>
    <x v="4"/>
    <x v="1"/>
    <m/>
  </r>
  <r>
    <x v="976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26"/>
    <x v="4"/>
    <x v="1"/>
    <m/>
  </r>
  <r>
    <x v="977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264"/>
    <x v="1"/>
    <x v="4"/>
    <m/>
  </r>
  <r>
    <x v="978"/>
    <s v="422.473.618-70"/>
    <s v="ND-OPERADORA CIELO"/>
    <n v="25358"/>
    <d v="2025-05-12T00:00:00"/>
    <m/>
    <m/>
    <m/>
    <n v="124.99"/>
    <d v="2025-05-12T00:00:00"/>
    <m/>
    <m/>
    <s v="Certificado e-CPF A1 em Software (12 meses)"/>
    <n v="124.99"/>
    <m/>
    <x v="0"/>
    <m/>
    <m/>
    <m/>
    <s v="1 - VENDA A VISTA"/>
    <n v="18"/>
    <x v="7"/>
    <x v="4"/>
    <m/>
  </r>
  <r>
    <x v="979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0"/>
    <x v="0"/>
    <x v="3"/>
    <m/>
  </r>
  <r>
    <x v="979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0"/>
    <x v="0"/>
    <x v="3"/>
    <m/>
  </r>
  <r>
    <x v="980"/>
    <s v="425.134.997-00"/>
    <s v="ND-AMAZON"/>
    <n v="242"/>
    <d v="2025-03-27T00:00:00"/>
    <m/>
    <m/>
    <m/>
    <n v="43.35"/>
    <d v="2025-04-26T00:00:00"/>
    <m/>
    <m/>
    <s v="GASPAR GASPARIAN - FOTOGRAFIAS"/>
    <n v="43.35"/>
    <m/>
    <x v="0"/>
    <m/>
    <m/>
    <m/>
    <s v="2 - FATURADO"/>
    <n v="34"/>
    <x v="5"/>
    <x v="3"/>
    <m/>
  </r>
  <r>
    <x v="981"/>
    <s v="426.064.110-72"/>
    <s v="ND-AMAZON"/>
    <n v="71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13"/>
    <x v="6"/>
    <x v="3"/>
    <m/>
  </r>
  <r>
    <x v="982"/>
    <s v="426.700.168-55"/>
    <s v="ND-AMAZON"/>
    <n v="240"/>
    <d v="2025-03-27T00:00:00"/>
    <m/>
    <m/>
    <m/>
    <n v="57.8"/>
    <d v="2025-04-26T00:00:00"/>
    <m/>
    <m/>
    <s v="PAULO FRANCIS: POLEMISTA PROFISSIONAL - 1A REIMPRESSAO"/>
    <n v="57.8"/>
    <m/>
    <x v="0"/>
    <m/>
    <m/>
    <m/>
    <s v="2 - FATURADO"/>
    <n v="34"/>
    <x v="5"/>
    <x v="3"/>
    <m/>
  </r>
  <r>
    <x v="983"/>
    <s v="429.477.742-72"/>
    <s v="ND-AMAZON"/>
    <n v="182"/>
    <d v="2025-01-19T00:00:00"/>
    <m/>
    <m/>
    <m/>
    <n v="43.35"/>
    <d v="2025-02-18T00:00:00"/>
    <m/>
    <m/>
    <s v="TARSILA DO AMARAL - CADERNOS DE DESENHO -1A REIMPRESSAO"/>
    <n v="43.35"/>
    <m/>
    <x v="0"/>
    <m/>
    <m/>
    <m/>
    <s v="2 - FATURADO"/>
    <n v="101"/>
    <x v="6"/>
    <x v="3"/>
    <m/>
  </r>
  <r>
    <x v="984"/>
    <s v="43.008.291/0001-77"/>
    <s v="ND-POUPATEMPO 4.0"/>
    <n v="6165"/>
    <d v="2025-05-06T00:00:00"/>
    <s v="PPT00659"/>
    <s v="PPT00659"/>
    <d v="2025-05-01T00:00:00"/>
    <n v="16987.669999999998"/>
    <d v="2025-06-05T00:00:00"/>
    <s v="PPT00659"/>
    <s v="PP00659"/>
    <s v="IMPLANTACAO E OPERACAO DO POUPATEMPO ADAMANTINA"/>
    <n v="16987.669999999998"/>
    <d v="2025-05-01T00:00:00"/>
    <x v="0"/>
    <m/>
    <s v="PD-PRC-2022/01317"/>
    <m/>
    <s v="2 - FATURADO"/>
    <n v="0"/>
    <x v="0"/>
    <x v="13"/>
    <m/>
  </r>
  <r>
    <x v="984"/>
    <s v="43.008.291/0001-77"/>
    <s v="NF SERVICOS DO"/>
    <n v="328292"/>
    <d v="2025-05-08T00:00:00"/>
    <n v="334985"/>
    <d v="2025-05-09T00:00:00"/>
    <m/>
    <n v="276.57"/>
    <d v="2025-06-08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84"/>
    <s v="43.008.291/0001-77"/>
    <s v="NF SERVICOS"/>
    <n v="185659"/>
    <d v="2025-05-13T00:00:00"/>
    <n v="1966293"/>
    <d v="2025-05-13T00:00:00"/>
    <d v="2025-04-01T00:00:00"/>
    <n v="675.9"/>
    <d v="2025-06-12T00:00:00"/>
    <s v="E0240700"/>
    <s v="PD024700"/>
    <s v="PREFEITURA - SIM"/>
    <n v="643.46"/>
    <d v="2025-04-01T00:00:00"/>
    <x v="0"/>
    <s v="174/2024"/>
    <s v="PROCE 117/2024 - DISP 52/2024"/>
    <s v="359.00008581/2024-44 APPS\ITO"/>
    <s v="2 - FATURADO"/>
    <n v="0"/>
    <x v="0"/>
    <x v="0"/>
    <m/>
  </r>
  <r>
    <x v="984"/>
    <s v="43.008.291/0001-77"/>
    <s v="NF SERVICOS DO"/>
    <n v="331330"/>
    <d v="2025-05-21T00:00:00"/>
    <n v="338039"/>
    <d v="2025-05-22T00:00:00"/>
    <m/>
    <n v="276.57"/>
    <d v="2025-06-21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84"/>
    <s v="43.008.291/0001-77"/>
    <s v="NF SERVICOS DO"/>
    <n v="331520"/>
    <d v="2025-05-22T00:00:00"/>
    <n v="338233"/>
    <d v="2025-05-23T00:00:00"/>
    <m/>
    <n v="276.57"/>
    <d v="2025-06-22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84"/>
    <s v="43.008.291/0001-77"/>
    <s v="NF SERVICOS DO"/>
    <n v="332293"/>
    <d v="2025-05-26T00:00:00"/>
    <n v="339012"/>
    <d v="2025-05-27T00:00:00"/>
    <m/>
    <n v="276.57"/>
    <d v="2025-06-26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84"/>
    <s v="43.008.291/0001-77"/>
    <s v="NF SERVICOS DO"/>
    <n v="332741"/>
    <d v="2025-05-27T00:00:00"/>
    <n v="339460"/>
    <d v="2025-05-28T00:00:00"/>
    <m/>
    <n v="276.57"/>
    <d v="2025-06-27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985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4"/>
    <m/>
    <m/>
    <m/>
    <s v="2 - FATURADO"/>
    <n v="1302"/>
    <x v="4"/>
    <x v="1"/>
    <m/>
  </r>
  <r>
    <x v="985"/>
    <s v="43.052.497/0001-02"/>
    <s v="NF SERVICOS"/>
    <n v="117656"/>
    <d v="2021-12-21T00:00:00"/>
    <n v="1378042"/>
    <d v="2021-12-21T00:00:00"/>
    <d v="2021-10-01T00:00:00"/>
    <n v="83895.84"/>
    <d v="2022-01-20T00:00:00"/>
    <s v="E0200117"/>
    <s v="PD020101"/>
    <s v="CONSULTORIA, DESENV.E MANUT. DE SISTEMAS,PROC. DE DADOS,TRATAMENTO DE INFORM.MICROFILMAGEM E TREINAMENTO"/>
    <n v="83895.84"/>
    <d v="2021-10-01T00:00:00"/>
    <x v="14"/>
    <s v="20.624-6"/>
    <s v="DER/997323/2020 - 4º Volume"/>
    <s v="PD-PRC-2020/01699 - APPS"/>
    <s v="2 - FATURADO"/>
    <n v="1226"/>
    <x v="4"/>
    <x v="0"/>
    <m/>
  </r>
  <r>
    <x v="985"/>
    <s v="43.052.497/0001-02"/>
    <s v="NF SERVICOS"/>
    <n v="117658"/>
    <d v="2021-12-21T00:00:00"/>
    <n v="1378044"/>
    <d v="2021-12-21T00:00:00"/>
    <d v="2021-10-01T00:00:00"/>
    <n v="15065.02"/>
    <d v="2022-01-20T00:00:00"/>
    <s v="E0200118"/>
    <s v="PD020101"/>
    <s v="CONSULTORIA, DESENV.E MANUT. DE SISTEMAS,PROC. DE DADOS,TRATAMENTO DE INFORM.MICROFILMAGEM E TREINAMENTO"/>
    <n v="15065.02"/>
    <d v="2021-10-01T00:00:00"/>
    <x v="14"/>
    <s v="20.624-6"/>
    <s v="DER/997323/2020 - 4º Volume"/>
    <s v="PD-PRC-2020/01699 - ITO"/>
    <s v="2 - FATURADO"/>
    <n v="1226"/>
    <x v="4"/>
    <x v="0"/>
    <m/>
  </r>
  <r>
    <x v="985"/>
    <s v="43.052.497/0001-02"/>
    <s v="NF SERVICOS"/>
    <n v="117660"/>
    <d v="2021-12-22T00:00:00"/>
    <n v="1378046"/>
    <d v="2021-12-22T00:00:00"/>
    <d v="2021-10-01T00:00:00"/>
    <n v="593.6"/>
    <d v="2022-01-21T00:00:00"/>
    <s v="E0200121"/>
    <s v="PD020101"/>
    <s v="CONSULTORIA, DESENV.E MANUT. DE SISTEMAS,PROC. DE DADOS,TRATAMENTO DE INFORM.MICROFILMAGEM E TREINAMENTO"/>
    <n v="593.6"/>
    <d v="2021-10-01T00:00:00"/>
    <x v="14"/>
    <s v="20.624-6"/>
    <s v="DER/997323/2020 - 4º Volume"/>
    <s v="PD-PRC-2020/01699 - APPS"/>
    <s v="2 - FATURADO"/>
    <n v="1225"/>
    <x v="4"/>
    <x v="0"/>
    <m/>
  </r>
  <r>
    <x v="985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138"/>
    <x v="4"/>
    <x v="1"/>
    <m/>
  </r>
  <r>
    <x v="985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4"/>
    <m/>
    <m/>
    <m/>
    <s v="2 - FATURADO"/>
    <n v="763"/>
    <x v="4"/>
    <x v="1"/>
    <m/>
  </r>
  <r>
    <x v="985"/>
    <s v="43.052.497/0001-02"/>
    <s v="NF SERVICOS E_GOV"/>
    <n v="184466"/>
    <d v="2023-04-17T00:00:00"/>
    <n v="189826"/>
    <d v="2023-04-17T00:00:00"/>
    <m/>
    <n v="329.43"/>
    <d v="2023-05-17T00:00:00"/>
    <m/>
    <m/>
    <s v="Certificado e-CPF A3 em cartão e leitora - 36 meses Gov"/>
    <n v="329.43"/>
    <m/>
    <x v="15"/>
    <m/>
    <m/>
    <m/>
    <s v="2 - FATURADO"/>
    <n v="744"/>
    <x v="4"/>
    <x v="1"/>
    <m/>
  </r>
  <r>
    <x v="985"/>
    <s v="43.052.497/0001-02"/>
    <s v="NF SERVICOS KIT"/>
    <n v="195810"/>
    <d v="2023-05-31T00:00:00"/>
    <n v="201248"/>
    <d v="2023-05-31T00:00:00"/>
    <m/>
    <n v="109.89"/>
    <d v="2023-06-30T00:00:00"/>
    <m/>
    <m/>
    <s v="Certificado e-CPF A3 (renovação) - 36 meses Gov"/>
    <n v="109.89"/>
    <m/>
    <x v="15"/>
    <m/>
    <m/>
    <m/>
    <s v="2 - FATURADO"/>
    <n v="700"/>
    <x v="4"/>
    <x v="1"/>
    <m/>
  </r>
  <r>
    <x v="985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4"/>
    <s v="22.267-7"/>
    <s v="139.00008654/2023-84"/>
    <s v="359.00009604/2023-57  ITO"/>
    <s v="2 - FATURADO"/>
    <n v="686"/>
    <x v="4"/>
    <x v="0"/>
    <m/>
  </r>
  <r>
    <x v="985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4"/>
    <s v="22.267-7"/>
    <s v="DERSP-PRC-2022/04155"/>
    <s v="PD-PRC-2022/04249 ITO"/>
    <s v="2 - FATURADO"/>
    <n v="685"/>
    <x v="4"/>
    <x v="0"/>
    <m/>
  </r>
  <r>
    <x v="985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4"/>
    <m/>
    <m/>
    <m/>
    <s v="2 - FATURADO"/>
    <n v="665"/>
    <x v="4"/>
    <x v="1"/>
    <m/>
  </r>
  <r>
    <x v="985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4"/>
    <s v="22.267-7"/>
    <s v="139.00008654/2023-84"/>
    <s v="359.00009604/2023-57  ITO"/>
    <s v="2 - FATURADO"/>
    <n v="212"/>
    <x v="1"/>
    <x v="1"/>
    <m/>
  </r>
  <r>
    <x v="985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4"/>
    <m/>
    <m/>
    <m/>
    <s v="2 - FATURADO"/>
    <n v="169"/>
    <x v="2"/>
    <x v="1"/>
    <m/>
  </r>
  <r>
    <x v="985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4"/>
    <s v="22.267-7"/>
    <s v="139.00008654/2023-84"/>
    <s v="PD-PRC-2022/04249 359.00009604/2023-57  ITO"/>
    <s v="2 - FATURADO"/>
    <n v="154"/>
    <x v="2"/>
    <x v="0"/>
    <m/>
  </r>
  <r>
    <x v="985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4"/>
    <s v="22.267-7"/>
    <s v="139.00008654/2023-84"/>
    <s v="PD-PRC-2022/04249 359.00009604/2023-57  ITO"/>
    <s v="2 - FATURADO"/>
    <n v="153"/>
    <x v="2"/>
    <x v="0"/>
    <m/>
  </r>
  <r>
    <x v="985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4"/>
    <s v="22.267-7"/>
    <s v="139.00008654/2023-84"/>
    <s v="359.00009604/2023-57  ITO"/>
    <s v="2 - FATURADO"/>
    <n v="153"/>
    <x v="2"/>
    <x v="1"/>
    <m/>
  </r>
  <r>
    <x v="985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4"/>
    <s v="22.267-7"/>
    <s v="139.00008654/2023-84"/>
    <s v="359.00009604/2023-57  ITO"/>
    <s v="2 - FATURADO"/>
    <n v="153"/>
    <x v="2"/>
    <x v="0"/>
    <m/>
  </r>
  <r>
    <x v="985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4"/>
    <m/>
    <m/>
    <m/>
    <s v="2 - FATURADO"/>
    <n v="134"/>
    <x v="3"/>
    <x v="1"/>
    <m/>
  </r>
  <r>
    <x v="985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14"/>
    <s v="22.267-7"/>
    <s v="139.00008654/2023-84"/>
    <s v="359.00009604/2023-57  ITO"/>
    <s v="2 - FATURADO"/>
    <n v="121"/>
    <x v="3"/>
    <x v="0"/>
    <m/>
  </r>
  <r>
    <x v="985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14"/>
    <s v="22.267-7"/>
    <s v="139.00008654/2023-84"/>
    <s v="359.00009604/2023-57  ITO"/>
    <s v="2 - FATURADO"/>
    <n v="113"/>
    <x v="6"/>
    <x v="0"/>
    <m/>
  </r>
  <r>
    <x v="985"/>
    <s v="43.052.497/0001-02"/>
    <s v="NF SERVICOS"/>
    <n v="178338"/>
    <d v="2025-01-20T00:00:00"/>
    <n v="1907277"/>
    <d v="2025-01-20T00:00:00"/>
    <d v="2024-10-01T00:00:00"/>
    <n v="607190.44999999995"/>
    <d v="2025-02-1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8045.31000000006"/>
    <d v="2024-10-01T00:00:00"/>
    <x v="14"/>
    <s v="22.267-7"/>
    <s v="139.00008654/2023-84"/>
    <s v="359.00009604/2023-57  ITO"/>
    <s v="2 - FATURADO"/>
    <n v="100"/>
    <x v="6"/>
    <x v="0"/>
    <m/>
  </r>
  <r>
    <x v="985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34"/>
    <x v="5"/>
    <x v="0"/>
    <m/>
  </r>
  <r>
    <x v="985"/>
    <s v="43.052.497/0001-02"/>
    <s v="NF SERVICOS"/>
    <n v="182700"/>
    <d v="2025-03-27T00:00:00"/>
    <n v="1937523"/>
    <d v="2025-03-27T00:00:00"/>
    <d v="2025-02-01T00:00:00"/>
    <n v="5900.7"/>
    <d v="2025-04-26T00:00:00"/>
    <s v="E0220277"/>
    <s v="PD022211"/>
    <s v="SAM PATRIMONIO"/>
    <n v="5617.47"/>
    <d v="2025-02-01T00:00:00"/>
    <x v="0"/>
    <s v="22.267-7"/>
    <s v="139.00008654/2023-84"/>
    <s v="359.00009604/2023-57  APPS"/>
    <s v="2 - FATURADO"/>
    <n v="34"/>
    <x v="5"/>
    <x v="0"/>
    <m/>
  </r>
  <r>
    <x v="985"/>
    <s v="43.052.497/0001-02"/>
    <s v="NF SERVICOS"/>
    <n v="184456"/>
    <d v="2025-04-23T00:00:00"/>
    <n v="1952211"/>
    <d v="2025-04-23T00:00:00"/>
    <d v="2025-01-01T00:00:00"/>
    <n v="559320.24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2472.87"/>
    <d v="2025-01-01T00:00:00"/>
    <x v="0"/>
    <s v="22.267-7"/>
    <s v="139.00008654/2023-84"/>
    <s v="359.00009604/2023-57  ITO"/>
    <s v="2 - FATURADO"/>
    <n v="7"/>
    <x v="7"/>
    <x v="0"/>
    <m/>
  </r>
  <r>
    <x v="985"/>
    <s v="43.052.497/0001-02"/>
    <s v="NF SERVICOS"/>
    <n v="184464"/>
    <d v="2025-04-23T00:00:00"/>
    <n v="1952219"/>
    <d v="2025-04-23T00:00:00"/>
    <d v="2025-02-01T00:00:00"/>
    <n v="513342.4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8702.04"/>
    <d v="2025-02-01T00:00:00"/>
    <x v="0"/>
    <s v="22.267-7"/>
    <s v="139.00008654/2023-84"/>
    <s v="359.00009604/2023-57  ITO"/>
    <s v="2 - FATURADO"/>
    <n v="7"/>
    <x v="7"/>
    <x v="0"/>
    <m/>
  </r>
  <r>
    <x v="985"/>
    <s v="43.052.497/0001-02"/>
    <s v="NF SERVICOS"/>
    <n v="184465"/>
    <d v="2025-04-23T00:00:00"/>
    <n v="1952220"/>
    <d v="2025-04-23T00:00:00"/>
    <d v="2025-03-01T00:00:00"/>
    <n v="563777.9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6716.64"/>
    <d v="2025-03-01T00:00:00"/>
    <x v="0"/>
    <s v="22.267-7"/>
    <s v="139.00008654/2023-84"/>
    <s v="359.00009604/2023-57  ITO"/>
    <s v="2 - FATURADO"/>
    <n v="7"/>
    <x v="7"/>
    <x v="0"/>
    <m/>
  </r>
  <r>
    <x v="985"/>
    <s v="43.052.497/0001-02"/>
    <s v="NF SERVICOS"/>
    <n v="184608"/>
    <d v="2025-04-24T00:00:00"/>
    <n v="1952363"/>
    <d v="2025-04-24T00:00:00"/>
    <d v="2025-03-01T00:00:00"/>
    <n v="4687.6000000000004"/>
    <d v="2025-05-24T00:00:00"/>
    <s v="E0240542"/>
    <s v="PD024389"/>
    <s v="SAM ESTOQUE"/>
    <n v="4462.6000000000004"/>
    <d v="2025-03-01T00:00:00"/>
    <x v="0"/>
    <s v="22.574-4/2024"/>
    <s v="139.00074252/2024-59"/>
    <s v="359.0001.1421/2024-82-ITO"/>
    <s v="2 - FATURADO"/>
    <n v="6"/>
    <x v="7"/>
    <x v="0"/>
    <m/>
  </r>
  <r>
    <x v="985"/>
    <s v="43.052.497/0001-02"/>
    <s v="ND-LOCACAO BENS MOVE"/>
    <n v="1272"/>
    <d v="2025-04-25T00:00:00"/>
    <m/>
    <m/>
    <m/>
    <n v="185778.2"/>
    <d v="2025-05-25T00:00:00"/>
    <s v="E0220190"/>
    <s v="PD022146"/>
    <s v="Locação de Bens Móveis - Desktop Basic - 12 ms"/>
    <n v="185778.2"/>
    <m/>
    <x v="0"/>
    <m/>
    <m/>
    <m/>
    <s v="2 - FATURADO"/>
    <n v="5"/>
    <x v="7"/>
    <x v="7"/>
    <m/>
  </r>
  <r>
    <x v="985"/>
    <s v="43.052.497/0001-02"/>
    <s v="NFS INSS RET"/>
    <n v="184653"/>
    <d v="2025-04-25T00:00:00"/>
    <n v="1952408"/>
    <d v="2025-04-25T00:00:00"/>
    <d v="2025-03-01T00:00:00"/>
    <n v="881817.35"/>
    <d v="2025-05-25T00:00:00"/>
    <s v="E0220190"/>
    <s v="PD022146"/>
    <s v="GESTÃO DE MULTAS"/>
    <n v="742490.21"/>
    <d v="2025-03-01T00:00:00"/>
    <x v="0"/>
    <s v="22.148.0  2ºTA 840"/>
    <s v="SEI 139.00023118/2023-17"/>
    <s v="PD-PRC-2022/04407-359.00005545/2023-48-ITO"/>
    <s v="2 - FATURADO"/>
    <n v="5"/>
    <x v="7"/>
    <x v="0"/>
    <m/>
  </r>
  <r>
    <x v="985"/>
    <s v="43.052.497/0001-02"/>
    <s v="NF SERVICOS"/>
    <n v="184654"/>
    <d v="2025-04-25T00:00:00"/>
    <n v="1952409"/>
    <d v="2025-04-25T00:00:00"/>
    <d v="2025-03-01T00:00:00"/>
    <n v="5051593.79"/>
    <d v="2025-05-25T00:00:00"/>
    <s v="E0220190"/>
    <s v="PD022146"/>
    <s v="GESTÃO DE MULTAS"/>
    <n v="4809117.29"/>
    <d v="2025-03-01T00:00:00"/>
    <x v="0"/>
    <s v="22.148.0  2ºTA 840"/>
    <s v="SEI 139.00023118/2023-17"/>
    <s v="PD-PRC-2022/04407-359.00005545/2023-48-ITO"/>
    <s v="2 - FATURADO"/>
    <n v="5"/>
    <x v="7"/>
    <x v="0"/>
    <m/>
  </r>
  <r>
    <x v="985"/>
    <s v="43.052.497/0001-02"/>
    <s v="NF SERVICOS"/>
    <n v="184655"/>
    <d v="2025-04-25T00:00:00"/>
    <n v="1952410"/>
    <d v="2025-04-25T00:00:00"/>
    <d v="2025-03-01T00:00:00"/>
    <n v="21071.119999999999"/>
    <d v="2025-05-25T00:00:00"/>
    <s v="E0220190"/>
    <s v="PD022146"/>
    <s v="GESTÃO DE MULTAS"/>
    <n v="20059.71"/>
    <d v="2025-03-01T00:00:00"/>
    <x v="0"/>
    <s v="22.148.0  2ºTA 840"/>
    <s v="SEI 139.00023118/2023-17"/>
    <s v="PD-PRC-2022/04407-359.00005545/2023-48-ITO"/>
    <s v="2 - FATURADO"/>
    <n v="5"/>
    <x v="7"/>
    <x v="0"/>
    <m/>
  </r>
  <r>
    <x v="985"/>
    <s v="43.052.497/0001-02"/>
    <s v="NF SERVICOS"/>
    <n v="184656"/>
    <d v="2025-04-25T00:00:00"/>
    <n v="1952411"/>
    <d v="2025-04-25T00:00:00"/>
    <d v="2025-03-01T00:00:00"/>
    <n v="108240"/>
    <d v="2025-05-25T00:00:00"/>
    <s v="E0220190"/>
    <s v="PD022146"/>
    <s v="GESTÃO DE MULTAS"/>
    <n v="103044.48"/>
    <d v="2025-03-01T00:00:00"/>
    <x v="0"/>
    <s v="22.148.0  2ºTA 840"/>
    <s v="SEI 139.00023118/2023-17"/>
    <s v="PD-PRC-2022/04407-359.00005545/2023-48-ITO"/>
    <s v="2 - FATURADO"/>
    <n v="5"/>
    <x v="7"/>
    <x v="0"/>
    <m/>
  </r>
  <r>
    <x v="985"/>
    <s v="43.052.497/0001-02"/>
    <s v="NF SERVICOS"/>
    <n v="184657"/>
    <d v="2025-04-25T00:00:00"/>
    <n v="1952412"/>
    <d v="2025-04-25T00:00:00"/>
    <d v="2025-03-01T00:00:00"/>
    <n v="139410.1"/>
    <d v="2025-05-25T00:00:00"/>
    <s v="E0230224"/>
    <s v="PD023195"/>
    <s v="EMAIL COMO SERVIÇO - OFFICE  BASICO"/>
    <n v="132718.42000000001"/>
    <d v="2025-03-01T00:00:00"/>
    <x v="0"/>
    <s v="22.332-3"/>
    <s v="SEI.139.00000388/2023-41"/>
    <s v="359.00002357/2023-68 ITO"/>
    <s v="2 - FATURADO"/>
    <n v="5"/>
    <x v="7"/>
    <x v="0"/>
    <m/>
  </r>
  <r>
    <x v="985"/>
    <s v="43.052.497/0001-02"/>
    <s v="NF SERVICOS"/>
    <n v="184824"/>
    <d v="2025-04-29T00:00:00"/>
    <n v="1952579"/>
    <d v="2025-04-29T00:00:00"/>
    <d v="2024-11-01T00:00:00"/>
    <n v="70489.440000000002"/>
    <d v="2025-05-29T00:00:00"/>
    <s v="E0240236"/>
    <s v="PD024140"/>
    <s v="DESENVOLVIMENTO/IMPLEMENTAÇÃO DO PROJETO &quot;PLATAFORMA DE DADOS DE TRANSITO&quot;"/>
    <n v="67105.95"/>
    <d v="2024-1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25"/>
    <d v="2025-04-29T00:00:00"/>
    <n v="1952580"/>
    <d v="2025-04-29T00:00:00"/>
    <d v="2024-12-01T00:00:00"/>
    <n v="195042.48"/>
    <d v="2025-05-29T00:00:00"/>
    <s v="E0240236"/>
    <s v="PD024140"/>
    <s v="DESENVOLVIMENTO/IMPLEMENTAÇÃO DO PROJETO &quot;PLATAFORMA DE DADOS DE TRANSITO&quot;"/>
    <n v="185680.44"/>
    <d v="2024-12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26"/>
    <d v="2025-04-29T00:00:00"/>
    <n v="1952581"/>
    <d v="2025-04-29T00:00:00"/>
    <d v="2025-02-01T00:00:00"/>
    <n v="190892.64"/>
    <d v="2025-05-29T00:00:00"/>
    <s v="E0240236"/>
    <s v="PD024140"/>
    <s v="DESENVOLVIMENTO/IMPLEMENTAÇÃO DO PROJETO &quot;PLATAFORMA DE DADOS DE TRANSITO&quot;"/>
    <n v="181729.79"/>
    <d v="2025-02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27"/>
    <d v="2025-04-29T00:00:00"/>
    <n v="1952582"/>
    <d v="2025-04-29T00:00:00"/>
    <d v="2025-01-01T00:00:00"/>
    <n v="190892.64"/>
    <d v="2025-05-29T00:00:00"/>
    <s v="E0240236"/>
    <s v="PD024140"/>
    <s v="DESENVOLVIMENTO/IMPLEMENTAÇÃO DO PROJETO &quot;PLATAFORMA DE DADOS DE TRANSITO&quot;"/>
    <n v="181729.79"/>
    <d v="2025-0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28"/>
    <d v="2025-04-29T00:00:00"/>
    <n v="1952583"/>
    <d v="2025-04-29T00:00:00"/>
    <d v="2025-03-01T00:00:00"/>
    <n v="66397.440000000002"/>
    <d v="2025-05-29T00:00:00"/>
    <s v="E0240236"/>
    <s v="PD024140"/>
    <s v="DESENVOLVIMENTO/IMPLEMENTAÇÃO DO PROJETO &quot;PLATAFORMA DE DADOS DE TRANSITO&quot;"/>
    <n v="63210.36"/>
    <d v="2025-03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29"/>
    <d v="2025-04-29T00:00:00"/>
    <n v="1952584"/>
    <d v="2025-04-29T00:00:00"/>
    <d v="2024-11-01T00:00:00"/>
    <n v="195042.48"/>
    <d v="2025-05-29T00:00:00"/>
    <s v="E0240236"/>
    <s v="PD024140"/>
    <s v="DESENVOLVIMENTO/IMPLEMENTAÇÃO DO PROJETO &quot;PLATAFORMA DE DADOS DE TRANSITO&quot;"/>
    <n v="185680.44"/>
    <d v="2024-1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30"/>
    <d v="2025-04-29T00:00:00"/>
    <n v="1952585"/>
    <d v="2025-04-29T00:00:00"/>
    <d v="2024-11-01T00:00:00"/>
    <n v="40693.160000000003"/>
    <d v="2025-05-29T00:00:00"/>
    <s v="E0240238"/>
    <s v="PD024140"/>
    <s v="PROCESSAMENTO EM NUVEM PUBLICA DO PROJETO &quot;PLATAFORMA DE DADOS DE TRANSITO&quot;"/>
    <n v="38739.89"/>
    <d v="2024-1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831"/>
    <d v="2025-04-29T00:00:00"/>
    <n v="1952586"/>
    <d v="2025-04-29T00:00:00"/>
    <d v="2024-11-01T00:00:00"/>
    <n v="6373.2"/>
    <d v="2025-05-29T00:00:00"/>
    <s v="E0240238"/>
    <s v="PD024140"/>
    <s v="PROCESSAMENTO EM NUVEM PUBLICA DO PROJETO &quot;PLATAFORMA DE DADOS DE TRANSITO&quot;"/>
    <n v="6067.29"/>
    <d v="2024-1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 E_GOV"/>
    <n v="184926"/>
    <d v="2025-04-29T00:00:00"/>
    <n v="195268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985"/>
    <s v="43.052.497/0001-02"/>
    <s v="NF SERVICOS"/>
    <n v="184969"/>
    <d v="2025-04-29T00:00:00"/>
    <n v="1952724"/>
    <d v="2025-04-29T00:00:00"/>
    <d v="2024-12-01T00:00:00"/>
    <n v="206920.06"/>
    <d v="2025-05-29T00:00:00"/>
    <s v="E0240238"/>
    <s v="PD024140"/>
    <s v="PROCESSAMENTO EM NUVEM PUBLICA DO PROJETO &quot;PLATAFORMA DE DADOS DE TRANSITO&quot;"/>
    <n v="196987.9"/>
    <d v="2024-12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970"/>
    <d v="2025-04-29T00:00:00"/>
    <n v="1952725"/>
    <d v="2025-04-29T00:00:00"/>
    <d v="2025-02-01T00:00:00"/>
    <n v="70116.36"/>
    <d v="2025-05-29T00:00:00"/>
    <s v="E0240238"/>
    <s v="PD024140"/>
    <s v="PROCESSAMENTO EM NUVEM PUBLICA DO PROJETO &quot;PLATAFORMA DE DADOS DE TRANSITO&quot;"/>
    <n v="66750.77"/>
    <d v="2025-02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971"/>
    <d v="2025-04-29T00:00:00"/>
    <n v="1952726"/>
    <d v="2025-04-29T00:00:00"/>
    <d v="2025-01-01T00:00:00"/>
    <n v="173084.19"/>
    <d v="2025-05-29T00:00:00"/>
    <s v="E0240238"/>
    <s v="PD024140"/>
    <s v="PROCESSAMENTO EM NUVEM PUBLICA DO PROJETO &quot;PLATAFORMA DE DADOS DE TRANSITO&quot;"/>
    <n v="164776.15"/>
    <d v="2025-01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"/>
    <n v="184972"/>
    <d v="2025-04-29T00:00:00"/>
    <n v="1952727"/>
    <d v="2025-04-29T00:00:00"/>
    <d v="2025-03-01T00:00:00"/>
    <n v="69597.539999999994"/>
    <d v="2025-05-29T00:00:00"/>
    <s v="E0240238"/>
    <s v="PD024140"/>
    <s v="PROCESSAMENTO EM NUVEM PUBLICA DO PROJETO &quot;PLATAFORMA DE DADOS DE TRANSITO&quot;"/>
    <n v="66256.86"/>
    <d v="2025-03-01T00:00:00"/>
    <x v="0"/>
    <s v="22.481-9"/>
    <s v="139.00029314/2024-78"/>
    <s v="359.00003549/2023-91  APPS/ITO"/>
    <s v="2 - FATURADO"/>
    <n v="1"/>
    <x v="7"/>
    <x v="0"/>
    <m/>
  </r>
  <r>
    <x v="985"/>
    <s v="43.052.497/0001-02"/>
    <s v="NF SERVICOS E_GOV"/>
    <n v="185115"/>
    <d v="2025-05-07T00:00:00"/>
    <n v="1965749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985"/>
    <s v="43.052.497/0001-02"/>
    <s v="NF SERVICOS"/>
    <n v="186302"/>
    <d v="2025-05-16T00:00:00"/>
    <n v="1966936"/>
    <d v="2025-05-16T00:00:00"/>
    <d v="2025-04-01T00:00:00"/>
    <n v="881.63"/>
    <d v="2025-06-15T00:00:00"/>
    <s v="E0240370"/>
    <s v="PD024242"/>
    <s v="PROGRAMA SP SEM PAPEL"/>
    <n v="839.31"/>
    <d v="2025-04-01T00:00:00"/>
    <x v="0"/>
    <s v="22.331-1"/>
    <s v="139.00032770/2024-03"/>
    <s v="359.00004244/2024-88 -APPS"/>
    <s v="2 - FATURADO"/>
    <n v="0"/>
    <x v="0"/>
    <x v="0"/>
    <m/>
  </r>
  <r>
    <x v="985"/>
    <s v="43.052.497/0001-02"/>
    <s v="NF SERVICOS"/>
    <n v="186308"/>
    <d v="2025-05-16T00:00:00"/>
    <n v="1966942"/>
    <d v="2025-05-16T00:00:00"/>
    <d v="2025-04-01T00:00:00"/>
    <n v="78572.66"/>
    <d v="2025-06-15T00:00:00"/>
    <s v="E0220907"/>
    <s v="PD022463"/>
    <s v="NUVEM PUBLICA"/>
    <n v="74801.17"/>
    <d v="2025-04-01T00:00:00"/>
    <x v="0"/>
    <s v="22.286-0"/>
    <s v="DERSP-PRC-2022/05276"/>
    <s v="359.00000254/2023-63-ITO"/>
    <s v="2 - FATURADO"/>
    <n v="0"/>
    <x v="0"/>
    <x v="0"/>
    <m/>
  </r>
  <r>
    <x v="985"/>
    <s v="43.052.497/0001-02"/>
    <s v="NF SERVICOS"/>
    <n v="186309"/>
    <d v="2025-05-16T00:00:00"/>
    <n v="1966943"/>
    <d v="2025-05-16T00:00:00"/>
    <d v="2025-04-01T00:00:00"/>
    <n v="139410.1"/>
    <d v="2025-06-15T00:00:00"/>
    <s v="E0230224"/>
    <s v="PD023195"/>
    <s v="EMAIL COMO SERVIÇO - OFFICE  BASICO"/>
    <n v="132718.42000000001"/>
    <d v="2025-04-01T00:00:00"/>
    <x v="0"/>
    <s v="22.332-3"/>
    <s v="SEI.139.00000388/2023-41"/>
    <s v="359.00002357/2023-68 ITO"/>
    <s v="2 - FATURADO"/>
    <n v="0"/>
    <x v="0"/>
    <x v="0"/>
    <m/>
  </r>
  <r>
    <x v="985"/>
    <s v="43.052.497/0001-02"/>
    <s v="NF SERVICOS"/>
    <n v="186312"/>
    <d v="2025-05-16T00:00:00"/>
    <n v="1966946"/>
    <d v="2025-05-16T00:00:00"/>
    <d v="2025-04-01T00:00:00"/>
    <n v="451115.49"/>
    <d v="2025-06-15T00:00:00"/>
    <s v="E0220182"/>
    <s v="PD022141"/>
    <s v="NOVOS  SISTEMAS DE INFORMAÇÃO"/>
    <n v="429461.95"/>
    <d v="2025-04-01T00:00:00"/>
    <x v="0"/>
    <s v="22.264-1"/>
    <s v="139.00008649/2023-71"/>
    <s v="359.00009589/2023-47APPS/ITO"/>
    <s v="2 - FATURADO"/>
    <n v="0"/>
    <x v="0"/>
    <x v="0"/>
    <m/>
  </r>
  <r>
    <x v="985"/>
    <s v="43.052.497/0001-02"/>
    <s v="NF SERVICOS"/>
    <n v="186313"/>
    <d v="2025-05-16T00:00:00"/>
    <n v="1966947"/>
    <d v="2025-05-16T00:00:00"/>
    <d v="2025-04-01T00:00:00"/>
    <n v="4687.6000000000004"/>
    <d v="2025-06-15T00:00:00"/>
    <s v="E0240542"/>
    <s v="PD024389"/>
    <s v="SAM ESTOQUE"/>
    <n v="4462.6000000000004"/>
    <d v="2025-04-01T00:00:00"/>
    <x v="0"/>
    <s v="22.574-4/2024"/>
    <s v="139.00074252/2024-59"/>
    <s v="359.0001.1421/2024-82-ITO"/>
    <s v="2 - FATURADO"/>
    <n v="0"/>
    <x v="0"/>
    <x v="0"/>
    <m/>
  </r>
  <r>
    <x v="985"/>
    <s v="43.052.497/0001-02"/>
    <s v="ND-LOCACAO BENS MOVE"/>
    <n v="1305"/>
    <d v="2025-05-22T00:00:00"/>
    <m/>
    <m/>
    <m/>
    <n v="185778.2"/>
    <d v="2025-06-21T00:00:00"/>
    <s v="E0220190"/>
    <s v="PD022146"/>
    <s v="Locação de Bens Móveis - Desktop Basic - 12 ms"/>
    <n v="185778.2"/>
    <m/>
    <x v="0"/>
    <m/>
    <m/>
    <m/>
    <s v="2 - FATURADO"/>
    <n v="0"/>
    <x v="0"/>
    <x v="7"/>
    <m/>
  </r>
  <r>
    <x v="985"/>
    <s v="43.052.497/0001-02"/>
    <s v="NF SERVICOS"/>
    <n v="186543"/>
    <d v="2025-05-22T00:00:00"/>
    <n v="1967177"/>
    <d v="2025-05-22T00:00:00"/>
    <d v="2025-04-01T00:00:00"/>
    <n v="3874998.2"/>
    <d v="2025-06-21T00:00:00"/>
    <s v="E0240481"/>
    <s v="PD024337"/>
    <s v="DISPONIBILIZAÇÃO DA PLATAFORMA MONITORASP - DER/SP."/>
    <n v="3688998.29"/>
    <d v="2025-04-01T00:00:00"/>
    <x v="0"/>
    <s v="22.526-5/2024"/>
    <s v="139.00040519/2024-12"/>
    <s v="359.00006313/2024-98 APPS/ITO"/>
    <s v="2 - FATURADO"/>
    <n v="0"/>
    <x v="0"/>
    <x v="0"/>
    <m/>
  </r>
  <r>
    <x v="985"/>
    <s v="43.052.497/0001-02"/>
    <s v="NFS INSS RET"/>
    <n v="186553"/>
    <d v="2025-05-22T00:00:00"/>
    <n v="1967187"/>
    <d v="2025-05-22T00:00:00"/>
    <d v="2025-04-01T00:00:00"/>
    <n v="350391"/>
    <d v="2025-06-21T00:00:00"/>
    <s v="E0220190"/>
    <s v="PD022146"/>
    <s v="GESTÃO DE MULTAS"/>
    <n v="295029.21999999997"/>
    <d v="2025-04-01T00:00:00"/>
    <x v="0"/>
    <s v="22.148.0  2ºTA 840"/>
    <s v="SEI 139.00023118/2023-17"/>
    <s v="PD-PRC-2022/04407-359.00005545/2023-48-ITO"/>
    <s v="2 - FATURADO"/>
    <n v="0"/>
    <x v="0"/>
    <x v="0"/>
    <m/>
  </r>
  <r>
    <x v="985"/>
    <s v="43.052.497/0001-02"/>
    <s v="NF SERVICOS"/>
    <n v="186554"/>
    <d v="2025-05-22T00:00:00"/>
    <n v="1967188"/>
    <d v="2025-05-22T00:00:00"/>
    <d v="2025-04-01T00:00:00"/>
    <n v="4450731.5999999996"/>
    <d v="2025-06-21T00:00:00"/>
    <s v="E0220190"/>
    <s v="PD022146"/>
    <s v="GESTÃO DE MULTAS"/>
    <n v="4237096.4800000004"/>
    <d v="2025-04-01T00:00:00"/>
    <x v="0"/>
    <s v="22.148.0  2ºTA 840"/>
    <s v="SEI 139.00023118/2023-17"/>
    <s v="PD-PRC-2022/04407-359.00005545/2023-48-ITO"/>
    <s v="2 - FATURADO"/>
    <n v="0"/>
    <x v="0"/>
    <x v="0"/>
    <m/>
  </r>
  <r>
    <x v="985"/>
    <s v="43.052.497/0001-02"/>
    <s v="NF SERVICOS"/>
    <n v="186555"/>
    <d v="2025-05-22T00:00:00"/>
    <n v="1967189"/>
    <d v="2025-05-22T00:00:00"/>
    <d v="2025-04-01T00:00:00"/>
    <n v="20809.759999999998"/>
    <d v="2025-06-21T00:00:00"/>
    <s v="E0220190"/>
    <s v="PD022146"/>
    <s v="GESTÃO DE MULTAS"/>
    <n v="19810.89"/>
    <d v="2025-04-01T00:00:00"/>
    <x v="0"/>
    <s v="22.148.0  2ºTA 840"/>
    <s v="SEI 139.00023118/2023-17"/>
    <s v="PD-PRC-2022/04407-359.00005545/2023-48-ITO"/>
    <s v="2 - FATURADO"/>
    <n v="0"/>
    <x v="0"/>
    <x v="0"/>
    <m/>
  </r>
  <r>
    <x v="985"/>
    <s v="43.052.497/0001-02"/>
    <s v="NF SERVICOS"/>
    <n v="186556"/>
    <d v="2025-05-22T00:00:00"/>
    <n v="1967190"/>
    <d v="2025-05-22T00:00:00"/>
    <d v="2025-04-01T00:00:00"/>
    <n v="123615"/>
    <d v="2025-06-21T00:00:00"/>
    <s v="E0220190"/>
    <s v="PD022146"/>
    <s v="GESTÃO DE MULTAS"/>
    <n v="117681.48"/>
    <d v="2025-04-01T00:00:00"/>
    <x v="0"/>
    <s v="22.148.0  2ºTA 840"/>
    <s v="SEI 139.00023118/2023-17"/>
    <s v="PD-PRC-2022/04407-359.00005545/2023-48-ITO"/>
    <s v="2 - FATURADO"/>
    <n v="0"/>
    <x v="0"/>
    <x v="0"/>
    <m/>
  </r>
  <r>
    <x v="985"/>
    <s v="43.052.497/0001-02"/>
    <s v="NF SERVICOS"/>
    <n v="186779"/>
    <d v="2025-05-26T00:00:00"/>
    <n v="1967413"/>
    <d v="2025-05-26T00:00:00"/>
    <d v="2025-04-01T00:00:00"/>
    <n v="29.7"/>
    <d v="2025-06-25T00:00:00"/>
    <s v="ET220278"/>
    <s v="PD022211"/>
    <s v="AGENDAMENTO UNIVERSAL  E POUPAFILA"/>
    <n v="28.27"/>
    <d v="2025-04-01T00:00:00"/>
    <x v="0"/>
    <s v="22.267-7"/>
    <s v="139.00008654/2023-84"/>
    <s v="359.00009604/2023-57  APPS"/>
    <s v="2 - FATURADO"/>
    <n v="0"/>
    <x v="0"/>
    <x v="0"/>
    <m/>
  </r>
  <r>
    <x v="985"/>
    <s v="43.052.497/0001-02"/>
    <s v="NF SERVICOS"/>
    <n v="186780"/>
    <d v="2025-05-26T00:00:00"/>
    <n v="1967414"/>
    <d v="2025-05-26T00:00:00"/>
    <d v="2025-04-01T00:00:00"/>
    <n v="509222.22"/>
    <d v="2025-06-25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4-01T00:00:00"/>
    <x v="0"/>
    <s v="22.267-7"/>
    <s v="139.00008654/2023-84"/>
    <s v="359.00009604/2023-57  ITO"/>
    <s v="2 - FATURADO"/>
    <n v="0"/>
    <x v="0"/>
    <x v="0"/>
    <m/>
  </r>
  <r>
    <x v="985"/>
    <s v="43.052.497/0001-02"/>
    <s v="NF SERVICOS"/>
    <n v="186781"/>
    <d v="2025-05-26T00:00:00"/>
    <n v="1967415"/>
    <d v="2025-05-26T00:00:00"/>
    <d v="2025-04-01T00:00:00"/>
    <n v="57866.51"/>
    <d v="2025-06-25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5088.92"/>
    <d v="2025-04-01T00:00:00"/>
    <x v="0"/>
    <s v="22.267-7"/>
    <s v="139.00008654/2023-84"/>
    <s v="359.00009604/2023-57  ITO"/>
    <s v="2 - FATURADO"/>
    <n v="0"/>
    <x v="0"/>
    <x v="0"/>
    <m/>
  </r>
  <r>
    <x v="985"/>
    <s v="43.052.497/0001-02"/>
    <s v="NF SERVICOS"/>
    <n v="186782"/>
    <d v="2025-05-26T00:00:00"/>
    <n v="1967416"/>
    <d v="2025-05-26T00:00:00"/>
    <d v="2025-04-01T00:00:00"/>
    <n v="255036.7"/>
    <d v="2025-06-25T00:00:00"/>
    <s v="ET220271"/>
    <s v="PD022211"/>
    <s v="SUPORTE TECNICO ESPECIALIZADO ,INFRAESTRUITURA VIRTUALIZADA ON PREMISES, INTRAGOV,SINTONIA E VOIP"/>
    <n v="242794.94"/>
    <d v="2025-04-01T00:00:00"/>
    <x v="0"/>
    <s v="22.267-7"/>
    <s v="139.00008654/2023-84"/>
    <s v="PD-PRC-2022/04249 359.00009604/2023-57  ITO"/>
    <s v="2 - FATURADO"/>
    <n v="0"/>
    <x v="0"/>
    <x v="0"/>
    <m/>
  </r>
  <r>
    <x v="985"/>
    <s v="43.052.497/0001-02"/>
    <s v="NF SERVICOS"/>
    <n v="186783"/>
    <d v="2025-05-26T00:00:00"/>
    <n v="1967417"/>
    <d v="2025-05-26T00:00:00"/>
    <d v="2025-04-01T00:00:00"/>
    <n v="5900.7"/>
    <d v="2025-06-25T00:00:00"/>
    <s v="E0220277"/>
    <s v="PD022211"/>
    <s v="SAM PATRIMONIO"/>
    <n v="5617.47"/>
    <d v="2025-04-01T00:00:00"/>
    <x v="0"/>
    <s v="22.267-7"/>
    <s v="139.00008654/2023-84"/>
    <s v="359.00009604/2023-57  APPS"/>
    <s v="2 - FATURADO"/>
    <n v="0"/>
    <x v="0"/>
    <x v="0"/>
    <m/>
  </r>
  <r>
    <x v="985"/>
    <s v="43.052.497/0001-02"/>
    <s v="NF SERVICOS"/>
    <n v="186784"/>
    <d v="2025-05-26T00:00:00"/>
    <n v="1967418"/>
    <d v="2025-05-26T00:00:00"/>
    <d v="2025-04-01T00:00:00"/>
    <n v="763.14"/>
    <d v="2025-06-25T00:00:00"/>
    <s v="E0220277"/>
    <s v="PD022211"/>
    <s v="SAM PATRIMONIO"/>
    <n v="726.51"/>
    <d v="2025-04-01T00:00:00"/>
    <x v="0"/>
    <s v="22.267-7"/>
    <s v="139.00008654/2023-84"/>
    <s v="359.00009604/2023-57  APPS"/>
    <s v="2 - FATURADO"/>
    <n v="0"/>
    <x v="0"/>
    <x v="0"/>
    <m/>
  </r>
  <r>
    <x v="985"/>
    <s v="43.052.497/0001-02"/>
    <s v="NF SERVICOS"/>
    <n v="186785"/>
    <d v="2025-05-26T00:00:00"/>
    <n v="1967419"/>
    <d v="2025-05-26T00:00:00"/>
    <d v="2025-04-01T00:00:00"/>
    <n v="20751.36"/>
    <d v="2025-06-25T00:00:00"/>
    <s v="E0220271"/>
    <s v="PD022211"/>
    <s v="SUPORTE TECNICO ESPECIALIZADO ,INFRAESTRUITURA VIRTUALIZADA ON PREMISES, INTRAGOV,SINTONIA E VOIP"/>
    <n v="19755.29"/>
    <d v="2025-04-01T00:00:00"/>
    <x v="0"/>
    <s v="22.267-7"/>
    <s v="DERSP-PRC-2022/04155"/>
    <s v="PD-PRC-2022/04249 ITO"/>
    <s v="2 - FATURADO"/>
    <n v="0"/>
    <x v="0"/>
    <x v="0"/>
    <m/>
  </r>
  <r>
    <x v="985"/>
    <s v="43.052.497/0001-02"/>
    <s v="NF SERVICOS"/>
    <n v="186786"/>
    <d v="2025-05-26T00:00:00"/>
    <n v="1967420"/>
    <d v="2025-05-26T00:00:00"/>
    <d v="2025-04-01T00:00:00"/>
    <n v="433379.38"/>
    <d v="2025-06-25T00:00:00"/>
    <s v="E0220271"/>
    <s v="PD022211"/>
    <s v="SUPORTE TECNICO ESPECIALIZADO ,INFRAESTRUITURA VIRTUALIZADA ON PREMISES, INTRAGOV,SINTONIA E VOIP"/>
    <n v="412577.17"/>
    <d v="2025-04-01T00:00:00"/>
    <x v="0"/>
    <s v="22.267-7"/>
    <s v="DERSP-PRC-2022/04155"/>
    <s v="PD-PRC-2022/04249 ITO"/>
    <s v="2 - FATURADO"/>
    <n v="0"/>
    <x v="0"/>
    <x v="0"/>
    <m/>
  </r>
  <r>
    <x v="985"/>
    <s v="43.052.497/0001-02"/>
    <s v="NF SERVICOS"/>
    <n v="186787"/>
    <d v="2025-05-26T00:00:00"/>
    <n v="1967421"/>
    <d v="2025-05-26T00:00:00"/>
    <d v="2025-04-01T00:00:00"/>
    <n v="20924.3"/>
    <d v="2025-06-25T00:00:00"/>
    <s v="E0220273"/>
    <s v="PD022211"/>
    <s v="FOLHA DE PAGAMENTO"/>
    <n v="19919.93"/>
    <d v="2025-04-01T00:00:00"/>
    <x v="0"/>
    <s v="22.267-7"/>
    <s v="139.00008654/2023-84"/>
    <s v="359.00009604/2023-57  APPS"/>
    <s v="2 - FATURADO"/>
    <n v="0"/>
    <x v="0"/>
    <x v="0"/>
    <m/>
  </r>
  <r>
    <x v="985"/>
    <s v="43.052.497/0001-02"/>
    <s v="NF SERVICOS"/>
    <n v="186788"/>
    <d v="2025-05-26T00:00:00"/>
    <n v="1967422"/>
    <d v="2025-05-26T00:00:00"/>
    <d v="2025-04-01T00:00:00"/>
    <n v="2.02"/>
    <d v="2025-06-25T00:00:00"/>
    <s v="E0220273"/>
    <s v="PD022211"/>
    <s v="FOLHA DE PAGAMENTO"/>
    <n v="1.92"/>
    <d v="2025-04-01T00:00:00"/>
    <x v="0"/>
    <s v="22.267-7"/>
    <s v="139.00008654/2023-84"/>
    <s v="359.00009604/2023-57  APPS"/>
    <s v="2 - FATURADO"/>
    <n v="0"/>
    <x v="0"/>
    <x v="0"/>
    <m/>
  </r>
  <r>
    <x v="985"/>
    <s v="43.052.497/0001-02"/>
    <s v="NF SERVICOS"/>
    <n v="186789"/>
    <d v="2025-05-26T00:00:00"/>
    <n v="1967423"/>
    <d v="2025-05-26T00:00:00"/>
    <d v="2025-04-01T00:00:00"/>
    <n v="4614.6899999999996"/>
    <d v="2025-06-25T00:00:00"/>
    <s v="ET230546"/>
    <s v="PD023441"/>
    <s v="ANTIVÍRUS E INFRAESTRUTURA FÍSICA"/>
    <n v="4393.18"/>
    <d v="2025-04-01T00:00:00"/>
    <x v="0"/>
    <s v="22.379-7"/>
    <s v="139.00028572-2023/56"/>
    <s v="359.00006535/2023-20-ITO"/>
    <s v="2 - FATURADO"/>
    <n v="0"/>
    <x v="0"/>
    <x v="0"/>
    <m/>
  </r>
  <r>
    <x v="985"/>
    <s v="43.052.497/0001-02"/>
    <s v="NF SERVICOS"/>
    <n v="6781"/>
    <d v="2025-05-26T00:00:00"/>
    <n v="338853"/>
    <d v="2025-05-26T00:00:00"/>
    <d v="2025-04-01T00:00:00"/>
    <n v="119329.36"/>
    <d v="2025-06-25T00:00:00"/>
    <s v="E0230546"/>
    <s v="PD023441"/>
    <s v="OUTSOURCING COM GERENCIAMENTO DE PROJETOS,  ANTIVÍRUS E INFRAESTRUTURA FÍSICA"/>
    <n v="113601.55"/>
    <d v="2025-04-01T00:00:00"/>
    <x v="0"/>
    <s v="22.379-7"/>
    <s v="139.00028572-2023/56"/>
    <s v="359.00006535/2023-20-ITO"/>
    <s v="2 - FATURADO"/>
    <n v="0"/>
    <x v="0"/>
    <x v="0"/>
    <m/>
  </r>
  <r>
    <x v="985"/>
    <s v="43.052.497/0001-02"/>
    <s v="NF SERVICOS"/>
    <n v="6782"/>
    <d v="2025-05-26T00:00:00"/>
    <n v="338854"/>
    <d v="2025-05-26T00:00:00"/>
    <d v="2025-04-01T00:00:00"/>
    <n v="56820.29"/>
    <d v="2025-06-25T00:00:00"/>
    <s v="E0230546"/>
    <s v="PD023441"/>
    <s v="OUTSOURCING COM GERENCIAMENTO DE PROJETOS,  ANTIVÍRUS E INFRAESTRUTURA FÍSICA"/>
    <n v="54092.92"/>
    <d v="2025-04-01T00:00:00"/>
    <x v="0"/>
    <s v="22.379-7"/>
    <s v="139.00028572-2023/56"/>
    <s v="359.00006535/2023-20-ITO"/>
    <s v="2 - FATURADO"/>
    <n v="0"/>
    <x v="0"/>
    <x v="0"/>
    <m/>
  </r>
  <r>
    <x v="985"/>
    <s v="43.052.497/0001-02"/>
    <s v="NF SERVICOS"/>
    <n v="6783"/>
    <d v="2025-05-26T00:00:00"/>
    <n v="338855"/>
    <d v="2025-05-26T00:00:00"/>
    <d v="2025-04-01T00:00:00"/>
    <n v="126255.19"/>
    <d v="2025-06-25T00:00:00"/>
    <s v="E0230546"/>
    <s v="PD023441"/>
    <s v="OUTSOURCING COM GERENCIAMENTO DE PROJETOS,  ANTIVÍRUS E INFRAESTRUTURA FÍSICA"/>
    <n v="120194.94"/>
    <d v="2025-04-01T00:00:00"/>
    <x v="0"/>
    <s v="22.379-7"/>
    <s v="139.00028572-2023/56"/>
    <s v="359.00006535/2023-20-ITO"/>
    <s v="2 - FATURADO"/>
    <n v="0"/>
    <x v="0"/>
    <x v="0"/>
    <m/>
  </r>
  <r>
    <x v="985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14"/>
    <x v="4"/>
    <x v="1"/>
    <m/>
  </r>
  <r>
    <x v="986"/>
    <s v="43.054.154/0001-79"/>
    <s v="NF SERVICOS"/>
    <n v="183789"/>
    <d v="2025-04-10T00:00:00"/>
    <n v="1951544"/>
    <d v="2025-04-10T00:00:00"/>
    <d v="2025-03-01T00:00:00"/>
    <n v="1527.36"/>
    <d v="2025-05-10T00:00:00"/>
    <s v="E0240448"/>
    <s v="PD024309"/>
    <s v="FOLHA PAGAMENTO"/>
    <n v="1454.05"/>
    <d v="2025-03-01T00:00:00"/>
    <x v="0"/>
    <s v="002/2025__"/>
    <s v="148.00000218/2024-39"/>
    <s v="359.00005879/2024-01  APPS/ITO"/>
    <s v="2 - FATURADO"/>
    <n v="20"/>
    <x v="7"/>
    <x v="0"/>
    <m/>
  </r>
  <r>
    <x v="986"/>
    <s v="43.054.154/0001-79"/>
    <s v="NF SERVICOS"/>
    <n v="183791"/>
    <d v="2025-04-10T00:00:00"/>
    <n v="1951546"/>
    <d v="2025-04-10T00:00:00"/>
    <d v="2025-03-01T00:00:00"/>
    <n v="8838.6"/>
    <d v="2025-05-10T00:00:00"/>
    <s v="E0230595"/>
    <s v="PD023472"/>
    <s v="NUVEM PRODESP  E SUPORTE TÉCNICO"/>
    <n v="6.87"/>
    <d v="2025-03-01T00:00:00"/>
    <x v="0"/>
    <d v="2023-08-01T00:00:00"/>
    <s v="148.00000329/2023-64"/>
    <s v="359.00009146/2023-56  ITO"/>
    <s v="2 - FATURADO"/>
    <n v="20"/>
    <x v="7"/>
    <x v="0"/>
    <m/>
  </r>
  <r>
    <x v="986"/>
    <s v="43.054.154/0001-79"/>
    <s v="NF SERVICOS"/>
    <n v="185561"/>
    <d v="2025-05-12T00:00:00"/>
    <n v="1966195"/>
    <d v="2025-05-12T00:00:00"/>
    <d v="2025-04-01T00:00:00"/>
    <n v="4032.47"/>
    <d v="2025-06-11T00:00:00"/>
    <s v="E0230292"/>
    <s v="PD023255"/>
    <s v="EMAIL COMO SERVIÇO - OFFICE  BASICO"/>
    <n v="3838.91"/>
    <d v="2025-04-01T00:00:00"/>
    <x v="0"/>
    <d v="2023-07-01T00:00:00"/>
    <s v="&lt;SEI&gt; n° 148.000001382023-01"/>
    <s v="359.00005542/2023-12  ITO"/>
    <s v="2 - FATURADO"/>
    <n v="0"/>
    <x v="0"/>
    <x v="0"/>
    <m/>
  </r>
  <r>
    <x v="986"/>
    <s v="43.054.154/0001-79"/>
    <s v="NF SERVICOS"/>
    <n v="185562"/>
    <d v="2025-05-12T00:00:00"/>
    <n v="1966196"/>
    <d v="2025-05-12T00:00:00"/>
    <d v="2025-04-01T00:00:00"/>
    <n v="1554"/>
    <d v="2025-06-11T00:00:00"/>
    <s v="E0240448"/>
    <s v="PD024309"/>
    <s v="FOLHA PAGAMENTO"/>
    <n v="1479.41"/>
    <d v="2025-04-01T00:00:00"/>
    <x v="0"/>
    <s v="002/2025__"/>
    <s v="148.00000218/2024-39"/>
    <s v="359.00005879/2024-01  APPS/ITO"/>
    <s v="2 - FATURADO"/>
    <n v="0"/>
    <x v="0"/>
    <x v="0"/>
    <m/>
  </r>
  <r>
    <x v="986"/>
    <s v="43.054.154/0001-79"/>
    <s v="NF SERVICOS"/>
    <n v="185564"/>
    <d v="2025-05-12T00:00:00"/>
    <n v="1966198"/>
    <d v="2025-05-12T00:00:00"/>
    <d v="2025-04-01T00:00:00"/>
    <n v="33.340000000000003"/>
    <d v="2025-06-11T00:00:00"/>
    <s v="E0240098"/>
    <s v="PD024067"/>
    <s v="PROGRAMA SP SEM PAPEL"/>
    <n v="31.74"/>
    <d v="2025-04-01T00:00:00"/>
    <x v="0"/>
    <d v="2024-01-01T00:00:00"/>
    <s v="148.00000002/2024-73"/>
    <s v="359.00000915/2024-31  APPS"/>
    <s v="2 - FATURADO"/>
    <n v="0"/>
    <x v="0"/>
    <x v="0"/>
    <m/>
  </r>
  <r>
    <x v="986"/>
    <s v="43.054.154/0001-79"/>
    <s v="NF SERVICOS"/>
    <n v="185565"/>
    <d v="2025-05-12T00:00:00"/>
    <n v="1966199"/>
    <d v="2025-05-12T00:00:00"/>
    <d v="2025-04-01T00:00:00"/>
    <n v="8838.6"/>
    <d v="2025-06-11T00:00:00"/>
    <s v="E0230595"/>
    <s v="PD023472"/>
    <s v="NUVEM PRODESP  E SUPORTE TÉCNICO"/>
    <n v="8414.35"/>
    <d v="2025-04-01T00:00:00"/>
    <x v="0"/>
    <d v="2023-08-01T00:00:00"/>
    <s v="148.00000329/2023-64"/>
    <s v="359.00009146/2023-56  ITO"/>
    <s v="2 - FATURADO"/>
    <n v="0"/>
    <x v="0"/>
    <x v="0"/>
    <m/>
  </r>
  <r>
    <x v="986"/>
    <s v="43.054.154/0001-79"/>
    <s v="NF SERVICOS"/>
    <n v="185568"/>
    <d v="2025-05-12T00:00:00"/>
    <n v="1966202"/>
    <d v="2025-05-12T00:00:00"/>
    <d v="2025-04-01T00:00:00"/>
    <n v="113941.52"/>
    <d v="2025-06-11T00:00:00"/>
    <s v="E0230178"/>
    <s v="PD023151"/>
    <s v="NUVEM PUBLICA, INFRAESTRUTURA E CERTIFICADO SSL STANDARD"/>
    <n v="108472.33"/>
    <d v="2025-04-01T00:00:00"/>
    <x v="0"/>
    <d v="2023-06-01T00:00:00"/>
    <s v="148.00000063/2023-50"/>
    <s v="359.00000163/2023-28-ITO"/>
    <s v="2 - FATURADO"/>
    <n v="0"/>
    <x v="0"/>
    <x v="0"/>
    <m/>
  </r>
  <r>
    <x v="986"/>
    <s v="43.054.154/0001-79"/>
    <s v="NF SERVICOS"/>
    <n v="185569"/>
    <d v="2025-05-12T00:00:00"/>
    <n v="1966203"/>
    <d v="2025-05-12T00:00:00"/>
    <d v="2025-04-01T00:00:00"/>
    <n v="2741.69"/>
    <d v="2025-06-11T00:00:00"/>
    <s v="E0230178"/>
    <s v="PD023151"/>
    <s v="NUVEM PUBLICA, INFRAESTRUTURA E CERTIFICADO SSL STANDARD"/>
    <n v="2610.09"/>
    <d v="2025-04-01T00:00:00"/>
    <x v="0"/>
    <d v="2023-06-01T00:00:00"/>
    <s v="148.00000063/2023-50"/>
    <s v="359.00000163/2023-28-ITO"/>
    <s v="2 - FATURADO"/>
    <n v="0"/>
    <x v="0"/>
    <x v="0"/>
    <m/>
  </r>
  <r>
    <x v="986"/>
    <s v="43.054.154/0001-79"/>
    <s v="NF SERVICOS"/>
    <n v="186412"/>
    <d v="2025-05-19T00:00:00"/>
    <n v="1967046"/>
    <d v="2025-05-19T00:00:00"/>
    <d v="2025-04-01T00:00:00"/>
    <n v="448.44"/>
    <d v="2025-06-18T00:00:00"/>
    <s v="E0240507"/>
    <s v="PD024360"/>
    <s v="SAM PATRIMONIO - ESTOQUE"/>
    <n v="426.91"/>
    <d v="2025-04-01T00:00:00"/>
    <x v="0"/>
    <m/>
    <s v="nº148.00000396/2024-60"/>
    <s v="359.00006901/2024-21 APPS"/>
    <s v="2 - FATURADO"/>
    <n v="0"/>
    <x v="0"/>
    <x v="0"/>
    <m/>
  </r>
  <r>
    <x v="987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1119"/>
    <x v="4"/>
    <x v="0"/>
    <m/>
  </r>
  <r>
    <x v="987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138"/>
    <x v="4"/>
    <x v="1"/>
    <m/>
  </r>
  <r>
    <x v="988"/>
    <s v="43.162.791/0001-69"/>
    <s v="NF SERVICOS DO"/>
    <n v="327959"/>
    <d v="2025-05-07T00:00:00"/>
    <n v="334652"/>
    <d v="2025-05-08T00:00:00"/>
    <m/>
    <n v="230.47"/>
    <d v="2025-06-07T00:00:00"/>
    <s v="E0220723"/>
    <s v="PD022723"/>
    <s v="Serviços de Publicidade Eletrônica"/>
    <n v="219.41"/>
    <m/>
    <x v="0"/>
    <m/>
    <m/>
    <m/>
    <s v="2 - FATURADO"/>
    <n v="0"/>
    <x v="0"/>
    <x v="1"/>
    <m/>
  </r>
  <r>
    <x v="988"/>
    <s v="43.162.791/0001-69"/>
    <s v="NF SERVICOS DO"/>
    <n v="329904"/>
    <d v="2025-05-15T00:00:00"/>
    <n v="336607"/>
    <d v="2025-05-16T00:00:00"/>
    <m/>
    <n v="276.57"/>
    <d v="2025-06-15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989"/>
    <s v="43.206.424/0001-10"/>
    <s v="ND-POUPATEMPO 4.0"/>
    <n v="6240"/>
    <d v="2025-05-06T00:00:00"/>
    <s v="PPT00708"/>
    <s v="PPT00708"/>
    <d v="2025-05-01T00:00:00"/>
    <n v="14934.56"/>
    <d v="2025-06-05T00:00:00"/>
    <s v="PPT00708"/>
    <s v="PP00708"/>
    <s v="IMPLANTACAO E OPERACAO DO POUPATEMPO ALVARES MACHADO"/>
    <n v="14934.56"/>
    <d v="2025-05-01T00:00:00"/>
    <x v="0"/>
    <m/>
    <s v="PD-PRC-2022/01789"/>
    <m/>
    <s v="2 - FATURADO"/>
    <n v="0"/>
    <x v="0"/>
    <x v="13"/>
    <m/>
  </r>
  <r>
    <x v="989"/>
    <s v="43.206.424/0001-10"/>
    <s v="NF SERVICOS DO"/>
    <n v="330111"/>
    <d v="2025-05-16T00:00:00"/>
    <n v="336819"/>
    <d v="2025-05-19T00:00:00"/>
    <m/>
    <n v="331.88"/>
    <d v="2025-06-18T00:00:00"/>
    <s v="E0230787"/>
    <s v="PD023787"/>
    <s v="Serviços de Publicidade Eletrônica"/>
    <n v="315.95"/>
    <m/>
    <x v="0"/>
    <m/>
    <m/>
    <m/>
    <s v="2 - FATURADO"/>
    <n v="0"/>
    <x v="0"/>
    <x v="1"/>
    <m/>
  </r>
  <r>
    <x v="989"/>
    <s v="43.206.424/0001-10"/>
    <s v="NF SERVICOS DO"/>
    <n v="332466"/>
    <d v="2025-05-27T00:00:00"/>
    <n v="339185"/>
    <d v="2025-05-28T00:00:00"/>
    <m/>
    <n v="331.88"/>
    <d v="2025-06-27T00:00:00"/>
    <s v="E0230787"/>
    <s v="PD023787"/>
    <s v="Serviços de Publicidade Eletrônica"/>
    <n v="315.95"/>
    <m/>
    <x v="0"/>
    <m/>
    <m/>
    <m/>
    <s v="2 - FATURADO"/>
    <n v="0"/>
    <x v="0"/>
    <x v="1"/>
    <m/>
  </r>
  <r>
    <x v="990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126"/>
    <x v="3"/>
    <x v="4"/>
    <m/>
  </r>
  <r>
    <x v="990"/>
    <s v="43.324.791/0001-18"/>
    <s v="ND-OPERADORA CIELO"/>
    <n v="25407"/>
    <d v="2025-05-14T00:00:00"/>
    <m/>
    <m/>
    <m/>
    <n v="124.99"/>
    <d v="2025-05-14T00:00:00"/>
    <m/>
    <m/>
    <s v="Certificado e-CPF A1 em Software (12 meses)"/>
    <n v="124.99"/>
    <m/>
    <x v="0"/>
    <m/>
    <m/>
    <m/>
    <s v="1 - VENDA A VISTA"/>
    <n v="16"/>
    <x v="7"/>
    <x v="4"/>
    <m/>
  </r>
  <r>
    <x v="991"/>
    <s v="43.348.051/0001-11"/>
    <s v="NF SERVICOS DO"/>
    <n v="327413"/>
    <d v="2025-05-07T00:00:00"/>
    <n v="334105"/>
    <d v="2025-05-07T00:00:00"/>
    <m/>
    <n v="1348.05"/>
    <d v="2025-06-06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991"/>
    <s v="43.348.051/0001-11"/>
    <s v="NF SERVICOS DO"/>
    <n v="327518"/>
    <d v="2025-05-07T00:00:00"/>
    <n v="334210"/>
    <d v="2025-05-07T00:00:00"/>
    <m/>
    <n v="980.4"/>
    <d v="2025-06-06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27548"/>
    <d v="2025-05-07T00:00:00"/>
    <n v="334240"/>
    <d v="2025-05-07T00:00:00"/>
    <m/>
    <n v="1348.05"/>
    <d v="2025-06-06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991"/>
    <s v="43.348.051/0001-11"/>
    <s v="NF SERVICOS DO"/>
    <n v="327549"/>
    <d v="2025-05-07T00:00:00"/>
    <n v="334241"/>
    <d v="2025-05-07T00:00:00"/>
    <m/>
    <n v="1470.6"/>
    <d v="2025-06-06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991"/>
    <s v="43.348.051/0001-11"/>
    <s v="NF SERVICOS DO"/>
    <n v="327680"/>
    <d v="2025-05-07T00:00:00"/>
    <n v="334372"/>
    <d v="2025-05-07T00:00:00"/>
    <m/>
    <n v="735.3"/>
    <d v="2025-06-0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27902"/>
    <d v="2025-05-07T00:00:00"/>
    <n v="334595"/>
    <d v="2025-05-08T00:00:00"/>
    <m/>
    <n v="490.2"/>
    <d v="2025-06-0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991"/>
    <s v="43.348.051/0001-11"/>
    <s v="NF SERVICOS DO"/>
    <n v="327907"/>
    <d v="2025-05-07T00:00:00"/>
    <n v="334600"/>
    <d v="2025-05-08T00:00:00"/>
    <m/>
    <n v="49265.1"/>
    <d v="2025-06-07T00:00:00"/>
    <s v="E0201991"/>
    <s v="PD201991"/>
    <s v="Serviços de Publicidade Eletrônica"/>
    <n v="49265.1"/>
    <m/>
    <x v="0"/>
    <m/>
    <m/>
    <m/>
    <s v="2 - FATURADO"/>
    <n v="0"/>
    <x v="0"/>
    <x v="1"/>
    <m/>
  </r>
  <r>
    <x v="991"/>
    <s v="43.348.051/0001-11"/>
    <s v="NF SERVICOS DO"/>
    <n v="328193"/>
    <d v="2025-05-08T00:00:00"/>
    <n v="334886"/>
    <d v="2025-05-09T00:00:00"/>
    <m/>
    <n v="612.75"/>
    <d v="2025-06-0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8194"/>
    <d v="2025-05-08T00:00:00"/>
    <n v="334887"/>
    <d v="2025-05-09T00:00:00"/>
    <m/>
    <n v="612.75"/>
    <d v="2025-06-0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8204"/>
    <d v="2025-05-08T00:00:00"/>
    <n v="334897"/>
    <d v="2025-05-09T00:00:00"/>
    <m/>
    <n v="980.4"/>
    <d v="2025-06-08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28685"/>
    <d v="2025-05-09T00:00:00"/>
    <n v="335380"/>
    <d v="2025-05-12T00:00:00"/>
    <m/>
    <n v="980.4"/>
    <d v="2025-06-11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28960"/>
    <d v="2025-05-12T00:00:00"/>
    <n v="335661"/>
    <d v="2025-05-14T00:00:00"/>
    <m/>
    <n v="612.75"/>
    <d v="2025-06-13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9026"/>
    <d v="2025-05-12T00:00:00"/>
    <n v="335727"/>
    <d v="2025-05-14T00:00:00"/>
    <m/>
    <n v="980.4"/>
    <d v="2025-06-13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29060"/>
    <d v="2025-05-12T00:00:00"/>
    <n v="335761"/>
    <d v="2025-05-14T00:00:00"/>
    <m/>
    <n v="1838.25"/>
    <d v="2025-06-13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991"/>
    <s v="43.348.051/0001-11"/>
    <s v="NF SERVICOS DO"/>
    <n v="329361"/>
    <d v="2025-05-13T00:00:00"/>
    <n v="336062"/>
    <d v="2025-05-14T00:00:00"/>
    <m/>
    <n v="612.75"/>
    <d v="2025-06-13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9438"/>
    <d v="2025-05-14T00:00:00"/>
    <n v="336140"/>
    <d v="2025-05-15T00:00:00"/>
    <m/>
    <n v="612.75"/>
    <d v="2025-06-1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9670"/>
    <d v="2025-05-14T00:00:00"/>
    <n v="336372"/>
    <d v="2025-05-15T00:00:00"/>
    <m/>
    <n v="735.3"/>
    <d v="2025-06-1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29671"/>
    <d v="2025-05-14T00:00:00"/>
    <n v="336373"/>
    <d v="2025-05-15T00:00:00"/>
    <m/>
    <n v="490.2"/>
    <d v="2025-06-1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991"/>
    <s v="43.348.051/0001-11"/>
    <s v="NF SERVICOS DO"/>
    <n v="329672"/>
    <d v="2025-05-14T00:00:00"/>
    <n v="336374"/>
    <d v="2025-05-15T00:00:00"/>
    <m/>
    <n v="735.3"/>
    <d v="2025-06-1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29673"/>
    <d v="2025-05-14T00:00:00"/>
    <n v="336375"/>
    <d v="2025-05-15T00:00:00"/>
    <m/>
    <n v="612.75"/>
    <d v="2025-06-1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9674"/>
    <d v="2025-05-14T00:00:00"/>
    <n v="336376"/>
    <d v="2025-05-15T00:00:00"/>
    <m/>
    <n v="735.3"/>
    <d v="2025-06-1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29740"/>
    <d v="2025-05-15T00:00:00"/>
    <n v="336443"/>
    <d v="2025-05-16T00:00:00"/>
    <m/>
    <n v="857.85"/>
    <d v="2025-06-15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91"/>
    <s v="43.348.051/0001-11"/>
    <s v="NF SERVICOS DO"/>
    <n v="329741"/>
    <d v="2025-05-15T00:00:00"/>
    <n v="336444"/>
    <d v="2025-05-16T00:00:00"/>
    <m/>
    <n v="857.85"/>
    <d v="2025-06-15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991"/>
    <s v="43.348.051/0001-11"/>
    <s v="NF SERVICOS DO"/>
    <n v="329749"/>
    <d v="2025-05-15T00:00:00"/>
    <n v="336452"/>
    <d v="2025-05-16T00:00:00"/>
    <m/>
    <n v="1102.95"/>
    <d v="2025-06-15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991"/>
    <s v="43.348.051/0001-11"/>
    <s v="NF SERVICOS DO"/>
    <n v="329857"/>
    <d v="2025-05-15T00:00:00"/>
    <n v="336560"/>
    <d v="2025-05-16T00:00:00"/>
    <m/>
    <n v="612.75"/>
    <d v="2025-06-15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29858"/>
    <d v="2025-05-15T00:00:00"/>
    <n v="336561"/>
    <d v="2025-05-16T00:00:00"/>
    <m/>
    <n v="735.3"/>
    <d v="2025-06-15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30353"/>
    <d v="2025-05-16T00:00:00"/>
    <n v="337061"/>
    <d v="2025-05-19T00:00:00"/>
    <m/>
    <n v="735.3"/>
    <d v="2025-06-18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30402"/>
    <d v="2025-05-16T00:00:00"/>
    <n v="337110"/>
    <d v="2025-05-19T00:00:00"/>
    <m/>
    <n v="735.3"/>
    <d v="2025-06-18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30408"/>
    <d v="2025-05-16T00:00:00"/>
    <n v="337116"/>
    <d v="2025-05-19T00:00:00"/>
    <m/>
    <n v="612.75"/>
    <d v="2025-06-1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30492"/>
    <d v="2025-05-19T00:00:00"/>
    <n v="337200"/>
    <d v="2025-05-20T00:00:00"/>
    <m/>
    <n v="1470.6"/>
    <d v="2025-06-19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991"/>
    <s v="43.348.051/0001-11"/>
    <s v="NF SERVICOS DO"/>
    <n v="331118"/>
    <d v="2025-05-20T00:00:00"/>
    <n v="337827"/>
    <d v="2025-05-21T00:00:00"/>
    <m/>
    <n v="41544.449999999997"/>
    <d v="2025-06-20T00:00:00"/>
    <s v="E0201991"/>
    <s v="PD201991"/>
    <s v="Serviços de Publicidade Eletrônica"/>
    <n v="41544.449999999997"/>
    <m/>
    <x v="0"/>
    <m/>
    <m/>
    <m/>
    <s v="2 - FATURADO"/>
    <n v="0"/>
    <x v="0"/>
    <x v="1"/>
    <m/>
  </r>
  <r>
    <x v="991"/>
    <s v="43.348.051/0001-11"/>
    <s v="NF SERVICOS DO"/>
    <n v="331120"/>
    <d v="2025-05-20T00:00:00"/>
    <n v="337829"/>
    <d v="2025-05-21T00:00:00"/>
    <m/>
    <n v="7720.65"/>
    <d v="2025-06-20T00:00:00"/>
    <s v="E0201991"/>
    <s v="PD201991"/>
    <s v="Serviços de Publicidade Eletrônica"/>
    <n v="7720.65"/>
    <m/>
    <x v="0"/>
    <m/>
    <m/>
    <m/>
    <s v="2 - FATURADO"/>
    <n v="0"/>
    <x v="0"/>
    <x v="1"/>
    <m/>
  </r>
  <r>
    <x v="991"/>
    <s v="43.348.051/0001-11"/>
    <s v="NF SERVICOS DO"/>
    <n v="331183"/>
    <d v="2025-05-21T00:00:00"/>
    <n v="337892"/>
    <d v="2025-05-22T00:00:00"/>
    <m/>
    <n v="1960.8"/>
    <d v="2025-06-21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1794"/>
    <d v="2025-05-23T00:00:00"/>
    <n v="338510"/>
    <d v="2025-05-26T00:00:00"/>
    <m/>
    <n v="612.75"/>
    <d v="2025-06-25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31795"/>
    <d v="2025-05-23T00:00:00"/>
    <n v="338511"/>
    <d v="2025-05-26T00:00:00"/>
    <m/>
    <n v="612.75"/>
    <d v="2025-06-25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991"/>
    <s v="43.348.051/0001-11"/>
    <s v="NF SERVICOS DO"/>
    <n v="331840"/>
    <d v="2025-05-23T00:00:00"/>
    <n v="338556"/>
    <d v="2025-05-26T00:00:00"/>
    <m/>
    <n v="735.3"/>
    <d v="2025-06-25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31841"/>
    <d v="2025-05-23T00:00:00"/>
    <n v="338557"/>
    <d v="2025-05-26T00:00:00"/>
    <m/>
    <n v="735.3"/>
    <d v="2025-06-25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991"/>
    <s v="43.348.051/0001-11"/>
    <s v="NF SERVICOS DO"/>
    <n v="332261"/>
    <d v="2025-05-26T00:00:00"/>
    <n v="338980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2"/>
    <d v="2025-05-26T00:00:00"/>
    <n v="338981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3"/>
    <d v="2025-05-26T00:00:00"/>
    <n v="338982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4"/>
    <d v="2025-05-26T00:00:00"/>
    <n v="338983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5"/>
    <d v="2025-05-26T00:00:00"/>
    <n v="338984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6"/>
    <d v="2025-05-26T00:00:00"/>
    <n v="338985"/>
    <d v="2025-05-27T00:00:00"/>
    <m/>
    <n v="1960.8"/>
    <d v="2025-06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991"/>
    <s v="43.348.051/0001-11"/>
    <s v="NF SERVICOS DO"/>
    <n v="332268"/>
    <d v="2025-05-26T00:00:00"/>
    <n v="338987"/>
    <d v="2025-05-27T00:00:00"/>
    <m/>
    <n v="1593.15"/>
    <d v="2025-06-26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991"/>
    <s v="43.348.051/0001-11"/>
    <s v="NF SERVICOS DO"/>
    <n v="332515"/>
    <d v="2025-05-27T00:00:00"/>
    <n v="339234"/>
    <d v="2025-05-28T00:00:00"/>
    <m/>
    <n v="1593.15"/>
    <d v="2025-06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991"/>
    <s v="43.348.051/0001-11"/>
    <s v="NF SERVICOS DO"/>
    <n v="332542"/>
    <d v="2025-05-27T00:00:00"/>
    <n v="339261"/>
    <d v="2025-05-28T00:00:00"/>
    <m/>
    <n v="980.4"/>
    <d v="2025-06-2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32544"/>
    <d v="2025-05-27T00:00:00"/>
    <n v="339263"/>
    <d v="2025-05-28T00:00:00"/>
    <m/>
    <n v="980.4"/>
    <d v="2025-06-2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991"/>
    <s v="43.348.051/0001-11"/>
    <s v="NF SERVICOS DO"/>
    <n v="332559"/>
    <d v="2025-05-27T00:00:00"/>
    <n v="339278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0"/>
    <d v="2025-05-27T00:00:00"/>
    <n v="339279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1"/>
    <d v="2025-05-27T00:00:00"/>
    <n v="339280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2"/>
    <d v="2025-05-27T00:00:00"/>
    <n v="339281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3"/>
    <d v="2025-05-27T00:00:00"/>
    <n v="339282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5"/>
    <d v="2025-05-27T00:00:00"/>
    <n v="339284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6"/>
    <d v="2025-05-27T00:00:00"/>
    <n v="339285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7"/>
    <d v="2025-05-27T00:00:00"/>
    <n v="339286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68"/>
    <d v="2025-05-27T00:00:00"/>
    <n v="339287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1"/>
    <s v="43.348.051/0001-11"/>
    <s v="NF SERVICOS DO"/>
    <n v="332570"/>
    <d v="2025-05-27T00:00:00"/>
    <n v="339289"/>
    <d v="2025-05-28T00:00:00"/>
    <m/>
    <n v="367.65"/>
    <d v="2025-06-2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992"/>
    <s v="43.406.638/0001-30"/>
    <s v="NF SERVICOS"/>
    <n v="185062"/>
    <d v="2025-05-06T00:00:00"/>
    <n v="1965696"/>
    <d v="2025-05-06T00:00:00"/>
    <d v="2025-04-01T00:00:00"/>
    <n v="5919.22"/>
    <d v="2025-06-05T00:00:00"/>
    <s v="E0250011"/>
    <s v="PD025009"/>
    <s v="HOSPEDAGEM FISICA DE  EQUIPAMENTOS"/>
    <n v="5919.22"/>
    <d v="2025-04-01T00:00:00"/>
    <x v="0"/>
    <m/>
    <m/>
    <s v="359.00010128/2024-06  ITO"/>
    <s v="2 - FATURADO"/>
    <n v="0"/>
    <x v="0"/>
    <x v="0"/>
    <m/>
  </r>
  <r>
    <x v="993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114"/>
    <x v="4"/>
    <x v="1"/>
    <m/>
  </r>
  <r>
    <x v="993"/>
    <s v="43.465.459/0001-73"/>
    <s v="NF SERVICOS E_GOV"/>
    <n v="86901"/>
    <d v="2022-05-12T00:00:00"/>
    <n v="91453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1084"/>
    <x v="4"/>
    <x v="1"/>
    <m/>
  </r>
  <r>
    <x v="993"/>
    <s v="43.465.459/0001-73"/>
    <s v="NF SERVICOS"/>
    <n v="185760"/>
    <d v="2025-05-13T00:00:00"/>
    <n v="1966394"/>
    <d v="2025-05-13T00:00:00"/>
    <d v="2025-04-01T00:00:00"/>
    <n v="46311.6"/>
    <d v="2025-06-12T00:00:00"/>
    <s v="E0240656"/>
    <s v="PD024656"/>
    <s v="PREFEITURA - CADASTRO"/>
    <n v="44088.639999999999"/>
    <d v="2025-04-01T00:00:00"/>
    <x v="0"/>
    <n v="169"/>
    <s v="1728/2024"/>
    <s v="359.00007659/2024-11 APPS\ITO"/>
    <s v="2 - FATURADO"/>
    <n v="0"/>
    <x v="0"/>
    <x v="0"/>
    <m/>
  </r>
  <r>
    <x v="994"/>
    <s v="43.467.992/0001-74"/>
    <s v="NF SERVICOS DO"/>
    <n v="328061"/>
    <d v="2025-05-07T00:00:00"/>
    <n v="334754"/>
    <d v="2025-05-08T00:00:00"/>
    <m/>
    <n v="553.14"/>
    <d v="2025-06-07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94"/>
    <s v="43.467.992/0001-74"/>
    <s v="NF SERVICOS DO"/>
    <n v="328247"/>
    <d v="2025-05-08T00:00:00"/>
    <n v="334940"/>
    <d v="2025-05-09T00:00:00"/>
    <m/>
    <n v="553.14"/>
    <d v="2025-06-08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94"/>
    <s v="43.467.992/0001-74"/>
    <s v="NF SERVICOS DO"/>
    <n v="330592"/>
    <d v="2025-05-19T00:00:00"/>
    <n v="337300"/>
    <d v="2025-05-20T00:00:00"/>
    <m/>
    <n v="737.52"/>
    <d v="2025-06-19T00:00:00"/>
    <s v="E0220612"/>
    <s v="PD022612"/>
    <s v="Serviços de Publicidade Eletrônica"/>
    <n v="702.12"/>
    <m/>
    <x v="0"/>
    <m/>
    <m/>
    <m/>
    <s v="2 - FATURADO"/>
    <n v="0"/>
    <x v="0"/>
    <x v="1"/>
    <m/>
  </r>
  <r>
    <x v="994"/>
    <s v="43.467.992/0001-74"/>
    <s v="NF SERVICOS DO"/>
    <n v="330593"/>
    <d v="2025-05-19T00:00:00"/>
    <n v="337301"/>
    <d v="2025-05-20T00:00:00"/>
    <m/>
    <n v="553.14"/>
    <d v="2025-06-19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94"/>
    <s v="43.467.992/0001-74"/>
    <s v="NF SERVICOS DO"/>
    <n v="331711"/>
    <d v="2025-05-22T00:00:00"/>
    <n v="338424"/>
    <d v="2025-05-23T00:00:00"/>
    <m/>
    <n v="553.14"/>
    <d v="2025-06-22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995"/>
    <s v="43.581.974/0001-19"/>
    <s v="NF SERVICOS"/>
    <n v="183581"/>
    <d v="2025-04-08T00:00:00"/>
    <n v="1951336"/>
    <d v="2025-04-08T00:00:00"/>
    <d v="2025-03-01T00:00:00"/>
    <n v="73155.199999999997"/>
    <d v="2025-05-08T00:00:00"/>
    <s v="E0240715"/>
    <s v="PD024715"/>
    <s v="PREFEITURA CADASTRO"/>
    <n v="73155.199999999997"/>
    <d v="2025-03-01T00:00:00"/>
    <x v="0"/>
    <m/>
    <s v="044/2024"/>
    <s v="359.00010718/2024-21 - APPS\ITO"/>
    <s v="2 - FATURADO"/>
    <n v="22"/>
    <x v="7"/>
    <x v="0"/>
    <m/>
  </r>
  <r>
    <x v="995"/>
    <s v="43.581.974/0001-19"/>
    <s v="NF SERVICOS"/>
    <n v="185832"/>
    <d v="2025-05-13T00:00:00"/>
    <n v="1966466"/>
    <d v="2025-05-13T00:00:00"/>
    <d v="2025-04-01T00:00:00"/>
    <n v="176402.4"/>
    <d v="2025-06-12T00:00:00"/>
    <s v="E0240715"/>
    <s v="PD024715"/>
    <s v="PREFEITURA CADASTRO"/>
    <n v="176402.4"/>
    <d v="2025-04-01T00:00:00"/>
    <x v="0"/>
    <m/>
    <s v="044/2024"/>
    <s v="359.00010718/2024-21 - APPS\ITO"/>
    <s v="2 - FATURADO"/>
    <n v="0"/>
    <x v="0"/>
    <x v="0"/>
    <m/>
  </r>
  <r>
    <x v="996"/>
    <s v="43.640.754/0001-19"/>
    <s v="NF SERVICOS"/>
    <n v="186350"/>
    <d v="2025-05-16T00:00:00"/>
    <n v="1966984"/>
    <d v="2025-05-16T00:00:00"/>
    <d v="2025-04-01T00:00:00"/>
    <n v="128.55000000000001"/>
    <d v="2025-06-15T00:00:00"/>
    <s v="E0240024"/>
    <s v="PD024019"/>
    <s v="PROGRAMA SP SEM PAPEL"/>
    <n v="122.38"/>
    <d v="2025-04-01T00:00:00"/>
    <x v="0"/>
    <n v="2.02316177380101E+16"/>
    <n v="20231617738"/>
    <s v="359.00002283/2024-41  APPS"/>
    <s v="2 - FATURADO"/>
    <n v="0"/>
    <x v="0"/>
    <x v="0"/>
    <m/>
  </r>
  <r>
    <x v="997"/>
    <s v="43.721.472/0001-46"/>
    <s v="ND-OPERADORA CIELO"/>
    <n v="25517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998"/>
    <s v="43.728.245/0001-42"/>
    <s v="ND-RATEIO CONDOM PPT"/>
    <n v="20568"/>
    <d v="2025-05-30T00:00:00"/>
    <m/>
    <m/>
    <m/>
    <n v="5789.39"/>
    <d v="2025-06-30T00:00:00"/>
    <s v="CARGA INICIAL RATEIO CONDOM PPT"/>
    <m/>
    <s v="CARGA INICIAL RATEIO CONDOM PPT"/>
    <n v="5789.39"/>
    <m/>
    <x v="0"/>
    <m/>
    <m/>
    <m/>
    <s v="31 DIAS"/>
    <n v="0"/>
    <x v="0"/>
    <x v="8"/>
    <m/>
  </r>
  <r>
    <x v="999"/>
    <s v="43.762.376/0001-46"/>
    <s v="NF SERVICOS E_GOV"/>
    <n v="177853"/>
    <d v="2025-01-16T00:00:00"/>
    <n v="1906792"/>
    <d v="2025-01-16T00:00:00"/>
    <m/>
    <n v="124.99"/>
    <d v="2025-02-15T00:00:00"/>
    <m/>
    <m/>
    <s v="e-CPF A1 - 12 meses (Gov)"/>
    <n v="1.31"/>
    <m/>
    <x v="0"/>
    <m/>
    <m/>
    <m/>
    <s v="2 - FATURADO"/>
    <n v="104"/>
    <x v="6"/>
    <x v="1"/>
    <m/>
  </r>
  <r>
    <x v="1000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121"/>
    <x v="3"/>
    <x v="1"/>
    <m/>
  </r>
  <r>
    <x v="1000"/>
    <s v="43.776.491/0001-70"/>
    <s v="NF SERVICOS E_GOV"/>
    <n v="177738"/>
    <d v="2025-01-16T00:00:00"/>
    <n v="1906677"/>
    <d v="2025-01-16T00:00:00"/>
    <m/>
    <n v="139.38999999999999"/>
    <d v="2025-02-15T00:00:00"/>
    <m/>
    <m/>
    <s v="e-CNPJ A1 - 12 meses (Gov)"/>
    <n v="139.38999999999999"/>
    <m/>
    <x v="0"/>
    <m/>
    <m/>
    <m/>
    <s v="2 - FATURADO"/>
    <n v="104"/>
    <x v="6"/>
    <x v="1"/>
    <m/>
  </r>
  <r>
    <x v="1000"/>
    <s v="43.776.491/0001-70"/>
    <s v="NF SERVICOS DO"/>
    <n v="327178"/>
    <d v="2025-05-07T00:00:00"/>
    <n v="333870"/>
    <d v="2025-05-07T00:00:00"/>
    <m/>
    <n v="60074.01"/>
    <d v="2025-06-06T00:00:00"/>
    <m/>
    <m/>
    <s v="Serviços de Publicidade Eletrônica"/>
    <n v="60074.01"/>
    <m/>
    <x v="0"/>
    <m/>
    <m/>
    <m/>
    <s v="2 - FATURADO"/>
    <n v="0"/>
    <x v="0"/>
    <x v="1"/>
    <m/>
  </r>
  <r>
    <x v="1000"/>
    <s v="43.776.491/0001-70"/>
    <s v="NF SERVICOS"/>
    <n v="185907"/>
    <d v="2025-05-14T00:00:00"/>
    <n v="1966541"/>
    <d v="2025-05-14T00:00:00"/>
    <d v="2025-04-01T00:00:00"/>
    <n v="237878.5"/>
    <d v="2025-06-13T00:00:00"/>
    <s v="E0241056"/>
    <s v="PD024479"/>
    <s v="EMAIL COMO SERVIÇO E OFFICE BÁSICO"/>
    <n v="237878.5"/>
    <d v="2025-04-01T00:00:00"/>
    <x v="0"/>
    <n v="76576"/>
    <s v="44/2024/302"/>
    <s v="359.00011083/2024-89-ITO"/>
    <s v="2 - FATURADO"/>
    <n v="0"/>
    <x v="0"/>
    <x v="0"/>
    <m/>
  </r>
  <r>
    <x v="1000"/>
    <s v="43.776.491/0001-70"/>
    <s v="NF SERVICOS"/>
    <n v="185911"/>
    <d v="2025-05-14T00:00:00"/>
    <n v="1966545"/>
    <d v="2025-05-14T00:00:00"/>
    <d v="2025-04-01T00:00:00"/>
    <n v="2.48"/>
    <d v="2025-06-13T00:00:00"/>
    <s v="E0220313"/>
    <s v="PD022239"/>
    <s v="PROGRAMA SP SEM PAPEL"/>
    <n v="2.48"/>
    <d v="2025-04-01T00:00:00"/>
    <x v="0"/>
    <n v="74144"/>
    <s v="669/2023/300"/>
    <s v="359.00007087/2023-81-APPS"/>
    <s v="2 - FATURADO"/>
    <n v="0"/>
    <x v="0"/>
    <x v="0"/>
    <m/>
  </r>
  <r>
    <x v="1000"/>
    <s v="43.776.491/0001-70"/>
    <s v="NF SERVICOS"/>
    <n v="185913"/>
    <d v="2025-05-14T00:00:00"/>
    <n v="1966547"/>
    <d v="2025-05-14T00:00:00"/>
    <d v="2025-04-01T00:00:00"/>
    <n v="5611.92"/>
    <d v="2025-06-13T00:00:00"/>
    <s v="E0220936"/>
    <s v="PD022485"/>
    <s v="SISTEMA CADASTRAMENTO DE MULTAS"/>
    <n v="5611.92"/>
    <d v="2025-04-01T00:00:00"/>
    <x v="0"/>
    <n v="72181"/>
    <s v="1/2023/302"/>
    <s v="359.00000026/2023-93-APPS/ ITO"/>
    <s v="2 - FATURADO"/>
    <n v="0"/>
    <x v="0"/>
    <x v="0"/>
    <m/>
  </r>
  <r>
    <x v="1000"/>
    <s v="43.776.491/0001-70"/>
    <s v="NF SERVICOS"/>
    <n v="185921"/>
    <d v="2025-05-14T00:00:00"/>
    <n v="1966555"/>
    <d v="2025-05-14T00:00:00"/>
    <d v="2025-04-01T00:00:00"/>
    <n v="17533.689999999999"/>
    <d v="2025-06-13T00:00:00"/>
    <s v="E0240142"/>
    <s v="PD024093"/>
    <s v="NUVEM PRODESP - PAAS BANCO DE DADOS MICROSOFT SQL E  CERTIFICADO SSL STANDARD"/>
    <n v="17533.689999999999"/>
    <d v="2025-04-01T00:00:00"/>
    <x v="0"/>
    <s v="072009   ADITIVO 075351"/>
    <s v="31/2022/302 e-A085240/2022-96"/>
    <s v="359.00003454/2024-59 ITO"/>
    <s v="2 - FATURADO"/>
    <n v="0"/>
    <x v="0"/>
    <x v="0"/>
    <m/>
  </r>
  <r>
    <x v="1000"/>
    <s v="43.776.491/0001-70"/>
    <s v="NF SERVICOS"/>
    <n v="185928"/>
    <d v="2025-05-14T00:00:00"/>
    <n v="1966562"/>
    <d v="2025-05-14T00:00:00"/>
    <d v="2025-04-01T00:00:00"/>
    <n v="912.89"/>
    <d v="2025-06-13T00:00:00"/>
    <s v="E0240142"/>
    <s v="PD024093"/>
    <s v="NUVEM PRODESP - PAAS BANCO DE DADOS MICROSOFT SQL E  CERTIFICADO SSL STANDARD"/>
    <n v="856.74"/>
    <d v="2025-04-01T00:00:00"/>
    <x v="0"/>
    <s v="072009   ADITIVO 075351"/>
    <s v="31/2022/302 e-A085240/2022-96"/>
    <s v="359.00003454/2024-59 ITO"/>
    <s v="2 - FATURADO"/>
    <n v="0"/>
    <x v="0"/>
    <x v="0"/>
    <m/>
  </r>
  <r>
    <x v="1000"/>
    <s v="43.776.491/0001-70"/>
    <s v="NF SERVICOS"/>
    <n v="185929"/>
    <d v="2025-05-14T00:00:00"/>
    <n v="1966563"/>
    <d v="2025-05-14T00:00:00"/>
    <d v="2025-04-01T00:00:00"/>
    <n v="3590.67"/>
    <d v="2025-06-13T00:00:00"/>
    <s v="E0240142"/>
    <s v="PD024093"/>
    <s v="NUVEM PRODESP - PAAS BANCO DE DADOS MICROSOFT SQL E  CERTIFICADO SSL STANDARD"/>
    <n v="3590.67"/>
    <d v="2025-04-01T00:00:00"/>
    <x v="0"/>
    <s v="072009   ADITIVO 075351"/>
    <s v="31/2022/302 e-A085240/2022-96"/>
    <s v="359.00003454/2024-59 ITO"/>
    <s v="2 - FATURADO"/>
    <n v="0"/>
    <x v="0"/>
    <x v="0"/>
    <m/>
  </r>
  <r>
    <x v="1000"/>
    <s v="43.776.491/0001-70"/>
    <s v="NF SERVICOS"/>
    <n v="186021"/>
    <d v="2025-05-15T00:00:00"/>
    <n v="1966655"/>
    <d v="2025-05-15T00:00:00"/>
    <d v="2025-04-01T00:00:00"/>
    <n v="4588.58"/>
    <d v="2025-06-14T00:00:00"/>
    <s v="E0240142"/>
    <s v="PD024093"/>
    <s v="NUVEM PRODESP - PAAS BANCO DE DADOS MICROSOFT SQL E  CERTIFICADO SSL STANDARD"/>
    <n v="4588.58"/>
    <d v="2025-04-01T00:00:00"/>
    <x v="0"/>
    <s v="072009   ADITIVO 075351"/>
    <s v="31/2022/302 e-A085240/2022-96"/>
    <s v="359.00003454/2024-59 ITO"/>
    <s v="2 - FATURADO"/>
    <n v="0"/>
    <x v="0"/>
    <x v="0"/>
    <m/>
  </r>
  <r>
    <x v="1000"/>
    <s v="43.776.491/0001-70"/>
    <s v="NF SERVICOS"/>
    <n v="186022"/>
    <d v="2025-05-15T00:00:00"/>
    <n v="1966656"/>
    <d v="2025-05-15T00:00:00"/>
    <d v="2025-04-01T00:00:00"/>
    <n v="238.9"/>
    <d v="2025-06-14T00:00:00"/>
    <s v="E0240142"/>
    <s v="PD024093"/>
    <s v="NUVEM PRODESP - PAAS BANCO DE DADOS MICROSOFT SQL E  CERTIFICADO SSL STANDARD"/>
    <n v="238.9"/>
    <d v="2025-04-01T00:00:00"/>
    <x v="0"/>
    <s v="072009   ADITIVO 075351"/>
    <s v="31/2022/302 e-A085240/2022-96"/>
    <s v="359.00003454/2024-59 ITO"/>
    <s v="2 - FATURADO"/>
    <n v="0"/>
    <x v="0"/>
    <x v="0"/>
    <m/>
  </r>
  <r>
    <x v="1000"/>
    <s v="43.776.491/0001-70"/>
    <s v="NF SERVICOS"/>
    <n v="186023"/>
    <d v="2025-05-15T00:00:00"/>
    <n v="1966657"/>
    <d v="2025-05-15T00:00:00"/>
    <d v="2025-04-01T00:00:00"/>
    <n v="939.63"/>
    <d v="2025-06-14T00:00:00"/>
    <s v="E0240142"/>
    <s v="PD024093"/>
    <s v="NUVEM PRODESP - PAAS BANCO DE DADOS MICROSOFT SQL E  CERTIFICADO SSL STANDARD"/>
    <n v="939.63"/>
    <d v="2025-04-01T00:00:00"/>
    <x v="0"/>
    <s v="072009   ADITIVO 075351"/>
    <s v="31/2022/302 e-A085240/2022-96"/>
    <s v="359.00003454/2024-59 ITO"/>
    <s v="2 - FATURADO"/>
    <n v="0"/>
    <x v="0"/>
    <x v="0"/>
    <m/>
  </r>
  <r>
    <x v="1001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338"/>
    <x v="4"/>
    <x v="1"/>
    <m/>
  </r>
  <r>
    <x v="1001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338"/>
    <x v="4"/>
    <x v="1"/>
    <m/>
  </r>
  <r>
    <x v="1001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6"/>
    <m/>
    <m/>
    <m/>
    <s v="2 - FATURADO"/>
    <n v="1175"/>
    <x v="4"/>
    <x v="1"/>
    <m/>
  </r>
  <r>
    <x v="1001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6"/>
    <m/>
    <m/>
    <m/>
    <s v="2 - FATURADO"/>
    <n v="1167"/>
    <x v="4"/>
    <x v="1"/>
    <m/>
  </r>
  <r>
    <x v="1001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6"/>
    <m/>
    <m/>
    <m/>
    <s v="2 - FATURADO"/>
    <n v="1129"/>
    <x v="4"/>
    <x v="1"/>
    <m/>
  </r>
  <r>
    <x v="1001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6"/>
    <m/>
    <m/>
    <m/>
    <s v="2 - FATURADO"/>
    <n v="1044"/>
    <x v="4"/>
    <x v="1"/>
    <m/>
  </r>
  <r>
    <x v="1001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6"/>
    <m/>
    <m/>
    <m/>
    <s v="2 - FATURADO"/>
    <n v="912"/>
    <x v="4"/>
    <x v="1"/>
    <m/>
  </r>
  <r>
    <x v="1001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6"/>
    <m/>
    <m/>
    <m/>
    <s v="2 - FATURADO"/>
    <n v="912"/>
    <x v="4"/>
    <x v="1"/>
    <m/>
  </r>
  <r>
    <x v="1001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6"/>
    <m/>
    <m/>
    <m/>
    <s v="2 - FATURADO"/>
    <n v="835"/>
    <x v="4"/>
    <x v="1"/>
    <m/>
  </r>
  <r>
    <x v="1001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6"/>
    <m/>
    <m/>
    <m/>
    <s v="2 - FATURADO"/>
    <n v="772"/>
    <x v="4"/>
    <x v="1"/>
    <m/>
  </r>
  <r>
    <x v="1001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6"/>
    <m/>
    <m/>
    <m/>
    <s v="2 - FATURADO"/>
    <n v="684"/>
    <x v="4"/>
    <x v="1"/>
    <m/>
  </r>
  <r>
    <x v="1001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6"/>
    <m/>
    <m/>
    <m/>
    <s v="2 - FATURADO"/>
    <n v="583"/>
    <x v="4"/>
    <x v="1"/>
    <m/>
  </r>
  <r>
    <x v="1001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6"/>
    <m/>
    <m/>
    <m/>
    <s v="2 - FATURADO"/>
    <n v="377"/>
    <x v="4"/>
    <x v="1"/>
    <m/>
  </r>
  <r>
    <x v="1001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6"/>
    <m/>
    <m/>
    <m/>
    <s v="2 - FATURADO"/>
    <n v="350"/>
    <x v="1"/>
    <x v="1"/>
    <m/>
  </r>
  <r>
    <x v="1001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333"/>
    <x v="1"/>
    <x v="8"/>
    <m/>
  </r>
  <r>
    <x v="1001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211"/>
    <x v="1"/>
    <x v="8"/>
    <m/>
  </r>
  <r>
    <x v="1001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211"/>
    <x v="1"/>
    <x v="8"/>
    <m/>
  </r>
  <r>
    <x v="1001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181"/>
    <x v="1"/>
    <x v="8"/>
    <m/>
  </r>
  <r>
    <x v="1001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181"/>
    <x v="1"/>
    <x v="8"/>
    <m/>
  </r>
  <r>
    <x v="1001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181"/>
    <x v="1"/>
    <x v="8"/>
    <m/>
  </r>
  <r>
    <x v="1001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181"/>
    <x v="1"/>
    <x v="8"/>
    <m/>
  </r>
  <r>
    <x v="1001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151"/>
    <x v="2"/>
    <x v="8"/>
    <m/>
  </r>
  <r>
    <x v="1001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151"/>
    <x v="2"/>
    <x v="8"/>
    <m/>
  </r>
  <r>
    <x v="1001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151"/>
    <x v="2"/>
    <x v="8"/>
    <m/>
  </r>
  <r>
    <x v="1001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151"/>
    <x v="2"/>
    <x v="8"/>
    <m/>
  </r>
  <r>
    <x v="1001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151"/>
    <x v="2"/>
    <x v="8"/>
    <m/>
  </r>
  <r>
    <x v="1001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119"/>
    <x v="6"/>
    <x v="8"/>
    <m/>
  </r>
  <r>
    <x v="1001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119"/>
    <x v="6"/>
    <x v="8"/>
    <m/>
  </r>
  <r>
    <x v="1001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119"/>
    <x v="6"/>
    <x v="8"/>
    <m/>
  </r>
  <r>
    <x v="1001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119"/>
    <x v="6"/>
    <x v="8"/>
    <m/>
  </r>
  <r>
    <x v="1001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0"/>
    <m/>
    <m/>
    <m/>
    <s v="28 DIAS"/>
    <n v="91"/>
    <x v="6"/>
    <x v="8"/>
    <m/>
  </r>
  <r>
    <x v="1001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0"/>
    <m/>
    <m/>
    <m/>
    <s v="28 DIAS"/>
    <n v="91"/>
    <x v="6"/>
    <x v="8"/>
    <m/>
  </r>
  <r>
    <x v="1001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0"/>
    <m/>
    <m/>
    <m/>
    <s v="28 DIAS"/>
    <n v="91"/>
    <x v="6"/>
    <x v="8"/>
    <m/>
  </r>
  <r>
    <x v="1001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0"/>
    <m/>
    <m/>
    <m/>
    <s v="28 DIAS"/>
    <n v="91"/>
    <x v="6"/>
    <x v="8"/>
    <m/>
  </r>
  <r>
    <x v="1001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0"/>
    <m/>
    <m/>
    <m/>
    <s v="28 DIAS"/>
    <n v="91"/>
    <x v="6"/>
    <x v="8"/>
    <m/>
  </r>
  <r>
    <x v="1001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0"/>
    <m/>
    <m/>
    <m/>
    <s v="28 DIAS"/>
    <n v="91"/>
    <x v="6"/>
    <x v="8"/>
    <m/>
  </r>
  <r>
    <x v="1001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0"/>
    <m/>
    <m/>
    <m/>
    <s v="28 DIAS"/>
    <n v="91"/>
    <x v="6"/>
    <x v="8"/>
    <m/>
  </r>
  <r>
    <x v="1001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0"/>
    <m/>
    <m/>
    <m/>
    <s v="28 DIAS"/>
    <n v="91"/>
    <x v="6"/>
    <x v="8"/>
    <m/>
  </r>
  <r>
    <x v="1001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0"/>
    <m/>
    <m/>
    <m/>
    <s v="28 DIAS"/>
    <n v="91"/>
    <x v="6"/>
    <x v="8"/>
    <m/>
  </r>
  <r>
    <x v="1001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0"/>
    <m/>
    <m/>
    <m/>
    <s v="28 DIAS"/>
    <n v="91"/>
    <x v="6"/>
    <x v="8"/>
    <m/>
  </r>
  <r>
    <x v="1001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0"/>
    <m/>
    <m/>
    <m/>
    <s v="28 DIAS"/>
    <n v="91"/>
    <x v="6"/>
    <x v="8"/>
    <m/>
  </r>
  <r>
    <x v="1001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0"/>
    <m/>
    <m/>
    <m/>
    <s v="28 DIAS"/>
    <n v="91"/>
    <x v="6"/>
    <x v="8"/>
    <m/>
  </r>
  <r>
    <x v="1001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0"/>
    <m/>
    <m/>
    <m/>
    <s v="28 DIAS"/>
    <n v="91"/>
    <x v="6"/>
    <x v="8"/>
    <m/>
  </r>
  <r>
    <x v="1001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0"/>
    <m/>
    <m/>
    <m/>
    <s v="28 DIAS"/>
    <n v="91"/>
    <x v="6"/>
    <x v="8"/>
    <m/>
  </r>
  <r>
    <x v="1001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0"/>
    <m/>
    <m/>
    <m/>
    <s v="28 DIAS"/>
    <n v="91"/>
    <x v="6"/>
    <x v="8"/>
    <m/>
  </r>
  <r>
    <x v="1001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0"/>
    <m/>
    <m/>
    <m/>
    <s v="28 DIAS"/>
    <n v="91"/>
    <x v="6"/>
    <x v="8"/>
    <m/>
  </r>
  <r>
    <x v="1001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0"/>
    <m/>
    <m/>
    <m/>
    <s v="28 DIAS"/>
    <n v="91"/>
    <x v="6"/>
    <x v="8"/>
    <m/>
  </r>
  <r>
    <x v="1001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0"/>
    <m/>
    <m/>
    <m/>
    <s v="28 DIAS"/>
    <n v="91"/>
    <x v="6"/>
    <x v="8"/>
    <m/>
  </r>
  <r>
    <x v="1001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0"/>
    <m/>
    <m/>
    <m/>
    <s v="28 DIAS"/>
    <n v="91"/>
    <x v="6"/>
    <x v="8"/>
    <m/>
  </r>
  <r>
    <x v="1001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0"/>
    <m/>
    <m/>
    <m/>
    <s v="28 DIAS"/>
    <n v="91"/>
    <x v="6"/>
    <x v="8"/>
    <m/>
  </r>
  <r>
    <x v="1001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0"/>
    <m/>
    <m/>
    <m/>
    <s v="28 DIAS"/>
    <n v="91"/>
    <x v="6"/>
    <x v="8"/>
    <m/>
  </r>
  <r>
    <x v="1001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0"/>
    <m/>
    <m/>
    <m/>
    <s v="28 DIAS"/>
    <n v="91"/>
    <x v="6"/>
    <x v="8"/>
    <m/>
  </r>
  <r>
    <x v="1001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0"/>
    <m/>
    <m/>
    <m/>
    <s v="28 DIAS"/>
    <n v="91"/>
    <x v="6"/>
    <x v="8"/>
    <m/>
  </r>
  <r>
    <x v="1001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0"/>
    <m/>
    <m/>
    <m/>
    <s v="28 DIAS"/>
    <n v="91"/>
    <x v="6"/>
    <x v="8"/>
    <m/>
  </r>
  <r>
    <x v="1001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0"/>
    <m/>
    <m/>
    <m/>
    <s v="28 DIAS"/>
    <n v="91"/>
    <x v="6"/>
    <x v="8"/>
    <m/>
  </r>
  <r>
    <x v="1001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0"/>
    <m/>
    <m/>
    <m/>
    <s v="28 DIAS"/>
    <n v="91"/>
    <x v="6"/>
    <x v="8"/>
    <m/>
  </r>
  <r>
    <x v="1001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0"/>
    <m/>
    <m/>
    <m/>
    <s v="28 DIAS"/>
    <n v="91"/>
    <x v="6"/>
    <x v="8"/>
    <m/>
  </r>
  <r>
    <x v="1001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0"/>
    <m/>
    <m/>
    <m/>
    <s v="28 DIAS"/>
    <n v="91"/>
    <x v="6"/>
    <x v="8"/>
    <m/>
  </r>
  <r>
    <x v="1001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0"/>
    <m/>
    <m/>
    <m/>
    <s v="28 DIAS"/>
    <n v="91"/>
    <x v="6"/>
    <x v="8"/>
    <m/>
  </r>
  <r>
    <x v="1001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0"/>
    <m/>
    <m/>
    <m/>
    <s v="28 DIAS"/>
    <n v="91"/>
    <x v="6"/>
    <x v="8"/>
    <m/>
  </r>
  <r>
    <x v="1001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0"/>
    <m/>
    <m/>
    <m/>
    <s v="28 DIAS"/>
    <n v="91"/>
    <x v="6"/>
    <x v="8"/>
    <m/>
  </r>
  <r>
    <x v="1001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0"/>
    <m/>
    <m/>
    <m/>
    <s v="28 DIAS"/>
    <n v="91"/>
    <x v="6"/>
    <x v="8"/>
    <m/>
  </r>
  <r>
    <x v="1001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0"/>
    <m/>
    <m/>
    <m/>
    <s v="28 DIAS"/>
    <n v="91"/>
    <x v="6"/>
    <x v="8"/>
    <m/>
  </r>
  <r>
    <x v="1001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0"/>
    <m/>
    <m/>
    <m/>
    <s v="28 DIAS"/>
    <n v="91"/>
    <x v="6"/>
    <x v="8"/>
    <m/>
  </r>
  <r>
    <x v="1001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0"/>
    <m/>
    <m/>
    <m/>
    <s v="28 DIAS"/>
    <n v="91"/>
    <x v="6"/>
    <x v="8"/>
    <m/>
  </r>
  <r>
    <x v="1001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17648.919999999998"/>
    <m/>
    <x v="0"/>
    <m/>
    <m/>
    <m/>
    <s v="2 - FATURADO"/>
    <n v="63"/>
    <x v="8"/>
    <x v="8"/>
    <m/>
  </r>
  <r>
    <x v="1001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20277.04"/>
    <m/>
    <x v="0"/>
    <m/>
    <m/>
    <m/>
    <s v="2 - FATURADO"/>
    <n v="43"/>
    <x v="5"/>
    <x v="8"/>
    <m/>
  </r>
  <r>
    <x v="1001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18076.64"/>
    <m/>
    <x v="0"/>
    <m/>
    <m/>
    <m/>
    <s v="2 - FATURADO"/>
    <n v="43"/>
    <x v="5"/>
    <x v="8"/>
    <m/>
  </r>
  <r>
    <x v="1001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17743.88"/>
    <m/>
    <x v="0"/>
    <m/>
    <m/>
    <m/>
    <s v="2 - FATURADO"/>
    <n v="43"/>
    <x v="5"/>
    <x v="8"/>
    <m/>
  </r>
  <r>
    <x v="1001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39312.720000000001"/>
    <m/>
    <x v="0"/>
    <m/>
    <m/>
    <m/>
    <s v="2 - FATURADO"/>
    <n v="43"/>
    <x v="5"/>
    <x v="8"/>
    <m/>
  </r>
  <r>
    <x v="1001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31217.9"/>
    <m/>
    <x v="0"/>
    <m/>
    <m/>
    <m/>
    <s v="2 - FATURADO"/>
    <n v="43"/>
    <x v="5"/>
    <x v="8"/>
    <m/>
  </r>
  <r>
    <x v="1001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9028.7999999999993"/>
    <m/>
    <x v="0"/>
    <m/>
    <m/>
    <m/>
    <s v="2 - FATURADO"/>
    <n v="43"/>
    <x v="5"/>
    <x v="8"/>
    <m/>
  </r>
  <r>
    <x v="1001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30618.28"/>
    <m/>
    <x v="0"/>
    <m/>
    <m/>
    <m/>
    <s v="2 - FATURADO"/>
    <n v="43"/>
    <x v="5"/>
    <x v="8"/>
    <m/>
  </r>
  <r>
    <x v="1001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11393.1"/>
    <m/>
    <x v="0"/>
    <m/>
    <m/>
    <m/>
    <s v="2 - FATURADO"/>
    <n v="43"/>
    <x v="5"/>
    <x v="8"/>
    <m/>
  </r>
  <r>
    <x v="1001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27870.93"/>
    <m/>
    <x v="0"/>
    <m/>
    <m/>
    <m/>
    <s v="2 - FATURADO"/>
    <n v="43"/>
    <x v="5"/>
    <x v="8"/>
    <m/>
  </r>
  <r>
    <x v="1001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26351.3"/>
    <m/>
    <x v="0"/>
    <m/>
    <m/>
    <m/>
    <s v="2 - FATURADO"/>
    <n v="43"/>
    <x v="5"/>
    <x v="8"/>
    <m/>
  </r>
  <r>
    <x v="1001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7510.14"/>
    <m/>
    <x v="0"/>
    <m/>
    <m/>
    <m/>
    <s v="2 - FATURADO"/>
    <n v="43"/>
    <x v="5"/>
    <x v="8"/>
    <m/>
  </r>
  <r>
    <x v="1001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15996.72"/>
    <m/>
    <x v="0"/>
    <m/>
    <m/>
    <m/>
    <s v="2 - FATURADO"/>
    <n v="43"/>
    <x v="5"/>
    <x v="8"/>
    <m/>
  </r>
  <r>
    <x v="1001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10599.44"/>
    <m/>
    <x v="0"/>
    <m/>
    <m/>
    <m/>
    <s v="2 - FATURADO"/>
    <n v="43"/>
    <x v="5"/>
    <x v="8"/>
    <m/>
  </r>
  <r>
    <x v="1001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14499.01"/>
    <m/>
    <x v="0"/>
    <m/>
    <m/>
    <m/>
    <s v="2 - FATURADO"/>
    <n v="43"/>
    <x v="5"/>
    <x v="8"/>
    <m/>
  </r>
  <r>
    <x v="1001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5765.3"/>
    <m/>
    <x v="0"/>
    <m/>
    <m/>
    <m/>
    <s v="2 - FATURADO"/>
    <n v="43"/>
    <x v="5"/>
    <x v="8"/>
    <m/>
  </r>
  <r>
    <x v="1001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19108.89"/>
    <m/>
    <x v="0"/>
    <m/>
    <m/>
    <m/>
    <s v="2 - FATURADO"/>
    <n v="43"/>
    <x v="5"/>
    <x v="8"/>
    <m/>
  </r>
  <r>
    <x v="1001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8312.27"/>
    <m/>
    <x v="0"/>
    <m/>
    <m/>
    <m/>
    <s v="2 - FATURADO"/>
    <n v="43"/>
    <x v="5"/>
    <x v="8"/>
    <m/>
  </r>
  <r>
    <x v="1001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5454.79"/>
    <m/>
    <x v="0"/>
    <m/>
    <m/>
    <m/>
    <s v="2 - FATURADO"/>
    <n v="43"/>
    <x v="5"/>
    <x v="8"/>
    <m/>
  </r>
  <r>
    <x v="1001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26009.46"/>
    <m/>
    <x v="0"/>
    <m/>
    <m/>
    <m/>
    <s v="2 - FATURADO"/>
    <n v="43"/>
    <x v="5"/>
    <x v="8"/>
    <m/>
  </r>
  <r>
    <x v="1001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25240.23"/>
    <m/>
    <x v="0"/>
    <m/>
    <m/>
    <m/>
    <s v="2 - FATURADO"/>
    <n v="43"/>
    <x v="5"/>
    <x v="8"/>
    <m/>
  </r>
  <r>
    <x v="1001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8563.9699999999993"/>
    <m/>
    <x v="0"/>
    <m/>
    <m/>
    <m/>
    <s v="2 - FATURADO"/>
    <n v="43"/>
    <x v="5"/>
    <x v="8"/>
    <m/>
  </r>
  <r>
    <x v="1001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21052.43"/>
    <m/>
    <x v="0"/>
    <m/>
    <m/>
    <m/>
    <s v="2 - FATURADO"/>
    <n v="43"/>
    <x v="5"/>
    <x v="8"/>
    <m/>
  </r>
  <r>
    <x v="1001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19849.09"/>
    <m/>
    <x v="0"/>
    <m/>
    <m/>
    <m/>
    <s v="2 - FATURADO"/>
    <n v="43"/>
    <x v="5"/>
    <x v="8"/>
    <m/>
  </r>
  <r>
    <x v="1001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3281.41"/>
    <m/>
    <x v="0"/>
    <m/>
    <m/>
    <m/>
    <s v="2 - FATURADO"/>
    <n v="43"/>
    <x v="5"/>
    <x v="8"/>
    <m/>
  </r>
  <r>
    <x v="1001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4039.2"/>
    <m/>
    <x v="0"/>
    <m/>
    <m/>
    <m/>
    <s v="2 - FATURADO"/>
    <n v="43"/>
    <x v="5"/>
    <x v="8"/>
    <m/>
  </r>
  <r>
    <x v="1001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3907.49"/>
    <m/>
    <x v="0"/>
    <m/>
    <m/>
    <m/>
    <s v="2 - FATURADO"/>
    <n v="43"/>
    <x v="5"/>
    <x v="8"/>
    <m/>
  </r>
  <r>
    <x v="1001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12752.42"/>
    <m/>
    <x v="0"/>
    <m/>
    <m/>
    <m/>
    <s v="2 - FATURADO"/>
    <n v="43"/>
    <x v="5"/>
    <x v="8"/>
    <m/>
  </r>
  <r>
    <x v="1001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2761.56"/>
    <m/>
    <x v="0"/>
    <m/>
    <m/>
    <m/>
    <s v="2 - FATURADO"/>
    <n v="43"/>
    <x v="5"/>
    <x v="8"/>
    <m/>
  </r>
  <r>
    <x v="1001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7978.88"/>
    <m/>
    <x v="0"/>
    <m/>
    <m/>
    <m/>
    <s v="2 - FATURADO"/>
    <n v="43"/>
    <x v="5"/>
    <x v="8"/>
    <m/>
  </r>
  <r>
    <x v="1001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10259.83"/>
    <m/>
    <x v="0"/>
    <m/>
    <m/>
    <m/>
    <s v="2 - FATURADO"/>
    <n v="43"/>
    <x v="5"/>
    <x v="8"/>
    <m/>
  </r>
  <r>
    <x v="1001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6776.24"/>
    <m/>
    <x v="0"/>
    <m/>
    <m/>
    <m/>
    <s v="2 - FATURADO"/>
    <n v="43"/>
    <x v="5"/>
    <x v="8"/>
    <m/>
  </r>
  <r>
    <x v="1001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7606.06"/>
    <m/>
    <x v="0"/>
    <m/>
    <m/>
    <m/>
    <s v="2 - FATURADO"/>
    <n v="43"/>
    <x v="5"/>
    <x v="8"/>
    <m/>
  </r>
  <r>
    <x v="1001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28910.07"/>
    <m/>
    <x v="0"/>
    <m/>
    <m/>
    <m/>
    <s v="2 - FATURADO"/>
    <n v="43"/>
    <x v="5"/>
    <x v="8"/>
    <m/>
  </r>
  <r>
    <x v="1001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11750.93"/>
    <m/>
    <x v="0"/>
    <m/>
    <m/>
    <m/>
    <s v="2 - FATURADO"/>
    <n v="43"/>
    <x v="5"/>
    <x v="8"/>
    <m/>
  </r>
  <r>
    <x v="1001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6283.51"/>
    <m/>
    <x v="0"/>
    <m/>
    <m/>
    <m/>
    <s v="2 - FATURADO"/>
    <n v="43"/>
    <x v="5"/>
    <x v="8"/>
    <m/>
  </r>
  <r>
    <x v="1001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10245.49"/>
    <m/>
    <x v="0"/>
    <m/>
    <m/>
    <m/>
    <s v="2 - FATURADO"/>
    <n v="43"/>
    <x v="5"/>
    <x v="8"/>
    <m/>
  </r>
  <r>
    <x v="1001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29588.78"/>
    <m/>
    <x v="0"/>
    <m/>
    <m/>
    <m/>
    <s v="2 - FATURADO"/>
    <n v="43"/>
    <x v="5"/>
    <x v="8"/>
    <m/>
  </r>
  <r>
    <x v="1001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1423.97"/>
    <m/>
    <x v="0"/>
    <m/>
    <m/>
    <m/>
    <s v="2 - FATURADO"/>
    <n v="43"/>
    <x v="5"/>
    <x v="8"/>
    <m/>
  </r>
  <r>
    <x v="1001"/>
    <s v="43.776.517/0001-80"/>
    <s v="ND-RATEIO CONDOM PPT"/>
    <n v="20237"/>
    <d v="2025-04-01T00:00:00"/>
    <m/>
    <m/>
    <m/>
    <n v="7956.26"/>
    <d v="2025-04-30T00:00:00"/>
    <s v="CARGA INICIAL RATEIO CONDOM PPT"/>
    <m/>
    <s v="CARGA INICIAL RATEIO CONDOM PPT"/>
    <n v="7956.26"/>
    <m/>
    <x v="0"/>
    <m/>
    <m/>
    <m/>
    <s v="29 DIAS"/>
    <n v="30"/>
    <x v="7"/>
    <x v="8"/>
    <m/>
  </r>
  <r>
    <x v="1001"/>
    <s v="43.776.517/0001-80"/>
    <s v="ND-RATEIO CONDOM PPT"/>
    <n v="20238"/>
    <d v="2025-04-01T00:00:00"/>
    <m/>
    <m/>
    <m/>
    <n v="8562.1299999999992"/>
    <d v="2025-04-30T00:00:00"/>
    <s v="CARGA INICIAL RATEIO CONDOM PPT"/>
    <m/>
    <s v="CARGA INICIAL RATEIO CONDOM PPT"/>
    <n v="8562.1299999999992"/>
    <m/>
    <x v="0"/>
    <m/>
    <m/>
    <m/>
    <s v="29 DIAS"/>
    <n v="30"/>
    <x v="7"/>
    <x v="8"/>
    <m/>
  </r>
  <r>
    <x v="1001"/>
    <s v="43.776.517/0001-80"/>
    <s v="ND-RATEIO CONDOM PPT"/>
    <n v="20239"/>
    <d v="2025-04-01T00:00:00"/>
    <m/>
    <m/>
    <m/>
    <n v="25003.71"/>
    <d v="2025-04-30T00:00:00"/>
    <s v="CARGA INICIAL RATEIO CONDOM PPT"/>
    <m/>
    <s v="CARGA INICIAL RATEIO CONDOM PPT"/>
    <n v="25003.71"/>
    <m/>
    <x v="0"/>
    <m/>
    <m/>
    <m/>
    <s v="29 DIAS"/>
    <n v="30"/>
    <x v="7"/>
    <x v="8"/>
    <m/>
  </r>
  <r>
    <x v="1001"/>
    <s v="43.776.517/0001-80"/>
    <s v="ND-RATEIO CONDOM PPT"/>
    <n v="20241"/>
    <d v="2025-04-01T00:00:00"/>
    <m/>
    <m/>
    <m/>
    <n v="21051.42"/>
    <d v="2025-04-30T00:00:00"/>
    <s v="CARGA INICIAL RATEIO CONDOM PPT"/>
    <m/>
    <s v="CARGA INICIAL RATEIO CONDOM PPT"/>
    <n v="21051.42"/>
    <m/>
    <x v="0"/>
    <m/>
    <m/>
    <m/>
    <s v="29 DIAS"/>
    <n v="30"/>
    <x v="7"/>
    <x v="8"/>
    <m/>
  </r>
  <r>
    <x v="1001"/>
    <s v="43.776.517/0001-80"/>
    <s v="ND-RATEIO CONDOM PPT"/>
    <n v="20242"/>
    <d v="2025-04-01T00:00:00"/>
    <m/>
    <m/>
    <m/>
    <n v="21701.01"/>
    <d v="2025-04-30T00:00:00"/>
    <s v="CARGA INICIAL RATEIO CONDOM PPT"/>
    <m/>
    <s v="CARGA INICIAL RATEIO CONDOM PPT"/>
    <n v="21701.01"/>
    <m/>
    <x v="0"/>
    <m/>
    <m/>
    <m/>
    <s v="29 DIAS"/>
    <n v="30"/>
    <x v="7"/>
    <x v="8"/>
    <m/>
  </r>
  <r>
    <x v="1001"/>
    <s v="43.776.517/0001-80"/>
    <s v="ND-RATEIO CONDOM PPT"/>
    <n v="20243"/>
    <d v="2025-04-01T00:00:00"/>
    <m/>
    <m/>
    <m/>
    <n v="27851.29"/>
    <d v="2025-04-30T00:00:00"/>
    <s v="CARGA INICIAL RATEIO CONDOM PPT"/>
    <m/>
    <s v="CARGA INICIAL RATEIO CONDOM PPT"/>
    <n v="27851.29"/>
    <m/>
    <x v="0"/>
    <m/>
    <m/>
    <m/>
    <s v="29 DIAS"/>
    <n v="30"/>
    <x v="7"/>
    <x v="8"/>
    <m/>
  </r>
  <r>
    <x v="1001"/>
    <s v="43.776.517/0001-80"/>
    <s v="ND-RATEIO CONDOM PPT"/>
    <n v="20244"/>
    <d v="2025-04-01T00:00:00"/>
    <m/>
    <m/>
    <m/>
    <n v="7526.04"/>
    <d v="2025-04-30T00:00:00"/>
    <s v="CARGA INICIAL RATEIO CONDOM PPT"/>
    <m/>
    <s v="CARGA INICIAL RATEIO CONDOM PPT"/>
    <n v="7526.04"/>
    <m/>
    <x v="0"/>
    <m/>
    <m/>
    <m/>
    <s v="29 DIAS"/>
    <n v="30"/>
    <x v="7"/>
    <x v="8"/>
    <m/>
  </r>
  <r>
    <x v="1001"/>
    <s v="43.776.517/0001-80"/>
    <s v="ND-RATEIO CONDOM PPT"/>
    <n v="20245"/>
    <d v="2025-04-01T00:00:00"/>
    <m/>
    <m/>
    <m/>
    <n v="15971.7"/>
    <d v="2025-04-30T00:00:00"/>
    <s v="CARGA INICIAL RATEIO CONDOM PPT"/>
    <m/>
    <s v="CARGA INICIAL RATEIO CONDOM PPT"/>
    <n v="15971.7"/>
    <m/>
    <x v="0"/>
    <m/>
    <m/>
    <m/>
    <s v="29 DIAS"/>
    <n v="30"/>
    <x v="7"/>
    <x v="8"/>
    <m/>
  </r>
  <r>
    <x v="1001"/>
    <s v="43.776.517/0001-80"/>
    <s v="ND-RATEIO CONDOM PPT"/>
    <n v="20246"/>
    <d v="2025-04-01T00:00:00"/>
    <m/>
    <m/>
    <m/>
    <n v="3281.43"/>
    <d v="2025-04-30T00:00:00"/>
    <s v="CARGA INICIAL RATEIO CONDOM PPT"/>
    <m/>
    <s v="CARGA INICIAL RATEIO CONDOM PPT"/>
    <n v="3281.43"/>
    <m/>
    <x v="0"/>
    <m/>
    <m/>
    <m/>
    <s v="29 DIAS"/>
    <n v="30"/>
    <x v="7"/>
    <x v="8"/>
    <m/>
  </r>
  <r>
    <x v="1001"/>
    <s v="43.776.517/0001-80"/>
    <s v="ND-RATEIO CONDOM PPT"/>
    <n v="20247"/>
    <d v="2025-04-01T00:00:00"/>
    <m/>
    <m/>
    <m/>
    <n v="30253.23"/>
    <d v="2025-04-30T00:00:00"/>
    <s v="CARGA INICIAL RATEIO CONDOM PPT"/>
    <m/>
    <s v="CARGA INICIAL RATEIO CONDOM PPT"/>
    <n v="30253.23"/>
    <m/>
    <x v="0"/>
    <m/>
    <m/>
    <m/>
    <s v="29 DIAS"/>
    <n v="30"/>
    <x v="7"/>
    <x v="8"/>
    <m/>
  </r>
  <r>
    <x v="1001"/>
    <s v="43.776.517/0001-80"/>
    <s v="ND-RATEIO CONDOM PPT"/>
    <n v="20248"/>
    <d v="2025-04-01T00:00:00"/>
    <m/>
    <m/>
    <m/>
    <n v="19100.47"/>
    <d v="2025-04-30T00:00:00"/>
    <s v="CARGA INICIAL RATEIO CONDOM PPT"/>
    <m/>
    <s v="CARGA INICIAL RATEIO CONDOM PPT"/>
    <n v="19100.47"/>
    <m/>
    <x v="0"/>
    <m/>
    <m/>
    <m/>
    <s v="29 DIAS"/>
    <n v="30"/>
    <x v="7"/>
    <x v="8"/>
    <m/>
  </r>
  <r>
    <x v="1001"/>
    <s v="43.776.517/0001-80"/>
    <s v="ND-RATEIO CONDOM PPT"/>
    <n v="20250"/>
    <d v="2025-04-01T00:00:00"/>
    <m/>
    <m/>
    <m/>
    <n v="12226.36"/>
    <d v="2025-04-30T00:00:00"/>
    <s v="CARGA INICIAL RATEIO CONDOM PPT"/>
    <m/>
    <s v="CARGA INICIAL RATEIO CONDOM PPT"/>
    <n v="12226.36"/>
    <m/>
    <x v="0"/>
    <m/>
    <m/>
    <m/>
    <s v="29 DIAS"/>
    <n v="30"/>
    <x v="7"/>
    <x v="8"/>
    <m/>
  </r>
  <r>
    <x v="1001"/>
    <s v="43.776.517/0001-80"/>
    <s v="ND-RATEIO CONDOM PPT"/>
    <n v="20251"/>
    <d v="2025-04-01T00:00:00"/>
    <m/>
    <m/>
    <m/>
    <n v="5951.31"/>
    <d v="2025-04-30T00:00:00"/>
    <s v="CARGA INICIAL RATEIO CONDOM PPT"/>
    <m/>
    <s v="CARGA INICIAL RATEIO CONDOM PPT"/>
    <n v="5951.31"/>
    <m/>
    <x v="0"/>
    <m/>
    <m/>
    <m/>
    <s v="29 DIAS"/>
    <n v="30"/>
    <x v="7"/>
    <x v="8"/>
    <m/>
  </r>
  <r>
    <x v="1001"/>
    <s v="43.776.517/0001-80"/>
    <s v="ND-RATEIO CONDOM PPT"/>
    <n v="20252"/>
    <d v="2025-04-01T00:00:00"/>
    <m/>
    <m/>
    <m/>
    <n v="12105.47"/>
    <d v="2025-04-30T00:00:00"/>
    <s v="CARGA INICIAL RATEIO CONDOM PPT"/>
    <m/>
    <s v="CARGA INICIAL RATEIO CONDOM PPT"/>
    <n v="12105.47"/>
    <m/>
    <x v="0"/>
    <m/>
    <m/>
    <m/>
    <s v="29 DIAS"/>
    <n v="30"/>
    <x v="7"/>
    <x v="8"/>
    <m/>
  </r>
  <r>
    <x v="1001"/>
    <s v="43.776.517/0001-80"/>
    <s v="ND-RATEIO CONDOM PPT"/>
    <n v="20253"/>
    <d v="2025-04-01T00:00:00"/>
    <m/>
    <m/>
    <m/>
    <n v="38201.47"/>
    <d v="2025-04-30T00:00:00"/>
    <s v="CARGA INICIAL RATEIO CONDOM PPT"/>
    <m/>
    <s v="CARGA INICIAL RATEIO CONDOM PPT"/>
    <n v="38201.47"/>
    <m/>
    <x v="0"/>
    <m/>
    <m/>
    <m/>
    <s v="29 DIAS"/>
    <n v="30"/>
    <x v="7"/>
    <x v="8"/>
    <m/>
  </r>
  <r>
    <x v="1001"/>
    <s v="43.776.517/0001-80"/>
    <s v="ND-RATEIO CONDOM PPT"/>
    <n v="20255"/>
    <d v="2025-04-01T00:00:00"/>
    <m/>
    <m/>
    <m/>
    <n v="18974.36"/>
    <d v="2025-04-30T00:00:00"/>
    <s v="CARGA INICIAL RATEIO CONDOM PPT"/>
    <m/>
    <s v="CARGA INICIAL RATEIO CONDOM PPT"/>
    <n v="18974.36"/>
    <m/>
    <x v="0"/>
    <m/>
    <m/>
    <m/>
    <s v="29 DIAS"/>
    <n v="30"/>
    <x v="7"/>
    <x v="8"/>
    <m/>
  </r>
  <r>
    <x v="1001"/>
    <s v="43.776.517/0001-80"/>
    <s v="ND-RATEIO CONDOM PPT"/>
    <n v="20256"/>
    <d v="2025-04-01T00:00:00"/>
    <m/>
    <m/>
    <m/>
    <n v="10262.98"/>
    <d v="2025-04-30T00:00:00"/>
    <s v="CARGA INICIAL RATEIO CONDOM PPT"/>
    <m/>
    <s v="CARGA INICIAL RATEIO CONDOM PPT"/>
    <n v="10262.98"/>
    <m/>
    <x v="0"/>
    <m/>
    <m/>
    <m/>
    <s v="29 DIAS"/>
    <n v="30"/>
    <x v="7"/>
    <x v="8"/>
    <m/>
  </r>
  <r>
    <x v="1001"/>
    <s v="43.776.517/0001-80"/>
    <s v="ND-RATEIO CONDOM PPT"/>
    <n v="20258"/>
    <d v="2025-04-01T00:00:00"/>
    <m/>
    <m/>
    <m/>
    <n v="19856.72"/>
    <d v="2025-04-30T00:00:00"/>
    <s v="CARGA INICIAL RATEIO CONDOM PPT"/>
    <m/>
    <s v="CARGA INICIAL RATEIO CONDOM PPT"/>
    <n v="19856.72"/>
    <m/>
    <x v="0"/>
    <m/>
    <m/>
    <m/>
    <s v="29 DIAS"/>
    <n v="30"/>
    <x v="7"/>
    <x v="8"/>
    <m/>
  </r>
  <r>
    <x v="1001"/>
    <s v="43.776.517/0001-80"/>
    <s v="ND-RATEIO CONDOM PPT"/>
    <n v="20259"/>
    <d v="2025-04-01T00:00:00"/>
    <m/>
    <m/>
    <m/>
    <n v="20284.650000000001"/>
    <d v="2025-04-30T00:00:00"/>
    <s v="CARGA INICIAL RATEIO CONDOM PPT"/>
    <m/>
    <s v="CARGA INICIAL RATEIO CONDOM PPT"/>
    <n v="20284.650000000001"/>
    <m/>
    <x v="0"/>
    <m/>
    <m/>
    <m/>
    <s v="29 DIAS"/>
    <n v="30"/>
    <x v="7"/>
    <x v="8"/>
    <m/>
  </r>
  <r>
    <x v="1001"/>
    <s v="43.776.517/0001-80"/>
    <s v="ND-RATEIO CONDOM PPT"/>
    <n v="20260"/>
    <d v="2025-04-01T00:00:00"/>
    <m/>
    <m/>
    <m/>
    <n v="8309.81"/>
    <d v="2025-04-30T00:00:00"/>
    <s v="CARGA INICIAL RATEIO CONDOM PPT"/>
    <m/>
    <s v="CARGA INICIAL RATEIO CONDOM PPT"/>
    <n v="8309.81"/>
    <m/>
    <x v="0"/>
    <m/>
    <m/>
    <m/>
    <s v="29 DIAS"/>
    <n v="30"/>
    <x v="7"/>
    <x v="8"/>
    <m/>
  </r>
  <r>
    <x v="1001"/>
    <s v="43.776.517/0001-80"/>
    <s v="ND-RATEIO CONDOM PPT"/>
    <n v="20261"/>
    <d v="2025-04-01T00:00:00"/>
    <m/>
    <m/>
    <m/>
    <n v="30617.45"/>
    <d v="2025-04-30T00:00:00"/>
    <s v="CARGA INICIAL RATEIO CONDOM PPT"/>
    <m/>
    <s v="CARGA INICIAL RATEIO CONDOM PPT"/>
    <n v="30617.45"/>
    <m/>
    <x v="0"/>
    <m/>
    <m/>
    <m/>
    <s v="29 DIAS"/>
    <n v="30"/>
    <x v="7"/>
    <x v="8"/>
    <m/>
  </r>
  <r>
    <x v="1001"/>
    <s v="43.776.517/0001-80"/>
    <s v="ND-RATEIO CONDOM PPT"/>
    <n v="20262"/>
    <d v="2025-04-01T00:00:00"/>
    <m/>
    <m/>
    <m/>
    <n v="32018.5"/>
    <d v="2025-04-30T00:00:00"/>
    <s v="CARGA INICIAL RATEIO CONDOM PPT"/>
    <m/>
    <s v="CARGA INICIAL RATEIO CONDOM PPT"/>
    <n v="32018.5"/>
    <m/>
    <x v="0"/>
    <m/>
    <m/>
    <m/>
    <s v="29 DIAS"/>
    <n v="30"/>
    <x v="7"/>
    <x v="8"/>
    <m/>
  </r>
  <r>
    <x v="1001"/>
    <s v="43.776.517/0001-80"/>
    <s v="ND-RATEIO CONDOM PPT"/>
    <n v="20263"/>
    <d v="2025-04-01T00:00:00"/>
    <m/>
    <m/>
    <m/>
    <n v="4038.51"/>
    <d v="2025-04-30T00:00:00"/>
    <s v="CARGA INICIAL RATEIO CONDOM PPT"/>
    <m/>
    <s v="CARGA INICIAL RATEIO CONDOM PPT"/>
    <n v="4038.51"/>
    <m/>
    <x v="0"/>
    <m/>
    <m/>
    <m/>
    <s v="29 DIAS"/>
    <n v="30"/>
    <x v="7"/>
    <x v="8"/>
    <m/>
  </r>
  <r>
    <x v="1001"/>
    <s v="43.776.517/0001-80"/>
    <s v="ND-RATEIO CONDOM PPT"/>
    <n v="20264"/>
    <d v="2025-04-01T00:00:00"/>
    <m/>
    <m/>
    <m/>
    <n v="17809.04"/>
    <d v="2025-04-30T00:00:00"/>
    <s v="CARGA INICIAL RATEIO CONDOM PPT"/>
    <m/>
    <s v="CARGA INICIAL RATEIO CONDOM PPT"/>
    <n v="17809.04"/>
    <m/>
    <x v="0"/>
    <m/>
    <m/>
    <m/>
    <s v="29 DIAS"/>
    <n v="30"/>
    <x v="7"/>
    <x v="8"/>
    <m/>
  </r>
  <r>
    <x v="1001"/>
    <s v="43.776.517/0001-80"/>
    <s v="ND-RATEIO CONDOM PPT"/>
    <n v="20265"/>
    <d v="2025-04-01T00:00:00"/>
    <m/>
    <m/>
    <m/>
    <n v="17451.38"/>
    <d v="2025-04-30T00:00:00"/>
    <s v="CARGA INICIAL RATEIO CONDOM PPT"/>
    <m/>
    <s v="CARGA INICIAL RATEIO CONDOM PPT"/>
    <n v="17451.38"/>
    <m/>
    <x v="0"/>
    <m/>
    <m/>
    <m/>
    <s v="29 DIAS"/>
    <n v="30"/>
    <x v="7"/>
    <x v="8"/>
    <m/>
  </r>
  <r>
    <x v="1001"/>
    <s v="43.776.517/0001-80"/>
    <s v="ND-RATEIO CONDOM PPT"/>
    <n v="20266"/>
    <d v="2025-04-01T00:00:00"/>
    <m/>
    <m/>
    <m/>
    <n v="17929.07"/>
    <d v="2025-04-30T00:00:00"/>
    <s v="CARGA INICIAL RATEIO CONDOM PPT"/>
    <m/>
    <s v="CARGA INICIAL RATEIO CONDOM PPT"/>
    <n v="17929.07"/>
    <m/>
    <x v="0"/>
    <m/>
    <m/>
    <m/>
    <s v="29 DIAS"/>
    <n v="30"/>
    <x v="7"/>
    <x v="8"/>
    <m/>
  </r>
  <r>
    <x v="1001"/>
    <s v="43.776.517/0001-80"/>
    <s v="ND-RATEIO CONDOM PPT"/>
    <n v="20267"/>
    <d v="2025-04-01T00:00:00"/>
    <m/>
    <m/>
    <m/>
    <n v="11456.08"/>
    <d v="2025-04-30T00:00:00"/>
    <s v="CARGA INICIAL RATEIO CONDOM PPT"/>
    <m/>
    <s v="CARGA INICIAL RATEIO CONDOM PPT"/>
    <n v="11456.08"/>
    <m/>
    <x v="0"/>
    <m/>
    <m/>
    <m/>
    <s v="29 DIAS"/>
    <n v="30"/>
    <x v="7"/>
    <x v="8"/>
    <m/>
  </r>
  <r>
    <x v="1001"/>
    <s v="43.776.517/0001-80"/>
    <s v="ND-RATEIO CONDOM PPT"/>
    <n v="20268"/>
    <d v="2025-04-01T00:00:00"/>
    <m/>
    <m/>
    <m/>
    <n v="14500.4"/>
    <d v="2025-04-30T00:00:00"/>
    <s v="CARGA INICIAL RATEIO CONDOM PPT"/>
    <m/>
    <s v="CARGA INICIAL RATEIO CONDOM PPT"/>
    <n v="14500.4"/>
    <m/>
    <x v="0"/>
    <m/>
    <m/>
    <m/>
    <s v="29 DIAS"/>
    <n v="30"/>
    <x v="7"/>
    <x v="8"/>
    <m/>
  </r>
  <r>
    <x v="1001"/>
    <s v="43.776.517/0001-80"/>
    <s v="ND-RATEIO CONDOM PPT"/>
    <n v="20269"/>
    <d v="2025-04-01T00:00:00"/>
    <m/>
    <m/>
    <m/>
    <n v="10246.27"/>
    <d v="2025-04-30T00:00:00"/>
    <s v="CARGA INICIAL RATEIO CONDOM PPT"/>
    <m/>
    <s v="CARGA INICIAL RATEIO CONDOM PPT"/>
    <n v="10246.27"/>
    <m/>
    <x v="0"/>
    <m/>
    <m/>
    <m/>
    <s v="29 DIAS"/>
    <n v="30"/>
    <x v="7"/>
    <x v="8"/>
    <m/>
  </r>
  <r>
    <x v="1001"/>
    <s v="43.776.517/0001-80"/>
    <s v="ND-RATEIO CONDOM PPT"/>
    <n v="20270"/>
    <d v="2025-04-01T00:00:00"/>
    <m/>
    <m/>
    <m/>
    <n v="40806.660000000003"/>
    <d v="2025-04-30T00:00:00"/>
    <s v="CARGA INICIAL RATEIO CONDOM PPT"/>
    <m/>
    <s v="CARGA INICIAL RATEIO CONDOM PPT"/>
    <n v="40806.660000000003"/>
    <m/>
    <x v="0"/>
    <m/>
    <m/>
    <m/>
    <s v="29 DIAS"/>
    <n v="30"/>
    <x v="7"/>
    <x v="8"/>
    <m/>
  </r>
  <r>
    <x v="1001"/>
    <s v="43.776.517/0001-80"/>
    <s v="ND-RATEIO CONDOM PPT"/>
    <n v="20271"/>
    <d v="2025-04-01T00:00:00"/>
    <m/>
    <m/>
    <m/>
    <n v="2752.2"/>
    <d v="2025-04-30T00:00:00"/>
    <s v="CARGA INICIAL RATEIO CONDOM PPT"/>
    <m/>
    <s v="CARGA INICIAL RATEIO CONDOM PPT"/>
    <n v="2752.2"/>
    <m/>
    <x v="0"/>
    <m/>
    <m/>
    <m/>
    <s v="29 DIAS"/>
    <n v="30"/>
    <x v="7"/>
    <x v="8"/>
    <m/>
  </r>
  <r>
    <x v="1001"/>
    <s v="43.776.517/0001-80"/>
    <s v="ND-RATEIO CONDOM PPT"/>
    <n v="20272"/>
    <d v="2025-04-01T00:00:00"/>
    <m/>
    <m/>
    <m/>
    <n v="29588.78"/>
    <d v="2025-04-30T00:00:00"/>
    <s v="CARGA INICIAL RATEIO CONDOM PPT"/>
    <m/>
    <s v="CARGA INICIAL RATEIO CONDOM PPT"/>
    <n v="29588.78"/>
    <m/>
    <x v="0"/>
    <m/>
    <m/>
    <m/>
    <s v="29 DIAS"/>
    <n v="30"/>
    <x v="7"/>
    <x v="8"/>
    <m/>
  </r>
  <r>
    <x v="1001"/>
    <s v="43.776.517/0001-80"/>
    <s v="ND-RATEIO CONDOM PPT"/>
    <n v="20273"/>
    <d v="2025-04-01T00:00:00"/>
    <m/>
    <m/>
    <m/>
    <n v="1423.98"/>
    <d v="2025-04-30T00:00:00"/>
    <s v="CARGA INICIAL RATEIO CONDOM PPT"/>
    <m/>
    <s v="CARGA INICIAL RATEIO CONDOM PPT"/>
    <n v="1423.98"/>
    <m/>
    <x v="0"/>
    <m/>
    <m/>
    <m/>
    <s v="29 DIAS"/>
    <n v="30"/>
    <x v="7"/>
    <x v="8"/>
    <m/>
  </r>
  <r>
    <x v="1001"/>
    <s v="43.776.517/0001-80"/>
    <s v="ND-RATEIO CONDOM PPT"/>
    <n v="20343"/>
    <d v="2025-04-01T00:00:00"/>
    <m/>
    <m/>
    <m/>
    <n v="6341.83"/>
    <d v="2025-04-30T00:00:00"/>
    <s v="CARGA INICIAL RATEIO CONDOM PPT"/>
    <m/>
    <s v="CARGA INICIAL RATEIO CONDOM PPT"/>
    <n v="6341.83"/>
    <m/>
    <x v="0"/>
    <m/>
    <m/>
    <m/>
    <s v="29 DIAS"/>
    <n v="30"/>
    <x v="7"/>
    <x v="8"/>
    <m/>
  </r>
  <r>
    <x v="1001"/>
    <s v="43.776.517/0001-80"/>
    <s v="ND-RATEIO CONDOM PPT"/>
    <n v="20344"/>
    <d v="2025-04-01T00:00:00"/>
    <m/>
    <m/>
    <m/>
    <n v="9931.67"/>
    <d v="2025-04-30T00:00:00"/>
    <s v="CARGA INICIAL RATEIO CONDOM PPT"/>
    <m/>
    <s v="CARGA INICIAL RATEIO CONDOM PPT"/>
    <n v="9931.67"/>
    <m/>
    <x v="0"/>
    <m/>
    <m/>
    <m/>
    <s v="29 DIAS"/>
    <n v="30"/>
    <x v="7"/>
    <x v="8"/>
    <m/>
  </r>
  <r>
    <x v="1001"/>
    <s v="43.776.517/0001-80"/>
    <s v="ND-RATEIO CONDOM PPT"/>
    <n v="20346"/>
    <d v="2025-04-30T00:00:00"/>
    <m/>
    <m/>
    <m/>
    <n v="7975.37"/>
    <d v="2025-05-31T00:00:00"/>
    <s v="CARGA INICIAL RATEIO CONDOM PPT"/>
    <m/>
    <s v="CARGA INICIAL RATEIO CONDOM PPT"/>
    <n v="7975.37"/>
    <m/>
    <x v="0"/>
    <m/>
    <m/>
    <m/>
    <s v="31 DIAS"/>
    <n v="0"/>
    <x v="0"/>
    <x v="8"/>
    <m/>
  </r>
  <r>
    <x v="1001"/>
    <s v="43.776.517/0001-80"/>
    <s v="ND-RATEIO CONDOM PPT"/>
    <n v="20347"/>
    <d v="2025-04-30T00:00:00"/>
    <m/>
    <m/>
    <m/>
    <n v="7957.68"/>
    <d v="2025-05-31T00:00:00"/>
    <s v="CARGA INICIAL RATEIO CONDOM PPT"/>
    <m/>
    <s v="CARGA INICIAL RATEIO CONDOM PPT"/>
    <n v="7957.68"/>
    <m/>
    <x v="0"/>
    <m/>
    <m/>
    <m/>
    <s v="31 DIAS"/>
    <n v="0"/>
    <x v="0"/>
    <x v="8"/>
    <m/>
  </r>
  <r>
    <x v="1001"/>
    <s v="43.776.517/0001-80"/>
    <s v="ND-RATEIO CONDOM PPT"/>
    <n v="20348"/>
    <d v="2025-04-30T00:00:00"/>
    <m/>
    <m/>
    <m/>
    <n v="9291.11"/>
    <d v="2025-05-31T00:00:00"/>
    <s v="CARGA INICIAL RATEIO CONDOM PPT"/>
    <m/>
    <s v="CARGA INICIAL RATEIO CONDOM PPT"/>
    <n v="9291.11"/>
    <m/>
    <x v="0"/>
    <m/>
    <m/>
    <m/>
    <s v="31 DIAS"/>
    <n v="0"/>
    <x v="0"/>
    <x v="8"/>
    <m/>
  </r>
  <r>
    <x v="1001"/>
    <s v="43.776.517/0001-80"/>
    <s v="ND-RATEIO CONDOM PPT"/>
    <n v="20349"/>
    <d v="2025-04-30T00:00:00"/>
    <m/>
    <m/>
    <m/>
    <n v="25367.83"/>
    <d v="2025-05-31T00:00:00"/>
    <s v="CARGA INICIAL RATEIO CONDOM PPT"/>
    <m/>
    <s v="CARGA INICIAL RATEIO CONDOM PPT"/>
    <n v="25367.83"/>
    <m/>
    <x v="0"/>
    <m/>
    <m/>
    <m/>
    <s v="31 DIAS"/>
    <n v="0"/>
    <x v="0"/>
    <x v="8"/>
    <m/>
  </r>
  <r>
    <x v="1001"/>
    <s v="43.776.517/0001-80"/>
    <s v="ND-RATEIO CONDOM PPT"/>
    <n v="20350"/>
    <d v="2025-04-30T00:00:00"/>
    <m/>
    <m/>
    <m/>
    <n v="3909.4"/>
    <d v="2025-05-31T00:00:00"/>
    <s v="CARGA INICIAL RATEIO CONDOM PPT"/>
    <m/>
    <s v="CARGA INICIAL RATEIO CONDOM PPT"/>
    <n v="3909.4"/>
    <m/>
    <x v="0"/>
    <m/>
    <m/>
    <m/>
    <s v="31 DIAS"/>
    <n v="0"/>
    <x v="0"/>
    <x v="8"/>
    <m/>
  </r>
  <r>
    <x v="1001"/>
    <s v="43.776.517/0001-80"/>
    <s v="ND-RATEIO CONDOM PPT"/>
    <n v="20351"/>
    <d v="2025-04-30T00:00:00"/>
    <m/>
    <m/>
    <m/>
    <n v="21796.02"/>
    <d v="2025-05-31T00:00:00"/>
    <s v="CARGA INICIAL RATEIO CONDOM PPT"/>
    <m/>
    <s v="CARGA INICIAL RATEIO CONDOM PPT"/>
    <n v="21796.02"/>
    <m/>
    <x v="0"/>
    <m/>
    <m/>
    <m/>
    <s v="31 DIAS"/>
    <n v="0"/>
    <x v="0"/>
    <x v="8"/>
    <m/>
  </r>
  <r>
    <x v="1001"/>
    <s v="43.776.517/0001-80"/>
    <s v="ND-RATEIO CONDOM PPT"/>
    <n v="20352"/>
    <d v="2025-04-30T00:00:00"/>
    <m/>
    <m/>
    <m/>
    <n v="26360.2"/>
    <d v="2025-05-31T00:00:00"/>
    <s v="CARGA INICIAL RATEIO CONDOM PPT"/>
    <m/>
    <s v="CARGA INICIAL RATEIO CONDOM PPT"/>
    <n v="26360.2"/>
    <m/>
    <x v="0"/>
    <m/>
    <m/>
    <m/>
    <s v="31 DIAS"/>
    <n v="0"/>
    <x v="0"/>
    <x v="8"/>
    <m/>
  </r>
  <r>
    <x v="1001"/>
    <s v="43.776.517/0001-80"/>
    <s v="ND-RATEIO CONDOM PPT"/>
    <n v="20353"/>
    <d v="2025-04-30T00:00:00"/>
    <m/>
    <m/>
    <m/>
    <n v="27510.03"/>
    <d v="2025-05-31T00:00:00"/>
    <s v="CARGA INICIAL RATEIO CONDOM PPT"/>
    <m/>
    <s v="CARGA INICIAL RATEIO CONDOM PPT"/>
    <n v="27510.03"/>
    <m/>
    <x v="0"/>
    <m/>
    <m/>
    <m/>
    <s v="31 DIAS"/>
    <n v="0"/>
    <x v="0"/>
    <x v="8"/>
    <m/>
  </r>
  <r>
    <x v="1001"/>
    <s v="43.776.517/0001-80"/>
    <s v="ND-RATEIO CONDOM PPT"/>
    <n v="20354"/>
    <d v="2025-04-30T00:00:00"/>
    <m/>
    <m/>
    <m/>
    <n v="7506.82"/>
    <d v="2025-05-31T00:00:00"/>
    <s v="CARGA INICIAL RATEIO CONDOM PPT"/>
    <m/>
    <s v="CARGA INICIAL RATEIO CONDOM PPT"/>
    <n v="7506.82"/>
    <m/>
    <x v="0"/>
    <m/>
    <m/>
    <m/>
    <s v="31 DIAS"/>
    <n v="0"/>
    <x v="0"/>
    <x v="8"/>
    <m/>
  </r>
  <r>
    <x v="1001"/>
    <s v="43.776.517/0001-80"/>
    <s v="ND-RATEIO CONDOM PPT"/>
    <n v="20355"/>
    <d v="2025-04-30T00:00:00"/>
    <m/>
    <m/>
    <m/>
    <n v="16250.57"/>
    <d v="2025-05-31T00:00:00"/>
    <s v="CARGA INICIAL RATEIO CONDOM PPT"/>
    <m/>
    <s v="CARGA INICIAL RATEIO CONDOM PPT"/>
    <n v="16250.57"/>
    <m/>
    <x v="0"/>
    <m/>
    <m/>
    <m/>
    <s v="31 DIAS"/>
    <n v="0"/>
    <x v="0"/>
    <x v="8"/>
    <m/>
  </r>
  <r>
    <x v="1001"/>
    <s v="43.776.517/0001-80"/>
    <s v="ND-RATEIO CONDOM PPT"/>
    <n v="20356"/>
    <d v="2025-04-30T00:00:00"/>
    <m/>
    <m/>
    <m/>
    <n v="3647.31"/>
    <d v="2025-05-31T00:00:00"/>
    <s v="CARGA INICIAL RATEIO CONDOM PPT"/>
    <m/>
    <s v="CARGA INICIAL RATEIO CONDOM PPT"/>
    <n v="3647.31"/>
    <m/>
    <x v="0"/>
    <m/>
    <m/>
    <m/>
    <s v="31 DIAS"/>
    <n v="0"/>
    <x v="0"/>
    <x v="8"/>
    <m/>
  </r>
  <r>
    <x v="1001"/>
    <s v="43.776.517/0001-80"/>
    <s v="ND-RATEIO CONDOM PPT"/>
    <n v="20357"/>
    <d v="2025-04-30T00:00:00"/>
    <m/>
    <m/>
    <m/>
    <n v="25928.27"/>
    <d v="2025-05-31T00:00:00"/>
    <s v="CARGA INICIAL RATEIO CONDOM PPT"/>
    <m/>
    <s v="CARGA INICIAL RATEIO CONDOM PPT"/>
    <n v="25928.27"/>
    <m/>
    <x v="0"/>
    <m/>
    <m/>
    <m/>
    <s v="31 DIAS"/>
    <n v="0"/>
    <x v="0"/>
    <x v="8"/>
    <m/>
  </r>
  <r>
    <x v="1001"/>
    <s v="43.776.517/0001-80"/>
    <s v="ND-RATEIO CONDOM PPT"/>
    <n v="20358"/>
    <d v="2025-04-30T00:00:00"/>
    <m/>
    <m/>
    <m/>
    <n v="19440.849999999999"/>
    <d v="2025-05-31T00:00:00"/>
    <s v="CARGA INICIAL RATEIO CONDOM PPT"/>
    <m/>
    <s v="CARGA INICIAL RATEIO CONDOM PPT"/>
    <n v="19440.849999999999"/>
    <m/>
    <x v="0"/>
    <m/>
    <m/>
    <m/>
    <s v="31 DIAS"/>
    <n v="0"/>
    <x v="0"/>
    <x v="8"/>
    <m/>
  </r>
  <r>
    <x v="1001"/>
    <s v="43.776.517/0001-80"/>
    <s v="ND-RATEIO CONDOM PPT"/>
    <n v="20359"/>
    <d v="2025-04-30T00:00:00"/>
    <m/>
    <m/>
    <m/>
    <n v="25109.82"/>
    <d v="2025-05-31T00:00:00"/>
    <s v="CARGA INICIAL RATEIO CONDOM PPT"/>
    <m/>
    <s v="CARGA INICIAL RATEIO CONDOM PPT"/>
    <n v="25109.82"/>
    <m/>
    <x v="0"/>
    <m/>
    <m/>
    <m/>
    <s v="31 DIAS"/>
    <n v="0"/>
    <x v="0"/>
    <x v="8"/>
    <m/>
  </r>
  <r>
    <x v="1001"/>
    <s v="43.776.517/0001-80"/>
    <s v="ND-RATEIO CONDOM PPT"/>
    <n v="20360"/>
    <d v="2025-04-30T00:00:00"/>
    <m/>
    <m/>
    <m/>
    <n v="12039.09"/>
    <d v="2025-05-31T00:00:00"/>
    <s v="CARGA INICIAL RATEIO CONDOM PPT"/>
    <m/>
    <s v="CARGA INICIAL RATEIO CONDOM PPT"/>
    <n v="12039.09"/>
    <m/>
    <x v="0"/>
    <m/>
    <m/>
    <m/>
    <s v="31 DIAS"/>
    <n v="0"/>
    <x v="0"/>
    <x v="8"/>
    <m/>
  </r>
  <r>
    <x v="1001"/>
    <s v="43.776.517/0001-80"/>
    <s v="ND-RATEIO CONDOM PPT"/>
    <n v="20361"/>
    <d v="2025-04-30T00:00:00"/>
    <m/>
    <m/>
    <m/>
    <n v="4145.45"/>
    <d v="2025-05-31T00:00:00"/>
    <s v="CARGA INICIAL RATEIO CONDOM PPT"/>
    <m/>
    <s v="CARGA INICIAL RATEIO CONDOM PPT"/>
    <n v="4145.45"/>
    <m/>
    <x v="0"/>
    <m/>
    <m/>
    <m/>
    <s v="31 DIAS"/>
    <n v="0"/>
    <x v="0"/>
    <x v="8"/>
    <m/>
  </r>
  <r>
    <x v="1001"/>
    <s v="43.776.517/0001-80"/>
    <s v="ND-RATEIO CONDOM PPT"/>
    <n v="20362"/>
    <d v="2025-04-30T00:00:00"/>
    <m/>
    <m/>
    <m/>
    <n v="11338.96"/>
    <d v="2025-05-31T00:00:00"/>
    <s v="CARGA INICIAL RATEIO CONDOM PPT"/>
    <m/>
    <s v="CARGA INICIAL RATEIO CONDOM PPT"/>
    <n v="11338.96"/>
    <m/>
    <x v="0"/>
    <m/>
    <m/>
    <m/>
    <s v="31 DIAS"/>
    <n v="0"/>
    <x v="0"/>
    <x v="8"/>
    <m/>
  </r>
  <r>
    <x v="1001"/>
    <s v="43.776.517/0001-80"/>
    <s v="ND-RATEIO CONDOM PPT"/>
    <n v="20363"/>
    <d v="2025-04-30T00:00:00"/>
    <m/>
    <m/>
    <m/>
    <n v="41796.32"/>
    <d v="2025-05-31T00:00:00"/>
    <s v="CARGA INICIAL RATEIO CONDOM PPT"/>
    <m/>
    <s v="CARGA INICIAL RATEIO CONDOM PPT"/>
    <n v="41796.32"/>
    <m/>
    <x v="0"/>
    <m/>
    <m/>
    <m/>
    <s v="31 DIAS"/>
    <n v="0"/>
    <x v="0"/>
    <x v="8"/>
    <m/>
  </r>
  <r>
    <x v="1001"/>
    <s v="43.776.517/0001-80"/>
    <s v="ND-RATEIO CONDOM PPT"/>
    <n v="20364"/>
    <d v="2025-04-30T00:00:00"/>
    <m/>
    <m/>
    <m/>
    <n v="6229.26"/>
    <d v="2025-05-31T00:00:00"/>
    <s v="CARGA INICIAL RATEIO CONDOM PPT"/>
    <m/>
    <s v="CARGA INICIAL RATEIO CONDOM PPT"/>
    <n v="6229.26"/>
    <m/>
    <x v="0"/>
    <m/>
    <m/>
    <m/>
    <s v="31 DIAS"/>
    <n v="0"/>
    <x v="0"/>
    <x v="8"/>
    <m/>
  </r>
  <r>
    <x v="1001"/>
    <s v="43.776.517/0001-80"/>
    <s v="ND-RATEIO CONDOM PPT"/>
    <n v="20365"/>
    <d v="2025-04-30T00:00:00"/>
    <m/>
    <m/>
    <m/>
    <n v="18953.07"/>
    <d v="2025-05-31T00:00:00"/>
    <s v="CARGA INICIAL RATEIO CONDOM PPT"/>
    <m/>
    <s v="CARGA INICIAL RATEIO CONDOM PPT"/>
    <n v="18953.07"/>
    <m/>
    <x v="0"/>
    <m/>
    <m/>
    <m/>
    <s v="31 DIAS"/>
    <n v="0"/>
    <x v="0"/>
    <x v="8"/>
    <m/>
  </r>
  <r>
    <x v="1001"/>
    <s v="43.776.517/0001-80"/>
    <s v="ND-RATEIO CONDOM PPT"/>
    <n v="20366"/>
    <d v="2025-04-30T00:00:00"/>
    <m/>
    <m/>
    <m/>
    <n v="11451.03"/>
    <d v="2025-05-31T00:00:00"/>
    <s v="CARGA INICIAL RATEIO CONDOM PPT"/>
    <m/>
    <s v="CARGA INICIAL RATEIO CONDOM PPT"/>
    <n v="11451.03"/>
    <m/>
    <x v="0"/>
    <m/>
    <m/>
    <m/>
    <s v="31 DIAS"/>
    <n v="0"/>
    <x v="0"/>
    <x v="8"/>
    <m/>
  </r>
  <r>
    <x v="1001"/>
    <s v="43.776.517/0001-80"/>
    <s v="ND-RATEIO CONDOM PPT"/>
    <n v="20367"/>
    <d v="2025-04-30T00:00:00"/>
    <m/>
    <m/>
    <m/>
    <n v="10595.3"/>
    <d v="2025-05-31T00:00:00"/>
    <s v="CARGA INICIAL RATEIO CONDOM PPT"/>
    <m/>
    <s v="CARGA INICIAL RATEIO CONDOM PPT"/>
    <n v="10595.3"/>
    <m/>
    <x v="0"/>
    <m/>
    <m/>
    <m/>
    <s v="31 DIAS"/>
    <n v="0"/>
    <x v="0"/>
    <x v="8"/>
    <m/>
  </r>
  <r>
    <x v="1001"/>
    <s v="43.776.517/0001-80"/>
    <s v="ND-RATEIO CONDOM PPT"/>
    <n v="20368"/>
    <d v="2025-04-30T00:00:00"/>
    <m/>
    <m/>
    <m/>
    <n v="19849.68"/>
    <d v="2025-05-31T00:00:00"/>
    <s v="CARGA INICIAL RATEIO CONDOM PPT"/>
    <m/>
    <s v="CARGA INICIAL RATEIO CONDOM PPT"/>
    <n v="19849.68"/>
    <m/>
    <x v="0"/>
    <m/>
    <m/>
    <m/>
    <s v="31 DIAS"/>
    <n v="0"/>
    <x v="0"/>
    <x v="8"/>
    <m/>
  </r>
  <r>
    <x v="1001"/>
    <s v="43.776.517/0001-80"/>
    <s v="ND-RATEIO CONDOM PPT"/>
    <n v="20369"/>
    <d v="2025-04-30T00:00:00"/>
    <m/>
    <m/>
    <m/>
    <n v="20275.97"/>
    <d v="2025-05-31T00:00:00"/>
    <s v="CARGA INICIAL RATEIO CONDOM PPT"/>
    <m/>
    <s v="CARGA INICIAL RATEIO CONDOM PPT"/>
    <n v="20275.97"/>
    <m/>
    <x v="0"/>
    <m/>
    <m/>
    <m/>
    <s v="31 DIAS"/>
    <n v="0"/>
    <x v="0"/>
    <x v="8"/>
    <m/>
  </r>
  <r>
    <x v="1001"/>
    <s v="43.776.517/0001-80"/>
    <s v="ND-RATEIO CONDOM PPT"/>
    <n v="20370"/>
    <d v="2025-04-30T00:00:00"/>
    <m/>
    <m/>
    <m/>
    <n v="8439.5300000000007"/>
    <d v="2025-05-31T00:00:00"/>
    <s v="CARGA INICIAL RATEIO CONDOM PPT"/>
    <m/>
    <s v="CARGA INICIAL RATEIO CONDOM PPT"/>
    <n v="8439.5300000000007"/>
    <m/>
    <x v="0"/>
    <m/>
    <m/>
    <m/>
    <s v="31 DIAS"/>
    <n v="0"/>
    <x v="0"/>
    <x v="8"/>
    <m/>
  </r>
  <r>
    <x v="1001"/>
    <s v="43.776.517/0001-80"/>
    <s v="ND-RATEIO CONDOM PPT"/>
    <n v="20371"/>
    <d v="2025-04-30T00:00:00"/>
    <m/>
    <m/>
    <m/>
    <n v="29789.23"/>
    <d v="2025-05-31T00:00:00"/>
    <s v="CARGA INICIAL RATEIO CONDOM PPT"/>
    <m/>
    <s v="CARGA INICIAL RATEIO CONDOM PPT"/>
    <n v="29789.23"/>
    <m/>
    <x v="0"/>
    <m/>
    <m/>
    <m/>
    <s v="31 DIAS"/>
    <n v="0"/>
    <x v="0"/>
    <x v="8"/>
    <m/>
  </r>
  <r>
    <x v="1001"/>
    <s v="43.776.517/0001-80"/>
    <s v="ND-RATEIO CONDOM PPT"/>
    <n v="20372"/>
    <d v="2025-04-30T00:00:00"/>
    <m/>
    <m/>
    <m/>
    <n v="32628.99"/>
    <d v="2025-05-31T00:00:00"/>
    <s v="CARGA INICIAL RATEIO CONDOM PPT"/>
    <m/>
    <s v="CARGA INICIAL RATEIO CONDOM PPT"/>
    <n v="32628.99"/>
    <m/>
    <x v="0"/>
    <m/>
    <m/>
    <m/>
    <s v="31 DIAS"/>
    <n v="0"/>
    <x v="0"/>
    <x v="8"/>
    <m/>
  </r>
  <r>
    <x v="1001"/>
    <s v="43.776.517/0001-80"/>
    <s v="ND-RATEIO CONDOM PPT"/>
    <n v="20373"/>
    <d v="2025-04-30T00:00:00"/>
    <m/>
    <m/>
    <m/>
    <n v="4038.74"/>
    <d v="2025-05-31T00:00:00"/>
    <s v="CARGA INICIAL RATEIO CONDOM PPT"/>
    <m/>
    <s v="CARGA INICIAL RATEIO CONDOM PPT"/>
    <n v="4038.74"/>
    <m/>
    <x v="0"/>
    <m/>
    <m/>
    <m/>
    <s v="31 DIAS"/>
    <n v="0"/>
    <x v="0"/>
    <x v="8"/>
    <m/>
  </r>
  <r>
    <x v="1001"/>
    <s v="43.776.517/0001-80"/>
    <s v="ND-RATEIO CONDOM PPT"/>
    <n v="20374"/>
    <d v="2025-04-30T00:00:00"/>
    <m/>
    <m/>
    <m/>
    <n v="17628.669999999998"/>
    <d v="2025-05-31T00:00:00"/>
    <s v="CARGA INICIAL RATEIO CONDOM PPT"/>
    <m/>
    <s v="CARGA INICIAL RATEIO CONDOM PPT"/>
    <n v="17628.669999999998"/>
    <m/>
    <x v="0"/>
    <m/>
    <m/>
    <m/>
    <s v="31 DIAS"/>
    <n v="0"/>
    <x v="0"/>
    <x v="8"/>
    <m/>
  </r>
  <r>
    <x v="1001"/>
    <s v="43.776.517/0001-80"/>
    <s v="ND-RATEIO CONDOM PPT"/>
    <n v="20375"/>
    <d v="2025-04-30T00:00:00"/>
    <m/>
    <m/>
    <m/>
    <n v="11453.95"/>
    <d v="2025-05-31T00:00:00"/>
    <s v="CARGA INICIAL RATEIO CONDOM PPT"/>
    <m/>
    <s v="CARGA INICIAL RATEIO CONDOM PPT"/>
    <n v="11453.95"/>
    <m/>
    <x v="0"/>
    <m/>
    <m/>
    <m/>
    <s v="31 DIAS"/>
    <n v="0"/>
    <x v="0"/>
    <x v="8"/>
    <m/>
  </r>
  <r>
    <x v="1001"/>
    <s v="43.776.517/0001-80"/>
    <s v="ND-RATEIO CONDOM PPT"/>
    <n v="20376"/>
    <d v="2025-04-30T00:00:00"/>
    <m/>
    <m/>
    <m/>
    <n v="17177.13"/>
    <d v="2025-05-31T00:00:00"/>
    <s v="CARGA INICIAL RATEIO CONDOM PPT"/>
    <m/>
    <s v="CARGA INICIAL RATEIO CONDOM PPT"/>
    <n v="17177.13"/>
    <m/>
    <x v="0"/>
    <m/>
    <m/>
    <m/>
    <s v="31 DIAS"/>
    <n v="0"/>
    <x v="0"/>
    <x v="8"/>
    <m/>
  </r>
  <r>
    <x v="1001"/>
    <s v="43.776.517/0001-80"/>
    <s v="ND-RATEIO CONDOM PPT"/>
    <n v="20377"/>
    <d v="2025-04-30T00:00:00"/>
    <m/>
    <m/>
    <m/>
    <n v="10940.91"/>
    <d v="2025-05-31T00:00:00"/>
    <s v="CARGA INICIAL RATEIO CONDOM PPT"/>
    <m/>
    <s v="CARGA INICIAL RATEIO CONDOM PPT"/>
    <n v="10940.91"/>
    <m/>
    <x v="0"/>
    <m/>
    <m/>
    <m/>
    <s v="31 DIAS"/>
    <n v="0"/>
    <x v="0"/>
    <x v="8"/>
    <m/>
  </r>
  <r>
    <x v="1001"/>
    <s v="43.776.517/0001-80"/>
    <s v="ND-RATEIO CONDOM PPT"/>
    <n v="20378"/>
    <d v="2025-04-30T00:00:00"/>
    <m/>
    <m/>
    <m/>
    <n v="14135.55"/>
    <d v="2025-05-31T00:00:00"/>
    <s v="CARGA INICIAL RATEIO CONDOM PPT"/>
    <m/>
    <s v="CARGA INICIAL RATEIO CONDOM PPT"/>
    <n v="14135.55"/>
    <m/>
    <x v="0"/>
    <m/>
    <m/>
    <m/>
    <s v="31 DIAS"/>
    <n v="0"/>
    <x v="0"/>
    <x v="8"/>
    <m/>
  </r>
  <r>
    <x v="1001"/>
    <s v="43.776.517/0001-80"/>
    <s v="ND-RATEIO CONDOM PPT"/>
    <n v="20379"/>
    <d v="2025-04-30T00:00:00"/>
    <m/>
    <m/>
    <m/>
    <n v="10220.629999999999"/>
    <d v="2025-05-31T00:00:00"/>
    <s v="CARGA INICIAL RATEIO CONDOM PPT"/>
    <m/>
    <s v="CARGA INICIAL RATEIO CONDOM PPT"/>
    <n v="10220.629999999999"/>
    <m/>
    <x v="0"/>
    <m/>
    <m/>
    <m/>
    <s v="31 DIAS"/>
    <n v="0"/>
    <x v="0"/>
    <x v="8"/>
    <m/>
  </r>
  <r>
    <x v="1001"/>
    <s v="43.776.517/0001-80"/>
    <s v="ND-RATEIO CONDOM PPT"/>
    <n v="20380"/>
    <d v="2025-04-30T00:00:00"/>
    <m/>
    <m/>
    <m/>
    <n v="25908.22"/>
    <d v="2025-05-31T00:00:00"/>
    <s v="CARGA INICIAL RATEIO CONDOM PPT"/>
    <m/>
    <s v="CARGA INICIAL RATEIO CONDOM PPT"/>
    <n v="25908.22"/>
    <m/>
    <x v="0"/>
    <m/>
    <m/>
    <m/>
    <s v="31 DIAS"/>
    <n v="0"/>
    <x v="0"/>
    <x v="8"/>
    <m/>
  </r>
  <r>
    <x v="1001"/>
    <s v="43.776.517/0001-80"/>
    <s v="ND-RATEIO CONDOM PPT"/>
    <n v="20381"/>
    <d v="2025-04-30T00:00:00"/>
    <m/>
    <m/>
    <m/>
    <n v="2730.22"/>
    <d v="2025-05-31T00:00:00"/>
    <s v="CARGA INICIAL RATEIO CONDOM PPT"/>
    <m/>
    <s v="CARGA INICIAL RATEIO CONDOM PPT"/>
    <n v="2730.22"/>
    <m/>
    <x v="0"/>
    <m/>
    <m/>
    <m/>
    <s v="31 DIAS"/>
    <n v="0"/>
    <x v="0"/>
    <x v="8"/>
    <m/>
  </r>
  <r>
    <x v="1001"/>
    <s v="43.776.517/0001-80"/>
    <s v="ND-RATEIO CONDOM PPT"/>
    <n v="20382"/>
    <d v="2025-04-30T00:00:00"/>
    <m/>
    <m/>
    <m/>
    <n v="1383.79"/>
    <d v="2025-05-31T00:00:00"/>
    <s v="CARGA INICIAL RATEIO CONDOM PPT"/>
    <m/>
    <s v="CARGA INICIAL RATEIO CONDOM PPT"/>
    <n v="1383.79"/>
    <m/>
    <x v="0"/>
    <m/>
    <m/>
    <m/>
    <s v="31 DIAS"/>
    <n v="0"/>
    <x v="0"/>
    <x v="8"/>
    <m/>
  </r>
  <r>
    <x v="1001"/>
    <s v="43.776.517/0001-80"/>
    <s v="ND-RATEIO CONDOM PPT"/>
    <n v="20383"/>
    <d v="2025-04-30T00:00:00"/>
    <m/>
    <m/>
    <m/>
    <n v="29588.78"/>
    <d v="2025-05-31T00:00:00"/>
    <s v="CARGA INICIAL RATEIO CONDOM PPT"/>
    <m/>
    <s v="CARGA INICIAL RATEIO CONDOM PPT"/>
    <n v="29588.78"/>
    <m/>
    <x v="0"/>
    <m/>
    <m/>
    <m/>
    <s v="31 DIAS"/>
    <n v="0"/>
    <x v="0"/>
    <x v="8"/>
    <m/>
  </r>
  <r>
    <x v="1001"/>
    <s v="43.776.517/0001-80"/>
    <s v="NF SERVICOS DO"/>
    <n v="327182"/>
    <d v="2025-05-07T00:00:00"/>
    <n v="333874"/>
    <d v="2025-05-07T00:00:00"/>
    <m/>
    <n v="10906.95"/>
    <d v="2025-06-06T00:00:00"/>
    <m/>
    <m/>
    <s v="Serviços de Publicidade Eletrônica"/>
    <n v="10906.95"/>
    <m/>
    <x v="0"/>
    <m/>
    <m/>
    <m/>
    <s v="2 - FATURADO"/>
    <n v="0"/>
    <x v="0"/>
    <x v="1"/>
    <m/>
  </r>
  <r>
    <x v="1001"/>
    <s v="43.776.517/0001-80"/>
    <s v="ND-RATEIO CONDOM PPT"/>
    <n v="20457"/>
    <d v="2025-05-30T00:00:00"/>
    <m/>
    <m/>
    <m/>
    <n v="9384.3700000000008"/>
    <d v="2025-06-30T00:00:00"/>
    <s v="CARGA INICIAL RATEIO CONDOM PPT"/>
    <m/>
    <s v="CARGA INICIAL RATEIO CONDOM PPT"/>
    <n v="9384.3700000000008"/>
    <m/>
    <x v="0"/>
    <m/>
    <m/>
    <m/>
    <s v="31 DIAS"/>
    <n v="0"/>
    <x v="0"/>
    <x v="8"/>
    <m/>
  </r>
  <r>
    <x v="1001"/>
    <s v="43.776.517/0001-80"/>
    <s v="ND-RATEIO CONDOM PPT"/>
    <n v="20458"/>
    <d v="2025-05-30T00:00:00"/>
    <m/>
    <m/>
    <m/>
    <n v="7991.01"/>
    <d v="2025-06-30T00:00:00"/>
    <s v="CARGA INICIAL RATEIO CONDOM PPT"/>
    <m/>
    <s v="CARGA INICIAL RATEIO CONDOM PPT"/>
    <n v="7991.01"/>
    <m/>
    <x v="0"/>
    <m/>
    <m/>
    <m/>
    <s v="31 DIAS"/>
    <n v="0"/>
    <x v="0"/>
    <x v="8"/>
    <m/>
  </r>
  <r>
    <x v="1001"/>
    <s v="43.776.517/0001-80"/>
    <s v="ND-RATEIO CONDOM PPT"/>
    <n v="20459"/>
    <d v="2025-05-30T00:00:00"/>
    <m/>
    <m/>
    <m/>
    <n v="8718.77"/>
    <d v="2025-06-30T00:00:00"/>
    <s v="CARGA INICIAL RATEIO CONDOM PPT"/>
    <m/>
    <s v="CARGA INICIAL RATEIO CONDOM PPT"/>
    <n v="8718.77"/>
    <m/>
    <x v="0"/>
    <m/>
    <m/>
    <m/>
    <s v="31 DIAS"/>
    <n v="0"/>
    <x v="0"/>
    <x v="8"/>
    <m/>
  </r>
  <r>
    <x v="1001"/>
    <s v="43.776.517/0001-80"/>
    <s v="ND-RATEIO CONDOM PPT"/>
    <n v="20460"/>
    <d v="2025-05-30T00:00:00"/>
    <m/>
    <m/>
    <m/>
    <n v="25416.22"/>
    <d v="2025-06-30T00:00:00"/>
    <s v="CARGA INICIAL RATEIO CONDOM PPT"/>
    <m/>
    <s v="CARGA INICIAL RATEIO CONDOM PPT"/>
    <n v="25416.22"/>
    <m/>
    <x v="0"/>
    <m/>
    <m/>
    <m/>
    <s v="31 DIAS"/>
    <n v="0"/>
    <x v="0"/>
    <x v="8"/>
    <m/>
  </r>
  <r>
    <x v="1001"/>
    <s v="43.776.517/0001-80"/>
    <s v="ND-RATEIO CONDOM PPT"/>
    <n v="20461"/>
    <d v="2025-05-30T00:00:00"/>
    <m/>
    <m/>
    <m/>
    <n v="3937.85"/>
    <d v="2025-06-30T00:00:00"/>
    <s v="CARGA INICIAL RATEIO CONDOM PPT"/>
    <m/>
    <s v="CARGA INICIAL RATEIO CONDOM PPT"/>
    <n v="3937.85"/>
    <m/>
    <x v="0"/>
    <m/>
    <m/>
    <m/>
    <s v="31 DIAS"/>
    <n v="0"/>
    <x v="0"/>
    <x v="8"/>
    <m/>
  </r>
  <r>
    <x v="1001"/>
    <s v="43.776.517/0001-80"/>
    <s v="ND-RATEIO CONDOM PPT"/>
    <n v="20462"/>
    <d v="2025-05-30T00:00:00"/>
    <m/>
    <m/>
    <m/>
    <n v="22387.35"/>
    <d v="2025-06-30T00:00:00"/>
    <s v="CARGA INICIAL RATEIO CONDOM PPT"/>
    <m/>
    <s v="CARGA INICIAL RATEIO CONDOM PPT"/>
    <n v="22387.35"/>
    <m/>
    <x v="0"/>
    <m/>
    <m/>
    <m/>
    <s v="31 DIAS"/>
    <n v="0"/>
    <x v="0"/>
    <x v="8"/>
    <m/>
  </r>
  <r>
    <x v="1001"/>
    <s v="43.776.517/0001-80"/>
    <s v="ND-RATEIO CONDOM PPT"/>
    <n v="20463"/>
    <d v="2025-05-30T00:00:00"/>
    <m/>
    <m/>
    <m/>
    <n v="26548.92"/>
    <d v="2025-06-30T00:00:00"/>
    <s v="CARGA INICIAL RATEIO CONDOM PPT"/>
    <m/>
    <s v="CARGA INICIAL RATEIO CONDOM PPT"/>
    <n v="26548.92"/>
    <m/>
    <x v="0"/>
    <m/>
    <m/>
    <m/>
    <s v="31 DIAS"/>
    <n v="0"/>
    <x v="0"/>
    <x v="8"/>
    <m/>
  </r>
  <r>
    <x v="1001"/>
    <s v="43.776.517/0001-80"/>
    <s v="ND-RATEIO CONDOM PPT"/>
    <n v="20464"/>
    <d v="2025-05-30T00:00:00"/>
    <m/>
    <m/>
    <m/>
    <n v="27978.92"/>
    <d v="2025-06-30T00:00:00"/>
    <s v="CARGA INICIAL RATEIO CONDOM PPT"/>
    <m/>
    <s v="CARGA INICIAL RATEIO CONDOM PPT"/>
    <n v="27978.92"/>
    <m/>
    <x v="0"/>
    <m/>
    <m/>
    <m/>
    <s v="31 DIAS"/>
    <n v="0"/>
    <x v="0"/>
    <x v="8"/>
    <m/>
  </r>
  <r>
    <x v="1001"/>
    <s v="43.776.517/0001-80"/>
    <s v="ND-RATEIO CONDOM PPT"/>
    <n v="20465"/>
    <d v="2025-05-30T00:00:00"/>
    <m/>
    <m/>
    <m/>
    <n v="7531.68"/>
    <d v="2025-06-30T00:00:00"/>
    <s v="CARGA INICIAL RATEIO CONDOM PPT"/>
    <m/>
    <s v="CARGA INICIAL RATEIO CONDOM PPT"/>
    <n v="7531.68"/>
    <m/>
    <x v="0"/>
    <m/>
    <m/>
    <m/>
    <s v="31 DIAS"/>
    <n v="0"/>
    <x v="0"/>
    <x v="8"/>
    <m/>
  </r>
  <r>
    <x v="1001"/>
    <s v="43.776.517/0001-80"/>
    <s v="ND-RATEIO CONDOM PPT"/>
    <n v="20466"/>
    <d v="2025-05-30T00:00:00"/>
    <m/>
    <m/>
    <m/>
    <n v="16591.740000000002"/>
    <d v="2025-06-30T00:00:00"/>
    <s v="CARGA INICIAL RATEIO CONDOM PPT"/>
    <m/>
    <s v="CARGA INICIAL RATEIO CONDOM PPT"/>
    <n v="16591.740000000002"/>
    <m/>
    <x v="0"/>
    <m/>
    <m/>
    <m/>
    <s v="31 DIAS"/>
    <n v="0"/>
    <x v="0"/>
    <x v="8"/>
    <m/>
  </r>
  <r>
    <x v="1001"/>
    <s v="43.776.517/0001-80"/>
    <s v="ND-RATEIO CONDOM PPT"/>
    <n v="20467"/>
    <d v="2025-05-30T00:00:00"/>
    <m/>
    <m/>
    <m/>
    <n v="4103.96"/>
    <d v="2025-06-30T00:00:00"/>
    <s v="CARGA INICIAL RATEIO CONDOM PPT"/>
    <m/>
    <s v="CARGA INICIAL RATEIO CONDOM PPT"/>
    <n v="4103.96"/>
    <m/>
    <x v="0"/>
    <m/>
    <m/>
    <m/>
    <s v="31 DIAS"/>
    <n v="0"/>
    <x v="0"/>
    <x v="8"/>
    <m/>
  </r>
  <r>
    <x v="1001"/>
    <s v="43.776.517/0001-80"/>
    <s v="ND-RATEIO CONDOM PPT"/>
    <n v="20468"/>
    <d v="2025-05-30T00:00:00"/>
    <m/>
    <m/>
    <m/>
    <n v="26215.759999999998"/>
    <d v="2025-06-30T00:00:00"/>
    <s v="CARGA INICIAL RATEIO CONDOM PPT"/>
    <m/>
    <s v="CARGA INICIAL RATEIO CONDOM PPT"/>
    <n v="26215.759999999998"/>
    <m/>
    <x v="0"/>
    <m/>
    <m/>
    <m/>
    <s v="31 DIAS"/>
    <n v="0"/>
    <x v="0"/>
    <x v="8"/>
    <m/>
  </r>
  <r>
    <x v="1001"/>
    <s v="43.776.517/0001-80"/>
    <s v="ND-RATEIO CONDOM PPT"/>
    <n v="20469"/>
    <d v="2025-05-30T00:00:00"/>
    <m/>
    <m/>
    <m/>
    <n v="20105.04"/>
    <d v="2025-06-30T00:00:00"/>
    <s v="CARGA INICIAL RATEIO CONDOM PPT"/>
    <m/>
    <s v="CARGA INICIAL RATEIO CONDOM PPT"/>
    <n v="20105.04"/>
    <m/>
    <x v="0"/>
    <m/>
    <m/>
    <m/>
    <s v="31 DIAS"/>
    <n v="0"/>
    <x v="0"/>
    <x v="8"/>
    <m/>
  </r>
  <r>
    <x v="1001"/>
    <s v="43.776.517/0001-80"/>
    <s v="ND-RATEIO CONDOM PPT"/>
    <n v="20470"/>
    <d v="2025-05-30T00:00:00"/>
    <m/>
    <m/>
    <m/>
    <n v="26538.53"/>
    <d v="2025-06-30T00:00:00"/>
    <s v="CARGA INICIAL RATEIO CONDOM PPT"/>
    <m/>
    <s v="CARGA INICIAL RATEIO CONDOM PPT"/>
    <n v="26538.53"/>
    <m/>
    <x v="0"/>
    <m/>
    <m/>
    <m/>
    <s v="31 DIAS"/>
    <n v="0"/>
    <x v="0"/>
    <x v="8"/>
    <m/>
  </r>
  <r>
    <x v="1001"/>
    <s v="43.776.517/0001-80"/>
    <s v="ND-RATEIO CONDOM PPT"/>
    <n v="20471"/>
    <d v="2025-05-30T00:00:00"/>
    <m/>
    <m/>
    <m/>
    <n v="11791.79"/>
    <d v="2025-06-30T00:00:00"/>
    <s v="CARGA INICIAL RATEIO CONDOM PPT"/>
    <m/>
    <s v="CARGA INICIAL RATEIO CONDOM PPT"/>
    <n v="11791.79"/>
    <m/>
    <x v="0"/>
    <m/>
    <m/>
    <m/>
    <s v="31 DIAS"/>
    <n v="0"/>
    <x v="0"/>
    <x v="8"/>
    <m/>
  </r>
  <r>
    <x v="1001"/>
    <s v="43.776.517/0001-80"/>
    <s v="ND-RATEIO CONDOM PPT"/>
    <n v="20472"/>
    <d v="2025-05-30T00:00:00"/>
    <m/>
    <m/>
    <m/>
    <n v="3909.3"/>
    <d v="2025-06-30T00:00:00"/>
    <s v="CARGA INICIAL RATEIO CONDOM PPT"/>
    <m/>
    <s v="CARGA INICIAL RATEIO CONDOM PPT"/>
    <n v="3909.3"/>
    <m/>
    <x v="0"/>
    <m/>
    <m/>
    <m/>
    <s v="31 DIAS"/>
    <n v="0"/>
    <x v="0"/>
    <x v="8"/>
    <m/>
  </r>
  <r>
    <x v="1001"/>
    <s v="43.776.517/0001-80"/>
    <s v="ND-RATEIO CONDOM PPT"/>
    <n v="20473"/>
    <d v="2025-05-30T00:00:00"/>
    <m/>
    <m/>
    <m/>
    <n v="11741.15"/>
    <d v="2025-06-30T00:00:00"/>
    <s v="CARGA INICIAL RATEIO CONDOM PPT"/>
    <m/>
    <s v="CARGA INICIAL RATEIO CONDOM PPT"/>
    <n v="11741.15"/>
    <m/>
    <x v="0"/>
    <m/>
    <m/>
    <m/>
    <s v="31 DIAS"/>
    <n v="0"/>
    <x v="0"/>
    <x v="8"/>
    <m/>
  </r>
  <r>
    <x v="1001"/>
    <s v="43.776.517/0001-80"/>
    <s v="ND-RATEIO CONDOM PPT"/>
    <n v="20474"/>
    <d v="2025-05-30T00:00:00"/>
    <m/>
    <m/>
    <m/>
    <n v="39518.17"/>
    <d v="2025-06-30T00:00:00"/>
    <s v="CARGA INICIAL RATEIO CONDOM PPT"/>
    <m/>
    <s v="CARGA INICIAL RATEIO CONDOM PPT"/>
    <n v="39518.17"/>
    <m/>
    <x v="0"/>
    <m/>
    <m/>
    <m/>
    <s v="31 DIAS"/>
    <n v="0"/>
    <x v="0"/>
    <x v="8"/>
    <m/>
  </r>
  <r>
    <x v="1001"/>
    <s v="43.776.517/0001-80"/>
    <s v="ND-RATEIO CONDOM PPT"/>
    <n v="20475"/>
    <d v="2025-05-30T00:00:00"/>
    <m/>
    <m/>
    <m/>
    <n v="6255.5"/>
    <d v="2025-06-30T00:00:00"/>
    <s v="CARGA INICIAL RATEIO CONDOM PPT"/>
    <m/>
    <s v="CARGA INICIAL RATEIO CONDOM PPT"/>
    <n v="6255.5"/>
    <m/>
    <x v="0"/>
    <m/>
    <m/>
    <m/>
    <s v="31 DIAS"/>
    <n v="0"/>
    <x v="0"/>
    <x v="8"/>
    <m/>
  </r>
  <r>
    <x v="1001"/>
    <s v="43.776.517/0001-80"/>
    <s v="ND-RATEIO CONDOM PPT"/>
    <n v="20476"/>
    <d v="2025-05-30T00:00:00"/>
    <m/>
    <m/>
    <m/>
    <n v="19134.689999999999"/>
    <d v="2025-06-30T00:00:00"/>
    <s v="CARGA INICIAL RATEIO CONDOM PPT"/>
    <m/>
    <s v="CARGA INICIAL RATEIO CONDOM PPT"/>
    <n v="19134.689999999999"/>
    <m/>
    <x v="0"/>
    <m/>
    <m/>
    <m/>
    <s v="31 DIAS"/>
    <n v="0"/>
    <x v="0"/>
    <x v="8"/>
    <m/>
  </r>
  <r>
    <x v="1001"/>
    <s v="43.776.517/0001-80"/>
    <s v="ND-RATEIO CONDOM PPT"/>
    <n v="20477"/>
    <d v="2025-05-30T00:00:00"/>
    <m/>
    <m/>
    <m/>
    <n v="11880.51"/>
    <d v="2025-06-30T00:00:00"/>
    <s v="CARGA INICIAL RATEIO CONDOM PPT"/>
    <m/>
    <s v="CARGA INICIAL RATEIO CONDOM PPT"/>
    <n v="11880.51"/>
    <m/>
    <x v="0"/>
    <m/>
    <m/>
    <m/>
    <s v="31 DIAS"/>
    <n v="0"/>
    <x v="0"/>
    <x v="8"/>
    <m/>
  </r>
  <r>
    <x v="1001"/>
    <s v="43.776.517/0001-80"/>
    <s v="ND-RATEIO CONDOM PPT"/>
    <n v="20478"/>
    <d v="2025-05-30T00:00:00"/>
    <m/>
    <m/>
    <m/>
    <n v="10611.85"/>
    <d v="2025-06-30T00:00:00"/>
    <s v="CARGA INICIAL RATEIO CONDOM PPT"/>
    <m/>
    <s v="CARGA INICIAL RATEIO CONDOM PPT"/>
    <n v="10611.85"/>
    <m/>
    <x v="0"/>
    <m/>
    <m/>
    <m/>
    <s v="31 DIAS"/>
    <n v="0"/>
    <x v="0"/>
    <x v="8"/>
    <m/>
  </r>
  <r>
    <x v="1001"/>
    <s v="43.776.517/0001-80"/>
    <s v="ND-RATEIO CONDOM PPT"/>
    <n v="20479"/>
    <d v="2025-05-30T00:00:00"/>
    <m/>
    <m/>
    <m/>
    <n v="19656.689999999999"/>
    <d v="2025-06-30T00:00:00"/>
    <s v="CARGA INICIAL RATEIO CONDOM PPT"/>
    <m/>
    <s v="CARGA INICIAL RATEIO CONDOM PPT"/>
    <n v="19656.689999999999"/>
    <m/>
    <x v="0"/>
    <m/>
    <m/>
    <m/>
    <s v="31 DIAS"/>
    <n v="0"/>
    <x v="0"/>
    <x v="8"/>
    <m/>
  </r>
  <r>
    <x v="1001"/>
    <s v="43.776.517/0001-80"/>
    <s v="ND-RATEIO CONDOM PPT"/>
    <n v="20480"/>
    <d v="2025-05-30T00:00:00"/>
    <m/>
    <m/>
    <m/>
    <n v="20603.2"/>
    <d v="2025-06-30T00:00:00"/>
    <s v="CARGA INICIAL RATEIO CONDOM PPT"/>
    <m/>
    <s v="CARGA INICIAL RATEIO CONDOM PPT"/>
    <n v="20603.2"/>
    <m/>
    <x v="0"/>
    <m/>
    <m/>
    <m/>
    <s v="31 DIAS"/>
    <n v="0"/>
    <x v="0"/>
    <x v="8"/>
    <m/>
  </r>
  <r>
    <x v="1001"/>
    <s v="43.776.517/0001-80"/>
    <s v="ND-RATEIO CONDOM PPT"/>
    <n v="20481"/>
    <d v="2025-05-30T00:00:00"/>
    <m/>
    <m/>
    <m/>
    <n v="8437.6200000000008"/>
    <d v="2025-06-30T00:00:00"/>
    <s v="CARGA INICIAL RATEIO CONDOM PPT"/>
    <m/>
    <s v="CARGA INICIAL RATEIO CONDOM PPT"/>
    <n v="8437.6200000000008"/>
    <m/>
    <x v="0"/>
    <m/>
    <m/>
    <m/>
    <s v="31 DIAS"/>
    <n v="0"/>
    <x v="0"/>
    <x v="8"/>
    <m/>
  </r>
  <r>
    <x v="1001"/>
    <s v="43.776.517/0001-80"/>
    <s v="ND-RATEIO CONDOM PPT"/>
    <n v="20482"/>
    <d v="2025-05-30T00:00:00"/>
    <m/>
    <m/>
    <m/>
    <n v="30572.19"/>
    <d v="2025-06-30T00:00:00"/>
    <s v="CARGA INICIAL RATEIO CONDOM PPT"/>
    <m/>
    <s v="CARGA INICIAL RATEIO CONDOM PPT"/>
    <n v="30572.19"/>
    <m/>
    <x v="0"/>
    <m/>
    <m/>
    <m/>
    <s v="31 DIAS"/>
    <n v="0"/>
    <x v="0"/>
    <x v="8"/>
    <m/>
  </r>
  <r>
    <x v="1001"/>
    <s v="43.776.517/0001-80"/>
    <s v="ND-RATEIO CONDOM PPT"/>
    <n v="20483"/>
    <d v="2025-05-30T00:00:00"/>
    <m/>
    <m/>
    <m/>
    <n v="34273.21"/>
    <d v="2025-06-30T00:00:00"/>
    <s v="CARGA INICIAL RATEIO CONDOM PPT"/>
    <m/>
    <s v="CARGA INICIAL RATEIO CONDOM PPT"/>
    <n v="34273.21"/>
    <m/>
    <x v="0"/>
    <m/>
    <m/>
    <m/>
    <s v="31 DIAS"/>
    <n v="0"/>
    <x v="0"/>
    <x v="8"/>
    <m/>
  </r>
  <r>
    <x v="1001"/>
    <s v="43.776.517/0001-80"/>
    <s v="ND-RATEIO CONDOM PPT"/>
    <n v="20484"/>
    <d v="2025-05-30T00:00:00"/>
    <m/>
    <m/>
    <m/>
    <n v="4062.18"/>
    <d v="2025-06-30T00:00:00"/>
    <s v="CARGA INICIAL RATEIO CONDOM PPT"/>
    <m/>
    <s v="CARGA INICIAL RATEIO CONDOM PPT"/>
    <n v="4062.18"/>
    <m/>
    <x v="0"/>
    <m/>
    <m/>
    <m/>
    <s v="31 DIAS"/>
    <n v="0"/>
    <x v="0"/>
    <x v="8"/>
    <m/>
  </r>
  <r>
    <x v="1001"/>
    <s v="43.776.517/0001-80"/>
    <s v="ND-RATEIO CONDOM PPT"/>
    <n v="20485"/>
    <d v="2025-05-30T00:00:00"/>
    <m/>
    <m/>
    <m/>
    <n v="18154.41"/>
    <d v="2025-06-30T00:00:00"/>
    <s v="CARGA INICIAL RATEIO CONDOM PPT"/>
    <m/>
    <s v="CARGA INICIAL RATEIO CONDOM PPT"/>
    <n v="18154.41"/>
    <m/>
    <x v="0"/>
    <m/>
    <m/>
    <m/>
    <s v="31 DIAS"/>
    <n v="0"/>
    <x v="0"/>
    <x v="8"/>
    <m/>
  </r>
  <r>
    <x v="1001"/>
    <s v="43.776.517/0001-80"/>
    <s v="ND-RATEIO CONDOM PPT"/>
    <n v="20486"/>
    <d v="2025-05-30T00:00:00"/>
    <m/>
    <m/>
    <m/>
    <n v="11484.95"/>
    <d v="2025-06-30T00:00:00"/>
    <s v="CARGA INICIAL RATEIO CONDOM PPT"/>
    <m/>
    <s v="CARGA INICIAL RATEIO CONDOM PPT"/>
    <n v="11484.95"/>
    <m/>
    <x v="0"/>
    <m/>
    <m/>
    <m/>
    <s v="31 DIAS"/>
    <n v="0"/>
    <x v="0"/>
    <x v="8"/>
    <m/>
  </r>
  <r>
    <x v="1001"/>
    <s v="43.776.517/0001-80"/>
    <s v="ND-RATEIO CONDOM PPT"/>
    <n v="20487"/>
    <d v="2025-05-30T00:00:00"/>
    <m/>
    <m/>
    <m/>
    <n v="16338.31"/>
    <d v="2025-06-30T00:00:00"/>
    <s v="CARGA INICIAL RATEIO CONDOM PPT"/>
    <m/>
    <s v="CARGA INICIAL RATEIO CONDOM PPT"/>
    <n v="16338.31"/>
    <m/>
    <x v="0"/>
    <m/>
    <m/>
    <m/>
    <s v="31 DIAS"/>
    <n v="0"/>
    <x v="0"/>
    <x v="8"/>
    <m/>
  </r>
  <r>
    <x v="1001"/>
    <s v="43.776.517/0001-80"/>
    <s v="ND-RATEIO CONDOM PPT"/>
    <n v="20488"/>
    <d v="2025-05-30T00:00:00"/>
    <m/>
    <m/>
    <m/>
    <n v="11273.25"/>
    <d v="2025-06-30T00:00:00"/>
    <s v="CARGA INICIAL RATEIO CONDOM PPT"/>
    <m/>
    <s v="CARGA INICIAL RATEIO CONDOM PPT"/>
    <n v="11273.25"/>
    <m/>
    <x v="0"/>
    <m/>
    <m/>
    <m/>
    <s v="31 DIAS"/>
    <n v="0"/>
    <x v="0"/>
    <x v="8"/>
    <m/>
  </r>
  <r>
    <x v="1001"/>
    <s v="43.776.517/0001-80"/>
    <s v="ND-RATEIO CONDOM PPT"/>
    <n v="20489"/>
    <d v="2025-05-30T00:00:00"/>
    <m/>
    <m/>
    <m/>
    <n v="14661.16"/>
    <d v="2025-06-30T00:00:00"/>
    <s v="CARGA INICIAL RATEIO CONDOM PPT"/>
    <m/>
    <s v="CARGA INICIAL RATEIO CONDOM PPT"/>
    <n v="14661.16"/>
    <m/>
    <x v="0"/>
    <m/>
    <m/>
    <m/>
    <s v="31 DIAS"/>
    <n v="0"/>
    <x v="0"/>
    <x v="8"/>
    <m/>
  </r>
  <r>
    <x v="1001"/>
    <s v="43.776.517/0001-80"/>
    <s v="ND-RATEIO CONDOM PPT"/>
    <n v="20490"/>
    <d v="2025-05-30T00:00:00"/>
    <m/>
    <m/>
    <m/>
    <n v="10308.85"/>
    <d v="2025-06-30T00:00:00"/>
    <s v="CARGA INICIAL RATEIO CONDOM PPT"/>
    <m/>
    <s v="CARGA INICIAL RATEIO CONDOM PPT"/>
    <n v="10308.85"/>
    <m/>
    <x v="0"/>
    <m/>
    <m/>
    <m/>
    <s v="31 DIAS"/>
    <n v="0"/>
    <x v="0"/>
    <x v="8"/>
    <m/>
  </r>
  <r>
    <x v="1001"/>
    <s v="43.776.517/0001-80"/>
    <s v="ND-RATEIO CONDOM PPT"/>
    <n v="20491"/>
    <d v="2025-05-30T00:00:00"/>
    <m/>
    <m/>
    <m/>
    <n v="26439.48"/>
    <d v="2025-06-30T00:00:00"/>
    <s v="CARGA INICIAL RATEIO CONDOM PPT"/>
    <m/>
    <s v="CARGA INICIAL RATEIO CONDOM PPT"/>
    <n v="26439.48"/>
    <m/>
    <x v="0"/>
    <m/>
    <m/>
    <m/>
    <s v="31 DIAS"/>
    <n v="0"/>
    <x v="0"/>
    <x v="8"/>
    <m/>
  </r>
  <r>
    <x v="1001"/>
    <s v="43.776.517/0001-80"/>
    <s v="ND-RATEIO CONDOM PPT"/>
    <n v="20492"/>
    <d v="2025-05-30T00:00:00"/>
    <m/>
    <m/>
    <m/>
    <n v="2805.79"/>
    <d v="2025-06-30T00:00:00"/>
    <s v="CARGA INICIAL RATEIO CONDOM PPT"/>
    <m/>
    <s v="CARGA INICIAL RATEIO CONDOM PPT"/>
    <n v="2805.79"/>
    <m/>
    <x v="0"/>
    <m/>
    <m/>
    <m/>
    <s v="31 DIAS"/>
    <n v="0"/>
    <x v="0"/>
    <x v="8"/>
    <m/>
  </r>
  <r>
    <x v="1001"/>
    <s v="43.776.517/0001-80"/>
    <s v="ND-RATEIO CONDOM PPT"/>
    <n v="20493"/>
    <d v="2025-05-30T00:00:00"/>
    <m/>
    <m/>
    <m/>
    <n v="1512.95"/>
    <d v="2025-06-30T00:00:00"/>
    <s v="CARGA INICIAL RATEIO CONDOM PPT"/>
    <m/>
    <s v="CARGA INICIAL RATEIO CONDOM PPT"/>
    <n v="1512.95"/>
    <m/>
    <x v="0"/>
    <m/>
    <m/>
    <m/>
    <s v="31 DIAS"/>
    <n v="0"/>
    <x v="0"/>
    <x v="8"/>
    <m/>
  </r>
  <r>
    <x v="1001"/>
    <s v="43.776.517/0001-80"/>
    <s v="ND-RATEIO CONDOM PPT"/>
    <n v="20494"/>
    <d v="2025-05-30T00:00:00"/>
    <m/>
    <m/>
    <m/>
    <n v="29588.78"/>
    <d v="2025-06-30T00:00:00"/>
    <s v="CARGA INICIAL RATEIO CONDOM PPT"/>
    <m/>
    <s v="CARGA INICIAL RATEIO CONDOM PPT"/>
    <n v="29588.78"/>
    <m/>
    <x v="0"/>
    <m/>
    <m/>
    <m/>
    <s v="31 DIAS"/>
    <n v="0"/>
    <x v="0"/>
    <x v="8"/>
    <m/>
  </r>
  <r>
    <x v="1001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6"/>
    <m/>
    <m/>
    <m/>
    <s v="2 - FATURADO"/>
    <n v="1041"/>
    <x v="4"/>
    <x v="1"/>
    <m/>
  </r>
  <r>
    <x v="1001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6"/>
    <m/>
    <m/>
    <m/>
    <s v="2 - FATURADO"/>
    <n v="1041"/>
    <x v="4"/>
    <x v="1"/>
    <m/>
  </r>
  <r>
    <x v="1001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6"/>
    <m/>
    <m/>
    <m/>
    <s v="2 - FATURADO"/>
    <n v="1041"/>
    <x v="4"/>
    <x v="1"/>
    <m/>
  </r>
  <r>
    <x v="1001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6"/>
    <m/>
    <m/>
    <m/>
    <s v="2 - FATURADO"/>
    <n v="1129"/>
    <x v="4"/>
    <x v="1"/>
    <m/>
  </r>
  <r>
    <x v="1001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6"/>
    <m/>
    <m/>
    <m/>
    <s v="2 - FATURADO"/>
    <n v="1040"/>
    <x v="4"/>
    <x v="1"/>
    <m/>
  </r>
  <r>
    <x v="1001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6"/>
    <m/>
    <m/>
    <m/>
    <s v="2 - FATURADO"/>
    <n v="987"/>
    <x v="4"/>
    <x v="1"/>
    <m/>
  </r>
  <r>
    <x v="1001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6"/>
    <m/>
    <m/>
    <m/>
    <s v="2 - FATURADO"/>
    <n v="987"/>
    <x v="4"/>
    <x v="1"/>
    <m/>
  </r>
  <r>
    <x v="1001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6"/>
    <m/>
    <m/>
    <m/>
    <s v="2 - FATURADO"/>
    <n v="894"/>
    <x v="4"/>
    <x v="1"/>
    <m/>
  </r>
  <r>
    <x v="1001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6"/>
    <m/>
    <m/>
    <m/>
    <s v="2 - FATURADO"/>
    <n v="891"/>
    <x v="4"/>
    <x v="1"/>
    <m/>
  </r>
  <r>
    <x v="1001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6"/>
    <m/>
    <m/>
    <m/>
    <s v="2 - FATURADO"/>
    <n v="595"/>
    <x v="4"/>
    <x v="1"/>
    <m/>
  </r>
  <r>
    <x v="1001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6"/>
    <m/>
    <m/>
    <m/>
    <s v="2 - FATURADO"/>
    <n v="590"/>
    <x v="4"/>
    <x v="1"/>
    <m/>
  </r>
  <r>
    <x v="1001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6"/>
    <m/>
    <m/>
    <m/>
    <s v="2 - FATURADO"/>
    <n v="1237"/>
    <x v="4"/>
    <x v="1"/>
    <m/>
  </r>
  <r>
    <x v="1001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6"/>
    <m/>
    <m/>
    <m/>
    <s v="2 - FATURADO"/>
    <n v="1097"/>
    <x v="4"/>
    <x v="1"/>
    <m/>
  </r>
  <r>
    <x v="1001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6"/>
    <m/>
    <m/>
    <m/>
    <s v="2 - FATURADO"/>
    <n v="1084"/>
    <x v="4"/>
    <x v="1"/>
    <m/>
  </r>
  <r>
    <x v="1001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6"/>
    <m/>
    <m/>
    <m/>
    <s v="1 - VENDA A VISTA"/>
    <n v="1114"/>
    <x v="4"/>
    <x v="1"/>
    <m/>
  </r>
  <r>
    <x v="1001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6"/>
    <m/>
    <m/>
    <m/>
    <s v="2 - FATURADO"/>
    <n v="1064"/>
    <x v="4"/>
    <x v="1"/>
    <m/>
  </r>
  <r>
    <x v="1001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6"/>
    <m/>
    <m/>
    <m/>
    <s v="2 - FATURADO"/>
    <n v="736"/>
    <x v="4"/>
    <x v="1"/>
    <m/>
  </r>
  <r>
    <x v="1001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6"/>
    <m/>
    <m/>
    <m/>
    <s v="2 - FATURADO"/>
    <n v="523"/>
    <x v="4"/>
    <x v="1"/>
    <m/>
  </r>
  <r>
    <x v="1001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6"/>
    <m/>
    <m/>
    <m/>
    <s v="2 - FATURADO"/>
    <n v="835"/>
    <x v="4"/>
    <x v="1"/>
    <m/>
  </r>
  <r>
    <x v="1001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6"/>
    <m/>
    <m/>
    <m/>
    <s v="2 - FATURADO"/>
    <n v="505"/>
    <x v="4"/>
    <x v="1"/>
    <m/>
  </r>
  <r>
    <x v="1001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16"/>
    <m/>
    <m/>
    <m/>
    <s v="1 - VENDA A VISTA"/>
    <n v="1159"/>
    <x v="4"/>
    <x v="1"/>
    <m/>
  </r>
  <r>
    <x v="1001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6"/>
    <m/>
    <m/>
    <m/>
    <s v="2 - FATURADO"/>
    <n v="884"/>
    <x v="4"/>
    <x v="1"/>
    <m/>
  </r>
  <r>
    <x v="1001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6"/>
    <m/>
    <m/>
    <m/>
    <s v="1 - VENDA A VISTA"/>
    <n v="1114"/>
    <x v="4"/>
    <x v="1"/>
    <m/>
  </r>
  <r>
    <x v="1001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6"/>
    <m/>
    <m/>
    <m/>
    <s v="2 - FATURADO"/>
    <n v="1017"/>
    <x v="4"/>
    <x v="1"/>
    <m/>
  </r>
  <r>
    <x v="1001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6"/>
    <m/>
    <m/>
    <m/>
    <s v="2 - FATURADO"/>
    <n v="677"/>
    <x v="4"/>
    <x v="1"/>
    <m/>
  </r>
  <r>
    <x v="1001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6"/>
    <m/>
    <m/>
    <m/>
    <s v="2 - FATURADO"/>
    <n v="1104"/>
    <x v="4"/>
    <x v="1"/>
    <m/>
  </r>
  <r>
    <x v="1002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883"/>
    <x v="4"/>
    <x v="1"/>
    <m/>
  </r>
  <r>
    <x v="1003"/>
    <s v="43.828.151/0001-45"/>
    <s v="NF SERVICOS"/>
    <n v="186093"/>
    <d v="2025-05-15T00:00:00"/>
    <n v="1966727"/>
    <d v="2025-05-15T00:00:00"/>
    <d v="2025-04-01T00:00:00"/>
    <n v="114.76"/>
    <d v="2025-06-14T00:00:00"/>
    <s v="E0200412"/>
    <s v="PD020317"/>
    <s v="PROGRAMA SP SEM PAPEL"/>
    <n v="114.76"/>
    <d v="2025-04-01T00:00:00"/>
    <x v="0"/>
    <s v="VENC CONF CONTRATO 026/2020"/>
    <s v="20/293-M"/>
    <s v="PD-PRC-2020/02487- 359.00009720/2024-57 / APPS"/>
    <s v="2 - FATURADO"/>
    <n v="0"/>
    <x v="0"/>
    <x v="0"/>
    <m/>
  </r>
  <r>
    <x v="1004"/>
    <s v="430.507.273-49"/>
    <s v="ND-OPERADORA CIELO"/>
    <n v="25484"/>
    <d v="2025-05-20T00:00:00"/>
    <m/>
    <m/>
    <m/>
    <n v="124.99"/>
    <d v="2025-05-20T00:00:00"/>
    <m/>
    <m/>
    <s v="Certificado e-CPF A1 em Software (12 meses)"/>
    <n v="124.99"/>
    <m/>
    <x v="0"/>
    <m/>
    <m/>
    <m/>
    <s v="1 - VENDA A VISTA"/>
    <n v="10"/>
    <x v="7"/>
    <x v="4"/>
    <m/>
  </r>
  <r>
    <x v="1005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13"/>
    <x v="6"/>
    <x v="3"/>
    <m/>
  </r>
  <r>
    <x v="1006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483"/>
    <x v="4"/>
    <x v="1"/>
    <m/>
  </r>
  <r>
    <x v="1006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483"/>
    <x v="4"/>
    <x v="1"/>
    <m/>
  </r>
  <r>
    <x v="1006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456"/>
    <x v="4"/>
    <x v="1"/>
    <m/>
  </r>
  <r>
    <x v="1006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1006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427"/>
    <x v="4"/>
    <x v="1"/>
    <m/>
  </r>
  <r>
    <x v="1006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1006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66"/>
    <x v="4"/>
    <x v="1"/>
    <m/>
  </r>
  <r>
    <x v="1006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62"/>
    <x v="1"/>
    <x v="1"/>
    <m/>
  </r>
  <r>
    <x v="1006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1006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1006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65"/>
    <x v="1"/>
    <x v="1"/>
    <m/>
  </r>
  <r>
    <x v="1006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1006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1006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77"/>
    <x v="2"/>
    <x v="1"/>
    <m/>
  </r>
  <r>
    <x v="1007"/>
    <s v="432.695.228-86"/>
    <s v="ND-AMAZON"/>
    <n v="1"/>
    <d v="2025-01-07T00:00:00"/>
    <m/>
    <m/>
    <m/>
    <n v="82"/>
    <d v="2025-02-06T00:00:00"/>
    <m/>
    <m/>
    <s v="ARTE AFRICANA"/>
    <n v="82"/>
    <m/>
    <x v="0"/>
    <m/>
    <m/>
    <m/>
    <s v="2 - FATURADO"/>
    <n v="113"/>
    <x v="6"/>
    <x v="3"/>
    <m/>
  </r>
  <r>
    <x v="1008"/>
    <s v="434.796.598-29"/>
    <s v="ND-OPERADORA CIELO"/>
    <n v="25618"/>
    <d v="2025-05-29T00:00:00"/>
    <m/>
    <m/>
    <m/>
    <n v="231.23"/>
    <d v="2025-05-29T00:00:00"/>
    <m/>
    <m/>
    <s v="Certificado e-CPF A3 em cartão - 36 meses"/>
    <n v="231.23"/>
    <m/>
    <x v="0"/>
    <m/>
    <m/>
    <m/>
    <s v="1 - VENDA A VISTA"/>
    <n v="1"/>
    <x v="7"/>
    <x v="4"/>
    <m/>
  </r>
  <r>
    <x v="1009"/>
    <s v="435.789.278-30"/>
    <s v="ND-OPERADORA CIELO"/>
    <n v="25392"/>
    <d v="2025-05-13T00:00:00"/>
    <m/>
    <m/>
    <m/>
    <n v="124.99"/>
    <d v="2025-05-13T00:00:00"/>
    <m/>
    <m/>
    <s v="Certificado e-CPF A1 em Software (12 meses)"/>
    <n v="124.99"/>
    <m/>
    <x v="0"/>
    <m/>
    <m/>
    <m/>
    <s v="1 - VENDA A VISTA"/>
    <n v="17"/>
    <x v="7"/>
    <x v="4"/>
    <m/>
  </r>
  <r>
    <x v="1010"/>
    <s v="436.615.248-79"/>
    <s v="ND-AMAZON"/>
    <n v="317"/>
    <d v="2025-04-17T00:00:00"/>
    <m/>
    <m/>
    <m/>
    <n v="25.5"/>
    <d v="2025-05-17T00:00:00"/>
    <m/>
    <m/>
    <s v="WASHINGTON LUIS: UM ESTADISTA ADIANTE DE SEU TEMPO"/>
    <n v="25.5"/>
    <m/>
    <x v="0"/>
    <m/>
    <m/>
    <m/>
    <s v="2 - FATURADO"/>
    <n v="13"/>
    <x v="7"/>
    <x v="3"/>
    <m/>
  </r>
  <r>
    <x v="1011"/>
    <s v="437.667.598-92"/>
    <s v="ND-OPERADORA CIELO"/>
    <n v="25456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1012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82"/>
    <x v="8"/>
    <x v="1"/>
    <m/>
  </r>
  <r>
    <x v="1012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82"/>
    <x v="8"/>
    <x v="1"/>
    <m/>
  </r>
  <r>
    <x v="1013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249"/>
    <x v="1"/>
    <x v="4"/>
    <m/>
  </r>
  <r>
    <x v="1014"/>
    <s v="44.215.846/0001-14"/>
    <s v="NF SERVICOS"/>
    <n v="185705"/>
    <d v="2025-05-13T00:00:00"/>
    <n v="1966339"/>
    <d v="2025-05-13T00:00:00"/>
    <d v="2025-04-01T00:00:00"/>
    <n v="34818.480000000003"/>
    <d v="2025-06-12T00:00:00"/>
    <s v="E0230627"/>
    <s v="PD023627"/>
    <s v="PREFEITURAS - CADASTRO"/>
    <n v="33147.19"/>
    <d v="2025-04-01T00:00:00"/>
    <x v="0"/>
    <s v="033/2023"/>
    <s v="260/2023"/>
    <s v="PD-PRC-2023/01315 - 359.00005362/2024-11 -  APPS/ITO"/>
    <s v="2 - FATURADO"/>
    <n v="0"/>
    <x v="0"/>
    <x v="0"/>
    <m/>
  </r>
  <r>
    <x v="1015"/>
    <s v="44.229.805/0001-87"/>
    <s v="NF SERVICOS DO"/>
    <n v="328531"/>
    <d v="2025-05-09T00:00:00"/>
    <n v="335226"/>
    <d v="2025-05-12T00:00:00"/>
    <m/>
    <n v="368.76"/>
    <d v="2025-06-11T00:00:00"/>
    <s v="E0220667"/>
    <s v="PD022667"/>
    <s v="Serviços de Publicidade Eletrônica"/>
    <n v="351.06"/>
    <m/>
    <x v="0"/>
    <m/>
    <m/>
    <m/>
    <s v="2 - FATURADO"/>
    <n v="0"/>
    <x v="0"/>
    <x v="1"/>
    <m/>
  </r>
  <r>
    <x v="1015"/>
    <s v="44.229.805/0001-87"/>
    <s v="NF SERVICOS DO"/>
    <n v="330263"/>
    <d v="2025-05-16T00:00:00"/>
    <n v="336971"/>
    <d v="2025-05-19T00:00:00"/>
    <m/>
    <n v="368.76"/>
    <d v="2025-06-18T00:00:00"/>
    <s v="E0220667"/>
    <s v="PD022667"/>
    <s v="Serviços de Publicidade Eletrônica"/>
    <n v="351.06"/>
    <m/>
    <x v="0"/>
    <m/>
    <m/>
    <m/>
    <s v="2 - FATURADO"/>
    <n v="0"/>
    <x v="0"/>
    <x v="1"/>
    <m/>
  </r>
  <r>
    <x v="1015"/>
    <s v="44.229.805/0001-87"/>
    <s v="NF SERVICOS DO"/>
    <n v="330326"/>
    <d v="2025-05-16T00:00:00"/>
    <n v="337034"/>
    <d v="2025-05-19T00:00:00"/>
    <m/>
    <n v="460.95"/>
    <d v="2025-06-18T00:00:00"/>
    <s v="E0220667"/>
    <s v="PD022667"/>
    <s v="Serviços de Publicidade Eletrônica"/>
    <n v="438.82"/>
    <m/>
    <x v="0"/>
    <m/>
    <m/>
    <m/>
    <s v="2 - FATURADO"/>
    <n v="0"/>
    <x v="0"/>
    <x v="1"/>
    <m/>
  </r>
  <r>
    <x v="1015"/>
    <s v="44.229.805/0001-87"/>
    <s v="NF SERVICOS DO"/>
    <n v="331328"/>
    <d v="2025-05-21T00:00:00"/>
    <n v="338037"/>
    <d v="2025-05-22T00:00:00"/>
    <m/>
    <n v="460.95"/>
    <d v="2025-06-21T00:00:00"/>
    <s v="E0220667"/>
    <s v="PD022667"/>
    <s v="Serviços de Publicidade Eletrônica"/>
    <n v="438.82"/>
    <m/>
    <x v="0"/>
    <m/>
    <m/>
    <m/>
    <s v="2 - FATURADO"/>
    <n v="0"/>
    <x v="0"/>
    <x v="1"/>
    <m/>
  </r>
  <r>
    <x v="1016"/>
    <s v="44.229.813/0001-23"/>
    <s v="ND-POUPATEMPO 4.0"/>
    <n v="6190"/>
    <d v="2025-05-06T00:00:00"/>
    <s v="PPT00611"/>
    <s v="PPT00611"/>
    <d v="2025-05-01T00:00:00"/>
    <n v="17864.41"/>
    <d v="2025-06-05T00:00:00"/>
    <s v="PPT00611"/>
    <s v="PP00611"/>
    <s v="IMPLANTACAO E OPERACAO DO POUPATEMPO SERRANA"/>
    <n v="17864.41"/>
    <d v="2025-05-01T00:00:00"/>
    <x v="0"/>
    <m/>
    <s v="PD-PRC-2021/02591"/>
    <m/>
    <s v="2 - FATURADO"/>
    <n v="0"/>
    <x v="0"/>
    <x v="13"/>
    <m/>
  </r>
  <r>
    <x v="1016"/>
    <s v="44.229.813/0001-23"/>
    <s v="NF SERVICOS DO"/>
    <n v="327432"/>
    <d v="2025-05-07T00:00:00"/>
    <n v="334124"/>
    <d v="2025-05-07T00:00:00"/>
    <m/>
    <n v="276.57"/>
    <d v="2025-06-06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16"/>
    <s v="44.229.813/0001-23"/>
    <s v="NF SERVICOS DO"/>
    <n v="328098"/>
    <d v="2025-05-07T00:00:00"/>
    <n v="334791"/>
    <d v="2025-05-08T00:00:00"/>
    <m/>
    <n v="387.2"/>
    <d v="2025-06-0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16"/>
    <s v="44.229.813/0001-23"/>
    <s v="NF SERVICOS DO"/>
    <n v="328099"/>
    <d v="2025-05-07T00:00:00"/>
    <n v="334792"/>
    <d v="2025-05-08T00:00:00"/>
    <m/>
    <n v="1106.28"/>
    <d v="2025-06-07T00:00:00"/>
    <s v="E0220633"/>
    <s v="PD022633"/>
    <s v="Serviços de Publicidade Eletrônica"/>
    <n v="1053.18"/>
    <m/>
    <x v="0"/>
    <m/>
    <m/>
    <m/>
    <s v="2 - FATURADO"/>
    <n v="0"/>
    <x v="0"/>
    <x v="1"/>
    <m/>
  </r>
  <r>
    <x v="1016"/>
    <s v="44.229.813/0001-23"/>
    <s v="NF SERVICOS DO"/>
    <n v="328100"/>
    <d v="2025-05-07T00:00:00"/>
    <n v="334793"/>
    <d v="2025-05-08T00:00:00"/>
    <m/>
    <n v="221.26"/>
    <d v="2025-06-07T00:00:00"/>
    <s v="E0220633"/>
    <s v="PD022633"/>
    <s v="Serviços de Publicidade Eletrônica"/>
    <n v="210.64"/>
    <m/>
    <x v="0"/>
    <m/>
    <m/>
    <m/>
    <s v="2 - FATURADO"/>
    <n v="0"/>
    <x v="0"/>
    <x v="1"/>
    <m/>
  </r>
  <r>
    <x v="1016"/>
    <s v="44.229.813/0001-23"/>
    <s v="NF SERVICOS DO"/>
    <n v="328101"/>
    <d v="2025-05-07T00:00:00"/>
    <n v="334794"/>
    <d v="2025-05-08T00:00:00"/>
    <m/>
    <n v="331.88"/>
    <d v="2025-06-07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1016"/>
    <s v="44.229.813/0001-23"/>
    <s v="NF SERVICOS DO"/>
    <n v="328102"/>
    <d v="2025-05-07T00:00:00"/>
    <n v="334795"/>
    <d v="2025-05-08T00:00:00"/>
    <m/>
    <n v="387.2"/>
    <d v="2025-06-0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16"/>
    <s v="44.229.813/0001-23"/>
    <s v="NF SERVICOS DO"/>
    <n v="328541"/>
    <d v="2025-05-09T00:00:00"/>
    <n v="335236"/>
    <d v="2025-05-12T00:00:00"/>
    <m/>
    <n v="276.57"/>
    <d v="2025-06-11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16"/>
    <s v="44.229.813/0001-23"/>
    <s v="NF SERVICOS DO"/>
    <n v="328788"/>
    <d v="2025-05-12T00:00:00"/>
    <n v="335489"/>
    <d v="2025-05-14T00:00:00"/>
    <m/>
    <n v="5586.71"/>
    <d v="2025-06-13T00:00:00"/>
    <s v="E0220633"/>
    <s v="PD022633"/>
    <s v="Serviços de Publicidade Eletrônica"/>
    <n v="5318.55"/>
    <m/>
    <x v="0"/>
    <m/>
    <m/>
    <m/>
    <s v="2 - FATURADO"/>
    <n v="0"/>
    <x v="0"/>
    <x v="1"/>
    <m/>
  </r>
  <r>
    <x v="1016"/>
    <s v="44.229.813/0001-23"/>
    <s v="NF SERVICOS DO"/>
    <n v="328985"/>
    <d v="2025-05-12T00:00:00"/>
    <n v="335686"/>
    <d v="2025-05-14T00:00:00"/>
    <m/>
    <n v="8407.73"/>
    <d v="2025-06-13T00:00:00"/>
    <s v="E0220633"/>
    <s v="PD022633"/>
    <s v="Serviços de Publicidade Eletrônica"/>
    <n v="8004.16"/>
    <m/>
    <x v="0"/>
    <m/>
    <m/>
    <m/>
    <s v="2 - FATURADO"/>
    <n v="0"/>
    <x v="0"/>
    <x v="1"/>
    <m/>
  </r>
  <r>
    <x v="1016"/>
    <s v="44.229.813/0001-23"/>
    <s v="NF SERVICOS"/>
    <n v="185855"/>
    <d v="2025-05-13T00:00:00"/>
    <n v="1966489"/>
    <d v="2025-05-13T00:00:00"/>
    <d v="2025-04-01T00:00:00"/>
    <n v="1074"/>
    <d v="2025-06-12T00:00:00"/>
    <s v="E0230654"/>
    <s v="PD023654"/>
    <s v="PREFEITURA - CADASTRO"/>
    <n v="1022.45"/>
    <d v="2025-04-01T00:00:00"/>
    <x v="0"/>
    <s v="129/2023"/>
    <s v="127/2023"/>
    <s v="PD-PRC-2023/01388 APPS/ITO"/>
    <s v="2 - FATURADO"/>
    <n v="0"/>
    <x v="0"/>
    <x v="0"/>
    <m/>
  </r>
  <r>
    <x v="1016"/>
    <s v="44.229.813/0001-23"/>
    <s v="NF SERVICOS DO"/>
    <n v="329553"/>
    <d v="2025-05-14T00:00:00"/>
    <n v="336255"/>
    <d v="2025-05-15T00:00:00"/>
    <m/>
    <n v="387.2"/>
    <d v="2025-06-14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16"/>
    <s v="44.229.813/0001-23"/>
    <s v="NF SERVICOS DO"/>
    <n v="329927"/>
    <d v="2025-05-15T00:00:00"/>
    <n v="336630"/>
    <d v="2025-05-16T00:00:00"/>
    <m/>
    <n v="497.83"/>
    <d v="2025-06-15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1016"/>
    <s v="44.229.813/0001-23"/>
    <s v="NF SERVICOS DO"/>
    <n v="329928"/>
    <d v="2025-05-15T00:00:00"/>
    <n v="336631"/>
    <d v="2025-05-16T00:00:00"/>
    <m/>
    <n v="1880.68"/>
    <d v="2025-06-15T00:00:00"/>
    <s v="E0220633"/>
    <s v="PD022633"/>
    <s v="Serviços de Publicidade Eletrônica"/>
    <n v="1790.41"/>
    <m/>
    <x v="0"/>
    <m/>
    <m/>
    <m/>
    <s v="2 - FATURADO"/>
    <n v="0"/>
    <x v="0"/>
    <x v="1"/>
    <m/>
  </r>
  <r>
    <x v="1016"/>
    <s v="44.229.813/0001-23"/>
    <s v="NF SERVICOS DO"/>
    <n v="329929"/>
    <d v="2025-05-15T00:00:00"/>
    <n v="336632"/>
    <d v="2025-05-16T00:00:00"/>
    <m/>
    <n v="885.02"/>
    <d v="2025-06-15T00:00:00"/>
    <s v="E0220633"/>
    <s v="PD022633"/>
    <s v="Serviços de Publicidade Eletrônica"/>
    <n v="842.54"/>
    <m/>
    <x v="0"/>
    <m/>
    <m/>
    <m/>
    <s v="2 - FATURADO"/>
    <n v="0"/>
    <x v="0"/>
    <x v="1"/>
    <m/>
  </r>
  <r>
    <x v="1016"/>
    <s v="44.229.813/0001-23"/>
    <s v="NF SERVICOS DO"/>
    <n v="330268"/>
    <d v="2025-05-16T00:00:00"/>
    <n v="336976"/>
    <d v="2025-05-19T00:00:00"/>
    <m/>
    <n v="276.57"/>
    <d v="2025-06-18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16"/>
    <s v="44.229.813/0001-23"/>
    <s v="NF SERVICOS DO"/>
    <n v="330649"/>
    <d v="2025-05-19T00:00:00"/>
    <n v="337357"/>
    <d v="2025-05-20T00:00:00"/>
    <m/>
    <n v="497.83"/>
    <d v="2025-06-19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1016"/>
    <s v="44.229.813/0001-23"/>
    <s v="NF SERVICOS DO"/>
    <n v="330838"/>
    <d v="2025-05-20T00:00:00"/>
    <n v="337547"/>
    <d v="2025-05-21T00:00:00"/>
    <m/>
    <n v="331.88"/>
    <d v="2025-06-20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1016"/>
    <s v="44.229.813/0001-23"/>
    <s v="NF SERVICOS DO"/>
    <n v="331333"/>
    <d v="2025-05-21T00:00:00"/>
    <n v="338042"/>
    <d v="2025-05-22T00:00:00"/>
    <m/>
    <n v="276.57"/>
    <d v="2025-06-21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16"/>
    <s v="44.229.813/0001-23"/>
    <s v="NF SERVICOS DO"/>
    <n v="331684"/>
    <d v="2025-05-22T00:00:00"/>
    <n v="338397"/>
    <d v="2025-05-23T00:00:00"/>
    <m/>
    <n v="276.57"/>
    <d v="2025-06-22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1016"/>
    <s v="44.229.813/0001-23"/>
    <s v="NF SERVICOS DO"/>
    <n v="332746"/>
    <d v="2025-05-27T00:00:00"/>
    <n v="339465"/>
    <d v="2025-05-28T00:00:00"/>
    <m/>
    <n v="497.83"/>
    <d v="2025-06-27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1016"/>
    <s v="44.229.813/0001-23"/>
    <s v="NF SERVICOS DO"/>
    <n v="332747"/>
    <d v="2025-05-27T00:00:00"/>
    <n v="339466"/>
    <d v="2025-05-28T00:00:00"/>
    <m/>
    <n v="387.2"/>
    <d v="2025-06-2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1017"/>
    <s v="44.229.821/0001-70"/>
    <s v="NF SERVICOS DO"/>
    <n v="327611"/>
    <d v="2025-05-07T00:00:00"/>
    <n v="334303"/>
    <d v="2025-05-07T00:00:00"/>
    <m/>
    <n v="331.88"/>
    <d v="2025-06-06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1017"/>
    <s v="44.229.821/0001-70"/>
    <s v="NF SERVICOS"/>
    <n v="185853"/>
    <d v="2025-05-13T00:00:00"/>
    <n v="1966487"/>
    <d v="2025-05-13T00:00:00"/>
    <d v="2025-04-01T00:00:00"/>
    <n v="4356.8"/>
    <d v="2025-06-12T00:00:00"/>
    <s v="E0230662"/>
    <s v="PD023662"/>
    <s v="PREFEITURA - CADASTRO"/>
    <n v="4147.67"/>
    <d v="2025-04-01T00:00:00"/>
    <x v="0"/>
    <s v="1880100/23"/>
    <s v="188/2023"/>
    <s v="359.00008106/2023-97 APPS/ITO"/>
    <s v="2 - FATURADO"/>
    <n v="0"/>
    <x v="0"/>
    <x v="0"/>
    <m/>
  </r>
  <r>
    <x v="1017"/>
    <s v="44.229.821/0001-70"/>
    <s v="NF SERVICOS DO"/>
    <n v="330927"/>
    <d v="2025-05-20T00:00:00"/>
    <n v="337636"/>
    <d v="2025-05-21T00:00:00"/>
    <m/>
    <n v="221.26"/>
    <d v="2025-06-20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1017"/>
    <s v="44.229.821/0001-70"/>
    <s v="NF SERVICOS DO"/>
    <n v="331315"/>
    <d v="2025-05-21T00:00:00"/>
    <n v="338024"/>
    <d v="2025-05-22T00:00:00"/>
    <m/>
    <n v="221.26"/>
    <d v="2025-06-21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1017"/>
    <s v="44.229.821/0001-70"/>
    <s v="NF SERVICOS DO"/>
    <n v="332319"/>
    <d v="2025-05-26T00:00:00"/>
    <n v="339038"/>
    <d v="2025-05-27T00:00:00"/>
    <m/>
    <n v="276.57"/>
    <d v="2025-06-26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1018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138"/>
    <x v="3"/>
    <x v="2"/>
    <m/>
  </r>
  <r>
    <x v="1018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138"/>
    <x v="3"/>
    <x v="2"/>
    <m/>
  </r>
  <r>
    <x v="1018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138"/>
    <x v="3"/>
    <x v="2"/>
    <m/>
  </r>
  <r>
    <x v="1018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138"/>
    <x v="3"/>
    <x v="2"/>
    <m/>
  </r>
  <r>
    <x v="1018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138"/>
    <x v="3"/>
    <x v="2"/>
    <m/>
  </r>
  <r>
    <x v="1018"/>
    <s v="44.229.839/0001-71"/>
    <s v="NF SERVICOS DO"/>
    <n v="331935"/>
    <d v="2025-05-23T00:00:00"/>
    <n v="338651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0"/>
    <x v="0"/>
    <x v="1"/>
    <m/>
  </r>
  <r>
    <x v="1018"/>
    <s v="44.229.839/0001-71"/>
    <s v="NF SERVICOS DO"/>
    <n v="331936"/>
    <d v="2025-05-23T00:00:00"/>
    <n v="338652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0"/>
    <x v="0"/>
    <x v="1"/>
    <m/>
  </r>
  <r>
    <x v="1019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608"/>
    <x v="4"/>
    <x v="1"/>
    <m/>
  </r>
  <r>
    <x v="1020"/>
    <s v="44.405.967/0001-29"/>
    <s v="NF SERVICOS DO"/>
    <n v="324544"/>
    <d v="2025-04-17T00:00:00"/>
    <n v="331225"/>
    <d v="2025-04-22T00:00:00"/>
    <m/>
    <n v="553.14"/>
    <d v="2025-05-22T00:00:00"/>
    <s v="E0240956"/>
    <s v="PD024956"/>
    <s v="Serviços de Publicidade Eletrônica"/>
    <n v="526.59"/>
    <m/>
    <x v="0"/>
    <m/>
    <m/>
    <m/>
    <s v="2 - FATURADO"/>
    <n v="8"/>
    <x v="7"/>
    <x v="1"/>
    <m/>
  </r>
  <r>
    <x v="1020"/>
    <s v="44.405.967/0001-29"/>
    <s v="NF SERVICOS DO"/>
    <n v="325618"/>
    <d v="2025-04-24T00:00:00"/>
    <n v="332301"/>
    <d v="2025-04-25T00:00:00"/>
    <m/>
    <n v="460.95"/>
    <d v="2025-05-25T00:00:00"/>
    <s v="E0240956"/>
    <s v="PD024956"/>
    <s v="Serviços de Publicidade Eletrônica"/>
    <n v="438.82"/>
    <m/>
    <x v="0"/>
    <m/>
    <m/>
    <m/>
    <s v="2 - FATURADO"/>
    <n v="5"/>
    <x v="7"/>
    <x v="1"/>
    <m/>
  </r>
  <r>
    <x v="1020"/>
    <s v="44.405.967/0001-29"/>
    <s v="NF SERVICOS DO"/>
    <n v="326211"/>
    <d v="2025-04-29T00:00:00"/>
    <n v="332901"/>
    <d v="2025-04-29T00:00:00"/>
    <m/>
    <n v="645.33000000000004"/>
    <d v="2025-05-29T00:00:00"/>
    <s v="E0240956"/>
    <s v="PD024956"/>
    <s v="Serviços de Publicidade Eletrônica"/>
    <n v="614.35"/>
    <m/>
    <x v="0"/>
    <m/>
    <m/>
    <m/>
    <s v="2 - FATURADO"/>
    <n v="1"/>
    <x v="7"/>
    <x v="1"/>
    <m/>
  </r>
  <r>
    <x v="1020"/>
    <s v="44.405.967/0001-29"/>
    <s v="NF SERVICOS DO"/>
    <n v="328481"/>
    <d v="2025-05-09T00:00:00"/>
    <n v="335176"/>
    <d v="2025-05-12T00:00:00"/>
    <m/>
    <n v="553.14"/>
    <d v="2025-06-11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1020"/>
    <s v="44.405.967/0001-29"/>
    <s v="NF SERVICOS DO"/>
    <n v="328968"/>
    <d v="2025-05-12T00:00:00"/>
    <n v="335669"/>
    <d v="2025-05-14T00:00:00"/>
    <m/>
    <n v="645.33000000000004"/>
    <d v="2025-06-13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1020"/>
    <s v="44.405.967/0001-29"/>
    <s v="NF SERVICOS DO"/>
    <n v="329511"/>
    <d v="2025-05-14T00:00:00"/>
    <n v="336213"/>
    <d v="2025-05-15T00:00:00"/>
    <m/>
    <n v="921.9"/>
    <d v="2025-06-14T00:00:00"/>
    <s v="E0240956"/>
    <s v="PD024956"/>
    <s v="Serviços de Publicidade Eletrônica"/>
    <n v="877.65"/>
    <m/>
    <x v="0"/>
    <m/>
    <m/>
    <m/>
    <s v="2 - FATURADO"/>
    <n v="0"/>
    <x v="0"/>
    <x v="1"/>
    <m/>
  </r>
  <r>
    <x v="1020"/>
    <s v="44.405.967/0001-29"/>
    <s v="NF SERVICOS DO"/>
    <n v="330119"/>
    <d v="2025-05-16T00:00:00"/>
    <n v="336827"/>
    <d v="2025-05-19T00:00:00"/>
    <m/>
    <n v="460.95"/>
    <d v="2025-06-18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1020"/>
    <s v="44.405.967/0001-29"/>
    <s v="NF SERVICOS DO"/>
    <n v="330293"/>
    <d v="2025-05-16T00:00:00"/>
    <n v="337001"/>
    <d v="2025-05-19T00:00:00"/>
    <m/>
    <n v="1198.47"/>
    <d v="2025-06-18T00:00:00"/>
    <s v="E0240956"/>
    <s v="PD024956"/>
    <s v="Serviços de Publicidade Eletrônica"/>
    <n v="1140.94"/>
    <m/>
    <x v="0"/>
    <m/>
    <m/>
    <m/>
    <s v="2 - FATURADO"/>
    <n v="0"/>
    <x v="0"/>
    <x v="1"/>
    <m/>
  </r>
  <r>
    <x v="1020"/>
    <s v="44.405.967/0001-29"/>
    <s v="NF SERVICOS DO"/>
    <n v="331689"/>
    <d v="2025-05-22T00:00:00"/>
    <n v="338402"/>
    <d v="2025-05-23T00:00:00"/>
    <m/>
    <n v="645.33000000000004"/>
    <d v="2025-06-22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1021"/>
    <s v="44.413.680/0001-40"/>
    <s v="ND-RATEIO CONDOM PPT"/>
    <n v="20386"/>
    <d v="2025-04-30T00:00:00"/>
    <m/>
    <m/>
    <m/>
    <n v="17386.41"/>
    <d v="2025-05-31T00:00:00"/>
    <s v="CARGA INICIAL RATEIO CONDOM PPT"/>
    <m/>
    <s v="CARGA INICIAL RATEIO CONDOM PPT"/>
    <n v="17386.41"/>
    <m/>
    <x v="0"/>
    <m/>
    <m/>
    <m/>
    <s v="31 DIAS"/>
    <n v="0"/>
    <x v="0"/>
    <x v="8"/>
    <m/>
  </r>
  <r>
    <x v="1021"/>
    <s v="44.413.680/0001-40"/>
    <s v="ND-RATEIO CONDOM PPT"/>
    <n v="20387"/>
    <d v="2025-04-30T00:00:00"/>
    <m/>
    <m/>
    <m/>
    <n v="16184.31"/>
    <d v="2025-05-31T00:00:00"/>
    <s v="CARGA INICIAL RATEIO CONDOM PPT"/>
    <m/>
    <s v="CARGA INICIAL RATEIO CONDOM PPT"/>
    <n v="16184.31"/>
    <m/>
    <x v="0"/>
    <m/>
    <m/>
    <m/>
    <s v="31 DIAS"/>
    <n v="0"/>
    <x v="0"/>
    <x v="8"/>
    <m/>
  </r>
  <r>
    <x v="1021"/>
    <s v="44.413.680/0001-40"/>
    <s v="ND-RATEIO CONDOM PPT"/>
    <n v="20388"/>
    <d v="2025-04-30T00:00:00"/>
    <m/>
    <m/>
    <m/>
    <n v="15359.3"/>
    <d v="2025-05-31T00:00:00"/>
    <s v="CARGA INICIAL RATEIO CONDOM PPT"/>
    <m/>
    <s v="CARGA INICIAL RATEIO CONDOM PPT"/>
    <n v="15359.3"/>
    <m/>
    <x v="0"/>
    <m/>
    <m/>
    <m/>
    <s v="31 DIAS"/>
    <n v="0"/>
    <x v="0"/>
    <x v="8"/>
    <m/>
  </r>
  <r>
    <x v="1021"/>
    <s v="44.413.680/0001-40"/>
    <s v="ND-RATEIO CONDOM PPT"/>
    <n v="20389"/>
    <d v="2025-04-30T00:00:00"/>
    <m/>
    <m/>
    <m/>
    <n v="15308.53"/>
    <d v="2025-05-31T00:00:00"/>
    <s v="CARGA INICIAL RATEIO CONDOM PPT"/>
    <m/>
    <s v="CARGA INICIAL RATEIO CONDOM PPT"/>
    <n v="15308.53"/>
    <m/>
    <x v="0"/>
    <m/>
    <m/>
    <m/>
    <s v="31 DIAS"/>
    <n v="0"/>
    <x v="0"/>
    <x v="8"/>
    <m/>
  </r>
  <r>
    <x v="1021"/>
    <s v="44.413.680/0001-40"/>
    <s v="ND-RATEIO CONDOM PPT"/>
    <n v="20390"/>
    <d v="2025-04-30T00:00:00"/>
    <m/>
    <m/>
    <m/>
    <n v="19266.900000000001"/>
    <d v="2025-05-31T00:00:00"/>
    <s v="CARGA INICIAL RATEIO CONDOM PPT"/>
    <m/>
    <s v="CARGA INICIAL RATEIO CONDOM PPT"/>
    <n v="19266.900000000001"/>
    <m/>
    <x v="0"/>
    <m/>
    <m/>
    <m/>
    <s v="31 DIAS"/>
    <n v="0"/>
    <x v="0"/>
    <x v="8"/>
    <m/>
  </r>
  <r>
    <x v="1021"/>
    <s v="44.413.680/0001-40"/>
    <s v="ND-RATEIO CONDOM PPT"/>
    <n v="20391"/>
    <d v="2025-04-30T00:00:00"/>
    <m/>
    <m/>
    <m/>
    <n v="19330.59"/>
    <d v="2025-05-31T00:00:00"/>
    <s v="CARGA INICIAL RATEIO CONDOM PPT"/>
    <m/>
    <s v="CARGA INICIAL RATEIO CONDOM PPT"/>
    <n v="19330.59"/>
    <m/>
    <x v="0"/>
    <m/>
    <m/>
    <m/>
    <s v="31 DIAS"/>
    <n v="0"/>
    <x v="0"/>
    <x v="8"/>
    <m/>
  </r>
  <r>
    <x v="1021"/>
    <s v="44.413.680/0001-40"/>
    <s v="ND-RATEIO CONDOM PPT"/>
    <n v="20392"/>
    <d v="2025-04-30T00:00:00"/>
    <m/>
    <m/>
    <m/>
    <n v="65541.55"/>
    <d v="2025-05-31T00:00:00"/>
    <s v="CARGA INICIAL RATEIO CONDOM PPT"/>
    <m/>
    <s v="CARGA INICIAL RATEIO CONDOM PPT"/>
    <n v="65541.55"/>
    <m/>
    <x v="0"/>
    <m/>
    <m/>
    <m/>
    <s v="31 DIAS"/>
    <n v="0"/>
    <x v="0"/>
    <x v="8"/>
    <m/>
  </r>
  <r>
    <x v="1021"/>
    <s v="44.413.680/0001-40"/>
    <s v="ND-RATEIO CONDOM PPT"/>
    <n v="20393"/>
    <d v="2025-04-30T00:00:00"/>
    <m/>
    <m/>
    <m/>
    <n v="25226.05"/>
    <d v="2025-05-31T00:00:00"/>
    <s v="CARGA INICIAL RATEIO CONDOM PPT"/>
    <m/>
    <s v="CARGA INICIAL RATEIO CONDOM PPT"/>
    <n v="25226.05"/>
    <m/>
    <x v="0"/>
    <m/>
    <m/>
    <m/>
    <s v="31 DIAS"/>
    <n v="0"/>
    <x v="0"/>
    <x v="8"/>
    <m/>
  </r>
  <r>
    <x v="1021"/>
    <s v="44.413.680/0001-40"/>
    <s v="ND-RATEIO CONDOM PPT"/>
    <n v="20394"/>
    <d v="2025-04-30T00:00:00"/>
    <m/>
    <m/>
    <m/>
    <n v="14430.63"/>
    <d v="2025-05-31T00:00:00"/>
    <s v="CARGA INICIAL RATEIO CONDOM PPT"/>
    <m/>
    <s v="CARGA INICIAL RATEIO CONDOM PPT"/>
    <n v="14430.63"/>
    <m/>
    <x v="0"/>
    <m/>
    <m/>
    <m/>
    <s v="31 DIAS"/>
    <n v="0"/>
    <x v="0"/>
    <x v="8"/>
    <m/>
  </r>
  <r>
    <x v="1021"/>
    <s v="44.413.680/0001-40"/>
    <s v="ND-RATEIO CONDOM PPT"/>
    <n v="20395"/>
    <d v="2025-04-30T00:00:00"/>
    <m/>
    <m/>
    <m/>
    <n v="29699.8"/>
    <d v="2025-05-31T00:00:00"/>
    <s v="CARGA INICIAL RATEIO CONDOM PPT"/>
    <m/>
    <s v="CARGA INICIAL RATEIO CONDOM PPT"/>
    <n v="29699.8"/>
    <m/>
    <x v="0"/>
    <m/>
    <m/>
    <m/>
    <s v="31 DIAS"/>
    <n v="0"/>
    <x v="0"/>
    <x v="8"/>
    <m/>
  </r>
  <r>
    <x v="1021"/>
    <s v="44.413.680/0001-40"/>
    <s v="ND-RATEIO CONDOM PPT"/>
    <n v="20396"/>
    <d v="2025-04-30T00:00:00"/>
    <m/>
    <m/>
    <m/>
    <n v="16022.95"/>
    <d v="2025-05-31T00:00:00"/>
    <s v="CARGA INICIAL RATEIO CONDOM PPT"/>
    <m/>
    <s v="CARGA INICIAL RATEIO CONDOM PPT"/>
    <n v="16022.95"/>
    <m/>
    <x v="0"/>
    <m/>
    <m/>
    <m/>
    <s v="31 DIAS"/>
    <n v="0"/>
    <x v="0"/>
    <x v="8"/>
    <m/>
  </r>
  <r>
    <x v="1021"/>
    <s v="44.413.680/0001-40"/>
    <s v="ND-RATEIO CONDOM PPT"/>
    <n v="20397"/>
    <d v="2025-04-30T00:00:00"/>
    <m/>
    <m/>
    <m/>
    <n v="134206.46"/>
    <d v="2025-05-31T00:00:00"/>
    <s v="CARGA INICIAL RATEIO CONDOM PPT"/>
    <m/>
    <s v="CARGA INICIAL RATEIO CONDOM PPT"/>
    <n v="134206.46"/>
    <m/>
    <x v="0"/>
    <m/>
    <m/>
    <m/>
    <s v="31 DIAS"/>
    <n v="0"/>
    <x v="0"/>
    <x v="8"/>
    <m/>
  </r>
  <r>
    <x v="1021"/>
    <s v="44.413.680/0001-40"/>
    <s v="ND-RATEIO CONDOM PPT"/>
    <n v="20398"/>
    <d v="2025-04-30T00:00:00"/>
    <m/>
    <m/>
    <m/>
    <n v="3195.62"/>
    <d v="2025-05-31T00:00:00"/>
    <s v="CARGA INICIAL RATEIO CONDOM PPT"/>
    <m/>
    <s v="CARGA INICIAL RATEIO CONDOM PPT"/>
    <n v="3195.62"/>
    <m/>
    <x v="0"/>
    <m/>
    <m/>
    <m/>
    <s v="31 DIAS"/>
    <n v="0"/>
    <x v="0"/>
    <x v="8"/>
    <m/>
  </r>
  <r>
    <x v="1021"/>
    <s v="44.413.680/0001-40"/>
    <s v="ND-RATEIO CONDOM PPT"/>
    <n v="20399"/>
    <d v="2025-04-30T00:00:00"/>
    <m/>
    <m/>
    <m/>
    <n v="16321.35"/>
    <d v="2025-05-31T00:00:00"/>
    <s v="CARGA INICIAL RATEIO CONDOM PPT"/>
    <m/>
    <s v="CARGA INICIAL RATEIO CONDOM PPT"/>
    <n v="16321.35"/>
    <m/>
    <x v="0"/>
    <m/>
    <m/>
    <m/>
    <s v="31 DIAS"/>
    <n v="0"/>
    <x v="0"/>
    <x v="8"/>
    <m/>
  </r>
  <r>
    <x v="1021"/>
    <s v="44.413.680/0001-40"/>
    <s v="ND-RATEIO CONDOM PPT"/>
    <n v="20400"/>
    <d v="2025-04-30T00:00:00"/>
    <m/>
    <m/>
    <m/>
    <n v="22446.62"/>
    <d v="2025-05-31T00:00:00"/>
    <s v="CARGA INICIAL RATEIO CONDOM PPT"/>
    <m/>
    <s v="CARGA INICIAL RATEIO CONDOM PPT"/>
    <n v="22446.62"/>
    <m/>
    <x v="0"/>
    <m/>
    <m/>
    <m/>
    <s v="31 DIAS"/>
    <n v="0"/>
    <x v="0"/>
    <x v="8"/>
    <m/>
  </r>
  <r>
    <x v="1021"/>
    <s v="44.413.680/0001-40"/>
    <s v="ND-RATEIO CONDOM PPT"/>
    <n v="20401"/>
    <d v="2025-04-30T00:00:00"/>
    <m/>
    <m/>
    <m/>
    <n v="16441.830000000002"/>
    <d v="2025-05-31T00:00:00"/>
    <s v="CARGA INICIAL RATEIO CONDOM PPT"/>
    <m/>
    <s v="CARGA INICIAL RATEIO CONDOM PPT"/>
    <n v="16441.830000000002"/>
    <m/>
    <x v="0"/>
    <m/>
    <m/>
    <m/>
    <s v="31 DIAS"/>
    <n v="0"/>
    <x v="0"/>
    <x v="8"/>
    <m/>
  </r>
  <r>
    <x v="1021"/>
    <s v="44.413.680/0001-40"/>
    <s v="ND-RATEIO CONDOM PPT"/>
    <n v="20402"/>
    <d v="2025-04-30T00:00:00"/>
    <m/>
    <m/>
    <m/>
    <n v="103454.76"/>
    <d v="2025-05-31T00:00:00"/>
    <s v="CARGA INICIAL RATEIO CONDOM PPT"/>
    <m/>
    <s v="CARGA INICIAL RATEIO CONDOM PPT"/>
    <n v="103454.76"/>
    <m/>
    <x v="0"/>
    <m/>
    <m/>
    <m/>
    <s v="31 DIAS"/>
    <n v="0"/>
    <x v="0"/>
    <x v="8"/>
    <m/>
  </r>
  <r>
    <x v="1021"/>
    <s v="44.413.680/0001-40"/>
    <s v="ND-RATEIO CONDOM PPT"/>
    <n v="20403"/>
    <d v="2025-04-30T00:00:00"/>
    <m/>
    <m/>
    <m/>
    <n v="27039.19"/>
    <d v="2025-05-31T00:00:00"/>
    <s v="CARGA INICIAL RATEIO CONDOM PPT"/>
    <m/>
    <s v="CARGA INICIAL RATEIO CONDOM PPT"/>
    <n v="27039.19"/>
    <m/>
    <x v="0"/>
    <m/>
    <m/>
    <m/>
    <s v="31 DIAS"/>
    <n v="0"/>
    <x v="0"/>
    <x v="8"/>
    <m/>
  </r>
  <r>
    <x v="1021"/>
    <s v="44.413.680/0001-40"/>
    <s v="ND-RATEIO CONDOM PPT"/>
    <n v="20404"/>
    <d v="2025-04-30T00:00:00"/>
    <m/>
    <m/>
    <m/>
    <n v="63284.29"/>
    <d v="2025-05-31T00:00:00"/>
    <s v="CARGA INICIAL RATEIO CONDOM PPT"/>
    <m/>
    <s v="CARGA INICIAL RATEIO CONDOM PPT"/>
    <n v="63284.29"/>
    <m/>
    <x v="0"/>
    <m/>
    <m/>
    <m/>
    <s v="31 DIAS"/>
    <n v="0"/>
    <x v="0"/>
    <x v="8"/>
    <m/>
  </r>
  <r>
    <x v="1021"/>
    <s v="44.413.680/0001-40"/>
    <s v="ND-RATEIO CONDOM PPT"/>
    <n v="20405"/>
    <d v="2025-04-30T00:00:00"/>
    <m/>
    <m/>
    <m/>
    <n v="29615.11"/>
    <d v="2025-05-31T00:00:00"/>
    <s v="CARGA INICIAL RATEIO CONDOM PPT"/>
    <m/>
    <s v="CARGA INICIAL RATEIO CONDOM PPT"/>
    <n v="29615.11"/>
    <m/>
    <x v="0"/>
    <m/>
    <m/>
    <m/>
    <s v="31 DIAS"/>
    <n v="0"/>
    <x v="0"/>
    <x v="8"/>
    <m/>
  </r>
  <r>
    <x v="1021"/>
    <s v="44.413.680/0001-40"/>
    <s v="ND-RATEIO CONDOM PPT"/>
    <n v="20406"/>
    <d v="2025-04-30T00:00:00"/>
    <m/>
    <m/>
    <m/>
    <n v="35024.550000000003"/>
    <d v="2025-05-31T00:00:00"/>
    <s v="CARGA INICIAL RATEIO CONDOM PPT"/>
    <m/>
    <s v="CARGA INICIAL RATEIO CONDOM PPT"/>
    <n v="35024.550000000003"/>
    <m/>
    <x v="0"/>
    <m/>
    <m/>
    <m/>
    <s v="31 DIAS"/>
    <n v="0"/>
    <x v="0"/>
    <x v="8"/>
    <m/>
  </r>
  <r>
    <x v="1021"/>
    <s v="44.413.680/0001-40"/>
    <s v="ND-RATEIO CONDOM PPT"/>
    <n v="20407"/>
    <d v="2025-04-30T00:00:00"/>
    <m/>
    <m/>
    <m/>
    <n v="45566.43"/>
    <d v="2025-05-31T00:00:00"/>
    <s v="CARGA INICIAL RATEIO CONDOM PPT"/>
    <m/>
    <s v="CARGA INICIAL RATEIO CONDOM PPT"/>
    <n v="45566.43"/>
    <m/>
    <x v="0"/>
    <m/>
    <m/>
    <m/>
    <s v="31 DIAS"/>
    <n v="0"/>
    <x v="0"/>
    <x v="8"/>
    <m/>
  </r>
  <r>
    <x v="1021"/>
    <s v="44.413.680/0001-40"/>
    <s v="ND-RATEIO CONDOM PPT"/>
    <n v="20497"/>
    <d v="2025-05-30T00:00:00"/>
    <m/>
    <m/>
    <m/>
    <n v="17390.18"/>
    <d v="2025-06-30T00:00:00"/>
    <s v="CARGA INICIAL RATEIO CONDOM PPT"/>
    <m/>
    <s v="CARGA INICIAL RATEIO CONDOM PPT"/>
    <n v="17390.18"/>
    <m/>
    <x v="0"/>
    <m/>
    <m/>
    <m/>
    <s v="31 DIAS"/>
    <n v="0"/>
    <x v="0"/>
    <x v="8"/>
    <m/>
  </r>
  <r>
    <x v="1021"/>
    <s v="44.413.680/0001-40"/>
    <s v="ND-RATEIO CONDOM PPT"/>
    <n v="20498"/>
    <d v="2025-05-30T00:00:00"/>
    <m/>
    <m/>
    <m/>
    <n v="16554.66"/>
    <d v="2025-06-30T00:00:00"/>
    <s v="CARGA INICIAL RATEIO CONDOM PPT"/>
    <m/>
    <s v="CARGA INICIAL RATEIO CONDOM PPT"/>
    <n v="16554.66"/>
    <m/>
    <x v="0"/>
    <m/>
    <m/>
    <m/>
    <s v="31 DIAS"/>
    <n v="0"/>
    <x v="0"/>
    <x v="8"/>
    <m/>
  </r>
  <r>
    <x v="1021"/>
    <s v="44.413.680/0001-40"/>
    <s v="ND-RATEIO CONDOM PPT"/>
    <n v="20499"/>
    <d v="2025-05-30T00:00:00"/>
    <m/>
    <m/>
    <m/>
    <n v="15188.04"/>
    <d v="2025-06-30T00:00:00"/>
    <s v="CARGA INICIAL RATEIO CONDOM PPT"/>
    <m/>
    <s v="CARGA INICIAL RATEIO CONDOM PPT"/>
    <n v="15188.04"/>
    <m/>
    <x v="0"/>
    <m/>
    <m/>
    <m/>
    <s v="31 DIAS"/>
    <n v="0"/>
    <x v="0"/>
    <x v="8"/>
    <m/>
  </r>
  <r>
    <x v="1021"/>
    <s v="44.413.680/0001-40"/>
    <s v="ND-RATEIO CONDOM PPT"/>
    <n v="20500"/>
    <d v="2025-05-30T00:00:00"/>
    <m/>
    <m/>
    <m/>
    <n v="15257.19"/>
    <d v="2025-06-30T00:00:00"/>
    <s v="CARGA INICIAL RATEIO CONDOM PPT"/>
    <m/>
    <s v="CARGA INICIAL RATEIO CONDOM PPT"/>
    <n v="15257.19"/>
    <m/>
    <x v="0"/>
    <m/>
    <m/>
    <m/>
    <s v="31 DIAS"/>
    <n v="0"/>
    <x v="0"/>
    <x v="8"/>
    <m/>
  </r>
  <r>
    <x v="1021"/>
    <s v="44.413.680/0001-40"/>
    <s v="ND-RATEIO CONDOM PPT"/>
    <n v="20501"/>
    <d v="2025-05-30T00:00:00"/>
    <m/>
    <m/>
    <m/>
    <n v="19179.689999999999"/>
    <d v="2025-06-30T00:00:00"/>
    <s v="CARGA INICIAL RATEIO CONDOM PPT"/>
    <m/>
    <s v="CARGA INICIAL RATEIO CONDOM PPT"/>
    <n v="19179.689999999999"/>
    <m/>
    <x v="0"/>
    <m/>
    <m/>
    <m/>
    <s v="31 DIAS"/>
    <n v="0"/>
    <x v="0"/>
    <x v="8"/>
    <m/>
  </r>
  <r>
    <x v="1021"/>
    <s v="44.413.680/0001-40"/>
    <s v="ND-RATEIO CONDOM PPT"/>
    <n v="20502"/>
    <d v="2025-05-30T00:00:00"/>
    <m/>
    <m/>
    <m/>
    <n v="109808.84"/>
    <d v="2025-06-30T00:00:00"/>
    <s v="CARGA INICIAL RATEIO CONDOM PPT"/>
    <m/>
    <s v="CARGA INICIAL RATEIO CONDOM PPT"/>
    <n v="109808.84"/>
    <m/>
    <x v="0"/>
    <m/>
    <m/>
    <m/>
    <s v="31 DIAS"/>
    <n v="0"/>
    <x v="0"/>
    <x v="8"/>
    <m/>
  </r>
  <r>
    <x v="1021"/>
    <s v="44.413.680/0001-40"/>
    <s v="ND-RATEIO CONDOM PPT"/>
    <n v="20503"/>
    <d v="2025-05-30T00:00:00"/>
    <m/>
    <m/>
    <m/>
    <n v="19480.68"/>
    <d v="2025-06-30T00:00:00"/>
    <s v="CARGA INICIAL RATEIO CONDOM PPT"/>
    <m/>
    <s v="CARGA INICIAL RATEIO CONDOM PPT"/>
    <n v="19480.68"/>
    <m/>
    <x v="0"/>
    <m/>
    <m/>
    <m/>
    <s v="31 DIAS"/>
    <n v="0"/>
    <x v="0"/>
    <x v="8"/>
    <m/>
  </r>
  <r>
    <x v="1021"/>
    <s v="44.413.680/0001-40"/>
    <s v="ND-RATEIO CONDOM PPT"/>
    <n v="20504"/>
    <d v="2025-05-30T00:00:00"/>
    <m/>
    <m/>
    <m/>
    <n v="65663.03"/>
    <d v="2025-06-30T00:00:00"/>
    <s v="CARGA INICIAL RATEIO CONDOM PPT"/>
    <m/>
    <s v="CARGA INICIAL RATEIO CONDOM PPT"/>
    <n v="65663.03"/>
    <m/>
    <x v="0"/>
    <m/>
    <m/>
    <m/>
    <s v="31 DIAS"/>
    <n v="0"/>
    <x v="0"/>
    <x v="8"/>
    <m/>
  </r>
  <r>
    <x v="1021"/>
    <s v="44.413.680/0001-40"/>
    <s v="ND-RATEIO CONDOM PPT"/>
    <n v="20505"/>
    <d v="2025-05-30T00:00:00"/>
    <m/>
    <m/>
    <m/>
    <n v="25311.23"/>
    <d v="2025-06-30T00:00:00"/>
    <s v="CARGA INICIAL RATEIO CONDOM PPT"/>
    <m/>
    <s v="CARGA INICIAL RATEIO CONDOM PPT"/>
    <n v="25311.23"/>
    <m/>
    <x v="0"/>
    <m/>
    <m/>
    <m/>
    <s v="31 DIAS"/>
    <n v="0"/>
    <x v="0"/>
    <x v="8"/>
    <m/>
  </r>
  <r>
    <x v="1021"/>
    <s v="44.413.680/0001-40"/>
    <s v="ND-RATEIO CONDOM PPT"/>
    <n v="20506"/>
    <d v="2025-05-30T00:00:00"/>
    <m/>
    <m/>
    <m/>
    <n v="14439.09"/>
    <d v="2025-06-30T00:00:00"/>
    <s v="CARGA INICIAL RATEIO CONDOM PPT"/>
    <m/>
    <s v="CARGA INICIAL RATEIO CONDOM PPT"/>
    <n v="14439.09"/>
    <m/>
    <x v="0"/>
    <m/>
    <m/>
    <m/>
    <s v="31 DIAS"/>
    <n v="0"/>
    <x v="0"/>
    <x v="8"/>
    <m/>
  </r>
  <r>
    <x v="1021"/>
    <s v="44.413.680/0001-40"/>
    <s v="ND-RATEIO CONDOM PPT"/>
    <n v="20507"/>
    <d v="2025-05-30T00:00:00"/>
    <m/>
    <m/>
    <m/>
    <n v="123134.32"/>
    <d v="2025-06-30T00:00:00"/>
    <s v="CARGA INICIAL RATEIO CONDOM PPT"/>
    <m/>
    <s v="CARGA INICIAL RATEIO CONDOM PPT"/>
    <n v="123134.32"/>
    <m/>
    <x v="0"/>
    <m/>
    <m/>
    <m/>
    <s v="31 DIAS"/>
    <n v="0"/>
    <x v="0"/>
    <x v="8"/>
    <m/>
  </r>
  <r>
    <x v="1021"/>
    <s v="44.413.680/0001-40"/>
    <s v="ND-RATEIO CONDOM PPT"/>
    <n v="20508"/>
    <d v="2025-05-30T00:00:00"/>
    <m/>
    <m/>
    <m/>
    <n v="29734.31"/>
    <d v="2025-06-30T00:00:00"/>
    <s v="CARGA INICIAL RATEIO CONDOM PPT"/>
    <m/>
    <s v="CARGA INICIAL RATEIO CONDOM PPT"/>
    <n v="29734.31"/>
    <m/>
    <x v="0"/>
    <m/>
    <m/>
    <m/>
    <s v="31 DIAS"/>
    <n v="0"/>
    <x v="0"/>
    <x v="8"/>
    <m/>
  </r>
  <r>
    <x v="1021"/>
    <s v="44.413.680/0001-40"/>
    <s v="ND-RATEIO CONDOM PPT"/>
    <n v="20509"/>
    <d v="2025-05-30T00:00:00"/>
    <m/>
    <m/>
    <m/>
    <n v="15921.88"/>
    <d v="2025-06-30T00:00:00"/>
    <s v="CARGA INICIAL RATEIO CONDOM PPT"/>
    <m/>
    <s v="CARGA INICIAL RATEIO CONDOM PPT"/>
    <n v="15921.88"/>
    <m/>
    <x v="0"/>
    <m/>
    <m/>
    <m/>
    <s v="31 DIAS"/>
    <n v="0"/>
    <x v="0"/>
    <x v="8"/>
    <m/>
  </r>
  <r>
    <x v="1021"/>
    <s v="44.413.680/0001-40"/>
    <s v="ND-RATEIO CONDOM PPT"/>
    <n v="20510"/>
    <d v="2025-05-30T00:00:00"/>
    <m/>
    <m/>
    <m/>
    <n v="133272.94"/>
    <d v="2025-06-30T00:00:00"/>
    <s v="CARGA INICIAL RATEIO CONDOM PPT"/>
    <m/>
    <s v="CARGA INICIAL RATEIO CONDOM PPT"/>
    <n v="133272.94"/>
    <m/>
    <x v="0"/>
    <m/>
    <m/>
    <m/>
    <s v="31 DIAS"/>
    <n v="0"/>
    <x v="0"/>
    <x v="8"/>
    <m/>
  </r>
  <r>
    <x v="1021"/>
    <s v="44.413.680/0001-40"/>
    <s v="ND-RATEIO CONDOM PPT"/>
    <n v="20511"/>
    <d v="2025-05-30T00:00:00"/>
    <m/>
    <m/>
    <m/>
    <n v="3152.66"/>
    <d v="2025-06-30T00:00:00"/>
    <s v="CARGA INICIAL RATEIO CONDOM PPT"/>
    <m/>
    <s v="CARGA INICIAL RATEIO CONDOM PPT"/>
    <n v="3152.66"/>
    <m/>
    <x v="0"/>
    <m/>
    <m/>
    <m/>
    <s v="31 DIAS"/>
    <n v="0"/>
    <x v="0"/>
    <x v="8"/>
    <m/>
  </r>
  <r>
    <x v="1021"/>
    <s v="44.413.680/0001-40"/>
    <s v="ND-RATEIO CONDOM PPT"/>
    <n v="20512"/>
    <d v="2025-05-30T00:00:00"/>
    <m/>
    <m/>
    <m/>
    <n v="16326.51"/>
    <d v="2025-06-30T00:00:00"/>
    <s v="CARGA INICIAL RATEIO CONDOM PPT"/>
    <m/>
    <s v="CARGA INICIAL RATEIO CONDOM PPT"/>
    <n v="16326.51"/>
    <m/>
    <x v="0"/>
    <m/>
    <m/>
    <m/>
    <s v="31 DIAS"/>
    <n v="0"/>
    <x v="0"/>
    <x v="8"/>
    <m/>
  </r>
  <r>
    <x v="1021"/>
    <s v="44.413.680/0001-40"/>
    <s v="ND-RATEIO CONDOM PPT"/>
    <n v="20513"/>
    <d v="2025-05-30T00:00:00"/>
    <m/>
    <m/>
    <m/>
    <n v="21745.29"/>
    <d v="2025-06-30T00:00:00"/>
    <s v="CARGA INICIAL RATEIO CONDOM PPT"/>
    <m/>
    <s v="CARGA INICIAL RATEIO CONDOM PPT"/>
    <n v="21745.29"/>
    <m/>
    <x v="0"/>
    <m/>
    <m/>
    <m/>
    <s v="31 DIAS"/>
    <n v="0"/>
    <x v="0"/>
    <x v="8"/>
    <m/>
  </r>
  <r>
    <x v="1021"/>
    <s v="44.413.680/0001-40"/>
    <s v="ND-RATEIO CONDOM PPT"/>
    <n v="20514"/>
    <d v="2025-05-30T00:00:00"/>
    <m/>
    <m/>
    <m/>
    <n v="32707.33"/>
    <d v="2025-06-30T00:00:00"/>
    <s v="CARGA INICIAL RATEIO CONDOM PPT"/>
    <m/>
    <s v="CARGA INICIAL RATEIO CONDOM PPT"/>
    <n v="32707.33"/>
    <m/>
    <x v="0"/>
    <m/>
    <m/>
    <m/>
    <s v="31 DIAS"/>
    <n v="0"/>
    <x v="0"/>
    <x v="8"/>
    <m/>
  </r>
  <r>
    <x v="1021"/>
    <s v="44.413.680/0001-40"/>
    <s v="ND-RATEIO CONDOM PPT"/>
    <n v="20515"/>
    <d v="2025-05-30T00:00:00"/>
    <m/>
    <m/>
    <m/>
    <n v="16404.38"/>
    <d v="2025-06-30T00:00:00"/>
    <s v="CARGA INICIAL RATEIO CONDOM PPT"/>
    <m/>
    <s v="CARGA INICIAL RATEIO CONDOM PPT"/>
    <n v="16404.38"/>
    <m/>
    <x v="0"/>
    <m/>
    <m/>
    <m/>
    <s v="31 DIAS"/>
    <n v="0"/>
    <x v="0"/>
    <x v="8"/>
    <m/>
  </r>
  <r>
    <x v="1021"/>
    <s v="44.413.680/0001-40"/>
    <s v="ND-RATEIO CONDOM PPT"/>
    <n v="20516"/>
    <d v="2025-05-30T00:00:00"/>
    <m/>
    <m/>
    <m/>
    <n v="103560.31"/>
    <d v="2025-06-30T00:00:00"/>
    <s v="CARGA INICIAL RATEIO CONDOM PPT"/>
    <m/>
    <s v="CARGA INICIAL RATEIO CONDOM PPT"/>
    <n v="103560.31"/>
    <m/>
    <x v="0"/>
    <m/>
    <m/>
    <m/>
    <s v="31 DIAS"/>
    <n v="0"/>
    <x v="0"/>
    <x v="8"/>
    <m/>
  </r>
  <r>
    <x v="1021"/>
    <s v="44.413.680/0001-40"/>
    <s v="ND-RATEIO CONDOM PPT"/>
    <n v="20517"/>
    <d v="2025-05-30T00:00:00"/>
    <m/>
    <m/>
    <m/>
    <n v="27116.09"/>
    <d v="2025-06-30T00:00:00"/>
    <s v="CARGA INICIAL RATEIO CONDOM PPT"/>
    <m/>
    <s v="CARGA INICIAL RATEIO CONDOM PPT"/>
    <n v="27116.09"/>
    <m/>
    <x v="0"/>
    <m/>
    <m/>
    <m/>
    <s v="31 DIAS"/>
    <n v="0"/>
    <x v="0"/>
    <x v="8"/>
    <m/>
  </r>
  <r>
    <x v="1021"/>
    <s v="44.413.680/0001-40"/>
    <s v="ND-RATEIO CONDOM PPT"/>
    <n v="20518"/>
    <d v="2025-05-30T00:00:00"/>
    <m/>
    <m/>
    <m/>
    <n v="63611.87"/>
    <d v="2025-06-30T00:00:00"/>
    <s v="CARGA INICIAL RATEIO CONDOM PPT"/>
    <m/>
    <s v="CARGA INICIAL RATEIO CONDOM PPT"/>
    <n v="63611.87"/>
    <m/>
    <x v="0"/>
    <m/>
    <m/>
    <m/>
    <s v="31 DIAS"/>
    <n v="0"/>
    <x v="0"/>
    <x v="8"/>
    <m/>
  </r>
  <r>
    <x v="1021"/>
    <s v="44.413.680/0001-40"/>
    <s v="ND-RATEIO CONDOM PPT"/>
    <n v="20519"/>
    <d v="2025-05-30T00:00:00"/>
    <m/>
    <m/>
    <m/>
    <n v="29621.1"/>
    <d v="2025-06-30T00:00:00"/>
    <s v="CARGA INICIAL RATEIO CONDOM PPT"/>
    <m/>
    <s v="CARGA INICIAL RATEIO CONDOM PPT"/>
    <n v="29621.1"/>
    <m/>
    <x v="0"/>
    <m/>
    <m/>
    <m/>
    <s v="31 DIAS"/>
    <n v="0"/>
    <x v="0"/>
    <x v="8"/>
    <m/>
  </r>
  <r>
    <x v="1021"/>
    <s v="44.413.680/0001-40"/>
    <s v="ND-RATEIO CONDOM PPT"/>
    <n v="20520"/>
    <d v="2025-05-30T00:00:00"/>
    <m/>
    <m/>
    <m/>
    <n v="35088.14"/>
    <d v="2025-06-30T00:00:00"/>
    <s v="CARGA INICIAL RATEIO CONDOM PPT"/>
    <m/>
    <s v="CARGA INICIAL RATEIO CONDOM PPT"/>
    <n v="35088.14"/>
    <m/>
    <x v="0"/>
    <m/>
    <m/>
    <m/>
    <s v="31 DIAS"/>
    <n v="0"/>
    <x v="0"/>
    <x v="8"/>
    <m/>
  </r>
  <r>
    <x v="1021"/>
    <s v="44.413.680/0001-40"/>
    <s v="ND-RATEIO CONDOM PPT"/>
    <n v="20521"/>
    <d v="2025-05-30T00:00:00"/>
    <m/>
    <m/>
    <m/>
    <n v="45577.84"/>
    <d v="2025-06-30T00:00:00"/>
    <s v="CARGA INICIAL RATEIO CONDOM PPT"/>
    <m/>
    <s v="CARGA INICIAL RATEIO CONDOM PPT"/>
    <n v="45577.84"/>
    <m/>
    <x v="0"/>
    <m/>
    <m/>
    <m/>
    <s v="31 DIAS"/>
    <n v="0"/>
    <x v="0"/>
    <x v="8"/>
    <m/>
  </r>
  <r>
    <x v="1022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176"/>
    <x v="2"/>
    <x v="2"/>
    <m/>
  </r>
  <r>
    <x v="1022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169"/>
    <x v="2"/>
    <x v="2"/>
    <m/>
  </r>
  <r>
    <x v="1022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169"/>
    <x v="2"/>
    <x v="2"/>
    <m/>
  </r>
  <r>
    <x v="1022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169"/>
    <x v="2"/>
    <x v="2"/>
    <m/>
  </r>
  <r>
    <x v="1022"/>
    <s v="44.428.506/0001-71"/>
    <s v="NF SERVICOS DO"/>
    <n v="330296"/>
    <d v="2025-05-16T00:00:00"/>
    <n v="337004"/>
    <d v="2025-05-19T00:00:00"/>
    <m/>
    <n v="580.79999999999995"/>
    <d v="2025-06-18T00:00:00"/>
    <s v="E0201940"/>
    <s v="PD201940"/>
    <s v="Serviços de Publicidade Eletrônica"/>
    <n v="552.91999999999996"/>
    <m/>
    <x v="0"/>
    <m/>
    <m/>
    <m/>
    <s v="2 - FATURADO"/>
    <n v="0"/>
    <x v="0"/>
    <x v="1"/>
    <m/>
  </r>
  <r>
    <x v="1022"/>
    <s v="44.428.506/0001-71"/>
    <s v="NF SERVICOS DO"/>
    <n v="330297"/>
    <d v="2025-05-16T00:00:00"/>
    <n v="337005"/>
    <d v="2025-05-19T00:00:00"/>
    <m/>
    <n v="258.13"/>
    <d v="2025-06-18T00:00:00"/>
    <s v="E0201940"/>
    <s v="PD201940"/>
    <s v="Serviços de Publicidade Eletrônica"/>
    <n v="245.74"/>
    <m/>
    <x v="0"/>
    <m/>
    <m/>
    <m/>
    <s v="2 - FATURADO"/>
    <n v="0"/>
    <x v="0"/>
    <x v="1"/>
    <m/>
  </r>
  <r>
    <x v="1022"/>
    <s v="44.428.506/0001-71"/>
    <s v="NF SERVICOS DO"/>
    <n v="331460"/>
    <d v="2025-05-21T00:00:00"/>
    <n v="338169"/>
    <d v="2025-05-22T00:00:00"/>
    <m/>
    <n v="258.13"/>
    <d v="2025-06-21T00:00:00"/>
    <s v="E0201940"/>
    <s v="PD201940"/>
    <s v="Serviços de Publicidade Eletrônica"/>
    <n v="245.74"/>
    <m/>
    <x v="0"/>
    <m/>
    <m/>
    <m/>
    <s v="2 - FATURADO"/>
    <n v="0"/>
    <x v="0"/>
    <x v="1"/>
    <m/>
  </r>
  <r>
    <x v="1022"/>
    <s v="44.428.506/0001-71"/>
    <s v="NF SERVICOS DO"/>
    <n v="331461"/>
    <d v="2025-05-21T00:00:00"/>
    <n v="338170"/>
    <d v="2025-05-22T00:00:00"/>
    <m/>
    <n v="516.26"/>
    <d v="2025-06-21T00:00:00"/>
    <s v="E0201940"/>
    <s v="PD201940"/>
    <s v="Serviços de Publicidade Eletrônica"/>
    <n v="491.48"/>
    <m/>
    <x v="0"/>
    <m/>
    <m/>
    <m/>
    <s v="2 - FATURADO"/>
    <n v="0"/>
    <x v="0"/>
    <x v="1"/>
    <m/>
  </r>
  <r>
    <x v="1022"/>
    <s v="44.428.506/0001-71"/>
    <s v="NF SERVICOS DO"/>
    <n v="331657"/>
    <d v="2025-05-22T00:00:00"/>
    <n v="338370"/>
    <d v="2025-05-23T00:00:00"/>
    <m/>
    <n v="580.79999999999995"/>
    <d v="2025-06-22T00:00:00"/>
    <s v="E0201940"/>
    <s v="PD201940"/>
    <s v="Serviços de Publicidade Eletrônica"/>
    <n v="552.91999999999996"/>
    <m/>
    <x v="0"/>
    <m/>
    <m/>
    <m/>
    <s v="2 - FATURADO"/>
    <n v="0"/>
    <x v="0"/>
    <x v="1"/>
    <m/>
  </r>
  <r>
    <x v="1022"/>
    <s v="44.428.506/0001-71"/>
    <s v="NF SERVICOS DO"/>
    <n v="332050"/>
    <d v="2025-05-23T00:00:00"/>
    <n v="338766"/>
    <d v="2025-05-26T00:00:00"/>
    <m/>
    <n v="451.73"/>
    <d v="2025-06-25T00:00:00"/>
    <s v="E0201940"/>
    <s v="PD201940"/>
    <s v="Serviços de Publicidade Eletrônica"/>
    <n v="430.05"/>
    <m/>
    <x v="0"/>
    <m/>
    <m/>
    <m/>
    <s v="2 - FATURADO"/>
    <n v="0"/>
    <x v="0"/>
    <x v="1"/>
    <m/>
  </r>
  <r>
    <x v="1022"/>
    <s v="44.428.506/0001-71"/>
    <s v="NF SERVICOS DO"/>
    <n v="332329"/>
    <d v="2025-05-26T00:00:00"/>
    <n v="339048"/>
    <d v="2025-05-27T00:00:00"/>
    <m/>
    <n v="387.2"/>
    <d v="2025-06-26T00:00:00"/>
    <s v="E0201940"/>
    <s v="PD201940"/>
    <s v="Serviços de Publicidade Eletrônica"/>
    <n v="368.61"/>
    <m/>
    <x v="0"/>
    <m/>
    <m/>
    <m/>
    <s v="2 - FATURADO"/>
    <n v="0"/>
    <x v="0"/>
    <x v="1"/>
    <m/>
  </r>
  <r>
    <x v="1022"/>
    <s v="44.428.506/0001-71"/>
    <s v="NF SERVICOS DO"/>
    <n v="332443"/>
    <d v="2025-05-27T00:00:00"/>
    <n v="339162"/>
    <d v="2025-05-28T00:00:00"/>
    <m/>
    <n v="516.26"/>
    <d v="2025-06-27T00:00:00"/>
    <s v="E0201940"/>
    <s v="PD201940"/>
    <s v="Serviços de Publicidade Eletrônica"/>
    <n v="491.48"/>
    <m/>
    <x v="0"/>
    <m/>
    <m/>
    <m/>
    <s v="2 - FATURADO"/>
    <n v="0"/>
    <x v="0"/>
    <x v="1"/>
    <m/>
  </r>
  <r>
    <x v="1022"/>
    <s v="44.428.506/0001-71"/>
    <s v="NF SERVICOS DO"/>
    <n v="332444"/>
    <d v="2025-05-27T00:00:00"/>
    <n v="339163"/>
    <d v="2025-05-28T00:00:00"/>
    <m/>
    <n v="709.86"/>
    <d v="2025-06-27T00:00:00"/>
    <s v="E0201940"/>
    <s v="PD201940"/>
    <s v="Serviços de Publicidade Eletrônica"/>
    <n v="675.79"/>
    <m/>
    <x v="0"/>
    <m/>
    <m/>
    <m/>
    <s v="2 - FATURADO"/>
    <n v="0"/>
    <x v="0"/>
    <x v="1"/>
    <m/>
  </r>
  <r>
    <x v="1023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135"/>
    <x v="3"/>
    <x v="1"/>
    <m/>
  </r>
  <r>
    <x v="1024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217"/>
    <x v="4"/>
    <x v="0"/>
    <m/>
  </r>
  <r>
    <x v="1024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176"/>
    <x v="4"/>
    <x v="0"/>
    <m/>
  </r>
  <r>
    <x v="1024"/>
    <s v="44.430.429/0001-94"/>
    <s v="NF SERVICOS DO"/>
    <n v="319323"/>
    <d v="2025-03-26T00:00:00"/>
    <n v="325980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34"/>
    <x v="5"/>
    <x v="1"/>
    <m/>
  </r>
  <r>
    <x v="1024"/>
    <s v="44.430.429/0001-94"/>
    <s v="NF SERVICOS DO"/>
    <n v="319324"/>
    <d v="2025-03-26T00:00:00"/>
    <n v="325981"/>
    <d v="2025-03-27T00:00:00"/>
    <m/>
    <n v="184.38"/>
    <d v="2025-04-26T00:00:00"/>
    <s v="E0231044"/>
    <s v="PD231025"/>
    <s v="Serviços de Publicidade Eletrônica"/>
    <n v="175.53"/>
    <m/>
    <x v="0"/>
    <m/>
    <m/>
    <m/>
    <s v="2 - FATURADO"/>
    <n v="34"/>
    <x v="5"/>
    <x v="1"/>
    <m/>
  </r>
  <r>
    <x v="1024"/>
    <s v="44.430.429/0001-94"/>
    <s v="NF SERVICOS DO"/>
    <n v="319713"/>
    <d v="2025-03-27T00:00:00"/>
    <n v="326372"/>
    <d v="2025-03-28T00:00:00"/>
    <m/>
    <n v="230.47"/>
    <d v="2025-04-27T00:00:00"/>
    <s v="E0231044"/>
    <s v="PD231025"/>
    <s v="Serviços de Publicidade Eletrônica"/>
    <n v="219.41"/>
    <m/>
    <x v="0"/>
    <m/>
    <m/>
    <m/>
    <s v="2 - FATURADO"/>
    <n v="33"/>
    <x v="5"/>
    <x v="1"/>
    <m/>
  </r>
  <r>
    <x v="1024"/>
    <s v="44.430.429/0001-94"/>
    <s v="NF SERVICOS DO"/>
    <n v="322243"/>
    <d v="2025-04-08T00:00:00"/>
    <n v="328915"/>
    <d v="2025-04-09T00:00:00"/>
    <m/>
    <n v="184.38"/>
    <d v="2025-05-09T00:00:00"/>
    <s v="E0231044"/>
    <s v="PD231025"/>
    <s v="Serviços de Publicidade Eletrônica"/>
    <n v="175.53"/>
    <m/>
    <x v="0"/>
    <m/>
    <m/>
    <m/>
    <s v="2 - FATURADO"/>
    <n v="21"/>
    <x v="7"/>
    <x v="1"/>
    <m/>
  </r>
  <r>
    <x v="1024"/>
    <s v="44.430.429/0001-94"/>
    <s v="NF SERVICOS DO"/>
    <n v="323015"/>
    <d v="2025-04-10T00:00:00"/>
    <n v="329690"/>
    <d v="2025-04-11T00:00:00"/>
    <m/>
    <n v="184.38"/>
    <d v="2025-05-11T00:00:00"/>
    <s v="E0231044"/>
    <s v="PD231025"/>
    <s v="Serviços de Publicidade Eletrônica"/>
    <n v="175.53"/>
    <m/>
    <x v="0"/>
    <m/>
    <m/>
    <m/>
    <s v="2 - FATURADO"/>
    <n v="19"/>
    <x v="7"/>
    <x v="1"/>
    <m/>
  </r>
  <r>
    <x v="1024"/>
    <s v="44.430.429/0001-94"/>
    <s v="NF SERVICOS DO"/>
    <n v="323374"/>
    <d v="2025-04-11T00:00:00"/>
    <n v="330052"/>
    <d v="2025-04-14T00:00:00"/>
    <m/>
    <n v="230.47"/>
    <d v="2025-05-14T00:00:00"/>
    <s v="E0231044"/>
    <s v="PD231025"/>
    <s v="Serviços de Publicidade Eletrônica"/>
    <n v="219.41"/>
    <m/>
    <x v="0"/>
    <m/>
    <m/>
    <m/>
    <s v="2 - FATURADO"/>
    <n v="16"/>
    <x v="7"/>
    <x v="1"/>
    <m/>
  </r>
  <r>
    <x v="1024"/>
    <s v="44.430.429/0001-94"/>
    <s v="NF SERVICOS DO"/>
    <n v="323561"/>
    <d v="2025-04-14T00:00:00"/>
    <n v="330241"/>
    <d v="2025-04-15T00:00:00"/>
    <m/>
    <n v="184.38"/>
    <d v="2025-05-15T00:00:00"/>
    <s v="E0231044"/>
    <s v="PD231025"/>
    <s v="Serviços de Publicidade Eletrônica"/>
    <n v="175.53"/>
    <m/>
    <x v="0"/>
    <m/>
    <m/>
    <m/>
    <s v="2 - FATURADO"/>
    <n v="15"/>
    <x v="7"/>
    <x v="1"/>
    <m/>
  </r>
  <r>
    <x v="1024"/>
    <s v="44.430.429/0001-94"/>
    <s v="NF SERVICOS DO"/>
    <n v="324778"/>
    <d v="2025-04-17T00:00:00"/>
    <n v="331459"/>
    <d v="2025-04-22T00:00:00"/>
    <m/>
    <n v="368.76"/>
    <d v="2025-05-22T00:00:00"/>
    <s v="E0231044"/>
    <s v="PD231025"/>
    <s v="Serviços de Publicidade Eletrônica"/>
    <n v="351.06"/>
    <m/>
    <x v="0"/>
    <m/>
    <m/>
    <m/>
    <s v="2 - FATURADO"/>
    <n v="8"/>
    <x v="7"/>
    <x v="1"/>
    <m/>
  </r>
  <r>
    <x v="1024"/>
    <s v="44.430.429/0001-94"/>
    <s v="NF SERVICOS DO"/>
    <n v="327242"/>
    <d v="2025-05-07T00:00:00"/>
    <n v="333934"/>
    <d v="2025-05-07T00:00:00"/>
    <m/>
    <n v="184.38"/>
    <d v="2025-06-06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1024"/>
    <s v="44.430.429/0001-94"/>
    <s v="NF SERVICOS DO"/>
    <n v="327244"/>
    <d v="2025-05-07T00:00:00"/>
    <n v="333936"/>
    <d v="2025-05-07T00:00:00"/>
    <m/>
    <n v="184.38"/>
    <d v="2025-06-06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1024"/>
    <s v="44.430.429/0001-94"/>
    <s v="NF SERVICOS DO"/>
    <n v="328447"/>
    <d v="2025-05-09T00:00:00"/>
    <n v="335142"/>
    <d v="2025-05-12T00:00:00"/>
    <m/>
    <n v="138.28"/>
    <d v="2025-06-11T00:00:00"/>
    <s v="E0231044"/>
    <s v="PD231025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311"/>
    <d v="2025-05-07T00:00:00"/>
    <n v="334003"/>
    <d v="2025-05-07T00:00:00"/>
    <m/>
    <n v="184.38"/>
    <d v="2025-06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7313"/>
    <d v="2025-05-07T00:00:00"/>
    <n v="334005"/>
    <d v="2025-05-07T00:00:00"/>
    <m/>
    <n v="138.28"/>
    <d v="2025-06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327"/>
    <d v="2025-05-07T00:00:00"/>
    <n v="334019"/>
    <d v="2025-05-07T00:00:00"/>
    <m/>
    <n v="138.28"/>
    <d v="2025-06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340"/>
    <d v="2025-05-07T00:00:00"/>
    <n v="334032"/>
    <d v="2025-05-07T00:00:00"/>
    <m/>
    <n v="138.28"/>
    <d v="2025-06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342"/>
    <d v="2025-05-07T00:00:00"/>
    <n v="334034"/>
    <d v="2025-05-07T00:00:00"/>
    <m/>
    <n v="138.28"/>
    <d v="2025-06-0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710"/>
    <d v="2025-05-07T00:00:00"/>
    <n v="334402"/>
    <d v="2025-05-07T00:00:00"/>
    <m/>
    <n v="184.38"/>
    <d v="2025-06-06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7946"/>
    <d v="2025-05-07T00:00:00"/>
    <n v="334639"/>
    <d v="2025-05-08T00:00:00"/>
    <m/>
    <n v="230.47"/>
    <d v="2025-06-0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1025"/>
    <s v="44.430.783/0001-19"/>
    <s v="NF SERVICOS DO"/>
    <n v="327947"/>
    <d v="2025-05-07T00:00:00"/>
    <n v="334640"/>
    <d v="2025-05-08T00:00:00"/>
    <m/>
    <n v="138.28"/>
    <d v="2025-06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7948"/>
    <d v="2025-05-07T00:00:00"/>
    <n v="334641"/>
    <d v="2025-05-08T00:00:00"/>
    <m/>
    <n v="138.28"/>
    <d v="2025-06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8106"/>
    <d v="2025-05-07T00:00:00"/>
    <n v="334799"/>
    <d v="2025-05-08T00:00:00"/>
    <m/>
    <n v="138.28"/>
    <d v="2025-06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8300"/>
    <d v="2025-05-08T00:00:00"/>
    <n v="334993"/>
    <d v="2025-05-09T00:00:00"/>
    <m/>
    <n v="184.38"/>
    <d v="2025-06-08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8301"/>
    <d v="2025-05-08T00:00:00"/>
    <n v="334994"/>
    <d v="2025-05-09T00:00:00"/>
    <m/>
    <n v="368.76"/>
    <d v="2025-06-08T00:00:00"/>
    <s v="E0220687"/>
    <s v="PD022687"/>
    <s v="Serviços de Publicidade Eletrônica"/>
    <n v="351.06"/>
    <m/>
    <x v="0"/>
    <m/>
    <m/>
    <m/>
    <s v="2 - FATURADO"/>
    <n v="0"/>
    <x v="0"/>
    <x v="1"/>
    <m/>
  </r>
  <r>
    <x v="1025"/>
    <s v="44.430.783/0001-19"/>
    <s v="NF SERVICOS DO"/>
    <n v="328302"/>
    <d v="2025-05-08T00:00:00"/>
    <n v="334995"/>
    <d v="2025-05-09T00:00:00"/>
    <m/>
    <n v="553.14"/>
    <d v="2025-06-08T00:00:00"/>
    <s v="E0220687"/>
    <s v="PD022687"/>
    <s v="Serviços de Publicidade Eletrônica"/>
    <n v="526.59"/>
    <m/>
    <x v="0"/>
    <m/>
    <m/>
    <m/>
    <s v="2 - FATURADO"/>
    <n v="0"/>
    <x v="0"/>
    <x v="1"/>
    <m/>
  </r>
  <r>
    <x v="1025"/>
    <s v="44.430.783/0001-19"/>
    <s v="NF SERVICOS DO"/>
    <n v="329036"/>
    <d v="2025-05-12T00:00:00"/>
    <n v="335737"/>
    <d v="2025-05-14T00:00:00"/>
    <m/>
    <n v="138.28"/>
    <d v="2025-06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9037"/>
    <d v="2025-05-12T00:00:00"/>
    <n v="335738"/>
    <d v="2025-05-14T00:00:00"/>
    <m/>
    <n v="184.38"/>
    <d v="2025-06-13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9282"/>
    <d v="2025-05-13T00:00:00"/>
    <n v="335983"/>
    <d v="2025-05-14T00:00:00"/>
    <m/>
    <n v="184.38"/>
    <d v="2025-06-13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9284"/>
    <d v="2025-05-13T00:00:00"/>
    <n v="335985"/>
    <d v="2025-05-14T00:00:00"/>
    <m/>
    <n v="138.28"/>
    <d v="2025-06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9896"/>
    <d v="2025-05-15T00:00:00"/>
    <n v="336599"/>
    <d v="2025-05-16T00:00:00"/>
    <m/>
    <n v="138.28"/>
    <d v="2025-06-1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29944"/>
    <d v="2025-05-15T00:00:00"/>
    <n v="336647"/>
    <d v="2025-05-16T00:00:00"/>
    <m/>
    <n v="184.38"/>
    <d v="2025-06-1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29945"/>
    <d v="2025-05-15T00:00:00"/>
    <n v="336648"/>
    <d v="2025-05-16T00:00:00"/>
    <m/>
    <n v="138.28"/>
    <d v="2025-06-1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30660"/>
    <d v="2025-05-19T00:00:00"/>
    <n v="337368"/>
    <d v="2025-05-20T00:00:00"/>
    <m/>
    <n v="276.57"/>
    <d v="2025-06-19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1025"/>
    <s v="44.430.783/0001-19"/>
    <s v="NF SERVICOS DO"/>
    <n v="330661"/>
    <d v="2025-05-19T00:00:00"/>
    <n v="337369"/>
    <d v="2025-05-20T00:00:00"/>
    <m/>
    <n v="138.28"/>
    <d v="2025-06-1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30662"/>
    <d v="2025-05-19T00:00:00"/>
    <n v="337370"/>
    <d v="2025-05-20T00:00:00"/>
    <m/>
    <n v="184.38"/>
    <d v="2025-06-1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30663"/>
    <d v="2025-05-19T00:00:00"/>
    <n v="337371"/>
    <d v="2025-05-20T00:00:00"/>
    <m/>
    <n v="184.38"/>
    <d v="2025-06-1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30664"/>
    <d v="2025-05-19T00:00:00"/>
    <n v="337372"/>
    <d v="2025-05-20T00:00:00"/>
    <m/>
    <n v="138.28"/>
    <d v="2025-06-1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1025"/>
    <s v="44.430.783/0001-19"/>
    <s v="NF SERVICOS DO"/>
    <n v="330665"/>
    <d v="2025-05-19T00:00:00"/>
    <n v="337373"/>
    <d v="2025-05-20T00:00:00"/>
    <m/>
    <n v="230.47"/>
    <d v="2025-06-19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1025"/>
    <s v="44.430.783/0001-19"/>
    <s v="NF SERVICOS DO"/>
    <n v="330844"/>
    <d v="2025-05-20T00:00:00"/>
    <n v="337553"/>
    <d v="2025-05-21T00:00:00"/>
    <m/>
    <n v="184.38"/>
    <d v="2025-06-2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30845"/>
    <d v="2025-05-20T00:00:00"/>
    <n v="337554"/>
    <d v="2025-05-21T00:00:00"/>
    <m/>
    <n v="184.38"/>
    <d v="2025-06-2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31210"/>
    <d v="2025-05-21T00:00:00"/>
    <n v="337919"/>
    <d v="2025-05-22T00:00:00"/>
    <m/>
    <n v="184.38"/>
    <d v="2025-06-21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1025"/>
    <s v="44.430.783/0001-19"/>
    <s v="NF SERVICOS DO"/>
    <n v="331211"/>
    <d v="2025-05-21T00:00:00"/>
    <n v="337920"/>
    <d v="2025-05-22T00:00:00"/>
    <m/>
    <n v="460.95"/>
    <d v="2025-06-21T00:00:00"/>
    <s v="E0220687"/>
    <s v="PD022687"/>
    <s v="Serviços de Publicidade Eletrônica"/>
    <n v="438.82"/>
    <m/>
    <x v="0"/>
    <m/>
    <m/>
    <m/>
    <s v="2 - FATURADO"/>
    <n v="0"/>
    <x v="0"/>
    <x v="1"/>
    <m/>
  </r>
  <r>
    <x v="1026"/>
    <s v="44.431.161/0001-05"/>
    <s v="NF SERVICOS DO"/>
    <n v="330203"/>
    <d v="2025-05-16T00:00:00"/>
    <n v="336911"/>
    <d v="2025-05-19T00:00:00"/>
    <m/>
    <n v="276.57"/>
    <d v="2025-06-18T00:00:00"/>
    <s v="E0240860"/>
    <s v="PD024860"/>
    <s v="Serviços de Publicidade Eletrônica"/>
    <n v="263.29000000000002"/>
    <m/>
    <x v="0"/>
    <m/>
    <m/>
    <m/>
    <s v="2 - FATURADO"/>
    <n v="0"/>
    <x v="0"/>
    <x v="1"/>
    <m/>
  </r>
  <r>
    <x v="1026"/>
    <s v="44.431.161/0001-05"/>
    <s v="NF SERVICOS DO"/>
    <n v="331415"/>
    <d v="2025-05-21T00:00:00"/>
    <n v="338124"/>
    <d v="2025-05-22T00:00:00"/>
    <m/>
    <n v="414.85"/>
    <d v="2025-06-21T00:00:00"/>
    <s v="E0240860"/>
    <s v="PD024860"/>
    <s v="Serviços de Publicidade Eletrônica"/>
    <n v="394.94"/>
    <m/>
    <x v="0"/>
    <m/>
    <m/>
    <m/>
    <s v="2 - FATURADO"/>
    <n v="0"/>
    <x v="0"/>
    <x v="1"/>
    <m/>
  </r>
  <r>
    <x v="1026"/>
    <s v="44.431.161/0001-05"/>
    <s v="NF SERVICOS DO"/>
    <n v="332127"/>
    <d v="2025-05-23T00:00:00"/>
    <n v="338843"/>
    <d v="2025-05-26T00:00:00"/>
    <m/>
    <n v="276.57"/>
    <d v="2025-06-25T00:00:00"/>
    <s v="E0240860"/>
    <s v="PD024860"/>
    <s v="Serviços de Publicidade Eletrônica"/>
    <n v="263.29000000000002"/>
    <m/>
    <x v="0"/>
    <m/>
    <m/>
    <m/>
    <s v="2 - FATURADO"/>
    <n v="0"/>
    <x v="0"/>
    <x v="1"/>
    <m/>
  </r>
  <r>
    <x v="1027"/>
    <s v="44.431.245/0001-49"/>
    <s v="NF SERVICOS DO"/>
    <n v="327373"/>
    <d v="2025-05-07T00:00:00"/>
    <n v="334065"/>
    <d v="2025-05-07T00:00:00"/>
    <m/>
    <n v="322.67"/>
    <d v="2025-06-06T00:00:00"/>
    <s v="E0201939"/>
    <s v="PD201939"/>
    <s v="Serviços de Publicidade Eletrônica"/>
    <n v="307.18"/>
    <m/>
    <x v="0"/>
    <m/>
    <m/>
    <m/>
    <s v="2 - FATURADO"/>
    <n v="0"/>
    <x v="0"/>
    <x v="1"/>
    <m/>
  </r>
  <r>
    <x v="1027"/>
    <s v="44.431.245/0001-49"/>
    <s v="NF SERVICOS DO"/>
    <n v="328252"/>
    <d v="2025-05-08T00:00:00"/>
    <n v="334945"/>
    <d v="2025-05-09T00:00:00"/>
    <m/>
    <n v="230.47"/>
    <d v="2025-06-08T00:00:00"/>
    <s v="E0201939"/>
    <s v="PD201939"/>
    <s v="Serviços de Publicidade Eletrônica"/>
    <n v="219.41"/>
    <m/>
    <x v="0"/>
    <m/>
    <m/>
    <m/>
    <s v="2 - FATURADO"/>
    <n v="0"/>
    <x v="0"/>
    <x v="1"/>
    <m/>
  </r>
  <r>
    <x v="1027"/>
    <s v="44.431.245/0001-49"/>
    <s v="NF SERVICOS DO"/>
    <n v="329170"/>
    <d v="2025-05-13T00:00:00"/>
    <n v="335871"/>
    <d v="2025-05-14T00:00:00"/>
    <m/>
    <n v="1244.56"/>
    <d v="2025-06-13T00:00:00"/>
    <s v="E0201939"/>
    <s v="PD201939"/>
    <s v="Serviços de Publicidade Eletrônica"/>
    <n v="1184.82"/>
    <m/>
    <x v="0"/>
    <m/>
    <m/>
    <m/>
    <s v="2 - FATURADO"/>
    <n v="0"/>
    <x v="0"/>
    <x v="1"/>
    <m/>
  </r>
  <r>
    <x v="1027"/>
    <s v="44.431.245/0001-49"/>
    <s v="NF SERVICOS DO"/>
    <n v="330908"/>
    <d v="2025-05-20T00:00:00"/>
    <n v="337617"/>
    <d v="2025-05-21T00:00:00"/>
    <m/>
    <n v="1659.42"/>
    <d v="2025-06-20T00:00:00"/>
    <s v="E0201939"/>
    <s v="PD201939"/>
    <s v="Serviços de Publicidade Eletrônica"/>
    <n v="1579.77"/>
    <m/>
    <x v="0"/>
    <m/>
    <m/>
    <m/>
    <s v="2 - FATURADO"/>
    <n v="0"/>
    <x v="0"/>
    <x v="1"/>
    <m/>
  </r>
  <r>
    <x v="1027"/>
    <s v="44.431.245/0001-49"/>
    <s v="NF SERVICOS DO"/>
    <n v="331662"/>
    <d v="2025-05-22T00:00:00"/>
    <n v="338375"/>
    <d v="2025-05-23T00:00:00"/>
    <m/>
    <n v="276.57"/>
    <d v="2025-06-22T00:00:00"/>
    <s v="E0201939"/>
    <s v="PD201939"/>
    <s v="Serviços de Publicidade Eletrônica"/>
    <n v="263.29000000000002"/>
    <m/>
    <x v="0"/>
    <m/>
    <m/>
    <m/>
    <s v="2 - FATURADO"/>
    <n v="0"/>
    <x v="0"/>
    <x v="1"/>
    <m/>
  </r>
  <r>
    <x v="1027"/>
    <s v="44.431.245/0001-49"/>
    <s v="NF SERVICOS DO"/>
    <n v="332434"/>
    <d v="2025-05-26T00:00:00"/>
    <n v="339153"/>
    <d v="2025-05-27T00:00:00"/>
    <m/>
    <n v="368.76"/>
    <d v="2025-06-26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1028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0"/>
    <m/>
    <m/>
    <m/>
    <s v="2 - FATURADO"/>
    <n v="188"/>
    <x v="1"/>
    <x v="1"/>
    <m/>
  </r>
  <r>
    <x v="1028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0"/>
    <m/>
    <m/>
    <m/>
    <s v="2 - FATURADO"/>
    <n v="184"/>
    <x v="1"/>
    <x v="1"/>
    <m/>
  </r>
  <r>
    <x v="1028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75"/>
    <x v="2"/>
    <x v="1"/>
    <m/>
  </r>
  <r>
    <x v="1028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0"/>
    <m/>
    <m/>
    <m/>
    <s v="2 - FATURADO"/>
    <n v="175"/>
    <x v="2"/>
    <x v="1"/>
    <m/>
  </r>
  <r>
    <x v="1028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0"/>
    <m/>
    <m/>
    <m/>
    <s v="2 - FATURADO"/>
    <n v="175"/>
    <x v="2"/>
    <x v="1"/>
    <m/>
  </r>
  <r>
    <x v="1028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0"/>
    <m/>
    <m/>
    <m/>
    <s v="2 - FATURADO"/>
    <n v="169"/>
    <x v="2"/>
    <x v="1"/>
    <m/>
  </r>
  <r>
    <x v="1028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0"/>
    <m/>
    <m/>
    <m/>
    <s v="2 - FATURADO"/>
    <n v="162"/>
    <x v="2"/>
    <x v="1"/>
    <m/>
  </r>
  <r>
    <x v="1028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0"/>
    <m/>
    <m/>
    <m/>
    <s v="2 - FATURADO"/>
    <n v="155"/>
    <x v="2"/>
    <x v="1"/>
    <m/>
  </r>
  <r>
    <x v="1029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174"/>
    <x v="2"/>
    <x v="2"/>
    <m/>
  </r>
  <r>
    <x v="1029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149"/>
    <x v="3"/>
    <x v="2"/>
    <m/>
  </r>
  <r>
    <x v="1029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149"/>
    <x v="3"/>
    <x v="2"/>
    <m/>
  </r>
  <r>
    <x v="1029"/>
    <s v="44.437.820/0001-10"/>
    <s v="NF SERVICOS DO"/>
    <n v="331098"/>
    <d v="2025-05-20T00:00:00"/>
    <n v="337807"/>
    <d v="2025-05-21T00:00:00"/>
    <m/>
    <n v="460.95"/>
    <d v="2025-06-20T00:00:00"/>
    <s v="E0230781"/>
    <s v="PD023781"/>
    <s v="Serviços de Publicidade Eletrônica"/>
    <n v="438.82"/>
    <m/>
    <x v="0"/>
    <m/>
    <m/>
    <m/>
    <s v="2 - FATURADO"/>
    <n v="0"/>
    <x v="0"/>
    <x v="1"/>
    <m/>
  </r>
  <r>
    <x v="1030"/>
    <s v="44.438.968/0001-70"/>
    <s v="ND-POUPATEMPO 4.0"/>
    <n v="4681"/>
    <d v="2024-09-04T00:00:00"/>
    <s v="PPT00662"/>
    <s v="PPT00662"/>
    <d v="2024-09-01T00:00:00"/>
    <n v="17638.439999999999"/>
    <d v="2025-02-27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92"/>
    <x v="6"/>
    <x v="13"/>
    <m/>
  </r>
  <r>
    <x v="1030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0"/>
    <m/>
    <m/>
    <m/>
    <s v="2 - FATURADO"/>
    <n v="96"/>
    <x v="6"/>
    <x v="1"/>
    <m/>
  </r>
  <r>
    <x v="1030"/>
    <s v="44.438.968/0001-70"/>
    <s v="ND-POUPATEMPO 4.0"/>
    <n v="6141"/>
    <d v="2025-05-06T00:00:00"/>
    <s v="PPT00662"/>
    <s v="PPT00662"/>
    <d v="2025-05-01T00:00:00"/>
    <n v="21429.46"/>
    <d v="2025-06-05T00:00:00"/>
    <s v="PPT00662"/>
    <s v="PP00662"/>
    <s v="IMPLANTACAO E OPERACAO DO POUPATEMPO MIRANDOPOLIS"/>
    <n v="21429.46"/>
    <d v="2025-05-01T00:00:00"/>
    <x v="0"/>
    <m/>
    <s v="PD-PRC-2022/01334"/>
    <m/>
    <s v="2 - FATURADO"/>
    <n v="0"/>
    <x v="0"/>
    <x v="13"/>
    <m/>
  </r>
  <r>
    <x v="1030"/>
    <s v="44.438.968/0001-70"/>
    <s v="NF SERVICOS DO"/>
    <n v="327486"/>
    <d v="2025-05-07T00:00:00"/>
    <n v="334178"/>
    <d v="2025-05-07T00:00:00"/>
    <m/>
    <n v="719.08"/>
    <d v="2025-06-06T00:00:00"/>
    <s v="E0240802"/>
    <s v="PD024802"/>
    <s v="Serviços de Publicidade Eletrônica"/>
    <n v="684.56"/>
    <m/>
    <x v="0"/>
    <m/>
    <m/>
    <m/>
    <s v="2 - FATURADO"/>
    <n v="0"/>
    <x v="0"/>
    <x v="1"/>
    <m/>
  </r>
  <r>
    <x v="1030"/>
    <s v="44.438.968/0001-70"/>
    <s v="NF SERVICOS DO"/>
    <n v="328688"/>
    <d v="2025-05-09T00:00:00"/>
    <n v="335383"/>
    <d v="2025-05-12T00:00:00"/>
    <m/>
    <n v="387.2"/>
    <d v="2025-06-11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1030"/>
    <s v="44.438.968/0001-70"/>
    <s v="NF SERVICOS DO"/>
    <n v="330451"/>
    <d v="2025-05-19T00:00:00"/>
    <n v="337159"/>
    <d v="2025-05-20T00:00:00"/>
    <m/>
    <n v="331.88"/>
    <d v="2025-06-19T00:00:00"/>
    <s v="E0240802"/>
    <s v="PD024802"/>
    <s v="Serviços de Publicidade Eletrônica"/>
    <n v="315.95"/>
    <m/>
    <x v="0"/>
    <m/>
    <m/>
    <m/>
    <s v="2 - FATURADO"/>
    <n v="0"/>
    <x v="0"/>
    <x v="1"/>
    <m/>
  </r>
  <r>
    <x v="1030"/>
    <s v="44.438.968/0001-70"/>
    <s v="NF SERVICOS DO"/>
    <n v="331270"/>
    <d v="2025-05-21T00:00:00"/>
    <n v="337979"/>
    <d v="2025-05-22T00:00:00"/>
    <m/>
    <n v="608.45000000000005"/>
    <d v="2025-06-21T00:00:00"/>
    <s v="E0240802"/>
    <s v="PD024802"/>
    <s v="Serviços de Publicidade Eletrônica"/>
    <n v="579.24"/>
    <m/>
    <x v="0"/>
    <m/>
    <m/>
    <m/>
    <s v="2 - FATURADO"/>
    <n v="0"/>
    <x v="0"/>
    <x v="1"/>
    <m/>
  </r>
  <r>
    <x v="1030"/>
    <s v="44.438.968/0001-70"/>
    <s v="NF SERVICOS DO"/>
    <n v="332512"/>
    <d v="2025-05-27T00:00:00"/>
    <n v="339231"/>
    <d v="2025-05-28T00:00:00"/>
    <m/>
    <n v="442.51"/>
    <d v="2025-06-27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1030"/>
    <s v="44.438.968/0001-70"/>
    <s v="NF SERVICOS DO"/>
    <n v="332513"/>
    <d v="2025-05-27T00:00:00"/>
    <n v="339232"/>
    <d v="2025-05-28T00:00:00"/>
    <m/>
    <n v="497.83"/>
    <d v="2025-06-27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1031"/>
    <s v="44.440.121/0001-20"/>
    <s v="NF SERVICOS DO"/>
    <n v="329962"/>
    <d v="2025-05-15T00:00:00"/>
    <n v="336665"/>
    <d v="2025-05-16T00:00:00"/>
    <m/>
    <n v="276.57"/>
    <d v="2025-06-15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1031"/>
    <s v="44.440.121/0001-20"/>
    <s v="NF SERVICOS E_GOV"/>
    <n v="186595"/>
    <d v="2025-05-23T00:00:00"/>
    <n v="1967229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0"/>
    <x v="0"/>
    <x v="1"/>
    <m/>
  </r>
  <r>
    <x v="1032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92"/>
    <x v="6"/>
    <x v="2"/>
    <m/>
  </r>
  <r>
    <x v="1032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92"/>
    <x v="6"/>
    <x v="2"/>
    <m/>
  </r>
  <r>
    <x v="1032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92"/>
    <x v="6"/>
    <x v="2"/>
    <m/>
  </r>
  <r>
    <x v="1032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92"/>
    <x v="6"/>
    <x v="2"/>
    <m/>
  </r>
  <r>
    <x v="1032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92"/>
    <x v="6"/>
    <x v="2"/>
    <m/>
  </r>
  <r>
    <x v="1032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92"/>
    <x v="6"/>
    <x v="2"/>
    <m/>
  </r>
  <r>
    <x v="1032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92"/>
    <x v="6"/>
    <x v="2"/>
    <m/>
  </r>
  <r>
    <x v="1032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92"/>
    <x v="6"/>
    <x v="2"/>
    <m/>
  </r>
  <r>
    <x v="1032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92"/>
    <x v="6"/>
    <x v="2"/>
    <m/>
  </r>
  <r>
    <x v="1032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92"/>
    <x v="6"/>
    <x v="2"/>
    <m/>
  </r>
  <r>
    <x v="1032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92"/>
    <x v="6"/>
    <x v="2"/>
    <m/>
  </r>
  <r>
    <x v="1032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92"/>
    <x v="6"/>
    <x v="2"/>
    <m/>
  </r>
  <r>
    <x v="1032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92"/>
    <x v="6"/>
    <x v="2"/>
    <m/>
  </r>
  <r>
    <x v="1032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92"/>
    <x v="6"/>
    <x v="2"/>
    <m/>
  </r>
  <r>
    <x v="1032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92"/>
    <x v="6"/>
    <x v="2"/>
    <m/>
  </r>
  <r>
    <x v="1032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92"/>
    <x v="6"/>
    <x v="2"/>
    <m/>
  </r>
  <r>
    <x v="1032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92"/>
    <x v="6"/>
    <x v="2"/>
    <m/>
  </r>
  <r>
    <x v="1032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92"/>
    <x v="6"/>
    <x v="2"/>
    <m/>
  </r>
  <r>
    <x v="1032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92"/>
    <x v="6"/>
    <x v="2"/>
    <m/>
  </r>
  <r>
    <x v="1032"/>
    <s v="44.440.832/0001-02"/>
    <s v="NF SERVICOS DO"/>
    <n v="329185"/>
    <d v="2025-05-13T00:00:00"/>
    <n v="335886"/>
    <d v="2025-05-14T00:00:00"/>
    <m/>
    <n v="322.67"/>
    <d v="2025-06-13T00:00:00"/>
    <s v="E0250808"/>
    <s v="PD025808"/>
    <s v="Serviços de Publicidade Eletrônica"/>
    <n v="307.18"/>
    <m/>
    <x v="0"/>
    <m/>
    <m/>
    <m/>
    <s v="2 - FATURADO"/>
    <n v="0"/>
    <x v="0"/>
    <x v="1"/>
    <m/>
  </r>
  <r>
    <x v="1032"/>
    <s v="44.440.832/0001-02"/>
    <s v="NF SERVICOS DO"/>
    <n v="329394"/>
    <d v="2025-05-13T00:00:00"/>
    <n v="336095"/>
    <d v="2025-05-14T00:00:00"/>
    <m/>
    <n v="414.85"/>
    <d v="2025-06-13T00:00:00"/>
    <s v="E0250808"/>
    <s v="PD025808"/>
    <s v="Serviços de Publicidade Eletrônica"/>
    <n v="394.94"/>
    <m/>
    <x v="0"/>
    <m/>
    <m/>
    <m/>
    <s v="2 - FATURADO"/>
    <n v="0"/>
    <x v="0"/>
    <x v="1"/>
    <m/>
  </r>
  <r>
    <x v="1032"/>
    <s v="44.440.832/0001-02"/>
    <s v="NF SERVICOS DO"/>
    <n v="329638"/>
    <d v="2025-05-14T00:00:00"/>
    <n v="336340"/>
    <d v="2025-05-15T00:00:00"/>
    <m/>
    <n v="414.85"/>
    <d v="2025-06-14T00:00:00"/>
    <s v="E0250808"/>
    <s v="PD025808"/>
    <s v="Serviços de Publicidade Eletrônica"/>
    <n v="394.94"/>
    <m/>
    <x v="0"/>
    <m/>
    <m/>
    <m/>
    <s v="2 - FATURADO"/>
    <n v="0"/>
    <x v="0"/>
    <x v="1"/>
    <m/>
  </r>
  <r>
    <x v="1032"/>
    <s v="44.440.832/0001-02"/>
    <s v="NF SERVICOS DO"/>
    <n v="330780"/>
    <d v="2025-05-19T00:00:00"/>
    <n v="337488"/>
    <d v="2025-05-20T00:00:00"/>
    <m/>
    <n v="414.85"/>
    <d v="2025-06-19T00:00:00"/>
    <s v="E0250808"/>
    <s v="PD025808"/>
    <s v="Serviços de Publicidade Eletrônica"/>
    <n v="394.94"/>
    <m/>
    <x v="0"/>
    <m/>
    <m/>
    <m/>
    <s v="2 - FATURADO"/>
    <n v="0"/>
    <x v="0"/>
    <x v="1"/>
    <m/>
  </r>
  <r>
    <x v="1033"/>
    <s v="44.441.558/0001-88"/>
    <s v="NF SERVICOS DO"/>
    <n v="330084"/>
    <d v="2025-05-16T00:00:00"/>
    <n v="336792"/>
    <d v="2025-05-19T00:00:00"/>
    <m/>
    <n v="184.38"/>
    <d v="2025-06-18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0155"/>
    <d v="2025-05-16T00:00:00"/>
    <n v="336863"/>
    <d v="2025-05-19T00:00:00"/>
    <m/>
    <n v="184.38"/>
    <d v="2025-06-18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0781"/>
    <d v="2025-05-19T00:00:00"/>
    <n v="337489"/>
    <d v="2025-05-20T00:00:00"/>
    <m/>
    <n v="184.38"/>
    <d v="2025-06-19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0782"/>
    <d v="2025-05-19T00:00:00"/>
    <n v="337490"/>
    <d v="2025-05-20T00:00:00"/>
    <m/>
    <n v="184.38"/>
    <d v="2025-06-19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1394"/>
    <d v="2025-05-21T00:00:00"/>
    <n v="338103"/>
    <d v="2025-05-22T00:00:00"/>
    <m/>
    <n v="184.38"/>
    <d v="2025-06-21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1395"/>
    <d v="2025-05-21T00:00:00"/>
    <n v="338104"/>
    <d v="2025-05-22T00:00:00"/>
    <m/>
    <n v="184.38"/>
    <d v="2025-06-21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1396"/>
    <d v="2025-05-21T00:00:00"/>
    <n v="338105"/>
    <d v="2025-05-22T00:00:00"/>
    <m/>
    <n v="184.38"/>
    <d v="2025-06-21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3"/>
    <s v="44.441.558/0001-88"/>
    <s v="NF SERVICOS DO"/>
    <n v="331397"/>
    <d v="2025-05-21T00:00:00"/>
    <n v="338106"/>
    <d v="2025-05-22T00:00:00"/>
    <m/>
    <n v="138.28"/>
    <d v="2025-06-21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1033"/>
    <s v="44.441.558/0001-88"/>
    <s v="NF SERVICOS DO"/>
    <n v="331554"/>
    <d v="2025-05-22T00:00:00"/>
    <n v="338267"/>
    <d v="2025-05-23T00:00:00"/>
    <m/>
    <n v="230.47"/>
    <d v="2025-06-22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33"/>
    <s v="44.441.558/0001-88"/>
    <s v="NF SERVICOS DO"/>
    <n v="332105"/>
    <d v="2025-05-23T00:00:00"/>
    <n v="338821"/>
    <d v="2025-05-26T00:00:00"/>
    <m/>
    <n v="230.47"/>
    <d v="2025-06-2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1033"/>
    <s v="44.441.558/0001-88"/>
    <s v="NF SERVICOS DO"/>
    <n v="332366"/>
    <d v="2025-05-26T00:00:00"/>
    <n v="339085"/>
    <d v="2025-05-27T00:00:00"/>
    <m/>
    <n v="184.38"/>
    <d v="2025-06-26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1034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1051"/>
    <x v="4"/>
    <x v="1"/>
    <m/>
  </r>
  <r>
    <x v="1034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175"/>
    <x v="2"/>
    <x v="2"/>
    <m/>
  </r>
  <r>
    <x v="1034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132"/>
    <x v="3"/>
    <x v="2"/>
    <m/>
  </r>
  <r>
    <x v="1035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141"/>
    <x v="3"/>
    <x v="2"/>
    <m/>
  </r>
  <r>
    <x v="1035"/>
    <s v="44.446.904/0001-10"/>
    <s v="ND-POUPATEMPO 4.0"/>
    <n v="6138"/>
    <d v="2025-05-06T00:00:00"/>
    <s v="PPT00743"/>
    <s v="PPT00743"/>
    <d v="2025-05-01T00:00:00"/>
    <n v="20916.189999999999"/>
    <d v="2025-06-05T00:00:00"/>
    <s v="PPT00743"/>
    <s v="PP00743"/>
    <s v="IMPLANTAÇÃO E OPERAÇÃO DO POUPATEMPO PEREIRA BARRETO"/>
    <n v="20916.189999999999"/>
    <d v="2025-05-01T00:00:00"/>
    <x v="0"/>
    <m/>
    <s v="PD-PRC-2022/03714"/>
    <m/>
    <s v="2 - FATURADO"/>
    <n v="0"/>
    <x v="0"/>
    <x v="13"/>
    <m/>
  </r>
  <r>
    <x v="1035"/>
    <s v="44.446.904/0001-10"/>
    <s v="NF SERVICOS"/>
    <n v="185656"/>
    <d v="2025-05-13T00:00:00"/>
    <n v="1966290"/>
    <d v="2025-05-13T00:00:00"/>
    <d v="2025-04-01T00:00:00"/>
    <n v="672"/>
    <d v="2025-06-12T00:00:00"/>
    <s v="E0220573"/>
    <s v="PD022573"/>
    <s v="PREFEITURA - CADASTRO"/>
    <n v="639.74"/>
    <d v="2025-04-01T00:00:00"/>
    <x v="0"/>
    <s v="08005/2022"/>
    <s v="0175/2022"/>
    <s v="PD-PRC-2022/02747 - 359.000095.07/2024-45 - APPS/ITO"/>
    <s v="2 - FATURADO"/>
    <n v="0"/>
    <x v="0"/>
    <x v="0"/>
    <m/>
  </r>
  <r>
    <x v="1036"/>
    <s v="44.450.237/0001-40"/>
    <s v="NF SERVICOS DO"/>
    <n v="331778"/>
    <d v="2025-05-22T00:00:00"/>
    <n v="338491"/>
    <d v="2025-05-23T00:00:00"/>
    <m/>
    <n v="490.2"/>
    <d v="2025-06-22T00:00:00"/>
    <s v="E0201426"/>
    <s v="PD201426"/>
    <s v="Serviços de Publicidade Eletrônica"/>
    <n v="490.2"/>
    <m/>
    <x v="0"/>
    <m/>
    <m/>
    <m/>
    <s v="2 - FATURADO"/>
    <n v="0"/>
    <x v="0"/>
    <x v="1"/>
    <m/>
  </r>
  <r>
    <x v="1037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174"/>
    <x v="2"/>
    <x v="1"/>
    <m/>
  </r>
  <r>
    <x v="1037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168"/>
    <x v="2"/>
    <x v="2"/>
    <m/>
  </r>
  <r>
    <x v="1037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155"/>
    <x v="2"/>
    <x v="1"/>
    <m/>
  </r>
  <r>
    <x v="1038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112"/>
    <x v="6"/>
    <x v="2"/>
    <m/>
  </r>
  <r>
    <x v="1038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112"/>
    <x v="6"/>
    <x v="2"/>
    <m/>
  </r>
  <r>
    <x v="1038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112"/>
    <x v="6"/>
    <x v="2"/>
    <m/>
  </r>
  <r>
    <x v="1039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805"/>
    <x v="4"/>
    <x v="1"/>
    <m/>
  </r>
  <r>
    <x v="1039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562"/>
    <x v="4"/>
    <x v="1"/>
    <m/>
  </r>
  <r>
    <x v="1039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399"/>
    <x v="4"/>
    <x v="1"/>
    <m/>
  </r>
  <r>
    <x v="1039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184"/>
    <x v="1"/>
    <x v="1"/>
    <m/>
  </r>
  <r>
    <x v="1039"/>
    <s v="44.480.283/0001-91"/>
    <s v="ND-LOCACAO BENS MOVE"/>
    <n v="1294"/>
    <d v="2025-05-08T00:00:00"/>
    <m/>
    <m/>
    <m/>
    <n v="345242.92"/>
    <d v="2025-06-07T00:00:00"/>
    <s v="E0210409"/>
    <s v="PD021317"/>
    <s v="Locação de Bens Móveis - Desktop Basic - 36 ms"/>
    <n v="345242.92"/>
    <m/>
    <x v="0"/>
    <m/>
    <m/>
    <m/>
    <s v="2 - FATURADO"/>
    <n v="0"/>
    <x v="0"/>
    <x v="7"/>
    <m/>
  </r>
  <r>
    <x v="1039"/>
    <s v="44.480.283/0001-91"/>
    <s v="NF SERVICOS"/>
    <n v="185198"/>
    <d v="2025-05-08T00:00:00"/>
    <n v="1965832"/>
    <d v="2025-05-08T00:00:00"/>
    <d v="2025-04-01T00:00:00"/>
    <n v="86670.02"/>
    <d v="2025-06-07T00:00:00"/>
    <s v="E0210409"/>
    <s v="PD021317"/>
    <s v="DESKTOP COMO SERVIÇO- DaaS"/>
    <n v="82509.86"/>
    <d v="2025-04-01T00:00:00"/>
    <x v="0"/>
    <s v="SCO Nº 042/2021"/>
    <s v="161.00012486/2023-35"/>
    <s v="PD-PRC-2021/02761   359.00009404/2023-02 ITO"/>
    <s v="2 - FATURADO"/>
    <n v="0"/>
    <x v="0"/>
    <x v="0"/>
    <m/>
  </r>
  <r>
    <x v="1039"/>
    <s v="44.480.283/0001-91"/>
    <s v="NF SERVICOS"/>
    <n v="185207"/>
    <d v="2025-05-08T00:00:00"/>
    <n v="1965841"/>
    <d v="2025-05-08T00:00:00"/>
    <d v="2025-04-01T00:00:00"/>
    <n v="52916.35"/>
    <d v="2025-06-07T00:00:00"/>
    <s v="E0230512"/>
    <s v="PD023414"/>
    <s v="EMAIL COMO SERVIÇO E OFFICE BÁSICO"/>
    <n v="50376.37"/>
    <d v="2025-04-01T00:00:00"/>
    <x v="0"/>
    <s v="36/2023"/>
    <s v="161.00170397/2023-11"/>
    <s v="359.00009878/2023-46-ITO"/>
    <s v="2 - FATURADO"/>
    <n v="0"/>
    <x v="0"/>
    <x v="0"/>
    <m/>
  </r>
  <r>
    <x v="1039"/>
    <s v="44.480.283/0001-91"/>
    <s v="NF SERVICOS"/>
    <n v="185208"/>
    <d v="2025-05-08T00:00:00"/>
    <n v="1965842"/>
    <d v="2025-05-08T00:00:00"/>
    <d v="2025-04-01T00:00:00"/>
    <n v="8612.2999999999993"/>
    <d v="2025-06-07T00:00:00"/>
    <s v="E0240495"/>
    <s v="PD024349"/>
    <s v="SAM MODULO ESTOQUE - PATRIMONIO"/>
    <n v="8198.91"/>
    <d v="2025-04-01T00:00:00"/>
    <x v="0"/>
    <s v="014/2024"/>
    <s v="161.00275182/2024-68"/>
    <s v="359.00006895/2024-11  APPS"/>
    <s v="2 - FATURADO"/>
    <n v="0"/>
    <x v="0"/>
    <x v="0"/>
    <m/>
  </r>
  <r>
    <x v="1039"/>
    <s v="44.480.283/0001-91"/>
    <s v="NF SERVICOS KIT"/>
    <n v="185217"/>
    <d v="2025-05-08T00:00:00"/>
    <n v="1965851"/>
    <d v="2025-05-08T00:00:00"/>
    <d v="2025-04-01T00:00:00"/>
    <n v="860.3"/>
    <d v="2025-06-07T00:00:00"/>
    <s v="E0230148"/>
    <s v="PD023125"/>
    <s v="CERTIFICADO DIGITAL eCPF"/>
    <n v="819.01"/>
    <d v="2025-04-01T00:00:00"/>
    <x v="0"/>
    <s v="006/2023"/>
    <s v="FUNDCASASP-PRC-2023/00712"/>
    <s v="359.00000343/2023-18-ITO"/>
    <s v="2 - FATURADO"/>
    <n v="0"/>
    <x v="0"/>
    <x v="1"/>
    <m/>
  </r>
  <r>
    <x v="1039"/>
    <s v="44.480.283/0001-91"/>
    <s v="NF SERVICOS"/>
    <n v="185218"/>
    <d v="2025-05-08T00:00:00"/>
    <n v="1965852"/>
    <d v="2025-05-08T00:00:00"/>
    <d v="2025-04-01T00:00:00"/>
    <n v="61008.36"/>
    <d v="2025-06-07T00:00:00"/>
    <s v="E0230472"/>
    <s v="PD023389"/>
    <s v="WaaS - WI-FI"/>
    <n v="58079.96"/>
    <d v="2025-04-01T00:00:00"/>
    <x v="0"/>
    <s v="034/2023"/>
    <s v="161.00170717/2023-24"/>
    <s v="359.00009001/2023-55  ITO"/>
    <s v="2 - FATURADO"/>
    <n v="0"/>
    <x v="0"/>
    <x v="0"/>
    <m/>
  </r>
  <r>
    <x v="1039"/>
    <s v="44.480.283/0001-91"/>
    <s v="NF SERVICOS"/>
    <n v="185225"/>
    <d v="2025-05-08T00:00:00"/>
    <n v="1965859"/>
    <d v="2025-05-08T00:00:00"/>
    <d v="2025-04-01T00:00:00"/>
    <n v="304.93"/>
    <d v="2025-06-07T00:00:00"/>
    <s v="E0220848"/>
    <s v="PD022413"/>
    <s v="ARMAZENAMENTO DE DADOS"/>
    <n v="290.29000000000002"/>
    <d v="2025-04-01T00:00:00"/>
    <x v="0"/>
    <s v="034/2022"/>
    <s v="FUNDCASASP-PRC-2022/10923"/>
    <s v="PD-PRC-2022/04404 - APPS/ITO"/>
    <s v="2 - FATURADO"/>
    <n v="0"/>
    <x v="0"/>
    <x v="0"/>
    <m/>
  </r>
  <r>
    <x v="1039"/>
    <s v="44.480.283/0001-91"/>
    <s v="NF SERVICOS"/>
    <n v="185578"/>
    <d v="2025-05-12T00:00:00"/>
    <n v="1966212"/>
    <d v="2025-05-12T00:00:00"/>
    <d v="2025-04-01T00:00:00"/>
    <n v="2669.98"/>
    <d v="2025-06-11T00:00:00"/>
    <s v="E0240277"/>
    <s v="PD024169"/>
    <s v="PROGRAMA SP SEM PAPEL"/>
    <n v="2541.8200000000002"/>
    <d v="2025-04-01T00:00:00"/>
    <x v="0"/>
    <s v="012/2024"/>
    <s v="SEI nº 161.00122721/2024-67"/>
    <s v="359.00009721/2024-00  APPS"/>
    <s v="2 - FATURADO"/>
    <n v="0"/>
    <x v="0"/>
    <x v="0"/>
    <m/>
  </r>
  <r>
    <x v="1039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328"/>
    <x v="1"/>
    <x v="1"/>
    <m/>
  </r>
  <r>
    <x v="1040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208"/>
    <x v="1"/>
    <x v="1"/>
    <m/>
  </r>
  <r>
    <x v="1040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208"/>
    <x v="1"/>
    <x v="1"/>
    <m/>
  </r>
  <r>
    <x v="1040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153"/>
    <x v="2"/>
    <x v="1"/>
    <m/>
  </r>
  <r>
    <x v="1040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153"/>
    <x v="2"/>
    <x v="1"/>
    <m/>
  </r>
  <r>
    <x v="1040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40"/>
    <x v="3"/>
    <x v="1"/>
    <m/>
  </r>
  <r>
    <x v="1040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140"/>
    <x v="3"/>
    <x v="1"/>
    <m/>
  </r>
  <r>
    <x v="1040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135"/>
    <x v="3"/>
    <x v="1"/>
    <m/>
  </r>
  <r>
    <x v="1040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131"/>
    <x v="3"/>
    <x v="1"/>
    <m/>
  </r>
  <r>
    <x v="1040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121"/>
    <x v="3"/>
    <x v="1"/>
    <m/>
  </r>
  <r>
    <x v="1041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188"/>
    <x v="4"/>
    <x v="1"/>
    <m/>
  </r>
  <r>
    <x v="1041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146"/>
    <x v="3"/>
    <x v="2"/>
    <m/>
  </r>
  <r>
    <x v="1041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146"/>
    <x v="3"/>
    <x v="2"/>
    <m/>
  </r>
  <r>
    <x v="1041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146"/>
    <x v="3"/>
    <x v="2"/>
    <m/>
  </r>
  <r>
    <x v="1041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146"/>
    <x v="3"/>
    <x v="2"/>
    <m/>
  </r>
  <r>
    <x v="1041"/>
    <s v="44.483.444/0001-09"/>
    <s v="NF SERVICOS DO"/>
    <n v="327785"/>
    <d v="2025-05-07T00:00:00"/>
    <n v="334477"/>
    <d v="2025-05-07T00:00:00"/>
    <m/>
    <n v="276.57"/>
    <d v="2025-06-06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27963"/>
    <d v="2025-05-07T00:00:00"/>
    <n v="334656"/>
    <d v="2025-05-08T00:00:00"/>
    <m/>
    <n v="691.42"/>
    <d v="2025-06-07T00:00:00"/>
    <s v="E0220746"/>
    <s v="PD022746"/>
    <s v="Serviços de Publicidade Eletrônica"/>
    <n v="658.23"/>
    <m/>
    <x v="0"/>
    <m/>
    <m/>
    <m/>
    <s v="2 - FATURADO"/>
    <n v="0"/>
    <x v="0"/>
    <x v="1"/>
    <m/>
  </r>
  <r>
    <x v="1041"/>
    <s v="44.483.444/0001-09"/>
    <s v="NF SERVICOS DO"/>
    <n v="327964"/>
    <d v="2025-05-07T00:00:00"/>
    <n v="334657"/>
    <d v="2025-05-08T00:00:00"/>
    <m/>
    <n v="507.05"/>
    <d v="2025-06-07T00:00:00"/>
    <s v="E0220746"/>
    <s v="PD022746"/>
    <s v="Serviços de Publicidade Eletrônica"/>
    <n v="482.71"/>
    <m/>
    <x v="0"/>
    <m/>
    <m/>
    <m/>
    <s v="2 - FATURADO"/>
    <n v="0"/>
    <x v="0"/>
    <x v="1"/>
    <m/>
  </r>
  <r>
    <x v="1041"/>
    <s v="44.483.444/0001-09"/>
    <s v="NF SERVICOS DO"/>
    <n v="328564"/>
    <d v="2025-05-09T00:00:00"/>
    <n v="335259"/>
    <d v="2025-05-12T00:00:00"/>
    <m/>
    <n v="276.57"/>
    <d v="2025-06-11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28565"/>
    <d v="2025-05-09T00:00:00"/>
    <n v="335260"/>
    <d v="2025-05-12T00:00:00"/>
    <m/>
    <n v="276.57"/>
    <d v="2025-06-11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29200"/>
    <d v="2025-05-13T00:00:00"/>
    <n v="335901"/>
    <d v="2025-05-14T00:00:00"/>
    <m/>
    <n v="230.47"/>
    <d v="2025-06-13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41"/>
    <s v="44.483.444/0001-09"/>
    <s v="NF SERVICOS DO"/>
    <n v="329791"/>
    <d v="2025-05-15T00:00:00"/>
    <n v="336494"/>
    <d v="2025-05-16T00:00:00"/>
    <m/>
    <n v="230.47"/>
    <d v="2025-06-15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41"/>
    <s v="44.483.444/0001-09"/>
    <s v="NF SERVICOS DO"/>
    <n v="330864"/>
    <d v="2025-05-20T00:00:00"/>
    <n v="337573"/>
    <d v="2025-05-21T00:00:00"/>
    <m/>
    <n v="276.57"/>
    <d v="2025-06-20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31583"/>
    <d v="2025-05-22T00:00:00"/>
    <n v="338296"/>
    <d v="2025-05-23T00:00:00"/>
    <m/>
    <n v="276.57"/>
    <d v="2025-06-2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31687"/>
    <d v="2025-05-22T00:00:00"/>
    <n v="338400"/>
    <d v="2025-05-23T00:00:00"/>
    <m/>
    <n v="276.57"/>
    <d v="2025-06-2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31981"/>
    <d v="2025-05-23T00:00:00"/>
    <n v="338697"/>
    <d v="2025-05-26T00:00:00"/>
    <m/>
    <n v="230.47"/>
    <d v="2025-06-25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41"/>
    <s v="44.483.444/0001-09"/>
    <s v="NF SERVICOS DO"/>
    <n v="332451"/>
    <d v="2025-05-27T00:00:00"/>
    <n v="339170"/>
    <d v="2025-05-28T00:00:00"/>
    <m/>
    <n v="276.57"/>
    <d v="2025-06-2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1041"/>
    <s v="44.483.444/0001-09"/>
    <s v="NF SERVICOS DO"/>
    <n v="332452"/>
    <d v="2025-05-27T00:00:00"/>
    <n v="339171"/>
    <d v="2025-05-28T00:00:00"/>
    <m/>
    <n v="230.47"/>
    <d v="2025-06-2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1042"/>
    <s v="44.483.469/0001-02"/>
    <s v="NF SERVICOS DO"/>
    <n v="327502"/>
    <d v="2025-05-07T00:00:00"/>
    <n v="334194"/>
    <d v="2025-05-07T00:00:00"/>
    <m/>
    <n v="460.95"/>
    <d v="2025-06-06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42"/>
    <s v="44.483.469/0001-02"/>
    <s v="NF SERVICOS DO"/>
    <n v="328031"/>
    <d v="2025-05-07T00:00:00"/>
    <n v="334724"/>
    <d v="2025-05-08T00:00:00"/>
    <m/>
    <n v="460.95"/>
    <d v="2025-06-07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42"/>
    <s v="44.483.469/0001-02"/>
    <s v="NF SERVICOS DO"/>
    <n v="328938"/>
    <d v="2025-05-12T00:00:00"/>
    <n v="335639"/>
    <d v="2025-05-14T00:00:00"/>
    <m/>
    <n v="460.95"/>
    <d v="2025-06-13T00:00:00"/>
    <s v="E0231069"/>
    <s v="PD231050"/>
    <s v="Serviços de Publicidade Eletrônica"/>
    <n v="438.82"/>
    <m/>
    <x v="0"/>
    <m/>
    <m/>
    <m/>
    <s v="2 - FATURADO"/>
    <n v="0"/>
    <x v="0"/>
    <x v="1"/>
    <m/>
  </r>
  <r>
    <x v="1043"/>
    <s v="44.493.429/0001-33"/>
    <s v="NF SERVICOS DO"/>
    <n v="331843"/>
    <d v="2025-05-23T00:00:00"/>
    <n v="338559"/>
    <d v="2025-05-26T00:00:00"/>
    <m/>
    <n v="3042.27"/>
    <d v="2025-05-26T00:00:00"/>
    <m/>
    <m/>
    <s v="Serviços de Publicidade Eletrônica"/>
    <n v="150.02000000000001"/>
    <m/>
    <x v="0"/>
    <m/>
    <m/>
    <m/>
    <s v="1 - VENDA A VISTA"/>
    <n v="4"/>
    <x v="7"/>
    <x v="1"/>
    <m/>
  </r>
  <r>
    <x v="1044"/>
    <s v="44.493.575/0001-69"/>
    <s v="NF SERVICOS DO"/>
    <n v="330278"/>
    <d v="2025-05-16T00:00:00"/>
    <n v="336986"/>
    <d v="2025-05-19T00:00:00"/>
    <m/>
    <n v="230.47"/>
    <d v="2025-06-18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1044"/>
    <s v="44.493.575/0001-69"/>
    <s v="NF SERVICOS DO"/>
    <n v="331540"/>
    <d v="2025-05-22T00:00:00"/>
    <n v="338253"/>
    <d v="2025-05-23T00:00:00"/>
    <m/>
    <n v="276.57"/>
    <d v="2025-06-22T00:00:00"/>
    <s v="E0250788"/>
    <s v="PD025788"/>
    <s v="Serviços de Publicidade Eletrônica"/>
    <n v="263.29000000000002"/>
    <m/>
    <x v="0"/>
    <m/>
    <m/>
    <m/>
    <s v="2 - FATURADO"/>
    <n v="0"/>
    <x v="0"/>
    <x v="1"/>
    <m/>
  </r>
  <r>
    <x v="1045"/>
    <s v="44.494.136/0001-70"/>
    <s v="NF SERVICOS DO"/>
    <n v="332686"/>
    <d v="2025-05-27T00:00:00"/>
    <n v="339405"/>
    <d v="2025-05-28T00:00:00"/>
    <m/>
    <n v="184.38"/>
    <d v="2025-06-27T00:00:00"/>
    <s v="E0231056"/>
    <s v="PD231037"/>
    <s v="Serviços de Publicidade Eletrônica"/>
    <n v="175.53"/>
    <m/>
    <x v="0"/>
    <m/>
    <m/>
    <m/>
    <s v="2 - FATURADO"/>
    <n v="0"/>
    <x v="0"/>
    <x v="1"/>
    <m/>
  </r>
  <r>
    <x v="1046"/>
    <s v="44.497.659/0001-70"/>
    <s v="NF SERVICOS DO"/>
    <n v="329498"/>
    <d v="2025-05-14T00:00:00"/>
    <n v="336200"/>
    <d v="2025-05-15T00:00:00"/>
    <m/>
    <n v="553.14"/>
    <d v="2025-06-14T00:00:00"/>
    <s v="E0240882"/>
    <s v="PD024882"/>
    <s v="Serviços de Publicidade Eletrônica"/>
    <n v="526.59"/>
    <m/>
    <x v="0"/>
    <m/>
    <m/>
    <m/>
    <s v="2 - FATURADO"/>
    <n v="0"/>
    <x v="0"/>
    <x v="1"/>
    <m/>
  </r>
  <r>
    <x v="1046"/>
    <s v="44.497.659/0001-70"/>
    <s v="NF SERVICOS DO"/>
    <n v="331046"/>
    <d v="2025-05-20T00:00:00"/>
    <n v="337755"/>
    <d v="2025-05-21T00:00:00"/>
    <m/>
    <n v="368.76"/>
    <d v="2025-06-2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1047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104"/>
    <x v="6"/>
    <x v="2"/>
    <m/>
  </r>
  <r>
    <x v="1047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104"/>
    <x v="6"/>
    <x v="2"/>
    <m/>
  </r>
  <r>
    <x v="1047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104"/>
    <x v="6"/>
    <x v="2"/>
    <m/>
  </r>
  <r>
    <x v="1047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104"/>
    <x v="6"/>
    <x v="2"/>
    <m/>
  </r>
  <r>
    <x v="1047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104"/>
    <x v="6"/>
    <x v="2"/>
    <m/>
  </r>
  <r>
    <x v="1047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104"/>
    <x v="6"/>
    <x v="2"/>
    <m/>
  </r>
  <r>
    <x v="1047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104"/>
    <x v="6"/>
    <x v="2"/>
    <m/>
  </r>
  <r>
    <x v="1047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104"/>
    <x v="6"/>
    <x v="2"/>
    <m/>
  </r>
  <r>
    <x v="1047"/>
    <s v="44.498.467/0001-89"/>
    <s v="NF SERVICOS DO"/>
    <n v="328516"/>
    <d v="2025-05-09T00:00:00"/>
    <n v="335211"/>
    <d v="2025-05-12T00:00:00"/>
    <m/>
    <n v="1797.7"/>
    <d v="2025-06-11T00:00:00"/>
    <s v="E0202058"/>
    <s v="PD202058"/>
    <s v="Serviços de Publicidade Eletrônica"/>
    <n v="1711.41"/>
    <m/>
    <x v="0"/>
    <m/>
    <m/>
    <m/>
    <s v="2 - FATURADO"/>
    <n v="0"/>
    <x v="0"/>
    <x v="1"/>
    <m/>
  </r>
  <r>
    <x v="1047"/>
    <s v="44.498.467/0001-89"/>
    <s v="NF SERVICOS DO"/>
    <n v="329247"/>
    <d v="2025-05-13T00:00:00"/>
    <n v="335948"/>
    <d v="2025-05-14T00:00:00"/>
    <m/>
    <n v="230.47"/>
    <d v="2025-06-13T00:00:00"/>
    <s v="E0202058"/>
    <s v="PD202058"/>
    <s v="Serviços de Publicidade Eletrônica"/>
    <n v="219.41"/>
    <m/>
    <x v="0"/>
    <m/>
    <m/>
    <m/>
    <s v="2 - FATURADO"/>
    <n v="0"/>
    <x v="0"/>
    <x v="1"/>
    <m/>
  </r>
  <r>
    <x v="1047"/>
    <s v="44.498.467/0001-89"/>
    <s v="NF SERVICOS DO"/>
    <n v="329531"/>
    <d v="2025-05-14T00:00:00"/>
    <n v="336233"/>
    <d v="2025-05-15T00:00:00"/>
    <m/>
    <n v="322.67"/>
    <d v="2025-06-14T00:00:00"/>
    <s v="E0202058"/>
    <s v="PD202058"/>
    <s v="Serviços de Publicidade Eletrônica"/>
    <n v="307.18"/>
    <m/>
    <x v="0"/>
    <m/>
    <m/>
    <m/>
    <s v="2 - FATURADO"/>
    <n v="0"/>
    <x v="0"/>
    <x v="1"/>
    <m/>
  </r>
  <r>
    <x v="1047"/>
    <s v="44.498.467/0001-89"/>
    <s v="NF SERVICOS DO"/>
    <n v="330351"/>
    <d v="2025-05-16T00:00:00"/>
    <n v="337059"/>
    <d v="2025-05-19T00:00:00"/>
    <m/>
    <n v="138.28"/>
    <d v="2025-06-18T00:00:00"/>
    <s v="E0202058"/>
    <s v="PD202058"/>
    <s v="Serviços de Publicidade Eletrônica"/>
    <n v="131.63999999999999"/>
    <m/>
    <x v="0"/>
    <m/>
    <m/>
    <m/>
    <s v="2 - FATURADO"/>
    <n v="0"/>
    <x v="0"/>
    <x v="1"/>
    <m/>
  </r>
  <r>
    <x v="1047"/>
    <s v="44.498.467/0001-89"/>
    <s v="NF SERVICOS DO"/>
    <n v="331368"/>
    <d v="2025-05-21T00:00:00"/>
    <n v="338077"/>
    <d v="2025-05-22T00:00:00"/>
    <m/>
    <n v="1244.56"/>
    <d v="2025-06-21T00:00:00"/>
    <s v="E0202058"/>
    <s v="PD202058"/>
    <s v="Serviços de Publicidade Eletrônica"/>
    <n v="1184.82"/>
    <m/>
    <x v="0"/>
    <m/>
    <m/>
    <m/>
    <s v="2 - FATURADO"/>
    <n v="0"/>
    <x v="0"/>
    <x v="1"/>
    <m/>
  </r>
  <r>
    <x v="1047"/>
    <s v="44.498.467/0001-89"/>
    <s v="NF SERVICOS DO"/>
    <n v="331783"/>
    <d v="2025-05-22T00:00:00"/>
    <n v="338496"/>
    <d v="2025-05-23T00:00:00"/>
    <m/>
    <n v="276.57"/>
    <d v="2025-06-22T00:00:00"/>
    <s v="E0202058"/>
    <s v="PD202058"/>
    <s v="Serviços de Publicidade Eletrônica"/>
    <n v="263.29000000000002"/>
    <m/>
    <x v="0"/>
    <m/>
    <m/>
    <m/>
    <s v="2 - FATURADO"/>
    <n v="0"/>
    <x v="0"/>
    <x v="1"/>
    <m/>
  </r>
  <r>
    <x v="1048"/>
    <s v="44.498.988/0001-36"/>
    <s v="NF SERVICOS DO"/>
    <n v="327093"/>
    <d v="2025-04-30T00:00:00"/>
    <n v="333784"/>
    <d v="2025-05-02T00:00:00"/>
    <m/>
    <n v="414.85"/>
    <d v="2025-06-01T00:00:00"/>
    <s v="E0240934"/>
    <s v="PD024934"/>
    <s v="Serviços de Publicidade Eletrônica"/>
    <n v="394.94"/>
    <m/>
    <x v="0"/>
    <m/>
    <m/>
    <m/>
    <s v="2 - FATURADO"/>
    <n v="0"/>
    <x v="0"/>
    <x v="1"/>
    <m/>
  </r>
  <r>
    <x v="1048"/>
    <s v="44.498.988/0001-36"/>
    <s v="NF SERVICOS DO"/>
    <n v="327545"/>
    <d v="2025-05-07T00:00:00"/>
    <n v="334237"/>
    <d v="2025-05-07T00:00:00"/>
    <m/>
    <n v="507.05"/>
    <d v="2025-06-06T00:00:00"/>
    <s v="E0240934"/>
    <s v="PD024934"/>
    <s v="Serviços de Publicidade Eletrônica"/>
    <n v="482.71"/>
    <m/>
    <x v="0"/>
    <m/>
    <m/>
    <m/>
    <s v="2 - FATURADO"/>
    <n v="0"/>
    <x v="0"/>
    <x v="1"/>
    <m/>
  </r>
  <r>
    <x v="1049"/>
    <s v="44.518.371/0001-35"/>
    <s v="ND-POUPATEMPO 4.0"/>
    <n v="6236"/>
    <d v="2025-05-06T00:00:00"/>
    <s v="PPT00712"/>
    <s v="PPT00712"/>
    <d v="2025-05-01T00:00:00"/>
    <n v="19673.77"/>
    <d v="2025-06-05T00:00:00"/>
    <s v="PPT00712"/>
    <s v="PP00712"/>
    <s v="IMPLANTACAO E OPERACAO DO POUPATEMPO GARCA"/>
    <n v="19673.77"/>
    <d v="2025-05-01T00:00:00"/>
    <x v="0"/>
    <m/>
    <s v="PD-PRC-2022/02546"/>
    <m/>
    <s v="2 - FATURADO"/>
    <n v="0"/>
    <x v="0"/>
    <x v="13"/>
    <m/>
  </r>
  <r>
    <x v="1049"/>
    <s v="44.518.371/0001-35"/>
    <s v="NF SERVICOS DO"/>
    <n v="330484"/>
    <d v="2025-05-19T00:00:00"/>
    <n v="337192"/>
    <d v="2025-05-20T00:00:00"/>
    <m/>
    <n v="165.94"/>
    <d v="2025-06-19T00:00:00"/>
    <s v="E0231031"/>
    <s v="PD231012"/>
    <s v="Serviços de Publicidade Eletrônica"/>
    <n v="157.97"/>
    <m/>
    <x v="0"/>
    <m/>
    <m/>
    <m/>
    <s v="2 - FATURADO"/>
    <n v="0"/>
    <x v="0"/>
    <x v="1"/>
    <m/>
  </r>
  <r>
    <x v="1049"/>
    <s v="44.518.371/0001-35"/>
    <s v="NF SERVICOS DO"/>
    <n v="332260"/>
    <d v="2025-05-26T00:00:00"/>
    <n v="338979"/>
    <d v="2025-05-27T00:00:00"/>
    <m/>
    <n v="165.94"/>
    <d v="2025-06-26T00:00:00"/>
    <s v="E0231031"/>
    <s v="PD231012"/>
    <s v="Serviços de Publicidade Eletrônica"/>
    <n v="157.97"/>
    <m/>
    <x v="0"/>
    <m/>
    <m/>
    <m/>
    <s v="2 - FATURADO"/>
    <n v="0"/>
    <x v="0"/>
    <x v="1"/>
    <m/>
  </r>
  <r>
    <x v="1049"/>
    <s v="44.518.371/0001-35"/>
    <s v="NF SERVICOS DO"/>
    <n v="332549"/>
    <d v="2025-05-27T00:00:00"/>
    <n v="339268"/>
    <d v="2025-05-28T00:00:00"/>
    <m/>
    <n v="387.2"/>
    <d v="2025-06-27T00:00:00"/>
    <s v="E0231031"/>
    <s v="PD231012"/>
    <s v="Serviços de Publicidade Eletrônica"/>
    <n v="368.61"/>
    <m/>
    <x v="0"/>
    <m/>
    <m/>
    <m/>
    <s v="2 - FATURADO"/>
    <n v="0"/>
    <x v="0"/>
    <x v="1"/>
    <m/>
  </r>
  <r>
    <x v="1049"/>
    <s v="44.518.371/0001-35"/>
    <s v="NF SERVICOS DO"/>
    <n v="332550"/>
    <d v="2025-05-27T00:00:00"/>
    <n v="339269"/>
    <d v="2025-05-28T00:00:00"/>
    <m/>
    <n v="221.26"/>
    <d v="2025-06-27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1050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152"/>
    <x v="2"/>
    <x v="2"/>
    <m/>
  </r>
  <r>
    <x v="1050"/>
    <s v="44.518.389/0001-37"/>
    <s v="NF SERVICOS DO"/>
    <n v="330613"/>
    <d v="2025-05-19T00:00:00"/>
    <n v="337321"/>
    <d v="2025-05-20T00:00:00"/>
    <m/>
    <n v="230.47"/>
    <d v="2025-06-19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1051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104"/>
    <x v="6"/>
    <x v="2"/>
    <m/>
  </r>
  <r>
    <x v="1051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104"/>
    <x v="6"/>
    <x v="2"/>
    <m/>
  </r>
  <r>
    <x v="1051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104"/>
    <x v="6"/>
    <x v="2"/>
    <m/>
  </r>
  <r>
    <x v="1051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104"/>
    <x v="6"/>
    <x v="2"/>
    <m/>
  </r>
  <r>
    <x v="1051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104"/>
    <x v="6"/>
    <x v="2"/>
    <m/>
  </r>
  <r>
    <x v="1051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104"/>
    <x v="6"/>
    <x v="2"/>
    <m/>
  </r>
  <r>
    <x v="1051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65"/>
    <x v="8"/>
    <x v="1"/>
    <m/>
  </r>
  <r>
    <x v="1051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62"/>
    <x v="8"/>
    <x v="1"/>
    <m/>
  </r>
  <r>
    <x v="1051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48"/>
    <x v="5"/>
    <x v="1"/>
    <m/>
  </r>
  <r>
    <x v="1051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41"/>
    <x v="5"/>
    <x v="1"/>
    <m/>
  </r>
  <r>
    <x v="1051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34"/>
    <x v="5"/>
    <x v="1"/>
    <m/>
  </r>
  <r>
    <x v="1051"/>
    <s v="44.518.397/0001-83"/>
    <s v="NF SERVICOS DO"/>
    <n v="321155"/>
    <d v="2025-04-07T00:00:00"/>
    <n v="327826"/>
    <d v="2025-04-07T00:00:00"/>
    <m/>
    <n v="322.67"/>
    <d v="2025-05-07T00:00:00"/>
    <s v="E0201122"/>
    <s v="PD201122"/>
    <s v="Serviços de Publicidade Eletrônica"/>
    <n v="307.18"/>
    <m/>
    <x v="0"/>
    <m/>
    <m/>
    <m/>
    <s v="2 - FATURADO"/>
    <n v="23"/>
    <x v="7"/>
    <x v="1"/>
    <m/>
  </r>
  <r>
    <x v="1051"/>
    <s v="44.518.397/0001-83"/>
    <s v="NF SERVICOS DO"/>
    <n v="324438"/>
    <d v="2025-04-16T00:00:00"/>
    <n v="331120"/>
    <d v="2025-04-17T00:00:00"/>
    <m/>
    <n v="276.57"/>
    <d v="2025-05-17T00:00:00"/>
    <s v="E0201122"/>
    <s v="PD201122"/>
    <s v="Serviços de Publicidade Eletrônica"/>
    <n v="263.29000000000002"/>
    <m/>
    <x v="0"/>
    <m/>
    <m/>
    <m/>
    <s v="2 - FATURADO"/>
    <n v="13"/>
    <x v="7"/>
    <x v="1"/>
    <m/>
  </r>
  <r>
    <x v="1051"/>
    <s v="44.518.397/0001-83"/>
    <s v="NF SERVICOS DO"/>
    <n v="326151"/>
    <d v="2025-04-25T00:00:00"/>
    <n v="332839"/>
    <d v="2025-04-28T00:00:00"/>
    <m/>
    <n v="322.67"/>
    <d v="2025-05-28T00:00:00"/>
    <s v="E0201122"/>
    <s v="PD201122"/>
    <s v="Serviços de Publicidade Eletrônica"/>
    <n v="307.18"/>
    <m/>
    <x v="0"/>
    <m/>
    <m/>
    <m/>
    <s v="2 - FATURADO"/>
    <n v="2"/>
    <x v="7"/>
    <x v="1"/>
    <m/>
  </r>
  <r>
    <x v="1051"/>
    <s v="44.518.397/0001-83"/>
    <s v="NF SERVICOS DO"/>
    <n v="326710"/>
    <d v="2025-04-29T00:00:00"/>
    <n v="333401"/>
    <d v="2025-04-30T00:00:00"/>
    <m/>
    <n v="368.76"/>
    <d v="2025-05-30T00:00:00"/>
    <s v="E0201122"/>
    <s v="PD201122"/>
    <s v="Serviços de Publicidade Eletrônica"/>
    <n v="351.06"/>
    <m/>
    <x v="0"/>
    <m/>
    <m/>
    <m/>
    <s v="2 - FATURADO"/>
    <n v="1"/>
    <x v="7"/>
    <x v="1"/>
    <m/>
  </r>
  <r>
    <x v="1052"/>
    <s v="44.518.405/0001-91"/>
    <s v="NF SERVICOS DO"/>
    <n v="327558"/>
    <d v="2025-05-07T00:00:00"/>
    <n v="334250"/>
    <d v="2025-05-07T00:00:00"/>
    <m/>
    <n v="230.47"/>
    <d v="2025-06-06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1052"/>
    <s v="44.518.405/0001-91"/>
    <s v="NF SERVICOS DO"/>
    <n v="327861"/>
    <d v="2025-05-07T00:00:00"/>
    <n v="334554"/>
    <d v="2025-05-08T00:00:00"/>
    <m/>
    <n v="230.47"/>
    <d v="2025-06-07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1052"/>
    <s v="44.518.405/0001-91"/>
    <s v="NF SERVICOS DO"/>
    <n v="328698"/>
    <d v="2025-05-09T00:00:00"/>
    <n v="335393"/>
    <d v="2025-05-12T00:00:00"/>
    <m/>
    <n v="322.67"/>
    <d v="2025-06-11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52"/>
    <s v="44.518.405/0001-91"/>
    <s v="NF SERVICOS DO"/>
    <n v="329409"/>
    <d v="2025-05-13T00:00:00"/>
    <n v="336110"/>
    <d v="2025-05-14T00:00:00"/>
    <m/>
    <n v="276.57"/>
    <d v="2025-06-13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52"/>
    <s v="44.518.405/0001-91"/>
    <s v="NF SERVICOS DO"/>
    <n v="329410"/>
    <d v="2025-05-13T00:00:00"/>
    <n v="336111"/>
    <d v="2025-05-14T00:00:00"/>
    <m/>
    <n v="322.67"/>
    <d v="2025-06-13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52"/>
    <s v="44.518.405/0001-91"/>
    <s v="NF SERVICOS DO"/>
    <n v="329855"/>
    <d v="2025-05-15T00:00:00"/>
    <n v="336558"/>
    <d v="2025-05-16T00:00:00"/>
    <m/>
    <n v="691.42"/>
    <d v="2025-06-15T00:00:00"/>
    <s v="E0220760"/>
    <s v="PD022760"/>
    <s v="Serviços de Publicidade Eletrônica"/>
    <n v="658.23"/>
    <m/>
    <x v="0"/>
    <m/>
    <m/>
    <m/>
    <s v="2 - FATURADO"/>
    <n v="0"/>
    <x v="0"/>
    <x v="1"/>
    <m/>
  </r>
  <r>
    <x v="1052"/>
    <s v="44.518.405/0001-91"/>
    <s v="NF SERVICOS DO"/>
    <n v="329856"/>
    <d v="2025-05-15T00:00:00"/>
    <n v="336559"/>
    <d v="2025-05-16T00:00:00"/>
    <m/>
    <n v="737.52"/>
    <d v="2025-06-15T00:00:00"/>
    <s v="E0220760"/>
    <s v="PD022760"/>
    <s v="Serviços de Publicidade Eletrônica"/>
    <n v="702.12"/>
    <m/>
    <x v="0"/>
    <m/>
    <m/>
    <m/>
    <s v="2 - FATURADO"/>
    <n v="0"/>
    <x v="0"/>
    <x v="1"/>
    <m/>
  </r>
  <r>
    <x v="1052"/>
    <s v="44.518.405/0001-91"/>
    <s v="NF SERVICOS DO"/>
    <n v="330179"/>
    <d v="2025-05-16T00:00:00"/>
    <n v="336887"/>
    <d v="2025-05-19T00:00:00"/>
    <m/>
    <n v="276.57"/>
    <d v="2025-06-18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1052"/>
    <s v="44.518.405/0001-91"/>
    <s v="NF SERVICOS DO"/>
    <n v="331070"/>
    <d v="2025-05-20T00:00:00"/>
    <n v="337779"/>
    <d v="2025-05-21T00:00:00"/>
    <m/>
    <n v="230.47"/>
    <d v="2025-06-20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1052"/>
    <s v="44.518.405/0001-91"/>
    <s v="NF SERVICOS DO"/>
    <n v="331273"/>
    <d v="2025-05-21T00:00:00"/>
    <n v="337982"/>
    <d v="2025-05-22T00:00:00"/>
    <m/>
    <n v="368.76"/>
    <d v="2025-06-21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1052"/>
    <s v="44.518.405/0001-91"/>
    <s v="NF SERVICOS DO"/>
    <n v="332199"/>
    <d v="2025-05-26T00:00:00"/>
    <n v="338918"/>
    <d v="2025-05-27T00:00:00"/>
    <m/>
    <n v="322.67"/>
    <d v="2025-06-26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1052"/>
    <s v="44.518.405/0001-91"/>
    <s v="NF SERVICOS DO"/>
    <n v="332217"/>
    <d v="2025-05-26T00:00:00"/>
    <n v="338936"/>
    <d v="2025-05-27T00:00:00"/>
    <m/>
    <n v="184.38"/>
    <d v="2025-06-26T00:00:00"/>
    <s v="E0220760"/>
    <s v="PD022760"/>
    <s v="Serviços de Publicidade Eletrônica"/>
    <n v="175.53"/>
    <m/>
    <x v="0"/>
    <m/>
    <m/>
    <m/>
    <s v="2 - FATURADO"/>
    <n v="0"/>
    <x v="0"/>
    <x v="1"/>
    <m/>
  </r>
  <r>
    <x v="1052"/>
    <s v="44.518.405/0001-91"/>
    <s v="NF SERVICOS DO"/>
    <n v="332218"/>
    <d v="2025-05-26T00:00:00"/>
    <n v="338937"/>
    <d v="2025-05-27T00:00:00"/>
    <m/>
    <n v="184.38"/>
    <d v="2025-06-26T00:00:00"/>
    <s v="E0220760"/>
    <s v="PD022760"/>
    <s v="Serviços de Publicidade Eletrônica"/>
    <n v="175.53"/>
    <m/>
    <x v="0"/>
    <m/>
    <m/>
    <m/>
    <s v="2 - FATURADO"/>
    <n v="0"/>
    <x v="0"/>
    <x v="1"/>
    <m/>
  </r>
  <r>
    <x v="1053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124"/>
    <x v="3"/>
    <x v="2"/>
    <m/>
  </r>
  <r>
    <x v="1053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124"/>
    <x v="3"/>
    <x v="2"/>
    <m/>
  </r>
  <r>
    <x v="1053"/>
    <s v="44.518.496/0001-65"/>
    <s v="NF SERVICOS DO"/>
    <n v="324405"/>
    <d v="2025-04-16T00:00:00"/>
    <n v="331087"/>
    <d v="2025-04-17T00:00:00"/>
    <m/>
    <n v="92.19"/>
    <d v="2025-05-17T00:00:00"/>
    <s v="E0231017"/>
    <s v="PD023998"/>
    <s v="Serviços de Publicidade Eletrônica"/>
    <n v="87.76"/>
    <m/>
    <x v="0"/>
    <m/>
    <m/>
    <m/>
    <s v="2 - FATURADO"/>
    <n v="13"/>
    <x v="7"/>
    <x v="1"/>
    <m/>
  </r>
  <r>
    <x v="1053"/>
    <s v="44.518.496/0001-65"/>
    <s v="NF SERVICOS DO"/>
    <n v="324822"/>
    <d v="2025-04-17T00:00:00"/>
    <n v="331503"/>
    <d v="2025-04-22T00:00:00"/>
    <m/>
    <n v="138.28"/>
    <d v="2025-05-22T00:00:00"/>
    <s v="E0231017"/>
    <s v="PD023998"/>
    <s v="Serviços de Publicidade Eletrônica"/>
    <n v="131.63999999999999"/>
    <m/>
    <x v="0"/>
    <m/>
    <m/>
    <m/>
    <s v="2 - FATURADO"/>
    <n v="8"/>
    <x v="7"/>
    <x v="1"/>
    <m/>
  </r>
  <r>
    <x v="1053"/>
    <s v="44.518.496/0001-65"/>
    <s v="NF SERVICOS DO"/>
    <n v="327696"/>
    <d v="2025-05-07T00:00:00"/>
    <n v="334388"/>
    <d v="2025-05-07T00:00:00"/>
    <m/>
    <n v="184.38"/>
    <d v="2025-06-06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1053"/>
    <s v="44.518.496/0001-65"/>
    <s v="NF SERVICOS DO"/>
    <n v="328490"/>
    <d v="2025-05-09T00:00:00"/>
    <n v="335185"/>
    <d v="2025-05-12T00:00:00"/>
    <m/>
    <n v="184.38"/>
    <d v="2025-06-11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1053"/>
    <s v="44.518.496/0001-65"/>
    <s v="NF SERVICOS DO"/>
    <n v="330036"/>
    <d v="2025-05-15T00:00:00"/>
    <n v="336739"/>
    <d v="2025-05-16T00:00:00"/>
    <m/>
    <n v="184.38"/>
    <d v="2025-06-15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1053"/>
    <s v="44.518.496/0001-65"/>
    <s v="NF SERVICOS DO"/>
    <n v="331907"/>
    <d v="2025-05-23T00:00:00"/>
    <n v="338623"/>
    <d v="2025-05-26T00:00:00"/>
    <m/>
    <n v="184.38"/>
    <d v="2025-06-25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1054"/>
    <s v="44.518.504/0001-73"/>
    <s v="NF SERVICOS DO"/>
    <n v="327494"/>
    <d v="2025-05-07T00:00:00"/>
    <n v="334186"/>
    <d v="2025-05-07T00:00:00"/>
    <m/>
    <n v="507.05"/>
    <d v="2025-06-06T00:00:00"/>
    <s v="E0201513"/>
    <s v="PD201513"/>
    <s v="Serviços de Publicidade Eletrônica"/>
    <n v="482.71"/>
    <m/>
    <x v="0"/>
    <m/>
    <m/>
    <m/>
    <s v="2 - FATURADO"/>
    <n v="0"/>
    <x v="0"/>
    <x v="1"/>
    <m/>
  </r>
  <r>
    <x v="1054"/>
    <s v="44.518.504/0001-73"/>
    <s v="NF SERVICOS DO"/>
    <n v="327821"/>
    <d v="2025-05-07T00:00:00"/>
    <n v="334514"/>
    <d v="2025-05-08T00:00:00"/>
    <m/>
    <n v="1336.75"/>
    <d v="2025-06-07T00:00:00"/>
    <s v="E0201513"/>
    <s v="PD201513"/>
    <s v="Serviços de Publicidade Eletrônica"/>
    <n v="1272.5899999999999"/>
    <m/>
    <x v="0"/>
    <m/>
    <m/>
    <m/>
    <s v="2 - FATURADO"/>
    <n v="0"/>
    <x v="0"/>
    <x v="1"/>
    <m/>
  </r>
  <r>
    <x v="1054"/>
    <s v="44.518.504/0001-73"/>
    <s v="NF SERVICOS DO"/>
    <n v="328605"/>
    <d v="2025-05-09T00:00:00"/>
    <n v="335300"/>
    <d v="2025-05-12T00:00:00"/>
    <m/>
    <n v="553.14"/>
    <d v="2025-06-11T00:00:00"/>
    <s v="E0201513"/>
    <s v="PD201513"/>
    <s v="Serviços de Publicidade Eletrônica"/>
    <n v="526.59"/>
    <m/>
    <x v="0"/>
    <m/>
    <m/>
    <m/>
    <s v="2 - FATURADO"/>
    <n v="0"/>
    <x v="0"/>
    <x v="1"/>
    <m/>
  </r>
  <r>
    <x v="1054"/>
    <s v="44.518.504/0001-73"/>
    <s v="NF SERVICOS DO"/>
    <n v="330074"/>
    <d v="2025-05-15T00:00:00"/>
    <n v="336777"/>
    <d v="2025-05-16T00:00:00"/>
    <m/>
    <n v="967.99"/>
    <d v="2025-06-15T00:00:00"/>
    <s v="E0201513"/>
    <s v="PD201513"/>
    <s v="Serviços de Publicidade Eletrônica"/>
    <n v="921.53"/>
    <m/>
    <x v="0"/>
    <m/>
    <m/>
    <m/>
    <s v="2 - FATURADO"/>
    <n v="0"/>
    <x v="0"/>
    <x v="1"/>
    <m/>
  </r>
  <r>
    <x v="1054"/>
    <s v="44.518.504/0001-73"/>
    <s v="NF SERVICOS DO"/>
    <n v="330075"/>
    <d v="2025-05-15T00:00:00"/>
    <n v="336778"/>
    <d v="2025-05-16T00:00:00"/>
    <m/>
    <n v="414.85"/>
    <d v="2025-06-15T00:00:00"/>
    <s v="E0201513"/>
    <s v="PD201513"/>
    <s v="Serviços de Publicidade Eletrônica"/>
    <n v="394.94"/>
    <m/>
    <x v="0"/>
    <m/>
    <m/>
    <m/>
    <s v="2 - FATURADO"/>
    <n v="0"/>
    <x v="0"/>
    <x v="1"/>
    <m/>
  </r>
  <r>
    <x v="1054"/>
    <s v="44.518.504/0001-73"/>
    <s v="NF SERVICOS DO"/>
    <n v="330367"/>
    <d v="2025-05-16T00:00:00"/>
    <n v="337075"/>
    <d v="2025-05-19T00:00:00"/>
    <m/>
    <n v="599.23"/>
    <d v="2025-06-18T00:00:00"/>
    <s v="E0201513"/>
    <s v="PD201513"/>
    <s v="Serviços de Publicidade Eletrônica"/>
    <n v="570.47"/>
    <m/>
    <x v="0"/>
    <m/>
    <m/>
    <m/>
    <s v="2 - FATURADO"/>
    <n v="0"/>
    <x v="0"/>
    <x v="1"/>
    <m/>
  </r>
  <r>
    <x v="1054"/>
    <s v="44.518.504/0001-73"/>
    <s v="NF SERVICOS DO"/>
    <n v="330748"/>
    <d v="2025-05-19T00:00:00"/>
    <n v="337456"/>
    <d v="2025-05-20T00:00:00"/>
    <m/>
    <n v="322.67"/>
    <d v="2025-06-19T00:00:00"/>
    <s v="E0201513"/>
    <s v="PD201513"/>
    <s v="Serviços de Publicidade Eletrônica"/>
    <n v="307.18"/>
    <m/>
    <x v="0"/>
    <m/>
    <m/>
    <m/>
    <s v="2 - FATURADO"/>
    <n v="0"/>
    <x v="0"/>
    <x v="1"/>
    <m/>
  </r>
  <r>
    <x v="1054"/>
    <s v="44.518.504/0001-73"/>
    <s v="NF SERVICOS DO"/>
    <n v="330749"/>
    <d v="2025-05-19T00:00:00"/>
    <n v="337457"/>
    <d v="2025-05-20T00:00:00"/>
    <m/>
    <n v="460.95"/>
    <d v="2025-06-19T00:00:00"/>
    <s v="E0201513"/>
    <s v="PD201513"/>
    <s v="Serviços de Publicidade Eletrônica"/>
    <n v="438.82"/>
    <m/>
    <x v="0"/>
    <m/>
    <m/>
    <m/>
    <s v="2 - FATURADO"/>
    <n v="0"/>
    <x v="0"/>
    <x v="1"/>
    <m/>
  </r>
  <r>
    <x v="1054"/>
    <s v="44.518.504/0001-73"/>
    <s v="NF SERVICOS DO"/>
    <n v="331334"/>
    <d v="2025-05-21T00:00:00"/>
    <n v="338043"/>
    <d v="2025-05-22T00:00:00"/>
    <m/>
    <n v="553.14"/>
    <d v="2025-06-21T00:00:00"/>
    <s v="E0201513"/>
    <s v="PD201513"/>
    <s v="Serviços de Publicidade Eletrônica"/>
    <n v="526.59"/>
    <m/>
    <x v="0"/>
    <m/>
    <m/>
    <m/>
    <s v="2 - FATURADO"/>
    <n v="0"/>
    <x v="0"/>
    <x v="1"/>
    <m/>
  </r>
  <r>
    <x v="1054"/>
    <s v="44.518.504/0001-73"/>
    <s v="NF SERVICOS DO"/>
    <n v="331731"/>
    <d v="2025-05-22T00:00:00"/>
    <n v="338444"/>
    <d v="2025-05-23T00:00:00"/>
    <m/>
    <n v="322.67"/>
    <d v="2025-06-22T00:00:00"/>
    <s v="E0201513"/>
    <s v="PD201513"/>
    <s v="Serviços de Publicidade Eletrônica"/>
    <n v="307.18"/>
    <m/>
    <x v="0"/>
    <m/>
    <m/>
    <m/>
    <s v="2 - FATURADO"/>
    <n v="0"/>
    <x v="0"/>
    <x v="1"/>
    <m/>
  </r>
  <r>
    <x v="1055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279"/>
    <x v="4"/>
    <x v="1"/>
    <m/>
  </r>
  <r>
    <x v="1056"/>
    <s v="44.529.592/0001-09"/>
    <s v="NF SERVICOS DO"/>
    <n v="587"/>
    <d v="2021-08-02T00:00:00"/>
    <n v="592"/>
    <d v="2021-08-11T00:00:00"/>
    <m/>
    <n v="322.66000000000003"/>
    <d v="2021-09-01T00:00:00"/>
    <s v="E0201228"/>
    <s v="PD201228"/>
    <s v="Serviços de Publicidade Eletrônica"/>
    <n v="322.66000000000003"/>
    <m/>
    <x v="17"/>
    <m/>
    <m/>
    <m/>
    <s v="2 - FATURADO"/>
    <n v="1367"/>
    <x v="4"/>
    <x v="1"/>
    <m/>
  </r>
  <r>
    <x v="1056"/>
    <s v="44.529.592/0001-09"/>
    <s v="NF SERVICOS DO"/>
    <n v="849"/>
    <d v="2021-08-03T00:00:00"/>
    <n v="854"/>
    <d v="2021-08-11T00:00:00"/>
    <m/>
    <n v="322.66000000000003"/>
    <d v="2021-09-02T00:00:00"/>
    <s v="E0201228"/>
    <s v="PD201228"/>
    <s v="Serviços de Publicidade Eletrônica"/>
    <n v="322.66000000000003"/>
    <m/>
    <x v="17"/>
    <m/>
    <m/>
    <m/>
    <s v="2 - FATURADO"/>
    <n v="1366"/>
    <x v="4"/>
    <x v="1"/>
    <m/>
  </r>
  <r>
    <x v="1056"/>
    <s v="44.529.592/0001-09"/>
    <s v="NF SERVICOS DO"/>
    <n v="1529"/>
    <d v="2021-08-05T00:00:00"/>
    <n v="1533"/>
    <d v="2021-08-11T00:00:00"/>
    <m/>
    <n v="645.33000000000004"/>
    <d v="2021-09-04T00:00:00"/>
    <s v="E0201228"/>
    <s v="PD201228"/>
    <s v="Serviços de Publicidade Eletrônica"/>
    <n v="645.33000000000004"/>
    <m/>
    <x v="17"/>
    <m/>
    <m/>
    <m/>
    <s v="2 - FATURADO"/>
    <n v="1364"/>
    <x v="4"/>
    <x v="1"/>
    <m/>
  </r>
  <r>
    <x v="1056"/>
    <s v="44.529.592/0001-09"/>
    <s v="NF SERVICOS DO"/>
    <n v="17813"/>
    <d v="2021-09-30T00:00:00"/>
    <n v="21976"/>
    <d v="2021-10-01T00:00:00"/>
    <m/>
    <n v="322.66000000000003"/>
    <d v="2021-10-31T00:00:00"/>
    <s v="E0201228"/>
    <s v="PD201228"/>
    <s v="Serviços de Publicidade Eletrônica"/>
    <n v="322.66000000000003"/>
    <m/>
    <x v="17"/>
    <m/>
    <m/>
    <m/>
    <s v="2 - FATURADO"/>
    <n v="1307"/>
    <x v="4"/>
    <x v="1"/>
    <m/>
  </r>
  <r>
    <x v="1056"/>
    <s v="44.529.592/0001-09"/>
    <s v="NF SERVICOS DO"/>
    <n v="37949"/>
    <d v="2021-11-26T00:00:00"/>
    <n v="42205"/>
    <d v="2021-11-29T00:00:00"/>
    <m/>
    <n v="645.33000000000004"/>
    <d v="2021-12-29T00:00:00"/>
    <s v="E0201228"/>
    <s v="PD201228"/>
    <s v="Serviços de Publicidade Eletrônica"/>
    <n v="645.33000000000004"/>
    <m/>
    <x v="17"/>
    <m/>
    <m/>
    <m/>
    <s v="2 - FATURADO"/>
    <n v="1248"/>
    <x v="4"/>
    <x v="1"/>
    <m/>
  </r>
  <r>
    <x v="1056"/>
    <s v="44.529.592/0001-09"/>
    <s v="NF SERVICOS DO"/>
    <n v="53371"/>
    <d v="2022-01-18T00:00:00"/>
    <n v="58163"/>
    <d v="2022-01-19T00:00:00"/>
    <m/>
    <n v="276.57"/>
    <d v="2022-02-18T00:00:00"/>
    <s v="E0201228"/>
    <s v="PD201228"/>
    <s v="Serviços de Publicidade Eletrônica"/>
    <n v="276.57"/>
    <m/>
    <x v="17"/>
    <m/>
    <m/>
    <m/>
    <s v="2 - FATURADO"/>
    <n v="1197"/>
    <x v="4"/>
    <x v="1"/>
    <m/>
  </r>
  <r>
    <x v="1056"/>
    <s v="44.529.592/0001-09"/>
    <s v="NF SERVICOS DO"/>
    <n v="55156"/>
    <d v="2022-01-25T00:00:00"/>
    <n v="59531"/>
    <d v="2022-01-25T00:00:00"/>
    <m/>
    <n v="921.9"/>
    <d v="2022-02-24T00:00:00"/>
    <s v="E0201228"/>
    <s v="PD201228"/>
    <s v="Serviços de Publicidade Eletrônica"/>
    <n v="921.9"/>
    <m/>
    <x v="17"/>
    <m/>
    <m/>
    <m/>
    <s v="2 - FATURADO"/>
    <n v="1191"/>
    <x v="4"/>
    <x v="1"/>
    <m/>
  </r>
  <r>
    <x v="1056"/>
    <s v="44.529.592/0001-09"/>
    <s v="NF SERVICOS DO"/>
    <n v="72775"/>
    <d v="2022-03-18T00:00:00"/>
    <n v="77247"/>
    <d v="2022-03-21T00:00:00"/>
    <m/>
    <n v="599.23"/>
    <d v="2022-04-20T00:00:00"/>
    <s v="E0201228"/>
    <s v="PD201228"/>
    <s v="Serviços de Publicidade Eletrônica"/>
    <n v="599.23"/>
    <m/>
    <x v="17"/>
    <m/>
    <m/>
    <m/>
    <s v="2 - FATURADO"/>
    <n v="1136"/>
    <x v="4"/>
    <x v="1"/>
    <m/>
  </r>
  <r>
    <x v="1056"/>
    <s v="44.529.592/0001-09"/>
    <s v="NF SERVICOS DO"/>
    <n v="88690"/>
    <d v="2022-05-13T00:00:00"/>
    <n v="93251"/>
    <d v="2022-05-13T00:00:00"/>
    <m/>
    <n v="414.85"/>
    <d v="2022-06-12T00:00:00"/>
    <s v="E0201228"/>
    <s v="PD201228"/>
    <s v="Serviços de Publicidade Eletrônica"/>
    <n v="414.85"/>
    <m/>
    <x v="17"/>
    <m/>
    <m/>
    <m/>
    <s v="2 - FATURADO"/>
    <n v="1083"/>
    <x v="4"/>
    <x v="1"/>
    <m/>
  </r>
  <r>
    <x v="1056"/>
    <s v="44.529.592/0001-09"/>
    <s v="NF SERVICOS DO"/>
    <n v="89624"/>
    <d v="2022-05-13T00:00:00"/>
    <n v="94185"/>
    <d v="2022-05-13T00:00:00"/>
    <m/>
    <n v="368.76"/>
    <d v="2022-06-12T00:00:00"/>
    <s v="E0201228"/>
    <s v="PD201228"/>
    <s v="Serviços de Publicidade Eletrônica"/>
    <n v="368.76"/>
    <m/>
    <x v="17"/>
    <m/>
    <m/>
    <m/>
    <s v="2 - FATURADO"/>
    <n v="1083"/>
    <x v="4"/>
    <x v="1"/>
    <m/>
  </r>
  <r>
    <x v="1056"/>
    <s v="44.529.592/0001-09"/>
    <s v="NF SERVICOS DO"/>
    <n v="90085"/>
    <d v="2022-05-13T00:00:00"/>
    <n v="94646"/>
    <d v="2022-05-13T00:00:00"/>
    <m/>
    <n v="322.66000000000003"/>
    <d v="2022-06-12T00:00:00"/>
    <s v="E0201228"/>
    <s v="PD201228"/>
    <s v="Serviços de Publicidade Eletrônica"/>
    <n v="322.66000000000003"/>
    <m/>
    <x v="17"/>
    <m/>
    <m/>
    <m/>
    <s v="2 - FATURADO"/>
    <n v="1083"/>
    <x v="4"/>
    <x v="1"/>
    <m/>
  </r>
  <r>
    <x v="1056"/>
    <s v="44.529.592/0001-09"/>
    <s v="NF SERVICOS DO"/>
    <n v="91542"/>
    <d v="2022-05-17T00:00:00"/>
    <n v="96103"/>
    <d v="2022-05-17T00:00:00"/>
    <m/>
    <n v="368.76"/>
    <d v="2022-06-16T00:00:00"/>
    <s v="E0201228"/>
    <s v="PD201228"/>
    <s v="Serviços de Publicidade Eletrônica"/>
    <n v="368.76"/>
    <m/>
    <x v="17"/>
    <m/>
    <m/>
    <m/>
    <s v="2 - FATURADO"/>
    <n v="1079"/>
    <x v="4"/>
    <x v="1"/>
    <m/>
  </r>
  <r>
    <x v="1056"/>
    <s v="44.529.592/0001-09"/>
    <s v="NF SERVICOS DO"/>
    <n v="91981"/>
    <d v="2022-05-17T00:00:00"/>
    <n v="96543"/>
    <d v="2022-05-18T00:00:00"/>
    <m/>
    <n v="645.33000000000004"/>
    <d v="2022-06-17T00:00:00"/>
    <s v="E0201228"/>
    <s v="PD201228"/>
    <s v="Serviços de Publicidade Eletrônica"/>
    <n v="645.33000000000004"/>
    <m/>
    <x v="17"/>
    <m/>
    <m/>
    <m/>
    <s v="2 - FATURADO"/>
    <n v="1078"/>
    <x v="4"/>
    <x v="1"/>
    <m/>
  </r>
  <r>
    <x v="1057"/>
    <s v="44.531.788/0001-38"/>
    <s v="NF SERVICOS"/>
    <n v="185762"/>
    <d v="2025-05-13T00:00:00"/>
    <n v="1966396"/>
    <d v="2025-05-13T00:00:00"/>
    <d v="2025-04-01T00:00:00"/>
    <n v="9100"/>
    <d v="2025-06-12T00:00:00"/>
    <s v="E0200762"/>
    <s v="PD020762"/>
    <s v="PREFEITURA - CADASTRO"/>
    <n v="8663.2000000000007"/>
    <d v="2025-04-01T00:00:00"/>
    <x v="0"/>
    <s v="087/2020"/>
    <s v="6287/2023 - 6119/2024"/>
    <s v="PD-PRC-2022/00262 - 359.00005299/2024-13 - APPS/ITO"/>
    <s v="2 - FATURADO"/>
    <n v="0"/>
    <x v="0"/>
    <x v="0"/>
    <m/>
  </r>
  <r>
    <x v="1057"/>
    <s v="44.531.788/0001-38"/>
    <s v="NF SERVICOS DO"/>
    <n v="330567"/>
    <d v="2025-05-19T00:00:00"/>
    <n v="337275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68"/>
    <d v="2025-05-19T00:00:00"/>
    <n v="337276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69"/>
    <d v="2025-05-19T00:00:00"/>
    <n v="337277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70"/>
    <d v="2025-05-19T00:00:00"/>
    <n v="337278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71"/>
    <d v="2025-05-19T00:00:00"/>
    <n v="337279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72"/>
    <d v="2025-05-19T00:00:00"/>
    <n v="337280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81"/>
    <d v="2025-05-19T00:00:00"/>
    <n v="337289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82"/>
    <d v="2025-05-19T00:00:00"/>
    <n v="337290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83"/>
    <d v="2025-05-19T00:00:00"/>
    <n v="337291"/>
    <d v="2025-05-20T00:00:00"/>
    <m/>
    <n v="451.73"/>
    <d v="2025-06-19T00:00:00"/>
    <s v="E0230768"/>
    <s v="PD023768"/>
    <s v="Serviços de Publicidade Eletrônica"/>
    <n v="430.05"/>
    <m/>
    <x v="0"/>
    <m/>
    <m/>
    <m/>
    <s v="2 - FATURADO"/>
    <n v="0"/>
    <x v="0"/>
    <x v="1"/>
    <m/>
  </r>
  <r>
    <x v="1057"/>
    <s v="44.531.788/0001-38"/>
    <s v="NF SERVICOS DO"/>
    <n v="330584"/>
    <d v="2025-05-19T00:00:00"/>
    <n v="337292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85"/>
    <d v="2025-05-19T00:00:00"/>
    <n v="337293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7"/>
    <s v="44.531.788/0001-38"/>
    <s v="NF SERVICOS DO"/>
    <n v="330586"/>
    <d v="2025-05-19T00:00:00"/>
    <n v="337294"/>
    <d v="2025-05-20T00:00:00"/>
    <m/>
    <n v="387.2"/>
    <d v="2025-06-19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1058"/>
    <s v="44.534.089/0001-41"/>
    <s v="NF SERVICOS DO"/>
    <n v="329297"/>
    <d v="2025-05-13T00:00:00"/>
    <n v="335998"/>
    <d v="2025-05-14T00:00:00"/>
    <m/>
    <n v="276.57"/>
    <d v="2025-06-13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1058"/>
    <s v="44.534.089/0001-41"/>
    <s v="NF SERVICOS DO"/>
    <n v="329603"/>
    <d v="2025-05-14T00:00:00"/>
    <n v="336305"/>
    <d v="2025-05-15T00:00:00"/>
    <m/>
    <n v="322.67"/>
    <d v="2025-06-14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1059"/>
    <s v="44.543.981/0001-99"/>
    <s v="NF SERVICOS DO"/>
    <n v="327119"/>
    <d v="2025-04-30T00:00:00"/>
    <n v="333810"/>
    <d v="2025-05-02T00:00:00"/>
    <m/>
    <n v="322.67"/>
    <d v="2025-06-01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59"/>
    <s v="44.543.981/0001-99"/>
    <s v="ND-POUPATEMPO 4.0"/>
    <n v="6186"/>
    <d v="2025-05-06T00:00:00"/>
    <s v="PPT00587"/>
    <s v="PPT00587"/>
    <d v="2025-05-01T00:00:00"/>
    <n v="16530.09"/>
    <d v="2025-06-05T00:00:00"/>
    <s v="PPT00587"/>
    <s v="PP00587"/>
    <s v="IMPLANTACAO E OPERACAO DO POUPATEMPO PALMITAL"/>
    <n v="16530.09"/>
    <d v="2025-05-01T00:00:00"/>
    <x v="0"/>
    <m/>
    <s v="PD-PRC-2021/01930"/>
    <m/>
    <s v="2 - FATURADO"/>
    <n v="0"/>
    <x v="0"/>
    <x v="13"/>
    <m/>
  </r>
  <r>
    <x v="1059"/>
    <s v="44.543.981/0001-99"/>
    <s v="NF SERVICOS DO"/>
    <n v="327266"/>
    <d v="2025-05-07T00:00:00"/>
    <n v="333958"/>
    <d v="2025-05-07T00:00:00"/>
    <m/>
    <n v="138.28"/>
    <d v="2025-06-0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59"/>
    <s v="44.543.981/0001-99"/>
    <s v="NF SERVICOS DO"/>
    <n v="327301"/>
    <d v="2025-05-07T00:00:00"/>
    <n v="333993"/>
    <d v="2025-05-07T00:00:00"/>
    <m/>
    <n v="230.47"/>
    <d v="2025-06-0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27409"/>
    <d v="2025-05-07T00:00:00"/>
    <n v="334101"/>
    <d v="2025-05-07T00:00:00"/>
    <m/>
    <n v="184.38"/>
    <d v="2025-06-0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27610"/>
    <d v="2025-05-07T00:00:00"/>
    <n v="334302"/>
    <d v="2025-05-07T00:00:00"/>
    <m/>
    <n v="230.47"/>
    <d v="2025-06-0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28068"/>
    <d v="2025-05-07T00:00:00"/>
    <n v="334761"/>
    <d v="2025-05-08T00:00:00"/>
    <m/>
    <n v="184.38"/>
    <d v="2025-06-07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28256"/>
    <d v="2025-05-08T00:00:00"/>
    <n v="334949"/>
    <d v="2025-05-09T00:00:00"/>
    <m/>
    <n v="276.57"/>
    <d v="2025-06-08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1059"/>
    <s v="44.543.981/0001-99"/>
    <s v="NF SERVICOS DO"/>
    <n v="328257"/>
    <d v="2025-05-08T00:00:00"/>
    <n v="334950"/>
    <d v="2025-05-09T00:00:00"/>
    <m/>
    <n v="322.67"/>
    <d v="2025-06-08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59"/>
    <s v="44.543.981/0001-99"/>
    <s v="NF SERVICOS DO"/>
    <n v="328258"/>
    <d v="2025-05-08T00:00:00"/>
    <n v="334951"/>
    <d v="2025-05-09T00:00:00"/>
    <m/>
    <n v="184.38"/>
    <d v="2025-06-08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28505"/>
    <d v="2025-05-09T00:00:00"/>
    <n v="335200"/>
    <d v="2025-05-12T00:00:00"/>
    <m/>
    <n v="230.47"/>
    <d v="2025-06-11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28506"/>
    <d v="2025-05-09T00:00:00"/>
    <n v="335201"/>
    <d v="2025-05-12T00:00:00"/>
    <m/>
    <n v="184.38"/>
    <d v="2025-06-11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28507"/>
    <d v="2025-05-09T00:00:00"/>
    <n v="335202"/>
    <d v="2025-05-12T00:00:00"/>
    <m/>
    <n v="553.14"/>
    <d v="2025-06-11T00:00:00"/>
    <s v="E0201349"/>
    <s v="PD201349"/>
    <s v="Serviços de Publicidade Eletrônica"/>
    <n v="526.59"/>
    <m/>
    <x v="0"/>
    <m/>
    <m/>
    <m/>
    <s v="2 - FATURADO"/>
    <n v="0"/>
    <x v="0"/>
    <x v="1"/>
    <m/>
  </r>
  <r>
    <x v="1059"/>
    <s v="44.543.981/0001-99"/>
    <s v="NF SERVICOS DO"/>
    <n v="328508"/>
    <d v="2025-05-09T00:00:00"/>
    <n v="335203"/>
    <d v="2025-05-12T00:00:00"/>
    <m/>
    <n v="138.28"/>
    <d v="2025-06-11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59"/>
    <s v="44.543.981/0001-99"/>
    <s v="NF SERVICOS DO"/>
    <n v="328837"/>
    <d v="2025-05-12T00:00:00"/>
    <n v="335538"/>
    <d v="2025-05-14T00:00:00"/>
    <m/>
    <n v="184.38"/>
    <d v="2025-06-13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29055"/>
    <d v="2025-05-12T00:00:00"/>
    <n v="335756"/>
    <d v="2025-05-14T00:00:00"/>
    <m/>
    <n v="230.47"/>
    <d v="2025-06-13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29522"/>
    <d v="2025-05-14T00:00:00"/>
    <n v="336224"/>
    <d v="2025-05-15T00:00:00"/>
    <m/>
    <n v="230.47"/>
    <d v="2025-06-14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29523"/>
    <d v="2025-05-14T00:00:00"/>
    <n v="336225"/>
    <d v="2025-05-15T00:00:00"/>
    <m/>
    <n v="276.57"/>
    <d v="2025-06-14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1059"/>
    <s v="44.543.981/0001-99"/>
    <s v="NF SERVICOS DO"/>
    <n v="330040"/>
    <d v="2025-05-15T00:00:00"/>
    <n v="336743"/>
    <d v="2025-05-16T00:00:00"/>
    <m/>
    <n v="184.38"/>
    <d v="2025-06-15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041"/>
    <d v="2025-05-15T00:00:00"/>
    <n v="336744"/>
    <d v="2025-05-16T00:00:00"/>
    <m/>
    <n v="184.38"/>
    <d v="2025-06-15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189"/>
    <d v="2025-05-16T00:00:00"/>
    <n v="336897"/>
    <d v="2025-05-19T00:00:00"/>
    <m/>
    <n v="138.28"/>
    <d v="2025-06-18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59"/>
    <s v="44.543.981/0001-99"/>
    <s v="NF SERVICOS DO"/>
    <n v="330286"/>
    <d v="2025-05-16T00:00:00"/>
    <n v="336994"/>
    <d v="2025-05-19T00:00:00"/>
    <m/>
    <n v="184.38"/>
    <d v="2025-06-18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394"/>
    <d v="2025-05-16T00:00:00"/>
    <n v="337102"/>
    <d v="2025-05-19T00:00:00"/>
    <m/>
    <n v="460.95"/>
    <d v="2025-06-18T00:00:00"/>
    <s v="E0201349"/>
    <s v="PD201349"/>
    <s v="Serviços de Publicidade Eletrônica"/>
    <n v="438.82"/>
    <m/>
    <x v="0"/>
    <m/>
    <m/>
    <m/>
    <s v="2 - FATURADO"/>
    <n v="0"/>
    <x v="0"/>
    <x v="1"/>
    <m/>
  </r>
  <r>
    <x v="1059"/>
    <s v="44.543.981/0001-99"/>
    <s v="NF SERVICOS DO"/>
    <n v="330616"/>
    <d v="2025-05-19T00:00:00"/>
    <n v="337324"/>
    <d v="2025-05-20T00:00:00"/>
    <m/>
    <n v="184.38"/>
    <d v="2025-06-19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617"/>
    <d v="2025-05-19T00:00:00"/>
    <n v="337325"/>
    <d v="2025-05-20T00:00:00"/>
    <m/>
    <n v="184.38"/>
    <d v="2025-06-19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910"/>
    <d v="2025-05-20T00:00:00"/>
    <n v="337619"/>
    <d v="2025-05-21T00:00:00"/>
    <m/>
    <n v="184.38"/>
    <d v="2025-06-20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0911"/>
    <d v="2025-05-20T00:00:00"/>
    <n v="337620"/>
    <d v="2025-05-21T00:00:00"/>
    <m/>
    <n v="322.67"/>
    <d v="2025-06-20T00:00:00"/>
    <s v="E0201349"/>
    <s v="PD201349"/>
    <s v="Serviços de Publicidade Eletrônica"/>
    <n v="307.18"/>
    <m/>
    <x v="0"/>
    <m/>
    <m/>
    <m/>
    <s v="2 - FATURADO"/>
    <n v="0"/>
    <x v="0"/>
    <x v="1"/>
    <m/>
  </r>
  <r>
    <x v="1059"/>
    <s v="44.543.981/0001-99"/>
    <s v="NF SERVICOS DO"/>
    <n v="331360"/>
    <d v="2025-05-21T00:00:00"/>
    <n v="338069"/>
    <d v="2025-05-22T00:00:00"/>
    <m/>
    <n v="276.57"/>
    <d v="2025-06-21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1059"/>
    <s v="44.543.981/0001-99"/>
    <s v="NF SERVICOS DO"/>
    <n v="331610"/>
    <d v="2025-05-22T00:00:00"/>
    <n v="338323"/>
    <d v="2025-05-23T00:00:00"/>
    <m/>
    <n v="230.47"/>
    <d v="2025-06-22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31749"/>
    <d v="2025-05-22T00:00:00"/>
    <n v="338462"/>
    <d v="2025-05-23T00:00:00"/>
    <m/>
    <n v="184.38"/>
    <d v="2025-06-22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1918"/>
    <d v="2025-05-23T00:00:00"/>
    <n v="338634"/>
    <d v="2025-05-26T00:00:00"/>
    <m/>
    <n v="138.28"/>
    <d v="2025-06-25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1059"/>
    <s v="44.543.981/0001-99"/>
    <s v="NF SERVICOS DO"/>
    <n v="332281"/>
    <d v="2025-05-26T00:00:00"/>
    <n v="339000"/>
    <d v="2025-05-27T00:00:00"/>
    <m/>
    <n v="230.47"/>
    <d v="2025-06-2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1059"/>
    <s v="44.543.981/0001-99"/>
    <s v="NF SERVICOS DO"/>
    <n v="332711"/>
    <d v="2025-05-27T00:00:00"/>
    <n v="339430"/>
    <d v="2025-05-28T00:00:00"/>
    <m/>
    <n v="184.38"/>
    <d v="2025-06-27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59"/>
    <s v="44.543.981/0001-99"/>
    <s v="NF SERVICOS DO"/>
    <n v="332712"/>
    <d v="2025-05-27T00:00:00"/>
    <n v="339431"/>
    <d v="2025-05-28T00:00:00"/>
    <m/>
    <n v="184.38"/>
    <d v="2025-06-27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1060"/>
    <s v="44.543.999/0001-90"/>
    <s v="NF SERVICOS DO"/>
    <n v="327375"/>
    <d v="2025-05-07T00:00:00"/>
    <n v="334067"/>
    <d v="2025-05-07T00:00:00"/>
    <m/>
    <n v="322.67"/>
    <d v="2025-06-06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1060"/>
    <s v="44.543.999/0001-90"/>
    <s v="NF SERVICOS DO"/>
    <n v="329255"/>
    <d v="2025-05-13T00:00:00"/>
    <n v="335956"/>
    <d v="2025-05-14T00:00:00"/>
    <m/>
    <n v="276.57"/>
    <d v="2025-06-13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1060"/>
    <s v="44.543.999/0001-90"/>
    <s v="NF SERVICOS DO"/>
    <n v="329322"/>
    <d v="2025-05-13T00:00:00"/>
    <n v="336023"/>
    <d v="2025-05-14T00:00:00"/>
    <m/>
    <n v="230.47"/>
    <d v="2025-06-13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1060"/>
    <s v="44.543.999/0001-90"/>
    <s v="NF SERVICOS DO"/>
    <n v="329786"/>
    <d v="2025-05-15T00:00:00"/>
    <n v="336489"/>
    <d v="2025-05-16T00:00:00"/>
    <m/>
    <n v="230.47"/>
    <d v="2025-06-15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1060"/>
    <s v="44.543.999/0001-90"/>
    <s v="NF SERVICOS DO"/>
    <n v="332317"/>
    <d v="2025-05-26T00:00:00"/>
    <n v="339036"/>
    <d v="2025-05-27T00:00:00"/>
    <m/>
    <n v="322.67"/>
    <d v="2025-06-26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994"/>
    <s v="44.544.005/0001-50"/>
    <s v="NF SERVICOS DO"/>
    <n v="329063"/>
    <d v="2025-05-12T00:00:00"/>
    <n v="335764"/>
    <d v="2025-05-14T00:00:00"/>
    <m/>
    <n v="553.14"/>
    <d v="2025-06-13T00:00:00"/>
    <s v="E0201348"/>
    <s v="PD201348"/>
    <s v="Serviços de Publicidade Eletrônica"/>
    <n v="526.59"/>
    <m/>
    <x v="0"/>
    <m/>
    <m/>
    <m/>
    <s v="2 - FATURADO"/>
    <n v="0"/>
    <x v="0"/>
    <x v="1"/>
    <m/>
  </r>
  <r>
    <x v="994"/>
    <s v="44.544.005/0001-50"/>
    <s v="NF SERVICOS DO"/>
    <n v="329610"/>
    <d v="2025-05-14T00:00:00"/>
    <n v="336312"/>
    <d v="2025-05-15T00:00:00"/>
    <m/>
    <n v="368.76"/>
    <d v="2025-06-14T00:00:00"/>
    <s v="E0201348"/>
    <s v="PD201348"/>
    <s v="Serviços de Publicidade Eletrônica"/>
    <n v="351.06"/>
    <m/>
    <x v="0"/>
    <m/>
    <m/>
    <m/>
    <s v="2 - FATURADO"/>
    <n v="0"/>
    <x v="0"/>
    <x v="1"/>
    <m/>
  </r>
  <r>
    <x v="1061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23"/>
    <x v="7"/>
    <x v="1"/>
    <m/>
  </r>
  <r>
    <x v="1062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426"/>
    <x v="4"/>
    <x v="1"/>
    <m/>
  </r>
  <r>
    <x v="1063"/>
    <s v="44.544.898/0001-34"/>
    <s v="NF SERVICOS DO"/>
    <n v="328965"/>
    <d v="2025-05-12T00:00:00"/>
    <n v="335666"/>
    <d v="2025-05-14T00:00:00"/>
    <m/>
    <n v="230.47"/>
    <d v="2025-06-13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063"/>
    <s v="44.544.898/0001-34"/>
    <s v="NF SERVICOS DO"/>
    <n v="329900"/>
    <d v="2025-05-15T00:00:00"/>
    <n v="336603"/>
    <d v="2025-05-16T00:00:00"/>
    <m/>
    <n v="230.47"/>
    <d v="2025-06-15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1064"/>
    <s v="44.544.906/0001-42"/>
    <s v="NF SERVICOS DO"/>
    <n v="322300"/>
    <d v="2025-04-08T00:00:00"/>
    <n v="328972"/>
    <d v="2025-04-09T00:00:00"/>
    <m/>
    <n v="322.67"/>
    <d v="2025-05-09T00:00:00"/>
    <s v="E0201108"/>
    <s v="PD201108"/>
    <s v="Serviços de Publicidade Eletrônica"/>
    <n v="307.18"/>
    <m/>
    <x v="0"/>
    <m/>
    <m/>
    <m/>
    <s v="2 - FATURADO"/>
    <n v="21"/>
    <x v="7"/>
    <x v="1"/>
    <m/>
  </r>
  <r>
    <x v="1065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153"/>
    <x v="2"/>
    <x v="2"/>
    <m/>
  </r>
  <r>
    <x v="1065"/>
    <s v="44.547.305/0001-93"/>
    <s v="ND-POUPATEMPO 4.0"/>
    <n v="6153"/>
    <d v="2025-05-06T00:00:00"/>
    <s v="PPT00581"/>
    <s v="PPT00581"/>
    <d v="2025-05-01T00:00:00"/>
    <n v="17303.47"/>
    <d v="2025-06-05T00:00:00"/>
    <s v="PPT00581"/>
    <s v="PP00581"/>
    <s v="IMPLANTACAO E OPERACAO DO POUPATEMPO PARAGUACU PAULISTA"/>
    <n v="17303.47"/>
    <d v="2025-05-01T00:00:00"/>
    <x v="0"/>
    <m/>
    <s v="PD-PRC-2021/01850"/>
    <m/>
    <s v="2 - FATURADO"/>
    <n v="0"/>
    <x v="0"/>
    <x v="13"/>
    <m/>
  </r>
  <r>
    <x v="1065"/>
    <s v="44.547.305/0001-93"/>
    <s v="NF SERVICOS DO"/>
    <n v="328407"/>
    <d v="2025-05-08T00:00:00"/>
    <n v="335100"/>
    <d v="2025-05-09T00:00:00"/>
    <m/>
    <n v="719.08"/>
    <d v="2025-06-08T00:00:00"/>
    <s v="E0250816"/>
    <s v="PD025816"/>
    <s v="Serviços de Publicidade Eletrônica"/>
    <n v="684.56"/>
    <m/>
    <x v="0"/>
    <m/>
    <m/>
    <m/>
    <s v="2 - FATURADO"/>
    <n v="0"/>
    <x v="0"/>
    <x v="1"/>
    <m/>
  </r>
  <r>
    <x v="1065"/>
    <s v="44.547.305/0001-93"/>
    <s v="NF SERVICOS"/>
    <n v="185772"/>
    <d v="2025-05-13T00:00:00"/>
    <n v="1966406"/>
    <d v="2025-05-13T00:00:00"/>
    <d v="2025-04-01T00:00:00"/>
    <n v="751.8"/>
    <d v="2025-06-12T00:00:00"/>
    <s v="E0240659"/>
    <s v="PD024659"/>
    <s v="PREFEITURA - CADASTRO"/>
    <n v="715.71"/>
    <d v="2025-04-01T00:00:00"/>
    <x v="0"/>
    <s v="063/2024"/>
    <s v="207/2024"/>
    <s v="359.00006226/2024-31-ITO/APPS"/>
    <s v="2 - FATURADO"/>
    <n v="0"/>
    <x v="0"/>
    <x v="0"/>
    <m/>
  </r>
  <r>
    <x v="1065"/>
    <s v="44.547.305/0001-93"/>
    <s v="NF SERVICOS DO"/>
    <n v="329972"/>
    <d v="2025-05-15T00:00:00"/>
    <n v="336675"/>
    <d v="2025-05-16T00:00:00"/>
    <m/>
    <n v="442.51"/>
    <d v="2025-06-15T00:00:00"/>
    <s v="E0250816"/>
    <s v="PD025816"/>
    <s v="Serviços de Publicidade Eletrônica"/>
    <n v="421.27"/>
    <m/>
    <x v="0"/>
    <m/>
    <m/>
    <m/>
    <s v="2 - FATURADO"/>
    <n v="0"/>
    <x v="0"/>
    <x v="1"/>
    <m/>
  </r>
  <r>
    <x v="1065"/>
    <s v="44.547.305/0001-93"/>
    <s v="NF SERVICOS DO"/>
    <n v="330960"/>
    <d v="2025-05-20T00:00:00"/>
    <n v="337669"/>
    <d v="2025-05-21T00:00:00"/>
    <m/>
    <n v="442.51"/>
    <d v="2025-06-20T00:00:00"/>
    <s v="E0250816"/>
    <s v="PD025816"/>
    <s v="Serviços de Publicidade Eletrônica"/>
    <n v="421.27"/>
    <m/>
    <x v="0"/>
    <m/>
    <m/>
    <m/>
    <s v="2 - FATURADO"/>
    <n v="0"/>
    <x v="0"/>
    <x v="1"/>
    <m/>
  </r>
  <r>
    <x v="1065"/>
    <s v="44.547.305/0001-93"/>
    <s v="NF SERVICOS DO"/>
    <n v="332115"/>
    <d v="2025-05-23T00:00:00"/>
    <n v="338831"/>
    <d v="2025-05-26T00:00:00"/>
    <m/>
    <n v="276.57"/>
    <d v="2025-06-25T00:00:00"/>
    <s v="E0250816"/>
    <s v="PD025816"/>
    <s v="Serviços de Publicidade Eletrônica"/>
    <n v="263.29000000000002"/>
    <m/>
    <x v="0"/>
    <m/>
    <m/>
    <m/>
    <s v="2 - FATURADO"/>
    <n v="0"/>
    <x v="0"/>
    <x v="1"/>
    <m/>
  </r>
  <r>
    <x v="1066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162"/>
    <x v="2"/>
    <x v="1"/>
    <m/>
  </r>
  <r>
    <x v="1066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96"/>
    <x v="6"/>
    <x v="2"/>
    <m/>
  </r>
  <r>
    <x v="1066"/>
    <s v="44.547.313/0001-30"/>
    <s v="NF SERVICOS DO"/>
    <n v="308605"/>
    <d v="2025-02-04T00:00:00"/>
    <n v="315193"/>
    <d v="2025-02-11T00:00:00"/>
    <m/>
    <n v="322.67"/>
    <d v="2025-03-13T00:00:00"/>
    <s v="E0220756"/>
    <s v="PD022756"/>
    <s v="Serviços de Publicidade Eletrônica"/>
    <n v="307.18"/>
    <m/>
    <x v="0"/>
    <m/>
    <m/>
    <m/>
    <s v="2 - FATURADO"/>
    <n v="78"/>
    <x v="8"/>
    <x v="1"/>
    <m/>
  </r>
  <r>
    <x v="1067"/>
    <s v="44.555.027/0001-16"/>
    <s v="ND-POUPATEMPO 4.0"/>
    <n v="6160"/>
    <d v="2025-05-06T00:00:00"/>
    <s v="PPT00678"/>
    <s v="PPT00678"/>
    <d v="2025-05-01T00:00:00"/>
    <n v="22427.71"/>
    <d v="2025-06-05T00:00:00"/>
    <s v="PPT00678"/>
    <s v="PP00678"/>
    <s v="IMPLANTACAO E OPERACAO DO POUPATEMPO PIRAJUI"/>
    <n v="22427.71"/>
    <d v="2025-05-01T00:00:00"/>
    <x v="0"/>
    <m/>
    <s v="PD-PRC-2022/01467"/>
    <m/>
    <s v="2 - FATURADO"/>
    <n v="0"/>
    <x v="0"/>
    <x v="13"/>
    <m/>
  </r>
  <r>
    <x v="1067"/>
    <s v="44.555.027/0001-16"/>
    <s v="NF SERVICOS DO"/>
    <n v="328259"/>
    <d v="2025-05-08T00:00:00"/>
    <n v="334952"/>
    <d v="2025-05-09T00:00:00"/>
    <m/>
    <n v="737.52"/>
    <d v="2025-06-08T00:00:00"/>
    <s v="E0201374"/>
    <s v="PD201374"/>
    <s v="Serviços de Publicidade Eletrônica"/>
    <n v="702.12"/>
    <m/>
    <x v="0"/>
    <m/>
    <m/>
    <m/>
    <s v="2 - FATURADO"/>
    <n v="0"/>
    <x v="0"/>
    <x v="1"/>
    <m/>
  </r>
  <r>
    <x v="1067"/>
    <s v="44.555.027/0001-16"/>
    <s v="NF SERVICOS DO"/>
    <n v="328509"/>
    <d v="2025-05-09T00:00:00"/>
    <n v="335204"/>
    <d v="2025-05-12T00:00:00"/>
    <m/>
    <n v="368.76"/>
    <d v="2025-06-11T00:00:00"/>
    <s v="E0201374"/>
    <s v="PD201374"/>
    <s v="Serviços de Publicidade Eletrônica"/>
    <n v="351.06"/>
    <m/>
    <x v="0"/>
    <m/>
    <m/>
    <m/>
    <s v="2 - FATURADO"/>
    <n v="0"/>
    <x v="0"/>
    <x v="1"/>
    <m/>
  </r>
  <r>
    <x v="1068"/>
    <s v="44.555.688/0001-41"/>
    <s v="NF SERVICOS DO"/>
    <n v="327732"/>
    <d v="2025-05-07T00:00:00"/>
    <n v="334424"/>
    <d v="2025-05-07T00:00:00"/>
    <m/>
    <n v="276.57"/>
    <d v="2025-06-06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1068"/>
    <s v="44.555.688/0001-41"/>
    <s v="NF SERVICOS DO"/>
    <n v="327783"/>
    <d v="2025-05-07T00:00:00"/>
    <n v="334475"/>
    <d v="2025-05-07T00:00:00"/>
    <m/>
    <n v="276.57"/>
    <d v="2025-06-06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1069"/>
    <s v="44.558.856/0001-52"/>
    <s v="NF SERVICOS"/>
    <n v="183510"/>
    <d v="2025-04-08T00:00:00"/>
    <n v="1951265"/>
    <d v="2025-04-08T00:00:00"/>
    <d v="2025-03-01T00:00:00"/>
    <n v="644.4"/>
    <d v="2025-05-08T00:00:00"/>
    <s v="E0230618"/>
    <s v="PD023618"/>
    <s v="PREFEITURA - CADASTRO"/>
    <n v="613.47"/>
    <d v="2025-03-01T00:00:00"/>
    <x v="0"/>
    <s v="005/2023"/>
    <s v="002/2023"/>
    <s v="PD-PRC-2023/00487 - 359.00006067/2024-74 - APPS/ITO"/>
    <s v="2 - FATURADO"/>
    <n v="22"/>
    <x v="7"/>
    <x v="0"/>
    <m/>
  </r>
  <r>
    <x v="1069"/>
    <s v="44.558.856/0001-52"/>
    <s v="NF SERVICOS"/>
    <n v="184429"/>
    <d v="2025-04-22T00:00:00"/>
    <n v="1952184"/>
    <d v="2025-04-22T00:00:00"/>
    <d v="2024-04-01T00:00:00"/>
    <n v="644.4"/>
    <d v="2025-05-22T00:00:00"/>
    <s v="E0230618"/>
    <s v="PD023618"/>
    <s v="PREFEITURA - CADASTRO"/>
    <n v="613.47"/>
    <d v="2024-04-01T00:00:00"/>
    <x v="0"/>
    <s v="005/2023"/>
    <s v="002/2023"/>
    <s v="PD-PRC-2023/00487 - 359.00006067/2024-74 - APPS/ITO"/>
    <s v="2 - FATURADO"/>
    <n v="8"/>
    <x v="7"/>
    <x v="0"/>
    <m/>
  </r>
  <r>
    <x v="1069"/>
    <s v="44.558.856/0001-52"/>
    <s v="NF SERVICOS"/>
    <n v="184430"/>
    <d v="2025-04-22T00:00:00"/>
    <n v="1952185"/>
    <d v="2025-04-22T00:00:00"/>
    <d v="2024-05-01T00:00:00"/>
    <n v="644.4"/>
    <d v="2025-05-22T00:00:00"/>
    <s v="E0230618"/>
    <s v="PD023618"/>
    <s v="PREFEITURA - CADASTRO"/>
    <n v="613.47"/>
    <d v="2024-05-01T00:00:00"/>
    <x v="0"/>
    <s v="005/2023"/>
    <s v="002/2023"/>
    <s v="PD-PRC-2023/00487 - 359.00006067/2024-74 - APPS/ITO"/>
    <s v="2 - FATURADO"/>
    <n v="8"/>
    <x v="7"/>
    <x v="0"/>
    <m/>
  </r>
  <r>
    <x v="1069"/>
    <s v="44.558.856/0001-52"/>
    <s v="NF SERVICOS"/>
    <n v="184434"/>
    <d v="2025-04-22T00:00:00"/>
    <n v="1952189"/>
    <d v="2025-04-22T00:00:00"/>
    <d v="2024-06-01T00:00:00"/>
    <n v="644.4"/>
    <d v="2025-05-22T00:00:00"/>
    <s v="E0230618"/>
    <s v="PD023618"/>
    <s v="PREFEITURA - CADASTRO"/>
    <n v="613.47"/>
    <d v="2024-06-01T00:00:00"/>
    <x v="0"/>
    <s v="005/2023"/>
    <s v="002/2023"/>
    <s v="PD-PRC-2023/00487 - 359.00006067/2024-74 - APPS/ITO"/>
    <s v="2 - FATURADO"/>
    <n v="8"/>
    <x v="7"/>
    <x v="0"/>
    <m/>
  </r>
  <r>
    <x v="1069"/>
    <s v="44.558.856/0001-52"/>
    <s v="ND-POUPATEMPO 4.0"/>
    <n v="6129"/>
    <d v="2025-05-06T00:00:00"/>
    <s v="PPT00610"/>
    <s v="PPT00610"/>
    <d v="2025-05-01T00:00:00"/>
    <n v="23618.68"/>
    <d v="2025-06-05T00:00:00"/>
    <s v="PPT00610"/>
    <s v="PP00610"/>
    <s v="IMPLANTACAO E OPERACAO DO POUPATEMPO PROMISSAO"/>
    <n v="23618.68"/>
    <d v="2025-05-01T00:00:00"/>
    <x v="0"/>
    <m/>
    <s v="PD-PRC-2021/02590"/>
    <m/>
    <s v="2 - FATURADO"/>
    <n v="0"/>
    <x v="0"/>
    <x v="13"/>
    <m/>
  </r>
  <r>
    <x v="1069"/>
    <s v="44.558.856/0001-52"/>
    <s v="NF SERVICOS"/>
    <n v="185689"/>
    <d v="2025-05-13T00:00:00"/>
    <n v="1966323"/>
    <d v="2025-05-13T00:00:00"/>
    <d v="2025-04-01T00:00:00"/>
    <n v="687.6"/>
    <d v="2025-06-12T00:00:00"/>
    <s v="E0230618"/>
    <s v="PD023618"/>
    <s v="PREFEITURA - CADASTRO"/>
    <n v="654.6"/>
    <d v="2025-04-01T00:00:00"/>
    <x v="0"/>
    <s v="005/2023"/>
    <s v="002/2023"/>
    <s v="PD-PRC-2023/00487 - 359.00006067/2024-74 - APPS/ITO"/>
    <s v="2 - FATURADO"/>
    <n v="0"/>
    <x v="0"/>
    <x v="0"/>
    <m/>
  </r>
  <r>
    <x v="1069"/>
    <s v="44.558.856/0001-52"/>
    <s v="ND-POUPATEMPO 4.0"/>
    <n v="6258"/>
    <d v="2025-05-15T00:00:00"/>
    <s v="PPT00610"/>
    <s v="PPT00610"/>
    <d v="2025-05-01T00:00:00"/>
    <n v="1262.18"/>
    <d v="2025-06-14T00:00:00"/>
    <s v="PPT00610"/>
    <s v="PP00610"/>
    <s v="IMPLANTACAO E OPERACAO DO POUPATEMPO PROMISSAO"/>
    <n v="1262.18"/>
    <d v="2025-05-01T00:00:00"/>
    <x v="0"/>
    <m/>
    <s v="PD-PRC-2021/02590"/>
    <m/>
    <s v="2 - FATURADO"/>
    <n v="0"/>
    <x v="0"/>
    <x v="13"/>
    <m/>
  </r>
  <r>
    <x v="1070"/>
    <s v="44.563.575/0001-98"/>
    <s v="NF SERVICOS DO"/>
    <n v="324280"/>
    <d v="2025-04-16T00:00:00"/>
    <n v="330962"/>
    <d v="2025-04-17T00:00:00"/>
    <m/>
    <n v="276.57"/>
    <d v="2025-05-23T00:00:00"/>
    <s v="E0220649"/>
    <s v="PD022649"/>
    <s v="Serviços de Publicidade Eletrônica"/>
    <n v="263.29000000000002"/>
    <m/>
    <x v="0"/>
    <m/>
    <m/>
    <m/>
    <s v="2 - FATURADO"/>
    <n v="7"/>
    <x v="7"/>
    <x v="1"/>
    <m/>
  </r>
  <r>
    <x v="1070"/>
    <s v="44.563.575/0001-98"/>
    <s v="NF SERVICOS DO"/>
    <n v="329877"/>
    <d v="2025-05-15T00:00:00"/>
    <n v="336580"/>
    <d v="2025-05-16T00:00:00"/>
    <m/>
    <n v="276.57"/>
    <d v="2025-06-15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70"/>
    <s v="44.563.575/0001-98"/>
    <s v="NF SERVICOS DO"/>
    <n v="330470"/>
    <d v="2025-05-19T00:00:00"/>
    <n v="337178"/>
    <d v="2025-05-20T00:00:00"/>
    <m/>
    <n v="276.57"/>
    <d v="2025-06-19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70"/>
    <s v="44.563.575/0001-98"/>
    <s v="NF SERVICOS DO"/>
    <n v="331281"/>
    <d v="2025-05-21T00:00:00"/>
    <n v="337990"/>
    <d v="2025-05-22T00:00:00"/>
    <m/>
    <n v="276.57"/>
    <d v="2025-06-21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70"/>
    <s v="44.563.575/0001-98"/>
    <s v="NF SERVICOS DO"/>
    <n v="332234"/>
    <d v="2025-05-26T00:00:00"/>
    <n v="338953"/>
    <d v="2025-05-27T00:00:00"/>
    <m/>
    <n v="276.57"/>
    <d v="2025-06-26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1071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418"/>
    <x v="4"/>
    <x v="0"/>
    <m/>
  </r>
  <r>
    <x v="1071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413"/>
    <x v="4"/>
    <x v="1"/>
    <m/>
  </r>
  <r>
    <x v="1071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140"/>
    <x v="3"/>
    <x v="2"/>
    <m/>
  </r>
  <r>
    <x v="1071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140"/>
    <x v="3"/>
    <x v="2"/>
    <m/>
  </r>
  <r>
    <x v="1071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140"/>
    <x v="3"/>
    <x v="2"/>
    <m/>
  </r>
  <r>
    <x v="1071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140"/>
    <x v="3"/>
    <x v="2"/>
    <m/>
  </r>
  <r>
    <x v="1071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140"/>
    <x v="3"/>
    <x v="2"/>
    <m/>
  </r>
  <r>
    <x v="1071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140"/>
    <x v="3"/>
    <x v="2"/>
    <m/>
  </r>
  <r>
    <x v="1071"/>
    <s v="44.563.583/0001-34"/>
    <s v="NF SERVICOS DO"/>
    <n v="327567"/>
    <d v="2025-05-07T00:00:00"/>
    <n v="334259"/>
    <d v="2025-05-07T00:00:00"/>
    <m/>
    <n v="691.42"/>
    <d v="2025-06-06T00:00:00"/>
    <s v="E0220699"/>
    <s v="PD022699"/>
    <s v="Serviços de Publicidade Eletrônica"/>
    <n v="658.23"/>
    <m/>
    <x v="0"/>
    <m/>
    <m/>
    <m/>
    <s v="2 - FATURADO"/>
    <n v="0"/>
    <x v="0"/>
    <x v="1"/>
    <m/>
  </r>
  <r>
    <x v="1071"/>
    <s v="44.563.583/0001-34"/>
    <s v="NF SERVICOS DO"/>
    <n v="327949"/>
    <d v="2025-05-07T00:00:00"/>
    <n v="334642"/>
    <d v="2025-05-08T00:00:00"/>
    <m/>
    <n v="829.71"/>
    <d v="2025-06-07T00:00:00"/>
    <s v="E0220699"/>
    <s v="PD022699"/>
    <s v="Serviços de Publicidade Eletrônica"/>
    <n v="789.88"/>
    <m/>
    <x v="0"/>
    <m/>
    <m/>
    <m/>
    <s v="2 - FATURADO"/>
    <n v="0"/>
    <x v="0"/>
    <x v="1"/>
    <m/>
  </r>
  <r>
    <x v="1071"/>
    <s v="44.563.583/0001-34"/>
    <s v="NF SERVICOS DO"/>
    <n v="328303"/>
    <d v="2025-05-08T00:00:00"/>
    <n v="334996"/>
    <d v="2025-05-09T00:00:00"/>
    <m/>
    <n v="1152.3699999999999"/>
    <d v="2025-06-08T00:00:00"/>
    <s v="E0220699"/>
    <s v="PD022699"/>
    <s v="Serviços de Publicidade Eletrônica"/>
    <n v="1097.06"/>
    <m/>
    <x v="0"/>
    <m/>
    <m/>
    <m/>
    <s v="2 - FATURADO"/>
    <n v="0"/>
    <x v="0"/>
    <x v="1"/>
    <m/>
  </r>
  <r>
    <x v="1071"/>
    <s v="44.563.583/0001-34"/>
    <s v="NF SERVICOS DO"/>
    <n v="328958"/>
    <d v="2025-05-12T00:00:00"/>
    <n v="335659"/>
    <d v="2025-05-14T00:00:00"/>
    <m/>
    <n v="783.61"/>
    <d v="2025-06-13T00:00:00"/>
    <s v="E0220699"/>
    <s v="PD022699"/>
    <s v="Serviços de Publicidade Eletrônica"/>
    <n v="746"/>
    <m/>
    <x v="0"/>
    <m/>
    <m/>
    <m/>
    <s v="2 - FATURADO"/>
    <n v="0"/>
    <x v="0"/>
    <x v="1"/>
    <m/>
  </r>
  <r>
    <x v="1071"/>
    <s v="44.563.583/0001-34"/>
    <s v="NF SERVICOS"/>
    <n v="185806"/>
    <d v="2025-05-13T00:00:00"/>
    <n v="1966440"/>
    <d v="2025-05-13T00:00:00"/>
    <d v="2025-04-01T00:00:00"/>
    <n v="2459.46"/>
    <d v="2025-06-12T00:00:00"/>
    <s v="E0250163"/>
    <s v="PD025141"/>
    <s v="PREFEITURA - CADASTRO"/>
    <n v="2341.41"/>
    <d v="2025-04-01T00:00:00"/>
    <x v="0"/>
    <d v="2025-01-01T00:00:00"/>
    <m/>
    <s v="359.00001485/2025-56-ITO/APPS"/>
    <s v="2 - FATURADO"/>
    <n v="0"/>
    <x v="0"/>
    <x v="0"/>
    <m/>
  </r>
  <r>
    <x v="1071"/>
    <s v="44.563.583/0001-34"/>
    <s v="NF SERVICOS DO"/>
    <n v="329230"/>
    <d v="2025-05-13T00:00:00"/>
    <n v="335931"/>
    <d v="2025-05-14T00:00:00"/>
    <m/>
    <n v="553.14"/>
    <d v="2025-06-13T00:00:00"/>
    <s v="E0220699"/>
    <s v="PD022699"/>
    <s v="Serviços de Publicidade Eletrônica"/>
    <n v="526.59"/>
    <m/>
    <x v="0"/>
    <m/>
    <m/>
    <m/>
    <s v="2 - FATURADO"/>
    <n v="0"/>
    <x v="0"/>
    <x v="1"/>
    <m/>
  </r>
  <r>
    <x v="1071"/>
    <s v="44.563.583/0001-34"/>
    <s v="NF SERVICOS DO"/>
    <n v="330205"/>
    <d v="2025-05-16T00:00:00"/>
    <n v="336913"/>
    <d v="2025-05-19T00:00:00"/>
    <m/>
    <n v="322.67"/>
    <d v="2025-06-18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1071"/>
    <s v="44.563.583/0001-34"/>
    <s v="NF SERVICOS DO"/>
    <n v="330666"/>
    <d v="2025-05-19T00:00:00"/>
    <n v="337374"/>
    <d v="2025-05-20T00:00:00"/>
    <m/>
    <n v="599.23"/>
    <d v="2025-06-19T00:00:00"/>
    <s v="E0220699"/>
    <s v="PD022699"/>
    <s v="Serviços de Publicidade Eletrônica"/>
    <n v="570.47"/>
    <m/>
    <x v="0"/>
    <m/>
    <m/>
    <m/>
    <s v="2 - FATURADO"/>
    <n v="0"/>
    <x v="0"/>
    <x v="1"/>
    <m/>
  </r>
  <r>
    <x v="1071"/>
    <s v="44.563.583/0001-34"/>
    <s v="NF SERVICOS DO"/>
    <n v="332303"/>
    <d v="2025-05-26T00:00:00"/>
    <n v="339022"/>
    <d v="2025-05-27T00:00:00"/>
    <m/>
    <n v="460.95"/>
    <d v="2025-06-26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1071"/>
    <s v="44.563.583/0001-34"/>
    <s v="NF SERVICOS DO"/>
    <n v="332755"/>
    <d v="2025-05-27T00:00:00"/>
    <n v="339474"/>
    <d v="2025-05-28T00:00:00"/>
    <m/>
    <n v="829.71"/>
    <d v="2025-06-27T00:00:00"/>
    <s v="E0220699"/>
    <s v="PD022699"/>
    <s v="Serviços de Publicidade Eletrônica"/>
    <n v="789.88"/>
    <m/>
    <x v="0"/>
    <m/>
    <m/>
    <m/>
    <s v="2 - FATURADO"/>
    <n v="0"/>
    <x v="0"/>
    <x v="1"/>
    <m/>
  </r>
  <r>
    <x v="1071"/>
    <s v="44.563.583/0001-34"/>
    <s v="NF SERVICOS DO"/>
    <n v="332756"/>
    <d v="2025-05-27T00:00:00"/>
    <n v="339475"/>
    <d v="2025-05-28T00:00:00"/>
    <m/>
    <n v="230.47"/>
    <d v="2025-06-27T00:00:00"/>
    <s v="E0220699"/>
    <s v="PD022699"/>
    <s v="Serviços de Publicidade Eletrônica"/>
    <n v="219.41"/>
    <m/>
    <x v="0"/>
    <m/>
    <m/>
    <m/>
    <s v="2 - FATURADO"/>
    <n v="0"/>
    <x v="0"/>
    <x v="1"/>
    <m/>
  </r>
  <r>
    <x v="1072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04"/>
    <x v="6"/>
    <x v="1"/>
    <m/>
  </r>
  <r>
    <x v="1072"/>
    <s v="44.563.591/0001-80"/>
    <s v="NF SERVICOS DO"/>
    <n v="326983"/>
    <d v="2025-04-30T00:00:00"/>
    <n v="333674"/>
    <d v="2025-05-02T00:00:00"/>
    <m/>
    <n v="507.05"/>
    <d v="2025-06-01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072"/>
    <s v="44.563.591/0001-80"/>
    <s v="NF SERVICOS DO"/>
    <n v="330298"/>
    <d v="2025-05-16T00:00:00"/>
    <n v="337006"/>
    <d v="2025-05-19T00:00:00"/>
    <m/>
    <n v="507.05"/>
    <d v="2025-06-18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1072"/>
    <s v="44.563.591/0001-80"/>
    <s v="NF SERVICOS DO"/>
    <n v="331745"/>
    <d v="2025-05-22T00:00:00"/>
    <n v="338458"/>
    <d v="2025-05-23T00:00:00"/>
    <m/>
    <n v="553.14"/>
    <d v="2025-06-22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1072"/>
    <s v="44.563.591/0001-80"/>
    <s v="NF SERVICOS DO"/>
    <n v="331947"/>
    <d v="2025-05-23T00:00:00"/>
    <n v="338663"/>
    <d v="2025-05-26T00:00:00"/>
    <m/>
    <n v="460.95"/>
    <d v="2025-06-25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1073"/>
    <s v="44.567.014/0001-67"/>
    <s v="NF SERVICOS DO"/>
    <n v="329602"/>
    <d v="2025-05-14T00:00:00"/>
    <n v="336304"/>
    <d v="2025-05-15T00:00:00"/>
    <m/>
    <n v="368.76"/>
    <d v="2025-06-14T00:00:00"/>
    <s v="E0231012"/>
    <s v="PD023993"/>
    <s v="Serviços de Publicidade Eletrônica"/>
    <n v="351.06"/>
    <m/>
    <x v="0"/>
    <m/>
    <m/>
    <m/>
    <s v="2 - FATURADO"/>
    <n v="0"/>
    <x v="0"/>
    <x v="1"/>
    <m/>
  </r>
  <r>
    <x v="1074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65"/>
    <x v="8"/>
    <x v="2"/>
    <m/>
  </r>
  <r>
    <x v="1074"/>
    <s v="44.568.277/0001-90"/>
    <s v="NF SERVICOS DO"/>
    <n v="323492"/>
    <d v="2025-04-14T00:00:00"/>
    <n v="330172"/>
    <d v="2025-04-15T00:00:00"/>
    <m/>
    <n v="230.47"/>
    <d v="2025-05-15T00:00:00"/>
    <s v="E0201194"/>
    <s v="PD201194"/>
    <s v="Serviços de Publicidade Eletrônica"/>
    <n v="219.41"/>
    <m/>
    <x v="0"/>
    <m/>
    <m/>
    <m/>
    <s v="2 - FATURADO"/>
    <n v="15"/>
    <x v="7"/>
    <x v="1"/>
    <m/>
  </r>
  <r>
    <x v="1074"/>
    <s v="44.568.277/0001-90"/>
    <s v="NF SERVICOS DO"/>
    <n v="324439"/>
    <d v="2025-04-16T00:00:00"/>
    <n v="331121"/>
    <d v="2025-04-17T00:00:00"/>
    <m/>
    <n v="230.47"/>
    <d v="2025-05-17T00:00:00"/>
    <s v="E0201194"/>
    <s v="PD201194"/>
    <s v="Serviços de Publicidade Eletrônica"/>
    <n v="219.41"/>
    <m/>
    <x v="0"/>
    <m/>
    <m/>
    <m/>
    <s v="2 - FATURADO"/>
    <n v="13"/>
    <x v="7"/>
    <x v="1"/>
    <m/>
  </r>
  <r>
    <x v="1074"/>
    <s v="44.568.277/0001-90"/>
    <s v="NF SERVICOS DO"/>
    <n v="327403"/>
    <d v="2025-05-07T00:00:00"/>
    <n v="334095"/>
    <d v="2025-05-07T00:00:00"/>
    <m/>
    <n v="322.67"/>
    <d v="2025-06-06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74"/>
    <s v="44.568.277/0001-90"/>
    <s v="NF SERVICOS DO"/>
    <n v="329021"/>
    <d v="2025-05-12T00:00:00"/>
    <n v="335722"/>
    <d v="2025-05-14T00:00:00"/>
    <m/>
    <n v="230.47"/>
    <d v="2025-06-13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1074"/>
    <s v="44.568.277/0001-90"/>
    <s v="NF SERVICOS DO"/>
    <n v="329540"/>
    <d v="2025-05-14T00:00:00"/>
    <n v="336242"/>
    <d v="2025-05-15T00:00:00"/>
    <m/>
    <n v="322.67"/>
    <d v="2025-06-14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1074"/>
    <s v="44.568.277/0001-90"/>
    <s v="NF SERVICOS DO"/>
    <n v="329541"/>
    <d v="2025-05-14T00:00:00"/>
    <n v="336243"/>
    <d v="2025-05-15T00:00:00"/>
    <m/>
    <n v="276.57"/>
    <d v="2025-06-14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1074"/>
    <s v="44.568.277/0001-90"/>
    <s v="NF SERVICOS DO"/>
    <n v="330631"/>
    <d v="2025-05-19T00:00:00"/>
    <n v="337339"/>
    <d v="2025-05-20T00:00:00"/>
    <m/>
    <n v="184.38"/>
    <d v="2025-06-19T00:00:00"/>
    <s v="E0201194"/>
    <s v="PD201194"/>
    <s v="Serviços de Publicidade Eletrônica"/>
    <n v="175.53"/>
    <m/>
    <x v="0"/>
    <m/>
    <m/>
    <m/>
    <s v="2 - FATURADO"/>
    <n v="0"/>
    <x v="0"/>
    <x v="1"/>
    <m/>
  </r>
  <r>
    <x v="1074"/>
    <s v="44.568.277/0001-90"/>
    <s v="NF SERVICOS DO"/>
    <n v="332324"/>
    <d v="2025-05-26T00:00:00"/>
    <n v="339043"/>
    <d v="2025-05-27T00:00:00"/>
    <m/>
    <n v="184.38"/>
    <d v="2025-06-26T00:00:00"/>
    <s v="E0201194"/>
    <s v="PD201194"/>
    <s v="Serviços de Publicidade Eletrônica"/>
    <n v="175.53"/>
    <m/>
    <x v="0"/>
    <m/>
    <m/>
    <m/>
    <s v="2 - FATURADO"/>
    <n v="0"/>
    <x v="0"/>
    <x v="1"/>
    <m/>
  </r>
  <r>
    <x v="1075"/>
    <s v="44.568.749/0001-05"/>
    <s v="NF SERVICOS DO"/>
    <n v="330808"/>
    <d v="2025-05-19T00:00:00"/>
    <n v="337516"/>
    <d v="2025-05-20T00:00:00"/>
    <m/>
    <n v="230.47"/>
    <d v="2025-06-19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75"/>
    <s v="44.568.749/0001-05"/>
    <s v="NF SERVICOS DO"/>
    <n v="330809"/>
    <d v="2025-05-19T00:00:00"/>
    <n v="337517"/>
    <d v="2025-05-20T00:00:00"/>
    <m/>
    <n v="184.38"/>
    <d v="2025-06-19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1075"/>
    <s v="44.568.749/0001-05"/>
    <s v="NF SERVICOS DO"/>
    <n v="330964"/>
    <d v="2025-05-20T00:00:00"/>
    <n v="337673"/>
    <d v="2025-05-21T00:00:00"/>
    <m/>
    <n v="184.38"/>
    <d v="2025-06-20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1075"/>
    <s v="44.568.749/0001-05"/>
    <s v="NF SERVICOS DO"/>
    <n v="330965"/>
    <d v="2025-05-20T00:00:00"/>
    <n v="337674"/>
    <d v="2025-05-21T00:00:00"/>
    <m/>
    <n v="230.47"/>
    <d v="2025-06-20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75"/>
    <s v="44.568.749/0001-05"/>
    <s v="NF SERVICOS DO"/>
    <n v="332124"/>
    <d v="2025-05-23T00:00:00"/>
    <n v="338840"/>
    <d v="2025-05-26T00:00:00"/>
    <m/>
    <n v="230.47"/>
    <d v="2025-06-25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75"/>
    <s v="44.568.749/0001-05"/>
    <s v="NF SERVICOS DO"/>
    <n v="332125"/>
    <d v="2025-05-23T00:00:00"/>
    <n v="338841"/>
    <d v="2025-05-26T00:00:00"/>
    <m/>
    <n v="276.57"/>
    <d v="2025-06-25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1075"/>
    <s v="44.568.749/0001-05"/>
    <s v="NF SERVICOS DO"/>
    <n v="332126"/>
    <d v="2025-05-23T00:00:00"/>
    <n v="338842"/>
    <d v="2025-05-26T00:00:00"/>
    <m/>
    <n v="230.47"/>
    <d v="2025-06-25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1075"/>
    <s v="44.568.749/0001-05"/>
    <s v="NF SERVICOS DO"/>
    <n v="332666"/>
    <d v="2025-05-27T00:00:00"/>
    <n v="339385"/>
    <d v="2025-05-28T00:00:00"/>
    <m/>
    <n v="138.28"/>
    <d v="2025-06-27T00:00:00"/>
    <s v="E0250820"/>
    <s v="PD025820"/>
    <s v="Serviços de Publicidade Eletrônica"/>
    <n v="131.63999999999999"/>
    <m/>
    <x v="0"/>
    <m/>
    <m/>
    <m/>
    <s v="2 - FATURADO"/>
    <n v="0"/>
    <x v="0"/>
    <x v="1"/>
    <m/>
  </r>
  <r>
    <x v="1076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124"/>
    <x v="3"/>
    <x v="2"/>
    <m/>
  </r>
  <r>
    <x v="1076"/>
    <s v="44.569.051/0001-04"/>
    <s v="NF SERVICOS DO"/>
    <n v="327440"/>
    <d v="2025-05-07T00:00:00"/>
    <n v="334132"/>
    <d v="2025-05-07T00:00:00"/>
    <m/>
    <n v="184.38"/>
    <d v="2025-06-06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76"/>
    <s v="44.569.051/0001-04"/>
    <s v="NF SERVICOS DO"/>
    <n v="328710"/>
    <d v="2025-05-09T00:00:00"/>
    <n v="335405"/>
    <d v="2025-05-12T00:00:00"/>
    <m/>
    <n v="230.47"/>
    <d v="2025-06-11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76"/>
    <s v="44.569.051/0001-04"/>
    <s v="NF SERVICOS DO"/>
    <n v="329084"/>
    <d v="2025-05-12T00:00:00"/>
    <n v="335785"/>
    <d v="2025-05-14T00:00:00"/>
    <m/>
    <n v="184.38"/>
    <d v="2025-06-13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76"/>
    <s v="44.569.051/0001-04"/>
    <s v="NF SERVICOS DO"/>
    <n v="329379"/>
    <d v="2025-05-13T00:00:00"/>
    <n v="336080"/>
    <d v="2025-05-14T00:00:00"/>
    <m/>
    <n v="276.57"/>
    <d v="2025-06-13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76"/>
    <s v="44.569.051/0001-04"/>
    <s v="NF SERVICOS DO"/>
    <n v="329380"/>
    <d v="2025-05-13T00:00:00"/>
    <n v="336081"/>
    <d v="2025-05-14T00:00:00"/>
    <m/>
    <n v="276.57"/>
    <d v="2025-06-13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76"/>
    <s v="44.569.051/0001-04"/>
    <s v="NF SERVICOS DO"/>
    <n v="329436"/>
    <d v="2025-05-14T00:00:00"/>
    <n v="336138"/>
    <d v="2025-05-15T00:00:00"/>
    <m/>
    <n v="230.47"/>
    <d v="2025-06-14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76"/>
    <s v="44.569.051/0001-04"/>
    <s v="NF SERVICOS DO"/>
    <n v="329847"/>
    <d v="2025-05-15T00:00:00"/>
    <n v="336550"/>
    <d v="2025-05-16T00:00:00"/>
    <m/>
    <n v="230.47"/>
    <d v="2025-06-15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76"/>
    <s v="44.569.051/0001-04"/>
    <s v="NF SERVICOS DO"/>
    <n v="329851"/>
    <d v="2025-05-15T00:00:00"/>
    <n v="336554"/>
    <d v="2025-05-16T00:00:00"/>
    <m/>
    <n v="230.47"/>
    <d v="2025-06-15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76"/>
    <s v="44.569.051/0001-04"/>
    <s v="NF SERVICOS DO"/>
    <n v="330341"/>
    <d v="2025-05-16T00:00:00"/>
    <n v="337049"/>
    <d v="2025-05-19T00:00:00"/>
    <m/>
    <n v="691.42"/>
    <d v="2025-06-18T00:00:00"/>
    <s v="E0230907"/>
    <s v="PD023907"/>
    <s v="Serviços de Publicidade Eletrônica"/>
    <n v="658.23"/>
    <m/>
    <x v="0"/>
    <m/>
    <m/>
    <m/>
    <s v="2 - FATURADO"/>
    <n v="0"/>
    <x v="0"/>
    <x v="1"/>
    <m/>
  </r>
  <r>
    <x v="1076"/>
    <s v="44.569.051/0001-04"/>
    <s v="NF SERVICOS DO"/>
    <n v="330474"/>
    <d v="2025-05-19T00:00:00"/>
    <n v="337182"/>
    <d v="2025-05-20T00:00:00"/>
    <m/>
    <n v="276.57"/>
    <d v="2025-06-19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76"/>
    <s v="44.569.051/0001-04"/>
    <s v="NF SERVICOS DO"/>
    <n v="331085"/>
    <d v="2025-05-20T00:00:00"/>
    <n v="337794"/>
    <d v="2025-05-21T00:00:00"/>
    <m/>
    <n v="184.38"/>
    <d v="2025-06-20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76"/>
    <s v="44.569.051/0001-04"/>
    <s v="NF SERVICOS DO"/>
    <n v="331104"/>
    <d v="2025-05-20T00:00:00"/>
    <n v="337813"/>
    <d v="2025-05-21T00:00:00"/>
    <m/>
    <n v="276.57"/>
    <d v="2025-06-20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1076"/>
    <s v="44.569.051/0001-04"/>
    <s v="NF SERVICOS DO"/>
    <n v="331796"/>
    <d v="2025-05-23T00:00:00"/>
    <n v="338512"/>
    <d v="2025-05-26T00:00:00"/>
    <m/>
    <n v="230.47"/>
    <d v="2025-06-25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1076"/>
    <s v="44.569.051/0001-04"/>
    <s v="NF SERVICOS DO"/>
    <n v="332534"/>
    <d v="2025-05-27T00:00:00"/>
    <n v="339253"/>
    <d v="2025-05-28T00:00:00"/>
    <m/>
    <n v="184.38"/>
    <d v="2025-06-27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1077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261"/>
    <x v="1"/>
    <x v="0"/>
    <m/>
  </r>
  <r>
    <x v="1077"/>
    <s v="44.573.087/0001-61"/>
    <s v="NF SERVICOS DO"/>
    <n v="325967"/>
    <d v="2025-04-25T00:00:00"/>
    <n v="332655"/>
    <d v="2025-04-28T00:00:00"/>
    <m/>
    <n v="322.66000000000003"/>
    <d v="2025-05-28T00:00:00"/>
    <s v="E0211007"/>
    <s v="PD211007"/>
    <s v="Serviços de Publicidade Eletrônica"/>
    <n v="307.17"/>
    <m/>
    <x v="0"/>
    <m/>
    <m/>
    <m/>
    <s v="2 - FATURADO"/>
    <n v="2"/>
    <x v="7"/>
    <x v="1"/>
    <m/>
  </r>
  <r>
    <x v="1077"/>
    <s v="44.573.087/0001-61"/>
    <s v="NF SERVICOS DO"/>
    <n v="325980"/>
    <d v="2025-04-25T00:00:00"/>
    <n v="332668"/>
    <d v="2025-04-28T00:00:00"/>
    <m/>
    <n v="387.2"/>
    <d v="2025-05-28T00:00:00"/>
    <s v="E0211007"/>
    <s v="PD211007"/>
    <s v="Serviços de Publicidade Eletrônica"/>
    <n v="368.61"/>
    <m/>
    <x v="0"/>
    <m/>
    <m/>
    <m/>
    <s v="2 - FATURADO"/>
    <n v="2"/>
    <x v="7"/>
    <x v="1"/>
    <m/>
  </r>
  <r>
    <x v="1077"/>
    <s v="44.573.087/0001-61"/>
    <s v="NF SERVICOS DO"/>
    <n v="325981"/>
    <d v="2025-04-25T00:00:00"/>
    <n v="332669"/>
    <d v="2025-04-28T00:00:00"/>
    <m/>
    <n v="387.2"/>
    <d v="2025-05-28T00:00:00"/>
    <s v="E0211007"/>
    <s v="PD211007"/>
    <s v="Serviços de Publicidade Eletrônica"/>
    <n v="368.61"/>
    <m/>
    <x v="0"/>
    <m/>
    <m/>
    <m/>
    <s v="2 - FATURADO"/>
    <n v="2"/>
    <x v="7"/>
    <x v="1"/>
    <m/>
  </r>
  <r>
    <x v="1077"/>
    <s v="44.573.087/0001-61"/>
    <s v="NF SERVICOS DO"/>
    <n v="326784"/>
    <d v="2025-04-29T00:00:00"/>
    <n v="333475"/>
    <d v="2025-04-30T00:00:00"/>
    <m/>
    <n v="387.2"/>
    <d v="2025-05-30T00:00:00"/>
    <s v="E0211007"/>
    <s v="PD211007"/>
    <s v="Serviços de Publicidade Eletrônica"/>
    <n v="368.61"/>
    <m/>
    <x v="0"/>
    <m/>
    <m/>
    <m/>
    <s v="2 - FATURADO"/>
    <n v="1"/>
    <x v="7"/>
    <x v="1"/>
    <m/>
  </r>
  <r>
    <x v="1077"/>
    <s v="44.573.087/0001-61"/>
    <s v="NF SERVICOS DO"/>
    <n v="327107"/>
    <d v="2025-04-30T00:00:00"/>
    <n v="333798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7108"/>
    <d v="2025-04-30T00:00:00"/>
    <n v="333799"/>
    <d v="2025-05-02T00:00:00"/>
    <m/>
    <n v="258.13"/>
    <d v="2025-06-01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77"/>
    <s v="44.573.087/0001-61"/>
    <s v="NF SERVICOS DO"/>
    <n v="327109"/>
    <d v="2025-04-30T00:00:00"/>
    <n v="333800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7110"/>
    <d v="2025-04-30T00:00:00"/>
    <n v="333801"/>
    <d v="2025-05-02T00:00:00"/>
    <m/>
    <n v="387.2"/>
    <d v="2025-06-0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7206"/>
    <d v="2025-05-07T00:00:00"/>
    <n v="333898"/>
    <d v="2025-05-07T00:00:00"/>
    <m/>
    <n v="387.2"/>
    <d v="2025-06-0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7207"/>
    <d v="2025-05-07T00:00:00"/>
    <n v="333899"/>
    <d v="2025-05-07T00:00:00"/>
    <m/>
    <n v="387.2"/>
    <d v="2025-06-0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8482"/>
    <d v="2025-05-09T00:00:00"/>
    <n v="335177"/>
    <d v="2025-05-12T00:00:00"/>
    <m/>
    <n v="387.2"/>
    <d v="2025-06-1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8483"/>
    <d v="2025-05-09T00:00:00"/>
    <n v="335178"/>
    <d v="2025-05-12T00:00:00"/>
    <m/>
    <n v="322.66000000000003"/>
    <d v="2025-06-1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8484"/>
    <d v="2025-05-09T00:00:00"/>
    <n v="335179"/>
    <d v="2025-05-12T00:00:00"/>
    <m/>
    <n v="322.66000000000003"/>
    <d v="2025-06-1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8485"/>
    <d v="2025-05-09T00:00:00"/>
    <n v="335180"/>
    <d v="2025-05-12T00:00:00"/>
    <m/>
    <n v="322.66000000000003"/>
    <d v="2025-06-1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8486"/>
    <d v="2025-05-09T00:00:00"/>
    <n v="335181"/>
    <d v="2025-05-12T00:00:00"/>
    <m/>
    <n v="322.66000000000003"/>
    <d v="2025-06-1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8487"/>
    <d v="2025-05-09T00:00:00"/>
    <n v="335182"/>
    <d v="2025-05-12T00:00:00"/>
    <m/>
    <n v="193.6"/>
    <d v="2025-06-11T00:00:00"/>
    <s v="E0211007"/>
    <s v="PD211007"/>
    <s v="Serviços de Publicidade Eletrônica"/>
    <n v="184.31"/>
    <m/>
    <x v="0"/>
    <m/>
    <m/>
    <m/>
    <s v="2 - FATURADO"/>
    <n v="0"/>
    <x v="0"/>
    <x v="1"/>
    <m/>
  </r>
  <r>
    <x v="1077"/>
    <s v="44.573.087/0001-61"/>
    <s v="NF SERVICOS DO"/>
    <n v="328488"/>
    <d v="2025-05-09T00:00:00"/>
    <n v="335183"/>
    <d v="2025-05-12T00:00:00"/>
    <m/>
    <n v="193.6"/>
    <d v="2025-06-11T00:00:00"/>
    <s v="E0211007"/>
    <s v="PD211007"/>
    <s v="Serviços de Publicidade Eletrônica"/>
    <n v="184.31"/>
    <m/>
    <x v="0"/>
    <m/>
    <m/>
    <m/>
    <s v="2 - FATURADO"/>
    <n v="0"/>
    <x v="0"/>
    <x v="1"/>
    <m/>
  </r>
  <r>
    <x v="1077"/>
    <s v="44.573.087/0001-61"/>
    <s v="NF SERVICOS DO"/>
    <n v="328489"/>
    <d v="2025-05-09T00:00:00"/>
    <n v="335184"/>
    <d v="2025-05-12T00:00:00"/>
    <m/>
    <n v="451.73"/>
    <d v="2025-06-11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1077"/>
    <s v="44.573.087/0001-61"/>
    <s v="NF SERVICOS"/>
    <n v="185843"/>
    <d v="2025-05-13T00:00:00"/>
    <n v="1966477"/>
    <d v="2025-05-13T00:00:00"/>
    <d v="2025-04-01T00:00:00"/>
    <n v="859.2"/>
    <d v="2025-06-12T00:00:00"/>
    <s v="E0220526"/>
    <s v="PD022526"/>
    <s v="PREFEITURA - CADASTRO"/>
    <n v="817.96"/>
    <d v="2025-04-01T00:00:00"/>
    <x v="0"/>
    <s v="95/2022  95/2023"/>
    <s v="5.714/2024"/>
    <s v="PD-PRC-2022/01943 APPS, ITO"/>
    <s v="2 - FATURADO"/>
    <n v="0"/>
    <x v="0"/>
    <x v="0"/>
    <m/>
  </r>
  <r>
    <x v="1077"/>
    <s v="44.573.087/0001-61"/>
    <s v="NF SERVICOS DO"/>
    <n v="329132"/>
    <d v="2025-05-13T00:00:00"/>
    <n v="335833"/>
    <d v="2025-05-14T00:00:00"/>
    <m/>
    <n v="322.66000000000003"/>
    <d v="2025-06-13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9146"/>
    <d v="2025-05-13T00:00:00"/>
    <n v="335847"/>
    <d v="2025-05-14T00:00:00"/>
    <m/>
    <n v="322.66000000000003"/>
    <d v="2025-06-13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9147"/>
    <d v="2025-05-13T00:00:00"/>
    <n v="335848"/>
    <d v="2025-05-14T00:00:00"/>
    <m/>
    <n v="387.2"/>
    <d v="2025-06-1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9155"/>
    <d v="2025-05-13T00:00:00"/>
    <n v="335856"/>
    <d v="2025-05-14T00:00:00"/>
    <m/>
    <n v="322.66000000000003"/>
    <d v="2025-06-13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9156"/>
    <d v="2025-05-13T00:00:00"/>
    <n v="335857"/>
    <d v="2025-05-14T00:00:00"/>
    <m/>
    <n v="258.13"/>
    <d v="2025-06-13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77"/>
    <s v="44.573.087/0001-61"/>
    <s v="NF SERVICOS DO"/>
    <n v="329181"/>
    <d v="2025-05-13T00:00:00"/>
    <n v="335882"/>
    <d v="2025-05-14T00:00:00"/>
    <m/>
    <n v="322.66000000000003"/>
    <d v="2025-06-13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9183"/>
    <d v="2025-05-13T00:00:00"/>
    <n v="335884"/>
    <d v="2025-05-14T00:00:00"/>
    <m/>
    <n v="387.2"/>
    <d v="2025-06-1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29513"/>
    <d v="2025-05-14T00:00:00"/>
    <n v="336215"/>
    <d v="2025-05-15T00:00:00"/>
    <m/>
    <n v="322.66000000000003"/>
    <d v="2025-06-14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29514"/>
    <d v="2025-05-14T00:00:00"/>
    <n v="336216"/>
    <d v="2025-05-15T00:00:00"/>
    <m/>
    <n v="387.2"/>
    <d v="2025-06-14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30035"/>
    <d v="2025-05-15T00:00:00"/>
    <n v="336738"/>
    <d v="2025-05-16T00:00:00"/>
    <m/>
    <n v="387.2"/>
    <d v="2025-06-15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30226"/>
    <d v="2025-05-16T00:00:00"/>
    <n v="336934"/>
    <d v="2025-05-19T00:00:00"/>
    <m/>
    <n v="322.66000000000003"/>
    <d v="2025-06-18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348"/>
    <d v="2025-05-21T00:00:00"/>
    <n v="338057"/>
    <d v="2025-05-22T00:00:00"/>
    <m/>
    <n v="258.13"/>
    <d v="2025-06-21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77"/>
    <s v="44.573.087/0001-61"/>
    <s v="NF SERVICOS DO"/>
    <n v="331349"/>
    <d v="2025-05-21T00:00:00"/>
    <n v="338058"/>
    <d v="2025-05-22T00:00:00"/>
    <m/>
    <n v="387.2"/>
    <d v="2025-06-2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31350"/>
    <d v="2025-05-21T00:00:00"/>
    <n v="338059"/>
    <d v="2025-05-22T00:00:00"/>
    <m/>
    <n v="387.2"/>
    <d v="2025-06-2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31664"/>
    <d v="2025-05-22T00:00:00"/>
    <n v="338377"/>
    <d v="2025-05-23T00:00:00"/>
    <m/>
    <n v="322.66000000000003"/>
    <d v="2025-06-2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665"/>
    <d v="2025-05-22T00:00:00"/>
    <n v="338378"/>
    <d v="2025-05-23T00:00:00"/>
    <m/>
    <n v="322.66000000000003"/>
    <d v="2025-06-2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0"/>
    <d v="2025-05-23T00:00:00"/>
    <n v="338616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1"/>
    <d v="2025-05-23T00:00:00"/>
    <n v="338617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2"/>
    <d v="2025-05-23T00:00:00"/>
    <n v="338618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3"/>
    <d v="2025-05-23T00:00:00"/>
    <n v="338619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4"/>
    <d v="2025-05-23T00:00:00"/>
    <n v="338620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5"/>
    <d v="2025-05-23T00:00:00"/>
    <n v="338621"/>
    <d v="2025-05-26T00:00:00"/>
    <m/>
    <n v="322.66000000000003"/>
    <d v="2025-06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1906"/>
    <d v="2025-05-23T00:00:00"/>
    <n v="338622"/>
    <d v="2025-05-26T00:00:00"/>
    <m/>
    <n v="258.13"/>
    <d v="2025-06-25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1077"/>
    <s v="44.573.087/0001-61"/>
    <s v="NF SERVICOS DO"/>
    <n v="332427"/>
    <d v="2025-05-26T00:00:00"/>
    <n v="339146"/>
    <d v="2025-05-27T00:00:00"/>
    <m/>
    <n v="322.66000000000003"/>
    <d v="2025-06-2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1077"/>
    <s v="44.573.087/0001-61"/>
    <s v="NF SERVICOS DO"/>
    <n v="332428"/>
    <d v="2025-05-26T00:00:00"/>
    <n v="339147"/>
    <d v="2025-05-27T00:00:00"/>
    <m/>
    <n v="387.2"/>
    <d v="2025-06-2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7"/>
    <s v="44.573.087/0001-61"/>
    <s v="NF SERVICOS DO"/>
    <n v="332702"/>
    <d v="2025-05-27T00:00:00"/>
    <n v="339421"/>
    <d v="2025-05-28T00:00:00"/>
    <m/>
    <n v="387.2"/>
    <d v="2025-06-2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1078"/>
    <s v="44.602.720/0001-00"/>
    <s v="NF SERVICOS"/>
    <n v="185061"/>
    <d v="2025-05-06T00:00:00"/>
    <n v="1965695"/>
    <d v="2025-05-06T00:00:00"/>
    <d v="2025-04-01T00:00:00"/>
    <n v="415609.91"/>
    <d v="2025-06-05T00:00:00"/>
    <s v="E0240675"/>
    <s v="PD024675"/>
    <s v="PREFEITURA - CADASTRO"/>
    <n v="415609.91"/>
    <d v="2025-04-01T00:00:00"/>
    <x v="0"/>
    <m/>
    <s v="EMDEC.2024.00001730-21"/>
    <s v="359.00006929/2024-69 - APPS\ITO"/>
    <s v="2 - FATURADO"/>
    <n v="0"/>
    <x v="0"/>
    <x v="0"/>
    <m/>
  </r>
  <r>
    <x v="1079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99"/>
    <x v="6"/>
    <x v="2"/>
    <m/>
  </r>
  <r>
    <x v="1079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56"/>
    <x v="5"/>
    <x v="2"/>
    <m/>
  </r>
  <r>
    <x v="1079"/>
    <s v="44.635.233/0001-36"/>
    <s v="NF SERVICOS DO"/>
    <n v="327142"/>
    <d v="2025-04-30T00:00:00"/>
    <n v="333833"/>
    <d v="2025-05-02T00:00:00"/>
    <m/>
    <n v="612.75"/>
    <d v="2025-06-01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79"/>
    <s v="44.635.233/0001-36"/>
    <s v="NF SERVICOS DO"/>
    <n v="327686"/>
    <d v="2025-05-07T00:00:00"/>
    <n v="334378"/>
    <d v="2025-05-07T00:00:00"/>
    <m/>
    <n v="612.75"/>
    <d v="2025-06-06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79"/>
    <s v="44.635.233/0001-36"/>
    <s v="NF SERVICOS DO"/>
    <n v="327833"/>
    <d v="2025-05-07T00:00:00"/>
    <n v="334526"/>
    <d v="2025-05-08T00:00:00"/>
    <m/>
    <n v="980.4"/>
    <d v="2025-06-07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1079"/>
    <s v="44.635.233/0001-36"/>
    <s v="NF SERVICOS DO"/>
    <n v="329159"/>
    <d v="2025-05-13T00:00:00"/>
    <n v="335860"/>
    <d v="2025-05-14T00:00:00"/>
    <m/>
    <n v="1102.95"/>
    <d v="2025-06-13T00:00:00"/>
    <s v="E0202034"/>
    <s v="PD202034"/>
    <s v="Serviços de Publicidade Eletrônica"/>
    <n v="1102.95"/>
    <m/>
    <x v="0"/>
    <m/>
    <m/>
    <m/>
    <s v="2 - FATURADO"/>
    <n v="0"/>
    <x v="0"/>
    <x v="1"/>
    <m/>
  </r>
  <r>
    <x v="1079"/>
    <s v="44.635.233/0001-36"/>
    <s v="NF SERVICOS DO"/>
    <n v="330363"/>
    <d v="2025-05-16T00:00:00"/>
    <n v="337071"/>
    <d v="2025-05-19T00:00:00"/>
    <m/>
    <n v="612.75"/>
    <d v="2025-06-18T00:00:00"/>
    <s v="E0202034"/>
    <s v="PD202034"/>
    <s v="Serviços de Publicidade Eletrônica"/>
    <n v="612.75"/>
    <m/>
    <x v="0"/>
    <m/>
    <m/>
    <m/>
    <s v="2 - FATURADO"/>
    <n v="0"/>
    <x v="0"/>
    <x v="1"/>
    <m/>
  </r>
  <r>
    <x v="1079"/>
    <s v="44.635.233/0001-36"/>
    <s v="NF SERVICOS DO"/>
    <n v="331015"/>
    <d v="2025-05-20T00:00:00"/>
    <n v="337724"/>
    <d v="2025-05-21T00:00:00"/>
    <m/>
    <n v="2083.35"/>
    <d v="2025-06-20T00:00:00"/>
    <s v="E0202034"/>
    <s v="PD202034"/>
    <s v="Serviços de Publicidade Eletrônica"/>
    <n v="2083.35"/>
    <m/>
    <x v="0"/>
    <m/>
    <m/>
    <m/>
    <s v="2 - FATURADO"/>
    <n v="0"/>
    <x v="0"/>
    <x v="1"/>
    <m/>
  </r>
  <r>
    <x v="1080"/>
    <s v="44.636.635/0001-55"/>
    <s v="ND-OPERADORA CIELO"/>
    <n v="25613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1081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198"/>
    <x v="1"/>
    <x v="1"/>
    <m/>
  </r>
  <r>
    <x v="1081"/>
    <s v="44.659.076/0001-07"/>
    <s v="NF SERVICOS DO"/>
    <n v="300067"/>
    <d v="2024-12-11T00:00:00"/>
    <n v="307504"/>
    <d v="2024-12-11T00:00:00"/>
    <m/>
    <n v="322.66000000000003"/>
    <d v="2025-01-10T00:00:00"/>
    <s v="E0201691"/>
    <s v="PD201691"/>
    <s v="Serviços de Publicidade Eletrônica"/>
    <n v="307.17"/>
    <m/>
    <x v="0"/>
    <m/>
    <m/>
    <m/>
    <s v="2 - FATURADO"/>
    <n v="140"/>
    <x v="3"/>
    <x v="1"/>
    <m/>
  </r>
  <r>
    <x v="1081"/>
    <s v="44.659.076/0001-07"/>
    <s v="NF SERVICOS DO"/>
    <n v="303112"/>
    <d v="2024-12-20T00:00:00"/>
    <n v="309634"/>
    <d v="2024-12-20T00:00:00"/>
    <m/>
    <n v="276.57"/>
    <d v="2025-01-19T00:00:00"/>
    <s v="E0201691"/>
    <s v="PD201691"/>
    <s v="Serviços de Publicidade Eletrônica"/>
    <n v="263.29000000000002"/>
    <m/>
    <x v="0"/>
    <m/>
    <m/>
    <m/>
    <s v="2 - FATURADO"/>
    <n v="131"/>
    <x v="3"/>
    <x v="1"/>
    <m/>
  </r>
  <r>
    <x v="1081"/>
    <s v="44.659.076/0001-07"/>
    <s v="NF SERVICOS DO"/>
    <n v="303921"/>
    <d v="2024-12-26T00:00:00"/>
    <n v="310484"/>
    <d v="2024-12-30T00:00:00"/>
    <m/>
    <n v="184.38"/>
    <d v="2025-01-29T00:00:00"/>
    <s v="E0201691"/>
    <s v="PD201691"/>
    <s v="Serviços de Publicidade Eletrônica"/>
    <n v="175.53"/>
    <m/>
    <x v="0"/>
    <m/>
    <m/>
    <m/>
    <s v="2 - FATURADO"/>
    <n v="121"/>
    <x v="3"/>
    <x v="1"/>
    <m/>
  </r>
  <r>
    <x v="1081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28"/>
    <x v="7"/>
    <x v="2"/>
    <m/>
  </r>
  <r>
    <x v="1081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28"/>
    <x v="7"/>
    <x v="2"/>
    <m/>
  </r>
  <r>
    <x v="1081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28"/>
    <x v="7"/>
    <x v="2"/>
    <m/>
  </r>
  <r>
    <x v="1082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124"/>
    <x v="3"/>
    <x v="2"/>
    <m/>
  </r>
  <r>
    <x v="1082"/>
    <s v="44.660.272/0001-93"/>
    <s v="ND-POUPATEMPO 4.0"/>
    <n v="6245"/>
    <d v="2025-05-06T00:00:00"/>
    <s v="PPT00714"/>
    <s v="PPT00714"/>
    <d v="2025-05-01T00:00:00"/>
    <n v="20882.43"/>
    <d v="2025-06-05T00:00:00"/>
    <s v="PPT00714"/>
    <s v="PP00714"/>
    <s v="IMPLANTACAO E OPERACAO DO POUPATEMPO CORDEIROPOLIS"/>
    <n v="20882.43"/>
    <d v="2025-05-01T00:00:00"/>
    <x v="0"/>
    <m/>
    <s v="PD-PRC-2022/02322"/>
    <m/>
    <s v="2 - FATURADO"/>
    <n v="0"/>
    <x v="0"/>
    <x v="13"/>
    <m/>
  </r>
  <r>
    <x v="1082"/>
    <s v="44.660.272/0001-93"/>
    <s v="NF SERVICOS"/>
    <n v="185749"/>
    <d v="2025-05-13T00:00:00"/>
    <n v="1966383"/>
    <d v="2025-05-13T00:00:00"/>
    <d v="2025-04-01T00:00:00"/>
    <n v="22184.400000000001"/>
    <d v="2025-06-12T00:00:00"/>
    <s v="E0240716"/>
    <s v="PD024716"/>
    <s v="PREFEITURA - SIM"/>
    <n v="21119.55"/>
    <d v="2025-04-01T00:00:00"/>
    <x v="0"/>
    <m/>
    <m/>
    <s v="359.00010261/2024-54 APPS\ITO"/>
    <s v="2 - FATURADO"/>
    <n v="0"/>
    <x v="0"/>
    <x v="0"/>
    <m/>
  </r>
  <r>
    <x v="1083"/>
    <s v="44.660.397/0001-13"/>
    <s v="NF SERVICOS DO"/>
    <n v="328187"/>
    <d v="2025-05-08T00:00:00"/>
    <n v="334880"/>
    <d v="2025-05-09T00:00:00"/>
    <m/>
    <n v="460.95"/>
    <d v="2025-06-08T00:00:00"/>
    <s v="E0231007"/>
    <s v="PD023988"/>
    <s v="Serviços de Publicidade Eletrônica"/>
    <n v="438.82"/>
    <m/>
    <x v="0"/>
    <m/>
    <m/>
    <m/>
    <s v="2 - FATURADO"/>
    <n v="0"/>
    <x v="0"/>
    <x v="1"/>
    <m/>
  </r>
  <r>
    <x v="1083"/>
    <s v="44.660.397/0001-13"/>
    <s v="NF SERVICOS DO"/>
    <n v="329016"/>
    <d v="2025-05-12T00:00:00"/>
    <n v="335717"/>
    <d v="2025-05-14T00:00:00"/>
    <m/>
    <n v="414.85"/>
    <d v="2025-06-13T00:00:00"/>
    <s v="E0231007"/>
    <s v="PD023988"/>
    <s v="Serviços de Publicidade Eletrônica"/>
    <n v="394.94"/>
    <m/>
    <x v="0"/>
    <m/>
    <m/>
    <m/>
    <s v="2 - FATURADO"/>
    <n v="0"/>
    <x v="0"/>
    <x v="1"/>
    <m/>
  </r>
  <r>
    <x v="1084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100"/>
    <x v="6"/>
    <x v="2"/>
    <m/>
  </r>
  <r>
    <x v="1084"/>
    <s v="44.660.603/0001-95"/>
    <s v="NF SERVICOS DO"/>
    <n v="327559"/>
    <d v="2025-05-07T00:00:00"/>
    <n v="334251"/>
    <d v="2025-05-07T00:00:00"/>
    <m/>
    <n v="322.67"/>
    <d v="2025-06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7777"/>
    <d v="2025-05-07T00:00:00"/>
    <n v="334469"/>
    <d v="2025-05-07T00:00:00"/>
    <m/>
    <n v="322.67"/>
    <d v="2025-06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7778"/>
    <d v="2025-05-07T00:00:00"/>
    <n v="334470"/>
    <d v="2025-05-07T00:00:00"/>
    <m/>
    <n v="322.67"/>
    <d v="2025-06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7779"/>
    <d v="2025-05-07T00:00:00"/>
    <n v="334471"/>
    <d v="2025-05-07T00:00:00"/>
    <m/>
    <n v="322.67"/>
    <d v="2025-06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7780"/>
    <d v="2025-05-07T00:00:00"/>
    <n v="334472"/>
    <d v="2025-05-07T00:00:00"/>
    <m/>
    <n v="322.67"/>
    <d v="2025-06-06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7891"/>
    <d v="2025-05-07T00:00:00"/>
    <n v="334584"/>
    <d v="2025-05-08T00:00:00"/>
    <m/>
    <n v="507.05"/>
    <d v="2025-06-07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1084"/>
    <s v="44.660.603/0001-95"/>
    <s v="NF SERVICOS DO"/>
    <n v="328173"/>
    <d v="2025-05-08T00:00:00"/>
    <n v="334866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174"/>
    <d v="2025-05-08T00:00:00"/>
    <n v="334867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175"/>
    <d v="2025-05-08T00:00:00"/>
    <n v="334868"/>
    <d v="2025-05-09T00:00:00"/>
    <m/>
    <n v="507.05"/>
    <d v="2025-06-08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1084"/>
    <s v="44.660.603/0001-95"/>
    <s v="NF SERVICOS DO"/>
    <n v="328177"/>
    <d v="2025-05-08T00:00:00"/>
    <n v="334870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178"/>
    <d v="2025-05-08T00:00:00"/>
    <n v="334871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179"/>
    <d v="2025-05-08T00:00:00"/>
    <n v="334872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237"/>
    <d v="2025-05-08T00:00:00"/>
    <n v="334930"/>
    <d v="2025-05-09T00:00:00"/>
    <m/>
    <n v="322.67"/>
    <d v="2025-06-08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689"/>
    <d v="2025-05-09T00:00:00"/>
    <n v="335384"/>
    <d v="2025-05-12T00:00:00"/>
    <m/>
    <n v="230.47"/>
    <d v="2025-06-11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84"/>
    <s v="44.660.603/0001-95"/>
    <s v="NF SERVICOS DO"/>
    <n v="328694"/>
    <d v="2025-05-09T00:00:00"/>
    <n v="335389"/>
    <d v="2025-05-12T00:00:00"/>
    <m/>
    <n v="230.47"/>
    <d v="2025-06-11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84"/>
    <s v="44.660.603/0001-95"/>
    <s v="NF SERVICOS DO"/>
    <n v="328859"/>
    <d v="2025-05-12T00:00:00"/>
    <n v="335560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861"/>
    <d v="2025-05-12T00:00:00"/>
    <n v="335562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917"/>
    <d v="2025-05-12T00:00:00"/>
    <n v="335618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931"/>
    <d v="2025-05-12T00:00:00"/>
    <n v="335632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932"/>
    <d v="2025-05-12T00:00:00"/>
    <n v="335633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8933"/>
    <d v="2025-05-12T00:00:00"/>
    <n v="335634"/>
    <d v="2025-05-14T00:00:00"/>
    <m/>
    <n v="322.67"/>
    <d v="2025-06-13T00:00:00"/>
    <s v="E0231132"/>
    <s v="PD231113"/>
    <s v="Serviços de Publicidade Eletrônica"/>
    <n v="307.18"/>
    <m/>
    <x v="0"/>
    <m/>
    <m/>
    <m/>
    <s v="2 - FATURADO"/>
    <n v="0"/>
    <x v="0"/>
    <x v="1"/>
    <m/>
  </r>
  <r>
    <x v="1084"/>
    <s v="44.660.603/0001-95"/>
    <s v="NF SERVICOS DO"/>
    <n v="329252"/>
    <d v="2025-05-13T00:00:00"/>
    <n v="335953"/>
    <d v="2025-05-14T00:00:00"/>
    <m/>
    <n v="230.47"/>
    <d v="2025-06-13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1084"/>
    <s v="44.660.603/0001-95"/>
    <s v="NF SERVICOS DO"/>
    <n v="329472"/>
    <d v="2025-05-14T00:00:00"/>
    <n v="336174"/>
    <d v="2025-05-15T00:00:00"/>
    <m/>
    <n v="645.33000000000004"/>
    <d v="2025-06-14T00:00:00"/>
    <s v="E0231132"/>
    <s v="PD231113"/>
    <s v="Serviços de Publicidade Eletrônica"/>
    <n v="614.35"/>
    <m/>
    <x v="0"/>
    <m/>
    <m/>
    <m/>
    <s v="2 - FATURADO"/>
    <n v="0"/>
    <x v="0"/>
    <x v="1"/>
    <m/>
  </r>
  <r>
    <x v="1084"/>
    <s v="44.660.603/0001-95"/>
    <s v="NF SERVICOS DO"/>
    <n v="329742"/>
    <d v="2025-05-15T00:00:00"/>
    <n v="336445"/>
    <d v="2025-05-16T00:00:00"/>
    <m/>
    <n v="829.71"/>
    <d v="2025-06-15T00:00:00"/>
    <s v="E0231132"/>
    <s v="PD231113"/>
    <s v="Serviços de Publicidade Eletrônica"/>
    <n v="789.88"/>
    <m/>
    <x v="0"/>
    <m/>
    <m/>
    <m/>
    <s v="2 - FATURADO"/>
    <n v="0"/>
    <x v="0"/>
    <x v="1"/>
    <m/>
  </r>
  <r>
    <x v="1084"/>
    <s v="44.660.603/0001-95"/>
    <s v="NF SERVICOS DO"/>
    <n v="330477"/>
    <d v="2025-05-19T00:00:00"/>
    <n v="337185"/>
    <d v="2025-05-20T00:00:00"/>
    <m/>
    <n v="507.05"/>
    <d v="2025-06-19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1084"/>
    <s v="44.660.603/0001-95"/>
    <s v="NF SERVICOS DO"/>
    <n v="331180"/>
    <d v="2025-05-21T00:00:00"/>
    <n v="337889"/>
    <d v="2025-05-22T00:00:00"/>
    <m/>
    <n v="967.99"/>
    <d v="2025-06-21T00:00:00"/>
    <s v="E0231132"/>
    <s v="PD231113"/>
    <s v="Serviços de Publicidade Eletrônica"/>
    <n v="921.53"/>
    <m/>
    <x v="0"/>
    <m/>
    <m/>
    <m/>
    <s v="2 - FATURADO"/>
    <n v="0"/>
    <x v="0"/>
    <x v="1"/>
    <m/>
  </r>
  <r>
    <x v="1084"/>
    <s v="44.660.603/0001-95"/>
    <s v="NF SERVICOS DO"/>
    <n v="331511"/>
    <d v="2025-05-22T00:00:00"/>
    <n v="338224"/>
    <d v="2025-05-23T00:00:00"/>
    <m/>
    <n v="414.85"/>
    <d v="2025-06-22T00:00:00"/>
    <s v="E0231132"/>
    <s v="PD231113"/>
    <s v="Serviços de Publicidade Eletrônica"/>
    <n v="394.94"/>
    <m/>
    <x v="0"/>
    <m/>
    <m/>
    <m/>
    <s v="2 - FATURADO"/>
    <n v="0"/>
    <x v="0"/>
    <x v="1"/>
    <m/>
  </r>
  <r>
    <x v="1084"/>
    <s v="44.660.603/0001-95"/>
    <s v="NF SERVICOS DO"/>
    <n v="332216"/>
    <d v="2025-05-26T00:00:00"/>
    <n v="338935"/>
    <d v="2025-05-27T00:00:00"/>
    <m/>
    <n v="645.33000000000004"/>
    <d v="2025-06-26T00:00:00"/>
    <s v="E0231132"/>
    <s v="PD231113"/>
    <s v="Serviços de Publicidade Eletrônica"/>
    <n v="614.35"/>
    <m/>
    <x v="0"/>
    <m/>
    <m/>
    <m/>
    <s v="2 - FATURADO"/>
    <n v="0"/>
    <x v="0"/>
    <x v="1"/>
    <m/>
  </r>
  <r>
    <x v="1084"/>
    <s v="44.660.603/0001-95"/>
    <s v="NF SERVICOS DO"/>
    <n v="332497"/>
    <d v="2025-05-27T00:00:00"/>
    <n v="339216"/>
    <d v="2025-05-28T00:00:00"/>
    <m/>
    <n v="276.57"/>
    <d v="2025-06-27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1085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167"/>
    <x v="2"/>
    <x v="2"/>
    <m/>
  </r>
  <r>
    <x v="1085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118"/>
    <x v="6"/>
    <x v="2"/>
    <m/>
  </r>
  <r>
    <x v="1085"/>
    <s v="44.699.908/0001-00"/>
    <s v="NF SERVICOS DO"/>
    <n v="327846"/>
    <d v="2025-05-07T00:00:00"/>
    <n v="334539"/>
    <d v="2025-05-08T00:00:00"/>
    <m/>
    <n v="368.76"/>
    <d v="2025-06-07T00:00:00"/>
    <s v="E0231115"/>
    <s v="PD231096"/>
    <s v="Serviços de Publicidade Eletrônica"/>
    <n v="351.06"/>
    <m/>
    <x v="0"/>
    <m/>
    <m/>
    <m/>
    <s v="2 - FATURADO"/>
    <n v="0"/>
    <x v="0"/>
    <x v="1"/>
    <m/>
  </r>
  <r>
    <x v="1085"/>
    <s v="44.699.908/0001-00"/>
    <s v="NF SERVICOS DO"/>
    <n v="329432"/>
    <d v="2025-05-14T00:00:00"/>
    <n v="336134"/>
    <d v="2025-05-15T00:00:00"/>
    <m/>
    <n v="460.95"/>
    <d v="2025-06-14T00:00:00"/>
    <s v="E0231115"/>
    <s v="PD231096"/>
    <s v="Serviços de Publicidade Eletrônica"/>
    <n v="438.82"/>
    <m/>
    <x v="0"/>
    <m/>
    <m/>
    <m/>
    <s v="2 - FATURADO"/>
    <n v="0"/>
    <x v="0"/>
    <x v="1"/>
    <m/>
  </r>
  <r>
    <x v="1085"/>
    <s v="44.699.908/0001-00"/>
    <s v="NF SERVICOS DO"/>
    <n v="331066"/>
    <d v="2025-05-20T00:00:00"/>
    <n v="337775"/>
    <d v="2025-05-21T00:00:00"/>
    <m/>
    <n v="645.33000000000004"/>
    <d v="2025-06-20T00:00:00"/>
    <s v="E0231115"/>
    <s v="PD231096"/>
    <s v="Serviços de Publicidade Eletrônica"/>
    <n v="614.35"/>
    <m/>
    <x v="0"/>
    <m/>
    <m/>
    <m/>
    <s v="2 - FATURADO"/>
    <n v="0"/>
    <x v="0"/>
    <x v="1"/>
    <m/>
  </r>
  <r>
    <x v="1085"/>
    <s v="44.699.908/0001-00"/>
    <s v="NF SERVICOS DO"/>
    <n v="331267"/>
    <d v="2025-05-21T00:00:00"/>
    <n v="337976"/>
    <d v="2025-05-22T00:00:00"/>
    <m/>
    <n v="553.14"/>
    <d v="2025-06-21T00:00:00"/>
    <s v="E0231115"/>
    <s v="PD231096"/>
    <s v="Serviços de Publicidade Eletrônica"/>
    <n v="526.59"/>
    <m/>
    <x v="0"/>
    <m/>
    <m/>
    <m/>
    <s v="2 - FATURADO"/>
    <n v="0"/>
    <x v="0"/>
    <x v="1"/>
    <m/>
  </r>
  <r>
    <x v="1086"/>
    <s v="44.720.530/0001-80"/>
    <s v="NF SERVICOS DO"/>
    <n v="327578"/>
    <d v="2025-05-07T00:00:00"/>
    <n v="334270"/>
    <d v="2025-05-07T00:00:00"/>
    <m/>
    <n v="184.38"/>
    <d v="2025-06-06T00:00:00"/>
    <s v="E0240827"/>
    <s v="PD024827"/>
    <s v="Serviços de Publicidade Eletrônica"/>
    <n v="175.53"/>
    <m/>
    <x v="0"/>
    <m/>
    <m/>
    <m/>
    <s v="2 - FATURADO"/>
    <n v="0"/>
    <x v="0"/>
    <x v="1"/>
    <m/>
  </r>
  <r>
    <x v="1086"/>
    <s v="44.720.530/0001-80"/>
    <s v="NF SERVICOS DO"/>
    <n v="330956"/>
    <d v="2025-05-20T00:00:00"/>
    <n v="337665"/>
    <d v="2025-05-21T00:00:00"/>
    <m/>
    <n v="414.85"/>
    <d v="2025-06-20T00:00:00"/>
    <s v="E0240827"/>
    <s v="PD024827"/>
    <s v="Serviços de Publicidade Eletrônica"/>
    <n v="394.94"/>
    <m/>
    <x v="0"/>
    <m/>
    <m/>
    <m/>
    <s v="2 - FATURADO"/>
    <n v="0"/>
    <x v="0"/>
    <x v="1"/>
    <m/>
  </r>
  <r>
    <x v="1086"/>
    <s v="44.720.530/0001-80"/>
    <s v="NF SERVICOS DO"/>
    <n v="331706"/>
    <d v="2025-05-22T00:00:00"/>
    <n v="338419"/>
    <d v="2025-05-23T00:00:00"/>
    <m/>
    <n v="184.38"/>
    <d v="2025-06-22T00:00:00"/>
    <s v="E0240827"/>
    <s v="PD024827"/>
    <s v="Serviços de Publicidade Eletrônica"/>
    <n v="175.53"/>
    <m/>
    <x v="0"/>
    <m/>
    <m/>
    <m/>
    <s v="2 - FATURADO"/>
    <n v="0"/>
    <x v="0"/>
    <x v="1"/>
    <m/>
  </r>
  <r>
    <x v="1087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170"/>
    <x v="2"/>
    <x v="2"/>
    <m/>
  </r>
  <r>
    <x v="1087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170"/>
    <x v="2"/>
    <x v="2"/>
    <m/>
  </r>
  <r>
    <x v="1087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170"/>
    <x v="2"/>
    <x v="2"/>
    <m/>
  </r>
  <r>
    <x v="1087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152"/>
    <x v="2"/>
    <x v="2"/>
    <m/>
  </r>
  <r>
    <x v="1087"/>
    <s v="44.723.674/0001-90"/>
    <s v="NF SERVICOS DO"/>
    <n v="305125"/>
    <d v="2025-01-13T00:00:00"/>
    <n v="311705"/>
    <d v="2025-01-14T00:00:00"/>
    <m/>
    <n v="580.79999999999995"/>
    <d v="2025-02-13T00:00:00"/>
    <s v="E0240793"/>
    <s v="PD024793"/>
    <s v="Serviços de Publicidade Eletrônica"/>
    <n v="552.91999999999996"/>
    <m/>
    <x v="0"/>
    <m/>
    <m/>
    <m/>
    <s v="2 - FATURADO"/>
    <n v="106"/>
    <x v="6"/>
    <x v="1"/>
    <m/>
  </r>
  <r>
    <x v="1087"/>
    <s v="44.723.674/0001-90"/>
    <s v="NF SERVICOS DO"/>
    <n v="305409"/>
    <d v="2025-01-15T00:00:00"/>
    <n v="311991"/>
    <d v="2025-01-16T00:00:00"/>
    <m/>
    <n v="387.2"/>
    <d v="2025-02-15T00:00:00"/>
    <s v="E0240793"/>
    <s v="PD024793"/>
    <s v="Serviços de Publicidade Eletrônica"/>
    <n v="368.61"/>
    <m/>
    <x v="0"/>
    <m/>
    <m/>
    <m/>
    <s v="2 - FATURADO"/>
    <n v="104"/>
    <x v="6"/>
    <x v="1"/>
    <m/>
  </r>
  <r>
    <x v="1087"/>
    <s v="44.723.674/0001-90"/>
    <s v="NF SERVICOS DO"/>
    <n v="308045"/>
    <d v="2025-01-31T00:00:00"/>
    <n v="314630"/>
    <d v="2025-02-06T00:00:00"/>
    <m/>
    <n v="645.33000000000004"/>
    <d v="2025-03-08T00:00:00"/>
    <s v="E0240793"/>
    <s v="PD024793"/>
    <s v="Serviços de Publicidade Eletrônica"/>
    <n v="614.35"/>
    <m/>
    <x v="0"/>
    <m/>
    <m/>
    <m/>
    <s v="2 - FATURADO"/>
    <n v="83"/>
    <x v="8"/>
    <x v="1"/>
    <m/>
  </r>
  <r>
    <x v="1087"/>
    <s v="44.723.674/0001-90"/>
    <s v="NF SERVICOS DO"/>
    <n v="308407"/>
    <d v="2025-02-03T00:00:00"/>
    <n v="314995"/>
    <d v="2025-02-11T00:00:00"/>
    <m/>
    <n v="258.13"/>
    <d v="2025-03-13T00:00:00"/>
    <s v="E0240793"/>
    <s v="PD024793"/>
    <s v="Serviços de Publicidade Eletrônica"/>
    <n v="245.74"/>
    <m/>
    <x v="0"/>
    <m/>
    <m/>
    <m/>
    <s v="2 - FATURADO"/>
    <n v="78"/>
    <x v="8"/>
    <x v="1"/>
    <m/>
  </r>
  <r>
    <x v="1087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64"/>
    <x v="8"/>
    <x v="2"/>
    <m/>
  </r>
  <r>
    <x v="1087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64"/>
    <x v="8"/>
    <x v="2"/>
    <m/>
  </r>
  <r>
    <x v="1087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64"/>
    <x v="8"/>
    <x v="2"/>
    <m/>
  </r>
  <r>
    <x v="1087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64"/>
    <x v="8"/>
    <x v="2"/>
    <m/>
  </r>
  <r>
    <x v="1087"/>
    <s v="44.723.674/0001-90"/>
    <s v="NF SERVICOS"/>
    <n v="181549"/>
    <d v="2025-03-14T00:00:00"/>
    <n v="1936372"/>
    <d v="2025-03-14T00:00:00"/>
    <d v="2025-02-01T00:00:00"/>
    <n v="12570.24"/>
    <d v="2025-04-13T00:00:00"/>
    <s v="E0240708"/>
    <s v="PD024708"/>
    <s v="PREFEITURA - CADASTRO"/>
    <n v="11966.87"/>
    <d v="2025-02-01T00:00:00"/>
    <x v="0"/>
    <s v="067/2024"/>
    <s v="DIS.LICI.1294/2024"/>
    <s v="359.00009898/2024-06 - APPS\ITO"/>
    <s v="2 - FATURADO"/>
    <n v="47"/>
    <x v="5"/>
    <x v="0"/>
    <m/>
  </r>
  <r>
    <x v="1087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47"/>
    <x v="5"/>
    <x v="2"/>
    <m/>
  </r>
  <r>
    <x v="1087"/>
    <s v="44.723.674/0001-90"/>
    <s v="NF SERVICOS"/>
    <n v="183566"/>
    <d v="2025-04-08T00:00:00"/>
    <n v="1951321"/>
    <d v="2025-04-08T00:00:00"/>
    <d v="2025-03-01T00:00:00"/>
    <n v="13957.68"/>
    <d v="2025-05-08T00:00:00"/>
    <s v="E0240708"/>
    <s v="PD024708"/>
    <s v="PREFEITURA - CADASTRO"/>
    <n v="13287.71"/>
    <d v="2025-03-01T00:00:00"/>
    <x v="0"/>
    <s v="067/2024"/>
    <s v="DIS.LICI.1294/2024"/>
    <s v="359.00009898/2024-06 - APPS\ITO"/>
    <s v="2 - FATURADO"/>
    <n v="22"/>
    <x v="7"/>
    <x v="0"/>
    <m/>
  </r>
  <r>
    <x v="1087"/>
    <s v="44.723.674/0001-90"/>
    <s v="ND-POUPATEMPO 4.0"/>
    <n v="6163"/>
    <d v="2025-05-06T00:00:00"/>
    <s v="PPT00626"/>
    <s v="PPT00626"/>
    <d v="2025-05-01T00:00:00"/>
    <n v="21656.38"/>
    <d v="2025-06-05T00:00:00"/>
    <s v="PPT00626"/>
    <s v="PP00626"/>
    <s v="IMPLANTACAO E OPERACAO DO POUPATEMPO CAPIVARI"/>
    <n v="21656.38"/>
    <d v="2025-05-01T00:00:00"/>
    <x v="0"/>
    <m/>
    <s v="PD-PRC-2021/03005"/>
    <m/>
    <s v="2 - FATURADO"/>
    <n v="0"/>
    <x v="0"/>
    <x v="13"/>
    <m/>
  </r>
  <r>
    <x v="1087"/>
    <s v="44.723.674/0001-90"/>
    <s v="NF SERVICOS"/>
    <n v="185864"/>
    <d v="2025-05-13T00:00:00"/>
    <n v="1966498"/>
    <d v="2025-05-13T00:00:00"/>
    <d v="2025-04-01T00:00:00"/>
    <n v="7432.08"/>
    <d v="2025-06-12T00:00:00"/>
    <s v="E0240708"/>
    <s v="PD024708"/>
    <s v="PREFEITURA - CADASTRO"/>
    <n v="7075.34"/>
    <d v="2025-04-01T00:00:00"/>
    <x v="0"/>
    <s v="067/2024"/>
    <s v="DIS.LICI.1294/2024"/>
    <s v="359.00009898/2024-06 - APPS\ITO"/>
    <s v="2 - FATURADO"/>
    <n v="0"/>
    <x v="0"/>
    <x v="0"/>
    <m/>
  </r>
  <r>
    <x v="1088"/>
    <s v="44.723.757/0001-89"/>
    <s v="NF SERVICOS E_GOV"/>
    <n v="153670"/>
    <d v="2024-02-16T00:00:00"/>
    <n v="1740771"/>
    <d v="2024-02-16T00:00:00"/>
    <m/>
    <n v="73.260000000000005"/>
    <d v="2024-03-17T00:00:00"/>
    <m/>
    <m/>
    <s v="Certificado e-CPF A3 (renovação) - 12 meses Gov"/>
    <n v="69.739999999999995"/>
    <m/>
    <x v="0"/>
    <m/>
    <m/>
    <m/>
    <s v="2 - FATURADO"/>
    <n v="439"/>
    <x v="4"/>
    <x v="1"/>
    <m/>
  </r>
  <r>
    <x v="1088"/>
    <s v="44.723.757/0001-89"/>
    <s v="ND-JUROS RECEBIMENTO"/>
    <s v="290469-1-NDJ1"/>
    <d v="2024-11-05T00:00:00"/>
    <n v="296819"/>
    <m/>
    <m/>
    <n v="0.28999999999999998"/>
    <d v="2024-12-05T00:00:00"/>
    <m/>
    <m/>
    <s v="Nota de Debito Juros"/>
    <n v="0.28999999999999998"/>
    <m/>
    <x v="0"/>
    <m/>
    <m/>
    <m/>
    <s v="2 - FATURADO"/>
    <n v="176"/>
    <x v="2"/>
    <x v="2"/>
    <m/>
  </r>
  <r>
    <x v="1088"/>
    <s v="44.723.757/0001-89"/>
    <s v="ND-JUROS RECEBIMENTO"/>
    <s v="290619-1-NDJ1"/>
    <d v="2024-11-05T00:00:00"/>
    <n v="296969"/>
    <m/>
    <m/>
    <n v="0.28999999999999998"/>
    <d v="2024-12-05T00:00:00"/>
    <m/>
    <m/>
    <s v="Nota de Debito Juros"/>
    <n v="0.28999999999999998"/>
    <m/>
    <x v="0"/>
    <m/>
    <m/>
    <m/>
    <s v="2 - FATURADO"/>
    <n v="176"/>
    <x v="2"/>
    <x v="2"/>
    <m/>
  </r>
  <r>
    <x v="1088"/>
    <s v="44.723.757/0001-89"/>
    <s v="NF SERVICOS DO"/>
    <n v="325902"/>
    <d v="2025-04-25T00:00:00"/>
    <n v="332590"/>
    <d v="2025-04-28T00:00:00"/>
    <m/>
    <n v="184.38"/>
    <d v="2025-05-28T00:00:00"/>
    <s v="E0202050"/>
    <s v="PD202050"/>
    <s v="Serviços de Publicidade Eletrônica"/>
    <n v="175.53"/>
    <m/>
    <x v="0"/>
    <m/>
    <m/>
    <m/>
    <s v="2 - FATURADO"/>
    <n v="2"/>
    <x v="7"/>
    <x v="1"/>
    <m/>
  </r>
  <r>
    <x v="1088"/>
    <s v="44.723.757/0001-89"/>
    <s v="NF SERVICOS DO"/>
    <n v="326471"/>
    <d v="2025-04-29T00:00:00"/>
    <n v="333161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1"/>
    <x v="7"/>
    <x v="1"/>
    <m/>
  </r>
  <r>
    <x v="1088"/>
    <s v="44.723.757/0001-89"/>
    <s v="NF SERVICOS DO"/>
    <n v="326472"/>
    <d v="2025-04-29T00:00:00"/>
    <n v="333162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1"/>
    <x v="7"/>
    <x v="1"/>
    <m/>
  </r>
  <r>
    <x v="1088"/>
    <s v="44.723.757/0001-89"/>
    <s v="NF SERVICOS DO"/>
    <n v="326473"/>
    <d v="2025-04-29T00:00:00"/>
    <n v="333163"/>
    <d v="2025-04-29T00:00:00"/>
    <m/>
    <n v="138.28"/>
    <d v="2025-05-29T00:00:00"/>
    <s v="E0202050"/>
    <s v="PD202050"/>
    <s v="Serviços de Publicidade Eletrônica"/>
    <n v="131.63999999999999"/>
    <m/>
    <x v="0"/>
    <m/>
    <m/>
    <m/>
    <s v="2 - FATURADO"/>
    <n v="1"/>
    <x v="7"/>
    <x v="1"/>
    <m/>
  </r>
  <r>
    <x v="1088"/>
    <s v="44.723.757/0001-89"/>
    <s v="NF SERVICOS DO"/>
    <n v="326474"/>
    <d v="2025-04-29T00:00:00"/>
    <n v="333164"/>
    <d v="2025-04-29T00:00:00"/>
    <m/>
    <n v="184.38"/>
    <d v="2025-05-29T00:00:00"/>
    <s v="E0202050"/>
    <s v="PD202050"/>
    <s v="Serviços de Publicidade Eletrônica"/>
    <n v="175.53"/>
    <m/>
    <x v="0"/>
    <m/>
    <m/>
    <m/>
    <s v="2 - FATURADO"/>
    <n v="1"/>
    <x v="7"/>
    <x v="1"/>
    <m/>
  </r>
  <r>
    <x v="1088"/>
    <s v="44.723.757/0001-89"/>
    <s v="NF SERVICOS DO"/>
    <n v="326646"/>
    <d v="2025-04-29T00:00:00"/>
    <n v="333337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1"/>
    <x v="7"/>
    <x v="1"/>
    <m/>
  </r>
  <r>
    <x v="1088"/>
    <s v="44.723.757/0001-89"/>
    <s v="NF SERVICOS DO"/>
    <n v="326648"/>
    <d v="2025-04-29T00:00:00"/>
    <n v="333339"/>
    <d v="2025-04-30T00:00:00"/>
    <m/>
    <n v="184.38"/>
    <d v="2025-05-30T00:00:00"/>
    <s v="E0202050"/>
    <s v="PD202050"/>
    <s v="Serviços de Publicidade Eletrônica"/>
    <n v="175.53"/>
    <m/>
    <x v="0"/>
    <m/>
    <m/>
    <m/>
    <s v="2 - FATURADO"/>
    <n v="1"/>
    <x v="7"/>
    <x v="1"/>
    <m/>
  </r>
  <r>
    <x v="1088"/>
    <s v="44.723.757/0001-89"/>
    <s v="NF SERVICOS DO"/>
    <n v="327811"/>
    <d v="2025-05-07T00:00:00"/>
    <n v="334504"/>
    <d v="2025-05-08T00:00:00"/>
    <m/>
    <n v="138.28"/>
    <d v="2025-06-07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28583"/>
    <d v="2025-05-09T00:00:00"/>
    <n v="335278"/>
    <d v="2025-05-12T00:00:00"/>
    <m/>
    <n v="184.38"/>
    <d v="2025-06-11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088"/>
    <s v="44.723.757/0001-89"/>
    <s v="NF SERVICOS DO"/>
    <n v="328584"/>
    <d v="2025-05-09T00:00:00"/>
    <n v="335279"/>
    <d v="2025-05-12T00:00:00"/>
    <m/>
    <n v="138.28"/>
    <d v="2025-06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28585"/>
    <d v="2025-05-09T00:00:00"/>
    <n v="335280"/>
    <d v="2025-05-12T00:00:00"/>
    <m/>
    <n v="138.28"/>
    <d v="2025-06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30059"/>
    <d v="2025-05-15T00:00:00"/>
    <n v="336762"/>
    <d v="2025-05-16T00:00:00"/>
    <m/>
    <n v="138.28"/>
    <d v="2025-06-15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30060"/>
    <d v="2025-05-15T00:00:00"/>
    <n v="336763"/>
    <d v="2025-05-16T00:00:00"/>
    <m/>
    <n v="138.28"/>
    <d v="2025-06-15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30061"/>
    <d v="2025-05-15T00:00:00"/>
    <n v="336764"/>
    <d v="2025-05-16T00:00:00"/>
    <m/>
    <n v="138.28"/>
    <d v="2025-06-15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30062"/>
    <d v="2025-05-15T00:00:00"/>
    <n v="336765"/>
    <d v="2025-05-16T00:00:00"/>
    <m/>
    <n v="138.28"/>
    <d v="2025-06-15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1088"/>
    <s v="44.723.757/0001-89"/>
    <s v="NF SERVICOS DO"/>
    <n v="330215"/>
    <d v="2025-05-16T00:00:00"/>
    <n v="336923"/>
    <d v="2025-05-19T00:00:00"/>
    <m/>
    <n v="184.38"/>
    <d v="2025-06-18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088"/>
    <s v="44.723.757/0001-89"/>
    <s v="NF SERVICOS DO"/>
    <n v="330819"/>
    <d v="2025-05-19T00:00:00"/>
    <n v="337527"/>
    <d v="2025-05-20T00:00:00"/>
    <m/>
    <n v="184.38"/>
    <d v="2025-06-19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088"/>
    <s v="44.723.757/0001-89"/>
    <s v="NF SERVICOS DO"/>
    <n v="332051"/>
    <d v="2025-05-23T00:00:00"/>
    <n v="338767"/>
    <d v="2025-05-26T00:00:00"/>
    <m/>
    <n v="184.38"/>
    <d v="2025-06-25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088"/>
    <s v="44.723.757/0001-89"/>
    <s v="NF SERVICOS DO"/>
    <n v="332052"/>
    <d v="2025-05-23T00:00:00"/>
    <n v="338768"/>
    <d v="2025-05-26T00:00:00"/>
    <m/>
    <n v="184.38"/>
    <d v="2025-06-25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1088"/>
    <s v="44.723.757/0001-89"/>
    <s v="NF SERVICOS DO"/>
    <n v="332053"/>
    <d v="2025-05-23T00:00:00"/>
    <n v="338769"/>
    <d v="2025-05-26T00:00:00"/>
    <m/>
    <n v="230.47"/>
    <d v="2025-06-2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1088"/>
    <s v="44.723.757/0001-89"/>
    <s v="NF SERVICOS DO"/>
    <n v="332054"/>
    <d v="2025-05-23T00:00:00"/>
    <n v="338770"/>
    <d v="2025-05-26T00:00:00"/>
    <m/>
    <n v="276.57"/>
    <d v="2025-06-25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1089"/>
    <s v="44.723.765/0001-25"/>
    <s v="NF SERVICOS DO"/>
    <n v="330164"/>
    <d v="2025-05-16T00:00:00"/>
    <n v="336872"/>
    <d v="2025-05-19T00:00:00"/>
    <m/>
    <n v="230.47"/>
    <d v="2025-06-18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1089"/>
    <s v="44.723.765/0001-25"/>
    <s v="NF SERVICOS DO"/>
    <n v="330290"/>
    <d v="2025-05-16T00:00:00"/>
    <n v="336998"/>
    <d v="2025-05-19T00:00:00"/>
    <m/>
    <n v="184.38"/>
    <d v="2025-06-18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1090"/>
    <s v="44.730.331/0001-52"/>
    <s v="ND-POUPATEMPO 4.0"/>
    <n v="6102"/>
    <d v="2025-05-06T00:00:00"/>
    <s v="PPT00721"/>
    <s v="PPT00721"/>
    <d v="2025-05-01T00:00:00"/>
    <n v="18287.89"/>
    <d v="2025-06-05T00:00:00"/>
    <s v="PPT00721"/>
    <s v="PP00721"/>
    <s v="IMPLANTAÇÃO E OPERAÇÃO DO POUPATEMPO COSMÓPOLIS"/>
    <n v="18287.89"/>
    <d v="2025-05-01T00:00:00"/>
    <x v="0"/>
    <m/>
    <s v="PD-PRC-2022/02853"/>
    <m/>
    <s v="2 - FATURADO"/>
    <n v="0"/>
    <x v="0"/>
    <x v="13"/>
    <m/>
  </r>
  <r>
    <x v="1090"/>
    <s v="44.730.331/0001-52"/>
    <s v="NF SERVICOS DO"/>
    <n v="328993"/>
    <d v="2025-05-12T00:00:00"/>
    <n v="335694"/>
    <d v="2025-05-14T00:00:00"/>
    <m/>
    <n v="580.79999999999995"/>
    <d v="2025-06-13T00:00:00"/>
    <s v="E0231026"/>
    <s v="PD231007"/>
    <s v="Serviços de Publicidade Eletrônica"/>
    <n v="552.91999999999996"/>
    <m/>
    <x v="0"/>
    <m/>
    <m/>
    <m/>
    <s v="2 - FATURADO"/>
    <n v="0"/>
    <x v="0"/>
    <x v="1"/>
    <m/>
  </r>
  <r>
    <x v="1090"/>
    <s v="44.730.331/0001-52"/>
    <s v="NF SERVICOS DO"/>
    <n v="329045"/>
    <d v="2025-05-12T00:00:00"/>
    <n v="335746"/>
    <d v="2025-05-14T00:00:00"/>
    <m/>
    <n v="258.13"/>
    <d v="2025-06-13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090"/>
    <s v="44.730.331/0001-52"/>
    <s v="NF SERVICOS"/>
    <n v="185741"/>
    <d v="2025-05-13T00:00:00"/>
    <n v="1966375"/>
    <d v="2025-05-13T00:00:00"/>
    <d v="2025-04-01T00:00:00"/>
    <n v="1084.74"/>
    <d v="2025-06-12T00:00:00"/>
    <s v="E0240630"/>
    <s v="PD024630"/>
    <s v="PREFEITURA - CADASTRO"/>
    <n v="1032.67"/>
    <d v="2025-04-01T00:00:00"/>
    <x v="0"/>
    <s v="036/2024"/>
    <m/>
    <s v="359.00004475/2024-91 - APPS/ITO"/>
    <s v="2 - FATURADO"/>
    <n v="0"/>
    <x v="0"/>
    <x v="0"/>
    <m/>
  </r>
  <r>
    <x v="1090"/>
    <s v="44.730.331/0001-52"/>
    <s v="NF SERVICOS DO"/>
    <n v="329576"/>
    <d v="2025-05-14T00:00:00"/>
    <n v="336278"/>
    <d v="2025-05-15T00:00:00"/>
    <m/>
    <n v="322.66000000000003"/>
    <d v="2025-06-14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90"/>
    <s v="44.730.331/0001-52"/>
    <s v="NF SERVICOS DO"/>
    <n v="329577"/>
    <d v="2025-05-14T00:00:00"/>
    <n v="336279"/>
    <d v="2025-05-15T00:00:00"/>
    <m/>
    <n v="258.13"/>
    <d v="2025-06-14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1090"/>
    <s v="44.730.331/0001-52"/>
    <s v="NF SERVICOS DO"/>
    <n v="329996"/>
    <d v="2025-05-15T00:00:00"/>
    <n v="336699"/>
    <d v="2025-05-16T00:00:00"/>
    <m/>
    <n v="387.2"/>
    <d v="2025-06-15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090"/>
    <s v="44.730.331/0001-52"/>
    <s v="NF SERVICOS DO"/>
    <n v="329997"/>
    <d v="2025-05-15T00:00:00"/>
    <n v="336700"/>
    <d v="2025-05-16T00:00:00"/>
    <m/>
    <n v="451.73"/>
    <d v="2025-06-15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1090"/>
    <s v="44.730.331/0001-52"/>
    <s v="NF SERVICOS DO"/>
    <n v="331418"/>
    <d v="2025-05-21T00:00:00"/>
    <n v="338127"/>
    <d v="2025-05-22T00:00:00"/>
    <m/>
    <n v="387.2"/>
    <d v="2025-06-21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1090"/>
    <s v="44.730.331/0001-52"/>
    <s v="NF SERVICOS DO"/>
    <n v="332133"/>
    <d v="2025-05-23T00:00:00"/>
    <n v="338849"/>
    <d v="2025-05-26T00:00:00"/>
    <m/>
    <n v="322.66000000000003"/>
    <d v="2025-06-25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1091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105"/>
    <x v="6"/>
    <x v="2"/>
    <m/>
  </r>
  <r>
    <x v="1091"/>
    <s v="44.733.608/0001-09"/>
    <s v="NF SERVICOS DO"/>
    <n v="327679"/>
    <d v="2025-05-07T00:00:00"/>
    <n v="334371"/>
    <d v="2025-05-07T00:00:00"/>
    <m/>
    <n v="368.76"/>
    <d v="2025-06-06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1091"/>
    <s v="44.733.608/0001-09"/>
    <s v="NF SERVICOS DO"/>
    <n v="327681"/>
    <d v="2025-05-07T00:00:00"/>
    <n v="334373"/>
    <d v="2025-05-07T00:00:00"/>
    <m/>
    <n v="516.26"/>
    <d v="2025-06-0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28013"/>
    <d v="2025-05-07T00:00:00"/>
    <n v="334706"/>
    <d v="2025-05-08T00:00:00"/>
    <m/>
    <n v="442.51"/>
    <d v="2025-06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28014"/>
    <d v="2025-05-07T00:00:00"/>
    <n v="334707"/>
    <d v="2025-05-08T00:00:00"/>
    <m/>
    <n v="442.51"/>
    <d v="2025-06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28015"/>
    <d v="2025-05-07T00:00:00"/>
    <n v="334708"/>
    <d v="2025-05-08T00:00:00"/>
    <m/>
    <n v="442.51"/>
    <d v="2025-06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28660"/>
    <d v="2025-05-09T00:00:00"/>
    <n v="335355"/>
    <d v="2025-05-12T00:00:00"/>
    <m/>
    <n v="516.26"/>
    <d v="2025-06-1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28661"/>
    <d v="2025-05-09T00:00:00"/>
    <n v="335356"/>
    <d v="2025-05-12T00:00:00"/>
    <m/>
    <n v="442.51"/>
    <d v="2025-06-11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28662"/>
    <d v="2025-05-09T00:00:00"/>
    <n v="335357"/>
    <d v="2025-05-12T00:00:00"/>
    <m/>
    <n v="368.76"/>
    <d v="2025-06-11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1091"/>
    <s v="44.733.608/0001-09"/>
    <s v="NF SERVICOS DO"/>
    <n v="328663"/>
    <d v="2025-05-09T00:00:00"/>
    <n v="335358"/>
    <d v="2025-05-12T00:00:00"/>
    <m/>
    <n v="442.51"/>
    <d v="2025-06-11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"/>
    <n v="185639"/>
    <d v="2025-05-13T00:00:00"/>
    <n v="1966273"/>
    <d v="2025-05-13T00:00:00"/>
    <d v="2025-04-01T00:00:00"/>
    <n v="37750.800000000003"/>
    <d v="2025-06-12T00:00:00"/>
    <s v="E0240695"/>
    <s v="PD024695"/>
    <s v="PREFEITURA - CADASTRO"/>
    <n v="35938.76"/>
    <d v="2025-04-01T00:00:00"/>
    <x v="0"/>
    <s v="651/2024"/>
    <s v="20849/2024"/>
    <s v="359.00008349/2024-14 APPS\ITO"/>
    <s v="2 - FATURADO"/>
    <n v="0"/>
    <x v="0"/>
    <x v="0"/>
    <m/>
  </r>
  <r>
    <x v="1091"/>
    <s v="44.733.608/0001-09"/>
    <s v="NF SERVICOS DO"/>
    <n v="329838"/>
    <d v="2025-05-15T00:00:00"/>
    <n v="336541"/>
    <d v="2025-05-16T00:00:00"/>
    <m/>
    <n v="442.51"/>
    <d v="2025-06-1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29839"/>
    <d v="2025-05-15T00:00:00"/>
    <n v="336542"/>
    <d v="2025-05-16T00:00:00"/>
    <m/>
    <n v="368.76"/>
    <d v="2025-06-15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1091"/>
    <s v="44.733.608/0001-09"/>
    <s v="NF SERVICOS DO"/>
    <n v="329840"/>
    <d v="2025-05-15T00:00:00"/>
    <n v="336543"/>
    <d v="2025-05-16T00:00:00"/>
    <m/>
    <n v="516.26"/>
    <d v="2025-06-1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29841"/>
    <d v="2025-05-15T00:00:00"/>
    <n v="336544"/>
    <d v="2025-05-16T00:00:00"/>
    <m/>
    <n v="516.26"/>
    <d v="2025-06-1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29842"/>
    <d v="2025-05-15T00:00:00"/>
    <n v="336545"/>
    <d v="2025-05-16T00:00:00"/>
    <m/>
    <n v="221.26"/>
    <d v="2025-06-15T00:00:00"/>
    <s v="E0231013"/>
    <s v="PD023994"/>
    <s v="Serviços de Publicidade Eletrônica"/>
    <n v="210.64"/>
    <m/>
    <x v="0"/>
    <m/>
    <m/>
    <m/>
    <s v="2 - FATURADO"/>
    <n v="0"/>
    <x v="0"/>
    <x v="1"/>
    <m/>
  </r>
  <r>
    <x v="1091"/>
    <s v="44.733.608/0001-09"/>
    <s v="NF SERVICOS DO"/>
    <n v="331251"/>
    <d v="2025-05-21T00:00:00"/>
    <n v="337960"/>
    <d v="2025-05-22T00:00:00"/>
    <m/>
    <n v="442.51"/>
    <d v="2025-06-21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1252"/>
    <d v="2025-05-21T00:00:00"/>
    <n v="337961"/>
    <d v="2025-05-22T00:00:00"/>
    <m/>
    <n v="442.51"/>
    <d v="2025-06-21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1253"/>
    <d v="2025-05-21T00:00:00"/>
    <n v="337962"/>
    <d v="2025-05-22T00:00:00"/>
    <m/>
    <n v="516.26"/>
    <d v="2025-06-2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31769"/>
    <d v="2025-05-22T00:00:00"/>
    <n v="338482"/>
    <d v="2025-05-23T00:00:00"/>
    <m/>
    <n v="442.51"/>
    <d v="2025-06-2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1770"/>
    <d v="2025-05-22T00:00:00"/>
    <n v="338483"/>
    <d v="2025-05-23T00:00:00"/>
    <m/>
    <n v="368.76"/>
    <d v="2025-06-22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1091"/>
    <s v="44.733.608/0001-09"/>
    <s v="NF SERVICOS DO"/>
    <n v="331771"/>
    <d v="2025-05-22T00:00:00"/>
    <n v="338484"/>
    <d v="2025-05-23T00:00:00"/>
    <m/>
    <n v="516.26"/>
    <d v="2025-06-22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31772"/>
    <d v="2025-05-22T00:00:00"/>
    <n v="338485"/>
    <d v="2025-05-23T00:00:00"/>
    <m/>
    <n v="516.26"/>
    <d v="2025-06-22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1091"/>
    <s v="44.733.608/0001-09"/>
    <s v="NF SERVICOS DO"/>
    <n v="332017"/>
    <d v="2025-05-23T00:00:00"/>
    <n v="338733"/>
    <d v="2025-05-26T00:00:00"/>
    <m/>
    <n v="442.51"/>
    <d v="2025-06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2018"/>
    <d v="2025-05-23T00:00:00"/>
    <n v="338734"/>
    <d v="2025-05-26T00:00:00"/>
    <m/>
    <n v="442.51"/>
    <d v="2025-06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2019"/>
    <d v="2025-05-23T00:00:00"/>
    <n v="338735"/>
    <d v="2025-05-26T00:00:00"/>
    <m/>
    <n v="442.51"/>
    <d v="2025-06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2020"/>
    <d v="2025-05-23T00:00:00"/>
    <n v="338736"/>
    <d v="2025-05-26T00:00:00"/>
    <m/>
    <n v="442.51"/>
    <d v="2025-06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2193"/>
    <d v="2025-05-26T00:00:00"/>
    <n v="338912"/>
    <d v="2025-05-27T00:00:00"/>
    <m/>
    <n v="442.51"/>
    <d v="2025-06-2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1"/>
    <s v="44.733.608/0001-09"/>
    <s v="NF SERVICOS DO"/>
    <n v="332194"/>
    <d v="2025-05-26T00:00:00"/>
    <n v="338913"/>
    <d v="2025-05-27T00:00:00"/>
    <m/>
    <n v="442.51"/>
    <d v="2025-06-2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1092"/>
    <s v="44.751.725/0001-97"/>
    <s v="NF SERVICOS"/>
    <n v="183502"/>
    <d v="2025-04-08T00:00:00"/>
    <n v="1951257"/>
    <d v="2025-04-08T00:00:00"/>
    <d v="2025-03-01T00:00:00"/>
    <n v="1068.1199999999999"/>
    <d v="2025-05-08T00:00:00"/>
    <s v="E0240719"/>
    <s v="PD024719"/>
    <s v="PREFEITURA - SIM"/>
    <n v="1016.85"/>
    <d v="2025-03-01T00:00:00"/>
    <x v="0"/>
    <s v="215/2024 - PD024719"/>
    <m/>
    <s v="359.00010331/2024-74-ITO/APPS"/>
    <s v="2 - FATURADO"/>
    <n v="22"/>
    <x v="7"/>
    <x v="0"/>
    <m/>
  </r>
  <r>
    <x v="1092"/>
    <s v="44.751.725/0001-97"/>
    <s v="NF SERVICOS"/>
    <n v="185770"/>
    <d v="2025-05-13T00:00:00"/>
    <n v="1966404"/>
    <d v="2025-05-13T00:00:00"/>
    <d v="2025-04-01T00:00:00"/>
    <n v="1068.1199999999999"/>
    <d v="2025-06-12T00:00:00"/>
    <s v="E0240719"/>
    <s v="PD024719"/>
    <s v="PREFEITURA - SIM"/>
    <n v="1016.85"/>
    <d v="2025-04-01T00:00:00"/>
    <x v="0"/>
    <s v="215/2024 - PD024719"/>
    <m/>
    <s v="359.00010331/2024-74-ITO/APPS"/>
    <s v="2 - FATURADO"/>
    <n v="0"/>
    <x v="0"/>
    <x v="0"/>
    <m/>
  </r>
  <r>
    <x v="1093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50"/>
    <x v="5"/>
    <x v="13"/>
    <m/>
  </r>
  <r>
    <x v="1093"/>
    <s v="44.763.928/0001-01"/>
    <s v="ND-POUPATEMPO 4.0"/>
    <n v="6154"/>
    <d v="2025-05-06T00:00:00"/>
    <s v="PPT00602"/>
    <s v="PPT00602"/>
    <d v="2025-05-01T00:00:00"/>
    <n v="22400.38"/>
    <d v="2025-06-05T00:00:00"/>
    <s v="PPT00602"/>
    <s v="PP00602"/>
    <s v="IMPLANTACAO E OPERACAO DO POUPATEMPO MOCOCA"/>
    <n v="22400.38"/>
    <d v="2025-05-01T00:00:00"/>
    <x v="0"/>
    <m/>
    <s v="PD-PRC-2021/02478"/>
    <m/>
    <s v="2 - FATURADO"/>
    <n v="0"/>
    <x v="0"/>
    <x v="13"/>
    <m/>
  </r>
  <r>
    <x v="1093"/>
    <s v="44.763.928/0001-01"/>
    <s v="NF SERVICOS"/>
    <n v="185807"/>
    <d v="2025-05-13T00:00:00"/>
    <n v="1966441"/>
    <d v="2025-05-13T00:00:00"/>
    <d v="2025-04-01T00:00:00"/>
    <n v="1288.8"/>
    <d v="2025-06-12T00:00:00"/>
    <s v="E0250167"/>
    <s v="PD025145"/>
    <s v="PREFEITURA - CADASTRO"/>
    <n v="1226.94"/>
    <d v="2025-04-01T00:00:00"/>
    <x v="0"/>
    <s v="027/2025"/>
    <m/>
    <s v="359.00001730/2025-25 APPS/ITO"/>
    <s v="2 - FATURADO"/>
    <n v="0"/>
    <x v="0"/>
    <x v="0"/>
    <m/>
  </r>
  <r>
    <x v="1094"/>
    <s v="44.780.609/0001-04"/>
    <s v="ND-RATEIO CONDOM PPT"/>
    <n v="20304"/>
    <d v="2025-04-01T00:00:00"/>
    <m/>
    <m/>
    <m/>
    <n v="20558.03"/>
    <d v="2025-04-30T00:00:00"/>
    <s v="CARGA INICIAL RATEIO CONDOM PPT"/>
    <m/>
    <s v="CARGA INICIAL RATEIO CONDOM PPT"/>
    <n v="20558.03"/>
    <m/>
    <x v="0"/>
    <m/>
    <m/>
    <m/>
    <s v="29 DIAS"/>
    <n v="30"/>
    <x v="7"/>
    <x v="8"/>
    <m/>
  </r>
  <r>
    <x v="1094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15"/>
    <x v="7"/>
    <x v="0"/>
    <m/>
  </r>
  <r>
    <x v="1094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15"/>
    <x v="7"/>
    <x v="0"/>
    <m/>
  </r>
  <r>
    <x v="1094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18419.689999999999"/>
    <m/>
    <x v="0"/>
    <m/>
    <m/>
    <m/>
    <s v="31 DIAS"/>
    <n v="0"/>
    <x v="0"/>
    <x v="8"/>
    <m/>
  </r>
  <r>
    <x v="1094"/>
    <s v="44.780.609/0001-04"/>
    <s v="NF SERVICOS DO"/>
    <n v="327297"/>
    <d v="2025-05-07T00:00:00"/>
    <n v="333989"/>
    <d v="2025-05-07T00:00:00"/>
    <m/>
    <n v="1032.53"/>
    <d v="2025-06-06T00:00:00"/>
    <s v="E0220758"/>
    <s v="PD022758"/>
    <s v="Serviços de Publicidade Eletrônica"/>
    <n v="982.97"/>
    <m/>
    <x v="0"/>
    <m/>
    <m/>
    <m/>
    <s v="2 - FATURADO"/>
    <n v="0"/>
    <x v="0"/>
    <x v="1"/>
    <m/>
  </r>
  <r>
    <x v="1094"/>
    <s v="44.780.609/0001-04"/>
    <s v="NF SERVICOS"/>
    <n v="185861"/>
    <d v="2025-05-13T00:00:00"/>
    <n v="1966495"/>
    <d v="2025-05-13T00:00:00"/>
    <d v="2025-04-01T00:00:00"/>
    <n v="43035.6"/>
    <d v="2025-06-12T00:00:00"/>
    <s v="E0220508"/>
    <s v="PD022508"/>
    <s v="PREFEITURA - CADASTRO"/>
    <n v="40969.89"/>
    <d v="2025-04-01T00:00:00"/>
    <x v="0"/>
    <s v="84/2022"/>
    <s v="7825/2023 - 9628/2024"/>
    <s v="PD-PRC-2022/01006- 359.00005448/2024-36 - APPS/ITO"/>
    <s v="2 - FATURADO"/>
    <n v="0"/>
    <x v="0"/>
    <x v="0"/>
    <m/>
  </r>
  <r>
    <x v="1094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0"/>
    <x v="0"/>
    <x v="0"/>
    <m/>
  </r>
  <r>
    <x v="1094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0"/>
    <x v="0"/>
    <x v="0"/>
    <m/>
  </r>
  <r>
    <x v="1094"/>
    <s v="44.780.609/0001-04"/>
    <s v="ND-RATEIO CONDOM PPT"/>
    <n v="20530"/>
    <d v="2025-05-30T00:00:00"/>
    <m/>
    <m/>
    <m/>
    <n v="17427.02"/>
    <d v="2025-06-30T00:00:00"/>
    <s v="CARGA INICIAL RATEIO CONDOM PPT"/>
    <m/>
    <s v="CARGA INICIAL RATEIO CONDOM PPT"/>
    <n v="17427.02"/>
    <m/>
    <x v="0"/>
    <m/>
    <m/>
    <m/>
    <s v="31 DIAS"/>
    <n v="0"/>
    <x v="0"/>
    <x v="8"/>
    <m/>
  </r>
  <r>
    <x v="1095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121"/>
    <x v="3"/>
    <x v="2"/>
    <m/>
  </r>
  <r>
    <x v="1095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121"/>
    <x v="3"/>
    <x v="2"/>
    <m/>
  </r>
  <r>
    <x v="1095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110"/>
    <x v="6"/>
    <x v="2"/>
    <m/>
  </r>
  <r>
    <x v="1095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110"/>
    <x v="6"/>
    <x v="2"/>
    <m/>
  </r>
  <r>
    <x v="1095"/>
    <s v="44.826.840/0001-83"/>
    <s v="NF SERVICOS DO"/>
    <n v="325355"/>
    <d v="2025-04-23T00:00:00"/>
    <n v="332038"/>
    <d v="2025-04-24T00:00:00"/>
    <m/>
    <n v="663.77"/>
    <d v="2025-05-24T00:00:00"/>
    <s v="E0240810"/>
    <s v="PD024810"/>
    <s v="Serviços de Publicidade Eletrônica"/>
    <n v="631.91"/>
    <m/>
    <x v="0"/>
    <m/>
    <m/>
    <m/>
    <s v="2 - FATURADO"/>
    <n v="6"/>
    <x v="7"/>
    <x v="1"/>
    <m/>
  </r>
  <r>
    <x v="1095"/>
    <s v="44.826.840/0001-83"/>
    <s v="NF SERVICOS DO"/>
    <n v="325682"/>
    <d v="2025-04-24T00:00:00"/>
    <n v="332365"/>
    <d v="2025-04-25T00:00:00"/>
    <m/>
    <n v="442.51"/>
    <d v="2025-05-25T00:00:00"/>
    <s v="E0240810"/>
    <s v="PD024810"/>
    <s v="Serviços de Publicidade Eletrônica"/>
    <n v="421.27"/>
    <m/>
    <x v="0"/>
    <m/>
    <m/>
    <m/>
    <s v="2 - FATURADO"/>
    <n v="5"/>
    <x v="7"/>
    <x v="1"/>
    <m/>
  </r>
  <r>
    <x v="1095"/>
    <s v="44.826.840/0001-83"/>
    <s v="NF SERVICOS DO"/>
    <n v="326118"/>
    <d v="2025-04-25T00:00:00"/>
    <n v="332806"/>
    <d v="2025-04-28T00:00:00"/>
    <m/>
    <n v="387.2"/>
    <d v="2025-05-28T00:00:00"/>
    <s v="E0240810"/>
    <s v="PD024810"/>
    <s v="Serviços de Publicidade Eletrônica"/>
    <n v="368.61"/>
    <m/>
    <x v="0"/>
    <m/>
    <m/>
    <m/>
    <s v="2 - FATURADO"/>
    <n v="2"/>
    <x v="7"/>
    <x v="1"/>
    <m/>
  </r>
  <r>
    <x v="1095"/>
    <s v="44.826.840/0001-83"/>
    <s v="NF SERVICOS DO"/>
    <n v="326312"/>
    <d v="2025-04-29T00:00:00"/>
    <n v="333002"/>
    <d v="2025-04-29T00:00:00"/>
    <m/>
    <n v="331.88"/>
    <d v="2025-05-29T00:00:00"/>
    <s v="E0240810"/>
    <s v="PD024810"/>
    <s v="Serviços de Publicidade Eletrônica"/>
    <n v="315.95"/>
    <m/>
    <x v="0"/>
    <m/>
    <m/>
    <m/>
    <s v="2 - FATURADO"/>
    <n v="1"/>
    <x v="7"/>
    <x v="1"/>
    <m/>
  </r>
  <r>
    <x v="1095"/>
    <s v="44.826.840/0001-83"/>
    <s v="NF SERVICOS DO"/>
    <n v="326538"/>
    <d v="2025-04-29T00:00:00"/>
    <n v="333229"/>
    <d v="2025-04-30T00:00:00"/>
    <m/>
    <n v="608.45000000000005"/>
    <d v="2025-05-30T00:00:00"/>
    <s v="E0240810"/>
    <s v="PD024810"/>
    <s v="Serviços de Publicidade Eletrônica"/>
    <n v="579.24"/>
    <m/>
    <x v="0"/>
    <m/>
    <m/>
    <m/>
    <s v="2 - FATURADO"/>
    <n v="1"/>
    <x v="7"/>
    <x v="1"/>
    <m/>
  </r>
  <r>
    <x v="1095"/>
    <s v="44.826.840/0001-83"/>
    <s v="NF SERVICOS DO"/>
    <n v="327056"/>
    <d v="2025-04-30T00:00:00"/>
    <n v="333747"/>
    <d v="2025-05-02T00:00:00"/>
    <m/>
    <n v="719.08"/>
    <d v="2025-06-01T00:00:00"/>
    <s v="E0240810"/>
    <s v="PD024810"/>
    <s v="Serviços de Publicidade Eletrônica"/>
    <n v="684.56"/>
    <m/>
    <x v="0"/>
    <m/>
    <m/>
    <m/>
    <s v="2 - FATURADO"/>
    <n v="0"/>
    <x v="0"/>
    <x v="1"/>
    <m/>
  </r>
  <r>
    <x v="1095"/>
    <s v="44.826.840/0001-83"/>
    <s v="ND-POUPATEMPO 4.0"/>
    <n v="6179"/>
    <d v="2025-05-06T00:00:00"/>
    <s v="PPT00693"/>
    <s v="PPT00693"/>
    <d v="2025-05-01T00:00:00"/>
    <n v="20167.48"/>
    <d v="2025-06-05T00:00:00"/>
    <s v="PPT00693"/>
    <s v="PP00693"/>
    <s v="IMPLANTACAO E OPERACAO DO POUPATEMPO RIO DAS PEDRAS"/>
    <n v="20167.48"/>
    <d v="2025-05-01T00:00:00"/>
    <x v="0"/>
    <m/>
    <s v="PD-PRC-2022/02005"/>
    <m/>
    <s v="2 - FATURADO"/>
    <n v="0"/>
    <x v="0"/>
    <x v="13"/>
    <m/>
  </r>
  <r>
    <x v="1095"/>
    <s v="44.826.840/0001-83"/>
    <s v="NF SERVICOS DO"/>
    <n v="327572"/>
    <d v="2025-05-07T00:00:00"/>
    <n v="334264"/>
    <d v="2025-05-07T00:00:00"/>
    <m/>
    <n v="331.88"/>
    <d v="2025-06-06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1095"/>
    <s v="44.826.840/0001-83"/>
    <s v="NF SERVICOS DO"/>
    <n v="327795"/>
    <d v="2025-05-07T00:00:00"/>
    <n v="334488"/>
    <d v="2025-05-08T00:00:00"/>
    <m/>
    <n v="885.02"/>
    <d v="2025-06-07T00:00:00"/>
    <s v="E0240810"/>
    <s v="PD024810"/>
    <s v="Serviços de Publicidade Eletrônica"/>
    <n v="842.54"/>
    <m/>
    <x v="0"/>
    <m/>
    <m/>
    <m/>
    <s v="2 - FATURADO"/>
    <n v="0"/>
    <x v="0"/>
    <x v="1"/>
    <m/>
  </r>
  <r>
    <x v="1095"/>
    <s v="44.826.840/0001-83"/>
    <s v="NF SERVICOS DO"/>
    <n v="328946"/>
    <d v="2025-05-12T00:00:00"/>
    <n v="335647"/>
    <d v="2025-05-14T00:00:00"/>
    <m/>
    <n v="331.88"/>
    <d v="2025-06-13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1095"/>
    <s v="44.826.840/0001-83"/>
    <s v="NF SERVICOS"/>
    <n v="185968"/>
    <d v="2025-05-14T00:00:00"/>
    <n v="1966602"/>
    <d v="2025-05-14T00:00:00"/>
    <d v="2025-04-01T00:00:00"/>
    <n v="682.2"/>
    <d v="2025-06-13T00:00:00"/>
    <s v="E0210694"/>
    <s v="PD021694"/>
    <s v="PREFEITURA - CADASTRO"/>
    <n v="649.45000000000005"/>
    <d v="2025-04-01T00:00:00"/>
    <x v="0"/>
    <s v="NR. 06/2021"/>
    <s v="NR. 5137/2020"/>
    <s v="359.0000451482024-51-ITO/APPS"/>
    <s v="2 - FATURADO"/>
    <n v="0"/>
    <x v="0"/>
    <x v="0"/>
    <m/>
  </r>
  <r>
    <x v="1095"/>
    <s v="44.826.840/0001-83"/>
    <s v="NF SERVICOS DO"/>
    <n v="330790"/>
    <d v="2025-05-19T00:00:00"/>
    <n v="337498"/>
    <d v="2025-05-20T00:00:00"/>
    <m/>
    <n v="387.2"/>
    <d v="2025-06-19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1095"/>
    <s v="44.826.840/0001-83"/>
    <s v="NF SERVICOS DO"/>
    <n v="332109"/>
    <d v="2025-05-23T00:00:00"/>
    <n v="338825"/>
    <d v="2025-05-26T00:00:00"/>
    <m/>
    <n v="940.34"/>
    <d v="2025-06-25T00:00:00"/>
    <s v="E0240810"/>
    <s v="PD024810"/>
    <s v="Serviços de Publicidade Eletrônica"/>
    <n v="895.2"/>
    <m/>
    <x v="0"/>
    <m/>
    <m/>
    <m/>
    <s v="2 - FATURADO"/>
    <n v="0"/>
    <x v="0"/>
    <x v="1"/>
    <m/>
  </r>
  <r>
    <x v="1095"/>
    <s v="44.826.840/0001-83"/>
    <s v="NF SERVICOS DO"/>
    <n v="332367"/>
    <d v="2025-05-26T00:00:00"/>
    <n v="339086"/>
    <d v="2025-05-27T00:00:00"/>
    <m/>
    <n v="940.34"/>
    <d v="2025-06-26T00:00:00"/>
    <s v="E0240810"/>
    <s v="PD024810"/>
    <s v="Serviços de Publicidade Eletrônica"/>
    <n v="895.2"/>
    <m/>
    <x v="0"/>
    <m/>
    <m/>
    <m/>
    <s v="2 - FATURADO"/>
    <n v="0"/>
    <x v="0"/>
    <x v="1"/>
    <m/>
  </r>
  <r>
    <x v="1096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476"/>
    <x v="4"/>
    <x v="0"/>
    <m/>
  </r>
  <r>
    <x v="1096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476"/>
    <x v="4"/>
    <x v="0"/>
    <m/>
  </r>
  <r>
    <x v="1096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184"/>
    <x v="1"/>
    <x v="1"/>
    <m/>
  </r>
  <r>
    <x v="1096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S - CADASTRO"/>
    <n v="613.47"/>
    <d v="2024-10-01T00:00:00"/>
    <x v="0"/>
    <s v="107/2024"/>
    <m/>
    <s v="359.00008006/2024-41-ITO/APPS"/>
    <s v="2 - FATURADO"/>
    <n v="168"/>
    <x v="2"/>
    <x v="0"/>
    <m/>
  </r>
  <r>
    <x v="1096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S - CADASTRO"/>
    <n v="613.47"/>
    <d v="2024-11-01T00:00:00"/>
    <x v="0"/>
    <s v="107/2024"/>
    <m/>
    <s v="359.00008006/2024-41-ITO/APPS"/>
    <s v="2 - FATURADO"/>
    <n v="141"/>
    <x v="3"/>
    <x v="0"/>
    <m/>
  </r>
  <r>
    <x v="1096"/>
    <s v="44.831.733/0001-43"/>
    <s v="NF SERVICOS"/>
    <n v="183467"/>
    <d v="2025-04-08T00:00:00"/>
    <n v="1951222"/>
    <d v="2025-04-08T00:00:00"/>
    <d v="2025-03-01T00:00:00"/>
    <n v="644.4"/>
    <d v="2025-05-08T00:00:00"/>
    <s v="E0240689"/>
    <s v="PD024689"/>
    <s v="PREFEITURAS - CADASTRO"/>
    <n v="613.47"/>
    <d v="2025-03-01T00:00:00"/>
    <x v="0"/>
    <s v="107/2024"/>
    <m/>
    <s v="359.00008006/2024-41-ITO/APPS"/>
    <s v="2 - FATURADO"/>
    <n v="22"/>
    <x v="7"/>
    <x v="0"/>
    <m/>
  </r>
  <r>
    <x v="1096"/>
    <s v="44.831.733/0001-43"/>
    <s v="NF SERVICOS"/>
    <n v="185702"/>
    <d v="2025-05-13T00:00:00"/>
    <n v="1966336"/>
    <d v="2025-05-13T00:00:00"/>
    <d v="2025-04-01T00:00:00"/>
    <n v="644.4"/>
    <d v="2025-06-12T00:00:00"/>
    <s v="E0240689"/>
    <s v="PD024689"/>
    <s v="PREFEITURAS - CADASTRO"/>
    <n v="613.47"/>
    <d v="2025-04-01T00:00:00"/>
    <x v="0"/>
    <s v="107/2024"/>
    <m/>
    <s v="359.00008006/2024-41-ITO/APPS"/>
    <s v="2 - FATURADO"/>
    <n v="0"/>
    <x v="0"/>
    <x v="0"/>
    <m/>
  </r>
  <r>
    <x v="1097"/>
    <s v="44.837.524/0001-07"/>
    <s v="NF SERVICOS DO"/>
    <n v="327682"/>
    <d v="2025-05-07T00:00:00"/>
    <n v="334374"/>
    <d v="2025-05-07T00:00:00"/>
    <m/>
    <n v="11029.5"/>
    <d v="2025-06-06T00:00:00"/>
    <s v="E0211058"/>
    <s v="PD211058"/>
    <s v="Serviços de Publicidade Eletrônica"/>
    <n v="10500.08"/>
    <m/>
    <x v="0"/>
    <m/>
    <m/>
    <m/>
    <s v="2 - FATURADO"/>
    <n v="0"/>
    <x v="0"/>
    <x v="1"/>
    <m/>
  </r>
  <r>
    <x v="1097"/>
    <s v="44.837.524/0001-07"/>
    <s v="NF SERVICOS DO"/>
    <n v="327683"/>
    <d v="2025-05-07T00:00:00"/>
    <n v="334375"/>
    <d v="2025-05-07T00:00:00"/>
    <m/>
    <n v="3676.5"/>
    <d v="2025-06-06T00:00:00"/>
    <s v="E0211058"/>
    <s v="PD211058"/>
    <s v="Serviços de Publicidade Eletrônica"/>
    <n v="3500.03"/>
    <m/>
    <x v="0"/>
    <m/>
    <m/>
    <m/>
    <s v="2 - FATURADO"/>
    <n v="0"/>
    <x v="0"/>
    <x v="1"/>
    <m/>
  </r>
  <r>
    <x v="1098"/>
    <s v="44.847.663/0001-11"/>
    <s v="NF SERVICOS DO"/>
    <n v="313187"/>
    <d v="2025-02-25T00:00:00"/>
    <n v="319810"/>
    <d v="2025-02-26T00:00:00"/>
    <m/>
    <n v="1604.11"/>
    <d v="2025-03-28T00:00:00"/>
    <s v="E0230874"/>
    <s v="PD023874"/>
    <s v="Serviços de Publicidade Eletrônica"/>
    <n v="1527.11"/>
    <m/>
    <x v="0"/>
    <m/>
    <m/>
    <m/>
    <s v="2 - FATURADO"/>
    <n v="63"/>
    <x v="8"/>
    <x v="1"/>
    <m/>
  </r>
  <r>
    <x v="1098"/>
    <s v="44.847.663/0001-11"/>
    <s v="NF SERVICOS DO"/>
    <n v="313198"/>
    <d v="2025-02-25T00:00:00"/>
    <n v="319821"/>
    <d v="2025-02-26T00:00:00"/>
    <m/>
    <n v="387.2"/>
    <d v="2025-03-28T00:00:00"/>
    <s v="E0230874"/>
    <s v="PD023874"/>
    <s v="Serviços de Publicidade Eletrônica"/>
    <n v="368.61"/>
    <m/>
    <x v="0"/>
    <m/>
    <m/>
    <m/>
    <s v="2 - FATURADO"/>
    <n v="63"/>
    <x v="8"/>
    <x v="1"/>
    <m/>
  </r>
  <r>
    <x v="1098"/>
    <s v="44.847.663/0001-11"/>
    <s v="NF SERVICOS DO"/>
    <n v="313664"/>
    <d v="2025-02-26T00:00:00"/>
    <n v="320290"/>
    <d v="2025-02-27T00:00:00"/>
    <m/>
    <n v="442.51"/>
    <d v="2025-03-29T00:00:00"/>
    <s v="E0230874"/>
    <s v="PD023874"/>
    <s v="Serviços de Publicidade Eletrônica"/>
    <n v="421.27"/>
    <m/>
    <x v="0"/>
    <m/>
    <m/>
    <m/>
    <s v="2 - FATURADO"/>
    <n v="62"/>
    <x v="8"/>
    <x v="1"/>
    <m/>
  </r>
  <r>
    <x v="1098"/>
    <s v="44.847.663/0001-11"/>
    <s v="NF SERVICOS DO"/>
    <n v="314167"/>
    <d v="2025-02-28T00:00:00"/>
    <n v="320794"/>
    <d v="2025-03-05T00:00:00"/>
    <m/>
    <n v="663.77"/>
    <d v="2025-04-04T00:00:00"/>
    <s v="E0230874"/>
    <s v="PD023874"/>
    <s v="Serviços de Publicidade Eletrônica"/>
    <n v="631.91"/>
    <m/>
    <x v="0"/>
    <m/>
    <m/>
    <m/>
    <s v="2 - FATURADO"/>
    <n v="56"/>
    <x v="5"/>
    <x v="1"/>
    <m/>
  </r>
  <r>
    <x v="1098"/>
    <s v="44.847.663/0001-11"/>
    <s v="NF SERVICOS DO"/>
    <n v="315637"/>
    <d v="2025-03-13T00:00:00"/>
    <n v="322275"/>
    <d v="2025-03-13T00:00:00"/>
    <m/>
    <n v="276.57"/>
    <d v="2025-04-12T00:00:00"/>
    <s v="E0230874"/>
    <s v="PD023874"/>
    <s v="Serviços de Publicidade Eletrônica"/>
    <n v="263.29000000000002"/>
    <m/>
    <x v="0"/>
    <m/>
    <m/>
    <m/>
    <s v="2 - FATURADO"/>
    <n v="48"/>
    <x v="5"/>
    <x v="1"/>
    <m/>
  </r>
  <r>
    <x v="1098"/>
    <s v="44.847.663/0001-11"/>
    <s v="NF SERVICOS DO"/>
    <n v="316128"/>
    <d v="2025-03-13T00:00:00"/>
    <n v="322770"/>
    <d v="2025-03-13T00:00:00"/>
    <m/>
    <n v="442.51"/>
    <d v="2025-04-12T00:00:00"/>
    <s v="E0230874"/>
    <s v="PD023874"/>
    <s v="Serviços de Publicidade Eletrônica"/>
    <n v="421.27"/>
    <m/>
    <x v="0"/>
    <m/>
    <m/>
    <m/>
    <s v="2 - FATURADO"/>
    <n v="48"/>
    <x v="5"/>
    <x v="1"/>
    <m/>
  </r>
  <r>
    <x v="1098"/>
    <s v="44.847.663/0001-11"/>
    <s v="NF SERVICOS DO"/>
    <n v="317004"/>
    <d v="2025-03-17T00:00:00"/>
    <n v="323650"/>
    <d v="2025-03-18T00:00:00"/>
    <m/>
    <n v="276.57"/>
    <d v="2025-04-17T00:00:00"/>
    <s v="E0230874"/>
    <s v="PD023874"/>
    <s v="Serviços de Publicidade Eletrônica"/>
    <n v="263.29000000000002"/>
    <m/>
    <x v="0"/>
    <m/>
    <m/>
    <m/>
    <s v="2 - FATURADO"/>
    <n v="43"/>
    <x v="5"/>
    <x v="1"/>
    <m/>
  </r>
  <r>
    <x v="1098"/>
    <s v="44.847.663/0001-11"/>
    <s v="NF SERVICOS DO"/>
    <n v="317525"/>
    <d v="2025-03-19T00:00:00"/>
    <n v="324172"/>
    <d v="2025-03-20T00:00:00"/>
    <m/>
    <n v="774.4"/>
    <d v="2025-04-19T00:00:00"/>
    <s v="E0230874"/>
    <s v="PD023874"/>
    <s v="Serviços de Publicidade Eletrônica"/>
    <n v="737.23"/>
    <m/>
    <x v="0"/>
    <m/>
    <m/>
    <m/>
    <s v="2 - FATURADO"/>
    <n v="41"/>
    <x v="5"/>
    <x v="1"/>
    <m/>
  </r>
  <r>
    <x v="1098"/>
    <s v="44.847.663/0001-11"/>
    <s v="NF SERVICOS DO"/>
    <n v="319204"/>
    <d v="2025-03-26T00:00:00"/>
    <n v="325861"/>
    <d v="2025-03-27T00:00:00"/>
    <m/>
    <n v="331.88"/>
    <d v="2025-04-26T00:00:00"/>
    <s v="E0230874"/>
    <s v="PD023874"/>
    <s v="Serviços de Publicidade Eletrônica"/>
    <n v="315.95"/>
    <m/>
    <x v="0"/>
    <m/>
    <m/>
    <m/>
    <s v="2 - FATURADO"/>
    <n v="34"/>
    <x v="5"/>
    <x v="1"/>
    <m/>
  </r>
  <r>
    <x v="1098"/>
    <s v="44.847.663/0001-11"/>
    <s v="NF SERVICOS DO"/>
    <n v="321299"/>
    <d v="2025-04-07T00:00:00"/>
    <n v="327970"/>
    <d v="2025-04-07T00:00:00"/>
    <m/>
    <n v="165.94"/>
    <d v="2025-05-07T00:00:00"/>
    <s v="E0230874"/>
    <s v="PD023874"/>
    <s v="Serviços de Publicidade Eletrônica"/>
    <n v="157.97"/>
    <m/>
    <x v="0"/>
    <m/>
    <m/>
    <m/>
    <s v="2 - FATURADO"/>
    <n v="23"/>
    <x v="7"/>
    <x v="1"/>
    <m/>
  </r>
  <r>
    <x v="1098"/>
    <s v="44.847.663/0001-11"/>
    <s v="NF SERVICOS DO"/>
    <n v="321605"/>
    <d v="2025-04-07T00:00:00"/>
    <n v="328276"/>
    <d v="2025-04-07T00:00:00"/>
    <m/>
    <n v="276.57"/>
    <d v="2025-05-07T00:00:00"/>
    <s v="E0230874"/>
    <s v="PD023874"/>
    <s v="Serviços de Publicidade Eletrônica"/>
    <n v="263.29000000000002"/>
    <m/>
    <x v="0"/>
    <m/>
    <m/>
    <m/>
    <s v="2 - FATURADO"/>
    <n v="23"/>
    <x v="7"/>
    <x v="1"/>
    <m/>
  </r>
  <r>
    <x v="1098"/>
    <s v="44.847.663/0001-11"/>
    <s v="NF SERVICOS DO"/>
    <n v="322131"/>
    <d v="2025-04-08T00:00:00"/>
    <n v="328803"/>
    <d v="2025-04-09T00:00:00"/>
    <m/>
    <n v="829.71"/>
    <d v="2025-05-09T00:00:00"/>
    <s v="E0230874"/>
    <s v="PD023874"/>
    <s v="Serviços de Publicidade Eletrônica"/>
    <n v="789.88"/>
    <m/>
    <x v="0"/>
    <m/>
    <m/>
    <m/>
    <s v="2 - FATURADO"/>
    <n v="21"/>
    <x v="7"/>
    <x v="1"/>
    <m/>
  </r>
  <r>
    <x v="1098"/>
    <s v="44.847.663/0001-11"/>
    <s v="NF SERVICOS DO"/>
    <n v="323285"/>
    <d v="2025-04-11T00:00:00"/>
    <n v="329963"/>
    <d v="2025-04-14T00:00:00"/>
    <m/>
    <n v="387.2"/>
    <d v="2025-05-14T00:00:00"/>
    <s v="E0230874"/>
    <s v="PD023874"/>
    <s v="Serviços de Publicidade Eletrônica"/>
    <n v="368.61"/>
    <m/>
    <x v="0"/>
    <m/>
    <m/>
    <m/>
    <s v="2 - FATURADO"/>
    <n v="16"/>
    <x v="7"/>
    <x v="1"/>
    <m/>
  </r>
  <r>
    <x v="1098"/>
    <s v="44.847.663/0001-11"/>
    <s v="NF SERVICOS DO"/>
    <n v="323946"/>
    <d v="2025-04-15T00:00:00"/>
    <n v="330626"/>
    <d v="2025-04-16T00:00:00"/>
    <m/>
    <n v="497.83"/>
    <d v="2025-05-16T00:00:00"/>
    <s v="E0230874"/>
    <s v="PD023874"/>
    <s v="Serviços de Publicidade Eletrônica"/>
    <n v="473.93"/>
    <m/>
    <x v="0"/>
    <m/>
    <m/>
    <m/>
    <s v="2 - FATURADO"/>
    <n v="14"/>
    <x v="7"/>
    <x v="1"/>
    <m/>
  </r>
  <r>
    <x v="1098"/>
    <s v="44.847.663/0001-11"/>
    <s v="NF SERVICOS DO"/>
    <n v="324701"/>
    <d v="2025-04-17T00:00:00"/>
    <n v="331382"/>
    <d v="2025-04-22T00:00:00"/>
    <m/>
    <n v="276.57"/>
    <d v="2025-05-22T00:00:00"/>
    <s v="E0230874"/>
    <s v="PD023874"/>
    <s v="Serviços de Publicidade Eletrônica"/>
    <n v="263.29000000000002"/>
    <m/>
    <x v="0"/>
    <m/>
    <m/>
    <m/>
    <s v="2 - FATURADO"/>
    <n v="8"/>
    <x v="7"/>
    <x v="1"/>
    <m/>
  </r>
  <r>
    <x v="1098"/>
    <s v="44.847.663/0001-11"/>
    <s v="ND-POUPATEMPO 4.0"/>
    <n v="6110"/>
    <d v="2025-05-06T00:00:00"/>
    <s v="PPT00540"/>
    <s v="PPT00540"/>
    <d v="2025-05-01T00:00:00"/>
    <n v="27324.83"/>
    <d v="2025-06-05T00:00:00"/>
    <s v="PPT00540"/>
    <s v="PP00540"/>
    <s v="IMPLANTACAO E OPERACAO DO POUPATEMPO SERRA NEGRA"/>
    <n v="27324.83"/>
    <d v="2025-05-01T00:00:00"/>
    <x v="0"/>
    <m/>
    <s v="PD-PRC-2020/001479"/>
    <m/>
    <s v="2 - FATURADO"/>
    <n v="0"/>
    <x v="0"/>
    <x v="13"/>
    <m/>
  </r>
  <r>
    <x v="1098"/>
    <s v="44.847.663/0001-11"/>
    <s v="NF SERVICOS"/>
    <n v="185170"/>
    <d v="2025-05-07T00:00:00"/>
    <n v="1965804"/>
    <d v="2025-05-07T00:00:00"/>
    <d v="2025-04-01T00:00:00"/>
    <n v="2964.71"/>
    <d v="2025-06-06T00:00:00"/>
    <s v="E0240166"/>
    <s v="PD024113"/>
    <s v="OFFICE BÁSICO -  EMAIL COMO SERVIÇO"/>
    <n v="2822.4"/>
    <d v="2025-04-01T00:00:00"/>
    <x v="0"/>
    <s v="193/2024"/>
    <s v="472/2024  D.L.322/2024"/>
    <s v="359.00004673/2024-55  ITO"/>
    <s v="2 - FATURADO"/>
    <n v="0"/>
    <x v="0"/>
    <x v="0"/>
    <m/>
  </r>
  <r>
    <x v="1098"/>
    <s v="44.847.663/0001-11"/>
    <s v="NF SERVICOS"/>
    <n v="185745"/>
    <d v="2025-05-13T00:00:00"/>
    <n v="1966379"/>
    <d v="2025-05-13T00:00:00"/>
    <d v="2025-04-01T00:00:00"/>
    <n v="2040.52"/>
    <d v="2025-06-12T00:00:00"/>
    <s v="E0220809"/>
    <s v="PD022809"/>
    <s v="PREFEITURA - SIM"/>
    <n v="1942.58"/>
    <d v="2025-04-01T00:00:00"/>
    <x v="0"/>
    <s v="NR. 30/2022"/>
    <s v="NR. 06/2022"/>
    <s v="359.00004303/2024-18-APPS\ITO"/>
    <s v="2 - FATURADO"/>
    <n v="0"/>
    <x v="0"/>
    <x v="0"/>
    <m/>
  </r>
  <r>
    <x v="1098"/>
    <s v="44.847.663/0001-11"/>
    <s v="NF SERVICOS DO"/>
    <n v="331288"/>
    <d v="2025-05-21T00:00:00"/>
    <n v="337997"/>
    <d v="2025-05-22T00:00:00"/>
    <m/>
    <n v="276.57"/>
    <d v="2025-06-21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1098"/>
    <s v="44.847.663/0001-11"/>
    <s v="NF SERVICOS DO"/>
    <n v="331793"/>
    <d v="2025-05-23T00:00:00"/>
    <n v="338509"/>
    <d v="2025-05-26T00:00:00"/>
    <m/>
    <n v="276.57"/>
    <d v="2025-06-25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1099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92"/>
    <x v="6"/>
    <x v="2"/>
    <m/>
  </r>
  <r>
    <x v="1099"/>
    <s v="44.853.331/0001-40"/>
    <s v="NF SERVICOS DO"/>
    <n v="327468"/>
    <d v="2025-05-07T00:00:00"/>
    <n v="334160"/>
    <d v="2025-05-07T00:00:00"/>
    <m/>
    <n v="368.76"/>
    <d v="2025-06-06T00:00:00"/>
    <s v="E0202071"/>
    <s v="PD202071"/>
    <s v="Serviços de Publicidade Eletrônica"/>
    <n v="351.06"/>
    <m/>
    <x v="0"/>
    <m/>
    <m/>
    <m/>
    <s v="2 - FATURADO"/>
    <n v="0"/>
    <x v="0"/>
    <x v="1"/>
    <m/>
  </r>
  <r>
    <x v="1100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167"/>
    <x v="2"/>
    <x v="2"/>
    <m/>
  </r>
  <r>
    <x v="1100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160"/>
    <x v="2"/>
    <x v="2"/>
    <m/>
  </r>
  <r>
    <x v="1100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110"/>
    <x v="6"/>
    <x v="2"/>
    <m/>
  </r>
  <r>
    <x v="1100"/>
    <s v="44.853.505/0001-74"/>
    <s v="NF SERVICOS DO"/>
    <n v="330097"/>
    <d v="2025-05-16T00:00:00"/>
    <n v="336805"/>
    <d v="2025-05-19T00:00:00"/>
    <m/>
    <n v="507.05"/>
    <d v="2025-06-18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00"/>
    <s v="44.853.505/0001-74"/>
    <s v="NF SERVICOS DO"/>
    <n v="330655"/>
    <d v="2025-05-19T00:00:00"/>
    <n v="337363"/>
    <d v="2025-05-20T00:00:00"/>
    <m/>
    <n v="460.95"/>
    <d v="2025-06-19T00:00:00"/>
    <s v="E0220604"/>
    <s v="PD022604"/>
    <s v="Serviços de Publicidade Eletrônica"/>
    <n v="438.82"/>
    <m/>
    <x v="0"/>
    <m/>
    <m/>
    <m/>
    <s v="2 - FATURADO"/>
    <n v="0"/>
    <x v="0"/>
    <x v="1"/>
    <m/>
  </r>
  <r>
    <x v="1100"/>
    <s v="44.853.505/0001-74"/>
    <s v="NF SERVICOS DO"/>
    <n v="330656"/>
    <d v="2025-05-19T00:00:00"/>
    <n v="337364"/>
    <d v="2025-05-20T00:00:00"/>
    <m/>
    <n v="276.57"/>
    <d v="2025-06-19T00:00:00"/>
    <s v="E0220604"/>
    <s v="PD022604"/>
    <s v="Serviços de Publicidade Eletrônica"/>
    <n v="263.29000000000002"/>
    <m/>
    <x v="0"/>
    <m/>
    <m/>
    <m/>
    <s v="2 - FATURADO"/>
    <n v="0"/>
    <x v="0"/>
    <x v="1"/>
    <m/>
  </r>
  <r>
    <x v="1100"/>
    <s v="44.853.505/0001-74"/>
    <s v="NF SERVICOS DO"/>
    <n v="331530"/>
    <d v="2025-05-22T00:00:00"/>
    <n v="338243"/>
    <d v="2025-05-23T00:00:00"/>
    <m/>
    <n v="553.14"/>
    <d v="2025-06-22T00:00:00"/>
    <s v="E0220604"/>
    <s v="PD022604"/>
    <s v="Serviços de Publicidade Eletrônica"/>
    <n v="526.59"/>
    <m/>
    <x v="0"/>
    <m/>
    <m/>
    <m/>
    <s v="2 - FATURADO"/>
    <n v="0"/>
    <x v="0"/>
    <x v="1"/>
    <m/>
  </r>
  <r>
    <x v="1100"/>
    <s v="44.853.505/0001-74"/>
    <s v="NF SERVICOS DO"/>
    <n v="332750"/>
    <d v="2025-05-27T00:00:00"/>
    <n v="339469"/>
    <d v="2025-05-28T00:00:00"/>
    <m/>
    <n v="507.05"/>
    <d v="2025-06-27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1100"/>
    <s v="44.853.505/0001-74"/>
    <s v="NF SERVICOS DO"/>
    <n v="332751"/>
    <d v="2025-05-27T00:00:00"/>
    <n v="339470"/>
    <d v="2025-05-28T00:00:00"/>
    <m/>
    <n v="460.95"/>
    <d v="2025-06-27T00:00:00"/>
    <s v="E0220604"/>
    <s v="PD022604"/>
    <s v="Serviços de Publicidade Eletrônica"/>
    <n v="438.82"/>
    <m/>
    <x v="0"/>
    <m/>
    <m/>
    <m/>
    <s v="2 - FATURADO"/>
    <n v="0"/>
    <x v="0"/>
    <x v="1"/>
    <m/>
  </r>
  <r>
    <x v="1101"/>
    <s v="44.855.443/0001-30"/>
    <s v="ND-POUPATEMPO 4.0"/>
    <n v="6094"/>
    <d v="2025-05-06T00:00:00"/>
    <s v="PPT00718"/>
    <s v="PPT00718"/>
    <d v="2025-05-01T00:00:00"/>
    <n v="21518.51"/>
    <d v="2025-06-05T00:00:00"/>
    <s v="PPT00718"/>
    <s v="PP00718"/>
    <s v="IMPLANTAÇÃO E OPERAÇÃO DO POUPATEMPO MARTINÓPOLIS"/>
    <n v="21518.51"/>
    <d v="2025-05-01T00:00:00"/>
    <x v="0"/>
    <m/>
    <s v="PD-PRC-2022/02776"/>
    <m/>
    <s v="2 - FATURADO"/>
    <n v="0"/>
    <x v="0"/>
    <x v="13"/>
    <m/>
  </r>
  <r>
    <x v="1102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141"/>
    <x v="3"/>
    <x v="2"/>
    <m/>
  </r>
  <r>
    <x v="1102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141"/>
    <x v="3"/>
    <x v="2"/>
    <m/>
  </r>
  <r>
    <x v="1102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141"/>
    <x v="3"/>
    <x v="2"/>
    <m/>
  </r>
  <r>
    <x v="1102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141"/>
    <x v="3"/>
    <x v="2"/>
    <m/>
  </r>
  <r>
    <x v="1102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141"/>
    <x v="3"/>
    <x v="2"/>
    <m/>
  </r>
  <r>
    <x v="1102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141"/>
    <x v="3"/>
    <x v="2"/>
    <m/>
  </r>
  <r>
    <x v="1102"/>
    <s v="44.857.027/0001-70"/>
    <s v="NF SERVICOS DO"/>
    <n v="329187"/>
    <d v="2025-05-13T00:00:00"/>
    <n v="335888"/>
    <d v="2025-05-14T00:00:00"/>
    <m/>
    <n v="1014.09"/>
    <d v="2025-06-13T00:00:00"/>
    <s v="E0211017"/>
    <s v="PD211017"/>
    <s v="Serviços de Publicidade Eletrônica"/>
    <n v="965.41"/>
    <m/>
    <x v="0"/>
    <m/>
    <m/>
    <m/>
    <s v="2 - FATURADO"/>
    <n v="0"/>
    <x v="0"/>
    <x v="1"/>
    <m/>
  </r>
  <r>
    <x v="1102"/>
    <s v="44.857.027/0001-70"/>
    <s v="NF SERVICOS DO"/>
    <n v="330079"/>
    <d v="2025-05-16T00:00:00"/>
    <n v="336787"/>
    <d v="2025-05-19T00:00:00"/>
    <m/>
    <n v="368.76"/>
    <d v="2025-06-18T00:00:00"/>
    <s v="E0211017"/>
    <s v="PD211017"/>
    <s v="Serviços de Publicidade Eletrônica"/>
    <n v="351.06"/>
    <m/>
    <x v="0"/>
    <m/>
    <m/>
    <m/>
    <s v="2 - FATURADO"/>
    <n v="0"/>
    <x v="0"/>
    <x v="1"/>
    <m/>
  </r>
  <r>
    <x v="1102"/>
    <s v="44.857.027/0001-70"/>
    <s v="NF SERVICOS DO"/>
    <n v="332738"/>
    <d v="2025-05-27T00:00:00"/>
    <n v="339457"/>
    <d v="2025-05-28T00:00:00"/>
    <m/>
    <n v="1014.09"/>
    <d v="2025-06-27T00:00:00"/>
    <s v="E0211017"/>
    <s v="PD211017"/>
    <s v="Serviços de Publicidade Eletrônica"/>
    <n v="965.41"/>
    <m/>
    <x v="0"/>
    <m/>
    <m/>
    <m/>
    <s v="2 - FATURADO"/>
    <n v="0"/>
    <x v="0"/>
    <x v="1"/>
    <m/>
  </r>
  <r>
    <x v="1103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162"/>
    <x v="2"/>
    <x v="2"/>
    <m/>
  </r>
  <r>
    <x v="1104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139"/>
    <x v="3"/>
    <x v="2"/>
    <m/>
  </r>
  <r>
    <x v="1105"/>
    <s v="44.881.449/0001-81"/>
    <s v="ND-POUPATEMPO 4.0"/>
    <n v="6256"/>
    <d v="2025-05-15T00:00:00"/>
    <s v="PPT00600"/>
    <s v="PPT00600"/>
    <d v="2025-05-01T00:00:00"/>
    <n v="1095.1600000000001"/>
    <d v="2025-06-14T00:00:00"/>
    <s v="PPT00600"/>
    <s v="PP00600"/>
    <s v="IMPLANTACAO E OPERACAO DO POUPATEMPO JUNQUEIROPOLIS"/>
    <n v="1095.1600000000001"/>
    <d v="2025-05-01T00:00:00"/>
    <x v="0"/>
    <m/>
    <s v="PD-PRC-2021/02399"/>
    <m/>
    <s v="2 - FATURADO"/>
    <n v="0"/>
    <x v="0"/>
    <x v="13"/>
    <m/>
  </r>
  <r>
    <x v="1106"/>
    <s v="44.892.693/0001-40"/>
    <s v="NF SERVICOS DO"/>
    <n v="331970"/>
    <d v="2025-05-23T00:00:00"/>
    <n v="338686"/>
    <d v="2025-05-26T00:00:00"/>
    <m/>
    <n v="1622.54"/>
    <d v="2025-06-25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1106"/>
    <s v="44.892.693/0001-40"/>
    <s v="NF SERVICOS DO"/>
    <n v="332616"/>
    <d v="2025-05-27T00:00:00"/>
    <n v="339335"/>
    <d v="2025-05-28T00:00:00"/>
    <m/>
    <n v="516.26"/>
    <d v="2025-06-27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1107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156"/>
    <x v="2"/>
    <x v="2"/>
    <m/>
  </r>
  <r>
    <x v="1107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156"/>
    <x v="2"/>
    <x v="2"/>
    <m/>
  </r>
  <r>
    <x v="1107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156"/>
    <x v="2"/>
    <x v="2"/>
    <m/>
  </r>
  <r>
    <x v="1107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156"/>
    <x v="2"/>
    <x v="2"/>
    <m/>
  </r>
  <r>
    <x v="1107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34"/>
    <x v="5"/>
    <x v="2"/>
    <m/>
  </r>
  <r>
    <x v="1107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34"/>
    <x v="5"/>
    <x v="2"/>
    <m/>
  </r>
  <r>
    <x v="1107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34"/>
    <x v="5"/>
    <x v="2"/>
    <m/>
  </r>
  <r>
    <x v="1107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34"/>
    <x v="5"/>
    <x v="2"/>
    <m/>
  </r>
  <r>
    <x v="1107"/>
    <s v="44.918.712/0001-60"/>
    <s v="NF SERVICOS"/>
    <n v="185640"/>
    <d v="2025-05-13T00:00:00"/>
    <n v="1966274"/>
    <d v="2025-05-13T00:00:00"/>
    <d v="2025-04-01T00:00:00"/>
    <n v="644.4"/>
    <d v="2025-06-12T00:00:00"/>
    <s v="E0230645"/>
    <s v="PD023645"/>
    <s v="PREFEITURA - CADASTRO"/>
    <n v="613.47"/>
    <d v="2025-04-01T00:00:00"/>
    <x v="0"/>
    <s v="61/23"/>
    <m/>
    <s v="PD-PRC-2023/01320-ITO/APPS"/>
    <s v="2 - FATURADO"/>
    <n v="0"/>
    <x v="0"/>
    <x v="0"/>
    <m/>
  </r>
  <r>
    <x v="1108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168"/>
    <x v="2"/>
    <x v="2"/>
    <m/>
  </r>
  <r>
    <x v="1108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135"/>
    <x v="3"/>
    <x v="2"/>
    <m/>
  </r>
  <r>
    <x v="1108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135"/>
    <x v="3"/>
    <x v="2"/>
    <m/>
  </r>
  <r>
    <x v="1108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132"/>
    <x v="3"/>
    <x v="2"/>
    <m/>
  </r>
  <r>
    <x v="1108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100"/>
    <x v="6"/>
    <x v="2"/>
    <m/>
  </r>
  <r>
    <x v="1108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96"/>
    <x v="6"/>
    <x v="2"/>
    <m/>
  </r>
  <r>
    <x v="1108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63"/>
    <x v="8"/>
    <x v="2"/>
    <m/>
  </r>
  <r>
    <x v="1108"/>
    <s v="44.918.928/0001-25"/>
    <s v="NF SERVICOS DO"/>
    <n v="327726"/>
    <d v="2025-05-07T00:00:00"/>
    <n v="334418"/>
    <d v="2025-05-07T00:00:00"/>
    <m/>
    <n v="276.57"/>
    <d v="2025-06-06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108"/>
    <s v="44.918.928/0001-25"/>
    <s v="NF SERVICOS DO"/>
    <n v="327896"/>
    <d v="2025-05-07T00:00:00"/>
    <n v="334589"/>
    <d v="2025-05-08T00:00:00"/>
    <m/>
    <n v="276.57"/>
    <d v="2025-06-07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108"/>
    <s v="44.918.928/0001-25"/>
    <s v="NF SERVICOS DO"/>
    <n v="328712"/>
    <d v="2025-05-09T00:00:00"/>
    <n v="335407"/>
    <d v="2025-05-12T00:00:00"/>
    <m/>
    <n v="322.67"/>
    <d v="2025-06-11T00:00:00"/>
    <s v="E0230913"/>
    <s v="PD023913"/>
    <s v="Serviços de Publicidade Eletrônica"/>
    <n v="307.18"/>
    <m/>
    <x v="0"/>
    <m/>
    <m/>
    <m/>
    <s v="2 - FATURADO"/>
    <n v="0"/>
    <x v="0"/>
    <x v="1"/>
    <m/>
  </r>
  <r>
    <x v="1108"/>
    <s v="44.918.928/0001-25"/>
    <s v="NF SERVICOS DO"/>
    <n v="329882"/>
    <d v="2025-05-15T00:00:00"/>
    <n v="336585"/>
    <d v="2025-05-16T00:00:00"/>
    <m/>
    <n v="276.57"/>
    <d v="2025-06-15T00:00:00"/>
    <s v="E0230913"/>
    <s v="PD023913"/>
    <s v="Serviços de Publicidade Eletrônica"/>
    <n v="263.29000000000002"/>
    <m/>
    <x v="0"/>
    <m/>
    <m/>
    <m/>
    <s v="2 - FATURADO"/>
    <n v="0"/>
    <x v="0"/>
    <x v="1"/>
    <m/>
  </r>
  <r>
    <x v="1108"/>
    <s v="44.918.928/0001-25"/>
    <s v="NF SERVICOS DO"/>
    <n v="331870"/>
    <d v="2025-05-23T00:00:00"/>
    <n v="338586"/>
    <d v="2025-05-26T00:00:00"/>
    <m/>
    <n v="368.76"/>
    <d v="2025-06-25T00:00:00"/>
    <s v="E0230913"/>
    <s v="PD023913"/>
    <s v="Serviços de Publicidade Eletrônica"/>
    <n v="351.06"/>
    <m/>
    <x v="0"/>
    <m/>
    <m/>
    <m/>
    <s v="2 - FATURADO"/>
    <n v="0"/>
    <x v="0"/>
    <x v="1"/>
    <m/>
  </r>
  <r>
    <x v="1109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411"/>
    <x v="4"/>
    <x v="1"/>
    <m/>
  </r>
  <r>
    <x v="1109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138"/>
    <x v="3"/>
    <x v="2"/>
    <m/>
  </r>
  <r>
    <x v="1109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96"/>
    <x v="6"/>
    <x v="2"/>
    <m/>
  </r>
  <r>
    <x v="1109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96"/>
    <x v="6"/>
    <x v="2"/>
    <m/>
  </r>
  <r>
    <x v="1109"/>
    <s v="44.919.611/0001-03"/>
    <s v="NF SERVICOS DO"/>
    <n v="331939"/>
    <d v="2025-05-23T00:00:00"/>
    <n v="338655"/>
    <d v="2025-05-26T00:00:00"/>
    <m/>
    <n v="414.85"/>
    <d v="2025-06-25T00:00:00"/>
    <s v="E0201337"/>
    <s v="PD201337"/>
    <s v="Serviços de Publicidade Eletrônica"/>
    <n v="394.94"/>
    <m/>
    <x v="0"/>
    <m/>
    <m/>
    <m/>
    <s v="2 - FATURADO"/>
    <n v="0"/>
    <x v="0"/>
    <x v="1"/>
    <m/>
  </r>
  <r>
    <x v="1110"/>
    <s v="44.919.918/0001-04"/>
    <s v="NF SERVICOS"/>
    <n v="179475"/>
    <d v="2025-02-12T00:00:00"/>
    <n v="1921363"/>
    <d v="2025-02-12T00:00:00"/>
    <d v="2025-01-01T00:00:00"/>
    <n v="773.4"/>
    <d v="2025-03-14T00:00:00"/>
    <s v="E0200750"/>
    <s v="PD020750"/>
    <s v="PREFEITURA - CADASTRO"/>
    <n v="736.28"/>
    <d v="2025-01-01T00:00:00"/>
    <x v="0"/>
    <s v="NR. 08/2020"/>
    <m/>
    <s v="86116/01 APPS/ITO"/>
    <s v="2 - FATURADO"/>
    <n v="77"/>
    <x v="8"/>
    <x v="0"/>
    <m/>
  </r>
  <r>
    <x v="1110"/>
    <s v="44.919.918/0001-04"/>
    <s v="ND-POUPATEMPO 4.0"/>
    <n v="6246"/>
    <d v="2025-05-06T00:00:00"/>
    <s v="PPT00715"/>
    <s v="PPT00715"/>
    <d v="2025-05-01T00:00:00"/>
    <n v="16802.990000000002"/>
    <d v="2025-06-05T00:00:00"/>
    <s v="PPT00715"/>
    <s v="PP00715"/>
    <s v="IMPLANTACAO E OPERACAO DO POUPATEMPO LUCELIA"/>
    <n v="16802.990000000002"/>
    <d v="2025-05-01T00:00:00"/>
    <x v="0"/>
    <m/>
    <s v="PD-PRC-2022/02323"/>
    <m/>
    <s v="2 - FATURADO"/>
    <n v="0"/>
    <x v="0"/>
    <x v="13"/>
    <m/>
  </r>
  <r>
    <x v="1110"/>
    <s v="44.919.918/0001-04"/>
    <s v="NF SERVICOS"/>
    <n v="185733"/>
    <d v="2025-05-13T00:00:00"/>
    <n v="1966367"/>
    <d v="2025-05-13T00:00:00"/>
    <d v="2025-04-01T00:00:00"/>
    <n v="644.4"/>
    <d v="2025-06-12T00:00:00"/>
    <s v="E0250076"/>
    <s v="PD025062"/>
    <s v="PREFEITURA - CADASTRO"/>
    <n v="613.47"/>
    <d v="2025-04-01T00:00:00"/>
    <x v="0"/>
    <d v="2025-10-01T00:00:00"/>
    <d v="2025-11-01T00:00:00"/>
    <s v="359.00011381/2024-79  APPS/ITO"/>
    <s v="2 - FATURADO"/>
    <n v="0"/>
    <x v="0"/>
    <x v="0"/>
    <m/>
  </r>
  <r>
    <x v="1111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418"/>
    <x v="4"/>
    <x v="0"/>
    <m/>
  </r>
  <r>
    <x v="1112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64"/>
    <x v="8"/>
    <x v="1"/>
    <m/>
  </r>
  <r>
    <x v="1113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110"/>
    <x v="6"/>
    <x v="2"/>
    <m/>
  </r>
  <r>
    <x v="1113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76"/>
    <x v="8"/>
    <x v="2"/>
    <m/>
  </r>
  <r>
    <x v="1113"/>
    <s v="44.935.278/0001-26"/>
    <s v="NF SERVICOS DO"/>
    <n v="327265"/>
    <d v="2025-05-07T00:00:00"/>
    <n v="333957"/>
    <d v="2025-05-07T00:00:00"/>
    <m/>
    <n v="331.88"/>
    <d v="2025-06-0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113"/>
    <s v="44.935.278/0001-26"/>
    <s v="NF SERVICOS DO"/>
    <n v="327427"/>
    <d v="2025-05-07T00:00:00"/>
    <n v="334119"/>
    <d v="2025-05-07T00:00:00"/>
    <m/>
    <n v="221.26"/>
    <d v="2025-06-06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3"/>
    <s v="44.935.278/0001-26"/>
    <s v="NF SERVICOS DO"/>
    <n v="327442"/>
    <d v="2025-05-07T00:00:00"/>
    <n v="334134"/>
    <d v="2025-05-07T00:00:00"/>
    <m/>
    <n v="221.26"/>
    <d v="2025-06-06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3"/>
    <s v="44.935.278/0001-26"/>
    <s v="NF SERVICOS DO"/>
    <n v="327448"/>
    <d v="2025-05-07T00:00:00"/>
    <n v="334140"/>
    <d v="2025-05-07T00:00:00"/>
    <m/>
    <n v="331.88"/>
    <d v="2025-06-0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113"/>
    <s v="44.935.278/0001-26"/>
    <s v="NF SERVICOS DO"/>
    <n v="327528"/>
    <d v="2025-05-07T00:00:00"/>
    <n v="334220"/>
    <d v="2025-05-07T00:00:00"/>
    <m/>
    <n v="276.57"/>
    <d v="2025-06-06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13"/>
    <s v="44.935.278/0001-26"/>
    <s v="NF SERVICOS DO"/>
    <n v="327911"/>
    <d v="2025-05-07T00:00:00"/>
    <n v="334604"/>
    <d v="2025-05-08T00:00:00"/>
    <m/>
    <n v="276.57"/>
    <d v="2025-06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13"/>
    <s v="44.935.278/0001-26"/>
    <s v="NF SERVICOS DO"/>
    <n v="328192"/>
    <d v="2025-05-08T00:00:00"/>
    <n v="334885"/>
    <d v="2025-05-09T00:00:00"/>
    <m/>
    <n v="221.26"/>
    <d v="2025-06-08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3"/>
    <s v="44.935.278/0001-26"/>
    <s v="NF SERVICOS DO"/>
    <n v="328722"/>
    <d v="2025-05-09T00:00:00"/>
    <n v="335417"/>
    <d v="2025-05-12T00:00:00"/>
    <m/>
    <n v="331.88"/>
    <d v="2025-06-11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113"/>
    <s v="44.935.278/0001-26"/>
    <s v="NF SERVICOS DO"/>
    <n v="328809"/>
    <d v="2025-05-12T00:00:00"/>
    <n v="335510"/>
    <d v="2025-05-14T00:00:00"/>
    <m/>
    <n v="9071.5"/>
    <d v="2025-06-13T00:00:00"/>
    <s v="E0240842"/>
    <s v="PD024842"/>
    <s v="Serviços de Publicidade Eletrônica"/>
    <n v="8636.07"/>
    <m/>
    <x v="0"/>
    <m/>
    <m/>
    <m/>
    <s v="2 - FATURADO"/>
    <n v="0"/>
    <x v="0"/>
    <x v="1"/>
    <m/>
  </r>
  <r>
    <x v="1113"/>
    <s v="44.935.278/0001-26"/>
    <s v="NF SERVICOS DO"/>
    <n v="328888"/>
    <d v="2025-05-12T00:00:00"/>
    <n v="335589"/>
    <d v="2025-05-14T00:00:00"/>
    <m/>
    <n v="442.51"/>
    <d v="2025-06-13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1113"/>
    <s v="44.935.278/0001-26"/>
    <s v="NF SERVICOS DO"/>
    <n v="328947"/>
    <d v="2025-05-12T00:00:00"/>
    <n v="335648"/>
    <d v="2025-05-14T00:00:00"/>
    <m/>
    <n v="442.51"/>
    <d v="2025-06-13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1113"/>
    <s v="44.935.278/0001-26"/>
    <s v="NF SERVICOS"/>
    <n v="185743"/>
    <d v="2025-05-13T00:00:00"/>
    <n v="1966377"/>
    <d v="2025-05-13T00:00:00"/>
    <d v="2025-04-01T00:00:00"/>
    <n v="644.4"/>
    <d v="2025-06-12T00:00:00"/>
    <s v="E0240635"/>
    <s v="PD024635"/>
    <s v="PREFEITURA - CADASTRO"/>
    <n v="613.47"/>
    <d v="2025-04-01T00:00:00"/>
    <x v="0"/>
    <m/>
    <s v="018/2024"/>
    <s v="359.00003403/2024-27 - ITO"/>
    <s v="2 - FATURADO"/>
    <n v="0"/>
    <x v="0"/>
    <x v="0"/>
    <m/>
  </r>
  <r>
    <x v="1113"/>
    <s v="44.935.278/0001-26"/>
    <s v="NF SERVICOS DO"/>
    <n v="329440"/>
    <d v="2025-05-14T00:00:00"/>
    <n v="336142"/>
    <d v="2025-05-15T00:00:00"/>
    <m/>
    <n v="387.2"/>
    <d v="2025-06-14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1113"/>
    <s v="44.935.278/0001-26"/>
    <s v="NF SERVICOS DO"/>
    <n v="330439"/>
    <d v="2025-05-19T00:00:00"/>
    <n v="337147"/>
    <d v="2025-05-20T00:00:00"/>
    <m/>
    <n v="387.2"/>
    <d v="2025-06-19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1113"/>
    <s v="44.935.278/0001-26"/>
    <s v="NF SERVICOS DO"/>
    <n v="330441"/>
    <d v="2025-05-19T00:00:00"/>
    <n v="337149"/>
    <d v="2025-05-20T00:00:00"/>
    <m/>
    <n v="331.88"/>
    <d v="2025-06-19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1113"/>
    <s v="44.935.278/0001-26"/>
    <s v="NF SERVICOS DO"/>
    <n v="331080"/>
    <d v="2025-05-20T00:00:00"/>
    <n v="337789"/>
    <d v="2025-05-21T00:00:00"/>
    <m/>
    <n v="221.26"/>
    <d v="2025-06-20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3"/>
    <s v="44.935.278/0001-26"/>
    <s v="NF SERVICOS DO"/>
    <n v="331549"/>
    <d v="2025-05-22T00:00:00"/>
    <n v="338262"/>
    <d v="2025-05-23T00:00:00"/>
    <m/>
    <n v="276.57"/>
    <d v="2025-06-22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13"/>
    <s v="44.935.278/0001-26"/>
    <s v="NF SERVICOS DO"/>
    <n v="331759"/>
    <d v="2025-05-22T00:00:00"/>
    <n v="338472"/>
    <d v="2025-05-23T00:00:00"/>
    <m/>
    <n v="221.26"/>
    <d v="2025-06-22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3"/>
    <s v="44.935.278/0001-26"/>
    <s v="NF SERVICOS DO"/>
    <n v="332528"/>
    <d v="2025-05-27T00:00:00"/>
    <n v="339247"/>
    <d v="2025-05-28T00:00:00"/>
    <m/>
    <n v="387.2"/>
    <d v="2025-06-27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1113"/>
    <s v="44.935.278/0001-26"/>
    <s v="NF SERVICOS DO"/>
    <n v="332530"/>
    <d v="2025-05-27T00:00:00"/>
    <n v="339249"/>
    <d v="2025-05-28T00:00:00"/>
    <m/>
    <n v="276.57"/>
    <d v="2025-06-2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13"/>
    <s v="44.935.278/0001-26"/>
    <s v="NF SERVICOS DO"/>
    <n v="332531"/>
    <d v="2025-05-27T00:00:00"/>
    <n v="339250"/>
    <d v="2025-05-28T00:00:00"/>
    <m/>
    <n v="276.57"/>
    <d v="2025-06-2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1113"/>
    <s v="44.935.278/0001-26"/>
    <s v="NF SERVICOS DO"/>
    <n v="332554"/>
    <d v="2025-05-27T00:00:00"/>
    <n v="339273"/>
    <d v="2025-05-28T00:00:00"/>
    <m/>
    <n v="221.26"/>
    <d v="2025-06-27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1114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125"/>
    <x v="3"/>
    <x v="2"/>
    <m/>
  </r>
  <r>
    <x v="1114"/>
    <s v="44.937.365/0001-12"/>
    <s v="NF SERVICOS DO"/>
    <n v="304946"/>
    <d v="2025-01-10T00:00:00"/>
    <n v="311526"/>
    <d v="2025-01-14T00:00:00"/>
    <m/>
    <n v="184.38"/>
    <d v="2025-02-13T00:00:00"/>
    <s v="E0211023"/>
    <s v="PD211023"/>
    <s v="Serviços de Publicidade Eletrônica"/>
    <n v="175.53"/>
    <m/>
    <x v="0"/>
    <m/>
    <m/>
    <m/>
    <s v="2 - FATURADO"/>
    <n v="106"/>
    <x v="6"/>
    <x v="1"/>
    <m/>
  </r>
  <r>
    <x v="1115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128"/>
    <x v="3"/>
    <x v="2"/>
    <m/>
  </r>
  <r>
    <x v="1115"/>
    <s v="44.951.515/0001-42"/>
    <s v="NF SERVICOS DO"/>
    <n v="332241"/>
    <d v="2025-05-26T00:00:00"/>
    <n v="338960"/>
    <d v="2025-05-27T00:00:00"/>
    <m/>
    <n v="3042.27"/>
    <d v="2025-06-26T00:00:00"/>
    <s v="E0231048"/>
    <s v="PD231029"/>
    <s v="Serviços de Publicidade Eletrônica"/>
    <n v="2896.24"/>
    <m/>
    <x v="0"/>
    <m/>
    <m/>
    <m/>
    <s v="2 - FATURADO"/>
    <n v="0"/>
    <x v="0"/>
    <x v="1"/>
    <m/>
  </r>
  <r>
    <x v="1116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92"/>
    <x v="6"/>
    <x v="2"/>
    <m/>
  </r>
  <r>
    <x v="1116"/>
    <s v="44.959.021/0001-04"/>
    <s v="NF SERVICOS DO"/>
    <n v="328454"/>
    <d v="2025-05-09T00:00:00"/>
    <n v="335149"/>
    <d v="2025-05-12T00:00:00"/>
    <m/>
    <n v="737.52"/>
    <d v="2025-06-11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1116"/>
    <s v="44.959.021/0001-04"/>
    <s v="ND-RATEIO CONDOM PPT"/>
    <n v="20532"/>
    <d v="2025-05-30T00:00:00"/>
    <m/>
    <m/>
    <m/>
    <n v="17043.68"/>
    <d v="2025-06-30T00:00:00"/>
    <s v="CARGA INICIAL RATEIO CONDOM PPT"/>
    <m/>
    <s v="CARGA INICIAL RATEIO CONDOM PPT"/>
    <n v="17043.68"/>
    <m/>
    <x v="0"/>
    <m/>
    <m/>
    <m/>
    <s v="31 DIAS"/>
    <n v="0"/>
    <x v="0"/>
    <x v="8"/>
    <m/>
  </r>
  <r>
    <x v="1117"/>
    <s v="44.989.795/0001-88"/>
    <s v="ND-OPERADORA CIELO"/>
    <n v="25428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1118"/>
    <s v="440.782.264-34"/>
    <s v="ND-AMAZON"/>
    <n v="160"/>
    <d v="2025-01-15T00:00:00"/>
    <m/>
    <m/>
    <m/>
    <n v="15"/>
    <d v="2025-02-14T00:00:00"/>
    <m/>
    <m/>
    <s v="CLAUDIO MANUEL DA COSTA - COLECAO SERIE ESSENCIAL NO 77"/>
    <n v="15"/>
    <m/>
    <x v="0"/>
    <m/>
    <m/>
    <m/>
    <s v="2 - FATURADO"/>
    <n v="105"/>
    <x v="6"/>
    <x v="3"/>
    <m/>
  </r>
  <r>
    <x v="1119"/>
    <s v="443.217.058-19"/>
    <s v="ND-AMAZON"/>
    <n v="135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13"/>
    <x v="6"/>
    <x v="3"/>
    <m/>
  </r>
  <r>
    <x v="1120"/>
    <s v="443.319.998-23"/>
    <s v="ND-AMAZON"/>
    <n v="53"/>
    <d v="2025-01-07T00:00:00"/>
    <m/>
    <m/>
    <m/>
    <n v="111.26"/>
    <d v="2025-02-06T00:00:00"/>
    <m/>
    <m/>
    <s v="PRETO: HISTORIA DE UMA COR"/>
    <n v="111.26"/>
    <m/>
    <x v="0"/>
    <m/>
    <m/>
    <m/>
    <s v="2 - FATURADO"/>
    <n v="113"/>
    <x v="6"/>
    <x v="3"/>
    <m/>
  </r>
  <r>
    <x v="1121"/>
    <s v="443.589.638-97"/>
    <s v="ND-AMAZON"/>
    <n v="51"/>
    <d v="2025-01-07T00:00:00"/>
    <m/>
    <m/>
    <m/>
    <n v="12.75"/>
    <d v="2025-02-06T00:00:00"/>
    <m/>
    <m/>
    <s v="LAFAYETTE R PEREIRA - COLECAO SERIE ESSENCIAL NO 43"/>
    <n v="12.75"/>
    <m/>
    <x v="0"/>
    <m/>
    <m/>
    <m/>
    <s v="2 - FATURADO"/>
    <n v="113"/>
    <x v="6"/>
    <x v="3"/>
    <m/>
  </r>
  <r>
    <x v="1122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13"/>
    <x v="6"/>
    <x v="3"/>
    <m/>
  </r>
  <r>
    <x v="1123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248"/>
    <x v="4"/>
    <x v="1"/>
    <m/>
  </r>
  <r>
    <x v="1123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17"/>
    <x v="4"/>
    <x v="1"/>
    <m/>
  </r>
  <r>
    <x v="1123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171"/>
    <x v="4"/>
    <x v="1"/>
    <m/>
  </r>
  <r>
    <x v="1123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155"/>
    <x v="4"/>
    <x v="1"/>
    <m/>
  </r>
  <r>
    <x v="1123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22"/>
    <x v="4"/>
    <x v="1"/>
    <m/>
  </r>
  <r>
    <x v="1123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094"/>
    <x v="4"/>
    <x v="1"/>
    <m/>
  </r>
  <r>
    <x v="1123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068"/>
    <x v="4"/>
    <x v="1"/>
    <m/>
  </r>
  <r>
    <x v="1123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34"/>
    <x v="4"/>
    <x v="1"/>
    <m/>
  </r>
  <r>
    <x v="1123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00"/>
    <x v="4"/>
    <x v="1"/>
    <m/>
  </r>
  <r>
    <x v="1123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1123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45"/>
    <x v="4"/>
    <x v="1"/>
    <m/>
  </r>
  <r>
    <x v="1123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16"/>
    <x v="4"/>
    <x v="1"/>
    <m/>
  </r>
  <r>
    <x v="1123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81"/>
    <x v="4"/>
    <x v="1"/>
    <m/>
  </r>
  <r>
    <x v="1123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53"/>
    <x v="4"/>
    <x v="1"/>
    <m/>
  </r>
  <r>
    <x v="1123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24"/>
    <x v="4"/>
    <x v="1"/>
    <m/>
  </r>
  <r>
    <x v="1123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84"/>
    <x v="4"/>
    <x v="1"/>
    <m/>
  </r>
  <r>
    <x v="1123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58"/>
    <x v="4"/>
    <x v="1"/>
    <m/>
  </r>
  <r>
    <x v="1123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34"/>
    <x v="4"/>
    <x v="1"/>
    <m/>
  </r>
  <r>
    <x v="1123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86"/>
    <x v="4"/>
    <x v="1"/>
    <m/>
  </r>
  <r>
    <x v="1123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73"/>
    <x v="4"/>
    <x v="1"/>
    <m/>
  </r>
  <r>
    <x v="1123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38"/>
    <x v="4"/>
    <x v="1"/>
    <m/>
  </r>
  <r>
    <x v="1123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08"/>
    <x v="4"/>
    <x v="1"/>
    <m/>
  </r>
  <r>
    <x v="1123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76"/>
    <x v="4"/>
    <x v="1"/>
    <m/>
  </r>
  <r>
    <x v="1123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48"/>
    <x v="4"/>
    <x v="1"/>
    <m/>
  </r>
  <r>
    <x v="1123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17"/>
    <x v="4"/>
    <x v="1"/>
    <m/>
  </r>
  <r>
    <x v="1123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83"/>
    <x v="4"/>
    <x v="1"/>
    <m/>
  </r>
  <r>
    <x v="1123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1123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1123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66"/>
    <x v="4"/>
    <x v="1"/>
    <m/>
  </r>
  <r>
    <x v="1123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62"/>
    <x v="1"/>
    <x v="1"/>
    <m/>
  </r>
  <r>
    <x v="1123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1123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1123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265"/>
    <x v="1"/>
    <x v="1"/>
    <m/>
  </r>
  <r>
    <x v="1123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1123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1123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177"/>
    <x v="2"/>
    <x v="1"/>
    <m/>
  </r>
  <r>
    <x v="1124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543"/>
    <x v="4"/>
    <x v="5"/>
    <m/>
  </r>
  <r>
    <x v="1124"/>
    <s v="445.763.825-00"/>
    <s v="ND-BENEF AFASTADOS"/>
    <n v="926"/>
    <d v="2025-03-31T00:00:00"/>
    <m/>
    <m/>
    <m/>
    <n v="269.54000000000002"/>
    <d v="2025-05-03T00:00:00"/>
    <m/>
    <m/>
    <s v="PLANO DE SAUDE FUNC AFASTADOS"/>
    <n v="269.54000000000002"/>
    <m/>
    <x v="0"/>
    <m/>
    <m/>
    <m/>
    <s v="33 DIAS"/>
    <n v="27"/>
    <x v="7"/>
    <x v="5"/>
    <m/>
  </r>
  <r>
    <x v="1124"/>
    <s v="445.763.825-00"/>
    <s v="ND-BENEF AFASTADOS"/>
    <n v="947"/>
    <d v="2025-05-02T00:00:00"/>
    <m/>
    <m/>
    <m/>
    <n v="212.23"/>
    <d v="2025-06-03T00:00:00"/>
    <m/>
    <m/>
    <s v="PLANO DE SAUDE FUNC AFASTADOS"/>
    <n v="212.23"/>
    <m/>
    <x v="0"/>
    <m/>
    <m/>
    <m/>
    <s v="32 DIAS"/>
    <n v="0"/>
    <x v="0"/>
    <x v="5"/>
    <m/>
  </r>
  <r>
    <x v="1125"/>
    <s v="447.370.128-07"/>
    <s v="ND-AMAZON"/>
    <n v="266"/>
    <d v="2025-03-27T00:00:00"/>
    <m/>
    <m/>
    <m/>
    <n v="28.9"/>
    <d v="2025-04-26T00:00:00"/>
    <m/>
    <m/>
    <s v="PAULO FRANCIS: POLEMISTA PROFISSIONAL - 1A REIMPRESSAO"/>
    <n v="28.9"/>
    <m/>
    <x v="0"/>
    <m/>
    <m/>
    <m/>
    <s v="2 - FATURADO"/>
    <n v="34"/>
    <x v="5"/>
    <x v="3"/>
    <m/>
  </r>
  <r>
    <x v="1126"/>
    <s v="449.723.778-87"/>
    <s v="ND-AMAZON"/>
    <n v="21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13"/>
    <x v="6"/>
    <x v="3"/>
    <m/>
  </r>
  <r>
    <x v="1127"/>
    <s v="45.089.885/0001-85"/>
    <s v="NF SERVICOS"/>
    <n v="185631"/>
    <d v="2025-05-13T00:00:00"/>
    <n v="1966265"/>
    <d v="2025-05-13T00:00:00"/>
    <d v="2025-04-01T00:00:00"/>
    <n v="592.79999999999995"/>
    <d v="2025-06-12T00:00:00"/>
    <s v="E0210724"/>
    <s v="PD021724"/>
    <s v="PREFEITURA - CADASTRO"/>
    <n v="564.35"/>
    <d v="2025-04-01T00:00:00"/>
    <x v="0"/>
    <s v="020/2023"/>
    <s v="065/2023"/>
    <s v="PD-PRC-2021/03304 -   359.00005364/2024-01 APPS/ITO"/>
    <s v="2 - FATURADO"/>
    <n v="0"/>
    <x v="0"/>
    <x v="0"/>
    <m/>
  </r>
  <r>
    <x v="1128"/>
    <s v="45.093.267/0001-09"/>
    <s v="NF SERVICOS DO"/>
    <n v="316615"/>
    <d v="2025-03-17T00:00:00"/>
    <n v="323261"/>
    <d v="2025-03-18T00:00:00"/>
    <m/>
    <n v="663.77"/>
    <d v="2025-04-17T00:00:00"/>
    <s v="E0240942"/>
    <s v="PD024942"/>
    <s v="Serviços de Publicidade Eletrônica"/>
    <n v="631.91"/>
    <m/>
    <x v="0"/>
    <m/>
    <m/>
    <m/>
    <s v="2 - FATURADO"/>
    <n v="43"/>
    <x v="5"/>
    <x v="1"/>
    <m/>
  </r>
  <r>
    <x v="1128"/>
    <s v="45.093.267/0001-09"/>
    <s v="NF SERVICOS DO"/>
    <n v="317245"/>
    <d v="2025-03-18T00:00:00"/>
    <n v="323892"/>
    <d v="2025-03-19T00:00:00"/>
    <m/>
    <n v="829.71"/>
    <d v="2025-04-18T00:00:00"/>
    <s v="E0240942"/>
    <s v="PD024942"/>
    <s v="Serviços de Publicidade Eletrônica"/>
    <n v="789.88"/>
    <m/>
    <x v="0"/>
    <m/>
    <m/>
    <m/>
    <s v="2 - FATURADO"/>
    <n v="42"/>
    <x v="5"/>
    <x v="1"/>
    <m/>
  </r>
  <r>
    <x v="1128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36"/>
    <x v="5"/>
    <x v="1"/>
    <m/>
  </r>
  <r>
    <x v="1128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23"/>
    <x v="7"/>
    <x v="1"/>
    <m/>
  </r>
  <r>
    <x v="1129"/>
    <s v="45.093.663/0001-36"/>
    <s v="NF SERVICOS DO"/>
    <n v="326903"/>
    <d v="2025-04-30T00:00:00"/>
    <n v="333594"/>
    <d v="2025-05-02T00:00:00"/>
    <m/>
    <n v="460.95"/>
    <d v="2025-06-01T00:00:00"/>
    <s v="E0240819"/>
    <s v="PD024819"/>
    <s v="Serviços de Publicidade Eletrônica"/>
    <n v="438.82"/>
    <m/>
    <x v="0"/>
    <m/>
    <m/>
    <m/>
    <s v="2 - FATURADO"/>
    <n v="0"/>
    <x v="0"/>
    <x v="1"/>
    <m/>
  </r>
  <r>
    <x v="1129"/>
    <s v="45.093.663/0001-36"/>
    <s v="NF SERVICOS DO"/>
    <n v="327589"/>
    <d v="2025-05-07T00:00:00"/>
    <n v="334281"/>
    <d v="2025-05-07T00:00:00"/>
    <m/>
    <n v="553.14"/>
    <d v="2025-06-06T00:00:00"/>
    <s v="E0240819"/>
    <s v="PD024819"/>
    <s v="Serviços de Publicidade Eletrônica"/>
    <n v="526.59"/>
    <m/>
    <x v="0"/>
    <m/>
    <m/>
    <m/>
    <s v="2 - FATURADO"/>
    <n v="0"/>
    <x v="0"/>
    <x v="1"/>
    <m/>
  </r>
  <r>
    <x v="1129"/>
    <s v="45.093.663/0001-36"/>
    <s v="NF SERVICOS DO"/>
    <n v="329482"/>
    <d v="2025-05-14T00:00:00"/>
    <n v="336184"/>
    <d v="2025-05-15T00:00:00"/>
    <m/>
    <n v="368.76"/>
    <d v="2025-06-14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1129"/>
    <s v="45.093.663/0001-36"/>
    <s v="NF SERVICOS DO"/>
    <n v="331065"/>
    <d v="2025-05-20T00:00:00"/>
    <n v="337774"/>
    <d v="2025-05-21T00:00:00"/>
    <m/>
    <n v="829.71"/>
    <d v="2025-06-20T00:00:00"/>
    <s v="E0240819"/>
    <s v="PD024819"/>
    <s v="Serviços de Publicidade Eletrônica"/>
    <n v="789.88"/>
    <m/>
    <x v="0"/>
    <m/>
    <m/>
    <m/>
    <s v="2 - FATURADO"/>
    <n v="0"/>
    <x v="0"/>
    <x v="1"/>
    <m/>
  </r>
  <r>
    <x v="1129"/>
    <s v="45.093.663/0001-36"/>
    <s v="NF SERVICOS DO"/>
    <n v="332253"/>
    <d v="2025-05-26T00:00:00"/>
    <n v="338972"/>
    <d v="2025-05-27T00:00:00"/>
    <m/>
    <n v="553.14"/>
    <d v="2025-06-26T00:00:00"/>
    <s v="E0240819"/>
    <s v="PD024819"/>
    <s v="Serviços de Publicidade Eletrônica"/>
    <n v="526.59"/>
    <m/>
    <x v="0"/>
    <m/>
    <m/>
    <m/>
    <s v="2 - FATURADO"/>
    <n v="0"/>
    <x v="0"/>
    <x v="1"/>
    <m/>
  </r>
  <r>
    <x v="1130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0"/>
    <m/>
    <m/>
    <m/>
    <s v="2 - FATURADO"/>
    <n v="83"/>
    <x v="8"/>
    <x v="1"/>
    <m/>
  </r>
  <r>
    <x v="1130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0"/>
    <m/>
    <m/>
    <m/>
    <s v="2 - FATURADO"/>
    <n v="83"/>
    <x v="8"/>
    <x v="1"/>
    <m/>
  </r>
  <r>
    <x v="1130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0"/>
    <m/>
    <m/>
    <m/>
    <s v="2 - FATURADO"/>
    <n v="78"/>
    <x v="8"/>
    <x v="1"/>
    <m/>
  </r>
  <r>
    <x v="1130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0"/>
    <m/>
    <m/>
    <m/>
    <s v="2 - FATURADO"/>
    <n v="77"/>
    <x v="8"/>
    <x v="1"/>
    <m/>
  </r>
  <r>
    <x v="1130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0"/>
    <m/>
    <m/>
    <m/>
    <s v="2 - FATURADO"/>
    <n v="65"/>
    <x v="8"/>
    <x v="1"/>
    <m/>
  </r>
  <r>
    <x v="1130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0"/>
    <m/>
    <m/>
    <m/>
    <s v="2 - FATURADO"/>
    <n v="64"/>
    <x v="8"/>
    <x v="1"/>
    <m/>
  </r>
  <r>
    <x v="1130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0"/>
    <m/>
    <m/>
    <m/>
    <s v="2 - FATURADO"/>
    <n v="36"/>
    <x v="5"/>
    <x v="1"/>
    <m/>
  </r>
  <r>
    <x v="1130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0"/>
    <m/>
    <m/>
    <m/>
    <s v="2 - FATURADO"/>
    <n v="33"/>
    <x v="5"/>
    <x v="1"/>
    <m/>
  </r>
  <r>
    <x v="1130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23"/>
    <x v="7"/>
    <x v="1"/>
    <m/>
  </r>
  <r>
    <x v="1130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23"/>
    <x v="7"/>
    <x v="1"/>
    <m/>
  </r>
  <r>
    <x v="1130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0"/>
    <m/>
    <m/>
    <m/>
    <s v="2 - FATURADO"/>
    <n v="20"/>
    <x v="7"/>
    <x v="1"/>
    <m/>
  </r>
  <r>
    <x v="1130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0"/>
    <m/>
    <m/>
    <m/>
    <s v="2 - FATURADO"/>
    <n v="13"/>
    <x v="7"/>
    <x v="1"/>
    <m/>
  </r>
  <r>
    <x v="1130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0"/>
    <m/>
    <m/>
    <m/>
    <s v="2 - FATURADO"/>
    <n v="5"/>
    <x v="7"/>
    <x v="1"/>
    <m/>
  </r>
  <r>
    <x v="1131"/>
    <s v="45.094.901/0001-28"/>
    <s v="NF SERVICOS DO"/>
    <n v="329475"/>
    <d v="2025-05-14T00:00:00"/>
    <n v="336177"/>
    <d v="2025-05-15T00:00:00"/>
    <m/>
    <n v="276.57"/>
    <d v="2025-06-14T00:00:00"/>
    <s v="E0231068"/>
    <s v="PD231049"/>
    <s v="Serviços de Publicidade Eletrônica"/>
    <n v="263.29000000000002"/>
    <m/>
    <x v="0"/>
    <m/>
    <m/>
    <m/>
    <s v="2 - FATURADO"/>
    <n v="0"/>
    <x v="0"/>
    <x v="1"/>
    <m/>
  </r>
  <r>
    <x v="1132"/>
    <s v="45.110.136/0001-92"/>
    <s v="ND-OPERADORA CIELO"/>
    <n v="25603"/>
    <d v="2025-05-28T00:00:00"/>
    <m/>
    <m/>
    <m/>
    <n v="187.49"/>
    <d v="2025-05-28T00:00:00"/>
    <m/>
    <m/>
    <s v="Certificado e-CNPJ A1 em Software (12 meses)"/>
    <n v="187.49"/>
    <m/>
    <x v="0"/>
    <m/>
    <m/>
    <m/>
    <s v="1 - VENDA A VISTA"/>
    <n v="2"/>
    <x v="7"/>
    <x v="4"/>
    <m/>
  </r>
  <r>
    <x v="1133"/>
    <s v="45.111.952/0001-10"/>
    <s v="NF SERVICOS DO"/>
    <n v="328235"/>
    <d v="2025-05-08T00:00:00"/>
    <n v="334928"/>
    <d v="2025-05-09T00:00:00"/>
    <m/>
    <n v="276.57"/>
    <d v="2025-06-08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1133"/>
    <s v="45.111.952/0001-10"/>
    <s v="NF SERVICOS DO"/>
    <n v="329270"/>
    <d v="2025-05-13T00:00:00"/>
    <n v="335971"/>
    <d v="2025-05-14T00:00:00"/>
    <m/>
    <n v="507.05"/>
    <d v="2025-06-13T00:00:00"/>
    <s v="E0231054"/>
    <s v="PD231035"/>
    <s v="Serviços de Publicidade Eletrônica"/>
    <n v="482.71"/>
    <m/>
    <x v="0"/>
    <m/>
    <m/>
    <m/>
    <s v="2 - FATURADO"/>
    <n v="0"/>
    <x v="0"/>
    <x v="1"/>
    <m/>
  </r>
  <r>
    <x v="1133"/>
    <s v="45.111.952/0001-10"/>
    <s v="NF SERVICOS DO"/>
    <n v="329362"/>
    <d v="2025-05-13T00:00:00"/>
    <n v="336063"/>
    <d v="2025-05-14T00:00:00"/>
    <m/>
    <n v="322.67"/>
    <d v="2025-06-13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33"/>
    <s v="45.111.952/0001-10"/>
    <s v="NF SERVICOS DO"/>
    <n v="329433"/>
    <d v="2025-05-14T00:00:00"/>
    <n v="336135"/>
    <d v="2025-05-15T00:00:00"/>
    <m/>
    <n v="230.47"/>
    <d v="2025-06-14T00:00:00"/>
    <s v="E0231054"/>
    <s v="PD231035"/>
    <s v="Serviços de Publicidade Eletrônica"/>
    <n v="219.41"/>
    <m/>
    <x v="0"/>
    <m/>
    <m/>
    <m/>
    <s v="2 - FATURADO"/>
    <n v="0"/>
    <x v="0"/>
    <x v="1"/>
    <m/>
  </r>
  <r>
    <x v="1133"/>
    <s v="45.111.952/0001-10"/>
    <s v="NF SERVICOS DO"/>
    <n v="330390"/>
    <d v="2025-05-16T00:00:00"/>
    <n v="337098"/>
    <d v="2025-05-19T00:00:00"/>
    <m/>
    <n v="921.9"/>
    <d v="2025-06-18T00:00:00"/>
    <s v="E0231054"/>
    <s v="PD231035"/>
    <s v="Serviços de Publicidade Eletrônica"/>
    <n v="877.65"/>
    <m/>
    <x v="0"/>
    <m/>
    <m/>
    <m/>
    <s v="2 - FATURADO"/>
    <n v="0"/>
    <x v="0"/>
    <x v="1"/>
    <m/>
  </r>
  <r>
    <x v="1133"/>
    <s v="45.111.952/0001-10"/>
    <s v="NF SERVICOS DO"/>
    <n v="331061"/>
    <d v="2025-05-20T00:00:00"/>
    <n v="337770"/>
    <d v="2025-05-21T00:00:00"/>
    <m/>
    <n v="322.67"/>
    <d v="2025-06-20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1134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173"/>
    <x v="2"/>
    <x v="2"/>
    <m/>
  </r>
  <r>
    <x v="1134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128"/>
    <x v="3"/>
    <x v="2"/>
    <m/>
  </r>
  <r>
    <x v="1134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128"/>
    <x v="3"/>
    <x v="2"/>
    <m/>
  </r>
  <r>
    <x v="1134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128"/>
    <x v="3"/>
    <x v="2"/>
    <m/>
  </r>
  <r>
    <x v="1134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128"/>
    <x v="3"/>
    <x v="2"/>
    <m/>
  </r>
  <r>
    <x v="1134"/>
    <s v="45.112.224/0001-23"/>
    <s v="NF SERVICOS DO"/>
    <n v="327374"/>
    <d v="2025-05-07T00:00:00"/>
    <n v="334066"/>
    <d v="2025-05-07T00:00:00"/>
    <m/>
    <n v="368.76"/>
    <d v="2025-06-06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1134"/>
    <s v="45.112.224/0001-23"/>
    <s v="NF SERVICOS DO"/>
    <n v="329853"/>
    <d v="2025-05-15T00:00:00"/>
    <n v="336556"/>
    <d v="2025-05-16T00:00:00"/>
    <m/>
    <n v="368.76"/>
    <d v="2025-06-15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1134"/>
    <s v="45.112.224/0001-23"/>
    <s v="NF SERVICOS DO"/>
    <n v="329854"/>
    <d v="2025-05-15T00:00:00"/>
    <n v="336557"/>
    <d v="2025-05-16T00:00:00"/>
    <m/>
    <n v="829.71"/>
    <d v="2025-06-15T00:00:00"/>
    <s v="E0240782"/>
    <s v="PD024782"/>
    <s v="Serviços de Publicidade Eletrônica"/>
    <n v="789.88"/>
    <m/>
    <x v="0"/>
    <m/>
    <m/>
    <m/>
    <s v="2 - FATURADO"/>
    <n v="0"/>
    <x v="0"/>
    <x v="1"/>
    <m/>
  </r>
  <r>
    <x v="1134"/>
    <s v="45.112.224/0001-23"/>
    <s v="NF SERVICOS DO"/>
    <n v="331734"/>
    <d v="2025-05-22T00:00:00"/>
    <n v="338447"/>
    <d v="2025-05-23T00:00:00"/>
    <m/>
    <n v="691.42"/>
    <d v="2025-06-22T00:00:00"/>
    <s v="E0240782"/>
    <s v="PD024782"/>
    <s v="Serviços de Publicidade Eletrônica"/>
    <n v="658.23"/>
    <m/>
    <x v="0"/>
    <m/>
    <m/>
    <m/>
    <s v="2 - FATURADO"/>
    <n v="0"/>
    <x v="0"/>
    <x v="1"/>
    <m/>
  </r>
  <r>
    <x v="1134"/>
    <s v="45.112.224/0001-23"/>
    <s v="NF SERVICOS DO"/>
    <n v="332526"/>
    <d v="2025-05-27T00:00:00"/>
    <n v="339245"/>
    <d v="2025-05-28T00:00:00"/>
    <m/>
    <n v="691.42"/>
    <d v="2025-06-27T00:00:00"/>
    <s v="E0240782"/>
    <s v="PD024782"/>
    <s v="Serviços de Publicidade Eletrônica"/>
    <n v="658.23"/>
    <m/>
    <x v="0"/>
    <m/>
    <m/>
    <m/>
    <s v="2 - FATURADO"/>
    <n v="0"/>
    <x v="0"/>
    <x v="1"/>
    <m/>
  </r>
  <r>
    <x v="1135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134"/>
    <x v="3"/>
    <x v="2"/>
    <m/>
  </r>
  <r>
    <x v="1135"/>
    <s v="45.115.391/0001-28"/>
    <s v="NF SERVICOS DO"/>
    <n v="317670"/>
    <d v="2025-03-19T00:00:00"/>
    <n v="324317"/>
    <d v="2025-03-20T00:00:00"/>
    <m/>
    <n v="322.67"/>
    <d v="2025-04-19T00:00:00"/>
    <s v="E0230764"/>
    <s v="PD023764"/>
    <s v="Serviços de Publicidade Eletrônica"/>
    <n v="307.18"/>
    <m/>
    <x v="0"/>
    <m/>
    <m/>
    <m/>
    <s v="2 - FATURADO"/>
    <n v="41"/>
    <x v="5"/>
    <x v="1"/>
    <m/>
  </r>
  <r>
    <x v="1135"/>
    <s v="45.115.391/0001-28"/>
    <s v="NF SERVICOS DO"/>
    <n v="317671"/>
    <d v="2025-03-19T00:00:00"/>
    <n v="324318"/>
    <d v="2025-03-20T00:00:00"/>
    <m/>
    <n v="276.57"/>
    <d v="2025-04-19T00:00:00"/>
    <s v="E0230764"/>
    <s v="PD023764"/>
    <s v="Serviços de Publicidade Eletrônica"/>
    <n v="263.29000000000002"/>
    <m/>
    <x v="0"/>
    <m/>
    <m/>
    <m/>
    <s v="2 - FATURADO"/>
    <n v="41"/>
    <x v="5"/>
    <x v="1"/>
    <m/>
  </r>
  <r>
    <x v="1135"/>
    <s v="45.115.391/0001-28"/>
    <s v="NF SERVICOS E_GOV"/>
    <n v="182437"/>
    <d v="2025-03-21T00:00:00"/>
    <n v="1937260"/>
    <d v="2025-03-21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42"/>
    <x v="5"/>
    <x v="1"/>
    <m/>
  </r>
  <r>
    <x v="1135"/>
    <s v="45.115.391/0001-28"/>
    <s v="NF SERVICOS DO"/>
    <n v="327721"/>
    <d v="2025-05-07T00:00:00"/>
    <n v="334413"/>
    <d v="2025-05-07T00:00:00"/>
    <m/>
    <n v="322.67"/>
    <d v="2025-06-06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35"/>
    <s v="45.115.391/0001-28"/>
    <s v="NF SERVICOS DO"/>
    <n v="327722"/>
    <d v="2025-05-07T00:00:00"/>
    <n v="334414"/>
    <d v="2025-05-07T00:00:00"/>
    <m/>
    <n v="368.76"/>
    <d v="2025-06-06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1135"/>
    <s v="45.115.391/0001-28"/>
    <s v="NF SERVICOS DO"/>
    <n v="329324"/>
    <d v="2025-05-13T00:00:00"/>
    <n v="336025"/>
    <d v="2025-05-14T00:00:00"/>
    <m/>
    <n v="322.67"/>
    <d v="2025-06-13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35"/>
    <s v="45.115.391/0001-28"/>
    <s v="NF SERVICOS DO"/>
    <n v="329923"/>
    <d v="2025-05-15T00:00:00"/>
    <n v="336626"/>
    <d v="2025-05-16T00:00:00"/>
    <m/>
    <n v="322.67"/>
    <d v="2025-06-15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35"/>
    <s v="45.115.391/0001-28"/>
    <s v="NF SERVICOS DO"/>
    <n v="329924"/>
    <d v="2025-05-15T00:00:00"/>
    <n v="336627"/>
    <d v="2025-05-16T00:00:00"/>
    <m/>
    <n v="414.85"/>
    <d v="2025-06-15T00:00:00"/>
    <s v="E0230764"/>
    <s v="PD023764"/>
    <s v="Serviços de Publicidade Eletrônica"/>
    <n v="394.94"/>
    <m/>
    <x v="0"/>
    <m/>
    <m/>
    <m/>
    <s v="2 - FATURADO"/>
    <n v="0"/>
    <x v="0"/>
    <x v="1"/>
    <m/>
  </r>
  <r>
    <x v="1135"/>
    <s v="45.115.391/0001-28"/>
    <s v="NF SERVICOS DO"/>
    <n v="330267"/>
    <d v="2025-05-16T00:00:00"/>
    <n v="336975"/>
    <d v="2025-05-19T00:00:00"/>
    <m/>
    <n v="230.47"/>
    <d v="2025-06-18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1135"/>
    <s v="45.115.391/0001-28"/>
    <s v="NF SERVICOS DO"/>
    <n v="331948"/>
    <d v="2025-05-23T00:00:00"/>
    <n v="338664"/>
    <d v="2025-05-26T00:00:00"/>
    <m/>
    <n v="322.67"/>
    <d v="2025-06-25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35"/>
    <s v="45.115.391/0001-28"/>
    <s v="NF SERVICOS DO"/>
    <n v="331949"/>
    <d v="2025-05-23T00:00:00"/>
    <n v="338665"/>
    <d v="2025-05-26T00:00:00"/>
    <m/>
    <n v="322.67"/>
    <d v="2025-06-25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1136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170"/>
    <x v="2"/>
    <x v="2"/>
    <m/>
  </r>
  <r>
    <x v="1136"/>
    <s v="45.122.942/0001-80"/>
    <s v="NF SERVICOS DO"/>
    <n v="311261"/>
    <d v="2025-02-17T00:00:00"/>
    <n v="317866"/>
    <d v="2025-02-18T00:00:00"/>
    <m/>
    <n v="230.47"/>
    <d v="2025-03-20T00:00:00"/>
    <s v="E0240944"/>
    <s v="PD024944"/>
    <s v="Serviços de Publicidade Eletrônica"/>
    <n v="219.41"/>
    <m/>
    <x v="0"/>
    <m/>
    <m/>
    <m/>
    <s v="2 - FATURADO"/>
    <n v="71"/>
    <x v="8"/>
    <x v="1"/>
    <m/>
  </r>
  <r>
    <x v="1137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121"/>
    <x v="3"/>
    <x v="2"/>
    <m/>
  </r>
  <r>
    <x v="1137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121"/>
    <x v="3"/>
    <x v="2"/>
    <m/>
  </r>
  <r>
    <x v="1137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121"/>
    <x v="3"/>
    <x v="2"/>
    <m/>
  </r>
  <r>
    <x v="1137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121"/>
    <x v="3"/>
    <x v="2"/>
    <m/>
  </r>
  <r>
    <x v="1137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121"/>
    <x v="3"/>
    <x v="2"/>
    <m/>
  </r>
  <r>
    <x v="1137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121"/>
    <x v="3"/>
    <x v="2"/>
    <m/>
  </r>
  <r>
    <x v="1137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121"/>
    <x v="3"/>
    <x v="2"/>
    <m/>
  </r>
  <r>
    <x v="1137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121"/>
    <x v="3"/>
    <x v="2"/>
    <m/>
  </r>
  <r>
    <x v="1137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121"/>
    <x v="3"/>
    <x v="2"/>
    <m/>
  </r>
  <r>
    <x v="1137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121"/>
    <x v="3"/>
    <x v="2"/>
    <m/>
  </r>
  <r>
    <x v="1137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121"/>
    <x v="3"/>
    <x v="2"/>
    <m/>
  </r>
  <r>
    <x v="1137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121"/>
    <x v="3"/>
    <x v="2"/>
    <m/>
  </r>
  <r>
    <x v="1137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121"/>
    <x v="3"/>
    <x v="2"/>
    <m/>
  </r>
  <r>
    <x v="1137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121"/>
    <x v="3"/>
    <x v="2"/>
    <m/>
  </r>
  <r>
    <x v="1137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121"/>
    <x v="3"/>
    <x v="2"/>
    <m/>
  </r>
  <r>
    <x v="1137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121"/>
    <x v="3"/>
    <x v="2"/>
    <m/>
  </r>
  <r>
    <x v="1137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106"/>
    <x v="6"/>
    <x v="2"/>
    <m/>
  </r>
  <r>
    <x v="1137"/>
    <s v="45.124.344/0001-40"/>
    <s v="NF SERVICOS DO"/>
    <n v="328395"/>
    <d v="2025-05-08T00:00:00"/>
    <n v="335088"/>
    <d v="2025-05-09T00:00:00"/>
    <m/>
    <n v="553.14"/>
    <d v="2025-06-08T00:00:00"/>
    <s v="E0231019"/>
    <s v="PD231000"/>
    <s v="Serviços de Publicidade Eletrônica"/>
    <n v="526.59"/>
    <m/>
    <x v="0"/>
    <m/>
    <m/>
    <m/>
    <s v="2 - FATURADO"/>
    <n v="0"/>
    <x v="0"/>
    <x v="1"/>
    <m/>
  </r>
  <r>
    <x v="1137"/>
    <s v="45.124.344/0001-40"/>
    <s v="NF SERVICOS DO"/>
    <n v="331379"/>
    <d v="2025-05-21T00:00:00"/>
    <n v="338088"/>
    <d v="2025-05-22T00:00:00"/>
    <m/>
    <n v="276.57"/>
    <d v="2025-06-21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1137"/>
    <s v="45.124.344/0001-40"/>
    <s v="NF SERVICOS DO"/>
    <n v="332092"/>
    <d v="2025-05-23T00:00:00"/>
    <n v="338808"/>
    <d v="2025-05-26T00:00:00"/>
    <m/>
    <n v="507.05"/>
    <d v="2025-06-25T00:00:00"/>
    <s v="E0231019"/>
    <s v="PD231000"/>
    <s v="Serviços de Publicidade Eletrônica"/>
    <n v="482.71"/>
    <m/>
    <x v="0"/>
    <m/>
    <m/>
    <m/>
    <s v="2 - FATURADO"/>
    <n v="0"/>
    <x v="0"/>
    <x v="1"/>
    <m/>
  </r>
  <r>
    <x v="1138"/>
    <s v="45.126.851/0001-13"/>
    <s v="NF SERVICOS DO"/>
    <n v="328575"/>
    <d v="2025-05-09T00:00:00"/>
    <n v="335270"/>
    <d v="2025-05-12T00:00:00"/>
    <m/>
    <n v="783.61"/>
    <d v="2025-06-11T00:00:00"/>
    <s v="E0240858"/>
    <s v="PD024858"/>
    <s v="Serviços de Publicidade Eletrônica"/>
    <n v="746"/>
    <m/>
    <x v="0"/>
    <m/>
    <m/>
    <m/>
    <s v="2 - FATURADO"/>
    <n v="0"/>
    <x v="0"/>
    <x v="1"/>
    <m/>
  </r>
  <r>
    <x v="1138"/>
    <s v="45.126.851/0001-13"/>
    <s v="NF SERVICOS DO"/>
    <n v="329655"/>
    <d v="2025-05-14T00:00:00"/>
    <n v="336357"/>
    <d v="2025-05-15T00:00:00"/>
    <m/>
    <n v="507.05"/>
    <d v="2025-06-14T00:00:00"/>
    <s v="E0240858"/>
    <s v="PD024858"/>
    <s v="Serviços de Publicidade Eletrônica"/>
    <n v="482.71"/>
    <m/>
    <x v="0"/>
    <m/>
    <m/>
    <m/>
    <s v="2 - FATURADO"/>
    <n v="0"/>
    <x v="0"/>
    <x v="1"/>
    <m/>
  </r>
  <r>
    <x v="1138"/>
    <s v="45.126.851/0001-13"/>
    <s v="NF SERVICOS DO"/>
    <n v="330806"/>
    <d v="2025-05-19T00:00:00"/>
    <n v="337514"/>
    <d v="2025-05-20T00:00:00"/>
    <m/>
    <n v="276.57"/>
    <d v="2025-06-19T00:00:00"/>
    <s v="E0240858"/>
    <s v="PD024858"/>
    <s v="Serviços de Publicidade Eletrônica"/>
    <n v="263.29000000000002"/>
    <m/>
    <x v="0"/>
    <m/>
    <m/>
    <m/>
    <s v="2 - FATURADO"/>
    <n v="0"/>
    <x v="0"/>
    <x v="1"/>
    <m/>
  </r>
  <r>
    <x v="1138"/>
    <s v="45.126.851/0001-13"/>
    <s v="NF SERVICOS DO"/>
    <n v="331528"/>
    <d v="2025-05-22T00:00:00"/>
    <n v="338241"/>
    <d v="2025-05-23T00:00:00"/>
    <m/>
    <n v="691.42"/>
    <d v="2025-06-22T00:00:00"/>
    <s v="E0240858"/>
    <s v="PD024858"/>
    <s v="Serviços de Publicidade Eletrônica"/>
    <n v="658.23"/>
    <m/>
    <x v="0"/>
    <m/>
    <m/>
    <m/>
    <s v="2 - FATURADO"/>
    <n v="0"/>
    <x v="0"/>
    <x v="1"/>
    <m/>
  </r>
  <r>
    <x v="1138"/>
    <s v="45.126.851/0001-13"/>
    <s v="NF SERVICOS DO"/>
    <n v="332383"/>
    <d v="2025-05-26T00:00:00"/>
    <n v="339102"/>
    <d v="2025-05-27T00:00:00"/>
    <m/>
    <n v="414.85"/>
    <d v="2025-06-26T00:00:00"/>
    <s v="E0240858"/>
    <s v="PD024858"/>
    <s v="Serviços de Publicidade Eletrônica"/>
    <n v="394.94"/>
    <m/>
    <x v="0"/>
    <m/>
    <m/>
    <m/>
    <s v="2 - FATURADO"/>
    <n v="0"/>
    <x v="0"/>
    <x v="1"/>
    <m/>
  </r>
  <r>
    <x v="1139"/>
    <s v="45.126.992/0001-36"/>
    <s v="NF SERVICOS DO"/>
    <n v="327294"/>
    <d v="2025-05-07T00:00:00"/>
    <n v="333986"/>
    <d v="2025-05-07T00:00:00"/>
    <m/>
    <n v="507.05"/>
    <d v="2025-06-06T00:00:00"/>
    <s v="E0240804"/>
    <s v="PD024804"/>
    <s v="Serviços de Publicidade Eletrônica"/>
    <n v="482.71"/>
    <m/>
    <x v="0"/>
    <m/>
    <m/>
    <m/>
    <s v="2 - FATURADO"/>
    <n v="0"/>
    <x v="0"/>
    <x v="1"/>
    <m/>
  </r>
  <r>
    <x v="1139"/>
    <s v="45.126.992/0001-36"/>
    <s v="NF SERVICOS DO"/>
    <n v="327704"/>
    <d v="2025-05-07T00:00:00"/>
    <n v="334396"/>
    <d v="2025-05-07T00:00:00"/>
    <m/>
    <n v="276.57"/>
    <d v="2025-06-06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39"/>
    <s v="45.126.992/0001-36"/>
    <s v="NF SERVICOS DO"/>
    <n v="327900"/>
    <d v="2025-05-07T00:00:00"/>
    <n v="334593"/>
    <d v="2025-05-08T00:00:00"/>
    <m/>
    <n v="322.67"/>
    <d v="2025-06-07T00:00:00"/>
    <s v="E0240804"/>
    <s v="PD024804"/>
    <s v="Serviços de Publicidade Eletrônica"/>
    <n v="307.18"/>
    <m/>
    <x v="0"/>
    <m/>
    <m/>
    <m/>
    <s v="2 - FATURADO"/>
    <n v="0"/>
    <x v="0"/>
    <x v="1"/>
    <m/>
  </r>
  <r>
    <x v="1139"/>
    <s v="45.126.992/0001-36"/>
    <s v="NF SERVICOS DO"/>
    <n v="328949"/>
    <d v="2025-05-12T00:00:00"/>
    <n v="335650"/>
    <d v="2025-05-14T00:00:00"/>
    <m/>
    <n v="276.57"/>
    <d v="2025-06-13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39"/>
    <s v="45.126.992/0001-36"/>
    <s v="NF SERVICOS DO"/>
    <n v="329865"/>
    <d v="2025-05-15T00:00:00"/>
    <n v="336568"/>
    <d v="2025-05-16T00:00:00"/>
    <m/>
    <n v="276.57"/>
    <d v="2025-06-15T00:00:00"/>
    <s v="E0240804"/>
    <s v="PD024804"/>
    <s v="Serviços de Publicidade Eletrônica"/>
    <n v="263.29000000000002"/>
    <m/>
    <x v="0"/>
    <m/>
    <m/>
    <m/>
    <s v="2 - FATURADO"/>
    <n v="0"/>
    <x v="0"/>
    <x v="1"/>
    <m/>
  </r>
  <r>
    <x v="1139"/>
    <s v="45.126.992/0001-36"/>
    <s v="NF SERVICOS DO"/>
    <n v="331096"/>
    <d v="2025-05-20T00:00:00"/>
    <n v="337805"/>
    <d v="2025-05-21T00:00:00"/>
    <m/>
    <n v="368.76"/>
    <d v="2025-06-20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1140"/>
    <s v="45.127.248/0001-56"/>
    <s v="NF SERVICOS DO"/>
    <n v="331580"/>
    <d v="2025-05-22T00:00:00"/>
    <n v="338293"/>
    <d v="2025-05-23T00:00:00"/>
    <m/>
    <n v="230.47"/>
    <d v="2025-06-22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1140"/>
    <s v="45.127.248/0001-56"/>
    <s v="NF SERVICOS DO"/>
    <n v="332650"/>
    <d v="2025-05-27T00:00:00"/>
    <n v="339369"/>
    <d v="2025-05-28T00:00:00"/>
    <m/>
    <n v="276.57"/>
    <d v="2025-06-27T00:00:00"/>
    <s v="E0230917"/>
    <s v="PD023917"/>
    <s v="Serviços de Publicidade Eletrônica"/>
    <n v="263.29000000000002"/>
    <m/>
    <x v="0"/>
    <m/>
    <m/>
    <m/>
    <s v="2 - FATURADO"/>
    <n v="0"/>
    <x v="0"/>
    <x v="1"/>
    <m/>
  </r>
  <r>
    <x v="1141"/>
    <s v="45.128.816/0001-33"/>
    <s v="NF SERVICOS DO"/>
    <n v="327697"/>
    <d v="2025-05-07T00:00:00"/>
    <n v="334389"/>
    <d v="2025-05-07T00:00:00"/>
    <m/>
    <n v="414.85"/>
    <d v="2025-06-06T00:00:00"/>
    <s v="E0240872"/>
    <s v="PD024872"/>
    <s v="Serviços de Publicidade Eletrônica"/>
    <n v="394.94"/>
    <m/>
    <x v="0"/>
    <m/>
    <m/>
    <m/>
    <s v="2 - FATURADO"/>
    <n v="0"/>
    <x v="0"/>
    <x v="1"/>
    <m/>
  </r>
  <r>
    <x v="1141"/>
    <s v="45.128.816/0001-33"/>
    <s v="NF SERVICOS DO"/>
    <n v="328430"/>
    <d v="2025-05-09T00:00:00"/>
    <n v="335125"/>
    <d v="2025-05-12T00:00:00"/>
    <m/>
    <n v="322.67"/>
    <d v="2025-06-11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41"/>
    <s v="45.128.816/0001-33"/>
    <s v="NF SERVICOS DO"/>
    <n v="329276"/>
    <d v="2025-05-13T00:00:00"/>
    <n v="335977"/>
    <d v="2025-05-14T00:00:00"/>
    <m/>
    <n v="368.76"/>
    <d v="2025-06-13T00:00:00"/>
    <s v="E0240872"/>
    <s v="PD024872"/>
    <s v="Serviços de Publicidade Eletrônica"/>
    <n v="351.06"/>
    <m/>
    <x v="0"/>
    <m/>
    <m/>
    <m/>
    <s v="2 - FATURADO"/>
    <n v="0"/>
    <x v="0"/>
    <x v="1"/>
    <m/>
  </r>
  <r>
    <x v="1141"/>
    <s v="45.128.816/0001-33"/>
    <s v="NF SERVICOS"/>
    <n v="185984"/>
    <d v="2025-05-14T00:00:00"/>
    <n v="1966618"/>
    <d v="2025-05-14T00:00:00"/>
    <d v="2025-04-01T00:00:00"/>
    <n v="1470.54"/>
    <d v="2025-06-13T00:00:00"/>
    <s v="E0220524"/>
    <s v="PD022524"/>
    <s v="PREFEITURA - SIM"/>
    <n v="1399.95"/>
    <d v="2025-04-01T00:00:00"/>
    <x v="0"/>
    <s v="Nº 27/2022"/>
    <s v="049/2022"/>
    <s v="954749/0002 -  359.00004366/2024-74- APPS/ITO"/>
    <s v="2 - FATURADO"/>
    <n v="0"/>
    <x v="0"/>
    <x v="0"/>
    <m/>
  </r>
  <r>
    <x v="1141"/>
    <s v="45.128.816/0001-33"/>
    <s v="NF SERVICOS DO"/>
    <n v="330970"/>
    <d v="2025-05-20T00:00:00"/>
    <n v="337679"/>
    <d v="2025-05-21T00:00:00"/>
    <m/>
    <n v="322.67"/>
    <d v="2025-06-20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1142"/>
    <s v="45.131.885/0001-04"/>
    <s v="NF SERVICOS"/>
    <n v="179654"/>
    <d v="2025-02-12T00:00:00"/>
    <n v="1921542"/>
    <d v="2025-02-12T00:00:00"/>
    <d v="2025-01-01T00:00:00"/>
    <n v="6196.98"/>
    <d v="2025-03-14T00:00:00"/>
    <s v="E0240614"/>
    <s v="PD024614"/>
    <s v="PREFEITURA - CADASTRO"/>
    <n v="5899.52"/>
    <d v="2025-01-01T00:00:00"/>
    <x v="0"/>
    <s v="53/2024"/>
    <s v="131/2024"/>
    <s v="359.00007091/2024-21 APPS\ITO"/>
    <s v="2 - FATURADO"/>
    <n v="77"/>
    <x v="8"/>
    <x v="0"/>
    <m/>
  </r>
  <r>
    <x v="1142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51"/>
    <x v="5"/>
    <x v="13"/>
    <m/>
  </r>
  <r>
    <x v="1142"/>
    <s v="45.131.885/0001-04"/>
    <s v="NF SERVICOS DO"/>
    <n v="318710"/>
    <d v="2025-03-25T00:00:00"/>
    <n v="325364"/>
    <d v="2025-03-26T00:00:00"/>
    <m/>
    <n v="387.2"/>
    <d v="2025-04-25T00:00:00"/>
    <s v="E0220602"/>
    <s v="PD022602"/>
    <s v="Serviços de Publicidade Eletrônica"/>
    <n v="368.61"/>
    <m/>
    <x v="0"/>
    <m/>
    <m/>
    <m/>
    <s v="2 - FATURADO"/>
    <n v="35"/>
    <x v="5"/>
    <x v="1"/>
    <m/>
  </r>
  <r>
    <x v="1142"/>
    <s v="45.131.885/0001-04"/>
    <s v="NF SERVICOS DO"/>
    <n v="318712"/>
    <d v="2025-03-25T00:00:00"/>
    <n v="325366"/>
    <d v="2025-03-26T00:00:00"/>
    <m/>
    <n v="608.45000000000005"/>
    <d v="2025-04-25T00:00:00"/>
    <s v="E0220602"/>
    <s v="PD022602"/>
    <s v="Serviços de Publicidade Eletrônica"/>
    <n v="579.24"/>
    <m/>
    <x v="0"/>
    <m/>
    <m/>
    <m/>
    <s v="2 - FATURADO"/>
    <n v="35"/>
    <x v="5"/>
    <x v="1"/>
    <m/>
  </r>
  <r>
    <x v="1142"/>
    <s v="45.131.885/0001-04"/>
    <s v="NF SERVICOS DO"/>
    <n v="319245"/>
    <d v="2025-03-26T00:00:00"/>
    <n v="325902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34"/>
    <x v="5"/>
    <x v="1"/>
    <m/>
  </r>
  <r>
    <x v="1142"/>
    <s v="45.131.885/0001-04"/>
    <s v="NF SERVICOS DO"/>
    <n v="319303"/>
    <d v="2025-03-26T00:00:00"/>
    <n v="325960"/>
    <d v="2025-03-27T00:00:00"/>
    <m/>
    <n v="276.57"/>
    <d v="2025-04-26T00:00:00"/>
    <s v="E0220602"/>
    <s v="PD022602"/>
    <s v="Serviços de Publicidade Eletrônica"/>
    <n v="263.29000000000002"/>
    <m/>
    <x v="0"/>
    <m/>
    <m/>
    <m/>
    <s v="2 - FATURADO"/>
    <n v="34"/>
    <x v="5"/>
    <x v="1"/>
    <m/>
  </r>
  <r>
    <x v="1142"/>
    <s v="45.131.885/0001-04"/>
    <s v="NF SERVICOS DO"/>
    <n v="319304"/>
    <d v="2025-03-26T00:00:00"/>
    <n v="325961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34"/>
    <x v="5"/>
    <x v="1"/>
    <m/>
  </r>
  <r>
    <x v="1142"/>
    <s v="45.131.885/0001-04"/>
    <s v="NF SERVICOS DO"/>
    <n v="319305"/>
    <d v="2025-03-26T00:00:00"/>
    <n v="325962"/>
    <d v="2025-03-27T00:00:00"/>
    <m/>
    <n v="442.51"/>
    <d v="2025-04-26T00:00:00"/>
    <s v="E0220602"/>
    <s v="PD022602"/>
    <s v="Serviços de Publicidade Eletrônica"/>
    <n v="421.27"/>
    <m/>
    <x v="0"/>
    <m/>
    <m/>
    <m/>
    <s v="2 - FATURADO"/>
    <n v="34"/>
    <x v="5"/>
    <x v="1"/>
    <m/>
  </r>
  <r>
    <x v="1142"/>
    <s v="45.131.885/0001-04"/>
    <s v="NF SERVICOS DO"/>
    <n v="319306"/>
    <d v="2025-03-26T00:00:00"/>
    <n v="325963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34"/>
    <x v="5"/>
    <x v="1"/>
    <m/>
  </r>
  <r>
    <x v="1142"/>
    <s v="45.131.885/0001-04"/>
    <s v="NF SERVICOS DO"/>
    <n v="319307"/>
    <d v="2025-03-26T00:00:00"/>
    <n v="325964"/>
    <d v="2025-03-27T00:00:00"/>
    <m/>
    <n v="608.45000000000005"/>
    <d v="2025-04-26T00:00:00"/>
    <s v="E0220602"/>
    <s v="PD022602"/>
    <s v="Serviços de Publicidade Eletrônica"/>
    <n v="579.24"/>
    <m/>
    <x v="0"/>
    <m/>
    <m/>
    <m/>
    <s v="2 - FATURADO"/>
    <n v="34"/>
    <x v="5"/>
    <x v="1"/>
    <m/>
  </r>
  <r>
    <x v="1142"/>
    <s v="45.131.885/0001-04"/>
    <s v="NF SERVICOS DO"/>
    <n v="319678"/>
    <d v="2025-03-27T00:00:00"/>
    <n v="326337"/>
    <d v="2025-03-28T00:00:00"/>
    <m/>
    <n v="387.2"/>
    <d v="2025-04-27T00:00:00"/>
    <s v="E0220602"/>
    <s v="PD022602"/>
    <s v="Serviços de Publicidade Eletrônica"/>
    <n v="368.61"/>
    <m/>
    <x v="0"/>
    <m/>
    <m/>
    <m/>
    <s v="2 - FATURADO"/>
    <n v="33"/>
    <x v="5"/>
    <x v="1"/>
    <m/>
  </r>
  <r>
    <x v="1142"/>
    <s v="45.131.885/0001-04"/>
    <s v="NF SERVICOS DO"/>
    <n v="319679"/>
    <d v="2025-03-27T00:00:00"/>
    <n v="326338"/>
    <d v="2025-03-28T00:00:00"/>
    <m/>
    <n v="276.57"/>
    <d v="2025-04-27T00:00:00"/>
    <s v="E0220602"/>
    <s v="PD022602"/>
    <s v="Serviços de Publicidade Eletrônica"/>
    <n v="263.29000000000002"/>
    <m/>
    <x v="0"/>
    <m/>
    <m/>
    <m/>
    <s v="2 - FATURADO"/>
    <n v="33"/>
    <x v="5"/>
    <x v="1"/>
    <m/>
  </r>
  <r>
    <x v="1142"/>
    <s v="45.131.885/0001-04"/>
    <s v="NF SERVICOS DO"/>
    <n v="320033"/>
    <d v="2025-03-31T00:00:00"/>
    <n v="326698"/>
    <d v="2025-04-01T00:00:00"/>
    <m/>
    <n v="276.57"/>
    <d v="2025-05-01T00:00:00"/>
    <s v="E0220602"/>
    <s v="PD022602"/>
    <s v="Serviços de Publicidade Eletrônica"/>
    <n v="263.29000000000002"/>
    <m/>
    <x v="0"/>
    <m/>
    <m/>
    <m/>
    <s v="2 - FATURADO"/>
    <n v="29"/>
    <x v="7"/>
    <x v="1"/>
    <m/>
  </r>
  <r>
    <x v="1142"/>
    <s v="45.131.885/0001-04"/>
    <s v="NF SERVICOS DO"/>
    <n v="320780"/>
    <d v="2025-04-01T00:00:00"/>
    <n v="327446"/>
    <d v="2025-04-07T00:00:00"/>
    <m/>
    <n v="442.51"/>
    <d v="2025-05-07T00:00:00"/>
    <s v="E0220602"/>
    <s v="PD022602"/>
    <s v="Serviços de Publicidade Eletrônica"/>
    <n v="421.27"/>
    <m/>
    <x v="0"/>
    <m/>
    <m/>
    <m/>
    <s v="2 - FATURADO"/>
    <n v="23"/>
    <x v="7"/>
    <x v="1"/>
    <m/>
  </r>
  <r>
    <x v="1142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0"/>
    <m/>
    <s v="PD-PRC-2021/00519"/>
    <m/>
    <s v="2 - FATURADO"/>
    <n v="27"/>
    <x v="7"/>
    <x v="13"/>
    <m/>
  </r>
  <r>
    <x v="1142"/>
    <s v="45.131.885/0001-04"/>
    <s v="NF SERVICOS"/>
    <n v="183169"/>
    <d v="2025-04-07T00:00:00"/>
    <n v="1950924"/>
    <d v="2025-04-07T00:00:00"/>
    <d v="2025-03-01T00:00:00"/>
    <n v="8904"/>
    <d v="2025-05-07T00:00:00"/>
    <s v="E0241049"/>
    <s v="PD024473"/>
    <s v="EMAIL COMO SERVICO"/>
    <n v="8476.61"/>
    <d v="2025-03-01T00:00:00"/>
    <x v="0"/>
    <s v="131/2024"/>
    <s v="224/2024"/>
    <s v="359.00009132/2024-13 - ITO"/>
    <s v="2 - FATURADO"/>
    <n v="23"/>
    <x v="7"/>
    <x v="0"/>
    <m/>
  </r>
  <r>
    <x v="1142"/>
    <s v="45.131.885/0001-04"/>
    <s v="NF SERVICOS DO"/>
    <n v="320973"/>
    <d v="2025-04-07T00:00:00"/>
    <n v="327644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0976"/>
    <d v="2025-04-07T00:00:00"/>
    <n v="327647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401"/>
    <d v="2025-04-07T00:00:00"/>
    <n v="328072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603"/>
    <d v="2025-04-07T00:00:00"/>
    <n v="328274"/>
    <d v="2025-04-07T00:00:00"/>
    <m/>
    <n v="331.88"/>
    <d v="2025-05-07T00:00:00"/>
    <s v="E0220602"/>
    <s v="PD022602"/>
    <s v="Serviços de Publicidade Eletrônica"/>
    <n v="315.95"/>
    <m/>
    <x v="0"/>
    <m/>
    <m/>
    <m/>
    <s v="2 - FATURADO"/>
    <n v="23"/>
    <x v="7"/>
    <x v="1"/>
    <m/>
  </r>
  <r>
    <x v="1142"/>
    <s v="45.131.885/0001-04"/>
    <s v="NF SERVICOS DO"/>
    <n v="321627"/>
    <d v="2025-04-07T00:00:00"/>
    <n v="328298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631"/>
    <d v="2025-04-07T00:00:00"/>
    <n v="328302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632"/>
    <d v="2025-04-07T00:00:00"/>
    <n v="328303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633"/>
    <d v="2025-04-07T00:00:00"/>
    <n v="328304"/>
    <d v="2025-04-07T00:00:00"/>
    <m/>
    <n v="387.2"/>
    <d v="2025-05-07T00:00:00"/>
    <s v="E0220602"/>
    <s v="PD022602"/>
    <s v="Serviços de Publicidade Eletrônica"/>
    <n v="368.61"/>
    <m/>
    <x v="0"/>
    <m/>
    <m/>
    <m/>
    <s v="2 - FATURADO"/>
    <n v="23"/>
    <x v="7"/>
    <x v="1"/>
    <m/>
  </r>
  <r>
    <x v="1142"/>
    <s v="45.131.885/0001-04"/>
    <s v="NF SERVICOS DO"/>
    <n v="321778"/>
    <d v="2025-04-07T00:00:00"/>
    <n v="328449"/>
    <d v="2025-04-08T00:00:00"/>
    <m/>
    <n v="442.51"/>
    <d v="2025-05-08T00:00:00"/>
    <s v="E0220602"/>
    <s v="PD022602"/>
    <s v="Serviços de Publicidade Eletrônica"/>
    <n v="421.27"/>
    <m/>
    <x v="0"/>
    <m/>
    <m/>
    <m/>
    <s v="2 - FATURADO"/>
    <n v="22"/>
    <x v="7"/>
    <x v="1"/>
    <m/>
  </r>
  <r>
    <x v="1142"/>
    <s v="45.131.885/0001-04"/>
    <s v="NF SERVICOS DO"/>
    <n v="321797"/>
    <d v="2025-04-07T00:00:00"/>
    <n v="328468"/>
    <d v="2025-04-08T00:00:00"/>
    <m/>
    <n v="387.2"/>
    <d v="2025-05-08T00:00:00"/>
    <s v="E0220602"/>
    <s v="PD022602"/>
    <s v="Serviços de Publicidade Eletrônica"/>
    <n v="368.61"/>
    <m/>
    <x v="0"/>
    <m/>
    <m/>
    <m/>
    <s v="2 - FATURADO"/>
    <n v="22"/>
    <x v="7"/>
    <x v="1"/>
    <m/>
  </r>
  <r>
    <x v="1142"/>
    <s v="45.131.885/0001-04"/>
    <s v="NF SERVICOS DO"/>
    <n v="321806"/>
    <d v="2025-04-07T00:00:00"/>
    <n v="328477"/>
    <d v="2025-04-08T00:00:00"/>
    <m/>
    <n v="221.26"/>
    <d v="2025-05-08T00:00:00"/>
    <s v="E0220602"/>
    <s v="PD022602"/>
    <s v="Serviços de Publicidade Eletrônica"/>
    <n v="210.64"/>
    <m/>
    <x v="0"/>
    <m/>
    <m/>
    <m/>
    <s v="2 - FATURADO"/>
    <n v="22"/>
    <x v="7"/>
    <x v="1"/>
    <m/>
  </r>
  <r>
    <x v="1142"/>
    <s v="45.131.885/0001-04"/>
    <s v="NF SERVICOS DO"/>
    <n v="321953"/>
    <d v="2025-04-07T00:00:00"/>
    <n v="328624"/>
    <d v="2025-04-08T00:00:00"/>
    <m/>
    <n v="387.2"/>
    <d v="2025-05-08T00:00:00"/>
    <s v="E0220602"/>
    <s v="PD022602"/>
    <s v="Serviços de Publicidade Eletrônica"/>
    <n v="368.61"/>
    <m/>
    <x v="0"/>
    <m/>
    <m/>
    <m/>
    <s v="2 - FATURADO"/>
    <n v="22"/>
    <x v="7"/>
    <x v="1"/>
    <m/>
  </r>
  <r>
    <x v="1142"/>
    <s v="45.131.885/0001-04"/>
    <s v="NF SERVICOS DO"/>
    <n v="321969"/>
    <d v="2025-04-07T00:00:00"/>
    <n v="328640"/>
    <d v="2025-04-08T00:00:00"/>
    <m/>
    <n v="221.26"/>
    <d v="2025-05-08T00:00:00"/>
    <s v="E0220602"/>
    <s v="PD022602"/>
    <s v="Serviços de Publicidade Eletrônica"/>
    <n v="210.64"/>
    <m/>
    <x v="0"/>
    <m/>
    <m/>
    <m/>
    <s v="2 - FATURADO"/>
    <n v="22"/>
    <x v="7"/>
    <x v="1"/>
    <m/>
  </r>
  <r>
    <x v="1142"/>
    <s v="45.131.885/0001-04"/>
    <s v="NF SERVICOS DO"/>
    <n v="322314"/>
    <d v="2025-04-08T00:00:00"/>
    <n v="328986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21"/>
    <x v="7"/>
    <x v="1"/>
    <m/>
  </r>
  <r>
    <x v="1142"/>
    <s v="45.131.885/0001-04"/>
    <s v="NF SERVICOS DO"/>
    <n v="322315"/>
    <d v="2025-04-08T00:00:00"/>
    <n v="328987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21"/>
    <x v="7"/>
    <x v="1"/>
    <m/>
  </r>
  <r>
    <x v="1142"/>
    <s v="45.131.885/0001-04"/>
    <s v="NF SERVICOS DO"/>
    <n v="322316"/>
    <d v="2025-04-08T00:00:00"/>
    <n v="328988"/>
    <d v="2025-04-09T00:00:00"/>
    <m/>
    <n v="387.2"/>
    <d v="2025-05-09T00:00:00"/>
    <s v="E0220602"/>
    <s v="PD022602"/>
    <s v="Serviços de Publicidade Eletrônica"/>
    <n v="368.61"/>
    <m/>
    <x v="0"/>
    <m/>
    <m/>
    <m/>
    <s v="2 - FATURADO"/>
    <n v="21"/>
    <x v="7"/>
    <x v="1"/>
    <m/>
  </r>
  <r>
    <x v="1142"/>
    <s v="45.131.885/0001-04"/>
    <s v="NF SERVICOS DO"/>
    <n v="322510"/>
    <d v="2025-04-09T00:00:00"/>
    <n v="329183"/>
    <d v="2025-04-10T00:00:00"/>
    <m/>
    <n v="387.2"/>
    <d v="2025-05-10T00:00:00"/>
    <s v="E0220602"/>
    <s v="PD022602"/>
    <s v="Serviços de Publicidade Eletrônica"/>
    <n v="368.61"/>
    <m/>
    <x v="0"/>
    <m/>
    <m/>
    <m/>
    <s v="2 - FATURADO"/>
    <n v="20"/>
    <x v="7"/>
    <x v="1"/>
    <m/>
  </r>
  <r>
    <x v="1142"/>
    <s v="45.131.885/0001-04"/>
    <s v="NF SERVICOS DO"/>
    <n v="322792"/>
    <d v="2025-04-10T00:00:00"/>
    <n v="329467"/>
    <d v="2025-04-11T00:00:00"/>
    <m/>
    <n v="387.2"/>
    <d v="2025-05-11T00:00:00"/>
    <s v="E0220602"/>
    <s v="PD022602"/>
    <s v="Serviços de Publicidade Eletrônica"/>
    <n v="368.61"/>
    <m/>
    <x v="0"/>
    <m/>
    <m/>
    <m/>
    <s v="2 - FATURADO"/>
    <n v="19"/>
    <x v="7"/>
    <x v="1"/>
    <m/>
  </r>
  <r>
    <x v="1142"/>
    <s v="45.131.885/0001-04"/>
    <s v="NF SERVICOS DO"/>
    <n v="322793"/>
    <d v="2025-04-10T00:00:00"/>
    <n v="329468"/>
    <d v="2025-04-11T00:00:00"/>
    <m/>
    <n v="276.57"/>
    <d v="2025-05-11T00:00:00"/>
    <s v="E0220602"/>
    <s v="PD022602"/>
    <s v="Serviços de Publicidade Eletrônica"/>
    <n v="263.29000000000002"/>
    <m/>
    <x v="0"/>
    <m/>
    <m/>
    <m/>
    <s v="2 - FATURADO"/>
    <n v="19"/>
    <x v="7"/>
    <x v="1"/>
    <m/>
  </r>
  <r>
    <x v="1142"/>
    <s v="45.131.885/0001-04"/>
    <s v="NF SERVICOS DO"/>
    <n v="322794"/>
    <d v="2025-04-10T00:00:00"/>
    <n v="329469"/>
    <d v="2025-04-11T00:00:00"/>
    <m/>
    <n v="276.57"/>
    <d v="2025-05-11T00:00:00"/>
    <s v="E0220602"/>
    <s v="PD022602"/>
    <s v="Serviços de Publicidade Eletrônica"/>
    <n v="263.29000000000002"/>
    <m/>
    <x v="0"/>
    <m/>
    <m/>
    <m/>
    <s v="2 - FATURADO"/>
    <n v="19"/>
    <x v="7"/>
    <x v="1"/>
    <m/>
  </r>
  <r>
    <x v="1142"/>
    <s v="45.131.885/0001-04"/>
    <s v="NF SERVICOS DO"/>
    <n v="324779"/>
    <d v="2025-04-17T00:00:00"/>
    <n v="331460"/>
    <d v="2025-04-22T00:00:00"/>
    <m/>
    <n v="387.2"/>
    <d v="2025-05-22T00:00:00"/>
    <s v="E0220602"/>
    <s v="PD022602"/>
    <s v="Serviços de Publicidade Eletrônica"/>
    <n v="368.61"/>
    <m/>
    <x v="0"/>
    <m/>
    <m/>
    <m/>
    <s v="2 - FATURADO"/>
    <n v="8"/>
    <x v="7"/>
    <x v="1"/>
    <m/>
  </r>
  <r>
    <x v="1142"/>
    <s v="45.131.885/0001-04"/>
    <s v="NF SERVICOS DO"/>
    <n v="325053"/>
    <d v="2025-04-22T00:00:00"/>
    <n v="331735"/>
    <d v="2025-04-23T00:00:00"/>
    <m/>
    <n v="387.2"/>
    <d v="2025-05-23T00:00:00"/>
    <s v="E0220602"/>
    <s v="PD022602"/>
    <s v="Serviços de Publicidade Eletrônica"/>
    <n v="368.61"/>
    <m/>
    <x v="0"/>
    <m/>
    <m/>
    <m/>
    <s v="2 - FATURADO"/>
    <n v="7"/>
    <x v="7"/>
    <x v="1"/>
    <m/>
  </r>
  <r>
    <x v="1142"/>
    <s v="45.131.885/0001-04"/>
    <s v="NF SERVICOS DO"/>
    <n v="325054"/>
    <d v="2025-04-22T00:00:00"/>
    <n v="331736"/>
    <d v="2025-04-23T00:00:00"/>
    <m/>
    <n v="387.2"/>
    <d v="2025-05-23T00:00:00"/>
    <s v="E0220602"/>
    <s v="PD022602"/>
    <s v="Serviços de Publicidade Eletrônica"/>
    <n v="368.61"/>
    <m/>
    <x v="0"/>
    <m/>
    <m/>
    <m/>
    <s v="2 - FATURADO"/>
    <n v="7"/>
    <x v="7"/>
    <x v="1"/>
    <m/>
  </r>
  <r>
    <x v="1142"/>
    <s v="45.131.885/0001-04"/>
    <s v="NF SERVICOS DO"/>
    <n v="325055"/>
    <d v="2025-04-22T00:00:00"/>
    <n v="331737"/>
    <d v="2025-04-23T00:00:00"/>
    <m/>
    <n v="276.57"/>
    <d v="2025-05-23T00:00:00"/>
    <s v="E0220602"/>
    <s v="PD022602"/>
    <s v="Serviços de Publicidade Eletrônica"/>
    <n v="263.29000000000002"/>
    <m/>
    <x v="0"/>
    <m/>
    <m/>
    <m/>
    <s v="2 - FATURADO"/>
    <n v="7"/>
    <x v="7"/>
    <x v="1"/>
    <m/>
  </r>
  <r>
    <x v="1142"/>
    <s v="45.131.885/0001-04"/>
    <s v="NF SERVICOS DO"/>
    <n v="325056"/>
    <d v="2025-04-22T00:00:00"/>
    <n v="331738"/>
    <d v="2025-04-23T00:00:00"/>
    <m/>
    <n v="276.57"/>
    <d v="2025-05-23T00:00:00"/>
    <s v="E0220602"/>
    <s v="PD022602"/>
    <s v="Serviços de Publicidade Eletrônica"/>
    <n v="263.29000000000002"/>
    <m/>
    <x v="0"/>
    <m/>
    <m/>
    <m/>
    <s v="2 - FATURADO"/>
    <n v="7"/>
    <x v="7"/>
    <x v="1"/>
    <m/>
  </r>
  <r>
    <x v="1142"/>
    <s v="45.131.885/0001-04"/>
    <s v="NF SERVICOS DO"/>
    <n v="325306"/>
    <d v="2025-04-23T00:00:00"/>
    <n v="331989"/>
    <d v="2025-04-24T00:00:00"/>
    <m/>
    <n v="387.2"/>
    <d v="2025-05-24T00:00:00"/>
    <s v="E0220602"/>
    <s v="PD022602"/>
    <s v="Serviços de Publicidade Eletrônica"/>
    <n v="368.61"/>
    <m/>
    <x v="0"/>
    <m/>
    <m/>
    <m/>
    <s v="2 - FATURADO"/>
    <n v="6"/>
    <x v="7"/>
    <x v="1"/>
    <m/>
  </r>
  <r>
    <x v="1142"/>
    <s v="45.131.885/0001-04"/>
    <s v="NF SERVICOS DO"/>
    <n v="325307"/>
    <d v="2025-04-23T00:00:00"/>
    <n v="331990"/>
    <d v="2025-04-24T00:00:00"/>
    <m/>
    <n v="221.26"/>
    <d v="2025-05-24T00:00:00"/>
    <s v="E0220602"/>
    <s v="PD022602"/>
    <s v="Serviços de Publicidade Eletrônica"/>
    <n v="210.64"/>
    <m/>
    <x v="0"/>
    <m/>
    <m/>
    <m/>
    <s v="2 - FATURADO"/>
    <n v="6"/>
    <x v="7"/>
    <x v="1"/>
    <m/>
  </r>
  <r>
    <x v="1142"/>
    <s v="45.131.885/0001-04"/>
    <s v="NF SERVICOS DO"/>
    <n v="325308"/>
    <d v="2025-04-23T00:00:00"/>
    <n v="331991"/>
    <d v="2025-04-24T00:00:00"/>
    <m/>
    <n v="165.94"/>
    <d v="2025-05-24T00:00:00"/>
    <s v="E0220602"/>
    <s v="PD022602"/>
    <s v="Serviços de Publicidade Eletrônica"/>
    <n v="157.97"/>
    <m/>
    <x v="0"/>
    <m/>
    <m/>
    <m/>
    <s v="2 - FATURADO"/>
    <n v="6"/>
    <x v="7"/>
    <x v="1"/>
    <m/>
  </r>
  <r>
    <x v="1142"/>
    <s v="45.131.885/0001-04"/>
    <s v="NF SERVICOS DO"/>
    <n v="325519"/>
    <d v="2025-04-24T00:00:00"/>
    <n v="332202"/>
    <d v="2025-04-25T00:00:00"/>
    <m/>
    <n v="387.2"/>
    <d v="2025-05-25T00:00:00"/>
    <s v="E0220602"/>
    <s v="PD022602"/>
    <s v="Serviços de Publicidade Eletrônica"/>
    <n v="368.61"/>
    <m/>
    <x v="0"/>
    <m/>
    <m/>
    <m/>
    <s v="2 - FATURADO"/>
    <n v="5"/>
    <x v="7"/>
    <x v="1"/>
    <m/>
  </r>
  <r>
    <x v="1142"/>
    <s v="45.131.885/0001-04"/>
    <s v="NF SERVICOS DO"/>
    <n v="325520"/>
    <d v="2025-04-24T00:00:00"/>
    <n v="332203"/>
    <d v="2025-04-25T00:00:00"/>
    <m/>
    <n v="331.88"/>
    <d v="2025-05-25T00:00:00"/>
    <s v="E0220602"/>
    <s v="PD022602"/>
    <s v="Serviços de Publicidade Eletrônica"/>
    <n v="315.95"/>
    <m/>
    <x v="0"/>
    <m/>
    <m/>
    <m/>
    <s v="2 - FATURADO"/>
    <n v="5"/>
    <x v="7"/>
    <x v="1"/>
    <m/>
  </r>
  <r>
    <x v="1142"/>
    <s v="45.131.885/0001-04"/>
    <s v="NF SERVICOS DO"/>
    <n v="325521"/>
    <d v="2025-04-24T00:00:00"/>
    <n v="332204"/>
    <d v="2025-04-25T00:00:00"/>
    <m/>
    <n v="276.57"/>
    <d v="2025-05-25T00:00:00"/>
    <s v="E0220602"/>
    <s v="PD022602"/>
    <s v="Serviços de Publicidade Eletrônica"/>
    <n v="263.29000000000002"/>
    <m/>
    <x v="0"/>
    <m/>
    <m/>
    <m/>
    <s v="2 - FATURADO"/>
    <n v="5"/>
    <x v="7"/>
    <x v="1"/>
    <m/>
  </r>
  <r>
    <x v="1142"/>
    <s v="45.131.885/0001-04"/>
    <s v="NF SERVICOS DO"/>
    <n v="325812"/>
    <d v="2025-04-25T00:00:00"/>
    <n v="332500"/>
    <d v="2025-04-28T00:00:00"/>
    <m/>
    <n v="276.57"/>
    <d v="2025-05-28T00:00:00"/>
    <s v="E0220602"/>
    <s v="PD022602"/>
    <s v="Serviços de Publicidade Eletrônica"/>
    <n v="263.29000000000002"/>
    <m/>
    <x v="0"/>
    <m/>
    <m/>
    <m/>
    <s v="2 - FATURADO"/>
    <n v="2"/>
    <x v="7"/>
    <x v="1"/>
    <m/>
  </r>
  <r>
    <x v="1142"/>
    <s v="45.131.885/0001-04"/>
    <s v="NF SERVICOS DO"/>
    <n v="326230"/>
    <d v="2025-04-29T00:00:00"/>
    <n v="332920"/>
    <d v="2025-04-29T00:00:00"/>
    <m/>
    <n v="276.57"/>
    <d v="2025-05-29T00:00:00"/>
    <s v="E0220602"/>
    <s v="PD022602"/>
    <s v="Serviços de Publicidade Eletrônica"/>
    <n v="263.29000000000002"/>
    <m/>
    <x v="0"/>
    <m/>
    <m/>
    <m/>
    <s v="2 - FATURADO"/>
    <n v="1"/>
    <x v="7"/>
    <x v="1"/>
    <m/>
  </r>
  <r>
    <x v="1142"/>
    <s v="45.131.885/0001-04"/>
    <s v="NF SERVICOS DO"/>
    <n v="326231"/>
    <d v="2025-04-29T00:00:00"/>
    <n v="332921"/>
    <d v="2025-04-29T00:00:00"/>
    <m/>
    <n v="276.57"/>
    <d v="2025-05-29T00:00:00"/>
    <s v="E0220602"/>
    <s v="PD022602"/>
    <s v="Serviços de Publicidade Eletrônica"/>
    <n v="263.29000000000002"/>
    <m/>
    <x v="0"/>
    <m/>
    <m/>
    <m/>
    <s v="2 - FATURADO"/>
    <n v="1"/>
    <x v="7"/>
    <x v="1"/>
    <m/>
  </r>
  <r>
    <x v="1142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0"/>
    <m/>
    <s v="PD-PRC-2021/00519"/>
    <m/>
    <s v="2 - FATURADO"/>
    <n v="0"/>
    <x v="0"/>
    <x v="13"/>
    <m/>
  </r>
  <r>
    <x v="1142"/>
    <s v="45.131.885/0001-04"/>
    <s v="NF SERVICOS DO"/>
    <n v="327593"/>
    <d v="2025-05-07T00:00:00"/>
    <n v="334285"/>
    <d v="2025-05-07T00:00:00"/>
    <m/>
    <n v="387.2"/>
    <d v="2025-06-06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28085"/>
    <d v="2025-05-07T00:00:00"/>
    <n v="334778"/>
    <d v="2025-05-08T00:00:00"/>
    <m/>
    <n v="387.2"/>
    <d v="2025-06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28086"/>
    <d v="2025-05-07T00:00:00"/>
    <n v="334779"/>
    <d v="2025-05-08T00:00:00"/>
    <m/>
    <n v="387.2"/>
    <d v="2025-06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28087"/>
    <d v="2025-05-07T00:00:00"/>
    <n v="334780"/>
    <d v="2025-05-08T00:00:00"/>
    <m/>
    <n v="276.57"/>
    <d v="2025-06-07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28088"/>
    <d v="2025-05-07T00:00:00"/>
    <n v="334781"/>
    <d v="2025-05-08T00:00:00"/>
    <m/>
    <n v="331.88"/>
    <d v="2025-06-07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1142"/>
    <s v="45.131.885/0001-04"/>
    <s v="NF SERVICOS DO"/>
    <n v="328284"/>
    <d v="2025-05-08T00:00:00"/>
    <n v="334977"/>
    <d v="2025-05-09T00:00:00"/>
    <m/>
    <n v="221.26"/>
    <d v="2025-06-08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42"/>
    <s v="45.131.885/0001-04"/>
    <s v="NF SERVICOS DO"/>
    <n v="328285"/>
    <d v="2025-05-08T00:00:00"/>
    <n v="334978"/>
    <d v="2025-05-09T00:00:00"/>
    <m/>
    <n v="387.2"/>
    <d v="2025-06-08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"/>
    <n v="185566"/>
    <d v="2025-05-12T00:00:00"/>
    <n v="1966200"/>
    <d v="2025-05-12T00:00:00"/>
    <d v="2025-04-01T00:00:00"/>
    <n v="8904"/>
    <d v="2025-06-11T00:00:00"/>
    <s v="E0241049"/>
    <s v="PD024473"/>
    <s v="EMAIL COMO SERVICO"/>
    <n v="8476.61"/>
    <d v="2025-04-01T00:00:00"/>
    <x v="0"/>
    <s v="131/2024"/>
    <s v="224/2024"/>
    <s v="359.00009132/2024-13 - ITO"/>
    <s v="2 - FATURADO"/>
    <n v="0"/>
    <x v="0"/>
    <x v="0"/>
    <m/>
  </r>
  <r>
    <x v="1142"/>
    <s v="45.131.885/0001-04"/>
    <s v="NF SERVICOS"/>
    <n v="185824"/>
    <d v="2025-05-13T00:00:00"/>
    <n v="1966458"/>
    <d v="2025-05-13T00:00:00"/>
    <d v="2025-04-01T00:00:00"/>
    <n v="3565.68"/>
    <d v="2025-06-12T00:00:00"/>
    <s v="E0240614"/>
    <s v="PD024614"/>
    <s v="PREFEITURA - CADASTRO"/>
    <n v="3394.53"/>
    <d v="2025-04-01T00:00:00"/>
    <x v="0"/>
    <s v="53/2024"/>
    <s v="131/2024"/>
    <s v="359.00007091/2024-21 APPS\ITO"/>
    <s v="2 - FATURADO"/>
    <n v="0"/>
    <x v="0"/>
    <x v="0"/>
    <m/>
  </r>
  <r>
    <x v="1142"/>
    <s v="45.131.885/0001-04"/>
    <s v="NF SERVICOS DO"/>
    <n v="329279"/>
    <d v="2025-05-13T00:00:00"/>
    <n v="335980"/>
    <d v="2025-05-14T00:00:00"/>
    <m/>
    <n v="331.88"/>
    <d v="2025-06-13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1142"/>
    <s v="45.131.885/0001-04"/>
    <s v="NF SERVICOS DO"/>
    <n v="329397"/>
    <d v="2025-05-13T00:00:00"/>
    <n v="336098"/>
    <d v="2025-05-14T00:00:00"/>
    <m/>
    <n v="221.26"/>
    <d v="2025-06-13T00:00:00"/>
    <s v="E0220602"/>
    <s v="PD022602"/>
    <s v="Serviços de Publicidade Eletrônica"/>
    <n v="210.64"/>
    <m/>
    <x v="0"/>
    <m/>
    <m/>
    <m/>
    <s v="2 - FATURADO"/>
    <n v="0"/>
    <x v="0"/>
    <x v="1"/>
    <m/>
  </r>
  <r>
    <x v="1142"/>
    <s v="45.131.885/0001-04"/>
    <s v="NF SERVICOS DO"/>
    <n v="329398"/>
    <d v="2025-05-13T00:00:00"/>
    <n v="336099"/>
    <d v="2025-05-14T00:00:00"/>
    <m/>
    <n v="387.2"/>
    <d v="2025-06-13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29918"/>
    <d v="2025-05-15T00:00:00"/>
    <n v="336621"/>
    <d v="2025-05-16T00:00:00"/>
    <m/>
    <n v="387.2"/>
    <d v="2025-06-1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0078"/>
    <d v="2025-05-16T00:00:00"/>
    <n v="336786"/>
    <d v="2025-05-19T00:00:00"/>
    <m/>
    <n v="276.57"/>
    <d v="2025-06-18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0200"/>
    <d v="2025-05-16T00:00:00"/>
    <n v="336908"/>
    <d v="2025-05-19T00:00:00"/>
    <m/>
    <n v="276.57"/>
    <d v="2025-06-18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0937"/>
    <d v="2025-05-20T00:00:00"/>
    <n v="337646"/>
    <d v="2025-05-21T00:00:00"/>
    <m/>
    <n v="387.2"/>
    <d v="2025-06-2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0938"/>
    <d v="2025-05-20T00:00:00"/>
    <n v="337647"/>
    <d v="2025-05-21T00:00:00"/>
    <m/>
    <n v="387.2"/>
    <d v="2025-06-2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0939"/>
    <d v="2025-05-20T00:00:00"/>
    <n v="337648"/>
    <d v="2025-05-21T00:00:00"/>
    <m/>
    <n v="387.2"/>
    <d v="2025-06-2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0940"/>
    <d v="2025-05-20T00:00:00"/>
    <n v="337649"/>
    <d v="2025-05-21T00:00:00"/>
    <m/>
    <n v="276.57"/>
    <d v="2025-06-20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1326"/>
    <d v="2025-05-21T00:00:00"/>
    <n v="338035"/>
    <d v="2025-05-22T00:00:00"/>
    <m/>
    <n v="276.57"/>
    <d v="2025-06-21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1327"/>
    <d v="2025-05-21T00:00:00"/>
    <n v="338036"/>
    <d v="2025-05-22T00:00:00"/>
    <m/>
    <n v="387.2"/>
    <d v="2025-06-21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1599"/>
    <d v="2025-05-22T00:00:00"/>
    <n v="338312"/>
    <d v="2025-05-23T00:00:00"/>
    <m/>
    <n v="387.2"/>
    <d v="2025-06-2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1600"/>
    <d v="2025-05-22T00:00:00"/>
    <n v="338313"/>
    <d v="2025-05-23T00:00:00"/>
    <m/>
    <n v="276.57"/>
    <d v="2025-06-22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1940"/>
    <d v="2025-05-23T00:00:00"/>
    <n v="338656"/>
    <d v="2025-05-26T00:00:00"/>
    <m/>
    <n v="387.2"/>
    <d v="2025-06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1941"/>
    <d v="2025-05-23T00:00:00"/>
    <n v="338657"/>
    <d v="2025-05-26T00:00:00"/>
    <m/>
    <n v="387.2"/>
    <d v="2025-06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2"/>
    <s v="45.131.885/0001-04"/>
    <s v="NF SERVICOS DO"/>
    <n v="331942"/>
    <d v="2025-05-23T00:00:00"/>
    <n v="338658"/>
    <d v="2025-05-26T00:00:00"/>
    <m/>
    <n v="276.57"/>
    <d v="2025-06-25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1142"/>
    <s v="45.131.885/0001-04"/>
    <s v="NF SERVICOS DO"/>
    <n v="332326"/>
    <d v="2025-05-26T00:00:00"/>
    <n v="339045"/>
    <d v="2025-05-27T00:00:00"/>
    <m/>
    <n v="165.94"/>
    <d v="2025-06-26T00:00:00"/>
    <s v="E0220602"/>
    <s v="PD022602"/>
    <s v="Serviços de Publicidade Eletrônica"/>
    <n v="157.97"/>
    <m/>
    <x v="0"/>
    <m/>
    <m/>
    <m/>
    <s v="2 - FATURADO"/>
    <n v="0"/>
    <x v="0"/>
    <x v="1"/>
    <m/>
  </r>
  <r>
    <x v="1142"/>
    <s v="45.131.885/0001-04"/>
    <s v="NF SERVICOS DO"/>
    <n v="332327"/>
    <d v="2025-05-26T00:00:00"/>
    <n v="339046"/>
    <d v="2025-05-27T00:00:00"/>
    <m/>
    <n v="442.51"/>
    <d v="2025-06-2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1142"/>
    <s v="45.131.885/0001-04"/>
    <s v="NF SERVICOS DO"/>
    <n v="332328"/>
    <d v="2025-05-26T00:00:00"/>
    <n v="339047"/>
    <d v="2025-05-27T00:00:00"/>
    <m/>
    <n v="387.2"/>
    <d v="2025-06-26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1143"/>
    <s v="45.132.495/0001-40"/>
    <s v="NF SERVICOS"/>
    <n v="183564"/>
    <d v="2025-04-08T00:00:00"/>
    <n v="1951319"/>
    <d v="2025-04-08T00:00:00"/>
    <d v="2025-03-01T00:00:00"/>
    <n v="102481.42"/>
    <d v="2025-05-08T00:00:00"/>
    <s v="E0220813"/>
    <s v="PD022813"/>
    <s v="PREFEITURA - CADASTRO"/>
    <n v="97562.31"/>
    <d v="2025-03-01T00:00:00"/>
    <x v="0"/>
    <s v="NR. 50/2022"/>
    <s v="NR. 53.681/2021"/>
    <s v="359.00003925/2024-29-APPS\ITO"/>
    <s v="2 - FATURADO"/>
    <n v="22"/>
    <x v="7"/>
    <x v="0"/>
    <m/>
  </r>
  <r>
    <x v="1143"/>
    <s v="45.132.495/0001-40"/>
    <s v="NF SERVICOS"/>
    <n v="185748"/>
    <d v="2025-05-13T00:00:00"/>
    <n v="1966382"/>
    <d v="2025-05-13T00:00:00"/>
    <d v="2025-04-01T00:00:00"/>
    <n v="66239.22"/>
    <d v="2025-06-12T00:00:00"/>
    <s v="E0220813"/>
    <s v="PD022813"/>
    <s v="PREFEITURA - CADASTRO"/>
    <n v="63059.74"/>
    <d v="2025-04-01T00:00:00"/>
    <x v="0"/>
    <s v="NR. 50/2022"/>
    <s v="NR. 53.681/2021"/>
    <s v="359.00003925/2024-29-APPS\ITO"/>
    <s v="2 - FATURADO"/>
    <n v="0"/>
    <x v="0"/>
    <x v="0"/>
    <m/>
  </r>
  <r>
    <x v="1144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121"/>
    <x v="3"/>
    <x v="2"/>
    <m/>
  </r>
  <r>
    <x v="1144"/>
    <s v="45.132.719/0001-14"/>
    <s v="NF SERVICOS DO"/>
    <n v="331447"/>
    <d v="2025-05-21T00:00:00"/>
    <n v="338156"/>
    <d v="2025-05-22T00:00:00"/>
    <m/>
    <n v="645.33000000000004"/>
    <d v="2025-06-21T00:00:00"/>
    <s v="E0240935"/>
    <s v="PD024935"/>
    <s v="Serviços de Publicidade Eletrônica"/>
    <n v="614.35"/>
    <m/>
    <x v="0"/>
    <m/>
    <m/>
    <m/>
    <s v="2 - FATURADO"/>
    <n v="0"/>
    <x v="0"/>
    <x v="1"/>
    <m/>
  </r>
  <r>
    <x v="1145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205"/>
    <x v="1"/>
    <x v="1"/>
    <m/>
  </r>
  <r>
    <x v="1145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202"/>
    <x v="1"/>
    <x v="1"/>
    <m/>
  </r>
  <r>
    <x v="1145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201"/>
    <x v="1"/>
    <x v="1"/>
    <m/>
  </r>
  <r>
    <x v="1145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198"/>
    <x v="1"/>
    <x v="1"/>
    <m/>
  </r>
  <r>
    <x v="1145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197"/>
    <x v="1"/>
    <x v="1"/>
    <m/>
  </r>
  <r>
    <x v="1145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177"/>
    <x v="2"/>
    <x v="1"/>
    <m/>
  </r>
  <r>
    <x v="1145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174"/>
    <x v="2"/>
    <x v="1"/>
    <m/>
  </r>
  <r>
    <x v="1145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170"/>
    <x v="2"/>
    <x v="1"/>
    <m/>
  </r>
  <r>
    <x v="1145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167"/>
    <x v="2"/>
    <x v="1"/>
    <m/>
  </r>
  <r>
    <x v="1146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47"/>
    <x v="5"/>
    <x v="1"/>
    <m/>
  </r>
  <r>
    <x v="1146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29"/>
    <x v="7"/>
    <x v="1"/>
    <m/>
  </r>
  <r>
    <x v="1146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0"/>
    <x v="0"/>
    <x v="1"/>
    <m/>
  </r>
  <r>
    <x v="1146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0"/>
    <x v="0"/>
    <x v="1"/>
    <m/>
  </r>
  <r>
    <x v="1146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0"/>
    <x v="0"/>
    <x v="1"/>
    <m/>
  </r>
  <r>
    <x v="1147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113"/>
    <x v="6"/>
    <x v="2"/>
    <m/>
  </r>
  <r>
    <x v="1147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113"/>
    <x v="6"/>
    <x v="2"/>
    <m/>
  </r>
  <r>
    <x v="1147"/>
    <s v="45.138.070/0001-49"/>
    <s v="ND-POUPATEMPO 4.0"/>
    <n v="6223"/>
    <d v="2025-05-06T00:00:00"/>
    <s v="PPT00625"/>
    <s v="PPT00625"/>
    <d v="2025-05-01T00:00:00"/>
    <n v="18886.580000000002"/>
    <d v="2025-06-05T00:00:00"/>
    <s v="PPT00625"/>
    <s v="PP00625"/>
    <s v="IMPLANTACAO E OPERACAO DO POUPATEMPO SANTA FE DO SUL"/>
    <n v="18886.580000000002"/>
    <d v="2025-05-01T00:00:00"/>
    <x v="0"/>
    <m/>
    <s v="PD-PRC-2022/02918"/>
    <m/>
    <s v="2 - FATURADO"/>
    <n v="0"/>
    <x v="0"/>
    <x v="13"/>
    <m/>
  </r>
  <r>
    <x v="1147"/>
    <s v="45.138.070/0001-49"/>
    <s v="NF SERVICOS DO"/>
    <n v="327416"/>
    <d v="2025-05-07T00:00:00"/>
    <n v="334108"/>
    <d v="2025-05-07T00:00:00"/>
    <m/>
    <n v="719.08"/>
    <d v="2025-06-06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1147"/>
    <s v="45.138.070/0001-49"/>
    <s v="NF SERVICOS DO"/>
    <n v="328399"/>
    <d v="2025-05-08T00:00:00"/>
    <n v="335092"/>
    <d v="2025-05-09T00:00:00"/>
    <m/>
    <n v="663.77"/>
    <d v="2025-06-08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47"/>
    <s v="45.138.070/0001-49"/>
    <s v="NF SERVICOS DO"/>
    <n v="329017"/>
    <d v="2025-05-12T00:00:00"/>
    <n v="335718"/>
    <d v="2025-05-14T00:00:00"/>
    <m/>
    <n v="663.77"/>
    <d v="2025-06-13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47"/>
    <s v="45.138.070/0001-49"/>
    <s v="NF SERVICOS"/>
    <n v="185812"/>
    <d v="2025-05-13T00:00:00"/>
    <n v="1966446"/>
    <d v="2025-05-13T00:00:00"/>
    <d v="2025-04-01T00:00:00"/>
    <n v="837.72"/>
    <d v="2025-06-12T00:00:00"/>
    <s v="E0240603"/>
    <s v="PD024603"/>
    <s v="PREFEITURA - CADASTRO"/>
    <n v="797.51"/>
    <d v="2025-04-01T00:00:00"/>
    <x v="0"/>
    <m/>
    <m/>
    <s v="359.00003474/2024-20 - APPS/ITO"/>
    <s v="2 - FATURADO"/>
    <n v="0"/>
    <x v="0"/>
    <x v="0"/>
    <m/>
  </r>
  <r>
    <x v="1147"/>
    <s v="45.138.070/0001-49"/>
    <s v="NF SERVICOS DO"/>
    <n v="329961"/>
    <d v="2025-05-15T00:00:00"/>
    <n v="336664"/>
    <d v="2025-05-16T00:00:00"/>
    <m/>
    <n v="497.83"/>
    <d v="2025-06-15T00:00:00"/>
    <s v="E0230887"/>
    <s v="PD023887"/>
    <s v="Serviços de Publicidade Eletrônica"/>
    <n v="473.93"/>
    <m/>
    <x v="0"/>
    <m/>
    <m/>
    <m/>
    <s v="2 - FATURADO"/>
    <n v="0"/>
    <x v="0"/>
    <x v="1"/>
    <m/>
  </r>
  <r>
    <x v="1147"/>
    <s v="45.138.070/0001-49"/>
    <s v="NF SERVICOS DO"/>
    <n v="330149"/>
    <d v="2025-05-16T00:00:00"/>
    <n v="336857"/>
    <d v="2025-05-19T00:00:00"/>
    <m/>
    <n v="663.77"/>
    <d v="2025-06-18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47"/>
    <s v="45.138.070/0001-49"/>
    <s v="NF SERVICOS DO"/>
    <n v="331388"/>
    <d v="2025-05-21T00:00:00"/>
    <n v="338097"/>
    <d v="2025-05-22T00:00:00"/>
    <m/>
    <n v="553.14"/>
    <d v="2025-06-21T00:00:00"/>
    <s v="E0230887"/>
    <s v="PD023887"/>
    <s v="Serviços de Publicidade Eletrônica"/>
    <n v="526.59"/>
    <m/>
    <x v="0"/>
    <m/>
    <m/>
    <m/>
    <s v="2 - FATURADO"/>
    <n v="0"/>
    <x v="0"/>
    <x v="1"/>
    <m/>
  </r>
  <r>
    <x v="1147"/>
    <s v="45.138.070/0001-49"/>
    <s v="NF SERVICOS DO"/>
    <n v="332103"/>
    <d v="2025-05-23T00:00:00"/>
    <n v="338819"/>
    <d v="2025-05-26T00:00:00"/>
    <m/>
    <n v="1106.28"/>
    <d v="2025-06-25T00:00:00"/>
    <s v="E0230887"/>
    <s v="PD023887"/>
    <s v="Serviços de Publicidade Eletrônica"/>
    <n v="1053.18"/>
    <m/>
    <x v="0"/>
    <m/>
    <m/>
    <m/>
    <s v="2 - FATURADO"/>
    <n v="0"/>
    <x v="0"/>
    <x v="1"/>
    <m/>
  </r>
  <r>
    <x v="1147"/>
    <s v="45.138.070/0001-49"/>
    <s v="NF SERVICOS DO"/>
    <n v="332104"/>
    <d v="2025-05-23T00:00:00"/>
    <n v="338820"/>
    <d v="2025-05-26T00:00:00"/>
    <m/>
    <n v="663.77"/>
    <d v="2025-06-25T00:00:00"/>
    <s v="E0230887"/>
    <s v="PD023887"/>
    <s v="Serviços de Publicidade Eletrônica"/>
    <n v="631.91"/>
    <m/>
    <x v="0"/>
    <m/>
    <m/>
    <m/>
    <s v="2 - FATURADO"/>
    <n v="0"/>
    <x v="0"/>
    <x v="1"/>
    <m/>
  </r>
  <r>
    <x v="1148"/>
    <s v="45.138.088/0001-40"/>
    <s v="NF SERVICOS DO"/>
    <n v="328041"/>
    <d v="2025-05-07T00:00:00"/>
    <n v="334734"/>
    <d v="2025-05-08T00:00:00"/>
    <m/>
    <n v="276.57"/>
    <d v="2025-06-07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48"/>
    <s v="45.138.088/0001-40"/>
    <s v="NF SERVICOS DO"/>
    <n v="328463"/>
    <d v="2025-05-09T00:00:00"/>
    <n v="335158"/>
    <d v="2025-05-12T00:00:00"/>
    <m/>
    <n v="414.85"/>
    <d v="2025-06-11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48"/>
    <s v="45.138.088/0001-40"/>
    <s v="NF SERVICOS DO"/>
    <n v="328855"/>
    <d v="2025-05-12T00:00:00"/>
    <n v="335556"/>
    <d v="2025-05-14T00:00:00"/>
    <m/>
    <n v="3918.07"/>
    <d v="2025-06-13T00:00:00"/>
    <s v="E0231071"/>
    <s v="PD231052"/>
    <s v="Serviços de Publicidade Eletrônica"/>
    <n v="3730"/>
    <m/>
    <x v="0"/>
    <m/>
    <m/>
    <m/>
    <s v="2 - FATURADO"/>
    <n v="0"/>
    <x v="0"/>
    <x v="1"/>
    <m/>
  </r>
  <r>
    <x v="1148"/>
    <s v="45.138.088/0001-40"/>
    <s v="NF SERVICOS DO"/>
    <n v="328903"/>
    <d v="2025-05-12T00:00:00"/>
    <n v="335604"/>
    <d v="2025-05-14T00:00:00"/>
    <m/>
    <n v="507.05"/>
    <d v="2025-06-13T00:00:00"/>
    <s v="E0231071"/>
    <s v="PD231052"/>
    <s v="Serviços de Publicidade Eletrônica"/>
    <n v="482.71"/>
    <m/>
    <x v="0"/>
    <m/>
    <m/>
    <m/>
    <s v="2 - FATURADO"/>
    <n v="0"/>
    <x v="0"/>
    <x v="1"/>
    <m/>
  </r>
  <r>
    <x v="1148"/>
    <s v="45.138.088/0001-40"/>
    <s v="NF SERVICOS DO"/>
    <n v="328957"/>
    <d v="2025-05-12T00:00:00"/>
    <n v="335658"/>
    <d v="2025-05-14T00:00:00"/>
    <m/>
    <n v="230.47"/>
    <d v="2025-06-13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48"/>
    <s v="45.138.088/0001-40"/>
    <s v="NF SERVICOS DO"/>
    <n v="329068"/>
    <d v="2025-05-12T00:00:00"/>
    <n v="335769"/>
    <d v="2025-05-14T00:00:00"/>
    <m/>
    <n v="230.47"/>
    <d v="2025-06-13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48"/>
    <s v="45.138.088/0001-40"/>
    <s v="NF SERVICOS DO"/>
    <n v="329296"/>
    <d v="2025-05-13T00:00:00"/>
    <n v="335997"/>
    <d v="2025-05-14T00:00:00"/>
    <m/>
    <n v="599.23"/>
    <d v="2025-06-13T00:00:00"/>
    <s v="E0231071"/>
    <s v="PD231052"/>
    <s v="Serviços de Publicidade Eletrônica"/>
    <n v="570.47"/>
    <m/>
    <x v="0"/>
    <m/>
    <m/>
    <m/>
    <s v="2 - FATURADO"/>
    <n v="0"/>
    <x v="0"/>
    <x v="1"/>
    <m/>
  </r>
  <r>
    <x v="1148"/>
    <s v="45.138.088/0001-40"/>
    <s v="NF SERVICOS DO"/>
    <n v="329604"/>
    <d v="2025-05-14T00:00:00"/>
    <n v="336306"/>
    <d v="2025-05-15T00:00:00"/>
    <m/>
    <n v="230.47"/>
    <d v="2025-06-14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1148"/>
    <s v="45.138.088/0001-40"/>
    <s v="NF SERVICOS DO"/>
    <n v="329605"/>
    <d v="2025-05-14T00:00:00"/>
    <n v="336307"/>
    <d v="2025-05-15T00:00:00"/>
    <m/>
    <n v="368.76"/>
    <d v="2025-06-14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48"/>
    <s v="45.138.088/0001-40"/>
    <s v="NF SERVICOS DO"/>
    <n v="329606"/>
    <d v="2025-05-14T00:00:00"/>
    <n v="336308"/>
    <d v="2025-05-15T00:00:00"/>
    <m/>
    <n v="276.57"/>
    <d v="2025-06-14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48"/>
    <s v="45.138.088/0001-40"/>
    <s v="NF SERVICOS DO"/>
    <n v="330983"/>
    <d v="2025-05-20T00:00:00"/>
    <n v="337692"/>
    <d v="2025-05-21T00:00:00"/>
    <m/>
    <n v="414.85"/>
    <d v="2025-06-20T00:00:00"/>
    <s v="E0231071"/>
    <s v="PD231052"/>
    <s v="Serviços de Publicidade Eletrônica"/>
    <n v="394.94"/>
    <m/>
    <x v="0"/>
    <m/>
    <m/>
    <m/>
    <s v="2 - FATURADO"/>
    <n v="0"/>
    <x v="0"/>
    <x v="1"/>
    <m/>
  </r>
  <r>
    <x v="1148"/>
    <s v="45.138.088/0001-40"/>
    <s v="NF SERVICOS DO"/>
    <n v="330984"/>
    <d v="2025-05-20T00:00:00"/>
    <n v="337693"/>
    <d v="2025-05-21T00:00:00"/>
    <m/>
    <n v="322.67"/>
    <d v="2025-06-20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48"/>
    <s v="45.138.088/0001-40"/>
    <s v="NF SERVICOS DO"/>
    <n v="330985"/>
    <d v="2025-05-20T00:00:00"/>
    <n v="337694"/>
    <d v="2025-05-21T00:00:00"/>
    <m/>
    <n v="368.76"/>
    <d v="2025-06-20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48"/>
    <s v="45.138.088/0001-40"/>
    <s v="NF SERVICOS DO"/>
    <n v="331437"/>
    <d v="2025-05-21T00:00:00"/>
    <n v="338146"/>
    <d v="2025-05-22T00:00:00"/>
    <m/>
    <n v="322.67"/>
    <d v="2025-06-21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1148"/>
    <s v="45.138.088/0001-40"/>
    <s v="NF SERVICOS DO"/>
    <n v="331438"/>
    <d v="2025-05-21T00:00:00"/>
    <n v="338147"/>
    <d v="2025-05-22T00:00:00"/>
    <m/>
    <n v="368.76"/>
    <d v="2025-06-21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1148"/>
    <s v="45.138.088/0001-40"/>
    <s v="NF SERVICOS DO"/>
    <n v="331598"/>
    <d v="2025-05-22T00:00:00"/>
    <n v="338311"/>
    <d v="2025-05-23T00:00:00"/>
    <m/>
    <n v="276.57"/>
    <d v="2025-06-22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1149"/>
    <s v="45.138.336/0001-53"/>
    <s v="NF SERVICOS"/>
    <n v="185187"/>
    <d v="2025-05-07T00:00:00"/>
    <n v="1965821"/>
    <d v="2025-05-07T00:00:00"/>
    <d v="2025-04-01T00:00:00"/>
    <n v="1881.15"/>
    <d v="2025-06-06T00:00:00"/>
    <s v="E0240420"/>
    <s v="PD024284"/>
    <s v="E-MAIL COMO SERVIÇO, OFICCE BASICO-INTERMEDIARIO"/>
    <n v="1790.85"/>
    <d v="2025-04-01T00:00:00"/>
    <x v="0"/>
    <s v="53/2024"/>
    <s v="38/2024"/>
    <s v="359.00006221/2024-16   ITO"/>
    <s v="2 - FATURADO"/>
    <n v="0"/>
    <x v="0"/>
    <x v="0"/>
    <m/>
  </r>
  <r>
    <x v="1149"/>
    <s v="45.138.336/0001-53"/>
    <s v="NF SERVICOS DO"/>
    <n v="328217"/>
    <d v="2025-05-08T00:00:00"/>
    <n v="334910"/>
    <d v="2025-05-09T00:00:00"/>
    <m/>
    <n v="368.76"/>
    <d v="2025-06-08T00:00:00"/>
    <s v="E0230902"/>
    <s v="PD023902"/>
    <s v="Serviços de Publicidade Eletrônica"/>
    <n v="351.06"/>
    <m/>
    <x v="0"/>
    <m/>
    <m/>
    <m/>
    <s v="2 - FATURADO"/>
    <n v="0"/>
    <x v="0"/>
    <x v="1"/>
    <m/>
  </r>
  <r>
    <x v="1149"/>
    <s v="45.138.336/0001-53"/>
    <s v="NF SERVICOS DO"/>
    <n v="331622"/>
    <d v="2025-05-22T00:00:00"/>
    <n v="338335"/>
    <d v="2025-05-23T00:00:00"/>
    <m/>
    <n v="921.9"/>
    <d v="2025-06-22T00:00:00"/>
    <s v="E0230902"/>
    <s v="PD023902"/>
    <s v="Serviços de Publicidade Eletrônica"/>
    <n v="877.65"/>
    <m/>
    <x v="0"/>
    <m/>
    <m/>
    <m/>
    <s v="2 - FATURADO"/>
    <n v="0"/>
    <x v="0"/>
    <x v="1"/>
    <m/>
  </r>
  <r>
    <x v="1150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85"/>
    <x v="8"/>
    <x v="2"/>
    <m/>
  </r>
  <r>
    <x v="1150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85"/>
    <x v="8"/>
    <x v="2"/>
    <m/>
  </r>
  <r>
    <x v="1150"/>
    <s v="45.139.482/0001-01"/>
    <s v="NF SERVICOS DO"/>
    <n v="323255"/>
    <d v="2025-04-11T00:00:00"/>
    <n v="329933"/>
    <d v="2025-04-14T00:00:00"/>
    <m/>
    <n v="322.67"/>
    <d v="2025-05-14T00:00:00"/>
    <s v="E0231001"/>
    <s v="PD023982"/>
    <s v="Serviços de Publicidade Eletrônica"/>
    <n v="307.18"/>
    <m/>
    <x v="0"/>
    <m/>
    <m/>
    <m/>
    <s v="2 - FATURADO"/>
    <n v="16"/>
    <x v="7"/>
    <x v="1"/>
    <m/>
  </r>
  <r>
    <x v="1150"/>
    <s v="45.139.482/0001-01"/>
    <s v="NF SERVICOS DO"/>
    <n v="327445"/>
    <d v="2025-05-07T00:00:00"/>
    <n v="334137"/>
    <d v="2025-05-07T00:00:00"/>
    <m/>
    <n v="553.14"/>
    <d v="2025-06-06T00:00:00"/>
    <s v="E0231001"/>
    <s v="PD023982"/>
    <s v="Serviços de Publicidade Eletrônica"/>
    <n v="526.59"/>
    <m/>
    <x v="0"/>
    <m/>
    <m/>
    <m/>
    <s v="2 - FATURADO"/>
    <n v="0"/>
    <x v="0"/>
    <x v="1"/>
    <m/>
  </r>
  <r>
    <x v="1150"/>
    <s v="45.139.482/0001-01"/>
    <s v="NF SERVICOS DO"/>
    <n v="328709"/>
    <d v="2025-05-09T00:00:00"/>
    <n v="335404"/>
    <d v="2025-05-12T00:00:00"/>
    <m/>
    <n v="553.14"/>
    <d v="2025-06-11T00:00:00"/>
    <s v="E0231001"/>
    <s v="PD023982"/>
    <s v="Serviços de Publicidade Eletrônica"/>
    <n v="526.59"/>
    <m/>
    <x v="0"/>
    <m/>
    <m/>
    <m/>
    <s v="2 - FATURADO"/>
    <n v="0"/>
    <x v="0"/>
    <x v="1"/>
    <m/>
  </r>
  <r>
    <x v="1150"/>
    <s v="45.139.482/0001-01"/>
    <s v="NF SERVICOS DO"/>
    <n v="330434"/>
    <d v="2025-05-19T00:00:00"/>
    <n v="337142"/>
    <d v="2025-05-20T00:00:00"/>
    <m/>
    <n v="507.05"/>
    <d v="2025-06-19T00:00:00"/>
    <s v="E0231001"/>
    <s v="PD023982"/>
    <s v="Serviços de Publicidade Eletrônica"/>
    <n v="482.71"/>
    <m/>
    <x v="0"/>
    <m/>
    <m/>
    <m/>
    <s v="2 - FATURADO"/>
    <n v="0"/>
    <x v="0"/>
    <x v="1"/>
    <m/>
  </r>
  <r>
    <x v="1150"/>
    <s v="45.139.482/0001-01"/>
    <s v="NF SERVICOS DO"/>
    <n v="331099"/>
    <d v="2025-05-20T00:00:00"/>
    <n v="337808"/>
    <d v="2025-05-21T00:00:00"/>
    <m/>
    <n v="414.85"/>
    <d v="2025-06-20T00:00:00"/>
    <s v="E0231001"/>
    <s v="PD023982"/>
    <s v="Serviços de Publicidade Eletrônica"/>
    <n v="394.94"/>
    <m/>
    <x v="0"/>
    <m/>
    <m/>
    <m/>
    <s v="2 - FATURADO"/>
    <n v="0"/>
    <x v="0"/>
    <x v="1"/>
    <m/>
  </r>
  <r>
    <x v="1150"/>
    <s v="45.139.482/0001-01"/>
    <s v="NF SERVICOS DO"/>
    <n v="331876"/>
    <d v="2025-05-23T00:00:00"/>
    <n v="338592"/>
    <d v="2025-05-26T00:00:00"/>
    <m/>
    <n v="645.33000000000004"/>
    <d v="2025-06-25T00:00:00"/>
    <s v="E0231001"/>
    <s v="PD023982"/>
    <s v="Serviços de Publicidade Eletrônica"/>
    <n v="614.35"/>
    <m/>
    <x v="0"/>
    <m/>
    <m/>
    <m/>
    <s v="2 - FATURADO"/>
    <n v="0"/>
    <x v="0"/>
    <x v="1"/>
    <m/>
  </r>
  <r>
    <x v="1151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686"/>
    <x v="4"/>
    <x v="1"/>
    <m/>
  </r>
  <r>
    <x v="1152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14"/>
    <x v="4"/>
    <x v="1"/>
    <m/>
  </r>
  <r>
    <x v="1152"/>
    <s v="45.141.132/0001-71"/>
    <s v="ND-POUPATEMPO 4.0"/>
    <n v="6206"/>
    <d v="2025-05-06T00:00:00"/>
    <s v="PPT00637"/>
    <s v="PPT00637"/>
    <d v="2025-05-01T00:00:00"/>
    <n v="19435.080000000002"/>
    <d v="2025-06-05T00:00:00"/>
    <s v="PPT00637"/>
    <s v="PP00637"/>
    <s v="IMPLANTACAO E OPERACAO DO POUPATEMPO JOSE BONIFACIO"/>
    <n v="19435.080000000002"/>
    <d v="2025-05-01T00:00:00"/>
    <x v="0"/>
    <m/>
    <s v="PD-PRC-2022/00269"/>
    <m/>
    <s v="2 - FATURADO"/>
    <n v="0"/>
    <x v="0"/>
    <x v="13"/>
    <m/>
  </r>
  <r>
    <x v="1153"/>
    <s v="45.142.353/0001-64"/>
    <s v="NF SERVICOS DO"/>
    <n v="329479"/>
    <d v="2025-05-14T00:00:00"/>
    <n v="336181"/>
    <d v="2025-05-15T00:00:00"/>
    <m/>
    <n v="230.47"/>
    <d v="2025-06-14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1154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23"/>
    <x v="7"/>
    <x v="2"/>
    <m/>
  </r>
  <r>
    <x v="1154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23"/>
    <x v="7"/>
    <x v="2"/>
    <m/>
  </r>
  <r>
    <x v="1154"/>
    <s v="45.142.684/0001-02"/>
    <s v="NF SERVICOS DO"/>
    <n v="329402"/>
    <d v="2025-05-13T00:00:00"/>
    <n v="336103"/>
    <d v="2025-05-14T00:00:00"/>
    <m/>
    <n v="322.67"/>
    <d v="2025-06-13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54"/>
    <s v="45.142.684/0001-02"/>
    <s v="NF SERVICOS DO"/>
    <n v="330176"/>
    <d v="2025-05-16T00:00:00"/>
    <n v="336884"/>
    <d v="2025-05-19T00:00:00"/>
    <m/>
    <n v="322.67"/>
    <d v="2025-06-18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1155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89"/>
    <x v="8"/>
    <x v="2"/>
    <m/>
  </r>
  <r>
    <x v="1155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89"/>
    <x v="8"/>
    <x v="2"/>
    <m/>
  </r>
  <r>
    <x v="1155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89"/>
    <x v="8"/>
    <x v="2"/>
    <m/>
  </r>
  <r>
    <x v="1155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89"/>
    <x v="8"/>
    <x v="2"/>
    <m/>
  </r>
  <r>
    <x v="1155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89"/>
    <x v="8"/>
    <x v="2"/>
    <m/>
  </r>
  <r>
    <x v="1155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89"/>
    <x v="8"/>
    <x v="2"/>
    <m/>
  </r>
  <r>
    <x v="1155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89"/>
    <x v="8"/>
    <x v="2"/>
    <m/>
  </r>
  <r>
    <x v="1155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89"/>
    <x v="8"/>
    <x v="2"/>
    <m/>
  </r>
  <r>
    <x v="1155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89"/>
    <x v="8"/>
    <x v="2"/>
    <m/>
  </r>
  <r>
    <x v="1155"/>
    <s v="45.144.748/0001-04"/>
    <s v="NF SERVICOS DO"/>
    <n v="325677"/>
    <d v="2025-04-24T00:00:00"/>
    <n v="332360"/>
    <d v="2025-04-25T00:00:00"/>
    <m/>
    <n v="921.9"/>
    <d v="2025-05-25T00:00:00"/>
    <s v="E0250796"/>
    <s v="PD025796"/>
    <s v="Serviços de Publicidade Eletrônica"/>
    <n v="877.65"/>
    <m/>
    <x v="0"/>
    <m/>
    <m/>
    <m/>
    <s v="2 - FATURADO"/>
    <n v="5"/>
    <x v="7"/>
    <x v="1"/>
    <m/>
  </r>
  <r>
    <x v="1155"/>
    <s v="45.144.748/0001-04"/>
    <s v="NF SERVICOS DO"/>
    <n v="327554"/>
    <d v="2025-05-07T00:00:00"/>
    <n v="334246"/>
    <d v="2025-05-07T00:00:00"/>
    <m/>
    <n v="553.14"/>
    <d v="2025-06-06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1155"/>
    <s v="45.144.748/0001-04"/>
    <s v="NF SERVICOS DO"/>
    <n v="328901"/>
    <d v="2025-05-12T00:00:00"/>
    <n v="335602"/>
    <d v="2025-05-14T00:00:00"/>
    <m/>
    <n v="460.95"/>
    <d v="2025-06-13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55"/>
    <s v="45.144.748/0001-04"/>
    <s v="NF SERVICOS DO"/>
    <n v="329963"/>
    <d v="2025-05-15T00:00:00"/>
    <n v="336666"/>
    <d v="2025-05-16T00:00:00"/>
    <m/>
    <n v="368.76"/>
    <d v="2025-06-15T00:00:00"/>
    <s v="E0250796"/>
    <s v="PD025796"/>
    <s v="Serviços de Publicidade Eletrônica"/>
    <n v="351.06"/>
    <m/>
    <x v="0"/>
    <m/>
    <m/>
    <m/>
    <s v="2 - FATURADO"/>
    <n v="0"/>
    <x v="0"/>
    <x v="1"/>
    <m/>
  </r>
  <r>
    <x v="1155"/>
    <s v="45.144.748/0001-04"/>
    <s v="NF SERVICOS DO"/>
    <n v="331483"/>
    <d v="2025-05-22T00:00:00"/>
    <n v="338196"/>
    <d v="2025-05-23T00:00:00"/>
    <m/>
    <n v="460.95"/>
    <d v="2025-06-22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55"/>
    <s v="45.144.748/0001-04"/>
    <s v="NF SERVICOS DO"/>
    <n v="331497"/>
    <d v="2025-05-22T00:00:00"/>
    <n v="338210"/>
    <d v="2025-05-23T00:00:00"/>
    <m/>
    <n v="460.95"/>
    <d v="2025-06-22T00:00:00"/>
    <s v="E0250796"/>
    <s v="PD025796"/>
    <s v="Serviços de Publicidade Eletrônica"/>
    <n v="438.82"/>
    <m/>
    <x v="0"/>
    <m/>
    <m/>
    <m/>
    <s v="2 - FATURADO"/>
    <n v="0"/>
    <x v="0"/>
    <x v="1"/>
    <m/>
  </r>
  <r>
    <x v="1155"/>
    <s v="45.144.748/0001-04"/>
    <s v="NF SERVICOS DO"/>
    <n v="332362"/>
    <d v="2025-05-26T00:00:00"/>
    <n v="339081"/>
    <d v="2025-05-27T00:00:00"/>
    <m/>
    <n v="507.05"/>
    <d v="2025-06-26T00:00:00"/>
    <s v="E0250796"/>
    <s v="PD025796"/>
    <s v="Serviços de Publicidade Eletrônica"/>
    <n v="482.71"/>
    <m/>
    <x v="0"/>
    <m/>
    <m/>
    <m/>
    <s v="2 - FATURADO"/>
    <n v="0"/>
    <x v="0"/>
    <x v="1"/>
    <m/>
  </r>
  <r>
    <x v="1156"/>
    <s v="45.145.414/0001-47"/>
    <s v="ND-POUPATEMPO 4.0"/>
    <n v="6151"/>
    <d v="2025-05-06T00:00:00"/>
    <s v="PPT00558"/>
    <s v="PPT00558"/>
    <d v="2025-05-01T00:00:00"/>
    <n v="18494.54"/>
    <d v="2025-06-05T00:00:00"/>
    <s v="PPT00558"/>
    <s v="PP00558"/>
    <s v="IMPLANTACAO E OPERACAO DO POUPATEMPO NEVES PAULISTA"/>
    <n v="18494.54"/>
    <d v="2025-05-01T00:00:00"/>
    <x v="0"/>
    <m/>
    <s v="PD-PRC-2021/00860"/>
    <m/>
    <s v="2 - FATURADO"/>
    <n v="0"/>
    <x v="0"/>
    <x v="13"/>
    <m/>
  </r>
  <r>
    <x v="1157"/>
    <s v="45.146.271/0001-98"/>
    <s v="NF SERVICOS DO"/>
    <n v="329020"/>
    <d v="2025-05-12T00:00:00"/>
    <n v="335721"/>
    <d v="2025-05-14T00:00:00"/>
    <m/>
    <n v="276.57"/>
    <d v="2025-06-13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1157"/>
    <s v="45.146.271/0001-98"/>
    <s v="NF SERVICOS DO"/>
    <n v="330136"/>
    <d v="2025-05-16T00:00:00"/>
    <n v="336844"/>
    <d v="2025-05-19T00:00:00"/>
    <m/>
    <n v="276.57"/>
    <d v="2025-06-18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1157"/>
    <s v="45.146.271/0001-98"/>
    <s v="NF SERVICOS DO"/>
    <n v="330992"/>
    <d v="2025-05-20T00:00:00"/>
    <n v="337701"/>
    <d v="2025-05-21T00:00:00"/>
    <m/>
    <n v="276.57"/>
    <d v="2025-06-20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1157"/>
    <s v="45.146.271/0001-98"/>
    <s v="NF SERVICOS DO"/>
    <n v="332626"/>
    <d v="2025-05-27T00:00:00"/>
    <n v="339345"/>
    <d v="2025-05-28T00:00:00"/>
    <m/>
    <n v="322.67"/>
    <d v="2025-06-27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1158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97"/>
    <x v="6"/>
    <x v="2"/>
    <m/>
  </r>
  <r>
    <x v="1158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97"/>
    <x v="6"/>
    <x v="2"/>
    <m/>
  </r>
  <r>
    <x v="1158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97"/>
    <x v="6"/>
    <x v="2"/>
    <m/>
  </r>
  <r>
    <x v="1158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97"/>
    <x v="6"/>
    <x v="2"/>
    <m/>
  </r>
  <r>
    <x v="1158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97"/>
    <x v="6"/>
    <x v="2"/>
    <m/>
  </r>
  <r>
    <x v="1158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97"/>
    <x v="6"/>
    <x v="2"/>
    <m/>
  </r>
  <r>
    <x v="1158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97"/>
    <x v="6"/>
    <x v="2"/>
    <m/>
  </r>
  <r>
    <x v="1158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97"/>
    <x v="6"/>
    <x v="2"/>
    <m/>
  </r>
  <r>
    <x v="1158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97"/>
    <x v="6"/>
    <x v="2"/>
    <m/>
  </r>
  <r>
    <x v="1158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97"/>
    <x v="6"/>
    <x v="2"/>
    <m/>
  </r>
  <r>
    <x v="1158"/>
    <s v="45.148.699/0001-70"/>
    <s v="NF SERVICOS DO"/>
    <n v="326809"/>
    <d v="2025-04-29T00:00:00"/>
    <n v="333500"/>
    <d v="2025-04-30T00:00:00"/>
    <m/>
    <n v="138.28"/>
    <d v="2025-05-30T00:00:00"/>
    <s v="E0230872"/>
    <s v="PD023872"/>
    <s v="Serviços de Publicidade Eletrônica"/>
    <n v="131.63999999999999"/>
    <m/>
    <x v="0"/>
    <m/>
    <m/>
    <m/>
    <s v="2 - FATURADO"/>
    <n v="1"/>
    <x v="7"/>
    <x v="1"/>
    <m/>
  </r>
  <r>
    <x v="1158"/>
    <s v="45.148.699/0001-70"/>
    <s v="NF SERVICOS DO"/>
    <n v="328007"/>
    <d v="2025-05-07T00:00:00"/>
    <n v="334700"/>
    <d v="2025-05-08T00:00:00"/>
    <m/>
    <n v="184.38"/>
    <d v="2025-06-07T00:00:00"/>
    <s v="E0230872"/>
    <s v="PD023872"/>
    <s v="Serviços de Publicidade Eletrônica"/>
    <n v="175.53"/>
    <m/>
    <x v="0"/>
    <m/>
    <m/>
    <m/>
    <s v="2 - FATURADO"/>
    <n v="0"/>
    <x v="0"/>
    <x v="1"/>
    <m/>
  </r>
  <r>
    <x v="1158"/>
    <s v="45.148.699/0001-70"/>
    <s v="NF SERVICOS DO"/>
    <n v="328653"/>
    <d v="2025-05-09T00:00:00"/>
    <n v="335348"/>
    <d v="2025-05-12T00:00:00"/>
    <m/>
    <n v="138.28"/>
    <d v="2025-06-1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28924"/>
    <d v="2025-05-12T00:00:00"/>
    <n v="335625"/>
    <d v="2025-05-14T00:00:00"/>
    <m/>
    <n v="276.57"/>
    <d v="2025-06-13T00:00:00"/>
    <s v="E0230872"/>
    <s v="PD023872"/>
    <s v="Serviços de Publicidade Eletrônica"/>
    <n v="263.29000000000002"/>
    <m/>
    <x v="0"/>
    <m/>
    <m/>
    <m/>
    <s v="2 - FATURADO"/>
    <n v="0"/>
    <x v="0"/>
    <x v="1"/>
    <m/>
  </r>
  <r>
    <x v="1158"/>
    <s v="45.148.699/0001-70"/>
    <s v="NF SERVICOS DO"/>
    <n v="329492"/>
    <d v="2025-05-14T00:00:00"/>
    <n v="336194"/>
    <d v="2025-05-15T00:00:00"/>
    <m/>
    <n v="138.28"/>
    <d v="2025-06-14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30247"/>
    <d v="2025-05-16T00:00:00"/>
    <n v="336955"/>
    <d v="2025-05-19T00:00:00"/>
    <m/>
    <n v="184.38"/>
    <d v="2025-06-18T00:00:00"/>
    <s v="E0230872"/>
    <s v="PD023872"/>
    <s v="Serviços de Publicidade Eletrônica"/>
    <n v="175.53"/>
    <m/>
    <x v="0"/>
    <m/>
    <m/>
    <m/>
    <s v="2 - FATURADO"/>
    <n v="0"/>
    <x v="0"/>
    <x v="1"/>
    <m/>
  </r>
  <r>
    <x v="1158"/>
    <s v="45.148.699/0001-70"/>
    <s v="NF SERVICOS DO"/>
    <n v="330260"/>
    <d v="2025-05-16T00:00:00"/>
    <n v="336968"/>
    <d v="2025-05-19T00:00:00"/>
    <m/>
    <n v="138.28"/>
    <d v="2025-06-1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30580"/>
    <d v="2025-05-19T00:00:00"/>
    <n v="337288"/>
    <d v="2025-05-20T00:00:00"/>
    <m/>
    <n v="138.28"/>
    <d v="2025-06-19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31243"/>
    <d v="2025-05-21T00:00:00"/>
    <n v="337952"/>
    <d v="2025-05-22T00:00:00"/>
    <m/>
    <n v="138.28"/>
    <d v="2025-06-2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32012"/>
    <d v="2025-05-23T00:00:00"/>
    <n v="338728"/>
    <d v="2025-05-26T00:00:00"/>
    <m/>
    <n v="276.57"/>
    <d v="2025-06-25T00:00:00"/>
    <s v="E0230872"/>
    <s v="PD023872"/>
    <s v="Serviços de Publicidade Eletrônica"/>
    <n v="263.29000000000002"/>
    <m/>
    <x v="0"/>
    <m/>
    <m/>
    <m/>
    <s v="2 - FATURADO"/>
    <n v="0"/>
    <x v="0"/>
    <x v="1"/>
    <m/>
  </r>
  <r>
    <x v="1158"/>
    <s v="45.148.699/0001-70"/>
    <s v="NF SERVICOS DO"/>
    <n v="332480"/>
    <d v="2025-05-27T00:00:00"/>
    <n v="339199"/>
    <d v="2025-05-28T00:00:00"/>
    <m/>
    <n v="138.28"/>
    <d v="2025-06-27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1158"/>
    <s v="45.148.699/0001-70"/>
    <s v="NF SERVICOS DO"/>
    <n v="332481"/>
    <d v="2025-05-27T00:00:00"/>
    <n v="339200"/>
    <d v="2025-05-28T00:00:00"/>
    <m/>
    <n v="184.38"/>
    <d v="2025-06-27T00:00:00"/>
    <s v="E0230872"/>
    <s v="PD023872"/>
    <s v="Serviços de Publicidade Eletrônica"/>
    <n v="175.53"/>
    <m/>
    <x v="0"/>
    <m/>
    <m/>
    <m/>
    <s v="2 - FATURADO"/>
    <n v="0"/>
    <x v="0"/>
    <x v="1"/>
    <m/>
  </r>
  <r>
    <x v="1159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153"/>
    <x v="2"/>
    <x v="2"/>
    <m/>
  </r>
  <r>
    <x v="1159"/>
    <s v="45.152.139/0001-99"/>
    <s v="ND-POUPATEMPO 4.0"/>
    <n v="6201"/>
    <d v="2025-05-06T00:00:00"/>
    <s v="PPT00584"/>
    <s v="PPT00584"/>
    <d v="2025-05-01T00:00:00"/>
    <n v="24749.279999999999"/>
    <d v="2025-06-05T00:00:00"/>
    <s v="PPT00584"/>
    <s v="PP00584"/>
    <s v="IMPLANTACAO E OPERACAO DO POUPATEMPO NOVO HORIZONTE"/>
    <n v="24749.279999999999"/>
    <d v="2025-05-01T00:00:00"/>
    <x v="0"/>
    <m/>
    <s v="PD-PRC-2021/01881"/>
    <m/>
    <s v="2 - FATURADO"/>
    <n v="0"/>
    <x v="0"/>
    <x v="13"/>
    <m/>
  </r>
  <r>
    <x v="1159"/>
    <s v="45.152.139/0001-99"/>
    <s v="NF SERVICOS DO"/>
    <n v="327609"/>
    <d v="2025-05-07T00:00:00"/>
    <n v="334301"/>
    <d v="2025-05-07T00:00:00"/>
    <m/>
    <n v="442.51"/>
    <d v="2025-06-0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59"/>
    <s v="45.152.139/0001-99"/>
    <s v="NF SERVICOS DO"/>
    <n v="328036"/>
    <d v="2025-05-07T00:00:00"/>
    <n v="334729"/>
    <d v="2025-05-08T00:00:00"/>
    <m/>
    <n v="387.2"/>
    <d v="2025-06-07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59"/>
    <s v="45.152.139/0001-99"/>
    <s v="NF SERVICOS DO"/>
    <n v="328037"/>
    <d v="2025-05-07T00:00:00"/>
    <n v="334730"/>
    <d v="2025-05-08T00:00:00"/>
    <m/>
    <n v="497.83"/>
    <d v="2025-06-07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1159"/>
    <s v="45.152.139/0001-99"/>
    <s v="NFS INSS RET"/>
    <n v="185233"/>
    <d v="2025-05-08T00:00:00"/>
    <n v="1965867"/>
    <d v="2025-05-08T00:00:00"/>
    <d v="2025-04-01T00:00:00"/>
    <n v="395"/>
    <d v="2025-06-07T00:00:00"/>
    <s v="E0230236"/>
    <s v="PD023206"/>
    <s v="DIGITALIZAÇÃO"/>
    <n v="332.59"/>
    <d v="2025-04-01T00:00:00"/>
    <x v="0"/>
    <s v="072/2023"/>
    <s v="163/2023"/>
    <s v="359.00005933/2023-29 ITO"/>
    <s v="2 - FATURADO"/>
    <n v="0"/>
    <x v="0"/>
    <x v="0"/>
    <m/>
  </r>
  <r>
    <x v="1159"/>
    <s v="45.152.139/0001-99"/>
    <s v="NF SERVICOS DO"/>
    <n v="328455"/>
    <d v="2025-05-09T00:00:00"/>
    <n v="335150"/>
    <d v="2025-05-12T00:00:00"/>
    <m/>
    <n v="387.2"/>
    <d v="2025-06-11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59"/>
    <s v="45.152.139/0001-99"/>
    <s v="NF SERVICOS"/>
    <n v="185863"/>
    <d v="2025-05-13T00:00:00"/>
    <n v="1966497"/>
    <d v="2025-05-13T00:00:00"/>
    <d v="2025-04-01T00:00:00"/>
    <n v="7275.3"/>
    <d v="2025-06-12T00:00:00"/>
    <s v="E0240644"/>
    <s v="PD024644"/>
    <s v="PREFEITURA - SIM"/>
    <n v="6926.09"/>
    <d v="2025-04-01T00:00:00"/>
    <x v="0"/>
    <s v="019/2024  D.L.094/2024"/>
    <s v="137/2024"/>
    <s v="SEI:  359.00005749/2024-60  APPS/ITO"/>
    <s v="2 - FATURADO"/>
    <n v="0"/>
    <x v="0"/>
    <x v="0"/>
    <m/>
  </r>
  <r>
    <x v="1159"/>
    <s v="45.152.139/0001-99"/>
    <s v="NF SERVICOS DO"/>
    <n v="329601"/>
    <d v="2025-05-14T00:00:00"/>
    <n v="336303"/>
    <d v="2025-05-15T00:00:00"/>
    <m/>
    <n v="553.14"/>
    <d v="2025-06-14T00:00:00"/>
    <s v="E0240901"/>
    <s v="PD024901"/>
    <s v="Serviços de Publicidade Eletrônica"/>
    <n v="526.59"/>
    <m/>
    <x v="0"/>
    <m/>
    <m/>
    <m/>
    <s v="2 - FATURADO"/>
    <n v="0"/>
    <x v="0"/>
    <x v="1"/>
    <m/>
  </r>
  <r>
    <x v="1159"/>
    <s v="45.152.139/0001-99"/>
    <s v="NF SERVICOS DO"/>
    <n v="330277"/>
    <d v="2025-05-16T00:00:00"/>
    <n v="336985"/>
    <d v="2025-05-19T00:00:00"/>
    <m/>
    <n v="442.51"/>
    <d v="2025-06-18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59"/>
    <s v="45.152.139/0001-99"/>
    <s v="NF SERVICOS DO"/>
    <n v="330282"/>
    <d v="2025-05-16T00:00:00"/>
    <n v="336990"/>
    <d v="2025-05-19T00:00:00"/>
    <m/>
    <n v="442.51"/>
    <d v="2025-06-18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59"/>
    <s v="45.152.139/0001-99"/>
    <s v="NF SERVICOS DO"/>
    <n v="330980"/>
    <d v="2025-05-20T00:00:00"/>
    <n v="337689"/>
    <d v="2025-05-21T00:00:00"/>
    <m/>
    <n v="497.83"/>
    <d v="2025-06-2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1159"/>
    <s v="45.152.139/0001-99"/>
    <s v="NF SERVICOS DO"/>
    <n v="332041"/>
    <d v="2025-05-23T00:00:00"/>
    <n v="338757"/>
    <d v="2025-05-26T00:00:00"/>
    <m/>
    <n v="442.51"/>
    <d v="2025-06-2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1159"/>
    <s v="45.152.139/0001-99"/>
    <s v="NF SERVICOS DO"/>
    <n v="332405"/>
    <d v="2025-05-26T00:00:00"/>
    <n v="339124"/>
    <d v="2025-05-27T00:00:00"/>
    <m/>
    <n v="497.83"/>
    <d v="2025-06-2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1159"/>
    <s v="45.152.139/0001-99"/>
    <s v="NF SERVICOS DO"/>
    <n v="332406"/>
    <d v="2025-05-26T00:00:00"/>
    <n v="339125"/>
    <d v="2025-05-27T00:00:00"/>
    <m/>
    <n v="387.2"/>
    <d v="2025-06-2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1160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124"/>
    <x v="3"/>
    <x v="2"/>
    <m/>
  </r>
  <r>
    <x v="1160"/>
    <s v="45.157.104/0001-42"/>
    <s v="ND-POUPATEMPO 4.0"/>
    <n v="6177"/>
    <d v="2025-05-06T00:00:00"/>
    <s v="PPT00670"/>
    <s v="PPT00670"/>
    <d v="2025-05-01T00:00:00"/>
    <n v="18692.650000000001"/>
    <d v="2025-06-05T00:00:00"/>
    <s v="PPT00670"/>
    <s v="PP00670"/>
    <s v="IMPLANTACAO E OPERACAO DO POUPATEMPO TANABI"/>
    <n v="18692.650000000001"/>
    <d v="2025-05-01T00:00:00"/>
    <x v="0"/>
    <m/>
    <s v="PD-PRC-2022/01549"/>
    <m/>
    <s v="2 - FATURADO"/>
    <n v="0"/>
    <x v="0"/>
    <x v="13"/>
    <m/>
  </r>
  <r>
    <x v="1160"/>
    <s v="45.157.104/0001-42"/>
    <s v="NF SERVICOS DO"/>
    <n v="328515"/>
    <d v="2025-05-09T00:00:00"/>
    <n v="335210"/>
    <d v="2025-05-12T00:00:00"/>
    <m/>
    <n v="276.57"/>
    <d v="2025-06-11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0"/>
    <s v="45.157.104/0001-42"/>
    <s v="NF SERVICOS"/>
    <n v="185972"/>
    <d v="2025-05-14T00:00:00"/>
    <n v="1966606"/>
    <d v="2025-05-14T00:00:00"/>
    <d v="2025-04-01T00:00:00"/>
    <n v="729"/>
    <d v="2025-06-13T00:00:00"/>
    <s v="E0200800"/>
    <s v="PD020800"/>
    <s v="PREFEITURA - CADASTRO"/>
    <n v="694.01"/>
    <d v="2025-04-01T00:00:00"/>
    <x v="0"/>
    <s v="NR. 2715/2020"/>
    <s v="59/2020"/>
    <s v="PD-PRC-2022/01779 359.00009946/2024-58 APPS/ITO"/>
    <s v="2 - FATURADO"/>
    <n v="0"/>
    <x v="0"/>
    <x v="0"/>
    <m/>
  </r>
  <r>
    <x v="1160"/>
    <s v="45.157.104/0001-42"/>
    <s v="NF SERVICOS DO"/>
    <n v="329530"/>
    <d v="2025-05-14T00:00:00"/>
    <n v="336232"/>
    <d v="2025-05-15T00:00:00"/>
    <m/>
    <n v="276.57"/>
    <d v="2025-06-14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0"/>
    <s v="45.157.104/0001-42"/>
    <s v="NF SERVICOS DO"/>
    <n v="329888"/>
    <d v="2025-05-15T00:00:00"/>
    <n v="336591"/>
    <d v="2025-05-16T00:00:00"/>
    <m/>
    <n v="276.57"/>
    <d v="2025-06-15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0"/>
    <s v="45.157.104/0001-42"/>
    <s v="NF SERVICOS DO"/>
    <n v="330294"/>
    <d v="2025-05-16T00:00:00"/>
    <n v="337002"/>
    <d v="2025-05-19T00:00:00"/>
    <m/>
    <n v="276.57"/>
    <d v="2025-06-18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0"/>
    <s v="45.157.104/0001-42"/>
    <s v="NF SERVICOS DO"/>
    <n v="331367"/>
    <d v="2025-05-21T00:00:00"/>
    <n v="338076"/>
    <d v="2025-05-22T00:00:00"/>
    <m/>
    <n v="276.57"/>
    <d v="2025-06-21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0"/>
    <s v="45.157.104/0001-42"/>
    <s v="NF SERVICOS DO"/>
    <n v="331506"/>
    <d v="2025-05-22T00:00:00"/>
    <n v="338219"/>
    <d v="2025-05-23T00:00:00"/>
    <m/>
    <n v="276.57"/>
    <d v="2025-06-22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1161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174"/>
    <x v="2"/>
    <x v="2"/>
    <m/>
  </r>
  <r>
    <x v="1161"/>
    <s v="45.158.193/0001-41"/>
    <s v="NF SERVICOS DO"/>
    <n v="327306"/>
    <d v="2025-05-07T00:00:00"/>
    <n v="333998"/>
    <d v="2025-05-07T00:00:00"/>
    <m/>
    <n v="276.57"/>
    <d v="2025-06-0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61"/>
    <s v="45.158.193/0001-41"/>
    <s v="NF SERVICOS DO"/>
    <n v="327750"/>
    <d v="2025-05-07T00:00:00"/>
    <n v="334442"/>
    <d v="2025-05-07T00:00:00"/>
    <m/>
    <n v="276.57"/>
    <d v="2025-06-0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61"/>
    <s v="45.158.193/0001-41"/>
    <s v="NF SERVICOS DO"/>
    <n v="328371"/>
    <d v="2025-05-08T00:00:00"/>
    <n v="335064"/>
    <d v="2025-05-09T00:00:00"/>
    <m/>
    <n v="230.47"/>
    <d v="2025-06-08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1161"/>
    <s v="45.158.193/0001-41"/>
    <s v="NF SERVICOS DO"/>
    <n v="329373"/>
    <d v="2025-05-13T00:00:00"/>
    <n v="336074"/>
    <d v="2025-05-14T00:00:00"/>
    <m/>
    <n v="507.05"/>
    <d v="2025-06-13T00:00:00"/>
    <s v="E0230896"/>
    <s v="PD023896"/>
    <s v="Serviços de Publicidade Eletrônica"/>
    <n v="482.71"/>
    <m/>
    <x v="0"/>
    <m/>
    <m/>
    <m/>
    <s v="2 - FATURADO"/>
    <n v="0"/>
    <x v="0"/>
    <x v="1"/>
    <m/>
  </r>
  <r>
    <x v="1161"/>
    <s v="45.158.193/0001-41"/>
    <s v="NF SERVICOS DO"/>
    <n v="332055"/>
    <d v="2025-05-23T00:00:00"/>
    <n v="338771"/>
    <d v="2025-05-26T00:00:00"/>
    <m/>
    <n v="276.57"/>
    <d v="2025-06-25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61"/>
    <s v="45.158.193/0001-41"/>
    <s v="NF SERVICOS DO"/>
    <n v="332056"/>
    <d v="2025-05-23T00:00:00"/>
    <n v="338772"/>
    <d v="2025-05-26T00:00:00"/>
    <m/>
    <n v="276.57"/>
    <d v="2025-06-25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1161"/>
    <s v="45.158.193/0001-41"/>
    <s v="NF SERVICOS DO"/>
    <n v="332057"/>
    <d v="2025-05-23T00:00:00"/>
    <n v="338773"/>
    <d v="2025-05-26T00:00:00"/>
    <m/>
    <n v="599.23"/>
    <d v="2025-06-25T00:00:00"/>
    <s v="E0230896"/>
    <s v="PD023896"/>
    <s v="Serviços de Publicidade Eletrônica"/>
    <n v="570.47"/>
    <m/>
    <x v="0"/>
    <m/>
    <m/>
    <m/>
    <s v="2 - FATURADO"/>
    <n v="0"/>
    <x v="0"/>
    <x v="1"/>
    <m/>
  </r>
  <r>
    <x v="1162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170"/>
    <x v="2"/>
    <x v="2"/>
    <m/>
  </r>
  <r>
    <x v="1162"/>
    <s v="45.159.381/0001-94"/>
    <s v="NF SERVICOS DO"/>
    <n v="327482"/>
    <d v="2025-05-07T00:00:00"/>
    <n v="334174"/>
    <d v="2025-05-07T00:00:00"/>
    <m/>
    <n v="368.76"/>
    <d v="2025-06-06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62"/>
    <s v="45.159.381/0001-94"/>
    <s v="NF SERVICOS DO"/>
    <n v="327820"/>
    <d v="2025-05-07T00:00:00"/>
    <n v="334513"/>
    <d v="2025-05-08T00:00:00"/>
    <m/>
    <n v="368.76"/>
    <d v="2025-06-07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62"/>
    <s v="45.159.381/0001-94"/>
    <s v="NF SERVICOS DO"/>
    <n v="328601"/>
    <d v="2025-05-09T00:00:00"/>
    <n v="335296"/>
    <d v="2025-05-12T00:00:00"/>
    <m/>
    <n v="645.33000000000004"/>
    <d v="2025-06-11T00:00:00"/>
    <s v="E0201720"/>
    <s v="PD201720"/>
    <s v="Serviços de Publicidade Eletrônica"/>
    <n v="614.35"/>
    <m/>
    <x v="0"/>
    <m/>
    <m/>
    <m/>
    <s v="2 - FATURADO"/>
    <n v="0"/>
    <x v="0"/>
    <x v="1"/>
    <m/>
  </r>
  <r>
    <x v="1162"/>
    <s v="45.159.381/0001-94"/>
    <s v="NF SERVICOS DO"/>
    <n v="329028"/>
    <d v="2025-05-12T00:00:00"/>
    <n v="335729"/>
    <d v="2025-05-14T00:00:00"/>
    <m/>
    <n v="414.85"/>
    <d v="2025-06-13T00:00:00"/>
    <s v="E0201720"/>
    <s v="PD201720"/>
    <s v="Serviços de Publicidade Eletrônica"/>
    <n v="394.94"/>
    <m/>
    <x v="0"/>
    <m/>
    <m/>
    <m/>
    <s v="2 - FATURADO"/>
    <n v="0"/>
    <x v="0"/>
    <x v="1"/>
    <m/>
  </r>
  <r>
    <x v="1162"/>
    <s v="45.159.381/0001-94"/>
    <s v="NF SERVICOS"/>
    <n v="185670"/>
    <d v="2025-05-13T00:00:00"/>
    <n v="1966304"/>
    <d v="2025-05-13T00:00:00"/>
    <d v="2025-04-01T00:00:00"/>
    <n v="650.22"/>
    <d v="2025-06-12T00:00:00"/>
    <s v="E0240711"/>
    <s v="PD024711"/>
    <s v="PREFEITURA - SIM"/>
    <n v="619.01"/>
    <d v="2025-04-01T00:00:00"/>
    <x v="0"/>
    <m/>
    <m/>
    <s v="359.00010008/2024-09-ITO/APPS"/>
    <s v="2 - FATURADO"/>
    <n v="0"/>
    <x v="0"/>
    <x v="0"/>
    <m/>
  </r>
  <r>
    <x v="1162"/>
    <s v="45.159.381/0001-94"/>
    <s v="NF SERVICOS DO"/>
    <n v="330069"/>
    <d v="2025-05-15T00:00:00"/>
    <n v="336772"/>
    <d v="2025-05-16T00:00:00"/>
    <m/>
    <n v="645.33000000000004"/>
    <d v="2025-06-15T00:00:00"/>
    <s v="E0201720"/>
    <s v="PD201720"/>
    <s v="Serviços de Publicidade Eletrônica"/>
    <n v="614.35"/>
    <m/>
    <x v="0"/>
    <m/>
    <m/>
    <m/>
    <s v="2 - FATURADO"/>
    <n v="0"/>
    <x v="0"/>
    <x v="1"/>
    <m/>
  </r>
  <r>
    <x v="1162"/>
    <s v="45.159.381/0001-94"/>
    <s v="NF SERVICOS DO"/>
    <n v="331473"/>
    <d v="2025-05-21T00:00:00"/>
    <n v="338182"/>
    <d v="2025-05-22T00:00:00"/>
    <m/>
    <n v="414.85"/>
    <d v="2025-06-21T00:00:00"/>
    <s v="E0201720"/>
    <s v="PD201720"/>
    <s v="Serviços de Publicidade Eletrônica"/>
    <n v="394.94"/>
    <m/>
    <x v="0"/>
    <m/>
    <m/>
    <m/>
    <s v="2 - FATURADO"/>
    <n v="0"/>
    <x v="0"/>
    <x v="1"/>
    <m/>
  </r>
  <r>
    <x v="1162"/>
    <s v="45.159.381/0001-94"/>
    <s v="NF SERVICOS DO"/>
    <n v="331479"/>
    <d v="2025-05-22T00:00:00"/>
    <n v="338192"/>
    <d v="2025-05-23T00:00:00"/>
    <m/>
    <n v="368.76"/>
    <d v="2025-06-22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62"/>
    <s v="45.159.381/0001-94"/>
    <s v="NF SERVICOS DO"/>
    <n v="332632"/>
    <d v="2025-05-27T00:00:00"/>
    <n v="339351"/>
    <d v="2025-05-28T00:00:00"/>
    <m/>
    <n v="368.76"/>
    <d v="2025-06-27T00:00:00"/>
    <s v="E0201720"/>
    <s v="PD201720"/>
    <s v="Serviços de Publicidade Eletrônica"/>
    <n v="351.06"/>
    <m/>
    <x v="0"/>
    <m/>
    <m/>
    <m/>
    <s v="2 - FATURADO"/>
    <n v="0"/>
    <x v="0"/>
    <x v="1"/>
    <m/>
  </r>
  <r>
    <x v="1163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428"/>
    <x v="4"/>
    <x v="1"/>
    <m/>
  </r>
  <r>
    <x v="1164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99"/>
    <x v="6"/>
    <x v="2"/>
    <m/>
  </r>
  <r>
    <x v="1164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99"/>
    <x v="6"/>
    <x v="2"/>
    <m/>
  </r>
  <r>
    <x v="1164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99"/>
    <x v="6"/>
    <x v="2"/>
    <m/>
  </r>
  <r>
    <x v="1164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99"/>
    <x v="6"/>
    <x v="2"/>
    <m/>
  </r>
  <r>
    <x v="1164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99"/>
    <x v="6"/>
    <x v="2"/>
    <m/>
  </r>
  <r>
    <x v="1164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99"/>
    <x v="6"/>
    <x v="2"/>
    <m/>
  </r>
  <r>
    <x v="1164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99"/>
    <x v="6"/>
    <x v="2"/>
    <m/>
  </r>
  <r>
    <x v="1164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99"/>
    <x v="6"/>
    <x v="2"/>
    <m/>
  </r>
  <r>
    <x v="1164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99"/>
    <x v="6"/>
    <x v="2"/>
    <m/>
  </r>
  <r>
    <x v="1164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99"/>
    <x v="6"/>
    <x v="2"/>
    <m/>
  </r>
  <r>
    <x v="1164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99"/>
    <x v="6"/>
    <x v="2"/>
    <m/>
  </r>
  <r>
    <x v="1164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99"/>
    <x v="6"/>
    <x v="2"/>
    <m/>
  </r>
  <r>
    <x v="1164"/>
    <s v="45.162.864/0001-48"/>
    <s v="NF SERVICOS DO"/>
    <n v="327457"/>
    <d v="2025-05-07T00:00:00"/>
    <n v="334149"/>
    <d v="2025-05-07T00:00:00"/>
    <m/>
    <n v="276.57"/>
    <d v="2025-06-06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64"/>
    <s v="45.162.864/0001-48"/>
    <s v="NF SERVICOS DO"/>
    <n v="328432"/>
    <d v="2025-05-09T00:00:00"/>
    <n v="335127"/>
    <d v="2025-05-12T00:00:00"/>
    <m/>
    <n v="276.57"/>
    <d v="2025-06-11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64"/>
    <s v="45.162.864/0001-48"/>
    <s v="NF SERVICOS DO"/>
    <n v="329370"/>
    <d v="2025-05-13T00:00:00"/>
    <n v="336071"/>
    <d v="2025-05-14T00:00:00"/>
    <m/>
    <n v="276.57"/>
    <d v="2025-06-13T00:00:00"/>
    <s v="E0240875"/>
    <s v="PD024875"/>
    <s v="Serviços de Publicidade Eletrônica"/>
    <n v="263.29000000000002"/>
    <m/>
    <x v="0"/>
    <m/>
    <m/>
    <m/>
    <s v="2 - FATURADO"/>
    <n v="0"/>
    <x v="0"/>
    <x v="1"/>
    <m/>
  </r>
  <r>
    <x v="1164"/>
    <s v="45.162.864/0001-48"/>
    <s v="NF SERVICOS DO"/>
    <n v="329995"/>
    <d v="2025-05-15T00:00:00"/>
    <n v="336698"/>
    <d v="2025-05-16T00:00:00"/>
    <m/>
    <n v="322.67"/>
    <d v="2025-06-15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1164"/>
    <s v="45.162.864/0001-48"/>
    <s v="NF SERVICOS DO"/>
    <n v="330710"/>
    <d v="2025-05-19T00:00:00"/>
    <n v="337418"/>
    <d v="2025-05-20T00:00:00"/>
    <m/>
    <n v="322.67"/>
    <d v="2025-06-19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1164"/>
    <s v="45.162.864/0001-48"/>
    <s v="NF SERVICOS DO"/>
    <n v="332672"/>
    <d v="2025-05-27T00:00:00"/>
    <n v="339391"/>
    <d v="2025-05-28T00:00:00"/>
    <m/>
    <n v="322.67"/>
    <d v="2025-06-27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1165"/>
    <s v="45.167.111/0001-25"/>
    <s v="NF SERVICOS DO"/>
    <n v="314860"/>
    <d v="2025-03-13T00:00:00"/>
    <n v="321497"/>
    <d v="2025-03-13T00:00:00"/>
    <m/>
    <n v="553.14"/>
    <d v="2025-04-12T00:00:00"/>
    <s v="E0240932"/>
    <s v="PD024932"/>
    <s v="Serviços de Publicidade Eletrônica"/>
    <n v="526.59"/>
    <m/>
    <x v="0"/>
    <m/>
    <m/>
    <m/>
    <s v="2 - FATURADO"/>
    <n v="48"/>
    <x v="5"/>
    <x v="1"/>
    <m/>
  </r>
  <r>
    <x v="1165"/>
    <s v="45.167.111/0001-25"/>
    <s v="NF SERVICOS DO"/>
    <n v="321798"/>
    <d v="2025-04-07T00:00:00"/>
    <n v="328469"/>
    <d v="2025-04-08T00:00:00"/>
    <m/>
    <n v="276.57"/>
    <d v="2025-05-08T00:00:00"/>
    <s v="E0240932"/>
    <s v="PD024932"/>
    <s v="Serviços de Publicidade Eletrônica"/>
    <n v="263.29000000000002"/>
    <m/>
    <x v="0"/>
    <m/>
    <m/>
    <m/>
    <s v="2 - FATURADO"/>
    <n v="22"/>
    <x v="7"/>
    <x v="1"/>
    <m/>
  </r>
  <r>
    <x v="1165"/>
    <s v="45.167.111/0001-25"/>
    <s v="NF SERVICOS DO"/>
    <n v="327205"/>
    <d v="2025-05-07T00:00:00"/>
    <n v="333897"/>
    <d v="2025-05-07T00:00:00"/>
    <m/>
    <n v="230.47"/>
    <d v="2025-06-06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27278"/>
    <d v="2025-05-07T00:00:00"/>
    <n v="333970"/>
    <d v="2025-05-07T00:00:00"/>
    <m/>
    <n v="276.57"/>
    <d v="2025-06-06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27343"/>
    <d v="2025-05-07T00:00:00"/>
    <n v="334035"/>
    <d v="2025-05-07T00:00:00"/>
    <m/>
    <n v="230.47"/>
    <d v="2025-06-06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27352"/>
    <d v="2025-05-07T00:00:00"/>
    <n v="334044"/>
    <d v="2025-05-07T00:00:00"/>
    <m/>
    <n v="230.47"/>
    <d v="2025-06-06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27362"/>
    <d v="2025-05-07T00:00:00"/>
    <n v="334054"/>
    <d v="2025-05-07T00:00:00"/>
    <m/>
    <n v="322.67"/>
    <d v="2025-06-06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1165"/>
    <s v="45.167.111/0001-25"/>
    <s v="NF SERVICOS DO"/>
    <n v="327613"/>
    <d v="2025-05-07T00:00:00"/>
    <n v="334305"/>
    <d v="2025-05-07T00:00:00"/>
    <m/>
    <n v="276.57"/>
    <d v="2025-06-06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27830"/>
    <d v="2025-05-07T00:00:00"/>
    <n v="334523"/>
    <d v="2025-05-08T00:00:00"/>
    <m/>
    <n v="276.57"/>
    <d v="2025-06-07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27831"/>
    <d v="2025-05-07T00:00:00"/>
    <n v="334524"/>
    <d v="2025-05-08T00:00:00"/>
    <m/>
    <n v="276.57"/>
    <d v="2025-06-07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28625"/>
    <d v="2025-05-09T00:00:00"/>
    <n v="335320"/>
    <d v="2025-05-12T00:00:00"/>
    <m/>
    <n v="184.38"/>
    <d v="2025-06-11T00:00:00"/>
    <s v="E0240932"/>
    <s v="PD024932"/>
    <s v="Serviços de Publicidade Eletrônica"/>
    <n v="175.53"/>
    <m/>
    <x v="0"/>
    <m/>
    <m/>
    <m/>
    <s v="2 - FATURADO"/>
    <n v="0"/>
    <x v="0"/>
    <x v="1"/>
    <m/>
  </r>
  <r>
    <x v="1165"/>
    <s v="45.167.111/0001-25"/>
    <s v="NF SERVICOS DO"/>
    <n v="329630"/>
    <d v="2025-05-14T00:00:00"/>
    <n v="336332"/>
    <d v="2025-05-15T00:00:00"/>
    <m/>
    <n v="276.57"/>
    <d v="2025-06-14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30401"/>
    <d v="2025-05-16T00:00:00"/>
    <n v="337109"/>
    <d v="2025-05-19T00:00:00"/>
    <m/>
    <n v="230.47"/>
    <d v="2025-06-18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30769"/>
    <d v="2025-05-19T00:00:00"/>
    <n v="337477"/>
    <d v="2025-05-20T00:00:00"/>
    <m/>
    <n v="276.57"/>
    <d v="2025-06-19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5"/>
    <s v="45.167.111/0001-25"/>
    <s v="NF SERVICOS DO"/>
    <n v="331012"/>
    <d v="2025-05-20T00:00:00"/>
    <n v="337721"/>
    <d v="2025-05-21T00:00:00"/>
    <m/>
    <n v="230.47"/>
    <d v="2025-06-20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31013"/>
    <d v="2025-05-20T00:00:00"/>
    <n v="337722"/>
    <d v="2025-05-21T00:00:00"/>
    <m/>
    <n v="230.47"/>
    <d v="2025-06-20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1165"/>
    <s v="45.167.111/0001-25"/>
    <s v="NF SERVICOS DO"/>
    <n v="332644"/>
    <d v="2025-05-27T00:00:00"/>
    <n v="339363"/>
    <d v="2025-05-28T00:00:00"/>
    <m/>
    <n v="276.57"/>
    <d v="2025-06-27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1166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426"/>
    <x v="4"/>
    <x v="1"/>
    <m/>
  </r>
  <r>
    <x v="1166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175"/>
    <x v="2"/>
    <x v="1"/>
    <m/>
  </r>
  <r>
    <x v="1167"/>
    <s v="45.170.128/0001-31"/>
    <s v="ND-OPERADORA CIELO"/>
    <n v="25632"/>
    <d v="2025-05-30T00:00:00"/>
    <m/>
    <m/>
    <m/>
    <n v="187.49"/>
    <d v="2025-05-30T00:00:00"/>
    <m/>
    <m/>
    <s v="Certificado e-CNPJ A1 em Software (12 meses)"/>
    <n v="187.49"/>
    <m/>
    <x v="0"/>
    <m/>
    <m/>
    <m/>
    <s v="1 - VENDA A VISTA"/>
    <n v="1"/>
    <x v="7"/>
    <x v="4"/>
    <m/>
  </r>
  <r>
    <x v="1168"/>
    <s v="45.176.005/0001-08"/>
    <s v="NF SERVICOS DO"/>
    <n v="327585"/>
    <d v="2025-05-07T00:00:00"/>
    <n v="334277"/>
    <d v="2025-05-07T00:00:00"/>
    <m/>
    <n v="590.02"/>
    <d v="2025-06-06T00:00:00"/>
    <s v="E0231008"/>
    <s v="PD023989"/>
    <s v="Serviços de Publicidade Eletrônica"/>
    <n v="561.70000000000005"/>
    <m/>
    <x v="0"/>
    <m/>
    <m/>
    <m/>
    <s v="2 - FATURADO"/>
    <n v="0"/>
    <x v="0"/>
    <x v="1"/>
    <m/>
  </r>
  <r>
    <x v="1168"/>
    <s v="45.176.005/0001-08"/>
    <s v="NF SERVICOS DO"/>
    <n v="327999"/>
    <d v="2025-05-07T00:00:00"/>
    <n v="334692"/>
    <d v="2025-05-08T00:00:00"/>
    <m/>
    <n v="295.01"/>
    <d v="2025-06-0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1168"/>
    <s v="45.176.005/0001-08"/>
    <s v="NF SERVICOS DO"/>
    <n v="328987"/>
    <d v="2025-05-12T00:00:00"/>
    <n v="335688"/>
    <d v="2025-05-14T00:00:00"/>
    <m/>
    <n v="295.01"/>
    <d v="2025-06-13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1168"/>
    <s v="45.176.005/0001-08"/>
    <s v="NF SERVICOS"/>
    <n v="185795"/>
    <d v="2025-05-13T00:00:00"/>
    <n v="1966429"/>
    <d v="2025-05-13T00:00:00"/>
    <d v="2025-04-01T00:00:00"/>
    <n v="132922.6"/>
    <d v="2025-06-12T00:00:00"/>
    <s v="E0230698"/>
    <s v="PD023698"/>
    <s v="PREFEITURA - CADASTRO"/>
    <n v="126542.32"/>
    <d v="2025-04-01T00:00:00"/>
    <x v="0"/>
    <s v="D.L. 0182/2023 CONTR0918/2023"/>
    <s v="15.572/2023"/>
    <s v="359.00009630/2023-85  APPS/ITO"/>
    <s v="2 - FATURADO"/>
    <n v="0"/>
    <x v="0"/>
    <x v="0"/>
    <m/>
  </r>
  <r>
    <x v="1168"/>
    <s v="45.176.005/0001-08"/>
    <s v="NF SERVICOS DO"/>
    <n v="331090"/>
    <d v="2025-05-20T00:00:00"/>
    <n v="337799"/>
    <d v="2025-05-21T00:00:00"/>
    <m/>
    <n v="368.76"/>
    <d v="2025-06-20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68"/>
    <s v="45.176.005/0001-08"/>
    <s v="NF SERVICOS DO"/>
    <n v="331751"/>
    <d v="2025-05-22T00:00:00"/>
    <n v="338464"/>
    <d v="2025-05-23T00:00:00"/>
    <m/>
    <n v="368.76"/>
    <d v="2025-06-22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68"/>
    <s v="45.176.005/0001-08"/>
    <s v="NF SERVICOS DO"/>
    <n v="332206"/>
    <d v="2025-05-26T00:00:00"/>
    <n v="338925"/>
    <d v="2025-05-27T00:00:00"/>
    <m/>
    <n v="368.76"/>
    <d v="2025-06-26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1169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251"/>
    <x v="4"/>
    <x v="1"/>
    <m/>
  </r>
  <r>
    <x v="1170"/>
    <s v="45.189.305/0001-21"/>
    <s v="ND-POUPATEMPO 4.0"/>
    <n v="6084"/>
    <d v="2025-05-06T00:00:00"/>
    <s v="PPT00588"/>
    <s v="PPT00588"/>
    <d v="2025-05-01T00:00:00"/>
    <n v="18934.849999999999"/>
    <d v="2025-06-05T00:00:00"/>
    <s v="PPT00588"/>
    <s v="PP00588"/>
    <s v="IMPLANTACAO E OPERACAO DO POUPATEMPO CACAPAVA"/>
    <n v="18934.849999999999"/>
    <d v="2025-05-01T00:00:00"/>
    <x v="0"/>
    <m/>
    <s v="PD-PRC-2021/01959"/>
    <m/>
    <s v="2 - FATURADO"/>
    <n v="0"/>
    <x v="0"/>
    <x v="13"/>
    <m/>
  </r>
  <r>
    <x v="1170"/>
    <s v="45.189.305/0001-21"/>
    <s v="NF SERVICOS"/>
    <n v="185708"/>
    <d v="2025-05-13T00:00:00"/>
    <n v="1966342"/>
    <d v="2025-05-13T00:00:00"/>
    <d v="2025-04-01T00:00:00"/>
    <n v="13115.38"/>
    <d v="2025-06-12T00:00:00"/>
    <s v="E0210732"/>
    <s v="PD021732"/>
    <s v="PREFEITURA - CADASTRO"/>
    <n v="12485.84"/>
    <d v="2025-04-01T00:00:00"/>
    <x v="0"/>
    <s v="A.F 1760/2024"/>
    <s v="nº 4452/2021"/>
    <s v="78619/01 PD-PRC-2022/00066 359.00007457/2024-61 - APPS/ITO"/>
    <s v="2 - FATURADO"/>
    <n v="0"/>
    <x v="0"/>
    <x v="0"/>
    <m/>
  </r>
  <r>
    <x v="1171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173"/>
    <x v="2"/>
    <x v="2"/>
    <m/>
  </r>
  <r>
    <x v="1171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173"/>
    <x v="2"/>
    <x v="2"/>
    <m/>
  </r>
  <r>
    <x v="1171"/>
    <s v="45.190.824/0001-00"/>
    <s v="NF SERVICOS DO"/>
    <n v="328339"/>
    <d v="2025-05-08T00:00:00"/>
    <n v="335032"/>
    <d v="2025-05-09T00:00:00"/>
    <m/>
    <n v="276.57"/>
    <d v="2025-06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28340"/>
    <d v="2025-05-08T00:00:00"/>
    <n v="335033"/>
    <d v="2025-05-09T00:00:00"/>
    <m/>
    <n v="276.57"/>
    <d v="2025-06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28341"/>
    <d v="2025-05-08T00:00:00"/>
    <n v="335034"/>
    <d v="2025-05-09T00:00:00"/>
    <m/>
    <n v="276.57"/>
    <d v="2025-06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28342"/>
    <d v="2025-05-08T00:00:00"/>
    <n v="335035"/>
    <d v="2025-05-09T00:00:00"/>
    <m/>
    <n v="276.57"/>
    <d v="2025-06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28343"/>
    <d v="2025-05-08T00:00:00"/>
    <n v="335036"/>
    <d v="2025-05-09T00:00:00"/>
    <m/>
    <n v="184.38"/>
    <d v="2025-06-08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1171"/>
    <s v="45.190.824/0001-00"/>
    <s v="NF SERVICOS DO"/>
    <n v="329280"/>
    <d v="2025-05-13T00:00:00"/>
    <n v="335981"/>
    <d v="2025-05-14T00:00:00"/>
    <m/>
    <n v="276.57"/>
    <d v="2025-06-1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30713"/>
    <d v="2025-05-19T00:00:00"/>
    <n v="337421"/>
    <d v="2025-05-20T00:00:00"/>
    <m/>
    <n v="507.05"/>
    <d v="2025-06-19T00:00:00"/>
    <s v="E0240892"/>
    <s v="PD024892"/>
    <s v="Serviços de Publicidade Eletrônica"/>
    <n v="482.71"/>
    <m/>
    <x v="0"/>
    <m/>
    <m/>
    <m/>
    <s v="2 - FATURADO"/>
    <n v="0"/>
    <x v="0"/>
    <x v="1"/>
    <m/>
  </r>
  <r>
    <x v="1171"/>
    <s v="45.190.824/0001-00"/>
    <s v="NF SERVICOS DO"/>
    <n v="330714"/>
    <d v="2025-05-19T00:00:00"/>
    <n v="337422"/>
    <d v="2025-05-20T00:00:00"/>
    <m/>
    <n v="368.76"/>
    <d v="2025-06-19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1171"/>
    <s v="45.190.824/0001-00"/>
    <s v="NF SERVICOS DO"/>
    <n v="330715"/>
    <d v="2025-05-19T00:00:00"/>
    <n v="337423"/>
    <d v="2025-05-20T00:00:00"/>
    <m/>
    <n v="276.57"/>
    <d v="2025-06-1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30716"/>
    <d v="2025-05-19T00:00:00"/>
    <n v="337424"/>
    <d v="2025-05-20T00:00:00"/>
    <m/>
    <n v="276.57"/>
    <d v="2025-06-1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30717"/>
    <d v="2025-05-19T00:00:00"/>
    <n v="337425"/>
    <d v="2025-05-20T00:00:00"/>
    <m/>
    <n v="276.57"/>
    <d v="2025-06-1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30972"/>
    <d v="2025-05-20T00:00:00"/>
    <n v="337681"/>
    <d v="2025-05-21T00:00:00"/>
    <m/>
    <n v="276.57"/>
    <d v="2025-06-20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1171"/>
    <s v="45.190.824/0001-00"/>
    <s v="NF SERVICOS DO"/>
    <n v="330973"/>
    <d v="2025-05-20T00:00:00"/>
    <n v="337682"/>
    <d v="2025-05-21T00:00:00"/>
    <m/>
    <n v="322.67"/>
    <d v="2025-06-20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1171"/>
    <s v="45.190.824/0001-00"/>
    <s v="NF SERVICOS DO"/>
    <n v="331552"/>
    <d v="2025-05-22T00:00:00"/>
    <n v="338265"/>
    <d v="2025-05-23T00:00:00"/>
    <m/>
    <n v="322.67"/>
    <d v="2025-06-22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1171"/>
    <s v="45.190.824/0001-00"/>
    <s v="NF SERVICOS DO"/>
    <n v="332395"/>
    <d v="2025-05-26T00:00:00"/>
    <n v="339114"/>
    <d v="2025-05-27T00:00:00"/>
    <m/>
    <n v="230.47"/>
    <d v="2025-06-26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1172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9837.6"/>
    <d v="2023-05-01T00:00:00"/>
    <x v="1"/>
    <m/>
    <s v="PD-PRC-2022/02453"/>
    <m/>
    <s v="2 - FATURADO"/>
    <n v="215"/>
    <x v="1"/>
    <x v="13"/>
    <m/>
  </r>
  <r>
    <x v="1172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1"/>
    <m/>
    <s v="PD-PRC-2022/02453"/>
    <m/>
    <s v="2 - FATURADO"/>
    <n v="607"/>
    <x v="4"/>
    <x v="13"/>
    <m/>
  </r>
  <r>
    <x v="1172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1"/>
    <m/>
    <s v="PD-PRC-2022/02453"/>
    <m/>
    <s v="2 - FATURADO"/>
    <n v="569"/>
    <x v="4"/>
    <x v="13"/>
    <m/>
  </r>
  <r>
    <x v="1172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562"/>
    <x v="4"/>
    <x v="13"/>
    <m/>
  </r>
  <r>
    <x v="1172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1"/>
    <m/>
    <s v="PD-PRC-2022/02453"/>
    <m/>
    <s v="2 - FATURADO"/>
    <n v="546"/>
    <x v="4"/>
    <x v="13"/>
    <m/>
  </r>
  <r>
    <x v="1172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1"/>
    <m/>
    <s v="PD-PRC-2022/02453"/>
    <m/>
    <s v="2 - FATURADO"/>
    <n v="513"/>
    <x v="4"/>
    <x v="13"/>
    <m/>
  </r>
  <r>
    <x v="1172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481"/>
    <x v="4"/>
    <x v="13"/>
    <m/>
  </r>
  <r>
    <x v="1172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1"/>
    <m/>
    <s v="PD-PRC-2022/02453"/>
    <m/>
    <s v="2 - FATURADO"/>
    <n v="450"/>
    <x v="4"/>
    <x v="13"/>
    <m/>
  </r>
  <r>
    <x v="1172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1"/>
    <m/>
    <s v="PD-PRC-2022/02453"/>
    <m/>
    <s v="2 - FATURADO"/>
    <n v="158"/>
    <x v="2"/>
    <x v="13"/>
    <m/>
  </r>
  <r>
    <x v="1172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1"/>
    <m/>
    <s v="PD-PRC-2022/02453"/>
    <m/>
    <s v="2 - FATURADO"/>
    <n v="390"/>
    <x v="4"/>
    <x v="13"/>
    <m/>
  </r>
  <r>
    <x v="1172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1"/>
    <m/>
    <s v="PD-PRC-2022/02453"/>
    <m/>
    <s v="2 - FATURADO"/>
    <n v="329"/>
    <x v="1"/>
    <x v="13"/>
    <m/>
  </r>
  <r>
    <x v="1172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1"/>
    <m/>
    <s v="PD-PRC-2022/02453"/>
    <m/>
    <s v="2 - FATURADO"/>
    <n v="301"/>
    <x v="1"/>
    <x v="13"/>
    <m/>
  </r>
  <r>
    <x v="1172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1"/>
    <m/>
    <s v="PD-PRC-2022/02453"/>
    <m/>
    <s v="2 - FATURADO"/>
    <n v="268"/>
    <x v="1"/>
    <x v="13"/>
    <m/>
  </r>
  <r>
    <x v="1172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1"/>
    <m/>
    <s v="PD-PRC-2022/02453"/>
    <m/>
    <s v="2 - FATURADO"/>
    <n v="238"/>
    <x v="1"/>
    <x v="13"/>
    <m/>
  </r>
  <r>
    <x v="1172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1"/>
    <m/>
    <s v="PD-PRC-2022/02453"/>
    <m/>
    <s v="2 - FATURADO"/>
    <n v="219"/>
    <x v="1"/>
    <x v="13"/>
    <m/>
  </r>
  <r>
    <x v="1172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1"/>
    <m/>
    <s v="PD-PRC-2022/02453"/>
    <m/>
    <s v="2 - FATURADO"/>
    <n v="209"/>
    <x v="1"/>
    <x v="13"/>
    <m/>
  </r>
  <r>
    <x v="1172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1"/>
    <m/>
    <s v="PD-PRC-2022/02453"/>
    <m/>
    <s v="2 - FATURADO"/>
    <n v="176"/>
    <x v="2"/>
    <x v="13"/>
    <m/>
  </r>
  <r>
    <x v="1172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1"/>
    <m/>
    <s v="PD-PRC-2022/02453"/>
    <m/>
    <s v="2 - FATURADO"/>
    <n v="147"/>
    <x v="3"/>
    <x v="13"/>
    <m/>
  </r>
  <r>
    <x v="1172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1"/>
    <m/>
    <s v="PD-PRC-2022/02453"/>
    <m/>
    <s v="2 - FATURADO"/>
    <n v="84"/>
    <x v="8"/>
    <x v="13"/>
    <m/>
  </r>
  <r>
    <x v="1172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48"/>
    <x v="5"/>
    <x v="1"/>
    <m/>
  </r>
  <r>
    <x v="1172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48"/>
    <x v="5"/>
    <x v="1"/>
    <m/>
  </r>
  <r>
    <x v="1172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50"/>
    <x v="5"/>
    <x v="13"/>
    <m/>
  </r>
  <r>
    <x v="1172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48"/>
    <x v="5"/>
    <x v="1"/>
    <m/>
  </r>
  <r>
    <x v="1172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48"/>
    <x v="5"/>
    <x v="1"/>
    <m/>
  </r>
  <r>
    <x v="1172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47"/>
    <x v="5"/>
    <x v="0"/>
    <m/>
  </r>
  <r>
    <x v="1172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43"/>
    <x v="5"/>
    <x v="1"/>
    <m/>
  </r>
  <r>
    <x v="1172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43"/>
    <x v="5"/>
    <x v="1"/>
    <m/>
  </r>
  <r>
    <x v="1172"/>
    <s v="45.192.275/0001-02"/>
    <s v="NF SERVICOS DO"/>
    <n v="318483"/>
    <d v="2025-03-24T00:00:00"/>
    <n v="325136"/>
    <d v="2025-03-25T00:00:00"/>
    <m/>
    <n v="276.57"/>
    <d v="2025-04-24T00:00:00"/>
    <s v="E0230965"/>
    <s v="PD023965"/>
    <s v="Serviços de Publicidade Eletrônica"/>
    <n v="263.29000000000002"/>
    <m/>
    <x v="0"/>
    <m/>
    <m/>
    <m/>
    <s v="2 - FATURADO"/>
    <n v="36"/>
    <x v="5"/>
    <x v="1"/>
    <m/>
  </r>
  <r>
    <x v="1172"/>
    <s v="45.192.275/0001-02"/>
    <s v="NF SERVICOS DO"/>
    <n v="318564"/>
    <d v="2025-03-24T00:00:00"/>
    <n v="325217"/>
    <d v="2025-03-25T00:00:00"/>
    <m/>
    <n v="165.94"/>
    <d v="2025-04-24T00:00:00"/>
    <s v="E0230965"/>
    <s v="PD023965"/>
    <s v="Serviços de Publicidade Eletrônica"/>
    <n v="157.97"/>
    <m/>
    <x v="0"/>
    <m/>
    <m/>
    <m/>
    <s v="2 - FATURADO"/>
    <n v="36"/>
    <x v="5"/>
    <x v="1"/>
    <m/>
  </r>
  <r>
    <x v="1172"/>
    <s v="45.192.275/0001-02"/>
    <s v="NF SERVICOS DO"/>
    <n v="318930"/>
    <d v="2025-03-25T00:00:00"/>
    <n v="325584"/>
    <d v="2025-03-26T00:00:00"/>
    <m/>
    <n v="387.2"/>
    <d v="2025-04-25T00:00:00"/>
    <s v="E0230965"/>
    <s v="PD023965"/>
    <s v="Serviços de Publicidade Eletrônica"/>
    <n v="368.61"/>
    <m/>
    <x v="0"/>
    <m/>
    <m/>
    <m/>
    <s v="2 - FATURADO"/>
    <n v="35"/>
    <x v="5"/>
    <x v="1"/>
    <m/>
  </r>
  <r>
    <x v="1172"/>
    <s v="45.192.275/0001-02"/>
    <s v="NF SERVICOS DO"/>
    <n v="319317"/>
    <d v="2025-03-26T00:00:00"/>
    <n v="325974"/>
    <d v="2025-03-27T00:00:00"/>
    <m/>
    <n v="719.08"/>
    <d v="2025-04-26T00:00:00"/>
    <s v="E0230965"/>
    <s v="PD023965"/>
    <s v="Serviços de Publicidade Eletrônica"/>
    <n v="684.56"/>
    <m/>
    <x v="0"/>
    <m/>
    <m/>
    <m/>
    <s v="2 - FATURADO"/>
    <n v="34"/>
    <x v="5"/>
    <x v="1"/>
    <m/>
  </r>
  <r>
    <x v="1172"/>
    <s v="45.192.275/0001-02"/>
    <s v="NF SERVICOS DO"/>
    <n v="320550"/>
    <d v="2025-04-01T00:00:00"/>
    <n v="327221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23"/>
    <x v="7"/>
    <x v="1"/>
    <m/>
  </r>
  <r>
    <x v="1172"/>
    <s v="45.192.275/0001-02"/>
    <s v="NF SERVICOS DO"/>
    <n v="320551"/>
    <d v="2025-04-01T00:00:00"/>
    <n v="327222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23"/>
    <x v="7"/>
    <x v="1"/>
    <m/>
  </r>
  <r>
    <x v="1172"/>
    <s v="45.192.275/0001-02"/>
    <s v="NF SERVICOS DO"/>
    <n v="320552"/>
    <d v="2025-04-01T00:00:00"/>
    <n v="327223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23"/>
    <x v="7"/>
    <x v="1"/>
    <m/>
  </r>
  <r>
    <x v="1172"/>
    <s v="45.192.275/0001-02"/>
    <s v="NF SERVICOS DO"/>
    <n v="320553"/>
    <d v="2025-04-01T00:00:00"/>
    <n v="327224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23"/>
    <x v="7"/>
    <x v="1"/>
    <m/>
  </r>
  <r>
    <x v="1172"/>
    <s v="45.192.275/0001-02"/>
    <s v="NF SERVICOS DO"/>
    <n v="320554"/>
    <d v="2025-04-01T00:00:00"/>
    <n v="327225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23"/>
    <x v="7"/>
    <x v="1"/>
    <m/>
  </r>
  <r>
    <x v="1172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27"/>
    <x v="7"/>
    <x v="13"/>
    <m/>
  </r>
  <r>
    <x v="1172"/>
    <s v="45.192.275/0001-02"/>
    <s v="NF SERVICOS DO"/>
    <n v="321228"/>
    <d v="2025-04-07T00:00:00"/>
    <n v="327899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23"/>
    <x v="7"/>
    <x v="1"/>
    <m/>
  </r>
  <r>
    <x v="1172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0"/>
    <x v="0"/>
    <x v="13"/>
    <m/>
  </r>
  <r>
    <x v="1172"/>
    <s v="45.192.275/0001-02"/>
    <s v="NF SERVICOS DO"/>
    <n v="328435"/>
    <d v="2025-05-09T00:00:00"/>
    <n v="335130"/>
    <d v="2025-05-12T00:00:00"/>
    <m/>
    <n v="608.45000000000005"/>
    <d v="2025-06-11T00:00:00"/>
    <s v="E0230965"/>
    <s v="PD023965"/>
    <s v="Serviços de Publicidade Eletrônica"/>
    <n v="579.24"/>
    <m/>
    <x v="0"/>
    <m/>
    <m/>
    <m/>
    <s v="2 - FATURADO"/>
    <n v="0"/>
    <x v="0"/>
    <x v="1"/>
    <m/>
  </r>
  <r>
    <x v="1172"/>
    <s v="45.192.275/0001-02"/>
    <s v="NF SERVICOS DO"/>
    <n v="328436"/>
    <d v="2025-05-09T00:00:00"/>
    <n v="335131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0"/>
    <x v="0"/>
    <x v="1"/>
    <m/>
  </r>
  <r>
    <x v="1172"/>
    <s v="45.192.275/0001-02"/>
    <s v="NF SERVICOS DO"/>
    <n v="328437"/>
    <d v="2025-05-09T00:00:00"/>
    <n v="335132"/>
    <d v="2025-05-12T00:00:00"/>
    <m/>
    <n v="110.63"/>
    <d v="2025-06-11T00:00:00"/>
    <s v="E0230965"/>
    <s v="PD023965"/>
    <s v="Serviços de Publicidade Eletrônica"/>
    <n v="105.32"/>
    <m/>
    <x v="0"/>
    <m/>
    <m/>
    <m/>
    <s v="2 - FATURADO"/>
    <n v="0"/>
    <x v="0"/>
    <x v="1"/>
    <m/>
  </r>
  <r>
    <x v="1172"/>
    <s v="45.192.275/0001-02"/>
    <s v="NF SERVICOS DO"/>
    <n v="328438"/>
    <d v="2025-05-09T00:00:00"/>
    <n v="335133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0"/>
    <x v="0"/>
    <x v="1"/>
    <m/>
  </r>
  <r>
    <x v="1172"/>
    <s v="45.192.275/0001-02"/>
    <s v="NF SERVICOS DO"/>
    <n v="328895"/>
    <d v="2025-05-12T00:00:00"/>
    <n v="335596"/>
    <d v="2025-05-14T00:00:00"/>
    <m/>
    <n v="331.88"/>
    <d v="2025-06-13T00:00:00"/>
    <s v="E0230965"/>
    <s v="PD023965"/>
    <s v="Serviços de Publicidade Eletrônica"/>
    <n v="315.95"/>
    <m/>
    <x v="0"/>
    <m/>
    <m/>
    <m/>
    <s v="2 - FATURADO"/>
    <n v="0"/>
    <x v="0"/>
    <x v="1"/>
    <m/>
  </r>
  <r>
    <x v="1172"/>
    <s v="45.192.275/0001-02"/>
    <s v="NF SERVICOS"/>
    <n v="185661"/>
    <d v="2025-05-13T00:00:00"/>
    <n v="1966295"/>
    <d v="2025-05-13T00:00:00"/>
    <d v="2025-04-01T00:00:00"/>
    <n v="686.4"/>
    <d v="2025-06-12T00:00:00"/>
    <s v="E0240620"/>
    <s v="PD024620"/>
    <s v="PREFEITURAS CADASTRO"/>
    <n v="653.45000000000005"/>
    <d v="2025-04-01T00:00:00"/>
    <x v="0"/>
    <d v="2024-02-01T00:00:00"/>
    <m/>
    <s v="359.00003077/2024-58-ITO/APPS"/>
    <s v="2 - FATURADO"/>
    <n v="0"/>
    <x v="0"/>
    <x v="0"/>
    <m/>
  </r>
  <r>
    <x v="1172"/>
    <s v="45.192.275/0001-02"/>
    <s v="NF SERVICOS DO"/>
    <n v="329999"/>
    <d v="2025-05-15T00:00:00"/>
    <n v="336702"/>
    <d v="2025-05-16T00:00:00"/>
    <m/>
    <n v="442.51"/>
    <d v="2025-06-15T00:00:00"/>
    <s v="E0230965"/>
    <s v="PD023965"/>
    <s v="Serviços de Publicidade Eletrônica"/>
    <n v="421.27"/>
    <m/>
    <x v="0"/>
    <m/>
    <m/>
    <m/>
    <s v="2 - FATURADO"/>
    <n v="0"/>
    <x v="0"/>
    <x v="1"/>
    <m/>
  </r>
  <r>
    <x v="1172"/>
    <s v="45.192.275/0001-02"/>
    <s v="NF SERVICOS DO"/>
    <n v="330000"/>
    <d v="2025-05-15T00:00:00"/>
    <n v="336703"/>
    <d v="2025-05-16T00:00:00"/>
    <m/>
    <n v="387.2"/>
    <d v="2025-06-15T00:00:00"/>
    <s v="E0230965"/>
    <s v="PD023965"/>
    <s v="Serviços de Publicidade Eletrônica"/>
    <n v="368.61"/>
    <m/>
    <x v="0"/>
    <m/>
    <m/>
    <m/>
    <s v="2 - FATURADO"/>
    <n v="0"/>
    <x v="0"/>
    <x v="1"/>
    <m/>
  </r>
  <r>
    <x v="1172"/>
    <s v="45.192.275/0001-02"/>
    <s v="NF SERVICOS DO"/>
    <n v="332389"/>
    <d v="2025-05-26T00:00:00"/>
    <n v="339108"/>
    <d v="2025-05-27T00:00:00"/>
    <m/>
    <n v="442.51"/>
    <d v="2025-06-26T00:00:00"/>
    <s v="E0230965"/>
    <s v="PD023965"/>
    <s v="Serviços de Publicidade Eletrônica"/>
    <n v="421.27"/>
    <m/>
    <x v="0"/>
    <m/>
    <m/>
    <m/>
    <s v="2 - FATURADO"/>
    <n v="0"/>
    <x v="0"/>
    <x v="1"/>
    <m/>
  </r>
  <r>
    <x v="1172"/>
    <s v="45.192.275/0001-02"/>
    <s v="NF SERVICOS DO"/>
    <n v="332390"/>
    <d v="2025-05-26T00:00:00"/>
    <n v="339109"/>
    <d v="2025-05-27T00:00:00"/>
    <m/>
    <n v="719.08"/>
    <d v="2025-06-26T00:00:00"/>
    <s v="E0230965"/>
    <s v="PD023965"/>
    <s v="Serviços de Publicidade Eletrônica"/>
    <n v="684.56"/>
    <m/>
    <x v="0"/>
    <m/>
    <m/>
    <m/>
    <s v="2 - FATURADO"/>
    <n v="0"/>
    <x v="0"/>
    <x v="1"/>
    <m/>
  </r>
  <r>
    <x v="1172"/>
    <s v="45.192.275/0001-02"/>
    <s v="NF SERVICOS DO"/>
    <n v="332391"/>
    <d v="2025-05-26T00:00:00"/>
    <n v="339110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0"/>
    <x v="0"/>
    <x v="1"/>
    <m/>
  </r>
  <r>
    <x v="1172"/>
    <s v="45.192.275/0001-02"/>
    <s v="NF SERVICOS DO"/>
    <n v="332392"/>
    <d v="2025-05-26T00:00:00"/>
    <n v="339111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0"/>
    <x v="0"/>
    <x v="1"/>
    <m/>
  </r>
  <r>
    <x v="1172"/>
    <s v="45.192.275/0001-02"/>
    <s v="NF SERVICOS DO"/>
    <n v="332393"/>
    <d v="2025-05-26T00:00:00"/>
    <n v="339112"/>
    <d v="2025-05-27T00:00:00"/>
    <m/>
    <n v="221.26"/>
    <d v="2025-06-26T00:00:00"/>
    <s v="E0230965"/>
    <s v="PD023965"/>
    <s v="Serviços de Publicidade Eletrônica"/>
    <n v="210.64"/>
    <m/>
    <x v="0"/>
    <m/>
    <m/>
    <m/>
    <s v="2 - FATURADO"/>
    <n v="0"/>
    <x v="0"/>
    <x v="1"/>
    <m/>
  </r>
  <r>
    <x v="1172"/>
    <s v="45.192.275/0001-02"/>
    <s v="NF SERVICOS DO"/>
    <n v="332394"/>
    <d v="2025-05-26T00:00:00"/>
    <n v="339113"/>
    <d v="2025-05-27T00:00:00"/>
    <m/>
    <n v="774.4"/>
    <d v="2025-06-26T00:00:00"/>
    <s v="E0230965"/>
    <s v="PD023965"/>
    <s v="Serviços de Publicidade Eletrônica"/>
    <n v="737.23"/>
    <m/>
    <x v="0"/>
    <m/>
    <m/>
    <m/>
    <s v="2 - FATURADO"/>
    <n v="0"/>
    <x v="0"/>
    <x v="1"/>
    <m/>
  </r>
  <r>
    <x v="1173"/>
    <s v="45.192.564/0001-01"/>
    <s v="NF SERVICOS DO"/>
    <n v="327655"/>
    <d v="2025-05-07T00:00:00"/>
    <n v="334347"/>
    <d v="2025-05-07T00:00:00"/>
    <m/>
    <n v="184.38"/>
    <d v="2025-06-06T00:00:00"/>
    <s v="E0250826"/>
    <s v="PD025826"/>
    <s v="Serviços de Publicidade Eletrônica"/>
    <n v="175.53"/>
    <m/>
    <x v="0"/>
    <m/>
    <m/>
    <m/>
    <s v="2 - FATURADO"/>
    <n v="0"/>
    <x v="0"/>
    <x v="1"/>
    <m/>
  </r>
  <r>
    <x v="1173"/>
    <s v="45.192.564/0001-01"/>
    <s v="NF SERVICOS DO"/>
    <n v="327676"/>
    <d v="2025-05-07T00:00:00"/>
    <n v="334368"/>
    <d v="2025-05-07T00:00:00"/>
    <m/>
    <n v="414.85"/>
    <d v="2025-06-06T00:00:00"/>
    <s v="E0250826"/>
    <s v="PD025826"/>
    <s v="Serviços de Publicidade Eletrônica"/>
    <n v="394.94"/>
    <m/>
    <x v="0"/>
    <m/>
    <m/>
    <m/>
    <s v="2 - FATURADO"/>
    <n v="0"/>
    <x v="0"/>
    <x v="1"/>
    <m/>
  </r>
  <r>
    <x v="1173"/>
    <s v="45.192.564/0001-01"/>
    <s v="NF SERVICOS DO"/>
    <n v="328636"/>
    <d v="2025-05-09T00:00:00"/>
    <n v="335331"/>
    <d v="2025-05-12T00:00:00"/>
    <m/>
    <n v="322.67"/>
    <d v="2025-06-11T00:00:00"/>
    <s v="E0250826"/>
    <s v="PD025826"/>
    <s v="Serviços de Publicidade Eletrônica"/>
    <n v="307.18"/>
    <m/>
    <x v="0"/>
    <m/>
    <m/>
    <m/>
    <s v="2 - FATURADO"/>
    <n v="0"/>
    <x v="0"/>
    <x v="1"/>
    <m/>
  </r>
  <r>
    <x v="1173"/>
    <s v="45.192.564/0001-01"/>
    <s v="NF SERVICOS DO"/>
    <n v="328637"/>
    <d v="2025-05-09T00:00:00"/>
    <n v="335332"/>
    <d v="2025-05-12T00:00:00"/>
    <m/>
    <n v="230.47"/>
    <d v="2025-06-11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1173"/>
    <s v="45.192.564/0001-01"/>
    <s v="NF SERVICOS DO"/>
    <n v="328638"/>
    <d v="2025-05-09T00:00:00"/>
    <n v="335333"/>
    <d v="2025-05-12T00:00:00"/>
    <m/>
    <n v="460.95"/>
    <d v="2025-06-11T00:00:00"/>
    <s v="E0250826"/>
    <s v="PD025826"/>
    <s v="Serviços de Publicidade Eletrônica"/>
    <n v="438.82"/>
    <m/>
    <x v="0"/>
    <m/>
    <m/>
    <m/>
    <s v="2 - FATURADO"/>
    <n v="0"/>
    <x v="0"/>
    <x v="1"/>
    <m/>
  </r>
  <r>
    <x v="1173"/>
    <s v="45.192.564/0001-01"/>
    <s v="NF SERVICOS DO"/>
    <n v="329976"/>
    <d v="2025-05-15T00:00:00"/>
    <n v="336679"/>
    <d v="2025-05-16T00:00:00"/>
    <m/>
    <n v="184.38"/>
    <d v="2025-06-15T00:00:00"/>
    <s v="E0250826"/>
    <s v="PD025826"/>
    <s v="Serviços de Publicidade Eletrônica"/>
    <n v="175.53"/>
    <m/>
    <x v="0"/>
    <m/>
    <m/>
    <m/>
    <s v="2 - FATURADO"/>
    <n v="0"/>
    <x v="0"/>
    <x v="1"/>
    <m/>
  </r>
  <r>
    <x v="1173"/>
    <s v="45.192.564/0001-01"/>
    <s v="NF SERVICOS DO"/>
    <n v="329977"/>
    <d v="2025-05-15T00:00:00"/>
    <n v="336680"/>
    <d v="2025-05-16T00:00:00"/>
    <m/>
    <n v="460.95"/>
    <d v="2025-06-15T00:00:00"/>
    <s v="E0250826"/>
    <s v="PD025826"/>
    <s v="Serviços de Publicidade Eletrônica"/>
    <n v="438.82"/>
    <m/>
    <x v="0"/>
    <m/>
    <m/>
    <m/>
    <s v="2 - FATURADO"/>
    <n v="0"/>
    <x v="0"/>
    <x v="1"/>
    <m/>
  </r>
  <r>
    <x v="1173"/>
    <s v="45.192.564/0001-01"/>
    <s v="NF SERVICOS DO"/>
    <n v="332119"/>
    <d v="2025-05-23T00:00:00"/>
    <n v="338835"/>
    <d v="2025-05-26T00:00:00"/>
    <m/>
    <n v="599.23"/>
    <d v="2025-06-25T00:00:00"/>
    <s v="E0250826"/>
    <s v="PD025826"/>
    <s v="Serviços de Publicidade Eletrônica"/>
    <n v="570.47"/>
    <m/>
    <x v="0"/>
    <m/>
    <m/>
    <m/>
    <s v="2 - FATURADO"/>
    <n v="0"/>
    <x v="0"/>
    <x v="1"/>
    <m/>
  </r>
  <r>
    <x v="1173"/>
    <s v="45.192.564/0001-01"/>
    <s v="NF SERVICOS DO"/>
    <n v="332378"/>
    <d v="2025-05-26T00:00:00"/>
    <n v="339097"/>
    <d v="2025-05-27T00:00:00"/>
    <m/>
    <n v="507.05"/>
    <d v="2025-06-26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1174"/>
    <s v="45.195.823/0001-58"/>
    <s v="NF SERVICOS DO"/>
    <n v="327564"/>
    <d v="2025-05-07T00:00:00"/>
    <n v="334256"/>
    <d v="2025-05-07T00:00:00"/>
    <m/>
    <n v="230.47"/>
    <d v="2025-06-06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1174"/>
    <s v="45.195.823/0001-58"/>
    <s v="NF SERVICOS DO"/>
    <n v="328728"/>
    <d v="2025-05-09T00:00:00"/>
    <n v="335423"/>
    <d v="2025-05-12T00:00:00"/>
    <m/>
    <n v="276.57"/>
    <d v="2025-06-11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174"/>
    <s v="45.195.823/0001-58"/>
    <s v="NF SERVICOS DO"/>
    <n v="328729"/>
    <d v="2025-05-09T00:00:00"/>
    <n v="335424"/>
    <d v="2025-05-12T00:00:00"/>
    <m/>
    <n v="507.05"/>
    <d v="2025-06-11T00:00:00"/>
    <s v="E0230995"/>
    <s v="PD023976"/>
    <s v="Serviços de Publicidade Eletrônica"/>
    <n v="482.71"/>
    <m/>
    <x v="0"/>
    <m/>
    <m/>
    <m/>
    <s v="2 - FATURADO"/>
    <n v="0"/>
    <x v="0"/>
    <x v="1"/>
    <m/>
  </r>
  <r>
    <x v="1174"/>
    <s v="45.195.823/0001-58"/>
    <s v="NF SERVICOS DO"/>
    <n v="329880"/>
    <d v="2025-05-15T00:00:00"/>
    <n v="336583"/>
    <d v="2025-05-16T00:00:00"/>
    <m/>
    <n v="184.38"/>
    <d v="2025-06-1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74"/>
    <s v="45.195.823/0001-58"/>
    <s v="NF SERVICOS DO"/>
    <n v="330107"/>
    <d v="2025-05-16T00:00:00"/>
    <n v="336815"/>
    <d v="2025-05-19T00:00:00"/>
    <m/>
    <n v="184.38"/>
    <d v="2025-06-18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74"/>
    <s v="45.195.823/0001-58"/>
    <s v="NF SERVICOS DO"/>
    <n v="331077"/>
    <d v="2025-05-20T00:00:00"/>
    <n v="337786"/>
    <d v="2025-05-21T00:00:00"/>
    <m/>
    <n v="184.38"/>
    <d v="2025-06-2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74"/>
    <s v="45.195.823/0001-58"/>
    <s v="NF SERVICOS DO"/>
    <n v="331078"/>
    <d v="2025-05-20T00:00:00"/>
    <n v="337787"/>
    <d v="2025-05-21T00:00:00"/>
    <m/>
    <n v="184.38"/>
    <d v="2025-06-2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1174"/>
    <s v="45.195.823/0001-58"/>
    <s v="NF SERVICOS DO"/>
    <n v="331678"/>
    <d v="2025-05-22T00:00:00"/>
    <n v="338391"/>
    <d v="2025-05-23T00:00:00"/>
    <m/>
    <n v="230.47"/>
    <d v="2025-06-22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1174"/>
    <s v="45.195.823/0001-58"/>
    <s v="NF SERVICOS E_GOV"/>
    <n v="186689"/>
    <d v="2025-05-23T00:00:00"/>
    <n v="1967323"/>
    <d v="2025-05-23T00:00:00"/>
    <m/>
    <n v="285.14999999999998"/>
    <d v="2025-06-30T00:00:00"/>
    <m/>
    <m/>
    <s v="Certificado e-CNPJ A3 em token - 36 meses Gov"/>
    <n v="271.45999999999998"/>
    <m/>
    <x v="0"/>
    <m/>
    <m/>
    <m/>
    <s v="2 - FATURADO"/>
    <n v="0"/>
    <x v="0"/>
    <x v="1"/>
    <m/>
  </r>
  <r>
    <x v="1174"/>
    <s v="45.195.823/0001-58"/>
    <s v="NF SERVICOS DO"/>
    <n v="332030"/>
    <d v="2025-05-23T00:00:00"/>
    <n v="338746"/>
    <d v="2025-05-26T00:00:00"/>
    <m/>
    <n v="230.47"/>
    <d v="2025-06-25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1174"/>
    <s v="45.195.823/0001-58"/>
    <s v="NF SERVICOS DO"/>
    <n v="332203"/>
    <d v="2025-05-26T00:00:00"/>
    <n v="338922"/>
    <d v="2025-05-27T00:00:00"/>
    <m/>
    <n v="276.57"/>
    <d v="2025-06-26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1175"/>
    <s v="45.195.963/0001-26"/>
    <s v="NF SERVICOS DO"/>
    <n v="314239"/>
    <d v="2025-02-28T00:00:00"/>
    <n v="320866"/>
    <d v="2025-03-05T00:00:00"/>
    <m/>
    <n v="368.76"/>
    <d v="2025-04-04T00:00:00"/>
    <s v="E0231065"/>
    <s v="PD231046"/>
    <s v="Serviços de Publicidade Eletrônica"/>
    <n v="351.06"/>
    <m/>
    <x v="0"/>
    <m/>
    <m/>
    <m/>
    <s v="2 - FATURADO"/>
    <n v="56"/>
    <x v="5"/>
    <x v="1"/>
    <m/>
  </r>
  <r>
    <x v="1175"/>
    <s v="45.195.963/0001-26"/>
    <s v="NF SERVICOS DO"/>
    <n v="318486"/>
    <d v="2025-03-24T00:00:00"/>
    <n v="325139"/>
    <d v="2025-03-25T00:00:00"/>
    <m/>
    <n v="368.76"/>
    <d v="2025-04-24T00:00:00"/>
    <s v="E0231065"/>
    <s v="PD231046"/>
    <s v="Serviços de Publicidade Eletrônica"/>
    <n v="351.06"/>
    <m/>
    <x v="0"/>
    <m/>
    <m/>
    <m/>
    <s v="2 - FATURADO"/>
    <n v="36"/>
    <x v="5"/>
    <x v="1"/>
    <m/>
  </r>
  <r>
    <x v="1175"/>
    <s v="45.195.963/0001-26"/>
    <s v="NF SERVICOS DO"/>
    <n v="320986"/>
    <d v="2025-04-07T00:00:00"/>
    <n v="327657"/>
    <d v="2025-04-07T00:00:00"/>
    <m/>
    <n v="414.85"/>
    <d v="2025-05-07T00:00:00"/>
    <s v="E0231065"/>
    <s v="PD231046"/>
    <s v="Serviços de Publicidade Eletrônica"/>
    <n v="394.94"/>
    <m/>
    <x v="0"/>
    <m/>
    <m/>
    <m/>
    <s v="2 - FATURADO"/>
    <n v="23"/>
    <x v="7"/>
    <x v="1"/>
    <m/>
  </r>
  <r>
    <x v="1175"/>
    <s v="45.195.963/0001-26"/>
    <s v="NF SERVICOS DO"/>
    <n v="322106"/>
    <d v="2025-04-08T00:00:00"/>
    <n v="328778"/>
    <d v="2025-04-09T00:00:00"/>
    <m/>
    <n v="230.47"/>
    <d v="2025-05-09T00:00:00"/>
    <s v="E0231065"/>
    <s v="PD231046"/>
    <s v="Serviços de Publicidade Eletrônica"/>
    <n v="219.41"/>
    <m/>
    <x v="0"/>
    <m/>
    <m/>
    <m/>
    <s v="2 - FATURADO"/>
    <n v="21"/>
    <x v="7"/>
    <x v="1"/>
    <m/>
  </r>
  <r>
    <x v="1175"/>
    <s v="45.195.963/0001-26"/>
    <s v="NF SERVICOS DO"/>
    <n v="322909"/>
    <d v="2025-04-10T00:00:00"/>
    <n v="329584"/>
    <d v="2025-04-11T00:00:00"/>
    <m/>
    <n v="322.67"/>
    <d v="2025-05-11T00:00:00"/>
    <s v="E0231065"/>
    <s v="PD231046"/>
    <s v="Serviços de Publicidade Eletrônica"/>
    <n v="307.18"/>
    <m/>
    <x v="0"/>
    <m/>
    <m/>
    <m/>
    <s v="2 - FATURADO"/>
    <n v="19"/>
    <x v="7"/>
    <x v="1"/>
    <m/>
  </r>
  <r>
    <x v="1175"/>
    <s v="45.195.963/0001-26"/>
    <s v="NF SERVICOS DO"/>
    <n v="323324"/>
    <d v="2025-04-11T00:00:00"/>
    <n v="330002"/>
    <d v="2025-04-14T00:00:00"/>
    <m/>
    <n v="368.76"/>
    <d v="2025-05-14T00:00:00"/>
    <s v="E0231065"/>
    <s v="PD231046"/>
    <s v="Serviços de Publicidade Eletrônica"/>
    <n v="351.06"/>
    <m/>
    <x v="0"/>
    <m/>
    <m/>
    <m/>
    <s v="2 - FATURADO"/>
    <n v="16"/>
    <x v="7"/>
    <x v="1"/>
    <m/>
  </r>
  <r>
    <x v="1175"/>
    <s v="45.195.963/0001-26"/>
    <s v="NF SERVICOS DO"/>
    <n v="323330"/>
    <d v="2025-04-11T00:00:00"/>
    <n v="330008"/>
    <d v="2025-04-14T00:00:00"/>
    <m/>
    <n v="368.76"/>
    <d v="2025-05-14T00:00:00"/>
    <s v="E0231065"/>
    <s v="PD231046"/>
    <s v="Serviços de Publicidade Eletrônica"/>
    <n v="351.06"/>
    <m/>
    <x v="0"/>
    <m/>
    <m/>
    <m/>
    <s v="2 - FATURADO"/>
    <n v="16"/>
    <x v="7"/>
    <x v="1"/>
    <m/>
  </r>
  <r>
    <x v="1175"/>
    <s v="45.195.963/0001-26"/>
    <s v="NF SERVICOS DO"/>
    <n v="323543"/>
    <d v="2025-04-14T00:00:00"/>
    <n v="330223"/>
    <d v="2025-04-15T00:00:00"/>
    <m/>
    <n v="368.76"/>
    <d v="2025-05-15T00:00:00"/>
    <s v="E0231065"/>
    <s v="PD231046"/>
    <s v="Serviços de Publicidade Eletrônica"/>
    <n v="351.06"/>
    <m/>
    <x v="0"/>
    <m/>
    <m/>
    <m/>
    <s v="2 - FATURADO"/>
    <n v="15"/>
    <x v="7"/>
    <x v="1"/>
    <m/>
  </r>
  <r>
    <x v="1175"/>
    <s v="45.195.963/0001-26"/>
    <s v="NF SERVICOS DO"/>
    <n v="323911"/>
    <d v="2025-04-15T00:00:00"/>
    <n v="330591"/>
    <d v="2025-04-16T00:00:00"/>
    <m/>
    <n v="368.76"/>
    <d v="2025-05-16T00:00:00"/>
    <s v="E0231065"/>
    <s v="PD231046"/>
    <s v="Serviços de Publicidade Eletrônica"/>
    <n v="351.06"/>
    <m/>
    <x v="0"/>
    <m/>
    <m/>
    <m/>
    <s v="2 - FATURADO"/>
    <n v="14"/>
    <x v="7"/>
    <x v="1"/>
    <m/>
  </r>
  <r>
    <x v="1175"/>
    <s v="45.195.963/0001-26"/>
    <s v="NF SERVICOS DO"/>
    <n v="324207"/>
    <d v="2025-04-16T00:00:00"/>
    <n v="330889"/>
    <d v="2025-04-17T00:00:00"/>
    <m/>
    <n v="138.28"/>
    <d v="2025-05-17T00:00:00"/>
    <s v="E0231065"/>
    <s v="PD231046"/>
    <s v="Serviços de Publicidade Eletrônica"/>
    <n v="131.63999999999999"/>
    <m/>
    <x v="0"/>
    <m/>
    <m/>
    <m/>
    <s v="2 - FATURADO"/>
    <n v="13"/>
    <x v="7"/>
    <x v="1"/>
    <m/>
  </r>
  <r>
    <x v="1175"/>
    <s v="45.195.963/0001-26"/>
    <s v="NF SERVICOS DO"/>
    <n v="330455"/>
    <d v="2025-05-19T00:00:00"/>
    <n v="337163"/>
    <d v="2025-05-20T00:00:00"/>
    <m/>
    <n v="322.67"/>
    <d v="2025-06-19T00:00:00"/>
    <s v="E0231065"/>
    <s v="PD231046"/>
    <s v="Serviços de Publicidade Eletrônica"/>
    <n v="307.18"/>
    <m/>
    <x v="0"/>
    <m/>
    <m/>
    <m/>
    <s v="2 - FATURADO"/>
    <n v="0"/>
    <x v="0"/>
    <x v="1"/>
    <m/>
  </r>
  <r>
    <x v="1176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132"/>
    <x v="3"/>
    <x v="2"/>
    <m/>
  </r>
  <r>
    <x v="1176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132"/>
    <x v="3"/>
    <x v="2"/>
    <m/>
  </r>
  <r>
    <x v="1176"/>
    <s v="45.196.698/0001-09"/>
    <s v="NF SERVICOS DO"/>
    <n v="332498"/>
    <d v="2025-05-27T00:00:00"/>
    <n v="339217"/>
    <d v="2025-05-28T00:00:00"/>
    <m/>
    <n v="184.38"/>
    <d v="2025-06-27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1177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176"/>
    <x v="2"/>
    <x v="2"/>
    <m/>
  </r>
  <r>
    <x v="1177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97"/>
    <x v="6"/>
    <x v="2"/>
    <m/>
  </r>
  <r>
    <x v="1177"/>
    <s v="45.200.029/0001-55"/>
    <s v="NF SERVICOS DO"/>
    <n v="327288"/>
    <d v="2025-05-07T00:00:00"/>
    <n v="333980"/>
    <d v="2025-05-07T00:00:00"/>
    <m/>
    <n v="553.14"/>
    <d v="2025-06-06T00:00:00"/>
    <s v="E0220673"/>
    <s v="PD022673"/>
    <s v="Serviços de Publicidade Eletrônica"/>
    <n v="526.59"/>
    <m/>
    <x v="0"/>
    <m/>
    <m/>
    <m/>
    <s v="2 - FATURADO"/>
    <n v="0"/>
    <x v="0"/>
    <x v="1"/>
    <m/>
  </r>
  <r>
    <x v="1177"/>
    <s v="45.200.029/0001-55"/>
    <s v="NF SERVICOS DO"/>
    <n v="327290"/>
    <d v="2025-05-07T00:00:00"/>
    <n v="333982"/>
    <d v="2025-05-07T00:00:00"/>
    <m/>
    <n v="368.76"/>
    <d v="2025-06-06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1177"/>
    <s v="45.200.029/0001-55"/>
    <s v="NF SERVICOS DO"/>
    <n v="327638"/>
    <d v="2025-05-07T00:00:00"/>
    <n v="334330"/>
    <d v="2025-05-07T00:00:00"/>
    <m/>
    <n v="322.67"/>
    <d v="2025-06-06T00:00:00"/>
    <s v="E0220673"/>
    <s v="PD022673"/>
    <s v="Serviços de Publicidade Eletrônica"/>
    <n v="307.18"/>
    <m/>
    <x v="0"/>
    <m/>
    <m/>
    <m/>
    <s v="2 - FATURADO"/>
    <n v="0"/>
    <x v="0"/>
    <x v="1"/>
    <m/>
  </r>
  <r>
    <x v="1177"/>
    <s v="45.200.029/0001-55"/>
    <s v="NF SERVICOS DO"/>
    <n v="328295"/>
    <d v="2025-05-08T00:00:00"/>
    <n v="334988"/>
    <d v="2025-05-09T00:00:00"/>
    <m/>
    <n v="783.61"/>
    <d v="2025-06-08T00:00:00"/>
    <s v="E0220673"/>
    <s v="PD022673"/>
    <s v="Serviços de Publicidade Eletrônica"/>
    <n v="746"/>
    <m/>
    <x v="0"/>
    <m/>
    <m/>
    <m/>
    <s v="2 - FATURADO"/>
    <n v="0"/>
    <x v="0"/>
    <x v="1"/>
    <m/>
  </r>
  <r>
    <x v="1177"/>
    <s v="45.200.029/0001-55"/>
    <s v="NF SERVICOS DO"/>
    <n v="328296"/>
    <d v="2025-05-08T00:00:00"/>
    <n v="334989"/>
    <d v="2025-05-09T00:00:00"/>
    <m/>
    <n v="322.67"/>
    <d v="2025-06-08T00:00:00"/>
    <s v="E0220673"/>
    <s v="PD022673"/>
    <s v="Serviços de Publicidade Eletrônica"/>
    <n v="307.18"/>
    <m/>
    <x v="0"/>
    <m/>
    <m/>
    <m/>
    <s v="2 - FATURADO"/>
    <n v="0"/>
    <x v="0"/>
    <x v="1"/>
    <m/>
  </r>
  <r>
    <x v="1177"/>
    <s v="45.200.029/0001-55"/>
    <s v="NF SERVICOS DO"/>
    <n v="330657"/>
    <d v="2025-05-19T00:00:00"/>
    <n v="337365"/>
    <d v="2025-05-20T00:00:00"/>
    <m/>
    <n v="276.57"/>
    <d v="2025-06-19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77"/>
    <s v="45.200.029/0001-55"/>
    <s v="NF SERVICOS DO"/>
    <n v="330842"/>
    <d v="2025-05-20T00:00:00"/>
    <n v="337551"/>
    <d v="2025-05-21T00:00:00"/>
    <m/>
    <n v="414.85"/>
    <d v="2025-06-20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1177"/>
    <s v="45.200.029/0001-55"/>
    <s v="NF SERVICOS DO"/>
    <n v="331167"/>
    <d v="2025-05-21T00:00:00"/>
    <n v="337876"/>
    <d v="2025-05-22T00:00:00"/>
    <m/>
    <n v="1106.28"/>
    <d v="2025-06-21T00:00:00"/>
    <s v="E0220673"/>
    <s v="PD022673"/>
    <s v="Serviços de Publicidade Eletrônica"/>
    <n v="1053.18"/>
    <m/>
    <x v="0"/>
    <m/>
    <m/>
    <m/>
    <s v="2 - FATURADO"/>
    <n v="0"/>
    <x v="0"/>
    <x v="1"/>
    <m/>
  </r>
  <r>
    <x v="1177"/>
    <s v="45.200.029/0001-55"/>
    <s v="NF SERVICOS DO"/>
    <n v="331168"/>
    <d v="2025-05-21T00:00:00"/>
    <n v="337877"/>
    <d v="2025-05-22T00:00:00"/>
    <m/>
    <n v="322.67"/>
    <d v="2025-06-21T00:00:00"/>
    <s v="E0220673"/>
    <s v="PD022673"/>
    <s v="Serviços de Publicidade Eletrônica"/>
    <n v="307.18"/>
    <m/>
    <x v="0"/>
    <m/>
    <m/>
    <m/>
    <s v="2 - FATURADO"/>
    <n v="0"/>
    <x v="0"/>
    <x v="1"/>
    <m/>
  </r>
  <r>
    <x v="1177"/>
    <s v="45.200.029/0001-55"/>
    <s v="NF SERVICOS DO"/>
    <n v="331169"/>
    <d v="2025-05-21T00:00:00"/>
    <n v="337878"/>
    <d v="2025-05-22T00:00:00"/>
    <m/>
    <n v="368.76"/>
    <d v="2025-06-21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1177"/>
    <s v="45.200.029/0001-55"/>
    <s v="NF SERVICOS DO"/>
    <n v="331170"/>
    <d v="2025-05-21T00:00:00"/>
    <n v="337879"/>
    <d v="2025-05-22T00:00:00"/>
    <m/>
    <n v="1106.28"/>
    <d v="2025-06-21T00:00:00"/>
    <s v="E0220673"/>
    <s v="PD022673"/>
    <s v="Serviços de Publicidade Eletrônica"/>
    <n v="1053.18"/>
    <m/>
    <x v="0"/>
    <m/>
    <m/>
    <m/>
    <s v="2 - FATURADO"/>
    <n v="0"/>
    <x v="0"/>
    <x v="1"/>
    <m/>
  </r>
  <r>
    <x v="1177"/>
    <s v="45.200.029/0001-55"/>
    <s v="NF SERVICOS DO"/>
    <n v="331658"/>
    <d v="2025-05-22T00:00:00"/>
    <n v="338371"/>
    <d v="2025-05-23T00:00:00"/>
    <m/>
    <n v="276.57"/>
    <d v="2025-06-22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1177"/>
    <s v="45.200.029/0001-55"/>
    <s v="NF SERVICOS DO"/>
    <n v="331668"/>
    <d v="2025-05-22T00:00:00"/>
    <n v="338381"/>
    <d v="2025-05-23T00:00:00"/>
    <m/>
    <n v="230.47"/>
    <d v="2025-06-22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1177"/>
    <s v="45.200.029/0001-55"/>
    <s v="NF SERVICOS DO"/>
    <n v="331670"/>
    <d v="2025-05-22T00:00:00"/>
    <n v="338383"/>
    <d v="2025-05-23T00:00:00"/>
    <m/>
    <n v="368.76"/>
    <d v="2025-06-22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1177"/>
    <s v="45.200.029/0001-55"/>
    <s v="NF SERVICOS DO"/>
    <n v="331955"/>
    <d v="2025-05-23T00:00:00"/>
    <n v="338671"/>
    <d v="2025-05-26T00:00:00"/>
    <m/>
    <n v="414.85"/>
    <d v="2025-06-25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1178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204"/>
    <x v="1"/>
    <x v="1"/>
    <m/>
  </r>
  <r>
    <x v="1178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201"/>
    <x v="1"/>
    <x v="1"/>
    <m/>
  </r>
  <r>
    <x v="1178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195"/>
    <x v="1"/>
    <x v="1"/>
    <m/>
  </r>
  <r>
    <x v="1178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177"/>
    <x v="2"/>
    <x v="1"/>
    <m/>
  </r>
  <r>
    <x v="1178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175"/>
    <x v="2"/>
    <x v="1"/>
    <m/>
  </r>
  <r>
    <x v="1178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170"/>
    <x v="2"/>
    <x v="1"/>
    <m/>
  </r>
  <r>
    <x v="1178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133"/>
    <x v="3"/>
    <x v="1"/>
    <m/>
  </r>
  <r>
    <x v="1178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132"/>
    <x v="3"/>
    <x v="1"/>
    <m/>
  </r>
  <r>
    <x v="1178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121"/>
    <x v="3"/>
    <x v="1"/>
    <m/>
  </r>
  <r>
    <x v="1179"/>
    <s v="45.226.214/0001-19"/>
    <s v="NF SERVICOS"/>
    <n v="185673"/>
    <d v="2025-05-13T00:00:00"/>
    <n v="1966307"/>
    <d v="2025-05-13T00:00:00"/>
    <d v="2025-04-01T00:00:00"/>
    <n v="54751.74"/>
    <d v="2025-06-12T00:00:00"/>
    <s v="E0210710"/>
    <s v="PD021710"/>
    <s v="PREFEITURA - CADASTRO"/>
    <n v="52123.66"/>
    <d v="2025-04-01T00:00:00"/>
    <x v="0"/>
    <s v="NR. 32/2021"/>
    <s v="2.370/2021"/>
    <s v="PD-PRC-2022/00061   359.00003280/2024-24 APPS/ITO"/>
    <s v="2 - FATURADO"/>
    <n v="0"/>
    <x v="0"/>
    <x v="0"/>
    <m/>
  </r>
  <r>
    <x v="1179"/>
    <s v="45.226.214/0001-19"/>
    <s v="NF SERVICOS DO"/>
    <n v="329476"/>
    <d v="2025-05-14T00:00:00"/>
    <n v="336178"/>
    <d v="2025-05-15T00:00:00"/>
    <m/>
    <n v="737.52"/>
    <d v="2025-06-14T00:00:00"/>
    <s v="E0231128"/>
    <s v="PD231109"/>
    <s v="Serviços de Publicidade Eletrônica"/>
    <n v="702.12"/>
    <m/>
    <x v="0"/>
    <m/>
    <m/>
    <m/>
    <s v="2 - FATURADO"/>
    <n v="0"/>
    <x v="0"/>
    <x v="1"/>
    <m/>
  </r>
  <r>
    <x v="1179"/>
    <s v="45.226.214/0001-19"/>
    <s v="NF SERVICOS DO"/>
    <n v="329884"/>
    <d v="2025-05-15T00:00:00"/>
    <n v="336587"/>
    <d v="2025-05-16T00:00:00"/>
    <m/>
    <n v="442.51"/>
    <d v="2025-06-15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1180"/>
    <s v="45.227.337/0001-74"/>
    <s v="NF SERVICOS"/>
    <n v="185717"/>
    <d v="2025-05-13T00:00:00"/>
    <n v="1966351"/>
    <d v="2025-05-13T00:00:00"/>
    <d v="2025-04-01T00:00:00"/>
    <n v="644.4"/>
    <d v="2025-06-12T00:00:00"/>
    <s v="E0240726"/>
    <s v="PD024726"/>
    <s v="PREFEITURA CADASTRO"/>
    <n v="613.47"/>
    <d v="2025-04-01T00:00:00"/>
    <x v="0"/>
    <s v="139/2024"/>
    <m/>
    <s v="359.00011343/2024-16 APPS\ITO"/>
    <s v="2 - FATURADO"/>
    <n v="0"/>
    <x v="0"/>
    <x v="0"/>
    <m/>
  </r>
  <r>
    <x v="1181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176"/>
    <x v="2"/>
    <x v="2"/>
    <m/>
  </r>
  <r>
    <x v="1181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176"/>
    <x v="2"/>
    <x v="2"/>
    <m/>
  </r>
  <r>
    <x v="1181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142"/>
    <x v="3"/>
    <x v="2"/>
    <m/>
  </r>
  <r>
    <x v="1181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142"/>
    <x v="3"/>
    <x v="2"/>
    <m/>
  </r>
  <r>
    <x v="1181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125"/>
    <x v="3"/>
    <x v="2"/>
    <m/>
  </r>
  <r>
    <x v="1181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125"/>
    <x v="3"/>
    <x v="2"/>
    <m/>
  </r>
  <r>
    <x v="1181"/>
    <s v="45.228.319/0001-07"/>
    <s v="NF SERVICOS DO"/>
    <n v="327540"/>
    <d v="2025-05-07T00:00:00"/>
    <n v="334232"/>
    <d v="2025-05-07T00:00:00"/>
    <m/>
    <n v="3706.04"/>
    <d v="2025-06-06T00:00:00"/>
    <s v="E0231015"/>
    <s v="PD023996"/>
    <s v="Serviços de Publicidade Eletrônica"/>
    <n v="3528.15"/>
    <m/>
    <x v="0"/>
    <m/>
    <m/>
    <m/>
    <s v="2 - FATURADO"/>
    <n v="0"/>
    <x v="0"/>
    <x v="1"/>
    <m/>
  </r>
  <r>
    <x v="1181"/>
    <s v="45.228.319/0001-07"/>
    <s v="NF SERVICOS DO"/>
    <n v="328010"/>
    <d v="2025-05-07T00:00:00"/>
    <n v="334703"/>
    <d v="2025-05-08T00:00:00"/>
    <m/>
    <n v="719.08"/>
    <d v="2025-06-07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1181"/>
    <s v="45.228.319/0001-07"/>
    <s v="NF SERVICOS DO"/>
    <n v="328011"/>
    <d v="2025-05-07T00:00:00"/>
    <n v="334704"/>
    <d v="2025-05-08T00:00:00"/>
    <m/>
    <n v="331.88"/>
    <d v="2025-06-0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28012"/>
    <d v="2025-05-07T00:00:00"/>
    <n v="334705"/>
    <d v="2025-05-08T00:00:00"/>
    <m/>
    <n v="331.88"/>
    <d v="2025-06-0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28218"/>
    <d v="2025-05-08T00:00:00"/>
    <n v="334911"/>
    <d v="2025-05-09T00:00:00"/>
    <m/>
    <n v="387.2"/>
    <d v="2025-06-08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28219"/>
    <d v="2025-05-08T00:00:00"/>
    <n v="334912"/>
    <d v="2025-05-09T00:00:00"/>
    <m/>
    <n v="608.45000000000005"/>
    <d v="2025-06-08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181"/>
    <s v="45.228.319/0001-07"/>
    <s v="NF SERVICOS DO"/>
    <n v="328220"/>
    <d v="2025-05-08T00:00:00"/>
    <n v="334913"/>
    <d v="2025-05-09T00:00:00"/>
    <m/>
    <n v="497.83"/>
    <d v="2025-06-08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81"/>
    <s v="45.228.319/0001-07"/>
    <s v="NF SERVICOS DO"/>
    <n v="328659"/>
    <d v="2025-05-09T00:00:00"/>
    <n v="335354"/>
    <d v="2025-05-12T00:00:00"/>
    <m/>
    <n v="497.83"/>
    <d v="2025-06-11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81"/>
    <s v="45.228.319/0001-07"/>
    <s v="NF SERVICOS DO"/>
    <n v="328782"/>
    <d v="2025-05-12T00:00:00"/>
    <n v="335483"/>
    <d v="2025-05-14T00:00:00"/>
    <m/>
    <n v="331.88"/>
    <d v="2025-06-13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28814"/>
    <d v="2025-05-12T00:00:00"/>
    <n v="335515"/>
    <d v="2025-05-14T00:00:00"/>
    <m/>
    <n v="331.88"/>
    <d v="2025-06-13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28876"/>
    <d v="2025-05-12T00:00:00"/>
    <n v="335577"/>
    <d v="2025-05-14T00:00:00"/>
    <m/>
    <n v="1050.97"/>
    <d v="2025-06-13T00:00:00"/>
    <s v="E0231015"/>
    <s v="PD023996"/>
    <s v="Serviços de Publicidade Eletrônica"/>
    <n v="1000.52"/>
    <m/>
    <x v="0"/>
    <m/>
    <m/>
    <m/>
    <s v="2 - FATURADO"/>
    <n v="0"/>
    <x v="0"/>
    <x v="1"/>
    <m/>
  </r>
  <r>
    <x v="1181"/>
    <s v="45.228.319/0001-07"/>
    <s v="NF SERVICOS DO"/>
    <n v="329002"/>
    <d v="2025-05-12T00:00:00"/>
    <n v="335703"/>
    <d v="2025-05-14T00:00:00"/>
    <m/>
    <n v="497.83"/>
    <d v="2025-06-13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81"/>
    <s v="45.228.319/0001-07"/>
    <s v="NF SERVICOS DO"/>
    <n v="329087"/>
    <d v="2025-05-12T00:00:00"/>
    <n v="335788"/>
    <d v="2025-05-14T00:00:00"/>
    <m/>
    <n v="719.08"/>
    <d v="2025-06-13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1181"/>
    <s v="45.228.319/0001-07"/>
    <s v="NF SERVICOS DO"/>
    <n v="329221"/>
    <d v="2025-05-13T00:00:00"/>
    <n v="335922"/>
    <d v="2025-05-14T00:00:00"/>
    <m/>
    <n v="497.83"/>
    <d v="2025-06-13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81"/>
    <s v="45.228.319/0001-07"/>
    <s v="NF SERVICOS DO"/>
    <n v="329353"/>
    <d v="2025-05-13T00:00:00"/>
    <n v="336054"/>
    <d v="2025-05-14T00:00:00"/>
    <m/>
    <n v="387.2"/>
    <d v="2025-06-13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29501"/>
    <d v="2025-05-14T00:00:00"/>
    <n v="336203"/>
    <d v="2025-05-15T00:00:00"/>
    <m/>
    <n v="608.45000000000005"/>
    <d v="2025-06-14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181"/>
    <s v="45.228.319/0001-07"/>
    <s v="NF SERVICOS DO"/>
    <n v="329502"/>
    <d v="2025-05-14T00:00:00"/>
    <n v="336204"/>
    <d v="2025-05-15T00:00:00"/>
    <m/>
    <n v="276.57"/>
    <d v="2025-06-14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1181"/>
    <s v="45.228.319/0001-07"/>
    <s v="NF SERVICOS DO"/>
    <n v="329503"/>
    <d v="2025-05-14T00:00:00"/>
    <n v="336205"/>
    <d v="2025-05-15T00:00:00"/>
    <m/>
    <n v="553.14"/>
    <d v="2025-06-14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1181"/>
    <s v="45.228.319/0001-07"/>
    <s v="NF SERVICOS DO"/>
    <n v="329504"/>
    <d v="2025-05-14T00:00:00"/>
    <n v="336206"/>
    <d v="2025-05-15T00:00:00"/>
    <m/>
    <n v="497.83"/>
    <d v="2025-06-14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1181"/>
    <s v="45.228.319/0001-07"/>
    <s v="NF SERVICOS DO"/>
    <n v="329505"/>
    <d v="2025-05-14T00:00:00"/>
    <n v="336207"/>
    <d v="2025-05-15T00:00:00"/>
    <m/>
    <n v="387.2"/>
    <d v="2025-06-14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29836"/>
    <d v="2025-05-15T00:00:00"/>
    <n v="336539"/>
    <d v="2025-05-16T00:00:00"/>
    <m/>
    <n v="331.88"/>
    <d v="2025-06-15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29837"/>
    <d v="2025-05-15T00:00:00"/>
    <n v="336540"/>
    <d v="2025-05-16T00:00:00"/>
    <m/>
    <n v="387.2"/>
    <d v="2025-06-15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31053"/>
    <d v="2025-05-20T00:00:00"/>
    <n v="337762"/>
    <d v="2025-05-21T00:00:00"/>
    <m/>
    <n v="608.45000000000005"/>
    <d v="2025-06-20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181"/>
    <s v="45.228.319/0001-07"/>
    <s v="NF SERVICOS DO"/>
    <n v="331249"/>
    <d v="2025-05-21T00:00:00"/>
    <n v="337958"/>
    <d v="2025-05-22T00:00:00"/>
    <m/>
    <n v="719.08"/>
    <d v="2025-06-21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1181"/>
    <s v="45.228.319/0001-07"/>
    <s v="NF SERVICOS DO"/>
    <n v="331250"/>
    <d v="2025-05-21T00:00:00"/>
    <n v="337959"/>
    <d v="2025-05-22T00:00:00"/>
    <m/>
    <n v="387.2"/>
    <d v="2025-06-21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32015"/>
    <d v="2025-05-23T00:00:00"/>
    <n v="338731"/>
    <d v="2025-05-26T00:00:00"/>
    <m/>
    <n v="165.94"/>
    <d v="2025-06-25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1181"/>
    <s v="45.228.319/0001-07"/>
    <s v="NF SERVICOS DO"/>
    <n v="332016"/>
    <d v="2025-05-23T00:00:00"/>
    <n v="338732"/>
    <d v="2025-05-26T00:00:00"/>
    <m/>
    <n v="387.2"/>
    <d v="2025-06-25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1181"/>
    <s v="45.228.319/0001-07"/>
    <s v="NF SERVICOS DO"/>
    <n v="332189"/>
    <d v="2025-05-26T00:00:00"/>
    <n v="338908"/>
    <d v="2025-05-27T00:00:00"/>
    <m/>
    <n v="221.26"/>
    <d v="2025-06-26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81"/>
    <s v="45.228.319/0001-07"/>
    <s v="NF SERVICOS DO"/>
    <n v="332190"/>
    <d v="2025-05-26T00:00:00"/>
    <n v="338909"/>
    <d v="2025-05-27T00:00:00"/>
    <m/>
    <n v="221.26"/>
    <d v="2025-06-26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1181"/>
    <s v="45.228.319/0001-07"/>
    <s v="NF SERVICOS DO"/>
    <n v="332191"/>
    <d v="2025-05-26T00:00:00"/>
    <n v="338910"/>
    <d v="2025-05-27T00:00:00"/>
    <m/>
    <n v="331.88"/>
    <d v="2025-06-26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1181"/>
    <s v="45.228.319/0001-07"/>
    <s v="NF SERVICOS DO"/>
    <n v="332192"/>
    <d v="2025-05-26T00:00:00"/>
    <n v="338911"/>
    <d v="2025-05-27T00:00:00"/>
    <m/>
    <n v="608.45000000000005"/>
    <d v="2025-06-26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1182"/>
    <s v="45.228.400/0001-97"/>
    <s v="NF SERVICOS DO"/>
    <n v="329939"/>
    <d v="2025-05-15T00:00:00"/>
    <n v="336642"/>
    <d v="2025-05-16T00:00:00"/>
    <m/>
    <n v="737.52"/>
    <d v="2025-06-15T00:00:00"/>
    <s v="E0220677"/>
    <s v="PD022677"/>
    <s v="Serviços de Publicidade Eletrônica"/>
    <n v="702.12"/>
    <m/>
    <x v="0"/>
    <m/>
    <m/>
    <m/>
    <s v="2 - FATURADO"/>
    <n v="0"/>
    <x v="0"/>
    <x v="1"/>
    <m/>
  </r>
  <r>
    <x v="1183"/>
    <s v="45.254.950/0001-80"/>
    <s v="NF SERVICOS"/>
    <n v="185191"/>
    <d v="2025-05-07T00:00:00"/>
    <n v="1965825"/>
    <d v="2025-05-07T00:00:00"/>
    <d v="2025-04-01T00:00:00"/>
    <n v="18865"/>
    <d v="2025-06-06T00:00:00"/>
    <s v="E0240547"/>
    <s v="PD024393"/>
    <s v="OFFICE BÁSICO"/>
    <n v="18865"/>
    <d v="2025-04-01T00:00:00"/>
    <x v="0"/>
    <s v="020/2024"/>
    <m/>
    <s v="359.00007964/2024-03-ITO"/>
    <s v="2 - FATURADO"/>
    <n v="0"/>
    <x v="0"/>
    <x v="0"/>
    <m/>
  </r>
  <r>
    <x v="1184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160"/>
    <x v="2"/>
    <x v="2"/>
    <m/>
  </r>
  <r>
    <x v="1184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124"/>
    <x v="3"/>
    <x v="2"/>
    <m/>
  </r>
  <r>
    <x v="1184"/>
    <s v="45.270.188/0001-26"/>
    <s v="ND-POUPATEMPO 4.0"/>
    <n v="6112"/>
    <d v="2025-05-06T00:00:00"/>
    <s v="PPT00585"/>
    <s v="PPT00585"/>
    <d v="2025-05-01T00:00:00"/>
    <n v="29504.04"/>
    <d v="2025-06-05T00:00:00"/>
    <s v="PPT00585"/>
    <s v="PP00585"/>
    <s v="IMPLANTACAO E OPERACAO DO POUPATEMPO MATAO"/>
    <n v="29504.04"/>
    <d v="2025-05-01T00:00:00"/>
    <x v="0"/>
    <m/>
    <s v="PC-PRC-2021/01915"/>
    <m/>
    <s v="2 - FATURADO"/>
    <n v="0"/>
    <x v="0"/>
    <x v="13"/>
    <m/>
  </r>
  <r>
    <x v="1184"/>
    <s v="45.270.188/0001-26"/>
    <s v="NF SERVICOS DO"/>
    <n v="327249"/>
    <d v="2025-05-07T00:00:00"/>
    <n v="333941"/>
    <d v="2025-05-07T00:00:00"/>
    <m/>
    <n v="774.4"/>
    <d v="2025-06-06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1184"/>
    <s v="45.270.188/0001-26"/>
    <s v="NF SERVICOS DO"/>
    <n v="327251"/>
    <d v="2025-05-07T00:00:00"/>
    <n v="333943"/>
    <d v="2025-05-07T00:00:00"/>
    <m/>
    <n v="774.4"/>
    <d v="2025-06-06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1184"/>
    <s v="45.270.188/0001-26"/>
    <s v="NF SERVICOS DO"/>
    <n v="328520"/>
    <d v="2025-05-09T00:00:00"/>
    <n v="335215"/>
    <d v="2025-05-12T00:00:00"/>
    <m/>
    <n v="709.86"/>
    <d v="2025-06-11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84"/>
    <s v="45.270.188/0001-26"/>
    <s v="NF SERVICOS DO"/>
    <n v="328521"/>
    <d v="2025-05-09T00:00:00"/>
    <n v="335216"/>
    <d v="2025-05-12T00:00:00"/>
    <m/>
    <n v="5807.97"/>
    <d v="2025-06-11T00:00:00"/>
    <s v="E0211046"/>
    <s v="PD211046"/>
    <s v="Serviços de Publicidade Eletrônica"/>
    <n v="5529.19"/>
    <m/>
    <x v="0"/>
    <m/>
    <m/>
    <m/>
    <s v="2 - FATURADO"/>
    <n v="0"/>
    <x v="0"/>
    <x v="1"/>
    <m/>
  </r>
  <r>
    <x v="1184"/>
    <s v="45.270.188/0001-26"/>
    <s v="NF SERVICOS DO"/>
    <n v="329536"/>
    <d v="2025-05-14T00:00:00"/>
    <n v="336238"/>
    <d v="2025-05-15T00:00:00"/>
    <m/>
    <n v="709.86"/>
    <d v="2025-06-14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84"/>
    <s v="45.270.188/0001-26"/>
    <s v="NF SERVICOS DO"/>
    <n v="329906"/>
    <d v="2025-05-15T00:00:00"/>
    <n v="336609"/>
    <d v="2025-05-16T00:00:00"/>
    <m/>
    <n v="580.79999999999995"/>
    <d v="2025-06-15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84"/>
    <s v="45.270.188/0001-26"/>
    <s v="NF SERVICOS DO"/>
    <n v="330206"/>
    <d v="2025-05-16T00:00:00"/>
    <n v="336914"/>
    <d v="2025-05-19T00:00:00"/>
    <m/>
    <n v="838.93"/>
    <d v="2025-06-18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1184"/>
    <s v="45.270.188/0001-26"/>
    <s v="NF SERVICOS DO"/>
    <n v="330207"/>
    <d v="2025-05-16T00:00:00"/>
    <n v="336915"/>
    <d v="2025-05-19T00:00:00"/>
    <m/>
    <n v="709.86"/>
    <d v="2025-06-18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1184"/>
    <s v="45.270.188/0001-26"/>
    <s v="NF SERVICOS DO"/>
    <n v="330220"/>
    <d v="2025-05-16T00:00:00"/>
    <n v="336928"/>
    <d v="2025-05-19T00:00:00"/>
    <m/>
    <n v="1548.79"/>
    <d v="2025-06-18T00:00:00"/>
    <s v="E0211046"/>
    <s v="PD211046"/>
    <s v="Serviços de Publicidade Eletrônica"/>
    <n v="1474.45"/>
    <m/>
    <x v="0"/>
    <m/>
    <m/>
    <m/>
    <s v="2 - FATURADO"/>
    <n v="0"/>
    <x v="0"/>
    <x v="1"/>
    <m/>
  </r>
  <r>
    <x v="1184"/>
    <s v="45.270.188/0001-26"/>
    <s v="NF SERVICOS DO"/>
    <n v="330222"/>
    <d v="2025-05-16T00:00:00"/>
    <n v="336930"/>
    <d v="2025-05-19T00:00:00"/>
    <m/>
    <n v="580.79999999999995"/>
    <d v="2025-06-18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84"/>
    <s v="45.270.188/0001-26"/>
    <s v="NF SERVICOS DO"/>
    <n v="330224"/>
    <d v="2025-05-16T00:00:00"/>
    <n v="336932"/>
    <d v="2025-05-19T00:00:00"/>
    <m/>
    <n v="1742.39"/>
    <d v="2025-06-18T00:00:00"/>
    <s v="E0211046"/>
    <s v="PD211046"/>
    <s v="Serviços de Publicidade Eletrônica"/>
    <n v="1658.76"/>
    <m/>
    <x v="0"/>
    <m/>
    <m/>
    <m/>
    <s v="2 - FATURADO"/>
    <n v="0"/>
    <x v="0"/>
    <x v="1"/>
    <m/>
  </r>
  <r>
    <x v="1184"/>
    <s v="45.270.188/0001-26"/>
    <s v="NF SERVICOS DO"/>
    <n v="331314"/>
    <d v="2025-05-21T00:00:00"/>
    <n v="338023"/>
    <d v="2025-05-22T00:00:00"/>
    <m/>
    <n v="580.79999999999995"/>
    <d v="2025-06-21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1184"/>
    <s v="45.270.188/0001-26"/>
    <s v="NF SERVICOS DO"/>
    <n v="331929"/>
    <d v="2025-05-23T00:00:00"/>
    <n v="338645"/>
    <d v="2025-05-26T00:00:00"/>
    <m/>
    <n v="645.33000000000004"/>
    <d v="2025-06-25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84"/>
    <s v="45.270.188/0001-26"/>
    <s v="NF SERVICOS DO"/>
    <n v="331930"/>
    <d v="2025-05-23T00:00:00"/>
    <n v="338646"/>
    <d v="2025-05-26T00:00:00"/>
    <m/>
    <n v="645.33000000000004"/>
    <d v="2025-06-25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1184"/>
    <s v="45.270.188/0001-26"/>
    <s v="NF SERVICOS DO"/>
    <n v="331931"/>
    <d v="2025-05-23T00:00:00"/>
    <n v="338647"/>
    <d v="2025-05-26T00:00:00"/>
    <m/>
    <n v="1419.73"/>
    <d v="2025-06-25T00:00:00"/>
    <s v="E0211046"/>
    <s v="PD211046"/>
    <s v="Serviços de Publicidade Eletrônica"/>
    <n v="1351.58"/>
    <m/>
    <x v="0"/>
    <m/>
    <m/>
    <m/>
    <s v="2 - FATURADO"/>
    <n v="0"/>
    <x v="0"/>
    <x v="1"/>
    <m/>
  </r>
  <r>
    <x v="1184"/>
    <s v="45.270.188/0001-26"/>
    <s v="NF SERVICOS DO"/>
    <n v="331932"/>
    <d v="2025-05-23T00:00:00"/>
    <n v="338648"/>
    <d v="2025-05-26T00:00:00"/>
    <m/>
    <n v="774.4"/>
    <d v="2025-06-25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1185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155"/>
    <x v="2"/>
    <x v="2"/>
    <m/>
  </r>
  <r>
    <x v="1185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155"/>
    <x v="2"/>
    <x v="2"/>
    <m/>
  </r>
  <r>
    <x v="1185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155"/>
    <x v="2"/>
    <x v="2"/>
    <m/>
  </r>
  <r>
    <x v="1185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155"/>
    <x v="2"/>
    <x v="2"/>
    <m/>
  </r>
  <r>
    <x v="1185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155"/>
    <x v="2"/>
    <x v="2"/>
    <m/>
  </r>
  <r>
    <x v="1185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155"/>
    <x v="2"/>
    <x v="2"/>
    <m/>
  </r>
  <r>
    <x v="1185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152"/>
    <x v="2"/>
    <x v="2"/>
    <m/>
  </r>
  <r>
    <x v="1185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147"/>
    <x v="3"/>
    <x v="2"/>
    <m/>
  </r>
  <r>
    <x v="1185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138"/>
    <x v="3"/>
    <x v="2"/>
    <m/>
  </r>
  <r>
    <x v="1185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135"/>
    <x v="3"/>
    <x v="2"/>
    <m/>
  </r>
  <r>
    <x v="1185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135"/>
    <x v="3"/>
    <x v="2"/>
    <m/>
  </r>
  <r>
    <x v="1185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135"/>
    <x v="3"/>
    <x v="2"/>
    <m/>
  </r>
  <r>
    <x v="1185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135"/>
    <x v="3"/>
    <x v="2"/>
    <m/>
  </r>
  <r>
    <x v="1185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124"/>
    <x v="3"/>
    <x v="2"/>
    <m/>
  </r>
  <r>
    <x v="1185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113"/>
    <x v="6"/>
    <x v="2"/>
    <m/>
  </r>
  <r>
    <x v="1185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113"/>
    <x v="6"/>
    <x v="2"/>
    <m/>
  </r>
  <r>
    <x v="1185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113"/>
    <x v="6"/>
    <x v="2"/>
    <m/>
  </r>
  <r>
    <x v="1185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113"/>
    <x v="6"/>
    <x v="2"/>
    <m/>
  </r>
  <r>
    <x v="1185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113"/>
    <x v="6"/>
    <x v="2"/>
    <m/>
  </r>
  <r>
    <x v="1185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113"/>
    <x v="6"/>
    <x v="2"/>
    <m/>
  </r>
  <r>
    <x v="1185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111"/>
    <x v="6"/>
    <x v="2"/>
    <m/>
  </r>
  <r>
    <x v="1185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111"/>
    <x v="6"/>
    <x v="2"/>
    <m/>
  </r>
  <r>
    <x v="1185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111"/>
    <x v="6"/>
    <x v="2"/>
    <m/>
  </r>
  <r>
    <x v="1185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111"/>
    <x v="6"/>
    <x v="2"/>
    <m/>
  </r>
  <r>
    <x v="1185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111"/>
    <x v="6"/>
    <x v="2"/>
    <m/>
  </r>
  <r>
    <x v="1185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111"/>
    <x v="6"/>
    <x v="2"/>
    <m/>
  </r>
  <r>
    <x v="1185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111"/>
    <x v="6"/>
    <x v="2"/>
    <m/>
  </r>
  <r>
    <x v="1185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111"/>
    <x v="6"/>
    <x v="2"/>
    <m/>
  </r>
  <r>
    <x v="1185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111"/>
    <x v="6"/>
    <x v="2"/>
    <m/>
  </r>
  <r>
    <x v="1185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111"/>
    <x v="6"/>
    <x v="2"/>
    <m/>
  </r>
  <r>
    <x v="1185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111"/>
    <x v="6"/>
    <x v="2"/>
    <m/>
  </r>
  <r>
    <x v="1185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111"/>
    <x v="6"/>
    <x v="2"/>
    <m/>
  </r>
  <r>
    <x v="1185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111"/>
    <x v="6"/>
    <x v="2"/>
    <m/>
  </r>
  <r>
    <x v="1185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111"/>
    <x v="6"/>
    <x v="2"/>
    <m/>
  </r>
  <r>
    <x v="1185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111"/>
    <x v="6"/>
    <x v="2"/>
    <m/>
  </r>
  <r>
    <x v="1185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111"/>
    <x v="6"/>
    <x v="2"/>
    <m/>
  </r>
  <r>
    <x v="1185"/>
    <s v="45.276.128/0001-10"/>
    <s v="NF SERVICOS"/>
    <n v="183627"/>
    <d v="2025-04-08T00:00:00"/>
    <n v="1951382"/>
    <d v="2025-04-08T00:00:00"/>
    <d v="2025-03-01T00:00:00"/>
    <n v="14676"/>
    <d v="2025-05-08T00:00:00"/>
    <s v="E0230642"/>
    <s v="PD023642"/>
    <s v="PREFEITURA - CADASTRO"/>
    <n v="13971.55"/>
    <d v="2025-03-01T00:00:00"/>
    <x v="0"/>
    <s v="5831/2023"/>
    <s v="2415/2023"/>
    <s v="PD-PRC-2023/01316-359.00003975/2024-14-APPS/ITO"/>
    <s v="2 - FATURADO"/>
    <n v="22"/>
    <x v="7"/>
    <x v="0"/>
    <m/>
  </r>
  <r>
    <x v="1185"/>
    <s v="45.276.128/0001-10"/>
    <s v="NF SERVICOS DO"/>
    <n v="325458"/>
    <d v="2025-04-24T00:00:00"/>
    <n v="332141"/>
    <d v="2025-04-25T00:00:00"/>
    <m/>
    <n v="663.77"/>
    <d v="2025-05-25T00:00:00"/>
    <s v="E0230918"/>
    <s v="PD023918"/>
    <s v="Serviços de Publicidade Eletrônica"/>
    <n v="631.91"/>
    <m/>
    <x v="0"/>
    <m/>
    <m/>
    <m/>
    <s v="2 - FATURADO"/>
    <n v="5"/>
    <x v="7"/>
    <x v="1"/>
    <m/>
  </r>
  <r>
    <x v="1185"/>
    <s v="45.276.128/0001-10"/>
    <s v="NF SERVICOS DO"/>
    <n v="326339"/>
    <d v="2025-04-29T00:00:00"/>
    <n v="333029"/>
    <d v="2025-04-29T00:00:00"/>
    <m/>
    <n v="590.02"/>
    <d v="2025-05-29T00:00:00"/>
    <s v="E0230918"/>
    <s v="PD023918"/>
    <s v="Serviços de Publicidade Eletrônica"/>
    <n v="561.70000000000005"/>
    <m/>
    <x v="0"/>
    <m/>
    <m/>
    <m/>
    <s v="2 - FATURADO"/>
    <n v="1"/>
    <x v="7"/>
    <x v="1"/>
    <m/>
  </r>
  <r>
    <x v="1185"/>
    <s v="45.276.128/0001-10"/>
    <s v="NF SERVICOS DO"/>
    <n v="326902"/>
    <d v="2025-04-30T00:00:00"/>
    <n v="333593"/>
    <d v="2025-05-02T00:00:00"/>
    <m/>
    <n v="590.02"/>
    <d v="2025-06-01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85"/>
    <s v="45.276.128/0001-10"/>
    <s v="NF SERVICOS DO"/>
    <n v="327276"/>
    <d v="2025-05-07T00:00:00"/>
    <n v="333968"/>
    <d v="2025-05-07T00:00:00"/>
    <m/>
    <n v="590.02"/>
    <d v="2025-06-06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85"/>
    <s v="45.276.128/0001-10"/>
    <s v="NF SERVICOS DO"/>
    <n v="327917"/>
    <d v="2025-05-07T00:00:00"/>
    <n v="334610"/>
    <d v="2025-05-08T00:00:00"/>
    <m/>
    <n v="442.51"/>
    <d v="2025-06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7918"/>
    <d v="2025-05-07T00:00:00"/>
    <n v="334611"/>
    <d v="2025-05-08T00:00:00"/>
    <m/>
    <n v="368.76"/>
    <d v="2025-06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27919"/>
    <d v="2025-05-07T00:00:00"/>
    <n v="334612"/>
    <d v="2025-05-08T00:00:00"/>
    <m/>
    <n v="590.02"/>
    <d v="2025-06-07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85"/>
    <s v="45.276.128/0001-10"/>
    <s v="NF SERVICOS DO"/>
    <n v="327920"/>
    <d v="2025-05-07T00:00:00"/>
    <n v="334613"/>
    <d v="2025-05-08T00:00:00"/>
    <m/>
    <n v="2581.3200000000002"/>
    <d v="2025-06-07T00:00:00"/>
    <s v="E0230918"/>
    <s v="PD023918"/>
    <s v="Serviços de Publicidade Eletrônica"/>
    <n v="2457.42"/>
    <m/>
    <x v="0"/>
    <m/>
    <m/>
    <m/>
    <s v="2 - FATURADO"/>
    <n v="0"/>
    <x v="0"/>
    <x v="1"/>
    <m/>
  </r>
  <r>
    <x v="1185"/>
    <s v="45.276.128/0001-10"/>
    <s v="NF SERVICOS DO"/>
    <n v="328180"/>
    <d v="2025-05-08T00:00:00"/>
    <n v="334873"/>
    <d v="2025-05-09T00:00:00"/>
    <m/>
    <n v="516.26"/>
    <d v="2025-06-0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28188"/>
    <d v="2025-05-08T00:00:00"/>
    <n v="334881"/>
    <d v="2025-05-09T00:00:00"/>
    <m/>
    <n v="368.76"/>
    <d v="2025-06-0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28213"/>
    <d v="2025-05-08T00:00:00"/>
    <n v="334906"/>
    <d v="2025-05-09T00:00:00"/>
    <m/>
    <n v="2433.8200000000002"/>
    <d v="2025-06-08T00:00:00"/>
    <s v="E0230918"/>
    <s v="PD023918"/>
    <s v="Serviços de Publicidade Eletrônica"/>
    <n v="2317"/>
    <m/>
    <x v="0"/>
    <m/>
    <m/>
    <m/>
    <s v="2 - FATURADO"/>
    <n v="0"/>
    <x v="0"/>
    <x v="1"/>
    <m/>
  </r>
  <r>
    <x v="1185"/>
    <s v="45.276.128/0001-10"/>
    <s v="NF SERVICOS DO"/>
    <n v="329090"/>
    <d v="2025-05-12T00:00:00"/>
    <n v="335791"/>
    <d v="2025-05-14T00:00:00"/>
    <m/>
    <n v="295.01"/>
    <d v="2025-06-13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85"/>
    <s v="45.276.128/0001-10"/>
    <s v="NF SERVICOS DO"/>
    <n v="329091"/>
    <d v="2025-05-12T00:00:00"/>
    <n v="335792"/>
    <d v="2025-05-14T00:00:00"/>
    <m/>
    <n v="368.76"/>
    <d v="2025-06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29099"/>
    <d v="2025-05-12T00:00:00"/>
    <n v="335800"/>
    <d v="2025-05-14T00:00:00"/>
    <m/>
    <n v="590.02"/>
    <d v="2025-06-13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85"/>
    <s v="45.276.128/0001-10"/>
    <s v="NF SERVICOS"/>
    <n v="185704"/>
    <d v="2025-05-13T00:00:00"/>
    <n v="1966338"/>
    <d v="2025-05-13T00:00:00"/>
    <d v="2025-04-01T00:00:00"/>
    <n v="51925.8"/>
    <d v="2025-06-12T00:00:00"/>
    <s v="E0230642"/>
    <s v="PD023642"/>
    <s v="PREFEITURA - CADASTRO"/>
    <n v="49433.36"/>
    <d v="2025-04-01T00:00:00"/>
    <x v="0"/>
    <s v="5831/2023"/>
    <s v="2415/2023"/>
    <s v="PD-PRC-2023/01316-359.00003975/2024-14-APPS/ITO"/>
    <s v="2 - FATURADO"/>
    <n v="0"/>
    <x v="0"/>
    <x v="0"/>
    <m/>
  </r>
  <r>
    <x v="1185"/>
    <s v="45.276.128/0001-10"/>
    <s v="NF SERVICOS DO"/>
    <n v="329308"/>
    <d v="2025-05-13T00:00:00"/>
    <n v="336009"/>
    <d v="2025-05-14T00:00:00"/>
    <m/>
    <n v="442.51"/>
    <d v="2025-06-1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9351"/>
    <d v="2025-05-13T00:00:00"/>
    <n v="336052"/>
    <d v="2025-05-14T00:00:00"/>
    <m/>
    <n v="442.51"/>
    <d v="2025-06-1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9442"/>
    <d v="2025-05-14T00:00:00"/>
    <n v="336144"/>
    <d v="2025-05-15T00:00:00"/>
    <m/>
    <n v="663.77"/>
    <d v="2025-06-14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185"/>
    <s v="45.276.128/0001-10"/>
    <s v="NF SERVICOS DO"/>
    <n v="329447"/>
    <d v="2025-05-14T00:00:00"/>
    <n v="336149"/>
    <d v="2025-05-15T00:00:00"/>
    <m/>
    <n v="368.76"/>
    <d v="2025-06-1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29459"/>
    <d v="2025-05-14T00:00:00"/>
    <n v="336161"/>
    <d v="2025-05-15T00:00:00"/>
    <m/>
    <n v="442.51"/>
    <d v="2025-06-14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9461"/>
    <d v="2025-05-14T00:00:00"/>
    <n v="336163"/>
    <d v="2025-05-15T00:00:00"/>
    <m/>
    <n v="368.76"/>
    <d v="2025-06-1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29721"/>
    <d v="2025-05-15T00:00:00"/>
    <n v="336424"/>
    <d v="2025-05-16T00:00:00"/>
    <m/>
    <n v="516.26"/>
    <d v="2025-06-1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29724"/>
    <d v="2025-05-15T00:00:00"/>
    <n v="336427"/>
    <d v="2025-05-16T00:00:00"/>
    <m/>
    <n v="442.51"/>
    <d v="2025-06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9725"/>
    <d v="2025-05-15T00:00:00"/>
    <n v="336428"/>
    <d v="2025-05-16T00:00:00"/>
    <m/>
    <n v="442.51"/>
    <d v="2025-06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29750"/>
    <d v="2025-05-15T00:00:00"/>
    <n v="336453"/>
    <d v="2025-05-16T00:00:00"/>
    <m/>
    <n v="663.77"/>
    <d v="2025-06-15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185"/>
    <s v="45.276.128/0001-10"/>
    <s v="NF SERVICOS DO"/>
    <n v="329753"/>
    <d v="2025-05-15T00:00:00"/>
    <n v="336456"/>
    <d v="2025-05-16T00:00:00"/>
    <m/>
    <n v="1253.78"/>
    <d v="2025-06-15T00:00:00"/>
    <s v="E0230918"/>
    <s v="PD023918"/>
    <s v="Serviços de Publicidade Eletrônica"/>
    <n v="1193.5999999999999"/>
    <m/>
    <x v="0"/>
    <m/>
    <m/>
    <m/>
    <s v="2 - FATURADO"/>
    <n v="0"/>
    <x v="0"/>
    <x v="1"/>
    <m/>
  </r>
  <r>
    <x v="1185"/>
    <s v="45.276.128/0001-10"/>
    <s v="NF SERVICOS DO"/>
    <n v="330165"/>
    <d v="2025-05-16T00:00:00"/>
    <n v="336873"/>
    <d v="2025-05-19T00:00:00"/>
    <m/>
    <n v="516.26"/>
    <d v="2025-06-1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0364"/>
    <d v="2025-05-16T00:00:00"/>
    <n v="337072"/>
    <d v="2025-05-19T00:00:00"/>
    <m/>
    <n v="368.76"/>
    <d v="2025-06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0419"/>
    <d v="2025-05-16T00:00:00"/>
    <n v="337127"/>
    <d v="2025-05-19T00:00:00"/>
    <m/>
    <n v="368.76"/>
    <d v="2025-06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0459"/>
    <d v="2025-05-19T00:00:00"/>
    <n v="337167"/>
    <d v="2025-05-20T00:00:00"/>
    <m/>
    <n v="442.51"/>
    <d v="2025-06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0463"/>
    <d v="2025-05-19T00:00:00"/>
    <n v="337171"/>
    <d v="2025-05-20T00:00:00"/>
    <m/>
    <n v="368.76"/>
    <d v="2025-06-1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0471"/>
    <d v="2025-05-19T00:00:00"/>
    <n v="337179"/>
    <d v="2025-05-20T00:00:00"/>
    <m/>
    <n v="368.76"/>
    <d v="2025-06-1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0493"/>
    <d v="2025-05-19T00:00:00"/>
    <n v="337201"/>
    <d v="2025-05-20T00:00:00"/>
    <m/>
    <n v="368.76"/>
    <d v="2025-06-1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1073"/>
    <d v="2025-05-20T00:00:00"/>
    <n v="337782"/>
    <d v="2025-05-21T00:00:00"/>
    <m/>
    <n v="442.51"/>
    <d v="2025-06-2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1093"/>
    <d v="2025-05-20T00:00:00"/>
    <n v="337802"/>
    <d v="2025-05-21T00:00:00"/>
    <m/>
    <n v="737.52"/>
    <d v="2025-06-20T00:00:00"/>
    <s v="E0230918"/>
    <s v="PD023918"/>
    <s v="Serviços de Publicidade Eletrônica"/>
    <n v="702.12"/>
    <m/>
    <x v="0"/>
    <m/>
    <m/>
    <m/>
    <s v="2 - FATURADO"/>
    <n v="0"/>
    <x v="0"/>
    <x v="1"/>
    <m/>
  </r>
  <r>
    <x v="1185"/>
    <s v="45.276.128/0001-10"/>
    <s v="NF SERVICOS DO"/>
    <n v="331094"/>
    <d v="2025-05-20T00:00:00"/>
    <n v="337803"/>
    <d v="2025-05-21T00:00:00"/>
    <m/>
    <n v="590.02"/>
    <d v="2025-06-2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1185"/>
    <s v="45.276.128/0001-10"/>
    <s v="NF SERVICOS DO"/>
    <n v="331095"/>
    <d v="2025-05-20T00:00:00"/>
    <n v="337804"/>
    <d v="2025-05-21T00:00:00"/>
    <m/>
    <n v="368.76"/>
    <d v="2025-06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1119"/>
    <d v="2025-05-20T00:00:00"/>
    <n v="337828"/>
    <d v="2025-05-21T00:00:00"/>
    <m/>
    <n v="295.01"/>
    <d v="2025-06-2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85"/>
    <s v="45.276.128/0001-10"/>
    <s v="NF SERVICOS DO"/>
    <n v="331124"/>
    <d v="2025-05-20T00:00:00"/>
    <n v="337833"/>
    <d v="2025-05-21T00:00:00"/>
    <m/>
    <n v="295.01"/>
    <d v="2025-06-2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85"/>
    <s v="45.276.128/0001-10"/>
    <s v="NF SERVICOS DO"/>
    <n v="331196"/>
    <d v="2025-05-21T00:00:00"/>
    <n v="337905"/>
    <d v="2025-05-22T00:00:00"/>
    <m/>
    <n v="958.78"/>
    <d v="2025-06-21T00:00:00"/>
    <s v="E0230918"/>
    <s v="PD023918"/>
    <s v="Serviços de Publicidade Eletrônica"/>
    <n v="912.76"/>
    <m/>
    <x v="0"/>
    <m/>
    <m/>
    <m/>
    <s v="2 - FATURADO"/>
    <n v="0"/>
    <x v="0"/>
    <x v="1"/>
    <m/>
  </r>
  <r>
    <x v="1185"/>
    <s v="45.276.128/0001-10"/>
    <s v="NF SERVICOS DO"/>
    <n v="331197"/>
    <d v="2025-05-21T00:00:00"/>
    <n v="337906"/>
    <d v="2025-05-22T00:00:00"/>
    <m/>
    <n v="442.51"/>
    <d v="2025-06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1289"/>
    <d v="2025-05-21T00:00:00"/>
    <n v="337998"/>
    <d v="2025-05-22T00:00:00"/>
    <m/>
    <n v="442.51"/>
    <d v="2025-06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1290"/>
    <d v="2025-05-21T00:00:00"/>
    <n v="337999"/>
    <d v="2025-05-22T00:00:00"/>
    <m/>
    <n v="516.26"/>
    <d v="2025-06-21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1291"/>
    <d v="2025-05-21T00:00:00"/>
    <n v="338000"/>
    <d v="2025-05-22T00:00:00"/>
    <m/>
    <n v="516.26"/>
    <d v="2025-06-21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1311"/>
    <d v="2025-05-21T00:00:00"/>
    <n v="338020"/>
    <d v="2025-05-22T00:00:00"/>
    <m/>
    <n v="368.76"/>
    <d v="2025-06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1533"/>
    <d v="2025-05-22T00:00:00"/>
    <n v="338246"/>
    <d v="2025-05-23T00:00:00"/>
    <m/>
    <n v="368.76"/>
    <d v="2025-06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1535"/>
    <d v="2025-05-22T00:00:00"/>
    <n v="338248"/>
    <d v="2025-05-23T00:00:00"/>
    <m/>
    <n v="516.26"/>
    <d v="2025-06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1605"/>
    <d v="2025-05-22T00:00:00"/>
    <n v="338318"/>
    <d v="2025-05-23T00:00:00"/>
    <m/>
    <n v="516.26"/>
    <d v="2025-06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1766"/>
    <d v="2025-05-22T00:00:00"/>
    <n v="338479"/>
    <d v="2025-05-23T00:00:00"/>
    <m/>
    <n v="368.76"/>
    <d v="2025-06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1884"/>
    <d v="2025-05-23T00:00:00"/>
    <n v="338600"/>
    <d v="2025-05-26T00:00:00"/>
    <m/>
    <n v="442.51"/>
    <d v="2025-06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2205"/>
    <d v="2025-05-26T00:00:00"/>
    <n v="338924"/>
    <d v="2025-05-27T00:00:00"/>
    <m/>
    <n v="516.26"/>
    <d v="2025-06-2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2209"/>
    <d v="2025-05-26T00:00:00"/>
    <n v="338928"/>
    <d v="2025-05-27T00:00:00"/>
    <m/>
    <n v="368.76"/>
    <d v="2025-06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2214"/>
    <d v="2025-05-26T00:00:00"/>
    <n v="338933"/>
    <d v="2025-05-27T00:00:00"/>
    <m/>
    <n v="368.76"/>
    <d v="2025-06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2222"/>
    <d v="2025-05-26T00:00:00"/>
    <n v="338941"/>
    <d v="2025-05-27T00:00:00"/>
    <m/>
    <n v="368.76"/>
    <d v="2025-06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1185"/>
    <s v="45.276.128/0001-10"/>
    <s v="NF SERVICOS DO"/>
    <n v="332248"/>
    <d v="2025-05-26T00:00:00"/>
    <n v="338967"/>
    <d v="2025-05-27T00:00:00"/>
    <m/>
    <n v="442.51"/>
    <d v="2025-06-2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1185"/>
    <s v="45.276.128/0001-10"/>
    <s v="NF SERVICOS DO"/>
    <n v="332249"/>
    <d v="2025-05-26T00:00:00"/>
    <n v="338968"/>
    <d v="2025-05-27T00:00:00"/>
    <m/>
    <n v="295.01"/>
    <d v="2025-06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1185"/>
    <s v="45.276.128/0001-10"/>
    <s v="NF SERVICOS DO"/>
    <n v="332252"/>
    <d v="2025-05-26T00:00:00"/>
    <n v="338971"/>
    <d v="2025-05-27T00:00:00"/>
    <m/>
    <n v="516.26"/>
    <d v="2025-06-2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1185"/>
    <s v="45.276.128/0001-10"/>
    <s v="NF SERVICOS DO"/>
    <n v="332564"/>
    <d v="2025-05-27T00:00:00"/>
    <n v="339283"/>
    <d v="2025-05-28T00:00:00"/>
    <m/>
    <n v="2581.3200000000002"/>
    <d v="2025-06-27T00:00:00"/>
    <s v="E0230918"/>
    <s v="PD023918"/>
    <s v="Serviços de Publicidade Eletrônica"/>
    <n v="2457.42"/>
    <m/>
    <x v="0"/>
    <m/>
    <m/>
    <m/>
    <s v="2 - FATURADO"/>
    <n v="0"/>
    <x v="0"/>
    <x v="1"/>
    <m/>
  </r>
  <r>
    <x v="1185"/>
    <s v="45.276.128/0001-10"/>
    <s v="NF SERVICOS DO"/>
    <n v="332569"/>
    <d v="2025-05-27T00:00:00"/>
    <n v="339288"/>
    <d v="2025-05-28T00:00:00"/>
    <m/>
    <n v="1253.78"/>
    <d v="2025-06-27T00:00:00"/>
    <s v="E0230918"/>
    <s v="PD023918"/>
    <s v="Serviços de Publicidade Eletrônica"/>
    <n v="1193.5999999999999"/>
    <m/>
    <x v="0"/>
    <m/>
    <m/>
    <m/>
    <s v="2 - FATURADO"/>
    <n v="0"/>
    <x v="0"/>
    <x v="1"/>
    <m/>
  </r>
  <r>
    <x v="1185"/>
    <s v="45.276.128/0001-10"/>
    <s v="NF SERVICOS DO"/>
    <n v="332571"/>
    <d v="2025-05-27T00:00:00"/>
    <n v="339290"/>
    <d v="2025-05-28T00:00:00"/>
    <m/>
    <n v="663.77"/>
    <d v="2025-06-27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1186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106"/>
    <x v="6"/>
    <x v="2"/>
    <m/>
  </r>
  <r>
    <x v="1186"/>
    <s v="45.279.627/0001-61"/>
    <s v="NF SERVICOS"/>
    <n v="185658"/>
    <d v="2025-05-13T00:00:00"/>
    <n v="1966292"/>
    <d v="2025-05-13T00:00:00"/>
    <d v="2025-04-01T00:00:00"/>
    <n v="595.65"/>
    <d v="2025-06-12T00:00:00"/>
    <s v="E0240705"/>
    <s v="PD024705"/>
    <s v="PREFEITURA - SIM"/>
    <n v="567.05999999999995"/>
    <d v="2025-04-01T00:00:00"/>
    <x v="0"/>
    <m/>
    <s v="1.017/2.024"/>
    <s v="359.00009322/2024-31 - APPS\ITO"/>
    <s v="2 - FATURADO"/>
    <n v="0"/>
    <x v="0"/>
    <x v="0"/>
    <m/>
  </r>
  <r>
    <x v="1186"/>
    <s v="45.279.627/0001-61"/>
    <s v="NF SERVICOS DO"/>
    <n v="330065"/>
    <d v="2025-05-15T00:00:00"/>
    <n v="336768"/>
    <d v="2025-05-16T00:00:00"/>
    <m/>
    <n v="331.88"/>
    <d v="2025-06-15T00:00:00"/>
    <s v="E0201368"/>
    <s v="PD201368"/>
    <s v="Serviços de Publicidade Eletrônica"/>
    <n v="315.95"/>
    <m/>
    <x v="0"/>
    <m/>
    <m/>
    <m/>
    <s v="2 - FATURADO"/>
    <n v="0"/>
    <x v="0"/>
    <x v="1"/>
    <m/>
  </r>
  <r>
    <x v="1187"/>
    <s v="45.279.635/0001-08"/>
    <s v="ND-POUPATEMPO 4.0"/>
    <n v="6104"/>
    <d v="2025-05-06T00:00:00"/>
    <s v="PPT00542"/>
    <s v="PPT00542"/>
    <d v="2025-05-01T00:00:00"/>
    <n v="42491.5"/>
    <d v="2025-06-05T00:00:00"/>
    <s v="PPT00542"/>
    <s v="PP00542"/>
    <s v="IMPLANTACAO E OPERACAO DO POUPATEMPO ATIBAIA"/>
    <n v="42491.5"/>
    <d v="2025-05-01T00:00:00"/>
    <x v="0"/>
    <m/>
    <s v="PD-PRC-2020/01481"/>
    <m/>
    <s v="2 - FATURADO"/>
    <n v="0"/>
    <x v="0"/>
    <x v="13"/>
    <m/>
  </r>
  <r>
    <x v="1187"/>
    <s v="45.279.635/0001-08"/>
    <s v="NF SERVICOS DO"/>
    <n v="327801"/>
    <d v="2025-05-07T00:00:00"/>
    <n v="334494"/>
    <d v="2025-05-08T00:00:00"/>
    <m/>
    <n v="1475.04"/>
    <d v="2025-06-07T00:00:00"/>
    <s v="E0250784"/>
    <s v="PD025784"/>
    <s v="Serviços de Publicidade Eletrônica"/>
    <n v="1404.24"/>
    <m/>
    <x v="0"/>
    <m/>
    <m/>
    <m/>
    <s v="2 - FATURADO"/>
    <n v="0"/>
    <x v="0"/>
    <x v="1"/>
    <m/>
  </r>
  <r>
    <x v="1187"/>
    <s v="45.279.635/0001-08"/>
    <s v="NF SERVICOS DO"/>
    <n v="328856"/>
    <d v="2025-05-12T00:00:00"/>
    <n v="335557"/>
    <d v="2025-05-14T00:00:00"/>
    <m/>
    <n v="1253.78"/>
    <d v="2025-06-13T00:00:00"/>
    <s v="E0250784"/>
    <s v="PD025784"/>
    <s v="Serviços de Publicidade Eletrônica"/>
    <n v="1193.5999999999999"/>
    <m/>
    <x v="0"/>
    <m/>
    <m/>
    <m/>
    <s v="2 - FATURADO"/>
    <n v="0"/>
    <x v="0"/>
    <x v="1"/>
    <m/>
  </r>
  <r>
    <x v="1187"/>
    <s v="45.279.635/0001-08"/>
    <s v="NF SERVICOS"/>
    <n v="185665"/>
    <d v="2025-05-13T00:00:00"/>
    <n v="1966299"/>
    <d v="2025-05-13T00:00:00"/>
    <d v="2025-04-01T00:00:00"/>
    <n v="74595.42"/>
    <d v="2025-06-12T00:00:00"/>
    <s v="E0220805"/>
    <s v="PD022805"/>
    <s v="PREFEITURA - CADASTRO"/>
    <n v="71014.84"/>
    <d v="2025-04-01T00:00:00"/>
    <x v="0"/>
    <s v="NR. 161/2021"/>
    <s v="NR. 51.979/2021"/>
    <s v="359.00009482/2024-80 APPS/ITO"/>
    <s v="2 - FATURADO"/>
    <n v="0"/>
    <x v="0"/>
    <x v="0"/>
    <m/>
  </r>
  <r>
    <x v="1187"/>
    <s v="45.279.635/0001-08"/>
    <s v="NF SERVICOS DO"/>
    <n v="329646"/>
    <d v="2025-05-14T00:00:00"/>
    <n v="336348"/>
    <d v="2025-05-15T00:00:00"/>
    <m/>
    <n v="590.02"/>
    <d v="2025-06-14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1187"/>
    <s v="45.279.635/0001-08"/>
    <s v="ND-POUPATEMPO 4.0"/>
    <n v="6248"/>
    <d v="2025-05-15T00:00:00"/>
    <s v="PPT00542"/>
    <s v="PPT00542"/>
    <d v="2025-05-01T00:00:00"/>
    <n v="2341.71"/>
    <d v="2025-06-14T00:00:00"/>
    <s v="PPT00542"/>
    <s v="PP00542"/>
    <s v="IMPLANTACAO E OPERACAO DO POUPATEMPO ATIBAIA"/>
    <n v="2341.71"/>
    <d v="2025-05-01T00:00:00"/>
    <x v="0"/>
    <m/>
    <s v="PD-PRC-2020/01481"/>
    <m/>
    <s v="2 - FATURADO"/>
    <n v="0"/>
    <x v="0"/>
    <x v="13"/>
    <m/>
  </r>
  <r>
    <x v="1187"/>
    <s v="45.279.635/0001-08"/>
    <s v="NF SERVICOS DO"/>
    <n v="330799"/>
    <d v="2025-05-19T00:00:00"/>
    <n v="337507"/>
    <d v="2025-05-20T00:00:00"/>
    <m/>
    <n v="442.51"/>
    <d v="2025-06-19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1187"/>
    <s v="45.279.635/0001-08"/>
    <s v="NF SERVICOS DO"/>
    <n v="331404"/>
    <d v="2025-05-21T00:00:00"/>
    <n v="338113"/>
    <d v="2025-05-22T00:00:00"/>
    <m/>
    <n v="1106.28"/>
    <d v="2025-06-21T00:00:00"/>
    <s v="E0250784"/>
    <s v="PD025784"/>
    <s v="Serviços de Publicidade Eletrônica"/>
    <n v="1053.18"/>
    <m/>
    <x v="0"/>
    <m/>
    <m/>
    <m/>
    <s v="2 - FATURADO"/>
    <n v="0"/>
    <x v="0"/>
    <x v="1"/>
    <m/>
  </r>
  <r>
    <x v="1187"/>
    <s v="45.279.635/0001-08"/>
    <s v="NF SERVICOS DO"/>
    <n v="331623"/>
    <d v="2025-05-22T00:00:00"/>
    <n v="338336"/>
    <d v="2025-05-23T00:00:00"/>
    <m/>
    <n v="368.76"/>
    <d v="2025-06-22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1187"/>
    <s v="45.279.635/0001-08"/>
    <s v="NF SERVICOS DO"/>
    <n v="332117"/>
    <d v="2025-05-23T00:00:00"/>
    <n v="338833"/>
    <d v="2025-05-26T00:00:00"/>
    <m/>
    <n v="516.26"/>
    <d v="2025-06-25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1188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145"/>
    <x v="3"/>
    <x v="2"/>
    <m/>
  </r>
  <r>
    <x v="1188"/>
    <s v="45.279.643/0001-54"/>
    <s v="ND-POUPATEMPO 4.0"/>
    <n v="6123"/>
    <d v="2025-05-06T00:00:00"/>
    <s v="PPT00734"/>
    <s v="PPT00734"/>
    <d v="2025-05-01T00:00:00"/>
    <n v="15925.46"/>
    <d v="2025-06-05T00:00:00"/>
    <s v="PPT00734"/>
    <s v="PP00734"/>
    <s v="IMPLANTACAO E OPERACAO DO POUPATEMPO NAZARE PAULISTA"/>
    <n v="15925.46"/>
    <d v="2025-05-01T00:00:00"/>
    <x v="0"/>
    <m/>
    <s v="PD-PRC-2022/04122"/>
    <m/>
    <s v="2 - FATURADO"/>
    <n v="0"/>
    <x v="0"/>
    <x v="13"/>
    <m/>
  </r>
  <r>
    <x v="1188"/>
    <s v="45.279.643/0001-54"/>
    <s v="NF SERVICOS"/>
    <n v="185816"/>
    <d v="2025-05-13T00:00:00"/>
    <n v="1966450"/>
    <d v="2025-05-13T00:00:00"/>
    <d v="2025-04-01T00:00:00"/>
    <n v="732.9"/>
    <d v="2025-06-12T00:00:00"/>
    <s v="E0220576"/>
    <s v="PD022576"/>
    <s v="PREFEITURA - SIM"/>
    <n v="697.72"/>
    <d v="2025-04-01T00:00:00"/>
    <x v="0"/>
    <s v="124/2.022 ADITI 067/2024"/>
    <s v="2002/2.022"/>
    <s v="PD-PRC-2022-02914 359.00009740/2024-28 APPS/ITO"/>
    <s v="2 - FATURADO"/>
    <n v="0"/>
    <x v="0"/>
    <x v="0"/>
    <m/>
  </r>
  <r>
    <x v="1189"/>
    <s v="45.281.144/0001-00"/>
    <s v="ND-POUPATEMPO 4.0"/>
    <n v="6230"/>
    <d v="2025-05-06T00:00:00"/>
    <s v="PPT00567"/>
    <s v="PPT00567"/>
    <d v="2025-05-01T00:00:00"/>
    <n v="27499.200000000001"/>
    <d v="2025-06-05T00:00:00"/>
    <s v="PPT00567"/>
    <s v="PP00567"/>
    <s v="IMPLANTACAO E OPERACAO DO POUPATEMPO ITAPIRA"/>
    <n v="27499.200000000001"/>
    <d v="2025-05-01T00:00:00"/>
    <x v="0"/>
    <m/>
    <s v="PD-PRC-2021/01360"/>
    <m/>
    <s v="2 - FATURADO"/>
    <n v="0"/>
    <x v="0"/>
    <x v="13"/>
    <m/>
  </r>
  <r>
    <x v="1189"/>
    <s v="45.281.144/0001-00"/>
    <s v="NF SERVICOS DO"/>
    <n v="327285"/>
    <d v="2025-05-07T00:00:00"/>
    <n v="333977"/>
    <d v="2025-05-07T00:00:00"/>
    <m/>
    <n v="322.66000000000003"/>
    <d v="2025-06-0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27286"/>
    <d v="2025-05-07T00:00:00"/>
    <n v="333978"/>
    <d v="2025-05-07T00:00:00"/>
    <m/>
    <n v="258.13"/>
    <d v="2025-06-06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189"/>
    <s v="45.281.144/0001-00"/>
    <s v="NF SERVICOS DO"/>
    <n v="327565"/>
    <d v="2025-05-07T00:00:00"/>
    <n v="334257"/>
    <d v="2025-05-07T00:00:00"/>
    <m/>
    <n v="322.66000000000003"/>
    <d v="2025-06-0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27916"/>
    <d v="2025-05-07T00:00:00"/>
    <n v="334609"/>
    <d v="2025-05-08T00:00:00"/>
    <m/>
    <n v="516.26"/>
    <d v="2025-06-07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1189"/>
    <s v="45.281.144/0001-00"/>
    <s v="NF SERVICOS DO"/>
    <n v="328002"/>
    <d v="2025-05-07T00:00:00"/>
    <n v="334695"/>
    <d v="2025-05-08T00:00:00"/>
    <m/>
    <n v="387.2"/>
    <d v="2025-06-07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189"/>
    <s v="45.281.144/0001-00"/>
    <s v="NF SERVICOS DO"/>
    <n v="328215"/>
    <d v="2025-05-08T00:00:00"/>
    <n v="334908"/>
    <d v="2025-05-09T00:00:00"/>
    <m/>
    <n v="322.66000000000003"/>
    <d v="2025-06-08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28216"/>
    <d v="2025-05-08T00:00:00"/>
    <n v="334909"/>
    <d v="2025-05-09T00:00:00"/>
    <m/>
    <n v="322.66000000000003"/>
    <d v="2025-06-08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28774"/>
    <d v="2025-05-12T00:00:00"/>
    <n v="335475"/>
    <d v="2025-05-14T00:00:00"/>
    <m/>
    <n v="258.13"/>
    <d v="2025-06-13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189"/>
    <s v="45.281.144/0001-00"/>
    <s v="NF SERVICOS DO"/>
    <n v="328912"/>
    <d v="2025-05-12T00:00:00"/>
    <n v="335613"/>
    <d v="2025-05-14T00:00:00"/>
    <m/>
    <n v="645.33000000000004"/>
    <d v="2025-06-13T00:00:00"/>
    <s v="E0231006"/>
    <s v="PD023987"/>
    <s v="Serviços de Publicidade Eletrônica"/>
    <n v="614.35"/>
    <m/>
    <x v="0"/>
    <m/>
    <m/>
    <m/>
    <s v="2 - FATURADO"/>
    <n v="0"/>
    <x v="0"/>
    <x v="1"/>
    <m/>
  </r>
  <r>
    <x v="1189"/>
    <s v="45.281.144/0001-00"/>
    <s v="NF SERVICOS DO"/>
    <n v="329082"/>
    <d v="2025-05-12T00:00:00"/>
    <n v="335783"/>
    <d v="2025-05-14T00:00:00"/>
    <m/>
    <n v="322.66000000000003"/>
    <d v="2025-06-13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"/>
    <n v="185633"/>
    <d v="2025-05-13T00:00:00"/>
    <n v="1966267"/>
    <d v="2025-05-13T00:00:00"/>
    <d v="2025-04-01T00:00:00"/>
    <n v="6195.12"/>
    <d v="2025-06-12T00:00:00"/>
    <s v="E0240627"/>
    <s v="PD024627"/>
    <s v="PREFEITURA - SIM"/>
    <n v="5897.75"/>
    <d v="2025-04-01T00:00:00"/>
    <x v="0"/>
    <s v="083/2024"/>
    <s v="114/2024"/>
    <s v="359.00003689/2024-41-ITO/APPS"/>
    <s v="2 - FATURADO"/>
    <n v="0"/>
    <x v="0"/>
    <x v="0"/>
    <m/>
  </r>
  <r>
    <x v="1189"/>
    <s v="45.281.144/0001-00"/>
    <s v="NF SERVICOS DO"/>
    <n v="329746"/>
    <d v="2025-05-15T00:00:00"/>
    <n v="336449"/>
    <d v="2025-05-16T00:00:00"/>
    <m/>
    <n v="1032.53"/>
    <d v="2025-06-15T00:00:00"/>
    <s v="E0231006"/>
    <s v="PD023987"/>
    <s v="Serviços de Publicidade Eletrônica"/>
    <n v="982.97"/>
    <m/>
    <x v="0"/>
    <m/>
    <m/>
    <m/>
    <s v="2 - FATURADO"/>
    <n v="0"/>
    <x v="0"/>
    <x v="1"/>
    <m/>
  </r>
  <r>
    <x v="1189"/>
    <s v="45.281.144/0001-00"/>
    <s v="NF SERVICOS DO"/>
    <n v="329747"/>
    <d v="2025-05-15T00:00:00"/>
    <n v="336450"/>
    <d v="2025-05-16T00:00:00"/>
    <m/>
    <n v="258.13"/>
    <d v="2025-06-15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189"/>
    <s v="45.281.144/0001-00"/>
    <s v="NF SERVICOS DO"/>
    <n v="329748"/>
    <d v="2025-05-15T00:00:00"/>
    <n v="336451"/>
    <d v="2025-05-16T00:00:00"/>
    <m/>
    <n v="322.66000000000003"/>
    <d v="2025-06-15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30208"/>
    <d v="2025-05-16T00:00:00"/>
    <n v="336916"/>
    <d v="2025-05-19T00:00:00"/>
    <m/>
    <n v="516.26"/>
    <d v="2025-06-18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1189"/>
    <s v="45.281.144/0001-00"/>
    <s v="NF SERVICOS DO"/>
    <n v="330209"/>
    <d v="2025-05-16T00:00:00"/>
    <n v="336917"/>
    <d v="2025-05-19T00:00:00"/>
    <m/>
    <n v="322.66000000000003"/>
    <d v="2025-06-18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1189"/>
    <s v="45.281.144/0001-00"/>
    <s v="NF SERVICOS DO"/>
    <n v="330232"/>
    <d v="2025-05-16T00:00:00"/>
    <n v="336940"/>
    <d v="2025-05-19T00:00:00"/>
    <m/>
    <n v="709.86"/>
    <d v="2025-06-18T00:00:00"/>
    <s v="E0231006"/>
    <s v="PD023987"/>
    <s v="Serviços de Publicidade Eletrônica"/>
    <n v="675.79"/>
    <m/>
    <x v="0"/>
    <m/>
    <m/>
    <m/>
    <s v="2 - FATURADO"/>
    <n v="0"/>
    <x v="0"/>
    <x v="1"/>
    <m/>
  </r>
  <r>
    <x v="1189"/>
    <s v="45.281.144/0001-00"/>
    <s v="NF SERVICOS DO"/>
    <n v="330485"/>
    <d v="2025-05-19T00:00:00"/>
    <n v="337193"/>
    <d v="2025-05-20T00:00:00"/>
    <m/>
    <n v="451.73"/>
    <d v="2025-06-19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1189"/>
    <s v="45.281.144/0001-00"/>
    <s v="NF SERVICOS DO"/>
    <n v="331178"/>
    <d v="2025-05-21T00:00:00"/>
    <n v="337887"/>
    <d v="2025-05-22T00:00:00"/>
    <m/>
    <n v="258.13"/>
    <d v="2025-06-21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1189"/>
    <s v="45.281.144/0001-00"/>
    <s v="NF SERVICOS DO"/>
    <n v="331179"/>
    <d v="2025-05-21T00:00:00"/>
    <n v="337888"/>
    <d v="2025-05-22T00:00:00"/>
    <m/>
    <n v="387.2"/>
    <d v="2025-06-21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189"/>
    <s v="45.281.144/0001-00"/>
    <s v="NF SERVICOS DO"/>
    <n v="331832"/>
    <d v="2025-05-23T00:00:00"/>
    <n v="338548"/>
    <d v="2025-05-26T00:00:00"/>
    <m/>
    <n v="1032.53"/>
    <d v="2025-06-25T00:00:00"/>
    <s v="E0231006"/>
    <s v="PD023987"/>
    <s v="Serviços de Publicidade Eletrônica"/>
    <n v="982.97"/>
    <m/>
    <x v="0"/>
    <m/>
    <m/>
    <m/>
    <s v="2 - FATURADO"/>
    <n v="0"/>
    <x v="0"/>
    <x v="1"/>
    <m/>
  </r>
  <r>
    <x v="1189"/>
    <s v="45.281.144/0001-00"/>
    <s v="NF SERVICOS DO"/>
    <n v="331833"/>
    <d v="2025-05-23T00:00:00"/>
    <n v="338549"/>
    <d v="2025-05-26T00:00:00"/>
    <m/>
    <n v="838.93"/>
    <d v="2025-06-25T00:00:00"/>
    <s v="E0231006"/>
    <s v="PD023987"/>
    <s v="Serviços de Publicidade Eletrônica"/>
    <n v="798.66"/>
    <m/>
    <x v="0"/>
    <m/>
    <m/>
    <m/>
    <s v="2 - FATURADO"/>
    <n v="0"/>
    <x v="0"/>
    <x v="1"/>
    <m/>
  </r>
  <r>
    <x v="1189"/>
    <s v="45.281.144/0001-00"/>
    <s v="NF SERVICOS DO"/>
    <n v="331834"/>
    <d v="2025-05-23T00:00:00"/>
    <n v="338550"/>
    <d v="2025-05-26T00:00:00"/>
    <m/>
    <n v="1548.79"/>
    <d v="2025-06-25T00:00:00"/>
    <s v="E0231006"/>
    <s v="PD023987"/>
    <s v="Serviços de Publicidade Eletrônica"/>
    <n v="1474.45"/>
    <m/>
    <x v="0"/>
    <m/>
    <m/>
    <m/>
    <s v="2 - FATURADO"/>
    <n v="0"/>
    <x v="0"/>
    <x v="1"/>
    <m/>
  </r>
  <r>
    <x v="1189"/>
    <s v="45.281.144/0001-00"/>
    <s v="NF SERVICOS DO"/>
    <n v="332259"/>
    <d v="2025-05-26T00:00:00"/>
    <n v="338978"/>
    <d v="2025-05-27T00:00:00"/>
    <m/>
    <n v="387.2"/>
    <d v="2025-06-26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1190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250"/>
    <x v="1"/>
    <x v="2"/>
    <m/>
  </r>
  <r>
    <x v="1190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176"/>
    <x v="2"/>
    <x v="2"/>
    <m/>
  </r>
  <r>
    <x v="1190"/>
    <s v="45.282.704/0001-32"/>
    <s v="NF SERVICOS DO"/>
    <n v="316070"/>
    <d v="2025-03-13T00:00:00"/>
    <n v="322712"/>
    <d v="2025-03-13T00:00:00"/>
    <m/>
    <n v="184.38"/>
    <d v="2025-04-12T00:00:00"/>
    <s v="E0220794"/>
    <s v="PD022794"/>
    <s v="Serviços de Publicidade Eletrônica"/>
    <n v="175.53"/>
    <m/>
    <x v="0"/>
    <m/>
    <m/>
    <m/>
    <s v="2 - FATURADO"/>
    <n v="48"/>
    <x v="5"/>
    <x v="1"/>
    <m/>
  </r>
  <r>
    <x v="1190"/>
    <s v="45.282.704/0001-32"/>
    <s v="NF SERVICOS DO"/>
    <n v="327852"/>
    <d v="2025-05-07T00:00:00"/>
    <n v="334545"/>
    <d v="2025-05-08T00:00:00"/>
    <m/>
    <n v="184.38"/>
    <d v="2025-06-07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190"/>
    <s v="45.282.704/0001-32"/>
    <s v="NF SERVICOS DO"/>
    <n v="328792"/>
    <d v="2025-05-12T00:00:00"/>
    <n v="335493"/>
    <d v="2025-05-14T00:00:00"/>
    <m/>
    <n v="368.76"/>
    <d v="2025-06-13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1190"/>
    <s v="45.282.704/0001-32"/>
    <s v="NF SERVICOS DO"/>
    <n v="328941"/>
    <d v="2025-05-12T00:00:00"/>
    <n v="335642"/>
    <d v="2025-05-14T00:00:00"/>
    <m/>
    <n v="184.38"/>
    <d v="2025-06-13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190"/>
    <s v="45.282.704/0001-32"/>
    <s v="NF SERVICOS DO"/>
    <n v="329328"/>
    <d v="2025-05-13T00:00:00"/>
    <n v="336029"/>
    <d v="2025-05-14T00:00:00"/>
    <m/>
    <n v="276.57"/>
    <d v="2025-06-13T00:00:00"/>
    <s v="E0220794"/>
    <s v="PD022794"/>
    <s v="Serviços de Publicidade Eletrônica"/>
    <n v="263.29000000000002"/>
    <m/>
    <x v="0"/>
    <m/>
    <m/>
    <m/>
    <s v="2 - FATURADO"/>
    <n v="0"/>
    <x v="0"/>
    <x v="1"/>
    <m/>
  </r>
  <r>
    <x v="1190"/>
    <s v="45.282.704/0001-32"/>
    <s v="NF SERVICOS DO"/>
    <n v="330114"/>
    <d v="2025-05-16T00:00:00"/>
    <n v="336822"/>
    <d v="2025-05-19T00:00:00"/>
    <m/>
    <n v="507.05"/>
    <d v="2025-06-18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1190"/>
    <s v="45.282.704/0001-32"/>
    <s v="NF SERVICOS DO"/>
    <n v="330368"/>
    <d v="2025-05-16T00:00:00"/>
    <n v="337076"/>
    <d v="2025-05-19T00:00:00"/>
    <m/>
    <n v="507.05"/>
    <d v="2025-06-18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1190"/>
    <s v="45.282.704/0001-32"/>
    <s v="NF SERVICOS DO"/>
    <n v="331055"/>
    <d v="2025-05-20T00:00:00"/>
    <n v="337764"/>
    <d v="2025-05-21T00:00:00"/>
    <m/>
    <n v="829.71"/>
    <d v="2025-06-20T00:00:00"/>
    <s v="E0220794"/>
    <s v="PD022794"/>
    <s v="Serviços de Publicidade Eletrônica"/>
    <n v="789.88"/>
    <m/>
    <x v="0"/>
    <m/>
    <m/>
    <m/>
    <s v="2 - FATURADO"/>
    <n v="0"/>
    <x v="0"/>
    <x v="1"/>
    <m/>
  </r>
  <r>
    <x v="1190"/>
    <s v="45.282.704/0001-32"/>
    <s v="NF SERVICOS DO"/>
    <n v="331263"/>
    <d v="2025-05-21T00:00:00"/>
    <n v="337972"/>
    <d v="2025-05-22T00:00:00"/>
    <m/>
    <n v="184.38"/>
    <d v="2025-06-21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190"/>
    <s v="45.282.704/0001-32"/>
    <s v="NF SERVICOS DO"/>
    <n v="331264"/>
    <d v="2025-05-21T00:00:00"/>
    <n v="337973"/>
    <d v="2025-05-22T00:00:00"/>
    <m/>
    <n v="368.76"/>
    <d v="2025-06-21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1190"/>
    <s v="45.282.704/0001-32"/>
    <s v="NF SERVICOS DO"/>
    <n v="332201"/>
    <d v="2025-05-26T00:00:00"/>
    <n v="338920"/>
    <d v="2025-05-27T00:00:00"/>
    <m/>
    <n v="368.76"/>
    <d v="2025-06-26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1190"/>
    <s v="45.282.704/0001-32"/>
    <s v="NF SERVICOS DO"/>
    <n v="332202"/>
    <d v="2025-05-26T00:00:00"/>
    <n v="338921"/>
    <d v="2025-05-27T00:00:00"/>
    <m/>
    <n v="230.47"/>
    <d v="2025-06-26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1190"/>
    <s v="45.282.704/0001-32"/>
    <s v="NF SERVICOS DO"/>
    <n v="332229"/>
    <d v="2025-05-26T00:00:00"/>
    <n v="338948"/>
    <d v="2025-05-27T00:00:00"/>
    <m/>
    <n v="184.38"/>
    <d v="2025-06-26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1190"/>
    <s v="45.282.704/0001-32"/>
    <s v="NF SERVICOS DO"/>
    <n v="332495"/>
    <d v="2025-05-27T00:00:00"/>
    <n v="339214"/>
    <d v="2025-05-28T00:00:00"/>
    <m/>
    <n v="414.85"/>
    <d v="2025-06-27T00:00:00"/>
    <s v="E0220794"/>
    <s v="PD022794"/>
    <s v="Serviços de Publicidade Eletrônica"/>
    <n v="394.94"/>
    <m/>
    <x v="0"/>
    <m/>
    <m/>
    <m/>
    <s v="2 - FATURADO"/>
    <n v="0"/>
    <x v="0"/>
    <x v="1"/>
    <m/>
  </r>
  <r>
    <x v="1191"/>
    <s v="45.289.329/0001-52"/>
    <s v="NF SERVICOS DO"/>
    <n v="327222"/>
    <d v="2025-05-07T00:00:00"/>
    <n v="333914"/>
    <d v="2025-05-07T00:00:00"/>
    <m/>
    <n v="645.33000000000004"/>
    <d v="2025-06-06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1191"/>
    <s v="45.289.329/0001-52"/>
    <s v="NF SERVICOS DO"/>
    <n v="328236"/>
    <d v="2025-05-08T00:00:00"/>
    <n v="334929"/>
    <d v="2025-05-09T00:00:00"/>
    <m/>
    <n v="553.14"/>
    <d v="2025-06-0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28678"/>
    <d v="2025-05-09T00:00:00"/>
    <n v="335373"/>
    <d v="2025-05-12T00:00:00"/>
    <m/>
    <n v="553.14"/>
    <d v="2025-06-11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30090"/>
    <d v="2025-05-16T00:00:00"/>
    <n v="336798"/>
    <d v="2025-05-19T00:00:00"/>
    <m/>
    <n v="553.14"/>
    <d v="2025-06-1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30122"/>
    <d v="2025-05-16T00:00:00"/>
    <n v="336830"/>
    <d v="2025-05-19T00:00:00"/>
    <m/>
    <n v="553.14"/>
    <d v="2025-06-1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30421"/>
    <d v="2025-05-16T00:00:00"/>
    <n v="337129"/>
    <d v="2025-05-19T00:00:00"/>
    <m/>
    <n v="553.14"/>
    <d v="2025-06-1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31063"/>
    <d v="2025-05-20T00:00:00"/>
    <n v="337772"/>
    <d v="2025-05-21T00:00:00"/>
    <m/>
    <n v="368.76"/>
    <d v="2025-06-20T00:00:00"/>
    <s v="E0231074"/>
    <s v="PD231055"/>
    <s v="Serviços de Publicidade Eletrônica"/>
    <n v="351.06"/>
    <m/>
    <x v="0"/>
    <m/>
    <m/>
    <m/>
    <s v="2 - FATURADO"/>
    <n v="0"/>
    <x v="0"/>
    <x v="1"/>
    <m/>
  </r>
  <r>
    <x v="1191"/>
    <s v="45.289.329/0001-52"/>
    <s v="NF SERVICOS DO"/>
    <n v="331075"/>
    <d v="2025-05-20T00:00:00"/>
    <n v="337784"/>
    <d v="2025-05-21T00:00:00"/>
    <m/>
    <n v="553.14"/>
    <d v="2025-06-20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1191"/>
    <s v="45.289.329/0001-52"/>
    <s v="NF SERVICOS DO"/>
    <n v="331257"/>
    <d v="2025-05-21T00:00:00"/>
    <n v="337966"/>
    <d v="2025-05-22T00:00:00"/>
    <m/>
    <n v="460.95"/>
    <d v="2025-06-21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91"/>
    <s v="45.289.329/0001-52"/>
    <s v="NF SERVICOS DO"/>
    <n v="331292"/>
    <d v="2025-05-21T00:00:00"/>
    <n v="338001"/>
    <d v="2025-05-22T00:00:00"/>
    <m/>
    <n v="460.95"/>
    <d v="2025-06-21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91"/>
    <s v="45.289.329/0001-52"/>
    <s v="NF SERVICOS DO"/>
    <n v="332238"/>
    <d v="2025-05-26T00:00:00"/>
    <n v="338957"/>
    <d v="2025-05-27T00:00:00"/>
    <m/>
    <n v="460.95"/>
    <d v="2025-06-26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1192"/>
    <s v="45.290.418/0001-19"/>
    <s v="NF SERVICOS DO"/>
    <n v="328714"/>
    <d v="2025-05-09T00:00:00"/>
    <n v="335409"/>
    <d v="2025-05-12T00:00:00"/>
    <m/>
    <n v="276.57"/>
    <d v="2025-06-11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1192"/>
    <s v="45.290.418/0001-19"/>
    <s v="NF SERVICOS DO"/>
    <n v="328715"/>
    <d v="2025-05-09T00:00:00"/>
    <n v="335410"/>
    <d v="2025-05-12T00:00:00"/>
    <m/>
    <n v="276.57"/>
    <d v="2025-06-11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1192"/>
    <s v="45.290.418/0001-19"/>
    <s v="NF SERVICOS DO"/>
    <n v="330245"/>
    <d v="2025-05-16T00:00:00"/>
    <n v="336953"/>
    <d v="2025-05-19T00:00:00"/>
    <m/>
    <n v="368.76"/>
    <d v="2025-06-18T00:00:00"/>
    <s v="E0240811"/>
    <s v="PD024811"/>
    <s v="Serviços de Publicidade Eletrônica"/>
    <n v="351.06"/>
    <m/>
    <x v="0"/>
    <m/>
    <m/>
    <m/>
    <s v="2 - FATURADO"/>
    <n v="0"/>
    <x v="0"/>
    <x v="1"/>
    <m/>
  </r>
  <r>
    <x v="1192"/>
    <s v="45.290.418/0001-19"/>
    <s v="NF SERVICOS DO"/>
    <n v="330532"/>
    <d v="2025-05-19T00:00:00"/>
    <n v="337240"/>
    <d v="2025-05-20T00:00:00"/>
    <m/>
    <n v="276.57"/>
    <d v="2025-06-19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1192"/>
    <s v="45.290.418/0001-19"/>
    <s v="NF SERVICOS DO"/>
    <n v="331105"/>
    <d v="2025-05-20T00:00:00"/>
    <n v="337814"/>
    <d v="2025-05-21T00:00:00"/>
    <m/>
    <n v="276.57"/>
    <d v="2025-06-20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1192"/>
    <s v="45.290.418/0001-19"/>
    <s v="NF SERVICOS DO"/>
    <n v="331797"/>
    <d v="2025-05-23T00:00:00"/>
    <n v="338513"/>
    <d v="2025-05-26T00:00:00"/>
    <m/>
    <n v="230.47"/>
    <d v="2025-06-25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192"/>
    <s v="45.290.418/0001-19"/>
    <s v="NF SERVICOS DO"/>
    <n v="331889"/>
    <d v="2025-05-23T00:00:00"/>
    <n v="338605"/>
    <d v="2025-05-26T00:00:00"/>
    <m/>
    <n v="230.47"/>
    <d v="2025-06-25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192"/>
    <s v="45.290.418/0001-19"/>
    <s v="NF SERVICOS DO"/>
    <n v="332235"/>
    <d v="2025-05-26T00:00:00"/>
    <n v="338954"/>
    <d v="2025-05-27T00:00:00"/>
    <m/>
    <n v="230.47"/>
    <d v="2025-06-26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1192"/>
    <s v="45.290.418/0001-19"/>
    <s v="NF SERVICOS DO"/>
    <n v="332254"/>
    <d v="2025-05-26T00:00:00"/>
    <n v="338973"/>
    <d v="2025-05-27T00:00:00"/>
    <m/>
    <n v="184.38"/>
    <d v="2025-06-26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1193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190"/>
    <x v="1"/>
    <x v="1"/>
    <m/>
  </r>
  <r>
    <x v="1193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175"/>
    <x v="2"/>
    <x v="1"/>
    <m/>
  </r>
  <r>
    <x v="1194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156"/>
    <x v="2"/>
    <x v="2"/>
    <m/>
  </r>
  <r>
    <x v="1194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156"/>
    <x v="2"/>
    <x v="2"/>
    <m/>
  </r>
  <r>
    <x v="1194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156"/>
    <x v="2"/>
    <x v="2"/>
    <m/>
  </r>
  <r>
    <x v="1194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156"/>
    <x v="2"/>
    <x v="2"/>
    <m/>
  </r>
  <r>
    <x v="1194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156"/>
    <x v="2"/>
    <x v="2"/>
    <m/>
  </r>
  <r>
    <x v="1194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125"/>
    <x v="3"/>
    <x v="2"/>
    <m/>
  </r>
  <r>
    <x v="1194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125"/>
    <x v="3"/>
    <x v="2"/>
    <m/>
  </r>
  <r>
    <x v="1194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125"/>
    <x v="3"/>
    <x v="2"/>
    <m/>
  </r>
  <r>
    <x v="1194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125"/>
    <x v="3"/>
    <x v="2"/>
    <m/>
  </r>
  <r>
    <x v="1194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125"/>
    <x v="3"/>
    <x v="2"/>
    <m/>
  </r>
  <r>
    <x v="1194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104"/>
    <x v="6"/>
    <x v="2"/>
    <m/>
  </r>
  <r>
    <x v="1194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104"/>
    <x v="6"/>
    <x v="2"/>
    <m/>
  </r>
  <r>
    <x v="1194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104"/>
    <x v="6"/>
    <x v="2"/>
    <m/>
  </r>
  <r>
    <x v="1194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77"/>
    <x v="8"/>
    <x v="2"/>
    <m/>
  </r>
  <r>
    <x v="1194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77"/>
    <x v="8"/>
    <x v="2"/>
    <m/>
  </r>
  <r>
    <x v="1194"/>
    <s v="45.291.234/0001-73"/>
    <s v="NF SERVICOS DO"/>
    <n v="314337"/>
    <d v="2025-02-28T00:00:00"/>
    <n v="320964"/>
    <d v="2025-03-05T00:00:00"/>
    <m/>
    <n v="276.57"/>
    <d v="2025-04-04T00:00:00"/>
    <s v="E0240899"/>
    <s v="PD024899"/>
    <s v="Serviços de Publicidade Eletrônica"/>
    <n v="263.29000000000002"/>
    <m/>
    <x v="0"/>
    <m/>
    <m/>
    <m/>
    <s v="2 - FATURADO"/>
    <n v="56"/>
    <x v="5"/>
    <x v="1"/>
    <m/>
  </r>
  <r>
    <x v="1194"/>
    <s v="45.291.234/0001-73"/>
    <s v="NF SERVICOS DO"/>
    <n v="314338"/>
    <d v="2025-02-28T00:00:00"/>
    <n v="320965"/>
    <d v="2025-03-05T00:00:00"/>
    <m/>
    <n v="230.47"/>
    <d v="2025-04-04T00:00:00"/>
    <s v="E0240899"/>
    <s v="PD024899"/>
    <s v="Serviços de Publicidade Eletrônica"/>
    <n v="219.41"/>
    <m/>
    <x v="0"/>
    <m/>
    <m/>
    <m/>
    <s v="2 - FATURADO"/>
    <n v="56"/>
    <x v="5"/>
    <x v="1"/>
    <m/>
  </r>
  <r>
    <x v="1194"/>
    <s v="45.291.234/0001-73"/>
    <s v="NF SERVICOS DO"/>
    <n v="318244"/>
    <d v="2025-03-21T00:00:00"/>
    <n v="324897"/>
    <d v="2025-03-24T00:00:00"/>
    <m/>
    <n v="276.57"/>
    <d v="2025-04-23T00:00:00"/>
    <s v="E0240899"/>
    <s v="PD024899"/>
    <s v="Serviços de Publicidade Eletrônica"/>
    <n v="263.29000000000002"/>
    <m/>
    <x v="0"/>
    <m/>
    <m/>
    <m/>
    <s v="2 - FATURADO"/>
    <n v="37"/>
    <x v="5"/>
    <x v="1"/>
    <m/>
  </r>
  <r>
    <x v="1194"/>
    <s v="45.291.234/0001-73"/>
    <s v="NF SERVICOS DO"/>
    <n v="318687"/>
    <d v="2025-03-24T00:00:00"/>
    <n v="325340"/>
    <d v="2025-03-25T00:00:00"/>
    <m/>
    <n v="230.47"/>
    <d v="2025-04-24T00:00:00"/>
    <s v="E0240899"/>
    <s v="PD024899"/>
    <s v="Serviços de Publicidade Eletrônica"/>
    <n v="219.41"/>
    <m/>
    <x v="0"/>
    <m/>
    <m/>
    <m/>
    <s v="2 - FATURADO"/>
    <n v="36"/>
    <x v="5"/>
    <x v="1"/>
    <m/>
  </r>
  <r>
    <x v="1194"/>
    <s v="45.291.234/0001-73"/>
    <s v="NF SERVICOS DO"/>
    <n v="323085"/>
    <d v="2025-04-11T00:00:00"/>
    <n v="329763"/>
    <d v="2025-04-14T00:00:00"/>
    <m/>
    <n v="460.95"/>
    <d v="2025-05-14T00:00:00"/>
    <s v="E0240899"/>
    <s v="PD024899"/>
    <s v="Serviços de Publicidade Eletrônica"/>
    <n v="438.82"/>
    <m/>
    <x v="0"/>
    <m/>
    <m/>
    <m/>
    <s v="2 - FATURADO"/>
    <n v="16"/>
    <x v="7"/>
    <x v="1"/>
    <m/>
  </r>
  <r>
    <x v="1194"/>
    <s v="45.291.234/0001-73"/>
    <s v="NF SERVICOS DO"/>
    <n v="323091"/>
    <d v="2025-04-11T00:00:00"/>
    <n v="329769"/>
    <d v="2025-04-14T00:00:00"/>
    <m/>
    <n v="230.47"/>
    <d v="2025-05-14T00:00:00"/>
    <s v="E0240899"/>
    <s v="PD024899"/>
    <s v="Serviços de Publicidade Eletrônica"/>
    <n v="219.41"/>
    <m/>
    <x v="0"/>
    <m/>
    <m/>
    <m/>
    <s v="2 - FATURADO"/>
    <n v="16"/>
    <x v="7"/>
    <x v="1"/>
    <m/>
  </r>
  <r>
    <x v="1194"/>
    <s v="45.291.234/0001-73"/>
    <s v="NF SERVICOS DO"/>
    <n v="327299"/>
    <d v="2025-05-07T00:00:00"/>
    <n v="333991"/>
    <d v="2025-05-07T00:00:00"/>
    <m/>
    <n v="230.47"/>
    <d v="2025-06-06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1194"/>
    <s v="45.291.234/0001-73"/>
    <s v="NF SERVICOS DO"/>
    <n v="328350"/>
    <d v="2025-05-08T00:00:00"/>
    <n v="335043"/>
    <d v="2025-05-09T00:00:00"/>
    <m/>
    <n v="322.67"/>
    <d v="2025-06-08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94"/>
    <s v="45.291.234/0001-73"/>
    <s v="NF SERVICOS DO"/>
    <n v="328351"/>
    <d v="2025-05-08T00:00:00"/>
    <n v="335044"/>
    <d v="2025-05-09T00:00:00"/>
    <m/>
    <n v="1106.28"/>
    <d v="2025-06-08T00:00:00"/>
    <s v="E0240899"/>
    <s v="PD024899"/>
    <s v="Serviços de Publicidade Eletrônica"/>
    <n v="1053.18"/>
    <m/>
    <x v="0"/>
    <m/>
    <m/>
    <m/>
    <s v="2 - FATURADO"/>
    <n v="0"/>
    <x v="0"/>
    <x v="1"/>
    <m/>
  </r>
  <r>
    <x v="1194"/>
    <s v="45.291.234/0001-73"/>
    <s v="NF SERVICOS DO"/>
    <n v="328451"/>
    <d v="2025-05-09T00:00:00"/>
    <n v="335146"/>
    <d v="2025-05-12T00:00:00"/>
    <m/>
    <n v="276.57"/>
    <d v="2025-06-11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4"/>
    <s v="45.291.234/0001-73"/>
    <s v="NF SERVICOS"/>
    <n v="185786"/>
    <d v="2025-05-13T00:00:00"/>
    <n v="1966420"/>
    <d v="2025-05-13T00:00:00"/>
    <d v="2025-04-01T00:00:00"/>
    <n v="609.6"/>
    <d v="2025-06-12T00:00:00"/>
    <s v="E0210703"/>
    <s v="PD021703"/>
    <s v="PREFEITURA - CADASTRO"/>
    <n v="580.34"/>
    <d v="2025-04-01T00:00:00"/>
    <x v="0"/>
    <s v="NR. 047/2021"/>
    <s v="P.A NR. 1802/2021"/>
    <s v="359.00005529/2024-36-APPS/ITO"/>
    <s v="2 - FATURADO"/>
    <n v="0"/>
    <x v="0"/>
    <x v="0"/>
    <m/>
  </r>
  <r>
    <x v="1194"/>
    <s v="45.291.234/0001-73"/>
    <s v="NF SERVICOS DO"/>
    <n v="329597"/>
    <d v="2025-05-14T00:00:00"/>
    <n v="336299"/>
    <d v="2025-05-15T00:00:00"/>
    <m/>
    <n v="1198.47"/>
    <d v="2025-06-14T00:00:00"/>
    <s v="E0240899"/>
    <s v="PD024899"/>
    <s v="Serviços de Publicidade Eletrônica"/>
    <n v="1140.94"/>
    <m/>
    <x v="0"/>
    <m/>
    <m/>
    <m/>
    <s v="2 - FATURADO"/>
    <n v="0"/>
    <x v="0"/>
    <x v="1"/>
    <m/>
  </r>
  <r>
    <x v="1194"/>
    <s v="45.291.234/0001-73"/>
    <s v="NF SERVICOS DO"/>
    <n v="329598"/>
    <d v="2025-05-14T00:00:00"/>
    <n v="336300"/>
    <d v="2025-05-15T00:00:00"/>
    <m/>
    <n v="553.14"/>
    <d v="2025-06-14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1194"/>
    <s v="45.291.234/0001-73"/>
    <s v="NF SERVICOS DO"/>
    <n v="329599"/>
    <d v="2025-05-14T00:00:00"/>
    <n v="336301"/>
    <d v="2025-05-15T00:00:00"/>
    <m/>
    <n v="783.61"/>
    <d v="2025-06-14T00:00:00"/>
    <s v="E0240899"/>
    <s v="PD024899"/>
    <s v="Serviços de Publicidade Eletrônica"/>
    <n v="746"/>
    <m/>
    <x v="0"/>
    <m/>
    <m/>
    <m/>
    <s v="2 - FATURADO"/>
    <n v="0"/>
    <x v="0"/>
    <x v="1"/>
    <m/>
  </r>
  <r>
    <x v="1194"/>
    <s v="45.291.234/0001-73"/>
    <s v="NF SERVICOS DO"/>
    <n v="330376"/>
    <d v="2025-05-16T00:00:00"/>
    <n v="337084"/>
    <d v="2025-05-19T00:00:00"/>
    <m/>
    <n v="553.14"/>
    <d v="2025-06-18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1194"/>
    <s v="45.291.234/0001-73"/>
    <s v="NF SERVICOS DO"/>
    <n v="330742"/>
    <d v="2025-05-19T00:00:00"/>
    <n v="337450"/>
    <d v="2025-05-20T00:00:00"/>
    <m/>
    <n v="276.57"/>
    <d v="2025-06-19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4"/>
    <s v="45.291.234/0001-73"/>
    <s v="NF SERVICOS DO"/>
    <n v="330743"/>
    <d v="2025-05-19T00:00:00"/>
    <n v="337451"/>
    <d v="2025-05-20T00:00:00"/>
    <m/>
    <n v="138.28"/>
    <d v="2025-06-19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1194"/>
    <s v="45.291.234/0001-73"/>
    <s v="NF SERVICOS DO"/>
    <n v="330977"/>
    <d v="2025-05-20T00:00:00"/>
    <n v="337686"/>
    <d v="2025-05-21T00:00:00"/>
    <m/>
    <n v="276.57"/>
    <d v="2025-06-20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4"/>
    <s v="45.291.234/0001-73"/>
    <s v="NF SERVICOS DO"/>
    <n v="331431"/>
    <d v="2025-05-21T00:00:00"/>
    <n v="338140"/>
    <d v="2025-05-22T00:00:00"/>
    <m/>
    <n v="230.47"/>
    <d v="2025-06-21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1194"/>
    <s v="45.291.234/0001-73"/>
    <s v="NF SERVICOS DO"/>
    <n v="331538"/>
    <d v="2025-05-22T00:00:00"/>
    <n v="338251"/>
    <d v="2025-05-23T00:00:00"/>
    <m/>
    <n v="276.57"/>
    <d v="2025-06-22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4"/>
    <s v="45.291.234/0001-73"/>
    <s v="NF SERVICOS DO"/>
    <n v="332037"/>
    <d v="2025-05-23T00:00:00"/>
    <n v="338753"/>
    <d v="2025-05-26T00:00:00"/>
    <m/>
    <n v="1843.8"/>
    <d v="2025-06-25T00:00:00"/>
    <s v="E0240899"/>
    <s v="PD024899"/>
    <s v="Serviços de Publicidade Eletrônica"/>
    <n v="1755.3"/>
    <m/>
    <x v="0"/>
    <m/>
    <m/>
    <m/>
    <s v="2 - FATURADO"/>
    <n v="0"/>
    <x v="0"/>
    <x v="1"/>
    <m/>
  </r>
  <r>
    <x v="1194"/>
    <s v="45.291.234/0001-73"/>
    <s v="NF SERVICOS DO"/>
    <n v="332038"/>
    <d v="2025-05-23T00:00:00"/>
    <n v="338754"/>
    <d v="2025-05-26T00:00:00"/>
    <m/>
    <n v="322.67"/>
    <d v="2025-06-25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94"/>
    <s v="45.291.234/0001-73"/>
    <s v="NF SERVICOS DO"/>
    <n v="332039"/>
    <d v="2025-05-23T00:00:00"/>
    <n v="338755"/>
    <d v="2025-05-26T00:00:00"/>
    <m/>
    <n v="276.57"/>
    <d v="2025-06-25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4"/>
    <s v="45.291.234/0001-73"/>
    <s v="NF SERVICOS DO"/>
    <n v="332404"/>
    <d v="2025-05-26T00:00:00"/>
    <n v="339123"/>
    <d v="2025-05-27T00:00:00"/>
    <m/>
    <n v="322.67"/>
    <d v="2025-06-2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1194"/>
    <s v="45.291.234/0001-73"/>
    <s v="NF SERVICOS DO"/>
    <n v="332682"/>
    <d v="2025-05-27T00:00:00"/>
    <n v="339401"/>
    <d v="2025-05-28T00:00:00"/>
    <m/>
    <n v="276.57"/>
    <d v="2025-06-27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1195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140"/>
    <x v="3"/>
    <x v="2"/>
    <m/>
  </r>
  <r>
    <x v="1195"/>
    <s v="45.298.569/0001-13"/>
    <s v="NF SERVICOS DO"/>
    <n v="327126"/>
    <d v="2025-04-30T00:00:00"/>
    <n v="333817"/>
    <d v="2025-05-02T00:00:00"/>
    <m/>
    <n v="230.47"/>
    <d v="2025-06-01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95"/>
    <s v="45.298.569/0001-13"/>
    <s v="NF SERVICOS DO"/>
    <n v="329537"/>
    <d v="2025-05-14T00:00:00"/>
    <n v="336239"/>
    <d v="2025-05-15T00:00:00"/>
    <m/>
    <n v="276.57"/>
    <d v="2025-06-14T00:00:00"/>
    <s v="E0201015"/>
    <s v="PD201015"/>
    <s v="Serviços de Publicidade Eletrônica"/>
    <n v="263.29000000000002"/>
    <m/>
    <x v="0"/>
    <m/>
    <m/>
    <m/>
    <s v="2 - FATURADO"/>
    <n v="0"/>
    <x v="0"/>
    <x v="1"/>
    <m/>
  </r>
  <r>
    <x v="1195"/>
    <s v="45.298.569/0001-13"/>
    <s v="NF SERVICOS DO"/>
    <n v="330928"/>
    <d v="2025-05-20T00:00:00"/>
    <n v="337637"/>
    <d v="2025-05-21T00:00:00"/>
    <m/>
    <n v="230.47"/>
    <d v="2025-06-20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95"/>
    <s v="45.298.569/0001-13"/>
    <s v="NF SERVICOS DO"/>
    <n v="331316"/>
    <d v="2025-05-21T00:00:00"/>
    <n v="338025"/>
    <d v="2025-05-22T00:00:00"/>
    <m/>
    <n v="230.47"/>
    <d v="2025-06-21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95"/>
    <s v="45.298.569/0001-13"/>
    <s v="NF SERVICOS DO"/>
    <n v="331317"/>
    <d v="2025-05-21T00:00:00"/>
    <n v="338026"/>
    <d v="2025-05-22T00:00:00"/>
    <m/>
    <n v="230.47"/>
    <d v="2025-06-21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1195"/>
    <s v="45.298.569/0001-13"/>
    <s v="NF SERVICOS DO"/>
    <n v="331318"/>
    <d v="2025-05-21T00:00:00"/>
    <n v="338027"/>
    <d v="2025-05-22T00:00:00"/>
    <m/>
    <n v="184.38"/>
    <d v="2025-06-21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1196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168"/>
    <x v="2"/>
    <x v="2"/>
    <m/>
  </r>
  <r>
    <x v="1196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168"/>
    <x v="2"/>
    <x v="2"/>
    <m/>
  </r>
  <r>
    <x v="1196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168"/>
    <x v="2"/>
    <x v="2"/>
    <m/>
  </r>
  <r>
    <x v="1196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168"/>
    <x v="2"/>
    <x v="2"/>
    <m/>
  </r>
  <r>
    <x v="1196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168"/>
    <x v="2"/>
    <x v="2"/>
    <m/>
  </r>
  <r>
    <x v="1196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168"/>
    <x v="2"/>
    <x v="2"/>
    <m/>
  </r>
  <r>
    <x v="1196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168"/>
    <x v="2"/>
    <x v="2"/>
    <m/>
  </r>
  <r>
    <x v="1196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168"/>
    <x v="2"/>
    <x v="2"/>
    <m/>
  </r>
  <r>
    <x v="1196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139"/>
    <x v="3"/>
    <x v="2"/>
    <m/>
  </r>
  <r>
    <x v="1196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139"/>
    <x v="3"/>
    <x v="2"/>
    <m/>
  </r>
  <r>
    <x v="1196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139"/>
    <x v="3"/>
    <x v="2"/>
    <m/>
  </r>
  <r>
    <x v="1196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139"/>
    <x v="3"/>
    <x v="2"/>
    <m/>
  </r>
  <r>
    <x v="1196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117"/>
    <x v="6"/>
    <x v="2"/>
    <m/>
  </r>
  <r>
    <x v="1196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117"/>
    <x v="6"/>
    <x v="2"/>
    <m/>
  </r>
  <r>
    <x v="1196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117"/>
    <x v="6"/>
    <x v="2"/>
    <m/>
  </r>
  <r>
    <x v="1196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117"/>
    <x v="6"/>
    <x v="2"/>
    <m/>
  </r>
  <r>
    <x v="1196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117"/>
    <x v="6"/>
    <x v="2"/>
    <m/>
  </r>
  <r>
    <x v="1196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117"/>
    <x v="6"/>
    <x v="2"/>
    <m/>
  </r>
  <r>
    <x v="1196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117"/>
    <x v="6"/>
    <x v="2"/>
    <m/>
  </r>
  <r>
    <x v="1196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84"/>
    <x v="8"/>
    <x v="2"/>
    <m/>
  </r>
  <r>
    <x v="1196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44"/>
    <x v="5"/>
    <x v="2"/>
    <m/>
  </r>
  <r>
    <x v="1196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44"/>
    <x v="5"/>
    <x v="2"/>
    <m/>
  </r>
  <r>
    <x v="1196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44"/>
    <x v="5"/>
    <x v="2"/>
    <m/>
  </r>
  <r>
    <x v="1196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44"/>
    <x v="5"/>
    <x v="2"/>
    <m/>
  </r>
  <r>
    <x v="1196"/>
    <s v="45.299.104/0001-87"/>
    <s v="ND-POUPATEMPO 4.0"/>
    <n v="6242"/>
    <d v="2025-05-06T00:00:00"/>
    <s v="PPT00702"/>
    <s v="PPT00702"/>
    <d v="2025-05-01T00:00:00"/>
    <n v="19821.71"/>
    <d v="2025-06-05T00:00:00"/>
    <s v="PPT00702"/>
    <s v="PP00702"/>
    <s v="IMPLANTACAO E OPERACAO DO POUPATEMPO BATATAIS"/>
    <n v="19821.71"/>
    <d v="2025-05-01T00:00:00"/>
    <x v="0"/>
    <m/>
    <s v="PD-PRC-2022/02321"/>
    <m/>
    <s v="2 - FATURADO"/>
    <n v="0"/>
    <x v="0"/>
    <x v="13"/>
    <m/>
  </r>
  <r>
    <x v="1196"/>
    <s v="45.299.104/0001-87"/>
    <s v="NF SERVICOS DO"/>
    <n v="327825"/>
    <d v="2025-05-07T00:00:00"/>
    <n v="334518"/>
    <d v="2025-05-08T00:00:00"/>
    <m/>
    <n v="387.2"/>
    <d v="2025-06-0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96"/>
    <s v="45.299.104/0001-87"/>
    <s v="NF SERVICOS DO"/>
    <n v="327826"/>
    <d v="2025-05-07T00:00:00"/>
    <n v="334519"/>
    <d v="2025-05-08T00:00:00"/>
    <m/>
    <n v="645.33000000000004"/>
    <d v="2025-06-07T00:00:00"/>
    <s v="E0220762"/>
    <s v="PD022762"/>
    <s v="Serviços de Publicidade Eletrônica"/>
    <n v="614.35"/>
    <m/>
    <x v="0"/>
    <m/>
    <m/>
    <m/>
    <s v="2 - FATURADO"/>
    <n v="0"/>
    <x v="0"/>
    <x v="1"/>
    <m/>
  </r>
  <r>
    <x v="1196"/>
    <s v="45.299.104/0001-87"/>
    <s v="NF SERVICOS DO"/>
    <n v="327827"/>
    <d v="2025-05-07T00:00:00"/>
    <n v="334520"/>
    <d v="2025-05-08T00:00:00"/>
    <m/>
    <n v="322.66000000000003"/>
    <d v="2025-06-0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8383"/>
    <d v="2025-05-08T00:00:00"/>
    <n v="335076"/>
    <d v="2025-05-09T00:00:00"/>
    <m/>
    <n v="193.6"/>
    <d v="2025-06-08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96"/>
    <s v="45.299.104/0001-87"/>
    <s v="NF SERVICOS DO"/>
    <n v="328611"/>
    <d v="2025-05-09T00:00:00"/>
    <n v="335306"/>
    <d v="2025-05-12T00:00:00"/>
    <m/>
    <n v="322.66000000000003"/>
    <d v="2025-06-1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8612"/>
    <d v="2025-05-09T00:00:00"/>
    <n v="335307"/>
    <d v="2025-05-12T00:00:00"/>
    <m/>
    <n v="322.66000000000003"/>
    <d v="2025-06-1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8613"/>
    <d v="2025-05-09T00:00:00"/>
    <n v="335308"/>
    <d v="2025-05-12T00:00:00"/>
    <m/>
    <n v="322.66000000000003"/>
    <d v="2025-06-1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8939"/>
    <d v="2025-05-12T00:00:00"/>
    <n v="335640"/>
    <d v="2025-05-14T00:00:00"/>
    <m/>
    <n v="322.66000000000003"/>
    <d v="2025-06-13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9009"/>
    <d v="2025-05-12T00:00:00"/>
    <n v="335710"/>
    <d v="2025-05-14T00:00:00"/>
    <m/>
    <n v="193.6"/>
    <d v="2025-06-13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96"/>
    <s v="45.299.104/0001-87"/>
    <s v="NF SERVICOS DO"/>
    <n v="329012"/>
    <d v="2025-05-12T00:00:00"/>
    <n v="335713"/>
    <d v="2025-05-14T00:00:00"/>
    <m/>
    <n v="258.13"/>
    <d v="2025-06-1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"/>
    <n v="185674"/>
    <d v="2025-05-13T00:00:00"/>
    <n v="1966308"/>
    <d v="2025-05-13T00:00:00"/>
    <d v="2025-04-01T00:00:00"/>
    <n v="2235.12"/>
    <d v="2025-06-12T00:00:00"/>
    <s v="E0210706"/>
    <s v="PD021706"/>
    <s v="PREFEITURA - CADASTRO"/>
    <n v="2127.83"/>
    <d v="2025-04-01T00:00:00"/>
    <x v="0"/>
    <s v="NR. DL 12/2021"/>
    <s v="2012/21-NE2575/2025 SF431/25"/>
    <s v="91482-359.00003444/2024-13-APPS/ITO"/>
    <s v="2 - FATURADO"/>
    <n v="0"/>
    <x v="0"/>
    <x v="0"/>
    <m/>
  </r>
  <r>
    <x v="1196"/>
    <s v="45.299.104/0001-87"/>
    <s v="NF SERVICOS DO"/>
    <n v="329228"/>
    <d v="2025-05-13T00:00:00"/>
    <n v="335929"/>
    <d v="2025-05-14T00:00:00"/>
    <m/>
    <n v="258.13"/>
    <d v="2025-06-1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29229"/>
    <d v="2025-05-13T00:00:00"/>
    <n v="335930"/>
    <d v="2025-05-14T00:00:00"/>
    <m/>
    <n v="322.66000000000003"/>
    <d v="2025-06-13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9242"/>
    <d v="2025-05-13T00:00:00"/>
    <n v="335943"/>
    <d v="2025-05-14T00:00:00"/>
    <m/>
    <n v="322.66000000000003"/>
    <d v="2025-06-13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29243"/>
    <d v="2025-05-13T00:00:00"/>
    <n v="335944"/>
    <d v="2025-05-14T00:00:00"/>
    <m/>
    <n v="258.13"/>
    <d v="2025-06-1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29622"/>
    <d v="2025-05-14T00:00:00"/>
    <n v="336324"/>
    <d v="2025-05-15T00:00:00"/>
    <m/>
    <n v="258.13"/>
    <d v="2025-06-1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29623"/>
    <d v="2025-05-14T00:00:00"/>
    <n v="336325"/>
    <d v="2025-05-15T00:00:00"/>
    <m/>
    <n v="258.13"/>
    <d v="2025-06-1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29624"/>
    <d v="2025-05-14T00:00:00"/>
    <n v="336326"/>
    <d v="2025-05-15T00:00:00"/>
    <m/>
    <n v="258.13"/>
    <d v="2025-06-1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29625"/>
    <d v="2025-05-14T00:00:00"/>
    <n v="336327"/>
    <d v="2025-05-15T00:00:00"/>
    <m/>
    <n v="516.26"/>
    <d v="2025-06-14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1196"/>
    <s v="45.299.104/0001-87"/>
    <s v="NF SERVICOS DO"/>
    <n v="330051"/>
    <d v="2025-05-15T00:00:00"/>
    <n v="336754"/>
    <d v="2025-05-16T00:00:00"/>
    <m/>
    <n v="193.6"/>
    <d v="2025-06-15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96"/>
    <s v="45.299.104/0001-87"/>
    <s v="NF SERVICOS DO"/>
    <n v="330420"/>
    <d v="2025-05-16T00:00:00"/>
    <n v="337128"/>
    <d v="2025-05-19T00:00:00"/>
    <m/>
    <n v="387.2"/>
    <d v="2025-06-18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96"/>
    <s v="45.299.104/0001-87"/>
    <s v="NF SERVICOS DO"/>
    <n v="330752"/>
    <d v="2025-05-19T00:00:00"/>
    <n v="337460"/>
    <d v="2025-05-20T00:00:00"/>
    <m/>
    <n v="193.6"/>
    <d v="2025-06-19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96"/>
    <s v="45.299.104/0001-87"/>
    <s v="NF SERVICOS DO"/>
    <n v="330753"/>
    <d v="2025-05-19T00:00:00"/>
    <n v="337461"/>
    <d v="2025-05-20T00:00:00"/>
    <m/>
    <n v="258.13"/>
    <d v="2025-06-1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30754"/>
    <d v="2025-05-19T00:00:00"/>
    <n v="337462"/>
    <d v="2025-05-20T00:00:00"/>
    <m/>
    <n v="258.13"/>
    <d v="2025-06-1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30755"/>
    <d v="2025-05-19T00:00:00"/>
    <n v="337463"/>
    <d v="2025-05-20T00:00:00"/>
    <m/>
    <n v="193.6"/>
    <d v="2025-06-19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1196"/>
    <s v="45.299.104/0001-87"/>
    <s v="NF SERVICOS DO"/>
    <n v="331006"/>
    <d v="2025-05-20T00:00:00"/>
    <n v="337715"/>
    <d v="2025-05-21T00:00:00"/>
    <m/>
    <n v="258.13"/>
    <d v="2025-06-2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31007"/>
    <d v="2025-05-20T00:00:00"/>
    <n v="337716"/>
    <d v="2025-05-21T00:00:00"/>
    <m/>
    <n v="838.93"/>
    <d v="2025-06-20T00:00:00"/>
    <s v="E0220762"/>
    <s v="PD022762"/>
    <s v="Serviços de Publicidade Eletrônica"/>
    <n v="798.66"/>
    <m/>
    <x v="0"/>
    <m/>
    <m/>
    <m/>
    <s v="2 - FATURADO"/>
    <n v="0"/>
    <x v="0"/>
    <x v="1"/>
    <m/>
  </r>
  <r>
    <x v="1196"/>
    <s v="45.299.104/0001-87"/>
    <s v="NF SERVICOS DO"/>
    <n v="331008"/>
    <d v="2025-05-20T00:00:00"/>
    <n v="337717"/>
    <d v="2025-05-21T00:00:00"/>
    <m/>
    <n v="451.73"/>
    <d v="2025-06-20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1196"/>
    <s v="45.299.104/0001-87"/>
    <s v="NF SERVICOS DO"/>
    <n v="331374"/>
    <d v="2025-05-21T00:00:00"/>
    <n v="338083"/>
    <d v="2025-05-22T00:00:00"/>
    <m/>
    <n v="258.13"/>
    <d v="2025-06-2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31725"/>
    <d v="2025-05-22T00:00:00"/>
    <n v="338438"/>
    <d v="2025-05-23T00:00:00"/>
    <m/>
    <n v="258.13"/>
    <d v="2025-06-22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1196"/>
    <s v="45.299.104/0001-87"/>
    <s v="NF SERVICOS DO"/>
    <n v="332081"/>
    <d v="2025-05-23T00:00:00"/>
    <n v="338797"/>
    <d v="2025-05-26T00:00:00"/>
    <m/>
    <n v="322.66000000000003"/>
    <d v="2025-06-25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1196"/>
    <s v="45.299.104/0001-87"/>
    <s v="NF SERVICOS DO"/>
    <n v="332637"/>
    <d v="2025-05-27T00:00:00"/>
    <n v="339356"/>
    <d v="2025-05-28T00:00:00"/>
    <m/>
    <n v="387.2"/>
    <d v="2025-06-2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1196"/>
    <s v="45.299.104/0001-87"/>
    <s v="NF SERVICOS DO"/>
    <n v="332638"/>
    <d v="2025-05-27T00:00:00"/>
    <n v="339357"/>
    <d v="2025-05-28T00:00:00"/>
    <m/>
    <n v="709.86"/>
    <d v="2025-06-27T00:00:00"/>
    <s v="E0220762"/>
    <s v="PD022762"/>
    <s v="Serviços de Publicidade Eletrônica"/>
    <n v="675.79"/>
    <m/>
    <x v="0"/>
    <m/>
    <m/>
    <m/>
    <s v="2 - FATURADO"/>
    <n v="0"/>
    <x v="0"/>
    <x v="1"/>
    <m/>
  </r>
  <r>
    <x v="1196"/>
    <s v="45.299.104/0001-87"/>
    <s v="NF SERVICOS DO"/>
    <n v="332639"/>
    <d v="2025-05-27T00:00:00"/>
    <n v="339358"/>
    <d v="2025-05-28T00:00:00"/>
    <m/>
    <n v="516.26"/>
    <d v="2025-06-27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1197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174"/>
    <x v="2"/>
    <x v="2"/>
    <m/>
  </r>
  <r>
    <x v="1197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174"/>
    <x v="2"/>
    <x v="2"/>
    <m/>
  </r>
  <r>
    <x v="1197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174"/>
    <x v="2"/>
    <x v="2"/>
    <m/>
  </r>
  <r>
    <x v="1197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174"/>
    <x v="2"/>
    <x v="2"/>
    <m/>
  </r>
  <r>
    <x v="1197"/>
    <s v="45.301.264/0001-13"/>
    <s v="NF SERVICOS"/>
    <n v="183026"/>
    <d v="2025-04-04T00:00:00"/>
    <n v="1950781"/>
    <d v="2025-04-04T00:00:00"/>
    <d v="2025-03-01T00:00:00"/>
    <n v="37381.5"/>
    <d v="2025-05-04T00:00:00"/>
    <s v="E0230065"/>
    <s v="PD023056"/>
    <s v="OFFICE BASICO"/>
    <n v="35587.19"/>
    <d v="2025-03-01T00:00:00"/>
    <x v="0"/>
    <s v="69/PMMG/2023"/>
    <s v="D.L.7.880/2023 D.L.30/2.023"/>
    <s v="359.00001095/2023-14-ITO"/>
    <s v="2 - FATURADO"/>
    <n v="26"/>
    <x v="7"/>
    <x v="0"/>
    <m/>
  </r>
  <r>
    <x v="1197"/>
    <s v="45.301.264/0001-13"/>
    <s v="NF SERVICOS"/>
    <n v="185575"/>
    <d v="2025-05-12T00:00:00"/>
    <n v="1966209"/>
    <d v="2025-05-12T00:00:00"/>
    <d v="2025-04-01T00:00:00"/>
    <n v="37381.5"/>
    <d v="2025-06-11T00:00:00"/>
    <s v="E0230065"/>
    <s v="PD023056"/>
    <s v="OFFICE BASICO"/>
    <n v="35587.19"/>
    <d v="2025-04-01T00:00:00"/>
    <x v="0"/>
    <s v="69/PMMG/2023"/>
    <s v="D.L.7.880/2023 D.L.30/2.023"/>
    <s v="359.00001095/2023-14-ITO"/>
    <s v="2 - FATURADO"/>
    <n v="0"/>
    <x v="0"/>
    <x v="0"/>
    <m/>
  </r>
  <r>
    <x v="1197"/>
    <s v="45.301.264/0001-13"/>
    <s v="NF SERVICOS"/>
    <n v="185687"/>
    <d v="2025-05-13T00:00:00"/>
    <n v="1966321"/>
    <d v="2025-05-13T00:00:00"/>
    <d v="2025-04-01T00:00:00"/>
    <n v="14676"/>
    <d v="2025-06-12T00:00:00"/>
    <s v="E0230609"/>
    <s v="PD023609"/>
    <s v="PREFEITURA - CADASTRO"/>
    <n v="13971.55"/>
    <d v="2025-04-01T00:00:00"/>
    <x v="0"/>
    <s v="53/PMMG/2023"/>
    <s v="4542/2023"/>
    <s v="PD-PRC-2023/00266 - 359.00005450/2024-13 - ITO/APPS"/>
    <s v="2 - FATURADO"/>
    <n v="0"/>
    <x v="0"/>
    <x v="0"/>
    <m/>
  </r>
  <r>
    <x v="1197"/>
    <s v="45.301.264/0001-13"/>
    <s v="ND-RATEIO CONDOM PPT"/>
    <n v="20533"/>
    <d v="2025-05-30T00:00:00"/>
    <m/>
    <m/>
    <m/>
    <n v="2367.0700000000002"/>
    <d v="2025-06-30T00:00:00"/>
    <s v="CARGA INICIAL RATEIO CONDOM PPT"/>
    <m/>
    <s v="CARGA INICIAL RATEIO CONDOM PPT"/>
    <n v="2367.0700000000002"/>
    <m/>
    <x v="0"/>
    <m/>
    <m/>
    <m/>
    <s v="31 DIAS"/>
    <n v="0"/>
    <x v="0"/>
    <x v="8"/>
    <m/>
  </r>
  <r>
    <x v="1198"/>
    <s v="45.301.652/0001-02"/>
    <s v="NF SERVICOS"/>
    <n v="181524"/>
    <d v="2025-03-14T00:00:00"/>
    <n v="1936347"/>
    <d v="2025-03-14T00:00:00"/>
    <d v="2025-02-01T00:00:00"/>
    <n v="3326.4"/>
    <d v="2025-04-13T00:00:00"/>
    <s v="E0220560"/>
    <s v="PD022560"/>
    <s v="PREFEITURA - CADASTRO"/>
    <n v="3166.73"/>
    <d v="2025-02-01T00:00:00"/>
    <x v="0"/>
    <s v="077/2022"/>
    <s v="606/2022"/>
    <s v="PD-PRC-2022/02168 APPS/ITO"/>
    <s v="2 - FATURADO"/>
    <n v="47"/>
    <x v="5"/>
    <x v="0"/>
    <m/>
  </r>
  <r>
    <x v="1198"/>
    <s v="45.301.652/0001-02"/>
    <s v="NF SERVICOS"/>
    <n v="185802"/>
    <d v="2025-05-13T00:00:00"/>
    <n v="1966436"/>
    <d v="2025-05-13T00:00:00"/>
    <d v="2025-04-01T00:00:00"/>
    <n v="2766.4"/>
    <d v="2025-06-12T00:00:00"/>
    <s v="E0220560"/>
    <s v="PD022560"/>
    <s v="PREFEITURA - CADASTRO"/>
    <n v="2633.61"/>
    <d v="2025-04-01T00:00:00"/>
    <x v="0"/>
    <s v="077/2022"/>
    <s v="606/2022"/>
    <s v="PD-PRC-2022/02168 APPS/ITO"/>
    <s v="2 - FATURADO"/>
    <n v="0"/>
    <x v="0"/>
    <x v="0"/>
    <m/>
  </r>
  <r>
    <x v="1199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133"/>
    <x v="3"/>
    <x v="1"/>
    <m/>
  </r>
  <r>
    <x v="1200"/>
    <s v="45.307.980/0001-08"/>
    <s v="NF SERVICOS DO"/>
    <n v="315432"/>
    <d v="2025-03-13T00:00:00"/>
    <n v="322069"/>
    <d v="2025-03-13T00:00:00"/>
    <m/>
    <n v="368.76"/>
    <d v="2025-04-12T00:00:00"/>
    <s v="E0240786"/>
    <s v="PD024786"/>
    <s v="Serviços de Publicidade Eletrônica"/>
    <n v="351.06"/>
    <m/>
    <x v="0"/>
    <m/>
    <m/>
    <m/>
    <s v="2 - FATURADO"/>
    <n v="48"/>
    <x v="5"/>
    <x v="1"/>
    <m/>
  </r>
  <r>
    <x v="1200"/>
    <s v="45.307.980/0001-08"/>
    <s v="NF SERVICOS DO"/>
    <n v="327212"/>
    <d v="2025-05-07T00:00:00"/>
    <n v="333904"/>
    <d v="2025-05-07T00:00:00"/>
    <m/>
    <n v="829.71"/>
    <d v="2025-06-06T00:00:00"/>
    <s v="E0240786"/>
    <s v="PD024786"/>
    <s v="Serviços de Publicidade Eletrônica"/>
    <n v="789.88"/>
    <m/>
    <x v="0"/>
    <m/>
    <m/>
    <m/>
    <s v="2 - FATURADO"/>
    <n v="0"/>
    <x v="0"/>
    <x v="1"/>
    <m/>
  </r>
  <r>
    <x v="1200"/>
    <s v="45.307.980/0001-08"/>
    <s v="NF SERVICOS DO"/>
    <n v="327220"/>
    <d v="2025-05-07T00:00:00"/>
    <n v="333912"/>
    <d v="2025-05-07T00:00:00"/>
    <m/>
    <n v="414.85"/>
    <d v="2025-06-06T00:00:00"/>
    <s v="E0240786"/>
    <s v="PD024786"/>
    <s v="Serviços de Publicidade Eletrônica"/>
    <n v="394.94"/>
    <m/>
    <x v="0"/>
    <m/>
    <m/>
    <m/>
    <s v="2 - FATURADO"/>
    <n v="0"/>
    <x v="0"/>
    <x v="1"/>
    <m/>
  </r>
  <r>
    <x v="1200"/>
    <s v="45.307.980/0001-08"/>
    <s v="NF SERVICOS DO"/>
    <n v="329481"/>
    <d v="2025-05-14T00:00:00"/>
    <n v="336183"/>
    <d v="2025-05-15T00:00:00"/>
    <m/>
    <n v="507.05"/>
    <d v="2025-06-14T00:00:00"/>
    <s v="E0240786"/>
    <s v="PD024786"/>
    <s v="Serviços de Publicidade Eletrônica"/>
    <n v="482.71"/>
    <m/>
    <x v="0"/>
    <m/>
    <m/>
    <m/>
    <s v="2 - FATURADO"/>
    <n v="0"/>
    <x v="0"/>
    <x v="1"/>
    <m/>
  </r>
  <r>
    <x v="1200"/>
    <s v="45.307.980/0001-08"/>
    <s v="NF SERVICOS DO"/>
    <n v="331683"/>
    <d v="2025-05-22T00:00:00"/>
    <n v="338396"/>
    <d v="2025-05-23T00:00:00"/>
    <m/>
    <n v="276.57"/>
    <d v="2025-06-22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1200"/>
    <s v="45.307.980/0001-08"/>
    <s v="NF SERVICOS DO"/>
    <n v="332237"/>
    <d v="2025-05-26T00:00:00"/>
    <n v="338956"/>
    <d v="2025-05-27T00:00:00"/>
    <m/>
    <n v="460.95"/>
    <d v="2025-06-26T00:00:00"/>
    <s v="E0240786"/>
    <s v="PD024786"/>
    <s v="Serviços de Publicidade Eletrônica"/>
    <n v="438.82"/>
    <m/>
    <x v="0"/>
    <m/>
    <m/>
    <m/>
    <s v="2 - FATURADO"/>
    <n v="0"/>
    <x v="0"/>
    <x v="1"/>
    <m/>
  </r>
  <r>
    <x v="1201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146"/>
    <x v="3"/>
    <x v="2"/>
    <m/>
  </r>
  <r>
    <x v="1201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50"/>
    <x v="5"/>
    <x v="2"/>
    <m/>
  </r>
  <r>
    <x v="1201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50"/>
    <x v="5"/>
    <x v="2"/>
    <m/>
  </r>
  <r>
    <x v="1201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50"/>
    <x v="5"/>
    <x v="2"/>
    <m/>
  </r>
  <r>
    <x v="1201"/>
    <s v="45.318.185/0001-15"/>
    <s v="NF SERVICOS"/>
    <n v="183753"/>
    <d v="2025-04-09T00:00:00"/>
    <n v="1951508"/>
    <d v="2025-04-09T00:00:00"/>
    <d v="2025-03-01T00:00:00"/>
    <n v="644.4"/>
    <d v="2025-05-09T00:00:00"/>
    <s v="E0250139"/>
    <s v="PD025120"/>
    <s v="PREFEITURA - CADASTRO"/>
    <n v="613.47"/>
    <d v="2025-03-01T00:00:00"/>
    <x v="0"/>
    <s v="56/2025"/>
    <m/>
    <s v="359.00000922/2025-14 - APPS/ITO"/>
    <s v="2 - FATURADO"/>
    <n v="21"/>
    <x v="7"/>
    <x v="0"/>
    <m/>
  </r>
  <r>
    <x v="1201"/>
    <s v="45.318.185/0001-15"/>
    <s v="NF SERVICOS DO"/>
    <n v="328961"/>
    <d v="2025-05-12T00:00:00"/>
    <n v="335662"/>
    <d v="2025-05-14T00:00:00"/>
    <m/>
    <n v="276.57"/>
    <d v="2025-06-13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01"/>
    <s v="45.318.185/0001-15"/>
    <s v="NF SERVICOS"/>
    <n v="185804"/>
    <d v="2025-05-13T00:00:00"/>
    <n v="1966438"/>
    <d v="2025-05-13T00:00:00"/>
    <d v="2025-04-01T00:00:00"/>
    <n v="644.4"/>
    <d v="2025-06-12T00:00:00"/>
    <s v="E0250139"/>
    <s v="PD025120"/>
    <s v="PREFEITURA - CADASTRO"/>
    <n v="613.47"/>
    <d v="2025-04-01T00:00:00"/>
    <x v="0"/>
    <s v="56/2025"/>
    <m/>
    <s v="359.00000922/2025-14 - APPS/ITO"/>
    <s v="2 - FATURADO"/>
    <n v="0"/>
    <x v="0"/>
    <x v="0"/>
    <m/>
  </r>
  <r>
    <x v="1201"/>
    <s v="45.318.185/0001-15"/>
    <s v="NF SERVICOS DO"/>
    <n v="329581"/>
    <d v="2025-05-14T00:00:00"/>
    <n v="336283"/>
    <d v="2025-05-15T00:00:00"/>
    <m/>
    <n v="276.57"/>
    <d v="2025-06-14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01"/>
    <s v="45.318.185/0001-15"/>
    <s v="NF SERVICOS DO"/>
    <n v="330275"/>
    <d v="2025-05-16T00:00:00"/>
    <n v="336983"/>
    <d v="2025-05-19T00:00:00"/>
    <m/>
    <n v="276.57"/>
    <d v="2025-06-18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01"/>
    <s v="45.318.185/0001-15"/>
    <s v="NF SERVICOS DO"/>
    <n v="332397"/>
    <d v="2025-05-26T00:00:00"/>
    <n v="339116"/>
    <d v="2025-05-27T00:00:00"/>
    <m/>
    <n v="276.57"/>
    <d v="2025-06-26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1202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104"/>
    <x v="6"/>
    <x v="2"/>
    <m/>
  </r>
  <r>
    <x v="1202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104"/>
    <x v="6"/>
    <x v="2"/>
    <m/>
  </r>
  <r>
    <x v="1202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77"/>
    <x v="8"/>
    <x v="0"/>
    <m/>
  </r>
  <r>
    <x v="1202"/>
    <s v="45.318.466/0001-78"/>
    <s v="NF SERVICOS DO"/>
    <n v="328064"/>
    <d v="2025-05-07T00:00:00"/>
    <n v="334757"/>
    <d v="2025-05-08T00:00:00"/>
    <m/>
    <n v="322.67"/>
    <d v="2025-06-07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28065"/>
    <d v="2025-05-07T00:00:00"/>
    <n v="334758"/>
    <d v="2025-05-08T00:00:00"/>
    <m/>
    <n v="322.67"/>
    <d v="2025-06-07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28499"/>
    <d v="2025-05-09T00:00:00"/>
    <n v="335194"/>
    <d v="2025-05-12T00:00:00"/>
    <m/>
    <n v="322.67"/>
    <d v="2025-06-11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28500"/>
    <d v="2025-05-09T00:00:00"/>
    <n v="335195"/>
    <d v="2025-05-12T00:00:00"/>
    <m/>
    <n v="322.67"/>
    <d v="2025-06-11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30128"/>
    <d v="2025-05-16T00:00:00"/>
    <n v="336836"/>
    <d v="2025-05-19T00:00:00"/>
    <m/>
    <n v="322.67"/>
    <d v="2025-06-18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31518"/>
    <d v="2025-05-22T00:00:00"/>
    <n v="338231"/>
    <d v="2025-05-23T00:00:00"/>
    <m/>
    <n v="322.67"/>
    <d v="2025-06-22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31914"/>
    <d v="2025-05-23T00:00:00"/>
    <n v="338630"/>
    <d v="2025-05-26T00:00:00"/>
    <m/>
    <n v="322.67"/>
    <d v="2025-06-25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2"/>
    <s v="45.318.466/0001-78"/>
    <s v="NF SERVICOS DO"/>
    <n v="332435"/>
    <d v="2025-05-26T00:00:00"/>
    <n v="339154"/>
    <d v="2025-05-27T00:00:00"/>
    <m/>
    <n v="322.67"/>
    <d v="2025-06-26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1203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155"/>
    <x v="2"/>
    <x v="2"/>
    <m/>
  </r>
  <r>
    <x v="1203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155"/>
    <x v="2"/>
    <x v="2"/>
    <m/>
  </r>
  <r>
    <x v="1203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155"/>
    <x v="2"/>
    <x v="2"/>
    <m/>
  </r>
  <r>
    <x v="1203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155"/>
    <x v="2"/>
    <x v="2"/>
    <m/>
  </r>
  <r>
    <x v="1203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155"/>
    <x v="2"/>
    <x v="2"/>
    <m/>
  </r>
  <r>
    <x v="1203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155"/>
    <x v="2"/>
    <x v="2"/>
    <m/>
  </r>
  <r>
    <x v="1203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155"/>
    <x v="2"/>
    <x v="2"/>
    <m/>
  </r>
  <r>
    <x v="1203"/>
    <s v="45.318.995/0001-71"/>
    <s v="NF SERVICOS DO"/>
    <n v="314733"/>
    <d v="2025-03-05T00:00:00"/>
    <n v="321366"/>
    <d v="2025-03-13T00:00:00"/>
    <m/>
    <n v="507.05"/>
    <d v="2025-06-05T00:00:00"/>
    <s v="E0220744"/>
    <s v="PD022744"/>
    <s v="Serviços de Publicidade Eletrônica"/>
    <n v="482.71"/>
    <m/>
    <x v="0"/>
    <m/>
    <m/>
    <m/>
    <s v="2 - FATURADO"/>
    <n v="0"/>
    <x v="0"/>
    <x v="1"/>
    <m/>
  </r>
  <r>
    <x v="1203"/>
    <s v="45.318.995/0001-71"/>
    <s v="NF SERVICOS DO"/>
    <n v="315508"/>
    <d v="2025-03-13T00:00:00"/>
    <n v="322145"/>
    <d v="2025-03-13T00:00:00"/>
    <m/>
    <n v="414.85"/>
    <d v="2025-06-05T00:00:00"/>
    <s v="E0220744"/>
    <s v="PD022744"/>
    <s v="Serviços de Publicidade Eletrônica"/>
    <n v="394.94"/>
    <m/>
    <x v="0"/>
    <m/>
    <m/>
    <m/>
    <s v="2 - FATURADO"/>
    <n v="0"/>
    <x v="0"/>
    <x v="1"/>
    <m/>
  </r>
  <r>
    <x v="1203"/>
    <s v="45.318.995/0001-71"/>
    <s v="NF SERVICOS DO"/>
    <n v="315509"/>
    <d v="2025-03-13T00:00:00"/>
    <n v="322146"/>
    <d v="2025-03-13T00:00:00"/>
    <m/>
    <n v="322.67"/>
    <d v="2025-06-05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1203"/>
    <s v="45.318.995/0001-71"/>
    <s v="NF SERVICOS DO"/>
    <n v="316132"/>
    <d v="2025-03-13T00:00:00"/>
    <n v="322774"/>
    <d v="2025-03-13T00:00:00"/>
    <m/>
    <n v="230.47"/>
    <d v="2025-06-05T00:00:00"/>
    <s v="E0220744"/>
    <s v="PD022744"/>
    <s v="Serviços de Publicidade Eletrônica"/>
    <n v="219.41"/>
    <m/>
    <x v="0"/>
    <m/>
    <m/>
    <m/>
    <s v="2 - FATURADO"/>
    <n v="0"/>
    <x v="0"/>
    <x v="1"/>
    <m/>
  </r>
  <r>
    <x v="1203"/>
    <s v="45.318.995/0001-71"/>
    <s v="NF SERVICOS DO"/>
    <n v="331980"/>
    <d v="2025-05-23T00:00:00"/>
    <n v="338696"/>
    <d v="2025-05-26T00:00:00"/>
    <m/>
    <n v="967.99"/>
    <d v="2025-06-25T00:00:00"/>
    <s v="E0220744"/>
    <s v="PD022744"/>
    <s v="Serviços de Publicidade Eletrônica"/>
    <n v="921.53"/>
    <m/>
    <x v="0"/>
    <m/>
    <m/>
    <m/>
    <s v="2 - FATURADO"/>
    <n v="0"/>
    <x v="0"/>
    <x v="1"/>
    <m/>
  </r>
  <r>
    <x v="1204"/>
    <s v="45.321.460/0001-50"/>
    <s v="ND-POUPATEMPO 4.0"/>
    <n v="6098"/>
    <d v="2025-05-06T00:00:00"/>
    <s v="PPT00562"/>
    <s v="PPT00562"/>
    <d v="2025-05-01T00:00:00"/>
    <n v="23548.53"/>
    <d v="2025-06-05T00:00:00"/>
    <s v="PPT00562"/>
    <s v="PP00562"/>
    <s v="IMPLANTACAO E OPERACAO DO POUPATEMPO IBITINGA"/>
    <n v="23548.53"/>
    <d v="2025-05-01T00:00:00"/>
    <x v="0"/>
    <m/>
    <s v="PD-PRC-2021/01090"/>
    <m/>
    <s v="2 - FATURADO"/>
    <n v="0"/>
    <x v="0"/>
    <x v="13"/>
    <m/>
  </r>
  <r>
    <x v="1204"/>
    <s v="45.321.460/0001-50"/>
    <s v="NF SERVICOS"/>
    <n v="185723"/>
    <d v="2025-05-13T00:00:00"/>
    <n v="1966357"/>
    <d v="2025-05-13T00:00:00"/>
    <d v="2025-04-01T00:00:00"/>
    <n v="5828.37"/>
    <d v="2025-06-12T00:00:00"/>
    <s v="E0230690"/>
    <s v="PD023690"/>
    <s v="PREFEITURA - CADASTRO"/>
    <n v="5548.61"/>
    <d v="2025-04-01T00:00:00"/>
    <x v="0"/>
    <s v="143/2023 D.L.073/2023"/>
    <s v="P.C 4.636/2023- P.A 4.818/2024"/>
    <s v="SEI: 359.00007533/2023-58 APPS/ITO"/>
    <s v="2 - FATURADO"/>
    <n v="0"/>
    <x v="0"/>
    <x v="0"/>
    <m/>
  </r>
  <r>
    <x v="1204"/>
    <s v="45.321.460/0001-50"/>
    <s v="NF SERVICOS DO"/>
    <n v="329835"/>
    <d v="2025-05-15T00:00:00"/>
    <n v="336538"/>
    <d v="2025-05-16T00:00:00"/>
    <m/>
    <n v="258.13"/>
    <d v="2025-06-15T00:00:00"/>
    <s v="E0240765"/>
    <s v="PD024765"/>
    <s v="Serviços de Publicidade Eletrônica"/>
    <n v="245.74"/>
    <m/>
    <x v="0"/>
    <m/>
    <m/>
    <m/>
    <s v="2 - FATURADO"/>
    <n v="0"/>
    <x v="0"/>
    <x v="1"/>
    <m/>
  </r>
  <r>
    <x v="1204"/>
    <s v="45.321.460/0001-50"/>
    <s v="NF SERVICOS DO"/>
    <n v="331247"/>
    <d v="2025-05-21T00:00:00"/>
    <n v="337956"/>
    <d v="2025-05-22T00:00:00"/>
    <m/>
    <n v="322.66000000000003"/>
    <d v="2025-06-21T00:00:00"/>
    <s v="E0240765"/>
    <s v="PD024765"/>
    <s v="Serviços de Publicidade Eletrônica"/>
    <n v="307.17"/>
    <m/>
    <x v="0"/>
    <m/>
    <m/>
    <m/>
    <s v="2 - FATURADO"/>
    <n v="0"/>
    <x v="0"/>
    <x v="1"/>
    <m/>
  </r>
  <r>
    <x v="1205"/>
    <s v="45.323.474/0001-02"/>
    <s v="NF SERVICOS DO"/>
    <n v="328563"/>
    <d v="2025-05-09T00:00:00"/>
    <n v="335258"/>
    <d v="2025-05-12T00:00:00"/>
    <m/>
    <n v="368.76"/>
    <d v="2025-06-11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205"/>
    <s v="45.323.474/0001-02"/>
    <s v="NF SERVICOS DO"/>
    <n v="328807"/>
    <d v="2025-05-12T00:00:00"/>
    <n v="335508"/>
    <d v="2025-05-14T00:00:00"/>
    <m/>
    <n v="230.47"/>
    <d v="2025-06-13T00:00:00"/>
    <s v="E0220739"/>
    <s v="PD022739"/>
    <s v="Serviços de Publicidade Eletrônica"/>
    <n v="219.41"/>
    <m/>
    <x v="0"/>
    <m/>
    <m/>
    <m/>
    <s v="2 - FATURADO"/>
    <n v="0"/>
    <x v="0"/>
    <x v="1"/>
    <m/>
  </r>
  <r>
    <x v="1205"/>
    <s v="45.323.474/0001-02"/>
    <s v="NF SERVICOS DO"/>
    <n v="330132"/>
    <d v="2025-05-16T00:00:00"/>
    <n v="336840"/>
    <d v="2025-05-19T00:00:00"/>
    <m/>
    <n v="368.76"/>
    <d v="2025-06-18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205"/>
    <s v="45.323.474/0001-02"/>
    <s v="NF SERVICOS DO"/>
    <n v="331977"/>
    <d v="2025-05-23T00:00:00"/>
    <n v="338693"/>
    <d v="2025-05-26T00:00:00"/>
    <m/>
    <n v="368.76"/>
    <d v="2025-06-25T00:00:00"/>
    <s v="E0220739"/>
    <s v="PD022739"/>
    <s v="Serviços de Publicidade Eletrônica"/>
    <n v="351.06"/>
    <m/>
    <x v="0"/>
    <m/>
    <m/>
    <m/>
    <s v="2 - FATURADO"/>
    <n v="0"/>
    <x v="0"/>
    <x v="1"/>
    <m/>
  </r>
  <r>
    <x v="1205"/>
    <s v="45.323.474/0001-02"/>
    <s v="NF SERVICOS DO"/>
    <n v="331978"/>
    <d v="2025-05-23T00:00:00"/>
    <n v="338694"/>
    <d v="2025-05-26T00:00:00"/>
    <m/>
    <n v="276.57"/>
    <d v="2025-06-25T00:00:00"/>
    <s v="E0220739"/>
    <s v="PD022739"/>
    <s v="Serviços de Publicidade Eletrônica"/>
    <n v="263.29000000000002"/>
    <m/>
    <x v="0"/>
    <m/>
    <m/>
    <m/>
    <s v="2 - FATURADO"/>
    <n v="0"/>
    <x v="0"/>
    <x v="1"/>
    <m/>
  </r>
  <r>
    <x v="1205"/>
    <s v="45.323.474/0001-02"/>
    <s v="NF SERVICOS DO"/>
    <n v="332624"/>
    <d v="2025-05-27T00:00:00"/>
    <n v="339343"/>
    <d v="2025-05-28T00:00:00"/>
    <m/>
    <n v="414.85"/>
    <d v="2025-06-27T00:00:00"/>
    <s v="E0220739"/>
    <s v="PD022739"/>
    <s v="Serviços de Publicidade Eletrônica"/>
    <n v="394.94"/>
    <m/>
    <x v="0"/>
    <m/>
    <m/>
    <m/>
    <s v="2 - FATURADO"/>
    <n v="0"/>
    <x v="0"/>
    <x v="1"/>
    <m/>
  </r>
  <r>
    <x v="1206"/>
    <s v="45.323.698/0001-14"/>
    <s v="NF SERVICOS DO"/>
    <n v="323312"/>
    <d v="2025-04-11T00:00:00"/>
    <n v="329990"/>
    <d v="2025-04-14T00:00:00"/>
    <m/>
    <n v="276.57"/>
    <d v="2025-05-14T00:00:00"/>
    <s v="E0220740"/>
    <s v="PD022740"/>
    <s v="Serviços de Publicidade Eletrônica"/>
    <n v="263.29000000000002"/>
    <m/>
    <x v="0"/>
    <m/>
    <m/>
    <m/>
    <s v="2 - FATURADO"/>
    <n v="16"/>
    <x v="7"/>
    <x v="1"/>
    <m/>
  </r>
  <r>
    <x v="1206"/>
    <s v="45.323.698/0001-14"/>
    <s v="NF SERVICOS DO"/>
    <n v="328153"/>
    <d v="2025-05-08T00:00:00"/>
    <n v="334846"/>
    <d v="2025-05-09T00:00:00"/>
    <m/>
    <n v="276.57"/>
    <d v="2025-06-08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206"/>
    <s v="45.323.698/0001-14"/>
    <s v="NF SERVICOS DO"/>
    <n v="329575"/>
    <d v="2025-05-14T00:00:00"/>
    <n v="336277"/>
    <d v="2025-05-15T00:00:00"/>
    <m/>
    <n v="276.57"/>
    <d v="2025-06-14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1206"/>
    <s v="45.323.698/0001-14"/>
    <s v="NF SERVICOS DO"/>
    <n v="330424"/>
    <d v="2025-05-16T00:00:00"/>
    <n v="337132"/>
    <d v="2025-05-19T00:00:00"/>
    <m/>
    <n v="460.95"/>
    <d v="2025-06-18T00:00:00"/>
    <s v="E0220740"/>
    <s v="PD022740"/>
    <s v="Serviços de Publicidade Eletrônica"/>
    <n v="438.82"/>
    <m/>
    <x v="0"/>
    <m/>
    <m/>
    <m/>
    <s v="2 - FATURADO"/>
    <n v="0"/>
    <x v="0"/>
    <x v="1"/>
    <m/>
  </r>
  <r>
    <x v="1206"/>
    <s v="45.323.698/0001-14"/>
    <s v="NF SERVICOS DO"/>
    <n v="330863"/>
    <d v="2025-05-20T00:00:00"/>
    <n v="337572"/>
    <d v="2025-05-21T00:00:00"/>
    <m/>
    <n v="553.14"/>
    <d v="2025-06-20T00:00:00"/>
    <s v="E0220740"/>
    <s v="PD022740"/>
    <s v="Serviços de Publicidade Eletrônica"/>
    <n v="526.59"/>
    <m/>
    <x v="0"/>
    <m/>
    <m/>
    <m/>
    <s v="2 - FATURADO"/>
    <n v="0"/>
    <x v="0"/>
    <x v="1"/>
    <m/>
  </r>
  <r>
    <x v="1206"/>
    <s v="45.323.698/0001-14"/>
    <s v="NF SERVICOS DO"/>
    <n v="331228"/>
    <d v="2025-05-21T00:00:00"/>
    <n v="337937"/>
    <d v="2025-05-22T00:00:00"/>
    <m/>
    <n v="460.95"/>
    <d v="2025-06-21T00:00:00"/>
    <s v="E0220740"/>
    <s v="PD022740"/>
    <s v="Serviços de Publicidade Eletrônica"/>
    <n v="438.82"/>
    <m/>
    <x v="0"/>
    <m/>
    <m/>
    <m/>
    <s v="2 - FATURADO"/>
    <n v="0"/>
    <x v="0"/>
    <x v="1"/>
    <m/>
  </r>
  <r>
    <x v="1206"/>
    <s v="45.323.698/0001-14"/>
    <s v="NF SERVICOS DO"/>
    <n v="331604"/>
    <d v="2025-05-22T00:00:00"/>
    <n v="338317"/>
    <d v="2025-05-23T00:00:00"/>
    <m/>
    <n v="230.47"/>
    <d v="2025-06-22T00:00:00"/>
    <s v="E0220740"/>
    <s v="PD022740"/>
    <s v="Serviços de Publicidade Eletrônica"/>
    <n v="219.41"/>
    <m/>
    <x v="0"/>
    <m/>
    <m/>
    <m/>
    <s v="2 - FATURADO"/>
    <n v="0"/>
    <x v="0"/>
    <x v="1"/>
    <m/>
  </r>
  <r>
    <x v="1206"/>
    <s v="45.323.698/0001-14"/>
    <s v="NF SERVICOS DO"/>
    <n v="331979"/>
    <d v="2025-05-23T00:00:00"/>
    <n v="338695"/>
    <d v="2025-05-26T00:00:00"/>
    <m/>
    <n v="691.42"/>
    <d v="2025-06-25T00:00:00"/>
    <s v="E0220740"/>
    <s v="PD022740"/>
    <s v="Serviços de Publicidade Eletrônica"/>
    <n v="658.23"/>
    <m/>
    <x v="0"/>
    <m/>
    <m/>
    <m/>
    <s v="2 - FATURADO"/>
    <n v="0"/>
    <x v="0"/>
    <x v="1"/>
    <m/>
  </r>
  <r>
    <x v="1206"/>
    <s v="45.323.698/0001-14"/>
    <s v="NF SERVICOS DO"/>
    <n v="332625"/>
    <d v="2025-05-27T00:00:00"/>
    <n v="339344"/>
    <d v="2025-05-28T00:00:00"/>
    <m/>
    <n v="230.47"/>
    <d v="2025-06-27T00:00:00"/>
    <s v="E0220740"/>
    <s v="PD022740"/>
    <s v="Serviços de Publicidade Eletrônica"/>
    <n v="219.41"/>
    <m/>
    <x v="0"/>
    <m/>
    <m/>
    <m/>
    <s v="2 - FATURADO"/>
    <n v="0"/>
    <x v="0"/>
    <x v="1"/>
    <m/>
  </r>
  <r>
    <x v="1207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176"/>
    <x v="2"/>
    <x v="2"/>
    <m/>
  </r>
  <r>
    <x v="1207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159"/>
    <x v="2"/>
    <x v="2"/>
    <m/>
  </r>
  <r>
    <x v="1207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159"/>
    <x v="2"/>
    <x v="2"/>
    <m/>
  </r>
  <r>
    <x v="1207"/>
    <s v="45.324.290/0001-67"/>
    <s v="ND-POUPATEMPO 4.0"/>
    <n v="6169"/>
    <d v="2025-05-06T00:00:00"/>
    <s v="PPT00692"/>
    <s v="PPT00692"/>
    <d v="2025-05-01T00:00:00"/>
    <n v="18307.61"/>
    <d v="2025-06-05T00:00:00"/>
    <s v="PPT00692"/>
    <s v="PP00692"/>
    <s v="IMPLANTACAO E OPERACAO DO POUPATEMPO IGARAPAVA"/>
    <n v="18307.61"/>
    <d v="2025-05-01T00:00:00"/>
    <x v="0"/>
    <m/>
    <s v="PD-PRC-2022/02083"/>
    <m/>
    <s v="2 - FATURADO"/>
    <n v="0"/>
    <x v="0"/>
    <x v="13"/>
    <m/>
  </r>
  <r>
    <x v="1207"/>
    <s v="45.324.290/0001-67"/>
    <s v="NF SERVICOS DO"/>
    <n v="328008"/>
    <d v="2025-05-07T00:00:00"/>
    <n v="334701"/>
    <d v="2025-05-08T00:00:00"/>
    <m/>
    <n v="331.88"/>
    <d v="2025-06-07T00:00:00"/>
    <s v="E0230890"/>
    <s v="PD023890"/>
    <s v="Serviços de Publicidade Eletrônica"/>
    <n v="315.95"/>
    <m/>
    <x v="0"/>
    <m/>
    <m/>
    <m/>
    <s v="2 - FATURADO"/>
    <n v="0"/>
    <x v="0"/>
    <x v="1"/>
    <m/>
  </r>
  <r>
    <x v="1207"/>
    <s v="45.324.290/0001-67"/>
    <s v="NF SERVICOS DO"/>
    <n v="328171"/>
    <d v="2025-05-08T00:00:00"/>
    <n v="334864"/>
    <d v="2025-05-09T00:00:00"/>
    <m/>
    <n v="442.51"/>
    <d v="2025-06-08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1207"/>
    <s v="45.324.290/0001-67"/>
    <s v="NF SERVICOS"/>
    <n v="185835"/>
    <d v="2025-05-13T00:00:00"/>
    <n v="1966469"/>
    <d v="2025-05-13T00:00:00"/>
    <d v="2025-04-01T00:00:00"/>
    <n v="819.79"/>
    <d v="2025-06-12T00:00:00"/>
    <s v="E0230664"/>
    <s v="PD023664"/>
    <s v="PREFEITURAS - CADASTRO"/>
    <n v="780.44"/>
    <d v="2025-04-01T00:00:00"/>
    <x v="0"/>
    <s v="287/2023"/>
    <s v="013/2023"/>
    <s v="359.00000349/2024-68-ITO"/>
    <s v="2 - FATURADO"/>
    <n v="0"/>
    <x v="0"/>
    <x v="0"/>
    <m/>
  </r>
  <r>
    <x v="1207"/>
    <s v="45.324.290/0001-67"/>
    <s v="NF SERVICOS DO"/>
    <n v="329495"/>
    <d v="2025-05-14T00:00:00"/>
    <n v="336197"/>
    <d v="2025-05-15T00:00:00"/>
    <m/>
    <n v="387.2"/>
    <d v="2025-06-14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07"/>
    <s v="45.324.290/0001-67"/>
    <s v="NF SERVICOS DO"/>
    <n v="329496"/>
    <d v="2025-05-14T00:00:00"/>
    <n v="336198"/>
    <d v="2025-05-15T00:00:00"/>
    <m/>
    <n v="442.51"/>
    <d v="2025-06-1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1207"/>
    <s v="45.324.290/0001-67"/>
    <s v="NF SERVICOS DO"/>
    <n v="329825"/>
    <d v="2025-05-15T00:00:00"/>
    <n v="336528"/>
    <d v="2025-05-16T00:00:00"/>
    <m/>
    <n v="387.2"/>
    <d v="2025-06-15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07"/>
    <s v="45.324.290/0001-67"/>
    <s v="NF SERVICOS DO"/>
    <n v="329826"/>
    <d v="2025-05-15T00:00:00"/>
    <n v="336529"/>
    <d v="2025-05-16T00:00:00"/>
    <m/>
    <n v="387.2"/>
    <d v="2025-06-15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1207"/>
    <s v="45.324.290/0001-67"/>
    <s v="NF SERVICOS DO"/>
    <n v="329827"/>
    <d v="2025-05-15T00:00:00"/>
    <n v="336530"/>
    <d v="2025-05-16T00:00:00"/>
    <m/>
    <n v="553.14"/>
    <d v="2025-06-15T00:00:00"/>
    <s v="E0230890"/>
    <s v="PD023890"/>
    <s v="Serviços de Publicidade Eletrônica"/>
    <n v="526.59"/>
    <m/>
    <x v="0"/>
    <m/>
    <m/>
    <m/>
    <s v="2 - FATURADO"/>
    <n v="0"/>
    <x v="0"/>
    <x v="1"/>
    <m/>
  </r>
  <r>
    <x v="1207"/>
    <s v="45.324.290/0001-67"/>
    <s v="NF SERVICOS DO"/>
    <n v="329828"/>
    <d v="2025-05-15T00:00:00"/>
    <n v="336531"/>
    <d v="2025-05-16T00:00:00"/>
    <m/>
    <n v="497.83"/>
    <d v="2025-06-15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07"/>
    <s v="45.324.290/0001-67"/>
    <s v="NF SERVICOS DO"/>
    <n v="329829"/>
    <d v="2025-05-15T00:00:00"/>
    <n v="336532"/>
    <d v="2025-05-16T00:00:00"/>
    <m/>
    <n v="497.83"/>
    <d v="2025-06-15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07"/>
    <s v="45.324.290/0001-67"/>
    <s v="NF SERVICOS DO"/>
    <n v="329830"/>
    <d v="2025-05-15T00:00:00"/>
    <n v="336533"/>
    <d v="2025-05-16T00:00:00"/>
    <m/>
    <n v="497.83"/>
    <d v="2025-06-15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07"/>
    <s v="45.324.290/0001-67"/>
    <s v="NF SERVICOS DO"/>
    <n v="329831"/>
    <d v="2025-05-15T00:00:00"/>
    <n v="336534"/>
    <d v="2025-05-16T00:00:00"/>
    <m/>
    <n v="497.83"/>
    <d v="2025-06-15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1208"/>
    <s v="45.331.188/0001-99"/>
    <s v="NF SERVICOS DO"/>
    <n v="329819"/>
    <d v="2025-05-15T00:00:00"/>
    <n v="336522"/>
    <d v="2025-05-16T00:00:00"/>
    <m/>
    <n v="276.57"/>
    <d v="2025-06-15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08"/>
    <s v="45.331.188/0001-99"/>
    <s v="NF SERVICOS DO"/>
    <n v="331550"/>
    <d v="2025-05-22T00:00:00"/>
    <n v="338263"/>
    <d v="2025-05-23T00:00:00"/>
    <m/>
    <n v="276.57"/>
    <d v="2025-06-22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08"/>
    <s v="45.331.188/0001-99"/>
    <s v="NF SERVICOS DO"/>
    <n v="331675"/>
    <d v="2025-05-22T00:00:00"/>
    <n v="338388"/>
    <d v="2025-05-23T00:00:00"/>
    <m/>
    <n v="387.2"/>
    <d v="2025-06-22T00:00:00"/>
    <s v="E0230829"/>
    <s v="PD023829"/>
    <s v="Serviços de Publicidade Eletrônica"/>
    <n v="368.61"/>
    <m/>
    <x v="0"/>
    <m/>
    <m/>
    <m/>
    <s v="2 - FATURADO"/>
    <n v="0"/>
    <x v="0"/>
    <x v="1"/>
    <m/>
  </r>
  <r>
    <x v="1208"/>
    <s v="45.331.188/0001-99"/>
    <s v="NF SERVICOS DO"/>
    <n v="332010"/>
    <d v="2025-05-23T00:00:00"/>
    <n v="338726"/>
    <d v="2025-05-26T00:00:00"/>
    <m/>
    <n v="276.57"/>
    <d v="2025-06-25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08"/>
    <s v="45.331.188/0001-99"/>
    <s v="NF SERVICOS DO"/>
    <n v="332180"/>
    <d v="2025-05-26T00:00:00"/>
    <n v="338899"/>
    <d v="2025-05-27T00:00:00"/>
    <m/>
    <n v="276.57"/>
    <d v="2025-06-26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08"/>
    <s v="45.331.188/0001-99"/>
    <s v="NF SERVICOS DO"/>
    <n v="332474"/>
    <d v="2025-05-27T00:00:00"/>
    <n v="339193"/>
    <d v="2025-05-28T00:00:00"/>
    <m/>
    <n v="276.57"/>
    <d v="2025-06-2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1209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173"/>
    <x v="2"/>
    <x v="2"/>
    <m/>
  </r>
  <r>
    <x v="1209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140"/>
    <x v="3"/>
    <x v="2"/>
    <m/>
  </r>
  <r>
    <x v="1209"/>
    <s v="45.331.196/0001-35"/>
    <s v="ND-POUPATEMPO 4.0"/>
    <n v="6168"/>
    <d v="2025-05-06T00:00:00"/>
    <s v="PPT00675"/>
    <s v="PPT00675"/>
    <d v="2025-05-01T00:00:00"/>
    <n v="17747.97"/>
    <d v="2025-06-05T00:00:00"/>
    <s v="PPT00675"/>
    <s v="PP00675"/>
    <s v="IMPLANTACAO E OPERACAO DO POUPATEMPO SANTO ANTONIO DE POSSE"/>
    <n v="17747.97"/>
    <d v="2025-05-01T00:00:00"/>
    <x v="0"/>
    <m/>
    <s v="PD-PRC-2022/01919"/>
    <m/>
    <s v="2 - FATURADO"/>
    <n v="0"/>
    <x v="0"/>
    <x v="13"/>
    <m/>
  </r>
  <r>
    <x v="1209"/>
    <s v="45.331.196/0001-35"/>
    <s v="NF SERVICOS DO"/>
    <n v="327368"/>
    <d v="2025-05-07T00:00:00"/>
    <n v="334060"/>
    <d v="2025-05-07T00:00:00"/>
    <m/>
    <n v="368.76"/>
    <d v="2025-06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7624"/>
    <d v="2025-05-07T00:00:00"/>
    <n v="334316"/>
    <d v="2025-05-07T00:00:00"/>
    <m/>
    <n v="368.76"/>
    <d v="2025-06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7712"/>
    <d v="2025-05-07T00:00:00"/>
    <n v="334404"/>
    <d v="2025-05-07T00:00:00"/>
    <m/>
    <n v="368.76"/>
    <d v="2025-06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7754"/>
    <d v="2025-05-07T00:00:00"/>
    <n v="334446"/>
    <d v="2025-05-07T00:00:00"/>
    <m/>
    <n v="230.47"/>
    <d v="2025-06-06T00:00:00"/>
    <s v="E0220704"/>
    <s v="PD022704"/>
    <s v="Serviços de Publicidade Eletrônica"/>
    <n v="219.41"/>
    <m/>
    <x v="0"/>
    <m/>
    <m/>
    <m/>
    <s v="2 - FATURADO"/>
    <n v="0"/>
    <x v="0"/>
    <x v="1"/>
    <m/>
  </r>
  <r>
    <x v="1209"/>
    <s v="45.331.196/0001-35"/>
    <s v="NF SERVICOS DO"/>
    <n v="327782"/>
    <d v="2025-05-07T00:00:00"/>
    <n v="334474"/>
    <d v="2025-05-07T00:00:00"/>
    <m/>
    <n v="368.76"/>
    <d v="2025-06-06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7950"/>
    <d v="2025-05-07T00:00:00"/>
    <n v="334643"/>
    <d v="2025-05-08T00:00:00"/>
    <m/>
    <n v="368.76"/>
    <d v="2025-06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8305"/>
    <d v="2025-05-08T00:00:00"/>
    <n v="334998"/>
    <d v="2025-05-09T00:00:00"/>
    <m/>
    <n v="276.57"/>
    <d v="2025-06-08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09"/>
    <s v="45.331.196/0001-35"/>
    <s v="NF SERVICOS DO"/>
    <n v="328547"/>
    <d v="2025-05-09T00:00:00"/>
    <n v="335242"/>
    <d v="2025-05-12T00:00:00"/>
    <m/>
    <n v="322.67"/>
    <d v="2025-06-11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28548"/>
    <d v="2025-05-09T00:00:00"/>
    <n v="335243"/>
    <d v="2025-05-12T00:00:00"/>
    <m/>
    <n v="322.67"/>
    <d v="2025-06-11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29048"/>
    <d v="2025-05-12T00:00:00"/>
    <n v="335749"/>
    <d v="2025-05-14T00:00:00"/>
    <m/>
    <n v="691.42"/>
    <d v="2025-06-13T00:00:00"/>
    <s v="E0220704"/>
    <s v="PD022704"/>
    <s v="Serviços de Publicidade Eletrônica"/>
    <n v="658.23"/>
    <m/>
    <x v="0"/>
    <m/>
    <m/>
    <m/>
    <s v="2 - FATURADO"/>
    <n v="0"/>
    <x v="0"/>
    <x v="1"/>
    <m/>
  </r>
  <r>
    <x v="1209"/>
    <s v="45.331.196/0001-35"/>
    <s v="NF SERVICOS DO"/>
    <n v="329061"/>
    <d v="2025-05-12T00:00:00"/>
    <n v="335762"/>
    <d v="2025-05-14T00:00:00"/>
    <m/>
    <n v="414.85"/>
    <d v="2025-06-13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"/>
    <n v="185845"/>
    <d v="2025-05-13T00:00:00"/>
    <n v="1966479"/>
    <d v="2025-05-13T00:00:00"/>
    <d v="2025-04-01T00:00:00"/>
    <n v="695.16"/>
    <d v="2025-06-12T00:00:00"/>
    <s v="E0240667"/>
    <s v="PD024667"/>
    <s v="PREFEITURA - SIM"/>
    <n v="661.79"/>
    <d v="2025-04-01T00:00:00"/>
    <x v="0"/>
    <s v="063/2024"/>
    <s v="3364/2024"/>
    <s v="359.00006508/2024-38 APPS\ITO"/>
    <s v="2 - FATURADO"/>
    <n v="0"/>
    <x v="0"/>
    <x v="0"/>
    <m/>
  </r>
  <r>
    <x v="1209"/>
    <s v="45.331.196/0001-35"/>
    <s v="NF SERVICOS DO"/>
    <n v="329237"/>
    <d v="2025-05-13T00:00:00"/>
    <n v="335938"/>
    <d v="2025-05-14T00:00:00"/>
    <m/>
    <n v="368.76"/>
    <d v="2025-06-13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9305"/>
    <d v="2025-05-13T00:00:00"/>
    <n v="336006"/>
    <d v="2025-05-14T00:00:00"/>
    <m/>
    <n v="322.67"/>
    <d v="2025-06-13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29311"/>
    <d v="2025-05-13T00:00:00"/>
    <n v="336012"/>
    <d v="2025-05-14T00:00:00"/>
    <m/>
    <n v="599.23"/>
    <d v="2025-06-13T00:00:00"/>
    <s v="E0220704"/>
    <s v="PD022704"/>
    <s v="Serviços de Publicidade Eletrônica"/>
    <n v="570.47"/>
    <m/>
    <x v="0"/>
    <m/>
    <m/>
    <m/>
    <s v="2 - FATURADO"/>
    <n v="0"/>
    <x v="0"/>
    <x v="1"/>
    <m/>
  </r>
  <r>
    <x v="1209"/>
    <s v="45.331.196/0001-35"/>
    <s v="NF SERVICOS DO"/>
    <n v="329312"/>
    <d v="2025-05-13T00:00:00"/>
    <n v="336013"/>
    <d v="2025-05-14T00:00:00"/>
    <m/>
    <n v="414.85"/>
    <d v="2025-06-13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29313"/>
    <d v="2025-05-13T00:00:00"/>
    <n v="336014"/>
    <d v="2025-05-14T00:00:00"/>
    <m/>
    <n v="507.05"/>
    <d v="2025-06-13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09"/>
    <s v="45.331.196/0001-35"/>
    <s v="NF SERVICOS DO"/>
    <n v="329329"/>
    <d v="2025-05-13T00:00:00"/>
    <n v="336030"/>
    <d v="2025-05-14T00:00:00"/>
    <m/>
    <n v="414.85"/>
    <d v="2025-06-13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29562"/>
    <d v="2025-05-14T00:00:00"/>
    <n v="336264"/>
    <d v="2025-05-15T00:00:00"/>
    <m/>
    <n v="368.76"/>
    <d v="2025-06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9563"/>
    <d v="2025-05-14T00:00:00"/>
    <n v="336265"/>
    <d v="2025-05-15T00:00:00"/>
    <m/>
    <n v="368.76"/>
    <d v="2025-06-14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29897"/>
    <d v="2025-05-15T00:00:00"/>
    <n v="336600"/>
    <d v="2025-05-16T00:00:00"/>
    <m/>
    <n v="414.85"/>
    <d v="2025-06-1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0100"/>
    <d v="2025-05-16T00:00:00"/>
    <n v="336808"/>
    <d v="2025-05-19T00:00:00"/>
    <m/>
    <n v="322.67"/>
    <d v="2025-06-1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0115"/>
    <d v="2025-05-16T00:00:00"/>
    <n v="336823"/>
    <d v="2025-05-19T00:00:00"/>
    <m/>
    <n v="645.33000000000004"/>
    <d v="2025-06-18T00:00:00"/>
    <s v="E0220704"/>
    <s v="PD022704"/>
    <s v="Serviços de Publicidade Eletrônica"/>
    <n v="614.35"/>
    <m/>
    <x v="0"/>
    <m/>
    <m/>
    <m/>
    <s v="2 - FATURADO"/>
    <n v="0"/>
    <x v="0"/>
    <x v="1"/>
    <m/>
  </r>
  <r>
    <x v="1209"/>
    <s v="45.331.196/0001-35"/>
    <s v="NF SERVICOS DO"/>
    <n v="330192"/>
    <d v="2025-05-16T00:00:00"/>
    <n v="336900"/>
    <d v="2025-05-19T00:00:00"/>
    <m/>
    <n v="368.76"/>
    <d v="2025-06-1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0193"/>
    <d v="2025-05-16T00:00:00"/>
    <n v="336901"/>
    <d v="2025-05-19T00:00:00"/>
    <m/>
    <n v="368.76"/>
    <d v="2025-06-1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0194"/>
    <d v="2025-05-16T00:00:00"/>
    <n v="336902"/>
    <d v="2025-05-19T00:00:00"/>
    <m/>
    <n v="460.95"/>
    <d v="2025-06-18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209"/>
    <s v="45.331.196/0001-35"/>
    <s v="NF SERVICOS DO"/>
    <n v="330340"/>
    <d v="2025-05-16T00:00:00"/>
    <n v="337048"/>
    <d v="2025-05-19T00:00:00"/>
    <m/>
    <n v="1244.56"/>
    <d v="2025-06-18T00:00:00"/>
    <s v="E0220704"/>
    <s v="PD022704"/>
    <s v="Serviços de Publicidade Eletrônica"/>
    <n v="1184.82"/>
    <m/>
    <x v="0"/>
    <m/>
    <m/>
    <m/>
    <s v="2 - FATURADO"/>
    <n v="0"/>
    <x v="0"/>
    <x v="1"/>
    <m/>
  </r>
  <r>
    <x v="1209"/>
    <s v="45.331.196/0001-35"/>
    <s v="NF SERVICOS DO"/>
    <n v="330669"/>
    <d v="2025-05-19T00:00:00"/>
    <n v="337377"/>
    <d v="2025-05-20T00:00:00"/>
    <m/>
    <n v="368.76"/>
    <d v="2025-06-19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0670"/>
    <d v="2025-05-19T00:00:00"/>
    <n v="337378"/>
    <d v="2025-05-20T00:00:00"/>
    <m/>
    <n v="368.76"/>
    <d v="2025-06-19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0671"/>
    <d v="2025-05-19T00:00:00"/>
    <n v="337379"/>
    <d v="2025-05-20T00:00:00"/>
    <m/>
    <n v="276.57"/>
    <d v="2025-06-19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1209"/>
    <s v="45.331.196/0001-35"/>
    <s v="NF SERVICOS DO"/>
    <n v="330847"/>
    <d v="2025-05-20T00:00:00"/>
    <n v="337556"/>
    <d v="2025-05-21T00:00:00"/>
    <m/>
    <n v="368.76"/>
    <d v="2025-06-2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0848"/>
    <d v="2025-05-20T00:00:00"/>
    <n v="337557"/>
    <d v="2025-05-21T00:00:00"/>
    <m/>
    <n v="414.85"/>
    <d v="2025-06-2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0849"/>
    <d v="2025-05-20T00:00:00"/>
    <n v="337558"/>
    <d v="2025-05-21T00:00:00"/>
    <m/>
    <n v="507.05"/>
    <d v="2025-06-20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1209"/>
    <s v="45.331.196/0001-35"/>
    <s v="NF SERVICOS DO"/>
    <n v="331214"/>
    <d v="2025-05-21T00:00:00"/>
    <n v="337923"/>
    <d v="2025-05-22T00:00:00"/>
    <m/>
    <n v="414.85"/>
    <d v="2025-06-21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1215"/>
    <d v="2025-05-21T00:00:00"/>
    <n v="337924"/>
    <d v="2025-05-22T00:00:00"/>
    <m/>
    <n v="414.85"/>
    <d v="2025-06-21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1216"/>
    <d v="2025-05-21T00:00:00"/>
    <n v="337925"/>
    <d v="2025-05-22T00:00:00"/>
    <m/>
    <n v="414.85"/>
    <d v="2025-06-21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1958"/>
    <d v="2025-05-23T00:00:00"/>
    <n v="338674"/>
    <d v="2025-05-26T00:00:00"/>
    <m/>
    <n v="322.67"/>
    <d v="2025-06-25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1959"/>
    <d v="2025-05-23T00:00:00"/>
    <n v="338675"/>
    <d v="2025-05-26T00:00:00"/>
    <m/>
    <n v="414.85"/>
    <d v="2025-06-2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1960"/>
    <d v="2025-05-23T00:00:00"/>
    <n v="338676"/>
    <d v="2025-05-26T00:00:00"/>
    <m/>
    <n v="322.67"/>
    <d v="2025-06-25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1961"/>
    <d v="2025-05-23T00:00:00"/>
    <n v="338677"/>
    <d v="2025-05-26T00:00:00"/>
    <m/>
    <n v="921.9"/>
    <d v="2025-06-25T00:00:00"/>
    <s v="E0220704"/>
    <s v="PD022704"/>
    <s v="Serviços de Publicidade Eletrônica"/>
    <n v="877.65"/>
    <m/>
    <x v="0"/>
    <m/>
    <m/>
    <m/>
    <s v="2 - FATURADO"/>
    <n v="0"/>
    <x v="0"/>
    <x v="1"/>
    <m/>
  </r>
  <r>
    <x v="1209"/>
    <s v="45.331.196/0001-35"/>
    <s v="NF SERVICOS DO"/>
    <n v="331962"/>
    <d v="2025-05-23T00:00:00"/>
    <n v="338678"/>
    <d v="2025-05-26T00:00:00"/>
    <m/>
    <n v="322.67"/>
    <d v="2025-06-25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1963"/>
    <d v="2025-05-23T00:00:00"/>
    <n v="338679"/>
    <d v="2025-05-26T00:00:00"/>
    <m/>
    <n v="368.76"/>
    <d v="2025-06-2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1964"/>
    <d v="2025-05-23T00:00:00"/>
    <n v="338680"/>
    <d v="2025-05-26T00:00:00"/>
    <m/>
    <n v="645.33000000000004"/>
    <d v="2025-06-25T00:00:00"/>
    <s v="E0220704"/>
    <s v="PD022704"/>
    <s v="Serviços de Publicidade Eletrônica"/>
    <n v="614.35"/>
    <m/>
    <x v="0"/>
    <m/>
    <m/>
    <m/>
    <s v="2 - FATURADO"/>
    <n v="0"/>
    <x v="0"/>
    <x v="1"/>
    <m/>
  </r>
  <r>
    <x v="1209"/>
    <s v="45.331.196/0001-35"/>
    <s v="NF SERVICOS DO"/>
    <n v="332606"/>
    <d v="2025-05-27T00:00:00"/>
    <n v="339325"/>
    <d v="2025-05-28T00:00:00"/>
    <m/>
    <n v="368.76"/>
    <d v="2025-06-2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2607"/>
    <d v="2025-05-27T00:00:00"/>
    <n v="339326"/>
    <d v="2025-05-28T00:00:00"/>
    <m/>
    <n v="368.76"/>
    <d v="2025-06-2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2608"/>
    <d v="2025-05-27T00:00:00"/>
    <n v="339327"/>
    <d v="2025-05-28T00:00:00"/>
    <m/>
    <n v="322.67"/>
    <d v="2025-06-2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2760"/>
    <d v="2025-05-27T00:00:00"/>
    <n v="339479"/>
    <d v="2025-05-28T00:00:00"/>
    <m/>
    <n v="414.85"/>
    <d v="2025-06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2761"/>
    <d v="2025-05-27T00:00:00"/>
    <n v="339480"/>
    <d v="2025-05-28T00:00:00"/>
    <m/>
    <n v="460.95"/>
    <d v="2025-06-2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1209"/>
    <s v="45.331.196/0001-35"/>
    <s v="NF SERVICOS DO"/>
    <n v="332762"/>
    <d v="2025-05-27T00:00:00"/>
    <n v="339481"/>
    <d v="2025-05-28T00:00:00"/>
    <m/>
    <n v="414.85"/>
    <d v="2025-06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1209"/>
    <s v="45.331.196/0001-35"/>
    <s v="NF SERVICOS DO"/>
    <n v="332763"/>
    <d v="2025-05-27T00:00:00"/>
    <n v="339482"/>
    <d v="2025-05-28T00:00:00"/>
    <m/>
    <n v="322.67"/>
    <d v="2025-06-2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1209"/>
    <s v="45.331.196/0001-35"/>
    <s v="NF SERVICOS DO"/>
    <n v="332764"/>
    <d v="2025-05-27T00:00:00"/>
    <n v="339483"/>
    <d v="2025-05-28T00:00:00"/>
    <m/>
    <n v="368.76"/>
    <d v="2025-06-2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09"/>
    <s v="45.331.196/0001-35"/>
    <s v="NF SERVICOS DO"/>
    <n v="332765"/>
    <d v="2025-05-27T00:00:00"/>
    <n v="339484"/>
    <d v="2025-05-28T00:00:00"/>
    <m/>
    <n v="368.76"/>
    <d v="2025-06-2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1210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162"/>
    <x v="2"/>
    <x v="2"/>
    <m/>
  </r>
  <r>
    <x v="1210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162"/>
    <x v="2"/>
    <x v="2"/>
    <m/>
  </r>
  <r>
    <x v="1210"/>
    <s v="45.332.095/0001-89"/>
    <s v="NF SERVICOS DO"/>
    <n v="326913"/>
    <d v="2025-04-30T00:00:00"/>
    <n v="333604"/>
    <d v="2025-05-02T00:00:00"/>
    <m/>
    <n v="387.2"/>
    <d v="2025-06-01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1210"/>
    <s v="45.332.095/0001-89"/>
    <s v="ND-POUPATEMPO 4.0"/>
    <n v="6205"/>
    <d v="2025-05-06T00:00:00"/>
    <s v="PPT00590"/>
    <s v="PPT00590"/>
    <d v="2025-05-01T00:00:00"/>
    <n v="18039.330000000002"/>
    <d v="2025-06-05T00:00:00"/>
    <s v="PPT00590"/>
    <s v="PP00590"/>
    <s v="IMPLANTACAO E OPERACAO DO POUPATEMPO MOGI MIRIM"/>
    <n v="18039.330000000002"/>
    <d v="2025-05-01T00:00:00"/>
    <x v="0"/>
    <m/>
    <s v="PD-PRC-2021/02059"/>
    <m/>
    <s v="2 - FATURADO"/>
    <n v="0"/>
    <x v="0"/>
    <x v="13"/>
    <m/>
  </r>
  <r>
    <x v="1210"/>
    <s v="45.332.095/0001-89"/>
    <s v="NF SERVICOS DO"/>
    <n v="327417"/>
    <d v="2025-05-07T00:00:00"/>
    <n v="334109"/>
    <d v="2025-05-07T00:00:00"/>
    <m/>
    <n v="516.26"/>
    <d v="2025-06-06T00:00:00"/>
    <s v="E0201541"/>
    <s v="PD201541"/>
    <s v="Serviços de Publicidade Eletrônica"/>
    <n v="491.48"/>
    <m/>
    <x v="0"/>
    <m/>
    <m/>
    <m/>
    <s v="2 - FATURADO"/>
    <n v="0"/>
    <x v="0"/>
    <x v="1"/>
    <m/>
  </r>
  <r>
    <x v="1210"/>
    <s v="45.332.095/0001-89"/>
    <s v="NF SERVICOS DO"/>
    <n v="327869"/>
    <d v="2025-05-07T00:00:00"/>
    <n v="334562"/>
    <d v="2025-05-08T00:00:00"/>
    <m/>
    <n v="451.73"/>
    <d v="2025-06-07T00:00:00"/>
    <s v="E0201541"/>
    <s v="PD201541"/>
    <s v="Serviços de Publicidade Eletrônica"/>
    <n v="430.05"/>
    <m/>
    <x v="0"/>
    <m/>
    <m/>
    <m/>
    <s v="2 - FATURADO"/>
    <n v="0"/>
    <x v="0"/>
    <x v="1"/>
    <m/>
  </r>
  <r>
    <x v="1210"/>
    <s v="45.332.095/0001-89"/>
    <s v="NF SERVICOS DO"/>
    <n v="329049"/>
    <d v="2025-05-12T00:00:00"/>
    <n v="335750"/>
    <d v="2025-05-14T00:00:00"/>
    <m/>
    <n v="709.86"/>
    <d v="2025-06-13T00:00:00"/>
    <s v="E0201541"/>
    <s v="PD201541"/>
    <s v="Serviços de Publicidade Eletrônica"/>
    <n v="675.79"/>
    <m/>
    <x v="0"/>
    <m/>
    <m/>
    <m/>
    <s v="2 - FATURADO"/>
    <n v="0"/>
    <x v="0"/>
    <x v="1"/>
    <m/>
  </r>
  <r>
    <x v="1210"/>
    <s v="45.332.095/0001-89"/>
    <s v="NF SERVICOS"/>
    <n v="185759"/>
    <d v="2025-05-13T00:00:00"/>
    <n v="1966393"/>
    <d v="2025-05-13T00:00:00"/>
    <d v="2025-04-01T00:00:00"/>
    <n v="33736.080000000002"/>
    <d v="2025-06-12T00:00:00"/>
    <s v="E0240654"/>
    <s v="PD024654"/>
    <s v="PREFEITURA - CADASTRO"/>
    <n v="32116.75"/>
    <d v="2025-04-01T00:00:00"/>
    <x v="0"/>
    <m/>
    <s v="001039.100003/2024-53"/>
    <s v="359.00006856/2024-13 - APPS\ITO"/>
    <s v="2 - FATURADO"/>
    <n v="0"/>
    <x v="0"/>
    <x v="0"/>
    <m/>
  </r>
  <r>
    <x v="1210"/>
    <s v="45.332.095/0001-89"/>
    <s v="NF SERVICOS DO"/>
    <n v="329458"/>
    <d v="2025-05-14T00:00:00"/>
    <n v="336160"/>
    <d v="2025-05-15T00:00:00"/>
    <m/>
    <n v="967.99"/>
    <d v="2025-06-14T00:00:00"/>
    <s v="E0201541"/>
    <s v="PD201541"/>
    <s v="Serviços de Publicidade Eletrônica"/>
    <n v="921.53"/>
    <m/>
    <x v="0"/>
    <m/>
    <m/>
    <m/>
    <s v="2 - FATURADO"/>
    <n v="0"/>
    <x v="0"/>
    <x v="1"/>
    <m/>
  </r>
  <r>
    <x v="1210"/>
    <s v="45.332.095/0001-89"/>
    <s v="NF SERVICOS DO"/>
    <n v="330453"/>
    <d v="2025-05-19T00:00:00"/>
    <n v="337161"/>
    <d v="2025-05-20T00:00:00"/>
    <m/>
    <n v="1097.06"/>
    <d v="2025-06-19T00:00:00"/>
    <s v="E0201541"/>
    <s v="PD201541"/>
    <s v="Serviços de Publicidade Eletrônica"/>
    <n v="1044.4000000000001"/>
    <m/>
    <x v="0"/>
    <m/>
    <m/>
    <m/>
    <s v="2 - FATURADO"/>
    <n v="0"/>
    <x v="0"/>
    <x v="1"/>
    <m/>
  </r>
  <r>
    <x v="1210"/>
    <s v="45.332.095/0001-89"/>
    <s v="NF SERVICOS DO"/>
    <n v="331285"/>
    <d v="2025-05-21T00:00:00"/>
    <n v="337994"/>
    <d v="2025-05-22T00:00:00"/>
    <m/>
    <n v="1290.6600000000001"/>
    <d v="2025-06-21T00:00:00"/>
    <s v="E0201541"/>
    <s v="PD201541"/>
    <s v="Serviços de Publicidade Eletrônica"/>
    <n v="1228.71"/>
    <m/>
    <x v="0"/>
    <m/>
    <m/>
    <m/>
    <s v="2 - FATURADO"/>
    <n v="0"/>
    <x v="0"/>
    <x v="1"/>
    <m/>
  </r>
  <r>
    <x v="1210"/>
    <s v="45.332.095/0001-89"/>
    <s v="NF SERVICOS DO"/>
    <n v="332233"/>
    <d v="2025-05-26T00:00:00"/>
    <n v="338952"/>
    <d v="2025-05-27T00:00:00"/>
    <m/>
    <n v="1613.32"/>
    <d v="2025-06-26T00:00:00"/>
    <s v="E0201541"/>
    <s v="PD201541"/>
    <s v="Serviços de Publicidade Eletrônica"/>
    <n v="1535.88"/>
    <m/>
    <x v="0"/>
    <m/>
    <m/>
    <m/>
    <s v="2 - FATURADO"/>
    <n v="0"/>
    <x v="0"/>
    <x v="1"/>
    <m/>
  </r>
  <r>
    <x v="1211"/>
    <s v="45.334.163/0001-49"/>
    <s v="ND-OPERADORA CIELO"/>
    <n v="25272"/>
    <d v="2025-05-05T00:00:00"/>
    <m/>
    <m/>
    <m/>
    <n v="187.49"/>
    <d v="2025-05-05T00:00:00"/>
    <m/>
    <m/>
    <s v="Certificado e-CPF A3 (somente certificado) - 36 meses"/>
    <n v="187.49"/>
    <m/>
    <x v="0"/>
    <m/>
    <m/>
    <m/>
    <s v="1 - VENDA A VISTA"/>
    <n v="25"/>
    <x v="7"/>
    <x v="4"/>
    <m/>
  </r>
  <r>
    <x v="1211"/>
    <s v="45.334.163/0001-49"/>
    <s v="ND-OPERADORA CIELO"/>
    <n v="25563"/>
    <d v="2025-05-26T00:00:00"/>
    <m/>
    <m/>
    <m/>
    <n v="139.38999999999999"/>
    <d v="2025-05-26T00:00:00"/>
    <m/>
    <m/>
    <s v="e-CNPJ A1 - Renovação 12 meses"/>
    <n v="139.38999999999999"/>
    <m/>
    <x v="0"/>
    <m/>
    <m/>
    <m/>
    <s v="1 - VENDA A VISTA"/>
    <n v="4"/>
    <x v="7"/>
    <x v="4"/>
    <m/>
  </r>
  <r>
    <x v="1212"/>
    <s v="45.339.363/0001-94"/>
    <s v="ND-POUPATEMPO 4.0"/>
    <n v="6103"/>
    <d v="2025-05-06T00:00:00"/>
    <s v="PPT00543"/>
    <s v="PPT00543"/>
    <d v="2025-05-01T00:00:00"/>
    <n v="26075.84"/>
    <d v="2025-06-05T00:00:00"/>
    <s v="PPT00543"/>
    <s v="PP00543"/>
    <s v="IMPLANTACAO E OPERACAO DO POUPATEMPO PORTO FERREIRA"/>
    <n v="26075.84"/>
    <d v="2025-05-01T00:00:00"/>
    <x v="0"/>
    <m/>
    <s v="PD-PRC-2020/02875"/>
    <m/>
    <s v="2 - FATURADO"/>
    <n v="0"/>
    <x v="0"/>
    <x v="13"/>
    <m/>
  </r>
  <r>
    <x v="1212"/>
    <s v="45.339.363/0001-94"/>
    <s v="NF SERVICOS"/>
    <n v="185712"/>
    <d v="2025-05-13T00:00:00"/>
    <n v="1966346"/>
    <d v="2025-05-13T00:00:00"/>
    <d v="2025-04-01T00:00:00"/>
    <n v="5894.18"/>
    <d v="2025-06-12T00:00:00"/>
    <s v="E0210645"/>
    <s v="PD021645"/>
    <s v="PREFEITURA - SIM"/>
    <n v="5611.26"/>
    <d v="2025-04-01T00:00:00"/>
    <x v="0"/>
    <s v="NR. 23/91"/>
    <s v="NR. 5749/2021"/>
    <s v="359.00004647/2024-27-APPS/ITO"/>
    <s v="2 - FATURADO"/>
    <n v="0"/>
    <x v="0"/>
    <x v="0"/>
    <m/>
  </r>
  <r>
    <x v="1212"/>
    <s v="45.339.363/0001-94"/>
    <s v="NF SERVICOS DO"/>
    <n v="329437"/>
    <d v="2025-05-14T00:00:00"/>
    <n v="336139"/>
    <d v="2025-05-15T00:00:00"/>
    <m/>
    <n v="258.13"/>
    <d v="2025-06-14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1212"/>
    <s v="45.339.363/0001-94"/>
    <s v="ND-POUPATEMPO 4.0"/>
    <n v="6249"/>
    <d v="2025-05-15T00:00:00"/>
    <s v="PPT00543"/>
    <s v="PPT00543"/>
    <d v="2025-05-01T00:00:00"/>
    <n v="1437.04"/>
    <d v="2025-06-14T00:00:00"/>
    <s v="PPT00543"/>
    <s v="PP00543"/>
    <s v="IMPLANTACAO E OPERACAO DO POUPATEMPO PORTO FERREIRA"/>
    <n v="1437.04"/>
    <d v="2025-05-01T00:00:00"/>
    <x v="0"/>
    <m/>
    <s v="PD-PRC-2020/02875"/>
    <m/>
    <s v="2 - FATURADO"/>
    <n v="0"/>
    <x v="0"/>
    <x v="13"/>
    <m/>
  </r>
  <r>
    <x v="1212"/>
    <s v="45.339.363/0001-94"/>
    <s v="NF SERVICOS DO"/>
    <n v="331881"/>
    <d v="2025-05-23T00:00:00"/>
    <n v="338597"/>
    <d v="2025-05-26T00:00:00"/>
    <m/>
    <n v="258.13"/>
    <d v="2025-06-25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1213"/>
    <s v="45.339.611/0001-05"/>
    <s v="NF SERVICOS DO"/>
    <n v="304561"/>
    <d v="2025-01-07T00:00:00"/>
    <n v="311141"/>
    <d v="2025-01-14T00:00:00"/>
    <m/>
    <n v="184.38"/>
    <d v="2025-02-13T00:00:00"/>
    <s v="E0201697"/>
    <s v="PD201697"/>
    <s v="Serviços de Publicidade Eletrônica"/>
    <n v="175.53"/>
    <m/>
    <x v="0"/>
    <m/>
    <m/>
    <m/>
    <s v="2 - FATURADO"/>
    <n v="106"/>
    <x v="6"/>
    <x v="1"/>
    <m/>
  </r>
  <r>
    <x v="1213"/>
    <s v="45.339.611/0001-05"/>
    <s v="NF SERVICOS DO"/>
    <n v="304841"/>
    <d v="2025-01-09T00:00:00"/>
    <n v="311421"/>
    <d v="2025-01-14T00:00:00"/>
    <m/>
    <n v="276.57"/>
    <d v="2025-02-13T00:00:00"/>
    <s v="E0201697"/>
    <s v="PD201697"/>
    <s v="Serviços de Publicidade Eletrônica"/>
    <n v="263.29000000000002"/>
    <m/>
    <x v="0"/>
    <m/>
    <m/>
    <m/>
    <s v="2 - FATURADO"/>
    <n v="106"/>
    <x v="6"/>
    <x v="1"/>
    <m/>
  </r>
  <r>
    <x v="1214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155"/>
    <x v="2"/>
    <x v="2"/>
    <m/>
  </r>
  <r>
    <x v="1214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155"/>
    <x v="2"/>
    <x v="2"/>
    <m/>
  </r>
  <r>
    <x v="1214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146"/>
    <x v="3"/>
    <x v="2"/>
    <m/>
  </r>
  <r>
    <x v="1214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146"/>
    <x v="3"/>
    <x v="2"/>
    <m/>
  </r>
  <r>
    <x v="1214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146"/>
    <x v="3"/>
    <x v="2"/>
    <m/>
  </r>
  <r>
    <x v="1214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146"/>
    <x v="3"/>
    <x v="2"/>
    <m/>
  </r>
  <r>
    <x v="1214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139"/>
    <x v="3"/>
    <x v="2"/>
    <m/>
  </r>
  <r>
    <x v="1214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112"/>
    <x v="6"/>
    <x v="2"/>
    <m/>
  </r>
  <r>
    <x v="1214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112"/>
    <x v="6"/>
    <x v="2"/>
    <m/>
  </r>
  <r>
    <x v="1214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112"/>
    <x v="6"/>
    <x v="2"/>
    <m/>
  </r>
  <r>
    <x v="1214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105"/>
    <x v="6"/>
    <x v="2"/>
    <m/>
  </r>
  <r>
    <x v="1214"/>
    <s v="45.343.969/0001-01"/>
    <s v="NF SERVICOS DO"/>
    <n v="328586"/>
    <d v="2025-05-09T00:00:00"/>
    <n v="335281"/>
    <d v="2025-05-12T00:00:00"/>
    <m/>
    <n v="368.76"/>
    <d v="2025-06-11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214"/>
    <s v="45.343.969/0001-01"/>
    <s v="NF SERVICOS DO"/>
    <n v="328587"/>
    <d v="2025-05-09T00:00:00"/>
    <n v="335282"/>
    <d v="2025-05-12T00:00:00"/>
    <m/>
    <n v="368.76"/>
    <d v="2025-06-11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214"/>
    <s v="45.343.969/0001-01"/>
    <s v="NF SERVICOS DO"/>
    <n v="330186"/>
    <d v="2025-05-16T00:00:00"/>
    <n v="336894"/>
    <d v="2025-05-19T00:00:00"/>
    <m/>
    <n v="322.67"/>
    <d v="2025-06-18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1214"/>
    <s v="45.343.969/0001-01"/>
    <s v="NF SERVICOS DO"/>
    <n v="330989"/>
    <d v="2025-05-20T00:00:00"/>
    <n v="337698"/>
    <d v="2025-05-21T00:00:00"/>
    <m/>
    <n v="368.76"/>
    <d v="2025-06-20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215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169"/>
    <x v="2"/>
    <x v="2"/>
    <m/>
  </r>
  <r>
    <x v="1215"/>
    <s v="45.345.899/0001-12"/>
    <s v="NF SERVICOS DO"/>
    <n v="327635"/>
    <d v="2025-05-07T00:00:00"/>
    <n v="334327"/>
    <d v="2025-05-07T00:00:00"/>
    <m/>
    <n v="276.57"/>
    <d v="2025-06-06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215"/>
    <s v="45.345.899/0001-12"/>
    <s v="NF SERVICOS DO"/>
    <n v="328043"/>
    <d v="2025-05-07T00:00:00"/>
    <n v="334736"/>
    <d v="2025-05-08T00:00:00"/>
    <m/>
    <n v="221.26"/>
    <d v="2025-06-07T00:00:00"/>
    <s v="E0240912"/>
    <s v="PD024912"/>
    <s v="Serviços de Publicidade Eletrônica"/>
    <n v="210.64"/>
    <m/>
    <x v="0"/>
    <m/>
    <m/>
    <m/>
    <s v="2 - FATURADO"/>
    <n v="0"/>
    <x v="0"/>
    <x v="1"/>
    <m/>
  </r>
  <r>
    <x v="1215"/>
    <s v="45.345.899/0001-12"/>
    <s v="NF SERVICOS DO"/>
    <n v="332043"/>
    <d v="2025-05-23T00:00:00"/>
    <n v="338759"/>
    <d v="2025-05-26T00:00:00"/>
    <m/>
    <n v="276.57"/>
    <d v="2025-06-25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1216"/>
    <s v="45.351.749/0001-11"/>
    <s v="ND-POUPATEMPO 4.0"/>
    <n v="6265"/>
    <d v="2025-05-15T00:00:00"/>
    <s v="PPT00650"/>
    <s v="PPT00650"/>
    <d v="2025-05-01T00:00:00"/>
    <n v="1409.63"/>
    <d v="2025-06-14T00:00:00"/>
    <s v="PPT00650"/>
    <s v="PP00650"/>
    <s v="IMPLANTACAO E OPERACAO DO POUPATEMPO ORLANDIA"/>
    <n v="1409.63"/>
    <d v="2025-05-01T00:00:00"/>
    <x v="0"/>
    <m/>
    <s v="PD-PRC-2022/00809"/>
    <m/>
    <s v="2 - FATURADO"/>
    <n v="0"/>
    <x v="0"/>
    <x v="13"/>
    <m/>
  </r>
  <r>
    <x v="1217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0"/>
    <s v="32/2022"/>
    <d v="2022-11-01T00:00:00"/>
    <s v="PD-PRC-2023/01218 - ITO"/>
    <s v="2 - FATURADO"/>
    <n v="477"/>
    <x v="4"/>
    <x v="0"/>
    <m/>
  </r>
  <r>
    <x v="1217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0"/>
    <s v="32/2.022"/>
    <s v="11/2.022"/>
    <s v="359.00002783/2024-82-ITO"/>
    <s v="2 - FATURADO"/>
    <n v="128"/>
    <x v="3"/>
    <x v="0"/>
    <m/>
  </r>
  <r>
    <x v="1217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0"/>
    <m/>
    <s v="PD-PRC-2022/01351"/>
    <m/>
    <s v="2 - FATURADO"/>
    <n v="84"/>
    <x v="8"/>
    <x v="13"/>
    <m/>
  </r>
  <r>
    <x v="1217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50"/>
    <x v="5"/>
    <x v="13"/>
    <m/>
  </r>
  <r>
    <x v="1217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47"/>
    <x v="5"/>
    <x v="0"/>
    <m/>
  </r>
  <r>
    <x v="1217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27"/>
    <x v="7"/>
    <x v="13"/>
    <m/>
  </r>
  <r>
    <x v="1217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23"/>
    <x v="7"/>
    <x v="0"/>
    <m/>
  </r>
  <r>
    <x v="1217"/>
    <s v="45.352.267/0001-86"/>
    <s v="ND-POUPATEMPO 4.0"/>
    <n v="6209"/>
    <d v="2025-05-06T00:00:00"/>
    <s v="PPT00661"/>
    <s v="PPT00661"/>
    <d v="2025-05-01T00:00:00"/>
    <n v="17725.91"/>
    <d v="2025-06-05T00:00:00"/>
    <s v="PPT00661"/>
    <s v="PP00661"/>
    <s v="IMPLANTACAO E OPERACAO DO POUPATEMPO PONTAL"/>
    <n v="17725.91"/>
    <d v="2025-05-01T00:00:00"/>
    <x v="0"/>
    <m/>
    <s v="PD-PRC-2022/01351"/>
    <m/>
    <s v="2 - FATURADO"/>
    <n v="0"/>
    <x v="0"/>
    <x v="13"/>
    <m/>
  </r>
  <r>
    <x v="1217"/>
    <s v="45.352.267/0001-86"/>
    <s v="NF SERVICOS"/>
    <n v="185158"/>
    <d v="2025-05-07T00:00:00"/>
    <n v="1965792"/>
    <d v="2025-05-07T00:00:00"/>
    <d v="2025-04-01T00:00:00"/>
    <n v="2968"/>
    <d v="2025-06-06T00:00:00"/>
    <s v="E0250086"/>
    <s v="PD025072"/>
    <s v="OFFICE BÁSICO"/>
    <n v="2825.54"/>
    <d v="2025-04-01T00:00:00"/>
    <x v="0"/>
    <s v="32/2.022"/>
    <s v="11/2.022"/>
    <s v="35900011710/2024/81-ITO"/>
    <s v="2 - FATURADO"/>
    <n v="0"/>
    <x v="0"/>
    <x v="0"/>
    <m/>
  </r>
  <r>
    <x v="1217"/>
    <s v="45.352.267/0001-86"/>
    <s v="NF SERVICOS"/>
    <n v="185865"/>
    <d v="2025-05-13T00:00:00"/>
    <n v="1966499"/>
    <d v="2025-05-13T00:00:00"/>
    <d v="2025-04-01T00:00:00"/>
    <n v="644.4"/>
    <d v="2025-06-12T00:00:00"/>
    <s v="E0240709"/>
    <s v="PD024709"/>
    <s v="PREFEITURA - CADASTRO"/>
    <n v="613.47"/>
    <d v="2025-04-01T00:00:00"/>
    <x v="0"/>
    <s v="415/2024"/>
    <s v="133/2.024"/>
    <s v="359.00009870/2024-61 APPS\ITO"/>
    <s v="2 - FATURADO"/>
    <n v="0"/>
    <x v="0"/>
    <x v="0"/>
    <m/>
  </r>
  <r>
    <x v="1218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147"/>
    <x v="3"/>
    <x v="2"/>
    <m/>
  </r>
  <r>
    <x v="1218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147"/>
    <x v="3"/>
    <x v="2"/>
    <m/>
  </r>
  <r>
    <x v="1218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147"/>
    <x v="3"/>
    <x v="2"/>
    <m/>
  </r>
  <r>
    <x v="1218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147"/>
    <x v="3"/>
    <x v="2"/>
    <m/>
  </r>
  <r>
    <x v="1218"/>
    <s v="45.353.299/0001-04"/>
    <s v="NF SERVICOS DO"/>
    <n v="307654"/>
    <d v="2025-01-31T00:00:00"/>
    <n v="314239"/>
    <d v="2025-02-06T00:00:00"/>
    <m/>
    <n v="276.57"/>
    <d v="2025-06-04T00:00:00"/>
    <s v="E0201436"/>
    <s v="PD201436"/>
    <s v="Serviços de Publicidade Eletrônica"/>
    <n v="263.29000000000002"/>
    <m/>
    <x v="0"/>
    <m/>
    <m/>
    <m/>
    <s v="2 - FATURADO"/>
    <n v="0"/>
    <x v="0"/>
    <x v="1"/>
    <m/>
  </r>
  <r>
    <x v="1218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77"/>
    <x v="8"/>
    <x v="2"/>
    <m/>
  </r>
  <r>
    <x v="1218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77"/>
    <x v="8"/>
    <x v="2"/>
    <m/>
  </r>
  <r>
    <x v="1218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77"/>
    <x v="8"/>
    <x v="2"/>
    <m/>
  </r>
  <r>
    <x v="1218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77"/>
    <x v="8"/>
    <x v="2"/>
    <m/>
  </r>
  <r>
    <x v="1218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77"/>
    <x v="8"/>
    <x v="2"/>
    <m/>
  </r>
  <r>
    <x v="1218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77"/>
    <x v="8"/>
    <x v="2"/>
    <m/>
  </r>
  <r>
    <x v="1218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77"/>
    <x v="8"/>
    <x v="2"/>
    <m/>
  </r>
  <r>
    <x v="1218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77"/>
    <x v="8"/>
    <x v="2"/>
    <m/>
  </r>
  <r>
    <x v="1218"/>
    <s v="45.353.299/0001-04"/>
    <s v="ND-POUPATEMPO 4.0"/>
    <n v="5850"/>
    <d v="2025-03-11T00:00:00"/>
    <s v="PPT00653"/>
    <s v="PPT00653"/>
    <d v="2025-03-01T00:00:00"/>
    <n v="21139.11"/>
    <d v="2025-04-10T00:00:00"/>
    <s v="PPT00653"/>
    <s v="PP00653"/>
    <s v="IMPLANTACAO E OPERACAO DO POUPATEMPO GUARA"/>
    <n v="21139.11"/>
    <d v="2025-03-01T00:00:00"/>
    <x v="0"/>
    <m/>
    <s v="PD-PRC-2022/01021"/>
    <m/>
    <s v="2 - FATURADO"/>
    <n v="50"/>
    <x v="5"/>
    <x v="13"/>
    <m/>
  </r>
  <r>
    <x v="1218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0"/>
    <m/>
    <s v="PD-PRC-2022/01021"/>
    <m/>
    <s v="2 - FATURADO"/>
    <n v="27"/>
    <x v="7"/>
    <x v="13"/>
    <m/>
  </r>
  <r>
    <x v="1218"/>
    <s v="45.353.299/0001-04"/>
    <s v="NF SERVICOS DO"/>
    <n v="326593"/>
    <d v="2025-04-29T00:00:00"/>
    <n v="333284"/>
    <d v="2025-04-30T00:00:00"/>
    <m/>
    <n v="230.47"/>
    <d v="2025-05-30T00:00:00"/>
    <s v="E0201436"/>
    <s v="PD201436"/>
    <s v="Serviços de Publicidade Eletrônica"/>
    <n v="219.41"/>
    <m/>
    <x v="0"/>
    <m/>
    <m/>
    <m/>
    <s v="2 - FATURADO"/>
    <n v="1"/>
    <x v="7"/>
    <x v="1"/>
    <m/>
  </r>
  <r>
    <x v="1218"/>
    <s v="45.353.299/0001-04"/>
    <s v="NF SERVICOS DO"/>
    <n v="326597"/>
    <d v="2025-04-29T00:00:00"/>
    <n v="333288"/>
    <d v="2025-04-30T00:00:00"/>
    <m/>
    <n v="230.47"/>
    <d v="2025-05-30T00:00:00"/>
    <s v="E0201436"/>
    <s v="PD201436"/>
    <s v="Serviços de Publicidade Eletrônica"/>
    <n v="219.41"/>
    <m/>
    <x v="0"/>
    <m/>
    <m/>
    <m/>
    <s v="2 - FATURADO"/>
    <n v="1"/>
    <x v="7"/>
    <x v="1"/>
    <m/>
  </r>
  <r>
    <x v="1218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0"/>
    <m/>
    <s v="PD-PRC-2022/01021"/>
    <m/>
    <s v="2 - FATURADO"/>
    <n v="0"/>
    <x v="0"/>
    <x v="13"/>
    <m/>
  </r>
  <r>
    <x v="1218"/>
    <s v="45.353.299/0001-04"/>
    <s v="ND-POUPATEMPO 4.0"/>
    <n v="6267"/>
    <d v="2025-05-15T00:00:00"/>
    <s v="PPT00653"/>
    <s v="PPT00653"/>
    <d v="2025-05-01T00:00:00"/>
    <n v="1482.7"/>
    <d v="2025-06-14T00:00:00"/>
    <s v="PPT00653"/>
    <s v="PP00653"/>
    <s v="IMPLANTACAO E OPERACAO DO POUPATEMPO GUARA"/>
    <n v="1482.7"/>
    <d v="2025-05-01T00:00:00"/>
    <x v="0"/>
    <m/>
    <s v="PD-PRC-2022/01021"/>
    <m/>
    <s v="2 - FATURADO"/>
    <n v="0"/>
    <x v="0"/>
    <x v="13"/>
    <m/>
  </r>
  <r>
    <x v="1219"/>
    <s v="45.353.307/0001-04"/>
    <s v="ND-POUPATEMPO 4.0"/>
    <n v="5978"/>
    <d v="2025-04-03T00:00:00"/>
    <s v="PPT00746"/>
    <s v="PPT00746"/>
    <d v="2025-04-01T00:00:00"/>
    <n v="15890.75"/>
    <d v="2025-05-03T00:00:00"/>
    <s v="PPT00746"/>
    <s v="PP00746"/>
    <s v="IMPLANTAÇÃO E OPERAÇÃO DO POUPATEMPO MIGUELÓPOLIS"/>
    <n v="15890.75"/>
    <d v="2025-04-01T00:00:00"/>
    <x v="0"/>
    <m/>
    <s v="PD-PRC-2022/03661"/>
    <m/>
    <s v="2 - FATURADO"/>
    <n v="27"/>
    <x v="7"/>
    <x v="13"/>
    <m/>
  </r>
  <r>
    <x v="1219"/>
    <s v="45.353.307/0001-04"/>
    <s v="NF SERVICOS DO"/>
    <n v="324061"/>
    <d v="2025-04-15T00:00:00"/>
    <n v="330741"/>
    <d v="2025-04-16T00:00:00"/>
    <m/>
    <n v="276.57"/>
    <d v="2025-05-16T00:00:00"/>
    <s v="E0250795"/>
    <s v="PD025795"/>
    <s v="Serviços de Publicidade Eletrônica"/>
    <n v="263.29000000000002"/>
    <m/>
    <x v="0"/>
    <m/>
    <m/>
    <m/>
    <s v="2 - FATURADO"/>
    <n v="14"/>
    <x v="7"/>
    <x v="1"/>
    <m/>
  </r>
  <r>
    <x v="1219"/>
    <s v="45.353.307/0001-04"/>
    <s v="NF SERVICOS DO"/>
    <n v="325814"/>
    <d v="2025-04-25T00:00:00"/>
    <n v="332502"/>
    <d v="2025-04-28T00:00:00"/>
    <m/>
    <n v="276.57"/>
    <d v="2025-05-28T00:00:00"/>
    <s v="E0250795"/>
    <s v="PD025795"/>
    <s v="Serviços de Publicidade Eletrônica"/>
    <n v="263.29000000000002"/>
    <m/>
    <x v="0"/>
    <m/>
    <m/>
    <m/>
    <s v="2 - FATURADO"/>
    <n v="2"/>
    <x v="7"/>
    <x v="1"/>
    <m/>
  </r>
  <r>
    <x v="1219"/>
    <s v="45.353.307/0001-04"/>
    <s v="NF SERVICOS DO"/>
    <n v="326764"/>
    <d v="2025-04-29T00:00:00"/>
    <n v="333455"/>
    <d v="2025-04-30T00:00:00"/>
    <m/>
    <n v="230.47"/>
    <d v="2025-05-30T00:00:00"/>
    <s v="E0250795"/>
    <s v="PD025795"/>
    <s v="Serviços de Publicidade Eletrônica"/>
    <n v="219.41"/>
    <m/>
    <x v="0"/>
    <m/>
    <m/>
    <m/>
    <s v="2 - FATURADO"/>
    <n v="1"/>
    <x v="7"/>
    <x v="1"/>
    <m/>
  </r>
  <r>
    <x v="1219"/>
    <s v="45.353.307/0001-04"/>
    <s v="NF SERVICOS DO"/>
    <n v="327054"/>
    <d v="2025-04-30T00:00:00"/>
    <n v="333745"/>
    <d v="2025-05-02T00:00:00"/>
    <m/>
    <n v="230.47"/>
    <d v="2025-06-01T00:00:00"/>
    <s v="E0250795"/>
    <s v="PD025795"/>
    <s v="Serviços de Publicidade Eletrônica"/>
    <n v="219.41"/>
    <m/>
    <x v="0"/>
    <m/>
    <m/>
    <m/>
    <s v="2 - FATURADO"/>
    <n v="0"/>
    <x v="0"/>
    <x v="1"/>
    <m/>
  </r>
  <r>
    <x v="1219"/>
    <s v="45.353.307/0001-04"/>
    <s v="ND-POUPATEMPO 4.0"/>
    <n v="6136"/>
    <d v="2025-05-06T00:00:00"/>
    <s v="PPT00746"/>
    <s v="PPT00746"/>
    <d v="2025-05-01T00:00:00"/>
    <n v="15890.75"/>
    <d v="2025-06-05T00:00:00"/>
    <s v="PPT00746"/>
    <s v="PP00746"/>
    <s v="IMPLANTAÇÃO E OPERAÇÃO DO POUPATEMPO MIGUELÓPOLIS"/>
    <n v="15890.75"/>
    <d v="2025-05-01T00:00:00"/>
    <x v="0"/>
    <m/>
    <s v="PD-PRC-2022/03661"/>
    <m/>
    <s v="2 - FATURADO"/>
    <n v="0"/>
    <x v="0"/>
    <x v="13"/>
    <m/>
  </r>
  <r>
    <x v="1219"/>
    <s v="45.353.307/0001-04"/>
    <s v="NF SERVICOS"/>
    <n v="185083"/>
    <d v="2025-05-07T00:00:00"/>
    <n v="1965717"/>
    <d v="2025-05-07T00:00:00"/>
    <d v="2025-04-01T00:00:00"/>
    <n v="3368.7"/>
    <d v="2025-06-06T00:00:00"/>
    <s v="E0210714"/>
    <s v="PD021714"/>
    <s v="PREFEITURA - CADASTRO"/>
    <n v="3207"/>
    <d v="2025-04-01T00:00:00"/>
    <x v="0"/>
    <s v="007/2021"/>
    <s v="31/2021"/>
    <s v="PD-PRC-2022/00062 359.00005541/2024-41 APPS/ITO"/>
    <s v="2 - FATURADO"/>
    <n v="0"/>
    <x v="0"/>
    <x v="0"/>
    <m/>
  </r>
  <r>
    <x v="1219"/>
    <s v="45.353.307/0001-04"/>
    <s v="NF SERVICOS"/>
    <n v="185086"/>
    <d v="2025-05-07T00:00:00"/>
    <n v="1965720"/>
    <d v="2025-05-07T00:00:00"/>
    <d v="2025-03-01T00:00:00"/>
    <n v="2925.45"/>
    <d v="2025-06-06T00:00:00"/>
    <s v="E0210714"/>
    <s v="PD021714"/>
    <s v="PREFEITURA - CADASTRO"/>
    <n v="2785.03"/>
    <d v="2025-03-01T00:00:00"/>
    <x v="0"/>
    <s v="007/2021"/>
    <s v="31/2021"/>
    <s v="PD-PRC-2022/00062 359.00005541/2024-41 APPS/ITO"/>
    <s v="2 - FATURADO"/>
    <n v="0"/>
    <x v="0"/>
    <x v="0"/>
    <m/>
  </r>
  <r>
    <x v="1219"/>
    <s v="45.353.307/0001-04"/>
    <s v="NF SERVICOS DO"/>
    <n v="328402"/>
    <d v="2025-05-08T00:00:00"/>
    <n v="335095"/>
    <d v="2025-05-09T00:00:00"/>
    <m/>
    <n v="276.57"/>
    <d v="2025-06-08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28632"/>
    <d v="2025-05-09T00:00:00"/>
    <n v="335327"/>
    <d v="2025-05-12T00:00:00"/>
    <m/>
    <n v="276.57"/>
    <d v="2025-06-11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28633"/>
    <d v="2025-05-09T00:00:00"/>
    <n v="335328"/>
    <d v="2025-05-12T00:00:00"/>
    <m/>
    <n v="276.57"/>
    <d v="2025-06-11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29072"/>
    <d v="2025-05-12T00:00:00"/>
    <n v="335773"/>
    <d v="2025-05-14T00:00:00"/>
    <m/>
    <n v="276.57"/>
    <d v="2025-06-13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30787"/>
    <d v="2025-05-19T00:00:00"/>
    <n v="337495"/>
    <d v="2025-05-20T00:00:00"/>
    <m/>
    <n v="276.57"/>
    <d v="2025-06-19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30788"/>
    <d v="2025-05-19T00:00:00"/>
    <n v="337496"/>
    <d v="2025-05-20T00:00:00"/>
    <m/>
    <n v="276.57"/>
    <d v="2025-06-19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30789"/>
    <d v="2025-05-19T00:00:00"/>
    <n v="337497"/>
    <d v="2025-05-20T00:00:00"/>
    <m/>
    <n v="230.47"/>
    <d v="2025-06-19T00:00:00"/>
    <s v="E0250795"/>
    <s v="PD025795"/>
    <s v="Serviços de Publicidade Eletrônica"/>
    <n v="219.41"/>
    <m/>
    <x v="0"/>
    <m/>
    <m/>
    <m/>
    <s v="2 - FATURADO"/>
    <n v="0"/>
    <x v="0"/>
    <x v="1"/>
    <m/>
  </r>
  <r>
    <x v="1219"/>
    <s v="45.353.307/0001-04"/>
    <s v="NF SERVICOS DO"/>
    <n v="331399"/>
    <d v="2025-05-21T00:00:00"/>
    <n v="338108"/>
    <d v="2025-05-22T00:00:00"/>
    <m/>
    <n v="276.57"/>
    <d v="2025-06-21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19"/>
    <s v="45.353.307/0001-04"/>
    <s v="NF SERVICOS DO"/>
    <n v="331681"/>
    <d v="2025-05-22T00:00:00"/>
    <n v="338394"/>
    <d v="2025-05-23T00:00:00"/>
    <m/>
    <n v="276.57"/>
    <d v="2025-06-22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220"/>
    <s v="45.353.315/0001-50"/>
    <s v="NF SERVICOS DO"/>
    <n v="328168"/>
    <d v="2025-05-08T00:00:00"/>
    <n v="334861"/>
    <d v="2025-05-09T00:00:00"/>
    <m/>
    <n v="460.95"/>
    <d v="2025-06-08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20"/>
    <s v="45.353.315/0001-50"/>
    <s v="NF SERVICOS DO"/>
    <n v="328169"/>
    <d v="2025-05-08T00:00:00"/>
    <n v="334862"/>
    <d v="2025-05-09T00:00:00"/>
    <m/>
    <n v="414.85"/>
    <d v="2025-06-08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20"/>
    <s v="45.353.315/0001-50"/>
    <s v="NF SERVICOS DO"/>
    <n v="329820"/>
    <d v="2025-05-15T00:00:00"/>
    <n v="336523"/>
    <d v="2025-05-16T00:00:00"/>
    <m/>
    <n v="460.95"/>
    <d v="2025-06-15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20"/>
    <s v="45.353.315/0001-50"/>
    <s v="NF SERVICOS DO"/>
    <n v="329821"/>
    <d v="2025-05-15T00:00:00"/>
    <n v="336524"/>
    <d v="2025-05-16T00:00:00"/>
    <m/>
    <n v="414.85"/>
    <d v="2025-06-15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20"/>
    <s v="45.353.315/0001-50"/>
    <s v="NF SERVICOS DO"/>
    <n v="330279"/>
    <d v="2025-05-16T00:00:00"/>
    <n v="336987"/>
    <d v="2025-05-19T00:00:00"/>
    <m/>
    <n v="737.52"/>
    <d v="2025-06-18T00:00:00"/>
    <s v="E0230832"/>
    <s v="PD023832"/>
    <s v="Serviços de Publicidade Eletrônica"/>
    <n v="702.12"/>
    <m/>
    <x v="0"/>
    <m/>
    <m/>
    <m/>
    <s v="2 - FATURADO"/>
    <n v="0"/>
    <x v="0"/>
    <x v="1"/>
    <m/>
  </r>
  <r>
    <x v="1220"/>
    <s v="45.353.315/0001-50"/>
    <s v="NF SERVICOS DO"/>
    <n v="330566"/>
    <d v="2025-05-19T00:00:00"/>
    <n v="337274"/>
    <d v="2025-05-20T00:00:00"/>
    <m/>
    <n v="368.76"/>
    <d v="2025-06-19T00:00:00"/>
    <s v="E0230832"/>
    <s v="PD023832"/>
    <s v="Serviços de Publicidade Eletrônica"/>
    <n v="351.06"/>
    <m/>
    <x v="0"/>
    <m/>
    <m/>
    <m/>
    <s v="2 - FATURADO"/>
    <n v="0"/>
    <x v="0"/>
    <x v="1"/>
    <m/>
  </r>
  <r>
    <x v="1220"/>
    <s v="45.353.315/0001-50"/>
    <s v="NF SERVICOS DO"/>
    <n v="331242"/>
    <d v="2025-05-21T00:00:00"/>
    <n v="337951"/>
    <d v="2025-05-22T00:00:00"/>
    <m/>
    <n v="460.95"/>
    <d v="2025-06-21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20"/>
    <s v="45.353.315/0001-50"/>
    <s v="NF SERVICOS DO"/>
    <n v="332181"/>
    <d v="2025-05-26T00:00:00"/>
    <n v="338900"/>
    <d v="2025-05-27T00:00:00"/>
    <m/>
    <n v="460.95"/>
    <d v="2025-06-26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20"/>
    <s v="45.353.315/0001-50"/>
    <s v="NF SERVICOS DO"/>
    <n v="332475"/>
    <d v="2025-05-27T00:00:00"/>
    <n v="339194"/>
    <d v="2025-05-28T00:00:00"/>
    <m/>
    <n v="414.85"/>
    <d v="2025-06-2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220"/>
    <s v="45.353.315/0001-50"/>
    <s v="NF SERVICOS DO"/>
    <n v="332476"/>
    <d v="2025-05-27T00:00:00"/>
    <n v="339195"/>
    <d v="2025-05-28T00:00:00"/>
    <m/>
    <n v="460.95"/>
    <d v="2025-06-27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221"/>
    <s v="45.355.575/0001-65"/>
    <s v="ND-POUPATEMPO 4.0"/>
    <n v="6099"/>
    <d v="2025-05-06T00:00:00"/>
    <s v="PPT00560"/>
    <s v="PPT00560"/>
    <d v="2025-05-01T00:00:00"/>
    <n v="22923.55"/>
    <d v="2025-06-05T00:00:00"/>
    <s v="PPT00560"/>
    <s v="PP00560"/>
    <s v="IMPLANTACAO E OPERACAO DO POUPATEMPO IBATE"/>
    <n v="22923.55"/>
    <d v="2025-05-01T00:00:00"/>
    <x v="0"/>
    <m/>
    <s v="PD-PRC-2021/00852"/>
    <m/>
    <s v="2 - FATURADO"/>
    <n v="0"/>
    <x v="0"/>
    <x v="13"/>
    <m/>
  </r>
  <r>
    <x v="1221"/>
    <s v="45.355.575/0001-65"/>
    <s v="NF SERVICOS"/>
    <n v="185697"/>
    <d v="2025-05-13T00:00:00"/>
    <n v="1966331"/>
    <d v="2025-05-13T00:00:00"/>
    <d v="2025-04-01T00:00:00"/>
    <n v="644.4"/>
    <d v="2025-06-12T00:00:00"/>
    <s v="E0240690"/>
    <s v="PD024690"/>
    <s v="PREFEITURA - CADASTRO"/>
    <n v="613.47"/>
    <d v="2025-04-01T00:00:00"/>
    <x v="0"/>
    <s v="373/2024"/>
    <s v="3019/2024"/>
    <s v="359.00007903/2024-38 APPS\ITO"/>
    <s v="2 - FATURADO"/>
    <n v="0"/>
    <x v="0"/>
    <x v="0"/>
    <m/>
  </r>
  <r>
    <x v="1222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146"/>
    <x v="3"/>
    <x v="2"/>
    <m/>
  </r>
  <r>
    <x v="1222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146"/>
    <x v="3"/>
    <x v="2"/>
    <m/>
  </r>
  <r>
    <x v="1222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146"/>
    <x v="3"/>
    <x v="2"/>
    <m/>
  </r>
  <r>
    <x v="1222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146"/>
    <x v="3"/>
    <x v="2"/>
    <m/>
  </r>
  <r>
    <x v="1222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146"/>
    <x v="3"/>
    <x v="2"/>
    <m/>
  </r>
  <r>
    <x v="1222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146"/>
    <x v="3"/>
    <x v="2"/>
    <m/>
  </r>
  <r>
    <x v="1222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146"/>
    <x v="3"/>
    <x v="2"/>
    <m/>
  </r>
  <r>
    <x v="1222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146"/>
    <x v="3"/>
    <x v="2"/>
    <m/>
  </r>
  <r>
    <x v="1222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146"/>
    <x v="3"/>
    <x v="2"/>
    <m/>
  </r>
  <r>
    <x v="1222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146"/>
    <x v="3"/>
    <x v="2"/>
    <m/>
  </r>
  <r>
    <x v="1222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146"/>
    <x v="3"/>
    <x v="2"/>
    <m/>
  </r>
  <r>
    <x v="1222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128"/>
    <x v="3"/>
    <x v="2"/>
    <m/>
  </r>
  <r>
    <x v="1222"/>
    <s v="45.358.249/0001-01"/>
    <s v="NF SERVICOS"/>
    <n v="185734"/>
    <d v="2025-05-13T00:00:00"/>
    <n v="1966368"/>
    <d v="2025-05-13T00:00:00"/>
    <d v="2025-04-01T00:00:00"/>
    <n v="54888.25"/>
    <d v="2025-06-12T00:00:00"/>
    <s v="E0250077"/>
    <s v="PD025063"/>
    <s v="PREFEITURAS - CADASTRO"/>
    <n v="52253.61"/>
    <d v="2025-04-01T00:00:00"/>
    <x v="0"/>
    <m/>
    <m/>
    <s v="359.00011486/2024-28-ITO/APPS"/>
    <s v="2 - FATURADO"/>
    <n v="0"/>
    <x v="0"/>
    <x v="0"/>
    <m/>
  </r>
  <r>
    <x v="1222"/>
    <s v="45.358.249/0001-01"/>
    <s v="NF SERVICOS DO"/>
    <n v="331440"/>
    <d v="2025-05-21T00:00:00"/>
    <n v="338149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1441"/>
    <d v="2025-05-21T00:00:00"/>
    <n v="338150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1442"/>
    <d v="2025-05-21T00:00:00"/>
    <n v="338151"/>
    <d v="2025-05-22T00:00:00"/>
    <m/>
    <n v="368.76"/>
    <d v="2025-06-21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1560"/>
    <d v="2025-05-22T00:00:00"/>
    <n v="338273"/>
    <d v="2025-05-23T00:00:00"/>
    <m/>
    <n v="368.76"/>
    <d v="2025-06-22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1649"/>
    <d v="2025-05-22T00:00:00"/>
    <n v="338362"/>
    <d v="2025-05-23T00:00:00"/>
    <m/>
    <n v="295.01"/>
    <d v="2025-06-22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222"/>
    <s v="45.358.249/0001-01"/>
    <s v="NF SERVICOS DO"/>
    <n v="331700"/>
    <d v="2025-05-22T00:00:00"/>
    <n v="338413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222"/>
    <s v="45.358.249/0001-01"/>
    <s v="NF SERVICOS DO"/>
    <n v="331702"/>
    <d v="2025-05-22T00:00:00"/>
    <n v="338415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222"/>
    <s v="45.358.249/0001-01"/>
    <s v="NF SERVICOS DO"/>
    <n v="331703"/>
    <d v="2025-05-22T00:00:00"/>
    <n v="338416"/>
    <d v="2025-05-23T00:00:00"/>
    <m/>
    <n v="442.51"/>
    <d v="2025-06-22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222"/>
    <s v="45.358.249/0001-01"/>
    <s v="NF SERVICOS DO"/>
    <n v="331709"/>
    <d v="2025-05-22T00:00:00"/>
    <n v="338422"/>
    <d v="2025-05-23T00:00:00"/>
    <m/>
    <n v="368.76"/>
    <d v="2025-06-22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044"/>
    <d v="2025-05-23T00:00:00"/>
    <n v="338760"/>
    <d v="2025-05-26T00:00:00"/>
    <m/>
    <n v="368.76"/>
    <d v="2025-06-25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045"/>
    <d v="2025-05-23T00:00:00"/>
    <n v="338761"/>
    <d v="2025-05-26T00:00:00"/>
    <m/>
    <n v="368.76"/>
    <d v="2025-06-25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1"/>
    <d v="2025-05-26T00:00:00"/>
    <n v="339130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2"/>
    <d v="2025-05-26T00:00:00"/>
    <n v="339131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3"/>
    <d v="2025-05-26T00:00:00"/>
    <n v="339132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4"/>
    <d v="2025-05-26T00:00:00"/>
    <n v="339133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5"/>
    <d v="2025-05-26T00:00:00"/>
    <n v="339134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2"/>
    <s v="45.358.249/0001-01"/>
    <s v="NF SERVICOS DO"/>
    <n v="332416"/>
    <d v="2025-05-26T00:00:00"/>
    <n v="339135"/>
    <d v="2025-05-27T00:00:00"/>
    <m/>
    <n v="368.76"/>
    <d v="2025-06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223"/>
    <s v="45.359.973/0001-50"/>
    <s v="NF SERVICOS DO"/>
    <n v="328951"/>
    <d v="2025-05-12T00:00:00"/>
    <n v="335652"/>
    <d v="2025-05-14T00:00:00"/>
    <m/>
    <n v="368.76"/>
    <d v="2025-06-13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23"/>
    <s v="45.359.973/0001-50"/>
    <s v="NF SERVICOS DO"/>
    <n v="330021"/>
    <d v="2025-05-15T00:00:00"/>
    <n v="336724"/>
    <d v="2025-05-16T00:00:00"/>
    <m/>
    <n v="276.57"/>
    <d v="2025-06-15T00:00:00"/>
    <s v="E0240921"/>
    <s v="PD024921"/>
    <s v="Serviços de Publicidade Eletrônica"/>
    <n v="263.29000000000002"/>
    <m/>
    <x v="0"/>
    <m/>
    <m/>
    <m/>
    <s v="2 - FATURADO"/>
    <n v="0"/>
    <x v="0"/>
    <x v="1"/>
    <m/>
  </r>
  <r>
    <x v="1223"/>
    <s v="45.359.973/0001-50"/>
    <s v="NF SERVICOS DO"/>
    <n v="330692"/>
    <d v="2025-05-19T00:00:00"/>
    <n v="337400"/>
    <d v="2025-05-20T00:00:00"/>
    <m/>
    <n v="368.76"/>
    <d v="2025-06-19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23"/>
    <s v="45.359.973/0001-50"/>
    <s v="NF SERVICOS DO"/>
    <n v="332418"/>
    <d v="2025-05-26T00:00:00"/>
    <n v="339137"/>
    <d v="2025-05-27T00:00:00"/>
    <m/>
    <n v="460.95"/>
    <d v="2025-06-26T00:00:00"/>
    <s v="E0240921"/>
    <s v="PD024921"/>
    <s v="Serviços de Publicidade Eletrônica"/>
    <n v="438.82"/>
    <m/>
    <x v="0"/>
    <m/>
    <m/>
    <m/>
    <s v="2 - FATURADO"/>
    <n v="0"/>
    <x v="0"/>
    <x v="1"/>
    <m/>
  </r>
  <r>
    <x v="1223"/>
    <s v="45.359.973/0001-50"/>
    <s v="NF SERVICOS DO"/>
    <n v="332419"/>
    <d v="2025-05-26T00:00:00"/>
    <n v="339138"/>
    <d v="2025-05-27T00:00:00"/>
    <m/>
    <n v="368.76"/>
    <d v="2025-06-26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1224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104"/>
    <x v="6"/>
    <x v="2"/>
    <m/>
  </r>
  <r>
    <x v="1224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104"/>
    <x v="6"/>
    <x v="2"/>
    <m/>
  </r>
  <r>
    <x v="1224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104"/>
    <x v="6"/>
    <x v="2"/>
    <m/>
  </r>
  <r>
    <x v="1224"/>
    <s v="45.368.016/0001-90"/>
    <s v="NF SERVICOS DO"/>
    <n v="321825"/>
    <d v="2025-04-07T00:00:00"/>
    <n v="328496"/>
    <d v="2025-04-08T00:00:00"/>
    <m/>
    <n v="230.47"/>
    <d v="2025-05-08T00:00:00"/>
    <s v="E0231118"/>
    <s v="PD231099"/>
    <s v="Serviços de Publicidade Eletrônica"/>
    <n v="219.41"/>
    <m/>
    <x v="0"/>
    <m/>
    <m/>
    <m/>
    <s v="2 - FATURADO"/>
    <n v="22"/>
    <x v="7"/>
    <x v="1"/>
    <m/>
  </r>
  <r>
    <x v="1224"/>
    <s v="45.368.016/0001-90"/>
    <s v="NF SERVICOS DO"/>
    <n v="325471"/>
    <d v="2025-04-24T00:00:00"/>
    <n v="332154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5"/>
    <x v="7"/>
    <x v="1"/>
    <m/>
  </r>
  <r>
    <x v="1224"/>
    <s v="45.368.016/0001-90"/>
    <s v="NF SERVICOS DO"/>
    <n v="325472"/>
    <d v="2025-04-24T00:00:00"/>
    <n v="332155"/>
    <d v="2025-04-25T00:00:00"/>
    <m/>
    <n v="322.67"/>
    <d v="2025-05-25T00:00:00"/>
    <s v="E0231118"/>
    <s v="PD231099"/>
    <s v="Serviços de Publicidade Eletrônica"/>
    <n v="307.18"/>
    <m/>
    <x v="0"/>
    <m/>
    <m/>
    <m/>
    <s v="2 - FATURADO"/>
    <n v="5"/>
    <x v="7"/>
    <x v="1"/>
    <m/>
  </r>
  <r>
    <x v="1224"/>
    <s v="45.368.016/0001-90"/>
    <s v="NF SERVICOS DO"/>
    <n v="328899"/>
    <d v="2025-05-12T00:00:00"/>
    <n v="335600"/>
    <d v="2025-05-14T00:00:00"/>
    <m/>
    <n v="414.85"/>
    <d v="2025-06-13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1224"/>
    <s v="45.368.016/0001-90"/>
    <s v="NF SERVICOS DO"/>
    <n v="329050"/>
    <d v="2025-05-12T00:00:00"/>
    <n v="335751"/>
    <d v="2025-05-14T00:00:00"/>
    <m/>
    <n v="414.85"/>
    <d v="2025-06-13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1224"/>
    <s v="45.368.016/0001-90"/>
    <s v="NF SERVICOS DO"/>
    <n v="329834"/>
    <d v="2025-05-15T00:00:00"/>
    <n v="336537"/>
    <d v="2025-05-16T00:00:00"/>
    <m/>
    <n v="230.47"/>
    <d v="2025-06-15T00:00:00"/>
    <s v="E0231118"/>
    <s v="PD231099"/>
    <s v="Serviços de Publicidade Eletrônica"/>
    <n v="219.41"/>
    <m/>
    <x v="0"/>
    <m/>
    <m/>
    <m/>
    <s v="2 - FATURADO"/>
    <n v="0"/>
    <x v="0"/>
    <x v="1"/>
    <m/>
  </r>
  <r>
    <x v="1224"/>
    <s v="45.368.016/0001-90"/>
    <s v="NF SERVICOS DO"/>
    <n v="330310"/>
    <d v="2025-05-16T00:00:00"/>
    <n v="337018"/>
    <d v="2025-05-19T00:00:00"/>
    <m/>
    <n v="967.99"/>
    <d v="2025-06-18T00:00:00"/>
    <s v="E0231118"/>
    <s v="PD231099"/>
    <s v="Serviços de Publicidade Eletrônica"/>
    <n v="921.53"/>
    <m/>
    <x v="0"/>
    <m/>
    <m/>
    <m/>
    <s v="2 - FATURADO"/>
    <n v="0"/>
    <x v="0"/>
    <x v="1"/>
    <m/>
  </r>
  <r>
    <x v="1224"/>
    <s v="45.368.016/0001-90"/>
    <s v="NF SERVICOS DO"/>
    <n v="331704"/>
    <d v="2025-05-22T00:00:00"/>
    <n v="338417"/>
    <d v="2025-05-23T00:00:00"/>
    <m/>
    <n v="322.67"/>
    <d v="2025-06-22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224"/>
    <s v="45.368.016/0001-90"/>
    <s v="NF SERVICOS DO"/>
    <n v="332013"/>
    <d v="2025-05-23T00:00:00"/>
    <n v="338729"/>
    <d v="2025-05-26T00:00:00"/>
    <m/>
    <n v="276.57"/>
    <d v="2025-06-25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24"/>
    <s v="45.368.016/0001-90"/>
    <s v="NF SERVICOS DO"/>
    <n v="332187"/>
    <d v="2025-05-26T00:00:00"/>
    <n v="338906"/>
    <d v="2025-05-27T00:00:00"/>
    <m/>
    <n v="276.57"/>
    <d v="2025-06-26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225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148"/>
    <x v="3"/>
    <x v="2"/>
    <m/>
  </r>
  <r>
    <x v="1225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148"/>
    <x v="3"/>
    <x v="2"/>
    <m/>
  </r>
  <r>
    <x v="1225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148"/>
    <x v="3"/>
    <x v="2"/>
    <m/>
  </r>
  <r>
    <x v="1225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148"/>
    <x v="3"/>
    <x v="2"/>
    <m/>
  </r>
  <r>
    <x v="1225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71"/>
    <x v="8"/>
    <x v="2"/>
    <m/>
  </r>
  <r>
    <x v="1225"/>
    <s v="45.368.545/0001-93"/>
    <s v="NF SERVICOS DO"/>
    <n v="328361"/>
    <d v="2025-05-08T00:00:00"/>
    <n v="335054"/>
    <d v="2025-05-09T00:00:00"/>
    <m/>
    <n v="230.47"/>
    <d v="2025-06-08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225"/>
    <s v="45.368.545/0001-93"/>
    <s v="NF SERVICOS DO"/>
    <n v="328812"/>
    <d v="2025-05-12T00:00:00"/>
    <n v="335513"/>
    <d v="2025-05-14T00:00:00"/>
    <m/>
    <n v="276.57"/>
    <d v="2025-06-13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225"/>
    <s v="45.368.545/0001-93"/>
    <s v="NF SERVICOS"/>
    <n v="185965"/>
    <d v="2025-05-14T00:00:00"/>
    <n v="1966599"/>
    <d v="2025-05-14T00:00:00"/>
    <d v="2025-04-01T00:00:00"/>
    <n v="644.4"/>
    <d v="2025-06-13T00:00:00"/>
    <s v="E0240660"/>
    <s v="PD024660"/>
    <s v="PREFEITURA - CADASTRO"/>
    <n v="613.47"/>
    <d v="2025-04-01T00:00:00"/>
    <x v="0"/>
    <s v="60/2024"/>
    <m/>
    <s v="359.00006328/2024-56-ITO/APPS"/>
    <s v="2 - FATURADO"/>
    <n v="0"/>
    <x v="0"/>
    <x v="0"/>
    <m/>
  </r>
  <r>
    <x v="1226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133"/>
    <x v="3"/>
    <x v="2"/>
    <m/>
  </r>
  <r>
    <x v="1226"/>
    <s v="45.369.220/0001-25"/>
    <s v="NF SERVICOS"/>
    <n v="177441"/>
    <d v="2024-12-31T00:00:00"/>
    <n v="1906380"/>
    <d v="2025-01-10T00:00:00"/>
    <d v="2024-12-01T00:00:00"/>
    <n v="644.4"/>
    <d v="2025-02-09T00:00:00"/>
    <s v="E0240699"/>
    <s v="PD024699"/>
    <s v="PREFEITURA - CADASTRO"/>
    <n v="613.47"/>
    <d v="2024-12-01T00:00:00"/>
    <x v="0"/>
    <s v="161/2024"/>
    <s v="123/2024"/>
    <s v="359.00008554/2024-71 APPS\ITO"/>
    <s v="2 - FATURADO"/>
    <n v="110"/>
    <x v="6"/>
    <x v="0"/>
    <m/>
  </r>
  <r>
    <x v="1226"/>
    <s v="45.369.220/0001-25"/>
    <s v="NF SERVICOS E_GOV"/>
    <n v="179308"/>
    <d v="2025-02-12T00:00:00"/>
    <n v="1921196"/>
    <d v="2025-02-12T00:00:00"/>
    <m/>
    <n v="277.10000000000002"/>
    <d v="2025-03-15T00:00:00"/>
    <m/>
    <m/>
    <s v="Certificado e-CPF A3 em token - 36 meses Gov"/>
    <n v="263.8"/>
    <m/>
    <x v="0"/>
    <m/>
    <m/>
    <m/>
    <s v="2 - FATURADO"/>
    <n v="76"/>
    <x v="8"/>
    <x v="1"/>
    <m/>
  </r>
  <r>
    <x v="1226"/>
    <s v="45.369.220/0001-25"/>
    <s v="NF SERVICOS DO"/>
    <n v="326688"/>
    <d v="2025-04-29T00:00:00"/>
    <n v="333379"/>
    <d v="2025-04-30T00:00:00"/>
    <m/>
    <n v="184.38"/>
    <d v="2025-05-30T00:00:00"/>
    <s v="E0250779"/>
    <s v="PD025779"/>
    <s v="Serviços de Publicidade Eletrônica"/>
    <n v="175.53"/>
    <m/>
    <x v="0"/>
    <m/>
    <m/>
    <m/>
    <s v="2 - FATURADO"/>
    <n v="1"/>
    <x v="7"/>
    <x v="1"/>
    <m/>
  </r>
  <r>
    <x v="1226"/>
    <s v="45.369.220/0001-25"/>
    <s v="NF SERVICOS DO"/>
    <n v="327144"/>
    <d v="2025-04-30T00:00:00"/>
    <n v="333835"/>
    <d v="2025-05-02T00:00:00"/>
    <m/>
    <n v="322.67"/>
    <d v="2025-06-01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26"/>
    <s v="45.369.220/0001-25"/>
    <s v="NF SERVICOS DO"/>
    <n v="327145"/>
    <d v="2025-04-30T00:00:00"/>
    <n v="333836"/>
    <d v="2025-05-02T00:00:00"/>
    <m/>
    <n v="276.57"/>
    <d v="2025-06-01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226"/>
    <s v="45.369.220/0001-25"/>
    <s v="NF SERVICOS DO"/>
    <n v="327396"/>
    <d v="2025-05-07T00:00:00"/>
    <n v="334088"/>
    <d v="2025-05-07T00:00:00"/>
    <m/>
    <n v="230.47"/>
    <d v="2025-06-06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26"/>
    <s v="45.369.220/0001-25"/>
    <s v="NF SERVICOS DO"/>
    <n v="327614"/>
    <d v="2025-05-07T00:00:00"/>
    <n v="334306"/>
    <d v="2025-05-07T00:00:00"/>
    <m/>
    <n v="507.05"/>
    <d v="2025-06-06T00:00:00"/>
    <s v="E0250779"/>
    <s v="PD025779"/>
    <s v="Serviços de Publicidade Eletrônica"/>
    <n v="482.71"/>
    <m/>
    <x v="0"/>
    <m/>
    <m/>
    <m/>
    <s v="2 - FATURADO"/>
    <n v="0"/>
    <x v="0"/>
    <x v="1"/>
    <m/>
  </r>
  <r>
    <x v="1226"/>
    <s v="45.369.220/0001-25"/>
    <s v="NF SERVICOS DO"/>
    <n v="327758"/>
    <d v="2025-05-07T00:00:00"/>
    <n v="334450"/>
    <d v="2025-05-07T00:00:00"/>
    <m/>
    <n v="460.95"/>
    <d v="2025-06-06T00:00:00"/>
    <s v="E0250779"/>
    <s v="PD025779"/>
    <s v="Serviços de Publicidade Eletrônica"/>
    <n v="438.82"/>
    <m/>
    <x v="0"/>
    <m/>
    <m/>
    <m/>
    <s v="2 - FATURADO"/>
    <n v="0"/>
    <x v="0"/>
    <x v="1"/>
    <m/>
  </r>
  <r>
    <x v="1226"/>
    <s v="45.369.220/0001-25"/>
    <s v="NF SERVICOS DO"/>
    <n v="328396"/>
    <d v="2025-05-08T00:00:00"/>
    <n v="335089"/>
    <d v="2025-05-09T00:00:00"/>
    <m/>
    <n v="322.67"/>
    <d v="2025-06-08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26"/>
    <s v="45.369.220/0001-25"/>
    <s v="NF SERVICOS DO"/>
    <n v="328397"/>
    <d v="2025-05-08T00:00:00"/>
    <n v="335090"/>
    <d v="2025-05-09T00:00:00"/>
    <m/>
    <n v="230.47"/>
    <d v="2025-06-08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26"/>
    <s v="45.369.220/0001-25"/>
    <s v="NF SERVICOS DO"/>
    <n v="328786"/>
    <d v="2025-05-12T00:00:00"/>
    <n v="335487"/>
    <d v="2025-05-14T00:00:00"/>
    <m/>
    <n v="184.38"/>
    <d v="2025-06-13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26"/>
    <s v="45.369.220/0001-25"/>
    <s v="NF SERVICOS DO"/>
    <n v="328797"/>
    <d v="2025-05-12T00:00:00"/>
    <n v="335498"/>
    <d v="2025-05-14T00:00:00"/>
    <m/>
    <n v="368.76"/>
    <d v="2025-06-13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226"/>
    <s v="45.369.220/0001-25"/>
    <s v="NF SERVICOS DO"/>
    <n v="328970"/>
    <d v="2025-05-12T00:00:00"/>
    <n v="335671"/>
    <d v="2025-05-14T00:00:00"/>
    <m/>
    <n v="460.95"/>
    <d v="2025-06-13T00:00:00"/>
    <s v="E0250779"/>
    <s v="PD025779"/>
    <s v="Serviços de Publicidade Eletrônica"/>
    <n v="438.82"/>
    <m/>
    <x v="0"/>
    <m/>
    <m/>
    <m/>
    <s v="2 - FATURADO"/>
    <n v="0"/>
    <x v="0"/>
    <x v="1"/>
    <m/>
  </r>
  <r>
    <x v="1226"/>
    <s v="45.369.220/0001-25"/>
    <s v="NF SERVICOS"/>
    <n v="185649"/>
    <d v="2025-05-13T00:00:00"/>
    <n v="1966283"/>
    <d v="2025-05-13T00:00:00"/>
    <d v="2025-04-01T00:00:00"/>
    <n v="644.4"/>
    <d v="2025-06-12T00:00:00"/>
    <s v="E0240699"/>
    <s v="PD024699"/>
    <s v="PREFEITURA - CADASTRO"/>
    <n v="613.47"/>
    <d v="2025-04-01T00:00:00"/>
    <x v="0"/>
    <s v="161/2024"/>
    <s v="123/2024"/>
    <s v="359.00008554/2024-71 APPS\ITO"/>
    <s v="2 - FATURADO"/>
    <n v="0"/>
    <x v="0"/>
    <x v="0"/>
    <m/>
  </r>
  <r>
    <x v="1226"/>
    <s v="45.369.220/0001-25"/>
    <s v="NF SERVICOS DO"/>
    <n v="329955"/>
    <d v="2025-05-15T00:00:00"/>
    <n v="336658"/>
    <d v="2025-05-16T00:00:00"/>
    <m/>
    <n v="184.38"/>
    <d v="2025-06-1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26"/>
    <s v="45.369.220/0001-25"/>
    <s v="NF SERVICOS DO"/>
    <n v="329956"/>
    <d v="2025-05-15T00:00:00"/>
    <n v="336659"/>
    <d v="2025-05-16T00:00:00"/>
    <m/>
    <n v="460.95"/>
    <d v="2025-06-15T00:00:00"/>
    <s v="E0250779"/>
    <s v="PD025779"/>
    <s v="Serviços de Publicidade Eletrônica"/>
    <n v="438.82"/>
    <m/>
    <x v="0"/>
    <m/>
    <m/>
    <m/>
    <s v="2 - FATURADO"/>
    <n v="0"/>
    <x v="0"/>
    <x v="1"/>
    <m/>
  </r>
  <r>
    <x v="1226"/>
    <s v="45.369.220/0001-25"/>
    <s v="NF SERVICOS DO"/>
    <n v="330248"/>
    <d v="2025-05-16T00:00:00"/>
    <n v="336956"/>
    <d v="2025-05-19T00:00:00"/>
    <m/>
    <n v="322.67"/>
    <d v="2025-06-18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26"/>
    <s v="45.369.220/0001-25"/>
    <s v="NF SERVICOS DO"/>
    <n v="330251"/>
    <d v="2025-05-16T00:00:00"/>
    <n v="336959"/>
    <d v="2025-05-19T00:00:00"/>
    <m/>
    <n v="184.38"/>
    <d v="2025-06-18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26"/>
    <s v="45.369.220/0001-25"/>
    <s v="NF SERVICOS DO"/>
    <n v="330253"/>
    <d v="2025-05-16T00:00:00"/>
    <n v="336961"/>
    <d v="2025-05-19T00:00:00"/>
    <m/>
    <n v="184.38"/>
    <d v="2025-06-18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26"/>
    <s v="45.369.220/0001-25"/>
    <s v="NF SERVICOS DO"/>
    <n v="331382"/>
    <d v="2025-05-21T00:00:00"/>
    <n v="338091"/>
    <d v="2025-05-22T00:00:00"/>
    <m/>
    <n v="368.76"/>
    <d v="2025-06-21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226"/>
    <s v="45.369.220/0001-25"/>
    <s v="NF SERVICOS DO"/>
    <n v="331383"/>
    <d v="2025-05-21T00:00:00"/>
    <n v="338092"/>
    <d v="2025-05-22T00:00:00"/>
    <m/>
    <n v="230.47"/>
    <d v="2025-06-21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26"/>
    <s v="45.369.220/0001-25"/>
    <s v="NF SERVICOS DO"/>
    <n v="331384"/>
    <d v="2025-05-21T00:00:00"/>
    <n v="338093"/>
    <d v="2025-05-22T00:00:00"/>
    <m/>
    <n v="230.47"/>
    <d v="2025-06-21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26"/>
    <s v="45.369.220/0001-25"/>
    <s v="NF SERVICOS DO"/>
    <n v="332096"/>
    <d v="2025-05-23T00:00:00"/>
    <n v="338812"/>
    <d v="2025-05-26T00:00:00"/>
    <m/>
    <n v="184.38"/>
    <d v="2025-06-25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226"/>
    <s v="45.369.220/0001-25"/>
    <s v="NF SERVICOS DO"/>
    <n v="332097"/>
    <d v="2025-05-23T00:00:00"/>
    <n v="338813"/>
    <d v="2025-05-26T00:00:00"/>
    <m/>
    <n v="322.67"/>
    <d v="2025-06-25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26"/>
    <s v="45.369.220/0001-25"/>
    <s v="NF SERVICOS DO"/>
    <n v="332098"/>
    <d v="2025-05-23T00:00:00"/>
    <n v="338814"/>
    <d v="2025-05-26T00:00:00"/>
    <m/>
    <n v="322.67"/>
    <d v="2025-06-25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226"/>
    <s v="45.369.220/0001-25"/>
    <s v="NF SERVICOS DO"/>
    <n v="332099"/>
    <d v="2025-05-23T00:00:00"/>
    <n v="338815"/>
    <d v="2025-05-26T00:00:00"/>
    <m/>
    <n v="230.47"/>
    <d v="2025-06-25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227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142"/>
    <x v="3"/>
    <x v="2"/>
    <m/>
  </r>
  <r>
    <x v="1227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142"/>
    <x v="3"/>
    <x v="2"/>
    <m/>
  </r>
  <r>
    <x v="1227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142"/>
    <x v="3"/>
    <x v="2"/>
    <m/>
  </r>
  <r>
    <x v="1227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142"/>
    <x v="3"/>
    <x v="2"/>
    <m/>
  </r>
  <r>
    <x v="1227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142"/>
    <x v="3"/>
    <x v="2"/>
    <m/>
  </r>
  <r>
    <x v="1227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142"/>
    <x v="3"/>
    <x v="2"/>
    <m/>
  </r>
  <r>
    <x v="1227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72"/>
    <x v="8"/>
    <x v="2"/>
    <m/>
  </r>
  <r>
    <x v="1227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72"/>
    <x v="8"/>
    <x v="2"/>
    <m/>
  </r>
  <r>
    <x v="1227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72"/>
    <x v="8"/>
    <x v="2"/>
    <m/>
  </r>
  <r>
    <x v="1228"/>
    <s v="45.370.707/0001-28"/>
    <s v="ND-POUPATEMPO 4.0"/>
    <n v="6135"/>
    <d v="2025-05-06T00:00:00"/>
    <s v="PPT00628"/>
    <s v="PPT00628"/>
    <d v="2025-05-01T00:00:00"/>
    <n v="19376.830000000002"/>
    <d v="2025-06-05T00:00:00"/>
    <s v="PPT00628"/>
    <s v="PP00628"/>
    <s v="IMPLANTACAO E OPERACAO DO POUPATEMPO PITANGUEIRAS"/>
    <n v="19376.830000000002"/>
    <d v="2025-05-01T00:00:00"/>
    <x v="0"/>
    <m/>
    <s v="PD-PRC-2021/03191"/>
    <m/>
    <s v="2 - FATURADO"/>
    <n v="0"/>
    <x v="0"/>
    <x v="13"/>
    <m/>
  </r>
  <r>
    <x v="1228"/>
    <s v="45.370.707/0001-28"/>
    <s v="NF SERVICOS DO"/>
    <n v="327304"/>
    <d v="2025-05-07T00:00:00"/>
    <n v="333996"/>
    <d v="2025-05-07T00:00:00"/>
    <m/>
    <n v="387.2"/>
    <d v="2025-06-0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 DO"/>
    <n v="327350"/>
    <d v="2025-05-07T00:00:00"/>
    <n v="334042"/>
    <d v="2025-05-07T00:00:00"/>
    <m/>
    <n v="442.51"/>
    <d v="2025-06-0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27587"/>
    <d v="2025-05-07T00:00:00"/>
    <n v="334279"/>
    <d v="2025-05-07T00:00:00"/>
    <m/>
    <n v="387.2"/>
    <d v="2025-06-0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 DO"/>
    <n v="327592"/>
    <d v="2025-05-07T00:00:00"/>
    <n v="334284"/>
    <d v="2025-05-07T00:00:00"/>
    <m/>
    <n v="387.2"/>
    <d v="2025-06-0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 DO"/>
    <n v="327646"/>
    <d v="2025-05-07T00:00:00"/>
    <n v="334338"/>
    <d v="2025-05-07T00:00:00"/>
    <m/>
    <n v="442.51"/>
    <d v="2025-06-0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27693"/>
    <d v="2025-05-07T00:00:00"/>
    <n v="334385"/>
    <d v="2025-05-07T00:00:00"/>
    <m/>
    <n v="387.2"/>
    <d v="2025-06-0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 DO"/>
    <n v="327723"/>
    <d v="2025-05-07T00:00:00"/>
    <n v="334415"/>
    <d v="2025-05-07T00:00:00"/>
    <m/>
    <n v="387.2"/>
    <d v="2025-06-06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"/>
    <n v="185757"/>
    <d v="2025-05-13T00:00:00"/>
    <n v="1966391"/>
    <d v="2025-05-13T00:00:00"/>
    <d v="2025-04-01T00:00:00"/>
    <n v="805.5"/>
    <d v="2025-06-12T00:00:00"/>
    <s v="E0240658"/>
    <s v="PD024658"/>
    <s v="PREFEITURA - CADASTRO"/>
    <n v="766.84"/>
    <d v="2025-04-01T00:00:00"/>
    <x v="0"/>
    <s v="148/2024"/>
    <m/>
    <s v="359.00006267/2024-27-APPS/ITO"/>
    <s v="2 - FATURADO"/>
    <n v="0"/>
    <x v="0"/>
    <x v="0"/>
    <m/>
  </r>
  <r>
    <x v="1228"/>
    <s v="45.370.707/0001-28"/>
    <s v="NF SERVICOS DO"/>
    <n v="329233"/>
    <d v="2025-05-13T00:00:00"/>
    <n v="335934"/>
    <d v="2025-05-14T00:00:00"/>
    <m/>
    <n v="442.51"/>
    <d v="2025-06-13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29608"/>
    <d v="2025-05-14T00:00:00"/>
    <n v="336310"/>
    <d v="2025-05-15T00:00:00"/>
    <m/>
    <n v="442.51"/>
    <d v="2025-06-14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D-POUPATEMPO 4.0"/>
    <n v="6261"/>
    <d v="2025-05-15T00:00:00"/>
    <s v="PPT00628"/>
    <s v="PPT00628"/>
    <d v="2025-05-01T00:00:00"/>
    <n v="1812.12"/>
    <d v="2025-06-14T00:00:00"/>
    <s v="PPT00628"/>
    <s v="PP00628"/>
    <s v="IMPLANTACAO E OPERACAO DO POUPATEMPO PITANGUEIRAS"/>
    <n v="1812.12"/>
    <d v="2025-05-01T00:00:00"/>
    <x v="0"/>
    <m/>
    <s v="PD-PRC-2021/03191"/>
    <m/>
    <s v="2 - FATURADO"/>
    <n v="0"/>
    <x v="0"/>
    <x v="13"/>
    <m/>
  </r>
  <r>
    <x v="1228"/>
    <s v="45.370.707/0001-28"/>
    <s v="NF SERVICOS DO"/>
    <n v="330289"/>
    <d v="2025-05-16T00:00:00"/>
    <n v="336997"/>
    <d v="2025-05-19T00:00:00"/>
    <m/>
    <n v="442.51"/>
    <d v="2025-06-18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30317"/>
    <d v="2025-05-16T00:00:00"/>
    <n v="337025"/>
    <d v="2025-05-19T00:00:00"/>
    <m/>
    <n v="387.2"/>
    <d v="2025-06-18T00:00:00"/>
    <s v="E0201953"/>
    <s v="PD201953"/>
    <s v="Serviços de Publicidade Eletrônica"/>
    <n v="368.61"/>
    <m/>
    <x v="0"/>
    <m/>
    <m/>
    <m/>
    <s v="2 - FATURADO"/>
    <n v="0"/>
    <x v="0"/>
    <x v="1"/>
    <m/>
  </r>
  <r>
    <x v="1228"/>
    <s v="45.370.707/0001-28"/>
    <s v="NF SERVICOS DO"/>
    <n v="330371"/>
    <d v="2025-05-16T00:00:00"/>
    <n v="337079"/>
    <d v="2025-05-19T00:00:00"/>
    <m/>
    <n v="442.51"/>
    <d v="2025-06-18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31462"/>
    <d v="2025-05-21T00:00:00"/>
    <n v="338171"/>
    <d v="2025-05-22T00:00:00"/>
    <m/>
    <n v="442.51"/>
    <d v="2025-06-21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32058"/>
    <d v="2025-05-23T00:00:00"/>
    <n v="338774"/>
    <d v="2025-05-26T00:00:00"/>
    <m/>
    <n v="331.88"/>
    <d v="2025-06-25T00:00:00"/>
    <s v="E0201953"/>
    <s v="PD201953"/>
    <s v="Serviços de Publicidade Eletrônica"/>
    <n v="315.95"/>
    <m/>
    <x v="0"/>
    <m/>
    <m/>
    <m/>
    <s v="2 - FATURADO"/>
    <n v="0"/>
    <x v="0"/>
    <x v="1"/>
    <m/>
  </r>
  <r>
    <x v="1228"/>
    <s v="45.370.707/0001-28"/>
    <s v="NF SERVICOS DO"/>
    <n v="332330"/>
    <d v="2025-05-26T00:00:00"/>
    <n v="339049"/>
    <d v="2025-05-27T00:00:00"/>
    <m/>
    <n v="442.51"/>
    <d v="2025-06-2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8"/>
    <s v="45.370.707/0001-28"/>
    <s v="NF SERVICOS DO"/>
    <n v="332331"/>
    <d v="2025-05-26T00:00:00"/>
    <n v="339050"/>
    <d v="2025-05-27T00:00:00"/>
    <m/>
    <n v="442.51"/>
    <d v="2025-06-26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229"/>
    <s v="45.371.820/0001-28"/>
    <s v="ND-RATEIO CONDOM PPT"/>
    <n v="20535"/>
    <d v="2025-05-30T00:00:00"/>
    <m/>
    <m/>
    <m/>
    <n v="10333.74"/>
    <d v="2025-06-30T00:00:00"/>
    <s v="CARGA INICIAL RATEIO CONDOM PPT"/>
    <m/>
    <s v="CARGA INICIAL RATEIO CONDOM PPT"/>
    <n v="10333.74"/>
    <m/>
    <x v="0"/>
    <m/>
    <m/>
    <m/>
    <s v="31 DIAS"/>
    <n v="0"/>
    <x v="0"/>
    <x v="8"/>
    <m/>
  </r>
  <r>
    <x v="1230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168"/>
    <x v="2"/>
    <x v="2"/>
    <m/>
  </r>
  <r>
    <x v="1230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168"/>
    <x v="2"/>
    <x v="2"/>
    <m/>
  </r>
  <r>
    <x v="1230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90"/>
    <x v="8"/>
    <x v="2"/>
    <m/>
  </r>
  <r>
    <x v="1230"/>
    <s v="45.374.261/0001-00"/>
    <s v="NF SERVICOS DO"/>
    <n v="326920"/>
    <d v="2025-04-30T00:00:00"/>
    <n v="333611"/>
    <d v="2025-05-02T00:00:00"/>
    <m/>
    <n v="230.47"/>
    <d v="2025-06-01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27531"/>
    <d v="2025-05-07T00:00:00"/>
    <n v="334223"/>
    <d v="2025-05-07T00:00:00"/>
    <m/>
    <n v="276.57"/>
    <d v="2025-06-06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0"/>
    <s v="45.374.261/0001-00"/>
    <s v="NF SERVICOS DO"/>
    <n v="327881"/>
    <d v="2025-05-07T00:00:00"/>
    <n v="334574"/>
    <d v="2025-05-08T00:00:00"/>
    <m/>
    <n v="322.67"/>
    <d v="2025-06-07T00:00:00"/>
    <s v="E0240821"/>
    <s v="PD024821"/>
    <s v="Serviços de Publicidade Eletrônica"/>
    <n v="307.18"/>
    <m/>
    <x v="0"/>
    <m/>
    <m/>
    <m/>
    <s v="2 - FATURADO"/>
    <n v="0"/>
    <x v="0"/>
    <x v="1"/>
    <m/>
  </r>
  <r>
    <x v="1230"/>
    <s v="45.374.261/0001-00"/>
    <s v="NF SERVICOS DO"/>
    <n v="328176"/>
    <d v="2025-05-08T00:00:00"/>
    <n v="334869"/>
    <d v="2025-05-09T00:00:00"/>
    <m/>
    <n v="230.47"/>
    <d v="2025-06-08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28189"/>
    <d v="2025-05-08T00:00:00"/>
    <n v="334882"/>
    <d v="2025-05-09T00:00:00"/>
    <m/>
    <n v="230.47"/>
    <d v="2025-06-08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28673"/>
    <d v="2025-05-09T00:00:00"/>
    <n v="335368"/>
    <d v="2025-05-12T00:00:00"/>
    <m/>
    <n v="414.85"/>
    <d v="2025-06-11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30"/>
    <s v="45.374.261/0001-00"/>
    <s v="NF SERVICOS DO"/>
    <n v="328675"/>
    <d v="2025-05-09T00:00:00"/>
    <n v="335370"/>
    <d v="2025-05-12T00:00:00"/>
    <m/>
    <n v="276.57"/>
    <d v="2025-06-11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0"/>
    <s v="45.374.261/0001-00"/>
    <s v="NF SERVICOS DO"/>
    <n v="329348"/>
    <d v="2025-05-13T00:00:00"/>
    <n v="336049"/>
    <d v="2025-05-14T00:00:00"/>
    <m/>
    <n v="276.57"/>
    <d v="2025-06-13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0"/>
    <s v="45.374.261/0001-00"/>
    <s v="NF SERVICOS DO"/>
    <n v="329396"/>
    <d v="2025-05-13T00:00:00"/>
    <n v="336097"/>
    <d v="2025-05-14T00:00:00"/>
    <m/>
    <n v="184.38"/>
    <d v="2025-06-13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230"/>
    <s v="45.374.261/0001-00"/>
    <s v="NF SERVICOS DO"/>
    <n v="329407"/>
    <d v="2025-05-13T00:00:00"/>
    <n v="336108"/>
    <d v="2025-05-14T00:00:00"/>
    <m/>
    <n v="230.47"/>
    <d v="2025-06-13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29734"/>
    <d v="2025-05-15T00:00:00"/>
    <n v="336437"/>
    <d v="2025-05-16T00:00:00"/>
    <m/>
    <n v="414.85"/>
    <d v="2025-06-15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30"/>
    <s v="45.374.261/0001-00"/>
    <s v="NF SERVICOS DO"/>
    <n v="329736"/>
    <d v="2025-05-15T00:00:00"/>
    <n v="336439"/>
    <d v="2025-05-16T00:00:00"/>
    <m/>
    <n v="230.47"/>
    <d v="2025-06-15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30191"/>
    <d v="2025-05-16T00:00:00"/>
    <n v="336899"/>
    <d v="2025-05-19T00:00:00"/>
    <m/>
    <n v="414.85"/>
    <d v="2025-06-18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30"/>
    <s v="45.374.261/0001-00"/>
    <s v="NF SERVICOS DO"/>
    <n v="331057"/>
    <d v="2025-05-20T00:00:00"/>
    <n v="337766"/>
    <d v="2025-05-21T00:00:00"/>
    <m/>
    <n v="276.57"/>
    <d v="2025-06-20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0"/>
    <s v="45.374.261/0001-00"/>
    <s v="NF SERVICOS DO"/>
    <n v="331083"/>
    <d v="2025-05-20T00:00:00"/>
    <n v="337792"/>
    <d v="2025-05-21T00:00:00"/>
    <m/>
    <n v="414.85"/>
    <d v="2025-06-20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230"/>
    <s v="45.374.261/0001-00"/>
    <s v="NF SERVICOS DO"/>
    <n v="331526"/>
    <d v="2025-05-22T00:00:00"/>
    <n v="338239"/>
    <d v="2025-05-23T00:00:00"/>
    <m/>
    <n v="276.57"/>
    <d v="2025-06-22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0"/>
    <s v="45.374.261/0001-00"/>
    <s v="NF SERVICOS DO"/>
    <n v="331529"/>
    <d v="2025-05-22T00:00:00"/>
    <n v="338242"/>
    <d v="2025-05-23T00:00:00"/>
    <m/>
    <n v="184.38"/>
    <d v="2025-06-22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230"/>
    <s v="45.374.261/0001-00"/>
    <s v="NF SERVICOS DO"/>
    <n v="332027"/>
    <d v="2025-05-23T00:00:00"/>
    <n v="338743"/>
    <d v="2025-05-26T00:00:00"/>
    <m/>
    <n v="184.38"/>
    <d v="2025-06-25T00:00:00"/>
    <s v="E0240821"/>
    <s v="PD024821"/>
    <s v="Serviços de Publicidade Eletrônica"/>
    <n v="175.53"/>
    <m/>
    <x v="0"/>
    <m/>
    <m/>
    <m/>
    <s v="2 - FATURADO"/>
    <n v="0"/>
    <x v="0"/>
    <x v="1"/>
    <m/>
  </r>
  <r>
    <x v="1230"/>
    <s v="45.374.261/0001-00"/>
    <s v="NF SERVICOS DO"/>
    <n v="332533"/>
    <d v="2025-05-27T00:00:00"/>
    <n v="339252"/>
    <d v="2025-05-28T00:00:00"/>
    <m/>
    <n v="460.95"/>
    <d v="2025-06-27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230"/>
    <s v="45.374.261/0001-00"/>
    <s v="NF SERVICOS DO"/>
    <n v="332535"/>
    <d v="2025-05-27T00:00:00"/>
    <n v="339254"/>
    <d v="2025-05-28T00:00:00"/>
    <m/>
    <n v="230.47"/>
    <d v="2025-06-27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230"/>
    <s v="45.374.261/0001-00"/>
    <s v="NF SERVICOS DO"/>
    <n v="332536"/>
    <d v="2025-05-27T00:00:00"/>
    <n v="339255"/>
    <d v="2025-05-28T00:00:00"/>
    <m/>
    <n v="276.57"/>
    <d v="2025-06-27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231"/>
    <s v="45.395.704/0001-49"/>
    <s v="NF SERVICOS E_GOV"/>
    <n v="178349"/>
    <d v="2025-01-21T00:00:00"/>
    <n v="1907288"/>
    <d v="2025-01-21T00:00:00"/>
    <m/>
    <n v="124.99"/>
    <d v="2025-02-20T00:00:00"/>
    <m/>
    <m/>
    <s v="Certificado e-CPF A3 (somente certificado) - 12 meses Gov"/>
    <n v="118.99"/>
    <m/>
    <x v="0"/>
    <m/>
    <m/>
    <m/>
    <s v="2 - FATURADO"/>
    <n v="99"/>
    <x v="6"/>
    <x v="1"/>
    <m/>
  </r>
  <r>
    <x v="1231"/>
    <s v="45.395.704/0001-49"/>
    <s v="NF SERVICOS DO"/>
    <n v="330689"/>
    <d v="2025-05-19T00:00:00"/>
    <n v="337397"/>
    <d v="2025-05-20T00:00:00"/>
    <m/>
    <n v="368.76"/>
    <d v="2025-06-19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231"/>
    <s v="45.395.704/0001-49"/>
    <s v="NF SERVICOS DO"/>
    <n v="330828"/>
    <d v="2025-05-20T00:00:00"/>
    <n v="337537"/>
    <d v="2025-05-21T00:00:00"/>
    <m/>
    <n v="368.76"/>
    <d v="2025-06-20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231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232"/>
    <s v="45.479.391/0001-07"/>
    <s v="NF SERVICOS DO"/>
    <n v="328091"/>
    <d v="2025-05-07T00:00:00"/>
    <n v="334784"/>
    <d v="2025-05-08T00:00:00"/>
    <m/>
    <n v="368.76"/>
    <d v="2025-06-07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232"/>
    <s v="45.479.391/0001-07"/>
    <s v="NF SERVICOS DO"/>
    <n v="328999"/>
    <d v="2025-05-12T00:00:00"/>
    <n v="335700"/>
    <d v="2025-05-14T00:00:00"/>
    <m/>
    <n v="368.76"/>
    <d v="2025-06-13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233"/>
    <s v="45.509.650/0001-03"/>
    <s v="NF SERVICOS DO"/>
    <n v="329015"/>
    <d v="2025-05-12T00:00:00"/>
    <n v="335716"/>
    <d v="2025-05-14T00:00:00"/>
    <m/>
    <n v="276.57"/>
    <d v="2025-06-13T00:00:00"/>
    <s v="E0231092"/>
    <s v="PD231073"/>
    <s v="Serviços de Publicidade Eletrônica"/>
    <n v="263.29000000000002"/>
    <m/>
    <x v="0"/>
    <m/>
    <m/>
    <m/>
    <s v="2 - FATURADO"/>
    <n v="0"/>
    <x v="0"/>
    <x v="1"/>
    <m/>
  </r>
  <r>
    <x v="1233"/>
    <s v="45.509.650/0001-03"/>
    <s v="NF SERVICOS DO"/>
    <n v="329845"/>
    <d v="2025-05-15T00:00:00"/>
    <n v="336548"/>
    <d v="2025-05-16T00:00:00"/>
    <m/>
    <n v="460.95"/>
    <d v="2025-06-15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33"/>
    <s v="45.509.650/0001-03"/>
    <s v="NF SERVICOS DO"/>
    <n v="330527"/>
    <d v="2025-05-19T00:00:00"/>
    <n v="337235"/>
    <d v="2025-05-20T00:00:00"/>
    <m/>
    <n v="460.95"/>
    <d v="2025-06-19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33"/>
    <s v="45.509.650/0001-03"/>
    <s v="NF SERVICOS DO"/>
    <n v="330528"/>
    <d v="2025-05-19T00:00:00"/>
    <n v="337236"/>
    <d v="2025-05-20T00:00:00"/>
    <m/>
    <n v="460.95"/>
    <d v="2025-06-19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234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162"/>
    <x v="2"/>
    <x v="2"/>
    <m/>
  </r>
  <r>
    <x v="1234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162"/>
    <x v="2"/>
    <x v="2"/>
    <m/>
  </r>
  <r>
    <x v="1234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162"/>
    <x v="2"/>
    <x v="2"/>
    <m/>
  </r>
  <r>
    <x v="1234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112"/>
    <x v="6"/>
    <x v="2"/>
    <m/>
  </r>
  <r>
    <x v="1234"/>
    <s v="45.511.847/0001-79"/>
    <s v="NF SERVICOS DO"/>
    <n v="327314"/>
    <d v="2025-05-07T00:00:00"/>
    <n v="334006"/>
    <d v="2025-05-07T00:00:00"/>
    <m/>
    <n v="590.02"/>
    <d v="2025-06-06T00:00:00"/>
    <s v="E0230784"/>
    <s v="PD023784"/>
    <s v="Serviços de Publicidade Eletrônica"/>
    <n v="561.70000000000005"/>
    <m/>
    <x v="0"/>
    <m/>
    <m/>
    <m/>
    <s v="2 - FATURADO"/>
    <n v="0"/>
    <x v="0"/>
    <x v="1"/>
    <m/>
  </r>
  <r>
    <x v="1234"/>
    <s v="45.511.847/0001-79"/>
    <s v="NF SERVICOS DO"/>
    <n v="328196"/>
    <d v="2025-05-08T00:00:00"/>
    <n v="334889"/>
    <d v="2025-05-09T00:00:00"/>
    <m/>
    <n v="1475.04"/>
    <d v="2025-06-08T00:00:00"/>
    <s v="E0230784"/>
    <s v="PD023784"/>
    <s v="Serviços de Publicidade Eletrônica"/>
    <n v="1404.24"/>
    <m/>
    <x v="0"/>
    <m/>
    <m/>
    <m/>
    <s v="2 - FATURADO"/>
    <n v="0"/>
    <x v="0"/>
    <x v="1"/>
    <m/>
  </r>
  <r>
    <x v="1234"/>
    <s v="45.511.847/0001-79"/>
    <s v="NF SERVICOS DO"/>
    <n v="328198"/>
    <d v="2025-05-08T00:00:00"/>
    <n v="334891"/>
    <d v="2025-05-09T00:00:00"/>
    <m/>
    <n v="442.51"/>
    <d v="2025-06-08T00:00:00"/>
    <s v="E0230784"/>
    <s v="PD023784"/>
    <s v="Serviços de Publicidade Eletrônica"/>
    <n v="421.27"/>
    <m/>
    <x v="0"/>
    <m/>
    <m/>
    <m/>
    <s v="2 - FATURADO"/>
    <n v="0"/>
    <x v="0"/>
    <x v="1"/>
    <m/>
  </r>
  <r>
    <x v="1234"/>
    <s v="45.511.847/0001-79"/>
    <s v="NF SERVICOS DO"/>
    <n v="328212"/>
    <d v="2025-05-08T00:00:00"/>
    <n v="334905"/>
    <d v="2025-05-09T00:00:00"/>
    <m/>
    <n v="516.26"/>
    <d v="2025-06-08T00:00:00"/>
    <s v="E0230784"/>
    <s v="PD023784"/>
    <s v="Serviços de Publicidade Eletrônica"/>
    <n v="491.48"/>
    <m/>
    <x v="0"/>
    <m/>
    <m/>
    <m/>
    <s v="2 - FATURADO"/>
    <n v="0"/>
    <x v="0"/>
    <x v="1"/>
    <m/>
  </r>
  <r>
    <x v="1234"/>
    <s v="45.511.847/0001-79"/>
    <s v="NF SERVICOS"/>
    <n v="185694"/>
    <d v="2025-05-13T00:00:00"/>
    <n v="1966328"/>
    <d v="2025-05-13T00:00:00"/>
    <d v="2025-04-01T00:00:00"/>
    <n v="9788.7199999999993"/>
    <d v="2025-06-12T00:00:00"/>
    <s v="E0210717"/>
    <s v="PD021717"/>
    <s v="PREFEITURA - CADASTRO"/>
    <n v="9318.86"/>
    <d v="2025-04-01T00:00:00"/>
    <x v="0"/>
    <m/>
    <s v="NR. 31.817/2021"/>
    <s v="PD-PRC-2021/03308- 359.00005966/2024-50-APPS/ ITO"/>
    <s v="2 - FATURADO"/>
    <n v="0"/>
    <x v="0"/>
    <x v="0"/>
    <m/>
  </r>
  <r>
    <x v="1234"/>
    <s v="45.511.847/0001-79"/>
    <s v="NF SERVICOS DO"/>
    <n v="330184"/>
    <d v="2025-05-16T00:00:00"/>
    <n v="336892"/>
    <d v="2025-05-19T00:00:00"/>
    <m/>
    <n v="442.51"/>
    <d v="2025-06-18T00:00:00"/>
    <s v="E0230784"/>
    <s v="PD023784"/>
    <s v="Serviços de Publicidade Eletrônica"/>
    <n v="421.27"/>
    <m/>
    <x v="0"/>
    <m/>
    <m/>
    <m/>
    <s v="2 - FATURADO"/>
    <n v="0"/>
    <x v="0"/>
    <x v="1"/>
    <m/>
  </r>
  <r>
    <x v="1235"/>
    <s v="45.547.395/0001-85"/>
    <s v="NF SERVICOS DO"/>
    <n v="331320"/>
    <d v="2025-05-21T00:00:00"/>
    <n v="338029"/>
    <d v="2025-05-22T00:00:00"/>
    <m/>
    <n v="599.23"/>
    <d v="2025-06-21T00:00:00"/>
    <s v="E0211004"/>
    <s v="PD211004"/>
    <s v="Serviços de Publicidade Eletrônica"/>
    <n v="570.47"/>
    <m/>
    <x v="0"/>
    <m/>
    <m/>
    <m/>
    <s v="2 - FATURADO"/>
    <n v="0"/>
    <x v="0"/>
    <x v="1"/>
    <m/>
  </r>
  <r>
    <x v="1235"/>
    <s v="45.547.395/0001-85"/>
    <s v="NF SERVICOS DO"/>
    <n v="331531"/>
    <d v="2025-05-22T00:00:00"/>
    <n v="338244"/>
    <d v="2025-05-23T00:00:00"/>
    <m/>
    <n v="276.57"/>
    <d v="2025-06-22T00:00:00"/>
    <s v="E0211004"/>
    <s v="PD211004"/>
    <s v="Serviços de Publicidade Eletrônica"/>
    <n v="263.29000000000002"/>
    <m/>
    <x v="0"/>
    <m/>
    <m/>
    <m/>
    <s v="2 - FATURADO"/>
    <n v="0"/>
    <x v="0"/>
    <x v="1"/>
    <m/>
  </r>
  <r>
    <x v="1235"/>
    <s v="45.547.395/0001-85"/>
    <s v="NF SERVICOS DO"/>
    <n v="332733"/>
    <d v="2025-05-27T00:00:00"/>
    <n v="339452"/>
    <d v="2025-05-28T00:00:00"/>
    <m/>
    <n v="230.47"/>
    <d v="2025-06-27T00:00:00"/>
    <s v="E0211004"/>
    <s v="PD211004"/>
    <s v="Serviços de Publicidade Eletrônica"/>
    <n v="219.41"/>
    <m/>
    <x v="0"/>
    <m/>
    <m/>
    <m/>
    <s v="2 - FATURADO"/>
    <n v="0"/>
    <x v="0"/>
    <x v="1"/>
    <m/>
  </r>
  <r>
    <x v="1236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160"/>
    <x v="2"/>
    <x v="2"/>
    <m/>
  </r>
  <r>
    <x v="1236"/>
    <s v="45.547.403/0001-93"/>
    <s v="ND-POUPATEMPO 4.0"/>
    <n v="6213"/>
    <d v="2025-05-06T00:00:00"/>
    <s v="PPT00635"/>
    <s v="PPT00635"/>
    <d v="2025-05-01T00:00:00"/>
    <n v="18404.060000000001"/>
    <d v="2025-06-05T00:00:00"/>
    <s v="PPT00635"/>
    <s v="PP00635"/>
    <s v="IMPLANTACAO E OPERACAO DO POUPATEMPO BASTOS"/>
    <n v="18404.060000000001"/>
    <d v="2025-05-01T00:00:00"/>
    <x v="0"/>
    <m/>
    <s v="PD-PRC-2022/00207"/>
    <m/>
    <s v="2 - FATURADO"/>
    <n v="0"/>
    <x v="0"/>
    <x v="13"/>
    <m/>
  </r>
  <r>
    <x v="1236"/>
    <s v="45.547.403/0001-93"/>
    <s v="NF SERVICOS DO"/>
    <n v="327316"/>
    <d v="2025-05-07T00:00:00"/>
    <n v="334008"/>
    <d v="2025-05-07T00:00:00"/>
    <m/>
    <n v="184.38"/>
    <d v="2025-06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7422"/>
    <d v="2025-05-07T00:00:00"/>
    <n v="334114"/>
    <d v="2025-05-07T00:00:00"/>
    <m/>
    <n v="230.47"/>
    <d v="2025-06-0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27496"/>
    <d v="2025-05-07T00:00:00"/>
    <n v="334188"/>
    <d v="2025-05-07T00:00:00"/>
    <m/>
    <n v="230.47"/>
    <d v="2025-06-0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27628"/>
    <d v="2025-05-07T00:00:00"/>
    <n v="334320"/>
    <d v="2025-05-07T00:00:00"/>
    <m/>
    <n v="184.38"/>
    <d v="2025-06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7672"/>
    <d v="2025-05-07T00:00:00"/>
    <n v="334364"/>
    <d v="2025-05-07T00:00:00"/>
    <m/>
    <n v="184.38"/>
    <d v="2025-06-0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8071"/>
    <d v="2025-05-07T00:00:00"/>
    <n v="334764"/>
    <d v="2025-05-08T00:00:00"/>
    <m/>
    <n v="230.47"/>
    <d v="2025-06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28072"/>
    <d v="2025-05-07T00:00:00"/>
    <n v="334765"/>
    <d v="2025-05-08T00:00:00"/>
    <m/>
    <n v="138.28"/>
    <d v="2025-06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28073"/>
    <d v="2025-05-07T00:00:00"/>
    <n v="334766"/>
    <d v="2025-05-08T00:00:00"/>
    <m/>
    <n v="138.28"/>
    <d v="2025-06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28074"/>
    <d v="2025-05-07T00:00:00"/>
    <n v="334767"/>
    <d v="2025-05-08T00:00:00"/>
    <m/>
    <n v="276.57"/>
    <d v="2025-06-07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236"/>
    <s v="45.547.403/0001-93"/>
    <s v="NF SERVICOS DO"/>
    <n v="328260"/>
    <d v="2025-05-08T00:00:00"/>
    <n v="334953"/>
    <d v="2025-05-09T00:00:00"/>
    <m/>
    <n v="184.38"/>
    <d v="2025-06-08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8800"/>
    <d v="2025-05-12T00:00:00"/>
    <n v="335501"/>
    <d v="2025-05-14T00:00:00"/>
    <m/>
    <n v="138.28"/>
    <d v="2025-06-13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28801"/>
    <d v="2025-05-12T00:00:00"/>
    <n v="335502"/>
    <d v="2025-05-14T00:00:00"/>
    <m/>
    <n v="184.38"/>
    <d v="2025-06-1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9000"/>
    <d v="2025-05-12T00:00:00"/>
    <n v="335701"/>
    <d v="2025-05-14T00:00:00"/>
    <m/>
    <n v="230.47"/>
    <d v="2025-06-13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"/>
    <n v="185676"/>
    <d v="2025-05-13T00:00:00"/>
    <n v="1966310"/>
    <d v="2025-05-13T00:00:00"/>
    <d v="2025-04-01T00:00:00"/>
    <n v="667.2"/>
    <d v="2025-06-12T00:00:00"/>
    <s v="E0210709"/>
    <s v="PD021709"/>
    <s v="PREFEITURA - CADASTRO"/>
    <n v="635.16999999999996"/>
    <d v="2025-04-01T00:00:00"/>
    <x v="0"/>
    <s v="NR. 17/2021"/>
    <s v="17/2021"/>
    <s v="PD-PRC-2021/03253-359.00001180/2025-44-APPS/ITO"/>
    <s v="2 - FATURADO"/>
    <n v="0"/>
    <x v="0"/>
    <x v="0"/>
    <m/>
  </r>
  <r>
    <x v="1236"/>
    <s v="45.547.403/0001-93"/>
    <s v="NF SERVICOS DO"/>
    <n v="329248"/>
    <d v="2025-05-13T00:00:00"/>
    <n v="335949"/>
    <d v="2025-05-14T00:00:00"/>
    <m/>
    <n v="230.47"/>
    <d v="2025-06-13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29355"/>
    <d v="2025-05-13T00:00:00"/>
    <n v="336056"/>
    <d v="2025-05-14T00:00:00"/>
    <m/>
    <n v="184.38"/>
    <d v="2025-06-13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29357"/>
    <d v="2025-05-13T00:00:00"/>
    <n v="336058"/>
    <d v="2025-05-14T00:00:00"/>
    <m/>
    <n v="230.47"/>
    <d v="2025-06-13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29524"/>
    <d v="2025-05-14T00:00:00"/>
    <n v="336226"/>
    <d v="2025-05-15T00:00:00"/>
    <m/>
    <n v="414.85"/>
    <d v="2025-06-14T00:00:00"/>
    <s v="E0201087"/>
    <s v="PD201087"/>
    <s v="Serviços de Publicidade Eletrônica"/>
    <n v="394.94"/>
    <m/>
    <x v="0"/>
    <m/>
    <m/>
    <m/>
    <s v="2 - FATURADO"/>
    <n v="0"/>
    <x v="0"/>
    <x v="1"/>
    <m/>
  </r>
  <r>
    <x v="1236"/>
    <s v="45.547.403/0001-93"/>
    <s v="NF SERVICOS DO"/>
    <n v="329525"/>
    <d v="2025-05-14T00:00:00"/>
    <n v="336227"/>
    <d v="2025-05-15T00:00:00"/>
    <m/>
    <n v="138.28"/>
    <d v="2025-06-14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0042"/>
    <d v="2025-05-15T00:00:00"/>
    <n v="336745"/>
    <d v="2025-05-16T00:00:00"/>
    <m/>
    <n v="184.38"/>
    <d v="2025-06-15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043"/>
    <d v="2025-05-15T00:00:00"/>
    <n v="336746"/>
    <d v="2025-05-16T00:00:00"/>
    <m/>
    <n v="230.47"/>
    <d v="2025-06-15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30133"/>
    <d v="2025-05-16T00:00:00"/>
    <n v="336841"/>
    <d v="2025-05-19T00:00:00"/>
    <m/>
    <n v="138.28"/>
    <d v="2025-06-1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0618"/>
    <d v="2025-05-19T00:00:00"/>
    <n v="337326"/>
    <d v="2025-05-20T00:00:00"/>
    <m/>
    <n v="184.38"/>
    <d v="2025-06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619"/>
    <d v="2025-05-19T00:00:00"/>
    <n v="337327"/>
    <d v="2025-05-20T00:00:00"/>
    <m/>
    <n v="184.38"/>
    <d v="2025-06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620"/>
    <d v="2025-05-19T00:00:00"/>
    <n v="337328"/>
    <d v="2025-05-20T00:00:00"/>
    <m/>
    <n v="138.28"/>
    <d v="2025-06-19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0621"/>
    <d v="2025-05-19T00:00:00"/>
    <n v="337329"/>
    <d v="2025-05-20T00:00:00"/>
    <m/>
    <n v="184.38"/>
    <d v="2025-06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912"/>
    <d v="2025-05-20T00:00:00"/>
    <n v="337621"/>
    <d v="2025-05-21T00:00:00"/>
    <m/>
    <n v="184.38"/>
    <d v="2025-06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913"/>
    <d v="2025-05-20T00:00:00"/>
    <n v="337622"/>
    <d v="2025-05-21T00:00:00"/>
    <m/>
    <n v="184.38"/>
    <d v="2025-06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914"/>
    <d v="2025-05-20T00:00:00"/>
    <n v="337623"/>
    <d v="2025-05-21T00:00:00"/>
    <m/>
    <n v="230.47"/>
    <d v="2025-06-20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30915"/>
    <d v="2025-05-20T00:00:00"/>
    <n v="337624"/>
    <d v="2025-05-21T00:00:00"/>
    <m/>
    <n v="138.28"/>
    <d v="2025-06-2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0916"/>
    <d v="2025-05-20T00:00:00"/>
    <n v="337625"/>
    <d v="2025-05-21T00:00:00"/>
    <m/>
    <n v="184.38"/>
    <d v="2025-06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917"/>
    <d v="2025-05-20T00:00:00"/>
    <n v="337626"/>
    <d v="2025-05-21T00:00:00"/>
    <m/>
    <n v="184.38"/>
    <d v="2025-06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0918"/>
    <d v="2025-05-20T00:00:00"/>
    <n v="337627"/>
    <d v="2025-05-21T00:00:00"/>
    <m/>
    <n v="184.38"/>
    <d v="2025-06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1361"/>
    <d v="2025-05-21T00:00:00"/>
    <n v="338070"/>
    <d v="2025-05-22T00:00:00"/>
    <m/>
    <n v="230.47"/>
    <d v="2025-06-2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31694"/>
    <d v="2025-05-22T00:00:00"/>
    <n v="338407"/>
    <d v="2025-05-23T00:00:00"/>
    <m/>
    <n v="184.38"/>
    <d v="2025-06-2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1747"/>
    <d v="2025-05-22T00:00:00"/>
    <n v="338460"/>
    <d v="2025-05-23T00:00:00"/>
    <m/>
    <n v="138.28"/>
    <d v="2025-06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1748"/>
    <d v="2025-05-22T00:00:00"/>
    <n v="338461"/>
    <d v="2025-05-23T00:00:00"/>
    <m/>
    <n v="184.38"/>
    <d v="2025-06-2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1919"/>
    <d v="2025-05-23T00:00:00"/>
    <n v="338635"/>
    <d v="2025-05-26T00:00:00"/>
    <m/>
    <n v="184.38"/>
    <d v="2025-06-25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2282"/>
    <d v="2025-05-26T00:00:00"/>
    <n v="339001"/>
    <d v="2025-05-27T00:00:00"/>
    <m/>
    <n v="138.28"/>
    <d v="2025-06-2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13"/>
    <d v="2025-05-27T00:00:00"/>
    <n v="339432"/>
    <d v="2025-05-28T00:00:00"/>
    <m/>
    <n v="230.47"/>
    <d v="2025-06-2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236"/>
    <s v="45.547.403/0001-93"/>
    <s v="NF SERVICOS DO"/>
    <n v="332714"/>
    <d v="2025-05-27T00:00:00"/>
    <n v="339433"/>
    <d v="2025-05-28T00:00:00"/>
    <m/>
    <n v="184.38"/>
    <d v="2025-06-2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2715"/>
    <d v="2025-05-27T00:00:00"/>
    <n v="339434"/>
    <d v="2025-05-28T00:00:00"/>
    <m/>
    <n v="184.38"/>
    <d v="2025-06-2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6"/>
    <s v="45.547.403/0001-93"/>
    <s v="NF SERVICOS DO"/>
    <n v="332716"/>
    <d v="2025-05-27T00:00:00"/>
    <n v="339435"/>
    <d v="2025-05-28T00:00:00"/>
    <m/>
    <n v="138.28"/>
    <d v="2025-06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17"/>
    <d v="2025-05-27T00:00:00"/>
    <n v="339436"/>
    <d v="2025-05-28T00:00:00"/>
    <m/>
    <n v="138.28"/>
    <d v="2025-06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18"/>
    <d v="2025-05-27T00:00:00"/>
    <n v="339437"/>
    <d v="2025-05-28T00:00:00"/>
    <m/>
    <n v="138.28"/>
    <d v="2025-06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19"/>
    <d v="2025-05-27T00:00:00"/>
    <n v="339438"/>
    <d v="2025-05-28T00:00:00"/>
    <m/>
    <n v="138.28"/>
    <d v="2025-06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20"/>
    <d v="2025-05-27T00:00:00"/>
    <n v="339439"/>
    <d v="2025-05-28T00:00:00"/>
    <m/>
    <n v="138.28"/>
    <d v="2025-06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236"/>
    <s v="45.547.403/0001-93"/>
    <s v="NF SERVICOS DO"/>
    <n v="332721"/>
    <d v="2025-05-27T00:00:00"/>
    <n v="339440"/>
    <d v="2025-05-28T00:00:00"/>
    <m/>
    <n v="184.38"/>
    <d v="2025-06-2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237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- CADASTR0"/>
    <n v="4549.8900000000003"/>
    <d v="2024-10-01T00:00:00"/>
    <x v="0"/>
    <n v="126"/>
    <m/>
    <s v="359.00006253/2024-11-ITO/APPS"/>
    <s v="2 - FATURADO"/>
    <n v="168"/>
    <x v="2"/>
    <x v="0"/>
    <m/>
  </r>
  <r>
    <x v="1237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159"/>
    <x v="2"/>
    <x v="2"/>
    <m/>
  </r>
  <r>
    <x v="1237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159"/>
    <x v="2"/>
    <x v="2"/>
    <m/>
  </r>
  <r>
    <x v="1237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159"/>
    <x v="2"/>
    <x v="2"/>
    <m/>
  </r>
  <r>
    <x v="1237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159"/>
    <x v="2"/>
    <x v="2"/>
    <m/>
  </r>
  <r>
    <x v="1237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127"/>
    <x v="3"/>
    <x v="2"/>
    <m/>
  </r>
  <r>
    <x v="1237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- CADASTR0"/>
    <n v="4774.83"/>
    <d v="2024-12-01T00:00:00"/>
    <x v="0"/>
    <n v="126"/>
    <m/>
    <s v="359.00006253/2024-11-ITO/APPS"/>
    <s v="2 - FATURADO"/>
    <n v="110"/>
    <x v="6"/>
    <x v="0"/>
    <m/>
  </r>
  <r>
    <x v="1237"/>
    <s v="45.550.167/0001-64"/>
    <s v="ND-POUPATEMPO 4.0"/>
    <n v="5660"/>
    <d v="2025-02-05T00:00:00"/>
    <s v="PPT00707"/>
    <s v="PPT00707"/>
    <d v="2025-02-01T00:00:00"/>
    <n v="15982.79"/>
    <d v="2025-03-07T00:00:00"/>
    <s v="PPT00707"/>
    <s v="PP00707"/>
    <s v="IMPLANTACAO E OPERACAO DO POUPATEMPO IGUAPE"/>
    <n v="15982.79"/>
    <d v="2025-02-01T00:00:00"/>
    <x v="0"/>
    <m/>
    <s v="PD-PRC-2022/01762"/>
    <m/>
    <s v="2 - FATURADO"/>
    <n v="84"/>
    <x v="8"/>
    <x v="13"/>
    <m/>
  </r>
  <r>
    <x v="1237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- CADASTR0"/>
    <n v="2402.75"/>
    <d v="2025-01-01T00:00:00"/>
    <x v="0"/>
    <n v="126"/>
    <m/>
    <s v="359.00006253/2024-11-ITO/APPS"/>
    <s v="2 - FATURADO"/>
    <n v="77"/>
    <x v="8"/>
    <x v="0"/>
    <m/>
  </r>
  <r>
    <x v="1237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270"/>
    <d v="2025-02-01T00:00:00"/>
    <x v="0"/>
    <s v="082/2023"/>
    <s v="549/2023"/>
    <s v="359.00002708/2023-31 ITO"/>
    <s v="2 - FATURADO"/>
    <n v="48"/>
    <x v="5"/>
    <x v="0"/>
    <m/>
  </r>
  <r>
    <x v="1237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- CADASTR0"/>
    <n v="2627.69"/>
    <d v="2025-02-01T00:00:00"/>
    <x v="0"/>
    <n v="126"/>
    <m/>
    <s v="359.00006253/2024-11-ITO/APPS"/>
    <s v="2 - FATURADO"/>
    <n v="47"/>
    <x v="5"/>
    <x v="0"/>
    <m/>
  </r>
  <r>
    <x v="1237"/>
    <s v="45.550.167/0001-64"/>
    <s v="NF SERVICOS"/>
    <n v="183141"/>
    <d v="2025-04-07T00:00:00"/>
    <n v="1950896"/>
    <d v="2025-04-07T00:00:00"/>
    <d v="2025-03-01T00:00:00"/>
    <n v="5234.8"/>
    <d v="2025-05-07T00:00:00"/>
    <s v="E0230276"/>
    <s v="PD023244"/>
    <s v="OFFICE BASICO E  EMAIL COMO SERVIÇO"/>
    <n v="4983.53"/>
    <d v="2025-03-01T00:00:00"/>
    <x v="0"/>
    <s v="082/2023"/>
    <s v="549/2023"/>
    <s v="359.00002708/2023-31 ITO"/>
    <s v="2 - FATURADO"/>
    <n v="23"/>
    <x v="7"/>
    <x v="0"/>
    <m/>
  </r>
  <r>
    <x v="1237"/>
    <s v="45.550.167/0001-64"/>
    <s v="NF SERVICOS"/>
    <n v="183660"/>
    <d v="2025-04-08T00:00:00"/>
    <n v="1951415"/>
    <d v="2025-04-08T00:00:00"/>
    <d v="2025-03-01T00:00:00"/>
    <n v="966.6"/>
    <d v="2025-05-08T00:00:00"/>
    <s v="E0240657"/>
    <s v="PD024657"/>
    <s v="PREFEITURA - CADASTR0"/>
    <n v="920.2"/>
    <d v="2025-03-01T00:00:00"/>
    <x v="0"/>
    <n v="126"/>
    <m/>
    <s v="359.00006253/2024-11-ITO/APPS"/>
    <s v="2 - FATURADO"/>
    <n v="22"/>
    <x v="7"/>
    <x v="0"/>
    <m/>
  </r>
  <r>
    <x v="1237"/>
    <s v="45.550.167/0001-64"/>
    <s v="NF SERVICOS DO"/>
    <n v="326443"/>
    <d v="2025-04-29T00:00:00"/>
    <n v="333133"/>
    <d v="2025-04-29T00:00:00"/>
    <m/>
    <n v="221.26"/>
    <d v="2025-05-29T00:00:00"/>
    <s v="E0220613"/>
    <s v="PD022613"/>
    <s v="Serviços de Publicidade Eletrônica"/>
    <n v="210.64"/>
    <m/>
    <x v="0"/>
    <m/>
    <m/>
    <m/>
    <s v="2 - FATURADO"/>
    <n v="1"/>
    <x v="7"/>
    <x v="1"/>
    <m/>
  </r>
  <r>
    <x v="1237"/>
    <s v="45.550.167/0001-64"/>
    <s v="ND-POUPATEMPO 4.0"/>
    <n v="6158"/>
    <d v="2025-05-06T00:00:00"/>
    <s v="PPT00707"/>
    <s v="PPT00707"/>
    <d v="2025-05-01T00:00:00"/>
    <n v="15982.79"/>
    <d v="2025-06-05T00:00:00"/>
    <s v="PPT00707"/>
    <s v="PP00707"/>
    <s v="IMPLANTACAO E OPERACAO DO POUPATEMPO IGUAPE"/>
    <n v="15982.79"/>
    <d v="2025-05-01T00:00:00"/>
    <x v="0"/>
    <m/>
    <s v="PD-PRC-2022/01762"/>
    <m/>
    <s v="2 - FATURADO"/>
    <n v="0"/>
    <x v="0"/>
    <x v="13"/>
    <m/>
  </r>
  <r>
    <x v="1237"/>
    <s v="45.550.167/0001-64"/>
    <s v="NF SERVICOS"/>
    <n v="185574"/>
    <d v="2025-05-12T00:00:00"/>
    <n v="1966208"/>
    <d v="2025-05-12T00:00:00"/>
    <d v="2025-04-01T00:00:00"/>
    <n v="5234.8"/>
    <d v="2025-06-11T00:00:00"/>
    <s v="E0230276"/>
    <s v="PD023244"/>
    <s v="OFFICE BASICO E  EMAIL COMO SERVIÇO"/>
    <n v="4983.53"/>
    <d v="2025-04-01T00:00:00"/>
    <x v="0"/>
    <s v="082/2023"/>
    <s v="549/2023"/>
    <s v="359.00002708/2023-31 ITO"/>
    <s v="2 - FATURADO"/>
    <n v="0"/>
    <x v="0"/>
    <x v="0"/>
    <m/>
  </r>
  <r>
    <x v="1237"/>
    <s v="45.550.167/0001-64"/>
    <s v="NF SERVICOS"/>
    <n v="185756"/>
    <d v="2025-05-13T00:00:00"/>
    <n v="1966390"/>
    <d v="2025-05-13T00:00:00"/>
    <d v="2025-04-01T00:00:00"/>
    <n v="2910.54"/>
    <d v="2025-06-12T00:00:00"/>
    <s v="E0240657"/>
    <s v="PD024657"/>
    <s v="PREFEITURA - CADASTR0"/>
    <n v="2770.83"/>
    <d v="2025-04-01T00:00:00"/>
    <x v="0"/>
    <n v="126"/>
    <m/>
    <s v="359.00006253/2024-11-ITO/APPS"/>
    <s v="2 - FATURADO"/>
    <n v="0"/>
    <x v="0"/>
    <x v="0"/>
    <m/>
  </r>
  <r>
    <x v="1237"/>
    <s v="45.550.167/0001-64"/>
    <s v="NF SERVICOS DO"/>
    <n v="331677"/>
    <d v="2025-05-22T00:00:00"/>
    <n v="338390"/>
    <d v="2025-05-23T00:00:00"/>
    <m/>
    <n v="221.26"/>
    <d v="2025-06-22T00:00:00"/>
    <s v="E0220613"/>
    <s v="PD022613"/>
    <s v="Serviços de Publicidade Eletrônica"/>
    <n v="210.64"/>
    <m/>
    <x v="0"/>
    <m/>
    <m/>
    <m/>
    <s v="2 - FATURADO"/>
    <n v="0"/>
    <x v="0"/>
    <x v="1"/>
    <m/>
  </r>
  <r>
    <x v="1238"/>
    <s v="45.623.600/0001-44"/>
    <s v="NF SERVICOS DO"/>
    <n v="326915"/>
    <d v="2025-04-30T00:00:00"/>
    <n v="333606"/>
    <d v="2025-05-02T00:00:00"/>
    <m/>
    <n v="276.57"/>
    <d v="2025-06-01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38"/>
    <s v="45.623.600/0001-44"/>
    <s v="NF SERVICOS DO"/>
    <n v="328707"/>
    <d v="2025-05-09T00:00:00"/>
    <n v="335402"/>
    <d v="2025-05-12T00:00:00"/>
    <m/>
    <n v="276.57"/>
    <d v="2025-06-11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38"/>
    <s v="45.623.600/0001-44"/>
    <s v="NF SERVICOS DO"/>
    <n v="329076"/>
    <d v="2025-05-12T00:00:00"/>
    <n v="335777"/>
    <d v="2025-05-14T00:00:00"/>
    <m/>
    <n v="368.76"/>
    <d v="2025-06-13T00:00:00"/>
    <s v="E0230946"/>
    <s v="PD023946"/>
    <s v="Serviços de Publicidade Eletrônica"/>
    <n v="351.06"/>
    <m/>
    <x v="0"/>
    <m/>
    <m/>
    <m/>
    <s v="2 - FATURADO"/>
    <n v="0"/>
    <x v="0"/>
    <x v="1"/>
    <m/>
  </r>
  <r>
    <x v="1238"/>
    <s v="45.623.600/0001-44"/>
    <s v="NF SERVICOS"/>
    <n v="185829"/>
    <d v="2025-05-13T00:00:00"/>
    <n v="1966463"/>
    <d v="2025-05-13T00:00:00"/>
    <d v="2025-04-01T00:00:00"/>
    <n v="892"/>
    <d v="2025-06-12T00:00:00"/>
    <s v="E0220578"/>
    <s v="PD022578"/>
    <s v="PREFEITURA - CADASTRO"/>
    <n v="849.18"/>
    <d v="2025-04-01T00:00:00"/>
    <x v="0"/>
    <s v="34/2022"/>
    <s v="127/2022 - 10/2022"/>
    <s v="PD-PRC-2022/03082 - 359.00007654/2024-81 - APPS ITO"/>
    <s v="2 - FATURADO"/>
    <n v="0"/>
    <x v="0"/>
    <x v="0"/>
    <m/>
  </r>
  <r>
    <x v="1238"/>
    <s v="45.623.600/0001-44"/>
    <s v="NF SERVICOS DO"/>
    <n v="329320"/>
    <d v="2025-05-13T00:00:00"/>
    <n v="336021"/>
    <d v="2025-05-14T00:00:00"/>
    <m/>
    <n v="322.67"/>
    <d v="2025-06-13T00:00:00"/>
    <s v="E0230946"/>
    <s v="PD023946"/>
    <s v="Serviços de Publicidade Eletrônica"/>
    <n v="307.18"/>
    <m/>
    <x v="0"/>
    <m/>
    <m/>
    <m/>
    <s v="2 - FATURADO"/>
    <n v="0"/>
    <x v="0"/>
    <x v="1"/>
    <m/>
  </r>
  <r>
    <x v="1238"/>
    <s v="45.623.600/0001-44"/>
    <s v="NF SERVICOS DO"/>
    <n v="330456"/>
    <d v="2025-05-19T00:00:00"/>
    <n v="337164"/>
    <d v="2025-05-20T00:00:00"/>
    <m/>
    <n v="599.23"/>
    <d v="2025-06-19T00:00:00"/>
    <s v="E0230946"/>
    <s v="PD023946"/>
    <s v="Serviços de Publicidade Eletrônica"/>
    <n v="570.47"/>
    <m/>
    <x v="0"/>
    <m/>
    <m/>
    <m/>
    <s v="2 - FATURADO"/>
    <n v="0"/>
    <x v="0"/>
    <x v="1"/>
    <m/>
  </r>
  <r>
    <x v="1238"/>
    <s v="45.623.600/0001-44"/>
    <s v="NF SERVICOS DO"/>
    <n v="332551"/>
    <d v="2025-05-27T00:00:00"/>
    <n v="339270"/>
    <d v="2025-05-28T00:00:00"/>
    <m/>
    <n v="368.76"/>
    <d v="2025-06-27T00:00:00"/>
    <s v="E0230946"/>
    <s v="PD023946"/>
    <s v="Serviços de Publicidade Eletrônica"/>
    <n v="351.06"/>
    <m/>
    <x v="0"/>
    <m/>
    <m/>
    <m/>
    <s v="2 - FATURADO"/>
    <n v="0"/>
    <x v="0"/>
    <x v="1"/>
    <m/>
  </r>
  <r>
    <x v="1238"/>
    <s v="45.623.600/0001-44"/>
    <s v="NF SERVICOS DO"/>
    <n v="332552"/>
    <d v="2025-05-27T00:00:00"/>
    <n v="339271"/>
    <d v="2025-05-28T00:00:00"/>
    <m/>
    <n v="276.57"/>
    <d v="2025-06-27T00:00:00"/>
    <s v="E0230946"/>
    <s v="PD023946"/>
    <s v="Serviços de Publicidade Eletrônica"/>
    <n v="263.29000000000002"/>
    <m/>
    <x v="0"/>
    <m/>
    <m/>
    <m/>
    <s v="2 - FATURADO"/>
    <n v="0"/>
    <x v="0"/>
    <x v="1"/>
    <m/>
  </r>
  <r>
    <x v="1239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140"/>
    <x v="3"/>
    <x v="2"/>
    <m/>
  </r>
  <r>
    <x v="1239"/>
    <s v="45.660.610/0001-50"/>
    <s v="NF SERVICOS DO"/>
    <n v="327310"/>
    <d v="2025-05-07T00:00:00"/>
    <n v="334002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312"/>
    <d v="2025-05-07T00:00:00"/>
    <n v="334004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354"/>
    <d v="2025-05-07T00:00:00"/>
    <n v="334046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372"/>
    <d v="2025-05-07T00:00:00"/>
    <n v="334064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404"/>
    <d v="2025-05-07T00:00:00"/>
    <n v="334096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405"/>
    <d v="2025-05-07T00:00:00"/>
    <n v="334097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433"/>
    <d v="2025-05-07T00:00:00"/>
    <n v="334125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434"/>
    <d v="2025-05-07T00:00:00"/>
    <n v="334126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436"/>
    <d v="2025-05-07T00:00:00"/>
    <n v="334128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501"/>
    <d v="2025-05-07T00:00:00"/>
    <n v="334193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39"/>
    <s v="45.660.610/0001-50"/>
    <s v="NF SERVICOS DO"/>
    <n v="327504"/>
    <d v="2025-05-07T00:00:00"/>
    <n v="334196"/>
    <d v="2025-05-07T00:00:00"/>
    <m/>
    <n v="230.47"/>
    <d v="2025-06-06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240"/>
    <s v="45.663.556/0001-04"/>
    <s v="NF SERVICOS DO"/>
    <n v="309952"/>
    <d v="2025-02-11T00:00:00"/>
    <n v="316547"/>
    <d v="2025-02-12T00:00:00"/>
    <m/>
    <n v="184.38"/>
    <d v="2025-03-14T00:00:00"/>
    <s v="E0220765"/>
    <s v="PD022765"/>
    <s v="Serviços de Publicidade Eletrônica"/>
    <n v="175.53"/>
    <m/>
    <x v="0"/>
    <m/>
    <m/>
    <m/>
    <s v="2 - FATURADO"/>
    <n v="77"/>
    <x v="8"/>
    <x v="1"/>
    <m/>
  </r>
  <r>
    <x v="1241"/>
    <s v="45.665.890/0001-99"/>
    <s v="NF SERVICOS DO"/>
    <n v="331790"/>
    <d v="2025-05-23T00:00:00"/>
    <n v="338506"/>
    <d v="2025-05-26T00:00:00"/>
    <m/>
    <n v="276.57"/>
    <d v="2025-06-25T00:00:00"/>
    <s v="E0220644"/>
    <s v="PD022644"/>
    <s v="Serviços de Publicidade Eletrônica"/>
    <n v="263.29000000000002"/>
    <m/>
    <x v="0"/>
    <m/>
    <m/>
    <m/>
    <s v="2 - FATURADO"/>
    <n v="0"/>
    <x v="0"/>
    <x v="1"/>
    <m/>
  </r>
  <r>
    <x v="1241"/>
    <s v="45.665.890/0001-99"/>
    <s v="NF SERVICOS DO"/>
    <n v="331804"/>
    <d v="2025-05-23T00:00:00"/>
    <n v="338520"/>
    <d v="2025-05-26T00:00:00"/>
    <m/>
    <n v="276.57"/>
    <d v="2025-06-25T00:00:00"/>
    <s v="E0220644"/>
    <s v="PD022644"/>
    <s v="Serviços de Publicidade Eletrônica"/>
    <n v="263.29000000000002"/>
    <m/>
    <x v="0"/>
    <m/>
    <m/>
    <m/>
    <s v="2 - FATURADO"/>
    <n v="0"/>
    <x v="0"/>
    <x v="1"/>
    <m/>
  </r>
  <r>
    <x v="1241"/>
    <s v="45.665.890/0001-99"/>
    <s v="NF SERVICOS DO"/>
    <n v="331882"/>
    <d v="2025-05-23T00:00:00"/>
    <n v="338598"/>
    <d v="2025-05-26T00:00:00"/>
    <m/>
    <n v="276.57"/>
    <d v="2025-06-25T00:00:00"/>
    <s v="E0220644"/>
    <s v="PD022644"/>
    <s v="Serviços de Publicidade Eletrônica"/>
    <n v="263.29000000000002"/>
    <m/>
    <x v="0"/>
    <m/>
    <m/>
    <m/>
    <s v="2 - FATURADO"/>
    <n v="0"/>
    <x v="0"/>
    <x v="1"/>
    <m/>
  </r>
  <r>
    <x v="1241"/>
    <s v="45.665.890/0001-99"/>
    <s v="NF SERVICOS DO"/>
    <n v="332026"/>
    <d v="2025-05-23T00:00:00"/>
    <n v="338742"/>
    <d v="2025-05-26T00:00:00"/>
    <m/>
    <n v="276.57"/>
    <d v="2025-06-25T00:00:00"/>
    <s v="E0220644"/>
    <s v="PD022644"/>
    <s v="Serviços de Publicidade Eletrônica"/>
    <n v="263.29000000000002"/>
    <m/>
    <x v="0"/>
    <m/>
    <m/>
    <m/>
    <s v="2 - FATURADO"/>
    <n v="0"/>
    <x v="0"/>
    <x v="1"/>
    <m/>
  </r>
  <r>
    <x v="1241"/>
    <s v="45.665.890/0001-99"/>
    <s v="NF SERVICOS DO"/>
    <n v="332033"/>
    <d v="2025-05-23T00:00:00"/>
    <n v="338749"/>
    <d v="2025-05-26T00:00:00"/>
    <m/>
    <n v="276.57"/>
    <d v="2025-06-25T00:00:00"/>
    <s v="E0220644"/>
    <s v="PD022644"/>
    <s v="Serviços de Publicidade Eletrônica"/>
    <n v="263.29000000000002"/>
    <m/>
    <x v="0"/>
    <m/>
    <m/>
    <m/>
    <s v="2 - FATURADO"/>
    <n v="0"/>
    <x v="0"/>
    <x v="1"/>
    <m/>
  </r>
  <r>
    <x v="1242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117"/>
    <x v="6"/>
    <x v="2"/>
    <m/>
  </r>
  <r>
    <x v="1242"/>
    <s v="45.671.120/0001-59"/>
    <s v="ND-POUPATEMPO 4.0"/>
    <n v="6211"/>
    <d v="2025-05-06T00:00:00"/>
    <s v="PPT00696"/>
    <s v="PPT00696"/>
    <d v="2025-05-01T00:00:00"/>
    <n v="19995.400000000001"/>
    <d v="2025-06-05T00:00:00"/>
    <s v="PPT00696"/>
    <s v="PP00696"/>
    <s v="IMPLANTACAO E OPERACAO DO POUPATEMPO DOIS CORREGOS"/>
    <n v="19995.400000000001"/>
    <d v="2025-05-01T00:00:00"/>
    <x v="0"/>
    <m/>
    <s v="PD-PRC-2022/01451"/>
    <m/>
    <s v="2 - FATURADO"/>
    <n v="0"/>
    <x v="0"/>
    <x v="13"/>
    <m/>
  </r>
  <r>
    <x v="1242"/>
    <s v="45.671.120/0001-59"/>
    <s v="NF SERVICOS DO"/>
    <n v="328159"/>
    <d v="2025-05-08T00:00:00"/>
    <n v="334852"/>
    <d v="2025-05-09T00:00:00"/>
    <m/>
    <n v="737.52"/>
    <d v="2025-06-08T00:00:00"/>
    <s v="E0221015"/>
    <s v="PD221015"/>
    <s v="Serviços de Publicidade Eletrônica"/>
    <n v="702.12"/>
    <m/>
    <x v="0"/>
    <m/>
    <m/>
    <m/>
    <s v="2 - FATURADO"/>
    <n v="0"/>
    <x v="0"/>
    <x v="1"/>
    <m/>
  </r>
  <r>
    <x v="1242"/>
    <s v="45.671.120/0001-59"/>
    <s v="NF SERVICOS"/>
    <n v="185662"/>
    <d v="2025-05-13T00:00:00"/>
    <n v="1966296"/>
    <d v="2025-05-13T00:00:00"/>
    <d v="2025-04-01T00:00:00"/>
    <n v="644.4"/>
    <d v="2025-06-12T00:00:00"/>
    <s v="E0240621"/>
    <s v="PD024621"/>
    <s v="PREFEITURA - CADASTRO"/>
    <n v="613.47"/>
    <d v="2025-04-01T00:00:00"/>
    <x v="0"/>
    <s v="71/2024"/>
    <s v="75/2024"/>
    <s v="359.00004217/2024-13  APPS/ITO"/>
    <s v="2 - FATURADO"/>
    <n v="0"/>
    <x v="0"/>
    <x v="0"/>
    <m/>
  </r>
  <r>
    <x v="1242"/>
    <s v="45.671.120/0001-59"/>
    <s v="NF SERVICOS DO"/>
    <n v="330548"/>
    <d v="2025-05-19T00:00:00"/>
    <n v="337256"/>
    <d v="2025-05-20T00:00:00"/>
    <m/>
    <n v="599.23"/>
    <d v="2025-06-19T00:00:00"/>
    <s v="E0221015"/>
    <s v="PD221015"/>
    <s v="Serviços de Publicidade Eletrônica"/>
    <n v="570.47"/>
    <m/>
    <x v="0"/>
    <m/>
    <m/>
    <m/>
    <s v="2 - FATURADO"/>
    <n v="0"/>
    <x v="0"/>
    <x v="1"/>
    <m/>
  </r>
  <r>
    <x v="1242"/>
    <s v="45.671.120/0001-59"/>
    <s v="NF SERVICOS DO"/>
    <n v="330873"/>
    <d v="2025-05-20T00:00:00"/>
    <n v="337582"/>
    <d v="2025-05-21T00:00:00"/>
    <m/>
    <n v="138.28"/>
    <d v="2025-06-20T00:00:00"/>
    <s v="E0221015"/>
    <s v="PD221015"/>
    <s v="Serviços de Publicidade Eletrônica"/>
    <n v="131.63999999999999"/>
    <m/>
    <x v="0"/>
    <m/>
    <m/>
    <m/>
    <s v="2 - FATURADO"/>
    <n v="0"/>
    <x v="0"/>
    <x v="1"/>
    <m/>
  </r>
  <r>
    <x v="1242"/>
    <s v="45.671.120/0001-59"/>
    <s v="NF SERVICOS DO"/>
    <n v="331626"/>
    <d v="2025-05-22T00:00:00"/>
    <n v="338339"/>
    <d v="2025-05-23T00:00:00"/>
    <m/>
    <n v="368.76"/>
    <d v="2025-06-22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243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167"/>
    <x v="2"/>
    <x v="2"/>
    <m/>
  </r>
  <r>
    <x v="1243"/>
    <s v="45.678.000/0001-83"/>
    <s v="NF SERVICOS"/>
    <n v="185764"/>
    <d v="2025-05-13T00:00:00"/>
    <n v="1966398"/>
    <d v="2025-05-13T00:00:00"/>
    <d v="2025-04-01T00:00:00"/>
    <n v="6971.51"/>
    <d v="2025-06-12T00:00:00"/>
    <s v="E0210691"/>
    <s v="PD021691"/>
    <s v="PREFEITURA - CADASTRO"/>
    <n v="6636.88"/>
    <d v="2025-04-01T00:00:00"/>
    <x v="0"/>
    <s v="NR. 002/2021"/>
    <m/>
    <s v="PD-PRC-2021/03242-359.00011639/2024-37-APPS/ITO"/>
    <s v="2 - FATURADO"/>
    <n v="0"/>
    <x v="0"/>
    <x v="0"/>
    <m/>
  </r>
  <r>
    <x v="1243"/>
    <s v="45.678.000/0001-83"/>
    <s v="NF SERVICOS DO"/>
    <n v="331324"/>
    <d v="2025-05-21T00:00:00"/>
    <n v="338033"/>
    <d v="2025-05-22T00:00:00"/>
    <m/>
    <n v="276.57"/>
    <d v="2025-06-21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43"/>
    <s v="45.678.000/0001-83"/>
    <s v="NF SERVICOS DO"/>
    <n v="331325"/>
    <d v="2025-05-21T00:00:00"/>
    <n v="338034"/>
    <d v="2025-05-22T00:00:00"/>
    <m/>
    <n v="276.57"/>
    <d v="2025-06-21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43"/>
    <s v="45.678.000/0001-83"/>
    <s v="NF SERVICOS DO"/>
    <n v="332736"/>
    <d v="2025-05-27T00:00:00"/>
    <n v="339455"/>
    <d v="2025-05-28T00:00:00"/>
    <m/>
    <n v="276.57"/>
    <d v="2025-06-27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243"/>
    <s v="45.678.000/0001-83"/>
    <s v="NF SERVICOS DO"/>
    <n v="332737"/>
    <d v="2025-05-27T00:00:00"/>
    <n v="339456"/>
    <d v="2025-05-28T00:00:00"/>
    <m/>
    <n v="322.67"/>
    <d v="2025-06-27T00:00:00"/>
    <s v="E0201517"/>
    <s v="PD201517"/>
    <s v="Serviços de Publicidade Eletrônica"/>
    <n v="307.18"/>
    <m/>
    <x v="0"/>
    <m/>
    <m/>
    <m/>
    <s v="2 - FATURADO"/>
    <n v="0"/>
    <x v="0"/>
    <x v="1"/>
    <m/>
  </r>
  <r>
    <x v="1244"/>
    <s v="45.685.120/0001-08"/>
    <s v="NF SERVICOS DO"/>
    <n v="332207"/>
    <d v="2025-05-26T00:00:00"/>
    <n v="338926"/>
    <d v="2025-05-27T00:00:00"/>
    <m/>
    <n v="368.76"/>
    <d v="2025-06-26T00:00:00"/>
    <s v="E0230945"/>
    <s v="PD023945"/>
    <s v="Serviços de Publicidade Eletrônica"/>
    <n v="351.06"/>
    <m/>
    <x v="0"/>
    <m/>
    <m/>
    <m/>
    <s v="2 - FATURADO"/>
    <n v="0"/>
    <x v="0"/>
    <x v="1"/>
    <m/>
  </r>
  <r>
    <x v="1244"/>
    <s v="45.685.120/0001-08"/>
    <s v="NF SERVICOS DO"/>
    <n v="332210"/>
    <d v="2025-05-26T00:00:00"/>
    <n v="338929"/>
    <d v="2025-05-27T00:00:00"/>
    <m/>
    <n v="230.47"/>
    <d v="2025-06-26T00:00:00"/>
    <s v="E0230945"/>
    <s v="PD023945"/>
    <s v="Serviços de Publicidade Eletrônica"/>
    <n v="219.41"/>
    <m/>
    <x v="0"/>
    <m/>
    <m/>
    <m/>
    <s v="2 - FATURADO"/>
    <n v="0"/>
    <x v="0"/>
    <x v="1"/>
    <m/>
  </r>
  <r>
    <x v="1244"/>
    <s v="45.685.120/0001-08"/>
    <s v="NF SERVICOS DO"/>
    <n v="332220"/>
    <d v="2025-05-26T00:00:00"/>
    <n v="338939"/>
    <d v="2025-05-27T00:00:00"/>
    <m/>
    <n v="230.47"/>
    <d v="2025-06-26T00:00:00"/>
    <s v="E0230945"/>
    <s v="PD023945"/>
    <s v="Serviços de Publicidade Eletrônica"/>
    <n v="219.41"/>
    <m/>
    <x v="0"/>
    <m/>
    <m/>
    <m/>
    <s v="2 - FATURADO"/>
    <n v="0"/>
    <x v="0"/>
    <x v="1"/>
    <m/>
  </r>
  <r>
    <x v="1244"/>
    <s v="45.685.120/0001-08"/>
    <s v="NF SERVICOS DO"/>
    <n v="332492"/>
    <d v="2025-05-27T00:00:00"/>
    <n v="339211"/>
    <d v="2025-05-28T00:00:00"/>
    <m/>
    <n v="460.95"/>
    <d v="2025-06-27T00:00:00"/>
    <s v="E0230945"/>
    <s v="PD023945"/>
    <s v="Serviços de Publicidade Eletrônica"/>
    <n v="438.82"/>
    <m/>
    <x v="0"/>
    <m/>
    <m/>
    <m/>
    <s v="2 - FATURADO"/>
    <n v="0"/>
    <x v="0"/>
    <x v="1"/>
    <m/>
  </r>
  <r>
    <x v="1244"/>
    <s v="45.685.120/0001-08"/>
    <s v="NF SERVICOS DO"/>
    <n v="332553"/>
    <d v="2025-05-27T00:00:00"/>
    <n v="339272"/>
    <d v="2025-05-28T00:00:00"/>
    <m/>
    <n v="230.47"/>
    <d v="2025-06-27T00:00:00"/>
    <s v="E0230945"/>
    <s v="PD023945"/>
    <s v="Serviços de Publicidade Eletrônica"/>
    <n v="219.41"/>
    <m/>
    <x v="0"/>
    <m/>
    <m/>
    <m/>
    <s v="2 - FATURADO"/>
    <n v="0"/>
    <x v="0"/>
    <x v="1"/>
    <m/>
  </r>
  <r>
    <x v="1244"/>
    <s v="45.685.120/0001-08"/>
    <s v="NF SERVICOS DO"/>
    <n v="332555"/>
    <d v="2025-05-27T00:00:00"/>
    <n v="339274"/>
    <d v="2025-05-28T00:00:00"/>
    <m/>
    <n v="184.38"/>
    <d v="2025-06-27T00:00:00"/>
    <s v="E0230945"/>
    <s v="PD023945"/>
    <s v="Serviços de Publicidade Eletrônica"/>
    <n v="175.53"/>
    <m/>
    <x v="0"/>
    <m/>
    <m/>
    <m/>
    <s v="2 - FATURADO"/>
    <n v="0"/>
    <x v="0"/>
    <x v="1"/>
    <m/>
  </r>
  <r>
    <x v="1245"/>
    <s v="45.685.872/0001-79"/>
    <s v="NF SERVICOS DO"/>
    <n v="315955"/>
    <d v="2025-03-13T00:00:00"/>
    <n v="322597"/>
    <d v="2025-03-13T00:00:00"/>
    <m/>
    <n v="774.4"/>
    <d v="2025-04-12T00:00:00"/>
    <s v="E0211042"/>
    <s v="PD211042"/>
    <s v="Serviços de Publicidade Eletrônica"/>
    <n v="737.23"/>
    <m/>
    <x v="0"/>
    <m/>
    <m/>
    <m/>
    <s v="2 - FATURADO"/>
    <n v="48"/>
    <x v="5"/>
    <x v="1"/>
    <m/>
  </r>
  <r>
    <x v="1245"/>
    <s v="45.685.872/0001-79"/>
    <s v="NF SERVICOS DO"/>
    <n v="321203"/>
    <d v="2025-04-07T00:00:00"/>
    <n v="327874"/>
    <d v="2025-04-07T00:00:00"/>
    <m/>
    <n v="451.73"/>
    <d v="2025-05-07T00:00:00"/>
    <s v="E0211042"/>
    <s v="PD211042"/>
    <s v="Serviços de Publicidade Eletrônica"/>
    <n v="430.05"/>
    <m/>
    <x v="0"/>
    <m/>
    <m/>
    <m/>
    <s v="2 - FATURADO"/>
    <n v="23"/>
    <x v="7"/>
    <x v="1"/>
    <m/>
  </r>
  <r>
    <x v="1245"/>
    <s v="45.685.872/0001-79"/>
    <s v="NF SERVICOS"/>
    <n v="185883"/>
    <d v="2025-05-13T00:00:00"/>
    <n v="1966517"/>
    <d v="2025-05-14T00:00:00"/>
    <d v="2025-04-01T00:00:00"/>
    <n v="11359.92"/>
    <d v="2025-06-13T00:00:00"/>
    <s v="E0240646"/>
    <s v="PD024646"/>
    <s v="SISTEMA DE CADASTRO DE MULTAS"/>
    <n v="10814.64"/>
    <d v="2025-04-01T00:00:00"/>
    <x v="0"/>
    <s v="085/2024"/>
    <m/>
    <s v="359.00008763/2024-15 APPS/ ITO"/>
    <s v="2 - FATURADO"/>
    <n v="0"/>
    <x v="0"/>
    <x v="0"/>
    <m/>
  </r>
  <r>
    <x v="1246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100"/>
    <x v="6"/>
    <x v="2"/>
    <m/>
  </r>
  <r>
    <x v="1246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100"/>
    <x v="6"/>
    <x v="2"/>
    <m/>
  </r>
  <r>
    <x v="1246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100"/>
    <x v="6"/>
    <x v="2"/>
    <m/>
  </r>
  <r>
    <x v="1246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100"/>
    <x v="6"/>
    <x v="2"/>
    <m/>
  </r>
  <r>
    <x v="1246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100"/>
    <x v="6"/>
    <x v="2"/>
    <m/>
  </r>
  <r>
    <x v="1246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100"/>
    <x v="6"/>
    <x v="2"/>
    <m/>
  </r>
  <r>
    <x v="1246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100"/>
    <x v="6"/>
    <x v="2"/>
    <m/>
  </r>
  <r>
    <x v="1246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100"/>
    <x v="6"/>
    <x v="2"/>
    <m/>
  </r>
  <r>
    <x v="1246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100"/>
    <x v="6"/>
    <x v="2"/>
    <m/>
  </r>
  <r>
    <x v="1246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100"/>
    <x v="6"/>
    <x v="2"/>
    <m/>
  </r>
  <r>
    <x v="1246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100"/>
    <x v="6"/>
    <x v="2"/>
    <m/>
  </r>
  <r>
    <x v="1246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100"/>
    <x v="6"/>
    <x v="2"/>
    <m/>
  </r>
  <r>
    <x v="1246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100"/>
    <x v="6"/>
    <x v="2"/>
    <m/>
  </r>
  <r>
    <x v="1246"/>
    <s v="45.686.227/0001-70"/>
    <s v="NF SERVICOS"/>
    <n v="179559"/>
    <d v="2025-02-12T00:00:00"/>
    <n v="1921447"/>
    <d v="2025-02-12T00:00:00"/>
    <d v="2025-01-01T00:00:00"/>
    <n v="644.4"/>
    <d v="2025-06-25T00:00:00"/>
    <s v="E0250020"/>
    <s v="PD025016"/>
    <s v="PREFEITURA - CADASTRO"/>
    <n v="613.47"/>
    <d v="2025-01-01T00:00:00"/>
    <x v="0"/>
    <s v="072/2024"/>
    <s v="079/2024"/>
    <s v="359.00010368/2024-01 APPS\ITO"/>
    <s v="2 - FATURADO"/>
    <n v="0"/>
    <x v="0"/>
    <x v="0"/>
    <m/>
  </r>
  <r>
    <x v="1246"/>
    <s v="45.686.227/0001-70"/>
    <s v="NF SERVICOS"/>
    <n v="181432"/>
    <d v="2025-03-14T00:00:00"/>
    <n v="1936255"/>
    <d v="2025-03-14T00:00:00"/>
    <d v="2025-02-01T00:00:00"/>
    <n v="644.4"/>
    <d v="2025-06-25T00:00:00"/>
    <s v="E0250020"/>
    <s v="PD025016"/>
    <s v="PREFEITURA - CADASTRO"/>
    <n v="613.47"/>
    <d v="2025-02-01T00:00:00"/>
    <x v="0"/>
    <s v="072/2024"/>
    <s v="079/2024"/>
    <s v="359.00010368/2024-01 APPS\ITO"/>
    <s v="2 - FATURADO"/>
    <n v="0"/>
    <x v="0"/>
    <x v="0"/>
    <m/>
  </r>
  <r>
    <x v="1246"/>
    <s v="45.686.227/0001-70"/>
    <s v="NF SERVICOS"/>
    <n v="183486"/>
    <d v="2025-04-08T00:00:00"/>
    <n v="1951241"/>
    <d v="2025-04-08T00:00:00"/>
    <d v="2025-03-01T00:00:00"/>
    <n v="644.4"/>
    <d v="2025-06-11T00:00:00"/>
    <s v="E0250020"/>
    <s v="PD025016"/>
    <s v="PREFEITURA - CADASTRO"/>
    <n v="613.47"/>
    <d v="2025-03-01T00:00:00"/>
    <x v="0"/>
    <s v="072/2024"/>
    <s v="079/2024"/>
    <s v="359.00010368/2024-01 APPS\ITO"/>
    <s v="2 - FATURADO"/>
    <n v="0"/>
    <x v="0"/>
    <x v="0"/>
    <m/>
  </r>
  <r>
    <x v="1246"/>
    <s v="45.686.227/0001-70"/>
    <s v="NF SERVICOS"/>
    <n v="185720"/>
    <d v="2025-05-13T00:00:00"/>
    <n v="1966354"/>
    <d v="2025-05-13T00:00:00"/>
    <d v="2025-04-01T00:00:00"/>
    <n v="644.4"/>
    <d v="2025-06-25T00:00:00"/>
    <s v="E0250020"/>
    <s v="PD025016"/>
    <s v="PREFEITURA - CADASTRO"/>
    <n v="613.47"/>
    <d v="2025-04-01T00:00:00"/>
    <x v="0"/>
    <s v="072/2024"/>
    <s v="079/2024"/>
    <s v="359.00010368/2024-01 APPS\ITO"/>
    <s v="2 - FATURADO"/>
    <n v="0"/>
    <x v="0"/>
    <x v="0"/>
    <m/>
  </r>
  <r>
    <x v="1246"/>
    <s v="45.686.227/0001-70"/>
    <s v="NF SERVICOS DO"/>
    <n v="331482"/>
    <d v="2025-05-22T00:00:00"/>
    <n v="338195"/>
    <d v="2025-05-23T00:00:00"/>
    <m/>
    <n v="276.57"/>
    <d v="2025-06-22T00:00:00"/>
    <s v="E0230905"/>
    <s v="PD023905"/>
    <s v="Serviços de Publicidade Eletrônica"/>
    <n v="263.29000000000002"/>
    <m/>
    <x v="0"/>
    <m/>
    <m/>
    <m/>
    <s v="2 - FATURADO"/>
    <n v="0"/>
    <x v="0"/>
    <x v="1"/>
    <m/>
  </r>
  <r>
    <x v="1246"/>
    <s v="45.686.227/0001-70"/>
    <s v="NF SERVICOS DO"/>
    <n v="331810"/>
    <d v="2025-05-23T00:00:00"/>
    <n v="338526"/>
    <d v="2025-05-26T00:00:00"/>
    <m/>
    <n v="230.47"/>
    <d v="2025-06-25T00:00:00"/>
    <s v="E0230905"/>
    <s v="PD023905"/>
    <s v="Serviços de Publicidade Eletrônica"/>
    <n v="219.41"/>
    <m/>
    <x v="0"/>
    <m/>
    <m/>
    <m/>
    <s v="2 - FATURADO"/>
    <n v="0"/>
    <x v="0"/>
    <x v="1"/>
    <m/>
  </r>
  <r>
    <x v="1246"/>
    <s v="45.686.227/0001-70"/>
    <s v="NF SERVICOS DO"/>
    <n v="332520"/>
    <d v="2025-05-27T00:00:00"/>
    <n v="339239"/>
    <d v="2025-05-28T00:00:00"/>
    <m/>
    <n v="230.47"/>
    <d v="2025-06-27T00:00:00"/>
    <s v="E0230905"/>
    <s v="PD023905"/>
    <s v="Serviços de Publicidade Eletrônica"/>
    <n v="219.41"/>
    <m/>
    <x v="0"/>
    <m/>
    <m/>
    <m/>
    <s v="2 - FATURADO"/>
    <n v="0"/>
    <x v="0"/>
    <x v="1"/>
    <m/>
  </r>
  <r>
    <x v="1246"/>
    <s v="45.686.227/0001-70"/>
    <s v="NF SERVICOS DO"/>
    <n v="332521"/>
    <d v="2025-05-27T00:00:00"/>
    <n v="339240"/>
    <d v="2025-05-28T00:00:00"/>
    <m/>
    <n v="184.38"/>
    <d v="2025-06-27T00:00:00"/>
    <s v="E0230905"/>
    <s v="PD023905"/>
    <s v="Serviços de Publicidade Eletrônica"/>
    <n v="175.53"/>
    <m/>
    <x v="0"/>
    <m/>
    <m/>
    <m/>
    <s v="2 - FATURADO"/>
    <n v="0"/>
    <x v="0"/>
    <x v="1"/>
    <m/>
  </r>
  <r>
    <x v="1247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56"/>
    <x v="5"/>
    <x v="2"/>
    <m/>
  </r>
  <r>
    <x v="1247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56"/>
    <x v="5"/>
    <x v="2"/>
    <m/>
  </r>
  <r>
    <x v="1247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41"/>
    <x v="5"/>
    <x v="2"/>
    <m/>
  </r>
  <r>
    <x v="1247"/>
    <s v="45.693.777/0001-17"/>
    <s v="NF SERVICOS DO"/>
    <n v="328060"/>
    <d v="2025-05-07T00:00:00"/>
    <n v="334753"/>
    <d v="2025-05-08T00:00:00"/>
    <m/>
    <n v="4779.45"/>
    <d v="2025-06-07T00:00:00"/>
    <s v="E0202057"/>
    <s v="PD202057"/>
    <s v="Serviços de Publicidade Eletrônica"/>
    <n v="4779.45"/>
    <m/>
    <x v="0"/>
    <m/>
    <m/>
    <m/>
    <s v="2 - FATURADO"/>
    <n v="0"/>
    <x v="0"/>
    <x v="1"/>
    <m/>
  </r>
  <r>
    <x v="1248"/>
    <s v="45.699.626/0001-76"/>
    <s v="NF SERVICOS DO"/>
    <n v="327259"/>
    <d v="2025-05-07T00:00:00"/>
    <n v="333951"/>
    <d v="2025-05-07T00:00:00"/>
    <m/>
    <n v="387.2"/>
    <d v="2025-06-06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27262"/>
    <d v="2025-05-07T00:00:00"/>
    <n v="333954"/>
    <d v="2025-05-07T00:00:00"/>
    <m/>
    <n v="387.2"/>
    <d v="2025-06-06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27662"/>
    <d v="2025-05-07T00:00:00"/>
    <n v="334354"/>
    <d v="2025-05-07T00:00:00"/>
    <m/>
    <n v="442.51"/>
    <d v="2025-06-0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7747"/>
    <d v="2025-05-07T00:00:00"/>
    <n v="334439"/>
    <d v="2025-05-07T00:00:00"/>
    <m/>
    <n v="442.51"/>
    <d v="2025-06-0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7985"/>
    <d v="2025-05-07T00:00:00"/>
    <n v="334678"/>
    <d v="2025-05-08T00:00:00"/>
    <m/>
    <n v="276.57"/>
    <d v="2025-06-07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48"/>
    <s v="45.699.626/0001-76"/>
    <s v="NF SERVICOS DO"/>
    <n v="327986"/>
    <d v="2025-05-07T00:00:00"/>
    <n v="334679"/>
    <d v="2025-05-08T00:00:00"/>
    <m/>
    <n v="719.08"/>
    <d v="2025-06-07T00:00:00"/>
    <s v="E0230791"/>
    <s v="PD023791"/>
    <s v="Serviços de Publicidade Eletrônica"/>
    <n v="684.56"/>
    <m/>
    <x v="0"/>
    <m/>
    <m/>
    <m/>
    <s v="2 - FATURADO"/>
    <n v="0"/>
    <x v="0"/>
    <x v="1"/>
    <m/>
  </r>
  <r>
    <x v="1248"/>
    <s v="45.699.626/0001-76"/>
    <s v="NF SERVICOS DO"/>
    <n v="327987"/>
    <d v="2025-05-07T00:00:00"/>
    <n v="334680"/>
    <d v="2025-05-08T00:00:00"/>
    <m/>
    <n v="331.88"/>
    <d v="2025-06-07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248"/>
    <s v="45.699.626/0001-76"/>
    <s v="NF SERVICOS DO"/>
    <n v="328162"/>
    <d v="2025-05-08T00:00:00"/>
    <n v="334855"/>
    <d v="2025-05-09T00:00:00"/>
    <m/>
    <n v="387.2"/>
    <d v="2025-06-08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28421"/>
    <d v="2025-05-09T00:00:00"/>
    <n v="335116"/>
    <d v="2025-05-12T00:00:00"/>
    <m/>
    <n v="442.51"/>
    <d v="2025-06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8422"/>
    <d v="2025-05-09T00:00:00"/>
    <n v="335117"/>
    <d v="2025-05-12T00:00:00"/>
    <m/>
    <n v="442.51"/>
    <d v="2025-06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8423"/>
    <d v="2025-05-09T00:00:00"/>
    <n v="335118"/>
    <d v="2025-05-12T00:00:00"/>
    <m/>
    <n v="442.51"/>
    <d v="2025-06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8424"/>
    <d v="2025-05-09T00:00:00"/>
    <n v="335119"/>
    <d v="2025-05-12T00:00:00"/>
    <m/>
    <n v="442.51"/>
    <d v="2025-06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8645"/>
    <d v="2025-05-09T00:00:00"/>
    <n v="335340"/>
    <d v="2025-05-12T00:00:00"/>
    <m/>
    <n v="442.51"/>
    <d v="2025-06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8869"/>
    <d v="2025-05-12T00:00:00"/>
    <n v="335570"/>
    <d v="2025-05-14T00:00:00"/>
    <m/>
    <n v="387.2"/>
    <d v="2025-06-13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28919"/>
    <d v="2025-05-12T00:00:00"/>
    <n v="335620"/>
    <d v="2025-05-14T00:00:00"/>
    <m/>
    <n v="331.88"/>
    <d v="2025-06-13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248"/>
    <s v="45.699.626/0001-76"/>
    <s v="NF SERVICOS DO"/>
    <n v="329027"/>
    <d v="2025-05-12T00:00:00"/>
    <n v="335728"/>
    <d v="2025-05-14T00:00:00"/>
    <m/>
    <n v="221.26"/>
    <d v="2025-06-13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48"/>
    <s v="45.699.626/0001-76"/>
    <s v="NF SERVICOS"/>
    <n v="185737"/>
    <d v="2025-05-13T00:00:00"/>
    <n v="1966371"/>
    <d v="2025-05-13T00:00:00"/>
    <d v="2025-04-01T00:00:00"/>
    <n v="22203.599999999999"/>
    <d v="2025-06-12T00:00:00"/>
    <s v="E0250095"/>
    <s v="PD025081"/>
    <s v="PREFEITURA CADASTRO"/>
    <n v="21137.83"/>
    <d v="2025-04-01T00:00:00"/>
    <x v="0"/>
    <m/>
    <m/>
    <s v="359.00000384/2025-68 - APPS/ ITO"/>
    <s v="2 - FATURADO"/>
    <n v="0"/>
    <x v="0"/>
    <x v="0"/>
    <m/>
  </r>
  <r>
    <x v="1248"/>
    <s v="45.699.626/0001-76"/>
    <s v="NF SERVICOS DO"/>
    <n v="329133"/>
    <d v="2025-05-13T00:00:00"/>
    <n v="335834"/>
    <d v="2025-05-14T00:00:00"/>
    <m/>
    <n v="165.94"/>
    <d v="2025-06-13T00:00:00"/>
    <s v="E0230791"/>
    <s v="PD023791"/>
    <s v="Serviços de Publicidade Eletrônica"/>
    <n v="157.97"/>
    <m/>
    <x v="0"/>
    <m/>
    <m/>
    <m/>
    <s v="2 - FATURADO"/>
    <n v="0"/>
    <x v="0"/>
    <x v="1"/>
    <m/>
  </r>
  <r>
    <x v="1248"/>
    <s v="45.699.626/0001-76"/>
    <s v="NF SERVICOS DO"/>
    <n v="329148"/>
    <d v="2025-05-13T00:00:00"/>
    <n v="335849"/>
    <d v="2025-05-14T00:00:00"/>
    <m/>
    <n v="442.51"/>
    <d v="2025-06-13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29426"/>
    <d v="2025-05-14T00:00:00"/>
    <n v="336128"/>
    <d v="2025-05-15T00:00:00"/>
    <m/>
    <n v="5531.4"/>
    <d v="2025-06-14T00:00:00"/>
    <s v="E0230791"/>
    <s v="PD023791"/>
    <s v="Serviços de Publicidade Eletrônica"/>
    <n v="5265.89"/>
    <m/>
    <x v="0"/>
    <m/>
    <m/>
    <m/>
    <s v="2 - FATURADO"/>
    <n v="0"/>
    <x v="0"/>
    <x v="1"/>
    <m/>
  </r>
  <r>
    <x v="1248"/>
    <s v="45.699.626/0001-76"/>
    <s v="NF SERVICOS DO"/>
    <n v="330083"/>
    <d v="2025-05-16T00:00:00"/>
    <n v="336791"/>
    <d v="2025-05-19T00:00:00"/>
    <m/>
    <n v="663.77"/>
    <d v="2025-06-18T00:00:00"/>
    <s v="E0230791"/>
    <s v="PD023791"/>
    <s v="Serviços de Publicidade Eletrônica"/>
    <n v="631.91"/>
    <m/>
    <x v="0"/>
    <m/>
    <m/>
    <m/>
    <s v="2 - FATURADO"/>
    <n v="0"/>
    <x v="0"/>
    <x v="1"/>
    <m/>
  </r>
  <r>
    <x v="1248"/>
    <s v="45.699.626/0001-76"/>
    <s v="NF SERVICOS DO"/>
    <n v="330266"/>
    <d v="2025-05-16T00:00:00"/>
    <n v="336974"/>
    <d v="2025-05-19T00:00:00"/>
    <m/>
    <n v="276.57"/>
    <d v="2025-06-18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48"/>
    <s v="45.699.626/0001-76"/>
    <s v="NF SERVICOS DO"/>
    <n v="330561"/>
    <d v="2025-05-19T00:00:00"/>
    <n v="337269"/>
    <d v="2025-05-20T00:00:00"/>
    <m/>
    <n v="387.2"/>
    <d v="2025-06-19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30884"/>
    <d v="2025-05-20T00:00:00"/>
    <n v="337593"/>
    <d v="2025-05-21T00:00:00"/>
    <m/>
    <n v="387.2"/>
    <d v="2025-06-20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31237"/>
    <d v="2025-05-21T00:00:00"/>
    <n v="337946"/>
    <d v="2025-05-22T00:00:00"/>
    <m/>
    <n v="387.2"/>
    <d v="2025-06-21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248"/>
    <s v="45.699.626/0001-76"/>
    <s v="NF SERVICOS DO"/>
    <n v="332004"/>
    <d v="2025-05-23T00:00:00"/>
    <n v="338720"/>
    <d v="2025-05-26T00:00:00"/>
    <m/>
    <n v="442.51"/>
    <d v="2025-06-25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248"/>
    <s v="45.699.626/0001-76"/>
    <s v="NF SERVICOS DO"/>
    <n v="332005"/>
    <d v="2025-05-23T00:00:00"/>
    <n v="338721"/>
    <d v="2025-05-26T00:00:00"/>
    <m/>
    <n v="221.26"/>
    <d v="2025-06-25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248"/>
    <s v="45.699.626/0001-76"/>
    <s v="NF SERVICOS DO"/>
    <n v="332177"/>
    <d v="2025-05-26T00:00:00"/>
    <n v="338896"/>
    <d v="2025-05-27T00:00:00"/>
    <m/>
    <n v="276.57"/>
    <d v="2025-06-26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248"/>
    <s v="45.699.626/0001-76"/>
    <s v="NF SERVICOS DO"/>
    <n v="332467"/>
    <d v="2025-05-27T00:00:00"/>
    <n v="339186"/>
    <d v="2025-05-28T00:00:00"/>
    <m/>
    <n v="331.88"/>
    <d v="2025-06-27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249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125"/>
    <x v="3"/>
    <x v="2"/>
    <m/>
  </r>
  <r>
    <x v="1249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125"/>
    <x v="3"/>
    <x v="2"/>
    <m/>
  </r>
  <r>
    <x v="1249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113"/>
    <x v="6"/>
    <x v="2"/>
    <m/>
  </r>
  <r>
    <x v="1249"/>
    <s v="45.701.455/0001-72"/>
    <s v="NF SERVICOS"/>
    <n v="185849"/>
    <d v="2025-05-13T00:00:00"/>
    <n v="1966483"/>
    <d v="2025-05-13T00:00:00"/>
    <d v="2025-04-01T00:00:00"/>
    <n v="2869.02"/>
    <d v="2025-06-12T00:00:00"/>
    <s v="E0230681"/>
    <s v="PD023681"/>
    <s v="PREFEITURAS - CADASTRO"/>
    <n v="2731.31"/>
    <d v="2025-04-01T00:00:00"/>
    <x v="0"/>
    <s v="226/2023 T.A.P 236/2024"/>
    <s v="251/2022"/>
    <s v="359.00009384/2023-61-ITO/APPS"/>
    <s v="2 - FATURADO"/>
    <n v="0"/>
    <x v="0"/>
    <x v="0"/>
    <m/>
  </r>
  <r>
    <x v="1250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140"/>
    <x v="3"/>
    <x v="1"/>
    <m/>
  </r>
  <r>
    <x v="1250"/>
    <s v="45.704.053/0001-21"/>
    <s v="ND-POUPATEMPO 4.0"/>
    <n v="6085"/>
    <d v="2025-05-06T00:00:00"/>
    <s v="PPT00716"/>
    <s v="PPT00716"/>
    <d v="2025-05-01T00:00:00"/>
    <n v="15828.86"/>
    <d v="2025-06-05T00:00:00"/>
    <s v="PPT00716"/>
    <s v="PP00716"/>
    <s v="IMPLANTACAO E OPERACAO DO POUPATEMPO CUNHA"/>
    <n v="15828.86"/>
    <d v="2025-05-01T00:00:00"/>
    <x v="0"/>
    <m/>
    <s v="PD-PRC-2022/03120"/>
    <m/>
    <s v="2 - FATURADO"/>
    <n v="0"/>
    <x v="0"/>
    <x v="13"/>
    <m/>
  </r>
  <r>
    <x v="1251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156"/>
    <x v="2"/>
    <x v="2"/>
    <m/>
  </r>
  <r>
    <x v="1251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156"/>
    <x v="2"/>
    <x v="2"/>
    <m/>
  </r>
  <r>
    <x v="1251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156"/>
    <x v="2"/>
    <x v="2"/>
    <m/>
  </r>
  <r>
    <x v="1251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156"/>
    <x v="2"/>
    <x v="2"/>
    <m/>
  </r>
  <r>
    <x v="1251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146"/>
    <x v="3"/>
    <x v="2"/>
    <m/>
  </r>
  <r>
    <x v="1251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78"/>
    <x v="8"/>
    <x v="2"/>
    <m/>
  </r>
  <r>
    <x v="1251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78"/>
    <x v="8"/>
    <x v="2"/>
    <m/>
  </r>
  <r>
    <x v="1251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78"/>
    <x v="8"/>
    <x v="2"/>
    <m/>
  </r>
  <r>
    <x v="1251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78"/>
    <x v="8"/>
    <x v="2"/>
    <m/>
  </r>
  <r>
    <x v="1251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78"/>
    <x v="8"/>
    <x v="2"/>
    <m/>
  </r>
  <r>
    <x v="1251"/>
    <s v="45.709.896/0001-10"/>
    <s v="NF SERVICOS"/>
    <n v="183450"/>
    <d v="2025-04-08T00:00:00"/>
    <n v="1951205"/>
    <d v="2025-04-08T00:00:00"/>
    <d v="2025-03-01T00:00:00"/>
    <n v="698.1"/>
    <d v="2025-05-08T00:00:00"/>
    <s v="E0230633"/>
    <s v="PD023633"/>
    <s v="PREFEITURA - CADASTRO"/>
    <n v="664.59"/>
    <d v="2025-03-01T00:00:00"/>
    <x v="0"/>
    <d v="2023-09-01T00:00:00"/>
    <s v="15/2023"/>
    <s v="359.00002974/2024-44 - ITO/APPS"/>
    <s v="2 - FATURADO"/>
    <n v="22"/>
    <x v="7"/>
    <x v="0"/>
    <m/>
  </r>
  <r>
    <x v="1251"/>
    <s v="45.709.896/0001-10"/>
    <s v="NF SERVICOS"/>
    <n v="185707"/>
    <d v="2025-05-13T00:00:00"/>
    <n v="1966341"/>
    <d v="2025-05-13T00:00:00"/>
    <d v="2025-04-01T00:00:00"/>
    <n v="644.4"/>
    <d v="2025-06-12T00:00:00"/>
    <s v="E0230633"/>
    <s v="PD023633"/>
    <s v="PREFEITURA - CADASTRO"/>
    <n v="613.47"/>
    <d v="2025-04-01T00:00:00"/>
    <x v="0"/>
    <d v="2023-09-01T00:00:00"/>
    <s v="15/2023"/>
    <s v="359.00002974/2024-44 - ITO/APPS"/>
    <s v="2 - FATURADO"/>
    <n v="0"/>
    <x v="0"/>
    <x v="0"/>
    <m/>
  </r>
  <r>
    <x v="1252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163"/>
    <x v="2"/>
    <x v="2"/>
    <m/>
  </r>
  <r>
    <x v="1252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134"/>
    <x v="3"/>
    <x v="2"/>
    <m/>
  </r>
  <r>
    <x v="1252"/>
    <s v="45.709.920/0001-11"/>
    <s v="NF SERVICOS DO"/>
    <n v="315489"/>
    <d v="2025-03-13T00:00:00"/>
    <n v="322126"/>
    <d v="2025-03-13T00:00:00"/>
    <m/>
    <n v="1419.73"/>
    <d v="2025-04-12T00:00:00"/>
    <s v="E0220777"/>
    <s v="PD022777"/>
    <s v="Serviços de Publicidade Eletrônica"/>
    <n v="1351.58"/>
    <m/>
    <x v="0"/>
    <m/>
    <m/>
    <m/>
    <s v="2 - FATURADO"/>
    <n v="48"/>
    <x v="5"/>
    <x v="1"/>
    <m/>
  </r>
  <r>
    <x v="1252"/>
    <s v="45.709.920/0001-11"/>
    <s v="NF SERVICOS"/>
    <n v="183635"/>
    <d v="2025-04-08T00:00:00"/>
    <n v="1951390"/>
    <d v="2025-04-08T00:00:00"/>
    <d v="2025-03-01T00:00:00"/>
    <n v="5466.08"/>
    <d v="2025-05-08T00:00:00"/>
    <s v="E0220507"/>
    <s v="PD022507"/>
    <s v="PREFEITURA - CADASTRO"/>
    <n v="5203.71"/>
    <d v="2025-03-01T00:00:00"/>
    <x v="0"/>
    <s v="19/2022"/>
    <s v="2471/2022"/>
    <s v="PD-PRC-2022/01917-359.00004979/2024-10-APPS/ITO"/>
    <s v="2 - FATURADO"/>
    <n v="22"/>
    <x v="7"/>
    <x v="0"/>
    <m/>
  </r>
  <r>
    <x v="1252"/>
    <s v="45.709.920/0001-11"/>
    <s v="NF SERVICOS DO"/>
    <n v="326664"/>
    <d v="2025-04-29T00:00:00"/>
    <n v="333355"/>
    <d v="2025-04-30T00:00:00"/>
    <m/>
    <n v="645.33000000000004"/>
    <d v="2025-05-30T00:00:00"/>
    <s v="E0220777"/>
    <s v="PD022777"/>
    <s v="Serviços de Publicidade Eletrônica"/>
    <n v="614.35"/>
    <m/>
    <x v="0"/>
    <m/>
    <m/>
    <m/>
    <s v="2 - FATURADO"/>
    <n v="1"/>
    <x v="7"/>
    <x v="1"/>
    <m/>
  </r>
  <r>
    <x v="1252"/>
    <s v="45.709.920/0001-11"/>
    <s v="NF SERVICOS DO"/>
    <n v="328155"/>
    <d v="2025-05-08T00:00:00"/>
    <n v="334848"/>
    <d v="2025-05-09T00:00:00"/>
    <m/>
    <n v="1226.1300000000001"/>
    <d v="2025-06-08T00:00:00"/>
    <s v="E0220777"/>
    <s v="PD022777"/>
    <s v="Serviços de Publicidade Eletrônica"/>
    <n v="1167.28"/>
    <m/>
    <x v="0"/>
    <m/>
    <m/>
    <m/>
    <s v="2 - FATURADO"/>
    <n v="0"/>
    <x v="0"/>
    <x v="1"/>
    <m/>
  </r>
  <r>
    <x v="1252"/>
    <s v="45.709.920/0001-11"/>
    <s v="NF SERVICOS"/>
    <n v="185860"/>
    <d v="2025-05-13T00:00:00"/>
    <n v="1966494"/>
    <d v="2025-05-13T00:00:00"/>
    <d v="2025-04-01T00:00:00"/>
    <n v="5476.84"/>
    <d v="2025-06-12T00:00:00"/>
    <s v="E0220507"/>
    <s v="PD022507"/>
    <s v="PREFEITURA - CADASTRO"/>
    <n v="5213.95"/>
    <d v="2025-04-01T00:00:00"/>
    <x v="0"/>
    <s v="19/2022"/>
    <s v="2471/2022"/>
    <s v="PD-PRC-2022/01917-359.00004979/2024-10-APPS/ITO"/>
    <s v="2 - FATURADO"/>
    <n v="0"/>
    <x v="0"/>
    <x v="0"/>
    <m/>
  </r>
  <r>
    <x v="1252"/>
    <s v="45.709.920/0001-11"/>
    <s v="NF SERVICOS DO"/>
    <n v="329413"/>
    <d v="2025-05-14T00:00:00"/>
    <n v="336115"/>
    <d v="2025-05-15T00:00:00"/>
    <m/>
    <n v="838.93"/>
    <d v="2025-06-14T00:00:00"/>
    <s v="E0220777"/>
    <s v="PD022777"/>
    <s v="Serviços de Publicidade Eletrônica"/>
    <n v="798.66"/>
    <m/>
    <x v="0"/>
    <m/>
    <m/>
    <m/>
    <s v="2 - FATURADO"/>
    <n v="0"/>
    <x v="0"/>
    <x v="1"/>
    <m/>
  </r>
  <r>
    <x v="1252"/>
    <s v="45.709.920/0001-11"/>
    <s v="NF SERVICOS DO"/>
    <n v="332453"/>
    <d v="2025-05-27T00:00:00"/>
    <n v="339172"/>
    <d v="2025-05-28T00:00:00"/>
    <m/>
    <n v="2129.59"/>
    <d v="2025-06-27T00:00:00"/>
    <s v="E0220777"/>
    <s v="PD022777"/>
    <s v="Serviços de Publicidade Eletrônica"/>
    <n v="2027.37"/>
    <m/>
    <x v="0"/>
    <m/>
    <m/>
    <m/>
    <s v="2 - FATURADO"/>
    <n v="0"/>
    <x v="0"/>
    <x v="1"/>
    <m/>
  </r>
  <r>
    <x v="1253"/>
    <s v="45.714.544/0001-53"/>
    <s v="ND-OPERADORA CIELO"/>
    <n v="25284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254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77"/>
    <x v="8"/>
    <x v="2"/>
    <m/>
  </r>
  <r>
    <x v="1254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77"/>
    <x v="8"/>
    <x v="2"/>
    <m/>
  </r>
  <r>
    <x v="1255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140"/>
    <x v="3"/>
    <x v="2"/>
    <m/>
  </r>
  <r>
    <x v="1256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135"/>
    <x v="3"/>
    <x v="2"/>
    <m/>
  </r>
  <r>
    <x v="1256"/>
    <s v="45.728.326/0001-78"/>
    <s v="ND-POUPATEMPO 4.0"/>
    <n v="5842"/>
    <d v="2025-03-11T00:00:00"/>
    <s v="PPT00737"/>
    <s v="PPT00737"/>
    <d v="2025-03-01T00:00:00"/>
    <n v="16877.05"/>
    <d v="2025-04-10T00:00:00"/>
    <s v="PPT00737"/>
    <s v="PP00737"/>
    <s v="IMPLANTACAO E OPERACAO DO POUPATEMPO GUAPIACU"/>
    <n v="16877.05"/>
    <d v="2025-03-01T00:00:00"/>
    <x v="0"/>
    <m/>
    <s v="2022/04349"/>
    <m/>
    <s v="2 - FATURADO"/>
    <n v="50"/>
    <x v="5"/>
    <x v="13"/>
    <m/>
  </r>
  <r>
    <x v="1256"/>
    <s v="45.728.326/0001-78"/>
    <s v="ND-POUPATEMPO 4.0"/>
    <n v="5972"/>
    <d v="2025-04-03T00:00:00"/>
    <s v="PPT00737"/>
    <s v="PPT00737"/>
    <d v="2025-04-01T00:00:00"/>
    <n v="16877.05"/>
    <d v="2025-05-03T00:00:00"/>
    <s v="PPT00737"/>
    <s v="PP00737"/>
    <s v="IMPLANTACAO E OPERACAO DO POUPATEMPO GUAPIACU"/>
    <n v="16877.05"/>
    <d v="2025-04-01T00:00:00"/>
    <x v="0"/>
    <m/>
    <s v="2022/04349"/>
    <m/>
    <s v="2 - FATURADO"/>
    <n v="27"/>
    <x v="7"/>
    <x v="13"/>
    <m/>
  </r>
  <r>
    <x v="1256"/>
    <s v="45.728.326/0001-78"/>
    <s v="ND-POUPATEMPO 4.0"/>
    <n v="6148"/>
    <d v="2025-05-06T00:00:00"/>
    <s v="PPT00737"/>
    <s v="PPT00737"/>
    <d v="2025-05-01T00:00:00"/>
    <n v="16877.05"/>
    <d v="2025-06-05T00:00:00"/>
    <s v="PPT00737"/>
    <s v="PP00737"/>
    <s v="IMPLANTACAO E OPERACAO DO POUPATEMPO GUAPIACU"/>
    <n v="16877.05"/>
    <d v="2025-05-01T00:00:00"/>
    <x v="0"/>
    <m/>
    <s v="2022/04349"/>
    <m/>
    <s v="2 - FATURADO"/>
    <n v="0"/>
    <x v="0"/>
    <x v="13"/>
    <m/>
  </r>
  <r>
    <x v="1257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777"/>
    <x v="4"/>
    <x v="1"/>
    <m/>
  </r>
  <r>
    <x v="1257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145"/>
    <x v="3"/>
    <x v="2"/>
    <m/>
  </r>
  <r>
    <x v="1257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145"/>
    <x v="3"/>
    <x v="2"/>
    <m/>
  </r>
  <r>
    <x v="1257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145"/>
    <x v="3"/>
    <x v="2"/>
    <m/>
  </r>
  <r>
    <x v="1257"/>
    <s v="45.731.650/0001-45"/>
    <s v="ND-POUPATEMPO 4.0"/>
    <n v="6079"/>
    <d v="2025-05-06T00:00:00"/>
    <s v="PPT00571"/>
    <s v="PPT00571"/>
    <d v="2025-05-01T00:00:00"/>
    <n v="23495.33"/>
    <d v="2025-06-05T00:00:00"/>
    <s v="PPT00571"/>
    <s v="PP00571"/>
    <s v="IMPLANTACAO E OPERACAO DO POUPATEMPO PIRASSUNUNGA"/>
    <n v="23495.33"/>
    <d v="2025-05-01T00:00:00"/>
    <x v="0"/>
    <m/>
    <s v="PD-PRC-2021/01710"/>
    <m/>
    <s v="2 - FATURADO"/>
    <n v="0"/>
    <x v="0"/>
    <x v="13"/>
    <m/>
  </r>
  <r>
    <x v="1257"/>
    <s v="45.731.650/0001-45"/>
    <s v="NF SERVICOS DO"/>
    <n v="327322"/>
    <d v="2025-05-07T00:00:00"/>
    <n v="334014"/>
    <d v="2025-05-07T00:00:00"/>
    <m/>
    <n v="258.13"/>
    <d v="2025-06-0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7823"/>
    <d v="2025-05-07T00:00:00"/>
    <n v="334516"/>
    <d v="2025-05-08T00:00:00"/>
    <m/>
    <n v="451.73"/>
    <d v="2025-06-07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57"/>
    <s v="45.731.650/0001-45"/>
    <s v="NF SERVICOS DO"/>
    <n v="327824"/>
    <d v="2025-05-07T00:00:00"/>
    <n v="334517"/>
    <d v="2025-05-08T00:00:00"/>
    <m/>
    <n v="322.66000000000003"/>
    <d v="2025-06-0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28379"/>
    <d v="2025-05-08T00:00:00"/>
    <n v="335072"/>
    <d v="2025-05-09T00:00:00"/>
    <m/>
    <n v="258.13"/>
    <d v="2025-06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380"/>
    <d v="2025-05-08T00:00:00"/>
    <n v="335073"/>
    <d v="2025-05-09T00:00:00"/>
    <m/>
    <n v="258.13"/>
    <d v="2025-06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381"/>
    <d v="2025-05-08T00:00:00"/>
    <n v="335074"/>
    <d v="2025-05-09T00:00:00"/>
    <m/>
    <n v="258.13"/>
    <d v="2025-06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382"/>
    <d v="2025-05-08T00:00:00"/>
    <n v="335075"/>
    <d v="2025-05-09T00:00:00"/>
    <m/>
    <n v="258.13"/>
    <d v="2025-06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609"/>
    <d v="2025-05-09T00:00:00"/>
    <n v="335304"/>
    <d v="2025-05-12T00:00:00"/>
    <m/>
    <n v="258.13"/>
    <d v="2025-06-1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610"/>
    <d v="2025-05-09T00:00:00"/>
    <n v="335305"/>
    <d v="2025-05-12T00:00:00"/>
    <m/>
    <n v="258.13"/>
    <d v="2025-06-1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8821"/>
    <d v="2025-05-12T00:00:00"/>
    <n v="335522"/>
    <d v="2025-05-14T00:00:00"/>
    <m/>
    <n v="193.6"/>
    <d v="2025-06-1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57"/>
    <s v="45.731.650/0001-45"/>
    <s v="NF SERVICOS DO"/>
    <n v="329274"/>
    <d v="2025-05-13T00:00:00"/>
    <n v="335975"/>
    <d v="2025-05-14T00:00:00"/>
    <m/>
    <n v="258.13"/>
    <d v="2025-06-1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9619"/>
    <d v="2025-05-14T00:00:00"/>
    <n v="336321"/>
    <d v="2025-05-15T00:00:00"/>
    <m/>
    <n v="258.13"/>
    <d v="2025-06-1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29620"/>
    <d v="2025-05-14T00:00:00"/>
    <n v="336322"/>
    <d v="2025-05-15T00:00:00"/>
    <m/>
    <n v="193.6"/>
    <d v="2025-06-14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57"/>
    <s v="45.731.650/0001-45"/>
    <s v="NF SERVICOS DO"/>
    <n v="329621"/>
    <d v="2025-05-14T00:00:00"/>
    <n v="336323"/>
    <d v="2025-05-15T00:00:00"/>
    <m/>
    <n v="258.13"/>
    <d v="2025-06-1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0049"/>
    <d v="2025-05-15T00:00:00"/>
    <n v="336752"/>
    <d v="2025-05-16T00:00:00"/>
    <m/>
    <n v="258.13"/>
    <d v="2025-06-1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0050"/>
    <d v="2025-05-15T00:00:00"/>
    <n v="336753"/>
    <d v="2025-05-16T00:00:00"/>
    <m/>
    <n v="258.13"/>
    <d v="2025-06-1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0388"/>
    <d v="2025-05-16T00:00:00"/>
    <n v="337096"/>
    <d v="2025-05-19T00:00:00"/>
    <m/>
    <n v="258.13"/>
    <d v="2025-06-1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0750"/>
    <d v="2025-05-19T00:00:00"/>
    <n v="337458"/>
    <d v="2025-05-20T00:00:00"/>
    <m/>
    <n v="258.13"/>
    <d v="2025-06-1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0751"/>
    <d v="2025-05-19T00:00:00"/>
    <n v="337459"/>
    <d v="2025-05-20T00:00:00"/>
    <m/>
    <n v="322.66000000000003"/>
    <d v="2025-06-19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31004"/>
    <d v="2025-05-20T00:00:00"/>
    <n v="337713"/>
    <d v="2025-05-21T00:00:00"/>
    <m/>
    <n v="258.13"/>
    <d v="2025-06-2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1005"/>
    <d v="2025-05-20T00:00:00"/>
    <n v="337714"/>
    <d v="2025-05-21T00:00:00"/>
    <m/>
    <n v="258.13"/>
    <d v="2025-06-2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1338"/>
    <d v="2025-05-21T00:00:00"/>
    <n v="338047"/>
    <d v="2025-05-22T00:00:00"/>
    <m/>
    <n v="258.13"/>
    <d v="2025-06-2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1339"/>
    <d v="2025-05-21T00:00:00"/>
    <n v="338048"/>
    <d v="2025-05-22T00:00:00"/>
    <m/>
    <n v="387.2"/>
    <d v="2025-06-21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257"/>
    <s v="45.731.650/0001-45"/>
    <s v="NF SERVICOS DO"/>
    <n v="331340"/>
    <d v="2025-05-21T00:00:00"/>
    <n v="338049"/>
    <d v="2025-05-22T00:00:00"/>
    <m/>
    <n v="258.13"/>
    <d v="2025-06-2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1341"/>
    <d v="2025-05-21T00:00:00"/>
    <n v="338050"/>
    <d v="2025-05-22T00:00:00"/>
    <m/>
    <n v="322.66000000000003"/>
    <d v="2025-06-2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31342"/>
    <d v="2025-05-21T00:00:00"/>
    <n v="338051"/>
    <d v="2025-05-22T00:00:00"/>
    <m/>
    <n v="322.66000000000003"/>
    <d v="2025-06-2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31343"/>
    <d v="2025-05-21T00:00:00"/>
    <n v="338052"/>
    <d v="2025-05-22T00:00:00"/>
    <m/>
    <n v="258.13"/>
    <d v="2025-06-2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2074"/>
    <d v="2025-05-23T00:00:00"/>
    <n v="338790"/>
    <d v="2025-05-26T00:00:00"/>
    <m/>
    <n v="580.79999999999995"/>
    <d v="2025-06-25T00:00:00"/>
    <s v="E0201944"/>
    <s v="PD201944"/>
    <s v="Serviços de Publicidade Eletrônica"/>
    <n v="552.91999999999996"/>
    <m/>
    <x v="0"/>
    <m/>
    <m/>
    <m/>
    <s v="2 - FATURADO"/>
    <n v="0"/>
    <x v="0"/>
    <x v="1"/>
    <m/>
  </r>
  <r>
    <x v="1257"/>
    <s v="45.731.650/0001-45"/>
    <s v="NF SERVICOS DO"/>
    <n v="332075"/>
    <d v="2025-05-23T00:00:00"/>
    <n v="338791"/>
    <d v="2025-05-26T00:00:00"/>
    <m/>
    <n v="258.13"/>
    <d v="2025-06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2076"/>
    <d v="2025-05-23T00:00:00"/>
    <n v="338792"/>
    <d v="2025-05-26T00:00:00"/>
    <m/>
    <n v="258.13"/>
    <d v="2025-06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2077"/>
    <d v="2025-05-23T00:00:00"/>
    <n v="338793"/>
    <d v="2025-05-26T00:00:00"/>
    <m/>
    <n v="322.66000000000003"/>
    <d v="2025-06-25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32078"/>
    <d v="2025-05-23T00:00:00"/>
    <n v="338794"/>
    <d v="2025-05-26T00:00:00"/>
    <m/>
    <n v="451.73"/>
    <d v="2025-06-25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57"/>
    <s v="45.731.650/0001-45"/>
    <s v="NF SERVICOS DO"/>
    <n v="332079"/>
    <d v="2025-05-23T00:00:00"/>
    <n v="338795"/>
    <d v="2025-05-26T00:00:00"/>
    <m/>
    <n v="1677.86"/>
    <d v="2025-06-25T00:00:00"/>
    <s v="E0201944"/>
    <s v="PD201944"/>
    <s v="Serviços de Publicidade Eletrônica"/>
    <n v="1597.32"/>
    <m/>
    <x v="0"/>
    <m/>
    <m/>
    <m/>
    <s v="2 - FATURADO"/>
    <n v="0"/>
    <x v="0"/>
    <x v="1"/>
    <m/>
  </r>
  <r>
    <x v="1257"/>
    <s v="45.731.650/0001-45"/>
    <s v="NF SERVICOS DO"/>
    <n v="332080"/>
    <d v="2025-05-23T00:00:00"/>
    <n v="338796"/>
    <d v="2025-05-26T00:00:00"/>
    <m/>
    <n v="451.73"/>
    <d v="2025-06-25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57"/>
    <s v="45.731.650/0001-45"/>
    <s v="NF SERVICOS DO"/>
    <n v="332344"/>
    <d v="2025-05-26T00:00:00"/>
    <n v="339063"/>
    <d v="2025-05-27T00:00:00"/>
    <m/>
    <n v="258.13"/>
    <d v="2025-06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2345"/>
    <d v="2025-05-26T00:00:00"/>
    <n v="339064"/>
    <d v="2025-05-27T00:00:00"/>
    <m/>
    <n v="451.73"/>
    <d v="2025-06-26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57"/>
    <s v="45.731.650/0001-45"/>
    <s v="NF SERVICOS DO"/>
    <n v="332346"/>
    <d v="2025-05-26T00:00:00"/>
    <n v="339065"/>
    <d v="2025-05-27T00:00:00"/>
    <m/>
    <n v="322.66000000000003"/>
    <d v="2025-06-2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257"/>
    <s v="45.731.650/0001-45"/>
    <s v="NF SERVICOS DO"/>
    <n v="332347"/>
    <d v="2025-05-26T00:00:00"/>
    <n v="339066"/>
    <d v="2025-05-27T00:00:00"/>
    <m/>
    <n v="451.73"/>
    <d v="2025-06-26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257"/>
    <s v="45.731.650/0001-45"/>
    <s v="NF SERVICOS DO"/>
    <n v="332348"/>
    <d v="2025-05-26T00:00:00"/>
    <n v="339067"/>
    <d v="2025-05-27T00:00:00"/>
    <m/>
    <n v="580.79999999999995"/>
    <d v="2025-06-26T00:00:00"/>
    <s v="E0201944"/>
    <s v="PD201944"/>
    <s v="Serviços de Publicidade Eletrônica"/>
    <n v="552.91999999999996"/>
    <m/>
    <x v="0"/>
    <m/>
    <m/>
    <m/>
    <s v="2 - FATURADO"/>
    <n v="0"/>
    <x v="0"/>
    <x v="1"/>
    <m/>
  </r>
  <r>
    <x v="1257"/>
    <s v="45.731.650/0001-45"/>
    <s v="NF SERVICOS DO"/>
    <n v="332349"/>
    <d v="2025-05-26T00:00:00"/>
    <n v="339068"/>
    <d v="2025-05-27T00:00:00"/>
    <m/>
    <n v="1161.5899999999999"/>
    <d v="2025-06-26T00:00:00"/>
    <s v="E0201944"/>
    <s v="PD201944"/>
    <s v="Serviços de Publicidade Eletrônica"/>
    <n v="1105.83"/>
    <m/>
    <x v="0"/>
    <m/>
    <m/>
    <m/>
    <s v="2 - FATURADO"/>
    <n v="0"/>
    <x v="0"/>
    <x v="1"/>
    <m/>
  </r>
  <r>
    <x v="1257"/>
    <s v="45.731.650/0001-45"/>
    <s v="NF SERVICOS DO"/>
    <n v="332350"/>
    <d v="2025-05-26T00:00:00"/>
    <n v="339069"/>
    <d v="2025-05-27T00:00:00"/>
    <m/>
    <n v="580.79999999999995"/>
    <d v="2025-06-26T00:00:00"/>
    <s v="E0201944"/>
    <s v="PD201944"/>
    <s v="Serviços de Publicidade Eletrônica"/>
    <n v="552.91999999999996"/>
    <m/>
    <x v="0"/>
    <m/>
    <m/>
    <m/>
    <s v="2 - FATURADO"/>
    <n v="0"/>
    <x v="0"/>
    <x v="1"/>
    <m/>
  </r>
  <r>
    <x v="1257"/>
    <s v="45.731.650/0001-45"/>
    <s v="NF SERVICOS DO"/>
    <n v="332635"/>
    <d v="2025-05-27T00:00:00"/>
    <n v="339354"/>
    <d v="2025-05-28T00:00:00"/>
    <m/>
    <n v="258.13"/>
    <d v="2025-06-2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257"/>
    <s v="45.731.650/0001-45"/>
    <s v="NF SERVICOS DO"/>
    <n v="332636"/>
    <d v="2025-05-27T00:00:00"/>
    <n v="339355"/>
    <d v="2025-05-28T00:00:00"/>
    <m/>
    <n v="193.6"/>
    <d v="2025-06-2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258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131"/>
    <x v="3"/>
    <x v="2"/>
    <m/>
  </r>
  <r>
    <x v="1258"/>
    <s v="45.732.013/0001-93"/>
    <s v="NF SERVICOS DO"/>
    <n v="327533"/>
    <d v="2025-05-07T00:00:00"/>
    <n v="334225"/>
    <d v="2025-05-07T00:00:00"/>
    <m/>
    <n v="599.23"/>
    <d v="2025-06-06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258"/>
    <s v="45.732.013/0001-93"/>
    <s v="NF SERVICOS DO"/>
    <n v="327560"/>
    <d v="2025-05-07T00:00:00"/>
    <n v="334252"/>
    <d v="2025-05-07T00:00:00"/>
    <m/>
    <n v="276.57"/>
    <d v="2025-06-06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258"/>
    <s v="45.732.013/0001-93"/>
    <s v="NF SERVICOS DO"/>
    <n v="327984"/>
    <d v="2025-05-07T00:00:00"/>
    <n v="334677"/>
    <d v="2025-05-08T00:00:00"/>
    <m/>
    <n v="507.05"/>
    <d v="2025-06-07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28419"/>
    <d v="2025-05-09T00:00:00"/>
    <n v="335114"/>
    <d v="2025-05-12T00:00:00"/>
    <m/>
    <n v="553.14"/>
    <d v="2025-06-11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258"/>
    <s v="45.732.013/0001-93"/>
    <s v="NF SERVICOS DO"/>
    <n v="328420"/>
    <d v="2025-05-09T00:00:00"/>
    <n v="335115"/>
    <d v="2025-05-12T00:00:00"/>
    <m/>
    <n v="322.67"/>
    <d v="2025-06-11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258"/>
    <s v="45.732.013/0001-93"/>
    <s v="NF SERVICOS DO"/>
    <n v="328832"/>
    <d v="2025-05-12T00:00:00"/>
    <n v="335533"/>
    <d v="2025-05-14T00:00:00"/>
    <m/>
    <n v="322.67"/>
    <d v="2025-06-13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258"/>
    <s v="45.732.013/0001-93"/>
    <s v="NF SERVICOS DO"/>
    <n v="328969"/>
    <d v="2025-05-12T00:00:00"/>
    <n v="335670"/>
    <d v="2025-05-14T00:00:00"/>
    <m/>
    <n v="460.95"/>
    <d v="2025-06-1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58"/>
    <s v="45.732.013/0001-93"/>
    <s v="NF SERVICOS DO"/>
    <n v="329004"/>
    <d v="2025-05-12T00:00:00"/>
    <n v="335705"/>
    <d v="2025-05-14T00:00:00"/>
    <m/>
    <n v="507.05"/>
    <d v="2025-06-13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29029"/>
    <d v="2025-05-12T00:00:00"/>
    <n v="335730"/>
    <d v="2025-05-14T00:00:00"/>
    <m/>
    <n v="460.95"/>
    <d v="2025-06-1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58"/>
    <s v="45.732.013/0001-93"/>
    <s v="NF SERVICOS DO"/>
    <n v="329030"/>
    <d v="2025-05-12T00:00:00"/>
    <n v="335731"/>
    <d v="2025-05-14T00:00:00"/>
    <m/>
    <n v="414.85"/>
    <d v="2025-06-13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 DO"/>
    <n v="329033"/>
    <d v="2025-05-12T00:00:00"/>
    <n v="335734"/>
    <d v="2025-05-14T00:00:00"/>
    <m/>
    <n v="507.05"/>
    <d v="2025-06-13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29035"/>
    <d v="2025-05-12T00:00:00"/>
    <n v="335736"/>
    <d v="2025-05-14T00:00:00"/>
    <m/>
    <n v="414.85"/>
    <d v="2025-06-13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"/>
    <n v="185882"/>
    <d v="2025-05-13T00:00:00"/>
    <n v="1966516"/>
    <d v="2025-05-13T00:00:00"/>
    <d v="2025-04-01T00:00:00"/>
    <n v="729.48"/>
    <d v="2025-06-12T00:00:00"/>
    <s v="E0220514"/>
    <s v="PD022514"/>
    <s v="PREFEITURA - SIM"/>
    <n v="694.46"/>
    <d v="2025-04-01T00:00:00"/>
    <x v="0"/>
    <s v="nº 55/2022"/>
    <s v="518/2022"/>
    <s v="78525/02-359.00003024/2024-37-ITO"/>
    <s v="2 - FATURADO"/>
    <n v="0"/>
    <x v="0"/>
    <x v="0"/>
    <m/>
  </r>
  <r>
    <x v="1258"/>
    <s v="45.732.013/0001-93"/>
    <s v="NF SERVICOS DO"/>
    <n v="329277"/>
    <d v="2025-05-13T00:00:00"/>
    <n v="335978"/>
    <d v="2025-05-14T00:00:00"/>
    <m/>
    <n v="460.95"/>
    <d v="2025-06-1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58"/>
    <s v="45.732.013/0001-93"/>
    <s v="NF SERVICOS DO"/>
    <n v="329368"/>
    <d v="2025-05-13T00:00:00"/>
    <n v="336069"/>
    <d v="2025-05-14T00:00:00"/>
    <m/>
    <n v="460.95"/>
    <d v="2025-06-13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258"/>
    <s v="45.732.013/0001-93"/>
    <s v="NF SERVICOS DO"/>
    <n v="329371"/>
    <d v="2025-05-13T00:00:00"/>
    <n v="336072"/>
    <d v="2025-05-14T00:00:00"/>
    <m/>
    <n v="414.85"/>
    <d v="2025-06-13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 DO"/>
    <n v="329381"/>
    <d v="2025-05-13T00:00:00"/>
    <n v="336082"/>
    <d v="2025-05-14T00:00:00"/>
    <m/>
    <n v="507.05"/>
    <d v="2025-06-13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29808"/>
    <d v="2025-05-15T00:00:00"/>
    <n v="336511"/>
    <d v="2025-05-16T00:00:00"/>
    <m/>
    <n v="414.85"/>
    <d v="2025-06-1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 DO"/>
    <n v="330559"/>
    <d v="2025-05-19T00:00:00"/>
    <n v="337267"/>
    <d v="2025-05-20T00:00:00"/>
    <m/>
    <n v="230.47"/>
    <d v="2025-06-19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58"/>
    <s v="45.732.013/0001-93"/>
    <s v="NF SERVICOS DO"/>
    <n v="330560"/>
    <d v="2025-05-19T00:00:00"/>
    <n v="337268"/>
    <d v="2025-05-20T00:00:00"/>
    <m/>
    <n v="414.85"/>
    <d v="2025-06-19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 DO"/>
    <n v="330882"/>
    <d v="2025-05-20T00:00:00"/>
    <n v="337591"/>
    <d v="2025-05-21T00:00:00"/>
    <m/>
    <n v="368.76"/>
    <d v="2025-06-2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258"/>
    <s v="45.732.013/0001-93"/>
    <s v="NF SERVICOS DO"/>
    <n v="330883"/>
    <d v="2025-05-20T00:00:00"/>
    <n v="337592"/>
    <d v="2025-05-21T00:00:00"/>
    <m/>
    <n v="507.05"/>
    <d v="2025-06-2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31519"/>
    <d v="2025-05-22T00:00:00"/>
    <n v="338232"/>
    <d v="2025-05-23T00:00:00"/>
    <m/>
    <n v="507.05"/>
    <d v="2025-06-2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31592"/>
    <d v="2025-05-22T00:00:00"/>
    <n v="338305"/>
    <d v="2025-05-23T00:00:00"/>
    <m/>
    <n v="322.67"/>
    <d v="2025-06-22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258"/>
    <s v="45.732.013/0001-93"/>
    <s v="NF SERVICOS DO"/>
    <n v="331712"/>
    <d v="2025-05-22T00:00:00"/>
    <n v="338425"/>
    <d v="2025-05-23T00:00:00"/>
    <m/>
    <n v="507.05"/>
    <d v="2025-06-2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258"/>
    <s v="45.732.013/0001-93"/>
    <s v="NF SERVICOS DO"/>
    <n v="332003"/>
    <d v="2025-05-23T00:00:00"/>
    <n v="338719"/>
    <d v="2025-05-26T00:00:00"/>
    <m/>
    <n v="276.57"/>
    <d v="2025-06-25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258"/>
    <s v="45.732.013/0001-93"/>
    <s v="NF SERVICOS DO"/>
    <n v="332176"/>
    <d v="2025-05-26T00:00:00"/>
    <n v="338895"/>
    <d v="2025-05-27T00:00:00"/>
    <m/>
    <n v="414.85"/>
    <d v="2025-06-2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258"/>
    <s v="45.732.013/0001-93"/>
    <s v="NF SERVICOS DO"/>
    <n v="332465"/>
    <d v="2025-05-27T00:00:00"/>
    <n v="339184"/>
    <d v="2025-05-28T00:00:00"/>
    <m/>
    <n v="230.47"/>
    <d v="2025-06-27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259"/>
    <s v="45.732.377/0001-73"/>
    <s v="ND-POUPATEMPO 4.0"/>
    <n v="6166"/>
    <d v="2025-05-06T00:00:00"/>
    <s v="PPT00663"/>
    <s v="PPT00663"/>
    <d v="2025-05-01T00:00:00"/>
    <n v="17811.61"/>
    <d v="2025-06-05T00:00:00"/>
    <s v="PPT00663"/>
    <s v="PP00663"/>
    <s v="IMPLANTACAO E OPERACAO DO POUPATEMPO SANTA GERTRUDES"/>
    <n v="17811.61"/>
    <d v="2025-05-01T00:00:00"/>
    <x v="0"/>
    <m/>
    <s v="PD-PRC-2022/01361"/>
    <m/>
    <s v="2 - FATURADO"/>
    <n v="0"/>
    <x v="0"/>
    <x v="13"/>
    <m/>
  </r>
  <r>
    <x v="1259"/>
    <s v="45.732.377/0001-73"/>
    <s v="NF SERVICOS DO"/>
    <n v="330719"/>
    <d v="2025-05-19T00:00:00"/>
    <n v="337427"/>
    <d v="2025-05-20T00:00:00"/>
    <m/>
    <n v="230.47"/>
    <d v="2025-06-19T00:00:00"/>
    <s v="E0231016"/>
    <s v="PD023997"/>
    <s v="Serviços de Publicidade Eletrônica"/>
    <n v="219.41"/>
    <m/>
    <x v="0"/>
    <m/>
    <m/>
    <m/>
    <s v="2 - FATURADO"/>
    <n v="0"/>
    <x v="0"/>
    <x v="1"/>
    <m/>
  </r>
  <r>
    <x v="1259"/>
    <s v="45.732.377/0001-73"/>
    <s v="NF SERVICOS DO"/>
    <n v="330720"/>
    <d v="2025-05-19T00:00:00"/>
    <n v="337428"/>
    <d v="2025-05-20T00:00:00"/>
    <m/>
    <n v="2627.41"/>
    <d v="2025-06-19T00:00:00"/>
    <s v="E0231016"/>
    <s v="PD023997"/>
    <s v="Serviços de Publicidade Eletrônica"/>
    <n v="2501.29"/>
    <m/>
    <x v="0"/>
    <m/>
    <m/>
    <m/>
    <s v="2 - FATURADO"/>
    <n v="0"/>
    <x v="0"/>
    <x v="1"/>
    <m/>
  </r>
  <r>
    <x v="1259"/>
    <s v="45.732.377/0001-73"/>
    <s v="NF SERVICOS DO"/>
    <n v="331569"/>
    <d v="2025-05-22T00:00:00"/>
    <n v="338282"/>
    <d v="2025-05-23T00:00:00"/>
    <m/>
    <n v="276.57"/>
    <d v="2025-06-22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1259"/>
    <s v="45.732.377/0001-73"/>
    <s v="NF SERVICOS DO"/>
    <n v="331697"/>
    <d v="2025-05-22T00:00:00"/>
    <n v="338410"/>
    <d v="2025-05-23T00:00:00"/>
    <m/>
    <n v="184.38"/>
    <d v="2025-06-22T00:00:00"/>
    <s v="E0231016"/>
    <s v="PD023997"/>
    <s v="Serviços de Publicidade Eletrônica"/>
    <n v="175.53"/>
    <m/>
    <x v="0"/>
    <m/>
    <m/>
    <m/>
    <s v="2 - FATURADO"/>
    <n v="0"/>
    <x v="0"/>
    <x v="1"/>
    <m/>
  </r>
  <r>
    <x v="1259"/>
    <s v="45.732.377/0001-73"/>
    <s v="NF SERVICOS DO"/>
    <n v="332135"/>
    <d v="2025-05-23T00:00:00"/>
    <n v="338851"/>
    <d v="2025-05-26T00:00:00"/>
    <m/>
    <n v="322.67"/>
    <d v="2025-06-25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259"/>
    <s v="45.732.377/0001-73"/>
    <s v="NF SERVICOS DO"/>
    <n v="332679"/>
    <d v="2025-05-27T00:00:00"/>
    <n v="339398"/>
    <d v="2025-05-28T00:00:00"/>
    <m/>
    <n v="276.57"/>
    <d v="2025-06-27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1260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63"/>
    <x v="8"/>
    <x v="2"/>
    <m/>
  </r>
  <r>
    <x v="1261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156"/>
    <x v="2"/>
    <x v="2"/>
    <m/>
  </r>
  <r>
    <x v="1261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156"/>
    <x v="2"/>
    <x v="2"/>
    <m/>
  </r>
  <r>
    <x v="1261"/>
    <s v="45.735.479/0001-42"/>
    <s v="NF SERVICOS DO"/>
    <n v="327498"/>
    <d v="2025-05-07T00:00:00"/>
    <n v="334190"/>
    <d v="2025-05-07T00:00:00"/>
    <m/>
    <n v="442.51"/>
    <d v="2025-06-0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27499"/>
    <d v="2025-05-07T00:00:00"/>
    <n v="334191"/>
    <d v="2025-05-07T00:00:00"/>
    <m/>
    <n v="387.2"/>
    <d v="2025-06-0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27500"/>
    <d v="2025-05-07T00:00:00"/>
    <n v="334192"/>
    <d v="2025-05-07T00:00:00"/>
    <m/>
    <n v="663.77"/>
    <d v="2025-06-06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1261"/>
    <s v="45.735.479/0001-42"/>
    <s v="NF SERVICOS DO"/>
    <n v="327625"/>
    <d v="2025-05-07T00:00:00"/>
    <n v="334317"/>
    <d v="2025-05-07T00:00:00"/>
    <m/>
    <n v="331.88"/>
    <d v="2025-06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7640"/>
    <d v="2025-05-07T00:00:00"/>
    <n v="334332"/>
    <d v="2025-05-07T00:00:00"/>
    <m/>
    <n v="663.77"/>
    <d v="2025-06-06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1261"/>
    <s v="45.735.479/0001-42"/>
    <s v="NF SERVICOS DO"/>
    <n v="327670"/>
    <d v="2025-05-07T00:00:00"/>
    <n v="334362"/>
    <d v="2025-05-07T00:00:00"/>
    <m/>
    <n v="331.88"/>
    <d v="2025-06-0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8403"/>
    <d v="2025-05-08T00:00:00"/>
    <n v="335096"/>
    <d v="2025-05-09T00:00:00"/>
    <m/>
    <n v="331.88"/>
    <d v="2025-06-08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8404"/>
    <d v="2025-05-08T00:00:00"/>
    <n v="335097"/>
    <d v="2025-05-09T00:00:00"/>
    <m/>
    <n v="387.2"/>
    <d v="2025-06-08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28405"/>
    <d v="2025-05-08T00:00:00"/>
    <n v="335098"/>
    <d v="2025-05-09T00:00:00"/>
    <m/>
    <n v="608.45000000000005"/>
    <d v="2025-06-08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61"/>
    <s v="45.735.479/0001-42"/>
    <s v="NF SERVICOS DO"/>
    <n v="328406"/>
    <d v="2025-05-08T00:00:00"/>
    <n v="335099"/>
    <d v="2025-05-09T00:00:00"/>
    <m/>
    <n v="221.26"/>
    <d v="2025-06-08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28920"/>
    <d v="2025-05-12T00:00:00"/>
    <n v="335621"/>
    <d v="2025-05-14T00:00:00"/>
    <m/>
    <n v="221.26"/>
    <d v="2025-06-13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28922"/>
    <d v="2025-05-12T00:00:00"/>
    <n v="335623"/>
    <d v="2025-05-14T00:00:00"/>
    <m/>
    <n v="497.83"/>
    <d v="2025-06-13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261"/>
    <s v="45.735.479/0001-42"/>
    <s v="NF SERVICOS DO"/>
    <n v="328934"/>
    <d v="2025-05-12T00:00:00"/>
    <n v="335635"/>
    <d v="2025-05-14T00:00:00"/>
    <m/>
    <n v="331.88"/>
    <d v="2025-06-13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8935"/>
    <d v="2025-05-12T00:00:00"/>
    <n v="335636"/>
    <d v="2025-05-14T00:00:00"/>
    <m/>
    <n v="276.57"/>
    <d v="2025-06-1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28963"/>
    <d v="2025-05-12T00:00:00"/>
    <n v="335664"/>
    <d v="2025-05-14T00:00:00"/>
    <m/>
    <n v="553.14"/>
    <d v="2025-06-13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261"/>
    <s v="45.735.479/0001-42"/>
    <s v="NF SERVICOS DO"/>
    <n v="328964"/>
    <d v="2025-05-12T00:00:00"/>
    <n v="335665"/>
    <d v="2025-05-14T00:00:00"/>
    <m/>
    <n v="442.51"/>
    <d v="2025-06-13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29111"/>
    <d v="2025-05-13T00:00:00"/>
    <n v="335812"/>
    <d v="2025-05-14T00:00:00"/>
    <m/>
    <n v="387.2"/>
    <d v="2025-06-1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29113"/>
    <d v="2025-05-13T00:00:00"/>
    <n v="335814"/>
    <d v="2025-05-14T00:00:00"/>
    <m/>
    <n v="331.88"/>
    <d v="2025-06-13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9264"/>
    <d v="2025-05-13T00:00:00"/>
    <n v="335965"/>
    <d v="2025-05-14T00:00:00"/>
    <m/>
    <n v="276.57"/>
    <d v="2025-06-1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29374"/>
    <d v="2025-05-13T00:00:00"/>
    <n v="336075"/>
    <d v="2025-05-14T00:00:00"/>
    <m/>
    <n v="387.2"/>
    <d v="2025-06-1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29644"/>
    <d v="2025-05-14T00:00:00"/>
    <n v="336346"/>
    <d v="2025-05-15T00:00:00"/>
    <m/>
    <n v="331.88"/>
    <d v="2025-06-14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29969"/>
    <d v="2025-05-15T00:00:00"/>
    <n v="336672"/>
    <d v="2025-05-16T00:00:00"/>
    <m/>
    <n v="442.51"/>
    <d v="2025-06-1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29970"/>
    <d v="2025-05-15T00:00:00"/>
    <n v="336673"/>
    <d v="2025-05-16T00:00:00"/>
    <m/>
    <n v="387.2"/>
    <d v="2025-06-15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29971"/>
    <d v="2025-05-15T00:00:00"/>
    <n v="336674"/>
    <d v="2025-05-16T00:00:00"/>
    <m/>
    <n v="331.88"/>
    <d v="2025-06-15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0096"/>
    <d v="2025-05-16T00:00:00"/>
    <n v="336804"/>
    <d v="2025-05-19T00:00:00"/>
    <m/>
    <n v="221.26"/>
    <d v="2025-06-18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0311"/>
    <d v="2025-05-16T00:00:00"/>
    <n v="337019"/>
    <d v="2025-05-19T00:00:00"/>
    <m/>
    <n v="221.26"/>
    <d v="2025-06-18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0312"/>
    <d v="2025-05-16T00:00:00"/>
    <n v="337020"/>
    <d v="2025-05-19T00:00:00"/>
    <m/>
    <n v="442.51"/>
    <d v="2025-06-1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30791"/>
    <d v="2025-05-19T00:00:00"/>
    <n v="337499"/>
    <d v="2025-05-20T00:00:00"/>
    <m/>
    <n v="331.88"/>
    <d v="2025-06-19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0792"/>
    <d v="2025-05-19T00:00:00"/>
    <n v="337500"/>
    <d v="2025-05-20T00:00:00"/>
    <m/>
    <n v="276.57"/>
    <d v="2025-06-1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30793"/>
    <d v="2025-05-19T00:00:00"/>
    <n v="337501"/>
    <d v="2025-05-20T00:00:00"/>
    <m/>
    <n v="276.57"/>
    <d v="2025-06-1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30794"/>
    <d v="2025-05-19T00:00:00"/>
    <n v="337502"/>
    <d v="2025-05-20T00:00:00"/>
    <m/>
    <n v="276.57"/>
    <d v="2025-06-1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30795"/>
    <d v="2025-05-19T00:00:00"/>
    <n v="337503"/>
    <d v="2025-05-20T00:00:00"/>
    <m/>
    <n v="885.02"/>
    <d v="2025-06-19T00:00:00"/>
    <s v="E0230929"/>
    <s v="PD023929"/>
    <s v="Serviços de Publicidade Eletrônica"/>
    <n v="842.54"/>
    <m/>
    <x v="0"/>
    <m/>
    <m/>
    <m/>
    <s v="2 - FATURADO"/>
    <n v="0"/>
    <x v="0"/>
    <x v="1"/>
    <m/>
  </r>
  <r>
    <x v="1261"/>
    <s v="45.735.479/0001-42"/>
    <s v="NF SERVICOS DO"/>
    <n v="330957"/>
    <d v="2025-05-20T00:00:00"/>
    <n v="337666"/>
    <d v="2025-05-21T00:00:00"/>
    <m/>
    <n v="221.26"/>
    <d v="2025-06-20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0958"/>
    <d v="2025-05-20T00:00:00"/>
    <n v="337667"/>
    <d v="2025-05-21T00:00:00"/>
    <m/>
    <n v="276.57"/>
    <d v="2025-06-2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30959"/>
    <d v="2025-05-20T00:00:00"/>
    <n v="337668"/>
    <d v="2025-05-21T00:00:00"/>
    <m/>
    <n v="608.45000000000005"/>
    <d v="2025-06-20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61"/>
    <s v="45.735.479/0001-42"/>
    <s v="NF SERVICOS DO"/>
    <n v="331400"/>
    <d v="2025-05-21T00:00:00"/>
    <n v="338109"/>
    <d v="2025-05-22T00:00:00"/>
    <m/>
    <n v="331.88"/>
    <d v="2025-06-21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1401"/>
    <d v="2025-05-21T00:00:00"/>
    <n v="338110"/>
    <d v="2025-05-22T00:00:00"/>
    <m/>
    <n v="553.14"/>
    <d v="2025-06-21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261"/>
    <s v="45.735.479/0001-42"/>
    <s v="NF SERVICOS DO"/>
    <n v="331402"/>
    <d v="2025-05-21T00:00:00"/>
    <n v="338111"/>
    <d v="2025-05-22T00:00:00"/>
    <m/>
    <n v="442.51"/>
    <d v="2025-06-2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31612"/>
    <d v="2025-05-22T00:00:00"/>
    <n v="338325"/>
    <d v="2025-05-23T00:00:00"/>
    <m/>
    <n v="331.88"/>
    <d v="2025-06-22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2110"/>
    <d v="2025-05-23T00:00:00"/>
    <n v="338826"/>
    <d v="2025-05-26T00:00:00"/>
    <m/>
    <n v="221.26"/>
    <d v="2025-06-25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2111"/>
    <d v="2025-05-23T00:00:00"/>
    <n v="338827"/>
    <d v="2025-05-26T00:00:00"/>
    <m/>
    <n v="276.57"/>
    <d v="2025-06-25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261"/>
    <s v="45.735.479/0001-42"/>
    <s v="NF SERVICOS DO"/>
    <n v="332112"/>
    <d v="2025-05-23T00:00:00"/>
    <n v="338828"/>
    <d v="2025-05-26T00:00:00"/>
    <m/>
    <n v="608.45000000000005"/>
    <d v="2025-06-25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61"/>
    <s v="45.735.479/0001-42"/>
    <s v="NF SERVICOS DO"/>
    <n v="332113"/>
    <d v="2025-05-23T00:00:00"/>
    <n v="338829"/>
    <d v="2025-05-26T00:00:00"/>
    <m/>
    <n v="608.45000000000005"/>
    <d v="2025-06-25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261"/>
    <s v="45.735.479/0001-42"/>
    <s v="NF SERVICOS DO"/>
    <n v="332114"/>
    <d v="2025-05-23T00:00:00"/>
    <n v="338830"/>
    <d v="2025-05-26T00:00:00"/>
    <m/>
    <n v="719.08"/>
    <d v="2025-06-25T00:00:00"/>
    <s v="E0230929"/>
    <s v="PD023929"/>
    <s v="Serviços de Publicidade Eletrônica"/>
    <n v="684.56"/>
    <m/>
    <x v="0"/>
    <m/>
    <m/>
    <m/>
    <s v="2 - FATURADO"/>
    <n v="0"/>
    <x v="0"/>
    <x v="1"/>
    <m/>
  </r>
  <r>
    <x v="1261"/>
    <s v="45.735.479/0001-42"/>
    <s v="NF SERVICOS DO"/>
    <n v="332368"/>
    <d v="2025-05-26T00:00:00"/>
    <n v="339087"/>
    <d v="2025-05-27T00:00:00"/>
    <m/>
    <n v="387.2"/>
    <d v="2025-06-2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32369"/>
    <d v="2025-05-26T00:00:00"/>
    <n v="339088"/>
    <d v="2025-05-27T00:00:00"/>
    <m/>
    <n v="331.88"/>
    <d v="2025-06-2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2370"/>
    <d v="2025-05-26T00:00:00"/>
    <n v="339089"/>
    <d v="2025-05-27T00:00:00"/>
    <m/>
    <n v="221.26"/>
    <d v="2025-06-2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2651"/>
    <d v="2025-05-27T00:00:00"/>
    <n v="339370"/>
    <d v="2025-05-28T00:00:00"/>
    <m/>
    <n v="387.2"/>
    <d v="2025-06-2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261"/>
    <s v="45.735.479/0001-42"/>
    <s v="NF SERVICOS DO"/>
    <n v="332652"/>
    <d v="2025-05-27T00:00:00"/>
    <n v="339371"/>
    <d v="2025-05-28T00:00:00"/>
    <m/>
    <n v="221.26"/>
    <d v="2025-06-2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261"/>
    <s v="45.735.479/0001-42"/>
    <s v="NF SERVICOS DO"/>
    <n v="332653"/>
    <d v="2025-05-27T00:00:00"/>
    <n v="339372"/>
    <d v="2025-05-28T00:00:00"/>
    <m/>
    <n v="331.88"/>
    <d v="2025-06-2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261"/>
    <s v="45.735.479/0001-42"/>
    <s v="NF SERVICOS DO"/>
    <n v="332654"/>
    <d v="2025-05-27T00:00:00"/>
    <n v="339373"/>
    <d v="2025-05-28T00:00:00"/>
    <m/>
    <n v="442.51"/>
    <d v="2025-06-2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1"/>
    <s v="45.735.479/0001-42"/>
    <s v="NF SERVICOS DO"/>
    <n v="332655"/>
    <d v="2025-05-27T00:00:00"/>
    <n v="339374"/>
    <d v="2025-05-28T00:00:00"/>
    <m/>
    <n v="442.51"/>
    <d v="2025-06-2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262"/>
    <s v="45.735.552/0001-86"/>
    <s v="NF SERVICOS"/>
    <n v="185790"/>
    <d v="2025-05-13T00:00:00"/>
    <n v="1966424"/>
    <d v="2025-05-13T00:00:00"/>
    <d v="2025-04-01T00:00:00"/>
    <n v="2309.1"/>
    <d v="2025-06-12T00:00:00"/>
    <s v="E0240666"/>
    <s v="PD024666"/>
    <s v="PREFEITURAS - CADASTRO"/>
    <n v="2198.2600000000002"/>
    <d v="2025-04-01T00:00:00"/>
    <x v="0"/>
    <s v="115/2024"/>
    <s v="5855-0/2024"/>
    <s v="359.00006402/2024-34-ITO"/>
    <s v="2 - FATURADO"/>
    <n v="0"/>
    <x v="0"/>
    <x v="0"/>
    <m/>
  </r>
  <r>
    <x v="1262"/>
    <s v="45.735.552/0001-86"/>
    <s v="ND-POUPATEMPO 4.0"/>
    <n v="6252"/>
    <d v="2025-05-15T00:00:00"/>
    <s v="PPT00573"/>
    <s v="PPT00573"/>
    <d v="2025-05-01T00:00:00"/>
    <n v="1498.91"/>
    <d v="2025-06-14T00:00:00"/>
    <s v="PPT00573"/>
    <s v="PP00573"/>
    <s v="IMPLANTACAO E OPERACAO DO POUPATEMPO ARTUR NOGUEIRA"/>
    <n v="1498.91"/>
    <d v="2025-05-01T00:00:00"/>
    <x v="0"/>
    <m/>
    <s v="PD-PRC-2021/01716"/>
    <m/>
    <s v="2 - FATURADO"/>
    <n v="0"/>
    <x v="0"/>
    <x v="13"/>
    <m/>
  </r>
  <r>
    <x v="1263"/>
    <s v="45.739.083/0001-73"/>
    <s v="ND-POUPATEMPO 4.0"/>
    <n v="6133"/>
    <d v="2025-05-06T00:00:00"/>
    <s v="PPT00645"/>
    <s v="PPT00645"/>
    <d v="2025-05-01T00:00:00"/>
    <n v="19284.349999999999"/>
    <d v="2025-06-05T00:00:00"/>
    <s v="PPT00645"/>
    <s v="PP00645"/>
    <s v="IMPLANTACAO E OPERACAO DO POUPATEMPO ESPIRITO SANTO DO PINHAL"/>
    <n v="19284.349999999999"/>
    <d v="2025-05-01T00:00:00"/>
    <x v="0"/>
    <m/>
    <s v="PD-PRC-2022/00481"/>
    <m/>
    <s v="2 - FATURADO"/>
    <n v="0"/>
    <x v="0"/>
    <x v="13"/>
    <m/>
  </r>
  <r>
    <x v="1263"/>
    <s v="45.739.083/0001-73"/>
    <s v="NF SERVICOS"/>
    <n v="185698"/>
    <d v="2025-05-13T00:00:00"/>
    <n v="1966332"/>
    <d v="2025-05-13T00:00:00"/>
    <d v="2025-04-01T00:00:00"/>
    <n v="644.4"/>
    <d v="2025-06-12T00:00:00"/>
    <s v="E0240691"/>
    <s v="PD024691"/>
    <s v="PREFEITURA - CADASTRO"/>
    <n v="613.47"/>
    <d v="2025-04-01T00:00:00"/>
    <x v="0"/>
    <s v="73/2.024"/>
    <s v="10.414/2024"/>
    <s v="359.00008017/2024-21 - APPS\ITO"/>
    <s v="2 - FATURADO"/>
    <n v="0"/>
    <x v="0"/>
    <x v="0"/>
    <m/>
  </r>
  <r>
    <x v="1263"/>
    <s v="45.739.083/0001-73"/>
    <s v="ND-POUPATEMPO 4.0"/>
    <n v="6263"/>
    <d v="2025-05-15T00:00:00"/>
    <s v="PPT00645"/>
    <s v="PPT00645"/>
    <d v="2025-05-01T00:00:00"/>
    <n v="1513.63"/>
    <d v="2025-06-14T00:00:00"/>
    <s v="PPT00645"/>
    <s v="PP00645"/>
    <s v="IMPLANTACAO E OPERACAO DO POUPATEMPO ESPIRITO SANTO DO PINHAL"/>
    <n v="1513.63"/>
    <d v="2025-05-01T00:00:00"/>
    <x v="0"/>
    <m/>
    <s v="PD-PRC-2022/00481"/>
    <m/>
    <s v="2 - FATURADO"/>
    <n v="0"/>
    <x v="0"/>
    <x v="13"/>
    <m/>
  </r>
  <r>
    <x v="1264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169"/>
    <x v="2"/>
    <x v="2"/>
    <m/>
  </r>
  <r>
    <x v="1264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169"/>
    <x v="2"/>
    <x v="2"/>
    <m/>
  </r>
  <r>
    <x v="1264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147"/>
    <x v="3"/>
    <x v="2"/>
    <m/>
  </r>
  <r>
    <x v="1264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132"/>
    <x v="3"/>
    <x v="2"/>
    <m/>
  </r>
  <r>
    <x v="1264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132"/>
    <x v="3"/>
    <x v="2"/>
    <m/>
  </r>
  <r>
    <x v="1264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128"/>
    <x v="3"/>
    <x v="2"/>
    <m/>
  </r>
  <r>
    <x v="1264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121"/>
    <x v="3"/>
    <x v="2"/>
    <m/>
  </r>
  <r>
    <x v="1264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118"/>
    <x v="6"/>
    <x v="2"/>
    <m/>
  </r>
  <r>
    <x v="1264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118"/>
    <x v="6"/>
    <x v="2"/>
    <m/>
  </r>
  <r>
    <x v="1264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118"/>
    <x v="6"/>
    <x v="2"/>
    <m/>
  </r>
  <r>
    <x v="1264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118"/>
    <x v="6"/>
    <x v="2"/>
    <m/>
  </r>
  <r>
    <x v="1264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56"/>
    <x v="5"/>
    <x v="2"/>
    <m/>
  </r>
  <r>
    <x v="1264"/>
    <s v="45.739.091/0001-10"/>
    <s v="NF SERVICOS DO"/>
    <n v="330157"/>
    <d v="2025-05-16T00:00:00"/>
    <n v="336865"/>
    <d v="2025-05-19T00:00:00"/>
    <m/>
    <n v="276.57"/>
    <d v="2025-06-18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264"/>
    <s v="45.739.091/0001-10"/>
    <s v="NF SERVICOS DO"/>
    <n v="330160"/>
    <d v="2025-05-16T00:00:00"/>
    <n v="336868"/>
    <d v="2025-05-19T00:00:00"/>
    <m/>
    <n v="276.57"/>
    <d v="2025-06-18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264"/>
    <s v="45.739.091/0001-10"/>
    <s v="NF SERVICOS DO"/>
    <n v="330366"/>
    <d v="2025-05-16T00:00:00"/>
    <n v="337074"/>
    <d v="2025-05-19T00:00:00"/>
    <m/>
    <n v="230.47"/>
    <d v="2025-06-18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264"/>
    <s v="45.739.091/0001-10"/>
    <s v="NF SERVICOS DO"/>
    <n v="330783"/>
    <d v="2025-05-19T00:00:00"/>
    <n v="337491"/>
    <d v="2025-05-20T00:00:00"/>
    <m/>
    <n v="368.76"/>
    <d v="2025-06-19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264"/>
    <s v="45.739.091/0001-10"/>
    <s v="NF SERVICOS DO"/>
    <n v="330784"/>
    <d v="2025-05-19T00:00:00"/>
    <n v="337492"/>
    <d v="2025-05-20T00:00:00"/>
    <m/>
    <n v="276.57"/>
    <d v="2025-06-19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264"/>
    <s v="45.739.091/0001-10"/>
    <s v="NF SERVICOS DO"/>
    <n v="330785"/>
    <d v="2025-05-19T00:00:00"/>
    <n v="337493"/>
    <d v="2025-05-20T00:00:00"/>
    <m/>
    <n v="230.47"/>
    <d v="2025-06-19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265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117"/>
    <x v="6"/>
    <x v="2"/>
    <m/>
  </r>
  <r>
    <x v="1265"/>
    <s v="45.739.174/0001-09"/>
    <s v="NF SERVICOS DO"/>
    <n v="329872"/>
    <d v="2025-05-15T00:00:00"/>
    <n v="336575"/>
    <d v="2025-05-16T00:00:00"/>
    <m/>
    <n v="368.76"/>
    <d v="2025-06-15T00:00:00"/>
    <s v="E0231041"/>
    <s v="PD231022"/>
    <s v="Serviços de Publicidade Eletrônica"/>
    <n v="351.06"/>
    <m/>
    <x v="0"/>
    <m/>
    <m/>
    <m/>
    <s v="2 - FATURADO"/>
    <n v="0"/>
    <x v="0"/>
    <x v="1"/>
    <m/>
  </r>
  <r>
    <x v="1266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141"/>
    <x v="3"/>
    <x v="2"/>
    <m/>
  </r>
  <r>
    <x v="1266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141"/>
    <x v="3"/>
    <x v="2"/>
    <m/>
  </r>
  <r>
    <x v="1266"/>
    <s v="45.741.527/0001-05"/>
    <s v="NF SERVICOS DO"/>
    <n v="319050"/>
    <d v="2025-03-25T00:00:00"/>
    <n v="325704"/>
    <d v="2025-03-26T00:00:00"/>
    <m/>
    <n v="230.47"/>
    <d v="2025-04-25T00:00:00"/>
    <s v="E0202062"/>
    <s v="PD202062"/>
    <s v="Serviços de Publicidade Eletrônica"/>
    <n v="219.41"/>
    <m/>
    <x v="0"/>
    <m/>
    <m/>
    <m/>
    <s v="2 - FATURADO"/>
    <n v="35"/>
    <x v="5"/>
    <x v="1"/>
    <m/>
  </r>
  <r>
    <x v="1266"/>
    <s v="45.741.527/0001-05"/>
    <s v="NF SERVICOS DO"/>
    <n v="319069"/>
    <d v="2025-03-25T00:00:00"/>
    <n v="325723"/>
    <d v="2025-03-26T00:00:00"/>
    <m/>
    <n v="460.95"/>
    <d v="2025-04-25T00:00:00"/>
    <s v="E0202062"/>
    <s v="PD202062"/>
    <s v="Serviços de Publicidade Eletrônica"/>
    <n v="438.82"/>
    <m/>
    <x v="0"/>
    <m/>
    <m/>
    <m/>
    <s v="2 - FATURADO"/>
    <n v="35"/>
    <x v="5"/>
    <x v="1"/>
    <m/>
  </r>
  <r>
    <x v="1266"/>
    <s v="45.741.527/0001-05"/>
    <s v="NF SERVICOS DO"/>
    <n v="319070"/>
    <d v="2025-03-25T00:00:00"/>
    <n v="325724"/>
    <d v="2025-03-26T00:00:00"/>
    <m/>
    <n v="276.57"/>
    <d v="2025-04-25T00:00:00"/>
    <s v="E0202062"/>
    <s v="PD202062"/>
    <s v="Serviços de Publicidade Eletrônica"/>
    <n v="263.29000000000002"/>
    <m/>
    <x v="0"/>
    <m/>
    <m/>
    <m/>
    <s v="2 - FATURADO"/>
    <n v="35"/>
    <x v="5"/>
    <x v="1"/>
    <m/>
  </r>
  <r>
    <x v="1266"/>
    <s v="45.741.527/0001-05"/>
    <s v="NF SERVICOS DO"/>
    <n v="319357"/>
    <d v="2025-03-26T00:00:00"/>
    <n v="326014"/>
    <d v="2025-03-27T00:00:00"/>
    <m/>
    <n v="507.05"/>
    <d v="2025-04-26T00:00:00"/>
    <s v="E0202062"/>
    <s v="PD202062"/>
    <s v="Serviços de Publicidade Eletrônica"/>
    <n v="482.71"/>
    <m/>
    <x v="0"/>
    <m/>
    <m/>
    <m/>
    <s v="2 - FATURADO"/>
    <n v="34"/>
    <x v="5"/>
    <x v="1"/>
    <m/>
  </r>
  <r>
    <x v="1266"/>
    <s v="45.741.527/0001-05"/>
    <s v="NF SERVICOS DO"/>
    <n v="319622"/>
    <d v="2025-03-27T00:00:00"/>
    <n v="326281"/>
    <d v="2025-03-28T00:00:00"/>
    <m/>
    <n v="599.23"/>
    <d v="2025-04-27T00:00:00"/>
    <s v="E0202062"/>
    <s v="PD202062"/>
    <s v="Serviços de Publicidade Eletrônica"/>
    <n v="570.47"/>
    <m/>
    <x v="0"/>
    <m/>
    <m/>
    <m/>
    <s v="2 - FATURADO"/>
    <n v="33"/>
    <x v="5"/>
    <x v="1"/>
    <m/>
  </r>
  <r>
    <x v="1266"/>
    <s v="45.741.527/0001-05"/>
    <s v="NF SERVICOS DO"/>
    <n v="319623"/>
    <d v="2025-03-27T00:00:00"/>
    <n v="32628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24"/>
    <d v="2025-03-27T00:00:00"/>
    <n v="32628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3"/>
    <x v="5"/>
    <x v="1"/>
    <m/>
  </r>
  <r>
    <x v="1266"/>
    <s v="45.741.527/0001-05"/>
    <s v="NF SERVICOS DO"/>
    <n v="319625"/>
    <d v="2025-03-27T00:00:00"/>
    <n v="326284"/>
    <d v="2025-03-28T00:00:00"/>
    <m/>
    <n v="553.14"/>
    <d v="2025-04-27T00:00:00"/>
    <s v="E0202062"/>
    <s v="PD202062"/>
    <s v="Serviços de Publicidade Eletrônica"/>
    <n v="526.59"/>
    <m/>
    <x v="0"/>
    <m/>
    <m/>
    <m/>
    <s v="2 - FATURADO"/>
    <n v="33"/>
    <x v="5"/>
    <x v="1"/>
    <m/>
  </r>
  <r>
    <x v="1266"/>
    <s v="45.741.527/0001-05"/>
    <s v="NF SERVICOS DO"/>
    <n v="319626"/>
    <d v="2025-03-27T00:00:00"/>
    <n v="32628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27"/>
    <d v="2025-03-27T00:00:00"/>
    <n v="326286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3"/>
    <x v="5"/>
    <x v="1"/>
    <m/>
  </r>
  <r>
    <x v="1266"/>
    <s v="45.741.527/0001-05"/>
    <s v="NF SERVICOS DO"/>
    <n v="319628"/>
    <d v="2025-03-27T00:00:00"/>
    <n v="326287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3"/>
    <x v="5"/>
    <x v="1"/>
    <m/>
  </r>
  <r>
    <x v="1266"/>
    <s v="45.741.527/0001-05"/>
    <s v="NF SERVICOS DO"/>
    <n v="319629"/>
    <d v="2025-03-27T00:00:00"/>
    <n v="326288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30"/>
    <d v="2025-03-27T00:00:00"/>
    <n v="32628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31"/>
    <d v="2025-03-27T00:00:00"/>
    <n v="32629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32"/>
    <d v="2025-03-27T00:00:00"/>
    <n v="326291"/>
    <d v="2025-03-28T00:00:00"/>
    <m/>
    <n v="322.67"/>
    <d v="2025-04-27T00:00:00"/>
    <s v="E0202062"/>
    <s v="PD202062"/>
    <s v="Serviços de Publicidade Eletrônica"/>
    <n v="307.18"/>
    <m/>
    <x v="0"/>
    <m/>
    <m/>
    <m/>
    <s v="2 - FATURADO"/>
    <n v="33"/>
    <x v="5"/>
    <x v="1"/>
    <m/>
  </r>
  <r>
    <x v="1266"/>
    <s v="45.741.527/0001-05"/>
    <s v="NF SERVICOS DO"/>
    <n v="319633"/>
    <d v="2025-03-27T00:00:00"/>
    <n v="326292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34"/>
    <d v="2025-03-27T00:00:00"/>
    <n v="326293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3"/>
    <x v="5"/>
    <x v="1"/>
    <m/>
  </r>
  <r>
    <x v="1266"/>
    <s v="45.741.527/0001-05"/>
    <s v="NF SERVICOS DO"/>
    <n v="319635"/>
    <d v="2025-03-27T00:00:00"/>
    <n v="326294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36"/>
    <d v="2025-03-27T00:00:00"/>
    <n v="32629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37"/>
    <d v="2025-03-27T00:00:00"/>
    <n v="326296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38"/>
    <d v="2025-03-27T00:00:00"/>
    <n v="326297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39"/>
    <d v="2025-03-27T00:00:00"/>
    <n v="326298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40"/>
    <d v="2025-03-27T00:00:00"/>
    <n v="326299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41"/>
    <d v="2025-03-27T00:00:00"/>
    <n v="326300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42"/>
    <d v="2025-03-27T00:00:00"/>
    <n v="326301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43"/>
    <d v="2025-03-27T00:00:00"/>
    <n v="326302"/>
    <d v="2025-03-28T00:00:00"/>
    <m/>
    <n v="230.47"/>
    <d v="2025-04-27T00:00:00"/>
    <s v="E0202062"/>
    <s v="PD202062"/>
    <s v="Serviços de Publicidade Eletrônica"/>
    <n v="219.41"/>
    <m/>
    <x v="0"/>
    <m/>
    <m/>
    <m/>
    <s v="2 - FATURADO"/>
    <n v="33"/>
    <x v="5"/>
    <x v="1"/>
    <m/>
  </r>
  <r>
    <x v="1266"/>
    <s v="45.741.527/0001-05"/>
    <s v="NF SERVICOS DO"/>
    <n v="319644"/>
    <d v="2025-03-27T00:00:00"/>
    <n v="326303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45"/>
    <d v="2025-03-27T00:00:00"/>
    <n v="326304"/>
    <d v="2025-03-28T00:00:00"/>
    <m/>
    <n v="184.38"/>
    <d v="2025-04-27T00:00:00"/>
    <s v="E0202062"/>
    <s v="PD202062"/>
    <s v="Serviços de Publicidade Eletrônica"/>
    <n v="175.53"/>
    <m/>
    <x v="0"/>
    <m/>
    <m/>
    <m/>
    <s v="2 - FATURADO"/>
    <n v="33"/>
    <x v="5"/>
    <x v="1"/>
    <m/>
  </r>
  <r>
    <x v="1266"/>
    <s v="45.741.527/0001-05"/>
    <s v="NF SERVICOS DO"/>
    <n v="319646"/>
    <d v="2025-03-27T00:00:00"/>
    <n v="326305"/>
    <d v="2025-03-28T00:00:00"/>
    <m/>
    <n v="276.57"/>
    <d v="2025-04-27T00:00:00"/>
    <s v="E0202062"/>
    <s v="PD202062"/>
    <s v="Serviços de Publicidade Eletrônica"/>
    <n v="263.29000000000002"/>
    <m/>
    <x v="0"/>
    <m/>
    <m/>
    <m/>
    <s v="2 - FATURADO"/>
    <n v="33"/>
    <x v="5"/>
    <x v="1"/>
    <m/>
  </r>
  <r>
    <x v="1266"/>
    <s v="45.741.527/0001-05"/>
    <s v="NF SERVICOS DO"/>
    <n v="319647"/>
    <d v="2025-03-27T00:00:00"/>
    <n v="326306"/>
    <d v="2025-03-28T00:00:00"/>
    <m/>
    <n v="414.85"/>
    <d v="2025-04-27T00:00:00"/>
    <s v="E0202062"/>
    <s v="PD202062"/>
    <s v="Serviços de Publicidade Eletrônica"/>
    <n v="394.94"/>
    <m/>
    <x v="0"/>
    <m/>
    <m/>
    <m/>
    <s v="2 - FATURADO"/>
    <n v="33"/>
    <x v="5"/>
    <x v="1"/>
    <m/>
  </r>
  <r>
    <x v="1266"/>
    <s v="45.741.527/0001-05"/>
    <s v="NF SERVICOS DO"/>
    <n v="323980"/>
    <d v="2025-04-15T00:00:00"/>
    <n v="330660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14"/>
    <x v="7"/>
    <x v="1"/>
    <m/>
  </r>
  <r>
    <x v="1266"/>
    <s v="45.741.527/0001-05"/>
    <s v="NF SERVICOS DO"/>
    <n v="323981"/>
    <d v="2025-04-15T00:00:00"/>
    <n v="330661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14"/>
    <x v="7"/>
    <x v="1"/>
    <m/>
  </r>
  <r>
    <x v="1266"/>
    <s v="45.741.527/0001-05"/>
    <s v="NF SERVICOS DO"/>
    <n v="323982"/>
    <d v="2025-04-15T00:00:00"/>
    <n v="330662"/>
    <d v="2025-04-16T00:00:00"/>
    <m/>
    <n v="184.38"/>
    <d v="2025-05-16T00:00:00"/>
    <s v="E0202062"/>
    <s v="PD202062"/>
    <s v="Serviços de Publicidade Eletrônica"/>
    <n v="175.53"/>
    <m/>
    <x v="0"/>
    <m/>
    <m/>
    <m/>
    <s v="2 - FATURADO"/>
    <n v="14"/>
    <x v="7"/>
    <x v="1"/>
    <m/>
  </r>
  <r>
    <x v="1266"/>
    <s v="45.741.527/0001-05"/>
    <s v="NF SERVICOS DO"/>
    <n v="323983"/>
    <d v="2025-04-15T00:00:00"/>
    <n v="330663"/>
    <d v="2025-04-16T00:00:00"/>
    <m/>
    <n v="276.57"/>
    <d v="2025-05-16T00:00:00"/>
    <s v="E0202062"/>
    <s v="PD202062"/>
    <s v="Serviços de Publicidade Eletrônica"/>
    <n v="263.29000000000002"/>
    <m/>
    <x v="0"/>
    <m/>
    <m/>
    <m/>
    <s v="2 - FATURADO"/>
    <n v="14"/>
    <x v="7"/>
    <x v="1"/>
    <m/>
  </r>
  <r>
    <x v="1266"/>
    <s v="45.741.527/0001-05"/>
    <s v="NF SERVICOS DO"/>
    <n v="323984"/>
    <d v="2025-04-15T00:00:00"/>
    <n v="330664"/>
    <d v="2025-04-16T00:00:00"/>
    <m/>
    <n v="276.57"/>
    <d v="2025-05-16T00:00:00"/>
    <s v="E0202062"/>
    <s v="PD202062"/>
    <s v="Serviços de Publicidade Eletrônica"/>
    <n v="263.29000000000002"/>
    <m/>
    <x v="0"/>
    <m/>
    <m/>
    <m/>
    <s v="2 - FATURADO"/>
    <n v="14"/>
    <x v="7"/>
    <x v="1"/>
    <m/>
  </r>
  <r>
    <x v="1266"/>
    <s v="45.741.527/0001-05"/>
    <s v="NF SERVICOS DO"/>
    <n v="323985"/>
    <d v="2025-04-15T00:00:00"/>
    <n v="330665"/>
    <d v="2025-04-16T00:00:00"/>
    <m/>
    <n v="322.67"/>
    <d v="2025-05-16T00:00:00"/>
    <s v="E0202062"/>
    <s v="PD202062"/>
    <s v="Serviços de Publicidade Eletrônica"/>
    <n v="307.18"/>
    <m/>
    <x v="0"/>
    <m/>
    <m/>
    <m/>
    <s v="2 - FATURADO"/>
    <n v="14"/>
    <x v="7"/>
    <x v="1"/>
    <m/>
  </r>
  <r>
    <x v="1266"/>
    <s v="45.741.527/0001-05"/>
    <s v="NF SERVICOS DO"/>
    <n v="325424"/>
    <d v="2025-04-23T00:00:00"/>
    <n v="332107"/>
    <d v="2025-04-24T00:00:00"/>
    <m/>
    <n v="414.85"/>
    <d v="2025-05-24T00:00:00"/>
    <s v="E0202062"/>
    <s v="PD202062"/>
    <s v="Serviços de Publicidade Eletrônica"/>
    <n v="394.94"/>
    <m/>
    <x v="0"/>
    <m/>
    <m/>
    <m/>
    <s v="2 - FATURADO"/>
    <n v="6"/>
    <x v="7"/>
    <x v="1"/>
    <m/>
  </r>
  <r>
    <x v="1266"/>
    <s v="45.741.527/0001-05"/>
    <s v="NF SERVICOS DO"/>
    <n v="326554"/>
    <d v="2025-04-29T00:00:00"/>
    <n v="333245"/>
    <d v="2025-04-30T00:00:00"/>
    <m/>
    <n v="414.85"/>
    <d v="2025-05-30T00:00:00"/>
    <s v="E0202062"/>
    <s v="PD202062"/>
    <s v="Serviços de Publicidade Eletrônica"/>
    <n v="394.94"/>
    <m/>
    <x v="0"/>
    <m/>
    <m/>
    <m/>
    <s v="2 - FATURADO"/>
    <n v="1"/>
    <x v="7"/>
    <x v="1"/>
    <m/>
  </r>
  <r>
    <x v="1266"/>
    <s v="45.741.527/0001-05"/>
    <s v="NF SERVICOS DO"/>
    <n v="326555"/>
    <d v="2025-04-29T00:00:00"/>
    <n v="333246"/>
    <d v="2025-04-30T00:00:00"/>
    <m/>
    <n v="414.85"/>
    <d v="2025-05-30T00:00:00"/>
    <s v="E0202062"/>
    <s v="PD202062"/>
    <s v="Serviços de Publicidade Eletrônica"/>
    <n v="394.94"/>
    <m/>
    <x v="0"/>
    <m/>
    <m/>
    <m/>
    <s v="2 - FATURADO"/>
    <n v="1"/>
    <x v="7"/>
    <x v="1"/>
    <m/>
  </r>
  <r>
    <x v="1266"/>
    <s v="45.741.527/0001-05"/>
    <s v="NF SERVICOS DO"/>
    <n v="326556"/>
    <d v="2025-04-29T00:00:00"/>
    <n v="333247"/>
    <d v="2025-04-30T00:00:00"/>
    <m/>
    <n v="460.95"/>
    <d v="2025-05-30T00:00:00"/>
    <s v="E0202062"/>
    <s v="PD202062"/>
    <s v="Serviços de Publicidade Eletrônica"/>
    <n v="438.82"/>
    <m/>
    <x v="0"/>
    <m/>
    <m/>
    <m/>
    <s v="2 - FATURADO"/>
    <n v="1"/>
    <x v="7"/>
    <x v="1"/>
    <m/>
  </r>
  <r>
    <x v="1266"/>
    <s v="45.741.527/0001-05"/>
    <s v="NF SERVICOS DO"/>
    <n v="327115"/>
    <d v="2025-04-30T00:00:00"/>
    <n v="333806"/>
    <d v="2025-05-02T00:00:00"/>
    <m/>
    <n v="276.57"/>
    <d v="2025-06-01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27116"/>
    <d v="2025-04-30T00:00:00"/>
    <n v="333807"/>
    <d v="2025-05-02T00:00:00"/>
    <m/>
    <n v="414.85"/>
    <d v="2025-06-01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266"/>
    <s v="45.741.527/0001-05"/>
    <s v="NF SERVICOS DO"/>
    <n v="330597"/>
    <d v="2025-05-19T00:00:00"/>
    <n v="337305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598"/>
    <d v="2025-05-19T00:00:00"/>
    <n v="337306"/>
    <d v="2025-05-20T00:00:00"/>
    <m/>
    <n v="276.57"/>
    <d v="2025-06-19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0599"/>
    <d v="2025-05-19T00:00:00"/>
    <n v="337307"/>
    <d v="2025-05-20T00:00:00"/>
    <m/>
    <n v="276.57"/>
    <d v="2025-06-19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0600"/>
    <d v="2025-05-19T00:00:00"/>
    <n v="337308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601"/>
    <d v="2025-05-19T00:00:00"/>
    <n v="337309"/>
    <d v="2025-05-20T00:00:00"/>
    <m/>
    <n v="599.23"/>
    <d v="2025-06-19T00:00:00"/>
    <s v="E0202062"/>
    <s v="PD202062"/>
    <s v="Serviços de Publicidade Eletrônica"/>
    <n v="570.47"/>
    <m/>
    <x v="0"/>
    <m/>
    <m/>
    <m/>
    <s v="2 - FATURADO"/>
    <n v="0"/>
    <x v="0"/>
    <x v="1"/>
    <m/>
  </r>
  <r>
    <x v="1266"/>
    <s v="45.741.527/0001-05"/>
    <s v="NF SERVICOS DO"/>
    <n v="330602"/>
    <d v="2025-05-19T00:00:00"/>
    <n v="337310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603"/>
    <d v="2025-05-19T00:00:00"/>
    <n v="337311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04"/>
    <d v="2025-05-19T00:00:00"/>
    <n v="337312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05"/>
    <d v="2025-05-19T00:00:00"/>
    <n v="337313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06"/>
    <d v="2025-05-19T00:00:00"/>
    <n v="337314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07"/>
    <d v="2025-05-19T00:00:00"/>
    <n v="337315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08"/>
    <d v="2025-05-19T00:00:00"/>
    <n v="337316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609"/>
    <d v="2025-05-19T00:00:00"/>
    <n v="337317"/>
    <d v="2025-05-20T00:00:00"/>
    <m/>
    <n v="322.67"/>
    <d v="2025-06-19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266"/>
    <s v="45.741.527/0001-05"/>
    <s v="NF SERVICOS DO"/>
    <n v="330610"/>
    <d v="2025-05-19T00:00:00"/>
    <n v="337318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611"/>
    <d v="2025-05-19T00:00:00"/>
    <n v="337319"/>
    <d v="2025-05-20T00:00:00"/>
    <m/>
    <n v="230.47"/>
    <d v="2025-06-19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266"/>
    <s v="45.741.527/0001-05"/>
    <s v="NF SERVICOS DO"/>
    <n v="330612"/>
    <d v="2025-05-19T00:00:00"/>
    <n v="337320"/>
    <d v="2025-05-20T00:00:00"/>
    <m/>
    <n v="276.57"/>
    <d v="2025-06-19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0903"/>
    <d v="2025-05-20T00:00:00"/>
    <n v="337612"/>
    <d v="2025-05-21T00:00:00"/>
    <m/>
    <n v="460.95"/>
    <d v="2025-06-20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266"/>
    <s v="45.741.527/0001-05"/>
    <s v="NF SERVICOS DO"/>
    <n v="330904"/>
    <d v="2025-05-20T00:00:00"/>
    <n v="337613"/>
    <d v="2025-05-21T00:00:00"/>
    <m/>
    <n v="645.33000000000004"/>
    <d v="2025-06-20T00:00:00"/>
    <s v="E0202062"/>
    <s v="PD202062"/>
    <s v="Serviços de Publicidade Eletrônica"/>
    <n v="614.35"/>
    <m/>
    <x v="0"/>
    <m/>
    <m/>
    <m/>
    <s v="2 - FATURADO"/>
    <n v="0"/>
    <x v="0"/>
    <x v="1"/>
    <m/>
  </r>
  <r>
    <x v="1266"/>
    <s v="45.741.527/0001-05"/>
    <s v="NF SERVICOS DO"/>
    <n v="330905"/>
    <d v="2025-05-20T00:00:00"/>
    <n v="337614"/>
    <d v="2025-05-21T00:00:00"/>
    <m/>
    <n v="599.23"/>
    <d v="2025-06-20T00:00:00"/>
    <s v="E0202062"/>
    <s v="PD202062"/>
    <s v="Serviços de Publicidade Eletrônica"/>
    <n v="570.47"/>
    <m/>
    <x v="0"/>
    <m/>
    <m/>
    <m/>
    <s v="2 - FATURADO"/>
    <n v="0"/>
    <x v="0"/>
    <x v="1"/>
    <m/>
  </r>
  <r>
    <x v="1266"/>
    <s v="45.741.527/0001-05"/>
    <s v="NF SERVICOS DO"/>
    <n v="330906"/>
    <d v="2025-05-20T00:00:00"/>
    <n v="337615"/>
    <d v="2025-05-21T00:00:00"/>
    <m/>
    <n v="460.95"/>
    <d v="2025-06-20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266"/>
    <s v="45.741.527/0001-05"/>
    <s v="NF SERVICOS DO"/>
    <n v="330907"/>
    <d v="2025-05-20T00:00:00"/>
    <n v="337616"/>
    <d v="2025-05-21T00:00:00"/>
    <m/>
    <n v="460.95"/>
    <d v="2025-06-20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266"/>
    <s v="45.741.527/0001-05"/>
    <s v="NF SERVICOS DO"/>
    <n v="331355"/>
    <d v="2025-05-21T00:00:00"/>
    <n v="338064"/>
    <d v="2025-05-22T00:00:00"/>
    <m/>
    <n v="645.33000000000004"/>
    <d v="2025-06-21T00:00:00"/>
    <s v="E0202062"/>
    <s v="PD202062"/>
    <s v="Serviços de Publicidade Eletrônica"/>
    <n v="614.35"/>
    <m/>
    <x v="0"/>
    <m/>
    <m/>
    <m/>
    <s v="2 - FATURADO"/>
    <n v="0"/>
    <x v="0"/>
    <x v="1"/>
    <m/>
  </r>
  <r>
    <x v="1266"/>
    <s v="45.741.527/0001-05"/>
    <s v="NF SERVICOS DO"/>
    <n v="331356"/>
    <d v="2025-05-21T00:00:00"/>
    <n v="338065"/>
    <d v="2025-05-22T00:00:00"/>
    <m/>
    <n v="460.95"/>
    <d v="2025-06-21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266"/>
    <s v="45.741.527/0001-05"/>
    <s v="NF SERVICOS DO"/>
    <n v="331631"/>
    <d v="2025-05-22T00:00:00"/>
    <n v="338344"/>
    <d v="2025-05-23T00:00:00"/>
    <m/>
    <n v="276.57"/>
    <d v="2025-06-22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1637"/>
    <d v="2025-05-22T00:00:00"/>
    <n v="338350"/>
    <d v="2025-05-23T00:00:00"/>
    <m/>
    <n v="276.57"/>
    <d v="2025-06-22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1640"/>
    <d v="2025-05-22T00:00:00"/>
    <n v="338353"/>
    <d v="2025-05-23T00:00:00"/>
    <m/>
    <n v="276.57"/>
    <d v="2025-06-22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6"/>
    <s v="45.741.527/0001-05"/>
    <s v="NF SERVICOS DO"/>
    <n v="331642"/>
    <d v="2025-05-22T00:00:00"/>
    <n v="338355"/>
    <d v="2025-05-23T00:00:00"/>
    <m/>
    <n v="276.57"/>
    <d v="2025-06-22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267"/>
    <s v="45.741.659/0001-37"/>
    <s v="ND-POUPATEMPO 4.0"/>
    <n v="6114"/>
    <d v="2025-05-06T00:00:00"/>
    <s v="PPT00732"/>
    <s v="PPT00732"/>
    <d v="2025-05-01T00:00:00"/>
    <n v="13082.06"/>
    <d v="2025-06-05T00:00:00"/>
    <s v="PPT00732"/>
    <s v="PP00732"/>
    <s v="IMPLANTACAO E OPERACAO DO POUPATEMPO SAO JOSE DO RIO PARDO"/>
    <n v="13082.06"/>
    <d v="2025-05-01T00:00:00"/>
    <x v="0"/>
    <m/>
    <s v="PD-PRC-2022/03169"/>
    <m/>
    <s v="2 - FATURADO"/>
    <n v="0"/>
    <x v="0"/>
    <x v="13"/>
    <m/>
  </r>
  <r>
    <x v="1268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175"/>
    <x v="2"/>
    <x v="2"/>
    <m/>
  </r>
  <r>
    <x v="1268"/>
    <s v="45.746.112/0001-24"/>
    <s v="NF SERVICOS DO"/>
    <n v="321718"/>
    <d v="2025-04-07T00:00:00"/>
    <n v="328389"/>
    <d v="2025-04-07T00:00:00"/>
    <m/>
    <n v="1106.28"/>
    <d v="2025-05-07T00:00:00"/>
    <s v="E0221008"/>
    <s v="PD221008"/>
    <s v="Serviços de Publicidade Eletrônica"/>
    <n v="1053.18"/>
    <m/>
    <x v="0"/>
    <m/>
    <m/>
    <m/>
    <s v="2 - FATURADO"/>
    <n v="23"/>
    <x v="7"/>
    <x v="1"/>
    <m/>
  </r>
  <r>
    <x v="1268"/>
    <s v="45.746.112/0001-24"/>
    <s v="NF SERVICOS DO"/>
    <n v="324775"/>
    <d v="2025-04-17T00:00:00"/>
    <n v="331456"/>
    <d v="2025-04-22T00:00:00"/>
    <m/>
    <n v="737.52"/>
    <d v="2025-05-22T00:00:00"/>
    <s v="E0221008"/>
    <s v="PD221008"/>
    <s v="Serviços de Publicidade Eletrônica"/>
    <n v="702.12"/>
    <m/>
    <x v="0"/>
    <m/>
    <m/>
    <m/>
    <s v="2 - FATURADO"/>
    <n v="8"/>
    <x v="7"/>
    <x v="1"/>
    <m/>
  </r>
  <r>
    <x v="1268"/>
    <s v="45.746.112/0001-24"/>
    <s v="NF SERVICOS DO"/>
    <n v="326025"/>
    <d v="2025-04-25T00:00:00"/>
    <n v="332713"/>
    <d v="2025-04-28T00:00:00"/>
    <m/>
    <n v="414.85"/>
    <d v="2025-05-28T00:00:00"/>
    <s v="E0221008"/>
    <s v="PD221008"/>
    <s v="Serviços de Publicidade Eletrônica"/>
    <n v="394.94"/>
    <m/>
    <x v="0"/>
    <m/>
    <m/>
    <m/>
    <s v="2 - FATURADO"/>
    <n v="2"/>
    <x v="7"/>
    <x v="1"/>
    <m/>
  </r>
  <r>
    <x v="1268"/>
    <s v="45.746.112/0001-24"/>
    <s v="NF SERVICOS DO"/>
    <n v="327977"/>
    <d v="2025-05-07T00:00:00"/>
    <n v="334670"/>
    <d v="2025-05-08T00:00:00"/>
    <m/>
    <n v="322.67"/>
    <d v="2025-06-07T00:00:00"/>
    <s v="E0221008"/>
    <s v="PD221008"/>
    <s v="Serviços de Publicidade Eletrônica"/>
    <n v="307.18"/>
    <m/>
    <x v="0"/>
    <m/>
    <m/>
    <m/>
    <s v="2 - FATURADO"/>
    <n v="0"/>
    <x v="0"/>
    <x v="1"/>
    <m/>
  </r>
  <r>
    <x v="1269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156"/>
    <x v="2"/>
    <x v="2"/>
    <m/>
  </r>
  <r>
    <x v="1269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156"/>
    <x v="2"/>
    <x v="2"/>
    <m/>
  </r>
  <r>
    <x v="1269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156"/>
    <x v="2"/>
    <x v="2"/>
    <m/>
  </r>
  <r>
    <x v="1269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156"/>
    <x v="2"/>
    <x v="2"/>
    <m/>
  </r>
  <r>
    <x v="1269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156"/>
    <x v="2"/>
    <x v="2"/>
    <m/>
  </r>
  <r>
    <x v="1269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156"/>
    <x v="2"/>
    <x v="2"/>
    <m/>
  </r>
  <r>
    <x v="1269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156"/>
    <x v="2"/>
    <x v="2"/>
    <m/>
  </r>
  <r>
    <x v="1269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156"/>
    <x v="2"/>
    <x v="2"/>
    <m/>
  </r>
  <r>
    <x v="1269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153"/>
    <x v="2"/>
    <x v="2"/>
    <m/>
  </r>
  <r>
    <x v="1269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153"/>
    <x v="2"/>
    <x v="2"/>
    <m/>
  </r>
  <r>
    <x v="1269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145"/>
    <x v="3"/>
    <x v="2"/>
    <m/>
  </r>
  <r>
    <x v="1269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142"/>
    <x v="3"/>
    <x v="2"/>
    <m/>
  </r>
  <r>
    <x v="1269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139"/>
    <x v="3"/>
    <x v="2"/>
    <m/>
  </r>
  <r>
    <x v="1269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139"/>
    <x v="3"/>
    <x v="2"/>
    <m/>
  </r>
  <r>
    <x v="1269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133"/>
    <x v="3"/>
    <x v="2"/>
    <m/>
  </r>
  <r>
    <x v="1269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133"/>
    <x v="3"/>
    <x v="2"/>
    <m/>
  </r>
  <r>
    <x v="1269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133"/>
    <x v="3"/>
    <x v="2"/>
    <m/>
  </r>
  <r>
    <x v="1269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133"/>
    <x v="3"/>
    <x v="2"/>
    <m/>
  </r>
  <r>
    <x v="1269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133"/>
    <x v="3"/>
    <x v="2"/>
    <m/>
  </r>
  <r>
    <x v="1269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133"/>
    <x v="3"/>
    <x v="2"/>
    <m/>
  </r>
  <r>
    <x v="1269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124"/>
    <x v="3"/>
    <x v="2"/>
    <m/>
  </r>
  <r>
    <x v="1269"/>
    <s v="45.749.819/0001-94"/>
    <s v="ND-POUPATEMPO 4.0"/>
    <n v="6241"/>
    <d v="2025-05-06T00:00:00"/>
    <s v="PPT00711"/>
    <s v="PPT00711"/>
    <d v="2025-05-01T00:00:00"/>
    <n v="19852.21"/>
    <d v="2025-06-05T00:00:00"/>
    <s v="PPT00711"/>
    <s v="PP00711"/>
    <s v="IMPLANTACAO E OPERACAO DO POUPATEMPO SANTA RITA DO PASSA QUATRO"/>
    <n v="19852.21"/>
    <d v="2025-05-01T00:00:00"/>
    <x v="0"/>
    <m/>
    <s v="PD-PRC-2022/02007"/>
    <m/>
    <s v="2 - FATURADO"/>
    <n v="0"/>
    <x v="0"/>
    <x v="13"/>
    <m/>
  </r>
  <r>
    <x v="1269"/>
    <s v="45.749.819/0001-94"/>
    <s v="NF SERVICOS DO"/>
    <n v="327407"/>
    <d v="2025-05-07T00:00:00"/>
    <n v="334099"/>
    <d v="2025-05-07T00:00:00"/>
    <m/>
    <n v="184.38"/>
    <d v="2025-06-06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69"/>
    <s v="45.749.819/0001-94"/>
    <s v="NF SERVICOS DO"/>
    <n v="327509"/>
    <d v="2025-05-07T00:00:00"/>
    <n v="334201"/>
    <d v="2025-05-07T00:00:00"/>
    <m/>
    <n v="829.71"/>
    <d v="2025-06-06T00:00:00"/>
    <s v="E0230939"/>
    <s v="PD023939"/>
    <s v="Serviços de Publicidade Eletrônica"/>
    <n v="789.88"/>
    <m/>
    <x v="0"/>
    <m/>
    <m/>
    <m/>
    <s v="2 - FATURADO"/>
    <n v="0"/>
    <x v="0"/>
    <x v="1"/>
    <m/>
  </r>
  <r>
    <x v="1269"/>
    <s v="45.749.819/0001-94"/>
    <s v="NF SERVICOS DO"/>
    <n v="327556"/>
    <d v="2025-05-07T00:00:00"/>
    <n v="334248"/>
    <d v="2025-05-07T00:00:00"/>
    <m/>
    <n v="184.38"/>
    <d v="2025-06-06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69"/>
    <s v="45.749.819/0001-94"/>
    <s v="NF SERVICOS DO"/>
    <n v="327599"/>
    <d v="2025-05-07T00:00:00"/>
    <n v="334291"/>
    <d v="2025-05-07T00:00:00"/>
    <m/>
    <n v="276.57"/>
    <d v="2025-06-0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69"/>
    <s v="45.749.819/0001-94"/>
    <s v="NF SERVICOS DO"/>
    <n v="328408"/>
    <d v="2025-05-08T00:00:00"/>
    <n v="335101"/>
    <d v="2025-05-09T00:00:00"/>
    <m/>
    <n v="783.61"/>
    <d v="2025-06-08T00:00:00"/>
    <s v="E0230939"/>
    <s v="PD023939"/>
    <s v="Serviços de Publicidade Eletrônica"/>
    <n v="746"/>
    <m/>
    <x v="0"/>
    <m/>
    <m/>
    <m/>
    <s v="2 - FATURADO"/>
    <n v="0"/>
    <x v="0"/>
    <x v="1"/>
    <m/>
  </r>
  <r>
    <x v="1269"/>
    <s v="45.749.819/0001-94"/>
    <s v="NF SERVICOS DO"/>
    <n v="328409"/>
    <d v="2025-05-08T00:00:00"/>
    <n v="335102"/>
    <d v="2025-05-09T00:00:00"/>
    <m/>
    <n v="276.57"/>
    <d v="2025-06-08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69"/>
    <s v="45.749.819/0001-94"/>
    <s v="NF SERVICOS DO"/>
    <n v="328634"/>
    <d v="2025-05-09T00:00:00"/>
    <n v="335329"/>
    <d v="2025-05-12T00:00:00"/>
    <m/>
    <n v="276.57"/>
    <d v="2025-06-11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69"/>
    <s v="45.749.819/0001-94"/>
    <s v="NF SERVICOS DO"/>
    <n v="328635"/>
    <d v="2025-05-09T00:00:00"/>
    <n v="335330"/>
    <d v="2025-05-12T00:00:00"/>
    <m/>
    <n v="322.67"/>
    <d v="2025-06-11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69"/>
    <s v="45.749.819/0001-94"/>
    <s v="NF SERVICOS DO"/>
    <n v="328793"/>
    <d v="2025-05-12T00:00:00"/>
    <n v="335494"/>
    <d v="2025-05-14T00:00:00"/>
    <m/>
    <n v="460.95"/>
    <d v="2025-06-13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1269"/>
    <s v="45.749.819/0001-94"/>
    <s v="NF SERVICOS DO"/>
    <n v="329008"/>
    <d v="2025-05-12T00:00:00"/>
    <n v="335709"/>
    <d v="2025-05-14T00:00:00"/>
    <m/>
    <n v="645.33000000000004"/>
    <d v="2025-06-13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1269"/>
    <s v="45.749.819/0001-94"/>
    <s v="NF SERVICOS"/>
    <n v="185643"/>
    <d v="2025-05-13T00:00:00"/>
    <n v="1966277"/>
    <d v="2025-05-13T00:00:00"/>
    <d v="2025-04-01T00:00:00"/>
    <n v="644.4"/>
    <d v="2025-06-12T00:00:00"/>
    <s v="E0230644"/>
    <s v="PD023644"/>
    <s v="PREFEITURA - CADASTRO"/>
    <n v="613.47"/>
    <d v="2025-04-01T00:00:00"/>
    <x v="0"/>
    <s v="66/2023"/>
    <s v="5419-2024- SRQ-SRC"/>
    <s v="PD-PRC-2023/2023/01319-359.00003642/2024-87-ITO/APPS"/>
    <s v="2 - FATURADO"/>
    <n v="0"/>
    <x v="0"/>
    <x v="0"/>
    <m/>
  </r>
  <r>
    <x v="1269"/>
    <s v="45.749.819/0001-94"/>
    <s v="NF SERVICOS DO"/>
    <n v="329178"/>
    <d v="2025-05-13T00:00:00"/>
    <n v="335879"/>
    <d v="2025-05-14T00:00:00"/>
    <m/>
    <n v="184.38"/>
    <d v="2025-06-13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269"/>
    <s v="45.749.819/0001-94"/>
    <s v="NF SERVICOS DO"/>
    <n v="329645"/>
    <d v="2025-05-14T00:00:00"/>
    <n v="336347"/>
    <d v="2025-05-15T00:00:00"/>
    <m/>
    <n v="368.76"/>
    <d v="2025-06-14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269"/>
    <s v="45.749.819/0001-94"/>
    <s v="NF SERVICOS DO"/>
    <n v="329973"/>
    <d v="2025-05-15T00:00:00"/>
    <n v="336676"/>
    <d v="2025-05-16T00:00:00"/>
    <m/>
    <n v="1290.6600000000001"/>
    <d v="2025-06-15T00:00:00"/>
    <s v="E0230939"/>
    <s v="PD023939"/>
    <s v="Serviços de Publicidade Eletrônica"/>
    <n v="1228.71"/>
    <m/>
    <x v="0"/>
    <m/>
    <m/>
    <m/>
    <s v="2 - FATURADO"/>
    <n v="0"/>
    <x v="0"/>
    <x v="1"/>
    <m/>
  </r>
  <r>
    <x v="1269"/>
    <s v="45.749.819/0001-94"/>
    <s v="NF SERVICOS DO"/>
    <n v="329974"/>
    <d v="2025-05-15T00:00:00"/>
    <n v="336677"/>
    <d v="2025-05-16T00:00:00"/>
    <m/>
    <n v="276.57"/>
    <d v="2025-06-15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269"/>
    <s v="45.749.819/0001-94"/>
    <s v="NF SERVICOS DO"/>
    <n v="330181"/>
    <d v="2025-05-16T00:00:00"/>
    <n v="336889"/>
    <d v="2025-05-19T00:00:00"/>
    <m/>
    <n v="1106.28"/>
    <d v="2025-06-18T00:00:00"/>
    <s v="E0230939"/>
    <s v="PD023939"/>
    <s v="Serviços de Publicidade Eletrônica"/>
    <n v="1053.18"/>
    <m/>
    <x v="0"/>
    <m/>
    <m/>
    <m/>
    <s v="2 - FATURADO"/>
    <n v="0"/>
    <x v="0"/>
    <x v="1"/>
    <m/>
  </r>
  <r>
    <x v="1269"/>
    <s v="45.749.819/0001-94"/>
    <s v="NF SERVICOS DO"/>
    <n v="330796"/>
    <d v="2025-05-19T00:00:00"/>
    <n v="337504"/>
    <d v="2025-05-20T00:00:00"/>
    <m/>
    <n v="921.9"/>
    <d v="2025-06-19T00:00:00"/>
    <s v="E0230939"/>
    <s v="PD023939"/>
    <s v="Serviços de Publicidade Eletrônica"/>
    <n v="877.65"/>
    <m/>
    <x v="0"/>
    <m/>
    <m/>
    <m/>
    <s v="2 - FATURADO"/>
    <n v="0"/>
    <x v="0"/>
    <x v="1"/>
    <m/>
  </r>
  <r>
    <x v="1269"/>
    <s v="45.749.819/0001-94"/>
    <s v="NF SERVICOS DO"/>
    <n v="330797"/>
    <d v="2025-05-19T00:00:00"/>
    <n v="337505"/>
    <d v="2025-05-20T00:00:00"/>
    <m/>
    <n v="1060.18"/>
    <d v="2025-06-19T00:00:00"/>
    <s v="E0230939"/>
    <s v="PD023939"/>
    <s v="Serviços de Publicidade Eletrônica"/>
    <n v="1009.29"/>
    <m/>
    <x v="0"/>
    <m/>
    <m/>
    <m/>
    <s v="2 - FATURADO"/>
    <n v="0"/>
    <x v="0"/>
    <x v="1"/>
    <m/>
  </r>
  <r>
    <x v="1269"/>
    <s v="45.749.819/0001-94"/>
    <s v="NF SERVICOS DO"/>
    <n v="330798"/>
    <d v="2025-05-19T00:00:00"/>
    <n v="337506"/>
    <d v="2025-05-20T00:00:00"/>
    <m/>
    <n v="507.05"/>
    <d v="2025-06-19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269"/>
    <s v="45.749.819/0001-94"/>
    <s v="NF SERVICOS DO"/>
    <n v="330961"/>
    <d v="2025-05-20T00:00:00"/>
    <n v="337670"/>
    <d v="2025-05-21T00:00:00"/>
    <m/>
    <n v="322.67"/>
    <d v="2025-06-2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69"/>
    <s v="45.749.819/0001-94"/>
    <s v="NF SERVICOS DO"/>
    <n v="331403"/>
    <d v="2025-05-21T00:00:00"/>
    <n v="338112"/>
    <d v="2025-05-22T00:00:00"/>
    <m/>
    <n v="322.67"/>
    <d v="2025-06-21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269"/>
    <s v="45.749.819/0001-94"/>
    <s v="NF SERVICOS DO"/>
    <n v="332372"/>
    <d v="2025-05-26T00:00:00"/>
    <n v="339091"/>
    <d v="2025-05-27T00:00:00"/>
    <m/>
    <n v="553.14"/>
    <d v="2025-06-26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1269"/>
    <s v="45.749.819/0001-94"/>
    <s v="NF SERVICOS DO"/>
    <n v="332373"/>
    <d v="2025-05-26T00:00:00"/>
    <n v="339092"/>
    <d v="2025-05-27T00:00:00"/>
    <m/>
    <n v="691.42"/>
    <d v="2025-06-26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269"/>
    <s v="45.749.819/0001-94"/>
    <s v="NF SERVICOS DO"/>
    <n v="332656"/>
    <d v="2025-05-27T00:00:00"/>
    <n v="339375"/>
    <d v="2025-05-28T00:00:00"/>
    <m/>
    <n v="414.85"/>
    <d v="2025-06-27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270"/>
    <s v="45.751.435/0001-06"/>
    <s v="NF SERVICOS DO"/>
    <n v="327075"/>
    <d v="2025-04-30T00:00:00"/>
    <n v="333766"/>
    <d v="2025-05-02T00:00:00"/>
    <m/>
    <n v="368.76"/>
    <d v="2025-06-0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7076"/>
    <d v="2025-04-30T00:00:00"/>
    <n v="333767"/>
    <d v="2025-05-02T00:00:00"/>
    <m/>
    <n v="295.01"/>
    <d v="2025-06-0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D-POUPATEMPO 4.0"/>
    <n v="6217"/>
    <d v="2025-05-06T00:00:00"/>
    <s v="PPT00577"/>
    <s v="PPT00577"/>
    <d v="2025-05-01T00:00:00"/>
    <n v="24199.439999999999"/>
    <d v="2025-06-05T00:00:00"/>
    <s v="PPT00577"/>
    <s v="PP00577"/>
    <s v="IMPLANTACAO E OPERACAO DO POUPATEMPO PAULINIA"/>
    <n v="24199.439999999999"/>
    <d v="2025-05-01T00:00:00"/>
    <x v="0"/>
    <m/>
    <s v="PD-PRC-2021/01742"/>
    <m/>
    <s v="2 - FATURADO"/>
    <n v="0"/>
    <x v="0"/>
    <x v="13"/>
    <m/>
  </r>
  <r>
    <x v="1270"/>
    <s v="45.751.435/0001-06"/>
    <s v="NF SERVICOS DO"/>
    <n v="327281"/>
    <d v="2025-05-07T00:00:00"/>
    <n v="333973"/>
    <d v="2025-05-07T00:00:00"/>
    <m/>
    <n v="368.76"/>
    <d v="2025-06-0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7443"/>
    <d v="2025-05-07T00:00:00"/>
    <n v="334135"/>
    <d v="2025-05-07T00:00:00"/>
    <m/>
    <n v="295.01"/>
    <d v="2025-06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27489"/>
    <d v="2025-05-07T00:00:00"/>
    <n v="334181"/>
    <d v="2025-05-07T00:00:00"/>
    <m/>
    <n v="295.01"/>
    <d v="2025-06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27618"/>
    <d v="2025-05-07T00:00:00"/>
    <n v="334310"/>
    <d v="2025-05-07T00:00:00"/>
    <m/>
    <n v="295.01"/>
    <d v="2025-06-0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28344"/>
    <d v="2025-05-08T00:00:00"/>
    <n v="335037"/>
    <d v="2025-05-09T00:00:00"/>
    <m/>
    <n v="368.76"/>
    <d v="2025-06-0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8345"/>
    <d v="2025-05-08T00:00:00"/>
    <n v="335038"/>
    <d v="2025-05-09T00:00:00"/>
    <m/>
    <n v="368.76"/>
    <d v="2025-06-0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8443"/>
    <d v="2025-05-09T00:00:00"/>
    <n v="335138"/>
    <d v="2025-05-12T00:00:00"/>
    <m/>
    <n v="663.77"/>
    <d v="2025-06-11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270"/>
    <s v="45.751.435/0001-06"/>
    <s v="NF SERVICOS DO"/>
    <n v="328444"/>
    <d v="2025-05-09T00:00:00"/>
    <n v="335139"/>
    <d v="2025-05-12T00:00:00"/>
    <m/>
    <n v="295.01"/>
    <d v="2025-06-1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28445"/>
    <d v="2025-05-09T00:00:00"/>
    <n v="335140"/>
    <d v="2025-05-12T00:00:00"/>
    <m/>
    <n v="368.76"/>
    <d v="2025-06-1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8446"/>
    <d v="2025-05-09T00:00:00"/>
    <n v="335141"/>
    <d v="2025-05-12T00:00:00"/>
    <m/>
    <n v="368.76"/>
    <d v="2025-06-1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8824"/>
    <d v="2025-05-12T00:00:00"/>
    <n v="335525"/>
    <d v="2025-05-14T00:00:00"/>
    <m/>
    <n v="368.76"/>
    <d v="2025-06-13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28825"/>
    <d v="2025-05-12T00:00:00"/>
    <n v="335526"/>
    <d v="2025-05-14T00:00:00"/>
    <m/>
    <n v="442.51"/>
    <d v="2025-06-13T00:00:00"/>
    <s v="E0230950"/>
    <s v="PD023950"/>
    <s v="Serviços de Publicidade Eletrônica"/>
    <n v="421.27"/>
    <m/>
    <x v="0"/>
    <m/>
    <m/>
    <m/>
    <s v="2 - FATURADO"/>
    <n v="0"/>
    <x v="0"/>
    <x v="1"/>
    <m/>
  </r>
  <r>
    <x v="1270"/>
    <s v="45.751.435/0001-06"/>
    <s v="NF SERVICOS DO"/>
    <n v="328827"/>
    <d v="2025-05-12T00:00:00"/>
    <n v="335528"/>
    <d v="2025-05-14T00:00:00"/>
    <m/>
    <n v="295.01"/>
    <d v="2025-06-13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28896"/>
    <d v="2025-05-12T00:00:00"/>
    <n v="335597"/>
    <d v="2025-05-14T00:00:00"/>
    <m/>
    <n v="368.76"/>
    <d v="2025-06-13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"/>
    <n v="185814"/>
    <d v="2025-05-13T00:00:00"/>
    <n v="1966448"/>
    <d v="2025-05-13T00:00:00"/>
    <d v="2025-04-01T00:00:00"/>
    <n v="30420"/>
    <d v="2025-06-12T00:00:00"/>
    <s v="E0240607"/>
    <s v="PD024607"/>
    <s v="PREFEITURA - CADASTRO"/>
    <n v="28959.84"/>
    <d v="2025-04-01T00:00:00"/>
    <x v="0"/>
    <m/>
    <m/>
    <s v="359.00004494/2024-18-APPS/ITO"/>
    <s v="2 - FATURADO"/>
    <n v="0"/>
    <x v="0"/>
    <x v="0"/>
    <m/>
  </r>
  <r>
    <x v="1270"/>
    <s v="45.751.435/0001-06"/>
    <s v="NF SERVICOS DO"/>
    <n v="329582"/>
    <d v="2025-05-14T00:00:00"/>
    <n v="336284"/>
    <d v="2025-05-15T00:00:00"/>
    <m/>
    <n v="295.01"/>
    <d v="2025-06-14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0003"/>
    <d v="2025-05-15T00:00:00"/>
    <n v="336706"/>
    <d v="2025-05-16T00:00:00"/>
    <m/>
    <n v="295.01"/>
    <d v="2025-06-15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0004"/>
    <d v="2025-05-15T00:00:00"/>
    <n v="336707"/>
    <d v="2025-05-16T00:00:00"/>
    <m/>
    <n v="368.76"/>
    <d v="2025-06-15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005"/>
    <d v="2025-05-15T00:00:00"/>
    <n v="336708"/>
    <d v="2025-05-16T00:00:00"/>
    <m/>
    <n v="368.76"/>
    <d v="2025-06-15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118"/>
    <d v="2025-05-16T00:00:00"/>
    <n v="336826"/>
    <d v="2025-05-19T00:00:00"/>
    <m/>
    <n v="295.01"/>
    <d v="2025-06-18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0143"/>
    <d v="2025-05-16T00:00:00"/>
    <n v="336851"/>
    <d v="2025-05-19T00:00:00"/>
    <m/>
    <n v="368.76"/>
    <d v="2025-06-1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399"/>
    <d v="2025-05-16T00:00:00"/>
    <n v="337107"/>
    <d v="2025-05-19T00:00:00"/>
    <m/>
    <n v="368.76"/>
    <d v="2025-06-1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406"/>
    <d v="2025-05-16T00:00:00"/>
    <n v="337114"/>
    <d v="2025-05-19T00:00:00"/>
    <m/>
    <n v="368.76"/>
    <d v="2025-06-18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722"/>
    <d v="2025-05-19T00:00:00"/>
    <n v="337430"/>
    <d v="2025-05-20T00:00:00"/>
    <m/>
    <n v="295.01"/>
    <d v="2025-06-1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0723"/>
    <d v="2025-05-19T00:00:00"/>
    <n v="337431"/>
    <d v="2025-05-20T00:00:00"/>
    <m/>
    <n v="295.01"/>
    <d v="2025-06-1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0724"/>
    <d v="2025-05-19T00:00:00"/>
    <n v="337432"/>
    <d v="2025-05-20T00:00:00"/>
    <m/>
    <n v="368.76"/>
    <d v="2025-06-19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725"/>
    <d v="2025-05-19T00:00:00"/>
    <n v="337433"/>
    <d v="2025-05-20T00:00:00"/>
    <m/>
    <n v="368.76"/>
    <d v="2025-06-19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726"/>
    <d v="2025-05-19T00:00:00"/>
    <n v="337434"/>
    <d v="2025-05-20T00:00:00"/>
    <m/>
    <n v="368.76"/>
    <d v="2025-06-19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0974"/>
    <d v="2025-05-20T00:00:00"/>
    <n v="337683"/>
    <d v="2025-05-21T00:00:00"/>
    <m/>
    <n v="295.01"/>
    <d v="2025-06-2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1422"/>
    <d v="2025-05-21T00:00:00"/>
    <n v="338131"/>
    <d v="2025-05-22T00:00:00"/>
    <m/>
    <n v="295.01"/>
    <d v="2025-06-2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1423"/>
    <d v="2025-05-21T00:00:00"/>
    <n v="338132"/>
    <d v="2025-05-22T00:00:00"/>
    <m/>
    <n v="368.76"/>
    <d v="2025-06-2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1424"/>
    <d v="2025-05-21T00:00:00"/>
    <n v="338133"/>
    <d v="2025-05-22T00:00:00"/>
    <m/>
    <n v="368.76"/>
    <d v="2025-06-2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1744"/>
    <d v="2025-05-22T00:00:00"/>
    <n v="338457"/>
    <d v="2025-05-23T00:00:00"/>
    <m/>
    <n v="295.01"/>
    <d v="2025-06-22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2398"/>
    <d v="2025-05-26T00:00:00"/>
    <n v="339117"/>
    <d v="2025-05-27T00:00:00"/>
    <m/>
    <n v="368.76"/>
    <d v="2025-06-2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2399"/>
    <d v="2025-05-26T00:00:00"/>
    <n v="339118"/>
    <d v="2025-05-27T00:00:00"/>
    <m/>
    <n v="368.76"/>
    <d v="2025-06-2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270"/>
    <s v="45.751.435/0001-06"/>
    <s v="NF SERVICOS DO"/>
    <n v="332400"/>
    <d v="2025-05-26T00:00:00"/>
    <n v="339119"/>
    <d v="2025-05-27T00:00:00"/>
    <m/>
    <n v="295.01"/>
    <d v="2025-06-26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270"/>
    <s v="45.751.435/0001-06"/>
    <s v="NF SERVICOS DO"/>
    <n v="332680"/>
    <d v="2025-05-27T00:00:00"/>
    <n v="339399"/>
    <d v="2025-05-28T00:00:00"/>
    <m/>
    <n v="1106.28"/>
    <d v="2025-06-27T00:00:00"/>
    <s v="E0230950"/>
    <s v="PD023950"/>
    <s v="Serviços de Publicidade Eletrônica"/>
    <n v="1053.18"/>
    <m/>
    <x v="0"/>
    <m/>
    <m/>
    <m/>
    <s v="2 - FATURADO"/>
    <n v="0"/>
    <x v="0"/>
    <x v="1"/>
    <m/>
  </r>
  <r>
    <x v="1271"/>
    <s v="45.755.238/0001-65"/>
    <s v="NF SERVICOS"/>
    <n v="185781"/>
    <d v="2025-05-13T00:00:00"/>
    <n v="1966415"/>
    <d v="2025-05-13T00:00:00"/>
    <d v="2025-04-01T00:00:00"/>
    <n v="788.4"/>
    <d v="2025-06-12T00:00:00"/>
    <s v="E0200786"/>
    <s v="PD020786"/>
    <s v="PREFEITURA - CADASTRO"/>
    <n v="750.56"/>
    <d v="2025-04-01T00:00:00"/>
    <x v="0"/>
    <s v="T.A 080/2024"/>
    <s v="1170/08/2020"/>
    <s v="PD-PRC-2022/00847 -  359.00008712/2024-93 APPS/ITO"/>
    <s v="2 - FATURADO"/>
    <n v="0"/>
    <x v="0"/>
    <x v="0"/>
    <m/>
  </r>
  <r>
    <x v="1272"/>
    <s v="45.767.829/0001-52"/>
    <s v="NF SERVICOS DO"/>
    <n v="327553"/>
    <d v="2025-05-07T00:00:00"/>
    <n v="334245"/>
    <d v="2025-05-07T00:00:00"/>
    <m/>
    <n v="184.38"/>
    <d v="2025-06-0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72"/>
    <s v="45.767.829/0001-52"/>
    <s v="NF SERVICOS DO"/>
    <n v="328046"/>
    <d v="2025-05-07T00:00:00"/>
    <n v="334739"/>
    <d v="2025-05-08T00:00:00"/>
    <m/>
    <n v="276.57"/>
    <d v="2025-06-0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72"/>
    <s v="45.767.829/0001-52"/>
    <s v="NF SERVICOS DO"/>
    <n v="328367"/>
    <d v="2025-05-08T00:00:00"/>
    <n v="335060"/>
    <d v="2025-05-09T00:00:00"/>
    <m/>
    <n v="276.57"/>
    <d v="2025-06-08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72"/>
    <s v="45.767.829/0001-52"/>
    <s v="NF SERVICOS DO"/>
    <n v="329267"/>
    <d v="2025-05-13T00:00:00"/>
    <n v="335968"/>
    <d v="2025-05-14T00:00:00"/>
    <m/>
    <n v="184.38"/>
    <d v="2025-06-13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272"/>
    <s v="45.767.829/0001-52"/>
    <s v="NF SERVICOS DO"/>
    <n v="330022"/>
    <d v="2025-05-15T00:00:00"/>
    <n v="336725"/>
    <d v="2025-05-16T00:00:00"/>
    <m/>
    <n v="276.57"/>
    <d v="2025-06-1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72"/>
    <s v="45.767.829/0001-52"/>
    <s v="NF SERVICOS DO"/>
    <n v="330023"/>
    <d v="2025-05-15T00:00:00"/>
    <n v="336726"/>
    <d v="2025-05-16T00:00:00"/>
    <m/>
    <n v="276.57"/>
    <d v="2025-06-1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272"/>
    <s v="45.767.829/0001-52"/>
    <s v="NF SERVICOS DO"/>
    <n v="332048"/>
    <d v="2025-05-23T00:00:00"/>
    <n v="338764"/>
    <d v="2025-05-26T00:00:00"/>
    <m/>
    <n v="230.47"/>
    <d v="2025-06-25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1273"/>
    <s v="45.774.064/0001-88"/>
    <s v="NF SERVICOS DO"/>
    <n v="311527"/>
    <d v="2025-02-17T00:00:00"/>
    <n v="318132"/>
    <d v="2025-02-18T00:00:00"/>
    <m/>
    <n v="737.52"/>
    <d v="2025-03-20T00:00:00"/>
    <s v="E0231090"/>
    <s v="PD231071"/>
    <s v="Serviços de Publicidade Eletrônica"/>
    <n v="1"/>
    <m/>
    <x v="0"/>
    <m/>
    <m/>
    <m/>
    <s v="2 - FATURADO"/>
    <n v="71"/>
    <x v="8"/>
    <x v="1"/>
    <m/>
  </r>
  <r>
    <x v="1273"/>
    <s v="45.774.064/0001-88"/>
    <s v="NF SERVICOS DO"/>
    <n v="312859"/>
    <d v="2025-02-24T00:00:00"/>
    <n v="319478"/>
    <d v="2025-02-25T00:00:00"/>
    <m/>
    <n v="811.27"/>
    <d v="2025-03-27T00:00:00"/>
    <s v="E0231090"/>
    <s v="PD231071"/>
    <s v="Serviços de Publicidade Eletrônica"/>
    <n v="772.33"/>
    <m/>
    <x v="0"/>
    <m/>
    <m/>
    <m/>
    <s v="2 - FATURADO"/>
    <n v="64"/>
    <x v="8"/>
    <x v="1"/>
    <m/>
  </r>
  <r>
    <x v="1273"/>
    <s v="45.774.064/0001-88"/>
    <s v="NF SERVICOS DO"/>
    <n v="319480"/>
    <d v="2025-03-27T00:00:00"/>
    <n v="326139"/>
    <d v="2025-03-28T00:00:00"/>
    <m/>
    <n v="811.27"/>
    <d v="2025-04-27T00:00:00"/>
    <s v="E0231090"/>
    <s v="PD231071"/>
    <s v="Serviços de Publicidade Eletrônica"/>
    <n v="772.33"/>
    <m/>
    <x v="0"/>
    <m/>
    <m/>
    <m/>
    <s v="2 - FATURADO"/>
    <n v="33"/>
    <x v="5"/>
    <x v="1"/>
    <m/>
  </r>
  <r>
    <x v="1273"/>
    <s v="45.774.064/0001-88"/>
    <s v="NF SERVICOS DO"/>
    <n v="319484"/>
    <d v="2025-03-27T00:00:00"/>
    <n v="326143"/>
    <d v="2025-03-28T00:00:00"/>
    <m/>
    <n v="2212.56"/>
    <d v="2025-04-27T00:00:00"/>
    <s v="E0231090"/>
    <s v="PD231071"/>
    <s v="Serviços de Publicidade Eletrônica"/>
    <n v="2106.36"/>
    <m/>
    <x v="0"/>
    <m/>
    <m/>
    <m/>
    <s v="2 - FATURADO"/>
    <n v="33"/>
    <x v="5"/>
    <x v="1"/>
    <m/>
  </r>
  <r>
    <x v="1273"/>
    <s v="45.774.064/0001-88"/>
    <s v="NF SERVICOS DO"/>
    <n v="324801"/>
    <d v="2025-04-17T00:00:00"/>
    <n v="331482"/>
    <d v="2025-04-22T00:00:00"/>
    <m/>
    <n v="368.76"/>
    <d v="2025-05-22T00:00:00"/>
    <s v="E0231090"/>
    <s v="PD231071"/>
    <s v="Serviços de Publicidade Eletrônica"/>
    <n v="351.06"/>
    <m/>
    <x v="0"/>
    <m/>
    <m/>
    <m/>
    <s v="2 - FATURADO"/>
    <n v="8"/>
    <x v="7"/>
    <x v="1"/>
    <m/>
  </r>
  <r>
    <x v="1273"/>
    <s v="45.774.064/0001-88"/>
    <s v="NF SERVICOS"/>
    <n v="185848"/>
    <d v="2025-05-13T00:00:00"/>
    <n v="1966482"/>
    <d v="2025-05-13T00:00:00"/>
    <d v="2025-04-01T00:00:00"/>
    <n v="57779.1"/>
    <d v="2025-06-12T00:00:00"/>
    <s v="E0240724"/>
    <s v="PD024724"/>
    <s v="PREFEITURA - CADASTRO"/>
    <n v="55005.7"/>
    <d v="2025-04-01T00:00:00"/>
    <x v="0"/>
    <d v="2025-02-01T00:00:00"/>
    <m/>
    <s v="359.00001061/2025-91 APPS/ITO"/>
    <s v="2 - FATURADO"/>
    <n v="0"/>
    <x v="0"/>
    <x v="0"/>
    <m/>
  </r>
  <r>
    <x v="1274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132"/>
    <x v="3"/>
    <x v="2"/>
    <m/>
  </r>
  <r>
    <x v="1274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132"/>
    <x v="3"/>
    <x v="2"/>
    <m/>
  </r>
  <r>
    <x v="1274"/>
    <s v="45.780.061/0001-57"/>
    <s v="NF SERVICOS"/>
    <n v="185250"/>
    <d v="2025-05-09T00:00:00"/>
    <n v="1965884"/>
    <d v="2025-05-09T00:00:00"/>
    <d v="2025-04-01T00:00:00"/>
    <n v="43009.1"/>
    <d v="2025-06-08T00:00:00"/>
    <s v="E0220438"/>
    <s v="PD022337"/>
    <s v="OFFICE BASICO-INTERMEDIARIO"/>
    <n v="40944.660000000003"/>
    <d v="2025-04-01T00:00:00"/>
    <x v="0"/>
    <s v="123/2022"/>
    <s v="11476-1/2022"/>
    <s v="PD-PRC-2022/04591  359.00008509/2023-36 ITO"/>
    <s v="2 - FATURADO"/>
    <n v="0"/>
    <x v="0"/>
    <x v="0"/>
    <m/>
  </r>
  <r>
    <x v="1274"/>
    <s v="45.780.061/0001-57"/>
    <s v="NF SERVICOS"/>
    <n v="185797"/>
    <d v="2025-05-13T00:00:00"/>
    <n v="1966431"/>
    <d v="2025-05-13T00:00:00"/>
    <d v="2025-04-01T00:00:00"/>
    <n v="5575.5"/>
    <d v="2025-06-12T00:00:00"/>
    <s v="E0220534"/>
    <s v="PD022534"/>
    <s v="PREFEITURA - SIM"/>
    <n v="5307.88"/>
    <d v="2025-04-01T00:00:00"/>
    <x v="0"/>
    <s v="75/2022 Empenho 344/2025"/>
    <m/>
    <s v="PD-PRC-2022/01955-359.00006202/2024-81-APPS/ITO"/>
    <s v="2 - FATURADO"/>
    <n v="0"/>
    <x v="0"/>
    <x v="0"/>
    <m/>
  </r>
  <r>
    <x v="1275"/>
    <s v="45.780.079/0001-59"/>
    <s v="ND-POUPATEMPO 4.0"/>
    <n v="6221"/>
    <d v="2025-05-06T00:00:00"/>
    <s v="PPT00677"/>
    <s v="PPT00677"/>
    <d v="2025-05-01T00:00:00"/>
    <n v="22193.08"/>
    <d v="2025-06-05T00:00:00"/>
    <s v="PPT00677"/>
    <s v="PP00677"/>
    <s v="IMPLANTACAO E OPERACAO DO POUPATEMPO JARINU"/>
    <n v="22193.08"/>
    <d v="2025-05-01T00:00:00"/>
    <x v="0"/>
    <m/>
    <s v="PD-PRC-2022/01551"/>
    <m/>
    <s v="2 - FATURADO"/>
    <n v="0"/>
    <x v="0"/>
    <x v="13"/>
    <m/>
  </r>
  <r>
    <x v="1275"/>
    <s v="45.780.079/0001-59"/>
    <s v="NF SERVICOS DO"/>
    <n v="328024"/>
    <d v="2025-05-07T00:00:00"/>
    <n v="334717"/>
    <d v="2025-05-08T00:00:00"/>
    <m/>
    <n v="276.57"/>
    <d v="2025-06-0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275"/>
    <s v="45.780.079/0001-59"/>
    <s v="NF SERVICOS DO"/>
    <n v="328025"/>
    <d v="2025-05-07T00:00:00"/>
    <n v="334718"/>
    <d v="2025-05-08T00:00:00"/>
    <m/>
    <n v="387.2"/>
    <d v="2025-06-07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75"/>
    <s v="45.780.079/0001-59"/>
    <s v="NF SERVICOS DO"/>
    <n v="328784"/>
    <d v="2025-05-12T00:00:00"/>
    <n v="335485"/>
    <d v="2025-05-14T00:00:00"/>
    <m/>
    <n v="276.57"/>
    <d v="2025-06-13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275"/>
    <s v="45.780.079/0001-59"/>
    <s v="NF SERVICOS DO"/>
    <n v="328916"/>
    <d v="2025-05-12T00:00:00"/>
    <n v="335617"/>
    <d v="2025-05-14T00:00:00"/>
    <m/>
    <n v="940.34"/>
    <d v="2025-06-13T00:00:00"/>
    <s v="E0240864"/>
    <s v="PD024864"/>
    <s v="Serviços de Publicidade Eletrônica"/>
    <n v="895.2"/>
    <m/>
    <x v="0"/>
    <m/>
    <m/>
    <m/>
    <s v="2 - FATURADO"/>
    <n v="0"/>
    <x v="0"/>
    <x v="1"/>
    <m/>
  </r>
  <r>
    <x v="1275"/>
    <s v="45.780.079/0001-59"/>
    <s v="NF SERVICOS"/>
    <n v="185736"/>
    <d v="2025-05-13T00:00:00"/>
    <n v="1966370"/>
    <d v="2025-05-13T00:00:00"/>
    <d v="2025-04-01T00:00:00"/>
    <n v="6444"/>
    <d v="2025-06-12T00:00:00"/>
    <s v="E0250087"/>
    <s v="PD025073"/>
    <s v="PREFEITURA - CADASTRO"/>
    <n v="6134.69"/>
    <d v="2025-04-01T00:00:00"/>
    <x v="0"/>
    <s v="010/2025"/>
    <m/>
    <s v="359.00001720/2025-90 - APPS/ITO"/>
    <s v="2 - FATURADO"/>
    <n v="0"/>
    <x v="0"/>
    <x v="0"/>
    <m/>
  </r>
  <r>
    <x v="1275"/>
    <s v="45.780.079/0001-59"/>
    <s v="NF SERVICOS DO"/>
    <n v="329659"/>
    <d v="2025-05-14T00:00:00"/>
    <n v="336361"/>
    <d v="2025-05-15T00:00:00"/>
    <m/>
    <n v="331.88"/>
    <d v="2025-06-14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75"/>
    <s v="45.780.079/0001-59"/>
    <s v="NF SERVICOS DO"/>
    <n v="329660"/>
    <d v="2025-05-14T00:00:00"/>
    <n v="336362"/>
    <d v="2025-05-15T00:00:00"/>
    <m/>
    <n v="331.88"/>
    <d v="2025-06-14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75"/>
    <s v="45.780.079/0001-59"/>
    <s v="NF SERVICOS DO"/>
    <n v="330813"/>
    <d v="2025-05-19T00:00:00"/>
    <n v="337521"/>
    <d v="2025-05-20T00:00:00"/>
    <m/>
    <n v="608.45000000000005"/>
    <d v="2025-06-19T00:00:00"/>
    <s v="E0240864"/>
    <s v="PD024864"/>
    <s v="Serviços de Publicidade Eletrônica"/>
    <n v="579.24"/>
    <m/>
    <x v="0"/>
    <m/>
    <m/>
    <m/>
    <s v="2 - FATURADO"/>
    <n v="0"/>
    <x v="0"/>
    <x v="1"/>
    <m/>
  </r>
  <r>
    <x v="1275"/>
    <s v="45.780.079/0001-59"/>
    <s v="NF SERVICOS DO"/>
    <n v="330814"/>
    <d v="2025-05-19T00:00:00"/>
    <n v="337522"/>
    <d v="2025-05-20T00:00:00"/>
    <m/>
    <n v="331.88"/>
    <d v="2025-06-19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75"/>
    <s v="45.780.079/0001-59"/>
    <s v="NF SERVICOS DO"/>
    <n v="330815"/>
    <d v="2025-05-19T00:00:00"/>
    <n v="337523"/>
    <d v="2025-05-20T00:00:00"/>
    <m/>
    <n v="1770.05"/>
    <d v="2025-06-19T00:00:00"/>
    <s v="E0240864"/>
    <s v="PD024864"/>
    <s v="Serviços de Publicidade Eletrônica"/>
    <n v="1685.09"/>
    <m/>
    <x v="0"/>
    <m/>
    <m/>
    <m/>
    <s v="2 - FATURADO"/>
    <n v="0"/>
    <x v="0"/>
    <x v="1"/>
    <m/>
  </r>
  <r>
    <x v="1275"/>
    <s v="45.780.079/0001-59"/>
    <s v="NF SERVICOS DO"/>
    <n v="330816"/>
    <d v="2025-05-19T00:00:00"/>
    <n v="337524"/>
    <d v="2025-05-20T00:00:00"/>
    <m/>
    <n v="387.2"/>
    <d v="2025-06-19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275"/>
    <s v="45.780.079/0001-59"/>
    <s v="NF SERVICOS DO"/>
    <n v="332386"/>
    <d v="2025-05-26T00:00:00"/>
    <n v="339105"/>
    <d v="2025-05-27T00:00:00"/>
    <m/>
    <n v="331.88"/>
    <d v="2025-06-26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75"/>
    <s v="45.780.079/0001-59"/>
    <s v="NF SERVICOS DO"/>
    <n v="332387"/>
    <d v="2025-05-26T00:00:00"/>
    <n v="339106"/>
    <d v="2025-05-27T00:00:00"/>
    <m/>
    <n v="331.88"/>
    <d v="2025-06-26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276"/>
    <s v="45.780.087/0001-03"/>
    <s v="ND-POUPATEMPO 4.0"/>
    <n v="6119"/>
    <d v="2025-05-06T00:00:00"/>
    <s v="PPT00633"/>
    <s v="PPT00633"/>
    <d v="2025-05-01T00:00:00"/>
    <n v="25421.51"/>
    <d v="2025-06-05T00:00:00"/>
    <s v="PPT00633"/>
    <s v="PP00633"/>
    <s v="IMPLANTACAO E OPERACAO DO POUPATEMPO VARZEA PAULISTA"/>
    <n v="25421.51"/>
    <d v="2025-05-01T00:00:00"/>
    <x v="0"/>
    <m/>
    <s v="PD-PRC-2022/00113"/>
    <m/>
    <s v="2 - FATURADO"/>
    <n v="0"/>
    <x v="0"/>
    <x v="13"/>
    <m/>
  </r>
  <r>
    <x v="1276"/>
    <s v="45.780.087/0001-03"/>
    <s v="NF SERVICOS DO"/>
    <n v="328092"/>
    <d v="2025-05-07T00:00:00"/>
    <n v="334785"/>
    <d v="2025-05-08T00:00:00"/>
    <m/>
    <n v="221.26"/>
    <d v="2025-06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093"/>
    <d v="2025-05-07T00:00:00"/>
    <n v="334786"/>
    <d v="2025-05-08T00:00:00"/>
    <m/>
    <n v="368.76"/>
    <d v="2025-06-0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76"/>
    <s v="45.780.087/0001-03"/>
    <s v="NF SERVICOS DO"/>
    <n v="328094"/>
    <d v="2025-05-07T00:00:00"/>
    <n v="334787"/>
    <d v="2025-05-08T00:00:00"/>
    <m/>
    <n v="221.26"/>
    <d v="2025-06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095"/>
    <d v="2025-05-07T00:00:00"/>
    <n v="334788"/>
    <d v="2025-05-08T00:00:00"/>
    <m/>
    <n v="221.26"/>
    <d v="2025-06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096"/>
    <d v="2025-05-07T00:00:00"/>
    <n v="334789"/>
    <d v="2025-05-08T00:00:00"/>
    <m/>
    <n v="221.26"/>
    <d v="2025-06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097"/>
    <d v="2025-05-07T00:00:00"/>
    <n v="334790"/>
    <d v="2025-05-08T00:00:00"/>
    <m/>
    <n v="295.01"/>
    <d v="2025-06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8293"/>
    <d v="2025-05-08T00:00:00"/>
    <n v="334986"/>
    <d v="2025-05-09T00:00:00"/>
    <m/>
    <n v="221.26"/>
    <d v="2025-06-0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537"/>
    <d v="2025-05-09T00:00:00"/>
    <n v="335232"/>
    <d v="2025-05-12T00:00:00"/>
    <m/>
    <n v="295.01"/>
    <d v="2025-06-1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8538"/>
    <d v="2025-05-09T00:00:00"/>
    <n v="335233"/>
    <d v="2025-05-12T00:00:00"/>
    <m/>
    <n v="221.26"/>
    <d v="2025-06-11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28539"/>
    <d v="2025-05-09T00:00:00"/>
    <n v="335234"/>
    <d v="2025-05-12T00:00:00"/>
    <m/>
    <n v="295.01"/>
    <d v="2025-06-1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8540"/>
    <d v="2025-05-09T00:00:00"/>
    <n v="335235"/>
    <d v="2025-05-12T00:00:00"/>
    <m/>
    <n v="295.01"/>
    <d v="2025-06-1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9006"/>
    <d v="2025-05-12T00:00:00"/>
    <n v="335707"/>
    <d v="2025-05-14T00:00:00"/>
    <m/>
    <n v="295.01"/>
    <d v="2025-06-13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"/>
    <n v="185675"/>
    <d v="2025-05-13T00:00:00"/>
    <n v="1966309"/>
    <d v="2025-05-13T00:00:00"/>
    <d v="2025-04-01T00:00:00"/>
    <n v="10513.5"/>
    <d v="2025-06-12T00:00:00"/>
    <s v="E0210708"/>
    <s v="PD021708"/>
    <s v="PREFEITURA - CADASTRO"/>
    <n v="10008.85"/>
    <d v="2025-04-01T00:00:00"/>
    <x v="0"/>
    <s v="17/2021"/>
    <s v="2689/2021"/>
    <s v="PD-PRC-2022/00060-359.00004942/2024-83-APPS/ITO"/>
    <s v="2 - FATURADO"/>
    <n v="0"/>
    <x v="0"/>
    <x v="0"/>
    <m/>
  </r>
  <r>
    <x v="1276"/>
    <s v="45.780.087/0001-03"/>
    <s v="NF SERVICOS DO"/>
    <n v="329184"/>
    <d v="2025-05-13T00:00:00"/>
    <n v="335885"/>
    <d v="2025-05-14T00:00:00"/>
    <m/>
    <n v="295.01"/>
    <d v="2025-06-13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9549"/>
    <d v="2025-05-14T00:00:00"/>
    <n v="336251"/>
    <d v="2025-05-15T00:00:00"/>
    <m/>
    <n v="295.01"/>
    <d v="2025-06-14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29925"/>
    <d v="2025-05-15T00:00:00"/>
    <n v="336628"/>
    <d v="2025-05-16T00:00:00"/>
    <m/>
    <n v="1106.28"/>
    <d v="2025-06-15T00:00:00"/>
    <s v="E0230838"/>
    <s v="PD023838"/>
    <s v="Serviços de Publicidade Eletrônica"/>
    <n v="1053.18"/>
    <m/>
    <x v="0"/>
    <m/>
    <m/>
    <m/>
    <s v="2 - FATURADO"/>
    <n v="0"/>
    <x v="0"/>
    <x v="1"/>
    <m/>
  </r>
  <r>
    <x v="1276"/>
    <s v="45.780.087/0001-03"/>
    <s v="NF SERVICOS DO"/>
    <n v="329926"/>
    <d v="2025-05-15T00:00:00"/>
    <n v="336629"/>
    <d v="2025-05-16T00:00:00"/>
    <m/>
    <n v="1843.8"/>
    <d v="2025-06-15T00:00:00"/>
    <s v="E0230838"/>
    <s v="PD023838"/>
    <s v="Serviços de Publicidade Eletrônica"/>
    <n v="1755.3"/>
    <m/>
    <x v="0"/>
    <m/>
    <m/>
    <m/>
    <s v="2 - FATURADO"/>
    <n v="0"/>
    <x v="0"/>
    <x v="1"/>
    <m/>
  </r>
  <r>
    <x v="1276"/>
    <s v="45.780.087/0001-03"/>
    <s v="ND-POUPATEMPO 4.0"/>
    <n v="6262"/>
    <d v="2025-05-15T00:00:00"/>
    <s v="PPT00633"/>
    <s v="PPT00633"/>
    <d v="2025-05-01T00:00:00"/>
    <n v="1783.06"/>
    <d v="2025-06-14T00:00:00"/>
    <s v="PPT00633"/>
    <s v="PP00633"/>
    <s v="IMPLANTACAO E OPERACAO DO POUPATEMPO VARZEA PAULISTA"/>
    <n v="1783.06"/>
    <d v="2025-05-01T00:00:00"/>
    <x v="0"/>
    <m/>
    <s v="PD-PRC-2022/00113"/>
    <m/>
    <s v="2 - FATURADO"/>
    <n v="0"/>
    <x v="0"/>
    <x v="13"/>
    <m/>
  </r>
  <r>
    <x v="1276"/>
    <s v="45.780.087/0001-03"/>
    <s v="NF SERVICOS DO"/>
    <n v="330644"/>
    <d v="2025-05-19T00:00:00"/>
    <n v="337352"/>
    <d v="2025-05-20T00:00:00"/>
    <m/>
    <n v="295.01"/>
    <d v="2025-06-1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0645"/>
    <d v="2025-05-19T00:00:00"/>
    <n v="337353"/>
    <d v="2025-05-20T00:00:00"/>
    <m/>
    <n v="590.02"/>
    <d v="2025-06-19T00:00:00"/>
    <s v="E0230838"/>
    <s v="PD023838"/>
    <s v="Serviços de Publicidade Eletrônica"/>
    <n v="561.70000000000005"/>
    <m/>
    <x v="0"/>
    <m/>
    <m/>
    <m/>
    <s v="2 - FATURADO"/>
    <n v="0"/>
    <x v="0"/>
    <x v="1"/>
    <m/>
  </r>
  <r>
    <x v="1276"/>
    <s v="45.780.087/0001-03"/>
    <s v="NF SERVICOS DO"/>
    <n v="330646"/>
    <d v="2025-05-19T00:00:00"/>
    <n v="337354"/>
    <d v="2025-05-20T00:00:00"/>
    <m/>
    <n v="516.26"/>
    <d v="2025-06-19T00:00:00"/>
    <s v="E0230838"/>
    <s v="PD023838"/>
    <s v="Serviços de Publicidade Eletrônica"/>
    <n v="491.48"/>
    <m/>
    <x v="0"/>
    <m/>
    <m/>
    <m/>
    <s v="2 - FATURADO"/>
    <n v="0"/>
    <x v="0"/>
    <x v="1"/>
    <m/>
  </r>
  <r>
    <x v="1276"/>
    <s v="45.780.087/0001-03"/>
    <s v="NF SERVICOS DO"/>
    <n v="330647"/>
    <d v="2025-05-19T00:00:00"/>
    <n v="337355"/>
    <d v="2025-05-20T00:00:00"/>
    <m/>
    <n v="221.26"/>
    <d v="2025-06-1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0836"/>
    <d v="2025-05-20T00:00:00"/>
    <n v="337545"/>
    <d v="2025-05-21T00:00:00"/>
    <m/>
    <n v="221.26"/>
    <d v="2025-06-2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0837"/>
    <d v="2025-05-20T00:00:00"/>
    <n v="337546"/>
    <d v="2025-05-21T00:00:00"/>
    <m/>
    <n v="295.01"/>
    <d v="2025-06-2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0942"/>
    <d v="2025-05-20T00:00:00"/>
    <n v="337651"/>
    <d v="2025-05-21T00:00:00"/>
    <m/>
    <n v="1106.28"/>
    <d v="2025-06-20T00:00:00"/>
    <s v="E0230838"/>
    <s v="PD023838"/>
    <s v="Serviços de Publicidade Eletrônica"/>
    <n v="1053.18"/>
    <m/>
    <x v="0"/>
    <m/>
    <m/>
    <m/>
    <s v="2 - FATURADO"/>
    <n v="0"/>
    <x v="0"/>
    <x v="1"/>
    <m/>
  </r>
  <r>
    <x v="1276"/>
    <s v="45.780.087/0001-03"/>
    <s v="NF SERVICOS DO"/>
    <n v="330943"/>
    <d v="2025-05-20T00:00:00"/>
    <n v="337652"/>
    <d v="2025-05-21T00:00:00"/>
    <m/>
    <n v="368.76"/>
    <d v="2025-06-2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276"/>
    <s v="45.780.087/0001-03"/>
    <s v="NF SERVICOS DO"/>
    <n v="330944"/>
    <d v="2025-05-20T00:00:00"/>
    <n v="337653"/>
    <d v="2025-05-21T00:00:00"/>
    <m/>
    <n v="221.26"/>
    <d v="2025-06-2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0945"/>
    <d v="2025-05-20T00:00:00"/>
    <n v="337654"/>
    <d v="2025-05-21T00:00:00"/>
    <m/>
    <n v="147.5"/>
    <d v="2025-06-20T00:00:00"/>
    <s v="E0230838"/>
    <s v="PD023838"/>
    <s v="Serviços de Publicidade Eletrônica"/>
    <n v="140.41999999999999"/>
    <m/>
    <x v="0"/>
    <m/>
    <m/>
    <m/>
    <s v="2 - FATURADO"/>
    <n v="0"/>
    <x v="0"/>
    <x v="1"/>
    <m/>
  </r>
  <r>
    <x v="1276"/>
    <s v="45.780.087/0001-03"/>
    <s v="NF SERVICOS DO"/>
    <n v="331332"/>
    <d v="2025-05-21T00:00:00"/>
    <n v="338041"/>
    <d v="2025-05-22T00:00:00"/>
    <m/>
    <n v="295.01"/>
    <d v="2025-06-2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1563"/>
    <d v="2025-05-22T00:00:00"/>
    <n v="338276"/>
    <d v="2025-05-23T00:00:00"/>
    <m/>
    <n v="221.26"/>
    <d v="2025-06-2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1564"/>
    <d v="2025-05-22T00:00:00"/>
    <n v="338277"/>
    <d v="2025-05-23T00:00:00"/>
    <m/>
    <n v="295.01"/>
    <d v="2025-06-2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1565"/>
    <d v="2025-05-22T00:00:00"/>
    <n v="338278"/>
    <d v="2025-05-23T00:00:00"/>
    <m/>
    <n v="295.01"/>
    <d v="2025-06-2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1568"/>
    <d v="2025-05-22T00:00:00"/>
    <n v="338281"/>
    <d v="2025-05-23T00:00:00"/>
    <m/>
    <n v="221.26"/>
    <d v="2025-06-2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1950"/>
    <d v="2025-05-23T00:00:00"/>
    <n v="338666"/>
    <d v="2025-05-26T00:00:00"/>
    <m/>
    <n v="295.01"/>
    <d v="2025-06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1951"/>
    <d v="2025-05-23T00:00:00"/>
    <n v="338667"/>
    <d v="2025-05-26T00:00:00"/>
    <m/>
    <n v="2138.81"/>
    <d v="2025-06-25T00:00:00"/>
    <s v="E0230838"/>
    <s v="PD023838"/>
    <s v="Serviços de Publicidade Eletrônica"/>
    <n v="2036.15"/>
    <m/>
    <x v="0"/>
    <m/>
    <m/>
    <m/>
    <s v="2 - FATURADO"/>
    <n v="0"/>
    <x v="0"/>
    <x v="1"/>
    <m/>
  </r>
  <r>
    <x v="1276"/>
    <s v="45.780.087/0001-03"/>
    <s v="NF SERVICOS DO"/>
    <n v="332294"/>
    <d v="2025-05-26T00:00:00"/>
    <n v="339013"/>
    <d v="2025-05-27T00:00:00"/>
    <m/>
    <n v="295.01"/>
    <d v="2025-06-2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2742"/>
    <d v="2025-05-27T00:00:00"/>
    <n v="339461"/>
    <d v="2025-05-28T00:00:00"/>
    <m/>
    <n v="295.01"/>
    <d v="2025-06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2743"/>
    <d v="2025-05-27T00:00:00"/>
    <n v="339462"/>
    <d v="2025-05-28T00:00:00"/>
    <m/>
    <n v="295.01"/>
    <d v="2025-06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6"/>
    <s v="45.780.087/0001-03"/>
    <s v="NF SERVICOS DO"/>
    <n v="332744"/>
    <d v="2025-05-27T00:00:00"/>
    <n v="339463"/>
    <d v="2025-05-28T00:00:00"/>
    <m/>
    <n v="221.26"/>
    <d v="2025-06-2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276"/>
    <s v="45.780.087/0001-03"/>
    <s v="NF SERVICOS DO"/>
    <n v="332745"/>
    <d v="2025-05-27T00:00:00"/>
    <n v="339464"/>
    <d v="2025-05-28T00:00:00"/>
    <m/>
    <n v="295.01"/>
    <d v="2025-06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277"/>
    <s v="45.780.095/0001-41"/>
    <s v="NF SERVICOS DO"/>
    <n v="327962"/>
    <d v="2025-05-07T00:00:00"/>
    <n v="334655"/>
    <d v="2025-05-08T00:00:00"/>
    <m/>
    <n v="387.2"/>
    <d v="2025-06-07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77"/>
    <s v="45.780.095/0001-41"/>
    <s v="NF SERVICOS DO"/>
    <n v="328559"/>
    <d v="2025-05-09T00:00:00"/>
    <n v="335254"/>
    <d v="2025-05-12T00:00:00"/>
    <m/>
    <n v="387.2"/>
    <d v="2025-06-11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77"/>
    <s v="45.780.095/0001-41"/>
    <s v="NF SERVICOS"/>
    <n v="185773"/>
    <d v="2025-05-13T00:00:00"/>
    <n v="1966407"/>
    <d v="2025-05-13T00:00:00"/>
    <d v="2025-04-01T00:00:00"/>
    <n v="14902.32"/>
    <d v="2025-06-12T00:00:00"/>
    <s v="E0240661"/>
    <s v="PD024661"/>
    <s v="PREFEITURAS - CADASTRO"/>
    <n v="14187.01"/>
    <d v="2025-04-01T00:00:00"/>
    <x v="0"/>
    <m/>
    <m/>
    <s v="359.00006383/2024-46-ITO/APPS"/>
    <s v="2 - FATURADO"/>
    <n v="0"/>
    <x v="0"/>
    <x v="0"/>
    <m/>
  </r>
  <r>
    <x v="1277"/>
    <s v="45.780.095/0001-41"/>
    <s v="NF SERVICOS DO"/>
    <n v="329295"/>
    <d v="2025-05-13T00:00:00"/>
    <n v="335996"/>
    <d v="2025-05-14T00:00:00"/>
    <m/>
    <n v="1742.39"/>
    <d v="2025-06-13T00:00:00"/>
    <s v="E0220730"/>
    <s v="PD022730"/>
    <s v="Serviços de Publicidade Eletrônica"/>
    <n v="1658.76"/>
    <m/>
    <x v="0"/>
    <m/>
    <m/>
    <m/>
    <s v="2 - FATURADO"/>
    <n v="0"/>
    <x v="0"/>
    <x v="1"/>
    <m/>
  </r>
  <r>
    <x v="1277"/>
    <s v="45.780.095/0001-41"/>
    <s v="NF SERVICOS DO"/>
    <n v="329571"/>
    <d v="2025-05-14T00:00:00"/>
    <n v="336273"/>
    <d v="2025-05-15T00:00:00"/>
    <m/>
    <n v="451.73"/>
    <d v="2025-06-14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277"/>
    <s v="45.780.095/0001-41"/>
    <s v="NF SERVICOS DO"/>
    <n v="329782"/>
    <d v="2025-05-15T00:00:00"/>
    <n v="336485"/>
    <d v="2025-05-16T00:00:00"/>
    <m/>
    <n v="258.13"/>
    <d v="2025-06-15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277"/>
    <s v="45.780.095/0001-41"/>
    <s v="NF SERVICOS DO"/>
    <n v="329783"/>
    <d v="2025-05-15T00:00:00"/>
    <n v="336486"/>
    <d v="2025-05-16T00:00:00"/>
    <m/>
    <n v="451.73"/>
    <d v="2025-06-15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277"/>
    <s v="45.780.095/0001-41"/>
    <s v="NF SERVICOS DO"/>
    <n v="329784"/>
    <d v="2025-05-15T00:00:00"/>
    <n v="336487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77"/>
    <s v="45.780.095/0001-41"/>
    <s v="NF SERVICOS DO"/>
    <n v="329905"/>
    <d v="2025-05-15T00:00:00"/>
    <n v="336608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277"/>
    <s v="45.780.095/0001-41"/>
    <s v="NF SERVICOS DO"/>
    <n v="330677"/>
    <d v="2025-05-19T00:00:00"/>
    <n v="337385"/>
    <d v="2025-05-20T00:00:00"/>
    <m/>
    <n v="1613.32"/>
    <d v="2025-06-19T00:00:00"/>
    <s v="E0220730"/>
    <s v="PD022730"/>
    <s v="Serviços de Publicidade Eletrônica"/>
    <n v="1535.88"/>
    <m/>
    <x v="0"/>
    <m/>
    <m/>
    <m/>
    <s v="2 - FATURADO"/>
    <n v="0"/>
    <x v="0"/>
    <x v="1"/>
    <m/>
  </r>
  <r>
    <x v="1277"/>
    <s v="45.780.095/0001-41"/>
    <s v="NF SERVICOS DO"/>
    <n v="330858"/>
    <d v="2025-05-20T00:00:00"/>
    <n v="337567"/>
    <d v="2025-05-21T00:00:00"/>
    <m/>
    <n v="322.66000000000003"/>
    <d v="2025-06-20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277"/>
    <s v="45.780.095/0001-41"/>
    <s v="NF SERVICOS DO"/>
    <n v="331221"/>
    <d v="2025-05-21T00:00:00"/>
    <n v="337930"/>
    <d v="2025-05-22T00:00:00"/>
    <m/>
    <n v="451.73"/>
    <d v="2025-06-21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277"/>
    <s v="45.780.095/0001-41"/>
    <s v="NF SERVICOS DO"/>
    <n v="331222"/>
    <d v="2025-05-21T00:00:00"/>
    <n v="337931"/>
    <d v="2025-05-22T00:00:00"/>
    <m/>
    <n v="1806.92"/>
    <d v="2025-06-21T00:00:00"/>
    <s v="E0220730"/>
    <s v="PD022730"/>
    <s v="Serviços de Publicidade Eletrônica"/>
    <n v="1720.19"/>
    <m/>
    <x v="0"/>
    <m/>
    <m/>
    <m/>
    <s v="2 - FATURADO"/>
    <n v="0"/>
    <x v="0"/>
    <x v="1"/>
    <m/>
  </r>
  <r>
    <x v="1277"/>
    <s v="45.780.095/0001-41"/>
    <s v="NF SERVICOS DO"/>
    <n v="331976"/>
    <d v="2025-05-23T00:00:00"/>
    <n v="338692"/>
    <d v="2025-05-26T00:00:00"/>
    <m/>
    <n v="774.4"/>
    <d v="2025-06-25T00:00:00"/>
    <s v="E0220730"/>
    <s v="PD022730"/>
    <s v="Serviços de Publicidade Eletrônica"/>
    <n v="737.23"/>
    <m/>
    <x v="0"/>
    <m/>
    <m/>
    <m/>
    <s v="2 - FATURADO"/>
    <n v="0"/>
    <x v="0"/>
    <x v="1"/>
    <m/>
  </r>
  <r>
    <x v="1277"/>
    <s v="45.780.095/0001-41"/>
    <s v="NF SERVICOS DO"/>
    <n v="332623"/>
    <d v="2025-05-27T00:00:00"/>
    <n v="339342"/>
    <d v="2025-05-28T00:00:00"/>
    <m/>
    <n v="451.73"/>
    <d v="2025-06-27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278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741"/>
    <x v="4"/>
    <x v="1"/>
    <m/>
  </r>
  <r>
    <x v="1278"/>
    <s v="45.780.103/0001-50"/>
    <s v="NF SERVICOS"/>
    <n v="185646"/>
    <d v="2025-05-13T00:00:00"/>
    <n v="1966280"/>
    <d v="2025-05-13T00:00:00"/>
    <d v="2025-04-01T00:00:00"/>
    <n v="107449.02"/>
    <d v="2025-06-12T00:00:00"/>
    <s v="E0210734"/>
    <s v="PD021734"/>
    <s v="PREFEITURA - CADASTRO"/>
    <n v="102291.47"/>
    <d v="2025-04-01T00:00:00"/>
    <x v="0"/>
    <s v="NR. 119/2021"/>
    <s v="NR. 10.220-6/2021"/>
    <s v="PD-PRC-2022/00070 - 359.00007142/2024-14 - APPS/ITO"/>
    <s v="2 - FATURADO"/>
    <n v="0"/>
    <x v="0"/>
    <x v="0"/>
    <m/>
  </r>
  <r>
    <x v="1278"/>
    <s v="45.780.103/0001-50"/>
    <s v="ND-RATEIO CONDOM PPT"/>
    <n v="20527"/>
    <d v="2025-05-30T00:00:00"/>
    <m/>
    <m/>
    <m/>
    <n v="23233.11"/>
    <d v="2025-06-30T00:00:00"/>
    <s v="CARGA INICIAL RATEIO CONDOM PPT"/>
    <m/>
    <s v="CARGA INICIAL RATEIO CONDOM PPT"/>
    <n v="23233.11"/>
    <m/>
    <x v="0"/>
    <m/>
    <m/>
    <m/>
    <s v="31 DIAS"/>
    <n v="0"/>
    <x v="0"/>
    <x v="8"/>
    <m/>
  </r>
  <r>
    <x v="1279"/>
    <s v="45.781.176/0001-66"/>
    <s v="NF SERVICOS DO"/>
    <n v="327247"/>
    <d v="2025-05-07T00:00:00"/>
    <n v="333939"/>
    <d v="2025-05-07T00:00:00"/>
    <m/>
    <n v="737.52"/>
    <d v="2025-06-06T00:00:00"/>
    <s v="E0221011"/>
    <s v="PD221011"/>
    <s v="Serviços de Publicidade Eletrônica"/>
    <n v="702.12"/>
    <m/>
    <x v="0"/>
    <m/>
    <m/>
    <m/>
    <s v="2 - FATURADO"/>
    <n v="0"/>
    <x v="0"/>
    <x v="1"/>
    <m/>
  </r>
  <r>
    <x v="1279"/>
    <s v="45.781.176/0001-66"/>
    <s v="NF SERVICOS"/>
    <n v="185236"/>
    <d v="2025-05-08T00:00:00"/>
    <n v="1965870"/>
    <d v="2025-05-08T00:00:00"/>
    <d v="2025-04-01T00:00:00"/>
    <n v="8394.16"/>
    <d v="2025-06-07T00:00:00"/>
    <s v="E0220205"/>
    <s v="PD022160"/>
    <s v="NUVEM PUBLICA"/>
    <n v="7991.24"/>
    <d v="2025-04-01T00:00:00"/>
    <x v="0"/>
    <s v="238/2022"/>
    <s v="nº 4.767/2022-5505600"/>
    <s v="PD-PRC-2022/01891-359.00002245/2023-15-ITO"/>
    <s v="2 - FATURADO"/>
    <n v="0"/>
    <x v="0"/>
    <x v="0"/>
    <m/>
  </r>
  <r>
    <x v="1279"/>
    <s v="45.781.176/0001-66"/>
    <s v="NF SERVICOS DO"/>
    <n v="328535"/>
    <d v="2025-05-09T00:00:00"/>
    <n v="335230"/>
    <d v="2025-05-12T00:00:00"/>
    <m/>
    <n v="516.26"/>
    <d v="2025-06-11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279"/>
    <s v="45.781.176/0001-66"/>
    <s v="NF SERVICOS DO"/>
    <n v="328536"/>
    <d v="2025-05-09T00:00:00"/>
    <n v="335231"/>
    <d v="2025-05-12T00:00:00"/>
    <m/>
    <n v="442.51"/>
    <d v="2025-06-11T00:00:00"/>
    <s v="E0221011"/>
    <s v="PD221011"/>
    <s v="Serviços de Publicidade Eletrônica"/>
    <n v="421.27"/>
    <m/>
    <x v="0"/>
    <m/>
    <m/>
    <m/>
    <s v="2 - FATURADO"/>
    <n v="0"/>
    <x v="0"/>
    <x v="1"/>
    <m/>
  </r>
  <r>
    <x v="1279"/>
    <s v="45.781.176/0001-66"/>
    <s v="NF SERVICOS DO"/>
    <n v="329079"/>
    <d v="2025-05-12T00:00:00"/>
    <n v="335780"/>
    <d v="2025-05-14T00:00:00"/>
    <m/>
    <n v="1696.3"/>
    <d v="2025-06-13T00:00:00"/>
    <s v="E0221011"/>
    <s v="PD221011"/>
    <s v="Serviços de Publicidade Eletrônica"/>
    <n v="1614.88"/>
    <m/>
    <x v="0"/>
    <m/>
    <m/>
    <m/>
    <s v="2 - FATURADO"/>
    <n v="0"/>
    <x v="0"/>
    <x v="1"/>
    <m/>
  </r>
  <r>
    <x v="1279"/>
    <s v="45.781.176/0001-66"/>
    <s v="NF SERVICOS"/>
    <n v="185679"/>
    <d v="2025-05-13T00:00:00"/>
    <n v="1966313"/>
    <d v="2025-05-13T00:00:00"/>
    <d v="2025-04-01T00:00:00"/>
    <n v="34572.480000000003"/>
    <d v="2025-06-12T00:00:00"/>
    <s v="E0240681"/>
    <s v="PD024681"/>
    <s v="PREFEITURA - CADASTRO"/>
    <n v="32913"/>
    <d v="2025-04-01T00:00:00"/>
    <x v="0"/>
    <m/>
    <s v="7.921/2024"/>
    <s v="359.00007013/2024-26 APPS\ITO"/>
    <s v="2 - FATURADO"/>
    <n v="0"/>
    <x v="0"/>
    <x v="0"/>
    <m/>
  </r>
  <r>
    <x v="1279"/>
    <s v="45.781.176/0001-66"/>
    <s v="NF SERVICOS DO"/>
    <n v="330637"/>
    <d v="2025-05-19T00:00:00"/>
    <n v="337345"/>
    <d v="2025-05-20T00:00:00"/>
    <m/>
    <n v="1180.03"/>
    <d v="2025-06-19T00:00:00"/>
    <s v="E0221011"/>
    <s v="PD221011"/>
    <s v="Serviços de Publicidade Eletrônica"/>
    <n v="1123.3900000000001"/>
    <m/>
    <x v="0"/>
    <m/>
    <m/>
    <m/>
    <s v="2 - FATURADO"/>
    <n v="0"/>
    <x v="0"/>
    <x v="1"/>
    <m/>
  </r>
  <r>
    <x v="1279"/>
    <s v="45.781.176/0001-66"/>
    <s v="NF SERVICOS DO"/>
    <n v="332291"/>
    <d v="2025-05-26T00:00:00"/>
    <n v="339010"/>
    <d v="2025-05-27T00:00:00"/>
    <m/>
    <n v="1106.28"/>
    <d v="2025-06-26T00:00:00"/>
    <s v="E0221011"/>
    <s v="PD221011"/>
    <s v="Serviços de Publicidade Eletrônica"/>
    <n v="1053.18"/>
    <m/>
    <x v="0"/>
    <m/>
    <m/>
    <m/>
    <s v="2 - FATURADO"/>
    <n v="0"/>
    <x v="0"/>
    <x v="1"/>
    <m/>
  </r>
  <r>
    <x v="1279"/>
    <s v="45.781.176/0001-66"/>
    <s v="NF SERVICOS DO"/>
    <n v="332740"/>
    <d v="2025-05-27T00:00:00"/>
    <n v="339459"/>
    <d v="2025-05-28T00:00:00"/>
    <m/>
    <n v="811.27"/>
    <d v="2025-06-27T00:00:00"/>
    <s v="E0221011"/>
    <s v="PD221011"/>
    <s v="Serviços de Publicidade Eletrônica"/>
    <n v="772.33"/>
    <m/>
    <x v="0"/>
    <m/>
    <m/>
    <m/>
    <s v="2 - FATURADO"/>
    <n v="0"/>
    <x v="0"/>
    <x v="1"/>
    <m/>
  </r>
  <r>
    <x v="1280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159"/>
    <x v="2"/>
    <x v="2"/>
    <m/>
  </r>
  <r>
    <x v="1280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146"/>
    <x v="3"/>
    <x v="2"/>
    <m/>
  </r>
  <r>
    <x v="1280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145"/>
    <x v="3"/>
    <x v="2"/>
    <m/>
  </r>
  <r>
    <x v="1280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96"/>
    <x v="6"/>
    <x v="2"/>
    <m/>
  </r>
  <r>
    <x v="1280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96"/>
    <x v="6"/>
    <x v="2"/>
    <m/>
  </r>
  <r>
    <x v="1280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79"/>
    <x v="8"/>
    <x v="2"/>
    <m/>
  </r>
  <r>
    <x v="1280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79"/>
    <x v="8"/>
    <x v="2"/>
    <m/>
  </r>
  <r>
    <x v="1280"/>
    <s v="45.781.184/0001-02"/>
    <s v="NF SERVICOS E_GOV"/>
    <n v="182604"/>
    <d v="2025-03-25T00:00:00"/>
    <n v="1937427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36"/>
    <x v="5"/>
    <x v="1"/>
    <m/>
  </r>
  <r>
    <x v="1280"/>
    <s v="45.781.184/0001-02"/>
    <s v="ND-POUPATEMPO 4.0"/>
    <n v="6126"/>
    <d v="2025-05-06T00:00:00"/>
    <s v="PPT00532"/>
    <s v="PPT00532"/>
    <d v="2025-05-01T00:00:00"/>
    <n v="22941.85"/>
    <d v="2025-06-05T00:00:00"/>
    <s v="PPT00532"/>
    <s v="PP00532"/>
    <s v="IMPLANTAÇÃO E OPERAÇÃO DO POUPATEMPO NOVA ODESSA"/>
    <n v="22941.85"/>
    <d v="2025-05-01T00:00:00"/>
    <x v="0"/>
    <m/>
    <s v="PD-PRC-2022/01792"/>
    <m/>
    <s v="2 - FATURADO"/>
    <n v="0"/>
    <x v="0"/>
    <x v="13"/>
    <m/>
  </r>
  <r>
    <x v="1280"/>
    <s v="45.781.184/0001-02"/>
    <s v="NF SERVICOS DO"/>
    <n v="327769"/>
    <d v="2025-05-07T00:00:00"/>
    <n v="334461"/>
    <d v="2025-05-07T00:00:00"/>
    <m/>
    <n v="322.66000000000003"/>
    <d v="2025-06-06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280"/>
    <s v="45.781.184/0001-02"/>
    <s v="NF SERVICOS DO"/>
    <n v="327788"/>
    <d v="2025-05-07T00:00:00"/>
    <n v="334480"/>
    <d v="2025-05-07T00:00:00"/>
    <m/>
    <n v="322.66000000000003"/>
    <d v="2025-06-06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280"/>
    <s v="45.781.184/0001-02"/>
    <s v="NF SERVICOS DO"/>
    <n v="327789"/>
    <d v="2025-05-07T00:00:00"/>
    <n v="334481"/>
    <d v="2025-05-07T00:00:00"/>
    <m/>
    <n v="322.66000000000003"/>
    <d v="2025-06-06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280"/>
    <s v="45.781.184/0001-02"/>
    <s v="NF SERVICOS DO"/>
    <n v="328157"/>
    <d v="2025-05-08T00:00:00"/>
    <n v="334850"/>
    <d v="2025-05-09T00:00:00"/>
    <m/>
    <n v="580.79999999999995"/>
    <d v="2025-06-08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80"/>
    <s v="45.781.184/0001-02"/>
    <s v="NF SERVICOS DO"/>
    <n v="329056"/>
    <d v="2025-05-12T00:00:00"/>
    <n v="335757"/>
    <d v="2025-05-14T00:00:00"/>
    <m/>
    <n v="838.93"/>
    <d v="2025-06-13T00:00:00"/>
    <s v="E0220799"/>
    <s v="PD022799"/>
    <s v="Serviços de Publicidade Eletrônica"/>
    <n v="798.66"/>
    <m/>
    <x v="0"/>
    <m/>
    <m/>
    <m/>
    <s v="2 - FATURADO"/>
    <n v="0"/>
    <x v="0"/>
    <x v="1"/>
    <m/>
  </r>
  <r>
    <x v="1280"/>
    <s v="45.781.184/0001-02"/>
    <s v="NF SERVICOS DO"/>
    <n v="329802"/>
    <d v="2025-05-15T00:00:00"/>
    <n v="336505"/>
    <d v="2025-05-16T00:00:00"/>
    <m/>
    <n v="580.79999999999995"/>
    <d v="2025-06-15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280"/>
    <s v="45.781.184/0001-02"/>
    <s v="NF SERVICOS DO"/>
    <n v="331232"/>
    <d v="2025-05-21T00:00:00"/>
    <n v="337941"/>
    <d v="2025-05-22T00:00:00"/>
    <m/>
    <n v="516.26"/>
    <d v="2025-06-21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281"/>
    <s v="45.786.159/0001-11"/>
    <s v="NF SERVICOS"/>
    <n v="183522"/>
    <d v="2025-04-08T00:00:00"/>
    <n v="1951277"/>
    <d v="2025-04-08T00:00:00"/>
    <d v="2025-03-01T00:00:00"/>
    <n v="672"/>
    <d v="2025-05-08T00:00:00"/>
    <s v="E0220583"/>
    <s v="PD022583"/>
    <s v="PREFEITURA - CADASTRO"/>
    <n v="15.91"/>
    <d v="2025-03-01T00:00:00"/>
    <x v="0"/>
    <s v="048/2022"/>
    <s v="125/2022"/>
    <s v="359.00009104/2024-04 - APPS/ITO"/>
    <s v="2 - FATURADO"/>
    <n v="22"/>
    <x v="7"/>
    <x v="0"/>
    <m/>
  </r>
  <r>
    <x v="1281"/>
    <s v="45.786.159/0001-11"/>
    <s v="NF SERVICOS DO"/>
    <n v="327037"/>
    <d v="2025-04-30T00:00:00"/>
    <n v="333728"/>
    <d v="2025-05-02T00:00:00"/>
    <m/>
    <n v="322.67"/>
    <d v="2025-06-01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81"/>
    <s v="45.786.159/0001-11"/>
    <s v="ND-POUPATEMPO 4.0"/>
    <n v="6181"/>
    <d v="2025-05-06T00:00:00"/>
    <s v="PPT00642"/>
    <s v="PPT00642"/>
    <d v="2025-05-01T00:00:00"/>
    <n v="19846.990000000002"/>
    <d v="2025-06-05T00:00:00"/>
    <s v="PPT00642"/>
    <s v="PP00642"/>
    <s v="IMPLANTACAO E OPERACAO DO POUPATEMPO IRACEMAPOLIS"/>
    <n v="19846.990000000002"/>
    <d v="2025-05-01T00:00:00"/>
    <x v="0"/>
    <m/>
    <s v="PD-PRC-2022/00419"/>
    <m/>
    <s v="2 - FATURADO"/>
    <n v="0"/>
    <x v="0"/>
    <x v="13"/>
    <m/>
  </r>
  <r>
    <x v="1281"/>
    <s v="45.786.159/0001-11"/>
    <s v="ND-LOCACAO BENS MOVE"/>
    <n v="1282"/>
    <d v="2025-05-07T00:00:00"/>
    <m/>
    <m/>
    <m/>
    <n v="40675.18"/>
    <d v="2025-06-06T00:00:00"/>
    <s v="E0220389"/>
    <s v="PD022297"/>
    <s v="Locação de Bens Móveis - Desktop Avançado - 36 ms"/>
    <n v="40675.18"/>
    <m/>
    <x v="0"/>
    <m/>
    <m/>
    <m/>
    <s v="2 - FATURADO"/>
    <n v="0"/>
    <x v="0"/>
    <x v="7"/>
    <m/>
  </r>
  <r>
    <x v="1281"/>
    <s v="45.786.159/0001-11"/>
    <s v="ND-LOCACAO BENS MOVE"/>
    <n v="1283"/>
    <d v="2025-05-07T00:00:00"/>
    <m/>
    <m/>
    <m/>
    <n v="10057.049999999999"/>
    <d v="2025-06-06T00:00:00"/>
    <s v="E0230307"/>
    <s v="PD023268"/>
    <s v="Locação de Bens Móveis - Desktop Avançado - 36 ms"/>
    <n v="10057.049999999999"/>
    <m/>
    <x v="0"/>
    <m/>
    <m/>
    <m/>
    <s v="2 - FATURADO"/>
    <n v="0"/>
    <x v="0"/>
    <x v="7"/>
    <m/>
  </r>
  <r>
    <x v="1281"/>
    <s v="45.786.159/0001-11"/>
    <s v="NF SERVICOS"/>
    <n v="185108"/>
    <d v="2025-05-07T00:00:00"/>
    <n v="1965742"/>
    <d v="2025-05-07T00:00:00"/>
    <d v="2025-04-01T00:00:00"/>
    <n v="2124"/>
    <d v="2025-06-06T00:00:00"/>
    <s v="E0230307"/>
    <s v="PD023268"/>
    <s v="DAAS  DESKTOP AVANCADO"/>
    <n v="2022.05"/>
    <d v="2025-04-01T00:00:00"/>
    <x v="0"/>
    <s v="45/2023"/>
    <s v="669/2023"/>
    <s v="359.00002141/2023-01 - ITO"/>
    <s v="2 - FATURADO"/>
    <n v="0"/>
    <x v="0"/>
    <x v="0"/>
    <m/>
  </r>
  <r>
    <x v="1281"/>
    <s v="45.786.159/0001-11"/>
    <s v="NF SERVICOS"/>
    <n v="185109"/>
    <d v="2025-05-07T00:00:00"/>
    <n v="1965743"/>
    <d v="2025-05-07T00:00:00"/>
    <d v="2025-04-01T00:00:00"/>
    <n v="8590.4"/>
    <d v="2025-06-06T00:00:00"/>
    <s v="E0220389"/>
    <s v="PD022297"/>
    <s v="DAAS DESKTOP AVANCADO"/>
    <n v="8178.06"/>
    <d v="2025-04-01T00:00:00"/>
    <x v="0"/>
    <s v="19/2022"/>
    <s v="82/2022"/>
    <s v="PD-PC-2022/03164  ITO"/>
    <s v="2 - FATURADO"/>
    <n v="0"/>
    <x v="0"/>
    <x v="0"/>
    <m/>
  </r>
  <r>
    <x v="1281"/>
    <s v="45.786.159/0001-11"/>
    <s v="NF SERVICOS DO"/>
    <n v="327438"/>
    <d v="2025-05-07T00:00:00"/>
    <n v="334130"/>
    <d v="2025-05-07T00:00:00"/>
    <m/>
    <n v="184.38"/>
    <d v="2025-06-06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81"/>
    <s v="45.786.159/0001-11"/>
    <s v="NF SERVICOS DO"/>
    <n v="327607"/>
    <d v="2025-05-07T00:00:00"/>
    <n v="334299"/>
    <d v="2025-05-07T00:00:00"/>
    <m/>
    <n v="230.47"/>
    <d v="2025-06-06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281"/>
    <s v="45.786.159/0001-11"/>
    <s v="NF SERVICOS DO"/>
    <n v="327760"/>
    <d v="2025-05-07T00:00:00"/>
    <n v="334452"/>
    <d v="2025-05-07T00:00:00"/>
    <m/>
    <n v="322.67"/>
    <d v="2025-06-0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81"/>
    <s v="45.786.159/0001-11"/>
    <s v="NF SERVICOS DO"/>
    <n v="327761"/>
    <d v="2025-05-07T00:00:00"/>
    <n v="334453"/>
    <d v="2025-05-07T00:00:00"/>
    <m/>
    <n v="184.38"/>
    <d v="2025-06-06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81"/>
    <s v="45.786.159/0001-11"/>
    <s v="NF SERVICOS DO"/>
    <n v="327973"/>
    <d v="2025-05-07T00:00:00"/>
    <n v="334666"/>
    <d v="2025-05-08T00:00:00"/>
    <m/>
    <n v="6361.11"/>
    <d v="2025-06-07T00:00:00"/>
    <s v="E0221005"/>
    <s v="PD221005"/>
    <s v="Serviços de Publicidade Eletrônica"/>
    <n v="6055.78"/>
    <m/>
    <x v="0"/>
    <m/>
    <m/>
    <m/>
    <s v="2 - FATURADO"/>
    <n v="0"/>
    <x v="0"/>
    <x v="1"/>
    <m/>
  </r>
  <r>
    <x v="1281"/>
    <s v="45.786.159/0001-11"/>
    <s v="NF SERVICOS DO"/>
    <n v="327974"/>
    <d v="2025-05-07T00:00:00"/>
    <n v="334667"/>
    <d v="2025-05-08T00:00:00"/>
    <m/>
    <n v="276.57"/>
    <d v="2025-06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27975"/>
    <d v="2025-05-07T00:00:00"/>
    <n v="334668"/>
    <d v="2025-05-08T00:00:00"/>
    <m/>
    <n v="276.57"/>
    <d v="2025-06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27976"/>
    <d v="2025-05-07T00:00:00"/>
    <n v="334669"/>
    <d v="2025-05-08T00:00:00"/>
    <m/>
    <n v="368.76"/>
    <d v="2025-06-0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1"/>
    <s v="45.786.159/0001-11"/>
    <s v="NF SERVICOS DO"/>
    <n v="328158"/>
    <d v="2025-05-08T00:00:00"/>
    <n v="334851"/>
    <d v="2025-05-09T00:00:00"/>
    <m/>
    <n v="276.57"/>
    <d v="2025-06-0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"/>
    <n v="185666"/>
    <d v="2025-05-13T00:00:00"/>
    <n v="1966300"/>
    <d v="2025-05-13T00:00:00"/>
    <d v="2025-04-01T00:00:00"/>
    <n v="672"/>
    <d v="2025-06-12T00:00:00"/>
    <s v="E0220583"/>
    <s v="PD022583"/>
    <s v="PREFEITURA - CADASTRO"/>
    <n v="639.74"/>
    <d v="2025-04-01T00:00:00"/>
    <x v="0"/>
    <s v="048/2022"/>
    <s v="125/2022"/>
    <s v="359.00009104/2024-04 - APPS/ITO"/>
    <s v="2 - FATURADO"/>
    <n v="0"/>
    <x v="0"/>
    <x v="0"/>
    <m/>
  </r>
  <r>
    <x v="1281"/>
    <s v="45.786.159/0001-11"/>
    <s v="NF SERVICOS DO"/>
    <n v="329417"/>
    <d v="2025-05-14T00:00:00"/>
    <n v="336119"/>
    <d v="2025-05-15T00:00:00"/>
    <m/>
    <n v="276.57"/>
    <d v="2025-06-1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29418"/>
    <d v="2025-05-14T00:00:00"/>
    <n v="336120"/>
    <d v="2025-05-15T00:00:00"/>
    <m/>
    <n v="368.76"/>
    <d v="2025-06-14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1"/>
    <s v="45.786.159/0001-11"/>
    <s v="NF SERVICOS DO"/>
    <n v="329419"/>
    <d v="2025-05-14T00:00:00"/>
    <n v="336121"/>
    <d v="2025-05-15T00:00:00"/>
    <m/>
    <n v="414.85"/>
    <d v="2025-06-14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1281"/>
    <s v="45.786.159/0001-11"/>
    <s v="NF SERVICOS DO"/>
    <n v="329420"/>
    <d v="2025-05-14T00:00:00"/>
    <n v="336122"/>
    <d v="2025-05-15T00:00:00"/>
    <m/>
    <n v="138.28"/>
    <d v="2025-06-14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281"/>
    <s v="45.786.159/0001-11"/>
    <s v="NF SERVICOS DO"/>
    <n v="329421"/>
    <d v="2025-05-14T00:00:00"/>
    <n v="336123"/>
    <d v="2025-05-15T00:00:00"/>
    <m/>
    <n v="368.76"/>
    <d v="2025-06-14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1"/>
    <s v="45.786.159/0001-11"/>
    <s v="NF SERVICOS DO"/>
    <n v="329422"/>
    <d v="2025-05-14T00:00:00"/>
    <n v="336124"/>
    <d v="2025-05-15T00:00:00"/>
    <m/>
    <n v="276.57"/>
    <d v="2025-06-1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29803"/>
    <d v="2025-05-15T00:00:00"/>
    <n v="336506"/>
    <d v="2025-05-16T00:00:00"/>
    <m/>
    <n v="322.67"/>
    <d v="2025-06-15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81"/>
    <s v="45.786.159/0001-11"/>
    <s v="NF SERVICOS DO"/>
    <n v="330080"/>
    <d v="2025-05-16T00:00:00"/>
    <n v="336788"/>
    <d v="2025-05-19T00:00:00"/>
    <m/>
    <n v="230.47"/>
    <d v="2025-06-18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281"/>
    <s v="45.786.159/0001-11"/>
    <s v="NF SERVICOS DO"/>
    <n v="330405"/>
    <d v="2025-05-16T00:00:00"/>
    <n v="337113"/>
    <d v="2025-05-19T00:00:00"/>
    <m/>
    <n v="322.67"/>
    <d v="2025-06-18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81"/>
    <s v="45.786.159/0001-11"/>
    <s v="NF SERVICOS DO"/>
    <n v="330547"/>
    <d v="2025-05-19T00:00:00"/>
    <n v="337255"/>
    <d v="2025-05-20T00:00:00"/>
    <m/>
    <n v="507.05"/>
    <d v="2025-06-19T00:00:00"/>
    <s v="E0221005"/>
    <s v="PD221005"/>
    <s v="Serviços de Publicidade Eletrônica"/>
    <n v="482.71"/>
    <m/>
    <x v="0"/>
    <m/>
    <m/>
    <m/>
    <s v="2 - FATURADO"/>
    <n v="0"/>
    <x v="0"/>
    <x v="1"/>
    <m/>
  </r>
  <r>
    <x v="1281"/>
    <s v="45.786.159/0001-11"/>
    <s v="NF SERVICOS DO"/>
    <n v="330686"/>
    <d v="2025-05-19T00:00:00"/>
    <n v="337394"/>
    <d v="2025-05-20T00:00:00"/>
    <m/>
    <n v="276.57"/>
    <d v="2025-06-19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30870"/>
    <d v="2025-05-20T00:00:00"/>
    <n v="337579"/>
    <d v="2025-05-21T00:00:00"/>
    <m/>
    <n v="368.76"/>
    <d v="2025-06-2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1"/>
    <s v="45.786.159/0001-11"/>
    <s v="NF SERVICOS DO"/>
    <n v="330871"/>
    <d v="2025-05-20T00:00:00"/>
    <n v="337580"/>
    <d v="2025-05-21T00:00:00"/>
    <m/>
    <n v="276.57"/>
    <d v="2025-06-20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281"/>
    <s v="45.786.159/0001-11"/>
    <s v="NF SERVICOS DO"/>
    <n v="331688"/>
    <d v="2025-05-22T00:00:00"/>
    <n v="338401"/>
    <d v="2025-05-23T00:00:00"/>
    <m/>
    <n v="184.38"/>
    <d v="2025-06-22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81"/>
    <s v="45.786.159/0001-11"/>
    <s v="NF SERVICOS DO"/>
    <n v="331991"/>
    <d v="2025-05-23T00:00:00"/>
    <n v="338707"/>
    <d v="2025-05-26T00:00:00"/>
    <m/>
    <n v="184.38"/>
    <d v="2025-06-25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81"/>
    <s v="45.786.159/0001-11"/>
    <s v="NF SERVICOS DO"/>
    <n v="331992"/>
    <d v="2025-05-23T00:00:00"/>
    <n v="338708"/>
    <d v="2025-05-26T00:00:00"/>
    <m/>
    <n v="322.67"/>
    <d v="2025-06-25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281"/>
    <s v="45.786.159/0001-11"/>
    <s v="NF SERVICOS DO"/>
    <n v="331993"/>
    <d v="2025-05-23T00:00:00"/>
    <n v="338709"/>
    <d v="2025-05-26T00:00:00"/>
    <m/>
    <n v="184.38"/>
    <d v="2025-06-25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281"/>
    <s v="45.786.159/0001-11"/>
    <s v="NF SERVICOS DO"/>
    <n v="331994"/>
    <d v="2025-05-23T00:00:00"/>
    <n v="338710"/>
    <d v="2025-05-26T00:00:00"/>
    <m/>
    <n v="138.28"/>
    <d v="2025-06-25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281"/>
    <s v="45.786.159/0001-11"/>
    <s v="NF SERVICOS DO"/>
    <n v="332457"/>
    <d v="2025-05-27T00:00:00"/>
    <n v="339176"/>
    <d v="2025-05-28T00:00:00"/>
    <m/>
    <n v="368.76"/>
    <d v="2025-06-2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1"/>
    <s v="45.786.159/0001-11"/>
    <s v="NF SERVICOS DO"/>
    <n v="332458"/>
    <d v="2025-05-27T00:00:00"/>
    <n v="339177"/>
    <d v="2025-05-28T00:00:00"/>
    <m/>
    <n v="368.76"/>
    <d v="2025-06-2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282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83"/>
    <x v="8"/>
    <x v="2"/>
    <m/>
  </r>
  <r>
    <x v="1282"/>
    <s v="45.787.652/0001-56"/>
    <s v="ND-POUPATEMPO 4.0"/>
    <n v="6185"/>
    <d v="2025-05-06T00:00:00"/>
    <s v="PPT00618"/>
    <s v="PPT00618"/>
    <d v="2025-05-01T00:00:00"/>
    <n v="19838.849999999999"/>
    <d v="2025-06-05T00:00:00"/>
    <s v="PPT00618"/>
    <s v="PP00618"/>
    <s v="IMPLANTACAO E OPERACAO DO POUPATEMPO MONTE MOR"/>
    <n v="19838.849999999999"/>
    <d v="2025-05-01T00:00:00"/>
    <x v="0"/>
    <m/>
    <s v="PD-PRC-2021/02793"/>
    <m/>
    <s v="2 - FATURADO"/>
    <n v="0"/>
    <x v="0"/>
    <x v="13"/>
    <m/>
  </r>
  <r>
    <x v="1282"/>
    <s v="45.787.652/0001-56"/>
    <s v="NF SERVICOS DO"/>
    <n v="328560"/>
    <d v="2025-05-09T00:00:00"/>
    <n v="335255"/>
    <d v="2025-05-12T00:00:00"/>
    <m/>
    <n v="516.26"/>
    <d v="2025-06-11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282"/>
    <s v="45.787.652/0001-56"/>
    <s v="NF SERVICOS DO"/>
    <n v="328561"/>
    <d v="2025-05-09T00:00:00"/>
    <n v="335256"/>
    <d v="2025-05-12T00:00:00"/>
    <m/>
    <n v="451.73"/>
    <d v="2025-06-1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 DO"/>
    <n v="328562"/>
    <d v="2025-05-09T00:00:00"/>
    <n v="335257"/>
    <d v="2025-05-12T00:00:00"/>
    <m/>
    <n v="451.73"/>
    <d v="2025-06-1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"/>
    <n v="185842"/>
    <d v="2025-05-13T00:00:00"/>
    <n v="1966476"/>
    <d v="2025-05-13T00:00:00"/>
    <d v="2025-04-01T00:00:00"/>
    <n v="3055.84"/>
    <d v="2025-06-12T00:00:00"/>
    <s v="E0220516"/>
    <s v="PD022516"/>
    <s v="PREFEITURA - CADASTRO"/>
    <n v="2909.16"/>
    <d v="2025-04-01T00:00:00"/>
    <x v="0"/>
    <s v="59/2022"/>
    <s v="6621/2024"/>
    <s v="359.00004999/2024-82-APPS/ITO"/>
    <s v="2 - FATURADO"/>
    <n v="0"/>
    <x v="0"/>
    <x v="0"/>
    <m/>
  </r>
  <r>
    <x v="1282"/>
    <s v="45.787.652/0001-56"/>
    <s v="NF SERVICOS DO"/>
    <n v="329326"/>
    <d v="2025-05-13T00:00:00"/>
    <n v="336027"/>
    <d v="2025-05-14T00:00:00"/>
    <m/>
    <n v="709.86"/>
    <d v="2025-06-13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282"/>
    <s v="45.787.652/0001-56"/>
    <s v="NF SERVICOS DO"/>
    <n v="329572"/>
    <d v="2025-05-14T00:00:00"/>
    <n v="336274"/>
    <d v="2025-05-15T00:00:00"/>
    <m/>
    <n v="709.86"/>
    <d v="2025-06-14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282"/>
    <s v="45.787.652/0001-56"/>
    <s v="NF SERVICOS DO"/>
    <n v="329573"/>
    <d v="2025-05-14T00:00:00"/>
    <n v="336275"/>
    <d v="2025-05-15T00:00:00"/>
    <m/>
    <n v="580.79999999999995"/>
    <d v="2025-06-14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282"/>
    <s v="45.787.652/0001-56"/>
    <s v="NF SERVICOS DO"/>
    <n v="329574"/>
    <d v="2025-05-14T00:00:00"/>
    <n v="336276"/>
    <d v="2025-05-15T00:00:00"/>
    <m/>
    <n v="645.33000000000004"/>
    <d v="2025-06-14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282"/>
    <s v="45.787.652/0001-56"/>
    <s v="NF SERVICOS DO"/>
    <n v="329785"/>
    <d v="2025-05-15T00:00:00"/>
    <n v="336488"/>
    <d v="2025-05-16T00:00:00"/>
    <m/>
    <n v="967.99"/>
    <d v="2025-06-15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1282"/>
    <s v="45.787.652/0001-56"/>
    <s v="NF SERVICOS DO"/>
    <n v="330287"/>
    <d v="2025-05-16T00:00:00"/>
    <n v="336995"/>
    <d v="2025-05-19T00:00:00"/>
    <m/>
    <n v="838.93"/>
    <d v="2025-06-18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282"/>
    <s v="45.787.652/0001-56"/>
    <s v="NF SERVICOS DO"/>
    <n v="330320"/>
    <d v="2025-05-16T00:00:00"/>
    <n v="337028"/>
    <d v="2025-05-19T00:00:00"/>
    <m/>
    <n v="774.4"/>
    <d v="2025-06-18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82"/>
    <s v="45.787.652/0001-56"/>
    <s v="NF SERVICOS DO"/>
    <n v="330678"/>
    <d v="2025-05-19T00:00:00"/>
    <n v="337386"/>
    <d v="2025-05-20T00:00:00"/>
    <m/>
    <n v="451.73"/>
    <d v="2025-06-1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 DO"/>
    <n v="330859"/>
    <d v="2025-05-20T00:00:00"/>
    <n v="337568"/>
    <d v="2025-05-21T00:00:00"/>
    <m/>
    <n v="387.2"/>
    <d v="2025-06-20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82"/>
    <s v="45.787.652/0001-56"/>
    <s v="NF SERVICOS DO"/>
    <n v="330860"/>
    <d v="2025-05-20T00:00:00"/>
    <n v="337569"/>
    <d v="2025-05-21T00:00:00"/>
    <m/>
    <n v="387.2"/>
    <d v="2025-06-20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82"/>
    <s v="45.787.652/0001-56"/>
    <s v="NF SERVICOS DO"/>
    <n v="330861"/>
    <d v="2025-05-20T00:00:00"/>
    <n v="337570"/>
    <d v="2025-05-21T00:00:00"/>
    <m/>
    <n v="774.4"/>
    <d v="2025-06-20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82"/>
    <s v="45.787.652/0001-56"/>
    <s v="NF SERVICOS DO"/>
    <n v="331223"/>
    <d v="2025-05-21T00:00:00"/>
    <n v="337932"/>
    <d v="2025-05-22T00:00:00"/>
    <m/>
    <n v="516.26"/>
    <d v="2025-06-21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282"/>
    <s v="45.787.652/0001-56"/>
    <s v="NF SERVICOS DO"/>
    <n v="331224"/>
    <d v="2025-05-21T00:00:00"/>
    <n v="337933"/>
    <d v="2025-05-22T00:00:00"/>
    <m/>
    <n v="451.73"/>
    <d v="2025-06-2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 DO"/>
    <n v="331225"/>
    <d v="2025-05-21T00:00:00"/>
    <n v="337934"/>
    <d v="2025-05-22T00:00:00"/>
    <m/>
    <n v="516.26"/>
    <d v="2025-06-21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282"/>
    <s v="45.787.652/0001-56"/>
    <s v="NF SERVICOS DO"/>
    <n v="331226"/>
    <d v="2025-05-21T00:00:00"/>
    <n v="337935"/>
    <d v="2025-05-22T00:00:00"/>
    <m/>
    <n v="451.73"/>
    <d v="2025-06-2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 DO"/>
    <n v="331227"/>
    <d v="2025-05-21T00:00:00"/>
    <n v="337936"/>
    <d v="2025-05-22T00:00:00"/>
    <m/>
    <n v="645.33000000000004"/>
    <d v="2025-06-21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282"/>
    <s v="45.787.652/0001-56"/>
    <s v="NF SERVICOS DO"/>
    <n v="331503"/>
    <d v="2025-05-22T00:00:00"/>
    <n v="338216"/>
    <d v="2025-05-23T00:00:00"/>
    <m/>
    <n v="774.4"/>
    <d v="2025-06-22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282"/>
    <s v="45.787.652/0001-56"/>
    <s v="NF SERVICOS DO"/>
    <n v="331685"/>
    <d v="2025-05-22T00:00:00"/>
    <n v="338398"/>
    <d v="2025-05-23T00:00:00"/>
    <m/>
    <n v="451.73"/>
    <d v="2025-06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2"/>
    <s v="45.787.652/0001-56"/>
    <s v="NF SERVICOS DO"/>
    <n v="331698"/>
    <d v="2025-05-22T00:00:00"/>
    <n v="338411"/>
    <d v="2025-05-23T00:00:00"/>
    <m/>
    <n v="322.66000000000003"/>
    <d v="2025-06-22T00:00:00"/>
    <s v="E0220731"/>
    <s v="PD022731"/>
    <s v="Serviços de Publicidade Eletrônica"/>
    <n v="307.17"/>
    <m/>
    <x v="0"/>
    <m/>
    <m/>
    <m/>
    <s v="2 - FATURADO"/>
    <n v="0"/>
    <x v="0"/>
    <x v="1"/>
    <m/>
  </r>
  <r>
    <x v="1282"/>
    <s v="45.787.652/0001-56"/>
    <s v="NF SERVICOS DO"/>
    <n v="331701"/>
    <d v="2025-05-22T00:00:00"/>
    <n v="338414"/>
    <d v="2025-05-23T00:00:00"/>
    <m/>
    <n v="387.2"/>
    <d v="2025-06-22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282"/>
    <s v="45.787.652/0001-56"/>
    <s v="NF SERVICOS DO"/>
    <n v="331708"/>
    <d v="2025-05-22T00:00:00"/>
    <n v="338421"/>
    <d v="2025-05-23T00:00:00"/>
    <m/>
    <n v="451.73"/>
    <d v="2025-06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283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562"/>
    <x v="4"/>
    <x v="1"/>
    <m/>
  </r>
  <r>
    <x v="1283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170"/>
    <x v="2"/>
    <x v="2"/>
    <m/>
  </r>
  <r>
    <x v="1283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169"/>
    <x v="2"/>
    <x v="2"/>
    <m/>
  </r>
  <r>
    <x v="1283"/>
    <s v="45.787.660/0001-00"/>
    <s v="NF SERVICOS DO"/>
    <n v="308514"/>
    <d v="2025-02-03T00:00:00"/>
    <n v="315102"/>
    <d v="2025-02-11T00:00:00"/>
    <m/>
    <n v="516.26"/>
    <d v="2025-03-13T00:00:00"/>
    <s v="E0230880"/>
    <s v="PD023880"/>
    <s v="Serviços de Publicidade Eletrônica"/>
    <n v="491.48"/>
    <m/>
    <x v="0"/>
    <m/>
    <m/>
    <m/>
    <s v="2 - FATURADO"/>
    <n v="78"/>
    <x v="8"/>
    <x v="1"/>
    <m/>
  </r>
  <r>
    <x v="1283"/>
    <s v="45.787.660/0001-00"/>
    <s v="NF SERVICOS DO"/>
    <n v="309173"/>
    <d v="2025-02-06T00:00:00"/>
    <n v="315761"/>
    <d v="2025-02-11T00:00:00"/>
    <m/>
    <n v="663.77"/>
    <d v="2025-03-13T00:00:00"/>
    <s v="E0230880"/>
    <s v="PD023880"/>
    <s v="Serviços de Publicidade Eletrônica"/>
    <n v="631.91"/>
    <m/>
    <x v="0"/>
    <m/>
    <m/>
    <m/>
    <s v="2 - FATURADO"/>
    <n v="78"/>
    <x v="8"/>
    <x v="1"/>
    <m/>
  </r>
  <r>
    <x v="1283"/>
    <s v="45.787.660/0001-00"/>
    <s v="NF SERVICOS DO"/>
    <n v="310646"/>
    <d v="2025-02-12T00:00:00"/>
    <n v="317244"/>
    <d v="2025-02-13T00:00:00"/>
    <m/>
    <n v="516.26"/>
    <d v="2025-03-15T00:00:00"/>
    <s v="E0230880"/>
    <s v="PD023880"/>
    <s v="Serviços de Publicidade Eletrônica"/>
    <n v="491.48"/>
    <m/>
    <x v="0"/>
    <m/>
    <m/>
    <m/>
    <s v="2 - FATURADO"/>
    <n v="76"/>
    <x v="8"/>
    <x v="1"/>
    <m/>
  </r>
  <r>
    <x v="1283"/>
    <s v="45.787.660/0001-00"/>
    <s v="ND-POUPATEMPO 4.0"/>
    <n v="6229"/>
    <d v="2025-05-06T00:00:00"/>
    <s v="PPT00529"/>
    <s v="PPT00529"/>
    <d v="2025-05-01T00:00:00"/>
    <n v="52738.82"/>
    <d v="2025-06-05T00:00:00"/>
    <s v="PPT00529"/>
    <s v="PP00529"/>
    <s v="IMPLANTACAO E OPERACAO DO POUPATEMPO SUMARE"/>
    <n v="52738.82"/>
    <d v="2025-05-01T00:00:00"/>
    <x v="0"/>
    <m/>
    <s v="PD-PRC-2020/00938"/>
    <m/>
    <s v="2 - FATURADO"/>
    <n v="0"/>
    <x v="0"/>
    <x v="13"/>
    <m/>
  </r>
  <r>
    <x v="1283"/>
    <s v="45.787.660/0001-00"/>
    <s v="NF SERVICOS"/>
    <n v="185818"/>
    <d v="2025-05-13T00:00:00"/>
    <n v="1966452"/>
    <d v="2025-05-13T00:00:00"/>
    <d v="2025-04-01T00:00:00"/>
    <n v="71081.919999999998"/>
    <d v="2025-06-12T00:00:00"/>
    <s v="E0220562"/>
    <s v="PD022562"/>
    <s v="PREFEITURA - CADASTRO"/>
    <n v="67669.990000000005"/>
    <d v="2025-04-01T00:00:00"/>
    <x v="0"/>
    <s v="191/2022"/>
    <s v="20848/2022"/>
    <s v="PD-PRC-2022/02484 359.00009217/2024-00 APPS/ITO"/>
    <s v="2 - FATURADO"/>
    <n v="0"/>
    <x v="0"/>
    <x v="0"/>
    <m/>
  </r>
  <r>
    <x v="1284"/>
    <s v="45.787.678/0001-02"/>
    <s v="ND-POUPATEMPO 4.0"/>
    <n v="6220"/>
    <d v="2025-05-06T00:00:00"/>
    <s v="PPT00616"/>
    <s v="PPT00616"/>
    <d v="2025-05-01T00:00:00"/>
    <n v="41918.629999999997"/>
    <d v="2025-06-05T00:00:00"/>
    <s v="PPT00616"/>
    <s v="PP00616"/>
    <s v="IMPLANTACAO E OPERACAO DO POUPATEMPO VALINHOS"/>
    <n v="41918.629999999997"/>
    <d v="2025-05-01T00:00:00"/>
    <x v="0"/>
    <m/>
    <s v="PD-PRC-2021/02755"/>
    <m/>
    <s v="2 - FATURADO"/>
    <n v="0"/>
    <x v="0"/>
    <x v="13"/>
    <m/>
  </r>
  <r>
    <x v="1284"/>
    <s v="45.787.678/0001-02"/>
    <s v="NF SERVICOS"/>
    <n v="185651"/>
    <d v="2025-05-13T00:00:00"/>
    <n v="1966285"/>
    <d v="2025-05-13T00:00:00"/>
    <d v="2025-04-01T00:00:00"/>
    <n v="36491.279999999999"/>
    <d v="2025-06-12T00:00:00"/>
    <s v="E0240702"/>
    <s v="PD024702"/>
    <s v="PREFEITURA - CADASTRO"/>
    <n v="34739.699999999997"/>
    <d v="2025-04-01T00:00:00"/>
    <x v="0"/>
    <s v="163/2024"/>
    <s v="16.846/2024"/>
    <s v="359.00008668/2024-11 - APPS\ITO"/>
    <s v="2 - FATURADO"/>
    <n v="0"/>
    <x v="0"/>
    <x v="0"/>
    <m/>
  </r>
  <r>
    <x v="1284"/>
    <s v="45.787.678/0001-02"/>
    <s v="NF SERVICOS DO"/>
    <n v="329738"/>
    <d v="2025-05-15T00:00:00"/>
    <n v="336441"/>
    <d v="2025-05-16T00:00:00"/>
    <m/>
    <n v="368.76"/>
    <d v="2025-06-15T00:00:00"/>
    <s v="E0231093"/>
    <s v="PD231074"/>
    <s v="Serviços de Publicidade Eletrônica"/>
    <n v="351.06"/>
    <m/>
    <x v="0"/>
    <m/>
    <m/>
    <m/>
    <s v="2 - FATURADO"/>
    <n v="0"/>
    <x v="0"/>
    <x v="1"/>
    <m/>
  </r>
  <r>
    <x v="1284"/>
    <s v="45.787.678/0001-02"/>
    <s v="NF SERVICOS DO"/>
    <n v="331278"/>
    <d v="2025-05-21T00:00:00"/>
    <n v="337987"/>
    <d v="2025-05-22T00:00:00"/>
    <m/>
    <n v="368.76"/>
    <d v="2025-06-21T00:00:00"/>
    <s v="E0231093"/>
    <s v="PD231074"/>
    <s v="Serviços de Publicidade Eletrônica"/>
    <n v="351.06"/>
    <m/>
    <x v="0"/>
    <m/>
    <m/>
    <m/>
    <s v="2 - FATURADO"/>
    <n v="0"/>
    <x v="0"/>
    <x v="1"/>
    <m/>
  </r>
  <r>
    <x v="1285"/>
    <s v="45.944.428/0001-20"/>
    <s v="NF SERVICOS"/>
    <n v="183516"/>
    <d v="2025-04-08T00:00:00"/>
    <n v="1951271"/>
    <d v="2025-04-08T00:00:00"/>
    <d v="2025-03-01T00:00:00"/>
    <n v="5204.88"/>
    <d v="2025-05-08T00:00:00"/>
    <s v="E0230606"/>
    <s v="PD023606"/>
    <s v="PREFEITURA - SIM"/>
    <n v="4955.05"/>
    <d v="2025-03-01T00:00:00"/>
    <x v="0"/>
    <d v="2023-10-01T00:00:00"/>
    <s v="3395/2023"/>
    <s v="PD-PRC-2023/00583 -  359.00005361/2024-69 - APPS/ITO"/>
    <s v="2 - FATURADO"/>
    <n v="22"/>
    <x v="7"/>
    <x v="0"/>
    <m/>
  </r>
  <r>
    <x v="1285"/>
    <s v="45.944.428/0001-20"/>
    <s v="NF SERVICOS"/>
    <n v="185677"/>
    <d v="2025-05-13T00:00:00"/>
    <n v="1966311"/>
    <d v="2025-05-13T00:00:00"/>
    <d v="2025-04-01T00:00:00"/>
    <n v="5643.72"/>
    <d v="2025-06-12T00:00:00"/>
    <s v="E0230606"/>
    <s v="PD023606"/>
    <s v="PREFEITURA - SIM"/>
    <n v="5372.82"/>
    <d v="2025-04-01T00:00:00"/>
    <x v="0"/>
    <d v="2023-10-01T00:00:00"/>
    <s v="3395/2023"/>
    <s v="PD-PRC-2023/00583 -  359.00005361/2024-69 - APPS/ITO"/>
    <s v="2 - FATURADO"/>
    <n v="0"/>
    <x v="0"/>
    <x v="0"/>
    <m/>
  </r>
  <r>
    <x v="1286"/>
    <s v="45.965.585/0001-12"/>
    <s v="ND-OPERADORA CIELO"/>
    <n v="25543"/>
    <d v="2025-05-23T00:00:00"/>
    <m/>
    <m/>
    <m/>
    <n v="139.38999999999999"/>
    <d v="2025-05-23T00:00:00"/>
    <m/>
    <m/>
    <s v="e-CNPJ A1 - Renovação 12 meses"/>
    <n v="139.38999999999999"/>
    <m/>
    <x v="0"/>
    <m/>
    <m/>
    <m/>
    <s v="1 - VENDA A VISTA"/>
    <n v="7"/>
    <x v="7"/>
    <x v="4"/>
    <m/>
  </r>
  <r>
    <x v="1287"/>
    <s v="45.967.631/0001-12"/>
    <s v="ND-OPERADORA CIELO"/>
    <n v="25424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1288"/>
    <s v="454.522.728-79"/>
    <s v="ND-OPERADORA CIELO"/>
    <n v="25454"/>
    <d v="2025-05-19T00:00:00"/>
    <m/>
    <m/>
    <m/>
    <n v="187.49"/>
    <d v="2025-05-19T00:00:00"/>
    <m/>
    <m/>
    <s v="Certificado e-CPF A3 (somente certificado) - 36 meses"/>
    <n v="187.49"/>
    <m/>
    <x v="0"/>
    <m/>
    <m/>
    <m/>
    <s v="1 - VENDA A VISTA"/>
    <n v="11"/>
    <x v="7"/>
    <x v="4"/>
    <m/>
  </r>
  <r>
    <x v="1289"/>
    <s v="458.875.606-06"/>
    <s v="ND-AMAZON"/>
    <n v="345"/>
    <d v="2025-04-25T00:00:00"/>
    <m/>
    <m/>
    <m/>
    <n v="15"/>
    <d v="2025-05-25T00:00:00"/>
    <m/>
    <m/>
    <s v="COL. APL. PERFIL: DINA LISBOA: MOLDANDO EMOCOES"/>
    <n v="15"/>
    <m/>
    <x v="0"/>
    <m/>
    <m/>
    <m/>
    <s v="2 - FATURADO"/>
    <n v="5"/>
    <x v="7"/>
    <x v="3"/>
    <m/>
  </r>
  <r>
    <x v="1290"/>
    <s v="46.058.659/0001-08"/>
    <s v="ND-OPERADORA CIELO"/>
    <n v="25510"/>
    <d v="2025-05-22T00:00:00"/>
    <m/>
    <m/>
    <m/>
    <n v="139.38999999999999"/>
    <d v="2025-05-22T00:00:00"/>
    <m/>
    <m/>
    <s v="e-CNPJ A1 - Renovação 12 meses"/>
    <n v="139.38999999999999"/>
    <m/>
    <x v="0"/>
    <m/>
    <m/>
    <m/>
    <s v="1 - VENDA A VISTA"/>
    <n v="8"/>
    <x v="7"/>
    <x v="4"/>
    <m/>
  </r>
  <r>
    <x v="1291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099"/>
    <x v="4"/>
    <x v="1"/>
    <m/>
  </r>
  <r>
    <x v="1291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551"/>
    <x v="4"/>
    <x v="1"/>
    <m/>
  </r>
  <r>
    <x v="1291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483"/>
    <x v="4"/>
    <x v="1"/>
    <m/>
  </r>
  <r>
    <x v="1292"/>
    <s v="46.137.410/0001-80"/>
    <s v="NF SERVICOS"/>
    <n v="152496"/>
    <d v="2024-01-31T00:00:00"/>
    <n v="1726967"/>
    <d v="2024-02-06T00:00:00"/>
    <d v="2024-01-01T00:00:00"/>
    <n v="17558.400000000001"/>
    <d v="2024-03-07T00:00:00"/>
    <s v="E0220460"/>
    <s v="PD022353"/>
    <s v="DaaS DESKTOP BASICO,  DESKTOP PLUS E NOTEBOOK BASICO"/>
    <n v="-1856.05"/>
    <d v="2024-01-01T00:00:00"/>
    <x v="0"/>
    <s v="11.444/23"/>
    <s v="131.749/21"/>
    <s v="PD-PRC-2023/00210 ITO"/>
    <s v="2 - FATURADO"/>
    <n v="449"/>
    <x v="4"/>
    <x v="0"/>
    <m/>
  </r>
  <r>
    <x v="1292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168"/>
    <x v="2"/>
    <x v="2"/>
    <m/>
  </r>
  <r>
    <x v="1292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168"/>
    <x v="2"/>
    <x v="2"/>
    <m/>
  </r>
  <r>
    <x v="1292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168"/>
    <x v="2"/>
    <x v="2"/>
    <m/>
  </r>
  <r>
    <x v="1292"/>
    <s v="46.137.410/0001-80"/>
    <s v="ND-RATEIO CONDOM PPT"/>
    <n v="20411"/>
    <d v="2025-04-30T00:00:00"/>
    <m/>
    <m/>
    <m/>
    <n v="72568.42"/>
    <d v="2025-05-31T00:00:00"/>
    <s v="CARGA INICIAL RATEIO CONDOM PPT"/>
    <m/>
    <s v="CARGA INICIAL RATEIO CONDOM PPT"/>
    <n v="72568.42"/>
    <m/>
    <x v="0"/>
    <m/>
    <m/>
    <m/>
    <s v="31 DIAS"/>
    <n v="0"/>
    <x v="0"/>
    <x v="8"/>
    <m/>
  </r>
  <r>
    <x v="1292"/>
    <s v="46.137.410/0001-80"/>
    <s v="ND-LOCACAO BENS MOVE"/>
    <n v="1290"/>
    <d v="2025-05-07T00:00:00"/>
    <m/>
    <m/>
    <m/>
    <n v="84303.7"/>
    <d v="2025-06-06T00:00:00"/>
    <s v="E0220460"/>
    <s v="PD022353"/>
    <s v="Locação de Bens Móveis - Notebook Basic - 36 ms"/>
    <n v="80257.119999999995"/>
    <m/>
    <x v="0"/>
    <m/>
    <m/>
    <m/>
    <s v="2 - FATURADO"/>
    <n v="0"/>
    <x v="0"/>
    <x v="7"/>
    <m/>
  </r>
  <r>
    <x v="1292"/>
    <s v="46.137.410/0001-80"/>
    <s v="NF SERVICOS"/>
    <n v="185186"/>
    <d v="2025-05-07T00:00:00"/>
    <n v="1965820"/>
    <d v="2025-05-07T00:00:00"/>
    <d v="2025-04-01T00:00:00"/>
    <n v="17558.400000000001"/>
    <d v="2025-06-06T00:00:00"/>
    <s v="E0220460"/>
    <s v="PD022353"/>
    <s v="DaaS DESKTOP BASICO,  DESKTOP PLUS E NOTEBOOK BASICO"/>
    <n v="16715.599999999999"/>
    <d v="2025-04-01T00:00:00"/>
    <x v="0"/>
    <s v="11.444/23"/>
    <s v="131.749/21"/>
    <s v="PD-PRC-2023/00210 ITO"/>
    <s v="2 - FATURADO"/>
    <n v="0"/>
    <x v="0"/>
    <x v="0"/>
    <m/>
  </r>
  <r>
    <x v="1292"/>
    <s v="46.137.410/0001-80"/>
    <s v="NF SERVICOS DO"/>
    <n v="329951"/>
    <d v="2025-05-15T00:00:00"/>
    <n v="336654"/>
    <d v="2025-05-16T00:00:00"/>
    <m/>
    <n v="516.26"/>
    <d v="2025-06-15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1292"/>
    <s v="46.137.410/0001-80"/>
    <s v="NF SERVICOS DO"/>
    <n v="329952"/>
    <d v="2025-05-15T00:00:00"/>
    <n v="336655"/>
    <d v="2025-05-16T00:00:00"/>
    <m/>
    <n v="516.26"/>
    <d v="2025-06-15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1292"/>
    <s v="46.137.410/0001-80"/>
    <s v="NF SERVICOS DO"/>
    <n v="330142"/>
    <d v="2025-05-16T00:00:00"/>
    <n v="336850"/>
    <d v="2025-05-19T00:00:00"/>
    <m/>
    <n v="663.77"/>
    <d v="2025-06-18T00:00:00"/>
    <s v="E0220659"/>
    <s v="PD022659"/>
    <s v="Serviços de Publicidade Eletrônica"/>
    <n v="631.91"/>
    <m/>
    <x v="0"/>
    <m/>
    <m/>
    <m/>
    <s v="2 - FATURADO"/>
    <n v="0"/>
    <x v="0"/>
    <x v="1"/>
    <m/>
  </r>
  <r>
    <x v="1292"/>
    <s v="46.137.410/0001-80"/>
    <s v="NF SERVICOS DO"/>
    <n v="330771"/>
    <d v="2025-05-19T00:00:00"/>
    <n v="337479"/>
    <d v="2025-05-20T00:00:00"/>
    <m/>
    <n v="516.26"/>
    <d v="2025-06-19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1292"/>
    <s v="46.137.410/0001-80"/>
    <s v="ND-RATEIO CONDOM PPT"/>
    <n v="20525"/>
    <d v="2025-05-30T00:00:00"/>
    <m/>
    <m/>
    <m/>
    <n v="70360.070000000007"/>
    <d v="2025-06-30T00:00:00"/>
    <s v="CARGA INICIAL RATEIO CONDOM PPT"/>
    <m/>
    <s v="CARGA INICIAL RATEIO CONDOM PPT"/>
    <n v="70360.070000000007"/>
    <m/>
    <x v="0"/>
    <m/>
    <m/>
    <m/>
    <s v="31 DIAS"/>
    <n v="0"/>
    <x v="0"/>
    <x v="8"/>
    <m/>
  </r>
  <r>
    <x v="1293"/>
    <s v="46.137.428/0001-81"/>
    <s v="NF SERVICOS"/>
    <n v="185841"/>
    <d v="2025-05-13T00:00:00"/>
    <n v="1966475"/>
    <d v="2025-05-13T00:00:00"/>
    <d v="2025-04-01T00:00:00"/>
    <n v="571.20000000000005"/>
    <d v="2025-06-12T00:00:00"/>
    <s v="E0220511"/>
    <s v="PD022511"/>
    <s v="PREFEITURA - CADASTRO"/>
    <n v="543.78"/>
    <d v="2025-04-01T00:00:00"/>
    <x v="0"/>
    <s v="NR. 29/2022"/>
    <s v="NR. 017/2022"/>
    <s v="PD-PRC-2022/01922- 359.00001773/2025-19 APPS\ITO"/>
    <s v="2 - FATURADO"/>
    <n v="0"/>
    <x v="0"/>
    <x v="0"/>
    <m/>
  </r>
  <r>
    <x v="1293"/>
    <s v="46.137.428/0001-81"/>
    <s v="NF SERVICOS DO"/>
    <n v="332292"/>
    <d v="2025-05-26T00:00:00"/>
    <n v="339011"/>
    <d v="2025-05-27T00:00:00"/>
    <m/>
    <n v="322.67"/>
    <d v="2025-06-26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294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169"/>
    <x v="2"/>
    <x v="2"/>
    <m/>
  </r>
  <r>
    <x v="1294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147"/>
    <x v="3"/>
    <x v="2"/>
    <m/>
  </r>
  <r>
    <x v="1294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147"/>
    <x v="3"/>
    <x v="2"/>
    <m/>
  </r>
  <r>
    <x v="1294"/>
    <s v="46.137.444/0001-74"/>
    <s v="NF SERVICOS DO"/>
    <n v="318830"/>
    <d v="2025-03-25T00:00:00"/>
    <n v="325484"/>
    <d v="2025-03-26T00:00:00"/>
    <m/>
    <n v="553.14"/>
    <d v="2025-04-25T00:00:00"/>
    <s v="E0221004"/>
    <s v="PD221004"/>
    <s v="Serviços de Publicidade Eletrônica"/>
    <n v="526.59"/>
    <m/>
    <x v="0"/>
    <m/>
    <m/>
    <m/>
    <s v="2 - FATURADO"/>
    <n v="35"/>
    <x v="5"/>
    <x v="1"/>
    <m/>
  </r>
  <r>
    <x v="1294"/>
    <s v="46.137.444/0001-74"/>
    <s v="NF SERVICOS DO"/>
    <n v="318838"/>
    <d v="2025-03-25T00:00:00"/>
    <n v="325492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35"/>
    <x v="5"/>
    <x v="1"/>
    <m/>
  </r>
  <r>
    <x v="1294"/>
    <s v="46.137.444/0001-74"/>
    <s v="NF SERVICOS DO"/>
    <n v="318845"/>
    <d v="2025-03-25T00:00:00"/>
    <n v="325499"/>
    <d v="2025-03-26T00:00:00"/>
    <m/>
    <n v="497.83"/>
    <d v="2025-04-25T00:00:00"/>
    <s v="E0221004"/>
    <s v="PD221004"/>
    <s v="Serviços de Publicidade Eletrônica"/>
    <n v="473.93"/>
    <m/>
    <x v="0"/>
    <m/>
    <m/>
    <m/>
    <s v="2 - FATURADO"/>
    <n v="35"/>
    <x v="5"/>
    <x v="1"/>
    <m/>
  </r>
  <r>
    <x v="1294"/>
    <s v="46.137.444/0001-74"/>
    <s v="ND-POUPATEMPO 4.0"/>
    <n v="5895"/>
    <d v="2025-04-03T00:00:00"/>
    <s v="PPT00759"/>
    <s v="PPT00759"/>
    <d v="2024-12-01T00:00:00"/>
    <n v="69215.100000000006"/>
    <d v="2025-05-03T00:00:00"/>
    <s v="PPT00759"/>
    <s v="PP00759"/>
    <s v="IMPLANTAÇÃO E OPERAÇÃO DO POUPATEMPO AGUDOS"/>
    <n v="69215.100000000006"/>
    <d v="2024-12-01T00:00:00"/>
    <x v="0"/>
    <m/>
    <s v="SEI 359.00001164/2023-90"/>
    <m/>
    <s v="2 - FATURADO"/>
    <n v="27"/>
    <x v="7"/>
    <x v="13"/>
    <m/>
  </r>
  <r>
    <x v="1294"/>
    <s v="46.137.444/0001-74"/>
    <s v="ND-POUPATEMPO 4.0"/>
    <n v="5896"/>
    <d v="2025-04-03T00:00:00"/>
    <s v="PPT00759"/>
    <s v="PPT00759"/>
    <d v="2024-12-01T00:00:00"/>
    <n v="7718.47"/>
    <d v="2025-05-03T00:00:00"/>
    <s v="PPT00759"/>
    <s v="PP00759"/>
    <s v="IMPLANTAÇÃO E OPERAÇÃO DO POUPATEMPO AGUDOS"/>
    <n v="7718.47"/>
    <d v="2024-12-01T00:00:00"/>
    <x v="0"/>
    <m/>
    <s v="SEI 359.00001164/2023-90"/>
    <m/>
    <s v="2 - FATURADO"/>
    <n v="27"/>
    <x v="7"/>
    <x v="13"/>
    <m/>
  </r>
  <r>
    <x v="1294"/>
    <s v="46.137.444/0001-74"/>
    <s v="ND-POUPATEMPO 4.0"/>
    <n v="5897"/>
    <d v="2025-04-03T00:00:00"/>
    <s v="PPT00759"/>
    <s v="PPT00759"/>
    <d v="2025-01-01T00:00:00"/>
    <n v="59818.11"/>
    <d v="2025-05-03T00:00:00"/>
    <s v="PPT00759"/>
    <s v="PP00759"/>
    <s v="IMPLANTAÇÃO E OPERAÇÃO DO POUPATEMPO AGUDOS"/>
    <n v="59818.11"/>
    <d v="2025-01-01T00:00:00"/>
    <x v="0"/>
    <m/>
    <s v="SEI 359.00001164/2023-90"/>
    <m/>
    <s v="2 - FATURADO"/>
    <n v="27"/>
    <x v="7"/>
    <x v="13"/>
    <m/>
  </r>
  <r>
    <x v="1294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27"/>
    <x v="7"/>
    <x v="13"/>
    <m/>
  </r>
  <r>
    <x v="1294"/>
    <s v="46.137.444/0001-74"/>
    <s v="ND-POUPATEMPO 4.0"/>
    <n v="6204"/>
    <d v="2025-05-06T00:00:00"/>
    <s v="PPT00759"/>
    <s v="PPT00759"/>
    <d v="2025-05-01T00:00:00"/>
    <n v="19939.37"/>
    <d v="2025-06-05T00:00:00"/>
    <s v="PPT00759"/>
    <s v="PP00759"/>
    <s v="IMPLANTAÇÃO E OPERAÇÃO DO POUPATEMPO AGUDOS"/>
    <n v="19939.37"/>
    <d v="2025-05-01T00:00:00"/>
    <x v="0"/>
    <m/>
    <s v="SEI 359.00001164/2023-90"/>
    <m/>
    <s v="2 - FATURADO"/>
    <n v="0"/>
    <x v="0"/>
    <x v="13"/>
    <m/>
  </r>
  <r>
    <x v="1294"/>
    <s v="46.137.444/0001-74"/>
    <s v="NF SERVICOS DO"/>
    <n v="329309"/>
    <d v="2025-05-13T00:00:00"/>
    <n v="336010"/>
    <d v="2025-05-14T00:00:00"/>
    <m/>
    <n v="663.77"/>
    <d v="2025-06-13T00:00:00"/>
    <s v="E0221004"/>
    <s v="PD221004"/>
    <s v="Serviços de Publicidade Eletrônica"/>
    <n v="631.91"/>
    <m/>
    <x v="0"/>
    <m/>
    <m/>
    <m/>
    <s v="2 - FATURADO"/>
    <n v="0"/>
    <x v="0"/>
    <x v="1"/>
    <m/>
  </r>
  <r>
    <x v="1294"/>
    <s v="46.137.444/0001-74"/>
    <s v="NF SERVICOS DO"/>
    <n v="329550"/>
    <d v="2025-05-14T00:00:00"/>
    <n v="336252"/>
    <d v="2025-05-15T00:00:00"/>
    <m/>
    <n v="442.51"/>
    <d v="2025-06-14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294"/>
    <s v="46.137.444/0001-74"/>
    <s v="NF SERVICOS DO"/>
    <n v="329551"/>
    <d v="2025-05-14T00:00:00"/>
    <n v="336253"/>
    <d v="2025-05-15T00:00:00"/>
    <m/>
    <n v="387.2"/>
    <d v="2025-06-14T00:00:00"/>
    <s v="E0221004"/>
    <s v="PD221004"/>
    <s v="Serviços de Publicidade Eletrônica"/>
    <n v="368.61"/>
    <m/>
    <x v="0"/>
    <m/>
    <m/>
    <m/>
    <s v="2 - FATURADO"/>
    <n v="0"/>
    <x v="0"/>
    <x v="1"/>
    <m/>
  </r>
  <r>
    <x v="1294"/>
    <s v="46.137.444/0001-74"/>
    <s v="ND-POUPATEMPO 4.0"/>
    <n v="6268"/>
    <d v="2025-05-15T00:00:00"/>
    <s v="PPT00759"/>
    <s v="PPT00759"/>
    <d v="2025-05-01T00:00:00"/>
    <n v="1198.75"/>
    <d v="2025-06-14T00:00:00"/>
    <s v="PPT00759"/>
    <s v="PP00759"/>
    <s v="IMPLANTAÇÃO E OPERAÇÃO DO POUPATEMPO AGUDOS"/>
    <n v="1198.75"/>
    <d v="2025-05-01T00:00:00"/>
    <x v="0"/>
    <m/>
    <s v="SEI 359.00001164/2023-90"/>
    <m/>
    <s v="2 - FATURADO"/>
    <n v="0"/>
    <x v="0"/>
    <x v="13"/>
    <m/>
  </r>
  <r>
    <x v="1295"/>
    <s v="46.137.477/0001-14"/>
    <s v="NF SERVICOS DO"/>
    <n v="314866"/>
    <d v="2025-03-13T00:00:00"/>
    <n v="321503"/>
    <d v="2025-03-13T00:00:00"/>
    <m/>
    <n v="230.47"/>
    <d v="2025-04-12T00:00:00"/>
    <s v="E0240807"/>
    <s v="PD024807"/>
    <s v="Serviços de Publicidade Eletrônica"/>
    <n v="219.41"/>
    <m/>
    <x v="0"/>
    <m/>
    <m/>
    <m/>
    <s v="2 - FATURADO"/>
    <n v="48"/>
    <x v="5"/>
    <x v="1"/>
    <m/>
  </r>
  <r>
    <x v="1296"/>
    <s v="46.137.485/0001-60"/>
    <s v="NF SERVICOS DO"/>
    <n v="329998"/>
    <d v="2025-05-15T00:00:00"/>
    <n v="336701"/>
    <d v="2025-05-16T00:00:00"/>
    <m/>
    <n v="691.42"/>
    <d v="2025-06-15T00:00:00"/>
    <s v="E0231002"/>
    <s v="PD023983"/>
    <s v="Serviços de Publicidade Eletrônica"/>
    <n v="658.23"/>
    <m/>
    <x v="0"/>
    <m/>
    <m/>
    <m/>
    <s v="2 - FATURADO"/>
    <n v="0"/>
    <x v="0"/>
    <x v="1"/>
    <m/>
  </r>
  <r>
    <x v="1296"/>
    <s v="46.137.485/0001-60"/>
    <s v="NF SERVICOS DO"/>
    <n v="330381"/>
    <d v="2025-05-16T00:00:00"/>
    <n v="337089"/>
    <d v="2025-05-19T00:00:00"/>
    <m/>
    <n v="276.57"/>
    <d v="2025-06-18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297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92"/>
    <x v="6"/>
    <x v="2"/>
    <m/>
  </r>
  <r>
    <x v="1297"/>
    <s v="46.151.718/0001-80"/>
    <s v="NF SERVICOS DO"/>
    <n v="317950"/>
    <d v="2025-03-20T00:00:00"/>
    <n v="324598"/>
    <d v="2025-03-21T00:00:00"/>
    <m/>
    <n v="368.76"/>
    <d v="2025-04-20T00:00:00"/>
    <s v="E0220796"/>
    <s v="PD022796"/>
    <s v="Serviços de Publicidade Eletrônica"/>
    <n v="351.06"/>
    <m/>
    <x v="0"/>
    <m/>
    <m/>
    <m/>
    <s v="2 - FATURADO"/>
    <n v="40"/>
    <x v="5"/>
    <x v="1"/>
    <m/>
  </r>
  <r>
    <x v="1297"/>
    <s v="46.151.718/0001-80"/>
    <s v="NF SERVICOS DO"/>
    <n v="327972"/>
    <d v="2025-05-07T00:00:00"/>
    <n v="334665"/>
    <d v="2025-05-08T00:00:00"/>
    <m/>
    <n v="368.76"/>
    <d v="2025-06-07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297"/>
    <s v="46.151.718/0001-80"/>
    <s v="NF SERVICOS DO"/>
    <n v="331593"/>
    <d v="2025-05-22T00:00:00"/>
    <n v="338306"/>
    <d v="2025-05-23T00:00:00"/>
    <m/>
    <n v="885.02"/>
    <d v="2025-06-22T00:00:00"/>
    <s v="E0220796"/>
    <s v="PD022796"/>
    <s v="Serviços de Publicidade Eletrônica"/>
    <n v="842.54"/>
    <m/>
    <x v="0"/>
    <m/>
    <m/>
    <m/>
    <s v="2 - FATURADO"/>
    <n v="0"/>
    <x v="0"/>
    <x v="1"/>
    <m/>
  </r>
  <r>
    <x v="1297"/>
    <s v="46.151.718/0001-80"/>
    <s v="NF SERVICOS DO"/>
    <n v="332456"/>
    <d v="2025-05-27T00:00:00"/>
    <n v="339175"/>
    <d v="2025-05-28T00:00:00"/>
    <m/>
    <n v="885.02"/>
    <d v="2025-06-27T00:00:00"/>
    <s v="E0220796"/>
    <s v="PD022796"/>
    <s v="Serviços de Publicidade Eletrônica"/>
    <n v="842.54"/>
    <m/>
    <x v="0"/>
    <m/>
    <m/>
    <m/>
    <s v="2 - FATURADO"/>
    <n v="0"/>
    <x v="0"/>
    <x v="1"/>
    <m/>
  </r>
  <r>
    <x v="1298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99"/>
    <x v="6"/>
    <x v="2"/>
    <m/>
  </r>
  <r>
    <x v="1298"/>
    <s v="46.172.888/0001-40"/>
    <s v="NF SERVICOS"/>
    <n v="183569"/>
    <d v="2025-04-08T00:00:00"/>
    <n v="1951324"/>
    <d v="2025-04-08T00:00:00"/>
    <d v="2025-03-01T00:00:00"/>
    <n v="4682.6400000000003"/>
    <d v="2025-05-08T00:00:00"/>
    <s v="E0240703"/>
    <s v="PD024703"/>
    <s v="PREFEITURA - CADASTRO"/>
    <n v="4457.87"/>
    <d v="2025-03-01T00:00:00"/>
    <x v="0"/>
    <m/>
    <s v="9.832/2024"/>
    <s v="359.00008696/2024-39 - APPS\ITO"/>
    <s v="2 - FATURADO"/>
    <n v="22"/>
    <x v="7"/>
    <x v="0"/>
    <m/>
  </r>
  <r>
    <x v="1298"/>
    <s v="46.172.888/0001-40"/>
    <s v="NF SERVICOS DO"/>
    <n v="326851"/>
    <d v="2025-04-30T00:00:00"/>
    <n v="333542"/>
    <d v="2025-05-02T00:00:00"/>
    <m/>
    <n v="553.14"/>
    <d v="2025-06-01T00:00:00"/>
    <m/>
    <m/>
    <s v="Serviços de Publicidade Eletrônica"/>
    <n v="526.59"/>
    <m/>
    <x v="0"/>
    <m/>
    <m/>
    <m/>
    <s v="2 - FATURADO"/>
    <n v="0"/>
    <x v="0"/>
    <x v="1"/>
    <m/>
  </r>
  <r>
    <x v="1298"/>
    <s v="46.172.888/0001-40"/>
    <s v="NF SERVICOS DO"/>
    <n v="326956"/>
    <d v="2025-04-30T00:00:00"/>
    <n v="333647"/>
    <d v="2025-05-02T00:00:00"/>
    <m/>
    <n v="442.51"/>
    <d v="2025-06-01T00:00:00"/>
    <m/>
    <m/>
    <s v="Serviços de Publicidade Eletrônica"/>
    <n v="421.27"/>
    <m/>
    <x v="0"/>
    <m/>
    <m/>
    <m/>
    <s v="2 - FATURADO"/>
    <n v="0"/>
    <x v="0"/>
    <x v="1"/>
    <m/>
  </r>
  <r>
    <x v="1298"/>
    <s v="46.172.888/0001-40"/>
    <s v="NF SERVICOS DO"/>
    <n v="326972"/>
    <d v="2025-04-30T00:00:00"/>
    <n v="333663"/>
    <d v="2025-05-02T00:00:00"/>
    <m/>
    <n v="221.26"/>
    <d v="2025-06-01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7371"/>
    <d v="2025-05-07T00:00:00"/>
    <n v="334063"/>
    <d v="2025-05-07T00:00:00"/>
    <m/>
    <n v="221.26"/>
    <d v="2025-06-06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7429"/>
    <d v="2025-05-07T00:00:00"/>
    <n v="334121"/>
    <d v="2025-05-07T00:00:00"/>
    <m/>
    <n v="608.45000000000005"/>
    <d v="2025-06-06T00:00:00"/>
    <m/>
    <m/>
    <s v="Serviços de Publicidade Eletrônica"/>
    <n v="579.24"/>
    <m/>
    <x v="0"/>
    <m/>
    <m/>
    <m/>
    <s v="2 - FATURADO"/>
    <n v="0"/>
    <x v="0"/>
    <x v="1"/>
    <m/>
  </r>
  <r>
    <x v="1298"/>
    <s v="46.172.888/0001-40"/>
    <s v="NF SERVICOS DO"/>
    <n v="327480"/>
    <d v="2025-05-07T00:00:00"/>
    <n v="334172"/>
    <d v="2025-05-07T00:00:00"/>
    <m/>
    <n v="221.26"/>
    <d v="2025-06-06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7552"/>
    <d v="2025-05-07T00:00:00"/>
    <n v="334244"/>
    <d v="2025-05-07T00:00:00"/>
    <m/>
    <n v="608.45000000000005"/>
    <d v="2025-06-06T00:00:00"/>
    <m/>
    <m/>
    <s v="Serviços de Publicidade Eletrônica"/>
    <n v="579.24"/>
    <m/>
    <x v="0"/>
    <m/>
    <m/>
    <m/>
    <s v="2 - FATURADO"/>
    <n v="0"/>
    <x v="0"/>
    <x v="1"/>
    <m/>
  </r>
  <r>
    <x v="1298"/>
    <s v="46.172.888/0001-40"/>
    <s v="NF SERVICOS DO"/>
    <n v="327571"/>
    <d v="2025-05-07T00:00:00"/>
    <n v="334263"/>
    <d v="2025-05-07T00:00:00"/>
    <m/>
    <n v="221.26"/>
    <d v="2025-06-06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7651"/>
    <d v="2025-05-07T00:00:00"/>
    <n v="334343"/>
    <d v="2025-05-07T00:00:00"/>
    <m/>
    <n v="331.88"/>
    <d v="2025-06-06T00:00:00"/>
    <m/>
    <m/>
    <s v="Serviços de Publicidade Eletrônica"/>
    <n v="315.95"/>
    <m/>
    <x v="0"/>
    <m/>
    <m/>
    <m/>
    <s v="2 - FATURADO"/>
    <n v="0"/>
    <x v="0"/>
    <x v="1"/>
    <m/>
  </r>
  <r>
    <x v="1298"/>
    <s v="46.172.888/0001-40"/>
    <s v="NF SERVICOS DO"/>
    <n v="327941"/>
    <d v="2025-05-07T00:00:00"/>
    <n v="334634"/>
    <d v="2025-05-08T00:00:00"/>
    <m/>
    <n v="497.83"/>
    <d v="2025-06-07T00:00:00"/>
    <m/>
    <m/>
    <s v="Serviços de Publicidade Eletrônica"/>
    <n v="473.93"/>
    <m/>
    <x v="0"/>
    <m/>
    <m/>
    <m/>
    <s v="2 - FATURADO"/>
    <n v="0"/>
    <x v="0"/>
    <x v="1"/>
    <m/>
  </r>
  <r>
    <x v="1298"/>
    <s v="46.172.888/0001-40"/>
    <s v="NF SERVICOS DO"/>
    <n v="328129"/>
    <d v="2025-05-08T00:00:00"/>
    <n v="334822"/>
    <d v="2025-05-09T00:00:00"/>
    <m/>
    <n v="331.88"/>
    <d v="2025-06-08T00:00:00"/>
    <m/>
    <m/>
    <s v="Serviços de Publicidade Eletrônica"/>
    <n v="315.95"/>
    <m/>
    <x v="0"/>
    <m/>
    <m/>
    <m/>
    <s v="2 - FATURADO"/>
    <n v="0"/>
    <x v="0"/>
    <x v="1"/>
    <m/>
  </r>
  <r>
    <x v="1298"/>
    <s v="46.172.888/0001-40"/>
    <s v="NF SERVICOS DO"/>
    <n v="328147"/>
    <d v="2025-05-08T00:00:00"/>
    <n v="334840"/>
    <d v="2025-05-09T00:00:00"/>
    <m/>
    <n v="221.26"/>
    <d v="2025-06-08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8151"/>
    <d v="2025-05-08T00:00:00"/>
    <n v="334844"/>
    <d v="2025-05-09T00:00:00"/>
    <m/>
    <n v="276.57"/>
    <d v="2025-06-08T00:00:00"/>
    <m/>
    <m/>
    <s v="Serviços de Publicidade Eletrônica"/>
    <n v="263.29000000000002"/>
    <m/>
    <x v="0"/>
    <m/>
    <m/>
    <m/>
    <s v="2 - FATURADO"/>
    <n v="0"/>
    <x v="0"/>
    <x v="1"/>
    <m/>
  </r>
  <r>
    <x v="1298"/>
    <s v="46.172.888/0001-40"/>
    <s v="NF SERVICOS DO"/>
    <n v="328740"/>
    <d v="2025-05-09T00:00:00"/>
    <n v="335435"/>
    <d v="2025-05-12T00:00:00"/>
    <m/>
    <n v="387.2"/>
    <d v="2025-06-11T00:00:00"/>
    <m/>
    <m/>
    <s v="Serviços de Publicidade Eletrônica"/>
    <n v="368.61"/>
    <m/>
    <x v="0"/>
    <m/>
    <m/>
    <m/>
    <s v="2 - FATURADO"/>
    <n v="0"/>
    <x v="0"/>
    <x v="1"/>
    <m/>
  </r>
  <r>
    <x v="1298"/>
    <s v="46.172.888/0001-40"/>
    <s v="NF SERVICOS DO"/>
    <n v="328755"/>
    <d v="2025-05-09T00:00:00"/>
    <n v="335450"/>
    <d v="2025-05-12T00:00:00"/>
    <m/>
    <n v="221.26"/>
    <d v="2025-06-11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8810"/>
    <d v="2025-05-12T00:00:00"/>
    <n v="335511"/>
    <d v="2025-05-14T00:00:00"/>
    <m/>
    <n v="663.77"/>
    <d v="2025-06-13T00:00:00"/>
    <m/>
    <m/>
    <s v="Serviços de Publicidade Eletrônica"/>
    <n v="631.91"/>
    <m/>
    <x v="0"/>
    <m/>
    <m/>
    <m/>
    <s v="2 - FATURADO"/>
    <n v="0"/>
    <x v="0"/>
    <x v="1"/>
    <m/>
  </r>
  <r>
    <x v="1298"/>
    <s v="46.172.888/0001-40"/>
    <s v="NF SERVICOS"/>
    <n v="185652"/>
    <d v="2025-05-13T00:00:00"/>
    <n v="1966286"/>
    <d v="2025-05-13T00:00:00"/>
    <d v="2025-04-01T00:00:00"/>
    <n v="2437.98"/>
    <d v="2025-06-12T00:00:00"/>
    <s v="E0240703"/>
    <s v="PD024703"/>
    <s v="PREFEITURA - CADASTRO"/>
    <n v="2320.96"/>
    <d v="2025-04-01T00:00:00"/>
    <x v="0"/>
    <m/>
    <s v="9.832/2024"/>
    <s v="359.00008696/2024-39 - APPS\ITO"/>
    <s v="2 - FATURADO"/>
    <n v="0"/>
    <x v="0"/>
    <x v="0"/>
    <m/>
  </r>
  <r>
    <x v="1298"/>
    <s v="46.172.888/0001-40"/>
    <s v="NF SERVICOS DO"/>
    <n v="329202"/>
    <d v="2025-05-13T00:00:00"/>
    <n v="335903"/>
    <d v="2025-05-14T00:00:00"/>
    <m/>
    <n v="442.51"/>
    <d v="2025-06-13T00:00:00"/>
    <m/>
    <m/>
    <s v="Serviços de Publicidade Eletrônica"/>
    <n v="421.27"/>
    <m/>
    <x v="0"/>
    <m/>
    <m/>
    <m/>
    <s v="2 - FATURADO"/>
    <n v="0"/>
    <x v="0"/>
    <x v="1"/>
    <m/>
  </r>
  <r>
    <x v="1298"/>
    <s v="46.172.888/0001-40"/>
    <s v="NF SERVICOS DO"/>
    <n v="329356"/>
    <d v="2025-05-13T00:00:00"/>
    <n v="336057"/>
    <d v="2025-05-14T00:00:00"/>
    <m/>
    <n v="221.26"/>
    <d v="2025-06-13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9687"/>
    <d v="2025-05-14T00:00:00"/>
    <n v="336389"/>
    <d v="2025-05-15T00:00:00"/>
    <m/>
    <n v="276.57"/>
    <d v="2025-06-14T00:00:00"/>
    <m/>
    <m/>
    <s v="Serviços de Publicidade Eletrônica"/>
    <n v="263.29000000000002"/>
    <m/>
    <x v="0"/>
    <m/>
    <m/>
    <m/>
    <s v="2 - FATURADO"/>
    <n v="0"/>
    <x v="0"/>
    <x v="1"/>
    <m/>
  </r>
  <r>
    <x v="1298"/>
    <s v="46.172.888/0001-40"/>
    <s v="NF SERVICOS DO"/>
    <n v="329698"/>
    <d v="2025-05-14T00:00:00"/>
    <n v="336400"/>
    <d v="2025-05-15T00:00:00"/>
    <m/>
    <n v="331.88"/>
    <d v="2025-06-14T00:00:00"/>
    <m/>
    <m/>
    <s v="Serviços de Publicidade Eletrônica"/>
    <n v="315.95"/>
    <m/>
    <x v="0"/>
    <m/>
    <m/>
    <m/>
    <s v="2 - FATURADO"/>
    <n v="0"/>
    <x v="0"/>
    <x v="1"/>
    <m/>
  </r>
  <r>
    <x v="1298"/>
    <s v="46.172.888/0001-40"/>
    <s v="NF SERVICOS DO"/>
    <n v="329699"/>
    <d v="2025-05-14T00:00:00"/>
    <n v="336401"/>
    <d v="2025-05-15T00:00:00"/>
    <m/>
    <n v="221.26"/>
    <d v="2025-06-14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29714"/>
    <d v="2025-05-14T00:00:00"/>
    <n v="336416"/>
    <d v="2025-05-15T00:00:00"/>
    <m/>
    <n v="276.57"/>
    <d v="2025-06-14T00:00:00"/>
    <m/>
    <m/>
    <s v="Serviços de Publicidade Eletrônica"/>
    <n v="263.29000000000002"/>
    <m/>
    <x v="0"/>
    <m/>
    <m/>
    <m/>
    <s v="2 - FATURADO"/>
    <n v="0"/>
    <x v="0"/>
    <x v="1"/>
    <m/>
  </r>
  <r>
    <x v="1298"/>
    <s v="46.172.888/0001-40"/>
    <s v="NF SERVICOS DO"/>
    <n v="329715"/>
    <d v="2025-05-14T00:00:00"/>
    <n v="336417"/>
    <d v="2025-05-15T00:00:00"/>
    <m/>
    <n v="1438.16"/>
    <d v="2025-06-14T00:00:00"/>
    <m/>
    <m/>
    <s v="Serviços de Publicidade Eletrônica"/>
    <n v="1369.13"/>
    <m/>
    <x v="0"/>
    <m/>
    <m/>
    <m/>
    <s v="2 - FATURADO"/>
    <n v="0"/>
    <x v="0"/>
    <x v="1"/>
    <m/>
  </r>
  <r>
    <x v="1298"/>
    <s v="46.172.888/0001-40"/>
    <s v="NF SERVICOS DO"/>
    <n v="330098"/>
    <d v="2025-05-16T00:00:00"/>
    <n v="336806"/>
    <d v="2025-05-19T00:00:00"/>
    <m/>
    <n v="497.83"/>
    <d v="2025-06-18T00:00:00"/>
    <m/>
    <m/>
    <s v="Serviços de Publicidade Eletrônica"/>
    <n v="473.93"/>
    <m/>
    <x v="0"/>
    <m/>
    <m/>
    <m/>
    <s v="2 - FATURADO"/>
    <n v="0"/>
    <x v="0"/>
    <x v="1"/>
    <m/>
  </r>
  <r>
    <x v="1298"/>
    <s v="46.172.888/0001-40"/>
    <s v="NF SERVICOS DO"/>
    <n v="330379"/>
    <d v="2025-05-16T00:00:00"/>
    <n v="337087"/>
    <d v="2025-05-19T00:00:00"/>
    <m/>
    <n v="1161.5899999999999"/>
    <d v="2025-06-18T00:00:00"/>
    <m/>
    <m/>
    <s v="Serviços de Publicidade Eletrônica"/>
    <n v="1105.83"/>
    <m/>
    <x v="0"/>
    <m/>
    <m/>
    <m/>
    <s v="2 - FATURADO"/>
    <n v="0"/>
    <x v="0"/>
    <x v="1"/>
    <m/>
  </r>
  <r>
    <x v="1298"/>
    <s v="46.172.888/0001-40"/>
    <s v="NF SERVICOS DO"/>
    <n v="330515"/>
    <d v="2025-05-19T00:00:00"/>
    <n v="337223"/>
    <d v="2025-05-20T00:00:00"/>
    <m/>
    <n v="387.2"/>
    <d v="2025-06-19T00:00:00"/>
    <m/>
    <m/>
    <s v="Serviços de Publicidade Eletrônica"/>
    <n v="368.61"/>
    <m/>
    <x v="0"/>
    <m/>
    <m/>
    <m/>
    <s v="2 - FATURADO"/>
    <n v="0"/>
    <x v="0"/>
    <x v="1"/>
    <m/>
  </r>
  <r>
    <x v="1298"/>
    <s v="46.172.888/0001-40"/>
    <s v="NF SERVICOS DO"/>
    <n v="330516"/>
    <d v="2025-05-19T00:00:00"/>
    <n v="337224"/>
    <d v="2025-05-20T00:00:00"/>
    <m/>
    <n v="442.51"/>
    <d v="2025-06-19T00:00:00"/>
    <m/>
    <m/>
    <s v="Serviços de Publicidade Eletrônica"/>
    <n v="421.27"/>
    <m/>
    <x v="0"/>
    <m/>
    <m/>
    <m/>
    <s v="2 - FATURADO"/>
    <n v="0"/>
    <x v="0"/>
    <x v="1"/>
    <m/>
  </r>
  <r>
    <x v="1298"/>
    <s v="46.172.888/0001-40"/>
    <s v="NF SERVICOS DO"/>
    <n v="331140"/>
    <d v="2025-05-20T00:00:00"/>
    <n v="337849"/>
    <d v="2025-05-21T00:00:00"/>
    <m/>
    <n v="387.2"/>
    <d v="2025-06-20T00:00:00"/>
    <m/>
    <m/>
    <s v="Serviços de Publicidade Eletrônica"/>
    <n v="368.61"/>
    <m/>
    <x v="0"/>
    <m/>
    <m/>
    <m/>
    <s v="2 - FATURADO"/>
    <n v="0"/>
    <x v="0"/>
    <x v="1"/>
    <m/>
  </r>
  <r>
    <x v="1298"/>
    <s v="46.172.888/0001-40"/>
    <s v="NF SERVICOS DO"/>
    <n v="331160"/>
    <d v="2025-05-21T00:00:00"/>
    <n v="337869"/>
    <d v="2025-05-22T00:00:00"/>
    <m/>
    <n v="442.51"/>
    <d v="2025-06-21T00:00:00"/>
    <m/>
    <m/>
    <s v="Serviços de Publicidade Eletrônica"/>
    <n v="421.27"/>
    <m/>
    <x v="0"/>
    <m/>
    <m/>
    <m/>
    <s v="2 - FATURADO"/>
    <n v="0"/>
    <x v="0"/>
    <x v="1"/>
    <m/>
  </r>
  <r>
    <x v="1298"/>
    <s v="46.172.888/0001-40"/>
    <s v="NF SERVICOS DO"/>
    <n v="331161"/>
    <d v="2025-05-21T00:00:00"/>
    <n v="337870"/>
    <d v="2025-05-22T00:00:00"/>
    <m/>
    <n v="497.83"/>
    <d v="2025-06-21T00:00:00"/>
    <m/>
    <m/>
    <s v="Serviços de Publicidade Eletrônica"/>
    <n v="473.93"/>
    <m/>
    <x v="0"/>
    <m/>
    <m/>
    <m/>
    <s v="2 - FATURADO"/>
    <n v="0"/>
    <x v="0"/>
    <x v="1"/>
    <m/>
  </r>
  <r>
    <x v="1298"/>
    <s v="46.172.888/0001-40"/>
    <s v="NF SERVICOS DO"/>
    <n v="331738"/>
    <d v="2025-05-22T00:00:00"/>
    <n v="338451"/>
    <d v="2025-05-23T00:00:00"/>
    <m/>
    <n v="221.26"/>
    <d v="2025-06-22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31857"/>
    <d v="2025-05-23T00:00:00"/>
    <n v="338573"/>
    <d v="2025-05-26T00:00:00"/>
    <m/>
    <n v="221.26"/>
    <d v="2025-06-25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31858"/>
    <d v="2025-05-23T00:00:00"/>
    <n v="338574"/>
    <d v="2025-05-26T00:00:00"/>
    <m/>
    <n v="221.26"/>
    <d v="2025-06-25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31866"/>
    <d v="2025-05-23T00:00:00"/>
    <n v="338582"/>
    <d v="2025-05-26T00:00:00"/>
    <m/>
    <n v="1216.9100000000001"/>
    <d v="2025-06-25T00:00:00"/>
    <m/>
    <m/>
    <s v="Serviços de Publicidade Eletrônica"/>
    <n v="1158.5"/>
    <m/>
    <x v="0"/>
    <m/>
    <m/>
    <m/>
    <s v="2 - FATURADO"/>
    <n v="0"/>
    <x v="0"/>
    <x v="1"/>
    <m/>
  </r>
  <r>
    <x v="1298"/>
    <s v="46.172.888/0001-40"/>
    <s v="NF SERVICOS DO"/>
    <n v="332148"/>
    <d v="2025-05-26T00:00:00"/>
    <n v="338867"/>
    <d v="2025-05-27T00:00:00"/>
    <m/>
    <n v="221.26"/>
    <d v="2025-06-26T00:00:00"/>
    <m/>
    <m/>
    <s v="Serviços de Publicidade Eletrônica"/>
    <n v="210.64"/>
    <m/>
    <x v="0"/>
    <m/>
    <m/>
    <m/>
    <s v="2 - FATURADO"/>
    <n v="0"/>
    <x v="0"/>
    <x v="1"/>
    <m/>
  </r>
  <r>
    <x v="1298"/>
    <s v="46.172.888/0001-40"/>
    <s v="NF SERVICOS DO"/>
    <n v="332277"/>
    <d v="2025-05-26T00:00:00"/>
    <n v="338996"/>
    <d v="2025-05-27T00:00:00"/>
    <m/>
    <n v="387.2"/>
    <d v="2025-06-26T00:00:00"/>
    <m/>
    <m/>
    <s v="Serviços de Publicidade Eletrônica"/>
    <n v="368.61"/>
    <m/>
    <x v="0"/>
    <m/>
    <m/>
    <m/>
    <s v="2 - FATURADO"/>
    <n v="0"/>
    <x v="0"/>
    <x v="1"/>
    <m/>
  </r>
  <r>
    <x v="1298"/>
    <s v="46.172.888/0001-40"/>
    <s v="NF SERVICOS DO"/>
    <n v="332598"/>
    <d v="2025-05-27T00:00:00"/>
    <n v="339317"/>
    <d v="2025-05-28T00:00:00"/>
    <m/>
    <n v="276.57"/>
    <d v="2025-06-27T00:00:00"/>
    <m/>
    <m/>
    <s v="Serviços de Publicidade Eletrônica"/>
    <n v="263.29000000000002"/>
    <m/>
    <x v="0"/>
    <m/>
    <m/>
    <m/>
    <s v="2 - FATURADO"/>
    <n v="0"/>
    <x v="0"/>
    <x v="1"/>
    <m/>
  </r>
  <r>
    <x v="1298"/>
    <s v="46.172.888/0001-40"/>
    <s v="NF SERVICOS DO"/>
    <n v="332600"/>
    <d v="2025-05-27T00:00:00"/>
    <n v="339319"/>
    <d v="2025-05-28T00:00:00"/>
    <m/>
    <n v="276.57"/>
    <d v="2025-06-27T00:00:00"/>
    <m/>
    <m/>
    <s v="Serviços de Publicidade Eletrônica"/>
    <n v="263.29000000000002"/>
    <m/>
    <x v="0"/>
    <m/>
    <m/>
    <m/>
    <s v="2 - FATURADO"/>
    <n v="0"/>
    <x v="0"/>
    <x v="1"/>
    <m/>
  </r>
  <r>
    <x v="1299"/>
    <s v="46.177.523/0001-09"/>
    <s v="ND-LOCACAO BENS MOVE"/>
    <n v="1181"/>
    <d v="2025-01-15T00:00:00"/>
    <m/>
    <m/>
    <m/>
    <n v="83755.149999999994"/>
    <d v="2025-02-14T00:00:00"/>
    <s v="E0210107"/>
    <s v="PD021081"/>
    <s v="Locação de Bens Móveis - Desktop Basic - 36 ms"/>
    <n v="83755.149999999994"/>
    <m/>
    <x v="0"/>
    <m/>
    <m/>
    <m/>
    <s v="2 - FATURADO"/>
    <n v="105"/>
    <x v="6"/>
    <x v="7"/>
    <m/>
  </r>
  <r>
    <x v="1299"/>
    <s v="46.177.523/0001-09"/>
    <s v="NF SERVICOS DO"/>
    <n v="326521"/>
    <d v="2025-04-29T00:00:00"/>
    <n v="333212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1"/>
    <x v="7"/>
    <x v="1"/>
    <m/>
  </r>
  <r>
    <x v="1299"/>
    <s v="46.177.523/0001-09"/>
    <s v="NF SERVICOS DO"/>
    <n v="326534"/>
    <d v="2025-04-29T00:00:00"/>
    <n v="333225"/>
    <d v="2025-04-30T00:00:00"/>
    <m/>
    <n v="295.01"/>
    <d v="2025-05-30T00:00:00"/>
    <s v="E0202055"/>
    <s v="PD202055"/>
    <s v="Serviços de Publicidade Eletrônica"/>
    <n v="280.85000000000002"/>
    <m/>
    <x v="0"/>
    <m/>
    <m/>
    <m/>
    <s v="2 - FATURADO"/>
    <n v="1"/>
    <x v="7"/>
    <x v="1"/>
    <m/>
  </r>
  <r>
    <x v="1299"/>
    <s v="46.177.523/0001-09"/>
    <s v="NF SERVICOS DO"/>
    <n v="326687"/>
    <d v="2025-04-29T00:00:00"/>
    <n v="333378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1"/>
    <x v="7"/>
    <x v="1"/>
    <m/>
  </r>
  <r>
    <x v="1299"/>
    <s v="46.177.523/0001-09"/>
    <s v="NF SERVICOS DO"/>
    <n v="326690"/>
    <d v="2025-04-29T00:00:00"/>
    <n v="333381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1"/>
    <x v="7"/>
    <x v="1"/>
    <m/>
  </r>
  <r>
    <x v="1299"/>
    <s v="46.177.523/0001-09"/>
    <s v="NF SERVICOS DO"/>
    <n v="326769"/>
    <d v="2025-04-29T00:00:00"/>
    <n v="333460"/>
    <d v="2025-04-30T00:00:00"/>
    <m/>
    <n v="368.76"/>
    <d v="2025-05-30T00:00:00"/>
    <s v="E0202055"/>
    <s v="PD202055"/>
    <s v="Serviços de Publicidade Eletrônica"/>
    <n v="351.06"/>
    <m/>
    <x v="0"/>
    <m/>
    <m/>
    <m/>
    <s v="2 - FATURADO"/>
    <n v="1"/>
    <x v="7"/>
    <x v="1"/>
    <m/>
  </r>
  <r>
    <x v="1299"/>
    <s v="46.177.523/0001-09"/>
    <s v="ND-FUNCIONARIO CEDID"/>
    <s v="3866A"/>
    <d v="2025-04-30T00:00:00"/>
    <m/>
    <m/>
    <m/>
    <n v="18630.52"/>
    <d v="2025-05-31T00:00:00"/>
    <s v="CARGA INICIAL FUNCIONARIO CEDID"/>
    <m/>
    <s v="CARGA INICIAL FUNCIONARIO CEDID"/>
    <n v="18630.52"/>
    <m/>
    <x v="0"/>
    <m/>
    <m/>
    <m/>
    <s v="31 DIAS"/>
    <n v="0"/>
    <x v="0"/>
    <x v="10"/>
    <m/>
  </r>
  <r>
    <x v="1299"/>
    <s v="46.177.523/0001-09"/>
    <s v="ND-LOCACAO BENS MOVE"/>
    <n v="1287"/>
    <d v="2025-05-07T00:00:00"/>
    <m/>
    <m/>
    <m/>
    <n v="83169.27"/>
    <d v="2025-06-06T00:00:00"/>
    <s v="E0210107"/>
    <s v="PD021081"/>
    <s v="Locação de Bens Móveis - Desktop Basic - 36 ms"/>
    <n v="83169.27"/>
    <m/>
    <x v="0"/>
    <m/>
    <m/>
    <m/>
    <s v="2 - FATURADO"/>
    <n v="0"/>
    <x v="0"/>
    <x v="7"/>
    <m/>
  </r>
  <r>
    <x v="1299"/>
    <s v="46.177.523/0001-09"/>
    <s v="ND-LOCACAO BENS MOVE"/>
    <n v="1288"/>
    <d v="2025-05-07T00:00:00"/>
    <m/>
    <m/>
    <m/>
    <n v="12449.95"/>
    <d v="2025-06-06T00:00:00"/>
    <s v="E0210107"/>
    <s v="PD021081"/>
    <s v="Locação de Bens Móveis - Desktop Basic - 36 ms"/>
    <n v="12449.95"/>
    <m/>
    <x v="0"/>
    <m/>
    <m/>
    <m/>
    <s v="2 - FATURADO"/>
    <n v="0"/>
    <x v="0"/>
    <x v="7"/>
    <m/>
  </r>
  <r>
    <x v="1299"/>
    <s v="46.177.523/0001-09"/>
    <s v="ND-LOCACAO BENS MOVE"/>
    <n v="1289"/>
    <d v="2025-05-07T00:00:00"/>
    <m/>
    <m/>
    <m/>
    <n v="52098.8"/>
    <d v="2025-06-06T00:00:00"/>
    <s v="E0230313"/>
    <s v="PD023274"/>
    <s v="Locação de Bens Móveis - Notebook Padrão - 36 ms"/>
    <n v="52098.8"/>
    <m/>
    <x v="0"/>
    <m/>
    <m/>
    <m/>
    <s v="2 - FATURADO"/>
    <n v="0"/>
    <x v="0"/>
    <x v="7"/>
    <m/>
  </r>
  <r>
    <x v="1299"/>
    <s v="46.177.523/0001-09"/>
    <s v="NF SERVICOS"/>
    <n v="185155"/>
    <d v="2025-05-07T00:00:00"/>
    <n v="1965789"/>
    <d v="2025-05-07T00:00:00"/>
    <d v="2025-04-01T00:00:00"/>
    <n v="3123.75"/>
    <d v="2025-06-06T00:00:00"/>
    <s v="E0210107"/>
    <s v="PD021081"/>
    <s v="DaaS - Desktop Basico e Avancado"/>
    <n v="2973.81"/>
    <d v="2025-04-01T00:00:00"/>
    <x v="0"/>
    <s v="NR. 32/2021"/>
    <s v="NR. 28.214/2021"/>
    <s v="PD-PRC-2021/02232-359.00006416/2024-58-APPS\ITO"/>
    <s v="2 - FATURADO"/>
    <n v="0"/>
    <x v="0"/>
    <x v="0"/>
    <m/>
  </r>
  <r>
    <x v="1299"/>
    <s v="46.177.523/0001-09"/>
    <s v="NF SERVICOS"/>
    <n v="185156"/>
    <d v="2025-05-07T00:00:00"/>
    <n v="1965790"/>
    <d v="2025-05-07T00:00:00"/>
    <d v="2025-04-01T00:00:00"/>
    <n v="20262.55"/>
    <d v="2025-06-06T00:00:00"/>
    <s v="E0210107"/>
    <s v="PD021081"/>
    <s v="DaaS - Desktop Basico e Avancado"/>
    <n v="19289.95"/>
    <d v="2025-04-01T00:00:00"/>
    <x v="0"/>
    <s v="NR. 32/2021"/>
    <s v="NR. 28.214/2021"/>
    <s v="PD-PRC-2021/02232-359.00006416/2024-58-APPS\ITO"/>
    <s v="2 - FATURADO"/>
    <n v="0"/>
    <x v="0"/>
    <x v="0"/>
    <m/>
  </r>
  <r>
    <x v="1299"/>
    <s v="46.177.523/0001-09"/>
    <s v="NF SERVICOS"/>
    <n v="185164"/>
    <d v="2025-05-07T00:00:00"/>
    <n v="1965798"/>
    <d v="2025-05-07T00:00:00"/>
    <d v="2025-04-01T00:00:00"/>
    <n v="12744"/>
    <d v="2025-06-06T00:00:00"/>
    <s v="E0230313"/>
    <s v="PD023274"/>
    <s v="DAAS DESKTOP BASICO E DAAS NOTEBOOK PADRÃO"/>
    <n v="12132.29"/>
    <d v="2025-04-01T00:00:00"/>
    <x v="0"/>
    <s v="054/2023"/>
    <s v="55899/2022"/>
    <s v="SEI 359.00001868/2023-62-ITO"/>
    <s v="2 - FATURADO"/>
    <n v="0"/>
    <x v="0"/>
    <x v="0"/>
    <m/>
  </r>
  <r>
    <x v="1299"/>
    <s v="46.177.523/0001-09"/>
    <s v="NF SERVICOS DO"/>
    <n v="327210"/>
    <d v="2025-05-07T00:00:00"/>
    <n v="333902"/>
    <d v="2025-05-07T00:00:00"/>
    <m/>
    <n v="368.76"/>
    <d v="2025-06-0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27218"/>
    <d v="2025-05-07T00:00:00"/>
    <n v="333910"/>
    <d v="2025-05-07T00:00:00"/>
    <m/>
    <n v="295.01"/>
    <d v="2025-06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27282"/>
    <d v="2025-05-07T00:00:00"/>
    <n v="333974"/>
    <d v="2025-05-07T00:00:00"/>
    <m/>
    <n v="295.01"/>
    <d v="2025-06-0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28114"/>
    <d v="2025-05-08T00:00:00"/>
    <n v="334807"/>
    <d v="2025-05-09T00:00:00"/>
    <m/>
    <n v="295.01"/>
    <d v="2025-06-08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28115"/>
    <d v="2025-05-08T00:00:00"/>
    <n v="334808"/>
    <d v="2025-05-09T00:00:00"/>
    <m/>
    <n v="295.01"/>
    <d v="2025-06-08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28208"/>
    <d v="2025-05-08T00:00:00"/>
    <n v="334901"/>
    <d v="2025-05-09T00:00:00"/>
    <m/>
    <n v="368.76"/>
    <d v="2025-06-08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29190"/>
    <d v="2025-05-13T00:00:00"/>
    <n v="335891"/>
    <d v="2025-05-14T00:00:00"/>
    <m/>
    <n v="442.51"/>
    <d v="2025-06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29203"/>
    <d v="2025-05-13T00:00:00"/>
    <n v="335904"/>
    <d v="2025-05-14T00:00:00"/>
    <m/>
    <n v="368.76"/>
    <d v="2025-06-13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29205"/>
    <d v="2025-05-13T00:00:00"/>
    <n v="335906"/>
    <d v="2025-05-14T00:00:00"/>
    <m/>
    <n v="442.51"/>
    <d v="2025-06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29218"/>
    <d v="2025-05-13T00:00:00"/>
    <n v="335919"/>
    <d v="2025-05-14T00:00:00"/>
    <m/>
    <n v="442.51"/>
    <d v="2025-06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29385"/>
    <d v="2025-05-13T00:00:00"/>
    <n v="336086"/>
    <d v="2025-05-14T00:00:00"/>
    <m/>
    <n v="442.51"/>
    <d v="2025-06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29387"/>
    <d v="2025-05-13T00:00:00"/>
    <n v="336088"/>
    <d v="2025-05-14T00:00:00"/>
    <m/>
    <n v="368.76"/>
    <d v="2025-06-13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29389"/>
    <d v="2025-05-13T00:00:00"/>
    <n v="336090"/>
    <d v="2025-05-14T00:00:00"/>
    <m/>
    <n v="442.51"/>
    <d v="2025-06-13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"/>
    <n v="185978"/>
    <d v="2025-05-14T00:00:00"/>
    <n v="1966612"/>
    <d v="2025-05-14T00:00:00"/>
    <d v="2025-04-01T00:00:00"/>
    <n v="115045.15"/>
    <d v="2025-06-13T00:00:00"/>
    <s v="E0250116"/>
    <s v="PD025103"/>
    <s v="PREFEITURA - CADASTRO"/>
    <n v="109522.98"/>
    <d v="2025-04-01T00:00:00"/>
    <x v="0"/>
    <m/>
    <m/>
    <s v="35900001268/2025-66-ITO/APPS"/>
    <s v="2 - FATURADO"/>
    <n v="0"/>
    <x v="0"/>
    <x v="0"/>
    <m/>
  </r>
  <r>
    <x v="1299"/>
    <s v="46.177.523/0001-09"/>
    <s v="NF SERVICOS DO"/>
    <n v="329878"/>
    <d v="2025-05-15T00:00:00"/>
    <n v="336581"/>
    <d v="2025-05-16T00:00:00"/>
    <m/>
    <n v="295.01"/>
    <d v="2025-06-15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29879"/>
    <d v="2025-05-15T00:00:00"/>
    <n v="336582"/>
    <d v="2025-05-16T00:00:00"/>
    <m/>
    <n v="368.76"/>
    <d v="2025-06-15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29881"/>
    <d v="2025-05-15T00:00:00"/>
    <n v="336584"/>
    <d v="2025-05-16T00:00:00"/>
    <m/>
    <n v="442.51"/>
    <d v="2025-06-15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29883"/>
    <d v="2025-05-15T00:00:00"/>
    <n v="336586"/>
    <d v="2025-05-16T00:00:00"/>
    <m/>
    <n v="368.76"/>
    <d v="2025-06-15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0536"/>
    <d v="2025-05-19T00:00:00"/>
    <n v="337244"/>
    <d v="2025-05-20T00:00:00"/>
    <m/>
    <n v="295.01"/>
    <d v="2025-06-19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1107"/>
    <d v="2025-05-20T00:00:00"/>
    <n v="337816"/>
    <d v="2025-05-21T00:00:00"/>
    <m/>
    <n v="442.51"/>
    <d v="2025-06-20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299"/>
    <s v="46.177.523/0001-09"/>
    <s v="NF SERVICOS DO"/>
    <n v="331108"/>
    <d v="2025-05-20T00:00:00"/>
    <n v="337817"/>
    <d v="2025-05-21T00:00:00"/>
    <m/>
    <n v="590.02"/>
    <d v="2025-06-20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299"/>
    <s v="46.177.523/0001-09"/>
    <s v="NF SERVICOS DO"/>
    <n v="331110"/>
    <d v="2025-05-20T00:00:00"/>
    <n v="337819"/>
    <d v="2025-05-21T00:00:00"/>
    <m/>
    <n v="368.76"/>
    <d v="2025-06-2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1112"/>
    <d v="2025-05-20T00:00:00"/>
    <n v="337821"/>
    <d v="2025-05-21T00:00:00"/>
    <m/>
    <n v="295.01"/>
    <d v="2025-06-2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1498"/>
    <d v="2025-05-22T00:00:00"/>
    <n v="338211"/>
    <d v="2025-05-23T00:00:00"/>
    <m/>
    <n v="295.01"/>
    <d v="2025-06-2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1539"/>
    <d v="2025-05-22T00:00:00"/>
    <n v="338252"/>
    <d v="2025-05-23T00:00:00"/>
    <m/>
    <n v="295.01"/>
    <d v="2025-06-2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1679"/>
    <d v="2025-05-22T00:00:00"/>
    <n v="338392"/>
    <d v="2025-05-23T00:00:00"/>
    <m/>
    <n v="295.01"/>
    <d v="2025-06-2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1690"/>
    <d v="2025-05-22T00:00:00"/>
    <n v="338403"/>
    <d v="2025-05-23T00:00:00"/>
    <m/>
    <n v="663.77"/>
    <d v="2025-06-22T00:00:00"/>
    <s v="E0202055"/>
    <s v="PD202055"/>
    <s v="Serviços de Publicidade Eletrônica"/>
    <n v="631.91"/>
    <m/>
    <x v="0"/>
    <m/>
    <m/>
    <m/>
    <s v="2 - FATURADO"/>
    <n v="0"/>
    <x v="0"/>
    <x v="1"/>
    <m/>
  </r>
  <r>
    <x v="1299"/>
    <s v="46.177.523/0001-09"/>
    <s v="NF SERVICOS DO"/>
    <n v="332505"/>
    <d v="2025-05-27T00:00:00"/>
    <n v="339224"/>
    <d v="2025-05-28T00:00:00"/>
    <m/>
    <n v="368.76"/>
    <d v="2025-06-2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2506"/>
    <d v="2025-05-27T00:00:00"/>
    <n v="339225"/>
    <d v="2025-05-28T00:00:00"/>
    <m/>
    <n v="368.76"/>
    <d v="2025-06-2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2507"/>
    <d v="2025-05-27T00:00:00"/>
    <n v="339226"/>
    <d v="2025-05-28T00:00:00"/>
    <m/>
    <n v="295.01"/>
    <d v="2025-06-2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299"/>
    <s v="46.177.523/0001-09"/>
    <s v="NF SERVICOS DO"/>
    <n v="332508"/>
    <d v="2025-05-27T00:00:00"/>
    <n v="339227"/>
    <d v="2025-05-28T00:00:00"/>
    <m/>
    <n v="368.76"/>
    <d v="2025-06-2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2509"/>
    <d v="2025-05-27T00:00:00"/>
    <n v="339228"/>
    <d v="2025-05-28T00:00:00"/>
    <m/>
    <n v="516.26"/>
    <d v="2025-06-27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299"/>
    <s v="46.177.523/0001-09"/>
    <s v="NF SERVICOS DO"/>
    <n v="332510"/>
    <d v="2025-05-27T00:00:00"/>
    <n v="339229"/>
    <d v="2025-05-28T00:00:00"/>
    <m/>
    <n v="368.76"/>
    <d v="2025-06-2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F SERVICOS DO"/>
    <n v="332511"/>
    <d v="2025-05-27T00:00:00"/>
    <n v="339230"/>
    <d v="2025-05-28T00:00:00"/>
    <m/>
    <n v="368.76"/>
    <d v="2025-06-2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299"/>
    <s v="46.177.523/0001-09"/>
    <s v="ND-FUNCIONARIO CEDID"/>
    <s v="3875A"/>
    <d v="2025-05-30T00:00:00"/>
    <m/>
    <m/>
    <m/>
    <n v="18930.52"/>
    <d v="2025-06-30T00:00:00"/>
    <s v="CARGA INICIAL FUNCIONARIO CEDID"/>
    <m/>
    <s v="CARGA INICIAL FUNCIONARIO CEDID"/>
    <n v="18930.52"/>
    <m/>
    <x v="0"/>
    <m/>
    <m/>
    <m/>
    <s v="31 DIAS"/>
    <n v="0"/>
    <x v="0"/>
    <x v="10"/>
    <m/>
  </r>
  <r>
    <x v="1300"/>
    <s v="46.177.531/0001-55"/>
    <s v="NF SERVICOS"/>
    <n v="185058"/>
    <d v="2025-05-06T00:00:00"/>
    <n v="1965692"/>
    <d v="2025-05-06T00:00:00"/>
    <d v="2025-04-01T00:00:00"/>
    <n v="155870.21"/>
    <d v="2025-06-05T00:00:00"/>
    <s v="E0240676"/>
    <s v="PD024676"/>
    <s v="PREFEITURA - CADASTRO"/>
    <n v="148388.44"/>
    <d v="2025-04-01T00:00:00"/>
    <x v="0"/>
    <m/>
    <m/>
    <s v="359.00007136/2024-67-ITO/APPS"/>
    <s v="2 - FATURADO"/>
    <n v="0"/>
    <x v="0"/>
    <x v="0"/>
    <m/>
  </r>
  <r>
    <x v="1300"/>
    <s v="46.177.531/0001-55"/>
    <s v="NF SERVICOS DO"/>
    <n v="328261"/>
    <d v="2025-05-08T00:00:00"/>
    <n v="334954"/>
    <d v="2025-05-09T00:00:00"/>
    <m/>
    <n v="590.02"/>
    <d v="2025-06-08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300"/>
    <s v="46.177.531/0001-55"/>
    <s v="NF SERVICOS DO"/>
    <n v="328262"/>
    <d v="2025-05-08T00:00:00"/>
    <n v="334955"/>
    <d v="2025-05-09T00:00:00"/>
    <m/>
    <n v="368.76"/>
    <d v="2025-06-08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300"/>
    <s v="46.177.531/0001-55"/>
    <s v="NF SERVICOS DO"/>
    <n v="328263"/>
    <d v="2025-05-08T00:00:00"/>
    <n v="334956"/>
    <d v="2025-05-09T00:00:00"/>
    <m/>
    <n v="516.26"/>
    <d v="2025-06-08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300"/>
    <s v="46.177.531/0001-55"/>
    <s v="NF SERVICOS DO"/>
    <n v="329528"/>
    <d v="2025-05-14T00:00:00"/>
    <n v="336230"/>
    <d v="2025-05-15T00:00:00"/>
    <m/>
    <n v="368.76"/>
    <d v="2025-06-14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300"/>
    <s v="46.177.531/0001-55"/>
    <s v="NF SERVICOS DO"/>
    <n v="329886"/>
    <d v="2025-05-15T00:00:00"/>
    <n v="336589"/>
    <d v="2025-05-16T00:00:00"/>
    <m/>
    <n v="663.77"/>
    <d v="2025-06-15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0044"/>
    <d v="2025-05-15T00:00:00"/>
    <n v="336747"/>
    <d v="2025-05-16T00:00:00"/>
    <m/>
    <n v="958.78"/>
    <d v="2025-06-15T00:00:00"/>
    <s v="E0201391"/>
    <s v="PD201391"/>
    <s v="Serviços de Publicidade Eletrônica"/>
    <n v="912.76"/>
    <m/>
    <x v="0"/>
    <m/>
    <m/>
    <m/>
    <s v="2 - FATURADO"/>
    <n v="0"/>
    <x v="0"/>
    <x v="1"/>
    <m/>
  </r>
  <r>
    <x v="1300"/>
    <s v="46.177.531/0001-55"/>
    <s v="NF SERVICOS DO"/>
    <n v="330045"/>
    <d v="2025-05-15T00:00:00"/>
    <n v="336748"/>
    <d v="2025-05-16T00:00:00"/>
    <m/>
    <n v="516.26"/>
    <d v="2025-06-15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300"/>
    <s v="46.177.531/0001-55"/>
    <s v="NF SERVICOS DO"/>
    <n v="330335"/>
    <d v="2025-05-16T00:00:00"/>
    <n v="337043"/>
    <d v="2025-05-19T00:00:00"/>
    <m/>
    <n v="590.02"/>
    <d v="2025-06-18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300"/>
    <s v="46.177.531/0001-55"/>
    <s v="NF SERVICOS DO"/>
    <n v="330343"/>
    <d v="2025-05-16T00:00:00"/>
    <n v="337051"/>
    <d v="2025-05-19T00:00:00"/>
    <m/>
    <n v="663.77"/>
    <d v="2025-06-18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0919"/>
    <d v="2025-05-20T00:00:00"/>
    <n v="337628"/>
    <d v="2025-05-21T00:00:00"/>
    <m/>
    <n v="663.77"/>
    <d v="2025-06-20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1362"/>
    <d v="2025-05-21T00:00:00"/>
    <n v="338071"/>
    <d v="2025-05-22T00:00:00"/>
    <m/>
    <n v="516.26"/>
    <d v="2025-06-21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300"/>
    <s v="46.177.531/0001-55"/>
    <s v="NF SERVICOS DO"/>
    <n v="331363"/>
    <d v="2025-05-21T00:00:00"/>
    <n v="338072"/>
    <d v="2025-05-22T00:00:00"/>
    <m/>
    <n v="663.77"/>
    <d v="2025-06-21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1364"/>
    <d v="2025-05-21T00:00:00"/>
    <n v="338073"/>
    <d v="2025-05-22T00:00:00"/>
    <m/>
    <n v="663.77"/>
    <d v="2025-06-21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1504"/>
    <d v="2025-05-22T00:00:00"/>
    <n v="338217"/>
    <d v="2025-05-23T00:00:00"/>
    <m/>
    <n v="663.77"/>
    <d v="2025-06-22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1505"/>
    <d v="2025-05-22T00:00:00"/>
    <n v="338218"/>
    <d v="2025-05-23T00:00:00"/>
    <m/>
    <n v="663.77"/>
    <d v="2025-06-22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0"/>
    <s v="46.177.531/0001-55"/>
    <s v="NF SERVICOS DO"/>
    <n v="331757"/>
    <d v="2025-05-22T00:00:00"/>
    <n v="338470"/>
    <d v="2025-05-23T00:00:00"/>
    <m/>
    <n v="516.26"/>
    <d v="2025-06-22T00:00:00"/>
    <s v="E0201391"/>
    <s v="PD201391"/>
    <s v="Serviços de Publicidade Eletrônica"/>
    <n v="491.48"/>
    <m/>
    <x v="0"/>
    <m/>
    <m/>
    <m/>
    <s v="2 - FATURADO"/>
    <n v="0"/>
    <x v="0"/>
    <x v="1"/>
    <m/>
  </r>
  <r>
    <x v="1300"/>
    <s v="46.177.531/0001-55"/>
    <s v="NF SERVICOS DO"/>
    <n v="331921"/>
    <d v="2025-05-23T00:00:00"/>
    <n v="338637"/>
    <d v="2025-05-26T00:00:00"/>
    <m/>
    <n v="663.77"/>
    <d v="2025-06-25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301"/>
    <s v="46.179.941/0001-35"/>
    <s v="NF SERVICOS DO"/>
    <n v="332221"/>
    <d v="2025-05-26T00:00:00"/>
    <n v="338940"/>
    <d v="2025-05-27T00:00:00"/>
    <m/>
    <n v="590.02"/>
    <d v="2025-06-26T00:00:00"/>
    <s v="E0230963"/>
    <s v="PD023963"/>
    <s v="Serviços de Publicidade Eletrônica"/>
    <n v="561.70000000000005"/>
    <m/>
    <x v="0"/>
    <m/>
    <m/>
    <m/>
    <s v="2 - FATURADO"/>
    <n v="0"/>
    <x v="0"/>
    <x v="1"/>
    <m/>
  </r>
  <r>
    <x v="1302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263.29000000000002"/>
    <m/>
    <x v="0"/>
    <m/>
    <m/>
    <m/>
    <s v="2 - FATURADO"/>
    <n v="159"/>
    <x v="2"/>
    <x v="1"/>
    <m/>
  </r>
  <r>
    <x v="1302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105"/>
    <x v="6"/>
    <x v="2"/>
    <m/>
  </r>
  <r>
    <x v="1302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105"/>
    <x v="6"/>
    <x v="2"/>
    <m/>
  </r>
  <r>
    <x v="1302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105"/>
    <x v="6"/>
    <x v="2"/>
    <m/>
  </r>
  <r>
    <x v="1302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105"/>
    <x v="6"/>
    <x v="2"/>
    <m/>
  </r>
  <r>
    <x v="1302"/>
    <s v="46.179.958/0001-92"/>
    <s v="NF SERVICOS DO"/>
    <n v="307085"/>
    <d v="2025-01-31T00:00:00"/>
    <n v="313670"/>
    <d v="2025-02-06T00:00:00"/>
    <m/>
    <n v="276.57"/>
    <d v="2025-03-08T00:00:00"/>
    <s v="E0230766"/>
    <s v="PD023766"/>
    <s v="Serviços de Publicidade Eletrônica"/>
    <n v="263.29000000000002"/>
    <m/>
    <x v="0"/>
    <m/>
    <m/>
    <m/>
    <s v="2 - FATURADO"/>
    <n v="83"/>
    <x v="8"/>
    <x v="1"/>
    <m/>
  </r>
  <r>
    <x v="1302"/>
    <s v="46.179.958/0001-92"/>
    <s v="ND-POUPATEMPO 4.0"/>
    <n v="6164"/>
    <d v="2025-05-06T00:00:00"/>
    <s v="PPT00654"/>
    <s v="PPT00654"/>
    <d v="2025-05-01T00:00:00"/>
    <n v="18712.400000000001"/>
    <d v="2025-06-05T00:00:00"/>
    <s v="PPT00654"/>
    <s v="PP00654"/>
    <s v="IMPLANTACAO E OPERACAO DO POUPATEMPO CANDIDO MOTA"/>
    <n v="18712.400000000001"/>
    <d v="2025-05-01T00:00:00"/>
    <x v="0"/>
    <m/>
    <s v="PD-PRC-2021/01045"/>
    <m/>
    <s v="2 - FATURADO"/>
    <n v="0"/>
    <x v="0"/>
    <x v="13"/>
    <m/>
  </r>
  <r>
    <x v="1303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14"/>
    <x v="4"/>
    <x v="1"/>
    <m/>
  </r>
  <r>
    <x v="1303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34"/>
    <x v="5"/>
    <x v="1"/>
    <m/>
  </r>
  <r>
    <x v="1304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50"/>
    <x v="5"/>
    <x v="2"/>
    <m/>
  </r>
  <r>
    <x v="1304"/>
    <s v="46.181.376/0001-40"/>
    <s v="ND-POUPATEMPO 4.0"/>
    <n v="6174"/>
    <d v="2025-05-06T00:00:00"/>
    <s v="PPT00699"/>
    <s v="PPT00699"/>
    <d v="2025-05-01T00:00:00"/>
    <n v="19286.55"/>
    <d v="2025-06-05T00:00:00"/>
    <s v="PPT00699"/>
    <s v="PP00699"/>
    <s v="IMPLANTACAO E OPERACAO DO POUPATEMPO BARIRI"/>
    <n v="19286.55"/>
    <d v="2025-05-01T00:00:00"/>
    <x v="0"/>
    <m/>
    <s v="2022/01333"/>
    <m/>
    <s v="2 - FATURADO"/>
    <n v="0"/>
    <x v="0"/>
    <x v="13"/>
    <m/>
  </r>
  <r>
    <x v="1304"/>
    <s v="46.181.376/0001-40"/>
    <s v="NF SERVICOS"/>
    <n v="185780"/>
    <d v="2025-05-13T00:00:00"/>
    <n v="1966414"/>
    <d v="2025-05-13T00:00:00"/>
    <d v="2025-04-01T00:00:00"/>
    <n v="793.8"/>
    <d v="2025-06-12T00:00:00"/>
    <s v="E0200782"/>
    <s v="PD020782"/>
    <s v="PREFEITURA - CADASTRO"/>
    <n v="755.7"/>
    <d v="2025-04-01T00:00:00"/>
    <x v="0"/>
    <s v="NR. 22/2020"/>
    <s v="NR. 9907/2020"/>
    <s v="PD-PRC-2022/00824 - 359.00006697/2024-49 - APPS/ITO"/>
    <s v="2 - FATURADO"/>
    <n v="0"/>
    <x v="0"/>
    <x v="0"/>
    <m/>
  </r>
  <r>
    <x v="1305"/>
    <s v="46.186.375/0001-99"/>
    <s v="NF SERVICOS"/>
    <n v="185858"/>
    <d v="2025-05-13T00:00:00"/>
    <n v="1966492"/>
    <d v="2025-05-13T00:00:00"/>
    <d v="2025-04-01T00:00:00"/>
    <n v="580.79999999999995"/>
    <d v="2025-06-12T00:00:00"/>
    <s v="E0210741"/>
    <s v="PD021741"/>
    <s v="PREFEITURA - CADASTRO"/>
    <n v="552.91999999999996"/>
    <d v="2025-04-01T00:00:00"/>
    <x v="0"/>
    <s v="NR. 01/2022"/>
    <s v="NR. 05/2022"/>
    <s v="PD-PRC-2023/00253 - 359.00011619/2024-66  APPS/ITO"/>
    <s v="2 - FATURADO"/>
    <n v="0"/>
    <x v="0"/>
    <x v="0"/>
    <m/>
  </r>
  <r>
    <x v="1306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147"/>
    <x v="3"/>
    <x v="2"/>
    <m/>
  </r>
  <r>
    <x v="1306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117"/>
    <x v="6"/>
    <x v="2"/>
    <m/>
  </r>
  <r>
    <x v="1306"/>
    <s v="46.187.506/0001-52"/>
    <s v="NF SERVICOS DO"/>
    <n v="327035"/>
    <d v="2025-04-30T00:00:00"/>
    <n v="333726"/>
    <d v="2025-05-02T00:00:00"/>
    <m/>
    <n v="230.47"/>
    <d v="2025-06-01T00:00:00"/>
    <s v="E0220790"/>
    <s v="PD022790"/>
    <s v="Serviços de Publicidade Eletrônica"/>
    <n v="219.41"/>
    <m/>
    <x v="0"/>
    <m/>
    <m/>
    <m/>
    <s v="2 - FATURADO"/>
    <n v="0"/>
    <x v="0"/>
    <x v="1"/>
    <m/>
  </r>
  <r>
    <x v="1306"/>
    <s v="46.187.506/0001-52"/>
    <s v="NF SERVICOS DO"/>
    <n v="327036"/>
    <d v="2025-04-30T00:00:00"/>
    <n v="333727"/>
    <d v="2025-05-02T00:00:00"/>
    <m/>
    <n v="276.57"/>
    <d v="2025-06-01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306"/>
    <s v="46.187.506/0001-52"/>
    <s v="NF SERVICOS DO"/>
    <n v="327470"/>
    <d v="2025-05-07T00:00:00"/>
    <n v="334162"/>
    <d v="2025-05-07T00:00:00"/>
    <m/>
    <n v="276.57"/>
    <d v="2025-06-06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306"/>
    <s v="46.187.506/0001-52"/>
    <s v="NF SERVICOS DO"/>
    <n v="327595"/>
    <d v="2025-05-07T00:00:00"/>
    <n v="334287"/>
    <d v="2025-05-07T00:00:00"/>
    <m/>
    <n v="460.95"/>
    <d v="2025-06-06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306"/>
    <s v="46.187.506/0001-52"/>
    <s v="NF SERVICOS DO"/>
    <n v="328156"/>
    <d v="2025-05-08T00:00:00"/>
    <n v="334849"/>
    <d v="2025-05-09T00:00:00"/>
    <m/>
    <n v="276.57"/>
    <d v="2025-06-08T00:00:00"/>
    <s v="E0220790"/>
    <s v="PD022790"/>
    <s v="Serviços de Publicidade Eletrônica"/>
    <n v="263.29000000000002"/>
    <m/>
    <x v="0"/>
    <m/>
    <m/>
    <m/>
    <s v="2 - FATURADO"/>
    <n v="0"/>
    <x v="0"/>
    <x v="1"/>
    <m/>
  </r>
  <r>
    <x v="1306"/>
    <s v="46.187.506/0001-52"/>
    <s v="NF SERVICOS DO"/>
    <n v="329801"/>
    <d v="2025-05-15T00:00:00"/>
    <n v="336504"/>
    <d v="2025-05-16T00:00:00"/>
    <m/>
    <n v="553.14"/>
    <d v="2025-06-15T00:00:00"/>
    <s v="E0220790"/>
    <s v="PD022790"/>
    <s v="Serviços de Publicidade Eletrônica"/>
    <n v="526.59"/>
    <m/>
    <x v="0"/>
    <m/>
    <m/>
    <m/>
    <s v="2 - FATURADO"/>
    <n v="0"/>
    <x v="0"/>
    <x v="1"/>
    <m/>
  </r>
  <r>
    <x v="1306"/>
    <s v="46.187.506/0001-52"/>
    <s v="NF SERVICOS DO"/>
    <n v="330336"/>
    <d v="2025-05-16T00:00:00"/>
    <n v="337044"/>
    <d v="2025-05-19T00:00:00"/>
    <m/>
    <n v="322.67"/>
    <d v="2025-06-18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306"/>
    <s v="46.187.506/0001-52"/>
    <s v="NF SERVICOS DO"/>
    <n v="331987"/>
    <d v="2025-05-23T00:00:00"/>
    <n v="338703"/>
    <d v="2025-05-26T00:00:00"/>
    <m/>
    <n v="230.47"/>
    <d v="2025-06-25T00:00:00"/>
    <s v="E0220790"/>
    <s v="PD022790"/>
    <s v="Serviços de Publicidade Eletrônica"/>
    <n v="219.41"/>
    <m/>
    <x v="0"/>
    <m/>
    <m/>
    <m/>
    <s v="2 - FATURADO"/>
    <n v="0"/>
    <x v="0"/>
    <x v="1"/>
    <m/>
  </r>
  <r>
    <x v="1306"/>
    <s v="46.187.506/0001-52"/>
    <s v="NF SERVICOS DO"/>
    <n v="331988"/>
    <d v="2025-05-23T00:00:00"/>
    <n v="338704"/>
    <d v="2025-05-26T00:00:00"/>
    <m/>
    <n v="368.76"/>
    <d v="2025-06-25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306"/>
    <s v="46.187.506/0001-52"/>
    <s v="NF SERVICOS DO"/>
    <n v="332167"/>
    <d v="2025-05-26T00:00:00"/>
    <n v="338886"/>
    <d v="2025-05-27T00:00:00"/>
    <m/>
    <n v="507.05"/>
    <d v="2025-06-26T00:00:00"/>
    <s v="E0220790"/>
    <s v="PD022790"/>
    <s v="Serviços de Publicidade Eletrônica"/>
    <n v="482.71"/>
    <m/>
    <x v="0"/>
    <m/>
    <m/>
    <m/>
    <s v="2 - FATURADO"/>
    <n v="0"/>
    <x v="0"/>
    <x v="1"/>
    <m/>
  </r>
  <r>
    <x v="1307"/>
    <s v="46.189.718/0001-79"/>
    <s v="ND-POUPATEMPO 4.0"/>
    <n v="6189"/>
    <d v="2025-05-06T00:00:00"/>
    <s v="PPT00579"/>
    <s v="PPT00579"/>
    <d v="2025-05-01T00:00:00"/>
    <n v="19037.07"/>
    <d v="2025-06-05T00:00:00"/>
    <s v="PPT00579"/>
    <s v="PP00579"/>
    <s v="IMPLANTACAO E OPERACAO DO POUPATEMPO PEDERNEIRAS"/>
    <n v="19037.07"/>
    <d v="2025-05-01T00:00:00"/>
    <x v="0"/>
    <m/>
    <s v="PD-PRC-2021/01763"/>
    <m/>
    <s v="2 - FATURADO"/>
    <n v="0"/>
    <x v="0"/>
    <x v="13"/>
    <m/>
  </r>
  <r>
    <x v="1307"/>
    <s v="46.189.718/0001-79"/>
    <s v="NF SERVICOS DO"/>
    <n v="327325"/>
    <d v="2025-05-07T00:00:00"/>
    <n v="334017"/>
    <d v="2025-05-07T00:00:00"/>
    <m/>
    <n v="276.57"/>
    <d v="2025-06-06T00:00:00"/>
    <s v="E0230772"/>
    <s v="PD023772"/>
    <s v="Serviços de Publicidade Eletrônica"/>
    <n v="263.29000000000002"/>
    <m/>
    <x v="0"/>
    <m/>
    <m/>
    <m/>
    <s v="2 - FATURADO"/>
    <n v="0"/>
    <x v="0"/>
    <x v="1"/>
    <m/>
  </r>
  <r>
    <x v="1308"/>
    <s v="46.189.726/0001-15"/>
    <s v="NF SERVICOS DO"/>
    <n v="332691"/>
    <d v="2025-05-27T00:00:00"/>
    <n v="339410"/>
    <d v="2025-05-28T00:00:00"/>
    <m/>
    <n v="184.38"/>
    <d v="2025-06-27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309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167"/>
    <x v="2"/>
    <x v="2"/>
    <m/>
  </r>
  <r>
    <x v="1309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167"/>
    <x v="2"/>
    <x v="2"/>
    <m/>
  </r>
  <r>
    <x v="1309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167"/>
    <x v="2"/>
    <x v="2"/>
    <m/>
  </r>
  <r>
    <x v="1309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167"/>
    <x v="2"/>
    <x v="2"/>
    <m/>
  </r>
  <r>
    <x v="1309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167"/>
    <x v="2"/>
    <x v="2"/>
    <m/>
  </r>
  <r>
    <x v="1309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167"/>
    <x v="2"/>
    <x v="2"/>
    <m/>
  </r>
  <r>
    <x v="1309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167"/>
    <x v="2"/>
    <x v="2"/>
    <m/>
  </r>
  <r>
    <x v="1309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167"/>
    <x v="2"/>
    <x v="2"/>
    <m/>
  </r>
  <r>
    <x v="1309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140"/>
    <x v="3"/>
    <x v="2"/>
    <m/>
  </r>
  <r>
    <x v="1309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140"/>
    <x v="3"/>
    <x v="2"/>
    <m/>
  </r>
  <r>
    <x v="1309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140"/>
    <x v="3"/>
    <x v="2"/>
    <m/>
  </r>
  <r>
    <x v="1309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140"/>
    <x v="3"/>
    <x v="2"/>
    <m/>
  </r>
  <r>
    <x v="1309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140"/>
    <x v="3"/>
    <x v="2"/>
    <m/>
  </r>
  <r>
    <x v="1309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140"/>
    <x v="3"/>
    <x v="2"/>
    <m/>
  </r>
  <r>
    <x v="1309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140"/>
    <x v="3"/>
    <x v="2"/>
    <m/>
  </r>
  <r>
    <x v="1309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140"/>
    <x v="3"/>
    <x v="2"/>
    <m/>
  </r>
  <r>
    <x v="1309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140"/>
    <x v="3"/>
    <x v="2"/>
    <m/>
  </r>
  <r>
    <x v="1309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140"/>
    <x v="3"/>
    <x v="2"/>
    <m/>
  </r>
  <r>
    <x v="1309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140"/>
    <x v="3"/>
    <x v="2"/>
    <m/>
  </r>
  <r>
    <x v="1309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140"/>
    <x v="3"/>
    <x v="2"/>
    <m/>
  </r>
  <r>
    <x v="1309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140"/>
    <x v="3"/>
    <x v="2"/>
    <m/>
  </r>
  <r>
    <x v="1309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111"/>
    <x v="6"/>
    <x v="2"/>
    <m/>
  </r>
  <r>
    <x v="1309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111"/>
    <x v="6"/>
    <x v="2"/>
    <m/>
  </r>
  <r>
    <x v="1309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111"/>
    <x v="6"/>
    <x v="2"/>
    <m/>
  </r>
  <r>
    <x v="1309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111"/>
    <x v="6"/>
    <x v="2"/>
    <m/>
  </r>
  <r>
    <x v="1309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111"/>
    <x v="6"/>
    <x v="2"/>
    <m/>
  </r>
  <r>
    <x v="1309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111"/>
    <x v="6"/>
    <x v="2"/>
    <m/>
  </r>
  <r>
    <x v="1309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111"/>
    <x v="6"/>
    <x v="2"/>
    <m/>
  </r>
  <r>
    <x v="1309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111"/>
    <x v="6"/>
    <x v="2"/>
    <m/>
  </r>
  <r>
    <x v="1309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111"/>
    <x v="6"/>
    <x v="2"/>
    <m/>
  </r>
  <r>
    <x v="1309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98"/>
    <x v="6"/>
    <x v="2"/>
    <m/>
  </r>
  <r>
    <x v="1309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98"/>
    <x v="6"/>
    <x v="2"/>
    <m/>
  </r>
  <r>
    <x v="1309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98"/>
    <x v="6"/>
    <x v="2"/>
    <m/>
  </r>
  <r>
    <x v="1309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98"/>
    <x v="6"/>
    <x v="2"/>
    <m/>
  </r>
  <r>
    <x v="1309"/>
    <s v="46.195.079/0001-54"/>
    <s v="NF SERVICOS"/>
    <n v="185794"/>
    <d v="2025-05-13T00:00:00"/>
    <n v="1966428"/>
    <d v="2025-05-13T00:00:00"/>
    <d v="2025-04-01T00:00:00"/>
    <n v="6852"/>
    <d v="2025-06-12T00:00:00"/>
    <s v="E0230694"/>
    <s v="PD023694"/>
    <s v="PREFEITURAS - CADASTRO"/>
    <n v="6523.1"/>
    <d v="2025-04-01T00:00:00"/>
    <x v="0"/>
    <m/>
    <s v="0784/2021"/>
    <s v="359.00000315/2024-73-APPS/ITO"/>
    <s v="2 - FATURADO"/>
    <n v="0"/>
    <x v="0"/>
    <x v="0"/>
    <m/>
  </r>
  <r>
    <x v="1310"/>
    <s v="46.199.253/0001-37"/>
    <s v="NF SERVICOS DO"/>
    <n v="329908"/>
    <d v="2025-05-15T00:00:00"/>
    <n v="336611"/>
    <d v="2025-05-16T00:00:00"/>
    <m/>
    <n v="276.57"/>
    <d v="2025-06-15T00:00:00"/>
    <s v="E0201317"/>
    <s v="PD201317"/>
    <s v="Serviços de Publicidade Eletrônica"/>
    <n v="263.29000000000002"/>
    <m/>
    <x v="0"/>
    <m/>
    <m/>
    <m/>
    <s v="2 - FATURADO"/>
    <n v="0"/>
    <x v="0"/>
    <x v="1"/>
    <m/>
  </r>
  <r>
    <x v="1310"/>
    <s v="46.199.253/0001-37"/>
    <s v="NF SERVICOS DO"/>
    <n v="329909"/>
    <d v="2025-05-15T00:00:00"/>
    <n v="336612"/>
    <d v="2025-05-16T00:00:00"/>
    <m/>
    <n v="230.47"/>
    <d v="2025-06-15T00:00:00"/>
    <s v="E0201317"/>
    <s v="PD201317"/>
    <s v="Serviços de Publicidade Eletrônica"/>
    <n v="219.41"/>
    <m/>
    <x v="0"/>
    <m/>
    <m/>
    <m/>
    <s v="2 - FATURADO"/>
    <n v="0"/>
    <x v="0"/>
    <x v="1"/>
    <m/>
  </r>
  <r>
    <x v="1311"/>
    <s v="46.200.846/0001-76"/>
    <s v="ND-POUPATEMPO 4.0"/>
    <n v="6195"/>
    <d v="2025-05-06T00:00:00"/>
    <s v="PPT00764"/>
    <s v="PPT00764"/>
    <d v="2025-05-01T00:00:00"/>
    <n v="35699.040000000001"/>
    <d v="2025-06-05T00:00:00"/>
    <s v="PPT00764"/>
    <s v="PP00764"/>
    <s v="OPERAÇÃO DO POUPATEMPO DE LENCOIS PAULISTA"/>
    <n v="35699.040000000001"/>
    <d v="2025-05-01T00:00:00"/>
    <x v="0"/>
    <m/>
    <s v="PD-PRC-2021/00528"/>
    <m/>
    <s v="2 - FATURADO"/>
    <n v="0"/>
    <x v="0"/>
    <x v="13"/>
    <m/>
  </r>
  <r>
    <x v="1311"/>
    <s v="46.200.846/0001-76"/>
    <s v="NF SERVICOS DO"/>
    <n v="327385"/>
    <d v="2025-05-07T00:00:00"/>
    <n v="334077"/>
    <d v="2025-05-07T00:00:00"/>
    <m/>
    <n v="258.13"/>
    <d v="2025-06-0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"/>
    <n v="185791"/>
    <d v="2025-05-13T00:00:00"/>
    <n v="1966425"/>
    <d v="2025-05-13T00:00:00"/>
    <d v="2025-04-01T00:00:00"/>
    <n v="13593.6"/>
    <d v="2025-06-12T00:00:00"/>
    <s v="E0240670"/>
    <s v="PD024670"/>
    <s v="PREFEITURAS - CADASTRO"/>
    <n v="12941.11"/>
    <d v="2025-04-01T00:00:00"/>
    <x v="0"/>
    <m/>
    <m/>
    <s v="359.00006572/2024-19-ITO/APPS"/>
    <s v="2 - FATURADO"/>
    <n v="0"/>
    <x v="0"/>
    <x v="0"/>
    <m/>
  </r>
  <r>
    <x v="1311"/>
    <s v="46.200.846/0001-76"/>
    <s v="NF SERVICOS DO"/>
    <n v="329299"/>
    <d v="2025-05-13T00:00:00"/>
    <n v="336000"/>
    <d v="2025-05-14T00:00:00"/>
    <m/>
    <n v="322.66000000000003"/>
    <d v="2025-06-13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311"/>
    <s v="46.200.846/0001-76"/>
    <s v="NF SERVICOS DO"/>
    <n v="329434"/>
    <d v="2025-05-14T00:00:00"/>
    <n v="336136"/>
    <d v="2025-05-15T00:00:00"/>
    <m/>
    <n v="258.13"/>
    <d v="2025-06-14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 DO"/>
    <n v="329464"/>
    <d v="2025-05-14T00:00:00"/>
    <n v="336166"/>
    <d v="2025-05-15T00:00:00"/>
    <m/>
    <n v="258.13"/>
    <d v="2025-06-14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 DO"/>
    <n v="329722"/>
    <d v="2025-05-15T00:00:00"/>
    <n v="336425"/>
    <d v="2025-05-16T00:00:00"/>
    <m/>
    <n v="258.13"/>
    <d v="2025-06-15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 DO"/>
    <n v="330150"/>
    <d v="2025-05-16T00:00:00"/>
    <n v="336858"/>
    <d v="2025-05-19T00:00:00"/>
    <m/>
    <n v="258.13"/>
    <d v="2025-06-18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 DO"/>
    <n v="330460"/>
    <d v="2025-05-19T00:00:00"/>
    <n v="337168"/>
    <d v="2025-05-20T00:00:00"/>
    <m/>
    <n v="322.66000000000003"/>
    <d v="2025-06-19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311"/>
    <s v="46.200.846/0001-76"/>
    <s v="NF SERVICOS DO"/>
    <n v="330480"/>
    <d v="2025-05-19T00:00:00"/>
    <n v="337188"/>
    <d v="2025-05-20T00:00:00"/>
    <m/>
    <n v="258.13"/>
    <d v="2025-06-19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1"/>
    <s v="46.200.846/0001-76"/>
    <s v="NF SERVICOS DO"/>
    <n v="331103"/>
    <d v="2025-05-20T00:00:00"/>
    <n v="337812"/>
    <d v="2025-05-21T00:00:00"/>
    <m/>
    <n v="322.66000000000003"/>
    <d v="2025-06-2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311"/>
    <s v="46.200.846/0001-76"/>
    <s v="NF SERVICOS DO"/>
    <n v="331807"/>
    <d v="2025-05-23T00:00:00"/>
    <n v="338523"/>
    <d v="2025-05-26T00:00:00"/>
    <m/>
    <n v="387.2"/>
    <d v="2025-06-25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1311"/>
    <s v="46.200.846/0001-76"/>
    <s v="NF SERVICOS DO"/>
    <n v="332516"/>
    <d v="2025-05-27T00:00:00"/>
    <n v="339235"/>
    <d v="2025-05-28T00:00:00"/>
    <m/>
    <n v="258.13"/>
    <d v="2025-06-2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312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76"/>
    <x v="8"/>
    <x v="1"/>
    <m/>
  </r>
  <r>
    <x v="1313"/>
    <s v="46.211.686/0001-60"/>
    <s v="NF SERVICOS DO"/>
    <n v="327031"/>
    <d v="2025-04-30T00:00:00"/>
    <n v="333722"/>
    <d v="2025-05-02T00:00:00"/>
    <m/>
    <n v="184.38"/>
    <d v="2025-06-01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13"/>
    <s v="46.211.686/0001-60"/>
    <s v="NF SERVICOS DO"/>
    <n v="327970"/>
    <d v="2025-05-07T00:00:00"/>
    <n v="334663"/>
    <d v="2025-05-08T00:00:00"/>
    <m/>
    <n v="138.28"/>
    <d v="2025-06-07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313"/>
    <s v="46.211.686/0001-60"/>
    <s v="NF SERVICOS DO"/>
    <n v="330867"/>
    <d v="2025-05-20T00:00:00"/>
    <n v="337576"/>
    <d v="2025-05-21T00:00:00"/>
    <m/>
    <n v="276.57"/>
    <d v="2025-06-20T00:00:00"/>
    <s v="E0220668"/>
    <s v="PD022668"/>
    <s v="Serviços de Publicidade Eletrônica"/>
    <n v="263.29000000000002"/>
    <m/>
    <x v="0"/>
    <m/>
    <m/>
    <m/>
    <s v="2 - FATURADO"/>
    <n v="0"/>
    <x v="0"/>
    <x v="1"/>
    <m/>
  </r>
  <r>
    <x v="1313"/>
    <s v="46.211.686/0001-60"/>
    <s v="NF SERVICOS DO"/>
    <n v="331231"/>
    <d v="2025-05-21T00:00:00"/>
    <n v="337940"/>
    <d v="2025-05-22T00:00:00"/>
    <m/>
    <n v="184.38"/>
    <d v="2025-06-21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313"/>
    <s v="46.211.686/0001-60"/>
    <s v="NF SERVICOS DO"/>
    <n v="331986"/>
    <d v="2025-05-23T00:00:00"/>
    <n v="338702"/>
    <d v="2025-05-26T00:00:00"/>
    <m/>
    <n v="230.47"/>
    <d v="2025-06-25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314"/>
    <s v="46.211.694/0001-07"/>
    <s v="NF SERVICOS DO"/>
    <n v="328655"/>
    <d v="2025-05-09T00:00:00"/>
    <n v="335350"/>
    <d v="2025-05-12T00:00:00"/>
    <m/>
    <n v="230.47"/>
    <d v="2025-06-11T00:00:00"/>
    <s v="E0230863"/>
    <s v="PD023863"/>
    <s v="Serviços de Publicidade Eletrônica"/>
    <n v="219.41"/>
    <m/>
    <x v="0"/>
    <m/>
    <m/>
    <m/>
    <s v="2 - FATURADO"/>
    <n v="0"/>
    <x v="0"/>
    <x v="1"/>
    <m/>
  </r>
  <r>
    <x v="1314"/>
    <s v="46.211.694/0001-07"/>
    <s v="NF SERVICOS DO"/>
    <n v="328656"/>
    <d v="2025-05-09T00:00:00"/>
    <n v="335351"/>
    <d v="2025-05-12T00:00:00"/>
    <m/>
    <n v="691.42"/>
    <d v="2025-06-11T00:00:00"/>
    <s v="E0230863"/>
    <s v="PD023863"/>
    <s v="Serviços de Publicidade Eletrônica"/>
    <n v="658.23"/>
    <m/>
    <x v="0"/>
    <m/>
    <m/>
    <m/>
    <s v="2 - FATURADO"/>
    <n v="0"/>
    <x v="0"/>
    <x v="1"/>
    <m/>
  </r>
  <r>
    <x v="1314"/>
    <s v="46.211.694/0001-07"/>
    <s v="NF SERVICOS DO"/>
    <n v="329824"/>
    <d v="2025-05-15T00:00:00"/>
    <n v="336527"/>
    <d v="2025-05-16T00:00:00"/>
    <m/>
    <n v="276.57"/>
    <d v="2025-06-15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14"/>
    <s v="46.211.694/0001-07"/>
    <s v="NF SERVICOS DO"/>
    <n v="331044"/>
    <d v="2025-05-20T00:00:00"/>
    <n v="337753"/>
    <d v="2025-05-21T00:00:00"/>
    <m/>
    <n v="276.57"/>
    <d v="2025-06-20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14"/>
    <s v="46.211.694/0001-07"/>
    <s v="NF SERVICOS DO"/>
    <n v="331244"/>
    <d v="2025-05-21T00:00:00"/>
    <n v="337953"/>
    <d v="2025-05-22T00:00:00"/>
    <m/>
    <n v="507.05"/>
    <d v="2025-06-21T00:00:00"/>
    <s v="E0230863"/>
    <s v="PD023863"/>
    <s v="Serviços de Publicidade Eletrônica"/>
    <n v="482.71"/>
    <m/>
    <x v="0"/>
    <m/>
    <m/>
    <m/>
    <s v="2 - FATURADO"/>
    <n v="0"/>
    <x v="0"/>
    <x v="1"/>
    <m/>
  </r>
  <r>
    <x v="1314"/>
    <s v="46.211.694/0001-07"/>
    <s v="NF SERVICOS DO"/>
    <n v="332185"/>
    <d v="2025-05-26T00:00:00"/>
    <n v="338904"/>
    <d v="2025-05-27T00:00:00"/>
    <m/>
    <n v="276.57"/>
    <d v="2025-06-26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1315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78"/>
    <x v="8"/>
    <x v="2"/>
    <m/>
  </r>
  <r>
    <x v="1315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78"/>
    <x v="8"/>
    <x v="2"/>
    <m/>
  </r>
  <r>
    <x v="1315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29"/>
    <x v="7"/>
    <x v="2"/>
    <m/>
  </r>
  <r>
    <x v="1315"/>
    <s v="46.211.702/0001-15"/>
    <s v="NF SERVICOS DO"/>
    <n v="328352"/>
    <d v="2025-05-08T00:00:00"/>
    <n v="335045"/>
    <d v="2025-05-09T00:00:00"/>
    <m/>
    <n v="276.57"/>
    <d v="2025-06-08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315"/>
    <s v="46.211.702/0001-15"/>
    <s v="NF SERVICOS DO"/>
    <n v="328353"/>
    <d v="2025-05-08T00:00:00"/>
    <n v="335046"/>
    <d v="2025-05-09T00:00:00"/>
    <m/>
    <n v="276.57"/>
    <d v="2025-06-08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315"/>
    <s v="46.211.702/0001-15"/>
    <s v="NF SERVICOS DO"/>
    <n v="328354"/>
    <d v="2025-05-08T00:00:00"/>
    <n v="335047"/>
    <d v="2025-05-09T00:00:00"/>
    <m/>
    <n v="184.38"/>
    <d v="2025-06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15"/>
    <s v="46.211.702/0001-15"/>
    <s v="NF SERVICOS DO"/>
    <n v="328355"/>
    <d v="2025-05-08T00:00:00"/>
    <n v="335048"/>
    <d v="2025-05-09T00:00:00"/>
    <m/>
    <n v="184.38"/>
    <d v="2025-06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15"/>
    <s v="46.211.702/0001-15"/>
    <s v="NF SERVICOS DO"/>
    <n v="328356"/>
    <d v="2025-05-08T00:00:00"/>
    <n v="335049"/>
    <d v="2025-05-09T00:00:00"/>
    <m/>
    <n v="184.38"/>
    <d v="2025-06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15"/>
    <s v="46.211.702/0001-15"/>
    <s v="NF SERVICOS DO"/>
    <n v="328357"/>
    <d v="2025-05-08T00:00:00"/>
    <n v="335050"/>
    <d v="2025-05-09T00:00:00"/>
    <m/>
    <n v="184.38"/>
    <d v="2025-06-08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315"/>
    <s v="46.211.702/0001-15"/>
    <s v="NF SERVICOS DO"/>
    <n v="329100"/>
    <d v="2025-05-12T00:00:00"/>
    <n v="335801"/>
    <d v="2025-05-14T00:00:00"/>
    <m/>
    <n v="276.57"/>
    <d v="2025-06-13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315"/>
    <s v="46.211.702/0001-15"/>
    <s v="NF SERVICOS DO"/>
    <n v="329278"/>
    <d v="2025-05-13T00:00:00"/>
    <n v="335979"/>
    <d v="2025-05-14T00:00:00"/>
    <m/>
    <n v="368.76"/>
    <d v="2025-06-13T00:00:00"/>
    <s v="E0240900"/>
    <s v="PD024900"/>
    <s v="Serviços de Publicidade Eletrônica"/>
    <n v="351.06"/>
    <m/>
    <x v="0"/>
    <m/>
    <m/>
    <m/>
    <s v="2 - FATURADO"/>
    <n v="0"/>
    <x v="0"/>
    <x v="1"/>
    <m/>
  </r>
  <r>
    <x v="1315"/>
    <s v="46.211.702/0001-15"/>
    <s v="NF SERVICOS DO"/>
    <n v="330011"/>
    <d v="2025-05-15T00:00:00"/>
    <n v="336714"/>
    <d v="2025-05-16T00:00:00"/>
    <m/>
    <n v="553.14"/>
    <d v="2025-06-15T00:00:00"/>
    <s v="E0240900"/>
    <s v="PD024900"/>
    <s v="Serviços de Publicidade Eletrônica"/>
    <n v="526.59"/>
    <m/>
    <x v="0"/>
    <m/>
    <m/>
    <m/>
    <s v="2 - FATURADO"/>
    <n v="0"/>
    <x v="0"/>
    <x v="1"/>
    <m/>
  </r>
  <r>
    <x v="1315"/>
    <s v="46.211.702/0001-15"/>
    <s v="NF SERVICOS DO"/>
    <n v="330978"/>
    <d v="2025-05-20T00:00:00"/>
    <n v="337687"/>
    <d v="2025-05-21T00:00:00"/>
    <m/>
    <n v="368.76"/>
    <d v="2025-06-20T00:00:00"/>
    <s v="E0240900"/>
    <s v="PD024900"/>
    <s v="Serviços de Publicidade Eletrônica"/>
    <n v="351.06"/>
    <m/>
    <x v="0"/>
    <m/>
    <m/>
    <m/>
    <s v="2 - FATURADO"/>
    <n v="0"/>
    <x v="0"/>
    <x v="1"/>
    <m/>
  </r>
  <r>
    <x v="1315"/>
    <s v="46.211.702/0001-15"/>
    <s v="NF SERVICOS DO"/>
    <n v="331432"/>
    <d v="2025-05-21T00:00:00"/>
    <n v="338141"/>
    <d v="2025-05-22T00:00:00"/>
    <m/>
    <n v="230.47"/>
    <d v="2025-06-21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315"/>
    <s v="46.211.702/0001-15"/>
    <s v="NF SERVICOS DO"/>
    <n v="331782"/>
    <d v="2025-05-22T00:00:00"/>
    <n v="338495"/>
    <d v="2025-05-23T00:00:00"/>
    <m/>
    <n v="368.76"/>
    <d v="2025-06-22T00:00:00"/>
    <s v="E0240900"/>
    <s v="PD024900"/>
    <s v="Serviços de Publicidade Eletrônica"/>
    <n v="351.06"/>
    <m/>
    <x v="0"/>
    <m/>
    <m/>
    <m/>
    <s v="2 - FATURADO"/>
    <n v="0"/>
    <x v="0"/>
    <x v="1"/>
    <m/>
  </r>
  <r>
    <x v="1315"/>
    <s v="46.211.702/0001-15"/>
    <s v="NF SERVICOS DO"/>
    <n v="332683"/>
    <d v="2025-05-27T00:00:00"/>
    <n v="339402"/>
    <d v="2025-05-28T00:00:00"/>
    <m/>
    <n v="276.57"/>
    <d v="2025-06-27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315"/>
    <s v="46.211.702/0001-15"/>
    <s v="NF SERVICOS DO"/>
    <n v="332684"/>
    <d v="2025-05-27T00:00:00"/>
    <n v="339403"/>
    <d v="2025-05-28T00:00:00"/>
    <m/>
    <n v="230.47"/>
    <d v="2025-06-27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316"/>
    <s v="46.223.699/0001-50"/>
    <s v="NF SERVICOS DO"/>
    <n v="328378"/>
    <d v="2025-05-08T00:00:00"/>
    <n v="335071"/>
    <d v="2025-05-09T00:00:00"/>
    <m/>
    <n v="331.88"/>
    <d v="2025-06-08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16"/>
    <s v="46.223.699/0001-50"/>
    <s v="NF SERVICOS DO"/>
    <n v="328606"/>
    <d v="2025-05-09T00:00:00"/>
    <n v="335301"/>
    <d v="2025-05-12T00:00:00"/>
    <m/>
    <n v="221.26"/>
    <d v="2025-06-11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16"/>
    <s v="46.223.699/0001-50"/>
    <s v="NF SERVICOS DO"/>
    <n v="328607"/>
    <d v="2025-05-09T00:00:00"/>
    <n v="335302"/>
    <d v="2025-05-12T00:00:00"/>
    <m/>
    <n v="221.26"/>
    <d v="2025-06-11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16"/>
    <s v="46.223.699/0001-50"/>
    <s v="NF SERVICOS DO"/>
    <n v="328608"/>
    <d v="2025-05-09T00:00:00"/>
    <n v="335303"/>
    <d v="2025-05-12T00:00:00"/>
    <m/>
    <n v="221.26"/>
    <d v="2025-06-11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16"/>
    <s v="46.223.699/0001-50"/>
    <s v="NF SERVICOS"/>
    <n v="185678"/>
    <d v="2025-05-13T00:00:00"/>
    <n v="1966312"/>
    <d v="2025-05-13T00:00:00"/>
    <d v="2025-04-01T00:00:00"/>
    <n v="709.32"/>
    <d v="2025-06-12T00:00:00"/>
    <s v="E0230624"/>
    <s v="PD023624"/>
    <s v="PREFEITURA - SIM"/>
    <n v="675.27"/>
    <d v="2025-04-01T00:00:00"/>
    <x v="0"/>
    <d v="2023-12-01T00:00:00"/>
    <s v="DISPENSA DE LICITAÇÃO 17/2023"/>
    <s v="PD-PRC-2023/00481- 359.00002720/2024-26 - APPS/ITO"/>
    <s v="2 - FATURADO"/>
    <n v="0"/>
    <x v="0"/>
    <x v="0"/>
    <m/>
  </r>
  <r>
    <x v="1316"/>
    <s v="46.223.699/0001-50"/>
    <s v="NF SERVICOS DO"/>
    <n v="330048"/>
    <d v="2025-05-15T00:00:00"/>
    <n v="336751"/>
    <d v="2025-05-16T00:00:00"/>
    <m/>
    <n v="331.88"/>
    <d v="2025-06-15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16"/>
    <s v="46.223.699/0001-50"/>
    <s v="NF SERVICOS DO"/>
    <n v="330236"/>
    <d v="2025-05-16T00:00:00"/>
    <n v="336944"/>
    <d v="2025-05-19T00:00:00"/>
    <m/>
    <n v="165.94"/>
    <d v="2025-06-18T00:00:00"/>
    <s v="E0230830"/>
    <s v="PD023830"/>
    <s v="Serviços de Publicidade Eletrônica"/>
    <n v="157.97"/>
    <m/>
    <x v="0"/>
    <m/>
    <m/>
    <m/>
    <s v="2 - FATURADO"/>
    <n v="0"/>
    <x v="0"/>
    <x v="1"/>
    <m/>
  </r>
  <r>
    <x v="1316"/>
    <s v="46.223.699/0001-50"/>
    <s v="NF SERVICOS DO"/>
    <n v="331337"/>
    <d v="2025-05-21T00:00:00"/>
    <n v="338046"/>
    <d v="2025-05-22T00:00:00"/>
    <m/>
    <n v="221.26"/>
    <d v="2025-06-21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16"/>
    <s v="46.223.699/0001-50"/>
    <s v="NF SERVICOS DO"/>
    <n v="332071"/>
    <d v="2025-05-23T00:00:00"/>
    <n v="338787"/>
    <d v="2025-05-26T00:00:00"/>
    <m/>
    <n v="276.57"/>
    <d v="2025-06-25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316"/>
    <s v="46.223.699/0001-50"/>
    <s v="NF SERVICOS DO"/>
    <n v="332072"/>
    <d v="2025-05-23T00:00:00"/>
    <n v="338788"/>
    <d v="2025-05-26T00:00:00"/>
    <m/>
    <n v="276.57"/>
    <d v="2025-06-25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316"/>
    <s v="46.223.699/0001-50"/>
    <s v="NF SERVICOS DO"/>
    <n v="332073"/>
    <d v="2025-05-23T00:00:00"/>
    <n v="338789"/>
    <d v="2025-05-26T00:00:00"/>
    <m/>
    <n v="221.26"/>
    <d v="2025-06-25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316"/>
    <s v="46.223.699/0001-50"/>
    <s v="NF SERVICOS DO"/>
    <n v="332342"/>
    <d v="2025-05-26T00:00:00"/>
    <n v="339061"/>
    <d v="2025-05-27T00:00:00"/>
    <m/>
    <n v="276.57"/>
    <d v="2025-06-26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316"/>
    <s v="46.223.699/0001-50"/>
    <s v="NF SERVICOS DO"/>
    <n v="332343"/>
    <d v="2025-05-26T00:00:00"/>
    <n v="339062"/>
    <d v="2025-05-27T00:00:00"/>
    <m/>
    <n v="331.88"/>
    <d v="2025-06-26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317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87"/>
    <x v="4"/>
    <x v="1"/>
    <m/>
  </r>
  <r>
    <x v="1317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987"/>
    <x v="4"/>
    <x v="1"/>
    <m/>
  </r>
  <r>
    <x v="1317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16"/>
    <x v="4"/>
    <x v="1"/>
    <m/>
  </r>
  <r>
    <x v="1317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16"/>
    <x v="4"/>
    <x v="1"/>
    <m/>
  </r>
  <r>
    <x v="1317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16"/>
    <x v="4"/>
    <x v="1"/>
    <m/>
  </r>
  <r>
    <x v="1317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16"/>
    <x v="4"/>
    <x v="1"/>
    <m/>
  </r>
  <r>
    <x v="1317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16"/>
    <x v="4"/>
    <x v="1"/>
    <m/>
  </r>
  <r>
    <x v="1317"/>
    <s v="46.223.731/0001-05"/>
    <s v="NF SERVICOS E_GOV"/>
    <n v="183282"/>
    <d v="2025-04-07T00:00:00"/>
    <n v="195103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88"/>
    <d v="2025-04-07T00:00:00"/>
    <n v="1951043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91"/>
    <d v="2025-04-07T00:00:00"/>
    <n v="1951046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92"/>
    <d v="2025-04-07T00:00:00"/>
    <n v="195104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93"/>
    <d v="2025-04-07T00:00:00"/>
    <n v="1951048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94"/>
    <d v="2025-04-07T00:00:00"/>
    <n v="1951049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E_GOV"/>
    <n v="183295"/>
    <d v="2025-04-07T00:00:00"/>
    <n v="1951050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7"/>
    <x v="7"/>
    <x v="1"/>
    <m/>
  </r>
  <r>
    <x v="1317"/>
    <s v="46.223.731/0001-05"/>
    <s v="NF SERVICOS DO"/>
    <n v="324792"/>
    <d v="2025-04-17T00:00:00"/>
    <n v="331473"/>
    <d v="2025-04-22T00:00:00"/>
    <m/>
    <n v="276.57"/>
    <d v="2025-05-22T00:00:00"/>
    <s v="E0230993"/>
    <s v="PD023974"/>
    <s v="Serviços de Publicidade Eletrônica"/>
    <n v="263.29000000000002"/>
    <m/>
    <x v="0"/>
    <m/>
    <m/>
    <m/>
    <s v="2 - FATURADO"/>
    <n v="8"/>
    <x v="7"/>
    <x v="1"/>
    <m/>
  </r>
  <r>
    <x v="1317"/>
    <s v="46.223.731/0001-05"/>
    <s v="NF SERVICOS DO"/>
    <n v="328221"/>
    <d v="2025-05-08T00:00:00"/>
    <n v="334914"/>
    <d v="2025-05-09T00:00:00"/>
    <m/>
    <n v="276.57"/>
    <d v="2025-06-08T00:00:00"/>
    <s v="E0230993"/>
    <s v="PD023974"/>
    <s v="Serviços de Publicidade Eletrônica"/>
    <n v="263.29000000000002"/>
    <m/>
    <x v="0"/>
    <m/>
    <m/>
    <m/>
    <s v="2 - FATURADO"/>
    <n v="0"/>
    <x v="0"/>
    <x v="1"/>
    <m/>
  </r>
  <r>
    <x v="1318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162"/>
    <x v="2"/>
    <x v="1"/>
    <m/>
  </r>
  <r>
    <x v="1318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155"/>
    <x v="2"/>
    <x v="1"/>
    <m/>
  </r>
  <r>
    <x v="1318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148"/>
    <x v="3"/>
    <x v="2"/>
    <m/>
  </r>
  <r>
    <x v="1318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148"/>
    <x v="3"/>
    <x v="2"/>
    <m/>
  </r>
  <r>
    <x v="1318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148"/>
    <x v="3"/>
    <x v="2"/>
    <m/>
  </r>
  <r>
    <x v="1319"/>
    <s v="46.227.849/0001-01"/>
    <s v="NF SERVICOS DO"/>
    <n v="331937"/>
    <d v="2025-05-23T00:00:00"/>
    <n v="338653"/>
    <d v="2025-05-26T00:00:00"/>
    <m/>
    <n v="184.38"/>
    <d v="2025-06-25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320"/>
    <s v="46.231.882/0001-05"/>
    <s v="NF SERVICOS DO"/>
    <n v="327491"/>
    <d v="2025-05-07T00:00:00"/>
    <n v="334183"/>
    <d v="2025-05-07T00:00:00"/>
    <m/>
    <n v="322.67"/>
    <d v="2025-06-06T00:00:00"/>
    <s v="E0220637"/>
    <s v="PD022637"/>
    <s v="Serviços de Publicidade Eletrônica"/>
    <n v="307.18"/>
    <m/>
    <x v="0"/>
    <m/>
    <m/>
    <m/>
    <s v="2 - FATURADO"/>
    <n v="0"/>
    <x v="0"/>
    <x v="1"/>
    <m/>
  </r>
  <r>
    <x v="1320"/>
    <s v="46.231.882/0001-05"/>
    <s v="NF SERVICOS DO"/>
    <n v="330082"/>
    <d v="2025-05-16T00:00:00"/>
    <n v="336790"/>
    <d v="2025-05-19T00:00:00"/>
    <m/>
    <n v="230.47"/>
    <d v="2025-06-18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20"/>
    <s v="46.231.882/0001-05"/>
    <s v="NF SERVICOS DO"/>
    <n v="331989"/>
    <d v="2025-05-23T00:00:00"/>
    <n v="338705"/>
    <d v="2025-05-26T00:00:00"/>
    <m/>
    <n v="230.47"/>
    <d v="2025-06-25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321"/>
    <s v="46.231.890/0001-43"/>
    <s v="ND-POUPATEMPO 4.0"/>
    <n v="6121"/>
    <d v="2025-05-06T00:00:00"/>
    <s v="PPT00583"/>
    <s v="PPT00583"/>
    <d v="2025-05-01T00:00:00"/>
    <n v="12693.85"/>
    <d v="2025-06-05T00:00:00"/>
    <s v="PPT00583"/>
    <s v="PP00583"/>
    <s v="IMPLANTACAO E OPERACAO DO POUPATEMPO SANTA CRUZ DO RIO PARDO"/>
    <n v="12693.85"/>
    <d v="2025-05-01T00:00:00"/>
    <x v="0"/>
    <m/>
    <s v="PD-PRC-2021/01873"/>
    <m/>
    <s v="2 - FATURADO"/>
    <n v="0"/>
    <x v="0"/>
    <x v="13"/>
    <m/>
  </r>
  <r>
    <x v="1321"/>
    <s v="46.231.890/0001-43"/>
    <s v="NF SERVICOS DO"/>
    <n v="328532"/>
    <d v="2025-05-09T00:00:00"/>
    <n v="335227"/>
    <d v="2025-05-12T00:00:00"/>
    <m/>
    <n v="276.57"/>
    <d v="2025-06-11T00:00:00"/>
    <s v="E0201745"/>
    <s v="PD201745"/>
    <s v="Serviços de Publicidade Eletrônica"/>
    <n v="263.29000000000002"/>
    <m/>
    <x v="0"/>
    <m/>
    <m/>
    <m/>
    <s v="2 - FATURADO"/>
    <n v="0"/>
    <x v="0"/>
    <x v="1"/>
    <m/>
  </r>
  <r>
    <x v="1321"/>
    <s v="46.231.890/0001-43"/>
    <s v="NF SERVICOS"/>
    <n v="185692"/>
    <d v="2025-05-13T00:00:00"/>
    <n v="1966326"/>
    <d v="2025-05-13T00:00:00"/>
    <d v="2025-04-01T00:00:00"/>
    <n v="1398.7"/>
    <d v="2025-06-12T00:00:00"/>
    <s v="E0210712"/>
    <s v="PD021712"/>
    <s v="PREFEITURA - CADASTRO"/>
    <n v="1331.56"/>
    <d v="2025-04-01T00:00:00"/>
    <x v="0"/>
    <s v="56/2021   383/2021"/>
    <s v="098/2021"/>
    <s v="PD-PRC-2021/03306-359.00005532/2024-50-APPS/ITO"/>
    <s v="2 - FATURADO"/>
    <n v="0"/>
    <x v="0"/>
    <x v="0"/>
    <m/>
  </r>
  <r>
    <x v="1321"/>
    <s v="46.231.890/0001-43"/>
    <s v="ND-POUPATEMPO 4.0"/>
    <n v="6253"/>
    <d v="2025-05-15T00:00:00"/>
    <s v="PPT00583"/>
    <s v="PPT00583"/>
    <d v="2025-05-01T00:00:00"/>
    <n v="678.36"/>
    <d v="2025-06-14T00:00:00"/>
    <s v="PPT00583"/>
    <s v="PP00583"/>
    <s v="IMPLANTACAO E OPERACAO DO POUPATEMPO SANTA CRUZ DO RIO PARDO"/>
    <n v="678.36"/>
    <d v="2025-05-01T00:00:00"/>
    <x v="0"/>
    <m/>
    <s v="PD-PRC-2021/01873"/>
    <m/>
    <s v="2 - FATURADO"/>
    <n v="0"/>
    <x v="0"/>
    <x v="13"/>
    <m/>
  </r>
  <r>
    <x v="1321"/>
    <s v="46.231.890/0001-43"/>
    <s v="NF SERVICOS DO"/>
    <n v="331945"/>
    <d v="2025-05-23T00:00:00"/>
    <n v="338661"/>
    <d v="2025-05-26T00:00:00"/>
    <m/>
    <n v="331.88"/>
    <d v="2025-06-25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322"/>
    <s v="46.248.837/0001-55"/>
    <s v="ND-POUPATEMPO 4.0"/>
    <n v="6066"/>
    <d v="2025-04-15T00:00:00"/>
    <s v="PPT00556"/>
    <s v="PPT00556"/>
    <d v="2025-04-01T00:00:00"/>
    <n v="1229.77"/>
    <d v="2025-05-15T00:00:00"/>
    <s v="PPT00556"/>
    <s v="PP00556"/>
    <s v="IMPLANTAÇÃO E OPERAÇÃO DO POUPATEMPO VARGEM GRANDE DO SUL"/>
    <n v="1229.77"/>
    <d v="2025-04-01T00:00:00"/>
    <x v="0"/>
    <m/>
    <s v="SEI 359.00000764/2023-31"/>
    <m/>
    <s v="2 - FATURADO"/>
    <n v="15"/>
    <x v="7"/>
    <x v="13"/>
    <m/>
  </r>
  <r>
    <x v="1322"/>
    <s v="46.248.837/0001-55"/>
    <s v="ND-POUPATEMPO 4.0"/>
    <n v="6227"/>
    <d v="2025-05-06T00:00:00"/>
    <s v="PPT00556"/>
    <s v="PPT00556"/>
    <d v="2025-05-01T00:00:00"/>
    <n v="17036.009999999998"/>
    <d v="2025-06-05T00:00:00"/>
    <s v="PPT00556"/>
    <s v="PP00556"/>
    <s v="IMPLANTAÇÃO E OPERAÇÃO DO POUPATEMPO VARGEM GRANDE DO SUL"/>
    <n v="17036.009999999998"/>
    <d v="2025-05-01T00:00:00"/>
    <x v="0"/>
    <m/>
    <s v="SEI 359.00000764/2023-31"/>
    <m/>
    <s v="2 - FATURADO"/>
    <n v="0"/>
    <x v="0"/>
    <x v="13"/>
    <m/>
  </r>
  <r>
    <x v="1323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140"/>
    <x v="3"/>
    <x v="2"/>
    <m/>
  </r>
  <r>
    <x v="1323"/>
    <s v="46.251.021/0001-80"/>
    <s v="NF SERVICOS DO"/>
    <n v="323569"/>
    <d v="2025-04-14T00:00:00"/>
    <n v="330249"/>
    <d v="2025-04-15T00:00:00"/>
    <m/>
    <n v="368.76"/>
    <d v="2025-05-15T00:00:00"/>
    <s v="E0211020"/>
    <s v="PD211020"/>
    <s v="Serviços de Publicidade Eletrônica"/>
    <n v="351.06"/>
    <m/>
    <x v="0"/>
    <m/>
    <m/>
    <m/>
    <s v="2 - FATURADO"/>
    <n v="15"/>
    <x v="7"/>
    <x v="1"/>
    <m/>
  </r>
  <r>
    <x v="1323"/>
    <s v="46.251.021/0001-80"/>
    <s v="NF SERVICOS DO"/>
    <n v="327864"/>
    <d v="2025-05-07T00:00:00"/>
    <n v="334557"/>
    <d v="2025-05-08T00:00:00"/>
    <m/>
    <n v="368.76"/>
    <d v="2025-06-0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23"/>
    <s v="46.251.021/0001-80"/>
    <s v="NF SERVICOS DO"/>
    <n v="329457"/>
    <d v="2025-05-14T00:00:00"/>
    <n v="336159"/>
    <d v="2025-05-15T00:00:00"/>
    <m/>
    <n v="368.76"/>
    <d v="2025-06-14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23"/>
    <s v="46.251.021/0001-80"/>
    <s v="NF SERVICOS DO"/>
    <n v="330436"/>
    <d v="2025-05-19T00:00:00"/>
    <n v="337144"/>
    <d v="2025-05-20T00:00:00"/>
    <m/>
    <n v="368.76"/>
    <d v="2025-06-19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23"/>
    <s v="46.251.021/0001-80"/>
    <s v="NF SERVICOS DO"/>
    <n v="331645"/>
    <d v="2025-05-22T00:00:00"/>
    <n v="338358"/>
    <d v="2025-05-23T00:00:00"/>
    <m/>
    <n v="460.95"/>
    <d v="2025-06-22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23"/>
    <s v="46.251.021/0001-80"/>
    <s v="NF SERVICOS DO"/>
    <n v="331885"/>
    <d v="2025-05-23T00:00:00"/>
    <n v="338601"/>
    <d v="2025-05-26T00:00:00"/>
    <m/>
    <n v="368.76"/>
    <d v="2025-06-25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23"/>
    <s v="46.251.021/0001-80"/>
    <s v="NF SERVICOS DO"/>
    <n v="332200"/>
    <d v="2025-05-26T00:00:00"/>
    <n v="338919"/>
    <d v="2025-05-27T00:00:00"/>
    <m/>
    <n v="460.95"/>
    <d v="2025-06-26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323"/>
    <s v="46.251.021/0001-80"/>
    <s v="NF SERVICOS DO"/>
    <n v="332532"/>
    <d v="2025-05-27T00:00:00"/>
    <n v="339251"/>
    <d v="2025-05-28T00:00:00"/>
    <m/>
    <n v="368.76"/>
    <d v="2025-06-2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324"/>
    <s v="46.255.196/0001-66"/>
    <s v="NF SERVICOS DO"/>
    <n v="326917"/>
    <d v="2025-04-30T00:00:00"/>
    <n v="333608"/>
    <d v="2025-05-02T00:00:00"/>
    <m/>
    <n v="1475.04"/>
    <d v="2025-06-01T00:00:00"/>
    <s v="E0231088"/>
    <s v="PD231069"/>
    <s v="Serviços de Publicidade Eletrônica"/>
    <n v="1404.24"/>
    <m/>
    <x v="0"/>
    <m/>
    <m/>
    <m/>
    <s v="2 - FATURADO"/>
    <n v="0"/>
    <x v="0"/>
    <x v="1"/>
    <m/>
  </r>
  <r>
    <x v="1324"/>
    <s v="46.255.196/0001-66"/>
    <s v="NF SERVICOS DO"/>
    <n v="328858"/>
    <d v="2025-05-12T00:00:00"/>
    <n v="335559"/>
    <d v="2025-05-14T00:00:00"/>
    <m/>
    <n v="460.95"/>
    <d v="2025-06-13T00:00:00"/>
    <s v="E0231088"/>
    <s v="PD231069"/>
    <s v="Serviços de Publicidade Eletrônica"/>
    <n v="438.82"/>
    <m/>
    <x v="0"/>
    <m/>
    <m/>
    <m/>
    <s v="2 - FATURADO"/>
    <n v="0"/>
    <x v="0"/>
    <x v="1"/>
    <m/>
  </r>
  <r>
    <x v="1324"/>
    <s v="46.255.196/0001-66"/>
    <s v="NF SERVICOS DO"/>
    <n v="329211"/>
    <d v="2025-05-13T00:00:00"/>
    <n v="335912"/>
    <d v="2025-05-14T00:00:00"/>
    <m/>
    <n v="829.71"/>
    <d v="2025-06-13T00:00:00"/>
    <s v="E0231088"/>
    <s v="PD231069"/>
    <s v="Serviços de Publicidade Eletrônica"/>
    <n v="789.88"/>
    <m/>
    <x v="0"/>
    <m/>
    <m/>
    <m/>
    <s v="2 - FATURADO"/>
    <n v="0"/>
    <x v="0"/>
    <x v="1"/>
    <m/>
  </r>
  <r>
    <x v="1324"/>
    <s v="46.255.196/0001-66"/>
    <s v="NF SERVICOS DO"/>
    <n v="329735"/>
    <d v="2025-05-15T00:00:00"/>
    <n v="336438"/>
    <d v="2025-05-16T00:00:00"/>
    <m/>
    <n v="737.52"/>
    <d v="2025-06-15T00:00:00"/>
    <s v="E0231088"/>
    <s v="PD231069"/>
    <s v="Serviços de Publicidade Eletrônica"/>
    <n v="702.12"/>
    <m/>
    <x v="0"/>
    <m/>
    <m/>
    <m/>
    <s v="2 - FATURADO"/>
    <n v="0"/>
    <x v="0"/>
    <x v="1"/>
    <m/>
  </r>
  <r>
    <x v="1324"/>
    <s v="46.255.196/0001-66"/>
    <s v="NF SERVICOS DO"/>
    <n v="331114"/>
    <d v="2025-05-20T00:00:00"/>
    <n v="337823"/>
    <d v="2025-05-21T00:00:00"/>
    <m/>
    <n v="2765.7"/>
    <d v="2025-06-20T00:00:00"/>
    <s v="E0231088"/>
    <s v="PD231069"/>
    <s v="Serviços de Publicidade Eletrônica"/>
    <n v="2632.95"/>
    <m/>
    <x v="0"/>
    <m/>
    <m/>
    <m/>
    <s v="2 - FATURADO"/>
    <n v="0"/>
    <x v="0"/>
    <x v="1"/>
    <m/>
  </r>
  <r>
    <x v="1324"/>
    <s v="46.255.196/0001-66"/>
    <s v="NF SERVICOS DO"/>
    <n v="331295"/>
    <d v="2025-05-21T00:00:00"/>
    <n v="338004"/>
    <d v="2025-05-22T00:00:00"/>
    <m/>
    <n v="553.14"/>
    <d v="2025-06-21T00:00:00"/>
    <s v="E0231088"/>
    <s v="PD231069"/>
    <s v="Serviços de Publicidade Eletrônica"/>
    <n v="526.59"/>
    <m/>
    <x v="0"/>
    <m/>
    <m/>
    <m/>
    <s v="2 - FATURADO"/>
    <n v="0"/>
    <x v="0"/>
    <x v="1"/>
    <m/>
  </r>
  <r>
    <x v="1324"/>
    <s v="46.255.196/0001-66"/>
    <s v="NF SERVICOS DO"/>
    <n v="331812"/>
    <d v="2025-05-23T00:00:00"/>
    <n v="338528"/>
    <d v="2025-05-26T00:00:00"/>
    <m/>
    <n v="645.33000000000004"/>
    <d v="2025-06-25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1324"/>
    <s v="46.255.196/0001-66"/>
    <s v="NF SERVICOS DO"/>
    <n v="332224"/>
    <d v="2025-05-26T00:00:00"/>
    <n v="338943"/>
    <d v="2025-05-27T00:00:00"/>
    <m/>
    <n v="1198.47"/>
    <d v="2025-06-26T00:00:00"/>
    <s v="E0231088"/>
    <s v="PD231069"/>
    <s v="Serviços de Publicidade Eletrônica"/>
    <n v="1140.94"/>
    <m/>
    <x v="0"/>
    <m/>
    <m/>
    <m/>
    <s v="2 - FATURADO"/>
    <n v="0"/>
    <x v="0"/>
    <x v="1"/>
    <m/>
  </r>
  <r>
    <x v="1325"/>
    <s v="46.261.608/0001-70"/>
    <s v="NF SERVICOS E_GOV"/>
    <n v="185114"/>
    <d v="2025-05-07T00:00:00"/>
    <n v="1965748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325"/>
    <s v="46.261.608/0001-70"/>
    <s v="NF SERVICOS E_GOV"/>
    <n v="185396"/>
    <d v="2025-05-12T00:00:00"/>
    <n v="1966030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25"/>
    <s v="46.261.608/0001-70"/>
    <s v="NF SERVICOS E_GOV"/>
    <n v="185467"/>
    <d v="2025-05-12T00:00:00"/>
    <n v="196610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25"/>
    <s v="46.261.608/0001-70"/>
    <s v="NF SERVICOS"/>
    <n v="185919"/>
    <d v="2025-05-14T00:00:00"/>
    <n v="1966553"/>
    <d v="2025-05-14T00:00:00"/>
    <d v="2025-04-01T00:00:00"/>
    <n v="27.96"/>
    <d v="2025-06-13T00:00:00"/>
    <s v="E0240053"/>
    <s v="PD024041"/>
    <s v="PROGRAMA SP SEM PAPEL"/>
    <n v="26.62"/>
    <d v="2025-04-01T00:00:00"/>
    <x v="0"/>
    <s v="17/2023"/>
    <s v="268.00000379/2023-21"/>
    <s v="359.00000078/2024-41-APPS"/>
    <s v="2 - FATURADO"/>
    <n v="0"/>
    <x v="0"/>
    <x v="0"/>
    <m/>
  </r>
  <r>
    <x v="1325"/>
    <s v="46.261.608/0001-70"/>
    <s v="NF SERVICOS"/>
    <n v="185920"/>
    <d v="2025-05-14T00:00:00"/>
    <n v="1966554"/>
    <d v="2025-05-14T00:00:00"/>
    <d v="2025-04-01T00:00:00"/>
    <n v="501.84"/>
    <d v="2025-06-13T00:00:00"/>
    <s v="E0220329"/>
    <s v="PD022250"/>
    <s v="SAM PATRIMONIO"/>
    <n v="477.75"/>
    <d v="2025-04-01T00:00:00"/>
    <x v="0"/>
    <s v="008/2022  T.A.012/2023"/>
    <s v="268.00000187/2023-14"/>
    <s v="PD-PRC-2022/03607  359.00008211/2023-26  APPS"/>
    <s v="2 - FATURADO"/>
    <n v="0"/>
    <x v="0"/>
    <x v="0"/>
    <m/>
  </r>
  <r>
    <x v="1325"/>
    <s v="46.261.608/0001-70"/>
    <s v="NF SERVICOS"/>
    <n v="185922"/>
    <d v="2025-05-14T00:00:00"/>
    <n v="1966556"/>
    <d v="2025-05-14T00:00:00"/>
    <d v="2025-04-01T00:00:00"/>
    <n v="501.84"/>
    <d v="2025-06-13T00:00:00"/>
    <s v="E0220341"/>
    <s v="PD022258"/>
    <s v="SAM ESTOQUE"/>
    <n v="477.75"/>
    <d v="2025-04-01T00:00:00"/>
    <x v="0"/>
    <s v="009/2022"/>
    <s v="268.00000188/2023-69"/>
    <s v="PD-PRC-2022/03606-   359.00007582/2023-91 APPS APPS"/>
    <s v="2 - FATURADO"/>
    <n v="0"/>
    <x v="0"/>
    <x v="0"/>
    <m/>
  </r>
  <r>
    <x v="1325"/>
    <s v="46.261.608/0001-70"/>
    <s v="NF SERVICOS"/>
    <n v="185940"/>
    <d v="2025-05-14T00:00:00"/>
    <n v="1966574"/>
    <d v="2025-05-14T00:00:00"/>
    <d v="2025-04-01T00:00:00"/>
    <n v="645.28"/>
    <d v="2025-06-13T00:00:00"/>
    <s v="E0200393"/>
    <s v="PD020302"/>
    <s v="FOLHA DE PAGAMENTO"/>
    <n v="614.30999999999995"/>
    <d v="2025-04-01T00:00:00"/>
    <x v="0"/>
    <s v="11/2020  016/2023"/>
    <s v="268.00000131/2023-60"/>
    <s v="PD-PRC-2020/02478   359.00009569/2023-76   APPS"/>
    <s v="2 - FATURADO"/>
    <n v="0"/>
    <x v="0"/>
    <x v="0"/>
    <m/>
  </r>
  <r>
    <x v="1325"/>
    <s v="46.261.608/0001-70"/>
    <s v="NF SERVICOS"/>
    <n v="186075"/>
    <d v="2025-05-15T00:00:00"/>
    <n v="1966709"/>
    <d v="2025-05-15T00:00:00"/>
    <d v="2025-04-01T00:00:00"/>
    <n v="0.16"/>
    <d v="2025-06-14T00:00:00"/>
    <s v="E0200393"/>
    <s v="PD020302"/>
    <s v="FOLHA DE PAGAMENTO"/>
    <n v="0.15"/>
    <d v="2025-04-01T00:00:00"/>
    <x v="0"/>
    <s v="11/2020  016/2023"/>
    <s v="268.00000131/2023-60"/>
    <s v="PD-PRC-2020/02478   359.00009569/2023-76   APPS"/>
    <s v="2 - FATURADO"/>
    <n v="0"/>
    <x v="0"/>
    <x v="0"/>
    <m/>
  </r>
  <r>
    <x v="1325"/>
    <s v="46.261.608/0001-70"/>
    <s v="NF SERVICOS"/>
    <n v="186084"/>
    <d v="2025-05-15T00:00:00"/>
    <n v="1966718"/>
    <d v="2025-05-15T00:00:00"/>
    <d v="2025-04-01T00:00:00"/>
    <n v="5771.3"/>
    <d v="2025-06-14T00:00:00"/>
    <s v="E0230300"/>
    <s v="PD023262"/>
    <s v="NUVEM PUBLICA"/>
    <n v="5494.28"/>
    <d v="2025-04-01T00:00:00"/>
    <x v="0"/>
    <s v="010/2023"/>
    <s v="268.00000058/2023-26"/>
    <s v="359.00006062/2023-61-359.0000.7362/2024-48- ITO"/>
    <s v="2 - FATURADO"/>
    <n v="0"/>
    <x v="0"/>
    <x v="0"/>
    <m/>
  </r>
  <r>
    <x v="1325"/>
    <s v="46.261.608/0001-70"/>
    <s v="NFS INSS RET"/>
    <n v="6768"/>
    <d v="2025-05-15T00:00:00"/>
    <n v="336780"/>
    <d v="2025-05-16T00:00:00"/>
    <d v="2025-04-01T00:00:00"/>
    <n v="91101.759999999995"/>
    <d v="2025-06-15T00:00:00"/>
    <s v="E0240039"/>
    <s v="PD024030"/>
    <s v="DESENVOLVIMENTO SISTEMA CONECTA-SP"/>
    <n v="76707.69"/>
    <d v="2025-04-01T00:00:00"/>
    <x v="0"/>
    <s v="14/2023"/>
    <s v="268.00000080/2023-76"/>
    <s v="359.00009911/2023-38-APPS"/>
    <s v="2 - FATURADO"/>
    <n v="0"/>
    <x v="0"/>
    <x v="0"/>
    <m/>
  </r>
  <r>
    <x v="1325"/>
    <s v="46.261.608/0001-70"/>
    <s v="NFS INSS RET"/>
    <n v="6769"/>
    <d v="2025-05-15T00:00:00"/>
    <n v="336781"/>
    <d v="2025-05-16T00:00:00"/>
    <d v="2025-04-01T00:00:00"/>
    <n v="5838"/>
    <d v="2025-06-15T00:00:00"/>
    <s v="E0240039"/>
    <s v="PD024030"/>
    <s v="DESENVOLVIMENTO SISTEMA CONECTA-SP"/>
    <n v="4915.6000000000004"/>
    <d v="2025-04-01T00:00:00"/>
    <x v="0"/>
    <s v="14/2023"/>
    <s v="268.00000080/2023-76"/>
    <s v="359.00009911/2023-38-APPS"/>
    <s v="2 - FATURADO"/>
    <n v="0"/>
    <x v="0"/>
    <x v="0"/>
    <m/>
  </r>
  <r>
    <x v="1325"/>
    <s v="46.261.608/0001-70"/>
    <s v="NF SERVICOS E_GOV"/>
    <n v="186260"/>
    <d v="2025-05-16T00:00:00"/>
    <n v="1966894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326"/>
    <s v="46.313.714/0001-50"/>
    <s v="NF SERVICOS DO"/>
    <n v="326333"/>
    <d v="2025-04-29T00:00:00"/>
    <n v="333023"/>
    <d v="2025-04-29T00:00:00"/>
    <m/>
    <n v="230.47"/>
    <d v="2025-05-29T00:00:00"/>
    <s v="E0220716"/>
    <s v="PD022716"/>
    <s v="Serviços de Publicidade Eletrônica"/>
    <n v="219.41"/>
    <m/>
    <x v="0"/>
    <m/>
    <m/>
    <m/>
    <s v="2 - FATURADO"/>
    <n v="1"/>
    <x v="7"/>
    <x v="1"/>
    <m/>
  </r>
  <r>
    <x v="1326"/>
    <s v="46.313.714/0001-50"/>
    <s v="ND-POUPATEMPO 4.0"/>
    <n v="6080"/>
    <d v="2025-05-06T00:00:00"/>
    <s v="PPT00727"/>
    <s v="PPT00727"/>
    <d v="2025-05-01T00:00:00"/>
    <n v="19432.09"/>
    <d v="2025-06-05T00:00:00"/>
    <s v="PPT00727"/>
    <s v="PP00727"/>
    <s v="IMPLANTACAO E OPERACAO DO POUPATEMPO ITIRAPINA"/>
    <n v="19432.09"/>
    <d v="2025-05-01T00:00:00"/>
    <x v="0"/>
    <m/>
    <s v="PD-PRC-2022/03640"/>
    <m/>
    <s v="2 - FATURADO"/>
    <n v="0"/>
    <x v="0"/>
    <x v="13"/>
    <m/>
  </r>
  <r>
    <x v="1326"/>
    <s v="46.313.714/0001-50"/>
    <s v="NF SERVICOS DO"/>
    <n v="328867"/>
    <d v="2025-05-12T00:00:00"/>
    <n v="335568"/>
    <d v="2025-05-14T00:00:00"/>
    <m/>
    <n v="230.47"/>
    <d v="2025-06-13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326"/>
    <s v="46.313.714/0001-50"/>
    <s v="NF SERVICOS DO"/>
    <n v="328902"/>
    <d v="2025-05-12T00:00:00"/>
    <n v="335603"/>
    <d v="2025-05-14T00:00:00"/>
    <m/>
    <n v="230.47"/>
    <d v="2025-06-13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326"/>
    <s v="46.313.714/0001-50"/>
    <s v="NF SERVICOS DO"/>
    <n v="331607"/>
    <d v="2025-05-22T00:00:00"/>
    <n v="338320"/>
    <d v="2025-05-23T00:00:00"/>
    <m/>
    <n v="230.47"/>
    <d v="2025-06-22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327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170"/>
    <x v="2"/>
    <x v="2"/>
    <m/>
  </r>
  <r>
    <x v="1327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170"/>
    <x v="2"/>
    <x v="2"/>
    <m/>
  </r>
  <r>
    <x v="1327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170"/>
    <x v="2"/>
    <x v="2"/>
    <m/>
  </r>
  <r>
    <x v="1327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170"/>
    <x v="2"/>
    <x v="2"/>
    <m/>
  </r>
  <r>
    <x v="1327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145"/>
    <x v="3"/>
    <x v="2"/>
    <m/>
  </r>
  <r>
    <x v="1327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145"/>
    <x v="3"/>
    <x v="2"/>
    <m/>
  </r>
  <r>
    <x v="1327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138"/>
    <x v="3"/>
    <x v="2"/>
    <m/>
  </r>
  <r>
    <x v="1327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131"/>
    <x v="3"/>
    <x v="2"/>
    <m/>
  </r>
  <r>
    <x v="1327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83"/>
    <x v="8"/>
    <x v="2"/>
    <m/>
  </r>
  <r>
    <x v="1327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83"/>
    <x v="8"/>
    <x v="2"/>
    <m/>
  </r>
  <r>
    <x v="1327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83"/>
    <x v="8"/>
    <x v="2"/>
    <m/>
  </r>
  <r>
    <x v="1327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83"/>
    <x v="8"/>
    <x v="2"/>
    <m/>
  </r>
  <r>
    <x v="1327"/>
    <s v="46.316.600/0001-64"/>
    <s v="NF SERVICOS DO"/>
    <n v="313473"/>
    <d v="2025-02-26T00:00:00"/>
    <n v="320099"/>
    <d v="2025-02-27T00:00:00"/>
    <m/>
    <n v="737.52"/>
    <d v="2025-03-29T00:00:00"/>
    <s v="E0220651"/>
    <s v="PD022651"/>
    <s v="Serviços de Publicidade Eletrônica"/>
    <n v="702.12"/>
    <m/>
    <x v="0"/>
    <m/>
    <m/>
    <m/>
    <s v="2 - FATURADO"/>
    <n v="62"/>
    <x v="8"/>
    <x v="1"/>
    <m/>
  </r>
  <r>
    <x v="1327"/>
    <s v="46.316.600/0001-64"/>
    <s v="NF SERVICOS DO"/>
    <n v="327006"/>
    <d v="2025-04-30T00:00:00"/>
    <n v="333697"/>
    <d v="2025-05-02T00:00:00"/>
    <m/>
    <n v="442.51"/>
    <d v="2025-06-01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1327"/>
    <s v="46.316.600/0001-64"/>
    <s v="NF SERVICOS"/>
    <n v="185752"/>
    <d v="2025-05-13T00:00:00"/>
    <n v="1966386"/>
    <d v="2025-05-13T00:00:00"/>
    <d v="2025-04-01T00:00:00"/>
    <n v="121547.85"/>
    <d v="2025-06-12T00:00:00"/>
    <s v="E0240641"/>
    <s v="PD024641"/>
    <s v="PREFEITURAS - CADASTRO"/>
    <n v="115713.55"/>
    <d v="2025-04-01T00:00:00"/>
    <x v="0"/>
    <m/>
    <s v="7.953/2024"/>
    <s v="359.00005069/2024-46 - APPS/ITO"/>
    <s v="2 - FATURADO"/>
    <n v="0"/>
    <x v="0"/>
    <x v="0"/>
    <m/>
  </r>
  <r>
    <x v="1328"/>
    <s v="46.319.000/0001-50"/>
    <s v="NF SERVICOS"/>
    <n v="181697"/>
    <d v="2025-03-14T00:00:00"/>
    <n v="1936520"/>
    <d v="2025-03-17T00:00:00"/>
    <d v="2025-02-01T00:00:00"/>
    <n v="110840"/>
    <d v="2025-04-16T00:00:00"/>
    <s v="E0220531"/>
    <s v="PD022531"/>
    <s v="PREFEITURA - CADASTRO"/>
    <n v="105519.67999999999"/>
    <d v="2025-02-01T00:00:00"/>
    <x v="0"/>
    <s v="039101/2022 DLC"/>
    <s v="3953/2022"/>
    <s v="PD-PRC-2022/01948 359.00007591/2024-62 APPS/ ITO"/>
    <s v="2 - FATURADO"/>
    <n v="44"/>
    <x v="5"/>
    <x v="0"/>
    <m/>
  </r>
  <r>
    <x v="1328"/>
    <s v="46.319.000/0001-50"/>
    <s v="NF SERVICOS"/>
    <n v="183705"/>
    <d v="2025-04-08T00:00:00"/>
    <n v="1951460"/>
    <d v="2025-04-08T00:00:00"/>
    <d v="2025-03-01T00:00:00"/>
    <n v="110840"/>
    <d v="2025-05-08T00:00:00"/>
    <s v="E0220531"/>
    <s v="PD022531"/>
    <s v="PREFEITURA - CADASTRO"/>
    <n v="105519.67999999999"/>
    <d v="2025-03-01T00:00:00"/>
    <x v="0"/>
    <s v="039101/2022 DLC"/>
    <s v="3953/2022"/>
    <s v="PD-PRC-2022/01948 359.00007591/2024-62 APPS/ ITO"/>
    <s v="2 - FATURADO"/>
    <n v="22"/>
    <x v="7"/>
    <x v="0"/>
    <m/>
  </r>
  <r>
    <x v="1328"/>
    <s v="46.319.000/0001-50"/>
    <s v="NF SERVICOS DO"/>
    <n v="325028"/>
    <d v="2025-04-22T00:00:00"/>
    <n v="331710"/>
    <d v="2025-04-23T00:00:00"/>
    <m/>
    <n v="497.83"/>
    <d v="2025-05-23T00:00:00"/>
    <s v="E0240918"/>
    <s v="PD024918"/>
    <s v="Serviços de Publicidade Eletrônica"/>
    <n v="473.93"/>
    <m/>
    <x v="0"/>
    <m/>
    <m/>
    <m/>
    <s v="2 - FATURADO"/>
    <n v="7"/>
    <x v="7"/>
    <x v="1"/>
    <m/>
  </r>
  <r>
    <x v="1328"/>
    <s v="46.319.000/0001-50"/>
    <s v="NF SERVICOS DO"/>
    <n v="327605"/>
    <d v="2025-05-07T00:00:00"/>
    <n v="334297"/>
    <d v="2025-05-07T00:00:00"/>
    <m/>
    <n v="663.77"/>
    <d v="2025-06-06T00:00:00"/>
    <s v="E0240918"/>
    <s v="PD024918"/>
    <s v="Serviços de Publicidade Eletrônica"/>
    <n v="631.91"/>
    <m/>
    <x v="0"/>
    <m/>
    <m/>
    <m/>
    <s v="2 - FATURADO"/>
    <n v="0"/>
    <x v="0"/>
    <x v="1"/>
    <m/>
  </r>
  <r>
    <x v="1328"/>
    <s v="46.319.000/0001-50"/>
    <s v="NF SERVICOS"/>
    <n v="185272"/>
    <d v="2025-05-09T00:00:00"/>
    <n v="1965906"/>
    <d v="2025-05-09T00:00:00"/>
    <d v="2025-04-01T00:00:00"/>
    <n v="167564.79999999999"/>
    <d v="2025-06-08T00:00:00"/>
    <s v="E0220531"/>
    <s v="PD022531"/>
    <s v="PREFEITURA - CADASTRO"/>
    <n v="159521.69"/>
    <d v="2025-04-01T00:00:00"/>
    <x v="0"/>
    <s v="039101/2022 DLC"/>
    <s v="3953/2022"/>
    <s v="PD-PRC-2022/01948 359.00007591/2024-62 APPS/ ITO"/>
    <s v="2 - FATURADO"/>
    <n v="0"/>
    <x v="0"/>
    <x v="0"/>
    <m/>
  </r>
  <r>
    <x v="1328"/>
    <s v="46.319.000/0001-50"/>
    <s v="NF SERVICOS DO"/>
    <n v="328466"/>
    <d v="2025-05-09T00:00:00"/>
    <n v="335161"/>
    <d v="2025-05-12T00:00:00"/>
    <m/>
    <n v="746.74"/>
    <d v="2025-06-11T00:00:00"/>
    <s v="E0240918"/>
    <s v="PD024918"/>
    <s v="Serviços de Publicidade Eletrônica"/>
    <n v="710.9"/>
    <m/>
    <x v="0"/>
    <m/>
    <m/>
    <m/>
    <s v="2 - FATURADO"/>
    <n v="0"/>
    <x v="0"/>
    <x v="1"/>
    <m/>
  </r>
  <r>
    <x v="1328"/>
    <s v="46.319.000/0001-50"/>
    <s v="NF SERVICOS DO"/>
    <n v="329294"/>
    <d v="2025-05-13T00:00:00"/>
    <n v="335995"/>
    <d v="2025-05-14T00:00:00"/>
    <m/>
    <n v="165.94"/>
    <d v="2025-06-13T00:00:00"/>
    <s v="E0240918"/>
    <s v="PD024918"/>
    <s v="Serviços de Publicidade Eletrônica"/>
    <n v="157.97"/>
    <m/>
    <x v="0"/>
    <m/>
    <m/>
    <m/>
    <s v="2 - FATURADO"/>
    <n v="0"/>
    <x v="0"/>
    <x v="1"/>
    <m/>
  </r>
  <r>
    <x v="1328"/>
    <s v="46.319.000/0001-50"/>
    <s v="NF SERVICOS DO"/>
    <n v="330228"/>
    <d v="2025-05-16T00:00:00"/>
    <n v="336936"/>
    <d v="2025-05-19T00:00:00"/>
    <m/>
    <n v="3401.81"/>
    <d v="2025-06-18T00:00:00"/>
    <s v="E0240918"/>
    <s v="PD024918"/>
    <s v="Serviços de Publicidade Eletrônica"/>
    <n v="3238.52"/>
    <m/>
    <x v="0"/>
    <m/>
    <m/>
    <m/>
    <s v="2 - FATURADO"/>
    <n v="0"/>
    <x v="0"/>
    <x v="1"/>
    <m/>
  </r>
  <r>
    <x v="1328"/>
    <s v="46.319.000/0001-50"/>
    <s v="NF SERVICOS DO"/>
    <n v="330827"/>
    <d v="2025-05-20T00:00:00"/>
    <n v="337536"/>
    <d v="2025-05-21T00:00:00"/>
    <m/>
    <n v="1244.56"/>
    <d v="2025-06-20T00:00:00"/>
    <s v="E0240918"/>
    <s v="PD024918"/>
    <s v="Serviços de Publicidade Eletrônica"/>
    <n v="1184.82"/>
    <m/>
    <x v="0"/>
    <m/>
    <m/>
    <m/>
    <s v="2 - FATURADO"/>
    <n v="0"/>
    <x v="0"/>
    <x v="1"/>
    <m/>
  </r>
  <r>
    <x v="1328"/>
    <s v="46.319.000/0001-50"/>
    <s v="NF SERVICOS DO"/>
    <n v="332046"/>
    <d v="2025-05-23T00:00:00"/>
    <n v="338762"/>
    <d v="2025-05-26T00:00:00"/>
    <m/>
    <n v="5144.2"/>
    <d v="2025-06-25T00:00:00"/>
    <s v="E0240918"/>
    <s v="PD024918"/>
    <s v="Serviços de Publicidade Eletrônica"/>
    <n v="4897.28"/>
    <m/>
    <x v="0"/>
    <m/>
    <m/>
    <m/>
    <s v="2 - FATURADO"/>
    <n v="0"/>
    <x v="0"/>
    <x v="1"/>
    <m/>
  </r>
  <r>
    <x v="1328"/>
    <s v="46.319.000/0001-50"/>
    <s v="NF SERVICOS DO"/>
    <n v="332690"/>
    <d v="2025-05-27T00:00:00"/>
    <n v="339409"/>
    <d v="2025-05-28T00:00:00"/>
    <m/>
    <n v="912.68"/>
    <d v="2025-06-27T00:00:00"/>
    <s v="E0240918"/>
    <s v="PD024918"/>
    <s v="Serviços de Publicidade Eletrônica"/>
    <n v="868.87"/>
    <m/>
    <x v="0"/>
    <m/>
    <m/>
    <m/>
    <s v="2 - FATURADO"/>
    <n v="0"/>
    <x v="0"/>
    <x v="1"/>
    <m/>
  </r>
  <r>
    <x v="1329"/>
    <s v="46.341.038/0001-29"/>
    <s v="NF SERVICOS DO"/>
    <n v="329964"/>
    <d v="2025-05-15T00:00:00"/>
    <n v="336667"/>
    <d v="2025-05-16T00:00:00"/>
    <m/>
    <n v="295.01"/>
    <d v="2025-06-15T00:00:00"/>
    <s v="E0250801"/>
    <s v="PD025801"/>
    <s v="Serviços de Publicidade Eletrônica"/>
    <n v="280.85000000000002"/>
    <m/>
    <x v="0"/>
    <m/>
    <m/>
    <m/>
    <s v="2 - FATURADO"/>
    <n v="0"/>
    <x v="0"/>
    <x v="1"/>
    <m/>
  </r>
  <r>
    <x v="1330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33"/>
    <x v="5"/>
    <x v="1"/>
    <m/>
  </r>
  <r>
    <x v="1330"/>
    <s v="46.352.746/0001-65"/>
    <s v="NF SERVICOS DO"/>
    <n v="328081"/>
    <d v="2025-05-07T00:00:00"/>
    <n v="334774"/>
    <d v="2025-05-08T00:00:00"/>
    <m/>
    <n v="368.76"/>
    <d v="2025-06-0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0"/>
    <s v="46.352.746/0001-65"/>
    <s v="NF SERVICOS DO"/>
    <n v="328524"/>
    <d v="2025-05-09T00:00:00"/>
    <n v="335219"/>
    <d v="2025-05-12T00:00:00"/>
    <m/>
    <n v="442.51"/>
    <d v="2025-06-11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30"/>
    <s v="46.352.746/0001-65"/>
    <s v="NF SERVICOS"/>
    <n v="185769"/>
    <d v="2025-05-13T00:00:00"/>
    <n v="1966403"/>
    <d v="2025-05-13T00:00:00"/>
    <d v="2025-04-01T00:00:00"/>
    <n v="72890.399999999994"/>
    <d v="2025-06-12T00:00:00"/>
    <s v="E0200801"/>
    <s v="PD020801"/>
    <s v="PREFEITURA - CADASTRO"/>
    <n v="69391.66"/>
    <d v="2025-04-01T00:00:00"/>
    <x v="0"/>
    <s v="211/2020"/>
    <s v="22.529/2020"/>
    <s v="PD-PRC-2022/01780 - 359.00011419/2024-11 APPS/ITO"/>
    <s v="2 - FATURADO"/>
    <n v="0"/>
    <x v="0"/>
    <x v="0"/>
    <m/>
  </r>
  <r>
    <x v="1330"/>
    <s v="46.352.746/0001-65"/>
    <s v="NF SERVICOS DO"/>
    <n v="329259"/>
    <d v="2025-05-13T00:00:00"/>
    <n v="335960"/>
    <d v="2025-05-14T00:00:00"/>
    <m/>
    <n v="295.01"/>
    <d v="2025-06-13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330"/>
    <s v="46.352.746/0001-65"/>
    <s v="NF SERVICOS DO"/>
    <n v="329261"/>
    <d v="2025-05-13T00:00:00"/>
    <n v="335962"/>
    <d v="2025-05-14T00:00:00"/>
    <m/>
    <n v="368.76"/>
    <d v="2025-06-13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0"/>
    <s v="46.352.746/0001-65"/>
    <s v="NF SERVICOS DO"/>
    <n v="329912"/>
    <d v="2025-05-15T00:00:00"/>
    <n v="336615"/>
    <d v="2025-05-16T00:00:00"/>
    <m/>
    <n v="295.01"/>
    <d v="2025-06-15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330"/>
    <s v="46.352.746/0001-65"/>
    <s v="NF SERVICOS DO"/>
    <n v="330389"/>
    <d v="2025-05-16T00:00:00"/>
    <n v="337097"/>
    <d v="2025-05-19T00:00:00"/>
    <m/>
    <n v="442.51"/>
    <d v="2025-06-18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30"/>
    <s v="46.352.746/0001-65"/>
    <s v="NF SERVICOS DO"/>
    <n v="330393"/>
    <d v="2025-05-16T00:00:00"/>
    <n v="337101"/>
    <d v="2025-05-19T00:00:00"/>
    <m/>
    <n v="368.76"/>
    <d v="2025-06-1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0"/>
    <s v="46.352.746/0001-65"/>
    <s v="NF SERVICOS DO"/>
    <n v="330629"/>
    <d v="2025-05-19T00:00:00"/>
    <n v="337337"/>
    <d v="2025-05-20T00:00:00"/>
    <m/>
    <n v="442.51"/>
    <d v="2025-06-19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330"/>
    <s v="46.352.746/0001-65"/>
    <s v="NF SERVICOS DO"/>
    <n v="331321"/>
    <d v="2025-05-21T00:00:00"/>
    <n v="338030"/>
    <d v="2025-05-22T00:00:00"/>
    <m/>
    <n v="368.76"/>
    <d v="2025-06-21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0"/>
    <s v="46.352.746/0001-65"/>
    <s v="NF SERVICOS DO"/>
    <n v="332322"/>
    <d v="2025-05-26T00:00:00"/>
    <n v="339041"/>
    <d v="2025-05-27T00:00:00"/>
    <m/>
    <n v="516.26"/>
    <d v="2025-06-26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330"/>
    <s v="46.352.746/0001-65"/>
    <s v="NF SERVICOS DO"/>
    <n v="332323"/>
    <d v="2025-05-26T00:00:00"/>
    <n v="339042"/>
    <d v="2025-05-27T00:00:00"/>
    <m/>
    <n v="368.76"/>
    <d v="2025-06-2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0"/>
    <s v="46.352.746/0001-65"/>
    <s v="NF SERVICOS DO"/>
    <n v="332734"/>
    <d v="2025-05-27T00:00:00"/>
    <n v="339453"/>
    <d v="2025-05-28T00:00:00"/>
    <m/>
    <n v="368.76"/>
    <d v="2025-06-2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331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139"/>
    <x v="3"/>
    <x v="2"/>
    <m/>
  </r>
  <r>
    <x v="1331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139"/>
    <x v="3"/>
    <x v="2"/>
    <m/>
  </r>
  <r>
    <x v="1331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139"/>
    <x v="3"/>
    <x v="2"/>
    <m/>
  </r>
  <r>
    <x v="1331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139"/>
    <x v="3"/>
    <x v="2"/>
    <m/>
  </r>
  <r>
    <x v="1331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139"/>
    <x v="3"/>
    <x v="2"/>
    <m/>
  </r>
  <r>
    <x v="1331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139"/>
    <x v="3"/>
    <x v="2"/>
    <m/>
  </r>
  <r>
    <x v="1331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139"/>
    <x v="3"/>
    <x v="2"/>
    <m/>
  </r>
  <r>
    <x v="1331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139"/>
    <x v="3"/>
    <x v="2"/>
    <m/>
  </r>
  <r>
    <x v="1331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139"/>
    <x v="3"/>
    <x v="2"/>
    <m/>
  </r>
  <r>
    <x v="1331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139"/>
    <x v="3"/>
    <x v="2"/>
    <m/>
  </r>
  <r>
    <x v="1331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139"/>
    <x v="3"/>
    <x v="2"/>
    <m/>
  </r>
  <r>
    <x v="1331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139"/>
    <x v="3"/>
    <x v="2"/>
    <m/>
  </r>
  <r>
    <x v="1331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139"/>
    <x v="3"/>
    <x v="2"/>
    <m/>
  </r>
  <r>
    <x v="1331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139"/>
    <x v="3"/>
    <x v="2"/>
    <m/>
  </r>
  <r>
    <x v="1331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135"/>
    <x v="3"/>
    <x v="2"/>
    <m/>
  </r>
  <r>
    <x v="1331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135"/>
    <x v="3"/>
    <x v="2"/>
    <m/>
  </r>
  <r>
    <x v="1331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135"/>
    <x v="3"/>
    <x v="2"/>
    <m/>
  </r>
  <r>
    <x v="1331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135"/>
    <x v="3"/>
    <x v="2"/>
    <m/>
  </r>
  <r>
    <x v="1331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135"/>
    <x v="3"/>
    <x v="2"/>
    <m/>
  </r>
  <r>
    <x v="1331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135"/>
    <x v="3"/>
    <x v="2"/>
    <m/>
  </r>
  <r>
    <x v="1331"/>
    <s v="46.362.927/0001-72"/>
    <s v="ND-POUPATEMPO 4.0"/>
    <n v="5717"/>
    <d v="2025-03-11T00:00:00"/>
    <s v="PPT00747"/>
    <s v="PPT00747"/>
    <d v="2025-03-01T00:00:00"/>
    <n v="18285.37"/>
    <d v="2025-04-10T00:00:00"/>
    <s v="PPT00747"/>
    <s v="PP00747"/>
    <s v="IMPLANTAÇÃO E OPERAÇÃO DO POUPATEMPO BROTAS"/>
    <n v="18285.37"/>
    <d v="2025-03-01T00:00:00"/>
    <x v="0"/>
    <m/>
    <s v="PD-PRC-2022-02952"/>
    <m/>
    <s v="2 - FATURADO"/>
    <n v="50"/>
    <x v="5"/>
    <x v="13"/>
    <m/>
  </r>
  <r>
    <x v="1331"/>
    <s v="46.362.927/0001-72"/>
    <s v="ND-POUPATEMPO 4.0"/>
    <n v="5979"/>
    <d v="2025-04-03T00:00:00"/>
    <s v="PPT00747"/>
    <s v="PPT00747"/>
    <d v="2025-04-01T00:00:00"/>
    <n v="18285.37"/>
    <d v="2025-05-03T00:00:00"/>
    <s v="PPT00747"/>
    <s v="PP00747"/>
    <s v="IMPLANTAÇÃO E OPERAÇÃO DO POUPATEMPO BROTAS"/>
    <n v="18285.37"/>
    <d v="2025-04-01T00:00:00"/>
    <x v="0"/>
    <m/>
    <s v="PD-PRC-2022-02952"/>
    <m/>
    <s v="2 - FATURADO"/>
    <n v="27"/>
    <x v="7"/>
    <x v="13"/>
    <m/>
  </r>
  <r>
    <x v="1331"/>
    <s v="46.362.927/0001-72"/>
    <s v="NF SERVICOS DO"/>
    <n v="325693"/>
    <d v="2025-04-24T00:00:00"/>
    <n v="332376"/>
    <d v="2025-04-25T00:00:00"/>
    <m/>
    <n v="414.85"/>
    <d v="2025-05-25T00:00:00"/>
    <s v="E0240881"/>
    <s v="PD024881"/>
    <s v="Serviços de Publicidade Eletrônica"/>
    <n v="394.94"/>
    <m/>
    <x v="0"/>
    <m/>
    <m/>
    <m/>
    <s v="2 - FATURADO"/>
    <n v="5"/>
    <x v="7"/>
    <x v="1"/>
    <m/>
  </r>
  <r>
    <x v="1331"/>
    <s v="46.362.927/0001-72"/>
    <s v="NF SERVICOS DO"/>
    <n v="325792"/>
    <d v="2025-04-25T00:00:00"/>
    <n v="332480"/>
    <d v="2025-04-28T00:00:00"/>
    <m/>
    <n v="368.76"/>
    <d v="2025-05-28T00:00:00"/>
    <s v="E0240881"/>
    <s v="PD024881"/>
    <s v="Serviços de Publicidade Eletrônica"/>
    <n v="351.06"/>
    <m/>
    <x v="0"/>
    <m/>
    <m/>
    <m/>
    <s v="2 - FATURADO"/>
    <n v="2"/>
    <x v="7"/>
    <x v="1"/>
    <m/>
  </r>
  <r>
    <x v="1331"/>
    <s v="46.362.927/0001-72"/>
    <s v="ND-POUPATEMPO 4.0"/>
    <n v="6150"/>
    <d v="2025-05-06T00:00:00"/>
    <s v="PPT00747"/>
    <s v="PPT00747"/>
    <d v="2025-05-01T00:00:00"/>
    <n v="18285.37"/>
    <d v="2025-06-05T00:00:00"/>
    <s v="PPT00747"/>
    <s v="PP00747"/>
    <s v="IMPLANTAÇÃO E OPERAÇÃO DO POUPATEMPO BROTAS"/>
    <n v="18285.37"/>
    <d v="2025-05-01T00:00:00"/>
    <x v="0"/>
    <m/>
    <s v="PD-PRC-2022-02952"/>
    <m/>
    <s v="2 - FATURADO"/>
    <n v="0"/>
    <x v="0"/>
    <x v="13"/>
    <m/>
  </r>
  <r>
    <x v="1331"/>
    <s v="46.362.927/0001-72"/>
    <s v="NF SERVICOS DO"/>
    <n v="329661"/>
    <d v="2025-05-14T00:00:00"/>
    <n v="336363"/>
    <d v="2025-05-15T00:00:00"/>
    <m/>
    <n v="1198.47"/>
    <d v="2025-06-14T00:00:00"/>
    <s v="E0240881"/>
    <s v="PD024881"/>
    <s v="Serviços de Publicidade Eletrônica"/>
    <n v="1140.94"/>
    <m/>
    <x v="0"/>
    <m/>
    <m/>
    <m/>
    <s v="2 - FATURADO"/>
    <n v="0"/>
    <x v="0"/>
    <x v="1"/>
    <m/>
  </r>
  <r>
    <x v="1331"/>
    <s v="46.362.927/0001-72"/>
    <s v="NF SERVICOS DO"/>
    <n v="330707"/>
    <d v="2025-05-19T00:00:00"/>
    <n v="337415"/>
    <d v="2025-05-20T00:00:00"/>
    <m/>
    <n v="645.33000000000004"/>
    <d v="2025-06-19T00:00:00"/>
    <s v="E0240881"/>
    <s v="PD024881"/>
    <s v="Serviços de Publicidade Eletrônica"/>
    <n v="614.35"/>
    <m/>
    <x v="0"/>
    <m/>
    <m/>
    <m/>
    <s v="2 - FATURADO"/>
    <n v="0"/>
    <x v="0"/>
    <x v="1"/>
    <m/>
  </r>
  <r>
    <x v="1331"/>
    <s v="46.362.927/0001-72"/>
    <s v="NF SERVICOS DO"/>
    <n v="330708"/>
    <d v="2025-05-19T00:00:00"/>
    <n v="337416"/>
    <d v="2025-05-20T00:00:00"/>
    <m/>
    <n v="507.05"/>
    <d v="2025-06-19T00:00:00"/>
    <s v="E0240881"/>
    <s v="PD024881"/>
    <s v="Serviços de Publicidade Eletrônica"/>
    <n v="482.71"/>
    <m/>
    <x v="0"/>
    <m/>
    <m/>
    <m/>
    <s v="2 - FATURADO"/>
    <n v="0"/>
    <x v="0"/>
    <x v="1"/>
    <m/>
  </r>
  <r>
    <x v="1331"/>
    <s v="46.362.927/0001-72"/>
    <s v="NF SERVICOS DO"/>
    <n v="331417"/>
    <d v="2025-05-21T00:00:00"/>
    <n v="338126"/>
    <d v="2025-05-22T00:00:00"/>
    <m/>
    <n v="783.61"/>
    <d v="2025-06-21T00:00:00"/>
    <s v="E0240881"/>
    <s v="PD024881"/>
    <s v="Serviços de Publicidade Eletrônica"/>
    <n v="746"/>
    <m/>
    <x v="0"/>
    <m/>
    <m/>
    <m/>
    <s v="2 - FATURADO"/>
    <n v="0"/>
    <x v="0"/>
    <x v="1"/>
    <m/>
  </r>
  <r>
    <x v="1331"/>
    <s v="46.362.927/0001-72"/>
    <s v="NF SERVICOS DO"/>
    <n v="332132"/>
    <d v="2025-05-23T00:00:00"/>
    <n v="338848"/>
    <d v="2025-05-26T00:00:00"/>
    <m/>
    <n v="230.47"/>
    <d v="2025-06-25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331"/>
    <s v="46.362.927/0001-72"/>
    <s v="NF SERVICOS DO"/>
    <n v="332671"/>
    <d v="2025-05-27T00:00:00"/>
    <n v="339390"/>
    <d v="2025-05-28T00:00:00"/>
    <m/>
    <n v="276.57"/>
    <d v="2025-06-27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1332"/>
    <s v="46.363.933/0001-44"/>
    <s v="ND-POUPATEMPO 4.0"/>
    <n v="6140"/>
    <d v="2025-05-06T00:00:00"/>
    <s v="PPT00660"/>
    <s v="PPT00660"/>
    <d v="2025-05-01T00:00:00"/>
    <n v="17841.91"/>
    <d v="2025-06-05T00:00:00"/>
    <s v="PPT00660"/>
    <s v="PP00660"/>
    <s v="IMPLANTACAO E OPERACAO DO POUPATEMPO LOUVEIRA"/>
    <n v="17841.91"/>
    <d v="2025-05-01T00:00:00"/>
    <x v="0"/>
    <m/>
    <s v="PD-PRC-2022/ 01319"/>
    <m/>
    <s v="2 - FATURADO"/>
    <n v="0"/>
    <x v="0"/>
    <x v="13"/>
    <m/>
  </r>
  <r>
    <x v="1332"/>
    <s v="46.363.933/0001-44"/>
    <s v="NF SERVICOS DO"/>
    <n v="328701"/>
    <d v="2025-05-09T00:00:00"/>
    <n v="335396"/>
    <d v="2025-05-12T00:00:00"/>
    <m/>
    <n v="258.13"/>
    <d v="2025-06-11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332"/>
    <s v="46.363.933/0001-44"/>
    <s v="NF SERVICOS"/>
    <n v="185850"/>
    <d v="2025-05-13T00:00:00"/>
    <n v="1966484"/>
    <d v="2025-05-13T00:00:00"/>
    <d v="2025-04-01T00:00:00"/>
    <n v="1310.4000000000001"/>
    <d v="2025-06-12T00:00:00"/>
    <s v="E0230684"/>
    <s v="PD023684"/>
    <s v="PREFEITURA - CADASTRO"/>
    <n v="1247.5"/>
    <d v="2025-04-01T00:00:00"/>
    <x v="0"/>
    <s v="161/2023"/>
    <s v="7449/2024"/>
    <s v="SEI: 359.00008821/2023-20  APPS/ITO"/>
    <s v="2 - FATURADO"/>
    <n v="0"/>
    <x v="0"/>
    <x v="0"/>
    <m/>
  </r>
  <r>
    <x v="1333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76"/>
    <x v="8"/>
    <x v="1"/>
    <m/>
  </r>
  <r>
    <x v="1333"/>
    <s v="46.364.220/0001-03"/>
    <s v="NF SERVICOS DO"/>
    <n v="325847"/>
    <d v="2025-04-25T00:00:00"/>
    <n v="332535"/>
    <d v="2025-04-28T00:00:00"/>
    <m/>
    <n v="322.67"/>
    <d v="2025-05-28T00:00:00"/>
    <s v="E0230915"/>
    <s v="PD023915"/>
    <s v="Serviços de Publicidade Eletrônica"/>
    <n v="307.18"/>
    <m/>
    <x v="0"/>
    <m/>
    <m/>
    <m/>
    <s v="2 - FATURADO"/>
    <n v="2"/>
    <x v="7"/>
    <x v="1"/>
    <m/>
  </r>
  <r>
    <x v="1334"/>
    <s v="46.371.654/0001-22"/>
    <s v="NF SERVICOS"/>
    <n v="179574"/>
    <d v="2025-02-12T00:00:00"/>
    <n v="1921462"/>
    <d v="2025-02-12T00:00:00"/>
    <d v="2025-01-01T00:00:00"/>
    <n v="1093.05"/>
    <d v="2025-03-14T00:00:00"/>
    <s v="E0240669"/>
    <s v="PD024669"/>
    <s v="PREFEITURAS - SIM"/>
    <n v="1040.58"/>
    <d v="2025-01-01T00:00:00"/>
    <x v="0"/>
    <s v="104/2024"/>
    <s v="181/2024"/>
    <s v="359.00006509/2024-82-ITO/APPS"/>
    <s v="2 - FATURADO"/>
    <n v="77"/>
    <x v="8"/>
    <x v="0"/>
    <m/>
  </r>
  <r>
    <x v="1334"/>
    <s v="46.371.654/0001-22"/>
    <s v="ND-POUPATEMPO 4.0"/>
    <n v="5956"/>
    <d v="2025-04-03T00:00:00"/>
    <s v="PPT00719"/>
    <s v="PPT00719"/>
    <d v="2025-04-01T00:00:00"/>
    <n v="17246.79"/>
    <d v="2025-05-03T00:00:00"/>
    <s v="PPT00719"/>
    <s v="PP00719"/>
    <s v="IMPLANTACAO E OPERACAO DO POUPATEMPO SANTA CRUZ DAS PALMEIRAS"/>
    <n v="17246.79"/>
    <d v="2025-04-01T00:00:00"/>
    <x v="0"/>
    <m/>
    <s v="PD-PRC-2022/03073"/>
    <m/>
    <s v="2 - FATURADO"/>
    <n v="27"/>
    <x v="7"/>
    <x v="13"/>
    <m/>
  </r>
  <r>
    <x v="1334"/>
    <s v="46.371.654/0001-22"/>
    <s v="ND-POUPATEMPO 4.0"/>
    <n v="6091"/>
    <d v="2025-05-06T00:00:00"/>
    <s v="PPT00719"/>
    <s v="PPT00719"/>
    <d v="2025-05-01T00:00:00"/>
    <n v="17246.79"/>
    <d v="2025-06-05T00:00:00"/>
    <s v="PPT00719"/>
    <s v="PP00719"/>
    <s v="IMPLANTACAO E OPERACAO DO POUPATEMPO SANTA CRUZ DAS PALMEIRAS"/>
    <n v="17246.79"/>
    <d v="2025-05-01T00:00:00"/>
    <x v="0"/>
    <m/>
    <s v="PD-PRC-2022/03073"/>
    <m/>
    <s v="2 - FATURADO"/>
    <n v="0"/>
    <x v="0"/>
    <x v="13"/>
    <m/>
  </r>
  <r>
    <x v="1334"/>
    <s v="46.371.654/0001-22"/>
    <s v="NF SERVICOS DO"/>
    <n v="327424"/>
    <d v="2025-05-07T00:00:00"/>
    <n v="334116"/>
    <d v="2025-05-07T00:00:00"/>
    <m/>
    <n v="829.71"/>
    <d v="2025-06-06T00:00:00"/>
    <s v="E0240905"/>
    <s v="PD024905"/>
    <s v="Serviços de Publicidade Eletrônica"/>
    <n v="789.88"/>
    <m/>
    <x v="0"/>
    <m/>
    <m/>
    <m/>
    <s v="2 - FATURADO"/>
    <n v="0"/>
    <x v="0"/>
    <x v="1"/>
    <m/>
  </r>
  <r>
    <x v="1334"/>
    <s v="46.371.654/0001-22"/>
    <s v="NF SERVICOS DO"/>
    <n v="327477"/>
    <d v="2025-05-07T00:00:00"/>
    <n v="334169"/>
    <d v="2025-05-07T00:00:00"/>
    <m/>
    <n v="221.26"/>
    <d v="2025-06-06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34"/>
    <s v="46.371.654/0001-22"/>
    <s v="NF SERVICOS DO"/>
    <n v="327514"/>
    <d v="2025-05-07T00:00:00"/>
    <n v="334206"/>
    <d v="2025-05-07T00:00:00"/>
    <m/>
    <n v="165.94"/>
    <d v="2025-06-06T00:00:00"/>
    <s v="E0240905"/>
    <s v="PD024905"/>
    <s v="Serviços de Publicidade Eletrônica"/>
    <n v="157.97"/>
    <m/>
    <x v="0"/>
    <m/>
    <m/>
    <m/>
    <s v="2 - FATURADO"/>
    <n v="0"/>
    <x v="0"/>
    <x v="1"/>
    <m/>
  </r>
  <r>
    <x v="1334"/>
    <s v="46.371.654/0001-22"/>
    <s v="NF SERVICOS DO"/>
    <n v="328038"/>
    <d v="2025-05-07T00:00:00"/>
    <n v="334731"/>
    <d v="2025-05-08T00:00:00"/>
    <m/>
    <n v="221.26"/>
    <d v="2025-06-07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34"/>
    <s v="46.371.654/0001-22"/>
    <s v="NF SERVICOS DO"/>
    <n v="328039"/>
    <d v="2025-05-07T00:00:00"/>
    <n v="334732"/>
    <d v="2025-05-08T00:00:00"/>
    <m/>
    <n v="221.26"/>
    <d v="2025-06-07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34"/>
    <s v="46.371.654/0001-22"/>
    <s v="NF SERVICOS DO"/>
    <n v="328459"/>
    <d v="2025-05-09T00:00:00"/>
    <n v="335154"/>
    <d v="2025-05-12T00:00:00"/>
    <m/>
    <n v="331.88"/>
    <d v="2025-06-11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34"/>
    <s v="46.371.654/0001-22"/>
    <s v="NF SERVICOS DO"/>
    <n v="329077"/>
    <d v="2025-05-12T00:00:00"/>
    <n v="335778"/>
    <d v="2025-05-14T00:00:00"/>
    <m/>
    <n v="331.88"/>
    <d v="2025-06-13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334"/>
    <s v="46.371.654/0001-22"/>
    <s v="NF SERVICOS"/>
    <n v="185714"/>
    <d v="2025-05-13T00:00:00"/>
    <n v="1966348"/>
    <d v="2025-05-13T00:00:00"/>
    <d v="2025-04-01T00:00:00"/>
    <n v="1214.28"/>
    <d v="2025-06-12T00:00:00"/>
    <s v="E0240669"/>
    <s v="PD024669"/>
    <s v="PREFEITURAS - SIM"/>
    <n v="1155.99"/>
    <d v="2025-04-01T00:00:00"/>
    <x v="0"/>
    <s v="104/2024"/>
    <s v="181/2024"/>
    <s v="359.00006509/2024-82-ITO/APPS"/>
    <s v="2 - FATURADO"/>
    <n v="0"/>
    <x v="0"/>
    <x v="0"/>
    <m/>
  </r>
  <r>
    <x v="1334"/>
    <s v="46.371.654/0001-22"/>
    <s v="NF SERVICOS DO"/>
    <n v="330014"/>
    <d v="2025-05-15T00:00:00"/>
    <n v="336717"/>
    <d v="2025-05-16T00:00:00"/>
    <m/>
    <n v="497.83"/>
    <d v="2025-06-15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1334"/>
    <s v="46.371.654/0001-22"/>
    <s v="NF SERVICOS DO"/>
    <n v="330140"/>
    <d v="2025-05-16T00:00:00"/>
    <n v="336848"/>
    <d v="2025-05-19T00:00:00"/>
    <m/>
    <n v="442.51"/>
    <d v="2025-06-18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334"/>
    <s v="46.371.654/0001-22"/>
    <s v="NF SERVICOS DO"/>
    <n v="330199"/>
    <d v="2025-05-16T00:00:00"/>
    <n v="336907"/>
    <d v="2025-05-19T00:00:00"/>
    <m/>
    <n v="276.57"/>
    <d v="2025-06-18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34"/>
    <s v="46.371.654/0001-22"/>
    <s v="NF SERVICOS DO"/>
    <n v="330727"/>
    <d v="2025-05-19T00:00:00"/>
    <n v="337435"/>
    <d v="2025-05-20T00:00:00"/>
    <m/>
    <n v="221.26"/>
    <d v="2025-06-19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334"/>
    <s v="46.371.654/0001-22"/>
    <s v="NF SERVICOS DO"/>
    <n v="330728"/>
    <d v="2025-05-19T00:00:00"/>
    <n v="337436"/>
    <d v="2025-05-20T00:00:00"/>
    <m/>
    <n v="276.57"/>
    <d v="2025-06-19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34"/>
    <s v="46.371.654/0001-22"/>
    <s v="NF SERVICOS DO"/>
    <n v="330982"/>
    <d v="2025-05-20T00:00:00"/>
    <n v="337691"/>
    <d v="2025-05-21T00:00:00"/>
    <m/>
    <n v="442.51"/>
    <d v="2025-06-20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334"/>
    <s v="46.371.654/0001-22"/>
    <s v="NF SERVICOS DO"/>
    <n v="331436"/>
    <d v="2025-05-21T00:00:00"/>
    <n v="338145"/>
    <d v="2025-05-22T00:00:00"/>
    <m/>
    <n v="387.2"/>
    <d v="2025-06-21T00:00:00"/>
    <s v="E0240905"/>
    <s v="PD024905"/>
    <s v="Serviços de Publicidade Eletrônica"/>
    <n v="368.61"/>
    <m/>
    <x v="0"/>
    <m/>
    <m/>
    <m/>
    <s v="2 - FATURADO"/>
    <n v="0"/>
    <x v="0"/>
    <x v="1"/>
    <m/>
  </r>
  <r>
    <x v="1334"/>
    <s v="46.371.654/0001-22"/>
    <s v="NF SERVICOS DO"/>
    <n v="331625"/>
    <d v="2025-05-22T00:00:00"/>
    <n v="338338"/>
    <d v="2025-05-23T00:00:00"/>
    <m/>
    <n v="276.57"/>
    <d v="2025-06-22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334"/>
    <s v="46.371.654/0001-22"/>
    <s v="NF SERVICOS DO"/>
    <n v="332409"/>
    <d v="2025-05-26T00:00:00"/>
    <n v="339128"/>
    <d v="2025-05-27T00:00:00"/>
    <m/>
    <n v="442.51"/>
    <d v="2025-06-26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335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829"/>
    <x v="4"/>
    <x v="10"/>
    <m/>
  </r>
  <r>
    <x v="1335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800"/>
    <x v="4"/>
    <x v="10"/>
    <m/>
  </r>
  <r>
    <x v="1335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769"/>
    <x v="4"/>
    <x v="10"/>
    <m/>
  </r>
  <r>
    <x v="1335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373"/>
    <x v="4"/>
    <x v="10"/>
    <m/>
  </r>
  <r>
    <x v="1335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343"/>
    <x v="4"/>
    <x v="10"/>
    <m/>
  </r>
  <r>
    <x v="1335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311"/>
    <x v="4"/>
    <x v="10"/>
    <m/>
  </r>
  <r>
    <x v="1335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8"/>
    <s v="111/2014"/>
    <s v="001/0001/003776"/>
    <s v="91505 APPS"/>
    <s v="2 - FATURADO"/>
    <n v="1938"/>
    <x v="4"/>
    <x v="0"/>
    <m/>
  </r>
  <r>
    <x v="1335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8"/>
    <s v="111/2014"/>
    <s v="001/0001/003776"/>
    <s v="91505 APPS"/>
    <s v="2 - FATURADO"/>
    <n v="1938"/>
    <x v="4"/>
    <x v="0"/>
    <m/>
  </r>
  <r>
    <x v="1335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9"/>
    <s v="111/2014"/>
    <s v="001/0001/003776"/>
    <s v="91505 APPS"/>
    <s v="2 - FATURADO"/>
    <n v="1938"/>
    <x v="4"/>
    <x v="0"/>
    <m/>
  </r>
  <r>
    <x v="1335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8"/>
    <s v="111/2014"/>
    <s v="001/0001/003776"/>
    <s v="91505 APPS"/>
    <s v="2 - FATURADO"/>
    <n v="1938"/>
    <x v="4"/>
    <x v="0"/>
    <m/>
  </r>
  <r>
    <x v="1335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8"/>
    <s v="111/2014"/>
    <s v="001/0001/003776"/>
    <s v="91505 APPS"/>
    <s v="2 - FATURADO"/>
    <n v="1938"/>
    <x v="4"/>
    <x v="0"/>
    <m/>
  </r>
  <r>
    <x v="1335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8"/>
    <s v="111/2014"/>
    <s v="001/0001/003776"/>
    <s v="91505 APPS"/>
    <s v="2 - FATURADO"/>
    <n v="1938"/>
    <x v="4"/>
    <x v="0"/>
    <m/>
  </r>
  <r>
    <x v="1335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8"/>
    <s v="111/2014"/>
    <s v="001/0001/003776"/>
    <s v="91505 ITO"/>
    <s v="2 - FATURADO"/>
    <n v="1938"/>
    <x v="4"/>
    <x v="0"/>
    <m/>
  </r>
  <r>
    <x v="1335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8"/>
    <s v="111/2014"/>
    <s v="001/0001/003776"/>
    <s v="91505 APPS"/>
    <s v="2 - FATURADO"/>
    <n v="1909"/>
    <x v="4"/>
    <x v="0"/>
    <m/>
  </r>
  <r>
    <x v="1335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8"/>
    <s v="111/2014"/>
    <s v="001/0001/003776"/>
    <s v="91505 APPS"/>
    <s v="2 - FATURADO"/>
    <n v="1909"/>
    <x v="4"/>
    <x v="0"/>
    <m/>
  </r>
  <r>
    <x v="1335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8"/>
    <s v="111/2014"/>
    <s v="001/0001/003776"/>
    <s v="91505 ITO"/>
    <s v="2 - FATURADO"/>
    <n v="1909"/>
    <x v="4"/>
    <x v="0"/>
    <m/>
  </r>
  <r>
    <x v="1335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8"/>
    <s v="111/2014"/>
    <s v="001/0001/003776"/>
    <s v="91505 ITO"/>
    <s v="2 - FATURADO"/>
    <n v="1909"/>
    <x v="4"/>
    <x v="0"/>
    <m/>
  </r>
  <r>
    <x v="1335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8"/>
    <s v="111/2014"/>
    <s v="001/0001/003776"/>
    <s v="91505 ITO"/>
    <s v="2 - FATURADO"/>
    <n v="1909"/>
    <x v="4"/>
    <x v="0"/>
    <m/>
  </r>
  <r>
    <x v="1335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8"/>
    <s v="111/2014"/>
    <s v="001/0001/003776"/>
    <s v="91505 ITO"/>
    <s v="2 - FATURADO"/>
    <n v="1909"/>
    <x v="4"/>
    <x v="0"/>
    <m/>
  </r>
  <r>
    <x v="1335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8"/>
    <s v="111/2014"/>
    <s v="001/0001/003776"/>
    <s v="91505 ITO"/>
    <s v="2 - FATURADO"/>
    <n v="1909"/>
    <x v="4"/>
    <x v="0"/>
    <m/>
  </r>
  <r>
    <x v="1335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8"/>
    <s v="111/2014"/>
    <s v="001/0001/003776"/>
    <s v="91505 APPS"/>
    <s v="2 - FATURADO"/>
    <n v="1909"/>
    <x v="4"/>
    <x v="0"/>
    <m/>
  </r>
  <r>
    <x v="1335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8"/>
    <s v="111/2014"/>
    <s v="001/0001/003776"/>
    <s v="91505 ITO"/>
    <s v="2 - FATURADO"/>
    <n v="1881"/>
    <x v="4"/>
    <x v="0"/>
    <m/>
  </r>
  <r>
    <x v="1335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8"/>
    <s v="111/2014"/>
    <s v="001/0001/003776"/>
    <s v="91505 ITO"/>
    <s v="2 - FATURADO"/>
    <n v="1881"/>
    <x v="4"/>
    <x v="0"/>
    <m/>
  </r>
  <r>
    <x v="1335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8"/>
    <s v="111/2014"/>
    <s v="001/0001/003776"/>
    <s v="91505 ITO"/>
    <s v="2 - FATURADO"/>
    <n v="1881"/>
    <x v="4"/>
    <x v="0"/>
    <m/>
  </r>
  <r>
    <x v="1335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8"/>
    <s v="111/2014"/>
    <s v="001/0001/003776"/>
    <s v="91505 APPS"/>
    <s v="2 - FATURADO"/>
    <n v="1881"/>
    <x v="4"/>
    <x v="0"/>
    <m/>
  </r>
  <r>
    <x v="1335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8"/>
    <s v="111/2014"/>
    <s v="001/0001/003776"/>
    <s v="91505 APPS"/>
    <s v="2 - FATURADO"/>
    <n v="1881"/>
    <x v="4"/>
    <x v="0"/>
    <m/>
  </r>
  <r>
    <x v="1335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8"/>
    <s v="111/2014"/>
    <s v="001/0001/003776"/>
    <s v="91505 APPS"/>
    <s v="2 - FATURADO"/>
    <n v="1881"/>
    <x v="4"/>
    <x v="0"/>
    <m/>
  </r>
  <r>
    <x v="1335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8"/>
    <s v="111/2014"/>
    <s v="001/0001/003776"/>
    <s v="91505 ITO"/>
    <s v="2 - FATURADO"/>
    <n v="1881"/>
    <x v="4"/>
    <x v="0"/>
    <m/>
  </r>
  <r>
    <x v="1335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8"/>
    <s v="111/2014"/>
    <s v="001/0001/003776"/>
    <s v="91505 ITO"/>
    <s v="2 - FATURADO"/>
    <n v="1881"/>
    <x v="4"/>
    <x v="0"/>
    <m/>
  </r>
  <r>
    <x v="1335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8"/>
    <s v="111/2014"/>
    <s v="001/0001/003776"/>
    <s v="91505 APPS"/>
    <s v="2 - FATURADO"/>
    <n v="1847"/>
    <x v="4"/>
    <x v="0"/>
    <m/>
  </r>
  <r>
    <x v="1335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8"/>
    <s v="111/2014"/>
    <s v="001/0001/003776"/>
    <s v="91505 APPS"/>
    <s v="2 - FATURADO"/>
    <n v="1847"/>
    <x v="4"/>
    <x v="0"/>
    <m/>
  </r>
  <r>
    <x v="1335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8"/>
    <s v="111/2014"/>
    <s v="001/0001/003776"/>
    <s v="91505 APPS"/>
    <s v="2 - FATURADO"/>
    <n v="1847"/>
    <x v="4"/>
    <x v="0"/>
    <m/>
  </r>
  <r>
    <x v="1335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8"/>
    <s v="111/2014"/>
    <s v="001/0001/003776"/>
    <s v="91505 ITO"/>
    <s v="2 - FATURADO"/>
    <n v="1847"/>
    <x v="4"/>
    <x v="0"/>
    <m/>
  </r>
  <r>
    <x v="1335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8"/>
    <s v="111/2014"/>
    <s v="001/0001/003776"/>
    <s v="91505 ITO"/>
    <s v="2 - FATURADO"/>
    <n v="1847"/>
    <x v="4"/>
    <x v="0"/>
    <m/>
  </r>
  <r>
    <x v="1335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8"/>
    <s v="111/2014"/>
    <s v="001/0001/003776"/>
    <s v="91505 ITO"/>
    <s v="2 - FATURADO"/>
    <n v="1847"/>
    <x v="4"/>
    <x v="0"/>
    <m/>
  </r>
  <r>
    <x v="1335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8"/>
    <s v="111/2014"/>
    <s v="001/0001/003776"/>
    <s v="91505 ITO"/>
    <s v="2 - FATURADO"/>
    <n v="1847"/>
    <x v="4"/>
    <x v="0"/>
    <m/>
  </r>
  <r>
    <x v="1335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8"/>
    <s v="111/2014"/>
    <s v="001/0001/003776"/>
    <s v="91505 ITO"/>
    <s v="2 - FATURADO"/>
    <n v="1847"/>
    <x v="4"/>
    <x v="0"/>
    <m/>
  </r>
  <r>
    <x v="1335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0"/>
    <m/>
    <m/>
    <m/>
    <s v="2 - FATURADO"/>
    <n v="1072"/>
    <x v="4"/>
    <x v="1"/>
    <m/>
  </r>
  <r>
    <x v="1335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0"/>
    <m/>
    <m/>
    <m/>
    <s v="2 - FATURADO"/>
    <n v="805"/>
    <x v="4"/>
    <x v="1"/>
    <m/>
  </r>
  <r>
    <x v="1335"/>
    <s v="46.374.500/0008-60"/>
    <s v="NF SERVICOS E_GOV"/>
    <n v="174971"/>
    <d v="2024-12-11T00:00:00"/>
    <n v="1890959"/>
    <d v="2024-12-11T00:00:00"/>
    <m/>
    <n v="167.26"/>
    <d v="2025-01-10T00:00:00"/>
    <m/>
    <m/>
    <s v="Certificado e-CPF A3 (somente certificado) - 36 meses Gov"/>
    <n v="159.22999999999999"/>
    <m/>
    <x v="21"/>
    <m/>
    <m/>
    <m/>
    <s v="2 - FATURADO"/>
    <n v="140"/>
    <x v="3"/>
    <x v="1"/>
    <m/>
  </r>
  <r>
    <x v="1335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20"/>
    <m/>
    <m/>
    <m/>
    <s v="2 - FATURADO"/>
    <n v="761"/>
    <x v="4"/>
    <x v="1"/>
    <m/>
  </r>
  <r>
    <x v="1335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20"/>
    <m/>
    <m/>
    <m/>
    <s v="2 - FATURADO"/>
    <n v="658"/>
    <x v="4"/>
    <x v="1"/>
    <m/>
  </r>
  <r>
    <x v="1335"/>
    <s v="46.374.500/0016-70"/>
    <s v="NF SERVICOS E_GOV"/>
    <n v="183434"/>
    <d v="2023-04-13T00:00:00"/>
    <n v="188792"/>
    <d v="2023-04-13T00:00:00"/>
    <m/>
    <n v="167.26"/>
    <d v="2023-05-13T00:00:00"/>
    <m/>
    <m/>
    <s v="Certificado e-CPF A3 (somente certificado) - 36 meses Gov"/>
    <n v="167.26"/>
    <m/>
    <x v="22"/>
    <m/>
    <m/>
    <m/>
    <s v="2 - FATURADO"/>
    <n v="748"/>
    <x v="4"/>
    <x v="1"/>
    <m/>
  </r>
  <r>
    <x v="1335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34"/>
    <x v="5"/>
    <x v="1"/>
    <m/>
  </r>
  <r>
    <x v="1335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23"/>
    <x v="7"/>
    <x v="1"/>
    <m/>
  </r>
  <r>
    <x v="1335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23"/>
    <x v="7"/>
    <x v="1"/>
    <m/>
  </r>
  <r>
    <x v="1335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20"/>
    <x v="7"/>
    <x v="1"/>
    <m/>
  </r>
  <r>
    <x v="1335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15"/>
    <x v="7"/>
    <x v="1"/>
    <m/>
  </r>
  <r>
    <x v="1335"/>
    <s v="46.374.500/0023-08"/>
    <s v="NF-CARGA IMESP"/>
    <s v="418334/01"/>
    <d v="2021-07-28T00:00:00"/>
    <m/>
    <m/>
    <m/>
    <n v="337.5"/>
    <d v="2021-09-16T00:00:00"/>
    <m/>
    <m/>
    <s v="RENOVACAO E-CPF A3 - 36 MESES"/>
    <n v="0"/>
    <m/>
    <x v="23"/>
    <m/>
    <m/>
    <m/>
    <s v="2 - FATURADO"/>
    <n v="1352"/>
    <x v="4"/>
    <x v="1"/>
    <m/>
  </r>
  <r>
    <x v="1335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35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42"/>
    <x v="5"/>
    <x v="1"/>
    <m/>
  </r>
  <r>
    <x v="1335"/>
    <s v="46.374.500/0033-71"/>
    <s v="NF SERVICOS E_GOV"/>
    <n v="184898"/>
    <d v="2025-04-29T00:00:00"/>
    <n v="1952653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1"/>
    <x v="7"/>
    <x v="1"/>
    <m/>
  </r>
  <r>
    <x v="1335"/>
    <s v="46.374.500/0034-52"/>
    <s v="NF SERVICOS E_GOV"/>
    <n v="185468"/>
    <d v="2025-05-12T00:00:00"/>
    <n v="1966102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35"/>
    <s v="46.374.500/0041-81"/>
    <s v="NF SERVICOS E_GOV"/>
    <n v="186269"/>
    <d v="2025-05-16T00:00:00"/>
    <n v="1966903"/>
    <d v="2025-05-16T00:00:00"/>
    <m/>
    <n v="109.89"/>
    <d v="2025-06-15T00:00:00"/>
    <m/>
    <m/>
    <s v="Certificado e-CPF A3 (renovação) - 36 meses Gov"/>
    <n v="104.62"/>
    <m/>
    <x v="0"/>
    <m/>
    <m/>
    <m/>
    <s v="2 - FATURADO"/>
    <n v="0"/>
    <x v="0"/>
    <x v="1"/>
    <m/>
  </r>
  <r>
    <x v="1335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959"/>
    <x v="4"/>
    <x v="1"/>
    <m/>
  </r>
  <r>
    <x v="1335"/>
    <s v="46.374.500/0053-15"/>
    <s v="NF SERVICOS E_GOV"/>
    <n v="186738"/>
    <d v="2025-05-26T00:00:00"/>
    <n v="1967372"/>
    <d v="2025-05-26T00:00:00"/>
    <m/>
    <n v="227.35"/>
    <d v="2025-06-25T00:00:00"/>
    <m/>
    <m/>
    <s v="Certificado e-CPF A3 em cartão - 36 meses Gov"/>
    <n v="216.44"/>
    <m/>
    <x v="0"/>
    <m/>
    <m/>
    <m/>
    <s v="2 - FATURADO"/>
    <n v="0"/>
    <x v="0"/>
    <x v="1"/>
    <m/>
  </r>
  <r>
    <x v="1335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20"/>
    <m/>
    <m/>
    <m/>
    <s v="2 - FATURADO"/>
    <n v="929"/>
    <x v="4"/>
    <x v="1"/>
    <m/>
  </r>
  <r>
    <x v="1335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20"/>
    <m/>
    <m/>
    <m/>
    <s v="2 - FATURADO"/>
    <n v="580"/>
    <x v="4"/>
    <x v="1"/>
    <m/>
  </r>
  <r>
    <x v="1335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20"/>
    <m/>
    <m/>
    <m/>
    <s v="2 - FATURADO"/>
    <n v="741"/>
    <x v="4"/>
    <x v="1"/>
    <m/>
  </r>
  <r>
    <x v="1335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20"/>
    <m/>
    <m/>
    <m/>
    <s v="2 - FATURADO"/>
    <n v="321"/>
    <x v="1"/>
    <x v="1"/>
    <m/>
  </r>
  <r>
    <x v="1335"/>
    <s v="46.374.500/0105-80"/>
    <s v="NF SERVICOS E_GOV"/>
    <n v="186748"/>
    <d v="2025-05-26T00:00:00"/>
    <n v="1967382"/>
    <d v="2025-05-26T00:00:00"/>
    <m/>
    <n v="167.26"/>
    <d v="2025-06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35"/>
    <s v="46.374.500/0107-42"/>
    <s v="NF SERVICOS E_GOV"/>
    <n v="185120"/>
    <d v="2025-05-07T00:00:00"/>
    <n v="1965754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335"/>
    <s v="46.374.500/0107-42"/>
    <s v="NF SERVICOS E_GOV"/>
    <n v="186911"/>
    <d v="2025-05-28T00:00:00"/>
    <n v="1967545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335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0"/>
    <m/>
    <m/>
    <m/>
    <s v="2 - FATURADO"/>
    <n v="852"/>
    <x v="4"/>
    <x v="1"/>
    <m/>
  </r>
  <r>
    <x v="1335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0"/>
    <m/>
    <m/>
    <m/>
    <s v="2 - FATURADO"/>
    <n v="1106"/>
    <x v="4"/>
    <x v="1"/>
    <m/>
  </r>
  <r>
    <x v="1335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0"/>
    <m/>
    <m/>
    <m/>
    <s v="2 - FATURADO"/>
    <n v="1051"/>
    <x v="4"/>
    <x v="1"/>
    <m/>
  </r>
  <r>
    <x v="1335"/>
    <s v="46.374.500/0109-04"/>
    <s v="NF SERVICOS E_GOV"/>
    <n v="184836"/>
    <d v="2025-04-29T00:00:00"/>
    <n v="195259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335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20"/>
    <m/>
    <m/>
    <m/>
    <s v="2 - FATURADO"/>
    <n v="748"/>
    <x v="4"/>
    <x v="1"/>
    <m/>
  </r>
  <r>
    <x v="1335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744"/>
    <x v="4"/>
    <x v="1"/>
    <m/>
  </r>
  <r>
    <x v="1335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744"/>
    <x v="4"/>
    <x v="1"/>
    <m/>
  </r>
  <r>
    <x v="1335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20"/>
    <m/>
    <m/>
    <m/>
    <s v="2 - FATURADO"/>
    <n v="731"/>
    <x v="4"/>
    <x v="1"/>
    <m/>
  </r>
  <r>
    <x v="1335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0"/>
    <m/>
    <m/>
    <m/>
    <s v="2 - FATURADO"/>
    <n v="1169"/>
    <x v="4"/>
    <x v="1"/>
    <m/>
  </r>
  <r>
    <x v="1335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20"/>
    <m/>
    <m/>
    <m/>
    <s v="2 - FATURADO"/>
    <n v="505"/>
    <x v="4"/>
    <x v="1"/>
    <m/>
  </r>
  <r>
    <x v="1335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4"/>
    <m/>
    <m/>
    <m/>
    <s v="2 - FATURADO"/>
    <n v="457"/>
    <x v="4"/>
    <x v="1"/>
    <m/>
  </r>
  <r>
    <x v="1335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20"/>
    <m/>
    <m/>
    <m/>
    <s v="2 - FATURADO"/>
    <n v="505"/>
    <x v="4"/>
    <x v="1"/>
    <m/>
  </r>
  <r>
    <x v="1335"/>
    <s v="46.374.500/0118-03"/>
    <s v="NF SERVICOS E_GOV"/>
    <n v="169362"/>
    <d v="2024-10-08T00:00:00"/>
    <n v="1859107"/>
    <d v="2024-10-08T00:00:00"/>
    <m/>
    <n v="277.10000000000002"/>
    <d v="2024-11-07T00:00:00"/>
    <m/>
    <m/>
    <s v="Certificado e-CPF A3 em token - 36 meses Gov"/>
    <n v="263.8"/>
    <m/>
    <x v="21"/>
    <m/>
    <m/>
    <m/>
    <s v="2 - FATURADO"/>
    <n v="204"/>
    <x v="1"/>
    <x v="1"/>
    <m/>
  </r>
  <r>
    <x v="1335"/>
    <s v="46.374.500/0118-03"/>
    <s v="NF SERVICOS E_GOV"/>
    <n v="172609"/>
    <d v="2024-11-18T00:00:00"/>
    <n v="1875624"/>
    <d v="2024-11-18T00:00:00"/>
    <m/>
    <n v="277.10000000000002"/>
    <d v="2024-12-18T00:00:00"/>
    <m/>
    <m/>
    <s v="Certificado e-CPF A3 em token - 36 meses Gov"/>
    <n v="263.8"/>
    <m/>
    <x v="21"/>
    <m/>
    <m/>
    <m/>
    <s v="2 - FATURADO"/>
    <n v="163"/>
    <x v="2"/>
    <x v="1"/>
    <m/>
  </r>
  <r>
    <x v="1335"/>
    <s v="46.374.500/0118-03"/>
    <s v="NF SERVICOS E_GOV"/>
    <n v="174223"/>
    <d v="2024-12-06T00:00:00"/>
    <n v="1890211"/>
    <d v="2024-12-09T00:00:00"/>
    <m/>
    <n v="277.10000000000002"/>
    <d v="2025-01-05T00:00:00"/>
    <m/>
    <m/>
    <s v="Certificado e-CPF A3 em token - 36 meses Gov"/>
    <n v="263.8"/>
    <m/>
    <x v="21"/>
    <m/>
    <m/>
    <m/>
    <s v="2 - FATURADO"/>
    <n v="145"/>
    <x v="3"/>
    <x v="1"/>
    <m/>
  </r>
  <r>
    <x v="1335"/>
    <s v="46.374.500/0118-03"/>
    <s v="NF SERVICOS E_GOV"/>
    <n v="178321"/>
    <d v="2025-01-20T00:00:00"/>
    <n v="1907260"/>
    <d v="2025-01-20T00:00:00"/>
    <m/>
    <n v="277.10000000000002"/>
    <d v="2025-02-19T00:00:00"/>
    <m/>
    <m/>
    <s v="Certificado e-CPF A3 em token - 36 meses Gov"/>
    <n v="263.8"/>
    <m/>
    <x v="21"/>
    <m/>
    <m/>
    <m/>
    <s v="2 - FATURADO"/>
    <n v="100"/>
    <x v="6"/>
    <x v="1"/>
    <m/>
  </r>
  <r>
    <x v="1335"/>
    <s v="46.374.500/0118-03"/>
    <s v="NF SERVICOS E_GOV"/>
    <n v="184496"/>
    <d v="2025-04-23T00:00:00"/>
    <n v="1952251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7"/>
    <x v="7"/>
    <x v="1"/>
    <m/>
  </r>
  <r>
    <x v="1335"/>
    <s v="46.374.500/0118-03"/>
    <s v="NF SERVICOS E_GOV"/>
    <n v="184583"/>
    <d v="2025-04-24T00:00:00"/>
    <n v="1952338"/>
    <d v="2025-04-24T00:00:00"/>
    <m/>
    <n v="277.10000000000002"/>
    <d v="2025-05-24T00:00:00"/>
    <m/>
    <m/>
    <s v="Certificado e-CPF A3 em token - 36 meses Gov"/>
    <n v="263.8"/>
    <m/>
    <x v="0"/>
    <m/>
    <m/>
    <m/>
    <s v="2 - FATURADO"/>
    <n v="6"/>
    <x v="7"/>
    <x v="1"/>
    <m/>
  </r>
  <r>
    <x v="1335"/>
    <s v="46.374.500/0125-24"/>
    <s v="NF SERVICOS KIT"/>
    <n v="39380"/>
    <d v="2021-11-30T00:00:00"/>
    <n v="43669"/>
    <d v="2021-12-08T00:00:00"/>
    <m/>
    <n v="337.5"/>
    <d v="2022-01-07T00:00:00"/>
    <m/>
    <m/>
    <s v="Certificado e-CPF A3 (renovação) - 36 meses Gov"/>
    <n v="337.5"/>
    <m/>
    <x v="22"/>
    <m/>
    <m/>
    <m/>
    <s v="2 - FATURADO"/>
    <n v="1239"/>
    <x v="4"/>
    <x v="1"/>
    <m/>
  </r>
  <r>
    <x v="1335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0"/>
    <m/>
    <m/>
    <m/>
    <s v="2 - FATURADO"/>
    <n v="1108"/>
    <x v="4"/>
    <x v="1"/>
    <m/>
  </r>
  <r>
    <x v="1335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5"/>
    <m/>
    <m/>
    <m/>
    <s v="2 - FATURADO"/>
    <n v="1108"/>
    <x v="4"/>
    <x v="1"/>
    <m/>
  </r>
  <r>
    <x v="1335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0"/>
    <m/>
    <m/>
    <m/>
    <s v="2 - FATURADO"/>
    <n v="1108"/>
    <x v="4"/>
    <x v="1"/>
    <m/>
  </r>
  <r>
    <x v="1335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0"/>
    <m/>
    <m/>
    <m/>
    <s v="2 - FATURADO"/>
    <n v="986"/>
    <x v="4"/>
    <x v="1"/>
    <m/>
  </r>
  <r>
    <x v="1335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0"/>
    <m/>
    <m/>
    <m/>
    <s v="2 - FATURADO"/>
    <n v="975"/>
    <x v="4"/>
    <x v="1"/>
    <m/>
  </r>
  <r>
    <x v="1335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959"/>
    <x v="4"/>
    <x v="1"/>
    <m/>
  </r>
  <r>
    <x v="1335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0"/>
    <m/>
    <m/>
    <m/>
    <s v="2 - FATURADO"/>
    <n v="929"/>
    <x v="4"/>
    <x v="1"/>
    <m/>
  </r>
  <r>
    <x v="1335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041"/>
    <x v="4"/>
    <x v="1"/>
    <m/>
  </r>
  <r>
    <x v="1335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041"/>
    <x v="4"/>
    <x v="1"/>
    <m/>
  </r>
  <r>
    <x v="1335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0"/>
    <m/>
    <m/>
    <m/>
    <s v="2 - FATURADO"/>
    <n v="1015"/>
    <x v="4"/>
    <x v="1"/>
    <m/>
  </r>
  <r>
    <x v="1335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6"/>
    <s v="Nº 19/2021"/>
    <s v="024.00005769/2023-31"/>
    <s v="PD-PRC-2022/00537  359.00000422/2024-00 APPS/ITO"/>
    <s v="2 - FATURADO"/>
    <n v="811"/>
    <x v="4"/>
    <x v="0"/>
    <m/>
  </r>
  <r>
    <x v="1335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6"/>
    <s v="Nº 19/2021"/>
    <s v="024.00005769/2023-31"/>
    <s v="PD-PRC-2022/00537  359.00000422/2024-00 APPS/ITO"/>
    <s v="2 - FATURADO"/>
    <n v="811"/>
    <x v="4"/>
    <x v="0"/>
    <m/>
  </r>
  <r>
    <x v="1335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6"/>
    <s v="Nº 19/2021"/>
    <s v="024.00005769/2023-31"/>
    <s v="PD-PRC-2022/00537  359.00000422/2024-00 APPS/ITO"/>
    <s v="2 - FATURADO"/>
    <n v="730"/>
    <x v="4"/>
    <x v="0"/>
    <m/>
  </r>
  <r>
    <x v="1335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6"/>
    <s v="Nº 19/2021"/>
    <s v="024.00005769/2023-31"/>
    <s v="PD-PRC-2022/00537  359.00000422/2024-00 APPS/ITO"/>
    <s v="2 - FATURADO"/>
    <n v="730"/>
    <x v="4"/>
    <x v="0"/>
    <m/>
  </r>
  <r>
    <x v="1335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6"/>
    <s v="Nº 19/2021"/>
    <s v="024.00005769/2023-31"/>
    <s v="PD-PRC-2022/00537  359.00000422/2024-00 APPS/ITO"/>
    <s v="2 - FATURADO"/>
    <n v="730"/>
    <x v="4"/>
    <x v="0"/>
    <m/>
  </r>
  <r>
    <x v="1335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6"/>
    <s v="Nº 19/2021"/>
    <s v="024.00005769/2023-31"/>
    <s v="PD-PRC-2022/00537  359.00000422/2024-00 APPS/ITO"/>
    <s v="2 - FATURADO"/>
    <n v="730"/>
    <x v="4"/>
    <x v="0"/>
    <m/>
  </r>
  <r>
    <x v="1335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20"/>
    <m/>
    <m/>
    <m/>
    <s v="2 - FATURADO"/>
    <n v="378"/>
    <x v="4"/>
    <x v="1"/>
    <m/>
  </r>
  <r>
    <x v="1335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20"/>
    <m/>
    <m/>
    <m/>
    <s v="2 - FATURADO"/>
    <n v="372"/>
    <x v="4"/>
    <x v="1"/>
    <m/>
  </r>
  <r>
    <x v="1335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6"/>
    <m/>
    <m/>
    <m/>
    <s v="2 - FATURADO"/>
    <n v="246"/>
    <x v="1"/>
    <x v="1"/>
    <m/>
  </r>
  <r>
    <x v="1335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6"/>
    <s v="Nº 19/2021"/>
    <s v="024.00005769/2023-31"/>
    <s v="PD-PRC-2022/00537  359.00000422/2024-00 APPS/ITO"/>
    <s v="2 - FATURADO"/>
    <n v="156"/>
    <x v="2"/>
    <x v="0"/>
    <m/>
  </r>
  <r>
    <x v="1335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6"/>
    <s v="Nº 19/2021"/>
    <s v="024.00005769/2023-31"/>
    <s v="PD-PRC-2022/00537  359.00000422/2024-00 APPS/ITO"/>
    <s v="2 - FATURADO"/>
    <n v="153"/>
    <x v="2"/>
    <x v="0"/>
    <m/>
  </r>
  <r>
    <x v="1335"/>
    <s v="46.374.500/0252-60"/>
    <s v="NF SERVICOS"/>
    <n v="173659"/>
    <d v="2024-11-29T00:00:00"/>
    <n v="1876674"/>
    <d v="2024-11-29T00:00:00"/>
    <d v="2024-09-01T00:00:00"/>
    <n v="2418.06"/>
    <d v="2025-06-16T00:00:00"/>
    <s v="E0240141"/>
    <s v="PD024092"/>
    <s v="AMBIENTE HOSPEDAGEM DOS SISTEMAS LEGADOS"/>
    <n v="2301.9899999999998"/>
    <d v="2024-09-01T00:00:00"/>
    <x v="21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26"/>
    <s v="16/2021"/>
    <s v="SEI 024.00010718/2023-21"/>
    <s v="PD-PRC-2021/02588   359.00007837/2023-15 APPS"/>
    <s v="2 - FATURADO"/>
    <n v="151"/>
    <x v="2"/>
    <x v="0"/>
    <m/>
  </r>
  <r>
    <x v="1335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26"/>
    <s v="16/2021"/>
    <s v="SEI 024.00010718/2023-21"/>
    <s v="PD-PRC-2021/02588   359.00007837/2023-15 - ITO"/>
    <s v="2 - FATURADO"/>
    <n v="148"/>
    <x v="3"/>
    <x v="0"/>
    <m/>
  </r>
  <r>
    <x v="1335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26"/>
    <s v="16/2021"/>
    <s v="SEI 024.00010718/2023-21"/>
    <s v="PD-PRC-2021/02588  359.00007837/2023-15  - ITO"/>
    <s v="2 - FATURADO"/>
    <n v="148"/>
    <x v="3"/>
    <x v="0"/>
    <m/>
  </r>
  <r>
    <x v="1335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26"/>
    <s v="16/2021"/>
    <s v="SEI 024.00010718/2023-21"/>
    <s v="PD-PRC-2021/02588   359.00007837/2023-15 - ITO"/>
    <s v="2 - FATURADO"/>
    <n v="148"/>
    <x v="3"/>
    <x v="0"/>
    <m/>
  </r>
  <r>
    <x v="1335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26"/>
    <s v="16/2021"/>
    <s v="SEI 024.00010718/2023-21"/>
    <s v="PD-PRC-2021/02588  359.00007837/2023-15 ITO"/>
    <s v="2 - FATURADO"/>
    <n v="148"/>
    <x v="3"/>
    <x v="0"/>
    <m/>
  </r>
  <r>
    <x v="1335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26"/>
    <s v="16/2021"/>
    <s v="SEI 024.00010718/2023-21"/>
    <s v="PD-PRC-2021/02588  359.00007837/2023-15 ITO"/>
    <s v="2 - FATURADO"/>
    <n v="148"/>
    <x v="3"/>
    <x v="0"/>
    <m/>
  </r>
  <r>
    <x v="1335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26"/>
    <s v="16/2021"/>
    <s v="SEI 024.00010718/2023-21"/>
    <s v="PD-PRC-2021/02588  359.00007837/2023-15 ITO"/>
    <s v="2 - FATURADO"/>
    <n v="148"/>
    <x v="3"/>
    <x v="0"/>
    <m/>
  </r>
  <r>
    <x v="1335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26"/>
    <s v="16/2021"/>
    <s v="SEI 024.00010718/2023-21"/>
    <s v="PD-PRC-2021/02588  359.00007837/2023-15 ITO"/>
    <s v="2 - FATURADO"/>
    <n v="148"/>
    <x v="3"/>
    <x v="0"/>
    <m/>
  </r>
  <r>
    <x v="1335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26"/>
    <s v="16/2021"/>
    <s v="SEI 024.00010718/2023-21"/>
    <s v="PD-PRC-2021/02588  359.00007837/2023-15 -APPS/ITO"/>
    <s v="2 - FATURADO"/>
    <n v="148"/>
    <x v="3"/>
    <x v="0"/>
    <m/>
  </r>
  <r>
    <x v="1335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26"/>
    <s v="16/2021"/>
    <s v="SEI 024.00010718/2023-21"/>
    <s v="PD-PRC-2021/02588  359.00007837/2023-15 -APPS/ITO"/>
    <s v="2 - FATURADO"/>
    <n v="148"/>
    <x v="3"/>
    <x v="0"/>
    <m/>
  </r>
  <r>
    <x v="1335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26"/>
    <s v="16/2021"/>
    <s v="SEI 024.00010718/2023-21"/>
    <s v="PD-PRC-2021/02588 -  359.00007837/2023-15  APPS"/>
    <s v="2 - FATURADO"/>
    <n v="147"/>
    <x v="3"/>
    <x v="0"/>
    <m/>
  </r>
  <r>
    <x v="1335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26"/>
    <s v="16/2021"/>
    <s v="SEI 024.00010718/2023-21"/>
    <s v="PD-PRC-2021/02588-  359.00007837/2023-15 APPS/ITO"/>
    <s v="2 - FATURADO"/>
    <n v="147"/>
    <x v="3"/>
    <x v="0"/>
    <m/>
  </r>
  <r>
    <x v="1335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26"/>
    <s v="16/2021"/>
    <s v="SEI 024.00010718/2023-21"/>
    <s v="PD-PRC-2021/02588-  359.00007837/2023-15 APPS/ITO"/>
    <s v="2 - FATURADO"/>
    <n v="147"/>
    <x v="3"/>
    <x v="0"/>
    <m/>
  </r>
  <r>
    <x v="1335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26"/>
    <s v="16/2021"/>
    <s v="SEI 024.00010718/2023-21"/>
    <s v="PD-PRC-2021/02588-  359.00007837/2023-15 APPS/ITO"/>
    <s v="2 - FATURADO"/>
    <n v="147"/>
    <x v="3"/>
    <x v="0"/>
    <m/>
  </r>
  <r>
    <x v="1335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26"/>
    <s v="16/2021"/>
    <s v="SEI 024.00010718/2023-21"/>
    <s v="PD-PRC-2021/02588-  359.00007837/2023-15 APPS/ITO"/>
    <s v="2 - FATURADO"/>
    <n v="147"/>
    <x v="3"/>
    <x v="0"/>
    <m/>
  </r>
  <r>
    <x v="1335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26"/>
    <s v="16/2021"/>
    <s v="SEI 024.00010718/2023-21"/>
    <s v="PD-PRC-2021/02588-  359.00007837/2023-15 APPS/ITO"/>
    <s v="2 - FATURADO"/>
    <n v="147"/>
    <x v="3"/>
    <x v="0"/>
    <m/>
  </r>
  <r>
    <x v="1335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26"/>
    <s v="16/2021"/>
    <s v="SEI 024.00010718/2023-21"/>
    <s v="PD-PRC-2021/02588  359.00007837/2023-15 APPS/ITO"/>
    <s v="2 - FATURADO"/>
    <n v="147"/>
    <x v="3"/>
    <x v="0"/>
    <m/>
  </r>
  <r>
    <x v="1335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26"/>
    <s v="16/2021"/>
    <s v="SEI 024.00010718/2023-21"/>
    <s v="PD-PRC-2021/02588   359.00007837/2023-15 APPS/ITO"/>
    <s v="2 - FATURADO"/>
    <n v="146"/>
    <x v="3"/>
    <x v="0"/>
    <m/>
  </r>
  <r>
    <x v="1335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26"/>
    <s v="16/2021"/>
    <s v="SEI 024.00010718/2023-21"/>
    <s v="PD-PRC-2021/02588   359.00007837/2023-15 APPS/ITO"/>
    <s v="2 - FATURADO"/>
    <n v="148"/>
    <x v="3"/>
    <x v="0"/>
    <m/>
  </r>
  <r>
    <x v="1335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26"/>
    <s v="16/2021"/>
    <s v="SEI 024.00010718/2023-21"/>
    <s v="PD-PRC-2021/02588  359.00007837/2023-15  APPS/ITO"/>
    <s v="2 - FATURADO"/>
    <n v="148"/>
    <x v="3"/>
    <x v="0"/>
    <m/>
  </r>
  <r>
    <x v="1335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26"/>
    <s v="16/2021"/>
    <s v="SEI 024.00010718/2023-21"/>
    <s v="PD-PRC-2021/02588  359.00007837/2023-15 APPS/ITO"/>
    <s v="2 - FATURADO"/>
    <n v="148"/>
    <x v="3"/>
    <x v="0"/>
    <m/>
  </r>
  <r>
    <x v="1335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26"/>
    <s v="16/2021"/>
    <s v="SEI 024.00010718/2023-21"/>
    <s v="PD-PRC-2021/02588  359.00007837/2023-15 APPS/ITO"/>
    <s v="2 - FATURADO"/>
    <n v="148"/>
    <x v="3"/>
    <x v="0"/>
    <m/>
  </r>
  <r>
    <x v="1335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26"/>
    <s v="16/2021"/>
    <s v="SEI 024.00010718/2023-21"/>
    <s v="PD-PRC-2021/02588-  359.00007837/2023-15 APPS/ITO"/>
    <s v="2 - FATURADO"/>
    <n v="132"/>
    <x v="3"/>
    <x v="0"/>
    <m/>
  </r>
  <r>
    <x v="1335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26"/>
    <s v="16/2021"/>
    <s v="SEI 024.00010718/2023-21"/>
    <s v="PD-PRC-2021/02588-  359.00007837/2023-15 APPS/ITO"/>
    <s v="2 - FATURADO"/>
    <n v="132"/>
    <x v="3"/>
    <x v="0"/>
    <m/>
  </r>
  <r>
    <x v="1335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6"/>
    <s v="Nº 19/2021"/>
    <s v="024.00005769/2023-31"/>
    <s v="PD-PRC-2022/00537  359.00000422/2024-00 APPS/ITO"/>
    <s v="2 - FATURADO"/>
    <n v="124"/>
    <x v="3"/>
    <x v="0"/>
    <m/>
  </r>
  <r>
    <x v="1335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6"/>
    <s v="Nº 19/2021"/>
    <s v="024.00005769/2023-31"/>
    <s v="PD-PRC-2022/00537  359.00000422/2024-00 APPS/ITO"/>
    <s v="2 - FATURADO"/>
    <n v="124"/>
    <x v="3"/>
    <x v="0"/>
    <m/>
  </r>
  <r>
    <x v="1335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6"/>
    <s v="Nº 19/2021"/>
    <s v="024.00005769/2023-31"/>
    <s v="PD-PRC-2022/00537  359.00000422/2024-00 APPS/ITO"/>
    <s v="2 - FATURADO"/>
    <n v="124"/>
    <x v="3"/>
    <x v="0"/>
    <m/>
  </r>
  <r>
    <x v="1335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6"/>
    <s v="Nº 19/2021"/>
    <s v="024.00005769/2023-31"/>
    <s v="PD-PRC-2022/00537  359.00000422/2024-00 APPS/ITO"/>
    <s v="2 - FATURADO"/>
    <n v="124"/>
    <x v="3"/>
    <x v="0"/>
    <m/>
  </r>
  <r>
    <x v="1335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26"/>
    <s v="16/2021"/>
    <s v="SEI 024.00010718/2023-21"/>
    <s v="PD-PRC-2021/02588-  359.00007837/2023-15 APPS/ITO"/>
    <s v="2 - FATURADO"/>
    <n v="121"/>
    <x v="3"/>
    <x v="0"/>
    <m/>
  </r>
  <r>
    <x v="1335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26"/>
    <s v="16/2021"/>
    <s v="SEI 024.00010718/2023-21"/>
    <s v="PD-PRC-2021/02588-  359.00007837/2023-15 APPS/ITO"/>
    <s v="2 - FATURADO"/>
    <n v="121"/>
    <x v="3"/>
    <x v="0"/>
    <m/>
  </r>
  <r>
    <x v="1335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26"/>
    <s v="16/2021"/>
    <s v="SEI 024.00010718/2023-21"/>
    <s v="PD-PRC-2021/02588-  359.00007837/2023-15 APPS/ITO"/>
    <s v="2 - FATURADO"/>
    <n v="121"/>
    <x v="3"/>
    <x v="0"/>
    <m/>
  </r>
  <r>
    <x v="1335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26"/>
    <s v="16/2021"/>
    <s v="SEI 024.00010718/2023-21"/>
    <s v="PD-PRC-2021/02588-  359.00007837/2023-15 APPS/ITO"/>
    <s v="2 - FATURADO"/>
    <n v="121"/>
    <x v="3"/>
    <x v="0"/>
    <m/>
  </r>
  <r>
    <x v="1335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0"/>
    <s v="16/2021"/>
    <s v="SEI 024.00010718/2023-21"/>
    <s v="PD-PRC-2021/02588-  359.00007837/2023-15 APPS/ITO"/>
    <s v="2 - FATURADO"/>
    <n v="69"/>
    <x v="8"/>
    <x v="0"/>
    <m/>
  </r>
  <r>
    <x v="1335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0"/>
    <s v="16/2021"/>
    <s v="SEI 024.00010718/2023-21"/>
    <s v="PD-PRC-2021/02588-  359.00007837/2023-15 APPS/ITO"/>
    <s v="2 - FATURADO"/>
    <n v="36"/>
    <x v="5"/>
    <x v="0"/>
    <m/>
  </r>
  <r>
    <x v="1335"/>
    <s v="46.374.500/0252-60"/>
    <s v="NF SERVICOS"/>
    <n v="184676"/>
    <d v="2025-04-28T00:00:00"/>
    <n v="1952431"/>
    <d v="2025-04-28T00:00:00"/>
    <d v="2025-03-01T00:00:00"/>
    <n v="376473.37"/>
    <d v="2025-05-30T00:00:00"/>
    <s v="E0240044"/>
    <s v="PD024033"/>
    <s v="MANUTENÇÃO DO SISTEMA VACIVIDA E BIG DATA/VACINÔMETRO"/>
    <n v="358402.65"/>
    <d v="2025-03-01T00:00:00"/>
    <x v="0"/>
    <s v="52/2024"/>
    <s v="024.00124330/2023-15"/>
    <s v="359.00000832/2024-42-APPS"/>
    <s v="2 - FATURADO"/>
    <n v="1"/>
    <x v="7"/>
    <x v="0"/>
    <m/>
  </r>
  <r>
    <x v="1335"/>
    <s v="46.374.500/0252-60"/>
    <s v="NF SERVICOS"/>
    <n v="184686"/>
    <d v="2025-04-28T00:00:00"/>
    <n v="1952441"/>
    <d v="2025-04-28T00:00:00"/>
    <d v="2025-03-01T00:00:00"/>
    <n v="137031.99"/>
    <d v="2025-06-16T00:00:00"/>
    <s v="E0240045"/>
    <s v="PD024033"/>
    <s v="HOMOLOGAÇÃO E PRODUÇÃO, PLATAFORMA PAAS, RECURSOS ADICIONAIS E CERTIFICADO SSL STANDARD"/>
    <n v="130454.45"/>
    <d v="2025-03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4687"/>
    <d v="2025-04-28T00:00:00"/>
    <n v="1952442"/>
    <d v="2025-04-28T00:00:00"/>
    <d v="2025-03-01T00:00:00"/>
    <n v="384289.9"/>
    <d v="2025-06-16T00:00:00"/>
    <s v="E0240045"/>
    <s v="PD024033"/>
    <s v="HOMOLOGAÇÃO E PRODUÇÃO, PLATAFORMA PAAS, RECURSOS ADICIONAIS E CERTIFICADO SSL STANDARD"/>
    <n v="365843.98"/>
    <d v="2025-03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4688"/>
    <d v="2025-04-28T00:00:00"/>
    <n v="1952443"/>
    <d v="2025-04-28T00:00:00"/>
    <d v="2025-03-01T00:00:00"/>
    <n v="26245.53"/>
    <d v="2025-06-16T00:00:00"/>
    <s v="E0240045"/>
    <s v="PD024033"/>
    <s v="HOMOLOGAÇÃO E PRODUÇÃO, PLATAFORMA PAAS, RECURSOS ADICIONAIS E CERTIFICADO SSL STANDARD"/>
    <n v="24985.74"/>
    <d v="2025-03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0"/>
    <x v="0"/>
    <x v="0"/>
    <m/>
  </r>
  <r>
    <x v="1335"/>
    <s v="46.374.500/0252-60"/>
    <s v="NF SERVICOS"/>
    <n v="185171"/>
    <d v="2025-05-07T00:00:00"/>
    <n v="1965805"/>
    <d v="2025-05-07T00:00:00"/>
    <d v="2025-03-01T00:00:00"/>
    <n v="37614.57"/>
    <d v="2025-06-06T00:00:00"/>
    <s v="E0240141"/>
    <s v="PD024092"/>
    <s v="AMBIENTE HOSPEDAGEM DOS SISTEMAS LEGADOS"/>
    <n v="35809.07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2"/>
    <d v="2025-05-07T00:00:00"/>
    <n v="1965806"/>
    <d v="2025-05-07T00:00:00"/>
    <d v="2025-03-01T00:00:00"/>
    <n v="14390.74"/>
    <d v="2025-06-06T00:00:00"/>
    <s v="E0240141"/>
    <s v="PD024092"/>
    <s v="AMBIENTE HOSPEDAGEM DOS SISTEMAS LEGADOS"/>
    <n v="13699.98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3"/>
    <d v="2025-05-07T00:00:00"/>
    <n v="1965807"/>
    <d v="2025-05-07T00:00:00"/>
    <d v="2025-03-01T00:00:00"/>
    <n v="121357.37"/>
    <d v="2025-06-06T00:00:00"/>
    <s v="E0240141"/>
    <s v="PD024092"/>
    <s v="AMBIENTE HOSPEDAGEM DOS SISTEMAS LEGADOS"/>
    <n v="115532.22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4"/>
    <d v="2025-05-07T00:00:00"/>
    <n v="1965808"/>
    <d v="2025-05-07T00:00:00"/>
    <d v="2025-03-01T00:00:00"/>
    <n v="4944.8100000000004"/>
    <d v="2025-06-06T00:00:00"/>
    <s v="E0240141"/>
    <s v="PD024092"/>
    <s v="AMBIENTE HOSPEDAGEM DOS SISTEMAS LEGADOS"/>
    <n v="4707.46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5"/>
    <d v="2025-05-07T00:00:00"/>
    <n v="1965809"/>
    <d v="2025-05-07T00:00:00"/>
    <d v="2025-03-01T00:00:00"/>
    <n v="53976.42"/>
    <d v="2025-06-06T00:00:00"/>
    <s v="E0240141"/>
    <s v="PD024092"/>
    <s v="AMBIENTE HOSPEDAGEM DOS SISTEMAS LEGADOS"/>
    <n v="51385.55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6"/>
    <d v="2025-05-07T00:00:00"/>
    <n v="1965810"/>
    <d v="2025-05-07T00:00:00"/>
    <d v="2025-03-01T00:00:00"/>
    <n v="116622.59"/>
    <d v="2025-06-06T00:00:00"/>
    <s v="E0240141"/>
    <s v="PD024092"/>
    <s v="AMBIENTE HOSPEDAGEM DOS SISTEMAS LEGADOS"/>
    <n v="111024.71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7"/>
    <d v="2025-05-07T00:00:00"/>
    <n v="1965811"/>
    <d v="2025-05-07T00:00:00"/>
    <d v="2025-03-01T00:00:00"/>
    <n v="146720.91"/>
    <d v="2025-06-06T00:00:00"/>
    <s v="E0240140"/>
    <s v="PD024092"/>
    <s v="AMBIENTE HOSPEDAGEM VIRTUALIZADA DOS SISTEMAS LEGADOS"/>
    <n v="139678.31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8"/>
    <d v="2025-05-07T00:00:00"/>
    <n v="1965812"/>
    <d v="2025-05-07T00:00:00"/>
    <d v="2025-03-01T00:00:00"/>
    <n v="1537419.12"/>
    <d v="2025-06-06T00:00:00"/>
    <s v="E0240139"/>
    <s v="PD024092"/>
    <s v="SUSTENTAÇÃO/MANUTENÇÃO DO SISTEMA CRH"/>
    <n v="1463623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79"/>
    <d v="2025-05-07T00:00:00"/>
    <n v="1965813"/>
    <d v="2025-05-07T00:00:00"/>
    <d v="2025-03-01T00:00:00"/>
    <n v="437173.65"/>
    <d v="2025-06-06T00:00:00"/>
    <s v="E0240139"/>
    <s v="PD024092"/>
    <s v="SUSTENTAÇÃO/MANUTENÇÃO DO SISTEMA CRH"/>
    <n v="416189.31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80"/>
    <d v="2025-05-07T00:00:00"/>
    <n v="1965814"/>
    <d v="2025-05-07T00:00:00"/>
    <d v="2025-03-01T00:00:00"/>
    <n v="32611.45"/>
    <d v="2025-06-06T00:00:00"/>
    <s v="E0240141"/>
    <s v="PD024092"/>
    <s v="AMBIENTE HOSPEDAGEM DOS SISTEMAS LEGADOS"/>
    <n v="31046.1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81"/>
    <d v="2025-05-07T00:00:00"/>
    <n v="1965815"/>
    <d v="2025-05-07T00:00:00"/>
    <d v="2025-03-01T00:00:00"/>
    <n v="32738.43"/>
    <d v="2025-06-06T00:00:00"/>
    <s v="E0240141"/>
    <s v="PD024092"/>
    <s v="AMBIENTE HOSPEDAGEM DOS SISTEMAS LEGADOS"/>
    <n v="31166.99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82"/>
    <d v="2025-05-07T00:00:00"/>
    <n v="1965816"/>
    <d v="2025-05-07T00:00:00"/>
    <d v="2025-03-01T00:00:00"/>
    <n v="13356.86"/>
    <d v="2025-06-06T00:00:00"/>
    <s v="E0240141"/>
    <s v="PD024092"/>
    <s v="AMBIENTE HOSPEDAGEM DOS SISTEMAS LEGADOS"/>
    <n v="12715.73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5183"/>
    <d v="2025-05-07T00:00:00"/>
    <n v="1965817"/>
    <d v="2025-05-07T00:00:00"/>
    <d v="2025-03-01T00:00:00"/>
    <n v="42628.99"/>
    <d v="2025-06-06T00:00:00"/>
    <s v="E0240141"/>
    <s v="PD024092"/>
    <s v="AMBIENTE HOSPEDAGEM DOS SISTEMAS LEGADOS"/>
    <n v="40582.800000000003"/>
    <d v="2025-03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 E_GOV"/>
    <n v="185464"/>
    <d v="2025-05-12T00:00:00"/>
    <n v="1966098"/>
    <d v="2025-05-12T00:00:00"/>
    <m/>
    <n v="109.89"/>
    <d v="2025-06-11T00:00:00"/>
    <m/>
    <m/>
    <s v="Certificado e-CPF A3 (renovação) - 36 meses Gov"/>
    <n v="104.62"/>
    <m/>
    <x v="0"/>
    <m/>
    <m/>
    <m/>
    <s v="2 - FATURADO"/>
    <n v="0"/>
    <x v="0"/>
    <x v="1"/>
    <m/>
  </r>
  <r>
    <x v="1335"/>
    <s v="46.374.500/0252-60"/>
    <s v="NF SERVICOS E_GOV"/>
    <n v="185465"/>
    <d v="2025-05-12T00:00:00"/>
    <n v="1966099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35"/>
    <s v="46.374.500/0252-60"/>
    <s v="NF SERVICOS E_GOV"/>
    <n v="185466"/>
    <d v="2025-05-12T00:00:00"/>
    <n v="1966100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35"/>
    <s v="46.374.500/0252-60"/>
    <s v="NF SERVICOS E_GOV"/>
    <n v="185478"/>
    <d v="2025-05-12T00:00:00"/>
    <n v="1966112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35"/>
    <s v="46.374.500/0252-60"/>
    <s v="NF SERVICOS"/>
    <n v="186032"/>
    <d v="2025-05-15T00:00:00"/>
    <n v="1966666"/>
    <d v="2025-05-15T00:00:00"/>
    <d v="2025-04-01T00:00:00"/>
    <n v="1240476.3600000001"/>
    <d v="2025-06-14T00:00:00"/>
    <s v="E0230491"/>
    <s v="PD023401"/>
    <s v="PLATAFORMA PAAS E OFFICE PLUS"/>
    <n v="1180933.49"/>
    <d v="2025-04-01T00:00:00"/>
    <x v="0"/>
    <s v="64/2024"/>
    <s v="024.00017798/2024-27"/>
    <s v="359.00000200/2024-89-ITO"/>
    <s v="2 - FATURADO"/>
    <n v="0"/>
    <x v="0"/>
    <x v="0"/>
    <m/>
  </r>
  <r>
    <x v="1335"/>
    <s v="46.374.500/0252-60"/>
    <s v="NF SERVICOS"/>
    <n v="186033"/>
    <d v="2025-05-15T00:00:00"/>
    <n v="1966667"/>
    <d v="2025-05-15T00:00:00"/>
    <d v="2025-04-01T00:00:00"/>
    <n v="9157.18"/>
    <d v="2025-06-14T00:00:00"/>
    <s v="E0230491"/>
    <s v="PD023401"/>
    <s v="PLATAFORMA PAAS E OFFICE PLUS"/>
    <n v="8717.64"/>
    <d v="2025-04-01T00:00:00"/>
    <x v="0"/>
    <s v="64/2024"/>
    <s v="024.00017798/2024-27"/>
    <s v="359.00000200/2024-89-ITO"/>
    <s v="2 - FATURADO"/>
    <n v="0"/>
    <x v="0"/>
    <x v="0"/>
    <m/>
  </r>
  <r>
    <x v="1335"/>
    <s v="46.374.500/0252-60"/>
    <s v="NFS INSS RET"/>
    <n v="186065"/>
    <d v="2025-05-15T00:00:00"/>
    <n v="1966699"/>
    <d v="2025-05-15T00:00:00"/>
    <d v="2025-04-01T00:00:00"/>
    <n v="60219.040000000001"/>
    <d v="2025-06-14T00:00:00"/>
    <s v="E0230480"/>
    <s v="PD023390"/>
    <s v="SUSTENTAÇÃO E DESENVOLVIMENTO"/>
    <n v="50704.43"/>
    <d v="2025-04-01T00:00:00"/>
    <x v="0"/>
    <s v="70/2024"/>
    <s v="024.00124324/2023-50"/>
    <s v="359.00000234/2024-73-ITO/APPS"/>
    <s v="2 - FATURADO"/>
    <n v="0"/>
    <x v="0"/>
    <x v="0"/>
    <m/>
  </r>
  <r>
    <x v="1335"/>
    <s v="46.374.500/0252-60"/>
    <s v="NF SERVICOS"/>
    <n v="186066"/>
    <d v="2025-05-15T00:00:00"/>
    <n v="1966700"/>
    <d v="2025-05-15T00:00:00"/>
    <d v="2025-04-01T00:00:00"/>
    <n v="9853.06"/>
    <d v="2025-06-14T00:00:00"/>
    <s v="E0230476"/>
    <s v="PD023390"/>
    <s v="INFRA ESTRUTURA DO BI EM NUVEM E PROCESSAMENTO EM MIPS"/>
    <n v="9380.11"/>
    <d v="2025-04-01T00:00:00"/>
    <x v="0"/>
    <s v="70/2024"/>
    <s v="024.00124324/2023-50"/>
    <s v="359.00000234/2024-73-ITO/APPS"/>
    <s v="2 - FATURADO"/>
    <n v="0"/>
    <x v="0"/>
    <x v="0"/>
    <m/>
  </r>
  <r>
    <x v="1335"/>
    <s v="46.374.500/0252-60"/>
    <s v="NFS INSS RET"/>
    <n v="186067"/>
    <d v="2025-05-15T00:00:00"/>
    <n v="1966701"/>
    <d v="2025-05-15T00:00:00"/>
    <d v="2025-04-01T00:00:00"/>
    <n v="150260.31"/>
    <d v="2025-06-14T00:00:00"/>
    <s v="E0230475"/>
    <s v="PD023390"/>
    <s v="FOLHA DE PAGAMENTO, INFRA ESTRUTURA E BI EM NUVEM, SUSTENTAÇÃO E DESENVOLVIMENTO"/>
    <n v="126519.18"/>
    <d v="2025-04-01T00:00:00"/>
    <x v="0"/>
    <s v="70/2024"/>
    <s v="024.00124324/2023-50"/>
    <s v="359.00000234/2024-73-ITO/APPS"/>
    <s v="2 - FATURADO"/>
    <n v="0"/>
    <x v="0"/>
    <x v="0"/>
    <m/>
  </r>
  <r>
    <x v="1335"/>
    <s v="46.374.500/0252-60"/>
    <s v="NF SERVICOS"/>
    <n v="186108"/>
    <d v="2025-05-15T00:00:00"/>
    <n v="1966742"/>
    <d v="2025-05-15T00:00:00"/>
    <d v="2025-04-01T00:00:00"/>
    <n v="6045.45"/>
    <d v="2025-06-14T00:00:00"/>
    <s v="E0240323"/>
    <s v="PD024205"/>
    <s v="SISTEMA DE  GESTÃO INTEGRADO DE RECURSOS HUMANOS  PARA  A SECRETARIA  DA SAUDE"/>
    <n v="5755.27"/>
    <d v="2025-04-01T00:00:00"/>
    <x v="0"/>
    <s v="69/2024"/>
    <s v="024.00062785/2024-11"/>
    <s v="359.00002903/2024-41  ITO"/>
    <s v="2 - FATURADO"/>
    <n v="0"/>
    <x v="0"/>
    <x v="0"/>
    <m/>
  </r>
  <r>
    <x v="1335"/>
    <s v="46.374.500/0252-60"/>
    <s v="NF SERVICOS"/>
    <n v="186109"/>
    <d v="2025-05-15T00:00:00"/>
    <n v="1966743"/>
    <d v="2025-05-15T00:00:00"/>
    <d v="2025-04-01T00:00:00"/>
    <n v="595335.18000000005"/>
    <d v="2025-06-14T00:00:00"/>
    <s v="E0240323"/>
    <s v="PD024205"/>
    <s v="SISTEMA DE  GESTÃO INTEGRADO DE RECURSOS HUMANOS  PARA  A SECRETARIA  DA SAUDE"/>
    <n v="566759.09"/>
    <d v="2025-04-01T00:00:00"/>
    <x v="0"/>
    <s v="69/2024"/>
    <s v="024.00062785/2024-11"/>
    <s v="359.00002903/2024-41  ITO"/>
    <s v="2 - FATURADO"/>
    <n v="0"/>
    <x v="0"/>
    <x v="0"/>
    <m/>
  </r>
  <r>
    <x v="1335"/>
    <s v="46.374.500/0252-60"/>
    <s v="NF SERVICOS"/>
    <n v="186382"/>
    <d v="2025-05-19T00:00:00"/>
    <n v="1967016"/>
    <d v="2025-05-19T00:00:00"/>
    <d v="2025-04-01T00:00:00"/>
    <n v="41010"/>
    <d v="2025-06-18T00:00:00"/>
    <s v="E0230515"/>
    <s v="PD023417"/>
    <s v="SAM PATRIMONIO"/>
    <n v="39041.519999999997"/>
    <d v="2025-04-01T00:00:00"/>
    <x v="0"/>
    <s v="30/2024"/>
    <s v="024.00018074/2024-09"/>
    <s v="359.00000231/2024-30-APPS"/>
    <s v="2 - FATURADO"/>
    <n v="0"/>
    <x v="0"/>
    <x v="0"/>
    <m/>
  </r>
  <r>
    <x v="1335"/>
    <s v="46.374.500/0252-60"/>
    <s v="NF SERVICOS"/>
    <n v="186398"/>
    <d v="2025-05-19T00:00:00"/>
    <n v="1967032"/>
    <d v="2025-05-19T00:00:00"/>
    <d v="2025-04-01T00:00:00"/>
    <n v="53128.43"/>
    <d v="2025-06-18T00:00:00"/>
    <s v="E0240023"/>
    <s v="PD024018"/>
    <s v="OUTSOURCING, SERVIÇO DE SUPORTE TECNICO CONTINUO"/>
    <n v="50578.27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05"/>
    <d v="2025-05-19T00:00:00"/>
    <n v="1967039"/>
    <d v="2025-05-19T00:00:00"/>
    <d v="2025-04-01T00:00:00"/>
    <n v="951.28"/>
    <d v="2025-06-18T00:00:00"/>
    <s v="E0240023"/>
    <s v="PD024018"/>
    <s v="OUTSOURCING, SERVIÇO DE SUPORTE TECNICO CONTINUO"/>
    <n v="905.62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06"/>
    <d v="2025-05-19T00:00:00"/>
    <n v="1967040"/>
    <d v="2025-05-19T00:00:00"/>
    <d v="2025-04-01T00:00:00"/>
    <n v="112817.5"/>
    <d v="2025-06-18T00:00:00"/>
    <s v="E0240023"/>
    <s v="PD024018"/>
    <s v="OUTSOURCING, SERVIÇO DE SUPORTE TECNICO CONTINUO"/>
    <n v="107402.26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77"/>
    <d v="2025-05-19T00:00:00"/>
    <n v="1967111"/>
    <d v="2025-05-19T00:00:00"/>
    <d v="2025-04-01T00:00:00"/>
    <n v="11435.54"/>
    <d v="2025-06-18T00:00:00"/>
    <s v="E0240023"/>
    <s v="PD024018"/>
    <s v="OUTSOURCING, SERVIÇO DE SUPORTE TECNICO CONTINUO"/>
    <n v="10886.63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78"/>
    <d v="2025-05-19T00:00:00"/>
    <n v="1967112"/>
    <d v="2025-05-19T00:00:00"/>
    <d v="2025-04-01T00:00:00"/>
    <n v="12177.45"/>
    <d v="2025-06-18T00:00:00"/>
    <s v="E0240023"/>
    <s v="PD024018"/>
    <s v="OUTSOURCING, SERVIÇO DE SUPORTE TECNICO CONTINUO"/>
    <n v="11592.93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79"/>
    <d v="2025-05-19T00:00:00"/>
    <n v="1967113"/>
    <d v="2025-05-19T00:00:00"/>
    <d v="2025-04-01T00:00:00"/>
    <n v="1901539.6"/>
    <d v="2025-06-18T00:00:00"/>
    <s v="E0240023"/>
    <s v="PD024018"/>
    <s v="OUTSOURCING, SERVIÇO DE SUPORTE TECNICO CONTINUO"/>
    <n v="1810265.7"/>
    <d v="2025-04-01T00:00:00"/>
    <x v="0"/>
    <s v="19/2024"/>
    <s v="024.00124341/2023-97"/>
    <s v="359.00000241/2024-75  ITO"/>
    <s v="2 - FATURADO"/>
    <n v="0"/>
    <x v="0"/>
    <x v="0"/>
    <m/>
  </r>
  <r>
    <x v="1335"/>
    <s v="46.374.500/0252-60"/>
    <s v="NF SERVICOS"/>
    <n v="186482"/>
    <d v="2025-05-19T00:00:00"/>
    <n v="1967116"/>
    <d v="2025-05-19T00:00:00"/>
    <d v="2025-04-01T00:00:00"/>
    <n v="112139.6"/>
    <d v="2025-06-18T00:00:00"/>
    <s v="E0230567"/>
    <s v="PD023454"/>
    <s v="MANUTENÇÃO DO SISTEMA S4SP"/>
    <n v="106756.9"/>
    <d v="2025-04-01T00:00:00"/>
    <x v="0"/>
    <s v="63/2024"/>
    <s v="024.00062901/2024-93"/>
    <s v="359.00001371/2024-25 APPS"/>
    <s v="2 - FATURADO"/>
    <n v="0"/>
    <x v="0"/>
    <x v="0"/>
    <m/>
  </r>
  <r>
    <x v="1335"/>
    <s v="46.374.500/0252-60"/>
    <s v="NF SERVICOS"/>
    <n v="186483"/>
    <d v="2025-05-19T00:00:00"/>
    <n v="1967117"/>
    <d v="2025-05-19T00:00:00"/>
    <d v="2025-04-01T00:00:00"/>
    <n v="123060.54"/>
    <d v="2025-06-18T00:00:00"/>
    <s v="E0230567"/>
    <s v="PD023454"/>
    <s v="MANUTENÇÃO DO SISTEMA S4SP"/>
    <n v="117153.63"/>
    <d v="2025-04-01T00:00:00"/>
    <x v="0"/>
    <s v="63/2024"/>
    <s v="024.00062901/2024-93"/>
    <s v="359.00001371/2024-25 APPS"/>
    <s v="2 - FATURADO"/>
    <n v="0"/>
    <x v="0"/>
    <x v="0"/>
    <m/>
  </r>
  <r>
    <x v="1335"/>
    <s v="46.374.500/0252-60"/>
    <s v="NF SERVICOS"/>
    <n v="186484"/>
    <d v="2025-05-19T00:00:00"/>
    <n v="1967118"/>
    <d v="2025-05-19T00:00:00"/>
    <d v="2025-04-01T00:00:00"/>
    <n v="357226.73"/>
    <d v="2025-06-18T00:00:00"/>
    <s v="E0230569"/>
    <s v="PD023454"/>
    <s v="SUPORTE TECNICO -  SISTEMA S4SP"/>
    <n v="340079.85"/>
    <d v="2025-04-01T00:00:00"/>
    <x v="0"/>
    <s v="63/2024"/>
    <s v="024.00062901/2024-93"/>
    <s v="359.00001371/2024-25 ITO"/>
    <s v="2 - FATURADO"/>
    <n v="0"/>
    <x v="0"/>
    <x v="0"/>
    <m/>
  </r>
  <r>
    <x v="1335"/>
    <s v="46.374.500/0252-60"/>
    <s v="NF SERVICOS"/>
    <n v="186485"/>
    <d v="2025-05-19T00:00:00"/>
    <n v="1967119"/>
    <d v="2025-05-19T00:00:00"/>
    <d v="2025-04-01T00:00:00"/>
    <n v="102273.05"/>
    <d v="2025-06-18T00:00:00"/>
    <s v="E0230569"/>
    <s v="PD023454"/>
    <s v="SUPORTE TECNICO -  SISTEMA S4SP"/>
    <n v="97363.94"/>
    <d v="2025-04-01T00:00:00"/>
    <x v="0"/>
    <s v="63/2024"/>
    <s v="024.00062901/2024-93"/>
    <s v="359.00001371/2024-25 ITO"/>
    <s v="2 - FATURADO"/>
    <n v="0"/>
    <x v="0"/>
    <x v="0"/>
    <m/>
  </r>
  <r>
    <x v="1335"/>
    <s v="46.374.500/0252-60"/>
    <s v="NF SERVICOS"/>
    <n v="186486"/>
    <d v="2025-05-19T00:00:00"/>
    <n v="1967120"/>
    <d v="2025-05-19T00:00:00"/>
    <d v="2025-04-01T00:00:00"/>
    <n v="301662.73"/>
    <d v="2025-06-18T00:00:00"/>
    <s v="E0230568"/>
    <s v="PD023454"/>
    <s v="AMBIENTE  DE HOSPEDAGEM DO  SISTEMA S4SP"/>
    <n v="287182.92"/>
    <d v="2025-04-01T00:00:00"/>
    <x v="0"/>
    <s v="63/2024"/>
    <s v="024.00062901/2024-93"/>
    <s v="359.00001371/2024-25 APPS/ITO"/>
    <s v="2 - FATURADO"/>
    <n v="0"/>
    <x v="0"/>
    <x v="0"/>
    <m/>
  </r>
  <r>
    <x v="1335"/>
    <s v="46.374.500/0252-60"/>
    <s v="NF SERVICOS"/>
    <n v="186487"/>
    <d v="2025-05-19T00:00:00"/>
    <n v="1967121"/>
    <d v="2025-05-19T00:00:00"/>
    <d v="2025-04-01T00:00:00"/>
    <n v="27345.55"/>
    <d v="2025-06-18T00:00:00"/>
    <s v="E0230568"/>
    <s v="PD023454"/>
    <s v="AMBIENTE  DE HOSPEDAGEM DO  SISTEMA S4SP"/>
    <n v="26032.959999999999"/>
    <d v="2025-04-01T00:00:00"/>
    <x v="0"/>
    <s v="63/2024"/>
    <s v="024.00062901/2024-93"/>
    <s v="359.00001371/2024-25 APPS/ITO"/>
    <s v="2 - FATURADO"/>
    <n v="0"/>
    <x v="0"/>
    <x v="0"/>
    <m/>
  </r>
  <r>
    <x v="1335"/>
    <s v="46.374.500/0252-60"/>
    <s v="NF SERVICOS"/>
    <n v="186488"/>
    <d v="2025-05-19T00:00:00"/>
    <n v="1967122"/>
    <d v="2025-05-19T00:00:00"/>
    <d v="2025-04-01T00:00:00"/>
    <n v="5705.55"/>
    <d v="2025-06-18T00:00:00"/>
    <s v="E0230568"/>
    <s v="PD023454"/>
    <s v="AMBIENTE  DE HOSPEDAGEM DO  SISTEMA S4SP"/>
    <n v="5431.68"/>
    <d v="2025-04-01T00:00:00"/>
    <x v="0"/>
    <s v="63/2024"/>
    <s v="024.00062901/2024-93"/>
    <s v="359.00001371/2024-25 APPS/ITO"/>
    <s v="2 - FATURADO"/>
    <n v="0"/>
    <x v="0"/>
    <x v="0"/>
    <m/>
  </r>
  <r>
    <x v="1335"/>
    <s v="46.374.500/0252-60"/>
    <s v="NF SERVICOS"/>
    <n v="186489"/>
    <d v="2025-05-19T00:00:00"/>
    <n v="1967123"/>
    <d v="2025-05-19T00:00:00"/>
    <d v="2025-04-01T00:00:00"/>
    <n v="102927.4"/>
    <d v="2025-06-18T00:00:00"/>
    <s v="E0230568"/>
    <s v="PD023454"/>
    <s v="AMBIENTE  DE HOSPEDAGEM DO  SISTEMA S4SP"/>
    <n v="97986.880000000005"/>
    <d v="2025-04-01T00:00:00"/>
    <x v="0"/>
    <s v="63/2024"/>
    <s v="024.00062901/2024-93"/>
    <s v="359.00001371/2024-25 APPS/ITO"/>
    <s v="2 - FATURADO"/>
    <n v="0"/>
    <x v="0"/>
    <x v="0"/>
    <m/>
  </r>
  <r>
    <x v="1335"/>
    <s v="46.374.500/0252-60"/>
    <s v="NF SERVICOS"/>
    <n v="186541"/>
    <d v="2025-05-21T00:00:00"/>
    <n v="1967175"/>
    <d v="2025-05-21T00:00:00"/>
    <d v="2025-04-01T00:00:00"/>
    <n v="15995.08"/>
    <d v="2025-06-20T00:00:00"/>
    <s v="E0230514"/>
    <s v="PD023416"/>
    <s v="PROGRAMA SP SEM PAPEL"/>
    <n v="15227.32"/>
    <d v="2025-04-01T00:00:00"/>
    <x v="0"/>
    <s v="41/2024"/>
    <s v="024.00124328/2023-38"/>
    <s v="359.00000470/2024-90 -ITO/APPS"/>
    <s v="2 - FATURADO"/>
    <n v="0"/>
    <x v="0"/>
    <x v="0"/>
    <m/>
  </r>
  <r>
    <x v="1335"/>
    <s v="46.374.500/0252-60"/>
    <s v="NF SERVICOS"/>
    <n v="186822"/>
    <d v="2025-05-28T00:00:00"/>
    <n v="1967456"/>
    <d v="2025-05-28T00:00:00"/>
    <d v="2025-04-01T00:00:00"/>
    <n v="20335.32"/>
    <d v="2025-06-27T00:00:00"/>
    <s v="E0240044"/>
    <s v="PD024033"/>
    <s v="MANUTENÇÃO DO SISTEMA VACIVIDA E BIG DATA/VACINÔMETRO"/>
    <n v="-0.04"/>
    <d v="2025-04-01T00:00:00"/>
    <x v="0"/>
    <s v="52/2024"/>
    <s v="024.00124330/2023-15"/>
    <s v="359.00000832/2024-42-APPS"/>
    <s v="2 - FATURADO"/>
    <n v="0"/>
    <x v="0"/>
    <x v="0"/>
    <m/>
  </r>
  <r>
    <x v="1335"/>
    <s v="46.374.500/0252-60"/>
    <s v="NF SERVICOS"/>
    <n v="186823"/>
    <d v="2025-05-28T00:00:00"/>
    <n v="1967457"/>
    <d v="2025-05-28T00:00:00"/>
    <d v="2025-04-01T00:00:00"/>
    <n v="11143.08"/>
    <d v="2025-06-27T00:00:00"/>
    <s v="E0240044"/>
    <s v="PD024033"/>
    <s v="MANUTENÇÃO DO SISTEMA VACIVIDA E BIG DATA/VACINÔMETRO"/>
    <n v="-0.05"/>
    <d v="2025-04-01T00:00:00"/>
    <x v="0"/>
    <s v="52/2024"/>
    <s v="024.00124330/2023-15"/>
    <s v="359.00000832/2024-42-APPS"/>
    <s v="2 - FATURADO"/>
    <n v="0"/>
    <x v="0"/>
    <x v="0"/>
    <m/>
  </r>
  <r>
    <x v="1335"/>
    <s v="46.374.500/0252-60"/>
    <s v="NF SERVICOS"/>
    <n v="186824"/>
    <d v="2025-05-28T00:00:00"/>
    <n v="1967458"/>
    <d v="2025-05-28T00:00:00"/>
    <d v="2025-04-01T00:00:00"/>
    <n v="5142.9399999999996"/>
    <d v="2025-06-27T00:00:00"/>
    <s v="E0240044"/>
    <s v="PD024033"/>
    <s v="MANUTENÇÃO DO SISTEMA VACIVIDA E BIG DATA/VACINÔMETRO"/>
    <n v="-0.02"/>
    <d v="2025-04-01T00:00:00"/>
    <x v="0"/>
    <s v="52/2024"/>
    <s v="024.00124330/2023-15"/>
    <s v="359.00000832/2024-42-APPS"/>
    <s v="2 - FATURADO"/>
    <n v="0"/>
    <x v="0"/>
    <x v="0"/>
    <m/>
  </r>
  <r>
    <x v="1335"/>
    <s v="46.374.500/0252-60"/>
    <s v="NF SERVICOS"/>
    <n v="186827"/>
    <d v="2025-05-28T00:00:00"/>
    <n v="1967461"/>
    <d v="2025-05-28T00:00:00"/>
    <d v="2025-04-01T00:00:00"/>
    <n v="384328.46"/>
    <d v="2025-06-27T00:00:00"/>
    <s v="E0240045"/>
    <s v="PD024033"/>
    <s v="HOMOLOGAÇÃO E PRODUÇÃO, PLATAFORMA PAAS, RECURSOS ADICIONAIS E CERTIFICADO SSL STANDARD"/>
    <n v="365880.69"/>
    <d v="2025-04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6828"/>
    <d v="2025-05-28T00:00:00"/>
    <n v="1967462"/>
    <d v="2025-05-28T00:00:00"/>
    <d v="2025-04-01T00:00:00"/>
    <n v="137031.99"/>
    <d v="2025-06-27T00:00:00"/>
    <s v="E0240045"/>
    <s v="PD024033"/>
    <s v="HOMOLOGAÇÃO E PRODUÇÃO, PLATAFORMA PAAS, RECURSOS ADICIONAIS E CERTIFICADO SSL STANDARD"/>
    <n v="130454.45"/>
    <d v="2025-04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6829"/>
    <d v="2025-05-28T00:00:00"/>
    <n v="1967463"/>
    <d v="2025-05-28T00:00:00"/>
    <d v="2025-04-01T00:00:00"/>
    <n v="26245.53"/>
    <d v="2025-06-27T00:00:00"/>
    <s v="E0240045"/>
    <s v="PD024033"/>
    <s v="HOMOLOGAÇÃO E PRODUÇÃO, PLATAFORMA PAAS, RECURSOS ADICIONAIS E CERTIFICADO SSL STANDARD"/>
    <n v="24985.74"/>
    <d v="2025-04-01T00:00:00"/>
    <x v="0"/>
    <s v="52/2024"/>
    <s v="024.00124330/2023-15"/>
    <s v="359.00000832/2024-42-ITO"/>
    <s v="2 - FATURADO"/>
    <n v="0"/>
    <x v="0"/>
    <x v="0"/>
    <m/>
  </r>
  <r>
    <x v="1335"/>
    <s v="46.374.500/0252-60"/>
    <s v="NF SERVICOS"/>
    <n v="186834"/>
    <d v="2025-05-28T00:00:00"/>
    <n v="1967468"/>
    <d v="2025-05-28T00:00:00"/>
    <d v="2025-04-01T00:00:00"/>
    <n v="1579172.19"/>
    <d v="2025-06-27T00:00:00"/>
    <s v="E0240139"/>
    <s v="PD024092"/>
    <s v="SUSTENTAÇÃO/MANUTENÇÃO DO SISTEMA CRH"/>
    <n v="1503371.92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35"/>
    <d v="2025-05-28T00:00:00"/>
    <n v="1967469"/>
    <d v="2025-05-28T00:00:00"/>
    <d v="2025-04-01T00:00:00"/>
    <n v="437173.65"/>
    <d v="2025-06-27T00:00:00"/>
    <s v="E0240139"/>
    <s v="PD024092"/>
    <s v="SUSTENTAÇÃO/MANUTENÇÃO DO SISTEMA CRH"/>
    <n v="416189.31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36"/>
    <d v="2025-05-28T00:00:00"/>
    <n v="1967470"/>
    <d v="2025-05-28T00:00:00"/>
    <d v="2025-04-01T00:00:00"/>
    <n v="147581.53"/>
    <d v="2025-06-27T00:00:00"/>
    <s v="E0240140"/>
    <s v="PD024092"/>
    <s v="AMBIENTE HOSPEDAGEM VIRTUALIZADA DOS SISTEMAS LEGADOS"/>
    <n v="140497.62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37"/>
    <d v="2025-05-28T00:00:00"/>
    <n v="1967471"/>
    <d v="2025-05-28T00:00:00"/>
    <d v="2025-04-01T00:00:00"/>
    <n v="4944.8100000000004"/>
    <d v="2025-06-27T00:00:00"/>
    <s v="E0240141"/>
    <s v="PD024092"/>
    <s v="AMBIENTE HOSPEDAGEM DOS SISTEMAS LEGADOS"/>
    <n v="4707.46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38"/>
    <d v="2025-05-28T00:00:00"/>
    <n v="1967472"/>
    <d v="2025-05-28T00:00:00"/>
    <d v="2025-04-01T00:00:00"/>
    <n v="32611.45"/>
    <d v="2025-06-27T00:00:00"/>
    <s v="E0240141"/>
    <s v="PD024092"/>
    <s v="AMBIENTE HOSPEDAGEM DOS SISTEMAS LEGADOS"/>
    <n v="31046.1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39"/>
    <d v="2025-05-28T00:00:00"/>
    <n v="1967473"/>
    <d v="2025-05-28T00:00:00"/>
    <d v="2025-04-01T00:00:00"/>
    <n v="42628.99"/>
    <d v="2025-06-27T00:00:00"/>
    <s v="E0240141"/>
    <s v="PD024092"/>
    <s v="AMBIENTE HOSPEDAGEM DOS SISTEMAS LEGADOS"/>
    <n v="40582.800000000003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0"/>
    <d v="2025-05-28T00:00:00"/>
    <n v="1967474"/>
    <d v="2025-05-28T00:00:00"/>
    <d v="2025-04-01T00:00:00"/>
    <n v="32470.78"/>
    <d v="2025-06-27T00:00:00"/>
    <s v="E0240141"/>
    <s v="PD024092"/>
    <s v="AMBIENTE HOSPEDAGEM DOS SISTEMAS LEGADOS"/>
    <n v="30912.18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1"/>
    <d v="2025-05-28T00:00:00"/>
    <n v="1967475"/>
    <d v="2025-05-28T00:00:00"/>
    <d v="2025-04-01T00:00:00"/>
    <n v="36994.06"/>
    <d v="2025-06-27T00:00:00"/>
    <s v="E0240141"/>
    <s v="PD024092"/>
    <s v="AMBIENTE HOSPEDAGEM DOS SISTEMAS LEGADOS"/>
    <n v="35218.35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2"/>
    <d v="2025-05-28T00:00:00"/>
    <n v="1967476"/>
    <d v="2025-05-28T00:00:00"/>
    <d v="2025-04-01T00:00:00"/>
    <n v="105606.98"/>
    <d v="2025-06-27T00:00:00"/>
    <s v="E0240141"/>
    <s v="PD024092"/>
    <s v="AMBIENTE HOSPEDAGEM DOS SISTEMAS LEGADOS"/>
    <n v="100537.84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3"/>
    <d v="2025-05-28T00:00:00"/>
    <n v="1967477"/>
    <d v="2025-05-28T00:00:00"/>
    <d v="2025-04-01T00:00:00"/>
    <n v="54014.04"/>
    <d v="2025-06-27T00:00:00"/>
    <s v="E0240141"/>
    <s v="PD024092"/>
    <s v="AMBIENTE HOSPEDAGEM DOS SISTEMAS LEGADOS"/>
    <n v="51421.37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4"/>
    <d v="2025-05-28T00:00:00"/>
    <n v="1967478"/>
    <d v="2025-05-28T00:00:00"/>
    <d v="2025-04-01T00:00:00"/>
    <n v="122101.03"/>
    <d v="2025-06-27T00:00:00"/>
    <s v="E0240141"/>
    <s v="PD024092"/>
    <s v="AMBIENTE HOSPEDAGEM DOS SISTEMAS LEGADOS"/>
    <n v="116240.18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5"/>
    <d v="2025-05-28T00:00:00"/>
    <n v="1967479"/>
    <d v="2025-05-28T00:00:00"/>
    <d v="2025-04-01T00:00:00"/>
    <n v="14390.74"/>
    <d v="2025-06-27T00:00:00"/>
    <s v="E0240141"/>
    <s v="PD024092"/>
    <s v="AMBIENTE HOSPEDAGEM DOS SISTEMAS LEGADOS"/>
    <n v="13699.98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6"/>
    <d v="2025-05-28T00:00:00"/>
    <n v="1967480"/>
    <d v="2025-05-28T00:00:00"/>
    <d v="2025-04-01T00:00:00"/>
    <n v="13429.63"/>
    <d v="2025-06-27T00:00:00"/>
    <s v="E0240141"/>
    <s v="PD024092"/>
    <s v="AMBIENTE HOSPEDAGEM DOS SISTEMAS LEGADOS"/>
    <n v="12785.01"/>
    <d v="2025-04-01T00:00:00"/>
    <x v="0"/>
    <s v="68/2024"/>
    <s v="024.00124336/2023-84"/>
    <s v="359.00000197/2024-01  APPS/ITO"/>
    <s v="2 - FATURADO"/>
    <n v="0"/>
    <x v="0"/>
    <x v="0"/>
    <m/>
  </r>
  <r>
    <x v="1335"/>
    <s v="46.374.500/0252-60"/>
    <s v="NF SERVICOS"/>
    <n v="186847"/>
    <d v="2025-05-28T00:00:00"/>
    <n v="1967481"/>
    <d v="2025-05-28T00:00:00"/>
    <d v="2025-04-01T00:00:00"/>
    <n v="36621.339999999997"/>
    <d v="2025-06-27T00:00:00"/>
    <s v="E0240044"/>
    <s v="PD024033"/>
    <s v="MANUTENÇÃO DO SISTEMA VACIVIDA E BIG DATA/VACINÔMETRO"/>
    <n v="34863.519999999997"/>
    <d v="2025-04-01T00:00:00"/>
    <x v="0"/>
    <s v="52/2024"/>
    <s v="024.00124330/2023-15"/>
    <s v="359.00000832/2024-42-APPS"/>
    <s v="2 - FATURADO"/>
    <n v="0"/>
    <x v="0"/>
    <x v="0"/>
    <m/>
  </r>
  <r>
    <x v="1335"/>
    <s v="46.374.500/0268-27"/>
    <s v="NF SERVICOS"/>
    <n v="186295"/>
    <d v="2025-05-16T00:00:00"/>
    <n v="1966929"/>
    <d v="2025-05-16T00:00:00"/>
    <d v="2025-04-01T00:00:00"/>
    <n v="10493.58"/>
    <d v="2025-06-15T00:00:00"/>
    <s v="ET220471"/>
    <s v="PD022362"/>
    <s v="SERVIÇOS TÉCNICOS"/>
    <n v="9989.89"/>
    <d v="2025-04-01T00:00:00"/>
    <x v="0"/>
    <s v="090193.44/2022"/>
    <s v="024.00025158/2023-18"/>
    <s v="PD-PRC-2023/00016   359.00009331/2023-41 ITO"/>
    <s v="2 - FATURADO"/>
    <n v="0"/>
    <x v="0"/>
    <x v="0"/>
    <m/>
  </r>
  <r>
    <x v="1335"/>
    <s v="46.374.500/0268-27"/>
    <s v="NF SERVICOS"/>
    <n v="186296"/>
    <d v="2025-05-16T00:00:00"/>
    <n v="1966930"/>
    <d v="2025-05-16T00:00:00"/>
    <d v="2025-04-01T00:00:00"/>
    <n v="348.6"/>
    <d v="2025-06-15T00:00:00"/>
    <s v="ET220471"/>
    <s v="PD022362"/>
    <s v="SERVIÇOS TÉCNICOS"/>
    <n v="331.87"/>
    <d v="2025-04-01T00:00:00"/>
    <x v="0"/>
    <s v="090193.44/2022"/>
    <s v="024.00025158/2023-18"/>
    <s v="PD-PRC-2023/00016   359.00009331/2023-41 ITO"/>
    <s v="2 - FATURADO"/>
    <n v="0"/>
    <x v="0"/>
    <x v="0"/>
    <m/>
  </r>
  <r>
    <x v="1335"/>
    <s v="46.374.500/0268-27"/>
    <s v="NFS INSS RET"/>
    <n v="186297"/>
    <d v="2025-05-16T00:00:00"/>
    <n v="1966931"/>
    <d v="2025-05-16T00:00:00"/>
    <d v="2025-04-01T00:00:00"/>
    <n v="27781.68"/>
    <d v="2025-06-15T00:00:00"/>
    <s v="E0220471"/>
    <s v="PD022362"/>
    <s v="NUVEM PÚBLICA E INFRAESTRUTURA"/>
    <n v="23392.18"/>
    <d v="2025-04-01T00:00:00"/>
    <x v="0"/>
    <s v="090193.44/2022"/>
    <s v="024.00025158/2023-18"/>
    <s v="PD-PRC-2023/00016   359.00009331/2023-41 ITO"/>
    <s v="2 - FATURADO"/>
    <n v="0"/>
    <x v="0"/>
    <x v="0"/>
    <m/>
  </r>
  <r>
    <x v="1335"/>
    <s v="46.374.500/0269-08"/>
    <s v="NF SERVICOS"/>
    <n v="6770"/>
    <d v="2025-05-16T00:00:00"/>
    <n v="336779"/>
    <d v="2025-05-16T00:00:00"/>
    <d v="2025-04-01T00:00:00"/>
    <n v="242986.86"/>
    <d v="2025-06-15T00:00:00"/>
    <s v="E0230126"/>
    <s v="PD023107"/>
    <s v="SISTEMA SAUDE EM REDE"/>
    <n v="231323.49"/>
    <d v="2025-04-01T00:00:00"/>
    <x v="0"/>
    <s v="GGA/CCD  090176.04/2023"/>
    <s v="SEI 024.00002739/2023-73"/>
    <s v="359.00000894/2023-73 APPS"/>
    <s v="2 - FATURADO"/>
    <n v="0"/>
    <x v="0"/>
    <x v="0"/>
    <m/>
  </r>
  <r>
    <x v="1335"/>
    <s v="46.374.500/0269-08"/>
    <s v="NF SERVICOS"/>
    <n v="6771"/>
    <d v="2025-05-16T00:00:00"/>
    <n v="336782"/>
    <d v="2025-05-16T00:00:00"/>
    <d v="2025-04-01T00:00:00"/>
    <n v="21658.94"/>
    <d v="2025-06-15T00:00:00"/>
    <s v="E0230126"/>
    <s v="PD023107"/>
    <s v="SISTEMA SAUDE EM REDE"/>
    <n v="20619.310000000001"/>
    <d v="2025-04-01T00:00:00"/>
    <x v="0"/>
    <s v="GGA/CCD  090176.04/2023"/>
    <s v="SEI 024.00002739/2023-73"/>
    <s v="359.00000894/2023-73 APPS"/>
    <s v="2 - FATURADO"/>
    <n v="0"/>
    <x v="0"/>
    <x v="0"/>
    <m/>
  </r>
  <r>
    <x v="1335"/>
    <s v="46.374.500/0269-08"/>
    <s v="NF SERVICOS"/>
    <n v="6772"/>
    <d v="2025-05-19T00:00:00"/>
    <n v="336783"/>
    <d v="2025-05-19T00:00:00"/>
    <d v="2025-04-01T00:00:00"/>
    <n v="518058.39"/>
    <d v="2025-06-18T00:00:00"/>
    <s v="E0230126"/>
    <s v="PD023107"/>
    <s v="SISTEMA SAUDE EM REDE"/>
    <n v="493191.59"/>
    <d v="2025-04-01T00:00:00"/>
    <x v="0"/>
    <s v="GGA/CCD  090176.04/2023"/>
    <s v="SEI 024.00002739/2023-73"/>
    <s v="359.00000894/2023-73 APPS"/>
    <s v="2 - FATURADO"/>
    <n v="0"/>
    <x v="0"/>
    <x v="0"/>
    <m/>
  </r>
  <r>
    <x v="1335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26"/>
    <m/>
    <m/>
    <m/>
    <s v="2 - FATURADO"/>
    <n v="169"/>
    <x v="2"/>
    <x v="1"/>
    <m/>
  </r>
  <r>
    <x v="1335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0"/>
    <m/>
    <m/>
    <m/>
    <s v="2 - FATURADO"/>
    <n v="1129"/>
    <x v="4"/>
    <x v="1"/>
    <m/>
  </r>
  <r>
    <x v="1335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0"/>
    <m/>
    <m/>
    <m/>
    <s v="2 - FATURADO"/>
    <n v="912"/>
    <x v="4"/>
    <x v="1"/>
    <m/>
  </r>
  <r>
    <x v="1336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723"/>
    <x v="4"/>
    <x v="0"/>
    <m/>
  </r>
  <r>
    <x v="1336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723"/>
    <x v="4"/>
    <x v="0"/>
    <m/>
  </r>
  <r>
    <x v="1336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723"/>
    <x v="4"/>
    <x v="0"/>
    <m/>
  </r>
  <r>
    <x v="1336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145"/>
    <x v="3"/>
    <x v="1"/>
    <m/>
  </r>
  <r>
    <x v="1336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145"/>
    <x v="3"/>
    <x v="1"/>
    <m/>
  </r>
  <r>
    <x v="1336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40"/>
    <x v="3"/>
    <x v="1"/>
    <m/>
  </r>
  <r>
    <x v="1336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40"/>
    <x v="3"/>
    <x v="1"/>
    <m/>
  </r>
  <r>
    <x v="1336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140"/>
    <x v="3"/>
    <x v="1"/>
    <m/>
  </r>
  <r>
    <x v="1336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1069"/>
    <x v="4"/>
    <x v="1"/>
    <m/>
  </r>
  <r>
    <x v="1336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1001"/>
    <x v="4"/>
    <x v="1"/>
    <m/>
  </r>
  <r>
    <x v="1336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945"/>
    <x v="4"/>
    <x v="1"/>
    <m/>
  </r>
  <r>
    <x v="1336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915"/>
    <x v="4"/>
    <x v="1"/>
    <m/>
  </r>
  <r>
    <x v="1336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881"/>
    <x v="4"/>
    <x v="1"/>
    <m/>
  </r>
  <r>
    <x v="1336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853"/>
    <x v="4"/>
    <x v="1"/>
    <m/>
  </r>
  <r>
    <x v="1336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824"/>
    <x v="4"/>
    <x v="1"/>
    <m/>
  </r>
  <r>
    <x v="1336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758"/>
    <x v="4"/>
    <x v="1"/>
    <m/>
  </r>
  <r>
    <x v="1336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734"/>
    <x v="4"/>
    <x v="1"/>
    <m/>
  </r>
  <r>
    <x v="1336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686"/>
    <x v="4"/>
    <x v="1"/>
    <m/>
  </r>
  <r>
    <x v="1336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673"/>
    <x v="4"/>
    <x v="1"/>
    <m/>
  </r>
  <r>
    <x v="1336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638"/>
    <x v="4"/>
    <x v="1"/>
    <m/>
  </r>
  <r>
    <x v="1336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608"/>
    <x v="4"/>
    <x v="1"/>
    <m/>
  </r>
  <r>
    <x v="1336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576"/>
    <x v="4"/>
    <x v="1"/>
    <m/>
  </r>
  <r>
    <x v="1336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548"/>
    <x v="4"/>
    <x v="1"/>
    <m/>
  </r>
  <r>
    <x v="1336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517"/>
    <x v="4"/>
    <x v="1"/>
    <m/>
  </r>
  <r>
    <x v="1336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483"/>
    <x v="4"/>
    <x v="1"/>
    <m/>
  </r>
  <r>
    <x v="1336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456"/>
    <x v="4"/>
    <x v="1"/>
    <m/>
  </r>
  <r>
    <x v="1336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427"/>
    <x v="4"/>
    <x v="1"/>
    <m/>
  </r>
  <r>
    <x v="1337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152"/>
    <x v="2"/>
    <x v="0"/>
    <m/>
  </r>
  <r>
    <x v="1337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152"/>
    <x v="2"/>
    <x v="0"/>
    <m/>
  </r>
  <r>
    <x v="1337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152"/>
    <x v="2"/>
    <x v="0"/>
    <m/>
  </r>
  <r>
    <x v="1337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152"/>
    <x v="2"/>
    <x v="0"/>
    <m/>
  </r>
  <r>
    <x v="1337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152"/>
    <x v="2"/>
    <x v="0"/>
    <m/>
  </r>
  <r>
    <x v="1337"/>
    <s v="46.377.222/0037-30"/>
    <s v="NF SERVICOS"/>
    <n v="181172"/>
    <d v="2025-03-12T00:00:00"/>
    <n v="1935995"/>
    <d v="2025-03-12T00:00:00"/>
    <d v="2025-02-01T00:00:00"/>
    <n v="166419.71"/>
    <d v="2025-04-11T00:00:00"/>
    <s v="E0240346"/>
    <s v="PD024228"/>
    <s v="NUVEM PUBLICA"/>
    <n v="158431.56"/>
    <d v="2025-02-01T00:00:00"/>
    <x v="0"/>
    <s v="23673-SAAC-00192-2024"/>
    <s v="017.00139151/2024-16"/>
    <s v="359.00009891/2024-86    ITO"/>
    <s v="2 - FATURADO"/>
    <n v="49"/>
    <x v="5"/>
    <x v="0"/>
    <m/>
  </r>
  <r>
    <x v="1337"/>
    <s v="46.377.222/0037-30"/>
    <s v="NF SERVICOS KIT"/>
    <n v="182953"/>
    <d v="2025-03-28T00:00:00"/>
    <n v="1937776"/>
    <d v="2025-03-28T00:00:00"/>
    <d v="2024-12-01T00:00:00"/>
    <n v="1079.8599999999999"/>
    <d v="2025-04-27T00:00:00"/>
    <s v="E0230376"/>
    <s v="PD023307"/>
    <s v="CERTIFICADO DIGITAL E-CPF - E-CNPJ"/>
    <n v="1028.03"/>
    <d v="2024-12-01T00:00:00"/>
    <x v="0"/>
    <s v="23673-SAAC-00180-2023"/>
    <s v="017.00047288/2023-56"/>
    <s v="359.00002868/2023-80  ITO"/>
    <s v="2 - FATURADO"/>
    <n v="33"/>
    <x v="5"/>
    <x v="1"/>
    <m/>
  </r>
  <r>
    <x v="1337"/>
    <s v="46.377.222/0037-30"/>
    <s v="NF SERVICOS KIT"/>
    <n v="182954"/>
    <d v="2025-03-28T00:00:00"/>
    <n v="1937777"/>
    <d v="2025-03-28T00:00:00"/>
    <d v="2025-01-01T00:00:00"/>
    <n v="16520.66"/>
    <d v="2025-04-27T00:00:00"/>
    <s v="E0230376"/>
    <s v="PD023307"/>
    <s v="CERTIFICADO DIGITAL E-CPF - E-CNPJ"/>
    <n v="15727.67"/>
    <d v="2025-01-01T00:00:00"/>
    <x v="0"/>
    <s v="23673-SAAC-00180-2023"/>
    <s v="017.00047288/2023-56"/>
    <s v="359.00002868/2023-80  ITO"/>
    <s v="2 - FATURADO"/>
    <n v="33"/>
    <x v="5"/>
    <x v="1"/>
    <m/>
  </r>
  <r>
    <x v="1337"/>
    <s v="46.377.222/0037-30"/>
    <s v="NF SERVICOS KIT"/>
    <n v="182956"/>
    <d v="2025-03-28T00:00:00"/>
    <n v="1937779"/>
    <d v="2025-03-31T00:00:00"/>
    <d v="2025-02-01T00:00:00"/>
    <n v="25178.68"/>
    <d v="2025-04-30T00:00:00"/>
    <s v="E0230376"/>
    <s v="PD023307"/>
    <s v="CERTIFICADO DIGITAL E-CPF - E-CNPJ"/>
    <n v="23970.1"/>
    <d v="2025-02-01T00:00:00"/>
    <x v="0"/>
    <s v="23673-SAAC-00180-2023"/>
    <s v="017.00047288/2023-56"/>
    <s v="359.00002868/2023-80  ITO"/>
    <s v="2 - FATURADO"/>
    <n v="30"/>
    <x v="7"/>
    <x v="1"/>
    <m/>
  </r>
  <r>
    <x v="1337"/>
    <s v="46.377.222/0037-30"/>
    <s v="NF SERVICOS KIT"/>
    <n v="183980"/>
    <d v="2025-04-14T00:00:00"/>
    <n v="1951735"/>
    <d v="2025-04-14T00:00:00"/>
    <d v="2025-03-01T00:00:00"/>
    <n v="27720.02"/>
    <d v="2025-05-14T00:00:00"/>
    <s v="E0230376"/>
    <s v="PD023307"/>
    <s v="CERTIFICADO DIGITAL E-CPF - E-CNPJ"/>
    <n v="26389.46"/>
    <d v="2025-03-01T00:00:00"/>
    <x v="0"/>
    <s v="23673-SAAC-00180-2023"/>
    <s v="017.00047288/2023-56"/>
    <s v="359.00002868/2023-80  ITO"/>
    <s v="2 - FATURADO"/>
    <n v="16"/>
    <x v="7"/>
    <x v="1"/>
    <m/>
  </r>
  <r>
    <x v="1337"/>
    <s v="46.377.222/0037-30"/>
    <s v="NF SERVICOS"/>
    <n v="184809"/>
    <d v="2025-04-29T00:00:00"/>
    <n v="1952564"/>
    <d v="2025-04-29T00:00:00"/>
    <d v="2025-03-01T00:00:00"/>
    <n v="15625.58"/>
    <d v="2025-05-29T00:00:00"/>
    <s v="E0250048"/>
    <s v="PD025039"/>
    <s v="PAAS MIDDLEWARE COM SERVIÇO DE GESTÃO"/>
    <n v="14875.55"/>
    <d v="2025-03-01T00:00:00"/>
    <x v="0"/>
    <n v="23673"/>
    <s v="017.00154450/2024-72"/>
    <s v="359.00009570/2023-09 ITO"/>
    <s v="2 - FATURADO"/>
    <n v="1"/>
    <x v="7"/>
    <x v="0"/>
    <m/>
  </r>
  <r>
    <x v="1337"/>
    <s v="46.377.222/0037-30"/>
    <s v="NF SERVICOS"/>
    <n v="184810"/>
    <d v="2025-04-29T00:00:00"/>
    <n v="1952565"/>
    <d v="2025-04-29T00:00:00"/>
    <d v="2025-03-01T00:00:00"/>
    <n v="1894.78"/>
    <d v="2025-05-29T00:00:00"/>
    <s v="E0250048"/>
    <s v="PD025039"/>
    <s v="PAAS MIDDLEWARE COM SERVIÇO DE GESTÃO"/>
    <n v="1803.83"/>
    <d v="2025-03-01T00:00:00"/>
    <x v="0"/>
    <n v="23673"/>
    <s v="017.00154450/2024-72"/>
    <s v="359.00009570/2023-09 ITO"/>
    <s v="2 - FATURADO"/>
    <n v="1"/>
    <x v="7"/>
    <x v="0"/>
    <m/>
  </r>
  <r>
    <x v="1337"/>
    <s v="46.377.222/0037-30"/>
    <s v="NF SERVICOS KIT"/>
    <n v="184979"/>
    <d v="2025-04-29T00:00:00"/>
    <n v="1952734"/>
    <d v="2025-04-29T00:00:00"/>
    <d v="2025-03-01T00:00:00"/>
    <n v="3936.53"/>
    <d v="2025-05-29T00:00:00"/>
    <s v="E0230376"/>
    <s v="PD023307"/>
    <s v="CERTIFICADO DIGITAL E-CPF - E-CNPJ"/>
    <n v="3094.49"/>
    <d v="2025-03-01T00:00:00"/>
    <x v="0"/>
    <s v="23673-SAAC-00180-2023"/>
    <s v="017.00047288/2023-56"/>
    <s v="359.00002868/2023-80  ITO"/>
    <s v="2 - FATURADO"/>
    <n v="1"/>
    <x v="7"/>
    <x v="1"/>
    <m/>
  </r>
  <r>
    <x v="1337"/>
    <s v="46.377.222/0037-30"/>
    <s v="NF SERVICOS KIT"/>
    <n v="184982"/>
    <d v="2025-04-30T00:00:00"/>
    <n v="1952737"/>
    <d v="2025-04-30T00:00:00"/>
    <d v="2025-03-01T00:00:00"/>
    <n v="238.64"/>
    <d v="2025-05-30T00:00:00"/>
    <s v="E0240018"/>
    <s v="PD024014"/>
    <s v="CERTIFICADO SSL WILDCARD, SSL CODE SIGNING E SSL ICP-BRASIL,"/>
    <n v="227.19"/>
    <d v="2025-03-01T00:00:00"/>
    <x v="0"/>
    <s v="23673-SAAC-00223-2023"/>
    <s v="017.00006617/2023-17"/>
    <s v="359.00001231/2024-57  ITO"/>
    <s v="2 - FATURADO"/>
    <n v="1"/>
    <x v="7"/>
    <x v="1"/>
    <m/>
  </r>
  <r>
    <x v="1337"/>
    <s v="46.377.222/0037-30"/>
    <s v="NF SERVICOS"/>
    <n v="184983"/>
    <d v="2025-04-30T00:00:00"/>
    <n v="1952738"/>
    <d v="2025-04-30T00:00:00"/>
    <d v="2025-03-01T00:00:00"/>
    <n v="1968.8"/>
    <d v="2025-05-30T00:00:00"/>
    <s v="E0250031"/>
    <s v="PD025026"/>
    <s v="SAM ESTOQUE"/>
    <n v="1874.3"/>
    <d v="2025-03-01T00:00:00"/>
    <x v="0"/>
    <s v="23673-SAAC-00029-2025"/>
    <s v="017.00003593/2025-06"/>
    <s v="359.00010602/2024-91-APPS"/>
    <s v="2 - FATURADO"/>
    <n v="1"/>
    <x v="7"/>
    <x v="0"/>
    <m/>
  </r>
  <r>
    <x v="1337"/>
    <s v="46.377.222/0037-30"/>
    <s v="NF SERVICOS"/>
    <n v="185089"/>
    <d v="2025-05-07T00:00:00"/>
    <n v="1965723"/>
    <d v="2025-05-07T00:00:00"/>
    <d v="2025-04-01T00:00:00"/>
    <n v="22447.97"/>
    <d v="2025-06-06T00:00:00"/>
    <s v="E0230237"/>
    <s v="PD023207"/>
    <s v="SAM PATRIMONIO"/>
    <n v="21370.47"/>
    <d v="2025-04-01T00:00:00"/>
    <x v="0"/>
    <s v="23673-SAAC-00155-2023"/>
    <s v="SEI  017.00002124/2023-08"/>
    <s v="359.00005951/2023-19    APPS"/>
    <s v="2 - FATURADO"/>
    <n v="0"/>
    <x v="0"/>
    <x v="0"/>
    <m/>
  </r>
  <r>
    <x v="1337"/>
    <s v="46.377.222/0037-30"/>
    <s v="NF SERVICOS"/>
    <n v="185091"/>
    <d v="2025-05-07T00:00:00"/>
    <n v="1965725"/>
    <d v="2025-05-07T00:00:00"/>
    <d v="2025-04-01T00:00:00"/>
    <n v="4922"/>
    <d v="2025-06-06T00:00:00"/>
    <s v="E0250031"/>
    <s v="PD025026"/>
    <s v="SAM ESTOQUE"/>
    <n v="4685.74"/>
    <d v="2025-04-01T00:00:00"/>
    <x v="0"/>
    <s v="23673-SAAC-00029-2025"/>
    <s v="017.00003593/2025-06"/>
    <s v="359.00010602/2024-91-APPS"/>
    <s v="2 - FATURADO"/>
    <n v="0"/>
    <x v="0"/>
    <x v="0"/>
    <m/>
  </r>
  <r>
    <x v="1337"/>
    <s v="46.377.222/0037-30"/>
    <s v="NF SERVICOS"/>
    <n v="185094"/>
    <d v="2025-05-07T00:00:00"/>
    <n v="1965728"/>
    <d v="2025-05-07T00:00:00"/>
    <d v="2025-04-01T00:00:00"/>
    <n v="4211953.05"/>
    <d v="2025-06-06T00:00:00"/>
    <s v="E0220349"/>
    <s v="PD022261"/>
    <s v="DESENVOLVIMENTO, MANUTENÇÃO  EVOLUTIVA E SUSTENTAÇÃO DE SISTEMAS - PAAS MIDDLEWARE COM SERVIÇOS DE GESTÃO"/>
    <n v="4009779.3"/>
    <d v="2025-04-01T00:00:00"/>
    <x v="0"/>
    <s v="23673-SAAC-00111-2023"/>
    <s v="017.00001169/2023-57"/>
    <s v="359.00002323/2023-73  APPS/ITO"/>
    <s v="2 - FATURADO"/>
    <n v="0"/>
    <x v="0"/>
    <x v="0"/>
    <m/>
  </r>
  <r>
    <x v="1337"/>
    <s v="46.377.222/0037-30"/>
    <s v="NF SERVICOS"/>
    <n v="185095"/>
    <d v="2025-05-07T00:00:00"/>
    <n v="1965729"/>
    <d v="2025-05-07T00:00:00"/>
    <d v="2025-04-01T00:00:00"/>
    <n v="137389.71"/>
    <d v="2025-06-06T00:00:00"/>
    <s v="E0220349"/>
    <s v="PD022261"/>
    <s v="DESENVOLVIMENTO, MANUTENÇÃO  EVOLUTIVA E SUSTENTAÇÃO DE SISTEMAS - PAAS MIDDLEWARE COM SERVIÇOS DE GESTÃO"/>
    <n v="130795"/>
    <d v="2025-04-01T00:00:00"/>
    <x v="0"/>
    <s v="23673-SAAC-00111-2023"/>
    <s v="017.00001169/2023-57"/>
    <s v="359.00002323/2023-73  APPS/ITO"/>
    <s v="2 - FATURADO"/>
    <n v="0"/>
    <x v="0"/>
    <x v="0"/>
    <m/>
  </r>
  <r>
    <x v="1337"/>
    <s v="46.377.222/0037-30"/>
    <s v="NF SERVICOS"/>
    <n v="185096"/>
    <d v="2025-05-07T00:00:00"/>
    <n v="1965730"/>
    <d v="2025-05-07T00:00:00"/>
    <d v="2025-04-01T00:00:00"/>
    <n v="489.29"/>
    <d v="2025-06-06T00:00:00"/>
    <s v="E0220349"/>
    <s v="PD022261"/>
    <s v="DESENVOLVIMENTO, MANUTENÇÃO  EVOLUTIVA E SUSTENTAÇÃO DE SISTEMAS - PAAS MIDDLEWARE COM SERVIÇOS DE GESTÃO"/>
    <n v="465.8"/>
    <d v="2025-04-01T00:00:00"/>
    <x v="0"/>
    <s v="23673-SAAC-00111-2023"/>
    <s v="017.00001169/2023-57"/>
    <s v="359.00002323/2023-73  APPS/ITO"/>
    <s v="2 - FATURADO"/>
    <n v="0"/>
    <x v="0"/>
    <x v="0"/>
    <m/>
  </r>
  <r>
    <x v="1337"/>
    <s v="46.377.222/0037-30"/>
    <s v="NF SERVICOS"/>
    <n v="185097"/>
    <d v="2025-05-07T00:00:00"/>
    <n v="1965731"/>
    <d v="2025-05-07T00:00:00"/>
    <d v="2025-04-01T00:00:00"/>
    <n v="2414030.09"/>
    <d v="2025-06-06T00:00:00"/>
    <s v="E0220349"/>
    <s v="PD022261"/>
    <s v="DESENVOLVIMENTO, MANUTENÇÃO  EVOLUTIVA E SUSTENTAÇÃO DE SISTEMAS - PAAS MIDDLEWARE COM SERVIÇOS DE GESTÃO"/>
    <n v="2298156.65"/>
    <d v="2025-04-01T00:00:00"/>
    <x v="0"/>
    <s v="23673-SAAC-00111-2023"/>
    <s v="017.00001169/2023-57"/>
    <s v="359.00002323/2023-73  APPS/ITO"/>
    <s v="2 - FATURADO"/>
    <n v="0"/>
    <x v="0"/>
    <x v="0"/>
    <m/>
  </r>
  <r>
    <x v="1337"/>
    <s v="46.377.222/0037-30"/>
    <s v="NF SERVICOS KIT"/>
    <n v="185099"/>
    <d v="2025-05-07T00:00:00"/>
    <n v="1965733"/>
    <d v="2025-05-07T00:00:00"/>
    <d v="2025-04-01T00:00:00"/>
    <n v="105190.13"/>
    <d v="2025-06-06T00:00:00"/>
    <s v="E0230171"/>
    <s v="PD023146"/>
    <s v="SERVIÇOS DE OPERAÇÃO E SUPORTE TECNICO DA AC SAT SEFAZ SP E CERTIFICADO DIGITAL"/>
    <n v="100141"/>
    <d v="2025-04-01T00:00:00"/>
    <x v="0"/>
    <s v="23673-SAAC-00099-2023"/>
    <s v="017.00001303/2023-10"/>
    <s v="359.00001539/2023-11- ITO"/>
    <s v="2 - FATURADO"/>
    <n v="0"/>
    <x v="0"/>
    <x v="1"/>
    <m/>
  </r>
  <r>
    <x v="1337"/>
    <s v="46.377.222/0037-30"/>
    <s v="NF SERVICOS"/>
    <n v="185102"/>
    <d v="2025-05-07T00:00:00"/>
    <n v="1965736"/>
    <d v="2025-05-07T00:00:00"/>
    <d v="2025-04-01T00:00:00"/>
    <n v="1521881.12"/>
    <d v="2025-06-06T00:00:00"/>
    <s v="E0240313"/>
    <s v="PD024195"/>
    <s v="SERVICOS DE PROCESSAMENTO MAINFRAME PARA OS  SISTEMAS SIAFEM E SIAFISICO"/>
    <n v="1448830.83"/>
    <d v="2025-04-01T00:00:00"/>
    <x v="0"/>
    <s v="23673-SAAC-00083-2024"/>
    <s v="017.00047721/2024-34"/>
    <s v="359.00003819/2024-45  ITO"/>
    <s v="2 - FATURADO"/>
    <n v="0"/>
    <x v="0"/>
    <x v="0"/>
    <m/>
  </r>
  <r>
    <x v="1337"/>
    <s v="46.377.222/0037-30"/>
    <s v="NF SERVICOS"/>
    <n v="185104"/>
    <d v="2025-05-07T00:00:00"/>
    <n v="1965738"/>
    <d v="2025-05-07T00:00:00"/>
    <d v="2025-04-01T00:00:00"/>
    <n v="132859.20000000001"/>
    <d v="2025-06-06T00:00:00"/>
    <s v="E0240524"/>
    <s v="PD024373"/>
    <s v="INFRAESTRUTURA, OPERAÇÃO E  ATENDIMENTO  PARA SEFAZ"/>
    <n v="126481.96"/>
    <d v="2025-04-01T00:00:00"/>
    <x v="0"/>
    <s v="23673-SAAC-00191-2024"/>
    <s v="017.00146273/2024-51"/>
    <s v="359.00004936/2024-26  ITO"/>
    <s v="2 - FATURADO"/>
    <n v="0"/>
    <x v="0"/>
    <x v="0"/>
    <m/>
  </r>
  <r>
    <x v="1337"/>
    <s v="46.377.222/0037-30"/>
    <s v="NF SERVICOS"/>
    <n v="185105"/>
    <d v="2025-05-07T00:00:00"/>
    <n v="1965739"/>
    <d v="2025-05-07T00:00:00"/>
    <d v="2025-04-01T00:00:00"/>
    <n v="98147.520000000004"/>
    <d v="2025-06-06T00:00:00"/>
    <s v="E0240524"/>
    <s v="PD024373"/>
    <s v="INFRAESTRUTURA, OPERAÇÃO E  ATENDIMENTO  PARA SEFAZ"/>
    <n v="93436.44"/>
    <d v="2025-04-01T00:00:00"/>
    <x v="0"/>
    <s v="23673-SAAC-00191-2024"/>
    <s v="017.00146273/2024-51"/>
    <s v="359.00004936/2024-26  ITO"/>
    <s v="2 - FATURADO"/>
    <n v="0"/>
    <x v="0"/>
    <x v="0"/>
    <m/>
  </r>
  <r>
    <x v="1337"/>
    <s v="46.377.222/0037-30"/>
    <s v="NF SERVICOS"/>
    <n v="185106"/>
    <d v="2025-05-07T00:00:00"/>
    <n v="1965740"/>
    <d v="2025-05-07T00:00:00"/>
    <d v="2025-04-01T00:00:00"/>
    <n v="47307"/>
    <d v="2025-06-06T00:00:00"/>
    <s v="E0240524"/>
    <s v="PD024373"/>
    <s v="INFRAESTRUTURA, OPERAÇÃO E  ATENDIMENTO  PARA SEFAZ"/>
    <n v="45036.26"/>
    <d v="2025-04-01T00:00:00"/>
    <x v="0"/>
    <s v="23673-SAAC-00191-2024"/>
    <s v="017.00146273/2024-51"/>
    <s v="359.00004936/2024-26  ITO"/>
    <s v="2 - FATURADO"/>
    <n v="0"/>
    <x v="0"/>
    <x v="0"/>
    <m/>
  </r>
  <r>
    <x v="1337"/>
    <s v="46.377.222/0037-30"/>
    <s v="NF SERVICOS"/>
    <n v="185280"/>
    <d v="2025-05-12T00:00:00"/>
    <n v="1965914"/>
    <d v="2025-05-12T00:00:00"/>
    <d v="2025-04-01T00:00:00"/>
    <n v="26848.74"/>
    <d v="2025-06-11T00:00:00"/>
    <s v="E0240299"/>
    <s v="PD024182"/>
    <s v="PROGRAMA SP SEM PAPEL"/>
    <n v="25560"/>
    <d v="2025-04-01T00:00:00"/>
    <x v="0"/>
    <s v="23673-SAAC-00094-2024"/>
    <s v="017.00049646/2024-46"/>
    <s v="359.00007506/2024-66-APPS"/>
    <s v="2 - FATURADO"/>
    <n v="0"/>
    <x v="0"/>
    <x v="0"/>
    <m/>
  </r>
  <r>
    <x v="1337"/>
    <s v="46.377.222/0037-30"/>
    <s v="NF SERVICOS KIT"/>
    <n v="185297"/>
    <d v="2025-05-12T00:00:00"/>
    <n v="1965931"/>
    <d v="2025-05-12T00:00:00"/>
    <d v="2025-04-01T00:00:00"/>
    <n v="2069.4899999999998"/>
    <d v="2025-06-11T00:00:00"/>
    <s v="E0240018"/>
    <s v="PD024014"/>
    <s v="CERTIFICADO SSL WILDCARD, SSL CODE SIGNING E SSL ICP-BRASIL,"/>
    <n v="1970.15"/>
    <d v="2025-04-01T00:00:00"/>
    <x v="0"/>
    <s v="23673-SAAC-00223-2023"/>
    <s v="017.00006617/2023-17"/>
    <s v="359.00001231/2024-57  ITO"/>
    <s v="2 - FATURADO"/>
    <n v="0"/>
    <x v="0"/>
    <x v="1"/>
    <m/>
  </r>
  <r>
    <x v="1337"/>
    <s v="46.377.222/0037-30"/>
    <s v="NF SERVICOS KIT"/>
    <n v="185298"/>
    <d v="2025-05-12T00:00:00"/>
    <n v="1965932"/>
    <d v="2025-05-12T00:00:00"/>
    <d v="2025-04-01T00:00:00"/>
    <n v="27679.040000000001"/>
    <d v="2025-06-11T00:00:00"/>
    <s v="E0230376"/>
    <s v="PD023307"/>
    <s v="CERTIFICADO DIGITAL E-CPF - E-CNPJ"/>
    <n v="26350.45"/>
    <d v="2025-04-01T00:00:00"/>
    <x v="0"/>
    <s v="23673-SAAC-00180-2023"/>
    <s v="017.00047288/2023-56"/>
    <s v="359.00002868/2023-80  ITO"/>
    <s v="2 - FATURADO"/>
    <n v="0"/>
    <x v="0"/>
    <x v="1"/>
    <m/>
  </r>
  <r>
    <x v="1337"/>
    <s v="46.377.222/0037-30"/>
    <s v="NF SERVICOS"/>
    <n v="185308"/>
    <d v="2025-05-12T00:00:00"/>
    <n v="1965942"/>
    <d v="2025-05-12T00:00:00"/>
    <d v="2025-04-01T00:00:00"/>
    <n v="9157.18"/>
    <d v="2025-06-11T00:00:00"/>
    <s v="E0240161"/>
    <s v="PD024110"/>
    <s v="OFFICE INTERMEDIÁRIO E PaaS MIDDLEWARE COMO SERVIÇOS DE GESTÃO"/>
    <n v="8717.64"/>
    <d v="2025-04-01T00:00:00"/>
    <x v="0"/>
    <s v="23673-SAAC-00056-2024"/>
    <s v="017.00047288-2024-37"/>
    <s v="359.00003432/2024-99-ITO"/>
    <s v="2 - FATURADO"/>
    <n v="0"/>
    <x v="0"/>
    <x v="0"/>
    <m/>
  </r>
  <r>
    <x v="1337"/>
    <s v="46.377.222/0037-30"/>
    <s v="NF SERVICOS"/>
    <n v="185319"/>
    <d v="2025-05-12T00:00:00"/>
    <n v="1965953"/>
    <d v="2025-05-12T00:00:00"/>
    <d v="2025-04-01T00:00:00"/>
    <n v="19323.580000000002"/>
    <d v="2025-06-11T00:00:00"/>
    <s v="E0230192"/>
    <s v="PD023164"/>
    <s v="MANUTECAO DE SISTEMA - RECADASTRAMENTO SERVIDORES COM COMPLEMENTACAO DE APOSENTADORIA COMPLENTACAO DE PENSAO E PENSIONISTAS ESPECIAIS"/>
    <n v="18396.05"/>
    <d v="2025-04-01T00:00:00"/>
    <x v="0"/>
    <s v="23673-SAAC-00105-2023"/>
    <s v="017.00001327/2023-79"/>
    <s v="359.00002904/2023-13-APPS"/>
    <s v="2 - FATURADO"/>
    <n v="0"/>
    <x v="0"/>
    <x v="0"/>
    <m/>
  </r>
  <r>
    <x v="1337"/>
    <s v="46.377.222/0037-30"/>
    <s v="NF SERVICOS"/>
    <n v="185321"/>
    <d v="2025-05-12T00:00:00"/>
    <n v="1965955"/>
    <d v="2025-05-12T00:00:00"/>
    <d v="2025-04-01T00:00:00"/>
    <n v="1529722.01"/>
    <d v="2025-06-11T00:00:00"/>
    <s v="E0240161"/>
    <s v="PD024110"/>
    <s v="OFFICE INTERMEDIÁRIO E PaaS MIDDLEWARE COMO SERVIÇOS DE GESTÃO"/>
    <n v="1456295.35"/>
    <d v="2025-04-01T00:00:00"/>
    <x v="0"/>
    <s v="23673-SAAC-00056-2024"/>
    <s v="017.00047288-2024-37"/>
    <s v="359.00003432/2024-99-ITO"/>
    <s v="2 - FATURADO"/>
    <n v="0"/>
    <x v="0"/>
    <x v="0"/>
    <m/>
  </r>
  <r>
    <x v="1337"/>
    <s v="46.377.222/0037-30"/>
    <s v="NF SERVICOS"/>
    <n v="185889"/>
    <d v="2025-05-14T00:00:00"/>
    <n v="1966523"/>
    <d v="2025-05-14T00:00:00"/>
    <d v="2025-04-01T00:00:00"/>
    <n v="4010"/>
    <d v="2025-06-13T00:00:00"/>
    <s v="E0240404"/>
    <s v="PD024269"/>
    <s v="PAAS  MIDDLEWARE"/>
    <n v="3817.52"/>
    <d v="2025-04-01T00:00:00"/>
    <x v="0"/>
    <s v="23673-SAAC-00195-2024"/>
    <s v="017.00067379/2024-99"/>
    <s v="359.00010480/2024-33  ITO"/>
    <s v="2 - FATURADO"/>
    <n v="0"/>
    <x v="0"/>
    <x v="0"/>
    <m/>
  </r>
  <r>
    <x v="1337"/>
    <s v="46.377.222/0037-30"/>
    <s v="NF SERVICOS"/>
    <n v="186407"/>
    <d v="2025-05-19T00:00:00"/>
    <n v="1967041"/>
    <d v="2025-05-19T00:00:00"/>
    <d v="2025-04-01T00:00:00"/>
    <n v="15625.58"/>
    <d v="2025-06-18T00:00:00"/>
    <s v="E0250048"/>
    <s v="PD025039"/>
    <s v="PAAS MIDDLEWARE COM SERVIÇO DE GESTÃO"/>
    <n v="14875.55"/>
    <d v="2025-04-01T00:00:00"/>
    <x v="0"/>
    <n v="23673"/>
    <s v="017.00154450/2024-72"/>
    <s v="359.00009570/2023-09 ITO"/>
    <s v="2 - FATURADO"/>
    <n v="0"/>
    <x v="0"/>
    <x v="0"/>
    <m/>
  </r>
  <r>
    <x v="1337"/>
    <s v="46.377.222/0037-30"/>
    <s v="NF SERVICOS"/>
    <n v="186467"/>
    <d v="2025-05-19T00:00:00"/>
    <n v="1967101"/>
    <d v="2025-05-19T00:00:00"/>
    <d v="2025-04-01T00:00:00"/>
    <n v="285023.3"/>
    <d v="2025-06-18T00:00:00"/>
    <s v="E0220383"/>
    <s v="PD022291"/>
    <s v="INFRAESTRUTURA VIRTUALIZADA ON PREMISES, PAAS BANCO DE DADOS SQL, PAAS JBOSS, PAAS MIDDLEWARE, IMPRESSAO E CERTIFICADO SSL STANDARD"/>
    <n v="271342.18"/>
    <d v="2025-04-01T00:00:00"/>
    <x v="0"/>
    <s v="23673-SAAC-00262-2022"/>
    <s v="017.00024004/2023-53"/>
    <s v="PD-PRC-2022/04491 -359.00001856/2024-19 ITO"/>
    <s v="2 - FATURADO"/>
    <n v="0"/>
    <x v="0"/>
    <x v="0"/>
    <m/>
  </r>
  <r>
    <x v="1337"/>
    <s v="46.377.222/0037-30"/>
    <s v="NF SERVICOS"/>
    <n v="186471"/>
    <d v="2025-05-19T00:00:00"/>
    <n v="1967105"/>
    <d v="2025-05-19T00:00:00"/>
    <d v="2025-04-01T00:00:00"/>
    <n v="3388647.14"/>
    <d v="2025-06-18T00:00:00"/>
    <s v="E0220383"/>
    <s v="PD022291"/>
    <s v="INFRAESTRUTURA VIRTUALIZADA ON PREMISES, PAAS BANCO DE DADOS SQL, PAAS JBOSS, PAAS MIDDLEWARE, IMPRESSAO E CERTIFICADO SSL STANDARD"/>
    <n v="3225992.08"/>
    <d v="2025-04-01T00:00:00"/>
    <x v="0"/>
    <s v="23673-SAAC-00262-2022"/>
    <s v="017.00024004/2023-53"/>
    <s v="PD-PRC-2022/04491 -359.00001856/2024-19 ITO"/>
    <s v="2 - FATURADO"/>
    <n v="0"/>
    <x v="0"/>
    <x v="0"/>
    <m/>
  </r>
  <r>
    <x v="1337"/>
    <s v="46.377.222/0037-30"/>
    <s v="NF SERVICOS"/>
    <n v="186472"/>
    <d v="2025-05-19T00:00:00"/>
    <n v="1967106"/>
    <d v="2025-05-19T00:00:00"/>
    <d v="2025-04-01T00:00:00"/>
    <n v="475.64"/>
    <d v="2025-06-18T00:00:00"/>
    <s v="E0220383"/>
    <s v="PD022291"/>
    <s v="INFRAESTRUTURA VIRTUALIZADA ON PREMISES, PAAS BANCO DE DADOS SQL, PAAS JBOSS, PAAS MIDDLEWARE, IMPRESSAO E CERTIFICADO SSL STANDARD"/>
    <n v="452.81"/>
    <d v="2025-04-01T00:00:00"/>
    <x v="0"/>
    <s v="23673-SAAC-00262-2022"/>
    <s v="017.00024004/2023-53"/>
    <s v="PD-PRC-2022/04491 -359.00001856/2024-19 ITO"/>
    <s v="2 - FATURADO"/>
    <n v="0"/>
    <x v="0"/>
    <x v="0"/>
    <m/>
  </r>
  <r>
    <x v="1337"/>
    <s v="46.377.222/0037-30"/>
    <s v="NF SERVICOS"/>
    <n v="186573"/>
    <d v="2025-05-23T00:00:00"/>
    <n v="1967207"/>
    <d v="2025-05-23T00:00:00"/>
    <d v="2025-04-01T00:00:00"/>
    <n v="25689.22"/>
    <d v="2025-06-22T00:00:00"/>
    <s v="E0240489"/>
    <s v="PD024344"/>
    <s v="GUIA RH SEFAZ- DATA WAREHOUSE  E PROCESSAMENTO ALTO DESEMPENHO IBM E BI"/>
    <n v="24456.14"/>
    <d v="2025-04-01T00:00:00"/>
    <x v="0"/>
    <s v="23673-SAAC-00133-2024"/>
    <s v="017.00170387-2024-11"/>
    <s v="359.00006619/2024-44 ITO"/>
    <s v="2 - FATURADO"/>
    <n v="0"/>
    <x v="0"/>
    <x v="0"/>
    <m/>
  </r>
  <r>
    <x v="1337"/>
    <s v="46.377.222/0037-30"/>
    <s v="NF SERVICOS"/>
    <n v="186574"/>
    <d v="2025-05-23T00:00:00"/>
    <n v="1967208"/>
    <d v="2025-05-23T00:00:00"/>
    <d v="2025-04-01T00:00:00"/>
    <n v="286.62"/>
    <d v="2025-06-22T00:00:00"/>
    <s v="E0240489"/>
    <s v="PD024344"/>
    <s v="GUIA RH SEFAZ- DATA WAREHOUSE  E PROCESSAMENTO ALTO DESEMPENHO IBM E BI"/>
    <n v="272.86"/>
    <d v="2025-04-01T00:00:00"/>
    <x v="0"/>
    <s v="23673-SAAC-00133-2024"/>
    <s v="017.00170387-2024-11"/>
    <s v="359.00006619/2024-44 ITO"/>
    <s v="2 - FATURADO"/>
    <n v="0"/>
    <x v="0"/>
    <x v="0"/>
    <m/>
  </r>
  <r>
    <x v="1337"/>
    <s v="46.377.222/0037-30"/>
    <s v="NF SERVICOS"/>
    <n v="186575"/>
    <d v="2025-05-23T00:00:00"/>
    <n v="1967209"/>
    <d v="2025-05-23T00:00:00"/>
    <d v="2025-04-01T00:00:00"/>
    <n v="15996.8"/>
    <d v="2025-06-22T00:00:00"/>
    <s v="E0240488"/>
    <s v="PD024344"/>
    <s v="GUIA RH SEFAZ- DATA WAREHOUSE  E PROCESSAMENTO ALTO DESEMPENHO IBM E BI"/>
    <n v="15228.95"/>
    <d v="2025-04-01T00:00:00"/>
    <x v="0"/>
    <s v="23673-SAAC-00133-2024"/>
    <s v="017.00170387-2024-11"/>
    <s v="359.00006619/2024-44 ITO"/>
    <s v="2 - FATURADO"/>
    <n v="0"/>
    <x v="0"/>
    <x v="0"/>
    <m/>
  </r>
  <r>
    <x v="1337"/>
    <s v="46.377.222/0037-30"/>
    <s v="NF SERVICOS"/>
    <n v="186576"/>
    <d v="2025-05-23T00:00:00"/>
    <n v="1967210"/>
    <d v="2025-05-23T00:00:00"/>
    <d v="2025-04-01T00:00:00"/>
    <n v="276.2"/>
    <d v="2025-06-22T00:00:00"/>
    <s v="E0200417"/>
    <s v="PD020322"/>
    <s v="PROCESSAMENTO EM MAINFRAME"/>
    <n v="262.94"/>
    <d v="2025-04-01T00:00:00"/>
    <x v="0"/>
    <s v="23673-SAAC-00089-2021"/>
    <s v="017.00079089/2023-15"/>
    <s v="PD-PRC-2021/01575  359.00008923/2023-45  ITO"/>
    <s v="2 - FATURADO"/>
    <n v="0"/>
    <x v="0"/>
    <x v="0"/>
    <m/>
  </r>
  <r>
    <x v="1337"/>
    <s v="46.377.222/0037-30"/>
    <s v="NF SERVICOS"/>
    <n v="186717"/>
    <d v="2025-05-23T00:00:00"/>
    <n v="1967351"/>
    <d v="2025-05-26T00:00:00"/>
    <d v="2025-04-01T00:00:00"/>
    <n v="272.52999999999997"/>
    <d v="2025-06-22T00:00:00"/>
    <s v="E0200418"/>
    <s v="PD020322"/>
    <s v="PROCESSAMENTO EM MAINFRAME"/>
    <n v="259.45"/>
    <d v="2025-04-01T00:00:00"/>
    <x v="0"/>
    <s v="23673-SAAC-00089-2021"/>
    <s v="017.00079089/2023-15"/>
    <s v="PD-PRC-2021/01575   359.00008923/2023-45  ITO"/>
    <s v="2 - FATURADO"/>
    <n v="0"/>
    <x v="0"/>
    <x v="0"/>
    <m/>
  </r>
  <r>
    <x v="1337"/>
    <s v="46.377.222/0037-30"/>
    <s v="NF SERVICOS"/>
    <n v="186722"/>
    <d v="2025-05-26T00:00:00"/>
    <n v="1967356"/>
    <d v="2025-05-26T00:00:00"/>
    <d v="2025-04-01T00:00:00"/>
    <n v="26811.51"/>
    <d v="2025-06-25T00:00:00"/>
    <s v="E0200419"/>
    <s v="PD020322"/>
    <s v="PROCESSAMENTO EM MAINFRAME, MIDDLEWARE E SERVIDOR DE APLICAÇÃO"/>
    <n v="25524.560000000001"/>
    <d v="2025-04-01T00:00:00"/>
    <x v="0"/>
    <s v="23673-SAAC-00089-2021"/>
    <s v="SFP-PRC-2021/12353"/>
    <s v="PD-PRC-2021/01575  ITO"/>
    <s v="2 - FATURADO"/>
    <n v="0"/>
    <x v="0"/>
    <x v="0"/>
    <m/>
  </r>
  <r>
    <x v="1337"/>
    <s v="46.377.222/0037-30"/>
    <s v="NF SERVICOS"/>
    <n v="186809"/>
    <d v="2025-05-28T00:00:00"/>
    <n v="1967443"/>
    <d v="2025-05-28T00:00:00"/>
    <d v="2025-04-01T00:00:00"/>
    <n v="709561.99"/>
    <d v="2025-06-27T00:00:00"/>
    <s v="E0220109"/>
    <s v="PD022081"/>
    <s v="FOLHA DE PAGAMENTO"/>
    <n v="675503.01"/>
    <d v="2025-04-01T00:00:00"/>
    <x v="0"/>
    <s v="23673-SAAC-00094-2022"/>
    <s v="017.00015771/2023-71"/>
    <s v="PD-PRC-2022/02114  359.00002592/2023-30  - APPS"/>
    <s v="2 - FATURADO"/>
    <n v="0"/>
    <x v="0"/>
    <x v="0"/>
    <m/>
  </r>
  <r>
    <x v="1337"/>
    <s v="46.377.222/0037-30"/>
    <s v="NF SERVICOS"/>
    <n v="186810"/>
    <d v="2025-05-28T00:00:00"/>
    <n v="1967444"/>
    <d v="2025-05-28T00:00:00"/>
    <d v="2025-04-01T00:00:00"/>
    <n v="136757.84"/>
    <d v="2025-06-27T00:00:00"/>
    <s v="E0220109"/>
    <s v="PD022081"/>
    <s v="FOLHA DE PAGAMENTO"/>
    <n v="130193.46"/>
    <d v="2025-04-01T00:00:00"/>
    <x v="0"/>
    <s v="23673-SAAC-00094-2022"/>
    <s v="017.00015771/2023-71"/>
    <s v="PD-PRC-2022/02114  359.00002592/2023-30  - APPS"/>
    <s v="2 - FATURADO"/>
    <n v="0"/>
    <x v="0"/>
    <x v="0"/>
    <m/>
  </r>
  <r>
    <x v="1337"/>
    <s v="46.377.222/0037-30"/>
    <s v="NF SERVICOS"/>
    <n v="186811"/>
    <d v="2025-05-28T00:00:00"/>
    <n v="1967445"/>
    <d v="2025-05-28T00:00:00"/>
    <d v="2025-04-01T00:00:00"/>
    <n v="1383438.48"/>
    <d v="2025-06-27T00:00:00"/>
    <s v="E0220110"/>
    <s v="PD022081"/>
    <s v="INFRAESTRUTURA VIRTUALIZADA ON PREMISES AVANÇADA COM GERENCIAMENTO"/>
    <n v="1317033.43"/>
    <d v="2025-04-01T00:00:00"/>
    <x v="0"/>
    <s v="23673-SAAC-00094-2022"/>
    <s v="017.00015771/2023-71"/>
    <s v="PD-PRC-2022/02114  359.00002592/2023-30  - ITO"/>
    <s v="2 - FATURADO"/>
    <n v="0"/>
    <x v="0"/>
    <x v="0"/>
    <m/>
  </r>
  <r>
    <x v="1337"/>
    <s v="46.377.222/0037-30"/>
    <s v="NF SERVICOS"/>
    <n v="186812"/>
    <d v="2025-05-28T00:00:00"/>
    <n v="1967446"/>
    <d v="2025-05-28T00:00:00"/>
    <d v="2025-04-01T00:00:00"/>
    <n v="5884.44"/>
    <d v="2025-06-27T00:00:00"/>
    <s v="E0220110"/>
    <s v="PD022081"/>
    <s v="INFRAESTRUTURA VIRTUALIZADA ON PREMISES AVANÇADA COM GERENCIAMENTO"/>
    <n v="5601.99"/>
    <d v="2025-04-01T00:00:00"/>
    <x v="0"/>
    <s v="23673-SAAC-00094-2022"/>
    <s v="017.00015771/2023-71"/>
    <s v="PD-PRC-2022/02114  359.00002592/2023-30  - ITO"/>
    <s v="2 - FATURADO"/>
    <n v="0"/>
    <x v="0"/>
    <x v="0"/>
    <m/>
  </r>
  <r>
    <x v="1337"/>
    <s v="46.377.222/0037-30"/>
    <s v="ND-FUNCIONARIO CEDID"/>
    <s v="3870A"/>
    <d v="2025-05-30T00:00:00"/>
    <m/>
    <m/>
    <m/>
    <n v="27769.64"/>
    <d v="2025-06-30T00:00:00"/>
    <s v="CARGA INICIAL FUNCIONARIO CEDID"/>
    <m/>
    <s v="CARGA INICIAL FUNCIONARIO CEDID"/>
    <n v="27769.64"/>
    <m/>
    <x v="0"/>
    <m/>
    <m/>
    <m/>
    <s v="31 DIAS"/>
    <n v="0"/>
    <x v="0"/>
    <x v="10"/>
    <m/>
  </r>
  <r>
    <x v="1337"/>
    <s v="46.377.222/0037-30"/>
    <s v="ND-FUNCIONARIO CEDID"/>
    <s v="3871A"/>
    <d v="2025-05-30T00:00:00"/>
    <m/>
    <m/>
    <m/>
    <n v="46548.31"/>
    <d v="2025-06-30T00:00:00"/>
    <s v="CARGA INICIAL FUNCIONARIO CEDID"/>
    <m/>
    <s v="CARGA INICIAL FUNCIONARIO CEDID"/>
    <n v="46548.31"/>
    <m/>
    <x v="0"/>
    <m/>
    <m/>
    <m/>
    <s v="31 DIAS"/>
    <n v="0"/>
    <x v="0"/>
    <x v="10"/>
    <m/>
  </r>
  <r>
    <x v="1337"/>
    <s v="46.377.222/0046-20"/>
    <s v="NF SERVICOS E_GOV"/>
    <n v="112334"/>
    <d v="2022-07-22T00:00:00"/>
    <n v="117032"/>
    <d v="2022-07-22T00:00:00"/>
    <m/>
    <n v="227.35"/>
    <d v="2022-08-21T00:00:00"/>
    <m/>
    <m/>
    <s v="Certificado e-CPF A3 em cartão - 36 meses Gov"/>
    <n v="0"/>
    <m/>
    <x v="0"/>
    <m/>
    <m/>
    <m/>
    <s v="2 - FATURADO"/>
    <n v="1013"/>
    <x v="4"/>
    <x v="1"/>
    <m/>
  </r>
  <r>
    <x v="1337"/>
    <s v="46.377.222/0046-20"/>
    <s v="NF SERVICOS E_GOV"/>
    <n v="119246"/>
    <d v="2022-08-17T00:00:00"/>
    <n v="123704"/>
    <d v="2022-08-17T00:00:00"/>
    <m/>
    <n v="227.35"/>
    <d v="2022-09-16T00:00:00"/>
    <m/>
    <m/>
    <s v="Certificado e-CPF A3 em cartão - 36 meses Gov"/>
    <n v="227.35"/>
    <m/>
    <x v="0"/>
    <m/>
    <m/>
    <m/>
    <s v="2 - FATURADO"/>
    <n v="987"/>
    <x v="4"/>
    <x v="1"/>
    <m/>
  </r>
  <r>
    <x v="1337"/>
    <s v="46.377.222/0046-20"/>
    <s v="NF SERVICOS E_GOV"/>
    <n v="128627"/>
    <d v="2022-09-16T00:00:00"/>
    <n v="133482"/>
    <d v="2022-09-16T00:00:00"/>
    <m/>
    <n v="227.35"/>
    <d v="2022-10-16T00:00:00"/>
    <m/>
    <m/>
    <s v="Certificado e-CPF A3 em cartão - 36 meses Gov"/>
    <n v="227.35"/>
    <m/>
    <x v="0"/>
    <m/>
    <m/>
    <m/>
    <s v="2 - FATURADO"/>
    <n v="957"/>
    <x v="4"/>
    <x v="1"/>
    <m/>
  </r>
  <r>
    <x v="1337"/>
    <s v="46.377.222/0055-11"/>
    <s v="NF SERVICOS"/>
    <n v="179748"/>
    <d v="2025-02-12T00:00:00"/>
    <n v="1921636"/>
    <d v="2025-02-12T00:00:00"/>
    <d v="2024-12-01T00:00:00"/>
    <n v="3249"/>
    <d v="2025-03-14T00:00:00"/>
    <s v="E0220045"/>
    <s v="PD022034"/>
    <s v="INATIVO"/>
    <n v="3093.05"/>
    <d v="2024-12-01T00:00:00"/>
    <x v="0"/>
    <s v="31338-SAAC-00075-2022"/>
    <s v="SFP-PRC-2022/06891"/>
    <s v="PD-PRC-2022/01578 - SEI 359.00001180/2023-82 - ITO"/>
    <s v="2 - FATURADO"/>
    <n v="77"/>
    <x v="8"/>
    <x v="0"/>
    <m/>
  </r>
  <r>
    <x v="1337"/>
    <s v="46.377.222/0055-11"/>
    <s v="NF SERVICOS"/>
    <n v="184696"/>
    <d v="2025-04-28T00:00:00"/>
    <n v="1952451"/>
    <d v="2025-04-28T00:00:00"/>
    <d v="2025-02-01T00:00:00"/>
    <n v="244471.8"/>
    <d v="2025-05-28T00:00:00"/>
    <s v="E0220045"/>
    <s v="PD022034"/>
    <s v="INATIVO"/>
    <n v="232737.15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05"/>
    <d v="2025-04-28T00:00:00"/>
    <n v="1952460"/>
    <d v="2025-04-28T00:00:00"/>
    <d v="2025-02-01T00:00:00"/>
    <n v="146517.85999999999"/>
    <d v="2025-05-28T00:00:00"/>
    <s v="E0220045"/>
    <s v="PD022034"/>
    <s v="INATIVO"/>
    <n v="139485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06"/>
    <d v="2025-04-28T00:00:00"/>
    <n v="1952461"/>
    <d v="2025-04-28T00:00:00"/>
    <d v="2025-02-01T00:00:00"/>
    <n v="2655.38"/>
    <d v="2025-05-28T00:00:00"/>
    <s v="E0220045"/>
    <s v="PD022034"/>
    <s v="INATIVO"/>
    <n v="2527.92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07"/>
    <d v="2025-04-28T00:00:00"/>
    <n v="1952462"/>
    <d v="2025-04-28T00:00:00"/>
    <d v="2025-02-01T00:00:00"/>
    <n v="46808.41"/>
    <d v="2025-05-28T00:00:00"/>
    <s v="E0220045"/>
    <s v="PD022034"/>
    <s v="INATIVO"/>
    <n v="44561.61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08"/>
    <d v="2025-04-28T00:00:00"/>
    <n v="1952463"/>
    <d v="2025-04-28T00:00:00"/>
    <d v="2025-02-01T00:00:00"/>
    <n v="242022.95"/>
    <d v="2025-05-28T00:00:00"/>
    <s v="E0220045"/>
    <s v="PD022034"/>
    <s v="INATIVO"/>
    <n v="230405.85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09"/>
    <d v="2025-04-28T00:00:00"/>
    <n v="1952464"/>
    <d v="2025-04-28T00:00:00"/>
    <d v="2025-02-01T00:00:00"/>
    <n v="60586.87"/>
    <d v="2025-05-28T00:00:00"/>
    <s v="E0220045"/>
    <s v="PD022034"/>
    <s v="INATIVO"/>
    <n v="57678.7"/>
    <d v="2025-02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10"/>
    <d v="2025-04-28T00:00:00"/>
    <n v="1952465"/>
    <d v="2025-04-28T00:00:00"/>
    <d v="2025-03-01T00:00:00"/>
    <n v="58315.05"/>
    <d v="2025-05-28T00:00:00"/>
    <s v="E0220045"/>
    <s v="PD022034"/>
    <s v="INATIVO"/>
    <n v="55515.93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12"/>
    <d v="2025-04-28T00:00:00"/>
    <n v="1952467"/>
    <d v="2025-04-28T00:00:00"/>
    <d v="2025-03-01T00:00:00"/>
    <n v="77964.850000000006"/>
    <d v="2025-05-28T00:00:00"/>
    <s v="E0220045"/>
    <s v="PD022034"/>
    <s v="INATIVO"/>
    <n v="74222.539999999994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14"/>
    <d v="2025-04-28T00:00:00"/>
    <n v="1952469"/>
    <d v="2025-04-28T00:00:00"/>
    <d v="2025-03-01T00:00:00"/>
    <n v="219526"/>
    <d v="2025-05-28T00:00:00"/>
    <s v="E0220045"/>
    <s v="PD022034"/>
    <s v="INATIVO"/>
    <n v="208988.75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18"/>
    <d v="2025-04-28T00:00:00"/>
    <n v="1952473"/>
    <d v="2025-04-28T00:00:00"/>
    <d v="2025-03-01T00:00:00"/>
    <n v="40804.31"/>
    <d v="2025-05-28T00:00:00"/>
    <s v="E0220045"/>
    <s v="PD022034"/>
    <s v="INATIVO"/>
    <n v="38845.699999999997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19"/>
    <d v="2025-04-28T00:00:00"/>
    <n v="1952474"/>
    <d v="2025-04-28T00:00:00"/>
    <d v="2025-03-01T00:00:00"/>
    <n v="39284.839999999997"/>
    <d v="2025-05-28T00:00:00"/>
    <s v="E0220045"/>
    <s v="PD022034"/>
    <s v="INATIVO"/>
    <n v="37399.17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21"/>
    <d v="2025-04-28T00:00:00"/>
    <n v="1952476"/>
    <d v="2025-04-28T00:00:00"/>
    <d v="2025-03-01T00:00:00"/>
    <n v="186540.3"/>
    <d v="2025-05-28T00:00:00"/>
    <s v="E0220045"/>
    <s v="PD022034"/>
    <s v="INATIVO"/>
    <n v="177586.37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24"/>
    <d v="2025-04-28T00:00:00"/>
    <n v="1952479"/>
    <d v="2025-04-28T00:00:00"/>
    <d v="2025-03-01T00:00:00"/>
    <n v="62194.85"/>
    <d v="2025-05-28T00:00:00"/>
    <s v="E0220045"/>
    <s v="PD022034"/>
    <s v="INATIVO"/>
    <n v="59209.5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7"/>
    <s v="46.377.222/0055-11"/>
    <s v="NF SERVICOS"/>
    <n v="184738"/>
    <d v="2025-04-28T00:00:00"/>
    <n v="1952493"/>
    <d v="2025-04-28T00:00:00"/>
    <d v="2025-03-01T00:00:00"/>
    <n v="198032.19"/>
    <d v="2025-05-28T00:00:00"/>
    <s v="E0220045"/>
    <s v="PD022034"/>
    <s v="INATIVO"/>
    <n v="188526.64"/>
    <d v="2025-03-01T00:00:00"/>
    <x v="0"/>
    <s v="31338-SAAC-00075-2022"/>
    <s v="SFP-PRC-2022/06891"/>
    <s v="PD-PRC-2022/01578 - SEI 359.00001180/2023-82 - ITO"/>
    <s v="2 - FATURADO"/>
    <n v="2"/>
    <x v="7"/>
    <x v="0"/>
    <m/>
  </r>
  <r>
    <x v="1338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182"/>
    <x v="1"/>
    <x v="0"/>
    <m/>
  </r>
  <r>
    <x v="1338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182"/>
    <x v="1"/>
    <x v="0"/>
    <m/>
  </r>
  <r>
    <x v="1338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182"/>
    <x v="1"/>
    <x v="0"/>
    <m/>
  </r>
  <r>
    <x v="1338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64"/>
    <x v="8"/>
    <x v="1"/>
    <m/>
  </r>
  <r>
    <x v="1338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42"/>
    <x v="5"/>
    <x v="1"/>
    <m/>
  </r>
  <r>
    <x v="1338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42"/>
    <x v="5"/>
    <x v="1"/>
    <m/>
  </r>
  <r>
    <x v="1338"/>
    <s v="46.377.800/0001-27"/>
    <s v="NF SERVICOS E_GOV"/>
    <n v="185117"/>
    <d v="2025-05-07T00:00:00"/>
    <n v="1965751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5118"/>
    <d v="2025-05-07T00:00:00"/>
    <n v="1965752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5501"/>
    <d v="2025-05-12T00:00:00"/>
    <n v="1966135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6161"/>
    <d v="2025-05-16T00:00:00"/>
    <n v="1966795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6165"/>
    <d v="2025-05-16T00:00:00"/>
    <n v="1966799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6686"/>
    <d v="2025-05-23T00:00:00"/>
    <n v="1967320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01-27"/>
    <s v="NF SERVICOS E_GOV"/>
    <n v="186687"/>
    <d v="2025-05-23T00:00:00"/>
    <n v="1967321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338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182"/>
    <x v="1"/>
    <x v="0"/>
    <m/>
  </r>
  <r>
    <x v="1338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182"/>
    <x v="1"/>
    <x v="0"/>
    <m/>
  </r>
  <r>
    <x v="1338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182"/>
    <x v="1"/>
    <x v="0"/>
    <m/>
  </r>
  <r>
    <x v="1338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182"/>
    <x v="1"/>
    <x v="0"/>
    <m/>
  </r>
  <r>
    <x v="1338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427"/>
    <x v="4"/>
    <x v="1"/>
    <m/>
  </r>
  <r>
    <x v="1338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427"/>
    <x v="4"/>
    <x v="1"/>
    <m/>
  </r>
  <r>
    <x v="1338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0"/>
    <s v="GS Nº 17/2020"/>
    <s v="SSP-PRC-2020/00120"/>
    <s v="PD-PRC-2020/02584 - ITO"/>
    <s v="2 - FATURADO"/>
    <n v="159"/>
    <x v="2"/>
    <x v="0"/>
    <m/>
  </r>
  <r>
    <x v="1338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0"/>
    <s v="GS Nº 17/2020"/>
    <s v="SSP-PRC-2020/00120"/>
    <s v="PD-PRC-2020/02584 - ITO"/>
    <s v="2 - FATURADO"/>
    <n v="159"/>
    <x v="2"/>
    <x v="0"/>
    <m/>
  </r>
  <r>
    <x v="1338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0"/>
    <s v="GS Nº 17/2020"/>
    <s v="SSP-PRC-2020/00120"/>
    <s v="PD-PRC-2020/02584 - ITO"/>
    <s v="2 - FATURADO"/>
    <n v="159"/>
    <x v="2"/>
    <x v="0"/>
    <m/>
  </r>
  <r>
    <x v="1338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0"/>
    <s v="GS Nº 17/2020"/>
    <s v="SSP-PRC-2020/00120"/>
    <s v="PD-PRC-2020/02584 - ITO"/>
    <s v="2 - FATURADO"/>
    <n v="159"/>
    <x v="2"/>
    <x v="0"/>
    <m/>
  </r>
  <r>
    <x v="1338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0"/>
    <s v="GS Nº 17/2020"/>
    <s v="SSP-PRC-2020/00120"/>
    <s v="PD-PRC-2020/02584 - APPS"/>
    <s v="2 - FATURADO"/>
    <n v="159"/>
    <x v="2"/>
    <x v="0"/>
    <m/>
  </r>
  <r>
    <x v="1338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0"/>
    <s v="GS Nº 17/2020"/>
    <s v="SSP-PRC-2020/00120"/>
    <s v="PD-PRC-2020/02584 - APPS"/>
    <s v="2 - FATURADO"/>
    <n v="159"/>
    <x v="2"/>
    <x v="0"/>
    <m/>
  </r>
  <r>
    <x v="1338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156"/>
    <x v="2"/>
    <x v="1"/>
    <m/>
  </r>
  <r>
    <x v="1338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0"/>
    <d v="2024-01-01T00:00:00"/>
    <s v="025.00005935/2023-71"/>
    <s v="359.00006755/2023-53  ITO"/>
    <s v="2 - FATURADO"/>
    <n v="156"/>
    <x v="2"/>
    <x v="1"/>
    <m/>
  </r>
  <r>
    <x v="1338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0"/>
    <d v="2024-01-01T00:00:00"/>
    <s v="025.00005935/2023-71"/>
    <s v="359.00006755/2023-53  ITO"/>
    <s v="2 - FATURADO"/>
    <n v="156"/>
    <x v="2"/>
    <x v="0"/>
    <m/>
  </r>
  <r>
    <x v="1338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104"/>
    <x v="6"/>
    <x v="1"/>
    <m/>
  </r>
  <r>
    <x v="1338"/>
    <s v="46.377.800/0099-30"/>
    <s v="NF SERVICOS"/>
    <n v="185087"/>
    <d v="2025-05-07T00:00:00"/>
    <n v="1965721"/>
    <d v="2025-05-07T00:00:00"/>
    <d v="2025-04-01T00:00:00"/>
    <n v="380.85"/>
    <d v="2025-06-06T00:00:00"/>
    <s v="E0240552"/>
    <s v="PD024398"/>
    <s v="SAM ESTOQUE"/>
    <n v="362.57"/>
    <d v="2025-04-01T00:00:00"/>
    <x v="0"/>
    <s v="002/2025"/>
    <s v="025.00011933/2024-01"/>
    <s v="359.00008298/2024-12-APPS"/>
    <s v="2 - FATURADO"/>
    <n v="0"/>
    <x v="0"/>
    <x v="0"/>
    <m/>
  </r>
  <r>
    <x v="1338"/>
    <s v="46.377.800/0099-30"/>
    <s v="NF SERVICOS"/>
    <n v="185166"/>
    <d v="2025-05-07T00:00:00"/>
    <n v="1965800"/>
    <d v="2025-05-07T00:00:00"/>
    <d v="2025-04-01T00:00:00"/>
    <n v="638.57000000000005"/>
    <d v="2025-06-06T00:00:00"/>
    <s v="E0240553"/>
    <s v="PD024398"/>
    <s v="SAM PATRIMONIO"/>
    <n v="607.91999999999996"/>
    <d v="2025-04-01T00:00:00"/>
    <x v="0"/>
    <s v="002/2025"/>
    <s v="025.00011933/2024-01"/>
    <s v="359.00008298/2024-12-APPS"/>
    <s v="2 - FATURADO"/>
    <n v="0"/>
    <x v="0"/>
    <x v="0"/>
    <m/>
  </r>
  <r>
    <x v="1338"/>
    <s v="46.377.800/0099-30"/>
    <s v="NF SERVICOS"/>
    <n v="185169"/>
    <d v="2025-05-07T00:00:00"/>
    <n v="1965803"/>
    <d v="2025-05-07T00:00:00"/>
    <d v="2025-04-01T00:00:00"/>
    <n v="37731.199999999997"/>
    <d v="2025-06-06T00:00:00"/>
    <s v="E0230584"/>
    <s v="PD023466"/>
    <s v="MIDDLEWARE- - E MAIL COMO SERVIÇO"/>
    <n v="35920.1"/>
    <d v="2025-04-01T00:00:00"/>
    <x v="0"/>
    <s v="13/2024"/>
    <s v="025.00006310/2023-27"/>
    <s v="359.00003549/2024-72 ITO"/>
    <s v="2 - FATURADO"/>
    <n v="0"/>
    <x v="0"/>
    <x v="0"/>
    <m/>
  </r>
  <r>
    <x v="1338"/>
    <s v="46.377.800/0099-30"/>
    <s v="NF SERVICOS"/>
    <n v="185215"/>
    <d v="2025-05-08T00:00:00"/>
    <n v="1965849"/>
    <d v="2025-05-08T00:00:00"/>
    <d v="2025-04-01T00:00:00"/>
    <n v="324.19"/>
    <d v="2025-06-07T00:00:00"/>
    <s v="E0220423"/>
    <s v="PD022324"/>
    <s v="PROGRAMA SP SEM PAPEL"/>
    <n v="308.63"/>
    <d v="2025-04-01T00:00:00"/>
    <x v="0"/>
    <s v="39/2022"/>
    <s v="SSP-PRC-2022/00258"/>
    <s v="PD-PRC-2022/04353  APPS"/>
    <s v="2 - FATURADO"/>
    <n v="0"/>
    <x v="0"/>
    <x v="0"/>
    <m/>
  </r>
  <r>
    <x v="1338"/>
    <s v="46.377.800/0099-30"/>
    <s v="NF SERVICOS"/>
    <n v="186042"/>
    <d v="2025-05-15T00:00:00"/>
    <n v="1966676"/>
    <d v="2025-05-15T00:00:00"/>
    <d v="2025-04-01T00:00:00"/>
    <n v="341.32"/>
    <d v="2025-06-14T00:00:00"/>
    <s v="E0220357"/>
    <s v="PD022266"/>
    <s v="INFRAESTRUTURA VIRTUALIZADA ON PREMISES -HELPDESK"/>
    <n v="324.94"/>
    <d v="2025-04-01T00:00:00"/>
    <x v="0"/>
    <s v="41/22"/>
    <s v="025.00000747/2023-57"/>
    <s v="PD-PRC-2022/03448  359.00000135/2024-91  -ITO"/>
    <s v="2 - FATURADO"/>
    <n v="0"/>
    <x v="0"/>
    <x v="0"/>
    <m/>
  </r>
  <r>
    <x v="1338"/>
    <s v="46.377.800/0099-30"/>
    <s v="NF SERVICOS"/>
    <n v="186043"/>
    <d v="2025-05-15T00:00:00"/>
    <n v="1966677"/>
    <d v="2025-05-15T00:00:00"/>
    <d v="2025-04-01T00:00:00"/>
    <n v="47664.28"/>
    <d v="2025-06-14T00:00:00"/>
    <s v="E0220357"/>
    <s v="PD022266"/>
    <s v="INFRAESTRUTURA VIRTUALIZADA ON PREMISES -HELPDESK"/>
    <n v="45376.39"/>
    <d v="2025-04-01T00:00:00"/>
    <x v="0"/>
    <s v="41/22"/>
    <s v="025.00000747/2023-57"/>
    <s v="PD-PRC-2022/03448  359.00000135/2024-91  -ITO"/>
    <s v="2 - FATURADO"/>
    <n v="0"/>
    <x v="0"/>
    <x v="0"/>
    <m/>
  </r>
  <r>
    <x v="1338"/>
    <s v="46.377.800/0099-30"/>
    <s v="NF SERVICOS"/>
    <n v="186044"/>
    <d v="2025-05-15T00:00:00"/>
    <n v="1966678"/>
    <d v="2025-05-15T00:00:00"/>
    <d v="2025-04-01T00:00:00"/>
    <n v="427443.82"/>
    <d v="2025-06-14T00:00:00"/>
    <s v="E0230430"/>
    <s v="PD023353"/>
    <s v="NUVEM PUBLICA COM SUPORTE AVANÇADO, CERTIFICADO SSL STANDARD - OV  E  PAAS MIDDLEWARE COM SERVIÇO DE GESTÃO"/>
    <n v="406926.52"/>
    <d v="2025-04-01T00:00:00"/>
    <x v="0"/>
    <d v="2024-01-01T00:00:00"/>
    <s v="025.00005935/2023-71"/>
    <s v="359.00006755/2023-53  ITO"/>
    <s v="2 - FATURADO"/>
    <n v="0"/>
    <x v="0"/>
    <x v="0"/>
    <m/>
  </r>
  <r>
    <x v="1338"/>
    <s v="46.377.800/0099-30"/>
    <s v="NF SERVICOS"/>
    <n v="186045"/>
    <d v="2025-05-15T00:00:00"/>
    <n v="1966679"/>
    <d v="2025-05-15T00:00:00"/>
    <d v="2025-04-01T00:00:00"/>
    <n v="23202.57"/>
    <d v="2025-06-14T00:00:00"/>
    <s v="E0230430"/>
    <s v="PD023353"/>
    <s v="NUVEM PUBLICA COM SUPORTE AVANÇADO, CERTIFICADO SSL STANDARD - OV  E  PAAS MIDDLEWARE COM SERVIÇO DE GESTÃO"/>
    <n v="22088.85"/>
    <d v="2025-04-01T00:00:00"/>
    <x v="0"/>
    <d v="2024-01-01T00:00:00"/>
    <s v="025.00005935/2023-71"/>
    <s v="359.00006755/2023-53  ITO"/>
    <s v="2 - FATURADO"/>
    <n v="0"/>
    <x v="0"/>
    <x v="0"/>
    <m/>
  </r>
  <r>
    <x v="1338"/>
    <s v="46.377.800/0099-30"/>
    <s v="NF SERVICOS KIT"/>
    <n v="186046"/>
    <d v="2025-05-15T00:00:00"/>
    <n v="1966680"/>
    <d v="2025-05-15T00:00:00"/>
    <d v="2025-04-01T00:00:00"/>
    <n v="914.93"/>
    <d v="2025-06-14T00:00:00"/>
    <s v="E0230430"/>
    <s v="PD023353"/>
    <s v="NUVEM PUBLICA COM SUPORTE AVANÇADO, CERTIFICADO SSL STANDARD - OV  E  PAAS MIDDLEWARE COM SERVIÇO DE GESTÃO"/>
    <n v="871.01"/>
    <d v="2025-04-01T00:00:00"/>
    <x v="0"/>
    <d v="2024-01-01T00:00:00"/>
    <s v="025.00005935/2023-71"/>
    <s v="359.00006755/2023-53  ITO"/>
    <s v="2 - FATURADO"/>
    <n v="0"/>
    <x v="0"/>
    <x v="1"/>
    <m/>
  </r>
  <r>
    <x v="1338"/>
    <s v="46.377.800/0099-30"/>
    <s v="NF SERVICOS"/>
    <n v="186059"/>
    <d v="2025-05-15T00:00:00"/>
    <n v="1966693"/>
    <d v="2025-05-15T00:00:00"/>
    <d v="2025-04-01T00:00:00"/>
    <n v="148343.79999999999"/>
    <d v="2025-06-14T00:00:00"/>
    <s v="E0230431"/>
    <s v="PD023353"/>
    <s v="NUVEM PUBLICA PARA O PROJETO MURALHA PAULISTA-SSP"/>
    <n v="141223.29999999999"/>
    <d v="2025-04-01T00:00:00"/>
    <x v="0"/>
    <d v="2024-01-01T00:00:00"/>
    <s v="025.00005935/2023-71"/>
    <s v="359.00006755/2023-53  ITO"/>
    <s v="2 - FATURADO"/>
    <n v="0"/>
    <x v="0"/>
    <x v="0"/>
    <m/>
  </r>
  <r>
    <x v="1338"/>
    <s v="46.377.800/0100-09"/>
    <s v="NF SERVICOS"/>
    <n v="185244"/>
    <d v="2025-05-09T00:00:00"/>
    <n v="1965878"/>
    <d v="2025-05-09T00:00:00"/>
    <d v="2025-04-01T00:00:00"/>
    <n v="363.26"/>
    <d v="2025-06-08T00:00:00"/>
    <s v="E0250029"/>
    <s v="PD025024"/>
    <s v="SAM ESTOQUE - PATRIMONIO"/>
    <n v="345.82"/>
    <d v="2025-04-01T00:00:00"/>
    <x v="0"/>
    <s v="006/CICC/25"/>
    <s v="CICC 025.00013814/2024-84"/>
    <s v="359.00010574/2024-11  APPS"/>
    <s v="2 - FATURADO"/>
    <n v="0"/>
    <x v="0"/>
    <x v="0"/>
    <m/>
  </r>
  <r>
    <x v="1338"/>
    <s v="46.377.800/0100-09"/>
    <s v="NF SERVICOS"/>
    <n v="185580"/>
    <d v="2025-05-12T00:00:00"/>
    <n v="1966214"/>
    <d v="2025-05-12T00:00:00"/>
    <d v="2025-04-01T00:00:00"/>
    <n v="7986.19"/>
    <d v="2025-06-11T00:00:00"/>
    <s v="E0240498"/>
    <s v="PD024352"/>
    <s v="EMAIL COMO SERVIÇO E OFFICE BÁSICO"/>
    <n v="7602.85"/>
    <d v="2025-04-01T00:00:00"/>
    <x v="0"/>
    <s v="14/2024"/>
    <m/>
    <s v="359.00008690/2023-81-ITO"/>
    <s v="2 - FATURADO"/>
    <n v="0"/>
    <x v="0"/>
    <x v="0"/>
    <m/>
  </r>
  <r>
    <x v="1339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149"/>
    <x v="3"/>
    <x v="2"/>
    <m/>
  </r>
  <r>
    <x v="1340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761"/>
    <x v="4"/>
    <x v="1"/>
    <m/>
  </r>
  <r>
    <x v="1340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748"/>
    <x v="4"/>
    <x v="1"/>
    <m/>
  </r>
  <r>
    <x v="1340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562"/>
    <x v="4"/>
    <x v="1"/>
    <m/>
  </r>
  <r>
    <x v="1340"/>
    <s v="46.379.400/0001-50"/>
    <s v="NF SERVICOS E_GOV"/>
    <n v="183204"/>
    <d v="2025-04-07T00:00:00"/>
    <n v="1950959"/>
    <d v="2025-04-07T00:00:00"/>
    <m/>
    <n v="202.77"/>
    <d v="2025-05-23T00:00:00"/>
    <m/>
    <m/>
    <s v="Certificado e-CPF A3 em cartão - 24 meses Gov"/>
    <n v="193.04"/>
    <m/>
    <x v="0"/>
    <m/>
    <m/>
    <m/>
    <s v="2 - FATURADO"/>
    <n v="7"/>
    <x v="7"/>
    <x v="1"/>
    <m/>
  </r>
  <r>
    <x v="1341"/>
    <s v="46.381.000/0001-80"/>
    <s v="NF SERVICOS"/>
    <n v="95248"/>
    <d v="2019-07-31T00:00:00"/>
    <n v="1042531"/>
    <d v="2019-08-06T00:00:00"/>
    <d v="2019-07-01T00:00:00"/>
    <n v="731.97"/>
    <d v="2019-09-05T00:00:00"/>
    <s v="E0180060"/>
    <s v="PD018045"/>
    <s v="HOSPEDAGEM DO SITE NA NUVEM PRODESP"/>
    <n v="300.77999999999997"/>
    <d v="2019-07-01T00:00:00"/>
    <x v="0"/>
    <s v="011-2018"/>
    <s v="SPDOC 196.446/2018"/>
    <s v="20181493 ITO"/>
    <s v="2 - FATURADO"/>
    <n v="2094"/>
    <x v="4"/>
    <x v="0"/>
    <m/>
  </r>
  <r>
    <x v="1341"/>
    <s v="46.381.000/0001-80"/>
    <s v="NF SERVICOS"/>
    <n v="105629"/>
    <d v="2020-09-30T00:00:00"/>
    <n v="1203546"/>
    <d v="2020-10-08T00:00:00"/>
    <d v="2020-07-01T00:00:00"/>
    <n v="114.3"/>
    <d v="2020-11-07T00:00:00"/>
    <s v="E0180060"/>
    <s v="PD018045"/>
    <s v="HOSPEDAGEM DO SITE NA NUVEM PRODESP"/>
    <n v="114.3"/>
    <d v="2020-07-01T00:00:00"/>
    <x v="0"/>
    <s v="011-2018"/>
    <s v="SPDOC 196.446/2018"/>
    <s v="20181493 ITO"/>
    <s v="2 - FATURADO"/>
    <n v="1665"/>
    <x v="4"/>
    <x v="0"/>
    <m/>
  </r>
  <r>
    <x v="1341"/>
    <s v="46.381.000/0016-66"/>
    <s v="NF SERVICOS"/>
    <n v="185873"/>
    <d v="2025-05-13T00:00:00"/>
    <n v="1966507"/>
    <d v="2025-05-13T00:00:00"/>
    <d v="2025-04-01T00:00:00"/>
    <n v="2144.38"/>
    <d v="2025-06-12T00:00:00"/>
    <s v="E0240385"/>
    <s v="PD024256"/>
    <s v="SAM PATRIMONIO E ESTOQUE"/>
    <n v="2041.45"/>
    <d v="2025-04-01T00:00:00"/>
    <x v="0"/>
    <d v="2025-01-01T00:00:00"/>
    <s v="019.00003978/2024-28"/>
    <s v="359.00008369/2024-87-APPS"/>
    <s v="2 - FATURADO"/>
    <n v="0"/>
    <x v="0"/>
    <x v="0"/>
    <m/>
  </r>
  <r>
    <x v="1341"/>
    <s v="46.381.000/0016-66"/>
    <s v="NF SERVICOS"/>
    <n v="185874"/>
    <d v="2025-05-13T00:00:00"/>
    <n v="1966508"/>
    <d v="2025-05-13T00:00:00"/>
    <d v="2025-04-01T00:00:00"/>
    <n v="647.67999999999995"/>
    <d v="2025-06-12T00:00:00"/>
    <s v="E0230536"/>
    <s v="PD023433"/>
    <s v="PROGRAMA SP SEM PAPEL"/>
    <n v="616.59"/>
    <d v="2025-04-01T00:00:00"/>
    <x v="0"/>
    <s v="13/2023"/>
    <s v="019.00004018/2023-2"/>
    <s v="359.00008686/2023-12-APPS"/>
    <s v="2 - FATURADO"/>
    <n v="0"/>
    <x v="0"/>
    <x v="0"/>
    <m/>
  </r>
  <r>
    <x v="1341"/>
    <s v="46.381.000/0016-66"/>
    <s v="NF SERVICOS"/>
    <n v="185875"/>
    <d v="2025-05-13T00:00:00"/>
    <n v="1966509"/>
    <d v="2025-05-13T00:00:00"/>
    <d v="2025-04-01T00:00:00"/>
    <n v="2195.1"/>
    <d v="2025-06-12T00:00:00"/>
    <s v="E0230460"/>
    <s v="PD023377"/>
    <s v="OFFICE PLUS"/>
    <n v="2089.7399999999998"/>
    <d v="2025-04-01T00:00:00"/>
    <x v="0"/>
    <s v="15/2023"/>
    <s v="019.00003728/2023-02"/>
    <s v="359.00009745/2023-70  ITO"/>
    <s v="2 - FATURADO"/>
    <n v="0"/>
    <x v="0"/>
    <x v="0"/>
    <m/>
  </r>
  <r>
    <x v="1341"/>
    <s v="46.381.000/0016-66"/>
    <s v="NF SERVICOS"/>
    <n v="185876"/>
    <d v="2025-05-13T00:00:00"/>
    <n v="1966510"/>
    <d v="2025-05-13T00:00:00"/>
    <d v="2025-04-01T00:00:00"/>
    <n v="30018.15"/>
    <d v="2025-06-12T00:00:00"/>
    <s v="E0230460"/>
    <s v="PD023377"/>
    <s v="OFFICE PLUS"/>
    <n v="28577.279999999999"/>
    <d v="2025-04-01T00:00:00"/>
    <x v="0"/>
    <s v="15/2023"/>
    <s v="019.00003728/2023-02"/>
    <s v="359.00009745/2023-70  ITO"/>
    <s v="2 - FATURADO"/>
    <n v="0"/>
    <x v="0"/>
    <x v="0"/>
    <m/>
  </r>
  <r>
    <x v="1341"/>
    <s v="46.381.000/0016-66"/>
    <s v="NF SERVICOS"/>
    <n v="185877"/>
    <d v="2025-05-13T00:00:00"/>
    <n v="1966511"/>
    <d v="2025-05-13T00:00:00"/>
    <d v="2025-04-01T00:00:00"/>
    <n v="2334.1"/>
    <d v="2025-06-12T00:00:00"/>
    <s v="E0230460"/>
    <s v="PD023377"/>
    <s v="OFFICE PLUS"/>
    <n v="2222.06"/>
    <d v="2025-04-01T00:00:00"/>
    <x v="0"/>
    <s v="15/2023"/>
    <s v="019.00003728/2023-02"/>
    <s v="359.00009745/2023-70  ITO"/>
    <s v="2 - FATURADO"/>
    <n v="0"/>
    <x v="0"/>
    <x v="0"/>
    <m/>
  </r>
  <r>
    <x v="1341"/>
    <s v="46.381.000/0016-66"/>
    <s v="NF SERVICOS"/>
    <n v="185878"/>
    <d v="2025-05-13T00:00:00"/>
    <n v="1966512"/>
    <d v="2025-05-13T00:00:00"/>
    <d v="2025-04-01T00:00:00"/>
    <n v="2347.75"/>
    <d v="2025-06-12T00:00:00"/>
    <s v="E0230460"/>
    <s v="PD023377"/>
    <s v="OFFICE PLUS"/>
    <n v="2235.06"/>
    <d v="2025-04-01T00:00:00"/>
    <x v="0"/>
    <s v="15/2023"/>
    <s v="019.00003728/2023-02"/>
    <s v="359.00009745/2023-70  ITO"/>
    <s v="2 - FATURADO"/>
    <n v="0"/>
    <x v="0"/>
    <x v="0"/>
    <m/>
  </r>
  <r>
    <x v="1342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7"/>
    <m/>
    <m/>
    <m/>
    <s v="2 - FATURADO"/>
    <n v="896"/>
    <x v="4"/>
    <x v="1"/>
    <m/>
  </r>
  <r>
    <x v="1342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7"/>
    <m/>
    <m/>
    <m/>
    <s v="2 - FATURADO"/>
    <n v="1002"/>
    <x v="4"/>
    <x v="1"/>
    <m/>
  </r>
  <r>
    <x v="1342"/>
    <s v="46.384.111/0058-85"/>
    <s v="NF SERVICOS E_GOV"/>
    <n v="185481"/>
    <d v="2025-05-12T00:00:00"/>
    <n v="1966115"/>
    <d v="2025-05-12T00:00:00"/>
    <m/>
    <n v="109.89"/>
    <d v="2025-06-11T00:00:00"/>
    <m/>
    <m/>
    <s v="Certificado e-CPF A3 (renovação) - 36 meses Gov"/>
    <n v="104.62"/>
    <m/>
    <x v="0"/>
    <m/>
    <m/>
    <m/>
    <s v="2 - FATURADO"/>
    <n v="0"/>
    <x v="0"/>
    <x v="1"/>
    <m/>
  </r>
  <r>
    <x v="1342"/>
    <s v="46.384.111/0058-85"/>
    <s v="NF SERVICOS E_GOV"/>
    <n v="185482"/>
    <d v="2025-05-12T00:00:00"/>
    <n v="1966116"/>
    <d v="2025-05-12T00:00:00"/>
    <m/>
    <n v="109.89"/>
    <d v="2025-06-11T00:00:00"/>
    <m/>
    <m/>
    <s v="Certificado e-CPF A3 (renovação) - 36 meses Gov"/>
    <n v="104.62"/>
    <m/>
    <x v="0"/>
    <m/>
    <m/>
    <m/>
    <s v="2 - FATURADO"/>
    <n v="0"/>
    <x v="0"/>
    <x v="1"/>
    <m/>
  </r>
  <r>
    <x v="1342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167"/>
    <x v="2"/>
    <x v="1"/>
    <m/>
  </r>
  <r>
    <x v="1342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7"/>
    <m/>
    <m/>
    <m/>
    <s v="2 - FATURADO"/>
    <n v="821"/>
    <x v="4"/>
    <x v="1"/>
    <m/>
  </r>
  <r>
    <x v="1342"/>
    <s v="46.384.111/0064-23"/>
    <s v="NF SERVICOS E_GOV"/>
    <n v="185451"/>
    <d v="2025-05-12T00:00:00"/>
    <n v="1966085"/>
    <d v="2025-05-12T00:00:00"/>
    <m/>
    <n v="329.43"/>
    <d v="2025-06-11T00:00:00"/>
    <m/>
    <m/>
    <s v="Certificado e-CPF A3 em cartão e leitora - 36 meses Gov"/>
    <n v="313.62"/>
    <m/>
    <x v="0"/>
    <m/>
    <m/>
    <m/>
    <s v="2 - FATURADO"/>
    <n v="0"/>
    <x v="0"/>
    <x v="1"/>
    <m/>
  </r>
  <r>
    <x v="1342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8"/>
    <m/>
    <m/>
    <m/>
    <s v="2 - FATURADO"/>
    <n v="1106"/>
    <x v="4"/>
    <x v="1"/>
    <m/>
  </r>
  <r>
    <x v="1342"/>
    <s v="46.384.111/0087-10"/>
    <s v="NF SERVICOS KIT"/>
    <n v="132139"/>
    <d v="2022-09-29T00:00:00"/>
    <n v="137014"/>
    <d v="2022-09-29T00:00:00"/>
    <m/>
    <n v="112.5"/>
    <d v="2022-10-29T00:00:00"/>
    <m/>
    <m/>
    <s v="Certificado e-CPF A3 (renovação) - 36 meses Gov"/>
    <n v="112.5"/>
    <m/>
    <x v="27"/>
    <m/>
    <m/>
    <m/>
    <s v="2 - FATURADO"/>
    <n v="944"/>
    <x v="4"/>
    <x v="1"/>
    <m/>
  </r>
  <r>
    <x v="1342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67.26"/>
    <m/>
    <x v="27"/>
    <m/>
    <m/>
    <m/>
    <s v="2 - FATURADO"/>
    <n v="805"/>
    <x v="4"/>
    <x v="1"/>
    <m/>
  </r>
  <r>
    <x v="1342"/>
    <s v="46.384.111/0088-09"/>
    <s v="NF SERVICOS E_GOV"/>
    <n v="186152"/>
    <d v="2025-05-16T00:00:00"/>
    <n v="1966786"/>
    <d v="2025-05-16T00:00:00"/>
    <m/>
    <n v="109.89"/>
    <d v="2025-06-15T00:00:00"/>
    <m/>
    <m/>
    <s v="Certificado e-CPF A3 (renovação) - 36 meses Gov"/>
    <n v="104.62"/>
    <m/>
    <x v="0"/>
    <m/>
    <m/>
    <m/>
    <s v="2 - FATURADO"/>
    <n v="0"/>
    <x v="0"/>
    <x v="1"/>
    <m/>
  </r>
  <r>
    <x v="1342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104.62"/>
    <m/>
    <x v="28"/>
    <m/>
    <m/>
    <m/>
    <s v="2 - FATURADO"/>
    <n v="267"/>
    <x v="1"/>
    <x v="1"/>
    <m/>
  </r>
  <r>
    <x v="1342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7"/>
    <m/>
    <m/>
    <m/>
    <s v="2 - FATURADO"/>
    <n v="1363"/>
    <x v="4"/>
    <x v="1"/>
    <m/>
  </r>
  <r>
    <x v="1342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8"/>
    <m/>
    <m/>
    <m/>
    <s v="2 - FATURADO"/>
    <n v="1167"/>
    <x v="4"/>
    <x v="1"/>
    <m/>
  </r>
  <r>
    <x v="1342"/>
    <s v="46.384.111/0143-61"/>
    <s v="NF SERVICOS E_GOV"/>
    <n v="185485"/>
    <d v="2025-05-12T00:00:00"/>
    <n v="1966119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42"/>
    <s v="46.384.111/0143-61"/>
    <s v="NF SERVICOS E_GOV"/>
    <n v="186438"/>
    <d v="2025-05-19T00:00:00"/>
    <n v="1967072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1342"/>
    <s v="46.384.111/0143-61"/>
    <s v="NF SERVICOS E_GOV"/>
    <n v="186439"/>
    <d v="2025-05-19T00:00:00"/>
    <n v="1967073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1342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7"/>
    <m/>
    <m/>
    <m/>
    <s v="2 - FATURADO"/>
    <n v="643"/>
    <x v="4"/>
    <x v="1"/>
    <m/>
  </r>
  <r>
    <x v="1342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7"/>
    <m/>
    <m/>
    <m/>
    <s v="2 - FATURADO"/>
    <n v="1225"/>
    <x v="4"/>
    <x v="1"/>
    <m/>
  </r>
  <r>
    <x v="1342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7"/>
    <m/>
    <m/>
    <m/>
    <s v="2 - FATURADO"/>
    <n v="975"/>
    <x v="4"/>
    <x v="1"/>
    <m/>
  </r>
  <r>
    <x v="1342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29"/>
    <s v="03/CIMA/2017"/>
    <s v="0066/4444/2016"/>
    <s v="2017172 - ITO"/>
    <s v="2 - FATURADO"/>
    <n v="933"/>
    <x v="4"/>
    <x v="0"/>
    <m/>
  </r>
  <r>
    <x v="1342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29"/>
    <s v="03/CIMA/2017"/>
    <s v="0066/4444/2016"/>
    <s v="2017172 - ITO"/>
    <s v="2 - FATURADO"/>
    <n v="933"/>
    <x v="4"/>
    <x v="0"/>
    <m/>
  </r>
  <r>
    <x v="1342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29"/>
    <s v="03/CIMA/2017"/>
    <s v="0066/4444/2016"/>
    <s v="2017172 - ITO"/>
    <s v="2 - FATURADO"/>
    <n v="933"/>
    <x v="4"/>
    <x v="0"/>
    <m/>
  </r>
  <r>
    <x v="1342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29"/>
    <s v="03/CIMA/2017"/>
    <s v="0066/4444/2016"/>
    <s v="2017172 - ITO"/>
    <s v="2 - FATURADO"/>
    <n v="933"/>
    <x v="4"/>
    <x v="0"/>
    <m/>
  </r>
  <r>
    <x v="1342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30"/>
    <s v="08/CITEM/2021"/>
    <s v="SEDUC-PRC-2021/18087"/>
    <s v="PD-PRC-2-21/01712 - ITO"/>
    <s v="2 - FATURADO"/>
    <n v="933"/>
    <x v="4"/>
    <x v="0"/>
    <m/>
  </r>
  <r>
    <x v="1342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31"/>
    <s v="02/CIMA/2017"/>
    <s v="0065/4444/2016"/>
    <s v="2017173 ITO"/>
    <s v="2 - FATURADO"/>
    <n v="933"/>
    <x v="4"/>
    <x v="0"/>
    <m/>
  </r>
  <r>
    <x v="1342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31"/>
    <s v="02/CIMA/2017"/>
    <s v="0065/4444/2016"/>
    <s v="2017173 ITO"/>
    <s v="2 - FATURADO"/>
    <n v="933"/>
    <x v="4"/>
    <x v="0"/>
    <m/>
  </r>
  <r>
    <x v="1342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31"/>
    <s v="02/CIMA/2017"/>
    <s v="0065/4444/2016"/>
    <s v="2017173 ITO"/>
    <s v="2 - FATURADO"/>
    <n v="933"/>
    <x v="4"/>
    <x v="0"/>
    <m/>
  </r>
  <r>
    <x v="1342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32"/>
    <s v="CITEM 01/2020"/>
    <s v="2019/21334"/>
    <s v="PD-PRC-2020/00550 ITO"/>
    <s v="2 - FATURADO"/>
    <n v="933"/>
    <x v="4"/>
    <x v="0"/>
    <m/>
  </r>
  <r>
    <x v="1342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31"/>
    <s v="02/CIMA/2017"/>
    <s v="0065/4444/2016"/>
    <s v="2017173 ITO"/>
    <s v="2 - FATURADO"/>
    <n v="933"/>
    <x v="4"/>
    <x v="0"/>
    <m/>
  </r>
  <r>
    <x v="1342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32"/>
    <s v="CITEM 01/2020"/>
    <s v="2019/21334"/>
    <s v="PD-PRC-2020/00550 ITO"/>
    <s v="2 - FATURADO"/>
    <n v="933"/>
    <x v="4"/>
    <x v="0"/>
    <m/>
  </r>
  <r>
    <x v="1342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3"/>
    <s v="CITEM 01/2020"/>
    <s v="2019/21334"/>
    <s v="PD-PRC-2020/00550 ITO"/>
    <s v="2 - FATURADO"/>
    <n v="933"/>
    <x v="4"/>
    <x v="0"/>
    <m/>
  </r>
  <r>
    <x v="1342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31"/>
    <s v="02/CIMA/2017"/>
    <s v="0065/4444/2016"/>
    <s v="2017173 ITO"/>
    <s v="2 - FATURADO"/>
    <n v="933"/>
    <x v="4"/>
    <x v="0"/>
    <m/>
  </r>
  <r>
    <x v="1342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327"/>
    <x v="1"/>
    <x v="0"/>
    <m/>
  </r>
  <r>
    <x v="1342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- MODELO ESTOQUE"/>
    <n v="3748.21"/>
    <d v="2024-06-01T00:00:00"/>
    <x v="0"/>
    <s v="001/CITEM/2021"/>
    <s v="15.00004534.2023-31"/>
    <s v="PD-PRC-2021/00264  359.00006939/2023-13 APPS"/>
    <s v="2 - FATURADO"/>
    <n v="292"/>
    <x v="1"/>
    <x v="0"/>
    <m/>
  </r>
  <r>
    <x v="1342"/>
    <s v="46.384.111/0175-49"/>
    <s v="NF SERVICOS"/>
    <n v="185970"/>
    <d v="2025-05-14T00:00:00"/>
    <n v="1966604"/>
    <d v="2025-05-14T00:00:00"/>
    <d v="2025-04-01T00:00:00"/>
    <n v="4270868.76"/>
    <d v="2025-06-13T00:00:00"/>
    <s v="E0210031"/>
    <s v="PD021026"/>
    <s v="ACESSO A PLATAFORMA, NUVEM PÚBLICA E DESENVOLVIMENTO"/>
    <n v="4065867.06"/>
    <d v="2025-04-01T00:00:00"/>
    <x v="0"/>
    <s v="002/CITEM/2021"/>
    <s v="SEDUC-PRC-2021/01964"/>
    <s v="PD-PRC-2021/00261-359.00009644/2023-07-ITO/APPS"/>
    <s v="2 - FATURADO"/>
    <n v="0"/>
    <x v="0"/>
    <x v="0"/>
    <m/>
  </r>
  <r>
    <x v="1342"/>
    <s v="46.384.111/0175-49"/>
    <s v="NF SERVICOS"/>
    <n v="185971"/>
    <d v="2025-05-14T00:00:00"/>
    <n v="1966605"/>
    <d v="2025-05-14T00:00:00"/>
    <d v="2025-04-01T00:00:00"/>
    <n v="1311914.25"/>
    <d v="2025-06-13T00:00:00"/>
    <s v="E0210031"/>
    <s v="PD021026"/>
    <s v="ACESSO A PLATAFORMA, NUVEM PÚBLICA E DESENVOLVIMENTO"/>
    <n v="1248942.3700000001"/>
    <d v="2025-04-01T00:00:00"/>
    <x v="0"/>
    <s v="002/CITEM/2021"/>
    <s v="SEDUC-PRC-2021/01964"/>
    <s v="PD-PRC-2021/00261-359.00009644/2023-07-ITO/APPS"/>
    <s v="2 - FATURADO"/>
    <n v="0"/>
    <x v="0"/>
    <x v="0"/>
    <m/>
  </r>
  <r>
    <x v="1342"/>
    <s v="46.384.111/0175-49"/>
    <s v="NF SERVICOS"/>
    <n v="185973"/>
    <d v="2025-05-14T00:00:00"/>
    <n v="1966607"/>
    <d v="2025-05-14T00:00:00"/>
    <d v="2025-04-01T00:00:00"/>
    <n v="3937.2"/>
    <d v="2025-06-13T00:00:00"/>
    <s v="E0200114"/>
    <s v="PD020098"/>
    <s v="SAM - MODELO ESTOQUE"/>
    <n v="3748.21"/>
    <d v="2025-04-01T00:00:00"/>
    <x v="0"/>
    <s v="001/CITEM/2021"/>
    <s v="15.00004534.2023-31"/>
    <s v="PD-PRC-2021/00264  359.00006939/2023-13 APPS"/>
    <s v="2 - FATURADO"/>
    <n v="0"/>
    <x v="0"/>
    <x v="0"/>
    <m/>
  </r>
  <r>
    <x v="1342"/>
    <s v="46.384.111/0175-49"/>
    <s v="NF SERVICOS"/>
    <n v="185975"/>
    <d v="2025-05-14T00:00:00"/>
    <n v="1966609"/>
    <d v="2025-05-14T00:00:00"/>
    <d v="2025-04-01T00:00:00"/>
    <n v="1243766.48"/>
    <d v="2025-06-13T00:00:00"/>
    <s v="E0210231"/>
    <s v="PD021190"/>
    <s v="SERVIÇO DE SUPORTE ESPECIALIZADO LOCAL"/>
    <n v="1184065.69"/>
    <d v="2025-04-01T00:00:00"/>
    <x v="0"/>
    <s v="012/CITEM/2021"/>
    <s v="015.00002546/2023-21"/>
    <s v="PD-PRC-2021/01908  359.00003549/2023-91 - ITO"/>
    <s v="2 - FATURADO"/>
    <n v="0"/>
    <x v="0"/>
    <x v="0"/>
    <m/>
  </r>
  <r>
    <x v="1342"/>
    <s v="46.384.111/0175-49"/>
    <s v="NF SERVICOS"/>
    <n v="185977"/>
    <d v="2025-05-14T00:00:00"/>
    <n v="1966611"/>
    <d v="2025-05-14T00:00:00"/>
    <d v="2025-04-01T00:00:00"/>
    <n v="162812.15"/>
    <d v="2025-06-13T00:00:00"/>
    <s v="E0220131"/>
    <s v="PD022098"/>
    <s v="PROCESSAMENTO IBM"/>
    <n v="154997.17000000001"/>
    <d v="2025-04-01T00:00:00"/>
    <x v="0"/>
    <s v="nº 016/CITEM/2022"/>
    <s v="Nº SEDUC-PRC-2022/23743"/>
    <s v="PD-PRC-2022/02589   359.00003425/2023-14 APPS/ITO"/>
    <s v="2 - FATURADO"/>
    <n v="0"/>
    <x v="0"/>
    <x v="0"/>
    <m/>
  </r>
  <r>
    <x v="1342"/>
    <s v="46.384.111/0175-49"/>
    <s v="NF SERVICOS"/>
    <n v="185985"/>
    <d v="2025-05-14T00:00:00"/>
    <n v="1966619"/>
    <d v="2025-05-14T00:00:00"/>
    <d v="2025-04-01T00:00:00"/>
    <n v="32733.02"/>
    <d v="2025-06-13T00:00:00"/>
    <s v="E0220194"/>
    <s v="PD022150"/>
    <s v="INFRAESTRUTURA VIRTUALIZADA ON PREMISES E PAAS MIDDLEWARE"/>
    <n v="31161.84"/>
    <d v="2025-04-01T00:00:00"/>
    <x v="0"/>
    <s v="027/CITEM/2022"/>
    <s v="015.00648772/2024-34"/>
    <s v="PD-PRC-2022/02004-359.00003428/2023-40 ITO"/>
    <s v="2 - FATURADO"/>
    <n v="0"/>
    <x v="0"/>
    <x v="0"/>
    <m/>
  </r>
  <r>
    <x v="1342"/>
    <s v="46.384.111/0175-49"/>
    <s v="NF SERVICOS"/>
    <n v="185986"/>
    <d v="2025-05-14T00:00:00"/>
    <n v="1966620"/>
    <d v="2025-05-14T00:00:00"/>
    <d v="2025-04-01T00:00:00"/>
    <n v="3803.7"/>
    <d v="2025-06-13T00:00:00"/>
    <s v="E0220194"/>
    <s v="PD022150"/>
    <s v="INFRAESTRUTURA VIRTUALIZADA ON PREMISES E PAAS MIDDLEWARE"/>
    <n v="3621.12"/>
    <d v="2025-04-01T00:00:00"/>
    <x v="0"/>
    <s v="027/CITEM/2022"/>
    <s v="015.00648772/2024-34"/>
    <s v="PD-PRC-2022/02004-359.00003428/2023-40 ITO"/>
    <s v="2 - FATURADO"/>
    <n v="0"/>
    <x v="0"/>
    <x v="0"/>
    <m/>
  </r>
  <r>
    <x v="1342"/>
    <s v="46.384.111/0175-49"/>
    <s v="NF SERVICOS"/>
    <n v="185989"/>
    <d v="2025-05-14T00:00:00"/>
    <n v="1966623"/>
    <d v="2025-05-14T00:00:00"/>
    <d v="2025-04-01T00:00:00"/>
    <n v="9157.18"/>
    <d v="2025-06-13T00:00:00"/>
    <s v="E0240010"/>
    <s v="PD024010"/>
    <s v="PAAS MIDDLEWARE COM SERVIÇO DE GESTÃO"/>
    <n v="8717.64"/>
    <d v="2025-04-01T00:00:00"/>
    <x v="0"/>
    <s v="07/CITEM/2024"/>
    <s v="015.00443021/2023-42"/>
    <s v="359.00009516/2023-55-ITO"/>
    <s v="2 - FATURADO"/>
    <n v="0"/>
    <x v="0"/>
    <x v="0"/>
    <m/>
  </r>
  <r>
    <x v="1342"/>
    <s v="46.384.111/0175-49"/>
    <s v="NF SERVICOS"/>
    <n v="6766"/>
    <d v="2025-05-14T00:00:00"/>
    <n v="336112"/>
    <d v="2025-05-14T00:00:00"/>
    <d v="2025-04-01T00:00:00"/>
    <n v="7796731.5199999996"/>
    <d v="2025-06-13T00:00:00"/>
    <s v="E0220303"/>
    <s v="PD022232"/>
    <s v="DESENVOLVIMENTO SISTEMA, MANUTENÇÃO SISTEMA,"/>
    <n v="7422488.4100000001"/>
    <d v="2025-04-01T00:00:00"/>
    <x v="0"/>
    <s v="001/CITEM/2023"/>
    <s v="015.00004576/2023-72"/>
    <s v="PD-PRC-2022.02912 359.00002790/2024-84   APPS"/>
    <s v="2 - FATURADO"/>
    <n v="0"/>
    <x v="0"/>
    <x v="0"/>
    <m/>
  </r>
  <r>
    <x v="1342"/>
    <s v="46.384.111/0175-49"/>
    <s v="NF SERVICOS"/>
    <n v="186813"/>
    <d v="2025-05-28T00:00:00"/>
    <n v="1967447"/>
    <d v="2025-05-28T00:00:00"/>
    <d v="2025-04-01T00:00:00"/>
    <n v="8175337.3700000001"/>
    <d v="2025-06-27T00:00:00"/>
    <s v="E0220044"/>
    <s v="PD022033"/>
    <s v="NUVEM PUBLICA"/>
    <n v="7782921.1799999997"/>
    <d v="2025-04-01T00:00:00"/>
    <x v="0"/>
    <s v="024/CITEM/2022"/>
    <s v="15.00004500/2023-47"/>
    <s v="PD-PRC-2022/02482 359.00004861/2023-01     ITO"/>
    <s v="2 - FATURADO"/>
    <n v="0"/>
    <x v="0"/>
    <x v="0"/>
    <m/>
  </r>
  <r>
    <x v="1342"/>
    <s v="46.384.111/0175-49"/>
    <s v="NF SERVICOS"/>
    <n v="186814"/>
    <d v="2025-05-28T00:00:00"/>
    <n v="1967448"/>
    <d v="2025-05-28T00:00:00"/>
    <d v="2025-04-01T00:00:00"/>
    <n v="9092.77"/>
    <d v="2025-06-27T00:00:00"/>
    <s v="E0220044"/>
    <s v="PD022033"/>
    <s v="NUVEM PUBLICA"/>
    <n v="8656.32"/>
    <d v="2025-04-01T00:00:00"/>
    <x v="0"/>
    <s v="024/CITEM/2022"/>
    <s v="15.00004500/2023-47"/>
    <s v="PD-PRC-2022/02482 359.00004861/2023-01     ITO"/>
    <s v="2 - FATURADO"/>
    <n v="0"/>
    <x v="0"/>
    <x v="0"/>
    <m/>
  </r>
  <r>
    <x v="1342"/>
    <s v="46.384.111/0178-91"/>
    <s v="NF SERVICOS E_GOV"/>
    <n v="183212"/>
    <d v="2025-04-07T00:00:00"/>
    <n v="1950967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342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23"/>
    <x v="7"/>
    <x v="1"/>
    <m/>
  </r>
  <r>
    <x v="1342"/>
    <s v="46.384.111/0178-91"/>
    <s v="NF SERVICOS"/>
    <n v="186369"/>
    <d v="2025-05-16T00:00:00"/>
    <n v="1967003"/>
    <d v="2025-05-16T00:00:00"/>
    <d v="2025-04-01T00:00:00"/>
    <n v="21071.74"/>
    <d v="2025-06-15T00:00:00"/>
    <s v="E0240269"/>
    <s v="PD024161"/>
    <s v="PROGRAMA SP SEM PAPEL"/>
    <n v="20060.3"/>
    <d v="2025-04-01T00:00:00"/>
    <x v="0"/>
    <m/>
    <s v="015.00212486/2024-34"/>
    <s v="359.00002640/2024-71-APPS"/>
    <s v="2 - FATURADO"/>
    <n v="0"/>
    <x v="0"/>
    <x v="0"/>
    <m/>
  </r>
  <r>
    <x v="1343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761"/>
    <x v="4"/>
    <x v="1"/>
    <m/>
  </r>
  <r>
    <x v="1343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490"/>
    <x v="4"/>
    <x v="1"/>
    <m/>
  </r>
  <r>
    <x v="1343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96"/>
    <x v="6"/>
    <x v="1"/>
    <m/>
  </r>
  <r>
    <x v="1343"/>
    <s v="46.384.400/0002-20"/>
    <s v="NF SERVICOS E_GOV"/>
    <n v="179148"/>
    <d v="2025-02-12T00:00:00"/>
    <n v="1921036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77"/>
    <x v="8"/>
    <x v="1"/>
    <m/>
  </r>
  <r>
    <x v="1343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77"/>
    <x v="8"/>
    <x v="1"/>
    <m/>
  </r>
  <r>
    <x v="1343"/>
    <s v="46.384.400/0002-20"/>
    <s v="NF SERVICOS E_GOV"/>
    <n v="182645"/>
    <d v="2025-03-26T00:00:00"/>
    <n v="1937468"/>
    <d v="2025-03-26T00:00:00"/>
    <m/>
    <n v="277.10000000000002"/>
    <d v="2025-04-25T00:00:00"/>
    <m/>
    <m/>
    <s v="Certificado e-CPF A3 em token - 36 meses Gov"/>
    <n v="263.8"/>
    <m/>
    <x v="0"/>
    <m/>
    <m/>
    <m/>
    <s v="2 - FATURADO"/>
    <n v="35"/>
    <x v="5"/>
    <x v="1"/>
    <m/>
  </r>
  <r>
    <x v="1343"/>
    <s v="46.384.400/0002-20"/>
    <s v="NF SERVICOS E_GOV"/>
    <n v="183266"/>
    <d v="2025-04-07T00:00:00"/>
    <n v="1951021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343"/>
    <s v="46.384.400/0002-20"/>
    <s v="NF SERVICOS E_GOV"/>
    <n v="183267"/>
    <d v="2025-04-07T00:00:00"/>
    <n v="1951022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343"/>
    <s v="46.384.400/0002-20"/>
    <s v="NF SERVICOS E_GOV"/>
    <n v="184365"/>
    <d v="2025-04-22T00:00:00"/>
    <n v="1952120"/>
    <d v="2025-04-22T00:00:00"/>
    <m/>
    <n v="277.10000000000002"/>
    <d v="2025-05-22T00:00:00"/>
    <m/>
    <m/>
    <s v="Certificado e-CPF A3 em token - 36 meses Gov"/>
    <n v="263.8"/>
    <m/>
    <x v="0"/>
    <m/>
    <m/>
    <m/>
    <s v="2 - FATURADO"/>
    <n v="8"/>
    <x v="7"/>
    <x v="1"/>
    <m/>
  </r>
  <r>
    <x v="1343"/>
    <s v="46.384.400/0002-20"/>
    <s v="NF SERVICOS E_GOV"/>
    <n v="184877"/>
    <d v="2025-04-29T00:00:00"/>
    <n v="1952632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343"/>
    <s v="46.384.400/0002-20"/>
    <s v="NF SERVICOS"/>
    <n v="186124"/>
    <d v="2025-05-16T00:00:00"/>
    <n v="1966758"/>
    <d v="2025-05-16T00:00:00"/>
    <d v="2025-04-01T00:00:00"/>
    <n v="16431.86"/>
    <d v="2025-06-15T00:00:00"/>
    <s v="EC240595"/>
    <s v="PD024430"/>
    <s v="EMAIL COMO SERVIÇO E OFFICE BÁSICO"/>
    <n v="15643.13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02-20"/>
    <s v="NF SERVICOS"/>
    <n v="186287"/>
    <d v="2025-05-16T00:00:00"/>
    <n v="1966921"/>
    <d v="2025-05-16T00:00:00"/>
    <d v="2025-04-01T00:00:00"/>
    <n v="619.38"/>
    <d v="2025-06-15T00:00:00"/>
    <s v="EA210438"/>
    <s v="PD021334"/>
    <s v="DESKTOP COMO SERVIÇO DaaS - DESKTOP BÁSICO, DESKTOP AVANÇADO, DESKTOP PLUS, NOTEBOOK PADRÃO, NOTEBOOK ULTRAFINO"/>
    <n v="589.65"/>
    <d v="2025-04-01T00:00:00"/>
    <x v="0"/>
    <s v="SAA 12.333/2021"/>
    <s v="SAA 07/2021"/>
    <s v="PD-PRC-2021-03165 - ITO"/>
    <s v="2 - FATURADO"/>
    <n v="0"/>
    <x v="0"/>
    <x v="0"/>
    <m/>
  </r>
  <r>
    <x v="1343"/>
    <s v="46.384.400/0002-20"/>
    <s v="NF SERVICOS"/>
    <n v="186288"/>
    <d v="2025-05-16T00:00:00"/>
    <n v="1966922"/>
    <d v="2025-05-16T00:00:00"/>
    <d v="2025-04-01T00:00:00"/>
    <n v="13996.73"/>
    <d v="2025-06-15T00:00:00"/>
    <s v="EA210438"/>
    <s v="PD021334"/>
    <s v="DESKTOP COMO SERVIÇO DaaS - DESKTOP BÁSICO, DESKTOP AVANÇADO, DESKTOP PLUS, NOTEBOOK PADRÃO, NOTEBOOK ULTRAFINO"/>
    <n v="13324.89"/>
    <d v="2025-04-01T00:00:00"/>
    <x v="0"/>
    <s v="SAA 12.333/2021"/>
    <s v="SAA 07/2021"/>
    <s v="PD-PRC-2021-03165 - ITO"/>
    <s v="2 - FATURADO"/>
    <n v="0"/>
    <x v="0"/>
    <x v="0"/>
    <m/>
  </r>
  <r>
    <x v="1343"/>
    <s v="46.384.400/0002-20"/>
    <s v="NF SERVICOS"/>
    <n v="186298"/>
    <d v="2025-05-16T00:00:00"/>
    <n v="1966932"/>
    <d v="2025-05-16T00:00:00"/>
    <d v="2025-04-01T00:00:00"/>
    <n v="2189.4"/>
    <d v="2025-06-15T00:00:00"/>
    <s v="EA210438"/>
    <s v="PD021334"/>
    <s v="DESKTOP COMO SERVIÇO DaaS - DESKTOP BÁSICO, DESKTOP AVANÇADO, DESKTOP PLUS, NOTEBOOK PADRÃO, NOTEBOOK ULTRAFINO"/>
    <n v="2084.31"/>
    <d v="2025-04-01T00:00:00"/>
    <x v="0"/>
    <s v="SAA 12.333/2021"/>
    <s v="SAA 07/2021"/>
    <s v="PD-PRC-2021-03165 - ITO"/>
    <s v="2 - FATURADO"/>
    <n v="0"/>
    <x v="0"/>
    <x v="0"/>
    <m/>
  </r>
  <r>
    <x v="1343"/>
    <s v="46.384.400/0002-20"/>
    <s v="NF SERVICOS"/>
    <n v="186299"/>
    <d v="2025-05-16T00:00:00"/>
    <n v="1966933"/>
    <d v="2025-05-16T00:00:00"/>
    <d v="2025-04-01T00:00:00"/>
    <n v="377.64"/>
    <d v="2025-06-15T00:00:00"/>
    <s v="EA210438"/>
    <s v="PD021334"/>
    <s v="DESKTOP COMO SERVIÇO DaaS - DESKTOP BÁSICO, DESKTOP AVANÇADO, DESKTOP PLUS, NOTEBOOK PADRÃO, NOTEBOOK ULTRAFINO"/>
    <n v="359.51"/>
    <d v="2025-04-01T00:00:00"/>
    <x v="0"/>
    <s v="SAA 12.333/2021"/>
    <s v="SAA 07/2021"/>
    <s v="PD-PRC-2021-03165 - ITO"/>
    <s v="2 - FATURADO"/>
    <n v="0"/>
    <x v="0"/>
    <x v="0"/>
    <m/>
  </r>
  <r>
    <x v="1343"/>
    <s v="46.384.400/0002-20"/>
    <s v="NF SERVICOS"/>
    <n v="186300"/>
    <d v="2025-05-16T00:00:00"/>
    <n v="1966934"/>
    <d v="2025-05-16T00:00:00"/>
    <d v="2025-04-01T00:00:00"/>
    <n v="275.12"/>
    <d v="2025-06-15T00:00:00"/>
    <s v="EA210438"/>
    <s v="PD021334"/>
    <s v="DESKTOP COMO SERVIÇO DaaS - DESKTOP BÁSICO, DESKTOP AVANÇADO, DESKTOP PLUS, NOTEBOOK PADRÃO, NOTEBOOK ULTRAFINO"/>
    <n v="261.91000000000003"/>
    <d v="2025-04-01T00:00:00"/>
    <x v="0"/>
    <s v="SAA 12.333/2021"/>
    <s v="SAA 07/2021"/>
    <s v="PD-PRC-2021-03165 - ITO"/>
    <s v="2 - FATURADO"/>
    <n v="0"/>
    <x v="0"/>
    <x v="0"/>
    <m/>
  </r>
  <r>
    <x v="1343"/>
    <s v="46.384.400/0016-25"/>
    <s v="NF SERVICOS"/>
    <n v="186126"/>
    <d v="2025-05-16T00:00:00"/>
    <n v="1966760"/>
    <d v="2025-05-16T00:00:00"/>
    <d v="2025-04-01T00:00:00"/>
    <n v="2326.87"/>
    <d v="2025-06-15T00:00:00"/>
    <s v="EE240595"/>
    <s v="PD024430"/>
    <s v="EMAIL COMO SERVIÇO E OFFICE BÁSICO"/>
    <n v="2215.1799999999998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16-25"/>
    <s v="NF SERVICOS E_GOV"/>
    <n v="186577"/>
    <d v="2025-05-23T00:00:00"/>
    <n v="19672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74"/>
    <d v="2025-05-23T00:00:00"/>
    <n v="196730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75"/>
    <d v="2025-05-23T00:00:00"/>
    <n v="196730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76"/>
    <d v="2025-05-23T00:00:00"/>
    <n v="1967310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77"/>
    <d v="2025-05-23T00:00:00"/>
    <n v="19673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78"/>
    <d v="2025-05-23T00:00:00"/>
    <n v="1967312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92"/>
    <d v="2025-05-23T00:00:00"/>
    <n v="1967326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93"/>
    <d v="2025-05-23T00:00:00"/>
    <n v="1967327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94"/>
    <d v="2025-05-23T00:00:00"/>
    <n v="196732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6-25"/>
    <s v="NF SERVICOS E_GOV"/>
    <n v="186695"/>
    <d v="2025-05-23T00:00:00"/>
    <n v="196732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0"/>
    <x v="0"/>
    <x v="1"/>
    <m/>
  </r>
  <r>
    <x v="1343"/>
    <s v="46.384.400/0018-97"/>
    <s v="NF SERVICOS E_GOV"/>
    <n v="185333"/>
    <d v="2025-05-12T00:00:00"/>
    <n v="1965967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43"/>
    <s v="46.384.400/0018-97"/>
    <s v="NF SERVICOS E_GOV"/>
    <n v="185398"/>
    <d v="2025-05-12T00:00:00"/>
    <n v="1966032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343"/>
    <s v="46.384.400/0021-92"/>
    <s v="ND-LOCACAO BENS MOVE"/>
    <n v="588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74"/>
    <x v="4"/>
    <x v="7"/>
    <m/>
  </r>
  <r>
    <x v="1343"/>
    <s v="46.384.400/0021-92"/>
    <s v="ND-LOCACAO BENS MOVE"/>
    <n v="591"/>
    <d v="2023-10-04T00:00:00"/>
    <m/>
    <m/>
    <m/>
    <n v="288.54000000000002"/>
    <d v="2023-11-03T00:00:00"/>
    <s v="E0210353"/>
    <s v="PD021270"/>
    <s v="Locação de Bens Móveis - Notebook Padrão - 36 ms"/>
    <n v="274.69"/>
    <m/>
    <x v="0"/>
    <m/>
    <m/>
    <m/>
    <s v="2 - FATURADO"/>
    <n v="574"/>
    <x v="4"/>
    <x v="7"/>
    <m/>
  </r>
  <r>
    <x v="1343"/>
    <s v="46.384.400/0021-92"/>
    <s v="ND-LOCACAO BENS MOVE"/>
    <n v="592"/>
    <d v="2023-10-04T00:00:00"/>
    <m/>
    <m/>
    <m/>
    <n v="289.54000000000002"/>
    <d v="2023-11-03T00:00:00"/>
    <s v="E0210353"/>
    <s v="PD021270"/>
    <s v="Locação de Bens Móveis - Notebook Padrão - 36 ms"/>
    <n v="275.64"/>
    <m/>
    <x v="0"/>
    <m/>
    <m/>
    <m/>
    <s v="2 - FATURADO"/>
    <n v="574"/>
    <x v="4"/>
    <x v="7"/>
    <m/>
  </r>
  <r>
    <x v="1343"/>
    <s v="46.384.400/0021-92"/>
    <s v="ND-LOCACAO BENS MOVE"/>
    <n v="593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4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5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6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7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8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599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D-LOCACAO BENS MOVE"/>
    <n v="600"/>
    <d v="2023-10-04T00:00:00"/>
    <m/>
    <m/>
    <m/>
    <n v="1737.24"/>
    <d v="2023-11-03T00:00:00"/>
    <s v="E0210353"/>
    <s v="PD021270"/>
    <s v="Locação de Bens Móveis - Notebook Padrão - 36 ms"/>
    <n v="1737.24"/>
    <m/>
    <x v="0"/>
    <m/>
    <m/>
    <m/>
    <s v="2 - FATURADO"/>
    <n v="574"/>
    <x v="4"/>
    <x v="7"/>
    <m/>
  </r>
  <r>
    <x v="1343"/>
    <s v="46.384.400/0021-92"/>
    <s v="ND-LOCACAO BENS MOVE"/>
    <n v="602"/>
    <d v="2023-10-04T00:00:00"/>
    <m/>
    <m/>
    <m/>
    <n v="289.54000000000002"/>
    <d v="2023-11-03T00:00:00"/>
    <s v="E0210353"/>
    <s v="PD021270"/>
    <s v="Locação de Bens Móveis - Notebook Padrão - 36 ms"/>
    <n v="289.54000000000002"/>
    <m/>
    <x v="0"/>
    <m/>
    <m/>
    <m/>
    <s v="2 - FATURADO"/>
    <n v="574"/>
    <x v="4"/>
    <x v="7"/>
    <m/>
  </r>
  <r>
    <x v="1343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4"/>
    <s v="SAA 04/2021"/>
    <s v="SAA 2021/07325"/>
    <s v="PD-PRC-2021-01820 APPS"/>
    <s v="2 - FATURADO"/>
    <n v="153"/>
    <x v="2"/>
    <x v="0"/>
    <m/>
  </r>
  <r>
    <x v="1343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6"/>
    <s v="SAA 04/2021"/>
    <s v="SAA 2021/07325"/>
    <s v="PD-PRC-2021-01820 APPS"/>
    <s v="2 - FATURADO"/>
    <n v="153"/>
    <x v="2"/>
    <x v="0"/>
    <m/>
  </r>
  <r>
    <x v="1343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5"/>
    <s v="SAA 04/2021"/>
    <s v="SAA 2021/07325"/>
    <s v="PD-PRC-2021-01820 APPS"/>
    <s v="2 - FATURADO"/>
    <n v="153"/>
    <x v="2"/>
    <x v="0"/>
    <m/>
  </r>
  <r>
    <x v="1343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5"/>
    <s v="SAA 04/2021"/>
    <s v="SEI 007.00029275/2023-32"/>
    <s v="PD-PRC-2021-01820  359.00001457/2024-58 ITO"/>
    <s v="2 - FATURADO"/>
    <n v="152"/>
    <x v="2"/>
    <x v="0"/>
    <m/>
  </r>
  <r>
    <x v="1343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5"/>
    <s v="SAA 04/2021"/>
    <s v="SEI 007.00029275/2023-32"/>
    <s v="PD-PRC-2021-01820  359.00001457/2024-58 ITO"/>
    <s v="2 - FATURADO"/>
    <n v="152"/>
    <x v="2"/>
    <x v="0"/>
    <m/>
  </r>
  <r>
    <x v="1343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5"/>
    <s v="SAA 04/2021"/>
    <s v="SEI 007.00029275/2023-32"/>
    <s v="PD-PRC-2021-01820  359.00001457/2024-58 ITO"/>
    <s v="2 - FATURADO"/>
    <n v="152"/>
    <x v="2"/>
    <x v="0"/>
    <m/>
  </r>
  <r>
    <x v="1343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5"/>
    <s v="SAA 04/2021"/>
    <s v="SEI 007.00029275/2023-32"/>
    <s v="PD-PRC-2021-01820  359.00001457/2024-58 ITO"/>
    <s v="2 - FATURADO"/>
    <n v="152"/>
    <x v="2"/>
    <x v="0"/>
    <m/>
  </r>
  <r>
    <x v="1343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5"/>
    <s v="SAA 04/2021"/>
    <s v="SEI 007.00029275/2023-32"/>
    <s v="PD-PRC-2021-01820  359.00001457/2024-58 ITO"/>
    <s v="2 - FATURADO"/>
    <n v="135"/>
    <x v="3"/>
    <x v="0"/>
    <m/>
  </r>
  <r>
    <x v="1343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5"/>
    <s v="SAA 04/2021"/>
    <s v="SEI 007.00029275/2023-32"/>
    <s v="PD-PRC-2021-01820  359.00001457/2024-58 ITO"/>
    <s v="2 - FATURADO"/>
    <n v="135"/>
    <x v="3"/>
    <x v="0"/>
    <m/>
  </r>
  <r>
    <x v="1343"/>
    <s v="46.384.400/0021-92"/>
    <s v="NF SERVICOS"/>
    <n v="184715"/>
    <d v="2025-04-28T00:00:00"/>
    <n v="1952470"/>
    <d v="2025-04-28T00:00:00"/>
    <d v="2025-03-01T00:00:00"/>
    <n v="18158.240000000002"/>
    <d v="2025-05-28T00:00:00"/>
    <s v="E0210353"/>
    <s v="PD021270"/>
    <s v="DaaS- DESKTOP COMO SERVIÇO"/>
    <n v="17286.64"/>
    <d v="2025-03-01T00:00:00"/>
    <x v="0"/>
    <s v="CDA nº31/2021"/>
    <s v="nº SAA-PRC-2021/07037"/>
    <s v="PD-PRC-2021/02524-359.00008838/2024-68-ITO"/>
    <s v="2 - FATURADO"/>
    <n v="2"/>
    <x v="7"/>
    <x v="0"/>
    <m/>
  </r>
  <r>
    <x v="1343"/>
    <s v="46.384.400/0021-92"/>
    <s v="ND-LOCACAO BENS MOVE"/>
    <n v="1274"/>
    <d v="2025-04-29T00:00:00"/>
    <m/>
    <m/>
    <m/>
    <n v="89609.3"/>
    <d v="2025-05-29T00:00:00"/>
    <s v="E0210353"/>
    <s v="PD021270"/>
    <s v="Locação de Bens Móveis - Notebook Padrão - 36 ms"/>
    <n v="89609.3"/>
    <m/>
    <x v="0"/>
    <m/>
    <m/>
    <m/>
    <s v="2 - FATURADO"/>
    <n v="1"/>
    <x v="7"/>
    <x v="7"/>
    <m/>
  </r>
  <r>
    <x v="1343"/>
    <s v="46.384.400/0021-92"/>
    <s v="NF SERVICOS E_GOV"/>
    <n v="184910"/>
    <d v="2025-04-29T00:00:00"/>
    <n v="1952665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343"/>
    <s v="46.384.400/0021-92"/>
    <s v="NF SERVICOS E_GOV"/>
    <n v="184928"/>
    <d v="2025-04-29T00:00:00"/>
    <n v="1952683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343"/>
    <s v="46.384.400/0021-92"/>
    <s v="NF SERVICOS E_GOV"/>
    <n v="184948"/>
    <d v="2025-04-29T00:00:00"/>
    <n v="1952703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343"/>
    <s v="46.384.400/0021-92"/>
    <s v="NF SERVICOS"/>
    <n v="186118"/>
    <d v="2025-05-16T00:00:00"/>
    <n v="1966752"/>
    <d v="2025-05-16T00:00:00"/>
    <d v="2025-04-01T00:00:00"/>
    <n v="18158.240000000002"/>
    <d v="2025-06-15T00:00:00"/>
    <s v="E0210353"/>
    <s v="PD021270"/>
    <s v="DaaS- DESKTOP COMO SERVIÇO"/>
    <n v="17286.64"/>
    <d v="2025-04-01T00:00:00"/>
    <x v="0"/>
    <s v="CDA nº31/2021"/>
    <s v="nº SAA-PRC-2021/07037"/>
    <s v="PD-PRC-2021/02524-359.00008838/2024-68-ITO"/>
    <s v="2 - FATURADO"/>
    <n v="0"/>
    <x v="0"/>
    <x v="0"/>
    <m/>
  </r>
  <r>
    <x v="1343"/>
    <s v="46.384.400/0021-92"/>
    <s v="NF SERVICOS"/>
    <n v="186125"/>
    <d v="2025-05-16T00:00:00"/>
    <n v="1966759"/>
    <d v="2025-05-16T00:00:00"/>
    <d v="2025-04-01T00:00:00"/>
    <n v="32191.5"/>
    <d v="2025-06-15T00:00:00"/>
    <s v="ED240595"/>
    <s v="PD024430"/>
    <s v="EMAIL COMO SERVIÇO E OFFICE BÁSICO"/>
    <n v="30646.31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21-92"/>
    <s v="ND-LOCACAO BENS MOVE"/>
    <n v="1302"/>
    <d v="2025-05-19T00:00:00"/>
    <m/>
    <m/>
    <m/>
    <n v="89609.3"/>
    <d v="2025-06-18T00:00:00"/>
    <s v="E0210353"/>
    <s v="PD021270"/>
    <s v="Locação de Bens Móveis - Notebook Padrão - 36 ms"/>
    <n v="89609.3"/>
    <m/>
    <x v="0"/>
    <m/>
    <m/>
    <m/>
    <s v="2 - FATURADO"/>
    <n v="0"/>
    <x v="0"/>
    <x v="7"/>
    <m/>
  </r>
  <r>
    <x v="1343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945"/>
    <x v="4"/>
    <x v="1"/>
    <m/>
  </r>
  <r>
    <x v="1343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71"/>
    <x v="4"/>
    <x v="1"/>
    <m/>
  </r>
  <r>
    <x v="1343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671"/>
    <x v="4"/>
    <x v="1"/>
    <m/>
  </r>
  <r>
    <x v="1343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3-54"/>
    <s v="NF SERVICOS"/>
    <n v="186129"/>
    <d v="2025-05-16T00:00:00"/>
    <n v="1966763"/>
    <d v="2025-05-16T00:00:00"/>
    <d v="2025-04-01T00:00:00"/>
    <n v="8461.83"/>
    <d v="2025-06-15T00:00:00"/>
    <s v="EH240595"/>
    <s v="PD024430"/>
    <s v="EMAIL COMO SERVIÇO E OFFICE BÁSICO"/>
    <n v="8055.66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716"/>
    <x v="4"/>
    <x v="1"/>
    <m/>
  </r>
  <r>
    <x v="1343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525"/>
    <x v="4"/>
    <x v="1"/>
    <m/>
  </r>
  <r>
    <x v="1343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25"/>
    <x v="4"/>
    <x v="1"/>
    <m/>
  </r>
  <r>
    <x v="1343"/>
    <s v="46.384.400/0024-35"/>
    <s v="NF SERVICOS"/>
    <n v="186112"/>
    <d v="2025-05-16T00:00:00"/>
    <n v="1966746"/>
    <d v="2025-05-16T00:00:00"/>
    <d v="2025-04-01T00:00:00"/>
    <n v="3411.73"/>
    <d v="2025-06-15T00:00:00"/>
    <s v="EI240595"/>
    <s v="PD024430"/>
    <s v="EMAIL COMO SERVIÇO E OFFICE BÁSICO"/>
    <n v="3247.97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25-16"/>
    <s v="NF SERVICOS"/>
    <n v="186116"/>
    <d v="2025-05-16T00:00:00"/>
    <n v="1966750"/>
    <d v="2025-05-16T00:00:00"/>
    <d v="2025-04-01T00:00:00"/>
    <n v="3188.15"/>
    <d v="2025-06-15T00:00:00"/>
    <s v="EM240595"/>
    <s v="PD024430"/>
    <s v="EMAIL COMO SERVIÇO E OFFICE BÁSICO"/>
    <n v="3035.12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421"/>
    <x v="4"/>
    <x v="0"/>
    <m/>
  </r>
  <r>
    <x v="1343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301"/>
    <x v="4"/>
    <x v="0"/>
    <m/>
  </r>
  <r>
    <x v="1343"/>
    <s v="46.384.400/0026-05"/>
    <s v="NF SERVICOS"/>
    <n v="186115"/>
    <d v="2025-05-16T00:00:00"/>
    <n v="1966749"/>
    <d v="2025-05-16T00:00:00"/>
    <d v="2025-04-01T00:00:00"/>
    <n v="3990.96"/>
    <d v="2025-06-15T00:00:00"/>
    <s v="EL240595"/>
    <s v="PD024430"/>
    <s v="EMAIL COMO SERVIÇO E OFFICE BÁSICO"/>
    <n v="3799.39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30-83"/>
    <s v="NF SERVICOS"/>
    <n v="186114"/>
    <d v="2025-05-16T00:00:00"/>
    <n v="1966748"/>
    <d v="2025-05-16T00:00:00"/>
    <d v="2025-04-01T00:00:00"/>
    <n v="3102.4"/>
    <d v="2025-06-15T00:00:00"/>
    <s v="EK240595"/>
    <s v="PD024430"/>
    <s v="EMAIL COMO SERVIÇO E OFFICE BÁSICO"/>
    <n v="2953.48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33-26"/>
    <s v="NF SERVICOS"/>
    <n v="186113"/>
    <d v="2025-05-16T00:00:00"/>
    <n v="1966747"/>
    <d v="2025-05-16T00:00:00"/>
    <d v="2025-04-01T00:00:00"/>
    <n v="1341.41"/>
    <d v="2025-06-15T00:00:00"/>
    <s v="EJ240595"/>
    <s v="PD024430"/>
    <s v="EMAIL COMO SERVIÇO E OFFICE BÁSICO"/>
    <n v="1277.02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83-95"/>
    <s v="NF SERVICOS"/>
    <n v="186122"/>
    <d v="2025-05-16T00:00:00"/>
    <n v="1966756"/>
    <d v="2025-05-16T00:00:00"/>
    <d v="2025-04-01T00:00:00"/>
    <n v="420.79"/>
    <d v="2025-06-15T00:00:00"/>
    <s v="E0240595"/>
    <s v="PD024430"/>
    <s v="EMAIL COMO SERVIÇO E OFFICE BÁSICO"/>
    <n v="400.59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83-95"/>
    <s v="NF SERVICOS"/>
    <n v="186293"/>
    <d v="2025-05-16T00:00:00"/>
    <n v="1966927"/>
    <d v="2025-05-16T00:00:00"/>
    <d v="2025-04-01T00:00:00"/>
    <n v="1038.51"/>
    <d v="2025-06-15T00:00:00"/>
    <s v="ED210438"/>
    <s v="PD021334"/>
    <s v="DESKTOP COMO SERVIÇO-DaaS-DESKTOP BÁSICO/AVANÇADO/PLUS/ NOTEBOOK PADRÃO e ULTRAFINO"/>
    <n v="988.66"/>
    <d v="2025-04-01T00:00:00"/>
    <x v="0"/>
    <s v="nº SAA 07/2021"/>
    <s v="SAA nº12.333/2021"/>
    <s v="PD-PRC-2021/03165-359.00008879/2024-54 - ITO"/>
    <s v="2 - FATURADO"/>
    <n v="0"/>
    <x v="0"/>
    <x v="0"/>
    <m/>
  </r>
  <r>
    <x v="1343"/>
    <s v="46.384.400/0083-95"/>
    <s v="NF SERVICOS"/>
    <n v="186294"/>
    <d v="2025-05-16T00:00:00"/>
    <n v="1966928"/>
    <d v="2025-05-16T00:00:00"/>
    <d v="2025-04-01T00:00:00"/>
    <n v="481.74"/>
    <d v="2025-06-15T00:00:00"/>
    <s v="ED210438"/>
    <s v="PD021334"/>
    <s v="DESKTOP COMO SERVIÇO-DaaS-DESKTOP BÁSICO/AVANÇADO/PLUS/ NOTEBOOK PADRÃO e ULTRAFINO"/>
    <n v="458.15"/>
    <d v="2025-04-01T00:00:00"/>
    <x v="0"/>
    <s v="nº SAA 07/2021"/>
    <s v="SAA nº12.333/2021"/>
    <s v="PD-PRC-2021/03165-359.00008879/2024-54 - ITO"/>
    <s v="2 - FATURADO"/>
    <n v="0"/>
    <x v="0"/>
    <x v="0"/>
    <m/>
  </r>
  <r>
    <x v="1343"/>
    <s v="46.384.400/0083-95"/>
    <s v="ND-LOCACAO BENS MOVE"/>
    <n v="1303"/>
    <d v="2025-05-19T00:00:00"/>
    <m/>
    <m/>
    <m/>
    <n v="5785.68"/>
    <d v="2025-06-18T00:00:00"/>
    <s v="EB210438"/>
    <s v="PDB21334"/>
    <s v="Locação de Bens Móveis - Notebook Padrão - 36 ms"/>
    <n v="5785.68"/>
    <m/>
    <x v="0"/>
    <m/>
    <m/>
    <m/>
    <s v="2 - FATURADO"/>
    <n v="0"/>
    <x v="0"/>
    <x v="7"/>
    <m/>
  </r>
  <r>
    <x v="1343"/>
    <s v="46.384.400/0083-95"/>
    <s v="ND-LOCACAO BENS MOVE"/>
    <n v="1304"/>
    <d v="2025-05-19T00:00:00"/>
    <m/>
    <m/>
    <m/>
    <n v="7522.4"/>
    <d v="2025-06-18T00:00:00"/>
    <s v="ED210438"/>
    <s v="PDD21334"/>
    <s v="Locação de Bens Móveis - Notebook Padrão - 36 ms"/>
    <n v="7522.4"/>
    <m/>
    <x v="0"/>
    <m/>
    <m/>
    <m/>
    <s v="2 - FATURADO"/>
    <n v="0"/>
    <x v="0"/>
    <x v="7"/>
    <m/>
  </r>
  <r>
    <x v="1343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537"/>
    <x v="4"/>
    <x v="7"/>
    <m/>
  </r>
  <r>
    <x v="1343"/>
    <s v="46.384.400/0098-71"/>
    <s v="NF SERVICOS"/>
    <n v="186127"/>
    <d v="2025-05-16T00:00:00"/>
    <n v="1966761"/>
    <d v="2025-05-16T00:00:00"/>
    <d v="2025-04-01T00:00:00"/>
    <n v="3015.05"/>
    <d v="2025-06-15T00:00:00"/>
    <s v="EF240595"/>
    <s v="PD024430"/>
    <s v="EMAIL COMO SERVIÇO E OFFICE BÁSICO"/>
    <n v="2870.33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098-71"/>
    <s v="NF SERVICOS"/>
    <n v="186289"/>
    <d v="2025-05-16T00:00:00"/>
    <n v="1966923"/>
    <d v="2025-05-16T00:00:00"/>
    <d v="2025-04-01T00:00:00"/>
    <n v="251.76"/>
    <d v="2025-06-15T00:00:00"/>
    <s v="EB210438"/>
    <s v="PD021334"/>
    <s v="DESKTOP COMO SERVIÇO DaaS - DESKTOP BÁSICO, DESKTOP AVANÇADO, DESKTOP PLUS, NOTEBOOK PADRÃO, NOTEBOOK ULTRAFINO"/>
    <n v="239.68"/>
    <d v="2025-04-01T00:00:00"/>
    <x v="0"/>
    <s v="SAA 12.333/2021"/>
    <s v="SAA 07/2021"/>
    <s v="PD-PRC-2021/03165-359.00008879/2024-54 - ITO"/>
    <s v="2 - FATURADO"/>
    <n v="0"/>
    <x v="0"/>
    <x v="0"/>
    <m/>
  </r>
  <r>
    <x v="1343"/>
    <s v="46.384.400/0098-71"/>
    <s v="NF SERVICOS"/>
    <n v="186290"/>
    <d v="2025-05-16T00:00:00"/>
    <n v="1966924"/>
    <d v="2025-05-16T00:00:00"/>
    <d v="2025-04-01T00:00:00"/>
    <n v="894.66"/>
    <d v="2025-06-15T00:00:00"/>
    <s v="EB210438"/>
    <s v="PD021334"/>
    <s v="DESKTOP COMO SERVIÇO DaaS - DESKTOP BÁSICO, DESKTOP AVANÇADO, DESKTOP PLUS, NOTEBOOK PADRÃO, NOTEBOOK ULTRAFINO"/>
    <n v="851.72"/>
    <d v="2025-04-01T00:00:00"/>
    <x v="0"/>
    <s v="SAA 12.333/2021"/>
    <s v="SAA 07/2021"/>
    <s v="PD-PRC-2021/03165-359.00008879/2024-54 - ITO"/>
    <s v="2 - FATURADO"/>
    <n v="0"/>
    <x v="0"/>
    <x v="0"/>
    <m/>
  </r>
  <r>
    <x v="1343"/>
    <s v="46.384.400/0128-21"/>
    <s v="NF SERVICOS"/>
    <n v="186123"/>
    <d v="2025-05-16T00:00:00"/>
    <n v="1966757"/>
    <d v="2025-05-16T00:00:00"/>
    <d v="2025-04-01T00:00:00"/>
    <n v="9045.7199999999993"/>
    <d v="2025-06-15T00:00:00"/>
    <s v="EB240595"/>
    <s v="PD024430"/>
    <s v="EMAIL COMO SERVIÇO E OFFICE BÁSICO"/>
    <n v="8611.5300000000007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1050"/>
    <x v="4"/>
    <x v="1"/>
    <m/>
  </r>
  <r>
    <x v="1343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1050"/>
    <x v="4"/>
    <x v="1"/>
    <m/>
  </r>
  <r>
    <x v="1343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5"/>
    <s v="SAA 04/2021"/>
    <s v="SEI 007.00029275/2023-32"/>
    <s v="PD-PRC-2021-01820   359.00001457/2024-58 ITO"/>
    <s v="2 - FATURADO"/>
    <n v="152"/>
    <x v="2"/>
    <x v="0"/>
    <m/>
  </r>
  <r>
    <x v="1343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5"/>
    <s v="SAA 04/2021"/>
    <s v="SEI 007.00029275/2023-32"/>
    <s v="PD-PRC-2021-01820   359.00001457/2024-58 ITO"/>
    <s v="2 - FATURADO"/>
    <n v="152"/>
    <x v="2"/>
    <x v="0"/>
    <m/>
  </r>
  <r>
    <x v="1343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5"/>
    <s v="SAA 04/2021"/>
    <s v="SEI 007.00029275/2023-32"/>
    <s v="PD-PRC-2021-01820   359.00001457/2024-58 APPS"/>
    <s v="2 - FATURADO"/>
    <n v="149"/>
    <x v="3"/>
    <x v="0"/>
    <m/>
  </r>
  <r>
    <x v="1343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5"/>
    <s v="SAA 04/2021"/>
    <s v="SEI 007.00029275/2023-32"/>
    <s v="PD-PRC-2021-01820  359.00001457/2024-58 ITO"/>
    <s v="2 - FATURADO"/>
    <n v="149"/>
    <x v="3"/>
    <x v="0"/>
    <m/>
  </r>
  <r>
    <x v="1343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5"/>
    <s v="SAA 04/2021"/>
    <s v="SEI 007.00029275/2023-32"/>
    <s v="PD-PRC-2021-01820   359.00001457/2024-58 ITO"/>
    <s v="2 - FATURADO"/>
    <n v="135"/>
    <x v="3"/>
    <x v="0"/>
    <m/>
  </r>
  <r>
    <x v="1343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5"/>
    <s v="SAA 04/2021"/>
    <s v="SEI 007.00029275/2023-32"/>
    <s v="PD-PRC-2021-01820   359.00001457/2024-58 ITO"/>
    <s v="2 - FATURADO"/>
    <n v="135"/>
    <x v="3"/>
    <x v="0"/>
    <m/>
  </r>
  <r>
    <x v="1343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5"/>
    <s v="SAA 04/2021"/>
    <s v="SEI 007.00029275/2023-32"/>
    <s v="PD-PRC-2021-01820   359.00001457/2024-58 ITO"/>
    <s v="2 - FATURADO"/>
    <n v="135"/>
    <x v="3"/>
    <x v="0"/>
    <m/>
  </r>
  <r>
    <x v="1343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5"/>
    <s v="SAA 04/2021"/>
    <s v="SEI 007.00029275/2023-32"/>
    <s v="PD-PRC-2021-01820   359.00001457/2024-58 ITO"/>
    <s v="2 - FATURADO"/>
    <n v="135"/>
    <x v="3"/>
    <x v="0"/>
    <m/>
  </r>
  <r>
    <x v="1343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5"/>
    <s v="SAA 04/2021"/>
    <s v="SEI 007.00029275/2023-32"/>
    <s v="PD-PRC-2021-01820 359.00001457/2024-58  APPS/ITO"/>
    <s v="2 - FATURADO"/>
    <n v="135"/>
    <x v="3"/>
    <x v="0"/>
    <m/>
  </r>
  <r>
    <x v="1343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5"/>
    <s v="SAA 04/2021"/>
    <s v="SEI 007.00029275/2023-32"/>
    <s v="PD-PRC-2021-01820  359.00001457/2024-58 ITO"/>
    <s v="2 - FATURADO"/>
    <n v="135"/>
    <x v="3"/>
    <x v="0"/>
    <m/>
  </r>
  <r>
    <x v="1343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6"/>
    <s v="SAA 04/2021"/>
    <s v="SEI 007.00029275/2023-32"/>
    <s v="PD-PRC-2021-01820   359.00001457/2024-58 ITO"/>
    <s v="2 - FATURADO"/>
    <n v="135"/>
    <x v="3"/>
    <x v="0"/>
    <m/>
  </r>
  <r>
    <x v="1343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5"/>
    <s v="SAA 04/2021"/>
    <s v="SEI 007.00029275/2023-32"/>
    <s v="PD-PRC-2021-01820-359.00001457/2024-58-APPS/ITO"/>
    <s v="2 - FATURADO"/>
    <n v="135"/>
    <x v="3"/>
    <x v="0"/>
    <m/>
  </r>
  <r>
    <x v="1343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5"/>
    <s v="SAA 04/2021"/>
    <s v="SEI 007.00029275/2023-32"/>
    <s v="PD-PRC-2021-01820-359.00001457/2024-58-APPS/ITO"/>
    <s v="2 - FATURADO"/>
    <n v="135"/>
    <x v="3"/>
    <x v="0"/>
    <m/>
  </r>
  <r>
    <x v="1343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5"/>
    <s v="SAA 04/2021"/>
    <s v="SEI 007.00029275/2023-32"/>
    <s v="PD-PRC-2021-01820   359.00001457/2024-58  ITO"/>
    <s v="2 - FATURADO"/>
    <n v="135"/>
    <x v="3"/>
    <x v="0"/>
    <m/>
  </r>
  <r>
    <x v="1343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5"/>
    <s v="SAA 04/2021"/>
    <s v="SEI 007.00029275/2023-32"/>
    <s v="PD-PRC-2021-01820   359.00001457/2024-58 ITO"/>
    <s v="2 - FATURADO"/>
    <n v="121"/>
    <x v="3"/>
    <x v="0"/>
    <m/>
  </r>
  <r>
    <x v="1343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5"/>
    <s v="SAA 04/2021"/>
    <s v="SEI 007.00029275/2023-32"/>
    <s v="PD-PRC-2021-01820   359.00001457/2024-58 ITO"/>
    <s v="2 - FATURADO"/>
    <n v="121"/>
    <x v="3"/>
    <x v="0"/>
    <m/>
  </r>
  <r>
    <x v="1343"/>
    <s v="46.384.400/0174-67"/>
    <s v="NF SERVICOS"/>
    <n v="184764"/>
    <d v="2025-04-28T00:00:00"/>
    <n v="1952519"/>
    <d v="2025-04-29T00:00:00"/>
    <d v="2025-03-01T00:00:00"/>
    <n v="1963748.71"/>
    <d v="2025-05-29T00:00:00"/>
    <s v="E0240083"/>
    <s v="PD024057"/>
    <s v="NUVEM PÚBLICA E CERTIFICADO STANDARD"/>
    <n v="1869488.77"/>
    <d v="2025-03-01T00:00:00"/>
    <x v="0"/>
    <d v="2024-03-01T00:00:00"/>
    <s v="007.00014889/2024-09"/>
    <s v="359.00005452/2024-02-ITO"/>
    <s v="2 - FATURADO"/>
    <n v="1"/>
    <x v="7"/>
    <x v="0"/>
    <m/>
  </r>
  <r>
    <x v="1343"/>
    <s v="46.384.400/0174-67"/>
    <s v="NF SERVICOS"/>
    <n v="184765"/>
    <d v="2025-04-28T00:00:00"/>
    <n v="1952520"/>
    <d v="2025-04-29T00:00:00"/>
    <d v="2025-03-01T00:00:00"/>
    <n v="47165.88"/>
    <d v="2025-05-29T00:00:00"/>
    <s v="E0240083"/>
    <s v="PD024057"/>
    <s v="NUVEM PÚBLICA E CERTIFICADO STANDARD"/>
    <n v="44901.919999999998"/>
    <d v="2025-03-01T00:00:00"/>
    <x v="0"/>
    <d v="2024-03-01T00:00:00"/>
    <s v="007.00014889/2024-09"/>
    <s v="359.00005452/2024-02-ITO"/>
    <s v="2 - FATURADO"/>
    <n v="1"/>
    <x v="7"/>
    <x v="0"/>
    <m/>
  </r>
  <r>
    <x v="1343"/>
    <s v="46.384.400/0174-67"/>
    <s v="NF SERVICOS"/>
    <n v="184768"/>
    <d v="2025-04-28T00:00:00"/>
    <n v="1952523"/>
    <d v="2025-04-29T00:00:00"/>
    <d v="2025-03-01T00:00:00"/>
    <n v="27471.54"/>
    <d v="2025-05-29T00:00:00"/>
    <s v="E0240084"/>
    <s v="PD024057"/>
    <s v="HELP DESK E MIDDLEWARE"/>
    <n v="26152.91"/>
    <d v="2025-03-01T00:00:00"/>
    <x v="0"/>
    <d v="2024-03-01T00:00:00"/>
    <s v="007.00014889/2024-09"/>
    <s v="359.00005452/2024-02-ITO"/>
    <s v="2 - FATURADO"/>
    <n v="1"/>
    <x v="7"/>
    <x v="0"/>
    <m/>
  </r>
  <r>
    <x v="1343"/>
    <s v="46.384.400/0174-67"/>
    <s v="NF SERVICOS"/>
    <n v="184769"/>
    <d v="2025-04-28T00:00:00"/>
    <n v="1952524"/>
    <d v="2025-04-29T00:00:00"/>
    <d v="2025-03-01T00:00:00"/>
    <n v="1655.6"/>
    <d v="2025-05-29T00:00:00"/>
    <s v="E0240084"/>
    <s v="PD024057"/>
    <s v="HELP DESK E MIDDLEWARE"/>
    <n v="1576.13"/>
    <d v="2025-03-01T00:00:00"/>
    <x v="0"/>
    <d v="2024-03-01T00:00:00"/>
    <s v="007.00014889/2024-09"/>
    <s v="359.00005452/2024-02-ITO"/>
    <s v="2 - FATURADO"/>
    <n v="1"/>
    <x v="7"/>
    <x v="0"/>
    <m/>
  </r>
  <r>
    <x v="1343"/>
    <s v="46.384.400/0174-67"/>
    <s v="NF SERVICOS"/>
    <n v="184770"/>
    <d v="2025-04-28T00:00:00"/>
    <n v="1952525"/>
    <d v="2025-04-29T00:00:00"/>
    <d v="2025-03-01T00:00:00"/>
    <n v="255505.28"/>
    <d v="2025-05-29T00:00:00"/>
    <s v="E0240084"/>
    <s v="PD024057"/>
    <s v="HELP DESK E MIDDLEWARE"/>
    <n v="243241.03"/>
    <d v="2025-03-01T00:00:00"/>
    <x v="0"/>
    <d v="2024-03-01T00:00:00"/>
    <s v="007.00014889/2024-09"/>
    <s v="359.00005452/2024-02-ITO"/>
    <s v="2 - FATURADO"/>
    <n v="1"/>
    <x v="7"/>
    <x v="0"/>
    <m/>
  </r>
  <r>
    <x v="1343"/>
    <s v="46.384.400/0174-67"/>
    <s v="NF SERVICOS"/>
    <n v="184771"/>
    <d v="2025-04-29T00:00:00"/>
    <n v="1952526"/>
    <d v="2025-04-29T00:00:00"/>
    <d v="2025-03-01T00:00:00"/>
    <n v="599991.47"/>
    <d v="2025-05-29T00:00:00"/>
    <s v="E0240074"/>
    <s v="PD024052"/>
    <s v="SUSTENTAÇÃO DO SISTEMA GEDAVE"/>
    <n v="571191.88"/>
    <d v="2025-03-01T00:00:00"/>
    <x v="0"/>
    <d v="2024-05-01T00:00:00"/>
    <s v="007.00056266/2023-14"/>
    <s v="359.00005451/2024-50  APPS"/>
    <s v="2 - FATURADO"/>
    <n v="1"/>
    <x v="7"/>
    <x v="0"/>
    <m/>
  </r>
  <r>
    <x v="1343"/>
    <s v="46.384.400/0174-67"/>
    <s v="NF SERVICOS"/>
    <n v="184772"/>
    <d v="2025-04-29T00:00:00"/>
    <n v="1952527"/>
    <d v="2025-04-29T00:00:00"/>
    <d v="2025-03-01T00:00:00"/>
    <n v="55925.36"/>
    <d v="2025-05-29T00:00:00"/>
    <s v="E0240074"/>
    <s v="PD024052"/>
    <s v="SUSTENTAÇÃO DO SISTEMA GEDAVE"/>
    <n v="53240.94"/>
    <d v="2025-03-01T00:00:00"/>
    <x v="0"/>
    <d v="2024-05-01T00:00:00"/>
    <s v="007.00056266/2023-14"/>
    <s v="359.00005451/2024-50  APPS"/>
    <s v="2 - FATURADO"/>
    <n v="1"/>
    <x v="7"/>
    <x v="0"/>
    <m/>
  </r>
  <r>
    <x v="1343"/>
    <s v="46.384.400/0174-67"/>
    <s v="NF SERVICOS"/>
    <n v="184778"/>
    <d v="2025-04-29T00:00:00"/>
    <n v="1952533"/>
    <d v="2025-04-29T00:00:00"/>
    <d v="2025-03-01T00:00:00"/>
    <n v="1319064.8400000001"/>
    <d v="2025-05-29T00:00:00"/>
    <s v="E0240075"/>
    <s v="PD024052"/>
    <s v="SUSTENTAÇÃO DOS  SISTEMAS  SAA PORTAL ADMINISTRATIVO, INFROAGRI E SIRH"/>
    <n v="1255749.73"/>
    <d v="2025-03-01T00:00:00"/>
    <x v="0"/>
    <d v="2024-05-01T00:00:00"/>
    <s v="007.00056266/2023-14"/>
    <s v="359.00005451/2024-50  APPS"/>
    <s v="2 - FATURADO"/>
    <n v="1"/>
    <x v="7"/>
    <x v="0"/>
    <m/>
  </r>
  <r>
    <x v="1343"/>
    <s v="46.384.400/0174-67"/>
    <s v="NF SERVICOS"/>
    <n v="184781"/>
    <d v="2025-04-29T00:00:00"/>
    <n v="1952536"/>
    <d v="2025-04-29T00:00:00"/>
    <d v="2025-02-01T00:00:00"/>
    <n v="23477.3"/>
    <d v="2025-05-29T00:00:00"/>
    <s v="E0240241"/>
    <s v="PD024063"/>
    <s v="SISTEMA DE GESTAO INTEGRADO DE RECURSOS HUMANOS"/>
    <n v="22350.39"/>
    <d v="2025-02-01T00:00:00"/>
    <x v="0"/>
    <d v="2024-02-01T00:00:00"/>
    <s v="007.00007446/2024-53"/>
    <s v="359.00005429/2024-18 APPS/ITO"/>
    <s v="2 - FATURADO"/>
    <n v="1"/>
    <x v="7"/>
    <x v="0"/>
    <m/>
  </r>
  <r>
    <x v="1343"/>
    <s v="46.384.400/0174-67"/>
    <s v="NF SERVICOS"/>
    <n v="184782"/>
    <d v="2025-04-29T00:00:00"/>
    <n v="1952537"/>
    <d v="2025-04-29T00:00:00"/>
    <d v="2025-03-01T00:00:00"/>
    <n v="23477.3"/>
    <d v="2025-05-29T00:00:00"/>
    <s v="E0240241"/>
    <s v="PD024063"/>
    <s v="SISTEMA DE GESTAO INTEGRADO DE RECURSOS HUMANOS"/>
    <n v="22350.39"/>
    <d v="2025-03-01T00:00:00"/>
    <x v="0"/>
    <d v="2024-02-01T00:00:00"/>
    <s v="007.00007446/2024-53"/>
    <s v="359.00005429/2024-18 APPS/ITO"/>
    <s v="2 - FATURADO"/>
    <n v="1"/>
    <x v="7"/>
    <x v="0"/>
    <m/>
  </r>
  <r>
    <x v="1343"/>
    <s v="46.384.400/0174-67"/>
    <s v="NF SERVICOS"/>
    <n v="184806"/>
    <d v="2025-04-29T00:00:00"/>
    <n v="1952561"/>
    <d v="2025-04-29T00:00:00"/>
    <d v="2025-03-01T00:00:00"/>
    <n v="147170.6"/>
    <d v="2025-05-29T00:00:00"/>
    <s v="E0240372"/>
    <s v="PD024063"/>
    <s v="SISTEMA DE GESTAO INTEGRADO DE RECURSOS HUMANOS"/>
    <n v="140106.41"/>
    <d v="2025-03-01T00:00:00"/>
    <x v="0"/>
    <d v="2024-02-01T00:00:00"/>
    <s v="007.00007446/2024-53"/>
    <s v="359.00005429/2024-18 APPS/ITO"/>
    <s v="2 - FATURADO"/>
    <n v="1"/>
    <x v="7"/>
    <x v="0"/>
    <m/>
  </r>
  <r>
    <x v="1343"/>
    <s v="46.384.400/0174-67"/>
    <s v="NF SERVICOS"/>
    <n v="184807"/>
    <d v="2025-04-29T00:00:00"/>
    <n v="1952562"/>
    <d v="2025-04-29T00:00:00"/>
    <d v="2025-02-01T00:00:00"/>
    <n v="33849.24"/>
    <d v="2025-05-29T00:00:00"/>
    <s v="E0240372"/>
    <s v="PD024063"/>
    <s v="SISTEMA DE GESTAO INTEGRADO DE RECURSOS HUMANOS"/>
    <n v="32224.48"/>
    <d v="2025-02-01T00:00:00"/>
    <x v="0"/>
    <d v="2024-02-01T00:00:00"/>
    <s v="007.00007446/2024-53"/>
    <s v="359.00005429/2024-18 APPS/ITO"/>
    <s v="2 - FATURADO"/>
    <n v="1"/>
    <x v="7"/>
    <x v="0"/>
    <m/>
  </r>
  <r>
    <x v="1343"/>
    <s v="46.384.400/0174-67"/>
    <s v="NF SERVICOS"/>
    <n v="184808"/>
    <d v="2025-04-29T00:00:00"/>
    <n v="1952563"/>
    <d v="2025-04-29T00:00:00"/>
    <d v="2025-02-01T00:00:00"/>
    <n v="113321.36"/>
    <d v="2025-05-29T00:00:00"/>
    <s v="E0240372"/>
    <s v="PD024063"/>
    <s v="SISTEMA DE GESTAO INTEGRADO DE RECURSOS HUMANOS"/>
    <n v="107881.93"/>
    <d v="2025-02-01T00:00:00"/>
    <x v="0"/>
    <d v="2024-02-01T00:00:00"/>
    <s v="007.00007446/2024-53"/>
    <s v="359.00005429/2024-18 APPS/ITO"/>
    <s v="2 - FATURADO"/>
    <n v="1"/>
    <x v="7"/>
    <x v="0"/>
    <m/>
  </r>
  <r>
    <x v="1343"/>
    <s v="46.384.400/0174-67"/>
    <s v="NF SERVICOS"/>
    <n v="186117"/>
    <d v="2025-05-16T00:00:00"/>
    <n v="1966751"/>
    <d v="2025-05-16T00:00:00"/>
    <d v="2025-04-01T00:00:00"/>
    <n v="20020.25"/>
    <d v="2025-06-15T00:00:00"/>
    <s v="EN240595"/>
    <s v="PD024430"/>
    <s v="EMAIL COMO SERVIÇO E OFFICE BÁSICO"/>
    <n v="19059.28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174-67"/>
    <s v="NF SERVICOS"/>
    <n v="186291"/>
    <d v="2025-05-16T00:00:00"/>
    <n v="1966925"/>
    <d v="2025-05-16T00:00:00"/>
    <d v="2025-04-01T00:00:00"/>
    <n v="3115.53"/>
    <d v="2025-06-15T00:00:00"/>
    <s v="ET210438"/>
    <s v="PD021334"/>
    <s v="DESKTOP COMO SERVIÇO-DaaS-DESKTOP BÁSICO/AVANÇADO/PLUS/ NOTEBOOK PADRÃO e ULTRAFINO"/>
    <n v="2965.98"/>
    <d v="2025-04-01T00:00:00"/>
    <x v="0"/>
    <s v="SAA nº 07/2021"/>
    <s v="SAA nº 12.333/2021"/>
    <s v="PD-PRC-2021/03165-359.00008879/2024-54 - ITO"/>
    <s v="2 - FATURADO"/>
    <n v="0"/>
    <x v="0"/>
    <x v="0"/>
    <m/>
  </r>
  <r>
    <x v="1343"/>
    <s v="46.384.400/0174-67"/>
    <s v="NF SERVICOS"/>
    <n v="186292"/>
    <d v="2025-05-16T00:00:00"/>
    <n v="1966926"/>
    <d v="2025-05-16T00:00:00"/>
    <d v="2025-04-01T00:00:00"/>
    <n v="2718.39"/>
    <d v="2025-06-15T00:00:00"/>
    <s v="ET210438"/>
    <s v="PD021334"/>
    <s v="DESKTOP COMO SERVIÇO-DaaS-DESKTOP BÁSICO/AVANÇADO/PLUS/ NOTEBOOK PADRÃO e ULTRAFINO"/>
    <n v="2587.91"/>
    <d v="2025-04-01T00:00:00"/>
    <x v="0"/>
    <s v="SAA nº 07/2021"/>
    <s v="SAA nº 12.333/2021"/>
    <s v="PD-PRC-2021/03165-359.00008879/2024-54 - ITO"/>
    <s v="2 - FATURADO"/>
    <n v="0"/>
    <x v="0"/>
    <x v="0"/>
    <m/>
  </r>
  <r>
    <x v="1343"/>
    <s v="46.384.400/0174-67"/>
    <s v="NF SERVICOS"/>
    <n v="186301"/>
    <d v="2025-05-16T00:00:00"/>
    <n v="1966935"/>
    <d v="2025-05-16T00:00:00"/>
    <d v="2025-04-01T00:00:00"/>
    <n v="2435.6799999999998"/>
    <d v="2025-06-15T00:00:00"/>
    <s v="E0230200"/>
    <s v="PD023172"/>
    <s v="PROGRAMA SP SEM PAPEL"/>
    <n v="2318.77"/>
    <d v="2025-04-01T00:00:00"/>
    <x v="0"/>
    <d v="2023-02-01T00:00:00"/>
    <s v="007.00000912/2023-99"/>
    <s v="359.00007068/2023-55-APPS"/>
    <s v="2 - FATURADO"/>
    <n v="0"/>
    <x v="0"/>
    <x v="0"/>
    <m/>
  </r>
  <r>
    <x v="1343"/>
    <s v="46.384.400/0174-67"/>
    <s v="ND-LOCACAO BENS MOVE"/>
    <n v="1301"/>
    <d v="2025-05-19T00:00:00"/>
    <m/>
    <m/>
    <m/>
    <n v="28845.599999999999"/>
    <d v="2025-06-18T00:00:00"/>
    <s v="ET210438"/>
    <s v="PDT21334"/>
    <s v="Locação de Bens Móveis - Notebook Padrão - 36 ms"/>
    <n v="28845.599999999999"/>
    <m/>
    <x v="0"/>
    <m/>
    <m/>
    <m/>
    <s v="2 - FATURADO"/>
    <n v="0"/>
    <x v="0"/>
    <x v="7"/>
    <m/>
  </r>
  <r>
    <x v="1343"/>
    <s v="46.384.400/0174-67"/>
    <s v="NF SERVICOS"/>
    <n v="186460"/>
    <d v="2025-05-19T00:00:00"/>
    <n v="1967094"/>
    <d v="2025-05-19T00:00:00"/>
    <d v="2025-04-01T00:00:00"/>
    <n v="442580.36"/>
    <d v="2025-06-18T00:00:00"/>
    <s v="E0240006"/>
    <s v="PD024006"/>
    <s v="OUTSOURCING"/>
    <n v="421336.5"/>
    <d v="2025-04-01T00:00:00"/>
    <x v="0"/>
    <d v="2024-04-01T00:00:00"/>
    <s v="007.00056235/2023-63"/>
    <s v="359.00005428/2024-65  ITO"/>
    <s v="2 - FATURADO"/>
    <n v="0"/>
    <x v="0"/>
    <x v="0"/>
    <m/>
  </r>
  <r>
    <x v="1343"/>
    <s v="46.384.400/0174-67"/>
    <s v="NF SERVICOS"/>
    <n v="186461"/>
    <d v="2025-05-19T00:00:00"/>
    <n v="1967095"/>
    <d v="2025-05-19T00:00:00"/>
    <d v="2025-04-01T00:00:00"/>
    <n v="330486.28000000003"/>
    <d v="2025-06-18T00:00:00"/>
    <s v="E0240006"/>
    <s v="PD024006"/>
    <s v="OUTSOURCING"/>
    <n v="314622.94"/>
    <d v="2025-04-01T00:00:00"/>
    <x v="0"/>
    <d v="2024-04-01T00:00:00"/>
    <s v="007.00056235/2023-63"/>
    <s v="359.00005428/2024-65  ITO"/>
    <s v="2 - FATURADO"/>
    <n v="0"/>
    <x v="0"/>
    <x v="0"/>
    <m/>
  </r>
  <r>
    <x v="1343"/>
    <s v="46.384.400/0174-67"/>
    <s v="NF SERVICOS"/>
    <n v="186462"/>
    <d v="2025-05-19T00:00:00"/>
    <n v="1967096"/>
    <d v="2025-05-19T00:00:00"/>
    <d v="2025-04-01T00:00:00"/>
    <n v="698821.85"/>
    <d v="2025-06-18T00:00:00"/>
    <s v="E0240074"/>
    <s v="PD024052"/>
    <s v="SUSTENTAÇÃO DO SISTEMA GEDAVE"/>
    <n v="665278.4"/>
    <d v="2025-04-01T00:00:00"/>
    <x v="0"/>
    <d v="2024-05-01T00:00:00"/>
    <s v="007.00056266/2023-14"/>
    <s v="359.00005451/2024-50  APPS"/>
    <s v="2 - FATURADO"/>
    <n v="0"/>
    <x v="0"/>
    <x v="0"/>
    <m/>
  </r>
  <r>
    <x v="1343"/>
    <s v="46.384.400/0174-67"/>
    <s v="NF SERVICOS"/>
    <n v="186463"/>
    <d v="2025-05-19T00:00:00"/>
    <n v="1967097"/>
    <d v="2025-05-19T00:00:00"/>
    <d v="2025-04-01T00:00:00"/>
    <n v="58868.800000000003"/>
    <d v="2025-06-18T00:00:00"/>
    <s v="E0240074"/>
    <s v="PD024052"/>
    <s v="SUSTENTAÇÃO DO SISTEMA GEDAVE"/>
    <n v="56043.1"/>
    <d v="2025-04-01T00:00:00"/>
    <x v="0"/>
    <d v="2024-05-01T00:00:00"/>
    <s v="007.00056266/2023-14"/>
    <s v="359.00005451/2024-50  APPS"/>
    <s v="2 - FATURADO"/>
    <n v="0"/>
    <x v="0"/>
    <x v="0"/>
    <m/>
  </r>
  <r>
    <x v="1343"/>
    <s v="46.384.400/0174-67"/>
    <s v="NF SERVICOS"/>
    <n v="186464"/>
    <d v="2025-05-19T00:00:00"/>
    <n v="1967098"/>
    <d v="2025-05-19T00:00:00"/>
    <d v="2025-04-01T00:00:00"/>
    <n v="1470018.67"/>
    <d v="2025-06-18T00:00:00"/>
    <s v="E0240075"/>
    <s v="PD024052"/>
    <s v="SUSTENTAÇÃO DOS  SISTEMAS  SAA PORTAL ADMINISTRATIVO, INFROAGRI E SIRH"/>
    <n v="1399457.77"/>
    <d v="2025-04-01T00:00:00"/>
    <x v="0"/>
    <d v="2024-05-01T00:00:00"/>
    <s v="007.00056266/2023-14"/>
    <s v="359.00005451/2024-50  APPS"/>
    <s v="2 - FATURADO"/>
    <n v="0"/>
    <x v="0"/>
    <x v="0"/>
    <m/>
  </r>
  <r>
    <x v="1343"/>
    <s v="46.384.400/0174-67"/>
    <s v="NF SERVICOS"/>
    <n v="186465"/>
    <d v="2025-05-19T00:00:00"/>
    <n v="1967099"/>
    <d v="2025-05-19T00:00:00"/>
    <d v="2025-04-01T00:00:00"/>
    <n v="1963748.71"/>
    <d v="2025-06-18T00:00:00"/>
    <s v="E0240083"/>
    <s v="PD024057"/>
    <s v="NUVEM PÚBLICA E CERTIFICADO STANDARD"/>
    <n v="1869488.77"/>
    <d v="2025-04-01T00:00:00"/>
    <x v="0"/>
    <d v="2024-03-01T00:00:00"/>
    <s v="007.00014889/2024-09"/>
    <s v="359.00005452/2024-02-ITO"/>
    <s v="2 - FATURADO"/>
    <n v="0"/>
    <x v="0"/>
    <x v="0"/>
    <m/>
  </r>
  <r>
    <x v="1343"/>
    <s v="46.384.400/0174-67"/>
    <s v="NF SERVICOS"/>
    <n v="186466"/>
    <d v="2025-05-19T00:00:00"/>
    <n v="1967100"/>
    <d v="2025-05-19T00:00:00"/>
    <d v="2025-04-01T00:00:00"/>
    <n v="47165.88"/>
    <d v="2025-06-18T00:00:00"/>
    <s v="E0240083"/>
    <s v="PD024057"/>
    <s v="NUVEM PÚBLICA E CERTIFICADO STANDARD"/>
    <n v="44901.919999999998"/>
    <d v="2025-04-01T00:00:00"/>
    <x v="0"/>
    <d v="2024-03-01T00:00:00"/>
    <s v="007.00014889/2024-09"/>
    <s v="359.00005452/2024-02-ITO"/>
    <s v="2 - FATURADO"/>
    <n v="0"/>
    <x v="0"/>
    <x v="0"/>
    <m/>
  </r>
  <r>
    <x v="1343"/>
    <s v="46.384.400/0174-67"/>
    <s v="NF SERVICOS"/>
    <n v="186468"/>
    <d v="2025-05-19T00:00:00"/>
    <n v="1967102"/>
    <d v="2025-05-19T00:00:00"/>
    <d v="2025-04-01T00:00:00"/>
    <n v="213.12"/>
    <d v="2025-06-18T00:00:00"/>
    <s v="E0240093"/>
    <s v="PD024063"/>
    <s v="FOLHA DE PAGAMENTO"/>
    <n v="202.89"/>
    <d v="2025-04-01T00:00:00"/>
    <x v="0"/>
    <d v="2024-02-01T00:00:00"/>
    <s v="007.00007446/2024-53"/>
    <s v="359.00005429/2024-18 APPS/ITO"/>
    <s v="2 - FATURADO"/>
    <n v="0"/>
    <x v="0"/>
    <x v="0"/>
    <m/>
  </r>
  <r>
    <x v="1343"/>
    <s v="46.384.400/0174-67"/>
    <s v="NF SERVICOS"/>
    <n v="186469"/>
    <d v="2025-05-19T00:00:00"/>
    <n v="1967103"/>
    <d v="2025-05-19T00:00:00"/>
    <d v="2025-04-01T00:00:00"/>
    <n v="147170.6"/>
    <d v="2025-06-18T00:00:00"/>
    <s v="E0240372"/>
    <s v="PD024063"/>
    <s v="SISTEMA DE GESTAO INTEGRADO DE RECURSOS HUMANOS"/>
    <n v="140106.41"/>
    <d v="2025-04-01T00:00:00"/>
    <x v="0"/>
    <d v="2024-02-01T00:00:00"/>
    <s v="007.00007446/2024-53"/>
    <s v="359.00005429/2024-18 APPS/ITO"/>
    <s v="2 - FATURADO"/>
    <n v="0"/>
    <x v="0"/>
    <x v="0"/>
    <m/>
  </r>
  <r>
    <x v="1343"/>
    <s v="46.384.400/0174-67"/>
    <s v="NF SERVICOS"/>
    <n v="186470"/>
    <d v="2025-05-19T00:00:00"/>
    <n v="1967104"/>
    <d v="2025-05-19T00:00:00"/>
    <d v="2025-04-01T00:00:00"/>
    <n v="23477.3"/>
    <d v="2025-06-18T00:00:00"/>
    <s v="E0240241"/>
    <s v="PD024063"/>
    <s v="SISTEMA DE GESTAO INTEGRADO DE RECURSOS HUMANOS"/>
    <n v="22350.39"/>
    <d v="2025-04-01T00:00:00"/>
    <x v="0"/>
    <d v="2024-02-01T00:00:00"/>
    <s v="007.00007446/2024-53"/>
    <s v="359.00005429/2024-18 APPS/ITO"/>
    <s v="2 - FATURADO"/>
    <n v="0"/>
    <x v="0"/>
    <x v="0"/>
    <m/>
  </r>
  <r>
    <x v="1343"/>
    <s v="46.384.400/0174-67"/>
    <s v="NF SERVICOS"/>
    <n v="186473"/>
    <d v="2025-05-19T00:00:00"/>
    <n v="1967107"/>
    <d v="2025-05-19T00:00:00"/>
    <d v="2025-04-01T00:00:00"/>
    <n v="2155.08"/>
    <d v="2025-06-18T00:00:00"/>
    <s v="E0240084"/>
    <s v="PD024057"/>
    <s v="HELP DESK E MIDDLEWARE"/>
    <n v="2051.64"/>
    <d v="2025-04-01T00:00:00"/>
    <x v="0"/>
    <d v="2024-03-01T00:00:00"/>
    <s v="007.00014889/2024-09"/>
    <s v="359.00005452/2024-02-ITO"/>
    <s v="2 - FATURADO"/>
    <n v="0"/>
    <x v="0"/>
    <x v="0"/>
    <m/>
  </r>
  <r>
    <x v="1343"/>
    <s v="46.384.400/0174-67"/>
    <s v="NF SERVICOS"/>
    <n v="186474"/>
    <d v="2025-05-19T00:00:00"/>
    <n v="1967108"/>
    <d v="2025-05-19T00:00:00"/>
    <d v="2025-04-01T00:00:00"/>
    <n v="255505.28"/>
    <d v="2025-06-18T00:00:00"/>
    <s v="E0240084"/>
    <s v="PD024057"/>
    <s v="HELP DESK E MIDDLEWARE"/>
    <n v="243241.03"/>
    <d v="2025-04-01T00:00:00"/>
    <x v="0"/>
    <d v="2024-03-01T00:00:00"/>
    <s v="007.00014889/2024-09"/>
    <s v="359.00005452/2024-02-ITO"/>
    <s v="2 - FATURADO"/>
    <n v="0"/>
    <x v="0"/>
    <x v="0"/>
    <m/>
  </r>
  <r>
    <x v="1343"/>
    <s v="46.384.400/0174-67"/>
    <s v="NF SERVICOS"/>
    <n v="186475"/>
    <d v="2025-05-19T00:00:00"/>
    <n v="1967109"/>
    <d v="2025-05-19T00:00:00"/>
    <d v="2025-04-01T00:00:00"/>
    <n v="27471.54"/>
    <d v="2025-06-18T00:00:00"/>
    <s v="E0240084"/>
    <s v="PD024057"/>
    <s v="HELP DESK E MIDDLEWARE"/>
    <n v="26152.91"/>
    <d v="2025-04-01T00:00:00"/>
    <x v="0"/>
    <d v="2024-03-01T00:00:00"/>
    <s v="007.00014889/2024-09"/>
    <s v="359.00005452/2024-02-ITO"/>
    <s v="2 - FATURADO"/>
    <n v="0"/>
    <x v="0"/>
    <x v="0"/>
    <m/>
  </r>
  <r>
    <x v="1343"/>
    <s v="46.384.400/0175-48"/>
    <s v="NF SERVICOS"/>
    <n v="186128"/>
    <d v="2025-05-16T00:00:00"/>
    <n v="1966762"/>
    <d v="2025-05-16T00:00:00"/>
    <d v="2025-04-01T00:00:00"/>
    <n v="2131.38"/>
    <d v="2025-06-15T00:00:00"/>
    <s v="EG240595"/>
    <s v="PD024430"/>
    <s v="EMAIL COMO SERVIÇO E OFFICE BÁSICO"/>
    <n v="2029.07"/>
    <d v="2025-04-01T00:00:00"/>
    <x v="0"/>
    <d v="2024-07-01T00:00:00"/>
    <s v="007.00043790/2024-14"/>
    <s v="359.00010375/2024-2-ITO"/>
    <s v="2 - FATURADO"/>
    <n v="0"/>
    <x v="0"/>
    <x v="0"/>
    <m/>
  </r>
  <r>
    <x v="1343"/>
    <s v="46.384.400/0175-48"/>
    <s v="ND-LOCACAO BENS MOVE"/>
    <n v="1300"/>
    <d v="2025-05-19T00:00:00"/>
    <m/>
    <m/>
    <m/>
    <n v="108064.54"/>
    <d v="2025-06-18T00:00:00"/>
    <s v="EA210438"/>
    <s v="PDA21334"/>
    <s v="Locação de Bens Móveis - Notebook Ultrafino - 36 ms"/>
    <n v="108064.54"/>
    <m/>
    <x v="0"/>
    <m/>
    <m/>
    <m/>
    <s v="2 - FATURADO"/>
    <n v="0"/>
    <x v="0"/>
    <x v="7"/>
    <m/>
  </r>
  <r>
    <x v="1344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730"/>
    <x v="4"/>
    <x v="0"/>
    <m/>
  </r>
  <r>
    <x v="1344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730"/>
    <x v="4"/>
    <x v="0"/>
    <m/>
  </r>
  <r>
    <x v="1344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730"/>
    <x v="4"/>
    <x v="0"/>
    <m/>
  </r>
  <r>
    <x v="1344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730"/>
    <x v="4"/>
    <x v="0"/>
    <m/>
  </r>
  <r>
    <x v="1344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725"/>
    <x v="4"/>
    <x v="0"/>
    <m/>
  </r>
  <r>
    <x v="1344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725"/>
    <x v="4"/>
    <x v="0"/>
    <m/>
  </r>
  <r>
    <x v="1344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725"/>
    <x v="4"/>
    <x v="0"/>
    <m/>
  </r>
  <r>
    <x v="1344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725"/>
    <x v="4"/>
    <x v="0"/>
    <m/>
  </r>
  <r>
    <x v="1344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725"/>
    <x v="4"/>
    <x v="0"/>
    <m/>
  </r>
  <r>
    <x v="1344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674"/>
    <x v="4"/>
    <x v="0"/>
    <m/>
  </r>
  <r>
    <x v="1344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274"/>
    <x v="4"/>
    <x v="0"/>
    <m/>
  </r>
  <r>
    <x v="1344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274"/>
    <x v="4"/>
    <x v="0"/>
    <m/>
  </r>
  <r>
    <x v="1344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274"/>
    <x v="4"/>
    <x v="0"/>
    <m/>
  </r>
  <r>
    <x v="1344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274"/>
    <x v="4"/>
    <x v="0"/>
    <m/>
  </r>
  <r>
    <x v="1344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246"/>
    <x v="4"/>
    <x v="0"/>
    <m/>
  </r>
  <r>
    <x v="1345"/>
    <s v="46.392.114/0001-25"/>
    <s v="NF SERVICOS"/>
    <n v="185230"/>
    <d v="2025-05-08T00:00:00"/>
    <n v="1965864"/>
    <d v="2025-05-08T00:00:00"/>
    <d v="2025-04-01T00:00:00"/>
    <n v="951667"/>
    <d v="2025-06-07T00:00:00"/>
    <s v="E0210487"/>
    <s v="PD021373"/>
    <s v="WIFI E PONTOS DE REDE"/>
    <n v="905986.98"/>
    <d v="2025-04-01T00:00:00"/>
    <x v="0"/>
    <s v="438/SME/2021"/>
    <s v="6016.2021/0113749.7"/>
    <s v="PD-PRC-2022/01244-359.00009812/2023-56 ITO"/>
    <s v="2 - FATURADO"/>
    <n v="0"/>
    <x v="0"/>
    <x v="0"/>
    <m/>
  </r>
  <r>
    <x v="1346"/>
    <s v="46.392.155/0001-11"/>
    <s v="NF SERVICOS"/>
    <n v="185590"/>
    <d v="2025-05-13T00:00:00"/>
    <n v="1966224"/>
    <d v="2025-05-13T00:00:00"/>
    <d v="2025-04-01T00:00:00"/>
    <n v="1505995.31"/>
    <d v="2025-06-13T00:00:00"/>
    <s v="E0240648"/>
    <s v="PD024648"/>
    <s v="PREFEITURA - CADASTRO"/>
    <n v="1433707.54"/>
    <d v="2025-04-01T00:00:00"/>
    <x v="0"/>
    <s v="016/SMT.GAB/2024"/>
    <s v="6020.2024/0039684-4"/>
    <s v="359.00006107/2024-88 APPS/ITO"/>
    <s v="2 - FATURADO"/>
    <n v="0"/>
    <x v="0"/>
    <x v="0"/>
    <m/>
  </r>
  <r>
    <x v="1347"/>
    <s v="46.393.500/0001-31"/>
    <s v="NF SERVICOS"/>
    <n v="173815"/>
    <d v="2024-11-29T00:00:00"/>
    <n v="1876830"/>
    <d v="2024-11-29T00:00:00"/>
    <d v="2020-09-01T00:00:00"/>
    <n v="570.45000000000005"/>
    <d v="2024-12-29T00:00:00"/>
    <s v="E0140052"/>
    <s v="PD014037"/>
    <s v="OPERACAO DO SISTEMA DATAWAREHOUSE DA GUIA-RH"/>
    <n v="570.45000000000005"/>
    <d v="2020-09-01T00:00:00"/>
    <x v="0"/>
    <s v="042/2014"/>
    <s v="2170/2014"/>
    <s v="81395/01 ITO"/>
    <s v="2 - FATURADO"/>
    <n v="152"/>
    <x v="2"/>
    <x v="0"/>
    <m/>
  </r>
  <r>
    <x v="1347"/>
    <s v="46.393.500/0001-31"/>
    <s v="NF SERVICOS"/>
    <n v="186568"/>
    <d v="2025-05-22T00:00:00"/>
    <n v="1967202"/>
    <d v="2025-05-22T00:00:00"/>
    <d v="2025-04-01T00:00:00"/>
    <n v="742.65"/>
    <d v="2025-06-21T00:00:00"/>
    <s v="E0230037"/>
    <s v="PD023030"/>
    <s v="WORKSPACE AVANCADO"/>
    <n v="707"/>
    <d v="2025-04-01T00:00:00"/>
    <x v="0"/>
    <d v="2023-02-01T00:00:00"/>
    <s v="SEI 005.00000001/2023-18"/>
    <s v="PD-PRC-2023/00977 - ITO"/>
    <s v="2 - FATURADO"/>
    <n v="0"/>
    <x v="0"/>
    <x v="0"/>
    <m/>
  </r>
  <r>
    <x v="1348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700"/>
    <x v="4"/>
    <x v="1"/>
    <m/>
  </r>
  <r>
    <x v="1348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184"/>
    <x v="1"/>
    <x v="1"/>
    <m/>
  </r>
  <r>
    <x v="1348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184"/>
    <x v="1"/>
    <x v="1"/>
    <m/>
  </r>
  <r>
    <x v="1348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134"/>
    <x v="3"/>
    <x v="1"/>
    <m/>
  </r>
  <r>
    <x v="1348"/>
    <s v="46.410.775/0001-36"/>
    <s v="ND-POUPATEMPO 4.0"/>
    <n v="6208"/>
    <d v="2025-05-06T00:00:00"/>
    <s v="PPT00668"/>
    <s v="PPT00668"/>
    <d v="2025-05-01T00:00:00"/>
    <n v="20022.349999999999"/>
    <d v="2025-06-05T00:00:00"/>
    <s v="PPT00668"/>
    <s v="PP00668"/>
    <s v="IMPLANTACAO E OPERACAO DO POUPATEMPO PEDREIRA"/>
    <n v="20022.349999999999"/>
    <d v="2025-05-01T00:00:00"/>
    <x v="0"/>
    <m/>
    <s v="PD-PRC-2022/01664"/>
    <m/>
    <s v="2 - FATURADO"/>
    <n v="0"/>
    <x v="0"/>
    <x v="13"/>
    <m/>
  </r>
  <r>
    <x v="1348"/>
    <s v="46.410.775/0001-36"/>
    <s v="NF SERVICOS"/>
    <n v="185771"/>
    <d v="2025-05-13T00:00:00"/>
    <n v="1966405"/>
    <d v="2025-05-13T00:00:00"/>
    <d v="2025-04-01T00:00:00"/>
    <n v="3960.35"/>
    <d v="2025-06-12T00:00:00"/>
    <s v="E0200644"/>
    <s v="PD020644"/>
    <s v="PREFEITURA - SIM"/>
    <n v="3770.25"/>
    <d v="2025-04-01T00:00:00"/>
    <x v="0"/>
    <s v="NR. 231/2020"/>
    <s v="8.314/2020"/>
    <s v="PD-PRC-2022/00235 - 359.00008676/2024-68 - APPS/ITO"/>
    <s v="2 - FATURADO"/>
    <n v="0"/>
    <x v="0"/>
    <x v="0"/>
    <m/>
  </r>
  <r>
    <x v="1349"/>
    <s v="46.410.866/0001-71"/>
    <s v="ND-POUPATEMPO 4.0"/>
    <n v="6118"/>
    <d v="2025-05-06T00:00:00"/>
    <s v="PPT00593"/>
    <s v="PPT00593"/>
    <d v="2025-05-01T00:00:00"/>
    <n v="18397.060000000001"/>
    <d v="2025-06-05T00:00:00"/>
    <s v="PPT00593"/>
    <s v="PP00593"/>
    <s v="IMPLANTACAO E OPERACAO DO POUPATEMPO JAGUARIUNA"/>
    <n v="18397.060000000001"/>
    <d v="2025-05-01T00:00:00"/>
    <x v="0"/>
    <m/>
    <s v="PD-PRC-2021/02211"/>
    <m/>
    <s v="2 - FATURADO"/>
    <n v="0"/>
    <x v="0"/>
    <x v="13"/>
    <m/>
  </r>
  <r>
    <x v="1349"/>
    <s v="46.410.866/0001-71"/>
    <s v="NF SERVICOS DO"/>
    <n v="327805"/>
    <d v="2025-05-07T00:00:00"/>
    <n v="334498"/>
    <d v="2025-05-08T00:00:00"/>
    <m/>
    <n v="322.66000000000003"/>
    <d v="2025-06-07T00:00:00"/>
    <s v="E0201948"/>
    <s v="PD201948"/>
    <s v="Serviços de Publicidade Eletrônica"/>
    <n v="307.17"/>
    <m/>
    <x v="0"/>
    <m/>
    <m/>
    <m/>
    <s v="2 - FATURADO"/>
    <n v="0"/>
    <x v="0"/>
    <x v="1"/>
    <m/>
  </r>
  <r>
    <x v="1349"/>
    <s v="46.410.866/0001-71"/>
    <s v="NF SERVICOS DO"/>
    <n v="328580"/>
    <d v="2025-05-09T00:00:00"/>
    <n v="335275"/>
    <d v="2025-05-12T00:00:00"/>
    <m/>
    <n v="322.66000000000003"/>
    <d v="2025-06-11T00:00:00"/>
    <s v="E0201948"/>
    <s v="PD201948"/>
    <s v="Serviços de Publicidade Eletrônica"/>
    <n v="307.17"/>
    <m/>
    <x v="0"/>
    <m/>
    <m/>
    <m/>
    <s v="2 - FATURADO"/>
    <n v="0"/>
    <x v="0"/>
    <x v="1"/>
    <m/>
  </r>
  <r>
    <x v="1349"/>
    <s v="46.410.866/0001-71"/>
    <s v="NF SERVICOS"/>
    <n v="185721"/>
    <d v="2025-05-13T00:00:00"/>
    <n v="1966355"/>
    <d v="2025-05-13T00:00:00"/>
    <d v="2025-04-01T00:00:00"/>
    <n v="67989.119999999995"/>
    <d v="2025-06-12T00:00:00"/>
    <s v="E0250021"/>
    <s v="PD025017"/>
    <s v="PREFEITURA - CADASTRO"/>
    <n v="64725.64"/>
    <d v="2025-04-01T00:00:00"/>
    <x v="0"/>
    <s v="D.L.99001/2025"/>
    <s v="064/2025"/>
    <s v="359.00010348/2024-21 APPS/ITO"/>
    <s v="2 - FATURADO"/>
    <n v="0"/>
    <x v="0"/>
    <x v="0"/>
    <m/>
  </r>
  <r>
    <x v="1349"/>
    <s v="46.410.866/0001-71"/>
    <s v="NF SERVICOS DO"/>
    <n v="329286"/>
    <d v="2025-05-13T00:00:00"/>
    <n v="335987"/>
    <d v="2025-05-14T00:00:00"/>
    <m/>
    <n v="516.26"/>
    <d v="2025-06-13T00:00:00"/>
    <s v="E0201948"/>
    <s v="PD201948"/>
    <s v="Serviços de Publicidade Eletrônica"/>
    <n v="491.48"/>
    <m/>
    <x v="0"/>
    <m/>
    <m/>
    <m/>
    <s v="2 - FATURADO"/>
    <n v="0"/>
    <x v="0"/>
    <x v="1"/>
    <m/>
  </r>
  <r>
    <x v="1349"/>
    <s v="46.410.866/0001-71"/>
    <s v="ND-POUPATEMPO 4.0"/>
    <n v="6255"/>
    <d v="2025-05-15T00:00:00"/>
    <s v="PPT00593"/>
    <s v="PPT00593"/>
    <d v="2025-05-01T00:00:00"/>
    <n v="1443.99"/>
    <d v="2025-06-14T00:00:00"/>
    <s v="PPT00593"/>
    <s v="PP00593"/>
    <s v="IMPLANTACAO E OPERACAO DO POUPATEMPO JAGUARIUNA"/>
    <n v="1443.99"/>
    <d v="2025-05-01T00:00:00"/>
    <x v="0"/>
    <m/>
    <s v="PD-PRC-2021/02211"/>
    <m/>
    <s v="2 - FATURADO"/>
    <n v="0"/>
    <x v="0"/>
    <x v="13"/>
    <m/>
  </r>
  <r>
    <x v="1349"/>
    <s v="46.410.866/0001-71"/>
    <s v="NF SERVICOS DO"/>
    <n v="330817"/>
    <d v="2025-05-19T00:00:00"/>
    <n v="337525"/>
    <d v="2025-05-20T00:00:00"/>
    <m/>
    <n v="322.66000000000003"/>
    <d v="2025-06-19T00:00:00"/>
    <s v="E0201948"/>
    <s v="PD201948"/>
    <s v="Serviços de Publicidade Eletrônica"/>
    <n v="307.17"/>
    <m/>
    <x v="0"/>
    <m/>
    <m/>
    <m/>
    <s v="2 - FATURADO"/>
    <n v="0"/>
    <x v="0"/>
    <x v="1"/>
    <m/>
  </r>
  <r>
    <x v="1350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82"/>
    <x v="8"/>
    <x v="2"/>
    <m/>
  </r>
  <r>
    <x v="1350"/>
    <s v="46.415.998/0001-96"/>
    <s v="NF SERVICOS DO"/>
    <n v="324055"/>
    <d v="2025-04-15T00:00:00"/>
    <n v="330735"/>
    <d v="2025-04-16T00:00:00"/>
    <m/>
    <n v="774.4"/>
    <d v="2025-05-16T00:00:00"/>
    <s v="E0250781"/>
    <s v="PD025781"/>
    <s v="Serviços de Publicidade Eletrônica"/>
    <n v="737.23"/>
    <m/>
    <x v="0"/>
    <m/>
    <m/>
    <m/>
    <s v="2 - FATURADO"/>
    <n v="14"/>
    <x v="7"/>
    <x v="1"/>
    <m/>
  </r>
  <r>
    <x v="1350"/>
    <s v="46.415.998/0001-96"/>
    <s v="NF SERVICOS DO"/>
    <n v="327046"/>
    <d v="2025-04-30T00:00:00"/>
    <n v="333737"/>
    <d v="2025-05-02T00:00:00"/>
    <m/>
    <n v="497.83"/>
    <d v="2025-06-01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1350"/>
    <s v="46.415.998/0001-96"/>
    <s v="ND-POUPATEMPO 4.0"/>
    <n v="6173"/>
    <d v="2025-05-06T00:00:00"/>
    <s v="PPT00664"/>
    <s v="PPT00664"/>
    <d v="2025-05-01T00:00:00"/>
    <n v="23783.71"/>
    <d v="2025-06-05T00:00:00"/>
    <s v="PPT00664"/>
    <s v="PP00664"/>
    <s v="IMPLANTACAO E OPERACAO DO POUPATEMPO SAO PEDRO"/>
    <n v="23783.71"/>
    <d v="2025-05-01T00:00:00"/>
    <x v="0"/>
    <m/>
    <s v="PD-PRC-2022/01326"/>
    <m/>
    <s v="2 - FATURADO"/>
    <n v="0"/>
    <x v="0"/>
    <x v="13"/>
    <m/>
  </r>
  <r>
    <x v="1350"/>
    <s v="46.415.998/0001-96"/>
    <s v="NF SERVICOS DO"/>
    <n v="327441"/>
    <d v="2025-05-07T00:00:00"/>
    <n v="334133"/>
    <d v="2025-05-07T00:00:00"/>
    <m/>
    <n v="331.88"/>
    <d v="2025-06-06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50"/>
    <s v="46.415.998/0001-96"/>
    <s v="NF SERVICOS DO"/>
    <n v="327792"/>
    <d v="2025-05-07T00:00:00"/>
    <n v="334485"/>
    <d v="2025-05-08T00:00:00"/>
    <m/>
    <n v="387.2"/>
    <d v="2025-06-07T00:00:00"/>
    <s v="E0250781"/>
    <s v="PD025781"/>
    <s v="Serviços de Publicidade Eletrônica"/>
    <n v="368.61"/>
    <m/>
    <x v="0"/>
    <m/>
    <m/>
    <m/>
    <s v="2 - FATURADO"/>
    <n v="0"/>
    <x v="0"/>
    <x v="1"/>
    <m/>
  </r>
  <r>
    <x v="1350"/>
    <s v="46.415.998/0001-96"/>
    <s v="NF SERVICOS"/>
    <n v="185838"/>
    <d v="2025-05-13T00:00:00"/>
    <n v="1966472"/>
    <d v="2025-05-13T00:00:00"/>
    <d v="2025-04-01T00:00:00"/>
    <n v="1255.0999999999999"/>
    <d v="2025-06-12T00:00:00"/>
    <s v="E0200647"/>
    <s v="PD020647"/>
    <s v="PREFEITURA - SIM"/>
    <n v="1194.8599999999999"/>
    <d v="2025-04-01T00:00:00"/>
    <x v="0"/>
    <s v="Nº1.999/2020"/>
    <s v="13/2020"/>
    <s v="PD-PRC-2022/00238 - 359.00008769/2024-92 - APPS/ITO"/>
    <s v="2 - FATURADO"/>
    <n v="0"/>
    <x v="0"/>
    <x v="0"/>
    <m/>
  </r>
  <r>
    <x v="1350"/>
    <s v="46.415.998/0001-96"/>
    <s v="NF SERVICOS DO"/>
    <n v="330779"/>
    <d v="2025-05-19T00:00:00"/>
    <n v="337487"/>
    <d v="2025-05-20T00:00:00"/>
    <m/>
    <n v="331.88"/>
    <d v="2025-06-19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50"/>
    <s v="46.415.998/0001-96"/>
    <s v="NF SERVICOS DO"/>
    <n v="330952"/>
    <d v="2025-05-20T00:00:00"/>
    <n v="337661"/>
    <d v="2025-05-21T00:00:00"/>
    <m/>
    <n v="221.26"/>
    <d v="2025-06-20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350"/>
    <s v="46.415.998/0001-96"/>
    <s v="NF SERVICOS DO"/>
    <n v="330953"/>
    <d v="2025-05-20T00:00:00"/>
    <n v="337662"/>
    <d v="2025-05-21T00:00:00"/>
    <m/>
    <n v="331.88"/>
    <d v="2025-06-2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50"/>
    <s v="46.415.998/0001-96"/>
    <s v="NF SERVICOS DO"/>
    <n v="331389"/>
    <d v="2025-05-21T00:00:00"/>
    <n v="338098"/>
    <d v="2025-05-22T00:00:00"/>
    <m/>
    <n v="331.88"/>
    <d v="2025-06-21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351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154"/>
    <x v="2"/>
    <x v="2"/>
    <m/>
  </r>
  <r>
    <x v="1351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132"/>
    <x v="3"/>
    <x v="2"/>
    <m/>
  </r>
  <r>
    <x v="1351"/>
    <s v="46.422.408/0001-52"/>
    <s v="NF SERVICOS DO"/>
    <n v="327063"/>
    <d v="2025-04-30T00:00:00"/>
    <n v="333754"/>
    <d v="2025-05-02T00:00:00"/>
    <m/>
    <n v="516.26"/>
    <d v="2025-06-01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51"/>
    <s v="46.422.408/0001-52"/>
    <s v="NF SERVICOS DO"/>
    <n v="327064"/>
    <d v="2025-04-30T00:00:00"/>
    <n v="333755"/>
    <d v="2025-05-02T00:00:00"/>
    <m/>
    <n v="442.51"/>
    <d v="2025-06-01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51"/>
    <s v="46.422.408/0001-52"/>
    <s v="NF SERVICOS DO"/>
    <n v="327065"/>
    <d v="2025-04-30T00:00:00"/>
    <n v="333756"/>
    <d v="2025-05-02T00:00:00"/>
    <m/>
    <n v="663.77"/>
    <d v="2025-06-01T00:00:00"/>
    <s v="E0240868"/>
    <s v="PD024868"/>
    <s v="Serviços de Publicidade Eletrônica"/>
    <n v="631.91"/>
    <m/>
    <x v="0"/>
    <m/>
    <m/>
    <m/>
    <s v="2 - FATURADO"/>
    <n v="0"/>
    <x v="0"/>
    <x v="1"/>
    <m/>
  </r>
  <r>
    <x v="1351"/>
    <s v="46.422.408/0001-52"/>
    <s v="NF SERVICOS DO"/>
    <n v="327066"/>
    <d v="2025-04-30T00:00:00"/>
    <n v="333757"/>
    <d v="2025-05-02T00:00:00"/>
    <m/>
    <n v="590.02"/>
    <d v="2025-06-01T00:00:00"/>
    <s v="E0240868"/>
    <s v="PD024868"/>
    <s v="Serviços de Publicidade Eletrônica"/>
    <n v="561.70000000000005"/>
    <m/>
    <x v="0"/>
    <m/>
    <m/>
    <m/>
    <s v="2 - FATURADO"/>
    <n v="0"/>
    <x v="0"/>
    <x v="1"/>
    <m/>
  </r>
  <r>
    <x v="1351"/>
    <s v="46.422.408/0001-52"/>
    <s v="ND-POUPATEMPO 4.0"/>
    <n v="6109"/>
    <d v="2025-05-06T00:00:00"/>
    <s v="PPT00523"/>
    <s v="PPT00523"/>
    <d v="2025-05-01T00:00:00"/>
    <n v="48891.55"/>
    <d v="2025-06-05T00:00:00"/>
    <s v="PPT00523"/>
    <s v="PP00523"/>
    <s v="IMPLANTACAO E OPERACAO DO POUPATEMPO SANTA BARBARA DO OESTE"/>
    <n v="48891.55"/>
    <d v="2025-05-01T00:00:00"/>
    <x v="0"/>
    <m/>
    <s v="PD-PRC-2020/00939"/>
    <m/>
    <s v="2 - FATURADO"/>
    <n v="0"/>
    <x v="0"/>
    <x v="13"/>
    <m/>
  </r>
  <r>
    <x v="1351"/>
    <s v="46.422.408/0001-52"/>
    <s v="NF SERVICOS DO"/>
    <n v="327197"/>
    <d v="2025-05-07T00:00:00"/>
    <n v="333889"/>
    <d v="2025-05-07T00:00:00"/>
    <m/>
    <n v="737.52"/>
    <d v="2025-06-06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351"/>
    <s v="46.422.408/0001-52"/>
    <s v="NF SERVICOS DO"/>
    <n v="327232"/>
    <d v="2025-05-07T00:00:00"/>
    <n v="333924"/>
    <d v="2025-05-07T00:00:00"/>
    <m/>
    <n v="442.51"/>
    <d v="2025-06-06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51"/>
    <s v="46.422.408/0001-52"/>
    <s v="NF SERVICOS DO"/>
    <n v="327234"/>
    <d v="2025-05-07T00:00:00"/>
    <n v="333926"/>
    <d v="2025-05-07T00:00:00"/>
    <m/>
    <n v="737.52"/>
    <d v="2025-06-06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351"/>
    <s v="46.422.408/0001-52"/>
    <s v="NF SERVICOS DO"/>
    <n v="327583"/>
    <d v="2025-05-07T00:00:00"/>
    <n v="334275"/>
    <d v="2025-05-07T00:00:00"/>
    <m/>
    <n v="442.51"/>
    <d v="2025-06-06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51"/>
    <s v="46.422.408/0001-52"/>
    <s v="NF SERVICOS DO"/>
    <n v="327767"/>
    <d v="2025-05-07T00:00:00"/>
    <n v="334459"/>
    <d v="2025-05-07T00:00:00"/>
    <m/>
    <n v="1106.28"/>
    <d v="2025-06-06T00:00:00"/>
    <s v="E0240868"/>
    <s v="PD024868"/>
    <s v="Serviços de Publicidade Eletrônica"/>
    <n v="1053.18"/>
    <m/>
    <x v="0"/>
    <m/>
    <m/>
    <m/>
    <s v="2 - FATURADO"/>
    <n v="0"/>
    <x v="0"/>
    <x v="1"/>
    <m/>
  </r>
  <r>
    <x v="1351"/>
    <s v="46.422.408/0001-52"/>
    <s v="NF SERVICOS DO"/>
    <n v="328022"/>
    <d v="2025-05-07T00:00:00"/>
    <n v="334715"/>
    <d v="2025-05-08T00:00:00"/>
    <m/>
    <n v="958.78"/>
    <d v="2025-06-07T00:00:00"/>
    <s v="E0240868"/>
    <s v="PD024868"/>
    <s v="Serviços de Publicidade Eletrônica"/>
    <n v="912.76"/>
    <m/>
    <x v="0"/>
    <m/>
    <m/>
    <m/>
    <s v="2 - FATURADO"/>
    <n v="0"/>
    <x v="0"/>
    <x v="1"/>
    <m/>
  </r>
  <r>
    <x v="1351"/>
    <s v="46.422.408/0001-52"/>
    <s v="NF SERVICOS DO"/>
    <n v="328331"/>
    <d v="2025-05-08T00:00:00"/>
    <n v="335024"/>
    <d v="2025-05-09T00:00:00"/>
    <m/>
    <n v="368.76"/>
    <d v="2025-06-08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51"/>
    <s v="46.422.408/0001-52"/>
    <s v="NF SERVICOS DO"/>
    <n v="328332"/>
    <d v="2025-05-08T00:00:00"/>
    <n v="335025"/>
    <d v="2025-05-09T00:00:00"/>
    <m/>
    <n v="368.76"/>
    <d v="2025-06-08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51"/>
    <s v="46.422.408/0001-52"/>
    <s v="NF SERVICOS DO"/>
    <n v="328333"/>
    <d v="2025-05-08T00:00:00"/>
    <n v="335026"/>
    <d v="2025-05-09T00:00:00"/>
    <m/>
    <n v="295.01"/>
    <d v="2025-06-08T00:00:00"/>
    <s v="E0240868"/>
    <s v="PD024868"/>
    <s v="Serviços de Publicidade Eletrônica"/>
    <n v="280.85000000000002"/>
    <m/>
    <x v="0"/>
    <m/>
    <m/>
    <m/>
    <s v="2 - FATURADO"/>
    <n v="0"/>
    <x v="0"/>
    <x v="1"/>
    <m/>
  </r>
  <r>
    <x v="1351"/>
    <s v="46.422.408/0001-52"/>
    <s v="NF SERVICOS DO"/>
    <n v="328425"/>
    <d v="2025-05-09T00:00:00"/>
    <n v="335120"/>
    <d v="2025-05-12T00:00:00"/>
    <m/>
    <n v="442.51"/>
    <d v="2025-06-11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1351"/>
    <s v="46.422.408/0001-52"/>
    <s v="NF SERVICOS DO"/>
    <n v="328426"/>
    <d v="2025-05-09T00:00:00"/>
    <n v="335121"/>
    <d v="2025-05-12T00:00:00"/>
    <m/>
    <n v="368.76"/>
    <d v="2025-06-11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51"/>
    <s v="46.422.408/0001-52"/>
    <s v="NF SERVICOS DO"/>
    <n v="328427"/>
    <d v="2025-05-09T00:00:00"/>
    <n v="335122"/>
    <d v="2025-05-12T00:00:00"/>
    <m/>
    <n v="1180.03"/>
    <d v="2025-06-11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351"/>
    <s v="46.422.408/0001-52"/>
    <s v="NF SERVICOS DO"/>
    <n v="328428"/>
    <d v="2025-05-09T00:00:00"/>
    <n v="335123"/>
    <d v="2025-05-12T00:00:00"/>
    <m/>
    <n v="516.26"/>
    <d v="2025-06-11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351"/>
    <s v="46.422.408/0001-52"/>
    <s v="NF SERVICOS DO"/>
    <n v="328874"/>
    <d v="2025-05-12T00:00:00"/>
    <n v="335575"/>
    <d v="2025-05-14T00:00:00"/>
    <m/>
    <n v="885.02"/>
    <d v="2025-06-13T00:00:00"/>
    <s v="E0240868"/>
    <s v="PD024868"/>
    <s v="Serviços de Publicidade Eletrônica"/>
    <n v="842.54"/>
    <m/>
    <x v="0"/>
    <m/>
    <m/>
    <m/>
    <s v="2 - FATURADO"/>
    <n v="0"/>
    <x v="0"/>
    <x v="1"/>
    <m/>
  </r>
  <r>
    <x v="1351"/>
    <s v="46.422.408/0001-52"/>
    <s v="NF SERVICOS DO"/>
    <n v="329051"/>
    <d v="2025-05-12T00:00:00"/>
    <n v="335752"/>
    <d v="2025-05-14T00:00:00"/>
    <m/>
    <n v="1622.54"/>
    <d v="2025-06-13T00:00:00"/>
    <s v="E0240868"/>
    <s v="PD024868"/>
    <s v="Serviços de Publicidade Eletrônica"/>
    <n v="1544.66"/>
    <m/>
    <x v="0"/>
    <m/>
    <m/>
    <m/>
    <s v="2 - FATURADO"/>
    <n v="0"/>
    <x v="0"/>
    <x v="1"/>
    <m/>
  </r>
  <r>
    <x v="1351"/>
    <s v="46.422.408/0001-52"/>
    <s v="NF SERVICOS DO"/>
    <n v="329053"/>
    <d v="2025-05-12T00:00:00"/>
    <n v="335754"/>
    <d v="2025-05-14T00:00:00"/>
    <m/>
    <n v="1180.03"/>
    <d v="2025-06-13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351"/>
    <s v="46.422.408/0001-52"/>
    <s v="NF SERVICOS"/>
    <n v="185645"/>
    <d v="2025-05-13T00:00:00"/>
    <n v="1966279"/>
    <d v="2025-05-13T00:00:00"/>
    <d v="2025-04-01T00:00:00"/>
    <n v="33949.160000000003"/>
    <d v="2025-06-12T00:00:00"/>
    <s v="E0210737"/>
    <s v="PD021737"/>
    <s v="PREFEITURA - CADASTRO"/>
    <n v="32319.599999999999"/>
    <d v="2025-04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351"/>
    <s v="46.422.408/0001-52"/>
    <s v="NF SERVICOS DO"/>
    <n v="329391"/>
    <d v="2025-05-13T00:00:00"/>
    <n v="336092"/>
    <d v="2025-05-14T00:00:00"/>
    <m/>
    <n v="1180.03"/>
    <d v="2025-06-13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351"/>
    <s v="46.422.408/0001-52"/>
    <s v="NF SERVICOS DO"/>
    <n v="329658"/>
    <d v="2025-05-14T00:00:00"/>
    <n v="336360"/>
    <d v="2025-05-15T00:00:00"/>
    <m/>
    <n v="1475.04"/>
    <d v="2025-06-14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351"/>
    <s v="46.422.408/0001-52"/>
    <s v="NF SERVICOS DO"/>
    <n v="329987"/>
    <d v="2025-05-15T00:00:00"/>
    <n v="336690"/>
    <d v="2025-05-16T00:00:00"/>
    <m/>
    <n v="1106.28"/>
    <d v="2025-06-15T00:00:00"/>
    <s v="E0240868"/>
    <s v="PD024868"/>
    <s v="Serviços de Publicidade Eletrônica"/>
    <n v="1053.18"/>
    <m/>
    <x v="0"/>
    <m/>
    <m/>
    <m/>
    <s v="2 - FATURADO"/>
    <n v="0"/>
    <x v="0"/>
    <x v="1"/>
    <m/>
  </r>
  <r>
    <x v="1351"/>
    <s v="46.422.408/0001-52"/>
    <s v="NF SERVICOS DO"/>
    <n v="329988"/>
    <d v="2025-05-15T00:00:00"/>
    <n v="336691"/>
    <d v="2025-05-16T00:00:00"/>
    <m/>
    <n v="368.76"/>
    <d v="2025-06-15T00:00:00"/>
    <s v="E0240868"/>
    <s v="PD024868"/>
    <s v="Serviços de Publicidade Eletrônica"/>
    <n v="351.06"/>
    <m/>
    <x v="0"/>
    <m/>
    <m/>
    <m/>
    <s v="2 - FATURADO"/>
    <n v="0"/>
    <x v="0"/>
    <x v="1"/>
    <m/>
  </r>
  <r>
    <x v="1351"/>
    <s v="46.422.408/0001-52"/>
    <s v="NF SERVICOS DO"/>
    <n v="330337"/>
    <d v="2025-05-16T00:00:00"/>
    <n v="337045"/>
    <d v="2025-05-19T00:00:00"/>
    <m/>
    <n v="1843.8"/>
    <d v="2025-06-18T00:00:00"/>
    <s v="E0240868"/>
    <s v="PD024868"/>
    <s v="Serviços de Publicidade Eletrônica"/>
    <n v="1755.3"/>
    <m/>
    <x v="0"/>
    <m/>
    <m/>
    <m/>
    <s v="2 - FATURADO"/>
    <n v="0"/>
    <x v="0"/>
    <x v="1"/>
    <m/>
  </r>
  <r>
    <x v="1351"/>
    <s v="46.422.408/0001-52"/>
    <s v="NF SERVICOS DO"/>
    <n v="330811"/>
    <d v="2025-05-19T00:00:00"/>
    <n v="337519"/>
    <d v="2025-05-20T00:00:00"/>
    <m/>
    <n v="1180.03"/>
    <d v="2025-06-19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351"/>
    <s v="46.422.408/0001-52"/>
    <s v="NF SERVICOS DO"/>
    <n v="330969"/>
    <d v="2025-05-20T00:00:00"/>
    <n v="337678"/>
    <d v="2025-05-21T00:00:00"/>
    <m/>
    <n v="2655.07"/>
    <d v="2025-06-20T00:00:00"/>
    <s v="E0240868"/>
    <s v="PD024868"/>
    <s v="Serviços de Publicidade Eletrônica"/>
    <n v="2527.63"/>
    <m/>
    <x v="0"/>
    <m/>
    <m/>
    <m/>
    <s v="2 - FATURADO"/>
    <n v="0"/>
    <x v="0"/>
    <x v="1"/>
    <m/>
  </r>
  <r>
    <x v="1351"/>
    <s v="46.422.408/0001-52"/>
    <s v="NF SERVICOS DO"/>
    <n v="331416"/>
    <d v="2025-05-21T00:00:00"/>
    <n v="338125"/>
    <d v="2025-05-22T00:00:00"/>
    <m/>
    <n v="1180.03"/>
    <d v="2025-06-21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351"/>
    <s v="46.422.408/0001-52"/>
    <s v="NF SERVICOS DO"/>
    <n v="331654"/>
    <d v="2025-05-22T00:00:00"/>
    <n v="338367"/>
    <d v="2025-05-23T00:00:00"/>
    <m/>
    <n v="3318.84"/>
    <d v="2025-06-22T00:00:00"/>
    <s v="E0240868"/>
    <s v="PD024868"/>
    <s v="Serviços de Publicidade Eletrônica"/>
    <n v="3159.54"/>
    <m/>
    <x v="0"/>
    <m/>
    <m/>
    <m/>
    <s v="2 - FATURADO"/>
    <n v="0"/>
    <x v="0"/>
    <x v="1"/>
    <m/>
  </r>
  <r>
    <x v="1351"/>
    <s v="46.422.408/0001-52"/>
    <s v="NF SERVICOS DO"/>
    <n v="332130"/>
    <d v="2025-05-23T00:00:00"/>
    <n v="338846"/>
    <d v="2025-05-26T00:00:00"/>
    <m/>
    <n v="2433.8200000000002"/>
    <d v="2025-06-25T00:00:00"/>
    <s v="E0240868"/>
    <s v="PD024868"/>
    <s v="Serviços de Publicidade Eletrônica"/>
    <n v="2317"/>
    <m/>
    <x v="0"/>
    <m/>
    <m/>
    <m/>
    <s v="2 - FATURADO"/>
    <n v="0"/>
    <x v="0"/>
    <x v="1"/>
    <m/>
  </r>
  <r>
    <x v="1351"/>
    <s v="46.422.408/0001-52"/>
    <s v="NF SERVICOS DO"/>
    <n v="332385"/>
    <d v="2025-05-26T00:00:00"/>
    <n v="339104"/>
    <d v="2025-05-27T00:00:00"/>
    <m/>
    <n v="2433.8200000000002"/>
    <d v="2025-06-26T00:00:00"/>
    <s v="E0240868"/>
    <s v="PD024868"/>
    <s v="Serviços de Publicidade Eletrônica"/>
    <n v="2317"/>
    <m/>
    <x v="0"/>
    <m/>
    <m/>
    <m/>
    <s v="2 - FATURADO"/>
    <n v="0"/>
    <x v="0"/>
    <x v="1"/>
    <m/>
  </r>
  <r>
    <x v="1351"/>
    <s v="46.422.408/0001-52"/>
    <s v="NF SERVICOS DO"/>
    <n v="332669"/>
    <d v="2025-05-27T00:00:00"/>
    <n v="339388"/>
    <d v="2025-05-28T00:00:00"/>
    <m/>
    <n v="1475.04"/>
    <d v="2025-06-27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352"/>
    <s v="46.425.229/0001-79"/>
    <s v="NF SERVICOS DO"/>
    <n v="332094"/>
    <d v="2025-05-23T00:00:00"/>
    <n v="338810"/>
    <d v="2025-05-26T00:00:00"/>
    <m/>
    <n v="221.26"/>
    <d v="2025-06-25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352"/>
    <s v="46.425.229/0001-79"/>
    <s v="NF SERVICOS DO"/>
    <n v="332359"/>
    <d v="2025-05-26T00:00:00"/>
    <n v="339078"/>
    <d v="2025-05-27T00:00:00"/>
    <m/>
    <n v="221.26"/>
    <d v="2025-06-26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352"/>
    <s v="46.425.229/0001-79"/>
    <s v="NF SERVICOS DO"/>
    <n v="332360"/>
    <d v="2025-05-26T00:00:00"/>
    <n v="339079"/>
    <d v="2025-05-27T00:00:00"/>
    <m/>
    <n v="719.08"/>
    <d v="2025-06-26T00:00:00"/>
    <s v="E0250764"/>
    <s v="PD025764"/>
    <s v="Serviços de Publicidade Eletrônica"/>
    <n v="684.56"/>
    <m/>
    <x v="0"/>
    <m/>
    <m/>
    <m/>
    <s v="2 - FATURADO"/>
    <n v="0"/>
    <x v="0"/>
    <x v="1"/>
    <m/>
  </r>
  <r>
    <x v="1353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154"/>
    <x v="2"/>
    <x v="2"/>
    <m/>
  </r>
  <r>
    <x v="1353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154"/>
    <x v="2"/>
    <x v="2"/>
    <m/>
  </r>
  <r>
    <x v="1353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154"/>
    <x v="2"/>
    <x v="2"/>
    <m/>
  </r>
  <r>
    <x v="1353"/>
    <s v="46.429.379/0001-50"/>
    <s v="NF SERVICOS DO"/>
    <n v="331922"/>
    <d v="2025-05-23T00:00:00"/>
    <n v="338638"/>
    <d v="2025-05-26T00:00:00"/>
    <m/>
    <n v="258.13"/>
    <d v="2025-06-25T00:00:00"/>
    <s v="E0201752"/>
    <s v="PD201752"/>
    <s v="Serviços de Publicidade Eletrônica"/>
    <n v="245.74"/>
    <m/>
    <x v="0"/>
    <m/>
    <m/>
    <m/>
    <s v="2 - FATURADO"/>
    <n v="0"/>
    <x v="0"/>
    <x v="1"/>
    <m/>
  </r>
  <r>
    <x v="1353"/>
    <s v="46.429.379/0001-50"/>
    <s v="NF SERVICOS DO"/>
    <n v="332285"/>
    <d v="2025-05-26T00:00:00"/>
    <n v="339004"/>
    <d v="2025-05-27T00:00:00"/>
    <m/>
    <n v="193.6"/>
    <d v="2025-06-26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53"/>
    <s v="46.429.379/0001-50"/>
    <s v="NF SERVICOS DO"/>
    <n v="332723"/>
    <d v="2025-05-27T00:00:00"/>
    <n v="339442"/>
    <d v="2025-05-28T00:00:00"/>
    <m/>
    <n v="193.6"/>
    <d v="2025-06-2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53"/>
    <s v="46.429.379/0001-50"/>
    <s v="NF SERVICOS DO"/>
    <n v="332724"/>
    <d v="2025-05-27T00:00:00"/>
    <n v="339443"/>
    <d v="2025-05-28T00:00:00"/>
    <m/>
    <n v="193.6"/>
    <d v="2025-06-2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354"/>
    <s v="46.435.921/0001-88"/>
    <s v="NF SERVICOS DO"/>
    <n v="326267"/>
    <d v="2025-04-29T00:00:00"/>
    <n v="332957"/>
    <d v="2025-04-29T00:00:00"/>
    <m/>
    <n v="460.95"/>
    <d v="2025-05-29T00:00:00"/>
    <s v="E0220703"/>
    <s v="PD022703"/>
    <s v="Serviços de Publicidade Eletrônica"/>
    <n v="438.82"/>
    <m/>
    <x v="0"/>
    <m/>
    <m/>
    <m/>
    <s v="2 - FATURADO"/>
    <n v="1"/>
    <x v="7"/>
    <x v="1"/>
    <m/>
  </r>
  <r>
    <x v="1354"/>
    <s v="46.435.921/0001-88"/>
    <s v="NF SERVICOS DO"/>
    <n v="326559"/>
    <d v="2025-04-29T00:00:00"/>
    <n v="333250"/>
    <d v="2025-04-30T00:00:00"/>
    <m/>
    <n v="322.67"/>
    <d v="2025-05-30T00:00:00"/>
    <s v="E0220703"/>
    <s v="PD022703"/>
    <s v="Serviços de Publicidade Eletrônica"/>
    <n v="307.18"/>
    <m/>
    <x v="0"/>
    <m/>
    <m/>
    <m/>
    <s v="2 - FATURADO"/>
    <n v="1"/>
    <x v="7"/>
    <x v="1"/>
    <m/>
  </r>
  <r>
    <x v="1354"/>
    <s v="46.435.921/0001-88"/>
    <s v="NF SERVICOS DO"/>
    <n v="327013"/>
    <d v="2025-04-30T00:00:00"/>
    <n v="333704"/>
    <d v="2025-05-02T00:00:00"/>
    <m/>
    <n v="368.76"/>
    <d v="2025-06-01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54"/>
    <s v="46.435.921/0001-88"/>
    <s v="NF SERVICOS DO"/>
    <n v="327014"/>
    <d v="2025-04-30T00:00:00"/>
    <n v="333705"/>
    <d v="2025-05-02T00:00:00"/>
    <m/>
    <n v="553.14"/>
    <d v="2025-06-01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354"/>
    <s v="46.435.921/0001-88"/>
    <s v="NF SERVICOS DO"/>
    <n v="327309"/>
    <d v="2025-05-07T00:00:00"/>
    <n v="334001"/>
    <d v="2025-05-07T00:00:00"/>
    <m/>
    <n v="322.67"/>
    <d v="2025-06-06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354"/>
    <s v="46.435.921/0001-88"/>
    <s v="NF SERVICOS DO"/>
    <n v="327951"/>
    <d v="2025-05-07T00:00:00"/>
    <n v="334644"/>
    <d v="2025-05-08T00:00:00"/>
    <m/>
    <n v="645.33000000000004"/>
    <d v="2025-06-07T00:00:00"/>
    <s v="E0220703"/>
    <s v="PD022703"/>
    <s v="Serviços de Publicidade Eletrônica"/>
    <n v="614.35"/>
    <m/>
    <x v="0"/>
    <m/>
    <m/>
    <m/>
    <s v="2 - FATURADO"/>
    <n v="0"/>
    <x v="0"/>
    <x v="1"/>
    <m/>
  </r>
  <r>
    <x v="1354"/>
    <s v="46.435.921/0001-88"/>
    <s v="NF SERVICOS DO"/>
    <n v="329325"/>
    <d v="2025-05-13T00:00:00"/>
    <n v="336026"/>
    <d v="2025-05-14T00:00:00"/>
    <m/>
    <n v="414.85"/>
    <d v="2025-06-13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354"/>
    <s v="46.435.921/0001-88"/>
    <s v="NF SERVICOS DO"/>
    <n v="329564"/>
    <d v="2025-05-14T00:00:00"/>
    <n v="336266"/>
    <d v="2025-05-15T00:00:00"/>
    <m/>
    <n v="460.95"/>
    <d v="2025-06-14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1354"/>
    <s v="46.435.921/0001-88"/>
    <s v="NF SERVICOS DO"/>
    <n v="331965"/>
    <d v="2025-05-23T00:00:00"/>
    <n v="338681"/>
    <d v="2025-05-26T00:00:00"/>
    <m/>
    <n v="691.42"/>
    <d v="2025-06-25T00:00:00"/>
    <s v="E0220703"/>
    <s v="PD022703"/>
    <s v="Serviços de Publicidade Eletrônica"/>
    <n v="658.23"/>
    <m/>
    <x v="0"/>
    <m/>
    <m/>
    <m/>
    <s v="2 - FATURADO"/>
    <n v="0"/>
    <x v="0"/>
    <x v="1"/>
    <m/>
  </r>
  <r>
    <x v="1354"/>
    <s v="46.435.921/0001-88"/>
    <s v="NF SERVICOS DO"/>
    <n v="332304"/>
    <d v="2025-05-26T00:00:00"/>
    <n v="339023"/>
    <d v="2025-05-27T00:00:00"/>
    <m/>
    <n v="368.76"/>
    <d v="2025-06-2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54"/>
    <s v="46.435.921/0001-88"/>
    <s v="NF SERVICOS DO"/>
    <n v="332609"/>
    <d v="2025-05-27T00:00:00"/>
    <n v="339328"/>
    <d v="2025-05-28T00:00:00"/>
    <m/>
    <n v="368.76"/>
    <d v="2025-06-27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54"/>
    <s v="46.435.921/0001-88"/>
    <s v="NF SERVICOS DO"/>
    <n v="332610"/>
    <d v="2025-05-27T00:00:00"/>
    <n v="339329"/>
    <d v="2025-05-28T00:00:00"/>
    <m/>
    <n v="368.76"/>
    <d v="2025-06-27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355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148"/>
    <x v="3"/>
    <x v="2"/>
    <m/>
  </r>
  <r>
    <x v="1355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85"/>
    <x v="8"/>
    <x v="2"/>
    <m/>
  </r>
  <r>
    <x v="1355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85"/>
    <x v="8"/>
    <x v="2"/>
    <m/>
  </r>
  <r>
    <x v="1355"/>
    <s v="46.439.683/0001-89"/>
    <s v="NF SERVICOS DO"/>
    <n v="327563"/>
    <d v="2025-05-07T00:00:00"/>
    <n v="334255"/>
    <d v="2025-05-07T00:00:00"/>
    <m/>
    <n v="322.67"/>
    <d v="2025-06-06T00:00:00"/>
    <s v="E0220693"/>
    <s v="PD022693"/>
    <s v="Serviços de Publicidade Eletrônica"/>
    <n v="307.18"/>
    <m/>
    <x v="0"/>
    <m/>
    <m/>
    <m/>
    <s v="2 - FATURADO"/>
    <n v="0"/>
    <x v="0"/>
    <x v="1"/>
    <m/>
  </r>
  <r>
    <x v="1355"/>
    <s v="46.439.683/0001-89"/>
    <s v="NF SERVICOS"/>
    <n v="185798"/>
    <d v="2025-05-13T00:00:00"/>
    <n v="1966432"/>
    <d v="2025-05-13T00:00:00"/>
    <d v="2025-04-01T00:00:00"/>
    <n v="8075.2"/>
    <d v="2025-06-12T00:00:00"/>
    <s v="E0220555"/>
    <s v="PD022555"/>
    <s v="PREFEITURA - CADASTRO"/>
    <n v="7687.59"/>
    <d v="2025-04-01T00:00:00"/>
    <x v="0"/>
    <m/>
    <s v="150/2022/PMAL"/>
    <s v="PD-PRC-2022/02029 -  359.00009124/2024-17 - ITO/APPS"/>
    <s v="2 - FATURADO"/>
    <n v="0"/>
    <x v="0"/>
    <x v="0"/>
    <m/>
  </r>
  <r>
    <x v="1355"/>
    <s v="46.439.683/0001-89"/>
    <s v="NF SERVICOS DO"/>
    <n v="332646"/>
    <d v="2025-05-27T00:00:00"/>
    <n v="339365"/>
    <d v="2025-05-28T00:00:00"/>
    <m/>
    <n v="322.67"/>
    <d v="2025-06-27T00:00:00"/>
    <s v="E0220693"/>
    <s v="PD022693"/>
    <s v="Serviços de Publicidade Eletrônica"/>
    <n v="307.18"/>
    <m/>
    <x v="0"/>
    <m/>
    <m/>
    <m/>
    <s v="2 - FATURADO"/>
    <n v="0"/>
    <x v="0"/>
    <x v="1"/>
    <m/>
  </r>
  <r>
    <x v="1355"/>
    <s v="46.439.683/0001-89"/>
    <s v="NF SERVICOS DO"/>
    <n v="332647"/>
    <d v="2025-05-27T00:00:00"/>
    <n v="339366"/>
    <d v="2025-05-28T00:00:00"/>
    <m/>
    <n v="322.67"/>
    <d v="2025-06-27T00:00:00"/>
    <s v="E0220693"/>
    <s v="PD022693"/>
    <s v="Serviços de Publicidade Eletrônica"/>
    <n v="307.18"/>
    <m/>
    <x v="0"/>
    <m/>
    <m/>
    <m/>
    <s v="2 - FATURADO"/>
    <n v="0"/>
    <x v="0"/>
    <x v="1"/>
    <m/>
  </r>
  <r>
    <x v="1356"/>
    <s v="46.439.865/0001-50"/>
    <s v="NF SERVICOS DO"/>
    <n v="331016"/>
    <d v="2025-05-20T00:00:00"/>
    <n v="337725"/>
    <d v="2025-05-21T00:00:00"/>
    <m/>
    <n v="921.9"/>
    <d v="2025-06-20T00:00:00"/>
    <s v="E0201942"/>
    <s v="PD201942"/>
    <s v="Serviços de Publicidade Eletrônica"/>
    <n v="877.65"/>
    <m/>
    <x v="0"/>
    <m/>
    <m/>
    <m/>
    <s v="2 - FATURADO"/>
    <n v="0"/>
    <x v="0"/>
    <x v="1"/>
    <m/>
  </r>
  <r>
    <x v="1357"/>
    <s v="46.443.023/0001-71"/>
    <s v="ND-OPERADORA CIELO"/>
    <n v="25622"/>
    <d v="2025-05-30T00:00:00"/>
    <m/>
    <m/>
    <m/>
    <n v="139.38999999999999"/>
    <d v="2025-05-30T00:00:00"/>
    <m/>
    <m/>
    <s v="e-CNPJ A1 - Renovação 12 meses"/>
    <n v="139.38999999999999"/>
    <m/>
    <x v="0"/>
    <m/>
    <m/>
    <m/>
    <s v="1 - VENDA A VISTA"/>
    <n v="1"/>
    <x v="7"/>
    <x v="4"/>
    <m/>
  </r>
  <r>
    <x v="1358"/>
    <s v="46.444.063/0001-38"/>
    <s v="ND-POUPATEMPO 4.0"/>
    <n v="6081"/>
    <d v="2025-05-06T00:00:00"/>
    <s v="PPT00725"/>
    <s v="PPT00725"/>
    <d v="2025-05-01T00:00:00"/>
    <n v="20396.57"/>
    <d v="2025-06-05T00:00:00"/>
    <s v="PPT00725"/>
    <s v="PP00725"/>
    <s v="IMPLANTACAO E OPERACAO DO POUPATEMPO SOCORRO"/>
    <n v="20396.57"/>
    <d v="2025-05-01T00:00:00"/>
    <x v="0"/>
    <m/>
    <s v="PD-PRC-2022/02581"/>
    <m/>
    <s v="2 - FATURADO"/>
    <n v="0"/>
    <x v="0"/>
    <x v="13"/>
    <m/>
  </r>
  <r>
    <x v="1358"/>
    <s v="46.444.063/0001-38"/>
    <s v="NF SERVICOS"/>
    <n v="186076"/>
    <d v="2025-05-15T00:00:00"/>
    <n v="1966710"/>
    <d v="2025-05-15T00:00:00"/>
    <d v="2025-04-01T00:00:00"/>
    <n v="5098.32"/>
    <d v="2025-06-14T00:00:00"/>
    <s v="E0251035"/>
    <s v="PD251028"/>
    <s v="PREFEITURA - SIM"/>
    <n v="4853.6000000000004"/>
    <d v="2025-04-01T00:00:00"/>
    <x v="0"/>
    <s v="039/2025"/>
    <s v="032/2025/PMES"/>
    <s v="SEI:  359.00002018/2025-43 APPS/ITO"/>
    <s v="2 - FATURADO"/>
    <n v="0"/>
    <x v="0"/>
    <x v="0"/>
    <m/>
  </r>
  <r>
    <x v="1359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175"/>
    <x v="2"/>
    <x v="2"/>
    <m/>
  </r>
  <r>
    <x v="1360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35"/>
    <x v="3"/>
    <x v="1"/>
    <m/>
  </r>
  <r>
    <x v="1360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35"/>
    <x v="3"/>
    <x v="1"/>
    <m/>
  </r>
  <r>
    <x v="1360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32"/>
    <x v="3"/>
    <x v="1"/>
    <m/>
  </r>
  <r>
    <x v="1360"/>
    <s v="46.446.696/0001-85"/>
    <s v="NF SERVICOS E_GOV"/>
    <n v="178353"/>
    <d v="2025-01-21T00:00:00"/>
    <n v="1907292"/>
    <d v="2025-01-21T00:00:00"/>
    <m/>
    <n v="277.10000000000002"/>
    <d v="2025-02-20T00:00:00"/>
    <m/>
    <m/>
    <s v="Certificado e-CPF A3 em token - 36 meses Gov"/>
    <n v="263.8"/>
    <m/>
    <x v="0"/>
    <m/>
    <m/>
    <m/>
    <s v="2 - FATURADO"/>
    <n v="99"/>
    <x v="6"/>
    <x v="1"/>
    <m/>
  </r>
  <r>
    <x v="1360"/>
    <s v="46.446.696/0001-85"/>
    <s v="NF SERVICOS E_GOV"/>
    <n v="182869"/>
    <d v="2025-03-28T00:00:00"/>
    <n v="1937692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33"/>
    <x v="5"/>
    <x v="1"/>
    <m/>
  </r>
  <r>
    <x v="1360"/>
    <s v="46.446.696/0001-85"/>
    <s v="NF SERVICOS DO"/>
    <n v="327129"/>
    <d v="2025-04-30T00:00:00"/>
    <n v="333820"/>
    <d v="2025-05-02T00:00:00"/>
    <m/>
    <n v="322.66000000000003"/>
    <d v="2025-06-0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7130"/>
    <d v="2025-04-30T00:00:00"/>
    <n v="333821"/>
    <d v="2025-05-02T00:00:00"/>
    <m/>
    <n v="322.66000000000003"/>
    <d v="2025-06-0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D-POUPATEMPO 4.0"/>
    <n v="6122"/>
    <d v="2025-05-06T00:00:00"/>
    <s v="PPT00728"/>
    <s v="PPT00728"/>
    <d v="2025-05-01T00:00:00"/>
    <n v="22260.16"/>
    <d v="2025-06-05T00:00:00"/>
    <s v="PPT00728"/>
    <s v="PP00728"/>
    <s v="IMPLANTACAO E OPERACAO DO POUPATEMPO VINHEDO"/>
    <n v="22260.16"/>
    <d v="2025-05-01T00:00:00"/>
    <x v="0"/>
    <m/>
    <s v="PD-PRC-2022/02950"/>
    <m/>
    <s v="2 - FATURADO"/>
    <n v="0"/>
    <x v="0"/>
    <x v="13"/>
    <m/>
  </r>
  <r>
    <x v="1360"/>
    <s v="46.446.696/0001-85"/>
    <s v="NF SERVICOS DO"/>
    <n v="327186"/>
    <d v="2025-05-07T00:00:00"/>
    <n v="333878"/>
    <d v="2025-05-07T00:00:00"/>
    <m/>
    <n v="258.13"/>
    <d v="2025-06-06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360"/>
    <s v="46.446.696/0001-85"/>
    <s v="NF SERVICOS DO"/>
    <n v="327381"/>
    <d v="2025-05-07T00:00:00"/>
    <n v="334073"/>
    <d v="2025-05-07T00:00:00"/>
    <m/>
    <n v="322.66000000000003"/>
    <d v="2025-06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7383"/>
    <d v="2025-05-07T00:00:00"/>
    <n v="334075"/>
    <d v="2025-05-07T00:00:00"/>
    <m/>
    <n v="322.66000000000003"/>
    <d v="2025-06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7389"/>
    <d v="2025-05-07T00:00:00"/>
    <n v="334081"/>
    <d v="2025-05-07T00:00:00"/>
    <m/>
    <n v="322.66000000000003"/>
    <d v="2025-06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7391"/>
    <d v="2025-05-07T00:00:00"/>
    <n v="334083"/>
    <d v="2025-05-07T00:00:00"/>
    <m/>
    <n v="322.66000000000003"/>
    <d v="2025-06-0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8275"/>
    <d v="2025-05-08T00:00:00"/>
    <n v="334968"/>
    <d v="2025-05-09T00:00:00"/>
    <m/>
    <n v="322.66000000000003"/>
    <d v="2025-06-0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8522"/>
    <d v="2025-05-09T00:00:00"/>
    <n v="335217"/>
    <d v="2025-05-12T00:00:00"/>
    <m/>
    <n v="387.2"/>
    <d v="2025-06-11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60"/>
    <s v="46.446.696/0001-85"/>
    <s v="NF SERVICOS DO"/>
    <n v="328523"/>
    <d v="2025-05-09T00:00:00"/>
    <n v="335218"/>
    <d v="2025-05-12T00:00:00"/>
    <m/>
    <n v="387.2"/>
    <d v="2025-06-11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60"/>
    <s v="46.446.696/0001-85"/>
    <s v="NF SERVICOS DO"/>
    <n v="328929"/>
    <d v="2025-05-12T00:00:00"/>
    <n v="335630"/>
    <d v="2025-05-14T00:00:00"/>
    <m/>
    <n v="322.66000000000003"/>
    <d v="2025-06-1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"/>
    <n v="185654"/>
    <d v="2025-05-13T00:00:00"/>
    <n v="1966288"/>
    <d v="2025-05-13T00:00:00"/>
    <d v="2025-04-01T00:00:00"/>
    <n v="18342.02"/>
    <d v="2025-06-12T00:00:00"/>
    <s v="E0220569"/>
    <s v="PD022569"/>
    <s v="PREFEITURA - CADASTRO"/>
    <n v="17461.599999999999"/>
    <d v="2025-04-01T00:00:00"/>
    <x v="0"/>
    <s v="96/2022"/>
    <s v="6491/2022"/>
    <s v="PD-PRC-2022/02683 - 359.00008808/2024-51 ITO/APPS"/>
    <s v="2 - FATURADO"/>
    <n v="0"/>
    <x v="0"/>
    <x v="0"/>
    <m/>
  </r>
  <r>
    <x v="1360"/>
    <s v="46.446.696/0001-85"/>
    <s v="NF SERVICOS DO"/>
    <n v="329130"/>
    <d v="2025-05-13T00:00:00"/>
    <n v="335831"/>
    <d v="2025-05-14T00:00:00"/>
    <m/>
    <n v="322.66000000000003"/>
    <d v="2025-06-1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9341"/>
    <d v="2025-05-13T00:00:00"/>
    <n v="336042"/>
    <d v="2025-05-14T00:00:00"/>
    <m/>
    <n v="322.66000000000003"/>
    <d v="2025-06-1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29538"/>
    <d v="2025-05-14T00:00:00"/>
    <n v="336240"/>
    <d v="2025-05-15T00:00:00"/>
    <m/>
    <n v="387.2"/>
    <d v="2025-06-14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360"/>
    <s v="46.446.696/0001-85"/>
    <s v="NF SERVICOS DO"/>
    <n v="329911"/>
    <d v="2025-05-15T00:00:00"/>
    <n v="336614"/>
    <d v="2025-05-16T00:00:00"/>
    <m/>
    <n v="322.66000000000003"/>
    <d v="2025-06-1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116"/>
    <d v="2025-05-16T00:00:00"/>
    <n v="336824"/>
    <d v="2025-05-19T00:00:00"/>
    <m/>
    <n v="322.66000000000003"/>
    <d v="2025-06-1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127"/>
    <d v="2025-05-16T00:00:00"/>
    <n v="336835"/>
    <d v="2025-05-19T00:00:00"/>
    <m/>
    <n v="322.66000000000003"/>
    <d v="2025-06-1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195"/>
    <d v="2025-05-16T00:00:00"/>
    <n v="336903"/>
    <d v="2025-05-19T00:00:00"/>
    <m/>
    <n v="322.66000000000003"/>
    <d v="2025-06-1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628"/>
    <d v="2025-05-19T00:00:00"/>
    <n v="337336"/>
    <d v="2025-05-20T00:00:00"/>
    <m/>
    <n v="322.66000000000003"/>
    <d v="2025-06-19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E_GOV"/>
    <n v="186499"/>
    <d v="2025-05-20T00:00:00"/>
    <n v="1967133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0"/>
    <x v="0"/>
    <x v="1"/>
    <m/>
  </r>
  <r>
    <x v="1360"/>
    <s v="46.446.696/0001-85"/>
    <s v="NF SERVICOS E_GOV"/>
    <n v="186520"/>
    <d v="2025-05-20T00:00:00"/>
    <n v="1967154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0"/>
    <x v="0"/>
    <x v="1"/>
    <m/>
  </r>
  <r>
    <x v="1360"/>
    <s v="46.446.696/0001-85"/>
    <s v="NF SERVICOS DO"/>
    <n v="330930"/>
    <d v="2025-05-20T00:00:00"/>
    <n v="337639"/>
    <d v="2025-05-21T00:00:00"/>
    <m/>
    <n v="322.66000000000003"/>
    <d v="2025-06-2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931"/>
    <d v="2025-05-20T00:00:00"/>
    <n v="337640"/>
    <d v="2025-05-21T00:00:00"/>
    <m/>
    <n v="322.66000000000003"/>
    <d v="2025-06-2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932"/>
    <d v="2025-05-20T00:00:00"/>
    <n v="337641"/>
    <d v="2025-05-21T00:00:00"/>
    <m/>
    <n v="322.66000000000003"/>
    <d v="2025-06-2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0933"/>
    <d v="2025-05-20T00:00:00"/>
    <n v="337642"/>
    <d v="2025-05-21T00:00:00"/>
    <m/>
    <n v="322.66000000000003"/>
    <d v="2025-06-2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1595"/>
    <d v="2025-05-22T00:00:00"/>
    <n v="338308"/>
    <d v="2025-05-23T00:00:00"/>
    <m/>
    <n v="322.66000000000003"/>
    <d v="2025-06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1616"/>
    <d v="2025-05-22T00:00:00"/>
    <n v="338329"/>
    <d v="2025-05-23T00:00:00"/>
    <m/>
    <n v="322.66000000000003"/>
    <d v="2025-06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1647"/>
    <d v="2025-05-22T00:00:00"/>
    <n v="338360"/>
    <d v="2025-05-23T00:00:00"/>
    <m/>
    <n v="322.66000000000003"/>
    <d v="2025-06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1933"/>
    <d v="2025-05-23T00:00:00"/>
    <n v="338649"/>
    <d v="2025-05-26T00:00:00"/>
    <m/>
    <n v="322.66000000000003"/>
    <d v="2025-06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1934"/>
    <d v="2025-05-23T00:00:00"/>
    <n v="338650"/>
    <d v="2025-05-26T00:00:00"/>
    <m/>
    <n v="322.66000000000003"/>
    <d v="2025-06-25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2320"/>
    <d v="2025-05-26T00:00:00"/>
    <n v="339039"/>
    <d v="2025-05-27T00:00:00"/>
    <m/>
    <n v="322.66000000000003"/>
    <d v="2025-06-2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2321"/>
    <d v="2025-05-26T00:00:00"/>
    <n v="339040"/>
    <d v="2025-05-27T00:00:00"/>
    <m/>
    <n v="322.66000000000003"/>
    <d v="2025-06-2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0"/>
    <s v="46.446.696/0001-85"/>
    <s v="NF SERVICOS DO"/>
    <n v="332732"/>
    <d v="2025-05-27T00:00:00"/>
    <n v="339451"/>
    <d v="2025-05-28T00:00:00"/>
    <m/>
    <n v="322.66000000000003"/>
    <d v="2025-06-2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361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91"/>
    <x v="6"/>
    <x v="2"/>
    <m/>
  </r>
  <r>
    <x v="1361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91"/>
    <x v="6"/>
    <x v="2"/>
    <m/>
  </r>
  <r>
    <x v="1361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91"/>
    <x v="6"/>
    <x v="2"/>
    <m/>
  </r>
  <r>
    <x v="1361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91"/>
    <x v="6"/>
    <x v="2"/>
    <m/>
  </r>
  <r>
    <x v="1361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91"/>
    <x v="6"/>
    <x v="2"/>
    <m/>
  </r>
  <r>
    <x v="1361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91"/>
    <x v="6"/>
    <x v="2"/>
    <m/>
  </r>
  <r>
    <x v="1361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91"/>
    <x v="6"/>
    <x v="2"/>
    <m/>
  </r>
  <r>
    <x v="1361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91"/>
    <x v="6"/>
    <x v="2"/>
    <m/>
  </r>
  <r>
    <x v="1361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91"/>
    <x v="6"/>
    <x v="2"/>
    <m/>
  </r>
  <r>
    <x v="1361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91"/>
    <x v="6"/>
    <x v="2"/>
    <m/>
  </r>
  <r>
    <x v="1361"/>
    <s v="46.476.131/0001-40"/>
    <s v="ND-POUPATEMPO 4.0"/>
    <n v="6228"/>
    <d v="2025-05-06T00:00:00"/>
    <s v="PPT00638"/>
    <s v="PPT00638"/>
    <d v="2025-05-01T00:00:00"/>
    <n v="18542.13"/>
    <d v="2025-06-05T00:00:00"/>
    <s v="PPT00638"/>
    <s v="PP00638"/>
    <s v="IMPLANTACAO E OPERACAO DO POUPATEMPO PRESIDENTE VENCESLAU"/>
    <n v="18542.13"/>
    <d v="2025-05-01T00:00:00"/>
    <x v="0"/>
    <m/>
    <s v="PD-PRC-2022/00270"/>
    <m/>
    <s v="2 - FATURADO"/>
    <n v="0"/>
    <x v="0"/>
    <x v="13"/>
    <m/>
  </r>
  <r>
    <x v="1361"/>
    <s v="46.476.131/0001-40"/>
    <s v="NF SERVICOS"/>
    <n v="185628"/>
    <d v="2025-05-13T00:00:00"/>
    <n v="1966262"/>
    <d v="2025-05-13T00:00:00"/>
    <d v="2025-04-01T00:00:00"/>
    <n v="570.6"/>
    <d v="2025-06-12T00:00:00"/>
    <s v="E0210720"/>
    <s v="PD021720"/>
    <s v="PREFEITURAS - CADASTRO"/>
    <n v="543.21"/>
    <d v="2025-04-01T00:00:00"/>
    <x v="0"/>
    <s v="Nº 57/2021"/>
    <d v="2023-11-01T00:00:00"/>
    <s v="PD-PRC-2021/003300-359.00006320/2024-90APPS/ITO"/>
    <s v="2 - FATURADO"/>
    <n v="0"/>
    <x v="0"/>
    <x v="0"/>
    <m/>
  </r>
  <r>
    <x v="1362"/>
    <s v="46.477.618/0001-48"/>
    <s v="NF SERVICOS DO"/>
    <n v="327809"/>
    <d v="2025-05-07T00:00:00"/>
    <n v="334502"/>
    <d v="2025-05-08T00:00:00"/>
    <m/>
    <n v="230.47"/>
    <d v="2025-06-07T00:00:00"/>
    <s v="E0201621"/>
    <s v="PD201621"/>
    <s v="Serviços de Publicidade Eletrônica"/>
    <n v="219.41"/>
    <m/>
    <x v="0"/>
    <m/>
    <m/>
    <m/>
    <s v="2 - FATURADO"/>
    <n v="0"/>
    <x v="0"/>
    <x v="1"/>
    <m/>
  </r>
  <r>
    <x v="1362"/>
    <s v="46.477.618/0001-48"/>
    <s v="NF SERVICOS DO"/>
    <n v="327810"/>
    <d v="2025-05-07T00:00:00"/>
    <n v="334503"/>
    <d v="2025-05-08T00:00:00"/>
    <m/>
    <n v="276.57"/>
    <d v="2025-06-07T00:00:00"/>
    <s v="E0201621"/>
    <s v="PD201621"/>
    <s v="Serviços de Publicidade Eletrônica"/>
    <n v="263.29000000000002"/>
    <m/>
    <x v="0"/>
    <m/>
    <m/>
    <m/>
    <s v="2 - FATURADO"/>
    <n v="0"/>
    <x v="0"/>
    <x v="1"/>
    <m/>
  </r>
  <r>
    <x v="1362"/>
    <s v="46.477.618/0001-48"/>
    <s v="NF SERVICOS DO"/>
    <n v="331750"/>
    <d v="2025-05-22T00:00:00"/>
    <n v="338463"/>
    <d v="2025-05-23T00:00:00"/>
    <m/>
    <n v="460.95"/>
    <d v="2025-06-22T00:00:00"/>
    <s v="E0201621"/>
    <s v="PD201621"/>
    <s v="Serviços de Publicidade Eletrônica"/>
    <n v="438.82"/>
    <m/>
    <x v="0"/>
    <m/>
    <m/>
    <m/>
    <s v="2 - FATURADO"/>
    <n v="0"/>
    <x v="0"/>
    <x v="1"/>
    <m/>
  </r>
  <r>
    <x v="1363"/>
    <s v="46.478.053/0001-13"/>
    <s v="NF SERVICOS DO"/>
    <n v="328069"/>
    <d v="2025-05-07T00:00:00"/>
    <n v="334762"/>
    <d v="2025-05-08T00:00:00"/>
    <m/>
    <n v="276.57"/>
    <d v="2025-06-07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363"/>
    <s v="46.478.053/0001-13"/>
    <s v="NF SERVICOS DO"/>
    <n v="328070"/>
    <d v="2025-05-07T00:00:00"/>
    <n v="334763"/>
    <d v="2025-05-08T00:00:00"/>
    <m/>
    <n v="276.57"/>
    <d v="2025-06-07T00:00:00"/>
    <s v="E0201859"/>
    <s v="PD201859"/>
    <s v="Serviços de Publicidade Eletrônica"/>
    <n v="263.29000000000002"/>
    <m/>
    <x v="0"/>
    <m/>
    <m/>
    <m/>
    <s v="2 - FATURADO"/>
    <n v="0"/>
    <x v="0"/>
    <x v="1"/>
    <m/>
  </r>
  <r>
    <x v="1363"/>
    <s v="46.478.053/0001-13"/>
    <s v="NF SERVICOS DO"/>
    <n v="328944"/>
    <d v="2025-05-12T00:00:00"/>
    <n v="335645"/>
    <d v="2025-05-14T00:00:00"/>
    <m/>
    <n v="230.47"/>
    <d v="2025-06-13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363"/>
    <s v="46.478.053/0001-13"/>
    <s v="NF SERVICOS DO"/>
    <n v="328959"/>
    <d v="2025-05-12T00:00:00"/>
    <n v="335660"/>
    <d v="2025-05-14T00:00:00"/>
    <m/>
    <n v="184.38"/>
    <d v="2025-06-13T00:00:00"/>
    <s v="E0201859"/>
    <s v="PD201859"/>
    <s v="Serviços de Publicidade Eletrônica"/>
    <n v="175.53"/>
    <m/>
    <x v="0"/>
    <m/>
    <m/>
    <m/>
    <s v="2 - FATURADO"/>
    <n v="0"/>
    <x v="0"/>
    <x v="1"/>
    <m/>
  </r>
  <r>
    <x v="1364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174"/>
    <x v="2"/>
    <x v="2"/>
    <m/>
  </r>
  <r>
    <x v="1364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107"/>
    <x v="6"/>
    <x v="2"/>
    <m/>
  </r>
  <r>
    <x v="1365"/>
    <s v="46.482.840/0001-39"/>
    <s v="NF SERVICOS DO"/>
    <n v="326897"/>
    <d v="2025-04-30T00:00:00"/>
    <n v="333588"/>
    <d v="2025-05-02T00:00:00"/>
    <m/>
    <n v="295.01"/>
    <d v="2025-06-01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365"/>
    <s v="46.482.840/0001-39"/>
    <s v="NF SERVICOS DO"/>
    <n v="326912"/>
    <d v="2025-04-30T00:00:00"/>
    <n v="333603"/>
    <d v="2025-05-02T00:00:00"/>
    <m/>
    <n v="221.26"/>
    <d v="2025-06-01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65"/>
    <s v="46.482.840/0001-39"/>
    <s v="NF SERVICOS DO"/>
    <n v="327194"/>
    <d v="2025-05-07T00:00:00"/>
    <n v="333886"/>
    <d v="2025-05-07T00:00:00"/>
    <m/>
    <n v="295.01"/>
    <d v="2025-06-06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365"/>
    <s v="46.482.840/0001-39"/>
    <s v="NF SERVICOS DO"/>
    <n v="327537"/>
    <d v="2025-05-07T00:00:00"/>
    <n v="334229"/>
    <d v="2025-05-07T00:00:00"/>
    <m/>
    <n v="442.51"/>
    <d v="2025-06-06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365"/>
    <s v="46.482.840/0001-39"/>
    <s v="NF SERVICOS DO"/>
    <n v="327883"/>
    <d v="2025-05-07T00:00:00"/>
    <n v="334576"/>
    <d v="2025-05-08T00:00:00"/>
    <m/>
    <n v="516.26"/>
    <d v="2025-06-07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365"/>
    <s v="46.482.840/0001-39"/>
    <s v="NF SERVICOS DO"/>
    <n v="328230"/>
    <d v="2025-05-08T00:00:00"/>
    <n v="334923"/>
    <d v="2025-05-09T00:00:00"/>
    <m/>
    <n v="516.26"/>
    <d v="2025-06-08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365"/>
    <s v="46.482.840/0001-39"/>
    <s v="NF SERVICOS DO"/>
    <n v="328723"/>
    <d v="2025-05-09T00:00:00"/>
    <n v="335418"/>
    <d v="2025-05-12T00:00:00"/>
    <m/>
    <n v="442.51"/>
    <d v="2025-06-11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365"/>
    <s v="46.482.840/0001-39"/>
    <s v="NF SERVICOS DO"/>
    <n v="328889"/>
    <d v="2025-05-12T00:00:00"/>
    <n v="335590"/>
    <d v="2025-05-14T00:00:00"/>
    <m/>
    <n v="368.76"/>
    <d v="2025-06-13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365"/>
    <s v="46.482.840/0001-39"/>
    <s v="NF SERVICOS"/>
    <n v="185777"/>
    <d v="2025-05-13T00:00:00"/>
    <n v="1966411"/>
    <d v="2025-05-13T00:00:00"/>
    <d v="2025-04-01T00:00:00"/>
    <n v="74635.149999999994"/>
    <d v="2025-06-12T00:00:00"/>
    <s v="E0200790"/>
    <s v="PD020790"/>
    <s v="PREFEITURA - CADASTRO"/>
    <n v="71052.66"/>
    <d v="2025-04-01T00:00:00"/>
    <x v="0"/>
    <s v="NR. 153/2020"/>
    <s v="NR. 19883/20 - DL-18/20"/>
    <s v="359.00006484/2023-36  APPS/ITO"/>
    <s v="2 - FATURADO"/>
    <n v="0"/>
    <x v="0"/>
    <x v="0"/>
    <m/>
  </r>
  <r>
    <x v="1365"/>
    <s v="46.482.840/0001-39"/>
    <s v="NF SERVICOS DO"/>
    <n v="329128"/>
    <d v="2025-05-13T00:00:00"/>
    <n v="335829"/>
    <d v="2025-05-14T00:00:00"/>
    <m/>
    <n v="663.77"/>
    <d v="2025-06-13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365"/>
    <s v="46.482.840/0001-39"/>
    <s v="NF SERVICOS DO"/>
    <n v="329129"/>
    <d v="2025-05-13T00:00:00"/>
    <n v="335830"/>
    <d v="2025-05-14T00:00:00"/>
    <m/>
    <n v="221.26"/>
    <d v="2025-06-13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365"/>
    <s v="46.482.840/0001-39"/>
    <s v="NF SERVICOS DO"/>
    <n v="329456"/>
    <d v="2025-05-14T00:00:00"/>
    <n v="336158"/>
    <d v="2025-05-15T00:00:00"/>
    <m/>
    <n v="368.76"/>
    <d v="2025-06-14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365"/>
    <s v="46.482.840/0001-39"/>
    <s v="NF SERVICOS DO"/>
    <n v="330313"/>
    <d v="2025-05-16T00:00:00"/>
    <n v="337021"/>
    <d v="2025-05-19T00:00:00"/>
    <m/>
    <n v="590.02"/>
    <d v="2025-06-18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365"/>
    <s v="46.482.840/0001-39"/>
    <s v="NF SERVICOS DO"/>
    <n v="330461"/>
    <d v="2025-05-19T00:00:00"/>
    <n v="337169"/>
    <d v="2025-05-20T00:00:00"/>
    <m/>
    <n v="663.77"/>
    <d v="2025-06-19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365"/>
    <s v="46.482.840/0001-39"/>
    <s v="NF SERVICOS DO"/>
    <n v="331182"/>
    <d v="2025-05-21T00:00:00"/>
    <n v="337891"/>
    <d v="2025-05-22T00:00:00"/>
    <m/>
    <n v="1327.54"/>
    <d v="2025-06-21T00:00:00"/>
    <s v="E0230782"/>
    <s v="PD023782"/>
    <s v="Serviços de Publicidade Eletrônica"/>
    <n v="1263.82"/>
    <m/>
    <x v="0"/>
    <m/>
    <m/>
    <m/>
    <s v="2 - FATURADO"/>
    <n v="0"/>
    <x v="0"/>
    <x v="1"/>
    <m/>
  </r>
  <r>
    <x v="1365"/>
    <s v="46.482.840/0001-39"/>
    <s v="NF SERVICOS DO"/>
    <n v="331680"/>
    <d v="2025-05-22T00:00:00"/>
    <n v="338393"/>
    <d v="2025-05-23T00:00:00"/>
    <m/>
    <n v="958.78"/>
    <d v="2025-06-22T00:00:00"/>
    <s v="E0230782"/>
    <s v="PD023782"/>
    <s v="Serviços de Publicidade Eletrônica"/>
    <n v="912.76"/>
    <m/>
    <x v="0"/>
    <m/>
    <m/>
    <m/>
    <s v="2 - FATURADO"/>
    <n v="0"/>
    <x v="0"/>
    <x v="1"/>
    <m/>
  </r>
  <r>
    <x v="1365"/>
    <s v="46.482.840/0001-39"/>
    <s v="NF SERVICOS DO"/>
    <n v="331806"/>
    <d v="2025-05-23T00:00:00"/>
    <n v="338522"/>
    <d v="2025-05-26T00:00:00"/>
    <m/>
    <n v="1475.04"/>
    <d v="2025-06-25T00:00:00"/>
    <s v="E0230782"/>
    <s v="PD023782"/>
    <s v="Serviços de Publicidade Eletrônica"/>
    <n v="1404.24"/>
    <m/>
    <x v="0"/>
    <m/>
    <m/>
    <m/>
    <s v="2 - FATURADO"/>
    <n v="0"/>
    <x v="0"/>
    <x v="1"/>
    <m/>
  </r>
  <r>
    <x v="1365"/>
    <s v="46.482.840/0001-39"/>
    <s v="NF SERVICOS DO"/>
    <n v="332204"/>
    <d v="2025-05-26T00:00:00"/>
    <n v="338923"/>
    <d v="2025-05-27T00:00:00"/>
    <m/>
    <n v="295.01"/>
    <d v="2025-06-26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365"/>
    <s v="46.482.840/0001-39"/>
    <s v="NF SERVICOS DO"/>
    <n v="332539"/>
    <d v="2025-05-27T00:00:00"/>
    <n v="339258"/>
    <d v="2025-05-28T00:00:00"/>
    <m/>
    <n v="368.76"/>
    <d v="2025-06-27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366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132"/>
    <x v="3"/>
    <x v="2"/>
    <m/>
  </r>
  <r>
    <x v="1366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93"/>
    <x v="6"/>
    <x v="2"/>
    <m/>
  </r>
  <r>
    <x v="1366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93"/>
    <x v="6"/>
    <x v="2"/>
    <m/>
  </r>
  <r>
    <x v="1366"/>
    <s v="46.482.857/0001-96"/>
    <s v="NF SERVICOS DO"/>
    <n v="328020"/>
    <d v="2025-05-07T00:00:00"/>
    <n v="334713"/>
    <d v="2025-05-08T00:00:00"/>
    <m/>
    <n v="193.6"/>
    <d v="2025-06-07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28021"/>
    <d v="2025-05-07T00:00:00"/>
    <n v="334714"/>
    <d v="2025-05-08T00:00:00"/>
    <m/>
    <n v="193.6"/>
    <d v="2025-06-07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28325"/>
    <d v="2025-05-08T00:00:00"/>
    <n v="335018"/>
    <d v="2025-05-09T00:00:00"/>
    <m/>
    <n v="2710.39"/>
    <d v="2025-06-08T00:00:00"/>
    <s v="E0240840"/>
    <s v="PD024840"/>
    <s v="Serviços de Publicidade Eletrônica"/>
    <n v="2580.29"/>
    <m/>
    <x v="0"/>
    <m/>
    <m/>
    <m/>
    <s v="2 - FATURADO"/>
    <n v="0"/>
    <x v="0"/>
    <x v="1"/>
    <m/>
  </r>
  <r>
    <x v="1366"/>
    <s v="46.482.857/0001-96"/>
    <s v="NF SERVICOS DO"/>
    <n v="328330"/>
    <d v="2025-05-08T00:00:00"/>
    <n v="335023"/>
    <d v="2025-05-09T00:00:00"/>
    <m/>
    <n v="258.13"/>
    <d v="2025-06-08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66"/>
    <s v="46.482.857/0001-96"/>
    <s v="NF SERVICOS DO"/>
    <n v="328576"/>
    <d v="2025-05-09T00:00:00"/>
    <n v="335271"/>
    <d v="2025-05-12T00:00:00"/>
    <m/>
    <n v="129.07"/>
    <d v="2025-06-11T00:00:00"/>
    <s v="E0240840"/>
    <s v="PD024840"/>
    <s v="Serviços de Publicidade Eletrônica"/>
    <n v="122.87"/>
    <m/>
    <x v="0"/>
    <m/>
    <m/>
    <m/>
    <s v="2 - FATURADO"/>
    <n v="0"/>
    <x v="0"/>
    <x v="1"/>
    <m/>
  </r>
  <r>
    <x v="1366"/>
    <s v="46.482.857/0001-96"/>
    <s v="NF SERVICOS DO"/>
    <n v="328577"/>
    <d v="2025-05-09T00:00:00"/>
    <n v="335272"/>
    <d v="2025-05-12T00:00:00"/>
    <m/>
    <n v="129.07"/>
    <d v="2025-06-11T00:00:00"/>
    <s v="E0240840"/>
    <s v="PD024840"/>
    <s v="Serviços de Publicidade Eletrônica"/>
    <n v="122.87"/>
    <m/>
    <x v="0"/>
    <m/>
    <m/>
    <m/>
    <s v="2 - FATURADO"/>
    <n v="0"/>
    <x v="0"/>
    <x v="1"/>
    <m/>
  </r>
  <r>
    <x v="1366"/>
    <s v="46.482.857/0001-96"/>
    <s v="NF SERVICOS DO"/>
    <n v="328578"/>
    <d v="2025-05-09T00:00:00"/>
    <n v="335273"/>
    <d v="2025-05-12T00:00:00"/>
    <m/>
    <n v="193.6"/>
    <d v="2025-06-11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28579"/>
    <d v="2025-05-09T00:00:00"/>
    <n v="335274"/>
    <d v="2025-05-12T00:00:00"/>
    <m/>
    <n v="193.6"/>
    <d v="2025-06-11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29014"/>
    <d v="2025-05-12T00:00:00"/>
    <n v="335715"/>
    <d v="2025-05-14T00:00:00"/>
    <m/>
    <n v="322.66000000000003"/>
    <d v="2025-06-13T00:00:00"/>
    <s v="E0240840"/>
    <s v="PD024840"/>
    <s v="Serviços de Publicidade Eletrônica"/>
    <n v="307.17"/>
    <m/>
    <x v="0"/>
    <m/>
    <m/>
    <m/>
    <s v="2 - FATURADO"/>
    <n v="0"/>
    <x v="0"/>
    <x v="1"/>
    <m/>
  </r>
  <r>
    <x v="1366"/>
    <s v="46.482.857/0001-96"/>
    <s v="NF SERVICOS"/>
    <n v="185822"/>
    <d v="2025-05-13T00:00:00"/>
    <n v="1966456"/>
    <d v="2025-05-13T00:00:00"/>
    <d v="2025-04-01T00:00:00"/>
    <n v="66660.72"/>
    <d v="2025-06-12T00:00:00"/>
    <s v="E0240618"/>
    <s v="PD024618"/>
    <s v="PREFEITURA - CADASTRO"/>
    <n v="63461.01"/>
    <d v="2025-04-01T00:00:00"/>
    <x v="0"/>
    <s v="22/2019"/>
    <s v="3445/2019"/>
    <s v="SEI:  359.00005460/2024-41  APPS/ITO"/>
    <s v="2 - FATURADO"/>
    <n v="0"/>
    <x v="0"/>
    <x v="0"/>
    <m/>
  </r>
  <r>
    <x v="1366"/>
    <s v="46.482.857/0001-96"/>
    <s v="NF SERVICOS DO"/>
    <n v="329656"/>
    <d v="2025-05-14T00:00:00"/>
    <n v="336358"/>
    <d v="2025-05-15T00:00:00"/>
    <m/>
    <n v="258.13"/>
    <d v="2025-06-14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66"/>
    <s v="46.482.857/0001-96"/>
    <s v="NF SERVICOS DO"/>
    <n v="329657"/>
    <d v="2025-05-14T00:00:00"/>
    <n v="336359"/>
    <d v="2025-05-15T00:00:00"/>
    <m/>
    <n v="193.6"/>
    <d v="2025-06-14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29986"/>
    <d v="2025-05-15T00:00:00"/>
    <n v="336689"/>
    <d v="2025-05-16T00:00:00"/>
    <m/>
    <n v="193.6"/>
    <d v="2025-06-15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0257"/>
    <d v="2025-05-16T00:00:00"/>
    <n v="336965"/>
    <d v="2025-05-19T00:00:00"/>
    <m/>
    <n v="193.6"/>
    <d v="2025-06-18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0810"/>
    <d v="2025-05-19T00:00:00"/>
    <n v="337518"/>
    <d v="2025-05-20T00:00:00"/>
    <m/>
    <n v="193.6"/>
    <d v="2025-06-19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0966"/>
    <d v="2025-05-20T00:00:00"/>
    <n v="337675"/>
    <d v="2025-05-21T00:00:00"/>
    <m/>
    <n v="193.6"/>
    <d v="2025-06-20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0967"/>
    <d v="2025-05-20T00:00:00"/>
    <n v="337676"/>
    <d v="2025-05-21T00:00:00"/>
    <m/>
    <n v="193.6"/>
    <d v="2025-06-20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0968"/>
    <d v="2025-05-20T00:00:00"/>
    <n v="337677"/>
    <d v="2025-05-21T00:00:00"/>
    <m/>
    <n v="193.6"/>
    <d v="2025-06-20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1603"/>
    <d v="2025-05-22T00:00:00"/>
    <n v="338316"/>
    <d v="2025-05-23T00:00:00"/>
    <m/>
    <n v="258.13"/>
    <d v="2025-06-22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66"/>
    <s v="46.482.857/0001-96"/>
    <s v="NF SERVICOS DO"/>
    <n v="331721"/>
    <d v="2025-05-22T00:00:00"/>
    <n v="338434"/>
    <d v="2025-05-23T00:00:00"/>
    <m/>
    <n v="193.6"/>
    <d v="2025-06-22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1726"/>
    <d v="2025-05-22T00:00:00"/>
    <n v="338439"/>
    <d v="2025-05-23T00:00:00"/>
    <m/>
    <n v="193.6"/>
    <d v="2025-06-22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2128"/>
    <d v="2025-05-23T00:00:00"/>
    <n v="338844"/>
    <d v="2025-05-26T00:00:00"/>
    <m/>
    <n v="258.13"/>
    <d v="2025-06-25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66"/>
    <s v="46.482.857/0001-96"/>
    <s v="NF SERVICOS DO"/>
    <n v="332129"/>
    <d v="2025-05-23T00:00:00"/>
    <n v="338845"/>
    <d v="2025-05-26T00:00:00"/>
    <m/>
    <n v="258.13"/>
    <d v="2025-06-25T00:00:00"/>
    <s v="E0240840"/>
    <s v="PD024840"/>
    <s v="Serviços de Publicidade Eletrônica"/>
    <n v="245.74"/>
    <m/>
    <x v="0"/>
    <m/>
    <m/>
    <m/>
    <s v="2 - FATURADO"/>
    <n v="0"/>
    <x v="0"/>
    <x v="1"/>
    <m/>
  </r>
  <r>
    <x v="1366"/>
    <s v="46.482.857/0001-96"/>
    <s v="NF SERVICOS DO"/>
    <n v="332384"/>
    <d v="2025-05-26T00:00:00"/>
    <n v="339103"/>
    <d v="2025-05-27T00:00:00"/>
    <m/>
    <n v="193.6"/>
    <d v="2025-06-26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6"/>
    <s v="46.482.857/0001-96"/>
    <s v="NF SERVICOS DO"/>
    <n v="332667"/>
    <d v="2025-05-27T00:00:00"/>
    <n v="339386"/>
    <d v="2025-05-28T00:00:00"/>
    <m/>
    <n v="322.66000000000003"/>
    <d v="2025-06-27T00:00:00"/>
    <s v="E0240840"/>
    <s v="PD024840"/>
    <s v="Serviços de Publicidade Eletrônica"/>
    <n v="307.17"/>
    <m/>
    <x v="0"/>
    <m/>
    <m/>
    <m/>
    <s v="2 - FATURADO"/>
    <n v="0"/>
    <x v="0"/>
    <x v="1"/>
    <m/>
  </r>
  <r>
    <x v="1366"/>
    <s v="46.482.857/0001-96"/>
    <s v="NF SERVICOS DO"/>
    <n v="332668"/>
    <d v="2025-05-27T00:00:00"/>
    <n v="339387"/>
    <d v="2025-05-28T00:00:00"/>
    <m/>
    <n v="193.6"/>
    <d v="2025-06-27T00:00:00"/>
    <s v="E0240840"/>
    <s v="PD024840"/>
    <s v="Serviços de Publicidade Eletrônica"/>
    <n v="184.31"/>
    <m/>
    <x v="0"/>
    <m/>
    <m/>
    <m/>
    <s v="2 - FATURADO"/>
    <n v="0"/>
    <x v="0"/>
    <x v="1"/>
    <m/>
  </r>
  <r>
    <x v="1367"/>
    <s v="46.482.865/0001-32"/>
    <s v="NF SERVICOS"/>
    <n v="179692"/>
    <d v="2025-02-12T00:00:00"/>
    <n v="1921580"/>
    <d v="2025-02-12T00:00:00"/>
    <d v="2025-01-01T00:00:00"/>
    <n v="35548.25"/>
    <d v="2025-03-14T00:00:00"/>
    <s v="E0220590"/>
    <s v="PD022590"/>
    <s v="PREFEITURA - SIM"/>
    <n v="33841.93"/>
    <d v="2025-01-01T00:00:00"/>
    <x v="0"/>
    <s v="44/2022"/>
    <s v="17.813/2022"/>
    <s v="359.00003923/2024-30-ITO/APPS"/>
    <s v="2 - FATURADO"/>
    <n v="77"/>
    <x v="8"/>
    <x v="0"/>
    <m/>
  </r>
  <r>
    <x v="1367"/>
    <s v="46.482.865/0001-32"/>
    <s v="NF SERVICOS"/>
    <n v="185828"/>
    <d v="2025-05-13T00:00:00"/>
    <n v="1966462"/>
    <d v="2025-05-13T00:00:00"/>
    <d v="2025-04-01T00:00:00"/>
    <n v="18979.18"/>
    <d v="2025-06-12T00:00:00"/>
    <s v="E0220590"/>
    <s v="PD022590"/>
    <s v="PREFEITURA - SIM"/>
    <n v="18068.18"/>
    <d v="2025-04-01T00:00:00"/>
    <x v="0"/>
    <s v="44/2022"/>
    <s v="17.813/2022"/>
    <s v="359.00003923/2024-30-ITO/APPS"/>
    <s v="2 - FATURADO"/>
    <n v="0"/>
    <x v="0"/>
    <x v="0"/>
    <m/>
  </r>
  <r>
    <x v="1367"/>
    <s v="46.482.865/0001-32"/>
    <s v="NF SERVICOS DO"/>
    <n v="332283"/>
    <d v="2025-05-26T00:00:00"/>
    <n v="339002"/>
    <d v="2025-05-27T00:00:00"/>
    <m/>
    <n v="1050.97"/>
    <d v="2025-06-26T00:00:00"/>
    <s v="E0201471"/>
    <s v="PD201471"/>
    <s v="Serviços de Publicidade Eletrônica"/>
    <n v="1000.52"/>
    <m/>
    <x v="0"/>
    <m/>
    <m/>
    <m/>
    <s v="2 - FATURADO"/>
    <n v="0"/>
    <x v="0"/>
    <x v="1"/>
    <m/>
  </r>
  <r>
    <x v="1367"/>
    <s v="46.482.865/0001-32"/>
    <s v="NF SERVICOS DO"/>
    <n v="332284"/>
    <d v="2025-05-26T00:00:00"/>
    <n v="339003"/>
    <d v="2025-05-27T00:00:00"/>
    <m/>
    <n v="221.26"/>
    <d v="2025-06-26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367"/>
    <s v="46.482.865/0001-32"/>
    <s v="NF SERVICOS DO"/>
    <n v="332722"/>
    <d v="2025-05-27T00:00:00"/>
    <n v="339441"/>
    <d v="2025-05-28T00:00:00"/>
    <m/>
    <n v="221.26"/>
    <d v="2025-06-27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368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189"/>
    <x v="1"/>
    <x v="1"/>
    <m/>
  </r>
  <r>
    <x v="1368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177"/>
    <x v="2"/>
    <x v="1"/>
    <m/>
  </r>
  <r>
    <x v="1368"/>
    <s v="46.522.942/0001-30"/>
    <s v="NF SERVICOS"/>
    <n v="185090"/>
    <d v="2025-05-07T00:00:00"/>
    <n v="1965724"/>
    <d v="2025-05-07T00:00:00"/>
    <d v="2025-04-01T00:00:00"/>
    <n v="177458.32"/>
    <d v="2025-06-06T00:00:00"/>
    <s v="E0230672"/>
    <s v="PD023672"/>
    <s v="PREFEITURA - CADASTRO"/>
    <n v="168940.32"/>
    <d v="2025-04-01T00:00:00"/>
    <x v="0"/>
    <s v="362/23-PJ - T.ADI 198/24"/>
    <s v="13.751/2023"/>
    <s v="359.00007643/2023-10 APPS/ITO"/>
    <s v="2 - FATURADO"/>
    <n v="0"/>
    <x v="0"/>
    <x v="0"/>
    <m/>
  </r>
  <r>
    <x v="1369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253"/>
    <x v="4"/>
    <x v="1"/>
    <m/>
  </r>
  <r>
    <x v="1369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138"/>
    <x v="3"/>
    <x v="2"/>
    <m/>
  </r>
  <r>
    <x v="1369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138"/>
    <x v="3"/>
    <x v="2"/>
    <m/>
  </r>
  <r>
    <x v="1369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138"/>
    <x v="3"/>
    <x v="2"/>
    <m/>
  </r>
  <r>
    <x v="1369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138"/>
    <x v="3"/>
    <x v="2"/>
    <m/>
  </r>
  <r>
    <x v="1369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138"/>
    <x v="3"/>
    <x v="2"/>
    <m/>
  </r>
  <r>
    <x v="1369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138"/>
    <x v="3"/>
    <x v="2"/>
    <m/>
  </r>
  <r>
    <x v="1369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138"/>
    <x v="3"/>
    <x v="2"/>
    <m/>
  </r>
  <r>
    <x v="1369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138"/>
    <x v="3"/>
    <x v="2"/>
    <m/>
  </r>
  <r>
    <x v="1369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138"/>
    <x v="3"/>
    <x v="2"/>
    <m/>
  </r>
  <r>
    <x v="1369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138"/>
    <x v="3"/>
    <x v="2"/>
    <m/>
  </r>
  <r>
    <x v="1369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138"/>
    <x v="3"/>
    <x v="2"/>
    <m/>
  </r>
  <r>
    <x v="1369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138"/>
    <x v="3"/>
    <x v="2"/>
    <m/>
  </r>
  <r>
    <x v="1369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138"/>
    <x v="3"/>
    <x v="2"/>
    <m/>
  </r>
  <r>
    <x v="1369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138"/>
    <x v="3"/>
    <x v="2"/>
    <m/>
  </r>
  <r>
    <x v="1369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138"/>
    <x v="3"/>
    <x v="2"/>
    <m/>
  </r>
  <r>
    <x v="1369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138"/>
    <x v="3"/>
    <x v="2"/>
    <m/>
  </r>
  <r>
    <x v="1369"/>
    <s v="46.522.959/0001-98"/>
    <s v="NF SERVICOS"/>
    <n v="185273"/>
    <d v="2025-05-09T00:00:00"/>
    <n v="1965907"/>
    <d v="2025-05-09T00:00:00"/>
    <d v="2025-04-01T00:00:00"/>
    <n v="201361.39"/>
    <d v="2025-06-08T00:00:00"/>
    <s v="E0230677"/>
    <s v="PD023677"/>
    <s v="PREFEITURA - CADASTRO"/>
    <n v="191696.04"/>
    <d v="2025-04-01T00:00:00"/>
    <x v="0"/>
    <s v="109/2023"/>
    <s v="50567/2023"/>
    <s v="359.00006666/2023-15 ITO/APPS"/>
    <s v="2 - FATURADO"/>
    <n v="0"/>
    <x v="0"/>
    <x v="0"/>
    <m/>
  </r>
  <r>
    <x v="1369"/>
    <s v="46.522.959/0001-98"/>
    <s v="NF SERVICOS DO"/>
    <n v="332592"/>
    <d v="2025-05-27T00:00:00"/>
    <n v="339311"/>
    <d v="2025-05-28T00:00:00"/>
    <m/>
    <n v="2433.8200000000002"/>
    <d v="2025-06-27T00:00:00"/>
    <m/>
    <m/>
    <s v="Serviços de Publicidade Eletrônica"/>
    <n v="2317"/>
    <m/>
    <x v="0"/>
    <m/>
    <m/>
    <m/>
    <s v="2 - FATURADO"/>
    <n v="0"/>
    <x v="0"/>
    <x v="1"/>
    <m/>
  </r>
  <r>
    <x v="1369"/>
    <s v="46.522.959/0001-98"/>
    <s v="NF SERVICOS DO"/>
    <n v="332599"/>
    <d v="2025-05-27T00:00:00"/>
    <n v="339318"/>
    <d v="2025-05-28T00:00:00"/>
    <m/>
    <n v="1475.04"/>
    <d v="2025-06-27T00:00:00"/>
    <m/>
    <m/>
    <s v="Serviços de Publicidade Eletrônica"/>
    <n v="1404.24"/>
    <m/>
    <x v="0"/>
    <m/>
    <m/>
    <m/>
    <s v="2 - FATURADO"/>
    <n v="0"/>
    <x v="0"/>
    <x v="1"/>
    <m/>
  </r>
  <r>
    <x v="1369"/>
    <s v="46.522.959/0001-98"/>
    <s v="NF SERVICOS DO"/>
    <n v="332601"/>
    <d v="2025-05-27T00:00:00"/>
    <n v="339320"/>
    <d v="2025-05-28T00:00:00"/>
    <m/>
    <n v="516.26"/>
    <d v="2025-06-27T00:00:00"/>
    <m/>
    <m/>
    <s v="Serviços de Publicidade Eletrônica"/>
    <n v="491.48"/>
    <m/>
    <x v="0"/>
    <m/>
    <m/>
    <m/>
    <s v="2 - FATURADO"/>
    <n v="0"/>
    <x v="0"/>
    <x v="1"/>
    <m/>
  </r>
  <r>
    <x v="1369"/>
    <s v="46.522.959/0001-98"/>
    <s v="NF SERVICOS DO"/>
    <n v="332602"/>
    <d v="2025-05-27T00:00:00"/>
    <n v="339321"/>
    <d v="2025-05-28T00:00:00"/>
    <m/>
    <n v="5015.1400000000003"/>
    <d v="2025-06-27T00:00:00"/>
    <m/>
    <m/>
    <s v="Serviços de Publicidade Eletrônica"/>
    <n v="4774.41"/>
    <m/>
    <x v="0"/>
    <m/>
    <m/>
    <m/>
    <s v="2 - FATURADO"/>
    <n v="0"/>
    <x v="0"/>
    <x v="1"/>
    <m/>
  </r>
  <r>
    <x v="1369"/>
    <s v="46.522.959/0001-98"/>
    <s v="ND-RATEIO CONDOM PPT"/>
    <n v="20524"/>
    <d v="2025-05-30T00:00:00"/>
    <m/>
    <m/>
    <m/>
    <n v="16768.78"/>
    <d v="2025-06-30T00:00:00"/>
    <s v="CARGA INICIAL RATEIO CONDOM PPT"/>
    <m/>
    <s v="CARGA INICIAL RATEIO CONDOM PPT"/>
    <n v="16768.78"/>
    <m/>
    <x v="0"/>
    <m/>
    <m/>
    <m/>
    <s v="31 DIAS"/>
    <n v="0"/>
    <x v="0"/>
    <x v="8"/>
    <m/>
  </r>
  <r>
    <x v="1370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173"/>
    <x v="2"/>
    <x v="2"/>
    <m/>
  </r>
  <r>
    <x v="1370"/>
    <s v="46.522.967/0001-34"/>
    <s v="ND-POUPATEMPO 4.0"/>
    <n v="6115"/>
    <d v="2025-05-06T00:00:00"/>
    <s v="PPT00566"/>
    <s v="PPT00566"/>
    <d v="2025-05-01T00:00:00"/>
    <n v="24191.93"/>
    <d v="2025-06-05T00:00:00"/>
    <s v="PPT00566"/>
    <s v="PP00566"/>
    <s v="IMPLANTACAO E OPERACAO DO POUPATEMPO RIBEIRAO PIRES"/>
    <n v="24191.93"/>
    <d v="2025-05-01T00:00:00"/>
    <x v="0"/>
    <m/>
    <s v="PD-PRC-2021/01201"/>
    <m/>
    <s v="2 - FATURADO"/>
    <n v="0"/>
    <x v="0"/>
    <x v="13"/>
    <m/>
  </r>
  <r>
    <x v="1370"/>
    <s v="46.522.967/0001-34"/>
    <s v="NF SERVICOS DO"/>
    <n v="327198"/>
    <d v="2025-05-07T00:00:00"/>
    <n v="333890"/>
    <d v="2025-05-07T00:00:00"/>
    <m/>
    <n v="442.51"/>
    <d v="2025-06-06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370"/>
    <s v="46.522.967/0001-34"/>
    <s v="NF SERVICOS DO"/>
    <n v="327397"/>
    <d v="2025-05-07T00:00:00"/>
    <n v="334089"/>
    <d v="2025-05-07T00:00:00"/>
    <m/>
    <n v="295.01"/>
    <d v="2025-06-0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7526"/>
    <d v="2025-05-07T00:00:00"/>
    <n v="334218"/>
    <d v="2025-05-07T00:00:00"/>
    <m/>
    <n v="221.26"/>
    <d v="2025-06-0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7573"/>
    <d v="2025-05-07T00:00:00"/>
    <n v="334265"/>
    <d v="2025-05-07T00:00:00"/>
    <m/>
    <n v="221.26"/>
    <d v="2025-06-0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082"/>
    <d v="2025-05-07T00:00:00"/>
    <n v="334775"/>
    <d v="2025-05-08T00:00:00"/>
    <m/>
    <n v="295.01"/>
    <d v="2025-06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8083"/>
    <d v="2025-05-07T00:00:00"/>
    <n v="334776"/>
    <d v="2025-05-08T00:00:00"/>
    <m/>
    <n v="295.01"/>
    <d v="2025-06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8084"/>
    <d v="2025-05-07T00:00:00"/>
    <n v="334777"/>
    <d v="2025-05-08T00:00:00"/>
    <m/>
    <n v="295.01"/>
    <d v="2025-06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8277"/>
    <d v="2025-05-08T00:00:00"/>
    <n v="334970"/>
    <d v="2025-05-09T00:00:00"/>
    <m/>
    <n v="221.26"/>
    <d v="2025-06-0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278"/>
    <d v="2025-05-08T00:00:00"/>
    <n v="334971"/>
    <d v="2025-05-09T00:00:00"/>
    <m/>
    <n v="221.26"/>
    <d v="2025-06-0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279"/>
    <d v="2025-05-08T00:00:00"/>
    <n v="334972"/>
    <d v="2025-05-09T00:00:00"/>
    <m/>
    <n v="295.01"/>
    <d v="2025-06-08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8280"/>
    <d v="2025-05-08T00:00:00"/>
    <n v="334973"/>
    <d v="2025-05-09T00:00:00"/>
    <m/>
    <n v="295.01"/>
    <d v="2025-06-08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8525"/>
    <d v="2025-05-09T00:00:00"/>
    <n v="335220"/>
    <d v="2025-05-12T00:00:00"/>
    <m/>
    <n v="221.26"/>
    <d v="2025-06-1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526"/>
    <d v="2025-05-09T00:00:00"/>
    <n v="335221"/>
    <d v="2025-05-12T00:00:00"/>
    <m/>
    <n v="221.26"/>
    <d v="2025-06-1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527"/>
    <d v="2025-05-09T00:00:00"/>
    <n v="335222"/>
    <d v="2025-05-12T00:00:00"/>
    <m/>
    <n v="221.26"/>
    <d v="2025-06-1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8528"/>
    <d v="2025-05-09T00:00:00"/>
    <n v="335223"/>
    <d v="2025-05-12T00:00:00"/>
    <m/>
    <n v="221.26"/>
    <d v="2025-06-1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"/>
    <n v="185763"/>
    <d v="2025-05-13T00:00:00"/>
    <n v="1966397"/>
    <d v="2025-05-13T00:00:00"/>
    <d v="2025-04-01T00:00:00"/>
    <n v="11484.36"/>
    <d v="2025-06-12T00:00:00"/>
    <s v="E0200753"/>
    <s v="PD020753"/>
    <s v="PREFEITURA - CADASTRO"/>
    <n v="10933.11"/>
    <d v="2025-04-01T00:00:00"/>
    <x v="0"/>
    <s v="096/2020"/>
    <s v="2228/2020"/>
    <s v="359.00005387/2024-15 - APPS/ITO"/>
    <s v="2 - FATURADO"/>
    <n v="0"/>
    <x v="0"/>
    <x v="0"/>
    <m/>
  </r>
  <r>
    <x v="1370"/>
    <s v="46.522.967/0001-34"/>
    <s v="NF SERVICOS DO"/>
    <n v="329105"/>
    <d v="2025-05-13T00:00:00"/>
    <n v="335806"/>
    <d v="2025-05-14T00:00:00"/>
    <m/>
    <n v="221.26"/>
    <d v="2025-06-1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118"/>
    <d v="2025-05-13T00:00:00"/>
    <n v="335819"/>
    <d v="2025-05-14T00:00:00"/>
    <m/>
    <n v="221.26"/>
    <d v="2025-06-1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139"/>
    <d v="2025-05-13T00:00:00"/>
    <n v="335840"/>
    <d v="2025-05-14T00:00:00"/>
    <m/>
    <n v="221.26"/>
    <d v="2025-06-1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332"/>
    <d v="2025-05-13T00:00:00"/>
    <n v="336033"/>
    <d v="2025-05-14T00:00:00"/>
    <m/>
    <n v="442.51"/>
    <d v="2025-06-13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370"/>
    <s v="46.522.967/0001-34"/>
    <s v="NF SERVICOS DO"/>
    <n v="329335"/>
    <d v="2025-05-13T00:00:00"/>
    <n v="336036"/>
    <d v="2025-05-14T00:00:00"/>
    <m/>
    <n v="295.01"/>
    <d v="2025-06-13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29539"/>
    <d v="2025-05-14T00:00:00"/>
    <n v="336241"/>
    <d v="2025-05-15T00:00:00"/>
    <m/>
    <n v="221.26"/>
    <d v="2025-06-14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913"/>
    <d v="2025-05-15T00:00:00"/>
    <n v="336616"/>
    <d v="2025-05-16T00:00:00"/>
    <m/>
    <n v="221.26"/>
    <d v="2025-06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914"/>
    <d v="2025-05-15T00:00:00"/>
    <n v="336617"/>
    <d v="2025-05-16T00:00:00"/>
    <m/>
    <n v="221.26"/>
    <d v="2025-06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29915"/>
    <d v="2025-05-15T00:00:00"/>
    <n v="336618"/>
    <d v="2025-05-16T00:00:00"/>
    <m/>
    <n v="221.26"/>
    <d v="2025-06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D-POUPATEMPO 4.0"/>
    <n v="6250"/>
    <d v="2025-05-15T00:00:00"/>
    <s v="PPT00566"/>
    <s v="PPT00566"/>
    <d v="2025-05-01T00:00:00"/>
    <n v="2020.03"/>
    <d v="2025-06-14T00:00:00"/>
    <s v="PPT00566"/>
    <s v="PP00566"/>
    <s v="IMPLANTACAO E OPERACAO DO POUPATEMPO RIBEIRAO PIRES"/>
    <n v="2020.03"/>
    <d v="2025-05-01T00:00:00"/>
    <x v="0"/>
    <m/>
    <s v="PD-PRC-2021/01201"/>
    <m/>
    <s v="2 - FATURADO"/>
    <n v="0"/>
    <x v="0"/>
    <x v="13"/>
    <m/>
  </r>
  <r>
    <x v="1370"/>
    <s v="46.522.967/0001-34"/>
    <s v="NF SERVICOS DO"/>
    <n v="330349"/>
    <d v="2025-05-16T00:00:00"/>
    <n v="337057"/>
    <d v="2025-05-19T00:00:00"/>
    <m/>
    <n v="295.01"/>
    <d v="2025-06-18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370"/>
    <s v="46.522.967/0001-34"/>
    <s v="NF SERVICOS DO"/>
    <n v="330630"/>
    <d v="2025-05-19T00:00:00"/>
    <n v="337338"/>
    <d v="2025-05-20T00:00:00"/>
    <m/>
    <n v="221.26"/>
    <d v="2025-06-19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31322"/>
    <d v="2025-05-21T00:00:00"/>
    <n v="338031"/>
    <d v="2025-05-22T00:00:00"/>
    <m/>
    <n v="221.26"/>
    <d v="2025-06-2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31323"/>
    <d v="2025-05-21T00:00:00"/>
    <n v="338032"/>
    <d v="2025-05-22T00:00:00"/>
    <m/>
    <n v="221.26"/>
    <d v="2025-06-2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370"/>
    <s v="46.522.967/0001-34"/>
    <s v="NF SERVICOS DO"/>
    <n v="331938"/>
    <d v="2025-05-23T00:00:00"/>
    <n v="338654"/>
    <d v="2025-05-26T00:00:00"/>
    <m/>
    <n v="442.51"/>
    <d v="2025-06-25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370"/>
    <s v="46.522.967/0001-34"/>
    <s v="NF SERVICOS DO"/>
    <n v="332735"/>
    <d v="2025-05-27T00:00:00"/>
    <n v="339454"/>
    <d v="2025-05-28T00:00:00"/>
    <m/>
    <n v="516.26"/>
    <d v="2025-06-27T00:00:00"/>
    <s v="E0202039"/>
    <s v="PD202039"/>
    <s v="Serviços de Publicidade Eletrônica"/>
    <n v="491.48"/>
    <m/>
    <x v="0"/>
    <m/>
    <m/>
    <m/>
    <s v="2 - FATURADO"/>
    <n v="0"/>
    <x v="0"/>
    <x v="1"/>
    <m/>
  </r>
  <r>
    <x v="1371"/>
    <s v="46.522.975/0001-80"/>
    <s v="NF SERVICOS DO"/>
    <n v="332486"/>
    <d v="2025-05-27T00:00:00"/>
    <n v="339205"/>
    <d v="2025-05-28T00:00:00"/>
    <m/>
    <n v="719.08"/>
    <d v="2025-06-27T00:00:00"/>
    <s v="E0231053"/>
    <s v="PD231034"/>
    <s v="Serviços de Publicidade Eletrônica"/>
    <n v="684.56"/>
    <m/>
    <x v="0"/>
    <m/>
    <m/>
    <m/>
    <s v="2 - FATURADO"/>
    <n v="0"/>
    <x v="0"/>
    <x v="1"/>
    <m/>
  </r>
  <r>
    <x v="1372"/>
    <s v="46.522.983/0001-27"/>
    <s v="NF SERVICOS E_GOV"/>
    <n v="184383"/>
    <d v="2025-04-22T00:00:00"/>
    <n v="1952138"/>
    <d v="2025-04-22T00:00:00"/>
    <m/>
    <n v="124.99"/>
    <d v="2025-05-22T00:00:00"/>
    <m/>
    <m/>
    <s v="e-CPF A1 - 12 meses (Gov)"/>
    <n v="118.99"/>
    <m/>
    <x v="0"/>
    <m/>
    <m/>
    <m/>
    <s v="2 - FATURADO"/>
    <n v="8"/>
    <x v="7"/>
    <x v="1"/>
    <m/>
  </r>
  <r>
    <x v="1372"/>
    <s v="46.522.983/0001-27"/>
    <s v="ND-POUPATEMPO 4.0"/>
    <n v="6183"/>
    <d v="2025-05-06T00:00:00"/>
    <s v="PPT00559"/>
    <s v="PPT00559"/>
    <d v="2025-05-01T00:00:00"/>
    <n v="34454.879999999997"/>
    <d v="2025-06-05T00:00:00"/>
    <s v="PPT00559"/>
    <s v="PP00559"/>
    <s v="IMPLANTACAO E OPERACAO DO POUPATEMPO SANTANA DO PARNAIBA"/>
    <n v="34454.879999999997"/>
    <d v="2025-05-01T00:00:00"/>
    <x v="0"/>
    <m/>
    <s v="2021/00864"/>
    <m/>
    <s v="2 - FATURADO"/>
    <n v="0"/>
    <x v="0"/>
    <x v="13"/>
    <m/>
  </r>
  <r>
    <x v="1372"/>
    <s v="46.522.983/0001-27"/>
    <s v="NF SERVICOS DO"/>
    <n v="327364"/>
    <d v="2025-05-07T00:00:00"/>
    <n v="334056"/>
    <d v="2025-05-07T00:00:00"/>
    <m/>
    <n v="516.26"/>
    <d v="2025-06-0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72"/>
    <s v="46.522.983/0001-27"/>
    <s v="NF SERVICOS DO"/>
    <n v="327990"/>
    <d v="2025-05-07T00:00:00"/>
    <n v="334683"/>
    <d v="2025-05-08T00:00:00"/>
    <m/>
    <n v="590.02"/>
    <d v="2025-06-07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72"/>
    <s v="46.522.983/0001-27"/>
    <s v="NF SERVICOS DO"/>
    <n v="327991"/>
    <d v="2025-05-07T00:00:00"/>
    <n v="334684"/>
    <d v="2025-05-08T00:00:00"/>
    <m/>
    <n v="442.51"/>
    <d v="2025-06-07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72"/>
    <s v="46.522.983/0001-27"/>
    <s v="NF SERVICOS DO"/>
    <n v="327992"/>
    <d v="2025-05-07T00:00:00"/>
    <n v="334685"/>
    <d v="2025-05-08T00:00:00"/>
    <m/>
    <n v="590.02"/>
    <d v="2025-06-07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72"/>
    <s v="46.522.983/0001-27"/>
    <s v="NF SERVICOS DO"/>
    <n v="328166"/>
    <d v="2025-05-08T00:00:00"/>
    <n v="334859"/>
    <d v="2025-05-09T00:00:00"/>
    <m/>
    <n v="663.77"/>
    <d v="2025-06-08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1372"/>
    <s v="46.522.983/0001-27"/>
    <s v="NF SERVICOS DO"/>
    <n v="328167"/>
    <d v="2025-05-08T00:00:00"/>
    <n v="334860"/>
    <d v="2025-05-09T00:00:00"/>
    <m/>
    <n v="1180.03"/>
    <d v="2025-06-08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372"/>
    <s v="46.522.983/0001-27"/>
    <s v="NF SERVICOS DO"/>
    <n v="328647"/>
    <d v="2025-05-09T00:00:00"/>
    <n v="335342"/>
    <d v="2025-05-12T00:00:00"/>
    <m/>
    <n v="885.02"/>
    <d v="2025-06-11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72"/>
    <s v="46.522.983/0001-27"/>
    <s v="NF SERVICOS DO"/>
    <n v="328648"/>
    <d v="2025-05-09T00:00:00"/>
    <n v="335343"/>
    <d v="2025-05-12T00:00:00"/>
    <m/>
    <n v="737.52"/>
    <d v="2025-06-11T00:00:00"/>
    <s v="E0230807"/>
    <s v="PD023807"/>
    <s v="Serviços de Publicidade Eletrônica"/>
    <n v="702.12"/>
    <m/>
    <x v="0"/>
    <m/>
    <m/>
    <m/>
    <s v="2 - FATURADO"/>
    <n v="0"/>
    <x v="0"/>
    <x v="1"/>
    <m/>
  </r>
  <r>
    <x v="1372"/>
    <s v="46.522.983/0001-27"/>
    <s v="NF SERVICOS DO"/>
    <n v="328649"/>
    <d v="2025-05-09T00:00:00"/>
    <n v="335344"/>
    <d v="2025-05-12T00:00:00"/>
    <m/>
    <n v="590.02"/>
    <d v="2025-06-11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72"/>
    <s v="46.522.983/0001-27"/>
    <s v="NF SERVICOS DO"/>
    <n v="328650"/>
    <d v="2025-05-09T00:00:00"/>
    <n v="335345"/>
    <d v="2025-05-12T00:00:00"/>
    <m/>
    <n v="590.02"/>
    <d v="2025-06-11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72"/>
    <s v="46.522.983/0001-27"/>
    <s v="NF SERVICOS"/>
    <n v="185655"/>
    <d v="2025-05-13T00:00:00"/>
    <n v="1966289"/>
    <d v="2025-05-13T00:00:00"/>
    <d v="2025-04-01T00:00:00"/>
    <n v="25458"/>
    <d v="2025-06-12T00:00:00"/>
    <s v="E0220572"/>
    <s v="PD022572"/>
    <s v="PREFEITURA - CADASTRO"/>
    <n v="24236.02"/>
    <d v="2025-04-01T00:00:00"/>
    <x v="0"/>
    <s v="097/2022"/>
    <s v="610/2022"/>
    <s v="PD-PRC-2022/02515 - 359.00004913/2023-31- 359.00007155/2024-93 - APPS/ITO"/>
    <s v="2 - FATURADO"/>
    <n v="0"/>
    <x v="0"/>
    <x v="0"/>
    <m/>
  </r>
  <r>
    <x v="1372"/>
    <s v="46.522.983/0001-27"/>
    <s v="NF SERVICOS DO"/>
    <n v="329197"/>
    <d v="2025-05-13T00:00:00"/>
    <n v="335898"/>
    <d v="2025-05-14T00:00:00"/>
    <m/>
    <n v="663.77"/>
    <d v="2025-06-13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1372"/>
    <s v="46.522.983/0001-27"/>
    <s v="NF SERVICOS DO"/>
    <n v="329375"/>
    <d v="2025-05-13T00:00:00"/>
    <n v="336076"/>
    <d v="2025-05-14T00:00:00"/>
    <m/>
    <n v="1327.54"/>
    <d v="2025-06-13T00:00:00"/>
    <s v="E0230807"/>
    <s v="PD023807"/>
    <s v="Serviços de Publicidade Eletrônica"/>
    <n v="1263.82"/>
    <m/>
    <x v="0"/>
    <m/>
    <m/>
    <m/>
    <s v="2 - FATURADO"/>
    <n v="0"/>
    <x v="0"/>
    <x v="1"/>
    <m/>
  </r>
  <r>
    <x v="1372"/>
    <s v="46.522.983/0001-27"/>
    <s v="NF SERVICOS DO"/>
    <n v="329405"/>
    <d v="2025-05-13T00:00:00"/>
    <n v="336106"/>
    <d v="2025-05-14T00:00:00"/>
    <m/>
    <n v="516.26"/>
    <d v="2025-06-13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72"/>
    <s v="46.522.983/0001-27"/>
    <s v="NF SERVICOS DO"/>
    <n v="329489"/>
    <d v="2025-05-14T00:00:00"/>
    <n v="336191"/>
    <d v="2025-05-15T00:00:00"/>
    <m/>
    <n v="1032.53"/>
    <d v="2025-06-14T00:00:00"/>
    <s v="E0230807"/>
    <s v="PD023807"/>
    <s v="Serviços de Publicidade Eletrônica"/>
    <n v="982.97"/>
    <m/>
    <x v="0"/>
    <m/>
    <m/>
    <m/>
    <s v="2 - FATURADO"/>
    <n v="0"/>
    <x v="0"/>
    <x v="1"/>
    <m/>
  </r>
  <r>
    <x v="1372"/>
    <s v="46.522.983/0001-27"/>
    <s v="NF SERVICOS DO"/>
    <n v="329817"/>
    <d v="2025-05-15T00:00:00"/>
    <n v="336520"/>
    <d v="2025-05-16T00:00:00"/>
    <m/>
    <n v="1401.29"/>
    <d v="2025-06-15T00:00:00"/>
    <s v="E0230807"/>
    <s v="PD023807"/>
    <s v="Serviços de Publicidade Eletrônica"/>
    <n v="1334.03"/>
    <m/>
    <x v="0"/>
    <m/>
    <m/>
    <m/>
    <s v="2 - FATURADO"/>
    <n v="0"/>
    <x v="0"/>
    <x v="1"/>
    <m/>
  </r>
  <r>
    <x v="1372"/>
    <s v="46.522.983/0001-27"/>
    <s v="NF SERVICOS DO"/>
    <n v="330088"/>
    <d v="2025-05-16T00:00:00"/>
    <n v="336796"/>
    <d v="2025-05-19T00:00:00"/>
    <m/>
    <n v="885.02"/>
    <d v="2025-06-18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372"/>
    <s v="46.522.983/0001-27"/>
    <s v="NF SERVICOS DO"/>
    <n v="330316"/>
    <d v="2025-05-16T00:00:00"/>
    <n v="337024"/>
    <d v="2025-05-19T00:00:00"/>
    <m/>
    <n v="663.77"/>
    <d v="2025-06-18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1372"/>
    <s v="46.522.983/0001-27"/>
    <s v="NF SERVICOS DO"/>
    <n v="330322"/>
    <d v="2025-05-16T00:00:00"/>
    <n v="337030"/>
    <d v="2025-05-19T00:00:00"/>
    <m/>
    <n v="221.26"/>
    <d v="2025-06-18T00:00:00"/>
    <s v="E0230807"/>
    <s v="PD023807"/>
    <s v="Serviços de Publicidade Eletrônica"/>
    <n v="210.64"/>
    <m/>
    <x v="0"/>
    <m/>
    <m/>
    <m/>
    <s v="2 - FATURADO"/>
    <n v="0"/>
    <x v="0"/>
    <x v="1"/>
    <m/>
  </r>
  <r>
    <x v="1372"/>
    <s v="46.522.983/0001-27"/>
    <s v="NF SERVICOS DO"/>
    <n v="330565"/>
    <d v="2025-05-19T00:00:00"/>
    <n v="337273"/>
    <d v="2025-05-20T00:00:00"/>
    <m/>
    <n v="442.51"/>
    <d v="2025-06-19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72"/>
    <s v="46.522.983/0001-27"/>
    <s v="NF SERVICOS DO"/>
    <n v="331038"/>
    <d v="2025-05-20T00:00:00"/>
    <n v="337747"/>
    <d v="2025-05-21T00:00:00"/>
    <m/>
    <n v="590.02"/>
    <d v="2025-06-20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372"/>
    <s v="46.522.983/0001-27"/>
    <s v="NF SERVICOS DO"/>
    <n v="331039"/>
    <d v="2025-05-20T00:00:00"/>
    <n v="337748"/>
    <d v="2025-05-21T00:00:00"/>
    <m/>
    <n v="368.76"/>
    <d v="2025-06-20T00:00:00"/>
    <s v="E0230807"/>
    <s v="PD023807"/>
    <s v="Serviços de Publicidade Eletrônica"/>
    <n v="351.06"/>
    <m/>
    <x v="0"/>
    <m/>
    <m/>
    <m/>
    <s v="2 - FATURADO"/>
    <n v="0"/>
    <x v="0"/>
    <x v="1"/>
    <m/>
  </r>
  <r>
    <x v="1372"/>
    <s v="46.522.983/0001-27"/>
    <s v="NF SERVICOS DO"/>
    <n v="331040"/>
    <d v="2025-05-20T00:00:00"/>
    <n v="337749"/>
    <d v="2025-05-21T00:00:00"/>
    <m/>
    <n v="442.51"/>
    <d v="2025-06-20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72"/>
    <s v="46.522.983/0001-27"/>
    <s v="NF SERVICOS DO"/>
    <n v="331240"/>
    <d v="2025-05-21T00:00:00"/>
    <n v="337949"/>
    <d v="2025-05-22T00:00:00"/>
    <m/>
    <n v="1180.03"/>
    <d v="2025-06-21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372"/>
    <s v="46.522.983/0001-27"/>
    <s v="NF SERVICOS DO"/>
    <n v="331496"/>
    <d v="2025-05-22T00:00:00"/>
    <n v="338209"/>
    <d v="2025-05-23T00:00:00"/>
    <m/>
    <n v="958.78"/>
    <d v="2025-06-22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372"/>
    <s v="46.522.983/0001-27"/>
    <s v="NF SERVICOS DO"/>
    <n v="331501"/>
    <d v="2025-05-22T00:00:00"/>
    <n v="338214"/>
    <d v="2025-05-23T00:00:00"/>
    <m/>
    <n v="1106.28"/>
    <d v="2025-06-22T00:00:00"/>
    <s v="E0230807"/>
    <s v="PD023807"/>
    <s v="Serviços de Publicidade Eletrônica"/>
    <n v="1053.18"/>
    <m/>
    <x v="0"/>
    <m/>
    <m/>
    <m/>
    <s v="2 - FATURADO"/>
    <n v="0"/>
    <x v="0"/>
    <x v="1"/>
    <m/>
  </r>
  <r>
    <x v="1372"/>
    <s v="46.522.983/0001-27"/>
    <s v="NF SERVICOS DO"/>
    <n v="332008"/>
    <d v="2025-05-23T00:00:00"/>
    <n v="338724"/>
    <d v="2025-05-26T00:00:00"/>
    <m/>
    <n v="516.26"/>
    <d v="2025-06-25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372"/>
    <s v="46.522.983/0001-27"/>
    <s v="NF SERVICOS DO"/>
    <n v="332009"/>
    <d v="2025-05-23T00:00:00"/>
    <n v="338725"/>
    <d v="2025-05-26T00:00:00"/>
    <m/>
    <n v="442.51"/>
    <d v="2025-06-2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372"/>
    <s v="46.522.983/0001-27"/>
    <s v="NF SERVICOS DO"/>
    <n v="332178"/>
    <d v="2025-05-26T00:00:00"/>
    <n v="338897"/>
    <d v="2025-05-27T00:00:00"/>
    <m/>
    <n v="1180.03"/>
    <d v="2025-06-26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372"/>
    <s v="46.522.983/0001-27"/>
    <s v="NF SERVICOS DO"/>
    <n v="332473"/>
    <d v="2025-05-27T00:00:00"/>
    <n v="339192"/>
    <d v="2025-05-28T00:00:00"/>
    <m/>
    <n v="958.78"/>
    <d v="2025-06-27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373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99"/>
    <x v="6"/>
    <x v="2"/>
    <m/>
  </r>
  <r>
    <x v="1373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99"/>
    <x v="6"/>
    <x v="2"/>
    <m/>
  </r>
  <r>
    <x v="1373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98"/>
    <x v="6"/>
    <x v="2"/>
    <m/>
  </r>
  <r>
    <x v="1373"/>
    <s v="46.522.991/0001-73"/>
    <s v="NF SERVICOS DO"/>
    <n v="325987"/>
    <d v="2025-04-25T00:00:00"/>
    <n v="332675"/>
    <d v="2025-04-28T00:00:00"/>
    <m/>
    <n v="590.02"/>
    <d v="2025-05-28T00:00:00"/>
    <s v="E0231051"/>
    <s v="PD231032"/>
    <s v="Serviços de Publicidade Eletrônica"/>
    <n v="561.70000000000005"/>
    <m/>
    <x v="0"/>
    <m/>
    <m/>
    <m/>
    <s v="2 - FATURADO"/>
    <n v="2"/>
    <x v="7"/>
    <x v="1"/>
    <m/>
  </r>
  <r>
    <x v="1373"/>
    <s v="46.522.991/0001-73"/>
    <s v="NF SERVICOS DO"/>
    <n v="326131"/>
    <d v="2025-04-25T00:00:00"/>
    <n v="332819"/>
    <d v="2025-04-28T00:00:00"/>
    <m/>
    <n v="516.26"/>
    <d v="2025-05-28T00:00:00"/>
    <s v="E0231051"/>
    <s v="PD231032"/>
    <s v="Serviços de Publicidade Eletrônica"/>
    <n v="491.48"/>
    <m/>
    <x v="0"/>
    <m/>
    <m/>
    <m/>
    <s v="2 - FATURADO"/>
    <n v="2"/>
    <x v="7"/>
    <x v="1"/>
    <m/>
  </r>
  <r>
    <x v="1373"/>
    <s v="46.522.991/0001-73"/>
    <s v="NF SERVICOS DO"/>
    <n v="326189"/>
    <d v="2025-04-29T00:00:00"/>
    <n v="332879"/>
    <d v="2025-04-29T00:00:00"/>
    <m/>
    <n v="368.76"/>
    <d v="2025-05-29T00:00:00"/>
    <s v="E0231051"/>
    <s v="PD231032"/>
    <s v="Serviços de Publicidade Eletrônica"/>
    <n v="351.06"/>
    <m/>
    <x v="0"/>
    <m/>
    <m/>
    <m/>
    <s v="2 - FATURADO"/>
    <n v="1"/>
    <x v="7"/>
    <x v="1"/>
    <m/>
  </r>
  <r>
    <x v="1373"/>
    <s v="46.522.991/0001-73"/>
    <s v="NF SERVICOS DO"/>
    <n v="326638"/>
    <d v="2025-04-29T00:00:00"/>
    <n v="333329"/>
    <d v="2025-04-30T00:00:00"/>
    <m/>
    <n v="368.76"/>
    <d v="2025-05-30T00:00:00"/>
    <s v="E0231051"/>
    <s v="PD231032"/>
    <s v="Serviços de Publicidade Eletrônica"/>
    <n v="351.06"/>
    <m/>
    <x v="0"/>
    <m/>
    <m/>
    <m/>
    <s v="2 - FATURADO"/>
    <n v="1"/>
    <x v="7"/>
    <x v="1"/>
    <m/>
  </r>
  <r>
    <x v="1373"/>
    <s v="46.522.991/0001-73"/>
    <s v="ND-POUPATEMPO 4.0"/>
    <n v="6199"/>
    <d v="2025-05-06T00:00:00"/>
    <s v="PPT00576"/>
    <s v="PPT00576"/>
    <d v="2025-05-01T00:00:00"/>
    <n v="31705.21"/>
    <d v="2025-06-05T00:00:00"/>
    <s v="PPT00576"/>
    <s v="PP00576"/>
    <s v="IMPLANTACAO E OPERACAO DO POUPATEMPO JANDIRA"/>
    <n v="31705.21"/>
    <d v="2025-05-01T00:00:00"/>
    <x v="0"/>
    <m/>
    <s v="PD-PRC-2021/01741"/>
    <m/>
    <s v="2 - FATURADO"/>
    <n v="0"/>
    <x v="0"/>
    <x v="13"/>
    <m/>
  </r>
  <r>
    <x v="1373"/>
    <s v="46.522.991/0001-73"/>
    <s v="NF SERVICOS DO"/>
    <n v="327430"/>
    <d v="2025-05-07T00:00:00"/>
    <n v="334122"/>
    <d v="2025-05-07T00:00:00"/>
    <m/>
    <n v="442.51"/>
    <d v="2025-06-06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73"/>
    <s v="46.522.991/0001-73"/>
    <s v="NF SERVICOS DO"/>
    <n v="328456"/>
    <d v="2025-05-09T00:00:00"/>
    <n v="335151"/>
    <d v="2025-05-12T00:00:00"/>
    <m/>
    <n v="295.01"/>
    <d v="2025-06-11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373"/>
    <s v="46.522.991/0001-73"/>
    <s v="NF SERVICOS DO"/>
    <n v="328979"/>
    <d v="2025-05-12T00:00:00"/>
    <n v="335680"/>
    <d v="2025-05-14T00:00:00"/>
    <m/>
    <n v="590.02"/>
    <d v="2025-06-13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373"/>
    <s v="46.522.991/0001-73"/>
    <s v="NF SERVICOS DO"/>
    <n v="328983"/>
    <d v="2025-05-12T00:00:00"/>
    <n v="335684"/>
    <d v="2025-05-14T00:00:00"/>
    <m/>
    <n v="663.77"/>
    <d v="2025-06-13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373"/>
    <s v="46.522.991/0001-73"/>
    <s v="NF SERVICOS"/>
    <n v="185765"/>
    <d v="2025-05-13T00:00:00"/>
    <n v="1966399"/>
    <d v="2025-05-13T00:00:00"/>
    <d v="2025-04-01T00:00:00"/>
    <n v="3896"/>
    <d v="2025-06-12T00:00:00"/>
    <s v="E0210692"/>
    <s v="PD021692"/>
    <s v="PREFEITURA - CADASTRO"/>
    <n v="3708.99"/>
    <d v="2025-04-01T00:00:00"/>
    <x v="0"/>
    <s v="NR. 68/2021"/>
    <s v="NR. 5372/2021"/>
    <s v="PD-PRC-2021/03316 - 359.00006599/2024-10 - APPS\ITO"/>
    <s v="2 - FATURADO"/>
    <n v="0"/>
    <x v="0"/>
    <x v="0"/>
    <m/>
  </r>
  <r>
    <x v="1373"/>
    <s v="46.522.991/0001-73"/>
    <s v="NF SERVICOS DO"/>
    <n v="330314"/>
    <d v="2025-05-16T00:00:00"/>
    <n v="337022"/>
    <d v="2025-05-19T00:00:00"/>
    <m/>
    <n v="221.26"/>
    <d v="2025-06-18T00:00:00"/>
    <s v="E0231051"/>
    <s v="PD231032"/>
    <s v="Serviços de Publicidade Eletrônica"/>
    <n v="210.64"/>
    <m/>
    <x v="0"/>
    <m/>
    <m/>
    <m/>
    <s v="2 - FATURADO"/>
    <n v="0"/>
    <x v="0"/>
    <x v="1"/>
    <m/>
  </r>
  <r>
    <x v="1373"/>
    <s v="46.522.991/0001-73"/>
    <s v="NF SERVICOS DO"/>
    <n v="330321"/>
    <d v="2025-05-16T00:00:00"/>
    <n v="337029"/>
    <d v="2025-05-19T00:00:00"/>
    <m/>
    <n v="516.26"/>
    <d v="2025-06-18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73"/>
    <s v="46.522.991/0001-73"/>
    <s v="NF SERVICOS DO"/>
    <n v="330324"/>
    <d v="2025-05-16T00:00:00"/>
    <n v="337032"/>
    <d v="2025-05-19T00:00:00"/>
    <m/>
    <n v="516.26"/>
    <d v="2025-06-18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73"/>
    <s v="46.522.991/0001-73"/>
    <s v="NF SERVICOS DO"/>
    <n v="330744"/>
    <d v="2025-05-19T00:00:00"/>
    <n v="337452"/>
    <d v="2025-05-20T00:00:00"/>
    <m/>
    <n v="516.26"/>
    <d v="2025-06-19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73"/>
    <s v="46.522.991/0001-73"/>
    <s v="NF SERVICOS DO"/>
    <n v="330745"/>
    <d v="2025-05-19T00:00:00"/>
    <n v="337453"/>
    <d v="2025-05-20T00:00:00"/>
    <m/>
    <n v="368.76"/>
    <d v="2025-06-19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373"/>
    <s v="46.522.991/0001-73"/>
    <s v="NF SERVICOS DO"/>
    <n v="330981"/>
    <d v="2025-05-20T00:00:00"/>
    <n v="337690"/>
    <d v="2025-05-21T00:00:00"/>
    <m/>
    <n v="442.51"/>
    <d v="2025-06-2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373"/>
    <s v="46.522.991/0001-73"/>
    <s v="NF SERVICOS DO"/>
    <n v="331434"/>
    <d v="2025-05-21T00:00:00"/>
    <n v="338143"/>
    <d v="2025-05-22T00:00:00"/>
    <m/>
    <n v="885.02"/>
    <d v="2025-06-21T00:00:00"/>
    <s v="E0231051"/>
    <s v="PD231032"/>
    <s v="Serviços de Publicidade Eletrônica"/>
    <n v="842.54"/>
    <m/>
    <x v="0"/>
    <m/>
    <m/>
    <m/>
    <s v="2 - FATURADO"/>
    <n v="0"/>
    <x v="0"/>
    <x v="1"/>
    <m/>
  </r>
  <r>
    <x v="1373"/>
    <s v="46.522.991/0001-73"/>
    <s v="NF SERVICOS DO"/>
    <n v="331613"/>
    <d v="2025-05-22T00:00:00"/>
    <n v="338326"/>
    <d v="2025-05-23T00:00:00"/>
    <m/>
    <n v="221.26"/>
    <d v="2025-06-22T00:00:00"/>
    <s v="E0231051"/>
    <s v="PD231032"/>
    <s v="Serviços de Publicidade Eletrônica"/>
    <n v="210.64"/>
    <m/>
    <x v="0"/>
    <m/>
    <m/>
    <m/>
    <s v="2 - FATURADO"/>
    <n v="0"/>
    <x v="0"/>
    <x v="1"/>
    <m/>
  </r>
  <r>
    <x v="1373"/>
    <s v="46.522.991/0001-73"/>
    <s v="NF SERVICOS DO"/>
    <n v="332407"/>
    <d v="2025-05-26T00:00:00"/>
    <n v="339126"/>
    <d v="2025-05-27T00:00:00"/>
    <m/>
    <n v="516.26"/>
    <d v="2025-06-26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373"/>
    <s v="46.522.991/0001-73"/>
    <s v="NF SERVICOS DO"/>
    <n v="332687"/>
    <d v="2025-05-27T00:00:00"/>
    <n v="339406"/>
    <d v="2025-05-28T00:00:00"/>
    <m/>
    <n v="663.77"/>
    <d v="2025-06-27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374"/>
    <s v="46.523.007/0001-99"/>
    <s v="NF SERVICOS DO"/>
    <n v="327659"/>
    <d v="2025-05-07T00:00:00"/>
    <n v="334351"/>
    <d v="2025-05-07T00:00:00"/>
    <m/>
    <n v="230.47"/>
    <d v="2025-06-06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374"/>
    <s v="46.523.007/0001-99"/>
    <s v="NF SERVICOS DO"/>
    <n v="329240"/>
    <d v="2025-05-13T00:00:00"/>
    <n v="335941"/>
    <d v="2025-05-14T00:00:00"/>
    <m/>
    <n v="230.47"/>
    <d v="2025-06-13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374"/>
    <s v="46.523.007/0001-99"/>
    <s v="NF SERVICOS DO"/>
    <n v="330426"/>
    <d v="2025-05-19T00:00:00"/>
    <n v="337134"/>
    <d v="2025-05-20T00:00:00"/>
    <m/>
    <n v="553.14"/>
    <d v="2025-06-19T00:00:00"/>
    <s v="E0231126"/>
    <s v="PD231107"/>
    <s v="Serviços de Publicidade Eletrônica"/>
    <n v="526.59"/>
    <m/>
    <x v="0"/>
    <m/>
    <m/>
    <m/>
    <s v="2 - FATURADO"/>
    <n v="0"/>
    <x v="0"/>
    <x v="1"/>
    <m/>
  </r>
  <r>
    <x v="1375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310"/>
    <x v="1"/>
    <x v="1"/>
    <m/>
  </r>
  <r>
    <x v="1375"/>
    <s v="46.523.015/0001-35"/>
    <s v="NF SERVICOS DO"/>
    <n v="327079"/>
    <d v="2025-04-30T00:00:00"/>
    <n v="333770"/>
    <d v="2025-05-02T00:00:00"/>
    <m/>
    <n v="885.02"/>
    <d v="2025-06-01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375"/>
    <s v="46.523.015/0001-35"/>
    <s v="NF SERVICOS DO"/>
    <n v="327199"/>
    <d v="2025-05-07T00:00:00"/>
    <n v="333891"/>
    <d v="2025-05-07T00:00:00"/>
    <m/>
    <n v="516.26"/>
    <d v="2025-06-06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375"/>
    <s v="46.523.015/0001-35"/>
    <s v="NF SERVICOS DO"/>
    <n v="327200"/>
    <d v="2025-05-07T00:00:00"/>
    <n v="333892"/>
    <d v="2025-05-07T00:00:00"/>
    <m/>
    <n v="1696.3"/>
    <d v="2025-06-06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75"/>
    <s v="46.523.015/0001-35"/>
    <s v="NF SERVICOS DO"/>
    <n v="327238"/>
    <d v="2025-05-07T00:00:00"/>
    <n v="333930"/>
    <d v="2025-05-07T00:00:00"/>
    <m/>
    <n v="1106.28"/>
    <d v="2025-06-06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375"/>
    <s v="46.523.015/0001-35"/>
    <s v="NF SERVICOS DO"/>
    <n v="327515"/>
    <d v="2025-05-07T00:00:00"/>
    <n v="334207"/>
    <d v="2025-05-07T00:00:00"/>
    <m/>
    <n v="958.78"/>
    <d v="2025-06-06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75"/>
    <s v="46.523.015/0001-35"/>
    <s v="NF SERVICOS DO"/>
    <n v="327525"/>
    <d v="2025-05-07T00:00:00"/>
    <n v="334217"/>
    <d v="2025-05-07T00:00:00"/>
    <m/>
    <n v="1106.28"/>
    <d v="2025-06-06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375"/>
    <s v="46.523.015/0001-35"/>
    <s v="NF SERVICOS DO"/>
    <n v="327569"/>
    <d v="2025-05-07T00:00:00"/>
    <n v="334261"/>
    <d v="2025-05-07T00:00:00"/>
    <m/>
    <n v="1401.29"/>
    <d v="2025-06-06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375"/>
    <s v="46.523.015/0001-35"/>
    <s v="NF SERVICOS DO"/>
    <n v="328032"/>
    <d v="2025-05-07T00:00:00"/>
    <n v="334725"/>
    <d v="2025-05-08T00:00:00"/>
    <m/>
    <n v="295.01"/>
    <d v="2025-06-07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75"/>
    <s v="46.523.015/0001-35"/>
    <s v="NF SERVICOS DO"/>
    <n v="328033"/>
    <d v="2025-05-07T00:00:00"/>
    <n v="334726"/>
    <d v="2025-05-08T00:00:00"/>
    <m/>
    <n v="1696.3"/>
    <d v="2025-06-07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375"/>
    <s v="46.523.015/0001-35"/>
    <s v="NF SERVICOS DO"/>
    <n v="328034"/>
    <d v="2025-05-07T00:00:00"/>
    <n v="334727"/>
    <d v="2025-05-08T00:00:00"/>
    <m/>
    <n v="11284.06"/>
    <d v="2025-06-07T00:00:00"/>
    <s v="E0231037"/>
    <s v="PD231018"/>
    <s v="Serviços de Publicidade Eletrônica"/>
    <n v="10742.43"/>
    <m/>
    <x v="0"/>
    <m/>
    <m/>
    <m/>
    <s v="2 - FATURADO"/>
    <n v="0"/>
    <x v="0"/>
    <x v="1"/>
    <m/>
  </r>
  <r>
    <x v="1375"/>
    <s v="46.523.015/0001-35"/>
    <s v="NF SERVICOS DO"/>
    <n v="328348"/>
    <d v="2025-05-08T00:00:00"/>
    <n v="335041"/>
    <d v="2025-05-09T00:00:00"/>
    <m/>
    <n v="1991.3"/>
    <d v="2025-06-08T00:00:00"/>
    <s v="E0231037"/>
    <s v="PD231018"/>
    <s v="Serviços de Publicidade Eletrônica"/>
    <n v="1895.72"/>
    <m/>
    <x v="0"/>
    <m/>
    <m/>
    <m/>
    <s v="2 - FATURADO"/>
    <n v="0"/>
    <x v="0"/>
    <x v="1"/>
    <m/>
  </r>
  <r>
    <x v="1375"/>
    <s v="46.523.015/0001-35"/>
    <s v="NF SERVICOS DO"/>
    <n v="328349"/>
    <d v="2025-05-08T00:00:00"/>
    <n v="335042"/>
    <d v="2025-05-09T00:00:00"/>
    <m/>
    <n v="6490.18"/>
    <d v="2025-06-08T00:00:00"/>
    <s v="E0231037"/>
    <s v="PD231018"/>
    <s v="Serviços de Publicidade Eletrônica"/>
    <n v="6178.65"/>
    <m/>
    <x v="0"/>
    <m/>
    <m/>
    <m/>
    <s v="2 - FATURADO"/>
    <n v="0"/>
    <x v="0"/>
    <x v="1"/>
    <m/>
  </r>
  <r>
    <x v="1375"/>
    <s v="46.523.015/0001-35"/>
    <s v="NF SERVICOS DO"/>
    <n v="328449"/>
    <d v="2025-05-09T00:00:00"/>
    <n v="335144"/>
    <d v="2025-05-12T00:00:00"/>
    <m/>
    <n v="1253.78"/>
    <d v="2025-06-11T00:00:00"/>
    <s v="E0231037"/>
    <s v="PD231018"/>
    <s v="Serviços de Publicidade Eletrônica"/>
    <n v="1193.5999999999999"/>
    <m/>
    <x v="0"/>
    <m/>
    <m/>
    <m/>
    <s v="2 - FATURADO"/>
    <n v="0"/>
    <x v="0"/>
    <x v="1"/>
    <m/>
  </r>
  <r>
    <x v="1375"/>
    <s v="46.523.015/0001-35"/>
    <s v="NF SERVICOS DO"/>
    <n v="328450"/>
    <d v="2025-05-09T00:00:00"/>
    <n v="335145"/>
    <d v="2025-05-12T00:00:00"/>
    <m/>
    <n v="1032.53"/>
    <d v="2025-06-11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375"/>
    <s v="46.523.015/0001-35"/>
    <s v="NF SERVICOS DO"/>
    <n v="328875"/>
    <d v="2025-05-12T00:00:00"/>
    <n v="335576"/>
    <d v="2025-05-14T00:00:00"/>
    <m/>
    <n v="1548.79"/>
    <d v="2025-06-13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1375"/>
    <s v="46.523.015/0001-35"/>
    <s v="NF SERVICOS DO"/>
    <n v="328898"/>
    <d v="2025-05-12T00:00:00"/>
    <n v="335599"/>
    <d v="2025-05-14T00:00:00"/>
    <m/>
    <n v="958.78"/>
    <d v="2025-06-13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75"/>
    <s v="46.523.015/0001-35"/>
    <s v="NF SERVICOS DO"/>
    <n v="328962"/>
    <d v="2025-05-12T00:00:00"/>
    <n v="335663"/>
    <d v="2025-05-14T00:00:00"/>
    <m/>
    <n v="811.27"/>
    <d v="2025-06-13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1375"/>
    <s v="46.523.015/0001-35"/>
    <s v="NF SERVICOS DO"/>
    <n v="329086"/>
    <d v="2025-05-12T00:00:00"/>
    <n v="335787"/>
    <d v="2025-05-14T00:00:00"/>
    <m/>
    <n v="8850.24"/>
    <d v="2025-06-13T00:00:00"/>
    <s v="E0231037"/>
    <s v="PD231018"/>
    <s v="Serviços de Publicidade Eletrônica"/>
    <n v="8425.43"/>
    <m/>
    <x v="0"/>
    <m/>
    <m/>
    <m/>
    <s v="2 - FATURADO"/>
    <n v="0"/>
    <x v="0"/>
    <x v="1"/>
    <m/>
  </r>
  <r>
    <x v="1375"/>
    <s v="46.523.015/0001-35"/>
    <s v="NF SERVICOS DO"/>
    <n v="329095"/>
    <d v="2025-05-12T00:00:00"/>
    <n v="335796"/>
    <d v="2025-05-14T00:00:00"/>
    <m/>
    <n v="295.01"/>
    <d v="2025-06-13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75"/>
    <s v="46.523.015/0001-35"/>
    <s v="NF SERVICOS"/>
    <n v="185793"/>
    <d v="2025-05-13T00:00:00"/>
    <n v="1966427"/>
    <d v="2025-05-13T00:00:00"/>
    <d v="2025-04-01T00:00:00"/>
    <n v="134299.35999999999"/>
    <d v="2025-06-12T00:00:00"/>
    <s v="E0230692"/>
    <s v="PD023692"/>
    <s v="PREFEITURA CADASTRO"/>
    <n v="127852.99"/>
    <d v="2025-04-01T00:00:00"/>
    <x v="0"/>
    <s v="638/2023 SNJ 599/2024"/>
    <s v="PMB 112965/2024"/>
    <s v="359.00008748/2023-96-ITO/APPS"/>
    <s v="2 - FATURADO"/>
    <n v="0"/>
    <x v="0"/>
    <x v="0"/>
    <m/>
  </r>
  <r>
    <x v="1375"/>
    <s v="46.523.015/0001-35"/>
    <s v="NF SERVICOS DO"/>
    <n v="329331"/>
    <d v="2025-05-13T00:00:00"/>
    <n v="336032"/>
    <d v="2025-05-14T00:00:00"/>
    <m/>
    <n v="1917.55"/>
    <d v="2025-06-13T00:00:00"/>
    <s v="E0231037"/>
    <s v="PD231018"/>
    <s v="Serviços de Publicidade Eletrônica"/>
    <n v="1825.51"/>
    <m/>
    <x v="0"/>
    <m/>
    <m/>
    <m/>
    <s v="2 - FATURADO"/>
    <n v="0"/>
    <x v="0"/>
    <x v="1"/>
    <m/>
  </r>
  <r>
    <x v="1375"/>
    <s v="46.523.015/0001-35"/>
    <s v="NF SERVICOS DO"/>
    <n v="329595"/>
    <d v="2025-05-14T00:00:00"/>
    <n v="336297"/>
    <d v="2025-05-15T00:00:00"/>
    <m/>
    <n v="590.02"/>
    <d v="2025-06-14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375"/>
    <s v="46.523.015/0001-35"/>
    <s v="NF SERVICOS DO"/>
    <n v="329596"/>
    <d v="2025-05-14T00:00:00"/>
    <n v="336298"/>
    <d v="2025-05-15T00:00:00"/>
    <m/>
    <n v="516.26"/>
    <d v="2025-06-14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375"/>
    <s v="46.523.015/0001-35"/>
    <s v="NF SERVICOS DO"/>
    <n v="330008"/>
    <d v="2025-05-15T00:00:00"/>
    <n v="336711"/>
    <d v="2025-05-16T00:00:00"/>
    <m/>
    <n v="221.26"/>
    <d v="2025-06-15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375"/>
    <s v="46.523.015/0001-35"/>
    <s v="NF SERVICOS DO"/>
    <n v="330009"/>
    <d v="2025-05-15T00:00:00"/>
    <n v="336712"/>
    <d v="2025-05-16T00:00:00"/>
    <m/>
    <n v="885.02"/>
    <d v="2025-06-15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375"/>
    <s v="46.523.015/0001-35"/>
    <s v="NF SERVICOS DO"/>
    <n v="330010"/>
    <d v="2025-05-15T00:00:00"/>
    <n v="336713"/>
    <d v="2025-05-16T00:00:00"/>
    <m/>
    <n v="1917.55"/>
    <d v="2025-06-15T00:00:00"/>
    <s v="E0231037"/>
    <s v="PD231018"/>
    <s v="Serviços de Publicidade Eletrônica"/>
    <n v="1825.51"/>
    <m/>
    <x v="0"/>
    <m/>
    <m/>
    <m/>
    <s v="2 - FATURADO"/>
    <n v="0"/>
    <x v="0"/>
    <x v="1"/>
    <m/>
  </r>
  <r>
    <x v="1375"/>
    <s v="46.523.015/0001-35"/>
    <s v="NF SERVICOS DO"/>
    <n v="330094"/>
    <d v="2025-05-16T00:00:00"/>
    <n v="336802"/>
    <d v="2025-05-19T00:00:00"/>
    <m/>
    <n v="2065.06"/>
    <d v="2025-06-18T00:00:00"/>
    <s v="E0231037"/>
    <s v="PD231018"/>
    <s v="Serviços de Publicidade Eletrônica"/>
    <n v="1965.94"/>
    <m/>
    <x v="0"/>
    <m/>
    <m/>
    <m/>
    <s v="2 - FATURADO"/>
    <n v="0"/>
    <x v="0"/>
    <x v="1"/>
    <m/>
  </r>
  <r>
    <x v="1375"/>
    <s v="46.523.015/0001-35"/>
    <s v="NF SERVICOS DO"/>
    <n v="330223"/>
    <d v="2025-05-16T00:00:00"/>
    <n v="336931"/>
    <d v="2025-05-19T00:00:00"/>
    <m/>
    <n v="295.01"/>
    <d v="2025-06-18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75"/>
    <s v="46.523.015/0001-35"/>
    <s v="NF SERVICOS DO"/>
    <n v="330233"/>
    <d v="2025-05-16T00:00:00"/>
    <n v="336941"/>
    <d v="2025-05-19T00:00:00"/>
    <m/>
    <n v="368.76"/>
    <d v="2025-06-18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375"/>
    <s v="46.523.015/0001-35"/>
    <s v="NF SERVICOS DO"/>
    <n v="330243"/>
    <d v="2025-05-16T00:00:00"/>
    <n v="336951"/>
    <d v="2025-05-19T00:00:00"/>
    <m/>
    <n v="663.77"/>
    <d v="2025-06-18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375"/>
    <s v="46.523.015/0001-35"/>
    <s v="NF SERVICOS DO"/>
    <n v="330741"/>
    <d v="2025-05-19T00:00:00"/>
    <n v="337449"/>
    <d v="2025-05-20T00:00:00"/>
    <m/>
    <n v="442.51"/>
    <d v="2025-06-19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375"/>
    <s v="46.523.015/0001-35"/>
    <s v="NF SERVICOS DO"/>
    <n v="330975"/>
    <d v="2025-05-20T00:00:00"/>
    <n v="337684"/>
    <d v="2025-05-21T00:00:00"/>
    <m/>
    <n v="3171.34"/>
    <d v="2025-06-20T00:00:00"/>
    <s v="E0231037"/>
    <s v="PD231018"/>
    <s v="Serviços de Publicidade Eletrônica"/>
    <n v="3019.12"/>
    <m/>
    <x v="0"/>
    <m/>
    <m/>
    <m/>
    <s v="2 - FATURADO"/>
    <n v="0"/>
    <x v="0"/>
    <x v="1"/>
    <m/>
  </r>
  <r>
    <x v="1375"/>
    <s v="46.523.015/0001-35"/>
    <s v="NF SERVICOS DO"/>
    <n v="330976"/>
    <d v="2025-05-20T00:00:00"/>
    <n v="337685"/>
    <d v="2025-05-21T00:00:00"/>
    <m/>
    <n v="442.51"/>
    <d v="2025-06-20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375"/>
    <s v="46.523.015/0001-35"/>
    <s v="NF SERVICOS DO"/>
    <n v="331429"/>
    <d v="2025-05-21T00:00:00"/>
    <n v="338138"/>
    <d v="2025-05-22T00:00:00"/>
    <m/>
    <n v="958.78"/>
    <d v="2025-06-21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375"/>
    <s v="46.523.015/0001-35"/>
    <s v="NF SERVICOS DO"/>
    <n v="331430"/>
    <d v="2025-05-21T00:00:00"/>
    <n v="338139"/>
    <d v="2025-05-22T00:00:00"/>
    <m/>
    <n v="1622.54"/>
    <d v="2025-06-21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375"/>
    <s v="46.523.015/0001-35"/>
    <s v="NF SERVICOS DO"/>
    <n v="331546"/>
    <d v="2025-05-22T00:00:00"/>
    <n v="338259"/>
    <d v="2025-05-23T00:00:00"/>
    <m/>
    <n v="737.52"/>
    <d v="2025-06-22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1375"/>
    <s v="46.523.015/0001-35"/>
    <s v="NF SERVICOS DO"/>
    <n v="332034"/>
    <d v="2025-05-23T00:00:00"/>
    <n v="338750"/>
    <d v="2025-05-26T00:00:00"/>
    <m/>
    <n v="4646.38"/>
    <d v="2025-06-25T00:00:00"/>
    <s v="E0231037"/>
    <s v="PD231018"/>
    <s v="Serviços de Publicidade Eletrônica"/>
    <n v="4423.3500000000004"/>
    <m/>
    <x v="0"/>
    <m/>
    <m/>
    <m/>
    <s v="2 - FATURADO"/>
    <n v="0"/>
    <x v="0"/>
    <x v="1"/>
    <m/>
  </r>
  <r>
    <x v="1375"/>
    <s v="46.523.015/0001-35"/>
    <s v="NF SERVICOS DO"/>
    <n v="332035"/>
    <d v="2025-05-23T00:00:00"/>
    <n v="338751"/>
    <d v="2025-05-26T00:00:00"/>
    <m/>
    <n v="590.02"/>
    <d v="2025-06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375"/>
    <s v="46.523.015/0001-35"/>
    <s v="NF SERVICOS DO"/>
    <n v="332036"/>
    <d v="2025-05-23T00:00:00"/>
    <n v="338752"/>
    <d v="2025-05-26T00:00:00"/>
    <m/>
    <n v="295.01"/>
    <d v="2025-06-25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375"/>
    <s v="46.523.015/0001-35"/>
    <s v="NF SERVICOS DO"/>
    <n v="332401"/>
    <d v="2025-05-26T00:00:00"/>
    <n v="339120"/>
    <d v="2025-05-27T00:00:00"/>
    <m/>
    <n v="4793.88"/>
    <d v="2025-06-26T00:00:00"/>
    <s v="E0231037"/>
    <s v="PD231018"/>
    <s v="Serviços de Publicidade Eletrônica"/>
    <n v="4563.7700000000004"/>
    <m/>
    <x v="0"/>
    <m/>
    <m/>
    <m/>
    <s v="2 - FATURADO"/>
    <n v="0"/>
    <x v="0"/>
    <x v="1"/>
    <m/>
  </r>
  <r>
    <x v="1375"/>
    <s v="46.523.015/0001-35"/>
    <s v="NF SERVICOS DO"/>
    <n v="332402"/>
    <d v="2025-05-26T00:00:00"/>
    <n v="339121"/>
    <d v="2025-05-27T00:00:00"/>
    <m/>
    <n v="516.26"/>
    <d v="2025-06-26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375"/>
    <s v="46.523.015/0001-35"/>
    <s v="NF SERVICOS DO"/>
    <n v="332403"/>
    <d v="2025-05-26T00:00:00"/>
    <n v="339122"/>
    <d v="2025-05-27T00:00:00"/>
    <m/>
    <n v="1475.04"/>
    <d v="2025-06-26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375"/>
    <s v="46.523.015/0001-35"/>
    <s v="NF SERVICOS DO"/>
    <n v="332681"/>
    <d v="2025-05-27T00:00:00"/>
    <n v="339400"/>
    <d v="2025-05-28T00:00:00"/>
    <m/>
    <n v="2360.06"/>
    <d v="2025-06-27T00:00:00"/>
    <s v="E0231037"/>
    <s v="PD231018"/>
    <s v="Serviços de Publicidade Eletrônica"/>
    <n v="2246.7800000000002"/>
    <m/>
    <x v="0"/>
    <m/>
    <m/>
    <m/>
    <s v="2 - FATURADO"/>
    <n v="0"/>
    <x v="0"/>
    <x v="1"/>
    <m/>
  </r>
  <r>
    <x v="1376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219"/>
    <x v="1"/>
    <x v="13"/>
    <m/>
  </r>
  <r>
    <x v="1376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209"/>
    <x v="1"/>
    <x v="13"/>
    <m/>
  </r>
  <r>
    <x v="1376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176"/>
    <x v="2"/>
    <x v="13"/>
    <m/>
  </r>
  <r>
    <x v="1376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163"/>
    <x v="2"/>
    <x v="13"/>
    <m/>
  </r>
  <r>
    <x v="1376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147"/>
    <x v="3"/>
    <x v="2"/>
    <m/>
  </r>
  <r>
    <x v="1376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0"/>
    <m/>
    <s v="2022/02815"/>
    <m/>
    <s v="2 - FATURADO"/>
    <n v="147"/>
    <x v="3"/>
    <x v="13"/>
    <m/>
  </r>
  <r>
    <x v="1376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0"/>
    <m/>
    <s v="2022/02815"/>
    <m/>
    <s v="2 - FATURADO"/>
    <n v="114"/>
    <x v="6"/>
    <x v="13"/>
    <m/>
  </r>
  <r>
    <x v="1376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0"/>
    <m/>
    <s v="2022/02815"/>
    <m/>
    <s v="2 - FATURADO"/>
    <n v="84"/>
    <x v="8"/>
    <x v="13"/>
    <m/>
  </r>
  <r>
    <x v="1376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0"/>
    <m/>
    <s v="2022/02815"/>
    <m/>
    <s v="2 - FATURADO"/>
    <n v="50"/>
    <x v="5"/>
    <x v="13"/>
    <m/>
  </r>
  <r>
    <x v="1376"/>
    <s v="46.523.023/0001-81"/>
    <s v="NF SERVICOS"/>
    <n v="181544"/>
    <d v="2025-03-14T00:00:00"/>
    <n v="1936367"/>
    <d v="2025-03-14T00:00:00"/>
    <d v="2025-02-01T00:00:00"/>
    <n v="52310.65"/>
    <d v="2025-04-13T00:00:00"/>
    <s v="E0240662"/>
    <s v="PD024662"/>
    <s v="PREFEITURA - CADASTRO"/>
    <n v="49799.74"/>
    <d v="2025-02-01T00:00:00"/>
    <x v="0"/>
    <m/>
    <s v="8637/2024"/>
    <s v="359.00006534/2024-66-ITO/APPS"/>
    <s v="2 - FATURADO"/>
    <n v="47"/>
    <x v="5"/>
    <x v="0"/>
    <m/>
  </r>
  <r>
    <x v="1376"/>
    <s v="46.523.023/0001-81"/>
    <s v="ND-POUPATEMPO 4.0"/>
    <n v="5958"/>
    <d v="2025-04-03T00:00:00"/>
    <s v="PPT00722"/>
    <s v="PPT00722"/>
    <d v="2025-04-01T00:00:00"/>
    <n v="19826.84"/>
    <d v="2025-05-03T00:00:00"/>
    <s v="PPT00722"/>
    <s v="PP00722"/>
    <s v="IMPLANTACAO E OPERACAO DO POUPATEMPO CAJAMAR"/>
    <n v="19826.84"/>
    <d v="2025-04-01T00:00:00"/>
    <x v="0"/>
    <m/>
    <s v="2022/02815"/>
    <m/>
    <s v="2 - FATURADO"/>
    <n v="27"/>
    <x v="7"/>
    <x v="13"/>
    <m/>
  </r>
  <r>
    <x v="1376"/>
    <s v="46.523.023/0001-81"/>
    <s v="NF SERVICOS"/>
    <n v="183675"/>
    <d v="2025-04-08T00:00:00"/>
    <n v="1951430"/>
    <d v="2025-04-08T00:00:00"/>
    <d v="2025-03-01T00:00:00"/>
    <n v="64106.75"/>
    <d v="2025-05-08T00:00:00"/>
    <s v="E0240662"/>
    <s v="PD024662"/>
    <s v="PREFEITURA - CADASTRO"/>
    <n v="61029.63"/>
    <d v="2025-03-01T00:00:00"/>
    <x v="0"/>
    <m/>
    <s v="8637/2024"/>
    <s v="359.00006534/2024-66-ITO/APPS"/>
    <s v="2 - FATURADO"/>
    <n v="22"/>
    <x v="7"/>
    <x v="0"/>
    <m/>
  </r>
  <r>
    <x v="1376"/>
    <s v="46.523.023/0001-81"/>
    <s v="NF SERVICOS DO"/>
    <n v="327170"/>
    <d v="2025-04-30T00:00:00"/>
    <n v="333861"/>
    <d v="2025-05-02T00:00:00"/>
    <m/>
    <n v="516.26"/>
    <d v="2025-06-01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376"/>
    <s v="46.523.023/0001-81"/>
    <s v="ND-POUPATEMPO 4.0"/>
    <n v="6087"/>
    <d v="2025-05-06T00:00:00"/>
    <s v="PPT00722"/>
    <s v="PPT00722"/>
    <d v="2025-05-01T00:00:00"/>
    <n v="19826.84"/>
    <d v="2025-06-05T00:00:00"/>
    <s v="PPT00722"/>
    <s v="PP00722"/>
    <s v="IMPLANTACAO E OPERACAO DO POUPATEMPO CAJAMAR"/>
    <n v="19826.84"/>
    <d v="2025-05-01T00:00:00"/>
    <x v="0"/>
    <m/>
    <s v="2022/02815"/>
    <m/>
    <s v="2 - FATURADO"/>
    <n v="0"/>
    <x v="0"/>
    <x v="13"/>
    <m/>
  </r>
  <r>
    <x v="1376"/>
    <s v="46.523.023/0001-81"/>
    <s v="NF SERVICOS DO"/>
    <n v="327191"/>
    <d v="2025-05-07T00:00:00"/>
    <n v="333883"/>
    <d v="2025-05-07T00:00:00"/>
    <m/>
    <n v="709.86"/>
    <d v="2025-06-06T00:00:00"/>
    <s v="E0201142"/>
    <s v="PD201142"/>
    <s v="Serviços de Publicidade Eletrônica"/>
    <n v="675.79"/>
    <m/>
    <x v="0"/>
    <m/>
    <m/>
    <m/>
    <s v="2 - FATURADO"/>
    <n v="0"/>
    <x v="0"/>
    <x v="1"/>
    <m/>
  </r>
  <r>
    <x v="1376"/>
    <s v="46.523.023/0001-81"/>
    <s v="NF SERVICOS DO"/>
    <n v="328374"/>
    <d v="2025-05-08T00:00:00"/>
    <n v="335067"/>
    <d v="2025-05-09T00:00:00"/>
    <m/>
    <n v="322.66000000000003"/>
    <d v="2025-06-08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76"/>
    <s v="46.523.023/0001-81"/>
    <s v="NF SERVICOS DO"/>
    <n v="328375"/>
    <d v="2025-05-08T00:00:00"/>
    <n v="335068"/>
    <d v="2025-05-09T00:00:00"/>
    <m/>
    <n v="322.66000000000003"/>
    <d v="2025-06-08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76"/>
    <s v="46.523.023/0001-81"/>
    <s v="NF SERVICOS DO"/>
    <n v="328603"/>
    <d v="2025-05-09T00:00:00"/>
    <n v="335298"/>
    <d v="2025-05-12T00:00:00"/>
    <m/>
    <n v="322.66000000000003"/>
    <d v="2025-06-11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376"/>
    <s v="46.523.023/0001-81"/>
    <s v="NF SERVICOS DO"/>
    <n v="328604"/>
    <d v="2025-05-09T00:00:00"/>
    <n v="335299"/>
    <d v="2025-05-12T00:00:00"/>
    <m/>
    <n v="387.2"/>
    <d v="2025-06-11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"/>
    <n v="185774"/>
    <d v="2025-05-13T00:00:00"/>
    <n v="1966408"/>
    <d v="2025-05-13T00:00:00"/>
    <d v="2025-04-01T00:00:00"/>
    <n v="39630.239999999998"/>
    <d v="2025-06-12T00:00:00"/>
    <s v="E0240662"/>
    <s v="PD024662"/>
    <s v="PREFEITURA - CADASTRO"/>
    <n v="37727.99"/>
    <d v="2025-04-01T00:00:00"/>
    <x v="0"/>
    <m/>
    <s v="8637/2024"/>
    <s v="359.00006534/2024-66-ITO/APPS"/>
    <s v="2 - FATURADO"/>
    <n v="0"/>
    <x v="0"/>
    <x v="0"/>
    <m/>
  </r>
  <r>
    <x v="1376"/>
    <s v="46.523.023/0001-81"/>
    <s v="NF SERVICOS DO"/>
    <n v="329617"/>
    <d v="2025-05-14T00:00:00"/>
    <n v="336319"/>
    <d v="2025-05-15T00:00:00"/>
    <m/>
    <n v="387.2"/>
    <d v="2025-06-14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0072"/>
    <d v="2025-05-15T00:00:00"/>
    <n v="336775"/>
    <d v="2025-05-16T00:00:00"/>
    <m/>
    <n v="387.2"/>
    <d v="2025-06-15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0073"/>
    <d v="2025-05-15T00:00:00"/>
    <n v="336776"/>
    <d v="2025-05-16T00:00:00"/>
    <m/>
    <n v="387.2"/>
    <d v="2025-06-15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0747"/>
    <d v="2025-05-19T00:00:00"/>
    <n v="337455"/>
    <d v="2025-05-20T00:00:00"/>
    <m/>
    <n v="516.26"/>
    <d v="2025-06-19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376"/>
    <s v="46.523.023/0001-81"/>
    <s v="NF SERVICOS DO"/>
    <n v="331001"/>
    <d v="2025-05-20T00:00:00"/>
    <n v="337710"/>
    <d v="2025-05-21T00:00:00"/>
    <m/>
    <n v="516.26"/>
    <d v="2025-06-20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376"/>
    <s v="46.523.023/0001-81"/>
    <s v="NF SERVICOS DO"/>
    <n v="331002"/>
    <d v="2025-05-20T00:00:00"/>
    <n v="337711"/>
    <d v="2025-05-21T00:00:00"/>
    <m/>
    <n v="387.2"/>
    <d v="2025-06-20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1509"/>
    <d v="2025-05-22T00:00:00"/>
    <n v="338222"/>
    <d v="2025-05-23T00:00:00"/>
    <m/>
    <n v="387.2"/>
    <d v="2025-06-22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1512"/>
    <d v="2025-05-22T00:00:00"/>
    <n v="338225"/>
    <d v="2025-05-23T00:00:00"/>
    <m/>
    <n v="516.26"/>
    <d v="2025-06-22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376"/>
    <s v="46.523.023/0001-81"/>
    <s v="NF SERVICOS DO"/>
    <n v="332633"/>
    <d v="2025-05-27T00:00:00"/>
    <n v="339352"/>
    <d v="2025-05-28T00:00:00"/>
    <m/>
    <n v="387.2"/>
    <d v="2025-06-27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6"/>
    <s v="46.523.023/0001-81"/>
    <s v="NF SERVICOS DO"/>
    <n v="332634"/>
    <d v="2025-05-27T00:00:00"/>
    <n v="339353"/>
    <d v="2025-05-28T00:00:00"/>
    <m/>
    <n v="387.2"/>
    <d v="2025-06-27T00:00:00"/>
    <s v="E0201142"/>
    <s v="PD201142"/>
    <s v="Serviços de Publicidade Eletrônica"/>
    <n v="368.61"/>
    <m/>
    <x v="0"/>
    <m/>
    <m/>
    <m/>
    <s v="2 - FATURADO"/>
    <n v="0"/>
    <x v="0"/>
    <x v="1"/>
    <m/>
  </r>
  <r>
    <x v="1377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168"/>
    <x v="2"/>
    <x v="2"/>
    <m/>
  </r>
  <r>
    <x v="1377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168"/>
    <x v="2"/>
    <x v="2"/>
    <m/>
  </r>
  <r>
    <x v="1377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168"/>
    <x v="2"/>
    <x v="2"/>
    <m/>
  </r>
  <r>
    <x v="1377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168"/>
    <x v="2"/>
    <x v="2"/>
    <m/>
  </r>
  <r>
    <x v="1377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168"/>
    <x v="2"/>
    <x v="2"/>
    <m/>
  </r>
  <r>
    <x v="1377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168"/>
    <x v="2"/>
    <x v="2"/>
    <m/>
  </r>
  <r>
    <x v="1377"/>
    <s v="46.523.031/0001-28"/>
    <s v="NF SERVICOS DO"/>
    <n v="328842"/>
    <d v="2025-05-12T00:00:00"/>
    <n v="335543"/>
    <d v="2025-05-14T00:00:00"/>
    <m/>
    <n v="516.26"/>
    <d v="2025-06-13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77"/>
    <s v="46.523.031/0001-28"/>
    <s v="NF SERVICOS DO"/>
    <n v="329010"/>
    <d v="2025-05-12T00:00:00"/>
    <n v="335711"/>
    <d v="2025-05-14T00:00:00"/>
    <m/>
    <n v="147.5"/>
    <d v="2025-06-13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377"/>
    <s v="46.523.031/0001-28"/>
    <s v="NF SERVICOS"/>
    <n v="185859"/>
    <d v="2025-05-13T00:00:00"/>
    <n v="1966493"/>
    <d v="2025-05-13T00:00:00"/>
    <d v="2025-04-01T00:00:00"/>
    <n v="29482.1"/>
    <d v="2025-06-12T00:00:00"/>
    <s v="E0220506"/>
    <s v="PD022506"/>
    <s v="PREFEITURA - CADASTRO"/>
    <n v="28066.959999999999"/>
    <d v="2025-04-01T00:00:00"/>
    <x v="0"/>
    <m/>
    <s v="SUPRI 498/2021 PROC.728/2019"/>
    <s v="359.00011258/2024-58 APPS\ITO"/>
    <s v="2 - FATURADO"/>
    <n v="0"/>
    <x v="0"/>
    <x v="0"/>
    <m/>
  </r>
  <r>
    <x v="1377"/>
    <s v="46.523.031/0001-28"/>
    <s v="NF SERVICOS DO"/>
    <n v="329175"/>
    <d v="2025-05-13T00:00:00"/>
    <n v="335876"/>
    <d v="2025-05-14T00:00:00"/>
    <m/>
    <n v="516.26"/>
    <d v="2025-06-13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77"/>
    <s v="46.523.031/0001-28"/>
    <s v="NF SERVICOS DO"/>
    <n v="329231"/>
    <d v="2025-05-13T00:00:00"/>
    <n v="335932"/>
    <d v="2025-05-14T00:00:00"/>
    <m/>
    <n v="221.26"/>
    <d v="2025-06-1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29260"/>
    <d v="2025-05-13T00:00:00"/>
    <n v="335961"/>
    <d v="2025-05-14T00:00:00"/>
    <m/>
    <n v="221.26"/>
    <d v="2025-06-1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29319"/>
    <d v="2025-05-13T00:00:00"/>
    <n v="336020"/>
    <d v="2025-05-14T00:00:00"/>
    <m/>
    <n v="295.01"/>
    <d v="2025-06-13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29448"/>
    <d v="2025-05-14T00:00:00"/>
    <n v="336150"/>
    <d v="2025-05-15T00:00:00"/>
    <m/>
    <n v="221.26"/>
    <d v="2025-06-1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29451"/>
    <d v="2025-05-14T00:00:00"/>
    <n v="336153"/>
    <d v="2025-05-15T00:00:00"/>
    <m/>
    <n v="221.26"/>
    <d v="2025-06-1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29454"/>
    <d v="2025-05-14T00:00:00"/>
    <n v="336156"/>
    <d v="2025-05-15T00:00:00"/>
    <m/>
    <n v="295.01"/>
    <d v="2025-06-14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29859"/>
    <d v="2025-05-15T00:00:00"/>
    <n v="336562"/>
    <d v="2025-05-16T00:00:00"/>
    <m/>
    <n v="221.26"/>
    <d v="2025-06-15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29864"/>
    <d v="2025-05-15T00:00:00"/>
    <n v="336567"/>
    <d v="2025-05-16T00:00:00"/>
    <m/>
    <n v="295.01"/>
    <d v="2025-06-1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30099"/>
    <d v="2025-05-16T00:00:00"/>
    <n v="336807"/>
    <d v="2025-05-19T00:00:00"/>
    <m/>
    <n v="442.51"/>
    <d v="2025-06-18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0197"/>
    <d v="2025-05-16T00:00:00"/>
    <n v="336905"/>
    <d v="2025-05-19T00:00:00"/>
    <m/>
    <n v="221.26"/>
    <d v="2025-06-18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30292"/>
    <d v="2025-05-16T00:00:00"/>
    <n v="337000"/>
    <d v="2025-05-19T00:00:00"/>
    <m/>
    <n v="516.26"/>
    <d v="2025-06-18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77"/>
    <s v="46.523.031/0001-28"/>
    <s v="NF SERVICOS DO"/>
    <n v="330431"/>
    <d v="2025-05-19T00:00:00"/>
    <n v="337139"/>
    <d v="2025-05-20T00:00:00"/>
    <m/>
    <n v="221.26"/>
    <d v="2025-06-1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30447"/>
    <d v="2025-05-19T00:00:00"/>
    <n v="337155"/>
    <d v="2025-05-20T00:00:00"/>
    <m/>
    <n v="295.01"/>
    <d v="2025-06-1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31265"/>
    <d v="2025-05-21T00:00:00"/>
    <n v="337974"/>
    <d v="2025-05-22T00:00:00"/>
    <m/>
    <n v="295.01"/>
    <d v="2025-06-21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31527"/>
    <d v="2025-05-22T00:00:00"/>
    <n v="338240"/>
    <d v="2025-05-23T00:00:00"/>
    <m/>
    <n v="811.27"/>
    <d v="2025-06-22T00:00:00"/>
    <s v="E0220729"/>
    <s v="PD022729"/>
    <s v="Serviços de Publicidade Eletrônica"/>
    <n v="772.33"/>
    <m/>
    <x v="0"/>
    <m/>
    <m/>
    <m/>
    <s v="2 - FATURADO"/>
    <n v="0"/>
    <x v="0"/>
    <x v="1"/>
    <m/>
  </r>
  <r>
    <x v="1377"/>
    <s v="46.523.031/0001-28"/>
    <s v="NF SERVICOS DO"/>
    <n v="331784"/>
    <d v="2025-05-23T00:00:00"/>
    <n v="338500"/>
    <d v="2025-05-26T00:00:00"/>
    <m/>
    <n v="442.51"/>
    <d v="2025-06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1786"/>
    <d v="2025-05-23T00:00:00"/>
    <n v="338502"/>
    <d v="2025-05-26T00:00:00"/>
    <m/>
    <n v="442.51"/>
    <d v="2025-06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1787"/>
    <d v="2025-05-23T00:00:00"/>
    <n v="338503"/>
    <d v="2025-05-26T00:00:00"/>
    <m/>
    <n v="516.26"/>
    <d v="2025-06-25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377"/>
    <s v="46.523.031/0001-28"/>
    <s v="NF SERVICOS DO"/>
    <n v="331789"/>
    <d v="2025-05-23T00:00:00"/>
    <n v="338505"/>
    <d v="2025-05-26T00:00:00"/>
    <m/>
    <n v="442.51"/>
    <d v="2025-06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1791"/>
    <d v="2025-05-23T00:00:00"/>
    <n v="338507"/>
    <d v="2025-05-26T00:00:00"/>
    <m/>
    <n v="442.51"/>
    <d v="2025-06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1792"/>
    <d v="2025-05-23T00:00:00"/>
    <n v="338508"/>
    <d v="2025-05-26T00:00:00"/>
    <m/>
    <n v="368.76"/>
    <d v="2025-06-25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377"/>
    <s v="46.523.031/0001-28"/>
    <s v="NF SERVICOS DO"/>
    <n v="331886"/>
    <d v="2025-05-23T00:00:00"/>
    <n v="338602"/>
    <d v="2025-05-26T00:00:00"/>
    <m/>
    <n v="147.5"/>
    <d v="2025-06-25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377"/>
    <s v="46.523.031/0001-28"/>
    <s v="NF SERVICOS DO"/>
    <n v="331887"/>
    <d v="2025-05-23T00:00:00"/>
    <n v="338603"/>
    <d v="2025-05-26T00:00:00"/>
    <m/>
    <n v="221.26"/>
    <d v="2025-06-25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31888"/>
    <d v="2025-05-23T00:00:00"/>
    <n v="338604"/>
    <d v="2025-05-26T00:00:00"/>
    <m/>
    <n v="221.26"/>
    <d v="2025-06-25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377"/>
    <s v="46.523.031/0001-28"/>
    <s v="NF SERVICOS DO"/>
    <n v="331890"/>
    <d v="2025-05-23T00:00:00"/>
    <n v="338606"/>
    <d v="2025-05-26T00:00:00"/>
    <m/>
    <n v="295.01"/>
    <d v="2025-06-2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377"/>
    <s v="46.523.031/0001-28"/>
    <s v="NF SERVICOS DO"/>
    <n v="331891"/>
    <d v="2025-05-23T00:00:00"/>
    <n v="338607"/>
    <d v="2025-05-26T00:00:00"/>
    <m/>
    <n v="442.51"/>
    <d v="2025-06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2537"/>
    <d v="2025-05-27T00:00:00"/>
    <n v="339256"/>
    <d v="2025-05-28T00:00:00"/>
    <m/>
    <n v="442.51"/>
    <d v="2025-06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377"/>
    <s v="46.523.031/0001-28"/>
    <s v="NF SERVICOS DO"/>
    <n v="332538"/>
    <d v="2025-05-27T00:00:00"/>
    <n v="339257"/>
    <d v="2025-05-28T00:00:00"/>
    <m/>
    <n v="368.76"/>
    <d v="2025-06-2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378"/>
    <s v="46.523.049/0001-20"/>
    <s v="NF SERVICOS DO"/>
    <n v="331050"/>
    <d v="2025-05-20T00:00:00"/>
    <n v="337759"/>
    <d v="2025-05-21T00:00:00"/>
    <m/>
    <n v="147.5"/>
    <d v="2025-06-20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378"/>
    <s v="46.523.049/0001-20"/>
    <s v="NF SERVICOS DO"/>
    <n v="331051"/>
    <d v="2025-05-20T00:00:00"/>
    <n v="337760"/>
    <d v="2025-05-21T00:00:00"/>
    <m/>
    <n v="221.26"/>
    <d v="2025-06-20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378"/>
    <s v="46.523.049/0001-20"/>
    <s v="NF SERVICOS DO"/>
    <n v="331052"/>
    <d v="2025-05-20T00:00:00"/>
    <n v="337761"/>
    <d v="2025-05-21T00:00:00"/>
    <m/>
    <n v="663.77"/>
    <d v="2025-06-20T00:00:00"/>
    <s v="E0230866"/>
    <s v="PD023866"/>
    <s v="Serviços de Publicidade Eletrônica"/>
    <n v="631.91"/>
    <m/>
    <x v="0"/>
    <m/>
    <m/>
    <m/>
    <s v="2 - FATURADO"/>
    <n v="0"/>
    <x v="0"/>
    <x v="1"/>
    <m/>
  </r>
  <r>
    <x v="1378"/>
    <s v="46.523.049/0001-20"/>
    <s v="NF SERVICOS DO"/>
    <n v="331248"/>
    <d v="2025-05-21T00:00:00"/>
    <n v="337957"/>
    <d v="2025-05-22T00:00:00"/>
    <m/>
    <n v="295.01"/>
    <d v="2025-06-21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378"/>
    <s v="46.523.049/0001-20"/>
    <s v="NF SERVICOS DO"/>
    <n v="331650"/>
    <d v="2025-05-22T00:00:00"/>
    <n v="338363"/>
    <d v="2025-05-23T00:00:00"/>
    <m/>
    <n v="442.51"/>
    <d v="2025-06-22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378"/>
    <s v="46.523.049/0001-20"/>
    <s v="NF SERVICOS DO"/>
    <n v="332014"/>
    <d v="2025-05-23T00:00:00"/>
    <n v="338730"/>
    <d v="2025-05-26T00:00:00"/>
    <m/>
    <n v="295.01"/>
    <d v="2025-06-25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378"/>
    <s v="46.523.049/0001-20"/>
    <s v="NF SERVICOS DO"/>
    <n v="332188"/>
    <d v="2025-05-26T00:00:00"/>
    <n v="338907"/>
    <d v="2025-05-27T00:00:00"/>
    <m/>
    <n v="295.01"/>
    <d v="2025-06-26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378"/>
    <s v="46.523.049/0001-20"/>
    <s v="NF SERVICOS DO"/>
    <n v="332484"/>
    <d v="2025-05-27T00:00:00"/>
    <n v="339203"/>
    <d v="2025-05-28T00:00:00"/>
    <m/>
    <n v="516.26"/>
    <d v="2025-06-27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378"/>
    <s v="46.523.049/0001-20"/>
    <s v="NF SERVICOS DO"/>
    <n v="332485"/>
    <d v="2025-05-27T00:00:00"/>
    <n v="339204"/>
    <d v="2025-05-28T00:00:00"/>
    <m/>
    <n v="221.26"/>
    <d v="2025-06-2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379"/>
    <s v="46.523.056/0001-21"/>
    <s v="NF SERVICOS DO"/>
    <n v="328251"/>
    <d v="2025-05-08T00:00:00"/>
    <n v="334944"/>
    <d v="2025-05-09T00:00:00"/>
    <m/>
    <n v="368.76"/>
    <d v="2025-06-08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379"/>
    <s v="46.523.056/0001-21"/>
    <s v="NF SERVICOS DO"/>
    <n v="328865"/>
    <d v="2025-05-12T00:00:00"/>
    <n v="335566"/>
    <d v="2025-05-14T00:00:00"/>
    <m/>
    <n v="221.26"/>
    <d v="2025-06-13T00:00:00"/>
    <s v="E0201941"/>
    <s v="PD201941"/>
    <s v="Serviços de Publicidade Eletrônica"/>
    <n v="210.64"/>
    <m/>
    <x v="0"/>
    <m/>
    <m/>
    <m/>
    <s v="2 - FATURADO"/>
    <n v="0"/>
    <x v="0"/>
    <x v="1"/>
    <m/>
  </r>
  <r>
    <x v="1379"/>
    <s v="46.523.056/0001-21"/>
    <s v="NF SERVICOS DO"/>
    <n v="328936"/>
    <d v="2025-05-12T00:00:00"/>
    <n v="335637"/>
    <d v="2025-05-14T00:00:00"/>
    <m/>
    <n v="590.02"/>
    <d v="2025-06-13T00:00:00"/>
    <s v="E0201941"/>
    <s v="PD201941"/>
    <s v="Serviços de Publicidade Eletrônica"/>
    <n v="561.70000000000005"/>
    <m/>
    <x v="0"/>
    <m/>
    <m/>
    <m/>
    <s v="2 - FATURADO"/>
    <n v="0"/>
    <x v="0"/>
    <x v="1"/>
    <m/>
  </r>
  <r>
    <x v="1379"/>
    <s v="46.523.056/0001-21"/>
    <s v="NF SERVICOS DO"/>
    <n v="329223"/>
    <d v="2025-05-13T00:00:00"/>
    <n v="335924"/>
    <d v="2025-05-14T00:00:00"/>
    <m/>
    <n v="442.51"/>
    <d v="2025-06-13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379"/>
    <s v="46.523.056/0001-21"/>
    <s v="NF SERVICOS"/>
    <n v="185967"/>
    <d v="2025-05-14T00:00:00"/>
    <n v="1966601"/>
    <d v="2025-05-14T00:00:00"/>
    <d v="2025-04-01T00:00:00"/>
    <n v="138503.1"/>
    <d v="2025-06-13T00:00:00"/>
    <s v="E0240606"/>
    <s v="PD024606"/>
    <s v="PREFEITURA -CADASTRO"/>
    <n v="131854.95000000001"/>
    <d v="2025-04-01T00:00:00"/>
    <x v="0"/>
    <s v="139/2024"/>
    <m/>
    <s v="359.00003630/2024-52-APPS/ITO"/>
    <s v="2 - FATURADO"/>
    <n v="0"/>
    <x v="0"/>
    <x v="0"/>
    <m/>
  </r>
  <r>
    <x v="1379"/>
    <s v="46.523.056/0001-21"/>
    <s v="NF SERVICOS DO"/>
    <n v="330095"/>
    <d v="2025-05-16T00:00:00"/>
    <n v="336803"/>
    <d v="2025-05-19T00:00:00"/>
    <m/>
    <n v="295.01"/>
    <d v="2025-06-18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379"/>
    <s v="46.523.056/0001-21"/>
    <s v="NF SERVICOS DO"/>
    <n v="330596"/>
    <d v="2025-05-19T00:00:00"/>
    <n v="337304"/>
    <d v="2025-05-20T00:00:00"/>
    <m/>
    <n v="737.52"/>
    <d v="2025-06-19T00:00:00"/>
    <s v="E0201941"/>
    <s v="PD201941"/>
    <s v="Serviços de Publicidade Eletrônica"/>
    <n v="702.12"/>
    <m/>
    <x v="0"/>
    <m/>
    <m/>
    <m/>
    <s v="2 - FATURADO"/>
    <n v="0"/>
    <x v="0"/>
    <x v="1"/>
    <m/>
  </r>
  <r>
    <x v="1379"/>
    <s v="46.523.056/0001-21"/>
    <s v="NF SERVICOS DO"/>
    <n v="331480"/>
    <d v="2025-05-22T00:00:00"/>
    <n v="338193"/>
    <d v="2025-05-23T00:00:00"/>
    <m/>
    <n v="442.51"/>
    <d v="2025-06-22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379"/>
    <s v="46.523.056/0001-21"/>
    <s v="NF SERVICOS DO"/>
    <n v="331913"/>
    <d v="2025-05-23T00:00:00"/>
    <n v="338629"/>
    <d v="2025-05-26T00:00:00"/>
    <m/>
    <n v="442.51"/>
    <d v="2025-06-25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379"/>
    <s v="46.523.056/0001-21"/>
    <s v="NF SERVICOS DO"/>
    <n v="332433"/>
    <d v="2025-05-26T00:00:00"/>
    <n v="339152"/>
    <d v="2025-05-27T00:00:00"/>
    <m/>
    <n v="442.51"/>
    <d v="2025-06-26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379"/>
    <s v="46.523.056/0001-21"/>
    <s v="NF SERVICOS DO"/>
    <n v="332708"/>
    <d v="2025-05-27T00:00:00"/>
    <n v="339427"/>
    <d v="2025-05-28T00:00:00"/>
    <m/>
    <n v="368.76"/>
    <d v="2025-06-27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380"/>
    <s v="46.523.064/0001-78"/>
    <s v="NF SERVICOS DO"/>
    <n v="314618"/>
    <d v="2025-03-05T00:00:00"/>
    <n v="321251"/>
    <d v="2025-03-13T00:00:00"/>
    <m/>
    <n v="451.73"/>
    <d v="2025-04-12T00:00:00"/>
    <s v="E0231045"/>
    <s v="PD231026"/>
    <s v="Serviços de Publicidade Eletrônica"/>
    <n v="430.05"/>
    <m/>
    <x v="0"/>
    <m/>
    <m/>
    <m/>
    <s v="2 - FATURADO"/>
    <n v="48"/>
    <x v="5"/>
    <x v="1"/>
    <m/>
  </r>
  <r>
    <x v="1380"/>
    <s v="46.523.064/0001-78"/>
    <s v="NF SERVICOS DO"/>
    <n v="314619"/>
    <d v="2025-03-05T00:00:00"/>
    <n v="321252"/>
    <d v="2025-03-13T00:00:00"/>
    <m/>
    <n v="258.13"/>
    <d v="2025-04-12T00:00:00"/>
    <s v="E0231045"/>
    <s v="PD231026"/>
    <s v="Serviços de Publicidade Eletrônica"/>
    <n v="245.74"/>
    <m/>
    <x v="0"/>
    <m/>
    <m/>
    <m/>
    <s v="2 - FATURADO"/>
    <n v="48"/>
    <x v="5"/>
    <x v="1"/>
    <m/>
  </r>
  <r>
    <x v="1380"/>
    <s v="46.523.064/0001-78"/>
    <s v="NF SERVICOS DO"/>
    <n v="327345"/>
    <d v="2025-05-07T00:00:00"/>
    <n v="334037"/>
    <d v="2025-05-07T00:00:00"/>
    <m/>
    <n v="2323.19"/>
    <d v="2025-06-06T00:00:00"/>
    <s v="E0231045"/>
    <s v="PD231026"/>
    <s v="Serviços de Publicidade Eletrônica"/>
    <n v="2211.6799999999998"/>
    <m/>
    <x v="0"/>
    <m/>
    <m/>
    <m/>
    <s v="2 - FATURADO"/>
    <n v="0"/>
    <x v="0"/>
    <x v="1"/>
    <m/>
  </r>
  <r>
    <x v="1380"/>
    <s v="46.523.064/0001-78"/>
    <s v="NF SERVICOS DO"/>
    <n v="327361"/>
    <d v="2025-05-07T00:00:00"/>
    <n v="334053"/>
    <d v="2025-05-07T00:00:00"/>
    <m/>
    <n v="322.66000000000003"/>
    <d v="2025-06-06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80"/>
    <s v="46.523.064/0001-78"/>
    <s v="NF SERVICOS DO"/>
    <n v="327412"/>
    <d v="2025-05-07T00:00:00"/>
    <n v="334104"/>
    <d v="2025-05-07T00:00:00"/>
    <m/>
    <n v="322.66000000000003"/>
    <d v="2025-06-06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80"/>
    <s v="46.523.064/0001-78"/>
    <s v="NF SERVICOS DO"/>
    <n v="327996"/>
    <d v="2025-05-07T00:00:00"/>
    <n v="334689"/>
    <d v="2025-05-08T00:00:00"/>
    <m/>
    <n v="322.66000000000003"/>
    <d v="2025-06-07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80"/>
    <s v="46.523.064/0001-78"/>
    <s v="NF SERVICOS DO"/>
    <n v="328016"/>
    <d v="2025-05-07T00:00:00"/>
    <n v="334709"/>
    <d v="2025-05-08T00:00:00"/>
    <m/>
    <n v="193.6"/>
    <d v="2025-06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80"/>
    <s v="46.523.064/0001-78"/>
    <s v="NF SERVICOS DO"/>
    <n v="328222"/>
    <d v="2025-05-08T00:00:00"/>
    <n v="334915"/>
    <d v="2025-05-09T00:00:00"/>
    <m/>
    <n v="838.93"/>
    <d v="2025-06-08T00:00:00"/>
    <s v="E0231045"/>
    <s v="PD231026"/>
    <s v="Serviços de Publicidade Eletrônica"/>
    <n v="798.66"/>
    <m/>
    <x v="0"/>
    <m/>
    <m/>
    <m/>
    <s v="2 - FATURADO"/>
    <n v="0"/>
    <x v="0"/>
    <x v="1"/>
    <m/>
  </r>
  <r>
    <x v="1380"/>
    <s v="46.523.064/0001-78"/>
    <s v="NF SERVICOS DO"/>
    <n v="328223"/>
    <d v="2025-05-08T00:00:00"/>
    <n v="334916"/>
    <d v="2025-05-09T00:00:00"/>
    <m/>
    <n v="709.86"/>
    <d v="2025-06-08T00:00:00"/>
    <s v="E0231045"/>
    <s v="PD231026"/>
    <s v="Serviços de Publicidade Eletrônica"/>
    <n v="675.79"/>
    <m/>
    <x v="0"/>
    <m/>
    <m/>
    <m/>
    <s v="2 - FATURADO"/>
    <n v="0"/>
    <x v="0"/>
    <x v="1"/>
    <m/>
  </r>
  <r>
    <x v="1380"/>
    <s v="46.523.064/0001-78"/>
    <s v="NF SERVICOS DO"/>
    <n v="328664"/>
    <d v="2025-05-09T00:00:00"/>
    <n v="335359"/>
    <d v="2025-05-12T00:00:00"/>
    <m/>
    <n v="709.86"/>
    <d v="2025-06-11T00:00:00"/>
    <s v="E0231045"/>
    <s v="PD231026"/>
    <s v="Serviços de Publicidade Eletrônica"/>
    <n v="675.79"/>
    <m/>
    <x v="0"/>
    <m/>
    <m/>
    <m/>
    <s v="2 - FATURADO"/>
    <n v="0"/>
    <x v="0"/>
    <x v="1"/>
    <m/>
  </r>
  <r>
    <x v="1380"/>
    <s v="46.523.064/0001-78"/>
    <s v="NF SERVICOS DO"/>
    <n v="328665"/>
    <d v="2025-05-09T00:00:00"/>
    <n v="335360"/>
    <d v="2025-05-12T00:00:00"/>
    <m/>
    <n v="258.13"/>
    <d v="2025-06-11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28666"/>
    <d v="2025-05-09T00:00:00"/>
    <n v="335361"/>
    <d v="2025-05-12T00:00:00"/>
    <m/>
    <n v="258.13"/>
    <d v="2025-06-11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28811"/>
    <d v="2025-05-12T00:00:00"/>
    <n v="335512"/>
    <d v="2025-05-14T00:00:00"/>
    <m/>
    <n v="258.13"/>
    <d v="2025-06-13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"/>
    <n v="185767"/>
    <d v="2025-05-13T00:00:00"/>
    <n v="1966401"/>
    <d v="2025-05-13T00:00:00"/>
    <d v="2025-04-01T00:00:00"/>
    <n v="10740"/>
    <d v="2025-06-12T00:00:00"/>
    <s v="E0240651"/>
    <s v="PD024651"/>
    <s v="PREFEITURA - CADASTRO"/>
    <n v="10224.48"/>
    <d v="2025-04-01T00:00:00"/>
    <x v="0"/>
    <s v="2504/2024"/>
    <s v="3697/2024"/>
    <s v="359.00008645/2024-15 APPS/ITO"/>
    <s v="2 - FATURADO"/>
    <n v="0"/>
    <x v="0"/>
    <x v="0"/>
    <m/>
  </r>
  <r>
    <x v="1380"/>
    <s v="46.523.064/0001-78"/>
    <s v="NF SERVICOS DO"/>
    <n v="329198"/>
    <d v="2025-05-13T00:00:00"/>
    <n v="335899"/>
    <d v="2025-05-14T00:00:00"/>
    <m/>
    <n v="709.86"/>
    <d v="2025-06-13T00:00:00"/>
    <s v="E0231045"/>
    <s v="PD231026"/>
    <s v="Serviços de Publicidade Eletrônica"/>
    <n v="675.79"/>
    <m/>
    <x v="0"/>
    <m/>
    <m/>
    <m/>
    <s v="2 - FATURADO"/>
    <n v="0"/>
    <x v="0"/>
    <x v="1"/>
    <m/>
  </r>
  <r>
    <x v="1380"/>
    <s v="46.523.064/0001-78"/>
    <s v="NF SERVICOS DO"/>
    <n v="329307"/>
    <d v="2025-05-13T00:00:00"/>
    <n v="336008"/>
    <d v="2025-05-14T00:00:00"/>
    <m/>
    <n v="774.4"/>
    <d v="2025-06-13T00:00:00"/>
    <s v="E0231045"/>
    <s v="PD231026"/>
    <s v="Serviços de Publicidade Eletrônica"/>
    <n v="737.23"/>
    <m/>
    <x v="0"/>
    <m/>
    <m/>
    <m/>
    <s v="2 - FATURADO"/>
    <n v="0"/>
    <x v="0"/>
    <x v="1"/>
    <m/>
  </r>
  <r>
    <x v="1380"/>
    <s v="46.523.064/0001-78"/>
    <s v="NF SERVICOS DO"/>
    <n v="329365"/>
    <d v="2025-05-13T00:00:00"/>
    <n v="336066"/>
    <d v="2025-05-14T00:00:00"/>
    <m/>
    <n v="967.99"/>
    <d v="2025-06-13T00:00:00"/>
    <s v="E0231045"/>
    <s v="PD231026"/>
    <s v="Serviços de Publicidade Eletrônica"/>
    <n v="921.53"/>
    <m/>
    <x v="0"/>
    <m/>
    <m/>
    <m/>
    <s v="2 - FATURADO"/>
    <n v="0"/>
    <x v="0"/>
    <x v="1"/>
    <m/>
  </r>
  <r>
    <x v="1380"/>
    <s v="46.523.064/0001-78"/>
    <s v="NF SERVICOS DO"/>
    <n v="329366"/>
    <d v="2025-05-13T00:00:00"/>
    <n v="336067"/>
    <d v="2025-05-14T00:00:00"/>
    <m/>
    <n v="258.13"/>
    <d v="2025-06-13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30156"/>
    <d v="2025-05-16T00:00:00"/>
    <n v="336864"/>
    <d v="2025-05-19T00:00:00"/>
    <m/>
    <n v="258.13"/>
    <d v="2025-06-18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30373"/>
    <d v="2025-05-16T00:00:00"/>
    <n v="337081"/>
    <d v="2025-05-19T00:00:00"/>
    <m/>
    <n v="322.66000000000003"/>
    <d v="2025-06-18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80"/>
    <s v="46.523.064/0001-78"/>
    <s v="NF SERVICOS DO"/>
    <n v="330374"/>
    <d v="2025-05-16T00:00:00"/>
    <n v="337082"/>
    <d v="2025-05-19T00:00:00"/>
    <m/>
    <n v="193.6"/>
    <d v="2025-06-1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80"/>
    <s v="46.523.064/0001-78"/>
    <s v="NF SERVICOS DO"/>
    <n v="330574"/>
    <d v="2025-05-19T00:00:00"/>
    <n v="337282"/>
    <d v="2025-05-20T00:00:00"/>
    <m/>
    <n v="193.6"/>
    <d v="2025-06-19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80"/>
    <s v="46.523.064/0001-78"/>
    <s v="NF SERVICOS DO"/>
    <n v="330575"/>
    <d v="2025-05-19T00:00:00"/>
    <n v="337283"/>
    <d v="2025-05-20T00:00:00"/>
    <m/>
    <n v="1613.32"/>
    <d v="2025-06-19T00:00:00"/>
    <s v="E0231045"/>
    <s v="PD231026"/>
    <s v="Serviços de Publicidade Eletrônica"/>
    <n v="1535.88"/>
    <m/>
    <x v="0"/>
    <m/>
    <m/>
    <m/>
    <s v="2 - FATURADO"/>
    <n v="0"/>
    <x v="0"/>
    <x v="1"/>
    <m/>
  </r>
  <r>
    <x v="1380"/>
    <s v="46.523.064/0001-78"/>
    <s v="NF SERVICOS DO"/>
    <n v="330576"/>
    <d v="2025-05-19T00:00:00"/>
    <n v="337284"/>
    <d v="2025-05-20T00:00:00"/>
    <m/>
    <n v="838.93"/>
    <d v="2025-06-19T00:00:00"/>
    <s v="E0231045"/>
    <s v="PD231026"/>
    <s v="Serviços de Publicidade Eletrônica"/>
    <n v="798.66"/>
    <m/>
    <x v="0"/>
    <m/>
    <m/>
    <m/>
    <s v="2 - FATURADO"/>
    <n v="0"/>
    <x v="0"/>
    <x v="1"/>
    <m/>
  </r>
  <r>
    <x v="1380"/>
    <s v="46.523.064/0001-78"/>
    <s v="NF SERVICOS DO"/>
    <n v="331054"/>
    <d v="2025-05-20T00:00:00"/>
    <n v="337763"/>
    <d v="2025-05-21T00:00:00"/>
    <m/>
    <n v="387.2"/>
    <d v="2025-06-20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380"/>
    <s v="46.523.064/0001-78"/>
    <s v="NF SERVICOS DO"/>
    <n v="331254"/>
    <d v="2025-05-21T00:00:00"/>
    <n v="337963"/>
    <d v="2025-05-22T00:00:00"/>
    <m/>
    <n v="451.73"/>
    <d v="2025-06-21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380"/>
    <s v="46.523.064/0001-78"/>
    <s v="NF SERVICOS DO"/>
    <n v="331765"/>
    <d v="2025-05-22T00:00:00"/>
    <n v="338478"/>
    <d v="2025-05-23T00:00:00"/>
    <m/>
    <n v="258.13"/>
    <d v="2025-06-22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32021"/>
    <d v="2025-05-23T00:00:00"/>
    <n v="338737"/>
    <d v="2025-05-26T00:00:00"/>
    <m/>
    <n v="451.73"/>
    <d v="2025-06-25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380"/>
    <s v="46.523.064/0001-78"/>
    <s v="NF SERVICOS DO"/>
    <n v="332022"/>
    <d v="2025-05-23T00:00:00"/>
    <n v="338738"/>
    <d v="2025-05-26T00:00:00"/>
    <m/>
    <n v="451.73"/>
    <d v="2025-06-25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380"/>
    <s v="46.523.064/0001-78"/>
    <s v="NF SERVICOS DO"/>
    <n v="332023"/>
    <d v="2025-05-23T00:00:00"/>
    <n v="338739"/>
    <d v="2025-05-26T00:00:00"/>
    <m/>
    <n v="193.6"/>
    <d v="2025-06-25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80"/>
    <s v="46.523.064/0001-78"/>
    <s v="NF SERVICOS DO"/>
    <n v="332024"/>
    <d v="2025-05-23T00:00:00"/>
    <n v="338740"/>
    <d v="2025-05-26T00:00:00"/>
    <m/>
    <n v="193.6"/>
    <d v="2025-06-25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380"/>
    <s v="46.523.064/0001-78"/>
    <s v="NF SERVICOS DO"/>
    <n v="332025"/>
    <d v="2025-05-23T00:00:00"/>
    <n v="338741"/>
    <d v="2025-05-26T00:00:00"/>
    <m/>
    <n v="258.13"/>
    <d v="2025-06-25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380"/>
    <s v="46.523.064/0001-78"/>
    <s v="NF SERVICOS DO"/>
    <n v="332195"/>
    <d v="2025-05-26T00:00:00"/>
    <n v="338914"/>
    <d v="2025-05-27T00:00:00"/>
    <m/>
    <n v="322.66000000000003"/>
    <d v="2025-06-26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380"/>
    <s v="46.523.064/0001-78"/>
    <s v="NF SERVICOS DO"/>
    <n v="332196"/>
    <d v="2025-05-26T00:00:00"/>
    <n v="338915"/>
    <d v="2025-05-27T00:00:00"/>
    <m/>
    <n v="645.33000000000004"/>
    <d v="2025-06-26T00:00:00"/>
    <s v="E0231045"/>
    <s v="PD231026"/>
    <s v="Serviços de Publicidade Eletrônica"/>
    <n v="614.35"/>
    <m/>
    <x v="0"/>
    <m/>
    <m/>
    <m/>
    <s v="2 - FATURADO"/>
    <n v="0"/>
    <x v="0"/>
    <x v="1"/>
    <m/>
  </r>
  <r>
    <x v="1381"/>
    <s v="46.523.072/0001-14"/>
    <s v="NF SERVICOS DO"/>
    <n v="325337"/>
    <d v="2025-04-23T00:00:00"/>
    <n v="332020"/>
    <d v="2025-04-24T00:00:00"/>
    <m/>
    <n v="221.26"/>
    <d v="2025-05-24T00:00:00"/>
    <s v="E0230925"/>
    <s v="PD023925"/>
    <s v="Serviços de Publicidade Eletrônica"/>
    <n v="210.64"/>
    <m/>
    <x v="0"/>
    <m/>
    <m/>
    <m/>
    <s v="2 - FATURADO"/>
    <n v="6"/>
    <x v="7"/>
    <x v="1"/>
    <m/>
  </r>
  <r>
    <x v="1381"/>
    <s v="46.523.072/0001-14"/>
    <s v="NF SERVICOS DO"/>
    <n v="328614"/>
    <d v="2025-05-09T00:00:00"/>
    <n v="335309"/>
    <d v="2025-05-12T00:00:00"/>
    <m/>
    <n v="1696.3"/>
    <d v="2025-06-11T00:00:00"/>
    <s v="E0230925"/>
    <s v="PD023925"/>
    <s v="Serviços de Publicidade Eletrônica"/>
    <n v="1614.88"/>
    <m/>
    <x v="0"/>
    <m/>
    <m/>
    <m/>
    <s v="2 - FATURADO"/>
    <n v="0"/>
    <x v="0"/>
    <x v="1"/>
    <m/>
  </r>
  <r>
    <x v="1381"/>
    <s v="46.523.072/0001-14"/>
    <s v="NF SERVICOS DO"/>
    <n v="328615"/>
    <d v="2025-05-09T00:00:00"/>
    <n v="335310"/>
    <d v="2025-05-12T00:00:00"/>
    <m/>
    <n v="221.26"/>
    <d v="2025-06-11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381"/>
    <s v="46.523.072/0001-14"/>
    <s v="NF SERVICOS DO"/>
    <n v="328616"/>
    <d v="2025-05-09T00:00:00"/>
    <n v="335311"/>
    <d v="2025-05-12T00:00:00"/>
    <m/>
    <n v="295.01"/>
    <d v="2025-06-11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381"/>
    <s v="46.523.072/0001-14"/>
    <s v="NF SERVICOS DO"/>
    <n v="328617"/>
    <d v="2025-05-09T00:00:00"/>
    <n v="335312"/>
    <d v="2025-05-12T00:00:00"/>
    <m/>
    <n v="295.01"/>
    <d v="2025-06-11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381"/>
    <s v="46.523.072/0001-14"/>
    <s v="NF SERVICOS DO"/>
    <n v="328785"/>
    <d v="2025-05-12T00:00:00"/>
    <n v="335486"/>
    <d v="2025-05-14T00:00:00"/>
    <m/>
    <n v="442.51"/>
    <d v="2025-06-13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81"/>
    <s v="46.523.072/0001-14"/>
    <s v="NF SERVICOS DO"/>
    <n v="328914"/>
    <d v="2025-05-12T00:00:00"/>
    <n v="335615"/>
    <d v="2025-05-14T00:00:00"/>
    <m/>
    <n v="442.51"/>
    <d v="2025-06-13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81"/>
    <s v="46.523.072/0001-14"/>
    <s v="NF SERVICOS DO"/>
    <n v="329626"/>
    <d v="2025-05-14T00:00:00"/>
    <n v="336328"/>
    <d v="2025-05-15T00:00:00"/>
    <m/>
    <n v="221.26"/>
    <d v="2025-06-14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381"/>
    <s v="46.523.072/0001-14"/>
    <s v="NF SERVICOS DO"/>
    <n v="329627"/>
    <d v="2025-05-14T00:00:00"/>
    <n v="336329"/>
    <d v="2025-05-15T00:00:00"/>
    <m/>
    <n v="295.01"/>
    <d v="2025-06-14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381"/>
    <s v="46.523.072/0001-14"/>
    <s v="NF SERVICOS DO"/>
    <n v="330377"/>
    <d v="2025-05-16T00:00:00"/>
    <n v="337085"/>
    <d v="2025-05-19T00:00:00"/>
    <m/>
    <n v="2286.31"/>
    <d v="2025-06-18T00:00:00"/>
    <s v="E0230925"/>
    <s v="PD023925"/>
    <s v="Serviços de Publicidade Eletrônica"/>
    <n v="2176.5700000000002"/>
    <m/>
    <x v="0"/>
    <m/>
    <m/>
    <m/>
    <s v="2 - FATURADO"/>
    <n v="0"/>
    <x v="0"/>
    <x v="1"/>
    <m/>
  </r>
  <r>
    <x v="1381"/>
    <s v="46.523.072/0001-14"/>
    <s v="NF SERVICOS DO"/>
    <n v="330756"/>
    <d v="2025-05-19T00:00:00"/>
    <n v="337464"/>
    <d v="2025-05-20T00:00:00"/>
    <m/>
    <n v="516.26"/>
    <d v="2025-06-19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381"/>
    <s v="46.523.072/0001-14"/>
    <s v="NF SERVICOS DO"/>
    <n v="330757"/>
    <d v="2025-05-19T00:00:00"/>
    <n v="337465"/>
    <d v="2025-05-20T00:00:00"/>
    <m/>
    <n v="368.76"/>
    <d v="2025-06-19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381"/>
    <s v="46.523.072/0001-14"/>
    <s v="NF SERVICOS DO"/>
    <n v="330758"/>
    <d v="2025-05-19T00:00:00"/>
    <n v="337466"/>
    <d v="2025-05-20T00:00:00"/>
    <m/>
    <n v="442.51"/>
    <d v="2025-06-19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81"/>
    <s v="46.523.072/0001-14"/>
    <s v="NF SERVICOS DO"/>
    <n v="331375"/>
    <d v="2025-05-21T00:00:00"/>
    <n v="338084"/>
    <d v="2025-05-22T00:00:00"/>
    <m/>
    <n v="442.51"/>
    <d v="2025-06-21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381"/>
    <s v="46.523.072/0001-14"/>
    <s v="NF SERVICOS DO"/>
    <n v="331666"/>
    <d v="2025-05-22T00:00:00"/>
    <n v="338379"/>
    <d v="2025-05-23T00:00:00"/>
    <m/>
    <n v="368.76"/>
    <d v="2025-06-22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381"/>
    <s v="46.523.072/0001-14"/>
    <s v="NF SERVICOS DO"/>
    <n v="331693"/>
    <d v="2025-05-22T00:00:00"/>
    <n v="338406"/>
    <d v="2025-05-23T00:00:00"/>
    <m/>
    <n v="221.26"/>
    <d v="2025-06-22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381"/>
    <s v="46.523.072/0001-14"/>
    <s v="NF SERVICOS DO"/>
    <n v="331695"/>
    <d v="2025-05-22T00:00:00"/>
    <n v="338408"/>
    <d v="2025-05-23T00:00:00"/>
    <m/>
    <n v="221.26"/>
    <d v="2025-06-22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381"/>
    <s v="46.523.072/0001-14"/>
    <s v="NF SERVICOS DO"/>
    <n v="332082"/>
    <d v="2025-05-23T00:00:00"/>
    <n v="338798"/>
    <d v="2025-05-26T00:00:00"/>
    <m/>
    <n v="3392.59"/>
    <d v="2025-06-25T00:00:00"/>
    <s v="E0230925"/>
    <s v="PD023925"/>
    <s v="Serviços de Publicidade Eletrônica"/>
    <n v="3229.75"/>
    <m/>
    <x v="0"/>
    <m/>
    <m/>
    <m/>
    <s v="2 - FATURADO"/>
    <n v="0"/>
    <x v="0"/>
    <x v="1"/>
    <m/>
  </r>
  <r>
    <x v="1381"/>
    <s v="46.523.072/0001-14"/>
    <s v="NF SERVICOS DO"/>
    <n v="332351"/>
    <d v="2025-05-26T00:00:00"/>
    <n v="339070"/>
    <d v="2025-05-27T00:00:00"/>
    <m/>
    <n v="295.01"/>
    <d v="2025-06-26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381"/>
    <s v="46.523.072/0001-14"/>
    <s v="NF SERVICOS DO"/>
    <n v="332352"/>
    <d v="2025-05-26T00:00:00"/>
    <n v="339071"/>
    <d v="2025-05-27T00:00:00"/>
    <m/>
    <n v="368.76"/>
    <d v="2025-06-26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381"/>
    <s v="46.523.072/0001-14"/>
    <s v="NF SERVICOS DO"/>
    <n v="332640"/>
    <d v="2025-05-27T00:00:00"/>
    <n v="339359"/>
    <d v="2025-05-28T00:00:00"/>
    <m/>
    <n v="368.76"/>
    <d v="2025-06-27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381"/>
    <s v="46.523.072/0001-14"/>
    <s v="NF SERVICOS DO"/>
    <n v="332641"/>
    <d v="2025-05-27T00:00:00"/>
    <n v="339360"/>
    <d v="2025-05-28T00:00:00"/>
    <m/>
    <n v="368.76"/>
    <d v="2025-06-27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382"/>
    <s v="46.523.080/0001-60"/>
    <s v="ND-POUPATEMPO 4.0"/>
    <n v="6111"/>
    <d v="2025-05-06T00:00:00"/>
    <s v="PPT00533"/>
    <s v="PPT00533"/>
    <d v="2025-05-01T00:00:00"/>
    <n v="51696.02"/>
    <d v="2025-06-05T00:00:00"/>
    <s v="PPT00533"/>
    <s v="PP00533"/>
    <s v="IMPLANTACAO E OPERACAO DO POUPATEMPO FRANCO DA ROCHA"/>
    <n v="51696.02"/>
    <d v="2025-05-01T00:00:00"/>
    <x v="0"/>
    <m/>
    <s v="PD-PRC-2020/01369"/>
    <m/>
    <s v="2 - FATURADO"/>
    <n v="0"/>
    <x v="0"/>
    <x v="13"/>
    <m/>
  </r>
  <r>
    <x v="1382"/>
    <s v="46.523.080/0001-60"/>
    <s v="NF SERVICOS"/>
    <n v="185801"/>
    <d v="2025-05-13T00:00:00"/>
    <n v="1966435"/>
    <d v="2025-05-13T00:00:00"/>
    <d v="2025-04-01T00:00:00"/>
    <n v="17356"/>
    <d v="2025-06-12T00:00:00"/>
    <s v="E0220559"/>
    <s v="PD022559"/>
    <s v="PREFEITURA - CADASTRO"/>
    <n v="16522.91"/>
    <d v="2025-04-01T00:00:00"/>
    <x v="0"/>
    <s v="96/2022"/>
    <s v="11369/2022 - 11862/2024"/>
    <s v="359.00009109/2024-29 - ITO/APPS"/>
    <s v="2 - FATURADO"/>
    <n v="0"/>
    <x v="0"/>
    <x v="0"/>
    <m/>
  </r>
  <r>
    <x v="1383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133"/>
    <x v="3"/>
    <x v="2"/>
    <m/>
  </r>
  <r>
    <x v="1383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133"/>
    <x v="3"/>
    <x v="2"/>
    <m/>
  </r>
  <r>
    <x v="1383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133"/>
    <x v="3"/>
    <x v="2"/>
    <m/>
  </r>
  <r>
    <x v="1383"/>
    <s v="46.523.114/0001-17"/>
    <s v="NF SERVICOS DO"/>
    <n v="326946"/>
    <d v="2025-04-30T00:00:00"/>
    <n v="333637"/>
    <d v="2025-05-02T00:00:00"/>
    <m/>
    <n v="368.76"/>
    <d v="2025-06-01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83"/>
    <s v="46.523.114/0001-17"/>
    <s v="ND-POUPATEMPO 4.0"/>
    <n v="6172"/>
    <d v="2025-05-06T00:00:00"/>
    <s v="PPT00580"/>
    <s v="PPT00580"/>
    <d v="2025-05-01T00:00:00"/>
    <n v="42385.49"/>
    <d v="2025-06-05T00:00:00"/>
    <s v="PPT00580"/>
    <s v="PP00580"/>
    <s v="IMPLANTACAO E OPERACAO DO POUPATEMPO EMBU DAS ARTES"/>
    <n v="42385.49"/>
    <d v="2025-05-01T00:00:00"/>
    <x v="0"/>
    <m/>
    <s v="2021/01827"/>
    <m/>
    <s v="2 - FATURADO"/>
    <n v="0"/>
    <x v="0"/>
    <x v="13"/>
    <m/>
  </r>
  <r>
    <x v="1383"/>
    <s v="46.523.114/0001-17"/>
    <s v="NF SERVICOS DO"/>
    <n v="327214"/>
    <d v="2025-05-07T00:00:00"/>
    <n v="333906"/>
    <d v="2025-05-07T00:00:00"/>
    <m/>
    <n v="516.26"/>
    <d v="2025-06-06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383"/>
    <s v="46.523.114/0001-17"/>
    <s v="NF SERVICOS DO"/>
    <n v="327517"/>
    <d v="2025-05-07T00:00:00"/>
    <n v="334209"/>
    <d v="2025-05-07T00:00:00"/>
    <m/>
    <n v="811.27"/>
    <d v="2025-06-06T00:00:00"/>
    <s v="E0230775"/>
    <s v="PD023775"/>
    <s v="Serviços de Publicidade Eletrônica"/>
    <n v="772.33"/>
    <m/>
    <x v="0"/>
    <m/>
    <m/>
    <m/>
    <s v="2 - FATURADO"/>
    <n v="0"/>
    <x v="0"/>
    <x v="1"/>
    <m/>
  </r>
  <r>
    <x v="1383"/>
    <s v="46.523.114/0001-17"/>
    <s v="NF SERVICOS DO"/>
    <n v="327922"/>
    <d v="2025-05-07T00:00:00"/>
    <n v="334615"/>
    <d v="2025-05-08T00:00:00"/>
    <m/>
    <n v="663.77"/>
    <d v="2025-06-07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383"/>
    <s v="46.523.114/0001-17"/>
    <s v="NF SERVICOS DO"/>
    <n v="328731"/>
    <d v="2025-05-09T00:00:00"/>
    <n v="335426"/>
    <d v="2025-05-12T00:00:00"/>
    <m/>
    <n v="1106.28"/>
    <d v="2025-06-11T00:00:00"/>
    <s v="E0230775"/>
    <s v="PD023775"/>
    <s v="Serviços de Publicidade Eletrônica"/>
    <n v="1053.18"/>
    <m/>
    <x v="0"/>
    <m/>
    <m/>
    <m/>
    <s v="2 - FATURADO"/>
    <n v="0"/>
    <x v="0"/>
    <x v="1"/>
    <m/>
  </r>
  <r>
    <x v="1383"/>
    <s v="46.523.114/0001-17"/>
    <s v="NF SERVICOS"/>
    <n v="185836"/>
    <d v="2025-05-13T00:00:00"/>
    <n v="1966470"/>
    <d v="2025-05-13T00:00:00"/>
    <d v="2025-04-01T00:00:00"/>
    <n v="77995.53"/>
    <d v="2025-06-12T00:00:00"/>
    <s v="E0230666"/>
    <s v="PD023666"/>
    <s v="PREFEITURA - CADASTRO"/>
    <n v="74251.740000000005"/>
    <d v="2025-04-01T00:00:00"/>
    <x v="0"/>
    <s v="102/2023"/>
    <s v="15528/2023"/>
    <s v="359.00008668/2023-31 - ITO/APPS"/>
    <s v="2 - FATURADO"/>
    <n v="0"/>
    <x v="0"/>
    <x v="0"/>
    <m/>
  </r>
  <r>
    <x v="1383"/>
    <s v="46.523.114/0001-17"/>
    <s v="NF SERVICOS DO"/>
    <n v="329152"/>
    <d v="2025-05-13T00:00:00"/>
    <n v="335853"/>
    <d v="2025-05-14T00:00:00"/>
    <m/>
    <n v="368.76"/>
    <d v="2025-06-13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83"/>
    <s v="46.523.114/0001-17"/>
    <s v="NF SERVICOS DO"/>
    <n v="330218"/>
    <d v="2025-05-16T00:00:00"/>
    <n v="336926"/>
    <d v="2025-05-19T00:00:00"/>
    <m/>
    <n v="442.51"/>
    <d v="2025-06-18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383"/>
    <s v="46.523.114/0001-17"/>
    <s v="NF SERVICOS DO"/>
    <n v="330221"/>
    <d v="2025-05-16T00:00:00"/>
    <n v="336929"/>
    <d v="2025-05-19T00:00:00"/>
    <m/>
    <n v="368.76"/>
    <d v="2025-06-18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83"/>
    <s v="46.523.114/0001-17"/>
    <s v="NF SERVICOS DO"/>
    <n v="330497"/>
    <d v="2025-05-19T00:00:00"/>
    <n v="337205"/>
    <d v="2025-05-20T00:00:00"/>
    <m/>
    <n v="2728.82"/>
    <d v="2025-06-19T00:00:00"/>
    <s v="E0230775"/>
    <s v="PD023775"/>
    <s v="Serviços de Publicidade Eletrônica"/>
    <n v="2597.84"/>
    <m/>
    <x v="0"/>
    <m/>
    <m/>
    <m/>
    <s v="2 - FATURADO"/>
    <n v="0"/>
    <x v="0"/>
    <x v="1"/>
    <m/>
  </r>
  <r>
    <x v="1383"/>
    <s v="46.523.114/0001-17"/>
    <s v="NF SERVICOS DO"/>
    <n v="331125"/>
    <d v="2025-05-20T00:00:00"/>
    <n v="337834"/>
    <d v="2025-05-21T00:00:00"/>
    <m/>
    <n v="221.26"/>
    <d v="2025-06-20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383"/>
    <s v="46.523.114/0001-17"/>
    <s v="NF SERVICOS DO"/>
    <n v="331195"/>
    <d v="2025-05-21T00:00:00"/>
    <n v="337904"/>
    <d v="2025-05-22T00:00:00"/>
    <m/>
    <n v="368.76"/>
    <d v="2025-06-21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83"/>
    <s v="46.523.114/0001-17"/>
    <s v="NF SERVICOS DO"/>
    <n v="332269"/>
    <d v="2025-05-26T00:00:00"/>
    <n v="338988"/>
    <d v="2025-05-27T00:00:00"/>
    <m/>
    <n v="1032.53"/>
    <d v="2025-06-26T00:00:00"/>
    <s v="E0230775"/>
    <s v="PD023775"/>
    <s v="Serviços de Publicidade Eletrônica"/>
    <n v="982.97"/>
    <m/>
    <x v="0"/>
    <m/>
    <m/>
    <m/>
    <s v="2 - FATURADO"/>
    <n v="0"/>
    <x v="0"/>
    <x v="1"/>
    <m/>
  </r>
  <r>
    <x v="1383"/>
    <s v="46.523.114/0001-17"/>
    <s v="NF SERVICOS DO"/>
    <n v="332572"/>
    <d v="2025-05-27T00:00:00"/>
    <n v="339291"/>
    <d v="2025-05-28T00:00:00"/>
    <m/>
    <n v="368.76"/>
    <d v="2025-06-27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"/>
    <n v="112798"/>
    <d v="2021-06-30T00:00:00"/>
    <n v="1313431"/>
    <d v="2021-07-08T00:00:00"/>
    <d v="2021-06-01T00:00:00"/>
    <n v="179353.48"/>
    <d v="2021-08-07T00:00:00"/>
    <s v="E0210693"/>
    <s v="PD021693"/>
    <s v="PREFEITURA - CADASTRO"/>
    <n v="0"/>
    <d v="2021-06-01T00:00:00"/>
    <x v="0"/>
    <s v="NR. 03/2021"/>
    <s v="NR. 4048/2021 - S - 44/21"/>
    <s v="PDC-PRC-2021/03244      359.00001641/2025-89 -APPS/ITO"/>
    <s v="2 - FATURADO"/>
    <n v="1392"/>
    <x v="4"/>
    <x v="0"/>
    <m/>
  </r>
  <r>
    <x v="1384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167"/>
    <x v="2"/>
    <x v="2"/>
    <m/>
  </r>
  <r>
    <x v="1384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153"/>
    <x v="2"/>
    <x v="2"/>
    <m/>
  </r>
  <r>
    <x v="1384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153"/>
    <x v="2"/>
    <x v="2"/>
    <m/>
  </r>
  <r>
    <x v="1384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153"/>
    <x v="2"/>
    <x v="2"/>
    <m/>
  </r>
  <r>
    <x v="1384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34"/>
    <x v="3"/>
    <x v="1"/>
    <m/>
  </r>
  <r>
    <x v="1384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131"/>
    <x v="3"/>
    <x v="2"/>
    <m/>
  </r>
  <r>
    <x v="1384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131"/>
    <x v="3"/>
    <x v="2"/>
    <m/>
  </r>
  <r>
    <x v="1384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131"/>
    <x v="3"/>
    <x v="2"/>
    <m/>
  </r>
  <r>
    <x v="1384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131"/>
    <x v="3"/>
    <x v="2"/>
    <m/>
  </r>
  <r>
    <x v="1384"/>
    <s v="46.523.122/0001-63"/>
    <s v="NF SERVICOS DO"/>
    <n v="328051"/>
    <d v="2025-05-07T00:00:00"/>
    <n v="334744"/>
    <d v="2025-05-08T00:00:00"/>
    <m/>
    <n v="368.76"/>
    <d v="2025-06-0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28052"/>
    <d v="2025-05-07T00:00:00"/>
    <n v="334745"/>
    <d v="2025-05-08T00:00:00"/>
    <m/>
    <n v="442.51"/>
    <d v="2025-06-0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28053"/>
    <d v="2025-05-07T00:00:00"/>
    <n v="334746"/>
    <d v="2025-05-08T00:00:00"/>
    <m/>
    <n v="590.02"/>
    <d v="2025-06-07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84"/>
    <s v="46.523.122/0001-63"/>
    <s v="NF SERVICOS DO"/>
    <n v="328802"/>
    <d v="2025-05-12T00:00:00"/>
    <n v="335503"/>
    <d v="2025-05-14T00:00:00"/>
    <m/>
    <n v="6342.67"/>
    <d v="2025-06-13T00:00:00"/>
    <s v="E0240936"/>
    <s v="PD024936"/>
    <s v="Serviços de Publicidade Eletrônica"/>
    <n v="6038.22"/>
    <m/>
    <x v="0"/>
    <m/>
    <m/>
    <m/>
    <s v="2 - FATURADO"/>
    <n v="0"/>
    <x v="0"/>
    <x v="1"/>
    <m/>
  </r>
  <r>
    <x v="1384"/>
    <s v="46.523.122/0001-63"/>
    <s v="NF SERVICOS DO"/>
    <n v="328868"/>
    <d v="2025-05-12T00:00:00"/>
    <n v="335569"/>
    <d v="2025-05-14T00:00:00"/>
    <m/>
    <n v="516.26"/>
    <d v="2025-06-13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384"/>
    <s v="46.523.122/0001-63"/>
    <s v="NF SERVICOS DO"/>
    <n v="329081"/>
    <d v="2025-05-12T00:00:00"/>
    <n v="335782"/>
    <d v="2025-05-14T00:00:00"/>
    <m/>
    <n v="295.01"/>
    <d v="2025-06-13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"/>
    <n v="185784"/>
    <d v="2025-05-13T00:00:00"/>
    <n v="1966418"/>
    <d v="2025-05-13T00:00:00"/>
    <d v="2025-04-01T00:00:00"/>
    <n v="53050"/>
    <d v="2025-06-12T00:00:00"/>
    <s v="E0210693"/>
    <s v="PD021693"/>
    <s v="PREFEITURA - CADASTRO"/>
    <n v="49442.6"/>
    <d v="2025-04-01T00:00:00"/>
    <x v="0"/>
    <s v="NR. 03/2021"/>
    <s v="NR. 4048/2021 - S - 44/21"/>
    <s v="PDC-PRC-2021/03244      359.00001641/2025-89 -APPS/ITO"/>
    <s v="2 - FATURADO"/>
    <n v="0"/>
    <x v="0"/>
    <x v="0"/>
    <m/>
  </r>
  <r>
    <x v="1384"/>
    <s v="46.523.122/0001-63"/>
    <s v="NF SERVICOS DO"/>
    <n v="329144"/>
    <d v="2025-05-13T00:00:00"/>
    <n v="335845"/>
    <d v="2025-05-14T00:00:00"/>
    <m/>
    <n v="295.01"/>
    <d v="2025-06-13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29145"/>
    <d v="2025-05-13T00:00:00"/>
    <n v="335846"/>
    <d v="2025-05-14T00:00:00"/>
    <m/>
    <n v="590.02"/>
    <d v="2025-06-13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84"/>
    <s v="46.523.122/0001-63"/>
    <s v="NF SERVICOS DO"/>
    <n v="329151"/>
    <d v="2025-05-13T00:00:00"/>
    <n v="335852"/>
    <d v="2025-05-14T00:00:00"/>
    <m/>
    <n v="221.26"/>
    <d v="2025-06-13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384"/>
    <s v="46.523.122/0001-63"/>
    <s v="NF SERVICOS DO"/>
    <n v="329508"/>
    <d v="2025-05-14T00:00:00"/>
    <n v="336210"/>
    <d v="2025-05-15T00:00:00"/>
    <m/>
    <n v="368.76"/>
    <d v="2025-06-1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29509"/>
    <d v="2025-05-14T00:00:00"/>
    <n v="336211"/>
    <d v="2025-05-15T00:00:00"/>
    <m/>
    <n v="368.76"/>
    <d v="2025-06-1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0025"/>
    <d v="2025-05-15T00:00:00"/>
    <n v="336728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0026"/>
    <d v="2025-05-15T00:00:00"/>
    <n v="336729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0027"/>
    <d v="2025-05-15T00:00:00"/>
    <n v="336730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0028"/>
    <d v="2025-05-15T00:00:00"/>
    <n v="336731"/>
    <d v="2025-05-16T00:00:00"/>
    <m/>
    <n v="10104.02"/>
    <d v="2025-06-15T00:00:00"/>
    <s v="E0240936"/>
    <s v="PD024936"/>
    <s v="Serviços de Publicidade Eletrônica"/>
    <n v="9619.0300000000007"/>
    <m/>
    <x v="0"/>
    <m/>
    <m/>
    <m/>
    <s v="2 - FATURADO"/>
    <n v="0"/>
    <x v="0"/>
    <x v="1"/>
    <m/>
  </r>
  <r>
    <x v="1384"/>
    <s v="46.523.122/0001-63"/>
    <s v="NF SERVICOS DO"/>
    <n v="330029"/>
    <d v="2025-05-15T00:00:00"/>
    <n v="336732"/>
    <d v="2025-05-16T00:00:00"/>
    <m/>
    <n v="6268.92"/>
    <d v="2025-06-15T00:00:00"/>
    <s v="E0240936"/>
    <s v="PD024936"/>
    <s v="Serviços de Publicidade Eletrônica"/>
    <n v="5968.01"/>
    <m/>
    <x v="0"/>
    <m/>
    <m/>
    <m/>
    <s v="2 - FATURADO"/>
    <n v="0"/>
    <x v="0"/>
    <x v="1"/>
    <m/>
  </r>
  <r>
    <x v="1384"/>
    <s v="46.523.122/0001-63"/>
    <s v="NF SERVICOS DO"/>
    <n v="330030"/>
    <d v="2025-05-15T00:00:00"/>
    <n v="336733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0102"/>
    <d v="2025-05-16T00:00:00"/>
    <n v="336810"/>
    <d v="2025-05-19T00:00:00"/>
    <m/>
    <n v="442.51"/>
    <d v="2025-06-18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0104"/>
    <d v="2025-05-16T00:00:00"/>
    <n v="336812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0105"/>
    <d v="2025-05-16T00:00:00"/>
    <n v="336813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0154"/>
    <d v="2025-05-16T00:00:00"/>
    <n v="336862"/>
    <d v="2025-05-19T00:00:00"/>
    <m/>
    <n v="7153.94"/>
    <d v="2025-06-18T00:00:00"/>
    <s v="E0240936"/>
    <s v="PD024936"/>
    <s v="Serviços de Publicidade Eletrônica"/>
    <n v="6810.55"/>
    <m/>
    <x v="0"/>
    <m/>
    <m/>
    <m/>
    <s v="2 - FATURADO"/>
    <n v="0"/>
    <x v="0"/>
    <x v="1"/>
    <m/>
  </r>
  <r>
    <x v="1384"/>
    <s v="46.523.122/0001-63"/>
    <s v="NF SERVICOS DO"/>
    <n v="330537"/>
    <d v="2025-05-19T00:00:00"/>
    <n v="337245"/>
    <d v="2025-05-20T00:00:00"/>
    <m/>
    <n v="590.02"/>
    <d v="2025-06-19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84"/>
    <s v="46.523.122/0001-63"/>
    <s v="NF SERVICOS DO"/>
    <n v="330538"/>
    <d v="2025-05-19T00:00:00"/>
    <n v="337246"/>
    <d v="2025-05-20T00:00:00"/>
    <m/>
    <n v="368.76"/>
    <d v="2025-06-19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0539"/>
    <d v="2025-05-19T00:00:00"/>
    <n v="337247"/>
    <d v="2025-05-20T00:00:00"/>
    <m/>
    <n v="295.01"/>
    <d v="2025-06-1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0540"/>
    <d v="2025-05-19T00:00:00"/>
    <n v="337248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0695"/>
    <d v="2025-05-19T00:00:00"/>
    <n v="337403"/>
    <d v="2025-05-20T00:00:00"/>
    <m/>
    <n v="1032.53"/>
    <d v="2025-06-19T00:00:00"/>
    <s v="E0240936"/>
    <s v="PD024936"/>
    <s v="Serviços de Publicidade Eletrônica"/>
    <n v="982.97"/>
    <m/>
    <x v="0"/>
    <m/>
    <m/>
    <m/>
    <s v="2 - FATURADO"/>
    <n v="0"/>
    <x v="0"/>
    <x v="1"/>
    <m/>
  </r>
  <r>
    <x v="1384"/>
    <s v="46.523.122/0001-63"/>
    <s v="NF SERVICOS DO"/>
    <n v="330696"/>
    <d v="2025-05-19T00:00:00"/>
    <n v="337404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0832"/>
    <d v="2025-05-20T00:00:00"/>
    <n v="337541"/>
    <d v="2025-05-21T00:00:00"/>
    <m/>
    <n v="590.02"/>
    <d v="2025-06-20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384"/>
    <s v="46.523.122/0001-63"/>
    <s v="NF SERVICOS DO"/>
    <n v="330833"/>
    <d v="2025-05-20T00:00:00"/>
    <n v="337542"/>
    <d v="2025-05-21T00:00:00"/>
    <m/>
    <n v="442.51"/>
    <d v="2025-06-20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1450"/>
    <d v="2025-05-21T00:00:00"/>
    <n v="338159"/>
    <d v="2025-05-22T00:00:00"/>
    <m/>
    <n v="368.76"/>
    <d v="2025-06-21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1451"/>
    <d v="2025-05-21T00:00:00"/>
    <n v="338160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1452"/>
    <d v="2025-05-21T00:00:00"/>
    <n v="338161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1453"/>
    <d v="2025-05-21T00:00:00"/>
    <n v="338162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1454"/>
    <d v="2025-05-21T00:00:00"/>
    <n v="338163"/>
    <d v="2025-05-22T00:00:00"/>
    <m/>
    <n v="442.51"/>
    <d v="2025-06-21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384"/>
    <s v="46.523.122/0001-63"/>
    <s v="NF SERVICOS DO"/>
    <n v="331489"/>
    <d v="2025-05-22T00:00:00"/>
    <n v="338202"/>
    <d v="2025-05-23T00:00:00"/>
    <m/>
    <n v="811.27"/>
    <d v="2025-06-22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384"/>
    <s v="46.523.122/0001-63"/>
    <s v="NF SERVICOS DO"/>
    <n v="331491"/>
    <d v="2025-05-22T00:00:00"/>
    <n v="338204"/>
    <d v="2025-05-23T00:00:00"/>
    <m/>
    <n v="368.76"/>
    <d v="2025-06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1499"/>
    <d v="2025-05-22T00:00:00"/>
    <n v="338212"/>
    <d v="2025-05-23T00:00:00"/>
    <m/>
    <n v="1843.8"/>
    <d v="2025-06-22T00:00:00"/>
    <s v="E0240936"/>
    <s v="PD024936"/>
    <s v="Serviços de Publicidade Eletrônica"/>
    <n v="1755.3"/>
    <m/>
    <x v="0"/>
    <m/>
    <m/>
    <m/>
    <s v="2 - FATURADO"/>
    <n v="0"/>
    <x v="0"/>
    <x v="1"/>
    <m/>
  </r>
  <r>
    <x v="1384"/>
    <s v="46.523.122/0001-63"/>
    <s v="NF SERVICOS DO"/>
    <n v="331775"/>
    <d v="2025-05-22T00:00:00"/>
    <n v="338488"/>
    <d v="2025-05-23T00:00:00"/>
    <m/>
    <n v="295.01"/>
    <d v="2025-06-22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384"/>
    <s v="46.523.122/0001-63"/>
    <s v="NF SERVICOS DO"/>
    <n v="332424"/>
    <d v="2025-05-26T00:00:00"/>
    <n v="339143"/>
    <d v="2025-05-27T00:00:00"/>
    <m/>
    <n v="368.76"/>
    <d v="2025-06-2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384"/>
    <s v="46.523.122/0001-63"/>
    <s v="NF SERVICOS DO"/>
    <n v="332425"/>
    <d v="2025-05-26T00:00:00"/>
    <n v="339144"/>
    <d v="2025-05-27T00:00:00"/>
    <m/>
    <n v="811.27"/>
    <d v="2025-06-26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385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103"/>
    <x v="6"/>
    <x v="2"/>
    <m/>
  </r>
  <r>
    <x v="1385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103"/>
    <x v="6"/>
    <x v="2"/>
    <m/>
  </r>
  <r>
    <x v="1385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103"/>
    <x v="6"/>
    <x v="2"/>
    <m/>
  </r>
  <r>
    <x v="1385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103"/>
    <x v="6"/>
    <x v="2"/>
    <m/>
  </r>
  <r>
    <x v="1385"/>
    <s v="46.523.130/0001-00"/>
    <s v="ND-POUPATEMPO 4.0"/>
    <n v="6086"/>
    <d v="2025-05-06T00:00:00"/>
    <s v="PPT00624"/>
    <s v="PPT00624"/>
    <d v="2025-05-01T00:00:00"/>
    <n v="34897.040000000001"/>
    <d v="2025-06-05T00:00:00"/>
    <s v="PPT00624"/>
    <s v="PP00624"/>
    <s v="IMPLANTACAO E OPERACAO DO POUPATEMPO ITAPECERICA DA SERRA"/>
    <n v="34897.040000000001"/>
    <d v="2025-05-01T00:00:00"/>
    <x v="0"/>
    <m/>
    <s v="PD-PRC-2021/02914"/>
    <m/>
    <s v="2 - FATURADO"/>
    <n v="0"/>
    <x v="0"/>
    <x v="13"/>
    <m/>
  </r>
  <r>
    <x v="1385"/>
    <s v="46.523.130/0001-00"/>
    <s v="NF SERVICOS DO"/>
    <n v="328116"/>
    <d v="2025-05-08T00:00:00"/>
    <n v="334809"/>
    <d v="2025-05-09T00:00:00"/>
    <m/>
    <n v="516.26"/>
    <d v="2025-06-08T00:00:00"/>
    <s v="E0230878"/>
    <s v="PD023878"/>
    <s v="Serviços de Publicidade Eletrônica"/>
    <n v="491.48"/>
    <m/>
    <x v="0"/>
    <m/>
    <m/>
    <m/>
    <s v="2 - FATURADO"/>
    <n v="0"/>
    <x v="0"/>
    <x v="1"/>
    <m/>
  </r>
  <r>
    <x v="1385"/>
    <s v="46.523.130/0001-00"/>
    <s v="NF SERVICOS"/>
    <n v="185739"/>
    <d v="2025-05-13T00:00:00"/>
    <n v="1966373"/>
    <d v="2025-05-13T00:00:00"/>
    <d v="2025-04-01T00:00:00"/>
    <n v="91789.1"/>
    <d v="2025-06-12T00:00:00"/>
    <s v="E0240640"/>
    <s v="PD024640"/>
    <s v="PREFEITURAS - CADASTRO"/>
    <n v="87383.22"/>
    <d v="2025-04-01T00:00:00"/>
    <x v="0"/>
    <d v="2024-02-01T00:00:00"/>
    <m/>
    <s v="359.00005910/2024-03-ITO/APPS"/>
    <s v="2 - FATURADO"/>
    <n v="0"/>
    <x v="0"/>
    <x v="0"/>
    <m/>
  </r>
  <r>
    <x v="1385"/>
    <s v="46.523.130/0001-00"/>
    <s v="NF SERVICOS DO"/>
    <n v="329866"/>
    <d v="2025-05-15T00:00:00"/>
    <n v="336569"/>
    <d v="2025-05-16T00:00:00"/>
    <m/>
    <n v="516.26"/>
    <d v="2025-06-15T00:00:00"/>
    <s v="E0230878"/>
    <s v="PD023878"/>
    <s v="Serviços de Publicidade Eletrônica"/>
    <n v="491.48"/>
    <m/>
    <x v="0"/>
    <m/>
    <m/>
    <m/>
    <s v="2 - FATURADO"/>
    <n v="0"/>
    <x v="0"/>
    <x v="1"/>
    <m/>
  </r>
  <r>
    <x v="1385"/>
    <s v="46.523.130/0001-00"/>
    <s v="NF SERVICOS DO"/>
    <n v="332540"/>
    <d v="2025-05-27T00:00:00"/>
    <n v="339259"/>
    <d v="2025-05-28T00:00:00"/>
    <m/>
    <n v="663.77"/>
    <d v="2025-06-27T00:00:00"/>
    <s v="E0230878"/>
    <s v="PD023878"/>
    <s v="Serviços de Publicidade Eletrônica"/>
    <n v="631.91"/>
    <m/>
    <x v="0"/>
    <m/>
    <m/>
    <m/>
    <s v="2 - FATURADO"/>
    <n v="0"/>
    <x v="0"/>
    <x v="1"/>
    <m/>
  </r>
  <r>
    <x v="1386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163"/>
    <x v="2"/>
    <x v="1"/>
    <m/>
  </r>
  <r>
    <x v="1386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141"/>
    <x v="3"/>
    <x v="2"/>
    <m/>
  </r>
  <r>
    <x v="1386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141"/>
    <x v="3"/>
    <x v="2"/>
    <m/>
  </r>
  <r>
    <x v="1386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141"/>
    <x v="3"/>
    <x v="2"/>
    <m/>
  </r>
  <r>
    <x v="1386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141"/>
    <x v="3"/>
    <x v="2"/>
    <m/>
  </r>
  <r>
    <x v="1386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140"/>
    <x v="3"/>
    <x v="2"/>
    <m/>
  </r>
  <r>
    <x v="1386"/>
    <s v="46.523.148/0001-01"/>
    <s v="NF SERVICOS DO"/>
    <n v="300735"/>
    <d v="2024-12-11T00:00:00"/>
    <n v="308172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140"/>
    <x v="3"/>
    <x v="1"/>
    <m/>
  </r>
  <r>
    <x v="1386"/>
    <s v="46.523.148/0001-01"/>
    <s v="NF SERVICOS DO"/>
    <n v="301411"/>
    <d v="2024-12-11T00:00:00"/>
    <n v="306835"/>
    <d v="2024-12-11T00:00:00"/>
    <m/>
    <n v="258.13"/>
    <d v="2025-01-10T00:00:00"/>
    <s v="E0240948"/>
    <s v="PD024948"/>
    <s v="Serviços de Publicidade Eletrônica"/>
    <n v="245.74"/>
    <m/>
    <x v="0"/>
    <m/>
    <m/>
    <m/>
    <s v="2 - FATURADO"/>
    <n v="140"/>
    <x v="3"/>
    <x v="1"/>
    <m/>
  </r>
  <r>
    <x v="1386"/>
    <s v="46.523.148/0001-01"/>
    <s v="NF SERVICOS DO"/>
    <n v="303341"/>
    <d v="2024-12-22T00:00:00"/>
    <n v="309904"/>
    <d v="2024-12-30T00:00:00"/>
    <m/>
    <n v="516.26"/>
    <d v="2025-01-29T00:00:00"/>
    <s v="E0240948"/>
    <s v="PD024948"/>
    <s v="Serviços de Publicidade Eletrônica"/>
    <n v="491.48"/>
    <m/>
    <x v="0"/>
    <m/>
    <m/>
    <m/>
    <s v="2 - FATURADO"/>
    <n v="121"/>
    <x v="3"/>
    <x v="1"/>
    <m/>
  </r>
  <r>
    <x v="1386"/>
    <s v="46.523.148/0001-01"/>
    <s v="NF SERVICOS DO"/>
    <n v="308587"/>
    <d v="2025-02-04T00:00:00"/>
    <n v="315175"/>
    <d v="2025-02-11T00:00:00"/>
    <m/>
    <n v="387.2"/>
    <d v="2025-05-15T00:00:00"/>
    <s v="E0240948"/>
    <s v="PD024948"/>
    <s v="Serviços de Publicidade Eletrônica"/>
    <n v="381.52"/>
    <m/>
    <x v="0"/>
    <m/>
    <m/>
    <m/>
    <s v="2 - FATURADO"/>
    <n v="15"/>
    <x v="7"/>
    <x v="1"/>
    <m/>
  </r>
  <r>
    <x v="1387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152"/>
    <x v="2"/>
    <x v="2"/>
    <m/>
  </r>
  <r>
    <x v="1387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145"/>
    <x v="3"/>
    <x v="2"/>
    <m/>
  </r>
  <r>
    <x v="1387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145"/>
    <x v="3"/>
    <x v="2"/>
    <m/>
  </r>
  <r>
    <x v="1387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132"/>
    <x v="3"/>
    <x v="2"/>
    <m/>
  </r>
  <r>
    <x v="1387"/>
    <s v="46.523.155/0001-03"/>
    <s v="NF SERVICOS DO"/>
    <n v="327149"/>
    <d v="2025-04-30T00:00:00"/>
    <n v="333840"/>
    <d v="2025-05-02T00:00:00"/>
    <m/>
    <n v="331.88"/>
    <d v="2025-06-01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387"/>
    <s v="46.523.155/0001-03"/>
    <s v="NF SERVICOS DO"/>
    <n v="328629"/>
    <d v="2025-05-09T00:00:00"/>
    <n v="335324"/>
    <d v="2025-05-12T00:00:00"/>
    <m/>
    <n v="387.2"/>
    <d v="2025-06-11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387"/>
    <s v="46.523.155/0001-03"/>
    <s v="NF SERVICOS"/>
    <n v="185690"/>
    <d v="2025-05-13T00:00:00"/>
    <n v="1966324"/>
    <d v="2025-05-13T00:00:00"/>
    <d v="2025-04-01T00:00:00"/>
    <n v="644.4"/>
    <d v="2025-06-12T00:00:00"/>
    <s v="E0230620"/>
    <s v="PD023620"/>
    <s v="PREFEITURA - CADASTRO"/>
    <n v="613.47"/>
    <d v="2025-04-01T00:00:00"/>
    <x v="0"/>
    <s v="64/2023"/>
    <m/>
    <s v="PD-PRC-2023-00496-359.00004145/2024-86-ITO/APPS"/>
    <s v="2 - FATURADO"/>
    <n v="0"/>
    <x v="0"/>
    <x v="0"/>
    <m/>
  </r>
  <r>
    <x v="1387"/>
    <s v="46.523.155/0001-03"/>
    <s v="NF SERVICOS DO"/>
    <n v="330777"/>
    <d v="2025-05-19T00:00:00"/>
    <n v="337485"/>
    <d v="2025-05-20T00:00:00"/>
    <m/>
    <n v="331.88"/>
    <d v="2025-06-19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387"/>
    <s v="46.523.155/0001-03"/>
    <s v="NF SERVICOS DO"/>
    <n v="330951"/>
    <d v="2025-05-20T00:00:00"/>
    <n v="337660"/>
    <d v="2025-05-21T00:00:00"/>
    <m/>
    <n v="276.57"/>
    <d v="2025-06-20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388"/>
    <s v="46.523.163/0001-50"/>
    <s v="ND-POUPATEMPO 4.0"/>
    <n v="6202"/>
    <d v="2025-05-06T00:00:00"/>
    <s v="PPT00606"/>
    <s v="PPT00606"/>
    <d v="2025-05-01T00:00:00"/>
    <n v="25424.13"/>
    <d v="2025-06-05T00:00:00"/>
    <s v="PPT00606"/>
    <s v="PP00606"/>
    <s v="IMPLANTACAO E OPERACAO DO POUPATEMPO MAIRIPORA"/>
    <n v="25424.13"/>
    <d v="2025-05-01T00:00:00"/>
    <x v="0"/>
    <m/>
    <s v="PD-PRC-2021/02518"/>
    <m/>
    <s v="2 - FATURADO"/>
    <n v="0"/>
    <x v="0"/>
    <x v="13"/>
    <m/>
  </r>
  <r>
    <x v="1388"/>
    <s v="46.523.163/0001-50"/>
    <s v="NF SERVICOS DO"/>
    <n v="327355"/>
    <d v="2025-05-07T00:00:00"/>
    <n v="334047"/>
    <d v="2025-05-07T00:00:00"/>
    <m/>
    <n v="322.66000000000003"/>
    <d v="2025-06-0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28595"/>
    <d v="2025-05-09T00:00:00"/>
    <n v="335290"/>
    <d v="2025-05-12T00:00:00"/>
    <m/>
    <n v="387.2"/>
    <d v="2025-06-11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88"/>
    <s v="46.523.163/0001-50"/>
    <s v="NF SERVICOS DO"/>
    <n v="328596"/>
    <d v="2025-05-09T00:00:00"/>
    <n v="335291"/>
    <d v="2025-05-12T00:00:00"/>
    <m/>
    <n v="322.66000000000003"/>
    <d v="2025-06-11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28597"/>
    <d v="2025-05-09T00:00:00"/>
    <n v="335292"/>
    <d v="2025-05-12T00:00:00"/>
    <m/>
    <n v="193.6"/>
    <d v="2025-06-11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388"/>
    <s v="46.523.163/0001-50"/>
    <s v="NF SERVICOS DO"/>
    <n v="328787"/>
    <d v="2025-05-12T00:00:00"/>
    <n v="335488"/>
    <d v="2025-05-14T00:00:00"/>
    <m/>
    <n v="322.66000000000003"/>
    <d v="2025-06-13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28971"/>
    <d v="2025-05-12T00:00:00"/>
    <n v="335672"/>
    <d v="2025-05-14T00:00:00"/>
    <m/>
    <n v="258.13"/>
    <d v="2025-06-13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88"/>
    <s v="46.523.163/0001-50"/>
    <s v="NF SERVICOS DO"/>
    <n v="329052"/>
    <d v="2025-05-12T00:00:00"/>
    <n v="335753"/>
    <d v="2025-05-14T00:00:00"/>
    <m/>
    <n v="1871.46"/>
    <d v="2025-06-13T00:00:00"/>
    <s v="E0220800"/>
    <s v="PD022800"/>
    <s v="Serviços de Publicidade Eletrônica"/>
    <n v="1781.63"/>
    <m/>
    <x v="0"/>
    <m/>
    <m/>
    <m/>
    <s v="2 - FATURADO"/>
    <n v="0"/>
    <x v="0"/>
    <x v="1"/>
    <m/>
  </r>
  <r>
    <x v="1388"/>
    <s v="46.523.163/0001-50"/>
    <s v="NF SERVICOS DO"/>
    <n v="329067"/>
    <d v="2025-05-12T00:00:00"/>
    <n v="335768"/>
    <d v="2025-05-14T00:00:00"/>
    <m/>
    <n v="322.66000000000003"/>
    <d v="2025-06-13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29097"/>
    <d v="2025-05-12T00:00:00"/>
    <n v="335798"/>
    <d v="2025-05-14T00:00:00"/>
    <m/>
    <n v="1871.46"/>
    <d v="2025-06-13T00:00:00"/>
    <s v="E0220800"/>
    <s v="PD022800"/>
    <s v="Serviços de Publicidade Eletrônica"/>
    <n v="1781.63"/>
    <m/>
    <x v="0"/>
    <m/>
    <m/>
    <m/>
    <s v="2 - FATURADO"/>
    <n v="0"/>
    <x v="0"/>
    <x v="1"/>
    <m/>
  </r>
  <r>
    <x v="1388"/>
    <s v="46.523.163/0001-50"/>
    <s v="NF SERVICOS"/>
    <n v="185840"/>
    <d v="2025-05-13T00:00:00"/>
    <n v="1966474"/>
    <d v="2025-05-13T00:00:00"/>
    <d v="2025-04-01T00:00:00"/>
    <n v="22416.880000000001"/>
    <d v="2025-06-12T00:00:00"/>
    <s v="E0220510"/>
    <s v="PD022510"/>
    <s v="PREFEITURA - CADASTRO"/>
    <n v="21340.87"/>
    <d v="2025-04-01T00:00:00"/>
    <x v="0"/>
    <s v="084/2022"/>
    <s v="23.572/2021"/>
    <s v="PD-PRC-2021/03252-359.00004361/2024-41-APPS/ITO"/>
    <s v="2 - FATURADO"/>
    <n v="0"/>
    <x v="0"/>
    <x v="0"/>
    <m/>
  </r>
  <r>
    <x v="1388"/>
    <s v="46.523.163/0001-50"/>
    <s v="NF SERVICOS DO"/>
    <n v="330067"/>
    <d v="2025-05-15T00:00:00"/>
    <n v="336770"/>
    <d v="2025-05-16T00:00:00"/>
    <m/>
    <n v="322.66000000000003"/>
    <d v="2025-06-1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229"/>
    <d v="2025-05-16T00:00:00"/>
    <n v="336937"/>
    <d v="2025-05-19T00:00:00"/>
    <m/>
    <n v="258.13"/>
    <d v="2025-06-18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88"/>
    <s v="46.523.163/0001-50"/>
    <s v="NF SERVICOS DO"/>
    <n v="330697"/>
    <d v="2025-05-19T00:00:00"/>
    <n v="337405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698"/>
    <d v="2025-05-19T00:00:00"/>
    <n v="337406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699"/>
    <d v="2025-05-19T00:00:00"/>
    <n v="337407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700"/>
    <d v="2025-05-19T00:00:00"/>
    <n v="337408"/>
    <d v="2025-05-20T00:00:00"/>
    <m/>
    <n v="387.2"/>
    <d v="2025-06-19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88"/>
    <s v="46.523.163/0001-50"/>
    <s v="NF SERVICOS DO"/>
    <n v="330701"/>
    <d v="2025-05-19T00:00:00"/>
    <n v="337409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702"/>
    <d v="2025-05-19T00:00:00"/>
    <n v="337410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821"/>
    <d v="2025-05-19T00:00:00"/>
    <n v="337529"/>
    <d v="2025-05-20T00:00:00"/>
    <m/>
    <n v="709.86"/>
    <d v="2025-06-19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388"/>
    <s v="46.523.163/0001-50"/>
    <s v="NF SERVICOS DO"/>
    <n v="330822"/>
    <d v="2025-05-19T00:00:00"/>
    <n v="337530"/>
    <d v="2025-05-20T00:00:00"/>
    <m/>
    <n v="322.66000000000003"/>
    <d v="2025-06-1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823"/>
    <d v="2025-05-19T00:00:00"/>
    <n v="337531"/>
    <d v="2025-05-20T00:00:00"/>
    <m/>
    <n v="774.4"/>
    <d v="2025-06-19T00:00:00"/>
    <s v="E0220800"/>
    <s v="PD022800"/>
    <s v="Serviços de Publicidade Eletrônica"/>
    <n v="737.23"/>
    <m/>
    <x v="0"/>
    <m/>
    <m/>
    <m/>
    <s v="2 - FATURADO"/>
    <n v="0"/>
    <x v="0"/>
    <x v="1"/>
    <m/>
  </r>
  <r>
    <x v="1388"/>
    <s v="46.523.163/0001-50"/>
    <s v="NF SERVICOS DO"/>
    <n v="330824"/>
    <d v="2025-05-19T00:00:00"/>
    <n v="337532"/>
    <d v="2025-05-20T00:00:00"/>
    <m/>
    <n v="774.4"/>
    <d v="2025-06-19T00:00:00"/>
    <s v="E0220800"/>
    <s v="PD022800"/>
    <s v="Serviços de Publicidade Eletrônica"/>
    <n v="737.23"/>
    <m/>
    <x v="0"/>
    <m/>
    <m/>
    <m/>
    <s v="2 - FATURADO"/>
    <n v="0"/>
    <x v="0"/>
    <x v="1"/>
    <m/>
  </r>
  <r>
    <x v="1388"/>
    <s v="46.523.163/0001-50"/>
    <s v="NF SERVICOS DO"/>
    <n v="330825"/>
    <d v="2025-05-19T00:00:00"/>
    <n v="337533"/>
    <d v="2025-05-20T00:00:00"/>
    <m/>
    <n v="258.13"/>
    <d v="2025-06-19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88"/>
    <s v="46.523.163/0001-50"/>
    <s v="NF SERVICOS DO"/>
    <n v="330993"/>
    <d v="2025-05-20T00:00:00"/>
    <n v="337702"/>
    <d v="2025-05-21T00:00:00"/>
    <m/>
    <n v="322.66000000000003"/>
    <d v="2025-06-2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0994"/>
    <d v="2025-05-20T00:00:00"/>
    <n v="337703"/>
    <d v="2025-05-21T00:00:00"/>
    <m/>
    <n v="387.2"/>
    <d v="2025-06-2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388"/>
    <s v="46.523.163/0001-50"/>
    <s v="NF SERVICOS DO"/>
    <n v="330995"/>
    <d v="2025-05-20T00:00:00"/>
    <n v="337704"/>
    <d v="2025-05-21T00:00:00"/>
    <m/>
    <n v="322.66000000000003"/>
    <d v="2025-06-2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2064"/>
    <d v="2025-05-23T00:00:00"/>
    <n v="338780"/>
    <d v="2025-05-26T00:00:00"/>
    <m/>
    <n v="322.66000000000003"/>
    <d v="2025-06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388"/>
    <s v="46.523.163/0001-50"/>
    <s v="NF SERVICOS DO"/>
    <n v="332065"/>
    <d v="2025-05-23T00:00:00"/>
    <n v="338781"/>
    <d v="2025-05-26T00:00:00"/>
    <m/>
    <n v="258.13"/>
    <d v="2025-06-2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88"/>
    <s v="46.523.163/0001-50"/>
    <s v="NF SERVICOS DO"/>
    <n v="332336"/>
    <d v="2025-05-26T00:00:00"/>
    <n v="339055"/>
    <d v="2025-05-27T00:00:00"/>
    <m/>
    <n v="258.13"/>
    <d v="2025-06-26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388"/>
    <s v="46.523.163/0001-50"/>
    <s v="NF SERVICOS DO"/>
    <n v="332337"/>
    <d v="2025-05-26T00:00:00"/>
    <n v="339056"/>
    <d v="2025-05-27T00:00:00"/>
    <m/>
    <n v="838.93"/>
    <d v="2025-06-26T00:00:00"/>
    <s v="E0220800"/>
    <s v="PD022800"/>
    <s v="Serviços de Publicidade Eletrônica"/>
    <n v="798.66"/>
    <m/>
    <x v="0"/>
    <m/>
    <m/>
    <m/>
    <s v="2 - FATURADO"/>
    <n v="0"/>
    <x v="0"/>
    <x v="1"/>
    <m/>
  </r>
  <r>
    <x v="1388"/>
    <s v="46.523.163/0001-50"/>
    <s v="NF SERVICOS DO"/>
    <n v="332338"/>
    <d v="2025-05-26T00:00:00"/>
    <n v="339057"/>
    <d v="2025-05-27T00:00:00"/>
    <m/>
    <n v="580.79999999999995"/>
    <d v="2025-06-26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1388"/>
    <s v="46.523.163/0001-50"/>
    <s v="NF SERVICOS DO"/>
    <n v="332339"/>
    <d v="2025-05-26T00:00:00"/>
    <n v="339058"/>
    <d v="2025-05-27T00:00:00"/>
    <m/>
    <n v="451.73"/>
    <d v="2025-06-26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389"/>
    <s v="46.523.171/0001-04"/>
    <s v="NF SERVICOS"/>
    <n v="181575"/>
    <d v="2025-03-14T00:00:00"/>
    <n v="1936398"/>
    <d v="2025-03-14T00:00:00"/>
    <d v="2025-02-01T00:00:00"/>
    <n v="46904.800000000003"/>
    <d v="2025-04-13T00:00:00"/>
    <s v="E0220553"/>
    <s v="PD022553"/>
    <s v="PREFEITURA - CADASTRO"/>
    <n v="44653.37"/>
    <d v="2025-02-01T00:00:00"/>
    <x v="0"/>
    <m/>
    <s v="P.14.242/2022"/>
    <s v="359.00008253/2024-48 - APPS/ITO"/>
    <s v="2 - FATURADO"/>
    <n v="47"/>
    <x v="5"/>
    <x v="0"/>
    <m/>
  </r>
  <r>
    <x v="1389"/>
    <s v="46.523.171/0001-04"/>
    <s v="NF SERVICOS DO"/>
    <n v="327581"/>
    <d v="2025-05-07T00:00:00"/>
    <n v="334273"/>
    <d v="2025-05-07T00:00:00"/>
    <m/>
    <n v="497.83"/>
    <d v="2025-06-0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89"/>
    <s v="46.523.171/0001-04"/>
    <s v="NF SERVICOS DO"/>
    <n v="328995"/>
    <d v="2025-05-12T00:00:00"/>
    <n v="335696"/>
    <d v="2025-05-14T00:00:00"/>
    <m/>
    <n v="497.83"/>
    <d v="2025-06-13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89"/>
    <s v="46.523.171/0001-04"/>
    <s v="NF SERVICOS"/>
    <n v="185732"/>
    <d v="2025-05-13T00:00:00"/>
    <n v="1966366"/>
    <d v="2025-05-13T00:00:00"/>
    <d v="2025-04-01T00:00:00"/>
    <n v="46904.800000000003"/>
    <d v="2025-06-12T00:00:00"/>
    <s v="E0220553"/>
    <s v="PD022553"/>
    <s v="PREFEITURA - CADASTRO"/>
    <n v="44653.37"/>
    <d v="2025-04-01T00:00:00"/>
    <x v="0"/>
    <m/>
    <s v="P.14.242/2022"/>
    <s v="359.00008253/2024-48 - APPS/ITO"/>
    <s v="2 - FATURADO"/>
    <n v="0"/>
    <x v="0"/>
    <x v="0"/>
    <m/>
  </r>
  <r>
    <x v="1389"/>
    <s v="46.523.171/0001-04"/>
    <s v="NF SERVICOS DO"/>
    <n v="329649"/>
    <d v="2025-05-14T00:00:00"/>
    <n v="336351"/>
    <d v="2025-05-15T00:00:00"/>
    <m/>
    <n v="580.79999999999995"/>
    <d v="2025-06-14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389"/>
    <s v="46.523.171/0001-04"/>
    <s v="NF SERVICOS DO"/>
    <n v="331409"/>
    <d v="2025-05-21T00:00:00"/>
    <n v="338118"/>
    <d v="2025-05-22T00:00:00"/>
    <m/>
    <n v="497.83"/>
    <d v="2025-06-2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89"/>
    <s v="46.523.171/0001-04"/>
    <s v="NF SERVICOS DO"/>
    <n v="331410"/>
    <d v="2025-05-21T00:00:00"/>
    <n v="338119"/>
    <d v="2025-05-22T00:00:00"/>
    <m/>
    <n v="497.83"/>
    <d v="2025-06-2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89"/>
    <s v="46.523.171/0001-04"/>
    <s v="NF SERVICOS DO"/>
    <n v="331411"/>
    <d v="2025-05-21T00:00:00"/>
    <n v="338120"/>
    <d v="2025-05-22T00:00:00"/>
    <m/>
    <n v="580.79999999999995"/>
    <d v="2025-06-21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389"/>
    <s v="46.523.171/0001-04"/>
    <s v="NF SERVICOS DO"/>
    <n v="331648"/>
    <d v="2025-05-22T00:00:00"/>
    <n v="338361"/>
    <d v="2025-05-23T00:00:00"/>
    <m/>
    <n v="497.83"/>
    <d v="2025-06-22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89"/>
    <s v="46.523.171/0001-04"/>
    <s v="NF SERVICOS DO"/>
    <n v="332382"/>
    <d v="2025-05-26T00:00:00"/>
    <n v="339101"/>
    <d v="2025-05-27T00:00:00"/>
    <m/>
    <n v="497.83"/>
    <d v="2025-06-2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390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160"/>
    <x v="2"/>
    <x v="2"/>
    <m/>
  </r>
  <r>
    <x v="1390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160"/>
    <x v="2"/>
    <x v="2"/>
    <m/>
  </r>
  <r>
    <x v="1390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160"/>
    <x v="2"/>
    <x v="2"/>
    <m/>
  </r>
  <r>
    <x v="1390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160"/>
    <x v="2"/>
    <x v="2"/>
    <m/>
  </r>
  <r>
    <x v="1390"/>
    <s v="46.523.197/0001-44"/>
    <s v="ND-POUPATEMPO 4.0"/>
    <n v="6108"/>
    <d v="2025-05-06T00:00:00"/>
    <s v="PPT00557"/>
    <s v="PPT00557"/>
    <d v="2025-05-01T00:00:00"/>
    <n v="40103.81"/>
    <d v="2025-06-05T00:00:00"/>
    <s v="PPT00557"/>
    <s v="PP00557"/>
    <s v="IMPLANTACAO E OPERACAO DO POUPATEMPO FERRAZ DE VASCONCELOS"/>
    <n v="40103.81"/>
    <d v="2025-05-01T00:00:00"/>
    <x v="0"/>
    <m/>
    <s v="PD-PRC-2021/00859"/>
    <m/>
    <s v="2 - FATURADO"/>
    <n v="0"/>
    <x v="0"/>
    <x v="13"/>
    <m/>
  </r>
  <r>
    <x v="1390"/>
    <s v="46.523.197/0001-44"/>
    <s v="NF SERVICOS DO"/>
    <n v="327854"/>
    <d v="2025-05-07T00:00:00"/>
    <n v="334547"/>
    <d v="2025-05-08T00:00:00"/>
    <m/>
    <n v="1106.28"/>
    <d v="2025-06-07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390"/>
    <s v="46.523.197/0001-44"/>
    <s v="NF SERVICOS DO"/>
    <n v="327901"/>
    <d v="2025-05-07T00:00:00"/>
    <n v="334594"/>
    <d v="2025-05-08T00:00:00"/>
    <m/>
    <n v="811.27"/>
    <d v="2025-06-07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390"/>
    <s v="46.523.197/0001-44"/>
    <s v="NF SERVICOS DO"/>
    <n v="327903"/>
    <d v="2025-05-07T00:00:00"/>
    <n v="334596"/>
    <d v="2025-05-08T00:00:00"/>
    <m/>
    <n v="368.76"/>
    <d v="2025-06-07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390"/>
    <s v="46.523.197/0001-44"/>
    <s v="NF SERVICOS DO"/>
    <n v="327905"/>
    <d v="2025-05-07T00:00:00"/>
    <n v="334598"/>
    <d v="2025-05-08T00:00:00"/>
    <m/>
    <n v="221.26"/>
    <d v="2025-06-07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390"/>
    <s v="46.523.197/0001-44"/>
    <s v="NF SERVICOS DO"/>
    <n v="327906"/>
    <d v="2025-05-07T00:00:00"/>
    <n v="334599"/>
    <d v="2025-05-08T00:00:00"/>
    <m/>
    <n v="295.01"/>
    <d v="2025-06-07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90"/>
    <s v="46.523.197/0001-44"/>
    <s v="NF SERVICOS DO"/>
    <n v="327912"/>
    <d v="2025-05-07T00:00:00"/>
    <n v="334605"/>
    <d v="2025-05-08T00:00:00"/>
    <m/>
    <n v="368.76"/>
    <d v="2025-06-07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390"/>
    <s v="46.523.197/0001-44"/>
    <s v="NF SERVICOS DO"/>
    <n v="328203"/>
    <d v="2025-05-08T00:00:00"/>
    <n v="334896"/>
    <d v="2025-05-09T00:00:00"/>
    <m/>
    <n v="958.78"/>
    <d v="2025-06-08T00:00:00"/>
    <s v="E0231077"/>
    <s v="PD231058"/>
    <s v="Serviços de Publicidade Eletrônica"/>
    <n v="912.76"/>
    <m/>
    <x v="0"/>
    <m/>
    <m/>
    <m/>
    <s v="2 - FATURADO"/>
    <n v="0"/>
    <x v="0"/>
    <x v="1"/>
    <m/>
  </r>
  <r>
    <x v="1390"/>
    <s v="46.523.197/0001-44"/>
    <s v="NF SERVICOS DO"/>
    <n v="328206"/>
    <d v="2025-05-08T00:00:00"/>
    <n v="334899"/>
    <d v="2025-05-09T00:00:00"/>
    <m/>
    <n v="516.26"/>
    <d v="2025-06-0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90"/>
    <s v="46.523.197/0001-44"/>
    <s v="NF SERVICOS DO"/>
    <n v="328209"/>
    <d v="2025-05-08T00:00:00"/>
    <n v="334902"/>
    <d v="2025-05-09T00:00:00"/>
    <m/>
    <n v="663.77"/>
    <d v="2025-06-08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390"/>
    <s v="46.523.197/0001-44"/>
    <s v="NF SERVICOS DO"/>
    <n v="328716"/>
    <d v="2025-05-09T00:00:00"/>
    <n v="335411"/>
    <d v="2025-05-12T00:00:00"/>
    <m/>
    <n v="516.26"/>
    <d v="2025-06-11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90"/>
    <s v="46.523.197/0001-44"/>
    <s v="NF SERVICOS DO"/>
    <n v="328718"/>
    <d v="2025-05-09T00:00:00"/>
    <n v="335413"/>
    <d v="2025-05-12T00:00:00"/>
    <m/>
    <n v="295.01"/>
    <d v="2025-06-11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90"/>
    <s v="46.523.197/0001-44"/>
    <s v="NF SERVICOS DO"/>
    <n v="329066"/>
    <d v="2025-05-12T00:00:00"/>
    <n v="335767"/>
    <d v="2025-05-14T00:00:00"/>
    <m/>
    <n v="1548.79"/>
    <d v="2025-06-13T00:00:00"/>
    <s v="E0231077"/>
    <s v="PD231058"/>
    <s v="Serviços de Publicidade Eletrônica"/>
    <n v="1474.45"/>
    <m/>
    <x v="0"/>
    <m/>
    <m/>
    <m/>
    <s v="2 - FATURADO"/>
    <n v="0"/>
    <x v="0"/>
    <x v="1"/>
    <m/>
  </r>
  <r>
    <x v="1390"/>
    <s v="46.523.197/0001-44"/>
    <s v="NF SERVICOS DO"/>
    <n v="329080"/>
    <d v="2025-05-12T00:00:00"/>
    <n v="335781"/>
    <d v="2025-05-14T00:00:00"/>
    <m/>
    <n v="958.78"/>
    <d v="2025-06-13T00:00:00"/>
    <s v="E0231077"/>
    <s v="PD231058"/>
    <s v="Serviços de Publicidade Eletrônica"/>
    <n v="912.76"/>
    <m/>
    <x v="0"/>
    <m/>
    <m/>
    <m/>
    <s v="2 - FATURADO"/>
    <n v="0"/>
    <x v="0"/>
    <x v="1"/>
    <m/>
  </r>
  <r>
    <x v="1390"/>
    <s v="46.523.197/0001-44"/>
    <s v="NF SERVICOS DO"/>
    <n v="329342"/>
    <d v="2025-05-13T00:00:00"/>
    <n v="336043"/>
    <d v="2025-05-14T00:00:00"/>
    <m/>
    <n v="516.26"/>
    <d v="2025-06-13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90"/>
    <s v="46.523.197/0001-44"/>
    <s v="NF SERVICOS DO"/>
    <n v="329403"/>
    <d v="2025-05-13T00:00:00"/>
    <n v="336104"/>
    <d v="2025-05-14T00:00:00"/>
    <m/>
    <n v="516.26"/>
    <d v="2025-06-13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90"/>
    <s v="46.523.197/0001-44"/>
    <s v="NF SERVICOS DO"/>
    <n v="329665"/>
    <d v="2025-05-14T00:00:00"/>
    <n v="336367"/>
    <d v="2025-05-15T00:00:00"/>
    <m/>
    <n v="811.27"/>
    <d v="2025-06-14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390"/>
    <s v="46.523.197/0001-44"/>
    <s v="NF SERVICOS DO"/>
    <n v="329739"/>
    <d v="2025-05-15T00:00:00"/>
    <n v="336442"/>
    <d v="2025-05-16T00:00:00"/>
    <m/>
    <n v="442.51"/>
    <d v="2025-06-15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90"/>
    <s v="46.523.197/0001-44"/>
    <s v="NF SERVICOS DO"/>
    <n v="330325"/>
    <d v="2025-05-16T00:00:00"/>
    <n v="337033"/>
    <d v="2025-05-19T00:00:00"/>
    <m/>
    <n v="811.27"/>
    <d v="2025-06-18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390"/>
    <s v="46.523.197/0001-44"/>
    <s v="NF SERVICOS DO"/>
    <n v="330475"/>
    <d v="2025-05-19T00:00:00"/>
    <n v="337183"/>
    <d v="2025-05-20T00:00:00"/>
    <m/>
    <n v="295.01"/>
    <d v="2025-06-19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90"/>
    <s v="46.523.197/0001-44"/>
    <s v="NF SERVICOS DO"/>
    <n v="330478"/>
    <d v="2025-05-19T00:00:00"/>
    <n v="337186"/>
    <d v="2025-05-20T00:00:00"/>
    <m/>
    <n v="442.51"/>
    <d v="2025-06-19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90"/>
    <s v="46.523.197/0001-44"/>
    <s v="NF SERVICOS DO"/>
    <n v="331303"/>
    <d v="2025-05-21T00:00:00"/>
    <n v="338012"/>
    <d v="2025-05-22T00:00:00"/>
    <m/>
    <n v="442.51"/>
    <d v="2025-06-21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90"/>
    <s v="46.523.197/0001-44"/>
    <s v="NF SERVICOS DO"/>
    <n v="331655"/>
    <d v="2025-05-22T00:00:00"/>
    <n v="338368"/>
    <d v="2025-05-23T00:00:00"/>
    <m/>
    <n v="1991.3"/>
    <d v="2025-06-22T00:00:00"/>
    <s v="E0231077"/>
    <s v="PD231058"/>
    <s v="Serviços de Publicidade Eletrônica"/>
    <n v="1895.72"/>
    <m/>
    <x v="0"/>
    <m/>
    <m/>
    <m/>
    <s v="2 - FATURADO"/>
    <n v="0"/>
    <x v="0"/>
    <x v="1"/>
    <m/>
  </r>
  <r>
    <x v="1390"/>
    <s v="46.523.197/0001-44"/>
    <s v="NF SERVICOS DO"/>
    <n v="331818"/>
    <d v="2025-05-23T00:00:00"/>
    <n v="338534"/>
    <d v="2025-05-26T00:00:00"/>
    <m/>
    <n v="516.26"/>
    <d v="2025-06-25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390"/>
    <s v="46.523.197/0001-44"/>
    <s v="NF SERVICOS DO"/>
    <n v="331820"/>
    <d v="2025-05-23T00:00:00"/>
    <n v="338536"/>
    <d v="2025-05-26T00:00:00"/>
    <m/>
    <n v="442.51"/>
    <d v="2025-06-25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90"/>
    <s v="46.523.197/0001-44"/>
    <s v="NF SERVICOS DO"/>
    <n v="331821"/>
    <d v="2025-05-23T00:00:00"/>
    <n v="338537"/>
    <d v="2025-05-26T00:00:00"/>
    <m/>
    <n v="295.01"/>
    <d v="2025-06-25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390"/>
    <s v="46.523.197/0001-44"/>
    <s v="NF SERVICOS DO"/>
    <n v="331823"/>
    <d v="2025-05-23T00:00:00"/>
    <n v="338539"/>
    <d v="2025-05-26T00:00:00"/>
    <m/>
    <n v="221.26"/>
    <d v="2025-06-25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390"/>
    <s v="46.523.197/0001-44"/>
    <s v="NF SERVICOS DO"/>
    <n v="332246"/>
    <d v="2025-05-26T00:00:00"/>
    <n v="338965"/>
    <d v="2025-05-27T00:00:00"/>
    <m/>
    <n v="663.77"/>
    <d v="2025-06-26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390"/>
    <s v="46.523.197/0001-44"/>
    <s v="NF SERVICOS DO"/>
    <n v="332247"/>
    <d v="2025-05-26T00:00:00"/>
    <n v="338966"/>
    <d v="2025-05-27T00:00:00"/>
    <m/>
    <n v="221.26"/>
    <d v="2025-06-26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390"/>
    <s v="46.523.197/0001-44"/>
    <s v="NF SERVICOS DO"/>
    <n v="332251"/>
    <d v="2025-05-26T00:00:00"/>
    <n v="338970"/>
    <d v="2025-05-27T00:00:00"/>
    <m/>
    <n v="442.51"/>
    <d v="2025-06-2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391"/>
    <s v="46.523.239/0001-47"/>
    <s v="NF SERVICOS"/>
    <n v="185149"/>
    <d v="2025-05-07T00:00:00"/>
    <n v="1965783"/>
    <d v="2025-05-07T00:00:00"/>
    <d v="2025-04-01T00:00:00"/>
    <n v="399323.79"/>
    <d v="2025-06-08T00:00:00"/>
    <s v="E0220504"/>
    <s v="PD022504"/>
    <s v="PREFEITURA - CADASTRO"/>
    <n v="380156.25"/>
    <d v="2025-04-01T00:00:00"/>
    <x v="0"/>
    <s v="NR. SA.201.1 No. 37/2022"/>
    <s v="nr. 211/2022"/>
    <s v="359.0000.2750/2024-32-APPS\ITO"/>
    <s v="2 - FATURADO"/>
    <n v="0"/>
    <x v="0"/>
    <x v="0"/>
    <m/>
  </r>
  <r>
    <x v="1391"/>
    <s v="46.523.239/0001-47"/>
    <s v="NF SERVICOS DO"/>
    <n v="327600"/>
    <d v="2025-05-07T00:00:00"/>
    <n v="334292"/>
    <d v="2025-05-07T00:00:00"/>
    <m/>
    <n v="414.86"/>
    <d v="2025-06-06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391"/>
    <s v="46.523.239/0001-47"/>
    <s v="NF SERVICOS DO"/>
    <n v="330081"/>
    <d v="2025-05-16T00:00:00"/>
    <n v="336789"/>
    <d v="2025-05-19T00:00:00"/>
    <m/>
    <n v="331.88"/>
    <d v="2025-06-18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391"/>
    <s v="46.523.239/0001-47"/>
    <s v="NF SERVICOS DO"/>
    <n v="332340"/>
    <d v="2025-05-26T00:00:00"/>
    <n v="339059"/>
    <d v="2025-05-27T00:00:00"/>
    <m/>
    <n v="331.88"/>
    <d v="2025-06-26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391"/>
    <s v="46.523.239/0001-47"/>
    <s v="NF SERVICOS DO"/>
    <n v="332627"/>
    <d v="2025-05-27T00:00:00"/>
    <n v="339346"/>
    <d v="2025-05-28T00:00:00"/>
    <m/>
    <n v="248.91"/>
    <d v="2025-06-27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391"/>
    <s v="46.523.239/0001-47"/>
    <s v="NF SERVICOS DO"/>
    <n v="332628"/>
    <d v="2025-05-27T00:00:00"/>
    <n v="339347"/>
    <d v="2025-05-28T00:00:00"/>
    <m/>
    <n v="331.88"/>
    <d v="2025-06-27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392"/>
    <s v="46.523.247/0001-93"/>
    <s v="NF SERVICOS DO"/>
    <n v="327082"/>
    <d v="2025-04-30T00:00:00"/>
    <n v="333773"/>
    <d v="2025-05-02T00:00:00"/>
    <m/>
    <n v="442.51"/>
    <d v="2025-06-01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92"/>
    <s v="46.523.247/0001-93"/>
    <s v="NF SERVICOS"/>
    <n v="185063"/>
    <d v="2025-05-06T00:00:00"/>
    <n v="1965697"/>
    <d v="2025-05-06T00:00:00"/>
    <d v="2025-04-01T00:00:00"/>
    <n v="152872.95000000001"/>
    <d v="2025-06-05T00:00:00"/>
    <s v="E0230676"/>
    <s v="PD023676"/>
    <s v="PREFEITURA - CADASTRO"/>
    <n v="145535.04999999999"/>
    <d v="2025-04-01T00:00:00"/>
    <x v="0"/>
    <s v="83/2023"/>
    <s v="PROCE.PMDI 31.139/2023"/>
    <s v="359.00007382/2023-38 - ITO/APPS"/>
    <s v="2 - FATURADO"/>
    <n v="0"/>
    <x v="0"/>
    <x v="0"/>
    <m/>
  </r>
  <r>
    <x v="1392"/>
    <s v="46.523.247/0001-93"/>
    <s v="NF SERVICOS DO"/>
    <n v="327493"/>
    <d v="2025-05-07T00:00:00"/>
    <n v="334185"/>
    <d v="2025-05-07T00:00:00"/>
    <m/>
    <n v="295.01"/>
    <d v="2025-06-06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27508"/>
    <d v="2025-05-07T00:00:00"/>
    <n v="334200"/>
    <d v="2025-05-07T00:00:00"/>
    <m/>
    <n v="221.26"/>
    <d v="2025-06-0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2"/>
    <s v="46.523.247/0001-93"/>
    <s v="NF SERVICOS DO"/>
    <n v="327644"/>
    <d v="2025-05-07T00:00:00"/>
    <n v="334336"/>
    <d v="2025-05-07T00:00:00"/>
    <m/>
    <n v="295.01"/>
    <d v="2025-06-06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27733"/>
    <d v="2025-05-07T00:00:00"/>
    <n v="334425"/>
    <d v="2025-05-07T00:00:00"/>
    <m/>
    <n v="221.26"/>
    <d v="2025-06-0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2"/>
    <s v="46.523.247/0001-93"/>
    <s v="NF SERVICOS DO"/>
    <n v="328035"/>
    <d v="2025-05-07T00:00:00"/>
    <n v="334728"/>
    <d v="2025-05-08T00:00:00"/>
    <m/>
    <n v="442.51"/>
    <d v="2025-06-07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92"/>
    <s v="46.523.247/0001-93"/>
    <s v="NF SERVICOS DO"/>
    <n v="328358"/>
    <d v="2025-05-08T00:00:00"/>
    <n v="335051"/>
    <d v="2025-05-09T00:00:00"/>
    <m/>
    <n v="221.26"/>
    <d v="2025-06-08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2"/>
    <s v="46.523.247/0001-93"/>
    <s v="NF SERVICOS DO"/>
    <n v="328359"/>
    <d v="2025-05-08T00:00:00"/>
    <n v="335052"/>
    <d v="2025-05-09T00:00:00"/>
    <m/>
    <n v="368.76"/>
    <d v="2025-06-08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392"/>
    <s v="46.523.247/0001-93"/>
    <s v="NF SERVICOS DO"/>
    <n v="328453"/>
    <d v="2025-05-09T00:00:00"/>
    <n v="335148"/>
    <d v="2025-05-12T00:00:00"/>
    <m/>
    <n v="221.26"/>
    <d v="2025-06-11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2"/>
    <s v="46.523.247/0001-93"/>
    <s v="NF SERVICOS DO"/>
    <n v="328817"/>
    <d v="2025-05-12T00:00:00"/>
    <n v="335518"/>
    <d v="2025-05-14T00:00:00"/>
    <m/>
    <n v="295.01"/>
    <d v="2025-06-13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28928"/>
    <d v="2025-05-12T00:00:00"/>
    <n v="335629"/>
    <d v="2025-05-14T00:00:00"/>
    <m/>
    <n v="221.26"/>
    <d v="2025-06-13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2"/>
    <s v="46.523.247/0001-93"/>
    <s v="NF SERVICOS DO"/>
    <n v="328937"/>
    <d v="2025-05-12T00:00:00"/>
    <n v="335638"/>
    <d v="2025-05-14T00:00:00"/>
    <m/>
    <n v="516.26"/>
    <d v="2025-06-13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392"/>
    <s v="46.523.247/0001-93"/>
    <s v="NF SERVICOS DO"/>
    <n v="329174"/>
    <d v="2025-05-13T00:00:00"/>
    <n v="335875"/>
    <d v="2025-05-14T00:00:00"/>
    <m/>
    <n v="295.01"/>
    <d v="2025-06-13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29227"/>
    <d v="2025-05-13T00:00:00"/>
    <n v="335928"/>
    <d v="2025-05-14T00:00:00"/>
    <m/>
    <n v="442.51"/>
    <d v="2025-06-13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92"/>
    <s v="46.523.247/0001-93"/>
    <s v="NF SERVICOS DO"/>
    <n v="329600"/>
    <d v="2025-05-14T00:00:00"/>
    <n v="336302"/>
    <d v="2025-05-15T00:00:00"/>
    <m/>
    <n v="442.51"/>
    <d v="2025-06-14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392"/>
    <s v="46.523.247/0001-93"/>
    <s v="NF SERVICOS DO"/>
    <n v="330012"/>
    <d v="2025-05-15T00:00:00"/>
    <n v="336715"/>
    <d v="2025-05-16T00:00:00"/>
    <m/>
    <n v="1032.53"/>
    <d v="2025-06-15T00:00:00"/>
    <s v="E0230857"/>
    <s v="PD023857"/>
    <s v="Serviços de Publicidade Eletrônica"/>
    <n v="982.97"/>
    <m/>
    <x v="0"/>
    <m/>
    <m/>
    <m/>
    <s v="2 - FATURADO"/>
    <n v="0"/>
    <x v="0"/>
    <x v="1"/>
    <m/>
  </r>
  <r>
    <x v="1392"/>
    <s v="46.523.247/0001-93"/>
    <s v="NF SERVICOS DO"/>
    <n v="330284"/>
    <d v="2025-05-16T00:00:00"/>
    <n v="336992"/>
    <d v="2025-05-19T00:00:00"/>
    <m/>
    <n v="516.26"/>
    <d v="2025-06-18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392"/>
    <s v="46.523.247/0001-93"/>
    <s v="NF SERVICOS DO"/>
    <n v="330979"/>
    <d v="2025-05-20T00:00:00"/>
    <n v="337688"/>
    <d v="2025-05-21T00:00:00"/>
    <m/>
    <n v="516.26"/>
    <d v="2025-06-20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392"/>
    <s v="46.523.247/0001-93"/>
    <s v="NF SERVICOS DO"/>
    <n v="331433"/>
    <d v="2025-05-21T00:00:00"/>
    <n v="338142"/>
    <d v="2025-05-22T00:00:00"/>
    <m/>
    <n v="295.01"/>
    <d v="2025-06-21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32040"/>
    <d v="2025-05-23T00:00:00"/>
    <n v="338756"/>
    <d v="2025-05-26T00:00:00"/>
    <m/>
    <n v="295.01"/>
    <d v="2025-06-25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392"/>
    <s v="46.523.247/0001-93"/>
    <s v="NF SERVICOS DO"/>
    <n v="332685"/>
    <d v="2025-05-27T00:00:00"/>
    <n v="339404"/>
    <d v="2025-05-28T00:00:00"/>
    <m/>
    <n v="221.26"/>
    <d v="2025-06-27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393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92"/>
    <x v="6"/>
    <x v="2"/>
    <m/>
  </r>
  <r>
    <x v="1393"/>
    <s v="46.523.262/0001-31"/>
    <s v="NF SERVICOS DO"/>
    <n v="326288"/>
    <d v="2025-04-29T00:00:00"/>
    <n v="332978"/>
    <d v="2025-04-29T00:00:00"/>
    <m/>
    <n v="276.57"/>
    <d v="2025-05-29T00:00:00"/>
    <s v="E0230765"/>
    <s v="PD023765"/>
    <s v="Serviços de Publicidade Eletrônica"/>
    <n v="263.29000000000002"/>
    <m/>
    <x v="0"/>
    <m/>
    <m/>
    <m/>
    <s v="2 - FATURADO"/>
    <n v="1"/>
    <x v="7"/>
    <x v="1"/>
    <m/>
  </r>
  <r>
    <x v="1393"/>
    <s v="46.523.262/0001-31"/>
    <s v="NF SERVICOS DO"/>
    <n v="327041"/>
    <d v="2025-04-30T00:00:00"/>
    <n v="333732"/>
    <d v="2025-05-02T00:00:00"/>
    <m/>
    <n v="165.94"/>
    <d v="2025-06-01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393"/>
    <s v="46.523.262/0001-31"/>
    <s v="NF SERVICOS DO"/>
    <n v="327042"/>
    <d v="2025-04-30T00:00:00"/>
    <n v="333733"/>
    <d v="2025-05-02T00:00:00"/>
    <m/>
    <n v="387.2"/>
    <d v="2025-06-01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393"/>
    <s v="46.523.262/0001-31"/>
    <s v="NF SERVICOS DO"/>
    <n v="328416"/>
    <d v="2025-05-09T00:00:00"/>
    <n v="335111"/>
    <d v="2025-05-12T00:00:00"/>
    <m/>
    <n v="221.26"/>
    <d v="2025-06-11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93"/>
    <s v="46.523.262/0001-31"/>
    <s v="NF SERVICOS DO"/>
    <n v="328417"/>
    <d v="2025-05-09T00:00:00"/>
    <n v="335112"/>
    <d v="2025-05-12T00:00:00"/>
    <m/>
    <n v="719.08"/>
    <d v="2025-06-11T00:00:00"/>
    <s v="E0230765"/>
    <s v="PD023765"/>
    <s v="Serviços de Publicidade Eletrônica"/>
    <n v="684.56"/>
    <m/>
    <x v="0"/>
    <m/>
    <m/>
    <m/>
    <s v="2 - FATURADO"/>
    <n v="0"/>
    <x v="0"/>
    <x v="1"/>
    <m/>
  </r>
  <r>
    <x v="1393"/>
    <s v="46.523.262/0001-31"/>
    <s v="NF SERVICOS DO"/>
    <n v="328894"/>
    <d v="2025-05-12T00:00:00"/>
    <n v="335595"/>
    <d v="2025-05-14T00:00:00"/>
    <m/>
    <n v="276.57"/>
    <d v="2025-06-13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393"/>
    <s v="46.523.262/0001-31"/>
    <s v="NF SERVICOS DO"/>
    <n v="328904"/>
    <d v="2025-05-12T00:00:00"/>
    <n v="335605"/>
    <d v="2025-05-14T00:00:00"/>
    <m/>
    <n v="387.2"/>
    <d v="2025-06-13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393"/>
    <s v="46.523.262/0001-31"/>
    <s v="NF SERVICOS DO"/>
    <n v="329806"/>
    <d v="2025-05-15T00:00:00"/>
    <n v="336509"/>
    <d v="2025-05-16T00:00:00"/>
    <m/>
    <n v="608.45000000000005"/>
    <d v="2025-06-15T00:00:00"/>
    <s v="E0230765"/>
    <s v="PD023765"/>
    <s v="Serviços de Publicidade Eletrônica"/>
    <n v="579.24"/>
    <m/>
    <x v="0"/>
    <m/>
    <m/>
    <m/>
    <s v="2 - FATURADO"/>
    <n v="0"/>
    <x v="0"/>
    <x v="1"/>
    <m/>
  </r>
  <r>
    <x v="1393"/>
    <s v="46.523.262/0001-31"/>
    <s v="NF SERVICOS DO"/>
    <n v="330552"/>
    <d v="2025-05-19T00:00:00"/>
    <n v="337260"/>
    <d v="2025-05-20T00:00:00"/>
    <m/>
    <n v="276.57"/>
    <d v="2025-06-19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393"/>
    <s v="46.523.262/0001-31"/>
    <s v="NF SERVICOS DO"/>
    <n v="330877"/>
    <d v="2025-05-20T00:00:00"/>
    <n v="337586"/>
    <d v="2025-05-21T00:00:00"/>
    <m/>
    <n v="221.26"/>
    <d v="2025-06-20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393"/>
    <s v="46.523.262/0001-31"/>
    <s v="NF SERVICOS DO"/>
    <n v="331234"/>
    <d v="2025-05-21T00:00:00"/>
    <n v="337943"/>
    <d v="2025-05-22T00:00:00"/>
    <m/>
    <n v="276.57"/>
    <d v="2025-06-21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393"/>
    <s v="46.523.262/0001-31"/>
    <s v="NF SERVICOS DO"/>
    <n v="331682"/>
    <d v="2025-05-22T00:00:00"/>
    <n v="338395"/>
    <d v="2025-05-23T00:00:00"/>
    <m/>
    <n v="331.88"/>
    <d v="2025-06-22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93"/>
    <s v="46.523.262/0001-31"/>
    <s v="NF SERVICOS DO"/>
    <n v="332170"/>
    <d v="2025-05-26T00:00:00"/>
    <n v="338889"/>
    <d v="2025-05-27T00:00:00"/>
    <m/>
    <n v="331.88"/>
    <d v="2025-06-26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393"/>
    <s v="46.523.262/0001-31"/>
    <s v="NF SERVICOS DO"/>
    <n v="332460"/>
    <d v="2025-05-27T00:00:00"/>
    <n v="339179"/>
    <d v="2025-05-28T00:00:00"/>
    <m/>
    <n v="165.94"/>
    <d v="2025-06-27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394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156"/>
    <x v="2"/>
    <x v="2"/>
    <m/>
  </r>
  <r>
    <x v="1394"/>
    <s v="46.523.270/0001-88"/>
    <s v="NF SERVICOS DO"/>
    <n v="325005"/>
    <d v="2025-04-22T00:00:00"/>
    <n v="331687"/>
    <d v="2025-04-23T00:00:00"/>
    <m/>
    <n v="1843.8"/>
    <d v="2025-05-23T00:00:00"/>
    <s v="E0220666"/>
    <s v="PD022666"/>
    <s v="Serviços de Publicidade Eletrônica"/>
    <n v="1755.3"/>
    <m/>
    <x v="0"/>
    <m/>
    <m/>
    <m/>
    <s v="2 - FATURADO"/>
    <n v="7"/>
    <x v="7"/>
    <x v="1"/>
    <m/>
  </r>
  <r>
    <x v="1394"/>
    <s v="46.523.270/0001-88"/>
    <s v="NF SERVICOS DO"/>
    <n v="327136"/>
    <d v="2025-04-30T00:00:00"/>
    <n v="333827"/>
    <d v="2025-05-02T00:00:00"/>
    <m/>
    <n v="5015.1400000000003"/>
    <d v="2025-06-01T00:00:00"/>
    <s v="E0220666"/>
    <s v="PD022666"/>
    <s v="Serviços de Publicidade Eletrônica"/>
    <n v="4774.41"/>
    <m/>
    <x v="0"/>
    <m/>
    <m/>
    <m/>
    <s v="2 - FATURADO"/>
    <n v="0"/>
    <x v="0"/>
    <x v="1"/>
    <m/>
  </r>
  <r>
    <x v="1394"/>
    <s v="46.523.270/0001-88"/>
    <s v="NF SERVICOS DO"/>
    <n v="327137"/>
    <d v="2025-04-30T00:00:00"/>
    <n v="333828"/>
    <d v="2025-05-02T00:00:00"/>
    <m/>
    <n v="442.51"/>
    <d v="2025-06-0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27138"/>
    <d v="2025-04-30T00:00:00"/>
    <n v="333829"/>
    <d v="2025-05-02T00:00:00"/>
    <m/>
    <n v="3245.09"/>
    <d v="2025-06-01T00:00:00"/>
    <s v="E0220666"/>
    <s v="PD022666"/>
    <s v="Serviços de Publicidade Eletrônica"/>
    <n v="3089.33"/>
    <m/>
    <x v="0"/>
    <m/>
    <m/>
    <m/>
    <s v="2 - FATURADO"/>
    <n v="0"/>
    <x v="0"/>
    <x v="1"/>
    <m/>
  </r>
  <r>
    <x v="1394"/>
    <s v="46.523.270/0001-88"/>
    <s v="NF SERVICOS DO"/>
    <n v="327139"/>
    <d v="2025-04-30T00:00:00"/>
    <n v="333830"/>
    <d v="2025-05-02T00:00:00"/>
    <m/>
    <n v="368.76"/>
    <d v="2025-06-0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27302"/>
    <d v="2025-05-07T00:00:00"/>
    <n v="333994"/>
    <d v="2025-05-07T00:00:00"/>
    <m/>
    <n v="295.01"/>
    <d v="2025-06-0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4"/>
    <s v="46.523.270/0001-88"/>
    <s v="NF SERVICOS DO"/>
    <n v="327303"/>
    <d v="2025-05-07T00:00:00"/>
    <n v="333995"/>
    <d v="2025-05-07T00:00:00"/>
    <m/>
    <n v="3540.1"/>
    <d v="2025-06-06T00:00:00"/>
    <s v="E0220666"/>
    <s v="PD022666"/>
    <s v="Serviços de Publicidade Eletrônica"/>
    <n v="3370.18"/>
    <m/>
    <x v="0"/>
    <m/>
    <m/>
    <m/>
    <s v="2 - FATURADO"/>
    <n v="0"/>
    <x v="0"/>
    <x v="1"/>
    <m/>
  </r>
  <r>
    <x v="1394"/>
    <s v="46.523.270/0001-88"/>
    <s v="NF SERVICOS DO"/>
    <n v="327320"/>
    <d v="2025-05-07T00:00:00"/>
    <n v="334012"/>
    <d v="2025-05-07T00:00:00"/>
    <m/>
    <n v="516.26"/>
    <d v="2025-06-06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394"/>
    <s v="46.523.270/0001-88"/>
    <s v="NF SERVICOS DO"/>
    <n v="327333"/>
    <d v="2025-05-07T00:00:00"/>
    <n v="334025"/>
    <d v="2025-05-07T00:00:00"/>
    <m/>
    <n v="368.76"/>
    <d v="2025-06-06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27398"/>
    <d v="2025-05-07T00:00:00"/>
    <n v="334090"/>
    <d v="2025-05-07T00:00:00"/>
    <m/>
    <n v="295.01"/>
    <d v="2025-06-0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4"/>
    <s v="46.523.270/0001-88"/>
    <s v="NF SERVICOS DO"/>
    <n v="327444"/>
    <d v="2025-05-07T00:00:00"/>
    <n v="334136"/>
    <d v="2025-05-07T00:00:00"/>
    <m/>
    <n v="885.02"/>
    <d v="2025-06-06T00:00:00"/>
    <s v="E0220666"/>
    <s v="PD022666"/>
    <s v="Serviços de Publicidade Eletrônica"/>
    <n v="842.54"/>
    <m/>
    <x v="0"/>
    <m/>
    <m/>
    <m/>
    <s v="2 - FATURADO"/>
    <n v="0"/>
    <x v="0"/>
    <x v="1"/>
    <m/>
  </r>
  <r>
    <x v="1394"/>
    <s v="46.523.270/0001-88"/>
    <s v="NF SERVICOS DO"/>
    <n v="327447"/>
    <d v="2025-05-07T00:00:00"/>
    <n v="334139"/>
    <d v="2025-05-07T00:00:00"/>
    <m/>
    <n v="5973.91"/>
    <d v="2025-06-06T00:00:00"/>
    <s v="E0220666"/>
    <s v="PD022666"/>
    <s v="Serviços de Publicidade Eletrônica"/>
    <n v="5687.16"/>
    <m/>
    <x v="0"/>
    <m/>
    <m/>
    <m/>
    <s v="2 - FATURADO"/>
    <n v="0"/>
    <x v="0"/>
    <x v="1"/>
    <m/>
  </r>
  <r>
    <x v="1394"/>
    <s v="46.523.270/0001-88"/>
    <s v="NF SERVICOS DO"/>
    <n v="327455"/>
    <d v="2025-05-07T00:00:00"/>
    <n v="334147"/>
    <d v="2025-05-07T00:00:00"/>
    <m/>
    <n v="442.51"/>
    <d v="2025-06-0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27577"/>
    <d v="2025-05-07T00:00:00"/>
    <n v="334269"/>
    <d v="2025-05-07T00:00:00"/>
    <m/>
    <n v="1180.03"/>
    <d v="2025-06-06T00:00:00"/>
    <s v="E0220666"/>
    <s v="PD022666"/>
    <s v="Serviços de Publicidade Eletrônica"/>
    <n v="1123.3900000000001"/>
    <m/>
    <x v="0"/>
    <m/>
    <m/>
    <m/>
    <s v="2 - FATURADO"/>
    <n v="0"/>
    <x v="0"/>
    <x v="1"/>
    <m/>
  </r>
  <r>
    <x v="1394"/>
    <s v="46.523.270/0001-88"/>
    <s v="NF SERVICOS DO"/>
    <n v="327606"/>
    <d v="2025-05-07T00:00:00"/>
    <n v="334298"/>
    <d v="2025-05-07T00:00:00"/>
    <m/>
    <n v="295.01"/>
    <d v="2025-06-0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4"/>
    <s v="46.523.270/0001-88"/>
    <s v="NF SERVICOS DO"/>
    <n v="327744"/>
    <d v="2025-05-07T00:00:00"/>
    <n v="334436"/>
    <d v="2025-05-07T00:00:00"/>
    <m/>
    <n v="1032.53"/>
    <d v="2025-06-06T00:00:00"/>
    <s v="E0220666"/>
    <s v="PD022666"/>
    <s v="Serviços de Publicidade Eletrônica"/>
    <n v="982.97"/>
    <m/>
    <x v="0"/>
    <m/>
    <m/>
    <m/>
    <s v="2 - FATURADO"/>
    <n v="0"/>
    <x v="0"/>
    <x v="1"/>
    <m/>
  </r>
  <r>
    <x v="1394"/>
    <s v="46.523.270/0001-88"/>
    <s v="NF SERVICOS DO"/>
    <n v="327746"/>
    <d v="2025-05-07T00:00:00"/>
    <n v="334438"/>
    <d v="2025-05-07T00:00:00"/>
    <m/>
    <n v="1106.28"/>
    <d v="2025-06-06T00:00:00"/>
    <s v="E0220666"/>
    <s v="PD022666"/>
    <s v="Serviços de Publicidade Eletrônica"/>
    <n v="1053.18"/>
    <m/>
    <x v="0"/>
    <m/>
    <m/>
    <m/>
    <s v="2 - FATURADO"/>
    <n v="0"/>
    <x v="0"/>
    <x v="1"/>
    <m/>
  </r>
  <r>
    <x v="1394"/>
    <s v="46.523.270/0001-88"/>
    <s v="NF SERVICOS DO"/>
    <n v="327765"/>
    <d v="2025-05-07T00:00:00"/>
    <n v="334457"/>
    <d v="2025-05-07T00:00:00"/>
    <m/>
    <n v="516.26"/>
    <d v="2025-06-06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394"/>
    <s v="46.523.270/0001-88"/>
    <s v="NF SERVICOS DO"/>
    <n v="327828"/>
    <d v="2025-05-07T00:00:00"/>
    <n v="334521"/>
    <d v="2025-05-08T00:00:00"/>
    <m/>
    <n v="3613.85"/>
    <d v="2025-06-07T00:00:00"/>
    <s v="E0220666"/>
    <s v="PD022666"/>
    <s v="Serviços de Publicidade Eletrônica"/>
    <n v="3440.39"/>
    <m/>
    <x v="0"/>
    <m/>
    <m/>
    <m/>
    <s v="2 - FATURADO"/>
    <n v="0"/>
    <x v="0"/>
    <x v="1"/>
    <m/>
  </r>
  <r>
    <x v="1394"/>
    <s v="46.523.270/0001-88"/>
    <s v="NF SERVICOS DO"/>
    <n v="328386"/>
    <d v="2025-05-08T00:00:00"/>
    <n v="335079"/>
    <d v="2025-05-09T00:00:00"/>
    <m/>
    <n v="590.02"/>
    <d v="2025-06-08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394"/>
    <s v="46.523.270/0001-88"/>
    <s v="NF SERVICOS DO"/>
    <n v="328387"/>
    <d v="2025-05-08T00:00:00"/>
    <n v="335080"/>
    <d v="2025-05-09T00:00:00"/>
    <m/>
    <n v="516.26"/>
    <d v="2025-06-08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1394"/>
    <s v="46.523.270/0001-88"/>
    <s v="NF SERVICOS DO"/>
    <n v="328388"/>
    <d v="2025-05-08T00:00:00"/>
    <n v="335081"/>
    <d v="2025-05-09T00:00:00"/>
    <m/>
    <n v="442.51"/>
    <d v="2025-06-08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28389"/>
    <d v="2025-05-08T00:00:00"/>
    <n v="335082"/>
    <d v="2025-05-09T00:00:00"/>
    <m/>
    <n v="1106.28"/>
    <d v="2025-06-08T00:00:00"/>
    <s v="E0220666"/>
    <s v="PD022666"/>
    <s v="Serviços de Publicidade Eletrônica"/>
    <n v="1053.18"/>
    <m/>
    <x v="0"/>
    <m/>
    <m/>
    <m/>
    <s v="2 - FATURADO"/>
    <n v="0"/>
    <x v="0"/>
    <x v="1"/>
    <m/>
  </r>
  <r>
    <x v="1394"/>
    <s v="46.523.270/0001-88"/>
    <s v="NF SERVICOS"/>
    <n v="185255"/>
    <d v="2025-05-09T00:00:00"/>
    <n v="1965889"/>
    <d v="2025-05-09T00:00:00"/>
    <d v="2025-04-01T00:00:00"/>
    <n v="25953.75"/>
    <d v="2025-06-08T00:00:00"/>
    <s v="E0250089"/>
    <s v="PD025075"/>
    <s v="OFFICE BASICO"/>
    <n v="24707.97"/>
    <d v="2025-04-01T00:00:00"/>
    <x v="0"/>
    <s v="1DOC 381/2025"/>
    <m/>
    <s v="35900000239/2025/87  ITO"/>
    <s v="2 - FATURADO"/>
    <n v="0"/>
    <x v="0"/>
    <x v="0"/>
    <m/>
  </r>
  <r>
    <x v="1394"/>
    <s v="46.523.270/0001-88"/>
    <s v="NF SERVICOS DO"/>
    <n v="328618"/>
    <d v="2025-05-09T00:00:00"/>
    <n v="335313"/>
    <d v="2025-05-12T00:00:00"/>
    <m/>
    <n v="368.76"/>
    <d v="2025-06-1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28619"/>
    <d v="2025-05-09T00:00:00"/>
    <n v="335314"/>
    <d v="2025-05-12T00:00:00"/>
    <m/>
    <n v="442.51"/>
    <d v="2025-06-1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28620"/>
    <d v="2025-05-09T00:00:00"/>
    <n v="335315"/>
    <d v="2025-05-12T00:00:00"/>
    <m/>
    <n v="442.51"/>
    <d v="2025-06-1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28621"/>
    <d v="2025-05-09T00:00:00"/>
    <n v="335316"/>
    <d v="2025-05-12T00:00:00"/>
    <m/>
    <n v="2286.31"/>
    <d v="2025-06-11T00:00:00"/>
    <s v="E0220666"/>
    <s v="PD022666"/>
    <s v="Serviços de Publicidade Eletrônica"/>
    <n v="2176.5700000000002"/>
    <m/>
    <x v="0"/>
    <m/>
    <m/>
    <m/>
    <s v="2 - FATURADO"/>
    <n v="0"/>
    <x v="0"/>
    <x v="1"/>
    <m/>
  </r>
  <r>
    <x v="1394"/>
    <s v="46.523.270/0001-88"/>
    <s v="NF SERVICOS DO"/>
    <n v="328622"/>
    <d v="2025-05-09T00:00:00"/>
    <n v="335317"/>
    <d v="2025-05-12T00:00:00"/>
    <m/>
    <n v="368.76"/>
    <d v="2025-06-1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28818"/>
    <d v="2025-05-12T00:00:00"/>
    <n v="335519"/>
    <d v="2025-05-14T00:00:00"/>
    <m/>
    <n v="2655.07"/>
    <d v="2025-06-13T00:00:00"/>
    <s v="E0220666"/>
    <s v="PD022666"/>
    <s v="Serviços de Publicidade Eletrônica"/>
    <n v="2527.63"/>
    <m/>
    <x v="0"/>
    <m/>
    <m/>
    <m/>
    <s v="2 - FATURADO"/>
    <n v="0"/>
    <x v="0"/>
    <x v="1"/>
    <m/>
  </r>
  <r>
    <x v="1394"/>
    <s v="46.523.270/0001-88"/>
    <s v="NF SERVICOS DO"/>
    <n v="329092"/>
    <d v="2025-05-12T00:00:00"/>
    <n v="335793"/>
    <d v="2025-05-14T00:00:00"/>
    <m/>
    <n v="368.76"/>
    <d v="2025-06-13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"/>
    <n v="185715"/>
    <d v="2025-05-13T00:00:00"/>
    <n v="1966349"/>
    <d v="2025-05-13T00:00:00"/>
    <d v="2025-04-01T00:00:00"/>
    <n v="65520.85"/>
    <d v="2025-06-12T00:00:00"/>
    <s v="E0220527"/>
    <s v="PD022527"/>
    <s v="PREFEITURA - CADASTRO"/>
    <n v="62375.85"/>
    <d v="2025-04-01T00:00:00"/>
    <x v="0"/>
    <s v="Nº 72"/>
    <s v="PMMC 5.104/2024"/>
    <s v="PD-PRC-2022/01944  SEI:  359.00006040/2024-81 APPS/ITO"/>
    <s v="2 - FATURADO"/>
    <n v="0"/>
    <x v="0"/>
    <x v="0"/>
    <m/>
  </r>
  <r>
    <x v="1394"/>
    <s v="46.523.270/0001-88"/>
    <s v="NF SERVICOS DO"/>
    <n v="329131"/>
    <d v="2025-05-13T00:00:00"/>
    <n v="335832"/>
    <d v="2025-05-14T00:00:00"/>
    <m/>
    <n v="221.26"/>
    <d v="2025-06-13T00:00:00"/>
    <s v="E0220666"/>
    <s v="PD022666"/>
    <s v="Serviços de Publicidade Eletrônica"/>
    <n v="210.64"/>
    <m/>
    <x v="0"/>
    <m/>
    <m/>
    <m/>
    <s v="2 - FATURADO"/>
    <n v="0"/>
    <x v="0"/>
    <x v="1"/>
    <m/>
  </r>
  <r>
    <x v="1394"/>
    <s v="46.523.270/0001-88"/>
    <s v="NF SERVICOS DO"/>
    <n v="329314"/>
    <d v="2025-05-13T00:00:00"/>
    <n v="336015"/>
    <d v="2025-05-14T00:00:00"/>
    <m/>
    <n v="4425.12"/>
    <d v="2025-06-13T00:00:00"/>
    <s v="E0220666"/>
    <s v="PD022666"/>
    <s v="Serviços de Publicidade Eletrônica"/>
    <n v="4212.71"/>
    <m/>
    <x v="0"/>
    <m/>
    <m/>
    <m/>
    <s v="2 - FATURADO"/>
    <n v="0"/>
    <x v="0"/>
    <x v="1"/>
    <m/>
  </r>
  <r>
    <x v="1394"/>
    <s v="46.523.270/0001-88"/>
    <s v="NF SERVICOS DO"/>
    <n v="329344"/>
    <d v="2025-05-13T00:00:00"/>
    <n v="336045"/>
    <d v="2025-05-14T00:00:00"/>
    <m/>
    <n v="3318.84"/>
    <d v="2025-06-13T00:00:00"/>
    <s v="E0220666"/>
    <s v="PD022666"/>
    <s v="Serviços de Publicidade Eletrônica"/>
    <n v="3159.54"/>
    <m/>
    <x v="0"/>
    <m/>
    <m/>
    <m/>
    <s v="2 - FATURADO"/>
    <n v="0"/>
    <x v="0"/>
    <x v="1"/>
    <m/>
  </r>
  <r>
    <x v="1394"/>
    <s v="46.523.270/0001-88"/>
    <s v="NF SERVICOS DO"/>
    <n v="329399"/>
    <d v="2025-05-13T00:00:00"/>
    <n v="336100"/>
    <d v="2025-05-14T00:00:00"/>
    <m/>
    <n v="368.76"/>
    <d v="2025-06-13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052"/>
    <d v="2025-05-15T00:00:00"/>
    <n v="336755"/>
    <d v="2025-05-16T00:00:00"/>
    <m/>
    <n v="811.27"/>
    <d v="2025-06-15T00:00:00"/>
    <s v="E0220666"/>
    <s v="PD022666"/>
    <s v="Serviços de Publicidade Eletrônica"/>
    <n v="772.33"/>
    <m/>
    <x v="0"/>
    <m/>
    <m/>
    <m/>
    <s v="2 - FATURADO"/>
    <n v="0"/>
    <x v="0"/>
    <x v="1"/>
    <m/>
  </r>
  <r>
    <x v="1394"/>
    <s v="46.523.270/0001-88"/>
    <s v="NF SERVICOS DO"/>
    <n v="330053"/>
    <d v="2025-05-15T00:00:00"/>
    <n v="336756"/>
    <d v="2025-05-16T00:00:00"/>
    <m/>
    <n v="295.01"/>
    <d v="2025-06-15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4"/>
    <s v="46.523.270/0001-88"/>
    <s v="NF SERVICOS DO"/>
    <n v="330174"/>
    <d v="2025-05-16T00:00:00"/>
    <n v="336882"/>
    <d v="2025-05-19T00:00:00"/>
    <m/>
    <n v="368.76"/>
    <d v="2025-06-18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190"/>
    <d v="2025-05-16T00:00:00"/>
    <n v="336898"/>
    <d v="2025-05-19T00:00:00"/>
    <m/>
    <n v="1106.28"/>
    <d v="2025-06-18T00:00:00"/>
    <s v="E0220666"/>
    <s v="PD022666"/>
    <s v="Serviços de Publicidade Eletrônica"/>
    <n v="1053.18"/>
    <m/>
    <x v="0"/>
    <m/>
    <m/>
    <m/>
    <s v="2 - FATURADO"/>
    <n v="0"/>
    <x v="0"/>
    <x v="1"/>
    <m/>
  </r>
  <r>
    <x v="1394"/>
    <s v="46.523.270/0001-88"/>
    <s v="NF SERVICOS DO"/>
    <n v="330760"/>
    <d v="2025-05-19T00:00:00"/>
    <n v="337468"/>
    <d v="2025-05-20T00:00:00"/>
    <m/>
    <n v="368.76"/>
    <d v="2025-06-19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761"/>
    <d v="2025-05-19T00:00:00"/>
    <n v="337469"/>
    <d v="2025-05-20T00:00:00"/>
    <m/>
    <n v="368.76"/>
    <d v="2025-06-19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762"/>
    <d v="2025-05-19T00:00:00"/>
    <n v="337470"/>
    <d v="2025-05-20T00:00:00"/>
    <m/>
    <n v="368.76"/>
    <d v="2025-06-19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763"/>
    <d v="2025-05-19T00:00:00"/>
    <n v="337471"/>
    <d v="2025-05-20T00:00:00"/>
    <m/>
    <n v="1475.04"/>
    <d v="2025-06-19T00:00:00"/>
    <s v="E0220666"/>
    <s v="PD022666"/>
    <s v="Serviços de Publicidade Eletrônica"/>
    <n v="1404.24"/>
    <m/>
    <x v="0"/>
    <m/>
    <m/>
    <m/>
    <s v="2 - FATURADO"/>
    <n v="0"/>
    <x v="0"/>
    <x v="1"/>
    <m/>
  </r>
  <r>
    <x v="1394"/>
    <s v="46.523.270/0001-88"/>
    <s v="NF SERVICOS DO"/>
    <n v="330764"/>
    <d v="2025-05-19T00:00:00"/>
    <n v="337472"/>
    <d v="2025-05-20T00:00:00"/>
    <m/>
    <n v="368.76"/>
    <d v="2025-06-19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394"/>
    <s v="46.523.270/0001-88"/>
    <s v="NF SERVICOS DO"/>
    <n v="330765"/>
    <d v="2025-05-19T00:00:00"/>
    <n v="337473"/>
    <d v="2025-05-20T00:00:00"/>
    <m/>
    <n v="1327.54"/>
    <d v="2025-06-19T00:00:00"/>
    <s v="E0220666"/>
    <s v="PD022666"/>
    <s v="Serviços de Publicidade Eletrônica"/>
    <n v="1263.82"/>
    <m/>
    <x v="0"/>
    <m/>
    <m/>
    <m/>
    <s v="2 - FATURADO"/>
    <n v="0"/>
    <x v="0"/>
    <x v="1"/>
    <m/>
  </r>
  <r>
    <x v="1394"/>
    <s v="46.523.270/0001-88"/>
    <s v="NF SERVICOS DO"/>
    <n v="330766"/>
    <d v="2025-05-19T00:00:00"/>
    <n v="337474"/>
    <d v="2025-05-20T00:00:00"/>
    <m/>
    <n v="1253.78"/>
    <d v="2025-06-19T00:00:00"/>
    <s v="E0220666"/>
    <s v="PD022666"/>
    <s v="Serviços de Publicidade Eletrônica"/>
    <n v="1193.5999999999999"/>
    <m/>
    <x v="0"/>
    <m/>
    <m/>
    <m/>
    <s v="2 - FATURADO"/>
    <n v="0"/>
    <x v="0"/>
    <x v="1"/>
    <m/>
  </r>
  <r>
    <x v="1394"/>
    <s v="46.523.270/0001-88"/>
    <s v="NF SERVICOS DO"/>
    <n v="330767"/>
    <d v="2025-05-19T00:00:00"/>
    <n v="337475"/>
    <d v="2025-05-20T00:00:00"/>
    <m/>
    <n v="147.5"/>
    <d v="2025-06-19T00:00:00"/>
    <s v="E0220666"/>
    <s v="PD022666"/>
    <s v="Serviços de Publicidade Eletrônica"/>
    <n v="140.41999999999999"/>
    <m/>
    <x v="0"/>
    <m/>
    <m/>
    <m/>
    <s v="2 - FATURADO"/>
    <n v="0"/>
    <x v="0"/>
    <x v="1"/>
    <m/>
  </r>
  <r>
    <x v="1394"/>
    <s v="46.523.270/0001-88"/>
    <s v="NF SERVICOS DO"/>
    <n v="331597"/>
    <d v="2025-05-22T00:00:00"/>
    <n v="338310"/>
    <d v="2025-05-23T00:00:00"/>
    <m/>
    <n v="2286.31"/>
    <d v="2025-06-22T00:00:00"/>
    <s v="E0220666"/>
    <s v="PD022666"/>
    <s v="Serviços de Publicidade Eletrônica"/>
    <n v="2176.5700000000002"/>
    <m/>
    <x v="0"/>
    <m/>
    <m/>
    <m/>
    <s v="2 - FATURADO"/>
    <n v="0"/>
    <x v="0"/>
    <x v="1"/>
    <m/>
  </r>
  <r>
    <x v="1394"/>
    <s v="46.523.270/0001-88"/>
    <s v="NF SERVICOS DO"/>
    <n v="331621"/>
    <d v="2025-05-22T00:00:00"/>
    <n v="338334"/>
    <d v="2025-05-23T00:00:00"/>
    <m/>
    <n v="295.01"/>
    <d v="2025-06-22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4"/>
    <s v="46.523.270/0001-88"/>
    <s v="NF SERVICOS DO"/>
    <n v="331743"/>
    <d v="2025-05-22T00:00:00"/>
    <n v="338456"/>
    <d v="2025-05-23T00:00:00"/>
    <m/>
    <n v="442.51"/>
    <d v="2025-06-22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394"/>
    <s v="46.523.270/0001-88"/>
    <s v="NF SERVICOS DO"/>
    <n v="332083"/>
    <d v="2025-05-23T00:00:00"/>
    <n v="338799"/>
    <d v="2025-05-26T00:00:00"/>
    <m/>
    <n v="1253.78"/>
    <d v="2025-06-25T00:00:00"/>
    <s v="E0220666"/>
    <s v="PD022666"/>
    <s v="Serviços de Publicidade Eletrônica"/>
    <n v="1193.5999999999999"/>
    <m/>
    <x v="0"/>
    <m/>
    <m/>
    <m/>
    <s v="2 - FATURADO"/>
    <n v="0"/>
    <x v="0"/>
    <x v="1"/>
    <m/>
  </r>
  <r>
    <x v="1394"/>
    <s v="46.523.270/0001-88"/>
    <s v="NF SERVICOS DO"/>
    <n v="332642"/>
    <d v="2025-05-27T00:00:00"/>
    <n v="339361"/>
    <d v="2025-05-28T00:00:00"/>
    <m/>
    <n v="295.01"/>
    <d v="2025-06-27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395"/>
    <s v="46.523.288/0001-80"/>
    <s v="NF SERVICOS"/>
    <n v="185782"/>
    <d v="2025-05-13T00:00:00"/>
    <n v="1966416"/>
    <d v="2025-05-13T00:00:00"/>
    <d v="2025-04-01T00:00:00"/>
    <n v="3225.75"/>
    <d v="2025-06-12T00:00:00"/>
    <s v="E0200789"/>
    <s v="PD020789"/>
    <s v="PREFEITURA - CADASTRO"/>
    <n v="3070.91"/>
    <d v="2025-04-01T00:00:00"/>
    <x v="0"/>
    <s v="NR. 45/2019"/>
    <s v="3308/2020 4118/2022 3560/2024"/>
    <s v="PD-PRC-2022/01373 - 359.00008688/2024-92  APPS/ITO"/>
    <s v="2 - FATURADO"/>
    <n v="0"/>
    <x v="0"/>
    <x v="0"/>
    <m/>
  </r>
  <r>
    <x v="1395"/>
    <s v="46.523.288/0001-80"/>
    <s v="NF SERVICOS DO"/>
    <n v="332068"/>
    <d v="2025-05-23T00:00:00"/>
    <n v="338784"/>
    <d v="2025-05-26T00:00:00"/>
    <m/>
    <n v="276.57"/>
    <d v="2025-06-25T00:00:00"/>
    <s v="E0201103"/>
    <s v="PD201103"/>
    <s v="Serviços de Publicidade Eletrônica"/>
    <n v="263.29000000000002"/>
    <m/>
    <x v="0"/>
    <m/>
    <m/>
    <m/>
    <s v="2 - FATURADO"/>
    <n v="0"/>
    <x v="0"/>
    <x v="1"/>
    <m/>
  </r>
  <r>
    <x v="1395"/>
    <s v="46.523.288/0001-80"/>
    <s v="NF SERVICOS DO"/>
    <n v="332341"/>
    <d v="2025-05-26T00:00:00"/>
    <n v="339060"/>
    <d v="2025-05-27T00:00:00"/>
    <m/>
    <n v="221.26"/>
    <d v="2025-06-26T00:00:00"/>
    <s v="E0201103"/>
    <s v="PD201103"/>
    <s v="Serviços de Publicidade Eletrônica"/>
    <n v="210.64"/>
    <m/>
    <x v="0"/>
    <m/>
    <m/>
    <m/>
    <s v="2 - FATURADO"/>
    <n v="0"/>
    <x v="0"/>
    <x v="1"/>
    <m/>
  </r>
  <r>
    <x v="1396"/>
    <s v="46.523.296/0001-26"/>
    <s v="NF SERVICOS DO"/>
    <n v="328460"/>
    <d v="2025-05-09T00:00:00"/>
    <n v="335155"/>
    <d v="2025-05-12T00:00:00"/>
    <m/>
    <n v="230.47"/>
    <d v="2025-06-11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396"/>
    <s v="46.523.296/0001-26"/>
    <s v="NF SERVICOS DO"/>
    <n v="328461"/>
    <d v="2025-05-09T00:00:00"/>
    <n v="335156"/>
    <d v="2025-05-12T00:00:00"/>
    <m/>
    <n v="322.67"/>
    <d v="2025-06-11T00:00:00"/>
    <s v="E0231023"/>
    <s v="PD231004"/>
    <s v="Serviços de Publicidade Eletrônica"/>
    <n v="307.18"/>
    <m/>
    <x v="0"/>
    <m/>
    <m/>
    <m/>
    <s v="2 - FATURADO"/>
    <n v="0"/>
    <x v="0"/>
    <x v="1"/>
    <m/>
  </r>
  <r>
    <x v="1396"/>
    <s v="46.523.296/0001-26"/>
    <s v="NF SERVICOS"/>
    <n v="185695"/>
    <d v="2025-05-13T00:00:00"/>
    <n v="1966329"/>
    <d v="2025-05-13T00:00:00"/>
    <d v="2025-04-01T00:00:00"/>
    <n v="3589.64"/>
    <d v="2025-06-12T00:00:00"/>
    <s v="E0230636"/>
    <s v="PD023636"/>
    <s v="PREFEITURA - SIM"/>
    <n v="3417.34"/>
    <d v="2025-04-01T00:00:00"/>
    <x v="0"/>
    <s v="32/2023"/>
    <s v="244/2024"/>
    <s v="PD-PRC-2023/00903 ITO/APPS"/>
    <s v="2 - FATURADO"/>
    <n v="0"/>
    <x v="0"/>
    <x v="0"/>
    <m/>
  </r>
  <r>
    <x v="1396"/>
    <s v="46.523.296/0001-26"/>
    <s v="NF SERVICOS DO"/>
    <n v="329158"/>
    <d v="2025-05-13T00:00:00"/>
    <n v="335859"/>
    <d v="2025-05-14T00:00:00"/>
    <m/>
    <n v="184.38"/>
    <d v="2025-06-13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396"/>
    <s v="46.523.296/0001-26"/>
    <s v="NF SERVICOS DO"/>
    <n v="329162"/>
    <d v="2025-05-13T00:00:00"/>
    <n v="335863"/>
    <d v="2025-05-14T00:00:00"/>
    <m/>
    <n v="230.47"/>
    <d v="2025-06-13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396"/>
    <s v="46.523.296/0001-26"/>
    <s v="NF SERVICOS DO"/>
    <n v="330015"/>
    <d v="2025-05-15T00:00:00"/>
    <n v="336718"/>
    <d v="2025-05-16T00:00:00"/>
    <m/>
    <n v="414.85"/>
    <d v="2025-06-15T00:00:00"/>
    <s v="E0231023"/>
    <s v="PD231004"/>
    <s v="Serviços de Publicidade Eletrônica"/>
    <n v="394.94"/>
    <m/>
    <x v="0"/>
    <m/>
    <m/>
    <m/>
    <s v="2 - FATURADO"/>
    <n v="0"/>
    <x v="0"/>
    <x v="1"/>
    <m/>
  </r>
  <r>
    <x v="1396"/>
    <s v="46.523.296/0001-26"/>
    <s v="NF SERVICOS DO"/>
    <n v="330016"/>
    <d v="2025-05-15T00:00:00"/>
    <n v="336719"/>
    <d v="2025-05-16T00:00:00"/>
    <m/>
    <n v="276.57"/>
    <d v="2025-06-15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1396"/>
    <s v="46.523.296/0001-26"/>
    <s v="NF SERVICOS DO"/>
    <n v="330085"/>
    <d v="2025-05-16T00:00:00"/>
    <n v="336793"/>
    <d v="2025-05-19T00:00:00"/>
    <m/>
    <n v="322.67"/>
    <d v="2025-06-18T00:00:00"/>
    <s v="E0231023"/>
    <s v="PD231004"/>
    <s v="Serviços de Publicidade Eletrônica"/>
    <n v="307.18"/>
    <m/>
    <x v="0"/>
    <m/>
    <m/>
    <m/>
    <s v="2 - FATURADO"/>
    <n v="0"/>
    <x v="0"/>
    <x v="1"/>
    <m/>
  </r>
  <r>
    <x v="1396"/>
    <s v="46.523.296/0001-26"/>
    <s v="NF SERVICOS DO"/>
    <n v="330729"/>
    <d v="2025-05-19T00:00:00"/>
    <n v="337437"/>
    <d v="2025-05-20T00:00:00"/>
    <m/>
    <n v="599.23"/>
    <d v="2025-06-19T00:00:00"/>
    <s v="E0231023"/>
    <s v="PD231004"/>
    <s v="Serviços de Publicidade Eletrônica"/>
    <n v="570.47"/>
    <m/>
    <x v="0"/>
    <m/>
    <m/>
    <m/>
    <s v="2 - FATURADO"/>
    <n v="0"/>
    <x v="0"/>
    <x v="1"/>
    <m/>
  </r>
  <r>
    <x v="1396"/>
    <s v="46.523.296/0001-26"/>
    <s v="NF SERVICOS DO"/>
    <n v="332410"/>
    <d v="2025-05-26T00:00:00"/>
    <n v="339129"/>
    <d v="2025-05-27T00:00:00"/>
    <m/>
    <n v="230.47"/>
    <d v="2025-06-26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397"/>
    <s v="46.578.498/0001-75"/>
    <s v="ND-POUPATEMPO 4.0"/>
    <n v="6107"/>
    <d v="2025-05-06T00:00:00"/>
    <s v="PPT00589"/>
    <s v="PPT00589"/>
    <d v="2025-05-01T00:00:00"/>
    <n v="26361.39"/>
    <d v="2025-06-05T00:00:00"/>
    <s v="PPT00589"/>
    <s v="PP00589"/>
    <s v="IMPLANTACAO E OPERACAO DO POUPATEMPO ITANHAEM"/>
    <n v="26361.39"/>
    <d v="2025-05-01T00:00:00"/>
    <x v="0"/>
    <m/>
    <s v="PD-PRC-2021/02057"/>
    <m/>
    <s v="2 - FATURADO"/>
    <n v="0"/>
    <x v="0"/>
    <x v="13"/>
    <m/>
  </r>
  <r>
    <x v="1397"/>
    <s v="46.578.498/0001-75"/>
    <s v="NF SERVICOS DO"/>
    <n v="327360"/>
    <d v="2025-05-07T00:00:00"/>
    <n v="334052"/>
    <d v="2025-05-07T00:00:00"/>
    <m/>
    <n v="442.51"/>
    <d v="2025-06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7414"/>
    <d v="2025-05-07T00:00:00"/>
    <n v="334106"/>
    <d v="2025-05-07T00:00:00"/>
    <m/>
    <n v="516.26"/>
    <d v="2025-06-0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27471"/>
    <d v="2025-05-07T00:00:00"/>
    <n v="334163"/>
    <d v="2025-05-07T00:00:00"/>
    <m/>
    <n v="442.51"/>
    <d v="2025-06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7472"/>
    <d v="2025-05-07T00:00:00"/>
    <n v="334164"/>
    <d v="2025-05-07T00:00:00"/>
    <m/>
    <n v="442.51"/>
    <d v="2025-06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7473"/>
    <d v="2025-05-07T00:00:00"/>
    <n v="334165"/>
    <d v="2025-05-07T00:00:00"/>
    <m/>
    <n v="442.51"/>
    <d v="2025-06-0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7488"/>
    <d v="2025-05-07T00:00:00"/>
    <n v="334180"/>
    <d v="2025-05-07T00:00:00"/>
    <m/>
    <n v="516.26"/>
    <d v="2025-06-0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28320"/>
    <d v="2025-05-08T00:00:00"/>
    <n v="335013"/>
    <d v="2025-05-09T00:00:00"/>
    <m/>
    <n v="1327.54"/>
    <d v="2025-06-08T00:00:00"/>
    <s v="E0240836"/>
    <s v="PD024836"/>
    <s v="Serviços de Publicidade Eletrônica"/>
    <n v="1263.82"/>
    <m/>
    <x v="0"/>
    <m/>
    <m/>
    <m/>
    <s v="2 - FATURADO"/>
    <n v="0"/>
    <x v="0"/>
    <x v="1"/>
    <m/>
  </r>
  <r>
    <x v="1397"/>
    <s v="46.578.498/0001-75"/>
    <s v="NF SERVICOS DO"/>
    <n v="328321"/>
    <d v="2025-05-08T00:00:00"/>
    <n v="335014"/>
    <d v="2025-05-09T00:00:00"/>
    <m/>
    <n v="2876.33"/>
    <d v="2025-06-08T00:00:00"/>
    <s v="E0240836"/>
    <s v="PD024836"/>
    <s v="Serviços de Publicidade Eletrônica"/>
    <n v="2738.27"/>
    <m/>
    <x v="0"/>
    <m/>
    <m/>
    <m/>
    <s v="2 - FATURADO"/>
    <n v="0"/>
    <x v="0"/>
    <x v="1"/>
    <m/>
  </r>
  <r>
    <x v="1397"/>
    <s v="46.578.498/0001-75"/>
    <s v="NF SERVICOS DO"/>
    <n v="328322"/>
    <d v="2025-05-08T00:00:00"/>
    <n v="335015"/>
    <d v="2025-05-09T00:00:00"/>
    <m/>
    <n v="442.51"/>
    <d v="2025-06-0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8323"/>
    <d v="2025-05-08T00:00:00"/>
    <n v="335016"/>
    <d v="2025-05-09T00:00:00"/>
    <m/>
    <n v="442.51"/>
    <d v="2025-06-0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8324"/>
    <d v="2025-05-08T00:00:00"/>
    <n v="335017"/>
    <d v="2025-05-09T00:00:00"/>
    <m/>
    <n v="516.26"/>
    <d v="2025-06-08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28326"/>
    <d v="2025-05-08T00:00:00"/>
    <n v="335019"/>
    <d v="2025-05-09T00:00:00"/>
    <m/>
    <n v="442.51"/>
    <d v="2025-06-0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8327"/>
    <d v="2025-05-08T00:00:00"/>
    <n v="335020"/>
    <d v="2025-05-09T00:00:00"/>
    <m/>
    <n v="516.26"/>
    <d v="2025-06-08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28328"/>
    <d v="2025-05-08T00:00:00"/>
    <n v="335021"/>
    <d v="2025-05-09T00:00:00"/>
    <m/>
    <n v="368.76"/>
    <d v="2025-06-0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97"/>
    <s v="46.578.498/0001-75"/>
    <s v="NF SERVICOS DO"/>
    <n v="328641"/>
    <d v="2025-05-09T00:00:00"/>
    <n v="335336"/>
    <d v="2025-05-12T00:00:00"/>
    <m/>
    <n v="442.51"/>
    <d v="2025-06-1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8642"/>
    <d v="2025-05-09T00:00:00"/>
    <n v="335337"/>
    <d v="2025-05-12T00:00:00"/>
    <m/>
    <n v="442.51"/>
    <d v="2025-06-1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8643"/>
    <d v="2025-05-09T00:00:00"/>
    <n v="335338"/>
    <d v="2025-05-12T00:00:00"/>
    <m/>
    <n v="368.76"/>
    <d v="2025-06-11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97"/>
    <s v="46.578.498/0001-75"/>
    <s v="NF SERVICOS DO"/>
    <n v="329059"/>
    <d v="2025-05-12T00:00:00"/>
    <n v="335760"/>
    <d v="2025-05-14T00:00:00"/>
    <m/>
    <n v="221.26"/>
    <d v="2025-06-13T00:00:00"/>
    <s v="E0240836"/>
    <s v="PD024836"/>
    <s v="Serviços de Publicidade Eletrônica"/>
    <n v="210.64"/>
    <m/>
    <x v="0"/>
    <m/>
    <m/>
    <m/>
    <s v="2 - FATURADO"/>
    <n v="0"/>
    <x v="0"/>
    <x v="1"/>
    <m/>
  </r>
  <r>
    <x v="1397"/>
    <s v="46.578.498/0001-75"/>
    <s v="NF SERVICOS DO"/>
    <n v="329318"/>
    <d v="2025-05-13T00:00:00"/>
    <n v="336019"/>
    <d v="2025-05-14T00:00:00"/>
    <m/>
    <n v="295.01"/>
    <d v="2025-06-13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97"/>
    <s v="46.578.498/0001-75"/>
    <s v="NF SERVICOS DO"/>
    <n v="329650"/>
    <d v="2025-05-14T00:00:00"/>
    <n v="336352"/>
    <d v="2025-05-15T00:00:00"/>
    <m/>
    <n v="368.76"/>
    <d v="2025-06-14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397"/>
    <s v="46.578.498/0001-75"/>
    <s v="NF SERVICOS DO"/>
    <n v="329651"/>
    <d v="2025-05-14T00:00:00"/>
    <n v="336353"/>
    <d v="2025-05-15T00:00:00"/>
    <m/>
    <n v="2212.56"/>
    <d v="2025-06-14T00:00:00"/>
    <s v="E0240836"/>
    <s v="PD024836"/>
    <s v="Serviços de Publicidade Eletrônica"/>
    <n v="2106.36"/>
    <m/>
    <x v="0"/>
    <m/>
    <m/>
    <m/>
    <s v="2 - FATURADO"/>
    <n v="0"/>
    <x v="0"/>
    <x v="1"/>
    <m/>
  </r>
  <r>
    <x v="1397"/>
    <s v="46.578.498/0001-75"/>
    <s v="NF SERVICOS DO"/>
    <n v="329652"/>
    <d v="2025-05-14T00:00:00"/>
    <n v="336354"/>
    <d v="2025-05-15T00:00:00"/>
    <m/>
    <n v="442.51"/>
    <d v="2025-06-1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9653"/>
    <d v="2025-05-14T00:00:00"/>
    <n v="336355"/>
    <d v="2025-05-15T00:00:00"/>
    <m/>
    <n v="442.51"/>
    <d v="2025-06-1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29654"/>
    <d v="2025-05-14T00:00:00"/>
    <n v="336356"/>
    <d v="2025-05-15T00:00:00"/>
    <m/>
    <n v="442.51"/>
    <d v="2025-06-1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30423"/>
    <d v="2025-05-16T00:00:00"/>
    <n v="337131"/>
    <d v="2025-05-19T00:00:00"/>
    <m/>
    <n v="442.51"/>
    <d v="2025-06-1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30804"/>
    <d v="2025-05-19T00:00:00"/>
    <n v="337512"/>
    <d v="2025-05-20T00:00:00"/>
    <m/>
    <n v="442.51"/>
    <d v="2025-06-1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31412"/>
    <d v="2025-05-21T00:00:00"/>
    <n v="338121"/>
    <d v="2025-05-22T00:00:00"/>
    <m/>
    <n v="442.51"/>
    <d v="2025-06-2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31413"/>
    <d v="2025-05-21T00:00:00"/>
    <n v="338122"/>
    <d v="2025-05-22T00:00:00"/>
    <m/>
    <n v="442.51"/>
    <d v="2025-06-2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7"/>
    <s v="46.578.498/0001-75"/>
    <s v="NF SERVICOS DO"/>
    <n v="331414"/>
    <d v="2025-05-21T00:00:00"/>
    <n v="338123"/>
    <d v="2025-05-22T00:00:00"/>
    <m/>
    <n v="516.26"/>
    <d v="2025-06-21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31773"/>
    <d v="2025-05-22T00:00:00"/>
    <n v="338486"/>
    <d v="2025-05-23T00:00:00"/>
    <m/>
    <n v="295.01"/>
    <d v="2025-06-22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97"/>
    <s v="46.578.498/0001-75"/>
    <s v="NF SERVICOS DO"/>
    <n v="332120"/>
    <d v="2025-05-23T00:00:00"/>
    <n v="338836"/>
    <d v="2025-05-26T00:00:00"/>
    <m/>
    <n v="516.26"/>
    <d v="2025-06-25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397"/>
    <s v="46.578.498/0001-75"/>
    <s v="NF SERVICOS DO"/>
    <n v="332663"/>
    <d v="2025-05-27T00:00:00"/>
    <n v="339382"/>
    <d v="2025-05-28T00:00:00"/>
    <m/>
    <n v="295.01"/>
    <d v="2025-06-27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397"/>
    <s v="46.578.498/0001-75"/>
    <s v="NF SERVICOS DO"/>
    <n v="332664"/>
    <d v="2025-05-27T00:00:00"/>
    <n v="339383"/>
    <d v="2025-05-28T00:00:00"/>
    <m/>
    <n v="442.51"/>
    <d v="2025-06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398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75"/>
    <x v="8"/>
    <x v="2"/>
    <m/>
  </r>
  <r>
    <x v="1398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75"/>
    <x v="8"/>
    <x v="2"/>
    <m/>
  </r>
  <r>
    <x v="1398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75"/>
    <x v="8"/>
    <x v="2"/>
    <m/>
  </r>
  <r>
    <x v="1398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75"/>
    <x v="8"/>
    <x v="2"/>
    <m/>
  </r>
  <r>
    <x v="1398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75"/>
    <x v="8"/>
    <x v="2"/>
    <m/>
  </r>
  <r>
    <x v="1398"/>
    <s v="46.578.506/0001-83"/>
    <s v="ND-POUPATEMPO 4.0"/>
    <n v="6180"/>
    <d v="2025-05-06T00:00:00"/>
    <s v="PPT00655"/>
    <s v="PPT00655"/>
    <d v="2025-05-01T00:00:00"/>
    <n v="19295.990000000002"/>
    <d v="2025-06-05T00:00:00"/>
    <s v="PPT00655"/>
    <s v="PP00655"/>
    <s v="IMPLANTACAO E OPERACAO DO POUPATEMPO MONGAGUA"/>
    <n v="19295.990000000002"/>
    <d v="2025-05-01T00:00:00"/>
    <x v="0"/>
    <m/>
    <s v="PD-PRC-2022/01064"/>
    <m/>
    <s v="2 - FATURADO"/>
    <n v="0"/>
    <x v="0"/>
    <x v="13"/>
    <m/>
  </r>
  <r>
    <x v="1399"/>
    <s v="46.578.514/0001-20"/>
    <s v="NF SERVICOS DO"/>
    <n v="327690"/>
    <d v="2025-05-07T00:00:00"/>
    <n v="334382"/>
    <d v="2025-05-07T00:00:00"/>
    <m/>
    <n v="774.4"/>
    <d v="2025-06-06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399"/>
    <s v="46.578.514/0001-20"/>
    <s v="NF SERVICOS DO"/>
    <n v="327743"/>
    <d v="2025-05-07T00:00:00"/>
    <n v="334435"/>
    <d v="2025-05-07T00:00:00"/>
    <m/>
    <n v="322.66000000000003"/>
    <d v="2025-06-0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99"/>
    <s v="46.578.514/0001-20"/>
    <s v="NF SERVICOS DO"/>
    <n v="328163"/>
    <d v="2025-05-08T00:00:00"/>
    <n v="334856"/>
    <d v="2025-05-09T00:00:00"/>
    <m/>
    <n v="258.13"/>
    <d v="2025-06-08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28164"/>
    <d v="2025-05-08T00:00:00"/>
    <n v="334857"/>
    <d v="2025-05-09T00:00:00"/>
    <m/>
    <n v="774.4"/>
    <d v="2025-06-08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399"/>
    <s v="46.578.514/0001-20"/>
    <s v="NF SERVICOS DO"/>
    <n v="328165"/>
    <d v="2025-05-08T00:00:00"/>
    <n v="334858"/>
    <d v="2025-05-09T00:00:00"/>
    <m/>
    <n v="516.26"/>
    <d v="2025-06-08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99"/>
    <s v="46.578.514/0001-20"/>
    <s v="NF SERVICOS DO"/>
    <n v="329164"/>
    <d v="2025-05-13T00:00:00"/>
    <n v="335865"/>
    <d v="2025-05-14T00:00:00"/>
    <m/>
    <n v="322.66000000000003"/>
    <d v="2025-06-13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99"/>
    <s v="46.578.514/0001-20"/>
    <s v="NF SERVICOS DO"/>
    <n v="329165"/>
    <d v="2025-05-13T00:00:00"/>
    <n v="335866"/>
    <d v="2025-05-14T00:00:00"/>
    <m/>
    <n v="258.13"/>
    <d v="2025-06-1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29199"/>
    <d v="2025-05-13T00:00:00"/>
    <n v="335900"/>
    <d v="2025-05-14T00:00:00"/>
    <m/>
    <n v="258.13"/>
    <d v="2025-06-1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29214"/>
    <d v="2025-05-13T00:00:00"/>
    <n v="335915"/>
    <d v="2025-05-14T00:00:00"/>
    <m/>
    <n v="258.13"/>
    <d v="2025-06-1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29430"/>
    <d v="2025-05-14T00:00:00"/>
    <n v="336132"/>
    <d v="2025-05-15T00:00:00"/>
    <m/>
    <n v="387.2"/>
    <d v="2025-06-14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399"/>
    <s v="46.578.514/0001-20"/>
    <s v="NF SERVICOS DO"/>
    <n v="329486"/>
    <d v="2025-05-14T00:00:00"/>
    <n v="336188"/>
    <d v="2025-05-15T00:00:00"/>
    <m/>
    <n v="903.46"/>
    <d v="2025-06-14T00:00:00"/>
    <s v="E0230802"/>
    <s v="PD023802"/>
    <s v="Serviços de Publicidade Eletrônica"/>
    <n v="860.09"/>
    <m/>
    <x v="0"/>
    <m/>
    <m/>
    <m/>
    <s v="2 - FATURADO"/>
    <n v="0"/>
    <x v="0"/>
    <x v="1"/>
    <m/>
  </r>
  <r>
    <x v="1399"/>
    <s v="46.578.514/0001-20"/>
    <s v="NF SERVICOS DO"/>
    <n v="329487"/>
    <d v="2025-05-14T00:00:00"/>
    <n v="336189"/>
    <d v="2025-05-15T00:00:00"/>
    <m/>
    <n v="838.93"/>
    <d v="2025-06-14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399"/>
    <s v="46.578.514/0001-20"/>
    <s v="NF SERVICOS DO"/>
    <n v="329488"/>
    <d v="2025-05-14T00:00:00"/>
    <n v="336190"/>
    <d v="2025-05-15T00:00:00"/>
    <m/>
    <n v="967.99"/>
    <d v="2025-06-14T00:00:00"/>
    <s v="E0230802"/>
    <s v="PD023802"/>
    <s v="Serviços de Publicidade Eletrônica"/>
    <n v="921.53"/>
    <m/>
    <x v="0"/>
    <m/>
    <m/>
    <m/>
    <s v="2 - FATURADO"/>
    <n v="0"/>
    <x v="0"/>
    <x v="1"/>
    <m/>
  </r>
  <r>
    <x v="1399"/>
    <s v="46.578.514/0001-20"/>
    <s v="NF SERVICOS DO"/>
    <n v="329813"/>
    <d v="2025-05-15T00:00:00"/>
    <n v="336516"/>
    <d v="2025-05-16T00:00:00"/>
    <m/>
    <n v="387.2"/>
    <d v="2025-06-15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399"/>
    <s v="46.578.514/0001-20"/>
    <s v="NF SERVICOS DO"/>
    <n v="330108"/>
    <d v="2025-05-16T00:00:00"/>
    <n v="336816"/>
    <d v="2025-05-19T00:00:00"/>
    <m/>
    <n v="322.66000000000003"/>
    <d v="2025-06-18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99"/>
    <s v="46.578.514/0001-20"/>
    <s v="NF SERVICOS DO"/>
    <n v="330109"/>
    <d v="2025-05-16T00:00:00"/>
    <n v="336817"/>
    <d v="2025-05-19T00:00:00"/>
    <m/>
    <n v="838.93"/>
    <d v="2025-06-18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399"/>
    <s v="46.578.514/0001-20"/>
    <s v="NF SERVICOS DO"/>
    <n v="330219"/>
    <d v="2025-05-16T00:00:00"/>
    <n v="336927"/>
    <d v="2025-05-19T00:00:00"/>
    <m/>
    <n v="709.86"/>
    <d v="2025-06-18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99"/>
    <s v="46.578.514/0001-20"/>
    <s v="NF SERVICOS DO"/>
    <n v="330563"/>
    <d v="2025-05-19T00:00:00"/>
    <n v="337271"/>
    <d v="2025-05-20T00:00:00"/>
    <m/>
    <n v="193.6"/>
    <d v="2025-06-19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399"/>
    <s v="46.578.514/0001-20"/>
    <s v="NF SERVICOS DO"/>
    <n v="330564"/>
    <d v="2025-05-19T00:00:00"/>
    <n v="337272"/>
    <d v="2025-05-20T00:00:00"/>
    <m/>
    <n v="258.13"/>
    <d v="2025-06-19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31031"/>
    <d v="2025-05-20T00:00:00"/>
    <n v="337740"/>
    <d v="2025-05-21T00:00:00"/>
    <m/>
    <n v="258.13"/>
    <d v="2025-06-2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31032"/>
    <d v="2025-05-20T00:00:00"/>
    <n v="337741"/>
    <d v="2025-05-21T00:00:00"/>
    <m/>
    <n v="258.13"/>
    <d v="2025-06-2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31033"/>
    <d v="2025-05-20T00:00:00"/>
    <n v="337742"/>
    <d v="2025-05-21T00:00:00"/>
    <m/>
    <n v="580.79999999999995"/>
    <d v="2025-06-2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99"/>
    <s v="46.578.514/0001-20"/>
    <s v="NF SERVICOS DO"/>
    <n v="331034"/>
    <d v="2025-05-20T00:00:00"/>
    <n v="337743"/>
    <d v="2025-05-21T00:00:00"/>
    <m/>
    <n v="580.79999999999995"/>
    <d v="2025-06-2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99"/>
    <s v="46.578.514/0001-20"/>
    <s v="NF SERVICOS DO"/>
    <n v="331035"/>
    <d v="2025-05-20T00:00:00"/>
    <n v="337744"/>
    <d v="2025-05-21T00:00:00"/>
    <m/>
    <n v="580.79999999999995"/>
    <d v="2025-06-2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399"/>
    <s v="46.578.514/0001-20"/>
    <s v="NF SERVICOS DO"/>
    <n v="331036"/>
    <d v="2025-05-20T00:00:00"/>
    <n v="337745"/>
    <d v="2025-05-21T00:00:00"/>
    <m/>
    <n v="709.86"/>
    <d v="2025-06-20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399"/>
    <s v="46.578.514/0001-20"/>
    <s v="NF SERVICOS DO"/>
    <n v="331037"/>
    <d v="2025-05-20T00:00:00"/>
    <n v="337746"/>
    <d v="2025-05-21T00:00:00"/>
    <m/>
    <n v="258.13"/>
    <d v="2025-06-2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399"/>
    <s v="46.578.514/0001-20"/>
    <s v="NF SERVICOS DO"/>
    <n v="331238"/>
    <d v="2025-05-21T00:00:00"/>
    <n v="337947"/>
    <d v="2025-05-22T00:00:00"/>
    <m/>
    <n v="516.26"/>
    <d v="2025-06-21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399"/>
    <s v="46.578.514/0001-20"/>
    <s v="NF SERVICOS DO"/>
    <n v="331239"/>
    <d v="2025-05-21T00:00:00"/>
    <n v="337948"/>
    <d v="2025-05-22T00:00:00"/>
    <m/>
    <n v="322.66000000000003"/>
    <d v="2025-06-21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99"/>
    <s v="46.578.514/0001-20"/>
    <s v="NF SERVICOS DO"/>
    <n v="331667"/>
    <d v="2025-05-22T00:00:00"/>
    <n v="338380"/>
    <d v="2025-05-23T00:00:00"/>
    <m/>
    <n v="451.73"/>
    <d v="2025-06-22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399"/>
    <s v="46.578.514/0001-20"/>
    <s v="NF SERVICOS DO"/>
    <n v="332471"/>
    <d v="2025-05-27T00:00:00"/>
    <n v="339190"/>
    <d v="2025-05-28T00:00:00"/>
    <m/>
    <n v="322.66000000000003"/>
    <d v="2025-06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399"/>
    <s v="46.578.514/0001-20"/>
    <s v="NF SERVICOS DO"/>
    <n v="332472"/>
    <d v="2025-05-27T00:00:00"/>
    <n v="339191"/>
    <d v="2025-05-28T00:00:00"/>
    <m/>
    <n v="322.66000000000003"/>
    <d v="2025-06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400"/>
    <s v="46.578.522/0001-76"/>
    <s v="NF SERVICOS DO"/>
    <n v="327061"/>
    <d v="2025-04-30T00:00:00"/>
    <n v="333752"/>
    <d v="2025-05-02T00:00:00"/>
    <m/>
    <n v="322.67"/>
    <d v="2025-06-01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00"/>
    <s v="46.578.522/0001-76"/>
    <s v="NF SERVICOS DO"/>
    <n v="327062"/>
    <d v="2025-04-30T00:00:00"/>
    <n v="333753"/>
    <d v="2025-05-02T00:00:00"/>
    <m/>
    <n v="368.76"/>
    <d v="2025-06-01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27219"/>
    <d v="2025-05-07T00:00:00"/>
    <n v="333911"/>
    <d v="2025-05-07T00:00:00"/>
    <m/>
    <n v="230.47"/>
    <d v="2025-06-06T00:00:00"/>
    <s v="E0240806"/>
    <s v="PD024806"/>
    <s v="Serviços de Publicidade Eletrônica"/>
    <n v="219.41"/>
    <m/>
    <x v="0"/>
    <m/>
    <m/>
    <m/>
    <s v="2 - FATURADO"/>
    <n v="0"/>
    <x v="0"/>
    <x v="1"/>
    <m/>
  </r>
  <r>
    <x v="1400"/>
    <s v="46.578.522/0001-76"/>
    <s v="NF SERVICOS DO"/>
    <n v="327507"/>
    <d v="2025-05-07T00:00:00"/>
    <n v="334199"/>
    <d v="2025-05-07T00:00:00"/>
    <m/>
    <n v="414.85"/>
    <d v="2025-06-0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8017"/>
    <d v="2025-05-07T00:00:00"/>
    <n v="334710"/>
    <d v="2025-05-08T00:00:00"/>
    <m/>
    <n v="460.95"/>
    <d v="2025-06-07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00"/>
    <s v="46.578.522/0001-76"/>
    <s v="NF SERVICOS DO"/>
    <n v="328018"/>
    <d v="2025-05-07T00:00:00"/>
    <n v="334711"/>
    <d v="2025-05-08T00:00:00"/>
    <m/>
    <n v="368.76"/>
    <d v="2025-06-07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28318"/>
    <d v="2025-05-08T00:00:00"/>
    <n v="335011"/>
    <d v="2025-05-09T00:00:00"/>
    <m/>
    <n v="276.57"/>
    <d v="2025-06-08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00"/>
    <s v="46.578.522/0001-76"/>
    <s v="NF SERVICOS DO"/>
    <n v="328319"/>
    <d v="2025-05-08T00:00:00"/>
    <n v="335012"/>
    <d v="2025-05-09T00:00:00"/>
    <m/>
    <n v="368.76"/>
    <d v="2025-06-0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28639"/>
    <d v="2025-05-09T00:00:00"/>
    <n v="335334"/>
    <d v="2025-05-12T00:00:00"/>
    <m/>
    <n v="414.85"/>
    <d v="2025-06-11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8640"/>
    <d v="2025-05-09T00:00:00"/>
    <n v="335335"/>
    <d v="2025-05-12T00:00:00"/>
    <m/>
    <n v="414.85"/>
    <d v="2025-06-11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8907"/>
    <d v="2025-05-12T00:00:00"/>
    <n v="335608"/>
    <d v="2025-05-14T00:00:00"/>
    <m/>
    <n v="460.95"/>
    <d v="2025-06-13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00"/>
    <s v="46.578.522/0001-76"/>
    <s v="NF SERVICOS DO"/>
    <n v="329088"/>
    <d v="2025-05-12T00:00:00"/>
    <n v="335789"/>
    <d v="2025-05-14T00:00:00"/>
    <m/>
    <n v="414.85"/>
    <d v="2025-06-1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9089"/>
    <d v="2025-05-12T00:00:00"/>
    <n v="335790"/>
    <d v="2025-05-14T00:00:00"/>
    <m/>
    <n v="414.85"/>
    <d v="2025-06-1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9102"/>
    <d v="2025-05-12T00:00:00"/>
    <n v="335803"/>
    <d v="2025-05-14T00:00:00"/>
    <m/>
    <n v="368.76"/>
    <d v="2025-06-13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29103"/>
    <d v="2025-05-12T00:00:00"/>
    <n v="335804"/>
    <d v="2025-05-14T00:00:00"/>
    <m/>
    <n v="368.76"/>
    <d v="2025-06-13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29191"/>
    <d v="2025-05-13T00:00:00"/>
    <n v="335892"/>
    <d v="2025-05-14T00:00:00"/>
    <m/>
    <n v="414.85"/>
    <d v="2025-06-1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29648"/>
    <d v="2025-05-14T00:00:00"/>
    <n v="336350"/>
    <d v="2025-05-15T00:00:00"/>
    <m/>
    <n v="460.95"/>
    <d v="2025-06-14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00"/>
    <s v="46.578.522/0001-76"/>
    <s v="NF SERVICOS DO"/>
    <n v="329978"/>
    <d v="2025-05-15T00:00:00"/>
    <n v="336681"/>
    <d v="2025-05-16T00:00:00"/>
    <m/>
    <n v="322.67"/>
    <d v="2025-06-15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00"/>
    <s v="46.578.522/0001-76"/>
    <s v="NF SERVICOS DO"/>
    <n v="329979"/>
    <d v="2025-05-15T00:00:00"/>
    <n v="336682"/>
    <d v="2025-05-16T00:00:00"/>
    <m/>
    <n v="507.05"/>
    <d v="2025-06-15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00"/>
    <s v="46.578.522/0001-76"/>
    <s v="NF SERVICOS DO"/>
    <n v="329980"/>
    <d v="2025-05-15T00:00:00"/>
    <n v="336683"/>
    <d v="2025-05-16T00:00:00"/>
    <m/>
    <n v="368.76"/>
    <d v="2025-06-15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30211"/>
    <d v="2025-05-16T00:00:00"/>
    <n v="336919"/>
    <d v="2025-05-19T00:00:00"/>
    <m/>
    <n v="368.76"/>
    <d v="2025-06-1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30213"/>
    <d v="2025-05-16T00:00:00"/>
    <n v="336921"/>
    <d v="2025-05-19T00:00:00"/>
    <m/>
    <n v="368.76"/>
    <d v="2025-06-1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30356"/>
    <d v="2025-05-16T00:00:00"/>
    <n v="337064"/>
    <d v="2025-05-19T00:00:00"/>
    <m/>
    <n v="368.76"/>
    <d v="2025-06-1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30358"/>
    <d v="2025-05-16T00:00:00"/>
    <n v="337066"/>
    <d v="2025-05-19T00:00:00"/>
    <m/>
    <n v="414.85"/>
    <d v="2025-06-18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0359"/>
    <d v="2025-05-16T00:00:00"/>
    <n v="337067"/>
    <d v="2025-05-19T00:00:00"/>
    <m/>
    <n v="414.85"/>
    <d v="2025-06-18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0800"/>
    <d v="2025-05-19T00:00:00"/>
    <n v="337508"/>
    <d v="2025-05-20T00:00:00"/>
    <m/>
    <n v="368.76"/>
    <d v="2025-06-19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400"/>
    <s v="46.578.522/0001-76"/>
    <s v="NF SERVICOS DO"/>
    <n v="330801"/>
    <d v="2025-05-19T00:00:00"/>
    <n v="337509"/>
    <d v="2025-05-20T00:00:00"/>
    <m/>
    <n v="507.05"/>
    <d v="2025-06-1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00"/>
    <s v="46.578.522/0001-76"/>
    <s v="NF SERVICOS DO"/>
    <n v="330802"/>
    <d v="2025-05-19T00:00:00"/>
    <n v="337510"/>
    <d v="2025-05-20T00:00:00"/>
    <m/>
    <n v="414.85"/>
    <d v="2025-06-1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0962"/>
    <d v="2025-05-20T00:00:00"/>
    <n v="337671"/>
    <d v="2025-05-21T00:00:00"/>
    <m/>
    <n v="414.85"/>
    <d v="2025-06-2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1406"/>
    <d v="2025-05-21T00:00:00"/>
    <n v="338115"/>
    <d v="2025-05-22T00:00:00"/>
    <m/>
    <n v="322.67"/>
    <d v="2025-06-21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400"/>
    <s v="46.578.522/0001-76"/>
    <s v="NF SERVICOS DO"/>
    <n v="331407"/>
    <d v="2025-05-21T00:00:00"/>
    <n v="338116"/>
    <d v="2025-05-22T00:00:00"/>
    <m/>
    <n v="414.85"/>
    <d v="2025-06-21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1408"/>
    <d v="2025-05-21T00:00:00"/>
    <n v="338117"/>
    <d v="2025-05-22T00:00:00"/>
    <m/>
    <n v="1152.3699999999999"/>
    <d v="2025-06-21T00:00:00"/>
    <s v="E0240806"/>
    <s v="PD024806"/>
    <s v="Serviços de Publicidade Eletrônica"/>
    <n v="1097.06"/>
    <m/>
    <x v="0"/>
    <m/>
    <m/>
    <m/>
    <s v="2 - FATURADO"/>
    <n v="0"/>
    <x v="0"/>
    <x v="1"/>
    <m/>
  </r>
  <r>
    <x v="1400"/>
    <s v="46.578.522/0001-76"/>
    <s v="NF SERVICOS DO"/>
    <n v="332379"/>
    <d v="2025-05-26T00:00:00"/>
    <n v="339098"/>
    <d v="2025-05-27T00:00:00"/>
    <m/>
    <n v="414.85"/>
    <d v="2025-06-2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2380"/>
    <d v="2025-05-26T00:00:00"/>
    <n v="339099"/>
    <d v="2025-05-27T00:00:00"/>
    <m/>
    <n v="460.95"/>
    <d v="2025-06-2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00"/>
    <s v="46.578.522/0001-76"/>
    <s v="NF SERVICOS DO"/>
    <n v="332381"/>
    <d v="2025-05-26T00:00:00"/>
    <n v="339100"/>
    <d v="2025-05-27T00:00:00"/>
    <m/>
    <n v="645.33000000000004"/>
    <d v="2025-06-26T00:00:00"/>
    <s v="E0240806"/>
    <s v="PD024806"/>
    <s v="Serviços de Publicidade Eletrônica"/>
    <n v="614.35"/>
    <m/>
    <x v="0"/>
    <m/>
    <m/>
    <m/>
    <s v="2 - FATURADO"/>
    <n v="0"/>
    <x v="0"/>
    <x v="1"/>
    <m/>
  </r>
  <r>
    <x v="1400"/>
    <s v="46.578.522/0001-76"/>
    <s v="NF SERVICOS DO"/>
    <n v="332657"/>
    <d v="2025-05-27T00:00:00"/>
    <n v="339376"/>
    <d v="2025-05-28T00:00:00"/>
    <m/>
    <n v="460.95"/>
    <d v="2025-06-27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400"/>
    <s v="46.578.522/0001-76"/>
    <s v="NF SERVICOS DO"/>
    <n v="332658"/>
    <d v="2025-05-27T00:00:00"/>
    <n v="339377"/>
    <d v="2025-05-28T00:00:00"/>
    <m/>
    <n v="414.85"/>
    <d v="2025-06-27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400"/>
    <s v="46.578.522/0001-76"/>
    <s v="NF SERVICOS DO"/>
    <n v="332659"/>
    <d v="2025-05-27T00:00:00"/>
    <n v="339378"/>
    <d v="2025-05-28T00:00:00"/>
    <m/>
    <n v="507.05"/>
    <d v="2025-06-2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00"/>
    <s v="46.578.522/0001-76"/>
    <s v="NF SERVICOS DO"/>
    <n v="332660"/>
    <d v="2025-05-27T00:00:00"/>
    <n v="339379"/>
    <d v="2025-05-28T00:00:00"/>
    <m/>
    <n v="507.05"/>
    <d v="2025-06-2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00"/>
    <s v="46.578.522/0001-76"/>
    <s v="NF SERVICOS DO"/>
    <n v="332661"/>
    <d v="2025-05-27T00:00:00"/>
    <n v="339380"/>
    <d v="2025-05-28T00:00:00"/>
    <m/>
    <n v="276.57"/>
    <d v="2025-06-27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400"/>
    <s v="46.578.522/0001-76"/>
    <s v="NF SERVICOS DO"/>
    <n v="332662"/>
    <d v="2025-05-27T00:00:00"/>
    <n v="339381"/>
    <d v="2025-05-28T00:00:00"/>
    <m/>
    <n v="507.05"/>
    <d v="2025-06-2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401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146"/>
    <x v="3"/>
    <x v="2"/>
    <m/>
  </r>
  <r>
    <x v="1401"/>
    <s v="46.582.185/0001-90"/>
    <s v="NF SERVICOS"/>
    <n v="185974"/>
    <d v="2025-05-14T00:00:00"/>
    <n v="1966608"/>
    <d v="2025-05-14T00:00:00"/>
    <d v="2025-04-01T00:00:00"/>
    <n v="673.8"/>
    <d v="2025-06-13T00:00:00"/>
    <s v="E0220588"/>
    <s v="PD022588"/>
    <s v="PREFEITURA - CADASTRO"/>
    <n v="641.46"/>
    <d v="2025-04-01T00:00:00"/>
    <x v="0"/>
    <s v="86/2022"/>
    <s v="014/2022"/>
    <s v="PD-PRC-2022/04691 - 359.00010333/2024-63 ITO/APPS"/>
    <s v="2 - FATURADO"/>
    <n v="0"/>
    <x v="0"/>
    <x v="0"/>
    <m/>
  </r>
  <r>
    <x v="1402"/>
    <s v="46.583.654/0001-96"/>
    <s v="NF SERVICOS DO"/>
    <n v="331258"/>
    <d v="2025-05-21T00:00:00"/>
    <n v="337967"/>
    <d v="2025-05-22T00:00:00"/>
    <m/>
    <n v="184.38"/>
    <d v="2025-06-21T00:00:00"/>
    <s v="E0230943"/>
    <s v="PD023943"/>
    <s v="Serviços de Publicidade Eletrônica"/>
    <n v="175.53"/>
    <m/>
    <x v="0"/>
    <m/>
    <m/>
    <m/>
    <s v="2 - FATURADO"/>
    <n v="0"/>
    <x v="0"/>
    <x v="1"/>
    <m/>
  </r>
  <r>
    <x v="1403"/>
    <s v="46.585.956/0001-01"/>
    <s v="NF SERVICOS DO"/>
    <n v="323518"/>
    <d v="2025-04-14T00:00:00"/>
    <n v="330198"/>
    <d v="2025-04-15T00:00:00"/>
    <m/>
    <n v="368.76"/>
    <d v="2025-05-15T00:00:00"/>
    <m/>
    <m/>
    <s v="Serviços de Publicidade Eletrônica"/>
    <n v="351.06"/>
    <m/>
    <x v="0"/>
    <m/>
    <m/>
    <m/>
    <s v="2 - FATURADO"/>
    <n v="15"/>
    <x v="7"/>
    <x v="1"/>
    <m/>
  </r>
  <r>
    <x v="1403"/>
    <s v="46.585.956/0001-01"/>
    <s v="NF SERVICOS DO"/>
    <n v="324727"/>
    <d v="2025-04-17T00:00:00"/>
    <n v="331408"/>
    <d v="2025-04-22T00:00:00"/>
    <m/>
    <n v="414.85"/>
    <d v="2025-05-22T00:00:00"/>
    <m/>
    <m/>
    <s v="Serviços de Publicidade Eletrônica"/>
    <n v="394.94"/>
    <m/>
    <x v="0"/>
    <m/>
    <m/>
    <m/>
    <s v="2 - FATURADO"/>
    <n v="8"/>
    <x v="7"/>
    <x v="1"/>
    <m/>
  </r>
  <r>
    <x v="1403"/>
    <s v="46.585.956/0001-01"/>
    <s v="NF SERVICOS DO"/>
    <n v="326868"/>
    <d v="2025-04-30T00:00:00"/>
    <n v="333559"/>
    <d v="2025-05-02T00:00:00"/>
    <m/>
    <n v="553.14"/>
    <d v="2025-06-01T00:00:00"/>
    <m/>
    <m/>
    <s v="Serviços de Publicidade Eletrônica"/>
    <n v="526.59"/>
    <m/>
    <x v="0"/>
    <m/>
    <m/>
    <m/>
    <s v="2 - FATURADO"/>
    <n v="0"/>
    <x v="0"/>
    <x v="1"/>
    <m/>
  </r>
  <r>
    <x v="1403"/>
    <s v="46.585.956/0001-01"/>
    <s v="NF SERVICOS DO"/>
    <n v="330255"/>
    <d v="2025-05-16T00:00:00"/>
    <n v="336963"/>
    <d v="2025-05-19T00:00:00"/>
    <m/>
    <n v="507.05"/>
    <d v="2025-06-18T00:00:00"/>
    <m/>
    <m/>
    <s v="Serviços de Publicidade Eletrônica"/>
    <n v="482.71"/>
    <m/>
    <x v="0"/>
    <m/>
    <m/>
    <m/>
    <s v="2 - FATURADO"/>
    <n v="0"/>
    <x v="0"/>
    <x v="1"/>
    <m/>
  </r>
  <r>
    <x v="1403"/>
    <s v="46.585.956/0001-01"/>
    <s v="NF SERVICOS DO"/>
    <n v="331158"/>
    <d v="2025-05-21T00:00:00"/>
    <n v="337867"/>
    <d v="2025-05-22T00:00:00"/>
    <m/>
    <n v="691.42"/>
    <d v="2025-06-21T00:00:00"/>
    <m/>
    <m/>
    <s v="Serviços de Publicidade Eletrônica"/>
    <n v="658.23"/>
    <m/>
    <x v="0"/>
    <m/>
    <m/>
    <m/>
    <s v="2 - FATURADO"/>
    <n v="0"/>
    <x v="0"/>
    <x v="1"/>
    <m/>
  </r>
  <r>
    <x v="1404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106"/>
    <x v="6"/>
    <x v="2"/>
    <m/>
  </r>
  <r>
    <x v="1404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106"/>
    <x v="6"/>
    <x v="2"/>
    <m/>
  </r>
  <r>
    <x v="1404"/>
    <s v="46.585.964/0001-40"/>
    <s v="NF SERVICOS"/>
    <n v="185799"/>
    <d v="2025-05-13T00:00:00"/>
    <n v="1966433"/>
    <d v="2025-05-13T00:00:00"/>
    <d v="2025-04-01T00:00:00"/>
    <n v="1400"/>
    <d v="2025-06-12T00:00:00"/>
    <s v="E0220556"/>
    <s v="PD022556"/>
    <s v="PREFEITURA - CADASTRO"/>
    <n v="1332.8"/>
    <d v="2025-04-01T00:00:00"/>
    <x v="0"/>
    <s v="67/2022"/>
    <s v="102/2022"/>
    <s v="PD-PRC-2022/02911 - 359.00009364/2024-71 - APPS/ITO"/>
    <s v="2 - FATURADO"/>
    <n v="0"/>
    <x v="0"/>
    <x v="0"/>
    <m/>
  </r>
  <r>
    <x v="1405"/>
    <s v="46.588.950/0001-80"/>
    <s v="NF SERVICOS"/>
    <n v="185040"/>
    <d v="2025-05-06T00:00:00"/>
    <n v="1965674"/>
    <d v="2025-05-06T00:00:00"/>
    <d v="2025-04-01T00:00:00"/>
    <n v="130815.6"/>
    <d v="2025-06-06T00:00:00"/>
    <s v="E0210702"/>
    <s v="PD021702"/>
    <s v="PREFEITURA - CADASTRO"/>
    <n v="124536.45"/>
    <d v="2025-04-01T00:00:00"/>
    <x v="0"/>
    <s v="DIL/0015/2021"/>
    <m/>
    <s v="PD-PRC-2021/03249  APPS/ITO"/>
    <s v="2 - FATURADO"/>
    <n v="0"/>
    <x v="0"/>
    <x v="0"/>
    <m/>
  </r>
  <r>
    <x v="1405"/>
    <s v="46.588.950/0001-80"/>
    <s v="NF SERVICOS DO"/>
    <n v="327751"/>
    <d v="2025-05-07T00:00:00"/>
    <n v="334443"/>
    <d v="2025-05-07T00:00:00"/>
    <m/>
    <n v="221.26"/>
    <d v="2025-06-0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05"/>
    <s v="46.588.950/0001-80"/>
    <s v="NF SERVICOS DO"/>
    <n v="328346"/>
    <d v="2025-05-08T00:00:00"/>
    <n v="335039"/>
    <d v="2025-05-09T00:00:00"/>
    <m/>
    <n v="221.26"/>
    <d v="2025-06-08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05"/>
    <s v="46.588.950/0001-80"/>
    <s v="NF SERVICOS DO"/>
    <n v="328448"/>
    <d v="2025-05-09T00:00:00"/>
    <n v="335143"/>
    <d v="2025-05-12T00:00:00"/>
    <m/>
    <n v="368.76"/>
    <d v="2025-06-11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05"/>
    <s v="46.588.950/0001-80"/>
    <s v="NF SERVICOS DO"/>
    <n v="328866"/>
    <d v="2025-05-12T00:00:00"/>
    <n v="335567"/>
    <d v="2025-05-14T00:00:00"/>
    <m/>
    <n v="368.76"/>
    <d v="2025-06-13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05"/>
    <s v="46.588.950/0001-80"/>
    <s v="NF SERVICOS DO"/>
    <n v="329583"/>
    <d v="2025-05-14T00:00:00"/>
    <n v="336285"/>
    <d v="2025-05-15T00:00:00"/>
    <m/>
    <n v="1843.8"/>
    <d v="2025-06-14T00:00:00"/>
    <s v="E0240876"/>
    <s v="PD024876"/>
    <s v="Serviços de Publicidade Eletrônica"/>
    <n v="1755.3"/>
    <m/>
    <x v="0"/>
    <m/>
    <m/>
    <m/>
    <s v="2 - FATURADO"/>
    <n v="0"/>
    <x v="0"/>
    <x v="1"/>
    <m/>
  </r>
  <r>
    <x v="1405"/>
    <s v="46.588.950/0001-80"/>
    <s v="NF SERVICOS DO"/>
    <n v="329584"/>
    <d v="2025-05-14T00:00:00"/>
    <n v="336286"/>
    <d v="2025-05-15T00:00:00"/>
    <m/>
    <n v="516.26"/>
    <d v="2025-06-14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05"/>
    <s v="46.588.950/0001-80"/>
    <s v="NF SERVICOS DO"/>
    <n v="330006"/>
    <d v="2025-05-15T00:00:00"/>
    <n v="336709"/>
    <d v="2025-05-16T00:00:00"/>
    <m/>
    <n v="295.01"/>
    <d v="2025-06-15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05"/>
    <s v="46.588.950/0001-80"/>
    <s v="NF SERVICOS DO"/>
    <n v="330007"/>
    <d v="2025-05-15T00:00:00"/>
    <n v="336710"/>
    <d v="2025-05-16T00:00:00"/>
    <m/>
    <n v="516.26"/>
    <d v="2025-06-15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05"/>
    <s v="46.588.950/0001-80"/>
    <s v="NF SERVICOS DO"/>
    <n v="330346"/>
    <d v="2025-05-16T00:00:00"/>
    <n v="337054"/>
    <d v="2025-05-19T00:00:00"/>
    <m/>
    <n v="295.01"/>
    <d v="2025-06-18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05"/>
    <s v="46.588.950/0001-80"/>
    <s v="NF SERVICOS DO"/>
    <n v="330348"/>
    <d v="2025-05-16T00:00:00"/>
    <n v="337056"/>
    <d v="2025-05-19T00:00:00"/>
    <m/>
    <n v="516.26"/>
    <d v="2025-06-18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405"/>
    <s v="46.588.950/0001-80"/>
    <s v="NF SERVICOS DO"/>
    <n v="330737"/>
    <d v="2025-05-19T00:00:00"/>
    <n v="337445"/>
    <d v="2025-05-20T00:00:00"/>
    <m/>
    <n v="368.76"/>
    <d v="2025-06-19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05"/>
    <s v="46.588.950/0001-80"/>
    <s v="NF SERVICOS DO"/>
    <n v="330738"/>
    <d v="2025-05-19T00:00:00"/>
    <n v="337446"/>
    <d v="2025-05-20T00:00:00"/>
    <m/>
    <n v="221.26"/>
    <d v="2025-06-19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405"/>
    <s v="46.588.950/0001-80"/>
    <s v="NF SERVICOS DO"/>
    <n v="330739"/>
    <d v="2025-05-19T00:00:00"/>
    <n v="337447"/>
    <d v="2025-05-20T00:00:00"/>
    <m/>
    <n v="368.76"/>
    <d v="2025-06-19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405"/>
    <s v="46.588.950/0001-80"/>
    <s v="NF SERVICOS DO"/>
    <n v="331425"/>
    <d v="2025-05-21T00:00:00"/>
    <n v="338134"/>
    <d v="2025-05-22T00:00:00"/>
    <m/>
    <n v="295.01"/>
    <d v="2025-06-21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05"/>
    <s v="46.588.950/0001-80"/>
    <s v="NF SERVICOS DO"/>
    <n v="331661"/>
    <d v="2025-05-22T00:00:00"/>
    <n v="338374"/>
    <d v="2025-05-23T00:00:00"/>
    <m/>
    <n v="295.01"/>
    <d v="2025-06-2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05"/>
    <s v="46.588.950/0001-80"/>
    <s v="NF SERVICOS DO"/>
    <n v="331673"/>
    <d v="2025-05-22T00:00:00"/>
    <n v="338386"/>
    <d v="2025-05-23T00:00:00"/>
    <m/>
    <n v="295.01"/>
    <d v="2025-06-2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405"/>
    <s v="46.588.950/0001-80"/>
    <s v="ND-RATEIO CONDOM PPT"/>
    <n v="20529"/>
    <d v="2025-05-30T00:00:00"/>
    <m/>
    <m/>
    <m/>
    <n v="23447.22"/>
    <d v="2025-06-30T00:00:00"/>
    <s v="CARGA INICIAL RATEIO CONDOM PPT"/>
    <m/>
    <s v="CARGA INICIAL RATEIO CONDOM PPT"/>
    <n v="23447.22"/>
    <m/>
    <x v="0"/>
    <m/>
    <m/>
    <m/>
    <s v="31 DIAS"/>
    <n v="0"/>
    <x v="0"/>
    <x v="8"/>
    <m/>
  </r>
  <r>
    <x v="1406"/>
    <s v="46.596.151/0001-55"/>
    <s v="ND-POUPATEMPO 4.0"/>
    <n v="6071"/>
    <d v="2025-04-15T00:00:00"/>
    <s v="PPT00597"/>
    <s v="PPT00597"/>
    <d v="2025-04-01T00:00:00"/>
    <n v="781.92"/>
    <d v="2025-05-15T00:00:00"/>
    <s v="PPT00597"/>
    <s v="PP00597"/>
    <s v="IMPLANTACAO E OPERACAO DO POUPATEMPO OLIMPIA"/>
    <n v="781.92"/>
    <d v="2025-04-01T00:00:00"/>
    <x v="0"/>
    <m/>
    <s v="PD-PRC-2021/02353"/>
    <m/>
    <s v="2 - FATURADO"/>
    <n v="15"/>
    <x v="7"/>
    <x v="13"/>
    <m/>
  </r>
  <r>
    <x v="1406"/>
    <s v="46.596.151/0001-55"/>
    <s v="NF SERVICOS DO"/>
    <n v="330991"/>
    <d v="2025-05-20T00:00:00"/>
    <n v="337700"/>
    <d v="2025-05-21T00:00:00"/>
    <m/>
    <n v="387.2"/>
    <d v="2025-06-2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1406"/>
    <s v="46.596.151/0001-55"/>
    <s v="NF SERVICOS DO"/>
    <n v="331486"/>
    <d v="2025-05-22T00:00:00"/>
    <n v="338199"/>
    <d v="2025-05-23T00:00:00"/>
    <m/>
    <n v="258.13"/>
    <d v="2025-06-22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06"/>
    <s v="46.596.151/0001-55"/>
    <s v="NF SERVICOS DO"/>
    <n v="331767"/>
    <d v="2025-05-22T00:00:00"/>
    <n v="338480"/>
    <d v="2025-05-23T00:00:00"/>
    <m/>
    <n v="258.13"/>
    <d v="2025-06-22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06"/>
    <s v="46.596.151/0001-55"/>
    <s v="NF SERVICOS DO"/>
    <n v="332061"/>
    <d v="2025-05-23T00:00:00"/>
    <n v="338777"/>
    <d v="2025-05-26T00:00:00"/>
    <m/>
    <n v="258.13"/>
    <d v="2025-06-25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06"/>
    <s v="46.596.151/0001-55"/>
    <s v="NF SERVICOS DO"/>
    <n v="332062"/>
    <d v="2025-05-23T00:00:00"/>
    <n v="338778"/>
    <d v="2025-05-26T00:00:00"/>
    <m/>
    <n v="258.13"/>
    <d v="2025-06-25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06"/>
    <s v="46.596.151/0001-55"/>
    <s v="NF SERVICOS DO"/>
    <n v="332335"/>
    <d v="2025-05-26T00:00:00"/>
    <n v="339054"/>
    <d v="2025-05-27T00:00:00"/>
    <m/>
    <n v="258.13"/>
    <d v="2025-06-26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407"/>
    <s v="46.596.235/0001-99"/>
    <s v="NF SERVICOS DO"/>
    <n v="323026"/>
    <d v="2025-04-10T00:00:00"/>
    <n v="329701"/>
    <d v="2025-04-11T00:00:00"/>
    <m/>
    <n v="783.61"/>
    <d v="2025-05-11T00:00:00"/>
    <s v="E0231022"/>
    <s v="PD231003"/>
    <s v="Serviços de Publicidade Eletrônica"/>
    <n v="746"/>
    <m/>
    <x v="0"/>
    <m/>
    <m/>
    <m/>
    <s v="2 - FATURADO"/>
    <n v="19"/>
    <x v="7"/>
    <x v="1"/>
    <m/>
  </r>
  <r>
    <x v="1407"/>
    <s v="46.596.235/0001-99"/>
    <s v="NF SERVICOS DO"/>
    <n v="323027"/>
    <d v="2025-04-10T00:00:00"/>
    <n v="329702"/>
    <d v="2025-04-11T00:00:00"/>
    <m/>
    <n v="322.67"/>
    <d v="2025-05-11T00:00:00"/>
    <s v="E0231022"/>
    <s v="PD231003"/>
    <s v="Serviços de Publicidade Eletrônica"/>
    <n v="307.18"/>
    <m/>
    <x v="0"/>
    <m/>
    <m/>
    <m/>
    <s v="2 - FATURADO"/>
    <n v="19"/>
    <x v="7"/>
    <x v="1"/>
    <m/>
  </r>
  <r>
    <x v="1407"/>
    <s v="46.596.235/0001-99"/>
    <s v="NF SERVICOS DO"/>
    <n v="323028"/>
    <d v="2025-04-10T00:00:00"/>
    <n v="329703"/>
    <d v="2025-04-11T00:00:00"/>
    <m/>
    <n v="276.57"/>
    <d v="2025-05-11T00:00:00"/>
    <s v="E0231022"/>
    <s v="PD231003"/>
    <s v="Serviços de Publicidade Eletrônica"/>
    <n v="263.29000000000002"/>
    <m/>
    <x v="0"/>
    <m/>
    <m/>
    <m/>
    <s v="2 - FATURADO"/>
    <n v="19"/>
    <x v="7"/>
    <x v="1"/>
    <m/>
  </r>
  <r>
    <x v="1407"/>
    <s v="46.596.235/0001-99"/>
    <s v="NF SERVICOS DO"/>
    <n v="323029"/>
    <d v="2025-04-10T00:00:00"/>
    <n v="329704"/>
    <d v="2025-04-11T00:00:00"/>
    <m/>
    <n v="322.67"/>
    <d v="2025-05-11T00:00:00"/>
    <s v="E0231022"/>
    <s v="PD231003"/>
    <s v="Serviços de Publicidade Eletrônica"/>
    <n v="307.18"/>
    <m/>
    <x v="0"/>
    <m/>
    <m/>
    <m/>
    <s v="2 - FATURADO"/>
    <n v="19"/>
    <x v="7"/>
    <x v="1"/>
    <m/>
  </r>
  <r>
    <x v="1407"/>
    <s v="46.596.235/0001-99"/>
    <s v="NF SERVICOS DO"/>
    <n v="323030"/>
    <d v="2025-04-10T00:00:00"/>
    <n v="329705"/>
    <d v="2025-04-11T00:00:00"/>
    <m/>
    <n v="875.8"/>
    <d v="2025-05-11T00:00:00"/>
    <s v="E0231022"/>
    <s v="PD231003"/>
    <s v="Serviços de Publicidade Eletrônica"/>
    <n v="833.76"/>
    <m/>
    <x v="0"/>
    <m/>
    <m/>
    <m/>
    <s v="2 - FATURADO"/>
    <n v="19"/>
    <x v="7"/>
    <x v="1"/>
    <m/>
  </r>
  <r>
    <x v="1407"/>
    <s v="46.596.235/0001-99"/>
    <s v="NF SERVICOS DO"/>
    <n v="327083"/>
    <d v="2025-04-30T00:00:00"/>
    <n v="333774"/>
    <d v="2025-05-02T00:00:00"/>
    <m/>
    <n v="507.05"/>
    <d v="2025-06-01T00:00:00"/>
    <s v="E0231022"/>
    <s v="PD231003"/>
    <s v="Serviços de Publicidade Eletrônica"/>
    <n v="482.71"/>
    <m/>
    <x v="0"/>
    <m/>
    <m/>
    <m/>
    <s v="2 - FATURADO"/>
    <n v="0"/>
    <x v="0"/>
    <x v="1"/>
    <m/>
  </r>
  <r>
    <x v="1407"/>
    <s v="46.596.235/0001-99"/>
    <s v="NF SERVICOS DO"/>
    <n v="328457"/>
    <d v="2025-05-09T00:00:00"/>
    <n v="335152"/>
    <d v="2025-05-12T00:00:00"/>
    <m/>
    <n v="276.57"/>
    <d v="2025-06-11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407"/>
    <s v="46.596.235/0001-99"/>
    <s v="NF SERVICOS DO"/>
    <n v="328458"/>
    <d v="2025-05-09T00:00:00"/>
    <n v="335153"/>
    <d v="2025-05-12T00:00:00"/>
    <m/>
    <n v="414.85"/>
    <d v="2025-06-11T00:00:00"/>
    <s v="E0231022"/>
    <s v="PD231003"/>
    <s v="Serviços de Publicidade Eletrônica"/>
    <n v="394.94"/>
    <m/>
    <x v="0"/>
    <m/>
    <m/>
    <m/>
    <s v="2 - FATURADO"/>
    <n v="0"/>
    <x v="0"/>
    <x v="1"/>
    <m/>
  </r>
  <r>
    <x v="1407"/>
    <s v="46.596.235/0001-99"/>
    <s v="NF SERVICOS"/>
    <n v="185681"/>
    <d v="2025-05-13T00:00:00"/>
    <n v="1966315"/>
    <d v="2025-05-13T00:00:00"/>
    <d v="2025-04-01T00:00:00"/>
    <n v="1074"/>
    <d v="2025-06-12T00:00:00"/>
    <s v="E0240674"/>
    <s v="PD024674"/>
    <s v="PREFEITURA - CADASTRO"/>
    <n v="1022.45"/>
    <d v="2025-04-01T00:00:00"/>
    <x v="0"/>
    <m/>
    <s v="0098/24 - 000113/2024"/>
    <s v="359.00006733/2024-74 APPS\ITO"/>
    <s v="2 - FATURADO"/>
    <n v="0"/>
    <x v="0"/>
    <x v="0"/>
    <m/>
  </r>
  <r>
    <x v="1407"/>
    <s v="46.596.235/0001-99"/>
    <s v="NF SERVICOS DO"/>
    <n v="329124"/>
    <d v="2025-05-13T00:00:00"/>
    <n v="335825"/>
    <d v="2025-05-14T00:00:00"/>
    <m/>
    <n v="276.57"/>
    <d v="2025-06-13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407"/>
    <s v="46.596.235/0001-99"/>
    <s v="NF SERVICOS DO"/>
    <n v="331634"/>
    <d v="2025-05-22T00:00:00"/>
    <n v="338347"/>
    <d v="2025-05-23T00:00:00"/>
    <m/>
    <n v="875.8"/>
    <d v="2025-06-22T00:00:00"/>
    <s v="E0231022"/>
    <s v="PD231003"/>
    <s v="Serviços de Publicidade Eletrônica"/>
    <n v="833.76"/>
    <m/>
    <x v="0"/>
    <m/>
    <m/>
    <m/>
    <s v="2 - FATURADO"/>
    <n v="0"/>
    <x v="0"/>
    <x v="1"/>
    <m/>
  </r>
  <r>
    <x v="1407"/>
    <s v="46.596.235/0001-99"/>
    <s v="NF SERVICOS DO"/>
    <n v="331635"/>
    <d v="2025-05-22T00:00:00"/>
    <n v="338348"/>
    <d v="2025-05-23T00:00:00"/>
    <m/>
    <n v="276.57"/>
    <d v="2025-06-22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408"/>
    <s v="46.596.318/0001-88"/>
    <s v="NF SERVICOS DO"/>
    <n v="327980"/>
    <d v="2025-05-07T00:00:00"/>
    <n v="334673"/>
    <d v="2025-05-08T00:00:00"/>
    <m/>
    <n v="230.47"/>
    <d v="2025-06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08"/>
    <s v="46.596.318/0001-88"/>
    <s v="NF SERVICOS DO"/>
    <n v="327981"/>
    <d v="2025-05-07T00:00:00"/>
    <n v="334674"/>
    <d v="2025-05-08T00:00:00"/>
    <m/>
    <n v="230.47"/>
    <d v="2025-06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08"/>
    <s v="46.596.318/0001-88"/>
    <s v="NF SERVICOS DO"/>
    <n v="328921"/>
    <d v="2025-05-12T00:00:00"/>
    <n v="335622"/>
    <d v="2025-05-14T00:00:00"/>
    <m/>
    <n v="322.67"/>
    <d v="2025-06-13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08"/>
    <s v="46.596.318/0001-88"/>
    <s v="NF SERVICOS DO"/>
    <n v="329257"/>
    <d v="2025-05-13T00:00:00"/>
    <n v="335958"/>
    <d v="2025-05-14T00:00:00"/>
    <m/>
    <n v="322.67"/>
    <d v="2025-06-13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08"/>
    <s v="46.596.318/0001-88"/>
    <s v="NF SERVICOS DO"/>
    <n v="329271"/>
    <d v="2025-05-13T00:00:00"/>
    <n v="335972"/>
    <d v="2025-05-14T00:00:00"/>
    <m/>
    <n v="230.47"/>
    <d v="2025-06-13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08"/>
    <s v="46.596.318/0001-88"/>
    <s v="NF SERVICOS DO"/>
    <n v="330553"/>
    <d v="2025-05-19T00:00:00"/>
    <n v="337261"/>
    <d v="2025-05-20T00:00:00"/>
    <m/>
    <n v="276.57"/>
    <d v="2025-06-1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08"/>
    <s v="46.596.318/0001-88"/>
    <s v="NF SERVICOS DO"/>
    <n v="330554"/>
    <d v="2025-05-19T00:00:00"/>
    <n v="337262"/>
    <d v="2025-05-20T00:00:00"/>
    <m/>
    <n v="230.47"/>
    <d v="2025-06-19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408"/>
    <s v="46.596.318/0001-88"/>
    <s v="NF SERVICOS DO"/>
    <n v="330878"/>
    <d v="2025-05-20T00:00:00"/>
    <n v="337587"/>
    <d v="2025-05-21T00:00:00"/>
    <m/>
    <n v="184.38"/>
    <d v="2025-06-2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1235"/>
    <d v="2025-05-21T00:00:00"/>
    <n v="337944"/>
    <d v="2025-05-22T00:00:00"/>
    <m/>
    <n v="276.57"/>
    <d v="2025-06-21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08"/>
    <s v="46.596.318/0001-88"/>
    <s v="NF SERVICOS DO"/>
    <n v="331236"/>
    <d v="2025-05-21T00:00:00"/>
    <n v="337945"/>
    <d v="2025-05-22T00:00:00"/>
    <m/>
    <n v="184.38"/>
    <d v="2025-06-21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1620"/>
    <d v="2025-05-22T00:00:00"/>
    <n v="338333"/>
    <d v="2025-05-23T00:00:00"/>
    <m/>
    <n v="184.38"/>
    <d v="2025-06-2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1643"/>
    <d v="2025-05-22T00:00:00"/>
    <n v="338356"/>
    <d v="2025-05-23T00:00:00"/>
    <m/>
    <n v="184.38"/>
    <d v="2025-06-2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1999"/>
    <d v="2025-05-23T00:00:00"/>
    <n v="338715"/>
    <d v="2025-05-26T00:00:00"/>
    <m/>
    <n v="553.14"/>
    <d v="2025-06-25T00:00:00"/>
    <s v="E0230770"/>
    <s v="PD023770"/>
    <s v="Serviços de Publicidade Eletrônica"/>
    <n v="526.59"/>
    <m/>
    <x v="0"/>
    <m/>
    <m/>
    <m/>
    <s v="2 - FATURADO"/>
    <n v="0"/>
    <x v="0"/>
    <x v="1"/>
    <m/>
  </r>
  <r>
    <x v="1408"/>
    <s v="46.596.318/0001-88"/>
    <s v="NF SERVICOS DO"/>
    <n v="332000"/>
    <d v="2025-05-23T00:00:00"/>
    <n v="338716"/>
    <d v="2025-05-26T00:00:00"/>
    <m/>
    <n v="276.57"/>
    <d v="2025-06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408"/>
    <s v="46.596.318/0001-88"/>
    <s v="NF SERVICOS DO"/>
    <n v="332001"/>
    <d v="2025-05-23T00:00:00"/>
    <n v="338717"/>
    <d v="2025-05-26T00:00:00"/>
    <m/>
    <n v="184.38"/>
    <d v="2025-06-25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2002"/>
    <d v="2025-05-23T00:00:00"/>
    <n v="338718"/>
    <d v="2025-05-26T00:00:00"/>
    <m/>
    <n v="184.38"/>
    <d v="2025-06-25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408"/>
    <s v="46.596.318/0001-88"/>
    <s v="NF SERVICOS DO"/>
    <n v="332171"/>
    <d v="2025-05-26T00:00:00"/>
    <n v="338890"/>
    <d v="2025-05-27T00:00:00"/>
    <m/>
    <n v="322.67"/>
    <d v="2025-06-26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408"/>
    <s v="46.596.318/0001-88"/>
    <s v="NF SERVICOS DO"/>
    <n v="332172"/>
    <d v="2025-05-26T00:00:00"/>
    <n v="338891"/>
    <d v="2025-05-27T00:00:00"/>
    <m/>
    <n v="368.76"/>
    <d v="2025-06-26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409"/>
    <s v="46.599.809/0001-82"/>
    <s v="NF SERVICOS DO"/>
    <n v="328103"/>
    <d v="2025-05-07T00:00:00"/>
    <n v="334796"/>
    <d v="2025-05-08T00:00:00"/>
    <m/>
    <n v="258.13"/>
    <d v="2025-06-0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28543"/>
    <d v="2025-05-09T00:00:00"/>
    <n v="335238"/>
    <d v="2025-05-12T00:00:00"/>
    <m/>
    <n v="322.66000000000003"/>
    <d v="2025-06-11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28544"/>
    <d v="2025-05-09T00:00:00"/>
    <n v="335239"/>
    <d v="2025-05-12T00:00:00"/>
    <m/>
    <n v="258.13"/>
    <d v="2025-06-11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"/>
    <n v="185706"/>
    <d v="2025-05-13T00:00:00"/>
    <n v="1966340"/>
    <d v="2025-05-13T00:00:00"/>
    <d v="2025-04-01T00:00:00"/>
    <n v="9225.66"/>
    <d v="2025-06-12T00:00:00"/>
    <s v="E0230630"/>
    <s v="PD023630"/>
    <s v="PREFEITURA - CADASTRO"/>
    <n v="8782.83"/>
    <d v="2025-04-01T00:00:00"/>
    <x v="0"/>
    <s v="194/2023"/>
    <s v="194/2023 46/2023 057/2023"/>
    <s v="PD-PRC-2023/01307 359.00005783/2024-34 APPS/ITO"/>
    <s v="2 - FATURADO"/>
    <n v="0"/>
    <x v="0"/>
    <x v="0"/>
    <m/>
  </r>
  <r>
    <x v="1409"/>
    <s v="46.599.809/0001-82"/>
    <s v="NF SERVICOS DO"/>
    <n v="329306"/>
    <d v="2025-05-13T00:00:00"/>
    <n v="336007"/>
    <d v="2025-05-14T00:00:00"/>
    <m/>
    <n v="322.66000000000003"/>
    <d v="2025-06-13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29554"/>
    <d v="2025-05-14T00:00:00"/>
    <n v="336256"/>
    <d v="2025-05-15T00:00:00"/>
    <m/>
    <n v="258.13"/>
    <d v="2025-06-14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29930"/>
    <d v="2025-05-15T00:00:00"/>
    <n v="336633"/>
    <d v="2025-05-16T00:00:00"/>
    <m/>
    <n v="258.13"/>
    <d v="2025-06-15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0651"/>
    <d v="2025-05-19T00:00:00"/>
    <n v="337359"/>
    <d v="2025-05-20T00:00:00"/>
    <m/>
    <n v="258.13"/>
    <d v="2025-06-19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0839"/>
    <d v="2025-05-20T00:00:00"/>
    <n v="337548"/>
    <d v="2025-05-21T00:00:00"/>
    <m/>
    <n v="258.13"/>
    <d v="2025-06-20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0840"/>
    <d v="2025-05-20T00:00:00"/>
    <n v="337549"/>
    <d v="2025-05-21T00:00:00"/>
    <m/>
    <n v="322.66000000000003"/>
    <d v="2025-06-20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0841"/>
    <d v="2025-05-20T00:00:00"/>
    <n v="337550"/>
    <d v="2025-05-21T00:00:00"/>
    <m/>
    <n v="322.66000000000003"/>
    <d v="2025-06-20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1165"/>
    <d v="2025-05-21T00:00:00"/>
    <n v="337874"/>
    <d v="2025-05-22T00:00:00"/>
    <m/>
    <n v="258.13"/>
    <d v="2025-06-21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1166"/>
    <d v="2025-05-21T00:00:00"/>
    <n v="337875"/>
    <d v="2025-05-22T00:00:00"/>
    <m/>
    <n v="322.66000000000003"/>
    <d v="2025-06-21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1633"/>
    <d v="2025-05-22T00:00:00"/>
    <n v="338346"/>
    <d v="2025-05-23T00:00:00"/>
    <m/>
    <n v="387.2"/>
    <d v="2025-06-22T00:00:00"/>
    <s v="E0220621"/>
    <s v="PD022621"/>
    <s v="Serviços de Publicidade Eletrônica"/>
    <n v="368.61"/>
    <m/>
    <x v="0"/>
    <m/>
    <m/>
    <m/>
    <s v="2 - FATURADO"/>
    <n v="0"/>
    <x v="0"/>
    <x v="1"/>
    <m/>
  </r>
  <r>
    <x v="1409"/>
    <s v="46.599.809/0001-82"/>
    <s v="NF SERVICOS DO"/>
    <n v="331636"/>
    <d v="2025-05-22T00:00:00"/>
    <n v="338349"/>
    <d v="2025-05-23T00:00:00"/>
    <m/>
    <n v="322.66000000000003"/>
    <d v="2025-06-22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1638"/>
    <d v="2025-05-22T00:00:00"/>
    <n v="338351"/>
    <d v="2025-05-23T00:00:00"/>
    <m/>
    <n v="258.13"/>
    <d v="2025-06-22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1953"/>
    <d v="2025-05-23T00:00:00"/>
    <n v="338669"/>
    <d v="2025-05-26T00:00:00"/>
    <m/>
    <n v="322.66000000000003"/>
    <d v="2025-06-25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1954"/>
    <d v="2025-05-23T00:00:00"/>
    <n v="338670"/>
    <d v="2025-05-26T00:00:00"/>
    <m/>
    <n v="322.66000000000003"/>
    <d v="2025-06-25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2296"/>
    <d v="2025-05-26T00:00:00"/>
    <n v="339015"/>
    <d v="2025-05-27T00:00:00"/>
    <m/>
    <n v="258.13"/>
    <d v="2025-06-26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09"/>
    <s v="46.599.809/0001-82"/>
    <s v="NF SERVICOS DO"/>
    <n v="332297"/>
    <d v="2025-05-26T00:00:00"/>
    <n v="339016"/>
    <d v="2025-05-27T00:00:00"/>
    <m/>
    <n v="322.66000000000003"/>
    <d v="2025-06-2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409"/>
    <s v="46.599.809/0001-82"/>
    <s v="NF SERVICOS DO"/>
    <n v="332749"/>
    <d v="2025-05-27T00:00:00"/>
    <n v="339468"/>
    <d v="2025-05-28T00:00:00"/>
    <m/>
    <n v="258.13"/>
    <d v="2025-06-2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410"/>
    <s v="46.599.833/0001-11"/>
    <s v="NF SERVICOS DO"/>
    <n v="293252"/>
    <d v="2024-10-18T00:00:00"/>
    <n v="299648"/>
    <d v="2024-10-18T00:00:00"/>
    <m/>
    <n v="322.66000000000003"/>
    <d v="2024-11-17T00:00:00"/>
    <s v="E0231000"/>
    <s v="PD023981"/>
    <s v="Serviços de Publicidade Eletrônica"/>
    <n v="307.17"/>
    <m/>
    <x v="0"/>
    <m/>
    <m/>
    <m/>
    <s v="2 - FATURADO"/>
    <n v="194"/>
    <x v="1"/>
    <x v="1"/>
    <m/>
  </r>
  <r>
    <x v="1410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169"/>
    <x v="2"/>
    <x v="2"/>
    <m/>
  </r>
  <r>
    <x v="1411"/>
    <s v="46.608.063/0001-26"/>
    <s v="NF SERVICOS DO"/>
    <n v="323241"/>
    <d v="2025-04-11T00:00:00"/>
    <n v="329919"/>
    <d v="2025-04-14T00:00:00"/>
    <m/>
    <n v="276.57"/>
    <d v="2025-05-14T00:00:00"/>
    <s v="E0240797"/>
    <s v="PD024797"/>
    <s v="Serviços de Publicidade Eletrônica"/>
    <n v="263.29000000000002"/>
    <m/>
    <x v="0"/>
    <m/>
    <m/>
    <m/>
    <s v="2 - FATURADO"/>
    <n v="16"/>
    <x v="7"/>
    <x v="1"/>
    <m/>
  </r>
  <r>
    <x v="1411"/>
    <s v="46.608.063/0001-26"/>
    <s v="NF SERVICOS DO"/>
    <n v="323243"/>
    <d v="2025-04-11T00:00:00"/>
    <n v="329921"/>
    <d v="2025-04-14T00:00:00"/>
    <m/>
    <n v="230.47"/>
    <d v="2025-05-14T00:00:00"/>
    <s v="E0240797"/>
    <s v="PD024797"/>
    <s v="Serviços de Publicidade Eletrônica"/>
    <n v="219.41"/>
    <m/>
    <x v="0"/>
    <m/>
    <m/>
    <m/>
    <s v="2 - FATURADO"/>
    <n v="16"/>
    <x v="7"/>
    <x v="1"/>
    <m/>
  </r>
  <r>
    <x v="1411"/>
    <s v="46.608.063/0001-26"/>
    <s v="NF SERVICOS DO"/>
    <n v="323287"/>
    <d v="2025-04-11T00:00:00"/>
    <n v="329965"/>
    <d v="2025-04-14T00:00:00"/>
    <m/>
    <n v="230.47"/>
    <d v="2025-05-14T00:00:00"/>
    <s v="E0240797"/>
    <s v="PD024797"/>
    <s v="Serviços de Publicidade Eletrônica"/>
    <n v="219.41"/>
    <m/>
    <x v="0"/>
    <m/>
    <m/>
    <m/>
    <s v="2 - FATURADO"/>
    <n v="16"/>
    <x v="7"/>
    <x v="1"/>
    <m/>
  </r>
  <r>
    <x v="1411"/>
    <s v="46.608.063/0001-26"/>
    <s v="NF SERVICOS DO"/>
    <n v="328717"/>
    <d v="2025-05-09T00:00:00"/>
    <n v="335412"/>
    <d v="2025-05-12T00:00:00"/>
    <m/>
    <n v="230.47"/>
    <d v="2025-06-11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11"/>
    <s v="46.608.063/0001-26"/>
    <s v="NF SERVICOS DO"/>
    <n v="329236"/>
    <d v="2025-05-13T00:00:00"/>
    <n v="335937"/>
    <d v="2025-05-14T00:00:00"/>
    <m/>
    <n v="230.47"/>
    <d v="2025-06-13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11"/>
    <s v="46.608.063/0001-26"/>
    <s v="NF SERVICOS DO"/>
    <n v="330472"/>
    <d v="2025-05-19T00:00:00"/>
    <n v="337180"/>
    <d v="2025-05-20T00:00:00"/>
    <m/>
    <n v="230.47"/>
    <d v="2025-06-19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11"/>
    <s v="46.608.063/0001-26"/>
    <s v="NF SERVICOS DO"/>
    <n v="330476"/>
    <d v="2025-05-19T00:00:00"/>
    <n v="337184"/>
    <d v="2025-05-20T00:00:00"/>
    <m/>
    <n v="230.47"/>
    <d v="2025-06-19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11"/>
    <s v="46.608.063/0001-26"/>
    <s v="NF SERVICOS DO"/>
    <n v="330479"/>
    <d v="2025-05-19T00:00:00"/>
    <n v="337187"/>
    <d v="2025-05-20T00:00:00"/>
    <m/>
    <n v="230.47"/>
    <d v="2025-06-19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412"/>
    <s v="46.611.117/0001-02"/>
    <s v="NF SERVICOS DO"/>
    <n v="329965"/>
    <d v="2025-05-15T00:00:00"/>
    <n v="336668"/>
    <d v="2025-05-16T00:00:00"/>
    <m/>
    <n v="322.67"/>
    <d v="2025-06-15T00:00:00"/>
    <s v="E0250797"/>
    <s v="PD025797"/>
    <s v="Serviços de Publicidade Eletrônica"/>
    <n v="307.18"/>
    <m/>
    <x v="0"/>
    <m/>
    <m/>
    <m/>
    <s v="2 - FATURADO"/>
    <n v="0"/>
    <x v="0"/>
    <x v="1"/>
    <m/>
  </r>
  <r>
    <x v="1412"/>
    <s v="46.611.117/0001-02"/>
    <s v="NF SERVICOS DO"/>
    <n v="332363"/>
    <d v="2025-05-26T00:00:00"/>
    <n v="339082"/>
    <d v="2025-05-27T00:00:00"/>
    <m/>
    <n v="368.76"/>
    <d v="2025-06-26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412"/>
    <s v="46.611.117/0001-02"/>
    <s v="NF SERVICOS DO"/>
    <n v="332364"/>
    <d v="2025-05-26T00:00:00"/>
    <n v="339083"/>
    <d v="2025-05-27T00:00:00"/>
    <m/>
    <n v="368.76"/>
    <d v="2025-06-26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412"/>
    <s v="46.611.117/0001-02"/>
    <s v="NF SERVICOS DO"/>
    <n v="332365"/>
    <d v="2025-05-26T00:00:00"/>
    <n v="339084"/>
    <d v="2025-05-27T00:00:00"/>
    <m/>
    <n v="507.05"/>
    <d v="2025-06-26T00:00:00"/>
    <s v="E0250797"/>
    <s v="PD025797"/>
    <s v="Serviços de Publicidade Eletrônica"/>
    <n v="482.71"/>
    <m/>
    <x v="0"/>
    <m/>
    <m/>
    <m/>
    <s v="2 - FATURADO"/>
    <n v="0"/>
    <x v="0"/>
    <x v="1"/>
    <m/>
  </r>
  <r>
    <x v="1413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94"/>
    <x v="1"/>
    <x v="1"/>
    <m/>
  </r>
  <r>
    <x v="1413"/>
    <s v="46.612.032/0001-49"/>
    <s v="ND-POUPATEMPO 4.0"/>
    <n v="6096"/>
    <d v="2025-05-06T00:00:00"/>
    <s v="PPT00640"/>
    <s v="PPT00640"/>
    <d v="2025-05-01T00:00:00"/>
    <n v="21782.82"/>
    <d v="2025-06-05T00:00:00"/>
    <s v="PPT00640"/>
    <s v="PP00640"/>
    <s v="IMPLANTAÇÃO E OPERAÇÃO DO POUPATEMPO MIRASSOL"/>
    <n v="21782.82"/>
    <d v="2025-05-01T00:00:00"/>
    <x v="0"/>
    <m/>
    <s v="PD-PRC-2022/00371"/>
    <m/>
    <s v="2 - FATURADO"/>
    <n v="0"/>
    <x v="0"/>
    <x v="13"/>
    <m/>
  </r>
  <r>
    <x v="1413"/>
    <s v="46.612.032/0001-49"/>
    <s v="NF SERVICOS DO"/>
    <n v="329093"/>
    <d v="2025-05-12T00:00:00"/>
    <n v="335794"/>
    <d v="2025-05-14T00:00:00"/>
    <m/>
    <n v="580.79999999999995"/>
    <d v="2025-06-13T00:00:00"/>
    <s v="E0221010"/>
    <s v="PD221010"/>
    <s v="Serviços de Publicidade Eletrônica"/>
    <n v="552.91999999999996"/>
    <m/>
    <x v="0"/>
    <m/>
    <m/>
    <m/>
    <s v="2 - FATURADO"/>
    <n v="0"/>
    <x v="0"/>
    <x v="1"/>
    <m/>
  </r>
  <r>
    <x v="1413"/>
    <s v="46.612.032/0001-49"/>
    <s v="NF SERVICOS"/>
    <n v="185862"/>
    <d v="2025-05-13T00:00:00"/>
    <n v="1966496"/>
    <d v="2025-05-13T00:00:00"/>
    <d v="2025-04-01T00:00:00"/>
    <n v="1065.1500000000001"/>
    <d v="2025-06-12T00:00:00"/>
    <s v="E0240650"/>
    <s v="PD024650"/>
    <s v="PREFEITURA - SIM"/>
    <n v="1014.02"/>
    <d v="2025-04-01T00:00:00"/>
    <x v="0"/>
    <m/>
    <s v="2024/06/009908"/>
    <s v="359.00006322/2024-89 - APPS\ITO"/>
    <s v="2 - FATURADO"/>
    <n v="0"/>
    <x v="0"/>
    <x v="0"/>
    <m/>
  </r>
  <r>
    <x v="1413"/>
    <s v="46.612.032/0001-49"/>
    <s v="NF SERVICOS DO"/>
    <n v="330872"/>
    <d v="2025-05-20T00:00:00"/>
    <n v="337581"/>
    <d v="2025-05-21T00:00:00"/>
    <m/>
    <n v="387.2"/>
    <d v="2025-06-20T00:00:00"/>
    <s v="E0221010"/>
    <s v="PD221010"/>
    <s v="Serviços de Publicidade Eletrônica"/>
    <n v="368.61"/>
    <m/>
    <x v="0"/>
    <m/>
    <m/>
    <m/>
    <s v="2 - FATURADO"/>
    <n v="0"/>
    <x v="0"/>
    <x v="1"/>
    <m/>
  </r>
  <r>
    <x v="1414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163"/>
    <x v="2"/>
    <x v="2"/>
    <m/>
  </r>
  <r>
    <x v="1414"/>
    <s v="46.631.248/0001-51"/>
    <s v="NF SERVICOS DO"/>
    <n v="328027"/>
    <d v="2025-05-07T00:00:00"/>
    <n v="334720"/>
    <d v="2025-05-08T00:00:00"/>
    <m/>
    <n v="230.47"/>
    <d v="2025-06-0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14"/>
    <s v="46.631.248/0001-51"/>
    <s v="NF SERVICOS DO"/>
    <n v="328028"/>
    <d v="2025-05-07T00:00:00"/>
    <n v="334721"/>
    <d v="2025-05-08T00:00:00"/>
    <m/>
    <n v="322.67"/>
    <d v="2025-06-07T00:00:00"/>
    <s v="E0240883"/>
    <s v="PD024883"/>
    <s v="Serviços de Publicidade Eletrônica"/>
    <n v="307.18"/>
    <m/>
    <x v="0"/>
    <m/>
    <m/>
    <m/>
    <s v="2 - FATURADO"/>
    <n v="0"/>
    <x v="0"/>
    <x v="1"/>
    <m/>
  </r>
  <r>
    <x v="1414"/>
    <s v="46.631.248/0001-51"/>
    <s v="NF SERVICOS DO"/>
    <n v="329346"/>
    <d v="2025-05-13T00:00:00"/>
    <n v="336047"/>
    <d v="2025-05-14T00:00:00"/>
    <m/>
    <n v="230.47"/>
    <d v="2025-06-13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14"/>
    <s v="46.631.248/0001-51"/>
    <s v="NF SERVICOS DO"/>
    <n v="329350"/>
    <d v="2025-05-13T00:00:00"/>
    <n v="336051"/>
    <d v="2025-05-14T00:00:00"/>
    <m/>
    <n v="230.47"/>
    <d v="2025-06-13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14"/>
    <s v="46.631.248/0001-51"/>
    <s v="NF SERVICOS DO"/>
    <n v="329579"/>
    <d v="2025-05-14T00:00:00"/>
    <n v="336281"/>
    <d v="2025-05-15T00:00:00"/>
    <m/>
    <n v="230.47"/>
    <d v="2025-06-14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14"/>
    <s v="46.631.248/0001-51"/>
    <s v="NF SERVICOS DO"/>
    <n v="330711"/>
    <d v="2025-05-19T00:00:00"/>
    <n v="337419"/>
    <d v="2025-05-20T00:00:00"/>
    <m/>
    <n v="138.28"/>
    <d v="2025-06-19T00:00:00"/>
    <s v="E0240883"/>
    <s v="PD024883"/>
    <s v="Serviços de Publicidade Eletrônica"/>
    <n v="131.63999999999999"/>
    <m/>
    <x v="0"/>
    <m/>
    <m/>
    <m/>
    <s v="2 - FATURADO"/>
    <n v="0"/>
    <x v="0"/>
    <x v="1"/>
    <m/>
  </r>
  <r>
    <x v="1414"/>
    <s v="46.631.248/0001-51"/>
    <s v="NF SERVICOS DO"/>
    <n v="330712"/>
    <d v="2025-05-19T00:00:00"/>
    <n v="337420"/>
    <d v="2025-05-20T00:00:00"/>
    <m/>
    <n v="507.05"/>
    <d v="2025-06-19T00:00:00"/>
    <s v="E0240883"/>
    <s v="PD024883"/>
    <s v="Serviços de Publicidade Eletrônica"/>
    <n v="482.71"/>
    <m/>
    <x v="0"/>
    <m/>
    <m/>
    <m/>
    <s v="2 - FATURADO"/>
    <n v="0"/>
    <x v="0"/>
    <x v="1"/>
    <m/>
  </r>
  <r>
    <x v="1414"/>
    <s v="46.631.248/0001-51"/>
    <s v="NF SERVICOS DO"/>
    <n v="331420"/>
    <d v="2025-05-21T00:00:00"/>
    <n v="338129"/>
    <d v="2025-05-22T00:00:00"/>
    <m/>
    <n v="368.76"/>
    <d v="2025-06-21T00:00:00"/>
    <s v="E0240883"/>
    <s v="PD024883"/>
    <s v="Serviços de Publicidade Eletrônica"/>
    <n v="351.06"/>
    <m/>
    <x v="0"/>
    <m/>
    <m/>
    <m/>
    <s v="2 - FATURADO"/>
    <n v="0"/>
    <x v="0"/>
    <x v="1"/>
    <m/>
  </r>
  <r>
    <x v="1414"/>
    <s v="46.631.248/0001-51"/>
    <s v="NF SERVICOS DO"/>
    <n v="332675"/>
    <d v="2025-05-27T00:00:00"/>
    <n v="339394"/>
    <d v="2025-05-28T00:00:00"/>
    <m/>
    <n v="230.47"/>
    <d v="2025-06-2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415"/>
    <s v="46.634.044/0001-74"/>
    <s v="NF SERVICOS E_GOV"/>
    <n v="183620"/>
    <d v="2023-04-13T00:00:00"/>
    <n v="188978"/>
    <d v="2023-04-13T00:00:00"/>
    <m/>
    <n v="167.26"/>
    <d v="2023-05-13T00:00:00"/>
    <m/>
    <m/>
    <s v="Certificado e-CPF A3 (somente certificado) - 36 meses Gov"/>
    <n v="167.26"/>
    <m/>
    <x v="0"/>
    <m/>
    <m/>
    <m/>
    <s v="2 - FATURADO"/>
    <n v="748"/>
    <x v="4"/>
    <x v="1"/>
    <m/>
  </r>
  <r>
    <x v="1415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163"/>
    <x v="2"/>
    <x v="1"/>
    <m/>
  </r>
  <r>
    <x v="1415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148"/>
    <x v="3"/>
    <x v="2"/>
    <m/>
  </r>
  <r>
    <x v="1415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148"/>
    <x v="3"/>
    <x v="2"/>
    <m/>
  </r>
  <r>
    <x v="1415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148"/>
    <x v="3"/>
    <x v="2"/>
    <m/>
  </r>
  <r>
    <x v="1415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148"/>
    <x v="3"/>
    <x v="2"/>
    <m/>
  </r>
  <r>
    <x v="1415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148"/>
    <x v="3"/>
    <x v="2"/>
    <m/>
  </r>
  <r>
    <x v="1415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141"/>
    <x v="3"/>
    <x v="2"/>
    <m/>
  </r>
  <r>
    <x v="1415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141"/>
    <x v="3"/>
    <x v="2"/>
    <m/>
  </r>
  <r>
    <x v="1415"/>
    <s v="46.634.044/0001-74"/>
    <s v="NF SERVICOS DO"/>
    <n v="324508"/>
    <d v="2025-04-17T00:00:00"/>
    <n v="331189"/>
    <d v="2025-04-22T00:00:00"/>
    <m/>
    <n v="414.86"/>
    <d v="2025-05-22T00:00:00"/>
    <s v="E0201778"/>
    <s v="PD201778"/>
    <s v="Serviços de Publicidade Eletrônica"/>
    <n v="394.95"/>
    <m/>
    <x v="0"/>
    <m/>
    <m/>
    <m/>
    <s v="2 - FATURADO"/>
    <n v="8"/>
    <x v="7"/>
    <x v="1"/>
    <m/>
  </r>
  <r>
    <x v="1415"/>
    <s v="46.634.044/0001-74"/>
    <s v="NF SERVICOS DO"/>
    <n v="327637"/>
    <d v="2025-05-07T00:00:00"/>
    <n v="334329"/>
    <d v="2025-05-07T00:00:00"/>
    <m/>
    <n v="414.86"/>
    <d v="2025-06-06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27639"/>
    <d v="2025-05-07T00:00:00"/>
    <n v="334331"/>
    <d v="2025-05-07T00:00:00"/>
    <m/>
    <n v="414.86"/>
    <d v="2025-06-06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28078"/>
    <d v="2025-05-07T00:00:00"/>
    <n v="334771"/>
    <d v="2025-05-08T00:00:00"/>
    <m/>
    <n v="331.88"/>
    <d v="2025-06-07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28265"/>
    <d v="2025-05-08T00:00:00"/>
    <n v="334958"/>
    <d v="2025-05-09T00:00:00"/>
    <m/>
    <n v="497.83"/>
    <d v="2025-06-08T00:00:00"/>
    <s v="E0201778"/>
    <s v="PD201778"/>
    <s v="Serviços de Publicidade Eletrônica"/>
    <n v="473.93"/>
    <m/>
    <x v="0"/>
    <m/>
    <m/>
    <m/>
    <s v="2 - FATURADO"/>
    <n v="0"/>
    <x v="0"/>
    <x v="1"/>
    <m/>
  </r>
  <r>
    <x v="1415"/>
    <s v="46.634.044/0001-74"/>
    <s v="NF SERVICOS DO"/>
    <n v="328973"/>
    <d v="2025-05-12T00:00:00"/>
    <n v="335674"/>
    <d v="2025-05-14T00:00:00"/>
    <m/>
    <n v="414.86"/>
    <d v="2025-06-13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28986"/>
    <d v="2025-05-12T00:00:00"/>
    <n v="335687"/>
    <d v="2025-05-14T00:00:00"/>
    <m/>
    <n v="331.88"/>
    <d v="2025-06-13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"/>
    <n v="185783"/>
    <d v="2025-05-13T00:00:00"/>
    <n v="1966417"/>
    <d v="2025-05-13T00:00:00"/>
    <d v="2025-04-01T00:00:00"/>
    <n v="149022.97"/>
    <d v="2025-06-12T00:00:00"/>
    <s v="E0210705"/>
    <s v="PD021705"/>
    <s v="PREFEITURA - CADASTRO"/>
    <n v="141869.87"/>
    <d v="2025-04-01T00:00:00"/>
    <x v="0"/>
    <s v="223/2021"/>
    <s v="067/2021"/>
    <s v="954693/01 PD-PRC-2021/013297 359.00004254/2024-13 APPS/ITO"/>
    <s v="2 - FATURADO"/>
    <n v="0"/>
    <x v="0"/>
    <x v="0"/>
    <m/>
  </r>
  <r>
    <x v="1415"/>
    <s v="46.634.044/0001-74"/>
    <s v="NF SERVICOS DO"/>
    <n v="329134"/>
    <d v="2025-05-13T00:00:00"/>
    <n v="335835"/>
    <d v="2025-05-14T00:00:00"/>
    <m/>
    <n v="331.88"/>
    <d v="2025-06-13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29149"/>
    <d v="2025-05-13T00:00:00"/>
    <n v="335850"/>
    <d v="2025-05-14T00:00:00"/>
    <m/>
    <n v="414.86"/>
    <d v="2025-06-13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29529"/>
    <d v="2025-05-14T00:00:00"/>
    <n v="336231"/>
    <d v="2025-05-15T00:00:00"/>
    <m/>
    <n v="331.88"/>
    <d v="2025-06-14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29887"/>
    <d v="2025-05-15T00:00:00"/>
    <n v="336590"/>
    <d v="2025-05-16T00:00:00"/>
    <m/>
    <n v="497.83"/>
    <d v="2025-06-15T00:00:00"/>
    <s v="E0201778"/>
    <s v="PD201778"/>
    <s v="Serviços de Publicidade Eletrônica"/>
    <n v="473.93"/>
    <m/>
    <x v="0"/>
    <m/>
    <m/>
    <m/>
    <s v="2 - FATURADO"/>
    <n v="0"/>
    <x v="0"/>
    <x v="1"/>
    <m/>
  </r>
  <r>
    <x v="1415"/>
    <s v="46.634.044/0001-74"/>
    <s v="NF SERVICOS DO"/>
    <n v="330234"/>
    <d v="2025-05-16T00:00:00"/>
    <n v="336942"/>
    <d v="2025-05-19T00:00:00"/>
    <m/>
    <n v="497.83"/>
    <d v="2025-06-18T00:00:00"/>
    <s v="E0201778"/>
    <s v="PD201778"/>
    <s v="Serviços de Publicidade Eletrônica"/>
    <n v="473.93"/>
    <m/>
    <x v="0"/>
    <m/>
    <m/>
    <m/>
    <s v="2 - FATURADO"/>
    <n v="0"/>
    <x v="0"/>
    <x v="1"/>
    <m/>
  </r>
  <r>
    <x v="1415"/>
    <s v="46.634.044/0001-74"/>
    <s v="NF SERVICOS DO"/>
    <n v="330237"/>
    <d v="2025-05-16T00:00:00"/>
    <n v="336945"/>
    <d v="2025-05-19T00:00:00"/>
    <m/>
    <n v="331.88"/>
    <d v="2025-06-18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30238"/>
    <d v="2025-05-16T00:00:00"/>
    <n v="336946"/>
    <d v="2025-05-19T00:00:00"/>
    <m/>
    <n v="331.88"/>
    <d v="2025-06-18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30242"/>
    <d v="2025-05-16T00:00:00"/>
    <n v="336950"/>
    <d v="2025-05-19T00:00:00"/>
    <m/>
    <n v="414.86"/>
    <d v="2025-06-18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30923"/>
    <d v="2025-05-20T00:00:00"/>
    <n v="337632"/>
    <d v="2025-05-21T00:00:00"/>
    <m/>
    <n v="331.88"/>
    <d v="2025-06-20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31366"/>
    <d v="2025-05-21T00:00:00"/>
    <n v="338075"/>
    <d v="2025-05-22T00:00:00"/>
    <m/>
    <n v="414.86"/>
    <d v="2025-06-21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32286"/>
    <d v="2025-05-26T00:00:00"/>
    <n v="339005"/>
    <d v="2025-05-27T00:00:00"/>
    <m/>
    <n v="331.88"/>
    <d v="2025-06-26T00:00:00"/>
    <s v="E0201778"/>
    <s v="PD201778"/>
    <s v="Serviços de Publicidade Eletrônica"/>
    <n v="315.95"/>
    <m/>
    <x v="0"/>
    <m/>
    <m/>
    <m/>
    <s v="2 - FATURADO"/>
    <n v="0"/>
    <x v="0"/>
    <x v="1"/>
    <m/>
  </r>
  <r>
    <x v="1415"/>
    <s v="46.634.044/0001-74"/>
    <s v="NF SERVICOS DO"/>
    <n v="332725"/>
    <d v="2025-05-27T00:00:00"/>
    <n v="339444"/>
    <d v="2025-05-28T00:00:00"/>
    <m/>
    <n v="414.86"/>
    <d v="2025-06-2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32726"/>
    <d v="2025-05-27T00:00:00"/>
    <n v="339445"/>
    <d v="2025-05-28T00:00:00"/>
    <m/>
    <n v="497.83"/>
    <d v="2025-06-27T00:00:00"/>
    <s v="E0201778"/>
    <s v="PD201778"/>
    <s v="Serviços de Publicidade Eletrônica"/>
    <n v="473.93"/>
    <m/>
    <x v="0"/>
    <m/>
    <m/>
    <m/>
    <s v="2 - FATURADO"/>
    <n v="0"/>
    <x v="0"/>
    <x v="1"/>
    <m/>
  </r>
  <r>
    <x v="1415"/>
    <s v="46.634.044/0001-74"/>
    <s v="NF SERVICOS DO"/>
    <n v="332727"/>
    <d v="2025-05-27T00:00:00"/>
    <n v="339446"/>
    <d v="2025-05-28T00:00:00"/>
    <m/>
    <n v="414.86"/>
    <d v="2025-06-2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5"/>
    <s v="46.634.044/0001-74"/>
    <s v="NF SERVICOS DO"/>
    <n v="332728"/>
    <d v="2025-05-27T00:00:00"/>
    <n v="339447"/>
    <d v="2025-05-28T00:00:00"/>
    <m/>
    <n v="414.86"/>
    <d v="2025-06-27T00:00:00"/>
    <s v="E0201778"/>
    <s v="PD201778"/>
    <s v="Serviços de Publicidade Eletrônica"/>
    <n v="394.95"/>
    <m/>
    <x v="0"/>
    <m/>
    <m/>
    <m/>
    <s v="2 - FATURADO"/>
    <n v="0"/>
    <x v="0"/>
    <x v="1"/>
    <m/>
  </r>
  <r>
    <x v="1416"/>
    <s v="46.634.051/0001-76"/>
    <s v="ND-POUPATEMPO 4.0"/>
    <n v="6216"/>
    <d v="2025-05-06T00:00:00"/>
    <s v="PPT00619"/>
    <s v="PPT00619"/>
    <d v="2025-05-01T00:00:00"/>
    <n v="32785.18"/>
    <d v="2025-06-05T00:00:00"/>
    <s v="PPT00619"/>
    <s v="PP00619"/>
    <s v="IMPLANTACAO E OPERACAO DO POUPATEMPO VOTORANTIM"/>
    <n v="32785.18"/>
    <d v="2025-05-01T00:00:00"/>
    <x v="0"/>
    <m/>
    <s v="PD-PRC-2021/02800"/>
    <m/>
    <s v="2 - FATURADO"/>
    <n v="0"/>
    <x v="0"/>
    <x v="13"/>
    <m/>
  </r>
  <r>
    <x v="1416"/>
    <s v="46.634.051/0001-76"/>
    <s v="NF SERVICOS DO"/>
    <n v="327308"/>
    <d v="2025-05-07T00:00:00"/>
    <n v="334000"/>
    <d v="2025-05-07T00:00:00"/>
    <m/>
    <n v="295.01"/>
    <d v="2025-06-06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416"/>
    <s v="46.634.051/0001-76"/>
    <s v="NF SERVICOS DO"/>
    <n v="328791"/>
    <d v="2025-05-12T00:00:00"/>
    <n v="335492"/>
    <d v="2025-05-14T00:00:00"/>
    <m/>
    <n v="295.01"/>
    <d v="2025-06-13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416"/>
    <s v="46.634.051/0001-76"/>
    <s v="NF SERVICOS DO"/>
    <n v="328882"/>
    <d v="2025-05-12T00:00:00"/>
    <n v="335583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16"/>
    <s v="46.634.051/0001-76"/>
    <s v="NF SERVICOS DO"/>
    <n v="328974"/>
    <d v="2025-05-12T00:00:00"/>
    <n v="335675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16"/>
    <s v="46.634.051/0001-76"/>
    <s v="NF SERVICOS"/>
    <n v="185682"/>
    <d v="2025-05-13T00:00:00"/>
    <n v="1966316"/>
    <d v="2025-05-13T00:00:00"/>
    <d v="2025-04-01T00:00:00"/>
    <n v="1718.4"/>
    <d v="2025-06-12T00:00:00"/>
    <s v="E0240677"/>
    <s v="PD024677"/>
    <s v="PREFEITURA - CADASTRO"/>
    <n v="1635.92"/>
    <d v="2025-04-01T00:00:00"/>
    <x v="0"/>
    <s v="92/2024"/>
    <m/>
    <s v="359.00006904/2024-65-ITO/APPS"/>
    <s v="2 - FATURADO"/>
    <n v="0"/>
    <x v="0"/>
    <x v="0"/>
    <m/>
  </r>
  <r>
    <x v="1416"/>
    <s v="46.634.051/0001-76"/>
    <s v="NF SERVICOS DO"/>
    <n v="330949"/>
    <d v="2025-05-20T00:00:00"/>
    <n v="337658"/>
    <d v="2025-05-21T00:00:00"/>
    <m/>
    <n v="221.26"/>
    <d v="2025-06-20T00:00:00"/>
    <s v="E0240955"/>
    <s v="PD024955"/>
    <s v="Serviços de Publicidade Eletrônica"/>
    <n v="210.64"/>
    <m/>
    <x v="0"/>
    <m/>
    <m/>
    <m/>
    <s v="2 - FATURADO"/>
    <n v="0"/>
    <x v="0"/>
    <x v="1"/>
    <m/>
  </r>
  <r>
    <x v="1416"/>
    <s v="46.634.051/0001-76"/>
    <s v="NF SERVICOS DO"/>
    <n v="331381"/>
    <d v="2025-05-21T00:00:00"/>
    <n v="338090"/>
    <d v="2025-05-22T00:00:00"/>
    <m/>
    <n v="368.76"/>
    <d v="2025-06-21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16"/>
    <s v="46.634.051/0001-76"/>
    <s v="NF SERVICOS DO"/>
    <n v="331614"/>
    <d v="2025-05-22T00:00:00"/>
    <n v="338327"/>
    <d v="2025-05-23T00:00:00"/>
    <m/>
    <n v="368.76"/>
    <d v="2025-06-22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416"/>
    <s v="46.634.051/0001-76"/>
    <s v="NF SERVICOS DO"/>
    <n v="331624"/>
    <d v="2025-05-22T00:00:00"/>
    <n v="338337"/>
    <d v="2025-05-23T00:00:00"/>
    <m/>
    <n v="516.26"/>
    <d v="2025-06-22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416"/>
    <s v="46.634.051/0001-76"/>
    <s v="NF SERVICOS DO"/>
    <n v="332095"/>
    <d v="2025-05-23T00:00:00"/>
    <n v="338811"/>
    <d v="2025-05-26T00:00:00"/>
    <m/>
    <n v="516.26"/>
    <d v="2025-06-25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416"/>
    <s v="46.634.051/0001-76"/>
    <s v="NF SERVICOS DO"/>
    <n v="332648"/>
    <d v="2025-05-27T00:00:00"/>
    <n v="339367"/>
    <d v="2025-05-28T00:00:00"/>
    <m/>
    <n v="516.26"/>
    <d v="2025-06-27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417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155"/>
    <x v="2"/>
    <x v="2"/>
    <m/>
  </r>
  <r>
    <x v="1417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155"/>
    <x v="2"/>
    <x v="2"/>
    <m/>
  </r>
  <r>
    <x v="1417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155"/>
    <x v="2"/>
    <x v="2"/>
    <m/>
  </r>
  <r>
    <x v="1417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155"/>
    <x v="2"/>
    <x v="2"/>
    <m/>
  </r>
  <r>
    <x v="1417"/>
    <s v="46.634.069/0001-78"/>
    <s v="NF SERVICOS DO"/>
    <n v="318636"/>
    <d v="2025-03-24T00:00:00"/>
    <n v="325289"/>
    <d v="2025-03-25T00:00:00"/>
    <m/>
    <n v="221.26"/>
    <d v="2025-04-24T00:00:00"/>
    <s v="E0211054"/>
    <s v="PD211054"/>
    <s v="Serviços de Publicidade Eletrônica"/>
    <n v="210.64"/>
    <m/>
    <x v="0"/>
    <m/>
    <m/>
    <m/>
    <s v="2 - FATURADO"/>
    <n v="36"/>
    <x v="5"/>
    <x v="1"/>
    <m/>
  </r>
  <r>
    <x v="1417"/>
    <s v="46.634.069/0001-78"/>
    <s v="NF SERVICOS DO"/>
    <n v="326976"/>
    <d v="2025-04-30T00:00:00"/>
    <n v="333667"/>
    <d v="2025-05-02T00:00:00"/>
    <m/>
    <n v="331.88"/>
    <d v="2025-06-01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417"/>
    <s v="46.634.069/0001-78"/>
    <s v="ND-POUPATEMPO 4.0"/>
    <n v="6215"/>
    <d v="2025-05-06T00:00:00"/>
    <s v="PPT00740"/>
    <s v="PPT00740"/>
    <d v="2025-05-01T00:00:00"/>
    <n v="18470.53"/>
    <d v="2025-06-05T00:00:00"/>
    <s v="PPT00740"/>
    <s v="PP00740"/>
    <s v="IMPLANTACAO E OPERACAO DO POUPATEMPO ARACOIABA DA SERRA"/>
    <n v="18470.53"/>
    <d v="2025-05-01T00:00:00"/>
    <x v="0"/>
    <m/>
    <s v="PD-PRC-2022/01989"/>
    <m/>
    <s v="2 - FATURADO"/>
    <n v="0"/>
    <x v="0"/>
    <x v="13"/>
    <m/>
  </r>
  <r>
    <x v="1417"/>
    <s v="46.634.069/0001-78"/>
    <s v="NF SERVICOS"/>
    <n v="185827"/>
    <d v="2025-05-13T00:00:00"/>
    <n v="1966461"/>
    <d v="2025-05-13T00:00:00"/>
    <d v="2025-04-01T00:00:00"/>
    <n v="4730.29"/>
    <d v="2025-06-12T00:00:00"/>
    <s v="E0220580"/>
    <s v="PD022580"/>
    <s v="PREFEITURA - SIM"/>
    <n v="4503.24"/>
    <d v="2025-04-01T00:00:00"/>
    <x v="0"/>
    <s v="021/2023"/>
    <s v="050/2023"/>
    <s v="PD-PRC-2023/00264 359.00002531/2025-34 - ITO/APPS"/>
    <s v="2 - FATURADO"/>
    <n v="0"/>
    <x v="0"/>
    <x v="0"/>
    <m/>
  </r>
  <r>
    <x v="1418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112"/>
    <x v="6"/>
    <x v="2"/>
    <m/>
  </r>
  <r>
    <x v="1418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85"/>
    <x v="8"/>
    <x v="2"/>
    <m/>
  </r>
  <r>
    <x v="1418"/>
    <s v="46.634.077/0001-14"/>
    <s v="NF SERVICOS"/>
    <n v="179463"/>
    <d v="2025-02-12T00:00:00"/>
    <n v="1921351"/>
    <d v="2025-02-12T00:00:00"/>
    <d v="2025-01-01T00:00:00"/>
    <n v="886.66"/>
    <d v="2025-03-14T00:00:00"/>
    <s v="E0220552"/>
    <s v="PD022552"/>
    <s v="PREFEITURA - SIM"/>
    <n v="844.1"/>
    <d v="2025-01-01T00:00:00"/>
    <x v="0"/>
    <s v="nº 133/2022"/>
    <s v="nº 259/2022"/>
    <s v="PD-PRC-2022/02540 - 359.00008185/2024-17 - APPS/ITO"/>
    <s v="2 - FATURADO"/>
    <n v="77"/>
    <x v="8"/>
    <x v="0"/>
    <m/>
  </r>
  <r>
    <x v="1418"/>
    <s v="46.634.077/0001-14"/>
    <s v="ND-POUPATEMPO 4.0"/>
    <n v="6152"/>
    <d v="2025-05-06T00:00:00"/>
    <s v="PPT00730"/>
    <s v="PPT00730"/>
    <d v="2025-05-01T00:00:00"/>
    <n v="21257.4"/>
    <d v="2025-06-05T00:00:00"/>
    <s v="PPT00730"/>
    <s v="PP00730"/>
    <s v="IMPLANTAÇÃO E OPERAÇÃO DO POUPATEMPO CAPELA DO ALTO"/>
    <n v="21257.4"/>
    <d v="2025-05-01T00:00:00"/>
    <x v="0"/>
    <m/>
    <s v="SEI 359.00000733/2023-80"/>
    <m/>
    <s v="2 - FATURADO"/>
    <n v="0"/>
    <x v="0"/>
    <x v="13"/>
    <m/>
  </r>
  <r>
    <x v="1418"/>
    <s v="46.634.077/0001-14"/>
    <s v="NF SERVICOS DO"/>
    <n v="327579"/>
    <d v="2025-05-07T00:00:00"/>
    <n v="334271"/>
    <d v="2025-05-07T00:00:00"/>
    <m/>
    <n v="276.57"/>
    <d v="2025-06-06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418"/>
    <s v="46.634.077/0001-14"/>
    <s v="NF SERVICOS DO"/>
    <n v="328199"/>
    <d v="2025-05-08T00:00:00"/>
    <n v="334892"/>
    <d v="2025-05-09T00:00:00"/>
    <m/>
    <n v="875.8"/>
    <d v="2025-06-08T00:00:00"/>
    <s v="E0240823"/>
    <s v="PD024823"/>
    <s v="Serviços de Publicidade Eletrônica"/>
    <n v="833.76"/>
    <m/>
    <x v="0"/>
    <m/>
    <m/>
    <m/>
    <s v="2 - FATURADO"/>
    <n v="0"/>
    <x v="0"/>
    <x v="1"/>
    <m/>
  </r>
  <r>
    <x v="1418"/>
    <s v="46.634.077/0001-14"/>
    <s v="NF SERVICOS"/>
    <n v="185817"/>
    <d v="2025-05-13T00:00:00"/>
    <n v="1966451"/>
    <d v="2025-05-13T00:00:00"/>
    <d v="2025-04-01T00:00:00"/>
    <n v="1902.94"/>
    <d v="2025-06-12T00:00:00"/>
    <s v="E0220552"/>
    <s v="PD022552"/>
    <s v="PREFEITURA - SIM"/>
    <n v="1811.6"/>
    <d v="2025-04-01T00:00:00"/>
    <x v="0"/>
    <s v="nº 133/2022"/>
    <s v="nº 259/2022"/>
    <s v="PD-PRC-2022/02540 - 359.00008185/2024-17 - APPS/ITO"/>
    <s v="2 - FATURADO"/>
    <n v="0"/>
    <x v="0"/>
    <x v="0"/>
    <m/>
  </r>
  <r>
    <x v="1418"/>
    <s v="46.634.077/0001-14"/>
    <s v="NF SERVICOS DO"/>
    <n v="330285"/>
    <d v="2025-05-16T00:00:00"/>
    <n v="336993"/>
    <d v="2025-05-19T00:00:00"/>
    <m/>
    <n v="276.57"/>
    <d v="2025-06-18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418"/>
    <s v="46.634.077/0001-14"/>
    <s v="NF SERVICOS DO"/>
    <n v="330288"/>
    <d v="2025-05-16T00:00:00"/>
    <n v="336996"/>
    <d v="2025-05-19T00:00:00"/>
    <m/>
    <n v="276.57"/>
    <d v="2025-06-18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418"/>
    <s v="46.634.077/0001-14"/>
    <s v="NF SERVICOS DO"/>
    <n v="330440"/>
    <d v="2025-05-19T00:00:00"/>
    <n v="337148"/>
    <d v="2025-05-20T00:00:00"/>
    <m/>
    <n v="276.57"/>
    <d v="2025-06-19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418"/>
    <s v="46.634.077/0001-14"/>
    <s v="NF SERVICOS DO"/>
    <n v="331500"/>
    <d v="2025-05-22T00:00:00"/>
    <n v="338213"/>
    <d v="2025-05-23T00:00:00"/>
    <m/>
    <n v="368.76"/>
    <d v="2025-06-22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418"/>
    <s v="46.634.077/0001-14"/>
    <s v="NF SERVICOS DO"/>
    <n v="331502"/>
    <d v="2025-05-22T00:00:00"/>
    <n v="338215"/>
    <d v="2025-05-23T00:00:00"/>
    <m/>
    <n v="414.85"/>
    <d v="2025-06-22T00:00:00"/>
    <s v="E0240823"/>
    <s v="PD024823"/>
    <s v="Serviços de Publicidade Eletrônica"/>
    <n v="394.94"/>
    <m/>
    <x v="0"/>
    <m/>
    <m/>
    <m/>
    <s v="2 - FATURADO"/>
    <n v="0"/>
    <x v="0"/>
    <x v="1"/>
    <m/>
  </r>
  <r>
    <x v="1418"/>
    <s v="46.634.077/0001-14"/>
    <s v="NF SERVICOS DO"/>
    <n v="332029"/>
    <d v="2025-05-23T00:00:00"/>
    <n v="338745"/>
    <d v="2025-05-26T00:00:00"/>
    <m/>
    <n v="368.76"/>
    <d v="2025-06-25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419"/>
    <s v="46.634.085/0001-60"/>
    <s v="ND-POUPATEMPO 4.0"/>
    <n v="6131"/>
    <d v="2025-05-06T00:00:00"/>
    <s v="PPT00623"/>
    <s v="PPT00623"/>
    <d v="2025-05-01T00:00:00"/>
    <n v="17688.07"/>
    <d v="2025-06-05T00:00:00"/>
    <s v="PPT00623"/>
    <s v="PP00623"/>
    <s v="IMPLANTACAO E OPERACAO DO POUPATEMPO IPERO"/>
    <n v="17688.07"/>
    <d v="2025-05-01T00:00:00"/>
    <x v="0"/>
    <m/>
    <s v="PD-PRC-2021/02866"/>
    <m/>
    <s v="2 - FATURADO"/>
    <n v="0"/>
    <x v="0"/>
    <x v="13"/>
    <m/>
  </r>
  <r>
    <x v="1419"/>
    <s v="46.634.085/0001-60"/>
    <s v="NF SERVICOS DO"/>
    <n v="327239"/>
    <d v="2025-05-07T00:00:00"/>
    <n v="333931"/>
    <d v="2025-05-07T00:00:00"/>
    <m/>
    <n v="276.57"/>
    <d v="2025-06-06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19"/>
    <s v="46.634.085/0001-60"/>
    <s v="NF SERVICOS DO"/>
    <n v="328654"/>
    <d v="2025-05-09T00:00:00"/>
    <n v="335349"/>
    <d v="2025-05-12T00:00:00"/>
    <m/>
    <n v="276.57"/>
    <d v="2025-06-11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19"/>
    <s v="46.634.085/0001-60"/>
    <s v="NF SERVICOS DO"/>
    <n v="328943"/>
    <d v="2025-05-12T00:00:00"/>
    <n v="335644"/>
    <d v="2025-05-14T00:00:00"/>
    <m/>
    <n v="2101.9299999999998"/>
    <d v="2025-06-13T00:00:00"/>
    <s v="E0230860"/>
    <s v="PD023860"/>
    <s v="Serviços de Publicidade Eletrônica"/>
    <n v="2001.04"/>
    <m/>
    <x v="0"/>
    <m/>
    <m/>
    <m/>
    <s v="2 - FATURADO"/>
    <n v="0"/>
    <x v="0"/>
    <x v="1"/>
    <m/>
  </r>
  <r>
    <x v="1419"/>
    <s v="46.634.085/0001-60"/>
    <s v="NF SERVICOS"/>
    <n v="185815"/>
    <d v="2025-05-13T00:00:00"/>
    <n v="1966449"/>
    <d v="2025-05-13T00:00:00"/>
    <d v="2025-04-01T00:00:00"/>
    <n v="3050.46"/>
    <d v="2025-06-12T00:00:00"/>
    <s v="E0220571"/>
    <s v="PD022571"/>
    <s v="PREFEITURA - SIM"/>
    <n v="2904.04"/>
    <d v="2025-04-01T00:00:00"/>
    <x v="0"/>
    <s v="86/2022"/>
    <s v="95/2022"/>
    <s v="PD-PRC-2022/02694 - ITO/APPS"/>
    <s v="2 - FATURADO"/>
    <n v="0"/>
    <x v="0"/>
    <x v="0"/>
    <m/>
  </r>
  <r>
    <x v="1419"/>
    <s v="46.634.085/0001-60"/>
    <s v="NF SERVICOS DO"/>
    <n v="329135"/>
    <d v="2025-05-13T00:00:00"/>
    <n v="335836"/>
    <d v="2025-05-14T00:00:00"/>
    <m/>
    <n v="331.88"/>
    <d v="2025-06-13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419"/>
    <s v="46.634.085/0001-60"/>
    <s v="NF SERVICOS DO"/>
    <n v="329493"/>
    <d v="2025-05-14T00:00:00"/>
    <n v="336195"/>
    <d v="2025-05-15T00:00:00"/>
    <m/>
    <n v="221.26"/>
    <d v="2025-06-14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419"/>
    <s v="46.634.085/0001-60"/>
    <s v="NF SERVICOS DO"/>
    <n v="329823"/>
    <d v="2025-05-15T00:00:00"/>
    <n v="336526"/>
    <d v="2025-05-16T00:00:00"/>
    <m/>
    <n v="387.2"/>
    <d v="2025-06-15T00:00:00"/>
    <s v="E0230860"/>
    <s v="PD023860"/>
    <s v="Serviços de Publicidade Eletrônica"/>
    <n v="368.61"/>
    <m/>
    <x v="0"/>
    <m/>
    <m/>
    <m/>
    <s v="2 - FATURADO"/>
    <n v="0"/>
    <x v="0"/>
    <x v="1"/>
    <m/>
  </r>
  <r>
    <x v="1419"/>
    <s v="46.634.085/0001-60"/>
    <s v="ND-POUPATEMPO 4.0"/>
    <n v="6260"/>
    <d v="2025-05-15T00:00:00"/>
    <s v="PPT00623"/>
    <s v="PPT00623"/>
    <d v="2025-05-01T00:00:00"/>
    <n v="945.25"/>
    <d v="2025-06-14T00:00:00"/>
    <s v="PPT00623"/>
    <s v="PP00623"/>
    <s v="IMPLANTACAO E OPERACAO DO POUPATEMPO IPERO"/>
    <n v="945.25"/>
    <d v="2025-05-01T00:00:00"/>
    <x v="0"/>
    <m/>
    <s v="PD-PRC-2021/02866"/>
    <m/>
    <s v="2 - FATURADO"/>
    <n v="0"/>
    <x v="0"/>
    <x v="13"/>
    <m/>
  </r>
  <r>
    <x v="1419"/>
    <s v="46.634.085/0001-60"/>
    <s v="NF SERVICOS DO"/>
    <n v="330227"/>
    <d v="2025-05-16T00:00:00"/>
    <n v="336935"/>
    <d v="2025-05-19T00:00:00"/>
    <m/>
    <n v="221.26"/>
    <d v="2025-06-18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419"/>
    <s v="46.634.085/0001-60"/>
    <s v="NF SERVICOS DO"/>
    <n v="331674"/>
    <d v="2025-05-22T00:00:00"/>
    <n v="338387"/>
    <d v="2025-05-23T00:00:00"/>
    <m/>
    <n v="276.57"/>
    <d v="2025-06-22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419"/>
    <s v="46.634.085/0001-60"/>
    <s v="NF SERVICOS DO"/>
    <n v="332183"/>
    <d v="2025-05-26T00:00:00"/>
    <n v="338902"/>
    <d v="2025-05-27T00:00:00"/>
    <m/>
    <n v="331.88"/>
    <d v="2025-06-26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420"/>
    <s v="46.634.093/0001-07"/>
    <s v="NF SERVICOS"/>
    <n v="185648"/>
    <d v="2025-05-13T00:00:00"/>
    <n v="1966282"/>
    <d v="2025-05-13T00:00:00"/>
    <d v="2025-04-01T00:00:00"/>
    <n v="1645.05"/>
    <d v="2025-06-12T00:00:00"/>
    <s v="E0240634"/>
    <s v="PD024634"/>
    <s v="PREFEITURA - SIM"/>
    <n v="1566.09"/>
    <d v="2025-04-01T00:00:00"/>
    <x v="0"/>
    <s v="043/2024"/>
    <m/>
    <s v="359.00003457/2024-92 - APPS/ITO"/>
    <s v="2 - FATURADO"/>
    <n v="0"/>
    <x v="0"/>
    <x v="0"/>
    <m/>
  </r>
  <r>
    <x v="1420"/>
    <s v="46.634.093/0001-07"/>
    <s v="NF SERVICOS DO"/>
    <n v="329868"/>
    <d v="2025-05-15T00:00:00"/>
    <n v="336571"/>
    <d v="2025-05-16T00:00:00"/>
    <m/>
    <n v="276.57"/>
    <d v="2025-06-15T00:00:00"/>
    <s v="E0230886"/>
    <s v="PD023886"/>
    <s v="Serviços de Publicidade Eletrônica"/>
    <n v="263.29000000000002"/>
    <m/>
    <x v="0"/>
    <m/>
    <m/>
    <m/>
    <s v="2 - FATURADO"/>
    <n v="0"/>
    <x v="0"/>
    <x v="1"/>
    <m/>
  </r>
  <r>
    <x v="1421"/>
    <s v="46.634.101/0001-15"/>
    <s v="NF SERVICOS"/>
    <n v="185803"/>
    <d v="2025-05-13T00:00:00"/>
    <n v="1966437"/>
    <d v="2025-05-13T00:00:00"/>
    <d v="2025-04-01T00:00:00"/>
    <n v="3007.2"/>
    <d v="2025-06-12T00:00:00"/>
    <s v="E0250114"/>
    <s v="PD025099"/>
    <s v="PREFEITURA-CADASTRO"/>
    <n v="2862.85"/>
    <d v="2025-04-01T00:00:00"/>
    <x v="0"/>
    <m/>
    <m/>
    <s v="359.00000537/2025-77 - ITO/APPS"/>
    <s v="2 - FATURADO"/>
    <n v="0"/>
    <x v="0"/>
    <x v="0"/>
    <m/>
  </r>
  <r>
    <x v="1422"/>
    <s v="46.634.119/0001-17"/>
    <s v="NF SERVICOS"/>
    <n v="185844"/>
    <d v="2025-05-13T00:00:00"/>
    <n v="1966478"/>
    <d v="2025-05-13T00:00:00"/>
    <d v="2025-04-01T00:00:00"/>
    <n v="736.26"/>
    <d v="2025-06-12T00:00:00"/>
    <s v="E0240663"/>
    <s v="PD024663"/>
    <s v="PREFEITURA - SIM"/>
    <n v="700.92"/>
    <d v="2025-04-01T00:00:00"/>
    <x v="0"/>
    <s v="26/2024"/>
    <m/>
    <s v="359.00006621/2024-13 - APPS\ITO"/>
    <s v="2 - FATURADO"/>
    <n v="0"/>
    <x v="0"/>
    <x v="0"/>
    <m/>
  </r>
  <r>
    <x v="1423"/>
    <s v="46.634.127/0001-63"/>
    <s v="ND-POUPATEMPO 4.0"/>
    <n v="6105"/>
    <d v="2025-05-06T00:00:00"/>
    <s v="PPT00530"/>
    <s v="PPT00530"/>
    <d v="2025-05-01T00:00:00"/>
    <n v="23267.53"/>
    <d v="2025-06-05T00:00:00"/>
    <s v="PPT00530"/>
    <s v="PP00530"/>
    <s v="IMPLANTACAO E OPERACAO DO POUPATEMPO ITATINGA"/>
    <n v="23267.53"/>
    <d v="2025-05-01T00:00:00"/>
    <x v="0"/>
    <m/>
    <s v="PD-PRC-2020/00936"/>
    <m/>
    <s v="2 - FATURADO"/>
    <n v="0"/>
    <x v="0"/>
    <x v="13"/>
    <m/>
  </r>
  <r>
    <x v="1423"/>
    <s v="46.634.127/0001-63"/>
    <s v="NF SERVICOS DO"/>
    <n v="327933"/>
    <d v="2025-05-07T00:00:00"/>
    <n v="334626"/>
    <d v="2025-05-08T00:00:00"/>
    <m/>
    <n v="507.05"/>
    <d v="2025-06-07T00:00:00"/>
    <m/>
    <m/>
    <s v="Serviços de Publicidade Eletrônica"/>
    <n v="482.71"/>
    <m/>
    <x v="0"/>
    <m/>
    <m/>
    <m/>
    <s v="2 - FATURADO"/>
    <n v="0"/>
    <x v="0"/>
    <x v="1"/>
    <m/>
  </r>
  <r>
    <x v="1423"/>
    <s v="46.634.127/0001-63"/>
    <s v="NF SERVICOS DO"/>
    <n v="328746"/>
    <d v="2025-05-09T00:00:00"/>
    <n v="335441"/>
    <d v="2025-05-12T00:00:00"/>
    <m/>
    <n v="414.85"/>
    <d v="2025-06-11T00:00:00"/>
    <m/>
    <m/>
    <s v="Serviços de Publicidade Eletrônica"/>
    <n v="394.94"/>
    <m/>
    <x v="0"/>
    <m/>
    <m/>
    <m/>
    <s v="2 - FATURADO"/>
    <n v="0"/>
    <x v="0"/>
    <x v="1"/>
    <m/>
  </r>
  <r>
    <x v="1423"/>
    <s v="46.634.127/0001-63"/>
    <s v="ND-POUPATEMPO 4.0"/>
    <n v="6247"/>
    <d v="2025-05-15T00:00:00"/>
    <s v="PPT00530"/>
    <s v="PPT00530"/>
    <d v="2025-05-01T00:00:00"/>
    <n v="1282.27"/>
    <d v="2025-06-14T00:00:00"/>
    <s v="PPT00530"/>
    <s v="PP00530"/>
    <s v="IMPLANTACAO E OPERACAO DO POUPATEMPO ITATINGA"/>
    <n v="1282.27"/>
    <d v="2025-05-01T00:00:00"/>
    <x v="0"/>
    <m/>
    <s v="PD-PRC-2020/00936"/>
    <m/>
    <s v="2 - FATURADO"/>
    <n v="0"/>
    <x v="0"/>
    <x v="13"/>
    <m/>
  </r>
  <r>
    <x v="1423"/>
    <s v="46.634.127/0001-63"/>
    <s v="NF SERVICOS DO"/>
    <n v="330512"/>
    <d v="2025-05-19T00:00:00"/>
    <n v="337220"/>
    <d v="2025-05-20T00:00:00"/>
    <m/>
    <n v="460.95"/>
    <d v="2025-06-19T00:00:00"/>
    <m/>
    <m/>
    <s v="Serviços de Publicidade Eletrônica"/>
    <n v="438.82"/>
    <m/>
    <x v="0"/>
    <m/>
    <m/>
    <m/>
    <s v="2 - FATURADO"/>
    <n v="0"/>
    <x v="0"/>
    <x v="1"/>
    <m/>
  </r>
  <r>
    <x v="1423"/>
    <s v="46.634.127/0001-63"/>
    <s v="NF SERVICOS DO"/>
    <n v="331132"/>
    <d v="2025-05-20T00:00:00"/>
    <n v="337841"/>
    <d v="2025-05-21T00:00:00"/>
    <m/>
    <n v="184.38"/>
    <d v="2025-06-20T00:00:00"/>
    <m/>
    <m/>
    <s v="Serviços de Publicidade Eletrônica"/>
    <n v="175.53"/>
    <m/>
    <x v="0"/>
    <m/>
    <m/>
    <m/>
    <s v="2 - FATURADO"/>
    <n v="0"/>
    <x v="0"/>
    <x v="1"/>
    <m/>
  </r>
  <r>
    <x v="1423"/>
    <s v="46.634.127/0001-63"/>
    <s v="NF SERVICOS DO"/>
    <n v="331572"/>
    <d v="2025-05-22T00:00:00"/>
    <n v="338285"/>
    <d v="2025-05-23T00:00:00"/>
    <m/>
    <n v="553.14"/>
    <d v="2025-06-22T00:00:00"/>
    <m/>
    <m/>
    <s v="Serviços de Publicidade Eletrônica"/>
    <n v="526.59"/>
    <m/>
    <x v="0"/>
    <m/>
    <m/>
    <m/>
    <s v="2 - FATURADO"/>
    <n v="0"/>
    <x v="0"/>
    <x v="1"/>
    <m/>
  </r>
  <r>
    <x v="1424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1"/>
    <m/>
    <m/>
    <m/>
    <s v="2 - FATURADO"/>
    <n v="923"/>
    <x v="4"/>
    <x v="1"/>
    <m/>
  </r>
  <r>
    <x v="1425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0"/>
    <x v="0"/>
    <x v="1"/>
    <m/>
  </r>
  <r>
    <x v="1426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76"/>
    <x v="8"/>
    <x v="2"/>
    <m/>
  </r>
  <r>
    <x v="1426"/>
    <s v="46.634.150/0001-58"/>
    <s v="NF SERVICOS DO"/>
    <n v="314270"/>
    <d v="2025-02-28T00:00:00"/>
    <n v="320897"/>
    <d v="2025-03-05T00:00:00"/>
    <m/>
    <n v="737.52"/>
    <d v="2025-04-04T00:00:00"/>
    <s v="E0202047"/>
    <s v="PD202047"/>
    <s v="Serviços de Publicidade Eletrônica"/>
    <n v="702.12"/>
    <m/>
    <x v="0"/>
    <m/>
    <m/>
    <m/>
    <s v="2 - FATURADO"/>
    <n v="56"/>
    <x v="5"/>
    <x v="1"/>
    <m/>
  </r>
  <r>
    <x v="1426"/>
    <s v="46.634.150/0001-58"/>
    <s v="NF SERVICOS DO"/>
    <n v="327117"/>
    <d v="2025-04-30T00:00:00"/>
    <n v="333808"/>
    <d v="2025-05-02T00:00:00"/>
    <m/>
    <n v="184.38"/>
    <d v="2025-06-01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26"/>
    <s v="46.634.150/0001-58"/>
    <s v="NF SERVICOS DO"/>
    <n v="327118"/>
    <d v="2025-04-30T00:00:00"/>
    <n v="333809"/>
    <d v="2025-05-02T00:00:00"/>
    <m/>
    <n v="368.76"/>
    <d v="2025-06-01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426"/>
    <s v="46.634.150/0001-58"/>
    <s v="NF SERVICOS DO"/>
    <n v="327248"/>
    <d v="2025-05-07T00:00:00"/>
    <n v="333940"/>
    <d v="2025-05-07T00:00:00"/>
    <m/>
    <n v="138.28"/>
    <d v="2025-06-0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27450"/>
    <d v="2025-05-07T00:00:00"/>
    <n v="334142"/>
    <d v="2025-05-07T00:00:00"/>
    <m/>
    <n v="184.38"/>
    <d v="2025-06-06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426"/>
    <s v="46.634.150/0001-58"/>
    <s v="NF SERVICOS DO"/>
    <n v="328253"/>
    <d v="2025-05-08T00:00:00"/>
    <n v="334946"/>
    <d v="2025-05-09T00:00:00"/>
    <m/>
    <n v="138.28"/>
    <d v="2025-06-08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28501"/>
    <d v="2025-05-09T00:00:00"/>
    <n v="335196"/>
    <d v="2025-05-12T00:00:00"/>
    <m/>
    <n v="368.76"/>
    <d v="2025-06-11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426"/>
    <s v="46.634.150/0001-58"/>
    <s v="NF SERVICOS DO"/>
    <n v="328502"/>
    <d v="2025-05-09T00:00:00"/>
    <n v="335197"/>
    <d v="2025-05-12T00:00:00"/>
    <m/>
    <n v="507.05"/>
    <d v="2025-06-11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426"/>
    <s v="46.634.150/0001-58"/>
    <s v="NF SERVICOS DO"/>
    <n v="328503"/>
    <d v="2025-05-09T00:00:00"/>
    <n v="335198"/>
    <d v="2025-05-12T00:00:00"/>
    <m/>
    <n v="322.67"/>
    <d v="2025-06-11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426"/>
    <s v="46.634.150/0001-58"/>
    <s v="NF SERVICOS DO"/>
    <n v="328984"/>
    <d v="2025-05-12T00:00:00"/>
    <n v="335685"/>
    <d v="2025-05-14T00:00:00"/>
    <m/>
    <n v="138.28"/>
    <d v="2025-06-13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28998"/>
    <d v="2025-05-12T00:00:00"/>
    <n v="335699"/>
    <d v="2025-05-14T00:00:00"/>
    <m/>
    <n v="276.57"/>
    <d v="2025-06-13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426"/>
    <s v="46.634.150/0001-58"/>
    <s v="NF SERVICOS DO"/>
    <n v="329283"/>
    <d v="2025-05-13T00:00:00"/>
    <n v="335984"/>
    <d v="2025-05-14T00:00:00"/>
    <m/>
    <n v="645.33000000000004"/>
    <d v="2025-06-13T00:00:00"/>
    <s v="E0202047"/>
    <s v="PD202047"/>
    <s v="Serviços de Publicidade Eletrônica"/>
    <n v="614.35"/>
    <m/>
    <x v="0"/>
    <m/>
    <m/>
    <m/>
    <s v="2 - FATURADO"/>
    <n v="0"/>
    <x v="0"/>
    <x v="1"/>
    <m/>
  </r>
  <r>
    <x v="1426"/>
    <s v="46.634.150/0001-58"/>
    <s v="NF SERVICOS DO"/>
    <n v="329287"/>
    <d v="2025-05-13T00:00:00"/>
    <n v="335988"/>
    <d v="2025-05-14T00:00:00"/>
    <m/>
    <n v="276.57"/>
    <d v="2025-06-13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426"/>
    <s v="46.634.150/0001-58"/>
    <s v="NF SERVICOS DO"/>
    <n v="329376"/>
    <d v="2025-05-13T00:00:00"/>
    <n v="336077"/>
    <d v="2025-05-14T00:00:00"/>
    <m/>
    <n v="138.28"/>
    <d v="2025-06-13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29519"/>
    <d v="2025-05-14T00:00:00"/>
    <n v="336221"/>
    <d v="2025-05-15T00:00:00"/>
    <m/>
    <n v="138.28"/>
    <d v="2025-06-1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29520"/>
    <d v="2025-05-14T00:00:00"/>
    <n v="336222"/>
    <d v="2025-05-15T00:00:00"/>
    <m/>
    <n v="230.47"/>
    <d v="2025-06-14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426"/>
    <s v="46.634.150/0001-58"/>
    <s v="NF SERVICOS DO"/>
    <n v="330039"/>
    <d v="2025-05-15T00:00:00"/>
    <n v="336742"/>
    <d v="2025-05-16T00:00:00"/>
    <m/>
    <n v="138.28"/>
    <d v="2025-06-1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0395"/>
    <d v="2025-05-16T00:00:00"/>
    <n v="337103"/>
    <d v="2025-05-19T00:00:00"/>
    <m/>
    <n v="322.67"/>
    <d v="2025-06-18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426"/>
    <s v="46.634.150/0001-58"/>
    <s v="NF SERVICOS DO"/>
    <n v="330614"/>
    <d v="2025-05-19T00:00:00"/>
    <n v="337322"/>
    <d v="2025-05-20T00:00:00"/>
    <m/>
    <n v="507.05"/>
    <d v="2025-06-19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426"/>
    <s v="46.634.150/0001-58"/>
    <s v="NF SERVICOS DO"/>
    <n v="331357"/>
    <d v="2025-05-21T00:00:00"/>
    <n v="338066"/>
    <d v="2025-05-22T00:00:00"/>
    <m/>
    <n v="138.28"/>
    <d v="2025-06-21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1358"/>
    <d v="2025-05-21T00:00:00"/>
    <n v="338067"/>
    <d v="2025-05-22T00:00:00"/>
    <m/>
    <n v="138.28"/>
    <d v="2025-06-21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1359"/>
    <d v="2025-05-21T00:00:00"/>
    <n v="338068"/>
    <d v="2025-05-22T00:00:00"/>
    <m/>
    <n v="138.28"/>
    <d v="2025-06-21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1573"/>
    <d v="2025-05-22T00:00:00"/>
    <n v="338286"/>
    <d v="2025-05-23T00:00:00"/>
    <m/>
    <n v="92.19"/>
    <d v="2025-06-22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426"/>
    <s v="46.634.150/0001-58"/>
    <s v="NF SERVICOS DO"/>
    <n v="331630"/>
    <d v="2025-05-22T00:00:00"/>
    <n v="338343"/>
    <d v="2025-05-23T00:00:00"/>
    <m/>
    <n v="230.47"/>
    <d v="2025-06-22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426"/>
    <s v="46.634.150/0001-58"/>
    <s v="NF SERVICOS DO"/>
    <n v="331740"/>
    <d v="2025-05-22T00:00:00"/>
    <n v="338453"/>
    <d v="2025-05-23T00:00:00"/>
    <m/>
    <n v="138.28"/>
    <d v="2025-06-22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1915"/>
    <d v="2025-05-23T00:00:00"/>
    <n v="338631"/>
    <d v="2025-05-26T00:00:00"/>
    <m/>
    <n v="138.28"/>
    <d v="2025-06-25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2436"/>
    <d v="2025-05-26T00:00:00"/>
    <n v="339155"/>
    <d v="2025-05-27T00:00:00"/>
    <m/>
    <n v="414.85"/>
    <d v="2025-06-26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426"/>
    <s v="46.634.150/0001-58"/>
    <s v="NF SERVICOS DO"/>
    <n v="332437"/>
    <d v="2025-05-26T00:00:00"/>
    <n v="339156"/>
    <d v="2025-05-27T00:00:00"/>
    <m/>
    <n v="138.28"/>
    <d v="2025-06-2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426"/>
    <s v="46.634.150/0001-58"/>
    <s v="NF SERVICOS DO"/>
    <n v="332438"/>
    <d v="2025-05-26T00:00:00"/>
    <n v="339157"/>
    <d v="2025-05-27T00:00:00"/>
    <m/>
    <n v="276.57"/>
    <d v="2025-06-26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427"/>
    <s v="46.634.168/0001-50"/>
    <s v="NF SERVICOS"/>
    <n v="185703"/>
    <d v="2025-05-13T00:00:00"/>
    <n v="1966337"/>
    <d v="2025-05-13T00:00:00"/>
    <d v="2025-04-01T00:00:00"/>
    <n v="5370"/>
    <d v="2025-06-12T00:00:00"/>
    <s v="E0230638"/>
    <s v="PD023638"/>
    <s v="PREFEITURA - CADASTRO"/>
    <n v="5112.24"/>
    <d v="2025-04-01T00:00:00"/>
    <x v="0"/>
    <s v="58/2023"/>
    <s v="134/2023"/>
    <s v="359.00002889/2024-86 - 1-ITO/APPS"/>
    <s v="2 - FATURADO"/>
    <n v="0"/>
    <x v="0"/>
    <x v="0"/>
    <m/>
  </r>
  <r>
    <x v="1427"/>
    <s v="46.634.168/0001-50"/>
    <s v="NF SERVICOS DO"/>
    <n v="330746"/>
    <d v="2025-05-19T00:00:00"/>
    <n v="337454"/>
    <d v="2025-05-20T00:00:00"/>
    <m/>
    <n v="4710.91"/>
    <d v="2025-06-19T00:00:00"/>
    <s v="E0231062"/>
    <s v="PD231043"/>
    <s v="Serviços de Publicidade Eletrônica"/>
    <n v="4484.79"/>
    <m/>
    <x v="0"/>
    <m/>
    <m/>
    <m/>
    <s v="2 - FATURADO"/>
    <n v="0"/>
    <x v="0"/>
    <x v="1"/>
    <m/>
  </r>
  <r>
    <x v="1427"/>
    <s v="46.634.168/0001-50"/>
    <s v="NF SERVICOS DO"/>
    <n v="331435"/>
    <d v="2025-05-21T00:00:00"/>
    <n v="338144"/>
    <d v="2025-05-22T00:00:00"/>
    <m/>
    <n v="322.66000000000003"/>
    <d v="2025-06-21T00:00:00"/>
    <s v="E0231062"/>
    <s v="PD231043"/>
    <s v="Serviços de Publicidade Eletrônica"/>
    <n v="307.17"/>
    <m/>
    <x v="0"/>
    <m/>
    <m/>
    <m/>
    <s v="2 - FATURADO"/>
    <n v="0"/>
    <x v="0"/>
    <x v="1"/>
    <m/>
  </r>
  <r>
    <x v="1427"/>
    <s v="46.634.168/0001-50"/>
    <s v="NF SERVICOS DO"/>
    <n v="332408"/>
    <d v="2025-05-26T00:00:00"/>
    <n v="339127"/>
    <d v="2025-05-27T00:00:00"/>
    <m/>
    <n v="4839.9799999999996"/>
    <d v="2025-06-26T00:00:00"/>
    <s v="E0231062"/>
    <s v="PD231043"/>
    <s v="Serviços de Publicidade Eletrônica"/>
    <n v="4607.66"/>
    <m/>
    <x v="0"/>
    <m/>
    <m/>
    <m/>
    <s v="2 - FATURADO"/>
    <n v="0"/>
    <x v="0"/>
    <x v="1"/>
    <m/>
  </r>
  <r>
    <x v="1428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175"/>
    <x v="2"/>
    <x v="2"/>
    <m/>
  </r>
  <r>
    <x v="1428"/>
    <s v="46.634.176/0001-04"/>
    <s v="NF SERVICOS DO"/>
    <n v="295973"/>
    <d v="2024-11-06T00:00:00"/>
    <n v="302379"/>
    <d v="2024-11-06T00:00:00"/>
    <m/>
    <n v="553.14"/>
    <d v="2024-12-06T00:00:00"/>
    <s v="E0220745"/>
    <s v="PD022745"/>
    <s v="Serviços de Publicidade Eletrônica"/>
    <n v="526.59"/>
    <m/>
    <x v="0"/>
    <m/>
    <m/>
    <m/>
    <s v="2 - FATURADO"/>
    <n v="175"/>
    <x v="2"/>
    <x v="1"/>
    <m/>
  </r>
  <r>
    <x v="1428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174"/>
    <x v="2"/>
    <x v="2"/>
    <m/>
  </r>
  <r>
    <x v="1428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152"/>
    <x v="2"/>
    <x v="2"/>
    <m/>
  </r>
  <r>
    <x v="1428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106"/>
    <x v="6"/>
    <x v="2"/>
    <m/>
  </r>
  <r>
    <x v="1428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106"/>
    <x v="6"/>
    <x v="2"/>
    <m/>
  </r>
  <r>
    <x v="1428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103"/>
    <x v="6"/>
    <x v="2"/>
    <m/>
  </r>
  <r>
    <x v="1428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79"/>
    <x v="8"/>
    <x v="2"/>
    <m/>
  </r>
  <r>
    <x v="1429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152"/>
    <x v="2"/>
    <x v="2"/>
    <m/>
  </r>
  <r>
    <x v="1429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134"/>
    <x v="3"/>
    <x v="2"/>
    <m/>
  </r>
  <r>
    <x v="1429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125"/>
    <x v="3"/>
    <x v="2"/>
    <m/>
  </r>
  <r>
    <x v="1429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124"/>
    <x v="3"/>
    <x v="2"/>
    <m/>
  </r>
  <r>
    <x v="1429"/>
    <s v="46.634.184/0001-42"/>
    <s v="NF SERVICOS"/>
    <n v="181460"/>
    <d v="2025-03-14T00:00:00"/>
    <n v="1936283"/>
    <d v="2025-03-14T00:00:00"/>
    <d v="2025-02-01T00:00:00"/>
    <n v="644.4"/>
    <d v="2025-04-13T00:00:00"/>
    <s v="E0240647"/>
    <s v="PD024647"/>
    <s v="PREFEITURA - CADASTRO"/>
    <n v="613.47"/>
    <d v="2025-02-01T00:00:00"/>
    <x v="0"/>
    <s v="089/2024"/>
    <s v="144/2024"/>
    <s v="359.00011107/2024-08 APPS/ITO"/>
    <s v="2 - FATURADO"/>
    <n v="47"/>
    <x v="5"/>
    <x v="0"/>
    <m/>
  </r>
  <r>
    <x v="1429"/>
    <s v="46.634.184/0001-42"/>
    <s v="NF SERVICOS"/>
    <n v="183640"/>
    <d v="2025-04-08T00:00:00"/>
    <n v="1951395"/>
    <d v="2025-04-08T00:00:00"/>
    <d v="2025-03-01T00:00:00"/>
    <n v="644.4"/>
    <d v="2025-05-08T00:00:00"/>
    <s v="E0240647"/>
    <s v="PD024647"/>
    <s v="PREFEITURA - CADASTRO"/>
    <n v="613.47"/>
    <d v="2025-03-01T00:00:00"/>
    <x v="0"/>
    <s v="089/2024"/>
    <s v="144/2024"/>
    <s v="359.00011107/2024-08 APPS/ITO"/>
    <s v="2 - FATURADO"/>
    <n v="22"/>
    <x v="7"/>
    <x v="0"/>
    <m/>
  </r>
  <r>
    <x v="1429"/>
    <s v="46.634.184/0001-42"/>
    <s v="NF SERVICOS DO"/>
    <n v="328776"/>
    <d v="2025-05-12T00:00:00"/>
    <n v="335477"/>
    <d v="2025-05-14T00:00:00"/>
    <m/>
    <n v="691.42"/>
    <d v="2025-06-13T00:00:00"/>
    <s v="E0201186"/>
    <s v="PD201186"/>
    <s v="Serviços de Publicidade Eletrônica"/>
    <n v="658.23"/>
    <m/>
    <x v="0"/>
    <m/>
    <m/>
    <m/>
    <s v="2 - FATURADO"/>
    <n v="0"/>
    <x v="0"/>
    <x v="1"/>
    <m/>
  </r>
  <r>
    <x v="1429"/>
    <s v="46.634.184/0001-42"/>
    <s v="NF SERVICOS"/>
    <n v="185755"/>
    <d v="2025-05-13T00:00:00"/>
    <n v="1966389"/>
    <d v="2025-05-13T00:00:00"/>
    <d v="2025-04-01T00:00:00"/>
    <n v="644.4"/>
    <d v="2025-06-12T00:00:00"/>
    <s v="E0240647"/>
    <s v="PD024647"/>
    <s v="PREFEITURA - CADASTRO"/>
    <n v="613.47"/>
    <d v="2025-04-01T00:00:00"/>
    <x v="0"/>
    <s v="089/2024"/>
    <s v="144/2024"/>
    <s v="359.00011107/2024-08 APPS/ITO"/>
    <s v="2 - FATURADO"/>
    <n v="0"/>
    <x v="0"/>
    <x v="0"/>
    <m/>
  </r>
  <r>
    <x v="1429"/>
    <s v="46.634.184/0001-42"/>
    <s v="NF SERVICOS DO"/>
    <n v="329517"/>
    <d v="2025-05-14T00:00:00"/>
    <n v="336219"/>
    <d v="2025-05-15T00:00:00"/>
    <m/>
    <n v="691.42"/>
    <d v="2025-06-14T00:00:00"/>
    <s v="E0201186"/>
    <s v="PD201186"/>
    <s v="Serviços de Publicidade Eletrônica"/>
    <n v="658.23"/>
    <m/>
    <x v="0"/>
    <m/>
    <m/>
    <m/>
    <s v="2 - FATURADO"/>
    <n v="0"/>
    <x v="0"/>
    <x v="1"/>
    <m/>
  </r>
  <r>
    <x v="1429"/>
    <s v="46.634.184/0001-42"/>
    <s v="NF SERVICOS DO"/>
    <n v="329518"/>
    <d v="2025-05-14T00:00:00"/>
    <n v="336220"/>
    <d v="2025-05-15T00:00:00"/>
    <m/>
    <n v="599.23"/>
    <d v="2025-06-14T00:00:00"/>
    <s v="E0201186"/>
    <s v="PD201186"/>
    <s v="Serviços de Publicidade Eletrônica"/>
    <n v="570.47"/>
    <m/>
    <x v="0"/>
    <m/>
    <m/>
    <m/>
    <s v="2 - FATURADO"/>
    <n v="0"/>
    <x v="0"/>
    <x v="1"/>
    <m/>
  </r>
  <r>
    <x v="1429"/>
    <s v="46.634.184/0001-42"/>
    <s v="NF SERVICOS DO"/>
    <n v="330416"/>
    <d v="2025-05-16T00:00:00"/>
    <n v="337124"/>
    <d v="2025-05-19T00:00:00"/>
    <m/>
    <n v="460.95"/>
    <d v="2025-06-18T00:00:00"/>
    <s v="E0201186"/>
    <s v="PD201186"/>
    <s v="Serviços de Publicidade Eletrônica"/>
    <n v="438.82"/>
    <m/>
    <x v="0"/>
    <m/>
    <m/>
    <m/>
    <s v="2 - FATURADO"/>
    <n v="0"/>
    <x v="0"/>
    <x v="1"/>
    <m/>
  </r>
  <r>
    <x v="1429"/>
    <s v="46.634.184/0001-42"/>
    <s v="NF SERVICOS DO"/>
    <n v="330417"/>
    <d v="2025-05-16T00:00:00"/>
    <n v="337125"/>
    <d v="2025-05-19T00:00:00"/>
    <m/>
    <n v="322.67"/>
    <d v="2025-06-18T00:00:00"/>
    <s v="E0201186"/>
    <s v="PD201186"/>
    <s v="Serviços de Publicidade Eletrônica"/>
    <n v="307.18"/>
    <m/>
    <x v="0"/>
    <m/>
    <m/>
    <m/>
    <s v="2 - FATURADO"/>
    <n v="0"/>
    <x v="0"/>
    <x v="1"/>
    <m/>
  </r>
  <r>
    <x v="1429"/>
    <s v="46.634.184/0001-42"/>
    <s v="NF SERVICOS DO"/>
    <n v="330595"/>
    <d v="2025-05-19T00:00:00"/>
    <n v="337303"/>
    <d v="2025-05-20T00:00:00"/>
    <m/>
    <n v="368.76"/>
    <d v="2025-06-19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429"/>
    <s v="46.634.184/0001-42"/>
    <s v="NF SERVICOS DO"/>
    <n v="331523"/>
    <d v="2025-05-22T00:00:00"/>
    <n v="338236"/>
    <d v="2025-05-23T00:00:00"/>
    <m/>
    <n v="184.38"/>
    <d v="2025-06-22T00:00:00"/>
    <s v="E0201186"/>
    <s v="PD201186"/>
    <s v="Serviços de Publicidade Eletrônica"/>
    <n v="175.53"/>
    <m/>
    <x v="0"/>
    <m/>
    <m/>
    <m/>
    <s v="2 - FATURADO"/>
    <n v="0"/>
    <x v="0"/>
    <x v="1"/>
    <m/>
  </r>
  <r>
    <x v="1429"/>
    <s v="46.634.184/0001-42"/>
    <s v="NF SERVICOS DO"/>
    <n v="332432"/>
    <d v="2025-05-26T00:00:00"/>
    <n v="339151"/>
    <d v="2025-05-27T00:00:00"/>
    <m/>
    <n v="737.52"/>
    <d v="2025-06-26T00:00:00"/>
    <s v="E0201186"/>
    <s v="PD201186"/>
    <s v="Serviços de Publicidade Eletrônica"/>
    <n v="702.12"/>
    <m/>
    <x v="0"/>
    <m/>
    <m/>
    <m/>
    <s v="2 - FATURADO"/>
    <n v="0"/>
    <x v="0"/>
    <x v="1"/>
    <m/>
  </r>
  <r>
    <x v="1429"/>
    <s v="46.634.184/0001-42"/>
    <s v="NF SERVICOS DO"/>
    <n v="332707"/>
    <d v="2025-05-27T00:00:00"/>
    <n v="339426"/>
    <d v="2025-05-28T00:00:00"/>
    <m/>
    <n v="322.67"/>
    <d v="2025-06-27T00:00:00"/>
    <s v="E0201186"/>
    <s v="PD201186"/>
    <s v="Serviços de Publicidade Eletrônica"/>
    <n v="307.18"/>
    <m/>
    <x v="0"/>
    <m/>
    <m/>
    <m/>
    <s v="2 - FATURADO"/>
    <n v="0"/>
    <x v="0"/>
    <x v="1"/>
    <m/>
  </r>
  <r>
    <x v="1430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439"/>
    <x v="4"/>
    <x v="1"/>
    <m/>
  </r>
  <r>
    <x v="1431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152"/>
    <x v="2"/>
    <x v="2"/>
    <m/>
  </r>
  <r>
    <x v="1431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135"/>
    <x v="3"/>
    <x v="2"/>
    <m/>
  </r>
  <r>
    <x v="1431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135"/>
    <x v="3"/>
    <x v="2"/>
    <m/>
  </r>
  <r>
    <x v="1431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89"/>
    <x v="8"/>
    <x v="2"/>
    <m/>
  </r>
  <r>
    <x v="1431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89"/>
    <x v="8"/>
    <x v="2"/>
    <m/>
  </r>
  <r>
    <x v="1431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89"/>
    <x v="8"/>
    <x v="2"/>
    <m/>
  </r>
  <r>
    <x v="1431"/>
    <s v="46.634.218/0001-07"/>
    <s v="NF SERVICOS DO"/>
    <n v="321537"/>
    <d v="2025-04-07T00:00:00"/>
    <n v="328208"/>
    <d v="2025-04-07T00:00:00"/>
    <m/>
    <n v="368.76"/>
    <d v="2025-05-07T00:00:00"/>
    <s v="E0220763"/>
    <s v="PD022763"/>
    <s v="Serviços de Publicidade Eletrônica"/>
    <n v="351.06"/>
    <m/>
    <x v="0"/>
    <m/>
    <m/>
    <m/>
    <s v="2 - FATURADO"/>
    <n v="23"/>
    <x v="7"/>
    <x v="1"/>
    <m/>
  </r>
  <r>
    <x v="1431"/>
    <s v="46.634.218/0001-07"/>
    <s v="NF SERVICOS DO"/>
    <n v="323490"/>
    <d v="2025-04-14T00:00:00"/>
    <n v="330170"/>
    <d v="2025-04-15T00:00:00"/>
    <m/>
    <n v="368.76"/>
    <d v="2025-05-15T00:00:00"/>
    <s v="E0220763"/>
    <s v="PD022763"/>
    <s v="Serviços de Publicidade Eletrônica"/>
    <n v="351.06"/>
    <m/>
    <x v="0"/>
    <m/>
    <m/>
    <m/>
    <s v="2 - FATURADO"/>
    <n v="15"/>
    <x v="7"/>
    <x v="1"/>
    <m/>
  </r>
  <r>
    <x v="1431"/>
    <s v="46.634.218/0001-07"/>
    <s v="NF SERVICOS DO"/>
    <n v="325328"/>
    <d v="2025-04-23T00:00:00"/>
    <n v="332011"/>
    <d v="2025-04-24T00:00:00"/>
    <m/>
    <n v="368.76"/>
    <d v="2025-05-24T00:00:00"/>
    <s v="E0220763"/>
    <s v="PD022763"/>
    <s v="Serviços de Publicidade Eletrônica"/>
    <n v="351.06"/>
    <m/>
    <x v="0"/>
    <m/>
    <m/>
    <m/>
    <s v="2 - FATURADO"/>
    <n v="6"/>
    <x v="7"/>
    <x v="1"/>
    <m/>
  </r>
  <r>
    <x v="1431"/>
    <s v="46.634.218/0001-07"/>
    <s v="NF SERVICOS DO"/>
    <n v="326735"/>
    <d v="2025-04-29T00:00:00"/>
    <n v="333426"/>
    <d v="2025-04-30T00:00:00"/>
    <m/>
    <n v="368.76"/>
    <d v="2025-05-30T00:00:00"/>
    <s v="E0220763"/>
    <s v="PD022763"/>
    <s v="Serviços de Publicidade Eletrônica"/>
    <n v="351.06"/>
    <m/>
    <x v="0"/>
    <m/>
    <m/>
    <m/>
    <s v="2 - FATURADO"/>
    <n v="1"/>
    <x v="7"/>
    <x v="1"/>
    <m/>
  </r>
  <r>
    <x v="1431"/>
    <s v="46.634.218/0001-07"/>
    <s v="NF SERVICOS DO"/>
    <n v="327157"/>
    <d v="2025-04-30T00:00:00"/>
    <n v="333848"/>
    <d v="2025-05-02T00:00:00"/>
    <m/>
    <n v="322.67"/>
    <d v="2025-06-01T00:00:00"/>
    <s v="E0220763"/>
    <s v="PD022763"/>
    <s v="Serviços de Publicidade Eletrônica"/>
    <n v="307.18"/>
    <m/>
    <x v="0"/>
    <m/>
    <m/>
    <m/>
    <s v="2 - FATURADO"/>
    <n v="0"/>
    <x v="0"/>
    <x v="1"/>
    <m/>
  </r>
  <r>
    <x v="1431"/>
    <s v="46.634.218/0001-07"/>
    <s v="ND-POUPATEMPO 4.0"/>
    <n v="6178"/>
    <d v="2025-05-06T00:00:00"/>
    <s v="PPT00673"/>
    <s v="PPT00673"/>
    <d v="2025-05-01T00:00:00"/>
    <n v="20343.689999999999"/>
    <d v="2025-06-05T00:00:00"/>
    <s v="PPT00673"/>
    <s v="PP00673"/>
    <s v="IMPLANTACAO E OPERACAO DO POUPATEMPO TAQUARITUBA"/>
    <n v="20343.689999999999"/>
    <d v="2025-05-01T00:00:00"/>
    <x v="0"/>
    <m/>
    <s v="PD-PRC-2022/01599"/>
    <m/>
    <s v="2 - FATURADO"/>
    <n v="0"/>
    <x v="0"/>
    <x v="13"/>
    <m/>
  </r>
  <r>
    <x v="1431"/>
    <s v="46.634.218/0001-07"/>
    <s v="NF SERVICOS DO"/>
    <n v="329216"/>
    <d v="2025-05-13T00:00:00"/>
    <n v="335917"/>
    <d v="2025-05-14T00:00:00"/>
    <m/>
    <n v="368.76"/>
    <d v="2025-06-13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0210"/>
    <d v="2025-05-16T00:00:00"/>
    <n v="336918"/>
    <d v="2025-05-19T00:00:00"/>
    <m/>
    <n v="414.85"/>
    <d v="2025-06-18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431"/>
    <s v="46.634.218/0001-07"/>
    <s v="NF SERVICOS DO"/>
    <n v="330990"/>
    <d v="2025-05-20T00:00:00"/>
    <n v="337699"/>
    <d v="2025-05-21T00:00:00"/>
    <m/>
    <n v="414.85"/>
    <d v="2025-06-20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431"/>
    <s v="46.634.218/0001-07"/>
    <s v="NF SERVICOS DO"/>
    <n v="331466"/>
    <d v="2025-05-21T00:00:00"/>
    <n v="338175"/>
    <d v="2025-05-22T00:00:00"/>
    <m/>
    <n v="368.76"/>
    <d v="2025-06-21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1484"/>
    <d v="2025-05-22T00:00:00"/>
    <n v="338197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1485"/>
    <d v="2025-05-22T00:00:00"/>
    <n v="338198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1762"/>
    <d v="2025-05-22T00:00:00"/>
    <n v="338475"/>
    <d v="2025-05-23T00:00:00"/>
    <m/>
    <n v="368.76"/>
    <d v="2025-06-22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2334"/>
    <d v="2025-05-26T00:00:00"/>
    <n v="339053"/>
    <d v="2025-05-27T00:00:00"/>
    <m/>
    <n v="368.76"/>
    <d v="2025-06-2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2448"/>
    <d v="2025-05-27T00:00:00"/>
    <n v="339167"/>
    <d v="2025-05-28T00:00:00"/>
    <m/>
    <n v="368.76"/>
    <d v="2025-06-27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431"/>
    <s v="46.634.218/0001-07"/>
    <s v="NF SERVICOS DO"/>
    <n v="332449"/>
    <d v="2025-05-27T00:00:00"/>
    <n v="339168"/>
    <d v="2025-05-28T00:00:00"/>
    <m/>
    <n v="414.85"/>
    <d v="2025-06-27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432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0"/>
    <m/>
    <s v="2022/01499"/>
    <m/>
    <s v="2 - FATURADO"/>
    <n v="84"/>
    <x v="8"/>
    <x v="13"/>
    <m/>
  </r>
  <r>
    <x v="1432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33"/>
    <x v="5"/>
    <x v="2"/>
    <m/>
  </r>
  <r>
    <x v="1432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33"/>
    <x v="5"/>
    <x v="2"/>
    <m/>
  </r>
  <r>
    <x v="1432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33"/>
    <x v="5"/>
    <x v="2"/>
    <m/>
  </r>
  <r>
    <x v="1432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33"/>
    <x v="5"/>
    <x v="2"/>
    <m/>
  </r>
  <r>
    <x v="1432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33"/>
    <x v="5"/>
    <x v="2"/>
    <m/>
  </r>
  <r>
    <x v="1432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33"/>
    <x v="5"/>
    <x v="2"/>
    <m/>
  </r>
  <r>
    <x v="1432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33"/>
    <x v="5"/>
    <x v="2"/>
    <m/>
  </r>
  <r>
    <x v="1432"/>
    <s v="46.634.234/0001-91"/>
    <s v="ND-POUPATEMPO 4.0"/>
    <n v="5935"/>
    <d v="2025-04-03T00:00:00"/>
    <s v="PPT00698"/>
    <s v="PPT00698"/>
    <d v="2025-04-01T00:00:00"/>
    <n v="18923.89"/>
    <d v="2025-05-03T00:00:00"/>
    <s v="PPT00698"/>
    <s v="PP00698"/>
    <s v="IMPLANTACAO E OPERACAO DO POUPATEMPO ANGATUBA"/>
    <n v="18923.89"/>
    <d v="2025-04-01T00:00:00"/>
    <x v="0"/>
    <m/>
    <s v="2022/01499"/>
    <m/>
    <s v="2 - FATURADO"/>
    <n v="27"/>
    <x v="7"/>
    <x v="13"/>
    <m/>
  </r>
  <r>
    <x v="1432"/>
    <s v="46.634.234/0001-91"/>
    <s v="NF SERVICOS DO"/>
    <n v="322232"/>
    <d v="2025-04-08T00:00:00"/>
    <n v="328904"/>
    <d v="2025-04-09T00:00:00"/>
    <m/>
    <n v="322.67"/>
    <d v="2025-05-09T00:00:00"/>
    <s v="E0240869"/>
    <s v="PD024869"/>
    <s v="Serviços de Publicidade Eletrônica"/>
    <n v="307.18"/>
    <m/>
    <x v="0"/>
    <m/>
    <m/>
    <m/>
    <s v="2 - FATURADO"/>
    <n v="21"/>
    <x v="7"/>
    <x v="1"/>
    <m/>
  </r>
  <r>
    <x v="1432"/>
    <s v="46.634.234/0001-91"/>
    <s v="NF SERVICOS DO"/>
    <n v="325986"/>
    <d v="2025-04-25T00:00:00"/>
    <n v="332674"/>
    <d v="2025-04-28T00:00:00"/>
    <m/>
    <n v="507.05"/>
    <d v="2025-05-28T00:00:00"/>
    <s v="E0240869"/>
    <s v="PD024869"/>
    <s v="Serviços de Publicidade Eletrônica"/>
    <n v="482.71"/>
    <m/>
    <x v="0"/>
    <m/>
    <m/>
    <m/>
    <s v="2 - FATURADO"/>
    <n v="2"/>
    <x v="7"/>
    <x v="1"/>
    <m/>
  </r>
  <r>
    <x v="1432"/>
    <s v="46.634.234/0001-91"/>
    <s v="NF SERVICOS DO"/>
    <n v="326166"/>
    <d v="2025-04-29T00:00:00"/>
    <n v="332856"/>
    <d v="2025-04-29T00:00:00"/>
    <m/>
    <n v="322.67"/>
    <d v="2025-05-29T00:00:00"/>
    <s v="E0240869"/>
    <s v="PD024869"/>
    <s v="Serviços de Publicidade Eletrônica"/>
    <n v="307.18"/>
    <m/>
    <x v="0"/>
    <m/>
    <m/>
    <m/>
    <s v="2 - FATURADO"/>
    <n v="1"/>
    <x v="7"/>
    <x v="1"/>
    <m/>
  </r>
  <r>
    <x v="1432"/>
    <s v="46.634.234/0001-91"/>
    <s v="ND-POUPATEMPO 4.0"/>
    <n v="6142"/>
    <d v="2025-05-06T00:00:00"/>
    <s v="PPT00698"/>
    <s v="PPT00698"/>
    <d v="2025-05-01T00:00:00"/>
    <n v="18923.89"/>
    <d v="2025-06-05T00:00:00"/>
    <s v="PPT00698"/>
    <s v="PP00698"/>
    <s v="IMPLANTACAO E OPERACAO DO POUPATEMPO ANGATUBA"/>
    <n v="18923.89"/>
    <d v="2025-05-01T00:00:00"/>
    <x v="0"/>
    <m/>
    <s v="2022/01499"/>
    <m/>
    <s v="2 - FATURADO"/>
    <n v="0"/>
    <x v="0"/>
    <x v="13"/>
    <m/>
  </r>
  <r>
    <x v="1432"/>
    <s v="46.634.234/0001-91"/>
    <s v="NF SERVICOS DO"/>
    <n v="327423"/>
    <d v="2025-05-07T00:00:00"/>
    <n v="334115"/>
    <d v="2025-05-07T00:00:00"/>
    <m/>
    <n v="276.57"/>
    <d v="2025-06-06T00:00:00"/>
    <s v="E0240869"/>
    <s v="PD024869"/>
    <s v="Serviços de Publicidade Eletrônica"/>
    <n v="263.29000000000002"/>
    <m/>
    <x v="0"/>
    <m/>
    <m/>
    <m/>
    <s v="2 - FATURADO"/>
    <n v="0"/>
    <x v="0"/>
    <x v="1"/>
    <m/>
  </r>
  <r>
    <x v="1432"/>
    <s v="46.634.234/0001-91"/>
    <s v="NF SERVICOS DO"/>
    <n v="328337"/>
    <d v="2025-05-08T00:00:00"/>
    <n v="335030"/>
    <d v="2025-05-09T00:00:00"/>
    <m/>
    <n v="276.57"/>
    <d v="2025-06-08T00:00:00"/>
    <s v="E0240869"/>
    <s v="PD024869"/>
    <s v="Serviços de Publicidade Eletrônica"/>
    <n v="263.29000000000002"/>
    <m/>
    <x v="0"/>
    <m/>
    <m/>
    <m/>
    <s v="2 - FATURADO"/>
    <n v="0"/>
    <x v="0"/>
    <x v="1"/>
    <m/>
  </r>
  <r>
    <x v="1432"/>
    <s v="46.634.234/0001-91"/>
    <s v="NF SERVICOS DO"/>
    <n v="328996"/>
    <d v="2025-05-12T00:00:00"/>
    <n v="335697"/>
    <d v="2025-05-14T00:00:00"/>
    <m/>
    <n v="507.05"/>
    <d v="2025-06-13T00:00:00"/>
    <s v="E0240869"/>
    <s v="PD024869"/>
    <s v="Serviços de Publicidade Eletrônica"/>
    <n v="482.71"/>
    <m/>
    <x v="0"/>
    <m/>
    <m/>
    <m/>
    <s v="2 - FATURADO"/>
    <n v="0"/>
    <x v="0"/>
    <x v="1"/>
    <m/>
  </r>
  <r>
    <x v="1432"/>
    <s v="46.634.234/0001-91"/>
    <s v="NF SERVICOS"/>
    <n v="185766"/>
    <d v="2025-05-13T00:00:00"/>
    <n v="1966400"/>
    <d v="2025-05-13T00:00:00"/>
    <d v="2025-04-01T00:00:00"/>
    <n v="644.4"/>
    <d v="2025-06-12T00:00:00"/>
    <s v="E0240649"/>
    <s v="PD024649"/>
    <s v="PREFEITURA - CADASTRO"/>
    <n v="613.47"/>
    <d v="2025-04-01T00:00:00"/>
    <x v="0"/>
    <s v="049/2024"/>
    <s v="036/2024 -  D.L 016/2024"/>
    <s v="359.00006518/2024-73 APPS\ITO"/>
    <s v="2 - FATURADO"/>
    <n v="0"/>
    <x v="0"/>
    <x v="0"/>
    <m/>
  </r>
  <r>
    <x v="1432"/>
    <s v="46.634.234/0001-91"/>
    <s v="NF SERVICOS DO"/>
    <n v="329992"/>
    <d v="2025-05-15T00:00:00"/>
    <n v="336695"/>
    <d v="2025-05-16T00:00:00"/>
    <m/>
    <n v="414.85"/>
    <d v="2025-06-15T00:00:00"/>
    <s v="E0240869"/>
    <s v="PD024869"/>
    <s v="Serviços de Publicidade Eletrônica"/>
    <n v="394.94"/>
    <m/>
    <x v="0"/>
    <m/>
    <m/>
    <m/>
    <s v="2 - FATURADO"/>
    <n v="0"/>
    <x v="0"/>
    <x v="1"/>
    <m/>
  </r>
  <r>
    <x v="1432"/>
    <s v="46.634.234/0001-91"/>
    <s v="NF SERVICOS DO"/>
    <n v="329993"/>
    <d v="2025-05-15T00:00:00"/>
    <n v="336696"/>
    <d v="2025-05-16T00:00:00"/>
    <m/>
    <n v="322.67"/>
    <d v="2025-06-15T00:00:00"/>
    <s v="E0240869"/>
    <s v="PD024869"/>
    <s v="Serviços de Publicidade Eletrônica"/>
    <n v="307.18"/>
    <m/>
    <x v="0"/>
    <m/>
    <m/>
    <m/>
    <s v="2 - FATURADO"/>
    <n v="0"/>
    <x v="0"/>
    <x v="1"/>
    <m/>
  </r>
  <r>
    <x v="1432"/>
    <s v="46.634.234/0001-91"/>
    <s v="NF SERVICOS DO"/>
    <n v="329994"/>
    <d v="2025-05-15T00:00:00"/>
    <n v="336697"/>
    <d v="2025-05-16T00:00:00"/>
    <m/>
    <n v="276.57"/>
    <d v="2025-06-15T00:00:00"/>
    <s v="E0240869"/>
    <s v="PD024869"/>
    <s v="Serviços de Publicidade Eletrônica"/>
    <n v="263.29000000000002"/>
    <m/>
    <x v="0"/>
    <m/>
    <m/>
    <m/>
    <s v="2 - FATURADO"/>
    <n v="0"/>
    <x v="0"/>
    <x v="1"/>
    <m/>
  </r>
  <r>
    <x v="1432"/>
    <s v="46.634.234/0001-91"/>
    <s v="NF SERVICOS DO"/>
    <n v="330709"/>
    <d v="2025-05-19T00:00:00"/>
    <n v="337417"/>
    <d v="2025-05-20T00:00:00"/>
    <m/>
    <n v="691.42"/>
    <d v="2025-06-19T00:00:00"/>
    <s v="E0240869"/>
    <s v="PD024869"/>
    <s v="Serviços de Publicidade Eletrônica"/>
    <n v="658.23"/>
    <m/>
    <x v="0"/>
    <m/>
    <m/>
    <m/>
    <s v="2 - FATURADO"/>
    <n v="0"/>
    <x v="0"/>
    <x v="1"/>
    <m/>
  </r>
  <r>
    <x v="1433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112"/>
    <x v="6"/>
    <x v="2"/>
    <m/>
  </r>
  <r>
    <x v="1433"/>
    <s v="46.634.242/0001-38"/>
    <s v="ND-POUPATEMPO 4.0"/>
    <n v="6176"/>
    <d v="2025-05-06T00:00:00"/>
    <s v="PPT00666"/>
    <s v="PPT00666"/>
    <d v="2025-05-01T00:00:00"/>
    <n v="19110.310000000001"/>
    <d v="2025-06-05T00:00:00"/>
    <s v="PPT00666"/>
    <s v="PP00666"/>
    <s v="IMPLANTACAO E OPERACAO DO POUPATEMPO APIAI"/>
    <n v="19110.310000000001"/>
    <d v="2025-05-01T00:00:00"/>
    <x v="0"/>
    <m/>
    <s v="PD-PRC-2022/01517"/>
    <m/>
    <s v="2 - FATURADO"/>
    <n v="0"/>
    <x v="0"/>
    <x v="13"/>
    <m/>
  </r>
  <r>
    <x v="1433"/>
    <s v="46.634.242/0001-38"/>
    <s v="NF SERVICOS DO"/>
    <n v="328113"/>
    <d v="2025-05-08T00:00:00"/>
    <n v="334806"/>
    <d v="2025-05-09T00:00:00"/>
    <m/>
    <n v="322.67"/>
    <d v="2025-06-08T00:00:00"/>
    <s v="E0220639"/>
    <s v="PD022639"/>
    <s v="Serviços de Publicidade Eletrônica"/>
    <n v="307.18"/>
    <m/>
    <x v="0"/>
    <m/>
    <m/>
    <m/>
    <s v="2 - FATURADO"/>
    <n v="0"/>
    <x v="0"/>
    <x v="1"/>
    <m/>
  </r>
  <r>
    <x v="1433"/>
    <s v="46.634.242/0001-38"/>
    <s v="NF SERVICOS"/>
    <n v="185664"/>
    <d v="2025-05-13T00:00:00"/>
    <n v="1966298"/>
    <d v="2025-05-13T00:00:00"/>
    <d v="2025-04-01T00:00:00"/>
    <n v="760.05"/>
    <d v="2025-06-12T00:00:00"/>
    <s v="E0220806"/>
    <s v="PD022806"/>
    <s v="PREFEITURA - SIM"/>
    <n v="723.57"/>
    <d v="2025-04-01T00:00:00"/>
    <x v="0"/>
    <s v="NR. 15/2022"/>
    <m/>
    <s v="359.00004302/2024-73-APPS\ITO"/>
    <s v="2 - FATURADO"/>
    <n v="0"/>
    <x v="0"/>
    <x v="0"/>
    <m/>
  </r>
  <r>
    <x v="1433"/>
    <s v="46.634.242/0001-38"/>
    <s v="NF SERVICOS DO"/>
    <n v="329298"/>
    <d v="2025-05-13T00:00:00"/>
    <n v="335999"/>
    <d v="2025-05-14T00:00:00"/>
    <m/>
    <n v="184.38"/>
    <d v="2025-06-13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29469"/>
    <d v="2025-05-14T00:00:00"/>
    <n v="336171"/>
    <d v="2025-05-15T00:00:00"/>
    <m/>
    <n v="184.38"/>
    <d v="2025-06-14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0137"/>
    <d v="2025-05-16T00:00:00"/>
    <n v="336845"/>
    <d v="2025-05-19T00:00:00"/>
    <m/>
    <n v="184.38"/>
    <d v="2025-06-18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0138"/>
    <d v="2025-05-16T00:00:00"/>
    <n v="336846"/>
    <d v="2025-05-19T00:00:00"/>
    <m/>
    <n v="184.38"/>
    <d v="2025-06-18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0443"/>
    <d v="2025-05-19T00:00:00"/>
    <n v="337151"/>
    <d v="2025-05-20T00:00:00"/>
    <m/>
    <n v="184.38"/>
    <d v="2025-06-1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1277"/>
    <d v="2025-05-21T00:00:00"/>
    <n v="337986"/>
    <d v="2025-05-22T00:00:00"/>
    <m/>
    <n v="230.47"/>
    <d v="2025-06-21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433"/>
    <s v="46.634.242/0001-38"/>
    <s v="NF SERVICOS DO"/>
    <n v="331282"/>
    <d v="2025-05-21T00:00:00"/>
    <n v="337991"/>
    <d v="2025-05-22T00:00:00"/>
    <m/>
    <n v="184.38"/>
    <d v="2025-06-21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1877"/>
    <d v="2025-05-23T00:00:00"/>
    <n v="338593"/>
    <d v="2025-05-26T00:00:00"/>
    <m/>
    <n v="184.38"/>
    <d v="2025-06-2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2488"/>
    <d v="2025-05-27T00:00:00"/>
    <n v="339207"/>
    <d v="2025-05-28T00:00:00"/>
    <m/>
    <n v="184.38"/>
    <d v="2025-06-2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2489"/>
    <d v="2025-05-27T00:00:00"/>
    <n v="339208"/>
    <d v="2025-05-28T00:00:00"/>
    <m/>
    <n v="184.38"/>
    <d v="2025-06-2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433"/>
    <s v="46.634.242/0001-38"/>
    <s v="NF SERVICOS DO"/>
    <n v="332490"/>
    <d v="2025-05-27T00:00:00"/>
    <n v="339209"/>
    <d v="2025-05-28T00:00:00"/>
    <m/>
    <n v="230.47"/>
    <d v="2025-06-27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434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135"/>
    <x v="3"/>
    <x v="2"/>
    <m/>
  </r>
  <r>
    <x v="1434"/>
    <s v="46.634.259/0001-95"/>
    <s v="ND-POUPATEMPO 4.0"/>
    <n v="6212"/>
    <d v="2025-05-06T00:00:00"/>
    <s v="PPT00546"/>
    <s v="PPT00546"/>
    <d v="2025-05-01T00:00:00"/>
    <n v="21600.22"/>
    <d v="2025-06-05T00:00:00"/>
    <s v="PPT00546"/>
    <s v="PP00546"/>
    <s v="IMPLANTACAO E OPERACAO DO POUPATEMPO CAPAO BONITO"/>
    <n v="21600.22"/>
    <d v="2025-05-01T00:00:00"/>
    <x v="0"/>
    <m/>
    <s v="PD-PRC-2021/00072"/>
    <m/>
    <s v="2 - FATURADO"/>
    <n v="0"/>
    <x v="0"/>
    <x v="13"/>
    <m/>
  </r>
  <r>
    <x v="1434"/>
    <s v="46.634.259/0001-95"/>
    <s v="NF SERVICOS DO"/>
    <n v="328372"/>
    <d v="2025-05-08T00:00:00"/>
    <n v="335065"/>
    <d v="2025-05-09T00:00:00"/>
    <m/>
    <n v="276.57"/>
    <d v="2025-06-08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34"/>
    <s v="46.634.259/0001-95"/>
    <s v="NF SERVICOS DO"/>
    <n v="328590"/>
    <d v="2025-05-09T00:00:00"/>
    <n v="335285"/>
    <d v="2025-05-12T00:00:00"/>
    <m/>
    <n v="276.57"/>
    <d v="2025-06-11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34"/>
    <s v="46.634.259/0001-95"/>
    <s v="NF SERVICOS"/>
    <n v="185638"/>
    <d v="2025-05-13T00:00:00"/>
    <n v="1966272"/>
    <d v="2025-05-13T00:00:00"/>
    <d v="2025-04-01T00:00:00"/>
    <n v="1954.68"/>
    <d v="2025-06-12T00:00:00"/>
    <s v="E0240694"/>
    <s v="PD024694"/>
    <s v="PREFEITURA - CADASTRO"/>
    <n v="1860.86"/>
    <d v="2025-04-01T00:00:00"/>
    <x v="0"/>
    <s v="147/2024"/>
    <s v="9597/2024"/>
    <s v="359.00008250/2024-12 - APPS\ITO"/>
    <s v="2 - FATURADO"/>
    <n v="0"/>
    <x v="0"/>
    <x v="0"/>
    <m/>
  </r>
  <r>
    <x v="1434"/>
    <s v="46.634.259/0001-95"/>
    <s v="NF SERVICOS DO"/>
    <n v="330064"/>
    <d v="2025-05-15T00:00:00"/>
    <n v="336767"/>
    <d v="2025-05-16T00:00:00"/>
    <m/>
    <n v="331.88"/>
    <d v="2025-06-15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34"/>
    <s v="46.634.259/0001-95"/>
    <s v="NF SERVICOS DO"/>
    <n v="330196"/>
    <d v="2025-05-16T00:00:00"/>
    <n v="336904"/>
    <d v="2025-05-19T00:00:00"/>
    <m/>
    <n v="331.88"/>
    <d v="2025-06-18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434"/>
    <s v="46.634.259/0001-95"/>
    <s v="NF SERVICOS DO"/>
    <n v="331465"/>
    <d v="2025-05-21T00:00:00"/>
    <n v="338174"/>
    <d v="2025-05-22T00:00:00"/>
    <m/>
    <n v="276.57"/>
    <d v="2025-06-21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34"/>
    <s v="46.634.259/0001-95"/>
    <s v="NF SERVICOS DO"/>
    <n v="331742"/>
    <d v="2025-05-22T00:00:00"/>
    <n v="338455"/>
    <d v="2025-05-23T00:00:00"/>
    <m/>
    <n v="276.57"/>
    <d v="2025-06-22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435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156"/>
    <x v="2"/>
    <x v="2"/>
    <m/>
  </r>
  <r>
    <x v="1435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156"/>
    <x v="2"/>
    <x v="2"/>
    <m/>
  </r>
  <r>
    <x v="1435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156"/>
    <x v="2"/>
    <x v="2"/>
    <m/>
  </r>
  <r>
    <x v="1435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153"/>
    <x v="2"/>
    <x v="2"/>
    <m/>
  </r>
  <r>
    <x v="1435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153"/>
    <x v="2"/>
    <x v="2"/>
    <m/>
  </r>
  <r>
    <x v="1435"/>
    <s v="46.634.267/0001-31"/>
    <s v="NF SERVICOS"/>
    <n v="185779"/>
    <d v="2025-05-13T00:00:00"/>
    <n v="1966413"/>
    <d v="2025-05-13T00:00:00"/>
    <d v="2025-04-01T00:00:00"/>
    <n v="781.8"/>
    <d v="2025-06-12T00:00:00"/>
    <s v="E0200769"/>
    <s v="PD020769"/>
    <s v="PREFEITURA - CADASTRO"/>
    <n v="744.27"/>
    <d v="2025-04-01T00:00:00"/>
    <x v="0"/>
    <s v="NR . 041/2020"/>
    <s v="Nº 1059/2020"/>
    <s v="PD-PRC-2022/00571-359.00006346/2024-38-APPS/ITO"/>
    <s v="2 - FATURADO"/>
    <n v="0"/>
    <x v="0"/>
    <x v="0"/>
    <m/>
  </r>
  <r>
    <x v="1435"/>
    <s v="46.634.267/0001-31"/>
    <s v="NF SERVICOS DO"/>
    <n v="329662"/>
    <d v="2025-05-14T00:00:00"/>
    <n v="336364"/>
    <d v="2025-05-15T00:00:00"/>
    <m/>
    <n v="368.76"/>
    <d v="2025-06-14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435"/>
    <s v="46.634.267/0001-31"/>
    <s v="NF SERVICOS DO"/>
    <n v="331594"/>
    <d v="2025-05-22T00:00:00"/>
    <n v="338307"/>
    <d v="2025-05-23T00:00:00"/>
    <m/>
    <n v="276.57"/>
    <d v="2025-06-22T00:00:00"/>
    <s v="E0230924"/>
    <s v="PD023924"/>
    <s v="Serviços de Publicidade Eletrônica"/>
    <n v="263.29000000000002"/>
    <m/>
    <x v="0"/>
    <m/>
    <m/>
    <m/>
    <s v="2 - FATURADO"/>
    <n v="0"/>
    <x v="0"/>
    <x v="1"/>
    <m/>
  </r>
  <r>
    <x v="1436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103"/>
    <x v="6"/>
    <x v="2"/>
    <m/>
  </r>
  <r>
    <x v="1436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103"/>
    <x v="6"/>
    <x v="2"/>
    <m/>
  </r>
  <r>
    <x v="1436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103"/>
    <x v="6"/>
    <x v="2"/>
    <m/>
  </r>
  <r>
    <x v="1436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103"/>
    <x v="6"/>
    <x v="2"/>
    <m/>
  </r>
  <r>
    <x v="1436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103"/>
    <x v="6"/>
    <x v="2"/>
    <m/>
  </r>
  <r>
    <x v="1436"/>
    <s v="46.634.275/0001-88"/>
    <s v="NF SERVICOS DO"/>
    <n v="319937"/>
    <d v="2025-03-31T00:00:00"/>
    <n v="326602"/>
    <d v="2025-04-01T00:00:00"/>
    <m/>
    <n v="507.05"/>
    <d v="2025-05-01T00:00:00"/>
    <s v="E0220698"/>
    <s v="PD022698"/>
    <s v="Serviços de Publicidade Eletrônica"/>
    <n v="482.71"/>
    <m/>
    <x v="0"/>
    <m/>
    <m/>
    <m/>
    <s v="2 - FATURADO"/>
    <n v="29"/>
    <x v="7"/>
    <x v="1"/>
    <m/>
  </r>
  <r>
    <x v="1436"/>
    <s v="46.634.275/0001-88"/>
    <s v="NF SERVICOS DO"/>
    <n v="321873"/>
    <d v="2025-04-07T00:00:00"/>
    <n v="328544"/>
    <d v="2025-04-08T00:00:00"/>
    <m/>
    <n v="230.47"/>
    <d v="2025-05-08T00:00:00"/>
    <s v="E0220698"/>
    <s v="PD022698"/>
    <s v="Serviços de Publicidade Eletrônica"/>
    <n v="219.41"/>
    <m/>
    <x v="0"/>
    <m/>
    <m/>
    <m/>
    <s v="2 - FATURADO"/>
    <n v="22"/>
    <x v="7"/>
    <x v="1"/>
    <m/>
  </r>
  <r>
    <x v="1436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20"/>
    <x v="7"/>
    <x v="1"/>
    <m/>
  </r>
  <r>
    <x v="1436"/>
    <s v="46.634.275/0001-88"/>
    <s v="NF SERVICOS DO"/>
    <n v="324676"/>
    <d v="2025-04-17T00:00:00"/>
    <n v="331357"/>
    <d v="2025-04-22T00:00:00"/>
    <m/>
    <n v="414.85"/>
    <d v="2025-05-22T00:00:00"/>
    <s v="E0220698"/>
    <s v="PD022698"/>
    <s v="Serviços de Publicidade Eletrônica"/>
    <n v="394.94"/>
    <m/>
    <x v="0"/>
    <m/>
    <m/>
    <m/>
    <s v="2 - FATURADO"/>
    <n v="8"/>
    <x v="7"/>
    <x v="1"/>
    <m/>
  </r>
  <r>
    <x v="1437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169"/>
    <x v="2"/>
    <x v="2"/>
    <m/>
  </r>
  <r>
    <x v="1437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169"/>
    <x v="2"/>
    <x v="2"/>
    <m/>
  </r>
  <r>
    <x v="1437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159"/>
    <x v="2"/>
    <x v="2"/>
    <m/>
  </r>
  <r>
    <x v="1437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135"/>
    <x v="3"/>
    <x v="2"/>
    <m/>
  </r>
  <r>
    <x v="1437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93"/>
    <x v="6"/>
    <x v="2"/>
    <m/>
  </r>
  <r>
    <x v="1437"/>
    <s v="46.634.283/0001-24"/>
    <s v="NF SERVICOS DO"/>
    <n v="328926"/>
    <d v="2025-05-12T00:00:00"/>
    <n v="335627"/>
    <d v="2025-05-14T00:00:00"/>
    <m/>
    <n v="1613.32"/>
    <d v="2025-06-13T00:00:00"/>
    <s v="E0230999"/>
    <s v="PD023980"/>
    <s v="Serviços de Publicidade Eletrônica"/>
    <n v="1535.88"/>
    <m/>
    <x v="0"/>
    <m/>
    <m/>
    <m/>
    <s v="2 - FATURADO"/>
    <n v="0"/>
    <x v="0"/>
    <x v="1"/>
    <m/>
  </r>
  <r>
    <x v="1437"/>
    <s v="46.634.283/0001-24"/>
    <s v="NF SERVICOS DO"/>
    <n v="329363"/>
    <d v="2025-05-13T00:00:00"/>
    <n v="336064"/>
    <d v="2025-05-14T00:00:00"/>
    <m/>
    <n v="460.95"/>
    <d v="2025-06-13T00:00:00"/>
    <s v="E0230999"/>
    <s v="PD023980"/>
    <s v="Serviços de Publicidade Eletrônica"/>
    <n v="438.82"/>
    <m/>
    <x v="0"/>
    <m/>
    <m/>
    <m/>
    <s v="2 - FATURADO"/>
    <n v="0"/>
    <x v="0"/>
    <x v="1"/>
    <m/>
  </r>
  <r>
    <x v="1437"/>
    <s v="46.634.283/0001-24"/>
    <s v="NF SERVICOS DO"/>
    <n v="332250"/>
    <d v="2025-05-26T00:00:00"/>
    <n v="338969"/>
    <d v="2025-05-27T00:00:00"/>
    <m/>
    <n v="414.85"/>
    <d v="2025-06-2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438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156"/>
    <x v="2"/>
    <x v="2"/>
    <m/>
  </r>
  <r>
    <x v="1438"/>
    <s v="46.634.291/0001-70"/>
    <s v="NF SERVICOS"/>
    <n v="183768"/>
    <d v="2025-04-09T00:00:00"/>
    <n v="1951523"/>
    <d v="2025-04-09T00:00:00"/>
    <d v="2025-03-01T00:00:00"/>
    <n v="644.4"/>
    <d v="2025-05-09T00:00:00"/>
    <s v="E0251022"/>
    <s v="PD251018"/>
    <s v="PREFEITURA - CADASTRO"/>
    <n v="613.47"/>
    <d v="2025-03-01T00:00:00"/>
    <x v="0"/>
    <s v="33/2025 DP 1/2025"/>
    <s v="71.088/2024"/>
    <s v="359.00002469/2025-81 APPS/ITO"/>
    <s v="2 - FATURADO"/>
    <n v="21"/>
    <x v="7"/>
    <x v="0"/>
    <m/>
  </r>
  <r>
    <x v="1438"/>
    <s v="46.634.291/0001-70"/>
    <s v="NF SERVICOS DO"/>
    <n v="327240"/>
    <d v="2025-05-07T00:00:00"/>
    <n v="333932"/>
    <d v="2025-05-07T00:00:00"/>
    <m/>
    <n v="1106.28"/>
    <d v="2025-06-06T00:00:00"/>
    <s v="E0201268"/>
    <s v="PD201268"/>
    <s v="Serviços de Publicidade Eletrônica"/>
    <n v="1053.18"/>
    <m/>
    <x v="0"/>
    <m/>
    <m/>
    <m/>
    <s v="2 - FATURADO"/>
    <n v="0"/>
    <x v="0"/>
    <x v="1"/>
    <m/>
  </r>
  <r>
    <x v="1438"/>
    <s v="46.634.291/0001-70"/>
    <s v="NF SERVICOS DO"/>
    <n v="327273"/>
    <d v="2025-05-07T00:00:00"/>
    <n v="333965"/>
    <d v="2025-05-07T00:00:00"/>
    <m/>
    <n v="1770.05"/>
    <d v="2025-06-06T00:00:00"/>
    <s v="E0201268"/>
    <s v="PD201268"/>
    <s v="Serviços de Publicidade Eletrônica"/>
    <n v="1685.09"/>
    <m/>
    <x v="0"/>
    <m/>
    <m/>
    <m/>
    <s v="2 - FATURADO"/>
    <n v="0"/>
    <x v="0"/>
    <x v="1"/>
    <m/>
  </r>
  <r>
    <x v="1438"/>
    <s v="46.634.291/0001-70"/>
    <s v="NF SERVICOS DO"/>
    <n v="327402"/>
    <d v="2025-05-07T00:00:00"/>
    <n v="334094"/>
    <d v="2025-05-07T00:00:00"/>
    <m/>
    <n v="1180.03"/>
    <d v="2025-06-06T00:00:00"/>
    <s v="E0201268"/>
    <s v="PD201268"/>
    <s v="Serviços de Publicidade Eletrônica"/>
    <n v="1123.3900000000001"/>
    <m/>
    <x v="0"/>
    <m/>
    <m/>
    <m/>
    <s v="2 - FATURADO"/>
    <n v="0"/>
    <x v="0"/>
    <x v="1"/>
    <m/>
  </r>
  <r>
    <x v="1438"/>
    <s v="46.634.291/0001-70"/>
    <s v="NF SERVICOS DO"/>
    <n v="327534"/>
    <d v="2025-05-07T00:00:00"/>
    <n v="334226"/>
    <d v="2025-05-07T00:00:00"/>
    <m/>
    <n v="442.51"/>
    <d v="2025-06-06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7713"/>
    <d v="2025-05-07T00:00:00"/>
    <n v="334405"/>
    <d v="2025-05-07T00:00:00"/>
    <m/>
    <n v="442.51"/>
    <d v="2025-06-06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7867"/>
    <d v="2025-05-07T00:00:00"/>
    <n v="334560"/>
    <d v="2025-05-08T00:00:00"/>
    <m/>
    <n v="2286.31"/>
    <d v="2025-06-07T00:00:00"/>
    <s v="E0201268"/>
    <s v="PD201268"/>
    <s v="Serviços de Publicidade Eletrônica"/>
    <n v="2176.5700000000002"/>
    <m/>
    <x v="0"/>
    <m/>
    <m/>
    <m/>
    <s v="2 - FATURADO"/>
    <n v="0"/>
    <x v="0"/>
    <x v="1"/>
    <m/>
  </r>
  <r>
    <x v="1438"/>
    <s v="46.634.291/0001-70"/>
    <s v="NF SERVICOS DO"/>
    <n v="327868"/>
    <d v="2025-05-07T00:00:00"/>
    <n v="334561"/>
    <d v="2025-05-08T00:00:00"/>
    <m/>
    <n v="516.26"/>
    <d v="2025-06-07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38"/>
    <s v="46.634.291/0001-70"/>
    <s v="NF SERVICOS DO"/>
    <n v="327915"/>
    <d v="2025-05-07T00:00:00"/>
    <n v="334608"/>
    <d v="2025-05-08T00:00:00"/>
    <m/>
    <n v="442.51"/>
    <d v="2025-06-07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8191"/>
    <d v="2025-05-08T00:00:00"/>
    <n v="334884"/>
    <d v="2025-05-09T00:00:00"/>
    <m/>
    <n v="737.52"/>
    <d v="2025-06-08T00:00:00"/>
    <s v="E0201268"/>
    <s v="PD201268"/>
    <s v="Serviços de Publicidade Eletrônica"/>
    <n v="702.12"/>
    <m/>
    <x v="0"/>
    <m/>
    <m/>
    <m/>
    <s v="2 - FATURADO"/>
    <n v="0"/>
    <x v="0"/>
    <x v="1"/>
    <m/>
  </r>
  <r>
    <x v="1438"/>
    <s v="46.634.291/0001-70"/>
    <s v="NF SERVICOS DO"/>
    <n v="328200"/>
    <d v="2025-05-08T00:00:00"/>
    <n v="334893"/>
    <d v="2025-05-09T00:00:00"/>
    <m/>
    <n v="516.26"/>
    <d v="2025-06-08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38"/>
    <s v="46.634.291/0001-70"/>
    <s v="NF SERVICOS DO"/>
    <n v="328207"/>
    <d v="2025-05-08T00:00:00"/>
    <n v="334900"/>
    <d v="2025-05-09T00:00:00"/>
    <m/>
    <n v="958.78"/>
    <d v="2025-06-08T00:00:00"/>
    <s v="E0201268"/>
    <s v="PD201268"/>
    <s v="Serviços de Publicidade Eletrônica"/>
    <n v="912.76"/>
    <m/>
    <x v="0"/>
    <m/>
    <m/>
    <m/>
    <s v="2 - FATURADO"/>
    <n v="0"/>
    <x v="0"/>
    <x v="1"/>
    <m/>
  </r>
  <r>
    <x v="1438"/>
    <s v="46.634.291/0001-70"/>
    <s v="NF SERVICOS DO"/>
    <n v="328713"/>
    <d v="2025-05-09T00:00:00"/>
    <n v="335408"/>
    <d v="2025-05-12T00:00:00"/>
    <m/>
    <n v="1253.78"/>
    <d v="2025-06-11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38"/>
    <s v="46.634.291/0001-70"/>
    <s v="NF SERVICOS DO"/>
    <n v="328720"/>
    <d v="2025-05-09T00:00:00"/>
    <n v="335415"/>
    <d v="2025-05-12T00:00:00"/>
    <m/>
    <n v="2581.3200000000002"/>
    <d v="2025-06-11T00:00:00"/>
    <s v="E0201268"/>
    <s v="PD201268"/>
    <s v="Serviços de Publicidade Eletrônica"/>
    <n v="2457.42"/>
    <m/>
    <x v="0"/>
    <m/>
    <m/>
    <m/>
    <s v="2 - FATURADO"/>
    <n v="0"/>
    <x v="0"/>
    <x v="1"/>
    <m/>
  </r>
  <r>
    <x v="1438"/>
    <s v="46.634.291/0001-70"/>
    <s v="NF SERVICOS DO"/>
    <n v="328864"/>
    <d v="2025-05-12T00:00:00"/>
    <n v="335565"/>
    <d v="2025-05-14T00:00:00"/>
    <m/>
    <n v="663.77"/>
    <d v="2025-06-13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38"/>
    <s v="46.634.291/0001-70"/>
    <s v="NF SERVICOS"/>
    <n v="185808"/>
    <d v="2025-05-13T00:00:00"/>
    <n v="1966442"/>
    <d v="2025-05-13T00:00:00"/>
    <d v="2025-04-01T00:00:00"/>
    <n v="1234.8"/>
    <d v="2025-06-12T00:00:00"/>
    <s v="E0251022"/>
    <s v="PD251018"/>
    <s v="PREFEITURA - CADASTRO"/>
    <n v="1175.53"/>
    <d v="2025-04-01T00:00:00"/>
    <x v="0"/>
    <s v="33/2025 DP 1/2025"/>
    <s v="71.088/2024"/>
    <s v="359.00002469/2025-81 APPS/ITO"/>
    <s v="2 - FATURADO"/>
    <n v="0"/>
    <x v="0"/>
    <x v="0"/>
    <m/>
  </r>
  <r>
    <x v="1438"/>
    <s v="46.634.291/0001-70"/>
    <s v="NF SERVICOS DO"/>
    <n v="329121"/>
    <d v="2025-05-13T00:00:00"/>
    <n v="335822"/>
    <d v="2025-05-14T00:00:00"/>
    <m/>
    <n v="590.02"/>
    <d v="2025-06-13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38"/>
    <s v="46.634.291/0001-70"/>
    <s v="NF SERVICOS DO"/>
    <n v="329143"/>
    <d v="2025-05-13T00:00:00"/>
    <n v="335844"/>
    <d v="2025-05-14T00:00:00"/>
    <m/>
    <n v="442.51"/>
    <d v="2025-06-13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9235"/>
    <d v="2025-05-13T00:00:00"/>
    <n v="335936"/>
    <d v="2025-05-14T00:00:00"/>
    <m/>
    <n v="516.26"/>
    <d v="2025-06-13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38"/>
    <s v="46.634.291/0001-70"/>
    <s v="NF SERVICOS DO"/>
    <n v="329256"/>
    <d v="2025-05-13T00:00:00"/>
    <n v="335957"/>
    <d v="2025-05-14T00:00:00"/>
    <m/>
    <n v="442.51"/>
    <d v="2025-06-13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9293"/>
    <d v="2025-05-13T00:00:00"/>
    <n v="335994"/>
    <d v="2025-05-14T00:00:00"/>
    <m/>
    <n v="516.26"/>
    <d v="2025-06-13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38"/>
    <s v="46.634.291/0001-70"/>
    <s v="NF SERVICOS DO"/>
    <n v="329462"/>
    <d v="2025-05-14T00:00:00"/>
    <n v="336164"/>
    <d v="2025-05-15T00:00:00"/>
    <m/>
    <n v="1548.79"/>
    <d v="2025-06-14T00:00:00"/>
    <s v="E0201268"/>
    <s v="PD201268"/>
    <s v="Serviços de Publicidade Eletrônica"/>
    <n v="1474.45"/>
    <m/>
    <x v="0"/>
    <m/>
    <m/>
    <m/>
    <s v="2 - FATURADO"/>
    <n v="0"/>
    <x v="0"/>
    <x v="1"/>
    <m/>
  </r>
  <r>
    <x v="1438"/>
    <s v="46.634.291/0001-70"/>
    <s v="NF SERVICOS DO"/>
    <n v="329467"/>
    <d v="2025-05-14T00:00:00"/>
    <n v="336169"/>
    <d v="2025-05-15T00:00:00"/>
    <m/>
    <n v="442.51"/>
    <d v="2025-06-14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438"/>
    <s v="46.634.291/0001-70"/>
    <s v="NF SERVICOS DO"/>
    <n v="329478"/>
    <d v="2025-05-14T00:00:00"/>
    <n v="336180"/>
    <d v="2025-05-15T00:00:00"/>
    <m/>
    <n v="221.26"/>
    <d v="2025-06-14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438"/>
    <s v="46.634.291/0001-70"/>
    <s v="NF SERVICOS DO"/>
    <n v="329870"/>
    <d v="2025-05-15T00:00:00"/>
    <n v="336573"/>
    <d v="2025-05-16T00:00:00"/>
    <m/>
    <n v="516.26"/>
    <d v="2025-06-15T00:00:00"/>
    <s v="E0201268"/>
    <s v="PD201268"/>
    <s v="Serviços de Publicidade Eletrônica"/>
    <n v="491.48"/>
    <m/>
    <x v="0"/>
    <m/>
    <m/>
    <m/>
    <s v="2 - FATURADO"/>
    <n v="0"/>
    <x v="0"/>
    <x v="1"/>
    <m/>
  </r>
  <r>
    <x v="1438"/>
    <s v="46.634.291/0001-70"/>
    <s v="NF SERVICOS DO"/>
    <n v="329876"/>
    <d v="2025-05-15T00:00:00"/>
    <n v="336579"/>
    <d v="2025-05-16T00:00:00"/>
    <m/>
    <n v="2433.8200000000002"/>
    <d v="2025-06-15T00:00:00"/>
    <s v="E0201268"/>
    <s v="PD201268"/>
    <s v="Serviços de Publicidade Eletrônica"/>
    <n v="2317"/>
    <m/>
    <x v="0"/>
    <m/>
    <m/>
    <m/>
    <s v="2 - FATURADO"/>
    <n v="0"/>
    <x v="0"/>
    <x v="1"/>
    <m/>
  </r>
  <r>
    <x v="1438"/>
    <s v="46.634.291/0001-70"/>
    <s v="NF SERVICOS DO"/>
    <n v="330185"/>
    <d v="2025-05-16T00:00:00"/>
    <n v="336893"/>
    <d v="2025-05-19T00:00:00"/>
    <m/>
    <n v="1032.53"/>
    <d v="2025-06-18T00:00:00"/>
    <s v="E0201268"/>
    <s v="PD201268"/>
    <s v="Serviços de Publicidade Eletrônica"/>
    <n v="982.97"/>
    <m/>
    <x v="0"/>
    <m/>
    <m/>
    <m/>
    <s v="2 - FATURADO"/>
    <n v="0"/>
    <x v="0"/>
    <x v="1"/>
    <m/>
  </r>
  <r>
    <x v="1438"/>
    <s v="46.634.291/0001-70"/>
    <s v="NF SERVICOS DO"/>
    <n v="330246"/>
    <d v="2025-05-16T00:00:00"/>
    <n v="336954"/>
    <d v="2025-05-19T00:00:00"/>
    <m/>
    <n v="3318.84"/>
    <d v="2025-06-18T00:00:00"/>
    <s v="E0201268"/>
    <s v="PD201268"/>
    <s v="Serviços de Publicidade Eletrônica"/>
    <n v="3159.54"/>
    <m/>
    <x v="0"/>
    <m/>
    <m/>
    <m/>
    <s v="2 - FATURADO"/>
    <n v="0"/>
    <x v="0"/>
    <x v="1"/>
    <m/>
  </r>
  <r>
    <x v="1438"/>
    <s v="46.634.291/0001-70"/>
    <s v="NF SERVICOS DO"/>
    <n v="330307"/>
    <d v="2025-05-16T00:00:00"/>
    <n v="337015"/>
    <d v="2025-05-19T00:00:00"/>
    <m/>
    <n v="1696.3"/>
    <d v="2025-06-18T00:00:00"/>
    <s v="E0201268"/>
    <s v="PD201268"/>
    <s v="Serviços de Publicidade Eletrônica"/>
    <n v="1614.88"/>
    <m/>
    <x v="0"/>
    <m/>
    <m/>
    <m/>
    <s v="2 - FATURADO"/>
    <n v="0"/>
    <x v="0"/>
    <x v="1"/>
    <m/>
  </r>
  <r>
    <x v="1438"/>
    <s v="46.634.291/0001-70"/>
    <s v="NF SERVICOS DO"/>
    <n v="330438"/>
    <d v="2025-05-19T00:00:00"/>
    <n v="337146"/>
    <d v="2025-05-20T00:00:00"/>
    <m/>
    <n v="663.77"/>
    <d v="2025-06-19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38"/>
    <s v="46.634.291/0001-70"/>
    <s v="NF SERVICOS DO"/>
    <n v="330457"/>
    <d v="2025-05-19T00:00:00"/>
    <n v="337165"/>
    <d v="2025-05-20T00:00:00"/>
    <m/>
    <n v="1106.28"/>
    <d v="2025-06-19T00:00:00"/>
    <s v="E0201268"/>
    <s v="PD201268"/>
    <s v="Serviços de Publicidade Eletrônica"/>
    <n v="1053.18"/>
    <m/>
    <x v="0"/>
    <m/>
    <m/>
    <m/>
    <s v="2 - FATURADO"/>
    <n v="0"/>
    <x v="0"/>
    <x v="1"/>
    <m/>
  </r>
  <r>
    <x v="1438"/>
    <s v="46.634.291/0001-70"/>
    <s v="NF SERVICOS DO"/>
    <n v="331106"/>
    <d v="2025-05-20T00:00:00"/>
    <n v="337815"/>
    <d v="2025-05-21T00:00:00"/>
    <m/>
    <n v="295.01"/>
    <d v="2025-06-20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38"/>
    <s v="46.634.291/0001-70"/>
    <s v="NF SERVICOS DO"/>
    <n v="331181"/>
    <d v="2025-05-21T00:00:00"/>
    <n v="337890"/>
    <d v="2025-05-22T00:00:00"/>
    <m/>
    <n v="368.76"/>
    <d v="2025-06-21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38"/>
    <s v="46.634.291/0001-70"/>
    <s v="NF SERVICOS DO"/>
    <n v="331185"/>
    <d v="2025-05-21T00:00:00"/>
    <n v="337894"/>
    <d v="2025-05-22T00:00:00"/>
    <m/>
    <n v="368.76"/>
    <d v="2025-06-21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38"/>
    <s v="46.634.291/0001-70"/>
    <s v="NF SERVICOS DO"/>
    <n v="331280"/>
    <d v="2025-05-21T00:00:00"/>
    <n v="337989"/>
    <d v="2025-05-22T00:00:00"/>
    <m/>
    <n v="1401.29"/>
    <d v="2025-06-21T00:00:00"/>
    <s v="E0201268"/>
    <s v="PD201268"/>
    <s v="Serviços de Publicidade Eletrônica"/>
    <n v="1334.03"/>
    <m/>
    <x v="0"/>
    <m/>
    <m/>
    <m/>
    <s v="2 - FATURADO"/>
    <n v="0"/>
    <x v="0"/>
    <x v="1"/>
    <m/>
  </r>
  <r>
    <x v="1438"/>
    <s v="46.634.291/0001-70"/>
    <s v="NF SERVICOS DO"/>
    <n v="331602"/>
    <d v="2025-05-22T00:00:00"/>
    <n v="338315"/>
    <d v="2025-05-23T00:00:00"/>
    <m/>
    <n v="1106.28"/>
    <d v="2025-06-22T00:00:00"/>
    <s v="E0201268"/>
    <s v="PD201268"/>
    <s v="Serviços de Publicidade Eletrônica"/>
    <n v="1053.18"/>
    <m/>
    <x v="0"/>
    <m/>
    <m/>
    <m/>
    <s v="2 - FATURADO"/>
    <n v="0"/>
    <x v="0"/>
    <x v="1"/>
    <m/>
  </r>
  <r>
    <x v="1438"/>
    <s v="46.634.291/0001-70"/>
    <s v="NF SERVICOS DO"/>
    <n v="331652"/>
    <d v="2025-05-22T00:00:00"/>
    <n v="338365"/>
    <d v="2025-05-23T00:00:00"/>
    <m/>
    <n v="1253.78"/>
    <d v="2025-06-22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38"/>
    <s v="46.634.291/0001-70"/>
    <s v="NF SERVICOS DO"/>
    <n v="331653"/>
    <d v="2025-05-22T00:00:00"/>
    <n v="338366"/>
    <d v="2025-05-23T00:00:00"/>
    <m/>
    <n v="295.01"/>
    <d v="2025-06-22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38"/>
    <s v="46.634.291/0001-70"/>
    <s v="NF SERVICOS DO"/>
    <n v="331761"/>
    <d v="2025-05-22T00:00:00"/>
    <n v="338474"/>
    <d v="2025-05-23T00:00:00"/>
    <m/>
    <n v="1917.55"/>
    <d v="2025-06-22T00:00:00"/>
    <s v="E0201268"/>
    <s v="PD201268"/>
    <s v="Serviços de Publicidade Eletrônica"/>
    <n v="1825.51"/>
    <m/>
    <x v="0"/>
    <m/>
    <m/>
    <m/>
    <s v="2 - FATURADO"/>
    <n v="0"/>
    <x v="0"/>
    <x v="1"/>
    <m/>
  </r>
  <r>
    <x v="1438"/>
    <s v="46.634.291/0001-70"/>
    <s v="NF SERVICOS DO"/>
    <n v="331781"/>
    <d v="2025-05-22T00:00:00"/>
    <n v="338494"/>
    <d v="2025-05-23T00:00:00"/>
    <m/>
    <n v="368.76"/>
    <d v="2025-06-22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438"/>
    <s v="46.634.291/0001-70"/>
    <s v="NF SERVICOS DO"/>
    <n v="331798"/>
    <d v="2025-05-23T00:00:00"/>
    <n v="338514"/>
    <d v="2025-05-26T00:00:00"/>
    <m/>
    <n v="1253.78"/>
    <d v="2025-06-25T00:00:00"/>
    <s v="E0201268"/>
    <s v="PD201268"/>
    <s v="Serviços de Publicidade Eletrônica"/>
    <n v="1193.5999999999999"/>
    <m/>
    <x v="0"/>
    <m/>
    <m/>
    <m/>
    <s v="2 - FATURADO"/>
    <n v="0"/>
    <x v="0"/>
    <x v="1"/>
    <m/>
  </r>
  <r>
    <x v="1438"/>
    <s v="46.634.291/0001-70"/>
    <s v="NF SERVICOS DO"/>
    <n v="331824"/>
    <d v="2025-05-23T00:00:00"/>
    <n v="338540"/>
    <d v="2025-05-26T00:00:00"/>
    <m/>
    <n v="295.01"/>
    <d v="2025-06-25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38"/>
    <s v="46.634.291/0001-70"/>
    <s v="NF SERVICOS DO"/>
    <n v="331826"/>
    <d v="2025-05-23T00:00:00"/>
    <n v="338542"/>
    <d v="2025-05-26T00:00:00"/>
    <m/>
    <n v="885.02"/>
    <d v="2025-06-25T00:00:00"/>
    <s v="E0201268"/>
    <s v="PD201268"/>
    <s v="Serviços de Publicidade Eletrônica"/>
    <n v="842.54"/>
    <m/>
    <x v="0"/>
    <m/>
    <m/>
    <m/>
    <s v="2 - FATURADO"/>
    <n v="0"/>
    <x v="0"/>
    <x v="1"/>
    <m/>
  </r>
  <r>
    <x v="1438"/>
    <s v="46.634.291/0001-70"/>
    <s v="NF SERVICOS DO"/>
    <n v="331830"/>
    <d v="2025-05-23T00:00:00"/>
    <n v="338546"/>
    <d v="2025-05-26T00:00:00"/>
    <m/>
    <n v="295.01"/>
    <d v="2025-06-25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438"/>
    <s v="46.634.291/0001-70"/>
    <s v="NF SERVICOS DO"/>
    <n v="331831"/>
    <d v="2025-05-23T00:00:00"/>
    <n v="338547"/>
    <d v="2025-05-26T00:00:00"/>
    <m/>
    <n v="590.02"/>
    <d v="2025-06-25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438"/>
    <s v="46.634.291/0001-70"/>
    <s v="NF SERVICOS DO"/>
    <n v="332236"/>
    <d v="2025-05-26T00:00:00"/>
    <n v="338955"/>
    <d v="2025-05-27T00:00:00"/>
    <m/>
    <n v="2065.06"/>
    <d v="2025-06-26T00:00:00"/>
    <s v="E0201268"/>
    <s v="PD201268"/>
    <s v="Serviços de Publicidade Eletrônica"/>
    <n v="1965.94"/>
    <m/>
    <x v="0"/>
    <m/>
    <m/>
    <m/>
    <s v="2 - FATURADO"/>
    <n v="0"/>
    <x v="0"/>
    <x v="1"/>
    <m/>
  </r>
  <r>
    <x v="1438"/>
    <s v="46.634.291/0001-70"/>
    <s v="NF SERVICOS DO"/>
    <n v="332255"/>
    <d v="2025-05-26T00:00:00"/>
    <n v="338974"/>
    <d v="2025-05-27T00:00:00"/>
    <m/>
    <n v="737.52"/>
    <d v="2025-06-26T00:00:00"/>
    <s v="E0201268"/>
    <s v="PD201268"/>
    <s v="Serviços de Publicidade Eletrônica"/>
    <n v="702.12"/>
    <m/>
    <x v="0"/>
    <m/>
    <m/>
    <m/>
    <s v="2 - FATURADO"/>
    <n v="0"/>
    <x v="0"/>
    <x v="1"/>
    <m/>
  </r>
  <r>
    <x v="1438"/>
    <s v="46.634.291/0001-70"/>
    <s v="NF SERVICOS DO"/>
    <n v="332256"/>
    <d v="2025-05-26T00:00:00"/>
    <n v="338975"/>
    <d v="2025-05-27T00:00:00"/>
    <m/>
    <n v="663.77"/>
    <d v="2025-06-26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38"/>
    <s v="46.634.291/0001-70"/>
    <s v="NF SERVICOS DO"/>
    <n v="332257"/>
    <d v="2025-05-26T00:00:00"/>
    <n v="338976"/>
    <d v="2025-05-27T00:00:00"/>
    <m/>
    <n v="663.77"/>
    <d v="2025-06-26T00:00:00"/>
    <s v="E0201268"/>
    <s v="PD201268"/>
    <s v="Serviços de Publicidade Eletrônica"/>
    <n v="631.91"/>
    <m/>
    <x v="0"/>
    <m/>
    <m/>
    <m/>
    <s v="2 - FATURADO"/>
    <n v="0"/>
    <x v="0"/>
    <x v="1"/>
    <m/>
  </r>
  <r>
    <x v="1438"/>
    <s v="46.634.291/0001-70"/>
    <s v="NF SERVICOS DO"/>
    <n v="332258"/>
    <d v="2025-05-26T00:00:00"/>
    <n v="338977"/>
    <d v="2025-05-27T00:00:00"/>
    <m/>
    <n v="3466.34"/>
    <d v="2025-06-26T00:00:00"/>
    <s v="E0201268"/>
    <s v="PD201268"/>
    <s v="Serviços de Publicidade Eletrônica"/>
    <n v="3299.96"/>
    <m/>
    <x v="0"/>
    <m/>
    <m/>
    <m/>
    <s v="2 - FATURADO"/>
    <n v="0"/>
    <x v="0"/>
    <x v="1"/>
    <m/>
  </r>
  <r>
    <x v="1439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159"/>
    <x v="2"/>
    <x v="2"/>
    <m/>
  </r>
  <r>
    <x v="1439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159"/>
    <x v="2"/>
    <x v="2"/>
    <m/>
  </r>
  <r>
    <x v="1439"/>
    <s v="46.634.309/0001-34"/>
    <s v="ND-POUPATEMPO 4.0"/>
    <n v="6124"/>
    <d v="2025-05-06T00:00:00"/>
    <s v="PPT00742"/>
    <s v="PPT00742"/>
    <d v="2025-05-01T00:00:00"/>
    <n v="16841.09"/>
    <d v="2025-06-05T00:00:00"/>
    <s v="PPT00742"/>
    <s v="PP00742"/>
    <s v="IMPLANTACAO E OPERACAO DO POUPATEMPO PARANAPANEMA"/>
    <n v="16841.09"/>
    <d v="2025-05-01T00:00:00"/>
    <x v="0"/>
    <m/>
    <s v="PD-PRC-2022/03122"/>
    <m/>
    <s v="2 - FATURADO"/>
    <n v="0"/>
    <x v="0"/>
    <x v="13"/>
    <m/>
  </r>
  <r>
    <x v="1439"/>
    <s v="46.634.309/0001-34"/>
    <s v="NF SERVICOS"/>
    <n v="185837"/>
    <d v="2025-05-13T00:00:00"/>
    <n v="1966471"/>
    <d v="2025-05-13T00:00:00"/>
    <d v="2025-04-01T00:00:00"/>
    <n v="660"/>
    <d v="2025-06-12T00:00:00"/>
    <s v="E0230669"/>
    <s v="PD023669"/>
    <s v="PREFEITURA - CADASTRO"/>
    <n v="628.32000000000005"/>
    <d v="2025-04-01T00:00:00"/>
    <x v="0"/>
    <s v="52/2023"/>
    <s v="DISPENSA 03/2023"/>
    <s v="359.00005493/2023-18  APPS/ITO"/>
    <s v="2 - FATURADO"/>
    <n v="0"/>
    <x v="0"/>
    <x v="0"/>
    <m/>
  </r>
  <r>
    <x v="1439"/>
    <s v="46.634.309/0001-34"/>
    <s v="NF SERVICOS DO"/>
    <n v="332134"/>
    <d v="2025-05-23T00:00:00"/>
    <n v="338850"/>
    <d v="2025-05-26T00:00:00"/>
    <m/>
    <n v="414.85"/>
    <d v="2025-06-25T00:00:00"/>
    <s v="E0230960"/>
    <s v="PD023960"/>
    <s v="Serviços de Publicidade Eletrônica"/>
    <n v="394.94"/>
    <m/>
    <x v="0"/>
    <m/>
    <m/>
    <m/>
    <s v="2 - FATURADO"/>
    <n v="0"/>
    <x v="0"/>
    <x v="1"/>
    <m/>
  </r>
  <r>
    <x v="1440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148"/>
    <x v="3"/>
    <x v="2"/>
    <m/>
  </r>
  <r>
    <x v="1440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142"/>
    <x v="3"/>
    <x v="2"/>
    <m/>
  </r>
  <r>
    <x v="1440"/>
    <s v="46.634.325/0001-27"/>
    <s v="NF SERVICOS DO"/>
    <n v="328003"/>
    <d v="2025-05-07T00:00:00"/>
    <n v="334696"/>
    <d v="2025-05-08T00:00:00"/>
    <m/>
    <n v="553.14"/>
    <d v="2025-06-07T00:00:00"/>
    <s v="E0240830"/>
    <s v="PD024830"/>
    <s v="Serviços de Publicidade Eletrônica"/>
    <n v="526.59"/>
    <m/>
    <x v="0"/>
    <m/>
    <m/>
    <m/>
    <s v="2 - FATURADO"/>
    <n v="0"/>
    <x v="0"/>
    <x v="1"/>
    <m/>
  </r>
  <r>
    <x v="1440"/>
    <s v="46.634.325/0001-27"/>
    <s v="NF SERVICOS DO"/>
    <n v="328677"/>
    <d v="2025-05-09T00:00:00"/>
    <n v="335372"/>
    <d v="2025-05-12T00:00:00"/>
    <m/>
    <n v="276.57"/>
    <d v="2025-06-11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441"/>
    <s v="46.634.333/0001-73"/>
    <s v="NF SERVICOS DO"/>
    <n v="318084"/>
    <d v="2025-03-21T00:00:00"/>
    <n v="324737"/>
    <d v="2025-03-24T00:00:00"/>
    <m/>
    <n v="165.94"/>
    <d v="2025-04-23T00:00:00"/>
    <s v="E0230931"/>
    <s v="PD023931"/>
    <s v="Serviços de Publicidade Eletrônica"/>
    <n v="157.97"/>
    <m/>
    <x v="0"/>
    <m/>
    <m/>
    <m/>
    <s v="2 - FATURADO"/>
    <n v="37"/>
    <x v="5"/>
    <x v="1"/>
    <m/>
  </r>
  <r>
    <x v="1441"/>
    <s v="46.634.333/0001-73"/>
    <s v="NF SERVICOS DO"/>
    <n v="318086"/>
    <d v="2025-03-21T00:00:00"/>
    <n v="324739"/>
    <d v="2025-03-24T00:00:00"/>
    <m/>
    <n v="331.88"/>
    <d v="2025-04-23T00:00:00"/>
    <s v="E0230931"/>
    <s v="PD023931"/>
    <s v="Serviços de Publicidade Eletrônica"/>
    <n v="315.95"/>
    <m/>
    <x v="0"/>
    <m/>
    <m/>
    <m/>
    <s v="2 - FATURADO"/>
    <n v="37"/>
    <x v="5"/>
    <x v="1"/>
    <m/>
  </r>
  <r>
    <x v="1441"/>
    <s v="46.634.333/0001-73"/>
    <s v="ND-POUPATEMPO 4.0"/>
    <n v="6214"/>
    <d v="2025-05-06T00:00:00"/>
    <s v="PPT00754"/>
    <s v="PPT00754"/>
    <d v="2025-05-01T00:00:00"/>
    <n v="19673"/>
    <d v="2025-06-05T00:00:00"/>
    <s v="PPT00754"/>
    <s v="PP00754"/>
    <s v="IMPLANTAÇÃO E OPERAÇÃO DO POUPATEMPO SÃO MIGUEL ARCANJO"/>
    <n v="19673"/>
    <d v="2025-05-01T00:00:00"/>
    <x v="0"/>
    <m/>
    <s v="PD-PRC-2022/01988"/>
    <m/>
    <s v="2 - FATURADO"/>
    <n v="0"/>
    <x v="0"/>
    <x v="13"/>
    <m/>
  </r>
  <r>
    <x v="1441"/>
    <s v="46.634.333/0001-73"/>
    <s v="NF SERVICOS DO"/>
    <n v="327246"/>
    <d v="2025-05-07T00:00:00"/>
    <n v="333938"/>
    <d v="2025-05-07T00:00:00"/>
    <m/>
    <n v="276.57"/>
    <d v="2025-06-06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441"/>
    <s v="46.634.333/0001-73"/>
    <s v="NF SERVICOS DO"/>
    <n v="327305"/>
    <d v="2025-05-07T00:00:00"/>
    <n v="333997"/>
    <d v="2025-05-07T00:00:00"/>
    <m/>
    <n v="442.51"/>
    <d v="2025-06-06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441"/>
    <s v="46.634.333/0001-73"/>
    <s v="NF SERVICOS DO"/>
    <n v="327512"/>
    <d v="2025-05-07T00:00:00"/>
    <n v="334204"/>
    <d v="2025-05-07T00:00:00"/>
    <m/>
    <n v="387.2"/>
    <d v="2025-06-06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41"/>
    <s v="46.634.333/0001-73"/>
    <s v="NF SERVICOS DO"/>
    <n v="328702"/>
    <d v="2025-05-09T00:00:00"/>
    <n v="335397"/>
    <d v="2025-05-12T00:00:00"/>
    <m/>
    <n v="2986.96"/>
    <d v="2025-06-11T00:00:00"/>
    <s v="E0230931"/>
    <s v="PD023931"/>
    <s v="Serviços de Publicidade Eletrônica"/>
    <n v="2843.59"/>
    <m/>
    <x v="0"/>
    <m/>
    <m/>
    <m/>
    <s v="2 - FATURADO"/>
    <n v="0"/>
    <x v="0"/>
    <x v="1"/>
    <m/>
  </r>
  <r>
    <x v="1441"/>
    <s v="46.634.333/0001-73"/>
    <s v="NF SERVICOS DO"/>
    <n v="328703"/>
    <d v="2025-05-09T00:00:00"/>
    <n v="335398"/>
    <d v="2025-05-12T00:00:00"/>
    <m/>
    <n v="497.83"/>
    <d v="2025-06-11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441"/>
    <s v="46.634.333/0001-73"/>
    <s v="NF SERVICOS DO"/>
    <n v="329101"/>
    <d v="2025-05-12T00:00:00"/>
    <n v="335802"/>
    <d v="2025-05-14T00:00:00"/>
    <m/>
    <n v="553.14"/>
    <d v="2025-06-13T00:00:00"/>
    <s v="E0230931"/>
    <s v="PD023931"/>
    <s v="Serviços de Publicidade Eletrônica"/>
    <n v="526.59"/>
    <m/>
    <x v="0"/>
    <m/>
    <m/>
    <m/>
    <s v="2 - FATURADO"/>
    <n v="0"/>
    <x v="0"/>
    <x v="1"/>
    <m/>
  </r>
  <r>
    <x v="1441"/>
    <s v="46.634.333/0001-73"/>
    <s v="NF SERVICOS DO"/>
    <n v="329208"/>
    <d v="2025-05-13T00:00:00"/>
    <n v="335909"/>
    <d v="2025-05-14T00:00:00"/>
    <m/>
    <n v="387.2"/>
    <d v="2025-06-13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41"/>
    <s v="46.634.333/0001-73"/>
    <s v="NF SERVICOS DO"/>
    <n v="329477"/>
    <d v="2025-05-14T00:00:00"/>
    <n v="336179"/>
    <d v="2025-05-15T00:00:00"/>
    <m/>
    <n v="276.57"/>
    <d v="2025-06-14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441"/>
    <s v="46.634.333/0001-73"/>
    <s v="NF SERVICOS DO"/>
    <n v="330467"/>
    <d v="2025-05-19T00:00:00"/>
    <n v="337175"/>
    <d v="2025-05-20T00:00:00"/>
    <m/>
    <n v="165.94"/>
    <d v="2025-06-19T00:00:00"/>
    <s v="E0230931"/>
    <s v="PD023931"/>
    <s v="Serviços de Publicidade Eletrônica"/>
    <n v="157.97"/>
    <m/>
    <x v="0"/>
    <m/>
    <m/>
    <m/>
    <s v="2 - FATURADO"/>
    <n v="0"/>
    <x v="0"/>
    <x v="1"/>
    <m/>
  </r>
  <r>
    <x v="1441"/>
    <s v="46.634.333/0001-73"/>
    <s v="NF SERVICOS DO"/>
    <n v="331101"/>
    <d v="2025-05-20T00:00:00"/>
    <n v="337810"/>
    <d v="2025-05-21T00:00:00"/>
    <m/>
    <n v="387.2"/>
    <d v="2025-06-2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442"/>
    <s v="46.634.341/0001-10"/>
    <s v="NF SERVICOS DO"/>
    <n v="328045"/>
    <d v="2025-05-07T00:00:00"/>
    <n v="334738"/>
    <d v="2025-05-08T00:00:00"/>
    <m/>
    <n v="184.38"/>
    <d v="2025-06-07T00:00:00"/>
    <s v="E0231098"/>
    <s v="PD231079"/>
    <s v="Serviços de Publicidade Eletrônica"/>
    <n v="175.53"/>
    <m/>
    <x v="0"/>
    <m/>
    <m/>
    <m/>
    <s v="2 - FATURADO"/>
    <n v="0"/>
    <x v="0"/>
    <x v="1"/>
    <m/>
  </r>
  <r>
    <x v="1442"/>
    <s v="46.634.341/0001-10"/>
    <s v="NF SERVICOS"/>
    <n v="185700"/>
    <d v="2025-05-13T00:00:00"/>
    <n v="1966334"/>
    <d v="2025-05-13T00:00:00"/>
    <d v="2025-04-01T00:00:00"/>
    <n v="644.4"/>
    <d v="2025-06-12T00:00:00"/>
    <s v="E0240686"/>
    <s v="PD024686"/>
    <s v="PREFEITURA - CADASTRO"/>
    <n v="613.47"/>
    <d v="2025-04-01T00:00:00"/>
    <x v="0"/>
    <s v="66/2024"/>
    <s v="PROCE 6668/2024 DISP 371/2024"/>
    <s v="359.00007519/2024-35 APPS\ITO"/>
    <s v="2 - FATURADO"/>
    <n v="0"/>
    <x v="0"/>
    <x v="0"/>
    <m/>
  </r>
  <r>
    <x v="1442"/>
    <s v="46.634.341/0001-10"/>
    <s v="NF SERVICOS DO"/>
    <n v="331446"/>
    <d v="2025-05-21T00:00:00"/>
    <n v="338155"/>
    <d v="2025-05-22T00:00:00"/>
    <m/>
    <n v="599.23"/>
    <d v="2025-06-21T00:00:00"/>
    <s v="E0231098"/>
    <s v="PD231079"/>
    <s v="Serviços de Publicidade Eletrônica"/>
    <n v="570.47"/>
    <m/>
    <x v="0"/>
    <m/>
    <m/>
    <m/>
    <s v="2 - FATURADO"/>
    <n v="0"/>
    <x v="0"/>
    <x v="1"/>
    <m/>
  </r>
  <r>
    <x v="1442"/>
    <s v="46.634.341/0001-10"/>
    <s v="NF SERVICOS DO"/>
    <n v="332692"/>
    <d v="2025-05-27T00:00:00"/>
    <n v="339411"/>
    <d v="2025-05-28T00:00:00"/>
    <m/>
    <n v="276.57"/>
    <d v="2025-06-27T00:00:00"/>
    <s v="E0231098"/>
    <s v="PD231079"/>
    <s v="Serviços de Publicidade Eletrônica"/>
    <n v="263.29000000000002"/>
    <m/>
    <x v="0"/>
    <m/>
    <m/>
    <m/>
    <s v="2 - FATURADO"/>
    <n v="0"/>
    <x v="0"/>
    <x v="1"/>
    <m/>
  </r>
  <r>
    <x v="1443"/>
    <s v="46.634.358/0001-77"/>
    <s v="NF SERVICOS"/>
    <n v="186370"/>
    <d v="2025-05-16T00:00:00"/>
    <n v="1967004"/>
    <d v="2025-05-16T00:00:00"/>
    <d v="2025-04-01T00:00:00"/>
    <n v="8661.24"/>
    <d v="2025-06-15T00:00:00"/>
    <s v="E0210730"/>
    <s v="PD021730"/>
    <s v="PREFEITURA - CADASTRO"/>
    <n v="8245.5"/>
    <d v="2025-04-01T00:00:00"/>
    <x v="0"/>
    <m/>
    <m/>
    <s v="2022/00065-PD-PRC-2022/00065 APPS/ITO"/>
    <s v="2 - FATURADO"/>
    <n v="0"/>
    <x v="0"/>
    <x v="0"/>
    <m/>
  </r>
  <r>
    <x v="1444"/>
    <s v="46.634.366/0001-13"/>
    <s v="NF SERVICOS"/>
    <n v="181638"/>
    <d v="2025-03-14T00:00:00"/>
    <n v="1936461"/>
    <d v="2025-03-14T00:00:00"/>
    <d v="2025-02-01T00:00:00"/>
    <n v="644.4"/>
    <d v="2025-04-13T00:00:00"/>
    <s v="E0230650"/>
    <s v="PD023650"/>
    <s v="PREFEITURA CADASTRO"/>
    <n v="613.47"/>
    <d v="2025-02-01T00:00:00"/>
    <x v="0"/>
    <m/>
    <m/>
    <s v="PD-PRC-2023/01328-359.00006675/2024-89-ITO/APPS"/>
    <s v="2 - FATURADO"/>
    <n v="47"/>
    <x v="5"/>
    <x v="0"/>
    <m/>
  </r>
  <r>
    <x v="1444"/>
    <s v="46.634.366/0001-13"/>
    <s v="NF SERVICOS"/>
    <n v="183645"/>
    <d v="2025-04-08T00:00:00"/>
    <n v="1951400"/>
    <d v="2025-04-08T00:00:00"/>
    <d v="2025-03-01T00:00:00"/>
    <n v="644.4"/>
    <d v="2025-05-08T00:00:00"/>
    <s v="E0230650"/>
    <s v="PD023650"/>
    <s v="PREFEITURA CADASTRO"/>
    <n v="613.47"/>
    <d v="2025-03-01T00:00:00"/>
    <x v="0"/>
    <m/>
    <m/>
    <s v="PD-PRC-2023/01328-359.00006675/2024-89-ITO/APPS"/>
    <s v="2 - FATURADO"/>
    <n v="22"/>
    <x v="7"/>
    <x v="0"/>
    <m/>
  </r>
  <r>
    <x v="1444"/>
    <s v="46.634.366/0001-13"/>
    <s v="NF SERVICOS"/>
    <n v="185854"/>
    <d v="2025-05-13T00:00:00"/>
    <n v="1966488"/>
    <d v="2025-05-13T00:00:00"/>
    <d v="2025-04-01T00:00:00"/>
    <n v="644.4"/>
    <d v="2025-06-12T00:00:00"/>
    <s v="E0230650"/>
    <s v="PD023650"/>
    <s v="PREFEITURA CADASTRO"/>
    <n v="613.47"/>
    <d v="2025-04-01T00:00:00"/>
    <x v="0"/>
    <m/>
    <m/>
    <s v="PD-PRC-2023/01328-359.00006675/2024-89-ITO/APPS"/>
    <s v="2 - FATURADO"/>
    <n v="0"/>
    <x v="0"/>
    <x v="0"/>
    <m/>
  </r>
  <r>
    <x v="1445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173"/>
    <x v="2"/>
    <x v="2"/>
    <m/>
  </r>
  <r>
    <x v="1445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173"/>
    <x v="2"/>
    <x v="2"/>
    <m/>
  </r>
  <r>
    <x v="1445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173"/>
    <x v="2"/>
    <x v="2"/>
    <m/>
  </r>
  <r>
    <x v="1445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173"/>
    <x v="2"/>
    <x v="2"/>
    <m/>
  </r>
  <r>
    <x v="1445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173"/>
    <x v="2"/>
    <x v="2"/>
    <m/>
  </r>
  <r>
    <x v="1445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173"/>
    <x v="2"/>
    <x v="2"/>
    <m/>
  </r>
  <r>
    <x v="1445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135"/>
    <x v="3"/>
    <x v="2"/>
    <m/>
  </r>
  <r>
    <x v="1445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135"/>
    <x v="3"/>
    <x v="2"/>
    <m/>
  </r>
  <r>
    <x v="1445"/>
    <s v="46.634.374/0001-60"/>
    <s v="NF SERVICOS DO"/>
    <n v="328819"/>
    <d v="2025-05-12T00:00:00"/>
    <n v="335520"/>
    <d v="2025-05-14T00:00:00"/>
    <m/>
    <n v="230.47"/>
    <d v="2025-06-13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5"/>
    <s v="46.634.374/0001-60"/>
    <s v="NF SERVICOS"/>
    <n v="185742"/>
    <d v="2025-05-13T00:00:00"/>
    <n v="1966376"/>
    <d v="2025-05-13T00:00:00"/>
    <d v="2025-04-01T00:00:00"/>
    <n v="1170.6600000000001"/>
    <d v="2025-06-12T00:00:00"/>
    <s v="E0240631"/>
    <s v="PD024631"/>
    <s v="PREFEITURA - CADASTRO"/>
    <n v="1114.47"/>
    <d v="2025-04-01T00:00:00"/>
    <x v="0"/>
    <s v="34/2024 NP:581/25 NE: 1510"/>
    <s v="70/2024 DISP. 23/2024"/>
    <s v="359.00005676/2024-14 - APPS/ITO"/>
    <s v="2 - FATURADO"/>
    <n v="0"/>
    <x v="0"/>
    <x v="0"/>
    <m/>
  </r>
  <r>
    <x v="1445"/>
    <s v="46.634.374/0001-60"/>
    <s v="NF SERVICOS DO"/>
    <n v="329292"/>
    <d v="2025-05-13T00:00:00"/>
    <n v="335993"/>
    <d v="2025-05-14T00:00:00"/>
    <m/>
    <n v="138.28"/>
    <d v="2025-06-13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0031"/>
    <d v="2025-05-15T00:00:00"/>
    <n v="336734"/>
    <d v="2025-05-16T00:00:00"/>
    <m/>
    <n v="184.38"/>
    <d v="2025-06-1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0541"/>
    <d v="2025-05-19T00:00:00"/>
    <n v="337249"/>
    <d v="2025-05-20T00:00:00"/>
    <m/>
    <n v="138.28"/>
    <d v="2025-06-19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0542"/>
    <d v="2025-05-19T00:00:00"/>
    <n v="337250"/>
    <d v="2025-05-20T00:00:00"/>
    <m/>
    <n v="138.28"/>
    <d v="2025-06-19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0543"/>
    <d v="2025-05-19T00:00:00"/>
    <n v="337251"/>
    <d v="2025-05-20T00:00:00"/>
    <m/>
    <n v="138.28"/>
    <d v="2025-06-19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0544"/>
    <d v="2025-05-19T00:00:00"/>
    <n v="337252"/>
    <d v="2025-05-20T00:00:00"/>
    <m/>
    <n v="276.57"/>
    <d v="2025-06-19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45"/>
    <s v="46.634.374/0001-60"/>
    <s v="NF SERVICOS DO"/>
    <n v="330834"/>
    <d v="2025-05-20T00:00:00"/>
    <n v="337543"/>
    <d v="2025-05-21T00:00:00"/>
    <m/>
    <n v="184.38"/>
    <d v="2025-06-2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0835"/>
    <d v="2025-05-20T00:00:00"/>
    <n v="337544"/>
    <d v="2025-05-21T00:00:00"/>
    <m/>
    <n v="184.38"/>
    <d v="2025-06-2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0886"/>
    <d v="2025-05-20T00:00:00"/>
    <n v="337595"/>
    <d v="2025-05-21T00:00:00"/>
    <m/>
    <n v="230.47"/>
    <d v="2025-06-2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5"/>
    <s v="46.634.374/0001-60"/>
    <s v="NF SERVICOS DO"/>
    <n v="330887"/>
    <d v="2025-05-20T00:00:00"/>
    <n v="337596"/>
    <d v="2025-05-21T00:00:00"/>
    <m/>
    <n v="184.38"/>
    <d v="2025-06-2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0888"/>
    <d v="2025-05-20T00:00:00"/>
    <n v="337597"/>
    <d v="2025-05-21T00:00:00"/>
    <m/>
    <n v="184.38"/>
    <d v="2025-06-2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0889"/>
    <d v="2025-05-20T00:00:00"/>
    <n v="337598"/>
    <d v="2025-05-21T00:00:00"/>
    <m/>
    <n v="138.28"/>
    <d v="2025-06-2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1344"/>
    <d v="2025-05-21T00:00:00"/>
    <n v="338053"/>
    <d v="2025-05-22T00:00:00"/>
    <m/>
    <n v="184.38"/>
    <d v="2025-06-21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1455"/>
    <d v="2025-05-21T00:00:00"/>
    <n v="338164"/>
    <d v="2025-05-22T00:00:00"/>
    <m/>
    <n v="138.28"/>
    <d v="2025-06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1456"/>
    <d v="2025-05-21T00:00:00"/>
    <n v="338165"/>
    <d v="2025-05-22T00:00:00"/>
    <m/>
    <n v="230.47"/>
    <d v="2025-06-21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5"/>
    <s v="46.634.374/0001-60"/>
    <s v="NF SERVICOS DO"/>
    <n v="331487"/>
    <d v="2025-05-22T00:00:00"/>
    <n v="338200"/>
    <d v="2025-05-23T00:00:00"/>
    <m/>
    <n v="230.47"/>
    <d v="2025-06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5"/>
    <s v="46.634.374/0001-60"/>
    <s v="NF SERVICOS DO"/>
    <n v="331488"/>
    <d v="2025-05-22T00:00:00"/>
    <n v="338201"/>
    <d v="2025-05-23T00:00:00"/>
    <m/>
    <n v="138.28"/>
    <d v="2025-06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1494"/>
    <d v="2025-05-22T00:00:00"/>
    <n v="338207"/>
    <d v="2025-05-23T00:00:00"/>
    <m/>
    <n v="230.47"/>
    <d v="2025-06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5"/>
    <s v="46.634.374/0001-60"/>
    <s v="NF SERVICOS DO"/>
    <n v="331544"/>
    <d v="2025-05-22T00:00:00"/>
    <n v="338257"/>
    <d v="2025-05-23T00:00:00"/>
    <m/>
    <n v="138.28"/>
    <d v="2025-06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1895"/>
    <d v="2025-05-23T00:00:00"/>
    <n v="338611"/>
    <d v="2025-05-26T00:00:00"/>
    <m/>
    <n v="138.28"/>
    <d v="2025-06-2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1896"/>
    <d v="2025-05-23T00:00:00"/>
    <n v="338612"/>
    <d v="2025-05-26T00:00:00"/>
    <m/>
    <n v="184.38"/>
    <d v="2025-06-25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445"/>
    <s v="46.634.374/0001-60"/>
    <s v="NF SERVICOS DO"/>
    <n v="331897"/>
    <d v="2025-05-23T00:00:00"/>
    <n v="338613"/>
    <d v="2025-05-26T00:00:00"/>
    <m/>
    <n v="138.28"/>
    <d v="2025-06-25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445"/>
    <s v="46.634.374/0001-60"/>
    <s v="NF SERVICOS DO"/>
    <n v="332426"/>
    <d v="2025-05-26T00:00:00"/>
    <n v="339145"/>
    <d v="2025-05-27T00:00:00"/>
    <m/>
    <n v="322.67"/>
    <d v="2025-06-26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445"/>
    <s v="46.634.374/0001-60"/>
    <s v="NF SERVICOS DO"/>
    <n v="332697"/>
    <d v="2025-05-27T00:00:00"/>
    <n v="339416"/>
    <d v="2025-05-28T00:00:00"/>
    <m/>
    <n v="276.57"/>
    <d v="2025-06-27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445"/>
    <s v="46.634.374/0001-60"/>
    <s v="NF SERVICOS DO"/>
    <n v="332698"/>
    <d v="2025-05-27T00:00:00"/>
    <n v="339417"/>
    <d v="2025-05-28T00:00:00"/>
    <m/>
    <n v="230.47"/>
    <d v="2025-06-2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446"/>
    <s v="46.634.382/0001-06"/>
    <s v="ND-POUPATEMPO 4.0"/>
    <n v="6170"/>
    <d v="2025-05-06T00:00:00"/>
    <s v="PPT00667"/>
    <s v="PPT00667"/>
    <d v="2025-05-01T00:00:00"/>
    <n v="20228.419999999998"/>
    <d v="2025-06-05T00:00:00"/>
    <s v="PPT00667"/>
    <s v="PP00667"/>
    <s v="IMPLANTACAO E OPERACAO DO POUPATEMPO BURI"/>
    <n v="20228.419999999998"/>
    <d v="2025-05-01T00:00:00"/>
    <x v="0"/>
    <m/>
    <s v="PD-PRC-2022/01379"/>
    <m/>
    <s v="2 - FATURADO"/>
    <n v="0"/>
    <x v="0"/>
    <x v="13"/>
    <m/>
  </r>
  <r>
    <x v="1446"/>
    <s v="46.634.382/0001-06"/>
    <s v="NF SERVICOS DO"/>
    <n v="328514"/>
    <d v="2025-05-09T00:00:00"/>
    <n v="335209"/>
    <d v="2025-05-12T00:00:00"/>
    <m/>
    <n v="368.76"/>
    <d v="2025-06-11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46"/>
    <s v="46.634.382/0001-06"/>
    <s v="NF SERVICOS"/>
    <n v="185738"/>
    <d v="2025-05-13T00:00:00"/>
    <n v="1966372"/>
    <d v="2025-05-13T00:00:00"/>
    <d v="2025-04-01T00:00:00"/>
    <n v="644.4"/>
    <d v="2025-06-12T00:00:00"/>
    <s v="E0240636"/>
    <s v="PD024636"/>
    <s v="PREFEITURA - CADASTRO"/>
    <n v="613.47"/>
    <d v="2025-04-01T00:00:00"/>
    <x v="0"/>
    <s v="33/2024"/>
    <s v="1579/2024"/>
    <s v="SEI:  359.00003371/2024-60 APPS/ITO"/>
    <s v="2 - FATURADO"/>
    <n v="0"/>
    <x v="0"/>
    <x v="0"/>
    <m/>
  </r>
  <r>
    <x v="1446"/>
    <s v="46.634.382/0001-06"/>
    <s v="NF SERVICOS DO"/>
    <n v="330163"/>
    <d v="2025-05-16T00:00:00"/>
    <n v="336871"/>
    <d v="2025-05-19T00:00:00"/>
    <m/>
    <n v="414.85"/>
    <d v="2025-06-18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46"/>
    <s v="46.634.382/0001-06"/>
    <s v="NF SERVICOS DO"/>
    <n v="330166"/>
    <d v="2025-05-16T00:00:00"/>
    <n v="336874"/>
    <d v="2025-05-19T00:00:00"/>
    <m/>
    <n v="368.76"/>
    <d v="2025-06-18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46"/>
    <s v="46.634.382/0001-06"/>
    <s v="NF SERVICOS DO"/>
    <n v="330168"/>
    <d v="2025-05-16T00:00:00"/>
    <n v="336876"/>
    <d v="2025-05-19T00:00:00"/>
    <m/>
    <n v="368.76"/>
    <d v="2025-06-18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46"/>
    <s v="46.634.382/0001-06"/>
    <s v="NF SERVICOS DO"/>
    <n v="331923"/>
    <d v="2025-05-23T00:00:00"/>
    <n v="338639"/>
    <d v="2025-05-26T00:00:00"/>
    <m/>
    <n v="322.67"/>
    <d v="2025-06-25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446"/>
    <s v="46.634.382/0001-06"/>
    <s v="NF SERVICOS DO"/>
    <n v="331924"/>
    <d v="2025-05-23T00:00:00"/>
    <n v="338640"/>
    <d v="2025-05-26T00:00:00"/>
    <m/>
    <n v="322.67"/>
    <d v="2025-06-25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446"/>
    <s v="46.634.382/0001-06"/>
    <s v="NF SERVICOS DO"/>
    <n v="331925"/>
    <d v="2025-05-23T00:00:00"/>
    <n v="338641"/>
    <d v="2025-05-26T00:00:00"/>
    <m/>
    <n v="414.85"/>
    <d v="2025-06-25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46"/>
    <s v="46.634.382/0001-06"/>
    <s v="NF SERVICOS DO"/>
    <n v="331926"/>
    <d v="2025-05-23T00:00:00"/>
    <n v="338642"/>
    <d v="2025-05-26T00:00:00"/>
    <m/>
    <n v="414.85"/>
    <d v="2025-06-25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446"/>
    <s v="46.634.382/0001-06"/>
    <s v="NF SERVICOS DO"/>
    <n v="331927"/>
    <d v="2025-05-23T00:00:00"/>
    <n v="338643"/>
    <d v="2025-05-26T00:00:00"/>
    <m/>
    <n v="368.76"/>
    <d v="2025-06-25T00:00:00"/>
    <s v="E0201116"/>
    <s v="PD201116"/>
    <s v="Serviços de Publicidade Eletrônica"/>
    <n v="351.06"/>
    <m/>
    <x v="0"/>
    <m/>
    <m/>
    <m/>
    <s v="2 - FATURADO"/>
    <n v="0"/>
    <x v="0"/>
    <x v="1"/>
    <m/>
  </r>
  <r>
    <x v="1447"/>
    <s v="46.634.390/0001-52"/>
    <s v="NF SERVICOS DO"/>
    <n v="325013"/>
    <d v="2025-04-22T00:00:00"/>
    <n v="331695"/>
    <d v="2025-04-23T00:00:00"/>
    <m/>
    <n v="221.26"/>
    <d v="2025-05-23T00:00:00"/>
    <s v="E0240767"/>
    <s v="PD024767"/>
    <s v="Serviços de Publicidade Eletrônica"/>
    <n v="210.64"/>
    <m/>
    <x v="0"/>
    <m/>
    <m/>
    <m/>
    <s v="2 - FATURADO"/>
    <n v="7"/>
    <x v="7"/>
    <x v="1"/>
    <m/>
  </r>
  <r>
    <x v="1447"/>
    <s v="46.634.390/0001-52"/>
    <s v="NF SERVICOS DO"/>
    <n v="325014"/>
    <d v="2025-04-22T00:00:00"/>
    <n v="331696"/>
    <d v="2025-04-23T00:00:00"/>
    <m/>
    <n v="276.57"/>
    <d v="2025-05-23T00:00:00"/>
    <s v="E0240767"/>
    <s v="PD024767"/>
    <s v="Serviços de Publicidade Eletrônica"/>
    <n v="263.29000000000002"/>
    <m/>
    <x v="0"/>
    <m/>
    <m/>
    <m/>
    <s v="2 - FATURADO"/>
    <n v="7"/>
    <x v="7"/>
    <x v="1"/>
    <m/>
  </r>
  <r>
    <x v="1447"/>
    <s v="46.634.390/0001-52"/>
    <s v="ND-POUPATEMPO 4.0"/>
    <n v="6231"/>
    <d v="2025-05-06T00:00:00"/>
    <s v="PPT00574"/>
    <s v="PPT00574"/>
    <d v="2025-05-01T00:00:00"/>
    <n v="16021.86"/>
    <d v="2025-06-05T00:00:00"/>
    <s v="PPT00574"/>
    <s v="PP00574"/>
    <s v="IMPLANTACAO E OPERACAO DO POUPATEMPO ITARARE"/>
    <n v="16021.86"/>
    <d v="2025-05-01T00:00:00"/>
    <x v="0"/>
    <m/>
    <s v="PD-PRC-2021/01718"/>
    <m/>
    <s v="2 - FATURADO"/>
    <n v="0"/>
    <x v="0"/>
    <x v="13"/>
    <m/>
  </r>
  <r>
    <x v="1447"/>
    <s v="46.634.390/0001-52"/>
    <s v="NF SERVICOS DO"/>
    <n v="327794"/>
    <d v="2025-05-07T00:00:00"/>
    <n v="334487"/>
    <d v="2025-05-08T00:00:00"/>
    <m/>
    <n v="7412.08"/>
    <d v="2025-06-07T00:00:00"/>
    <s v="E0240767"/>
    <s v="PD024767"/>
    <s v="Serviços de Publicidade Eletrônica"/>
    <n v="7056.3"/>
    <m/>
    <x v="0"/>
    <m/>
    <m/>
    <m/>
    <s v="2 - FATURADO"/>
    <n v="0"/>
    <x v="0"/>
    <x v="1"/>
    <m/>
  </r>
  <r>
    <x v="1447"/>
    <s v="46.634.390/0001-52"/>
    <s v="NF SERVICOS DO"/>
    <n v="328401"/>
    <d v="2025-05-08T00:00:00"/>
    <n v="335094"/>
    <d v="2025-05-09T00:00:00"/>
    <m/>
    <n v="221.26"/>
    <d v="2025-06-08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447"/>
    <s v="46.634.390/0001-52"/>
    <s v="NF SERVICOS DO"/>
    <n v="329641"/>
    <d v="2025-05-14T00:00:00"/>
    <n v="336343"/>
    <d v="2025-05-15T00:00:00"/>
    <m/>
    <n v="276.57"/>
    <d v="2025-06-14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47"/>
    <s v="46.634.390/0001-52"/>
    <s v="NF SERVICOS DO"/>
    <n v="330274"/>
    <d v="2025-05-16T00:00:00"/>
    <n v="336982"/>
    <d v="2025-05-19T00:00:00"/>
    <m/>
    <n v="276.57"/>
    <d v="2025-06-18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47"/>
    <s v="46.634.390/0001-52"/>
    <s v="NF SERVICOS DO"/>
    <n v="330955"/>
    <d v="2025-05-20T00:00:00"/>
    <n v="337664"/>
    <d v="2025-05-21T00:00:00"/>
    <m/>
    <n v="276.57"/>
    <d v="2025-06-20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448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154"/>
    <x v="2"/>
    <x v="2"/>
    <m/>
  </r>
  <r>
    <x v="1448"/>
    <s v="46.634.408/0001-16"/>
    <s v="NF SERVICOS DO"/>
    <n v="328803"/>
    <d v="2025-05-12T00:00:00"/>
    <n v="335504"/>
    <d v="2025-05-14T00:00:00"/>
    <m/>
    <n v="368.76"/>
    <d v="2025-06-13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48"/>
    <s v="46.634.408/0001-16"/>
    <s v="NF SERVICOS"/>
    <n v="185776"/>
    <d v="2025-05-13T00:00:00"/>
    <n v="1966410"/>
    <d v="2025-05-13T00:00:00"/>
    <d v="2025-04-01T00:00:00"/>
    <n v="1181.4000000000001"/>
    <d v="2025-06-12T00:00:00"/>
    <s v="E0240665"/>
    <s v="PD024665"/>
    <s v="PREFEITURAS - CADASTRO"/>
    <n v="1124.69"/>
    <d v="2025-04-01T00:00:00"/>
    <x v="0"/>
    <s v="53/2024"/>
    <m/>
    <s v="359.00006390/2024-48-ITO/APPS"/>
    <s v="2 - FATURADO"/>
    <n v="0"/>
    <x v="0"/>
    <x v="0"/>
    <m/>
  </r>
  <r>
    <x v="1448"/>
    <s v="46.634.408/0001-16"/>
    <s v="NF SERVICOS DO"/>
    <n v="329288"/>
    <d v="2025-05-13T00:00:00"/>
    <n v="335989"/>
    <d v="2025-05-14T00:00:00"/>
    <m/>
    <n v="691.42"/>
    <d v="2025-06-13T00:00:00"/>
    <s v="E0201480"/>
    <s v="PD201480"/>
    <s v="Serviços de Publicidade Eletrônica"/>
    <n v="658.23"/>
    <m/>
    <x v="0"/>
    <m/>
    <m/>
    <m/>
    <s v="2 - FATURADO"/>
    <n v="0"/>
    <x v="0"/>
    <x v="1"/>
    <m/>
  </r>
  <r>
    <x v="1448"/>
    <s v="46.634.408/0001-16"/>
    <s v="NF SERVICOS DO"/>
    <n v="329892"/>
    <d v="2025-05-15T00:00:00"/>
    <n v="336595"/>
    <d v="2025-05-16T00:00:00"/>
    <m/>
    <n v="368.76"/>
    <d v="2025-06-15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48"/>
    <s v="46.634.408/0001-16"/>
    <s v="NF SERVICOS DO"/>
    <n v="330169"/>
    <d v="2025-05-16T00:00:00"/>
    <n v="336877"/>
    <d v="2025-05-19T00:00:00"/>
    <m/>
    <n v="368.76"/>
    <d v="2025-06-18T00:00:00"/>
    <s v="E0201480"/>
    <s v="PD201480"/>
    <s v="Serviços de Publicidade Eletrônica"/>
    <n v="351.06"/>
    <m/>
    <x v="0"/>
    <m/>
    <m/>
    <m/>
    <s v="2 - FATURADO"/>
    <n v="0"/>
    <x v="0"/>
    <x v="1"/>
    <m/>
  </r>
  <r>
    <x v="1448"/>
    <s v="46.634.408/0001-16"/>
    <s v="NF SERVICOS DO"/>
    <n v="330926"/>
    <d v="2025-05-20T00:00:00"/>
    <n v="337635"/>
    <d v="2025-05-21T00:00:00"/>
    <m/>
    <n v="322.67"/>
    <d v="2025-06-20T00:00:00"/>
    <s v="E0201480"/>
    <s v="PD201480"/>
    <s v="Serviços de Publicidade Eletrônica"/>
    <n v="307.18"/>
    <m/>
    <x v="0"/>
    <m/>
    <m/>
    <m/>
    <s v="2 - FATURADO"/>
    <n v="0"/>
    <x v="0"/>
    <x v="1"/>
    <m/>
  </r>
  <r>
    <x v="1448"/>
    <s v="46.634.408/0001-16"/>
    <s v="NF SERVICOS DO"/>
    <n v="331373"/>
    <d v="2025-05-21T00:00:00"/>
    <n v="338082"/>
    <d v="2025-05-22T00:00:00"/>
    <m/>
    <n v="276.57"/>
    <d v="2025-06-21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48"/>
    <s v="46.634.408/0001-16"/>
    <s v="NF SERVICOS DO"/>
    <n v="332287"/>
    <d v="2025-05-26T00:00:00"/>
    <n v="339006"/>
    <d v="2025-05-27T00:00:00"/>
    <m/>
    <n v="276.57"/>
    <d v="2025-06-26T00:00:00"/>
    <s v="E0201480"/>
    <s v="PD201480"/>
    <s v="Serviços de Publicidade Eletrônica"/>
    <n v="263.29000000000002"/>
    <m/>
    <x v="0"/>
    <m/>
    <m/>
    <m/>
    <s v="2 - FATURADO"/>
    <n v="0"/>
    <x v="0"/>
    <x v="1"/>
    <m/>
  </r>
  <r>
    <x v="1449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147"/>
    <x v="3"/>
    <x v="2"/>
    <m/>
  </r>
  <r>
    <x v="1449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147"/>
    <x v="3"/>
    <x v="2"/>
    <m/>
  </r>
  <r>
    <x v="1449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147"/>
    <x v="3"/>
    <x v="2"/>
    <m/>
  </r>
  <r>
    <x v="1449"/>
    <s v="46.634.424/0001-09"/>
    <s v="NF SERVICOS DO"/>
    <n v="306991"/>
    <d v="2025-01-31T00:00:00"/>
    <n v="313576"/>
    <d v="2025-02-06T00:00:00"/>
    <m/>
    <n v="460.95"/>
    <d v="2025-03-08T00:00:00"/>
    <s v="E0240783"/>
    <s v="PD024783"/>
    <s v="Serviços de Publicidade Eletrônica"/>
    <n v="438.82"/>
    <m/>
    <x v="0"/>
    <m/>
    <m/>
    <m/>
    <s v="2 - FATURADO"/>
    <n v="83"/>
    <x v="8"/>
    <x v="1"/>
    <m/>
  </r>
  <r>
    <x v="1449"/>
    <s v="46.634.424/0001-09"/>
    <s v="NF SERVICOS DO"/>
    <n v="311149"/>
    <d v="2025-02-14T00:00:00"/>
    <n v="317751"/>
    <d v="2025-02-17T00:00:00"/>
    <m/>
    <n v="322.67"/>
    <d v="2025-03-19T00:00:00"/>
    <s v="E0240783"/>
    <s v="PD024783"/>
    <s v="Serviços de Publicidade Eletrônica"/>
    <n v="307.18"/>
    <m/>
    <x v="0"/>
    <m/>
    <m/>
    <m/>
    <s v="2 - FATURADO"/>
    <n v="72"/>
    <x v="8"/>
    <x v="1"/>
    <m/>
  </r>
  <r>
    <x v="1449"/>
    <s v="46.634.424/0001-09"/>
    <s v="NF SERVICOS DO"/>
    <n v="313100"/>
    <d v="2025-02-24T00:00:00"/>
    <n v="319719"/>
    <d v="2025-02-25T00:00:00"/>
    <m/>
    <n v="368.76"/>
    <d v="2025-03-27T00:00:00"/>
    <s v="E0240783"/>
    <s v="PD024783"/>
    <s v="Serviços de Publicidade Eletrônica"/>
    <n v="351.06"/>
    <m/>
    <x v="0"/>
    <m/>
    <m/>
    <m/>
    <s v="2 - FATURADO"/>
    <n v="64"/>
    <x v="8"/>
    <x v="1"/>
    <m/>
  </r>
  <r>
    <x v="1449"/>
    <s v="46.634.424/0001-09"/>
    <s v="NF SERVICOS DO"/>
    <n v="313395"/>
    <d v="2025-02-25T00:00:00"/>
    <n v="320018"/>
    <d v="2025-02-26T00:00:00"/>
    <m/>
    <n v="414.85"/>
    <d v="2025-03-28T00:00:00"/>
    <s v="E0240783"/>
    <s v="PD024783"/>
    <s v="Serviços de Publicidade Eletrônica"/>
    <n v="394.94"/>
    <m/>
    <x v="0"/>
    <m/>
    <m/>
    <m/>
    <s v="2 - FATURADO"/>
    <n v="63"/>
    <x v="8"/>
    <x v="1"/>
    <m/>
  </r>
  <r>
    <x v="1449"/>
    <s v="46.634.424/0001-09"/>
    <s v="NF SERVICOS DO"/>
    <n v="314974"/>
    <d v="2025-03-13T00:00:00"/>
    <n v="321611"/>
    <d v="2025-03-13T00:00:00"/>
    <m/>
    <n v="322.67"/>
    <d v="2025-04-12T00:00:00"/>
    <s v="E0240783"/>
    <s v="PD024783"/>
    <s v="Serviços de Publicidade Eletrônica"/>
    <n v="307.18"/>
    <m/>
    <x v="0"/>
    <m/>
    <m/>
    <m/>
    <s v="2 - FATURADO"/>
    <n v="48"/>
    <x v="5"/>
    <x v="1"/>
    <m/>
  </r>
  <r>
    <x v="1449"/>
    <s v="46.634.424/0001-09"/>
    <s v="NF SERVICOS DO"/>
    <n v="320369"/>
    <d v="2025-03-31T00:00:00"/>
    <n v="327034"/>
    <d v="2025-04-01T00:00:00"/>
    <m/>
    <n v="645.33000000000004"/>
    <d v="2025-05-01T00:00:00"/>
    <s v="E0240783"/>
    <s v="PD024783"/>
    <s v="Serviços de Publicidade Eletrônica"/>
    <n v="614.35"/>
    <m/>
    <x v="0"/>
    <m/>
    <m/>
    <m/>
    <s v="2 - FATURADO"/>
    <n v="29"/>
    <x v="7"/>
    <x v="1"/>
    <m/>
  </r>
  <r>
    <x v="1450"/>
    <s v="46.634.432/0001-55"/>
    <s v="NF SERVICOS DO"/>
    <n v="327043"/>
    <d v="2025-04-30T00:00:00"/>
    <n v="333734"/>
    <d v="2025-05-02T00:00:00"/>
    <m/>
    <n v="442.51"/>
    <d v="2025-06-01T00:00:00"/>
    <s v="E0230771"/>
    <s v="PD023771"/>
    <s v="Serviços de Publicidade Eletrônica"/>
    <n v="421.27"/>
    <m/>
    <x v="0"/>
    <m/>
    <m/>
    <m/>
    <s v="2 - FATURADO"/>
    <n v="0"/>
    <x v="0"/>
    <x v="1"/>
    <m/>
  </r>
  <r>
    <x v="1450"/>
    <s v="46.634.432/0001-55"/>
    <s v="ND-POUPATEMPO 4.0"/>
    <n v="6116"/>
    <d v="2025-05-06T00:00:00"/>
    <s v="PPT00586"/>
    <s v="PPT00586"/>
    <d v="2025-05-01T00:00:00"/>
    <n v="16563.740000000002"/>
    <d v="2025-06-05T00:00:00"/>
    <s v="PPT00586"/>
    <s v="PP00586"/>
    <s v="IMPLANTACAO E OPERACAO DO POUPATEMPO CABREUVA"/>
    <n v="16563.740000000002"/>
    <d v="2025-05-01T00:00:00"/>
    <x v="0"/>
    <m/>
    <s v="PD-PRC-2021/01926"/>
    <m/>
    <s v="2 - FATURADO"/>
    <n v="0"/>
    <x v="0"/>
    <x v="13"/>
    <m/>
  </r>
  <r>
    <x v="1450"/>
    <s v="46.634.432/0001-55"/>
    <s v="NF SERVICOS DO"/>
    <n v="328418"/>
    <d v="2025-05-09T00:00:00"/>
    <n v="335113"/>
    <d v="2025-05-12T00:00:00"/>
    <m/>
    <n v="774.4"/>
    <d v="2025-06-11T00:00:00"/>
    <s v="E0230771"/>
    <s v="PD023771"/>
    <s v="Serviços de Publicidade Eletrônica"/>
    <n v="737.23"/>
    <m/>
    <x v="0"/>
    <m/>
    <m/>
    <m/>
    <s v="2 - FATURADO"/>
    <n v="0"/>
    <x v="0"/>
    <x v="1"/>
    <m/>
  </r>
  <r>
    <x v="1450"/>
    <s v="46.634.432/0001-55"/>
    <s v="NF SERVICOS"/>
    <n v="185879"/>
    <d v="2025-05-13T00:00:00"/>
    <n v="1966513"/>
    <d v="2025-05-13T00:00:00"/>
    <d v="2025-04-01T00:00:00"/>
    <n v="15660"/>
    <d v="2025-06-12T00:00:00"/>
    <s v="E0240687"/>
    <s v="PD024687"/>
    <s v="PREFEITURA - CADASTRO"/>
    <n v="14908.32"/>
    <d v="2025-04-01T00:00:00"/>
    <x v="0"/>
    <s v="62/2024"/>
    <s v="5310/2024"/>
    <s v="359.00007607/2024-37- 359.00007616/2024-28 - ITO/APPS"/>
    <s v="2 - FATURADO"/>
    <n v="0"/>
    <x v="0"/>
    <x v="0"/>
    <m/>
  </r>
  <r>
    <x v="1450"/>
    <s v="46.634.432/0001-55"/>
    <s v="ND-POUPATEMPO 4.0"/>
    <n v="6254"/>
    <d v="2025-05-15T00:00:00"/>
    <s v="PPT00586"/>
    <s v="PPT00586"/>
    <d v="2025-05-01T00:00:00"/>
    <n v="1549.04"/>
    <d v="2025-06-14T00:00:00"/>
    <s v="PPT00586"/>
    <s v="PP00586"/>
    <s v="IMPLANTACAO E OPERACAO DO POUPATEMPO CABREUVA"/>
    <n v="1549.04"/>
    <d v="2025-05-01T00:00:00"/>
    <x v="0"/>
    <m/>
    <s v="PD-PRC-2021/01926"/>
    <m/>
    <s v="2 - FATURADO"/>
    <n v="0"/>
    <x v="0"/>
    <x v="13"/>
    <m/>
  </r>
  <r>
    <x v="1450"/>
    <s v="46.634.432/0001-55"/>
    <s v="NF SERVICOS DO"/>
    <n v="330555"/>
    <d v="2025-05-19T00:00:00"/>
    <n v="337263"/>
    <d v="2025-05-20T00:00:00"/>
    <m/>
    <n v="387.2"/>
    <d v="2025-06-19T00:00:00"/>
    <s v="E0230771"/>
    <s v="PD023771"/>
    <s v="Serviços de Publicidade Eletrônica"/>
    <n v="368.61"/>
    <m/>
    <x v="0"/>
    <m/>
    <m/>
    <m/>
    <s v="2 - FATURADO"/>
    <n v="0"/>
    <x v="0"/>
    <x v="1"/>
    <m/>
  </r>
  <r>
    <x v="1450"/>
    <s v="46.634.432/0001-55"/>
    <s v="NF SERVICOS DO"/>
    <n v="330879"/>
    <d v="2025-05-20T00:00:00"/>
    <n v="337588"/>
    <d v="2025-05-21T00:00:00"/>
    <m/>
    <n v="608.45000000000005"/>
    <d v="2025-06-20T00:00:00"/>
    <s v="E0230771"/>
    <s v="PD023771"/>
    <s v="Serviços de Publicidade Eletrônica"/>
    <n v="579.24"/>
    <m/>
    <x v="0"/>
    <m/>
    <m/>
    <m/>
    <s v="2 - FATURADO"/>
    <n v="0"/>
    <x v="0"/>
    <x v="1"/>
    <m/>
  </r>
  <r>
    <x v="1451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356"/>
    <x v="4"/>
    <x v="1"/>
    <m/>
  </r>
  <r>
    <x v="1451"/>
    <s v="46.634.440/0001-00"/>
    <s v="NF SERVICOS"/>
    <n v="181563"/>
    <d v="2025-03-14T00:00:00"/>
    <n v="1936386"/>
    <d v="2025-03-14T00:00:00"/>
    <d v="2025-02-01T00:00:00"/>
    <n v="16588.29"/>
    <d v="2025-04-13T00:00:00"/>
    <s v="E0210651"/>
    <s v="PD021651"/>
    <s v="PREFEITURA - SIM"/>
    <n v="15792.05"/>
    <d v="2025-02-01T00:00:00"/>
    <x v="0"/>
    <s v="NR. 142/2021"/>
    <s v="NR. 2.111/2021"/>
    <s v="PD-PRC-2022/00082   APPS/ITO"/>
    <s v="2 - FATURADO"/>
    <n v="47"/>
    <x v="5"/>
    <x v="0"/>
    <m/>
  </r>
  <r>
    <x v="1451"/>
    <s v="46.634.440/0001-00"/>
    <s v="NF SERVICOS DO"/>
    <n v="317656"/>
    <d v="2025-03-19T00:00:00"/>
    <n v="324303"/>
    <d v="2025-03-20T00:00:00"/>
    <m/>
    <n v="368.76"/>
    <d v="2025-04-19T00:00:00"/>
    <s v="E0211039"/>
    <s v="PD211039"/>
    <s v="Serviços de Publicidade Eletrônica"/>
    <n v="351.06"/>
    <m/>
    <x v="0"/>
    <m/>
    <m/>
    <m/>
    <s v="2 - FATURADO"/>
    <n v="41"/>
    <x v="5"/>
    <x v="1"/>
    <m/>
  </r>
  <r>
    <x v="1451"/>
    <s v="46.634.440/0001-00"/>
    <s v="NF SERVICOS DO"/>
    <n v="319378"/>
    <d v="2025-03-26T00:00:00"/>
    <n v="326035"/>
    <d v="2025-03-27T00:00:00"/>
    <m/>
    <n v="221.26"/>
    <d v="2025-04-26T00:00:00"/>
    <s v="E0211039"/>
    <s v="PD211039"/>
    <s v="Serviços de Publicidade Eletrônica"/>
    <n v="210.64"/>
    <m/>
    <x v="0"/>
    <m/>
    <m/>
    <m/>
    <s v="2 - FATURADO"/>
    <n v="34"/>
    <x v="5"/>
    <x v="1"/>
    <m/>
  </r>
  <r>
    <x v="1451"/>
    <s v="46.634.440/0001-00"/>
    <s v="NF SERVICOS DO"/>
    <n v="320140"/>
    <d v="2025-03-31T00:00:00"/>
    <n v="326805"/>
    <d v="2025-04-01T00:00:00"/>
    <m/>
    <n v="442.51"/>
    <d v="2025-05-01T00:00:00"/>
    <s v="E0211039"/>
    <s v="PD211039"/>
    <s v="Serviços de Publicidade Eletrônica"/>
    <n v="421.27"/>
    <m/>
    <x v="0"/>
    <m/>
    <m/>
    <m/>
    <s v="2 - FATURADO"/>
    <n v="29"/>
    <x v="7"/>
    <x v="1"/>
    <m/>
  </r>
  <r>
    <x v="1451"/>
    <s v="46.634.440/0001-00"/>
    <s v="NF SERVICOS DO"/>
    <n v="321241"/>
    <d v="2025-04-07T00:00:00"/>
    <n v="327912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23"/>
    <x v="7"/>
    <x v="1"/>
    <m/>
  </r>
  <r>
    <x v="1451"/>
    <s v="46.634.440/0001-00"/>
    <s v="NF SERVICOS DO"/>
    <n v="321521"/>
    <d v="2025-04-07T00:00:00"/>
    <n v="328192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23"/>
    <x v="7"/>
    <x v="1"/>
    <m/>
  </r>
  <r>
    <x v="1451"/>
    <s v="46.634.440/0001-00"/>
    <s v="NF SERVICOS DO"/>
    <n v="321522"/>
    <d v="2025-04-07T00:00:00"/>
    <n v="328193"/>
    <d v="2025-04-07T00:00:00"/>
    <m/>
    <n v="295.01"/>
    <d v="2025-05-07T00:00:00"/>
    <s v="E0211039"/>
    <s v="PD211039"/>
    <s v="Serviços de Publicidade Eletrônica"/>
    <n v="280.85000000000002"/>
    <m/>
    <x v="0"/>
    <m/>
    <m/>
    <m/>
    <s v="2 - FATURADO"/>
    <n v="23"/>
    <x v="7"/>
    <x v="1"/>
    <m/>
  </r>
  <r>
    <x v="1451"/>
    <s v="46.634.440/0001-00"/>
    <s v="NF SERVICOS DO"/>
    <n v="321891"/>
    <d v="2025-04-07T00:00:00"/>
    <n v="328562"/>
    <d v="2025-04-08T00:00:00"/>
    <m/>
    <n v="295.01"/>
    <d v="2025-05-08T00:00:00"/>
    <s v="E0211039"/>
    <s v="PD211039"/>
    <s v="Serviços de Publicidade Eletrônica"/>
    <n v="280.85000000000002"/>
    <m/>
    <x v="0"/>
    <m/>
    <m/>
    <m/>
    <s v="2 - FATURADO"/>
    <n v="22"/>
    <x v="7"/>
    <x v="1"/>
    <m/>
  </r>
  <r>
    <x v="1451"/>
    <s v="46.634.440/0001-00"/>
    <s v="NF SERVICOS DO"/>
    <n v="322307"/>
    <d v="2025-04-08T00:00:00"/>
    <n v="328979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21"/>
    <x v="7"/>
    <x v="1"/>
    <m/>
  </r>
  <r>
    <x v="1451"/>
    <s v="46.634.440/0001-00"/>
    <s v="NF SERVICOS DO"/>
    <n v="322308"/>
    <d v="2025-04-08T00:00:00"/>
    <n v="328980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21"/>
    <x v="7"/>
    <x v="1"/>
    <m/>
  </r>
  <r>
    <x v="1451"/>
    <s v="46.634.440/0001-00"/>
    <s v="NF SERVICOS DO"/>
    <n v="322309"/>
    <d v="2025-04-08T00:00:00"/>
    <n v="328981"/>
    <d v="2025-04-09T00:00:00"/>
    <m/>
    <n v="295.01"/>
    <d v="2025-05-09T00:00:00"/>
    <s v="E0211039"/>
    <s v="PD211039"/>
    <s v="Serviços de Publicidade Eletrônica"/>
    <n v="280.85000000000002"/>
    <m/>
    <x v="0"/>
    <m/>
    <m/>
    <m/>
    <s v="2 - FATURADO"/>
    <n v="21"/>
    <x v="7"/>
    <x v="1"/>
    <m/>
  </r>
  <r>
    <x v="1451"/>
    <s v="46.634.440/0001-00"/>
    <s v="NF SERVICOS DO"/>
    <n v="326786"/>
    <d v="2025-04-29T00:00:00"/>
    <n v="333477"/>
    <d v="2025-04-30T00:00:00"/>
    <m/>
    <n v="368.76"/>
    <d v="2025-05-30T00:00:00"/>
    <s v="E0211039"/>
    <s v="PD211039"/>
    <s v="Serviços de Publicidade Eletrônica"/>
    <n v="351.06"/>
    <m/>
    <x v="0"/>
    <m/>
    <m/>
    <m/>
    <s v="2 - FATURADO"/>
    <n v="1"/>
    <x v="7"/>
    <x v="1"/>
    <m/>
  </r>
  <r>
    <x v="1451"/>
    <s v="46.634.440/0001-00"/>
    <s v="NF SERVICOS DO"/>
    <n v="328273"/>
    <d v="2025-05-08T00:00:00"/>
    <n v="334966"/>
    <d v="2025-05-09T00:00:00"/>
    <m/>
    <n v="368.76"/>
    <d v="2025-06-08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51"/>
    <s v="46.634.440/0001-00"/>
    <s v="NF SERVICOS DO"/>
    <n v="328274"/>
    <d v="2025-05-08T00:00:00"/>
    <n v="334967"/>
    <d v="2025-05-09T00:00:00"/>
    <m/>
    <n v="368.76"/>
    <d v="2025-06-08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51"/>
    <s v="46.634.440/0001-00"/>
    <s v="NF SERVICOS DO"/>
    <n v="328972"/>
    <d v="2025-05-12T00:00:00"/>
    <n v="335673"/>
    <d v="2025-05-14T00:00:00"/>
    <m/>
    <n v="368.76"/>
    <d v="2025-06-13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51"/>
    <s v="46.634.440/0001-00"/>
    <s v="NF SERVICOS"/>
    <n v="185713"/>
    <d v="2025-05-13T00:00:00"/>
    <n v="1966347"/>
    <d v="2025-05-13T00:00:00"/>
    <d v="2025-04-01T00:00:00"/>
    <n v="29354.13"/>
    <d v="2025-06-12T00:00:00"/>
    <s v="E0210651"/>
    <s v="PD021651"/>
    <s v="PREFEITURA - SIM"/>
    <n v="27945.13"/>
    <d v="2025-04-01T00:00:00"/>
    <x v="0"/>
    <s v="NR. 142/2021"/>
    <s v="NR. 2.111/2021"/>
    <s v="PD-PRC-2022/00082   APPS/ITO"/>
    <s v="2 - FATURADO"/>
    <n v="0"/>
    <x v="0"/>
    <x v="0"/>
    <m/>
  </r>
  <r>
    <x v="1451"/>
    <s v="46.634.440/0001-00"/>
    <s v="NF SERVICOS DO"/>
    <n v="329108"/>
    <d v="2025-05-13T00:00:00"/>
    <n v="335809"/>
    <d v="2025-05-14T00:00:00"/>
    <m/>
    <n v="368.76"/>
    <d v="2025-06-13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51"/>
    <s v="46.634.440/0001-00"/>
    <s v="NF SERVICOS DO"/>
    <n v="329109"/>
    <d v="2025-05-13T00:00:00"/>
    <n v="335810"/>
    <d v="2025-05-14T00:00:00"/>
    <m/>
    <n v="295.01"/>
    <d v="2025-06-13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51"/>
    <s v="46.634.440/0001-00"/>
    <s v="NF SERVICOS DO"/>
    <n v="329110"/>
    <d v="2025-05-13T00:00:00"/>
    <n v="335811"/>
    <d v="2025-05-14T00:00:00"/>
    <m/>
    <n v="295.01"/>
    <d v="2025-06-13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51"/>
    <s v="46.634.440/0001-00"/>
    <s v="NF SERVICOS DO"/>
    <n v="330929"/>
    <d v="2025-05-20T00:00:00"/>
    <n v="337638"/>
    <d v="2025-05-21T00:00:00"/>
    <m/>
    <n v="295.01"/>
    <d v="2025-06-2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51"/>
    <s v="46.634.440/0001-00"/>
    <s v="NF SERVICOS DO"/>
    <n v="331319"/>
    <d v="2025-05-21T00:00:00"/>
    <n v="338028"/>
    <d v="2025-05-22T00:00:00"/>
    <m/>
    <n v="368.76"/>
    <d v="2025-06-21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451"/>
    <s v="46.634.440/0001-00"/>
    <s v="NF SERVICOS DO"/>
    <n v="332730"/>
    <d v="2025-05-27T00:00:00"/>
    <n v="339449"/>
    <d v="2025-05-28T00:00:00"/>
    <m/>
    <n v="295.01"/>
    <d v="2025-06-2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451"/>
    <s v="46.634.440/0001-00"/>
    <s v="NF SERVICOS DO"/>
    <n v="332731"/>
    <d v="2025-05-27T00:00:00"/>
    <n v="339450"/>
    <d v="2025-05-28T00:00:00"/>
    <m/>
    <n v="442.51"/>
    <d v="2025-06-27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452"/>
    <s v="46.634.457/0001-59"/>
    <s v="NF SERVICOS E_GOV"/>
    <n v="183838"/>
    <d v="2025-04-10T00:00:00"/>
    <n v="1951593"/>
    <d v="2025-04-10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7"/>
    <x v="7"/>
    <x v="1"/>
    <m/>
  </r>
  <r>
    <x v="1452"/>
    <s v="46.634.457/0001-59"/>
    <s v="NF SERVICOS DO"/>
    <n v="330786"/>
    <d v="2025-05-19T00:00:00"/>
    <n v="337494"/>
    <d v="2025-05-20T00:00:00"/>
    <m/>
    <n v="387.2"/>
    <d v="2025-06-19T00:00:00"/>
    <s v="E0240809"/>
    <s v="PD024809"/>
    <s v="Serviços de Publicidade Eletrônica"/>
    <n v="368.61"/>
    <m/>
    <x v="0"/>
    <m/>
    <m/>
    <m/>
    <s v="2 - FATURADO"/>
    <n v="0"/>
    <x v="0"/>
    <x v="1"/>
    <m/>
  </r>
  <r>
    <x v="1453"/>
    <s v="46.634.465/0001-03"/>
    <s v="NF SERVICOS DO"/>
    <n v="332477"/>
    <d v="2025-05-27T00:00:00"/>
    <n v="339196"/>
    <d v="2025-05-28T00:00:00"/>
    <m/>
    <n v="322.67"/>
    <d v="2025-06-27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453"/>
    <s v="46.634.465/0001-03"/>
    <s v="NF SERVICOS DO"/>
    <n v="332478"/>
    <d v="2025-05-27T00:00:00"/>
    <n v="339197"/>
    <d v="2025-05-28T00:00:00"/>
    <m/>
    <n v="368.76"/>
    <d v="2025-06-27T00:00:00"/>
    <s v="E0230839"/>
    <s v="PD023839"/>
    <s v="Serviços de Publicidade Eletrônica"/>
    <n v="351.06"/>
    <m/>
    <x v="0"/>
    <m/>
    <m/>
    <m/>
    <s v="2 - FATURADO"/>
    <n v="0"/>
    <x v="0"/>
    <x v="1"/>
    <m/>
  </r>
  <r>
    <x v="1454"/>
    <s v="46.634.473/0001-41"/>
    <s v="NF SERVICOS DO"/>
    <n v="332184"/>
    <d v="2025-05-26T00:00:00"/>
    <n v="338903"/>
    <d v="2025-05-27T00:00:00"/>
    <m/>
    <n v="387.2"/>
    <d v="2025-06-26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455"/>
    <s v="46.634.481/0001-98"/>
    <s v="NF SERVICOS DO"/>
    <n v="316024"/>
    <d v="2025-03-13T00:00:00"/>
    <n v="322666"/>
    <d v="2025-03-13T00:00:00"/>
    <m/>
    <n v="193.6"/>
    <d v="2025-04-12T00:00:00"/>
    <s v="E0220732"/>
    <s v="PD022732"/>
    <s v="Serviços de Publicidade Eletrônica"/>
    <n v="184.31"/>
    <m/>
    <x v="0"/>
    <m/>
    <m/>
    <m/>
    <s v="2 - FATURADO"/>
    <n v="48"/>
    <x v="5"/>
    <x v="1"/>
    <m/>
  </r>
  <r>
    <x v="1455"/>
    <s v="46.634.481/0001-98"/>
    <s v="ND-POUPATEMPO 4.0"/>
    <n v="6232"/>
    <d v="2025-05-06T00:00:00"/>
    <s v="PPT00578"/>
    <s v="PPT00578"/>
    <d v="2025-05-01T00:00:00"/>
    <n v="17957.46"/>
    <d v="2025-06-05T00:00:00"/>
    <s v="PPT00578"/>
    <s v="PP00578"/>
    <s v="IMPLANTACAO E OPERACAO DO POUPATEMPO PORTO FELIZ"/>
    <n v="17957.46"/>
    <d v="2025-05-01T00:00:00"/>
    <x v="0"/>
    <m/>
    <s v="PD-PRC-2021/01743"/>
    <m/>
    <s v="2 - FATURADO"/>
    <n v="0"/>
    <x v="0"/>
    <x v="13"/>
    <m/>
  </r>
  <r>
    <x v="1455"/>
    <s v="46.634.481/0001-98"/>
    <s v="ND-LOCACAO BENS MOVE"/>
    <n v="1284"/>
    <d v="2025-05-07T00:00:00"/>
    <m/>
    <m/>
    <m/>
    <n v="6936.25"/>
    <d v="2025-06-06T00:00:00"/>
    <s v="E0220497"/>
    <s v="PD022383"/>
    <s v="Locação de Bens Móveis - Desktop Plus - 36 ms"/>
    <n v="6936.25"/>
    <m/>
    <x v="0"/>
    <m/>
    <m/>
    <m/>
    <s v="2 - FATURADO"/>
    <n v="0"/>
    <x v="0"/>
    <x v="7"/>
    <m/>
  </r>
  <r>
    <x v="1455"/>
    <s v="46.634.481/0001-98"/>
    <s v="NF SERVICOS"/>
    <n v="185107"/>
    <d v="2025-05-07T00:00:00"/>
    <n v="1965741"/>
    <d v="2025-05-07T00:00:00"/>
    <d v="2025-04-01T00:00:00"/>
    <n v="1262.5"/>
    <d v="2025-06-06T00:00:00"/>
    <s v="E0220497"/>
    <s v="PD022383"/>
    <s v="DAAS  NOTEBOOK PLUS"/>
    <n v="1201.9000000000001"/>
    <d v="2025-04-01T00:00:00"/>
    <x v="0"/>
    <s v="138/2022"/>
    <s v="15.847/2022"/>
    <s v="PD-PRC-2022/04200 ITO"/>
    <s v="2 - FATURADO"/>
    <n v="0"/>
    <x v="0"/>
    <x v="0"/>
    <m/>
  </r>
  <r>
    <x v="1455"/>
    <s v="46.634.481/0001-98"/>
    <s v="NF SERVICOS DO"/>
    <n v="327503"/>
    <d v="2025-05-07T00:00:00"/>
    <n v="334195"/>
    <d v="2025-05-07T00:00:00"/>
    <m/>
    <n v="387.2"/>
    <d v="2025-06-06T00:00:00"/>
    <s v="E0220732"/>
    <s v="PD022732"/>
    <s v="Serviços de Publicidade Eletrônica"/>
    <n v="368.61"/>
    <m/>
    <x v="0"/>
    <m/>
    <m/>
    <m/>
    <s v="2 - FATURADO"/>
    <n v="0"/>
    <x v="0"/>
    <x v="1"/>
    <m/>
  </r>
  <r>
    <x v="1455"/>
    <s v="46.634.481/0001-98"/>
    <s v="NF SERVICOS DO"/>
    <n v="327543"/>
    <d v="2025-05-07T00:00:00"/>
    <n v="334235"/>
    <d v="2025-05-07T00:00:00"/>
    <m/>
    <n v="258.13"/>
    <d v="2025-06-06T00:00:00"/>
    <s v="E0220732"/>
    <s v="PD022732"/>
    <s v="Serviços de Publicidade Eletrônica"/>
    <n v="245.74"/>
    <m/>
    <x v="0"/>
    <m/>
    <m/>
    <m/>
    <s v="2 - FATURADO"/>
    <n v="0"/>
    <x v="0"/>
    <x v="1"/>
    <m/>
  </r>
  <r>
    <x v="1455"/>
    <s v="46.634.481/0001-98"/>
    <s v="NF SERVICOS"/>
    <n v="185775"/>
    <d v="2025-05-13T00:00:00"/>
    <n v="1966409"/>
    <d v="2025-05-13T00:00:00"/>
    <d v="2025-04-01T00:00:00"/>
    <n v="2148"/>
    <d v="2025-06-12T00:00:00"/>
    <s v="E0240664"/>
    <s v="PD024664"/>
    <s v="PREFEITURA - CADASTRO"/>
    <n v="2044.9"/>
    <d v="2025-04-01T00:00:00"/>
    <x v="0"/>
    <s v="PMPF 115/2024"/>
    <s v="P.E 10.465/2024"/>
    <s v="359.00006533/2024-11 APPS\ITO"/>
    <s v="2 - FATURADO"/>
    <n v="0"/>
    <x v="0"/>
    <x v="0"/>
    <m/>
  </r>
  <r>
    <x v="1455"/>
    <s v="46.634.481/0001-98"/>
    <s v="NF SERVICOS DO"/>
    <n v="330679"/>
    <d v="2025-05-19T00:00:00"/>
    <n v="337387"/>
    <d v="2025-05-20T00:00:00"/>
    <m/>
    <n v="903.46"/>
    <d v="2025-06-19T00:00:00"/>
    <s v="E0220732"/>
    <s v="PD022732"/>
    <s v="Serviços de Publicidade Eletrônica"/>
    <n v="860.09"/>
    <m/>
    <x v="0"/>
    <m/>
    <m/>
    <m/>
    <s v="2 - FATURADO"/>
    <n v="0"/>
    <x v="0"/>
    <x v="1"/>
    <m/>
  </r>
  <r>
    <x v="1455"/>
    <s v="46.634.481/0001-98"/>
    <s v="NF SERVICOS DO"/>
    <n v="330862"/>
    <d v="2025-05-20T00:00:00"/>
    <n v="337571"/>
    <d v="2025-05-21T00:00:00"/>
    <m/>
    <n v="322.66000000000003"/>
    <d v="2025-06-20T00:00:00"/>
    <s v="E0220732"/>
    <s v="PD022732"/>
    <s v="Serviços de Publicidade Eletrônica"/>
    <n v="307.17"/>
    <m/>
    <x v="0"/>
    <m/>
    <m/>
    <m/>
    <s v="2 - FATURADO"/>
    <n v="0"/>
    <x v="0"/>
    <x v="1"/>
    <m/>
  </r>
  <r>
    <x v="1456"/>
    <s v="46.634.499/0001-90"/>
    <s v="NF SERVICOS"/>
    <n v="183519"/>
    <d v="2025-04-08T00:00:00"/>
    <n v="1951274"/>
    <d v="2025-04-08T00:00:00"/>
    <d v="2025-03-01T00:00:00"/>
    <n v="28050.44"/>
    <d v="2025-05-08T00:00:00"/>
    <s v="E0200757"/>
    <s v="PD020757"/>
    <s v="PREFEITURA - CADASTRO"/>
    <n v="26704.02"/>
    <d v="2025-03-01T00:00:00"/>
    <x v="0"/>
    <s v="NR. 06/2020"/>
    <s v="64/2020"/>
    <s v="PD-PRC-2023/00743   359.00003367/2024-00 APPS/ITO"/>
    <s v="2 - FATURADO"/>
    <n v="22"/>
    <x v="7"/>
    <x v="0"/>
    <m/>
  </r>
  <r>
    <x v="1456"/>
    <s v="46.634.499/0001-90"/>
    <s v="ND-POUPATEMPO 4.0"/>
    <n v="6188"/>
    <d v="2025-05-06T00:00:00"/>
    <s v="PPT00570"/>
    <s v="PPT00570"/>
    <d v="2025-05-01T00:00:00"/>
    <n v="21795.86"/>
    <d v="2025-06-05T00:00:00"/>
    <s v="PPT00570"/>
    <s v="PP00570"/>
    <s v="IMPLANTACAO E OPERACAO DO POUPATEMPO BOITUVA"/>
    <n v="21795.86"/>
    <d v="2025-05-01T00:00:00"/>
    <x v="0"/>
    <m/>
    <s v="PD-PRC-2021/01616"/>
    <m/>
    <s v="2 - FATURADO"/>
    <n v="0"/>
    <x v="0"/>
    <x v="13"/>
    <m/>
  </r>
  <r>
    <x v="1456"/>
    <s v="46.634.499/0001-90"/>
    <s v="NF SERVICOS"/>
    <n v="185761"/>
    <d v="2025-05-13T00:00:00"/>
    <n v="1966395"/>
    <d v="2025-05-13T00:00:00"/>
    <d v="2025-04-01T00:00:00"/>
    <n v="34475.79"/>
    <d v="2025-06-12T00:00:00"/>
    <s v="E0200757"/>
    <s v="PD020757"/>
    <s v="PREFEITURA - CADASTRO"/>
    <n v="32820.949999999997"/>
    <d v="2025-04-01T00:00:00"/>
    <x v="0"/>
    <s v="NR. 06/2020"/>
    <s v="64/2020"/>
    <s v="PD-PRC-2023/00743   359.00003367/2024-00 APPS/ITO"/>
    <s v="2 - FATURADO"/>
    <n v="0"/>
    <x v="0"/>
    <x v="0"/>
    <m/>
  </r>
  <r>
    <x v="1456"/>
    <s v="46.634.499/0001-90"/>
    <s v="NF SERVICOS DO"/>
    <n v="330650"/>
    <d v="2025-05-19T00:00:00"/>
    <n v="337358"/>
    <d v="2025-05-20T00:00:00"/>
    <m/>
    <n v="451.73"/>
    <d v="2025-06-19T00:00:00"/>
    <s v="E0220647"/>
    <s v="PD022647"/>
    <s v="Serviços de Publicidade Eletrônica"/>
    <n v="430.05"/>
    <m/>
    <x v="0"/>
    <m/>
    <m/>
    <m/>
    <s v="2 - FATURADO"/>
    <n v="0"/>
    <x v="0"/>
    <x v="1"/>
    <m/>
  </r>
  <r>
    <x v="1456"/>
    <s v="46.634.499/0001-90"/>
    <s v="NF SERVICOS DO"/>
    <n v="331164"/>
    <d v="2025-05-21T00:00:00"/>
    <n v="337873"/>
    <d v="2025-05-22T00:00:00"/>
    <m/>
    <n v="193.6"/>
    <d v="2025-06-21T00:00:00"/>
    <s v="E0220647"/>
    <s v="PD022647"/>
    <s v="Serviços de Publicidade Eletrônica"/>
    <n v="184.31"/>
    <m/>
    <x v="0"/>
    <m/>
    <m/>
    <m/>
    <s v="2 - FATURADO"/>
    <n v="0"/>
    <x v="0"/>
    <x v="1"/>
    <m/>
  </r>
  <r>
    <x v="1456"/>
    <s v="46.634.499/0001-90"/>
    <s v="NF SERVICOS DO"/>
    <n v="331669"/>
    <d v="2025-05-22T00:00:00"/>
    <n v="338382"/>
    <d v="2025-05-23T00:00:00"/>
    <m/>
    <n v="322.66000000000003"/>
    <d v="2025-06-22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456"/>
    <s v="46.634.499/0001-90"/>
    <s v="NF SERVICOS DO"/>
    <n v="331952"/>
    <d v="2025-05-23T00:00:00"/>
    <n v="338668"/>
    <d v="2025-05-26T00:00:00"/>
    <m/>
    <n v="258.13"/>
    <d v="2025-06-25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456"/>
    <s v="46.634.499/0001-90"/>
    <s v="NF SERVICOS DO"/>
    <n v="332295"/>
    <d v="2025-05-26T00:00:00"/>
    <n v="339014"/>
    <d v="2025-05-27T00:00:00"/>
    <m/>
    <n v="903.46"/>
    <d v="2025-06-26T00:00:00"/>
    <s v="E0220647"/>
    <s v="PD022647"/>
    <s v="Serviços de Publicidade Eletrônica"/>
    <n v="860.09"/>
    <m/>
    <x v="0"/>
    <m/>
    <m/>
    <m/>
    <s v="2 - FATURADO"/>
    <n v="0"/>
    <x v="0"/>
    <x v="1"/>
    <m/>
  </r>
  <r>
    <x v="1456"/>
    <s v="46.634.499/0001-90"/>
    <s v="NF SERVICOS DO"/>
    <n v="332748"/>
    <d v="2025-05-27T00:00:00"/>
    <n v="339467"/>
    <d v="2025-05-28T00:00:00"/>
    <m/>
    <n v="580.79999999999995"/>
    <d v="2025-06-27T00:00:00"/>
    <s v="E0220647"/>
    <s v="PD022647"/>
    <s v="Serviços de Publicidade Eletrônica"/>
    <n v="552.91999999999996"/>
    <m/>
    <x v="0"/>
    <m/>
    <m/>
    <m/>
    <s v="2 - FATURADO"/>
    <n v="0"/>
    <x v="0"/>
    <x v="1"/>
    <m/>
  </r>
  <r>
    <x v="1457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133"/>
    <x v="3"/>
    <x v="2"/>
    <m/>
  </r>
  <r>
    <x v="1457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133"/>
    <x v="3"/>
    <x v="2"/>
    <m/>
  </r>
  <r>
    <x v="1457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133"/>
    <x v="3"/>
    <x v="2"/>
    <m/>
  </r>
  <r>
    <x v="1457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133"/>
    <x v="3"/>
    <x v="2"/>
    <m/>
  </r>
  <r>
    <x v="1457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133"/>
    <x v="3"/>
    <x v="2"/>
    <m/>
  </r>
  <r>
    <x v="1457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133"/>
    <x v="3"/>
    <x v="2"/>
    <m/>
  </r>
  <r>
    <x v="1457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125"/>
    <x v="3"/>
    <x v="2"/>
    <m/>
  </r>
  <r>
    <x v="1457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125"/>
    <x v="3"/>
    <x v="2"/>
    <m/>
  </r>
  <r>
    <x v="1457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125"/>
    <x v="3"/>
    <x v="2"/>
    <m/>
  </r>
  <r>
    <x v="1457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125"/>
    <x v="3"/>
    <x v="2"/>
    <m/>
  </r>
  <r>
    <x v="1457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125"/>
    <x v="3"/>
    <x v="2"/>
    <m/>
  </r>
  <r>
    <x v="1457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125"/>
    <x v="3"/>
    <x v="2"/>
    <m/>
  </r>
  <r>
    <x v="1457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125"/>
    <x v="3"/>
    <x v="2"/>
    <m/>
  </r>
  <r>
    <x v="1457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125"/>
    <x v="3"/>
    <x v="2"/>
    <m/>
  </r>
  <r>
    <x v="1457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125"/>
    <x v="3"/>
    <x v="2"/>
    <m/>
  </r>
  <r>
    <x v="1457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125"/>
    <x v="3"/>
    <x v="2"/>
    <m/>
  </r>
  <r>
    <x v="1457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100"/>
    <x v="6"/>
    <x v="2"/>
    <m/>
  </r>
  <r>
    <x v="1457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82"/>
    <x v="8"/>
    <x v="2"/>
    <m/>
  </r>
  <r>
    <x v="1457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82"/>
    <x v="8"/>
    <x v="2"/>
    <m/>
  </r>
  <r>
    <x v="1457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77"/>
    <x v="8"/>
    <x v="2"/>
    <m/>
  </r>
  <r>
    <x v="1457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77"/>
    <x v="8"/>
    <x v="2"/>
    <m/>
  </r>
  <r>
    <x v="1457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77"/>
    <x v="8"/>
    <x v="2"/>
    <m/>
  </r>
  <r>
    <x v="1457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69"/>
    <x v="8"/>
    <x v="2"/>
    <m/>
  </r>
  <r>
    <x v="1457"/>
    <s v="46.634.507/0001-06"/>
    <s v="NF SERVICOS DO"/>
    <n v="322492"/>
    <d v="2025-04-09T00:00:00"/>
    <n v="329165"/>
    <d v="2025-04-10T00:00:00"/>
    <m/>
    <n v="811.27"/>
    <d v="2025-05-10T00:00:00"/>
    <s v="E0201625"/>
    <s v="PD201625"/>
    <s v="Serviços de Publicidade Eletrônica"/>
    <n v="772.33"/>
    <m/>
    <x v="0"/>
    <m/>
    <m/>
    <m/>
    <s v="2 - FATURADO"/>
    <n v="20"/>
    <x v="7"/>
    <x v="1"/>
    <m/>
  </r>
  <r>
    <x v="1457"/>
    <s v="46.634.507/0001-06"/>
    <s v="NF SERVICOS DO"/>
    <n v="322780"/>
    <d v="2025-04-10T00:00:00"/>
    <n v="329455"/>
    <d v="2025-04-11T00:00:00"/>
    <m/>
    <n v="1548.79"/>
    <d v="2025-05-11T00:00:00"/>
    <s v="E0201625"/>
    <s v="PD201625"/>
    <s v="Serviços de Publicidade Eletrônica"/>
    <n v="1474.45"/>
    <m/>
    <x v="0"/>
    <m/>
    <m/>
    <m/>
    <s v="2 - FATURADO"/>
    <n v="19"/>
    <x v="7"/>
    <x v="1"/>
    <m/>
  </r>
  <r>
    <x v="1457"/>
    <s v="46.634.507/0001-06"/>
    <s v="NF SERVICOS DO"/>
    <n v="322781"/>
    <d v="2025-04-10T00:00:00"/>
    <n v="329456"/>
    <d v="2025-04-11T00:00:00"/>
    <m/>
    <n v="737.52"/>
    <d v="2025-05-11T00:00:00"/>
    <s v="E0201625"/>
    <s v="PD201625"/>
    <s v="Serviços de Publicidade Eletrônica"/>
    <n v="702.12"/>
    <m/>
    <x v="0"/>
    <m/>
    <m/>
    <m/>
    <s v="2 - FATURADO"/>
    <n v="19"/>
    <x v="7"/>
    <x v="1"/>
    <m/>
  </r>
  <r>
    <x v="1457"/>
    <s v="46.634.507/0001-06"/>
    <s v="NF SERVICOS DO"/>
    <n v="323713"/>
    <d v="2025-04-14T00:00:00"/>
    <n v="330393"/>
    <d v="2025-04-15T00:00:00"/>
    <m/>
    <n v="1622.54"/>
    <d v="2025-05-15T00:00:00"/>
    <s v="E0201625"/>
    <s v="PD201625"/>
    <s v="Serviços de Publicidade Eletrônica"/>
    <n v="1544.66"/>
    <m/>
    <x v="0"/>
    <m/>
    <m/>
    <m/>
    <s v="2 - FATURADO"/>
    <n v="15"/>
    <x v="7"/>
    <x v="1"/>
    <m/>
  </r>
  <r>
    <x v="1457"/>
    <s v="46.634.507/0001-06"/>
    <s v="ND-POUPATEMPO 4.0"/>
    <n v="6224"/>
    <d v="2025-05-06T00:00:00"/>
    <s v="PPT00765"/>
    <s v="PPT00765"/>
    <d v="2025-05-01T00:00:00"/>
    <n v="42186.49"/>
    <d v="2025-06-05T00:00:00"/>
    <s v="PPT00765"/>
    <s v="PP00765"/>
    <s v="OPERACAO DO POUPATEMPO DE SALTO"/>
    <n v="42186.49"/>
    <d v="2025-05-01T00:00:00"/>
    <x v="0"/>
    <m/>
    <s v="PD-PRC-2021/00562"/>
    <m/>
    <s v="2 - FATURADO"/>
    <n v="0"/>
    <x v="0"/>
    <x v="13"/>
    <m/>
  </r>
  <r>
    <x v="1457"/>
    <s v="46.634.507/0001-06"/>
    <s v="NF SERVICOS"/>
    <n v="185632"/>
    <d v="2025-05-13T00:00:00"/>
    <n v="1966266"/>
    <d v="2025-05-13T00:00:00"/>
    <d v="2025-04-01T00:00:00"/>
    <n v="17666.46"/>
    <d v="2025-06-12T00:00:00"/>
    <s v="E0240626"/>
    <s v="PD024626"/>
    <s v="PREFEITURA - SIM"/>
    <n v="16818.47"/>
    <d v="2025-04-01T00:00:00"/>
    <x v="0"/>
    <s v="221/2024-2681/2024"/>
    <s v="N.E. 5446/2024 - A.F.1622/2024"/>
    <s v="359.00003073/2024-70 - APPS\ITO"/>
    <s v="2 - FATURADO"/>
    <n v="0"/>
    <x v="0"/>
    <x v="0"/>
    <m/>
  </r>
  <r>
    <x v="1457"/>
    <s v="46.634.507/0001-06"/>
    <s v="NF SERVICOS DO"/>
    <n v="329893"/>
    <d v="2025-05-15T00:00:00"/>
    <n v="336596"/>
    <d v="2025-05-16T00:00:00"/>
    <m/>
    <n v="663.77"/>
    <d v="2025-06-15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457"/>
    <s v="46.634.507/0001-06"/>
    <s v="NF SERVICOS DO"/>
    <n v="329894"/>
    <d v="2025-05-15T00:00:00"/>
    <n v="336597"/>
    <d v="2025-05-16T00:00:00"/>
    <m/>
    <n v="811.27"/>
    <d v="2025-06-15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457"/>
    <s v="46.634.507/0001-06"/>
    <s v="NF SERVICOS DO"/>
    <n v="329895"/>
    <d v="2025-05-15T00:00:00"/>
    <n v="336598"/>
    <d v="2025-05-16T00:00:00"/>
    <m/>
    <n v="590.02"/>
    <d v="2025-06-15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457"/>
    <s v="46.634.507/0001-06"/>
    <s v="NF SERVICOS DO"/>
    <n v="330333"/>
    <d v="2025-05-16T00:00:00"/>
    <n v="337041"/>
    <d v="2025-05-19T00:00:00"/>
    <m/>
    <n v="368.76"/>
    <d v="2025-06-18T00:00:00"/>
    <s v="E0201625"/>
    <s v="PD201625"/>
    <s v="Serviços de Publicidade Eletrônica"/>
    <n v="351.06"/>
    <m/>
    <x v="0"/>
    <m/>
    <m/>
    <m/>
    <s v="2 - FATURADO"/>
    <n v="0"/>
    <x v="0"/>
    <x v="1"/>
    <m/>
  </r>
  <r>
    <x v="1457"/>
    <s v="46.634.507/0001-06"/>
    <s v="NF SERVICOS DO"/>
    <n v="330624"/>
    <d v="2025-05-19T00:00:00"/>
    <n v="337332"/>
    <d v="2025-05-20T00:00:00"/>
    <m/>
    <n v="590.02"/>
    <d v="2025-06-19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457"/>
    <s v="46.634.507/0001-06"/>
    <s v="NF SERVICOS DO"/>
    <n v="330625"/>
    <d v="2025-05-19T00:00:00"/>
    <n v="337333"/>
    <d v="2025-05-20T00:00:00"/>
    <m/>
    <n v="1622.54"/>
    <d v="2025-06-19T00:00:00"/>
    <s v="E0201625"/>
    <s v="PD201625"/>
    <s v="Serviços de Publicidade Eletrônica"/>
    <n v="1544.66"/>
    <m/>
    <x v="0"/>
    <m/>
    <m/>
    <m/>
    <s v="2 - FATURADO"/>
    <n v="0"/>
    <x v="0"/>
    <x v="1"/>
    <m/>
  </r>
  <r>
    <x v="1457"/>
    <s v="46.634.507/0001-06"/>
    <s v="NF SERVICOS DO"/>
    <n v="331542"/>
    <d v="2025-05-22T00:00:00"/>
    <n v="338255"/>
    <d v="2025-05-23T00:00:00"/>
    <m/>
    <n v="295.01"/>
    <d v="2025-06-22T00:00:00"/>
    <s v="E0201625"/>
    <s v="PD201625"/>
    <s v="Serviços de Publicidade Eletrônica"/>
    <n v="280.85000000000002"/>
    <m/>
    <x v="0"/>
    <m/>
    <m/>
    <m/>
    <s v="2 - FATURADO"/>
    <n v="0"/>
    <x v="0"/>
    <x v="1"/>
    <m/>
  </r>
  <r>
    <x v="1457"/>
    <s v="46.634.507/0001-06"/>
    <s v="NF SERVICOS DO"/>
    <n v="332288"/>
    <d v="2025-05-26T00:00:00"/>
    <n v="339007"/>
    <d v="2025-05-27T00:00:00"/>
    <m/>
    <n v="1401.29"/>
    <d v="2025-06-26T00:00:00"/>
    <s v="E0201625"/>
    <s v="PD201625"/>
    <s v="Serviços de Publicidade Eletrônica"/>
    <n v="1334.03"/>
    <m/>
    <x v="0"/>
    <m/>
    <m/>
    <m/>
    <s v="2 - FATURADO"/>
    <n v="0"/>
    <x v="0"/>
    <x v="1"/>
    <m/>
  </r>
  <r>
    <x v="1458"/>
    <s v="46.634.515/0001-44"/>
    <s v="NF SERVICOS DO"/>
    <n v="326005"/>
    <d v="2025-04-25T00:00:00"/>
    <n v="332693"/>
    <d v="2025-04-28T00:00:00"/>
    <m/>
    <n v="368.76"/>
    <d v="2025-05-28T00:00:00"/>
    <s v="E0230811"/>
    <s v="PD023811"/>
    <s v="Serviços de Publicidade Eletrônica"/>
    <n v="351.06"/>
    <m/>
    <x v="0"/>
    <m/>
    <m/>
    <m/>
    <s v="2 - FATURADO"/>
    <n v="2"/>
    <x v="7"/>
    <x v="1"/>
    <m/>
  </r>
  <r>
    <x v="1458"/>
    <s v="46.634.515/0001-44"/>
    <s v="NF SERVICOS DO"/>
    <n v="326998"/>
    <d v="2025-04-30T00:00:00"/>
    <n v="333689"/>
    <d v="2025-05-02T00:00:00"/>
    <m/>
    <n v="507.05"/>
    <d v="2025-06-01T00:00:00"/>
    <s v="E0230811"/>
    <s v="PD023811"/>
    <s v="Serviços de Publicidade Eletrônica"/>
    <n v="482.71"/>
    <m/>
    <x v="0"/>
    <m/>
    <m/>
    <m/>
    <s v="2 - FATURADO"/>
    <n v="0"/>
    <x v="0"/>
    <x v="1"/>
    <m/>
  </r>
  <r>
    <x v="1458"/>
    <s v="46.634.515/0001-44"/>
    <s v="NF SERVICOS DO"/>
    <n v="328918"/>
    <d v="2025-05-12T00:00:00"/>
    <n v="335619"/>
    <d v="2025-05-14T00:00:00"/>
    <m/>
    <n v="599.23"/>
    <d v="2025-06-13T00:00:00"/>
    <s v="E0230811"/>
    <s v="PD023811"/>
    <s v="Serviços de Publicidade Eletrônica"/>
    <n v="570.47"/>
    <m/>
    <x v="0"/>
    <m/>
    <m/>
    <m/>
    <s v="2 - FATURADO"/>
    <n v="0"/>
    <x v="0"/>
    <x v="1"/>
    <m/>
  </r>
  <r>
    <x v="1458"/>
    <s v="46.634.515/0001-44"/>
    <s v="NF SERVICOS DO"/>
    <n v="329818"/>
    <d v="2025-05-15T00:00:00"/>
    <n v="336521"/>
    <d v="2025-05-16T00:00:00"/>
    <m/>
    <n v="368.76"/>
    <d v="2025-06-15T00:00:00"/>
    <s v="E0230811"/>
    <s v="PD023811"/>
    <s v="Serviços de Publicidade Eletrônica"/>
    <n v="351.06"/>
    <m/>
    <x v="0"/>
    <m/>
    <m/>
    <m/>
    <s v="2 - FATURADO"/>
    <n v="0"/>
    <x v="0"/>
    <x v="1"/>
    <m/>
  </r>
  <r>
    <x v="1458"/>
    <s v="46.634.515/0001-44"/>
    <s v="NF SERVICOS DO"/>
    <n v="331041"/>
    <d v="2025-05-20T00:00:00"/>
    <n v="337750"/>
    <d v="2025-05-21T00:00:00"/>
    <m/>
    <n v="414.85"/>
    <d v="2025-06-20T00:00:00"/>
    <s v="E0230811"/>
    <s v="PD023811"/>
    <s v="Serviços de Publicidade Eletrônica"/>
    <n v="394.94"/>
    <m/>
    <x v="0"/>
    <m/>
    <m/>
    <m/>
    <s v="2 - FATURADO"/>
    <n v="0"/>
    <x v="0"/>
    <x v="1"/>
    <m/>
  </r>
  <r>
    <x v="1458"/>
    <s v="46.634.515/0001-44"/>
    <s v="NF SERVICOS DO"/>
    <n v="331241"/>
    <d v="2025-05-21T00:00:00"/>
    <n v="337950"/>
    <d v="2025-05-22T00:00:00"/>
    <m/>
    <n v="414.85"/>
    <d v="2025-06-21T00:00:00"/>
    <s v="E0230811"/>
    <s v="PD023811"/>
    <s v="Serviços de Publicidade Eletrônica"/>
    <n v="394.94"/>
    <m/>
    <x v="0"/>
    <m/>
    <m/>
    <m/>
    <s v="2 - FATURADO"/>
    <n v="0"/>
    <x v="0"/>
    <x v="1"/>
    <m/>
  </r>
  <r>
    <x v="1458"/>
    <s v="46.634.515/0001-44"/>
    <s v="NF SERVICOS DO"/>
    <n v="332179"/>
    <d v="2025-05-26T00:00:00"/>
    <n v="338898"/>
    <d v="2025-05-27T00:00:00"/>
    <m/>
    <n v="414.85"/>
    <d v="2025-06-26T00:00:00"/>
    <s v="E0230811"/>
    <s v="PD023811"/>
    <s v="Serviços de Publicidade Eletrônica"/>
    <n v="394.94"/>
    <m/>
    <x v="0"/>
    <m/>
    <m/>
    <m/>
    <s v="2 - FATURADO"/>
    <n v="0"/>
    <x v="0"/>
    <x v="1"/>
    <m/>
  </r>
  <r>
    <x v="1459"/>
    <s v="46.634.523/0001-90"/>
    <s v="ND-POUPATEMPO 4.0"/>
    <n v="6082"/>
    <d v="2025-05-06T00:00:00"/>
    <s v="PPT00729"/>
    <s v="PPT00729"/>
    <d v="2025-05-01T00:00:00"/>
    <n v="21403.9"/>
    <d v="2025-06-05T00:00:00"/>
    <s v="PPT00729"/>
    <s v="PP00729"/>
    <s v="IMPLANTACAO E OPERACAO DO POUPATEMPO SAO MANUEL"/>
    <n v="21403.9"/>
    <d v="2025-05-01T00:00:00"/>
    <x v="0"/>
    <m/>
    <s v="PD-PRC-2022/03712"/>
    <m/>
    <s v="2 - FATURADO"/>
    <n v="0"/>
    <x v="0"/>
    <x v="13"/>
    <m/>
  </r>
  <r>
    <x v="1459"/>
    <s v="46.634.523/0001-90"/>
    <s v="NF SERVICOS DO"/>
    <n v="327837"/>
    <d v="2025-05-07T00:00:00"/>
    <n v="334530"/>
    <d v="2025-05-08T00:00:00"/>
    <m/>
    <n v="276.57"/>
    <d v="2025-06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27838"/>
    <d v="2025-05-07T00:00:00"/>
    <n v="334531"/>
    <d v="2025-05-08T00:00:00"/>
    <m/>
    <n v="331.88"/>
    <d v="2025-06-0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27839"/>
    <d v="2025-05-07T00:00:00"/>
    <n v="334532"/>
    <d v="2025-05-08T00:00:00"/>
    <m/>
    <n v="331.88"/>
    <d v="2025-06-0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28398"/>
    <d v="2025-05-08T00:00:00"/>
    <n v="335091"/>
    <d v="2025-05-09T00:00:00"/>
    <m/>
    <n v="331.88"/>
    <d v="2025-06-0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29057"/>
    <d v="2025-05-12T00:00:00"/>
    <n v="335758"/>
    <d v="2025-05-14T00:00:00"/>
    <m/>
    <n v="331.88"/>
    <d v="2025-06-1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29180"/>
    <d v="2025-05-13T00:00:00"/>
    <n v="335881"/>
    <d v="2025-05-14T00:00:00"/>
    <m/>
    <n v="221.26"/>
    <d v="2025-06-13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59"/>
    <s v="46.634.523/0001-90"/>
    <s v="NF SERVICOS"/>
    <n v="185966"/>
    <d v="2025-05-14T00:00:00"/>
    <n v="1966600"/>
    <d v="2025-05-14T00:00:00"/>
    <d v="2025-04-01T00:00:00"/>
    <n v="1176.1500000000001"/>
    <d v="2025-06-13T00:00:00"/>
    <s v="E0240679"/>
    <s v="PD024679"/>
    <s v="PREFEITURA - CADASTRO"/>
    <n v="1119.69"/>
    <d v="2025-04-01T00:00:00"/>
    <x v="0"/>
    <m/>
    <m/>
    <s v="359.00007235/2024-49-ITO/APPS"/>
    <s v="2 - FATURADO"/>
    <n v="0"/>
    <x v="0"/>
    <x v="0"/>
    <m/>
  </r>
  <r>
    <x v="1459"/>
    <s v="46.634.523/0001-90"/>
    <s v="NF SERVICOS DO"/>
    <n v="329958"/>
    <d v="2025-05-15T00:00:00"/>
    <n v="336661"/>
    <d v="2025-05-16T00:00:00"/>
    <m/>
    <n v="276.57"/>
    <d v="2025-06-1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29959"/>
    <d v="2025-05-15T00:00:00"/>
    <n v="336662"/>
    <d v="2025-05-16T00:00:00"/>
    <m/>
    <n v="331.88"/>
    <d v="2025-06-15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30256"/>
    <d v="2025-05-16T00:00:00"/>
    <n v="336964"/>
    <d v="2025-05-19T00:00:00"/>
    <m/>
    <n v="221.26"/>
    <d v="2025-06-1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59"/>
    <s v="46.634.523/0001-90"/>
    <s v="NF SERVICOS DO"/>
    <n v="330775"/>
    <d v="2025-05-19T00:00:00"/>
    <n v="337483"/>
    <d v="2025-05-20T00:00:00"/>
    <m/>
    <n v="276.57"/>
    <d v="2025-06-19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0776"/>
    <d v="2025-05-19T00:00:00"/>
    <n v="337484"/>
    <d v="2025-05-20T00:00:00"/>
    <m/>
    <n v="276.57"/>
    <d v="2025-06-19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0950"/>
    <d v="2025-05-20T00:00:00"/>
    <n v="337659"/>
    <d v="2025-05-21T00:00:00"/>
    <m/>
    <n v="276.57"/>
    <d v="2025-06-2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1385"/>
    <d v="2025-05-21T00:00:00"/>
    <n v="338094"/>
    <d v="2025-05-22T00:00:00"/>
    <m/>
    <n v="331.88"/>
    <d v="2025-06-21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459"/>
    <s v="46.634.523/0001-90"/>
    <s v="NF SERVICOS DO"/>
    <n v="331386"/>
    <d v="2025-05-21T00:00:00"/>
    <n v="338095"/>
    <d v="2025-05-22T00:00:00"/>
    <m/>
    <n v="221.26"/>
    <d v="2025-06-21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59"/>
    <s v="46.634.523/0001-90"/>
    <s v="NF SERVICOS DO"/>
    <n v="331663"/>
    <d v="2025-05-22T00:00:00"/>
    <n v="338376"/>
    <d v="2025-05-23T00:00:00"/>
    <m/>
    <n v="221.26"/>
    <d v="2025-06-22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459"/>
    <s v="46.634.523/0001-90"/>
    <s v="NF SERVICOS DO"/>
    <n v="331692"/>
    <d v="2025-05-22T00:00:00"/>
    <n v="338405"/>
    <d v="2025-05-23T00:00:00"/>
    <m/>
    <n v="276.57"/>
    <d v="2025-06-2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2100"/>
    <d v="2025-05-23T00:00:00"/>
    <n v="338816"/>
    <d v="2025-05-26T00:00:00"/>
    <m/>
    <n v="276.57"/>
    <d v="2025-06-2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2101"/>
    <d v="2025-05-23T00:00:00"/>
    <n v="338817"/>
    <d v="2025-05-26T00:00:00"/>
    <m/>
    <n v="276.57"/>
    <d v="2025-06-2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59"/>
    <s v="46.634.523/0001-90"/>
    <s v="NF SERVICOS DO"/>
    <n v="332361"/>
    <d v="2025-05-26T00:00:00"/>
    <n v="339080"/>
    <d v="2025-05-27T00:00:00"/>
    <m/>
    <n v="276.57"/>
    <d v="2025-06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460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134"/>
    <x v="3"/>
    <x v="2"/>
    <m/>
  </r>
  <r>
    <x v="1460"/>
    <s v="46.634.531/0001-37"/>
    <s v="NF SERVICOS DO"/>
    <n v="320840"/>
    <d v="2025-04-01T00:00:00"/>
    <n v="327506"/>
    <d v="2025-04-07T00:00:00"/>
    <m/>
    <n v="322.66000000000003"/>
    <d v="2025-05-07T00:00:00"/>
    <s v="E0240946"/>
    <s v="PD024946"/>
    <s v="Serviços de Publicidade Eletrônica"/>
    <n v="307.17"/>
    <m/>
    <x v="0"/>
    <m/>
    <m/>
    <m/>
    <s v="2 - FATURADO"/>
    <n v="23"/>
    <x v="7"/>
    <x v="1"/>
    <m/>
  </r>
  <r>
    <x v="1460"/>
    <s v="46.634.531/0001-37"/>
    <s v="NF SERVICOS DO"/>
    <n v="320841"/>
    <d v="2025-04-01T00:00:00"/>
    <n v="327507"/>
    <d v="2025-04-07T00:00:00"/>
    <m/>
    <n v="1226.1300000000001"/>
    <d v="2025-05-07T00:00:00"/>
    <s v="E0240946"/>
    <s v="PD024946"/>
    <s v="Serviços de Publicidade Eletrônica"/>
    <n v="1167.28"/>
    <m/>
    <x v="0"/>
    <m/>
    <m/>
    <m/>
    <s v="2 - FATURADO"/>
    <n v="23"/>
    <x v="7"/>
    <x v="1"/>
    <m/>
  </r>
  <r>
    <x v="1460"/>
    <s v="46.634.531/0001-37"/>
    <s v="NF SERVICOS DO"/>
    <n v="320842"/>
    <d v="2025-04-01T00:00:00"/>
    <n v="327508"/>
    <d v="2025-04-07T00:00:00"/>
    <m/>
    <n v="1226.1300000000001"/>
    <d v="2025-05-07T00:00:00"/>
    <s v="E0240946"/>
    <s v="PD024946"/>
    <s v="Serviços de Publicidade Eletrônica"/>
    <n v="1167.28"/>
    <m/>
    <x v="0"/>
    <m/>
    <m/>
    <m/>
    <s v="2 - FATURADO"/>
    <n v="23"/>
    <x v="7"/>
    <x v="1"/>
    <m/>
  </r>
  <r>
    <x v="1460"/>
    <s v="46.634.531/0001-37"/>
    <s v="NF SERVICOS DO"/>
    <n v="321318"/>
    <d v="2025-04-07T00:00:00"/>
    <n v="327989"/>
    <d v="2025-04-07T00:00:00"/>
    <m/>
    <n v="1484.26"/>
    <d v="2025-05-07T00:00:00"/>
    <s v="E0240946"/>
    <s v="PD024946"/>
    <s v="Serviços de Publicidade Eletrônica"/>
    <n v="1413.02"/>
    <m/>
    <x v="0"/>
    <m/>
    <m/>
    <m/>
    <s v="2 - FATURADO"/>
    <n v="23"/>
    <x v="7"/>
    <x v="1"/>
    <m/>
  </r>
  <r>
    <x v="1460"/>
    <s v="46.634.531/0001-37"/>
    <s v="NF SERVICOS DO"/>
    <n v="326015"/>
    <d v="2025-04-25T00:00:00"/>
    <n v="332703"/>
    <d v="2025-04-28T00:00:00"/>
    <m/>
    <n v="1484.26"/>
    <d v="2025-05-28T00:00:00"/>
    <s v="E0240946"/>
    <s v="PD024946"/>
    <s v="Serviços de Publicidade Eletrônica"/>
    <n v="1413.02"/>
    <m/>
    <x v="0"/>
    <m/>
    <m/>
    <m/>
    <s v="2 - FATURADO"/>
    <n v="2"/>
    <x v="7"/>
    <x v="1"/>
    <m/>
  </r>
  <r>
    <x v="1460"/>
    <s v="46.634.531/0001-37"/>
    <s v="ND-POUPATEMPO 4.0"/>
    <n v="6194"/>
    <d v="2025-05-06T00:00:00"/>
    <s v="PPT00643"/>
    <s v="PPT00643"/>
    <d v="2025-05-01T00:00:00"/>
    <n v="23282.54"/>
    <d v="2025-06-05T00:00:00"/>
    <s v="PPT00643"/>
    <s v="PP00643"/>
    <s v="IMPLANTACAO E OPERACAO DO POUPATEMPO IBIUNA"/>
    <n v="23282.54"/>
    <d v="2025-05-01T00:00:00"/>
    <x v="0"/>
    <m/>
    <s v="PD-PRC-2022/00452"/>
    <m/>
    <s v="2 - FATURADO"/>
    <n v="0"/>
    <x v="0"/>
    <x v="13"/>
    <m/>
  </r>
  <r>
    <x v="1460"/>
    <s v="46.634.531/0001-37"/>
    <s v="NF SERVICOS DO"/>
    <n v="331899"/>
    <d v="2025-05-23T00:00:00"/>
    <n v="338615"/>
    <d v="2025-05-26T00:00:00"/>
    <m/>
    <n v="258.13"/>
    <d v="2025-06-25T00:00:00"/>
    <s v="E0240946"/>
    <s v="PD024946"/>
    <s v="Serviços de Publicidade Eletrônica"/>
    <n v="0.57999999999999996"/>
    <m/>
    <x v="0"/>
    <m/>
    <m/>
    <m/>
    <s v="2 - FATURADO"/>
    <n v="0"/>
    <x v="0"/>
    <x v="1"/>
    <m/>
  </r>
  <r>
    <x v="1461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929"/>
    <x v="4"/>
    <x v="1"/>
    <m/>
  </r>
  <r>
    <x v="1461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175"/>
    <x v="2"/>
    <x v="2"/>
    <m/>
  </r>
  <r>
    <x v="1461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175"/>
    <x v="2"/>
    <x v="2"/>
    <m/>
  </r>
  <r>
    <x v="1461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175"/>
    <x v="2"/>
    <x v="2"/>
    <m/>
  </r>
  <r>
    <x v="1461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162"/>
    <x v="2"/>
    <x v="2"/>
    <m/>
  </r>
  <r>
    <x v="1461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162"/>
    <x v="2"/>
    <x v="2"/>
    <m/>
  </r>
  <r>
    <x v="1461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162"/>
    <x v="2"/>
    <x v="2"/>
    <m/>
  </r>
  <r>
    <x v="1461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162"/>
    <x v="2"/>
    <x v="2"/>
    <m/>
  </r>
  <r>
    <x v="1461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112"/>
    <x v="6"/>
    <x v="2"/>
    <m/>
  </r>
  <r>
    <x v="1461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110"/>
    <x v="6"/>
    <x v="2"/>
    <m/>
  </r>
  <r>
    <x v="1461"/>
    <s v="46.634.564/0001-87"/>
    <s v="NF SERVICOS DO"/>
    <n v="327254"/>
    <d v="2025-05-07T00:00:00"/>
    <n v="333946"/>
    <d v="2025-05-07T00:00:00"/>
    <m/>
    <n v="368.76"/>
    <d v="2025-06-0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61"/>
    <s v="46.634.564/0001-87"/>
    <s v="NF SERVICOS DO"/>
    <n v="327270"/>
    <d v="2025-05-07T00:00:00"/>
    <n v="333962"/>
    <d v="2025-05-07T00:00:00"/>
    <m/>
    <n v="295.01"/>
    <d v="2025-06-0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7324"/>
    <d v="2025-05-07T00:00:00"/>
    <n v="334016"/>
    <d v="2025-05-07T00:00:00"/>
    <m/>
    <n v="295.01"/>
    <d v="2025-06-0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7330"/>
    <d v="2025-05-07T00:00:00"/>
    <n v="334022"/>
    <d v="2025-05-07T00:00:00"/>
    <m/>
    <n v="295.01"/>
    <d v="2025-06-0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7399"/>
    <d v="2025-05-07T00:00:00"/>
    <n v="334091"/>
    <d v="2025-05-07T00:00:00"/>
    <m/>
    <n v="221.26"/>
    <d v="2025-06-06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461"/>
    <s v="46.634.564/0001-87"/>
    <s v="NF SERVICOS DO"/>
    <n v="327439"/>
    <d v="2025-05-07T00:00:00"/>
    <n v="334131"/>
    <d v="2025-05-07T00:00:00"/>
    <m/>
    <n v="221.26"/>
    <d v="2025-06-06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461"/>
    <s v="46.634.564/0001-87"/>
    <s v="NF SERVICOS DO"/>
    <n v="327584"/>
    <d v="2025-05-07T00:00:00"/>
    <n v="334276"/>
    <d v="2025-05-07T00:00:00"/>
    <m/>
    <n v="442.51"/>
    <d v="2025-06-06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61"/>
    <s v="46.634.564/0001-87"/>
    <s v="NF SERVICOS DO"/>
    <n v="327643"/>
    <d v="2025-05-07T00:00:00"/>
    <n v="334335"/>
    <d v="2025-05-07T00:00:00"/>
    <m/>
    <n v="295.01"/>
    <d v="2025-06-0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8056"/>
    <d v="2025-05-07T00:00:00"/>
    <n v="334749"/>
    <d v="2025-05-08T00:00:00"/>
    <m/>
    <n v="221.26"/>
    <d v="2025-06-0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461"/>
    <s v="46.634.564/0001-87"/>
    <s v="NF SERVICOS DO"/>
    <n v="328241"/>
    <d v="2025-05-08T00:00:00"/>
    <n v="334934"/>
    <d v="2025-05-09T00:00:00"/>
    <m/>
    <n v="590.02"/>
    <d v="2025-06-08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461"/>
    <s v="46.634.564/0001-87"/>
    <s v="NF SERVICOS DO"/>
    <n v="328480"/>
    <d v="2025-05-09T00:00:00"/>
    <n v="335175"/>
    <d v="2025-05-12T00:00:00"/>
    <m/>
    <n v="295.01"/>
    <d v="2025-06-11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8840"/>
    <d v="2025-05-12T00:00:00"/>
    <n v="335541"/>
    <d v="2025-05-14T00:00:00"/>
    <m/>
    <n v="663.77"/>
    <d v="2025-06-13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461"/>
    <s v="46.634.564/0001-87"/>
    <s v="NF SERVICOS DO"/>
    <n v="329246"/>
    <d v="2025-05-13T00:00:00"/>
    <n v="335947"/>
    <d v="2025-05-14T00:00:00"/>
    <m/>
    <n v="295.01"/>
    <d v="2025-06-13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29254"/>
    <d v="2025-05-13T00:00:00"/>
    <n v="335955"/>
    <d v="2025-05-14T00:00:00"/>
    <m/>
    <n v="1327.54"/>
    <d v="2025-06-13T00:00:00"/>
    <s v="E0240950"/>
    <s v="PD024950"/>
    <s v="Serviços de Publicidade Eletrônica"/>
    <n v="1263.82"/>
    <m/>
    <x v="0"/>
    <m/>
    <m/>
    <m/>
    <s v="2 - FATURADO"/>
    <n v="0"/>
    <x v="0"/>
    <x v="1"/>
    <m/>
  </r>
  <r>
    <x v="1461"/>
    <s v="46.634.564/0001-87"/>
    <s v="NF SERVICOS DO"/>
    <n v="329303"/>
    <d v="2025-05-13T00:00:00"/>
    <n v="336004"/>
    <d v="2025-05-14T00:00:00"/>
    <m/>
    <n v="368.76"/>
    <d v="2025-06-13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61"/>
    <s v="46.634.564/0001-87"/>
    <s v="NF SERVICOS DO"/>
    <n v="330032"/>
    <d v="2025-05-15T00:00:00"/>
    <n v="336735"/>
    <d v="2025-05-16T00:00:00"/>
    <m/>
    <n v="295.01"/>
    <d v="2025-06-15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545"/>
    <d v="2025-05-19T00:00:00"/>
    <n v="337253"/>
    <d v="2025-05-20T00:00:00"/>
    <m/>
    <n v="295.01"/>
    <d v="2025-06-1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546"/>
    <d v="2025-05-19T00:00:00"/>
    <n v="337254"/>
    <d v="2025-05-20T00:00:00"/>
    <m/>
    <n v="295.01"/>
    <d v="2025-06-1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587"/>
    <d v="2025-05-19T00:00:00"/>
    <n v="337295"/>
    <d v="2025-05-20T00:00:00"/>
    <m/>
    <n v="295.01"/>
    <d v="2025-06-1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588"/>
    <d v="2025-05-19T00:00:00"/>
    <n v="337296"/>
    <d v="2025-05-20T00:00:00"/>
    <m/>
    <n v="295.01"/>
    <d v="2025-06-1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589"/>
    <d v="2025-05-19T00:00:00"/>
    <n v="337297"/>
    <d v="2025-05-20T00:00:00"/>
    <m/>
    <n v="295.01"/>
    <d v="2025-06-1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0890"/>
    <d v="2025-05-20T00:00:00"/>
    <n v="337599"/>
    <d v="2025-05-21T00:00:00"/>
    <m/>
    <n v="811.27"/>
    <d v="2025-06-20T00:00:00"/>
    <s v="E0240950"/>
    <s v="PD024950"/>
    <s v="Serviços de Publicidade Eletrônica"/>
    <n v="772.33"/>
    <m/>
    <x v="0"/>
    <m/>
    <m/>
    <m/>
    <s v="2 - FATURADO"/>
    <n v="0"/>
    <x v="0"/>
    <x v="1"/>
    <m/>
  </r>
  <r>
    <x v="1461"/>
    <s v="46.634.564/0001-87"/>
    <s v="NF SERVICOS DO"/>
    <n v="330891"/>
    <d v="2025-05-20T00:00:00"/>
    <n v="337600"/>
    <d v="2025-05-21T00:00:00"/>
    <m/>
    <n v="368.76"/>
    <d v="2025-06-20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61"/>
    <s v="46.634.564/0001-87"/>
    <s v="NF SERVICOS DO"/>
    <n v="331346"/>
    <d v="2025-05-21T00:00:00"/>
    <n v="338055"/>
    <d v="2025-05-22T00:00:00"/>
    <m/>
    <n v="295.01"/>
    <d v="2025-06-21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461"/>
    <s v="46.634.564/0001-87"/>
    <s v="NF SERVICOS DO"/>
    <n v="331347"/>
    <d v="2025-05-21T00:00:00"/>
    <n v="338056"/>
    <d v="2025-05-22T00:00:00"/>
    <m/>
    <n v="590.02"/>
    <d v="2025-06-21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461"/>
    <s v="46.634.564/0001-87"/>
    <s v="NF SERVICOS DO"/>
    <n v="331774"/>
    <d v="2025-05-22T00:00:00"/>
    <n v="338487"/>
    <d v="2025-05-23T00:00:00"/>
    <m/>
    <n v="368.76"/>
    <d v="2025-06-2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61"/>
    <s v="46.634.564/0001-87"/>
    <s v="NF SERVICOS DO"/>
    <n v="331898"/>
    <d v="2025-05-23T00:00:00"/>
    <n v="338614"/>
    <d v="2025-05-26T00:00:00"/>
    <m/>
    <n v="368.76"/>
    <d v="2025-06-25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461"/>
    <s v="46.634.564/0001-87"/>
    <s v="NF SERVICOS DO"/>
    <n v="332699"/>
    <d v="2025-05-27T00:00:00"/>
    <n v="339418"/>
    <d v="2025-05-28T00:00:00"/>
    <m/>
    <n v="442.51"/>
    <d v="2025-06-27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61"/>
    <s v="46.634.564/0001-87"/>
    <s v="NF SERVICOS DO"/>
    <n v="332700"/>
    <d v="2025-05-27T00:00:00"/>
    <n v="339419"/>
    <d v="2025-05-28T00:00:00"/>
    <m/>
    <n v="442.51"/>
    <d v="2025-06-27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461"/>
    <s v="46.634.564/0001-87"/>
    <s v="NF SERVICOS DO"/>
    <n v="332701"/>
    <d v="2025-05-27T00:00:00"/>
    <n v="339420"/>
    <d v="2025-05-28T00:00:00"/>
    <m/>
    <n v="516.26"/>
    <d v="2025-06-27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462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169"/>
    <x v="2"/>
    <x v="2"/>
    <m/>
  </r>
  <r>
    <x v="1462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169"/>
    <x v="2"/>
    <x v="2"/>
    <m/>
  </r>
  <r>
    <x v="1462"/>
    <s v="46.634.572/0001-23"/>
    <s v="NF SERVICOS DO"/>
    <n v="320881"/>
    <d v="2025-04-07T00:00:00"/>
    <n v="327552"/>
    <d v="2025-04-07T00:00:00"/>
    <m/>
    <n v="875.8"/>
    <d v="2025-05-07T00:00:00"/>
    <s v="E0230919"/>
    <s v="PD023919"/>
    <s v="Serviços de Publicidade Eletrônica"/>
    <n v="833.76"/>
    <m/>
    <x v="0"/>
    <m/>
    <m/>
    <m/>
    <s v="2 - FATURADO"/>
    <n v="23"/>
    <x v="7"/>
    <x v="1"/>
    <m/>
  </r>
  <r>
    <x v="1462"/>
    <s v="46.634.572/0001-23"/>
    <s v="NF SERVICOS"/>
    <n v="185726"/>
    <d v="2025-05-13T00:00:00"/>
    <n v="1966360"/>
    <d v="2025-05-13T00:00:00"/>
    <d v="2025-04-01T00:00:00"/>
    <n v="722.89"/>
    <d v="2025-06-12T00:00:00"/>
    <s v="E0210654"/>
    <s v="PD021654"/>
    <s v="PREFEITURA - SIM"/>
    <n v="688.19"/>
    <d v="2025-04-01T00:00:00"/>
    <x v="0"/>
    <m/>
    <s v="NR. 50/2021"/>
    <s v="PD-PRC-2022/00083-359.00000111/2025-13 - APPS\ITO"/>
    <s v="2 - FATURADO"/>
    <n v="0"/>
    <x v="0"/>
    <x v="0"/>
    <m/>
  </r>
  <r>
    <x v="1462"/>
    <s v="46.634.572/0001-23"/>
    <s v="NF SERVICOS DO"/>
    <n v="330076"/>
    <d v="2025-05-16T00:00:00"/>
    <n v="336784"/>
    <d v="2025-05-19T00:00:00"/>
    <m/>
    <n v="829.71"/>
    <d v="2025-06-18T00:00:00"/>
    <s v="E0230919"/>
    <s v="PD023919"/>
    <s v="Serviços de Publicidade Eletrônica"/>
    <n v="789.88"/>
    <m/>
    <x v="0"/>
    <m/>
    <m/>
    <m/>
    <s v="2 - FATURADO"/>
    <n v="0"/>
    <x v="0"/>
    <x v="1"/>
    <m/>
  </r>
  <r>
    <x v="1462"/>
    <s v="46.634.572/0001-23"/>
    <s v="NF SERVICOS DO"/>
    <n v="330573"/>
    <d v="2025-05-19T00:00:00"/>
    <n v="337281"/>
    <d v="2025-05-20T00:00:00"/>
    <m/>
    <n v="230.47"/>
    <d v="2025-06-19T00:00:00"/>
    <s v="E0230919"/>
    <s v="PD023919"/>
    <s v="Serviços de Publicidade Eletrônica"/>
    <n v="219.41"/>
    <m/>
    <x v="0"/>
    <m/>
    <m/>
    <m/>
    <s v="2 - FATURADO"/>
    <n v="0"/>
    <x v="0"/>
    <x v="1"/>
    <m/>
  </r>
  <r>
    <x v="1462"/>
    <s v="46.634.572/0001-23"/>
    <s v="NF SERVICOS DO"/>
    <n v="331049"/>
    <d v="2025-05-20T00:00:00"/>
    <n v="337758"/>
    <d v="2025-05-21T00:00:00"/>
    <m/>
    <n v="92.19"/>
    <d v="2025-06-20T00:00:00"/>
    <s v="E0230919"/>
    <s v="PD023919"/>
    <s v="Serviços de Publicidade Eletrônica"/>
    <n v="87.76"/>
    <m/>
    <x v="0"/>
    <m/>
    <m/>
    <m/>
    <s v="2 - FATURADO"/>
    <n v="0"/>
    <x v="0"/>
    <x v="1"/>
    <m/>
  </r>
  <r>
    <x v="1463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176"/>
    <x v="2"/>
    <x v="2"/>
    <m/>
  </r>
  <r>
    <x v="1463"/>
    <s v="46.634.598/0001-71"/>
    <s v="ND-POUPATEMPO 4.0"/>
    <n v="6139"/>
    <d v="2025-05-06T00:00:00"/>
    <s v="PPT00749"/>
    <s v="PPT00749"/>
    <d v="2025-05-01T00:00:00"/>
    <n v="21012.68"/>
    <d v="2025-06-05T00:00:00"/>
    <s v="PPT00749"/>
    <s v="PP00749"/>
    <s v="IMPLANTAÇÃO E OPERAÇÃO DO POUPATEMPO TIETÊ"/>
    <n v="21012.68"/>
    <d v="2025-05-01T00:00:00"/>
    <x v="0"/>
    <m/>
    <s v="PD-PRC-2021/02724"/>
    <m/>
    <s v="2 - FATURADO"/>
    <n v="0"/>
    <x v="0"/>
    <x v="13"/>
    <m/>
  </r>
  <r>
    <x v="1463"/>
    <s v="46.634.598/0001-71"/>
    <s v="NF SERVICOS"/>
    <n v="185740"/>
    <d v="2025-05-13T00:00:00"/>
    <n v="1966374"/>
    <d v="2025-05-13T00:00:00"/>
    <d v="2025-04-01T00:00:00"/>
    <n v="644.4"/>
    <d v="2025-06-12T00:00:00"/>
    <s v="E0240628"/>
    <s v="PD024628"/>
    <s v="PREFEITURA - CADASTRO"/>
    <n v="613.47"/>
    <d v="2025-04-01T00:00:00"/>
    <x v="0"/>
    <s v="36/2024"/>
    <m/>
    <s v="359.00003452/2024-60 - APPS/ITO"/>
    <s v="2 - FATURADO"/>
    <n v="0"/>
    <x v="0"/>
    <x v="0"/>
    <m/>
  </r>
  <r>
    <x v="1464"/>
    <s v="46.634.606/0001-80"/>
    <s v="ND-POUPATEMPO 4.0"/>
    <n v="6244"/>
    <d v="2025-05-06T00:00:00"/>
    <s v="PPT00709"/>
    <s v="PPT00709"/>
    <d v="2025-05-01T00:00:00"/>
    <n v="18804.59"/>
    <d v="2025-06-05T00:00:00"/>
    <s v="PPT00709"/>
    <s v="PP00709"/>
    <s v="IMPLANTACAO E OPERACAO DO POUPATEMPO LARANJAL PAULISTA"/>
    <n v="18804.59"/>
    <d v="2025-05-01T00:00:00"/>
    <x v="0"/>
    <m/>
    <s v="PD-PRC-2022/01552"/>
    <m/>
    <s v="2 - FATURADO"/>
    <n v="0"/>
    <x v="0"/>
    <x v="13"/>
    <m/>
  </r>
  <r>
    <x v="1464"/>
    <s v="46.634.606/0001-80"/>
    <s v="NF SERVICOS"/>
    <n v="185634"/>
    <d v="2025-05-13T00:00:00"/>
    <n v="1966268"/>
    <d v="2025-05-13T00:00:00"/>
    <d v="2025-04-01T00:00:00"/>
    <n v="2373.54"/>
    <d v="2025-06-12T00:00:00"/>
    <s v="E0240696"/>
    <s v="PD024696"/>
    <s v="PREFEITURA CADASTRO"/>
    <n v="2259.61"/>
    <d v="2025-04-01T00:00:00"/>
    <x v="0"/>
    <s v="070/2024"/>
    <s v="065/2024"/>
    <s v="359.00011354/2024-04 APPS\ITO"/>
    <s v="2 - FATURADO"/>
    <n v="0"/>
    <x v="0"/>
    <x v="0"/>
    <m/>
  </r>
  <r>
    <x v="1464"/>
    <s v="46.634.606/0001-80"/>
    <s v="NF SERVICOS DO"/>
    <n v="329238"/>
    <d v="2025-05-13T00:00:00"/>
    <n v="335939"/>
    <d v="2025-05-14T00:00:00"/>
    <m/>
    <n v="276.57"/>
    <d v="2025-06-13T00:00:00"/>
    <s v="E0230849"/>
    <s v="PD023849"/>
    <s v="Serviços de Publicidade Eletrônica"/>
    <n v="263.29000000000002"/>
    <m/>
    <x v="0"/>
    <m/>
    <m/>
    <m/>
    <s v="2 - FATURADO"/>
    <n v="0"/>
    <x v="0"/>
    <x v="1"/>
    <m/>
  </r>
  <r>
    <x v="1464"/>
    <s v="46.634.606/0001-80"/>
    <s v="NF SERVICOS DO"/>
    <n v="329441"/>
    <d v="2025-05-14T00:00:00"/>
    <n v="336143"/>
    <d v="2025-05-15T00:00:00"/>
    <m/>
    <n v="608.45000000000005"/>
    <d v="2025-06-14T00:00:00"/>
    <s v="E0230849"/>
    <s v="PD023849"/>
    <s v="Serviços de Publicidade Eletrônica"/>
    <n v="579.24"/>
    <m/>
    <x v="0"/>
    <m/>
    <m/>
    <m/>
    <s v="2 - FATURADO"/>
    <n v="0"/>
    <x v="0"/>
    <x v="1"/>
    <m/>
  </r>
  <r>
    <x v="1464"/>
    <s v="46.634.606/0001-80"/>
    <s v="NF SERVICOS DO"/>
    <n v="329852"/>
    <d v="2025-05-15T00:00:00"/>
    <n v="336555"/>
    <d v="2025-05-16T00:00:00"/>
    <m/>
    <n v="331.88"/>
    <d v="2025-06-15T00:00:00"/>
    <s v="E0230849"/>
    <s v="PD023849"/>
    <s v="Serviços de Publicidade Eletrônica"/>
    <n v="315.95"/>
    <m/>
    <x v="0"/>
    <m/>
    <m/>
    <m/>
    <s v="2 - FATURADO"/>
    <n v="0"/>
    <x v="0"/>
    <x v="1"/>
    <m/>
  </r>
  <r>
    <x v="1465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134"/>
    <x v="3"/>
    <x v="2"/>
    <m/>
  </r>
  <r>
    <x v="1465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134"/>
    <x v="3"/>
    <x v="2"/>
    <m/>
  </r>
  <r>
    <x v="1465"/>
    <s v="46.634.614/0001-26"/>
    <s v="ND-POUPATEMPO 4.0"/>
    <n v="6144"/>
    <d v="2025-05-06T00:00:00"/>
    <s v="PPT00572"/>
    <s v="PPT00572"/>
    <d v="2025-05-01T00:00:00"/>
    <n v="16413.009999999998"/>
    <d v="2025-06-05T00:00:00"/>
    <s v="PPT00572"/>
    <s v="PP00572"/>
    <s v="IMPLANTACAO E OPERACAO DO POUPATEMPO CERQUILHO"/>
    <n v="16413.009999999998"/>
    <d v="2025-05-01T00:00:00"/>
    <x v="0"/>
    <m/>
    <s v="PD-PRC-2021/01711"/>
    <m/>
    <s v="2 - FATURADO"/>
    <n v="0"/>
    <x v="0"/>
    <x v="13"/>
    <m/>
  </r>
  <r>
    <x v="1465"/>
    <s v="46.634.614/0001-26"/>
    <s v="NF SERVICOS DO"/>
    <n v="328644"/>
    <d v="2025-05-09T00:00:00"/>
    <n v="335339"/>
    <d v="2025-05-12T00:00:00"/>
    <m/>
    <n v="221.26"/>
    <d v="2025-06-11T00:00:00"/>
    <s v="E0250819"/>
    <s v="PD025819"/>
    <s v="Serviços de Publicidade Eletrônica"/>
    <n v="210.64"/>
    <m/>
    <x v="0"/>
    <m/>
    <m/>
    <m/>
    <s v="2 - FATURADO"/>
    <n v="0"/>
    <x v="0"/>
    <x v="1"/>
    <m/>
  </r>
  <r>
    <x v="1465"/>
    <s v="46.634.614/0001-26"/>
    <s v="NF SERVICOS DO"/>
    <n v="329984"/>
    <d v="2025-05-15T00:00:00"/>
    <n v="336687"/>
    <d v="2025-05-16T00:00:00"/>
    <m/>
    <n v="165.94"/>
    <d v="2025-06-15T00:00:00"/>
    <s v="E0250819"/>
    <s v="PD025819"/>
    <s v="Serviços de Publicidade Eletrônica"/>
    <n v="157.97"/>
    <m/>
    <x v="0"/>
    <m/>
    <m/>
    <m/>
    <s v="2 - FATURADO"/>
    <n v="0"/>
    <x v="0"/>
    <x v="1"/>
    <m/>
  </r>
  <r>
    <x v="1465"/>
    <s v="46.634.614/0001-26"/>
    <s v="NF SERVICOS DO"/>
    <n v="330339"/>
    <d v="2025-05-16T00:00:00"/>
    <n v="337047"/>
    <d v="2025-05-19T00:00:00"/>
    <m/>
    <n v="221.26"/>
    <d v="2025-06-18T00:00:00"/>
    <s v="E0250819"/>
    <s v="PD025819"/>
    <s v="Serviços de Publicidade Eletrônica"/>
    <n v="210.64"/>
    <m/>
    <x v="0"/>
    <m/>
    <m/>
    <m/>
    <s v="2 - FATURADO"/>
    <n v="0"/>
    <x v="0"/>
    <x v="1"/>
    <m/>
  </r>
  <r>
    <x v="1465"/>
    <s v="46.634.614/0001-26"/>
    <s v="NF SERVICOS DO"/>
    <n v="330963"/>
    <d v="2025-05-20T00:00:00"/>
    <n v="337672"/>
    <d v="2025-05-21T00:00:00"/>
    <m/>
    <n v="165.94"/>
    <d v="2025-06-20T00:00:00"/>
    <s v="E0250819"/>
    <s v="PD025819"/>
    <s v="Serviços de Publicidade Eletrônica"/>
    <n v="157.97"/>
    <m/>
    <x v="0"/>
    <m/>
    <m/>
    <m/>
    <s v="2 - FATURADO"/>
    <n v="0"/>
    <x v="0"/>
    <x v="1"/>
    <m/>
  </r>
  <r>
    <x v="1466"/>
    <s v="46.634.622/0001-72"/>
    <s v="NF SERVICOS DO"/>
    <n v="327576"/>
    <d v="2025-05-07T00:00:00"/>
    <n v="334268"/>
    <d v="2025-05-07T00:00:00"/>
    <m/>
    <n v="230.47"/>
    <d v="2025-06-06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466"/>
    <s v="46.634.622/0001-72"/>
    <s v="NF SERVICOS DO"/>
    <n v="328546"/>
    <d v="2025-05-09T00:00:00"/>
    <n v="335241"/>
    <d v="2025-05-12T00:00:00"/>
    <m/>
    <n v="184.38"/>
    <d v="2025-06-11T00:00:00"/>
    <s v="E0220661"/>
    <s v="PD022661"/>
    <s v="Serviços de Publicidade Eletrônica"/>
    <n v="175.53"/>
    <m/>
    <x v="0"/>
    <m/>
    <m/>
    <m/>
    <s v="2 - FATURADO"/>
    <n v="0"/>
    <x v="0"/>
    <x v="1"/>
    <m/>
  </r>
  <r>
    <x v="1466"/>
    <s v="46.634.622/0001-72"/>
    <s v="NF SERVICOS DO"/>
    <n v="332301"/>
    <d v="2025-05-26T00:00:00"/>
    <n v="339020"/>
    <d v="2025-05-27T00:00:00"/>
    <m/>
    <n v="230.47"/>
    <d v="2025-06-26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467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131"/>
    <x v="3"/>
    <x v="2"/>
    <m/>
  </r>
  <r>
    <x v="1467"/>
    <s v="46.638.714/0001-20"/>
    <s v="ND-POUPATEMPO 4.0"/>
    <n v="6191"/>
    <d v="2025-05-06T00:00:00"/>
    <s v="PPT00603"/>
    <s v="PPT00603"/>
    <d v="2025-05-01T00:00:00"/>
    <n v="19409.439999999999"/>
    <d v="2025-06-05T00:00:00"/>
    <s v="PPT00603"/>
    <s v="PP00603"/>
    <s v="IMPLANTACAO E OPERACAO DO POUPATEMPO TREMEMBE"/>
    <n v="19409.439999999999"/>
    <d v="2025-05-01T00:00:00"/>
    <x v="0"/>
    <m/>
    <s v="PD-PRC-2021/02491"/>
    <m/>
    <s v="2 - FATURADO"/>
    <n v="0"/>
    <x v="0"/>
    <x v="13"/>
    <m/>
  </r>
  <r>
    <x v="1467"/>
    <s v="46.638.714/0001-20"/>
    <s v="NF SERVICOS DO"/>
    <n v="329003"/>
    <d v="2025-05-12T00:00:00"/>
    <n v="335704"/>
    <d v="2025-05-14T00:00:00"/>
    <m/>
    <n v="258.13"/>
    <d v="2025-06-13T00:00:00"/>
    <s v="E0240763"/>
    <s v="PD024763"/>
    <s v="Serviços de Publicidade Eletrônica"/>
    <n v="245.74"/>
    <m/>
    <x v="0"/>
    <m/>
    <m/>
    <m/>
    <s v="2 - FATURADO"/>
    <n v="0"/>
    <x v="0"/>
    <x v="1"/>
    <m/>
  </r>
  <r>
    <x v="1467"/>
    <s v="46.638.714/0001-20"/>
    <s v="NF SERVICOS"/>
    <n v="185667"/>
    <d v="2025-05-13T00:00:00"/>
    <n v="1966301"/>
    <d v="2025-05-13T00:00:00"/>
    <d v="2025-04-01T00:00:00"/>
    <n v="2066.3200000000002"/>
    <d v="2025-06-12T00:00:00"/>
    <s v="E0220586"/>
    <s v="PD022586"/>
    <s v="PREFEITURA - CADASTRO"/>
    <n v="1967.14"/>
    <d v="2025-04-01T00:00:00"/>
    <x v="0"/>
    <s v="76-A/2022"/>
    <s v="5697/2022"/>
    <s v="PD-PRC-2022/04678-359.00009463/2024-53  APPS/ITO"/>
    <s v="2 - FATURADO"/>
    <n v="0"/>
    <x v="0"/>
    <x v="0"/>
    <m/>
  </r>
  <r>
    <x v="1467"/>
    <s v="46.638.714/0001-20"/>
    <s v="NF SERVICOS DO"/>
    <n v="330250"/>
    <d v="2025-05-16T00:00:00"/>
    <n v="336958"/>
    <d v="2025-05-19T00:00:00"/>
    <m/>
    <n v="387.2"/>
    <d v="2025-06-18T00:00:00"/>
    <s v="E0240763"/>
    <s v="PD024763"/>
    <s v="Serviços de Publicidade Eletrônica"/>
    <n v="368.61"/>
    <m/>
    <x v="0"/>
    <m/>
    <m/>
    <m/>
    <s v="2 - FATURADO"/>
    <n v="0"/>
    <x v="0"/>
    <x v="1"/>
    <m/>
  </r>
  <r>
    <x v="1467"/>
    <s v="46.638.714/0001-20"/>
    <s v="NF SERVICOS DO"/>
    <n v="330774"/>
    <d v="2025-05-19T00:00:00"/>
    <n v="337482"/>
    <d v="2025-05-20T00:00:00"/>
    <m/>
    <n v="193.6"/>
    <d v="2025-06-19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67"/>
    <s v="46.638.714/0001-20"/>
    <s v="NF SERVICOS DO"/>
    <n v="331380"/>
    <d v="2025-05-21T00:00:00"/>
    <n v="338089"/>
    <d v="2025-05-22T00:00:00"/>
    <m/>
    <n v="193.6"/>
    <d v="2025-06-21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67"/>
    <s v="46.638.714/0001-20"/>
    <s v="NF SERVICOS DO"/>
    <n v="332093"/>
    <d v="2025-05-23T00:00:00"/>
    <n v="338809"/>
    <d v="2025-05-26T00:00:00"/>
    <m/>
    <n v="193.6"/>
    <d v="2025-06-25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468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139"/>
    <x v="3"/>
    <x v="2"/>
    <m/>
  </r>
  <r>
    <x v="1468"/>
    <s v="46.643.466/0001-06"/>
    <s v="NF SERVICOS DO"/>
    <n v="326279"/>
    <d v="2025-04-29T00:00:00"/>
    <n v="332969"/>
    <d v="2025-04-29T00:00:00"/>
    <m/>
    <n v="414.86"/>
    <d v="2025-05-29T00:00:00"/>
    <s v="E0220766"/>
    <s v="PD022766"/>
    <s v="Serviços de Publicidade Eletrônica"/>
    <n v="394.95"/>
    <m/>
    <x v="0"/>
    <m/>
    <m/>
    <m/>
    <s v="2 - FATURADO"/>
    <n v="1"/>
    <x v="7"/>
    <x v="1"/>
    <m/>
  </r>
  <r>
    <x v="1468"/>
    <s v="46.643.466/0001-06"/>
    <s v="NF SERVICOS DO"/>
    <n v="329266"/>
    <d v="2025-05-13T00:00:00"/>
    <n v="335967"/>
    <d v="2025-05-14T00:00:00"/>
    <m/>
    <n v="331.88"/>
    <d v="2025-06-13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468"/>
    <s v="46.643.466/0001-06"/>
    <s v="NF SERVICOS DO"/>
    <n v="329412"/>
    <d v="2025-05-14T00:00:00"/>
    <n v="336114"/>
    <d v="2025-05-15T00:00:00"/>
    <m/>
    <n v="331.88"/>
    <d v="2025-06-14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468"/>
    <s v="46.643.466/0001-06"/>
    <s v="NF SERVICOS DO"/>
    <n v="329795"/>
    <d v="2025-05-15T00:00:00"/>
    <n v="336498"/>
    <d v="2025-05-16T00:00:00"/>
    <m/>
    <n v="580.79999999999995"/>
    <d v="2025-06-15T00:00:00"/>
    <s v="E0220766"/>
    <s v="PD022766"/>
    <s v="Serviços de Publicidade Eletrônica"/>
    <n v="552.91999999999996"/>
    <m/>
    <x v="0"/>
    <m/>
    <m/>
    <m/>
    <s v="2 - FATURADO"/>
    <n v="0"/>
    <x v="0"/>
    <x v="1"/>
    <m/>
  </r>
  <r>
    <x v="1468"/>
    <s v="46.643.466/0001-06"/>
    <s v="NF SERVICOS DO"/>
    <n v="329796"/>
    <d v="2025-05-15T00:00:00"/>
    <n v="336499"/>
    <d v="2025-05-16T00:00:00"/>
    <m/>
    <n v="414.86"/>
    <d v="2025-06-15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68"/>
    <s v="46.643.466/0001-06"/>
    <s v="NF SERVICOS DO"/>
    <n v="330171"/>
    <d v="2025-05-16T00:00:00"/>
    <n v="336879"/>
    <d v="2025-05-19T00:00:00"/>
    <m/>
    <n v="331.88"/>
    <d v="2025-06-18T00:00:00"/>
    <s v="E0220766"/>
    <s v="PD022766"/>
    <s v="Serviços de Publicidade Eletrônica"/>
    <n v="315.95"/>
    <m/>
    <x v="0"/>
    <m/>
    <m/>
    <m/>
    <s v="2 - FATURADO"/>
    <n v="0"/>
    <x v="0"/>
    <x v="1"/>
    <m/>
  </r>
  <r>
    <x v="1468"/>
    <s v="46.643.466/0001-06"/>
    <s v="NF SERVICOS DO"/>
    <n v="331229"/>
    <d v="2025-05-21T00:00:00"/>
    <n v="337938"/>
    <d v="2025-05-22T00:00:00"/>
    <m/>
    <n v="414.86"/>
    <d v="2025-06-21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68"/>
    <s v="46.643.466/0001-06"/>
    <s v="NF SERVICOS DO"/>
    <n v="331696"/>
    <d v="2025-05-22T00:00:00"/>
    <n v="338409"/>
    <d v="2025-05-23T00:00:00"/>
    <m/>
    <n v="414.86"/>
    <d v="2025-06-22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68"/>
    <s v="46.643.466/0001-06"/>
    <s v="NF SERVICOS DO"/>
    <n v="332161"/>
    <d v="2025-05-26T00:00:00"/>
    <n v="338880"/>
    <d v="2025-05-27T00:00:00"/>
    <m/>
    <n v="414.86"/>
    <d v="2025-06-26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469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91"/>
    <x v="6"/>
    <x v="2"/>
    <m/>
  </r>
  <r>
    <x v="1469"/>
    <s v="46.643.474/0001-52"/>
    <s v="NF SERVICOS DO"/>
    <n v="328105"/>
    <d v="2025-05-07T00:00:00"/>
    <n v="334798"/>
    <d v="2025-05-08T00:00:00"/>
    <m/>
    <n v="507.05"/>
    <d v="2025-06-07T00:00:00"/>
    <s v="E0220665"/>
    <s v="PD022665"/>
    <s v="Serviços de Publicidade Eletrônica"/>
    <n v="482.71"/>
    <m/>
    <x v="0"/>
    <m/>
    <m/>
    <m/>
    <s v="2 - FATURADO"/>
    <n v="0"/>
    <x v="0"/>
    <x v="1"/>
    <m/>
  </r>
  <r>
    <x v="1469"/>
    <s v="46.643.474/0001-52"/>
    <s v="NF SERVICOS DO"/>
    <n v="332300"/>
    <d v="2025-05-26T00:00:00"/>
    <n v="339019"/>
    <d v="2025-05-27T00:00:00"/>
    <m/>
    <n v="553.14"/>
    <d v="2025-06-26T00:00:00"/>
    <s v="E0220665"/>
    <s v="PD022665"/>
    <s v="Serviços de Publicidade Eletrônica"/>
    <n v="526.59"/>
    <m/>
    <x v="0"/>
    <m/>
    <m/>
    <m/>
    <s v="2 - FATURADO"/>
    <n v="0"/>
    <x v="0"/>
    <x v="1"/>
    <m/>
  </r>
  <r>
    <x v="1470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176"/>
    <x v="2"/>
    <x v="2"/>
    <m/>
  </r>
  <r>
    <x v="1470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176"/>
    <x v="2"/>
    <x v="2"/>
    <m/>
  </r>
  <r>
    <x v="1470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138"/>
    <x v="3"/>
    <x v="2"/>
    <m/>
  </r>
  <r>
    <x v="1470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125"/>
    <x v="3"/>
    <x v="2"/>
    <m/>
  </r>
  <r>
    <x v="1470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125"/>
    <x v="3"/>
    <x v="2"/>
    <m/>
  </r>
  <r>
    <x v="1470"/>
    <s v="46.643.482/0001-07"/>
    <s v="NF SERVICOS DO"/>
    <n v="327241"/>
    <d v="2025-05-07T00:00:00"/>
    <n v="333933"/>
    <d v="2025-05-07T00:00:00"/>
    <m/>
    <n v="230.47"/>
    <d v="2025-06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27395"/>
    <d v="2025-05-07T00:00:00"/>
    <n v="334087"/>
    <d v="2025-05-07T00:00:00"/>
    <m/>
    <n v="276.57"/>
    <d v="2025-06-06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470"/>
    <s v="46.643.482/0001-07"/>
    <s v="NF SERVICOS DO"/>
    <n v="327753"/>
    <d v="2025-05-07T00:00:00"/>
    <n v="334445"/>
    <d v="2025-05-07T00:00:00"/>
    <m/>
    <n v="230.47"/>
    <d v="2025-06-0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28690"/>
    <d v="2025-05-09T00:00:00"/>
    <n v="335385"/>
    <d v="2025-05-12T00:00:00"/>
    <m/>
    <n v="184.38"/>
    <d v="2025-06-11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470"/>
    <s v="46.643.482/0001-07"/>
    <s v="NF SERVICOS DO"/>
    <n v="328693"/>
    <d v="2025-05-09T00:00:00"/>
    <n v="335388"/>
    <d v="2025-05-12T00:00:00"/>
    <m/>
    <n v="184.38"/>
    <d v="2025-06-11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470"/>
    <s v="46.643.482/0001-07"/>
    <s v="NF SERVICOS DO"/>
    <n v="329480"/>
    <d v="2025-05-14T00:00:00"/>
    <n v="336182"/>
    <d v="2025-05-15T00:00:00"/>
    <m/>
    <n v="230.47"/>
    <d v="2025-06-14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29484"/>
    <d v="2025-05-14T00:00:00"/>
    <n v="336186"/>
    <d v="2025-05-15T00:00:00"/>
    <m/>
    <n v="230.47"/>
    <d v="2025-06-14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29727"/>
    <d v="2025-05-15T00:00:00"/>
    <n v="336430"/>
    <d v="2025-05-16T00:00:00"/>
    <m/>
    <n v="230.47"/>
    <d v="2025-06-1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31100"/>
    <d v="2025-05-20T00:00:00"/>
    <n v="337809"/>
    <d v="2025-05-21T00:00:00"/>
    <m/>
    <n v="230.47"/>
    <d v="2025-06-2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31813"/>
    <d v="2025-05-23T00:00:00"/>
    <n v="338529"/>
    <d v="2025-05-26T00:00:00"/>
    <m/>
    <n v="230.47"/>
    <d v="2025-06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31816"/>
    <d v="2025-05-23T00:00:00"/>
    <n v="338532"/>
    <d v="2025-05-26T00:00:00"/>
    <m/>
    <n v="230.47"/>
    <d v="2025-06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470"/>
    <s v="46.643.482/0001-07"/>
    <s v="NF SERVICOS DO"/>
    <n v="331819"/>
    <d v="2025-05-23T00:00:00"/>
    <n v="338535"/>
    <d v="2025-05-26T00:00:00"/>
    <m/>
    <n v="184.38"/>
    <d v="2025-06-25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470"/>
    <s v="46.643.482/0001-07"/>
    <s v="NF SERVICOS DO"/>
    <n v="331825"/>
    <d v="2025-05-23T00:00:00"/>
    <n v="338541"/>
    <d v="2025-05-26T00:00:00"/>
    <m/>
    <n v="2166.46"/>
    <d v="2025-06-25T00:00:00"/>
    <s v="E0240808"/>
    <s v="PD024808"/>
    <s v="Serviços de Publicidade Eletrônica"/>
    <n v="2062.4699999999998"/>
    <m/>
    <x v="0"/>
    <m/>
    <m/>
    <m/>
    <s v="2 - FATURADO"/>
    <n v="0"/>
    <x v="0"/>
    <x v="1"/>
    <m/>
  </r>
  <r>
    <x v="1471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1"/>
    <m/>
    <s v="PD-PRC-2021/01361"/>
    <m/>
    <s v="2 - FATURADO"/>
    <n v="238"/>
    <x v="1"/>
    <x v="13"/>
    <m/>
  </r>
  <r>
    <x v="1471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1"/>
    <m/>
    <s v="PD-PRC-2021/01361"/>
    <m/>
    <s v="2 - FATURADO"/>
    <n v="209"/>
    <x v="1"/>
    <x v="13"/>
    <m/>
  </r>
  <r>
    <x v="1471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1"/>
    <m/>
    <s v="PD-PRC-2021/01361"/>
    <m/>
    <s v="2 - FATURADO"/>
    <n v="176"/>
    <x v="2"/>
    <x v="13"/>
    <m/>
  </r>
  <r>
    <x v="1471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1"/>
    <m/>
    <s v="PD-PRC-2021/01361"/>
    <m/>
    <s v="2 - FATURADO"/>
    <n v="147"/>
    <x v="3"/>
    <x v="13"/>
    <m/>
  </r>
  <r>
    <x v="1471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0"/>
    <m/>
    <s v="PD-PRC-2021/01361"/>
    <m/>
    <s v="2 - FATURADO"/>
    <n v="114"/>
    <x v="6"/>
    <x v="13"/>
    <m/>
  </r>
  <r>
    <x v="1471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111"/>
    <x v="6"/>
    <x v="2"/>
    <m/>
  </r>
  <r>
    <x v="1471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111"/>
    <x v="6"/>
    <x v="2"/>
    <m/>
  </r>
  <r>
    <x v="1471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111"/>
    <x v="6"/>
    <x v="2"/>
    <m/>
  </r>
  <r>
    <x v="1471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111"/>
    <x v="6"/>
    <x v="2"/>
    <m/>
  </r>
  <r>
    <x v="1471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111"/>
    <x v="6"/>
    <x v="2"/>
    <m/>
  </r>
  <r>
    <x v="1471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111"/>
    <x v="6"/>
    <x v="2"/>
    <m/>
  </r>
  <r>
    <x v="1471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111"/>
    <x v="6"/>
    <x v="2"/>
    <m/>
  </r>
  <r>
    <x v="1471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111"/>
    <x v="6"/>
    <x v="2"/>
    <m/>
  </r>
  <r>
    <x v="1471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111"/>
    <x v="6"/>
    <x v="2"/>
    <m/>
  </r>
  <r>
    <x v="1471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111"/>
    <x v="6"/>
    <x v="2"/>
    <m/>
  </r>
  <r>
    <x v="1471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111"/>
    <x v="6"/>
    <x v="2"/>
    <m/>
  </r>
  <r>
    <x v="1471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111"/>
    <x v="6"/>
    <x v="2"/>
    <m/>
  </r>
  <r>
    <x v="1471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111"/>
    <x v="6"/>
    <x v="2"/>
    <m/>
  </r>
  <r>
    <x v="1471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111"/>
    <x v="6"/>
    <x v="2"/>
    <m/>
  </r>
  <r>
    <x v="1471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111"/>
    <x v="6"/>
    <x v="2"/>
    <m/>
  </r>
  <r>
    <x v="1471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111"/>
    <x v="6"/>
    <x v="2"/>
    <m/>
  </r>
  <r>
    <x v="1471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111"/>
    <x v="6"/>
    <x v="2"/>
    <m/>
  </r>
  <r>
    <x v="1471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111"/>
    <x v="6"/>
    <x v="2"/>
    <m/>
  </r>
  <r>
    <x v="1471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111"/>
    <x v="6"/>
    <x v="2"/>
    <m/>
  </r>
  <r>
    <x v="1471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111"/>
    <x v="6"/>
    <x v="2"/>
    <m/>
  </r>
  <r>
    <x v="1471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111"/>
    <x v="6"/>
    <x v="2"/>
    <m/>
  </r>
  <r>
    <x v="1471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111"/>
    <x v="6"/>
    <x v="2"/>
    <m/>
  </r>
  <r>
    <x v="1471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84"/>
    <x v="8"/>
    <x v="2"/>
    <m/>
  </r>
  <r>
    <x v="1471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84"/>
    <x v="8"/>
    <x v="2"/>
    <m/>
  </r>
  <r>
    <x v="1471"/>
    <s v="46.668.596/0001-01"/>
    <s v="ND-POUPATEMPO 4.0"/>
    <n v="5558"/>
    <d v="2025-02-05T00:00:00"/>
    <s v="PPT00568"/>
    <s v="PPT00568"/>
    <d v="2025-02-01T00:00:00"/>
    <n v="16839.990000000002"/>
    <d v="2025-03-07T00:00:00"/>
    <s v="PPT00568"/>
    <s v="PP00568"/>
    <s v="IMPLANTACAO E OPERACAO DO POUPATEMPO CRUZEIRO"/>
    <n v="16839.990000000002"/>
    <d v="2025-02-01T00:00:00"/>
    <x v="0"/>
    <m/>
    <s v="PD-PRC-2021/01361"/>
    <m/>
    <s v="2 - FATURADO"/>
    <n v="84"/>
    <x v="8"/>
    <x v="13"/>
    <m/>
  </r>
  <r>
    <x v="1471"/>
    <s v="46.668.596/0001-01"/>
    <s v="NF SERVICOS DO"/>
    <n v="314271"/>
    <d v="2025-02-28T00:00:00"/>
    <n v="320898"/>
    <d v="2025-03-05T00:00:00"/>
    <m/>
    <n v="258.13"/>
    <d v="2025-04-04T00:00:00"/>
    <s v="E0202002"/>
    <s v="PD202002"/>
    <s v="Serviços de Publicidade Eletrônica"/>
    <n v="245.74"/>
    <m/>
    <x v="0"/>
    <m/>
    <m/>
    <m/>
    <s v="2 - FATURADO"/>
    <n v="56"/>
    <x v="5"/>
    <x v="1"/>
    <m/>
  </r>
  <r>
    <x v="1471"/>
    <s v="46.668.596/0001-01"/>
    <s v="NF SERVICOS DO"/>
    <n v="314650"/>
    <d v="2025-03-05T00:00:00"/>
    <n v="32128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48"/>
    <x v="5"/>
    <x v="1"/>
    <m/>
  </r>
  <r>
    <x v="1471"/>
    <s v="46.668.596/0001-01"/>
    <s v="ND-POUPATEMPO 4.0"/>
    <n v="5878"/>
    <d v="2025-03-11T00:00:00"/>
    <s v="PPT00568"/>
    <s v="PPT00568"/>
    <d v="2025-03-01T00:00:00"/>
    <n v="16839.990000000002"/>
    <d v="2025-04-10T00:00:00"/>
    <s v="PPT00568"/>
    <s v="PP00568"/>
    <s v="IMPLANTACAO E OPERACAO DO POUPATEMPO CRUZEIRO"/>
    <n v="16839.990000000002"/>
    <d v="2025-03-01T00:00:00"/>
    <x v="0"/>
    <m/>
    <s v="PD-PRC-2021/01361"/>
    <m/>
    <s v="2 - FATURADO"/>
    <n v="50"/>
    <x v="5"/>
    <x v="13"/>
    <m/>
  </r>
  <r>
    <x v="1471"/>
    <s v="46.668.596/0001-01"/>
    <s v="NF SERVICOS DO"/>
    <n v="314885"/>
    <d v="2025-03-13T00:00:00"/>
    <n v="321522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48"/>
    <x v="5"/>
    <x v="1"/>
    <m/>
  </r>
  <r>
    <x v="1471"/>
    <s v="46.668.596/0001-01"/>
    <s v="NF SERVICOS DO"/>
    <n v="314886"/>
    <d v="2025-03-13T00:00:00"/>
    <n v="321523"/>
    <d v="2025-03-13T00:00:00"/>
    <m/>
    <n v="516.26"/>
    <d v="2025-04-12T00:00:00"/>
    <s v="E0202002"/>
    <s v="PD202002"/>
    <s v="Serviços de Publicidade Eletrônica"/>
    <n v="491.48"/>
    <m/>
    <x v="0"/>
    <m/>
    <m/>
    <m/>
    <s v="2 - FATURADO"/>
    <n v="48"/>
    <x v="5"/>
    <x v="1"/>
    <m/>
  </r>
  <r>
    <x v="1471"/>
    <s v="46.668.596/0001-01"/>
    <s v="NF SERVICOS DO"/>
    <n v="315556"/>
    <d v="2025-03-13T00:00:00"/>
    <n v="322194"/>
    <d v="2025-03-13T00:00:00"/>
    <m/>
    <n v="1226.1300000000001"/>
    <d v="2025-04-12T00:00:00"/>
    <s v="E0202002"/>
    <s v="PD202002"/>
    <s v="Serviços de Publicidade Eletrônica"/>
    <n v="1167.28"/>
    <m/>
    <x v="0"/>
    <m/>
    <m/>
    <m/>
    <s v="2 - FATURADO"/>
    <n v="48"/>
    <x v="5"/>
    <x v="1"/>
    <m/>
  </r>
  <r>
    <x v="1471"/>
    <s v="46.668.596/0001-01"/>
    <s v="NF SERVICOS DO"/>
    <n v="315980"/>
    <d v="2025-03-13T00:00:00"/>
    <n v="322622"/>
    <d v="2025-03-13T00:00:00"/>
    <m/>
    <n v="1613.32"/>
    <d v="2025-04-12T00:00:00"/>
    <s v="E0202002"/>
    <s v="PD202002"/>
    <s v="Serviços de Publicidade Eletrônica"/>
    <n v="1535.88"/>
    <m/>
    <x v="0"/>
    <m/>
    <m/>
    <m/>
    <s v="2 - FATURADO"/>
    <n v="48"/>
    <x v="5"/>
    <x v="1"/>
    <m/>
  </r>
  <r>
    <x v="1471"/>
    <s v="46.668.596/0001-01"/>
    <s v="NF SERVICOS DO"/>
    <n v="316074"/>
    <d v="2025-03-13T00:00:00"/>
    <n v="322716"/>
    <d v="2025-03-13T00:00:00"/>
    <m/>
    <n v="2000.52"/>
    <d v="2025-04-12T00:00:00"/>
    <s v="E0202002"/>
    <s v="PD202002"/>
    <s v="Serviços de Publicidade Eletrônica"/>
    <n v="1904.5"/>
    <m/>
    <x v="0"/>
    <m/>
    <m/>
    <m/>
    <s v="2 - FATURADO"/>
    <n v="48"/>
    <x v="5"/>
    <x v="1"/>
    <m/>
  </r>
  <r>
    <x v="1471"/>
    <s v="46.668.596/0001-01"/>
    <s v="NF SERVICOS DO"/>
    <n v="316319"/>
    <d v="2025-03-13T00:00:00"/>
    <n v="322962"/>
    <d v="2025-03-14T00:00:00"/>
    <m/>
    <n v="1097.06"/>
    <d v="2025-04-13T00:00:00"/>
    <s v="E0202002"/>
    <s v="PD202002"/>
    <s v="Serviços de Publicidade Eletrônica"/>
    <n v="1044.4000000000001"/>
    <m/>
    <x v="0"/>
    <m/>
    <m/>
    <m/>
    <s v="2 - FATURADO"/>
    <n v="47"/>
    <x v="5"/>
    <x v="1"/>
    <m/>
  </r>
  <r>
    <x v="1471"/>
    <s v="46.668.596/0001-01"/>
    <s v="NF SERVICOS DO"/>
    <n v="316654"/>
    <d v="2025-03-17T00:00:00"/>
    <n v="323300"/>
    <d v="2025-03-18T00:00:00"/>
    <m/>
    <n v="387.2"/>
    <d v="2025-04-17T00:00:00"/>
    <s v="E0202002"/>
    <s v="PD202002"/>
    <s v="Serviços de Publicidade Eletrônica"/>
    <n v="368.61"/>
    <m/>
    <x v="0"/>
    <m/>
    <m/>
    <m/>
    <s v="2 - FATURADO"/>
    <n v="43"/>
    <x v="5"/>
    <x v="1"/>
    <m/>
  </r>
  <r>
    <x v="1471"/>
    <s v="46.668.596/0001-01"/>
    <s v="NF SERVICOS DO"/>
    <n v="316655"/>
    <d v="2025-03-17T00:00:00"/>
    <n v="323301"/>
    <d v="2025-03-18T00:00:00"/>
    <m/>
    <n v="580.79999999999995"/>
    <d v="2025-04-17T00:00:00"/>
    <s v="E0202002"/>
    <s v="PD202002"/>
    <s v="Serviços de Publicidade Eletrônica"/>
    <n v="552.91999999999996"/>
    <m/>
    <x v="0"/>
    <m/>
    <m/>
    <m/>
    <s v="2 - FATURADO"/>
    <n v="43"/>
    <x v="5"/>
    <x v="1"/>
    <m/>
  </r>
  <r>
    <x v="1471"/>
    <s v="46.668.596/0001-01"/>
    <s v="NF SERVICOS DO"/>
    <n v="317217"/>
    <d v="2025-03-18T00:00:00"/>
    <n v="323864"/>
    <d v="2025-03-19T00:00:00"/>
    <m/>
    <n v="516.26"/>
    <d v="2025-04-18T00:00:00"/>
    <s v="E0202002"/>
    <s v="PD202002"/>
    <s v="Serviços de Publicidade Eletrônica"/>
    <n v="491.48"/>
    <m/>
    <x v="0"/>
    <m/>
    <m/>
    <m/>
    <s v="2 - FATURADO"/>
    <n v="42"/>
    <x v="5"/>
    <x v="1"/>
    <m/>
  </r>
  <r>
    <x v="1471"/>
    <s v="46.668.596/0001-01"/>
    <s v="NF SERVICOS DO"/>
    <n v="317735"/>
    <d v="2025-03-19T00:00:00"/>
    <n v="324382"/>
    <d v="2025-03-20T00:00:00"/>
    <m/>
    <n v="258.13"/>
    <d v="2025-04-19T00:00:00"/>
    <s v="E0202002"/>
    <s v="PD202002"/>
    <s v="Serviços de Publicidade Eletrônica"/>
    <n v="245.74"/>
    <m/>
    <x v="0"/>
    <m/>
    <m/>
    <m/>
    <s v="2 - FATURADO"/>
    <n v="41"/>
    <x v="5"/>
    <x v="1"/>
    <m/>
  </r>
  <r>
    <x v="1471"/>
    <s v="46.668.596/0001-01"/>
    <s v="NF SERVICOS DO"/>
    <n v="317908"/>
    <d v="2025-03-20T00:00:00"/>
    <n v="324556"/>
    <d v="2025-03-21T00:00:00"/>
    <m/>
    <n v="322.66000000000003"/>
    <d v="2025-04-20T00:00:00"/>
    <s v="E0202002"/>
    <s v="PD202002"/>
    <s v="Serviços de Publicidade Eletrônica"/>
    <n v="307.17"/>
    <m/>
    <x v="0"/>
    <m/>
    <m/>
    <m/>
    <s v="2 - FATURADO"/>
    <n v="40"/>
    <x v="5"/>
    <x v="1"/>
    <m/>
  </r>
  <r>
    <x v="1471"/>
    <s v="46.668.596/0001-01"/>
    <s v="NF SERVICOS DO"/>
    <n v="317909"/>
    <d v="2025-03-20T00:00:00"/>
    <n v="324557"/>
    <d v="2025-03-21T00:00:00"/>
    <m/>
    <n v="516.26"/>
    <d v="2025-04-20T00:00:00"/>
    <s v="E0202002"/>
    <s v="PD202002"/>
    <s v="Serviços de Publicidade Eletrônica"/>
    <n v="491.48"/>
    <m/>
    <x v="0"/>
    <m/>
    <m/>
    <m/>
    <s v="2 - FATURADO"/>
    <n v="40"/>
    <x v="5"/>
    <x v="1"/>
    <m/>
  </r>
  <r>
    <x v="1471"/>
    <s v="46.668.596/0001-01"/>
    <s v="NF SERVICOS DO"/>
    <n v="318527"/>
    <d v="2025-03-24T00:00:00"/>
    <n v="325180"/>
    <d v="2025-03-25T00:00:00"/>
    <m/>
    <n v="322.66000000000003"/>
    <d v="2025-04-24T00:00:00"/>
    <s v="E0202002"/>
    <s v="PD202002"/>
    <s v="Serviços de Publicidade Eletrônica"/>
    <n v="307.17"/>
    <m/>
    <x v="0"/>
    <m/>
    <m/>
    <m/>
    <s v="2 - FATURADO"/>
    <n v="36"/>
    <x v="5"/>
    <x v="1"/>
    <m/>
  </r>
  <r>
    <x v="1471"/>
    <s v="46.668.596/0001-01"/>
    <s v="NF SERVICOS DO"/>
    <n v="318716"/>
    <d v="2025-03-25T00:00:00"/>
    <n v="325370"/>
    <d v="2025-03-26T00:00:00"/>
    <m/>
    <n v="129.07"/>
    <d v="2025-04-25T00:00:00"/>
    <s v="E0202002"/>
    <s v="PD202002"/>
    <s v="Serviços de Publicidade Eletrônica"/>
    <n v="122.87"/>
    <m/>
    <x v="0"/>
    <m/>
    <m/>
    <m/>
    <s v="2 - FATURADO"/>
    <n v="35"/>
    <x v="5"/>
    <x v="1"/>
    <m/>
  </r>
  <r>
    <x v="1471"/>
    <s v="46.668.596/0001-01"/>
    <s v="NF SERVICOS DO"/>
    <n v="318867"/>
    <d v="2025-03-25T00:00:00"/>
    <n v="325521"/>
    <d v="2025-03-26T00:00:00"/>
    <m/>
    <n v="258.13"/>
    <d v="2025-04-25T00:00:00"/>
    <s v="E0202002"/>
    <s v="PD202002"/>
    <s v="Serviços de Publicidade Eletrônica"/>
    <n v="245.74"/>
    <m/>
    <x v="0"/>
    <m/>
    <m/>
    <m/>
    <s v="2 - FATURADO"/>
    <n v="35"/>
    <x v="5"/>
    <x v="1"/>
    <m/>
  </r>
  <r>
    <x v="1471"/>
    <s v="46.668.596/0001-01"/>
    <s v="NF SERVICOS DO"/>
    <n v="318904"/>
    <d v="2025-03-25T00:00:00"/>
    <n v="325558"/>
    <d v="2025-03-26T00:00:00"/>
    <m/>
    <n v="516.26"/>
    <d v="2025-04-25T00:00:00"/>
    <s v="E0202002"/>
    <s v="PD202002"/>
    <s v="Serviços de Publicidade Eletrônica"/>
    <n v="491.48"/>
    <m/>
    <x v="0"/>
    <m/>
    <m/>
    <m/>
    <s v="2 - FATURADO"/>
    <n v="35"/>
    <x v="5"/>
    <x v="1"/>
    <m/>
  </r>
  <r>
    <x v="1471"/>
    <s v="46.668.596/0001-01"/>
    <s v="NF SERVICOS DO"/>
    <n v="319655"/>
    <d v="2025-03-27T00:00:00"/>
    <n v="326314"/>
    <d v="2025-03-28T00:00:00"/>
    <m/>
    <n v="516.26"/>
    <d v="2025-04-27T00:00:00"/>
    <s v="E0202002"/>
    <s v="PD202002"/>
    <s v="Serviços de Publicidade Eletrônica"/>
    <n v="491.48"/>
    <m/>
    <x v="0"/>
    <m/>
    <m/>
    <m/>
    <s v="2 - FATURADO"/>
    <n v="33"/>
    <x v="5"/>
    <x v="1"/>
    <m/>
  </r>
  <r>
    <x v="1471"/>
    <s v="46.668.596/0001-01"/>
    <s v="NF SERVICOS DO"/>
    <n v="319656"/>
    <d v="2025-03-27T00:00:00"/>
    <n v="326315"/>
    <d v="2025-03-28T00:00:00"/>
    <m/>
    <n v="387.2"/>
    <d v="2025-04-27T00:00:00"/>
    <s v="E0202002"/>
    <s v="PD202002"/>
    <s v="Serviços de Publicidade Eletrônica"/>
    <n v="368.61"/>
    <m/>
    <x v="0"/>
    <m/>
    <m/>
    <m/>
    <s v="2 - FATURADO"/>
    <n v="33"/>
    <x v="5"/>
    <x v="1"/>
    <m/>
  </r>
  <r>
    <x v="1471"/>
    <s v="46.668.596/0001-01"/>
    <s v="NF SERVICOS DO"/>
    <n v="320283"/>
    <d v="2025-03-31T00:00:00"/>
    <n v="326948"/>
    <d v="2025-04-01T00:00:00"/>
    <m/>
    <n v="258.13"/>
    <d v="2025-05-01T00:00:00"/>
    <s v="E0202002"/>
    <s v="PD202002"/>
    <s v="Serviços de Publicidade Eletrônica"/>
    <n v="245.74"/>
    <m/>
    <x v="0"/>
    <m/>
    <m/>
    <m/>
    <s v="2 - FATURADO"/>
    <n v="29"/>
    <x v="7"/>
    <x v="1"/>
    <m/>
  </r>
  <r>
    <x v="1471"/>
    <s v="46.668.596/0001-01"/>
    <s v="NF SERVICOS DO"/>
    <n v="320688"/>
    <d v="2025-04-01T00:00:00"/>
    <n v="327354"/>
    <d v="2025-04-07T00:00:00"/>
    <m/>
    <n v="709.86"/>
    <d v="2025-05-07T00:00:00"/>
    <s v="E0202002"/>
    <s v="PD202002"/>
    <s v="Serviços de Publicidade Eletrônica"/>
    <n v="675.79"/>
    <m/>
    <x v="0"/>
    <m/>
    <m/>
    <m/>
    <s v="2 - FATURADO"/>
    <n v="23"/>
    <x v="7"/>
    <x v="1"/>
    <m/>
  </r>
  <r>
    <x v="1471"/>
    <s v="46.668.596/0001-01"/>
    <s v="ND-POUPATEMPO 4.0"/>
    <n v="6048"/>
    <d v="2025-04-03T00:00:00"/>
    <s v="PPT00568"/>
    <s v="PPT00568"/>
    <d v="2025-04-01T00:00:00"/>
    <n v="16839.990000000002"/>
    <d v="2025-05-03T00:00:00"/>
    <s v="PPT00568"/>
    <s v="PP00568"/>
    <s v="IMPLANTACAO E OPERACAO DO POUPATEMPO CRUZEIRO"/>
    <n v="16839.990000000002"/>
    <d v="2025-04-01T00:00:00"/>
    <x v="0"/>
    <m/>
    <s v="PD-PRC-2021/01361"/>
    <m/>
    <s v="2 - FATURADO"/>
    <n v="27"/>
    <x v="7"/>
    <x v="13"/>
    <m/>
  </r>
  <r>
    <x v="1471"/>
    <s v="46.668.596/0001-01"/>
    <s v="NF SERVICOS DO"/>
    <n v="320968"/>
    <d v="2025-04-07T00:00:00"/>
    <n v="327639"/>
    <d v="2025-04-07T00:00:00"/>
    <m/>
    <n v="258.13"/>
    <d v="2025-05-07T00:00:00"/>
    <s v="E0202002"/>
    <s v="PD202002"/>
    <s v="Serviços de Publicidade Eletrônica"/>
    <n v="245.74"/>
    <m/>
    <x v="0"/>
    <m/>
    <m/>
    <m/>
    <s v="2 - FATURADO"/>
    <n v="23"/>
    <x v="7"/>
    <x v="1"/>
    <m/>
  </r>
  <r>
    <x v="1471"/>
    <s v="46.668.596/0001-01"/>
    <s v="NF SERVICOS DO"/>
    <n v="321453"/>
    <d v="2025-04-07T00:00:00"/>
    <n v="328124"/>
    <d v="2025-04-07T00:00:00"/>
    <m/>
    <n v="258.13"/>
    <d v="2025-05-07T00:00:00"/>
    <s v="E0202002"/>
    <s v="PD202002"/>
    <s v="Serviços de Publicidade Eletrônica"/>
    <n v="245.74"/>
    <m/>
    <x v="0"/>
    <m/>
    <m/>
    <m/>
    <s v="2 - FATURADO"/>
    <n v="23"/>
    <x v="7"/>
    <x v="1"/>
    <m/>
  </r>
  <r>
    <x v="1471"/>
    <s v="46.668.596/0001-01"/>
    <s v="NF SERVICOS"/>
    <n v="183485"/>
    <d v="2025-04-08T00:00:00"/>
    <n v="1951240"/>
    <d v="2025-04-08T00:00:00"/>
    <d v="2025-03-01T00:00:00"/>
    <n v="2534.64"/>
    <d v="2025-05-08T00:00:00"/>
    <s v="E0240729"/>
    <s v="PD024729"/>
    <s v="PREFEITURA - CADASTRO"/>
    <n v="2412.98"/>
    <d v="2025-03-01T00:00:00"/>
    <x v="0"/>
    <s v="75/2024"/>
    <s v="13590/2024,"/>
    <s v="359.00011586/2024-54 APPS/ITO"/>
    <s v="2 - FATURADO"/>
    <n v="22"/>
    <x v="7"/>
    <x v="0"/>
    <m/>
  </r>
  <r>
    <x v="1471"/>
    <s v="46.668.596/0001-01"/>
    <s v="NF SERVICOS DO"/>
    <n v="322622"/>
    <d v="2025-04-09T00:00:00"/>
    <n v="329295"/>
    <d v="2025-04-10T00:00:00"/>
    <m/>
    <n v="516.26"/>
    <d v="2025-05-10T00:00:00"/>
    <s v="E0202002"/>
    <s v="PD202002"/>
    <s v="Serviços de Publicidade Eletrônica"/>
    <n v="491.48"/>
    <m/>
    <x v="0"/>
    <m/>
    <m/>
    <m/>
    <s v="2 - FATURADO"/>
    <n v="20"/>
    <x v="7"/>
    <x v="1"/>
    <m/>
  </r>
  <r>
    <x v="1471"/>
    <s v="46.668.596/0001-01"/>
    <s v="NF SERVICOS DO"/>
    <n v="322623"/>
    <d v="2025-04-09T00:00:00"/>
    <n v="329296"/>
    <d v="2025-04-10T00:00:00"/>
    <m/>
    <n v="645.33000000000004"/>
    <d v="2025-05-10T00:00:00"/>
    <s v="E0202002"/>
    <s v="PD202002"/>
    <s v="Serviços de Publicidade Eletrônica"/>
    <n v="614.35"/>
    <m/>
    <x v="0"/>
    <m/>
    <m/>
    <m/>
    <s v="2 - FATURADO"/>
    <n v="20"/>
    <x v="7"/>
    <x v="1"/>
    <m/>
  </r>
  <r>
    <x v="1471"/>
    <s v="46.668.596/0001-01"/>
    <s v="NF SERVICOS DO"/>
    <n v="326098"/>
    <d v="2025-04-25T00:00:00"/>
    <n v="332786"/>
    <d v="2025-04-28T00:00:00"/>
    <m/>
    <n v="709.86"/>
    <d v="2025-05-28T00:00:00"/>
    <s v="E0202002"/>
    <s v="PD202002"/>
    <s v="Serviços de Publicidade Eletrônica"/>
    <n v="675.79"/>
    <m/>
    <x v="0"/>
    <m/>
    <m/>
    <m/>
    <s v="2 - FATURADO"/>
    <n v="2"/>
    <x v="7"/>
    <x v="1"/>
    <m/>
  </r>
  <r>
    <x v="1471"/>
    <s v="46.668.596/0001-01"/>
    <s v="NF SERVICOS DO"/>
    <n v="326219"/>
    <d v="2025-04-29T00:00:00"/>
    <n v="332909"/>
    <d v="2025-04-29T00:00:00"/>
    <m/>
    <n v="1613.32"/>
    <d v="2025-05-29T00:00:00"/>
    <s v="E0202002"/>
    <s v="PD202002"/>
    <s v="Serviços de Publicidade Eletrônica"/>
    <n v="1535.88"/>
    <m/>
    <x v="0"/>
    <m/>
    <m/>
    <m/>
    <s v="2 - FATURADO"/>
    <n v="1"/>
    <x v="7"/>
    <x v="1"/>
    <m/>
  </r>
  <r>
    <x v="1471"/>
    <s v="46.668.596/0001-01"/>
    <s v="ND-POUPATEMPO 4.0"/>
    <n v="6120"/>
    <d v="2025-05-06T00:00:00"/>
    <s v="PPT00568"/>
    <s v="PPT00568"/>
    <d v="2025-05-01T00:00:00"/>
    <n v="16839.990000000002"/>
    <d v="2025-06-05T00:00:00"/>
    <s v="PPT00568"/>
    <s v="PP00568"/>
    <s v="IMPLANTACAO E OPERACAO DO POUPATEMPO CRUZEIRO"/>
    <n v="16839.990000000002"/>
    <d v="2025-05-01T00:00:00"/>
    <x v="0"/>
    <m/>
    <s v="PD-PRC-2021/01361"/>
    <m/>
    <s v="2 - FATURADO"/>
    <n v="0"/>
    <x v="0"/>
    <x v="13"/>
    <m/>
  </r>
  <r>
    <x v="1471"/>
    <s v="46.668.596/0001-01"/>
    <s v="NF SERVICOS DO"/>
    <n v="327357"/>
    <d v="2025-05-07T00:00:00"/>
    <n v="334049"/>
    <d v="2025-05-07T00:00:00"/>
    <m/>
    <n v="258.13"/>
    <d v="2025-06-06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71"/>
    <s v="46.668.596/0001-01"/>
    <s v="NF SERVICOS DO"/>
    <n v="328066"/>
    <d v="2025-05-07T00:00:00"/>
    <n v="334759"/>
    <d v="2025-05-08T00:00:00"/>
    <m/>
    <n v="258.13"/>
    <d v="2025-06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71"/>
    <s v="46.668.596/0001-01"/>
    <s v="NF SERVICOS DO"/>
    <n v="328067"/>
    <d v="2025-05-07T00:00:00"/>
    <n v="334760"/>
    <d v="2025-05-08T00:00:00"/>
    <m/>
    <n v="1032.53"/>
    <d v="2025-06-07T00:00:00"/>
    <s v="E0202002"/>
    <s v="PD202002"/>
    <s v="Serviços de Publicidade Eletrônica"/>
    <n v="982.97"/>
    <m/>
    <x v="0"/>
    <m/>
    <m/>
    <m/>
    <s v="2 - FATURADO"/>
    <n v="0"/>
    <x v="0"/>
    <x v="1"/>
    <m/>
  </r>
  <r>
    <x v="1471"/>
    <s v="46.668.596/0001-01"/>
    <s v="NF SERVICOS DO"/>
    <n v="328254"/>
    <d v="2025-05-08T00:00:00"/>
    <n v="334947"/>
    <d v="2025-05-09T00:00:00"/>
    <m/>
    <n v="322.66000000000003"/>
    <d v="2025-06-08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471"/>
    <s v="46.668.596/0001-01"/>
    <s v="NF SERVICOS DO"/>
    <n v="328255"/>
    <d v="2025-05-08T00:00:00"/>
    <n v="334948"/>
    <d v="2025-05-09T00:00:00"/>
    <m/>
    <n v="903.46"/>
    <d v="2025-06-08T00:00:00"/>
    <s v="E0202002"/>
    <s v="PD202002"/>
    <s v="Serviços de Publicidade Eletrônica"/>
    <n v="860.09"/>
    <m/>
    <x v="0"/>
    <m/>
    <m/>
    <m/>
    <s v="2 - FATURADO"/>
    <n v="0"/>
    <x v="0"/>
    <x v="1"/>
    <m/>
  </r>
  <r>
    <x v="1471"/>
    <s v="46.668.596/0001-01"/>
    <s v="NF SERVICOS DO"/>
    <n v="328504"/>
    <d v="2025-05-09T00:00:00"/>
    <n v="335199"/>
    <d v="2025-05-12T00:00:00"/>
    <m/>
    <n v="258.13"/>
    <d v="2025-06-11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71"/>
    <s v="46.668.596/0001-01"/>
    <s v="NF SERVICOS"/>
    <n v="185719"/>
    <d v="2025-05-13T00:00:00"/>
    <n v="1966353"/>
    <d v="2025-05-13T00:00:00"/>
    <d v="2025-04-01T00:00:00"/>
    <n v="655.14"/>
    <d v="2025-06-12T00:00:00"/>
    <s v="E0240729"/>
    <s v="PD024729"/>
    <s v="PREFEITURA - CADASTRO"/>
    <n v="623.69000000000005"/>
    <d v="2025-04-01T00:00:00"/>
    <x v="0"/>
    <s v="75/2024"/>
    <s v="13590/2024,"/>
    <s v="359.00011586/2024-54 APPS/ITO"/>
    <s v="2 - FATURADO"/>
    <n v="0"/>
    <x v="0"/>
    <x v="0"/>
    <m/>
  </r>
  <r>
    <x v="1471"/>
    <s v="46.668.596/0001-01"/>
    <s v="NF SERVICOS DO"/>
    <n v="329301"/>
    <d v="2025-05-13T00:00:00"/>
    <n v="336002"/>
    <d v="2025-05-14T00:00:00"/>
    <m/>
    <n v="451.73"/>
    <d v="2025-06-13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71"/>
    <s v="46.668.596/0001-01"/>
    <s v="NF SERVICOS DO"/>
    <n v="329521"/>
    <d v="2025-05-14T00:00:00"/>
    <n v="336223"/>
    <d v="2025-05-15T00:00:00"/>
    <m/>
    <n v="322.66000000000003"/>
    <d v="2025-06-14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471"/>
    <s v="46.668.596/0001-01"/>
    <s v="ND-POUPATEMPO 4.0"/>
    <n v="6251"/>
    <d v="2025-05-15T00:00:00"/>
    <s v="PPT00568"/>
    <s v="PPT00568"/>
    <d v="2025-05-01T00:00:00"/>
    <n v="899.93"/>
    <d v="2025-06-14T00:00:00"/>
    <s v="PPT00568"/>
    <s v="PP00568"/>
    <s v="IMPLANTACAO E OPERACAO DO POUPATEMPO CRUZEIRO"/>
    <n v="899.93"/>
    <d v="2025-05-01T00:00:00"/>
    <x v="0"/>
    <m/>
    <s v="PD-PRC-2021/01361"/>
    <m/>
    <s v="2 - FATURADO"/>
    <n v="0"/>
    <x v="0"/>
    <x v="13"/>
    <m/>
  </r>
  <r>
    <x v="1471"/>
    <s v="46.668.596/0001-01"/>
    <s v="NF SERVICOS DO"/>
    <n v="330182"/>
    <d v="2025-05-16T00:00:00"/>
    <n v="336890"/>
    <d v="2025-05-19T00:00:00"/>
    <m/>
    <n v="451.73"/>
    <d v="2025-06-18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71"/>
    <s v="46.668.596/0001-01"/>
    <s v="NF SERVICOS DO"/>
    <n v="330615"/>
    <d v="2025-05-19T00:00:00"/>
    <n v="337323"/>
    <d v="2025-05-20T00:00:00"/>
    <m/>
    <n v="258.13"/>
    <d v="2025-06-19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471"/>
    <s v="46.668.596/0001-01"/>
    <s v="NF SERVICOS DO"/>
    <n v="330909"/>
    <d v="2025-05-20T00:00:00"/>
    <n v="337618"/>
    <d v="2025-05-21T00:00:00"/>
    <m/>
    <n v="322.66000000000003"/>
    <d v="2025-06-20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471"/>
    <s v="46.668.596/0001-01"/>
    <s v="NF SERVICOS DO"/>
    <n v="331608"/>
    <d v="2025-05-22T00:00:00"/>
    <n v="338321"/>
    <d v="2025-05-23T00:00:00"/>
    <m/>
    <n v="516.26"/>
    <d v="2025-06-22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71"/>
    <s v="46.668.596/0001-01"/>
    <s v="NF SERVICOS DO"/>
    <n v="331916"/>
    <d v="2025-05-23T00:00:00"/>
    <n v="338632"/>
    <d v="2025-05-26T00:00:00"/>
    <m/>
    <n v="580.79999999999995"/>
    <d v="2025-06-25T00:00:00"/>
    <s v="E0202002"/>
    <s v="PD202002"/>
    <s v="Serviços de Publicidade Eletrônica"/>
    <n v="552.91999999999996"/>
    <m/>
    <x v="0"/>
    <m/>
    <m/>
    <m/>
    <s v="2 - FATURADO"/>
    <n v="0"/>
    <x v="0"/>
    <x v="1"/>
    <m/>
  </r>
  <r>
    <x v="1471"/>
    <s v="46.668.596/0001-01"/>
    <s v="NF SERVICOS DO"/>
    <n v="331917"/>
    <d v="2025-05-23T00:00:00"/>
    <n v="338633"/>
    <d v="2025-05-26T00:00:00"/>
    <m/>
    <n v="451.73"/>
    <d v="2025-06-25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71"/>
    <s v="46.668.596/0001-01"/>
    <s v="NF SERVICOS DO"/>
    <n v="332279"/>
    <d v="2025-05-26T00:00:00"/>
    <n v="338998"/>
    <d v="2025-05-27T00:00:00"/>
    <m/>
    <n v="451.73"/>
    <d v="2025-06-26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471"/>
    <s v="46.668.596/0001-01"/>
    <s v="NF SERVICOS DO"/>
    <n v="332280"/>
    <d v="2025-05-26T00:00:00"/>
    <n v="338999"/>
    <d v="2025-05-27T00:00:00"/>
    <m/>
    <n v="516.26"/>
    <d v="2025-06-26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471"/>
    <s v="46.668.596/0001-01"/>
    <s v="NF SERVICOS DO"/>
    <n v="332709"/>
    <d v="2025-05-27T00:00:00"/>
    <n v="339428"/>
    <d v="2025-05-28T00:00:00"/>
    <m/>
    <n v="2000.52"/>
    <d v="2025-06-27T00:00:00"/>
    <s v="E0202002"/>
    <s v="PD202002"/>
    <s v="Serviços de Publicidade Eletrônica"/>
    <n v="1904.5"/>
    <m/>
    <x v="0"/>
    <m/>
    <m/>
    <m/>
    <s v="2 - FATURADO"/>
    <n v="0"/>
    <x v="0"/>
    <x v="1"/>
    <m/>
  </r>
  <r>
    <x v="1471"/>
    <s v="46.668.596/0001-01"/>
    <s v="NF SERVICOS DO"/>
    <n v="332710"/>
    <d v="2025-05-27T00:00:00"/>
    <n v="339429"/>
    <d v="2025-05-28T00:00:00"/>
    <m/>
    <n v="1097.06"/>
    <d v="2025-06-27T00:00:00"/>
    <s v="E0202002"/>
    <s v="PD202002"/>
    <s v="Serviços de Publicidade Eletrônica"/>
    <n v="1044.4000000000001"/>
    <m/>
    <x v="0"/>
    <m/>
    <m/>
    <m/>
    <s v="2 - FATURADO"/>
    <n v="0"/>
    <x v="0"/>
    <x v="1"/>
    <m/>
  </r>
  <r>
    <x v="1472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139"/>
    <x v="3"/>
    <x v="2"/>
    <m/>
  </r>
  <r>
    <x v="1472"/>
    <s v="46.675.997/0001-80"/>
    <s v="NF SERVICOS DO"/>
    <n v="328572"/>
    <d v="2025-05-09T00:00:00"/>
    <n v="335267"/>
    <d v="2025-05-12T00:00:00"/>
    <m/>
    <n v="829.71"/>
    <d v="2025-06-11T00:00:00"/>
    <s v="E0221002"/>
    <s v="PD221002"/>
    <s v="Serviços de Publicidade Eletrônica"/>
    <n v="789.88"/>
    <m/>
    <x v="0"/>
    <m/>
    <m/>
    <m/>
    <s v="2 - FATURADO"/>
    <n v="0"/>
    <x v="0"/>
    <x v="1"/>
    <m/>
  </r>
  <r>
    <x v="1472"/>
    <s v="46.675.997/0001-80"/>
    <s v="NF SERVICOS DO"/>
    <n v="331990"/>
    <d v="2025-05-23T00:00:00"/>
    <n v="338706"/>
    <d v="2025-05-26T00:00:00"/>
    <m/>
    <n v="553.14"/>
    <d v="2025-06-25T00:00:00"/>
    <s v="E0221002"/>
    <s v="PD221002"/>
    <s v="Serviços de Publicidade Eletrônica"/>
    <n v="526.59"/>
    <m/>
    <x v="0"/>
    <m/>
    <m/>
    <m/>
    <s v="2 - FATURADO"/>
    <n v="0"/>
    <x v="0"/>
    <x v="1"/>
    <m/>
  </r>
  <r>
    <x v="1473"/>
    <s v="46.680.500/0001-12"/>
    <s v="NF SERVICOS DO"/>
    <n v="326984"/>
    <d v="2025-04-30T00:00:00"/>
    <n v="333675"/>
    <d v="2025-05-02T00:00:00"/>
    <m/>
    <n v="368.76"/>
    <d v="2025-06-01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473"/>
    <s v="46.680.500/0001-12"/>
    <s v="NF SERVICOS DO"/>
    <n v="327217"/>
    <d v="2025-05-07T00:00:00"/>
    <n v="333909"/>
    <d v="2025-05-07T00:00:00"/>
    <m/>
    <n v="221.26"/>
    <d v="2025-06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27226"/>
    <d v="2025-05-07T00:00:00"/>
    <n v="333918"/>
    <d v="2025-05-07T00:00:00"/>
    <m/>
    <n v="221.26"/>
    <d v="2025-06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27377"/>
    <d v="2025-05-07T00:00:00"/>
    <n v="334069"/>
    <d v="2025-05-07T00:00:00"/>
    <m/>
    <n v="221.26"/>
    <d v="2025-06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27387"/>
    <d v="2025-05-07T00:00:00"/>
    <n v="334079"/>
    <d v="2025-05-07T00:00:00"/>
    <m/>
    <n v="221.26"/>
    <d v="2025-06-0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27982"/>
    <d v="2025-05-07T00:00:00"/>
    <n v="334675"/>
    <d v="2025-05-08T00:00:00"/>
    <m/>
    <n v="221.26"/>
    <d v="2025-06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27983"/>
    <d v="2025-05-07T00:00:00"/>
    <n v="334676"/>
    <d v="2025-05-08T00:00:00"/>
    <m/>
    <n v="221.26"/>
    <d v="2025-06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"/>
    <n v="185830"/>
    <d v="2025-05-13T00:00:00"/>
    <n v="1966464"/>
    <d v="2025-05-13T00:00:00"/>
    <d v="2025-04-01T00:00:00"/>
    <n v="16417.68"/>
    <d v="2025-06-12T00:00:00"/>
    <s v="E0240713"/>
    <s v="PD024713"/>
    <s v="PREFEITURA CADASTRO"/>
    <n v="15629.63"/>
    <d v="2025-04-01T00:00:00"/>
    <x v="0"/>
    <s v="213/24"/>
    <s v="DISP 024/2024"/>
    <s v="359.00010843/2024-31 - APPS\ITO"/>
    <s v="2 - FATURADO"/>
    <n v="0"/>
    <x v="0"/>
    <x v="0"/>
    <m/>
  </r>
  <r>
    <x v="1473"/>
    <s v="46.680.500/0001-12"/>
    <s v="NF SERVICOS DO"/>
    <n v="329807"/>
    <d v="2025-05-15T00:00:00"/>
    <n v="336510"/>
    <d v="2025-05-16T00:00:00"/>
    <m/>
    <n v="221.26"/>
    <d v="2025-06-1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0556"/>
    <d v="2025-05-19T00:00:00"/>
    <n v="337264"/>
    <d v="2025-05-20T00:00:00"/>
    <m/>
    <n v="221.26"/>
    <d v="2025-06-1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0557"/>
    <d v="2025-05-19T00:00:00"/>
    <n v="337265"/>
    <d v="2025-05-20T00:00:00"/>
    <m/>
    <n v="221.26"/>
    <d v="2025-06-1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0558"/>
    <d v="2025-05-19T00:00:00"/>
    <n v="337266"/>
    <d v="2025-05-20T00:00:00"/>
    <m/>
    <n v="368.76"/>
    <d v="2025-06-19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473"/>
    <s v="46.680.500/0001-12"/>
    <s v="NF SERVICOS DO"/>
    <n v="330880"/>
    <d v="2025-05-20T00:00:00"/>
    <n v="337589"/>
    <d v="2025-05-21T00:00:00"/>
    <m/>
    <n v="221.26"/>
    <d v="2025-06-2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0881"/>
    <d v="2025-05-20T00:00:00"/>
    <n v="337590"/>
    <d v="2025-05-21T00:00:00"/>
    <m/>
    <n v="221.26"/>
    <d v="2025-06-2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2173"/>
    <d v="2025-05-26T00:00:00"/>
    <n v="338892"/>
    <d v="2025-05-27T00:00:00"/>
    <m/>
    <n v="221.26"/>
    <d v="2025-06-2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2174"/>
    <d v="2025-05-26T00:00:00"/>
    <n v="338893"/>
    <d v="2025-05-27T00:00:00"/>
    <m/>
    <n v="368.76"/>
    <d v="2025-06-26T00:00:00"/>
    <s v="E0230773"/>
    <s v="PD023773"/>
    <s v="Serviços de Publicidade Eletrônica"/>
    <n v="351.06"/>
    <m/>
    <x v="0"/>
    <m/>
    <m/>
    <m/>
    <s v="2 - FATURADO"/>
    <n v="0"/>
    <x v="0"/>
    <x v="1"/>
    <m/>
  </r>
  <r>
    <x v="1473"/>
    <s v="46.680.500/0001-12"/>
    <s v="NF SERVICOS DO"/>
    <n v="332175"/>
    <d v="2025-05-26T00:00:00"/>
    <n v="338894"/>
    <d v="2025-05-27T00:00:00"/>
    <m/>
    <n v="221.26"/>
    <d v="2025-06-2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2461"/>
    <d v="2025-05-27T00:00:00"/>
    <n v="339180"/>
    <d v="2025-05-28T00:00:00"/>
    <m/>
    <n v="295.01"/>
    <d v="2025-06-27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473"/>
    <s v="46.680.500/0001-12"/>
    <s v="NF SERVICOS DO"/>
    <n v="332462"/>
    <d v="2025-05-27T00:00:00"/>
    <n v="339181"/>
    <d v="2025-05-28T00:00:00"/>
    <m/>
    <n v="221.26"/>
    <d v="2025-06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2463"/>
    <d v="2025-05-27T00:00:00"/>
    <n v="339182"/>
    <d v="2025-05-28T00:00:00"/>
    <m/>
    <n v="221.26"/>
    <d v="2025-06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3"/>
    <s v="46.680.500/0001-12"/>
    <s v="NF SERVICOS DO"/>
    <n v="332464"/>
    <d v="2025-05-27T00:00:00"/>
    <n v="339183"/>
    <d v="2025-05-28T00:00:00"/>
    <m/>
    <n v="221.26"/>
    <d v="2025-06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169"/>
    <x v="2"/>
    <x v="2"/>
    <m/>
  </r>
  <r>
    <x v="1474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169"/>
    <x v="2"/>
    <x v="2"/>
    <m/>
  </r>
  <r>
    <x v="1474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169"/>
    <x v="2"/>
    <x v="2"/>
    <m/>
  </r>
  <r>
    <x v="1474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169"/>
    <x v="2"/>
    <x v="2"/>
    <m/>
  </r>
  <r>
    <x v="1474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163"/>
    <x v="2"/>
    <x v="2"/>
    <m/>
  </r>
  <r>
    <x v="1474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163"/>
    <x v="2"/>
    <x v="2"/>
    <m/>
  </r>
  <r>
    <x v="1474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99"/>
    <x v="6"/>
    <x v="2"/>
    <m/>
  </r>
  <r>
    <x v="1474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99"/>
    <x v="6"/>
    <x v="2"/>
    <m/>
  </r>
  <r>
    <x v="1474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99"/>
    <x v="6"/>
    <x v="2"/>
    <m/>
  </r>
  <r>
    <x v="1474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99"/>
    <x v="6"/>
    <x v="2"/>
    <m/>
  </r>
  <r>
    <x v="1474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99"/>
    <x v="6"/>
    <x v="2"/>
    <m/>
  </r>
  <r>
    <x v="1474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99"/>
    <x v="6"/>
    <x v="2"/>
    <m/>
  </r>
  <r>
    <x v="1474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99"/>
    <x v="6"/>
    <x v="2"/>
    <m/>
  </r>
  <r>
    <x v="1474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99"/>
    <x v="6"/>
    <x v="2"/>
    <m/>
  </r>
  <r>
    <x v="1474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99"/>
    <x v="6"/>
    <x v="2"/>
    <m/>
  </r>
  <r>
    <x v="1474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99"/>
    <x v="6"/>
    <x v="2"/>
    <m/>
  </r>
  <r>
    <x v="1474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99"/>
    <x v="6"/>
    <x v="2"/>
    <m/>
  </r>
  <r>
    <x v="1474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99"/>
    <x v="6"/>
    <x v="2"/>
    <m/>
  </r>
  <r>
    <x v="1474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99"/>
    <x v="6"/>
    <x v="2"/>
    <m/>
  </r>
  <r>
    <x v="1474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99"/>
    <x v="6"/>
    <x v="2"/>
    <m/>
  </r>
  <r>
    <x v="1474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99"/>
    <x v="6"/>
    <x v="2"/>
    <m/>
  </r>
  <r>
    <x v="1474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99"/>
    <x v="6"/>
    <x v="2"/>
    <m/>
  </r>
  <r>
    <x v="1474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98"/>
    <x v="6"/>
    <x v="2"/>
    <m/>
  </r>
  <r>
    <x v="1474"/>
    <s v="46.680.518/0001-14"/>
    <s v="ND-POUPATEMPO 4.0"/>
    <n v="5643"/>
    <d v="2025-02-05T00:00:00"/>
    <s v="PPT00676"/>
    <s v="PPT00676"/>
    <d v="2025-02-01T00:00:00"/>
    <n v="17649.23"/>
    <d v="2025-03-07T00:00:00"/>
    <s v="PPT00676"/>
    <s v="PP00676"/>
    <s v="IMPLANTACAO E OPERACAO DO POUPATEMPO APARECIDA"/>
    <n v="17649.23"/>
    <d v="2025-02-01T00:00:00"/>
    <x v="0"/>
    <m/>
    <s v="PD-PRC-2022/01462"/>
    <m/>
    <s v="2 - FATURADO"/>
    <n v="84"/>
    <x v="8"/>
    <x v="13"/>
    <m/>
  </r>
  <r>
    <x v="1474"/>
    <s v="46.680.518/0001-14"/>
    <s v="ND-POUPATEMPO 4.0"/>
    <n v="6210"/>
    <d v="2025-05-06T00:00:00"/>
    <s v="PPT00676"/>
    <s v="PPT00676"/>
    <d v="2025-05-01T00:00:00"/>
    <n v="17649.23"/>
    <d v="2025-06-05T00:00:00"/>
    <s v="PPT00676"/>
    <s v="PP00676"/>
    <s v="IMPLANTACAO E OPERACAO DO POUPATEMPO APARECIDA"/>
    <n v="17649.23"/>
    <d v="2025-05-01T00:00:00"/>
    <x v="0"/>
    <m/>
    <s v="PD-PRC-2022/01462"/>
    <m/>
    <s v="2 - FATURADO"/>
    <n v="0"/>
    <x v="0"/>
    <x v="13"/>
    <m/>
  </r>
  <r>
    <x v="1474"/>
    <s v="46.680.518/0001-14"/>
    <s v="NF SERVICOS DO"/>
    <n v="327227"/>
    <d v="2025-05-07T00:00:00"/>
    <n v="333919"/>
    <d v="2025-05-07T00:00:00"/>
    <m/>
    <n v="276.57"/>
    <d v="2025-06-0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27582"/>
    <d v="2025-05-07T00:00:00"/>
    <n v="334274"/>
    <d v="2025-05-07T00:00:00"/>
    <m/>
    <n v="497.83"/>
    <d v="2025-06-06T00:00:00"/>
    <s v="E0230763"/>
    <s v="PD023763"/>
    <s v="Serviços de Publicidade Eletrônica"/>
    <n v="473.93"/>
    <m/>
    <x v="0"/>
    <m/>
    <m/>
    <m/>
    <s v="2 - FATURADO"/>
    <n v="0"/>
    <x v="0"/>
    <x v="1"/>
    <m/>
  </r>
  <r>
    <x v="1474"/>
    <s v="46.680.518/0001-14"/>
    <s v="NF SERVICOS DO"/>
    <n v="328161"/>
    <d v="2025-05-08T00:00:00"/>
    <n v="334854"/>
    <d v="2025-05-09T00:00:00"/>
    <m/>
    <n v="276.57"/>
    <d v="2025-06-0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28415"/>
    <d v="2025-05-09T00:00:00"/>
    <n v="335110"/>
    <d v="2025-05-12T00:00:00"/>
    <m/>
    <n v="221.26"/>
    <d v="2025-06-11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28573"/>
    <d v="2025-05-09T00:00:00"/>
    <n v="335268"/>
    <d v="2025-05-12T00:00:00"/>
    <m/>
    <n v="221.26"/>
    <d v="2025-06-11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28574"/>
    <d v="2025-05-09T00:00:00"/>
    <n v="335269"/>
    <d v="2025-05-12T00:00:00"/>
    <m/>
    <n v="165.94"/>
    <d v="2025-06-11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74"/>
    <s v="46.680.518/0001-14"/>
    <s v="NF SERVICOS DO"/>
    <n v="328789"/>
    <d v="2025-05-12T00:00:00"/>
    <n v="335490"/>
    <d v="2025-05-14T00:00:00"/>
    <m/>
    <n v="331.88"/>
    <d v="2025-06-13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74"/>
    <s v="46.680.518/0001-14"/>
    <s v="NF SERVICOS DO"/>
    <n v="329182"/>
    <d v="2025-05-13T00:00:00"/>
    <n v="335883"/>
    <d v="2025-05-14T00:00:00"/>
    <m/>
    <n v="331.88"/>
    <d v="2025-06-13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474"/>
    <s v="46.680.518/0001-14"/>
    <s v="NF SERVICOS DO"/>
    <n v="329212"/>
    <d v="2025-05-13T00:00:00"/>
    <n v="335913"/>
    <d v="2025-05-14T00:00:00"/>
    <m/>
    <n v="387.2"/>
    <d v="2025-06-13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474"/>
    <s v="46.680.518/0001-14"/>
    <s v="NF SERVICOS DO"/>
    <n v="329423"/>
    <d v="2025-05-14T00:00:00"/>
    <n v="336125"/>
    <d v="2025-05-15T00:00:00"/>
    <m/>
    <n v="276.57"/>
    <d v="2025-06-1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29424"/>
    <d v="2025-05-14T00:00:00"/>
    <n v="336126"/>
    <d v="2025-05-15T00:00:00"/>
    <m/>
    <n v="221.26"/>
    <d v="2025-06-14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29804"/>
    <d v="2025-05-15T00:00:00"/>
    <n v="336507"/>
    <d v="2025-05-16T00:00:00"/>
    <m/>
    <n v="221.26"/>
    <d v="2025-06-1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0241"/>
    <d v="2025-05-16T00:00:00"/>
    <n v="336949"/>
    <d v="2025-05-19T00:00:00"/>
    <m/>
    <n v="276.57"/>
    <d v="2025-06-1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30549"/>
    <d v="2025-05-19T00:00:00"/>
    <n v="337257"/>
    <d v="2025-05-20T00:00:00"/>
    <m/>
    <n v="165.94"/>
    <d v="2025-06-19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74"/>
    <s v="46.680.518/0001-14"/>
    <s v="NF SERVICOS DO"/>
    <n v="330550"/>
    <d v="2025-05-19T00:00:00"/>
    <n v="337258"/>
    <d v="2025-05-20T00:00:00"/>
    <m/>
    <n v="276.57"/>
    <d v="2025-06-19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30551"/>
    <d v="2025-05-19T00:00:00"/>
    <n v="337259"/>
    <d v="2025-05-20T00:00:00"/>
    <m/>
    <n v="387.2"/>
    <d v="2025-06-19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474"/>
    <s v="46.680.518/0001-14"/>
    <s v="NF SERVICOS DO"/>
    <n v="330874"/>
    <d v="2025-05-20T00:00:00"/>
    <n v="337583"/>
    <d v="2025-05-21T00:00:00"/>
    <m/>
    <n v="221.26"/>
    <d v="2025-06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0875"/>
    <d v="2025-05-20T00:00:00"/>
    <n v="337584"/>
    <d v="2025-05-21T00:00:00"/>
    <m/>
    <n v="221.26"/>
    <d v="2025-06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0876"/>
    <d v="2025-05-20T00:00:00"/>
    <n v="337585"/>
    <d v="2025-05-21T00:00:00"/>
    <m/>
    <n v="221.26"/>
    <d v="2025-06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1233"/>
    <d v="2025-05-21T00:00:00"/>
    <n v="337942"/>
    <d v="2025-05-22T00:00:00"/>
    <m/>
    <n v="165.94"/>
    <d v="2025-06-21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74"/>
    <s v="46.680.518/0001-14"/>
    <s v="NF SERVICOS DO"/>
    <n v="331532"/>
    <d v="2025-05-22T00:00:00"/>
    <n v="338245"/>
    <d v="2025-05-23T00:00:00"/>
    <m/>
    <n v="165.94"/>
    <d v="2025-06-22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474"/>
    <s v="46.680.518/0001-14"/>
    <s v="NF SERVICOS DO"/>
    <n v="331995"/>
    <d v="2025-05-23T00:00:00"/>
    <n v="338711"/>
    <d v="2025-05-26T00:00:00"/>
    <m/>
    <n v="221.26"/>
    <d v="2025-06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1996"/>
    <d v="2025-05-23T00:00:00"/>
    <n v="338712"/>
    <d v="2025-05-26T00:00:00"/>
    <m/>
    <n v="221.26"/>
    <d v="2025-06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1997"/>
    <d v="2025-05-23T00:00:00"/>
    <n v="338713"/>
    <d v="2025-05-26T00:00:00"/>
    <m/>
    <n v="221.26"/>
    <d v="2025-06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1998"/>
    <d v="2025-05-23T00:00:00"/>
    <n v="338714"/>
    <d v="2025-05-26T00:00:00"/>
    <m/>
    <n v="276.57"/>
    <d v="2025-06-25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474"/>
    <s v="46.680.518/0001-14"/>
    <s v="NF SERVICOS DO"/>
    <n v="332169"/>
    <d v="2025-05-26T00:00:00"/>
    <n v="338888"/>
    <d v="2025-05-27T00:00:00"/>
    <m/>
    <n v="221.26"/>
    <d v="2025-06-26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4"/>
    <s v="46.680.518/0001-14"/>
    <s v="NF SERVICOS DO"/>
    <n v="332459"/>
    <d v="2025-05-27T00:00:00"/>
    <n v="339178"/>
    <d v="2025-05-28T00:00:00"/>
    <m/>
    <n v="221.26"/>
    <d v="2025-06-2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475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1"/>
    <m/>
    <m/>
    <m/>
    <s v="2 - FATURADO"/>
    <n v="1349"/>
    <x v="4"/>
    <x v="1"/>
    <m/>
  </r>
  <r>
    <x v="1475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1"/>
    <m/>
    <m/>
    <m/>
    <s v="2 - FATURADO"/>
    <n v="1349"/>
    <x v="4"/>
    <x v="1"/>
    <m/>
  </r>
  <r>
    <x v="1475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1"/>
    <m/>
    <m/>
    <m/>
    <s v="2 - FATURADO"/>
    <n v="1366"/>
    <x v="4"/>
    <x v="1"/>
    <m/>
  </r>
  <r>
    <x v="1475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1"/>
    <m/>
    <m/>
    <m/>
    <s v="2 - FATURADO"/>
    <n v="1352"/>
    <x v="4"/>
    <x v="1"/>
    <m/>
  </r>
  <r>
    <x v="1475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1"/>
    <m/>
    <m/>
    <m/>
    <s v="2 - FATURADO"/>
    <n v="1352"/>
    <x v="4"/>
    <x v="1"/>
    <m/>
  </r>
  <r>
    <x v="1475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1"/>
    <m/>
    <m/>
    <m/>
    <s v="2 - FATURADO"/>
    <n v="1346"/>
    <x v="4"/>
    <x v="1"/>
    <m/>
  </r>
  <r>
    <x v="1475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1"/>
    <m/>
    <m/>
    <m/>
    <s v="2 - FATURADO"/>
    <n v="1342"/>
    <x v="4"/>
    <x v="1"/>
    <m/>
  </r>
  <r>
    <x v="1475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1"/>
    <m/>
    <m/>
    <m/>
    <s v="2 - FATURADO"/>
    <n v="1325"/>
    <x v="4"/>
    <x v="1"/>
    <m/>
  </r>
  <r>
    <x v="1475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1"/>
    <m/>
    <m/>
    <m/>
    <s v="2 - FATURADO"/>
    <n v="1314"/>
    <x v="4"/>
    <x v="1"/>
    <m/>
  </r>
  <r>
    <x v="1475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1"/>
    <m/>
    <m/>
    <m/>
    <s v="2 - FATURADO"/>
    <n v="1310"/>
    <x v="4"/>
    <x v="1"/>
    <m/>
  </r>
  <r>
    <x v="1475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1"/>
    <m/>
    <m/>
    <m/>
    <s v="2 - FATURADO"/>
    <n v="1308"/>
    <x v="4"/>
    <x v="1"/>
    <m/>
  </r>
  <r>
    <x v="1475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1"/>
    <m/>
    <m/>
    <m/>
    <s v="2 - FATURADO"/>
    <n v="1295"/>
    <x v="4"/>
    <x v="1"/>
    <m/>
  </r>
  <r>
    <x v="1475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1"/>
    <m/>
    <m/>
    <m/>
    <s v="2 - FATURADO"/>
    <n v="1294"/>
    <x v="4"/>
    <x v="1"/>
    <m/>
  </r>
  <r>
    <x v="1475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1"/>
    <m/>
    <m/>
    <m/>
    <s v="2 - FATURADO"/>
    <n v="1288"/>
    <x v="4"/>
    <x v="1"/>
    <m/>
  </r>
  <r>
    <x v="1475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1"/>
    <m/>
    <m/>
    <m/>
    <s v="2 - FATURADO"/>
    <n v="1286"/>
    <x v="4"/>
    <x v="1"/>
    <m/>
  </r>
  <r>
    <x v="1475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1"/>
    <m/>
    <m/>
    <m/>
    <s v="2 - FATURADO"/>
    <n v="1282"/>
    <x v="4"/>
    <x v="1"/>
    <m/>
  </r>
  <r>
    <x v="1475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65"/>
    <x v="4"/>
    <x v="1"/>
    <m/>
  </r>
  <r>
    <x v="1475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1"/>
    <m/>
    <m/>
    <m/>
    <s v="2 - FATURADO"/>
    <n v="1265"/>
    <x v="4"/>
    <x v="1"/>
    <m/>
  </r>
  <r>
    <x v="1475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1"/>
    <m/>
    <m/>
    <m/>
    <s v="2 - FATURADO"/>
    <n v="1265"/>
    <x v="4"/>
    <x v="1"/>
    <m/>
  </r>
  <r>
    <x v="1475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1"/>
    <m/>
    <m/>
    <m/>
    <s v="2 - FATURADO"/>
    <n v="1258"/>
    <x v="4"/>
    <x v="1"/>
    <m/>
  </r>
  <r>
    <x v="1475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1"/>
    <m/>
    <m/>
    <m/>
    <s v="2 - FATURADO"/>
    <n v="1234"/>
    <x v="4"/>
    <x v="1"/>
    <m/>
  </r>
  <r>
    <x v="1475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1"/>
    <m/>
    <m/>
    <m/>
    <s v="2 - FATURADO"/>
    <n v="1234"/>
    <x v="4"/>
    <x v="1"/>
    <m/>
  </r>
  <r>
    <x v="1475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1"/>
    <m/>
    <m/>
    <m/>
    <s v="2 - FATURADO"/>
    <n v="1190"/>
    <x v="4"/>
    <x v="1"/>
    <m/>
  </r>
  <r>
    <x v="1475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1"/>
    <m/>
    <m/>
    <m/>
    <s v="2 - FATURADO"/>
    <n v="1006"/>
    <x v="4"/>
    <x v="1"/>
    <m/>
  </r>
  <r>
    <x v="1475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1"/>
    <m/>
    <m/>
    <m/>
    <s v="2 - FATURADO"/>
    <n v="989"/>
    <x v="4"/>
    <x v="1"/>
    <m/>
  </r>
  <r>
    <x v="1475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1"/>
    <m/>
    <m/>
    <m/>
    <s v="2 - FATURADO"/>
    <n v="988"/>
    <x v="4"/>
    <x v="1"/>
    <m/>
  </r>
  <r>
    <x v="1475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1"/>
    <m/>
    <m/>
    <m/>
    <s v="2 - FATURADO"/>
    <n v="987"/>
    <x v="4"/>
    <x v="1"/>
    <m/>
  </r>
  <r>
    <x v="1475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1"/>
    <m/>
    <m/>
    <m/>
    <s v="2 - FATURADO"/>
    <n v="987"/>
    <x v="4"/>
    <x v="1"/>
    <m/>
  </r>
  <r>
    <x v="1475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1"/>
    <m/>
    <m/>
    <m/>
    <s v="2 - FATURADO"/>
    <n v="974"/>
    <x v="4"/>
    <x v="1"/>
    <m/>
  </r>
  <r>
    <x v="1475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1"/>
    <m/>
    <m/>
    <m/>
    <s v="2 - FATURADO"/>
    <n v="972"/>
    <x v="4"/>
    <x v="1"/>
    <m/>
  </r>
  <r>
    <x v="1475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1"/>
    <m/>
    <m/>
    <m/>
    <s v="2 - FATURADO"/>
    <n v="959"/>
    <x v="4"/>
    <x v="1"/>
    <m/>
  </r>
  <r>
    <x v="1475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1"/>
    <m/>
    <m/>
    <m/>
    <s v="2 - FATURADO"/>
    <n v="958"/>
    <x v="4"/>
    <x v="1"/>
    <m/>
  </r>
  <r>
    <x v="1475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1"/>
    <m/>
    <m/>
    <m/>
    <s v="2 - FATURADO"/>
    <n v="943"/>
    <x v="4"/>
    <x v="1"/>
    <m/>
  </r>
  <r>
    <x v="1475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1"/>
    <m/>
    <m/>
    <m/>
    <s v="2 - FATURADO"/>
    <n v="890"/>
    <x v="4"/>
    <x v="1"/>
    <m/>
  </r>
  <r>
    <x v="1475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1"/>
    <m/>
    <m/>
    <m/>
    <s v="2 - FATURADO"/>
    <n v="866"/>
    <x v="4"/>
    <x v="1"/>
    <m/>
  </r>
  <r>
    <x v="1475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1"/>
    <m/>
    <m/>
    <m/>
    <s v="2 - FATURADO"/>
    <n v="835"/>
    <x v="4"/>
    <x v="1"/>
    <m/>
  </r>
  <r>
    <x v="1476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1"/>
    <m/>
    <m/>
    <m/>
    <s v="2 - FATURADO"/>
    <n v="1051"/>
    <x v="4"/>
    <x v="1"/>
    <m/>
  </r>
  <r>
    <x v="1476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1"/>
    <m/>
    <m/>
    <m/>
    <s v="2 - FATURADO"/>
    <n v="1051"/>
    <x v="4"/>
    <x v="1"/>
    <m/>
  </r>
  <r>
    <x v="1476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1"/>
    <m/>
    <m/>
    <m/>
    <s v="2 - FATURADO"/>
    <n v="1051"/>
    <x v="4"/>
    <x v="1"/>
    <m/>
  </r>
  <r>
    <x v="1476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1"/>
    <m/>
    <m/>
    <m/>
    <s v="2 - FATURADO"/>
    <n v="1050"/>
    <x v="4"/>
    <x v="1"/>
    <m/>
  </r>
  <r>
    <x v="1476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1"/>
    <m/>
    <m/>
    <m/>
    <s v="2 - FATURADO"/>
    <n v="1041"/>
    <x v="4"/>
    <x v="1"/>
    <m/>
  </r>
  <r>
    <x v="1476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1"/>
    <m/>
    <m/>
    <m/>
    <s v="2 - FATURADO"/>
    <n v="1037"/>
    <x v="4"/>
    <x v="1"/>
    <m/>
  </r>
  <r>
    <x v="1476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1"/>
    <m/>
    <m/>
    <m/>
    <s v="2 - FATURADO"/>
    <n v="1036"/>
    <x v="4"/>
    <x v="1"/>
    <m/>
  </r>
  <r>
    <x v="1476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1"/>
    <m/>
    <m/>
    <m/>
    <s v="2 - FATURADO"/>
    <n v="911"/>
    <x v="4"/>
    <x v="1"/>
    <m/>
  </r>
  <r>
    <x v="1476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896"/>
    <x v="4"/>
    <x v="1"/>
    <m/>
  </r>
  <r>
    <x v="1476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1"/>
    <m/>
    <m/>
    <m/>
    <s v="2 - FATURADO"/>
    <n v="896"/>
    <x v="4"/>
    <x v="1"/>
    <m/>
  </r>
  <r>
    <x v="1476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1"/>
    <m/>
    <m/>
    <m/>
    <s v="2 - FATURADO"/>
    <n v="896"/>
    <x v="4"/>
    <x v="1"/>
    <m/>
  </r>
  <r>
    <x v="1476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1"/>
    <m/>
    <m/>
    <m/>
    <s v="2 - FATURADO"/>
    <n v="887"/>
    <x v="4"/>
    <x v="1"/>
    <m/>
  </r>
  <r>
    <x v="1476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1"/>
    <m/>
    <m/>
    <m/>
    <s v="2 - FATURADO"/>
    <n v="881"/>
    <x v="4"/>
    <x v="1"/>
    <m/>
  </r>
  <r>
    <x v="1476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1"/>
    <m/>
    <m/>
    <m/>
    <s v="2 - FATURADO"/>
    <n v="869"/>
    <x v="4"/>
    <x v="1"/>
    <m/>
  </r>
  <r>
    <x v="1476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1"/>
    <m/>
    <m/>
    <m/>
    <s v="2 - FATURADO"/>
    <n v="869"/>
    <x v="4"/>
    <x v="1"/>
    <m/>
  </r>
  <r>
    <x v="1476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1"/>
    <m/>
    <m/>
    <m/>
    <s v="2 - FATURADO"/>
    <n v="867"/>
    <x v="4"/>
    <x v="1"/>
    <m/>
  </r>
  <r>
    <x v="1476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1"/>
    <m/>
    <m/>
    <m/>
    <s v="2 - FATURADO"/>
    <n v="835"/>
    <x v="4"/>
    <x v="1"/>
    <m/>
  </r>
  <r>
    <x v="1476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1"/>
    <m/>
    <m/>
    <m/>
    <s v="2 - FATURADO"/>
    <n v="821"/>
    <x v="4"/>
    <x v="1"/>
    <m/>
  </r>
  <r>
    <x v="1476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1"/>
    <m/>
    <m/>
    <m/>
    <s v="2 - FATURADO"/>
    <n v="819"/>
    <x v="4"/>
    <x v="1"/>
    <m/>
  </r>
  <r>
    <x v="1476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777"/>
    <x v="4"/>
    <x v="1"/>
    <m/>
  </r>
  <r>
    <x v="1476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777"/>
    <x v="4"/>
    <x v="1"/>
    <m/>
  </r>
  <r>
    <x v="1476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777"/>
    <x v="4"/>
    <x v="1"/>
    <m/>
  </r>
  <r>
    <x v="1477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98"/>
    <x v="6"/>
    <x v="2"/>
    <m/>
  </r>
  <r>
    <x v="1477"/>
    <s v="46.694.139/0001-83"/>
    <s v="NF SERVICOS DO"/>
    <n v="328591"/>
    <d v="2025-05-09T00:00:00"/>
    <n v="335286"/>
    <d v="2025-05-12T00:00:00"/>
    <m/>
    <n v="368.76"/>
    <d v="2025-06-11T00:00:00"/>
    <s v="E0201950"/>
    <s v="PD201950"/>
    <s v="Serviços de Publicidade Eletrônica"/>
    <n v="351.06"/>
    <m/>
    <x v="0"/>
    <m/>
    <m/>
    <m/>
    <s v="2 - FATURADO"/>
    <n v="0"/>
    <x v="0"/>
    <x v="1"/>
    <m/>
  </r>
  <r>
    <x v="1477"/>
    <s v="46.694.139/0001-83"/>
    <s v="NF SERVICOS"/>
    <n v="185279"/>
    <d v="2025-05-12T00:00:00"/>
    <n v="1965913"/>
    <d v="2025-05-12T00:00:00"/>
    <d v="2025-04-01T00:00:00"/>
    <n v="40632"/>
    <d v="2025-06-11T00:00:00"/>
    <s v="E0240417"/>
    <s v="PD024281"/>
    <s v="OFFICE  BASICO"/>
    <n v="38681.660000000003"/>
    <d v="2025-04-01T00:00:00"/>
    <x v="0"/>
    <s v="45654/2024"/>
    <s v="45654/2024"/>
    <s v="SEI: 359.00006912/2024-10  ITO"/>
    <s v="2 - FATURADO"/>
    <n v="0"/>
    <x v="0"/>
    <x v="0"/>
    <m/>
  </r>
  <r>
    <x v="1477"/>
    <s v="46.694.139/0001-83"/>
    <s v="NF SERVICOS"/>
    <n v="185725"/>
    <d v="2025-05-13T00:00:00"/>
    <n v="1966359"/>
    <d v="2025-05-13T00:00:00"/>
    <d v="2025-04-01T00:00:00"/>
    <n v="38097.19"/>
    <d v="2025-06-12T00:00:00"/>
    <s v="E0230688"/>
    <s v="PD023688"/>
    <s v="PREFEITURA CADASTRO"/>
    <n v="36268.519999999997"/>
    <d v="2025-04-01T00:00:00"/>
    <x v="0"/>
    <m/>
    <s v="4066.00/2023"/>
    <s v="359.00008822/2023-74-ITO/APPS"/>
    <s v="2 - FATURADO"/>
    <n v="0"/>
    <x v="0"/>
    <x v="0"/>
    <m/>
  </r>
  <r>
    <x v="1477"/>
    <s v="46.694.139/0001-83"/>
    <s v="NF SERVICOS DO"/>
    <n v="330148"/>
    <d v="2025-05-16T00:00:00"/>
    <n v="336856"/>
    <d v="2025-05-19T00:00:00"/>
    <m/>
    <n v="663.77"/>
    <d v="2025-06-18T00:00:00"/>
    <s v="E0201950"/>
    <s v="PD201950"/>
    <s v="Serviços de Publicidade Eletrônica"/>
    <n v="631.91"/>
    <m/>
    <x v="0"/>
    <m/>
    <m/>
    <m/>
    <s v="2 - FATURADO"/>
    <n v="0"/>
    <x v="0"/>
    <x v="1"/>
    <m/>
  </r>
  <r>
    <x v="1477"/>
    <s v="46.694.139/0001-83"/>
    <s v="NF SERVICOS DO"/>
    <n v="332060"/>
    <d v="2025-05-23T00:00:00"/>
    <n v="338776"/>
    <d v="2025-05-26T00:00:00"/>
    <m/>
    <n v="442.51"/>
    <d v="2025-06-25T00:00:00"/>
    <s v="E0201950"/>
    <s v="PD201950"/>
    <s v="Serviços de Publicidade Eletrônica"/>
    <n v="421.27"/>
    <m/>
    <x v="0"/>
    <m/>
    <m/>
    <m/>
    <s v="2 - FATURADO"/>
    <n v="0"/>
    <x v="0"/>
    <x v="1"/>
    <m/>
  </r>
  <r>
    <x v="1478"/>
    <s v="46.709.309/0001-56"/>
    <s v="NF SERVICOS DO"/>
    <n v="327706"/>
    <d v="2025-05-07T00:00:00"/>
    <n v="334398"/>
    <d v="2025-05-07T00:00:00"/>
    <m/>
    <n v="645.33000000000004"/>
    <d v="2025-06-06T00:00:00"/>
    <s v="E0201949"/>
    <s v="PD201949"/>
    <s v="Serviços de Publicidade Eletrônica"/>
    <n v="614.35"/>
    <m/>
    <x v="0"/>
    <m/>
    <m/>
    <m/>
    <s v="2 - FATURADO"/>
    <n v="0"/>
    <x v="0"/>
    <x v="1"/>
    <m/>
  </r>
  <r>
    <x v="1478"/>
    <s v="46.709.309/0001-56"/>
    <s v="NF SERVICOS DO"/>
    <n v="328244"/>
    <d v="2025-05-08T00:00:00"/>
    <n v="334937"/>
    <d v="2025-05-09T00:00:00"/>
    <m/>
    <n v="553.14"/>
    <d v="2025-06-08T00:00:00"/>
    <s v="E0201949"/>
    <s v="PD201949"/>
    <s v="Serviços de Publicidade Eletrônica"/>
    <n v="526.59"/>
    <m/>
    <x v="0"/>
    <m/>
    <m/>
    <m/>
    <s v="2 - FATURADO"/>
    <n v="0"/>
    <x v="0"/>
    <x v="1"/>
    <m/>
  </r>
  <r>
    <x v="1479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133"/>
    <x v="3"/>
    <x v="2"/>
    <m/>
  </r>
  <r>
    <x v="1479"/>
    <s v="46.710.422/0001-51"/>
    <s v="NF SERVICOS DO"/>
    <n v="305139"/>
    <d v="2025-01-13T00:00:00"/>
    <n v="311719"/>
    <d v="2025-01-14T00:00:00"/>
    <m/>
    <n v="1106.28"/>
    <d v="2025-02-13T00:00:00"/>
    <s v="E0231123"/>
    <s v="PD231104"/>
    <s v="Serviços de Publicidade Eletrônica"/>
    <n v="1053.18"/>
    <m/>
    <x v="0"/>
    <m/>
    <m/>
    <m/>
    <s v="2 - FATURADO"/>
    <n v="106"/>
    <x v="6"/>
    <x v="1"/>
    <m/>
  </r>
  <r>
    <x v="1480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68"/>
    <x v="8"/>
    <x v="2"/>
    <m/>
  </r>
  <r>
    <x v="1480"/>
    <s v="46.711.362/0001-91"/>
    <s v="NF SERVICOS DO"/>
    <n v="329039"/>
    <d v="2025-05-12T00:00:00"/>
    <n v="335740"/>
    <d v="2025-05-14T00:00:00"/>
    <m/>
    <n v="553.14"/>
    <d v="2025-06-13T00:00:00"/>
    <s v="E0231064"/>
    <s v="PD231045"/>
    <s v="Serviços de Publicidade Eletrônica"/>
    <n v="526.59"/>
    <m/>
    <x v="0"/>
    <m/>
    <m/>
    <m/>
    <s v="2 - FATURADO"/>
    <n v="0"/>
    <x v="0"/>
    <x v="1"/>
    <m/>
  </r>
  <r>
    <x v="1480"/>
    <s v="46.711.362/0001-91"/>
    <s v="NF SERVICOS DO"/>
    <n v="330721"/>
    <d v="2025-05-19T00:00:00"/>
    <n v="337429"/>
    <d v="2025-05-20T00:00:00"/>
    <m/>
    <n v="460.95"/>
    <d v="2025-06-19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480"/>
    <s v="46.711.362/0001-91"/>
    <s v="NF SERVICOS DO"/>
    <n v="332396"/>
    <d v="2025-05-26T00:00:00"/>
    <n v="339115"/>
    <d v="2025-05-27T00:00:00"/>
    <m/>
    <n v="1198.47"/>
    <d v="2025-06-26T00:00:00"/>
    <s v="E0231064"/>
    <s v="PD231045"/>
    <s v="Serviços de Publicidade Eletrônica"/>
    <n v="1140.94"/>
    <m/>
    <x v="0"/>
    <m/>
    <m/>
    <m/>
    <s v="2 - FATURADO"/>
    <n v="0"/>
    <x v="0"/>
    <x v="1"/>
    <m/>
  </r>
  <r>
    <x v="1481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140"/>
    <x v="3"/>
    <x v="2"/>
    <m/>
  </r>
  <r>
    <x v="1481"/>
    <s v="46.717.104/0001-12"/>
    <s v="NF SERVICOS E_GOV"/>
    <n v="184371"/>
    <d v="2025-04-22T00:00:00"/>
    <n v="1952126"/>
    <d v="2025-04-22T00:00:00"/>
    <m/>
    <n v="285.14999999999998"/>
    <d v="2025-05-23T00:00:00"/>
    <m/>
    <m/>
    <s v="Certificado e-CNPJ A3 em token - 36 meses Gov"/>
    <n v="271.45999999999998"/>
    <m/>
    <x v="0"/>
    <m/>
    <m/>
    <m/>
    <s v="2 - FATURADO"/>
    <n v="7"/>
    <x v="7"/>
    <x v="1"/>
    <m/>
  </r>
  <r>
    <x v="1481"/>
    <s v="46.717.104/0001-12"/>
    <s v="NF SERVICOS DO"/>
    <n v="330291"/>
    <d v="2025-05-16T00:00:00"/>
    <n v="336999"/>
    <d v="2025-05-19T00:00:00"/>
    <m/>
    <n v="645.33000000000004"/>
    <d v="2025-06-18T00:00:00"/>
    <s v="E0220641"/>
    <s v="PD022641"/>
    <s v="Serviços de Publicidade Eletrônica"/>
    <n v="614.35"/>
    <m/>
    <x v="0"/>
    <m/>
    <m/>
    <m/>
    <s v="2 - FATURADO"/>
    <n v="0"/>
    <x v="0"/>
    <x v="1"/>
    <m/>
  </r>
  <r>
    <x v="1482"/>
    <s v="46.732.442/0001-23"/>
    <s v="ND-POUPATEMPO 4.0"/>
    <n v="6218"/>
    <d v="2025-05-06T00:00:00"/>
    <s v="PPT00644"/>
    <s v="PPT00644"/>
    <d v="2025-05-01T00:00:00"/>
    <n v="18394.830000000002"/>
    <d v="2025-06-05T00:00:00"/>
    <s v="PPT00644"/>
    <s v="PP00644"/>
    <s v="IMPLANTACAO E OPERACAO DO POUPATEMPO DESCALVADO"/>
    <n v="18394.830000000002"/>
    <d v="2025-05-01T00:00:00"/>
    <x v="0"/>
    <m/>
    <s v="PD-PRC-2022/00474"/>
    <m/>
    <s v="2 - FATURADO"/>
    <n v="0"/>
    <x v="0"/>
    <x v="13"/>
    <m/>
  </r>
  <r>
    <x v="1483"/>
    <s v="46.737.219/0001-79"/>
    <s v="NF SERVICOS DO"/>
    <n v="329065"/>
    <d v="2025-05-12T00:00:00"/>
    <n v="335766"/>
    <d v="2025-05-14T00:00:00"/>
    <m/>
    <n v="368.76"/>
    <d v="2025-06-13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83"/>
    <s v="46.737.219/0001-79"/>
    <s v="NF SERVICOS DO"/>
    <n v="329166"/>
    <d v="2025-05-13T00:00:00"/>
    <n v="335867"/>
    <d v="2025-05-14T00:00:00"/>
    <m/>
    <n v="460.95"/>
    <d v="2025-06-13T00:00:00"/>
    <s v="E0231020"/>
    <s v="PD231001"/>
    <s v="Serviços de Publicidade Eletrônica"/>
    <n v="438.82"/>
    <m/>
    <x v="0"/>
    <m/>
    <m/>
    <m/>
    <s v="2 - FATURADO"/>
    <n v="0"/>
    <x v="0"/>
    <x v="1"/>
    <m/>
  </r>
  <r>
    <x v="1483"/>
    <s v="46.737.219/0001-79"/>
    <s v="NF SERVICOS DO"/>
    <n v="329167"/>
    <d v="2025-05-13T00:00:00"/>
    <n v="335868"/>
    <d v="2025-05-14T00:00:00"/>
    <m/>
    <n v="322.67"/>
    <d v="2025-06-13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483"/>
    <s v="46.737.219/0001-79"/>
    <s v="NF SERVICOS DO"/>
    <n v="329173"/>
    <d v="2025-05-13T00:00:00"/>
    <n v="335874"/>
    <d v="2025-05-14T00:00:00"/>
    <m/>
    <n v="276.57"/>
    <d v="2025-06-13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83"/>
    <s v="46.737.219/0001-79"/>
    <s v="NF SERVICOS DO"/>
    <n v="329213"/>
    <d v="2025-05-13T00:00:00"/>
    <n v="335914"/>
    <d v="2025-05-14T00:00:00"/>
    <m/>
    <n v="276.57"/>
    <d v="2025-06-13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83"/>
    <s v="46.737.219/0001-79"/>
    <s v="NF SERVICOS DO"/>
    <n v="330464"/>
    <d v="2025-05-19T00:00:00"/>
    <n v="337172"/>
    <d v="2025-05-20T00:00:00"/>
    <m/>
    <n v="230.47"/>
    <d v="2025-06-19T00:00:00"/>
    <s v="E0231020"/>
    <s v="PD231001"/>
    <s v="Serviços de Publicidade Eletrônica"/>
    <n v="219.41"/>
    <m/>
    <x v="0"/>
    <m/>
    <m/>
    <m/>
    <s v="2 - FATURADO"/>
    <n v="0"/>
    <x v="0"/>
    <x v="1"/>
    <m/>
  </r>
  <r>
    <x v="1483"/>
    <s v="46.737.219/0001-79"/>
    <s v="NF SERVICOS DO"/>
    <n v="330465"/>
    <d v="2025-05-19T00:00:00"/>
    <n v="337173"/>
    <d v="2025-05-20T00:00:00"/>
    <m/>
    <n v="276.57"/>
    <d v="2025-06-19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83"/>
    <s v="46.737.219/0001-79"/>
    <s v="NF SERVICOS DO"/>
    <n v="330466"/>
    <d v="2025-05-19T00:00:00"/>
    <n v="337174"/>
    <d v="2025-05-20T00:00:00"/>
    <m/>
    <n v="230.47"/>
    <d v="2025-06-19T00:00:00"/>
    <s v="E0231020"/>
    <s v="PD231001"/>
    <s v="Serviços de Publicidade Eletrônica"/>
    <n v="219.41"/>
    <m/>
    <x v="0"/>
    <m/>
    <m/>
    <m/>
    <s v="2 - FATURADO"/>
    <n v="0"/>
    <x v="0"/>
    <x v="1"/>
    <m/>
  </r>
  <r>
    <x v="1483"/>
    <s v="46.737.219/0001-79"/>
    <s v="NF SERVICOS DO"/>
    <n v="331293"/>
    <d v="2025-05-21T00:00:00"/>
    <n v="338002"/>
    <d v="2025-05-22T00:00:00"/>
    <m/>
    <n v="368.76"/>
    <d v="2025-06-21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83"/>
    <s v="46.737.219/0001-79"/>
    <s v="NF SERVICOS DO"/>
    <n v="331297"/>
    <d v="2025-05-21T00:00:00"/>
    <n v="338006"/>
    <d v="2025-05-22T00:00:00"/>
    <m/>
    <n v="276.57"/>
    <d v="2025-06-21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83"/>
    <s v="46.737.219/0001-79"/>
    <s v="NF SERVICOS DO"/>
    <n v="331313"/>
    <d v="2025-05-21T00:00:00"/>
    <n v="338022"/>
    <d v="2025-05-22T00:00:00"/>
    <m/>
    <n v="276.57"/>
    <d v="2025-06-21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483"/>
    <s v="46.737.219/0001-79"/>
    <s v="NF SERVICOS DO"/>
    <n v="332230"/>
    <d v="2025-05-26T00:00:00"/>
    <n v="338949"/>
    <d v="2025-05-27T00:00:00"/>
    <m/>
    <n v="414.85"/>
    <d v="2025-06-26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483"/>
    <s v="46.737.219/0001-79"/>
    <s v="NF SERVICOS DO"/>
    <n v="332541"/>
    <d v="2025-05-27T00:00:00"/>
    <n v="339260"/>
    <d v="2025-05-28T00:00:00"/>
    <m/>
    <n v="368.76"/>
    <d v="2025-06-2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483"/>
    <s v="46.737.219/0001-79"/>
    <s v="NF SERVICOS DO"/>
    <n v="332543"/>
    <d v="2025-05-27T00:00:00"/>
    <n v="339262"/>
    <d v="2025-05-28T00:00:00"/>
    <m/>
    <n v="322.67"/>
    <d v="2025-06-27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484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83"/>
    <x v="8"/>
    <x v="2"/>
    <m/>
  </r>
  <r>
    <x v="1484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83"/>
    <x v="8"/>
    <x v="2"/>
    <m/>
  </r>
  <r>
    <x v="1485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103"/>
    <x v="6"/>
    <x v="2"/>
    <m/>
  </r>
  <r>
    <x v="1485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103"/>
    <x v="6"/>
    <x v="2"/>
    <m/>
  </r>
  <r>
    <x v="1485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103"/>
    <x v="6"/>
    <x v="2"/>
    <m/>
  </r>
  <r>
    <x v="1485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103"/>
    <x v="6"/>
    <x v="2"/>
    <m/>
  </r>
  <r>
    <x v="1485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103"/>
    <x v="6"/>
    <x v="2"/>
    <m/>
  </r>
  <r>
    <x v="1485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103"/>
    <x v="6"/>
    <x v="2"/>
    <m/>
  </r>
  <r>
    <x v="1485"/>
    <s v="46.756.029/0001-07"/>
    <s v="NF SERVICOS DO"/>
    <n v="310238"/>
    <d v="2025-02-11T00:00:00"/>
    <n v="316833"/>
    <d v="2025-02-12T00:00:00"/>
    <m/>
    <n v="645.33000000000004"/>
    <d v="2025-03-14T00:00:00"/>
    <s v="E0230948"/>
    <s v="PD023948"/>
    <s v="Serviços de Publicidade Eletrônica"/>
    <n v="614.35"/>
    <m/>
    <x v="0"/>
    <m/>
    <m/>
    <m/>
    <s v="2 - FATURADO"/>
    <n v="77"/>
    <x v="8"/>
    <x v="1"/>
    <m/>
  </r>
  <r>
    <x v="1485"/>
    <s v="46.756.029/0001-07"/>
    <s v="NF SERVICOS DO"/>
    <n v="311180"/>
    <d v="2025-02-14T00:00:00"/>
    <n v="317782"/>
    <d v="2025-02-17T00:00:00"/>
    <m/>
    <n v="276.57"/>
    <d v="2025-03-19T00:00:00"/>
    <s v="E0230948"/>
    <s v="PD023948"/>
    <s v="Serviços de Publicidade Eletrônica"/>
    <n v="263.29000000000002"/>
    <m/>
    <x v="0"/>
    <m/>
    <m/>
    <m/>
    <s v="2 - FATURADO"/>
    <n v="72"/>
    <x v="8"/>
    <x v="1"/>
    <m/>
  </r>
  <r>
    <x v="1485"/>
    <s v="46.756.029/0001-07"/>
    <s v="NF SERVICOS DO"/>
    <n v="312510"/>
    <d v="2025-02-21T00:00:00"/>
    <n v="319128"/>
    <d v="2025-02-24T00:00:00"/>
    <m/>
    <n v="230.47"/>
    <d v="2025-03-26T00:00:00"/>
    <s v="E0230948"/>
    <s v="PD023948"/>
    <s v="Serviços de Publicidade Eletrônica"/>
    <n v="219.41"/>
    <m/>
    <x v="0"/>
    <m/>
    <m/>
    <m/>
    <s v="2 - FATURADO"/>
    <n v="65"/>
    <x v="8"/>
    <x v="1"/>
    <m/>
  </r>
  <r>
    <x v="1485"/>
    <s v="46.756.029/0001-07"/>
    <s v="NF SERVICOS DO"/>
    <n v="315177"/>
    <d v="2025-03-13T00:00:00"/>
    <n v="321814"/>
    <d v="2025-03-13T00:00:00"/>
    <m/>
    <n v="276.57"/>
    <d v="2025-04-12T00:00:00"/>
    <s v="E0230948"/>
    <s v="PD023948"/>
    <s v="Serviços de Publicidade Eletrônica"/>
    <n v="263.29000000000002"/>
    <m/>
    <x v="0"/>
    <m/>
    <m/>
    <m/>
    <s v="2 - FATURADO"/>
    <n v="48"/>
    <x v="5"/>
    <x v="1"/>
    <m/>
  </r>
  <r>
    <x v="1485"/>
    <s v="46.756.029/0001-07"/>
    <s v="NF SERVICOS DO"/>
    <n v="316910"/>
    <d v="2025-03-17T00:00:00"/>
    <n v="323556"/>
    <d v="2025-03-18T00:00:00"/>
    <m/>
    <n v="875.8"/>
    <d v="2025-04-17T00:00:00"/>
    <s v="E0230948"/>
    <s v="PD023948"/>
    <s v="Serviços de Publicidade Eletrônica"/>
    <n v="833.76"/>
    <m/>
    <x v="0"/>
    <m/>
    <m/>
    <m/>
    <s v="2 - FATURADO"/>
    <n v="43"/>
    <x v="5"/>
    <x v="1"/>
    <m/>
  </r>
  <r>
    <x v="1485"/>
    <s v="46.756.029/0001-07"/>
    <s v="NF SERVICOS DO"/>
    <n v="318082"/>
    <d v="2025-03-21T00:00:00"/>
    <n v="324735"/>
    <d v="2025-03-24T00:00:00"/>
    <m/>
    <n v="691.42"/>
    <d v="2025-04-23T00:00:00"/>
    <s v="E0230948"/>
    <s v="PD023948"/>
    <s v="Serviços de Publicidade Eletrônica"/>
    <n v="658.23"/>
    <m/>
    <x v="0"/>
    <m/>
    <m/>
    <m/>
    <s v="2 - FATURADO"/>
    <n v="37"/>
    <x v="5"/>
    <x v="1"/>
    <m/>
  </r>
  <r>
    <x v="1485"/>
    <s v="46.756.029/0001-07"/>
    <s v="NF SERVICOS DO"/>
    <n v="319202"/>
    <d v="2025-03-26T00:00:00"/>
    <n v="325859"/>
    <d v="2025-03-27T00:00:00"/>
    <m/>
    <n v="276.57"/>
    <d v="2025-04-26T00:00:00"/>
    <s v="E0230948"/>
    <s v="PD023948"/>
    <s v="Serviços de Publicidade Eletrônica"/>
    <n v="263.29000000000002"/>
    <m/>
    <x v="0"/>
    <m/>
    <m/>
    <m/>
    <s v="2 - FATURADO"/>
    <n v="34"/>
    <x v="5"/>
    <x v="1"/>
    <m/>
  </r>
  <r>
    <x v="1485"/>
    <s v="46.756.029/0001-07"/>
    <s v="NF SERVICOS DO"/>
    <n v="319876"/>
    <d v="2025-03-31T00:00:00"/>
    <n v="326541"/>
    <d v="2025-04-01T00:00:00"/>
    <m/>
    <n v="645.33000000000004"/>
    <d v="2025-05-01T00:00:00"/>
    <s v="E0230948"/>
    <s v="PD023948"/>
    <s v="Serviços de Publicidade Eletrônica"/>
    <n v="614.35"/>
    <m/>
    <x v="0"/>
    <m/>
    <m/>
    <m/>
    <s v="2 - FATURADO"/>
    <n v="29"/>
    <x v="7"/>
    <x v="1"/>
    <m/>
  </r>
  <r>
    <x v="1485"/>
    <s v="46.756.029/0001-07"/>
    <s v="NF SERVICOS DO"/>
    <n v="321597"/>
    <d v="2025-04-07T00:00:00"/>
    <n v="328268"/>
    <d v="2025-04-07T00:00:00"/>
    <m/>
    <n v="645.33000000000004"/>
    <d v="2025-05-07T00:00:00"/>
    <s v="E0230948"/>
    <s v="PD023948"/>
    <s v="Serviços de Publicidade Eletrônica"/>
    <n v="614.35"/>
    <m/>
    <x v="0"/>
    <m/>
    <m/>
    <m/>
    <s v="2 - FATURADO"/>
    <n v="23"/>
    <x v="7"/>
    <x v="1"/>
    <m/>
  </r>
  <r>
    <x v="1485"/>
    <s v="46.756.029/0001-07"/>
    <s v="NF SERVICOS DO"/>
    <n v="323220"/>
    <d v="2025-04-11T00:00:00"/>
    <n v="329898"/>
    <d v="2025-04-14T00:00:00"/>
    <m/>
    <n v="230.47"/>
    <d v="2025-05-14T00:00:00"/>
    <s v="E0230948"/>
    <s v="PD023948"/>
    <s v="Serviços de Publicidade Eletrônica"/>
    <n v="219.41"/>
    <m/>
    <x v="0"/>
    <m/>
    <m/>
    <m/>
    <s v="2 - FATURADO"/>
    <n v="16"/>
    <x v="7"/>
    <x v="1"/>
    <m/>
  </r>
  <r>
    <x v="1485"/>
    <s v="46.756.029/0001-07"/>
    <s v="NF SERVICOS DO"/>
    <n v="324591"/>
    <d v="2025-04-17T00:00:00"/>
    <n v="331272"/>
    <d v="2025-04-22T00:00:00"/>
    <m/>
    <n v="507.05"/>
    <d v="2025-05-22T00:00:00"/>
    <s v="E0230948"/>
    <s v="PD023948"/>
    <s v="Serviços de Publicidade Eletrônica"/>
    <n v="482.71"/>
    <m/>
    <x v="0"/>
    <m/>
    <m/>
    <m/>
    <s v="2 - FATURADO"/>
    <n v="8"/>
    <x v="7"/>
    <x v="1"/>
    <m/>
  </r>
  <r>
    <x v="1485"/>
    <s v="46.756.029/0001-07"/>
    <s v="NF SERVICOS DO"/>
    <n v="327425"/>
    <d v="2025-05-07T00:00:00"/>
    <n v="334117"/>
    <d v="2025-05-07T00:00:00"/>
    <m/>
    <n v="460.95"/>
    <d v="2025-06-06T00:00:00"/>
    <s v="E0230948"/>
    <s v="PD023948"/>
    <s v="Serviços de Publicidade Eletrônica"/>
    <n v="438.82"/>
    <m/>
    <x v="0"/>
    <m/>
    <m/>
    <m/>
    <s v="2 - FATURADO"/>
    <n v="0"/>
    <x v="0"/>
    <x v="1"/>
    <m/>
  </r>
  <r>
    <x v="1486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156"/>
    <x v="2"/>
    <x v="2"/>
    <m/>
  </r>
  <r>
    <x v="1486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156"/>
    <x v="2"/>
    <x v="2"/>
    <m/>
  </r>
  <r>
    <x v="1486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156"/>
    <x v="2"/>
    <x v="2"/>
    <m/>
  </r>
  <r>
    <x v="1486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156"/>
    <x v="2"/>
    <x v="2"/>
    <m/>
  </r>
  <r>
    <x v="1486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156"/>
    <x v="2"/>
    <x v="2"/>
    <m/>
  </r>
  <r>
    <x v="1486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156"/>
    <x v="2"/>
    <x v="2"/>
    <m/>
  </r>
  <r>
    <x v="1486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156"/>
    <x v="2"/>
    <x v="2"/>
    <m/>
  </r>
  <r>
    <x v="1486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156"/>
    <x v="2"/>
    <x v="2"/>
    <m/>
  </r>
  <r>
    <x v="1486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156"/>
    <x v="2"/>
    <x v="2"/>
    <m/>
  </r>
  <r>
    <x v="1486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156"/>
    <x v="2"/>
    <x v="2"/>
    <m/>
  </r>
  <r>
    <x v="1486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156"/>
    <x v="2"/>
    <x v="2"/>
    <m/>
  </r>
  <r>
    <x v="1486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153"/>
    <x v="2"/>
    <x v="2"/>
    <m/>
  </r>
  <r>
    <x v="1486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107"/>
    <x v="6"/>
    <x v="2"/>
    <m/>
  </r>
  <r>
    <x v="1486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106"/>
    <x v="6"/>
    <x v="2"/>
    <m/>
  </r>
  <r>
    <x v="1486"/>
    <s v="46.787.644/0001-72"/>
    <s v="NF SERVICOS DO"/>
    <n v="328023"/>
    <d v="2025-05-07T00:00:00"/>
    <n v="334716"/>
    <d v="2025-05-08T00:00:00"/>
    <m/>
    <n v="184.38"/>
    <d v="2025-06-07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486"/>
    <s v="46.787.644/0001-72"/>
    <s v="NF SERVICOS DO"/>
    <n v="328429"/>
    <d v="2025-05-09T00:00:00"/>
    <n v="335124"/>
    <d v="2025-05-12T00:00:00"/>
    <m/>
    <n v="184.38"/>
    <d v="2025-06-11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486"/>
    <s v="46.787.644/0001-72"/>
    <s v="NF SERVICOS DO"/>
    <n v="328834"/>
    <d v="2025-05-12T00:00:00"/>
    <n v="335535"/>
    <d v="2025-05-14T00:00:00"/>
    <m/>
    <n v="276.57"/>
    <d v="2025-06-13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86"/>
    <s v="46.787.644/0001-72"/>
    <s v="NF SERVICOS DO"/>
    <n v="329989"/>
    <d v="2025-05-15T00:00:00"/>
    <n v="336692"/>
    <d v="2025-05-16T00:00:00"/>
    <m/>
    <n v="276.57"/>
    <d v="2025-06-15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86"/>
    <s v="46.787.644/0001-72"/>
    <s v="NF SERVICOS DO"/>
    <n v="329990"/>
    <d v="2025-05-15T00:00:00"/>
    <n v="336693"/>
    <d v="2025-05-16T00:00:00"/>
    <m/>
    <n v="322.67"/>
    <d v="2025-06-15T00:00:00"/>
    <s v="E0240878"/>
    <s v="PD024878"/>
    <s v="Serviços de Publicidade Eletrônica"/>
    <n v="307.18"/>
    <m/>
    <x v="0"/>
    <m/>
    <m/>
    <m/>
    <s v="2 - FATURADO"/>
    <n v="0"/>
    <x v="0"/>
    <x v="1"/>
    <m/>
  </r>
  <r>
    <x v="1486"/>
    <s v="46.787.644/0001-72"/>
    <s v="NF SERVICOS DO"/>
    <n v="330383"/>
    <d v="2025-05-16T00:00:00"/>
    <n v="337091"/>
    <d v="2025-05-19T00:00:00"/>
    <m/>
    <n v="184.38"/>
    <d v="2025-06-18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486"/>
    <s v="46.787.644/0001-72"/>
    <s v="NF SERVICOS DO"/>
    <n v="330812"/>
    <d v="2025-05-19T00:00:00"/>
    <n v="337520"/>
    <d v="2025-05-20T00:00:00"/>
    <m/>
    <n v="368.76"/>
    <d v="2025-06-19T00:00:00"/>
    <s v="E0240878"/>
    <s v="PD024878"/>
    <s v="Serviços de Publicidade Eletrônica"/>
    <n v="351.06"/>
    <m/>
    <x v="0"/>
    <m/>
    <m/>
    <m/>
    <s v="2 - FATURADO"/>
    <n v="0"/>
    <x v="0"/>
    <x v="1"/>
    <m/>
  </r>
  <r>
    <x v="1486"/>
    <s v="46.787.644/0001-72"/>
    <s v="NF SERVICOS DO"/>
    <n v="331555"/>
    <d v="2025-05-22T00:00:00"/>
    <n v="338268"/>
    <d v="2025-05-23T00:00:00"/>
    <m/>
    <n v="230.47"/>
    <d v="2025-06-22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486"/>
    <s v="46.787.644/0001-72"/>
    <s v="NF SERVICOS DO"/>
    <n v="332131"/>
    <d v="2025-05-23T00:00:00"/>
    <n v="338847"/>
    <d v="2025-05-26T00:00:00"/>
    <m/>
    <n v="276.57"/>
    <d v="2025-06-25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86"/>
    <s v="46.787.644/0001-72"/>
    <s v="NF SERVICOS DO"/>
    <n v="332670"/>
    <d v="2025-05-27T00:00:00"/>
    <n v="339389"/>
    <d v="2025-05-28T00:00:00"/>
    <m/>
    <n v="276.57"/>
    <d v="2025-06-27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487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377"/>
    <x v="4"/>
    <x v="1"/>
    <m/>
  </r>
  <r>
    <x v="1487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37"/>
    <s v="2018/23/00109.0"/>
    <s v="SPDOC Nº DAEE-737588/2018"/>
    <s v="84532/0005 ITO"/>
    <s v="2 - FATURADO"/>
    <n v="1141"/>
    <x v="4"/>
    <x v="0"/>
    <m/>
  </r>
  <r>
    <x v="1487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37"/>
    <s v="2018/23/00109.0"/>
    <s v="SPDOC Nº DAEE-737588/2018"/>
    <s v="84532/0005 ITO"/>
    <s v="2 - FATURADO"/>
    <n v="1141"/>
    <x v="4"/>
    <x v="0"/>
    <m/>
  </r>
  <r>
    <x v="1487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37"/>
    <s v="2018/23/00109.0"/>
    <s v="SPDOC Nº DAEE-737588/2018"/>
    <s v="84532/0005 ITO"/>
    <s v="2 - FATURADO"/>
    <n v="1141"/>
    <x v="4"/>
    <x v="0"/>
    <m/>
  </r>
  <r>
    <x v="1487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37"/>
    <s v="2022/23/00132.6"/>
    <s v="DAEE-PRC-2022/00868"/>
    <s v="PD-PRC-2022/04135  APPS"/>
    <s v="2 - FATURADO"/>
    <n v="503"/>
    <x v="4"/>
    <x v="0"/>
    <m/>
  </r>
  <r>
    <x v="1487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37"/>
    <s v="2023/23/00075.9"/>
    <s v="137.00000031/2023-10"/>
    <s v="359.00002448/2023-01 APPS"/>
    <s v="2 - FATURADO"/>
    <n v="82"/>
    <x v="8"/>
    <x v="0"/>
    <m/>
  </r>
  <r>
    <x v="1487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37"/>
    <s v="2023/23/00075.9"/>
    <s v="137.00000031/2023-10"/>
    <s v="359.00002448/2023-01 APPS"/>
    <s v="2 - FATURADO"/>
    <n v="82"/>
    <x v="8"/>
    <x v="0"/>
    <m/>
  </r>
  <r>
    <x v="1487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37"/>
    <s v="2023/23/00075.9"/>
    <s v="137.00000031/2023-10"/>
    <s v="359.00002448/2023-01 APPS"/>
    <s v="2 - FATURADO"/>
    <n v="82"/>
    <x v="8"/>
    <x v="0"/>
    <m/>
  </r>
  <r>
    <x v="1487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37"/>
    <s v="2023/23/00075.9"/>
    <s v="137.00000031/2023-10"/>
    <s v="359.00002448/2023-01 ITO"/>
    <s v="2 - FATURADO"/>
    <n v="82"/>
    <x v="8"/>
    <x v="0"/>
    <m/>
  </r>
  <r>
    <x v="1487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37"/>
    <s v="2023/23/00075.9"/>
    <s v="137.00000031/2023-10"/>
    <s v="359.00002448/2023-01 ITO"/>
    <s v="2 - FATURADO"/>
    <n v="82"/>
    <x v="8"/>
    <x v="0"/>
    <m/>
  </r>
  <r>
    <x v="1487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37"/>
    <s v="2023/23/00075.9"/>
    <s v="137.00000031/2023-10"/>
    <s v="359.00002448/2023-01 ITO"/>
    <s v="2 - FATURADO"/>
    <n v="82"/>
    <x v="8"/>
    <x v="0"/>
    <m/>
  </r>
  <r>
    <x v="1487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37"/>
    <s v="2023/23/00075.9"/>
    <s v="137.00000031/2023-10"/>
    <s v="359.00002448/2023-01 APPS"/>
    <s v="2 - FATURADO"/>
    <n v="82"/>
    <x v="8"/>
    <x v="0"/>
    <m/>
  </r>
  <r>
    <x v="1487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37"/>
    <s v="2023/23/00075.9"/>
    <s v="137.00000031/2023-10"/>
    <s v="359.00002448/2023-01-ITO"/>
    <s v="2 - FATURADO"/>
    <n v="82"/>
    <x v="8"/>
    <x v="0"/>
    <m/>
  </r>
  <r>
    <x v="1487"/>
    <s v="46.853.800/0001-56"/>
    <s v="NF SERVICOS"/>
    <n v="185576"/>
    <d v="2025-05-12T00:00:00"/>
    <n v="1966210"/>
    <d v="2025-05-12T00:00:00"/>
    <d v="2025-04-01T00:00:00"/>
    <n v="95393.16"/>
    <d v="2025-06-11T00:00:00"/>
    <s v="EC240323"/>
    <s v="PD024208"/>
    <s v="DESENVOLVIMENTO E MANUTENÇÃO DO SISTEMA SOE-DAEE -"/>
    <n v="90814.29"/>
    <d v="2025-04-01T00:00:00"/>
    <x v="0"/>
    <s v="2024/23/0074/00/01/00"/>
    <s v="SEI 137.00006149/2024-32"/>
    <s v="359.00008941/2024-16 APPS"/>
    <s v="2 - FATURADO"/>
    <n v="0"/>
    <x v="0"/>
    <x v="0"/>
    <m/>
  </r>
  <r>
    <x v="1487"/>
    <s v="46.853.800/0001-56"/>
    <s v="NF SERVICOS"/>
    <n v="185577"/>
    <d v="2025-05-12T00:00:00"/>
    <n v="1966211"/>
    <d v="2025-05-12T00:00:00"/>
    <d v="2025-04-01T00:00:00"/>
    <n v="24887.4"/>
    <d v="2025-06-11T00:00:00"/>
    <s v="E0240416"/>
    <s v="PD024280"/>
    <s v="OFFICE  BASICO - INTERMEDIARIO"/>
    <n v="23692.799999999999"/>
    <d v="2025-04-01T00:00:00"/>
    <x v="0"/>
    <s v="2024/23/0063/00/01/00"/>
    <s v="137.00009121/2024-57"/>
    <s v="359.00005851/2024-65   ITO"/>
    <s v="2 - FATURADO"/>
    <n v="0"/>
    <x v="0"/>
    <x v="0"/>
    <m/>
  </r>
  <r>
    <x v="1487"/>
    <s v="46.853.800/0001-56"/>
    <s v="NF SERVICOS"/>
    <n v="185581"/>
    <d v="2025-05-12T00:00:00"/>
    <n v="1966215"/>
    <d v="2025-05-12T00:00:00"/>
    <d v="2025-04-01T00:00:00"/>
    <n v="34193.160000000003"/>
    <d v="2025-06-11T00:00:00"/>
    <s v="E0240324"/>
    <s v="PD024208"/>
    <s v="DESENVOLVIMENTO E MANUTENÇÃO DO SISTEMA SOE-DAEE -"/>
    <n v="32551.89"/>
    <d v="2025-04-01T00:00:00"/>
    <x v="0"/>
    <s v="2024/23/0074/00/01/00"/>
    <s v="SEI 137.00006149/2024-32"/>
    <s v="359.00008941/2024-16 APPS"/>
    <s v="2 - FATURADO"/>
    <n v="0"/>
    <x v="0"/>
    <x v="0"/>
    <m/>
  </r>
  <r>
    <x v="1487"/>
    <s v="46.853.800/0001-56"/>
    <s v="NF SERVICOS"/>
    <n v="185584"/>
    <d v="2025-05-12T00:00:00"/>
    <n v="1966218"/>
    <d v="2025-05-12T00:00:00"/>
    <d v="2025-04-01T00:00:00"/>
    <n v="1464.9"/>
    <d v="2025-06-11T00:00:00"/>
    <s v="E0241022"/>
    <s v="PD024453"/>
    <s v="SAM ESTOQUE"/>
    <n v="1394.58"/>
    <d v="2025-04-01T00:00:00"/>
    <x v="0"/>
    <s v="2024/23/0077/00/01/00"/>
    <s v="137.00015391/2024-05"/>
    <s v="359.00008990/2024-41-ITO"/>
    <s v="2 - FATURADO"/>
    <n v="0"/>
    <x v="0"/>
    <x v="0"/>
    <m/>
  </r>
  <r>
    <x v="1487"/>
    <s v="46.853.800/0001-56"/>
    <s v="NF SERVICOS"/>
    <n v="185591"/>
    <d v="2025-05-13T00:00:00"/>
    <n v="1966225"/>
    <d v="2025-05-13T00:00:00"/>
    <d v="2025-04-01T00:00:00"/>
    <n v="25590.3"/>
    <d v="2025-06-12T00:00:00"/>
    <s v="E0230288"/>
    <s v="PD023251"/>
    <s v="SERVIÇOS DE GESTÃO CENTRALIZADA PARA INFRAESTRUTURA DE TIC"/>
    <n v="24361.97"/>
    <d v="2025-04-01T00:00:00"/>
    <x v="0"/>
    <s v="2023/23/00075.9"/>
    <s v="137.00000031/2023-10"/>
    <s v="359.00002448/2023-01 APPS"/>
    <s v="2 - FATURADO"/>
    <n v="0"/>
    <x v="0"/>
    <x v="0"/>
    <m/>
  </r>
  <r>
    <x v="1487"/>
    <s v="46.853.800/0001-56"/>
    <s v="NF SERVICOS"/>
    <n v="185592"/>
    <d v="2025-05-13T00:00:00"/>
    <n v="1966226"/>
    <d v="2025-05-13T00:00:00"/>
    <d v="2025-04-01T00:00:00"/>
    <n v="29411.919999999998"/>
    <d v="2025-06-12T00:00:00"/>
    <s v="E0230288"/>
    <s v="PD023251"/>
    <s v="SERVIÇOS DE GESTÃO CENTRALIZADA PARA INFRAESTRUTURA DE TIC"/>
    <n v="28000.15"/>
    <d v="2025-04-01T00:00:00"/>
    <x v="0"/>
    <s v="2023/23/00075.9"/>
    <s v="137.00000031/2023-10"/>
    <s v="359.00002448/2023-01 APPS"/>
    <s v="2 - FATURADO"/>
    <n v="0"/>
    <x v="0"/>
    <x v="0"/>
    <m/>
  </r>
  <r>
    <x v="1487"/>
    <s v="46.853.800/0001-56"/>
    <s v="NF SERVICOS"/>
    <n v="185596"/>
    <d v="2025-05-13T00:00:00"/>
    <n v="1966230"/>
    <d v="2025-05-13T00:00:00"/>
    <d v="2025-04-01T00:00:00"/>
    <n v="44161.32"/>
    <d v="2025-06-12T00:00:00"/>
    <s v="E0230285"/>
    <s v="PD023251"/>
    <s v="AMBIENTE DE HOSPEDAGEM  DOS SISTEMAS DAEE"/>
    <n v="42041.58"/>
    <d v="2025-04-01T00:00:00"/>
    <x v="0"/>
    <s v="2023/23/00075.9"/>
    <s v="137.00000031/2023-10"/>
    <s v="359.00002448/2023-01 ITO"/>
    <s v="2 - FATURADO"/>
    <n v="0"/>
    <x v="0"/>
    <x v="0"/>
    <m/>
  </r>
  <r>
    <x v="1487"/>
    <s v="46.853.800/0001-56"/>
    <s v="NF SERVICOS"/>
    <n v="185597"/>
    <d v="2025-05-13T00:00:00"/>
    <n v="1966231"/>
    <d v="2025-05-13T00:00:00"/>
    <d v="2025-04-01T00:00:00"/>
    <n v="124805.74"/>
    <d v="2025-06-12T00:00:00"/>
    <s v="E0230285"/>
    <s v="PD023251"/>
    <s v="AMBIENTE DE HOSPEDAGEM  DOS SISTEMAS DAEE"/>
    <n v="118815.06"/>
    <d v="2025-04-01T00:00:00"/>
    <x v="0"/>
    <s v="2023/23/00075.9"/>
    <s v="137.00000031/2023-10"/>
    <s v="359.00002448/2023-01 ITO"/>
    <s v="2 - FATURADO"/>
    <n v="0"/>
    <x v="0"/>
    <x v="0"/>
    <m/>
  </r>
  <r>
    <x v="1487"/>
    <s v="46.853.800/0001-56"/>
    <s v="NF SERVICOS"/>
    <n v="185598"/>
    <d v="2025-05-13T00:00:00"/>
    <n v="1966232"/>
    <d v="2025-05-13T00:00:00"/>
    <d v="2025-04-01T00:00:00"/>
    <n v="5820.63"/>
    <d v="2025-06-12T00:00:00"/>
    <s v="E0230285"/>
    <s v="PD023251"/>
    <s v="AMBIENTE DE HOSPEDAGEM  DOS SISTEMAS DAEE"/>
    <n v="5541.24"/>
    <d v="2025-04-01T00:00:00"/>
    <x v="0"/>
    <s v="2023/23/00075.9"/>
    <s v="137.00000031/2023-10"/>
    <s v="359.00002448/2023-01 ITO"/>
    <s v="2 - FATURADO"/>
    <n v="0"/>
    <x v="0"/>
    <x v="0"/>
    <m/>
  </r>
  <r>
    <x v="1487"/>
    <s v="46.853.800/0001-56"/>
    <s v="NF SERVICOS"/>
    <n v="185599"/>
    <d v="2025-05-13T00:00:00"/>
    <n v="1966233"/>
    <d v="2025-05-13T00:00:00"/>
    <d v="2025-04-01T00:00:00"/>
    <n v="1175.01"/>
    <d v="2025-06-12T00:00:00"/>
    <s v="E0230285"/>
    <s v="PD023251"/>
    <s v="AMBIENTE DE HOSPEDAGEM  DOS SISTEMAS DAEE"/>
    <n v="1118.6099999999999"/>
    <d v="2025-04-01T00:00:00"/>
    <x v="0"/>
    <s v="2023/23/00075.9"/>
    <s v="137.00000031/2023-10"/>
    <s v="359.00002448/2023-01 ITO"/>
    <s v="2 - FATURADO"/>
    <n v="0"/>
    <x v="0"/>
    <x v="0"/>
    <m/>
  </r>
  <r>
    <x v="1487"/>
    <s v="46.853.800/0001-56"/>
    <s v="NF SERVICOS"/>
    <n v="185621"/>
    <d v="2025-05-13T00:00:00"/>
    <n v="1966255"/>
    <d v="2025-05-13T00:00:00"/>
    <d v="2025-04-01T00:00:00"/>
    <n v="935.1"/>
    <d v="2025-06-12T00:00:00"/>
    <s v="E0230287"/>
    <s v="PD023251"/>
    <s v="SAM PATRIMONIO"/>
    <n v="890.22"/>
    <d v="2025-04-01T00:00:00"/>
    <x v="0"/>
    <s v="2023/23/00075.9"/>
    <s v="137.00000031/2023-10"/>
    <s v="359.00002448/2023-01-ITO"/>
    <s v="2 - FATURADO"/>
    <n v="0"/>
    <x v="0"/>
    <x v="0"/>
    <m/>
  </r>
  <r>
    <x v="1487"/>
    <s v="46.853.800/0001-56"/>
    <s v="NF SERVICOS"/>
    <n v="185622"/>
    <d v="2025-05-13T00:00:00"/>
    <n v="1966256"/>
    <d v="2025-05-13T00:00:00"/>
    <d v="2025-04-01T00:00:00"/>
    <n v="218449.27"/>
    <d v="2025-06-12T00:00:00"/>
    <s v="E0230284"/>
    <s v="PD023251"/>
    <s v="MANUTENÇÃO DOS SISTEMAS GERENCIA DOS RECURSOS HIDRICOS"/>
    <n v="207963.71"/>
    <d v="2025-04-01T00:00:00"/>
    <x v="0"/>
    <s v="2023/23/00075.9"/>
    <s v="137.00000031/2023-10"/>
    <s v="359.00002448/2023-01 APPS"/>
    <s v="2 - FATURADO"/>
    <n v="0"/>
    <x v="0"/>
    <x v="0"/>
    <m/>
  </r>
  <r>
    <x v="1488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148"/>
    <x v="3"/>
    <x v="2"/>
    <m/>
  </r>
  <r>
    <x v="1488"/>
    <s v="46.935.763/0001-25"/>
    <s v="NF SERVICOS DO"/>
    <n v="331390"/>
    <d v="2025-05-21T00:00:00"/>
    <n v="338099"/>
    <d v="2025-05-22T00:00:00"/>
    <m/>
    <n v="230.47"/>
    <d v="2025-06-21T00:00:00"/>
    <s v="E0240805"/>
    <s v="PD024805"/>
    <s v="Serviços de Publicidade Eletrônica"/>
    <n v="219.41"/>
    <m/>
    <x v="0"/>
    <m/>
    <m/>
    <m/>
    <s v="2 - FATURADO"/>
    <n v="0"/>
    <x v="0"/>
    <x v="1"/>
    <m/>
  </r>
  <r>
    <x v="1489"/>
    <s v="46.940.888/0001-43"/>
    <s v="NF SERVICOS DO"/>
    <n v="328304"/>
    <d v="2025-05-08T00:00:00"/>
    <n v="334997"/>
    <d v="2025-05-09T00:00:00"/>
    <m/>
    <n v="414.85"/>
    <d v="2025-06-08T00:00:00"/>
    <s v="E0220709"/>
    <s v="PD022709"/>
    <s v="Serviços de Publicidade Eletrônica"/>
    <n v="394.94"/>
    <m/>
    <x v="0"/>
    <m/>
    <m/>
    <m/>
    <s v="2 - FATURADO"/>
    <n v="0"/>
    <x v="0"/>
    <x v="1"/>
    <m/>
  </r>
  <r>
    <x v="1489"/>
    <s v="46.940.888/0001-43"/>
    <s v="NF SERVICOS DO"/>
    <n v="329561"/>
    <d v="2025-05-14T00:00:00"/>
    <n v="336263"/>
    <d v="2025-05-15T00:00:00"/>
    <m/>
    <n v="460.95"/>
    <d v="2025-06-14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489"/>
    <s v="46.940.888/0001-43"/>
    <s v="NF SERVICOS DO"/>
    <n v="330668"/>
    <d v="2025-05-19T00:00:00"/>
    <n v="337376"/>
    <d v="2025-05-20T00:00:00"/>
    <m/>
    <n v="507.05"/>
    <d v="2025-06-19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489"/>
    <s v="46.940.888/0001-43"/>
    <s v="NF SERVICOS DO"/>
    <n v="331686"/>
    <d v="2025-05-22T00:00:00"/>
    <n v="338399"/>
    <d v="2025-05-23T00:00:00"/>
    <m/>
    <n v="507.05"/>
    <d v="2025-06-22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490"/>
    <s v="46.963.306/0001-44"/>
    <s v="ND-OPERADORA CIELO"/>
    <n v="25624"/>
    <d v="2025-05-30T00:00:00"/>
    <m/>
    <m/>
    <m/>
    <n v="139.38999999999999"/>
    <d v="2025-05-30T00:00:00"/>
    <m/>
    <m/>
    <s v="e-CNPJ A1 - Renovação 12 meses"/>
    <n v="139.38999999999999"/>
    <m/>
    <x v="0"/>
    <m/>
    <m/>
    <m/>
    <s v="1 - VENDA A VISTA"/>
    <n v="1"/>
    <x v="7"/>
    <x v="4"/>
    <m/>
  </r>
  <r>
    <x v="1491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159"/>
    <x v="2"/>
    <x v="2"/>
    <m/>
  </r>
  <r>
    <x v="1491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159"/>
    <x v="2"/>
    <x v="2"/>
    <m/>
  </r>
  <r>
    <x v="1491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159"/>
    <x v="2"/>
    <x v="2"/>
    <m/>
  </r>
  <r>
    <x v="1491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159"/>
    <x v="2"/>
    <x v="2"/>
    <m/>
  </r>
  <r>
    <x v="1491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159"/>
    <x v="2"/>
    <x v="2"/>
    <m/>
  </r>
  <r>
    <x v="1491"/>
    <s v="46.965.083/0001-54"/>
    <s v="NF SERVICOS DO"/>
    <n v="327150"/>
    <d v="2025-04-30T00:00:00"/>
    <n v="333841"/>
    <d v="2025-05-02T00:00:00"/>
    <m/>
    <n v="368.76"/>
    <d v="2025-06-0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27151"/>
    <d v="2025-04-30T00:00:00"/>
    <n v="333842"/>
    <d v="2025-05-02T00:00:00"/>
    <m/>
    <n v="553.14"/>
    <d v="2025-06-01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491"/>
    <s v="46.965.083/0001-54"/>
    <s v="NF SERVICOS DO"/>
    <n v="327804"/>
    <d v="2025-05-07T00:00:00"/>
    <n v="334497"/>
    <d v="2025-05-08T00:00:00"/>
    <m/>
    <n v="276.57"/>
    <d v="2025-06-07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491"/>
    <s v="46.965.083/0001-54"/>
    <s v="NF SERVICOS DO"/>
    <n v="328368"/>
    <d v="2025-05-08T00:00:00"/>
    <n v="335061"/>
    <d v="2025-05-09T00:00:00"/>
    <m/>
    <n v="460.95"/>
    <d v="2025-06-08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91"/>
    <s v="46.965.083/0001-54"/>
    <s v="NF SERVICOS DO"/>
    <n v="330056"/>
    <d v="2025-05-15T00:00:00"/>
    <n v="336759"/>
    <d v="2025-05-16T00:00:00"/>
    <m/>
    <n v="1106.28"/>
    <d v="2025-06-15T00:00:00"/>
    <s v="E0211022"/>
    <s v="PD211022"/>
    <s v="Serviços de Publicidade Eletrônica"/>
    <n v="1053.18"/>
    <m/>
    <x v="0"/>
    <m/>
    <m/>
    <m/>
    <s v="2 - FATURADO"/>
    <n v="0"/>
    <x v="0"/>
    <x v="1"/>
    <m/>
  </r>
  <r>
    <x v="1491"/>
    <s v="46.965.083/0001-54"/>
    <s v="NF SERVICOS DO"/>
    <n v="330198"/>
    <d v="2025-05-16T00:00:00"/>
    <n v="336906"/>
    <d v="2025-05-19T00:00:00"/>
    <m/>
    <n v="553.14"/>
    <d v="2025-06-18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491"/>
    <s v="46.965.083/0001-54"/>
    <s v="NF SERVICOS DO"/>
    <n v="330202"/>
    <d v="2025-05-16T00:00:00"/>
    <n v="336910"/>
    <d v="2025-05-19T00:00:00"/>
    <m/>
    <n v="460.95"/>
    <d v="2025-06-18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491"/>
    <s v="46.965.083/0001-54"/>
    <s v="NF SERVICOS DO"/>
    <n v="331457"/>
    <d v="2025-05-21T00:00:00"/>
    <n v="338166"/>
    <d v="2025-05-22T00:00:00"/>
    <m/>
    <n v="368.76"/>
    <d v="2025-06-2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31458"/>
    <d v="2025-05-21T00:00:00"/>
    <n v="338167"/>
    <d v="2025-05-22T00:00:00"/>
    <m/>
    <n v="368.76"/>
    <d v="2025-06-2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31459"/>
    <d v="2025-05-21T00:00:00"/>
    <n v="338168"/>
    <d v="2025-05-22T00:00:00"/>
    <m/>
    <n v="368.76"/>
    <d v="2025-06-2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31557"/>
    <d v="2025-05-22T00:00:00"/>
    <n v="338270"/>
    <d v="2025-05-23T00:00:00"/>
    <m/>
    <n v="368.76"/>
    <d v="2025-06-2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31575"/>
    <d v="2025-05-22T00:00:00"/>
    <n v="338288"/>
    <d v="2025-05-23T00:00:00"/>
    <m/>
    <n v="368.76"/>
    <d v="2025-06-2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491"/>
    <s v="46.965.083/0001-54"/>
    <s v="NF SERVICOS DO"/>
    <n v="332049"/>
    <d v="2025-05-23T00:00:00"/>
    <n v="338765"/>
    <d v="2025-05-26T00:00:00"/>
    <m/>
    <n v="645.33000000000004"/>
    <d v="2025-06-25T00:00:00"/>
    <s v="E0211022"/>
    <s v="PD211022"/>
    <s v="Serviços de Publicidade Eletrônica"/>
    <n v="614.35"/>
    <m/>
    <x v="0"/>
    <m/>
    <m/>
    <m/>
    <s v="2 - FATURADO"/>
    <n v="0"/>
    <x v="0"/>
    <x v="1"/>
    <m/>
  </r>
  <r>
    <x v="1491"/>
    <s v="46.965.083/0001-54"/>
    <s v="NF SERVICOS DO"/>
    <n v="332439"/>
    <d v="2025-05-26T00:00:00"/>
    <n v="339158"/>
    <d v="2025-05-27T00:00:00"/>
    <m/>
    <n v="276.57"/>
    <d v="2025-06-26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491"/>
    <s v="46.965.083/0001-54"/>
    <s v="NF SERVICOS DO"/>
    <n v="332442"/>
    <d v="2025-05-27T00:00:00"/>
    <n v="339161"/>
    <d v="2025-05-28T00:00:00"/>
    <m/>
    <n v="645.33000000000004"/>
    <d v="2025-06-27T00:00:00"/>
    <s v="E0211022"/>
    <s v="PD211022"/>
    <s v="Serviços de Publicidade Eletrônica"/>
    <n v="614.35"/>
    <m/>
    <x v="0"/>
    <m/>
    <m/>
    <m/>
    <s v="2 - FATURADO"/>
    <n v="0"/>
    <x v="0"/>
    <x v="1"/>
    <m/>
  </r>
  <r>
    <x v="1492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113"/>
    <x v="6"/>
    <x v="3"/>
    <m/>
  </r>
  <r>
    <x v="1493"/>
    <s v="460.643.068-07"/>
    <s v="ND-AMAZON"/>
    <n v="288"/>
    <d v="2025-04-17T00:00:00"/>
    <m/>
    <m/>
    <m/>
    <n v="42.5"/>
    <d v="2025-05-17T00:00:00"/>
    <m/>
    <m/>
    <s v="ANITA MALFATTI - CADERNOS DE DESENHO"/>
    <n v="42.5"/>
    <m/>
    <x v="0"/>
    <m/>
    <m/>
    <m/>
    <s v="2 - FATURADO"/>
    <n v="13"/>
    <x v="7"/>
    <x v="3"/>
    <m/>
  </r>
  <r>
    <x v="1494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495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13"/>
    <x v="6"/>
    <x v="3"/>
    <m/>
  </r>
  <r>
    <x v="1496"/>
    <s v="468.347.988-54"/>
    <s v="ND-AMAZON"/>
    <n v="165"/>
    <d v="2025-01-17T00:00:00"/>
    <m/>
    <m/>
    <m/>
    <n v="86.7"/>
    <d v="2025-02-16T00:00:00"/>
    <m/>
    <m/>
    <s v="JOSE CLAUDIO DA SILVA: 100 TELAS, 60 DIAS &amp; UM DIARIO DE VIAGEM AMAZONAS - 1975 CAPA DURA"/>
    <n v="86.7"/>
    <m/>
    <x v="0"/>
    <m/>
    <m/>
    <m/>
    <s v="2 - FATURADO"/>
    <n v="103"/>
    <x v="6"/>
    <x v="3"/>
    <m/>
  </r>
  <r>
    <x v="1497"/>
    <s v="468.373.078-27"/>
    <s v="ND-OPERADORA CIELO"/>
    <n v="25562"/>
    <d v="2025-05-26T00:00:00"/>
    <m/>
    <m/>
    <m/>
    <n v="187.49"/>
    <d v="2025-05-26T00:00:00"/>
    <m/>
    <m/>
    <s v="Certificado e-CNPJ A1 em Software (12 meses)"/>
    <n v="187.49"/>
    <m/>
    <x v="0"/>
    <m/>
    <m/>
    <m/>
    <s v="1 - VENDA A VISTA"/>
    <n v="4"/>
    <x v="7"/>
    <x v="4"/>
    <m/>
  </r>
  <r>
    <x v="1498"/>
    <s v="468.791.368-77"/>
    <s v="ND-AMAZON"/>
    <n v="223"/>
    <d v="2025-03-27T00:00:00"/>
    <m/>
    <m/>
    <m/>
    <n v="43.34"/>
    <d v="2025-04-26T00:00:00"/>
    <m/>
    <m/>
    <s v="POETA, ABOLICIONISTA, PESCADOR; VICENTE DE CARVALHO - COLECAO APL V. 4"/>
    <n v="43.34"/>
    <m/>
    <x v="0"/>
    <m/>
    <m/>
    <m/>
    <s v="2 - FATURADO"/>
    <n v="34"/>
    <x v="5"/>
    <x v="3"/>
    <m/>
  </r>
  <r>
    <x v="1499"/>
    <s v="469.468.768-90"/>
    <s v="ND-AMAZON"/>
    <n v="262"/>
    <d v="2025-03-27T00:00:00"/>
    <m/>
    <m/>
    <m/>
    <n v="15"/>
    <d v="2025-04-26T00:00:00"/>
    <m/>
    <m/>
    <s v="COL. APL. PERFIL: LOLITA RODRIGUES"/>
    <n v="15"/>
    <m/>
    <x v="0"/>
    <m/>
    <m/>
    <m/>
    <s v="2 - FATURADO"/>
    <n v="34"/>
    <x v="5"/>
    <x v="3"/>
    <m/>
  </r>
  <r>
    <x v="1500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13"/>
    <x v="7"/>
    <x v="3"/>
    <m/>
  </r>
  <r>
    <x v="1501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769"/>
    <x v="4"/>
    <x v="1"/>
    <m/>
  </r>
  <r>
    <x v="1501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769"/>
    <x v="4"/>
    <x v="1"/>
    <m/>
  </r>
  <r>
    <x v="1501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8"/>
    <x v="7"/>
    <x v="1"/>
    <m/>
  </r>
  <r>
    <x v="1501"/>
    <s v="47.173.729/0002-04"/>
    <s v="NF SERVICOS"/>
    <n v="185309"/>
    <d v="2025-05-12T00:00:00"/>
    <n v="1965943"/>
    <d v="2025-05-12T00:00:00"/>
    <d v="2025-04-01T00:00:00"/>
    <n v="88676.79"/>
    <d v="2025-06-11T00:00:00"/>
    <s v="E0230402"/>
    <s v="PD023331"/>
    <s v="MANUTENÇÃO SISTEMAS LPIE , SIC-CEL - SAM ESTOQUE- SAM PATRIMONIO"/>
    <n v="84420.3"/>
    <d v="2025-04-01T00:00:00"/>
    <x v="0"/>
    <s v="034/2023"/>
    <s v="016.00003210/2023-58"/>
    <s v="359.00008975/2023-11 APPS"/>
    <s v="2 - FATURADO"/>
    <n v="0"/>
    <x v="0"/>
    <x v="0"/>
    <m/>
  </r>
  <r>
    <x v="1501"/>
    <s v="47.173.729/0002-04"/>
    <s v="NF SERVICOS"/>
    <n v="185310"/>
    <d v="2025-05-12T00:00:00"/>
    <n v="1965944"/>
    <d v="2025-05-12T00:00:00"/>
    <d v="2025-04-01T00:00:00"/>
    <n v="1638.76"/>
    <d v="2025-06-11T00:00:00"/>
    <s v="E0230402"/>
    <s v="PD023331"/>
    <s v="MANUTENÇÃO SISTEMAS LPIE , SIC-CEL - SAM ESTOQUE- SAM PATRIMONIO"/>
    <n v="1560.1"/>
    <d v="2025-04-01T00:00:00"/>
    <x v="0"/>
    <s v="034/2023"/>
    <s v="016.00003210/2023-58"/>
    <s v="359.00008975/2023-11 APPS"/>
    <s v="2 - FATURADO"/>
    <n v="0"/>
    <x v="0"/>
    <x v="0"/>
    <m/>
  </r>
  <r>
    <x v="1501"/>
    <s v="47.173.729/0002-04"/>
    <s v="NF SERVICOS"/>
    <n v="185312"/>
    <d v="2025-05-12T00:00:00"/>
    <n v="1965946"/>
    <d v="2025-05-12T00:00:00"/>
    <d v="2025-04-01T00:00:00"/>
    <n v="1985.43"/>
    <d v="2025-06-11T00:00:00"/>
    <s v="E0230403"/>
    <s v="PD023331"/>
    <s v="AMBIENTE DE HOSPEDAGEM DOS SISTEMAS SIC-CEL E LPIE"/>
    <n v="1890.13"/>
    <d v="2025-04-01T00:00:00"/>
    <x v="0"/>
    <s v="034/2023"/>
    <s v="016.00003210/2023-58"/>
    <s v="359.00008975/2023-11  ITO"/>
    <s v="2 - FATURADO"/>
    <n v="0"/>
    <x v="0"/>
    <x v="0"/>
    <m/>
  </r>
  <r>
    <x v="1501"/>
    <s v="47.173.729/0002-04"/>
    <s v="NF SERVICOS"/>
    <n v="185313"/>
    <d v="2025-05-12T00:00:00"/>
    <n v="1965947"/>
    <d v="2025-05-12T00:00:00"/>
    <d v="2025-04-01T00:00:00"/>
    <n v="14296.08"/>
    <d v="2025-06-11T00:00:00"/>
    <s v="E0230403"/>
    <s v="PD023331"/>
    <s v="AMBIENTE DE HOSPEDAGEM DOS SISTEMAS SIC-CEL E LPIE"/>
    <n v="13609.87"/>
    <d v="2025-04-01T00:00:00"/>
    <x v="0"/>
    <s v="034/2023"/>
    <s v="016.00003210/2023-58"/>
    <s v="359.00008975/2023-11  ITO"/>
    <s v="2 - FATURADO"/>
    <n v="0"/>
    <x v="0"/>
    <x v="0"/>
    <m/>
  </r>
  <r>
    <x v="1501"/>
    <s v="47.173.729/0002-04"/>
    <s v="NF SERVICOS"/>
    <n v="185314"/>
    <d v="2025-05-12T00:00:00"/>
    <n v="1965948"/>
    <d v="2025-05-12T00:00:00"/>
    <d v="2025-04-01T00:00:00"/>
    <n v="5722.38"/>
    <d v="2025-06-11T00:00:00"/>
    <s v="E0230403"/>
    <s v="PD023331"/>
    <s v="AMBIENTE DE HOSPEDAGEM DOS SISTEMAS SIC-CEL E LPIE"/>
    <n v="5447.71"/>
    <d v="2025-04-01T00:00:00"/>
    <x v="0"/>
    <s v="034/2023"/>
    <s v="016.00003210/2023-58"/>
    <s v="359.00008975/2023-11  ITO"/>
    <s v="2 - FATURADO"/>
    <n v="0"/>
    <x v="0"/>
    <x v="0"/>
    <m/>
  </r>
  <r>
    <x v="1501"/>
    <s v="47.173.729/0005-57"/>
    <s v="ND-LOCACAO BENS MOVE"/>
    <n v="1295"/>
    <d v="2025-05-12T00:00:00"/>
    <m/>
    <m/>
    <m/>
    <n v="29997.77"/>
    <d v="2025-06-11T00:00:00"/>
    <s v="E0210055"/>
    <s v="PD021041"/>
    <s v="Locação de Bens Móveis - Desktop Avançado - 36 ms"/>
    <n v="29997.77"/>
    <m/>
    <x v="0"/>
    <m/>
    <m/>
    <m/>
    <s v="2 - FATURADO"/>
    <n v="0"/>
    <x v="0"/>
    <x v="7"/>
    <m/>
  </r>
  <r>
    <x v="1501"/>
    <s v="47.173.729/0005-57"/>
    <s v="NF SERVICOS"/>
    <n v="185317"/>
    <d v="2025-05-12T00:00:00"/>
    <n v="1965951"/>
    <d v="2025-05-12T00:00:00"/>
    <d v="2025-04-01T00:00:00"/>
    <n v="5912.61"/>
    <d v="2025-06-11T00:00:00"/>
    <s v="E0210055"/>
    <s v="PD021041"/>
    <s v="DESKTOP BÁSICO e  AVANÇADO"/>
    <n v="5628.8"/>
    <d v="2025-04-01T00:00:00"/>
    <x v="0"/>
    <s v="SES nº011/2021"/>
    <s v="SESP-PRC-2021/00070"/>
    <s v="359.00005985/2024-86-ITO"/>
    <s v="2 - FATURADO"/>
    <n v="0"/>
    <x v="0"/>
    <x v="0"/>
    <m/>
  </r>
  <r>
    <x v="1501"/>
    <s v="47.173.729/0005-57"/>
    <s v="NF SERVICOS"/>
    <n v="185549"/>
    <d v="2025-05-12T00:00:00"/>
    <n v="1966183"/>
    <d v="2025-05-12T00:00:00"/>
    <d v="2025-04-01T00:00:00"/>
    <n v="111.63"/>
    <d v="2025-06-11T00:00:00"/>
    <s v="E0230502"/>
    <s v="PD023407"/>
    <s v="PROGRAMA SP SEM PAPEL"/>
    <n v="106.27"/>
    <d v="2025-04-01T00:00:00"/>
    <x v="0"/>
    <s v="22/2023"/>
    <s v="016.00003791/2023-28"/>
    <s v="359.00007274/2023-65-APPS"/>
    <s v="2 - FATURADO"/>
    <n v="0"/>
    <x v="0"/>
    <x v="0"/>
    <m/>
  </r>
  <r>
    <x v="1501"/>
    <s v="47.173.729/0005-57"/>
    <s v="NF SERVICOS"/>
    <n v="185553"/>
    <d v="2025-05-12T00:00:00"/>
    <n v="1966187"/>
    <d v="2025-05-12T00:00:00"/>
    <d v="2025-04-01T00:00:00"/>
    <n v="21534.5"/>
    <d v="2025-06-11T00:00:00"/>
    <s v="E0240512"/>
    <s v="PD024365"/>
    <s v="OFFICE BÁSICO"/>
    <n v="20500.84"/>
    <d v="2025-04-01T00:00:00"/>
    <x v="0"/>
    <s v="36/2024"/>
    <s v="016.00008797/2024-72"/>
    <s v="359.00007172/2024-21-ITO"/>
    <s v="2 - FATURADO"/>
    <n v="0"/>
    <x v="0"/>
    <x v="0"/>
    <m/>
  </r>
  <r>
    <x v="1502"/>
    <s v="47.209.002/0001-59"/>
    <s v="NF SERVICOS"/>
    <n v="185110"/>
    <d v="2025-05-07T00:00:00"/>
    <n v="1965744"/>
    <d v="2025-05-07T00:00:00"/>
    <d v="2025-03-01T00:00:00"/>
    <n v="11400.67"/>
    <d v="2025-06-06T00:00:00"/>
    <s v="E0240256"/>
    <s v="PD024155"/>
    <s v="OUTSOURCING E HOSPEDAGEM - AMBIENTE  IGC"/>
    <n v="10853.44"/>
    <d v="2025-03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5111"/>
    <d v="2025-05-07T00:00:00"/>
    <n v="1965745"/>
    <d v="2025-05-07T00:00:00"/>
    <d v="2025-03-01T00:00:00"/>
    <n v="30189.84"/>
    <d v="2025-06-06T00:00:00"/>
    <s v="E0240256"/>
    <s v="PD024155"/>
    <s v="OUTSOURCING E HOSPEDAGEM - AMBIENTE  IGC"/>
    <n v="28740.73"/>
    <d v="2025-03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5112"/>
    <d v="2025-05-07T00:00:00"/>
    <n v="1965746"/>
    <d v="2025-05-07T00:00:00"/>
    <d v="2025-03-01T00:00:00"/>
    <n v="50714.23"/>
    <d v="2025-06-06T00:00:00"/>
    <s v="E0240256"/>
    <s v="PD024155"/>
    <s v="OUTSOURCING E HOSPEDAGEM - AMBIENTE  IGC"/>
    <n v="48279.95"/>
    <d v="2025-03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6491"/>
    <d v="2025-05-19T00:00:00"/>
    <n v="1967125"/>
    <d v="2025-05-19T00:00:00"/>
    <d v="2025-04-01T00:00:00"/>
    <n v="12221.84"/>
    <d v="2025-06-18T00:00:00"/>
    <s v="E0240256"/>
    <s v="PD024155"/>
    <s v="OUTSOURCING E HOSPEDAGEM - AMBIENTE  IGC"/>
    <n v="11635.19"/>
    <d v="2025-04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6492"/>
    <d v="2025-05-19T00:00:00"/>
    <n v="1967126"/>
    <d v="2025-05-19T00:00:00"/>
    <d v="2025-04-01T00:00:00"/>
    <n v="35467.360000000001"/>
    <d v="2025-06-18T00:00:00"/>
    <s v="E0240256"/>
    <s v="PD024155"/>
    <s v="OUTSOURCING E HOSPEDAGEM - AMBIENTE  IGC"/>
    <n v="33764.93"/>
    <d v="2025-04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6493"/>
    <d v="2025-05-19T00:00:00"/>
    <n v="1967127"/>
    <d v="2025-05-19T00:00:00"/>
    <d v="2025-04-01T00:00:00"/>
    <n v="50714.23"/>
    <d v="2025-06-18T00:00:00"/>
    <s v="E0240256"/>
    <s v="PD024155"/>
    <s v="OUTSOURCING E HOSPEDAGEM - AMBIENTE  IGC"/>
    <n v="48279.95"/>
    <d v="2025-04-01T00:00:00"/>
    <x v="0"/>
    <s v="004/2024"/>
    <s v="013.00001464/2024-05"/>
    <s v="359.00003427/2024-86  ITO"/>
    <s v="2 - FATURADO"/>
    <n v="0"/>
    <x v="0"/>
    <x v="0"/>
    <m/>
  </r>
  <r>
    <x v="1502"/>
    <s v="47.209.002/0001-59"/>
    <s v="NF SERVICOS"/>
    <n v="186542"/>
    <d v="2025-05-21T00:00:00"/>
    <n v="1967176"/>
    <d v="2025-05-21T00:00:00"/>
    <d v="2025-04-01T00:00:00"/>
    <n v="66.05"/>
    <d v="2025-06-20T00:00:00"/>
    <s v="E0220862"/>
    <s v="PD022426"/>
    <s v="PROGRAMA SP SEM PAPEL"/>
    <n v="62.88"/>
    <d v="2025-04-01T00:00:00"/>
    <x v="0"/>
    <d v="2022-10-01T00:00:00"/>
    <s v="013.00000096/2023-99"/>
    <s v="PD-PRC-2022/04625   359.00008571/2023-28  APPS"/>
    <s v="2 - FATURADO"/>
    <n v="0"/>
    <x v="0"/>
    <x v="0"/>
    <m/>
  </r>
  <r>
    <x v="1502"/>
    <s v="47.209.002/0001-59"/>
    <s v="NF SERVICOS"/>
    <n v="186550"/>
    <d v="2025-05-22T00:00:00"/>
    <n v="1967184"/>
    <d v="2025-05-22T00:00:00"/>
    <d v="2025-04-01T00:00:00"/>
    <n v="13465.2"/>
    <d v="2025-06-21T00:00:00"/>
    <s v="E0230372"/>
    <s v="PD023303"/>
    <s v="EMAIL COMO SERVIÇO - OFFICE BASICO"/>
    <n v="12818.87"/>
    <d v="2025-04-01T00:00:00"/>
    <x v="0"/>
    <s v="001/2023"/>
    <s v="013.00001014/2023-23"/>
    <s v="359.00004931/2023-12  ITO"/>
    <s v="2 - FATURADO"/>
    <n v="0"/>
    <x v="0"/>
    <x v="0"/>
    <m/>
  </r>
  <r>
    <x v="1502"/>
    <s v="47.209.002/0001-59"/>
    <s v="NF SERVICOS"/>
    <n v="186557"/>
    <d v="2025-05-22T00:00:00"/>
    <n v="1967191"/>
    <d v="2025-05-22T00:00:00"/>
    <d v="2025-04-01T00:00:00"/>
    <n v="46158.01"/>
    <d v="2025-06-21T00:00:00"/>
    <s v="E0220302"/>
    <s v="PD022231"/>
    <s v="SOLUÇÃO MULTICLOUD E CERTIFICADO DIGITAL SSL STANDARD"/>
    <n v="43942.43"/>
    <d v="2025-04-01T00:00:00"/>
    <x v="0"/>
    <s v="SH.06/2022"/>
    <s v="SEI nª 013.00000077/2023-62"/>
    <s v="PD-PRC-2022/04518   359.00008519/2023-71  - ITO/APPS"/>
    <s v="2 - FATURADO"/>
    <n v="0"/>
    <x v="0"/>
    <x v="0"/>
    <m/>
  </r>
  <r>
    <x v="1502"/>
    <s v="47.209.002/0001-59"/>
    <s v="NF SERVICOS"/>
    <n v="186558"/>
    <d v="2025-05-22T00:00:00"/>
    <n v="1967192"/>
    <d v="2025-05-22T00:00:00"/>
    <d v="2025-04-01T00:00:00"/>
    <n v="1178.8800000000001"/>
    <d v="2025-06-21T00:00:00"/>
    <s v="E0220302"/>
    <s v="PD022231"/>
    <s v="SOLUÇÃO MULTICLOUD E CERTIFICADO DIGITAL SSL STANDARD"/>
    <n v="1122.29"/>
    <d v="2025-04-01T00:00:00"/>
    <x v="0"/>
    <s v="SH.06/2022"/>
    <s v="SEI nª 013.00000077/2023-62"/>
    <s v="PD-PRC-2022/04518   359.00008519/2023-71  - ITO/APPS"/>
    <s v="2 - FATURADO"/>
    <n v="0"/>
    <x v="0"/>
    <x v="0"/>
    <m/>
  </r>
  <r>
    <x v="1502"/>
    <s v="47.209.002/0001-59"/>
    <s v="NF SERVICOS"/>
    <n v="186559"/>
    <d v="2025-05-22T00:00:00"/>
    <n v="1967193"/>
    <d v="2025-05-22T00:00:00"/>
    <d v="2025-04-01T00:00:00"/>
    <n v="398736.81"/>
    <d v="2025-06-21T00:00:00"/>
    <s v="E0220324"/>
    <s v="PD022231"/>
    <s v="RECURSOS TÉCNICOS E SOLUÇÕES CUSTOMIZADAS"/>
    <n v="379597.44"/>
    <d v="2025-04-01T00:00:00"/>
    <x v="0"/>
    <s v="SH.06/2022"/>
    <s v="SEI nª 013.00000077/2023-62"/>
    <s v="PD-PRC-2022/04518   359.00008519/2023-71  - ITO/APPS"/>
    <s v="2 - FATURADO"/>
    <n v="0"/>
    <x v="0"/>
    <x v="0"/>
    <m/>
  </r>
  <r>
    <x v="1502"/>
    <s v="47.209.002/0001-59"/>
    <s v="NF SERVICOS"/>
    <n v="186560"/>
    <d v="2025-05-22T00:00:00"/>
    <n v="1967194"/>
    <d v="2025-05-22T00:00:00"/>
    <d v="2025-04-01T00:00:00"/>
    <n v="1634.6"/>
    <d v="2025-06-21T00:00:00"/>
    <s v="E0220324"/>
    <s v="PD022231"/>
    <s v="RECURSOS TÉCNICOS E SOLUÇÕES CUSTOMIZADAS"/>
    <n v="1556.14"/>
    <d v="2025-04-01T00:00:00"/>
    <x v="0"/>
    <s v="SH.06/2022"/>
    <s v="SEI nª 013.00000077/2023-62"/>
    <s v="PD-PRC-2022/04518   359.00008519/2023-71  - ITO/APPS"/>
    <s v="2 - FATURADO"/>
    <n v="0"/>
    <x v="0"/>
    <x v="0"/>
    <m/>
  </r>
  <r>
    <x v="1502"/>
    <s v="47.209.002/0001-59"/>
    <s v="NF SERVICOS"/>
    <n v="186561"/>
    <d v="2025-05-22T00:00:00"/>
    <n v="1967195"/>
    <d v="2025-05-22T00:00:00"/>
    <d v="2025-04-01T00:00:00"/>
    <n v="14140.5"/>
    <d v="2025-06-21T00:00:00"/>
    <s v="E0220301"/>
    <s v="PD022231"/>
    <s v="INFRAESTRUTURA, HELP DESK, SUPORTE TÉCNICO, SOLUÇÃO MULTICLOUD, SMS, SMTP E PORTAL CORPORATIVO BÁSICO"/>
    <n v="13461.76"/>
    <d v="2025-04-01T00:00:00"/>
    <x v="0"/>
    <s v="SH.06/2022"/>
    <s v="SEI nª 013.00000077/2023-62"/>
    <s v="PD-PRC-2022/04518 359.00008519/2023-71 - ITO/APPS"/>
    <s v="2 - FATURADO"/>
    <n v="0"/>
    <x v="0"/>
    <x v="0"/>
    <m/>
  </r>
  <r>
    <x v="1502"/>
    <s v="47.209.002/0001-59"/>
    <s v="NF SERVICOS"/>
    <n v="186562"/>
    <d v="2025-05-22T00:00:00"/>
    <n v="1967196"/>
    <d v="2025-05-22T00:00:00"/>
    <d v="2025-04-01T00:00:00"/>
    <n v="3895.8"/>
    <d v="2025-06-21T00:00:00"/>
    <s v="E0220301"/>
    <s v="PD022231"/>
    <s v="INFRAESTRUTURA, HELP DESK, SUPORTE TÉCNICO, SOLUÇÃO MULTICLOUD, SMS, SMTP E PORTAL CORPORATIVO BÁSICO"/>
    <n v="3708.8"/>
    <d v="2025-04-01T00:00:00"/>
    <x v="0"/>
    <s v="SH.06/2022"/>
    <s v="SEI nª 013.00000077/2023-62"/>
    <s v="PD-PRC-2022/04518 359.00008519/2023-71 - ITO/APPS"/>
    <s v="2 - FATURADO"/>
    <n v="0"/>
    <x v="0"/>
    <x v="0"/>
    <m/>
  </r>
  <r>
    <x v="1502"/>
    <s v="47.209.002/0001-59"/>
    <s v="NF SERVICOS"/>
    <n v="186563"/>
    <d v="2025-05-22T00:00:00"/>
    <n v="1967197"/>
    <d v="2025-05-22T00:00:00"/>
    <d v="2025-04-01T00:00:00"/>
    <n v="1758.24"/>
    <d v="2025-06-21T00:00:00"/>
    <s v="E0220301"/>
    <s v="PD022231"/>
    <s v="INFRAESTRUTURA, HELP DESK, SUPORTE TÉCNICO, SOLUÇÃO MULTICLOUD, SMS, SMTP E PORTAL CORPORATIVO BÁSICO"/>
    <n v="1673.84"/>
    <d v="2025-04-01T00:00:00"/>
    <x v="0"/>
    <s v="SH.06/2022"/>
    <s v="SEI nª 013.00000077/2023-62"/>
    <s v="PD-PRC-2022/04518 359.00008519/2023-71 - ITO/APPS"/>
    <s v="2 - FATURADO"/>
    <n v="0"/>
    <x v="0"/>
    <x v="0"/>
    <m/>
  </r>
  <r>
    <x v="1503"/>
    <s v="47.346.275/0001-45"/>
    <s v="NF SERVICOS DO"/>
    <n v="331463"/>
    <d v="2025-05-21T00:00:00"/>
    <n v="338172"/>
    <d v="2025-05-22T00:00:00"/>
    <m/>
    <n v="184.38"/>
    <d v="2025-06-21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03"/>
    <s v="47.346.275/0001-45"/>
    <s v="NF SERVICOS DO"/>
    <n v="331464"/>
    <d v="2025-05-21T00:00:00"/>
    <n v="338173"/>
    <d v="2025-05-22T00:00:00"/>
    <m/>
    <n v="276.57"/>
    <d v="2025-06-21T00:00:00"/>
    <s v="E0221019"/>
    <s v="PD221019"/>
    <s v="Serviços de Publicidade Eletrônica"/>
    <n v="263.29000000000002"/>
    <m/>
    <x v="0"/>
    <m/>
    <m/>
    <m/>
    <s v="2 - FATURADO"/>
    <n v="0"/>
    <x v="0"/>
    <x v="1"/>
    <m/>
  </r>
  <r>
    <x v="1503"/>
    <s v="47.346.275/0001-45"/>
    <s v="NF SERVICOS DO"/>
    <n v="331481"/>
    <d v="2025-05-22T00:00:00"/>
    <n v="338194"/>
    <d v="2025-05-23T00:00:00"/>
    <m/>
    <n v="184.38"/>
    <d v="2025-06-22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03"/>
    <s v="47.346.275/0001-45"/>
    <s v="NF SERVICOS DO"/>
    <n v="332059"/>
    <d v="2025-05-23T00:00:00"/>
    <n v="338775"/>
    <d v="2025-05-26T00:00:00"/>
    <m/>
    <n v="184.38"/>
    <d v="2025-06-25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503"/>
    <s v="47.346.275/0001-45"/>
    <s v="NF SERVICOS DO"/>
    <n v="332332"/>
    <d v="2025-05-26T00:00:00"/>
    <n v="339051"/>
    <d v="2025-05-27T00:00:00"/>
    <m/>
    <n v="138.28"/>
    <d v="2025-06-26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03"/>
    <s v="47.346.275/0001-45"/>
    <s v="NF SERVICOS DO"/>
    <n v="332333"/>
    <d v="2025-05-26T00:00:00"/>
    <n v="339052"/>
    <d v="2025-05-27T00:00:00"/>
    <m/>
    <n v="138.28"/>
    <d v="2025-06-26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03"/>
    <s v="47.346.275/0001-45"/>
    <s v="NF SERVICOS DO"/>
    <n v="332445"/>
    <d v="2025-05-27T00:00:00"/>
    <n v="339164"/>
    <d v="2025-05-28T00:00:00"/>
    <m/>
    <n v="138.28"/>
    <d v="2025-06-2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03"/>
    <s v="47.346.275/0001-45"/>
    <s v="NF SERVICOS DO"/>
    <n v="332446"/>
    <d v="2025-05-27T00:00:00"/>
    <n v="339165"/>
    <d v="2025-05-28T00:00:00"/>
    <m/>
    <n v="138.28"/>
    <d v="2025-06-2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03"/>
    <s v="47.346.275/0001-45"/>
    <s v="NF SERVICOS DO"/>
    <n v="332447"/>
    <d v="2025-05-27T00:00:00"/>
    <n v="339166"/>
    <d v="2025-05-28T00:00:00"/>
    <m/>
    <n v="138.28"/>
    <d v="2025-06-27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504"/>
    <s v="47.492.806/0001-08"/>
    <s v="ND-POUPATEMPO 4.0"/>
    <n v="6196"/>
    <d v="2025-05-06T00:00:00"/>
    <s v="PPT00627"/>
    <s v="PPT00627"/>
    <d v="2025-05-01T00:00:00"/>
    <n v="39300.559999999998"/>
    <d v="2025-06-05T00:00:00"/>
    <s v="PPT00627"/>
    <s v="PP00627"/>
    <s v="IMPLANTACAO E OPERACAO DO POUPATEMPO CUBATAO"/>
    <n v="39300.559999999998"/>
    <d v="2025-05-01T00:00:00"/>
    <x v="0"/>
    <m/>
    <s v="PD-PRC-2021/03115"/>
    <m/>
    <s v="2 - FATURADO"/>
    <n v="0"/>
    <x v="0"/>
    <x v="13"/>
    <m/>
  </r>
  <r>
    <x v="1505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174"/>
    <x v="2"/>
    <x v="2"/>
    <m/>
  </r>
  <r>
    <x v="1505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113"/>
    <x v="6"/>
    <x v="2"/>
    <m/>
  </r>
  <r>
    <x v="1505"/>
    <s v="47.563.325/0001-46"/>
    <s v="ND-POUPATEMPO 4.0"/>
    <n v="6113"/>
    <d v="2025-05-06T00:00:00"/>
    <s v="PPT00541"/>
    <s v="PPT00541"/>
    <d v="2025-05-01T00:00:00"/>
    <n v="26624.53"/>
    <d v="2025-06-05T00:00:00"/>
    <s v="PPT00541"/>
    <s v="PP00541"/>
    <s v="IMPLANTACAO E OPERACAO DO POUPATEMPO PIQUETE"/>
    <n v="26624.53"/>
    <d v="2025-05-01T00:00:00"/>
    <x v="0"/>
    <m/>
    <s v="PD-PRC-2020/01480"/>
    <m/>
    <s v="2 - FATURADO"/>
    <n v="0"/>
    <x v="0"/>
    <x v="13"/>
    <m/>
  </r>
  <r>
    <x v="1505"/>
    <s v="47.563.325/0001-46"/>
    <s v="NF SERVICOS DO"/>
    <n v="327406"/>
    <d v="2025-05-07T00:00:00"/>
    <n v="334098"/>
    <d v="2025-05-07T00:00:00"/>
    <m/>
    <n v="276.57"/>
    <d v="2025-06-0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27952"/>
    <d v="2025-05-07T00:00:00"/>
    <n v="334645"/>
    <d v="2025-05-08T00:00:00"/>
    <m/>
    <n v="184.38"/>
    <d v="2025-06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7953"/>
    <d v="2025-05-07T00:00:00"/>
    <n v="334646"/>
    <d v="2025-05-08T00:00:00"/>
    <m/>
    <n v="276.57"/>
    <d v="2025-06-0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27954"/>
    <d v="2025-05-07T00:00:00"/>
    <n v="334647"/>
    <d v="2025-05-08T00:00:00"/>
    <m/>
    <n v="368.76"/>
    <d v="2025-06-07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05"/>
    <s v="47.563.325/0001-46"/>
    <s v="NF SERVICOS DO"/>
    <n v="327955"/>
    <d v="2025-05-07T00:00:00"/>
    <n v="334648"/>
    <d v="2025-05-08T00:00:00"/>
    <m/>
    <n v="184.38"/>
    <d v="2025-06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8306"/>
    <d v="2025-05-08T00:00:00"/>
    <n v="334999"/>
    <d v="2025-05-09T00:00:00"/>
    <m/>
    <n v="230.47"/>
    <d v="2025-06-0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28307"/>
    <d v="2025-05-08T00:00:00"/>
    <n v="335000"/>
    <d v="2025-05-09T00:00:00"/>
    <m/>
    <n v="184.38"/>
    <d v="2025-06-08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8549"/>
    <d v="2025-05-09T00:00:00"/>
    <n v="335244"/>
    <d v="2025-05-12T00:00:00"/>
    <m/>
    <n v="230.47"/>
    <d v="2025-06-11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28550"/>
    <d v="2025-05-09T00:00:00"/>
    <n v="335245"/>
    <d v="2025-05-12T00:00:00"/>
    <m/>
    <n v="276.57"/>
    <d v="2025-06-11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28551"/>
    <d v="2025-05-09T00:00:00"/>
    <n v="335246"/>
    <d v="2025-05-12T00:00:00"/>
    <m/>
    <n v="276.57"/>
    <d v="2025-06-11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28552"/>
    <d v="2025-05-09T00:00:00"/>
    <n v="335247"/>
    <d v="2025-05-12T00:00:00"/>
    <m/>
    <n v="184.38"/>
    <d v="2025-06-11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8553"/>
    <d v="2025-05-09T00:00:00"/>
    <n v="335248"/>
    <d v="2025-05-12T00:00:00"/>
    <m/>
    <n v="184.38"/>
    <d v="2025-06-11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8554"/>
    <d v="2025-05-09T00:00:00"/>
    <n v="335249"/>
    <d v="2025-05-12T00:00:00"/>
    <m/>
    <n v="184.38"/>
    <d v="2025-06-11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29011"/>
    <d v="2025-05-12T00:00:00"/>
    <n v="335712"/>
    <d v="2025-05-14T00:00:00"/>
    <m/>
    <n v="322.67"/>
    <d v="2025-06-13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05"/>
    <s v="47.563.325/0001-46"/>
    <s v="NF SERVICOS DO"/>
    <n v="329219"/>
    <d v="2025-05-13T00:00:00"/>
    <n v="335920"/>
    <d v="2025-05-14T00:00:00"/>
    <m/>
    <n v="368.76"/>
    <d v="2025-06-13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05"/>
    <s v="47.563.325/0001-46"/>
    <s v="NF SERVICOS DO"/>
    <n v="329565"/>
    <d v="2025-05-14T00:00:00"/>
    <n v="336267"/>
    <d v="2025-05-15T00:00:00"/>
    <m/>
    <n v="230.47"/>
    <d v="2025-06-14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29898"/>
    <d v="2025-05-15T00:00:00"/>
    <n v="336601"/>
    <d v="2025-05-16T00:00:00"/>
    <m/>
    <n v="322.67"/>
    <d v="2025-06-15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05"/>
    <s v="47.563.325/0001-46"/>
    <s v="NF SERVICOS DO"/>
    <n v="330187"/>
    <d v="2025-05-16T00:00:00"/>
    <n v="336895"/>
    <d v="2025-05-19T00:00:00"/>
    <m/>
    <n v="230.47"/>
    <d v="2025-06-1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30304"/>
    <d v="2025-05-16T00:00:00"/>
    <n v="337012"/>
    <d v="2025-05-19T00:00:00"/>
    <m/>
    <n v="230.47"/>
    <d v="2025-06-1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30850"/>
    <d v="2025-05-20T00:00:00"/>
    <n v="337559"/>
    <d v="2025-05-21T00:00:00"/>
    <m/>
    <n v="368.76"/>
    <d v="2025-06-2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05"/>
    <s v="47.563.325/0001-46"/>
    <s v="NF SERVICOS DO"/>
    <n v="330851"/>
    <d v="2025-05-20T00:00:00"/>
    <n v="337560"/>
    <d v="2025-05-21T00:00:00"/>
    <m/>
    <n v="368.76"/>
    <d v="2025-06-2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505"/>
    <s v="47.563.325/0001-46"/>
    <s v="NF SERVICOS DO"/>
    <n v="330852"/>
    <d v="2025-05-20T00:00:00"/>
    <n v="337561"/>
    <d v="2025-05-21T00:00:00"/>
    <m/>
    <n v="184.38"/>
    <d v="2025-06-2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31217"/>
    <d v="2025-05-21T00:00:00"/>
    <n v="337926"/>
    <d v="2025-05-22T00:00:00"/>
    <m/>
    <n v="322.67"/>
    <d v="2025-06-21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05"/>
    <s v="47.563.325/0001-46"/>
    <s v="NF SERVICOS DO"/>
    <n v="331218"/>
    <d v="2025-05-21T00:00:00"/>
    <n v="337927"/>
    <d v="2025-05-22T00:00:00"/>
    <m/>
    <n v="322.67"/>
    <d v="2025-06-21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505"/>
    <s v="47.563.325/0001-46"/>
    <s v="NF SERVICOS DO"/>
    <n v="331219"/>
    <d v="2025-05-21T00:00:00"/>
    <n v="337928"/>
    <d v="2025-05-22T00:00:00"/>
    <m/>
    <n v="184.38"/>
    <d v="2025-06-21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505"/>
    <s v="47.563.325/0001-46"/>
    <s v="NF SERVICOS DO"/>
    <n v="331966"/>
    <d v="2025-05-23T00:00:00"/>
    <n v="338682"/>
    <d v="2025-05-26T00:00:00"/>
    <m/>
    <n v="507.05"/>
    <d v="2025-06-25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505"/>
    <s v="47.563.325/0001-46"/>
    <s v="NF SERVICOS DO"/>
    <n v="331967"/>
    <d v="2025-05-23T00:00:00"/>
    <n v="338683"/>
    <d v="2025-05-26T00:00:00"/>
    <m/>
    <n v="276.57"/>
    <d v="2025-06-25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31968"/>
    <d v="2025-05-23T00:00:00"/>
    <n v="338684"/>
    <d v="2025-05-26T00:00:00"/>
    <m/>
    <n v="230.47"/>
    <d v="2025-06-25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32305"/>
    <d v="2025-05-26T00:00:00"/>
    <n v="339024"/>
    <d v="2025-05-27T00:00:00"/>
    <m/>
    <n v="599.23"/>
    <d v="2025-06-26T00:00:00"/>
    <s v="E0220710"/>
    <s v="PD022710"/>
    <s v="Serviços de Publicidade Eletrônica"/>
    <n v="570.47"/>
    <m/>
    <x v="0"/>
    <m/>
    <m/>
    <m/>
    <s v="2 - FATURADO"/>
    <n v="0"/>
    <x v="0"/>
    <x v="1"/>
    <m/>
  </r>
  <r>
    <x v="1505"/>
    <s v="47.563.325/0001-46"/>
    <s v="NF SERVICOS DO"/>
    <n v="332306"/>
    <d v="2025-05-26T00:00:00"/>
    <n v="339025"/>
    <d v="2025-05-27T00:00:00"/>
    <m/>
    <n v="276.57"/>
    <d v="2025-06-2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32611"/>
    <d v="2025-05-27T00:00:00"/>
    <n v="339330"/>
    <d v="2025-05-28T00:00:00"/>
    <m/>
    <n v="230.47"/>
    <d v="2025-06-2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505"/>
    <s v="47.563.325/0001-46"/>
    <s v="NF SERVICOS DO"/>
    <n v="332612"/>
    <d v="2025-05-27T00:00:00"/>
    <n v="339331"/>
    <d v="2025-05-28T00:00:00"/>
    <m/>
    <n v="276.57"/>
    <d v="2025-06-2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32613"/>
    <d v="2025-05-27T00:00:00"/>
    <n v="339332"/>
    <d v="2025-05-28T00:00:00"/>
    <m/>
    <n v="276.57"/>
    <d v="2025-06-2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5"/>
    <s v="47.563.325/0001-46"/>
    <s v="NF SERVICOS DO"/>
    <n v="332614"/>
    <d v="2025-05-27T00:00:00"/>
    <n v="339333"/>
    <d v="2025-05-28T00:00:00"/>
    <m/>
    <n v="276.57"/>
    <d v="2025-06-2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506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1"/>
    <m/>
    <s v="PD-PRC-2021/01740"/>
    <m/>
    <s v="2 - FATURADO"/>
    <n v="0"/>
    <x v="0"/>
    <x v="13"/>
    <m/>
  </r>
  <r>
    <x v="1506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110"/>
    <x v="6"/>
    <x v="2"/>
    <m/>
  </r>
  <r>
    <x v="1506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110"/>
    <x v="6"/>
    <x v="2"/>
    <m/>
  </r>
  <r>
    <x v="1506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110"/>
    <x v="6"/>
    <x v="2"/>
    <m/>
  </r>
  <r>
    <x v="1506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110"/>
    <x v="6"/>
    <x v="2"/>
    <m/>
  </r>
  <r>
    <x v="1506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110"/>
    <x v="6"/>
    <x v="2"/>
    <m/>
  </r>
  <r>
    <x v="1506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110"/>
    <x v="6"/>
    <x v="2"/>
    <m/>
  </r>
  <r>
    <x v="1506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110"/>
    <x v="6"/>
    <x v="2"/>
    <m/>
  </r>
  <r>
    <x v="1506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110"/>
    <x v="6"/>
    <x v="2"/>
    <m/>
  </r>
  <r>
    <x v="1506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110"/>
    <x v="6"/>
    <x v="2"/>
    <m/>
  </r>
  <r>
    <x v="1506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110"/>
    <x v="6"/>
    <x v="2"/>
    <m/>
  </r>
  <r>
    <x v="1506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110"/>
    <x v="6"/>
    <x v="2"/>
    <m/>
  </r>
  <r>
    <x v="1506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110"/>
    <x v="6"/>
    <x v="2"/>
    <m/>
  </r>
  <r>
    <x v="1506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110"/>
    <x v="6"/>
    <x v="2"/>
    <m/>
  </r>
  <r>
    <x v="1506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110"/>
    <x v="6"/>
    <x v="2"/>
    <m/>
  </r>
  <r>
    <x v="1506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110"/>
    <x v="6"/>
    <x v="2"/>
    <m/>
  </r>
  <r>
    <x v="1506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110"/>
    <x v="6"/>
    <x v="2"/>
    <m/>
  </r>
  <r>
    <x v="1506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110"/>
    <x v="6"/>
    <x v="2"/>
    <m/>
  </r>
  <r>
    <x v="1506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110"/>
    <x v="6"/>
    <x v="2"/>
    <m/>
  </r>
  <r>
    <x v="1506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110"/>
    <x v="6"/>
    <x v="2"/>
    <m/>
  </r>
  <r>
    <x v="1506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110"/>
    <x v="6"/>
    <x v="2"/>
    <m/>
  </r>
  <r>
    <x v="1506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110"/>
    <x v="6"/>
    <x v="2"/>
    <m/>
  </r>
  <r>
    <x v="1506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110"/>
    <x v="6"/>
    <x v="2"/>
    <m/>
  </r>
  <r>
    <x v="1506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110"/>
    <x v="6"/>
    <x v="2"/>
    <m/>
  </r>
  <r>
    <x v="1506"/>
    <s v="47.563.739/0001-75"/>
    <s v="NF SERVICOS DO"/>
    <n v="327019"/>
    <d v="2025-04-30T00:00:00"/>
    <n v="333710"/>
    <d v="2025-05-02T00:00:00"/>
    <m/>
    <n v="516.26"/>
    <d v="2025-06-01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D-POUPATEMPO 4.0"/>
    <n v="6198"/>
    <d v="2025-05-06T00:00:00"/>
    <s v="PPT00575"/>
    <s v="PPT00575"/>
    <d v="2025-05-01T00:00:00"/>
    <n v="8180.14"/>
    <d v="2025-06-05T00:00:00"/>
    <s v="PPT00575"/>
    <s v="PP00575"/>
    <s v="IMPLANTACAO E OPERACAO DO POUPATEMPO LORENA"/>
    <n v="8180.14"/>
    <d v="2025-05-01T00:00:00"/>
    <x v="0"/>
    <m/>
    <s v="PD-PRC-2021/01740"/>
    <m/>
    <s v="2 - FATURADO"/>
    <n v="0"/>
    <x v="0"/>
    <x v="13"/>
    <m/>
  </r>
  <r>
    <x v="1506"/>
    <s v="47.563.739/0001-75"/>
    <s v="NF SERVICOS DO"/>
    <n v="327264"/>
    <d v="2025-05-07T00:00:00"/>
    <n v="333956"/>
    <d v="2025-05-07T00:00:00"/>
    <m/>
    <n v="516.26"/>
    <d v="2025-06-06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27363"/>
    <d v="2025-05-07T00:00:00"/>
    <n v="334055"/>
    <d v="2025-05-07T00:00:00"/>
    <m/>
    <n v="258.13"/>
    <d v="2025-06-06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7490"/>
    <d v="2025-05-07T00:00:00"/>
    <n v="334182"/>
    <d v="2025-05-07T00:00:00"/>
    <m/>
    <n v="387.2"/>
    <d v="2025-06-0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27749"/>
    <d v="2025-05-07T00:00:00"/>
    <n v="334441"/>
    <d v="2025-05-07T00:00:00"/>
    <m/>
    <n v="387.2"/>
    <d v="2025-06-0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27958"/>
    <d v="2025-05-07T00:00:00"/>
    <n v="334651"/>
    <d v="2025-05-08T00:00:00"/>
    <m/>
    <n v="709.86"/>
    <d v="2025-06-07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506"/>
    <s v="47.563.739/0001-75"/>
    <s v="NF SERVICOS DO"/>
    <n v="328310"/>
    <d v="2025-05-08T00:00:00"/>
    <n v="335003"/>
    <d v="2025-05-09T00:00:00"/>
    <m/>
    <n v="387.2"/>
    <d v="2025-06-0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28311"/>
    <d v="2025-05-08T00:00:00"/>
    <n v="335004"/>
    <d v="2025-05-09T00:00:00"/>
    <m/>
    <n v="258.13"/>
    <d v="2025-06-0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8312"/>
    <d v="2025-05-08T00:00:00"/>
    <n v="335005"/>
    <d v="2025-05-09T00:00:00"/>
    <m/>
    <n v="258.13"/>
    <d v="2025-06-0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8313"/>
    <d v="2025-05-08T00:00:00"/>
    <n v="335006"/>
    <d v="2025-05-09T00:00:00"/>
    <m/>
    <n v="258.13"/>
    <d v="2025-06-0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8556"/>
    <d v="2025-05-09T00:00:00"/>
    <n v="335251"/>
    <d v="2025-05-12T00:00:00"/>
    <m/>
    <n v="451.73"/>
    <d v="2025-06-11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06"/>
    <s v="47.563.739/0001-75"/>
    <s v="NF SERVICOS DO"/>
    <n v="328557"/>
    <d v="2025-05-09T00:00:00"/>
    <n v="335252"/>
    <d v="2025-05-12T00:00:00"/>
    <m/>
    <n v="258.13"/>
    <d v="2025-06-11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8558"/>
    <d v="2025-05-09T00:00:00"/>
    <n v="335253"/>
    <d v="2025-05-12T00:00:00"/>
    <m/>
    <n v="516.26"/>
    <d v="2025-06-11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28873"/>
    <d v="2025-05-12T00:00:00"/>
    <n v="335574"/>
    <d v="2025-05-14T00:00:00"/>
    <m/>
    <n v="516.26"/>
    <d v="2025-06-13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28885"/>
    <d v="2025-05-12T00:00:00"/>
    <n v="335586"/>
    <d v="2025-05-14T00:00:00"/>
    <m/>
    <n v="322.66000000000003"/>
    <d v="2025-06-13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06"/>
    <s v="47.563.739/0001-75"/>
    <s v="NF SERVICOS DO"/>
    <n v="328942"/>
    <d v="2025-05-12T00:00:00"/>
    <n v="335643"/>
    <d v="2025-05-14T00:00:00"/>
    <m/>
    <n v="1161.5899999999999"/>
    <d v="2025-06-13T00:00:00"/>
    <s v="E0220722"/>
    <s v="PD022722"/>
    <s v="Serviços de Publicidade Eletrônica"/>
    <n v="1105.83"/>
    <m/>
    <x v="0"/>
    <m/>
    <m/>
    <m/>
    <s v="2 - FATURADO"/>
    <n v="0"/>
    <x v="0"/>
    <x v="1"/>
    <m/>
  </r>
  <r>
    <x v="1506"/>
    <s v="47.563.739/0001-75"/>
    <s v="NF SERVICOS"/>
    <n v="185751"/>
    <d v="2025-05-13T00:00:00"/>
    <n v="1966385"/>
    <d v="2025-05-13T00:00:00"/>
    <d v="2025-04-01T00:00:00"/>
    <n v="2703.3"/>
    <d v="2025-06-12T00:00:00"/>
    <s v="E0240712"/>
    <s v="PD024712"/>
    <s v="PREFEITURA - SIM"/>
    <n v="2573.54"/>
    <d v="2025-04-01T00:00:00"/>
    <x v="0"/>
    <s v="276/2024"/>
    <s v="484/2024-SUP- 10.786/2024GPRO"/>
    <s v="359.00010011/2024-14 - APPS\ITO"/>
    <s v="2 - FATURADO"/>
    <n v="0"/>
    <x v="0"/>
    <x v="0"/>
    <m/>
  </r>
  <r>
    <x v="1506"/>
    <s v="47.563.739/0001-75"/>
    <s v="NF SERVICOS DO"/>
    <n v="329310"/>
    <d v="2025-05-13T00:00:00"/>
    <n v="336011"/>
    <d v="2025-05-14T00:00:00"/>
    <m/>
    <n v="258.13"/>
    <d v="2025-06-13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9317"/>
    <d v="2025-05-13T00:00:00"/>
    <n v="336018"/>
    <d v="2025-05-14T00:00:00"/>
    <m/>
    <n v="258.13"/>
    <d v="2025-06-13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506"/>
    <s v="47.563.739/0001-75"/>
    <s v="NF SERVICOS DO"/>
    <n v="329400"/>
    <d v="2025-05-13T00:00:00"/>
    <n v="336101"/>
    <d v="2025-05-14T00:00:00"/>
    <m/>
    <n v="322.66000000000003"/>
    <d v="2025-06-13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06"/>
    <s v="47.563.739/0001-75"/>
    <s v="NF SERVICOS DO"/>
    <n v="329903"/>
    <d v="2025-05-15T00:00:00"/>
    <n v="336606"/>
    <d v="2025-05-16T00:00:00"/>
    <m/>
    <n v="774.4"/>
    <d v="2025-06-15T00:00:00"/>
    <s v="E0220722"/>
    <s v="PD022722"/>
    <s v="Serviços de Publicidade Eletrônica"/>
    <n v="737.23"/>
    <m/>
    <x v="0"/>
    <m/>
    <m/>
    <m/>
    <s v="2 - FATURADO"/>
    <n v="0"/>
    <x v="0"/>
    <x v="1"/>
    <m/>
  </r>
  <r>
    <x v="1506"/>
    <s v="47.563.739/0001-75"/>
    <s v="NF SERVICOS DO"/>
    <n v="330303"/>
    <d v="2025-05-16T00:00:00"/>
    <n v="337011"/>
    <d v="2025-05-19T00:00:00"/>
    <m/>
    <n v="387.2"/>
    <d v="2025-06-1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0673"/>
    <d v="2025-05-19T00:00:00"/>
    <n v="337381"/>
    <d v="2025-05-20T00:00:00"/>
    <m/>
    <n v="387.2"/>
    <d v="2025-06-19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0855"/>
    <d v="2025-05-20T00:00:00"/>
    <n v="337564"/>
    <d v="2025-05-21T00:00:00"/>
    <m/>
    <n v="580.79999999999995"/>
    <d v="2025-06-20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506"/>
    <s v="47.563.739/0001-75"/>
    <s v="NF SERVICOS DO"/>
    <n v="330856"/>
    <d v="2025-05-20T00:00:00"/>
    <n v="337565"/>
    <d v="2025-05-21T00:00:00"/>
    <m/>
    <n v="387.2"/>
    <d v="2025-06-2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0857"/>
    <d v="2025-05-20T00:00:00"/>
    <n v="337566"/>
    <d v="2025-05-21T00:00:00"/>
    <m/>
    <n v="516.26"/>
    <d v="2025-06-2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31628"/>
    <d v="2025-05-22T00:00:00"/>
    <n v="338341"/>
    <d v="2025-05-23T00:00:00"/>
    <m/>
    <n v="387.2"/>
    <d v="2025-06-2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1629"/>
    <d v="2025-05-22T00:00:00"/>
    <n v="338342"/>
    <d v="2025-05-23T00:00:00"/>
    <m/>
    <n v="387.2"/>
    <d v="2025-06-2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1971"/>
    <d v="2025-05-23T00:00:00"/>
    <n v="338687"/>
    <d v="2025-05-26T00:00:00"/>
    <m/>
    <n v="322.66000000000003"/>
    <d v="2025-06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06"/>
    <s v="47.563.739/0001-75"/>
    <s v="NF SERVICOS DO"/>
    <n v="331972"/>
    <d v="2025-05-23T00:00:00"/>
    <n v="338688"/>
    <d v="2025-05-26T00:00:00"/>
    <m/>
    <n v="322.66000000000003"/>
    <d v="2025-06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06"/>
    <s v="47.563.739/0001-75"/>
    <s v="NF SERVICOS DO"/>
    <n v="332307"/>
    <d v="2025-05-26T00:00:00"/>
    <n v="339026"/>
    <d v="2025-05-27T00:00:00"/>
    <m/>
    <n v="322.66000000000003"/>
    <d v="2025-06-2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506"/>
    <s v="47.563.739/0001-75"/>
    <s v="NF SERVICOS DO"/>
    <n v="332308"/>
    <d v="2025-05-26T00:00:00"/>
    <n v="339027"/>
    <d v="2025-05-27T00:00:00"/>
    <m/>
    <n v="387.2"/>
    <d v="2025-06-2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2309"/>
    <d v="2025-05-26T00:00:00"/>
    <n v="339028"/>
    <d v="2025-05-27T00:00:00"/>
    <m/>
    <n v="709.86"/>
    <d v="2025-06-26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506"/>
    <s v="47.563.739/0001-75"/>
    <s v="NF SERVICOS DO"/>
    <n v="332310"/>
    <d v="2025-05-26T00:00:00"/>
    <n v="339029"/>
    <d v="2025-05-27T00:00:00"/>
    <m/>
    <n v="709.86"/>
    <d v="2025-06-26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506"/>
    <s v="47.563.739/0001-75"/>
    <s v="NF SERVICOS DO"/>
    <n v="332311"/>
    <d v="2025-05-26T00:00:00"/>
    <n v="339030"/>
    <d v="2025-05-27T00:00:00"/>
    <m/>
    <n v="516.26"/>
    <d v="2025-06-26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32312"/>
    <d v="2025-05-26T00:00:00"/>
    <n v="339031"/>
    <d v="2025-05-27T00:00:00"/>
    <m/>
    <n v="516.26"/>
    <d v="2025-06-26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506"/>
    <s v="47.563.739/0001-75"/>
    <s v="NF SERVICOS DO"/>
    <n v="332313"/>
    <d v="2025-05-26T00:00:00"/>
    <n v="339032"/>
    <d v="2025-05-27T00:00:00"/>
    <m/>
    <n v="387.2"/>
    <d v="2025-06-2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2314"/>
    <d v="2025-05-26T00:00:00"/>
    <n v="339033"/>
    <d v="2025-05-27T00:00:00"/>
    <m/>
    <n v="967.99"/>
    <d v="2025-06-26T00:00:00"/>
    <s v="E0220722"/>
    <s v="PD022722"/>
    <s v="Serviços de Publicidade Eletrônica"/>
    <n v="921.53"/>
    <m/>
    <x v="0"/>
    <m/>
    <m/>
    <m/>
    <s v="2 - FATURADO"/>
    <n v="0"/>
    <x v="0"/>
    <x v="1"/>
    <m/>
  </r>
  <r>
    <x v="1506"/>
    <s v="47.563.739/0001-75"/>
    <s v="NF SERVICOS DO"/>
    <n v="332617"/>
    <d v="2025-05-27T00:00:00"/>
    <n v="339336"/>
    <d v="2025-05-28T00:00:00"/>
    <m/>
    <n v="387.2"/>
    <d v="2025-06-2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506"/>
    <s v="47.563.739/0001-75"/>
    <s v="NF SERVICOS DO"/>
    <n v="332618"/>
    <d v="2025-05-27T00:00:00"/>
    <n v="339337"/>
    <d v="2025-05-28T00:00:00"/>
    <m/>
    <n v="580.79999999999995"/>
    <d v="2025-06-27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506"/>
    <s v="47.563.739/0001-75"/>
    <s v="NF SERVICOS DO"/>
    <n v="332619"/>
    <d v="2025-05-27T00:00:00"/>
    <n v="339338"/>
    <d v="2025-05-28T00:00:00"/>
    <m/>
    <n v="451.73"/>
    <d v="2025-06-2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507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161"/>
    <x v="4"/>
    <x v="1"/>
    <m/>
  </r>
  <r>
    <x v="1508"/>
    <s v="47.826.763/0001-50"/>
    <s v="NF SERVICOS DO"/>
    <n v="328366"/>
    <d v="2025-05-08T00:00:00"/>
    <n v="335059"/>
    <d v="2025-05-09T00:00:00"/>
    <m/>
    <n v="322.67"/>
    <d v="2025-06-08T00:00:00"/>
    <s v="E0240927"/>
    <s v="PD024927"/>
    <s v="Serviços de Publicidade Eletrônica"/>
    <n v="307.18"/>
    <m/>
    <x v="0"/>
    <m/>
    <m/>
    <m/>
    <s v="2 - FATURADO"/>
    <n v="0"/>
    <x v="0"/>
    <x v="1"/>
    <m/>
  </r>
  <r>
    <x v="1508"/>
    <s v="47.826.763/0001-50"/>
    <s v="NF SERVICOS DO"/>
    <n v="329395"/>
    <d v="2025-05-13T00:00:00"/>
    <n v="336096"/>
    <d v="2025-05-14T00:00:00"/>
    <m/>
    <n v="553.14"/>
    <d v="2025-06-13T00:00:00"/>
    <s v="E0240927"/>
    <s v="PD024927"/>
    <s v="Serviços de Publicidade Eletrônica"/>
    <n v="526.59"/>
    <m/>
    <x v="0"/>
    <m/>
    <m/>
    <m/>
    <s v="2 - FATURADO"/>
    <n v="0"/>
    <x v="0"/>
    <x v="1"/>
    <m/>
  </r>
  <r>
    <x v="1508"/>
    <s v="47.826.763/0001-50"/>
    <s v="NF SERVICOS DO"/>
    <n v="329594"/>
    <d v="2025-05-14T00:00:00"/>
    <n v="336296"/>
    <d v="2025-05-15T00:00:00"/>
    <m/>
    <n v="368.76"/>
    <d v="2025-06-14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508"/>
    <s v="47.826.763/0001-50"/>
    <s v="NF SERVICOS DO"/>
    <n v="330117"/>
    <d v="2025-05-16T00:00:00"/>
    <n v="336825"/>
    <d v="2025-05-19T00:00:00"/>
    <m/>
    <n v="322.67"/>
    <d v="2025-06-18T00:00:00"/>
    <s v="E0240927"/>
    <s v="PD024927"/>
    <s v="Serviços de Publicidade Eletrônica"/>
    <n v="307.18"/>
    <m/>
    <x v="0"/>
    <m/>
    <m/>
    <m/>
    <s v="2 - FATURADO"/>
    <n v="0"/>
    <x v="0"/>
    <x v="1"/>
    <m/>
  </r>
  <r>
    <x v="1508"/>
    <s v="47.826.763/0001-50"/>
    <s v="NF SERVICOS DO"/>
    <n v="331443"/>
    <d v="2025-05-21T00:00:00"/>
    <n v="338152"/>
    <d v="2025-05-22T00:00:00"/>
    <m/>
    <n v="368.76"/>
    <d v="2025-06-21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508"/>
    <s v="47.826.763/0001-50"/>
    <s v="NF SERVICOS DO"/>
    <n v="332047"/>
    <d v="2025-05-23T00:00:00"/>
    <n v="338763"/>
    <d v="2025-05-26T00:00:00"/>
    <m/>
    <n v="276.57"/>
    <d v="2025-06-25T00:00:00"/>
    <s v="E0240927"/>
    <s v="PD024927"/>
    <s v="Serviços de Publicidade Eletrônica"/>
    <n v="263.29000000000002"/>
    <m/>
    <x v="0"/>
    <m/>
    <m/>
    <m/>
    <s v="2 - FATURADO"/>
    <n v="0"/>
    <x v="0"/>
    <x v="1"/>
    <m/>
  </r>
  <r>
    <x v="1509"/>
    <s v="47.842.836/0001-05"/>
    <s v="NF SERVICOS DO"/>
    <n v="327359"/>
    <d v="2025-05-07T00:00:00"/>
    <n v="334051"/>
    <d v="2025-05-07T00:00:00"/>
    <m/>
    <n v="322.66000000000003"/>
    <d v="2025-06-06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509"/>
    <s v="47.842.836/0001-05"/>
    <s v="NF SERVICOS DO"/>
    <n v="328079"/>
    <d v="2025-05-07T00:00:00"/>
    <n v="334772"/>
    <d v="2025-05-08T00:00:00"/>
    <m/>
    <n v="258.13"/>
    <d v="2025-06-07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09"/>
    <s v="47.842.836/0001-05"/>
    <s v="NF SERVICOS DO"/>
    <n v="328953"/>
    <d v="2025-05-12T00:00:00"/>
    <n v="335654"/>
    <d v="2025-05-14T00:00:00"/>
    <m/>
    <n v="516.26"/>
    <d v="2025-06-13T00:00:00"/>
    <s v="E0202059"/>
    <s v="PD202059"/>
    <s v="Serviços de Publicidade Eletrônica"/>
    <n v="491.48"/>
    <m/>
    <x v="0"/>
    <m/>
    <m/>
    <m/>
    <s v="2 - FATURADO"/>
    <n v="0"/>
    <x v="0"/>
    <x v="1"/>
    <m/>
  </r>
  <r>
    <x v="1509"/>
    <s v="47.842.836/0001-05"/>
    <s v="NF SERVICOS"/>
    <n v="185630"/>
    <d v="2025-05-13T00:00:00"/>
    <n v="1966264"/>
    <d v="2025-05-13T00:00:00"/>
    <d v="2025-04-01T00:00:00"/>
    <n v="1331.4"/>
    <d v="2025-06-12T00:00:00"/>
    <s v="E0210722"/>
    <s v="PD021722"/>
    <s v="PREFEITURA - CADASTRO"/>
    <n v="1267.49"/>
    <d v="2025-04-01T00:00:00"/>
    <x v="0"/>
    <s v="229/2021"/>
    <s v="180/2021"/>
    <s v="PD-PRC-2022/00063-359.00006190/2024-95-APPS/ITO"/>
    <s v="2 - FATURADO"/>
    <n v="0"/>
    <x v="0"/>
    <x v="0"/>
    <m/>
  </r>
  <r>
    <x v="1509"/>
    <s v="47.842.836/0001-05"/>
    <s v="NF SERVICOS DO"/>
    <n v="330924"/>
    <d v="2025-05-20T00:00:00"/>
    <n v="337633"/>
    <d v="2025-05-21T00:00:00"/>
    <m/>
    <n v="258.13"/>
    <d v="2025-06-20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09"/>
    <s v="47.842.836/0001-05"/>
    <s v="NF SERVICOS DO"/>
    <n v="330925"/>
    <d v="2025-05-20T00:00:00"/>
    <n v="337634"/>
    <d v="2025-05-21T00:00:00"/>
    <m/>
    <n v="258.13"/>
    <d v="2025-06-20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509"/>
    <s v="47.842.836/0001-05"/>
    <s v="NF SERVICOS DO"/>
    <n v="332729"/>
    <d v="2025-05-27T00:00:00"/>
    <n v="339448"/>
    <d v="2025-05-28T00:00:00"/>
    <m/>
    <n v="451.73"/>
    <d v="2025-06-27T00:00:00"/>
    <s v="E0202059"/>
    <s v="PD202059"/>
    <s v="Serviços de Publicidade Eletrônica"/>
    <n v="430.05"/>
    <m/>
    <x v="0"/>
    <m/>
    <m/>
    <m/>
    <s v="2 - FATURADO"/>
    <n v="0"/>
    <x v="0"/>
    <x v="1"/>
    <m/>
  </r>
  <r>
    <x v="1509"/>
    <s v="47.842.836/0001-05"/>
    <s v="ND-RATEIO CONDOM PPT"/>
    <n v="20531"/>
    <d v="2025-05-30T00:00:00"/>
    <m/>
    <m/>
    <m/>
    <n v="8626.6"/>
    <d v="2025-06-30T00:00:00"/>
    <s v="CARGA INICIAL RATEIO CONDOM PPT"/>
    <m/>
    <s v="CARGA INICIAL RATEIO CONDOM PPT"/>
    <n v="8626.6"/>
    <m/>
    <x v="0"/>
    <m/>
    <m/>
    <m/>
    <s v="31 DIAS"/>
    <n v="0"/>
    <x v="0"/>
    <x v="8"/>
    <m/>
  </r>
  <r>
    <x v="1510"/>
    <s v="47.865.597/0001-09"/>
    <s v="NF SERVICOS E_GOV"/>
    <n v="70847"/>
    <d v="2022-03-15T00:00:00"/>
    <n v="75305"/>
    <d v="2022-03-15T00:00:00"/>
    <m/>
    <n v="112.5"/>
    <d v="2022-03-15T00:00:00"/>
    <m/>
    <m/>
    <s v="Certificado e-CPF A3 (somente certificado) - 36 meses Gov"/>
    <n v="112.5"/>
    <m/>
    <x v="38"/>
    <m/>
    <m/>
    <m/>
    <s v="1 - VENDA A VISTA"/>
    <n v="1172"/>
    <x v="4"/>
    <x v="1"/>
    <m/>
  </r>
  <r>
    <x v="1510"/>
    <s v="47.865.597/0001-09"/>
    <s v="NF SERVICOS E_GOV"/>
    <n v="72873"/>
    <d v="2022-03-18T00:00:00"/>
    <n v="77345"/>
    <d v="2022-03-21T00:00:00"/>
    <m/>
    <n v="287"/>
    <d v="2022-03-18T00:00:00"/>
    <m/>
    <m/>
    <s v="Certificado e-CPF A3 em token - 36 meses Gov"/>
    <n v="287"/>
    <m/>
    <x v="38"/>
    <m/>
    <m/>
    <m/>
    <s v="1 - VENDA A VISTA"/>
    <n v="1169"/>
    <x v="4"/>
    <x v="1"/>
    <m/>
  </r>
  <r>
    <x v="1510"/>
    <s v="47.865.597/0001-09"/>
    <s v="ND-RATEIO CONDOM PPT"/>
    <n v="20384"/>
    <d v="2025-04-30T00:00:00"/>
    <m/>
    <m/>
    <m/>
    <n v="24542.99"/>
    <d v="2025-05-31T00:00:00"/>
    <s v="CARGA INICIAL RATEIO CONDOM PPT"/>
    <m/>
    <s v="CARGA INICIAL RATEIO CONDOM PPT"/>
    <n v="24542.99"/>
    <m/>
    <x v="0"/>
    <m/>
    <m/>
    <m/>
    <s v="31 DIAS"/>
    <n v="0"/>
    <x v="0"/>
    <x v="8"/>
    <m/>
  </r>
  <r>
    <x v="1510"/>
    <s v="47.865.597/0001-09"/>
    <s v="ND-RATEIO CONDOM PPT"/>
    <n v="20385"/>
    <d v="2025-04-30T00:00:00"/>
    <m/>
    <m/>
    <m/>
    <n v="11561.01"/>
    <d v="2025-05-31T00:00:00"/>
    <s v="CARGA INICIAL RATEIO CONDOM PPT"/>
    <m/>
    <s v="CARGA INICIAL RATEIO CONDOM PPT"/>
    <n v="11561.01"/>
    <m/>
    <x v="0"/>
    <m/>
    <m/>
    <m/>
    <s v="31 DIAS"/>
    <n v="0"/>
    <x v="0"/>
    <x v="8"/>
    <m/>
  </r>
  <r>
    <x v="1510"/>
    <s v="47.865.597/0001-09"/>
    <s v="NF SERVICOS DO"/>
    <n v="326982"/>
    <d v="2025-04-30T00:00:00"/>
    <n v="333673"/>
    <d v="2025-05-02T00:00:00"/>
    <m/>
    <n v="3186.3"/>
    <d v="2025-06-01T00:00:00"/>
    <s v="E0201867"/>
    <s v="PD201867"/>
    <s v="Serviços de Publicidade Eletrônica"/>
    <n v="3186.3"/>
    <m/>
    <x v="0"/>
    <m/>
    <m/>
    <m/>
    <s v="2 - FATURADO"/>
    <n v="0"/>
    <x v="0"/>
    <x v="1"/>
    <m/>
  </r>
  <r>
    <x v="1510"/>
    <s v="47.865.597/0001-09"/>
    <s v="NF SERVICOS DO"/>
    <n v="327684"/>
    <d v="2025-05-07T00:00:00"/>
    <n v="334376"/>
    <d v="2025-05-07T00:00:00"/>
    <m/>
    <n v="10661.85"/>
    <d v="2025-06-06T00:00:00"/>
    <s v="E0201867"/>
    <s v="PD201867"/>
    <s v="Serviços de Publicidade Eletrônica"/>
    <n v="10661.85"/>
    <m/>
    <x v="0"/>
    <m/>
    <m/>
    <m/>
    <s v="2 - FATURADO"/>
    <n v="0"/>
    <x v="0"/>
    <x v="1"/>
    <m/>
  </r>
  <r>
    <x v="1510"/>
    <s v="47.865.597/0001-09"/>
    <s v="NF SERVICOS DO"/>
    <n v="328090"/>
    <d v="2025-05-07T00:00:00"/>
    <n v="334783"/>
    <d v="2025-05-08T00:00:00"/>
    <m/>
    <n v="4411.8"/>
    <d v="2025-06-07T00:00:00"/>
    <s v="E0201867"/>
    <s v="PD201867"/>
    <s v="Serviços de Publicidade Eletrônica"/>
    <n v="4411.8"/>
    <m/>
    <x v="0"/>
    <m/>
    <m/>
    <m/>
    <s v="2 - FATURADO"/>
    <n v="0"/>
    <x v="0"/>
    <x v="1"/>
    <m/>
  </r>
  <r>
    <x v="1510"/>
    <s v="47.865.597/0001-09"/>
    <s v="NF SERVICOS DO"/>
    <n v="328287"/>
    <d v="2025-05-08T00:00:00"/>
    <n v="334980"/>
    <d v="2025-05-09T00:00:00"/>
    <m/>
    <n v="1470.6"/>
    <d v="2025-06-08T00:00:00"/>
    <s v="E0201867"/>
    <s v="PD201867"/>
    <s v="Serviços de Publicidade Eletrônica"/>
    <n v="1470.6"/>
    <m/>
    <x v="0"/>
    <m/>
    <m/>
    <m/>
    <s v="2 - FATURADO"/>
    <n v="0"/>
    <x v="0"/>
    <x v="1"/>
    <m/>
  </r>
  <r>
    <x v="1510"/>
    <s v="47.865.597/0001-09"/>
    <s v="NF SERVICOS DO"/>
    <n v="328534"/>
    <d v="2025-05-09T00:00:00"/>
    <n v="335229"/>
    <d v="2025-05-12T00:00:00"/>
    <m/>
    <n v="1102.95"/>
    <d v="2025-06-11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510"/>
    <s v="47.865.597/0001-09"/>
    <s v="NF SERVICOS DO"/>
    <n v="328780"/>
    <d v="2025-05-12T00:00:00"/>
    <n v="335481"/>
    <d v="2025-05-14T00:00:00"/>
    <m/>
    <n v="1838.25"/>
    <d v="2025-06-13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510"/>
    <s v="47.865.597/0001-09"/>
    <s v="NF SERVICOS DO"/>
    <n v="329548"/>
    <d v="2025-05-14T00:00:00"/>
    <n v="336250"/>
    <d v="2025-05-15T00:00:00"/>
    <m/>
    <n v="1593.15"/>
    <d v="2025-06-14T00:00:00"/>
    <s v="E0201867"/>
    <s v="PD201867"/>
    <s v="Serviços de Publicidade Eletrônica"/>
    <n v="1593.15"/>
    <m/>
    <x v="0"/>
    <m/>
    <m/>
    <m/>
    <s v="2 - FATURADO"/>
    <n v="0"/>
    <x v="0"/>
    <x v="1"/>
    <m/>
  </r>
  <r>
    <x v="1510"/>
    <s v="47.865.597/0001-09"/>
    <s v="NF SERVICOS DO"/>
    <n v="329922"/>
    <d v="2025-05-15T00:00:00"/>
    <n v="336625"/>
    <d v="2025-05-16T00:00:00"/>
    <m/>
    <n v="1960.8"/>
    <d v="2025-06-15T00:00:00"/>
    <s v="E0201867"/>
    <s v="PD201867"/>
    <s v="Serviços de Publicidade Eletrônica"/>
    <n v="1960.8"/>
    <m/>
    <x v="0"/>
    <m/>
    <m/>
    <m/>
    <s v="2 - FATURADO"/>
    <n v="0"/>
    <x v="0"/>
    <x v="1"/>
    <m/>
  </r>
  <r>
    <x v="1510"/>
    <s v="47.865.597/0001-09"/>
    <s v="NF SERVICOS E_GOV"/>
    <n v="186131"/>
    <d v="2025-05-16T00:00:00"/>
    <n v="1966765"/>
    <d v="2025-05-16T00:00:00"/>
    <m/>
    <n v="277.10000000000002"/>
    <d v="2025-06-15T00:00:00"/>
    <m/>
    <m/>
    <s v="Certificado e-CPF A3 em token - 36 meses Gov"/>
    <n v="277.10000000000002"/>
    <m/>
    <x v="0"/>
    <m/>
    <m/>
    <m/>
    <s v="2 - FATURADO"/>
    <n v="0"/>
    <x v="0"/>
    <x v="1"/>
    <m/>
  </r>
  <r>
    <x v="1510"/>
    <s v="47.865.597/0001-09"/>
    <s v="NF SERVICOS"/>
    <n v="186448"/>
    <d v="2025-05-19T00:00:00"/>
    <n v="1967082"/>
    <d v="2025-05-19T00:00:00"/>
    <d v="2025-04-01T00:00:00"/>
    <n v="124481.46"/>
    <d v="2025-06-18T00:00:00"/>
    <s v="E0230555"/>
    <s v="PD023448"/>
    <s v="NUVEM PUBLICA E PAAS MIDDLEWARE COM SERVIÇO DE GESTÃO"/>
    <n v="124481.46"/>
    <d v="2025-04-01T00:00:00"/>
    <x v="0"/>
    <s v="1.16.05.00/2.00.00.00/0131/23"/>
    <s v="387.00003253/2023-15"/>
    <s v="359.00009705/2023-28  ITO"/>
    <s v="2 - FATURADO"/>
    <n v="0"/>
    <x v="0"/>
    <x v="0"/>
    <m/>
  </r>
  <r>
    <x v="1510"/>
    <s v="47.865.597/0001-09"/>
    <s v="NF SERVICOS"/>
    <n v="186450"/>
    <d v="2025-05-19T00:00:00"/>
    <n v="1967084"/>
    <d v="2025-05-19T00:00:00"/>
    <d v="2025-04-01T00:00:00"/>
    <n v="167.01"/>
    <d v="2025-06-18T00:00:00"/>
    <s v="E0240168"/>
    <s v="PD024115"/>
    <s v="PROGRAMA SP SEM PAPEL"/>
    <n v="167.01"/>
    <d v="2025-04-01T00:00:00"/>
    <x v="0"/>
    <s v="1.16.05.00/2.00:00.00/028/24"/>
    <s v="387.00000742/2024-44"/>
    <s v="359.00002209/2024-24  APPS"/>
    <s v="2 - FATURADO"/>
    <n v="0"/>
    <x v="0"/>
    <x v="0"/>
    <m/>
  </r>
  <r>
    <x v="1510"/>
    <s v="47.865.597/0001-09"/>
    <s v="NF SERVICOS"/>
    <n v="186451"/>
    <d v="2025-05-19T00:00:00"/>
    <n v="1967085"/>
    <d v="2025-05-19T00:00:00"/>
    <d v="2025-04-01T00:00:00"/>
    <n v="87360.71"/>
    <d v="2025-06-18T00:00:00"/>
    <s v="E0230559"/>
    <s v="PD023450"/>
    <s v="CENTRAL ATENDIMENTO, SERVIÇOS TÉCNICOS ESPECIALIZADOS, CHAMADO TECNICO,  SERVIÇOS DE ADMINISTRAÇÃO DE ANTIVÍRUS"/>
    <n v="81988.05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"/>
    <n v="186452"/>
    <d v="2025-05-19T00:00:00"/>
    <n v="1967086"/>
    <d v="2025-05-19T00:00:00"/>
    <d v="2025-04-01T00:00:00"/>
    <n v="21890.92"/>
    <d v="2025-06-18T00:00:00"/>
    <s v="E0230559"/>
    <s v="PD023450"/>
    <s v="CENTRAL ATENDIMENTO, SERVIÇOS TÉCNICOS ESPECIALIZADOS, CHAMADO TECNICO,  SERVIÇOS DE ADMINISTRAÇÃO DE ANTIVÍRUS"/>
    <n v="20544.63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"/>
    <n v="186453"/>
    <d v="2025-05-19T00:00:00"/>
    <n v="1967087"/>
    <d v="2025-05-19T00:00:00"/>
    <d v="2025-04-01T00:00:00"/>
    <n v="168984.65"/>
    <d v="2025-06-18T00:00:00"/>
    <s v="E0230466"/>
    <s v="PD023383"/>
    <s v="OFFICE BÁSICO E PAAS MIDDLEWARE COM SERVICO DE GESTAO"/>
    <n v="168984.65"/>
    <d v="2025-04-01T00:00:00"/>
    <x v="0"/>
    <s v="1.16.05.00/2.00.00.00/130/23"/>
    <s v="387.00003177/2023-48"/>
    <s v="359.00009706/2023-72-ITO"/>
    <s v="2 - FATURADO"/>
    <n v="0"/>
    <x v="0"/>
    <x v="0"/>
    <m/>
  </r>
  <r>
    <x v="1510"/>
    <s v="47.865.597/0001-09"/>
    <s v="NF SERVICOS"/>
    <n v="186454"/>
    <d v="2025-05-19T00:00:00"/>
    <n v="1967088"/>
    <d v="2025-05-19T00:00:00"/>
    <d v="2025-04-01T00:00:00"/>
    <n v="6315.72"/>
    <d v="2025-06-18T00:00:00"/>
    <s v="E0230466"/>
    <s v="PD023383"/>
    <s v="OFFICE BÁSICO E PAAS MIDDLEWARE COM SERVICO DE GESTAO"/>
    <n v="6315.72"/>
    <d v="2025-04-01T00:00:00"/>
    <x v="0"/>
    <s v="1.16.05.00/2.00.00.00/130/23"/>
    <s v="387.00003177/2023-48"/>
    <s v="359.00009706/2023-72-ITO"/>
    <s v="2 - FATURADO"/>
    <n v="0"/>
    <x v="0"/>
    <x v="0"/>
    <m/>
  </r>
  <r>
    <x v="1510"/>
    <s v="47.865.597/0001-09"/>
    <s v="NF SERVICOS"/>
    <n v="186455"/>
    <d v="2025-05-19T00:00:00"/>
    <n v="1967089"/>
    <d v="2025-05-19T00:00:00"/>
    <d v="2025-04-01T00:00:00"/>
    <n v="48615.54"/>
    <d v="2025-06-18T00:00:00"/>
    <s v="E0230560"/>
    <s v="PD023450"/>
    <s v="INFRAESTRUTURA VIRTUALIZADA  ON PREMISES, PAAS BANCO DE DADOS MICROSOFT  SQL,PAAS JBOSS,  NUVEM PRODESP, CERTIFICADO DIGITAL , PROCESSAMENTO MIPS, SMTP, IMPRESSÃO E HOSPEDAGEM FISICA"/>
    <n v="48615.54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"/>
    <n v="186456"/>
    <d v="2025-05-19T00:00:00"/>
    <n v="1967090"/>
    <d v="2025-05-19T00:00:00"/>
    <d v="2025-04-01T00:00:00"/>
    <n v="10282.219999999999"/>
    <d v="2025-06-18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"/>
    <n v="186457"/>
    <d v="2025-05-19T00:00:00"/>
    <n v="1967091"/>
    <d v="2025-05-19T00:00:00"/>
    <d v="2025-04-01T00:00:00"/>
    <n v="882062.53"/>
    <d v="2025-06-18T00:00:00"/>
    <s v="E0230560"/>
    <s v="PD023450"/>
    <s v="INFRAESTRUTURA VIRTUALIZADA  ON PREMISES, PAAS BANCO DE DADOS MICROSOFT  SQL,PAAS JBOSS,  NUVEM PRODESP, CERTIFICADO DIGITAL , PROCESSAMENTO MIPS, SMTP, IMPRESSÃO E HOSPEDAGEM FISICA"/>
    <n v="882062.53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"/>
    <n v="186458"/>
    <d v="2025-05-19T00:00:00"/>
    <n v="1967092"/>
    <d v="2025-05-19T00:00:00"/>
    <d v="2025-04-01T00:00:00"/>
    <n v="1176355.75"/>
    <d v="2025-06-18T00:00:00"/>
    <s v="E0230558"/>
    <s v="PD023450"/>
    <s v="MANUTENÇÃO SISTEMA CARTEIRA DE MUTUÁRIOS E PORTAIS CDHU"/>
    <n v="1104009.81"/>
    <d v="2025-04-01T00:00:00"/>
    <x v="0"/>
    <s v="1.16.05.00/2.00.00.00/132/23"/>
    <s v="387.00003294/2023-10"/>
    <s v="359.00009718/2023-05  APPS"/>
    <s v="2 - FATURADO"/>
    <n v="0"/>
    <x v="0"/>
    <x v="0"/>
    <m/>
  </r>
  <r>
    <x v="1510"/>
    <s v="47.865.597/0001-09"/>
    <s v="NF SERVICOS"/>
    <n v="186459"/>
    <d v="2025-05-19T00:00:00"/>
    <n v="1967093"/>
    <d v="2025-05-19T00:00:00"/>
    <d v="2025-04-01T00:00:00"/>
    <n v="8676.09"/>
    <d v="2025-06-18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5-04-01T00:00:00"/>
    <x v="0"/>
    <s v="1.16.05.00/2.00.00.00/132/23"/>
    <s v="387.00003294/2023-10"/>
    <s v="359.00009718/2023-05  APPS/ITO"/>
    <s v="2 - FATURADO"/>
    <n v="0"/>
    <x v="0"/>
    <x v="0"/>
    <m/>
  </r>
  <r>
    <x v="1510"/>
    <s v="47.865.597/0001-09"/>
    <s v="NF SERVICOS DO"/>
    <n v="330636"/>
    <d v="2025-05-19T00:00:00"/>
    <n v="337344"/>
    <d v="2025-05-20T00:00:00"/>
    <m/>
    <n v="3186.3"/>
    <d v="2025-06-19T00:00:00"/>
    <s v="E0201867"/>
    <s v="PD201867"/>
    <s v="Serviços de Publicidade Eletrônica"/>
    <n v="3186.3"/>
    <m/>
    <x v="0"/>
    <m/>
    <m/>
    <m/>
    <s v="2 - FATURADO"/>
    <n v="0"/>
    <x v="0"/>
    <x v="1"/>
    <m/>
  </r>
  <r>
    <x v="1510"/>
    <s v="47.865.597/0001-09"/>
    <s v="NF SERVICOS DO"/>
    <n v="330941"/>
    <d v="2025-05-20T00:00:00"/>
    <n v="337650"/>
    <d v="2025-05-21T00:00:00"/>
    <m/>
    <n v="1593.15"/>
    <d v="2025-06-20T00:00:00"/>
    <s v="E0201867"/>
    <s v="PD201867"/>
    <s v="Serviços de Publicidade Eletrônica"/>
    <n v="1593.15"/>
    <m/>
    <x v="0"/>
    <m/>
    <m/>
    <m/>
    <s v="2 - FATURADO"/>
    <n v="0"/>
    <x v="0"/>
    <x v="1"/>
    <m/>
  </r>
  <r>
    <x v="1510"/>
    <s v="47.865.597/0001-09"/>
    <s v="NF SERVICOS DO"/>
    <n v="331515"/>
    <d v="2025-05-22T00:00:00"/>
    <n v="338228"/>
    <d v="2025-05-23T00:00:00"/>
    <m/>
    <n v="2451"/>
    <d v="2025-06-22T00:00:00"/>
    <s v="E0201867"/>
    <s v="PD201867"/>
    <s v="Serviços de Publicidade Eletrônica"/>
    <n v="2451"/>
    <m/>
    <x v="0"/>
    <m/>
    <m/>
    <m/>
    <s v="2 - FATURADO"/>
    <n v="0"/>
    <x v="0"/>
    <x v="1"/>
    <m/>
  </r>
  <r>
    <x v="1510"/>
    <s v="47.865.597/0001-09"/>
    <s v="NF SERVICOS DO"/>
    <n v="331776"/>
    <d v="2025-05-22T00:00:00"/>
    <n v="338489"/>
    <d v="2025-05-23T00:00:00"/>
    <m/>
    <n v="1470.6"/>
    <d v="2025-06-22T00:00:00"/>
    <s v="E0201867"/>
    <s v="PD201867"/>
    <s v="Serviços de Publicidade Eletrônica"/>
    <n v="1470.6"/>
    <m/>
    <x v="0"/>
    <m/>
    <m/>
    <m/>
    <s v="2 - FATURADO"/>
    <n v="0"/>
    <x v="0"/>
    <x v="1"/>
    <m/>
  </r>
  <r>
    <x v="1510"/>
    <s v="47.865.597/0001-09"/>
    <s v="NF SERVICOS DO"/>
    <n v="332290"/>
    <d v="2025-05-26T00:00:00"/>
    <n v="339009"/>
    <d v="2025-05-27T00:00:00"/>
    <m/>
    <n v="2205.9"/>
    <d v="2025-06-26T00:00:00"/>
    <s v="E0201867"/>
    <s v="PD201867"/>
    <s v="Serviços de Publicidade Eletrônica"/>
    <n v="2205.9"/>
    <m/>
    <x v="0"/>
    <m/>
    <m/>
    <m/>
    <s v="2 - FATURADO"/>
    <n v="0"/>
    <x v="0"/>
    <x v="1"/>
    <m/>
  </r>
  <r>
    <x v="1510"/>
    <s v="47.865.597/0001-09"/>
    <s v="NF SERVICOS E_GOV"/>
    <n v="186910"/>
    <d v="2025-05-28T00:00:00"/>
    <n v="1967544"/>
    <d v="2025-05-28T00:00:00"/>
    <m/>
    <n v="277.10000000000002"/>
    <d v="2025-06-27T00:00:00"/>
    <m/>
    <m/>
    <s v="Certificado e-CPF A3 em token - 36 meses Gov"/>
    <n v="277.10000000000002"/>
    <m/>
    <x v="0"/>
    <m/>
    <m/>
    <m/>
    <s v="2 - FATURADO"/>
    <n v="0"/>
    <x v="0"/>
    <x v="1"/>
    <m/>
  </r>
  <r>
    <x v="1510"/>
    <s v="47.865.597/0001-09"/>
    <s v="ND-RATEIO CONDOM PPT"/>
    <n v="20495"/>
    <d v="2025-05-30T00:00:00"/>
    <m/>
    <m/>
    <m/>
    <n v="24233.65"/>
    <d v="2025-06-30T00:00:00"/>
    <s v="CARGA INICIAL RATEIO CONDOM PPT"/>
    <m/>
    <s v="CARGA INICIAL RATEIO CONDOM PPT"/>
    <n v="24233.65"/>
    <m/>
    <x v="0"/>
    <m/>
    <m/>
    <m/>
    <s v="31 DIAS"/>
    <n v="0"/>
    <x v="0"/>
    <x v="8"/>
    <m/>
  </r>
  <r>
    <x v="1510"/>
    <s v="47.865.597/0001-09"/>
    <s v="ND-RATEIO CONDOM PPT"/>
    <n v="20496"/>
    <d v="2025-05-30T00:00:00"/>
    <m/>
    <m/>
    <m/>
    <n v="11589.9"/>
    <d v="2025-06-30T00:00:00"/>
    <s v="CARGA INICIAL RATEIO CONDOM PPT"/>
    <m/>
    <s v="CARGA INICIAL RATEIO CONDOM PPT"/>
    <n v="11589.9"/>
    <m/>
    <x v="0"/>
    <m/>
    <m/>
    <m/>
    <s v="31 DIAS"/>
    <n v="0"/>
    <x v="0"/>
    <x v="8"/>
    <m/>
  </r>
  <r>
    <x v="1511"/>
    <s v="47.970.769/0001-04"/>
    <s v="NF SERVICOS DO"/>
    <n v="327956"/>
    <d v="2025-05-07T00:00:00"/>
    <n v="334649"/>
    <d v="2025-05-08T00:00:00"/>
    <m/>
    <n v="442.51"/>
    <d v="2025-06-07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511"/>
    <s v="47.970.769/0001-04"/>
    <s v="NF SERVICOS"/>
    <n v="185579"/>
    <d v="2025-05-12T00:00:00"/>
    <n v="1966213"/>
    <d v="2025-05-12T00:00:00"/>
    <d v="2025-04-01T00:00:00"/>
    <n v="93115"/>
    <d v="2025-06-11T00:00:00"/>
    <s v="E0230235"/>
    <s v="PD023205"/>
    <s v="OFFICE BASICO"/>
    <n v="88645.48"/>
    <d v="2025-04-01T00:00:00"/>
    <x v="0"/>
    <s v="PMFRANCA 157/2023"/>
    <s v="PMFRANCA 14.221/2023"/>
    <s v="SEI 359.00000009/2023-56-359.00000009/2023-56-ITO"/>
    <s v="2 - FATURADO"/>
    <n v="0"/>
    <x v="0"/>
    <x v="0"/>
    <m/>
  </r>
  <r>
    <x v="1511"/>
    <s v="47.970.769/0001-04"/>
    <s v="NF SERVICOS DO"/>
    <n v="328838"/>
    <d v="2025-05-12T00:00:00"/>
    <n v="335539"/>
    <d v="2025-05-14T00:00:00"/>
    <m/>
    <n v="590.02"/>
    <d v="2025-06-13T00:00:00"/>
    <s v="E0220713"/>
    <s v="PD022713"/>
    <s v="Serviços de Publicidade Eletrônica"/>
    <n v="561.70000000000005"/>
    <m/>
    <x v="0"/>
    <m/>
    <m/>
    <m/>
    <s v="2 - FATURADO"/>
    <n v="0"/>
    <x v="0"/>
    <x v="1"/>
    <m/>
  </r>
  <r>
    <x v="1511"/>
    <s v="47.970.769/0001-04"/>
    <s v="NF SERVICOS DO"/>
    <n v="329018"/>
    <d v="2025-05-12T00:00:00"/>
    <n v="335719"/>
    <d v="2025-05-14T00:00:00"/>
    <m/>
    <n v="368.76"/>
    <d v="2025-06-13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511"/>
    <s v="47.970.769/0001-04"/>
    <s v="NF SERVICOS DO"/>
    <n v="329566"/>
    <d v="2025-05-14T00:00:00"/>
    <n v="336268"/>
    <d v="2025-05-15T00:00:00"/>
    <m/>
    <n v="221.26"/>
    <d v="2025-06-14T00:00:00"/>
    <s v="E0220713"/>
    <s v="PD022713"/>
    <s v="Serviços de Publicidade Eletrônica"/>
    <n v="210.64"/>
    <m/>
    <x v="0"/>
    <m/>
    <m/>
    <m/>
    <s v="2 - FATURADO"/>
    <n v="0"/>
    <x v="0"/>
    <x v="1"/>
    <m/>
  </r>
  <r>
    <x v="1511"/>
    <s v="47.970.769/0001-04"/>
    <s v="NF SERVICOS DO"/>
    <n v="329899"/>
    <d v="2025-05-15T00:00:00"/>
    <n v="336602"/>
    <d v="2025-05-16T00:00:00"/>
    <m/>
    <n v="958.78"/>
    <d v="2025-06-15T00:00:00"/>
    <s v="E0220713"/>
    <s v="PD022713"/>
    <s v="Serviços de Publicidade Eletrônica"/>
    <n v="912.76"/>
    <m/>
    <x v="0"/>
    <m/>
    <m/>
    <m/>
    <s v="2 - FATURADO"/>
    <n v="0"/>
    <x v="0"/>
    <x v="1"/>
    <m/>
  </r>
  <r>
    <x v="1511"/>
    <s v="47.970.769/0001-04"/>
    <s v="NF SERVICOS DO"/>
    <n v="330301"/>
    <d v="2025-05-16T00:00:00"/>
    <n v="337009"/>
    <d v="2025-05-19T00:00:00"/>
    <m/>
    <n v="1991.3"/>
    <d v="2025-06-18T00:00:00"/>
    <s v="E0220713"/>
    <s v="PD022713"/>
    <s v="Serviços de Publicidade Eletrônica"/>
    <n v="1895.72"/>
    <m/>
    <x v="0"/>
    <m/>
    <m/>
    <m/>
    <s v="2 - FATURADO"/>
    <n v="0"/>
    <x v="0"/>
    <x v="1"/>
    <m/>
  </r>
  <r>
    <x v="1511"/>
    <s v="47.970.769/0001-04"/>
    <s v="NF SERVICOS DO"/>
    <n v="330672"/>
    <d v="2025-05-19T00:00:00"/>
    <n v="337380"/>
    <d v="2025-05-20T00:00:00"/>
    <m/>
    <n v="442.51"/>
    <d v="2025-06-19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512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519"/>
    <x v="4"/>
    <x v="1"/>
    <m/>
  </r>
  <r>
    <x v="1512"/>
    <s v="47.999.864/0001-22"/>
    <s v="NF SERVICOS"/>
    <n v="186019"/>
    <d v="2025-05-15T00:00:00"/>
    <n v="1966653"/>
    <d v="2025-05-15T00:00:00"/>
    <d v="2025-04-01T00:00:00"/>
    <n v="25285.09"/>
    <d v="2025-06-14T00:00:00"/>
    <s v="E0240263"/>
    <s v="PD024160"/>
    <s v="INFRAESTRUTURA"/>
    <n v="24071.41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20"/>
    <d v="2025-05-15T00:00:00"/>
    <n v="1966654"/>
    <d v="2025-05-15T00:00:00"/>
    <d v="2025-04-01T00:00:00"/>
    <n v="3487.75"/>
    <d v="2025-06-14T00:00:00"/>
    <s v="E0240263"/>
    <s v="PD024160"/>
    <s v="INFRAESTRUTURA"/>
    <n v="3320.34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24"/>
    <d v="2025-05-15T00:00:00"/>
    <n v="1966658"/>
    <d v="2025-05-15T00:00:00"/>
    <d v="2025-04-01T00:00:00"/>
    <n v="48393.5"/>
    <d v="2025-06-14T00:00:00"/>
    <s v="E0240264"/>
    <s v="PD024160"/>
    <s v="OFFICE PLUS"/>
    <n v="46070.61"/>
    <d v="2025-04-01T00:00:00"/>
    <x v="0"/>
    <s v="006/2024"/>
    <s v="009.00001123/2024-08"/>
    <s v="359.00006282/2024-7 - ITO"/>
    <s v="2 - FATURADO"/>
    <n v="0"/>
    <x v="0"/>
    <x v="0"/>
    <m/>
  </r>
  <r>
    <x v="1512"/>
    <s v="47.999.864/0001-22"/>
    <s v="NF SERVICOS"/>
    <n v="186026"/>
    <d v="2025-05-15T00:00:00"/>
    <n v="1966660"/>
    <d v="2025-05-15T00:00:00"/>
    <d v="2025-04-01T00:00:00"/>
    <n v="373839.31"/>
    <d v="2025-06-14T00:00:00"/>
    <s v="E0240016"/>
    <s v="PD024012"/>
    <s v="DESENVOLVIMENTO DE NOVOS  SISTEMAS DA CGE"/>
    <n v="355895.02"/>
    <d v="2025-04-01T00:00:00"/>
    <x v="0"/>
    <s v="009/2023"/>
    <s v="009.00002407/2023-22"/>
    <s v="359.00009472/2023-63  APPS"/>
    <s v="2 - FATURADO"/>
    <n v="0"/>
    <x v="0"/>
    <x v="0"/>
    <m/>
  </r>
  <r>
    <x v="1512"/>
    <s v="47.999.864/0001-22"/>
    <s v="NF SERVICOS KIT"/>
    <n v="186027"/>
    <d v="2025-05-15T00:00:00"/>
    <n v="1966661"/>
    <d v="2025-05-15T00:00:00"/>
    <d v="2025-04-01T00:00:00"/>
    <n v="329.43"/>
    <d v="2025-06-14T00:00:00"/>
    <s v="E0240268"/>
    <s v="PD024160"/>
    <s v="CERTIFICADO DIGITAL"/>
    <n v="313.62"/>
    <d v="2025-04-01T00:00:00"/>
    <x v="0"/>
    <s v="006/2024"/>
    <s v="009.00001123/2024-08"/>
    <s v="359.00006282/2024-7 - ITO"/>
    <s v="2 - FATURADO"/>
    <n v="0"/>
    <x v="0"/>
    <x v="1"/>
    <m/>
  </r>
  <r>
    <x v="1512"/>
    <s v="47.999.864/0001-22"/>
    <s v="NF SERVICOS"/>
    <n v="186029"/>
    <d v="2025-05-15T00:00:00"/>
    <n v="1966663"/>
    <d v="2025-05-15T00:00:00"/>
    <d v="2025-04-01T00:00:00"/>
    <n v="73072.69"/>
    <d v="2025-06-14T00:00:00"/>
    <s v="E0240265"/>
    <s v="PD024160"/>
    <s v="SUSTENTAÇÃO DE SISTEMAS"/>
    <n v="69565.2"/>
    <d v="2025-04-01T00:00:00"/>
    <x v="0"/>
    <s v="006/2024"/>
    <s v="009.00001123/2024-08"/>
    <s v="359.00006282/2024-7 - APPS"/>
    <s v="2 - FATURADO"/>
    <n v="0"/>
    <x v="0"/>
    <x v="0"/>
    <m/>
  </r>
  <r>
    <x v="1512"/>
    <s v="47.999.864/0001-22"/>
    <s v="NF SERVICOS"/>
    <n v="186030"/>
    <d v="2025-05-15T00:00:00"/>
    <n v="1966664"/>
    <d v="2025-05-15T00:00:00"/>
    <d v="2025-04-01T00:00:00"/>
    <n v="139.47999999999999"/>
    <d v="2025-06-14T00:00:00"/>
    <s v="E0240429"/>
    <s v="PD024292"/>
    <s v="PROGRAMA SP SEM PAPEL"/>
    <n v="132.78"/>
    <d v="2025-04-01T00:00:00"/>
    <x v="0"/>
    <s v="025/24"/>
    <s v="009.00001291/2024-95"/>
    <s v="359.00011542/2024-24  APPS"/>
    <s v="2 - FATURADO"/>
    <n v="0"/>
    <x v="0"/>
    <x v="0"/>
    <m/>
  </r>
  <r>
    <x v="1512"/>
    <s v="47.999.864/0001-22"/>
    <s v="NF SERVICOS"/>
    <n v="186035"/>
    <d v="2025-05-15T00:00:00"/>
    <n v="1966669"/>
    <d v="2025-05-15T00:00:00"/>
    <d v="2025-04-01T00:00:00"/>
    <n v="41070.160000000003"/>
    <d v="2025-06-14T00:00:00"/>
    <s v="E0240375"/>
    <s v="PD024160"/>
    <s v="INFRAESTRUTURA VIRTUALIZADA, NUVEM COM MONITORAMENTO DE APLICAÇÕES, SMTP e BI EM NUVEM PARA O PORTAL DA CGE"/>
    <n v="39098.79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36"/>
    <d v="2025-05-15T00:00:00"/>
    <n v="1966670"/>
    <d v="2025-05-15T00:00:00"/>
    <d v="2025-04-01T00:00:00"/>
    <n v="69686.080000000002"/>
    <d v="2025-06-14T00:00:00"/>
    <s v="E0240375"/>
    <s v="PD024160"/>
    <s v="INFRAESTRUTURA VIRTUALIZADA, NUVEM COM MONITORAMENTO DE APLICAÇÕES, SMTP e BI EM NUVEM PARA O PORTAL DA CGE"/>
    <n v="66341.149999999994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37"/>
    <d v="2025-05-15T00:00:00"/>
    <n v="1966671"/>
    <d v="2025-05-15T00:00:00"/>
    <d v="2025-04-01T00:00:00"/>
    <n v="9889.6200000000008"/>
    <d v="2025-06-14T00:00:00"/>
    <s v="E0240375"/>
    <s v="PD024160"/>
    <s v="INFRAESTRUTURA VIRTUALIZADA, NUVEM COM MONITORAMENTO DE APLICAÇÕES, SMTP e BI EM NUVEM PARA O PORTAL DA CGE"/>
    <n v="9414.92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38"/>
    <d v="2025-05-15T00:00:00"/>
    <n v="1966672"/>
    <d v="2025-05-15T00:00:00"/>
    <d v="2025-04-01T00:00:00"/>
    <n v="13901.24"/>
    <d v="2025-06-14T00:00:00"/>
    <s v="E0240375"/>
    <s v="PD024160"/>
    <s v="INFRAESTRUTURA VIRTUALIZADA, NUVEM COM MONITORAMENTO DE APLICAÇÕES, SMTP e BI EM NUVEM PARA O PORTAL DA CGE"/>
    <n v="13233.98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39"/>
    <d v="2025-05-15T00:00:00"/>
    <n v="1966673"/>
    <d v="2025-05-15T00:00:00"/>
    <d v="2025-04-01T00:00:00"/>
    <n v="27638.57"/>
    <d v="2025-06-14T00:00:00"/>
    <s v="E0240375"/>
    <s v="PD024160"/>
    <s v="INFRAESTRUTURA VIRTUALIZADA, NUVEM COM MONITORAMENTO DE APLICAÇÕES, SMTP e BI EM NUVEM PARA O PORTAL DA CGE"/>
    <n v="26311.919999999998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40"/>
    <d v="2025-05-15T00:00:00"/>
    <n v="1966674"/>
    <d v="2025-05-15T00:00:00"/>
    <d v="2025-04-01T00:00:00"/>
    <n v="3770.98"/>
    <d v="2025-06-14T00:00:00"/>
    <s v="E0240375"/>
    <s v="PD024160"/>
    <s v="INFRAESTRUTURA VIRTUALIZADA, NUVEM COM MONITORAMENTO DE APLICAÇÕES, SMTP e BI EM NUVEM PARA O PORTAL DA CGE"/>
    <n v="3589.97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41"/>
    <d v="2025-05-15T00:00:00"/>
    <n v="1966675"/>
    <d v="2025-05-15T00:00:00"/>
    <d v="2025-04-01T00:00:00"/>
    <n v="50079.57"/>
    <d v="2025-06-14T00:00:00"/>
    <s v="E0240375"/>
    <s v="PD024160"/>
    <s v="INFRAESTRUTURA VIRTUALIZADA, NUVEM COM MONITORAMENTO DE APLICAÇÕES, SMTP e BI EM NUVEM PARA O PORTAL DA CGE"/>
    <n v="47675.75"/>
    <d v="2025-04-01T00:00:00"/>
    <x v="0"/>
    <s v="006/2024"/>
    <s v="009.00001123/2024-08"/>
    <s v="359.00006282/2024-7 - APPS\ITO"/>
    <s v="2 - FATURADO"/>
    <n v="0"/>
    <x v="0"/>
    <x v="0"/>
    <m/>
  </r>
  <r>
    <x v="1512"/>
    <s v="47.999.864/0001-22"/>
    <s v="NF SERVICOS"/>
    <n v="186047"/>
    <d v="2025-05-15T00:00:00"/>
    <n v="1966681"/>
    <d v="2025-05-15T00:00:00"/>
    <d v="2025-04-01T00:00:00"/>
    <n v="4443.2"/>
    <d v="2025-06-14T00:00:00"/>
    <s v="E0250041"/>
    <s v="PD025034"/>
    <s v="NUVEM PUBLICA"/>
    <n v="4229.93"/>
    <d v="2025-04-01T00:00:00"/>
    <x v="0"/>
    <s v="022/2024"/>
    <s v="009.00002697/2024-95"/>
    <s v="359.00010828/2024-92  ITO"/>
    <s v="2 - FATURADO"/>
    <n v="0"/>
    <x v="0"/>
    <x v="0"/>
    <m/>
  </r>
  <r>
    <x v="1512"/>
    <s v="47.999.864/0001-22"/>
    <s v="NF SERVICOS"/>
    <n v="186048"/>
    <d v="2025-05-15T00:00:00"/>
    <n v="1966682"/>
    <d v="2025-05-15T00:00:00"/>
    <d v="2025-04-01T00:00:00"/>
    <n v="29189.66"/>
    <d v="2025-06-14T00:00:00"/>
    <s v="E0250035"/>
    <s v="PD025029"/>
    <s v="INFRAESTRUTURA, RECURSOS ADICIONAIS E CERTIFICADO DIGITAL"/>
    <n v="27788.560000000001"/>
    <d v="2025-04-01T00:00:00"/>
    <x v="0"/>
    <s v="023/2024"/>
    <s v="009.00002672/2024-91"/>
    <s v="359.00010707/2024-41-ITO"/>
    <s v="2 - FATURADO"/>
    <n v="0"/>
    <x v="0"/>
    <x v="0"/>
    <m/>
  </r>
  <r>
    <x v="1512"/>
    <s v="47.999.864/0001-22"/>
    <s v="NF SERVICOS"/>
    <n v="186049"/>
    <d v="2025-05-15T00:00:00"/>
    <n v="1966683"/>
    <d v="2025-05-15T00:00:00"/>
    <d v="2025-04-01T00:00:00"/>
    <n v="4564.4399999999996"/>
    <d v="2025-06-14T00:00:00"/>
    <s v="E0250035"/>
    <s v="PD025029"/>
    <s v="INFRAESTRUTURA, RECURSOS ADICIONAIS E CERTIFICADO DIGITAL"/>
    <n v="4345.3500000000004"/>
    <d v="2025-04-01T00:00:00"/>
    <x v="0"/>
    <s v="023/2024"/>
    <s v="009.00002672/2024-91"/>
    <s v="359.00010707/2024-41-ITO"/>
    <s v="2 - FATURADO"/>
    <n v="0"/>
    <x v="0"/>
    <x v="0"/>
    <m/>
  </r>
  <r>
    <x v="1512"/>
    <s v="47.999.864/0001-22"/>
    <s v="NF SERVICOS"/>
    <n v="186056"/>
    <d v="2025-05-15T00:00:00"/>
    <n v="1966690"/>
    <d v="2025-05-15T00:00:00"/>
    <d v="2025-04-01T00:00:00"/>
    <n v="92595.6"/>
    <d v="2025-06-14T00:00:00"/>
    <s v="E0250034"/>
    <s v="PD025029"/>
    <s v="DESENVOLVIMENTO E SUSTENTAÇÃO DO PORTAL"/>
    <n v="88151.01"/>
    <d v="2025-04-01T00:00:00"/>
    <x v="0"/>
    <s v="023/2024"/>
    <s v="009.00002672/2024-91"/>
    <s v="359.00010707/2024-41-APPS"/>
    <s v="2 - FATURADO"/>
    <n v="0"/>
    <x v="0"/>
    <x v="0"/>
    <m/>
  </r>
  <r>
    <x v="1512"/>
    <s v="47.999.864/0001-22"/>
    <s v="NF SERVICOS"/>
    <n v="186058"/>
    <d v="2025-05-15T00:00:00"/>
    <n v="1966692"/>
    <d v="2025-05-15T00:00:00"/>
    <d v="2025-04-01T00:00:00"/>
    <n v="78451.98"/>
    <d v="2025-06-14T00:00:00"/>
    <s v="E0250040"/>
    <s v="PD025034"/>
    <s v="DATA LAKE - DESENVOLVIMENTO/EVOLUÇÃO"/>
    <n v="74686.28"/>
    <d v="2025-04-01T00:00:00"/>
    <x v="0"/>
    <s v="022/2024"/>
    <s v="009.00002697/2024-95"/>
    <s v="359.00010828/2024-92  ITO"/>
    <s v="2 - FATURADO"/>
    <n v="0"/>
    <x v="0"/>
    <x v="0"/>
    <m/>
  </r>
  <r>
    <x v="1512"/>
    <s v="47.999.864/0001-22"/>
    <s v="NF SERVICOS"/>
    <n v="186820"/>
    <d v="2025-05-28T00:00:00"/>
    <n v="1967454"/>
    <d v="2025-05-28T00:00:00"/>
    <d v="2025-04-01T00:00:00"/>
    <n v="328.08"/>
    <d v="2025-06-27T00:00:00"/>
    <s v="E0240369"/>
    <s v="PD024241"/>
    <s v="SAM PATRIMONIO"/>
    <n v="312.33"/>
    <d v="2025-04-01T00:00:00"/>
    <x v="0"/>
    <s v="007/2024"/>
    <s v="009.00001070/2024-17"/>
    <s v="359.00007552/2024-65   APPS"/>
    <s v="2 - FATURADO"/>
    <n v="0"/>
    <x v="0"/>
    <x v="0"/>
    <m/>
  </r>
  <r>
    <x v="1513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164"/>
    <x v="2"/>
    <x v="4"/>
    <m/>
  </r>
  <r>
    <x v="1514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113"/>
    <x v="6"/>
    <x v="3"/>
    <m/>
  </r>
  <r>
    <x v="1515"/>
    <s v="474.840.888-03"/>
    <s v="ND-AMAZON"/>
    <n v="191"/>
    <d v="2025-01-07T00:00:00"/>
    <m/>
    <m/>
    <m/>
    <n v="43.35"/>
    <d v="2025-02-06T00:00:00"/>
    <m/>
    <m/>
    <s v="QUADRADO AMARELO, O"/>
    <n v="43.35"/>
    <m/>
    <x v="0"/>
    <m/>
    <m/>
    <m/>
    <s v="2 - FATURADO"/>
    <n v="113"/>
    <x v="6"/>
    <x v="3"/>
    <m/>
  </r>
  <r>
    <x v="1516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111"/>
    <x v="6"/>
    <x v="3"/>
    <m/>
  </r>
  <r>
    <x v="1517"/>
    <s v="48.031.918/0001-24"/>
    <s v="NF SERVICOS E_GOV"/>
    <n v="142394"/>
    <d v="2023-09-26T00:00:00"/>
    <n v="1665503"/>
    <d v="2023-09-26T00:00:00"/>
    <m/>
    <n v="329.43"/>
    <d v="2023-10-26T00:00:00"/>
    <m/>
    <m/>
    <s v="Certificado e-CPF A3 em cartão e leitora - 36 meses Gov"/>
    <n v="313.62"/>
    <m/>
    <x v="0"/>
    <m/>
    <m/>
    <m/>
    <s v="2 - FATURADO"/>
    <n v="582"/>
    <x v="4"/>
    <x v="1"/>
    <m/>
  </r>
  <r>
    <x v="1517"/>
    <s v="48.031.918/0001-24"/>
    <s v="NF SERVICOS E_GOV"/>
    <n v="178515"/>
    <d v="2025-01-24T00:00:00"/>
    <n v="1907454"/>
    <d v="2025-01-24T00:00:00"/>
    <m/>
    <n v="139.38999999999999"/>
    <d v="2025-02-23T00:00:00"/>
    <m/>
    <m/>
    <s v="e-CNPJ A1 - 12 meses (Gov)"/>
    <n v="132.69999999999999"/>
    <m/>
    <x v="0"/>
    <m/>
    <m/>
    <m/>
    <s v="2 - FATURADO"/>
    <n v="96"/>
    <x v="6"/>
    <x v="1"/>
    <m/>
  </r>
  <r>
    <x v="1517"/>
    <s v="48.031.918/0001-24"/>
    <s v="NF SERVICOS E_GOV"/>
    <n v="181993"/>
    <d v="2025-03-19T00:00:00"/>
    <n v="1936816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42"/>
    <x v="5"/>
    <x v="1"/>
    <m/>
  </r>
  <r>
    <x v="1517"/>
    <s v="48.031.918/0001-24"/>
    <s v="NF SERVICOS E_GOV"/>
    <n v="182072"/>
    <d v="2025-03-19T00:00:00"/>
    <n v="1936895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42"/>
    <x v="5"/>
    <x v="1"/>
    <m/>
  </r>
  <r>
    <x v="1517"/>
    <s v="48.031.918/0001-24"/>
    <s v="NF SERVICOS E_GOV"/>
    <n v="182073"/>
    <d v="2025-03-19T00:00:00"/>
    <n v="1936896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42"/>
    <x v="5"/>
    <x v="1"/>
    <m/>
  </r>
  <r>
    <x v="1517"/>
    <s v="48.031.918/0001-24"/>
    <s v="NF SERVICOS E_GOV"/>
    <n v="182606"/>
    <d v="2025-03-25T00:00:00"/>
    <n v="1937429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36"/>
    <x v="5"/>
    <x v="1"/>
    <m/>
  </r>
  <r>
    <x v="1517"/>
    <s v="48.031.918/0001-24"/>
    <s v="NF SERVICOS E_GOV"/>
    <n v="182607"/>
    <d v="2025-03-25T00:00:00"/>
    <n v="1937430"/>
    <d v="2025-03-25T00:00:00"/>
    <m/>
    <n v="167.26"/>
    <d v="2025-04-24T00:00:00"/>
    <m/>
    <m/>
    <s v="Certificado e-CPF A3 (somente certificado) - 36 meses Gov"/>
    <n v="159.22999999999999"/>
    <m/>
    <x v="0"/>
    <m/>
    <m/>
    <m/>
    <s v="2 - FATURADO"/>
    <n v="36"/>
    <x v="5"/>
    <x v="1"/>
    <m/>
  </r>
  <r>
    <x v="1517"/>
    <s v="48.031.918/0001-24"/>
    <s v="NF SERVICOS E_GOV"/>
    <n v="183854"/>
    <d v="2025-04-10T00:00:00"/>
    <n v="1951609"/>
    <d v="2025-04-10T00:00:00"/>
    <m/>
    <n v="167.26"/>
    <d v="2025-05-10T00:00:00"/>
    <m/>
    <m/>
    <s v="Certificado e-CPF A3 (somente certificado) - 36 meses Gov"/>
    <n v="159.22999999999999"/>
    <m/>
    <x v="0"/>
    <m/>
    <m/>
    <m/>
    <s v="2 - FATURADO"/>
    <n v="20"/>
    <x v="7"/>
    <x v="1"/>
    <m/>
  </r>
  <r>
    <x v="1517"/>
    <s v="48.031.918/0001-24"/>
    <s v="NF SERVICOS E_GOV"/>
    <n v="183876"/>
    <d v="2025-04-10T00:00:00"/>
    <n v="1951631"/>
    <d v="2025-04-10T00:00:00"/>
    <m/>
    <n v="167.26"/>
    <d v="2025-05-10T00:00:00"/>
    <m/>
    <m/>
    <s v="Certificado e-CPF A3 (somente certificado) - 36 meses Gov"/>
    <n v="159.22999999999999"/>
    <m/>
    <x v="0"/>
    <m/>
    <m/>
    <m/>
    <s v="2 - FATURADO"/>
    <n v="20"/>
    <x v="7"/>
    <x v="1"/>
    <m/>
  </r>
  <r>
    <x v="1517"/>
    <s v="48.031.918/0001-24"/>
    <s v="NF SERVICOS E_GOV"/>
    <n v="184124"/>
    <d v="2025-04-15T00:00:00"/>
    <n v="1951879"/>
    <d v="2025-04-15T00:00:00"/>
    <m/>
    <n v="277.10000000000002"/>
    <d v="2025-05-15T00:00:00"/>
    <m/>
    <m/>
    <s v="Certificado e-CPF A3 em token - 36 meses Gov"/>
    <n v="263.8"/>
    <m/>
    <x v="0"/>
    <m/>
    <m/>
    <m/>
    <s v="2 - FATURADO"/>
    <n v="15"/>
    <x v="7"/>
    <x v="1"/>
    <m/>
  </r>
  <r>
    <x v="1517"/>
    <s v="48.031.918/0001-24"/>
    <s v="NF SERVICOS E_GOV"/>
    <n v="184500"/>
    <d v="2025-04-23T00:00:00"/>
    <n v="1952255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7"/>
    <x v="7"/>
    <x v="1"/>
    <m/>
  </r>
  <r>
    <x v="1517"/>
    <s v="48.031.918/0001-24"/>
    <s v="NF SERVICOS E_GOV"/>
    <n v="185479"/>
    <d v="2025-05-12T00:00:00"/>
    <n v="1966113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17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138"/>
    <x v="4"/>
    <x v="1"/>
    <m/>
  </r>
  <r>
    <x v="1517"/>
    <s v="48.031.918/0019-53"/>
    <s v="NF SERVICOS E_GOV"/>
    <n v="208375"/>
    <d v="2023-07-11T00:00:00"/>
    <n v="213902"/>
    <d v="2023-07-19T00:00:00"/>
    <m/>
    <n v="329.43"/>
    <d v="2023-08-10T00:00:00"/>
    <m/>
    <m/>
    <s v="Certificado e-CPF A3 em cartão e leitora - 36 meses Gov"/>
    <n v="329.43"/>
    <m/>
    <x v="0"/>
    <m/>
    <m/>
    <m/>
    <s v="2 - FATURADO"/>
    <n v="659"/>
    <x v="4"/>
    <x v="1"/>
    <m/>
  </r>
  <r>
    <x v="1517"/>
    <s v="48.031.918/0028-44"/>
    <s v="NF SERVICOS E_GOV"/>
    <n v="139686"/>
    <d v="2023-08-17T00:00:00"/>
    <n v="1650015"/>
    <d v="2023-08-17T00:00:00"/>
    <m/>
    <n v="283.82"/>
    <d v="2023-09-16T00:00:00"/>
    <m/>
    <m/>
    <s v="Certificado e-CPF A3 em cartão e leitora - 24 meses Gov"/>
    <n v="270.2"/>
    <m/>
    <x v="0"/>
    <m/>
    <m/>
    <m/>
    <s v="2 - FATURADO"/>
    <n v="622"/>
    <x v="4"/>
    <x v="1"/>
    <m/>
  </r>
  <r>
    <x v="1518"/>
    <s v="48.211.262/0001-21"/>
    <s v="NF SERVICOS DO"/>
    <n v="330684"/>
    <d v="2025-05-19T00:00:00"/>
    <n v="337392"/>
    <d v="2025-05-20T00:00:00"/>
    <m/>
    <n v="460.95"/>
    <d v="2025-06-19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518"/>
    <s v="48.211.262/0001-21"/>
    <s v="NF SERVICOS DO"/>
    <n v="330868"/>
    <d v="2025-05-20T00:00:00"/>
    <n v="337577"/>
    <d v="2025-05-21T00:00:00"/>
    <m/>
    <n v="368.76"/>
    <d v="2025-06-20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518"/>
    <s v="48.211.262/0001-21"/>
    <s v="NF SERVICOS DO"/>
    <n v="332454"/>
    <d v="2025-05-27T00:00:00"/>
    <n v="339173"/>
    <d v="2025-05-28T00:00:00"/>
    <m/>
    <n v="368.76"/>
    <d v="2025-06-27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519"/>
    <s v="48.318.182/0001-70"/>
    <s v="NF SERVICOS DO"/>
    <n v="327775"/>
    <d v="2025-05-07T00:00:00"/>
    <n v="334467"/>
    <d v="2025-05-07T00:00:00"/>
    <m/>
    <n v="737.52"/>
    <d v="2025-06-06T00:00:00"/>
    <s v="E0231018"/>
    <s v="PD023999"/>
    <s v="Serviços de Publicidade Eletrônica"/>
    <n v="702.12"/>
    <m/>
    <x v="0"/>
    <m/>
    <m/>
    <m/>
    <s v="2 - FATURADO"/>
    <n v="0"/>
    <x v="0"/>
    <x v="1"/>
    <m/>
  </r>
  <r>
    <x v="1519"/>
    <s v="48.318.182/0001-70"/>
    <s v="NF SERVICOS DO"/>
    <n v="328695"/>
    <d v="2025-05-09T00:00:00"/>
    <n v="335390"/>
    <d v="2025-05-12T00:00:00"/>
    <m/>
    <n v="783.61"/>
    <d v="2025-06-11T00:00:00"/>
    <s v="E0231018"/>
    <s v="PD023999"/>
    <s v="Serviços de Publicidade Eletrônica"/>
    <n v="746"/>
    <m/>
    <x v="0"/>
    <m/>
    <m/>
    <m/>
    <s v="2 - FATURADO"/>
    <n v="0"/>
    <x v="0"/>
    <x v="1"/>
    <m/>
  </r>
  <r>
    <x v="1519"/>
    <s v="48.318.182/0001-70"/>
    <s v="NF SERVICOS DO"/>
    <n v="328844"/>
    <d v="2025-05-12T00:00:00"/>
    <n v="335545"/>
    <d v="2025-05-14T00:00:00"/>
    <m/>
    <n v="691.42"/>
    <d v="2025-06-13T00:00:00"/>
    <s v="E0231018"/>
    <s v="PD023999"/>
    <s v="Serviços de Publicidade Eletrônica"/>
    <n v="658.23"/>
    <m/>
    <x v="0"/>
    <m/>
    <m/>
    <m/>
    <s v="2 - FATURADO"/>
    <n v="0"/>
    <x v="0"/>
    <x v="1"/>
    <m/>
  </r>
  <r>
    <x v="1519"/>
    <s v="48.318.182/0001-70"/>
    <s v="NF SERVICOS DO"/>
    <n v="328845"/>
    <d v="2025-05-12T00:00:00"/>
    <n v="335546"/>
    <d v="2025-05-14T00:00:00"/>
    <m/>
    <n v="368.76"/>
    <d v="2025-06-13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519"/>
    <s v="48.318.182/0001-70"/>
    <s v="NF SERVICOS DO"/>
    <n v="330444"/>
    <d v="2025-05-19T00:00:00"/>
    <n v="337152"/>
    <d v="2025-05-20T00:00:00"/>
    <m/>
    <n v="507.05"/>
    <d v="2025-06-19T00:00:00"/>
    <s v="E0231018"/>
    <s v="PD023999"/>
    <s v="Serviços de Publicidade Eletrônica"/>
    <n v="482.71"/>
    <m/>
    <x v="0"/>
    <m/>
    <m/>
    <m/>
    <s v="2 - FATURADO"/>
    <n v="0"/>
    <x v="0"/>
    <x v="1"/>
    <m/>
  </r>
  <r>
    <x v="1519"/>
    <s v="48.318.182/0001-70"/>
    <s v="NF SERVICOS DO"/>
    <n v="330445"/>
    <d v="2025-05-19T00:00:00"/>
    <n v="337153"/>
    <d v="2025-05-20T00:00:00"/>
    <m/>
    <n v="783.61"/>
    <d v="2025-06-19T00:00:00"/>
    <s v="E0231018"/>
    <s v="PD023999"/>
    <s v="Serviços de Publicidade Eletrônica"/>
    <n v="746"/>
    <m/>
    <x v="0"/>
    <m/>
    <m/>
    <m/>
    <s v="2 - FATURADO"/>
    <n v="0"/>
    <x v="0"/>
    <x v="1"/>
    <m/>
  </r>
  <r>
    <x v="1519"/>
    <s v="48.318.182/0001-70"/>
    <s v="NF SERVICOS DO"/>
    <n v="332522"/>
    <d v="2025-05-27T00:00:00"/>
    <n v="339241"/>
    <d v="2025-05-28T00:00:00"/>
    <m/>
    <n v="414.85"/>
    <d v="2025-06-27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519"/>
    <s v="48.318.182/0001-70"/>
    <s v="NF SERVICOS DO"/>
    <n v="332523"/>
    <d v="2025-05-27T00:00:00"/>
    <n v="339242"/>
    <d v="2025-05-28T00:00:00"/>
    <m/>
    <n v="553.14"/>
    <d v="2025-06-27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519"/>
    <s v="48.318.182/0001-70"/>
    <s v="NF SERVICOS DO"/>
    <n v="332524"/>
    <d v="2025-05-27T00:00:00"/>
    <n v="339243"/>
    <d v="2025-05-28T00:00:00"/>
    <m/>
    <n v="368.76"/>
    <d v="2025-06-27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519"/>
    <s v="48.318.182/0001-70"/>
    <s v="NF SERVICOS DO"/>
    <n v="332527"/>
    <d v="2025-05-27T00:00:00"/>
    <n v="339246"/>
    <d v="2025-05-28T00:00:00"/>
    <m/>
    <n v="322.67"/>
    <d v="2025-06-27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519"/>
    <s v="48.318.182/0001-70"/>
    <s v="NF SERVICOS DO"/>
    <n v="332529"/>
    <d v="2025-05-27T00:00:00"/>
    <n v="339248"/>
    <d v="2025-05-28T00:00:00"/>
    <m/>
    <n v="414.85"/>
    <d v="2025-06-27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520"/>
    <s v="48.344.014/0001-59"/>
    <s v="NF SERVICOS DO"/>
    <n v="327829"/>
    <d v="2025-05-07T00:00:00"/>
    <n v="334522"/>
    <d v="2025-05-08T00:00:00"/>
    <m/>
    <n v="497.83"/>
    <d v="2025-06-07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520"/>
    <s v="48.344.014/0001-59"/>
    <s v="NF SERVICOS DO"/>
    <n v="328390"/>
    <d v="2025-05-08T00:00:00"/>
    <n v="335083"/>
    <d v="2025-05-09T00:00:00"/>
    <m/>
    <n v="608.45000000000005"/>
    <d v="2025-06-08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520"/>
    <s v="48.344.014/0001-59"/>
    <s v="NF SERVICOS DO"/>
    <n v="328623"/>
    <d v="2025-05-09T00:00:00"/>
    <n v="335318"/>
    <d v="2025-05-12T00:00:00"/>
    <m/>
    <n v="1106.28"/>
    <d v="2025-06-11T00:00:00"/>
    <s v="E0240850"/>
    <s v="PD024850"/>
    <s v="Serviços de Publicidade Eletrônica"/>
    <n v="1053.18"/>
    <m/>
    <x v="0"/>
    <m/>
    <m/>
    <m/>
    <s v="2 - FATURADO"/>
    <n v="0"/>
    <x v="0"/>
    <x v="1"/>
    <m/>
  </r>
  <r>
    <x v="1520"/>
    <s v="48.344.014/0001-59"/>
    <s v="NF SERVICOS DO"/>
    <n v="328881"/>
    <d v="2025-05-12T00:00:00"/>
    <n v="335582"/>
    <d v="2025-05-14T00:00:00"/>
    <m/>
    <n v="2046.62"/>
    <d v="2025-06-13T00:00:00"/>
    <s v="E0240850"/>
    <s v="PD024850"/>
    <s v="Serviços de Publicidade Eletrônica"/>
    <n v="1948.38"/>
    <m/>
    <x v="0"/>
    <m/>
    <m/>
    <m/>
    <s v="2 - FATURADO"/>
    <n v="0"/>
    <x v="0"/>
    <x v="1"/>
    <m/>
  </r>
  <r>
    <x v="1520"/>
    <s v="48.344.014/0001-59"/>
    <s v="NF SERVICOS DO"/>
    <n v="329192"/>
    <d v="2025-05-13T00:00:00"/>
    <n v="335893"/>
    <d v="2025-05-14T00:00:00"/>
    <m/>
    <n v="276.57"/>
    <d v="2025-06-13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520"/>
    <s v="48.344.014/0001-59"/>
    <s v="NF SERVICOS DO"/>
    <n v="329629"/>
    <d v="2025-05-14T00:00:00"/>
    <n v="336331"/>
    <d v="2025-05-15T00:00:00"/>
    <m/>
    <n v="719.08"/>
    <d v="2025-06-14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520"/>
    <s v="48.344.014/0001-59"/>
    <s v="NF SERVICOS DO"/>
    <n v="330054"/>
    <d v="2025-05-15T00:00:00"/>
    <n v="336757"/>
    <d v="2025-05-16T00:00:00"/>
    <m/>
    <n v="442.51"/>
    <d v="2025-06-15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520"/>
    <s v="48.344.014/0001-59"/>
    <s v="NF SERVICOS DO"/>
    <n v="330055"/>
    <d v="2025-05-15T00:00:00"/>
    <n v="336758"/>
    <d v="2025-05-16T00:00:00"/>
    <m/>
    <n v="497.83"/>
    <d v="2025-06-15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520"/>
    <s v="48.344.014/0001-59"/>
    <s v="NF SERVICOS DO"/>
    <n v="330768"/>
    <d v="2025-05-19T00:00:00"/>
    <n v="337476"/>
    <d v="2025-05-20T00:00:00"/>
    <m/>
    <n v="1216.9100000000001"/>
    <d v="2025-06-19T00:00:00"/>
    <s v="E0240850"/>
    <s v="PD024850"/>
    <s v="Serviços de Publicidade Eletrônica"/>
    <n v="1158.5"/>
    <m/>
    <x v="0"/>
    <m/>
    <m/>
    <m/>
    <s v="2 - FATURADO"/>
    <n v="0"/>
    <x v="0"/>
    <x v="1"/>
    <m/>
  </r>
  <r>
    <x v="1520"/>
    <s v="48.344.014/0001-59"/>
    <s v="NF SERVICOS DO"/>
    <n v="331010"/>
    <d v="2025-05-20T00:00:00"/>
    <n v="337719"/>
    <d v="2025-05-21T00:00:00"/>
    <m/>
    <n v="1382.85"/>
    <d v="2025-06-20T00:00:00"/>
    <s v="E0240850"/>
    <s v="PD024850"/>
    <s v="Serviços de Publicidade Eletrônica"/>
    <n v="1316.47"/>
    <m/>
    <x v="0"/>
    <m/>
    <m/>
    <m/>
    <s v="2 - FATURADO"/>
    <n v="0"/>
    <x v="0"/>
    <x v="1"/>
    <m/>
  </r>
  <r>
    <x v="1520"/>
    <s v="48.344.014/0001-59"/>
    <s v="NF SERVICOS DO"/>
    <n v="331376"/>
    <d v="2025-05-21T00:00:00"/>
    <n v="338085"/>
    <d v="2025-05-22T00:00:00"/>
    <m/>
    <n v="1161.5899999999999"/>
    <d v="2025-06-21T00:00:00"/>
    <s v="E0240850"/>
    <s v="PD024850"/>
    <s v="Serviços de Publicidade Eletrônica"/>
    <n v="1105.83"/>
    <m/>
    <x v="0"/>
    <m/>
    <m/>
    <m/>
    <s v="2 - FATURADO"/>
    <n v="0"/>
    <x v="0"/>
    <x v="1"/>
    <m/>
  </r>
  <r>
    <x v="1520"/>
    <s v="48.344.014/0001-59"/>
    <s v="NF SERVICOS DO"/>
    <n v="331768"/>
    <d v="2025-05-22T00:00:00"/>
    <n v="338481"/>
    <d v="2025-05-23T00:00:00"/>
    <m/>
    <n v="165.94"/>
    <d v="2025-06-22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520"/>
    <s v="48.344.014/0001-59"/>
    <s v="NF SERVICOS DO"/>
    <n v="332084"/>
    <d v="2025-05-23T00:00:00"/>
    <n v="338800"/>
    <d v="2025-05-26T00:00:00"/>
    <m/>
    <n v="1272.22"/>
    <d v="2025-06-25T00:00:00"/>
    <s v="E0240850"/>
    <s v="PD024850"/>
    <s v="Serviços de Publicidade Eletrônica"/>
    <n v="1211.1500000000001"/>
    <m/>
    <x v="0"/>
    <m/>
    <m/>
    <m/>
    <s v="2 - FATURADO"/>
    <n v="0"/>
    <x v="0"/>
    <x v="1"/>
    <m/>
  </r>
  <r>
    <x v="1520"/>
    <s v="48.344.014/0001-59"/>
    <s v="NF SERVICOS DO"/>
    <n v="332353"/>
    <d v="2025-05-26T00:00:00"/>
    <n v="339072"/>
    <d v="2025-05-27T00:00:00"/>
    <m/>
    <n v="995.65"/>
    <d v="2025-06-26T00:00:00"/>
    <s v="E0240850"/>
    <s v="PD024850"/>
    <s v="Serviços de Publicidade Eletrônica"/>
    <n v="947.86"/>
    <m/>
    <x v="0"/>
    <m/>
    <m/>
    <m/>
    <s v="2 - FATURADO"/>
    <n v="0"/>
    <x v="0"/>
    <x v="1"/>
    <m/>
  </r>
  <r>
    <x v="1520"/>
    <s v="48.344.014/0001-59"/>
    <s v="NF SERVICOS DO"/>
    <n v="332643"/>
    <d v="2025-05-27T00:00:00"/>
    <n v="339362"/>
    <d v="2025-05-28T00:00:00"/>
    <m/>
    <n v="663.77"/>
    <d v="2025-06-27T00:00:00"/>
    <s v="E0240850"/>
    <s v="PD024850"/>
    <s v="Serviços de Publicidade Eletrônica"/>
    <n v="631.91"/>
    <m/>
    <x v="0"/>
    <m/>
    <m/>
    <m/>
    <s v="2 - FATURADO"/>
    <n v="0"/>
    <x v="0"/>
    <x v="1"/>
    <m/>
  </r>
  <r>
    <x v="1521"/>
    <s v="48.344.022/0001-03"/>
    <s v="NF SERVICOS DO"/>
    <n v="328062"/>
    <d v="2025-05-07T00:00:00"/>
    <n v="334755"/>
    <d v="2025-05-08T00:00:00"/>
    <m/>
    <n v="460.95"/>
    <d v="2025-06-07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521"/>
    <s v="48.344.022/0001-03"/>
    <s v="NF SERVICOS DO"/>
    <n v="328249"/>
    <d v="2025-05-08T00:00:00"/>
    <n v="334942"/>
    <d v="2025-05-09T00:00:00"/>
    <m/>
    <n v="553.14"/>
    <d v="2025-06-08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521"/>
    <s v="48.344.022/0001-03"/>
    <s v="NF SERVICOS DO"/>
    <n v="331353"/>
    <d v="2025-05-21T00:00:00"/>
    <n v="338062"/>
    <d v="2025-05-22T00:00:00"/>
    <m/>
    <n v="737.52"/>
    <d v="2025-06-21T00:00:00"/>
    <s v="E0201624"/>
    <s v="PD201624"/>
    <s v="Serviços de Publicidade Eletrônica"/>
    <n v="702.12"/>
    <m/>
    <x v="0"/>
    <m/>
    <m/>
    <m/>
    <s v="2 - FATURADO"/>
    <n v="0"/>
    <x v="0"/>
    <x v="1"/>
    <m/>
  </r>
  <r>
    <x v="1521"/>
    <s v="48.344.022/0001-03"/>
    <s v="NF SERVICOS DO"/>
    <n v="332706"/>
    <d v="2025-05-27T00:00:00"/>
    <n v="339425"/>
    <d v="2025-05-28T00:00:00"/>
    <m/>
    <n v="460.95"/>
    <d v="2025-06-27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522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1"/>
    <m/>
    <s v="PD-PRC-2022/02830"/>
    <m/>
    <s v="2 - FATURADO"/>
    <n v="3"/>
    <x v="7"/>
    <x v="13"/>
    <m/>
  </r>
  <r>
    <x v="1522"/>
    <s v="48.468.284/0001-71"/>
    <s v="NF SERVICOS E_GOV"/>
    <n v="177962"/>
    <d v="2025-01-16T00:00:00"/>
    <n v="190690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04"/>
    <x v="6"/>
    <x v="1"/>
    <m/>
  </r>
  <r>
    <x v="1522"/>
    <s v="48.468.284/0001-71"/>
    <s v="ND-POUPATEMPO 4.0"/>
    <n v="6092"/>
    <d v="2025-05-06T00:00:00"/>
    <s v="PPT00724"/>
    <s v="PPT00724"/>
    <d v="2025-05-01T00:00:00"/>
    <n v="16835.310000000001"/>
    <d v="2025-06-05T00:00:00"/>
    <s v="PPT00724"/>
    <s v="PP00724"/>
    <s v="IMPLANTACAO E OPERACAO DO POUPATEMPO GUARARAPES"/>
    <n v="16835.310000000001"/>
    <d v="2025-05-01T00:00:00"/>
    <x v="0"/>
    <m/>
    <s v="PD-PRC-2022/02830"/>
    <m/>
    <s v="2 - FATURADO"/>
    <n v="0"/>
    <x v="0"/>
    <x v="13"/>
    <m/>
  </r>
  <r>
    <x v="1522"/>
    <s v="48.468.284/0001-71"/>
    <s v="NF SERVICOS DO"/>
    <n v="327366"/>
    <d v="2025-05-07T00:00:00"/>
    <n v="334058"/>
    <d v="2025-05-07T00:00:00"/>
    <m/>
    <n v="331.88"/>
    <d v="2025-06-0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22"/>
    <s v="48.468.284/0001-71"/>
    <s v="NF SERVICOS DO"/>
    <n v="327367"/>
    <d v="2025-05-07T00:00:00"/>
    <n v="334059"/>
    <d v="2025-05-07T00:00:00"/>
    <m/>
    <n v="331.88"/>
    <d v="2025-06-0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22"/>
    <s v="48.468.284/0001-71"/>
    <s v="NF SERVICOS DO"/>
    <n v="327568"/>
    <d v="2025-05-07T00:00:00"/>
    <n v="334260"/>
    <d v="2025-05-07T00:00:00"/>
    <m/>
    <n v="387.2"/>
    <d v="2025-06-06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522"/>
    <s v="48.468.284/0001-71"/>
    <s v="NF SERVICOS DO"/>
    <n v="327736"/>
    <d v="2025-05-07T00:00:00"/>
    <n v="334428"/>
    <d v="2025-05-07T00:00:00"/>
    <m/>
    <n v="276.57"/>
    <d v="2025-06-06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22"/>
    <s v="48.468.284/0001-71"/>
    <s v="NF SERVICOS DO"/>
    <n v="328281"/>
    <d v="2025-05-08T00:00:00"/>
    <n v="334974"/>
    <d v="2025-05-09T00:00:00"/>
    <m/>
    <n v="276.57"/>
    <d v="2025-06-0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22"/>
    <s v="48.468.284/0001-71"/>
    <s v="NF SERVICOS DO"/>
    <n v="328282"/>
    <d v="2025-05-08T00:00:00"/>
    <n v="334975"/>
    <d v="2025-05-09T00:00:00"/>
    <m/>
    <n v="663.77"/>
    <d v="2025-06-08T00:00:00"/>
    <s v="E0211021"/>
    <s v="PD211021"/>
    <s v="Serviços de Publicidade Eletrônica"/>
    <n v="631.91"/>
    <m/>
    <x v="0"/>
    <m/>
    <m/>
    <m/>
    <s v="2 - FATURADO"/>
    <n v="0"/>
    <x v="0"/>
    <x v="1"/>
    <m/>
  </r>
  <r>
    <x v="1522"/>
    <s v="48.468.284/0001-71"/>
    <s v="NF SERVICOS DO"/>
    <n v="328283"/>
    <d v="2025-05-08T00:00:00"/>
    <n v="334976"/>
    <d v="2025-05-09T00:00:00"/>
    <m/>
    <n v="276.57"/>
    <d v="2025-06-0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22"/>
    <s v="48.468.284/0001-71"/>
    <s v="NF SERVICOS DO"/>
    <n v="328529"/>
    <d v="2025-05-09T00:00:00"/>
    <n v="335224"/>
    <d v="2025-05-12T00:00:00"/>
    <m/>
    <n v="829.71"/>
    <d v="2025-06-11T00:00:00"/>
    <s v="E0211021"/>
    <s v="PD211021"/>
    <s v="Serviços de Publicidade Eletrônica"/>
    <n v="789.88"/>
    <m/>
    <x v="0"/>
    <m/>
    <m/>
    <m/>
    <s v="2 - FATURADO"/>
    <n v="0"/>
    <x v="0"/>
    <x v="1"/>
    <m/>
  </r>
  <r>
    <x v="1522"/>
    <s v="48.468.284/0001-71"/>
    <s v="NF SERVICOS DO"/>
    <n v="329114"/>
    <d v="2025-05-13T00:00:00"/>
    <n v="335815"/>
    <d v="2025-05-14T00:00:00"/>
    <m/>
    <n v="995.65"/>
    <d v="2025-06-13T00:00:00"/>
    <s v="E0211021"/>
    <s v="PD211021"/>
    <s v="Serviços de Publicidade Eletrônica"/>
    <n v="947.86"/>
    <m/>
    <x v="0"/>
    <m/>
    <m/>
    <m/>
    <s v="2 - FATURADO"/>
    <n v="0"/>
    <x v="0"/>
    <x v="1"/>
    <m/>
  </r>
  <r>
    <x v="1522"/>
    <s v="48.468.284/0001-71"/>
    <s v="NF SERVICOS DO"/>
    <n v="329251"/>
    <d v="2025-05-13T00:00:00"/>
    <n v="335952"/>
    <d v="2025-05-14T00:00:00"/>
    <m/>
    <n v="497.83"/>
    <d v="2025-06-13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22"/>
    <s v="48.468.284/0001-71"/>
    <s v="NF SERVICOS DO"/>
    <n v="329542"/>
    <d v="2025-05-14T00:00:00"/>
    <n v="336244"/>
    <d v="2025-05-15T00:00:00"/>
    <m/>
    <n v="442.51"/>
    <d v="2025-06-14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22"/>
    <s v="48.468.284/0001-71"/>
    <s v="NF SERVICOS DO"/>
    <n v="329543"/>
    <d v="2025-05-14T00:00:00"/>
    <n v="336245"/>
    <d v="2025-05-15T00:00:00"/>
    <m/>
    <n v="331.88"/>
    <d v="2025-06-14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22"/>
    <s v="48.468.284/0001-71"/>
    <s v="NF SERVICOS DO"/>
    <n v="329544"/>
    <d v="2025-05-14T00:00:00"/>
    <n v="336246"/>
    <d v="2025-05-15T00:00:00"/>
    <m/>
    <n v="497.83"/>
    <d v="2025-06-14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522"/>
    <s v="48.468.284/0001-71"/>
    <s v="NF SERVICOS DO"/>
    <n v="329916"/>
    <d v="2025-05-15T00:00:00"/>
    <n v="336619"/>
    <d v="2025-05-16T00:00:00"/>
    <m/>
    <n v="276.57"/>
    <d v="2025-06-15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22"/>
    <s v="48.468.284/0001-71"/>
    <s v="NF SERVICOS DO"/>
    <n v="329917"/>
    <d v="2025-05-15T00:00:00"/>
    <n v="336620"/>
    <d v="2025-05-16T00:00:00"/>
    <m/>
    <n v="331.88"/>
    <d v="2025-06-15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22"/>
    <s v="48.468.284/0001-71"/>
    <s v="NF SERVICOS DO"/>
    <n v="330632"/>
    <d v="2025-05-19T00:00:00"/>
    <n v="337340"/>
    <d v="2025-05-20T00:00:00"/>
    <m/>
    <n v="442.51"/>
    <d v="2025-06-19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22"/>
    <s v="48.468.284/0001-71"/>
    <s v="NF SERVICOS DO"/>
    <n v="330633"/>
    <d v="2025-05-19T00:00:00"/>
    <n v="337341"/>
    <d v="2025-05-20T00:00:00"/>
    <m/>
    <n v="940.34"/>
    <d v="2025-06-19T00:00:00"/>
    <s v="E0211021"/>
    <s v="PD211021"/>
    <s v="Serviços de Publicidade Eletrônica"/>
    <n v="895.2"/>
    <m/>
    <x v="0"/>
    <m/>
    <m/>
    <m/>
    <s v="2 - FATURADO"/>
    <n v="0"/>
    <x v="0"/>
    <x v="1"/>
    <m/>
  </r>
  <r>
    <x v="1522"/>
    <s v="48.468.284/0001-71"/>
    <s v="NF SERVICOS DO"/>
    <n v="330634"/>
    <d v="2025-05-19T00:00:00"/>
    <n v="337342"/>
    <d v="2025-05-20T00:00:00"/>
    <m/>
    <n v="442.51"/>
    <d v="2025-06-19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522"/>
    <s v="48.468.284/0001-71"/>
    <s v="NF SERVICOS DO"/>
    <n v="330934"/>
    <d v="2025-05-20T00:00:00"/>
    <n v="337643"/>
    <d v="2025-05-21T00:00:00"/>
    <m/>
    <n v="276.57"/>
    <d v="2025-06-2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522"/>
    <s v="48.468.284/0001-71"/>
    <s v="NF SERVICOS DO"/>
    <n v="330935"/>
    <d v="2025-05-20T00:00:00"/>
    <n v="337644"/>
    <d v="2025-05-21T00:00:00"/>
    <m/>
    <n v="885.02"/>
    <d v="2025-06-20T00:00:00"/>
    <s v="E0211021"/>
    <s v="PD211021"/>
    <s v="Serviços de Publicidade Eletrônica"/>
    <n v="842.54"/>
    <m/>
    <x v="0"/>
    <m/>
    <m/>
    <m/>
    <s v="2 - FATURADO"/>
    <n v="0"/>
    <x v="0"/>
    <x v="1"/>
    <m/>
  </r>
  <r>
    <x v="1522"/>
    <s v="48.468.284/0001-71"/>
    <s v="NF SERVICOS DO"/>
    <n v="330936"/>
    <d v="2025-05-20T00:00:00"/>
    <n v="337645"/>
    <d v="2025-05-21T00:00:00"/>
    <m/>
    <n v="221.26"/>
    <d v="2025-06-20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522"/>
    <s v="48.468.284/0001-71"/>
    <s v="NF SERVICOS DO"/>
    <n v="331547"/>
    <d v="2025-05-22T00:00:00"/>
    <n v="338260"/>
    <d v="2025-05-23T00:00:00"/>
    <m/>
    <n v="331.88"/>
    <d v="2025-06-22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522"/>
    <s v="48.468.284/0001-71"/>
    <s v="NF SERVICOS DO"/>
    <n v="332325"/>
    <d v="2025-05-26T00:00:00"/>
    <n v="339044"/>
    <d v="2025-05-27T00:00:00"/>
    <m/>
    <n v="995.65"/>
    <d v="2025-06-26T00:00:00"/>
    <s v="E0211021"/>
    <s v="PD211021"/>
    <s v="Serviços de Publicidade Eletrônica"/>
    <n v="947.86"/>
    <m/>
    <x v="0"/>
    <m/>
    <m/>
    <m/>
    <s v="2 - FATURADO"/>
    <n v="0"/>
    <x v="0"/>
    <x v="1"/>
    <m/>
  </r>
  <r>
    <x v="1523"/>
    <s v="48.568.372/0001-45"/>
    <s v="NF SERVICOS DO"/>
    <n v="327321"/>
    <d v="2025-05-07T00:00:00"/>
    <n v="334013"/>
    <d v="2025-05-07T00:00:00"/>
    <m/>
    <n v="663.77"/>
    <d v="2025-06-06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23"/>
    <s v="48.568.372/0001-45"/>
    <s v="NF SERVICOS DO"/>
    <n v="327384"/>
    <d v="2025-05-07T00:00:00"/>
    <n v="334076"/>
    <d v="2025-05-07T00:00:00"/>
    <m/>
    <n v="3392.59"/>
    <d v="2025-06-06T00:00:00"/>
    <s v="E0202030"/>
    <s v="PD202030"/>
    <s v="Serviços de Publicidade Eletrônica"/>
    <n v="3229.75"/>
    <m/>
    <x v="0"/>
    <m/>
    <m/>
    <m/>
    <s v="2 - FATURADO"/>
    <n v="0"/>
    <x v="0"/>
    <x v="1"/>
    <m/>
  </r>
  <r>
    <x v="1523"/>
    <s v="48.568.372/0001-45"/>
    <s v="NF SERVICOS DO"/>
    <n v="329947"/>
    <d v="2025-05-15T00:00:00"/>
    <n v="336650"/>
    <d v="2025-05-16T00:00:00"/>
    <m/>
    <n v="1253.78"/>
    <d v="2025-06-15T00:00:00"/>
    <s v="E0202030"/>
    <s v="PD202030"/>
    <s v="Serviços de Publicidade Eletrônica"/>
    <n v="1193.5999999999999"/>
    <m/>
    <x v="0"/>
    <m/>
    <m/>
    <m/>
    <s v="2 - FATURADO"/>
    <n v="0"/>
    <x v="0"/>
    <x v="1"/>
    <m/>
  </r>
  <r>
    <x v="1523"/>
    <s v="48.568.372/0001-45"/>
    <s v="NF SERVICOS DO"/>
    <n v="329948"/>
    <d v="2025-05-15T00:00:00"/>
    <n v="336651"/>
    <d v="2025-05-16T00:00:00"/>
    <m/>
    <n v="1622.54"/>
    <d v="2025-06-15T00:00:00"/>
    <s v="E0202030"/>
    <s v="PD202030"/>
    <s v="Serviços de Publicidade Eletrônica"/>
    <n v="1544.66"/>
    <m/>
    <x v="0"/>
    <m/>
    <m/>
    <m/>
    <s v="2 - FATURADO"/>
    <n v="0"/>
    <x v="0"/>
    <x v="1"/>
    <m/>
  </r>
  <r>
    <x v="1523"/>
    <s v="48.568.372/0001-45"/>
    <s v="NF SERVICOS DO"/>
    <n v="329949"/>
    <d v="2025-05-15T00:00:00"/>
    <n v="336652"/>
    <d v="2025-05-16T00:00:00"/>
    <m/>
    <n v="1401.29"/>
    <d v="2025-06-15T00:00:00"/>
    <s v="E0202030"/>
    <s v="PD202030"/>
    <s v="Serviços de Publicidade Eletrônica"/>
    <n v="1334.03"/>
    <m/>
    <x v="0"/>
    <m/>
    <m/>
    <m/>
    <s v="2 - FATURADO"/>
    <n v="0"/>
    <x v="0"/>
    <x v="1"/>
    <m/>
  </r>
  <r>
    <x v="1523"/>
    <s v="48.568.372/0001-45"/>
    <s v="NF SERVICOS DO"/>
    <n v="332085"/>
    <d v="2025-05-23T00:00:00"/>
    <n v="338801"/>
    <d v="2025-05-26T00:00:00"/>
    <m/>
    <n v="663.77"/>
    <d v="2025-06-25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523"/>
    <s v="48.568.372/0001-45"/>
    <s v="NF SERVICOS DO"/>
    <n v="332086"/>
    <d v="2025-05-23T00:00:00"/>
    <n v="338802"/>
    <d v="2025-05-26T00:00:00"/>
    <m/>
    <n v="811.27"/>
    <d v="2025-06-25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523"/>
    <s v="48.568.372/0001-45"/>
    <s v="NF SERVICOS DO"/>
    <n v="332087"/>
    <d v="2025-05-23T00:00:00"/>
    <n v="338803"/>
    <d v="2025-05-26T00:00:00"/>
    <m/>
    <n v="737.52"/>
    <d v="2025-06-25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523"/>
    <s v="48.568.372/0001-45"/>
    <s v="NF SERVICOS DO"/>
    <n v="332088"/>
    <d v="2025-05-23T00:00:00"/>
    <n v="338804"/>
    <d v="2025-05-26T00:00:00"/>
    <m/>
    <n v="811.27"/>
    <d v="2025-06-25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523"/>
    <s v="48.568.372/0001-45"/>
    <s v="NF SERVICOS DO"/>
    <n v="332089"/>
    <d v="2025-05-23T00:00:00"/>
    <n v="338805"/>
    <d v="2025-05-26T00:00:00"/>
    <m/>
    <n v="811.27"/>
    <d v="2025-06-25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523"/>
    <s v="48.568.372/0001-45"/>
    <s v="NF SERVICOS DO"/>
    <n v="332645"/>
    <d v="2025-05-27T00:00:00"/>
    <n v="339364"/>
    <d v="2025-05-28T00:00:00"/>
    <m/>
    <n v="737.52"/>
    <d v="2025-06-27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524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693"/>
    <x v="4"/>
    <x v="13"/>
    <m/>
  </r>
  <r>
    <x v="1524"/>
    <s v="48.664.296/0001-71"/>
    <s v="ND-POUPATEMPO 4.0"/>
    <n v="6237"/>
    <d v="2025-05-06T00:00:00"/>
    <s v="PPT00695"/>
    <s v="PPT00695"/>
    <d v="2025-05-01T00:00:00"/>
    <n v="17401.14"/>
    <d v="2025-06-05T00:00:00"/>
    <s v="PPT00695"/>
    <s v="PP00695"/>
    <s v="IMPLANTACAO E OPERACAO DO POUPATEMPO PRADOPOLIS"/>
    <n v="17401.14"/>
    <d v="2025-05-01T00:00:00"/>
    <x v="0"/>
    <m/>
    <s v="PD-PRC-2022/01416"/>
    <m/>
    <s v="2 - FATURADO"/>
    <n v="0"/>
    <x v="0"/>
    <x v="13"/>
    <m/>
  </r>
  <r>
    <x v="1524"/>
    <s v="48.664.296/0001-71"/>
    <s v="NF SERVICOS"/>
    <n v="185813"/>
    <d v="2025-05-13T00:00:00"/>
    <n v="1966447"/>
    <d v="2025-05-13T00:00:00"/>
    <d v="2025-04-01T00:00:00"/>
    <n v="644.4"/>
    <d v="2025-06-12T00:00:00"/>
    <s v="E0240605"/>
    <s v="PD024605"/>
    <s v="PREFEITURA - CADASTRO"/>
    <n v="613.47"/>
    <d v="2025-04-01T00:00:00"/>
    <x v="0"/>
    <s v="25/2024"/>
    <s v="62/2024 -D.L  21/2024"/>
    <s v="359.00005334/2024-96- APPS/ITO"/>
    <s v="2 - FATURADO"/>
    <n v="0"/>
    <x v="0"/>
    <x v="0"/>
    <m/>
  </r>
  <r>
    <x v="1525"/>
    <s v="48.699.815/0001-37"/>
    <s v="ND-OPERADORA CIELO"/>
    <n v="25471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1526"/>
    <s v="48.787.553/0001-62"/>
    <s v="ND-OPERADORA CIELO"/>
    <n v="25415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1527"/>
    <s v="48.813.638/0001-78"/>
    <s v="ND-POUPATEMPO 4.0"/>
    <n v="6128"/>
    <d v="2025-05-06T00:00:00"/>
    <s v="PPT00745"/>
    <s v="PPT00745"/>
    <d v="2025-05-01T00:00:00"/>
    <n v="21239.75"/>
    <d v="2025-06-05T00:00:00"/>
    <s v="PPT00745"/>
    <s v="PP00745"/>
    <s v="IMPLANTAÇÃO E OPERAÇÃO DO POUPATEMPO REGENTE FEIJÓ"/>
    <n v="21239.75"/>
    <d v="2025-05-01T00:00:00"/>
    <x v="0"/>
    <m/>
    <s v="PD-PRC-2022/03677"/>
    <m/>
    <s v="2 - FATURADO"/>
    <n v="0"/>
    <x v="0"/>
    <x v="13"/>
    <m/>
  </r>
  <r>
    <x v="1527"/>
    <s v="48.813.638/0001-78"/>
    <s v="NF SERVICOS DO"/>
    <n v="330653"/>
    <d v="2025-05-19T00:00:00"/>
    <n v="337361"/>
    <d v="2025-05-20T00:00:00"/>
    <m/>
    <n v="322.67"/>
    <d v="2025-06-19T00:00:00"/>
    <s v="E0220658"/>
    <s v="PD022658"/>
    <s v="Serviços de Publicidade Eletrônica"/>
    <n v="307.18"/>
    <m/>
    <x v="0"/>
    <m/>
    <m/>
    <m/>
    <s v="2 - FATURADO"/>
    <n v="0"/>
    <x v="0"/>
    <x v="1"/>
    <m/>
  </r>
  <r>
    <x v="1528"/>
    <s v="48.867.477/0001-03"/>
    <s v="NF SERVICOS E_GOV"/>
    <n v="186768"/>
    <d v="2025-05-26T00:00:00"/>
    <n v="1967402"/>
    <d v="2025-05-26T00:00:00"/>
    <m/>
    <n v="124.99"/>
    <d v="2025-06-25T00:00:00"/>
    <m/>
    <m/>
    <s v="e-CNPJ A1 - Renovação - GOV 12 meses"/>
    <n v="118.99"/>
    <m/>
    <x v="0"/>
    <m/>
    <m/>
    <m/>
    <s v="2 - FATURADO"/>
    <n v="0"/>
    <x v="0"/>
    <x v="1"/>
    <m/>
  </r>
  <r>
    <x v="1529"/>
    <s v="48.939.276/0001-66"/>
    <s v="ND-OPERADORA CIELO"/>
    <n v="25277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529"/>
    <s v="48.939.276/0003-28"/>
    <s v="ND-OPERADORA CIELO"/>
    <n v="25278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530"/>
    <s v="48.962.625/0001-60"/>
    <s v="NF SERVICOS DO"/>
    <n v="327997"/>
    <d v="2025-05-07T00:00:00"/>
    <n v="334690"/>
    <d v="2025-05-08T00:00:00"/>
    <m/>
    <n v="460.95"/>
    <d v="2025-06-07T00:00:00"/>
    <s v="E0231112"/>
    <s v="PD231093"/>
    <s v="Serviços de Publicidade Eletrônica"/>
    <n v="438.82"/>
    <m/>
    <x v="0"/>
    <m/>
    <m/>
    <m/>
    <s v="2 - FATURADO"/>
    <n v="0"/>
    <x v="0"/>
    <x v="1"/>
    <m/>
  </r>
  <r>
    <x v="1530"/>
    <s v="48.962.625/0001-60"/>
    <s v="NF SERVICOS DO"/>
    <n v="328668"/>
    <d v="2025-05-09T00:00:00"/>
    <n v="335363"/>
    <d v="2025-05-12T00:00:00"/>
    <m/>
    <n v="737.52"/>
    <d v="2025-06-11T00:00:00"/>
    <s v="E0231112"/>
    <s v="PD231093"/>
    <s v="Serviços de Publicidade Eletrônica"/>
    <n v="702.12"/>
    <m/>
    <x v="0"/>
    <m/>
    <m/>
    <m/>
    <s v="2 - FATURADO"/>
    <n v="0"/>
    <x v="0"/>
    <x v="1"/>
    <m/>
  </r>
  <r>
    <x v="1530"/>
    <s v="48.962.625/0001-60"/>
    <s v="NF SERVICOS DO"/>
    <n v="329846"/>
    <d v="2025-05-15T00:00:00"/>
    <n v="336549"/>
    <d v="2025-05-16T00:00:00"/>
    <m/>
    <n v="1014.09"/>
    <d v="2025-06-15T00:00:00"/>
    <s v="E0231112"/>
    <s v="PD231093"/>
    <s v="Serviços de Publicidade Eletrônica"/>
    <n v="965.41"/>
    <m/>
    <x v="0"/>
    <m/>
    <m/>
    <m/>
    <s v="2 - FATURADO"/>
    <n v="0"/>
    <x v="0"/>
    <x v="1"/>
    <m/>
  </r>
  <r>
    <x v="1530"/>
    <s v="48.962.625/0001-60"/>
    <s v="NF SERVICOS DO"/>
    <n v="331556"/>
    <d v="2025-05-22T00:00:00"/>
    <n v="338269"/>
    <d v="2025-05-23T00:00:00"/>
    <m/>
    <n v="460.95"/>
    <d v="2025-06-22T00:00:00"/>
    <s v="E0231112"/>
    <s v="PD231093"/>
    <s v="Serviços de Publicidade Eletrônica"/>
    <n v="438.82"/>
    <m/>
    <x v="0"/>
    <m/>
    <m/>
    <m/>
    <s v="2 - FATURADO"/>
    <n v="0"/>
    <x v="0"/>
    <x v="1"/>
    <m/>
  </r>
  <r>
    <x v="1530"/>
    <s v="48.962.625/0001-60"/>
    <s v="NF SERVICOS DO"/>
    <n v="331739"/>
    <d v="2025-05-22T00:00:00"/>
    <n v="338452"/>
    <d v="2025-05-23T00:00:00"/>
    <m/>
    <n v="553.14"/>
    <d v="2025-06-22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530"/>
    <s v="48.962.625/0001-60"/>
    <s v="NF SERVICOS DO"/>
    <n v="332028"/>
    <d v="2025-05-23T00:00:00"/>
    <n v="338744"/>
    <d v="2025-05-26T00:00:00"/>
    <m/>
    <n v="553.14"/>
    <d v="2025-06-25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531"/>
    <s v="48.971.139/0001-09"/>
    <s v="NF SERVICOS DO"/>
    <n v="326874"/>
    <d v="2025-04-30T00:00:00"/>
    <n v="333565"/>
    <d v="2025-05-02T00:00:00"/>
    <m/>
    <n v="368.76"/>
    <d v="2025-06-01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27574"/>
    <d v="2025-05-07T00:00:00"/>
    <n v="334266"/>
    <d v="2025-05-07T00:00:00"/>
    <m/>
    <n v="368.76"/>
    <d v="2025-06-06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28172"/>
    <d v="2025-05-08T00:00:00"/>
    <n v="334865"/>
    <d v="2025-05-09T00:00:00"/>
    <m/>
    <n v="553.14"/>
    <d v="2025-06-08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31"/>
    <s v="48.971.139/0001-09"/>
    <s v="NF SERVICOS DO"/>
    <n v="328658"/>
    <d v="2025-05-09T00:00:00"/>
    <n v="335353"/>
    <d v="2025-05-12T00:00:00"/>
    <m/>
    <n v="460.95"/>
    <d v="2025-06-11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531"/>
    <s v="48.971.139/0001-09"/>
    <s v="NF SERVICOS DO"/>
    <n v="328893"/>
    <d v="2025-05-12T00:00:00"/>
    <n v="335594"/>
    <d v="2025-05-14T00:00:00"/>
    <m/>
    <n v="645.33000000000004"/>
    <d v="2025-06-13T00:00:00"/>
    <s v="E0230935"/>
    <s v="PD023935"/>
    <s v="Serviços de Publicidade Eletrônica"/>
    <n v="614.35"/>
    <m/>
    <x v="0"/>
    <m/>
    <m/>
    <m/>
    <s v="2 - FATURADO"/>
    <n v="0"/>
    <x v="0"/>
    <x v="1"/>
    <m/>
  </r>
  <r>
    <x v="1531"/>
    <s v="48.971.139/0001-09"/>
    <s v="NF SERVICOS DO"/>
    <n v="328897"/>
    <d v="2025-05-12T00:00:00"/>
    <n v="335598"/>
    <d v="2025-05-14T00:00:00"/>
    <m/>
    <n v="368.76"/>
    <d v="2025-06-13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28945"/>
    <d v="2025-05-12T00:00:00"/>
    <n v="335646"/>
    <d v="2025-05-14T00:00:00"/>
    <m/>
    <n v="553.14"/>
    <d v="2025-06-13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31"/>
    <s v="48.971.139/0001-09"/>
    <s v="NF SERVICOS DO"/>
    <n v="328994"/>
    <d v="2025-05-12T00:00:00"/>
    <n v="335695"/>
    <d v="2025-05-14T00:00:00"/>
    <m/>
    <n v="276.57"/>
    <d v="2025-06-13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531"/>
    <s v="48.971.139/0001-09"/>
    <s v="NF SERVICOS DO"/>
    <n v="329258"/>
    <d v="2025-05-13T00:00:00"/>
    <n v="335959"/>
    <d v="2025-05-14T00:00:00"/>
    <m/>
    <n v="553.14"/>
    <d v="2025-06-13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531"/>
    <s v="48.971.139/0001-09"/>
    <s v="NF SERVICOS DO"/>
    <n v="329499"/>
    <d v="2025-05-14T00:00:00"/>
    <n v="336201"/>
    <d v="2025-05-15T00:00:00"/>
    <m/>
    <n v="645.33000000000004"/>
    <d v="2025-06-14T00:00:00"/>
    <s v="E0230935"/>
    <s v="PD023935"/>
    <s v="Serviços de Publicidade Eletrônica"/>
    <n v="614.35"/>
    <m/>
    <x v="0"/>
    <m/>
    <m/>
    <m/>
    <s v="2 - FATURADO"/>
    <n v="0"/>
    <x v="0"/>
    <x v="1"/>
    <m/>
  </r>
  <r>
    <x v="1531"/>
    <s v="48.971.139/0001-09"/>
    <s v="NF SERVICOS DO"/>
    <n v="329500"/>
    <d v="2025-05-14T00:00:00"/>
    <n v="336202"/>
    <d v="2025-05-15T00:00:00"/>
    <m/>
    <n v="276.57"/>
    <d v="2025-06-14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531"/>
    <s v="48.971.139/0001-09"/>
    <s v="NF SERVICOS DO"/>
    <n v="329833"/>
    <d v="2025-05-15T00:00:00"/>
    <n v="336536"/>
    <d v="2025-05-16T00:00:00"/>
    <m/>
    <n v="645.33000000000004"/>
    <d v="2025-06-15T00:00:00"/>
    <s v="E0230935"/>
    <s v="PD023935"/>
    <s v="Serviços de Publicidade Eletrônica"/>
    <n v="614.35"/>
    <m/>
    <x v="0"/>
    <m/>
    <m/>
    <m/>
    <s v="2 - FATURADO"/>
    <n v="0"/>
    <x v="0"/>
    <x v="1"/>
    <m/>
  </r>
  <r>
    <x v="1531"/>
    <s v="48.971.139/0001-09"/>
    <s v="NF SERVICOS DO"/>
    <n v="331047"/>
    <d v="2025-05-20T00:00:00"/>
    <n v="337756"/>
    <d v="2025-05-21T00:00:00"/>
    <m/>
    <n v="368.76"/>
    <d v="2025-06-20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31048"/>
    <d v="2025-05-20T00:00:00"/>
    <n v="337757"/>
    <d v="2025-05-21T00:00:00"/>
    <m/>
    <n v="368.76"/>
    <d v="2025-06-20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31579"/>
    <d v="2025-05-22T00:00:00"/>
    <n v="338292"/>
    <d v="2025-05-23T00:00:00"/>
    <m/>
    <n v="276.57"/>
    <d v="2025-06-22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531"/>
    <s v="48.971.139/0001-09"/>
    <s v="NF SERVICOS DO"/>
    <n v="331763"/>
    <d v="2025-05-22T00:00:00"/>
    <n v="338476"/>
    <d v="2025-05-23T00:00:00"/>
    <m/>
    <n v="368.76"/>
    <d v="2025-06-22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531"/>
    <s v="48.971.139/0001-09"/>
    <s v="NF SERVICOS DO"/>
    <n v="332483"/>
    <d v="2025-05-27T00:00:00"/>
    <n v="339202"/>
    <d v="2025-05-28T00:00:00"/>
    <m/>
    <n v="276.57"/>
    <d v="2025-06-27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532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0"/>
    <x v="0"/>
    <x v="3"/>
    <m/>
  </r>
  <r>
    <x v="1532"/>
    <s v="484.099.360-20"/>
    <s v="ND-AMAZON"/>
    <n v="380"/>
    <d v="2025-05-19T00:00:00"/>
    <m/>
    <m/>
    <m/>
    <n v="43.35"/>
    <d v="2025-06-18T00:00:00"/>
    <m/>
    <m/>
    <s v="TARSILA DO AMARAL - CADERNOS DE DESENHO -1A REIMPRESSAO"/>
    <n v="43.35"/>
    <m/>
    <x v="0"/>
    <m/>
    <m/>
    <m/>
    <s v="2 - FATURADO"/>
    <n v="0"/>
    <x v="0"/>
    <x v="3"/>
    <m/>
  </r>
  <r>
    <x v="1533"/>
    <s v="487.814.368-15"/>
    <s v="ND-OPERADORA CIELO"/>
    <n v="25334"/>
    <d v="2025-05-09T00:00:00"/>
    <m/>
    <m/>
    <m/>
    <n v="187.49"/>
    <d v="2025-05-09T00:00:00"/>
    <m/>
    <m/>
    <s v="Certificado e-CPF A3 (somente certificado) - 36 meses"/>
    <n v="187.49"/>
    <m/>
    <x v="0"/>
    <m/>
    <m/>
    <m/>
    <s v="1 - VENDA A VISTA"/>
    <n v="21"/>
    <x v="7"/>
    <x v="4"/>
    <m/>
  </r>
  <r>
    <x v="1534"/>
    <s v="488.037.008-89"/>
    <s v="ND-AMAZON"/>
    <n v="63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13"/>
    <x v="6"/>
    <x v="3"/>
    <m/>
  </r>
  <r>
    <x v="1535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13"/>
    <x v="6"/>
    <x v="3"/>
    <m/>
  </r>
  <r>
    <x v="1536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167"/>
    <x v="2"/>
    <x v="2"/>
    <m/>
  </r>
  <r>
    <x v="1536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167"/>
    <x v="2"/>
    <x v="2"/>
    <m/>
  </r>
  <r>
    <x v="1536"/>
    <s v="49.107.725/0001-72"/>
    <s v="NF SERVICOS DO"/>
    <n v="327085"/>
    <d v="2025-04-30T00:00:00"/>
    <n v="333776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36"/>
    <s v="49.107.725/0001-72"/>
    <s v="NF SERVICOS DO"/>
    <n v="327086"/>
    <d v="2025-04-30T00:00:00"/>
    <n v="333777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36"/>
    <s v="49.107.725/0001-72"/>
    <s v="NF SERVICOS DO"/>
    <n v="327087"/>
    <d v="2025-04-30T00:00:00"/>
    <n v="333778"/>
    <d v="2025-05-02T00:00:00"/>
    <m/>
    <n v="184.38"/>
    <d v="2025-06-01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36"/>
    <s v="49.107.725/0001-72"/>
    <s v="NF SERVICOS DO"/>
    <n v="327088"/>
    <d v="2025-04-30T00:00:00"/>
    <n v="333779"/>
    <d v="2025-05-02T00:00:00"/>
    <m/>
    <n v="230.47"/>
    <d v="2025-06-01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36"/>
    <s v="49.107.725/0001-72"/>
    <s v="NF SERVICOS DO"/>
    <n v="327089"/>
    <d v="2025-04-30T00:00:00"/>
    <n v="333780"/>
    <d v="2025-05-02T00:00:00"/>
    <m/>
    <n v="230.47"/>
    <d v="2025-06-01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36"/>
    <s v="49.107.725/0001-72"/>
    <s v="NF SERVICOS DO"/>
    <n v="328042"/>
    <d v="2025-05-07T00:00:00"/>
    <n v="334735"/>
    <d v="2025-05-08T00:00:00"/>
    <m/>
    <n v="230.47"/>
    <d v="2025-06-0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536"/>
    <s v="49.107.725/0001-72"/>
    <s v="NF SERVICOS DO"/>
    <n v="329585"/>
    <d v="2025-05-14T00:00:00"/>
    <n v="336287"/>
    <d v="2025-05-15T00:00:00"/>
    <m/>
    <n v="184.38"/>
    <d v="2025-06-14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36"/>
    <s v="49.107.725/0001-72"/>
    <s v="NF SERVICOS DO"/>
    <n v="330018"/>
    <d v="2025-05-15T00:00:00"/>
    <n v="336721"/>
    <d v="2025-05-16T00:00:00"/>
    <m/>
    <n v="276.57"/>
    <d v="2025-06-15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36"/>
    <s v="49.107.725/0001-72"/>
    <s v="NF SERVICOS DO"/>
    <n v="330732"/>
    <d v="2025-05-19T00:00:00"/>
    <n v="337440"/>
    <d v="2025-05-20T00:00:00"/>
    <m/>
    <n v="184.38"/>
    <d v="2025-06-19T00:00:00"/>
    <s v="E0240908"/>
    <s v="PD024908"/>
    <s v="Serviços de Publicidade Eletrônica"/>
    <n v="175.53"/>
    <m/>
    <x v="0"/>
    <m/>
    <m/>
    <m/>
    <s v="2 - FATURADO"/>
    <n v="0"/>
    <x v="0"/>
    <x v="1"/>
    <m/>
  </r>
  <r>
    <x v="1536"/>
    <s v="49.107.725/0001-72"/>
    <s v="NF SERVICOS DO"/>
    <n v="330733"/>
    <d v="2025-05-19T00:00:00"/>
    <n v="337441"/>
    <d v="2025-05-20T00:00:00"/>
    <m/>
    <n v="276.57"/>
    <d v="2025-06-19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36"/>
    <s v="49.107.725/0001-72"/>
    <s v="NF SERVICOS DO"/>
    <n v="331439"/>
    <d v="2025-05-21T00:00:00"/>
    <n v="338148"/>
    <d v="2025-05-22T00:00:00"/>
    <m/>
    <n v="276.57"/>
    <d v="2025-06-21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36"/>
    <s v="49.107.725/0001-72"/>
    <s v="NF SERVICOS DO"/>
    <n v="332688"/>
    <d v="2025-05-27T00:00:00"/>
    <n v="339407"/>
    <d v="2025-05-28T00:00:00"/>
    <m/>
    <n v="276.57"/>
    <d v="2025-06-2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36"/>
    <s v="49.107.725/0001-72"/>
    <s v="NF SERVICOS DO"/>
    <n v="332689"/>
    <d v="2025-05-27T00:00:00"/>
    <n v="339408"/>
    <d v="2025-05-28T00:00:00"/>
    <m/>
    <n v="276.57"/>
    <d v="2025-06-2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537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63"/>
    <x v="2"/>
    <x v="1"/>
    <m/>
  </r>
  <r>
    <x v="1538"/>
    <s v="49.166.787/0001-55"/>
    <s v="ND-OPERADORA CIELO"/>
    <n v="25591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1539"/>
    <s v="49.225.212/0001-66"/>
    <s v="NF SERVICOS DO"/>
    <n v="330807"/>
    <d v="2025-05-19T00:00:00"/>
    <n v="337515"/>
    <d v="2025-05-20T00:00:00"/>
    <m/>
    <n v="387.2"/>
    <d v="2025-06-19T00:00:00"/>
    <s v="E0240849"/>
    <s v="PD024849"/>
    <s v="Serviços de Publicidade Eletrônica"/>
    <n v="368.61"/>
    <m/>
    <x v="0"/>
    <m/>
    <m/>
    <m/>
    <s v="2 - FATURADO"/>
    <n v="0"/>
    <x v="0"/>
    <x v="1"/>
    <m/>
  </r>
  <r>
    <x v="1540"/>
    <s v="49.226.780/0001-81"/>
    <s v="NF SERVICOS DO"/>
    <n v="327435"/>
    <d v="2025-05-07T00:00:00"/>
    <n v="334127"/>
    <d v="2025-05-07T00:00:00"/>
    <m/>
    <n v="663.77"/>
    <d v="2025-06-06T00:00:00"/>
    <s v="E0230762"/>
    <s v="PD023762"/>
    <s v="Serviços de Publicidade Eletrônica"/>
    <n v="631.91"/>
    <m/>
    <x v="0"/>
    <m/>
    <m/>
    <m/>
    <s v="2 - FATURADO"/>
    <n v="0"/>
    <x v="0"/>
    <x v="1"/>
    <m/>
  </r>
  <r>
    <x v="1540"/>
    <s v="49.226.780/0001-81"/>
    <s v="NF SERVICOS DO"/>
    <n v="328160"/>
    <d v="2025-05-08T00:00:00"/>
    <n v="334853"/>
    <d v="2025-05-09T00:00:00"/>
    <m/>
    <n v="590.02"/>
    <d v="2025-06-08T00:00:00"/>
    <s v="E0230762"/>
    <s v="PD023762"/>
    <s v="Serviços de Publicidade Eletrônica"/>
    <n v="561.70000000000005"/>
    <m/>
    <x v="0"/>
    <m/>
    <m/>
    <m/>
    <s v="2 - FATURADO"/>
    <n v="0"/>
    <x v="0"/>
    <x v="1"/>
    <m/>
  </r>
  <r>
    <x v="1540"/>
    <s v="49.226.780/0001-81"/>
    <s v="NF SERVICOS DO"/>
    <n v="332168"/>
    <d v="2025-05-26T00:00:00"/>
    <n v="338887"/>
    <d v="2025-05-27T00:00:00"/>
    <m/>
    <n v="590.02"/>
    <d v="2025-06-26T00:00:00"/>
    <s v="E0230762"/>
    <s v="PD023762"/>
    <s v="Serviços de Publicidade Eletrônica"/>
    <n v="561.70000000000005"/>
    <m/>
    <x v="0"/>
    <m/>
    <m/>
    <m/>
    <s v="2 - FATURADO"/>
    <n v="0"/>
    <x v="0"/>
    <x v="1"/>
    <m/>
  </r>
  <r>
    <x v="1541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1"/>
    <s v="Contrato 227/SMSUB/COGEL/2022"/>
    <s v="ADM.6012.2022/0030987-1"/>
    <s v="PD-PRC-2023/00073 359.00000474/2024-78  ITO"/>
    <s v="2 - FATURADO"/>
    <n v="513"/>
    <x v="4"/>
    <x v="0"/>
    <m/>
  </r>
  <r>
    <x v="1541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1"/>
    <s v="Contrato 227/SMSUB/COGEL/2022"/>
    <s v="ADM.6012.2022/0030987-1"/>
    <s v="PD-PRC-2023/00073 359.00000474/2024-78  ITO"/>
    <s v="2 - FATURADO"/>
    <n v="512"/>
    <x v="4"/>
    <x v="0"/>
    <m/>
  </r>
  <r>
    <x v="1541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1"/>
    <s v="Contrato 227/SMSUB/COGEL/2022"/>
    <s v="ADM.6012.2022/0030987-1"/>
    <s v="PD-PRC-2023/00073 359.00000474/2024-78  ITO"/>
    <s v="2 - FATURADO"/>
    <n v="512"/>
    <x v="4"/>
    <x v="0"/>
    <m/>
  </r>
  <r>
    <x v="1541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1"/>
    <s v="Contrato 227/SMSUB/COGEL/2022"/>
    <s v="ADM.6012.2022/0030987-1"/>
    <s v="PD-PRC-2023/00073 359.00000474/2024-78  ITO"/>
    <s v="2 - FATURADO"/>
    <n v="446"/>
    <x v="4"/>
    <x v="0"/>
    <m/>
  </r>
  <r>
    <x v="1541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1"/>
    <s v="Contrato 227/SMSUB/COGEL/2022"/>
    <s v="ADM.6012.2022/0030987-1"/>
    <s v="PD-PRC-2023/00073 359.00000474/2024-78  ITO"/>
    <s v="2 - FATURADO"/>
    <n v="446"/>
    <x v="4"/>
    <x v="0"/>
    <m/>
  </r>
  <r>
    <x v="1541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1"/>
    <s v="202/SMSUB/COGEL/2023"/>
    <s v="6012.2023/0004948-0"/>
    <s v="359.00002284/2023-12  APPS"/>
    <s v="2 - FATURADO"/>
    <n v="265"/>
    <x v="1"/>
    <x v="0"/>
    <m/>
  </r>
  <r>
    <x v="1541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1"/>
    <s v="202/SMSUB/COGEL/2023"/>
    <s v="6012.2023/0004948-0"/>
    <s v="359.00002284/2023-12  APPS"/>
    <s v="2 - FATURADO"/>
    <n v="230"/>
    <x v="1"/>
    <x v="0"/>
    <m/>
  </r>
  <r>
    <x v="1541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160"/>
    <x v="2"/>
    <x v="0"/>
    <m/>
  </r>
  <r>
    <x v="1541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160"/>
    <x v="2"/>
    <x v="0"/>
    <m/>
  </r>
  <r>
    <x v="1541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63"/>
    <x v="8"/>
    <x v="0"/>
    <m/>
  </r>
  <r>
    <x v="1541"/>
    <s v="49.269.236/0001-17"/>
    <s v="NF SERVICOS"/>
    <n v="185291"/>
    <d v="2025-05-12T00:00:00"/>
    <n v="1965925"/>
    <d v="2025-05-12T00:00:00"/>
    <d v="2025-04-01T00:00:00"/>
    <n v="5412.96"/>
    <d v="2025-06-11T00:00:00"/>
    <s v="E0230058"/>
    <s v="PD023049"/>
    <s v="SISTEMA INTEGRADO DE MULTAS -SIM - CONSULTA DE RESTRIÇÃO VEICULAR"/>
    <n v="5153.1400000000003"/>
    <d v="2025-04-01T00:00:00"/>
    <x v="0"/>
    <s v="186/SMSUB/COGEL/2023"/>
    <s v="6012.2022/0030027-0"/>
    <s v="359.00002766/2023-64  APPS"/>
    <s v="2 - FATURADO"/>
    <n v="0"/>
    <x v="0"/>
    <x v="0"/>
    <m/>
  </r>
  <r>
    <x v="1542"/>
    <s v="49.269.251/0001-65"/>
    <s v="NF SERVICOS"/>
    <n v="186103"/>
    <d v="2025-05-15T00:00:00"/>
    <n v="1966737"/>
    <d v="2025-05-15T00:00:00"/>
    <d v="2025-04-01T00:00:00"/>
    <n v="5441.97"/>
    <d v="2025-06-14T00:00:00"/>
    <s v="E0220407"/>
    <s v="PD022310"/>
    <s v="NUVEM PRODESP"/>
    <n v="5180.76"/>
    <d v="2025-04-01T00:00:00"/>
    <x v="0"/>
    <s v="08/SEGES/2022"/>
    <s v="6013.2022/0004419-9"/>
    <s v="PD-PRC-2022/04752-359.00009814/2023-45-ITO"/>
    <s v="2 - FATURADO"/>
    <n v="0"/>
    <x v="0"/>
    <x v="0"/>
    <m/>
  </r>
  <r>
    <x v="1542"/>
    <s v="49.269.251/0001-65"/>
    <s v="NF SERVICOS"/>
    <n v="186104"/>
    <d v="2025-05-15T00:00:00"/>
    <n v="1966738"/>
    <d v="2025-05-15T00:00:00"/>
    <d v="2025-04-01T00:00:00"/>
    <n v="2452.2399999999998"/>
    <d v="2025-06-14T00:00:00"/>
    <s v="E0220407"/>
    <s v="PD022310"/>
    <s v="NUVEM PRODESP"/>
    <n v="2334.5300000000002"/>
    <d v="2025-04-01T00:00:00"/>
    <x v="0"/>
    <s v="08/SEGES/2022"/>
    <s v="6013.2022/0004419-9"/>
    <s v="PD-PRC-2022/04752-359.00009814/2023-45-ITO"/>
    <s v="2 - FATURADO"/>
    <n v="0"/>
    <x v="0"/>
    <x v="0"/>
    <m/>
  </r>
  <r>
    <x v="1543"/>
    <s v="49.325.434/0001-50"/>
    <s v="NF SERVICOS"/>
    <n v="185588"/>
    <d v="2025-05-13T00:00:00"/>
    <n v="1966222"/>
    <d v="2025-05-13T00:00:00"/>
    <d v="2025-04-01T00:00:00"/>
    <n v="109.68"/>
    <d v="2025-06-12T00:00:00"/>
    <s v="E0220384"/>
    <s v="PD022292"/>
    <s v="SAM PATRIMONIO"/>
    <n v="104.42"/>
    <d v="2025-04-01T00:00:00"/>
    <x v="0"/>
    <s v="01.0016/22P0814/22"/>
    <s v="256.00000540/2023-50"/>
    <s v="PD-PRC-2022/03150    359.00004935/2023-09  APPS"/>
    <s v="2 - FATURADO"/>
    <n v="0"/>
    <x v="0"/>
    <x v="0"/>
    <m/>
  </r>
  <r>
    <x v="1543"/>
    <s v="49.325.434/0001-50"/>
    <s v="NF SERVICOS"/>
    <n v="185589"/>
    <d v="2025-05-13T00:00:00"/>
    <n v="1966223"/>
    <d v="2025-05-13T00:00:00"/>
    <d v="2025-04-01T00:00:00"/>
    <n v="608.91999999999996"/>
    <d v="2025-06-12T00:00:00"/>
    <s v="E0220384"/>
    <s v="PD022292"/>
    <s v="SAM PATRIMONIO"/>
    <n v="579.69000000000005"/>
    <d v="2025-04-01T00:00:00"/>
    <x v="0"/>
    <s v="01.0016/22P0814/22"/>
    <s v="256.00000540/2023-50"/>
    <s v="PD-PRC-2022/03150    359.00004935/2023-09  APPS"/>
    <s v="2 - FATURADO"/>
    <n v="0"/>
    <x v="0"/>
    <x v="0"/>
    <m/>
  </r>
  <r>
    <x v="1543"/>
    <s v="49.325.434/0001-50"/>
    <s v="NF SERVICOS"/>
    <n v="185606"/>
    <d v="2025-05-13T00:00:00"/>
    <n v="1966240"/>
    <d v="2025-05-13T00:00:00"/>
    <d v="2025-04-01T00:00:00"/>
    <n v="9719"/>
    <d v="2025-06-12T00:00:00"/>
    <s v="E0240445"/>
    <s v="PD024306"/>
    <s v="OFFICE BASICO - E-MAIL COMO SERVIÇO"/>
    <n v="9252.49"/>
    <d v="2025-04-01T00:00:00"/>
    <x v="0"/>
    <s v="01.0022/24P1316/24-66"/>
    <s v="256.00001316/2024-66"/>
    <s v="359.00006206/2024-60  ITO"/>
    <s v="2 - FATURADO"/>
    <n v="0"/>
    <x v="0"/>
    <x v="0"/>
    <m/>
  </r>
  <r>
    <x v="1543"/>
    <s v="49.325.434/0001-50"/>
    <s v="NF SERVICOS E_GOV"/>
    <n v="186519"/>
    <d v="2025-05-20T00:00:00"/>
    <n v="1967153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0"/>
    <x v="0"/>
    <x v="1"/>
    <m/>
  </r>
  <r>
    <x v="1543"/>
    <s v="49.325.434/0001-50"/>
    <s v="NF SERVICOS E_GOV"/>
    <n v="186894"/>
    <d v="2025-05-28T00:00:00"/>
    <n v="1967528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0"/>
    <x v="0"/>
    <x v="1"/>
    <m/>
  </r>
  <r>
    <x v="1544"/>
    <s v="49.345.911/0001-40"/>
    <s v="NF SERVICOS DO"/>
    <n v="327379"/>
    <d v="2025-05-07T00:00:00"/>
    <n v="334071"/>
    <d v="2025-05-07T00:00:00"/>
    <m/>
    <n v="276.57"/>
    <d v="2025-06-06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44"/>
    <s v="49.345.911/0001-40"/>
    <s v="NF SERVICOS DO"/>
    <n v="327728"/>
    <d v="2025-05-07T00:00:00"/>
    <n v="334420"/>
    <d v="2025-05-07T00:00:00"/>
    <m/>
    <n v="322.67"/>
    <d v="2025-06-06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44"/>
    <s v="49.345.911/0001-40"/>
    <s v="NF SERVICOS DO"/>
    <n v="327745"/>
    <d v="2025-05-07T00:00:00"/>
    <n v="334437"/>
    <d v="2025-05-07T00:00:00"/>
    <m/>
    <n v="322.67"/>
    <d v="2025-06-06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44"/>
    <s v="49.345.911/0001-40"/>
    <s v="NF SERVICOS DO"/>
    <n v="327757"/>
    <d v="2025-05-07T00:00:00"/>
    <n v="334449"/>
    <d v="2025-05-07T00:00:00"/>
    <m/>
    <n v="507.05"/>
    <d v="2025-06-06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544"/>
    <s v="49.345.911/0001-40"/>
    <s v="NF SERVICOS DO"/>
    <n v="328700"/>
    <d v="2025-05-09T00:00:00"/>
    <n v="335395"/>
    <d v="2025-05-12T00:00:00"/>
    <m/>
    <n v="368.76"/>
    <d v="2025-06-11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544"/>
    <s v="49.345.911/0001-40"/>
    <s v="NF SERVICOS DO"/>
    <n v="328988"/>
    <d v="2025-05-12T00:00:00"/>
    <n v="335689"/>
    <d v="2025-05-14T00:00:00"/>
    <m/>
    <n v="184.38"/>
    <d v="2025-06-13T00:00:00"/>
    <s v="E0230938"/>
    <s v="PD023938"/>
    <s v="Serviços de Publicidade Eletrônica"/>
    <n v="175.53"/>
    <m/>
    <x v="0"/>
    <m/>
    <m/>
    <m/>
    <s v="2 - FATURADO"/>
    <n v="0"/>
    <x v="0"/>
    <x v="1"/>
    <m/>
  </r>
  <r>
    <x v="1544"/>
    <s v="49.345.911/0001-40"/>
    <s v="NF SERVICOS DO"/>
    <n v="329388"/>
    <d v="2025-05-13T00:00:00"/>
    <n v="336089"/>
    <d v="2025-05-14T00:00:00"/>
    <m/>
    <n v="230.47"/>
    <d v="2025-06-13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544"/>
    <s v="49.345.911/0001-40"/>
    <s v="NF SERVICOS DO"/>
    <n v="329874"/>
    <d v="2025-05-15T00:00:00"/>
    <n v="336577"/>
    <d v="2025-05-16T00:00:00"/>
    <m/>
    <n v="507.05"/>
    <d v="2025-06-15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544"/>
    <s v="49.345.911/0001-40"/>
    <s v="NF SERVICOS DO"/>
    <n v="330276"/>
    <d v="2025-05-16T00:00:00"/>
    <n v="336984"/>
    <d v="2025-05-19T00:00:00"/>
    <m/>
    <n v="322.67"/>
    <d v="2025-06-18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44"/>
    <s v="49.345.911/0001-40"/>
    <s v="NF SERVICOS DO"/>
    <n v="330530"/>
    <d v="2025-05-19T00:00:00"/>
    <n v="337238"/>
    <d v="2025-05-20T00:00:00"/>
    <m/>
    <n v="276.57"/>
    <d v="2025-06-19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544"/>
    <s v="49.345.911/0001-40"/>
    <s v="NF SERVICOS DO"/>
    <n v="331082"/>
    <d v="2025-05-20T00:00:00"/>
    <n v="337791"/>
    <d v="2025-05-21T00:00:00"/>
    <m/>
    <n v="599.23"/>
    <d v="2025-06-20T00:00:00"/>
    <s v="E0230938"/>
    <s v="PD023938"/>
    <s v="Serviços de Publicidade Eletrônica"/>
    <n v="570.47"/>
    <m/>
    <x v="0"/>
    <m/>
    <m/>
    <m/>
    <s v="2 - FATURADO"/>
    <n v="0"/>
    <x v="0"/>
    <x v="1"/>
    <m/>
  </r>
  <r>
    <x v="1544"/>
    <s v="49.345.911/0001-40"/>
    <s v="NF SERVICOS DO"/>
    <n v="331086"/>
    <d v="2025-05-20T00:00:00"/>
    <n v="337795"/>
    <d v="2025-05-21T00:00:00"/>
    <m/>
    <n v="414.85"/>
    <d v="2025-06-20T00:00:00"/>
    <s v="E0230938"/>
    <s v="PD023938"/>
    <s v="Serviços de Publicidade Eletrônica"/>
    <n v="394.94"/>
    <m/>
    <x v="0"/>
    <m/>
    <m/>
    <m/>
    <s v="2 - FATURADO"/>
    <n v="0"/>
    <x v="0"/>
    <x v="1"/>
    <m/>
  </r>
  <r>
    <x v="1544"/>
    <s v="49.345.911/0001-40"/>
    <s v="NF SERVICOS DO"/>
    <n v="331728"/>
    <d v="2025-05-22T00:00:00"/>
    <n v="338441"/>
    <d v="2025-05-23T00:00:00"/>
    <m/>
    <n v="322.67"/>
    <d v="2025-06-22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545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741"/>
    <x v="4"/>
    <x v="1"/>
    <m/>
  </r>
  <r>
    <x v="1545"/>
    <s v="49.528.110/0001-10"/>
    <s v="NF SERVICOS E_GOV"/>
    <n v="185497"/>
    <d v="2025-05-12T00:00:00"/>
    <n v="196613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0"/>
    <x v="0"/>
    <x v="1"/>
    <m/>
  </r>
  <r>
    <x v="1545"/>
    <s v="49.528.110/0001-10"/>
    <s v="NF SERVICOS DO"/>
    <n v="330121"/>
    <d v="2025-05-16T00:00:00"/>
    <n v="336829"/>
    <d v="2025-05-19T00:00:00"/>
    <m/>
    <n v="414.86"/>
    <d v="2025-06-18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545"/>
    <s v="49.528.110/0001-10"/>
    <s v="NF SERVICOS DO"/>
    <n v="331909"/>
    <d v="2025-05-23T00:00:00"/>
    <n v="338625"/>
    <d v="2025-05-26T00:00:00"/>
    <m/>
    <n v="414.86"/>
    <d v="2025-06-25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546"/>
    <s v="49.528.128/0001-11"/>
    <s v="NF SERVICOS DO"/>
    <n v="327236"/>
    <d v="2025-05-07T00:00:00"/>
    <n v="333928"/>
    <d v="2025-05-07T00:00:00"/>
    <m/>
    <n v="590.02"/>
    <d v="2025-06-06T00:00:00"/>
    <s v="E0240930"/>
    <s v="PD024930"/>
    <s v="Serviços de Publicidade Eletrônica"/>
    <n v="561.70000000000005"/>
    <m/>
    <x v="0"/>
    <m/>
    <m/>
    <m/>
    <s v="2 - FATURADO"/>
    <n v="0"/>
    <x v="0"/>
    <x v="1"/>
    <m/>
  </r>
  <r>
    <x v="1547"/>
    <s v="49.556.863/0001-39"/>
    <s v="NF SERVICOS DO"/>
    <n v="315549"/>
    <d v="2025-03-13T00:00:00"/>
    <n v="32218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564"/>
    <d v="2025-03-13T00:00:00"/>
    <n v="32220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565"/>
    <d v="2025-03-13T00:00:00"/>
    <n v="3222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578"/>
    <d v="2025-03-13T00:00:00"/>
    <n v="322216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594"/>
    <d v="2025-03-13T00:00:00"/>
    <n v="322232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685"/>
    <d v="2025-03-13T00:00:00"/>
    <n v="32232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719"/>
    <d v="2025-03-13T00:00:00"/>
    <n v="32235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820"/>
    <d v="2025-03-13T00:00:00"/>
    <n v="322458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859"/>
    <d v="2025-03-13T00:00:00"/>
    <n v="322497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863"/>
    <d v="2025-03-13T00:00:00"/>
    <n v="322501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15865"/>
    <d v="2025-03-13T00:00:00"/>
    <n v="322503"/>
    <d v="2025-03-13T00:00:00"/>
    <m/>
    <n v="184.38"/>
    <d v="2025-04-12T00:00:00"/>
    <s v="E0221017"/>
    <s v="PD221017"/>
    <s v="Serviços de Publicidade Eletrônica"/>
    <n v="175.53"/>
    <m/>
    <x v="0"/>
    <m/>
    <m/>
    <m/>
    <s v="2 - FATURADO"/>
    <n v="48"/>
    <x v="5"/>
    <x v="1"/>
    <m/>
  </r>
  <r>
    <x v="1547"/>
    <s v="49.556.863/0001-39"/>
    <s v="NF SERVICOS DO"/>
    <n v="321388"/>
    <d v="2025-04-07T00:00:00"/>
    <n v="328059"/>
    <d v="2025-04-07T00:00:00"/>
    <m/>
    <n v="230.47"/>
    <d v="2025-05-07T00:00:00"/>
    <s v="E0221017"/>
    <s v="PD221017"/>
    <s v="Serviços de Publicidade Eletrônica"/>
    <n v="219.41"/>
    <m/>
    <x v="0"/>
    <m/>
    <m/>
    <m/>
    <s v="2 - FATURADO"/>
    <n v="23"/>
    <x v="7"/>
    <x v="1"/>
    <m/>
  </r>
  <r>
    <x v="1547"/>
    <s v="49.556.863/0001-39"/>
    <s v="NF SERVICOS"/>
    <n v="183649"/>
    <d v="2025-04-08T00:00:00"/>
    <n v="1951404"/>
    <d v="2025-04-08T00:00:00"/>
    <d v="2025-03-01T00:00:00"/>
    <n v="660"/>
    <d v="2025-05-08T00:00:00"/>
    <s v="E0230657"/>
    <s v="PD023657"/>
    <s v="PREFEITURA CADASTRO"/>
    <n v="628.32000000000005"/>
    <d v="2025-03-01T00:00:00"/>
    <x v="0"/>
    <n v="104"/>
    <s v="127/2023"/>
    <s v="359.00005960/2023-00-ITO/APPS"/>
    <s v="2 - FATURADO"/>
    <n v="22"/>
    <x v="7"/>
    <x v="0"/>
    <m/>
  </r>
  <r>
    <x v="1547"/>
    <s v="49.556.863/0001-39"/>
    <s v="NF SERVICOS DO"/>
    <n v="327979"/>
    <d v="2025-05-07T00:00:00"/>
    <n v="334672"/>
    <d v="2025-05-08T00:00:00"/>
    <m/>
    <n v="368.76"/>
    <d v="2025-06-07T00:00:00"/>
    <s v="E0221017"/>
    <s v="PD221017"/>
    <s v="Serviços de Publicidade Eletrônica"/>
    <n v="351.06"/>
    <m/>
    <x v="0"/>
    <m/>
    <m/>
    <m/>
    <s v="2 - FATURADO"/>
    <n v="0"/>
    <x v="0"/>
    <x v="1"/>
    <m/>
  </r>
  <r>
    <x v="1547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0"/>
    <x v="0"/>
    <x v="0"/>
    <m/>
  </r>
  <r>
    <x v="1548"/>
    <s v="49.559.628/0001-10"/>
    <s v="NF SERVICOS DO"/>
    <n v="258840"/>
    <d v="2024-04-07T00:00:00"/>
    <n v="264858"/>
    <d v="2024-04-15T00:00:00"/>
    <m/>
    <n v="221.26"/>
    <d v="2024-04-15T00:00:00"/>
    <m/>
    <m/>
    <s v="Serviços de Publicidade Eletrônica"/>
    <n v="0"/>
    <m/>
    <x v="0"/>
    <m/>
    <m/>
    <m/>
    <s v="1 - VENDA A VISTA"/>
    <n v="410"/>
    <x v="4"/>
    <x v="1"/>
    <m/>
  </r>
  <r>
    <x v="1549"/>
    <s v="49.576.416/0001-41"/>
    <s v="NF SERVICOS"/>
    <n v="185693"/>
    <d v="2025-05-13T00:00:00"/>
    <n v="1966327"/>
    <d v="2025-05-13T00:00:00"/>
    <d v="2025-04-01T00:00:00"/>
    <n v="1940.45"/>
    <d v="2025-06-12T00:00:00"/>
    <s v="E0210715"/>
    <s v="PD021715"/>
    <s v="PREFEITURA - CADASTRO"/>
    <n v="1847.31"/>
    <d v="2025-04-01T00:00:00"/>
    <x v="0"/>
    <s v="NR. 081/2021"/>
    <s v="Nº 77/2021"/>
    <s v="PD-PRC-2021/03302 - 359.00005531/2024-13 APPS/ITO"/>
    <s v="2 - FATURADO"/>
    <n v="0"/>
    <x v="0"/>
    <x v="0"/>
    <m/>
  </r>
  <r>
    <x v="1550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99"/>
    <x v="6"/>
    <x v="2"/>
    <m/>
  </r>
  <r>
    <x v="1550"/>
    <s v="49.597.552/0001-18"/>
    <s v="NF SERVICOS DO"/>
    <n v="329073"/>
    <d v="2025-05-12T00:00:00"/>
    <n v="335774"/>
    <d v="2025-05-14T00:00:00"/>
    <m/>
    <n v="387.2"/>
    <d v="2025-06-13T00:00:00"/>
    <s v="E0220648"/>
    <s v="PD022648"/>
    <s v="Serviços de Publicidade Eletrônica"/>
    <n v="368.61"/>
    <m/>
    <x v="0"/>
    <m/>
    <m/>
    <m/>
    <s v="2 - FATURADO"/>
    <n v="0"/>
    <x v="0"/>
    <x v="1"/>
    <m/>
  </r>
  <r>
    <x v="1550"/>
    <s v="49.597.552/0001-18"/>
    <s v="NF SERVICOS DO"/>
    <n v="329555"/>
    <d v="2025-05-14T00:00:00"/>
    <n v="336257"/>
    <d v="2025-05-15T00:00:00"/>
    <m/>
    <n v="645.33000000000004"/>
    <d v="2025-06-14T00:00:00"/>
    <s v="E0220648"/>
    <s v="PD022648"/>
    <s v="Serviços de Publicidade Eletrônica"/>
    <n v="614.35"/>
    <m/>
    <x v="0"/>
    <m/>
    <m/>
    <m/>
    <s v="2 - FATURADO"/>
    <n v="0"/>
    <x v="0"/>
    <x v="1"/>
    <m/>
  </r>
  <r>
    <x v="1550"/>
    <s v="49.597.552/0001-18"/>
    <s v="NF SERVICOS DO"/>
    <n v="329556"/>
    <d v="2025-05-14T00:00:00"/>
    <n v="336258"/>
    <d v="2025-05-15T00:00:00"/>
    <m/>
    <n v="451.73"/>
    <d v="2025-06-14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550"/>
    <s v="49.597.552/0001-18"/>
    <s v="NF SERVICOS DO"/>
    <n v="329931"/>
    <d v="2025-05-15T00:00:00"/>
    <n v="336634"/>
    <d v="2025-05-16T00:00:00"/>
    <m/>
    <n v="451.73"/>
    <d v="2025-06-15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550"/>
    <s v="49.597.552/0001-18"/>
    <s v="NF SERVICOS DO"/>
    <n v="330654"/>
    <d v="2025-05-19T00:00:00"/>
    <n v="337362"/>
    <d v="2025-05-20T00:00:00"/>
    <m/>
    <n v="451.73"/>
    <d v="2025-06-19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550"/>
    <s v="49.597.552/0001-18"/>
    <s v="NF SERVICOS DO"/>
    <n v="331779"/>
    <d v="2025-05-22T00:00:00"/>
    <n v="338492"/>
    <d v="2025-05-23T00:00:00"/>
    <m/>
    <n v="451.73"/>
    <d v="2025-06-22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551"/>
    <s v="49.626.864/0001-02"/>
    <s v="NF SERVICOS DO"/>
    <n v="327960"/>
    <d v="2025-05-07T00:00:00"/>
    <n v="334653"/>
    <d v="2025-05-08T00:00:00"/>
    <m/>
    <n v="516.26"/>
    <d v="2025-06-07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51"/>
    <s v="49.626.864/0001-02"/>
    <s v="NF SERVICOS DO"/>
    <n v="330170"/>
    <d v="2025-05-16T00:00:00"/>
    <n v="336878"/>
    <d v="2025-05-19T00:00:00"/>
    <m/>
    <n v="516.26"/>
    <d v="2025-06-18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51"/>
    <s v="49.626.864/0001-02"/>
    <s v="NF SERVICOS DO"/>
    <n v="331973"/>
    <d v="2025-05-23T00:00:00"/>
    <n v="338689"/>
    <d v="2025-05-26T00:00:00"/>
    <m/>
    <n v="516.26"/>
    <d v="2025-06-25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51"/>
    <s v="49.626.864/0001-02"/>
    <s v="NF SERVICOS DO"/>
    <n v="332620"/>
    <d v="2025-05-27T00:00:00"/>
    <n v="339339"/>
    <d v="2025-05-28T00:00:00"/>
    <m/>
    <n v="516.26"/>
    <d v="2025-06-27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552"/>
    <s v="49.762.792/0001-20"/>
    <s v="NF SERVICOS DO"/>
    <n v="328009"/>
    <d v="2025-05-07T00:00:00"/>
    <n v="334702"/>
    <d v="2025-05-08T00:00:00"/>
    <m/>
    <n v="645.33000000000004"/>
    <d v="2025-06-07T00:00:00"/>
    <s v="E0240775"/>
    <s v="PD024775"/>
    <s v="Serviços de Publicidade Eletrônica"/>
    <n v="614.35"/>
    <m/>
    <x v="0"/>
    <m/>
    <m/>
    <m/>
    <s v="2 - FATURADO"/>
    <n v="0"/>
    <x v="0"/>
    <x v="1"/>
    <m/>
  </r>
  <r>
    <x v="1552"/>
    <s v="49.762.792/0001-20"/>
    <s v="NF SERVICOS DO"/>
    <n v="329062"/>
    <d v="2025-05-12T00:00:00"/>
    <n v="335763"/>
    <d v="2025-05-14T00:00:00"/>
    <m/>
    <n v="967.99"/>
    <d v="2025-06-13T00:00:00"/>
    <s v="E0240775"/>
    <s v="PD024775"/>
    <s v="Serviços de Publicidade Eletrônica"/>
    <n v="921.53"/>
    <m/>
    <x v="0"/>
    <m/>
    <m/>
    <m/>
    <s v="2 - FATURADO"/>
    <n v="0"/>
    <x v="0"/>
    <x v="1"/>
    <m/>
  </r>
  <r>
    <x v="1553"/>
    <s v="49.910.821/0001-54"/>
    <s v="NF SERVICOS DO"/>
    <n v="329635"/>
    <d v="2025-05-14T00:00:00"/>
    <n v="336337"/>
    <d v="2025-05-15T00:00:00"/>
    <m/>
    <n v="442.51"/>
    <d v="2025-06-14T00:00:00"/>
    <s v="E0211050"/>
    <s v="PD211050"/>
    <s v="Serviços de Publicidade Eletrônica"/>
    <n v="421.27"/>
    <m/>
    <x v="0"/>
    <m/>
    <m/>
    <m/>
    <s v="2 - FATURADO"/>
    <n v="0"/>
    <x v="0"/>
    <x v="1"/>
    <m/>
  </r>
  <r>
    <x v="1554"/>
    <s v="49.979.255/0001-37"/>
    <s v="NF SERVICOS DO"/>
    <n v="319813"/>
    <d v="2025-03-31T00:00:00"/>
    <n v="326478"/>
    <d v="2025-04-01T00:00:00"/>
    <m/>
    <n v="1050.97"/>
    <d v="2025-05-01T00:00:00"/>
    <m/>
    <m/>
    <s v="Serviços de Publicidade Eletrônica"/>
    <n v="1000.52"/>
    <m/>
    <x v="0"/>
    <m/>
    <m/>
    <m/>
    <s v="2 - FATURADO"/>
    <n v="29"/>
    <x v="7"/>
    <x v="1"/>
    <m/>
  </r>
  <r>
    <x v="1554"/>
    <s v="49.979.255/0001-37"/>
    <s v="NF SERVICOS DO"/>
    <n v="324157"/>
    <d v="2025-04-16T00:00:00"/>
    <n v="330839"/>
    <d v="2025-04-17T00:00:00"/>
    <m/>
    <n v="442.51"/>
    <d v="2025-05-17T00:00:00"/>
    <m/>
    <m/>
    <s v="Serviços de Publicidade Eletrônica"/>
    <n v="421.27"/>
    <m/>
    <x v="0"/>
    <m/>
    <m/>
    <m/>
    <s v="2 - FATURADO"/>
    <n v="13"/>
    <x v="7"/>
    <x v="1"/>
    <m/>
  </r>
  <r>
    <x v="1554"/>
    <s v="49.979.255/0001-37"/>
    <s v="NF SERVICOS DO"/>
    <n v="324969"/>
    <d v="2025-04-22T00:00:00"/>
    <n v="331651"/>
    <d v="2025-04-23T00:00:00"/>
    <m/>
    <n v="608.45000000000005"/>
    <d v="2025-05-23T00:00:00"/>
    <m/>
    <m/>
    <s v="Serviços de Publicidade Eletrônica"/>
    <n v="579.24"/>
    <m/>
    <x v="0"/>
    <m/>
    <m/>
    <m/>
    <s v="2 - FATURADO"/>
    <n v="7"/>
    <x v="7"/>
    <x v="1"/>
    <m/>
  </r>
  <r>
    <x v="1554"/>
    <s v="49.979.255/0001-37"/>
    <s v="ND-POUPATEMPO 4.0"/>
    <n v="6233"/>
    <d v="2025-05-06T00:00:00"/>
    <s v="PPT00595"/>
    <s v="PPT00595"/>
    <d v="2025-05-01T00:00:00"/>
    <n v="19019.16"/>
    <d v="2025-06-05T00:00:00"/>
    <s v="PPT00595"/>
    <s v="PP00595"/>
    <s v="IMPLANTACAO E OPERACAO DO POUPATEMPO ITAPOLIS"/>
    <n v="19019.16"/>
    <d v="2025-05-01T00:00:00"/>
    <x v="0"/>
    <m/>
    <s v="PD-PRC-2021/02245"/>
    <m/>
    <s v="2 - FATURADO"/>
    <n v="0"/>
    <x v="0"/>
    <x v="13"/>
    <m/>
  </r>
  <r>
    <x v="1554"/>
    <s v="49.979.255/0001-37"/>
    <s v="NF SERVICOS DO"/>
    <n v="327678"/>
    <d v="2025-05-07T00:00:00"/>
    <n v="334370"/>
    <d v="2025-05-07T00:00:00"/>
    <m/>
    <n v="165.94"/>
    <d v="2025-06-06T00:00:00"/>
    <m/>
    <m/>
    <s v="Serviços de Publicidade Eletrônica"/>
    <n v="157.97"/>
    <m/>
    <x v="0"/>
    <m/>
    <m/>
    <m/>
    <s v="2 - FATURADO"/>
    <n v="0"/>
    <x v="0"/>
    <x v="1"/>
    <m/>
  </r>
  <r>
    <x v="1554"/>
    <s v="49.979.255/0001-37"/>
    <s v="NF SERVICOS DO"/>
    <n v="328134"/>
    <d v="2025-05-08T00:00:00"/>
    <n v="334827"/>
    <d v="2025-05-09T00:00:00"/>
    <m/>
    <n v="221.26"/>
    <d v="2025-06-08T00:00:00"/>
    <m/>
    <m/>
    <s v="Serviços de Publicidade Eletrônica"/>
    <n v="210.64"/>
    <m/>
    <x v="0"/>
    <m/>
    <m/>
    <m/>
    <s v="2 - FATURADO"/>
    <n v="0"/>
    <x v="0"/>
    <x v="1"/>
    <m/>
  </r>
  <r>
    <x v="1554"/>
    <s v="49.979.255/0001-37"/>
    <s v="NF SERVICOS"/>
    <n v="185731"/>
    <d v="2025-05-13T00:00:00"/>
    <n v="1966365"/>
    <d v="2025-05-13T00:00:00"/>
    <d v="2025-04-01T00:00:00"/>
    <n v="4348.5"/>
    <d v="2025-06-12T00:00:00"/>
    <s v="E0220551"/>
    <s v="PD022551"/>
    <s v="PREFEITURA - CADASTRO"/>
    <n v="4139.7700000000004"/>
    <d v="2025-04-01T00:00:00"/>
    <x v="0"/>
    <s v="215/2022"/>
    <s v="3.030/2022"/>
    <s v="955183/0001-PD-PRC-2022/01865 - 359.00007736/2024-25 - APPS/ITO"/>
    <s v="2 - FATURADO"/>
    <n v="0"/>
    <x v="0"/>
    <x v="0"/>
    <m/>
  </r>
  <r>
    <x v="1554"/>
    <s v="49.979.255/0001-37"/>
    <s v="NF SERVICOS DO"/>
    <n v="329729"/>
    <d v="2025-05-15T00:00:00"/>
    <n v="336432"/>
    <d v="2025-05-16T00:00:00"/>
    <m/>
    <n v="276.57"/>
    <d v="2025-06-15T00:00:00"/>
    <m/>
    <m/>
    <s v="Serviços de Publicidade Eletrônica"/>
    <n v="263.29000000000002"/>
    <m/>
    <x v="0"/>
    <m/>
    <m/>
    <m/>
    <s v="2 - FATURADO"/>
    <n v="0"/>
    <x v="0"/>
    <x v="1"/>
    <m/>
  </r>
  <r>
    <x v="1554"/>
    <s v="49.979.255/0001-37"/>
    <s v="NF SERVICOS DO"/>
    <n v="329730"/>
    <d v="2025-05-15T00:00:00"/>
    <n v="336433"/>
    <d v="2025-05-16T00:00:00"/>
    <m/>
    <n v="165.94"/>
    <d v="2025-06-15T00:00:00"/>
    <m/>
    <m/>
    <s v="Serviços de Publicidade Eletrônica"/>
    <n v="157.97"/>
    <m/>
    <x v="0"/>
    <m/>
    <m/>
    <m/>
    <s v="2 - FATURADO"/>
    <n v="0"/>
    <x v="0"/>
    <x v="1"/>
    <m/>
  </r>
  <r>
    <x v="1554"/>
    <s v="49.979.255/0001-37"/>
    <s v="NF SERVICOS DO"/>
    <n v="330524"/>
    <d v="2025-05-19T00:00:00"/>
    <n v="337232"/>
    <d v="2025-05-20T00:00:00"/>
    <m/>
    <n v="331.88"/>
    <d v="2025-06-19T00:00:00"/>
    <m/>
    <m/>
    <s v="Serviços de Publicidade Eletrônica"/>
    <n v="315.95"/>
    <m/>
    <x v="0"/>
    <m/>
    <m/>
    <m/>
    <s v="2 - FATURADO"/>
    <n v="0"/>
    <x v="0"/>
    <x v="1"/>
    <m/>
  </r>
  <r>
    <x v="1554"/>
    <s v="49.979.255/0001-37"/>
    <s v="NF SERVICOS DO"/>
    <n v="331536"/>
    <d v="2025-05-22T00:00:00"/>
    <n v="338249"/>
    <d v="2025-05-23T00:00:00"/>
    <m/>
    <n v="276.57"/>
    <d v="2025-06-22T00:00:00"/>
    <m/>
    <m/>
    <s v="Serviços de Publicidade Eletrônica"/>
    <n v="263.29000000000002"/>
    <m/>
    <x v="0"/>
    <m/>
    <m/>
    <m/>
    <s v="2 - FATURADO"/>
    <n v="0"/>
    <x v="0"/>
    <x v="1"/>
    <m/>
  </r>
  <r>
    <x v="1554"/>
    <s v="49.979.255/0001-37"/>
    <s v="NF SERVICOS DO"/>
    <n v="331855"/>
    <d v="2025-05-23T00:00:00"/>
    <n v="338571"/>
    <d v="2025-05-26T00:00:00"/>
    <m/>
    <n v="165.94"/>
    <d v="2025-06-25T00:00:00"/>
    <m/>
    <m/>
    <s v="Serviços de Publicidade Eletrônica"/>
    <n v="157.97"/>
    <m/>
    <x v="0"/>
    <m/>
    <m/>
    <m/>
    <s v="2 - FATURADO"/>
    <n v="0"/>
    <x v="0"/>
    <x v="1"/>
    <m/>
  </r>
  <r>
    <x v="1554"/>
    <s v="49.979.255/0001-37"/>
    <s v="NF SERVICOS DO"/>
    <n v="332590"/>
    <d v="2025-05-27T00:00:00"/>
    <n v="339309"/>
    <d v="2025-05-28T00:00:00"/>
    <m/>
    <n v="276.57"/>
    <d v="2025-06-27T00:00:00"/>
    <m/>
    <m/>
    <s v="Serviços de Publicidade Eletrônica"/>
    <n v="263.29000000000002"/>
    <m/>
    <x v="0"/>
    <m/>
    <m/>
    <m/>
    <s v="2 - FATURADO"/>
    <n v="0"/>
    <x v="0"/>
    <x v="1"/>
    <m/>
  </r>
  <r>
    <x v="1554"/>
    <s v="49.979.255/0001-37"/>
    <s v="NF SERVICOS DO"/>
    <n v="332597"/>
    <d v="2025-05-27T00:00:00"/>
    <n v="339316"/>
    <d v="2025-05-28T00:00:00"/>
    <m/>
    <n v="221.26"/>
    <d v="2025-06-27T00:00:00"/>
    <m/>
    <m/>
    <s v="Serviços de Publicidade Eletrônica"/>
    <n v="210.64"/>
    <m/>
    <x v="0"/>
    <m/>
    <m/>
    <m/>
    <s v="2 - FATURADO"/>
    <n v="0"/>
    <x v="0"/>
    <x v="1"/>
    <m/>
  </r>
  <r>
    <x v="1555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62"/>
    <x v="1"/>
    <x v="1"/>
    <m/>
  </r>
  <r>
    <x v="1556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113"/>
    <x v="6"/>
    <x v="3"/>
    <m/>
  </r>
  <r>
    <x v="1557"/>
    <s v="495.161.468-56"/>
    <s v="ND-AMAZON"/>
    <n v="245"/>
    <d v="2025-03-27T00:00:00"/>
    <m/>
    <m/>
    <m/>
    <n v="14.9"/>
    <d v="2025-04-26T00:00:00"/>
    <m/>
    <m/>
    <s v="COL. APL. CIN. BR.:JOSE ANTONIO GARCIA"/>
    <n v="14.9"/>
    <m/>
    <x v="0"/>
    <m/>
    <m/>
    <m/>
    <s v="2 - FATURADO"/>
    <n v="34"/>
    <x v="5"/>
    <x v="3"/>
    <m/>
  </r>
  <r>
    <x v="1558"/>
    <s v="498.706.978-44"/>
    <s v="ND-AMAZON"/>
    <n v="147"/>
    <d v="2025-01-09T00:00:00"/>
    <m/>
    <m/>
    <m/>
    <n v="36.119999999999997"/>
    <d v="2025-02-08T00:00:00"/>
    <m/>
    <m/>
    <s v="RENINA KATZ - CADERNOS DE DESENHO"/>
    <n v="36.119999999999997"/>
    <m/>
    <x v="0"/>
    <m/>
    <m/>
    <m/>
    <s v="2 - FATURADO"/>
    <n v="111"/>
    <x v="6"/>
    <x v="3"/>
    <m/>
  </r>
  <r>
    <x v="1559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427"/>
    <x v="4"/>
    <x v="1"/>
    <m/>
  </r>
  <r>
    <x v="1560"/>
    <s v="50.015.304/0001-09"/>
    <s v="NF SERVICOS DO"/>
    <n v="327851"/>
    <d v="2025-05-07T00:00:00"/>
    <n v="334544"/>
    <d v="2025-05-08T00:00:00"/>
    <m/>
    <n v="368.76"/>
    <d v="2025-06-07T00:00:00"/>
    <s v="E0230858"/>
    <s v="PD023858"/>
    <s v="Serviços de Publicidade Eletrônica"/>
    <n v="351.06"/>
    <m/>
    <x v="0"/>
    <m/>
    <m/>
    <m/>
    <s v="2 - FATURADO"/>
    <n v="0"/>
    <x v="0"/>
    <x v="1"/>
    <m/>
  </r>
  <r>
    <x v="1561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84"/>
    <x v="8"/>
    <x v="2"/>
    <m/>
  </r>
  <r>
    <x v="1561"/>
    <s v="50.122.571/0001-77"/>
    <s v="ND-POUPATEMPO 4.0"/>
    <n v="6187"/>
    <d v="2025-05-06T00:00:00"/>
    <s v="PPT00561"/>
    <s v="PPT00561"/>
    <d v="2025-05-01T00:00:00"/>
    <n v="32267.16"/>
    <d v="2025-06-05T00:00:00"/>
    <s v="PPT00561"/>
    <s v="PP00561"/>
    <s v="IMPLANTACAO E OPERACAO DO POUPATEMPO ITATIBA"/>
    <n v="32267.16"/>
    <d v="2025-05-01T00:00:00"/>
    <x v="0"/>
    <m/>
    <s v="PD-PRC-2021/00879"/>
    <m/>
    <s v="2 - FATURADO"/>
    <n v="0"/>
    <x v="0"/>
    <x v="13"/>
    <m/>
  </r>
  <r>
    <x v="1561"/>
    <s v="50.122.571/0001-77"/>
    <s v="NF SERVICOS DO"/>
    <n v="328298"/>
    <d v="2025-05-08T00:00:00"/>
    <n v="334991"/>
    <d v="2025-05-09T00:00:00"/>
    <m/>
    <n v="368.76"/>
    <d v="2025-06-08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61"/>
    <s v="50.122.571/0001-77"/>
    <s v="NF SERVICOS DO"/>
    <n v="329025"/>
    <d v="2025-05-12T00:00:00"/>
    <n v="335726"/>
    <d v="2025-05-14T00:00:00"/>
    <m/>
    <n v="368.76"/>
    <d v="2025-06-13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61"/>
    <s v="50.122.571/0001-77"/>
    <s v="NF SERVICOS"/>
    <n v="185647"/>
    <d v="2025-05-13T00:00:00"/>
    <n v="1966281"/>
    <d v="2025-05-13T00:00:00"/>
    <d v="2025-04-01T00:00:00"/>
    <n v="5499.2"/>
    <d v="2025-06-12T00:00:00"/>
    <s v="E0210736"/>
    <s v="PD021736"/>
    <s v="PREFEITURA - CADASTRO"/>
    <n v="5235.24"/>
    <d v="2025-04-01T00:00:00"/>
    <x v="0"/>
    <s v="NR. 066/2021"/>
    <s v="NR. 04286/2021"/>
    <s v="PD-PRC-2022/00071 - 359.00007796/2024-48 - APPS/ITO"/>
    <s v="2 - FATURADO"/>
    <n v="0"/>
    <x v="0"/>
    <x v="0"/>
    <m/>
  </r>
  <r>
    <x v="1561"/>
    <s v="50.122.571/0001-77"/>
    <s v="NF SERVICOS DO"/>
    <n v="329304"/>
    <d v="2025-05-13T00:00:00"/>
    <n v="336005"/>
    <d v="2025-05-14T00:00:00"/>
    <m/>
    <n v="295.01"/>
    <d v="2025-06-13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1"/>
    <s v="50.122.571/0001-77"/>
    <s v="NF SERVICOS DO"/>
    <n v="329316"/>
    <d v="2025-05-13T00:00:00"/>
    <n v="336017"/>
    <d v="2025-05-14T00:00:00"/>
    <m/>
    <n v="295.01"/>
    <d v="2025-06-13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1"/>
    <s v="50.122.571/0001-77"/>
    <s v="NF SERVICOS DO"/>
    <n v="329940"/>
    <d v="2025-05-15T00:00:00"/>
    <n v="336643"/>
    <d v="2025-05-16T00:00:00"/>
    <m/>
    <n v="295.01"/>
    <d v="2025-06-15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1"/>
    <s v="50.122.571/0001-77"/>
    <s v="NF SERVICOS DO"/>
    <n v="329941"/>
    <d v="2025-05-15T00:00:00"/>
    <n v="336644"/>
    <d v="2025-05-16T00:00:00"/>
    <m/>
    <n v="368.76"/>
    <d v="2025-06-15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61"/>
    <s v="50.122.571/0001-77"/>
    <s v="NF SERVICOS DO"/>
    <n v="329942"/>
    <d v="2025-05-15T00:00:00"/>
    <n v="336645"/>
    <d v="2025-05-16T00:00:00"/>
    <m/>
    <n v="295.01"/>
    <d v="2025-06-15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1"/>
    <s v="50.122.571/0001-77"/>
    <s v="NF SERVICOS DO"/>
    <n v="331723"/>
    <d v="2025-05-22T00:00:00"/>
    <n v="338436"/>
    <d v="2025-05-23T00:00:00"/>
    <m/>
    <n v="368.76"/>
    <d v="2025-06-22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561"/>
    <s v="50.122.571/0001-77"/>
    <s v="NF SERVICOS DO"/>
    <n v="332302"/>
    <d v="2025-05-26T00:00:00"/>
    <n v="339021"/>
    <d v="2025-05-27T00:00:00"/>
    <m/>
    <n v="295.01"/>
    <d v="2025-06-2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1"/>
    <s v="50.122.571/0001-77"/>
    <s v="NF SERVICOS DO"/>
    <n v="332754"/>
    <d v="2025-05-27T00:00:00"/>
    <n v="339473"/>
    <d v="2025-05-28T00:00:00"/>
    <m/>
    <n v="295.01"/>
    <d v="2025-06-2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562"/>
    <s v="50.218.436/0001-20"/>
    <s v="ND-OPERADORA CIELO"/>
    <n v="25237"/>
    <d v="2025-04-30T00:00:00"/>
    <m/>
    <m/>
    <m/>
    <n v="187.49"/>
    <d v="2025-04-30T00:00:00"/>
    <m/>
    <m/>
    <s v="Certificado e-CNPJ A1 em Software (12 meses)"/>
    <n v="187.49"/>
    <m/>
    <x v="0"/>
    <m/>
    <m/>
    <m/>
    <s v="1 - VENDA A VISTA"/>
    <n v="30"/>
    <x v="7"/>
    <x v="4"/>
    <m/>
  </r>
  <r>
    <x v="1563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126"/>
    <x v="4"/>
    <x v="1"/>
    <m/>
  </r>
  <r>
    <x v="1563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099"/>
    <x v="4"/>
    <x v="1"/>
    <m/>
  </r>
  <r>
    <x v="1564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979"/>
    <x v="4"/>
    <x v="1"/>
    <m/>
  </r>
  <r>
    <x v="1564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428"/>
    <x v="4"/>
    <x v="1"/>
    <m/>
  </r>
  <r>
    <x v="1564"/>
    <s v="50.290.931/0001-40"/>
    <s v="NF SERVICOS"/>
    <n v="186090"/>
    <d v="2025-05-15T00:00:00"/>
    <n v="1966724"/>
    <d v="2025-05-15T00:00:00"/>
    <d v="2025-04-01T00:00:00"/>
    <n v="76460.600000000006"/>
    <d v="2025-06-14T00:00:00"/>
    <s v="E0230582"/>
    <s v="PD023464"/>
    <s v="NUVEM PUBLICA COM SUPORTE AVANCADO - DATA LAKE E  EVOLUÇÃO PARA O ANALYTICS E AL"/>
    <n v="72790.490000000005"/>
    <d v="2025-04-01T00:00:00"/>
    <x v="0"/>
    <s v="26/2024"/>
    <s v="SEI 0004978/2023-45"/>
    <s v="359.00007942/2023-54    APPS/ITO"/>
    <s v="2 - FATURADO"/>
    <n v="0"/>
    <x v="0"/>
    <x v="0"/>
    <m/>
  </r>
  <r>
    <x v="1564"/>
    <s v="50.290.931/0001-40"/>
    <s v="NF SERVICOS"/>
    <n v="186091"/>
    <d v="2025-05-15T00:00:00"/>
    <n v="1966725"/>
    <d v="2025-05-15T00:00:00"/>
    <d v="2025-04-01T00:00:00"/>
    <n v="1928.68"/>
    <d v="2025-06-14T00:00:00"/>
    <s v="E0230582"/>
    <s v="PD023464"/>
    <s v="NUVEM PUBLICA COM SUPORTE AVANCADO - DATA LAKE E  EVOLUÇÃO PARA O ANALYTICS E AL"/>
    <n v="1836.1"/>
    <d v="2025-04-01T00:00:00"/>
    <x v="0"/>
    <s v="26/2024"/>
    <s v="SEI 0004978/2023-45"/>
    <s v="359.00007942/2023-54    APPS/ITO"/>
    <s v="2 - FATURADO"/>
    <n v="0"/>
    <x v="0"/>
    <x v="0"/>
    <m/>
  </r>
  <r>
    <x v="1564"/>
    <s v="50.290.931/0001-40"/>
    <s v="NF SERVICOS"/>
    <n v="186096"/>
    <d v="2025-05-15T00:00:00"/>
    <n v="1966730"/>
    <d v="2025-05-15T00:00:00"/>
    <d v="2025-04-01T00:00:00"/>
    <n v="240305.64"/>
    <d v="2025-06-14T00:00:00"/>
    <s v="E0230581"/>
    <s v="PD023464"/>
    <s v="NUVEM PUBLICA COM SUPORTE AVANCADO - DATA LAKE E  EVOLUÇÃO PARA O ANALYTICS E AL"/>
    <n v="228770.97"/>
    <d v="2025-04-01T00:00:00"/>
    <x v="0"/>
    <s v="26/2024"/>
    <s v="SEI 0004978/2023-45"/>
    <s v="359.00007942/2023-54    APPS/ITO"/>
    <s v="2 - FATURADO"/>
    <n v="0"/>
    <x v="0"/>
    <x v="0"/>
    <m/>
  </r>
  <r>
    <x v="1565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169"/>
    <x v="2"/>
    <x v="2"/>
    <m/>
  </r>
  <r>
    <x v="1565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169"/>
    <x v="2"/>
    <x v="2"/>
    <m/>
  </r>
  <r>
    <x v="1565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132"/>
    <x v="3"/>
    <x v="2"/>
    <m/>
  </r>
  <r>
    <x v="1566"/>
    <s v="50.387.844/0001-05"/>
    <s v="NF SERVICOS DO"/>
    <n v="326988"/>
    <d v="2025-04-30T00:00:00"/>
    <n v="333679"/>
    <d v="2025-05-02T00:00:00"/>
    <m/>
    <n v="451.73"/>
    <d v="2025-06-01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 DO"/>
    <n v="326989"/>
    <d v="2025-04-30T00:00:00"/>
    <n v="333680"/>
    <d v="2025-05-02T00:00:00"/>
    <m/>
    <n v="322.66000000000003"/>
    <d v="2025-06-01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6990"/>
    <d v="2025-04-30T00:00:00"/>
    <n v="333681"/>
    <d v="2025-05-02T00:00:00"/>
    <m/>
    <n v="580.79999999999995"/>
    <d v="2025-06-01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66"/>
    <s v="50.387.844/0001-05"/>
    <s v="ND-POUPATEMPO 4.0"/>
    <n v="6203"/>
    <d v="2025-05-06T00:00:00"/>
    <s v="PPT00569"/>
    <s v="PPT00569"/>
    <d v="2025-05-01T00:00:00"/>
    <n v="26435.93"/>
    <d v="2025-06-05T00:00:00"/>
    <s v="PPT00569"/>
    <s v="PP00569"/>
    <s v="IMPLANTACAO E OPERACAO DO POUPATEMPO JABOTICABAL"/>
    <n v="26435.93"/>
    <d v="2025-05-01T00:00:00"/>
    <x v="0"/>
    <m/>
    <s v="PD-PRC-2021/01552"/>
    <m/>
    <s v="2 - FATURADO"/>
    <n v="0"/>
    <x v="0"/>
    <x v="13"/>
    <m/>
  </r>
  <r>
    <x v="1566"/>
    <s v="50.387.844/0001-05"/>
    <s v="NF SERVICOS DO"/>
    <n v="327474"/>
    <d v="2025-05-07T00:00:00"/>
    <n v="334166"/>
    <d v="2025-05-07T00:00:00"/>
    <m/>
    <n v="516.26"/>
    <d v="2025-06-06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566"/>
    <s v="50.387.844/0001-05"/>
    <s v="NF SERVICOS DO"/>
    <n v="327476"/>
    <d v="2025-05-07T00:00:00"/>
    <n v="334168"/>
    <d v="2025-05-07T00:00:00"/>
    <m/>
    <n v="322.66000000000003"/>
    <d v="2025-06-0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7492"/>
    <d v="2025-05-07T00:00:00"/>
    <n v="334184"/>
    <d v="2025-05-07T00:00:00"/>
    <m/>
    <n v="645.33000000000004"/>
    <d v="2025-06-06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566"/>
    <s v="50.387.844/0001-05"/>
    <s v="NF SERVICOS DO"/>
    <n v="327988"/>
    <d v="2025-05-07T00:00:00"/>
    <n v="334681"/>
    <d v="2025-05-08T00:00:00"/>
    <m/>
    <n v="322.66000000000003"/>
    <d v="2025-06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7989"/>
    <d v="2025-05-07T00:00:00"/>
    <n v="334682"/>
    <d v="2025-05-08T00:00:00"/>
    <m/>
    <n v="322.66000000000003"/>
    <d v="2025-06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8646"/>
    <d v="2025-05-09T00:00:00"/>
    <n v="335341"/>
    <d v="2025-05-12T00:00:00"/>
    <m/>
    <n v="258.13"/>
    <d v="2025-06-11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566"/>
    <s v="50.387.844/0001-05"/>
    <s v="NF SERVICOS DO"/>
    <n v="328783"/>
    <d v="2025-05-12T00:00:00"/>
    <n v="335484"/>
    <d v="2025-05-14T00:00:00"/>
    <m/>
    <n v="322.66000000000003"/>
    <d v="2025-06-1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8794"/>
    <d v="2025-05-12T00:00:00"/>
    <n v="335495"/>
    <d v="2025-05-14T00:00:00"/>
    <m/>
    <n v="322.66000000000003"/>
    <d v="2025-06-1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8908"/>
    <d v="2025-05-12T00:00:00"/>
    <n v="335609"/>
    <d v="2025-05-14T00:00:00"/>
    <m/>
    <n v="322.66000000000003"/>
    <d v="2025-06-1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8910"/>
    <d v="2025-05-12T00:00:00"/>
    <n v="335611"/>
    <d v="2025-05-14T00:00:00"/>
    <m/>
    <n v="451.73"/>
    <d v="2025-06-13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"/>
    <n v="185754"/>
    <d v="2025-05-13T00:00:00"/>
    <n v="1966388"/>
    <d v="2025-05-13T00:00:00"/>
    <d v="2025-04-01T00:00:00"/>
    <n v="2985.72"/>
    <d v="2025-06-12T00:00:00"/>
    <s v="E0240645"/>
    <s v="PD024645"/>
    <s v="PREFEITURA - CADASTRO"/>
    <n v="2842.41"/>
    <d v="2025-04-01T00:00:00"/>
    <x v="0"/>
    <s v="84/2024"/>
    <m/>
    <s v="359.00006495/2024-05-ITO/APPS"/>
    <s v="2 - FATURADO"/>
    <n v="0"/>
    <x v="0"/>
    <x v="0"/>
    <m/>
  </r>
  <r>
    <x v="1566"/>
    <s v="50.387.844/0001-05"/>
    <s v="NF SERVICOS DO"/>
    <n v="329188"/>
    <d v="2025-05-13T00:00:00"/>
    <n v="335889"/>
    <d v="2025-05-14T00:00:00"/>
    <m/>
    <n v="580.79999999999995"/>
    <d v="2025-06-13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566"/>
    <s v="50.387.844/0001-05"/>
    <s v="NF SERVICOS DO"/>
    <n v="329204"/>
    <d v="2025-05-13T00:00:00"/>
    <n v="335905"/>
    <d v="2025-05-14T00:00:00"/>
    <m/>
    <n v="322.66000000000003"/>
    <d v="2025-06-1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29427"/>
    <d v="2025-05-14T00:00:00"/>
    <n v="336129"/>
    <d v="2025-05-15T00:00:00"/>
    <m/>
    <n v="451.73"/>
    <d v="2025-06-1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 DO"/>
    <n v="329428"/>
    <d v="2025-05-14T00:00:00"/>
    <n v="336130"/>
    <d v="2025-05-15T00:00:00"/>
    <m/>
    <n v="451.73"/>
    <d v="2025-06-1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 DO"/>
    <n v="329429"/>
    <d v="2025-05-14T00:00:00"/>
    <n v="336131"/>
    <d v="2025-05-15T00:00:00"/>
    <m/>
    <n v="387.2"/>
    <d v="2025-06-1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29809"/>
    <d v="2025-05-15T00:00:00"/>
    <n v="336512"/>
    <d v="2025-05-16T00:00:00"/>
    <m/>
    <n v="387.2"/>
    <d v="2025-06-1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29810"/>
    <d v="2025-05-15T00:00:00"/>
    <n v="336513"/>
    <d v="2025-05-16T00:00:00"/>
    <m/>
    <n v="387.2"/>
    <d v="2025-06-1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29811"/>
    <d v="2025-05-15T00:00:00"/>
    <n v="336514"/>
    <d v="2025-05-16T00:00:00"/>
    <m/>
    <n v="322.66000000000003"/>
    <d v="2025-06-1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0175"/>
    <d v="2025-05-16T00:00:00"/>
    <n v="336883"/>
    <d v="2025-05-19T00:00:00"/>
    <m/>
    <n v="451.73"/>
    <d v="2025-06-18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 DO"/>
    <n v="330177"/>
    <d v="2025-05-16T00:00:00"/>
    <n v="336885"/>
    <d v="2025-05-19T00:00:00"/>
    <m/>
    <n v="322.66000000000003"/>
    <d v="2025-06-1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0178"/>
    <d v="2025-05-16T00:00:00"/>
    <n v="336886"/>
    <d v="2025-05-19T00:00:00"/>
    <m/>
    <n v="322.66000000000003"/>
    <d v="2025-06-1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0562"/>
    <d v="2025-05-19T00:00:00"/>
    <n v="337270"/>
    <d v="2025-05-20T00:00:00"/>
    <m/>
    <n v="322.66000000000003"/>
    <d v="2025-06-1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0885"/>
    <d v="2025-05-20T00:00:00"/>
    <n v="337594"/>
    <d v="2025-05-21T00:00:00"/>
    <m/>
    <n v="838.93"/>
    <d v="2025-06-20T00:00:00"/>
    <s v="E0230792"/>
    <s v="PD023792"/>
    <s v="Serviços de Publicidade Eletrônica"/>
    <n v="798.66"/>
    <m/>
    <x v="0"/>
    <m/>
    <m/>
    <m/>
    <s v="2 - FATURADO"/>
    <n v="0"/>
    <x v="0"/>
    <x v="1"/>
    <m/>
  </r>
  <r>
    <x v="1566"/>
    <s v="50.387.844/0001-05"/>
    <s v="NF SERVICOS DO"/>
    <n v="331671"/>
    <d v="2025-05-22T00:00:00"/>
    <n v="338384"/>
    <d v="2025-05-23T00:00:00"/>
    <m/>
    <n v="387.2"/>
    <d v="2025-06-2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31705"/>
    <d v="2025-05-22T00:00:00"/>
    <n v="338418"/>
    <d v="2025-05-23T00:00:00"/>
    <m/>
    <n v="387.2"/>
    <d v="2025-06-2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31707"/>
    <d v="2025-05-22T00:00:00"/>
    <n v="338420"/>
    <d v="2025-05-23T00:00:00"/>
    <m/>
    <n v="322.66000000000003"/>
    <d v="2025-06-2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2006"/>
    <d v="2025-05-23T00:00:00"/>
    <n v="338722"/>
    <d v="2025-05-26T00:00:00"/>
    <m/>
    <n v="322.66000000000003"/>
    <d v="2025-06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2007"/>
    <d v="2025-05-23T00:00:00"/>
    <n v="338723"/>
    <d v="2025-05-26T00:00:00"/>
    <m/>
    <n v="387.2"/>
    <d v="2025-06-2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6"/>
    <s v="50.387.844/0001-05"/>
    <s v="NF SERVICOS DO"/>
    <n v="332468"/>
    <d v="2025-05-27T00:00:00"/>
    <n v="339187"/>
    <d v="2025-05-28T00:00:00"/>
    <m/>
    <n v="451.73"/>
    <d v="2025-06-2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566"/>
    <s v="50.387.844/0001-05"/>
    <s v="NF SERVICOS DO"/>
    <n v="332469"/>
    <d v="2025-05-27T00:00:00"/>
    <n v="339188"/>
    <d v="2025-05-28T00:00:00"/>
    <m/>
    <n v="322.66000000000003"/>
    <d v="2025-06-2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566"/>
    <s v="50.387.844/0001-05"/>
    <s v="NF SERVICOS DO"/>
    <n v="332470"/>
    <d v="2025-05-27T00:00:00"/>
    <n v="339189"/>
    <d v="2025-05-28T00:00:00"/>
    <m/>
    <n v="387.2"/>
    <d v="2025-06-2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567"/>
    <s v="50.437.516/0001-76"/>
    <s v="NF SERVICOS DO"/>
    <n v="328464"/>
    <d v="2025-05-09T00:00:00"/>
    <n v="335159"/>
    <d v="2025-05-12T00:00:00"/>
    <m/>
    <n v="368.76"/>
    <d v="2025-06-11T00:00:00"/>
    <s v="E0240911"/>
    <s v="PD024911"/>
    <s v="Serviços de Publicidade Eletrônica"/>
    <n v="351.06"/>
    <m/>
    <x v="0"/>
    <m/>
    <m/>
    <m/>
    <s v="2 - FATURADO"/>
    <n v="0"/>
    <x v="0"/>
    <x v="1"/>
    <m/>
  </r>
  <r>
    <x v="1567"/>
    <s v="50.437.516/0001-76"/>
    <s v="NF SERVICOS DO"/>
    <n v="332042"/>
    <d v="2025-05-23T00:00:00"/>
    <n v="338758"/>
    <d v="2025-05-26T00:00:00"/>
    <m/>
    <n v="811.27"/>
    <d v="2025-06-25T00:00:00"/>
    <s v="E0240911"/>
    <s v="PD024911"/>
    <s v="Serviços de Publicidade Eletrônica"/>
    <n v="772.33"/>
    <m/>
    <x v="0"/>
    <m/>
    <m/>
    <m/>
    <s v="2 - FATURADO"/>
    <n v="0"/>
    <x v="0"/>
    <x v="1"/>
    <m/>
  </r>
  <r>
    <x v="1568"/>
    <s v="50.490.612/0001-88"/>
    <s v="ND-OPERADORA CIELO"/>
    <n v="25354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1569"/>
    <s v="50.511.940/0001-13"/>
    <s v="ND-OPERADORA CIELO"/>
    <n v="25553"/>
    <d v="2025-05-25T00:00:00"/>
    <m/>
    <m/>
    <m/>
    <n v="139.38999999999999"/>
    <d v="2025-05-25T00:00:00"/>
    <m/>
    <m/>
    <s v="e-CNPJ A1 - Renovação 12 meses"/>
    <n v="139.38999999999999"/>
    <m/>
    <x v="0"/>
    <m/>
    <m/>
    <m/>
    <s v="1 - VENDA A VISTA"/>
    <n v="5"/>
    <x v="7"/>
    <x v="4"/>
    <m/>
  </r>
  <r>
    <x v="1569"/>
    <s v="50.511.940/0001-13"/>
    <s v="ND-OPERADORA CIELO"/>
    <n v="25580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1570"/>
    <s v="50.563.802/0001-88"/>
    <s v="ND-OPERADORA CIELO"/>
    <n v="25481"/>
    <d v="2025-05-20T00:00:00"/>
    <m/>
    <m/>
    <m/>
    <n v="139.38999999999999"/>
    <d v="2025-05-20T00:00:00"/>
    <m/>
    <m/>
    <s v="e-CNPJ A1 - Renovação 12 meses"/>
    <n v="139.38999999999999"/>
    <m/>
    <x v="0"/>
    <m/>
    <m/>
    <m/>
    <s v="1 - VENDA A VISTA"/>
    <n v="10"/>
    <x v="7"/>
    <x v="4"/>
    <m/>
  </r>
  <r>
    <x v="1571"/>
    <s v="50.623.650/0001-61"/>
    <s v="ND-OPERADORA CIELO"/>
    <n v="25364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1572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277"/>
    <x v="4"/>
    <x v="1"/>
    <m/>
  </r>
  <r>
    <x v="1573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112"/>
    <x v="6"/>
    <x v="2"/>
    <m/>
  </r>
  <r>
    <x v="1573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56"/>
    <x v="5"/>
    <x v="2"/>
    <m/>
  </r>
  <r>
    <x v="1573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56"/>
    <x v="5"/>
    <x v="2"/>
    <m/>
  </r>
  <r>
    <x v="1573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56"/>
    <x v="5"/>
    <x v="2"/>
    <m/>
  </r>
  <r>
    <x v="1573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56"/>
    <x v="5"/>
    <x v="2"/>
    <m/>
  </r>
  <r>
    <x v="1573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56"/>
    <x v="5"/>
    <x v="2"/>
    <m/>
  </r>
  <r>
    <x v="1573"/>
    <s v="50.750.298/0001-25"/>
    <s v="NF SERVICOS DO"/>
    <n v="326882"/>
    <d v="2025-04-30T00:00:00"/>
    <n v="333573"/>
    <d v="2025-05-02T00:00:00"/>
    <m/>
    <n v="35662.050000000003"/>
    <d v="2025-06-01T00:00:00"/>
    <s v="E0201966"/>
    <s v="PD201966"/>
    <s v="Serviços de Publicidade Eletrônica"/>
    <n v="35662.050000000003"/>
    <m/>
    <x v="0"/>
    <m/>
    <m/>
    <m/>
    <s v="2 - FATURADO"/>
    <n v="0"/>
    <x v="0"/>
    <x v="1"/>
    <m/>
  </r>
  <r>
    <x v="1573"/>
    <s v="50.750.298/0001-25"/>
    <s v="NF SERVICOS DO"/>
    <n v="326901"/>
    <d v="2025-04-30T00:00:00"/>
    <n v="333592"/>
    <d v="2025-05-02T00:00:00"/>
    <m/>
    <n v="1470.6"/>
    <d v="2025-06-01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26905"/>
    <d v="2025-04-30T00:00:00"/>
    <n v="333596"/>
    <d v="2025-05-02T00:00:00"/>
    <m/>
    <n v="3308.85"/>
    <d v="2025-06-01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573"/>
    <s v="50.750.298/0001-25"/>
    <s v="NF SERVICOS DO"/>
    <n v="326923"/>
    <d v="2025-04-30T00:00:00"/>
    <n v="333614"/>
    <d v="2025-05-02T00:00:00"/>
    <m/>
    <n v="6801.52"/>
    <d v="2025-06-01T00:00:00"/>
    <s v="E0201966"/>
    <s v="PD201966"/>
    <s v="Serviços de Publicidade Eletrônica"/>
    <n v="6801.52"/>
    <m/>
    <x v="0"/>
    <m/>
    <m/>
    <m/>
    <s v="2 - FATURADO"/>
    <n v="0"/>
    <x v="0"/>
    <x v="1"/>
    <m/>
  </r>
  <r>
    <x v="1573"/>
    <s v="50.750.298/0001-25"/>
    <s v="NF SERVICOS DO"/>
    <n v="326937"/>
    <d v="2025-04-30T00:00:00"/>
    <n v="333628"/>
    <d v="2025-05-02T00:00:00"/>
    <m/>
    <n v="367.65"/>
    <d v="2025-06-0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73"/>
    <s v="50.750.298/0001-25"/>
    <s v="NF SERVICOS DO"/>
    <n v="326938"/>
    <d v="2025-04-30T00:00:00"/>
    <n v="333629"/>
    <d v="2025-05-02T00:00:00"/>
    <m/>
    <n v="5514.75"/>
    <d v="2025-06-01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573"/>
    <s v="50.750.298/0001-25"/>
    <s v="NF SERVICOS DO"/>
    <n v="326941"/>
    <d v="2025-04-30T00:00:00"/>
    <n v="333632"/>
    <d v="2025-05-02T00:00:00"/>
    <m/>
    <n v="857.85"/>
    <d v="2025-06-0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26942"/>
    <d v="2025-04-30T00:00:00"/>
    <n v="333633"/>
    <d v="2025-05-02T00:00:00"/>
    <m/>
    <n v="23345.77"/>
    <d v="2025-06-01T00:00:00"/>
    <s v="E0201966"/>
    <s v="PD201966"/>
    <s v="Serviços de Publicidade Eletrônica"/>
    <n v="23345.77"/>
    <m/>
    <x v="0"/>
    <m/>
    <m/>
    <m/>
    <s v="2 - FATURADO"/>
    <n v="0"/>
    <x v="0"/>
    <x v="1"/>
    <m/>
  </r>
  <r>
    <x v="1573"/>
    <s v="50.750.298/0001-25"/>
    <s v="NF SERVICOS DO"/>
    <n v="326944"/>
    <d v="2025-04-30T00:00:00"/>
    <n v="333635"/>
    <d v="2025-05-02T00:00:00"/>
    <m/>
    <n v="37132.65"/>
    <d v="2025-06-01T00:00:00"/>
    <s v="E0201966"/>
    <s v="PD201966"/>
    <s v="Serviços de Publicidade Eletrônica"/>
    <n v="37132.65"/>
    <m/>
    <x v="0"/>
    <m/>
    <m/>
    <m/>
    <s v="2 - FATURADO"/>
    <n v="0"/>
    <x v="0"/>
    <x v="1"/>
    <m/>
  </r>
  <r>
    <x v="1573"/>
    <s v="50.750.298/0001-25"/>
    <s v="NF SERVICOS DO"/>
    <n v="326945"/>
    <d v="2025-04-30T00:00:00"/>
    <n v="333636"/>
    <d v="2025-05-02T00:00:00"/>
    <m/>
    <n v="2205.9"/>
    <d v="2025-06-01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573"/>
    <s v="50.750.298/0001-25"/>
    <s v="NF SERVICOS DO"/>
    <n v="326949"/>
    <d v="2025-04-30T00:00:00"/>
    <n v="333640"/>
    <d v="2025-05-02T00:00:00"/>
    <m/>
    <n v="13786.87"/>
    <d v="2025-06-01T00:00:00"/>
    <s v="E0201966"/>
    <s v="PD201966"/>
    <s v="Serviços de Publicidade Eletrônica"/>
    <n v="13786.87"/>
    <m/>
    <x v="0"/>
    <m/>
    <m/>
    <m/>
    <s v="2 - FATURADO"/>
    <n v="0"/>
    <x v="0"/>
    <x v="1"/>
    <m/>
  </r>
  <r>
    <x v="1573"/>
    <s v="50.750.298/0001-25"/>
    <s v="NF SERVICOS DO"/>
    <n v="326950"/>
    <d v="2025-04-30T00:00:00"/>
    <n v="333641"/>
    <d v="2025-05-02T00:00:00"/>
    <m/>
    <n v="27022.27"/>
    <d v="2025-06-01T00:00:00"/>
    <s v="E0201966"/>
    <s v="PD201966"/>
    <s v="Serviços de Publicidade Eletrônica"/>
    <n v="27022.27"/>
    <m/>
    <x v="0"/>
    <m/>
    <m/>
    <m/>
    <s v="2 - FATURADO"/>
    <n v="0"/>
    <x v="0"/>
    <x v="1"/>
    <m/>
  </r>
  <r>
    <x v="1573"/>
    <s v="50.750.298/0001-25"/>
    <s v="NF SERVICOS DO"/>
    <n v="326951"/>
    <d v="2025-04-30T00:00:00"/>
    <n v="333642"/>
    <d v="2025-05-02T00:00:00"/>
    <m/>
    <n v="40809.15"/>
    <d v="2025-06-01T00:00:00"/>
    <s v="E0201966"/>
    <s v="PD201966"/>
    <s v="Serviços de Publicidade Eletrônica"/>
    <n v="40809.15"/>
    <m/>
    <x v="0"/>
    <m/>
    <m/>
    <m/>
    <s v="2 - FATURADO"/>
    <n v="0"/>
    <x v="0"/>
    <x v="1"/>
    <m/>
  </r>
  <r>
    <x v="1573"/>
    <s v="50.750.298/0001-25"/>
    <s v="NF SERVICOS DO"/>
    <n v="327245"/>
    <d v="2025-05-07T00:00:00"/>
    <n v="333937"/>
    <d v="2025-05-07T00:00:00"/>
    <m/>
    <n v="8161.83"/>
    <d v="2025-06-06T00:00:00"/>
    <s v="E0201966"/>
    <s v="PD201966"/>
    <s v="Serviços de Publicidade Eletrônica"/>
    <n v="8161.83"/>
    <m/>
    <x v="0"/>
    <m/>
    <m/>
    <m/>
    <s v="2 - FATURADO"/>
    <n v="0"/>
    <x v="0"/>
    <x v="1"/>
    <m/>
  </r>
  <r>
    <x v="1573"/>
    <s v="50.750.298/0001-25"/>
    <s v="NF SERVICOS DO"/>
    <n v="327277"/>
    <d v="2025-05-07T00:00:00"/>
    <n v="333969"/>
    <d v="2025-05-07T00:00:00"/>
    <m/>
    <n v="1838.25"/>
    <d v="2025-06-06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573"/>
    <s v="50.750.298/0001-25"/>
    <s v="NF SERVICOS DO"/>
    <n v="327411"/>
    <d v="2025-05-07T00:00:00"/>
    <n v="334103"/>
    <d v="2025-05-07T00:00:00"/>
    <m/>
    <n v="857.85"/>
    <d v="2025-06-0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27535"/>
    <d v="2025-05-07T00:00:00"/>
    <n v="334227"/>
    <d v="2025-05-07T00:00:00"/>
    <m/>
    <n v="980.4"/>
    <d v="2025-06-0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73"/>
    <s v="50.750.298/0001-25"/>
    <s v="NF SERVICOS DO"/>
    <n v="327848"/>
    <d v="2025-05-07T00:00:00"/>
    <n v="334541"/>
    <d v="2025-05-08T00:00:00"/>
    <m/>
    <n v="1348.05"/>
    <d v="2025-06-07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73"/>
    <s v="50.750.298/0001-25"/>
    <s v="NF SERVICOS DO"/>
    <n v="327849"/>
    <d v="2025-05-07T00:00:00"/>
    <n v="334542"/>
    <d v="2025-05-08T00:00:00"/>
    <m/>
    <n v="1225.5"/>
    <d v="2025-06-0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27865"/>
    <d v="2025-05-07T00:00:00"/>
    <n v="334558"/>
    <d v="2025-05-08T00:00:00"/>
    <m/>
    <n v="220.59"/>
    <d v="2025-06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573"/>
    <s v="50.750.298/0001-25"/>
    <s v="NF SERVICOS DO"/>
    <n v="327899"/>
    <d v="2025-05-07T00:00:00"/>
    <n v="334592"/>
    <d v="2025-05-08T00:00:00"/>
    <m/>
    <n v="367.65"/>
    <d v="2025-06-07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73"/>
    <s v="50.750.298/0001-25"/>
    <s v="NF SERVICOS DO"/>
    <n v="328117"/>
    <d v="2025-05-08T00:00:00"/>
    <n v="334810"/>
    <d v="2025-05-09T00:00:00"/>
    <m/>
    <n v="1715.7"/>
    <d v="2025-06-08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573"/>
    <s v="50.750.298/0001-25"/>
    <s v="NF SERVICOS DO"/>
    <n v="328118"/>
    <d v="2025-05-08T00:00:00"/>
    <n v="334811"/>
    <d v="2025-05-09T00:00:00"/>
    <m/>
    <n v="1838.25"/>
    <d v="2025-06-08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573"/>
    <s v="50.750.298/0001-25"/>
    <s v="NF SERVICOS DO"/>
    <n v="328120"/>
    <d v="2025-05-08T00:00:00"/>
    <n v="334813"/>
    <d v="2025-05-09T00:00:00"/>
    <m/>
    <n v="2426.4899999999998"/>
    <d v="2025-06-08T00:00:00"/>
    <s v="E0201966"/>
    <s v="PD201966"/>
    <s v="Serviços de Publicidade Eletrônica"/>
    <n v="2426.4899999999998"/>
    <m/>
    <x v="0"/>
    <m/>
    <m/>
    <m/>
    <s v="2 - FATURADO"/>
    <n v="0"/>
    <x v="0"/>
    <x v="1"/>
    <m/>
  </r>
  <r>
    <x v="1573"/>
    <s v="50.750.298/0001-25"/>
    <s v="NF SERVICOS DO"/>
    <n v="328190"/>
    <d v="2025-05-08T00:00:00"/>
    <n v="334883"/>
    <d v="2025-05-09T00:00:00"/>
    <m/>
    <n v="490.2"/>
    <d v="2025-06-08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73"/>
    <s v="50.750.298/0001-25"/>
    <s v="NF SERVICOS DO"/>
    <n v="329136"/>
    <d v="2025-05-13T00:00:00"/>
    <n v="335837"/>
    <d v="2025-05-14T00:00:00"/>
    <m/>
    <n v="1838.25"/>
    <d v="2025-06-13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573"/>
    <s v="50.750.298/0001-25"/>
    <s v="NF SERVICOS DO"/>
    <n v="329141"/>
    <d v="2025-05-13T00:00:00"/>
    <n v="335842"/>
    <d v="2025-05-14T00:00:00"/>
    <m/>
    <n v="980.4"/>
    <d v="2025-06-13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73"/>
    <s v="50.750.298/0001-25"/>
    <s v="NF SERVICOS DO"/>
    <n v="329206"/>
    <d v="2025-05-13T00:00:00"/>
    <n v="335907"/>
    <d v="2025-05-14T00:00:00"/>
    <m/>
    <n v="1225.5"/>
    <d v="2025-06-13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29234"/>
    <d v="2025-05-13T00:00:00"/>
    <n v="335935"/>
    <d v="2025-05-14T00:00:00"/>
    <m/>
    <n v="1470.6"/>
    <d v="2025-06-13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29337"/>
    <d v="2025-05-13T00:00:00"/>
    <n v="336038"/>
    <d v="2025-05-14T00:00:00"/>
    <m/>
    <n v="367.65"/>
    <d v="2025-06-13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73"/>
    <s v="50.750.298/0001-25"/>
    <s v="NF SERVICOS DO"/>
    <n v="329444"/>
    <d v="2025-05-14T00:00:00"/>
    <n v="336146"/>
    <d v="2025-05-15T00:00:00"/>
    <m/>
    <n v="1715.7"/>
    <d v="2025-06-14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573"/>
    <s v="50.750.298/0001-25"/>
    <s v="NF SERVICOS DO"/>
    <n v="329445"/>
    <d v="2025-05-14T00:00:00"/>
    <n v="336147"/>
    <d v="2025-05-15T00:00:00"/>
    <m/>
    <n v="1470.6"/>
    <d v="2025-06-14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29446"/>
    <d v="2025-05-14T00:00:00"/>
    <n v="336148"/>
    <d v="2025-05-15T00:00:00"/>
    <m/>
    <n v="1348.05"/>
    <d v="2025-06-14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73"/>
    <s v="50.750.298/0001-25"/>
    <s v="NF SERVICOS DO"/>
    <n v="329463"/>
    <d v="2025-05-14T00:00:00"/>
    <n v="336165"/>
    <d v="2025-05-15T00:00:00"/>
    <m/>
    <n v="220.59"/>
    <d v="2025-06-14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573"/>
    <s v="50.750.298/0001-25"/>
    <s v="NF SERVICOS DO"/>
    <n v="329743"/>
    <d v="2025-05-15T00:00:00"/>
    <n v="336446"/>
    <d v="2025-05-16T00:00:00"/>
    <m/>
    <n v="857.85"/>
    <d v="2025-06-1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0230"/>
    <d v="2025-05-16T00:00:00"/>
    <n v="336938"/>
    <d v="2025-05-19T00:00:00"/>
    <m/>
    <n v="1348.05"/>
    <d v="2025-06-18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573"/>
    <s v="50.750.298/0001-25"/>
    <s v="NF SERVICOS DO"/>
    <n v="330231"/>
    <d v="2025-05-16T00:00:00"/>
    <n v="336939"/>
    <d v="2025-05-19T00:00:00"/>
    <m/>
    <n v="1225.5"/>
    <d v="2025-06-18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0283"/>
    <d v="2025-05-16T00:00:00"/>
    <n v="336991"/>
    <d v="2025-05-19T00:00:00"/>
    <m/>
    <n v="6617.7"/>
    <d v="2025-06-18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573"/>
    <s v="50.750.298/0001-25"/>
    <s v="NF SERVICOS DO"/>
    <n v="330442"/>
    <d v="2025-05-19T00:00:00"/>
    <n v="337150"/>
    <d v="2025-05-20T00:00:00"/>
    <m/>
    <n v="1102.95"/>
    <d v="2025-06-19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73"/>
    <s v="50.750.298/0001-25"/>
    <s v="NF SERVICOS DO"/>
    <n v="330468"/>
    <d v="2025-05-19T00:00:00"/>
    <n v="337176"/>
    <d v="2025-05-20T00:00:00"/>
    <m/>
    <n v="1470.6"/>
    <d v="2025-06-19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30481"/>
    <d v="2025-05-19T00:00:00"/>
    <n v="337189"/>
    <d v="2025-05-20T00:00:00"/>
    <m/>
    <n v="735.3"/>
    <d v="2025-06-19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73"/>
    <s v="50.750.298/0001-25"/>
    <s v="NF SERVICOS DO"/>
    <n v="330482"/>
    <d v="2025-05-19T00:00:00"/>
    <n v="337190"/>
    <d v="2025-05-20T00:00:00"/>
    <m/>
    <n v="1470.6"/>
    <d v="2025-06-19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30487"/>
    <d v="2025-05-19T00:00:00"/>
    <n v="337195"/>
    <d v="2025-05-20T00:00:00"/>
    <m/>
    <n v="857.85"/>
    <d v="2025-06-19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056"/>
    <d v="2025-05-20T00:00:00"/>
    <n v="337765"/>
    <d v="2025-05-21T00:00:00"/>
    <m/>
    <n v="857.85"/>
    <d v="2025-06-2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089"/>
    <d v="2025-05-20T00:00:00"/>
    <n v="337798"/>
    <d v="2025-05-21T00:00:00"/>
    <m/>
    <n v="367.65"/>
    <d v="2025-06-2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573"/>
    <s v="50.750.298/0001-25"/>
    <s v="NF SERVICOS DO"/>
    <n v="331091"/>
    <d v="2025-05-20T00:00:00"/>
    <n v="337800"/>
    <d v="2025-05-21T00:00:00"/>
    <m/>
    <n v="1764.72"/>
    <d v="2025-06-20T00:00:00"/>
    <s v="E0201966"/>
    <s v="PD201966"/>
    <s v="Serviços de Publicidade Eletrônica"/>
    <n v="1764.72"/>
    <m/>
    <x v="0"/>
    <m/>
    <m/>
    <m/>
    <s v="2 - FATURADO"/>
    <n v="0"/>
    <x v="0"/>
    <x v="1"/>
    <m/>
  </r>
  <r>
    <x v="1573"/>
    <s v="50.750.298/0001-25"/>
    <s v="NF SERVICOS DO"/>
    <n v="331092"/>
    <d v="2025-05-20T00:00:00"/>
    <n v="337801"/>
    <d v="2025-05-21T00:00:00"/>
    <m/>
    <n v="490.2"/>
    <d v="2025-06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573"/>
    <s v="50.750.298/0001-25"/>
    <s v="NF SERVICOS DO"/>
    <n v="331102"/>
    <d v="2025-05-20T00:00:00"/>
    <n v="337811"/>
    <d v="2025-05-21T00:00:00"/>
    <m/>
    <n v="980.4"/>
    <d v="2025-06-20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73"/>
    <s v="50.750.298/0001-25"/>
    <s v="NF SERVICOS DO"/>
    <n v="331174"/>
    <d v="2025-05-21T00:00:00"/>
    <n v="337883"/>
    <d v="2025-05-22T00:00:00"/>
    <m/>
    <n v="3186.3"/>
    <d v="2025-06-21T00:00:00"/>
    <s v="E0201966"/>
    <s v="PD201966"/>
    <s v="Serviços de Publicidade Eletrônica"/>
    <n v="3186.3"/>
    <m/>
    <x v="0"/>
    <m/>
    <m/>
    <m/>
    <s v="2 - FATURADO"/>
    <n v="0"/>
    <x v="0"/>
    <x v="1"/>
    <m/>
  </r>
  <r>
    <x v="1573"/>
    <s v="50.750.298/0001-25"/>
    <s v="NF SERVICOS DO"/>
    <n v="331176"/>
    <d v="2025-05-21T00:00:00"/>
    <n v="337885"/>
    <d v="2025-05-22T00:00:00"/>
    <m/>
    <n v="1593.15"/>
    <d v="2025-06-21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573"/>
    <s v="50.750.298/0001-25"/>
    <s v="NF SERVICOS DO"/>
    <n v="331188"/>
    <d v="2025-05-21T00:00:00"/>
    <n v="337897"/>
    <d v="2025-05-22T00:00:00"/>
    <m/>
    <n v="735.3"/>
    <d v="2025-06-2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73"/>
    <s v="50.750.298/0001-25"/>
    <s v="NF SERVICOS DO"/>
    <n v="331190"/>
    <d v="2025-05-21T00:00:00"/>
    <n v="337899"/>
    <d v="2025-05-22T00:00:00"/>
    <m/>
    <n v="735.3"/>
    <d v="2025-06-2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73"/>
    <s v="50.750.298/0001-25"/>
    <s v="NF SERVICOS DO"/>
    <n v="331193"/>
    <d v="2025-05-21T00:00:00"/>
    <n v="337902"/>
    <d v="2025-05-22T00:00:00"/>
    <m/>
    <n v="857.85"/>
    <d v="2025-06-2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194"/>
    <d v="2025-05-21T00:00:00"/>
    <n v="337903"/>
    <d v="2025-05-22T00:00:00"/>
    <m/>
    <n v="857.85"/>
    <d v="2025-06-2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268"/>
    <d v="2025-05-21T00:00:00"/>
    <n v="337977"/>
    <d v="2025-05-22T00:00:00"/>
    <m/>
    <n v="1470.6"/>
    <d v="2025-06-21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31269"/>
    <d v="2025-05-21T00:00:00"/>
    <n v="337978"/>
    <d v="2025-05-22T00:00:00"/>
    <m/>
    <n v="857.85"/>
    <d v="2025-06-2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309"/>
    <d v="2025-05-21T00:00:00"/>
    <n v="338018"/>
    <d v="2025-05-22T00:00:00"/>
    <m/>
    <n v="980.4"/>
    <d v="2025-06-21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573"/>
    <s v="50.750.298/0001-25"/>
    <s v="NF SERVICOS DO"/>
    <n v="331310"/>
    <d v="2025-05-21T00:00:00"/>
    <n v="338019"/>
    <d v="2025-05-22T00:00:00"/>
    <m/>
    <n v="2573.5500000000002"/>
    <d v="2025-06-21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573"/>
    <s v="50.750.298/0001-25"/>
    <s v="NF SERVICOS DO"/>
    <n v="331617"/>
    <d v="2025-05-22T00:00:00"/>
    <n v="338330"/>
    <d v="2025-05-23T00:00:00"/>
    <m/>
    <n v="857.85"/>
    <d v="2025-06-2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573"/>
    <s v="50.750.298/0001-25"/>
    <s v="NF SERVICOS DO"/>
    <n v="331753"/>
    <d v="2025-05-22T00:00:00"/>
    <n v="338466"/>
    <d v="2025-05-23T00:00:00"/>
    <m/>
    <n v="735.3"/>
    <d v="2025-06-22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73"/>
    <s v="50.750.298/0001-25"/>
    <s v="NF SERVICOS DO"/>
    <n v="331756"/>
    <d v="2025-05-22T00:00:00"/>
    <n v="338469"/>
    <d v="2025-05-23T00:00:00"/>
    <m/>
    <n v="2205.9"/>
    <d v="2025-06-22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573"/>
    <s v="50.750.298/0001-25"/>
    <s v="NF SERVICOS DO"/>
    <n v="331764"/>
    <d v="2025-05-22T00:00:00"/>
    <n v="338477"/>
    <d v="2025-05-23T00:00:00"/>
    <m/>
    <n v="1225.5"/>
    <d v="2025-06-22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1805"/>
    <d v="2025-05-23T00:00:00"/>
    <n v="338521"/>
    <d v="2025-05-26T00:00:00"/>
    <m/>
    <n v="1225.5"/>
    <d v="2025-06-25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1808"/>
    <d v="2025-05-23T00:00:00"/>
    <n v="338524"/>
    <d v="2025-05-26T00:00:00"/>
    <m/>
    <n v="5147.1000000000004"/>
    <d v="2025-06-25T00:00:00"/>
    <s v="E0201966"/>
    <s v="PD201966"/>
    <s v="Serviços de Publicidade Eletrônica"/>
    <n v="5147.1000000000004"/>
    <m/>
    <x v="0"/>
    <m/>
    <m/>
    <m/>
    <s v="2 - FATURADO"/>
    <n v="0"/>
    <x v="0"/>
    <x v="1"/>
    <m/>
  </r>
  <r>
    <x v="1573"/>
    <s v="50.750.298/0001-25"/>
    <s v="NF SERVICOS DO"/>
    <n v="331811"/>
    <d v="2025-05-23T00:00:00"/>
    <n v="338527"/>
    <d v="2025-05-26T00:00:00"/>
    <m/>
    <n v="6617.7"/>
    <d v="2025-06-25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573"/>
    <s v="50.750.298/0001-25"/>
    <s v="NF SERVICOS DO"/>
    <n v="331817"/>
    <d v="2025-05-23T00:00:00"/>
    <n v="338533"/>
    <d v="2025-05-26T00:00:00"/>
    <m/>
    <n v="5514.75"/>
    <d v="2025-06-25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573"/>
    <s v="50.750.298/0001-25"/>
    <s v="NF SERVICOS DO"/>
    <n v="331822"/>
    <d v="2025-05-23T00:00:00"/>
    <n v="338538"/>
    <d v="2025-05-26T00:00:00"/>
    <m/>
    <n v="5147.1000000000004"/>
    <d v="2025-06-25T00:00:00"/>
    <s v="E0201966"/>
    <s v="PD201966"/>
    <s v="Serviços de Publicidade Eletrônica"/>
    <n v="5147.1000000000004"/>
    <m/>
    <x v="0"/>
    <m/>
    <m/>
    <m/>
    <s v="2 - FATURADO"/>
    <n v="0"/>
    <x v="0"/>
    <x v="1"/>
    <m/>
  </r>
  <r>
    <x v="1573"/>
    <s v="50.750.298/0001-25"/>
    <s v="NF SERVICOS DO"/>
    <n v="331827"/>
    <d v="2025-05-23T00:00:00"/>
    <n v="338543"/>
    <d v="2025-05-26T00:00:00"/>
    <m/>
    <n v="5514.75"/>
    <d v="2025-06-25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573"/>
    <s v="50.750.298/0001-25"/>
    <s v="NF SERVICOS DO"/>
    <n v="331835"/>
    <d v="2025-05-23T00:00:00"/>
    <n v="338551"/>
    <d v="2025-05-26T00:00:00"/>
    <m/>
    <n v="6617.7"/>
    <d v="2025-06-25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573"/>
    <s v="50.750.298/0001-25"/>
    <s v="NF SERVICOS DO"/>
    <n v="331837"/>
    <d v="2025-05-23T00:00:00"/>
    <n v="338553"/>
    <d v="2025-05-26T00:00:00"/>
    <m/>
    <n v="1102.95"/>
    <d v="2025-06-25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73"/>
    <s v="50.750.298/0001-25"/>
    <s v="NF SERVICOS DO"/>
    <n v="331872"/>
    <d v="2025-05-23T00:00:00"/>
    <n v="338588"/>
    <d v="2025-05-26T00:00:00"/>
    <m/>
    <n v="1102.95"/>
    <d v="2025-06-25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73"/>
    <s v="50.750.298/0001-25"/>
    <s v="NF SERVICOS DO"/>
    <n v="331873"/>
    <d v="2025-05-23T00:00:00"/>
    <n v="338589"/>
    <d v="2025-05-26T00:00:00"/>
    <m/>
    <n v="1225.5"/>
    <d v="2025-06-25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1874"/>
    <d v="2025-05-23T00:00:00"/>
    <n v="338590"/>
    <d v="2025-05-26T00:00:00"/>
    <m/>
    <n v="1470.6"/>
    <d v="2025-06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32031"/>
    <d v="2025-05-23T00:00:00"/>
    <n v="338747"/>
    <d v="2025-05-26T00:00:00"/>
    <m/>
    <n v="1470.6"/>
    <d v="2025-06-25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573"/>
    <s v="50.750.298/0001-25"/>
    <s v="NF SERVICOS DO"/>
    <n v="332208"/>
    <d v="2025-05-26T00:00:00"/>
    <n v="338927"/>
    <d v="2025-05-27T00:00:00"/>
    <m/>
    <n v="1225.5"/>
    <d v="2025-06-2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2267"/>
    <d v="2025-05-26T00:00:00"/>
    <n v="338986"/>
    <d v="2025-05-27T00:00:00"/>
    <m/>
    <n v="5882.4"/>
    <d v="2025-06-26T00:00:00"/>
    <s v="E0201966"/>
    <s v="PD201966"/>
    <s v="Serviços de Publicidade Eletrônica"/>
    <n v="5882.4"/>
    <m/>
    <x v="0"/>
    <m/>
    <m/>
    <m/>
    <s v="2 - FATURADO"/>
    <n v="0"/>
    <x v="0"/>
    <x v="1"/>
    <m/>
  </r>
  <r>
    <x v="1573"/>
    <s v="50.750.298/0001-25"/>
    <s v="NF SERVICOS DO"/>
    <n v="332503"/>
    <d v="2025-05-27T00:00:00"/>
    <n v="339222"/>
    <d v="2025-05-28T00:00:00"/>
    <m/>
    <n v="1225.5"/>
    <d v="2025-06-2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573"/>
    <s v="50.750.298/0001-25"/>
    <s v="NF SERVICOS DO"/>
    <n v="332504"/>
    <d v="2025-05-27T00:00:00"/>
    <n v="339223"/>
    <d v="2025-05-28T00:00:00"/>
    <m/>
    <n v="1102.95"/>
    <d v="2025-06-27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573"/>
    <s v="50.750.298/0001-25"/>
    <s v="NF SERVICOS DO"/>
    <n v="332556"/>
    <d v="2025-05-27T00:00:00"/>
    <n v="339275"/>
    <d v="2025-05-28T00:00:00"/>
    <m/>
    <n v="735.3"/>
    <d v="2025-06-2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574"/>
    <s v="50.778.851/0001-38"/>
    <s v="NF SERVICOS"/>
    <n v="185154"/>
    <d v="2025-05-07T00:00:00"/>
    <n v="1965788"/>
    <d v="2025-05-07T00:00:00"/>
    <d v="2025-04-01T00:00:00"/>
    <n v="47846.55"/>
    <d v="2025-06-08T00:00:00"/>
    <s v="E0200763"/>
    <s v="PD020763"/>
    <s v="PREFEITURA - CADASTRO"/>
    <n v="47846.55"/>
    <d v="2025-04-01T00:00:00"/>
    <x v="0"/>
    <s v="C. 013/2020 - P.2804/2020"/>
    <s v="Conv. 2299/2023-Subvenção"/>
    <s v="PD-PRC-2022/01520-359.00007764/2024-42 - APS/ITO"/>
    <s v="2 - FATURADO"/>
    <n v="0"/>
    <x v="0"/>
    <x v="0"/>
    <m/>
  </r>
  <r>
    <x v="1575"/>
    <s v="50.800.993/0001-54"/>
    <s v="ND-OPERADORA CIELO"/>
    <n v="25462"/>
    <d v="2025-05-19T00:00:00"/>
    <m/>
    <m/>
    <m/>
    <n v="187.49"/>
    <d v="2025-05-19T00:00:00"/>
    <m/>
    <m/>
    <s v="Certificado e-CNPJ A1 em Software (12 meses)"/>
    <n v="187.49"/>
    <m/>
    <x v="0"/>
    <m/>
    <m/>
    <m/>
    <s v="1 - VENDA A VISTA"/>
    <n v="11"/>
    <x v="7"/>
    <x v="4"/>
    <m/>
  </r>
  <r>
    <x v="1576"/>
    <s v="50.851.604/0001-10"/>
    <s v="ND-OPERADORA CIELO"/>
    <n v="25313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1577"/>
    <s v="50.853.555/0001-54"/>
    <s v="ND-LOCACAO BENS MOVE"/>
    <n v="1107"/>
    <d v="2024-12-12T00:00:00"/>
    <m/>
    <m/>
    <m/>
    <n v="52119.77"/>
    <d v="2025-01-11T00:00:00"/>
    <s v="E0220382"/>
    <s v="PD022290"/>
    <s v="Locação de Bens Móveis - Notebook Plus - 36 ms"/>
    <n v="5634"/>
    <m/>
    <x v="0"/>
    <m/>
    <m/>
    <m/>
    <s v="2 - FATURADO"/>
    <n v="139"/>
    <x v="3"/>
    <x v="7"/>
    <m/>
  </r>
  <r>
    <x v="1577"/>
    <s v="50.853.555/0001-54"/>
    <s v="ND-LOCACAO BENS MOVE"/>
    <n v="1285"/>
    <d v="2025-05-07T00:00:00"/>
    <m/>
    <m/>
    <m/>
    <n v="53369.77"/>
    <d v="2025-06-06T00:00:00"/>
    <s v="E0220382"/>
    <s v="PD022290"/>
    <s v="Locação de Bens Móveis - Notebook Plus - 36 ms"/>
    <n v="53369.77"/>
    <m/>
    <x v="0"/>
    <m/>
    <m/>
    <m/>
    <s v="2 - FATURADO"/>
    <n v="0"/>
    <x v="0"/>
    <x v="7"/>
    <m/>
  </r>
  <r>
    <x v="1577"/>
    <s v="50.853.555/0001-54"/>
    <s v="NF SERVICOS"/>
    <n v="185113"/>
    <d v="2025-05-07T00:00:00"/>
    <n v="1965747"/>
    <d v="2025-05-07T00:00:00"/>
    <d v="2025-04-01T00:00:00"/>
    <n v="10600.8"/>
    <d v="2025-06-06T00:00:00"/>
    <s v="E0220382"/>
    <s v="PD022290"/>
    <s v="DaaS- DESKTOP e NOTEBOOK COMO SERVIÇO"/>
    <n v="10091.959999999999"/>
    <d v="2025-04-01T00:00:00"/>
    <x v="0"/>
    <s v="Nº 100019/2022"/>
    <s v="Nº 3965/2022"/>
    <s v="PD-PRC-2022/02644 ITO"/>
    <s v="2 - FATURADO"/>
    <n v="0"/>
    <x v="0"/>
    <x v="0"/>
    <m/>
  </r>
  <r>
    <x v="1577"/>
    <s v="50.853.555/0001-54"/>
    <s v="NF SERVICOS"/>
    <n v="185189"/>
    <d v="2025-05-07T00:00:00"/>
    <n v="1965823"/>
    <d v="2025-05-07T00:00:00"/>
    <d v="2025-04-01T00:00:00"/>
    <n v="69.45"/>
    <d v="2025-06-06T00:00:00"/>
    <s v="E0240496"/>
    <s v="PD024350"/>
    <s v="EMAIL COMO SERVIÇO, OFFICE BÁSIVO E SMTP"/>
    <n v="66.12"/>
    <d v="2025-04-01T00:00:00"/>
    <x v="0"/>
    <s v="100137/2024"/>
    <s v="023739/2024"/>
    <s v="359.00006674/2024-34-ITO"/>
    <s v="2 - FATURADO"/>
    <n v="0"/>
    <x v="0"/>
    <x v="0"/>
    <m/>
  </r>
  <r>
    <x v="1577"/>
    <s v="50.853.555/0001-54"/>
    <s v="NF SERVICOS"/>
    <n v="185190"/>
    <d v="2025-05-07T00:00:00"/>
    <n v="1965824"/>
    <d v="2025-05-07T00:00:00"/>
    <d v="2025-04-01T00:00:00"/>
    <n v="29248.95"/>
    <d v="2025-06-06T00:00:00"/>
    <s v="E0240496"/>
    <s v="PD024350"/>
    <s v="EMAIL COMO SERVIÇO, OFFICE BÁSIVO E SMTP"/>
    <n v="27845"/>
    <d v="2025-04-01T00:00:00"/>
    <x v="0"/>
    <s v="100137/2024"/>
    <s v="023739/2024"/>
    <s v="359.00006674/2024-34-ITO"/>
    <s v="2 - FATURADO"/>
    <n v="0"/>
    <x v="0"/>
    <x v="0"/>
    <m/>
  </r>
  <r>
    <x v="1578"/>
    <s v="50.998.913/0001-17"/>
    <s v="ND-OPERADORA CIELO"/>
    <n v="25584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1579"/>
    <s v="509.480.910-53"/>
    <s v="ND-AMAZON"/>
    <n v="327"/>
    <d v="2025-04-17T00:00:00"/>
    <m/>
    <m/>
    <m/>
    <n v="137.27000000000001"/>
    <d v="2025-05-17T00:00:00"/>
    <m/>
    <m/>
    <s v="IMAGENS DA NACAO: BRASILEIROS NA FOTODOCUMENTACAO DE 1940 ATE O FINAL DO SEC. XX"/>
    <n v="137.27000000000001"/>
    <m/>
    <x v="0"/>
    <m/>
    <m/>
    <m/>
    <s v="2 - FATURADO"/>
    <n v="13"/>
    <x v="7"/>
    <x v="3"/>
    <m/>
  </r>
  <r>
    <x v="1580"/>
    <s v="51.104.552/0001-80"/>
    <s v="NF SERVICOS"/>
    <n v="169316"/>
    <d v="2024-10-08T00:00:00"/>
    <n v="1859061"/>
    <d v="2024-10-08T00:00:00"/>
    <d v="2024-09-01T00:00:00"/>
    <n v="402"/>
    <d v="2025-02-2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92"/>
    <x v="6"/>
    <x v="0"/>
    <m/>
  </r>
  <r>
    <x v="1580"/>
    <s v="51.104.552/0001-80"/>
    <s v="NF SERVICOS"/>
    <n v="174445"/>
    <d v="2024-12-09T00:00:00"/>
    <n v="1890433"/>
    <d v="2024-12-09T00:00:00"/>
    <d v="2024-11-01T00:00:00"/>
    <n v="402"/>
    <d v="2025-01-08T00:00:00"/>
    <s v="E0230516"/>
    <s v="PD023418"/>
    <s v="EMAIL COMO SERVIÇO"/>
    <n v="382.7"/>
    <d v="2024-11-01T00:00:00"/>
    <x v="0"/>
    <s v="096/2023"/>
    <s v="112/2023  DISPENSA  055/2023"/>
    <s v="359.00008388/2023-22  ITO"/>
    <s v="2 - FATURADO"/>
    <n v="142"/>
    <x v="3"/>
    <x v="0"/>
    <m/>
  </r>
  <r>
    <x v="1580"/>
    <s v="51.104.552/0001-80"/>
    <s v="NF SERVICOS"/>
    <n v="183025"/>
    <d v="2025-04-04T00:00:00"/>
    <n v="1950780"/>
    <d v="2025-04-04T00:00:00"/>
    <d v="2025-03-01T00:00:00"/>
    <n v="445.2"/>
    <d v="2025-05-04T00:00:00"/>
    <s v="E0241051"/>
    <s v="PD024475"/>
    <s v="EMAIL COMO SERVIÇO"/>
    <n v="423.83"/>
    <d v="2025-03-01T00:00:00"/>
    <x v="0"/>
    <s v="103/2024"/>
    <s v="068/2024"/>
    <s v="359.00009216/2024-57 - ITO"/>
    <s v="2 - FATURADO"/>
    <n v="26"/>
    <x v="7"/>
    <x v="0"/>
    <m/>
  </r>
  <r>
    <x v="1580"/>
    <s v="51.104.552/0001-80"/>
    <s v="NF SERVICOS"/>
    <n v="185185"/>
    <d v="2025-05-07T00:00:00"/>
    <n v="1965819"/>
    <d v="2025-05-07T00:00:00"/>
    <d v="2025-04-01T00:00:00"/>
    <n v="445.2"/>
    <d v="2025-06-06T00:00:00"/>
    <s v="E0241051"/>
    <s v="PD024475"/>
    <s v="EMAIL COMO SERVIÇO"/>
    <n v="423.83"/>
    <d v="2025-04-01T00:00:00"/>
    <x v="0"/>
    <s v="103/2024"/>
    <s v="068/2024"/>
    <s v="359.00009216/2024-57 - ITO"/>
    <s v="2 - FATURADO"/>
    <n v="0"/>
    <x v="0"/>
    <x v="0"/>
    <m/>
  </r>
  <r>
    <x v="1581"/>
    <s v="51.169.555/0001-00"/>
    <s v="NF SERVICOS E_GOV"/>
    <n v="180414"/>
    <d v="2025-02-21T00:00:00"/>
    <n v="1922302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68"/>
    <x v="8"/>
    <x v="1"/>
    <m/>
  </r>
  <r>
    <x v="1581"/>
    <s v="51.169.555/0001-00"/>
    <s v="NF SERVICOS"/>
    <n v="185223"/>
    <d v="2025-05-08T00:00:00"/>
    <n v="1965857"/>
    <d v="2025-05-08T00:00:00"/>
    <d v="2025-04-01T00:00:00"/>
    <n v="29.56"/>
    <d v="2025-06-07T00:00:00"/>
    <s v="E0240169"/>
    <s v="PD024116"/>
    <s v="PROGRAMA SP SEM PAPEL"/>
    <n v="28.14"/>
    <d v="2025-04-01T00:00:00"/>
    <x v="0"/>
    <s v="005/2024"/>
    <s v="270.00000028/2024-89"/>
    <s v="359.00004449/2024-63  APPS"/>
    <s v="2 - FATURADO"/>
    <n v="0"/>
    <x v="0"/>
    <x v="0"/>
    <m/>
  </r>
  <r>
    <x v="1581"/>
    <s v="51.169.555/0001-00"/>
    <s v="NF SERVICOS"/>
    <n v="185224"/>
    <d v="2025-05-08T00:00:00"/>
    <n v="1965858"/>
    <d v="2025-05-08T00:00:00"/>
    <d v="2025-04-01T00:00:00"/>
    <n v="26084.81"/>
    <d v="2025-06-07T00:00:00"/>
    <s v="E0240545"/>
    <s v="PD024391"/>
    <s v="OFFICE - E MAIL, BASICO, INTERMEDIARIO, PACOTES  ADICIONAIS"/>
    <n v="24832.74"/>
    <d v="2025-04-01T00:00:00"/>
    <x v="0"/>
    <s v="014/2024"/>
    <s v="270.00000071/2024-44"/>
    <s v="359.00007531/2024-40  ITO"/>
    <s v="2 - FATURADO"/>
    <n v="0"/>
    <x v="0"/>
    <x v="0"/>
    <m/>
  </r>
  <r>
    <x v="1582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721"/>
    <x v="4"/>
    <x v="8"/>
    <m/>
  </r>
  <r>
    <x v="1582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691"/>
    <x v="4"/>
    <x v="8"/>
    <m/>
  </r>
  <r>
    <x v="1582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643"/>
    <x v="4"/>
    <x v="8"/>
    <m/>
  </r>
  <r>
    <x v="1582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630"/>
    <x v="4"/>
    <x v="8"/>
    <m/>
  </r>
  <r>
    <x v="1582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599"/>
    <x v="4"/>
    <x v="8"/>
    <m/>
  </r>
  <r>
    <x v="1582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570"/>
    <x v="4"/>
    <x v="8"/>
    <m/>
  </r>
  <r>
    <x v="1582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542"/>
    <x v="4"/>
    <x v="8"/>
    <m/>
  </r>
  <r>
    <x v="1582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509"/>
    <x v="4"/>
    <x v="8"/>
    <m/>
  </r>
  <r>
    <x v="1582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479"/>
    <x v="4"/>
    <x v="8"/>
    <m/>
  </r>
  <r>
    <x v="1582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448"/>
    <x v="4"/>
    <x v="8"/>
    <m/>
  </r>
  <r>
    <x v="1582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418"/>
    <x v="4"/>
    <x v="8"/>
    <m/>
  </r>
  <r>
    <x v="1582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388"/>
    <x v="4"/>
    <x v="8"/>
    <m/>
  </r>
  <r>
    <x v="1582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356"/>
    <x v="4"/>
    <x v="8"/>
    <m/>
  </r>
  <r>
    <x v="1582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326"/>
    <x v="4"/>
    <x v="8"/>
    <m/>
  </r>
  <r>
    <x v="1582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297"/>
    <x v="4"/>
    <x v="8"/>
    <m/>
  </r>
  <r>
    <x v="1582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265"/>
    <x v="4"/>
    <x v="8"/>
    <m/>
  </r>
  <r>
    <x v="1582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234"/>
    <x v="4"/>
    <x v="8"/>
    <m/>
  </r>
  <r>
    <x v="1582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212"/>
    <x v="4"/>
    <x v="8"/>
    <m/>
  </r>
  <r>
    <x v="1582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175"/>
    <x v="4"/>
    <x v="8"/>
    <m/>
  </r>
  <r>
    <x v="1582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144"/>
    <x v="4"/>
    <x v="8"/>
    <m/>
  </r>
  <r>
    <x v="1582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377"/>
    <x v="4"/>
    <x v="1"/>
    <m/>
  </r>
  <r>
    <x v="1582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115"/>
    <x v="4"/>
    <x v="8"/>
    <m/>
  </r>
  <r>
    <x v="1582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083"/>
    <x v="4"/>
    <x v="8"/>
    <m/>
  </r>
  <r>
    <x v="1582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053"/>
    <x v="4"/>
    <x v="8"/>
    <m/>
  </r>
  <r>
    <x v="1582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024"/>
    <x v="4"/>
    <x v="8"/>
    <m/>
  </r>
  <r>
    <x v="1582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995"/>
    <x v="4"/>
    <x v="8"/>
    <m/>
  </r>
  <r>
    <x v="1582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965"/>
    <x v="4"/>
    <x v="8"/>
    <m/>
  </r>
  <r>
    <x v="1582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930"/>
    <x v="4"/>
    <x v="8"/>
    <m/>
  </r>
  <r>
    <x v="1582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900"/>
    <x v="4"/>
    <x v="8"/>
    <m/>
  </r>
  <r>
    <x v="1582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869"/>
    <x v="4"/>
    <x v="8"/>
    <m/>
  </r>
  <r>
    <x v="1582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839"/>
    <x v="4"/>
    <x v="8"/>
    <m/>
  </r>
  <r>
    <x v="1582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809"/>
    <x v="4"/>
    <x v="8"/>
    <m/>
  </r>
  <r>
    <x v="1582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809"/>
    <x v="4"/>
    <x v="8"/>
    <m/>
  </r>
  <r>
    <x v="1582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778"/>
    <x v="4"/>
    <x v="8"/>
    <m/>
  </r>
  <r>
    <x v="1582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778"/>
    <x v="4"/>
    <x v="8"/>
    <m/>
  </r>
  <r>
    <x v="1582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748"/>
    <x v="4"/>
    <x v="8"/>
    <m/>
  </r>
  <r>
    <x v="1582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748"/>
    <x v="4"/>
    <x v="8"/>
    <m/>
  </r>
  <r>
    <x v="1582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717"/>
    <x v="4"/>
    <x v="8"/>
    <m/>
  </r>
  <r>
    <x v="1582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717"/>
    <x v="4"/>
    <x v="8"/>
    <m/>
  </r>
  <r>
    <x v="1582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687"/>
    <x v="4"/>
    <x v="8"/>
    <m/>
  </r>
  <r>
    <x v="1582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687"/>
    <x v="4"/>
    <x v="8"/>
    <m/>
  </r>
  <r>
    <x v="1582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656"/>
    <x v="4"/>
    <x v="8"/>
    <m/>
  </r>
  <r>
    <x v="1582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656"/>
    <x v="4"/>
    <x v="8"/>
    <m/>
  </r>
  <r>
    <x v="1582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627"/>
    <x v="4"/>
    <x v="8"/>
    <m/>
  </r>
  <r>
    <x v="1582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627"/>
    <x v="4"/>
    <x v="8"/>
    <m/>
  </r>
  <r>
    <x v="1582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596"/>
    <x v="4"/>
    <x v="8"/>
    <m/>
  </r>
  <r>
    <x v="1582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596"/>
    <x v="4"/>
    <x v="8"/>
    <m/>
  </r>
  <r>
    <x v="1582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564"/>
    <x v="4"/>
    <x v="8"/>
    <m/>
  </r>
  <r>
    <x v="1582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564"/>
    <x v="4"/>
    <x v="8"/>
    <m/>
  </r>
  <r>
    <x v="1582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536"/>
    <x v="4"/>
    <x v="8"/>
    <m/>
  </r>
  <r>
    <x v="1582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536"/>
    <x v="4"/>
    <x v="8"/>
    <m/>
  </r>
  <r>
    <x v="1582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503"/>
    <x v="4"/>
    <x v="8"/>
    <m/>
  </r>
  <r>
    <x v="1582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503"/>
    <x v="4"/>
    <x v="8"/>
    <m/>
  </r>
  <r>
    <x v="1582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474"/>
    <x v="4"/>
    <x v="8"/>
    <m/>
  </r>
  <r>
    <x v="1582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474"/>
    <x v="4"/>
    <x v="8"/>
    <m/>
  </r>
  <r>
    <x v="1582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444"/>
    <x v="4"/>
    <x v="8"/>
    <m/>
  </r>
  <r>
    <x v="1582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444"/>
    <x v="4"/>
    <x v="8"/>
    <m/>
  </r>
  <r>
    <x v="1582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413"/>
    <x v="4"/>
    <x v="8"/>
    <m/>
  </r>
  <r>
    <x v="1582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413"/>
    <x v="4"/>
    <x v="8"/>
    <m/>
  </r>
  <r>
    <x v="1582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382"/>
    <x v="4"/>
    <x v="8"/>
    <m/>
  </r>
  <r>
    <x v="1582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382"/>
    <x v="4"/>
    <x v="8"/>
    <m/>
  </r>
  <r>
    <x v="1582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354"/>
    <x v="4"/>
    <x v="8"/>
    <m/>
  </r>
  <r>
    <x v="1582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354"/>
    <x v="4"/>
    <x v="8"/>
    <m/>
  </r>
  <r>
    <x v="1582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321"/>
    <x v="4"/>
    <x v="8"/>
    <m/>
  </r>
  <r>
    <x v="1582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321"/>
    <x v="4"/>
    <x v="8"/>
    <m/>
  </r>
  <r>
    <x v="1582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291"/>
    <x v="4"/>
    <x v="8"/>
    <m/>
  </r>
  <r>
    <x v="1582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291"/>
    <x v="4"/>
    <x v="8"/>
    <m/>
  </r>
  <r>
    <x v="1582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260"/>
    <x v="4"/>
    <x v="8"/>
    <m/>
  </r>
  <r>
    <x v="1582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260"/>
    <x v="4"/>
    <x v="8"/>
    <m/>
  </r>
  <r>
    <x v="1582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230"/>
    <x v="4"/>
    <x v="8"/>
    <m/>
  </r>
  <r>
    <x v="1582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230"/>
    <x v="4"/>
    <x v="8"/>
    <m/>
  </r>
  <r>
    <x v="1582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200"/>
    <x v="4"/>
    <x v="8"/>
    <m/>
  </r>
  <r>
    <x v="1582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200"/>
    <x v="4"/>
    <x v="8"/>
    <m/>
  </r>
  <r>
    <x v="1582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200"/>
    <x v="4"/>
    <x v="8"/>
    <m/>
  </r>
  <r>
    <x v="1582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200"/>
    <x v="4"/>
    <x v="8"/>
    <m/>
  </r>
  <r>
    <x v="1582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138"/>
    <x v="4"/>
    <x v="8"/>
    <m/>
  </r>
  <r>
    <x v="1582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138"/>
    <x v="4"/>
    <x v="8"/>
    <m/>
  </r>
  <r>
    <x v="1582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109"/>
    <x v="4"/>
    <x v="8"/>
    <m/>
  </r>
  <r>
    <x v="1582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109"/>
    <x v="4"/>
    <x v="8"/>
    <m/>
  </r>
  <r>
    <x v="1582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078"/>
    <x v="4"/>
    <x v="8"/>
    <m/>
  </r>
  <r>
    <x v="1582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078"/>
    <x v="4"/>
    <x v="8"/>
    <m/>
  </r>
  <r>
    <x v="1582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048"/>
    <x v="4"/>
    <x v="8"/>
    <m/>
  </r>
  <r>
    <x v="1582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048"/>
    <x v="4"/>
    <x v="8"/>
    <m/>
  </r>
  <r>
    <x v="1582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018"/>
    <x v="4"/>
    <x v="8"/>
    <m/>
  </r>
  <r>
    <x v="1582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018"/>
    <x v="4"/>
    <x v="8"/>
    <m/>
  </r>
  <r>
    <x v="1582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987"/>
    <x v="4"/>
    <x v="8"/>
    <m/>
  </r>
  <r>
    <x v="1582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987"/>
    <x v="4"/>
    <x v="8"/>
    <m/>
  </r>
  <r>
    <x v="1582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957"/>
    <x v="4"/>
    <x v="8"/>
    <m/>
  </r>
  <r>
    <x v="1582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957"/>
    <x v="4"/>
    <x v="8"/>
    <m/>
  </r>
  <r>
    <x v="1582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927"/>
    <x v="4"/>
    <x v="8"/>
    <m/>
  </r>
  <r>
    <x v="1582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927"/>
    <x v="4"/>
    <x v="8"/>
    <m/>
  </r>
  <r>
    <x v="1582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895"/>
    <x v="4"/>
    <x v="8"/>
    <m/>
  </r>
  <r>
    <x v="1582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895"/>
    <x v="4"/>
    <x v="8"/>
    <m/>
  </r>
  <r>
    <x v="1582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865"/>
    <x v="4"/>
    <x v="8"/>
    <m/>
  </r>
  <r>
    <x v="1582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865"/>
    <x v="4"/>
    <x v="8"/>
    <m/>
  </r>
  <r>
    <x v="1582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836"/>
    <x v="4"/>
    <x v="8"/>
    <m/>
  </r>
  <r>
    <x v="1582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836"/>
    <x v="4"/>
    <x v="8"/>
    <m/>
  </r>
  <r>
    <x v="1582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804"/>
    <x v="4"/>
    <x v="8"/>
    <m/>
  </r>
  <r>
    <x v="1582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804"/>
    <x v="4"/>
    <x v="8"/>
    <m/>
  </r>
  <r>
    <x v="1582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773"/>
    <x v="4"/>
    <x v="8"/>
    <m/>
  </r>
  <r>
    <x v="1582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773"/>
    <x v="4"/>
    <x v="8"/>
    <m/>
  </r>
  <r>
    <x v="1582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745"/>
    <x v="4"/>
    <x v="8"/>
    <m/>
  </r>
  <r>
    <x v="1582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745"/>
    <x v="4"/>
    <x v="8"/>
    <m/>
  </r>
  <r>
    <x v="1582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713"/>
    <x v="4"/>
    <x v="8"/>
    <m/>
  </r>
  <r>
    <x v="1582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713"/>
    <x v="4"/>
    <x v="8"/>
    <m/>
  </r>
  <r>
    <x v="1582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683"/>
    <x v="4"/>
    <x v="8"/>
    <m/>
  </r>
  <r>
    <x v="1582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683"/>
    <x v="4"/>
    <x v="8"/>
    <m/>
  </r>
  <r>
    <x v="1582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654"/>
    <x v="4"/>
    <x v="8"/>
    <m/>
  </r>
  <r>
    <x v="1582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654"/>
    <x v="4"/>
    <x v="8"/>
    <m/>
  </r>
  <r>
    <x v="1582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622"/>
    <x v="4"/>
    <x v="8"/>
    <m/>
  </r>
  <r>
    <x v="1582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622"/>
    <x v="4"/>
    <x v="8"/>
    <m/>
  </r>
  <r>
    <x v="1582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591"/>
    <x v="4"/>
    <x v="8"/>
    <m/>
  </r>
  <r>
    <x v="1582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591"/>
    <x v="4"/>
    <x v="8"/>
    <m/>
  </r>
  <r>
    <x v="1582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560"/>
    <x v="4"/>
    <x v="8"/>
    <m/>
  </r>
  <r>
    <x v="1582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560"/>
    <x v="4"/>
    <x v="8"/>
    <m/>
  </r>
  <r>
    <x v="1582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530"/>
    <x v="4"/>
    <x v="8"/>
    <m/>
  </r>
  <r>
    <x v="1582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530"/>
    <x v="4"/>
    <x v="8"/>
    <m/>
  </r>
  <r>
    <x v="1582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500"/>
    <x v="4"/>
    <x v="8"/>
    <m/>
  </r>
  <r>
    <x v="1582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500"/>
    <x v="4"/>
    <x v="8"/>
    <m/>
  </r>
  <r>
    <x v="1582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469"/>
    <x v="4"/>
    <x v="8"/>
    <m/>
  </r>
  <r>
    <x v="1582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469"/>
    <x v="4"/>
    <x v="8"/>
    <m/>
  </r>
  <r>
    <x v="1582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439"/>
    <x v="4"/>
    <x v="8"/>
    <m/>
  </r>
  <r>
    <x v="1582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439"/>
    <x v="4"/>
    <x v="8"/>
    <m/>
  </r>
  <r>
    <x v="1582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409"/>
    <x v="4"/>
    <x v="8"/>
    <m/>
  </r>
  <r>
    <x v="1582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409"/>
    <x v="4"/>
    <x v="8"/>
    <m/>
  </r>
  <r>
    <x v="1582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378"/>
    <x v="4"/>
    <x v="8"/>
    <m/>
  </r>
  <r>
    <x v="1582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378"/>
    <x v="4"/>
    <x v="8"/>
    <m/>
  </r>
  <r>
    <x v="1582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347"/>
    <x v="4"/>
    <x v="8"/>
    <m/>
  </r>
  <r>
    <x v="1582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347"/>
    <x v="4"/>
    <x v="8"/>
    <m/>
  </r>
  <r>
    <x v="1582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318"/>
    <x v="4"/>
    <x v="8"/>
    <m/>
  </r>
  <r>
    <x v="1582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318"/>
    <x v="4"/>
    <x v="8"/>
    <m/>
  </r>
  <r>
    <x v="1582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286"/>
    <x v="4"/>
    <x v="8"/>
    <m/>
  </r>
  <r>
    <x v="1582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286"/>
    <x v="4"/>
    <x v="8"/>
    <m/>
  </r>
  <r>
    <x v="1582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256"/>
    <x v="4"/>
    <x v="8"/>
    <m/>
  </r>
  <r>
    <x v="1582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256"/>
    <x v="4"/>
    <x v="8"/>
    <m/>
  </r>
  <r>
    <x v="1582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227"/>
    <x v="4"/>
    <x v="8"/>
    <m/>
  </r>
  <r>
    <x v="1582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227"/>
    <x v="4"/>
    <x v="8"/>
    <m/>
  </r>
  <r>
    <x v="1582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227"/>
    <x v="4"/>
    <x v="8"/>
    <m/>
  </r>
  <r>
    <x v="1582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194"/>
    <x v="4"/>
    <x v="8"/>
    <m/>
  </r>
  <r>
    <x v="1582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194"/>
    <x v="4"/>
    <x v="8"/>
    <m/>
  </r>
  <r>
    <x v="1582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194"/>
    <x v="4"/>
    <x v="8"/>
    <m/>
  </r>
  <r>
    <x v="1582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164"/>
    <x v="4"/>
    <x v="8"/>
    <m/>
  </r>
  <r>
    <x v="1582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164"/>
    <x v="4"/>
    <x v="8"/>
    <m/>
  </r>
  <r>
    <x v="1582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164"/>
    <x v="4"/>
    <x v="8"/>
    <m/>
  </r>
  <r>
    <x v="1582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133"/>
    <x v="4"/>
    <x v="8"/>
    <m/>
  </r>
  <r>
    <x v="1582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133"/>
    <x v="4"/>
    <x v="8"/>
    <m/>
  </r>
  <r>
    <x v="1582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133"/>
    <x v="4"/>
    <x v="8"/>
    <m/>
  </r>
  <r>
    <x v="1582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103"/>
    <x v="4"/>
    <x v="8"/>
    <m/>
  </r>
  <r>
    <x v="1582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103"/>
    <x v="4"/>
    <x v="8"/>
    <m/>
  </r>
  <r>
    <x v="1582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103"/>
    <x v="4"/>
    <x v="8"/>
    <m/>
  </r>
  <r>
    <x v="1582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073"/>
    <x v="4"/>
    <x v="8"/>
    <m/>
  </r>
  <r>
    <x v="1582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073"/>
    <x v="4"/>
    <x v="8"/>
    <m/>
  </r>
  <r>
    <x v="1582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073"/>
    <x v="4"/>
    <x v="8"/>
    <m/>
  </r>
  <r>
    <x v="1582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041"/>
    <x v="4"/>
    <x v="8"/>
    <m/>
  </r>
  <r>
    <x v="1582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041"/>
    <x v="4"/>
    <x v="8"/>
    <m/>
  </r>
  <r>
    <x v="1582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041"/>
    <x v="4"/>
    <x v="8"/>
    <m/>
  </r>
  <r>
    <x v="1582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013"/>
    <x v="4"/>
    <x v="8"/>
    <m/>
  </r>
  <r>
    <x v="1582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013"/>
    <x v="4"/>
    <x v="8"/>
    <m/>
  </r>
  <r>
    <x v="1582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013"/>
    <x v="4"/>
    <x v="8"/>
    <m/>
  </r>
  <r>
    <x v="1582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982"/>
    <x v="4"/>
    <x v="8"/>
    <m/>
  </r>
  <r>
    <x v="1582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982"/>
    <x v="4"/>
    <x v="8"/>
    <m/>
  </r>
  <r>
    <x v="1582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982"/>
    <x v="4"/>
    <x v="8"/>
    <m/>
  </r>
  <r>
    <x v="1582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953"/>
    <x v="4"/>
    <x v="8"/>
    <m/>
  </r>
  <r>
    <x v="1582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953"/>
    <x v="4"/>
    <x v="8"/>
    <m/>
  </r>
  <r>
    <x v="1582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953"/>
    <x v="4"/>
    <x v="8"/>
    <m/>
  </r>
  <r>
    <x v="1582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921"/>
    <x v="4"/>
    <x v="8"/>
    <m/>
  </r>
  <r>
    <x v="1582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921"/>
    <x v="4"/>
    <x v="8"/>
    <m/>
  </r>
  <r>
    <x v="1582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921"/>
    <x v="4"/>
    <x v="8"/>
    <m/>
  </r>
  <r>
    <x v="1582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891"/>
    <x v="4"/>
    <x v="8"/>
    <m/>
  </r>
  <r>
    <x v="1582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891"/>
    <x v="4"/>
    <x v="8"/>
    <m/>
  </r>
  <r>
    <x v="1582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891"/>
    <x v="4"/>
    <x v="8"/>
    <m/>
  </r>
  <r>
    <x v="1582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860"/>
    <x v="4"/>
    <x v="8"/>
    <m/>
  </r>
  <r>
    <x v="1582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860"/>
    <x v="4"/>
    <x v="8"/>
    <m/>
  </r>
  <r>
    <x v="1582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860"/>
    <x v="4"/>
    <x v="8"/>
    <m/>
  </r>
  <r>
    <x v="1582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829"/>
    <x v="4"/>
    <x v="8"/>
    <m/>
  </r>
  <r>
    <x v="1582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829"/>
    <x v="4"/>
    <x v="8"/>
    <m/>
  </r>
  <r>
    <x v="1582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829"/>
    <x v="4"/>
    <x v="8"/>
    <m/>
  </r>
  <r>
    <x v="1582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800"/>
    <x v="4"/>
    <x v="8"/>
    <m/>
  </r>
  <r>
    <x v="1582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800"/>
    <x v="4"/>
    <x v="8"/>
    <m/>
  </r>
  <r>
    <x v="1582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800"/>
    <x v="4"/>
    <x v="8"/>
    <m/>
  </r>
  <r>
    <x v="1582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768"/>
    <x v="4"/>
    <x v="8"/>
    <m/>
  </r>
  <r>
    <x v="1582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768"/>
    <x v="4"/>
    <x v="8"/>
    <m/>
  </r>
  <r>
    <x v="1582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768"/>
    <x v="4"/>
    <x v="8"/>
    <m/>
  </r>
  <r>
    <x v="1582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738"/>
    <x v="4"/>
    <x v="8"/>
    <m/>
  </r>
  <r>
    <x v="1582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738"/>
    <x v="4"/>
    <x v="8"/>
    <m/>
  </r>
  <r>
    <x v="1582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738"/>
    <x v="4"/>
    <x v="8"/>
    <m/>
  </r>
  <r>
    <x v="1582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709"/>
    <x v="4"/>
    <x v="8"/>
    <m/>
  </r>
  <r>
    <x v="1582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709"/>
    <x v="4"/>
    <x v="8"/>
    <m/>
  </r>
  <r>
    <x v="1582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709"/>
    <x v="4"/>
    <x v="8"/>
    <m/>
  </r>
  <r>
    <x v="1582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676"/>
    <x v="4"/>
    <x v="8"/>
    <m/>
  </r>
  <r>
    <x v="1582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676"/>
    <x v="4"/>
    <x v="8"/>
    <m/>
  </r>
  <r>
    <x v="1582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676"/>
    <x v="4"/>
    <x v="8"/>
    <m/>
  </r>
  <r>
    <x v="1582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648"/>
    <x v="4"/>
    <x v="8"/>
    <m/>
  </r>
  <r>
    <x v="1582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648"/>
    <x v="4"/>
    <x v="8"/>
    <m/>
  </r>
  <r>
    <x v="1582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648"/>
    <x v="4"/>
    <x v="8"/>
    <m/>
  </r>
  <r>
    <x v="1582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618"/>
    <x v="4"/>
    <x v="8"/>
    <m/>
  </r>
  <r>
    <x v="1582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618"/>
    <x v="4"/>
    <x v="8"/>
    <m/>
  </r>
  <r>
    <x v="1582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618"/>
    <x v="4"/>
    <x v="8"/>
    <m/>
  </r>
  <r>
    <x v="1582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587"/>
    <x v="4"/>
    <x v="8"/>
    <m/>
  </r>
  <r>
    <x v="1582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587"/>
    <x v="4"/>
    <x v="8"/>
    <m/>
  </r>
  <r>
    <x v="1582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587"/>
    <x v="4"/>
    <x v="8"/>
    <m/>
  </r>
  <r>
    <x v="1582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557"/>
    <x v="4"/>
    <x v="8"/>
    <m/>
  </r>
  <r>
    <x v="1582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557"/>
    <x v="4"/>
    <x v="8"/>
    <m/>
  </r>
  <r>
    <x v="1582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557"/>
    <x v="4"/>
    <x v="8"/>
    <m/>
  </r>
  <r>
    <x v="1582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527"/>
    <x v="4"/>
    <x v="8"/>
    <m/>
  </r>
  <r>
    <x v="1582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527"/>
    <x v="4"/>
    <x v="8"/>
    <m/>
  </r>
  <r>
    <x v="1582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495"/>
    <x v="4"/>
    <x v="8"/>
    <m/>
  </r>
  <r>
    <x v="1582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495"/>
    <x v="4"/>
    <x v="8"/>
    <m/>
  </r>
  <r>
    <x v="1582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464"/>
    <x v="4"/>
    <x v="8"/>
    <m/>
  </r>
  <r>
    <x v="1582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464"/>
    <x v="4"/>
    <x v="8"/>
    <m/>
  </r>
  <r>
    <x v="1582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436"/>
    <x v="4"/>
    <x v="8"/>
    <m/>
  </r>
  <r>
    <x v="1582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436"/>
    <x v="4"/>
    <x v="8"/>
    <m/>
  </r>
  <r>
    <x v="1582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403"/>
    <x v="4"/>
    <x v="8"/>
    <m/>
  </r>
  <r>
    <x v="1582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403"/>
    <x v="4"/>
    <x v="8"/>
    <m/>
  </r>
  <r>
    <x v="1582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373"/>
    <x v="4"/>
    <x v="8"/>
    <m/>
  </r>
  <r>
    <x v="1582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373"/>
    <x v="4"/>
    <x v="8"/>
    <m/>
  </r>
  <r>
    <x v="1582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343"/>
    <x v="4"/>
    <x v="8"/>
    <m/>
  </r>
  <r>
    <x v="1582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343"/>
    <x v="4"/>
    <x v="8"/>
    <m/>
  </r>
  <r>
    <x v="1582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311"/>
    <x v="4"/>
    <x v="8"/>
    <m/>
  </r>
  <r>
    <x v="1582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311"/>
    <x v="4"/>
    <x v="8"/>
    <m/>
  </r>
  <r>
    <x v="1582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283"/>
    <x v="4"/>
    <x v="8"/>
    <m/>
  </r>
  <r>
    <x v="1582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283"/>
    <x v="4"/>
    <x v="8"/>
    <m/>
  </r>
  <r>
    <x v="1582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254"/>
    <x v="4"/>
    <x v="8"/>
    <m/>
  </r>
  <r>
    <x v="1582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254"/>
    <x v="4"/>
    <x v="8"/>
    <m/>
  </r>
  <r>
    <x v="1582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222"/>
    <x v="4"/>
    <x v="8"/>
    <m/>
  </r>
  <r>
    <x v="1582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222"/>
    <x v="4"/>
    <x v="8"/>
    <m/>
  </r>
  <r>
    <x v="1582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192"/>
    <x v="4"/>
    <x v="8"/>
    <m/>
  </r>
  <r>
    <x v="1582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192"/>
    <x v="4"/>
    <x v="8"/>
    <m/>
  </r>
  <r>
    <x v="1582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163"/>
    <x v="4"/>
    <x v="8"/>
    <m/>
  </r>
  <r>
    <x v="1582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163"/>
    <x v="4"/>
    <x v="8"/>
    <m/>
  </r>
  <r>
    <x v="1582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130"/>
    <x v="4"/>
    <x v="8"/>
    <m/>
  </r>
  <r>
    <x v="1582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130"/>
    <x v="4"/>
    <x v="8"/>
    <m/>
  </r>
  <r>
    <x v="1582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100"/>
    <x v="4"/>
    <x v="8"/>
    <m/>
  </r>
  <r>
    <x v="1582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100"/>
    <x v="4"/>
    <x v="8"/>
    <m/>
  </r>
  <r>
    <x v="1582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069"/>
    <x v="4"/>
    <x v="8"/>
    <m/>
  </r>
  <r>
    <x v="1582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069"/>
    <x v="4"/>
    <x v="8"/>
    <m/>
  </r>
  <r>
    <x v="1582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038"/>
    <x v="4"/>
    <x v="8"/>
    <m/>
  </r>
  <r>
    <x v="1582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038"/>
    <x v="4"/>
    <x v="8"/>
    <m/>
  </r>
  <r>
    <x v="1582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009"/>
    <x v="4"/>
    <x v="8"/>
    <m/>
  </r>
  <r>
    <x v="1582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009"/>
    <x v="4"/>
    <x v="8"/>
    <m/>
  </r>
  <r>
    <x v="1582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978"/>
    <x v="4"/>
    <x v="8"/>
    <m/>
  </r>
  <r>
    <x v="1582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978"/>
    <x v="4"/>
    <x v="8"/>
    <m/>
  </r>
  <r>
    <x v="1582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946"/>
    <x v="4"/>
    <x v="8"/>
    <m/>
  </r>
  <r>
    <x v="1582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946"/>
    <x v="4"/>
    <x v="8"/>
    <m/>
  </r>
  <r>
    <x v="1582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918"/>
    <x v="4"/>
    <x v="8"/>
    <m/>
  </r>
  <r>
    <x v="1582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918"/>
    <x v="4"/>
    <x v="8"/>
    <m/>
  </r>
  <r>
    <x v="1582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886"/>
    <x v="4"/>
    <x v="8"/>
    <m/>
  </r>
  <r>
    <x v="1582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886"/>
    <x v="4"/>
    <x v="8"/>
    <m/>
  </r>
  <r>
    <x v="1582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856"/>
    <x v="4"/>
    <x v="8"/>
    <m/>
  </r>
  <r>
    <x v="1582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856"/>
    <x v="4"/>
    <x v="8"/>
    <m/>
  </r>
  <r>
    <x v="1582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827"/>
    <x v="4"/>
    <x v="8"/>
    <m/>
  </r>
  <r>
    <x v="1582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827"/>
    <x v="4"/>
    <x v="8"/>
    <m/>
  </r>
  <r>
    <x v="1582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795"/>
    <x v="4"/>
    <x v="8"/>
    <m/>
  </r>
  <r>
    <x v="1582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795"/>
    <x v="4"/>
    <x v="8"/>
    <m/>
  </r>
  <r>
    <x v="1582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764"/>
    <x v="4"/>
    <x v="8"/>
    <m/>
  </r>
  <r>
    <x v="1582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764"/>
    <x v="4"/>
    <x v="8"/>
    <m/>
  </r>
  <r>
    <x v="1582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733"/>
    <x v="4"/>
    <x v="8"/>
    <m/>
  </r>
  <r>
    <x v="1582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733"/>
    <x v="4"/>
    <x v="8"/>
    <m/>
  </r>
  <r>
    <x v="1582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703"/>
    <x v="4"/>
    <x v="8"/>
    <m/>
  </r>
  <r>
    <x v="1582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703"/>
    <x v="4"/>
    <x v="8"/>
    <m/>
  </r>
  <r>
    <x v="1582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673"/>
    <x v="4"/>
    <x v="8"/>
    <m/>
  </r>
  <r>
    <x v="1582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673"/>
    <x v="4"/>
    <x v="8"/>
    <m/>
  </r>
  <r>
    <x v="1582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642"/>
    <x v="4"/>
    <x v="8"/>
    <m/>
  </r>
  <r>
    <x v="1582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642"/>
    <x v="4"/>
    <x v="8"/>
    <m/>
  </r>
  <r>
    <x v="1582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612"/>
    <x v="4"/>
    <x v="8"/>
    <m/>
  </r>
  <r>
    <x v="1582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612"/>
    <x v="4"/>
    <x v="8"/>
    <m/>
  </r>
  <r>
    <x v="1582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580"/>
    <x v="4"/>
    <x v="8"/>
    <m/>
  </r>
  <r>
    <x v="1582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580"/>
    <x v="4"/>
    <x v="8"/>
    <m/>
  </r>
  <r>
    <x v="1582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552"/>
    <x v="4"/>
    <x v="8"/>
    <m/>
  </r>
  <r>
    <x v="1582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552"/>
    <x v="4"/>
    <x v="8"/>
    <m/>
  </r>
  <r>
    <x v="1582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521"/>
    <x v="4"/>
    <x v="8"/>
    <m/>
  </r>
  <r>
    <x v="1582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521"/>
    <x v="4"/>
    <x v="8"/>
    <m/>
  </r>
  <r>
    <x v="1582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491"/>
    <x v="4"/>
    <x v="8"/>
    <m/>
  </r>
  <r>
    <x v="1582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491"/>
    <x v="4"/>
    <x v="8"/>
    <m/>
  </r>
  <r>
    <x v="1582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460"/>
    <x v="4"/>
    <x v="8"/>
    <m/>
  </r>
  <r>
    <x v="1582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460"/>
    <x v="4"/>
    <x v="8"/>
    <m/>
  </r>
  <r>
    <x v="1582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430"/>
    <x v="4"/>
    <x v="8"/>
    <m/>
  </r>
  <r>
    <x v="1582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430"/>
    <x v="4"/>
    <x v="8"/>
    <m/>
  </r>
  <r>
    <x v="1582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400"/>
    <x v="4"/>
    <x v="8"/>
    <m/>
  </r>
  <r>
    <x v="1582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400"/>
    <x v="4"/>
    <x v="8"/>
    <m/>
  </r>
  <r>
    <x v="1582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368"/>
    <x v="4"/>
    <x v="8"/>
    <m/>
  </r>
  <r>
    <x v="1582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368"/>
    <x v="4"/>
    <x v="8"/>
    <m/>
  </r>
  <r>
    <x v="1582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338"/>
    <x v="4"/>
    <x v="8"/>
    <m/>
  </r>
  <r>
    <x v="1582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338"/>
    <x v="4"/>
    <x v="8"/>
    <m/>
  </r>
  <r>
    <x v="1582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307"/>
    <x v="4"/>
    <x v="8"/>
    <m/>
  </r>
  <r>
    <x v="1582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307"/>
    <x v="4"/>
    <x v="8"/>
    <m/>
  </r>
  <r>
    <x v="1582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277"/>
    <x v="4"/>
    <x v="8"/>
    <m/>
  </r>
  <r>
    <x v="1582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277"/>
    <x v="4"/>
    <x v="8"/>
    <m/>
  </r>
  <r>
    <x v="1582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248"/>
    <x v="4"/>
    <x v="8"/>
    <m/>
  </r>
  <r>
    <x v="1582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248"/>
    <x v="4"/>
    <x v="8"/>
    <m/>
  </r>
  <r>
    <x v="1582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215"/>
    <x v="4"/>
    <x v="8"/>
    <m/>
  </r>
  <r>
    <x v="1582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215"/>
    <x v="4"/>
    <x v="8"/>
    <m/>
  </r>
  <r>
    <x v="1582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187"/>
    <x v="4"/>
    <x v="8"/>
    <m/>
  </r>
  <r>
    <x v="1582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187"/>
    <x v="4"/>
    <x v="8"/>
    <m/>
  </r>
  <r>
    <x v="1582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156"/>
    <x v="4"/>
    <x v="8"/>
    <m/>
  </r>
  <r>
    <x v="1582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156"/>
    <x v="4"/>
    <x v="8"/>
    <m/>
  </r>
  <r>
    <x v="1582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126"/>
    <x v="4"/>
    <x v="8"/>
    <m/>
  </r>
  <r>
    <x v="1582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126"/>
    <x v="4"/>
    <x v="8"/>
    <m/>
  </r>
  <r>
    <x v="1582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095"/>
    <x v="4"/>
    <x v="8"/>
    <m/>
  </r>
  <r>
    <x v="1582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095"/>
    <x v="4"/>
    <x v="8"/>
    <m/>
  </r>
  <r>
    <x v="1582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065"/>
    <x v="4"/>
    <x v="8"/>
    <m/>
  </r>
  <r>
    <x v="1582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065"/>
    <x v="4"/>
    <x v="8"/>
    <m/>
  </r>
  <r>
    <x v="1582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034"/>
    <x v="4"/>
    <x v="8"/>
    <m/>
  </r>
  <r>
    <x v="1582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034"/>
    <x v="4"/>
    <x v="8"/>
    <m/>
  </r>
  <r>
    <x v="1582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003"/>
    <x v="4"/>
    <x v="8"/>
    <m/>
  </r>
  <r>
    <x v="1582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003"/>
    <x v="4"/>
    <x v="8"/>
    <m/>
  </r>
  <r>
    <x v="1582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973"/>
    <x v="4"/>
    <x v="8"/>
    <m/>
  </r>
  <r>
    <x v="1582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973"/>
    <x v="4"/>
    <x v="8"/>
    <m/>
  </r>
  <r>
    <x v="1582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942"/>
    <x v="4"/>
    <x v="8"/>
    <m/>
  </r>
  <r>
    <x v="1582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942"/>
    <x v="4"/>
    <x v="8"/>
    <m/>
  </r>
  <r>
    <x v="1582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912"/>
    <x v="4"/>
    <x v="8"/>
    <m/>
  </r>
  <r>
    <x v="1582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912"/>
    <x v="4"/>
    <x v="8"/>
    <m/>
  </r>
  <r>
    <x v="1582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883"/>
    <x v="4"/>
    <x v="8"/>
    <m/>
  </r>
  <r>
    <x v="1582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883"/>
    <x v="4"/>
    <x v="8"/>
    <m/>
  </r>
  <r>
    <x v="1582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850"/>
    <x v="4"/>
    <x v="8"/>
    <m/>
  </r>
  <r>
    <x v="1582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850"/>
    <x v="4"/>
    <x v="8"/>
    <m/>
  </r>
  <r>
    <x v="1582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822"/>
    <x v="4"/>
    <x v="8"/>
    <m/>
  </r>
  <r>
    <x v="1582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822"/>
    <x v="4"/>
    <x v="8"/>
    <m/>
  </r>
  <r>
    <x v="1582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791"/>
    <x v="4"/>
    <x v="8"/>
    <m/>
  </r>
  <r>
    <x v="1582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791"/>
    <x v="4"/>
    <x v="8"/>
    <m/>
  </r>
  <r>
    <x v="1582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763"/>
    <x v="4"/>
    <x v="8"/>
    <m/>
  </r>
  <r>
    <x v="1582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763"/>
    <x v="4"/>
    <x v="8"/>
    <m/>
  </r>
  <r>
    <x v="1582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730"/>
    <x v="4"/>
    <x v="8"/>
    <m/>
  </r>
  <r>
    <x v="1582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730"/>
    <x v="4"/>
    <x v="8"/>
    <m/>
  </r>
  <r>
    <x v="1582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700"/>
    <x v="4"/>
    <x v="8"/>
    <m/>
  </r>
  <r>
    <x v="1582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700"/>
    <x v="4"/>
    <x v="8"/>
    <m/>
  </r>
  <r>
    <x v="1582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669"/>
    <x v="4"/>
    <x v="8"/>
    <m/>
  </r>
  <r>
    <x v="1582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669"/>
    <x v="4"/>
    <x v="8"/>
    <m/>
  </r>
  <r>
    <x v="1582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638"/>
    <x v="4"/>
    <x v="8"/>
    <m/>
  </r>
  <r>
    <x v="1582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638"/>
    <x v="4"/>
    <x v="8"/>
    <m/>
  </r>
  <r>
    <x v="1582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609"/>
    <x v="4"/>
    <x v="8"/>
    <m/>
  </r>
  <r>
    <x v="1582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609"/>
    <x v="4"/>
    <x v="8"/>
    <m/>
  </r>
  <r>
    <x v="1582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577"/>
    <x v="4"/>
    <x v="8"/>
    <m/>
  </r>
  <r>
    <x v="1582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577"/>
    <x v="4"/>
    <x v="8"/>
    <m/>
  </r>
  <r>
    <x v="1582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547"/>
    <x v="4"/>
    <x v="8"/>
    <m/>
  </r>
  <r>
    <x v="1582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547"/>
    <x v="4"/>
    <x v="8"/>
    <m/>
  </r>
  <r>
    <x v="1582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519"/>
    <x v="4"/>
    <x v="8"/>
    <m/>
  </r>
  <r>
    <x v="1582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519"/>
    <x v="4"/>
    <x v="8"/>
    <m/>
  </r>
  <r>
    <x v="1582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485"/>
    <x v="4"/>
    <x v="8"/>
    <m/>
  </r>
  <r>
    <x v="1582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485"/>
    <x v="4"/>
    <x v="8"/>
    <m/>
  </r>
  <r>
    <x v="1582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456"/>
    <x v="4"/>
    <x v="8"/>
    <m/>
  </r>
  <r>
    <x v="1582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456"/>
    <x v="4"/>
    <x v="8"/>
    <m/>
  </r>
  <r>
    <x v="1582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425"/>
    <x v="4"/>
    <x v="8"/>
    <m/>
  </r>
  <r>
    <x v="1582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425"/>
    <x v="4"/>
    <x v="8"/>
    <m/>
  </r>
  <r>
    <x v="1582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395"/>
    <x v="4"/>
    <x v="8"/>
    <m/>
  </r>
  <r>
    <x v="1582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395"/>
    <x v="4"/>
    <x v="8"/>
    <m/>
  </r>
  <r>
    <x v="1582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364"/>
    <x v="1"/>
    <x v="8"/>
    <m/>
  </r>
  <r>
    <x v="1582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364"/>
    <x v="1"/>
    <x v="8"/>
    <m/>
  </r>
  <r>
    <x v="1582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333"/>
    <x v="1"/>
    <x v="8"/>
    <m/>
  </r>
  <r>
    <x v="1582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333"/>
    <x v="1"/>
    <x v="8"/>
    <m/>
  </r>
  <r>
    <x v="1582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303"/>
    <x v="1"/>
    <x v="8"/>
    <m/>
  </r>
  <r>
    <x v="1582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303"/>
    <x v="1"/>
    <x v="8"/>
    <m/>
  </r>
  <r>
    <x v="1582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272"/>
    <x v="1"/>
    <x v="8"/>
    <m/>
  </r>
  <r>
    <x v="1582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272"/>
    <x v="1"/>
    <x v="8"/>
    <m/>
  </r>
  <r>
    <x v="1582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242"/>
    <x v="1"/>
    <x v="8"/>
    <m/>
  </r>
  <r>
    <x v="1582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242"/>
    <x v="1"/>
    <x v="8"/>
    <m/>
  </r>
  <r>
    <x v="1582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211"/>
    <x v="1"/>
    <x v="8"/>
    <m/>
  </r>
  <r>
    <x v="1582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211"/>
    <x v="1"/>
    <x v="8"/>
    <m/>
  </r>
  <r>
    <x v="1582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181"/>
    <x v="1"/>
    <x v="8"/>
    <m/>
  </r>
  <r>
    <x v="1582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181"/>
    <x v="1"/>
    <x v="8"/>
    <m/>
  </r>
  <r>
    <x v="1582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151"/>
    <x v="2"/>
    <x v="8"/>
    <m/>
  </r>
  <r>
    <x v="1582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151"/>
    <x v="2"/>
    <x v="8"/>
    <m/>
  </r>
  <r>
    <x v="1582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119"/>
    <x v="6"/>
    <x v="8"/>
    <m/>
  </r>
  <r>
    <x v="1582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91"/>
    <x v="6"/>
    <x v="8"/>
    <m/>
  </r>
  <r>
    <x v="1582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43"/>
    <x v="5"/>
    <x v="8"/>
    <m/>
  </r>
  <r>
    <x v="1582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30"/>
    <x v="7"/>
    <x v="8"/>
    <m/>
  </r>
  <r>
    <x v="1582"/>
    <s v="51.174.001/0001-93"/>
    <s v="NF SERVICOS"/>
    <n v="183132"/>
    <d v="2025-04-07T00:00:00"/>
    <n v="1950887"/>
    <d v="2025-04-07T00:00:00"/>
    <d v="2025-03-01T00:00:00"/>
    <n v="760.74"/>
    <d v="2025-05-07T00:00:00"/>
    <s v="E0220185"/>
    <s v="PD022144"/>
    <s v="SISTEMA GABINETE VIRTUAL - ARQUIVAMENTO"/>
    <n v="172.27"/>
    <d v="2025-03-01T00:00:00"/>
    <x v="0"/>
    <s v="000.050/2022"/>
    <s v="100402/2022"/>
    <s v="PD-PRC-2022/01517 - 359000002302023-12 - ITO"/>
    <s v="2 - FATURADO"/>
    <n v="23"/>
    <x v="7"/>
    <x v="0"/>
    <m/>
  </r>
  <r>
    <x v="1582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0"/>
    <x v="0"/>
    <x v="8"/>
    <m/>
  </r>
  <r>
    <x v="1582"/>
    <s v="51.174.001/0001-93"/>
    <s v="NF SERVICOS"/>
    <n v="185088"/>
    <d v="2025-05-07T00:00:00"/>
    <n v="1965722"/>
    <d v="2025-05-07T00:00:00"/>
    <d v="2025-04-01T00:00:00"/>
    <n v="760792.75"/>
    <d v="2025-06-06T00:00:00"/>
    <s v="E0210174"/>
    <s v="PD021141"/>
    <s v="FOLHA DE PAGAMENTO"/>
    <n v="724274.7"/>
    <d v="2025-04-01T00:00:00"/>
    <x v="0"/>
    <s v="000.118/2021/CT"/>
    <n v="202172767"/>
    <s v="PD-PRC-2021/01775  359.00006611/2023-05  APPS"/>
    <s v="2 - FATURADO"/>
    <n v="0"/>
    <x v="0"/>
    <x v="0"/>
    <m/>
  </r>
  <r>
    <x v="1582"/>
    <s v="51.174.001/0001-93"/>
    <s v="NF SERVICOS"/>
    <n v="185148"/>
    <d v="2025-05-07T00:00:00"/>
    <n v="1965782"/>
    <d v="2025-05-07T00:00:00"/>
    <d v="2025-04-01T00:00:00"/>
    <n v="1495488.31"/>
    <d v="2025-06-06T00:00:00"/>
    <s v="E0230097"/>
    <s v="PD023085"/>
    <s v="NUVEM PUBLICA"/>
    <n v="1423704.87"/>
    <d v="2025-04-01T00:00:00"/>
    <x v="0"/>
    <s v="000.160/2023/CT"/>
    <s v="63666/23"/>
    <s v="359.00002916/2023-30   ITO"/>
    <s v="2 - FATURADO"/>
    <n v="0"/>
    <x v="0"/>
    <x v="0"/>
    <m/>
  </r>
  <r>
    <x v="1582"/>
    <s v="51.174.001/0001-93"/>
    <s v="NF SERVICOS"/>
    <n v="185162"/>
    <d v="2025-05-07T00:00:00"/>
    <n v="1965796"/>
    <d v="2025-05-07T00:00:00"/>
    <d v="2025-04-01T00:00:00"/>
    <n v="760.74"/>
    <d v="2025-06-06T00:00:00"/>
    <s v="E0220185"/>
    <s v="PD022144"/>
    <s v="SISTEMA GABINETE VIRTUAL - ARQUIVAMENTO"/>
    <n v="724.22"/>
    <d v="2025-04-01T00:00:00"/>
    <x v="0"/>
    <s v="000.050/2022"/>
    <s v="100402/2022"/>
    <s v="PD-PRC-2022/01517 - 359000002302023-12 - ITO"/>
    <s v="2 - FATURADO"/>
    <n v="0"/>
    <x v="0"/>
    <x v="0"/>
    <m/>
  </r>
  <r>
    <x v="1582"/>
    <s v="51.174.001/0001-93"/>
    <s v="NF SERVICOS"/>
    <n v="185163"/>
    <d v="2025-05-07T00:00:00"/>
    <n v="1965797"/>
    <d v="2025-05-07T00:00:00"/>
    <d v="2025-04-01T00:00:00"/>
    <n v="11219.72"/>
    <d v="2025-06-06T00:00:00"/>
    <s v="E0220185"/>
    <s v="PD022144"/>
    <s v="SISTEMA GABINETE VIRTUAL - ARQUIVAMENTO"/>
    <n v="10681.17"/>
    <d v="2025-04-01T00:00:00"/>
    <x v="0"/>
    <s v="000.050/2022"/>
    <s v="100402/2022"/>
    <s v="PD-PRC-2022/01517 - 359000002302023-12 - ITO"/>
    <s v="2 - FATURADO"/>
    <n v="0"/>
    <x v="0"/>
    <x v="0"/>
    <m/>
  </r>
  <r>
    <x v="1582"/>
    <s v="51.174.001/0001-93"/>
    <s v="NF SERVICOS"/>
    <n v="185165"/>
    <d v="2025-05-07T00:00:00"/>
    <n v="1965799"/>
    <d v="2025-05-07T00:00:00"/>
    <d v="2025-04-01T00:00:00"/>
    <n v="11889.65"/>
    <d v="2025-06-06T00:00:00"/>
    <s v="E0200367"/>
    <s v="PD020283"/>
    <s v="GESTÃO INTRAGOV"/>
    <n v="11318.95"/>
    <d v="2025-04-01T00:00:00"/>
    <x v="0"/>
    <s v="000.050/2021/CT"/>
    <s v="121830/2020"/>
    <s v="PD-PRC-2021/00695 -359.00001666/2023-11 ITO"/>
    <s v="2 - FATURADO"/>
    <n v="0"/>
    <x v="0"/>
    <x v="0"/>
    <m/>
  </r>
  <r>
    <x v="1582"/>
    <s v="51.174.001/0001-93"/>
    <s v="NF SERVICOS"/>
    <n v="185168"/>
    <d v="2025-05-07T00:00:00"/>
    <n v="1965802"/>
    <d v="2025-05-07T00:00:00"/>
    <d v="2025-04-01T00:00:00"/>
    <n v="27554.560000000001"/>
    <d v="2025-06-06T00:00:00"/>
    <s v="E0220186"/>
    <s v="PD022144"/>
    <s v="SISTEMA GABINETE VIRTUAL - ARQUIVAMENTO"/>
    <n v="26231.94"/>
    <d v="2025-04-01T00:00:00"/>
    <x v="0"/>
    <s v="000.050/2022"/>
    <s v="100402/2022"/>
    <s v="PD-PRC-2022/01517 - 359000002302023-12 - APPS"/>
    <s v="2 - FATURADO"/>
    <n v="0"/>
    <x v="0"/>
    <x v="0"/>
    <m/>
  </r>
  <r>
    <x v="1582"/>
    <s v="51.174.001/0001-93"/>
    <s v="NF SERVICOS"/>
    <n v="185969"/>
    <d v="2025-05-14T00:00:00"/>
    <n v="1966603"/>
    <d v="2025-05-14T00:00:00"/>
    <d v="2025-04-01T00:00:00"/>
    <n v="556941.22"/>
    <d v="2025-06-13T00:00:00"/>
    <s v="ET230012"/>
    <s v="PD023010"/>
    <s v="HOSPEDAGEM FÍSICA"/>
    <n v="530208.04"/>
    <d v="2025-04-01T00:00:00"/>
    <x v="0"/>
    <s v="000.198/2023/CT"/>
    <s v="7785/23"/>
    <s v="359.00004937/2023-90-ITO"/>
    <s v="2 - FATURADO"/>
    <n v="0"/>
    <x v="0"/>
    <x v="0"/>
    <m/>
  </r>
  <r>
    <x v="1582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0"/>
    <x v="0"/>
    <x v="8"/>
    <m/>
  </r>
  <r>
    <x v="1583"/>
    <s v="51.176.774/0001-09"/>
    <s v="NF SERVICOS DO"/>
    <n v="327201"/>
    <d v="2025-05-07T00:00:00"/>
    <n v="333893"/>
    <d v="2025-05-07T00:00:00"/>
    <m/>
    <n v="612.75"/>
    <d v="2025-06-0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27376"/>
    <d v="2025-05-07T00:00:00"/>
    <n v="334068"/>
    <d v="2025-05-07T00:00:00"/>
    <m/>
    <n v="735.3"/>
    <d v="2025-06-06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83"/>
    <s v="51.176.774/0001-09"/>
    <s v="NF SERVICOS DO"/>
    <n v="327386"/>
    <d v="2025-05-07T00:00:00"/>
    <n v="334078"/>
    <d v="2025-05-07T00:00:00"/>
    <m/>
    <n v="490.2"/>
    <d v="2025-06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7388"/>
    <d v="2025-05-07T00:00:00"/>
    <n v="334080"/>
    <d v="2025-05-07T00:00:00"/>
    <m/>
    <n v="1102.95"/>
    <d v="2025-06-06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83"/>
    <s v="51.176.774/0001-09"/>
    <s v="NF SERVICOS DO"/>
    <n v="327596"/>
    <d v="2025-05-07T00:00:00"/>
    <n v="334288"/>
    <d v="2025-05-07T00:00:00"/>
    <m/>
    <n v="735.3"/>
    <d v="2025-06-06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83"/>
    <s v="51.176.774/0001-09"/>
    <s v="NF SERVICOS DO"/>
    <n v="327620"/>
    <d v="2025-05-07T00:00:00"/>
    <n v="334312"/>
    <d v="2025-05-07T00:00:00"/>
    <m/>
    <n v="490.2"/>
    <d v="2025-06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7666"/>
    <d v="2025-05-07T00:00:00"/>
    <n v="334358"/>
    <d v="2025-05-07T00:00:00"/>
    <m/>
    <n v="490.2"/>
    <d v="2025-06-0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7668"/>
    <d v="2025-05-07T00:00:00"/>
    <n v="334360"/>
    <d v="2025-05-07T00:00:00"/>
    <m/>
    <n v="4411.8"/>
    <d v="2025-06-06T00:00:00"/>
    <s v="E0201963"/>
    <s v="PD201963"/>
    <s v="Serviços de Publicidade Eletrônica"/>
    <n v="4411.8"/>
    <m/>
    <x v="0"/>
    <m/>
    <m/>
    <m/>
    <s v="2 - FATURADO"/>
    <n v="0"/>
    <x v="0"/>
    <x v="1"/>
    <m/>
  </r>
  <r>
    <x v="1583"/>
    <s v="51.176.774/0001-09"/>
    <s v="NF SERVICOS DO"/>
    <n v="327866"/>
    <d v="2025-05-07T00:00:00"/>
    <n v="334559"/>
    <d v="2025-05-08T00:00:00"/>
    <m/>
    <n v="980.4"/>
    <d v="2025-06-07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583"/>
    <s v="51.176.774/0001-09"/>
    <s v="NF SERVICOS DO"/>
    <n v="328880"/>
    <d v="2025-05-12T00:00:00"/>
    <n v="335581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8900"/>
    <d v="2025-05-12T00:00:00"/>
    <n v="335601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8930"/>
    <d v="2025-05-12T00:00:00"/>
    <n v="335631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9069"/>
    <d v="2025-05-12T00:00:00"/>
    <n v="335770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9085"/>
    <d v="2025-05-12T00:00:00"/>
    <n v="335786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9098"/>
    <d v="2025-05-12T00:00:00"/>
    <n v="335799"/>
    <d v="2025-05-14T00:00:00"/>
    <m/>
    <n v="490.2"/>
    <d v="2025-06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29473"/>
    <d v="2025-05-14T00:00:00"/>
    <n v="336175"/>
    <d v="2025-05-15T00:00:00"/>
    <m/>
    <n v="1102.95"/>
    <d v="2025-06-14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583"/>
    <s v="51.176.774/0001-09"/>
    <s v="NF SERVICOS DO"/>
    <n v="329474"/>
    <d v="2025-05-14T00:00:00"/>
    <n v="336176"/>
    <d v="2025-05-15T00:00:00"/>
    <m/>
    <n v="612.75"/>
    <d v="2025-06-14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29663"/>
    <d v="2025-05-14T00:00:00"/>
    <n v="336365"/>
    <d v="2025-05-15T00:00:00"/>
    <m/>
    <n v="1593.15"/>
    <d v="2025-06-14T00:00:00"/>
    <s v="E0201963"/>
    <s v="PD201963"/>
    <s v="Serviços de Publicidade Eletrônica"/>
    <n v="1593.15"/>
    <m/>
    <x v="0"/>
    <m/>
    <m/>
    <m/>
    <s v="2 - FATURADO"/>
    <n v="0"/>
    <x v="0"/>
    <x v="1"/>
    <m/>
  </r>
  <r>
    <x v="1583"/>
    <s v="51.176.774/0001-09"/>
    <s v="NF SERVICOS DO"/>
    <n v="329664"/>
    <d v="2025-05-14T00:00:00"/>
    <n v="336366"/>
    <d v="2025-05-15T00:00:00"/>
    <m/>
    <n v="490.2"/>
    <d v="2025-06-1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087"/>
    <d v="2025-05-16T00:00:00"/>
    <n v="336795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091"/>
    <d v="2025-05-16T00:00:00"/>
    <n v="336799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092"/>
    <d v="2025-05-16T00:00:00"/>
    <n v="336800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259"/>
    <d v="2025-05-16T00:00:00"/>
    <n v="336967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264"/>
    <d v="2025-05-16T00:00:00"/>
    <n v="336972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19"/>
    <d v="2025-05-16T00:00:00"/>
    <n v="337027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327"/>
    <d v="2025-05-16T00:00:00"/>
    <n v="337035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30"/>
    <d v="2025-05-16T00:00:00"/>
    <n v="337038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31"/>
    <d v="2025-05-16T00:00:00"/>
    <n v="337039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332"/>
    <d v="2025-05-16T00:00:00"/>
    <n v="337040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334"/>
    <d v="2025-05-16T00:00:00"/>
    <n v="337042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38"/>
    <d v="2025-05-16T00:00:00"/>
    <n v="337046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42"/>
    <d v="2025-05-16T00:00:00"/>
    <n v="337050"/>
    <d v="2025-05-19T00:00:00"/>
    <m/>
    <n v="490.2"/>
    <d v="2025-06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0345"/>
    <d v="2025-05-16T00:00:00"/>
    <n v="337053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0347"/>
    <d v="2025-05-16T00:00:00"/>
    <n v="337055"/>
    <d v="2025-05-19T00:00:00"/>
    <m/>
    <n v="612.75"/>
    <d v="2025-06-1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109"/>
    <d v="2025-05-20T00:00:00"/>
    <n v="337818"/>
    <d v="2025-05-21T00:00:00"/>
    <m/>
    <n v="1348.05"/>
    <d v="2025-06-20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583"/>
    <s v="51.176.774/0001-09"/>
    <s v="NF SERVICOS DO"/>
    <n v="331111"/>
    <d v="2025-05-20T00:00:00"/>
    <n v="337820"/>
    <d v="2025-05-21T00:00:00"/>
    <m/>
    <n v="612.75"/>
    <d v="2025-06-2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184"/>
    <d v="2025-05-21T00:00:00"/>
    <n v="337893"/>
    <d v="2025-05-22T00:00:00"/>
    <m/>
    <n v="490.2"/>
    <d v="2025-06-2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583"/>
    <s v="51.176.774/0001-09"/>
    <s v="NF SERVICOS DO"/>
    <n v="331286"/>
    <d v="2025-05-21T00:00:00"/>
    <n v="337995"/>
    <d v="2025-05-22T00:00:00"/>
    <m/>
    <n v="1348.05"/>
    <d v="2025-06-21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583"/>
    <s v="51.176.774/0001-09"/>
    <s v="NF SERVICOS DO"/>
    <n v="331287"/>
    <d v="2025-05-21T00:00:00"/>
    <n v="337996"/>
    <d v="2025-05-22T00:00:00"/>
    <m/>
    <n v="612.75"/>
    <d v="2025-06-21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639"/>
    <d v="2025-05-22T00:00:00"/>
    <n v="338352"/>
    <d v="2025-05-23T00:00:00"/>
    <m/>
    <n v="1348.05"/>
    <d v="2025-06-22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583"/>
    <s v="51.176.774/0001-09"/>
    <s v="NF SERVICOS DO"/>
    <n v="331641"/>
    <d v="2025-05-22T00:00:00"/>
    <n v="338354"/>
    <d v="2025-05-23T00:00:00"/>
    <m/>
    <n v="612.75"/>
    <d v="2025-06-22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799"/>
    <d v="2025-05-23T00:00:00"/>
    <n v="338515"/>
    <d v="2025-05-26T00:00:00"/>
    <m/>
    <n v="1593.15"/>
    <d v="2025-06-25T00:00:00"/>
    <s v="E0201963"/>
    <s v="PD201963"/>
    <s v="Serviços de Publicidade Eletrônica"/>
    <n v="1593.15"/>
    <m/>
    <x v="0"/>
    <m/>
    <m/>
    <m/>
    <s v="2 - FATURADO"/>
    <n v="0"/>
    <x v="0"/>
    <x v="1"/>
    <m/>
  </r>
  <r>
    <x v="1583"/>
    <s v="51.176.774/0001-09"/>
    <s v="NF SERVICOS DO"/>
    <n v="331800"/>
    <d v="2025-05-23T00:00:00"/>
    <n v="338516"/>
    <d v="2025-05-26T00:00:00"/>
    <m/>
    <n v="612.75"/>
    <d v="2025-06-25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801"/>
    <d v="2025-05-23T00:00:00"/>
    <n v="338517"/>
    <d v="2025-05-26T00:00:00"/>
    <m/>
    <n v="612.75"/>
    <d v="2025-06-25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802"/>
    <d v="2025-05-23T00:00:00"/>
    <n v="338518"/>
    <d v="2025-05-26T00:00:00"/>
    <m/>
    <n v="612.75"/>
    <d v="2025-06-25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1829"/>
    <d v="2025-05-23T00:00:00"/>
    <n v="338545"/>
    <d v="2025-05-26T00:00:00"/>
    <m/>
    <n v="612.75"/>
    <d v="2025-06-25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583"/>
    <s v="51.176.774/0001-09"/>
    <s v="NF SERVICOS DO"/>
    <n v="332231"/>
    <d v="2025-05-26T00:00:00"/>
    <n v="338950"/>
    <d v="2025-05-27T00:00:00"/>
    <m/>
    <n v="2573.5500000000002"/>
    <d v="2025-06-26T00:00:00"/>
    <s v="E0201963"/>
    <s v="PD201963"/>
    <s v="Serviços de Publicidade Eletrônica"/>
    <n v="2573.5500000000002"/>
    <m/>
    <x v="0"/>
    <m/>
    <m/>
    <m/>
    <s v="2 - FATURADO"/>
    <n v="0"/>
    <x v="0"/>
    <x v="1"/>
    <m/>
  </r>
  <r>
    <x v="1583"/>
    <s v="51.176.774/0001-09"/>
    <s v="NF SERVICOS DO"/>
    <n v="332232"/>
    <d v="2025-05-26T00:00:00"/>
    <n v="338951"/>
    <d v="2025-05-27T00:00:00"/>
    <m/>
    <n v="735.3"/>
    <d v="2025-06-26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584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587"/>
    <x v="4"/>
    <x v="0"/>
    <m/>
  </r>
  <r>
    <x v="1584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529"/>
    <x v="4"/>
    <x v="0"/>
    <m/>
  </r>
  <r>
    <x v="1584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527"/>
    <x v="4"/>
    <x v="0"/>
    <m/>
  </r>
  <r>
    <x v="1584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165"/>
    <x v="4"/>
    <x v="0"/>
    <m/>
  </r>
  <r>
    <x v="1584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130"/>
    <x v="4"/>
    <x v="0"/>
    <m/>
  </r>
  <r>
    <x v="1584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130"/>
    <x v="4"/>
    <x v="0"/>
    <m/>
  </r>
  <r>
    <x v="1584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130"/>
    <x v="4"/>
    <x v="0"/>
    <m/>
  </r>
  <r>
    <x v="1584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096"/>
    <x v="4"/>
    <x v="0"/>
    <m/>
  </r>
  <r>
    <x v="1584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906"/>
    <x v="4"/>
    <x v="0"/>
    <m/>
  </r>
  <r>
    <x v="1584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096"/>
    <x v="4"/>
    <x v="0"/>
    <m/>
  </r>
  <r>
    <x v="1584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069"/>
    <x v="4"/>
    <x v="0"/>
    <m/>
  </r>
  <r>
    <x v="1584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906"/>
    <x v="4"/>
    <x v="0"/>
    <m/>
  </r>
  <r>
    <x v="1584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150"/>
    <x v="4"/>
    <x v="0"/>
    <m/>
  </r>
  <r>
    <x v="1584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071"/>
    <x v="4"/>
    <x v="0"/>
    <m/>
  </r>
  <r>
    <x v="1584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172"/>
    <x v="4"/>
    <x v="1"/>
    <m/>
  </r>
  <r>
    <x v="1584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701"/>
    <x v="4"/>
    <x v="1"/>
    <m/>
  </r>
  <r>
    <x v="1584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9"/>
    <s v="CETTPRO nº 31/2021"/>
    <s v="SDE-PRC-2021/00366"/>
    <s v="PD-PRC-2021/03209 APPS"/>
    <s v="2 - FATURADO"/>
    <n v="586"/>
    <x v="4"/>
    <x v="0"/>
    <m/>
  </r>
  <r>
    <x v="1584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9"/>
    <s v="CETTPRO nº 30/2021"/>
    <s v="SDE-PRC-2021/00363"/>
    <s v="PD-PRC-2021/03204 ITO"/>
    <s v="2 - FATURADO"/>
    <n v="583"/>
    <x v="4"/>
    <x v="0"/>
    <m/>
  </r>
  <r>
    <x v="1584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9"/>
    <s v="CETTPRO nº 31/2021"/>
    <s v="SDE-PRC-2021/00366"/>
    <s v="PD-PRC-2021/03209 APPS"/>
    <s v="2 - FATURADO"/>
    <n v="583"/>
    <x v="4"/>
    <x v="0"/>
    <m/>
  </r>
  <r>
    <x v="1584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9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582"/>
    <x v="4"/>
    <x v="0"/>
    <m/>
  </r>
  <r>
    <x v="1584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39"/>
    <s v="SDE 11/2021"/>
    <s v="SDE 2021/00181"/>
    <s v="PD-PRC-2021/02202 - ITO"/>
    <s v="2 - FATURADO"/>
    <n v="495"/>
    <x v="4"/>
    <x v="0"/>
    <m/>
  </r>
  <r>
    <x v="1584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39"/>
    <s v="SDE 11/2021"/>
    <s v="SDE 2021/00181"/>
    <s v="PD-PRC-2021/02202 - ITO"/>
    <s v="2 - FATURADO"/>
    <n v="491"/>
    <x v="4"/>
    <x v="0"/>
    <m/>
  </r>
  <r>
    <x v="1584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39"/>
    <s v="SDE 11/2021"/>
    <s v="SDE 2021/00181"/>
    <s v="PD-PRC-2021/02202 - ITO"/>
    <s v="2 - FATURADO"/>
    <n v="490"/>
    <x v="4"/>
    <x v="0"/>
    <m/>
  </r>
  <r>
    <x v="1584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190"/>
    <x v="1"/>
    <x v="1"/>
    <m/>
  </r>
  <r>
    <x v="1584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169"/>
    <x v="2"/>
    <x v="1"/>
    <m/>
  </r>
  <r>
    <x v="1584"/>
    <s v="51.213.049/0001-63"/>
    <s v="NF SERVICOS E_GOV"/>
    <n v="179935"/>
    <d v="2025-02-14T00:00:00"/>
    <n v="1921823"/>
    <d v="2025-02-14T00:00:00"/>
    <m/>
    <n v="277.10000000000002"/>
    <d v="2025-03-16T00:00:00"/>
    <m/>
    <m/>
    <s v="Certificado e-CPF A3 em token - 36 meses Gov"/>
    <n v="263.8"/>
    <m/>
    <x v="0"/>
    <m/>
    <m/>
    <m/>
    <s v="2 - FATURADO"/>
    <n v="75"/>
    <x v="8"/>
    <x v="1"/>
    <m/>
  </r>
  <r>
    <x v="1584"/>
    <s v="51.213.049/0001-63"/>
    <s v="NF SERVICOS"/>
    <n v="6707"/>
    <d v="2025-03-13T00:00:00"/>
    <n v="322852"/>
    <d v="2025-03-13T00:00:00"/>
    <d v="2024-12-01T00:00:00"/>
    <n v="166295.23000000001"/>
    <d v="2025-04-12T00:00:00"/>
    <s v="E0230091"/>
    <s v="PD023079"/>
    <s v="ATENDIMENTO E SUPORTE DA CETTPRO"/>
    <n v="158313.06"/>
    <d v="2024-12-01T00:00:00"/>
    <x v="0"/>
    <s v="CETTPRO nº 13/2023"/>
    <s v="SEI Nº 011.00000355/2023-38"/>
    <s v="359.00002044/2023-18  APPS"/>
    <s v="2 - FATURADO"/>
    <n v="48"/>
    <x v="5"/>
    <x v="0"/>
    <m/>
  </r>
  <r>
    <x v="1584"/>
    <s v="51.213.049/0001-63"/>
    <s v="NF SERVICOS E_GOV"/>
    <n v="182584"/>
    <d v="2025-03-25T00:00:00"/>
    <n v="1937407"/>
    <d v="2025-03-25T00:00:00"/>
    <m/>
    <n v="277.10000000000002"/>
    <d v="2025-04-24T00:00:00"/>
    <m/>
    <m/>
    <s v="Certificado e-CPF A3 em token - 36 meses Gov"/>
    <n v="0"/>
    <m/>
    <x v="0"/>
    <m/>
    <m/>
    <m/>
    <s v="2 - FATURADO"/>
    <n v="36"/>
    <x v="5"/>
    <x v="1"/>
    <m/>
  </r>
  <r>
    <x v="1584"/>
    <s v="51.213.049/0001-63"/>
    <s v="NF SERVICOS E_GOV"/>
    <n v="182610"/>
    <d v="2025-03-25T00:00:00"/>
    <n v="1937433"/>
    <d v="2025-03-25T00:00:00"/>
    <m/>
    <n v="277.10000000000002"/>
    <d v="2025-04-24T00:00:00"/>
    <m/>
    <m/>
    <s v="Certificado e-CPF A3 em token - 36 meses Gov"/>
    <n v="0"/>
    <m/>
    <x v="0"/>
    <m/>
    <m/>
    <m/>
    <s v="2 - FATURADO"/>
    <n v="36"/>
    <x v="5"/>
    <x v="1"/>
    <m/>
  </r>
  <r>
    <x v="1584"/>
    <s v="51.213.049/0001-63"/>
    <s v="NF SERVICOS E_GOV"/>
    <n v="182872"/>
    <d v="2025-03-28T00:00:00"/>
    <n v="1937695"/>
    <d v="2025-03-28T00:00:00"/>
    <m/>
    <n v="285.14999999999998"/>
    <d v="2025-04-27T00:00:00"/>
    <m/>
    <m/>
    <s v="Certificado e-CNPJ A3 em token - 36 meses Gov"/>
    <n v="271.45999999999998"/>
    <m/>
    <x v="0"/>
    <m/>
    <m/>
    <m/>
    <s v="2 - FATURADO"/>
    <n v="33"/>
    <x v="5"/>
    <x v="1"/>
    <m/>
  </r>
  <r>
    <x v="1584"/>
    <s v="51.213.049/0001-63"/>
    <s v="NF SERVICOS E_GOV"/>
    <n v="183275"/>
    <d v="2025-04-07T00:00:00"/>
    <n v="1951030"/>
    <d v="2025-04-07T00:00:00"/>
    <m/>
    <n v="277.10000000000002"/>
    <d v="2025-05-07T00:00:00"/>
    <m/>
    <m/>
    <s v="Certificado e-CPF A3 em token - 36 meses Gov"/>
    <n v="263.8"/>
    <m/>
    <x v="0"/>
    <m/>
    <m/>
    <m/>
    <s v="2 - FATURADO"/>
    <n v="23"/>
    <x v="7"/>
    <x v="1"/>
    <m/>
  </r>
  <r>
    <x v="1584"/>
    <s v="51.213.049/0001-63"/>
    <s v="ND-LOCACAO BENS MOVE"/>
    <n v="1280"/>
    <d v="2025-05-07T00:00:00"/>
    <m/>
    <m/>
    <m/>
    <n v="44459.1"/>
    <d v="2025-06-06T00:00:00"/>
    <s v="E0210309"/>
    <s v="PD021235"/>
    <s v="Locação de Bens Móveis - Desktop Plus - 36 ms"/>
    <n v="44459.1"/>
    <m/>
    <x v="0"/>
    <m/>
    <m/>
    <m/>
    <s v="2 - FATURADO"/>
    <n v="0"/>
    <x v="0"/>
    <x v="7"/>
    <m/>
  </r>
  <r>
    <x v="1584"/>
    <s v="51.213.049/0001-63"/>
    <s v="ND-LOCACAO BENS MOVE"/>
    <n v="1281"/>
    <d v="2025-05-07T00:00:00"/>
    <m/>
    <m/>
    <m/>
    <n v="3683.4"/>
    <d v="2025-06-06T00:00:00"/>
    <s v="E0210123"/>
    <s v="PD021097"/>
    <s v="Locação de Bens Móveis - Notebook Ultrafino - 36 ms"/>
    <n v="3683.4"/>
    <m/>
    <x v="0"/>
    <m/>
    <m/>
    <m/>
    <s v="2 - FATURADO"/>
    <n v="0"/>
    <x v="0"/>
    <x v="7"/>
    <m/>
  </r>
  <r>
    <x v="1584"/>
    <s v="51.213.049/0001-63"/>
    <s v="NF SERVICOS"/>
    <n v="185092"/>
    <d v="2025-05-07T00:00:00"/>
    <n v="1965726"/>
    <d v="2025-05-07T00:00:00"/>
    <d v="2025-04-01T00:00:00"/>
    <n v="9896.5"/>
    <d v="2025-06-06T00:00:00"/>
    <s v="E0210309"/>
    <s v="PD021235"/>
    <s v="DaaS-DESKTOP BÁSICO e  PLUS"/>
    <n v="9421.4699999999993"/>
    <d v="2025-04-01T00:00:00"/>
    <x v="0"/>
    <s v="SDE nº 13/2021"/>
    <s v="011.00000350/2023-13"/>
    <s v="PD-PRC-2021/02492  SEI 359.00010119/2024-15 ITO"/>
    <s v="2 - FATURADO"/>
    <n v="0"/>
    <x v="0"/>
    <x v="0"/>
    <m/>
  </r>
  <r>
    <x v="1584"/>
    <s v="51.213.049/0001-63"/>
    <s v="NF SERVICOS"/>
    <n v="185100"/>
    <d v="2025-05-07T00:00:00"/>
    <n v="1965734"/>
    <d v="2025-05-07T00:00:00"/>
    <d v="2025-04-01T00:00:00"/>
    <n v="559.20000000000005"/>
    <d v="2025-06-06T00:00:00"/>
    <s v="E0210123"/>
    <s v="PD021097"/>
    <s v="Notebook Ultrafino - DaaS Ultrafino."/>
    <n v="532.36"/>
    <d v="2025-04-01T00:00:00"/>
    <x v="0"/>
    <s v="SDE 06/2021"/>
    <s v="SDE 2021/00103"/>
    <s v="PD-PRC-2021/01307- 359.00005449/2024-81 ITO"/>
    <s v="2 - FATURADO"/>
    <n v="0"/>
    <x v="0"/>
    <x v="0"/>
    <m/>
  </r>
  <r>
    <x v="1584"/>
    <s v="51.213.049/0001-63"/>
    <s v="NF SERVICOS"/>
    <n v="185103"/>
    <d v="2025-05-07T00:00:00"/>
    <n v="1965737"/>
    <d v="2025-05-07T00:00:00"/>
    <d v="2025-04-01T00:00:00"/>
    <n v="51636.7"/>
    <d v="2025-06-06T00:00:00"/>
    <s v="E0241068"/>
    <s v="PD024490"/>
    <s v="OFFICE  BASICO - INTERMEDIARIO, EMAIL COMO SERVIÇO"/>
    <n v="49158.14"/>
    <d v="2025-04-01T00:00:00"/>
    <x v="0"/>
    <s v="16/2024"/>
    <s v="011.00001274/2024-36"/>
    <s v="359.00009685/2024-76   ITO"/>
    <s v="2 - FATURADO"/>
    <n v="0"/>
    <x v="0"/>
    <x v="0"/>
    <m/>
  </r>
  <r>
    <x v="1584"/>
    <s v="51.213.049/0001-63"/>
    <s v="NF SERVICOS"/>
    <n v="185210"/>
    <d v="2025-05-08T00:00:00"/>
    <n v="1965844"/>
    <d v="2025-05-08T00:00:00"/>
    <d v="2025-04-01T00:00:00"/>
    <n v="366.23"/>
    <d v="2025-06-07T00:00:00"/>
    <s v="E0230127"/>
    <s v="PD023108"/>
    <s v="PROGRAMA SP SEM PAPEL"/>
    <n v="348.65"/>
    <d v="2025-04-01T00:00:00"/>
    <x v="0"/>
    <s v="SDE 02/2023"/>
    <s v="SDE 2023/00073"/>
    <s v="PD-PRC-2023/01197 SEI 359.00000086/2023-14  APPS"/>
    <s v="2 - FATURADO"/>
    <n v="0"/>
    <x v="0"/>
    <x v="0"/>
    <m/>
  </r>
  <r>
    <x v="1584"/>
    <s v="51.213.049/0001-63"/>
    <s v="NF SERVICOS"/>
    <n v="185219"/>
    <d v="2025-05-08T00:00:00"/>
    <n v="1965853"/>
    <d v="2025-05-08T00:00:00"/>
    <d v="2025-04-01T00:00:00"/>
    <n v="12498.61"/>
    <d v="2025-06-07T00:00:00"/>
    <s v="E0220255"/>
    <s v="PD022198"/>
    <s v="NUVEM PRODESP"/>
    <n v="11898.68"/>
    <d v="2025-04-01T00:00:00"/>
    <x v="0"/>
    <s v="19/2022"/>
    <s v="2022/00254 11.00000349/2023-81"/>
    <s v="PD-PRC-2022/02706 - 359.00002277/2023-11 ITO"/>
    <s v="2 - FATURADO"/>
    <n v="0"/>
    <x v="0"/>
    <x v="0"/>
    <m/>
  </r>
  <r>
    <x v="1584"/>
    <s v="51.213.049/0001-63"/>
    <s v="NF SERVICOS"/>
    <n v="185220"/>
    <d v="2025-05-08T00:00:00"/>
    <n v="1965854"/>
    <d v="2025-05-08T00:00:00"/>
    <d v="2025-04-01T00:00:00"/>
    <n v="31302"/>
    <d v="2025-06-07T00:00:00"/>
    <s v="E0220255"/>
    <s v="PD022198"/>
    <s v="NUVEM PRODESP"/>
    <n v="29799.5"/>
    <d v="2025-04-01T00:00:00"/>
    <x v="0"/>
    <s v="19/2022"/>
    <s v="2022/00254 11.00000349/2023-81"/>
    <s v="PD-PRC-2022/02706 - 359.00002277/2023-11 ITO"/>
    <s v="2 - FATURADO"/>
    <n v="0"/>
    <x v="0"/>
    <x v="0"/>
    <m/>
  </r>
  <r>
    <x v="1584"/>
    <s v="51.213.049/0001-63"/>
    <s v="NF SERVICOS"/>
    <n v="185221"/>
    <d v="2025-05-08T00:00:00"/>
    <n v="1965855"/>
    <d v="2025-05-08T00:00:00"/>
    <d v="2025-04-01T00:00:00"/>
    <n v="2457.9"/>
    <d v="2025-06-07T00:00:00"/>
    <s v="E0220255"/>
    <s v="PD022198"/>
    <s v="NUVEM PRODESP"/>
    <n v="2339.92"/>
    <d v="2025-04-01T00:00:00"/>
    <x v="0"/>
    <s v="19/2022"/>
    <s v="2022/00254 11.00000349/2023-81"/>
    <s v="PD-PRC-2022/02706 - 359.00002277/2023-11 ITO"/>
    <s v="2 - FATURADO"/>
    <n v="0"/>
    <x v="0"/>
    <x v="0"/>
    <m/>
  </r>
  <r>
    <x v="1584"/>
    <s v="51.213.049/0001-63"/>
    <s v="NF SERVICOS"/>
    <n v="185222"/>
    <d v="2025-05-08T00:00:00"/>
    <n v="1965856"/>
    <d v="2025-05-08T00:00:00"/>
    <d v="2025-04-01T00:00:00"/>
    <n v="1222.04"/>
    <d v="2025-06-07T00:00:00"/>
    <s v="E0220255"/>
    <s v="PD022198"/>
    <s v="NUVEM PRODESP"/>
    <n v="1163.3800000000001"/>
    <d v="2025-04-01T00:00:00"/>
    <x v="0"/>
    <s v="19/2022"/>
    <s v="2022/00254 11.00000349/2023-81"/>
    <s v="PD-PRC-2022/02706 - 359.00002277/2023-11 ITO"/>
    <s v="2 - FATURADO"/>
    <n v="0"/>
    <x v="0"/>
    <x v="0"/>
    <m/>
  </r>
  <r>
    <x v="1584"/>
    <s v="51.213.049/0001-63"/>
    <s v="NF SERVICOS"/>
    <n v="185245"/>
    <d v="2025-05-09T00:00:00"/>
    <n v="1965879"/>
    <d v="2025-05-09T00:00:00"/>
    <d v="2025-04-01T00:00:00"/>
    <n v="19714.169999999998"/>
    <d v="2025-06-08T00:00:00"/>
    <s v="E0220846"/>
    <s v="PD022412"/>
    <s v="PORTAL CORPORATIVO BASICO E SUSTENTAÇÃO DO SITE"/>
    <n v="18767.89"/>
    <d v="2025-04-01T00:00:00"/>
    <x v="0"/>
    <s v="024/2022"/>
    <s v="SDE 2022/00411"/>
    <s v="PD-PRC-2022/04434  APPS/ITO"/>
    <s v="2 - FATURADO"/>
    <n v="0"/>
    <x v="0"/>
    <x v="0"/>
    <m/>
  </r>
  <r>
    <x v="1584"/>
    <s v="51.213.049/0001-63"/>
    <s v="NF SERVICOS"/>
    <n v="185246"/>
    <d v="2025-05-09T00:00:00"/>
    <n v="1965880"/>
    <d v="2025-05-09T00:00:00"/>
    <d v="2025-04-01T00:00:00"/>
    <n v="3895.8"/>
    <d v="2025-06-08T00:00:00"/>
    <s v="E0220846"/>
    <s v="PD022412"/>
    <s v="PORTAL CORPORATIVO BASICO E SUSTENTAÇÃO DO SITE"/>
    <n v="3708.8"/>
    <d v="2025-04-01T00:00:00"/>
    <x v="0"/>
    <s v="024/2022"/>
    <s v="SDE 2022/00411"/>
    <s v="PD-PRC-2022/04434  APPS/ITO"/>
    <s v="2 - FATURADO"/>
    <n v="0"/>
    <x v="0"/>
    <x v="0"/>
    <m/>
  </r>
  <r>
    <x v="1584"/>
    <s v="51.213.049/0001-63"/>
    <s v="NF SERVICOS"/>
    <n v="185247"/>
    <d v="2025-05-09T00:00:00"/>
    <n v="1965881"/>
    <d v="2025-05-09T00:00:00"/>
    <d v="2025-04-01T00:00:00"/>
    <n v="1071.5999999999999"/>
    <d v="2025-06-08T00:00:00"/>
    <s v="E0220847"/>
    <s v="PD022412"/>
    <s v="NUVEM PRODESP"/>
    <n v="1020.16"/>
    <d v="2025-04-01T00:00:00"/>
    <x v="0"/>
    <s v="024/2022"/>
    <s v="SDE 2022/00411"/>
    <s v="PD-PRC-2022/04434 ITO"/>
    <s v="2 - FATURADO"/>
    <n v="0"/>
    <x v="0"/>
    <x v="0"/>
    <m/>
  </r>
  <r>
    <x v="1584"/>
    <s v="51.213.049/0001-63"/>
    <s v="NF SERVICOS"/>
    <n v="186346"/>
    <d v="2025-05-16T00:00:00"/>
    <n v="1966980"/>
    <d v="2025-05-16T00:00:00"/>
    <d v="2025-04-01T00:00:00"/>
    <n v="33088.58"/>
    <d v="2025-06-15T00:00:00"/>
    <s v="E0240105"/>
    <s v="PD024071"/>
    <s v="NUVEM PÚBLICA E SUPORTE AVANÇADO PARA PLATAFORMA PORTAL DE OPORTUNIDADES SDE 360"/>
    <n v="31500.33"/>
    <d v="2025-04-01T00:00:00"/>
    <x v="0"/>
    <d v="2024-05-01T00:00:00"/>
    <s v="011.00000352/2024-85"/>
    <s v="359.00005866/2024-23-APPS/ITO"/>
    <s v="2 - FATURADO"/>
    <n v="0"/>
    <x v="0"/>
    <x v="0"/>
    <m/>
  </r>
  <r>
    <x v="1584"/>
    <s v="51.213.049/0001-63"/>
    <s v="NF SERVICOS"/>
    <n v="186347"/>
    <d v="2025-05-16T00:00:00"/>
    <n v="1966981"/>
    <d v="2025-05-16T00:00:00"/>
    <d v="2025-04-01T00:00:00"/>
    <n v="1491.02"/>
    <d v="2025-06-15T00:00:00"/>
    <s v="E0240105"/>
    <s v="PD024071"/>
    <s v="NUVEM PÚBLICA E SUPORTE AVANÇADO PARA PLATAFORMA PORTAL DE OPORTUNIDADES SDE 360"/>
    <n v="1419.45"/>
    <d v="2025-04-01T00:00:00"/>
    <x v="0"/>
    <d v="2024-05-01T00:00:00"/>
    <s v="011.00000352/2024-85"/>
    <s v="359.00005866/2024-23-APPS/ITO"/>
    <s v="2 - FATURADO"/>
    <n v="0"/>
    <x v="0"/>
    <x v="0"/>
    <m/>
  </r>
  <r>
    <x v="1584"/>
    <s v="51.213.049/0001-63"/>
    <s v="NF SERVICOS"/>
    <n v="186348"/>
    <d v="2025-05-16T00:00:00"/>
    <n v="1966982"/>
    <d v="2025-05-16T00:00:00"/>
    <d v="2025-04-01T00:00:00"/>
    <n v="18864.8"/>
    <d v="2025-06-15T00:00:00"/>
    <s v="E0240242"/>
    <s v="PD024071"/>
    <s v="SUSTENTAÇÃO DA PLATAFORMA PORTAL DE OPORTUNIDADES SDE 360,"/>
    <n v="17959.29"/>
    <d v="2025-04-01T00:00:00"/>
    <x v="0"/>
    <d v="2024-05-01T00:00:00"/>
    <s v="011.00000352/2024-85"/>
    <s v="359.00005866/2024-23-APPS/ITO"/>
    <s v="2 - FATURADO"/>
    <n v="0"/>
    <x v="0"/>
    <x v="0"/>
    <m/>
  </r>
  <r>
    <x v="1584"/>
    <s v="51.213.049/0001-63"/>
    <s v="NF SERVICOS"/>
    <n v="186527"/>
    <d v="2025-05-20T00:00:00"/>
    <n v="1967161"/>
    <d v="2025-05-20T00:00:00"/>
    <d v="2025-04-01T00:00:00"/>
    <n v="12697.78"/>
    <d v="2025-06-19T00:00:00"/>
    <s v="E0220255"/>
    <s v="PD022198"/>
    <s v="NUVEM PRODESP"/>
    <n v="12088.29"/>
    <d v="2025-04-01T00:00:00"/>
    <x v="0"/>
    <s v="19/2022"/>
    <s v="2022/00254 11.00000349/2023-81"/>
    <s v="PD-PRC-2022/02706 - 359.00002277/2023-11 ITO"/>
    <s v="2 - FATURADO"/>
    <n v="0"/>
    <x v="0"/>
    <x v="0"/>
    <m/>
  </r>
  <r>
    <x v="1584"/>
    <s v="51.213.049/0001-63"/>
    <s v="NF SERVICOS"/>
    <n v="186548"/>
    <d v="2025-05-22T00:00:00"/>
    <n v="1967182"/>
    <d v="2025-05-22T00:00:00"/>
    <d v="2025-04-01T00:00:00"/>
    <n v="72044.31"/>
    <d v="2025-06-21T00:00:00"/>
    <s v="E0240281"/>
    <s v="PD024171"/>
    <s v="INFRAESTRUTURA CETTPRO"/>
    <n v="68586.179999999993"/>
    <d v="2025-04-01T00:00:00"/>
    <x v="0"/>
    <s v="004/2024"/>
    <s v="011.00000282/2024-65"/>
    <s v="359.00003119/2023-70-ITO"/>
    <s v="2 - FATURADO"/>
    <n v="0"/>
    <x v="0"/>
    <x v="0"/>
    <m/>
  </r>
  <r>
    <x v="1584"/>
    <s v="51.213.049/0001-63"/>
    <s v="NF SERVICOS"/>
    <n v="186549"/>
    <d v="2025-05-22T00:00:00"/>
    <n v="1967183"/>
    <d v="2025-05-22T00:00:00"/>
    <d v="2025-04-01T00:00:00"/>
    <n v="5735.06"/>
    <d v="2025-06-21T00:00:00"/>
    <s v="E0240281"/>
    <s v="PD024171"/>
    <s v="INFRAESTRUTURA CETTPRO"/>
    <n v="5459.78"/>
    <d v="2025-04-01T00:00:00"/>
    <x v="0"/>
    <s v="004/2024"/>
    <s v="011.00000282/2024-65"/>
    <s v="359.00003119/2023-70-ITO"/>
    <s v="2 - FATURADO"/>
    <n v="0"/>
    <x v="0"/>
    <x v="0"/>
    <m/>
  </r>
  <r>
    <x v="1584"/>
    <s v="51.213.049/0001-63"/>
    <s v="NF SERVICOS"/>
    <n v="186564"/>
    <d v="2025-05-22T00:00:00"/>
    <n v="1967198"/>
    <d v="2025-05-22T00:00:00"/>
    <d v="2025-04-01T00:00:00"/>
    <n v="30876.12"/>
    <d v="2025-06-21T00:00:00"/>
    <s v="E0240281"/>
    <s v="PD024171"/>
    <s v="INFRAESTRUTURA CETTPRO"/>
    <n v="29394.07"/>
    <d v="2025-04-01T00:00:00"/>
    <x v="0"/>
    <s v="004/2024"/>
    <s v="011.00000282/2024-65"/>
    <s v="359.00003119/2023-70-ITO"/>
    <s v="2 - FATURADO"/>
    <n v="0"/>
    <x v="0"/>
    <x v="0"/>
    <m/>
  </r>
  <r>
    <x v="1584"/>
    <s v="51.213.049/0001-63"/>
    <s v="NF SERVICOS"/>
    <n v="186565"/>
    <d v="2025-05-22T00:00:00"/>
    <n v="1967199"/>
    <d v="2025-05-22T00:00:00"/>
    <d v="2025-04-01T00:00:00"/>
    <n v="2457.88"/>
    <d v="2025-06-21T00:00:00"/>
    <s v="E0240281"/>
    <s v="PD024171"/>
    <s v="INFRAESTRUTURA CETTPRO"/>
    <n v="2339.9"/>
    <d v="2025-04-01T00:00:00"/>
    <x v="0"/>
    <s v="004/2024"/>
    <s v="011.00000282/2024-65"/>
    <s v="359.00003119/2023-70-ITO"/>
    <s v="2 - FATURADO"/>
    <n v="0"/>
    <x v="0"/>
    <x v="0"/>
    <m/>
  </r>
  <r>
    <x v="1584"/>
    <s v="51.213.049/0001-63"/>
    <s v="NF SERVICOS"/>
    <n v="6774"/>
    <d v="2025-05-22T00:00:00"/>
    <n v="338183"/>
    <d v="2025-05-22T00:00:00"/>
    <d v="2025-03-01T00:00:00"/>
    <n v="421431.69"/>
    <d v="2025-06-21T00:00:00"/>
    <s v="E0230091"/>
    <s v="PD023079"/>
    <s v="ATENDIMENTO E SUPORTE DA CETTPRO"/>
    <n v="401202.97"/>
    <d v="2025-03-01T00:00:00"/>
    <x v="0"/>
    <s v="CETTPRO nº 13/2023"/>
    <s v="SEI Nº 011.00000355/2023-38"/>
    <s v="359.00002044/2023-18  APPS"/>
    <s v="2 - FATURADO"/>
    <n v="0"/>
    <x v="0"/>
    <x v="0"/>
    <m/>
  </r>
  <r>
    <x v="1584"/>
    <s v="51.213.049/0001-63"/>
    <s v="NF SERVICOS"/>
    <n v="6775"/>
    <d v="2025-05-22T00:00:00"/>
    <n v="338184"/>
    <d v="2025-05-22T00:00:00"/>
    <d v="2025-03-01T00:00:00"/>
    <n v="180613.58"/>
    <d v="2025-06-21T00:00:00"/>
    <s v="E0230091"/>
    <s v="PD023079"/>
    <s v="ATENDIMENTO E SUPORTE DA CETTPRO"/>
    <n v="171944.13"/>
    <d v="2025-03-01T00:00:00"/>
    <x v="0"/>
    <s v="CETTPRO nº 13/2023"/>
    <s v="SEI Nº 011.00000355/2023-38"/>
    <s v="359.00002044/2023-18  APPS"/>
    <s v="2 - FATURADO"/>
    <n v="0"/>
    <x v="0"/>
    <x v="0"/>
    <m/>
  </r>
  <r>
    <x v="1584"/>
    <s v="51.213.049/0001-63"/>
    <s v="NF SERVICOS"/>
    <n v="6776"/>
    <d v="2025-05-22T00:00:00"/>
    <n v="338185"/>
    <d v="2025-05-22T00:00:00"/>
    <d v="2025-04-01T00:00:00"/>
    <n v="435022.04"/>
    <d v="2025-06-21T00:00:00"/>
    <s v="E0230091"/>
    <s v="PD023079"/>
    <s v="ATENDIMENTO E SUPORTE DA CETTPRO"/>
    <n v="414140.98"/>
    <d v="2025-04-01T00:00:00"/>
    <x v="0"/>
    <s v="CETTPRO nº 13/2023"/>
    <s v="SEI Nº 011.00000355/2023-38"/>
    <s v="359.00002044/2023-18  APPS"/>
    <s v="2 - FATURADO"/>
    <n v="0"/>
    <x v="0"/>
    <x v="0"/>
    <m/>
  </r>
  <r>
    <x v="1584"/>
    <s v="51.213.049/0001-63"/>
    <s v="NF SERVICOS"/>
    <n v="6777"/>
    <d v="2025-05-22T00:00:00"/>
    <n v="338186"/>
    <d v="2025-05-22T00:00:00"/>
    <d v="2025-04-01T00:00:00"/>
    <n v="186438.03"/>
    <d v="2025-06-21T00:00:00"/>
    <s v="E0230091"/>
    <s v="PD023079"/>
    <s v="ATENDIMENTO E SUPORTE DA CETTPRO"/>
    <n v="177489"/>
    <d v="2025-04-01T00:00:00"/>
    <x v="0"/>
    <s v="CETTPRO nº 13/2023"/>
    <s v="SEI Nº 011.00000355/2023-38"/>
    <s v="359.00002044/2023-18  APPS"/>
    <s v="2 - FATURADO"/>
    <n v="0"/>
    <x v="0"/>
    <x v="0"/>
    <m/>
  </r>
  <r>
    <x v="1585"/>
    <s v="51.258.192/0001-71"/>
    <s v="NF SERVICOS DO"/>
    <n v="330066"/>
    <d v="2025-05-15T00:00:00"/>
    <n v="336769"/>
    <d v="2025-05-16T00:00:00"/>
    <m/>
    <n v="516.26"/>
    <d v="2025-06-15T00:00:00"/>
    <s v="E0231114"/>
    <s v="PD231095"/>
    <s v="Serviços de Publicidade Eletrônica"/>
    <n v="491.48"/>
    <m/>
    <x v="0"/>
    <m/>
    <m/>
    <m/>
    <s v="2 - FATURADO"/>
    <n v="0"/>
    <x v="0"/>
    <x v="1"/>
    <m/>
  </r>
  <r>
    <x v="1586"/>
    <s v="51.278.885/0001-26"/>
    <s v="NF SERVICOS DO"/>
    <n v="327689"/>
    <d v="2025-05-07T00:00:00"/>
    <n v="334381"/>
    <d v="2025-05-07T00:00:00"/>
    <m/>
    <n v="580.79999999999995"/>
    <d v="2025-06-06T00:00:00"/>
    <s v="E0230814"/>
    <s v="PD023814"/>
    <s v="Serviços de Publicidade Eletrônica"/>
    <n v="552.91999999999996"/>
    <m/>
    <x v="0"/>
    <m/>
    <m/>
    <m/>
    <s v="2 - FATURADO"/>
    <n v="0"/>
    <x v="0"/>
    <x v="1"/>
    <m/>
  </r>
  <r>
    <x v="1586"/>
    <s v="51.278.885/0001-26"/>
    <s v="NF SERVICOS DO"/>
    <n v="329364"/>
    <d v="2025-05-13T00:00:00"/>
    <n v="336065"/>
    <d v="2025-05-14T00:00:00"/>
    <m/>
    <n v="451.73"/>
    <d v="2025-06-13T00:00:00"/>
    <s v="E0230814"/>
    <s v="PD023814"/>
    <s v="Serviços de Publicidade Eletrônica"/>
    <n v="430.05"/>
    <m/>
    <x v="0"/>
    <m/>
    <m/>
    <m/>
    <s v="2 - FATURADO"/>
    <n v="0"/>
    <x v="0"/>
    <x v="1"/>
    <m/>
  </r>
  <r>
    <x v="1587"/>
    <s v="51.364.933/0001-07"/>
    <s v="NF SERVICOS DO"/>
    <n v="327623"/>
    <d v="2025-05-07T00:00:00"/>
    <n v="334315"/>
    <d v="2025-05-07T00:00:00"/>
    <m/>
    <n v="1696.3"/>
    <d v="2025-06-06T00:00:00"/>
    <s v="E0230850"/>
    <s v="PD023850"/>
    <s v="Serviços de Publicidade Eletrônica"/>
    <n v="1614.88"/>
    <m/>
    <x v="0"/>
    <m/>
    <m/>
    <m/>
    <s v="2 - FATURADO"/>
    <n v="0"/>
    <x v="0"/>
    <x v="1"/>
    <m/>
  </r>
  <r>
    <x v="1587"/>
    <s v="51.364.933/0001-07"/>
    <s v="NF SERVICOS DO"/>
    <n v="327995"/>
    <d v="2025-05-07T00:00:00"/>
    <n v="334688"/>
    <d v="2025-05-08T00:00:00"/>
    <m/>
    <n v="221.26"/>
    <d v="2025-06-07T00:00:00"/>
    <s v="E0230850"/>
    <s v="PD023850"/>
    <s v="Serviços de Publicidade Eletrônica"/>
    <n v="210.64"/>
    <m/>
    <x v="0"/>
    <m/>
    <m/>
    <m/>
    <s v="2 - FATURADO"/>
    <n v="0"/>
    <x v="0"/>
    <x v="1"/>
    <m/>
  </r>
  <r>
    <x v="1587"/>
    <s v="51.364.933/0001-07"/>
    <s v="NF SERVICOS DO"/>
    <n v="329822"/>
    <d v="2025-05-15T00:00:00"/>
    <n v="336525"/>
    <d v="2025-05-16T00:00:00"/>
    <m/>
    <n v="295.01"/>
    <d v="2025-06-15T00:00:00"/>
    <s v="E0230850"/>
    <s v="PD023850"/>
    <s v="Serviços de Publicidade Eletrônica"/>
    <n v="280.85000000000002"/>
    <m/>
    <x v="0"/>
    <m/>
    <m/>
    <m/>
    <s v="2 - FATURADO"/>
    <n v="0"/>
    <x v="0"/>
    <x v="1"/>
    <m/>
  </r>
  <r>
    <x v="1587"/>
    <s v="51.364.933/0001-07"/>
    <s v="NF SERVICOS DO"/>
    <n v="331043"/>
    <d v="2025-05-20T00:00:00"/>
    <n v="337752"/>
    <d v="2025-05-21T00:00:00"/>
    <m/>
    <n v="516.26"/>
    <d v="2025-06-20T00:00:00"/>
    <s v="E0230850"/>
    <s v="PD023850"/>
    <s v="Serviços de Publicidade Eletrônica"/>
    <n v="491.48"/>
    <m/>
    <x v="0"/>
    <m/>
    <m/>
    <m/>
    <s v="2 - FATURADO"/>
    <n v="0"/>
    <x v="0"/>
    <x v="1"/>
    <m/>
  </r>
  <r>
    <x v="1588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85"/>
    <x v="8"/>
    <x v="2"/>
    <m/>
  </r>
  <r>
    <x v="1588"/>
    <s v="51.455.087/0001-22"/>
    <s v="NF SERVICOS"/>
    <n v="179632"/>
    <d v="2025-02-12T00:00:00"/>
    <n v="1921520"/>
    <d v="2025-02-12T00:00:00"/>
    <d v="2025-01-01T00:00:00"/>
    <n v="722.16"/>
    <d v="2025-03-14T00:00:00"/>
    <s v="E0240602"/>
    <s v="PD024602"/>
    <s v="PREFEITURA - SIM"/>
    <n v="687.5"/>
    <d v="2025-01-01T00:00:00"/>
    <x v="0"/>
    <m/>
    <s v="301/2023"/>
    <s v="359.00000362/2024-17 APPS/ITO"/>
    <s v="2 - FATURADO"/>
    <n v="77"/>
    <x v="8"/>
    <x v="0"/>
    <m/>
  </r>
  <r>
    <x v="1589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152"/>
    <x v="2"/>
    <x v="2"/>
    <m/>
  </r>
  <r>
    <x v="1590"/>
    <s v="51.501.484/0001-93"/>
    <s v="NF SERVICOS DO"/>
    <n v="327631"/>
    <d v="2025-05-07T00:00:00"/>
    <n v="334323"/>
    <d v="2025-05-07T00:00:00"/>
    <m/>
    <n v="1198.47"/>
    <d v="2025-06-06T00:00:00"/>
    <s v="E0220798"/>
    <s v="PD022798"/>
    <s v="Serviços de Publicidade Eletrônica"/>
    <n v="1140.94"/>
    <m/>
    <x v="0"/>
    <m/>
    <m/>
    <m/>
    <s v="2 - FATURADO"/>
    <n v="0"/>
    <x v="0"/>
    <x v="1"/>
    <m/>
  </r>
  <r>
    <x v="1590"/>
    <s v="51.501.484/0001-93"/>
    <s v="NF SERVICOS DO"/>
    <n v="327822"/>
    <d v="2025-05-07T00:00:00"/>
    <n v="334515"/>
    <d v="2025-05-08T00:00:00"/>
    <m/>
    <n v="460.95"/>
    <d v="2025-06-0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590"/>
    <s v="51.501.484/0001-93"/>
    <s v="NF SERVICOS DO"/>
    <n v="328377"/>
    <d v="2025-05-08T00:00:00"/>
    <n v="335070"/>
    <d v="2025-05-09T00:00:00"/>
    <m/>
    <n v="553.14"/>
    <d v="2025-06-08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590"/>
    <s v="51.501.484/0001-93"/>
    <s v="NF SERVICOS DO"/>
    <n v="329349"/>
    <d v="2025-05-13T00:00:00"/>
    <n v="336050"/>
    <d v="2025-05-14T00:00:00"/>
    <m/>
    <n v="1198.47"/>
    <d v="2025-06-13T00:00:00"/>
    <s v="E0220798"/>
    <s v="PD022798"/>
    <s v="Serviços de Publicidade Eletrônica"/>
    <n v="1140.94"/>
    <m/>
    <x v="0"/>
    <m/>
    <m/>
    <m/>
    <s v="2 - FATURADO"/>
    <n v="0"/>
    <x v="0"/>
    <x v="1"/>
    <m/>
  </r>
  <r>
    <x v="1590"/>
    <s v="51.501.484/0001-93"/>
    <s v="NF SERVICOS DO"/>
    <n v="330047"/>
    <d v="2025-05-15T00:00:00"/>
    <n v="336750"/>
    <d v="2025-05-16T00:00:00"/>
    <m/>
    <n v="1106.28"/>
    <d v="2025-06-15T00:00:00"/>
    <s v="E0220798"/>
    <s v="PD022798"/>
    <s v="Serviços de Publicidade Eletrônica"/>
    <n v="1053.18"/>
    <m/>
    <x v="0"/>
    <m/>
    <m/>
    <m/>
    <s v="2 - FATURADO"/>
    <n v="0"/>
    <x v="0"/>
    <x v="1"/>
    <m/>
  </r>
  <r>
    <x v="1590"/>
    <s v="51.501.484/0001-93"/>
    <s v="NF SERVICOS DO"/>
    <n v="330372"/>
    <d v="2025-05-16T00:00:00"/>
    <n v="337080"/>
    <d v="2025-05-19T00:00:00"/>
    <m/>
    <n v="921.9"/>
    <d v="2025-06-18T00:00:00"/>
    <s v="E0220798"/>
    <s v="PD022798"/>
    <s v="Serviços de Publicidade Eletrônica"/>
    <n v="877.65"/>
    <m/>
    <x v="0"/>
    <m/>
    <m/>
    <m/>
    <s v="2 - FATURADO"/>
    <n v="0"/>
    <x v="0"/>
    <x v="1"/>
    <m/>
  </r>
  <r>
    <x v="1590"/>
    <s v="51.501.484/0001-93"/>
    <s v="NF SERVICOS DO"/>
    <n v="331003"/>
    <d v="2025-05-20T00:00:00"/>
    <n v="337712"/>
    <d v="2025-05-21T00:00:00"/>
    <m/>
    <n v="737.52"/>
    <d v="2025-06-20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590"/>
    <s v="51.501.484/0001-93"/>
    <s v="NF SERVICOS DO"/>
    <n v="331336"/>
    <d v="2025-05-21T00:00:00"/>
    <n v="338045"/>
    <d v="2025-05-22T00:00:00"/>
    <m/>
    <n v="1567.23"/>
    <d v="2025-06-21T00:00:00"/>
    <s v="E0220798"/>
    <s v="PD022798"/>
    <s v="Serviços de Publicidade Eletrônica"/>
    <n v="1492"/>
    <m/>
    <x v="0"/>
    <m/>
    <m/>
    <m/>
    <s v="2 - FATURADO"/>
    <n v="0"/>
    <x v="0"/>
    <x v="1"/>
    <m/>
  </r>
  <r>
    <x v="1590"/>
    <s v="51.501.484/0001-93"/>
    <s v="NF SERVICOS DO"/>
    <n v="331735"/>
    <d v="2025-05-22T00:00:00"/>
    <n v="338448"/>
    <d v="2025-05-23T00:00:00"/>
    <m/>
    <n v="460.95"/>
    <d v="2025-06-22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590"/>
    <s v="51.501.484/0001-93"/>
    <s v="NF SERVICOS DO"/>
    <n v="332070"/>
    <d v="2025-05-23T00:00:00"/>
    <n v="338786"/>
    <d v="2025-05-26T00:00:00"/>
    <m/>
    <n v="1198.47"/>
    <d v="2025-06-25T00:00:00"/>
    <s v="E0220798"/>
    <s v="PD022798"/>
    <s v="Serviços de Publicidade Eletrônica"/>
    <n v="1140.94"/>
    <m/>
    <x v="0"/>
    <m/>
    <m/>
    <m/>
    <s v="2 - FATURADO"/>
    <n v="0"/>
    <x v="0"/>
    <x v="1"/>
    <m/>
  </r>
  <r>
    <x v="1591"/>
    <s v="51.525.632/0001-00"/>
    <s v="NF SERVICOS"/>
    <n v="185709"/>
    <d v="2025-05-13T00:00:00"/>
    <n v="1966343"/>
    <d v="2025-05-13T00:00:00"/>
    <d v="2025-04-01T00:00:00"/>
    <n v="92928.13"/>
    <d v="2025-06-12T00:00:00"/>
    <s v="E0230685"/>
    <s v="PD023685"/>
    <s v="PREFEITURA - CADASTRO"/>
    <n v="92928.13"/>
    <d v="2025-04-01T00:00:00"/>
    <x v="0"/>
    <m/>
    <m/>
    <s v="359.00009013/2023-80 - ITO/APPS"/>
    <s v="2 - FATURADO"/>
    <n v="0"/>
    <x v="0"/>
    <x v="0"/>
    <m/>
  </r>
  <r>
    <x v="1592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65"/>
    <x v="8"/>
    <x v="1"/>
    <m/>
  </r>
  <r>
    <x v="1592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- PATRIMONIO"/>
    <n v="3717.88"/>
    <d v="2025-02-01T00:00:00"/>
    <x v="0"/>
    <s v="001/2025"/>
    <s v="010.00008164/2024-23"/>
    <s v="359.00008789/2024-63    APPS"/>
    <s v="2 - FATURADO"/>
    <n v="33"/>
    <x v="5"/>
    <x v="0"/>
    <m/>
  </r>
  <r>
    <x v="1592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33"/>
    <x v="5"/>
    <x v="0"/>
    <m/>
  </r>
  <r>
    <x v="1592"/>
    <s v="51.531.051/0001-80"/>
    <s v="NF SERVICOS"/>
    <n v="185557"/>
    <d v="2025-05-12T00:00:00"/>
    <n v="1966191"/>
    <d v="2025-05-12T00:00:00"/>
    <d v="2025-04-01T00:00:00"/>
    <n v="34722.6"/>
    <d v="2025-06-11T00:00:00"/>
    <s v="E0240302"/>
    <s v="PD024185"/>
    <s v="E-MAIL  COMO SERVIÇO - OFFICE BASICO"/>
    <n v="33055.919999999998"/>
    <d v="2025-04-01T00:00:00"/>
    <x v="0"/>
    <s v="019/2024"/>
    <s v="010.00003048/2024-18"/>
    <s v="359.00005663/2023-56 ITO"/>
    <s v="2 - FATURADO"/>
    <n v="0"/>
    <x v="0"/>
    <x v="0"/>
    <m/>
  </r>
  <r>
    <x v="1592"/>
    <s v="51.531.051/0001-80"/>
    <s v="NF SERVICOS"/>
    <n v="185558"/>
    <d v="2025-05-12T00:00:00"/>
    <n v="1966192"/>
    <d v="2025-05-12T00:00:00"/>
    <d v="2025-04-01T00:00:00"/>
    <n v="1023.46"/>
    <d v="2025-06-11T00:00:00"/>
    <s v="E0230487"/>
    <s v="PD023398"/>
    <s v="PROGRAMA SP SEM PAPEL"/>
    <n v="974.33"/>
    <d v="2025-04-01T00:00:00"/>
    <x v="0"/>
    <d v="2023-12-01T00:00:00"/>
    <s v="010.00010145/2023-86"/>
    <s v="359.00009000/2023-19  APPS"/>
    <s v="2 - FATURADO"/>
    <n v="0"/>
    <x v="0"/>
    <x v="0"/>
    <m/>
  </r>
  <r>
    <x v="1592"/>
    <s v="51.531.051/0001-80"/>
    <s v="NF SERVICOS"/>
    <n v="185560"/>
    <d v="2025-05-12T00:00:00"/>
    <n v="1966194"/>
    <d v="2025-05-12T00:00:00"/>
    <d v="2025-04-01T00:00:00"/>
    <n v="14433.78"/>
    <d v="2025-06-11T00:00:00"/>
    <s v="E0220453"/>
    <s v="PD022348"/>
    <s v="NUVEM PRODESP"/>
    <n v="13740.96"/>
    <d v="2025-04-01T00:00:00"/>
    <x v="0"/>
    <s v="15/22"/>
    <s v="010.00001140/2023-62"/>
    <s v="PD-PRC-2022/033150-359.00005659/2023-98 - ITO"/>
    <s v="2 - FATURADO"/>
    <n v="0"/>
    <x v="0"/>
    <x v="0"/>
    <m/>
  </r>
  <r>
    <x v="1592"/>
    <s v="51.531.051/0001-80"/>
    <s v="NF SERVICOS"/>
    <n v="185609"/>
    <d v="2025-05-13T00:00:00"/>
    <n v="1966243"/>
    <d v="2025-05-13T00:00:00"/>
    <d v="2025-04-01T00:00:00"/>
    <n v="380.85"/>
    <d v="2025-06-12T00:00:00"/>
    <s v="E0241014"/>
    <s v="PD024447"/>
    <s v="SAM ESTOQUE"/>
    <n v="362.57"/>
    <d v="2025-04-01T00:00:00"/>
    <x v="0"/>
    <s v="001/2025"/>
    <s v="010.00008164/2024-23"/>
    <s v="359.00008789/2024-63    APPS"/>
    <s v="2 - FATURADO"/>
    <n v="0"/>
    <x v="0"/>
    <x v="0"/>
    <m/>
  </r>
  <r>
    <x v="1592"/>
    <s v="51.531.051/0001-80"/>
    <s v="NF SERVICOS"/>
    <n v="185625"/>
    <d v="2025-05-13T00:00:00"/>
    <n v="1966259"/>
    <d v="2025-05-13T00:00:00"/>
    <d v="2025-04-01T00:00:00"/>
    <n v="5858"/>
    <d v="2025-06-12T00:00:00"/>
    <s v="E0241015"/>
    <s v="PD024447"/>
    <s v="SAM ESTOQUE - PATRIMONIO"/>
    <n v="5576.82"/>
    <d v="2025-04-01T00:00:00"/>
    <x v="0"/>
    <s v="001/2025"/>
    <s v="010.00008164/2024-23"/>
    <s v="359.00008789/2024-63    APPS"/>
    <s v="2 - FATURADO"/>
    <n v="0"/>
    <x v="0"/>
    <x v="0"/>
    <m/>
  </r>
  <r>
    <x v="1593"/>
    <s v="51.612.968/0001-00"/>
    <s v="NF SERVICOS DO"/>
    <n v="327229"/>
    <d v="2025-05-07T00:00:00"/>
    <n v="333921"/>
    <d v="2025-05-07T00:00:00"/>
    <m/>
    <n v="553.14"/>
    <d v="2025-06-06T00:00:00"/>
    <s v="E0231089"/>
    <s v="PD231070"/>
    <s v="Serviços de Publicidade Eletrônica"/>
    <n v="526.59"/>
    <m/>
    <x v="0"/>
    <m/>
    <m/>
    <m/>
    <s v="2 - FATURADO"/>
    <n v="0"/>
    <x v="0"/>
    <x v="1"/>
    <m/>
  </r>
  <r>
    <x v="1593"/>
    <s v="51.612.968/0001-00"/>
    <s v="NF SERVICOS DO"/>
    <n v="327231"/>
    <d v="2025-05-07T00:00:00"/>
    <n v="333923"/>
    <d v="2025-05-07T00:00:00"/>
    <m/>
    <n v="276.57"/>
    <d v="2025-06-06T00:00:00"/>
    <s v="E0231089"/>
    <s v="PD231070"/>
    <s v="Serviços de Publicidade Eletrônica"/>
    <n v="263.29000000000002"/>
    <m/>
    <x v="0"/>
    <m/>
    <m/>
    <m/>
    <s v="2 - FATURADO"/>
    <n v="0"/>
    <x v="0"/>
    <x v="1"/>
    <m/>
  </r>
  <r>
    <x v="1593"/>
    <s v="51.612.968/0001-00"/>
    <s v="NF SERVICOS DO"/>
    <n v="327845"/>
    <d v="2025-05-07T00:00:00"/>
    <n v="334538"/>
    <d v="2025-05-08T00:00:00"/>
    <m/>
    <n v="331.88"/>
    <d v="2025-06-07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93"/>
    <s v="51.612.968/0001-00"/>
    <s v="NF SERVICOS DO"/>
    <n v="327871"/>
    <d v="2025-05-07T00:00:00"/>
    <n v="334564"/>
    <d v="2025-05-08T00:00:00"/>
    <m/>
    <n v="331.88"/>
    <d v="2025-06-07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93"/>
    <s v="51.612.968/0001-00"/>
    <s v="NF SERVICOS DO"/>
    <n v="328181"/>
    <d v="2025-05-08T00:00:00"/>
    <n v="334874"/>
    <d v="2025-05-09T00:00:00"/>
    <m/>
    <n v="276.57"/>
    <d v="2025-06-08T00:00:00"/>
    <s v="E0231089"/>
    <s v="PD231070"/>
    <s v="Serviços de Publicidade Eletrônica"/>
    <n v="263.29000000000002"/>
    <m/>
    <x v="0"/>
    <m/>
    <m/>
    <m/>
    <s v="2 - FATURADO"/>
    <n v="0"/>
    <x v="0"/>
    <x v="1"/>
    <m/>
  </r>
  <r>
    <x v="1593"/>
    <s v="51.612.968/0001-00"/>
    <s v="NF SERVICOS DO"/>
    <n v="328692"/>
    <d v="2025-05-09T00:00:00"/>
    <n v="335387"/>
    <d v="2025-05-12T00:00:00"/>
    <m/>
    <n v="331.88"/>
    <d v="2025-06-11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93"/>
    <s v="51.612.968/0001-00"/>
    <s v="NF SERVICOS DO"/>
    <n v="329723"/>
    <d v="2025-05-15T00:00:00"/>
    <n v="336426"/>
    <d v="2025-05-16T00:00:00"/>
    <m/>
    <n v="387.2"/>
    <d v="2025-06-15T00:00:00"/>
    <s v="E0231089"/>
    <s v="PD231070"/>
    <s v="Serviços de Publicidade Eletrônica"/>
    <n v="368.61"/>
    <m/>
    <x v="0"/>
    <m/>
    <m/>
    <m/>
    <s v="2 - FATURADO"/>
    <n v="0"/>
    <x v="0"/>
    <x v="1"/>
    <m/>
  </r>
  <r>
    <x v="1593"/>
    <s v="51.612.968/0001-00"/>
    <s v="NF SERVICOS DO"/>
    <n v="331058"/>
    <d v="2025-05-20T00:00:00"/>
    <n v="337767"/>
    <d v="2025-05-21T00:00:00"/>
    <m/>
    <n v="331.88"/>
    <d v="2025-06-20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93"/>
    <s v="51.612.968/0001-00"/>
    <s v="NF SERVICOS DO"/>
    <n v="331305"/>
    <d v="2025-05-21T00:00:00"/>
    <n v="338014"/>
    <d v="2025-05-22T00:00:00"/>
    <m/>
    <n v="331.88"/>
    <d v="2025-06-21T00:00:00"/>
    <s v="E0231089"/>
    <s v="PD231070"/>
    <s v="Serviços de Publicidade Eletrônica"/>
    <n v="315.95"/>
    <m/>
    <x v="0"/>
    <m/>
    <m/>
    <m/>
    <s v="2 - FATURADO"/>
    <n v="0"/>
    <x v="0"/>
    <x v="1"/>
    <m/>
  </r>
  <r>
    <x v="1594"/>
    <s v="51.627.438/0001-35"/>
    <s v="NF SERVICOS DO"/>
    <n v="328751"/>
    <d v="2025-05-09T00:00:00"/>
    <n v="335446"/>
    <d v="2025-05-12T00:00:00"/>
    <m/>
    <n v="451.73"/>
    <d v="2025-06-11T00:00:00"/>
    <m/>
    <m/>
    <s v="Serviços de Publicidade Eletrônica"/>
    <n v="430.05"/>
    <m/>
    <x v="0"/>
    <m/>
    <m/>
    <m/>
    <s v="2 - FATURADO"/>
    <n v="0"/>
    <x v="0"/>
    <x v="1"/>
    <m/>
  </r>
  <r>
    <x v="1595"/>
    <s v="51.637.593/0001-32"/>
    <s v="NF SERVICOS DO"/>
    <n v="327787"/>
    <d v="2025-05-07T00:00:00"/>
    <n v="334479"/>
    <d v="2025-05-07T00:00:00"/>
    <m/>
    <n v="645.33000000000004"/>
    <d v="2025-06-06T00:00:00"/>
    <s v="E0230914"/>
    <s v="PD023914"/>
    <s v="Serviços de Publicidade Eletrônica"/>
    <n v="645.33000000000004"/>
    <m/>
    <x v="0"/>
    <m/>
    <m/>
    <m/>
    <s v="2 - FATURADO"/>
    <n v="0"/>
    <x v="0"/>
    <x v="1"/>
    <m/>
  </r>
  <r>
    <x v="1596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114"/>
    <x v="4"/>
    <x v="1"/>
    <m/>
  </r>
  <r>
    <x v="1596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796"/>
    <x v="4"/>
    <x v="1"/>
    <m/>
  </r>
  <r>
    <x v="1597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170"/>
    <x v="2"/>
    <x v="2"/>
    <m/>
  </r>
  <r>
    <x v="1597"/>
    <s v="51.792.919/0001-04"/>
    <s v="NF SERVICOS DO"/>
    <n v="327268"/>
    <d v="2025-05-07T00:00:00"/>
    <n v="333960"/>
    <d v="2025-05-07T00:00:00"/>
    <m/>
    <n v="590.02"/>
    <d v="2025-06-06T00:00:00"/>
    <s v="E0231117"/>
    <s v="PD231098"/>
    <s v="Serviços de Publicidade Eletrônica"/>
    <n v="561.70000000000005"/>
    <m/>
    <x v="0"/>
    <m/>
    <m/>
    <m/>
    <s v="2 - FATURADO"/>
    <n v="0"/>
    <x v="0"/>
    <x v="1"/>
    <m/>
  </r>
  <r>
    <x v="1597"/>
    <s v="51.792.919/0001-04"/>
    <s v="NF SERVICOS DO"/>
    <n v="327269"/>
    <d v="2025-05-07T00:00:00"/>
    <n v="333961"/>
    <d v="2025-05-07T00:00:00"/>
    <m/>
    <n v="221.26"/>
    <d v="2025-06-06T00:00:00"/>
    <s v="E0231117"/>
    <s v="PD231098"/>
    <s v="Serviços de Publicidade Eletrônica"/>
    <n v="210.64"/>
    <m/>
    <x v="0"/>
    <m/>
    <m/>
    <m/>
    <s v="2 - FATURADO"/>
    <n v="0"/>
    <x v="0"/>
    <x v="1"/>
    <m/>
  </r>
  <r>
    <x v="1598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148"/>
    <x v="3"/>
    <x v="2"/>
    <m/>
  </r>
  <r>
    <x v="1598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148"/>
    <x v="3"/>
    <x v="2"/>
    <m/>
  </r>
  <r>
    <x v="1598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148"/>
    <x v="3"/>
    <x v="2"/>
    <m/>
  </r>
  <r>
    <x v="1598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107"/>
    <x v="6"/>
    <x v="2"/>
    <m/>
  </r>
  <r>
    <x v="1598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107"/>
    <x v="6"/>
    <x v="2"/>
    <m/>
  </r>
  <r>
    <x v="1598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107"/>
    <x v="6"/>
    <x v="2"/>
    <m/>
  </r>
  <r>
    <x v="1598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107"/>
    <x v="6"/>
    <x v="2"/>
    <m/>
  </r>
  <r>
    <x v="1598"/>
    <s v="51.816.247/0001-11"/>
    <s v="NF SERVICOS DO"/>
    <n v="327121"/>
    <d v="2025-04-30T00:00:00"/>
    <n v="333812"/>
    <d v="2025-05-02T00:00:00"/>
    <m/>
    <n v="553.14"/>
    <d v="2025-06-01T00:00:00"/>
    <s v="E0201548"/>
    <s v="PD201548"/>
    <s v="Serviços de Publicidade Eletrônica"/>
    <n v="526.59"/>
    <m/>
    <x v="0"/>
    <m/>
    <m/>
    <m/>
    <s v="2 - FATURADO"/>
    <n v="0"/>
    <x v="0"/>
    <x v="1"/>
    <m/>
  </r>
  <r>
    <x v="1598"/>
    <s v="51.816.247/0001-11"/>
    <s v="ND-POUPATEMPO 4.0"/>
    <n v="6156"/>
    <d v="2025-05-06T00:00:00"/>
    <s v="PPT00656"/>
    <s v="PPT00656"/>
    <d v="2025-05-01T00:00:00"/>
    <n v="18190.259999999998"/>
    <d v="2025-06-05T00:00:00"/>
    <s v="PPT00656"/>
    <s v="PP00656"/>
    <s v="IMPLANTACAO E OPERACAO DO POUPATEMPO MONTE ALTO"/>
    <n v="18190.259999999998"/>
    <d v="2025-05-01T00:00:00"/>
    <x v="0"/>
    <m/>
    <s v="PD-PRC-2022/01193"/>
    <m/>
    <s v="2 - FATURADO"/>
    <n v="0"/>
    <x v="0"/>
    <x v="13"/>
    <m/>
  </r>
  <r>
    <x v="1598"/>
    <s v="51.816.247/0001-11"/>
    <s v="NF SERVICOS DO"/>
    <n v="328510"/>
    <d v="2025-05-09T00:00:00"/>
    <n v="335205"/>
    <d v="2025-05-12T00:00:00"/>
    <m/>
    <n v="1327.54"/>
    <d v="2025-06-11T00:00:00"/>
    <s v="E0201548"/>
    <s v="PD201548"/>
    <s v="Serviços de Publicidade Eletrônica"/>
    <n v="1263.82"/>
    <m/>
    <x v="0"/>
    <m/>
    <m/>
    <m/>
    <s v="2 - FATURADO"/>
    <n v="0"/>
    <x v="0"/>
    <x v="1"/>
    <m/>
  </r>
  <r>
    <x v="1598"/>
    <s v="51.816.247/0001-11"/>
    <s v="NF SERVICOS"/>
    <n v="185735"/>
    <d v="2025-05-13T00:00:00"/>
    <n v="1966369"/>
    <d v="2025-05-13T00:00:00"/>
    <d v="2025-04-01T00:00:00"/>
    <n v="1557.3"/>
    <d v="2025-06-12T00:00:00"/>
    <s v="E0250078"/>
    <s v="PD025064"/>
    <s v="PREFEITURAS - CADASTRO"/>
    <n v="1482.55"/>
    <d v="2025-04-01T00:00:00"/>
    <x v="0"/>
    <d v="2025-01-01T00:00:00"/>
    <m/>
    <s v="359.00011512/2024-18-ITO/APPS"/>
    <s v="2 - FATURADO"/>
    <n v="0"/>
    <x v="0"/>
    <x v="0"/>
    <m/>
  </r>
  <r>
    <x v="1598"/>
    <s v="51.816.247/0001-11"/>
    <s v="NF SERVICOS DO"/>
    <n v="329526"/>
    <d v="2025-05-14T00:00:00"/>
    <n v="336228"/>
    <d v="2025-05-15T00:00:00"/>
    <m/>
    <n v="663.77"/>
    <d v="2025-06-14T00:00:00"/>
    <s v="E0201548"/>
    <s v="PD201548"/>
    <s v="Serviços de Publicidade Eletrônica"/>
    <n v="631.91"/>
    <m/>
    <x v="0"/>
    <m/>
    <m/>
    <m/>
    <s v="2 - FATURADO"/>
    <n v="0"/>
    <x v="0"/>
    <x v="1"/>
    <m/>
  </r>
  <r>
    <x v="1598"/>
    <s v="51.816.247/0001-11"/>
    <s v="NF SERVICOS DO"/>
    <n v="329527"/>
    <d v="2025-05-14T00:00:00"/>
    <n v="336229"/>
    <d v="2025-05-15T00:00:00"/>
    <m/>
    <n v="442.51"/>
    <d v="2025-06-14T00:00:00"/>
    <s v="E0201548"/>
    <s v="PD201548"/>
    <s v="Serviços de Publicidade Eletrônica"/>
    <n v="421.27"/>
    <m/>
    <x v="0"/>
    <m/>
    <m/>
    <m/>
    <s v="2 - FATURADO"/>
    <n v="0"/>
    <x v="0"/>
    <x v="1"/>
    <m/>
  </r>
  <r>
    <x v="1598"/>
    <s v="51.816.247/0001-11"/>
    <s v="NF SERVICOS DO"/>
    <n v="331920"/>
    <d v="2025-05-23T00:00:00"/>
    <n v="338636"/>
    <d v="2025-05-26T00:00:00"/>
    <m/>
    <n v="276.57"/>
    <d v="2025-06-25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599"/>
    <s v="51.842.177/0001-76"/>
    <s v="NF SERVICOS DO"/>
    <n v="328846"/>
    <d v="2025-05-12T00:00:00"/>
    <n v="335547"/>
    <d v="2025-05-14T00:00:00"/>
    <m/>
    <n v="276.57"/>
    <d v="2025-06-13T00:00:00"/>
    <s v="E0240941"/>
    <s v="PD024941"/>
    <s v="Serviços de Publicidade Eletrônica"/>
    <n v="263.29000000000002"/>
    <m/>
    <x v="0"/>
    <m/>
    <m/>
    <m/>
    <s v="2 - FATURADO"/>
    <n v="0"/>
    <x v="0"/>
    <x v="1"/>
    <m/>
  </r>
  <r>
    <x v="1599"/>
    <s v="51.842.177/0001-76"/>
    <s v="NF SERVICOS DO"/>
    <n v="330830"/>
    <d v="2025-05-20T00:00:00"/>
    <n v="337539"/>
    <d v="2025-05-21T00:00:00"/>
    <m/>
    <n v="276.57"/>
    <d v="2025-06-20T00:00:00"/>
    <s v="E0240941"/>
    <s v="PD024941"/>
    <s v="Serviços de Publicidade Eletrônica"/>
    <n v="263.29000000000002"/>
    <m/>
    <x v="0"/>
    <m/>
    <m/>
    <m/>
    <s v="2 - FATURADO"/>
    <n v="0"/>
    <x v="0"/>
    <x v="1"/>
    <m/>
  </r>
  <r>
    <x v="1599"/>
    <s v="51.842.177/0001-76"/>
    <s v="NF SERVICOS DO"/>
    <n v="331448"/>
    <d v="2025-05-21T00:00:00"/>
    <n v="338157"/>
    <d v="2025-05-22T00:00:00"/>
    <m/>
    <n v="1106.28"/>
    <d v="2025-06-21T00:00:00"/>
    <s v="E0240941"/>
    <s v="PD024941"/>
    <s v="Serviços de Publicidade Eletrônica"/>
    <n v="1053.18"/>
    <m/>
    <x v="0"/>
    <m/>
    <m/>
    <m/>
    <s v="2 - FATURADO"/>
    <n v="0"/>
    <x v="0"/>
    <x v="1"/>
    <m/>
  </r>
  <r>
    <x v="1599"/>
    <s v="51.842.177/0001-76"/>
    <s v="NF SERVICOS DO"/>
    <n v="332420"/>
    <d v="2025-05-26T00:00:00"/>
    <n v="339139"/>
    <d v="2025-05-27T00:00:00"/>
    <m/>
    <n v="322.67"/>
    <d v="2025-06-26T00:00:00"/>
    <s v="E0240941"/>
    <s v="PD024941"/>
    <s v="Serviços de Publicidade Eletrônica"/>
    <n v="307.18"/>
    <m/>
    <x v="0"/>
    <m/>
    <m/>
    <m/>
    <s v="2 - FATURADO"/>
    <n v="0"/>
    <x v="0"/>
    <x v="1"/>
    <m/>
  </r>
  <r>
    <x v="1599"/>
    <s v="51.842.177/0001-76"/>
    <s v="NF SERVICOS DO"/>
    <n v="332693"/>
    <d v="2025-05-27T00:00:00"/>
    <n v="339412"/>
    <d v="2025-05-28T00:00:00"/>
    <m/>
    <n v="322.67"/>
    <d v="2025-06-27T00:00:00"/>
    <s v="E0240941"/>
    <s v="PD024941"/>
    <s v="Serviços de Publicidade Eletrônica"/>
    <n v="307.18"/>
    <m/>
    <x v="0"/>
    <m/>
    <m/>
    <m/>
    <s v="2 - FATURADO"/>
    <n v="0"/>
    <x v="0"/>
    <x v="1"/>
    <m/>
  </r>
  <r>
    <x v="1600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126"/>
    <x v="4"/>
    <x v="1"/>
    <m/>
  </r>
  <r>
    <x v="1600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155"/>
    <x v="2"/>
    <x v="1"/>
    <m/>
  </r>
  <r>
    <x v="1600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140"/>
    <x v="3"/>
    <x v="1"/>
    <m/>
  </r>
  <r>
    <x v="1600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131"/>
    <x v="3"/>
    <x v="1"/>
    <m/>
  </r>
  <r>
    <x v="1600"/>
    <s v="51.848.943/0001-00"/>
    <s v="NF SERVICOS DO"/>
    <n v="304685"/>
    <d v="2025-01-09T00:00:00"/>
    <n v="311265"/>
    <d v="2025-01-14T00:00:00"/>
    <m/>
    <n v="414.85"/>
    <d v="2025-02-13T00:00:00"/>
    <s v="E0230920"/>
    <s v="PD023920"/>
    <s v="Serviços de Publicidade Eletrônica"/>
    <n v="394.94"/>
    <m/>
    <x v="0"/>
    <m/>
    <m/>
    <m/>
    <s v="2 - FATURADO"/>
    <n v="106"/>
    <x v="6"/>
    <x v="1"/>
    <m/>
  </r>
  <r>
    <x v="1600"/>
    <s v="51.848.943/0001-00"/>
    <s v="NF SERVICOS DO"/>
    <n v="305231"/>
    <d v="2025-01-14T00:00:00"/>
    <n v="311812"/>
    <d v="2025-01-16T00:00:00"/>
    <m/>
    <n v="230.47"/>
    <d v="2025-02-15T00:00:00"/>
    <s v="E0230920"/>
    <s v="PD023920"/>
    <s v="Serviços de Publicidade Eletrônica"/>
    <n v="219.41"/>
    <m/>
    <x v="0"/>
    <m/>
    <m/>
    <m/>
    <s v="2 - FATURADO"/>
    <n v="104"/>
    <x v="6"/>
    <x v="1"/>
    <m/>
  </r>
  <r>
    <x v="1600"/>
    <s v="51.848.943/0001-00"/>
    <s v="NF SERVICOS DO"/>
    <n v="305725"/>
    <d v="2025-01-17T00:00:00"/>
    <n v="312310"/>
    <d v="2025-01-20T00:00:00"/>
    <m/>
    <n v="230.47"/>
    <d v="2025-02-19T00:00:00"/>
    <s v="E0230920"/>
    <s v="PD023920"/>
    <s v="Serviços de Publicidade Eletrônica"/>
    <n v="219.41"/>
    <m/>
    <x v="0"/>
    <m/>
    <m/>
    <m/>
    <s v="2 - FATURADO"/>
    <n v="100"/>
    <x v="6"/>
    <x v="1"/>
    <m/>
  </r>
  <r>
    <x v="1600"/>
    <s v="51.848.943/0001-00"/>
    <s v="NF SERVICOS DO"/>
    <n v="306698"/>
    <d v="2025-01-31T00:00:00"/>
    <n v="313283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83"/>
    <x v="8"/>
    <x v="1"/>
    <m/>
  </r>
  <r>
    <x v="1600"/>
    <s v="51.848.943/0001-00"/>
    <s v="NF SERVICOS DO"/>
    <n v="306699"/>
    <d v="2025-01-31T00:00:00"/>
    <n v="313284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83"/>
    <x v="8"/>
    <x v="1"/>
    <m/>
  </r>
  <r>
    <x v="1600"/>
    <s v="51.848.943/0001-00"/>
    <s v="NF SERVICOS E_GOV"/>
    <n v="184016"/>
    <d v="2025-04-14T00:00:00"/>
    <n v="1951771"/>
    <d v="2025-04-14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7"/>
    <x v="7"/>
    <x v="1"/>
    <m/>
  </r>
  <r>
    <x v="1601"/>
    <s v="51.864.114/0001-10"/>
    <s v="NF SERVICOS DO"/>
    <n v="329290"/>
    <d v="2025-05-13T00:00:00"/>
    <n v="335991"/>
    <d v="2025-05-14T00:00:00"/>
    <m/>
    <n v="442.51"/>
    <d v="2025-06-13T00:00:00"/>
    <m/>
    <m/>
    <s v="Serviços de Publicidade Eletrônica"/>
    <n v="421.27"/>
    <m/>
    <x v="0"/>
    <m/>
    <m/>
    <m/>
    <s v="2 - FATURADO"/>
    <n v="0"/>
    <x v="0"/>
    <x v="1"/>
    <m/>
  </r>
  <r>
    <x v="1601"/>
    <s v="51.864.114/0001-10"/>
    <s v="NF SERVICOS DO"/>
    <n v="329291"/>
    <d v="2025-05-13T00:00:00"/>
    <n v="335992"/>
    <d v="2025-05-14T00:00:00"/>
    <m/>
    <n v="442.51"/>
    <d v="2025-06-13T00:00:00"/>
    <m/>
    <m/>
    <s v="Serviços de Publicidade Eletrônica"/>
    <n v="421.27"/>
    <m/>
    <x v="0"/>
    <m/>
    <m/>
    <m/>
    <s v="2 - FATURADO"/>
    <n v="0"/>
    <x v="0"/>
    <x v="1"/>
    <m/>
  </r>
  <r>
    <x v="1601"/>
    <s v="51.864.114/0001-10"/>
    <s v="NF SERVICOS DO"/>
    <n v="331130"/>
    <d v="2025-05-20T00:00:00"/>
    <n v="337839"/>
    <d v="2025-05-21T00:00:00"/>
    <m/>
    <n v="590.02"/>
    <d v="2025-06-20T00:00:00"/>
    <m/>
    <m/>
    <s v="Serviços de Publicidade Eletrônica"/>
    <n v="561.70000000000005"/>
    <m/>
    <x v="0"/>
    <m/>
    <m/>
    <m/>
    <s v="2 - FATURADO"/>
    <n v="0"/>
    <x v="0"/>
    <x v="1"/>
    <m/>
  </r>
  <r>
    <x v="1602"/>
    <s v="51.885.242/0001-40"/>
    <s v="ND-POUPATEMPO 4.0"/>
    <n v="6197"/>
    <d v="2025-05-06T00:00:00"/>
    <s v="PPT00613"/>
    <s v="PPT00613"/>
    <d v="2025-05-01T00:00:00"/>
    <n v="13433.56"/>
    <d v="2025-06-05T00:00:00"/>
    <s v="PPT00613"/>
    <s v="PP00613"/>
    <s v="IMPLANTACAO E OPERACAO DO POUPATEMPO CAMPINAS"/>
    <n v="13433.56"/>
    <d v="2025-05-01T00:00:00"/>
    <x v="0"/>
    <m/>
    <s v="PD-PRC-2021/02651"/>
    <m/>
    <s v="2 - FATURADO"/>
    <n v="0"/>
    <x v="0"/>
    <x v="13"/>
    <m/>
  </r>
  <r>
    <x v="1602"/>
    <s v="51.885.242/0001-40"/>
    <s v="ND-RATEIO CONDOM PPT"/>
    <n v="20526"/>
    <d v="2025-05-30T00:00:00"/>
    <m/>
    <m/>
    <m/>
    <n v="7282.8"/>
    <d v="2025-06-30T00:00:00"/>
    <s v="CARGA INICIAL RATEIO CONDOM PPT"/>
    <m/>
    <s v="CARGA INICIAL RATEIO CONDOM PPT"/>
    <n v="7282.8"/>
    <m/>
    <x v="0"/>
    <m/>
    <m/>
    <m/>
    <s v="31 DIAS"/>
    <n v="0"/>
    <x v="0"/>
    <x v="8"/>
    <m/>
  </r>
  <r>
    <x v="1603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869"/>
    <x v="4"/>
    <x v="1"/>
    <m/>
  </r>
  <r>
    <x v="1604"/>
    <s v="51.973.083/0001-36"/>
    <s v="NF SERVICOS"/>
    <n v="170831"/>
    <d v="2024-11-06T00:00:00"/>
    <n v="1873846"/>
    <d v="2024-11-06T00:00:00"/>
    <d v="2024-10-01T00:00:00"/>
    <n v="5919.22"/>
    <d v="2024-12-06T00:00:00"/>
    <s v="E0240408"/>
    <s v="PD024273"/>
    <s v="HOSPEDAGEM FISICA  DE EQUIPAMENTOS"/>
    <n v="5919.22"/>
    <d v="2024-10-01T00:00:00"/>
    <x v="0"/>
    <m/>
    <m/>
    <s v="359.00005793/2024-70  ITO"/>
    <s v="2 - FATURADO"/>
    <n v="175"/>
    <x v="2"/>
    <x v="0"/>
    <m/>
  </r>
  <r>
    <x v="1604"/>
    <s v="51.973.083/0001-36"/>
    <s v="NF SERVICOS"/>
    <n v="174878"/>
    <d v="2024-12-10T00:00:00"/>
    <n v="1890866"/>
    <d v="2024-12-10T00:00:00"/>
    <d v="2024-11-01T00:00:00"/>
    <n v="5919.22"/>
    <d v="2025-01-09T00:00:00"/>
    <s v="E0240408"/>
    <s v="PD024273"/>
    <s v="HOSPEDAGEM FISICA  DE EQUIPAMENTOS"/>
    <n v="5919.22"/>
    <d v="2024-11-01T00:00:00"/>
    <x v="0"/>
    <m/>
    <m/>
    <s v="359.00005793/2024-70  ITO"/>
    <s v="2 - FATURADO"/>
    <n v="141"/>
    <x v="3"/>
    <x v="0"/>
    <m/>
  </r>
  <r>
    <x v="1604"/>
    <s v="51.973.083/0001-36"/>
    <s v="NF SERVICOS"/>
    <n v="176164"/>
    <d v="2024-12-23T00:00:00"/>
    <n v="1892152"/>
    <d v="2024-12-23T00:00:00"/>
    <d v="2024-12-01T00:00:00"/>
    <n v="5919.22"/>
    <d v="2025-01-22T00:00:00"/>
    <s v="E0240408"/>
    <s v="PD024273"/>
    <s v="HOSPEDAGEM FISICA  DE EQUIPAMENTOS"/>
    <n v="5919.22"/>
    <d v="2024-12-01T00:00:00"/>
    <x v="0"/>
    <m/>
    <m/>
    <s v="359.00005793/2024-70  ITO"/>
    <s v="2 - FATURADO"/>
    <n v="128"/>
    <x v="3"/>
    <x v="0"/>
    <m/>
  </r>
  <r>
    <x v="1604"/>
    <s v="51.973.083/0001-36"/>
    <s v="NF SERVICOS"/>
    <n v="178908"/>
    <d v="2025-02-10T00:00:00"/>
    <n v="1920796"/>
    <d v="2025-02-10T00:00:00"/>
    <d v="2025-01-01T00:00:00"/>
    <n v="5919.22"/>
    <d v="2025-03-12T00:00:00"/>
    <s v="E0240408"/>
    <s v="PD024273"/>
    <s v="HOSPEDAGEM FISICA  DE EQUIPAMENTOS"/>
    <n v="5919.22"/>
    <d v="2025-01-01T00:00:00"/>
    <x v="0"/>
    <m/>
    <m/>
    <s v="359.00005793/2024-70  ITO"/>
    <s v="2 - FATURADO"/>
    <n v="79"/>
    <x v="8"/>
    <x v="0"/>
    <m/>
  </r>
  <r>
    <x v="1604"/>
    <s v="51.973.083/0001-36"/>
    <s v="NF SERVICOS"/>
    <n v="181002"/>
    <d v="2025-03-11T00:00:00"/>
    <n v="1935825"/>
    <d v="2025-03-12T00:00:00"/>
    <d v="2025-02-01T00:00:00"/>
    <n v="5919.22"/>
    <d v="2025-04-10T00:00:00"/>
    <s v="E0240408"/>
    <s v="PD024273"/>
    <s v="HOSPEDAGEM FISICA  DE EQUIPAMENTOS"/>
    <n v="5919.22"/>
    <d v="2025-02-01T00:00:00"/>
    <x v="0"/>
    <m/>
    <m/>
    <s v="359.00005793/2024-70  ITO"/>
    <s v="2 - FATURADO"/>
    <n v="50"/>
    <x v="5"/>
    <x v="0"/>
    <m/>
  </r>
  <r>
    <x v="1604"/>
    <s v="51.973.083/0001-36"/>
    <s v="NF SERVICOS"/>
    <n v="183045"/>
    <d v="2025-04-04T00:00:00"/>
    <n v="1950800"/>
    <d v="2025-04-04T00:00:00"/>
    <d v="2025-03-01T00:00:00"/>
    <n v="5919.22"/>
    <d v="2025-05-04T00:00:00"/>
    <s v="E0240408"/>
    <s v="PD024273"/>
    <s v="HOSPEDAGEM FISICA  DE EQUIPAMENTOS"/>
    <n v="5919.22"/>
    <d v="2025-03-01T00:00:00"/>
    <x v="0"/>
    <m/>
    <m/>
    <s v="359.00005793/2024-70  ITO"/>
    <s v="2 - FATURADO"/>
    <n v="26"/>
    <x v="7"/>
    <x v="0"/>
    <m/>
  </r>
  <r>
    <x v="1604"/>
    <s v="51.973.083/0001-36"/>
    <s v="NF SERVICOS"/>
    <n v="185029"/>
    <d v="2025-05-06T00:00:00"/>
    <n v="1965663"/>
    <d v="2025-05-06T00:00:00"/>
    <d v="2025-04-01T00:00:00"/>
    <n v="5919.22"/>
    <d v="2025-06-05T00:00:00"/>
    <s v="E0240408"/>
    <s v="PD024273"/>
    <s v="HOSPEDAGEM FISICA  DE EQUIPAMENTOS"/>
    <n v="5919.22"/>
    <d v="2025-04-01T00:00:00"/>
    <x v="0"/>
    <m/>
    <m/>
    <s v="359.00005793/2024-70  ITO"/>
    <s v="2 - FATURADO"/>
    <n v="0"/>
    <x v="0"/>
    <x v="0"/>
    <m/>
  </r>
  <r>
    <x v="1605"/>
    <s v="518.809.543-20"/>
    <s v="ND-AMAZON"/>
    <n v="119"/>
    <d v="2025-01-07T00:00:00"/>
    <m/>
    <m/>
    <m/>
    <n v="59.5"/>
    <d v="2025-02-06T00:00:00"/>
    <m/>
    <m/>
    <s v="1948 | 2018 70 ANOS DA DECLARACAO UNIVERSAL DOS DIREITOS HUMANOS"/>
    <n v="59.5"/>
    <m/>
    <x v="0"/>
    <m/>
    <m/>
    <m/>
    <s v="2 - FATURADO"/>
    <n v="113"/>
    <x v="6"/>
    <x v="3"/>
    <m/>
  </r>
  <r>
    <x v="1606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595"/>
    <x v="4"/>
    <x v="1"/>
    <m/>
  </r>
  <r>
    <x v="1606"/>
    <s v="52.030.830/0001-65"/>
    <s v="NF SERVICOS"/>
    <n v="186085"/>
    <d v="2025-05-15T00:00:00"/>
    <n v="1966719"/>
    <d v="2025-05-15T00:00:00"/>
    <d v="2025-04-01T00:00:00"/>
    <n v="5907.6"/>
    <d v="2025-06-14T00:00:00"/>
    <s v="E0230055"/>
    <s v="PD023046"/>
    <s v="NUVEM PRODESP"/>
    <n v="5624.04"/>
    <d v="2025-04-01T00:00:00"/>
    <x v="0"/>
    <s v="30/2023"/>
    <s v="269.00000568/2023-75"/>
    <s v="359.00000025/2023-49 ITO"/>
    <s v="2 - FATURADO"/>
    <n v="0"/>
    <x v="0"/>
    <x v="0"/>
    <m/>
  </r>
  <r>
    <x v="1607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380"/>
    <x v="4"/>
    <x v="1"/>
    <m/>
  </r>
  <r>
    <x v="1607"/>
    <s v="52.359.692/0001-62"/>
    <s v="ND-POUPATEMPO 4.0"/>
    <n v="6101"/>
    <d v="2025-05-06T00:00:00"/>
    <s v="PPT00750"/>
    <s v="PPT00750"/>
    <d v="2025-05-01T00:00:00"/>
    <n v="18208.37"/>
    <d v="2025-06-05T00:00:00"/>
    <s v="PPT00750"/>
    <s v="PP00750"/>
    <s v="IMPLANTAÇÃO E OPERAÇÃO DO POUPATEMPO BOM JESUS DOS PERDÕES"/>
    <n v="18208.37"/>
    <d v="2025-05-01T00:00:00"/>
    <x v="0"/>
    <m/>
    <s v="PD-PRC-2022/02319"/>
    <m/>
    <s v="2 - FATURADO"/>
    <n v="0"/>
    <x v="0"/>
    <x v="13"/>
    <m/>
  </r>
  <r>
    <x v="1608"/>
    <s v="52.373.396/0001-16"/>
    <s v="NF SERVICOS DO"/>
    <n v="326873"/>
    <d v="2025-04-30T00:00:00"/>
    <n v="333564"/>
    <d v="2025-05-02T00:00:00"/>
    <m/>
    <n v="276.57"/>
    <d v="2025-06-01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608"/>
    <s v="52.373.396/0001-16"/>
    <s v="NF SERVICOS DO"/>
    <n v="327505"/>
    <d v="2025-05-07T00:00:00"/>
    <n v="334197"/>
    <d v="2025-05-07T00:00:00"/>
    <m/>
    <n v="276.57"/>
    <d v="2025-06-06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608"/>
    <s v="52.373.396/0001-16"/>
    <s v="NF SERVICOS DO"/>
    <n v="327513"/>
    <d v="2025-05-07T00:00:00"/>
    <n v="334205"/>
    <d v="2025-05-07T00:00:00"/>
    <m/>
    <n v="368.76"/>
    <d v="2025-06-06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608"/>
    <s v="52.373.396/0001-16"/>
    <s v="NF SERVICOS DO"/>
    <n v="328657"/>
    <d v="2025-05-09T00:00:00"/>
    <n v="335352"/>
    <d v="2025-05-12T00:00:00"/>
    <m/>
    <n v="276.57"/>
    <d v="2025-06-11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608"/>
    <s v="52.373.396/0001-16"/>
    <s v="NF SERVICOS DO"/>
    <n v="328816"/>
    <d v="2025-05-12T00:00:00"/>
    <n v="335517"/>
    <d v="2025-05-14T00:00:00"/>
    <m/>
    <n v="276.57"/>
    <d v="2025-06-13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609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167"/>
    <x v="2"/>
    <x v="2"/>
    <m/>
  </r>
  <r>
    <x v="1609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167"/>
    <x v="2"/>
    <x v="2"/>
    <m/>
  </r>
  <r>
    <x v="1610"/>
    <s v="52.382.702/0001-80"/>
    <s v="NF SERVICOS DO"/>
    <n v="317086"/>
    <d v="2025-03-17T00:00:00"/>
    <n v="323732"/>
    <d v="2025-03-18T00:00:00"/>
    <m/>
    <n v="599.23"/>
    <d v="2025-04-17T00:00:00"/>
    <s v="E0220747"/>
    <s v="PD022747"/>
    <s v="Serviços de Publicidade Eletrônica"/>
    <n v="570.47"/>
    <m/>
    <x v="0"/>
    <m/>
    <m/>
    <m/>
    <s v="2 - FATURADO"/>
    <n v="43"/>
    <x v="5"/>
    <x v="1"/>
    <m/>
  </r>
  <r>
    <x v="1610"/>
    <s v="52.382.702/0001-80"/>
    <s v="NF SERVICOS DO"/>
    <n v="318195"/>
    <d v="2025-03-21T00:00:00"/>
    <n v="324848"/>
    <d v="2025-03-24T00:00:00"/>
    <m/>
    <n v="829.71"/>
    <d v="2025-04-23T00:00:00"/>
    <s v="E0220747"/>
    <s v="PD022747"/>
    <s v="Serviços de Publicidade Eletrônica"/>
    <n v="789.88"/>
    <m/>
    <x v="0"/>
    <m/>
    <m/>
    <m/>
    <s v="2 - FATURADO"/>
    <n v="37"/>
    <x v="5"/>
    <x v="1"/>
    <m/>
  </r>
  <r>
    <x v="1610"/>
    <s v="52.382.702/0001-80"/>
    <s v="NF SERVICOS DO"/>
    <n v="329411"/>
    <d v="2025-05-14T00:00:00"/>
    <n v="336113"/>
    <d v="2025-05-15T00:00:00"/>
    <m/>
    <n v="645.33000000000004"/>
    <d v="2025-06-14T00:00:00"/>
    <s v="E0220747"/>
    <s v="PD022747"/>
    <s v="Serviços de Publicidade Eletrônica"/>
    <n v="614.35"/>
    <m/>
    <x v="0"/>
    <m/>
    <m/>
    <m/>
    <s v="2 - FATURADO"/>
    <n v="0"/>
    <x v="0"/>
    <x v="1"/>
    <m/>
  </r>
  <r>
    <x v="1610"/>
    <s v="52.382.702/0001-80"/>
    <s v="NF SERVICOS DO"/>
    <n v="329792"/>
    <d v="2025-05-15T00:00:00"/>
    <n v="336495"/>
    <d v="2025-05-16T00:00:00"/>
    <m/>
    <n v="691.42"/>
    <d v="2025-06-15T00:00:00"/>
    <s v="E0220747"/>
    <s v="PD022747"/>
    <s v="Serviços de Publicidade Eletrônica"/>
    <n v="658.23"/>
    <m/>
    <x v="0"/>
    <m/>
    <m/>
    <m/>
    <s v="2 - FATURADO"/>
    <n v="0"/>
    <x v="0"/>
    <x v="1"/>
    <m/>
  </r>
  <r>
    <x v="1610"/>
    <s v="52.382.702/0001-80"/>
    <s v="NF SERVICOS DO"/>
    <n v="329793"/>
    <d v="2025-05-15T00:00:00"/>
    <n v="336496"/>
    <d v="2025-05-16T00:00:00"/>
    <m/>
    <n v="691.42"/>
    <d v="2025-06-15T00:00:00"/>
    <s v="E0220747"/>
    <s v="PD022747"/>
    <s v="Serviços de Publicidade Eletrônica"/>
    <n v="658.23"/>
    <m/>
    <x v="0"/>
    <m/>
    <m/>
    <m/>
    <s v="2 - FATURADO"/>
    <n v="0"/>
    <x v="0"/>
    <x v="1"/>
    <m/>
  </r>
  <r>
    <x v="1610"/>
    <s v="52.382.702/0001-80"/>
    <s v="NF SERVICOS DO"/>
    <n v="329794"/>
    <d v="2025-05-15T00:00:00"/>
    <n v="336497"/>
    <d v="2025-05-16T00:00:00"/>
    <m/>
    <n v="737.52"/>
    <d v="2025-06-15T00:00:00"/>
    <s v="E0220747"/>
    <s v="PD022747"/>
    <s v="Serviços de Publicidade Eletrônica"/>
    <n v="702.12"/>
    <m/>
    <x v="0"/>
    <m/>
    <m/>
    <m/>
    <s v="2 - FATURADO"/>
    <n v="0"/>
    <x v="0"/>
    <x v="1"/>
    <m/>
  </r>
  <r>
    <x v="1610"/>
    <s v="52.382.702/0001-80"/>
    <s v="NF SERVICOS DO"/>
    <n v="330151"/>
    <d v="2025-05-16T00:00:00"/>
    <n v="336859"/>
    <d v="2025-05-19T00:00:00"/>
    <m/>
    <n v="599.23"/>
    <d v="2025-06-18T00:00:00"/>
    <s v="E0220747"/>
    <s v="PD022747"/>
    <s v="Serviços de Publicidade Eletrônica"/>
    <n v="570.47"/>
    <m/>
    <x v="0"/>
    <m/>
    <m/>
    <m/>
    <s v="2 - FATURADO"/>
    <n v="0"/>
    <x v="0"/>
    <x v="1"/>
    <m/>
  </r>
  <r>
    <x v="1610"/>
    <s v="52.382.702/0001-80"/>
    <s v="NF SERVICOS DO"/>
    <n v="331582"/>
    <d v="2025-05-22T00:00:00"/>
    <n v="338295"/>
    <d v="2025-05-23T00:00:00"/>
    <m/>
    <n v="645.33000000000004"/>
    <d v="2025-06-22T00:00:00"/>
    <s v="E0220747"/>
    <s v="PD022747"/>
    <s v="Serviços de Publicidade Eletrônica"/>
    <n v="614.35"/>
    <m/>
    <x v="0"/>
    <m/>
    <m/>
    <m/>
    <s v="2 - FATURADO"/>
    <n v="0"/>
    <x v="0"/>
    <x v="1"/>
    <m/>
  </r>
  <r>
    <x v="1610"/>
    <s v="52.382.702/0001-80"/>
    <s v="NF SERVICOS DO"/>
    <n v="331982"/>
    <d v="2025-05-23T00:00:00"/>
    <n v="338698"/>
    <d v="2025-05-26T00:00:00"/>
    <m/>
    <n v="368.76"/>
    <d v="2025-06-25T00:00:00"/>
    <s v="E0220747"/>
    <s v="PD022747"/>
    <s v="Serviços de Publicidade Eletrônica"/>
    <n v="351.06"/>
    <m/>
    <x v="0"/>
    <m/>
    <m/>
    <m/>
    <s v="2 - FATURADO"/>
    <n v="0"/>
    <x v="0"/>
    <x v="1"/>
    <m/>
  </r>
  <r>
    <x v="1610"/>
    <s v="52.382.702/0001-80"/>
    <s v="NF SERVICOS DO"/>
    <n v="332318"/>
    <d v="2025-05-26T00:00:00"/>
    <n v="339037"/>
    <d v="2025-05-27T00:00:00"/>
    <m/>
    <n v="553.14"/>
    <d v="2025-06-26T00:00:00"/>
    <s v="E0220747"/>
    <s v="PD022747"/>
    <s v="Serviços de Publicidade Eletrônica"/>
    <n v="526.59"/>
    <m/>
    <x v="0"/>
    <m/>
    <m/>
    <m/>
    <s v="2 - FATURADO"/>
    <n v="0"/>
    <x v="0"/>
    <x v="1"/>
    <m/>
  </r>
  <r>
    <x v="1611"/>
    <s v="52.561.214/0001-30"/>
    <s v="NF SERVICOS DO"/>
    <n v="326904"/>
    <d v="2025-04-30T00:00:00"/>
    <n v="333595"/>
    <d v="2025-05-02T00:00:00"/>
    <m/>
    <n v="276.57"/>
    <d v="2025-06-01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11"/>
    <s v="52.561.214/0001-30"/>
    <s v="NF SERVICOS DO"/>
    <n v="327298"/>
    <d v="2025-05-07T00:00:00"/>
    <n v="333990"/>
    <d v="2025-05-07T00:00:00"/>
    <m/>
    <n v="829.71"/>
    <d v="2025-06-06T00:00:00"/>
    <s v="E0221012"/>
    <s v="PD221012"/>
    <s v="Serviços de Publicidade Eletrônica"/>
    <n v="789.88"/>
    <m/>
    <x v="0"/>
    <m/>
    <m/>
    <m/>
    <s v="2 - FATURADO"/>
    <n v="0"/>
    <x v="0"/>
    <x v="1"/>
    <m/>
  </r>
  <r>
    <x v="1611"/>
    <s v="52.561.214/0001-30"/>
    <s v="NF SERVICOS DO"/>
    <n v="327598"/>
    <d v="2025-05-07T00:00:00"/>
    <n v="334290"/>
    <d v="2025-05-07T00:00:00"/>
    <m/>
    <n v="276.57"/>
    <d v="2025-06-06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11"/>
    <s v="52.561.214/0001-30"/>
    <s v="NF SERVICOS DO"/>
    <n v="328202"/>
    <d v="2025-05-08T00:00:00"/>
    <n v="334895"/>
    <d v="2025-05-09T00:00:00"/>
    <m/>
    <n v="276.57"/>
    <d v="2025-06-08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11"/>
    <s v="52.561.214/0001-30"/>
    <s v="NF SERVICOS DO"/>
    <n v="328674"/>
    <d v="2025-05-09T00:00:00"/>
    <n v="335369"/>
    <d v="2025-05-12T00:00:00"/>
    <m/>
    <n v="276.57"/>
    <d v="2025-06-11T00:00:00"/>
    <s v="E0221012"/>
    <s v="PD221012"/>
    <s v="Serviços de Publicidade Eletrônica"/>
    <n v="263.29000000000002"/>
    <m/>
    <x v="0"/>
    <m/>
    <m/>
    <m/>
    <s v="2 - FATURADO"/>
    <n v="0"/>
    <x v="0"/>
    <x v="1"/>
    <m/>
  </r>
  <r>
    <x v="1611"/>
    <s v="52.561.214/0001-30"/>
    <s v="NF SERVICOS DO"/>
    <n v="330429"/>
    <d v="2025-05-19T00:00:00"/>
    <n v="337137"/>
    <d v="2025-05-20T00:00:00"/>
    <m/>
    <n v="368.76"/>
    <d v="2025-06-19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11"/>
    <s v="52.561.214/0001-30"/>
    <s v="NF SERVICOS DO"/>
    <n v="330433"/>
    <d v="2025-05-19T00:00:00"/>
    <n v="337141"/>
    <d v="2025-05-20T00:00:00"/>
    <m/>
    <n v="368.76"/>
    <d v="2025-06-19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11"/>
    <s v="52.561.214/0001-30"/>
    <s v="NF SERVICOS DO"/>
    <n v="330533"/>
    <d v="2025-05-19T00:00:00"/>
    <n v="337241"/>
    <d v="2025-05-20T00:00:00"/>
    <m/>
    <n v="368.76"/>
    <d v="2025-06-19T00:00:00"/>
    <s v="E0221012"/>
    <s v="PD221012"/>
    <s v="Serviços de Publicidade Eletrônica"/>
    <n v="351.06"/>
    <m/>
    <x v="0"/>
    <m/>
    <m/>
    <m/>
    <s v="2 - FATURADO"/>
    <n v="0"/>
    <x v="0"/>
    <x v="1"/>
    <m/>
  </r>
  <r>
    <x v="1612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200"/>
    <x v="4"/>
    <x v="1"/>
    <m/>
  </r>
  <r>
    <x v="1613"/>
    <s v="52.628.462/0001-51"/>
    <s v="ND-OPERADORA CIELO"/>
    <n v="25530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1614"/>
    <s v="52.724.313/0001-96"/>
    <s v="NF SERVICOS DO"/>
    <n v="329578"/>
    <d v="2025-05-14T00:00:00"/>
    <n v="336280"/>
    <d v="2025-05-15T00:00:00"/>
    <m/>
    <n v="735.3"/>
    <d v="2025-06-14T00:00:00"/>
    <s v="E0240884"/>
    <s v="PD024884"/>
    <s v="Serviços de Publicidade Eletrônica"/>
    <n v="735.3"/>
    <m/>
    <x v="0"/>
    <m/>
    <m/>
    <m/>
    <s v="2 - FATURADO"/>
    <n v="0"/>
    <x v="0"/>
    <x v="1"/>
    <m/>
  </r>
  <r>
    <x v="1615"/>
    <s v="52.846.144/0001-67"/>
    <s v="NF SERVICOS DO"/>
    <n v="327532"/>
    <d v="2025-05-07T00:00:00"/>
    <n v="334224"/>
    <d v="2025-05-07T00:00:00"/>
    <m/>
    <n v="230.47"/>
    <d v="2025-06-06T00:00:00"/>
    <s v="E0240887"/>
    <s v="PD024887"/>
    <s v="Serviços de Publicidade Eletrônica"/>
    <n v="219.41"/>
    <m/>
    <x v="0"/>
    <m/>
    <m/>
    <m/>
    <s v="2 - FATURADO"/>
    <n v="0"/>
    <x v="0"/>
    <x v="1"/>
    <m/>
  </r>
  <r>
    <x v="1615"/>
    <s v="52.846.144/0001-67"/>
    <s v="NF SERVICOS DO"/>
    <n v="327763"/>
    <d v="2025-05-07T00:00:00"/>
    <n v="334455"/>
    <d v="2025-05-07T00:00:00"/>
    <m/>
    <n v="276.57"/>
    <d v="2025-06-06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615"/>
    <s v="52.846.144/0001-67"/>
    <s v="NF SERVICOS DO"/>
    <n v="328338"/>
    <d v="2025-05-08T00:00:00"/>
    <n v="335031"/>
    <d v="2025-05-09T00:00:00"/>
    <m/>
    <n v="322.67"/>
    <d v="2025-06-08T00:00:00"/>
    <s v="E0240887"/>
    <s v="PD024887"/>
    <s v="Serviços de Publicidade Eletrônica"/>
    <n v="307.18"/>
    <m/>
    <x v="0"/>
    <m/>
    <m/>
    <m/>
    <s v="2 - FATURADO"/>
    <n v="0"/>
    <x v="0"/>
    <x v="1"/>
    <m/>
  </r>
  <r>
    <x v="1615"/>
    <s v="52.846.144/0001-67"/>
    <s v="NF SERVICOS DO"/>
    <n v="331587"/>
    <d v="2025-05-22T00:00:00"/>
    <n v="338300"/>
    <d v="2025-05-23T00:00:00"/>
    <m/>
    <n v="276.57"/>
    <d v="2025-06-22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615"/>
    <s v="52.846.144/0001-67"/>
    <s v="NF SERVICOS DO"/>
    <n v="332388"/>
    <d v="2025-05-26T00:00:00"/>
    <n v="339107"/>
    <d v="2025-05-27T00:00:00"/>
    <m/>
    <n v="276.57"/>
    <d v="2025-06-26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616"/>
    <s v="52.942.380/0001-87"/>
    <s v="NF SERVICOS DO"/>
    <n v="326793"/>
    <d v="2025-04-29T00:00:00"/>
    <n v="333484"/>
    <d v="2025-04-30T00:00:00"/>
    <m/>
    <n v="507.05"/>
    <d v="2025-05-30T00:00:00"/>
    <s v="E0230908"/>
    <s v="PD023908"/>
    <s v="Serviços de Publicidade Eletrônica"/>
    <n v="482.71"/>
    <m/>
    <x v="0"/>
    <m/>
    <m/>
    <m/>
    <s v="2 - FATURADO"/>
    <n v="1"/>
    <x v="7"/>
    <x v="1"/>
    <m/>
  </r>
  <r>
    <x v="1616"/>
    <s v="52.942.380/0001-87"/>
    <s v="NF SERVICOS DO"/>
    <n v="328201"/>
    <d v="2025-05-08T00:00:00"/>
    <n v="334894"/>
    <d v="2025-05-09T00:00:00"/>
    <m/>
    <n v="553.14"/>
    <d v="2025-06-08T00:00:00"/>
    <s v="E0230908"/>
    <s v="PD023908"/>
    <s v="Serviços de Publicidade Eletrônica"/>
    <n v="526.59"/>
    <m/>
    <x v="0"/>
    <m/>
    <m/>
    <m/>
    <s v="2 - FATURADO"/>
    <n v="0"/>
    <x v="0"/>
    <x v="1"/>
    <m/>
  </r>
  <r>
    <x v="1616"/>
    <s v="52.942.380/0001-87"/>
    <s v="NF SERVICOS"/>
    <n v="185636"/>
    <d v="2025-05-13T00:00:00"/>
    <n v="1966270"/>
    <d v="2025-05-13T00:00:00"/>
    <d v="2025-04-01T00:00:00"/>
    <n v="644.4"/>
    <d v="2025-06-12T00:00:00"/>
    <s v="E0240692"/>
    <s v="PD024692"/>
    <s v="PREFEITURA - CADASTRO"/>
    <n v="613.47"/>
    <d v="2025-04-01T00:00:00"/>
    <x v="0"/>
    <s v="065/2024"/>
    <s v="085/2024"/>
    <s v="359.00008029/2024-56 APPS\ITO"/>
    <s v="2 - FATURADO"/>
    <n v="0"/>
    <x v="0"/>
    <x v="0"/>
    <m/>
  </r>
  <r>
    <x v="1616"/>
    <s v="52.942.380/0001-87"/>
    <s v="NF SERVICOS DO"/>
    <n v="331088"/>
    <d v="2025-05-20T00:00:00"/>
    <n v="337797"/>
    <d v="2025-05-21T00:00:00"/>
    <m/>
    <n v="553.14"/>
    <d v="2025-06-20T00:00:00"/>
    <s v="E0230908"/>
    <s v="PD023908"/>
    <s v="Serviços de Publicidade Eletrônica"/>
    <n v="526.59"/>
    <m/>
    <x v="0"/>
    <m/>
    <m/>
    <m/>
    <s v="2 - FATURADO"/>
    <n v="0"/>
    <x v="0"/>
    <x v="1"/>
    <m/>
  </r>
  <r>
    <x v="1616"/>
    <s v="52.942.380/0001-87"/>
    <s v="NF SERVICOS DO"/>
    <n v="331279"/>
    <d v="2025-05-21T00:00:00"/>
    <n v="337988"/>
    <d v="2025-05-22T00:00:00"/>
    <m/>
    <n v="691.42"/>
    <d v="2025-06-21T00:00:00"/>
    <s v="E0230908"/>
    <s v="PD023908"/>
    <s v="Serviços de Publicidade Eletrônica"/>
    <n v="658.23"/>
    <m/>
    <x v="0"/>
    <m/>
    <m/>
    <m/>
    <s v="2 - FATURADO"/>
    <n v="0"/>
    <x v="0"/>
    <x v="1"/>
    <m/>
  </r>
  <r>
    <x v="1617"/>
    <s v="52.986.537/0001-76"/>
    <s v="ND-OPERADORA CIELO"/>
    <n v="25620"/>
    <d v="2025-05-29T00:00:00"/>
    <m/>
    <m/>
    <m/>
    <n v="187.49"/>
    <d v="2025-05-29T00:00:00"/>
    <m/>
    <m/>
    <s v="Certificado e-CNPJ A1 em Software (12 meses)"/>
    <n v="187.49"/>
    <m/>
    <x v="0"/>
    <m/>
    <m/>
    <m/>
    <s v="1 - VENDA A VISTA"/>
    <n v="1"/>
    <x v="7"/>
    <x v="4"/>
    <m/>
  </r>
  <r>
    <x v="1618"/>
    <s v="520.091.748-44"/>
    <s v="ND-OPERADORA CIELO"/>
    <n v="25382"/>
    <d v="2025-05-13T00:00:00"/>
    <m/>
    <m/>
    <m/>
    <n v="312.48"/>
    <d v="2025-05-13T00:00:00"/>
    <m/>
    <m/>
    <s v="Certificado e-CPF A1 em Software (12 meses)"/>
    <n v="312.48"/>
    <m/>
    <x v="0"/>
    <m/>
    <m/>
    <m/>
    <s v="1 - VENDA A VISTA"/>
    <n v="17"/>
    <x v="7"/>
    <x v="4"/>
    <m/>
  </r>
  <r>
    <x v="1619"/>
    <s v="521.674.108-91"/>
    <s v="ND-OPERADORA CIELO"/>
    <n v="25544"/>
    <d v="2025-05-23T00:00:00"/>
    <m/>
    <m/>
    <m/>
    <n v="139.38999999999999"/>
    <d v="2025-05-23T00:00:00"/>
    <m/>
    <m/>
    <s v="e-CNPJ A1 - Renovação 12 meses"/>
    <n v="139.38999999999999"/>
    <m/>
    <x v="0"/>
    <m/>
    <m/>
    <m/>
    <s v="1 - VENDA A VISTA"/>
    <n v="7"/>
    <x v="7"/>
    <x v="4"/>
    <m/>
  </r>
  <r>
    <x v="1620"/>
    <s v="521.934.398-00"/>
    <s v="ND-AMAZON"/>
    <n v="281"/>
    <d v="2025-04-17T00:00:00"/>
    <m/>
    <m/>
    <m/>
    <n v="39.729999999999997"/>
    <d v="2025-05-17T00:00:00"/>
    <m/>
    <m/>
    <s v="DIREITO E JUSTICA EM TERRAS D'EL REI NA S.PAULO COLONIAL  (1709-1822)"/>
    <n v="39.729999999999997"/>
    <m/>
    <x v="0"/>
    <m/>
    <m/>
    <m/>
    <s v="2 - FATURADO"/>
    <n v="13"/>
    <x v="7"/>
    <x v="3"/>
    <m/>
  </r>
  <r>
    <x v="1621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126"/>
    <x v="3"/>
    <x v="4"/>
    <m/>
  </r>
  <r>
    <x v="1622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13"/>
    <x v="6"/>
    <x v="3"/>
    <m/>
  </r>
  <r>
    <x v="1623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22"/>
    <x v="7"/>
    <x v="1"/>
    <m/>
  </r>
  <r>
    <x v="1623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16"/>
    <x v="7"/>
    <x v="1"/>
    <m/>
  </r>
  <r>
    <x v="1624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89"/>
    <x v="8"/>
    <x v="2"/>
    <m/>
  </r>
  <r>
    <x v="1624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89"/>
    <x v="8"/>
    <x v="2"/>
    <m/>
  </r>
  <r>
    <x v="1624"/>
    <s v="53.221.701/0001-17"/>
    <s v="ND-POUPATEMPO 4.0"/>
    <n v="6093"/>
    <d v="2025-05-06T00:00:00"/>
    <s v="PPT00726"/>
    <s v="PPT00726"/>
    <d v="2025-05-01T00:00:00"/>
    <n v="21421.4"/>
    <d v="2025-06-05T00:00:00"/>
    <s v="PPT00726"/>
    <s v="PP00726"/>
    <s v="IMPLANTACAO E OPERACAO DO POUPATEMPO MONTE APRAZIVEL"/>
    <n v="21421.4"/>
    <d v="2025-05-01T00:00:00"/>
    <x v="0"/>
    <m/>
    <s v="PD-PRC-2022/02603"/>
    <m/>
    <s v="2 - FATURADO"/>
    <n v="0"/>
    <x v="0"/>
    <x v="13"/>
    <m/>
  </r>
  <r>
    <x v="1625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140"/>
    <x v="3"/>
    <x v="2"/>
    <m/>
  </r>
  <r>
    <x v="1625"/>
    <s v="53.300.331/0001-03"/>
    <s v="NF SERVICOS DO"/>
    <n v="328667"/>
    <d v="2025-05-09T00:00:00"/>
    <n v="335362"/>
    <d v="2025-05-12T00:00:00"/>
    <m/>
    <n v="276.57"/>
    <d v="2025-06-11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25"/>
    <s v="53.300.331/0001-03"/>
    <s v="NF SERVICOS DO"/>
    <n v="330135"/>
    <d v="2025-05-16T00:00:00"/>
    <n v="336843"/>
    <d v="2025-05-19T00:00:00"/>
    <m/>
    <n v="322.67"/>
    <d v="2025-06-18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625"/>
    <s v="53.300.331/0001-03"/>
    <s v="NF SERVICOS DO"/>
    <n v="331256"/>
    <d v="2025-05-21T00:00:00"/>
    <n v="337965"/>
    <d v="2025-05-22T00:00:00"/>
    <m/>
    <n v="276.57"/>
    <d v="2025-06-21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626"/>
    <s v="53.300.356/0001-07"/>
    <s v="NF SERVICOS DO"/>
    <n v="331266"/>
    <d v="2025-05-21T00:00:00"/>
    <n v="337975"/>
    <d v="2025-05-22T00:00:00"/>
    <m/>
    <n v="387.2"/>
    <d v="2025-06-21T00:00:00"/>
    <s v="E0230964"/>
    <s v="PD023964"/>
    <s v="Serviços de Publicidade Eletrônica"/>
    <n v="368.61"/>
    <m/>
    <x v="0"/>
    <m/>
    <m/>
    <m/>
    <s v="2 - FATURADO"/>
    <n v="0"/>
    <x v="0"/>
    <x v="1"/>
    <m/>
  </r>
  <r>
    <x v="1626"/>
    <s v="53.300.356/0001-07"/>
    <s v="NF SERVICOS DO"/>
    <n v="331306"/>
    <d v="2025-05-21T00:00:00"/>
    <n v="338015"/>
    <d v="2025-05-22T00:00:00"/>
    <m/>
    <n v="331.88"/>
    <d v="2025-06-21T00:00:00"/>
    <s v="E0230964"/>
    <s v="PD023964"/>
    <s v="Serviços de Publicidade Eletrônica"/>
    <n v="315.95"/>
    <m/>
    <x v="0"/>
    <m/>
    <m/>
    <m/>
    <s v="2 - FATURADO"/>
    <n v="0"/>
    <x v="0"/>
    <x v="1"/>
    <m/>
  </r>
  <r>
    <x v="1626"/>
    <s v="53.300.356/0001-07"/>
    <s v="NF SERVICOS DO"/>
    <n v="331477"/>
    <d v="2025-05-22T00:00:00"/>
    <n v="338190"/>
    <d v="2025-05-23T00:00:00"/>
    <m/>
    <n v="221.26"/>
    <d v="2025-06-22T00:00:00"/>
    <s v="E0230964"/>
    <s v="PD023964"/>
    <s v="Serviços de Publicidade Eletrônica"/>
    <n v="210.64"/>
    <m/>
    <x v="0"/>
    <m/>
    <m/>
    <m/>
    <s v="2 - FATURADO"/>
    <n v="0"/>
    <x v="0"/>
    <x v="1"/>
    <m/>
  </r>
  <r>
    <x v="1626"/>
    <s v="53.300.356/0001-07"/>
    <s v="NF SERVICOS DO"/>
    <n v="331880"/>
    <d v="2025-05-23T00:00:00"/>
    <n v="338596"/>
    <d v="2025-05-26T00:00:00"/>
    <m/>
    <n v="387.2"/>
    <d v="2025-06-25T00:00:00"/>
    <s v="E0230964"/>
    <s v="PD023964"/>
    <s v="Serviços de Publicidade Eletrônica"/>
    <n v="368.61"/>
    <m/>
    <x v="0"/>
    <m/>
    <m/>
    <m/>
    <s v="2 - FATURADO"/>
    <n v="0"/>
    <x v="0"/>
    <x v="1"/>
    <m/>
  </r>
  <r>
    <x v="1626"/>
    <s v="53.300.356/0001-07"/>
    <s v="NF SERVICOS DO"/>
    <n v="332227"/>
    <d v="2025-05-26T00:00:00"/>
    <n v="338946"/>
    <d v="2025-05-27T00:00:00"/>
    <m/>
    <n v="276.57"/>
    <d v="2025-06-26T00:00:00"/>
    <s v="E0230964"/>
    <s v="PD023964"/>
    <s v="Serviços de Publicidade Eletrônica"/>
    <n v="263.29000000000002"/>
    <m/>
    <x v="0"/>
    <m/>
    <m/>
    <m/>
    <s v="2 - FATURADO"/>
    <n v="0"/>
    <x v="0"/>
    <x v="1"/>
    <m/>
  </r>
  <r>
    <x v="1626"/>
    <s v="53.300.356/0001-07"/>
    <s v="NF SERVICOS DO"/>
    <n v="332243"/>
    <d v="2025-05-26T00:00:00"/>
    <n v="338962"/>
    <d v="2025-05-27T00:00:00"/>
    <m/>
    <n v="553.14"/>
    <d v="2025-06-26T00:00:00"/>
    <s v="E0230964"/>
    <s v="PD023964"/>
    <s v="Serviços de Publicidade Eletrônica"/>
    <n v="526.59"/>
    <m/>
    <x v="0"/>
    <m/>
    <m/>
    <m/>
    <s v="2 - FATURADO"/>
    <n v="0"/>
    <x v="0"/>
    <x v="1"/>
    <m/>
  </r>
  <r>
    <x v="1627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162"/>
    <x v="2"/>
    <x v="2"/>
    <m/>
  </r>
  <r>
    <x v="1627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162"/>
    <x v="2"/>
    <x v="2"/>
    <m/>
  </r>
  <r>
    <x v="1627"/>
    <s v="53.327.359/0001-34"/>
    <s v="NF SERVICOS DO"/>
    <n v="325345"/>
    <d v="2025-04-23T00:00:00"/>
    <n v="332028"/>
    <d v="2025-04-24T00:00:00"/>
    <m/>
    <n v="442.51"/>
    <d v="2025-05-24T00:00:00"/>
    <s v="E0240931"/>
    <s v="PD024931"/>
    <s v="Serviços de Publicidade Eletrônica"/>
    <n v="421.27"/>
    <m/>
    <x v="0"/>
    <m/>
    <m/>
    <m/>
    <s v="2 - FATURADO"/>
    <n v="6"/>
    <x v="7"/>
    <x v="1"/>
    <m/>
  </r>
  <r>
    <x v="1627"/>
    <s v="53.327.359/0001-34"/>
    <s v="NF SERVICOS DO"/>
    <n v="328392"/>
    <d v="2025-05-08T00:00:00"/>
    <n v="335085"/>
    <d v="2025-05-09T00:00:00"/>
    <m/>
    <n v="442.51"/>
    <d v="2025-06-08T00:00:00"/>
    <s v="E0240931"/>
    <s v="PD024931"/>
    <s v="Serviços de Publicidade Eletrônica"/>
    <n v="421.27"/>
    <m/>
    <x v="0"/>
    <m/>
    <m/>
    <m/>
    <s v="2 - FATURADO"/>
    <n v="0"/>
    <x v="0"/>
    <x v="1"/>
    <m/>
  </r>
  <r>
    <x v="1627"/>
    <s v="53.327.359/0001-34"/>
    <s v="NF SERVICOS DO"/>
    <n v="331537"/>
    <d v="2025-05-22T00:00:00"/>
    <n v="338250"/>
    <d v="2025-05-23T00:00:00"/>
    <m/>
    <n v="368.76"/>
    <d v="2025-06-22T00:00:00"/>
    <s v="E0240931"/>
    <s v="PD024931"/>
    <s v="Serviços de Publicidade Eletrônica"/>
    <n v="351.06"/>
    <m/>
    <x v="0"/>
    <m/>
    <m/>
    <m/>
    <s v="2 - FATURADO"/>
    <n v="0"/>
    <x v="0"/>
    <x v="1"/>
    <m/>
  </r>
  <r>
    <x v="1627"/>
    <s v="53.327.359/0001-34"/>
    <s v="NF SERVICOS DO"/>
    <n v="331541"/>
    <d v="2025-05-22T00:00:00"/>
    <n v="338254"/>
    <d v="2025-05-23T00:00:00"/>
    <m/>
    <n v="368.76"/>
    <d v="2025-06-22T00:00:00"/>
    <s v="E0240931"/>
    <s v="PD024931"/>
    <s v="Serviços de Publicidade Eletrônica"/>
    <n v="351.06"/>
    <m/>
    <x v="0"/>
    <m/>
    <m/>
    <m/>
    <s v="2 - FATURADO"/>
    <n v="0"/>
    <x v="0"/>
    <x v="1"/>
    <m/>
  </r>
  <r>
    <x v="1627"/>
    <s v="53.327.359/0001-34"/>
    <s v="NF SERVICOS DO"/>
    <n v="332356"/>
    <d v="2025-05-26T00:00:00"/>
    <n v="339075"/>
    <d v="2025-05-27T00:00:00"/>
    <m/>
    <n v="368.76"/>
    <d v="2025-06-26T00:00:00"/>
    <s v="E0240931"/>
    <s v="PD024931"/>
    <s v="Serviços de Publicidade Eletrônica"/>
    <n v="351.06"/>
    <m/>
    <x v="0"/>
    <m/>
    <m/>
    <m/>
    <s v="2 - FATURADO"/>
    <n v="0"/>
    <x v="0"/>
    <x v="1"/>
    <m/>
  </r>
  <r>
    <x v="1628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0"/>
    <x v="0"/>
    <x v="8"/>
    <m/>
  </r>
  <r>
    <x v="1628"/>
    <s v="53.415.717/0001-60"/>
    <s v="NF SERVICOS"/>
    <n v="185699"/>
    <d v="2025-05-13T00:00:00"/>
    <n v="1966333"/>
    <d v="2025-05-13T00:00:00"/>
    <d v="2025-04-01T00:00:00"/>
    <n v="23433.599999999999"/>
    <d v="2025-06-12T00:00:00"/>
    <s v="E0240684"/>
    <s v="PD024684"/>
    <s v="PREFEITURA - CADASTRO"/>
    <n v="22308.79"/>
    <d v="2025-04-01T00:00:00"/>
    <x v="0"/>
    <s v="100/2024"/>
    <s v="127/2024"/>
    <s v="359.00007484/2024-34 APPS\ITO"/>
    <s v="2 - FATURADO"/>
    <n v="0"/>
    <x v="0"/>
    <x v="0"/>
    <m/>
  </r>
  <r>
    <x v="1628"/>
    <s v="53.415.717/0001-60"/>
    <s v="NF SERVICOS DO"/>
    <n v="330658"/>
    <d v="2025-05-19T00:00:00"/>
    <n v="337366"/>
    <d v="2025-05-20T00:00:00"/>
    <m/>
    <n v="368.76"/>
    <d v="2025-06-19T00:00:00"/>
    <s v="E0220675"/>
    <s v="PD022675"/>
    <s v="Serviços de Publicidade Eletrônica"/>
    <n v="351.06"/>
    <m/>
    <x v="0"/>
    <m/>
    <m/>
    <m/>
    <s v="2 - FATURADO"/>
    <n v="0"/>
    <x v="0"/>
    <x v="1"/>
    <m/>
  </r>
  <r>
    <x v="1628"/>
    <s v="53.415.717/0001-60"/>
    <s v="NF SERVICOS DO"/>
    <n v="330843"/>
    <d v="2025-05-20T00:00:00"/>
    <n v="337552"/>
    <d v="2025-05-21T00:00:00"/>
    <m/>
    <n v="442.51"/>
    <d v="2025-06-20T00:00:00"/>
    <s v="E0220675"/>
    <s v="PD022675"/>
    <s v="Serviços de Publicidade Eletrônica"/>
    <n v="421.27"/>
    <m/>
    <x v="0"/>
    <m/>
    <m/>
    <m/>
    <s v="2 - FATURADO"/>
    <n v="0"/>
    <x v="0"/>
    <x v="1"/>
    <m/>
  </r>
  <r>
    <x v="1628"/>
    <s v="53.415.717/0001-60"/>
    <s v="NF SERVICOS DO"/>
    <n v="331171"/>
    <d v="2025-05-21T00:00:00"/>
    <n v="337880"/>
    <d v="2025-05-22T00:00:00"/>
    <m/>
    <n v="516.26"/>
    <d v="2025-06-21T00:00:00"/>
    <s v="E0220675"/>
    <s v="PD022675"/>
    <s v="Serviços de Publicidade Eletrônica"/>
    <n v="491.48"/>
    <m/>
    <x v="0"/>
    <m/>
    <m/>
    <m/>
    <s v="2 - FATURADO"/>
    <n v="0"/>
    <x v="0"/>
    <x v="1"/>
    <m/>
  </r>
  <r>
    <x v="1628"/>
    <s v="53.415.717/0001-60"/>
    <s v="NF SERVICOS DO"/>
    <n v="331172"/>
    <d v="2025-05-21T00:00:00"/>
    <n v="337881"/>
    <d v="2025-05-22T00:00:00"/>
    <m/>
    <n v="516.26"/>
    <d v="2025-06-21T00:00:00"/>
    <s v="E0220675"/>
    <s v="PD022675"/>
    <s v="Serviços de Publicidade Eletrônica"/>
    <n v="491.48"/>
    <m/>
    <x v="0"/>
    <m/>
    <m/>
    <m/>
    <s v="2 - FATURADO"/>
    <n v="0"/>
    <x v="0"/>
    <x v="1"/>
    <m/>
  </r>
  <r>
    <x v="1628"/>
    <s v="53.415.717/0001-60"/>
    <s v="NF SERVICOS DO"/>
    <n v="331173"/>
    <d v="2025-05-21T00:00:00"/>
    <n v="337882"/>
    <d v="2025-05-22T00:00:00"/>
    <m/>
    <n v="442.51"/>
    <d v="2025-06-21T00:00:00"/>
    <s v="E0220675"/>
    <s v="PD022675"/>
    <s v="Serviços de Publicidade Eletrônica"/>
    <n v="421.27"/>
    <m/>
    <x v="0"/>
    <m/>
    <m/>
    <m/>
    <s v="2 - FATURADO"/>
    <n v="0"/>
    <x v="0"/>
    <x v="1"/>
    <m/>
  </r>
  <r>
    <x v="1628"/>
    <s v="53.415.717/0001-60"/>
    <s v="NF SERVICOS DO"/>
    <n v="331956"/>
    <d v="2025-05-23T00:00:00"/>
    <n v="338672"/>
    <d v="2025-05-26T00:00:00"/>
    <m/>
    <n v="590.02"/>
    <d v="2025-06-25T00:00:00"/>
    <s v="E0220675"/>
    <s v="PD022675"/>
    <s v="Serviços de Publicidade Eletrônica"/>
    <n v="561.70000000000005"/>
    <m/>
    <x v="0"/>
    <m/>
    <m/>
    <m/>
    <s v="2 - FATURADO"/>
    <n v="0"/>
    <x v="0"/>
    <x v="1"/>
    <m/>
  </r>
  <r>
    <x v="1628"/>
    <s v="53.415.717/0001-60"/>
    <s v="NF SERVICOS DO"/>
    <n v="331957"/>
    <d v="2025-05-23T00:00:00"/>
    <n v="338673"/>
    <d v="2025-05-26T00:00:00"/>
    <m/>
    <n v="516.26"/>
    <d v="2025-06-25T00:00:00"/>
    <s v="E0220675"/>
    <s v="PD022675"/>
    <s v="Serviços de Publicidade Eletrônica"/>
    <n v="491.48"/>
    <m/>
    <x v="0"/>
    <m/>
    <m/>
    <m/>
    <s v="2 - FATURADO"/>
    <n v="0"/>
    <x v="0"/>
    <x v="1"/>
    <m/>
  </r>
  <r>
    <x v="1628"/>
    <s v="53.415.717/0001-60"/>
    <s v="NF SERVICOS DO"/>
    <n v="332752"/>
    <d v="2025-05-27T00:00:00"/>
    <n v="339471"/>
    <d v="2025-05-28T00:00:00"/>
    <m/>
    <n v="442.51"/>
    <d v="2025-06-27T00:00:00"/>
    <s v="E0220675"/>
    <s v="PD022675"/>
    <s v="Serviços de Publicidade Eletrônica"/>
    <n v="421.27"/>
    <m/>
    <x v="0"/>
    <m/>
    <m/>
    <m/>
    <s v="2 - FATURADO"/>
    <n v="0"/>
    <x v="0"/>
    <x v="1"/>
    <m/>
  </r>
  <r>
    <x v="1628"/>
    <s v="53.415.717/0001-60"/>
    <s v="ND-RATEIO CONDOM PPT"/>
    <n v="20534"/>
    <d v="2025-05-30T00:00:00"/>
    <m/>
    <m/>
    <m/>
    <n v="5843.54"/>
    <d v="2025-06-30T00:00:00"/>
    <s v="CARGA INICIAL RATEIO CONDOM PPT"/>
    <m/>
    <s v="CARGA INICIAL RATEIO CONDOM PPT"/>
    <n v="5843.54"/>
    <m/>
    <x v="0"/>
    <m/>
    <m/>
    <m/>
    <s v="31 DIAS"/>
    <n v="0"/>
    <x v="0"/>
    <x v="8"/>
    <m/>
  </r>
  <r>
    <x v="1629"/>
    <s v="53.766.154/0001-55"/>
    <s v="ND-OPERADORA CIELO"/>
    <n v="25295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1630"/>
    <s v="532.389.903-49"/>
    <s v="ND-AMAZON"/>
    <n v="110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13"/>
    <x v="6"/>
    <x v="3"/>
    <m/>
  </r>
  <r>
    <x v="1631"/>
    <s v="532.420.768-34"/>
    <s v="ND-OPERADORA CIELO"/>
    <n v="25498"/>
    <d v="2025-05-21T00:00:00"/>
    <m/>
    <m/>
    <m/>
    <n v="187.49"/>
    <d v="2025-05-21T00:00:00"/>
    <m/>
    <m/>
    <s v="Certificado e-CPF A3 (somente certificado) - 36 meses"/>
    <n v="187.49"/>
    <m/>
    <x v="0"/>
    <m/>
    <m/>
    <m/>
    <s v="1 - VENDA A VISTA"/>
    <n v="9"/>
    <x v="7"/>
    <x v="4"/>
    <m/>
  </r>
  <r>
    <x v="1632"/>
    <s v="534.982.758-87"/>
    <s v="ND-OPERADORA CIELO"/>
    <n v="25393"/>
    <d v="2025-05-13T00:00:00"/>
    <m/>
    <m/>
    <m/>
    <n v="187.49"/>
    <d v="2025-05-13T00:00:00"/>
    <m/>
    <m/>
    <s v="Certificado e-CPF A3 (somente certificado) - 36 meses"/>
    <n v="187.49"/>
    <m/>
    <x v="0"/>
    <m/>
    <m/>
    <m/>
    <s v="1 - VENDA A VISTA"/>
    <n v="17"/>
    <x v="7"/>
    <x v="4"/>
    <m/>
  </r>
  <r>
    <x v="1633"/>
    <s v="536.422.109-10"/>
    <s v="ND-AMAZON"/>
    <n v="354"/>
    <d v="2025-04-25T00:00:00"/>
    <m/>
    <m/>
    <m/>
    <n v="28.9"/>
    <d v="2025-05-25T00:00:00"/>
    <m/>
    <m/>
    <s v="CARCERE DO AMOR"/>
    <n v="28.9"/>
    <m/>
    <x v="0"/>
    <m/>
    <m/>
    <m/>
    <s v="2 - FATURADO"/>
    <n v="5"/>
    <x v="7"/>
    <x v="3"/>
    <m/>
  </r>
  <r>
    <x v="1634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145"/>
    <x v="3"/>
    <x v="2"/>
    <m/>
  </r>
  <r>
    <x v="1634"/>
    <s v="54.010.863/0001-79"/>
    <s v="NF SERVICOS DO"/>
    <n v="327112"/>
    <d v="2025-04-30T00:00:00"/>
    <n v="333803"/>
    <d v="2025-05-02T00:00:00"/>
    <m/>
    <n v="645.33000000000004"/>
    <d v="2025-06-01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634"/>
    <s v="54.010.863/0001-79"/>
    <s v="NF SERVICOS DO"/>
    <n v="329127"/>
    <d v="2025-05-13T00:00:00"/>
    <n v="335828"/>
    <d v="2025-05-14T00:00:00"/>
    <m/>
    <n v="829.71"/>
    <d v="2025-06-13T00:00:00"/>
    <s v="E0201954"/>
    <s v="PD201954"/>
    <s v="Serviços de Publicidade Eletrônica"/>
    <n v="789.88"/>
    <m/>
    <x v="0"/>
    <m/>
    <m/>
    <m/>
    <s v="2 - FATURADO"/>
    <n v="0"/>
    <x v="0"/>
    <x v="1"/>
    <m/>
  </r>
  <r>
    <x v="1634"/>
    <s v="54.010.863/0001-79"/>
    <s v="NF SERVICOS DO"/>
    <n v="329516"/>
    <d v="2025-05-14T00:00:00"/>
    <n v="336218"/>
    <d v="2025-05-15T00:00:00"/>
    <m/>
    <n v="553.14"/>
    <d v="2025-06-14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34"/>
    <s v="54.010.863/0001-79"/>
    <s v="NF SERVICOS DO"/>
    <n v="330302"/>
    <d v="2025-05-16T00:00:00"/>
    <n v="337010"/>
    <d v="2025-05-19T00:00:00"/>
    <m/>
    <n v="553.14"/>
    <d v="2025-06-1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34"/>
    <s v="54.010.863/0001-79"/>
    <s v="NF SERVICOS DO"/>
    <n v="330305"/>
    <d v="2025-05-16T00:00:00"/>
    <n v="337013"/>
    <d v="2025-05-19T00:00:00"/>
    <m/>
    <n v="553.14"/>
    <d v="2025-06-1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34"/>
    <s v="54.010.863/0001-79"/>
    <s v="NF SERVICOS DO"/>
    <n v="330306"/>
    <d v="2025-05-16T00:00:00"/>
    <n v="337014"/>
    <d v="2025-05-19T00:00:00"/>
    <m/>
    <n v="553.14"/>
    <d v="2025-06-1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634"/>
    <s v="54.010.863/0001-79"/>
    <s v="NF SERVICOS DO"/>
    <n v="330309"/>
    <d v="2025-05-16T00:00:00"/>
    <n v="337017"/>
    <d v="2025-05-19T00:00:00"/>
    <m/>
    <n v="645.33000000000004"/>
    <d v="2025-06-18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635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229"/>
    <x v="4"/>
    <x v="1"/>
    <m/>
  </r>
  <r>
    <x v="1636"/>
    <s v="54.072.582/0001-40"/>
    <s v="ND-OPERADORA CIELO"/>
    <n v="25348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1637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184"/>
    <x v="1"/>
    <x v="1"/>
    <m/>
  </r>
  <r>
    <x v="1637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177"/>
    <x v="2"/>
    <x v="1"/>
    <m/>
  </r>
  <r>
    <x v="1637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175"/>
    <x v="2"/>
    <x v="1"/>
    <m/>
  </r>
  <r>
    <x v="1638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316"/>
    <x v="4"/>
    <x v="1"/>
    <m/>
  </r>
  <r>
    <x v="1638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252"/>
    <x v="4"/>
    <x v="1"/>
    <m/>
  </r>
  <r>
    <x v="1638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198"/>
    <x v="4"/>
    <x v="1"/>
    <m/>
  </r>
  <r>
    <x v="1638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185"/>
    <x v="4"/>
    <x v="1"/>
    <m/>
  </r>
  <r>
    <x v="1638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083"/>
    <x v="4"/>
    <x v="1"/>
    <m/>
  </r>
  <r>
    <x v="1638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023"/>
    <x v="4"/>
    <x v="1"/>
    <m/>
  </r>
  <r>
    <x v="1639"/>
    <s v="54.189.327/0001-82"/>
    <s v="ND-OPERADORA CIELO"/>
    <n v="25293"/>
    <d v="2025-05-06T00:00:00"/>
    <m/>
    <m/>
    <m/>
    <n v="187.49"/>
    <d v="2025-05-06T00:00:00"/>
    <m/>
    <m/>
    <s v="Certificado e-CNPJ A1 em Software (12 meses)"/>
    <n v="187.49"/>
    <m/>
    <x v="0"/>
    <m/>
    <m/>
    <m/>
    <s v="1 - VENDA A VISTA"/>
    <n v="24"/>
    <x v="7"/>
    <x v="4"/>
    <m/>
  </r>
  <r>
    <x v="1640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282"/>
    <x v="4"/>
    <x v="1"/>
    <m/>
  </r>
  <r>
    <x v="1641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155"/>
    <x v="2"/>
    <x v="2"/>
    <m/>
  </r>
  <r>
    <x v="1641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113"/>
    <x v="6"/>
    <x v="2"/>
    <m/>
  </r>
  <r>
    <x v="1641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103"/>
    <x v="6"/>
    <x v="2"/>
    <m/>
  </r>
  <r>
    <x v="1641"/>
    <s v="54.279.666/0001-50"/>
    <s v="ND-POUPATEMPO 4.0"/>
    <n v="6234"/>
    <d v="2025-05-06T00:00:00"/>
    <s v="PPT00713"/>
    <s v="PPT00713"/>
    <d v="2025-05-01T00:00:00"/>
    <n v="16100.54"/>
    <d v="2025-06-05T00:00:00"/>
    <s v="PPT00713"/>
    <s v="PP00713"/>
    <s v="IMPLANTAÇÃO E OPERAÇÃO DO POUPATEMPO SANTO ANASTÁCIO"/>
    <n v="16100.54"/>
    <d v="2025-05-01T00:00:00"/>
    <x v="0"/>
    <m/>
    <s v="PD-PRC-2022/02582"/>
    <m/>
    <s v="2 - FATURADO"/>
    <n v="0"/>
    <x v="0"/>
    <x v="13"/>
    <m/>
  </r>
  <r>
    <x v="1641"/>
    <s v="54.279.666/0001-50"/>
    <s v="NF SERVICOS"/>
    <n v="185657"/>
    <d v="2025-05-13T00:00:00"/>
    <n v="1966291"/>
    <d v="2025-05-13T00:00:00"/>
    <d v="2025-04-01T00:00:00"/>
    <n v="1213.3800000000001"/>
    <d v="2025-06-12T00:00:00"/>
    <s v="E0220577"/>
    <s v="PD022577"/>
    <s v="PREFEITURA - CADASTRO"/>
    <n v="1155.1400000000001"/>
    <d v="2025-04-01T00:00:00"/>
    <x v="0"/>
    <s v="89/2022"/>
    <d v="2022-04-01T00:00:00"/>
    <s v="PD-PRC-2022/03094 - 359.00011524/2024-42 ITO/APPS"/>
    <s v="2 - FATURADO"/>
    <n v="0"/>
    <x v="0"/>
    <x v="0"/>
    <m/>
  </r>
  <r>
    <x v="1642"/>
    <s v="54.326.664/0001-74"/>
    <s v="ND-OPERADORA CIELO"/>
    <n v="25460"/>
    <d v="2025-05-19T00:00:00"/>
    <m/>
    <m/>
    <m/>
    <n v="139.38999999999999"/>
    <d v="2025-05-19T00:00:00"/>
    <m/>
    <m/>
    <s v="e-CNPJ A1 - Renovação 12 meses"/>
    <n v="139.38999999999999"/>
    <m/>
    <x v="0"/>
    <m/>
    <m/>
    <m/>
    <s v="1 - VENDA A VISTA"/>
    <n v="11"/>
    <x v="7"/>
    <x v="4"/>
    <m/>
  </r>
  <r>
    <x v="1643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324"/>
    <x v="4"/>
    <x v="1"/>
    <m/>
  </r>
  <r>
    <x v="1644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274"/>
    <x v="1"/>
    <x v="4"/>
    <m/>
  </r>
  <r>
    <x v="1645"/>
    <s v="54.575.344/0001-58"/>
    <s v="ND-OPERADORA CIELO"/>
    <n v="25266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646"/>
    <s v="54.675.103/0001-80"/>
    <s v="NF SERVICOS KIT"/>
    <n v="186446"/>
    <d v="2025-05-19T00:00:00"/>
    <n v="1967080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0"/>
    <x v="0"/>
    <x v="1"/>
    <m/>
  </r>
  <r>
    <x v="1646"/>
    <s v="54.675.103/0001-80"/>
    <s v="NF SERVICOS DO"/>
    <n v="332116"/>
    <d v="2025-05-23T00:00:00"/>
    <n v="338832"/>
    <d v="2025-05-26T00:00:00"/>
    <m/>
    <n v="645.33000000000004"/>
    <d v="2025-06-25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646"/>
    <s v="54.675.103/0001-80"/>
    <s v="NF SERVICOS DO"/>
    <n v="332371"/>
    <d v="2025-05-26T00:00:00"/>
    <n v="339090"/>
    <d v="2025-05-27T00:00:00"/>
    <m/>
    <n v="645.33000000000004"/>
    <d v="2025-06-26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647"/>
    <s v="54.679.174/0001-51"/>
    <s v="ND-OPERADORA CIELO"/>
    <n v="25259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1648"/>
    <s v="54.724.802/0001-73"/>
    <s v="NF SERVICOS DO"/>
    <n v="330435"/>
    <d v="2025-05-19T00:00:00"/>
    <n v="337143"/>
    <d v="2025-05-20T00:00:00"/>
    <m/>
    <n v="230.47"/>
    <d v="2025-06-19T00:00:00"/>
    <s v="E0230957"/>
    <s v="PD023957"/>
    <s v="Serviços de Publicidade Eletrônica"/>
    <n v="219.41"/>
    <m/>
    <x v="0"/>
    <m/>
    <m/>
    <m/>
    <s v="2 - FATURADO"/>
    <n v="0"/>
    <x v="0"/>
    <x v="1"/>
    <m/>
  </r>
  <r>
    <x v="1648"/>
    <s v="54.724.802/0001-73"/>
    <s v="NF SERVICOS DO"/>
    <n v="331785"/>
    <d v="2025-05-23T00:00:00"/>
    <n v="338501"/>
    <d v="2025-05-26T00:00:00"/>
    <m/>
    <n v="276.57"/>
    <d v="2025-06-25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648"/>
    <s v="54.724.802/0001-73"/>
    <s v="NF SERVICOS DO"/>
    <n v="332518"/>
    <d v="2025-05-27T00:00:00"/>
    <n v="339237"/>
    <d v="2025-05-28T00:00:00"/>
    <m/>
    <n v="322.67"/>
    <d v="2025-06-27T00:00:00"/>
    <s v="E0230957"/>
    <s v="PD023957"/>
    <s v="Serviços de Publicidade Eletrônica"/>
    <n v="307.18"/>
    <m/>
    <x v="0"/>
    <m/>
    <m/>
    <m/>
    <s v="2 - FATURADO"/>
    <n v="0"/>
    <x v="0"/>
    <x v="1"/>
    <m/>
  </r>
  <r>
    <x v="1649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86"/>
    <x v="8"/>
    <x v="2"/>
    <m/>
  </r>
  <r>
    <x v="1649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86"/>
    <x v="8"/>
    <x v="2"/>
    <m/>
  </r>
  <r>
    <x v="1649"/>
    <s v="54.801.121/0001-61"/>
    <s v="ND-POUPATEMPO 4.0"/>
    <n v="6239"/>
    <d v="2025-05-06T00:00:00"/>
    <s v="PPT00710"/>
    <s v="PPT00710"/>
    <d v="2025-05-01T00:00:00"/>
    <n v="19927.939999999999"/>
    <d v="2025-06-05T00:00:00"/>
    <s v="PPT00710"/>
    <s v="PP00710"/>
    <s v="IMPLANTACAO E OPERACAO DO POUPATEMPO PIRAPOZINHO"/>
    <n v="19927.939999999999"/>
    <d v="2025-05-01T00:00:00"/>
    <x v="0"/>
    <m/>
    <s v="PD-PRC-2022/01794"/>
    <m/>
    <s v="2 - FATURADO"/>
    <n v="0"/>
    <x v="0"/>
    <x v="13"/>
    <m/>
  </r>
  <r>
    <x v="1649"/>
    <s v="54.801.121/0001-61"/>
    <s v="NF SERVICOS"/>
    <n v="185852"/>
    <d v="2025-05-13T00:00:00"/>
    <n v="1966486"/>
    <d v="2025-05-13T00:00:00"/>
    <d v="2025-04-01T00:00:00"/>
    <n v="2156"/>
    <d v="2025-06-12T00:00:00"/>
    <s v="E0230660"/>
    <s v="PD023660"/>
    <s v="PREFEITURA CADASTRO"/>
    <n v="2052.5100000000002"/>
    <d v="2025-04-01T00:00:00"/>
    <x v="0"/>
    <s v="265/2023"/>
    <m/>
    <s v="359.00005961/2023-46- APPS/ITO"/>
    <s v="2 - FATURADO"/>
    <n v="0"/>
    <x v="0"/>
    <x v="0"/>
    <m/>
  </r>
  <r>
    <x v="1650"/>
    <s v="54.860.374/0001-06"/>
    <s v="ND-OPERADORA CIELO"/>
    <n v="25347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1651"/>
    <s v="54.916.283/0001-45"/>
    <s v="NF SERVICOS"/>
    <n v="185653"/>
    <d v="2025-05-13T00:00:00"/>
    <n v="1966287"/>
    <d v="2025-05-13T00:00:00"/>
    <d v="2025-04-01T00:00:00"/>
    <n v="644.4"/>
    <d v="2025-06-12T00:00:00"/>
    <s v="E0240707"/>
    <s v="PD024707"/>
    <s v="PREFEITURA - CADASTRO"/>
    <n v="613.47"/>
    <d v="2025-04-01T00:00:00"/>
    <x v="0"/>
    <n v="46"/>
    <s v="008/2024"/>
    <s v="35900009344/2024-09 APPS/ITO"/>
    <s v="2 - FATURADO"/>
    <n v="0"/>
    <x v="0"/>
    <x v="0"/>
    <m/>
  </r>
  <r>
    <x v="1651"/>
    <s v="54.916.283/0001-45"/>
    <s v="NF SERVICOS DO"/>
    <n v="330682"/>
    <d v="2025-05-19T00:00:00"/>
    <n v="337390"/>
    <d v="2025-05-20T00:00:00"/>
    <m/>
    <n v="368.76"/>
    <d v="2025-06-19T00:00:00"/>
    <s v="E0220741"/>
    <s v="PD022741"/>
    <s v="Serviços de Publicidade Eletrônica"/>
    <n v="351.06"/>
    <m/>
    <x v="0"/>
    <m/>
    <m/>
    <m/>
    <s v="2 - FATURADO"/>
    <n v="0"/>
    <x v="0"/>
    <x v="1"/>
    <m/>
  </r>
  <r>
    <x v="1652"/>
    <s v="54.926.553/0001-07"/>
    <s v="ND-OPERADORA CIELO"/>
    <n v="25436"/>
    <d v="2025-05-16T00:00:00"/>
    <m/>
    <m/>
    <m/>
    <n v="187.49"/>
    <d v="2025-05-16T00:00:00"/>
    <m/>
    <m/>
    <s v="Certificado e-CNPJ A1 em Software (12 meses)"/>
    <n v="187.49"/>
    <m/>
    <x v="0"/>
    <m/>
    <m/>
    <m/>
    <s v="1 - VENDA A VISTA"/>
    <n v="14"/>
    <x v="7"/>
    <x v="4"/>
    <m/>
  </r>
  <r>
    <x v="1653"/>
    <s v="544.607.279-00"/>
    <s v="ND-OPERADORA CIELO"/>
    <n v="25499"/>
    <d v="2025-05-21T00:00:00"/>
    <m/>
    <m/>
    <m/>
    <n v="231.23"/>
    <d v="2025-05-21T00:00:00"/>
    <m/>
    <m/>
    <s v="Certificado e-CPF A3 em cartão - 36 meses"/>
    <n v="231.23"/>
    <m/>
    <x v="0"/>
    <m/>
    <m/>
    <m/>
    <s v="1 - VENDA A VISTA"/>
    <n v="9"/>
    <x v="7"/>
    <x v="4"/>
    <m/>
  </r>
  <r>
    <x v="1654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0"/>
    <x v="0"/>
    <x v="3"/>
    <m/>
  </r>
  <r>
    <x v="1655"/>
    <s v="548.762.146-20"/>
    <s v="ND-AMAZON"/>
    <n v="219"/>
    <d v="2025-03-27T00:00:00"/>
    <m/>
    <m/>
    <m/>
    <n v="25.9"/>
    <d v="2025-04-26T00:00:00"/>
    <m/>
    <m/>
    <s v="Outras Receitas de Livraria"/>
    <n v="25.9"/>
    <m/>
    <x v="0"/>
    <m/>
    <m/>
    <m/>
    <s v="2 - FATURADO"/>
    <n v="34"/>
    <x v="5"/>
    <x v="3"/>
    <m/>
  </r>
  <r>
    <x v="1656"/>
    <s v="55.021.455/0001-85"/>
    <s v="ND-POUPATEMPO 4.0"/>
    <n v="6095"/>
    <d v="2025-05-06T00:00:00"/>
    <s v="PPT00706"/>
    <s v="PPT00706"/>
    <d v="2025-05-01T00:00:00"/>
    <n v="25973.599999999999"/>
    <d v="2025-06-05T00:00:00"/>
    <s v="PPT00706"/>
    <s v="PP00706"/>
    <s v="IMPLANTACAO E OPERACAO DO POUPATEMPO POA"/>
    <n v="25973.599999999999"/>
    <d v="2025-05-01T00:00:00"/>
    <x v="0"/>
    <m/>
    <s v="PD-PRC-2022/01600"/>
    <m/>
    <s v="2 - FATURADO"/>
    <n v="0"/>
    <x v="0"/>
    <x v="13"/>
    <m/>
  </r>
  <r>
    <x v="1656"/>
    <s v="55.021.455/0001-85"/>
    <s v="NF SERVICOS DO"/>
    <n v="327586"/>
    <d v="2025-05-07T00:00:00"/>
    <n v="334278"/>
    <d v="2025-05-07T00:00:00"/>
    <m/>
    <n v="221.26"/>
    <d v="2025-06-0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56"/>
    <s v="55.021.455/0001-85"/>
    <s v="NF SERVICOS DO"/>
    <n v="327739"/>
    <d v="2025-05-07T00:00:00"/>
    <n v="334431"/>
    <d v="2025-05-07T00:00:00"/>
    <m/>
    <n v="221.26"/>
    <d v="2025-06-0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56"/>
    <s v="55.021.455/0001-85"/>
    <s v="NF SERVICOS DO"/>
    <n v="328048"/>
    <d v="2025-05-07T00:00:00"/>
    <n v="334741"/>
    <d v="2025-05-08T00:00:00"/>
    <m/>
    <n v="442.51"/>
    <d v="2025-06-07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28049"/>
    <d v="2025-05-07T00:00:00"/>
    <n v="334742"/>
    <d v="2025-05-08T00:00:00"/>
    <m/>
    <n v="516.26"/>
    <d v="2025-06-0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56"/>
    <s v="55.021.455/0001-85"/>
    <s v="NF SERVICOS DO"/>
    <n v="328050"/>
    <d v="2025-05-07T00:00:00"/>
    <n v="334743"/>
    <d v="2025-05-08T00:00:00"/>
    <m/>
    <n v="516.26"/>
    <d v="2025-06-0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56"/>
    <s v="55.021.455/0001-85"/>
    <s v="NF SERVICOS DO"/>
    <n v="328238"/>
    <d v="2025-05-08T00:00:00"/>
    <n v="334931"/>
    <d v="2025-05-09T00:00:00"/>
    <m/>
    <n v="1327.54"/>
    <d v="2025-06-08T00:00:00"/>
    <s v="E0240939"/>
    <s v="PD024939"/>
    <s v="Serviços de Publicidade Eletrônica"/>
    <n v="1263.82"/>
    <m/>
    <x v="0"/>
    <m/>
    <m/>
    <m/>
    <s v="2 - FATURADO"/>
    <n v="0"/>
    <x v="0"/>
    <x v="1"/>
    <m/>
  </r>
  <r>
    <x v="1656"/>
    <s v="55.021.455/0001-85"/>
    <s v="NF SERVICOS DO"/>
    <n v="328467"/>
    <d v="2025-05-09T00:00:00"/>
    <n v="335162"/>
    <d v="2025-05-12T00:00:00"/>
    <m/>
    <n v="8702.74"/>
    <d v="2025-06-11T00:00:00"/>
    <s v="E0240939"/>
    <s v="PD024939"/>
    <s v="Serviços de Publicidade Eletrônica"/>
    <n v="8285.01"/>
    <m/>
    <x v="0"/>
    <m/>
    <m/>
    <m/>
    <s v="2 - FATURADO"/>
    <n v="0"/>
    <x v="0"/>
    <x v="1"/>
    <m/>
  </r>
  <r>
    <x v="1656"/>
    <s v="55.021.455/0001-85"/>
    <s v="NF SERVICOS DO"/>
    <n v="328468"/>
    <d v="2025-05-09T00:00:00"/>
    <n v="335163"/>
    <d v="2025-05-12T00:00:00"/>
    <m/>
    <n v="1180.03"/>
    <d v="2025-06-11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656"/>
    <s v="55.021.455/0001-85"/>
    <s v="NF SERVICOS DO"/>
    <n v="328469"/>
    <d v="2025-05-09T00:00:00"/>
    <n v="335164"/>
    <d v="2025-05-12T00:00:00"/>
    <m/>
    <n v="2360.06"/>
    <d v="2025-06-11T00:00:00"/>
    <s v="E0240939"/>
    <s v="PD024939"/>
    <s v="Serviços de Publicidade Eletrônica"/>
    <n v="2246.7800000000002"/>
    <m/>
    <x v="0"/>
    <m/>
    <m/>
    <m/>
    <s v="2 - FATURADO"/>
    <n v="0"/>
    <x v="0"/>
    <x v="1"/>
    <m/>
  </r>
  <r>
    <x v="1656"/>
    <s v="55.021.455/0001-85"/>
    <s v="NF SERVICOS DO"/>
    <n v="328470"/>
    <d v="2025-05-09T00:00:00"/>
    <n v="335165"/>
    <d v="2025-05-12T00:00:00"/>
    <m/>
    <n v="442.51"/>
    <d v="2025-06-11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E_GOV"/>
    <n v="185393"/>
    <d v="2025-05-12T00:00:00"/>
    <n v="1966027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6"/>
    <s v="55.021.455/0001-85"/>
    <s v="NF SERVICOS E_GOV"/>
    <n v="185394"/>
    <d v="2025-05-12T00:00:00"/>
    <n v="1966028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6"/>
    <s v="55.021.455/0001-85"/>
    <s v="NF SERVICOS E_GOV"/>
    <n v="185395"/>
    <d v="2025-05-12T00:00:00"/>
    <n v="1966029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6"/>
    <s v="55.021.455/0001-85"/>
    <s v="NF SERVICOS DO"/>
    <n v="328878"/>
    <d v="2025-05-12T00:00:00"/>
    <n v="335579"/>
    <d v="2025-05-14T00:00:00"/>
    <m/>
    <n v="885.02"/>
    <d v="2025-06-13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656"/>
    <s v="55.021.455/0001-85"/>
    <s v="NF SERVICOS DO"/>
    <n v="328890"/>
    <d v="2025-05-12T00:00:00"/>
    <n v="335591"/>
    <d v="2025-05-14T00:00:00"/>
    <m/>
    <n v="442.51"/>
    <d v="2025-06-13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"/>
    <n v="185834"/>
    <d v="2025-05-13T00:00:00"/>
    <n v="1966468"/>
    <d v="2025-05-13T00:00:00"/>
    <d v="2025-04-01T00:00:00"/>
    <n v="73945.11"/>
    <d v="2025-06-12T00:00:00"/>
    <s v="E0230674"/>
    <s v="PD023674"/>
    <s v="PREFEITURA - CADASTRO"/>
    <n v="70395.740000000005"/>
    <d v="2025-04-01T00:00:00"/>
    <x v="0"/>
    <s v="284/2023"/>
    <s v="LICI.485/2023- PRO.10.346/2024"/>
    <s v="359.00004614/2023-04 - ITO/APPS"/>
    <s v="2 - FATURADO"/>
    <n v="0"/>
    <x v="0"/>
    <x v="0"/>
    <m/>
  </r>
  <r>
    <x v="1656"/>
    <s v="55.021.455/0001-85"/>
    <s v="NF SERVICOS DO"/>
    <n v="329352"/>
    <d v="2025-05-13T00:00:00"/>
    <n v="336053"/>
    <d v="2025-05-14T00:00:00"/>
    <m/>
    <n v="442.51"/>
    <d v="2025-06-13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29354"/>
    <d v="2025-05-13T00:00:00"/>
    <n v="336055"/>
    <d v="2025-05-14T00:00:00"/>
    <m/>
    <n v="295.01"/>
    <d v="2025-06-13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656"/>
    <s v="55.021.455/0001-85"/>
    <s v="NF SERVICOS DO"/>
    <n v="329506"/>
    <d v="2025-05-14T00:00:00"/>
    <n v="336208"/>
    <d v="2025-05-15T00:00:00"/>
    <m/>
    <n v="811.27"/>
    <d v="2025-06-14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656"/>
    <s v="55.021.455/0001-85"/>
    <s v="NF SERVICOS DO"/>
    <n v="329507"/>
    <d v="2025-05-14T00:00:00"/>
    <n v="336209"/>
    <d v="2025-05-15T00:00:00"/>
    <m/>
    <n v="590.02"/>
    <d v="2025-06-14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56"/>
    <s v="55.021.455/0001-85"/>
    <s v="NF SERVICOS DO"/>
    <n v="330024"/>
    <d v="2025-05-15T00:00:00"/>
    <n v="336727"/>
    <d v="2025-05-16T00:00:00"/>
    <m/>
    <n v="590.02"/>
    <d v="2025-06-15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56"/>
    <s v="55.021.455/0001-85"/>
    <s v="NF SERVICOS DO"/>
    <n v="330089"/>
    <d v="2025-05-16T00:00:00"/>
    <n v="336797"/>
    <d v="2025-05-19T00:00:00"/>
    <m/>
    <n v="590.02"/>
    <d v="2025-06-18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56"/>
    <s v="55.021.455/0001-85"/>
    <s v="NF SERVICOS DO"/>
    <n v="330693"/>
    <d v="2025-05-19T00:00:00"/>
    <n v="337401"/>
    <d v="2025-05-20T00:00:00"/>
    <m/>
    <n v="885.02"/>
    <d v="2025-06-19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656"/>
    <s v="55.021.455/0001-85"/>
    <s v="NF SERVICOS DO"/>
    <n v="330694"/>
    <d v="2025-05-19T00:00:00"/>
    <n v="337402"/>
    <d v="2025-05-20T00:00:00"/>
    <m/>
    <n v="295.01"/>
    <d v="2025-06-19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656"/>
    <s v="55.021.455/0001-85"/>
    <s v="NF SERVICOS DO"/>
    <n v="330831"/>
    <d v="2025-05-20T00:00:00"/>
    <n v="337540"/>
    <d v="2025-05-21T00:00:00"/>
    <m/>
    <n v="442.51"/>
    <d v="2025-06-2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31449"/>
    <d v="2025-05-21T00:00:00"/>
    <n v="338158"/>
    <d v="2025-05-22T00:00:00"/>
    <m/>
    <n v="11062.8"/>
    <d v="2025-06-21T00:00:00"/>
    <s v="E0240939"/>
    <s v="PD024939"/>
    <s v="Serviços de Publicidade Eletrônica"/>
    <n v="10531.79"/>
    <m/>
    <x v="0"/>
    <m/>
    <m/>
    <m/>
    <s v="2 - FATURADO"/>
    <n v="0"/>
    <x v="0"/>
    <x v="1"/>
    <m/>
  </r>
  <r>
    <x v="1656"/>
    <s v="55.021.455/0001-85"/>
    <s v="NF SERVICOS DO"/>
    <n v="331892"/>
    <d v="2025-05-23T00:00:00"/>
    <n v="338608"/>
    <d v="2025-05-26T00:00:00"/>
    <m/>
    <n v="221.26"/>
    <d v="2025-06-25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56"/>
    <s v="55.021.455/0001-85"/>
    <s v="NF SERVICOS DO"/>
    <n v="331893"/>
    <d v="2025-05-23T00:00:00"/>
    <n v="338609"/>
    <d v="2025-05-26T00:00:00"/>
    <m/>
    <n v="442.51"/>
    <d v="2025-06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31894"/>
    <d v="2025-05-23T00:00:00"/>
    <n v="338610"/>
    <d v="2025-05-26T00:00:00"/>
    <m/>
    <n v="442.51"/>
    <d v="2025-06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32421"/>
    <d v="2025-05-26T00:00:00"/>
    <n v="339140"/>
    <d v="2025-05-27T00:00:00"/>
    <m/>
    <n v="737.52"/>
    <d v="2025-06-26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656"/>
    <s v="55.021.455/0001-85"/>
    <s v="NF SERVICOS DO"/>
    <n v="332422"/>
    <d v="2025-05-26T00:00:00"/>
    <n v="339141"/>
    <d v="2025-05-27T00:00:00"/>
    <m/>
    <n v="663.77"/>
    <d v="2025-06-26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656"/>
    <s v="55.021.455/0001-85"/>
    <s v="NF SERVICOS DO"/>
    <n v="332423"/>
    <d v="2025-05-26T00:00:00"/>
    <n v="339142"/>
    <d v="2025-05-27T00:00:00"/>
    <m/>
    <n v="221.26"/>
    <d v="2025-06-2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656"/>
    <s v="55.021.455/0001-85"/>
    <s v="NF SERVICOS DO"/>
    <n v="332694"/>
    <d v="2025-05-27T00:00:00"/>
    <n v="339413"/>
    <d v="2025-05-28T00:00:00"/>
    <m/>
    <n v="590.02"/>
    <d v="2025-06-27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656"/>
    <s v="55.021.455/0001-85"/>
    <s v="NF SERVICOS DO"/>
    <n v="332695"/>
    <d v="2025-05-27T00:00:00"/>
    <n v="339414"/>
    <d v="2025-05-28T00:00:00"/>
    <m/>
    <n v="442.51"/>
    <d v="2025-06-27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656"/>
    <s v="55.021.455/0001-85"/>
    <s v="NF SERVICOS DO"/>
    <n v="332696"/>
    <d v="2025-05-27T00:00:00"/>
    <n v="339415"/>
    <d v="2025-05-28T00:00:00"/>
    <m/>
    <n v="516.26"/>
    <d v="2025-06-2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657"/>
    <s v="55.023.529/0001-12"/>
    <s v="ND-OPERADORA CIELO"/>
    <n v="25271"/>
    <d v="2025-05-05T00:00:00"/>
    <m/>
    <m/>
    <m/>
    <n v="139.38999999999999"/>
    <d v="2025-05-05T00:00:00"/>
    <m/>
    <m/>
    <s v="e-CNPJ A1 - Renovação 12 meses"/>
    <n v="139.38999999999999"/>
    <m/>
    <x v="0"/>
    <m/>
    <m/>
    <m/>
    <s v="1 - VENDA A VISTA"/>
    <n v="25"/>
    <x v="7"/>
    <x v="4"/>
    <m/>
  </r>
  <r>
    <x v="1658"/>
    <s v="55.064.522/0001-49"/>
    <s v="ND-OPERADORA CIELO"/>
    <n v="25441"/>
    <d v="2025-05-16T00:00:00"/>
    <m/>
    <m/>
    <m/>
    <n v="187.49"/>
    <d v="2025-05-16T00:00:00"/>
    <m/>
    <m/>
    <s v="Certificado e-CNPJ A1 em Software (12 meses)"/>
    <n v="187.49"/>
    <m/>
    <x v="0"/>
    <m/>
    <m/>
    <m/>
    <s v="1 - VENDA A VISTA"/>
    <n v="14"/>
    <x v="7"/>
    <x v="4"/>
    <m/>
  </r>
  <r>
    <x v="1659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1660"/>
    <s v="55.271.456/0001-88"/>
    <s v="ND-OPERADORA CIELO"/>
    <n v="25258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661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124"/>
    <x v="3"/>
    <x v="2"/>
    <m/>
  </r>
  <r>
    <x v="1661"/>
    <s v="55.293.427/0001-17"/>
    <s v="ND-POUPATEMPO 4.0"/>
    <n v="6171"/>
    <d v="2025-05-06T00:00:00"/>
    <s v="PPT00614"/>
    <s v="PPT00614"/>
    <d v="2025-05-01T00:00:00"/>
    <n v="17190.14"/>
    <d v="2025-06-05T00:00:00"/>
    <s v="PPT00614"/>
    <s v="PP00614"/>
    <s v="IMPLANTACAO E OPERACAO DO POUPATEMPO PRESIDENTE EPITACIO"/>
    <n v="17190.14"/>
    <d v="2025-05-01T00:00:00"/>
    <x v="0"/>
    <m/>
    <s v="PD-PRC-2021/02691"/>
    <m/>
    <s v="2 - FATURADO"/>
    <n v="0"/>
    <x v="0"/>
    <x v="13"/>
    <m/>
  </r>
  <r>
    <x v="1661"/>
    <s v="55.293.427/0001-17"/>
    <s v="NF SERVICOS DO"/>
    <n v="330103"/>
    <d v="2025-05-16T00:00:00"/>
    <n v="336811"/>
    <d v="2025-05-19T00:00:00"/>
    <m/>
    <n v="2157.25"/>
    <d v="2025-06-18T00:00:00"/>
    <s v="E0231027"/>
    <s v="PD231008"/>
    <s v="Serviços de Publicidade Eletrônica"/>
    <n v="2053.6999999999998"/>
    <m/>
    <x v="0"/>
    <m/>
    <m/>
    <m/>
    <s v="2 - FATURADO"/>
    <n v="0"/>
    <x v="0"/>
    <x v="1"/>
    <m/>
  </r>
  <r>
    <x v="1662"/>
    <s v="55.342.530/0001-00"/>
    <s v="ND-OPERADORA CIELO"/>
    <n v="25502"/>
    <d v="2025-05-21T00:00:00"/>
    <m/>
    <m/>
    <m/>
    <n v="187.49"/>
    <d v="2025-05-21T00:00:00"/>
    <m/>
    <m/>
    <s v="Certificado e-CNPJ A1 em Software (12 meses)"/>
    <n v="187.49"/>
    <m/>
    <x v="0"/>
    <m/>
    <m/>
    <m/>
    <s v="1 - VENDA A VISTA"/>
    <n v="9"/>
    <x v="7"/>
    <x v="4"/>
    <m/>
  </r>
  <r>
    <x v="1663"/>
    <s v="55.354.302/0001-50"/>
    <s v="NF SERVICOS DO"/>
    <n v="332228"/>
    <d v="2025-05-26T00:00:00"/>
    <n v="338947"/>
    <d v="2025-05-27T00:00:00"/>
    <m/>
    <n v="230.47"/>
    <d v="2025-06-26T00:00:00"/>
    <s v="E0240820"/>
    <s v="PD024820"/>
    <s v="Serviços de Publicidade Eletrônica"/>
    <n v="219.41"/>
    <m/>
    <x v="0"/>
    <m/>
    <m/>
    <m/>
    <s v="2 - FATURADO"/>
    <n v="0"/>
    <x v="0"/>
    <x v="1"/>
    <m/>
  </r>
  <r>
    <x v="1664"/>
    <s v="55.356.653/0001-08"/>
    <s v="NF SERVICOS DO"/>
    <n v="328266"/>
    <d v="2025-05-08T00:00:00"/>
    <n v="334959"/>
    <d v="2025-05-09T00:00:00"/>
    <m/>
    <n v="295.01"/>
    <d v="2025-06-0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28267"/>
    <d v="2025-05-08T00:00:00"/>
    <n v="334960"/>
    <d v="2025-05-09T00:00:00"/>
    <m/>
    <n v="295.01"/>
    <d v="2025-06-0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28517"/>
    <d v="2025-05-09T00:00:00"/>
    <n v="335212"/>
    <d v="2025-05-12T00:00:00"/>
    <m/>
    <n v="295.01"/>
    <d v="2025-06-11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28518"/>
    <d v="2025-05-09T00:00:00"/>
    <n v="335213"/>
    <d v="2025-05-12T00:00:00"/>
    <m/>
    <n v="295.01"/>
    <d v="2025-06-11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"/>
    <n v="185716"/>
    <d v="2025-05-13T00:00:00"/>
    <n v="1966350"/>
    <d v="2025-05-13T00:00:00"/>
    <d v="2025-04-01T00:00:00"/>
    <n v="98333.02"/>
    <d v="2025-06-12T00:00:00"/>
    <s v="E0220535"/>
    <s v="PD022535"/>
    <s v="PREFEITURA - CADASTRO"/>
    <n v="93613.04"/>
    <d v="2025-04-01T00:00:00"/>
    <x v="0"/>
    <s v="172/2022"/>
    <s v="646/2022"/>
    <s v="PD-PRC-2022/01961 - 359.0000362/2024-29 - APPS/ITO"/>
    <s v="2 - FATURADO"/>
    <n v="0"/>
    <x v="0"/>
    <x v="0"/>
    <m/>
  </r>
  <r>
    <x v="1664"/>
    <s v="55.356.653/0001-08"/>
    <s v="NF SERVICOS DO"/>
    <n v="329532"/>
    <d v="2025-05-14T00:00:00"/>
    <n v="336234"/>
    <d v="2025-05-15T00:00:00"/>
    <m/>
    <n v="295.01"/>
    <d v="2025-06-14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29533"/>
    <d v="2025-05-14T00:00:00"/>
    <n v="336235"/>
    <d v="2025-05-15T00:00:00"/>
    <m/>
    <n v="221.26"/>
    <d v="2025-06-14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64"/>
    <s v="55.356.653/0001-08"/>
    <s v="NF SERVICOS DO"/>
    <n v="329889"/>
    <d v="2025-05-15T00:00:00"/>
    <n v="336592"/>
    <d v="2025-05-16T00:00:00"/>
    <m/>
    <n v="221.26"/>
    <d v="2025-06-15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64"/>
    <s v="55.356.653/0001-08"/>
    <s v="NF SERVICOS DO"/>
    <n v="329890"/>
    <d v="2025-05-15T00:00:00"/>
    <n v="336593"/>
    <d v="2025-05-16T00:00:00"/>
    <m/>
    <n v="295.01"/>
    <d v="2025-06-15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29891"/>
    <d v="2025-05-15T00:00:00"/>
    <n v="336594"/>
    <d v="2025-05-16T00:00:00"/>
    <m/>
    <n v="221.26"/>
    <d v="2025-06-15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64"/>
    <s v="55.356.653/0001-08"/>
    <s v="NF SERVICOS DO"/>
    <n v="330188"/>
    <d v="2025-05-16T00:00:00"/>
    <n v="336896"/>
    <d v="2025-05-19T00:00:00"/>
    <m/>
    <n v="295.01"/>
    <d v="2025-06-1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30623"/>
    <d v="2025-05-19T00:00:00"/>
    <n v="337331"/>
    <d v="2025-05-20T00:00:00"/>
    <m/>
    <n v="221.26"/>
    <d v="2025-06-19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64"/>
    <s v="55.356.653/0001-08"/>
    <s v="NF SERVICOS DO"/>
    <n v="331369"/>
    <d v="2025-05-21T00:00:00"/>
    <n v="338078"/>
    <d v="2025-05-22T00:00:00"/>
    <m/>
    <n v="221.26"/>
    <d v="2025-06-21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664"/>
    <s v="55.356.653/0001-08"/>
    <s v="NF SERVICOS DO"/>
    <n v="331370"/>
    <d v="2025-05-21T00:00:00"/>
    <n v="338079"/>
    <d v="2025-05-22T00:00:00"/>
    <m/>
    <n v="295.01"/>
    <d v="2025-06-21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31371"/>
    <d v="2025-05-21T00:00:00"/>
    <n v="338080"/>
    <d v="2025-05-22T00:00:00"/>
    <m/>
    <n v="295.01"/>
    <d v="2025-06-21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31372"/>
    <d v="2025-05-21T00:00:00"/>
    <n v="338081"/>
    <d v="2025-05-22T00:00:00"/>
    <m/>
    <n v="295.01"/>
    <d v="2025-06-21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31553"/>
    <d v="2025-05-22T00:00:00"/>
    <n v="338266"/>
    <d v="2025-05-23T00:00:00"/>
    <m/>
    <n v="295.01"/>
    <d v="2025-06-22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4"/>
    <s v="55.356.653/0001-08"/>
    <s v="NF SERVICOS DO"/>
    <n v="331928"/>
    <d v="2025-05-23T00:00:00"/>
    <n v="338644"/>
    <d v="2025-05-26T00:00:00"/>
    <m/>
    <n v="295.01"/>
    <d v="2025-06-25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665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169"/>
    <x v="2"/>
    <x v="2"/>
    <m/>
  </r>
  <r>
    <x v="1665"/>
    <s v="55.670.822/0001-71"/>
    <s v="NF SERVICOS"/>
    <n v="185788"/>
    <d v="2025-05-13T00:00:00"/>
    <n v="1966422"/>
    <d v="2025-05-13T00:00:00"/>
    <d v="2025-04-01T00:00:00"/>
    <n v="38271.120000000003"/>
    <d v="2025-06-12T00:00:00"/>
    <s v="E0240672"/>
    <s v="PD024672"/>
    <s v="PREFEITURA - CADASTRO"/>
    <n v="36434.11"/>
    <d v="2025-04-01T00:00:00"/>
    <x v="0"/>
    <m/>
    <s v="016/2024"/>
    <s v="359.00006649/2024-51 APPS\ITO"/>
    <s v="2 - FATURADO"/>
    <n v="0"/>
    <x v="0"/>
    <x v="0"/>
    <m/>
  </r>
  <r>
    <x v="1666"/>
    <s v="56.023.443/0001-52"/>
    <s v="NF SERVICOS"/>
    <n v="186357"/>
    <d v="2025-05-16T00:00:00"/>
    <n v="1966991"/>
    <d v="2025-05-16T00:00:00"/>
    <d v="2025-04-01T00:00:00"/>
    <n v="80823.759999999995"/>
    <d v="2025-06-15T00:00:00"/>
    <s v="E0230048"/>
    <s v="PD023041"/>
    <s v="FOLHA DE PAGAMENTO"/>
    <n v="76944.22"/>
    <d v="2025-04-01T00:00:00"/>
    <x v="0"/>
    <s v="165/2022"/>
    <s v="146.00002900/2023-31"/>
    <s v="PD-PRC-2023/00129-359.00007435/2023-11  359.0000.9202/2024-33 -APPS"/>
    <s v="2 - FATURADO"/>
    <n v="0"/>
    <x v="0"/>
    <x v="0"/>
    <m/>
  </r>
  <r>
    <x v="1666"/>
    <s v="56.023.443/0001-52"/>
    <s v="NF SERVICOS"/>
    <n v="186360"/>
    <d v="2025-05-16T00:00:00"/>
    <n v="1966994"/>
    <d v="2025-05-16T00:00:00"/>
    <d v="2025-04-01T00:00:00"/>
    <n v="143.88"/>
    <d v="2025-06-15T00:00:00"/>
    <s v="E0220213"/>
    <s v="PD022167"/>
    <s v="EMAIL COMO SERVICO"/>
    <n v="136.97"/>
    <d v="2025-04-01T00:00:00"/>
    <x v="0"/>
    <s v="Nº PJ- 23/22  PJ-RR-149/23"/>
    <s v="146.00000087-2023-65"/>
    <s v="359.00005288/2023-44  ITO"/>
    <s v="2 - FATURADO"/>
    <n v="0"/>
    <x v="0"/>
    <x v="0"/>
    <m/>
  </r>
  <r>
    <x v="1667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775"/>
    <x v="4"/>
    <x v="1"/>
    <m/>
  </r>
  <r>
    <x v="1667"/>
    <s v="56.024.573/0001-00"/>
    <s v="NF SERVICOS DO"/>
    <n v="330262"/>
    <d v="2025-05-16T00:00:00"/>
    <n v="336970"/>
    <d v="2025-05-19T00:00:00"/>
    <m/>
    <n v="737.52"/>
    <d v="2025-06-18T00:00:00"/>
    <s v="E0220759"/>
    <s v="PD022759"/>
    <s v="Serviços de Publicidade Eletrônica"/>
    <n v="702.12"/>
    <m/>
    <x v="0"/>
    <m/>
    <m/>
    <m/>
    <s v="2 - FATURADO"/>
    <n v="0"/>
    <x v="0"/>
    <x v="1"/>
    <m/>
  </r>
  <r>
    <x v="1668"/>
    <s v="56.024.581/0001-56"/>
    <s v="ND-RATEIO CONDOM PPT"/>
    <n v="20414"/>
    <d v="2025-04-30T00:00:00"/>
    <m/>
    <m/>
    <m/>
    <n v="23500"/>
    <d v="2025-05-31T00:00:00"/>
    <s v="CARGA INICIAL RATEIO CONDOM PPT"/>
    <m/>
    <s v="CARGA INICIAL RATEIO CONDOM PPT"/>
    <n v="23500"/>
    <m/>
    <x v="0"/>
    <m/>
    <m/>
    <m/>
    <s v="31 DIAS"/>
    <n v="0"/>
    <x v="0"/>
    <x v="8"/>
    <m/>
  </r>
  <r>
    <x v="1668"/>
    <s v="56.024.581/0001-56"/>
    <s v="NF SERVICOS DO"/>
    <n v="327786"/>
    <d v="2025-05-07T00:00:00"/>
    <n v="334478"/>
    <d v="2025-05-07T00:00:00"/>
    <m/>
    <n v="1078.6199999999999"/>
    <d v="2025-06-06T00:00:00"/>
    <s v="E0201925"/>
    <s v="PD201925"/>
    <s v="Serviços de Publicidade Eletrônica"/>
    <n v="1026.8499999999999"/>
    <m/>
    <x v="0"/>
    <m/>
    <m/>
    <m/>
    <s v="2 - FATURADO"/>
    <n v="0"/>
    <x v="0"/>
    <x v="1"/>
    <m/>
  </r>
  <r>
    <x v="1668"/>
    <s v="56.024.581/0001-56"/>
    <s v="NF SERVICOS DO"/>
    <n v="329047"/>
    <d v="2025-05-12T00:00:00"/>
    <n v="335748"/>
    <d v="2025-05-14T00:00:00"/>
    <m/>
    <n v="1576.45"/>
    <d v="2025-06-13T00:00:00"/>
    <s v="E0201925"/>
    <s v="PD201925"/>
    <s v="Serviços de Publicidade Eletrônica"/>
    <n v="1500.78"/>
    <m/>
    <x v="0"/>
    <m/>
    <m/>
    <m/>
    <s v="2 - FATURADO"/>
    <n v="0"/>
    <x v="0"/>
    <x v="1"/>
    <m/>
  </r>
  <r>
    <x v="1668"/>
    <s v="56.024.581/0001-56"/>
    <s v="NF SERVICOS DO"/>
    <n v="329281"/>
    <d v="2025-05-13T00:00:00"/>
    <n v="335982"/>
    <d v="2025-05-14T00:00:00"/>
    <m/>
    <n v="580.79999999999995"/>
    <d v="2025-06-13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668"/>
    <s v="56.024.581/0001-56"/>
    <s v="NF SERVICOS DO"/>
    <n v="331618"/>
    <d v="2025-05-22T00:00:00"/>
    <n v="338331"/>
    <d v="2025-05-23T00:00:00"/>
    <m/>
    <n v="663.77"/>
    <d v="2025-06-22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668"/>
    <s v="56.024.581/0001-56"/>
    <s v="NF SERVICOS DO"/>
    <n v="332225"/>
    <d v="2025-05-26T00:00:00"/>
    <n v="338944"/>
    <d v="2025-05-27T00:00:00"/>
    <m/>
    <n v="1078.6199999999999"/>
    <d v="2025-06-26T00:00:00"/>
    <s v="E0201925"/>
    <s v="PD201925"/>
    <s v="Serviços de Publicidade Eletrônica"/>
    <n v="1026.8499999999999"/>
    <m/>
    <x v="0"/>
    <m/>
    <m/>
    <m/>
    <s v="2 - FATURADO"/>
    <n v="0"/>
    <x v="0"/>
    <x v="1"/>
    <m/>
  </r>
  <r>
    <x v="1668"/>
    <s v="56.024.581/0001-56"/>
    <s v="ND-RATEIO CONDOM PPT"/>
    <n v="20528"/>
    <d v="2025-05-30T00:00:00"/>
    <m/>
    <m/>
    <m/>
    <n v="23500"/>
    <d v="2025-06-30T00:00:00"/>
    <s v="CARGA INICIAL RATEIO CONDOM PPT"/>
    <m/>
    <s v="CARGA INICIAL RATEIO CONDOM PPT"/>
    <n v="23500"/>
    <m/>
    <x v="0"/>
    <m/>
    <m/>
    <m/>
    <s v="31 DIAS"/>
    <n v="0"/>
    <x v="0"/>
    <x v="8"/>
    <m/>
  </r>
  <r>
    <x v="1669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0"/>
    <m/>
    <m/>
    <m/>
    <s v="2 - FATURADO"/>
    <n v="469"/>
    <x v="4"/>
    <x v="1"/>
    <m/>
  </r>
  <r>
    <x v="1669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0"/>
    <m/>
    <m/>
    <m/>
    <s v="2 - FATURADO"/>
    <n v="160"/>
    <x v="2"/>
    <x v="1"/>
    <m/>
  </r>
  <r>
    <x v="1669"/>
    <s v="56.089.790/0017-45"/>
    <s v="NF SERVICOS E_GOV"/>
    <n v="186436"/>
    <d v="2025-05-19T00:00:00"/>
    <n v="1967070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1669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0"/>
    <m/>
    <m/>
    <m/>
    <s v="2 - FATURADO"/>
    <n v="505"/>
    <x v="4"/>
    <x v="1"/>
    <m/>
  </r>
  <r>
    <x v="1669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39"/>
    <s v="nº 10/2022/FPBRN"/>
    <s v="SIMA nº 039.776/2022-46"/>
    <s v="PD-PRC-2022/02624 APPS/ITO"/>
    <s v="2 - FATURADO"/>
    <n v="476"/>
    <x v="4"/>
    <x v="0"/>
    <m/>
  </r>
  <r>
    <x v="1669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39"/>
    <s v="nº 16/2022/GS"/>
    <s v="SIMA nº26.905/2022"/>
    <s v="PD-PRC-2022/01858  APPS/ITO"/>
    <s v="2 - FATURADO"/>
    <n v="476"/>
    <x v="4"/>
    <x v="0"/>
    <m/>
  </r>
  <r>
    <x v="1669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0"/>
    <m/>
    <m/>
    <m/>
    <s v="2 - FATURADO"/>
    <n v="439"/>
    <x v="4"/>
    <x v="1"/>
    <m/>
  </r>
  <r>
    <x v="1669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0"/>
    <m/>
    <m/>
    <m/>
    <s v="2 - FATURADO"/>
    <n v="439"/>
    <x v="4"/>
    <x v="1"/>
    <m/>
  </r>
  <r>
    <x v="1669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0"/>
    <m/>
    <m/>
    <m/>
    <s v="2 - FATURADO"/>
    <n v="350"/>
    <x v="1"/>
    <x v="1"/>
    <m/>
  </r>
  <r>
    <x v="1669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0"/>
    <m/>
    <m/>
    <m/>
    <s v="2 - FATURADO"/>
    <n v="328"/>
    <x v="1"/>
    <x v="1"/>
    <m/>
  </r>
  <r>
    <x v="1669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63"/>
    <x v="2"/>
    <x v="1"/>
    <m/>
  </r>
  <r>
    <x v="1669"/>
    <s v="56.089.790/0023-93"/>
    <s v="NF SERVICOS E_GOV"/>
    <n v="172567"/>
    <d v="2024-11-18T00:00:00"/>
    <n v="1875582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163"/>
    <x v="2"/>
    <x v="1"/>
    <m/>
  </r>
  <r>
    <x v="1669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63"/>
    <x v="2"/>
    <x v="1"/>
    <m/>
  </r>
  <r>
    <x v="1669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0"/>
    <m/>
    <m/>
    <m/>
    <s v="2 - FATURADO"/>
    <n v="163"/>
    <x v="2"/>
    <x v="1"/>
    <m/>
  </r>
  <r>
    <x v="1669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0"/>
    <s v="01/2024/GS"/>
    <s v="020.00015463/2023-04"/>
    <s v="359.00000180/2024-46  ITO"/>
    <s v="2 - FATURADO"/>
    <n v="154"/>
    <x v="2"/>
    <x v="0"/>
    <m/>
  </r>
  <r>
    <x v="1669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0"/>
    <s v="06/2021/FPBRN"/>
    <s v="29358/2021"/>
    <s v="PD-PRC-2021/02139 APPS"/>
    <s v="2 - FATURADO"/>
    <n v="153"/>
    <x v="2"/>
    <x v="0"/>
    <m/>
  </r>
  <r>
    <x v="1669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0"/>
    <s v="06/2021/FPBRN"/>
    <s v="29358/2021"/>
    <s v="PD-PRC-2021/02139 APPS"/>
    <s v="2 - FATURADO"/>
    <n v="153"/>
    <x v="2"/>
    <x v="0"/>
    <m/>
  </r>
  <r>
    <x v="1669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0"/>
    <s v="06/2021/FPBRN"/>
    <s v="29358/2021"/>
    <s v="PD-PRC-2021/02139 APPS"/>
    <s v="2 - FATURADO"/>
    <n v="153"/>
    <x v="2"/>
    <x v="0"/>
    <m/>
  </r>
  <r>
    <x v="1669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0"/>
    <s v="SIMA nº 11/2022/GS"/>
    <s v="SIMA nº 21178/2022-35"/>
    <s v="PD-PRC-2022/01117 ITO"/>
    <s v="2 - FATURADO"/>
    <n v="152"/>
    <x v="2"/>
    <x v="0"/>
    <m/>
  </r>
  <r>
    <x v="1669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0"/>
    <s v="01/2024/GS"/>
    <s v="020.00015463/2023-04"/>
    <s v="359.00000180/2024-46  ITO"/>
    <s v="2 - FATURADO"/>
    <n v="134"/>
    <x v="3"/>
    <x v="0"/>
    <m/>
  </r>
  <r>
    <x v="1669"/>
    <s v="56.089.790/0023-93"/>
    <s v="NF SERVICOS"/>
    <n v="175901"/>
    <d v="2024-12-17T00:00:00"/>
    <n v="1891889"/>
    <d v="2024-12-17T00:00:00"/>
    <d v="2024-11-01T00:00:00"/>
    <n v="244670.93"/>
    <d v="2025-01-16T00:00:00"/>
    <s v="E0230303"/>
    <s v="PD023265"/>
    <s v="NUVEM PÚBLICA"/>
    <n v="232926.73"/>
    <d v="2024-11-01T00:00:00"/>
    <x v="0"/>
    <s v="25/2023/FPBRN"/>
    <s v="020.00004257/2023-61"/>
    <s v="359.00009708/2023-61-ITO"/>
    <s v="2 - FATURADO"/>
    <n v="134"/>
    <x v="3"/>
    <x v="0"/>
    <m/>
  </r>
  <r>
    <x v="1669"/>
    <s v="56.089.790/0023-93"/>
    <s v="NF SERVICOS"/>
    <n v="175902"/>
    <d v="2024-12-17T00:00:00"/>
    <n v="1891890"/>
    <d v="2024-12-17T00:00:00"/>
    <d v="2024-11-01T00:00:00"/>
    <n v="1786.72"/>
    <d v="2025-01-16T00:00:00"/>
    <s v="E0230303"/>
    <s v="PD023265"/>
    <s v="NUVEM PÚBLICA"/>
    <n v="1700.96"/>
    <d v="2024-11-01T00:00:00"/>
    <x v="0"/>
    <s v="25/2023/FPBRN"/>
    <s v="020.00004257/2023-61"/>
    <s v="359.00009708/2023-61-ITO"/>
    <s v="2 - FATURADO"/>
    <n v="134"/>
    <x v="3"/>
    <x v="0"/>
    <m/>
  </r>
  <r>
    <x v="1669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0"/>
    <s v="01/2024/GS"/>
    <s v="020.00015463/2023-04"/>
    <s v="359.00000180/2024-46  ITO"/>
    <s v="2 - FATURADO"/>
    <n v="121"/>
    <x v="3"/>
    <x v="0"/>
    <m/>
  </r>
  <r>
    <x v="1669"/>
    <s v="56.089.790/0023-93"/>
    <s v="NF SERVICOS"/>
    <n v="177191"/>
    <d v="2024-12-30T00:00:00"/>
    <n v="1893179"/>
    <d v="2024-12-30T00:00:00"/>
    <d v="2024-12-01T00:00:00"/>
    <n v="106798.26"/>
    <d v="2025-01-29T00:00:00"/>
    <s v="E0230303"/>
    <s v="PD023265"/>
    <s v="NUVEM PÚBLICA"/>
    <n v="101671.94"/>
    <d v="2024-12-01T00:00:00"/>
    <x v="0"/>
    <s v="25/2023/FPBRN"/>
    <s v="020.00004257/2023-61"/>
    <s v="359.00009708/2023-61-ITO"/>
    <s v="2 - FATURADO"/>
    <n v="121"/>
    <x v="3"/>
    <x v="0"/>
    <m/>
  </r>
  <r>
    <x v="1669"/>
    <s v="56.089.790/0023-93"/>
    <s v="NF SERVICOS"/>
    <n v="177192"/>
    <d v="2024-12-30T00:00:00"/>
    <n v="1893180"/>
    <d v="2024-12-30T00:00:00"/>
    <d v="2024-12-01T00:00:00"/>
    <n v="139659.39000000001"/>
    <d v="2025-01-29T00:00:00"/>
    <s v="E0230303"/>
    <s v="PD023265"/>
    <s v="NUVEM PÚBLICA"/>
    <n v="132955.74"/>
    <d v="2024-12-01T00:00:00"/>
    <x v="0"/>
    <s v="25/2023/FPBRN"/>
    <s v="020.00004257/2023-61"/>
    <s v="359.00009708/2023-61-ITO"/>
    <s v="2 - FATURADO"/>
    <n v="121"/>
    <x v="3"/>
    <x v="0"/>
    <m/>
  </r>
  <r>
    <x v="1669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0"/>
    <s v="SEMIL nº 03/2023/FEDIPA"/>
    <s v="SEI.020.00000949/2023-30"/>
    <s v="359.00000023/2023-50  ITO"/>
    <s v="2 - FATURADO"/>
    <n v="112"/>
    <x v="6"/>
    <x v="0"/>
    <m/>
  </r>
  <r>
    <x v="1669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0"/>
    <s v="SEMIL nº 03/2023/FEDIPA"/>
    <s v="SEI.020.00000949/2023-30"/>
    <s v="359.00000023/2023-50  ITO"/>
    <s v="2 - FATURADO"/>
    <n v="112"/>
    <x v="6"/>
    <x v="0"/>
    <m/>
  </r>
  <r>
    <x v="1669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0"/>
    <s v="SEMIL nº 03/2023/FEDIPA"/>
    <s v="SEI.020.00000949/2023-30"/>
    <s v="359.00000023/2023-50  ITO"/>
    <s v="2 - FATURADO"/>
    <n v="112"/>
    <x v="6"/>
    <x v="0"/>
    <m/>
  </r>
  <r>
    <x v="1669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0"/>
    <s v="SEMIL nº 03/2023/FEDIPA"/>
    <s v="SEI.020.00000949/2023-30"/>
    <s v="359.00000023/2023-50  ITO"/>
    <s v="2 - FATURADO"/>
    <n v="111"/>
    <x v="6"/>
    <x v="0"/>
    <m/>
  </r>
  <r>
    <x v="1669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0"/>
    <m/>
    <m/>
    <m/>
    <s v="2 - FATURADO"/>
    <n v="104"/>
    <x v="6"/>
    <x v="1"/>
    <m/>
  </r>
  <r>
    <x v="1669"/>
    <s v="56.089.790/0023-93"/>
    <s v="NF SERVICOS KIT"/>
    <n v="178433"/>
    <d v="2025-01-24T00:00:00"/>
    <n v="1907372"/>
    <d v="2025-01-24T00:00:00"/>
    <m/>
    <n v="227.35"/>
    <d v="2025-02-23T00:00:00"/>
    <m/>
    <m/>
    <s v="Certificado e-CPF A3 em cartão - 36 meses Gov"/>
    <n v="216.44"/>
    <m/>
    <x v="0"/>
    <m/>
    <m/>
    <m/>
    <s v="2 - FATURADO"/>
    <n v="96"/>
    <x v="6"/>
    <x v="1"/>
    <m/>
  </r>
  <r>
    <x v="1669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96"/>
    <x v="6"/>
    <x v="1"/>
    <m/>
  </r>
  <r>
    <x v="1669"/>
    <s v="56.089.790/0023-93"/>
    <s v="NF SERVICOS"/>
    <n v="180539"/>
    <d v="2025-02-21T00:00:00"/>
    <n v="1922427"/>
    <d v="2025-02-21T00:00:00"/>
    <d v="2025-01-01T00:00:00"/>
    <n v="279689.13"/>
    <d v="2025-03-23T00:00:00"/>
    <s v="E0230303"/>
    <s v="PD023265"/>
    <s v="NUVEM PÚBLICA"/>
    <n v="266264.05"/>
    <d v="2025-01-01T00:00:00"/>
    <x v="0"/>
    <s v="25/2023/FPBRN"/>
    <s v="020.00004257/2023-61"/>
    <s v="359.00009708/2023-61-ITO"/>
    <s v="2 - FATURADO"/>
    <n v="68"/>
    <x v="8"/>
    <x v="0"/>
    <m/>
  </r>
  <r>
    <x v="1669"/>
    <s v="56.089.790/0023-93"/>
    <s v="NF SERVICOS"/>
    <n v="180776"/>
    <d v="2025-02-26T00:00:00"/>
    <n v="1922664"/>
    <d v="2025-02-26T00:00:00"/>
    <d v="2025-01-01T00:00:00"/>
    <n v="64400.1"/>
    <d v="2025-03-28T00:00:00"/>
    <s v="E0250056"/>
    <s v="PD025053"/>
    <s v="OFFICE BÁSICO"/>
    <n v="61308.9"/>
    <d v="2025-01-01T00:00:00"/>
    <x v="0"/>
    <s v="02/2025/GS"/>
    <s v="020.00028303/2024-06"/>
    <s v="359.00000180/2024-46-ITO"/>
    <s v="2 - FATURADO"/>
    <n v="63"/>
    <x v="8"/>
    <x v="0"/>
    <m/>
  </r>
  <r>
    <x v="1669"/>
    <s v="56.089.790/0023-93"/>
    <s v="NF SERVICOS"/>
    <n v="182629"/>
    <d v="2025-03-25T00:00:00"/>
    <n v="1937452"/>
    <d v="2025-03-25T00:00:00"/>
    <d v="2025-02-01T00:00:00"/>
    <n v="74307.8"/>
    <d v="2025-04-24T00:00:00"/>
    <s v="E0250056"/>
    <s v="PD025053"/>
    <s v="OFFICE BÁSICO"/>
    <n v="70741.03"/>
    <d v="2025-02-01T00:00:00"/>
    <x v="0"/>
    <s v="02/2025/GS"/>
    <s v="020.00028303/2024-06"/>
    <s v="359.00000180/2024-46-ITO"/>
    <s v="2 - FATURADO"/>
    <n v="36"/>
    <x v="5"/>
    <x v="0"/>
    <m/>
  </r>
  <r>
    <x v="1669"/>
    <s v="56.089.790/0023-93"/>
    <s v="NF SERVICOS"/>
    <n v="182630"/>
    <d v="2025-03-25T00:00:00"/>
    <n v="1937453"/>
    <d v="2025-03-25T00:00:00"/>
    <d v="2025-01-01T00:00:00"/>
    <n v="5679.74"/>
    <d v="2025-04-24T00:00:00"/>
    <s v="E0230067"/>
    <s v="PD023058"/>
    <s v="OFFICE BASICO"/>
    <n v="5407.11"/>
    <d v="2025-01-01T00:00:00"/>
    <x v="0"/>
    <s v="01/2024/GS"/>
    <s v="020.00015463/2023-04"/>
    <s v="359.00000180/2024-46  ITO"/>
    <s v="2 - FATURADO"/>
    <n v="36"/>
    <x v="5"/>
    <x v="0"/>
    <m/>
  </r>
  <r>
    <x v="1669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0"/>
    <s v="SIMA nº 11/2022/GS"/>
    <s v="SIMA nº 21178/2022-35"/>
    <s v="PD-PRC-2022/01117 ITO"/>
    <s v="2 - FATURADO"/>
    <n v="34"/>
    <x v="5"/>
    <x v="0"/>
    <m/>
  </r>
  <r>
    <x v="1669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0"/>
    <s v="SIMA nº 11/2022/GS"/>
    <s v="SIMA nº 21178/2022-35"/>
    <s v="PD-PRC-2022/01117 ITO"/>
    <s v="2 - FATURADO"/>
    <n v="34"/>
    <x v="5"/>
    <x v="0"/>
    <m/>
  </r>
  <r>
    <x v="1669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0"/>
    <s v="SIMA nº 11/2022/GS"/>
    <s v="SIMA nº 21178/2022-35"/>
    <s v="PD-PRC-2022/01117 ITO"/>
    <s v="2 - FATURADO"/>
    <n v="34"/>
    <x v="5"/>
    <x v="0"/>
    <m/>
  </r>
  <r>
    <x v="1669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0"/>
    <s v="SIMA nº 11/2022/GS"/>
    <s v="SIMA nº 21178/2022-35"/>
    <s v="PD-PRC-2022/01117 ITO"/>
    <s v="2 - FATURADO"/>
    <n v="34"/>
    <x v="5"/>
    <x v="0"/>
    <m/>
  </r>
  <r>
    <x v="1669"/>
    <s v="56.089.790/0023-93"/>
    <s v="NF SERVICOS"/>
    <n v="182861"/>
    <d v="2025-03-28T00:00:00"/>
    <n v="1937684"/>
    <d v="2025-03-28T00:00:00"/>
    <d v="2025-02-01T00:00:00"/>
    <n v="297692.84999999998"/>
    <d v="2025-04-27T00:00:00"/>
    <s v="E0230303"/>
    <s v="PD023265"/>
    <s v="NUVEM PÚBLICA"/>
    <n v="283403.59000000003"/>
    <d v="2025-02-01T00:00:00"/>
    <x v="0"/>
    <s v="25/2023/FPBRN"/>
    <s v="020.00004257/2023-61"/>
    <s v="359.00009708/2023-61-ITO"/>
    <s v="2 - FATURADO"/>
    <n v="33"/>
    <x v="5"/>
    <x v="0"/>
    <m/>
  </r>
  <r>
    <x v="1669"/>
    <s v="56.089.790/0023-93"/>
    <s v="NF SERVICOS E_GOV"/>
    <n v="184503"/>
    <d v="2025-04-23T00:00:00"/>
    <n v="1952258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7"/>
    <x v="7"/>
    <x v="1"/>
    <m/>
  </r>
  <r>
    <x v="1669"/>
    <s v="56.089.790/0023-93"/>
    <s v="NF SERVICOS"/>
    <n v="184549"/>
    <d v="2025-04-24T00:00:00"/>
    <n v="1952304"/>
    <d v="2025-04-24T00:00:00"/>
    <d v="2025-03-01T00:00:00"/>
    <n v="318258.59999999998"/>
    <d v="2025-05-24T00:00:00"/>
    <s v="E0230303"/>
    <s v="PD023265"/>
    <s v="NUVEM PÚBLICA"/>
    <n v="302982.19"/>
    <d v="2025-03-01T00:00:00"/>
    <x v="0"/>
    <s v="25/2023/FPBRN"/>
    <s v="020.00004257/2023-61"/>
    <s v="359.00009708/2023-61-ITO"/>
    <s v="2 - FATURADO"/>
    <n v="6"/>
    <x v="7"/>
    <x v="0"/>
    <m/>
  </r>
  <r>
    <x v="1669"/>
    <s v="56.089.790/0023-93"/>
    <s v="NF SERVICOS"/>
    <n v="184550"/>
    <d v="2025-04-24T00:00:00"/>
    <n v="1952305"/>
    <d v="2025-04-24T00:00:00"/>
    <d v="2025-03-01T00:00:00"/>
    <n v="74307.8"/>
    <d v="2025-05-24T00:00:00"/>
    <s v="E0250056"/>
    <s v="PD025053"/>
    <s v="OFFICE BÁSICO"/>
    <n v="70741.03"/>
    <d v="2025-03-01T00:00:00"/>
    <x v="0"/>
    <s v="02/2025/GS"/>
    <s v="020.00028303/2024-06"/>
    <s v="359.00000180/2024-46-ITO"/>
    <s v="2 - FATURADO"/>
    <n v="6"/>
    <x v="7"/>
    <x v="0"/>
    <m/>
  </r>
  <r>
    <x v="1669"/>
    <s v="56.089.790/0023-93"/>
    <s v="NF SERVICOS E_GOV"/>
    <n v="184954"/>
    <d v="2025-04-29T00:00:00"/>
    <n v="1952709"/>
    <d v="2025-04-29T00:00:00"/>
    <m/>
    <n v="167.26"/>
    <d v="2025-05-29T00:00:00"/>
    <m/>
    <m/>
    <s v="Certificado e-CPF A3 (somente certificado) - 36 meses Gov"/>
    <n v="159.22999999999999"/>
    <m/>
    <x v="0"/>
    <m/>
    <m/>
    <m/>
    <s v="2 - FATURADO"/>
    <n v="1"/>
    <x v="7"/>
    <x v="1"/>
    <m/>
  </r>
  <r>
    <x v="1669"/>
    <s v="56.089.790/0023-93"/>
    <s v="NF SERVICOS E_GOV"/>
    <n v="185480"/>
    <d v="2025-05-12T00:00:00"/>
    <n v="1966114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23-93"/>
    <s v="NF SERVICOS E_GOV"/>
    <n v="185483"/>
    <d v="2025-05-12T00:00:00"/>
    <n v="1966117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23-93"/>
    <s v="NF SERVICOS E_GOV"/>
    <n v="186220"/>
    <d v="2025-05-16T00:00:00"/>
    <n v="1966854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669"/>
    <s v="56.089.790/0023-93"/>
    <s v="NF SERVICOS E_GOV"/>
    <n v="186223"/>
    <d v="2025-05-16T00:00:00"/>
    <n v="1966857"/>
    <d v="2025-05-16T00:00:00"/>
    <m/>
    <n v="167.26"/>
    <d v="2025-06-1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23-93"/>
    <s v="NF SERVICOS E_GOV"/>
    <n v="186510"/>
    <d v="2025-05-20T00:00:00"/>
    <n v="1967144"/>
    <d v="2025-05-20T00:00:00"/>
    <m/>
    <n v="197.93"/>
    <d v="2025-06-19T00:00:00"/>
    <m/>
    <m/>
    <s v="Certificado e-CPF A3 em token - 12 meses Gov"/>
    <n v="188.43"/>
    <m/>
    <x v="0"/>
    <m/>
    <m/>
    <m/>
    <s v="2 - FATURADO"/>
    <n v="0"/>
    <x v="0"/>
    <x v="1"/>
    <m/>
  </r>
  <r>
    <x v="1669"/>
    <s v="56.089.790/0023-93"/>
    <s v="NF SERVICOS"/>
    <n v="186571"/>
    <d v="2025-05-23T00:00:00"/>
    <n v="1967205"/>
    <d v="2025-05-23T00:00:00"/>
    <d v="2025-04-01T00:00:00"/>
    <n v="292675.77"/>
    <d v="2025-06-22T00:00:00"/>
    <s v="E0230303"/>
    <s v="PD023265"/>
    <s v="NUVEM PÚBLICA"/>
    <n v="278627.33"/>
    <d v="2025-04-01T00:00:00"/>
    <x v="0"/>
    <s v="25/2023/FPBRN"/>
    <s v="020.00004257/2023-61"/>
    <s v="359.00009708/2023-61-ITO"/>
    <s v="2 - FATURADO"/>
    <n v="0"/>
    <x v="0"/>
    <x v="0"/>
    <m/>
  </r>
  <r>
    <x v="1669"/>
    <s v="56.089.790/0023-93"/>
    <s v="NF SERVICOS"/>
    <n v="186572"/>
    <d v="2025-05-23T00:00:00"/>
    <n v="1967206"/>
    <d v="2025-05-23T00:00:00"/>
    <d v="2025-04-01T00:00:00"/>
    <n v="74307.8"/>
    <d v="2025-06-22T00:00:00"/>
    <s v="E0250056"/>
    <s v="PD025053"/>
    <s v="OFFICE BÁSICO"/>
    <n v="70741.03"/>
    <d v="2025-04-01T00:00:00"/>
    <x v="0"/>
    <s v="02/2025/GS"/>
    <s v="020.00028303/2024-06"/>
    <s v="359.00000180/2024-46-ITO"/>
    <s v="2 - FATURADO"/>
    <n v="0"/>
    <x v="0"/>
    <x v="0"/>
    <m/>
  </r>
  <r>
    <x v="1669"/>
    <s v="56.089.790/0023-93"/>
    <s v="NF SERVICOS E_GOV"/>
    <n v="186616"/>
    <d v="2025-05-23T00:00:00"/>
    <n v="1967250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669"/>
    <s v="56.089.790/0023-93"/>
    <s v="NF SERVICOS E_GOV"/>
    <n v="186617"/>
    <d v="2025-05-23T00:00:00"/>
    <n v="1967251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669"/>
    <s v="56.089.790/0023-93"/>
    <s v="NF SERVICOS E_GOV"/>
    <n v="186618"/>
    <d v="2025-05-23T00:00:00"/>
    <n v="1967252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23-93"/>
    <s v="NF SERVICOS E_GOV"/>
    <n v="186619"/>
    <d v="2025-05-23T00:00:00"/>
    <n v="1967253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23-93"/>
    <s v="NF SERVICOS E_GOV"/>
    <n v="186755"/>
    <d v="2025-05-26T00:00:00"/>
    <n v="1967389"/>
    <d v="2025-05-26T00:00:00"/>
    <m/>
    <n v="167.26"/>
    <d v="2025-06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69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0"/>
    <s v="DH-212/2022"/>
    <s v="DH-PRC-2022/00107"/>
    <s v="PD-PRC-2022/04714-359.00009687/2023-84- ITO"/>
    <s v="2 - FATURADO"/>
    <n v="154"/>
    <x v="2"/>
    <x v="0"/>
    <m/>
  </r>
  <r>
    <x v="1669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0"/>
    <s v="DH-212/2022"/>
    <s v="DH-PRC-2022/00107"/>
    <s v="PD-PRC-2022/04714-359.00009687/2023-84- ITO"/>
    <s v="2 - FATURADO"/>
    <n v="134"/>
    <x v="3"/>
    <x v="0"/>
    <m/>
  </r>
  <r>
    <x v="1669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0"/>
    <s v="DH-212/2022"/>
    <s v="DH-PRC-2022/00107"/>
    <s v="PD-PRC-2022/04714-359.00009687/2023-84- ITO"/>
    <s v="2 - FATURADO"/>
    <n v="134"/>
    <x v="3"/>
    <x v="0"/>
    <m/>
  </r>
  <r>
    <x v="1669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0"/>
    <s v="DH-205/2022"/>
    <s v="SEI.020.00016029/2023-33"/>
    <s v="PD-PRC-2022/04120  359.00007857/2023-96 ITO"/>
    <s v="2 - FATURADO"/>
    <n v="124"/>
    <x v="3"/>
    <x v="0"/>
    <m/>
  </r>
  <r>
    <x v="1669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0"/>
    <s v="DH-212/2022"/>
    <s v="DH-PRC-2022/00107"/>
    <s v="PD-PRC-2022/04714-359.00009687/2023-84- ITO"/>
    <s v="2 - FATURADO"/>
    <n v="121"/>
    <x v="3"/>
    <x v="0"/>
    <m/>
  </r>
  <r>
    <x v="1669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0"/>
    <s v="DH-212/2022"/>
    <s v="DH-PRC-2022/00107"/>
    <s v="PD-PRC-2022/04714-359.00009687/2023-84- ITO"/>
    <s v="2 - FATURADO"/>
    <n v="121"/>
    <x v="3"/>
    <x v="0"/>
    <m/>
  </r>
  <r>
    <x v="1670"/>
    <s v="56.338.247/0001-77"/>
    <s v="NF SERVICOS DO"/>
    <n v="328805"/>
    <d v="2025-05-12T00:00:00"/>
    <n v="335506"/>
    <d v="2025-05-14T00:00:00"/>
    <m/>
    <n v="322.67"/>
    <d v="2025-06-13T00:00:00"/>
    <s v="E0240845"/>
    <s v="PD024845"/>
    <s v="Serviços de Publicidade Eletrônica"/>
    <n v="307.18"/>
    <m/>
    <x v="0"/>
    <m/>
    <m/>
    <m/>
    <s v="2 - FATURADO"/>
    <n v="0"/>
    <x v="0"/>
    <x v="1"/>
    <m/>
  </r>
  <r>
    <x v="1670"/>
    <s v="56.338.247/0001-77"/>
    <s v="NF SERVICOS DO"/>
    <n v="328806"/>
    <d v="2025-05-12T00:00:00"/>
    <n v="335507"/>
    <d v="2025-05-14T00:00:00"/>
    <m/>
    <n v="368.76"/>
    <d v="2025-06-13T00:00:00"/>
    <s v="E0240845"/>
    <s v="PD024845"/>
    <s v="Serviços de Publicidade Eletrônica"/>
    <n v="351.06"/>
    <m/>
    <x v="0"/>
    <m/>
    <m/>
    <m/>
    <s v="2 - FATURADO"/>
    <n v="0"/>
    <x v="0"/>
    <x v="1"/>
    <m/>
  </r>
  <r>
    <x v="1670"/>
    <s v="56.338.247/0001-77"/>
    <s v="NF SERVICOS DO"/>
    <n v="331752"/>
    <d v="2025-05-22T00:00:00"/>
    <n v="338465"/>
    <d v="2025-05-23T00:00:00"/>
    <m/>
    <n v="322.67"/>
    <d v="2025-06-22T00:00:00"/>
    <m/>
    <m/>
    <s v="Serviços de Publicidade Eletrônica"/>
    <n v="307.18"/>
    <m/>
    <x v="0"/>
    <m/>
    <m/>
    <m/>
    <s v="2 - FATURADO"/>
    <n v="0"/>
    <x v="0"/>
    <x v="1"/>
    <m/>
  </r>
  <r>
    <x v="1671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229"/>
    <x v="4"/>
    <x v="1"/>
    <m/>
  </r>
  <r>
    <x v="1672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861"/>
    <x v="4"/>
    <x v="1"/>
    <m/>
  </r>
  <r>
    <x v="1672"/>
    <s v="56.825.110/0001-47"/>
    <s v="NF SERVICOS"/>
    <n v="6756"/>
    <d v="2025-05-06T00:00:00"/>
    <n v="333869"/>
    <d v="2025-05-06T00:00:00"/>
    <d v="2024-11-01T00:00:00"/>
    <n v="11030.62"/>
    <d v="2025-06-05T00:00:00"/>
    <s v="E0220951"/>
    <s v="PD022498"/>
    <s v="SUPORTE TÉCNICO"/>
    <n v="10501.15"/>
    <d v="2024-11-01T00:00:00"/>
    <x v="0"/>
    <s v="22220-1-01-11"/>
    <s v="7464/2022"/>
    <s v="PD-PRC-2022/04643-359.00007070/2023-24 - ITO"/>
    <s v="2 - FATURADO"/>
    <n v="0"/>
    <x v="0"/>
    <x v="0"/>
    <m/>
  </r>
  <r>
    <x v="1672"/>
    <s v="56.825.110/0001-47"/>
    <s v="NF SERVICOS"/>
    <n v="185320"/>
    <d v="2025-05-12T00:00:00"/>
    <n v="1965954"/>
    <d v="2025-05-12T00:00:00"/>
    <d v="2025-04-01T00:00:00"/>
    <n v="15846.6"/>
    <d v="2025-06-11T00:00:00"/>
    <s v="E0240371"/>
    <s v="PD024243"/>
    <s v="OFFICE BÁSICO"/>
    <n v="15085.96"/>
    <d v="2025-04-01T00:00:00"/>
    <x v="0"/>
    <s v="24110-1-01-11"/>
    <s v="262.00007030/2024-60"/>
    <s v="35900009353/2024-91-ITO"/>
    <s v="2 - FATURADO"/>
    <n v="0"/>
    <x v="0"/>
    <x v="0"/>
    <m/>
  </r>
  <r>
    <x v="1672"/>
    <s v="56.825.110/0001-47"/>
    <s v="NF SERVICOS"/>
    <n v="185322"/>
    <d v="2025-05-12T00:00:00"/>
    <n v="1965956"/>
    <d v="2025-05-12T00:00:00"/>
    <d v="2025-04-01T00:00:00"/>
    <n v="41329.660000000003"/>
    <d v="2025-06-11T00:00:00"/>
    <s v="E0240509"/>
    <s v="PD024362"/>
    <s v="OUTSOURCING DE TI"/>
    <n v="39345.839999999997"/>
    <d v="2025-04-01T00:00:00"/>
    <x v="0"/>
    <s v="24113-1-01-11"/>
    <s v="262.00009012/2024-12"/>
    <s v="359.00009966/2024-29-ITO"/>
    <s v="2 - FATURADO"/>
    <n v="0"/>
    <x v="0"/>
    <x v="0"/>
    <m/>
  </r>
  <r>
    <x v="1673"/>
    <s v="56.889.587/0001-96"/>
    <s v="NF SERVICOS DO"/>
    <n v="328138"/>
    <d v="2025-05-08T00:00:00"/>
    <n v="334831"/>
    <d v="2025-05-09T00:00:00"/>
    <m/>
    <n v="387.2"/>
    <d v="2025-06-08T00:00:00"/>
    <m/>
    <m/>
    <s v="Serviços de Publicidade Eletrônica"/>
    <n v="368.61"/>
    <m/>
    <x v="0"/>
    <m/>
    <m/>
    <m/>
    <s v="2 - FATURADO"/>
    <n v="0"/>
    <x v="0"/>
    <x v="1"/>
    <m/>
  </r>
  <r>
    <x v="1673"/>
    <s v="56.889.587/0001-96"/>
    <s v="NF SERVICOS DO"/>
    <n v="329697"/>
    <d v="2025-05-14T00:00:00"/>
    <n v="336399"/>
    <d v="2025-05-15T00:00:00"/>
    <m/>
    <n v="221.26"/>
    <d v="2025-06-14T00:00:00"/>
    <m/>
    <m/>
    <s v="Serviços de Publicidade Eletrônica"/>
    <n v="210.64"/>
    <m/>
    <x v="0"/>
    <m/>
    <m/>
    <m/>
    <s v="2 - FATURADO"/>
    <n v="0"/>
    <x v="0"/>
    <x v="1"/>
    <m/>
  </r>
  <r>
    <x v="1673"/>
    <s v="56.889.587/0001-96"/>
    <s v="NF SERVICOS DO"/>
    <n v="332141"/>
    <d v="2025-05-26T00:00:00"/>
    <n v="338860"/>
    <d v="2025-05-27T00:00:00"/>
    <m/>
    <n v="221.26"/>
    <d v="2025-06-26T00:00:00"/>
    <m/>
    <m/>
    <s v="Serviços de Publicidade Eletrônica"/>
    <n v="210.64"/>
    <m/>
    <x v="0"/>
    <m/>
    <m/>
    <m/>
    <s v="2 - FATURADO"/>
    <n v="0"/>
    <x v="0"/>
    <x v="1"/>
    <m/>
  </r>
  <r>
    <x v="1674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170"/>
    <x v="2"/>
    <x v="2"/>
    <m/>
  </r>
  <r>
    <x v="1674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153"/>
    <x v="2"/>
    <x v="2"/>
    <m/>
  </r>
  <r>
    <x v="1674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153"/>
    <x v="2"/>
    <x v="2"/>
    <m/>
  </r>
  <r>
    <x v="1674"/>
    <s v="56.891.385/0001-89"/>
    <s v="NF SERVICOS DO"/>
    <n v="327260"/>
    <d v="2025-05-07T00:00:00"/>
    <n v="333952"/>
    <d v="2025-05-07T00:00:00"/>
    <m/>
    <n v="7573.59"/>
    <d v="2025-06-06T00:00:00"/>
    <s v="E0201958"/>
    <s v="PD201958"/>
    <s v="Serviços de Publicidade Eletrônica"/>
    <n v="7573.59"/>
    <m/>
    <x v="0"/>
    <m/>
    <m/>
    <m/>
    <s v="2 - FATURADO"/>
    <n v="0"/>
    <x v="0"/>
    <x v="1"/>
    <m/>
  </r>
  <r>
    <x v="1674"/>
    <s v="56.891.385/0001-89"/>
    <s v="NF SERVICOS DO"/>
    <n v="327863"/>
    <d v="2025-05-07T00:00:00"/>
    <n v="334556"/>
    <d v="2025-05-08T00:00:00"/>
    <m/>
    <n v="1397.07"/>
    <d v="2025-06-07T00:00:00"/>
    <s v="E0201958"/>
    <s v="PD201958"/>
    <s v="Serviços de Publicidade Eletrônica"/>
    <n v="1397.07"/>
    <m/>
    <x v="0"/>
    <m/>
    <m/>
    <m/>
    <s v="2 - FATURADO"/>
    <n v="0"/>
    <x v="0"/>
    <x v="1"/>
    <m/>
  </r>
  <r>
    <x v="1674"/>
    <s v="56.891.385/0001-89"/>
    <s v="NF SERVICOS DO"/>
    <n v="328671"/>
    <d v="2025-05-09T00:00:00"/>
    <n v="335366"/>
    <d v="2025-05-12T00:00:00"/>
    <m/>
    <n v="2014.35"/>
    <d v="2025-06-11T00:00:00"/>
    <s v="E0201958"/>
    <s v="PD201958"/>
    <s v="Serviços de Publicidade Eletrônica"/>
    <n v="2014.35"/>
    <m/>
    <x v="0"/>
    <m/>
    <m/>
    <m/>
    <s v="2 - FATURADO"/>
    <n v="0"/>
    <x v="0"/>
    <x v="1"/>
    <m/>
  </r>
  <r>
    <x v="1674"/>
    <s v="56.891.385/0001-89"/>
    <s v="NF SERVICOS DO"/>
    <n v="331788"/>
    <d v="2025-05-23T00:00:00"/>
    <n v="338504"/>
    <d v="2025-05-26T00:00:00"/>
    <m/>
    <n v="1839.19"/>
    <d v="2025-06-25T00:00:00"/>
    <s v="E0201958"/>
    <s v="PD201958"/>
    <s v="Serviços de Publicidade Eletrônica"/>
    <n v="1839.19"/>
    <m/>
    <x v="0"/>
    <m/>
    <m/>
    <m/>
    <s v="2 - FATURADO"/>
    <n v="0"/>
    <x v="0"/>
    <x v="1"/>
    <m/>
  </r>
  <r>
    <x v="1675"/>
    <s v="56.900.848/0001-21"/>
    <s v="ND-POUPATEMPO 4.0"/>
    <n v="6192"/>
    <d v="2025-05-06T00:00:00"/>
    <s v="PPT00620"/>
    <s v="PPT00620"/>
    <d v="2025-05-01T00:00:00"/>
    <n v="5533.73"/>
    <d v="2025-06-05T00:00:00"/>
    <s v="PPT00620"/>
    <s v="PP00620"/>
    <s v="IMPLANTACAO E OPERACAO DO POUPATEMPO SANTA ISABEL"/>
    <n v="5533.73"/>
    <d v="2025-05-01T00:00:00"/>
    <x v="0"/>
    <m/>
    <s v="PD-PRC-2021/02831"/>
    <m/>
    <s v="2 - FATURADO"/>
    <n v="0"/>
    <x v="0"/>
    <x v="13"/>
    <m/>
  </r>
  <r>
    <x v="1675"/>
    <s v="56.900.848/0001-21"/>
    <s v="NF SERVICOS DO"/>
    <n v="332674"/>
    <d v="2025-05-27T00:00:00"/>
    <n v="339393"/>
    <d v="2025-05-28T00:00:00"/>
    <m/>
    <n v="709.86"/>
    <d v="2025-06-27T00:00:00"/>
    <s v="E0230884"/>
    <s v="PD023884"/>
    <s v="Serviços de Publicidade Eletrônica"/>
    <n v="675.79"/>
    <m/>
    <x v="0"/>
    <m/>
    <m/>
    <m/>
    <s v="2 - FATURADO"/>
    <n v="0"/>
    <x v="0"/>
    <x v="1"/>
    <m/>
  </r>
  <r>
    <x v="1676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155"/>
    <x v="2"/>
    <x v="2"/>
    <m/>
  </r>
  <r>
    <x v="1676"/>
    <s v="56.901.275/0001-50"/>
    <s v="ND-POUPATEMPO 4.0"/>
    <n v="6193"/>
    <d v="2025-05-06T00:00:00"/>
    <s v="PPT00605"/>
    <s v="PPT00605"/>
    <d v="2025-05-01T00:00:00"/>
    <n v="8117.19"/>
    <d v="2025-06-05T00:00:00"/>
    <s v="PPT00605"/>
    <s v="PP00605"/>
    <s v="IMPLANTACAO E OPERACAO DO POUPATEMPO ARUJA"/>
    <n v="8117.19"/>
    <d v="2025-05-01T00:00:00"/>
    <x v="0"/>
    <m/>
    <s v="PD-PRC-2021/02508"/>
    <m/>
    <s v="2 - FATURADO"/>
    <n v="0"/>
    <x v="0"/>
    <x v="13"/>
    <m/>
  </r>
  <r>
    <x v="1676"/>
    <s v="56.901.275/0001-50"/>
    <s v="NF SERVICOS"/>
    <n v="185152"/>
    <d v="2025-05-07T00:00:00"/>
    <n v="1965786"/>
    <d v="2025-05-07T00:00:00"/>
    <d v="2025-04-01T00:00:00"/>
    <n v="12413"/>
    <d v="2025-06-06T00:00:00"/>
    <s v="E0220904"/>
    <s v="PD022460"/>
    <s v="EMAIL COMO SERVIÇO E OFFICE BASICO"/>
    <n v="11817.18"/>
    <d v="2025-04-01T00:00:00"/>
    <x v="0"/>
    <n v="3594"/>
    <s v="329.037/23"/>
    <s v="359.00003238/2023-22-ITO"/>
    <s v="2 - FATURADO"/>
    <n v="0"/>
    <x v="0"/>
    <x v="0"/>
    <m/>
  </r>
  <r>
    <x v="1676"/>
    <s v="56.901.275/0001-50"/>
    <s v="NF SERVICOS DO"/>
    <n v="327358"/>
    <d v="2025-05-07T00:00:00"/>
    <n v="334050"/>
    <d v="2025-05-07T00:00:00"/>
    <m/>
    <n v="322.66000000000003"/>
    <d v="2025-06-0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27510"/>
    <d v="2025-05-07T00:00:00"/>
    <n v="334202"/>
    <d v="2025-05-07T00:00:00"/>
    <m/>
    <n v="387.2"/>
    <d v="2025-06-06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27551"/>
    <d v="2025-05-07T00:00:00"/>
    <n v="334243"/>
    <d v="2025-05-07T00:00:00"/>
    <m/>
    <n v="322.66000000000003"/>
    <d v="2025-06-0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27694"/>
    <d v="2025-05-07T00:00:00"/>
    <n v="334386"/>
    <d v="2025-05-07T00:00:00"/>
    <m/>
    <n v="387.2"/>
    <d v="2025-06-06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27716"/>
    <d v="2025-05-07T00:00:00"/>
    <n v="334408"/>
    <d v="2025-05-07T00:00:00"/>
    <m/>
    <n v="258.13"/>
    <d v="2025-06-0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27815"/>
    <d v="2025-05-07T00:00:00"/>
    <n v="334508"/>
    <d v="2025-05-08T00:00:00"/>
    <m/>
    <n v="258.13"/>
    <d v="2025-06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27816"/>
    <d v="2025-05-07T00:00:00"/>
    <n v="334509"/>
    <d v="2025-05-08T00:00:00"/>
    <m/>
    <n v="258.13"/>
    <d v="2025-06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27817"/>
    <d v="2025-05-07T00:00:00"/>
    <n v="334510"/>
    <d v="2025-05-08T00:00:00"/>
    <m/>
    <n v="387.2"/>
    <d v="2025-06-0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27818"/>
    <d v="2025-05-07T00:00:00"/>
    <n v="334511"/>
    <d v="2025-05-08T00:00:00"/>
    <m/>
    <n v="1742.39"/>
    <d v="2025-06-07T00:00:00"/>
    <s v="E0240854"/>
    <s v="PD024854"/>
    <s v="Serviços de Publicidade Eletrônica"/>
    <n v="1658.76"/>
    <m/>
    <x v="0"/>
    <m/>
    <m/>
    <m/>
    <s v="2 - FATURADO"/>
    <n v="0"/>
    <x v="0"/>
    <x v="1"/>
    <m/>
  </r>
  <r>
    <x v="1676"/>
    <s v="56.901.275/0001-50"/>
    <s v="NF SERVICOS DO"/>
    <n v="328598"/>
    <d v="2025-05-09T00:00:00"/>
    <n v="335293"/>
    <d v="2025-05-12T00:00:00"/>
    <m/>
    <n v="967.99"/>
    <d v="2025-06-11T00:00:00"/>
    <s v="E0240854"/>
    <s v="PD024854"/>
    <s v="Serviços de Publicidade Eletrônica"/>
    <n v="921.53"/>
    <m/>
    <x v="0"/>
    <m/>
    <m/>
    <m/>
    <s v="2 - FATURADO"/>
    <n v="0"/>
    <x v="0"/>
    <x v="1"/>
    <m/>
  </r>
  <r>
    <x v="1676"/>
    <s v="56.901.275/0001-50"/>
    <s v="NF SERVICOS DO"/>
    <n v="328599"/>
    <d v="2025-05-09T00:00:00"/>
    <n v="335294"/>
    <d v="2025-05-12T00:00:00"/>
    <m/>
    <n v="322.66000000000003"/>
    <d v="2025-06-1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28927"/>
    <d v="2025-05-12T00:00:00"/>
    <n v="335628"/>
    <d v="2025-05-14T00:00:00"/>
    <m/>
    <n v="1742.39"/>
    <d v="2025-06-13T00:00:00"/>
    <s v="E0240854"/>
    <s v="PD024854"/>
    <s v="Serviços de Publicidade Eletrônica"/>
    <n v="1658.76"/>
    <m/>
    <x v="0"/>
    <m/>
    <m/>
    <m/>
    <s v="2 - FATURADO"/>
    <n v="0"/>
    <x v="0"/>
    <x v="1"/>
    <m/>
  </r>
  <r>
    <x v="1676"/>
    <s v="56.901.275/0001-50"/>
    <s v="NF SERVICOS DO"/>
    <n v="329241"/>
    <d v="2025-05-13T00:00:00"/>
    <n v="335942"/>
    <d v="2025-05-14T00:00:00"/>
    <m/>
    <n v="387.2"/>
    <d v="2025-06-13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29360"/>
    <d v="2025-05-13T00:00:00"/>
    <n v="336061"/>
    <d v="2025-05-14T00:00:00"/>
    <m/>
    <n v="322.66000000000003"/>
    <d v="2025-06-13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29611"/>
    <d v="2025-05-14T00:00:00"/>
    <n v="336313"/>
    <d v="2025-05-15T00:00:00"/>
    <m/>
    <n v="322.66000000000003"/>
    <d v="2025-06-14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29612"/>
    <d v="2025-05-14T00:00:00"/>
    <n v="336314"/>
    <d v="2025-05-15T00:00:00"/>
    <m/>
    <n v="258.13"/>
    <d v="2025-06-14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29613"/>
    <d v="2025-05-14T00:00:00"/>
    <n v="336315"/>
    <d v="2025-05-15T00:00:00"/>
    <m/>
    <n v="193.6"/>
    <d v="2025-06-14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676"/>
    <s v="56.901.275/0001-50"/>
    <s v="NF SERVICOS DO"/>
    <n v="329614"/>
    <d v="2025-05-14T00:00:00"/>
    <n v="336316"/>
    <d v="2025-05-15T00:00:00"/>
    <m/>
    <n v="1032.53"/>
    <d v="2025-06-14T00:00:00"/>
    <s v="E0240854"/>
    <s v="PD024854"/>
    <s v="Serviços de Publicidade Eletrônica"/>
    <n v="982.97"/>
    <m/>
    <x v="0"/>
    <m/>
    <m/>
    <m/>
    <s v="2 - FATURADO"/>
    <n v="0"/>
    <x v="0"/>
    <x v="1"/>
    <m/>
  </r>
  <r>
    <x v="1676"/>
    <s v="56.901.275/0001-50"/>
    <s v="NF SERVICOS DO"/>
    <n v="330068"/>
    <d v="2025-05-15T00:00:00"/>
    <n v="336771"/>
    <d v="2025-05-16T00:00:00"/>
    <m/>
    <n v="387.2"/>
    <d v="2025-06-15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0167"/>
    <d v="2025-05-16T00:00:00"/>
    <n v="336875"/>
    <d v="2025-05-19T00:00:00"/>
    <m/>
    <n v="1226.1300000000001"/>
    <d v="2025-06-18T00:00:00"/>
    <s v="E0240854"/>
    <s v="PD024854"/>
    <s v="Serviços de Publicidade Eletrônica"/>
    <n v="1167.28"/>
    <m/>
    <x v="0"/>
    <m/>
    <m/>
    <m/>
    <s v="2 - FATURADO"/>
    <n v="0"/>
    <x v="0"/>
    <x v="1"/>
    <m/>
  </r>
  <r>
    <x v="1676"/>
    <s v="56.901.275/0001-50"/>
    <s v="NF SERVICOS DO"/>
    <n v="330703"/>
    <d v="2025-05-19T00:00:00"/>
    <n v="337411"/>
    <d v="2025-05-20T00:00:00"/>
    <m/>
    <n v="387.2"/>
    <d v="2025-06-19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0996"/>
    <d v="2025-05-20T00:00:00"/>
    <n v="337705"/>
    <d v="2025-05-21T00:00:00"/>
    <m/>
    <n v="322.66000000000003"/>
    <d v="2025-06-20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31467"/>
    <d v="2025-05-21T00:00:00"/>
    <n v="338176"/>
    <d v="2025-05-22T00:00:00"/>
    <m/>
    <n v="258.13"/>
    <d v="2025-06-2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31468"/>
    <d v="2025-05-21T00:00:00"/>
    <n v="338177"/>
    <d v="2025-05-22T00:00:00"/>
    <m/>
    <n v="322.66000000000003"/>
    <d v="2025-06-2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31469"/>
    <d v="2025-05-21T00:00:00"/>
    <n v="338178"/>
    <d v="2025-05-22T00:00:00"/>
    <m/>
    <n v="387.2"/>
    <d v="2025-06-21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1470"/>
    <d v="2025-05-21T00:00:00"/>
    <n v="338179"/>
    <d v="2025-05-22T00:00:00"/>
    <m/>
    <n v="1097.06"/>
    <d v="2025-06-21T00:00:00"/>
    <s v="E0240854"/>
    <s v="PD024854"/>
    <s v="Serviços de Publicidade Eletrônica"/>
    <n v="1044.4000000000001"/>
    <m/>
    <x v="0"/>
    <m/>
    <m/>
    <m/>
    <s v="2 - FATURADO"/>
    <n v="0"/>
    <x v="0"/>
    <x v="1"/>
    <m/>
  </r>
  <r>
    <x v="1676"/>
    <s v="56.901.275/0001-50"/>
    <s v="NF SERVICOS DO"/>
    <n v="331471"/>
    <d v="2025-05-21T00:00:00"/>
    <n v="338180"/>
    <d v="2025-05-22T00:00:00"/>
    <m/>
    <n v="387.2"/>
    <d v="2025-06-21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1472"/>
    <d v="2025-05-21T00:00:00"/>
    <n v="338181"/>
    <d v="2025-05-22T00:00:00"/>
    <m/>
    <n v="258.13"/>
    <d v="2025-06-2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676"/>
    <s v="56.901.275/0001-50"/>
    <s v="NF SERVICOS DO"/>
    <n v="331545"/>
    <d v="2025-05-22T00:00:00"/>
    <n v="338258"/>
    <d v="2025-05-23T00:00:00"/>
    <m/>
    <n v="387.2"/>
    <d v="2025-06-22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1691"/>
    <d v="2025-05-22T00:00:00"/>
    <n v="338404"/>
    <d v="2025-05-23T00:00:00"/>
    <m/>
    <n v="2194.12"/>
    <d v="2025-06-22T00:00:00"/>
    <s v="E0240854"/>
    <s v="PD024854"/>
    <s v="Serviços de Publicidade Eletrônica"/>
    <n v="2088.8000000000002"/>
    <m/>
    <x v="0"/>
    <m/>
    <m/>
    <m/>
    <s v="2 - FATURADO"/>
    <n v="0"/>
    <x v="0"/>
    <x v="1"/>
    <m/>
  </r>
  <r>
    <x v="1676"/>
    <s v="56.901.275/0001-50"/>
    <s v="NF SERVICOS DO"/>
    <n v="331746"/>
    <d v="2025-05-22T00:00:00"/>
    <n v="338459"/>
    <d v="2025-05-23T00:00:00"/>
    <m/>
    <n v="451.73"/>
    <d v="2025-06-22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676"/>
    <s v="56.901.275/0001-50"/>
    <s v="NF SERVICOS DO"/>
    <n v="331758"/>
    <d v="2025-05-22T00:00:00"/>
    <n v="338471"/>
    <d v="2025-05-23T00:00:00"/>
    <m/>
    <n v="322.66000000000003"/>
    <d v="2025-06-22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32066"/>
    <d v="2025-05-23T00:00:00"/>
    <n v="338782"/>
    <d v="2025-05-26T00:00:00"/>
    <m/>
    <n v="387.2"/>
    <d v="2025-06-25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2067"/>
    <d v="2025-05-23T00:00:00"/>
    <n v="338783"/>
    <d v="2025-05-26T00:00:00"/>
    <m/>
    <n v="1355.19"/>
    <d v="2025-06-25T00:00:00"/>
    <s v="E0240854"/>
    <s v="PD024854"/>
    <s v="Serviços de Publicidade Eletrônica"/>
    <n v="1290.1400000000001"/>
    <m/>
    <x v="0"/>
    <m/>
    <m/>
    <m/>
    <s v="2 - FATURADO"/>
    <n v="0"/>
    <x v="0"/>
    <x v="1"/>
    <m/>
  </r>
  <r>
    <x v="1676"/>
    <s v="56.901.275/0001-50"/>
    <s v="NF SERVICOS DO"/>
    <n v="332629"/>
    <d v="2025-05-27T00:00:00"/>
    <n v="339348"/>
    <d v="2025-05-28T00:00:00"/>
    <m/>
    <n v="387.2"/>
    <d v="2025-06-2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676"/>
    <s v="56.901.275/0001-50"/>
    <s v="NF SERVICOS DO"/>
    <n v="332630"/>
    <d v="2025-05-27T00:00:00"/>
    <n v="339349"/>
    <d v="2025-05-28T00:00:00"/>
    <m/>
    <n v="322.66000000000003"/>
    <d v="2025-06-2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676"/>
    <s v="56.901.275/0001-50"/>
    <s v="NF SERVICOS DO"/>
    <n v="332631"/>
    <d v="2025-05-27T00:00:00"/>
    <n v="339350"/>
    <d v="2025-05-28T00:00:00"/>
    <m/>
    <n v="451.73"/>
    <d v="2025-06-2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677"/>
    <s v="56.983.505/0001-78"/>
    <s v="NF SERVICOS DO"/>
    <n v="327685"/>
    <d v="2025-05-07T00:00:00"/>
    <n v="334377"/>
    <d v="2025-05-07T00:00:00"/>
    <m/>
    <n v="612.75"/>
    <d v="2025-06-06T00:00:00"/>
    <s v="E0201955"/>
    <s v="PD201955"/>
    <s v="Serviços de Publicidade Eletrônica"/>
    <n v="612.75"/>
    <m/>
    <x v="0"/>
    <m/>
    <m/>
    <m/>
    <s v="2 - FATURADO"/>
    <n v="0"/>
    <x v="0"/>
    <x v="1"/>
    <m/>
  </r>
  <r>
    <x v="1678"/>
    <s v="56.983.778/0001-12"/>
    <s v="NF SERVICOS DO"/>
    <n v="331444"/>
    <d v="2025-05-21T00:00:00"/>
    <n v="338153"/>
    <d v="2025-05-22T00:00:00"/>
    <m/>
    <n v="1106.28"/>
    <d v="2025-06-21T00:00:00"/>
    <s v="E0240920"/>
    <s v="PD024920"/>
    <s v="Serviços de Publicidade Eletrônica"/>
    <n v="1053.18"/>
    <m/>
    <x v="0"/>
    <m/>
    <m/>
    <m/>
    <s v="2 - FATURADO"/>
    <n v="0"/>
    <x v="0"/>
    <x v="1"/>
    <m/>
  </r>
  <r>
    <x v="1679"/>
    <s v="561.256.077-04"/>
    <s v="ND-AMAZON"/>
    <n v="58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13"/>
    <x v="6"/>
    <x v="3"/>
    <m/>
  </r>
  <r>
    <x v="1679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0"/>
    <x v="0"/>
    <x v="3"/>
    <m/>
  </r>
  <r>
    <x v="1680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13"/>
    <x v="7"/>
    <x v="3"/>
    <m/>
  </r>
  <r>
    <x v="1680"/>
    <s v="566.591.058-91"/>
    <s v="ND-AMAZON"/>
    <n v="418"/>
    <d v="2025-05-18T00:00:00"/>
    <m/>
    <m/>
    <m/>
    <n v="14.9"/>
    <d v="2025-06-17T00:00:00"/>
    <m/>
    <m/>
    <s v="COL. APL. TEATRO BR: ALCIDES NOGUEIRA"/>
    <n v="14.9"/>
    <m/>
    <x v="0"/>
    <m/>
    <m/>
    <m/>
    <s v="2 - FATURADO"/>
    <n v="0"/>
    <x v="0"/>
    <x v="3"/>
    <m/>
  </r>
  <r>
    <x v="1681"/>
    <s v="57.263.949/0001-00"/>
    <s v="NF SERVICOS DO"/>
    <n v="316700"/>
    <d v="2025-03-17T00:00:00"/>
    <n v="323346"/>
    <d v="2025-03-18T00:00:00"/>
    <m/>
    <n v="1198.47"/>
    <d v="2025-04-17T00:00:00"/>
    <s v="E0240818"/>
    <s v="PD024818"/>
    <s v="Serviços de Publicidade Eletrônica"/>
    <n v="1140.94"/>
    <m/>
    <x v="0"/>
    <m/>
    <m/>
    <m/>
    <s v="2 - FATURADO"/>
    <n v="43"/>
    <x v="5"/>
    <x v="1"/>
    <m/>
  </r>
  <r>
    <x v="1681"/>
    <s v="57.263.949/0001-00"/>
    <s v="NF SERVICOS DO"/>
    <n v="319980"/>
    <d v="2025-03-31T00:00:00"/>
    <n v="326645"/>
    <d v="2025-04-01T00:00:00"/>
    <m/>
    <n v="875.8"/>
    <d v="2025-05-01T00:00:00"/>
    <s v="E0240818"/>
    <s v="PD024818"/>
    <s v="Serviços de Publicidade Eletrônica"/>
    <n v="833.76"/>
    <m/>
    <x v="0"/>
    <m/>
    <m/>
    <m/>
    <s v="2 - FATURADO"/>
    <n v="29"/>
    <x v="7"/>
    <x v="1"/>
    <m/>
  </r>
  <r>
    <x v="1681"/>
    <s v="57.263.949/0001-00"/>
    <s v="NF SERVICOS DO"/>
    <n v="320559"/>
    <d v="2025-04-01T00:00:00"/>
    <n v="327230"/>
    <d v="2025-04-07T00:00:00"/>
    <m/>
    <n v="322.67"/>
    <d v="2025-05-07T00:00:00"/>
    <s v="E0240818"/>
    <s v="PD024818"/>
    <s v="Serviços de Publicidade Eletrônica"/>
    <n v="307.18"/>
    <m/>
    <x v="0"/>
    <m/>
    <m/>
    <m/>
    <s v="2 - FATURADO"/>
    <n v="23"/>
    <x v="7"/>
    <x v="1"/>
    <m/>
  </r>
  <r>
    <x v="1681"/>
    <s v="57.263.949/0001-00"/>
    <s v="NF SERVICOS DO"/>
    <n v="327068"/>
    <d v="2025-04-30T00:00:00"/>
    <n v="333759"/>
    <d v="2025-05-02T00:00:00"/>
    <m/>
    <n v="599.23"/>
    <d v="2025-06-01T00:00:00"/>
    <s v="E0240818"/>
    <s v="PD024818"/>
    <s v="Serviços de Publicidade Eletrônica"/>
    <n v="570.47"/>
    <m/>
    <x v="0"/>
    <m/>
    <m/>
    <m/>
    <s v="2 - FATURADO"/>
    <n v="0"/>
    <x v="0"/>
    <x v="1"/>
    <m/>
  </r>
  <r>
    <x v="1681"/>
    <s v="57.263.949/0001-00"/>
    <s v="NF SERVICOS DO"/>
    <n v="327069"/>
    <d v="2025-04-30T00:00:00"/>
    <n v="333760"/>
    <d v="2025-05-02T00:00:00"/>
    <m/>
    <n v="1889.89"/>
    <d v="2025-06-01T00:00:00"/>
    <s v="E0240818"/>
    <s v="PD024818"/>
    <s v="Serviços de Publicidade Eletrônica"/>
    <n v="1799.18"/>
    <m/>
    <x v="0"/>
    <m/>
    <m/>
    <m/>
    <s v="2 - FATURADO"/>
    <n v="0"/>
    <x v="0"/>
    <x v="1"/>
    <m/>
  </r>
  <r>
    <x v="1681"/>
    <s v="57.263.949/0001-00"/>
    <s v="NF SERVICOS DO"/>
    <n v="331419"/>
    <d v="2025-05-21T00:00:00"/>
    <n v="338128"/>
    <d v="2025-05-22T00:00:00"/>
    <m/>
    <n v="1152.3699999999999"/>
    <d v="2025-06-21T00:00:00"/>
    <s v="E0240818"/>
    <s v="PD024818"/>
    <s v="Serviços de Publicidade Eletrônica"/>
    <n v="1097.06"/>
    <m/>
    <x v="0"/>
    <m/>
    <m/>
    <m/>
    <s v="2 - FATURADO"/>
    <n v="0"/>
    <x v="0"/>
    <x v="1"/>
    <m/>
  </r>
  <r>
    <x v="1682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142"/>
    <x v="3"/>
    <x v="2"/>
    <m/>
  </r>
  <r>
    <x v="1683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168"/>
    <x v="2"/>
    <x v="2"/>
    <m/>
  </r>
  <r>
    <x v="1683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159"/>
    <x v="2"/>
    <x v="2"/>
    <m/>
  </r>
  <r>
    <x v="1683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121"/>
    <x v="3"/>
    <x v="2"/>
    <m/>
  </r>
  <r>
    <x v="1683"/>
    <s v="57.264.517/0001-05"/>
    <s v="NF SERVICOS DO"/>
    <n v="328493"/>
    <d v="2025-05-09T00:00:00"/>
    <n v="335188"/>
    <d v="2025-05-12T00:00:00"/>
    <m/>
    <n v="276.57"/>
    <d v="2025-06-11T00:00:00"/>
    <s v="E0231058"/>
    <s v="PD231039"/>
    <s v="Serviços de Publicidade Eletrônica"/>
    <n v="263.29000000000002"/>
    <m/>
    <x v="0"/>
    <m/>
    <m/>
    <m/>
    <s v="2 - FATURADO"/>
    <n v="0"/>
    <x v="0"/>
    <x v="1"/>
    <m/>
  </r>
  <r>
    <x v="1683"/>
    <s v="57.264.517/0001-05"/>
    <s v="NF SERVICOS DO"/>
    <n v="329186"/>
    <d v="2025-05-13T00:00:00"/>
    <n v="335887"/>
    <d v="2025-05-14T00:00:00"/>
    <m/>
    <n v="230.47"/>
    <d v="2025-06-13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683"/>
    <s v="57.264.517/0001-05"/>
    <s v="NF SERVICOS DO"/>
    <n v="329515"/>
    <d v="2025-05-14T00:00:00"/>
    <n v="336217"/>
    <d v="2025-05-15T00:00:00"/>
    <m/>
    <n v="322.67"/>
    <d v="2025-06-14T00:00:00"/>
    <s v="E0231058"/>
    <s v="PD231039"/>
    <s v="Serviços de Publicidade Eletrônica"/>
    <n v="307.18"/>
    <m/>
    <x v="0"/>
    <m/>
    <m/>
    <m/>
    <s v="2 - FATURADO"/>
    <n v="0"/>
    <x v="0"/>
    <x v="1"/>
    <m/>
  </r>
  <r>
    <x v="1683"/>
    <s v="57.264.517/0001-05"/>
    <s v="NF SERVICOS DO"/>
    <n v="330106"/>
    <d v="2025-05-16T00:00:00"/>
    <n v="336814"/>
    <d v="2025-05-19T00:00:00"/>
    <m/>
    <n v="276.57"/>
    <d v="2025-06-18T00:00:00"/>
    <s v="E0231058"/>
    <s v="PD231039"/>
    <s v="Serviços de Publicidade Eletrônica"/>
    <n v="263.29000000000002"/>
    <m/>
    <x v="0"/>
    <m/>
    <m/>
    <m/>
    <s v="2 - FATURADO"/>
    <n v="0"/>
    <x v="0"/>
    <x v="1"/>
    <m/>
  </r>
  <r>
    <x v="1683"/>
    <s v="57.264.517/0001-05"/>
    <s v="NF SERVICOS DO"/>
    <n v="330591"/>
    <d v="2025-05-19T00:00:00"/>
    <n v="337299"/>
    <d v="2025-05-20T00:00:00"/>
    <m/>
    <n v="230.47"/>
    <d v="2025-06-19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683"/>
    <s v="57.264.517/0001-05"/>
    <s v="NF SERVICOS DO"/>
    <n v="332703"/>
    <d v="2025-05-27T00:00:00"/>
    <n v="339422"/>
    <d v="2025-05-28T00:00:00"/>
    <m/>
    <n v="230.47"/>
    <d v="2025-06-27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684"/>
    <s v="57.266.025/0001-59"/>
    <s v="NF SERVICOS DO"/>
    <n v="329937"/>
    <d v="2025-05-15T00:00:00"/>
    <n v="336640"/>
    <d v="2025-05-16T00:00:00"/>
    <m/>
    <n v="460.95"/>
    <d v="2025-06-15T00:00:00"/>
    <s v="E0220681"/>
    <s v="PD022681"/>
    <s v="Serviços de Publicidade Eletrônica"/>
    <n v="438.82"/>
    <m/>
    <x v="0"/>
    <m/>
    <m/>
    <m/>
    <s v="2 - FATURADO"/>
    <n v="0"/>
    <x v="0"/>
    <x v="1"/>
    <m/>
  </r>
  <r>
    <x v="1685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196"/>
    <x v="1"/>
    <x v="4"/>
    <m/>
  </r>
  <r>
    <x v="1686"/>
    <s v="57.522.468/0001-63"/>
    <s v="NF SERVICOS DO"/>
    <n v="327708"/>
    <d v="2025-05-07T00:00:00"/>
    <n v="334400"/>
    <d v="2025-05-07T00:00:00"/>
    <m/>
    <n v="368.76"/>
    <d v="2025-06-06T00:00:00"/>
    <s v="E0220770"/>
    <s v="PD022770"/>
    <s v="Serviços de Publicidade Eletrônica"/>
    <n v="368.76"/>
    <m/>
    <x v="0"/>
    <m/>
    <m/>
    <m/>
    <s v="2 - FATURADO"/>
    <n v="0"/>
    <x v="0"/>
    <x v="1"/>
    <m/>
  </r>
  <r>
    <x v="1686"/>
    <s v="57.522.468/0001-63"/>
    <s v="NF SERVICOS DO"/>
    <n v="330432"/>
    <d v="2025-05-19T00:00:00"/>
    <n v="337140"/>
    <d v="2025-05-20T00:00:00"/>
    <m/>
    <n v="368.76"/>
    <d v="2025-06-19T00:00:00"/>
    <s v="E0220770"/>
    <s v="PD022770"/>
    <s v="Serviços de Publicidade Eletrônica"/>
    <n v="368.76"/>
    <m/>
    <x v="0"/>
    <m/>
    <m/>
    <m/>
    <s v="2 - FATURADO"/>
    <n v="0"/>
    <x v="0"/>
    <x v="1"/>
    <m/>
  </r>
  <r>
    <x v="1687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146"/>
    <x v="3"/>
    <x v="2"/>
    <m/>
  </r>
  <r>
    <x v="1688"/>
    <s v="57.571.275/0001-00"/>
    <s v="NF SERVICOS DO"/>
    <n v="327280"/>
    <d v="2025-05-07T00:00:00"/>
    <n v="333972"/>
    <d v="2025-05-07T00:00:00"/>
    <m/>
    <n v="368.76"/>
    <d v="2025-06-06T00:00:00"/>
    <s v="E0202068"/>
    <s v="PD202068"/>
    <s v="Serviços de Publicidade Eletrônica"/>
    <n v="351.06"/>
    <m/>
    <x v="0"/>
    <m/>
    <m/>
    <m/>
    <s v="2 - FATURADO"/>
    <n v="0"/>
    <x v="0"/>
    <x v="1"/>
    <m/>
  </r>
  <r>
    <x v="1688"/>
    <s v="57.571.275/0001-00"/>
    <s v="NF SERVICOS DO"/>
    <n v="327634"/>
    <d v="2025-05-07T00:00:00"/>
    <n v="334326"/>
    <d v="2025-05-07T00:00:00"/>
    <m/>
    <n v="460.95"/>
    <d v="2025-06-06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688"/>
    <s v="57.571.275/0001-00"/>
    <s v="NF SERVICOS DO"/>
    <n v="328058"/>
    <d v="2025-05-07T00:00:00"/>
    <n v="334751"/>
    <d v="2025-05-08T00:00:00"/>
    <m/>
    <n v="460.95"/>
    <d v="2025-06-07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688"/>
    <s v="57.571.275/0001-00"/>
    <s v="NF SERVICOS DO"/>
    <n v="328059"/>
    <d v="2025-05-07T00:00:00"/>
    <n v="334752"/>
    <d v="2025-05-08T00:00:00"/>
    <m/>
    <n v="553.14"/>
    <d v="2025-06-07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88"/>
    <s v="57.571.275/0001-00"/>
    <s v="NF SERVICOS DO"/>
    <n v="328494"/>
    <d v="2025-05-09T00:00:00"/>
    <n v="335189"/>
    <d v="2025-05-12T00:00:00"/>
    <m/>
    <n v="737.52"/>
    <d v="2025-06-11T00:00:00"/>
    <s v="E0202068"/>
    <s v="PD202068"/>
    <s v="Serviços de Publicidade Eletrônica"/>
    <n v="702.12"/>
    <m/>
    <x v="0"/>
    <m/>
    <m/>
    <m/>
    <s v="2 - FATURADO"/>
    <n v="0"/>
    <x v="0"/>
    <x v="1"/>
    <m/>
  </r>
  <r>
    <x v="1688"/>
    <s v="57.571.275/0001-00"/>
    <s v="NF SERVICOS DO"/>
    <n v="328495"/>
    <d v="2025-05-09T00:00:00"/>
    <n v="335190"/>
    <d v="2025-05-12T00:00:00"/>
    <m/>
    <n v="553.14"/>
    <d v="2025-06-11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88"/>
    <s v="57.571.275/0001-00"/>
    <s v="NF SERVICOS DO"/>
    <n v="328887"/>
    <d v="2025-05-12T00:00:00"/>
    <n v="335588"/>
    <d v="2025-05-14T00:00:00"/>
    <m/>
    <n v="645.33000000000004"/>
    <d v="2025-06-13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688"/>
    <s v="57.571.275/0001-00"/>
    <s v="NF SERVICOS DO"/>
    <n v="330892"/>
    <d v="2025-05-20T00:00:00"/>
    <n v="337601"/>
    <d v="2025-05-21T00:00:00"/>
    <m/>
    <n v="460.95"/>
    <d v="2025-06-20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688"/>
    <s v="57.571.275/0001-00"/>
    <s v="NF SERVICOS DO"/>
    <n v="330893"/>
    <d v="2025-05-20T00:00:00"/>
    <n v="337602"/>
    <d v="2025-05-21T00:00:00"/>
    <m/>
    <n v="460.95"/>
    <d v="2025-06-20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688"/>
    <s v="57.571.275/0001-00"/>
    <s v="NF SERVICOS DO"/>
    <n v="331567"/>
    <d v="2025-05-22T00:00:00"/>
    <n v="338280"/>
    <d v="2025-05-23T00:00:00"/>
    <m/>
    <n v="553.14"/>
    <d v="2025-06-22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688"/>
    <s v="57.571.275/0001-00"/>
    <s v="NF SERVICOS DO"/>
    <n v="332704"/>
    <d v="2025-05-27T00:00:00"/>
    <n v="339423"/>
    <d v="2025-05-28T00:00:00"/>
    <m/>
    <n v="645.33000000000004"/>
    <d v="2025-06-27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688"/>
    <s v="57.571.275/0007-98"/>
    <s v="NF SERVICOS DO"/>
    <n v="328498"/>
    <d v="2025-05-09T00:00:00"/>
    <n v="335193"/>
    <d v="2025-05-12T00:00:00"/>
    <m/>
    <n v="460.95"/>
    <d v="2025-06-11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688"/>
    <s v="57.571.275/0007-98"/>
    <s v="NF SERVICOS DO"/>
    <n v="330902"/>
    <d v="2025-05-20T00:00:00"/>
    <n v="337611"/>
    <d v="2025-05-21T00:00:00"/>
    <m/>
    <n v="553.14"/>
    <d v="2025-06-20T00:00:00"/>
    <s v="E0211006"/>
    <s v="PD211006"/>
    <s v="Serviços de Publicidade Eletrônica"/>
    <n v="526.59"/>
    <m/>
    <x v="0"/>
    <m/>
    <m/>
    <m/>
    <s v="2 - FATURADO"/>
    <n v="0"/>
    <x v="0"/>
    <x v="1"/>
    <m/>
  </r>
  <r>
    <x v="1689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765"/>
    <x v="4"/>
    <x v="1"/>
    <m/>
  </r>
  <r>
    <x v="1690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0"/>
    <m/>
    <m/>
    <m/>
    <s v="32 DIAS"/>
    <n v="991"/>
    <x v="4"/>
    <x v="7"/>
    <m/>
  </r>
  <r>
    <x v="1690"/>
    <s v="57.659.583/0001-84"/>
    <s v="NF SERVICOS E_GOV"/>
    <n v="167261"/>
    <d v="2023-02-15T00:00:00"/>
    <n v="172496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805"/>
    <x v="4"/>
    <x v="1"/>
    <m/>
  </r>
  <r>
    <x v="1690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0"/>
    <m/>
    <m/>
    <m/>
    <s v="2 - FATURADO"/>
    <n v="525"/>
    <x v="4"/>
    <x v="1"/>
    <m/>
  </r>
  <r>
    <x v="1690"/>
    <s v="57.659.583/0001-84"/>
    <s v="NF SERVICOS E_GOV"/>
    <n v="158960"/>
    <d v="2024-04-29T00:00:00"/>
    <n v="1771623"/>
    <d v="2024-04-29T00:00:00"/>
    <m/>
    <n v="277.10000000000002"/>
    <d v="2024-05-29T00:00:00"/>
    <m/>
    <m/>
    <s v="Certificado e-CPF A3 em token - 36 meses Gov"/>
    <n v="263.8"/>
    <m/>
    <x v="0"/>
    <m/>
    <m/>
    <m/>
    <s v="2 - FATURADO"/>
    <n v="366"/>
    <x v="4"/>
    <x v="1"/>
    <m/>
  </r>
  <r>
    <x v="1690"/>
    <s v="57.659.583/0001-84"/>
    <s v="NF SERVICOS E_GOV"/>
    <n v="167528"/>
    <d v="2024-09-06T00:00:00"/>
    <n v="184431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236"/>
    <x v="1"/>
    <x v="1"/>
    <m/>
  </r>
  <r>
    <x v="1690"/>
    <s v="57.659.583/0001-84"/>
    <s v="NF SERVICOS"/>
    <n v="168888"/>
    <d v="2024-09-23T00:00:00"/>
    <n v="1845673"/>
    <d v="2024-09-23T00:00:00"/>
    <d v="2024-07-01T00:00:00"/>
    <n v="34237.64"/>
    <d v="2024-10-23T00:00:00"/>
    <s v="E0210194"/>
    <s v="PD021158"/>
    <s v="INFRAESTRUTURA VIRTUALIZADA ON PREMISES E  PaaS BANCO DE DADOS MICROSOFT SQL"/>
    <n v="32594.23"/>
    <d v="2024-07-01T00:00:00"/>
    <x v="0"/>
    <d v="2021-08-01T00:00:00"/>
    <s v="SEI 165.00000148/2023-48"/>
    <s v="PD PRC 2021/01691    359.00005447/2023-19 ITO/APPS"/>
    <s v="2 - FATURADO"/>
    <n v="219"/>
    <x v="1"/>
    <x v="0"/>
    <m/>
  </r>
  <r>
    <x v="1690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0"/>
    <m/>
    <m/>
    <m/>
    <s v="2 - FATURADO"/>
    <n v="152"/>
    <x v="2"/>
    <x v="0"/>
    <m/>
  </r>
  <r>
    <x v="1690"/>
    <s v="57.659.583/0001-84"/>
    <s v="NF SERVICOS"/>
    <n v="175417"/>
    <d v="2024-12-12T00:00:00"/>
    <n v="1891405"/>
    <d v="2024-12-13T00:00:00"/>
    <d v="2024-11-01T00:00:00"/>
    <n v="40019.43"/>
    <d v="2025-01-11T00:00:00"/>
    <s v="E0220489"/>
    <s v="PD022408"/>
    <s v="NUVEM PÚBLICA"/>
    <n v="38098.5"/>
    <d v="2024-11-01T00:00:00"/>
    <x v="0"/>
    <d v="2023-02-01T00:00:00"/>
    <s v="SEI.165.00000362/2023-02"/>
    <s v="PD-PRC-2023/000174 359.00001019/2024-90  ITO"/>
    <s v="2 - FATURADO"/>
    <n v="139"/>
    <x v="3"/>
    <x v="0"/>
    <m/>
  </r>
  <r>
    <x v="1690"/>
    <s v="57.659.583/0001-84"/>
    <s v="NF SERVICOS"/>
    <n v="175418"/>
    <d v="2024-12-12T00:00:00"/>
    <n v="1891406"/>
    <d v="2024-12-13T00:00:00"/>
    <d v="2024-11-01T00:00:00"/>
    <n v="393862.74"/>
    <d v="2025-01-11T00:00:00"/>
    <s v="E0220489"/>
    <s v="PD022408"/>
    <s v="NUVEM PÚBLICA"/>
    <n v="374957.33"/>
    <d v="2024-11-01T00:00:00"/>
    <x v="0"/>
    <d v="2023-02-01T00:00:00"/>
    <s v="SEI.165.00000362/2023-02"/>
    <s v="PD-PRC-2023/000174 359.00001019/2024-90  ITO"/>
    <s v="2 - FATURADO"/>
    <n v="139"/>
    <x v="3"/>
    <x v="0"/>
    <m/>
  </r>
  <r>
    <x v="1690"/>
    <s v="57.659.583/0001-84"/>
    <s v="NF SERVICOS"/>
    <n v="175452"/>
    <d v="2024-12-12T00:00:00"/>
    <n v="1891440"/>
    <d v="2024-12-13T00:00:00"/>
    <d v="2024-11-01T00:00:00"/>
    <n v="35707.32"/>
    <d v="2025-01-11T00:00:00"/>
    <s v="E0210194"/>
    <s v="PD021158"/>
    <s v="INFRAESTRUTURA VIRTUALIZADA ON PREMISES E  PaaS BANCO DE DADOS MICROSOFT SQL"/>
    <n v="33993.370000000003"/>
    <d v="2024-11-01T00:00:00"/>
    <x v="0"/>
    <d v="2021-08-01T00:00:00"/>
    <s v="SEI 165.00000148/2023-48"/>
    <s v="PD PRC 2021/01691    359.00005447/2023-19 ITO/APPS"/>
    <s v="2 - FATURADO"/>
    <n v="139"/>
    <x v="3"/>
    <x v="0"/>
    <m/>
  </r>
  <r>
    <x v="1690"/>
    <s v="57.659.583/0001-84"/>
    <s v="NF SERVICOS"/>
    <n v="175455"/>
    <d v="2024-12-12T00:00:00"/>
    <n v="1891443"/>
    <d v="2024-12-13T00:00:00"/>
    <d v="2024-11-01T00:00:00"/>
    <n v="1901.85"/>
    <d v="2025-01-11T00:00:00"/>
    <s v="E0220489"/>
    <s v="PD022408"/>
    <s v="NUVEM PÚBLICA"/>
    <n v="1810.56"/>
    <d v="2024-11-01T00:00:00"/>
    <x v="0"/>
    <d v="2023-02-01T00:00:00"/>
    <s v="SEI.165.00000362/2023-02"/>
    <s v="PD-PRC-2023/000174 359.00001019/2024-90  ITO"/>
    <s v="2 - FATURADO"/>
    <n v="139"/>
    <x v="3"/>
    <x v="0"/>
    <m/>
  </r>
  <r>
    <x v="1690"/>
    <s v="57.659.583/0001-84"/>
    <s v="NF SERVICOS"/>
    <n v="177165"/>
    <d v="2024-12-30T00:00:00"/>
    <n v="1893153"/>
    <d v="2024-12-30T00:00:00"/>
    <d v="2024-12-01T00:00:00"/>
    <n v="833474"/>
    <d v="2025-01-29T00:00:00"/>
    <s v="E0220866"/>
    <s v="PD022429"/>
    <s v="SUSTENTAÇÃO DOS SISTEMAS SANCIONATÁRIO, ATENDIMENTO, FINANCEIRO E GESTÃO DRI"/>
    <n v="793467.25"/>
    <d v="2024-12-01T00:00:00"/>
    <x v="0"/>
    <d v="2023-01-01T00:00:00"/>
    <s v="165.00000369/2023-16"/>
    <s v="359.00001181/2024-16 APPS"/>
    <s v="2 - FATURADO"/>
    <n v="121"/>
    <x v="3"/>
    <x v="0"/>
    <m/>
  </r>
  <r>
    <x v="1690"/>
    <s v="57.659.583/0001-84"/>
    <s v="NF SERVICOS E_GOV"/>
    <n v="181936"/>
    <d v="2025-03-19T00:00:00"/>
    <n v="1936759"/>
    <d v="2025-03-19T00:00:00"/>
    <m/>
    <n v="167.26"/>
    <d v="2025-04-18T00:00:00"/>
    <m/>
    <m/>
    <s v="Certificado e-CPF A3 (somente certificado) - 36 meses Gov"/>
    <n v="159.22999999999999"/>
    <m/>
    <x v="0"/>
    <m/>
    <m/>
    <m/>
    <s v="2 - FATURADO"/>
    <n v="42"/>
    <x v="5"/>
    <x v="1"/>
    <m/>
  </r>
  <r>
    <x v="1690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42"/>
    <x v="5"/>
    <x v="1"/>
    <m/>
  </r>
  <r>
    <x v="1690"/>
    <s v="57.659.583/0001-84"/>
    <s v="NF SERVICOS E_GOV"/>
    <n v="182423"/>
    <d v="2025-03-21T00:00:00"/>
    <n v="1937246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40"/>
    <x v="5"/>
    <x v="1"/>
    <m/>
  </r>
  <r>
    <x v="1690"/>
    <s v="57.659.583/0001-84"/>
    <s v="NF SERVICOS"/>
    <n v="186318"/>
    <d v="2025-05-16T00:00:00"/>
    <n v="1966952"/>
    <d v="2025-05-16T00:00:00"/>
    <d v="2025-04-01T00:00:00"/>
    <n v="1989.32"/>
    <d v="2025-06-15T00:00:00"/>
    <s v="E0200348"/>
    <s v="PD020268"/>
    <s v="SERVIÇO DE REDE PRIVADA VIRTUAL - VPN"/>
    <n v="1893.83"/>
    <d v="2025-04-01T00:00:00"/>
    <x v="0"/>
    <s v="024/20"/>
    <s v="165.00000340/2023-34"/>
    <s v="PD-PRC-2020/02664 359.00009736/2023-89 ITO"/>
    <s v="2 - FATURADO"/>
    <n v="0"/>
    <x v="0"/>
    <x v="0"/>
    <m/>
  </r>
  <r>
    <x v="1690"/>
    <s v="57.659.583/0001-84"/>
    <s v="NF SERVICOS"/>
    <n v="186328"/>
    <d v="2025-05-16T00:00:00"/>
    <n v="1966962"/>
    <d v="2025-05-16T00:00:00"/>
    <d v="2025-04-01T00:00:00"/>
    <n v="64841.72"/>
    <d v="2025-06-15T00:00:00"/>
    <s v="E0200451"/>
    <s v="PD020349"/>
    <s v="HOSPEDAGEM DE SERVIDORES, NUVEM PRODESP, STMP"/>
    <n v="61729.32"/>
    <d v="2025-04-01T00:00:00"/>
    <x v="0"/>
    <s v="22/20"/>
    <s v="165.00000339/2023-18"/>
    <s v="PD-PRC-2020/02602 -   359.00001397/2023-92  ITO"/>
    <s v="2 - FATURADO"/>
    <n v="0"/>
    <x v="0"/>
    <x v="0"/>
    <m/>
  </r>
  <r>
    <x v="1690"/>
    <s v="57.659.583/0001-84"/>
    <s v="NF SERVICOS"/>
    <n v="186329"/>
    <d v="2025-05-16T00:00:00"/>
    <n v="1966963"/>
    <d v="2025-05-16T00:00:00"/>
    <d v="2025-04-01T00:00:00"/>
    <n v="22996.2"/>
    <d v="2025-06-15T00:00:00"/>
    <s v="E0200452"/>
    <s v="PD020349"/>
    <s v="HOSPEDAGEM DE SERVIDORES, NUVEM PRODESP, STMP E MOVING"/>
    <n v="21892.38"/>
    <d v="2025-04-01T00:00:00"/>
    <x v="0"/>
    <s v="22/20"/>
    <s v="165.00000339/2023-18"/>
    <s v="PD-PRC-2020/02602 - SEI  35900001397/2023 92  ITO"/>
    <s v="2 - FATURADO"/>
    <n v="0"/>
    <x v="0"/>
    <x v="0"/>
    <m/>
  </r>
  <r>
    <x v="1690"/>
    <s v="57.659.583/0001-84"/>
    <s v="NF SERVICOS"/>
    <n v="186330"/>
    <d v="2025-05-16T00:00:00"/>
    <n v="1966964"/>
    <d v="2025-05-16T00:00:00"/>
    <d v="2025-04-01T00:00:00"/>
    <n v="301322.2"/>
    <d v="2025-06-15T00:00:00"/>
    <s v="E0220866"/>
    <s v="PD022429"/>
    <s v="SUSTENTAÇÃO DOS SISTEMAS SANCIONATÁRIO, ATENDIMENTO, FINANCEIRO E GESTÃO DRI"/>
    <n v="286858.73"/>
    <d v="2025-04-01T00:00:00"/>
    <x v="0"/>
    <d v="2023-01-01T00:00:00"/>
    <s v="165.00000369/2023-16"/>
    <s v="359.00001181/2024-16 APPS"/>
    <s v="2 - FATURADO"/>
    <n v="0"/>
    <x v="0"/>
    <x v="0"/>
    <m/>
  </r>
  <r>
    <x v="1690"/>
    <s v="57.659.583/0001-84"/>
    <s v="NF SERVICOS"/>
    <n v="186331"/>
    <d v="2025-05-16T00:00:00"/>
    <n v="1966965"/>
    <d v="2025-05-16T00:00:00"/>
    <d v="2025-04-01T00:00:00"/>
    <n v="37236"/>
    <d v="2025-06-15T00:00:00"/>
    <s v="E0230214"/>
    <s v="PD023186"/>
    <s v="OFFICE BÁSICO"/>
    <n v="35448.67"/>
    <d v="2025-04-01T00:00:00"/>
    <x v="0"/>
    <d v="2023-11-01T00:00:00"/>
    <s v="2023/00360-019.00001281/202331"/>
    <s v="359.00003042/2023-38-ITO"/>
    <s v="2 - FATURADO"/>
    <n v="0"/>
    <x v="0"/>
    <x v="0"/>
    <m/>
  </r>
  <r>
    <x v="1690"/>
    <s v="57.659.583/0001-84"/>
    <s v="NF SERVICOS"/>
    <n v="186333"/>
    <d v="2025-05-16T00:00:00"/>
    <n v="1966967"/>
    <d v="2025-05-16T00:00:00"/>
    <d v="2025-04-01T00:00:00"/>
    <n v="35.18"/>
    <d v="2025-06-15T00:00:00"/>
    <s v="E0190198"/>
    <s v="PD019146"/>
    <s v="MAINFRAME"/>
    <n v="33.49"/>
    <d v="2025-04-01T00:00:00"/>
    <x v="0"/>
    <s v="NR. 15/20"/>
    <s v="FP NR. 323/19"/>
    <s v="PD-PRC-2020/01255-359.00003554/2023-02-ITO"/>
    <s v="2 - FATURADO"/>
    <n v="0"/>
    <x v="0"/>
    <x v="0"/>
    <m/>
  </r>
  <r>
    <x v="1690"/>
    <s v="57.659.583/0001-84"/>
    <s v="NF SERVICOS"/>
    <n v="186334"/>
    <d v="2025-05-16T00:00:00"/>
    <n v="1966968"/>
    <d v="2025-05-16T00:00:00"/>
    <d v="2025-04-01T00:00:00"/>
    <n v="756.52"/>
    <d v="2025-06-15T00:00:00"/>
    <s v="E0190252"/>
    <s v="PD019194"/>
    <s v="NUVEM PRODESP"/>
    <n v="720.21"/>
    <d v="2025-04-01T00:00:00"/>
    <x v="0"/>
    <s v="NR. 16/20"/>
    <s v="FP NR. 330/19"/>
    <s v="PD-PRC-2020/1260 ITO"/>
    <s v="2 - FATURADO"/>
    <n v="0"/>
    <x v="0"/>
    <x v="0"/>
    <m/>
  </r>
  <r>
    <x v="1690"/>
    <s v="57.659.583/0001-84"/>
    <s v="NF SERVICOS"/>
    <n v="186335"/>
    <d v="2025-05-16T00:00:00"/>
    <n v="1966969"/>
    <d v="2025-05-16T00:00:00"/>
    <d v="2025-04-01T00:00:00"/>
    <n v="35707.32"/>
    <d v="2025-06-15T00:00:00"/>
    <s v="E0210194"/>
    <s v="PD021158"/>
    <s v="INFRAESTRUTURA VIRTUALIZADA ON PREMISES E  PaaS BANCO DE DADOS MICROSOFT SQL"/>
    <n v="33993.370000000003"/>
    <d v="2025-04-01T00:00:00"/>
    <x v="0"/>
    <d v="2021-08-01T00:00:00"/>
    <s v="SEI 165.00000148/2023-48"/>
    <s v="PD PRC 2021/01691    359.00005447/2023-19 ITO/APPS"/>
    <s v="2 - FATURADO"/>
    <n v="0"/>
    <x v="0"/>
    <x v="0"/>
    <m/>
  </r>
  <r>
    <x v="1690"/>
    <s v="57.659.583/0001-84"/>
    <s v="NF SERVICOS"/>
    <n v="186336"/>
    <d v="2025-05-16T00:00:00"/>
    <n v="1966970"/>
    <d v="2025-05-16T00:00:00"/>
    <d v="2025-04-01T00:00:00"/>
    <n v="10412.52"/>
    <d v="2025-06-15T00:00:00"/>
    <s v="E0200143"/>
    <s v="PD020121"/>
    <s v="NUVEM PRODESP, PaaS, MONITORAMENTO, OUTSOURCING"/>
    <n v="9912.7199999999993"/>
    <d v="2025-04-01T00:00:00"/>
    <x v="0"/>
    <d v="2021-06-01T00:00:00"/>
    <s v="SEI.165.00000246/2023-85"/>
    <s v="PD-PRC-2021/000927   359.00002466/2023-85 ITO"/>
    <s v="2 - FATURADO"/>
    <n v="0"/>
    <x v="0"/>
    <x v="0"/>
    <m/>
  </r>
  <r>
    <x v="1690"/>
    <s v="57.659.583/0001-84"/>
    <s v="NF SERVICOS"/>
    <n v="186337"/>
    <d v="2025-05-16T00:00:00"/>
    <n v="1966971"/>
    <d v="2025-05-16T00:00:00"/>
    <d v="2025-04-01T00:00:00"/>
    <n v="140312.24"/>
    <d v="2025-06-15T00:00:00"/>
    <s v="E0220489"/>
    <s v="PD022408"/>
    <s v="NUVEM PÚBLICA"/>
    <n v="133577.25"/>
    <d v="2025-04-01T00:00:00"/>
    <x v="0"/>
    <d v="2023-02-01T00:00:00"/>
    <s v="SEI.165.00000362/2023-02"/>
    <s v="PD-PRC-2023/000174 359.00001019/2024-90  ITO"/>
    <s v="2 - FATURADO"/>
    <n v="0"/>
    <x v="0"/>
    <x v="0"/>
    <m/>
  </r>
  <r>
    <x v="1690"/>
    <s v="57.659.583/0001-84"/>
    <s v="NF SERVICOS"/>
    <n v="186338"/>
    <d v="2025-05-16T00:00:00"/>
    <n v="1966972"/>
    <d v="2025-05-16T00:00:00"/>
    <d v="2025-04-01T00:00:00"/>
    <n v="315129.88"/>
    <d v="2025-06-15T00:00:00"/>
    <s v="E0220489"/>
    <s v="PD022408"/>
    <s v="NUVEM PÚBLICA"/>
    <n v="300003.65000000002"/>
    <d v="2025-04-01T00:00:00"/>
    <x v="0"/>
    <d v="2023-02-01T00:00:00"/>
    <s v="SEI.165.00000362/2023-02"/>
    <s v="PD-PRC-2023/000174 359.00001019/2024-90  ITO"/>
    <s v="2 - FATURADO"/>
    <n v="0"/>
    <x v="0"/>
    <x v="0"/>
    <m/>
  </r>
  <r>
    <x v="1690"/>
    <s v="57.659.583/0001-84"/>
    <s v="NF SERVICOS"/>
    <n v="186339"/>
    <d v="2025-05-16T00:00:00"/>
    <n v="1966973"/>
    <d v="2025-05-16T00:00:00"/>
    <d v="2025-04-01T00:00:00"/>
    <n v="1901.85"/>
    <d v="2025-06-15T00:00:00"/>
    <s v="E0220489"/>
    <s v="PD022408"/>
    <s v="NUVEM PÚBLICA"/>
    <n v="1810.56"/>
    <d v="2025-04-01T00:00:00"/>
    <x v="0"/>
    <d v="2023-02-01T00:00:00"/>
    <s v="SEI.165.00000362/2023-02"/>
    <s v="PD-PRC-2023/000174 359.00001019/2024-90  ITO"/>
    <s v="2 - FATURADO"/>
    <n v="0"/>
    <x v="0"/>
    <x v="0"/>
    <m/>
  </r>
  <r>
    <x v="1691"/>
    <s v="57.712.473/0001-39"/>
    <s v="NF SERVICOS DO"/>
    <n v="327114"/>
    <d v="2025-04-30T00:00:00"/>
    <n v="333805"/>
    <d v="2025-05-02T00:00:00"/>
    <m/>
    <n v="460.95"/>
    <d v="2025-06-01T00:00:00"/>
    <s v="E0211003"/>
    <s v="PD211003"/>
    <s v="Serviços de Publicidade Eletrônica"/>
    <n v="438.82"/>
    <m/>
    <x v="0"/>
    <m/>
    <m/>
    <m/>
    <s v="2 - FATURADO"/>
    <n v="0"/>
    <x v="0"/>
    <x v="1"/>
    <m/>
  </r>
  <r>
    <x v="1692"/>
    <s v="570.786.538-15"/>
    <s v="ND-OPERADORA CIELO"/>
    <n v="25321"/>
    <d v="2025-05-08T00:00:00"/>
    <m/>
    <m/>
    <m/>
    <n v="187.49"/>
    <d v="2025-05-08T00:00:00"/>
    <m/>
    <m/>
    <s v="Certificado e-CPF A3 (renovação) - 36 meses"/>
    <n v="187.49"/>
    <m/>
    <x v="0"/>
    <m/>
    <m/>
    <m/>
    <s v="1 - VENDA A VISTA"/>
    <n v="22"/>
    <x v="7"/>
    <x v="4"/>
    <m/>
  </r>
  <r>
    <x v="1693"/>
    <s v="574.156.766-53"/>
    <s v="ND-AMAZON"/>
    <n v="37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13"/>
    <x v="6"/>
    <x v="3"/>
    <m/>
  </r>
  <r>
    <x v="1694"/>
    <s v="575.697.708-20"/>
    <s v="ND-OPERADORA CIELO"/>
    <n v="25433"/>
    <d v="2025-05-16T00:00:00"/>
    <m/>
    <m/>
    <m/>
    <n v="124.99"/>
    <d v="2025-05-16T00:00:00"/>
    <m/>
    <m/>
    <s v="e-CPF A1 (renovacao) em Software (12 meses) "/>
    <n v="124.99"/>
    <m/>
    <x v="0"/>
    <m/>
    <m/>
    <m/>
    <s v="1 - VENDA A VISTA"/>
    <n v="14"/>
    <x v="7"/>
    <x v="4"/>
    <m/>
  </r>
  <r>
    <x v="1695"/>
    <s v="576.391.832-00"/>
    <s v="ND-AMAZON"/>
    <n v="299"/>
    <d v="2025-04-17T00:00:00"/>
    <m/>
    <m/>
    <m/>
    <n v="23.97"/>
    <d v="2025-05-17T00:00:00"/>
    <m/>
    <m/>
    <s v="FILMES DA MINHA VIDA, OS - 2"/>
    <n v="23.97"/>
    <m/>
    <x v="0"/>
    <m/>
    <m/>
    <m/>
    <s v="2 - FATURADO"/>
    <n v="13"/>
    <x v="7"/>
    <x v="3"/>
    <m/>
  </r>
  <r>
    <x v="1696"/>
    <s v="579.676.526-49"/>
    <s v="ND-AMAZON"/>
    <n v="30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13"/>
    <x v="6"/>
    <x v="3"/>
    <m/>
  </r>
  <r>
    <x v="1696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13"/>
    <x v="7"/>
    <x v="3"/>
    <m/>
  </r>
  <r>
    <x v="1697"/>
    <s v="58.091.977/0001-41"/>
    <s v="ND-OPERADORA CIELO"/>
    <n v="25604"/>
    <d v="2025-05-28T00:00:00"/>
    <m/>
    <m/>
    <m/>
    <n v="456.21"/>
    <d v="2025-05-28T00:00:00"/>
    <m/>
    <m/>
    <s v="e-CNPJ A3 em token - 24 meses "/>
    <n v="456.21"/>
    <m/>
    <x v="0"/>
    <m/>
    <m/>
    <m/>
    <s v="1 - VENDA A VISTA"/>
    <n v="2"/>
    <x v="7"/>
    <x v="4"/>
    <m/>
  </r>
  <r>
    <x v="1698"/>
    <s v="58.151.580/0001-06"/>
    <s v="NF SERVICOS DO"/>
    <n v="330778"/>
    <d v="2025-05-19T00:00:00"/>
    <n v="337486"/>
    <d v="2025-05-20T00:00:00"/>
    <m/>
    <n v="645.33000000000004"/>
    <d v="2025-06-19T00:00:00"/>
    <s v="E0250793"/>
    <s v="PD025793"/>
    <s v="Serviços de Publicidade Eletrônica"/>
    <n v="614.35"/>
    <m/>
    <x v="0"/>
    <m/>
    <m/>
    <m/>
    <s v="2 - FATURADO"/>
    <n v="0"/>
    <x v="0"/>
    <x v="1"/>
    <m/>
  </r>
  <r>
    <x v="1699"/>
    <s v="58.200.015/0001-83"/>
    <s v="ND-RATEIO CONDOM PPT"/>
    <n v="20536"/>
    <d v="2025-05-30T00:00:00"/>
    <m/>
    <m/>
    <m/>
    <n v="6438.9"/>
    <d v="2025-06-30T00:00:00"/>
    <s v="CARGA INICIAL RATEIO CONDOM PPT"/>
    <m/>
    <s v="CARGA INICIAL RATEIO CONDOM PPT"/>
    <n v="6438.9"/>
    <m/>
    <x v="0"/>
    <m/>
    <m/>
    <m/>
    <s v="31 DIAS"/>
    <n v="0"/>
    <x v="0"/>
    <x v="8"/>
    <m/>
  </r>
  <r>
    <x v="1700"/>
    <s v="58.241.415/0001-37"/>
    <s v="ND-OPERADORA CIELO"/>
    <n v="25383"/>
    <d v="2025-05-13T00:00:00"/>
    <m/>
    <m/>
    <m/>
    <n v="124.99"/>
    <d v="2025-05-13T00:00:00"/>
    <m/>
    <m/>
    <s v="Certificado e-CPF A1 em Software (12 meses)"/>
    <n v="124.99"/>
    <m/>
    <x v="0"/>
    <m/>
    <m/>
    <m/>
    <s v="1 - VENDA A VISTA"/>
    <n v="17"/>
    <x v="7"/>
    <x v="4"/>
    <m/>
  </r>
  <r>
    <x v="1701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175"/>
    <x v="2"/>
    <x v="4"/>
    <m/>
  </r>
  <r>
    <x v="1702"/>
    <s v="58.478.652/0001-16"/>
    <s v="NF SERVICOS DO"/>
    <n v="328593"/>
    <d v="2025-05-09T00:00:00"/>
    <n v="335288"/>
    <d v="2025-05-12T00:00:00"/>
    <m/>
    <n v="258.13"/>
    <d v="2025-06-11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2"/>
    <s v="58.478.652/0001-16"/>
    <s v="NF SERVICOS DO"/>
    <n v="328594"/>
    <d v="2025-05-09T00:00:00"/>
    <n v="335289"/>
    <d v="2025-05-12T00:00:00"/>
    <m/>
    <n v="258.13"/>
    <d v="2025-06-11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2"/>
    <s v="58.478.652/0001-16"/>
    <s v="NF SERVICOS DO"/>
    <n v="330265"/>
    <d v="2025-05-16T00:00:00"/>
    <n v="336973"/>
    <d v="2025-05-19T00:00:00"/>
    <m/>
    <n v="258.13"/>
    <d v="2025-06-18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2"/>
    <s v="58.478.652/0001-16"/>
    <s v="NF SERVICOS DO"/>
    <n v="330269"/>
    <d v="2025-05-16T00:00:00"/>
    <n v="336977"/>
    <d v="2025-05-19T00:00:00"/>
    <m/>
    <n v="258.13"/>
    <d v="2025-06-18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2"/>
    <s v="58.478.652/0001-16"/>
    <s v="NF SERVICOS DO"/>
    <n v="330820"/>
    <d v="2025-05-19T00:00:00"/>
    <n v="337528"/>
    <d v="2025-05-20T00:00:00"/>
    <m/>
    <n v="258.13"/>
    <d v="2025-06-19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2"/>
    <s v="58.478.652/0001-16"/>
    <s v="NF SERVICOS DO"/>
    <n v="332063"/>
    <d v="2025-05-23T00:00:00"/>
    <n v="338779"/>
    <d v="2025-05-26T00:00:00"/>
    <m/>
    <n v="258.13"/>
    <d v="2025-06-25T00:00:00"/>
    <s v="E0240888"/>
    <s v="PD024888"/>
    <s v="Serviços de Publicidade Eletrônica"/>
    <n v="245.74"/>
    <m/>
    <x v="0"/>
    <m/>
    <m/>
    <m/>
    <s v="2 - FATURADO"/>
    <n v="0"/>
    <x v="0"/>
    <x v="1"/>
    <m/>
  </r>
  <r>
    <x v="1703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608"/>
    <x v="4"/>
    <x v="1"/>
    <m/>
  </r>
  <r>
    <x v="1703"/>
    <s v="58.518.069/0001-91"/>
    <s v="NF SERVICOS DO"/>
    <n v="326953"/>
    <d v="2025-04-30T00:00:00"/>
    <n v="333644"/>
    <d v="2025-05-02T00:00:00"/>
    <m/>
    <n v="857.85"/>
    <d v="2025-06-01T00:00:00"/>
    <s v="E0220654"/>
    <s v="PD022654"/>
    <s v="Serviços de Publicidade Eletrônica"/>
    <n v="857.85"/>
    <m/>
    <x v="0"/>
    <m/>
    <m/>
    <m/>
    <s v="2 - FATURADO"/>
    <n v="0"/>
    <x v="0"/>
    <x v="1"/>
    <m/>
  </r>
  <r>
    <x v="1703"/>
    <s v="58.518.069/0001-91"/>
    <s v="NF SERVICOS"/>
    <n v="185604"/>
    <d v="2025-05-13T00:00:00"/>
    <n v="1966238"/>
    <d v="2025-05-13T00:00:00"/>
    <d v="2025-04-01T00:00:00"/>
    <n v="203.91"/>
    <d v="2025-06-12T00:00:00"/>
    <s v="E0240003"/>
    <s v="PD024003"/>
    <s v="PROGRAMA SP SEM PAPEL"/>
    <n v="203.91"/>
    <d v="2025-04-01T00:00:00"/>
    <x v="0"/>
    <d v="2024-02-01T00:00:00"/>
    <m/>
    <s v="359.00008411/2023-89-APPS"/>
    <s v="2 - FATURADO"/>
    <n v="0"/>
    <x v="0"/>
    <x v="0"/>
    <m/>
  </r>
  <r>
    <x v="1703"/>
    <s v="58.518.069/0001-91"/>
    <s v="NF SERVICOS"/>
    <n v="185608"/>
    <d v="2025-05-13T00:00:00"/>
    <n v="1966242"/>
    <d v="2025-05-13T00:00:00"/>
    <d v="2025-04-01T00:00:00"/>
    <n v="70497.279999999999"/>
    <d v="2025-06-12T00:00:00"/>
    <s v="E0240099"/>
    <s v="PD024068"/>
    <s v="NUVEM PUBLICA"/>
    <n v="70497.279999999999"/>
    <d v="2025-04-01T00:00:00"/>
    <x v="0"/>
    <s v="003/2024"/>
    <m/>
    <s v="359.00001593/2024-48  ITO"/>
    <s v="2 - FATURADO"/>
    <n v="0"/>
    <x v="0"/>
    <x v="0"/>
    <m/>
  </r>
  <r>
    <x v="1703"/>
    <s v="58.518.069/0001-91"/>
    <s v="NF SERVICOS"/>
    <n v="185610"/>
    <d v="2025-05-13T00:00:00"/>
    <n v="1966244"/>
    <d v="2025-05-13T00:00:00"/>
    <d v="2025-04-01T00:00:00"/>
    <n v="1175.01"/>
    <d v="2025-06-12T00:00:00"/>
    <s v="E0220478"/>
    <s v="PD022369"/>
    <s v="INFRAESTRUTURA VIRTUALIZADA ON PREMISES"/>
    <n v="1102.74"/>
    <d v="2025-04-01T00:00:00"/>
    <x v="0"/>
    <s v="022/2023"/>
    <s v="381.00009941/2024-39"/>
    <s v="359.00002240/2023-84-ITO"/>
    <s v="2 - FATURADO"/>
    <n v="0"/>
    <x v="0"/>
    <x v="0"/>
    <m/>
  </r>
  <r>
    <x v="1703"/>
    <s v="58.518.069/0001-91"/>
    <s v="NF SERVICOS"/>
    <n v="185611"/>
    <d v="2025-05-13T00:00:00"/>
    <n v="1966245"/>
    <d v="2025-05-13T00:00:00"/>
    <d v="2025-04-01T00:00:00"/>
    <n v="12306.65"/>
    <d v="2025-06-12T00:00:00"/>
    <s v="E0220478"/>
    <s v="PD022369"/>
    <s v="INFRAESTRUTURA VIRTUALIZADA ON PREMISES"/>
    <n v="12306.65"/>
    <d v="2025-04-01T00:00:00"/>
    <x v="0"/>
    <s v="022/2023"/>
    <s v="381.00009941/2024-39"/>
    <s v="359.00002240/2023-84-ITO"/>
    <s v="2 - FATURADO"/>
    <n v="0"/>
    <x v="0"/>
    <x v="0"/>
    <m/>
  </r>
  <r>
    <x v="1703"/>
    <s v="58.518.069/0001-91"/>
    <s v="NF SERVICOS"/>
    <n v="185616"/>
    <d v="2025-05-13T00:00:00"/>
    <n v="1966250"/>
    <d v="2025-05-13T00:00:00"/>
    <d v="2025-04-01T00:00:00"/>
    <n v="34090.300000000003"/>
    <d v="2025-06-12T00:00:00"/>
    <s v="E0240354"/>
    <s v="PD024233"/>
    <s v="OFFICE BASICO"/>
    <n v="34090.300000000003"/>
    <d v="2025-04-01T00:00:00"/>
    <x v="0"/>
    <s v="009/2024"/>
    <m/>
    <s v="359.00005277/2024-45   ITO"/>
    <s v="2 - FATURADO"/>
    <n v="0"/>
    <x v="0"/>
    <x v="0"/>
    <m/>
  </r>
  <r>
    <x v="1703"/>
    <s v="58.518.069/0001-91"/>
    <s v="NF SERVICOS DO"/>
    <n v="329153"/>
    <d v="2025-05-13T00:00:00"/>
    <n v="335854"/>
    <d v="2025-05-14T00:00:00"/>
    <m/>
    <n v="12205.98"/>
    <d v="2025-06-13T00:00:00"/>
    <s v="E0220654"/>
    <s v="PD022654"/>
    <s v="Serviços de Publicidade Eletrônica"/>
    <n v="12205.98"/>
    <m/>
    <x v="0"/>
    <m/>
    <m/>
    <m/>
    <s v="2 - FATURADO"/>
    <n v="0"/>
    <x v="0"/>
    <x v="1"/>
    <m/>
  </r>
  <r>
    <x v="1703"/>
    <s v="58.518.069/0001-91"/>
    <s v="NF SERVICOS DO"/>
    <n v="329154"/>
    <d v="2025-05-13T00:00:00"/>
    <n v="335855"/>
    <d v="2025-05-14T00:00:00"/>
    <m/>
    <n v="980.4"/>
    <d v="2025-06-13T00:00:00"/>
    <s v="E0220654"/>
    <s v="PD022654"/>
    <s v="Serviços de Publicidade Eletrônica"/>
    <n v="980.4"/>
    <m/>
    <x v="0"/>
    <m/>
    <m/>
    <m/>
    <s v="2 - FATURADO"/>
    <n v="0"/>
    <x v="0"/>
    <x v="1"/>
    <m/>
  </r>
  <r>
    <x v="1703"/>
    <s v="58.518.069/0001-91"/>
    <s v="NF SERVICOS DO"/>
    <n v="329676"/>
    <d v="2025-05-14T00:00:00"/>
    <n v="336378"/>
    <d v="2025-05-15T00:00:00"/>
    <m/>
    <n v="2205.9"/>
    <d v="2025-06-14T00:00:00"/>
    <s v="E0220654"/>
    <s v="PD022654"/>
    <s v="Serviços de Publicidade Eletrônica"/>
    <n v="2205.9"/>
    <m/>
    <x v="0"/>
    <m/>
    <m/>
    <m/>
    <s v="2 - FATURADO"/>
    <n v="0"/>
    <x v="0"/>
    <x v="1"/>
    <m/>
  </r>
  <r>
    <x v="1703"/>
    <s v="58.518.069/0001-91"/>
    <s v="NF SERVICOS DO"/>
    <n v="330362"/>
    <d v="2025-05-16T00:00:00"/>
    <n v="337070"/>
    <d v="2025-05-19T00:00:00"/>
    <m/>
    <n v="1102.95"/>
    <d v="2025-06-18T00:00:00"/>
    <s v="E0220654"/>
    <s v="PD022654"/>
    <s v="Serviços de Publicidade Eletrônica"/>
    <n v="1102.95"/>
    <m/>
    <x v="0"/>
    <m/>
    <m/>
    <m/>
    <s v="2 - FATURADO"/>
    <n v="0"/>
    <x v="0"/>
    <x v="1"/>
    <m/>
  </r>
  <r>
    <x v="1703"/>
    <s v="58.518.069/0001-91"/>
    <s v="NF SERVICOS DO"/>
    <n v="331842"/>
    <d v="2025-05-23T00:00:00"/>
    <n v="338558"/>
    <d v="2025-05-26T00:00:00"/>
    <m/>
    <n v="1102.95"/>
    <d v="2025-06-25T00:00:00"/>
    <s v="E0220654"/>
    <s v="PD022654"/>
    <s v="Serviços de Publicidade Eletrônica"/>
    <n v="1102.95"/>
    <m/>
    <x v="0"/>
    <m/>
    <m/>
    <m/>
    <s v="2 - FATURADO"/>
    <n v="0"/>
    <x v="0"/>
    <x v="1"/>
    <m/>
  </r>
  <r>
    <x v="1704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153"/>
    <x v="2"/>
    <x v="2"/>
    <m/>
  </r>
  <r>
    <x v="1704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153"/>
    <x v="2"/>
    <x v="2"/>
    <m/>
  </r>
  <r>
    <x v="1704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135"/>
    <x v="3"/>
    <x v="2"/>
    <m/>
  </r>
  <r>
    <x v="1704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135"/>
    <x v="3"/>
    <x v="2"/>
    <m/>
  </r>
  <r>
    <x v="1704"/>
    <s v="58.725.045/0001-03"/>
    <s v="NF SERVICOS DO"/>
    <n v="327520"/>
    <d v="2025-05-07T00:00:00"/>
    <n v="334212"/>
    <d v="2025-05-07T00:00:00"/>
    <m/>
    <n v="350.32"/>
    <d v="2025-06-06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704"/>
    <s v="58.725.045/0001-03"/>
    <s v="NF SERVICOS DO"/>
    <n v="328119"/>
    <d v="2025-05-08T00:00:00"/>
    <n v="334812"/>
    <d v="2025-05-09T00:00:00"/>
    <m/>
    <n v="1138.55"/>
    <d v="2025-06-08T00:00:00"/>
    <s v="E0201974"/>
    <s v="PD201974"/>
    <s v="Serviços de Publicidade Eletrônica"/>
    <n v="1138.55"/>
    <m/>
    <x v="0"/>
    <m/>
    <m/>
    <m/>
    <s v="2 - FATURADO"/>
    <n v="0"/>
    <x v="0"/>
    <x v="1"/>
    <m/>
  </r>
  <r>
    <x v="1704"/>
    <s v="58.725.045/0001-03"/>
    <s v="NF SERVICOS DO"/>
    <n v="329669"/>
    <d v="2025-05-14T00:00:00"/>
    <n v="336371"/>
    <d v="2025-05-15T00:00:00"/>
    <m/>
    <n v="613.05999999999995"/>
    <d v="2025-06-14T00:00:00"/>
    <s v="E0201974"/>
    <s v="PD201974"/>
    <s v="Serviços de Publicidade Eletrônica"/>
    <n v="613.05999999999995"/>
    <m/>
    <x v="0"/>
    <m/>
    <m/>
    <m/>
    <s v="2 - FATURADO"/>
    <n v="0"/>
    <x v="0"/>
    <x v="1"/>
    <m/>
  </r>
  <r>
    <x v="1704"/>
    <s v="58.725.045/0001-03"/>
    <s v="NF SERVICOS DO"/>
    <n v="330494"/>
    <d v="2025-05-19T00:00:00"/>
    <n v="337202"/>
    <d v="2025-05-20T00:00:00"/>
    <m/>
    <n v="788.22"/>
    <d v="2025-06-19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704"/>
    <s v="58.725.045/0001-03"/>
    <s v="NF SERVICOS DO"/>
    <n v="331192"/>
    <d v="2025-05-21T00:00:00"/>
    <n v="337901"/>
    <d v="2025-05-22T00:00:00"/>
    <m/>
    <n v="437.9"/>
    <d v="2025-06-21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705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112"/>
    <x v="6"/>
    <x v="2"/>
    <m/>
  </r>
  <r>
    <x v="1705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112"/>
    <x v="6"/>
    <x v="2"/>
    <m/>
  </r>
  <r>
    <x v="1705"/>
    <s v="58.987.629/0001-57"/>
    <s v="NF SERVICOS DO"/>
    <n v="311447"/>
    <d v="2025-02-17T00:00:00"/>
    <n v="318052"/>
    <d v="2025-02-18T00:00:00"/>
    <m/>
    <n v="184.38"/>
    <d v="2025-03-20T00:00:00"/>
    <s v="E0220755"/>
    <s v="PD022755"/>
    <s v="Serviços de Publicidade Eletrônica"/>
    <n v="175.53"/>
    <m/>
    <x v="0"/>
    <m/>
    <m/>
    <m/>
    <s v="2 - FATURADO"/>
    <n v="71"/>
    <x v="8"/>
    <x v="1"/>
    <m/>
  </r>
  <r>
    <x v="1705"/>
    <s v="58.987.629/0001-57"/>
    <s v="NF SERVICOS DO"/>
    <n v="314902"/>
    <d v="2025-03-13T00:00:00"/>
    <n v="321539"/>
    <d v="2025-03-13T00:00:00"/>
    <m/>
    <n v="138.28"/>
    <d v="2025-04-12T00:00:00"/>
    <s v="E0220755"/>
    <s v="PD022755"/>
    <s v="Serviços de Publicidade Eletrônica"/>
    <n v="131.63999999999999"/>
    <m/>
    <x v="0"/>
    <m/>
    <m/>
    <m/>
    <s v="2 - FATURADO"/>
    <n v="48"/>
    <x v="5"/>
    <x v="1"/>
    <m/>
  </r>
  <r>
    <x v="1705"/>
    <s v="58.987.629/0001-57"/>
    <s v="NF SERVICOS DO"/>
    <n v="319936"/>
    <d v="2025-03-31T00:00:00"/>
    <n v="326601"/>
    <d v="2025-04-01T00:00:00"/>
    <m/>
    <n v="230.47"/>
    <d v="2025-05-01T00:00:00"/>
    <s v="E0220755"/>
    <s v="PD022755"/>
    <s v="Serviços de Publicidade Eletrônica"/>
    <n v="219.41"/>
    <m/>
    <x v="0"/>
    <m/>
    <m/>
    <m/>
    <s v="2 - FATURADO"/>
    <n v="29"/>
    <x v="7"/>
    <x v="1"/>
    <m/>
  </r>
  <r>
    <x v="1705"/>
    <s v="58.987.629/0001-57"/>
    <s v="NF SERVICOS DO"/>
    <n v="320195"/>
    <d v="2025-03-31T00:00:00"/>
    <n v="326860"/>
    <d v="2025-04-01T00:00:00"/>
    <m/>
    <n v="691.42"/>
    <d v="2025-05-01T00:00:00"/>
    <s v="E0220755"/>
    <s v="PD022755"/>
    <s v="Serviços de Publicidade Eletrônica"/>
    <n v="658.23"/>
    <m/>
    <x v="0"/>
    <m/>
    <m/>
    <m/>
    <s v="2 - FATURADO"/>
    <n v="29"/>
    <x v="7"/>
    <x v="1"/>
    <m/>
  </r>
  <r>
    <x v="1705"/>
    <s v="58.987.629/0001-57"/>
    <s v="NF SERVICOS DO"/>
    <n v="322065"/>
    <d v="2025-04-07T00:00:00"/>
    <n v="328736"/>
    <d v="2025-04-08T00:00:00"/>
    <m/>
    <n v="184.38"/>
    <d v="2025-05-08T00:00:00"/>
    <s v="E0220755"/>
    <s v="PD022755"/>
    <s v="Serviços de Publicidade Eletrônica"/>
    <n v="175.53"/>
    <m/>
    <x v="0"/>
    <m/>
    <m/>
    <m/>
    <s v="2 - FATURADO"/>
    <n v="22"/>
    <x v="7"/>
    <x v="1"/>
    <m/>
  </r>
  <r>
    <x v="1705"/>
    <s v="58.987.629/0001-57"/>
    <s v="NF SERVICOS DO"/>
    <n v="323373"/>
    <d v="2025-04-11T00:00:00"/>
    <n v="330051"/>
    <d v="2025-04-14T00:00:00"/>
    <m/>
    <n v="368.76"/>
    <d v="2025-05-14T00:00:00"/>
    <s v="E0220755"/>
    <s v="PD022755"/>
    <s v="Serviços de Publicidade Eletrônica"/>
    <n v="351.06"/>
    <m/>
    <x v="0"/>
    <m/>
    <m/>
    <m/>
    <s v="2 - FATURADO"/>
    <n v="16"/>
    <x v="7"/>
    <x v="1"/>
    <m/>
  </r>
  <r>
    <x v="1705"/>
    <s v="58.987.629/0001-57"/>
    <s v="NF SERVICOS DO"/>
    <n v="323842"/>
    <d v="2025-04-15T00:00:00"/>
    <n v="330522"/>
    <d v="2025-04-16T00:00:00"/>
    <m/>
    <n v="1060.18"/>
    <d v="2025-05-16T00:00:00"/>
    <s v="E0220755"/>
    <s v="PD022755"/>
    <s v="Serviços de Publicidade Eletrônica"/>
    <n v="1009.29"/>
    <m/>
    <x v="0"/>
    <m/>
    <m/>
    <m/>
    <s v="2 - FATURADO"/>
    <n v="14"/>
    <x v="7"/>
    <x v="1"/>
    <m/>
  </r>
  <r>
    <x v="1705"/>
    <s v="58.987.629/0001-57"/>
    <s v="NF SERVICOS DO"/>
    <n v="324722"/>
    <d v="2025-04-17T00:00:00"/>
    <n v="331403"/>
    <d v="2025-04-22T00:00:00"/>
    <m/>
    <n v="276.57"/>
    <d v="2025-05-22T00:00:00"/>
    <s v="E0220755"/>
    <s v="PD022755"/>
    <s v="Serviços de Publicidade Eletrônica"/>
    <n v="263.29000000000002"/>
    <m/>
    <x v="0"/>
    <m/>
    <m/>
    <m/>
    <s v="2 - FATURADO"/>
    <n v="8"/>
    <x v="7"/>
    <x v="1"/>
    <m/>
  </r>
  <r>
    <x v="1705"/>
    <s v="58.987.629/0001-57"/>
    <s v="NF SERVICOS DO"/>
    <n v="327004"/>
    <d v="2025-04-30T00:00:00"/>
    <n v="333695"/>
    <d v="2025-05-02T00:00:00"/>
    <m/>
    <n v="184.38"/>
    <d v="2025-06-01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706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174"/>
    <x v="2"/>
    <x v="2"/>
    <m/>
  </r>
  <r>
    <x v="1706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174"/>
    <x v="2"/>
    <x v="2"/>
    <m/>
  </r>
  <r>
    <x v="1706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112"/>
    <x v="6"/>
    <x v="2"/>
    <m/>
  </r>
  <r>
    <x v="1706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112"/>
    <x v="6"/>
    <x v="2"/>
    <m/>
  </r>
  <r>
    <x v="1706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112"/>
    <x v="6"/>
    <x v="2"/>
    <m/>
  </r>
  <r>
    <x v="1706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112"/>
    <x v="6"/>
    <x v="2"/>
    <m/>
  </r>
  <r>
    <x v="1706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112"/>
    <x v="6"/>
    <x v="2"/>
    <m/>
  </r>
  <r>
    <x v="1706"/>
    <s v="58.993.577/0001-21"/>
    <s v="NF SERVICOS"/>
    <n v="179536"/>
    <d v="2025-02-12T00:00:00"/>
    <n v="1921424"/>
    <d v="2025-02-12T00:00:00"/>
    <d v="2025-01-01T00:00:00"/>
    <n v="4114.3500000000004"/>
    <d v="2025-03-14T00:00:00"/>
    <s v="E0220543"/>
    <s v="PD022543"/>
    <s v="PREFEITURA - CADASTRO"/>
    <n v="3916.86"/>
    <d v="2025-01-01T00:00:00"/>
    <x v="0"/>
    <s v="nº 58/2022"/>
    <s v="nº 79/2022-3093/2023"/>
    <s v="PD-PRC-2022/01971 - 359.00005981/2024-06 APPS/ITO"/>
    <s v="2 - FATURADO"/>
    <n v="77"/>
    <x v="8"/>
    <x v="0"/>
    <m/>
  </r>
  <r>
    <x v="1706"/>
    <s v="58.993.577/0001-21"/>
    <s v="NF SERVICOS DO"/>
    <n v="313275"/>
    <d v="2025-02-25T00:00:00"/>
    <n v="319898"/>
    <d v="2025-02-26T00:00:00"/>
    <m/>
    <n v="322.67"/>
    <d v="2025-03-28T00:00:00"/>
    <s v="E0220789"/>
    <s v="PD022789"/>
    <s v="Serviços de Publicidade Eletrônica"/>
    <n v="307.18"/>
    <m/>
    <x v="0"/>
    <m/>
    <m/>
    <m/>
    <s v="2 - FATURADO"/>
    <n v="63"/>
    <x v="8"/>
    <x v="1"/>
    <m/>
  </r>
  <r>
    <x v="1706"/>
    <s v="58.993.577/0001-21"/>
    <s v="NF SERVICOS DO"/>
    <n v="313441"/>
    <d v="2025-02-26T00:00:00"/>
    <n v="320067"/>
    <d v="2025-02-27T00:00:00"/>
    <m/>
    <n v="553.14"/>
    <d v="2025-03-29T00:00:00"/>
    <s v="E0220789"/>
    <s v="PD022789"/>
    <s v="Serviços de Publicidade Eletrônica"/>
    <n v="526.59"/>
    <m/>
    <x v="0"/>
    <m/>
    <m/>
    <m/>
    <s v="2 - FATURADO"/>
    <n v="62"/>
    <x v="8"/>
    <x v="1"/>
    <m/>
  </r>
  <r>
    <x v="1706"/>
    <s v="58.993.577/0001-21"/>
    <s v="NF SERVICOS DO"/>
    <n v="313884"/>
    <d v="2025-02-27T00:00:00"/>
    <n v="320510"/>
    <d v="2025-02-28T00:00:00"/>
    <m/>
    <n v="184.38"/>
    <d v="2025-03-30T00:00:00"/>
    <s v="E0220789"/>
    <s v="PD022789"/>
    <s v="Serviços de Publicidade Eletrônica"/>
    <n v="175.53"/>
    <m/>
    <x v="0"/>
    <m/>
    <m/>
    <m/>
    <s v="2 - FATURADO"/>
    <n v="61"/>
    <x v="8"/>
    <x v="1"/>
    <m/>
  </r>
  <r>
    <x v="1706"/>
    <s v="58.993.577/0001-21"/>
    <s v="NF SERVICOS DO"/>
    <n v="314186"/>
    <d v="2025-02-28T00:00:00"/>
    <n v="320813"/>
    <d v="2025-03-05T00:00:00"/>
    <m/>
    <n v="230.47"/>
    <d v="2025-04-04T00:00:00"/>
    <s v="E0220789"/>
    <s v="PD022789"/>
    <s v="Serviços de Publicidade Eletrônica"/>
    <n v="219.41"/>
    <m/>
    <x v="0"/>
    <m/>
    <m/>
    <m/>
    <s v="2 - FATURADO"/>
    <n v="56"/>
    <x v="5"/>
    <x v="1"/>
    <m/>
  </r>
  <r>
    <x v="1706"/>
    <s v="58.993.577/0001-21"/>
    <s v="NF SERVICOS"/>
    <n v="181590"/>
    <d v="2025-03-14T00:00:00"/>
    <n v="1936413"/>
    <d v="2025-03-14T00:00:00"/>
    <d v="2025-02-01T00:00:00"/>
    <n v="2408.4"/>
    <d v="2025-04-13T00:00:00"/>
    <s v="E0220543"/>
    <s v="PD022543"/>
    <s v="PREFEITURA - CADASTRO"/>
    <n v="2292.8000000000002"/>
    <d v="2025-02-01T00:00:00"/>
    <x v="0"/>
    <s v="nº 58/2022"/>
    <s v="nº 79/2022-3093/2023"/>
    <s v="PD-PRC-2022/01971 - 359.00005981/2024-06 APPS/ITO"/>
    <s v="2 - FATURADO"/>
    <n v="47"/>
    <x v="5"/>
    <x v="0"/>
    <m/>
  </r>
  <r>
    <x v="1706"/>
    <s v="58.993.577/0001-21"/>
    <s v="NF SERVICOS"/>
    <n v="183670"/>
    <d v="2025-04-08T00:00:00"/>
    <n v="1951425"/>
    <d v="2025-04-08T00:00:00"/>
    <d v="2025-03-01T00:00:00"/>
    <n v="3757.55"/>
    <d v="2025-05-08T00:00:00"/>
    <s v="E0220543"/>
    <s v="PD022543"/>
    <s v="PREFEITURA - CADASTRO"/>
    <n v="3577.19"/>
    <d v="2025-03-01T00:00:00"/>
    <x v="0"/>
    <s v="nº 58/2022"/>
    <s v="nº 79/2022-3093/2023"/>
    <s v="PD-PRC-2022/01971 - 359.00005981/2024-06 APPS/ITO"/>
    <s v="2 - FATURADO"/>
    <n v="22"/>
    <x v="7"/>
    <x v="0"/>
    <m/>
  </r>
  <r>
    <x v="1706"/>
    <s v="58.993.577/0001-21"/>
    <s v="NF SERVICOS DO"/>
    <n v="322840"/>
    <d v="2025-04-10T00:00:00"/>
    <n v="329515"/>
    <d v="2025-04-11T00:00:00"/>
    <m/>
    <n v="230.47"/>
    <d v="2025-05-11T00:00:00"/>
    <s v="E0220789"/>
    <s v="PD022789"/>
    <s v="Serviços de Publicidade Eletrônica"/>
    <n v="219.41"/>
    <m/>
    <x v="0"/>
    <m/>
    <m/>
    <m/>
    <s v="2 - FATURADO"/>
    <n v="19"/>
    <x v="7"/>
    <x v="1"/>
    <m/>
  </r>
  <r>
    <x v="1706"/>
    <s v="58.993.577/0001-21"/>
    <s v="NF SERVICOS DO"/>
    <n v="323868"/>
    <d v="2025-04-15T00:00:00"/>
    <n v="330548"/>
    <d v="2025-04-16T00:00:00"/>
    <m/>
    <n v="414.85"/>
    <d v="2025-05-16T00:00:00"/>
    <s v="E0220789"/>
    <s v="PD022789"/>
    <s v="Serviços de Publicidade Eletrônica"/>
    <n v="394.94"/>
    <m/>
    <x v="0"/>
    <m/>
    <m/>
    <m/>
    <s v="2 - FATURADO"/>
    <n v="14"/>
    <x v="7"/>
    <x v="1"/>
    <m/>
  </r>
  <r>
    <x v="1706"/>
    <s v="58.993.577/0001-21"/>
    <s v="NF SERVICOS DO"/>
    <n v="323869"/>
    <d v="2025-04-15T00:00:00"/>
    <n v="330549"/>
    <d v="2025-04-16T00:00:00"/>
    <m/>
    <n v="230.47"/>
    <d v="2025-05-16T00:00:00"/>
    <s v="E0220789"/>
    <s v="PD022789"/>
    <s v="Serviços de Publicidade Eletrônica"/>
    <n v="219.41"/>
    <m/>
    <x v="0"/>
    <m/>
    <m/>
    <m/>
    <s v="2 - FATURADO"/>
    <n v="14"/>
    <x v="7"/>
    <x v="1"/>
    <m/>
  </r>
  <r>
    <x v="1706"/>
    <s v="58.993.577/0001-21"/>
    <s v="NF SERVICOS DO"/>
    <n v="324294"/>
    <d v="2025-04-16T00:00:00"/>
    <n v="330976"/>
    <d v="2025-04-17T00:00:00"/>
    <m/>
    <n v="276.57"/>
    <d v="2025-05-17T00:00:00"/>
    <s v="E0220789"/>
    <s v="PD022789"/>
    <s v="Serviços de Publicidade Eletrônica"/>
    <n v="263.29000000000002"/>
    <m/>
    <x v="0"/>
    <m/>
    <m/>
    <m/>
    <s v="2 - FATURADO"/>
    <n v="13"/>
    <x v="7"/>
    <x v="1"/>
    <m/>
  </r>
  <r>
    <x v="1706"/>
    <s v="58.993.577/0001-21"/>
    <s v="NF SERVICOS DO"/>
    <n v="324295"/>
    <d v="2025-04-16T00:00:00"/>
    <n v="330977"/>
    <d v="2025-04-17T00:00:00"/>
    <m/>
    <n v="691.42"/>
    <d v="2025-05-17T00:00:00"/>
    <s v="E0220789"/>
    <s v="PD022789"/>
    <s v="Serviços de Publicidade Eletrônica"/>
    <n v="658.23"/>
    <m/>
    <x v="0"/>
    <m/>
    <m/>
    <m/>
    <s v="2 - FATURADO"/>
    <n v="13"/>
    <x v="7"/>
    <x v="1"/>
    <m/>
  </r>
  <r>
    <x v="1706"/>
    <s v="58.993.577/0001-21"/>
    <s v="NF SERVICOS DO"/>
    <n v="325081"/>
    <d v="2025-04-22T00:00:00"/>
    <n v="331763"/>
    <d v="2025-04-23T00:00:00"/>
    <m/>
    <n v="184.38"/>
    <d v="2025-05-23T00:00:00"/>
    <s v="E0220789"/>
    <s v="PD022789"/>
    <s v="Serviços de Publicidade Eletrônica"/>
    <n v="175.53"/>
    <m/>
    <x v="0"/>
    <m/>
    <m/>
    <m/>
    <s v="2 - FATURADO"/>
    <n v="7"/>
    <x v="7"/>
    <x v="1"/>
    <m/>
  </r>
  <r>
    <x v="1706"/>
    <s v="58.993.577/0001-21"/>
    <s v="NF SERVICOS DO"/>
    <n v="325557"/>
    <d v="2025-04-24T00:00:00"/>
    <n v="332240"/>
    <d v="2025-04-25T00:00:00"/>
    <m/>
    <n v="230.47"/>
    <d v="2025-05-25T00:00:00"/>
    <s v="E0220789"/>
    <s v="PD022789"/>
    <s v="Serviços de Publicidade Eletrônica"/>
    <n v="219.41"/>
    <m/>
    <x v="0"/>
    <m/>
    <m/>
    <m/>
    <s v="2 - FATURADO"/>
    <n v="5"/>
    <x v="7"/>
    <x v="1"/>
    <m/>
  </r>
  <r>
    <x v="1706"/>
    <s v="58.993.577/0001-21"/>
    <s v="NF SERVICOS DO"/>
    <n v="325857"/>
    <d v="2025-04-25T00:00:00"/>
    <n v="332545"/>
    <d v="2025-04-28T00:00:00"/>
    <m/>
    <n v="322.67"/>
    <d v="2025-05-28T00:00:00"/>
    <s v="E0220789"/>
    <s v="PD022789"/>
    <s v="Serviços de Publicidade Eletrônica"/>
    <n v="307.18"/>
    <m/>
    <x v="0"/>
    <m/>
    <m/>
    <m/>
    <s v="2 - FATURADO"/>
    <n v="2"/>
    <x v="7"/>
    <x v="1"/>
    <m/>
  </r>
  <r>
    <x v="1706"/>
    <s v="58.993.577/0001-21"/>
    <s v="NF SERVICOS DO"/>
    <n v="327033"/>
    <d v="2025-04-30T00:00:00"/>
    <n v="333724"/>
    <d v="2025-05-02T00:00:00"/>
    <m/>
    <n v="553.14"/>
    <d v="2025-06-01T00:00:00"/>
    <s v="E0220789"/>
    <s v="PD022789"/>
    <s v="Serviços de Publicidade Eletrônica"/>
    <n v="526.59"/>
    <m/>
    <x v="0"/>
    <m/>
    <m/>
    <m/>
    <s v="2 - FATURADO"/>
    <n v="0"/>
    <x v="0"/>
    <x v="1"/>
    <m/>
  </r>
  <r>
    <x v="1706"/>
    <s v="58.993.577/0001-21"/>
    <s v="NF SERVICOS DO"/>
    <n v="327034"/>
    <d v="2025-04-30T00:00:00"/>
    <n v="333725"/>
    <d v="2025-05-02T00:00:00"/>
    <m/>
    <n v="276.57"/>
    <d v="2025-06-01T00:00:00"/>
    <s v="E0220789"/>
    <s v="PD022789"/>
    <s v="Serviços de Publicidade Eletrônica"/>
    <n v="263.29000000000002"/>
    <m/>
    <x v="0"/>
    <m/>
    <m/>
    <m/>
    <s v="2 - FATURADO"/>
    <n v="0"/>
    <x v="0"/>
    <x v="1"/>
    <m/>
  </r>
  <r>
    <x v="1706"/>
    <s v="58.993.577/0001-21"/>
    <s v="ND-POUPATEMPO 4.0"/>
    <n v="6137"/>
    <d v="2025-05-06T00:00:00"/>
    <s v="PPT00735"/>
    <s v="PPT00735"/>
    <d v="2025-05-01T00:00:00"/>
    <n v="19181.88"/>
    <d v="2025-06-05T00:00:00"/>
    <s v="PPT00735"/>
    <s v="PP00735"/>
    <s v="IMPLANTACAO E OPERACAO DO POUPATEMPO ARACARIGUAMA"/>
    <n v="19181.88"/>
    <d v="2025-05-01T00:00:00"/>
    <x v="0"/>
    <m/>
    <s v="PD-PRC-2022/03864"/>
    <m/>
    <s v="2 - FATURADO"/>
    <n v="0"/>
    <x v="0"/>
    <x v="13"/>
    <m/>
  </r>
  <r>
    <x v="1706"/>
    <s v="58.993.577/0001-21"/>
    <s v="NF SERVICOS DO"/>
    <n v="327347"/>
    <d v="2025-05-07T00:00:00"/>
    <n v="334039"/>
    <d v="2025-05-07T00:00:00"/>
    <m/>
    <n v="276.57"/>
    <d v="2025-06-06T00:00:00"/>
    <s v="E0220789"/>
    <s v="PD022789"/>
    <s v="Serviços de Publicidade Eletrônica"/>
    <n v="263.29000000000002"/>
    <m/>
    <x v="0"/>
    <m/>
    <m/>
    <m/>
    <s v="2 - FATURADO"/>
    <n v="0"/>
    <x v="0"/>
    <x v="1"/>
    <m/>
  </r>
  <r>
    <x v="1706"/>
    <s v="58.993.577/0001-21"/>
    <s v="NF SERVICOS"/>
    <n v="185729"/>
    <d v="2025-05-13T00:00:00"/>
    <n v="1966363"/>
    <d v="2025-05-13T00:00:00"/>
    <d v="2025-04-01T00:00:00"/>
    <n v="4080.9"/>
    <d v="2025-06-12T00:00:00"/>
    <s v="E0220543"/>
    <s v="PD022543"/>
    <s v="PREFEITURA - CADASTRO"/>
    <n v="3885.02"/>
    <d v="2025-04-01T00:00:00"/>
    <x v="0"/>
    <s v="nº 58/2022"/>
    <s v="nº 79/2022-3093/2023"/>
    <s v="PD-PRC-2022/01971 - 359.00005981/2024-06 APPS/ITO"/>
    <s v="2 - FATURADO"/>
    <n v="0"/>
    <x v="0"/>
    <x v="0"/>
    <m/>
  </r>
  <r>
    <x v="1707"/>
    <s v="585.468.639-20"/>
    <s v="ND-AMAZON"/>
    <n v="286"/>
    <d v="2025-04-17T00:00:00"/>
    <m/>
    <m/>
    <m/>
    <n v="57.8"/>
    <d v="2025-05-17T00:00:00"/>
    <m/>
    <m/>
    <s v="ESCRITOR POR ESCRITOR - MACHADO DE ASSIS SEGUNDO SEUS PARES 1908-1939 - VL. 1"/>
    <n v="57.8"/>
    <m/>
    <x v="0"/>
    <m/>
    <m/>
    <m/>
    <s v="2 - FATURADO"/>
    <n v="13"/>
    <x v="7"/>
    <x v="3"/>
    <m/>
  </r>
  <r>
    <x v="1708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152"/>
    <x v="2"/>
    <x v="2"/>
    <m/>
  </r>
  <r>
    <x v="1708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141"/>
    <x v="3"/>
    <x v="2"/>
    <m/>
  </r>
  <r>
    <x v="1708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138"/>
    <x v="3"/>
    <x v="2"/>
    <m/>
  </r>
  <r>
    <x v="1708"/>
    <s v="59.006.460/0001-70"/>
    <s v="NF SERVICOS DO"/>
    <n v="328248"/>
    <d v="2025-05-08T00:00:00"/>
    <n v="334941"/>
    <d v="2025-05-09T00:00:00"/>
    <m/>
    <n v="441.18"/>
    <d v="2025-06-08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708"/>
    <s v="59.006.460/0001-70"/>
    <s v="NF SERVICOS DO"/>
    <n v="330360"/>
    <d v="2025-05-16T00:00:00"/>
    <n v="337068"/>
    <d v="2025-05-19T00:00:00"/>
    <m/>
    <n v="808.83"/>
    <d v="2025-06-18T00:00:00"/>
    <s v="E0201583"/>
    <s v="PD201583"/>
    <s v="Serviços de Publicidade Eletrônica"/>
    <n v="808.83"/>
    <m/>
    <x v="0"/>
    <m/>
    <m/>
    <m/>
    <s v="2 - FATURADO"/>
    <n v="0"/>
    <x v="0"/>
    <x v="1"/>
    <m/>
  </r>
  <r>
    <x v="1708"/>
    <s v="59.006.460/0001-70"/>
    <s v="NF SERVICOS DO"/>
    <n v="331777"/>
    <d v="2025-05-22T00:00:00"/>
    <n v="338490"/>
    <d v="2025-05-23T00:00:00"/>
    <m/>
    <n v="441.18"/>
    <d v="2025-06-22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709"/>
    <s v="59.007.088/0001-16"/>
    <s v="NF SERVICOS DO"/>
    <n v="330508"/>
    <d v="2025-05-19T00:00:00"/>
    <n v="337216"/>
    <d v="2025-05-20T00:00:00"/>
    <m/>
    <n v="645.33000000000004"/>
    <d v="2025-06-19T00:00:00"/>
    <m/>
    <m/>
    <s v="Serviços de Publicidade Eletrônica"/>
    <n v="614.35"/>
    <m/>
    <x v="0"/>
    <m/>
    <m/>
    <m/>
    <s v="2 - FATURADO"/>
    <n v="0"/>
    <x v="0"/>
    <x v="1"/>
    <m/>
  </r>
  <r>
    <x v="1709"/>
    <s v="59.007.088/0001-16"/>
    <s v="NF SERVICOS DO"/>
    <n v="330509"/>
    <d v="2025-05-19T00:00:00"/>
    <n v="337217"/>
    <d v="2025-05-20T00:00:00"/>
    <m/>
    <n v="737.52"/>
    <d v="2025-06-19T00:00:00"/>
    <m/>
    <m/>
    <s v="Serviços de Publicidade Eletrônica"/>
    <n v="702.12"/>
    <m/>
    <x v="0"/>
    <m/>
    <m/>
    <m/>
    <s v="2 - FATURADO"/>
    <n v="0"/>
    <x v="0"/>
    <x v="1"/>
    <m/>
  </r>
  <r>
    <x v="1709"/>
    <s v="59.007.088/0001-16"/>
    <s v="NF SERVICOS DO"/>
    <n v="330513"/>
    <d v="2025-05-19T00:00:00"/>
    <n v="337221"/>
    <d v="2025-05-20T00:00:00"/>
    <m/>
    <n v="737.52"/>
    <d v="2025-06-19T00:00:00"/>
    <m/>
    <m/>
    <s v="Serviços de Publicidade Eletrônica"/>
    <n v="702.12"/>
    <m/>
    <x v="0"/>
    <m/>
    <m/>
    <m/>
    <s v="2 - FATURADO"/>
    <n v="0"/>
    <x v="0"/>
    <x v="1"/>
    <m/>
  </r>
  <r>
    <x v="1709"/>
    <s v="59.007.088/0001-16"/>
    <s v="NF SERVICOS DO"/>
    <n v="331856"/>
    <d v="2025-05-23T00:00:00"/>
    <n v="338572"/>
    <d v="2025-05-26T00:00:00"/>
    <m/>
    <n v="1014.09"/>
    <d v="2025-06-25T00:00:00"/>
    <m/>
    <m/>
    <s v="Serviços de Publicidade Eletrônica"/>
    <n v="965.41"/>
    <m/>
    <x v="0"/>
    <m/>
    <m/>
    <m/>
    <s v="2 - FATURADO"/>
    <n v="0"/>
    <x v="0"/>
    <x v="1"/>
    <m/>
  </r>
  <r>
    <x v="1710"/>
    <s v="59.011.676/0001-23"/>
    <s v="NF SERVICOS DO"/>
    <n v="330577"/>
    <d v="2025-05-19T00:00:00"/>
    <n v="337285"/>
    <d v="2025-05-20T00:00:00"/>
    <m/>
    <n v="737.52"/>
    <d v="2025-06-19T00:00:00"/>
    <s v="E0230837"/>
    <s v="PD023837"/>
    <s v="Serviços de Publicidade Eletrônica"/>
    <n v="702.12"/>
    <m/>
    <x v="0"/>
    <m/>
    <m/>
    <m/>
    <s v="2 - FATURADO"/>
    <n v="0"/>
    <x v="0"/>
    <x v="1"/>
    <m/>
  </r>
  <r>
    <x v="1711"/>
    <s v="59.015.438/0001-96"/>
    <s v="NF SERVICOS DO"/>
    <n v="320105"/>
    <d v="2025-03-31T00:00:00"/>
    <n v="326770"/>
    <d v="2025-04-01T00:00:00"/>
    <m/>
    <n v="368.76"/>
    <d v="2025-05-01T00:00:00"/>
    <s v="E0240798"/>
    <s v="PD024798"/>
    <s v="Serviços de Publicidade Eletrônica"/>
    <n v="0"/>
    <m/>
    <x v="0"/>
    <m/>
    <m/>
    <m/>
    <s v="2 - FATURADO"/>
    <n v="29"/>
    <x v="7"/>
    <x v="1"/>
    <m/>
  </r>
  <r>
    <x v="1711"/>
    <s v="59.015.438/0001-96"/>
    <s v="NF SERVICOS DO"/>
    <n v="321838"/>
    <d v="2025-04-07T00:00:00"/>
    <n v="328509"/>
    <d v="2025-04-08T00:00:00"/>
    <m/>
    <n v="829.71"/>
    <d v="2025-05-08T00:00:00"/>
    <s v="E0240798"/>
    <s v="PD024798"/>
    <s v="Serviços de Publicidade Eletrônica"/>
    <n v="0"/>
    <m/>
    <x v="0"/>
    <m/>
    <m/>
    <m/>
    <s v="2 - FATURADO"/>
    <n v="22"/>
    <x v="7"/>
    <x v="1"/>
    <m/>
  </r>
  <r>
    <x v="1711"/>
    <s v="59.015.438/0001-96"/>
    <s v="NF SERVICOS DO"/>
    <n v="323403"/>
    <d v="2025-04-14T00:00:00"/>
    <n v="330083"/>
    <d v="2025-04-15T00:00:00"/>
    <m/>
    <n v="276.57"/>
    <d v="2025-05-15T00:00:00"/>
    <s v="E0240798"/>
    <s v="PD024798"/>
    <s v="Serviços de Publicidade Eletrônica"/>
    <n v="0"/>
    <m/>
    <x v="0"/>
    <m/>
    <m/>
    <m/>
    <s v="2 - FATURADO"/>
    <n v="15"/>
    <x v="7"/>
    <x v="1"/>
    <m/>
  </r>
  <r>
    <x v="1711"/>
    <s v="59.015.438/0001-96"/>
    <s v="NF SERVICOS DO"/>
    <n v="324448"/>
    <d v="2025-04-16T00:00:00"/>
    <n v="331130"/>
    <d v="2025-04-17T00:00:00"/>
    <m/>
    <n v="645.33000000000004"/>
    <d v="2025-05-17T00:00:00"/>
    <s v="E0240798"/>
    <s v="PD024798"/>
    <s v="Serviços de Publicidade Eletrônica"/>
    <n v="6.29"/>
    <m/>
    <x v="0"/>
    <m/>
    <m/>
    <m/>
    <s v="2 - FATURADO"/>
    <n v="13"/>
    <x v="7"/>
    <x v="1"/>
    <m/>
  </r>
  <r>
    <x v="1711"/>
    <s v="59.015.438/0001-96"/>
    <s v="NF SERVICOS DO"/>
    <n v="329691"/>
    <d v="2025-05-14T00:00:00"/>
    <n v="336393"/>
    <d v="2025-05-15T00:00:00"/>
    <m/>
    <n v="829.71"/>
    <d v="2025-06-14T00:00:00"/>
    <m/>
    <m/>
    <s v="Serviços de Publicidade Eletrônica"/>
    <n v="789.88"/>
    <m/>
    <x v="0"/>
    <m/>
    <m/>
    <m/>
    <s v="2 - FATURADO"/>
    <n v="0"/>
    <x v="0"/>
    <x v="1"/>
    <m/>
  </r>
  <r>
    <x v="1711"/>
    <s v="59.015.438/0001-96"/>
    <s v="NF SERVICOS DO"/>
    <n v="329985"/>
    <d v="2025-05-15T00:00:00"/>
    <n v="336688"/>
    <d v="2025-05-16T00:00:00"/>
    <m/>
    <n v="1382.85"/>
    <d v="2025-06-15T00:00:00"/>
    <s v="E0250836"/>
    <s v="PD025836"/>
    <s v="Serviços de Publicidade Eletrônica"/>
    <n v="1316.47"/>
    <m/>
    <x v="0"/>
    <m/>
    <m/>
    <m/>
    <s v="2 - FATURADO"/>
    <n v="0"/>
    <x v="0"/>
    <x v="1"/>
    <m/>
  </r>
  <r>
    <x v="1711"/>
    <s v="59.015.438/0001-96"/>
    <s v="NF SERVICOS DO"/>
    <n v="330201"/>
    <d v="2025-05-16T00:00:00"/>
    <n v="336909"/>
    <d v="2025-05-19T00:00:00"/>
    <m/>
    <n v="368.76"/>
    <d v="2025-06-18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711"/>
    <s v="59.015.438/0001-96"/>
    <s v="NF SERVICOS DO"/>
    <n v="330805"/>
    <d v="2025-05-19T00:00:00"/>
    <n v="337513"/>
    <d v="2025-05-20T00:00:00"/>
    <m/>
    <n v="1106.28"/>
    <d v="2025-06-19T00:00:00"/>
    <s v="E0250836"/>
    <s v="PD025836"/>
    <s v="Serviços de Publicidade Eletrônica"/>
    <n v="1053.18"/>
    <m/>
    <x v="0"/>
    <m/>
    <m/>
    <m/>
    <s v="2 - FATURADO"/>
    <n v="0"/>
    <x v="0"/>
    <x v="1"/>
    <m/>
  </r>
  <r>
    <x v="1711"/>
    <s v="59.015.438/0001-96"/>
    <s v="NF SERVICOS DO"/>
    <n v="332665"/>
    <d v="2025-05-27T00:00:00"/>
    <n v="339384"/>
    <d v="2025-05-28T00:00:00"/>
    <m/>
    <n v="460.95"/>
    <d v="2025-06-27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712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160"/>
    <x v="2"/>
    <x v="2"/>
    <m/>
  </r>
  <r>
    <x v="1713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624"/>
    <x v="4"/>
    <x v="1"/>
    <m/>
  </r>
  <r>
    <x v="1713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147"/>
    <x v="3"/>
    <x v="2"/>
    <m/>
  </r>
  <r>
    <x v="1713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147"/>
    <x v="3"/>
    <x v="2"/>
    <m/>
  </r>
  <r>
    <x v="1713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147"/>
    <x v="3"/>
    <x v="2"/>
    <m/>
  </r>
  <r>
    <x v="1713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147"/>
    <x v="3"/>
    <x v="2"/>
    <m/>
  </r>
  <r>
    <x v="1713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147"/>
    <x v="3"/>
    <x v="2"/>
    <m/>
  </r>
  <r>
    <x v="1713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147"/>
    <x v="3"/>
    <x v="2"/>
    <m/>
  </r>
  <r>
    <x v="1713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97"/>
    <x v="6"/>
    <x v="2"/>
    <m/>
  </r>
  <r>
    <x v="1713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97"/>
    <x v="6"/>
    <x v="2"/>
    <m/>
  </r>
  <r>
    <x v="1713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97"/>
    <x v="6"/>
    <x v="2"/>
    <m/>
  </r>
  <r>
    <x v="1713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97"/>
    <x v="6"/>
    <x v="2"/>
    <m/>
  </r>
  <r>
    <x v="1713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97"/>
    <x v="6"/>
    <x v="2"/>
    <m/>
  </r>
  <r>
    <x v="1713"/>
    <s v="59.045.351/0001-61"/>
    <s v="NF SERVICOS DO"/>
    <n v="329960"/>
    <d v="2025-05-15T00:00:00"/>
    <n v="336663"/>
    <d v="2025-05-16T00:00:00"/>
    <m/>
    <n v="1290.6600000000001"/>
    <d v="2025-06-15T00:00:00"/>
    <s v="E0250783"/>
    <s v="PD025783"/>
    <s v="Serviços de Publicidade Eletrônica"/>
    <n v="1228.71"/>
    <m/>
    <x v="0"/>
    <m/>
    <m/>
    <m/>
    <s v="2 - FATURADO"/>
    <n v="0"/>
    <x v="0"/>
    <x v="1"/>
    <m/>
  </r>
  <r>
    <x v="1713"/>
    <s v="59.045.351/0001-61"/>
    <s v="NF SERVICOS DO"/>
    <n v="331387"/>
    <d v="2025-05-21T00:00:00"/>
    <n v="338096"/>
    <d v="2025-05-22T00:00:00"/>
    <m/>
    <n v="737.52"/>
    <d v="2025-06-21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713"/>
    <s v="59.045.351/0001-61"/>
    <s v="NF SERVICOS DO"/>
    <n v="331619"/>
    <d v="2025-05-22T00:00:00"/>
    <n v="338332"/>
    <d v="2025-05-23T00:00:00"/>
    <m/>
    <n v="5807.97"/>
    <d v="2025-06-22T00:00:00"/>
    <s v="E0250783"/>
    <s v="PD025783"/>
    <s v="Serviços de Publicidade Eletrônica"/>
    <n v="5529.19"/>
    <m/>
    <x v="0"/>
    <m/>
    <m/>
    <m/>
    <s v="2 - FATURADO"/>
    <n v="0"/>
    <x v="0"/>
    <x v="1"/>
    <m/>
  </r>
  <r>
    <x v="1713"/>
    <s v="59.045.351/0001-61"/>
    <s v="NF SERVICOS DO"/>
    <n v="332649"/>
    <d v="2025-05-27T00:00:00"/>
    <n v="339368"/>
    <d v="2025-05-28T00:00:00"/>
    <m/>
    <n v="645.33000000000004"/>
    <d v="2025-06-27T00:00:00"/>
    <s v="E0250783"/>
    <s v="PD025783"/>
    <s v="Serviços de Publicidade Eletrônica"/>
    <n v="614.35"/>
    <m/>
    <x v="0"/>
    <m/>
    <m/>
    <m/>
    <s v="2 - FATURADO"/>
    <n v="0"/>
    <x v="0"/>
    <x v="1"/>
    <m/>
  </r>
  <r>
    <x v="1714"/>
    <s v="59.052.316/0001-70"/>
    <s v="NF SERVICOS DO"/>
    <n v="330667"/>
    <d v="2025-05-19T00:00:00"/>
    <n v="337375"/>
    <d v="2025-05-20T00:00:00"/>
    <m/>
    <n v="295.01"/>
    <d v="2025-06-19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14"/>
    <s v="59.052.316/0001-70"/>
    <s v="NF SERVICOS DO"/>
    <n v="330846"/>
    <d v="2025-05-20T00:00:00"/>
    <n v="337555"/>
    <d v="2025-05-21T00:00:00"/>
    <m/>
    <n v="368.76"/>
    <d v="2025-06-20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714"/>
    <s v="59.052.316/0001-70"/>
    <s v="NF SERVICOS DO"/>
    <n v="331212"/>
    <d v="2025-05-21T00:00:00"/>
    <n v="337921"/>
    <d v="2025-05-22T00:00:00"/>
    <m/>
    <n v="295.01"/>
    <d v="2025-06-21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14"/>
    <s v="59.052.316/0001-70"/>
    <s v="NF SERVICOS DO"/>
    <n v="331213"/>
    <d v="2025-05-21T00:00:00"/>
    <n v="337922"/>
    <d v="2025-05-22T00:00:00"/>
    <m/>
    <n v="368.76"/>
    <d v="2025-06-21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714"/>
    <s v="59.052.316/0001-70"/>
    <s v="NF SERVICOS DO"/>
    <n v="331476"/>
    <d v="2025-05-22T00:00:00"/>
    <n v="338189"/>
    <d v="2025-05-23T00:00:00"/>
    <m/>
    <n v="295.01"/>
    <d v="2025-06-22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14"/>
    <s v="59.052.316/0001-70"/>
    <s v="NF SERVICOS DO"/>
    <n v="332757"/>
    <d v="2025-05-27T00:00:00"/>
    <n v="339476"/>
    <d v="2025-05-28T00:00:00"/>
    <m/>
    <n v="295.01"/>
    <d v="2025-06-27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14"/>
    <s v="59.052.316/0001-70"/>
    <s v="NF SERVICOS DO"/>
    <n v="332758"/>
    <d v="2025-05-27T00:00:00"/>
    <n v="339477"/>
    <d v="2025-05-28T00:00:00"/>
    <m/>
    <n v="368.76"/>
    <d v="2025-06-27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714"/>
    <s v="59.052.316/0001-70"/>
    <s v="NF SERVICOS DO"/>
    <n v="332759"/>
    <d v="2025-05-27T00:00:00"/>
    <n v="339478"/>
    <d v="2025-05-28T00:00:00"/>
    <m/>
    <n v="295.01"/>
    <d v="2025-06-27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715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141"/>
    <x v="3"/>
    <x v="2"/>
    <m/>
  </r>
  <r>
    <x v="1715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141"/>
    <x v="3"/>
    <x v="2"/>
    <m/>
  </r>
  <r>
    <x v="1715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141"/>
    <x v="3"/>
    <x v="2"/>
    <m/>
  </r>
  <r>
    <x v="1715"/>
    <s v="59.054.569/0001-82"/>
    <s v="NF SERVICOS DO"/>
    <n v="328410"/>
    <d v="2025-05-08T00:00:00"/>
    <n v="335103"/>
    <d v="2025-05-09T00:00:00"/>
    <m/>
    <n v="295.01"/>
    <d v="2025-06-08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715"/>
    <s v="59.054.569/0001-82"/>
    <s v="NF SERVICOS DO"/>
    <n v="328411"/>
    <d v="2025-05-08T00:00:00"/>
    <n v="335104"/>
    <d v="2025-05-09T00:00:00"/>
    <m/>
    <n v="295.01"/>
    <d v="2025-06-08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715"/>
    <s v="59.054.569/0001-82"/>
    <s v="NF SERVICOS DO"/>
    <n v="328412"/>
    <d v="2025-05-08T00:00:00"/>
    <n v="335105"/>
    <d v="2025-05-09T00:00:00"/>
    <m/>
    <n v="368.76"/>
    <d v="2025-06-08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715"/>
    <s v="59.054.569/0001-82"/>
    <s v="NF SERVICOS DO"/>
    <n v="328413"/>
    <d v="2025-05-08T00:00:00"/>
    <n v="335106"/>
    <d v="2025-05-09T00:00:00"/>
    <m/>
    <n v="295.01"/>
    <d v="2025-06-08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715"/>
    <s v="59.054.569/0001-82"/>
    <s v="NF SERVICOS DO"/>
    <n v="329975"/>
    <d v="2025-05-15T00:00:00"/>
    <n v="336678"/>
    <d v="2025-05-16T00:00:00"/>
    <m/>
    <n v="221.26"/>
    <d v="2025-06-15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715"/>
    <s v="59.054.569/0001-82"/>
    <s v="NF SERVICOS DO"/>
    <n v="332377"/>
    <d v="2025-05-26T00:00:00"/>
    <n v="339096"/>
    <d v="2025-05-27T00:00:00"/>
    <m/>
    <n v="295.01"/>
    <d v="2025-06-26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716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169"/>
    <x v="2"/>
    <x v="2"/>
    <m/>
  </r>
  <r>
    <x v="1716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169"/>
    <x v="2"/>
    <x v="2"/>
    <m/>
  </r>
  <r>
    <x v="1716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162"/>
    <x v="2"/>
    <x v="2"/>
    <m/>
  </r>
  <r>
    <x v="1716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162"/>
    <x v="2"/>
    <x v="2"/>
    <m/>
  </r>
  <r>
    <x v="1716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132"/>
    <x v="3"/>
    <x v="2"/>
    <m/>
  </r>
  <r>
    <x v="1716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111"/>
    <x v="6"/>
    <x v="2"/>
    <m/>
  </r>
  <r>
    <x v="1716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111"/>
    <x v="6"/>
    <x v="2"/>
    <m/>
  </r>
  <r>
    <x v="1716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111"/>
    <x v="6"/>
    <x v="2"/>
    <m/>
  </r>
  <r>
    <x v="1716"/>
    <s v="59.058.131/0001-72"/>
    <s v="NF SERVICOS DO"/>
    <n v="327326"/>
    <d v="2025-05-07T00:00:00"/>
    <n v="334018"/>
    <d v="2025-05-07T00:00:00"/>
    <m/>
    <n v="460.95"/>
    <d v="2025-06-06T00:00:00"/>
    <s v="E0230891"/>
    <s v="PD023891"/>
    <s v="Serviços de Publicidade Eletrônica"/>
    <n v="438.82"/>
    <m/>
    <x v="0"/>
    <m/>
    <m/>
    <m/>
    <s v="2 - FATURADO"/>
    <n v="0"/>
    <x v="0"/>
    <x v="1"/>
    <m/>
  </r>
  <r>
    <x v="1716"/>
    <s v="59.058.131/0001-72"/>
    <s v="NF SERVICOS DO"/>
    <n v="327466"/>
    <d v="2025-05-07T00:00:00"/>
    <n v="334158"/>
    <d v="2025-05-07T00:00:00"/>
    <m/>
    <n v="368.76"/>
    <d v="2025-06-06T00:00:00"/>
    <s v="E0230891"/>
    <s v="PD023891"/>
    <s v="Serviços de Publicidade Eletrônica"/>
    <n v="351.06"/>
    <m/>
    <x v="0"/>
    <m/>
    <m/>
    <m/>
    <s v="2 - FATURADO"/>
    <n v="0"/>
    <x v="0"/>
    <x v="1"/>
    <m/>
  </r>
  <r>
    <x v="1716"/>
    <s v="59.058.131/0001-72"/>
    <s v="NF SERVICOS"/>
    <n v="185785"/>
    <d v="2025-05-13T00:00:00"/>
    <n v="1966419"/>
    <d v="2025-05-13T00:00:00"/>
    <d v="2025-04-01T00:00:00"/>
    <n v="678.32"/>
    <d v="2025-06-12T00:00:00"/>
    <s v="E0210699"/>
    <s v="PD021699"/>
    <s v="PREFEITURA - CADASTRO"/>
    <n v="645.76"/>
    <d v="2025-04-01T00:00:00"/>
    <x v="0"/>
    <s v="NR. 05/2021"/>
    <s v="NR. 629/2021 - DL.NR. 29/2021"/>
    <s v="84843-PDC-PRC-2023/00565-359.00001048/2025-32-APPS/ITO"/>
    <s v="2 - FATURADO"/>
    <n v="0"/>
    <x v="0"/>
    <x v="0"/>
    <m/>
  </r>
  <r>
    <x v="1716"/>
    <s v="59.058.131/0001-72"/>
    <s v="NF SERVICOS DO"/>
    <n v="329347"/>
    <d v="2025-05-13T00:00:00"/>
    <n v="336048"/>
    <d v="2025-05-14T00:00:00"/>
    <m/>
    <n v="184.38"/>
    <d v="2025-06-13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16"/>
    <s v="59.058.131/0001-72"/>
    <s v="NF SERVICOS DO"/>
    <n v="329862"/>
    <d v="2025-05-15T00:00:00"/>
    <n v="336565"/>
    <d v="2025-05-16T00:00:00"/>
    <m/>
    <n v="230.47"/>
    <d v="2025-06-15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716"/>
    <s v="59.058.131/0001-72"/>
    <s v="NF SERVICOS DO"/>
    <n v="329863"/>
    <d v="2025-05-15T00:00:00"/>
    <n v="336566"/>
    <d v="2025-05-16T00:00:00"/>
    <m/>
    <n v="184.38"/>
    <d v="2025-06-15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16"/>
    <s v="59.058.131/0001-72"/>
    <s v="NF SERVICOS DO"/>
    <n v="332197"/>
    <d v="2025-05-26T00:00:00"/>
    <n v="338916"/>
    <d v="2025-05-27T00:00:00"/>
    <m/>
    <n v="184.38"/>
    <d v="2025-06-26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716"/>
    <s v="59.058.131/0001-72"/>
    <s v="NF SERVICOS DO"/>
    <n v="332226"/>
    <d v="2025-05-26T00:00:00"/>
    <n v="338945"/>
    <d v="2025-05-27T00:00:00"/>
    <m/>
    <n v="138.28"/>
    <d v="2025-06-2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716"/>
    <s v="59.058.131/0001-72"/>
    <s v="NF SERVICOS DO"/>
    <n v="332500"/>
    <d v="2025-05-27T00:00:00"/>
    <n v="339219"/>
    <d v="2025-05-28T00:00:00"/>
    <m/>
    <n v="460.95"/>
    <d v="2025-06-27T00:00:00"/>
    <s v="E0230891"/>
    <s v="PD023891"/>
    <s v="Serviços de Publicidade Eletrônica"/>
    <n v="438.82"/>
    <m/>
    <x v="0"/>
    <m/>
    <m/>
    <m/>
    <s v="2 - FATURADO"/>
    <n v="0"/>
    <x v="0"/>
    <x v="1"/>
    <m/>
  </r>
  <r>
    <x v="1717"/>
    <s v="59.182.691/0001-34"/>
    <s v="ND-OPERADORA CIELO"/>
    <n v="25308"/>
    <d v="2025-05-07T00:00:00"/>
    <m/>
    <m/>
    <m/>
    <n v="251.97"/>
    <d v="2025-05-07T00:00:00"/>
    <m/>
    <m/>
    <s v="e-CNPJ A3 - Renovação 36 meses"/>
    <n v="251.97"/>
    <m/>
    <x v="0"/>
    <m/>
    <m/>
    <m/>
    <s v="1 - VENDA A VISTA"/>
    <n v="23"/>
    <x v="7"/>
    <x v="4"/>
    <m/>
  </r>
  <r>
    <x v="1718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117"/>
    <x v="6"/>
    <x v="4"/>
    <m/>
  </r>
  <r>
    <x v="1719"/>
    <s v="59.307.595/0001-75"/>
    <s v="NF SERVICOS DO"/>
    <n v="326412"/>
    <d v="2025-04-29T00:00:00"/>
    <n v="333102"/>
    <d v="2025-04-29T00:00:00"/>
    <m/>
    <n v="737.52"/>
    <d v="2025-05-29T00:00:00"/>
    <m/>
    <m/>
    <s v="Serviços de Publicidade Eletrônica"/>
    <n v="702.12"/>
    <m/>
    <x v="0"/>
    <m/>
    <m/>
    <m/>
    <s v="2 - FATURADO"/>
    <n v="1"/>
    <x v="7"/>
    <x v="1"/>
    <m/>
  </r>
  <r>
    <x v="1719"/>
    <s v="59.307.595/0001-75"/>
    <s v="NF SERVICOS DO"/>
    <n v="326413"/>
    <d v="2025-04-29T00:00:00"/>
    <n v="333103"/>
    <d v="2025-04-29T00:00:00"/>
    <m/>
    <n v="663.77"/>
    <d v="2025-05-29T00:00:00"/>
    <m/>
    <m/>
    <s v="Serviços de Publicidade Eletrônica"/>
    <n v="631.91"/>
    <m/>
    <x v="0"/>
    <m/>
    <m/>
    <m/>
    <s v="2 - FATURADO"/>
    <n v="1"/>
    <x v="7"/>
    <x v="1"/>
    <m/>
  </r>
  <r>
    <x v="1719"/>
    <s v="59.307.595/0001-75"/>
    <s v="NF SERVICOS"/>
    <n v="185066"/>
    <d v="2025-05-06T00:00:00"/>
    <n v="1965700"/>
    <d v="2025-05-06T00:00:00"/>
    <d v="2025-04-01T00:00:00"/>
    <n v="168606.95"/>
    <d v="2025-06-05T00:00:00"/>
    <s v="E0240637"/>
    <s v="PD024637"/>
    <s v="PREFEITURA - CADASTRO"/>
    <n v="160513.82"/>
    <d v="2025-04-01T00:00:00"/>
    <x v="0"/>
    <m/>
    <s v="7506/2024"/>
    <s v="SEI:  359.00005906/2024-37 APPS/ITO"/>
    <s v="2 - FATURADO"/>
    <n v="0"/>
    <x v="0"/>
    <x v="0"/>
    <m/>
  </r>
  <r>
    <x v="1719"/>
    <s v="59.307.595/0001-75"/>
    <s v="NF SERVICOS DO"/>
    <n v="327803"/>
    <d v="2025-05-07T00:00:00"/>
    <n v="334496"/>
    <d v="2025-05-08T00:00:00"/>
    <m/>
    <n v="442.51"/>
    <d v="2025-06-07T00:00:00"/>
    <s v="E0250794"/>
    <s v="PD025794"/>
    <s v="Serviços de Publicidade Eletrônica"/>
    <n v="421.27"/>
    <m/>
    <x v="0"/>
    <m/>
    <m/>
    <m/>
    <s v="2 - FATURADO"/>
    <n v="0"/>
    <x v="0"/>
    <x v="1"/>
    <m/>
  </r>
  <r>
    <x v="1719"/>
    <s v="59.307.595/0001-75"/>
    <s v="NF SERVICOS DO"/>
    <n v="328414"/>
    <d v="2025-05-08T00:00:00"/>
    <n v="335107"/>
    <d v="2025-05-09T00:00:00"/>
    <m/>
    <n v="663.77"/>
    <d v="2025-06-08T00:00:00"/>
    <s v="E0250794"/>
    <s v="PD025794"/>
    <s v="Serviços de Publicidade Eletrônica"/>
    <n v="631.91"/>
    <m/>
    <x v="0"/>
    <m/>
    <m/>
    <m/>
    <s v="2 - FATURADO"/>
    <n v="0"/>
    <x v="0"/>
    <x v="1"/>
    <m/>
  </r>
  <r>
    <x v="1719"/>
    <s v="59.307.595/0001-75"/>
    <s v="NF SERVICOS DO"/>
    <n v="332118"/>
    <d v="2025-05-23T00:00:00"/>
    <n v="338834"/>
    <d v="2025-05-26T00:00:00"/>
    <m/>
    <n v="663.77"/>
    <d v="2025-06-25T00:00:00"/>
    <s v="E0250794"/>
    <s v="PD025794"/>
    <s v="Serviços de Publicidade Eletrônica"/>
    <n v="631.91"/>
    <m/>
    <x v="0"/>
    <m/>
    <m/>
    <m/>
    <s v="2 - FATURADO"/>
    <n v="0"/>
    <x v="0"/>
    <x v="1"/>
    <m/>
  </r>
  <r>
    <x v="1720"/>
    <s v="59.392.050/0001-04"/>
    <s v="ND-OPERADORA CIELO"/>
    <n v="25369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1721"/>
    <s v="59.754.648/0001-04"/>
    <s v="NF SERVICOS"/>
    <n v="185685"/>
    <d v="2025-05-13T00:00:00"/>
    <n v="1966319"/>
    <d v="2025-05-13T00:00:00"/>
    <d v="2025-04-01T00:00:00"/>
    <n v="644.4"/>
    <d v="2025-06-12T00:00:00"/>
    <s v="E0230621"/>
    <s v="PD023621"/>
    <s v="PREFEITURA - CADASTRO"/>
    <n v="613.47"/>
    <d v="2025-04-01T00:00:00"/>
    <x v="0"/>
    <m/>
    <m/>
    <s v="PD-PRC-2023/00497 - 359.00005254/2024-31 - APPS/ITO"/>
    <s v="2 - FATURADO"/>
    <n v="0"/>
    <x v="0"/>
    <x v="0"/>
    <m/>
  </r>
  <r>
    <x v="1722"/>
    <s v="59.761.379/0001-03"/>
    <s v="NF SERVICOS DO"/>
    <n v="332278"/>
    <d v="2025-05-26T00:00:00"/>
    <n v="338997"/>
    <d v="2025-05-27T00:00:00"/>
    <m/>
    <n v="276.57"/>
    <d v="2025-05-27T00:00:00"/>
    <m/>
    <m/>
    <s v="Serviços de Publicidade Eletrônica"/>
    <n v="17.27"/>
    <m/>
    <x v="0"/>
    <m/>
    <m/>
    <m/>
    <s v="1 - VENDA A VISTA"/>
    <n v="3"/>
    <x v="7"/>
    <x v="1"/>
    <m/>
  </r>
  <r>
    <x v="1723"/>
    <s v="59.764.399/0001-20"/>
    <s v="NF SERVICOS DO"/>
    <n v="322986"/>
    <d v="2025-04-10T00:00:00"/>
    <n v="329661"/>
    <d v="2025-04-11T00:00:00"/>
    <m/>
    <n v="138.28"/>
    <d v="2025-05-11T00:00:00"/>
    <s v="E0250815"/>
    <s v="PD025815"/>
    <s v="Serviços de Publicidade Eletrônica"/>
    <n v="131.63999999999999"/>
    <m/>
    <x v="0"/>
    <m/>
    <m/>
    <m/>
    <s v="2 - FATURADO"/>
    <n v="19"/>
    <x v="7"/>
    <x v="1"/>
    <m/>
  </r>
  <r>
    <x v="1723"/>
    <s v="59.764.399/0001-20"/>
    <s v="NF SERVICOS DO"/>
    <n v="327053"/>
    <d v="2025-04-30T00:00:00"/>
    <n v="333744"/>
    <d v="2025-05-02T00:00:00"/>
    <m/>
    <n v="184.38"/>
    <d v="2025-06-01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723"/>
    <s v="59.764.399/0001-20"/>
    <s v="NF SERVICOS DO"/>
    <n v="328950"/>
    <d v="2025-05-12T00:00:00"/>
    <n v="335651"/>
    <d v="2025-05-14T00:00:00"/>
    <m/>
    <n v="184.38"/>
    <d v="2025-06-13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723"/>
    <s v="59.764.399/0001-20"/>
    <s v="NF SERVICOS DO"/>
    <n v="331398"/>
    <d v="2025-05-21T00:00:00"/>
    <n v="338107"/>
    <d v="2025-05-22T00:00:00"/>
    <m/>
    <n v="184.38"/>
    <d v="2025-06-21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724"/>
    <s v="59.764.472/0001-63"/>
    <s v="NF SERVICOS DO"/>
    <n v="332186"/>
    <d v="2025-05-26T00:00:00"/>
    <n v="338905"/>
    <d v="2025-05-27T00:00:00"/>
    <m/>
    <n v="414.85"/>
    <d v="2025-06-26T00:00:00"/>
    <s v="E0230906"/>
    <s v="PD023906"/>
    <s v="Serviços de Publicidade Eletrônica"/>
    <n v="394.94"/>
    <m/>
    <x v="0"/>
    <m/>
    <m/>
    <m/>
    <s v="2 - FATURADO"/>
    <n v="0"/>
    <x v="0"/>
    <x v="1"/>
    <m/>
  </r>
  <r>
    <x v="1724"/>
    <s v="59.764.472/0001-63"/>
    <s v="NF SERVICOS DO"/>
    <n v="332482"/>
    <d v="2025-05-27T00:00:00"/>
    <n v="339201"/>
    <d v="2025-05-28T00:00:00"/>
    <m/>
    <n v="507.05"/>
    <d v="2025-06-27T00:00:00"/>
    <s v="E0230906"/>
    <s v="PD023906"/>
    <s v="Serviços de Publicidade Eletrônica"/>
    <n v="482.71"/>
    <m/>
    <x v="0"/>
    <m/>
    <m/>
    <m/>
    <s v="2 - FATURADO"/>
    <n v="0"/>
    <x v="0"/>
    <x v="1"/>
    <m/>
  </r>
  <r>
    <x v="1725"/>
    <s v="59.766.774/0001-70"/>
    <s v="NF SERVICOS DO"/>
    <n v="327341"/>
    <d v="2025-05-07T00:00:00"/>
    <n v="334033"/>
    <d v="2025-05-07T00:00:00"/>
    <m/>
    <n v="184.38"/>
    <d v="2025-06-06T00:00:00"/>
    <s v="E0202042"/>
    <s v="PD202042"/>
    <s v="Serviços de Publicidade Eletrônica"/>
    <n v="175.53"/>
    <m/>
    <x v="0"/>
    <m/>
    <m/>
    <m/>
    <s v="2 - FATURADO"/>
    <n v="0"/>
    <x v="0"/>
    <x v="1"/>
    <m/>
  </r>
  <r>
    <x v="1725"/>
    <s v="59.766.774/0001-70"/>
    <s v="NF SERVICOS DO"/>
    <n v="327597"/>
    <d v="2025-05-07T00:00:00"/>
    <n v="334289"/>
    <d v="2025-05-07T00:00:00"/>
    <m/>
    <n v="553.14"/>
    <d v="2025-06-06T00:00:00"/>
    <s v="E0202042"/>
    <s v="PD202042"/>
    <s v="Serviços de Publicidade Eletrônica"/>
    <n v="526.59"/>
    <m/>
    <x v="0"/>
    <m/>
    <m/>
    <m/>
    <s v="2 - FATURADO"/>
    <n v="0"/>
    <x v="0"/>
    <x v="1"/>
    <m/>
  </r>
  <r>
    <x v="1725"/>
    <s v="59.766.774/0001-70"/>
    <s v="NF SERVICOS DO"/>
    <n v="329189"/>
    <d v="2025-05-13T00:00:00"/>
    <n v="335890"/>
    <d v="2025-05-14T00:00:00"/>
    <m/>
    <n v="460.95"/>
    <d v="2025-06-13T00:00:00"/>
    <s v="E0202042"/>
    <s v="PD202042"/>
    <s v="Serviços de Publicidade Eletrônica"/>
    <n v="438.82"/>
    <m/>
    <x v="0"/>
    <m/>
    <m/>
    <m/>
    <s v="2 - FATURADO"/>
    <n v="0"/>
    <x v="0"/>
    <x v="1"/>
    <m/>
  </r>
  <r>
    <x v="1725"/>
    <s v="59.766.774/0001-70"/>
    <s v="NF SERVICOS DO"/>
    <n v="330392"/>
    <d v="2025-05-16T00:00:00"/>
    <n v="337100"/>
    <d v="2025-05-19T00:00:00"/>
    <m/>
    <n v="276.57"/>
    <d v="2025-06-18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725"/>
    <s v="59.766.774/0001-70"/>
    <s v="NF SERVICOS DO"/>
    <n v="331912"/>
    <d v="2025-05-23T00:00:00"/>
    <n v="338628"/>
    <d v="2025-05-26T00:00:00"/>
    <m/>
    <n v="276.57"/>
    <d v="2025-06-25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726"/>
    <s v="59.851.543/0001-65"/>
    <s v="ND-POUPATEMPO 4.0"/>
    <n v="6182"/>
    <d v="2025-05-06T00:00:00"/>
    <s v="PPT00582"/>
    <s v="PPT00582"/>
    <d v="2025-05-01T00:00:00"/>
    <n v="21491.83"/>
    <d v="2025-06-05T00:00:00"/>
    <s v="PPT00582"/>
    <s v="PP00582"/>
    <s v="IMPLANTACAO E OPERACAO DO POUPATEMPO SAO JOAQUIM DA BARRA"/>
    <n v="21491.83"/>
    <d v="2025-05-01T00:00:00"/>
    <x v="0"/>
    <m/>
    <s v="PD-PRC-2021/01872"/>
    <m/>
    <s v="2 - FATURADO"/>
    <n v="0"/>
    <x v="0"/>
    <x v="13"/>
    <m/>
  </r>
  <r>
    <x v="1726"/>
    <s v="59.851.543/0001-65"/>
    <s v="NF SERVICOS DO"/>
    <n v="327622"/>
    <d v="2025-05-07T00:00:00"/>
    <n v="334314"/>
    <d v="2025-05-07T00:00:00"/>
    <m/>
    <n v="497.83"/>
    <d v="2025-06-06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726"/>
    <s v="59.851.543/0001-65"/>
    <s v="NF SERVICOS DO"/>
    <n v="328242"/>
    <d v="2025-05-08T00:00:00"/>
    <n v="334935"/>
    <d v="2025-05-09T00:00:00"/>
    <m/>
    <n v="442.51"/>
    <d v="2025-06-08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26"/>
    <s v="59.851.543/0001-65"/>
    <s v="NF SERVICOS DO"/>
    <n v="328243"/>
    <d v="2025-05-08T00:00:00"/>
    <n v="334936"/>
    <d v="2025-05-09T00:00:00"/>
    <m/>
    <n v="497.83"/>
    <d v="2025-06-0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726"/>
    <s v="59.851.543/0001-65"/>
    <s v="NF SERVICOS DO"/>
    <n v="328491"/>
    <d v="2025-05-09T00:00:00"/>
    <n v="335186"/>
    <d v="2025-05-12T00:00:00"/>
    <m/>
    <n v="442.51"/>
    <d v="2025-06-11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26"/>
    <s v="59.851.543/0001-65"/>
    <s v="NF SERVICOS DO"/>
    <n v="328492"/>
    <d v="2025-05-09T00:00:00"/>
    <n v="335187"/>
    <d v="2025-05-12T00:00:00"/>
    <m/>
    <n v="497.83"/>
    <d v="2025-06-11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726"/>
    <s v="59.851.543/0001-65"/>
    <s v="NF SERVICOS DO"/>
    <n v="329383"/>
    <d v="2025-05-13T00:00:00"/>
    <n v="336084"/>
    <d v="2025-05-14T00:00:00"/>
    <m/>
    <n v="387.2"/>
    <d v="2025-06-13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726"/>
    <s v="59.851.543/0001-65"/>
    <s v="NF SERVICOS"/>
    <n v="186078"/>
    <d v="2025-05-15T00:00:00"/>
    <n v="1966712"/>
    <d v="2025-05-15T00:00:00"/>
    <d v="2025-04-01T00:00:00"/>
    <n v="6862.86"/>
    <d v="2025-06-14T00:00:00"/>
    <s v="E0251020"/>
    <s v="PD251017"/>
    <s v="PREFEITURA  - CADASTRO"/>
    <n v="6533.44"/>
    <d v="2025-04-01T00:00:00"/>
    <x v="0"/>
    <s v="008/2024"/>
    <s v="0354/2025 CRM OPTY1012"/>
    <s v="359.00002449/2025-18 APPS/ITO"/>
    <s v="2 - FATURADO"/>
    <n v="0"/>
    <x v="0"/>
    <x v="0"/>
    <m/>
  </r>
  <r>
    <x v="1726"/>
    <s v="59.851.543/0001-65"/>
    <s v="NF SERVICOS DO"/>
    <n v="331351"/>
    <d v="2025-05-21T00:00:00"/>
    <n v="338060"/>
    <d v="2025-05-22T00:00:00"/>
    <m/>
    <n v="442.51"/>
    <d v="2025-06-21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726"/>
    <s v="59.851.543/0001-65"/>
    <s v="NF SERVICOS DO"/>
    <n v="332429"/>
    <d v="2025-05-26T00:00:00"/>
    <n v="339148"/>
    <d v="2025-05-27T00:00:00"/>
    <m/>
    <n v="608.45000000000005"/>
    <d v="2025-06-26T00:00:00"/>
    <s v="E0230911"/>
    <s v="PD023911"/>
    <s v="Serviços de Publicidade Eletrônica"/>
    <n v="579.24"/>
    <m/>
    <x v="0"/>
    <m/>
    <m/>
    <m/>
    <s v="2 - FATURADO"/>
    <n v="0"/>
    <x v="0"/>
    <x v="1"/>
    <m/>
  </r>
  <r>
    <x v="1726"/>
    <s v="59.851.543/0001-65"/>
    <s v="NF SERVICOS DO"/>
    <n v="332430"/>
    <d v="2025-05-26T00:00:00"/>
    <n v="339149"/>
    <d v="2025-05-27T00:00:00"/>
    <m/>
    <n v="663.77"/>
    <d v="2025-06-26T00:00:00"/>
    <s v="E0230911"/>
    <s v="PD023911"/>
    <s v="Serviços de Publicidade Eletrônica"/>
    <n v="631.91"/>
    <m/>
    <x v="0"/>
    <m/>
    <m/>
    <m/>
    <s v="2 - FATURADO"/>
    <n v="0"/>
    <x v="0"/>
    <x v="1"/>
    <m/>
  </r>
  <r>
    <x v="1727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86"/>
    <x v="8"/>
    <x v="2"/>
    <m/>
  </r>
  <r>
    <x v="1727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86"/>
    <x v="8"/>
    <x v="2"/>
    <m/>
  </r>
  <r>
    <x v="1727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86"/>
    <x v="8"/>
    <x v="2"/>
    <m/>
  </r>
  <r>
    <x v="1727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86"/>
    <x v="8"/>
    <x v="2"/>
    <m/>
  </r>
  <r>
    <x v="1727"/>
    <s v="59.851.600/0001-06"/>
    <s v="NF SERVICOS DO"/>
    <n v="327005"/>
    <d v="2025-04-30T00:00:00"/>
    <n v="333696"/>
    <d v="2025-05-02T00:00:00"/>
    <m/>
    <n v="507.05"/>
    <d v="2025-06-01T00:00:00"/>
    <s v="E0220660"/>
    <s v="PD022660"/>
    <s v="Serviços de Publicidade Eletrônica"/>
    <n v="482.71"/>
    <m/>
    <x v="0"/>
    <m/>
    <m/>
    <m/>
    <s v="2 - FATURADO"/>
    <n v="0"/>
    <x v="0"/>
    <x v="1"/>
    <m/>
  </r>
  <r>
    <x v="1727"/>
    <s v="59.851.600/0001-06"/>
    <s v="NF SERVICOS DO"/>
    <n v="330386"/>
    <d v="2025-05-16T00:00:00"/>
    <n v="337094"/>
    <d v="2025-05-19T00:00:00"/>
    <m/>
    <n v="368.76"/>
    <d v="2025-06-18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728"/>
    <s v="59.858.134/0001-90"/>
    <s v="NF SERVICOS DO"/>
    <n v="330384"/>
    <d v="2025-05-16T00:00:00"/>
    <n v="337092"/>
    <d v="2025-05-19T00:00:00"/>
    <m/>
    <n v="507.05"/>
    <d v="2025-06-18T00:00:00"/>
    <s v="E0240940"/>
    <s v="PD024940"/>
    <s v="Serviços de Publicidade Eletrônica"/>
    <n v="482.71"/>
    <m/>
    <x v="0"/>
    <m/>
    <m/>
    <m/>
    <s v="2 - FATURADO"/>
    <n v="0"/>
    <x v="0"/>
    <x v="1"/>
    <m/>
  </r>
  <r>
    <x v="1728"/>
    <s v="59.858.134/0001-90"/>
    <s v="NF SERVICOS DO"/>
    <n v="330387"/>
    <d v="2025-05-16T00:00:00"/>
    <n v="337095"/>
    <d v="2025-05-19T00:00:00"/>
    <m/>
    <n v="553.14"/>
    <d v="2025-06-18T00:00:00"/>
    <s v="E0240940"/>
    <s v="PD024940"/>
    <s v="Serviços de Publicidade Eletrônica"/>
    <n v="526.59"/>
    <m/>
    <x v="0"/>
    <m/>
    <m/>
    <m/>
    <s v="2 - FATURADO"/>
    <n v="0"/>
    <x v="0"/>
    <x v="1"/>
    <m/>
  </r>
  <r>
    <x v="1728"/>
    <s v="59.858.134/0001-90"/>
    <s v="NF SERVICOS DO"/>
    <n v="331596"/>
    <d v="2025-05-22T00:00:00"/>
    <n v="338309"/>
    <d v="2025-05-23T00:00:00"/>
    <m/>
    <n v="553.14"/>
    <d v="2025-06-22T00:00:00"/>
    <s v="E0240940"/>
    <s v="PD024940"/>
    <s v="Serviços de Publicidade Eletrônica"/>
    <n v="526.59"/>
    <m/>
    <x v="0"/>
    <m/>
    <m/>
    <m/>
    <s v="2 - FATURADO"/>
    <n v="0"/>
    <x v="0"/>
    <x v="1"/>
    <m/>
  </r>
  <r>
    <x v="1728"/>
    <s v="59.858.134/0001-90"/>
    <s v="NF SERVICOS DO"/>
    <n v="331644"/>
    <d v="2025-05-22T00:00:00"/>
    <n v="338357"/>
    <d v="2025-05-23T00:00:00"/>
    <m/>
    <n v="553.14"/>
    <d v="2025-06-22T00:00:00"/>
    <s v="E0240940"/>
    <s v="PD024940"/>
    <s v="Serviços de Publicidade Eletrônica"/>
    <n v="526.59"/>
    <m/>
    <x v="0"/>
    <m/>
    <m/>
    <m/>
    <s v="2 - FATURADO"/>
    <n v="0"/>
    <x v="0"/>
    <x v="1"/>
    <m/>
  </r>
  <r>
    <x v="1729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232"/>
    <x v="4"/>
    <x v="1"/>
    <m/>
  </r>
  <r>
    <x v="1729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015"/>
    <x v="4"/>
    <x v="1"/>
    <m/>
  </r>
  <r>
    <x v="1730"/>
    <s v="59.945.691/0001-49"/>
    <s v="NF SERVICOS DO"/>
    <n v="327591"/>
    <d v="2025-05-07T00:00:00"/>
    <n v="334283"/>
    <d v="2025-05-07T00:00:00"/>
    <m/>
    <n v="6250.05"/>
    <d v="2025-06-06T00:00:00"/>
    <s v="E0201960"/>
    <s v="PD201960"/>
    <s v="Serviços de Publicidade Eletrônica"/>
    <n v="6250.05"/>
    <m/>
    <x v="0"/>
    <m/>
    <m/>
    <m/>
    <s v="2 - FATURADO"/>
    <n v="0"/>
    <x v="0"/>
    <x v="1"/>
    <m/>
  </r>
  <r>
    <x v="1730"/>
    <s v="59.945.691/0001-49"/>
    <s v="NF SERVICOS DO"/>
    <n v="328006"/>
    <d v="2025-05-07T00:00:00"/>
    <n v="334699"/>
    <d v="2025-05-08T00:00:00"/>
    <m/>
    <n v="612.75"/>
    <d v="2025-06-07T00:00:00"/>
    <s v="E0201960"/>
    <s v="PD201960"/>
    <s v="Serviços de Publicidade Eletrônica"/>
    <n v="612.75"/>
    <m/>
    <x v="0"/>
    <m/>
    <m/>
    <m/>
    <s v="2 - FATURADO"/>
    <n v="0"/>
    <x v="0"/>
    <x v="1"/>
    <m/>
  </r>
  <r>
    <x v="1730"/>
    <s v="59.945.691/0001-49"/>
    <s v="NF SERVICOS DO"/>
    <n v="328229"/>
    <d v="2025-05-08T00:00:00"/>
    <n v="334922"/>
    <d v="2025-05-09T00:00:00"/>
    <m/>
    <n v="612.75"/>
    <d v="2025-06-08T00:00:00"/>
    <s v="E0201960"/>
    <s v="PD201960"/>
    <s v="Serviços de Publicidade Eletrônica"/>
    <n v="612.75"/>
    <m/>
    <x v="0"/>
    <m/>
    <m/>
    <m/>
    <s v="2 - FATURADO"/>
    <n v="0"/>
    <x v="0"/>
    <x v="1"/>
    <m/>
  </r>
  <r>
    <x v="1730"/>
    <s v="59.945.691/0001-49"/>
    <s v="NF SERVICOS DO"/>
    <n v="328672"/>
    <d v="2025-05-09T00:00:00"/>
    <n v="335367"/>
    <d v="2025-05-12T00:00:00"/>
    <m/>
    <n v="612.75"/>
    <d v="2025-06-11T00:00:00"/>
    <s v="E0201960"/>
    <s v="PD201960"/>
    <s v="Serviços de Publicidade Eletrônica"/>
    <n v="612.75"/>
    <m/>
    <x v="0"/>
    <m/>
    <m/>
    <m/>
    <s v="2 - FATURADO"/>
    <n v="0"/>
    <x v="0"/>
    <x v="1"/>
    <m/>
  </r>
  <r>
    <x v="1731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756"/>
    <x v="4"/>
    <x v="0"/>
    <m/>
  </r>
  <r>
    <x v="1731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727"/>
    <x v="4"/>
    <x v="0"/>
    <m/>
  </r>
  <r>
    <x v="1731"/>
    <s v="59.952.259/0001-85"/>
    <s v="NF SERVICOS"/>
    <n v="185290"/>
    <d v="2025-05-12T00:00:00"/>
    <n v="1965924"/>
    <d v="2025-05-12T00:00:00"/>
    <d v="2025-04-01T00:00:00"/>
    <n v="45562.52"/>
    <d v="2025-06-11T00:00:00"/>
    <s v="ET220604"/>
    <s v="PD022603"/>
    <s v="FOLHA PAGAMENTO"/>
    <n v="43375.519999999997"/>
    <d v="2025-04-01T00:00:00"/>
    <x v="0"/>
    <m/>
    <s v="407/2022"/>
    <s v="PD-PRC-2023/00351 APPS"/>
    <s v="2 - FATURADO"/>
    <n v="0"/>
    <x v="0"/>
    <x v="0"/>
    <m/>
  </r>
  <r>
    <x v="1732"/>
    <s v="60.037.389/0001-71"/>
    <s v="ND-OPERADORA CIELO"/>
    <n v="25254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1733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113"/>
    <x v="6"/>
    <x v="3"/>
    <m/>
  </r>
  <r>
    <x v="1734"/>
    <s v="60.123.072/0001-58"/>
    <s v="NF SERVICOS DO"/>
    <n v="319759"/>
    <d v="2025-03-27T00:00:00"/>
    <n v="326418"/>
    <d v="2025-03-28T00:00:00"/>
    <m/>
    <n v="184.38"/>
    <d v="2025-04-27T00:00:00"/>
    <s v="E0211066"/>
    <s v="PD211066"/>
    <s v="Serviços de Publicidade Eletrônica"/>
    <n v="175.53"/>
    <m/>
    <x v="0"/>
    <m/>
    <m/>
    <m/>
    <s v="2 - FATURADO"/>
    <n v="33"/>
    <x v="5"/>
    <x v="1"/>
    <m/>
  </r>
  <r>
    <x v="1734"/>
    <s v="60.123.072/0001-58"/>
    <s v="NF SERVICOS"/>
    <n v="183453"/>
    <d v="2025-04-08T00:00:00"/>
    <n v="1951208"/>
    <d v="2025-04-08T00:00:00"/>
    <d v="2025-03-01T00:00:00"/>
    <n v="644.4"/>
    <d v="2025-05-08T00:00:00"/>
    <s v="E0240683"/>
    <s v="PD024683"/>
    <s v="PREFEITURA - CADASTRO"/>
    <n v="613.47"/>
    <d v="2025-03-01T00:00:00"/>
    <x v="0"/>
    <s v="054/2024"/>
    <s v="P.A 4126/2024 - D.E 073/2024"/>
    <s v="359.00007436/2024-46 - APPS\ITO"/>
    <s v="2 - FATURADO"/>
    <n v="22"/>
    <x v="7"/>
    <x v="0"/>
    <m/>
  </r>
  <r>
    <x v="1734"/>
    <s v="60.123.072/0001-58"/>
    <s v="NF SERVICOS DO"/>
    <n v="327724"/>
    <d v="2025-05-07T00:00:00"/>
    <n v="334416"/>
    <d v="2025-05-07T00:00:00"/>
    <m/>
    <n v="414.85"/>
    <d v="2025-06-06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27725"/>
    <d v="2025-05-07T00:00:00"/>
    <n v="334417"/>
    <d v="2025-05-07T00:00:00"/>
    <m/>
    <n v="460.95"/>
    <d v="2025-06-06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734"/>
    <s v="60.123.072/0001-58"/>
    <s v="NF SERVICOS DO"/>
    <n v="327834"/>
    <d v="2025-05-07T00:00:00"/>
    <n v="334527"/>
    <d v="2025-05-08T00:00:00"/>
    <m/>
    <n v="184.38"/>
    <d v="2025-06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27835"/>
    <d v="2025-05-07T00:00:00"/>
    <n v="334528"/>
    <d v="2025-05-08T00:00:00"/>
    <m/>
    <n v="230.47"/>
    <d v="2025-06-0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27836"/>
    <d v="2025-05-07T00:00:00"/>
    <n v="334529"/>
    <d v="2025-05-08T00:00:00"/>
    <m/>
    <n v="184.38"/>
    <d v="2025-06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28393"/>
    <d v="2025-05-08T00:00:00"/>
    <n v="335086"/>
    <d v="2025-05-09T00:00:00"/>
    <m/>
    <n v="184.38"/>
    <d v="2025-06-08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28394"/>
    <d v="2025-05-08T00:00:00"/>
    <n v="335087"/>
    <d v="2025-05-09T00:00:00"/>
    <m/>
    <n v="414.85"/>
    <d v="2025-06-08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28627"/>
    <d v="2025-05-09T00:00:00"/>
    <n v="335322"/>
    <d v="2025-05-12T00:00:00"/>
    <m/>
    <n v="184.38"/>
    <d v="2025-06-11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28628"/>
    <d v="2025-05-09T00:00:00"/>
    <n v="335323"/>
    <d v="2025-05-12T00:00:00"/>
    <m/>
    <n v="691.42"/>
    <d v="2025-06-11T00:00:00"/>
    <s v="E0211066"/>
    <s v="PD211066"/>
    <s v="Serviços de Publicidade Eletrônica"/>
    <n v="658.23"/>
    <m/>
    <x v="0"/>
    <m/>
    <m/>
    <m/>
    <s v="2 - FATURADO"/>
    <n v="0"/>
    <x v="0"/>
    <x v="1"/>
    <m/>
  </r>
  <r>
    <x v="1734"/>
    <s v="60.123.072/0001-58"/>
    <s v="NF SERVICOS DO"/>
    <n v="328775"/>
    <d v="2025-05-12T00:00:00"/>
    <n v="335476"/>
    <d v="2025-05-14T00:00:00"/>
    <m/>
    <n v="322.67"/>
    <d v="2025-06-13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734"/>
    <s v="60.123.072/0001-58"/>
    <s v="NF SERVICOS DO"/>
    <n v="328777"/>
    <d v="2025-05-12T00:00:00"/>
    <n v="335478"/>
    <d v="2025-05-14T00:00:00"/>
    <m/>
    <n v="230.47"/>
    <d v="2025-06-13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28790"/>
    <d v="2025-05-12T00:00:00"/>
    <n v="335491"/>
    <d v="2025-05-14T00:00:00"/>
    <m/>
    <n v="645.33000000000004"/>
    <d v="2025-06-13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734"/>
    <s v="60.123.072/0001-58"/>
    <s v="NF SERVICOS"/>
    <n v="185680"/>
    <d v="2025-05-13T00:00:00"/>
    <n v="1966314"/>
    <d v="2025-05-13T00:00:00"/>
    <d v="2025-04-01T00:00:00"/>
    <n v="644.4"/>
    <d v="2025-06-12T00:00:00"/>
    <s v="E0240683"/>
    <s v="PD024683"/>
    <s v="PREFEITURA - CADASTRO"/>
    <n v="613.47"/>
    <d v="2025-04-01T00:00:00"/>
    <x v="0"/>
    <s v="054/2024"/>
    <s v="P.A 4126/2024 - D.E 073/2024"/>
    <s v="359.00007436/2024-46 - APPS\ITO"/>
    <s v="2 - FATURADO"/>
    <n v="0"/>
    <x v="0"/>
    <x v="0"/>
    <m/>
  </r>
  <r>
    <x v="1734"/>
    <s v="60.123.072/0001-58"/>
    <s v="NF SERVICOS DO"/>
    <n v="329195"/>
    <d v="2025-05-13T00:00:00"/>
    <n v="335896"/>
    <d v="2025-05-14T00:00:00"/>
    <m/>
    <n v="645.33000000000004"/>
    <d v="2025-06-13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734"/>
    <s v="60.123.072/0001-58"/>
    <s v="NF SERVICOS DO"/>
    <n v="329392"/>
    <d v="2025-05-13T00:00:00"/>
    <n v="336093"/>
    <d v="2025-05-14T00:00:00"/>
    <m/>
    <n v="184.38"/>
    <d v="2025-06-1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29406"/>
    <d v="2025-05-13T00:00:00"/>
    <n v="336107"/>
    <d v="2025-05-14T00:00:00"/>
    <m/>
    <n v="414.85"/>
    <d v="2025-06-13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29632"/>
    <d v="2025-05-14T00:00:00"/>
    <n v="336334"/>
    <d v="2025-05-15T00:00:00"/>
    <m/>
    <n v="276.57"/>
    <d v="2025-06-14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734"/>
    <s v="60.123.072/0001-58"/>
    <s v="NF SERVICOS DO"/>
    <n v="329633"/>
    <d v="2025-05-14T00:00:00"/>
    <n v="336335"/>
    <d v="2025-05-15T00:00:00"/>
    <m/>
    <n v="230.47"/>
    <d v="2025-06-14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29634"/>
    <d v="2025-05-14T00:00:00"/>
    <n v="336336"/>
    <d v="2025-05-15T00:00:00"/>
    <m/>
    <n v="230.47"/>
    <d v="2025-06-14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29953"/>
    <d v="2025-05-15T00:00:00"/>
    <n v="336656"/>
    <d v="2025-05-16T00:00:00"/>
    <m/>
    <n v="230.47"/>
    <d v="2025-06-1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29954"/>
    <d v="2025-05-15T00:00:00"/>
    <n v="336657"/>
    <d v="2025-05-16T00:00:00"/>
    <m/>
    <n v="691.42"/>
    <d v="2025-06-15T00:00:00"/>
    <s v="E0211066"/>
    <s v="PD211066"/>
    <s v="Serviços de Publicidade Eletrônica"/>
    <n v="658.23"/>
    <m/>
    <x v="0"/>
    <m/>
    <m/>
    <m/>
    <s v="2 - FATURADO"/>
    <n v="0"/>
    <x v="0"/>
    <x v="1"/>
    <m/>
  </r>
  <r>
    <x v="1734"/>
    <s v="60.123.072/0001-58"/>
    <s v="NF SERVICOS DO"/>
    <n v="330093"/>
    <d v="2025-05-16T00:00:00"/>
    <n v="336801"/>
    <d v="2025-05-19T00:00:00"/>
    <m/>
    <n v="829.71"/>
    <d v="2025-06-18T00:00:00"/>
    <s v="E0211066"/>
    <s v="PD211066"/>
    <s v="Serviços de Publicidade Eletrônica"/>
    <n v="789.88"/>
    <m/>
    <x v="0"/>
    <m/>
    <m/>
    <m/>
    <s v="2 - FATURADO"/>
    <n v="0"/>
    <x v="0"/>
    <x v="1"/>
    <m/>
  </r>
  <r>
    <x v="1734"/>
    <s v="60.123.072/0001-58"/>
    <s v="NF SERVICOS DO"/>
    <n v="330323"/>
    <d v="2025-05-16T00:00:00"/>
    <n v="337031"/>
    <d v="2025-05-19T00:00:00"/>
    <m/>
    <n v="414.85"/>
    <d v="2025-06-18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30772"/>
    <d v="2025-05-19T00:00:00"/>
    <n v="337480"/>
    <d v="2025-05-20T00:00:00"/>
    <m/>
    <n v="184.38"/>
    <d v="2025-06-19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0773"/>
    <d v="2025-05-19T00:00:00"/>
    <n v="337481"/>
    <d v="2025-05-20T00:00:00"/>
    <m/>
    <n v="414.85"/>
    <d v="2025-06-19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30946"/>
    <d v="2025-05-20T00:00:00"/>
    <n v="337655"/>
    <d v="2025-05-21T00:00:00"/>
    <m/>
    <n v="184.38"/>
    <d v="2025-06-2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1378"/>
    <d v="2025-05-21T00:00:00"/>
    <n v="338087"/>
    <d v="2025-05-22T00:00:00"/>
    <m/>
    <n v="414.85"/>
    <d v="2025-06-21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31651"/>
    <d v="2025-05-22T00:00:00"/>
    <n v="338364"/>
    <d v="2025-05-23T00:00:00"/>
    <m/>
    <n v="184.38"/>
    <d v="2025-06-2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1656"/>
    <d v="2025-05-22T00:00:00"/>
    <n v="338369"/>
    <d v="2025-05-23T00:00:00"/>
    <m/>
    <n v="184.38"/>
    <d v="2025-06-2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1660"/>
    <d v="2025-05-22T00:00:00"/>
    <n v="338373"/>
    <d v="2025-05-23T00:00:00"/>
    <m/>
    <n v="184.38"/>
    <d v="2025-06-2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2090"/>
    <d v="2025-05-23T00:00:00"/>
    <n v="338806"/>
    <d v="2025-05-26T00:00:00"/>
    <m/>
    <n v="414.85"/>
    <d v="2025-06-25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734"/>
    <s v="60.123.072/0001-58"/>
    <s v="NF SERVICOS DO"/>
    <n v="332091"/>
    <d v="2025-05-23T00:00:00"/>
    <n v="338807"/>
    <d v="2025-05-26T00:00:00"/>
    <m/>
    <n v="230.47"/>
    <d v="2025-06-2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4"/>
    <s v="60.123.072/0001-58"/>
    <s v="NF SERVICOS DO"/>
    <n v="332357"/>
    <d v="2025-05-26T00:00:00"/>
    <n v="339076"/>
    <d v="2025-05-27T00:00:00"/>
    <m/>
    <n v="184.38"/>
    <d v="2025-06-2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734"/>
    <s v="60.123.072/0001-58"/>
    <s v="NF SERVICOS DO"/>
    <n v="332358"/>
    <d v="2025-05-26T00:00:00"/>
    <n v="339077"/>
    <d v="2025-05-27T00:00:00"/>
    <m/>
    <n v="230.47"/>
    <d v="2025-06-2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735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148"/>
    <x v="3"/>
    <x v="2"/>
    <m/>
  </r>
  <r>
    <x v="1736"/>
    <s v="60.184.888/0001-91"/>
    <s v="ND-OPERADORA CIELO"/>
    <n v="25285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737"/>
    <s v="60.243.375/0001-04"/>
    <s v="NF SERVICOS DO"/>
    <n v="330473"/>
    <d v="2025-05-19T00:00:00"/>
    <n v="337181"/>
    <d v="2025-05-20T00:00:00"/>
    <m/>
    <n v="829.71"/>
    <d v="2025-06-19T00:00:00"/>
    <s v="E0211067"/>
    <s v="PD211067"/>
    <s v="Serviços de Publicidade Eletrônica"/>
    <n v="789.88"/>
    <m/>
    <x v="0"/>
    <m/>
    <m/>
    <m/>
    <s v="2 - FATURADO"/>
    <n v="0"/>
    <x v="0"/>
    <x v="1"/>
    <m/>
  </r>
  <r>
    <x v="1738"/>
    <s v="60.257.169/0001-53"/>
    <s v="NF SERVICOS DO"/>
    <n v="330894"/>
    <d v="2025-05-20T00:00:00"/>
    <n v="337603"/>
    <d v="2025-05-21T00:00:00"/>
    <m/>
    <n v="258.13"/>
    <d v="2025-06-20T00:00:00"/>
    <s v="E0201089"/>
    <s v="PD201089"/>
    <s v="Serviços de Publicidade Eletrônica"/>
    <n v="245.74"/>
    <m/>
    <x v="0"/>
    <m/>
    <m/>
    <m/>
    <s v="2 - FATURADO"/>
    <n v="0"/>
    <x v="0"/>
    <x v="1"/>
    <m/>
  </r>
  <r>
    <x v="1738"/>
    <s v="60.257.169/0001-53"/>
    <s v="NF SERVICOS DO"/>
    <n v="330895"/>
    <d v="2025-05-20T00:00:00"/>
    <n v="337604"/>
    <d v="2025-05-21T00:00:00"/>
    <m/>
    <n v="322.66000000000003"/>
    <d v="2025-06-20T00:00:00"/>
    <s v="E0201089"/>
    <s v="PD201089"/>
    <s v="Serviços de Publicidade Eletrônica"/>
    <n v="307.17"/>
    <m/>
    <x v="0"/>
    <m/>
    <m/>
    <m/>
    <s v="2 - FATURADO"/>
    <n v="0"/>
    <x v="0"/>
    <x v="1"/>
    <m/>
  </r>
  <r>
    <x v="1738"/>
    <s v="60.257.169/0001-53"/>
    <s v="NF SERVICOS DO"/>
    <n v="330896"/>
    <d v="2025-05-20T00:00:00"/>
    <n v="337605"/>
    <d v="2025-05-21T00:00:00"/>
    <m/>
    <n v="322.66000000000003"/>
    <d v="2025-06-20T00:00:00"/>
    <s v="E0201089"/>
    <s v="PD201089"/>
    <s v="Serviços de Publicidade Eletrônica"/>
    <n v="307.17"/>
    <m/>
    <x v="0"/>
    <m/>
    <m/>
    <m/>
    <s v="2 - FATURADO"/>
    <n v="0"/>
    <x v="0"/>
    <x v="1"/>
    <m/>
  </r>
  <r>
    <x v="1738"/>
    <s v="60.257.169/0001-53"/>
    <s v="NF SERVICOS DO"/>
    <n v="330897"/>
    <d v="2025-05-20T00:00:00"/>
    <n v="337606"/>
    <d v="2025-05-21T00:00:00"/>
    <m/>
    <n v="258.13"/>
    <d v="2025-06-20T00:00:00"/>
    <s v="E0201089"/>
    <s v="PD201089"/>
    <s v="Serviços de Publicidade Eletrônica"/>
    <n v="245.74"/>
    <m/>
    <x v="0"/>
    <m/>
    <m/>
    <m/>
    <s v="2 - FATURADO"/>
    <n v="0"/>
    <x v="0"/>
    <x v="1"/>
    <m/>
  </r>
  <r>
    <x v="1738"/>
    <s v="60.257.169/0001-53"/>
    <s v="NF SERVICOS DO"/>
    <n v="330898"/>
    <d v="2025-05-20T00:00:00"/>
    <n v="337607"/>
    <d v="2025-05-21T00:00:00"/>
    <m/>
    <n v="322.66000000000003"/>
    <d v="2025-06-20T00:00:00"/>
    <s v="E0201089"/>
    <s v="PD201089"/>
    <s v="Serviços de Publicidade Eletrônica"/>
    <n v="307.17"/>
    <m/>
    <x v="0"/>
    <m/>
    <m/>
    <m/>
    <s v="2 - FATURADO"/>
    <n v="0"/>
    <x v="0"/>
    <x v="1"/>
    <m/>
  </r>
  <r>
    <x v="1738"/>
    <s v="60.257.169/0001-53"/>
    <s v="NF SERVICOS DO"/>
    <n v="330899"/>
    <d v="2025-05-20T00:00:00"/>
    <n v="337608"/>
    <d v="2025-05-21T00:00:00"/>
    <m/>
    <n v="258.13"/>
    <d v="2025-06-20T00:00:00"/>
    <s v="E0201089"/>
    <s v="PD201089"/>
    <s v="Serviços de Publicidade Eletrônica"/>
    <n v="245.74"/>
    <m/>
    <x v="0"/>
    <m/>
    <m/>
    <m/>
    <s v="2 - FATURADO"/>
    <n v="0"/>
    <x v="0"/>
    <x v="1"/>
    <m/>
  </r>
  <r>
    <x v="1738"/>
    <s v="60.257.169/0001-53"/>
    <s v="NF SERVICOS DO"/>
    <n v="330900"/>
    <d v="2025-05-20T00:00:00"/>
    <n v="337609"/>
    <d v="2025-05-21T00:00:00"/>
    <m/>
    <n v="258.13"/>
    <d v="2025-06-20T00:00:00"/>
    <s v="E0201089"/>
    <s v="PD201089"/>
    <s v="Serviços de Publicidade Eletrônica"/>
    <n v="245.74"/>
    <m/>
    <x v="0"/>
    <m/>
    <m/>
    <m/>
    <s v="2 - FATURADO"/>
    <n v="0"/>
    <x v="0"/>
    <x v="1"/>
    <m/>
  </r>
  <r>
    <x v="1738"/>
    <s v="60.257.169/0001-53"/>
    <s v="NF SERVICOS DO"/>
    <n v="330901"/>
    <d v="2025-05-20T00:00:00"/>
    <n v="337610"/>
    <d v="2025-05-21T00:00:00"/>
    <m/>
    <n v="258.13"/>
    <d v="2025-06-20T00:00:00"/>
    <s v="E0201089"/>
    <s v="PD201089"/>
    <s v="Serviços de Publicidade Eletrônica"/>
    <n v="245.74"/>
    <m/>
    <x v="0"/>
    <m/>
    <m/>
    <m/>
    <s v="2 - FATURADO"/>
    <n v="0"/>
    <x v="0"/>
    <x v="1"/>
    <m/>
  </r>
  <r>
    <x v="1738"/>
    <s v="60.257.169/0001-53"/>
    <s v="NF SERVICOS DO"/>
    <n v="331354"/>
    <d v="2025-05-21T00:00:00"/>
    <n v="338063"/>
    <d v="2025-05-22T00:00:00"/>
    <m/>
    <n v="451.73"/>
    <d v="2025-06-21T00:00:00"/>
    <s v="E0201089"/>
    <s v="PD201089"/>
    <s v="Serviços de Publicidade Eletrônica"/>
    <n v="430.05"/>
    <m/>
    <x v="0"/>
    <m/>
    <m/>
    <m/>
    <s v="2 - FATURADO"/>
    <n v="0"/>
    <x v="0"/>
    <x v="1"/>
    <m/>
  </r>
  <r>
    <x v="1739"/>
    <s v="60.265.576/0001-02"/>
    <s v="NF SERVICOS"/>
    <n v="185905"/>
    <d v="2025-05-14T00:00:00"/>
    <n v="1966539"/>
    <d v="2025-05-14T00:00:00"/>
    <d v="2025-04-01T00:00:00"/>
    <n v="5378"/>
    <d v="2025-06-13T00:00:00"/>
    <s v="E0210344"/>
    <s v="PD021264"/>
    <s v="FOLHA DE PAGAMENTO DESCENTRALIZADA"/>
    <n v="5119.8599999999997"/>
    <d v="2025-04-01T00:00:00"/>
    <x v="0"/>
    <s v="Nº 339/2021 - TJM"/>
    <s v="21.1.000001793-5-DAC/CGA"/>
    <s v="359.00009614/2023-92 APPS"/>
    <s v="2 - FATURADO"/>
    <n v="0"/>
    <x v="0"/>
    <x v="0"/>
    <m/>
  </r>
  <r>
    <x v="1739"/>
    <s v="60.265.576/0001-02"/>
    <s v="NF SERVICOS"/>
    <n v="185916"/>
    <d v="2025-05-14T00:00:00"/>
    <n v="1966550"/>
    <d v="2025-05-14T00:00:00"/>
    <d v="2025-04-01T00:00:00"/>
    <n v="12426.4"/>
    <d v="2025-06-13T00:00:00"/>
    <s v="E0220923"/>
    <s v="PD022476"/>
    <s v="DAAS DESKTOP BASICO-NOTEBOOK BASICO"/>
    <n v="11829.93"/>
    <d v="2025-04-01T00:00:00"/>
    <x v="0"/>
    <s v="361/2022"/>
    <s v="22.1.000002513-6"/>
    <s v="PD-PRC-2022/04464  ITO"/>
    <s v="2 - FATURADO"/>
    <n v="0"/>
    <x v="0"/>
    <x v="0"/>
    <m/>
  </r>
  <r>
    <x v="1739"/>
    <s v="60.265.576/0001-02"/>
    <s v="NF SERVICOS"/>
    <n v="185918"/>
    <d v="2025-05-14T00:00:00"/>
    <n v="1966552"/>
    <d v="2025-05-14T00:00:00"/>
    <d v="2025-04-01T00:00:00"/>
    <n v="12094.64"/>
    <d v="2025-06-13T00:00:00"/>
    <s v="E0230522"/>
    <s v="PD023424"/>
    <s v="SUPORTE TÉCNICO"/>
    <n v="11514.1"/>
    <d v="2025-04-01T00:00:00"/>
    <x v="0"/>
    <s v="399/2023"/>
    <s v="23.1.000002337-7"/>
    <s v="359.00008878/2023-29  ITO"/>
    <s v="2 - FATURADO"/>
    <n v="0"/>
    <x v="0"/>
    <x v="0"/>
    <m/>
  </r>
  <r>
    <x v="1739"/>
    <s v="60.265.576/0001-02"/>
    <s v="ND-LOCACAO BENS MOVE"/>
    <n v="1297"/>
    <d v="2025-05-15T00:00:00"/>
    <m/>
    <m/>
    <m/>
    <n v="51082.2"/>
    <d v="2025-06-14T00:00:00"/>
    <s v="E0220923"/>
    <s v="PD022476"/>
    <s v="Locação de Bens Móveis - Notebook Basic - 36 ms"/>
    <n v="51082.2"/>
    <m/>
    <x v="0"/>
    <m/>
    <m/>
    <m/>
    <s v="2 - FATURADO"/>
    <n v="0"/>
    <x v="0"/>
    <x v="7"/>
    <m/>
  </r>
  <r>
    <x v="1740"/>
    <s v="60.375.196/0001-20"/>
    <s v="ND-OPERADORA CIELO"/>
    <n v="25550"/>
    <d v="2025-05-24T00:00:00"/>
    <m/>
    <m/>
    <m/>
    <n v="187.49"/>
    <d v="2025-05-24T00:00:00"/>
    <m/>
    <m/>
    <s v="Certificado e-CNPJ A1 em Software (12 meses)"/>
    <n v="187.49"/>
    <m/>
    <x v="0"/>
    <m/>
    <m/>
    <m/>
    <s v="1 - VENDA A VISTA"/>
    <n v="6"/>
    <x v="7"/>
    <x v="4"/>
    <m/>
  </r>
  <r>
    <x v="1741"/>
    <s v="60.379.089/0001-70"/>
    <s v="ND-OPERADORA CIELO"/>
    <n v="25243"/>
    <d v="2025-05-02T00:00:00"/>
    <m/>
    <m/>
    <m/>
    <n v="187.49"/>
    <d v="2025-05-02T00:00:00"/>
    <m/>
    <m/>
    <s v="Certificado e-CNPJ A1 em Software (12 meses)"/>
    <n v="187.49"/>
    <m/>
    <x v="0"/>
    <m/>
    <m/>
    <m/>
    <s v="1 - VENDA A VISTA"/>
    <n v="28"/>
    <x v="7"/>
    <x v="4"/>
    <m/>
  </r>
  <r>
    <x v="1742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279"/>
    <x v="4"/>
    <x v="1"/>
    <m/>
  </r>
  <r>
    <x v="1742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237"/>
    <x v="4"/>
    <x v="1"/>
    <m/>
  </r>
  <r>
    <x v="1742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114"/>
    <x v="4"/>
    <x v="1"/>
    <m/>
  </r>
  <r>
    <x v="1742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1104"/>
    <x v="4"/>
    <x v="1"/>
    <m/>
  </r>
  <r>
    <x v="1742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1101"/>
    <x v="4"/>
    <x v="1"/>
    <m/>
  </r>
  <r>
    <x v="1742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1100"/>
    <x v="4"/>
    <x v="1"/>
    <m/>
  </r>
  <r>
    <x v="1742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821"/>
    <x v="4"/>
    <x v="1"/>
    <m/>
  </r>
  <r>
    <x v="1742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805"/>
    <x v="4"/>
    <x v="1"/>
    <m/>
  </r>
  <r>
    <x v="1742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293"/>
    <x v="1"/>
    <x v="0"/>
    <m/>
  </r>
  <r>
    <x v="1742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236"/>
    <x v="1"/>
    <x v="1"/>
    <m/>
  </r>
  <r>
    <x v="1742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225"/>
    <x v="1"/>
    <x v="1"/>
    <m/>
  </r>
  <r>
    <x v="1742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225"/>
    <x v="1"/>
    <x v="1"/>
    <m/>
  </r>
  <r>
    <x v="1742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194"/>
    <x v="1"/>
    <x v="1"/>
    <m/>
  </r>
  <r>
    <x v="1742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194"/>
    <x v="1"/>
    <x v="1"/>
    <m/>
  </r>
  <r>
    <x v="1742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169"/>
    <x v="2"/>
    <x v="1"/>
    <m/>
  </r>
  <r>
    <x v="1742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155"/>
    <x v="2"/>
    <x v="0"/>
    <m/>
  </r>
  <r>
    <x v="1742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155"/>
    <x v="2"/>
    <x v="0"/>
    <m/>
  </r>
  <r>
    <x v="1742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155"/>
    <x v="2"/>
    <x v="0"/>
    <m/>
  </r>
  <r>
    <x v="1742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155"/>
    <x v="2"/>
    <x v="0"/>
    <m/>
  </r>
  <r>
    <x v="1742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40"/>
    <x v="5"/>
    <x v="1"/>
    <m/>
  </r>
  <r>
    <x v="1742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36"/>
    <x v="5"/>
    <x v="1"/>
    <m/>
  </r>
  <r>
    <x v="1742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742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742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742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"/>
    <x v="7"/>
    <x v="1"/>
    <m/>
  </r>
  <r>
    <x v="1742"/>
    <s v="60.448.040/0001-22"/>
    <s v="NF SERVICOS E_GOV"/>
    <n v="185121"/>
    <d v="2025-05-07T00:00:00"/>
    <n v="1965755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0"/>
    <x v="0"/>
    <x v="1"/>
    <m/>
  </r>
  <r>
    <x v="1742"/>
    <s v="60.448.040/0001-22"/>
    <s v="NF SERVICOS E_GOV"/>
    <n v="185381"/>
    <d v="2025-05-12T00:00:00"/>
    <n v="1966015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742"/>
    <s v="60.448.040/0001-22"/>
    <s v="NF SERVICOS"/>
    <n v="186394"/>
    <d v="2025-05-19T00:00:00"/>
    <n v="1967028"/>
    <d v="2025-05-19T00:00:00"/>
    <d v="2025-04-01T00:00:00"/>
    <n v="36.42"/>
    <d v="2025-06-18T00:00:00"/>
    <s v="E0220851"/>
    <s v="PD022416"/>
    <s v="SAM PATRIMONIO"/>
    <n v="34.67"/>
    <d v="2025-04-01T00:00:00"/>
    <x v="0"/>
    <s v="63/2022"/>
    <s v="HC-PRC-2022/02765"/>
    <s v="PD-PRC-2023/00038-359.00009738/2023-78 - APPS"/>
    <s v="2 - FATURADO"/>
    <n v="0"/>
    <x v="0"/>
    <x v="0"/>
    <m/>
  </r>
  <r>
    <x v="1742"/>
    <s v="60.448.040/0001-22"/>
    <s v="NF SERVICOS"/>
    <n v="186408"/>
    <d v="2025-05-19T00:00:00"/>
    <n v="1967042"/>
    <d v="2025-05-19T00:00:00"/>
    <d v="2025-04-01T00:00:00"/>
    <n v="454.77"/>
    <d v="2025-06-18T00:00:00"/>
    <s v="E0220851"/>
    <s v="PD022416"/>
    <s v="SAM PATRIMONIO"/>
    <n v="432.94"/>
    <d v="2025-04-01T00:00:00"/>
    <x v="0"/>
    <s v="63/2022"/>
    <s v="HC-PRC-2022/02765"/>
    <s v="PD-PRC-2023/00038-359.00009738/2023-78 - APPS"/>
    <s v="2 - FATURADO"/>
    <n v="0"/>
    <x v="0"/>
    <x v="0"/>
    <m/>
  </r>
  <r>
    <x v="1742"/>
    <s v="60.448.040/0001-22"/>
    <s v="NF SERVICOS"/>
    <n v="186409"/>
    <d v="2025-05-19T00:00:00"/>
    <n v="1967043"/>
    <d v="2025-05-19T00:00:00"/>
    <d v="2025-04-01T00:00:00"/>
    <n v="280366.53999999998"/>
    <d v="2025-06-18T00:00:00"/>
    <s v="E0230427"/>
    <s v="PD023352"/>
    <s v="DESENVOLVIMENTO, SERVIÇO E SUPORTE  DOS  SISTEMAS SIGH - SUSTENTAÇÃO DO SISTEMA INTEGRADO DE GESTÃO"/>
    <n v="29360.04"/>
    <d v="2025-04-01T00:00:00"/>
    <x v="0"/>
    <d v="2024-02-01T00:00:00"/>
    <s v="145.00006759/2023-74"/>
    <s v="359.00000943/2024-59  APPS"/>
    <s v="2 - FATURADO"/>
    <n v="0"/>
    <x v="0"/>
    <x v="0"/>
    <m/>
  </r>
  <r>
    <x v="1742"/>
    <s v="60.448.040/0001-22"/>
    <s v="NF SERVICOS"/>
    <n v="186410"/>
    <d v="2025-05-19T00:00:00"/>
    <n v="1967044"/>
    <d v="2025-05-19T00:00:00"/>
    <d v="2025-04-01T00:00:00"/>
    <n v="683.31"/>
    <d v="2025-06-18T00:00:00"/>
    <s v="E0240503"/>
    <s v="PD024357"/>
    <s v="PROGRAMA SP SEM PAPEL"/>
    <n v="650.51"/>
    <d v="2025-04-01T00:00:00"/>
    <x v="0"/>
    <s v="25/2024"/>
    <s v="145.00028429/2024-11"/>
    <s v="359.0000.7042/2024-98 - APPS"/>
    <s v="2 - FATURADO"/>
    <n v="0"/>
    <x v="0"/>
    <x v="0"/>
    <m/>
  </r>
  <r>
    <x v="1743"/>
    <s v="60.475.017/0001-27"/>
    <s v="ND-OPERADORA CIELO"/>
    <n v="25349"/>
    <d v="2025-05-09T00:00:00"/>
    <m/>
    <m/>
    <m/>
    <n v="187.49"/>
    <d v="2025-05-09T00:00:00"/>
    <m/>
    <m/>
    <s v="Certificado e-CNPJ A1 em Software (12 meses)"/>
    <n v="187.49"/>
    <m/>
    <x v="0"/>
    <m/>
    <m/>
    <m/>
    <s v="1 - VENDA A VISTA"/>
    <n v="21"/>
    <x v="7"/>
    <x v="4"/>
    <m/>
  </r>
  <r>
    <x v="1744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104"/>
    <x v="4"/>
    <x v="1"/>
    <m/>
  </r>
  <r>
    <x v="1744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986"/>
    <x v="4"/>
    <x v="1"/>
    <m/>
  </r>
  <r>
    <x v="1744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562"/>
    <x v="4"/>
    <x v="1"/>
    <m/>
  </r>
  <r>
    <x v="1744"/>
    <s v="60.509.015/0001-01"/>
    <s v="NF SERVICOS"/>
    <n v="185033"/>
    <d v="2025-05-06T00:00:00"/>
    <n v="1965667"/>
    <d v="2025-05-06T00:00:00"/>
    <d v="2025-04-01T00:00:00"/>
    <n v="111510.5"/>
    <d v="2025-06-05T00:00:00"/>
    <s v="E0220159"/>
    <s v="PD022120"/>
    <s v="INTRAGOV"/>
    <n v="106158"/>
    <d v="2025-04-01T00:00:00"/>
    <x v="0"/>
    <s v="57/00009/22/04"/>
    <s v="SEI.229.00001908/2023-24"/>
    <s v="PD-PRC-2022/04067 359.00007128/2023-30  ITO"/>
    <s v="2 - FATURADO"/>
    <n v="0"/>
    <x v="0"/>
    <x v="0"/>
    <m/>
  </r>
  <r>
    <x v="1744"/>
    <s v="60.509.015/0001-01"/>
    <s v="ND-LOCACAO BENS MOVE"/>
    <n v="1286"/>
    <d v="2025-05-07T00:00:00"/>
    <m/>
    <m/>
    <m/>
    <n v="57513.49"/>
    <d v="2025-06-06T00:00:00"/>
    <s v="E0200432"/>
    <s v="PD020334"/>
    <s v="LOCAÇÃO DE BENS MÓVEIS - SWITCH"/>
    <n v="57513.49"/>
    <m/>
    <x v="0"/>
    <m/>
    <m/>
    <m/>
    <s v="2 - FATURADO"/>
    <n v="0"/>
    <x v="0"/>
    <x v="7"/>
    <m/>
  </r>
  <r>
    <x v="1744"/>
    <s v="60.509.015/0001-01"/>
    <s v="NF SERVICOS"/>
    <n v="185084"/>
    <d v="2025-05-07T00:00:00"/>
    <n v="1965718"/>
    <d v="2025-05-07T00:00:00"/>
    <d v="2025-04-01T00:00:00"/>
    <n v="995.11"/>
    <d v="2025-06-06T00:00:00"/>
    <s v="E0240328"/>
    <s v="PD024212"/>
    <s v="PROGRAMA SP SEM PAPEL"/>
    <n v="947.34"/>
    <d v="2025-04-01T00:00:00"/>
    <x v="0"/>
    <s v="56/00005/24/04"/>
    <s v="229.00008850/2024-21"/>
    <s v="359.00003366/2024-57-APPS"/>
    <s v="2 - FATURADO"/>
    <n v="0"/>
    <x v="0"/>
    <x v="0"/>
    <m/>
  </r>
  <r>
    <x v="1744"/>
    <s v="60.509.015/0001-01"/>
    <s v="NF SERVICOS"/>
    <n v="185159"/>
    <d v="2025-05-07T00:00:00"/>
    <n v="1965793"/>
    <d v="2025-05-07T00:00:00"/>
    <d v="2025-03-01T00:00:00"/>
    <n v="40055"/>
    <d v="2025-06-06T00:00:00"/>
    <s v="E0200432"/>
    <s v="PD020334"/>
    <s v="SOLUÇÃO DE CONECTIVIDADE E SEGURANÇA - MIDDLEWARE, PROCESSAMENTO EM NUVEM PÚBLICA"/>
    <n v="38132.36"/>
    <d v="2025-03-01T00:00:00"/>
    <x v="0"/>
    <s v="nº 67/00015/21/04"/>
    <m/>
    <s v="PD-PRC-2022/01108  APPS/ITO"/>
    <s v="2 - FATURADO"/>
    <n v="0"/>
    <x v="0"/>
    <x v="0"/>
    <m/>
  </r>
  <r>
    <x v="1744"/>
    <s v="60.509.015/0001-01"/>
    <s v="NF SERVICOS"/>
    <n v="185160"/>
    <d v="2025-05-07T00:00:00"/>
    <n v="1965794"/>
    <d v="2025-05-07T00:00:00"/>
    <d v="2025-03-01T00:00:00"/>
    <n v="74858.3"/>
    <d v="2025-06-06T00:00:00"/>
    <s v="E0200432"/>
    <s v="PD020334"/>
    <s v="SOLUÇÃO DE CONECTIVIDADE E SEGURANÇA - MIDDLEWARE, PROCESSAMENTO EM NUVEM PÚBLICA"/>
    <n v="71265.100000000006"/>
    <d v="2025-03-01T00:00:00"/>
    <x v="0"/>
    <s v="nº 67/00015/21/04"/>
    <m/>
    <s v="PD-PRC-2022/01108  APPS/ITO"/>
    <s v="2 - FATURADO"/>
    <n v="0"/>
    <x v="0"/>
    <x v="0"/>
    <m/>
  </r>
  <r>
    <x v="1744"/>
    <s v="60.509.015/0001-01"/>
    <s v="ND-LOCACAO BENS MOVE"/>
    <n v="1307"/>
    <d v="2025-05-28T00:00:00"/>
    <m/>
    <m/>
    <m/>
    <n v="9587.5"/>
    <d v="2025-06-27T00:00:00"/>
    <s v="E0200432"/>
    <s v="PD020334"/>
    <s v="LOCAÇÃO DE BENS MÓVEIS - SWITCH"/>
    <n v="9587.5"/>
    <m/>
    <x v="0"/>
    <m/>
    <m/>
    <m/>
    <s v="2 - FATURADO"/>
    <n v="0"/>
    <x v="0"/>
    <x v="7"/>
    <m/>
  </r>
  <r>
    <x v="1744"/>
    <s v="60.509.015/0001-01"/>
    <s v="NF SERVICOS"/>
    <n v="186815"/>
    <d v="2025-05-28T00:00:00"/>
    <n v="1967449"/>
    <d v="2025-05-28T00:00:00"/>
    <d v="2025-04-01T00:00:00"/>
    <n v="40779.72"/>
    <d v="2025-06-27T00:00:00"/>
    <s v="E0250203"/>
    <s v="PD025175"/>
    <s v="NUVEM PUBLICA"/>
    <n v="38822.29"/>
    <d v="2025-04-01T00:00:00"/>
    <x v="0"/>
    <s v="00432/2025"/>
    <s v="67/00007/25/04"/>
    <s v="359.00002545/2025-58    ITO"/>
    <s v="2 - FATURADO"/>
    <n v="0"/>
    <x v="0"/>
    <x v="0"/>
    <m/>
  </r>
  <r>
    <x v="1744"/>
    <s v="60.509.015/0001-01"/>
    <s v="NF SERVICOS"/>
    <n v="186816"/>
    <d v="2025-05-28T00:00:00"/>
    <n v="1967450"/>
    <d v="2025-05-28T00:00:00"/>
    <d v="2025-04-01T00:00:00"/>
    <n v="37642.879999999997"/>
    <d v="2025-06-27T00:00:00"/>
    <s v="E0250203"/>
    <s v="PD025175"/>
    <s v="NUVEM PUBLICA"/>
    <n v="35836.019999999997"/>
    <d v="2025-04-01T00:00:00"/>
    <x v="0"/>
    <s v="00432/2025"/>
    <s v="67/00007/25/04"/>
    <s v="359.00002545/2025-58    ITO"/>
    <s v="2 - FATURADO"/>
    <n v="0"/>
    <x v="0"/>
    <x v="0"/>
    <m/>
  </r>
  <r>
    <x v="1744"/>
    <s v="60.509.015/0001-01"/>
    <s v="NF SERVICOS"/>
    <n v="186817"/>
    <d v="2025-05-28T00:00:00"/>
    <n v="1967451"/>
    <d v="2025-05-28T00:00:00"/>
    <d v="2025-04-01T00:00:00"/>
    <n v="60925.58"/>
    <d v="2025-06-27T00:00:00"/>
    <s v="E0230125"/>
    <s v="PD023106"/>
    <s v="NUVEM PUBLICA"/>
    <n v="58001.15"/>
    <d v="2025-04-01T00:00:00"/>
    <x v="0"/>
    <s v="67/00001/23/04"/>
    <s v="FDE-PRC-2023/00276"/>
    <s v="PD-PRC-2023/00667  359.00000870/2024-03 ITO"/>
    <s v="2 - FATURADO"/>
    <n v="0"/>
    <x v="0"/>
    <x v="0"/>
    <m/>
  </r>
  <r>
    <x v="1744"/>
    <s v="60.509.015/0001-01"/>
    <s v="NF SERVICOS"/>
    <n v="186818"/>
    <d v="2025-05-28T00:00:00"/>
    <n v="1967452"/>
    <d v="2025-05-28T00:00:00"/>
    <d v="2025-04-01T00:00:00"/>
    <n v="14585.51"/>
    <d v="2025-06-27T00:00:00"/>
    <s v="E0200432"/>
    <s v="PD020334"/>
    <s v="SOLUÇÃO DE CONECTIVIDADE E SEGURANÇA - MIDDLEWARE, PROCESSAMENTO EM NUVEM PÚBLICA"/>
    <n v="13885.41"/>
    <d v="2025-04-01T00:00:00"/>
    <x v="0"/>
    <s v="nº 67/00015/21/04"/>
    <m/>
    <s v="PD-PRC-2022/01108  APPS/ITO"/>
    <s v="2 - FATURADO"/>
    <n v="0"/>
    <x v="0"/>
    <x v="0"/>
    <m/>
  </r>
  <r>
    <x v="1744"/>
    <s v="60.509.015/0001-01"/>
    <s v="NF SERVICOS"/>
    <n v="186819"/>
    <d v="2025-05-28T00:00:00"/>
    <n v="1967453"/>
    <d v="2025-05-28T00:00:00"/>
    <d v="2025-04-01T00:00:00"/>
    <n v="6675.89"/>
    <d v="2025-06-27T00:00:00"/>
    <s v="E0200432"/>
    <s v="PD020334"/>
    <s v="SOLUÇÃO DE CONECTIVIDADE E SEGURANÇA - MIDDLEWARE, PROCESSAMENTO EM NUVEM PÚBLICA"/>
    <n v="6355.45"/>
    <d v="2025-04-01T00:00:00"/>
    <x v="0"/>
    <s v="nº 67/00015/21/04"/>
    <m/>
    <s v="PD-PRC-2022/01108  APPS/ITO"/>
    <s v="2 - FATURADO"/>
    <n v="0"/>
    <x v="0"/>
    <x v="0"/>
    <m/>
  </r>
  <r>
    <x v="1744"/>
    <s v="60.509.015/0001-01"/>
    <s v="NF SERVICOS KIT"/>
    <n v="186848"/>
    <d v="2025-05-28T00:00:00"/>
    <n v="1967482"/>
    <d v="2025-05-28T00:00:00"/>
    <m/>
    <n v="9439.14"/>
    <d v="2025-06-27T00:00:00"/>
    <m/>
    <m/>
    <s v="Recarga de Créditos - Assina.sp"/>
    <n v="8986.06"/>
    <m/>
    <x v="0"/>
    <m/>
    <m/>
    <m/>
    <s v="2 - FATURADO"/>
    <n v="0"/>
    <x v="0"/>
    <x v="1"/>
    <m/>
  </r>
  <r>
    <x v="1745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251"/>
    <x v="4"/>
    <x v="1"/>
    <m/>
  </r>
  <r>
    <x v="1746"/>
    <s v="60.547.841/0001-45"/>
    <s v="NF SERVICOS DO"/>
    <n v="327047"/>
    <d v="2025-04-30T00:00:00"/>
    <n v="333738"/>
    <d v="2025-05-02T00:00:00"/>
    <m/>
    <n v="1475.04"/>
    <d v="2025-06-01T00:00:00"/>
    <s v="E0250811"/>
    <s v="PD025811"/>
    <s v="Serviços de Publicidade Eletrônica"/>
    <n v="1404.24"/>
    <m/>
    <x v="0"/>
    <m/>
    <m/>
    <m/>
    <s v="2 - FATURADO"/>
    <n v="0"/>
    <x v="0"/>
    <x v="1"/>
    <m/>
  </r>
  <r>
    <x v="1746"/>
    <s v="60.547.841/0001-45"/>
    <s v="NF SERVICOS DO"/>
    <n v="329636"/>
    <d v="2025-05-14T00:00:00"/>
    <n v="336338"/>
    <d v="2025-05-15T00:00:00"/>
    <m/>
    <n v="516.26"/>
    <d v="2025-06-14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746"/>
    <s v="60.547.841/0001-45"/>
    <s v="NF SERVICOS DO"/>
    <n v="329637"/>
    <d v="2025-05-14T00:00:00"/>
    <n v="336339"/>
    <d v="2025-05-15T00:00:00"/>
    <m/>
    <n v="663.77"/>
    <d v="2025-06-14T00:00:00"/>
    <s v="E0250811"/>
    <s v="PD025811"/>
    <s v="Serviços de Publicidade Eletrônica"/>
    <n v="631.91"/>
    <m/>
    <x v="0"/>
    <m/>
    <m/>
    <m/>
    <s v="2 - FATURADO"/>
    <n v="0"/>
    <x v="0"/>
    <x v="1"/>
    <m/>
  </r>
  <r>
    <x v="1746"/>
    <s v="60.547.841/0001-45"/>
    <s v="NF SERVICOS DO"/>
    <n v="330954"/>
    <d v="2025-05-20T00:00:00"/>
    <n v="337663"/>
    <d v="2025-05-21T00:00:00"/>
    <m/>
    <n v="663.77"/>
    <d v="2025-06-20T00:00:00"/>
    <s v="E0250811"/>
    <s v="PD025811"/>
    <s v="Serviços de Publicidade Eletrônica"/>
    <n v="631.91"/>
    <m/>
    <x v="0"/>
    <m/>
    <m/>
    <m/>
    <s v="2 - FATURADO"/>
    <n v="0"/>
    <x v="0"/>
    <x v="1"/>
    <m/>
  </r>
  <r>
    <x v="1746"/>
    <s v="60.547.841/0001-45"/>
    <s v="NF SERVICOS DO"/>
    <n v="331391"/>
    <d v="2025-05-21T00:00:00"/>
    <n v="338100"/>
    <d v="2025-05-22T00:00:00"/>
    <m/>
    <n v="1327.54"/>
    <d v="2025-06-21T00:00:00"/>
    <s v="E0250811"/>
    <s v="PD025811"/>
    <s v="Serviços de Publicidade Eletrônica"/>
    <n v="1263.82"/>
    <m/>
    <x v="0"/>
    <m/>
    <m/>
    <m/>
    <s v="2 - FATURADO"/>
    <n v="0"/>
    <x v="0"/>
    <x v="1"/>
    <m/>
  </r>
  <r>
    <x v="1746"/>
    <s v="60.547.841/0001-45"/>
    <s v="NF SERVICOS DO"/>
    <n v="331392"/>
    <d v="2025-05-21T00:00:00"/>
    <n v="338101"/>
    <d v="2025-05-22T00:00:00"/>
    <m/>
    <n v="442.51"/>
    <d v="2025-06-21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746"/>
    <s v="60.547.841/0001-45"/>
    <s v="NF SERVICOS DO"/>
    <n v="331393"/>
    <d v="2025-05-21T00:00:00"/>
    <n v="338102"/>
    <d v="2025-05-22T00:00:00"/>
    <m/>
    <n v="368.76"/>
    <d v="2025-06-21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747"/>
    <s v="60.573.309/0001-00"/>
    <s v="ND-OPERADORA CIELO"/>
    <n v="25490"/>
    <d v="2025-05-21T00:00:00"/>
    <m/>
    <m/>
    <m/>
    <n v="187.49"/>
    <d v="2025-05-21T00:00:00"/>
    <m/>
    <m/>
    <s v="Certificado e-CNPJ A1 em Software (12 meses)"/>
    <n v="187.49"/>
    <m/>
    <x v="0"/>
    <m/>
    <m/>
    <m/>
    <s v="1 - VENDA A VISTA"/>
    <n v="9"/>
    <x v="7"/>
    <x v="4"/>
    <m/>
  </r>
  <r>
    <x v="1748"/>
    <s v="60.625.955/0001-66"/>
    <s v="ND-OPERADORA CIELO"/>
    <n v="25283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749"/>
    <s v="60.633.674/0001-55"/>
    <s v="NF SERVICOS DO"/>
    <n v="327688"/>
    <d v="2025-05-07T00:00:00"/>
    <n v="334380"/>
    <d v="2025-05-07T00:00:00"/>
    <m/>
    <n v="1102.95"/>
    <d v="2025-06-06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749"/>
    <s v="60.633.674/0001-55"/>
    <s v="NF SERVICOS DO"/>
    <n v="328732"/>
    <d v="2025-05-09T00:00:00"/>
    <n v="335427"/>
    <d v="2025-05-12T00:00:00"/>
    <m/>
    <n v="1102.95"/>
    <d v="2025-06-11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749"/>
    <s v="60.633.674/0001-55"/>
    <s v="NF SERVICOS DO"/>
    <n v="328781"/>
    <d v="2025-05-12T00:00:00"/>
    <n v="335482"/>
    <d v="2025-05-14T00:00:00"/>
    <m/>
    <n v="4902"/>
    <d v="2025-06-13T00:00:00"/>
    <s v="E0201890"/>
    <s v="PD201890"/>
    <s v="Serviços de Publicidade Eletrônica"/>
    <n v="4902"/>
    <m/>
    <x v="0"/>
    <m/>
    <m/>
    <m/>
    <s v="2 - FATURADO"/>
    <n v="0"/>
    <x v="0"/>
    <x v="1"/>
    <m/>
  </r>
  <r>
    <x v="1749"/>
    <s v="60.633.674/0001-55"/>
    <s v="NF SERVICOS"/>
    <n v="185887"/>
    <d v="2025-05-14T00:00:00"/>
    <n v="1966521"/>
    <d v="2025-05-14T00:00:00"/>
    <d v="2025-04-01T00:00:00"/>
    <n v="148.97"/>
    <d v="2025-06-13T00:00:00"/>
    <s v="E0220909"/>
    <s v="PD022465"/>
    <s v="PROGRAMA SP SEM PAPEL"/>
    <n v="148.97"/>
    <d v="2025-04-01T00:00:00"/>
    <x v="0"/>
    <m/>
    <s v="DL 00002.2023"/>
    <s v="PD-PRC-2023/00636/APPS"/>
    <s v="2 - FATURADO"/>
    <n v="0"/>
    <x v="0"/>
    <x v="0"/>
    <m/>
  </r>
  <r>
    <x v="1749"/>
    <s v="60.633.674/0001-55"/>
    <s v="NF SERVICOS"/>
    <n v="185893"/>
    <d v="2025-05-14T00:00:00"/>
    <n v="1966527"/>
    <d v="2025-05-14T00:00:00"/>
    <d v="2025-04-01T00:00:00"/>
    <n v="2832.4"/>
    <d v="2025-06-13T00:00:00"/>
    <s v="E0240274"/>
    <s v="PD024166"/>
    <s v="E MAIL COMO SERVIÇO - OFFICE INTERMEDIÁRIO"/>
    <n v="2832.4"/>
    <d v="2025-04-01T00:00:00"/>
    <x v="0"/>
    <m/>
    <s v="DL00285/2024-01"/>
    <s v="359.00004369/2024-16  ITO"/>
    <s v="2 - FATURADO"/>
    <n v="0"/>
    <x v="0"/>
    <x v="0"/>
    <m/>
  </r>
  <r>
    <x v="1749"/>
    <s v="60.633.674/0001-55"/>
    <s v="NF SERVICOS DO"/>
    <n v="329677"/>
    <d v="2025-05-14T00:00:00"/>
    <n v="336379"/>
    <d v="2025-05-15T00:00:00"/>
    <m/>
    <n v="1225.5"/>
    <d v="2025-06-14T00:00:00"/>
    <s v="E0201890"/>
    <s v="PD201890"/>
    <s v="Serviços de Publicidade Eletrônica"/>
    <n v="1225.5"/>
    <m/>
    <x v="0"/>
    <m/>
    <m/>
    <m/>
    <s v="2 - FATURADO"/>
    <n v="0"/>
    <x v="0"/>
    <x v="1"/>
    <m/>
  </r>
  <r>
    <x v="1749"/>
    <s v="60.633.674/0001-55"/>
    <s v="NF SERVICOS DO"/>
    <n v="329755"/>
    <d v="2025-05-15T00:00:00"/>
    <n v="336458"/>
    <d v="2025-05-16T00:00:00"/>
    <m/>
    <n v="1470.6"/>
    <d v="2025-06-15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749"/>
    <s v="60.633.674/0001-55"/>
    <s v="NF SERVICOS DO"/>
    <n v="330498"/>
    <d v="2025-05-19T00:00:00"/>
    <n v="337206"/>
    <d v="2025-05-20T00:00:00"/>
    <m/>
    <n v="1470.6"/>
    <d v="2025-06-19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749"/>
    <s v="60.633.674/0001-55"/>
    <s v="NF SERVICOS DO"/>
    <n v="331516"/>
    <d v="2025-05-22T00:00:00"/>
    <n v="338229"/>
    <d v="2025-05-23T00:00:00"/>
    <m/>
    <n v="1102.95"/>
    <d v="2025-06-22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750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150"/>
    <x v="3"/>
    <x v="4"/>
    <m/>
  </r>
  <r>
    <x v="1751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235"/>
    <x v="4"/>
    <x v="0"/>
    <m/>
  </r>
  <r>
    <x v="1751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9"/>
    <m/>
    <m/>
    <m/>
    <s v="1 - VENDA A VISTA"/>
    <n v="5235"/>
    <x v="4"/>
    <x v="0"/>
    <m/>
  </r>
  <r>
    <x v="1751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9"/>
    <m/>
    <m/>
    <m/>
    <s v="1 - VENDA A VISTA"/>
    <n v="5235"/>
    <x v="4"/>
    <x v="0"/>
    <m/>
  </r>
  <r>
    <x v="1751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9"/>
    <m/>
    <m/>
    <m/>
    <s v="1 - VENDA A VISTA"/>
    <n v="5235"/>
    <x v="4"/>
    <x v="0"/>
    <m/>
  </r>
  <r>
    <x v="1751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9"/>
    <m/>
    <m/>
    <m/>
    <s v="1 - VENDA A VISTA"/>
    <n v="5235"/>
    <x v="4"/>
    <x v="0"/>
    <m/>
  </r>
  <r>
    <x v="1751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9"/>
    <m/>
    <m/>
    <m/>
    <s v="1 - VENDA A VISTA"/>
    <n v="5235"/>
    <x v="4"/>
    <x v="0"/>
    <m/>
  </r>
  <r>
    <x v="1751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9"/>
    <m/>
    <m/>
    <m/>
    <s v="1 - VENDA A VISTA"/>
    <n v="5235"/>
    <x v="4"/>
    <x v="0"/>
    <m/>
  </r>
  <r>
    <x v="1751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9"/>
    <m/>
    <m/>
    <m/>
    <s v="1 - VENDA A VISTA"/>
    <n v="5235"/>
    <x v="4"/>
    <x v="0"/>
    <m/>
  </r>
  <r>
    <x v="1751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9"/>
    <m/>
    <m/>
    <m/>
    <s v="1 - VENDA A VISTA"/>
    <n v="5235"/>
    <x v="4"/>
    <x v="0"/>
    <m/>
  </r>
  <r>
    <x v="1751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9"/>
    <m/>
    <m/>
    <m/>
    <s v="1 - VENDA A VISTA"/>
    <n v="5235"/>
    <x v="4"/>
    <x v="0"/>
    <m/>
  </r>
  <r>
    <x v="1751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9"/>
    <m/>
    <m/>
    <m/>
    <s v="1 - VENDA A VISTA"/>
    <n v="5213"/>
    <x v="4"/>
    <x v="0"/>
    <m/>
  </r>
  <r>
    <x v="1751"/>
    <s v="60.747.318/0001-62"/>
    <s v="NF SERVICOS"/>
    <n v="168710"/>
    <d v="2024-09-13T00:00:00"/>
    <n v="1845495"/>
    <d v="2024-09-13T00:00:00"/>
    <d v="2024-08-01T00:00:00"/>
    <n v="689.5"/>
    <d v="2024-10-13T00:00:00"/>
    <s v="E0190083"/>
    <s v="PD019035"/>
    <s v="SOLUÇÃO POUPAFILA CENTRALIZADO - GERENCIAMENTO DE FILAS"/>
    <n v="656.4"/>
    <d v="2024-08-01T00:00:00"/>
    <x v="0"/>
    <s v="DA Nº 481/2019"/>
    <s v="147.00002797/2023-00"/>
    <s v="PD-PRC-2019/00618   359.00008385/2023-99 ITO"/>
    <s v="2 - FATURADO"/>
    <n v="229"/>
    <x v="1"/>
    <x v="0"/>
    <m/>
  </r>
  <r>
    <x v="1751"/>
    <s v="60.747.318/0001-62"/>
    <s v="NF SERVICOS"/>
    <n v="180963"/>
    <d v="2025-03-10T00:00:00"/>
    <n v="1935786"/>
    <d v="2025-03-11T00:00:00"/>
    <d v="2025-01-01T00:00:00"/>
    <n v="462864.23"/>
    <d v="2025-04-09T00:00:00"/>
    <s v="E0240012"/>
    <s v="PD024011"/>
    <s v="NUVEM PUBLICA"/>
    <n v="440646.75"/>
    <d v="2025-01-01T00:00:00"/>
    <x v="0"/>
    <s v="51/2024"/>
    <s v="147.00033197/2024-66"/>
    <s v="359.00009213/2024-13  ITO"/>
    <s v="2 - FATURADO"/>
    <n v="51"/>
    <x v="5"/>
    <x v="0"/>
    <m/>
  </r>
  <r>
    <x v="1751"/>
    <s v="60.747.318/0001-62"/>
    <s v="NF SERVICOS"/>
    <n v="182479"/>
    <d v="2025-03-21T00:00:00"/>
    <n v="1937302"/>
    <d v="2025-03-21T00:00:00"/>
    <d v="2025-02-01T00:00:00"/>
    <n v="431975.49"/>
    <d v="2025-04-20T00:00:00"/>
    <s v="E0240012"/>
    <s v="PD024011"/>
    <s v="NUVEM PUBLICA"/>
    <n v="411240.67"/>
    <d v="2025-02-01T00:00:00"/>
    <x v="0"/>
    <s v="51/2024"/>
    <s v="147.00033197/2024-66"/>
    <s v="359.00009213/2024-13  ITO"/>
    <s v="2 - FATURADO"/>
    <n v="40"/>
    <x v="5"/>
    <x v="0"/>
    <m/>
  </r>
  <r>
    <x v="1751"/>
    <s v="60.747.318/0001-62"/>
    <s v="NF SERVICOS"/>
    <n v="183969"/>
    <d v="2025-04-11T00:00:00"/>
    <n v="1951724"/>
    <d v="2025-04-11T00:00:00"/>
    <d v="2025-03-01T00:00:00"/>
    <n v="529482.29"/>
    <d v="2025-05-11T00:00:00"/>
    <s v="E0240012"/>
    <s v="PD024011"/>
    <s v="NUVEM PUBLICA"/>
    <n v="504067.14"/>
    <d v="2025-03-01T00:00:00"/>
    <x v="0"/>
    <s v="51/2024"/>
    <s v="147.00033197/2024-66"/>
    <s v="359.00009213/2024-13  ITO"/>
    <s v="2 - FATURADO"/>
    <n v="19"/>
    <x v="7"/>
    <x v="0"/>
    <m/>
  </r>
  <r>
    <x v="1751"/>
    <s v="60.747.318/0001-62"/>
    <s v="NF SERVICOS"/>
    <n v="6742"/>
    <d v="2025-04-11T00:00:00"/>
    <n v="329724"/>
    <d v="2025-04-11T00:00:00"/>
    <d v="2025-03-01T00:00:00"/>
    <n v="100793.81"/>
    <d v="2025-05-11T00:00:00"/>
    <s v="E0201003"/>
    <s v="PD201003"/>
    <s v="GED"/>
    <n v="95955.71"/>
    <d v="2025-03-01T00:00:00"/>
    <x v="0"/>
    <s v="DA 212/2020"/>
    <s v="5820/2020"/>
    <s v="ITO"/>
    <s v="2 - FATURADO"/>
    <n v="19"/>
    <x v="7"/>
    <x v="0"/>
    <m/>
  </r>
  <r>
    <x v="1751"/>
    <s v="60.747.318/0001-62"/>
    <s v="NF SERVICOS E_GOV"/>
    <n v="186673"/>
    <d v="2025-05-23T00:00:00"/>
    <n v="1967307"/>
    <d v="2025-05-23T00:00:00"/>
    <m/>
    <n v="261.26"/>
    <d v="2025-06-22T00:00:00"/>
    <m/>
    <m/>
    <s v="Certificado e-CPF A3 em token - 24 meses Gov"/>
    <n v="248.72"/>
    <m/>
    <x v="0"/>
    <m/>
    <m/>
    <m/>
    <s v="2 - FATURADO"/>
    <n v="0"/>
    <x v="0"/>
    <x v="1"/>
    <m/>
  </r>
  <r>
    <x v="1751"/>
    <s v="60.747.318/0001-62"/>
    <s v="NF SERVICOS E_GOV"/>
    <n v="186680"/>
    <d v="2025-05-23T00:00:00"/>
    <n v="1967314"/>
    <d v="2025-05-23T00:00:00"/>
    <m/>
    <n v="261.26"/>
    <d v="2025-06-22T00:00:00"/>
    <m/>
    <m/>
    <s v="Certificado e-CPF A3 em token - 24 meses Gov"/>
    <n v="248.72"/>
    <m/>
    <x v="0"/>
    <m/>
    <m/>
    <m/>
    <s v="2 - FATURADO"/>
    <n v="0"/>
    <x v="0"/>
    <x v="1"/>
    <m/>
  </r>
  <r>
    <x v="1751"/>
    <s v="60.747.318/0001-62"/>
    <s v="NF SERVICOS"/>
    <n v="186698"/>
    <d v="2025-05-23T00:00:00"/>
    <n v="1967332"/>
    <d v="2025-05-23T00:00:00"/>
    <d v="2025-04-01T00:00:00"/>
    <n v="60909.7"/>
    <d v="2025-06-22T00:00:00"/>
    <s v="E0190049"/>
    <s v="PD019035"/>
    <s v="ADMINISTRAÇÃO DE ESTAÇÃO DE TRABALHO E GERENCIAMENTO DE ANTIVÍRUS"/>
    <n v="57986.03"/>
    <d v="2025-04-01T00:00:00"/>
    <x v="0"/>
    <s v="DA Nº 481/2019"/>
    <s v="147.00002797/2023-00"/>
    <s v="PD-PRC-2019/00618 -   359.00008385/2023-99  ITO"/>
    <s v="2 - FATURADO"/>
    <n v="0"/>
    <x v="0"/>
    <x v="0"/>
    <m/>
  </r>
  <r>
    <x v="1751"/>
    <s v="60.747.318/0001-62"/>
    <s v="NFS INSS RET"/>
    <n v="186699"/>
    <d v="2025-05-23T00:00:00"/>
    <n v="1967333"/>
    <d v="2025-05-23T00:00:00"/>
    <d v="2025-04-01T00:00:00"/>
    <n v="168999.28"/>
    <d v="2025-06-22T00:00:00"/>
    <s v="E0190047"/>
    <s v="PD019035"/>
    <s v="ATENDIMENTO E SUPORTE AO USUARIO DE TIC, SERVICOS TECNICOS ESPECIALIZADOS, GESTAO DE FIREWALL E GESTAO DE PROXY"/>
    <n v="142297.39000000001"/>
    <d v="2025-04-01T00:00:00"/>
    <x v="0"/>
    <s v="DA Nº 481/2019"/>
    <s v="5403/2019 14700002797/2023-00"/>
    <s v="PD-PRC-2019/00618   359.00008385/2023-99 - ITO"/>
    <s v="2 - FATURADO"/>
    <n v="0"/>
    <x v="0"/>
    <x v="0"/>
    <m/>
  </r>
  <r>
    <x v="1751"/>
    <s v="60.747.318/0001-62"/>
    <s v="NFS INSS RET"/>
    <n v="186700"/>
    <d v="2025-05-23T00:00:00"/>
    <n v="1967334"/>
    <d v="2025-05-23T00:00:00"/>
    <d v="2025-04-01T00:00:00"/>
    <n v="142021.43"/>
    <d v="2025-06-22T00:00:00"/>
    <s v="E0190047"/>
    <s v="PD019035"/>
    <s v="ATENDIMENTO E SUPORTE AO USUARIO DE TIC, SERVICOS TECNICOS ESPECIALIZADOS, GESTAO DE FIREWALL E GESTAO DE PROXY"/>
    <n v="119582.05"/>
    <d v="2025-04-01T00:00:00"/>
    <x v="0"/>
    <s v="DA Nº 481/2019"/>
    <s v="5403/2019 14700002797/2023-00"/>
    <s v="PD-PRC-2019/00618   359.00008385/2023-99 - ITO"/>
    <s v="2 - FATURADO"/>
    <n v="0"/>
    <x v="0"/>
    <x v="0"/>
    <m/>
  </r>
  <r>
    <x v="1751"/>
    <s v="60.747.318/0001-62"/>
    <s v="NF SERVICOS"/>
    <n v="186701"/>
    <d v="2025-05-23T00:00:00"/>
    <n v="1967335"/>
    <d v="2025-05-23T00:00:00"/>
    <d v="2025-04-01T00:00:00"/>
    <n v="41763.699999999997"/>
    <d v="2025-06-22T00:00:00"/>
    <s v="E0190047"/>
    <s v="PD019035"/>
    <s v="ATENDIMENTO E SUPORTE AO USUARIO DE TIC, SERVICOS TECNICOS ESPECIALIZADOS, GESTAO DE FIREWALL E GESTAO DE PROXY"/>
    <n v="39759.040000000001"/>
    <d v="2025-04-01T00:00:00"/>
    <x v="0"/>
    <s v="DA Nº 481/2019"/>
    <s v="5403/2019 14700002797/2023-00"/>
    <s v="PD-PRC-2019/00618   359.00008385/2023-99 - ITO"/>
    <s v="2 - FATURADO"/>
    <n v="0"/>
    <x v="0"/>
    <x v="0"/>
    <m/>
  </r>
  <r>
    <x v="1751"/>
    <s v="60.747.318/0001-62"/>
    <s v="NF SERVICOS"/>
    <n v="186702"/>
    <d v="2025-05-23T00:00:00"/>
    <n v="1967336"/>
    <d v="2025-05-23T00:00:00"/>
    <d v="2025-04-01T00:00:00"/>
    <n v="10000.08"/>
    <d v="2025-06-22T00:00:00"/>
    <s v="E0190048"/>
    <s v="PD019035"/>
    <s v="CENTRAL DE ATENDIMENTO(HELP DESK / SERVICE DESK)"/>
    <n v="9520.08"/>
    <d v="2025-04-01T00:00:00"/>
    <x v="0"/>
    <s v="DA Nº 481/2019"/>
    <s v="147.00002797/2023-00"/>
    <s v="PD-PRC-2019/00618   359.00008385/2023-99 - ITO"/>
    <s v="2 - FATURADO"/>
    <n v="0"/>
    <x v="0"/>
    <x v="0"/>
    <m/>
  </r>
  <r>
    <x v="1751"/>
    <s v="60.747.318/0001-62"/>
    <s v="NF SERVICOS"/>
    <n v="186703"/>
    <d v="2025-05-23T00:00:00"/>
    <n v="1967337"/>
    <d v="2025-05-23T00:00:00"/>
    <d v="2025-04-01T00:00:00"/>
    <n v="3809.6"/>
    <d v="2025-06-22T00:00:00"/>
    <s v="E0190048"/>
    <s v="PD019035"/>
    <s v="CENTRAL DE ATENDIMENTO(HELP DESK / SERVICE DESK)"/>
    <n v="3626.74"/>
    <d v="2025-04-01T00:00:00"/>
    <x v="0"/>
    <s v="DA Nº 481/2019"/>
    <s v="147.00002797/2023-00"/>
    <s v="PD-PRC-2019/00618   359.00008385/2023-99 - ITO"/>
    <s v="2 - FATURADO"/>
    <n v="0"/>
    <x v="0"/>
    <x v="0"/>
    <m/>
  </r>
  <r>
    <x v="1751"/>
    <s v="60.747.318/0001-62"/>
    <s v="NF SERVICOS"/>
    <n v="186704"/>
    <d v="2025-05-23T00:00:00"/>
    <n v="1967338"/>
    <d v="2025-05-23T00:00:00"/>
    <d v="2025-04-01T00:00:00"/>
    <n v="1280.5"/>
    <d v="2025-06-22T00:00:00"/>
    <s v="E0190083"/>
    <s v="PD019035"/>
    <s v="SOLUÇÃO POUPAFILA CENTRALIZADO - GERENCIAMENTO DE FILAS"/>
    <n v="1219.04"/>
    <d v="2025-04-01T00:00:00"/>
    <x v="0"/>
    <s v="DA Nº 481/2019"/>
    <s v="147.00002797/2023-00"/>
    <s v="PD-PRC-2019/00618   359.00008385/2023-99 ITO"/>
    <s v="2 - FATURADO"/>
    <n v="0"/>
    <x v="0"/>
    <x v="0"/>
    <m/>
  </r>
  <r>
    <x v="1751"/>
    <s v="60.747.318/0001-62"/>
    <s v="NF SERVICOS"/>
    <n v="186705"/>
    <d v="2025-05-23T00:00:00"/>
    <n v="1967339"/>
    <d v="2025-05-23T00:00:00"/>
    <d v="2025-04-01T00:00:00"/>
    <n v="20708.96"/>
    <d v="2025-06-22T00:00:00"/>
    <s v="E0230073"/>
    <s v="PD023064"/>
    <s v="DECBENS - SISTEMA DE DECLARAÇÃO DE BENS"/>
    <n v="19714.93"/>
    <d v="2025-04-01T00:00:00"/>
    <x v="0"/>
    <s v="087/2023"/>
    <s v="147.00001052/2023-15"/>
    <s v="359.00003065/2023-42 - APPS"/>
    <s v="2 - FATURADO"/>
    <n v="0"/>
    <x v="0"/>
    <x v="0"/>
    <m/>
  </r>
  <r>
    <x v="1751"/>
    <s v="60.747.318/0001-62"/>
    <s v="NF SERVICOS"/>
    <n v="186706"/>
    <d v="2025-05-23T00:00:00"/>
    <n v="1967340"/>
    <d v="2025-05-23T00:00:00"/>
    <d v="2025-04-01T00:00:00"/>
    <n v="32718.959999999999"/>
    <d v="2025-06-22T00:00:00"/>
    <s v="E0230401"/>
    <s v="PD023330"/>
    <s v="PAAS MIDDLEWARE COM SERVICO DE GESTAO"/>
    <n v="31148.45"/>
    <d v="2025-04-01T00:00:00"/>
    <x v="0"/>
    <s v="DA n.' 173/2023"/>
    <s v="SEt  147.00001067/2023-83"/>
    <s v="359.00008371/2023-75  ITO"/>
    <s v="2 - FATURADO"/>
    <n v="0"/>
    <x v="0"/>
    <x v="0"/>
    <m/>
  </r>
  <r>
    <x v="1751"/>
    <s v="60.747.318/0001-62"/>
    <s v="NF SERVICOS"/>
    <n v="186707"/>
    <d v="2025-05-23T00:00:00"/>
    <n v="1967341"/>
    <d v="2025-05-23T00:00:00"/>
    <d v="2025-04-01T00:00:00"/>
    <n v="1513.82"/>
    <d v="2025-06-22T00:00:00"/>
    <s v="E0230146"/>
    <s v="PD023123"/>
    <s v="SMS"/>
    <n v="1441.16"/>
    <d v="2025-04-01T00:00:00"/>
    <x v="0"/>
    <s v="DA 155/2023   D.L.14/2023"/>
    <s v="147.00000100/2023-58"/>
    <s v="359.00007058/2023-10  ITO"/>
    <s v="2 - FATURADO"/>
    <n v="0"/>
    <x v="0"/>
    <x v="0"/>
    <m/>
  </r>
  <r>
    <x v="1751"/>
    <s v="60.747.318/0001-62"/>
    <s v="NF SERVICOS"/>
    <n v="186708"/>
    <d v="2025-05-23T00:00:00"/>
    <n v="1967342"/>
    <d v="2025-05-23T00:00:00"/>
    <d v="2025-04-01T00:00:00"/>
    <n v="139720.4"/>
    <d v="2025-06-22T00:00:00"/>
    <s v="E0241050"/>
    <s v="PD024474"/>
    <s v="OFFICE"/>
    <n v="133013.82"/>
    <d v="2025-04-01T00:00:00"/>
    <x v="0"/>
    <s v="123/2024"/>
    <s v="147.00037704/2024-31"/>
    <s v="359.00008841/2023-09   ITO"/>
    <s v="2 - FATURADO"/>
    <n v="0"/>
    <x v="0"/>
    <x v="0"/>
    <m/>
  </r>
  <r>
    <x v="1751"/>
    <s v="60.747.318/0001-62"/>
    <s v="NF SERVICOS"/>
    <n v="186709"/>
    <d v="2025-05-23T00:00:00"/>
    <n v="1967343"/>
    <d v="2025-05-23T00:00:00"/>
    <d v="2025-04-01T00:00:00"/>
    <n v="648859.92000000004"/>
    <d v="2025-06-22T00:00:00"/>
    <s v="E0240012"/>
    <s v="PD024011"/>
    <s v="NUVEM PUBLICA"/>
    <n v="617714.64"/>
    <d v="2025-04-01T00:00:00"/>
    <x v="0"/>
    <s v="51/2024"/>
    <s v="147.00033197/2024-66"/>
    <s v="359.00009213/2024-13  ITO"/>
    <s v="2 - FATURADO"/>
    <n v="0"/>
    <x v="0"/>
    <x v="0"/>
    <m/>
  </r>
  <r>
    <x v="1751"/>
    <s v="60.747.318/0001-62"/>
    <s v="NF SERVICOS"/>
    <n v="186710"/>
    <d v="2025-05-23T00:00:00"/>
    <n v="1967344"/>
    <d v="2025-05-23T00:00:00"/>
    <d v="2025-04-01T00:00:00"/>
    <n v="496.88"/>
    <d v="2025-06-22T00:00:00"/>
    <s v="E0230059"/>
    <s v="PD023050"/>
    <s v="PROGRAMA SP SEM PAPEL"/>
    <n v="473.03"/>
    <d v="2025-04-01T00:00:00"/>
    <x v="0"/>
    <s v="037/2023"/>
    <s v="147.00001288/2023-51"/>
    <s v="PD-PRC-2023/00399   359.00003830/2024-13  APPS"/>
    <s v="2 - FATURADO"/>
    <n v="0"/>
    <x v="0"/>
    <x v="0"/>
    <m/>
  </r>
  <r>
    <x v="1751"/>
    <s v="60.747.318/0001-62"/>
    <s v="NF SERVICOS"/>
    <n v="186711"/>
    <d v="2025-05-23T00:00:00"/>
    <n v="1967345"/>
    <d v="2025-05-23T00:00:00"/>
    <d v="2025-04-01T00:00:00"/>
    <n v="42342.43"/>
    <d v="2025-06-22T00:00:00"/>
    <s v="E0250146"/>
    <s v="PD025126"/>
    <s v="FOLHA DE PAGAMENTO"/>
    <n v="40309.99"/>
    <d v="2025-04-01T00:00:00"/>
    <x v="0"/>
    <s v="42/2025"/>
    <s v="147.00002142/2025-95"/>
    <s v="359.00001016/2025-37 - APPS"/>
    <s v="2 - FATURADO"/>
    <n v="0"/>
    <x v="0"/>
    <x v="0"/>
    <m/>
  </r>
  <r>
    <x v="1751"/>
    <s v="60.747.318/0001-62"/>
    <s v="NF SERVICOS"/>
    <n v="6778"/>
    <d v="2025-05-23T00:00:00"/>
    <n v="338497"/>
    <d v="2025-05-23T00:00:00"/>
    <d v="2025-04-01T00:00:00"/>
    <n v="2468.4"/>
    <d v="2025-06-22T00:00:00"/>
    <s v="E0201003"/>
    <s v="PD201003"/>
    <s v="GED"/>
    <n v="2349.92"/>
    <d v="2025-04-01T00:00:00"/>
    <x v="0"/>
    <s v="DA 212/2020"/>
    <s v="5820/2020"/>
    <s v="ITO"/>
    <s v="2 - FATURADO"/>
    <n v="0"/>
    <x v="0"/>
    <x v="0"/>
    <m/>
  </r>
  <r>
    <x v="1751"/>
    <s v="60.747.318/0001-62"/>
    <s v="NF SERVICOS"/>
    <n v="6779"/>
    <d v="2025-05-23T00:00:00"/>
    <n v="338498"/>
    <d v="2025-05-23T00:00:00"/>
    <d v="2025-04-01T00:00:00"/>
    <n v="101043.3"/>
    <d v="2025-06-22T00:00:00"/>
    <s v="E0201003"/>
    <s v="PD201003"/>
    <s v="GED"/>
    <n v="96193.22"/>
    <d v="2025-04-01T00:00:00"/>
    <x v="0"/>
    <s v="DA 212/2020"/>
    <s v="5820/2020"/>
    <s v="ITO"/>
    <s v="2 - FATURADO"/>
    <n v="0"/>
    <x v="0"/>
    <x v="0"/>
    <m/>
  </r>
  <r>
    <x v="1751"/>
    <s v="60.747.318/0001-62"/>
    <s v="NFS INSS RET"/>
    <n v="6780"/>
    <d v="2025-05-23T00:00:00"/>
    <n v="338499"/>
    <d v="2025-05-23T00:00:00"/>
    <d v="2025-04-01T00:00:00"/>
    <n v="144840.64000000001"/>
    <d v="2025-06-22T00:00:00"/>
    <s v="E0201003"/>
    <s v="PD201003"/>
    <s v="GED"/>
    <n v="121955.82"/>
    <d v="2025-04-01T00:00:00"/>
    <x v="0"/>
    <s v="DA 212/2020"/>
    <s v="5820/2020"/>
    <s v="ITO"/>
    <s v="2 - FATURADO"/>
    <n v="0"/>
    <x v="0"/>
    <x v="0"/>
    <m/>
  </r>
  <r>
    <x v="1752"/>
    <s v="60.850.575/0001-25"/>
    <s v="NF SERVICOS DO"/>
    <n v="332578"/>
    <d v="2025-05-27T00:00:00"/>
    <n v="339297"/>
    <d v="2025-05-28T00:00:00"/>
    <m/>
    <n v="6985.35"/>
    <d v="2025-06-27T00:00:00"/>
    <s v="E0230928"/>
    <s v="PD023928"/>
    <s v="Serviços de Publicidade Eletrônica"/>
    <n v="6985.35"/>
    <m/>
    <x v="0"/>
    <m/>
    <m/>
    <m/>
    <s v="2 - FATURADO"/>
    <n v="0"/>
    <x v="0"/>
    <x v="1"/>
    <m/>
  </r>
  <r>
    <x v="1753"/>
    <s v="60.851.976/0001-08"/>
    <s v="ND-OPERADORA CIELO"/>
    <n v="25487"/>
    <d v="2025-05-20T00:00:00"/>
    <m/>
    <m/>
    <m/>
    <n v="187.49"/>
    <d v="2025-05-20T00:00:00"/>
    <m/>
    <m/>
    <s v="Certificado e-CNPJ A1 em Software (12 meses)"/>
    <n v="187.49"/>
    <m/>
    <x v="0"/>
    <m/>
    <m/>
    <m/>
    <s v="1 - VENDA A VISTA"/>
    <n v="10"/>
    <x v="7"/>
    <x v="4"/>
    <m/>
  </r>
  <r>
    <x v="1754"/>
    <s v="60.880.181/0001-10"/>
    <s v="ND-OPERADORA CIELO"/>
    <n v="25630"/>
    <d v="2025-05-30T00:00:00"/>
    <m/>
    <m/>
    <m/>
    <n v="187.49"/>
    <d v="2025-05-30T00:00:00"/>
    <m/>
    <m/>
    <s v="Certificado e-CNPJ A1 em Software (12 meses)"/>
    <n v="187.49"/>
    <m/>
    <x v="0"/>
    <m/>
    <m/>
    <m/>
    <s v="1 - VENDA A VISTA"/>
    <n v="1"/>
    <x v="7"/>
    <x v="4"/>
    <m/>
  </r>
  <r>
    <x v="1755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309"/>
    <x v="4"/>
    <x v="1"/>
    <m/>
  </r>
  <r>
    <x v="1756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296"/>
    <x v="1"/>
    <x v="1"/>
    <m/>
  </r>
  <r>
    <x v="1756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261"/>
    <x v="1"/>
    <x v="1"/>
    <m/>
  </r>
  <r>
    <x v="1756"/>
    <s v="60.985.017/0001-77"/>
    <s v="ND-POUPATEMPO 4.0"/>
    <n v="6100"/>
    <d v="2025-05-06T00:00:00"/>
    <s v="PPT00651"/>
    <s v="PPT00651"/>
    <d v="2025-05-01T00:00:00"/>
    <n v="14005.38"/>
    <d v="2025-06-05T00:00:00"/>
    <s v="PPT00651"/>
    <s v="PP00651"/>
    <s v="IMPLANTACAO E OPERACAO DO POUPATEMPO CREA"/>
    <n v="14005.38"/>
    <d v="2025-05-01T00:00:00"/>
    <x v="0"/>
    <m/>
    <s v="PD-PRC-2022/00810"/>
    <m/>
    <s v="2 - FATURADO"/>
    <n v="0"/>
    <x v="0"/>
    <x v="13"/>
    <m/>
  </r>
  <r>
    <x v="1756"/>
    <s v="60.985.017/0001-77"/>
    <s v="ND-POUPATEMPO 4.0"/>
    <n v="6266"/>
    <d v="2025-05-15T00:00:00"/>
    <s v="PPT00651"/>
    <s v="PPT00651"/>
    <d v="2025-05-01T00:00:00"/>
    <n v="748.45"/>
    <d v="2025-06-14T00:00:00"/>
    <s v="PPT00651"/>
    <s v="PP00651"/>
    <s v="IMPLANTACAO E OPERACAO DO POUPATEMPO CREA"/>
    <n v="748.45"/>
    <d v="2025-05-01T00:00:00"/>
    <x v="0"/>
    <m/>
    <s v="PD-PRC-2022/00810"/>
    <m/>
    <s v="2 - FATURADO"/>
    <n v="0"/>
    <x v="0"/>
    <x v="13"/>
    <m/>
  </r>
  <r>
    <x v="1757"/>
    <s v="601.450.566-00"/>
    <s v="ND-AMAZON"/>
    <n v="357"/>
    <d v="2025-04-25T00:00:00"/>
    <m/>
    <m/>
    <m/>
    <n v="43.9"/>
    <d v="2025-05-25T00:00:00"/>
    <m/>
    <m/>
    <s v="Outras Receitas de Livraria"/>
    <n v="43.9"/>
    <m/>
    <x v="0"/>
    <m/>
    <m/>
    <m/>
    <s v="2 - FATURADO"/>
    <n v="5"/>
    <x v="7"/>
    <x v="3"/>
    <m/>
  </r>
  <r>
    <x v="1758"/>
    <s v="603.687.056-68"/>
    <s v="ND-AMAZON"/>
    <n v="347"/>
    <d v="2025-04-25T00:00:00"/>
    <m/>
    <m/>
    <m/>
    <n v="93.5"/>
    <d v="2025-05-25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5"/>
    <x v="7"/>
    <x v="3"/>
    <m/>
  </r>
  <r>
    <x v="1759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113"/>
    <x v="6"/>
    <x v="3"/>
    <m/>
  </r>
  <r>
    <x v="1760"/>
    <s v="61.000.923/0001-38"/>
    <s v="NF SERVICOS"/>
    <n v="179044"/>
    <d v="2025-02-11T00:00:00"/>
    <n v="1920932"/>
    <d v="2025-02-11T00:00:00"/>
    <d v="2024-12-01T00:00:00"/>
    <n v="227.36"/>
    <d v="2025-05-30T00:00:00"/>
    <s v="E0210060"/>
    <s v="PD021045"/>
    <s v="FOLHA DE PAGAMENTO"/>
    <n v="216.45"/>
    <d v="2024-12-01T00:00:00"/>
    <x v="0"/>
    <s v="002.02.2/2021"/>
    <s v="CAD 0057/21"/>
    <s v="PD-PRC-2021/00408    359.00005921/2023-02  APPS"/>
    <s v="2 - FATURADO"/>
    <n v="1"/>
    <x v="7"/>
    <x v="0"/>
    <m/>
  </r>
  <r>
    <x v="1761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173"/>
    <x v="2"/>
    <x v="2"/>
    <m/>
  </r>
  <r>
    <x v="1762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284"/>
    <x v="4"/>
    <x v="1"/>
    <m/>
  </r>
  <r>
    <x v="1762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284"/>
    <x v="4"/>
    <x v="1"/>
    <m/>
  </r>
  <r>
    <x v="1763"/>
    <s v="61.571.923/0001-98"/>
    <s v="NF SERVICOS"/>
    <n v="185563"/>
    <d v="2025-05-12T00:00:00"/>
    <n v="1966197"/>
    <d v="2025-05-12T00:00:00"/>
    <d v="2025-04-01T00:00:00"/>
    <n v="58.12"/>
    <d v="2025-06-11T00:00:00"/>
    <s v="E0230153"/>
    <s v="PD023130"/>
    <s v="PROGRAMA SP SEM PAPEL"/>
    <n v="55.33"/>
    <d v="2025-04-01T00:00:00"/>
    <x v="0"/>
    <d v="2023-09-01T00:00:00"/>
    <s v="SEI.267.00000204/2023-41"/>
    <s v="359.00006491/2023-38  APPS"/>
    <s v="2 - FATURADO"/>
    <n v="0"/>
    <x v="0"/>
    <x v="0"/>
    <m/>
  </r>
  <r>
    <x v="1763"/>
    <s v="61.571.923/0001-98"/>
    <s v="NF SERVICOS"/>
    <n v="185567"/>
    <d v="2025-05-12T00:00:00"/>
    <n v="1966201"/>
    <d v="2025-05-12T00:00:00"/>
    <d v="2025-04-01T00:00:00"/>
    <n v="446.46"/>
    <d v="2025-06-11T00:00:00"/>
    <s v="E0240475"/>
    <s v="PD024331"/>
    <s v="E MAIL COMO SERVIÇO - OFFICE  BASICO"/>
    <n v="425.03"/>
    <d v="2025-04-01T00:00:00"/>
    <x v="0"/>
    <s v="015/2024"/>
    <s v="267.00000580/2024-17"/>
    <s v="359.00006168/2024-45  ITO"/>
    <s v="2 - FATURADO"/>
    <n v="0"/>
    <x v="0"/>
    <x v="0"/>
    <m/>
  </r>
  <r>
    <x v="1764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761"/>
    <x v="4"/>
    <x v="1"/>
    <m/>
  </r>
  <r>
    <x v="1764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283"/>
    <x v="4"/>
    <x v="1"/>
    <m/>
  </r>
  <r>
    <x v="1765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280"/>
    <x v="4"/>
    <x v="1"/>
    <m/>
  </r>
  <r>
    <x v="1766"/>
    <s v="61.847.166/0001-32"/>
    <s v="NF SERVICOS DO"/>
    <n v="314578"/>
    <d v="2025-03-05T00:00:00"/>
    <n v="321215"/>
    <d v="2025-03-13T00:00:00"/>
    <m/>
    <n v="490.2"/>
    <d v="2025-04-12T00:00:00"/>
    <m/>
    <m/>
    <s v="Serviços de Publicidade Eletrônica"/>
    <n v="490.2"/>
    <m/>
    <x v="0"/>
    <m/>
    <m/>
    <m/>
    <s v="2 - FATURADO"/>
    <n v="48"/>
    <x v="5"/>
    <x v="1"/>
    <m/>
  </r>
  <r>
    <x v="1767"/>
    <s v="61.914.891/0001-86"/>
    <s v="NF SERVICOS E_GOV"/>
    <n v="180809"/>
    <d v="2025-02-28T00:00:00"/>
    <n v="1922697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61"/>
    <x v="8"/>
    <x v="1"/>
    <m/>
  </r>
  <r>
    <x v="1767"/>
    <s v="61.914.891/0001-86"/>
    <s v="NF SERVICOS"/>
    <n v="185994"/>
    <d v="2025-05-15T00:00:00"/>
    <n v="1966628"/>
    <d v="2025-05-15T00:00:00"/>
    <d v="2025-04-01T00:00:00"/>
    <n v="3175"/>
    <d v="2025-06-14T00:00:00"/>
    <s v="E0240504"/>
    <s v="PD024358"/>
    <s v="OFFICE BASICO"/>
    <n v="3022.6"/>
    <d v="2025-04-01T00:00:00"/>
    <x v="0"/>
    <s v="0358/2024"/>
    <s v="958/2024"/>
    <s v="359.00007095/2024-17 - ITO"/>
    <s v="2 - FATURADO"/>
    <n v="0"/>
    <x v="0"/>
    <x v="0"/>
    <m/>
  </r>
  <r>
    <x v="1768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367"/>
    <x v="4"/>
    <x v="1"/>
    <m/>
  </r>
  <r>
    <x v="1768"/>
    <s v="61.924.981/0001-58"/>
    <s v="NF SERVICOS"/>
    <n v="186356"/>
    <d v="2025-05-16T00:00:00"/>
    <n v="1966990"/>
    <d v="2025-05-16T00:00:00"/>
    <d v="2025-04-01T00:00:00"/>
    <n v="15662.99"/>
    <d v="2025-06-15T00:00:00"/>
    <s v="E0240541"/>
    <s v="PD024388"/>
    <s v="OFFICE BÁSICO"/>
    <n v="14911.17"/>
    <d v="2025-04-01T00:00:00"/>
    <x v="0"/>
    <s v="15/2024"/>
    <s v="149.00003422/2024-83"/>
    <s v="359.00007513/2024-68-APPS"/>
    <s v="2 - FATURADO"/>
    <n v="0"/>
    <x v="0"/>
    <x v="0"/>
    <m/>
  </r>
  <r>
    <x v="1768"/>
    <s v="61.924.981/0001-58"/>
    <s v="NF SERVICOS"/>
    <n v="186358"/>
    <d v="2025-05-16T00:00:00"/>
    <n v="1966992"/>
    <d v="2025-05-16T00:00:00"/>
    <d v="2025-04-01T00:00:00"/>
    <n v="87.48"/>
    <d v="2025-06-15T00:00:00"/>
    <s v="E0230556"/>
    <s v="PD023449"/>
    <s v="PROGRAMA SP SEM PAPEL"/>
    <n v="83.28"/>
    <d v="2025-04-01T00:00:00"/>
    <x v="0"/>
    <d v="2024-07-01T00:00:00"/>
    <s v="149.00003295/2023-31"/>
    <s v="359.00005647/2024-44 APPS"/>
    <s v="2 - FATURADO"/>
    <n v="0"/>
    <x v="0"/>
    <x v="0"/>
    <m/>
  </r>
  <r>
    <x v="1768"/>
    <s v="61.924.981/0001-58"/>
    <s v="NF SERVICOS"/>
    <n v="186365"/>
    <d v="2025-05-16T00:00:00"/>
    <n v="1966999"/>
    <d v="2025-05-16T00:00:00"/>
    <d v="2025-04-01T00:00:00"/>
    <n v="765.45"/>
    <d v="2025-06-15T00:00:00"/>
    <s v="E0220876"/>
    <s v="PD022436"/>
    <s v="SAM PATRIMONIO"/>
    <n v="728.71"/>
    <d v="2025-04-01T00:00:00"/>
    <x v="0"/>
    <s v="18/2022"/>
    <s v="149.00003027/2023-10"/>
    <s v="PD-PRC-2022/04588-359.00008394/2023 - APPS"/>
    <s v="2 - FATURADO"/>
    <n v="0"/>
    <x v="0"/>
    <x v="0"/>
    <m/>
  </r>
  <r>
    <x v="1769"/>
    <s v="62.012.158/0001-39"/>
    <s v="ND-OPERADORA CIELO"/>
    <n v="25351"/>
    <d v="2025-05-10T00:00:00"/>
    <m/>
    <m/>
    <m/>
    <n v="187.49"/>
    <d v="2025-05-10T00:00:00"/>
    <m/>
    <m/>
    <s v="Certificado e-CNPJ A1 em Software (12 meses)"/>
    <n v="187.49"/>
    <m/>
    <x v="0"/>
    <m/>
    <m/>
    <m/>
    <s v="1 - VENDA A VISTA"/>
    <n v="20"/>
    <x v="7"/>
    <x v="4"/>
    <m/>
  </r>
  <r>
    <x v="1770"/>
    <s v="62.034.558/0001-45"/>
    <s v="ND-OPERADORA CIELO"/>
    <n v="25589"/>
    <d v="2025-05-27T00:00:00"/>
    <m/>
    <m/>
    <m/>
    <n v="187.49"/>
    <d v="2025-05-27T00:00:00"/>
    <m/>
    <m/>
    <s v="Certificado e-CNPJ A1 em Software (12 meses)"/>
    <n v="187.49"/>
    <m/>
    <x v="0"/>
    <m/>
    <m/>
    <m/>
    <s v="1 - VENDA A VISTA"/>
    <n v="3"/>
    <x v="7"/>
    <x v="4"/>
    <m/>
  </r>
  <r>
    <x v="1771"/>
    <s v="62.070.362/0001-06"/>
    <s v="NF SERVICOS KIT"/>
    <n v="163041"/>
    <d v="2023-01-30T00:00:00"/>
    <n v="168208"/>
    <d v="2023-01-30T00:00:00"/>
    <m/>
    <n v="562.46"/>
    <d v="2023-03-01T00:00:00"/>
    <m/>
    <m/>
    <s v="Diária de Validação Externa"/>
    <n v="64.31"/>
    <m/>
    <x v="0"/>
    <m/>
    <m/>
    <m/>
    <s v="2 - FATURADO"/>
    <n v="821"/>
    <x v="4"/>
    <x v="1"/>
    <m/>
  </r>
  <r>
    <x v="1771"/>
    <s v="62.070.362/0001-06"/>
    <s v="NF SERVICOS KIT"/>
    <n v="163043"/>
    <d v="2023-01-30T00:00:00"/>
    <n v="168210"/>
    <d v="2023-01-30T00:00:00"/>
    <m/>
    <n v="350.16"/>
    <d v="2023-03-01T00:00:00"/>
    <m/>
    <m/>
    <s v="Certificado e-CNPJ A3 em cartão e leitora - 36 meses Gov"/>
    <n v="73.41"/>
    <m/>
    <x v="0"/>
    <m/>
    <m/>
    <m/>
    <s v="2 - FATURADO"/>
    <n v="821"/>
    <x v="4"/>
    <x v="1"/>
    <m/>
  </r>
  <r>
    <x v="1771"/>
    <s v="62.070.362/0001-06"/>
    <s v="NF SERVICOS E_GOV"/>
    <n v="192740"/>
    <d v="2023-05-18T00:00:00"/>
    <n v="198161"/>
    <d v="2023-05-18T00:00:00"/>
    <m/>
    <n v="139.38999999999999"/>
    <d v="2023-06-17T00:00:00"/>
    <m/>
    <m/>
    <s v="e-CNPJ A1 - 12 meses (Gov)"/>
    <n v="39.76"/>
    <m/>
    <x v="0"/>
    <m/>
    <m/>
    <m/>
    <s v="2 - FATURADO"/>
    <n v="713"/>
    <x v="4"/>
    <x v="1"/>
    <m/>
  </r>
  <r>
    <x v="1771"/>
    <s v="62.070.362/0001-06"/>
    <s v="NF SERVICOS E_GOV"/>
    <n v="192741"/>
    <d v="2023-05-18T00:00:00"/>
    <n v="198162"/>
    <d v="2023-05-18T00:00:00"/>
    <m/>
    <n v="350.16"/>
    <d v="2023-06-17T00:00:00"/>
    <m/>
    <m/>
    <s v="Certificado e-CNPJ A3 em cartão e leitora - 36 meses Gov"/>
    <n v="73.41"/>
    <m/>
    <x v="0"/>
    <m/>
    <m/>
    <m/>
    <s v="2 - FATURADO"/>
    <n v="713"/>
    <x v="4"/>
    <x v="1"/>
    <m/>
  </r>
  <r>
    <x v="1771"/>
    <s v="62.070.362/0001-06"/>
    <s v="NF SERVICOS DO"/>
    <n v="327181"/>
    <d v="2025-05-07T00:00:00"/>
    <n v="333873"/>
    <d v="2025-05-07T00:00:00"/>
    <m/>
    <n v="58211.25"/>
    <d v="2025-06-06T00:00:00"/>
    <m/>
    <m/>
    <s v="Serviços de Publicidade Eletrônica"/>
    <n v="58211.25"/>
    <m/>
    <x v="0"/>
    <m/>
    <m/>
    <m/>
    <s v="2 - FATURADO"/>
    <n v="0"/>
    <x v="0"/>
    <x v="1"/>
    <m/>
  </r>
  <r>
    <x v="1771"/>
    <s v="62.070.362/0001-06"/>
    <s v="NF SERVICOS DO"/>
    <n v="329991"/>
    <d v="2025-05-15T00:00:00"/>
    <n v="336694"/>
    <d v="2025-05-16T00:00:00"/>
    <m/>
    <n v="15931.5"/>
    <d v="2025-06-15T00:00:00"/>
    <m/>
    <m/>
    <s v="Serviços de Publicidade Eletrônica"/>
    <n v="15931.5"/>
    <m/>
    <x v="0"/>
    <m/>
    <m/>
    <m/>
    <s v="2 - FATURADO"/>
    <n v="0"/>
    <x v="0"/>
    <x v="1"/>
    <m/>
  </r>
  <r>
    <x v="1771"/>
    <s v="62.070.362/0001-06"/>
    <s v="NF SERVICOS"/>
    <n v="186525"/>
    <d v="2025-05-20T00:00:00"/>
    <n v="1967159"/>
    <d v="2025-05-20T00:00:00"/>
    <d v="2025-04-01T00:00:00"/>
    <n v="64.7"/>
    <d v="2025-06-19T00:00:00"/>
    <s v="E0230025"/>
    <s v="PD023020"/>
    <s v="PROGRAMA SP SEM PAPEL"/>
    <n v="64.7"/>
    <d v="2025-04-01T00:00:00"/>
    <x v="0"/>
    <n v="1001873301"/>
    <n v="10018733"/>
    <s v="PD-PRC-2023/00319-APPS"/>
    <s v="2 - FATURADO"/>
    <n v="0"/>
    <x v="0"/>
    <x v="0"/>
    <m/>
  </r>
  <r>
    <x v="1771"/>
    <s v="62.070.362/0001-06"/>
    <s v="NF SERVICOS"/>
    <n v="186529"/>
    <d v="2025-05-20T00:00:00"/>
    <n v="1967163"/>
    <d v="2025-05-20T00:00:00"/>
    <d v="2025-04-01T00:00:00"/>
    <n v="415.52"/>
    <d v="2025-06-19T00:00:00"/>
    <s v="E0250071"/>
    <s v="PD025058"/>
    <s v="OFFICE"/>
    <n v="415.52"/>
    <d v="2025-04-01T00:00:00"/>
    <x v="0"/>
    <n v="1002193001"/>
    <n v="10021930"/>
    <s v="359.00001651/2025-14 - ITO"/>
    <s v="2 - FATURADO"/>
    <n v="0"/>
    <x v="0"/>
    <x v="0"/>
    <m/>
  </r>
  <r>
    <x v="1771"/>
    <s v="62.070.362/0001-06"/>
    <s v="NF SERVICOS"/>
    <n v="186535"/>
    <d v="2025-05-20T00:00:00"/>
    <n v="1967169"/>
    <d v="2025-05-20T00:00:00"/>
    <d v="2025-04-01T00:00:00"/>
    <n v="411.89"/>
    <d v="2025-06-19T00:00:00"/>
    <s v="E0230389"/>
    <s v="PD023318"/>
    <s v="EMAIL COMO SERVIÇO - OFFICE  BASICO"/>
    <n v="411.89"/>
    <d v="2025-04-01T00:00:00"/>
    <x v="0"/>
    <n v="1002047801"/>
    <n v="10020478"/>
    <s v="359.00002326/2024-98   ITO"/>
    <s v="2 - FATURADO"/>
    <n v="0"/>
    <x v="0"/>
    <x v="0"/>
    <m/>
  </r>
  <r>
    <x v="1771"/>
    <s v="62.070.362/0001-06"/>
    <s v="NF SERVICOS KIT"/>
    <n v="6773"/>
    <d v="2025-05-20T00:00:00"/>
    <n v="337534"/>
    <d v="2025-05-20T00:00:00"/>
    <d v="2025-04-01T00:00:00"/>
    <n v="2006.56"/>
    <d v="2025-06-19T00:00:00"/>
    <s v="E0240144"/>
    <s v="PD024095"/>
    <s v="CERTIFICADO DIGITAL E-CPF - E CNPJ."/>
    <n v="2006.56"/>
    <d v="2025-04-01T00:00:00"/>
    <x v="0"/>
    <n v="1002050301"/>
    <n v="10020503"/>
    <s v="359.00006933/2024-27  ITO"/>
    <s v="2 - FATURADO"/>
    <n v="0"/>
    <x v="0"/>
    <x v="1"/>
    <m/>
  </r>
  <r>
    <x v="1772"/>
    <s v="62.145.750/0001-09"/>
    <s v="NF SERVICOS"/>
    <n v="185041"/>
    <d v="2025-05-06T00:00:00"/>
    <n v="1965675"/>
    <d v="2025-05-06T00:00:00"/>
    <d v="2025-04-01T00:00:00"/>
    <n v="13.15"/>
    <d v="2025-06-05T00:00:00"/>
    <s v="E0220095"/>
    <s v="PD022071"/>
    <s v="INFRAESTRUTURA VIRTUALIZADA ON PREMISES"/>
    <n v="13.15"/>
    <d v="2025-04-01T00:00:00"/>
    <x v="0"/>
    <s v="3817/22"/>
    <m/>
    <s v="PD-PRC-2022/02753  SEI 35900001322/2023-10  ITO"/>
    <s v="2 - FATURADO"/>
    <n v="0"/>
    <x v="0"/>
    <x v="0"/>
    <m/>
  </r>
  <r>
    <x v="1772"/>
    <s v="62.145.750/0001-09"/>
    <s v="NF SERVICOS"/>
    <n v="185042"/>
    <d v="2025-05-06T00:00:00"/>
    <n v="1965676"/>
    <d v="2025-05-06T00:00:00"/>
    <d v="2025-04-01T00:00:00"/>
    <n v="7654.67"/>
    <d v="2025-06-05T00:00:00"/>
    <s v="E0220095"/>
    <s v="PD022071"/>
    <s v="INFRAESTRUTURA VIRTUALIZADA ON PREMISES"/>
    <n v="7654.67"/>
    <d v="2025-04-01T00:00:00"/>
    <x v="0"/>
    <s v="3817/22"/>
    <m/>
    <s v="PD-PRC-2022/02753  SEI 35900001322/2023-10  ITO"/>
    <s v="2 - FATURADO"/>
    <n v="0"/>
    <x v="0"/>
    <x v="0"/>
    <m/>
  </r>
  <r>
    <x v="1773"/>
    <s v="62.232.889/0001-90"/>
    <s v="NF SERVICOS"/>
    <n v="185995"/>
    <d v="2025-05-15T00:00:00"/>
    <n v="1966629"/>
    <d v="2025-05-15T00:00:00"/>
    <d v="2025-04-01T00:00:00"/>
    <n v="2624.26"/>
    <d v="2025-06-14T00:00:00"/>
    <s v="E0240143"/>
    <s v="PD024094"/>
    <s v="HOSPEDAGEM FISICA  DE  EQUIPAMENTOS"/>
    <n v="2624.26"/>
    <d v="2025-04-01T00:00:00"/>
    <x v="0"/>
    <m/>
    <m/>
    <s v="359.00003264/2024-31  ITO"/>
    <s v="2 - FATURADO"/>
    <n v="0"/>
    <x v="0"/>
    <x v="0"/>
    <m/>
  </r>
  <r>
    <x v="1774"/>
    <s v="62.329.420/0001-73"/>
    <s v="NF SERVICOS DO"/>
    <n v="327653"/>
    <d v="2025-05-07T00:00:00"/>
    <n v="334345"/>
    <d v="2025-05-07T00:00:00"/>
    <m/>
    <n v="367.65"/>
    <d v="2025-06-06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774"/>
    <s v="62.329.420/0001-73"/>
    <s v="NF SERVICOS DO"/>
    <n v="327654"/>
    <d v="2025-05-07T00:00:00"/>
    <n v="334346"/>
    <d v="2025-05-07T00:00:00"/>
    <m/>
    <n v="1715.7"/>
    <d v="2025-06-06T00:00:00"/>
    <s v="E0201981"/>
    <s v="PD201981"/>
    <s v="Serviços de Publicidade Eletrônica"/>
    <n v="1715.7"/>
    <m/>
    <x v="0"/>
    <m/>
    <m/>
    <m/>
    <s v="2 - FATURADO"/>
    <n v="0"/>
    <x v="0"/>
    <x v="1"/>
    <m/>
  </r>
  <r>
    <x v="1774"/>
    <s v="62.329.420/0001-73"/>
    <s v="NF SERVICOS DO"/>
    <n v="327876"/>
    <d v="2025-05-07T00:00:00"/>
    <n v="334569"/>
    <d v="2025-05-08T00:00:00"/>
    <m/>
    <n v="2451"/>
    <d v="2025-06-07T00:00:00"/>
    <s v="E0201981"/>
    <s v="PD201981"/>
    <s v="Serviços de Publicidade Eletrônica"/>
    <n v="2451"/>
    <m/>
    <x v="0"/>
    <m/>
    <m/>
    <m/>
    <s v="2 - FATURADO"/>
    <n v="0"/>
    <x v="0"/>
    <x v="1"/>
    <m/>
  </r>
  <r>
    <x v="1774"/>
    <s v="62.329.420/0001-73"/>
    <s v="NF SERVICOS DO"/>
    <n v="327878"/>
    <d v="2025-05-07T00:00:00"/>
    <n v="334571"/>
    <d v="2025-05-08T00:00:00"/>
    <m/>
    <n v="2451"/>
    <d v="2025-06-07T00:00:00"/>
    <s v="E0201981"/>
    <s v="PD201981"/>
    <s v="Serviços de Publicidade Eletrônica"/>
    <n v="2451"/>
    <m/>
    <x v="0"/>
    <m/>
    <m/>
    <m/>
    <s v="2 - FATURADO"/>
    <n v="0"/>
    <x v="0"/>
    <x v="1"/>
    <m/>
  </r>
  <r>
    <x v="1774"/>
    <s v="62.329.420/0001-73"/>
    <s v="NF SERVICOS DO"/>
    <n v="327882"/>
    <d v="2025-05-07T00:00:00"/>
    <n v="334575"/>
    <d v="2025-05-08T00:00:00"/>
    <m/>
    <n v="2573.5500000000002"/>
    <d v="2025-06-07T00:00:00"/>
    <s v="E0201981"/>
    <s v="PD201981"/>
    <s v="Serviços de Publicidade Eletrônica"/>
    <n v="2573.5500000000002"/>
    <m/>
    <x v="0"/>
    <m/>
    <m/>
    <m/>
    <s v="2 - FATURADO"/>
    <n v="0"/>
    <x v="0"/>
    <x v="1"/>
    <m/>
  </r>
  <r>
    <x v="1774"/>
    <s v="62.329.420/0001-73"/>
    <s v="NF SERVICOS DO"/>
    <n v="329386"/>
    <d v="2025-05-13T00:00:00"/>
    <n v="336087"/>
    <d v="2025-05-14T00:00:00"/>
    <m/>
    <n v="490.2"/>
    <d v="2025-06-13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4"/>
    <s v="62.329.420/0001-73"/>
    <s v="NF SERVICOS DO"/>
    <n v="329401"/>
    <d v="2025-05-13T00:00:00"/>
    <n v="336102"/>
    <d v="2025-05-14T00:00:00"/>
    <m/>
    <n v="735.3"/>
    <d v="2025-06-13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774"/>
    <s v="62.329.420/0001-73"/>
    <s v="NF SERVICOS DO"/>
    <n v="329744"/>
    <d v="2025-05-15T00:00:00"/>
    <n v="336447"/>
    <d v="2025-05-16T00:00:00"/>
    <m/>
    <n v="612.75"/>
    <d v="2025-06-15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774"/>
    <s v="62.329.420/0001-73"/>
    <s v="NF SERVICOS DO"/>
    <n v="330261"/>
    <d v="2025-05-16T00:00:00"/>
    <n v="336969"/>
    <d v="2025-05-19T00:00:00"/>
    <m/>
    <n v="612.75"/>
    <d v="2025-06-18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774"/>
    <s v="62.329.420/0001-73"/>
    <s v="NF SERVICOS DO"/>
    <n v="330454"/>
    <d v="2025-05-19T00:00:00"/>
    <n v="337162"/>
    <d v="2025-05-20T00:00:00"/>
    <m/>
    <n v="490.2"/>
    <d v="2025-06-19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4"/>
    <s v="62.329.420/0001-73"/>
    <s v="NF SERVICOS DO"/>
    <n v="331079"/>
    <d v="2025-05-20T00:00:00"/>
    <n v="337788"/>
    <d v="2025-05-21T00:00:00"/>
    <m/>
    <n v="1225.5"/>
    <d v="2025-06-20T00:00:00"/>
    <s v="E0201981"/>
    <s v="PD201981"/>
    <s v="Serviços de Publicidade Eletrônica"/>
    <n v="1225.5"/>
    <m/>
    <x v="0"/>
    <m/>
    <m/>
    <m/>
    <s v="2 - FATURADO"/>
    <n v="0"/>
    <x v="0"/>
    <x v="1"/>
    <m/>
  </r>
  <r>
    <x v="1774"/>
    <s v="62.329.420/0001-73"/>
    <s v="NF SERVICOS DO"/>
    <n v="331081"/>
    <d v="2025-05-20T00:00:00"/>
    <n v="337790"/>
    <d v="2025-05-21T00:00:00"/>
    <m/>
    <n v="490.2"/>
    <d v="2025-06-20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4"/>
    <s v="62.329.420/0001-73"/>
    <s v="NF SERVICOS DO"/>
    <n v="331284"/>
    <d v="2025-05-21T00:00:00"/>
    <n v="337993"/>
    <d v="2025-05-22T00:00:00"/>
    <m/>
    <n v="490.2"/>
    <d v="2025-06-21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4"/>
    <s v="62.329.420/0001-73"/>
    <s v="NF SERVICOS DO"/>
    <n v="331699"/>
    <d v="2025-05-22T00:00:00"/>
    <n v="338412"/>
    <d v="2025-05-23T00:00:00"/>
    <m/>
    <n v="490.2"/>
    <d v="2025-06-22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4"/>
    <s v="62.329.420/0001-73"/>
    <s v="NF SERVICOS DO"/>
    <n v="331814"/>
    <d v="2025-05-23T00:00:00"/>
    <n v="338530"/>
    <d v="2025-05-26T00:00:00"/>
    <m/>
    <n v="4656.8999999999996"/>
    <d v="2025-06-25T00:00:00"/>
    <s v="E0201981"/>
    <s v="PD201981"/>
    <s v="Serviços de Publicidade Eletrônica"/>
    <n v="4656.8999999999996"/>
    <m/>
    <x v="0"/>
    <m/>
    <m/>
    <m/>
    <s v="2 - FATURADO"/>
    <n v="0"/>
    <x v="0"/>
    <x v="1"/>
    <m/>
  </r>
  <r>
    <x v="1774"/>
    <s v="62.329.420/0001-73"/>
    <s v="NF SERVICOS DO"/>
    <n v="332514"/>
    <d v="2025-05-27T00:00:00"/>
    <n v="339233"/>
    <d v="2025-05-28T00:00:00"/>
    <m/>
    <n v="490.2"/>
    <d v="2025-06-27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775"/>
    <s v="62.461.405/0001-84"/>
    <s v="ND-OPERADORA CIELO"/>
    <n v="25540"/>
    <d v="2025-05-23T00:00:00"/>
    <m/>
    <m/>
    <m/>
    <n v="187.49"/>
    <d v="2025-05-23T00:00:00"/>
    <m/>
    <m/>
    <s v="Certificado e-CNPJ A1 em Software (12 meses)"/>
    <n v="187.49"/>
    <m/>
    <x v="0"/>
    <m/>
    <m/>
    <m/>
    <s v="1 - VENDA A VISTA"/>
    <n v="7"/>
    <x v="7"/>
    <x v="4"/>
    <m/>
  </r>
  <r>
    <x v="1776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588"/>
    <x v="4"/>
    <x v="1"/>
    <m/>
  </r>
  <r>
    <x v="1777"/>
    <s v="62.634.167/0001-61"/>
    <s v="NF SERVICOS DO"/>
    <n v="331331"/>
    <d v="2025-05-21T00:00:00"/>
    <n v="338040"/>
    <d v="2025-05-22T00:00:00"/>
    <m/>
    <n v="700.64"/>
    <d v="2025-06-21T00:00:00"/>
    <s v="E0220768"/>
    <s v="PD022768"/>
    <s v="Serviços de Publicidade Eletrônica"/>
    <n v="667.01"/>
    <m/>
    <x v="0"/>
    <m/>
    <m/>
    <m/>
    <s v="2 - FATURADO"/>
    <n v="0"/>
    <x v="0"/>
    <x v="1"/>
    <m/>
  </r>
  <r>
    <x v="1778"/>
    <s v="62.655.246/0001-59"/>
    <s v="NF SERVICOS DO"/>
    <n v="330526"/>
    <d v="2025-05-19T00:00:00"/>
    <n v="337234"/>
    <d v="2025-05-20T00:00:00"/>
    <m/>
    <n v="2101.9299999999998"/>
    <d v="2025-06-19T00:00:00"/>
    <s v="E0231076"/>
    <s v="PD231057"/>
    <s v="Serviços de Publicidade Eletrônica"/>
    <n v="2001.04"/>
    <m/>
    <x v="0"/>
    <m/>
    <m/>
    <m/>
    <s v="2 - FATURADO"/>
    <n v="0"/>
    <x v="0"/>
    <x v="1"/>
    <m/>
  </r>
  <r>
    <x v="1779"/>
    <s v="62.707.450/0001-76"/>
    <s v="ND-OPERADORA CIELO"/>
    <n v="25394"/>
    <d v="2025-05-13T00:00:00"/>
    <m/>
    <m/>
    <m/>
    <n v="293.73"/>
    <d v="2025-05-13T00:00:00"/>
    <m/>
    <m/>
    <s v="e-CNPJ A3 (somente certificado) - 36 meses "/>
    <n v="293.73"/>
    <m/>
    <x v="0"/>
    <m/>
    <m/>
    <m/>
    <s v="1 - VENDA A VISTA"/>
    <n v="17"/>
    <x v="7"/>
    <x v="4"/>
    <m/>
  </r>
  <r>
    <x v="1780"/>
    <s v="62.778.576/0001-31"/>
    <s v="ND-OPERADORA CIELO"/>
    <n v="25306"/>
    <d v="2025-05-07T00:00:00"/>
    <m/>
    <m/>
    <m/>
    <n v="187.49"/>
    <d v="2025-05-07T00:00:00"/>
    <m/>
    <m/>
    <s v="Certificado e-CNPJ A1 em Software (12 meses)"/>
    <n v="187.49"/>
    <m/>
    <x v="0"/>
    <m/>
    <m/>
    <m/>
    <s v="1 - VENDA A VISTA"/>
    <n v="23"/>
    <x v="7"/>
    <x v="4"/>
    <m/>
  </r>
  <r>
    <x v="1781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0"/>
    <s v="223/16"/>
    <s v="6112/16"/>
    <s v="83144/0002 APPS"/>
    <s v="2 - FATURADO"/>
    <n v="1422"/>
    <x v="4"/>
    <x v="0"/>
    <m/>
  </r>
  <r>
    <x v="1781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0"/>
    <m/>
    <m/>
    <m/>
    <s v="2 - FATURADO"/>
    <n v="261"/>
    <x v="1"/>
    <x v="1"/>
    <m/>
  </r>
  <r>
    <x v="1781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0"/>
    <m/>
    <m/>
    <m/>
    <s v="2 - FATURADO"/>
    <n v="153"/>
    <x v="2"/>
    <x v="1"/>
    <m/>
  </r>
  <r>
    <x v="1781"/>
    <s v="62.823.257/0001-09"/>
    <s v="NF SERVICOS"/>
    <n v="183896"/>
    <d v="2025-04-10T00:00:00"/>
    <n v="1951651"/>
    <d v="2025-04-10T00:00:00"/>
    <d v="2025-03-01T00:00:00"/>
    <n v="176313.44"/>
    <d v="2025-05-10T00:00:00"/>
    <s v="E0210357"/>
    <s v="PD021273"/>
    <s v="FOLHA DE PAGAMENTO DESCENTRALIZADA"/>
    <n v="167850.39"/>
    <d v="2025-03-01T00:00:00"/>
    <x v="0"/>
    <s v="CEETEPES nº190/2021"/>
    <s v="CEETEPS nº2021/05855"/>
    <s v="PD-PRC-2021/02956 - 359.00000240/2024-21 APPS"/>
    <s v="2 - FATURADO"/>
    <n v="20"/>
    <x v="7"/>
    <x v="0"/>
    <m/>
  </r>
  <r>
    <x v="1781"/>
    <s v="62.823.257/0001-09"/>
    <s v="NF SERVICOS KIT"/>
    <n v="186110"/>
    <d v="2025-05-15T00:00:00"/>
    <n v="1966744"/>
    <d v="2025-05-15T00:00:00"/>
    <d v="2025-04-01T00:00:00"/>
    <n v="996.57"/>
    <d v="2025-06-14T00:00:00"/>
    <s v="E0220947"/>
    <s v="PD022496"/>
    <s v="CERTIFICADO DIGITAL eCPF,  eCNPJ  E CERTIFICADO SSL WILDCARD"/>
    <n v="948.73"/>
    <d v="2025-04-01T00:00:00"/>
    <x v="0"/>
    <s v="CEETEPS 075/2023"/>
    <s v="CEETEPS 2023/03085"/>
    <s v="PD-PRC-2023/00817-359.00001019/2025-71-ITO"/>
    <s v="2 - FATURADO"/>
    <n v="0"/>
    <x v="0"/>
    <x v="1"/>
    <m/>
  </r>
  <r>
    <x v="1781"/>
    <s v="62.823.257/0001-09"/>
    <s v="NF SERVICOS"/>
    <n v="186311"/>
    <d v="2025-05-16T00:00:00"/>
    <n v="1966945"/>
    <d v="2025-05-16T00:00:00"/>
    <d v="2025-04-01T00:00:00"/>
    <n v="7879.49"/>
    <d v="2025-06-15T00:00:00"/>
    <s v="E0220208"/>
    <s v="PD022161"/>
    <s v="GESTAO INTRAGOV"/>
    <n v="7501.27"/>
    <d v="2025-04-01T00:00:00"/>
    <x v="0"/>
    <s v="CEETEPS nº 267/2022"/>
    <s v="136.00028451/2023-99"/>
    <s v="PD-PRC-2022/03078   359.00008555/2023-35 - ITO"/>
    <s v="2 - FATURADO"/>
    <n v="0"/>
    <x v="0"/>
    <x v="0"/>
    <m/>
  </r>
  <r>
    <x v="1781"/>
    <s v="62.823.257/0001-09"/>
    <s v="NF SERVICOS"/>
    <n v="186316"/>
    <d v="2025-05-16T00:00:00"/>
    <n v="1966950"/>
    <d v="2025-05-16T00:00:00"/>
    <d v="2025-04-01T00:00:00"/>
    <n v="177837.13"/>
    <d v="2025-06-15T00:00:00"/>
    <s v="E0210357"/>
    <s v="PD021273"/>
    <s v="FOLHA DE PAGAMENTO DESCENTRALIZADA"/>
    <n v="169300.95"/>
    <d v="2025-04-01T00:00:00"/>
    <x v="0"/>
    <s v="CEETEPES nº190/2021"/>
    <s v="CEETEPS nº2021/05855"/>
    <s v="PD-PRC-2021/02956 - 359.00000240/2024-21 APPS"/>
    <s v="2 - FATURADO"/>
    <n v="0"/>
    <x v="0"/>
    <x v="0"/>
    <m/>
  </r>
  <r>
    <x v="1781"/>
    <s v="62.823.257/0001-09"/>
    <s v="NF SERVICOS"/>
    <n v="186476"/>
    <d v="2025-05-19T00:00:00"/>
    <n v="1967110"/>
    <d v="2025-05-19T00:00:00"/>
    <d v="2025-04-01T00:00:00"/>
    <n v="2943.23"/>
    <d v="2025-06-18T00:00:00"/>
    <s v="E0230461"/>
    <s v="PD023378"/>
    <s v="PROGRAMA SP SEM PAPEL"/>
    <n v="2801.95"/>
    <d v="2025-04-01T00:00:00"/>
    <x v="0"/>
    <s v="393/2023"/>
    <s v="136.00011353/2023-12"/>
    <s v="359.00009716/2023-16-APPS"/>
    <s v="2 - FATURADO"/>
    <n v="0"/>
    <x v="0"/>
    <x v="0"/>
    <m/>
  </r>
  <r>
    <x v="1781"/>
    <s v="62.823.257/0001-09"/>
    <s v="NF SERVICOS"/>
    <n v="186480"/>
    <d v="2025-05-19T00:00:00"/>
    <n v="1967114"/>
    <d v="2025-05-19T00:00:00"/>
    <d v="2025-04-01T00:00:00"/>
    <n v="296.8"/>
    <d v="2025-06-18T00:00:00"/>
    <s v="E0240340"/>
    <s v="PD024224"/>
    <s v="E-MAIL COMO SERVIÇO"/>
    <n v="282.55"/>
    <d v="2025-04-01T00:00:00"/>
    <x v="0"/>
    <s v="365/2024"/>
    <s v="136.00174707/2024-10."/>
    <s v="359.00010200/2024-97 ITO"/>
    <s v="2 - FATURADO"/>
    <n v="0"/>
    <x v="0"/>
    <x v="0"/>
    <m/>
  </r>
  <r>
    <x v="1781"/>
    <s v="62.823.257/0001-09"/>
    <s v="NF SERVICOS"/>
    <n v="186481"/>
    <d v="2025-05-19T00:00:00"/>
    <n v="1967115"/>
    <d v="2025-05-19T00:00:00"/>
    <d v="2025-04-01T00:00:00"/>
    <n v="423780.74"/>
    <d v="2025-06-18T00:00:00"/>
    <s v="E0230478"/>
    <s v="PD023391"/>
    <s v="NUVEM PUBLICA"/>
    <n v="403439.26"/>
    <d v="2025-04-01T00:00:00"/>
    <x v="0"/>
    <s v="362/2023"/>
    <s v="136.00006633/2023-17"/>
    <s v="359.00008386/2023-33 ITO"/>
    <s v="2 - FATURADO"/>
    <n v="0"/>
    <x v="0"/>
    <x v="0"/>
    <m/>
  </r>
  <r>
    <x v="1781"/>
    <s v="62.823.257/0001-09"/>
    <s v="NF SERVICOS KIT"/>
    <n v="186547"/>
    <d v="2025-05-22T00:00:00"/>
    <n v="1967181"/>
    <d v="2025-05-22T00:00:00"/>
    <d v="2025-04-01T00:00:00"/>
    <n v="8700"/>
    <d v="2025-06-21T00:00:00"/>
    <s v="E0230293"/>
    <s v="PD023256"/>
    <s v="ASSINA.SP CONTAINER"/>
    <n v="8282.4"/>
    <d v="2025-04-01T00:00:00"/>
    <x v="0"/>
    <s v="348/2023"/>
    <s v="136.00005639/2023-69"/>
    <s v="359.00007706/2023-38-ITO"/>
    <s v="2 - FATURADO"/>
    <n v="0"/>
    <x v="0"/>
    <x v="1"/>
    <m/>
  </r>
  <r>
    <x v="1781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0"/>
    <m/>
    <m/>
    <m/>
    <s v="2 - FATURADO"/>
    <n v="162"/>
    <x v="2"/>
    <x v="1"/>
    <m/>
  </r>
  <r>
    <x v="1782"/>
    <s v="622.470.501-15"/>
    <s v="ND-OPERADORA CIELO"/>
    <n v="25438"/>
    <d v="2025-05-16T00:00:00"/>
    <m/>
    <m/>
    <m/>
    <n v="124.99"/>
    <d v="2025-05-16T00:00:00"/>
    <m/>
    <m/>
    <s v="Certificado e-CPF A1 em Software (12 meses)"/>
    <n v="124.99"/>
    <m/>
    <x v="0"/>
    <m/>
    <m/>
    <m/>
    <s v="1 - VENDA A VISTA"/>
    <n v="14"/>
    <x v="7"/>
    <x v="4"/>
    <m/>
  </r>
  <r>
    <x v="1783"/>
    <s v="63.025.530/0001-04"/>
    <s v="NF SERVICOS KIT"/>
    <n v="39467"/>
    <d v="2021-12-10T00:00:00"/>
    <n v="43766"/>
    <d v="2021-12-10T00:00:00"/>
    <m/>
    <n v="812.5"/>
    <d v="2022-01-09T00:00:00"/>
    <m/>
    <m/>
    <s v="Certificado e-CPF A3 em cartão e leitora - 36 meses Gov"/>
    <n v="812.5"/>
    <m/>
    <x v="40"/>
    <m/>
    <m/>
    <m/>
    <s v="2 - FATURADO"/>
    <n v="1237"/>
    <x v="4"/>
    <x v="1"/>
    <m/>
  </r>
  <r>
    <x v="1783"/>
    <s v="63.025.530/0001-04"/>
    <s v="NF SERVICOS KIT"/>
    <n v="67348"/>
    <d v="2022-03-08T00:00:00"/>
    <n v="71807"/>
    <d v="2022-03-11T00:00:00"/>
    <m/>
    <n v="925"/>
    <d v="2022-04-10T00:00:00"/>
    <m/>
    <m/>
    <s v="Certificado e-CPF A3 em cartão e leitora - 36 meses Gov"/>
    <n v="925"/>
    <m/>
    <x v="40"/>
    <m/>
    <m/>
    <m/>
    <s v="2 - FATURADO"/>
    <n v="1146"/>
    <x v="4"/>
    <x v="1"/>
    <m/>
  </r>
  <r>
    <x v="1783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40"/>
    <m/>
    <m/>
    <m/>
    <s v="2 - FATURADO"/>
    <n v="1079"/>
    <x v="4"/>
    <x v="1"/>
    <m/>
  </r>
  <r>
    <x v="1783"/>
    <s v="63.025.530/0001-04"/>
    <s v="NF SERVICOS KIT"/>
    <n v="178424"/>
    <d v="2025-01-24T00:00:00"/>
    <n v="1907363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96"/>
    <x v="6"/>
    <x v="1"/>
    <m/>
  </r>
  <r>
    <x v="1783"/>
    <s v="63.025.530/0001-04"/>
    <s v="NF SERVICOS E_GOV"/>
    <n v="186682"/>
    <d v="2025-05-23T00:00:00"/>
    <n v="1967316"/>
    <d v="2025-05-23T00:00:00"/>
    <m/>
    <n v="109.89"/>
    <d v="2025-06-22T00:00:00"/>
    <m/>
    <m/>
    <s v="Certificado e-CPF A3 (renovação) - 36 meses Gov"/>
    <n v="104.62"/>
    <m/>
    <x v="0"/>
    <m/>
    <m/>
    <m/>
    <s v="2 - FATURADO"/>
    <n v="0"/>
    <x v="0"/>
    <x v="1"/>
    <m/>
  </r>
  <r>
    <x v="1783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138"/>
    <x v="4"/>
    <x v="1"/>
    <m/>
  </r>
  <r>
    <x v="1783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138"/>
    <x v="4"/>
    <x v="1"/>
    <m/>
  </r>
  <r>
    <x v="1783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40"/>
    <m/>
    <m/>
    <m/>
    <s v="1 - VENDA A VISTA"/>
    <n v="1131"/>
    <x v="4"/>
    <x v="1"/>
    <m/>
  </r>
  <r>
    <x v="1783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078"/>
    <x v="4"/>
    <x v="1"/>
    <m/>
  </r>
  <r>
    <x v="1783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078"/>
    <x v="4"/>
    <x v="1"/>
    <m/>
  </r>
  <r>
    <x v="1783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40"/>
    <m/>
    <m/>
    <m/>
    <s v="2 - FATURADO"/>
    <n v="777"/>
    <x v="4"/>
    <x v="1"/>
    <m/>
  </r>
  <r>
    <x v="1783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62"/>
    <x v="2"/>
    <x v="1"/>
    <m/>
  </r>
  <r>
    <x v="1783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162"/>
    <x v="2"/>
    <x v="1"/>
    <m/>
  </r>
  <r>
    <x v="1783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912"/>
    <x v="4"/>
    <x v="1"/>
    <m/>
  </r>
  <r>
    <x v="1783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40"/>
    <m/>
    <m/>
    <m/>
    <s v="2 - FATURADO"/>
    <n v="835"/>
    <x v="4"/>
    <x v="1"/>
    <m/>
  </r>
  <r>
    <x v="1783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40"/>
    <m/>
    <m/>
    <m/>
    <s v="1 - VENDA A VISTA"/>
    <n v="1114"/>
    <x v="4"/>
    <x v="1"/>
    <m/>
  </r>
  <r>
    <x v="1783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40"/>
    <m/>
    <m/>
    <m/>
    <s v="2 - FATURADO"/>
    <n v="912"/>
    <x v="4"/>
    <x v="1"/>
    <m/>
  </r>
  <r>
    <x v="1783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0.33"/>
    <m/>
    <x v="0"/>
    <m/>
    <m/>
    <m/>
    <s v="2 - FATURADO"/>
    <n v="89"/>
    <x v="8"/>
    <x v="1"/>
    <m/>
  </r>
  <r>
    <x v="1783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40"/>
    <m/>
    <m/>
    <m/>
    <s v="2 - FATURADO"/>
    <n v="712"/>
    <x v="4"/>
    <x v="1"/>
    <m/>
  </r>
  <r>
    <x v="1783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40"/>
    <m/>
    <m/>
    <m/>
    <s v="2 - FATURADO"/>
    <n v="1010"/>
    <x v="4"/>
    <x v="1"/>
    <m/>
  </r>
  <r>
    <x v="1783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40"/>
    <m/>
    <m/>
    <m/>
    <s v="2 - FATURADO"/>
    <n v="978"/>
    <x v="4"/>
    <x v="1"/>
    <m/>
  </r>
  <r>
    <x v="1783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0"/>
    <m/>
    <x v="0"/>
    <m/>
    <m/>
    <m/>
    <s v="1 - VENDA A VISTA"/>
    <n v="1138"/>
    <x v="4"/>
    <x v="1"/>
    <m/>
  </r>
  <r>
    <x v="1783"/>
    <s v="63.025.530/0021-58"/>
    <s v="NF SERVICOS E_GOV"/>
    <n v="167448"/>
    <d v="2024-09-06T00:00:00"/>
    <n v="1844233"/>
    <d v="2024-09-06T00:00:00"/>
    <m/>
    <n v="277.10000000000002"/>
    <d v="2024-10-06T00:00:00"/>
    <m/>
    <m/>
    <s v="Certificado e-CPF A3 em token - 36 meses Gov"/>
    <n v="263.8"/>
    <m/>
    <x v="0"/>
    <m/>
    <m/>
    <m/>
    <s v="2 - FATURADO"/>
    <n v="236"/>
    <x v="1"/>
    <x v="1"/>
    <m/>
  </r>
  <r>
    <x v="1783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194"/>
    <x v="1"/>
    <x v="1"/>
    <m/>
  </r>
  <r>
    <x v="1783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40"/>
    <m/>
    <m/>
    <m/>
    <s v="2 - FATURADO"/>
    <n v="1080"/>
    <x v="4"/>
    <x v="1"/>
    <m/>
  </r>
  <r>
    <x v="1783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40"/>
    <m/>
    <m/>
    <m/>
    <s v="2 - FATURADO"/>
    <n v="1064"/>
    <x v="4"/>
    <x v="1"/>
    <m/>
  </r>
  <r>
    <x v="1783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40"/>
    <m/>
    <m/>
    <m/>
    <s v="2 - FATURADO"/>
    <n v="1056"/>
    <x v="4"/>
    <x v="1"/>
    <m/>
  </r>
  <r>
    <x v="1783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40"/>
    <m/>
    <m/>
    <m/>
    <s v="2 - FATURADO"/>
    <n v="523"/>
    <x v="4"/>
    <x v="1"/>
    <m/>
  </r>
  <r>
    <x v="1783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153"/>
    <x v="2"/>
    <x v="1"/>
    <m/>
  </r>
  <r>
    <x v="1783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40"/>
    <m/>
    <m/>
    <m/>
    <s v="2 - FATURADO"/>
    <n v="686"/>
    <x v="4"/>
    <x v="1"/>
    <m/>
  </r>
  <r>
    <x v="1783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40"/>
    <m/>
    <m/>
    <m/>
    <s v="2 - FATURADO"/>
    <n v="685"/>
    <x v="4"/>
    <x v="1"/>
    <m/>
  </r>
  <r>
    <x v="1783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40"/>
    <m/>
    <m/>
    <m/>
    <s v="2 - FATURADO"/>
    <n v="684"/>
    <x v="4"/>
    <x v="1"/>
    <m/>
  </r>
  <r>
    <x v="1783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40"/>
    <m/>
    <m/>
    <m/>
    <s v="2 - FATURADO"/>
    <n v="684"/>
    <x v="4"/>
    <x v="1"/>
    <m/>
  </r>
  <r>
    <x v="1783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40"/>
    <m/>
    <m/>
    <m/>
    <s v="2 - FATURADO"/>
    <n v="684"/>
    <x v="4"/>
    <x v="1"/>
    <m/>
  </r>
  <r>
    <x v="1783"/>
    <s v="63.025.530/0027-43"/>
    <s v="NF SERVICOS E_GOV"/>
    <n v="179131"/>
    <d v="2025-02-12T00:00:00"/>
    <n v="1921019"/>
    <d v="2025-02-12T00:00:00"/>
    <m/>
    <n v="227.35"/>
    <d v="2025-03-14T00:00:00"/>
    <m/>
    <m/>
    <s v="Certificado e-CPF A3 em cartão - 36 meses Gov"/>
    <n v="216.44"/>
    <m/>
    <x v="0"/>
    <m/>
    <m/>
    <m/>
    <s v="2 - FATURADO"/>
    <n v="77"/>
    <x v="8"/>
    <x v="1"/>
    <m/>
  </r>
  <r>
    <x v="1783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138"/>
    <x v="4"/>
    <x v="1"/>
    <m/>
  </r>
  <r>
    <x v="1783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138"/>
    <x v="4"/>
    <x v="1"/>
    <m/>
  </r>
  <r>
    <x v="1783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138"/>
    <x v="4"/>
    <x v="1"/>
    <m/>
  </r>
  <r>
    <x v="1783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40"/>
    <m/>
    <m/>
    <m/>
    <s v="2 - FATURADO"/>
    <n v="562"/>
    <x v="4"/>
    <x v="1"/>
    <m/>
  </r>
  <r>
    <x v="1783"/>
    <s v="63.025.530/0036-34"/>
    <s v="NF SERVICOS E_GOV"/>
    <n v="181939"/>
    <d v="2025-03-19T00:00:00"/>
    <n v="1936762"/>
    <d v="2025-03-19T00:00:00"/>
    <m/>
    <n v="109.89"/>
    <d v="2025-04-18T00:00:00"/>
    <m/>
    <m/>
    <s v="Certificado e-CPF A3 (renovação) - 36 meses Gov"/>
    <n v="104.62"/>
    <m/>
    <x v="0"/>
    <m/>
    <m/>
    <m/>
    <s v="2 - FATURADO"/>
    <n v="42"/>
    <x v="5"/>
    <x v="1"/>
    <m/>
  </r>
  <r>
    <x v="1783"/>
    <s v="63.025.530/0038-04"/>
    <s v="NF SERVICOS E_GOV"/>
    <n v="84660"/>
    <d v="2022-04-27T00:00:00"/>
    <n v="89187"/>
    <d v="2022-04-27T00:00:00"/>
    <m/>
    <n v="112.5"/>
    <d v="2022-05-27T00:00:00"/>
    <m/>
    <m/>
    <s v="Certificado e-CPF A3 (somente certificado) - 36 meses Gov"/>
    <n v="112.5"/>
    <m/>
    <x v="40"/>
    <m/>
    <m/>
    <m/>
    <s v="2 - FATURADO"/>
    <n v="1099"/>
    <x v="4"/>
    <x v="1"/>
    <m/>
  </r>
  <r>
    <x v="1783"/>
    <s v="63.025.530/0038-04"/>
    <s v="NF SERVICOS E_GOV"/>
    <n v="84733"/>
    <d v="2022-04-27T00:00:00"/>
    <n v="89260"/>
    <d v="2022-04-27T00:00:00"/>
    <m/>
    <n v="112.5"/>
    <d v="2022-05-27T00:00:00"/>
    <m/>
    <m/>
    <s v="Certificado e-CPF A3 (somente certificado) - 36 meses Gov"/>
    <n v="112.5"/>
    <m/>
    <x v="40"/>
    <m/>
    <m/>
    <m/>
    <s v="2 - FATURADO"/>
    <n v="1099"/>
    <x v="4"/>
    <x v="1"/>
    <m/>
  </r>
  <r>
    <x v="1783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0"/>
    <m/>
    <x v="0"/>
    <m/>
    <m/>
    <m/>
    <s v="1 - VENDA A VISTA"/>
    <n v="1159"/>
    <x v="4"/>
    <x v="1"/>
    <m/>
  </r>
  <r>
    <x v="1783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0"/>
    <m/>
    <x v="0"/>
    <m/>
    <m/>
    <m/>
    <s v="1 - VENDA A VISTA"/>
    <n v="1159"/>
    <x v="4"/>
    <x v="1"/>
    <m/>
  </r>
  <r>
    <x v="1783"/>
    <s v="63.025.530/0051-73"/>
    <s v="NF-CARGA IMESP"/>
    <s v="417179/01"/>
    <d v="2021-07-14T00:00:00"/>
    <m/>
    <m/>
    <m/>
    <n v="562.5"/>
    <d v="2021-09-01T00:00:00"/>
    <m/>
    <m/>
    <s v="RENOVACAO E-CPF A3 - 36 MESES"/>
    <n v="0"/>
    <m/>
    <x v="0"/>
    <m/>
    <m/>
    <m/>
    <s v="2 - FATURADO"/>
    <n v="1367"/>
    <x v="4"/>
    <x v="1"/>
    <m/>
  </r>
  <r>
    <x v="1783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32"/>
    <x v="3"/>
    <x v="1"/>
    <m/>
  </r>
  <r>
    <x v="1783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40"/>
    <m/>
    <m/>
    <m/>
    <s v="2 - FATURADO"/>
    <n v="1068"/>
    <x v="4"/>
    <x v="1"/>
    <m/>
  </r>
  <r>
    <x v="1783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40"/>
    <m/>
    <m/>
    <m/>
    <s v="2 - FATURADO"/>
    <n v="734"/>
    <x v="4"/>
    <x v="1"/>
    <m/>
  </r>
  <r>
    <x v="1783"/>
    <s v="63.025.530/0082-70"/>
    <s v="NF SERVICOS KIT"/>
    <n v="48752"/>
    <d v="2021-12-29T00:00:00"/>
    <n v="53073"/>
    <d v="2021-12-29T00:00:00"/>
    <m/>
    <n v="250"/>
    <d v="2022-01-28T00:00:00"/>
    <m/>
    <m/>
    <s v="Certificado e-CPF A3 em cartão e leitora - 36 meses Gov"/>
    <n v="0"/>
    <m/>
    <x v="0"/>
    <m/>
    <m/>
    <m/>
    <s v="2 - FATURADO"/>
    <n v="1218"/>
    <x v="4"/>
    <x v="1"/>
    <m/>
  </r>
  <r>
    <x v="1783"/>
    <s v="63.025.530/0083-50"/>
    <s v="NF SERVICOS KIT"/>
    <n v="63709"/>
    <d v="2022-02-18T00:00:00"/>
    <n v="68126"/>
    <d v="2022-02-18T00:00:00"/>
    <m/>
    <n v="112.5"/>
    <d v="2022-03-20T00:00:00"/>
    <m/>
    <m/>
    <s v="Certificado e-CPF A3 (renovação) - 36 meses Gov"/>
    <n v="0"/>
    <m/>
    <x v="0"/>
    <m/>
    <m/>
    <m/>
    <s v="2 - FATURADO"/>
    <n v="1167"/>
    <x v="4"/>
    <x v="1"/>
    <m/>
  </r>
  <r>
    <x v="1783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20"/>
    <x v="7"/>
    <x v="1"/>
    <m/>
  </r>
  <r>
    <x v="1783"/>
    <s v="63.025.530/0083-50"/>
    <s v="NF SERVICOS E_GOV"/>
    <n v="186226"/>
    <d v="2025-05-16T00:00:00"/>
    <n v="1966860"/>
    <d v="2025-05-16T00:00:00"/>
    <m/>
    <n v="277.10000000000002"/>
    <d v="2025-06-15T00:00:00"/>
    <m/>
    <m/>
    <s v="Certificado e-CPF A3 em token - 36 meses Gov"/>
    <n v="263.8"/>
    <m/>
    <x v="0"/>
    <m/>
    <m/>
    <m/>
    <s v="2 - FATURADO"/>
    <n v="0"/>
    <x v="0"/>
    <x v="1"/>
    <m/>
  </r>
  <r>
    <x v="1783"/>
    <s v="63.025.530/0083-50"/>
    <s v="NF SERVICOS E_GOV"/>
    <n v="186442"/>
    <d v="2025-05-19T00:00:00"/>
    <n v="1967076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0"/>
    <x v="0"/>
    <x v="1"/>
    <m/>
  </r>
  <r>
    <x v="1783"/>
    <s v="63.025.530/0084-31"/>
    <s v="NF SERVICOS E_GOV"/>
    <n v="186683"/>
    <d v="2025-05-23T00:00:00"/>
    <n v="1967317"/>
    <d v="2025-05-23T00:00:00"/>
    <m/>
    <n v="277.10000000000002"/>
    <d v="2025-06-22T00:00:00"/>
    <m/>
    <m/>
    <s v="Certificado e-CPF A3 em token - 36 meses Gov"/>
    <n v="263.8"/>
    <m/>
    <x v="0"/>
    <m/>
    <m/>
    <m/>
    <s v="2 - FATURADO"/>
    <n v="0"/>
    <x v="0"/>
    <x v="1"/>
    <m/>
  </r>
  <r>
    <x v="1783"/>
    <s v="63.025.530/0085-12"/>
    <s v="NF SERVICOS KIT"/>
    <n v="67306"/>
    <d v="2022-02-28T00:00:00"/>
    <n v="71744"/>
    <d v="2022-03-07T00:00:00"/>
    <m/>
    <n v="138.75"/>
    <d v="2022-04-06T00:00:00"/>
    <m/>
    <m/>
    <s v="Certificado e-CPF A3 em cartão - 36 meses Gov"/>
    <n v="138.75"/>
    <m/>
    <x v="0"/>
    <m/>
    <m/>
    <m/>
    <s v="2 - FATURADO"/>
    <n v="1150"/>
    <x v="4"/>
    <x v="1"/>
    <m/>
  </r>
  <r>
    <x v="1783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0"/>
    <m/>
    <x v="0"/>
    <m/>
    <m/>
    <m/>
    <s v="2 - FATURADO"/>
    <n v="187"/>
    <x v="1"/>
    <x v="1"/>
    <m/>
  </r>
  <r>
    <x v="1783"/>
    <s v="63.025.530/0103-39"/>
    <s v="NF SERVICOS KIT"/>
    <n v="65634"/>
    <d v="2022-02-24T00:00:00"/>
    <n v="70055"/>
    <d v="2022-02-25T00:00:00"/>
    <m/>
    <n v="112.5"/>
    <d v="2022-03-27T00:00:00"/>
    <m/>
    <m/>
    <s v="Certificado e-CPF A3 (somente certificado) - 36 meses Gov"/>
    <n v="0"/>
    <m/>
    <x v="0"/>
    <m/>
    <m/>
    <m/>
    <s v="2 - FATURADO"/>
    <n v="1160"/>
    <x v="4"/>
    <x v="1"/>
    <m/>
  </r>
  <r>
    <x v="1783"/>
    <s v="63.025.530/0103-39"/>
    <s v="NF SERVICOS KIT"/>
    <n v="65635"/>
    <d v="2022-02-24T00:00:00"/>
    <n v="70056"/>
    <d v="2022-02-25T00:00:00"/>
    <m/>
    <n v="112.5"/>
    <d v="2022-03-27T00:00:00"/>
    <m/>
    <m/>
    <s v="Certificado e-CPF A3 (somente certificado) - 36 meses Gov"/>
    <n v="0"/>
    <m/>
    <x v="0"/>
    <m/>
    <m/>
    <m/>
    <s v="2 - FATURADO"/>
    <n v="1160"/>
    <x v="4"/>
    <x v="1"/>
    <m/>
  </r>
  <r>
    <x v="1783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40"/>
    <m/>
    <m/>
    <m/>
    <s v="2 - FATURADO"/>
    <n v="1146"/>
    <x v="4"/>
    <x v="1"/>
    <m/>
  </r>
  <r>
    <x v="1783"/>
    <s v="63.025.530/0106-81"/>
    <s v="NF SERVICOS KIT"/>
    <n v="63710"/>
    <d v="2022-02-18T00:00:00"/>
    <n v="68127"/>
    <d v="2022-02-18T00:00:00"/>
    <m/>
    <n v="112.5"/>
    <d v="2022-03-20T00:00:00"/>
    <m/>
    <m/>
    <s v="Certificado e-CPF A3 (somente certificado) - 36 meses Gov"/>
    <n v="0"/>
    <m/>
    <x v="0"/>
    <m/>
    <m/>
    <m/>
    <s v="2 - FATURADO"/>
    <n v="1167"/>
    <x v="4"/>
    <x v="1"/>
    <m/>
  </r>
  <r>
    <x v="1783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40"/>
    <m/>
    <m/>
    <m/>
    <s v="2 - FATURADO"/>
    <n v="1015"/>
    <x v="4"/>
    <x v="1"/>
    <m/>
  </r>
  <r>
    <x v="1784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654"/>
    <x v="4"/>
    <x v="6"/>
    <m/>
  </r>
  <r>
    <x v="1785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156"/>
    <x v="2"/>
    <x v="2"/>
    <m/>
  </r>
  <r>
    <x v="1785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153"/>
    <x v="2"/>
    <x v="2"/>
    <m/>
  </r>
  <r>
    <x v="1785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142"/>
    <x v="3"/>
    <x v="2"/>
    <m/>
  </r>
  <r>
    <x v="1785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142"/>
    <x v="3"/>
    <x v="2"/>
    <m/>
  </r>
  <r>
    <x v="1785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142"/>
    <x v="3"/>
    <x v="2"/>
    <m/>
  </r>
  <r>
    <x v="1785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142"/>
    <x v="3"/>
    <x v="2"/>
    <m/>
  </r>
  <r>
    <x v="1785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142"/>
    <x v="3"/>
    <x v="2"/>
    <m/>
  </r>
  <r>
    <x v="1785"/>
    <s v="64.037.815/0001-28"/>
    <s v="NF SERVICOS DO"/>
    <n v="318404"/>
    <d v="2025-03-24T00:00:00"/>
    <n v="325057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36"/>
    <x v="5"/>
    <x v="1"/>
    <m/>
  </r>
  <r>
    <x v="1785"/>
    <s v="64.037.815/0001-28"/>
    <s v="NF SERVICOS DO"/>
    <n v="318535"/>
    <d v="2025-03-24T00:00:00"/>
    <n v="325188"/>
    <d v="2025-03-25T00:00:00"/>
    <m/>
    <n v="387.2"/>
    <d v="2025-04-24T00:00:00"/>
    <s v="E0220721"/>
    <s v="PD022721"/>
    <s v="Serviços de Publicidade Eletrônica"/>
    <n v="368.61"/>
    <m/>
    <x v="0"/>
    <m/>
    <m/>
    <m/>
    <s v="2 - FATURADO"/>
    <n v="36"/>
    <x v="5"/>
    <x v="1"/>
    <m/>
  </r>
  <r>
    <x v="1785"/>
    <s v="64.037.815/0001-28"/>
    <s v="NF SERVICOS DO"/>
    <n v="318578"/>
    <d v="2025-03-24T00:00:00"/>
    <n v="325231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36"/>
    <x v="5"/>
    <x v="1"/>
    <m/>
  </r>
  <r>
    <x v="1785"/>
    <s v="64.037.815/0001-28"/>
    <s v="NF SERVICOS DO"/>
    <n v="318579"/>
    <d v="2025-03-24T00:00:00"/>
    <n v="325232"/>
    <d v="2025-03-25T00:00:00"/>
    <m/>
    <n v="331.88"/>
    <d v="2025-04-24T00:00:00"/>
    <s v="E0220721"/>
    <s v="PD022721"/>
    <s v="Serviços de Publicidade Eletrônica"/>
    <n v="315.95"/>
    <m/>
    <x v="0"/>
    <m/>
    <m/>
    <m/>
    <s v="2 - FATURADO"/>
    <n v="36"/>
    <x v="5"/>
    <x v="1"/>
    <m/>
  </r>
  <r>
    <x v="1785"/>
    <s v="64.037.815/0001-28"/>
    <s v="NF SERVICOS DO"/>
    <n v="318581"/>
    <d v="2025-03-24T00:00:00"/>
    <n v="325234"/>
    <d v="2025-03-25T00:00:00"/>
    <m/>
    <n v="442.51"/>
    <d v="2025-04-24T00:00:00"/>
    <s v="E0220721"/>
    <s v="PD022721"/>
    <s v="Serviços de Publicidade Eletrônica"/>
    <n v="421.27"/>
    <m/>
    <x v="0"/>
    <m/>
    <m/>
    <m/>
    <s v="2 - FATURADO"/>
    <n v="36"/>
    <x v="5"/>
    <x v="1"/>
    <m/>
  </r>
  <r>
    <x v="1785"/>
    <s v="64.037.815/0001-28"/>
    <s v="NF SERVICOS DO"/>
    <n v="318777"/>
    <d v="2025-03-25T00:00:00"/>
    <n v="325431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35"/>
    <x v="5"/>
    <x v="1"/>
    <m/>
  </r>
  <r>
    <x v="1785"/>
    <s v="64.037.815/0001-28"/>
    <s v="NF SERVICOS DO"/>
    <n v="318799"/>
    <d v="2025-03-25T00:00:00"/>
    <n v="325453"/>
    <d v="2025-03-26T00:00:00"/>
    <m/>
    <n v="1825.36"/>
    <d v="2025-04-25T00:00:00"/>
    <s v="E0220721"/>
    <s v="PD022721"/>
    <s v="Serviços de Publicidade Eletrônica"/>
    <n v="1737.74"/>
    <m/>
    <x v="0"/>
    <m/>
    <m/>
    <m/>
    <s v="2 - FATURADO"/>
    <n v="35"/>
    <x v="5"/>
    <x v="1"/>
    <m/>
  </r>
  <r>
    <x v="1785"/>
    <s v="64.037.815/0001-28"/>
    <s v="NF SERVICOS DO"/>
    <n v="318826"/>
    <d v="2025-03-25T00:00:00"/>
    <n v="325480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35"/>
    <x v="5"/>
    <x v="1"/>
    <m/>
  </r>
  <r>
    <x v="1785"/>
    <s v="64.037.815/0001-28"/>
    <s v="NF SERVICOS DO"/>
    <n v="318945"/>
    <d v="2025-03-25T00:00:00"/>
    <n v="325599"/>
    <d v="2025-03-26T00:00:00"/>
    <m/>
    <n v="442.51"/>
    <d v="2025-04-25T00:00:00"/>
    <s v="E0220721"/>
    <s v="PD022721"/>
    <s v="Serviços de Publicidade Eletrônica"/>
    <n v="421.27"/>
    <m/>
    <x v="0"/>
    <m/>
    <m/>
    <m/>
    <s v="2 - FATURADO"/>
    <n v="35"/>
    <x v="5"/>
    <x v="1"/>
    <m/>
  </r>
  <r>
    <x v="1785"/>
    <s v="64.037.815/0001-28"/>
    <s v="NF SERVICOS DO"/>
    <n v="318960"/>
    <d v="2025-03-25T00:00:00"/>
    <n v="325614"/>
    <d v="2025-03-26T00:00:00"/>
    <m/>
    <n v="331.88"/>
    <d v="2025-04-25T00:00:00"/>
    <s v="E0220721"/>
    <s v="PD022721"/>
    <s v="Serviços de Publicidade Eletrônica"/>
    <n v="315.95"/>
    <m/>
    <x v="0"/>
    <m/>
    <m/>
    <m/>
    <s v="2 - FATURADO"/>
    <n v="35"/>
    <x v="5"/>
    <x v="1"/>
    <m/>
  </r>
  <r>
    <x v="1785"/>
    <s v="64.037.815/0001-28"/>
    <s v="NF SERVICOS DO"/>
    <n v="319044"/>
    <d v="2025-03-25T00:00:00"/>
    <n v="325698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35"/>
    <x v="5"/>
    <x v="1"/>
    <m/>
  </r>
  <r>
    <x v="1785"/>
    <s v="64.037.815/0001-28"/>
    <s v="NF SERVICOS DO"/>
    <n v="319060"/>
    <d v="2025-03-25T00:00:00"/>
    <n v="325714"/>
    <d v="2025-03-26T00:00:00"/>
    <m/>
    <n v="387.2"/>
    <d v="2025-04-25T00:00:00"/>
    <s v="E0220721"/>
    <s v="PD022721"/>
    <s v="Serviços de Publicidade Eletrônica"/>
    <n v="368.61"/>
    <m/>
    <x v="0"/>
    <m/>
    <m/>
    <m/>
    <s v="2 - FATURADO"/>
    <n v="35"/>
    <x v="5"/>
    <x v="1"/>
    <m/>
  </r>
  <r>
    <x v="1785"/>
    <s v="64.037.815/0001-28"/>
    <s v="NF SERVICOS DO"/>
    <n v="319149"/>
    <d v="2025-03-26T00:00:00"/>
    <n v="325806"/>
    <d v="2025-03-27T00:00:00"/>
    <m/>
    <n v="608.45000000000005"/>
    <d v="2025-04-26T00:00:00"/>
    <s v="E0220721"/>
    <s v="PD022721"/>
    <s v="Serviços de Publicidade Eletrônica"/>
    <n v="579.24"/>
    <m/>
    <x v="0"/>
    <m/>
    <m/>
    <m/>
    <s v="2 - FATURADO"/>
    <n v="34"/>
    <x v="5"/>
    <x v="1"/>
    <m/>
  </r>
  <r>
    <x v="1785"/>
    <s v="64.037.815/0001-28"/>
    <s v="NF SERVICOS DO"/>
    <n v="319498"/>
    <d v="2025-03-27T00:00:00"/>
    <n v="326157"/>
    <d v="2025-03-28T00:00:00"/>
    <m/>
    <n v="497.83"/>
    <d v="2025-04-27T00:00:00"/>
    <s v="E0220721"/>
    <s v="PD022721"/>
    <s v="Serviços de Publicidade Eletrônica"/>
    <n v="473.93"/>
    <m/>
    <x v="0"/>
    <m/>
    <m/>
    <m/>
    <s v="2 - FATURADO"/>
    <n v="33"/>
    <x v="5"/>
    <x v="1"/>
    <m/>
  </r>
  <r>
    <x v="1785"/>
    <s v="64.037.815/0001-28"/>
    <s v="NF SERVICOS DO"/>
    <n v="319499"/>
    <d v="2025-03-27T00:00:00"/>
    <n v="326158"/>
    <d v="2025-03-28T00:00:00"/>
    <m/>
    <n v="276.57"/>
    <d v="2025-04-27T00:00:00"/>
    <s v="E0220721"/>
    <s v="PD022721"/>
    <s v="Serviços de Publicidade Eletrônica"/>
    <n v="263.29000000000002"/>
    <m/>
    <x v="0"/>
    <m/>
    <m/>
    <m/>
    <s v="2 - FATURADO"/>
    <n v="33"/>
    <x v="5"/>
    <x v="1"/>
    <m/>
  </r>
  <r>
    <x v="1785"/>
    <s v="64.037.815/0001-28"/>
    <s v="NF SERVICOS DO"/>
    <n v="327328"/>
    <d v="2025-05-07T00:00:00"/>
    <n v="334020"/>
    <d v="2025-05-07T00:00:00"/>
    <m/>
    <n v="442.51"/>
    <d v="2025-06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329"/>
    <d v="2025-05-07T00:00:00"/>
    <n v="334021"/>
    <d v="2025-05-07T00:00:00"/>
    <m/>
    <n v="387.2"/>
    <d v="2025-06-0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7331"/>
    <d v="2025-05-07T00:00:00"/>
    <n v="334023"/>
    <d v="2025-05-07T00:00:00"/>
    <m/>
    <n v="442.51"/>
    <d v="2025-06-0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344"/>
    <d v="2025-05-07T00:00:00"/>
    <n v="334036"/>
    <d v="2025-05-07T00:00:00"/>
    <m/>
    <n v="331.88"/>
    <d v="2025-06-0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85"/>
    <s v="64.037.815/0001-28"/>
    <s v="NF SERVICOS DO"/>
    <n v="327346"/>
    <d v="2025-05-07T00:00:00"/>
    <n v="334038"/>
    <d v="2025-05-07T00:00:00"/>
    <m/>
    <n v="331.88"/>
    <d v="2025-06-0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85"/>
    <s v="64.037.815/0001-28"/>
    <s v="NF SERVICOS DO"/>
    <n v="327888"/>
    <d v="2025-05-07T00:00:00"/>
    <n v="334581"/>
    <d v="2025-05-08T00:00:00"/>
    <m/>
    <n v="442.51"/>
    <d v="2025-06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889"/>
    <d v="2025-05-07T00:00:00"/>
    <n v="334582"/>
    <d v="2025-05-08T00:00:00"/>
    <m/>
    <n v="387.2"/>
    <d v="2025-06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7892"/>
    <d v="2025-05-07T00:00:00"/>
    <n v="334585"/>
    <d v="2025-05-08T00:00:00"/>
    <m/>
    <n v="387.2"/>
    <d v="2025-06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7893"/>
    <d v="2025-05-07T00:00:00"/>
    <n v="334586"/>
    <d v="2025-05-08T00:00:00"/>
    <m/>
    <n v="442.51"/>
    <d v="2025-06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895"/>
    <d v="2025-05-07T00:00:00"/>
    <n v="334588"/>
    <d v="2025-05-08T00:00:00"/>
    <m/>
    <n v="442.51"/>
    <d v="2025-06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897"/>
    <d v="2025-05-07T00:00:00"/>
    <n v="334590"/>
    <d v="2025-05-08T00:00:00"/>
    <m/>
    <n v="442.51"/>
    <d v="2025-06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7898"/>
    <d v="2025-05-07T00:00:00"/>
    <n v="334591"/>
    <d v="2025-05-08T00:00:00"/>
    <m/>
    <n v="331.88"/>
    <d v="2025-06-0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85"/>
    <s v="64.037.815/0001-28"/>
    <s v="NF SERVICOS DO"/>
    <n v="328110"/>
    <d v="2025-05-08T00:00:00"/>
    <n v="334803"/>
    <d v="2025-05-09T00:00:00"/>
    <m/>
    <n v="442.51"/>
    <d v="2025-06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8112"/>
    <d v="2025-05-08T00:00:00"/>
    <n v="334805"/>
    <d v="2025-05-09T00:00:00"/>
    <m/>
    <n v="387.2"/>
    <d v="2025-06-08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8185"/>
    <d v="2025-05-08T00:00:00"/>
    <n v="334878"/>
    <d v="2025-05-09T00:00:00"/>
    <m/>
    <n v="276.57"/>
    <d v="2025-06-08T00:00:00"/>
    <s v="E0220721"/>
    <s v="PD022721"/>
    <s v="Serviços de Publicidade Eletrônica"/>
    <n v="263.29000000000002"/>
    <m/>
    <x v="0"/>
    <m/>
    <m/>
    <m/>
    <s v="2 - FATURADO"/>
    <n v="0"/>
    <x v="0"/>
    <x v="1"/>
    <m/>
  </r>
  <r>
    <x v="1785"/>
    <s v="64.037.815/0001-28"/>
    <s v="NF SERVICOS DO"/>
    <n v="328721"/>
    <d v="2025-05-09T00:00:00"/>
    <n v="335416"/>
    <d v="2025-05-12T00:00:00"/>
    <m/>
    <n v="774.4"/>
    <d v="2025-06-11T00:00:00"/>
    <s v="E0220721"/>
    <s v="PD022721"/>
    <s v="Serviços de Publicidade Eletrônica"/>
    <n v="737.23"/>
    <m/>
    <x v="0"/>
    <m/>
    <m/>
    <m/>
    <s v="2 - FATURADO"/>
    <n v="0"/>
    <x v="0"/>
    <x v="1"/>
    <m/>
  </r>
  <r>
    <x v="1785"/>
    <s v="64.037.815/0001-28"/>
    <s v="NF SERVICOS DO"/>
    <n v="328725"/>
    <d v="2025-05-09T00:00:00"/>
    <n v="335420"/>
    <d v="2025-05-12T00:00:00"/>
    <m/>
    <n v="387.2"/>
    <d v="2025-06-1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9107"/>
    <d v="2025-05-13T00:00:00"/>
    <n v="335808"/>
    <d v="2025-05-14T00:00:00"/>
    <m/>
    <n v="1327.54"/>
    <d v="2025-06-13T00:00:00"/>
    <s v="E0220721"/>
    <s v="PD022721"/>
    <s v="Serviços de Publicidade Eletrônica"/>
    <n v="1263.82"/>
    <m/>
    <x v="0"/>
    <m/>
    <m/>
    <m/>
    <s v="2 - FATURADO"/>
    <n v="0"/>
    <x v="0"/>
    <x v="1"/>
    <m/>
  </r>
  <r>
    <x v="1785"/>
    <s v="64.037.815/0001-28"/>
    <s v="NF SERVICOS DO"/>
    <n v="329137"/>
    <d v="2025-05-13T00:00:00"/>
    <n v="335838"/>
    <d v="2025-05-14T00:00:00"/>
    <m/>
    <n v="442.51"/>
    <d v="2025-06-13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9138"/>
    <d v="2025-05-13T00:00:00"/>
    <n v="335839"/>
    <d v="2025-05-14T00:00:00"/>
    <m/>
    <n v="387.2"/>
    <d v="2025-06-13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9140"/>
    <d v="2025-05-13T00:00:00"/>
    <n v="335841"/>
    <d v="2025-05-14T00:00:00"/>
    <m/>
    <n v="497.83"/>
    <d v="2025-06-13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785"/>
    <s v="64.037.815/0001-28"/>
    <s v="NF SERVICOS DO"/>
    <n v="329168"/>
    <d v="2025-05-13T00:00:00"/>
    <n v="335869"/>
    <d v="2025-05-14T00:00:00"/>
    <m/>
    <n v="221.26"/>
    <d v="2025-06-13T00:00:00"/>
    <s v="E0220721"/>
    <s v="PD022721"/>
    <s v="Serviços de Publicidade Eletrônica"/>
    <n v="210.64"/>
    <m/>
    <x v="0"/>
    <m/>
    <m/>
    <m/>
    <s v="2 - FATURADO"/>
    <n v="0"/>
    <x v="0"/>
    <x v="1"/>
    <m/>
  </r>
  <r>
    <x v="1785"/>
    <s v="64.037.815/0001-28"/>
    <s v="NF SERVICOS DO"/>
    <n v="329333"/>
    <d v="2025-05-13T00:00:00"/>
    <n v="336034"/>
    <d v="2025-05-14T00:00:00"/>
    <m/>
    <n v="442.51"/>
    <d v="2025-06-13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29345"/>
    <d v="2025-05-13T00:00:00"/>
    <n v="336046"/>
    <d v="2025-05-14T00:00:00"/>
    <m/>
    <n v="221.26"/>
    <d v="2025-06-13T00:00:00"/>
    <s v="E0220721"/>
    <s v="PD022721"/>
    <s v="Serviços de Publicidade Eletrônica"/>
    <n v="210.64"/>
    <m/>
    <x v="0"/>
    <m/>
    <m/>
    <m/>
    <s v="2 - FATURADO"/>
    <n v="0"/>
    <x v="0"/>
    <x v="1"/>
    <m/>
  </r>
  <r>
    <x v="1785"/>
    <s v="64.037.815/0001-28"/>
    <s v="NF SERVICOS DO"/>
    <n v="329465"/>
    <d v="2025-05-14T00:00:00"/>
    <n v="336167"/>
    <d v="2025-05-15T00:00:00"/>
    <m/>
    <n v="497.83"/>
    <d v="2025-06-14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785"/>
    <s v="64.037.815/0001-28"/>
    <s v="NF SERVICOS DO"/>
    <n v="329466"/>
    <d v="2025-05-14T00:00:00"/>
    <n v="336168"/>
    <d v="2025-05-15T00:00:00"/>
    <m/>
    <n v="387.2"/>
    <d v="2025-06-1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29468"/>
    <d v="2025-05-14T00:00:00"/>
    <n v="336170"/>
    <d v="2025-05-15T00:00:00"/>
    <m/>
    <n v="663.77"/>
    <d v="2025-06-14T00:00:00"/>
    <s v="E0220721"/>
    <s v="PD022721"/>
    <s v="Serviços de Publicidade Eletrônica"/>
    <n v="631.91"/>
    <m/>
    <x v="0"/>
    <m/>
    <m/>
    <m/>
    <s v="2 - FATURADO"/>
    <n v="0"/>
    <x v="0"/>
    <x v="1"/>
    <m/>
  </r>
  <r>
    <x v="1785"/>
    <s v="64.037.815/0001-28"/>
    <s v="NF SERVICOS DO"/>
    <n v="329470"/>
    <d v="2025-05-14T00:00:00"/>
    <n v="336172"/>
    <d v="2025-05-15T00:00:00"/>
    <m/>
    <n v="387.2"/>
    <d v="2025-06-1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0239"/>
    <d v="2025-05-16T00:00:00"/>
    <n v="336947"/>
    <d v="2025-05-19T00:00:00"/>
    <m/>
    <n v="387.2"/>
    <d v="2025-06-18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0240"/>
    <d v="2025-05-16T00:00:00"/>
    <n v="336948"/>
    <d v="2025-05-19T00:00:00"/>
    <m/>
    <n v="497.83"/>
    <d v="2025-06-1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785"/>
    <s v="64.037.815/0001-28"/>
    <s v="NF SERVICOS DO"/>
    <n v="330462"/>
    <d v="2025-05-19T00:00:00"/>
    <n v="337170"/>
    <d v="2025-05-20T00:00:00"/>
    <m/>
    <n v="387.2"/>
    <d v="2025-06-19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1296"/>
    <d v="2025-05-21T00:00:00"/>
    <n v="338005"/>
    <d v="2025-05-22T00:00:00"/>
    <m/>
    <n v="442.51"/>
    <d v="2025-06-2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31298"/>
    <d v="2025-05-21T00:00:00"/>
    <n v="338007"/>
    <d v="2025-05-22T00:00:00"/>
    <m/>
    <n v="1272.22"/>
    <d v="2025-06-21T00:00:00"/>
    <s v="E0220721"/>
    <s v="PD022721"/>
    <s v="Serviços de Publicidade Eletrônica"/>
    <n v="1211.1500000000001"/>
    <m/>
    <x v="0"/>
    <m/>
    <m/>
    <m/>
    <s v="2 - FATURADO"/>
    <n v="0"/>
    <x v="0"/>
    <x v="1"/>
    <m/>
  </r>
  <r>
    <x v="1785"/>
    <s v="64.037.815/0001-28"/>
    <s v="NF SERVICOS DO"/>
    <n v="331299"/>
    <d v="2025-05-21T00:00:00"/>
    <n v="338008"/>
    <d v="2025-05-22T00:00:00"/>
    <m/>
    <n v="442.51"/>
    <d v="2025-06-2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31301"/>
    <d v="2025-05-21T00:00:00"/>
    <n v="338010"/>
    <d v="2025-05-22T00:00:00"/>
    <m/>
    <n v="387.2"/>
    <d v="2025-06-2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1302"/>
    <d v="2025-05-21T00:00:00"/>
    <n v="338011"/>
    <d v="2025-05-22T00:00:00"/>
    <m/>
    <n v="387.2"/>
    <d v="2025-06-2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1304"/>
    <d v="2025-05-21T00:00:00"/>
    <n v="338013"/>
    <d v="2025-05-22T00:00:00"/>
    <m/>
    <n v="331.88"/>
    <d v="2025-06-21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785"/>
    <s v="64.037.815/0001-28"/>
    <s v="NF SERVICOS DO"/>
    <n v="331478"/>
    <d v="2025-05-22T00:00:00"/>
    <n v="338191"/>
    <d v="2025-05-23T00:00:00"/>
    <m/>
    <n v="387.2"/>
    <d v="2025-06-22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1510"/>
    <d v="2025-05-22T00:00:00"/>
    <n v="338223"/>
    <d v="2025-05-23T00:00:00"/>
    <m/>
    <n v="442.51"/>
    <d v="2025-06-2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32239"/>
    <d v="2025-05-26T00:00:00"/>
    <n v="338958"/>
    <d v="2025-05-27T00:00:00"/>
    <m/>
    <n v="387.2"/>
    <d v="2025-06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2240"/>
    <d v="2025-05-26T00:00:00"/>
    <n v="338959"/>
    <d v="2025-05-27T00:00:00"/>
    <m/>
    <n v="387.2"/>
    <d v="2025-06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2242"/>
    <d v="2025-05-26T00:00:00"/>
    <n v="338961"/>
    <d v="2025-05-27T00:00:00"/>
    <m/>
    <n v="387.2"/>
    <d v="2025-06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2244"/>
    <d v="2025-05-26T00:00:00"/>
    <n v="338963"/>
    <d v="2025-05-27T00:00:00"/>
    <m/>
    <n v="387.2"/>
    <d v="2025-06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2245"/>
    <d v="2025-05-26T00:00:00"/>
    <n v="338964"/>
    <d v="2025-05-27T00:00:00"/>
    <m/>
    <n v="663.77"/>
    <d v="2025-06-26T00:00:00"/>
    <s v="E0220721"/>
    <s v="PD022721"/>
    <s v="Serviços de Publicidade Eletrônica"/>
    <n v="631.91"/>
    <m/>
    <x v="0"/>
    <m/>
    <m/>
    <m/>
    <s v="2 - FATURADO"/>
    <n v="0"/>
    <x v="0"/>
    <x v="1"/>
    <m/>
  </r>
  <r>
    <x v="1785"/>
    <s v="64.037.815/0001-28"/>
    <s v="NF SERVICOS DO"/>
    <n v="332545"/>
    <d v="2025-05-27T00:00:00"/>
    <n v="339264"/>
    <d v="2025-05-28T00:00:00"/>
    <m/>
    <n v="442.51"/>
    <d v="2025-06-2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32546"/>
    <d v="2025-05-27T00:00:00"/>
    <n v="339265"/>
    <d v="2025-05-28T00:00:00"/>
    <m/>
    <n v="442.51"/>
    <d v="2025-06-2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5"/>
    <s v="64.037.815/0001-28"/>
    <s v="NF SERVICOS DO"/>
    <n v="332547"/>
    <d v="2025-05-27T00:00:00"/>
    <n v="339266"/>
    <d v="2025-05-28T00:00:00"/>
    <m/>
    <n v="387.2"/>
    <d v="2025-06-2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785"/>
    <s v="64.037.815/0001-28"/>
    <s v="NF SERVICOS DO"/>
    <n v="332548"/>
    <d v="2025-05-27T00:00:00"/>
    <n v="339267"/>
    <d v="2025-05-28T00:00:00"/>
    <m/>
    <n v="442.51"/>
    <d v="2025-06-2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786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142"/>
    <x v="3"/>
    <x v="2"/>
    <m/>
  </r>
  <r>
    <x v="1786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142"/>
    <x v="3"/>
    <x v="2"/>
    <m/>
  </r>
  <r>
    <x v="1786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142"/>
    <x v="3"/>
    <x v="2"/>
    <m/>
  </r>
  <r>
    <x v="1786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142"/>
    <x v="3"/>
    <x v="2"/>
    <m/>
  </r>
  <r>
    <x v="1786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142"/>
    <x v="3"/>
    <x v="2"/>
    <m/>
  </r>
  <r>
    <x v="1786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142"/>
    <x v="3"/>
    <x v="2"/>
    <m/>
  </r>
  <r>
    <x v="1786"/>
    <s v="64.037.872/0001-07"/>
    <s v="NF SERVICOS DO"/>
    <n v="308474"/>
    <d v="2025-02-03T00:00:00"/>
    <n v="315062"/>
    <d v="2025-02-11T00:00:00"/>
    <m/>
    <n v="184.38"/>
    <d v="2025-03-13T00:00:00"/>
    <s v="E0240851"/>
    <s v="PD024851"/>
    <s v="Serviços de Publicidade Eletrônica"/>
    <n v="175.53"/>
    <m/>
    <x v="0"/>
    <m/>
    <m/>
    <m/>
    <s v="2 - FATURADO"/>
    <n v="78"/>
    <x v="8"/>
    <x v="1"/>
    <m/>
  </r>
  <r>
    <x v="1786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82"/>
    <x v="8"/>
    <x v="2"/>
    <m/>
  </r>
  <r>
    <x v="1786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82"/>
    <x v="8"/>
    <x v="2"/>
    <m/>
  </r>
  <r>
    <x v="1786"/>
    <s v="64.037.872/0001-07"/>
    <s v="NF SERVICOS"/>
    <n v="179595"/>
    <d v="2025-02-12T00:00:00"/>
    <n v="1921483"/>
    <d v="2025-02-12T00:00:00"/>
    <d v="2025-01-01T00:00:00"/>
    <n v="1056"/>
    <d v="2025-03-14T00:00:00"/>
    <s v="E0230656"/>
    <s v="PD023656"/>
    <s v="PREFEITURA - CADASTRO"/>
    <n v="1005.31"/>
    <d v="2025-01-01T00:00:00"/>
    <x v="0"/>
    <s v="83/2023"/>
    <s v="176/2023"/>
    <s v="359.00006694/2024-13 - APPS/ITO"/>
    <s v="2 - FATURADO"/>
    <n v="77"/>
    <x v="8"/>
    <x v="0"/>
    <m/>
  </r>
  <r>
    <x v="1786"/>
    <s v="64.037.872/0001-07"/>
    <s v="NF SERVICOS DO"/>
    <n v="312385"/>
    <d v="2025-02-20T00:00:00"/>
    <n v="319000"/>
    <d v="2025-02-21T00:00:00"/>
    <m/>
    <n v="184.38"/>
    <d v="2025-03-23T00:00:00"/>
    <s v="E0240851"/>
    <s v="PD024851"/>
    <s v="Serviços de Publicidade Eletrônica"/>
    <n v="175.53"/>
    <m/>
    <x v="0"/>
    <m/>
    <m/>
    <m/>
    <s v="2 - FATURADO"/>
    <n v="68"/>
    <x v="8"/>
    <x v="1"/>
    <m/>
  </r>
  <r>
    <x v="1786"/>
    <s v="64.037.872/0001-07"/>
    <s v="NF SERVICOS DO"/>
    <n v="313408"/>
    <d v="2025-02-25T00:00:00"/>
    <n v="320031"/>
    <d v="2025-02-26T00:00:00"/>
    <m/>
    <n v="184.38"/>
    <d v="2025-03-28T00:00:00"/>
    <s v="E0240851"/>
    <s v="PD024851"/>
    <s v="Serviços de Publicidade Eletrônica"/>
    <n v="175.53"/>
    <m/>
    <x v="0"/>
    <m/>
    <m/>
    <m/>
    <s v="2 - FATURADO"/>
    <n v="63"/>
    <x v="8"/>
    <x v="1"/>
    <m/>
  </r>
  <r>
    <x v="1786"/>
    <s v="64.037.872/0001-07"/>
    <s v="NF SERVICOS DO"/>
    <n v="320542"/>
    <d v="2025-04-01T00:00:00"/>
    <n v="327213"/>
    <d v="2025-04-07T00:00:00"/>
    <m/>
    <n v="138.28"/>
    <d v="2025-05-07T00:00:00"/>
    <s v="E0240851"/>
    <s v="PD024851"/>
    <s v="Serviços de Publicidade Eletrônica"/>
    <n v="131.63999999999999"/>
    <m/>
    <x v="0"/>
    <m/>
    <m/>
    <m/>
    <s v="2 - FATURADO"/>
    <n v="23"/>
    <x v="7"/>
    <x v="1"/>
    <m/>
  </r>
  <r>
    <x v="1786"/>
    <s v="64.037.872/0001-07"/>
    <s v="NF SERVICOS DO"/>
    <n v="320543"/>
    <d v="2025-04-01T00:00:00"/>
    <n v="327214"/>
    <d v="2025-04-07T00:00:00"/>
    <m/>
    <n v="184.38"/>
    <d v="2025-05-07T00:00:00"/>
    <s v="E0240851"/>
    <s v="PD024851"/>
    <s v="Serviços de Publicidade Eletrônica"/>
    <n v="175.53"/>
    <m/>
    <x v="0"/>
    <m/>
    <m/>
    <m/>
    <s v="2 - FATURADO"/>
    <n v="23"/>
    <x v="7"/>
    <x v="1"/>
    <m/>
  </r>
  <r>
    <x v="1786"/>
    <s v="64.037.872/0001-07"/>
    <s v="NF SERVICOS"/>
    <n v="183648"/>
    <d v="2025-04-08T00:00:00"/>
    <n v="1951403"/>
    <d v="2025-04-08T00:00:00"/>
    <d v="2025-03-01T00:00:00"/>
    <n v="2541"/>
    <d v="2025-05-08T00:00:00"/>
    <s v="E0230656"/>
    <s v="PD023656"/>
    <s v="PREFEITURA - CADASTRO"/>
    <n v="2419.0300000000002"/>
    <d v="2025-03-01T00:00:00"/>
    <x v="0"/>
    <s v="83/2023"/>
    <s v="176/2023"/>
    <s v="359.00006694/2024-13 - APPS/ITO"/>
    <s v="2 - FATURADO"/>
    <n v="22"/>
    <x v="7"/>
    <x v="0"/>
    <m/>
  </r>
  <r>
    <x v="1786"/>
    <s v="64.037.872/0001-07"/>
    <s v="NF SERVICOS DO"/>
    <n v="323526"/>
    <d v="2025-04-14T00:00:00"/>
    <n v="330206"/>
    <d v="2025-04-15T00:00:00"/>
    <m/>
    <n v="184.38"/>
    <d v="2025-05-15T00:00:00"/>
    <s v="E0240851"/>
    <s v="PD024851"/>
    <s v="Serviços de Publicidade Eletrônica"/>
    <n v="175.53"/>
    <m/>
    <x v="0"/>
    <m/>
    <m/>
    <m/>
    <s v="2 - FATURADO"/>
    <n v="15"/>
    <x v="7"/>
    <x v="1"/>
    <m/>
  </r>
  <r>
    <x v="1786"/>
    <s v="64.037.872/0001-07"/>
    <s v="NF SERVICOS DO"/>
    <n v="325845"/>
    <d v="2025-04-25T00:00:00"/>
    <n v="332533"/>
    <d v="2025-04-28T00:00:00"/>
    <m/>
    <n v="184.38"/>
    <d v="2025-05-28T00:00:00"/>
    <s v="E0240851"/>
    <s v="PD024851"/>
    <s v="Serviços de Publicidade Eletrônica"/>
    <n v="175.53"/>
    <m/>
    <x v="0"/>
    <m/>
    <m/>
    <m/>
    <s v="2 - FATURADO"/>
    <n v="2"/>
    <x v="7"/>
    <x v="1"/>
    <m/>
  </r>
  <r>
    <x v="1786"/>
    <s v="64.037.872/0001-07"/>
    <s v="NF SERVICOS DO"/>
    <n v="326318"/>
    <d v="2025-04-29T00:00:00"/>
    <n v="333008"/>
    <d v="2025-04-29T00:00:00"/>
    <m/>
    <n v="368.76"/>
    <d v="2025-05-29T00:00:00"/>
    <s v="E0240851"/>
    <s v="PD024851"/>
    <s v="Serviços de Publicidade Eletrônica"/>
    <n v="351.06"/>
    <m/>
    <x v="0"/>
    <m/>
    <m/>
    <m/>
    <s v="2 - FATURADO"/>
    <n v="1"/>
    <x v="7"/>
    <x v="1"/>
    <m/>
  </r>
  <r>
    <x v="1786"/>
    <s v="64.037.872/0001-07"/>
    <s v="NF SERVICOS DO"/>
    <n v="327190"/>
    <d v="2025-05-07T00:00:00"/>
    <n v="333882"/>
    <d v="2025-05-07T00:00:00"/>
    <m/>
    <n v="184.38"/>
    <d v="2025-06-06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786"/>
    <s v="64.037.872/0001-07"/>
    <s v="NF SERVICOS"/>
    <n v="185857"/>
    <d v="2025-05-13T00:00:00"/>
    <n v="1966491"/>
    <d v="2025-05-13T00:00:00"/>
    <d v="2025-04-01T00:00:00"/>
    <n v="660"/>
    <d v="2025-06-12T00:00:00"/>
    <s v="E0230656"/>
    <s v="PD023656"/>
    <s v="PREFEITURA - CADASTRO"/>
    <n v="628.32000000000005"/>
    <d v="2025-04-01T00:00:00"/>
    <x v="0"/>
    <s v="83/2023"/>
    <s v="176/2023"/>
    <s v="359.00006694/2024-13 - APPS/ITO"/>
    <s v="2 - FATURADO"/>
    <n v="0"/>
    <x v="0"/>
    <x v="0"/>
    <m/>
  </r>
  <r>
    <x v="1787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036"/>
    <x v="4"/>
    <x v="1"/>
    <m/>
  </r>
  <r>
    <x v="1788"/>
    <s v="64.614.381/0001-81"/>
    <s v="NF SERVICOS DO"/>
    <n v="329957"/>
    <d v="2025-05-15T00:00:00"/>
    <n v="336660"/>
    <d v="2025-05-16T00:00:00"/>
    <m/>
    <n v="276.57"/>
    <d v="2025-06-15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789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153"/>
    <x v="2"/>
    <x v="1"/>
    <m/>
  </r>
  <r>
    <x v="1789"/>
    <s v="64.614.449/0001-22"/>
    <s v="NF SERVICOS"/>
    <n v="185831"/>
    <d v="2025-05-13T00:00:00"/>
    <n v="1966465"/>
    <d v="2025-05-13T00:00:00"/>
    <d v="2025-04-01T00:00:00"/>
    <n v="644.4"/>
    <d v="2025-06-12T00:00:00"/>
    <s v="E0240714"/>
    <s v="PD024714"/>
    <s v="PREFEITURA CADASTRO"/>
    <n v="613.47"/>
    <d v="2025-04-01T00:00:00"/>
    <x v="0"/>
    <s v="EMPENHO 19085/000-2024"/>
    <s v="2580/2024"/>
    <s v="359.00010130/2024-77 APPS\ITO"/>
    <s v="2 - FATURADO"/>
    <n v="0"/>
    <x v="0"/>
    <x v="0"/>
    <m/>
  </r>
  <r>
    <x v="1790"/>
    <s v="64.925.092/0001-01"/>
    <s v="NF SERVICOS DO"/>
    <n v="330404"/>
    <d v="2025-05-16T00:00:00"/>
    <n v="337112"/>
    <d v="2025-05-19T00:00:00"/>
    <m/>
    <n v="451.73"/>
    <d v="2025-06-18T00:00:00"/>
    <s v="E0230854"/>
    <s v="PD023854"/>
    <s v="Serviços de Publicidade Eletrônica"/>
    <n v="430.05"/>
    <m/>
    <x v="0"/>
    <m/>
    <m/>
    <m/>
    <s v="2 - FATURADO"/>
    <n v="0"/>
    <x v="0"/>
    <x v="1"/>
    <m/>
  </r>
  <r>
    <x v="1791"/>
    <s v="643.259.543-68"/>
    <s v="ND-AMAZON"/>
    <n v="13"/>
    <d v="2025-01-07T00:00:00"/>
    <m/>
    <m/>
    <m/>
    <n v="35.340000000000003"/>
    <d v="2025-02-06T00:00:00"/>
    <m/>
    <m/>
    <s v="FREY APOLLONIO: UM ROMANCE DO BRASIL"/>
    <n v="35.340000000000003"/>
    <m/>
    <x v="0"/>
    <m/>
    <m/>
    <m/>
    <s v="2 - FATURADO"/>
    <n v="113"/>
    <x v="6"/>
    <x v="3"/>
    <m/>
  </r>
  <r>
    <x v="1792"/>
    <s v="648.566.748-20"/>
    <s v="ND-OPERADORA CIELO"/>
    <n v="25542"/>
    <d v="2025-05-23T00:00:00"/>
    <m/>
    <m/>
    <m/>
    <n v="187.49"/>
    <d v="2025-05-23T00:00:00"/>
    <m/>
    <m/>
    <s v="Certificado e-CPF A3 (somente certificado) - 36 meses"/>
    <n v="187.49"/>
    <m/>
    <x v="0"/>
    <m/>
    <m/>
    <m/>
    <s v="1 - VENDA A VISTA"/>
    <n v="7"/>
    <x v="7"/>
    <x v="4"/>
    <m/>
  </r>
  <r>
    <x v="1793"/>
    <s v="65.042.855/0001-20"/>
    <s v="NF SERVICOS DO"/>
    <n v="304343"/>
    <d v="2025-01-06T00:00:00"/>
    <n v="310923"/>
    <d v="2025-01-14T00:00:00"/>
    <m/>
    <n v="3272.74"/>
    <d v="2025-02-13T00:00:00"/>
    <m/>
    <m/>
    <s v="Serviços de Publicidade Eletrônica"/>
    <n v="3115.65"/>
    <m/>
    <x v="0"/>
    <m/>
    <m/>
    <m/>
    <s v="2 - FATURADO"/>
    <n v="106"/>
    <x v="6"/>
    <x v="1"/>
    <m/>
  </r>
  <r>
    <x v="1793"/>
    <s v="65.042.855/0001-20"/>
    <s v="ND-POUPATEMPO 4.0"/>
    <n v="6161"/>
    <d v="2025-05-06T00:00:00"/>
    <s v="PPT00701"/>
    <s v="PPT00701"/>
    <d v="2025-05-01T00:00:00"/>
    <n v="17145.78"/>
    <d v="2025-06-05T00:00:00"/>
    <s v="PPT00701"/>
    <s v="PP00701"/>
    <s v="IMPLANTACAO E OPERACAO DO POUPATEMPO POTIM"/>
    <n v="17145.78"/>
    <d v="2025-05-01T00:00:00"/>
    <x v="0"/>
    <m/>
    <s v="PD-PRC-2022/01545"/>
    <m/>
    <s v="2 - FATURADO"/>
    <n v="0"/>
    <x v="0"/>
    <x v="13"/>
    <m/>
  </r>
  <r>
    <x v="1793"/>
    <s v="65.042.855/0001-20"/>
    <s v="NF SERVICOS"/>
    <n v="185839"/>
    <d v="2025-05-13T00:00:00"/>
    <n v="1966473"/>
    <d v="2025-05-13T00:00:00"/>
    <d v="2025-04-01T00:00:00"/>
    <n v="659.17"/>
    <d v="2025-06-12T00:00:00"/>
    <s v="E0210644"/>
    <s v="PD021644"/>
    <s v="PREFEITURA - SIM"/>
    <n v="627.53"/>
    <d v="2025-04-01T00:00:00"/>
    <x v="0"/>
    <s v="51/2021"/>
    <s v="116/2021"/>
    <s v="PD-PRC-2021/03264-359.00003212/2024-65-APPS/ITO"/>
    <s v="2 - FATURADO"/>
    <n v="0"/>
    <x v="0"/>
    <x v="0"/>
    <m/>
  </r>
  <r>
    <x v="1794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176"/>
    <x v="2"/>
    <x v="2"/>
    <m/>
  </r>
  <r>
    <x v="1794"/>
    <s v="65.043.713/0001-88"/>
    <s v="NF SERVICOS DO"/>
    <n v="331733"/>
    <d v="2025-05-22T00:00:00"/>
    <n v="338446"/>
    <d v="2025-05-23T00:00:00"/>
    <m/>
    <n v="184.38"/>
    <d v="2025-06-22T00:00:00"/>
    <s v="E0230804"/>
    <s v="PD023804"/>
    <s v="Serviços de Publicidade Eletrônica"/>
    <n v="175.53"/>
    <m/>
    <x v="0"/>
    <m/>
    <m/>
    <m/>
    <s v="2 - FATURADO"/>
    <n v="0"/>
    <x v="0"/>
    <x v="1"/>
    <m/>
  </r>
  <r>
    <x v="1795"/>
    <s v="65.058.984/0001-07"/>
    <s v="NF SERVICOS DO"/>
    <n v="327032"/>
    <d v="2025-04-30T00:00:00"/>
    <n v="333723"/>
    <d v="2025-05-02T00:00:00"/>
    <m/>
    <n v="184.38"/>
    <d v="2025-06-01T00:00:00"/>
    <s v="E0220662"/>
    <s v="PD022662"/>
    <s v="Serviços de Publicidade Eletrônica"/>
    <n v="175.53"/>
    <m/>
    <x v="0"/>
    <m/>
    <m/>
    <m/>
    <s v="2 - FATURADO"/>
    <n v="0"/>
    <x v="0"/>
    <x v="1"/>
    <m/>
  </r>
  <r>
    <x v="1795"/>
    <s v="65.058.984/0001-07"/>
    <s v="NF SERVICOS DO"/>
    <n v="328991"/>
    <d v="2025-05-12T00:00:00"/>
    <n v="335692"/>
    <d v="2025-05-14T00:00:00"/>
    <m/>
    <n v="230.47"/>
    <d v="2025-06-13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795"/>
    <s v="65.058.984/0001-07"/>
    <s v="NF SERVICOS DO"/>
    <n v="330271"/>
    <d v="2025-05-16T00:00:00"/>
    <n v="336979"/>
    <d v="2025-05-19T00:00:00"/>
    <m/>
    <n v="230.47"/>
    <d v="2025-06-18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795"/>
    <s v="65.058.984/0001-07"/>
    <s v="NF SERVICOS DO"/>
    <n v="330685"/>
    <d v="2025-05-19T00:00:00"/>
    <n v="337393"/>
    <d v="2025-05-20T00:00:00"/>
    <m/>
    <n v="184.38"/>
    <d v="2025-06-19T00:00:00"/>
    <s v="E0220662"/>
    <s v="PD022662"/>
    <s v="Serviços de Publicidade Eletrônica"/>
    <n v="175.53"/>
    <m/>
    <x v="0"/>
    <m/>
    <m/>
    <m/>
    <s v="2 - FATURADO"/>
    <n v="0"/>
    <x v="0"/>
    <x v="1"/>
    <m/>
  </r>
  <r>
    <x v="1796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62"/>
    <x v="8"/>
    <x v="2"/>
    <m/>
  </r>
  <r>
    <x v="1796"/>
    <s v="65.694.846/0001-14"/>
    <s v="NF SERVICOS DO"/>
    <n v="326916"/>
    <d v="2025-04-30T00:00:00"/>
    <n v="333607"/>
    <d v="2025-05-02T00:00:00"/>
    <m/>
    <n v="322.66000000000003"/>
    <d v="2025-06-01T00:00:00"/>
    <s v="E0230959"/>
    <s v="PD023959"/>
    <s v="Serviços de Publicidade Eletrônica"/>
    <n v="307.17"/>
    <m/>
    <x v="0"/>
    <m/>
    <m/>
    <m/>
    <s v="2 - FATURADO"/>
    <n v="0"/>
    <x v="0"/>
    <x v="1"/>
    <m/>
  </r>
  <r>
    <x v="1796"/>
    <s v="65.694.846/0001-14"/>
    <s v="NF SERVICOS DO"/>
    <n v="327428"/>
    <d v="2025-05-07T00:00:00"/>
    <n v="334120"/>
    <d v="2025-05-07T00:00:00"/>
    <m/>
    <n v="645.33000000000004"/>
    <d v="2025-06-06T00:00:00"/>
    <s v="E0230959"/>
    <s v="PD023959"/>
    <s v="Serviços de Publicidade Eletrônica"/>
    <n v="614.35"/>
    <m/>
    <x v="0"/>
    <m/>
    <m/>
    <m/>
    <s v="2 - FATURADO"/>
    <n v="0"/>
    <x v="0"/>
    <x v="1"/>
    <m/>
  </r>
  <r>
    <x v="1796"/>
    <s v="65.694.846/0001-14"/>
    <s v="NF SERVICOS DO"/>
    <n v="328820"/>
    <d v="2025-05-12T00:00:00"/>
    <n v="335521"/>
    <d v="2025-05-14T00:00:00"/>
    <m/>
    <n v="322.66000000000003"/>
    <d v="2025-06-13T00:00:00"/>
    <s v="E0230959"/>
    <s v="PD023959"/>
    <s v="Serviços de Publicidade Eletrônica"/>
    <n v="307.17"/>
    <m/>
    <x v="0"/>
    <m/>
    <m/>
    <m/>
    <s v="2 - FATURADO"/>
    <n v="0"/>
    <x v="0"/>
    <x v="1"/>
    <m/>
  </r>
  <r>
    <x v="1796"/>
    <s v="65.694.846/0001-14"/>
    <s v="NF SERVICOS DO"/>
    <n v="328823"/>
    <d v="2025-05-12T00:00:00"/>
    <n v="335524"/>
    <d v="2025-05-14T00:00:00"/>
    <m/>
    <n v="645.33000000000004"/>
    <d v="2025-06-13T00:00:00"/>
    <s v="E0230959"/>
    <s v="PD023959"/>
    <s v="Serviços de Publicidade Eletrônica"/>
    <n v="614.35"/>
    <m/>
    <x v="0"/>
    <m/>
    <m/>
    <m/>
    <s v="2 - FATURADO"/>
    <n v="0"/>
    <x v="0"/>
    <x v="1"/>
    <m/>
  </r>
  <r>
    <x v="1796"/>
    <s v="65.694.846/0001-14"/>
    <s v="ND-OPERADORA CIELO"/>
    <n v="25472"/>
    <d v="2025-05-20T00:00:00"/>
    <m/>
    <m/>
    <m/>
    <n v="187.49"/>
    <d v="2025-05-20T00:00:00"/>
    <m/>
    <m/>
    <s v="Certificado e-CPF A3 (renovação) - 36 meses"/>
    <n v="187.49"/>
    <m/>
    <x v="0"/>
    <m/>
    <m/>
    <m/>
    <s v="1 - VENDA A VISTA"/>
    <n v="10"/>
    <x v="7"/>
    <x v="4"/>
    <m/>
  </r>
  <r>
    <x v="1797"/>
    <s v="65.700.239/0001-10"/>
    <s v="NF SERVICOS DO"/>
    <n v="328496"/>
    <d v="2025-05-09T00:00:00"/>
    <n v="335191"/>
    <d v="2025-05-12T00:00:00"/>
    <m/>
    <n v="460.95"/>
    <d v="2025-06-11T00:00:00"/>
    <s v="E0211070"/>
    <s v="PD211070"/>
    <s v="Serviços de Publicidade Eletrônica"/>
    <n v="438.82"/>
    <m/>
    <x v="0"/>
    <m/>
    <m/>
    <m/>
    <s v="2 - FATURADO"/>
    <n v="0"/>
    <x v="0"/>
    <x v="1"/>
    <m/>
  </r>
  <r>
    <x v="1797"/>
    <s v="65.700.239/0001-10"/>
    <s v="NF SERVICOS DO"/>
    <n v="328497"/>
    <d v="2025-05-09T00:00:00"/>
    <n v="335192"/>
    <d v="2025-05-12T00:00:00"/>
    <m/>
    <n v="460.95"/>
    <d v="2025-06-11T00:00:00"/>
    <s v="E0211070"/>
    <s v="PD211070"/>
    <s v="Serviços de Publicidade Eletrônica"/>
    <n v="438.82"/>
    <m/>
    <x v="0"/>
    <m/>
    <m/>
    <m/>
    <s v="2 - FATURADO"/>
    <n v="0"/>
    <x v="0"/>
    <x v="1"/>
    <m/>
  </r>
  <r>
    <x v="1797"/>
    <s v="65.700.239/0001-10"/>
    <s v="NF SERVICOS DO"/>
    <n v="331352"/>
    <d v="2025-05-21T00:00:00"/>
    <n v="338061"/>
    <d v="2025-05-22T00:00:00"/>
    <m/>
    <n v="1475.04"/>
    <d v="2025-06-21T00:00:00"/>
    <s v="E0211070"/>
    <s v="PD211070"/>
    <s v="Serviços de Publicidade Eletrônica"/>
    <n v="1404.24"/>
    <m/>
    <x v="0"/>
    <m/>
    <m/>
    <m/>
    <s v="2 - FATURADO"/>
    <n v="0"/>
    <x v="0"/>
    <x v="1"/>
    <m/>
  </r>
  <r>
    <x v="1798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793"/>
    <x v="4"/>
    <x v="1"/>
    <m/>
  </r>
  <r>
    <x v="1798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97"/>
    <x v="6"/>
    <x v="2"/>
    <m/>
  </r>
  <r>
    <x v="1799"/>
    <s v="65.708.786/0001-41"/>
    <s v="NF SERVICOS DO"/>
    <n v="331421"/>
    <d v="2025-05-21T00:00:00"/>
    <n v="338130"/>
    <d v="2025-05-22T00:00:00"/>
    <m/>
    <n v="460.95"/>
    <d v="2025-06-21T00:00:00"/>
    <s v="E0240890"/>
    <s v="PD024890"/>
    <s v="Serviços de Publicidade Eletrônica"/>
    <n v="438.82"/>
    <m/>
    <x v="0"/>
    <m/>
    <m/>
    <m/>
    <s v="2 - FATURADO"/>
    <n v="0"/>
    <x v="0"/>
    <x v="1"/>
    <m/>
  </r>
  <r>
    <x v="1799"/>
    <s v="65.708.786/0001-41"/>
    <s v="NF SERVICOS DO"/>
    <n v="332676"/>
    <d v="2025-05-27T00:00:00"/>
    <n v="339395"/>
    <d v="2025-05-28T00:00:00"/>
    <m/>
    <n v="368.76"/>
    <d v="2025-06-27T00:00:00"/>
    <s v="E0240890"/>
    <s v="PD024890"/>
    <s v="Serviços de Publicidade Eletrônica"/>
    <n v="351.06"/>
    <m/>
    <x v="0"/>
    <m/>
    <m/>
    <m/>
    <s v="2 - FATURADO"/>
    <n v="0"/>
    <x v="0"/>
    <x v="1"/>
    <m/>
  </r>
  <r>
    <x v="1799"/>
    <s v="65.708.786/0001-41"/>
    <s v="NF SERVICOS DO"/>
    <n v="332677"/>
    <d v="2025-05-27T00:00:00"/>
    <n v="339396"/>
    <d v="2025-05-28T00:00:00"/>
    <m/>
    <n v="230.47"/>
    <d v="2025-06-27T00:00:00"/>
    <s v="E0240890"/>
    <s v="PD024890"/>
    <s v="Serviços de Publicidade Eletrônica"/>
    <n v="219.41"/>
    <m/>
    <x v="0"/>
    <m/>
    <m/>
    <m/>
    <s v="2 - FATURADO"/>
    <n v="0"/>
    <x v="0"/>
    <x v="1"/>
    <m/>
  </r>
  <r>
    <x v="1799"/>
    <s v="65.708.786/0001-41"/>
    <s v="NF SERVICOS DO"/>
    <n v="332678"/>
    <d v="2025-05-27T00:00:00"/>
    <n v="339397"/>
    <d v="2025-05-28T00:00:00"/>
    <m/>
    <n v="230.47"/>
    <d v="2025-06-27T00:00:00"/>
    <s v="E0240890"/>
    <s v="PD024890"/>
    <s v="Serviços de Publicidade Eletrônica"/>
    <n v="219.41"/>
    <m/>
    <x v="0"/>
    <m/>
    <m/>
    <m/>
    <s v="2 - FATURADO"/>
    <n v="0"/>
    <x v="0"/>
    <x v="1"/>
    <m/>
  </r>
  <r>
    <x v="1800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174"/>
    <x v="2"/>
    <x v="2"/>
    <m/>
  </r>
  <r>
    <x v="1800"/>
    <s v="65.711.699/0001-43"/>
    <s v="NF SERVICOS DO"/>
    <n v="314905"/>
    <d v="2025-03-13T00:00:00"/>
    <n v="321542"/>
    <d v="2025-03-13T00:00:00"/>
    <m/>
    <n v="276.57"/>
    <d v="2025-04-12T00:00:00"/>
    <s v="E0211072"/>
    <s v="PD211072"/>
    <s v="Serviços de Publicidade Eletrônica"/>
    <n v="263.29000000000002"/>
    <m/>
    <x v="0"/>
    <m/>
    <m/>
    <m/>
    <s v="2 - FATURADO"/>
    <n v="48"/>
    <x v="5"/>
    <x v="1"/>
    <m/>
  </r>
  <r>
    <x v="1800"/>
    <s v="65.711.699/0001-43"/>
    <s v="NF SERVICOS DO"/>
    <n v="317667"/>
    <d v="2025-03-19T00:00:00"/>
    <n v="324314"/>
    <d v="2025-03-20T00:00:00"/>
    <m/>
    <n v="276.57"/>
    <d v="2025-04-19T00:00:00"/>
    <s v="E0211072"/>
    <s v="PD211072"/>
    <s v="Serviços de Publicidade Eletrônica"/>
    <n v="263.29000000000002"/>
    <m/>
    <x v="0"/>
    <m/>
    <m/>
    <m/>
    <s v="2 - FATURADO"/>
    <n v="41"/>
    <x v="5"/>
    <x v="1"/>
    <m/>
  </r>
  <r>
    <x v="1800"/>
    <s v="65.711.699/0001-43"/>
    <s v="NF SERVICOS DO"/>
    <n v="328089"/>
    <d v="2025-05-07T00:00:00"/>
    <n v="334782"/>
    <d v="2025-05-08T00:00:00"/>
    <m/>
    <n v="276.57"/>
    <d v="2025-06-07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00"/>
    <s v="65.711.699/0001-43"/>
    <s v="NF SERVICOS DO"/>
    <n v="328530"/>
    <d v="2025-05-09T00:00:00"/>
    <n v="335225"/>
    <d v="2025-05-12T00:00:00"/>
    <m/>
    <n v="276.57"/>
    <d v="2025-06-11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00"/>
    <s v="65.711.699/0001-43"/>
    <s v="NF SERVICOS DO"/>
    <n v="329179"/>
    <d v="2025-05-13T00:00:00"/>
    <n v="335880"/>
    <d v="2025-05-14T00:00:00"/>
    <m/>
    <n v="230.47"/>
    <d v="2025-06-13T00:00:00"/>
    <s v="E0211072"/>
    <s v="PD211072"/>
    <s v="Serviços de Publicidade Eletrônica"/>
    <n v="219.41"/>
    <m/>
    <x v="0"/>
    <m/>
    <m/>
    <m/>
    <s v="2 - FATURADO"/>
    <n v="0"/>
    <x v="0"/>
    <x v="1"/>
    <m/>
  </r>
  <r>
    <x v="1800"/>
    <s v="65.711.699/0001-43"/>
    <s v="NF SERVICOS DO"/>
    <n v="329919"/>
    <d v="2025-05-15T00:00:00"/>
    <n v="336622"/>
    <d v="2025-05-16T00:00:00"/>
    <m/>
    <n v="276.57"/>
    <d v="2025-06-15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00"/>
    <s v="65.711.699/0001-43"/>
    <s v="NF SERVICOS DO"/>
    <n v="331490"/>
    <d v="2025-05-22T00:00:00"/>
    <n v="338203"/>
    <d v="2025-05-23T00:00:00"/>
    <m/>
    <n v="322.67"/>
    <d v="2025-06-22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800"/>
    <s v="65.711.699/0001-43"/>
    <s v="NF SERVICOS DO"/>
    <n v="331492"/>
    <d v="2025-05-22T00:00:00"/>
    <n v="338205"/>
    <d v="2025-05-23T00:00:00"/>
    <m/>
    <n v="276.57"/>
    <d v="2025-06-22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801"/>
    <s v="65.711.954/0001-58"/>
    <s v="ND-JUROS RECEBIMENTO"/>
    <s v="293315-1-NDJ1"/>
    <d v="2024-12-30T00:00:00"/>
    <n v="299711"/>
    <m/>
    <m/>
    <n v="5.66"/>
    <d v="2025-01-29T00:00:00"/>
    <m/>
    <m/>
    <s v="Nota de Debito Juros"/>
    <n v="5.66"/>
    <m/>
    <x v="0"/>
    <m/>
    <m/>
    <m/>
    <s v="2 - FATURADO"/>
    <n v="121"/>
    <x v="3"/>
    <x v="2"/>
    <m/>
  </r>
  <r>
    <x v="1801"/>
    <s v="65.711.954/0001-58"/>
    <s v="NF SERVICOS DO"/>
    <n v="318017"/>
    <d v="2025-03-20T00:00:00"/>
    <n v="324665"/>
    <d v="2025-03-21T00:00:00"/>
    <m/>
    <n v="414.85"/>
    <d v="2025-04-20T00:00:00"/>
    <s v="E0240844"/>
    <s v="PD024844"/>
    <s v="Serviços de Publicidade Eletrônica"/>
    <n v="394.94"/>
    <m/>
    <x v="0"/>
    <m/>
    <m/>
    <m/>
    <s v="2 - FATURADO"/>
    <n v="40"/>
    <x v="5"/>
    <x v="1"/>
    <m/>
  </r>
  <r>
    <x v="1801"/>
    <s v="65.711.954/0001-58"/>
    <s v="NF SERVICOS DO"/>
    <n v="324384"/>
    <d v="2025-04-16T00:00:00"/>
    <n v="331066"/>
    <d v="2025-04-17T00:00:00"/>
    <m/>
    <n v="368.76"/>
    <d v="2025-05-17T00:00:00"/>
    <s v="E0240844"/>
    <s v="PD024844"/>
    <s v="Serviços de Publicidade Eletrônica"/>
    <n v="7.87"/>
    <m/>
    <x v="0"/>
    <m/>
    <m/>
    <m/>
    <s v="2 - FATURADO"/>
    <n v="13"/>
    <x v="7"/>
    <x v="1"/>
    <m/>
  </r>
  <r>
    <x v="1801"/>
    <s v="65.711.954/0001-58"/>
    <s v="NF SERVICOS DO"/>
    <n v="328040"/>
    <d v="2025-05-07T00:00:00"/>
    <n v="334733"/>
    <d v="2025-05-08T00:00:00"/>
    <m/>
    <n v="322.67"/>
    <d v="2025-06-07T00:00:00"/>
    <s v="E0240844"/>
    <s v="PD024844"/>
    <s v="Serviços de Publicidade Eletrônica"/>
    <n v="307.18"/>
    <m/>
    <x v="0"/>
    <m/>
    <m/>
    <m/>
    <s v="2 - FATURADO"/>
    <n v="0"/>
    <x v="0"/>
    <x v="1"/>
    <m/>
  </r>
  <r>
    <x v="1801"/>
    <s v="65.711.954/0001-58"/>
    <s v="NF SERVICOS DO"/>
    <n v="328462"/>
    <d v="2025-05-09T00:00:00"/>
    <n v="335157"/>
    <d v="2025-05-12T00:00:00"/>
    <m/>
    <n v="414.85"/>
    <d v="2025-06-11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801"/>
    <s v="65.711.954/0001-58"/>
    <s v="NF SERVICOS DO"/>
    <n v="330730"/>
    <d v="2025-05-19T00:00:00"/>
    <n v="337438"/>
    <d v="2025-05-20T00:00:00"/>
    <m/>
    <n v="368.76"/>
    <d v="2025-06-19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802"/>
    <s v="65.711.988/0001-42"/>
    <s v="NF SERVICOS DO"/>
    <n v="328704"/>
    <d v="2025-05-09T00:00:00"/>
    <n v="335399"/>
    <d v="2025-05-12T00:00:00"/>
    <m/>
    <n v="276.57"/>
    <d v="2025-06-11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802"/>
    <s v="65.711.988/0001-42"/>
    <s v="NF SERVICOS DO"/>
    <n v="329719"/>
    <d v="2025-05-15T00:00:00"/>
    <n v="336422"/>
    <d v="2025-05-16T00:00:00"/>
    <m/>
    <n v="230.47"/>
    <d v="2025-06-15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802"/>
    <s v="65.711.988/0001-42"/>
    <s v="NF SERVICOS DO"/>
    <n v="331097"/>
    <d v="2025-05-20T00:00:00"/>
    <n v="337806"/>
    <d v="2025-05-21T00:00:00"/>
    <m/>
    <n v="184.38"/>
    <d v="2025-06-20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803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141"/>
    <x v="3"/>
    <x v="2"/>
    <m/>
  </r>
  <r>
    <x v="1803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82"/>
    <x v="8"/>
    <x v="2"/>
    <m/>
  </r>
  <r>
    <x v="1803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63"/>
    <x v="8"/>
    <x v="2"/>
    <m/>
  </r>
  <r>
    <x v="1804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14"/>
    <x v="4"/>
    <x v="1"/>
    <m/>
  </r>
  <r>
    <x v="1804"/>
    <s v="65.712.077/0001-30"/>
    <s v="NF SERVICOS DO"/>
    <n v="324247"/>
    <d v="2025-04-16T00:00:00"/>
    <n v="330929"/>
    <d v="2025-04-17T00:00:00"/>
    <m/>
    <n v="368.76"/>
    <d v="2025-05-17T00:00:00"/>
    <s v="E0240796"/>
    <s v="PD024796"/>
    <s v="Serviços de Publicidade Eletrônica"/>
    <n v="351.06"/>
    <m/>
    <x v="0"/>
    <m/>
    <m/>
    <m/>
    <s v="2 - FATURADO"/>
    <n v="13"/>
    <x v="7"/>
    <x v="1"/>
    <m/>
  </r>
  <r>
    <x v="1804"/>
    <s v="65.712.077/0001-30"/>
    <s v="NF SERVICOS DO"/>
    <n v="326896"/>
    <d v="2025-04-30T00:00:00"/>
    <n v="333587"/>
    <d v="2025-05-02T00:00:00"/>
    <m/>
    <n v="414.85"/>
    <d v="2025-06-01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04"/>
    <s v="65.712.077/0001-30"/>
    <s v="NF SERVICOS DO"/>
    <n v="327431"/>
    <d v="2025-05-07T00:00:00"/>
    <n v="334123"/>
    <d v="2025-05-07T00:00:00"/>
    <m/>
    <n v="645.33000000000004"/>
    <d v="2025-06-06T00:00:00"/>
    <s v="E0240796"/>
    <s v="PD024796"/>
    <s v="Serviços de Publicidade Eletrônica"/>
    <n v="614.35"/>
    <m/>
    <x v="0"/>
    <m/>
    <m/>
    <m/>
    <s v="2 - FATURADO"/>
    <n v="0"/>
    <x v="0"/>
    <x v="1"/>
    <m/>
  </r>
  <r>
    <x v="1804"/>
    <s v="65.712.077/0001-30"/>
    <s v="NF SERVICOS DO"/>
    <n v="327857"/>
    <d v="2025-05-07T00:00:00"/>
    <n v="334550"/>
    <d v="2025-05-08T00:00:00"/>
    <m/>
    <n v="368.76"/>
    <d v="2025-06-07T00:00:00"/>
    <s v="E0240796"/>
    <s v="PD024796"/>
    <s v="Serviços de Publicidade Eletrônica"/>
    <n v="351.06"/>
    <m/>
    <x v="0"/>
    <m/>
    <m/>
    <m/>
    <s v="2 - FATURADO"/>
    <n v="0"/>
    <x v="0"/>
    <x v="1"/>
    <m/>
  </r>
  <r>
    <x v="1804"/>
    <s v="65.712.077/0001-30"/>
    <s v="NF SERVICOS DO"/>
    <n v="329450"/>
    <d v="2025-05-14T00:00:00"/>
    <n v="336152"/>
    <d v="2025-05-15T00:00:00"/>
    <m/>
    <n v="414.85"/>
    <d v="2025-06-14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04"/>
    <s v="65.712.077/0001-30"/>
    <s v="NF SERVICOS DO"/>
    <n v="331064"/>
    <d v="2025-05-20T00:00:00"/>
    <n v="337773"/>
    <d v="2025-05-21T00:00:00"/>
    <m/>
    <n v="507.05"/>
    <d v="2025-06-20T00:00:00"/>
    <s v="E0240796"/>
    <s v="PD024796"/>
    <s v="Serviços de Publicidade Eletrônica"/>
    <n v="482.71"/>
    <m/>
    <x v="0"/>
    <m/>
    <m/>
    <m/>
    <s v="2 - FATURADO"/>
    <n v="0"/>
    <x v="0"/>
    <x v="1"/>
    <m/>
  </r>
  <r>
    <x v="1804"/>
    <s v="65.712.077/0001-30"/>
    <s v="NF SERVICOS DO"/>
    <n v="332198"/>
    <d v="2025-05-26T00:00:00"/>
    <n v="338917"/>
    <d v="2025-05-27T00:00:00"/>
    <m/>
    <n v="414.85"/>
    <d v="2025-06-26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805"/>
    <s v="65.712.580/0001-95"/>
    <s v="NF SERVICOS DO"/>
    <n v="331736"/>
    <d v="2025-05-22T00:00:00"/>
    <n v="338449"/>
    <d v="2025-05-23T00:00:00"/>
    <m/>
    <n v="368.76"/>
    <d v="2025-06-22T00:00:00"/>
    <s v="E0231014"/>
    <s v="PD023995"/>
    <s v="Serviços de Publicidade Eletrônica"/>
    <n v="351.06"/>
    <m/>
    <x v="0"/>
    <m/>
    <m/>
    <m/>
    <s v="2 - FATURADO"/>
    <n v="0"/>
    <x v="0"/>
    <x v="1"/>
    <m/>
  </r>
  <r>
    <x v="1805"/>
    <s v="65.712.580/0001-95"/>
    <s v="NF SERVICOS DO"/>
    <n v="332219"/>
    <d v="2025-05-26T00:00:00"/>
    <n v="338938"/>
    <d v="2025-05-27T00:00:00"/>
    <m/>
    <n v="230.47"/>
    <d v="2025-06-26T00:00:00"/>
    <s v="E0231014"/>
    <s v="PD023995"/>
    <s v="Serviços de Publicidade Eletrônica"/>
    <n v="219.41"/>
    <m/>
    <x v="0"/>
    <m/>
    <m/>
    <m/>
    <s v="2 - FATURADO"/>
    <n v="0"/>
    <x v="0"/>
    <x v="1"/>
    <m/>
  </r>
  <r>
    <x v="1806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0"/>
    <x v="0"/>
    <x v="3"/>
    <m/>
  </r>
  <r>
    <x v="1807"/>
    <s v="66.097.437/0001-01"/>
    <s v="ND-OPERADORA CIELO"/>
    <n v="25420"/>
    <d v="2025-05-15T00:00:00"/>
    <m/>
    <m/>
    <m/>
    <n v="124.99"/>
    <d v="2025-05-15T00:00:00"/>
    <m/>
    <m/>
    <s v="Certificado e-CPF A1 em Software (12 meses)"/>
    <n v="124.99"/>
    <m/>
    <x v="0"/>
    <m/>
    <m/>
    <m/>
    <s v="1 - VENDA A VISTA"/>
    <n v="15"/>
    <x v="7"/>
    <x v="4"/>
    <m/>
  </r>
  <r>
    <x v="1808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41"/>
    <m/>
    <m/>
    <m/>
    <s v="2 - FATURADO"/>
    <n v="869"/>
    <x v="4"/>
    <x v="1"/>
    <m/>
  </r>
  <r>
    <x v="1808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41"/>
    <s v="nº CONT/000015/2021"/>
    <s v="FAMEMA-PRC-2021/00004"/>
    <s v="PD-PRC-2021/02457APPS"/>
    <s v="2 - FATURADO"/>
    <n v="153"/>
    <x v="2"/>
    <x v="0"/>
    <m/>
  </r>
  <r>
    <x v="1808"/>
    <s v="66.495.110/0001-80"/>
    <s v="NF SERVICOS"/>
    <n v="185284"/>
    <d v="2025-05-12T00:00:00"/>
    <n v="1965918"/>
    <d v="2025-05-12T00:00:00"/>
    <d v="2025-04-01T00:00:00"/>
    <n v="1786.14"/>
    <d v="2025-06-11T00:00:00"/>
    <s v="E0230194"/>
    <s v="PD023166"/>
    <s v="EMAIL COMO SERVIÇO E OFFICE BÁSICO"/>
    <n v="1700.41"/>
    <d v="2025-04-01T00:00:00"/>
    <x v="0"/>
    <s v="CONT/000014/2023"/>
    <s v="141.00000610/2023-94"/>
    <s v="359.00005807/2023-74-ITO"/>
    <s v="2 - FATURADO"/>
    <n v="0"/>
    <x v="0"/>
    <x v="0"/>
    <m/>
  </r>
  <r>
    <x v="1808"/>
    <s v="66.495.110/0001-80"/>
    <s v="NF SERVICOS"/>
    <n v="185293"/>
    <d v="2025-05-12T00:00:00"/>
    <n v="1965927"/>
    <d v="2025-05-12T00:00:00"/>
    <d v="2025-04-01T00:00:00"/>
    <n v="306.24"/>
    <d v="2025-06-11T00:00:00"/>
    <s v="E0230089"/>
    <s v="PD023077"/>
    <s v="FOLHA DE PAGAMENTO"/>
    <n v="291.54000000000002"/>
    <d v="2025-04-01T00:00:00"/>
    <x v="0"/>
    <s v="000003/2023"/>
    <s v="FAMEMA-PRC-2023/00031"/>
    <s v="359.00000808/2023-22-APPS"/>
    <s v="2 - FATURADO"/>
    <n v="0"/>
    <x v="0"/>
    <x v="0"/>
    <m/>
  </r>
  <r>
    <x v="1808"/>
    <s v="66.495.110/0001-80"/>
    <s v="NF SERVICOS"/>
    <n v="185295"/>
    <d v="2025-05-12T00:00:00"/>
    <n v="1965929"/>
    <d v="2025-05-12T00:00:00"/>
    <d v="2025-04-01T00:00:00"/>
    <n v="67.260000000000005"/>
    <d v="2025-06-11T00:00:00"/>
    <s v="E0240049"/>
    <s v="PD024037"/>
    <s v="PROGRAMA SP SEM PAPEL"/>
    <n v="64.03"/>
    <d v="2025-04-01T00:00:00"/>
    <x v="0"/>
    <d v="2024-07-01T00:00:00"/>
    <m/>
    <s v="359.0000.8053/2024-95-APPS"/>
    <s v="2 - FATURADO"/>
    <n v="0"/>
    <x v="0"/>
    <x v="0"/>
    <m/>
  </r>
  <r>
    <x v="1808"/>
    <s v="66.495.110/0001-80"/>
    <s v="NF SERVICOS"/>
    <n v="185300"/>
    <d v="2025-05-12T00:00:00"/>
    <n v="1965934"/>
    <d v="2025-05-12T00:00:00"/>
    <d v="2025-04-01T00:00:00"/>
    <n v="1477.38"/>
    <d v="2025-06-11T00:00:00"/>
    <s v="E0220933"/>
    <s v="PD022483"/>
    <s v="SAM ESTOQUE"/>
    <n v="1406.47"/>
    <d v="2025-04-01T00:00:00"/>
    <x v="0"/>
    <s v="CONT/000014/2022"/>
    <s v="FAMEMA-PRC-2022/00164"/>
    <s v="PD-PRC-2023/04713   APPS"/>
    <s v="2 - FATURADO"/>
    <n v="0"/>
    <x v="0"/>
    <x v="0"/>
    <m/>
  </r>
  <r>
    <x v="1808"/>
    <s v="66.495.110/0001-80"/>
    <s v="NF SERVICOS"/>
    <n v="185301"/>
    <d v="2025-05-12T00:00:00"/>
    <n v="1965935"/>
    <d v="2025-05-12T00:00:00"/>
    <d v="2025-04-01T00:00:00"/>
    <n v="190.3"/>
    <d v="2025-06-11T00:00:00"/>
    <s v="E0220934"/>
    <s v="PD022483"/>
    <s v="SAM PATRIMONIO"/>
    <n v="181.17"/>
    <d v="2025-04-01T00:00:00"/>
    <x v="0"/>
    <s v="CONT/000014/2022"/>
    <s v="FAMEMA-PRC-2022/00164"/>
    <s v="PD-PRC-2023/04713   APPS"/>
    <s v="2 - FATURADO"/>
    <n v="0"/>
    <x v="0"/>
    <x v="0"/>
    <m/>
  </r>
  <r>
    <x v="1808"/>
    <s v="66.495.110/0001-80"/>
    <s v="NF SERVICOS"/>
    <n v="185302"/>
    <d v="2025-05-12T00:00:00"/>
    <n v="1965936"/>
    <d v="2025-05-12T00:00:00"/>
    <d v="2025-04-01T00:00:00"/>
    <n v="792.3"/>
    <d v="2025-06-11T00:00:00"/>
    <s v="E0220934"/>
    <s v="PD022483"/>
    <s v="SAM PATRIMONIO"/>
    <n v="754.27"/>
    <d v="2025-04-01T00:00:00"/>
    <x v="0"/>
    <s v="CONT/000014/2022"/>
    <s v="FAMEMA-PRC-2022/00164"/>
    <s v="PD-PRC-2023/04713   APPS"/>
    <s v="2 - FATURADO"/>
    <n v="0"/>
    <x v="0"/>
    <x v="0"/>
    <m/>
  </r>
  <r>
    <x v="1809"/>
    <s v="66.831.959/0001-87"/>
    <s v="NF SERVICOS DO"/>
    <n v="327561"/>
    <d v="2025-05-07T00:00:00"/>
    <n v="334253"/>
    <d v="2025-05-07T00:00:00"/>
    <m/>
    <n v="368.76"/>
    <d v="2025-06-06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809"/>
    <s v="66.831.959/0001-87"/>
    <s v="NF SERVICOS DO"/>
    <n v="327648"/>
    <d v="2025-05-07T00:00:00"/>
    <n v="334340"/>
    <d v="2025-05-07T00:00:00"/>
    <m/>
    <n v="368.76"/>
    <d v="2025-06-06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809"/>
    <s v="66.831.959/0001-87"/>
    <s v="NF SERVICOS DO"/>
    <n v="329443"/>
    <d v="2025-05-14T00:00:00"/>
    <n v="336145"/>
    <d v="2025-05-15T00:00:00"/>
    <m/>
    <n v="460.95"/>
    <d v="2025-06-14T00:00:00"/>
    <s v="E0230892"/>
    <s v="PD023892"/>
    <s v="Serviços de Publicidade Eletrônica"/>
    <n v="438.82"/>
    <m/>
    <x v="0"/>
    <m/>
    <m/>
    <m/>
    <s v="2 - FATURADO"/>
    <n v="0"/>
    <x v="0"/>
    <x v="1"/>
    <m/>
  </r>
  <r>
    <x v="1810"/>
    <s v="66.858.689/0001-06"/>
    <s v="NF SERVICOS"/>
    <n v="183909"/>
    <d v="2025-04-11T00:00:00"/>
    <n v="1951664"/>
    <d v="2025-04-11T00:00:00"/>
    <d v="2025-03-01T00:00:00"/>
    <n v="2388.9"/>
    <d v="2025-05-11T00:00:00"/>
    <s v="E0220894"/>
    <s v="PD022451"/>
    <s v="NUVEM PRODESP"/>
    <n v="2274.23"/>
    <d v="2025-03-01T00:00:00"/>
    <x v="0"/>
    <s v="13/2022"/>
    <s v="026.00000089/2023-75"/>
    <s v="PD-PRC-2022/04396   359.00008765/2023-23  - ITO"/>
    <s v="2 - FATURADO"/>
    <n v="19"/>
    <x v="7"/>
    <x v="0"/>
    <m/>
  </r>
  <r>
    <x v="1810"/>
    <s v="66.858.689/0001-06"/>
    <s v="NF SERVICOS"/>
    <n v="185582"/>
    <d v="2025-05-12T00:00:00"/>
    <n v="1966216"/>
    <d v="2025-05-12T00:00:00"/>
    <d v="2025-04-01T00:00:00"/>
    <n v="1722.44"/>
    <d v="2025-06-11T00:00:00"/>
    <s v="E0241032"/>
    <s v="PD024462"/>
    <s v="PaaS MIDDLEWARE COM SERVIÇO DE GESTÃO"/>
    <n v="1639.76"/>
    <d v="2025-04-01T00:00:00"/>
    <x v="0"/>
    <d v="2024-06-01T00:00:00"/>
    <s v="SEI Nº 026.00002965/2024-89"/>
    <s v="359.00008839/2024-11 APPS/ITO"/>
    <s v="2 - FATURADO"/>
    <n v="0"/>
    <x v="0"/>
    <x v="0"/>
    <m/>
  </r>
  <r>
    <x v="1810"/>
    <s v="66.858.689/0001-06"/>
    <s v="NF SERVICOS"/>
    <n v="185583"/>
    <d v="2025-05-12T00:00:00"/>
    <n v="1966217"/>
    <d v="2025-05-12T00:00:00"/>
    <d v="2025-04-01T00:00:00"/>
    <n v="2621.17"/>
    <d v="2025-06-11T00:00:00"/>
    <s v="E0241032"/>
    <s v="PD024462"/>
    <s v="PaaS MIDDLEWARE COM SERVIÇO DE GESTÃO"/>
    <n v="2495.35"/>
    <d v="2025-04-01T00:00:00"/>
    <x v="0"/>
    <d v="2024-06-01T00:00:00"/>
    <s v="SEI Nº 026.00002965/2024-89"/>
    <s v="359.00008839/2024-11 APPS/ITO"/>
    <s v="2 - FATURADO"/>
    <n v="0"/>
    <x v="0"/>
    <x v="0"/>
    <m/>
  </r>
  <r>
    <x v="1810"/>
    <s v="66.858.689/0001-06"/>
    <s v="NF SERVICOS"/>
    <n v="185585"/>
    <d v="2025-05-12T00:00:00"/>
    <n v="1966219"/>
    <d v="2025-05-12T00:00:00"/>
    <d v="2025-04-01T00:00:00"/>
    <n v="2388.9"/>
    <d v="2025-06-11T00:00:00"/>
    <s v="E0220894"/>
    <s v="PD022451"/>
    <s v="NUVEM PRODESP"/>
    <n v="2274.23"/>
    <d v="2025-04-01T00:00:00"/>
    <x v="0"/>
    <s v="13/2022"/>
    <s v="026.00000089/2023-75"/>
    <s v="PD-PRC-2022/04396   359.00008765/2023-23  - ITO"/>
    <s v="2 - FATURADO"/>
    <n v="0"/>
    <x v="0"/>
    <x v="0"/>
    <m/>
  </r>
  <r>
    <x v="1810"/>
    <s v="66.858.689/0001-06"/>
    <s v="NF SERVICOS"/>
    <n v="185586"/>
    <d v="2025-05-12T00:00:00"/>
    <n v="1966220"/>
    <d v="2025-05-12T00:00:00"/>
    <d v="2025-04-01T00:00:00"/>
    <n v="867.24"/>
    <d v="2025-06-11T00:00:00"/>
    <s v="E0240478"/>
    <s v="PD024334"/>
    <s v="SAM - ESTOQUE E PATRIMÔNIO"/>
    <n v="825.61"/>
    <d v="2025-04-01T00:00:00"/>
    <x v="0"/>
    <m/>
    <s v="026.00003809/2024-35"/>
    <s v="359.00006949/2024-30-APPS"/>
    <s v="2 - FATURADO"/>
    <n v="0"/>
    <x v="0"/>
    <x v="0"/>
    <m/>
  </r>
  <r>
    <x v="1810"/>
    <s v="66.858.689/0001-06"/>
    <s v="NF SERVICOS"/>
    <n v="185587"/>
    <d v="2025-05-12T00:00:00"/>
    <n v="1966221"/>
    <d v="2025-05-12T00:00:00"/>
    <d v="2025-04-01T00:00:00"/>
    <n v="14723.11"/>
    <d v="2025-06-11T00:00:00"/>
    <s v="E0240391"/>
    <s v="PD024259"/>
    <s v="OFFICE BÁSICO"/>
    <n v="14016.4"/>
    <d v="2025-04-01T00:00:00"/>
    <x v="0"/>
    <d v="2024-03-01T00:00:00"/>
    <s v="026.00001659/2024-25"/>
    <s v="359.00005887/2024-49-ITO"/>
    <s v="2 - FATURADO"/>
    <n v="0"/>
    <x v="0"/>
    <x v="0"/>
    <m/>
  </r>
  <r>
    <x v="1810"/>
    <s v="66.858.689/0001-06"/>
    <s v="NF SERVICOS"/>
    <n v="185594"/>
    <d v="2025-05-13T00:00:00"/>
    <n v="1966228"/>
    <d v="2025-05-13T00:00:00"/>
    <d v="2025-04-01T00:00:00"/>
    <n v="313.23"/>
    <d v="2025-06-12T00:00:00"/>
    <s v="EC240021"/>
    <s v="PD024016"/>
    <s v="PROGRAMA SP SEM PAPEL"/>
    <n v="298.19"/>
    <d v="2025-04-01T00:00:00"/>
    <x v="0"/>
    <d v="2024-01-01T00:00:00"/>
    <s v="026.00000283/2024-31"/>
    <s v="359.00002142/2024-28  APPS"/>
    <s v="2 - FATURADO"/>
    <n v="0"/>
    <x v="0"/>
    <x v="0"/>
    <m/>
  </r>
  <r>
    <x v="1810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498"/>
    <x v="4"/>
    <x v="1"/>
    <m/>
  </r>
  <r>
    <x v="1810"/>
    <s v="66.858.689/0002-89"/>
    <s v="NF SERVICOS"/>
    <n v="185252"/>
    <d v="2025-05-09T00:00:00"/>
    <n v="1965886"/>
    <d v="2025-05-09T00:00:00"/>
    <d v="2025-04-01T00:00:00"/>
    <n v="439.35"/>
    <d v="2025-06-08T00:00:00"/>
    <s v="E0200113"/>
    <s v="PD020097"/>
    <s v="MÓDULO PATRIMÔNIO - SAM"/>
    <n v="418.26"/>
    <d v="2025-04-01T00:00:00"/>
    <x v="0"/>
    <s v="EFCJ 006/2020"/>
    <s v="026.00000457/2023-85"/>
    <s v="PD-PRC-2020/02851 -  359.00008334/2024-48  APPS"/>
    <s v="2 - FATURADO"/>
    <n v="0"/>
    <x v="0"/>
    <x v="0"/>
    <m/>
  </r>
  <r>
    <x v="1810"/>
    <s v="66.858.689/0002-89"/>
    <s v="NF SERVICOS"/>
    <n v="185254"/>
    <d v="2025-05-09T00:00:00"/>
    <n v="1965888"/>
    <d v="2025-05-09T00:00:00"/>
    <d v="2025-04-01T00:00:00"/>
    <n v="634.77"/>
    <d v="2025-06-08T00:00:00"/>
    <s v="E0200112"/>
    <s v="PD020096"/>
    <s v="SAM  ESTOQUE"/>
    <n v="604.29999999999995"/>
    <d v="2025-04-01T00:00:00"/>
    <x v="0"/>
    <s v="EFCJ-004/2021"/>
    <s v="STM-PRC-2020/08992"/>
    <s v="PD-PRC-2021/01729   359.00006626/2023-65 APPS"/>
    <s v="2 - FATURADO"/>
    <n v="0"/>
    <x v="0"/>
    <x v="0"/>
    <m/>
  </r>
  <r>
    <x v="1811"/>
    <s v="661.244.766-49"/>
    <s v="ND-AMAZON"/>
    <n v="250"/>
    <d v="2025-03-27T00:00:00"/>
    <m/>
    <m/>
    <m/>
    <n v="86.7"/>
    <d v="2025-04-26T00:00:00"/>
    <m/>
    <m/>
    <s v="RAIZES -  ARVORES NA PAISAGEM DO ESTADO DE SAO PAULO"/>
    <n v="86.7"/>
    <m/>
    <x v="0"/>
    <m/>
    <m/>
    <m/>
    <s v="2 - FATURADO"/>
    <n v="34"/>
    <x v="5"/>
    <x v="3"/>
    <m/>
  </r>
  <r>
    <x v="1812"/>
    <s v="661.391.559-91"/>
    <s v="ND-AMAZON"/>
    <n v="284"/>
    <d v="2025-04-17T00:00:00"/>
    <m/>
    <m/>
    <m/>
    <n v="12.75"/>
    <d v="2025-05-17T00:00:00"/>
    <m/>
    <m/>
    <s v="ALCEU AMOROSO LIMA - COLECAO SERIE ESSENCIAL NO 82"/>
    <n v="12.75"/>
    <m/>
    <x v="0"/>
    <m/>
    <m/>
    <m/>
    <s v="2 - FATURADO"/>
    <n v="13"/>
    <x v="7"/>
    <x v="3"/>
    <m/>
  </r>
  <r>
    <x v="1813"/>
    <s v="667.985.073-87"/>
    <s v="ND-AMAZON"/>
    <n v="377"/>
    <d v="2025-05-11T00:00:00"/>
    <m/>
    <m/>
    <m/>
    <n v="43.35"/>
    <d v="2025-06-10T00:00:00"/>
    <m/>
    <m/>
    <s v="HISTORIA DA ESCOLA EM SAO PAULO E NO BRASIL - 2A ED 1A REIMPRESSAO"/>
    <n v="43.35"/>
    <m/>
    <x v="0"/>
    <m/>
    <m/>
    <m/>
    <s v="2 - FATURADO"/>
    <n v="0"/>
    <x v="0"/>
    <x v="3"/>
    <m/>
  </r>
  <r>
    <x v="1814"/>
    <s v="67.160.481/0001-73"/>
    <s v="NF SERVICOS E_GOV"/>
    <n v="109876"/>
    <d v="2022-07-14T00:00:00"/>
    <n v="114570"/>
    <d v="2022-07-14T00:00:00"/>
    <m/>
    <n v="167.26"/>
    <d v="2022-08-13T00:00:00"/>
    <m/>
    <m/>
    <s v="Certificado e-CPF A3 (somente certificado) - 36 meses Gov"/>
    <n v="167.26"/>
    <m/>
    <x v="0"/>
    <m/>
    <m/>
    <m/>
    <s v="2 - FATURADO"/>
    <n v="1021"/>
    <x v="4"/>
    <x v="1"/>
    <m/>
  </r>
  <r>
    <x v="1814"/>
    <s v="67.160.481/0001-73"/>
    <s v="NF SERVICOS E_GOV"/>
    <n v="161006"/>
    <d v="2024-05-23T00:00:00"/>
    <n v="1786455"/>
    <d v="2024-05-23T00:00:00"/>
    <m/>
    <n v="139.38999999999999"/>
    <d v="2024-06-22T00:00:00"/>
    <m/>
    <m/>
    <s v="Certificado e-CPF A3 (somente certificado) - 24 meses Gov"/>
    <n v="132.69999999999999"/>
    <m/>
    <x v="0"/>
    <m/>
    <m/>
    <m/>
    <s v="2 - FATURADO"/>
    <n v="342"/>
    <x v="1"/>
    <x v="1"/>
    <m/>
  </r>
  <r>
    <x v="1814"/>
    <s v="67.160.481/0001-73"/>
    <s v="NF SERVICOS DO"/>
    <n v="329390"/>
    <d v="2025-05-13T00:00:00"/>
    <n v="336091"/>
    <d v="2025-05-14T00:00:00"/>
    <m/>
    <n v="276.57"/>
    <d v="2025-06-13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14"/>
    <s v="67.160.481/0001-73"/>
    <s v="NF SERVICOS DO"/>
    <n v="329404"/>
    <d v="2025-05-13T00:00:00"/>
    <n v="336105"/>
    <d v="2025-05-14T00:00:00"/>
    <m/>
    <n v="276.57"/>
    <d v="2025-06-13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14"/>
    <s v="67.160.481/0001-73"/>
    <s v="NF SERVICOS DO"/>
    <n v="330740"/>
    <d v="2025-05-19T00:00:00"/>
    <n v="337448"/>
    <d v="2025-05-20T00:00:00"/>
    <m/>
    <n v="553.14"/>
    <d v="2025-06-19T00:00:00"/>
    <s v="E0240894"/>
    <s v="PD024894"/>
    <s v="Serviços de Publicidade Eletrônica"/>
    <n v="526.59"/>
    <m/>
    <x v="0"/>
    <m/>
    <m/>
    <m/>
    <s v="2 - FATURADO"/>
    <n v="0"/>
    <x v="0"/>
    <x v="1"/>
    <m/>
  </r>
  <r>
    <x v="1814"/>
    <s v="67.160.481/0001-73"/>
    <s v="NF SERVICOS DO"/>
    <n v="331426"/>
    <d v="2025-05-21T00:00:00"/>
    <n v="338135"/>
    <d v="2025-05-22T00:00:00"/>
    <m/>
    <n v="276.57"/>
    <d v="2025-06-21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14"/>
    <s v="67.160.481/0001-73"/>
    <s v="NF SERVICOS DO"/>
    <n v="332136"/>
    <d v="2025-05-23T00:00:00"/>
    <n v="338852"/>
    <d v="2025-05-26T00:00:00"/>
    <m/>
    <n v="276.57"/>
    <d v="2025-06-25T00:00:00"/>
    <s v="E0240894"/>
    <s v="PD024894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118"/>
    <x v="6"/>
    <x v="2"/>
    <m/>
  </r>
  <r>
    <x v="1815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110"/>
    <x v="6"/>
    <x v="2"/>
    <m/>
  </r>
  <r>
    <x v="1815"/>
    <s v="67.160.507/0001-83"/>
    <s v="NF SERVICOS DO"/>
    <n v="314532"/>
    <d v="2025-03-05T00:00:00"/>
    <n v="321169"/>
    <d v="2025-03-13T00:00:00"/>
    <m/>
    <n v="368.76"/>
    <d v="2025-04-12T00:00:00"/>
    <s v="E0230853"/>
    <s v="PD023853"/>
    <s v="Serviços de Publicidade Eletrônica"/>
    <n v="351.06"/>
    <m/>
    <x v="0"/>
    <m/>
    <m/>
    <m/>
    <s v="2 - FATURADO"/>
    <n v="48"/>
    <x v="5"/>
    <x v="1"/>
    <m/>
  </r>
  <r>
    <x v="1815"/>
    <s v="67.160.507/0001-83"/>
    <s v="NF SERVICOS DO"/>
    <n v="327742"/>
    <d v="2025-05-07T00:00:00"/>
    <n v="334434"/>
    <d v="2025-05-07T00:00:00"/>
    <m/>
    <n v="276.57"/>
    <d v="2025-06-06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F SERVICOS DO"/>
    <n v="327884"/>
    <d v="2025-05-07T00:00:00"/>
    <n v="334577"/>
    <d v="2025-05-08T00:00:00"/>
    <m/>
    <n v="230.47"/>
    <d v="2025-06-07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27886"/>
    <d v="2025-05-07T00:00:00"/>
    <n v="334579"/>
    <d v="2025-05-08T00:00:00"/>
    <m/>
    <n v="230.47"/>
    <d v="2025-06-07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27887"/>
    <d v="2025-05-07T00:00:00"/>
    <n v="334580"/>
    <d v="2025-05-08T00:00:00"/>
    <m/>
    <n v="276.57"/>
    <d v="2025-06-07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F SERVICOS DO"/>
    <n v="328205"/>
    <d v="2025-05-08T00:00:00"/>
    <n v="334898"/>
    <d v="2025-05-09T00:00:00"/>
    <m/>
    <n v="230.47"/>
    <d v="2025-06-08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28726"/>
    <d v="2025-05-09T00:00:00"/>
    <n v="335421"/>
    <d v="2025-05-12T00:00:00"/>
    <m/>
    <n v="276.57"/>
    <d v="2025-06-11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F SERVICOS DO"/>
    <n v="329120"/>
    <d v="2025-05-13T00:00:00"/>
    <n v="335821"/>
    <d v="2025-05-14T00:00:00"/>
    <m/>
    <n v="276.57"/>
    <d v="2025-06-13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F SERVICOS DO"/>
    <n v="329265"/>
    <d v="2025-05-13T00:00:00"/>
    <n v="335966"/>
    <d v="2025-05-14T00:00:00"/>
    <m/>
    <n v="230.47"/>
    <d v="2025-06-13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29372"/>
    <d v="2025-05-13T00:00:00"/>
    <n v="336073"/>
    <d v="2025-05-14T00:00:00"/>
    <m/>
    <n v="230.47"/>
    <d v="2025-06-13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29485"/>
    <d v="2025-05-14T00:00:00"/>
    <n v="336187"/>
    <d v="2025-05-15T00:00:00"/>
    <m/>
    <n v="276.57"/>
    <d v="2025-06-14T00:00:00"/>
    <s v="E0230853"/>
    <s v="PD023853"/>
    <s v="Serviços de Publicidade Eletrônica"/>
    <n v="263.29000000000002"/>
    <m/>
    <x v="0"/>
    <m/>
    <m/>
    <m/>
    <s v="2 - FATURADO"/>
    <n v="0"/>
    <x v="0"/>
    <x v="1"/>
    <m/>
  </r>
  <r>
    <x v="1815"/>
    <s v="67.160.507/0001-83"/>
    <s v="NF SERVICOS DO"/>
    <n v="329737"/>
    <d v="2025-05-15T00:00:00"/>
    <n v="336440"/>
    <d v="2025-05-16T00:00:00"/>
    <m/>
    <n v="184.38"/>
    <d v="2025-06-15T00:00:00"/>
    <s v="E0230853"/>
    <s v="PD023853"/>
    <s v="Serviços de Publicidade Eletrônica"/>
    <n v="175.53"/>
    <m/>
    <x v="0"/>
    <m/>
    <m/>
    <m/>
    <s v="2 - FATURADO"/>
    <n v="0"/>
    <x v="0"/>
    <x v="1"/>
    <m/>
  </r>
  <r>
    <x v="1815"/>
    <s v="67.160.507/0001-83"/>
    <s v="NF SERVICOS DO"/>
    <n v="330086"/>
    <d v="2025-05-16T00:00:00"/>
    <n v="336794"/>
    <d v="2025-05-19T00:00:00"/>
    <m/>
    <n v="230.47"/>
    <d v="2025-06-18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30350"/>
    <d v="2025-05-16T00:00:00"/>
    <n v="337058"/>
    <d v="2025-05-19T00:00:00"/>
    <m/>
    <n v="230.47"/>
    <d v="2025-06-18T00:00:00"/>
    <s v="E0230853"/>
    <s v="PD023853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31672"/>
    <d v="2025-05-22T00:00:00"/>
    <n v="338385"/>
    <d v="2025-05-23T00:00:00"/>
    <m/>
    <n v="230.47"/>
    <d v="2025-06-22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32374"/>
    <d v="2025-05-26T00:00:00"/>
    <n v="339093"/>
    <d v="2025-05-27T00:00:00"/>
    <m/>
    <n v="230.47"/>
    <d v="2025-06-2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815"/>
    <s v="67.160.507/0001-83"/>
    <s v="NF SERVICOS DO"/>
    <n v="332375"/>
    <d v="2025-05-26T00:00:00"/>
    <n v="339094"/>
    <d v="2025-05-27T00:00:00"/>
    <m/>
    <n v="368.76"/>
    <d v="2025-06-26T00:00:00"/>
    <s v="E0250818"/>
    <s v="PD025818"/>
    <s v="Serviços de Publicidade Eletrônica"/>
    <n v="351.06"/>
    <m/>
    <x v="0"/>
    <m/>
    <m/>
    <m/>
    <s v="2 - FATURADO"/>
    <n v="0"/>
    <x v="0"/>
    <x v="1"/>
    <m/>
  </r>
  <r>
    <x v="1815"/>
    <s v="67.160.507/0001-83"/>
    <s v="NF SERVICOS DO"/>
    <n v="332376"/>
    <d v="2025-05-26T00:00:00"/>
    <n v="339095"/>
    <d v="2025-05-27T00:00:00"/>
    <m/>
    <n v="230.47"/>
    <d v="2025-06-2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816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162"/>
    <x v="2"/>
    <x v="2"/>
    <m/>
  </r>
  <r>
    <x v="1816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162"/>
    <x v="2"/>
    <x v="2"/>
    <m/>
  </r>
  <r>
    <x v="1816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162"/>
    <x v="2"/>
    <x v="2"/>
    <m/>
  </r>
  <r>
    <x v="1816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162"/>
    <x v="2"/>
    <x v="2"/>
    <m/>
  </r>
  <r>
    <x v="1816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162"/>
    <x v="2"/>
    <x v="2"/>
    <m/>
  </r>
  <r>
    <x v="1816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162"/>
    <x v="2"/>
    <x v="2"/>
    <m/>
  </r>
  <r>
    <x v="1816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162"/>
    <x v="2"/>
    <x v="2"/>
    <m/>
  </r>
  <r>
    <x v="1816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162"/>
    <x v="2"/>
    <x v="2"/>
    <m/>
  </r>
  <r>
    <x v="1816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142"/>
    <x v="3"/>
    <x v="2"/>
    <m/>
  </r>
  <r>
    <x v="1816"/>
    <s v="67.168.856/0001-41"/>
    <s v="NF SERVICOS DO"/>
    <n v="327993"/>
    <d v="2025-05-07T00:00:00"/>
    <n v="334686"/>
    <d v="2025-05-08T00:00:00"/>
    <m/>
    <n v="368.76"/>
    <d v="2025-06-07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816"/>
    <s v="67.168.856/0001-41"/>
    <s v="NF SERVICOS DO"/>
    <n v="327994"/>
    <d v="2025-05-07T00:00:00"/>
    <n v="334687"/>
    <d v="2025-05-08T00:00:00"/>
    <m/>
    <n v="414.85"/>
    <d v="2025-06-07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816"/>
    <s v="67.168.856/0001-41"/>
    <s v="NF SERVICOS DO"/>
    <n v="329491"/>
    <d v="2025-05-14T00:00:00"/>
    <n v="336193"/>
    <d v="2025-05-15T00:00:00"/>
    <m/>
    <n v="3042.27"/>
    <d v="2025-06-14T00:00:00"/>
    <s v="E0230843"/>
    <s v="PD023843"/>
    <s v="Serviços de Publicidade Eletrônica"/>
    <n v="2896.24"/>
    <m/>
    <x v="0"/>
    <m/>
    <m/>
    <m/>
    <s v="2 - FATURADO"/>
    <n v="0"/>
    <x v="0"/>
    <x v="1"/>
    <m/>
  </r>
  <r>
    <x v="1816"/>
    <s v="67.168.856/0001-41"/>
    <s v="NF SERVICOS DO"/>
    <n v="331042"/>
    <d v="2025-05-20T00:00:00"/>
    <n v="337751"/>
    <d v="2025-05-21T00:00:00"/>
    <m/>
    <n v="553.14"/>
    <d v="2025-06-20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816"/>
    <s v="67.168.856/0001-41"/>
    <s v="NF SERVICOS DO"/>
    <n v="331534"/>
    <d v="2025-05-22T00:00:00"/>
    <n v="338247"/>
    <d v="2025-05-23T00:00:00"/>
    <m/>
    <n v="2443.0300000000002"/>
    <d v="2025-06-22T00:00:00"/>
    <s v="E0230843"/>
    <s v="PD023843"/>
    <s v="Serviços de Publicidade Eletrônica"/>
    <n v="2325.7600000000002"/>
    <m/>
    <x v="0"/>
    <m/>
    <m/>
    <m/>
    <s v="2 - FATURADO"/>
    <n v="0"/>
    <x v="0"/>
    <x v="1"/>
    <m/>
  </r>
  <r>
    <x v="1816"/>
    <s v="67.168.856/0001-41"/>
    <s v="NF SERVICOS DO"/>
    <n v="332011"/>
    <d v="2025-05-23T00:00:00"/>
    <n v="338727"/>
    <d v="2025-05-26T00:00:00"/>
    <m/>
    <n v="829.71"/>
    <d v="2025-06-25T00:00:00"/>
    <s v="E0230843"/>
    <s v="PD023843"/>
    <s v="Serviços de Publicidade Eletrônica"/>
    <n v="789.88"/>
    <m/>
    <x v="0"/>
    <m/>
    <m/>
    <m/>
    <s v="2 - FATURADO"/>
    <n v="0"/>
    <x v="0"/>
    <x v="1"/>
    <m/>
  </r>
  <r>
    <x v="1816"/>
    <s v="67.168.856/0001-41"/>
    <s v="NF SERVICOS DO"/>
    <n v="332182"/>
    <d v="2025-05-26T00:00:00"/>
    <n v="338901"/>
    <d v="2025-05-27T00:00:00"/>
    <m/>
    <n v="1060.18"/>
    <d v="2025-06-26T00:00:00"/>
    <s v="E0230843"/>
    <s v="PD023843"/>
    <s v="Serviços de Publicidade Eletrônica"/>
    <n v="1009.29"/>
    <m/>
    <x v="0"/>
    <m/>
    <m/>
    <m/>
    <s v="2 - FATURADO"/>
    <n v="0"/>
    <x v="0"/>
    <x v="1"/>
    <m/>
  </r>
  <r>
    <x v="1816"/>
    <s v="67.168.856/0001-41"/>
    <s v="NF SERVICOS DO"/>
    <n v="332479"/>
    <d v="2025-05-27T00:00:00"/>
    <n v="339198"/>
    <d v="2025-05-28T00:00:00"/>
    <m/>
    <n v="414.85"/>
    <d v="2025-06-27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817"/>
    <s v="67.172.437/0001-83"/>
    <s v="NF SERVICOS DO"/>
    <n v="326991"/>
    <d v="2025-04-30T00:00:00"/>
    <n v="333682"/>
    <d v="2025-05-02T00:00:00"/>
    <m/>
    <n v="276.57"/>
    <d v="2025-06-01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817"/>
    <s v="67.172.437/0001-83"/>
    <s v="NF SERVICOS DO"/>
    <n v="327365"/>
    <d v="2025-05-07T00:00:00"/>
    <n v="334057"/>
    <d v="2025-05-07T00:00:00"/>
    <m/>
    <n v="230.47"/>
    <d v="2025-06-0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17"/>
    <s v="67.172.437/0001-83"/>
    <s v="NF SERVICOS DO"/>
    <n v="329239"/>
    <d v="2025-05-13T00:00:00"/>
    <n v="335940"/>
    <d v="2025-05-14T00:00:00"/>
    <m/>
    <n v="276.57"/>
    <d v="2025-06-13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817"/>
    <s v="67.172.437/0001-83"/>
    <s v="NF SERVICOS DO"/>
    <n v="329812"/>
    <d v="2025-05-15T00:00:00"/>
    <n v="336515"/>
    <d v="2025-05-16T00:00:00"/>
    <m/>
    <n v="230.47"/>
    <d v="2025-06-15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17"/>
    <s v="67.172.437/0001-83"/>
    <s v="NF SERVICOS DO"/>
    <n v="330110"/>
    <d v="2025-05-16T00:00:00"/>
    <n v="336818"/>
    <d v="2025-05-19T00:00:00"/>
    <m/>
    <n v="230.47"/>
    <d v="2025-06-18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17"/>
    <s v="67.172.437/0001-83"/>
    <s v="NF SERVICOS DO"/>
    <n v="330112"/>
    <d v="2025-05-16T00:00:00"/>
    <n v="336820"/>
    <d v="2025-05-19T00:00:00"/>
    <m/>
    <n v="230.47"/>
    <d v="2025-06-18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17"/>
    <s v="67.172.437/0001-83"/>
    <s v="NF SERVICOS DO"/>
    <n v="331030"/>
    <d v="2025-05-20T00:00:00"/>
    <n v="337739"/>
    <d v="2025-05-21T00:00:00"/>
    <m/>
    <n v="276.57"/>
    <d v="2025-06-20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817"/>
    <s v="67.172.437/0001-83"/>
    <s v="NF SERVICOS DO"/>
    <n v="331559"/>
    <d v="2025-05-22T00:00:00"/>
    <n v="338272"/>
    <d v="2025-05-23T00:00:00"/>
    <m/>
    <n v="230.47"/>
    <d v="2025-06-22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818"/>
    <s v="67.360.362/0001-64"/>
    <s v="NF SERVICOS DO"/>
    <n v="331261"/>
    <d v="2025-05-21T00:00:00"/>
    <n v="337970"/>
    <d v="2025-05-22T00:00:00"/>
    <m/>
    <n v="184.38"/>
    <d v="2025-06-21T00:00:00"/>
    <s v="E0201263"/>
    <s v="PD201263"/>
    <s v="Serviços de Publicidade Eletrônica"/>
    <n v="175.53"/>
    <m/>
    <x v="0"/>
    <m/>
    <m/>
    <m/>
    <s v="2 - FATURADO"/>
    <n v="0"/>
    <x v="0"/>
    <x v="1"/>
    <m/>
  </r>
  <r>
    <x v="1818"/>
    <s v="67.360.362/0001-64"/>
    <s v="NF SERVICOS DO"/>
    <n v="331262"/>
    <d v="2025-05-21T00:00:00"/>
    <n v="337971"/>
    <d v="2025-05-22T00:00:00"/>
    <m/>
    <n v="184.38"/>
    <d v="2025-06-21T00:00:00"/>
    <s v="E0201263"/>
    <s v="PD201263"/>
    <s v="Serviços de Publicidade Eletrônica"/>
    <n v="175.53"/>
    <m/>
    <x v="0"/>
    <m/>
    <m/>
    <m/>
    <s v="2 - FATURADO"/>
    <n v="0"/>
    <x v="0"/>
    <x v="1"/>
    <m/>
  </r>
  <r>
    <x v="1818"/>
    <s v="67.360.362/0001-64"/>
    <s v="NF SERVICOS DO"/>
    <n v="332491"/>
    <d v="2025-05-27T00:00:00"/>
    <n v="339210"/>
    <d v="2025-05-28T00:00:00"/>
    <m/>
    <n v="230.47"/>
    <d v="2025-06-27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819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62"/>
    <x v="8"/>
    <x v="2"/>
    <m/>
  </r>
  <r>
    <x v="1819"/>
    <s v="67.360.396/0001-59"/>
    <s v="NF SERVICOS DO"/>
    <n v="318460"/>
    <d v="2025-03-24T00:00:00"/>
    <n v="325113"/>
    <d v="2025-03-25T00:00:00"/>
    <m/>
    <n v="184.38"/>
    <d v="2025-04-24T00:00:00"/>
    <s v="E0231029"/>
    <s v="PD231010"/>
    <s v="Serviços de Publicidade Eletrônica"/>
    <n v="175.53"/>
    <m/>
    <x v="0"/>
    <m/>
    <m/>
    <m/>
    <s v="2 - FATURADO"/>
    <n v="36"/>
    <x v="5"/>
    <x v="1"/>
    <m/>
  </r>
  <r>
    <x v="1819"/>
    <s v="67.360.396/0001-59"/>
    <s v="NF SERVICOS DO"/>
    <n v="320158"/>
    <d v="2025-03-31T00:00:00"/>
    <n v="326823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29"/>
    <x v="7"/>
    <x v="1"/>
    <m/>
  </r>
  <r>
    <x v="1819"/>
    <s v="67.360.396/0001-59"/>
    <s v="NF SERVICOS DO"/>
    <n v="320159"/>
    <d v="2025-03-31T00:00:00"/>
    <n v="326824"/>
    <d v="2025-04-01T00:00:00"/>
    <m/>
    <n v="230.47"/>
    <d v="2025-05-01T00:00:00"/>
    <s v="E0231029"/>
    <s v="PD231010"/>
    <s v="Serviços de Publicidade Eletrônica"/>
    <n v="219.41"/>
    <m/>
    <x v="0"/>
    <m/>
    <m/>
    <m/>
    <s v="2 - FATURADO"/>
    <n v="29"/>
    <x v="7"/>
    <x v="1"/>
    <m/>
  </r>
  <r>
    <x v="1819"/>
    <s v="67.360.396/0001-59"/>
    <s v="NF SERVICOS DO"/>
    <n v="321761"/>
    <d v="2025-04-07T00:00:00"/>
    <n v="328432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22"/>
    <x v="7"/>
    <x v="1"/>
    <m/>
  </r>
  <r>
    <x v="1819"/>
    <s v="67.360.396/0001-59"/>
    <s v="NF SERVICOS DO"/>
    <n v="321794"/>
    <d v="2025-04-07T00:00:00"/>
    <n v="328465"/>
    <d v="2025-04-08T00:00:00"/>
    <m/>
    <n v="276.57"/>
    <d v="2025-05-08T00:00:00"/>
    <s v="E0231029"/>
    <s v="PD231010"/>
    <s v="Serviços de Publicidade Eletrônica"/>
    <n v="263.29000000000002"/>
    <m/>
    <x v="0"/>
    <m/>
    <m/>
    <m/>
    <s v="2 - FATURADO"/>
    <n v="22"/>
    <x v="7"/>
    <x v="1"/>
    <m/>
  </r>
  <r>
    <x v="1819"/>
    <s v="67.360.396/0001-59"/>
    <s v="NF SERVICOS DO"/>
    <n v="324240"/>
    <d v="2025-04-16T00:00:00"/>
    <n v="330922"/>
    <d v="2025-04-17T00:00:00"/>
    <m/>
    <n v="184.38"/>
    <d v="2025-05-17T00:00:00"/>
    <s v="E0231029"/>
    <s v="PD231010"/>
    <s v="Serviços de Publicidade Eletrônica"/>
    <n v="175.53"/>
    <m/>
    <x v="0"/>
    <m/>
    <m/>
    <m/>
    <s v="2 - FATURADO"/>
    <n v="13"/>
    <x v="7"/>
    <x v="1"/>
    <m/>
  </r>
  <r>
    <x v="1819"/>
    <s v="67.360.396/0001-59"/>
    <s v="NF SERVICOS DO"/>
    <n v="326329"/>
    <d v="2025-04-29T00:00:00"/>
    <n v="333019"/>
    <d v="2025-04-29T00:00:00"/>
    <m/>
    <n v="184.38"/>
    <d v="2025-05-29T00:00:00"/>
    <s v="E0231029"/>
    <s v="PD231010"/>
    <s v="Serviços de Publicidade Eletrônica"/>
    <n v="175.53"/>
    <m/>
    <x v="0"/>
    <m/>
    <m/>
    <m/>
    <s v="2 - FATURADO"/>
    <n v="1"/>
    <x v="7"/>
    <x v="1"/>
    <m/>
  </r>
  <r>
    <x v="1819"/>
    <s v="67.360.396/0001-59"/>
    <s v="NF SERVICOS DO"/>
    <n v="326330"/>
    <d v="2025-04-29T00:00:00"/>
    <n v="333020"/>
    <d v="2025-04-29T00:00:00"/>
    <m/>
    <n v="230.47"/>
    <d v="2025-05-29T00:00:00"/>
    <s v="E0231029"/>
    <s v="PD231010"/>
    <s v="Serviços de Publicidade Eletrônica"/>
    <n v="219.41"/>
    <m/>
    <x v="0"/>
    <m/>
    <m/>
    <m/>
    <s v="2 - FATURADO"/>
    <n v="1"/>
    <x v="7"/>
    <x v="1"/>
    <m/>
  </r>
  <r>
    <x v="1819"/>
    <s v="67.360.396/0001-59"/>
    <s v="NF SERVICOS DO"/>
    <n v="328813"/>
    <d v="2025-05-12T00:00:00"/>
    <n v="335514"/>
    <d v="2025-05-14T00:00:00"/>
    <m/>
    <n v="230.47"/>
    <d v="2025-06-13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819"/>
    <s v="67.360.396/0001-59"/>
    <s v="NF SERVICOS DO"/>
    <n v="329040"/>
    <d v="2025-05-12T00:00:00"/>
    <n v="335741"/>
    <d v="2025-05-14T00:00:00"/>
    <m/>
    <n v="276.57"/>
    <d v="2025-06-13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819"/>
    <s v="67.360.396/0001-59"/>
    <s v="NF SERVICOS DO"/>
    <n v="329043"/>
    <d v="2025-05-12T00:00:00"/>
    <n v="335744"/>
    <d v="2025-05-14T00:00:00"/>
    <m/>
    <n v="184.38"/>
    <d v="2025-06-13T00:00:00"/>
    <s v="E0231029"/>
    <s v="PD231010"/>
    <s v="Serviços de Publicidade Eletrônica"/>
    <n v="175.53"/>
    <m/>
    <x v="0"/>
    <m/>
    <m/>
    <m/>
    <s v="2 - FATURADO"/>
    <n v="0"/>
    <x v="0"/>
    <x v="1"/>
    <m/>
  </r>
  <r>
    <x v="1819"/>
    <s v="67.360.396/0001-59"/>
    <s v="NF SERVICOS DO"/>
    <n v="330446"/>
    <d v="2025-05-19T00:00:00"/>
    <n v="337154"/>
    <d v="2025-05-20T00:00:00"/>
    <m/>
    <n v="322.67"/>
    <d v="2025-06-19T00:00:00"/>
    <s v="E0231029"/>
    <s v="PD231010"/>
    <s v="Serviços de Publicidade Eletrônica"/>
    <n v="307.18"/>
    <m/>
    <x v="0"/>
    <m/>
    <m/>
    <m/>
    <s v="2 - FATURADO"/>
    <n v="0"/>
    <x v="0"/>
    <x v="1"/>
    <m/>
  </r>
  <r>
    <x v="1820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159"/>
    <x v="2"/>
    <x v="2"/>
    <m/>
  </r>
  <r>
    <x v="1820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154"/>
    <x v="2"/>
    <x v="2"/>
    <m/>
  </r>
  <r>
    <x v="1820"/>
    <s v="67.360.404/0001-67"/>
    <s v="NF SERVICOS"/>
    <n v="183766"/>
    <d v="2025-04-09T00:00:00"/>
    <n v="1951521"/>
    <d v="2025-04-09T00:00:00"/>
    <d v="2025-03-01T00:00:00"/>
    <n v="644.4"/>
    <d v="2025-06-06T00:00:00"/>
    <s v="E0250161"/>
    <s v="PD025139"/>
    <s v="SISTEMA DE CADASTRO DE MULTAS"/>
    <n v="613.47"/>
    <d v="2025-03-01T00:00:00"/>
    <x v="0"/>
    <s v="17/2025"/>
    <m/>
    <s v="359.00001414/2025-53 - ITO/APPS"/>
    <s v="2 - FATURADO"/>
    <n v="0"/>
    <x v="0"/>
    <x v="0"/>
    <m/>
  </r>
  <r>
    <x v="1820"/>
    <s v="67.360.404/0001-67"/>
    <s v="NF SERVICOS DO"/>
    <n v="326898"/>
    <d v="2025-04-30T00:00:00"/>
    <n v="333589"/>
    <d v="2025-05-02T00:00:00"/>
    <m/>
    <n v="276.57"/>
    <d v="2025-06-01T00:00:00"/>
    <s v="E0230998"/>
    <s v="PD023979"/>
    <s v="Serviços de Publicidade Eletrônica"/>
    <n v="263.29000000000002"/>
    <m/>
    <x v="0"/>
    <m/>
    <m/>
    <m/>
    <s v="2 - FATURADO"/>
    <n v="0"/>
    <x v="0"/>
    <x v="1"/>
    <m/>
  </r>
  <r>
    <x v="1820"/>
    <s v="67.360.404/0001-67"/>
    <s v="NF SERVICOS DO"/>
    <n v="328691"/>
    <d v="2025-05-09T00:00:00"/>
    <n v="335386"/>
    <d v="2025-05-12T00:00:00"/>
    <m/>
    <n v="230.47"/>
    <d v="2025-06-11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820"/>
    <s v="67.360.404/0001-67"/>
    <s v="NF SERVICOS DO"/>
    <n v="328711"/>
    <d v="2025-05-09T00:00:00"/>
    <n v="335406"/>
    <d v="2025-05-12T00:00:00"/>
    <m/>
    <n v="1060.18"/>
    <d v="2025-06-11T00:00:00"/>
    <s v="E0230998"/>
    <s v="PD023979"/>
    <s v="Serviços de Publicidade Eletrônica"/>
    <n v="1009.29"/>
    <m/>
    <x v="0"/>
    <m/>
    <m/>
    <m/>
    <s v="2 - FATURADO"/>
    <n v="0"/>
    <x v="0"/>
    <x v="1"/>
    <m/>
  </r>
  <r>
    <x v="1820"/>
    <s v="67.360.404/0001-67"/>
    <s v="NF SERVICOS DO"/>
    <n v="328981"/>
    <d v="2025-05-12T00:00:00"/>
    <n v="335682"/>
    <d v="2025-05-14T00:00:00"/>
    <m/>
    <n v="1106.28"/>
    <d v="2025-06-13T00:00:00"/>
    <s v="E0230998"/>
    <s v="PD023979"/>
    <s v="Serviços de Publicidade Eletrônica"/>
    <n v="1053.18"/>
    <m/>
    <x v="0"/>
    <m/>
    <m/>
    <m/>
    <s v="2 - FATURADO"/>
    <n v="0"/>
    <x v="0"/>
    <x v="1"/>
    <m/>
  </r>
  <r>
    <x v="1820"/>
    <s v="67.360.404/0001-67"/>
    <s v="NF SERVICOS DO"/>
    <n v="331815"/>
    <d v="2025-05-23T00:00:00"/>
    <n v="338531"/>
    <d v="2025-05-26T00:00:00"/>
    <m/>
    <n v="276.57"/>
    <d v="2025-06-25T00:00:00"/>
    <s v="E0230998"/>
    <s v="PD023979"/>
    <s v="Serviços de Publicidade Eletrônica"/>
    <n v="263.29000000000002"/>
    <m/>
    <x v="0"/>
    <m/>
    <m/>
    <m/>
    <s v="2 - FATURADO"/>
    <n v="0"/>
    <x v="0"/>
    <x v="1"/>
    <m/>
  </r>
  <r>
    <x v="1821"/>
    <s v="67.360.420/0001-50"/>
    <s v="NF SERVICOS DO"/>
    <n v="327961"/>
    <d v="2025-05-07T00:00:00"/>
    <n v="334654"/>
    <d v="2025-05-08T00:00:00"/>
    <m/>
    <n v="276.57"/>
    <d v="2025-06-07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21"/>
    <s v="67.360.420/0001-50"/>
    <s v="NF SERVICOS DO"/>
    <n v="328314"/>
    <d v="2025-05-08T00:00:00"/>
    <n v="335007"/>
    <d v="2025-05-09T00:00:00"/>
    <m/>
    <n v="184.38"/>
    <d v="2025-06-08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28315"/>
    <d v="2025-05-08T00:00:00"/>
    <n v="335008"/>
    <d v="2025-05-09T00:00:00"/>
    <m/>
    <n v="184.38"/>
    <d v="2025-06-08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28795"/>
    <d v="2025-05-12T00:00:00"/>
    <n v="335496"/>
    <d v="2025-05-14T00:00:00"/>
    <m/>
    <n v="184.38"/>
    <d v="2025-06-13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28906"/>
    <d v="2025-05-12T00:00:00"/>
    <n v="335607"/>
    <d v="2025-05-14T00:00:00"/>
    <m/>
    <n v="414.85"/>
    <d v="2025-06-13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821"/>
    <s v="67.360.420/0001-50"/>
    <s v="NF SERVICOS DO"/>
    <n v="328909"/>
    <d v="2025-05-12T00:00:00"/>
    <n v="335610"/>
    <d v="2025-05-14T00:00:00"/>
    <m/>
    <n v="184.38"/>
    <d v="2025-06-13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28911"/>
    <d v="2025-05-12T00:00:00"/>
    <n v="335612"/>
    <d v="2025-05-14T00:00:00"/>
    <m/>
    <n v="184.38"/>
    <d v="2025-06-13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29568"/>
    <d v="2025-05-14T00:00:00"/>
    <n v="336270"/>
    <d v="2025-05-15T00:00:00"/>
    <m/>
    <n v="2074.27"/>
    <d v="2025-06-14T00:00:00"/>
    <s v="E0220726"/>
    <s v="PD022726"/>
    <s v="Serviços de Publicidade Eletrônica"/>
    <n v="1974.71"/>
    <m/>
    <x v="0"/>
    <m/>
    <m/>
    <m/>
    <s v="2 - FATURADO"/>
    <n v="0"/>
    <x v="0"/>
    <x v="1"/>
    <m/>
  </r>
  <r>
    <x v="1821"/>
    <s v="67.360.420/0001-50"/>
    <s v="NF SERVICOS DO"/>
    <n v="329569"/>
    <d v="2025-05-14T00:00:00"/>
    <n v="336271"/>
    <d v="2025-05-15T00:00:00"/>
    <m/>
    <n v="138.28"/>
    <d v="2025-06-14T00:00:00"/>
    <s v="E0220726"/>
    <s v="PD022726"/>
    <s v="Serviços de Publicidade Eletrônica"/>
    <n v="131.63999999999999"/>
    <m/>
    <x v="0"/>
    <m/>
    <m/>
    <m/>
    <s v="2 - FATURADO"/>
    <n v="0"/>
    <x v="0"/>
    <x v="1"/>
    <m/>
  </r>
  <r>
    <x v="1821"/>
    <s v="67.360.420/0001-50"/>
    <s v="NF SERVICOS DO"/>
    <n v="329570"/>
    <d v="2025-05-14T00:00:00"/>
    <n v="336272"/>
    <d v="2025-05-15T00:00:00"/>
    <m/>
    <n v="230.47"/>
    <d v="2025-06-14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21"/>
    <s v="67.360.420/0001-50"/>
    <s v="NF SERVICOS DO"/>
    <n v="330674"/>
    <d v="2025-05-19T00:00:00"/>
    <n v="337382"/>
    <d v="2025-05-20T00:00:00"/>
    <m/>
    <n v="184.38"/>
    <d v="2025-06-19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0675"/>
    <d v="2025-05-19T00:00:00"/>
    <n v="337383"/>
    <d v="2025-05-20T00:00:00"/>
    <m/>
    <n v="184.38"/>
    <d v="2025-06-19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0676"/>
    <d v="2025-05-19T00:00:00"/>
    <n v="337384"/>
    <d v="2025-05-20T00:00:00"/>
    <m/>
    <n v="184.38"/>
    <d v="2025-06-19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1715"/>
    <d v="2025-05-22T00:00:00"/>
    <n v="338428"/>
    <d v="2025-05-23T00:00:00"/>
    <m/>
    <n v="967.99"/>
    <d v="2025-06-22T00:00:00"/>
    <s v="E0220726"/>
    <s v="PD022726"/>
    <s v="Serviços de Publicidade Eletrônica"/>
    <n v="921.53"/>
    <m/>
    <x v="0"/>
    <m/>
    <m/>
    <m/>
    <s v="2 - FATURADO"/>
    <n v="0"/>
    <x v="0"/>
    <x v="1"/>
    <m/>
  </r>
  <r>
    <x v="1821"/>
    <s v="67.360.420/0001-50"/>
    <s v="NF SERVICOS DO"/>
    <n v="331718"/>
    <d v="2025-05-22T00:00:00"/>
    <n v="338431"/>
    <d v="2025-05-23T00:00:00"/>
    <m/>
    <n v="1428.94"/>
    <d v="2025-06-22T00:00:00"/>
    <s v="E0220726"/>
    <s v="PD022726"/>
    <s v="Serviços de Publicidade Eletrônica"/>
    <n v="1360.35"/>
    <m/>
    <x v="0"/>
    <m/>
    <m/>
    <m/>
    <s v="2 - FATURADO"/>
    <n v="0"/>
    <x v="0"/>
    <x v="1"/>
    <m/>
  </r>
  <r>
    <x v="1821"/>
    <s v="67.360.420/0001-50"/>
    <s v="NF SERVICOS DO"/>
    <n v="331719"/>
    <d v="2025-05-22T00:00:00"/>
    <n v="338432"/>
    <d v="2025-05-23T00:00:00"/>
    <m/>
    <n v="230.47"/>
    <d v="2025-06-22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821"/>
    <s v="67.360.420/0001-50"/>
    <s v="NF SERVICOS DO"/>
    <n v="331974"/>
    <d v="2025-05-23T00:00:00"/>
    <n v="338690"/>
    <d v="2025-05-26T00:00:00"/>
    <m/>
    <n v="276.57"/>
    <d v="2025-06-25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821"/>
    <s v="67.360.420/0001-50"/>
    <s v="NF SERVICOS DO"/>
    <n v="331975"/>
    <d v="2025-05-23T00:00:00"/>
    <n v="338691"/>
    <d v="2025-05-26T00:00:00"/>
    <m/>
    <n v="184.38"/>
    <d v="2025-06-25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2315"/>
    <d v="2025-05-26T00:00:00"/>
    <n v="339034"/>
    <d v="2025-05-27T00:00:00"/>
    <m/>
    <n v="322.67"/>
    <d v="2025-06-26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821"/>
    <s v="67.360.420/0001-50"/>
    <s v="NF SERVICOS DO"/>
    <n v="332316"/>
    <d v="2025-05-26T00:00:00"/>
    <n v="339035"/>
    <d v="2025-05-27T00:00:00"/>
    <m/>
    <n v="184.38"/>
    <d v="2025-06-26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2621"/>
    <d v="2025-05-27T00:00:00"/>
    <n v="339340"/>
    <d v="2025-05-28T00:00:00"/>
    <m/>
    <n v="184.38"/>
    <d v="2025-06-2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821"/>
    <s v="67.360.420/0001-50"/>
    <s v="NF SERVICOS DO"/>
    <n v="332622"/>
    <d v="2025-05-27T00:00:00"/>
    <n v="339341"/>
    <d v="2025-05-28T00:00:00"/>
    <m/>
    <n v="368.76"/>
    <d v="2025-06-27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822"/>
    <s v="67.360.438/0001-51"/>
    <s v="NF SERVICOS KIT"/>
    <n v="91196"/>
    <d v="2022-05-16T00:00:00"/>
    <n v="95758"/>
    <d v="2022-05-16T00:00:00"/>
    <m/>
    <n v="75"/>
    <d v="2022-06-15T00:00:00"/>
    <m/>
    <m/>
    <s v="Certificado e-CPF A3 (renovação) - 12 meses Gov"/>
    <n v="75"/>
    <m/>
    <x v="0"/>
    <m/>
    <m/>
    <m/>
    <s v="2 - FATURADO"/>
    <n v="1080"/>
    <x v="4"/>
    <x v="1"/>
    <m/>
  </r>
  <r>
    <x v="1822"/>
    <s v="67.360.438/0001-51"/>
    <s v="NF SERVICOS E_GOV"/>
    <n v="191288"/>
    <d v="2023-05-15T00:00:00"/>
    <n v="196708"/>
    <d v="2023-05-15T00:00:00"/>
    <m/>
    <n v="124.99"/>
    <d v="2023-06-14T00:00:00"/>
    <m/>
    <m/>
    <s v="Certificado e-CPF A3 (somente certificado) - 12 meses Gov"/>
    <n v="124.99"/>
    <m/>
    <x v="0"/>
    <m/>
    <m/>
    <m/>
    <s v="2 - FATURADO"/>
    <n v="716"/>
    <x v="4"/>
    <x v="1"/>
    <m/>
  </r>
  <r>
    <x v="1822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152"/>
    <x v="2"/>
    <x v="2"/>
    <m/>
  </r>
  <r>
    <x v="1822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822"/>
    <s v="67.360.438/0001-51"/>
    <s v="NF SERVICOS DO"/>
    <n v="329832"/>
    <d v="2025-05-15T00:00:00"/>
    <n v="336535"/>
    <d v="2025-05-16T00:00:00"/>
    <m/>
    <n v="230.47"/>
    <d v="2025-06-15T00:00:00"/>
    <s v="E0230882"/>
    <s v="PD023882"/>
    <s v="Serviços de Publicidade Eletrônica"/>
    <n v="219.41"/>
    <m/>
    <x v="0"/>
    <m/>
    <m/>
    <m/>
    <s v="2 - FATURADO"/>
    <n v="0"/>
    <x v="0"/>
    <x v="1"/>
    <m/>
  </r>
  <r>
    <x v="1822"/>
    <s v="67.360.438/0001-51"/>
    <s v="NF SERVICOS DO"/>
    <n v="330273"/>
    <d v="2025-05-16T00:00:00"/>
    <n v="336981"/>
    <d v="2025-05-19T00:00:00"/>
    <m/>
    <n v="230.47"/>
    <d v="2025-06-18T00:00:00"/>
    <s v="E0230882"/>
    <s v="PD023882"/>
    <s v="Serviços de Publicidade Eletrônica"/>
    <n v="219.41"/>
    <m/>
    <x v="0"/>
    <m/>
    <m/>
    <m/>
    <s v="2 - FATURADO"/>
    <n v="0"/>
    <x v="0"/>
    <x v="1"/>
    <m/>
  </r>
  <r>
    <x v="1823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131"/>
    <x v="3"/>
    <x v="2"/>
    <m/>
  </r>
  <r>
    <x v="1823"/>
    <s v="67.360.446/0001-06"/>
    <s v="NF SERVICOS DO"/>
    <n v="315793"/>
    <d v="2025-03-13T00:00:00"/>
    <n v="322431"/>
    <d v="2025-03-13T00:00:00"/>
    <m/>
    <n v="184.38"/>
    <d v="2025-04-12T00:00:00"/>
    <s v="E0230956"/>
    <s v="PD023956"/>
    <s v="Serviços de Publicidade Eletrônica"/>
    <n v="175.53"/>
    <m/>
    <x v="0"/>
    <m/>
    <m/>
    <m/>
    <s v="2 - FATURADO"/>
    <n v="48"/>
    <x v="5"/>
    <x v="1"/>
    <m/>
  </r>
  <r>
    <x v="1823"/>
    <s v="67.360.446/0001-06"/>
    <s v="NF SERVICOS DO"/>
    <n v="326931"/>
    <d v="2025-04-30T00:00:00"/>
    <n v="333622"/>
    <d v="2025-05-02T00:00:00"/>
    <m/>
    <n v="184.38"/>
    <d v="2025-06-01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823"/>
    <s v="67.360.446/0001-06"/>
    <s v="NF SERVICOS DO"/>
    <n v="328706"/>
    <d v="2025-05-09T00:00:00"/>
    <n v="335401"/>
    <d v="2025-05-12T00:00:00"/>
    <m/>
    <n v="92.19"/>
    <d v="2025-06-11T00:00:00"/>
    <s v="E0230956"/>
    <s v="PD023956"/>
    <s v="Serviços de Publicidade Eletrônica"/>
    <n v="87.76"/>
    <m/>
    <x v="0"/>
    <m/>
    <m/>
    <m/>
    <s v="2 - FATURADO"/>
    <n v="0"/>
    <x v="0"/>
    <x v="1"/>
    <m/>
  </r>
  <r>
    <x v="1823"/>
    <s v="67.360.446/0001-06"/>
    <s v="NF SERVICOS DO"/>
    <n v="329150"/>
    <d v="2025-05-13T00:00:00"/>
    <n v="335851"/>
    <d v="2025-05-14T00:00:00"/>
    <m/>
    <n v="138.28"/>
    <d v="2025-06-13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823"/>
    <s v="67.360.446/0001-06"/>
    <s v="NF SERVICOS DO"/>
    <n v="330344"/>
    <d v="2025-05-16T00:00:00"/>
    <n v="337052"/>
    <d v="2025-05-19T00:00:00"/>
    <m/>
    <n v="276.57"/>
    <d v="2025-06-18T00:00:00"/>
    <s v="E0230956"/>
    <s v="PD023956"/>
    <s v="Serviços de Publicidade Eletrônica"/>
    <n v="263.29000000000002"/>
    <m/>
    <x v="0"/>
    <m/>
    <m/>
    <m/>
    <s v="2 - FATURADO"/>
    <n v="0"/>
    <x v="0"/>
    <x v="1"/>
    <m/>
  </r>
  <r>
    <x v="1823"/>
    <s v="67.360.446/0001-06"/>
    <s v="NF SERVICOS DO"/>
    <n v="331175"/>
    <d v="2025-05-21T00:00:00"/>
    <n v="337884"/>
    <d v="2025-05-22T00:00:00"/>
    <m/>
    <n v="276.57"/>
    <d v="2025-06-21T00:00:00"/>
    <s v="E0230956"/>
    <s v="PD023956"/>
    <s v="Serviços de Publicidade Eletrônica"/>
    <n v="263.29000000000002"/>
    <m/>
    <x v="0"/>
    <m/>
    <m/>
    <m/>
    <s v="2 - FATURADO"/>
    <n v="0"/>
    <x v="0"/>
    <x v="1"/>
    <m/>
  </r>
  <r>
    <x v="1824"/>
    <s v="67.360.701/0001-02"/>
    <s v="NF SERVICOS DO"/>
    <n v="328026"/>
    <d v="2025-05-07T00:00:00"/>
    <n v="334719"/>
    <d v="2025-05-08T00:00:00"/>
    <m/>
    <n v="442.51"/>
    <d v="2025-06-07T00:00:00"/>
    <s v="E0240885"/>
    <s v="PD024885"/>
    <s v="Serviços de Publicidade Eletrônica"/>
    <n v="421.27"/>
    <m/>
    <x v="0"/>
    <m/>
    <m/>
    <m/>
    <s v="2 - FATURADO"/>
    <n v="0"/>
    <x v="0"/>
    <x v="1"/>
    <m/>
  </r>
  <r>
    <x v="1824"/>
    <s v="67.360.701/0001-02"/>
    <s v="NF SERVICOS DO"/>
    <n v="330971"/>
    <d v="2025-05-20T00:00:00"/>
    <n v="337680"/>
    <d v="2025-05-21T00:00:00"/>
    <m/>
    <n v="165.94"/>
    <d v="2025-06-20T00:00:00"/>
    <s v="E0240885"/>
    <s v="PD024885"/>
    <s v="Serviços de Publicidade Eletrônica"/>
    <n v="157.97"/>
    <m/>
    <x v="0"/>
    <m/>
    <m/>
    <m/>
    <s v="2 - FATURADO"/>
    <n v="0"/>
    <x v="0"/>
    <x v="1"/>
    <m/>
  </r>
  <r>
    <x v="1825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113"/>
    <x v="6"/>
    <x v="2"/>
    <m/>
  </r>
  <r>
    <x v="1825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113"/>
    <x v="6"/>
    <x v="2"/>
    <m/>
  </r>
  <r>
    <x v="1825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113"/>
    <x v="6"/>
    <x v="2"/>
    <m/>
  </r>
  <r>
    <x v="1825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113"/>
    <x v="6"/>
    <x v="2"/>
    <m/>
  </r>
  <r>
    <x v="1825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113"/>
    <x v="6"/>
    <x v="2"/>
    <m/>
  </r>
  <r>
    <x v="1825"/>
    <s v="67.363.416/0001-45"/>
    <s v="NF SERVICOS DO"/>
    <n v="327516"/>
    <d v="2025-05-07T00:00:00"/>
    <n v="334208"/>
    <d v="2025-05-07T00:00:00"/>
    <m/>
    <n v="691.42"/>
    <d v="2025-06-06T00:00:00"/>
    <s v="E0240871"/>
    <s v="PD024871"/>
    <s v="Serviços de Publicidade Eletrônica"/>
    <n v="658.23"/>
    <m/>
    <x v="0"/>
    <m/>
    <m/>
    <m/>
    <s v="2 - FATURADO"/>
    <n v="0"/>
    <x v="0"/>
    <x v="1"/>
    <m/>
  </r>
  <r>
    <x v="1825"/>
    <s v="67.363.416/0001-45"/>
    <s v="NF SERVICOS DO"/>
    <n v="328019"/>
    <d v="2025-05-07T00:00:00"/>
    <n v="334712"/>
    <d v="2025-05-08T00:00:00"/>
    <m/>
    <n v="276.57"/>
    <d v="2025-06-07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25"/>
    <s v="67.363.416/0001-45"/>
    <s v="NF SERVICOS DO"/>
    <n v="331548"/>
    <d v="2025-05-22T00:00:00"/>
    <n v="338261"/>
    <d v="2025-05-23T00:00:00"/>
    <m/>
    <n v="414.85"/>
    <d v="2025-06-22T00:00:00"/>
    <s v="E0240871"/>
    <s v="PD024871"/>
    <s v="Serviços de Publicidade Eletrônica"/>
    <n v="394.94"/>
    <m/>
    <x v="0"/>
    <m/>
    <m/>
    <m/>
    <s v="2 - FATURADO"/>
    <n v="0"/>
    <x v="0"/>
    <x v="1"/>
    <m/>
  </r>
  <r>
    <x v="1825"/>
    <s v="67.363.416/0001-45"/>
    <s v="NF SERVICOS DO"/>
    <n v="331676"/>
    <d v="2025-05-22T00:00:00"/>
    <n v="338389"/>
    <d v="2025-05-23T00:00:00"/>
    <m/>
    <n v="276.57"/>
    <d v="2025-06-22T00:00:00"/>
    <s v="E0240871"/>
    <s v="PD024871"/>
    <s v="Serviços de Publicidade Eletrônica"/>
    <n v="263.29000000000002"/>
    <m/>
    <x v="0"/>
    <m/>
    <m/>
    <m/>
    <s v="2 - FATURADO"/>
    <n v="0"/>
    <x v="0"/>
    <x v="1"/>
    <m/>
  </r>
  <r>
    <x v="1826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288"/>
    <x v="4"/>
    <x v="1"/>
    <m/>
  </r>
  <r>
    <x v="1827"/>
    <s v="67.765.735/0001-87"/>
    <s v="NF SERVICOS DO"/>
    <n v="328183"/>
    <d v="2025-05-08T00:00:00"/>
    <n v="334876"/>
    <d v="2025-05-09T00:00:00"/>
    <m/>
    <n v="1593.15"/>
    <d v="2025-06-08T00:00:00"/>
    <s v="E0201989"/>
    <s v="PD201989"/>
    <s v="Serviços de Publicidade Eletrônica"/>
    <n v="1593.15"/>
    <m/>
    <x v="0"/>
    <m/>
    <m/>
    <m/>
    <s v="2 - FATURADO"/>
    <n v="0"/>
    <x v="0"/>
    <x v="1"/>
    <m/>
  </r>
  <r>
    <x v="1827"/>
    <s v="67.765.735/0001-87"/>
    <s v="NF SERVICOS DO"/>
    <n v="331072"/>
    <d v="2025-05-20T00:00:00"/>
    <n v="337781"/>
    <d v="2025-05-21T00:00:00"/>
    <m/>
    <n v="1593.15"/>
    <d v="2025-06-20T00:00:00"/>
    <s v="E0201989"/>
    <s v="PD201989"/>
    <s v="Serviços de Publicidade Eletrônica"/>
    <n v="1593.15"/>
    <m/>
    <x v="0"/>
    <m/>
    <m/>
    <m/>
    <s v="2 - FATURADO"/>
    <n v="0"/>
    <x v="0"/>
    <x v="1"/>
    <m/>
  </r>
  <r>
    <x v="1828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0"/>
    <x v="0"/>
    <x v="6"/>
    <m/>
  </r>
  <r>
    <x v="1828"/>
    <s v="67.946.814/0002-75"/>
    <s v="5114 Venda A.T.CONSI"/>
    <n v="672"/>
    <d v="2025-04-17T00:00:00"/>
    <m/>
    <s v="ACERTO REF NF DEV SIMB 884192"/>
    <m/>
    <n v="707.49"/>
    <d v="2025-06-16T00:00:00"/>
    <m/>
    <m/>
    <s v="TRILOGIA DO COPAN: A HISTORIA DO ED COPAN VL. 1 - 1A REIMPRESSAO"/>
    <n v="707.49"/>
    <m/>
    <x v="0"/>
    <m/>
    <m/>
    <m/>
    <s v="60 DIAS"/>
    <n v="0"/>
    <x v="0"/>
    <x v="6"/>
    <m/>
  </r>
  <r>
    <x v="1829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959"/>
    <x v="4"/>
    <x v="1"/>
    <m/>
  </r>
  <r>
    <x v="1830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69"/>
    <x v="8"/>
    <x v="2"/>
    <m/>
  </r>
  <r>
    <x v="1830"/>
    <s v="67.995.027/0001-32"/>
    <s v="ND-POUPATEMPO 4.0"/>
    <n v="6235"/>
    <d v="2025-05-06T00:00:00"/>
    <s v="PPT00531"/>
    <s v="PPT00531"/>
    <d v="2025-05-01T00:00:00"/>
    <n v="48535"/>
    <d v="2025-06-05T00:00:00"/>
    <s v="PPT00531"/>
    <s v="PP00531"/>
    <s v="IMPLANTACAO E OPERACAO DO POUPATEMPO HORTOLANDIA"/>
    <n v="48535"/>
    <d v="2025-05-01T00:00:00"/>
    <x v="0"/>
    <m/>
    <s v="PD-PRC-2021/00884"/>
    <m/>
    <s v="2 - FATURADO"/>
    <n v="0"/>
    <x v="0"/>
    <x v="13"/>
    <m/>
  </r>
  <r>
    <x v="1830"/>
    <s v="67.995.027/0001-32"/>
    <s v="NF SERVICOS DO"/>
    <n v="327419"/>
    <d v="2025-05-07T00:00:00"/>
    <n v="334111"/>
    <d v="2025-05-07T00:00:00"/>
    <m/>
    <n v="1401.29"/>
    <d v="2025-06-06T00:00:00"/>
    <s v="E0202006"/>
    <s v="PD202006"/>
    <s v="Serviços de Publicidade Eletrônica"/>
    <n v="1334.03"/>
    <m/>
    <x v="0"/>
    <m/>
    <m/>
    <m/>
    <s v="2 - FATURADO"/>
    <n v="0"/>
    <x v="0"/>
    <x v="1"/>
    <m/>
  </r>
  <r>
    <x v="1830"/>
    <s v="67.995.027/0001-32"/>
    <s v="NF SERVICOS DO"/>
    <n v="327539"/>
    <d v="2025-05-07T00:00:00"/>
    <n v="334231"/>
    <d v="2025-05-07T00:00:00"/>
    <m/>
    <n v="1327.54"/>
    <d v="2025-06-06T00:00:00"/>
    <s v="E0202006"/>
    <s v="PD202006"/>
    <s v="Serviços de Publicidade Eletrônica"/>
    <n v="1263.82"/>
    <m/>
    <x v="0"/>
    <m/>
    <m/>
    <m/>
    <s v="2 - FATURADO"/>
    <n v="0"/>
    <x v="0"/>
    <x v="1"/>
    <m/>
  </r>
  <r>
    <x v="1830"/>
    <s v="67.995.027/0001-32"/>
    <s v="NF SERVICOS DO"/>
    <n v="328286"/>
    <d v="2025-05-08T00:00:00"/>
    <n v="334979"/>
    <d v="2025-05-09T00:00:00"/>
    <m/>
    <n v="958.78"/>
    <d v="2025-06-08T00:00:00"/>
    <s v="E0202006"/>
    <s v="PD202006"/>
    <s v="Serviços de Publicidade Eletrônica"/>
    <n v="912.76"/>
    <m/>
    <x v="0"/>
    <m/>
    <m/>
    <m/>
    <s v="2 - FATURADO"/>
    <n v="0"/>
    <x v="0"/>
    <x v="1"/>
    <m/>
  </r>
  <r>
    <x v="1830"/>
    <s v="67.995.027/0001-32"/>
    <s v="NF SERVICOS DO"/>
    <n v="328533"/>
    <d v="2025-05-09T00:00:00"/>
    <n v="335228"/>
    <d v="2025-05-12T00:00:00"/>
    <m/>
    <n v="2138.81"/>
    <d v="2025-06-11T00:00:00"/>
    <s v="E0202006"/>
    <s v="PD202006"/>
    <s v="Serviços de Publicidade Eletrônica"/>
    <n v="2036.15"/>
    <m/>
    <x v="0"/>
    <m/>
    <m/>
    <m/>
    <s v="2 - FATURADO"/>
    <n v="0"/>
    <x v="0"/>
    <x v="1"/>
    <m/>
  </r>
  <r>
    <x v="1830"/>
    <s v="67.995.027/0001-32"/>
    <s v="NF SERVICOS DO"/>
    <n v="328877"/>
    <d v="2025-05-12T00:00:00"/>
    <n v="335578"/>
    <d v="2025-05-14T00:00:00"/>
    <m/>
    <n v="442.51"/>
    <d v="2025-06-13T00:00:00"/>
    <s v="E0202006"/>
    <s v="PD202006"/>
    <s v="Serviços de Publicidade Eletrônica"/>
    <n v="421.27"/>
    <m/>
    <x v="0"/>
    <m/>
    <m/>
    <m/>
    <s v="2 - FATURADO"/>
    <n v="0"/>
    <x v="0"/>
    <x v="1"/>
    <m/>
  </r>
  <r>
    <x v="1830"/>
    <s v="67.995.027/0001-32"/>
    <s v="NF SERVICOS"/>
    <n v="185800"/>
    <d v="2025-05-13T00:00:00"/>
    <n v="1966434"/>
    <d v="2025-05-13T00:00:00"/>
    <d v="2025-04-01T00:00:00"/>
    <n v="21080"/>
    <d v="2025-06-12T00:00:00"/>
    <s v="E0220557"/>
    <s v="PD022557"/>
    <s v="PREFEITURA - CADASTRO"/>
    <n v="20068.16"/>
    <d v="2025-04-01T00:00:00"/>
    <x v="0"/>
    <m/>
    <s v="4168/2022"/>
    <s v="PD-PRC-2022/02165- 359.00006836/2024-34-APPS/ITO"/>
    <s v="2 - FATURADO"/>
    <n v="0"/>
    <x v="0"/>
    <x v="0"/>
    <m/>
  </r>
  <r>
    <x v="1830"/>
    <s v="67.995.027/0001-32"/>
    <s v="NF SERVICOS DO"/>
    <n v="329123"/>
    <d v="2025-05-13T00:00:00"/>
    <n v="335824"/>
    <d v="2025-05-14T00:00:00"/>
    <m/>
    <n v="663.77"/>
    <d v="2025-06-13T00:00:00"/>
    <s v="E0202006"/>
    <s v="PD202006"/>
    <s v="Serviços de Publicidade Eletrônica"/>
    <n v="631.91"/>
    <m/>
    <x v="0"/>
    <m/>
    <m/>
    <m/>
    <s v="2 - FATURADO"/>
    <n v="0"/>
    <x v="0"/>
    <x v="1"/>
    <m/>
  </r>
  <r>
    <x v="1830"/>
    <s v="67.995.027/0001-32"/>
    <s v="NF SERVICOS DO"/>
    <n v="329547"/>
    <d v="2025-05-14T00:00:00"/>
    <n v="336249"/>
    <d v="2025-05-15T00:00:00"/>
    <m/>
    <n v="1696.3"/>
    <d v="2025-06-14T00:00:00"/>
    <s v="E0202006"/>
    <s v="PD202006"/>
    <s v="Serviços de Publicidade Eletrônica"/>
    <n v="1614.88"/>
    <m/>
    <x v="0"/>
    <m/>
    <m/>
    <m/>
    <s v="2 - FATURADO"/>
    <n v="0"/>
    <x v="0"/>
    <x v="1"/>
    <m/>
  </r>
  <r>
    <x v="1830"/>
    <s v="67.995.027/0001-32"/>
    <s v="NF SERVICOS DO"/>
    <n v="329920"/>
    <d v="2025-05-15T00:00:00"/>
    <n v="336623"/>
    <d v="2025-05-16T00:00:00"/>
    <m/>
    <n v="811.27"/>
    <d v="2025-06-15T00:00:00"/>
    <s v="E0202006"/>
    <s v="PD202006"/>
    <s v="Serviços de Publicidade Eletrônica"/>
    <n v="772.33"/>
    <m/>
    <x v="0"/>
    <m/>
    <m/>
    <m/>
    <s v="2 - FATURADO"/>
    <n v="0"/>
    <x v="0"/>
    <x v="1"/>
    <m/>
  </r>
  <r>
    <x v="1830"/>
    <s v="67.995.027/0001-32"/>
    <s v="NF SERVICOS DO"/>
    <n v="329921"/>
    <d v="2025-05-15T00:00:00"/>
    <n v="336624"/>
    <d v="2025-05-16T00:00:00"/>
    <m/>
    <n v="295.01"/>
    <d v="2025-06-15T00:00:00"/>
    <s v="E0202006"/>
    <s v="PD202006"/>
    <s v="Serviços de Publicidade Eletrônica"/>
    <n v="280.85000000000002"/>
    <m/>
    <x v="0"/>
    <m/>
    <m/>
    <m/>
    <s v="2 - FATURADO"/>
    <n v="0"/>
    <x v="0"/>
    <x v="1"/>
    <m/>
  </r>
  <r>
    <x v="1830"/>
    <s v="67.995.027/0001-32"/>
    <s v="NF SERVICOS DO"/>
    <n v="330249"/>
    <d v="2025-05-16T00:00:00"/>
    <n v="336957"/>
    <d v="2025-05-19T00:00:00"/>
    <m/>
    <n v="1180.03"/>
    <d v="2025-06-18T00:00:00"/>
    <s v="E0202006"/>
    <s v="PD202006"/>
    <s v="Serviços de Publicidade Eletrônica"/>
    <n v="1123.3900000000001"/>
    <m/>
    <x v="0"/>
    <m/>
    <m/>
    <m/>
    <s v="2 - FATURADO"/>
    <n v="0"/>
    <x v="0"/>
    <x v="1"/>
    <m/>
  </r>
  <r>
    <x v="1830"/>
    <s v="67.995.027/0001-32"/>
    <s v="NF SERVICOS DO"/>
    <n v="330635"/>
    <d v="2025-05-19T00:00:00"/>
    <n v="337343"/>
    <d v="2025-05-20T00:00:00"/>
    <m/>
    <n v="811.27"/>
    <d v="2025-06-19T00:00:00"/>
    <s v="E0202006"/>
    <s v="PD202006"/>
    <s v="Serviços de Publicidade Eletrônica"/>
    <n v="772.33"/>
    <m/>
    <x v="0"/>
    <m/>
    <m/>
    <m/>
    <s v="2 - FATURADO"/>
    <n v="0"/>
    <x v="0"/>
    <x v="1"/>
    <m/>
  </r>
  <r>
    <x v="1830"/>
    <s v="67.995.027/0001-32"/>
    <s v="NF SERVICOS DO"/>
    <n v="331329"/>
    <d v="2025-05-21T00:00:00"/>
    <n v="338038"/>
    <d v="2025-05-22T00:00:00"/>
    <m/>
    <n v="1401.29"/>
    <d v="2025-06-21T00:00:00"/>
    <s v="E0202006"/>
    <s v="PD202006"/>
    <s v="Serviços de Publicidade Eletrônica"/>
    <n v="1334.03"/>
    <m/>
    <x v="0"/>
    <m/>
    <m/>
    <m/>
    <s v="2 - FATURADO"/>
    <n v="0"/>
    <x v="0"/>
    <x v="1"/>
    <m/>
  </r>
  <r>
    <x v="1830"/>
    <s v="67.995.027/0001-32"/>
    <s v="NF SERVICOS DO"/>
    <n v="331780"/>
    <d v="2025-05-22T00:00:00"/>
    <n v="338493"/>
    <d v="2025-05-23T00:00:00"/>
    <m/>
    <n v="1180.03"/>
    <d v="2025-06-22T00:00:00"/>
    <s v="E0202006"/>
    <s v="PD202006"/>
    <s v="Serviços de Publicidade Eletrônica"/>
    <n v="1123.3900000000001"/>
    <m/>
    <x v="0"/>
    <m/>
    <m/>
    <m/>
    <s v="2 - FATURADO"/>
    <n v="0"/>
    <x v="0"/>
    <x v="1"/>
    <m/>
  </r>
  <r>
    <x v="1830"/>
    <s v="67.995.027/0001-32"/>
    <s v="NF SERVICOS DO"/>
    <n v="331946"/>
    <d v="2025-05-23T00:00:00"/>
    <n v="338662"/>
    <d v="2025-05-26T00:00:00"/>
    <m/>
    <n v="590.02"/>
    <d v="2025-06-25T00:00:00"/>
    <s v="E0202006"/>
    <s v="PD202006"/>
    <s v="Serviços de Publicidade Eletrônica"/>
    <n v="561.70000000000005"/>
    <m/>
    <x v="0"/>
    <m/>
    <m/>
    <m/>
    <s v="2 - FATURADO"/>
    <n v="0"/>
    <x v="0"/>
    <x v="1"/>
    <m/>
  </r>
  <r>
    <x v="1830"/>
    <s v="67.995.027/0001-32"/>
    <s v="NF SERVICOS DO"/>
    <n v="332289"/>
    <d v="2025-05-26T00:00:00"/>
    <n v="339008"/>
    <d v="2025-05-27T00:00:00"/>
    <m/>
    <n v="442.51"/>
    <d v="2025-06-26T00:00:00"/>
    <s v="E0202006"/>
    <s v="PD202006"/>
    <s v="Serviços de Publicidade Eletrônica"/>
    <n v="421.27"/>
    <m/>
    <x v="0"/>
    <m/>
    <m/>
    <m/>
    <s v="2 - FATURADO"/>
    <n v="0"/>
    <x v="0"/>
    <x v="1"/>
    <m/>
  </r>
  <r>
    <x v="1830"/>
    <s v="67.995.027/0001-32"/>
    <s v="NF SERVICOS DO"/>
    <n v="332739"/>
    <d v="2025-05-27T00:00:00"/>
    <n v="339458"/>
    <d v="2025-05-28T00:00:00"/>
    <m/>
    <n v="737.52"/>
    <d v="2025-06-27T00:00:00"/>
    <s v="E0202006"/>
    <s v="PD202006"/>
    <s v="Serviços de Publicidade Eletrônica"/>
    <n v="702.12"/>
    <m/>
    <x v="0"/>
    <m/>
    <m/>
    <m/>
    <s v="2 - FATURADO"/>
    <n v="0"/>
    <x v="0"/>
    <x v="1"/>
    <m/>
  </r>
  <r>
    <x v="1831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42"/>
    <x v="5"/>
    <x v="1"/>
    <m/>
  </r>
  <r>
    <x v="1831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34"/>
    <x v="5"/>
    <x v="1"/>
    <m/>
  </r>
  <r>
    <x v="1831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29"/>
    <x v="7"/>
    <x v="1"/>
    <m/>
  </r>
  <r>
    <x v="1831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23"/>
    <x v="7"/>
    <x v="1"/>
    <m/>
  </r>
  <r>
    <x v="1831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23"/>
    <x v="7"/>
    <x v="1"/>
    <m/>
  </r>
  <r>
    <x v="1831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19"/>
    <x v="7"/>
    <x v="1"/>
    <m/>
  </r>
  <r>
    <x v="1831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6"/>
    <x v="7"/>
    <x v="1"/>
    <m/>
  </r>
  <r>
    <x v="1831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5"/>
    <x v="7"/>
    <x v="1"/>
    <m/>
  </r>
  <r>
    <x v="1831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0"/>
    <x v="0"/>
    <x v="1"/>
    <m/>
  </r>
  <r>
    <x v="1831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31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31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31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0"/>
    <x v="0"/>
    <x v="1"/>
    <m/>
  </r>
  <r>
    <x v="1832"/>
    <s v="670.170.888-91"/>
    <s v="ND-BENEF AFASTADOS"/>
    <n v="962"/>
    <d v="2025-05-02T00:00:00"/>
    <m/>
    <m/>
    <m/>
    <n v="1243.07"/>
    <d v="2025-06-03T00:00:00"/>
    <m/>
    <m/>
    <s v="PLANO DE SAUDE FUNC AFASTADOS"/>
    <n v="1243.07"/>
    <m/>
    <x v="0"/>
    <m/>
    <m/>
    <m/>
    <s v="32 DIAS"/>
    <n v="0"/>
    <x v="0"/>
    <x v="5"/>
    <m/>
  </r>
  <r>
    <x v="1833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137"/>
    <x v="3"/>
    <x v="4"/>
    <m/>
  </r>
  <r>
    <x v="1834"/>
    <s v="68.008.895/0001-44"/>
    <s v="NF SERVICOS DO"/>
    <n v="315629"/>
    <d v="2025-03-13T00:00:00"/>
    <n v="322267"/>
    <d v="2025-03-13T00:00:00"/>
    <m/>
    <n v="368.76"/>
    <d v="2025-04-12T00:00:00"/>
    <s v="E0240861"/>
    <s v="PD024861"/>
    <s v="Serviços de Publicidade Eletrônica"/>
    <n v="351.06"/>
    <m/>
    <x v="0"/>
    <m/>
    <m/>
    <m/>
    <s v="2 - FATURADO"/>
    <n v="48"/>
    <x v="5"/>
    <x v="1"/>
    <m/>
  </r>
  <r>
    <x v="1834"/>
    <s v="68.008.895/0001-44"/>
    <s v="NF SERVICOS DO"/>
    <n v="328029"/>
    <d v="2025-05-07T00:00:00"/>
    <n v="334722"/>
    <d v="2025-05-08T00:00:00"/>
    <m/>
    <n v="295.01"/>
    <d v="2025-06-07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835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118"/>
    <x v="6"/>
    <x v="2"/>
    <m/>
  </r>
  <r>
    <x v="1835"/>
    <s v="68.020.916/0001-47"/>
    <s v="ND-POUPATEMPO 4.0"/>
    <n v="6097"/>
    <d v="2025-05-06T00:00:00"/>
    <s v="PPT00612"/>
    <s v="PPT00612"/>
    <d v="2025-05-01T00:00:00"/>
    <n v="20348.07"/>
    <d v="2025-06-05T00:00:00"/>
    <s v="PPT00612"/>
    <s v="PP00612"/>
    <s v="IMPLANTACAO E OPERACAO DO POUPATEMPO BERTIOGA"/>
    <n v="20348.07"/>
    <d v="2025-05-01T00:00:00"/>
    <x v="0"/>
    <m/>
    <s v="PD-PRC-2021/02642"/>
    <m/>
    <s v="2 - FATURADO"/>
    <n v="0"/>
    <x v="0"/>
    <x v="13"/>
    <m/>
  </r>
  <r>
    <x v="1835"/>
    <s v="68.020.916/0001-47"/>
    <s v="NF SERVICOS DO"/>
    <n v="327415"/>
    <d v="2025-05-07T00:00:00"/>
    <n v="334107"/>
    <d v="2025-05-07T00:00:00"/>
    <m/>
    <n v="1032.53"/>
    <d v="2025-06-06T00:00:00"/>
    <s v="E0211071"/>
    <s v="PD211071"/>
    <s v="Serviços de Publicidade Eletrônica"/>
    <n v="982.97"/>
    <m/>
    <x v="0"/>
    <m/>
    <m/>
    <m/>
    <s v="2 - FATURADO"/>
    <n v="0"/>
    <x v="0"/>
    <x v="1"/>
    <m/>
  </r>
  <r>
    <x v="1835"/>
    <s v="68.020.916/0001-47"/>
    <s v="NF SERVICOS DO"/>
    <n v="328250"/>
    <d v="2025-05-08T00:00:00"/>
    <n v="334943"/>
    <d v="2025-05-09T00:00:00"/>
    <m/>
    <n v="451.73"/>
    <d v="2025-06-08T00:00:00"/>
    <s v="E0211071"/>
    <s v="PD211071"/>
    <s v="Serviços de Publicidade Eletrônica"/>
    <n v="430.05"/>
    <m/>
    <x v="0"/>
    <m/>
    <m/>
    <m/>
    <s v="2 - FATURADO"/>
    <n v="0"/>
    <x v="0"/>
    <x v="1"/>
    <m/>
  </r>
  <r>
    <x v="1835"/>
    <s v="68.020.916/0001-47"/>
    <s v="NF SERVICOS DO"/>
    <n v="329005"/>
    <d v="2025-05-12T00:00:00"/>
    <n v="335706"/>
    <d v="2025-05-14T00:00:00"/>
    <m/>
    <n v="2774.92"/>
    <d v="2025-06-13T00:00:00"/>
    <s v="E0211071"/>
    <s v="PD211071"/>
    <s v="Serviços de Publicidade Eletrônica"/>
    <n v="2641.72"/>
    <m/>
    <x v="0"/>
    <m/>
    <m/>
    <m/>
    <s v="2 - FATURADO"/>
    <n v="0"/>
    <x v="0"/>
    <x v="1"/>
    <m/>
  </r>
  <r>
    <x v="1835"/>
    <s v="68.020.916/0001-47"/>
    <s v="NF SERVICOS"/>
    <n v="185746"/>
    <d v="2025-05-13T00:00:00"/>
    <n v="1966380"/>
    <d v="2025-05-13T00:00:00"/>
    <d v="2025-04-01T00:00:00"/>
    <n v="96870.85"/>
    <d v="2025-06-12T00:00:00"/>
    <s v="E0230601"/>
    <s v="PD023601"/>
    <s v="PREFEITURA - CADASTRO"/>
    <n v="92221.05"/>
    <d v="2025-04-01T00:00:00"/>
    <x v="0"/>
    <s v="163/2022"/>
    <s v="10873/2022"/>
    <s v="PD-PRC-2023/00178  359.00010628/2024-30  APPS/ITO"/>
    <s v="2 - FATURADO"/>
    <n v="0"/>
    <x v="0"/>
    <x v="0"/>
    <m/>
  </r>
  <r>
    <x v="1835"/>
    <s v="68.020.916/0001-47"/>
    <s v="NF SERVICOS DO"/>
    <n v="330037"/>
    <d v="2025-05-15T00:00:00"/>
    <n v="336740"/>
    <d v="2025-05-16T00:00:00"/>
    <m/>
    <n v="838.93"/>
    <d v="2025-06-15T00:00:00"/>
    <s v="E0211071"/>
    <s v="PD211071"/>
    <s v="Serviços de Publicidade Eletrônica"/>
    <n v="798.66"/>
    <m/>
    <x v="0"/>
    <m/>
    <m/>
    <m/>
    <s v="2 - FATURADO"/>
    <n v="0"/>
    <x v="0"/>
    <x v="1"/>
    <m/>
  </r>
  <r>
    <x v="1835"/>
    <s v="68.020.916/0001-47"/>
    <s v="NF SERVICOS DO"/>
    <n v="330594"/>
    <d v="2025-05-19T00:00:00"/>
    <n v="337302"/>
    <d v="2025-05-20T00:00:00"/>
    <m/>
    <n v="2000.52"/>
    <d v="2025-06-19T00:00:00"/>
    <s v="E0211071"/>
    <s v="PD211071"/>
    <s v="Serviços de Publicidade Eletrônica"/>
    <n v="1904.5"/>
    <m/>
    <x v="0"/>
    <m/>
    <m/>
    <m/>
    <s v="2 - FATURADO"/>
    <n v="0"/>
    <x v="0"/>
    <x v="1"/>
    <m/>
  </r>
  <r>
    <x v="1836"/>
    <s v="68.210.814/0001-94"/>
    <s v="ND-OPERADORA CIELO"/>
    <n v="25361"/>
    <d v="2025-05-12T00:00:00"/>
    <m/>
    <m/>
    <m/>
    <n v="187.49"/>
    <d v="2025-05-12T00:00:00"/>
    <m/>
    <m/>
    <s v="Certificado e-CNPJ A1 em Software (12 meses)"/>
    <n v="187.49"/>
    <m/>
    <x v="0"/>
    <m/>
    <m/>
    <m/>
    <s v="1 - VENDA A VISTA"/>
    <n v="18"/>
    <x v="7"/>
    <x v="4"/>
    <m/>
  </r>
  <r>
    <x v="1837"/>
    <s v="688.768.821-20"/>
    <s v="ND-AMAZON"/>
    <n v="208"/>
    <d v="2025-02-06T00:00:00"/>
    <m/>
    <m/>
    <m/>
    <n v="26.77"/>
    <d v="2025-03-08T00:00:00"/>
    <m/>
    <m/>
    <s v="CARLOS DRUMMOND DE ANDRADE E RIBEIRO COUTO: CORRESPONDENCIA"/>
    <n v="26.77"/>
    <m/>
    <x v="0"/>
    <m/>
    <m/>
    <m/>
    <s v="2 - FATURADO"/>
    <n v="83"/>
    <x v="8"/>
    <x v="3"/>
    <m/>
  </r>
  <r>
    <x v="1838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585"/>
    <x v="4"/>
    <x v="0"/>
    <m/>
  </r>
  <r>
    <x v="1838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522"/>
    <x v="4"/>
    <x v="0"/>
    <m/>
  </r>
  <r>
    <x v="1838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491"/>
    <x v="4"/>
    <x v="0"/>
    <m/>
  </r>
  <r>
    <x v="1838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306"/>
    <x v="4"/>
    <x v="0"/>
    <m/>
  </r>
  <r>
    <x v="1838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478"/>
    <x v="4"/>
    <x v="0"/>
    <m/>
  </r>
  <r>
    <x v="1838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786"/>
    <x v="4"/>
    <x v="0"/>
    <m/>
  </r>
  <r>
    <x v="1838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790"/>
    <x v="4"/>
    <x v="0"/>
    <m/>
  </r>
  <r>
    <x v="1838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799"/>
    <x v="4"/>
    <x v="0"/>
    <m/>
  </r>
  <r>
    <x v="1838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786"/>
    <x v="4"/>
    <x v="0"/>
    <m/>
  </r>
  <r>
    <x v="1838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786"/>
    <x v="4"/>
    <x v="0"/>
    <m/>
  </r>
  <r>
    <x v="1838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645"/>
    <x v="4"/>
    <x v="0"/>
    <m/>
  </r>
  <r>
    <x v="1838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573"/>
    <x v="4"/>
    <x v="0"/>
    <m/>
  </r>
  <r>
    <x v="1838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573"/>
    <x v="4"/>
    <x v="0"/>
    <m/>
  </r>
  <r>
    <x v="1838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944"/>
    <x v="4"/>
    <x v="1"/>
    <m/>
  </r>
  <r>
    <x v="1838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883"/>
    <x v="4"/>
    <x v="1"/>
    <m/>
  </r>
  <r>
    <x v="1838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763"/>
    <x v="4"/>
    <x v="1"/>
    <m/>
  </r>
  <r>
    <x v="1838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427"/>
    <x v="4"/>
    <x v="0"/>
    <m/>
  </r>
  <r>
    <x v="1838"/>
    <s v="69.122.893/0001-44"/>
    <s v="NF SERVICOS"/>
    <n v="184069"/>
    <d v="2025-04-15T00:00:00"/>
    <n v="1951824"/>
    <d v="2025-04-15T00:00:00"/>
    <d v="2025-02-01T00:00:00"/>
    <n v="27516.799999999999"/>
    <d v="2025-05-15T00:00:00"/>
    <s v="E0240533"/>
    <s v="PD024381"/>
    <s v="OFFICE BÁSICO E EMAIL COMO SERVIÇO"/>
    <n v="26195.99"/>
    <d v="2025-02-01T00:00:00"/>
    <x v="0"/>
    <d v="2025-03-01T00:00:00"/>
    <s v="012.00006868/2024-13"/>
    <s v="359.00007573/2024-81-ITO"/>
    <s v="2 - FATURADO"/>
    <n v="15"/>
    <x v="7"/>
    <x v="0"/>
    <m/>
  </r>
  <r>
    <x v="1838"/>
    <s v="69.122.893/0001-44"/>
    <s v="ND-RATEIO CONDOM PPT"/>
    <n v="20426"/>
    <d v="2025-04-30T00:00:00"/>
    <m/>
    <m/>
    <m/>
    <n v="2317.17"/>
    <d v="2025-05-31T00:00:00"/>
    <s v="CARGA INICIAL RATEIO CONDOM PPT"/>
    <m/>
    <s v="CARGA INICIAL RATEIO CONDOM PPT"/>
    <n v="2317.17"/>
    <m/>
    <x v="0"/>
    <m/>
    <m/>
    <m/>
    <s v="31 DIAS"/>
    <n v="0"/>
    <x v="0"/>
    <x v="8"/>
    <m/>
  </r>
  <r>
    <x v="1838"/>
    <s v="69.122.893/0001-44"/>
    <s v="NF SERVICOS"/>
    <n v="186490"/>
    <d v="2025-05-19T00:00:00"/>
    <n v="1967124"/>
    <d v="2025-05-19T00:00:00"/>
    <d v="2025-04-01T00:00:00"/>
    <n v="592.83000000000004"/>
    <d v="2025-06-18T00:00:00"/>
    <s v="E0241074"/>
    <s v="PD024496"/>
    <s v="PROGRAMA SP - SEM PAPEL"/>
    <n v="564.37"/>
    <d v="2025-04-01T00:00:00"/>
    <x v="0"/>
    <d v="2025-02-01T00:00:00"/>
    <s v="012.00008049/2024-01"/>
    <s v="359.00009869/2024-36 - APPS"/>
    <s v="2 - FATURADO"/>
    <n v="0"/>
    <x v="0"/>
    <x v="0"/>
    <m/>
  </r>
  <r>
    <x v="1838"/>
    <s v="69.122.893/0001-44"/>
    <s v="NF SERVICOS"/>
    <n v="186551"/>
    <d v="2025-05-22T00:00:00"/>
    <n v="1967185"/>
    <d v="2025-05-22T00:00:00"/>
    <d v="2025-04-01T00:00:00"/>
    <n v="34396"/>
    <d v="2025-06-21T00:00:00"/>
    <s v="E0240533"/>
    <s v="PD024381"/>
    <s v="OFFICE BÁSICO E EMAIL COMO SERVIÇO"/>
    <n v="32744.99"/>
    <d v="2025-04-01T00:00:00"/>
    <x v="0"/>
    <d v="2025-03-01T00:00:00"/>
    <s v="012.00006868/2024-13"/>
    <s v="359.00007573/2024-81-ITO"/>
    <s v="2 - FATURADO"/>
    <n v="0"/>
    <x v="0"/>
    <x v="0"/>
    <m/>
  </r>
  <r>
    <x v="1838"/>
    <s v="69.122.893/0001-44"/>
    <s v="ND-RATEIO CONDOM PPT"/>
    <n v="20540"/>
    <d v="2025-05-30T00:00:00"/>
    <m/>
    <m/>
    <m/>
    <n v="2190.87"/>
    <d v="2025-06-30T00:00:00"/>
    <s v="CARGA INICIAL RATEIO CONDOM PPT"/>
    <m/>
    <s v="CARGA INICIAL RATEIO CONDOM PPT"/>
    <n v="2190.87"/>
    <m/>
    <x v="0"/>
    <m/>
    <m/>
    <m/>
    <s v="31 DIAS"/>
    <n v="0"/>
    <x v="0"/>
    <x v="8"/>
    <m/>
  </r>
  <r>
    <x v="1838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96"/>
    <x v="6"/>
    <x v="1"/>
    <m/>
  </r>
  <r>
    <x v="1838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39"/>
    <x v="4"/>
    <x v="1"/>
    <m/>
  </r>
  <r>
    <x v="1838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39"/>
    <x v="4"/>
    <x v="1"/>
    <m/>
  </r>
  <r>
    <x v="1838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39"/>
    <x v="4"/>
    <x v="1"/>
    <m/>
  </r>
  <r>
    <x v="1838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439"/>
    <x v="4"/>
    <x v="1"/>
    <m/>
  </r>
  <r>
    <x v="1838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797"/>
    <x v="4"/>
    <x v="0"/>
    <m/>
  </r>
  <r>
    <x v="1839"/>
    <s v="69.284.271/0001-12"/>
    <s v="ND-OPERADORA CIELO"/>
    <n v="25427"/>
    <d v="2025-05-15T00:00:00"/>
    <m/>
    <m/>
    <m/>
    <n v="187.49"/>
    <d v="2025-05-15T00:00:00"/>
    <m/>
    <m/>
    <s v="Certificado e-CNPJ A1 em Software (12 meses)"/>
    <n v="187.49"/>
    <m/>
    <x v="0"/>
    <m/>
    <m/>
    <m/>
    <s v="1 - VENDA A VISTA"/>
    <n v="15"/>
    <x v="7"/>
    <x v="4"/>
    <m/>
  </r>
  <r>
    <x v="1840"/>
    <s v="698.625.911-53"/>
    <s v="ND-AMAZON"/>
    <n v="386"/>
    <d v="2025-05-04T00:00:00"/>
    <m/>
    <m/>
    <m/>
    <n v="72.25"/>
    <d v="2025-06-03T00:00:00"/>
    <m/>
    <m/>
    <s v="MOEMA CAVALCANTI: LIVRE PARA VOAR"/>
    <n v="72.25"/>
    <m/>
    <x v="0"/>
    <m/>
    <m/>
    <m/>
    <s v="2 - FATURADO"/>
    <n v="0"/>
    <x v="0"/>
    <x v="3"/>
    <m/>
  </r>
  <r>
    <x v="1841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103"/>
    <x v="6"/>
    <x v="2"/>
    <m/>
  </r>
  <r>
    <x v="1841"/>
    <s v="70.946.009/0001-75"/>
    <s v="NF SERVICOS DO"/>
    <n v="326980"/>
    <d v="2025-04-30T00:00:00"/>
    <n v="333671"/>
    <d v="2025-05-02T00:00:00"/>
    <m/>
    <n v="258.13"/>
    <d v="2025-06-01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841"/>
    <s v="70.946.009/0001-75"/>
    <s v="ND-POUPATEMPO 4.0"/>
    <n v="6117"/>
    <d v="2025-05-06T00:00:00"/>
    <s v="PPT00604"/>
    <s v="PPT00604"/>
    <d v="2025-05-01T00:00:00"/>
    <n v="21929.82"/>
    <d v="2025-06-05T00:00:00"/>
    <s v="PPT00604"/>
    <s v="PP00604"/>
    <s v="IMPLANTACAO E OPERACAO DO POUPATEMPO SAO ROQUE"/>
    <n v="21929.82"/>
    <d v="2025-05-01T00:00:00"/>
    <x v="0"/>
    <m/>
    <s v="PD-PRC-2021/02498"/>
    <m/>
    <s v="2 - FATURADO"/>
    <n v="0"/>
    <x v="0"/>
    <x v="13"/>
    <m/>
  </r>
  <r>
    <x v="1841"/>
    <s v="70.946.009/0001-75"/>
    <s v="NF SERVICOS DO"/>
    <n v="327755"/>
    <d v="2025-05-07T00:00:00"/>
    <n v="334447"/>
    <d v="2025-05-07T00:00:00"/>
    <m/>
    <n v="387.2"/>
    <d v="2025-06-06T00:00:00"/>
    <s v="E0220628"/>
    <s v="PD022628"/>
    <s v="Serviços de Publicidade Eletrônica"/>
    <n v="368.61"/>
    <m/>
    <x v="0"/>
    <m/>
    <m/>
    <m/>
    <s v="2 - FATURADO"/>
    <n v="0"/>
    <x v="0"/>
    <x v="1"/>
    <m/>
  </r>
  <r>
    <x v="1841"/>
    <s v="70.946.009/0001-75"/>
    <s v="NF SERVICOS DO"/>
    <n v="328891"/>
    <d v="2025-05-12T00:00:00"/>
    <n v="335592"/>
    <d v="2025-05-14T00:00:00"/>
    <m/>
    <n v="258.13"/>
    <d v="2025-06-13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841"/>
    <s v="70.946.009/0001-75"/>
    <s v="NF SERVICOS"/>
    <n v="185642"/>
    <d v="2025-05-13T00:00:00"/>
    <n v="1966276"/>
    <d v="2025-05-13T00:00:00"/>
    <d v="2025-04-01T00:00:00"/>
    <n v="12412.8"/>
    <d v="2025-06-12T00:00:00"/>
    <s v="E0230643"/>
    <s v="PD023643"/>
    <s v="PREFEITURA - CADASTRO"/>
    <n v="11816.99"/>
    <d v="2025-04-01T00:00:00"/>
    <x v="0"/>
    <s v="44/2023"/>
    <s v="076/2023"/>
    <s v="PD-PRC-2023/01318 - 359.00005351/2024-23 - ITO/APPS"/>
    <s v="2 - FATURADO"/>
    <n v="0"/>
    <x v="0"/>
    <x v="0"/>
    <m/>
  </r>
  <r>
    <x v="1841"/>
    <s v="70.946.009/0001-75"/>
    <s v="NF SERVICOS DO"/>
    <n v="329545"/>
    <d v="2025-05-14T00:00:00"/>
    <n v="336247"/>
    <d v="2025-05-15T00:00:00"/>
    <m/>
    <n v="258.13"/>
    <d v="2025-06-14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841"/>
    <s v="70.946.009/0001-75"/>
    <s v="ND-POUPATEMPO 4.0"/>
    <n v="6257"/>
    <d v="2025-05-15T00:00:00"/>
    <s v="PPT00604"/>
    <s v="PPT00604"/>
    <d v="2025-05-01T00:00:00"/>
    <n v="1721.27"/>
    <d v="2025-06-14T00:00:00"/>
    <s v="PPT00604"/>
    <s v="PP00604"/>
    <s v="IMPLANTACAO E OPERACAO DO POUPATEMPO SAO ROQUE"/>
    <n v="1721.27"/>
    <d v="2025-05-01T00:00:00"/>
    <x v="0"/>
    <m/>
    <s v="PD-PRC-2021/02498"/>
    <m/>
    <s v="2 - FATURADO"/>
    <n v="0"/>
    <x v="0"/>
    <x v="13"/>
    <m/>
  </r>
  <r>
    <x v="1841"/>
    <s v="70.946.009/0001-75"/>
    <s v="NF SERVICOS DO"/>
    <n v="330315"/>
    <d v="2025-05-16T00:00:00"/>
    <n v="337023"/>
    <d v="2025-05-19T00:00:00"/>
    <m/>
    <n v="258.13"/>
    <d v="2025-06-18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841"/>
    <s v="70.946.009/0001-75"/>
    <s v="NF SERVICOS DO"/>
    <n v="331943"/>
    <d v="2025-05-23T00:00:00"/>
    <n v="338659"/>
    <d v="2025-05-26T00:00:00"/>
    <m/>
    <n v="451.73"/>
    <d v="2025-06-25T00:00:00"/>
    <s v="E0220628"/>
    <s v="PD022628"/>
    <s v="Serviços de Publicidade Eletrônica"/>
    <n v="430.05"/>
    <m/>
    <x v="0"/>
    <m/>
    <m/>
    <m/>
    <s v="2 - FATURADO"/>
    <n v="0"/>
    <x v="0"/>
    <x v="1"/>
    <m/>
  </r>
  <r>
    <x v="1842"/>
    <s v="700.580.838-04"/>
    <s v="ND-BENEF AFASTADOS"/>
    <n v="376"/>
    <d v="2023-04-19T00:00:00"/>
    <m/>
    <m/>
    <m/>
    <n v="616.79"/>
    <d v="2023-04-29T00:00:00"/>
    <m/>
    <m/>
    <s v="PLANO DE SAUDE FUNC AFASTADOS"/>
    <n v="616.79"/>
    <m/>
    <x v="0"/>
    <m/>
    <m/>
    <m/>
    <s v="10 DIAS"/>
    <n v="762"/>
    <x v="4"/>
    <x v="5"/>
    <m/>
  </r>
  <r>
    <x v="1842"/>
    <s v="700.580.838-04"/>
    <s v="ND-BENEF AFASTADOS"/>
    <n v="559"/>
    <d v="2023-11-14T00:00:00"/>
    <m/>
    <m/>
    <m/>
    <n v="432.63"/>
    <d v="2023-12-04T00:00:00"/>
    <m/>
    <m/>
    <s v="PLANO DE SAUDE FUNC AFASTADOS"/>
    <n v="432.63"/>
    <m/>
    <x v="0"/>
    <m/>
    <m/>
    <m/>
    <s v="20 DIAS"/>
    <n v="543"/>
    <x v="4"/>
    <x v="5"/>
    <m/>
  </r>
  <r>
    <x v="1842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330"/>
    <x v="1"/>
    <x v="5"/>
    <m/>
  </r>
  <r>
    <x v="1842"/>
    <s v="700.580.838-04"/>
    <s v="ND-BENEF AFASTADOS"/>
    <n v="960"/>
    <d v="2025-05-02T00:00:00"/>
    <m/>
    <m/>
    <m/>
    <n v="613.92999999999995"/>
    <d v="2025-06-03T00:00:00"/>
    <m/>
    <m/>
    <s v="PLANO DE SAUDE FUNC AFASTADOS"/>
    <n v="613.92999999999995"/>
    <m/>
    <x v="0"/>
    <m/>
    <m/>
    <m/>
    <s v="32 DIAS"/>
    <n v="0"/>
    <x v="0"/>
    <x v="5"/>
    <m/>
  </r>
  <r>
    <x v="1843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4"/>
    <x v="5"/>
    <x v="3"/>
    <m/>
  </r>
  <r>
    <x v="1844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111"/>
    <x v="6"/>
    <x v="3"/>
    <m/>
  </r>
  <r>
    <x v="1845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13"/>
    <x v="6"/>
    <x v="3"/>
    <m/>
  </r>
  <r>
    <x v="1846"/>
    <s v="707.909.924-26"/>
    <s v="ND-AMAZON"/>
    <n v="57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13"/>
    <x v="6"/>
    <x v="3"/>
    <m/>
  </r>
  <r>
    <x v="1847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350"/>
    <x v="1"/>
    <x v="1"/>
    <m/>
  </r>
  <r>
    <x v="1847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321"/>
    <x v="1"/>
    <x v="1"/>
    <m/>
  </r>
  <r>
    <x v="1847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257"/>
    <x v="1"/>
    <x v="2"/>
    <m/>
  </r>
  <r>
    <x v="1847"/>
    <s v="71.480.560/0001-39"/>
    <s v="NF SERVICOS DO"/>
    <n v="327008"/>
    <d v="2025-04-30T00:00:00"/>
    <n v="333699"/>
    <d v="2025-05-02T00:00:00"/>
    <m/>
    <n v="460.95"/>
    <d v="2025-06-01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847"/>
    <s v="71.480.560/0001-39"/>
    <s v="NF SERVICOS DO"/>
    <n v="327519"/>
    <d v="2025-05-07T00:00:00"/>
    <n v="334211"/>
    <d v="2025-05-07T00:00:00"/>
    <m/>
    <n v="829.71"/>
    <d v="2025-06-06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847"/>
    <s v="71.480.560/0001-39"/>
    <s v="NF SERVICOS DO"/>
    <n v="328104"/>
    <d v="2025-05-07T00:00:00"/>
    <n v="334797"/>
    <d v="2025-05-08T00:00:00"/>
    <m/>
    <n v="276.57"/>
    <d v="2025-06-07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847"/>
    <s v="71.480.560/0001-39"/>
    <s v="NF SERVICOS DO"/>
    <n v="328297"/>
    <d v="2025-05-08T00:00:00"/>
    <n v="334990"/>
    <d v="2025-05-09T00:00:00"/>
    <m/>
    <n v="2950.08"/>
    <d v="2025-06-08T00:00:00"/>
    <s v="E0220653"/>
    <s v="PD022653"/>
    <s v="Serviços de Publicidade Eletrônica"/>
    <n v="2808.48"/>
    <m/>
    <x v="0"/>
    <m/>
    <m/>
    <m/>
    <s v="2 - FATURADO"/>
    <n v="0"/>
    <x v="0"/>
    <x v="1"/>
    <m/>
  </r>
  <r>
    <x v="1847"/>
    <s v="71.480.560/0001-39"/>
    <s v="NF SERVICOS DO"/>
    <n v="328545"/>
    <d v="2025-05-09T00:00:00"/>
    <n v="335240"/>
    <d v="2025-05-12T00:00:00"/>
    <m/>
    <n v="276.57"/>
    <d v="2025-06-11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847"/>
    <s v="71.480.560/0001-39"/>
    <s v="NF SERVICOS DO"/>
    <n v="328822"/>
    <d v="2025-05-12T00:00:00"/>
    <n v="335523"/>
    <d v="2025-05-14T00:00:00"/>
    <m/>
    <n v="460.95"/>
    <d v="2025-06-13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847"/>
    <s v="71.480.560/0001-39"/>
    <s v="NF SERVICOS DO"/>
    <n v="329557"/>
    <d v="2025-05-14T00:00:00"/>
    <n v="336259"/>
    <d v="2025-05-15T00:00:00"/>
    <m/>
    <n v="368.76"/>
    <d v="2025-06-14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847"/>
    <s v="71.480.560/0001-39"/>
    <s v="NF SERVICOS DO"/>
    <n v="329938"/>
    <d v="2025-05-15T00:00:00"/>
    <n v="336641"/>
    <d v="2025-05-16T00:00:00"/>
    <m/>
    <n v="368.76"/>
    <d v="2025-06-15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847"/>
    <s v="71.480.560/0001-39"/>
    <s v="NF SERVICOS DO"/>
    <n v="330396"/>
    <d v="2025-05-16T00:00:00"/>
    <n v="337104"/>
    <d v="2025-05-19T00:00:00"/>
    <m/>
    <n v="553.14"/>
    <d v="2025-06-1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847"/>
    <s v="71.480.560/0001-39"/>
    <s v="NF SERVICOS DO"/>
    <n v="331209"/>
    <d v="2025-05-21T00:00:00"/>
    <n v="337918"/>
    <d v="2025-05-22T00:00:00"/>
    <m/>
    <n v="368.76"/>
    <d v="2025-06-21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847"/>
    <s v="71.480.560/0001-39"/>
    <s v="NF SERVICOS E_GOV"/>
    <n v="186724"/>
    <d v="2025-05-26T00:00:00"/>
    <n v="1967358"/>
    <d v="2025-05-26T00:00:00"/>
    <m/>
    <n v="167.26"/>
    <d v="2025-06-25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847"/>
    <s v="71.480.560/0001-39"/>
    <s v="NF SERVICOS DO"/>
    <n v="332298"/>
    <d v="2025-05-26T00:00:00"/>
    <n v="339017"/>
    <d v="2025-05-27T00:00:00"/>
    <m/>
    <n v="1106.28"/>
    <d v="2025-06-26T00:00:00"/>
    <s v="E0220653"/>
    <s v="PD022653"/>
    <s v="Serviços de Publicidade Eletrônica"/>
    <n v="1053.18"/>
    <m/>
    <x v="0"/>
    <m/>
    <m/>
    <m/>
    <s v="2 - FATURADO"/>
    <n v="0"/>
    <x v="0"/>
    <x v="1"/>
    <m/>
  </r>
  <r>
    <x v="1847"/>
    <s v="71.480.560/0001-39"/>
    <s v="NF SERVICOS DO"/>
    <n v="332299"/>
    <d v="2025-05-26T00:00:00"/>
    <n v="339018"/>
    <d v="2025-05-27T00:00:00"/>
    <m/>
    <n v="368.76"/>
    <d v="2025-06-26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847"/>
    <s v="71.480.560/0001-39"/>
    <s v="NF SERVICOS DO"/>
    <n v="332753"/>
    <d v="2025-05-27T00:00:00"/>
    <n v="339472"/>
    <d v="2025-05-28T00:00:00"/>
    <m/>
    <n v="829.71"/>
    <d v="2025-06-27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848"/>
    <s v="71.584.833/0002-76"/>
    <s v="NF SERVICOS"/>
    <n v="185048"/>
    <d v="2025-05-06T00:00:00"/>
    <n v="1965682"/>
    <d v="2025-05-06T00:00:00"/>
    <d v="2025-03-01T00:00:00"/>
    <n v="354347.72"/>
    <d v="2025-06-05T00:00:00"/>
    <s v="E0230120"/>
    <s v="PD023101"/>
    <s v="INFRAESTRUTURA SOLUCAO ATTORNATUS E SISTEMAS PRECATÓRIOS"/>
    <n v="337339.03"/>
    <d v="2025-03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5993"/>
    <d v="2025-05-15T00:00:00"/>
    <n v="1966627"/>
    <d v="2025-05-15T00:00:00"/>
    <d v="2025-04-01T00:00:00"/>
    <n v="10566.4"/>
    <d v="2025-06-14T00:00:00"/>
    <s v="E0190098"/>
    <s v="PD019071"/>
    <s v="SERVICOS DE REDE PRIVADA VIRTUAL - VPN"/>
    <n v="10059.209999999999"/>
    <d v="2025-04-01T00:00:00"/>
    <x v="0"/>
    <s v="Nº 14/2019"/>
    <s v="023.00032012/2023-49"/>
    <s v="85839/0002 PD-PRC-2023/01066 359.00005667/2024-15  ITO"/>
    <s v="2 - FATURADO"/>
    <n v="0"/>
    <x v="0"/>
    <x v="0"/>
    <m/>
  </r>
  <r>
    <x v="1848"/>
    <s v="71.584.833/0002-76"/>
    <s v="NF SERVICOS"/>
    <n v="185997"/>
    <d v="2025-05-15T00:00:00"/>
    <n v="1966631"/>
    <d v="2025-05-15T00:00:00"/>
    <d v="2025-04-01T00:00:00"/>
    <n v="10915.8"/>
    <d v="2025-06-14T00:00:00"/>
    <s v="E0200175"/>
    <s v="PD020146"/>
    <s v="NUVEM PRODESP"/>
    <n v="10391.84"/>
    <d v="2025-04-01T00:00:00"/>
    <x v="0"/>
    <s v="PGE NR. 06/2020"/>
    <s v="023.00025440/2023-15"/>
    <s v="PD-PRC-2020/01885/359.00001594/2023-10 - ITO"/>
    <s v="2 - FATURADO"/>
    <n v="0"/>
    <x v="0"/>
    <x v="0"/>
    <m/>
  </r>
  <r>
    <x v="1848"/>
    <s v="71.584.833/0002-76"/>
    <s v="NF SERVICOS"/>
    <n v="185998"/>
    <d v="2025-05-15T00:00:00"/>
    <n v="1966632"/>
    <d v="2025-05-15T00:00:00"/>
    <d v="2025-04-01T00:00:00"/>
    <n v="10216.52"/>
    <d v="2025-06-14T00:00:00"/>
    <s v="E0200292"/>
    <s v="PD020225"/>
    <s v="HOSPEDAGEM VIRTUALIZADA NÃO GERENCIADA (IaaS)"/>
    <n v="9726.1299999999992"/>
    <d v="2025-04-01T00:00:00"/>
    <x v="0"/>
    <s v="PGE nr. 08/2020"/>
    <s v="PGE-PRC-2020/02290"/>
    <s v="PD-PRC-2020/02214-ITO"/>
    <s v="2 - FATURADO"/>
    <n v="0"/>
    <x v="0"/>
    <x v="0"/>
    <m/>
  </r>
  <r>
    <x v="1848"/>
    <s v="71.584.833/0002-76"/>
    <s v="NF SERVICOS"/>
    <n v="186000"/>
    <d v="2025-05-15T00:00:00"/>
    <n v="1966634"/>
    <d v="2025-05-15T00:00:00"/>
    <d v="2025-04-01T00:00:00"/>
    <n v="3104.56"/>
    <d v="2025-06-14T00:00:00"/>
    <s v="E0230462"/>
    <s v="PD023379"/>
    <s v="PROGRAMA SP SEM PAPEL"/>
    <n v="2955.54"/>
    <d v="2025-04-01T00:00:00"/>
    <x v="0"/>
    <s v="29/2023"/>
    <s v="023.00016231/2023-81"/>
    <s v="359.00006937/2023-24-APPS"/>
    <s v="2 - FATURADO"/>
    <n v="0"/>
    <x v="0"/>
    <x v="0"/>
    <m/>
  </r>
  <r>
    <x v="1848"/>
    <s v="71.584.833/0002-76"/>
    <s v="NF SERVICOS"/>
    <n v="186001"/>
    <d v="2025-05-15T00:00:00"/>
    <n v="1966635"/>
    <d v="2025-05-15T00:00:00"/>
    <d v="2025-04-01T00:00:00"/>
    <n v="589460.52"/>
    <d v="2025-06-14T00:00:00"/>
    <s v="E0210362"/>
    <s v="PD021316"/>
    <s v="SOLUÇÃO TECNOLÓGICA DE GERENCIAMENTO DE PROCESSOS COM INTELIGÊNCIA ARTIFICIAL"/>
    <n v="561166.42000000004"/>
    <d v="2025-04-01T00:00:00"/>
    <x v="0"/>
    <s v="PGE Nº 28/2021"/>
    <s v="PGE-PRC-2021/02400"/>
    <s v="PD-PRC-2021/02544-359.00008468/2023-88 APPS/ITO"/>
    <s v="2 - FATURADO"/>
    <n v="0"/>
    <x v="0"/>
    <x v="0"/>
    <m/>
  </r>
  <r>
    <x v="1848"/>
    <s v="71.584.833/0002-76"/>
    <s v="NF SERVICOS"/>
    <n v="186002"/>
    <d v="2025-05-15T00:00:00"/>
    <n v="1966636"/>
    <d v="2025-05-15T00:00:00"/>
    <d v="2025-04-01T00:00:00"/>
    <n v="36782.550000000003"/>
    <d v="2025-06-14T00:00:00"/>
    <s v="E0210362"/>
    <s v="PD021316"/>
    <s v="SOLUÇÃO TECNOLÓGICA DE GERENCIAMENTO DE PROCESSOS COM INTELIGÊNCIA ARTIFICIAL"/>
    <n v="35016.99"/>
    <d v="2025-04-01T00:00:00"/>
    <x v="0"/>
    <s v="PGE Nº 28/2021"/>
    <s v="PGE-PRC-2021/02400"/>
    <s v="PD-PRC-2021/02544-359.00008468/2023-88 APPS/ITO"/>
    <s v="2 - FATURADO"/>
    <n v="0"/>
    <x v="0"/>
    <x v="0"/>
    <m/>
  </r>
  <r>
    <x v="1848"/>
    <s v="71.584.833/0002-76"/>
    <s v="NF SERVICOS"/>
    <n v="186003"/>
    <d v="2025-05-15T00:00:00"/>
    <n v="1966637"/>
    <d v="2025-05-15T00:00:00"/>
    <d v="2025-04-01T00:00:00"/>
    <n v="75099.77"/>
    <d v="2025-06-14T00:00:00"/>
    <s v="E0190304"/>
    <s v="PD019238"/>
    <s v="INFRAESTRUTURA VIRTUALIZADA ON PREMISSES AVANÇADO COM GERENCIAMENTO"/>
    <n v="71494.98"/>
    <d v="2025-04-01T00:00:00"/>
    <x v="0"/>
    <s v="PGE Nº 07/2020"/>
    <s v="SEI 023.000006243/2023-05"/>
    <s v="PD-PRC-2020/01883 -   359.00002184/2023-88   ITO"/>
    <s v="2 - FATURADO"/>
    <n v="0"/>
    <x v="0"/>
    <x v="0"/>
    <m/>
  </r>
  <r>
    <x v="1848"/>
    <s v="71.584.833/0002-76"/>
    <s v="NF SERVICOS"/>
    <n v="186004"/>
    <d v="2025-05-15T00:00:00"/>
    <n v="1966638"/>
    <d v="2025-05-15T00:00:00"/>
    <d v="2025-04-01T00:00:00"/>
    <n v="177436.08"/>
    <d v="2025-06-14T00:00:00"/>
    <s v="E0230458"/>
    <s v="PD023376"/>
    <s v="MANUTENÇÃO SISTEMA PEP"/>
    <n v="168919.15"/>
    <d v="2025-04-01T00:00:00"/>
    <x v="0"/>
    <s v="32/2023   D.L. 19/2023"/>
    <s v="023.00020260/2023-47"/>
    <s v="359.00007830/2023-01 APPS"/>
    <s v="2 - FATURADO"/>
    <n v="0"/>
    <x v="0"/>
    <x v="0"/>
    <m/>
  </r>
  <r>
    <x v="1848"/>
    <s v="71.584.833/0002-76"/>
    <s v="NF SERVICOS"/>
    <n v="186006"/>
    <d v="2025-05-15T00:00:00"/>
    <n v="1966640"/>
    <d v="2025-05-15T00:00:00"/>
    <d v="2025-04-01T00:00:00"/>
    <n v="13660.2"/>
    <d v="2025-06-14T00:00:00"/>
    <s v="E0230459"/>
    <s v="PD023376"/>
    <s v="NUVEM PRODESP, CERTIFICADO SSL - OV  E INSTALAÇÃO SERVIDORES"/>
    <n v="13004.51"/>
    <d v="2025-04-01T00:00:00"/>
    <x v="0"/>
    <s v="32/2023   D.L. 19/2023"/>
    <s v="023.00020260/2023-47"/>
    <s v="359.00007830/2023-01 ITO"/>
    <s v="2 - FATURADO"/>
    <n v="0"/>
    <x v="0"/>
    <x v="0"/>
    <m/>
  </r>
  <r>
    <x v="1848"/>
    <s v="71.584.833/0002-76"/>
    <s v="NF SERVICOS"/>
    <n v="186007"/>
    <d v="2025-05-15T00:00:00"/>
    <n v="1966641"/>
    <d v="2025-05-15T00:00:00"/>
    <d v="2025-04-01T00:00:00"/>
    <n v="2662.59"/>
    <d v="2025-06-14T00:00:00"/>
    <s v="E0230459"/>
    <s v="PD023376"/>
    <s v="NUVEM PRODESP, CERTIFICADO SSL - OV  E INSTALAÇÃO SERVIDORES"/>
    <n v="2534.79"/>
    <d v="2025-04-01T00:00:00"/>
    <x v="0"/>
    <s v="32/2023   D.L. 19/2023"/>
    <s v="023.00020260/2023-47"/>
    <s v="359.00007830/2023-01 ITO"/>
    <s v="2 - FATURADO"/>
    <n v="0"/>
    <x v="0"/>
    <x v="0"/>
    <m/>
  </r>
  <r>
    <x v="1848"/>
    <s v="71.584.833/0002-76"/>
    <s v="NF SERVICOS"/>
    <n v="186008"/>
    <d v="2025-05-15T00:00:00"/>
    <n v="1966642"/>
    <d v="2025-05-15T00:00:00"/>
    <d v="2025-04-01T00:00:00"/>
    <n v="588"/>
    <d v="2025-06-14T00:00:00"/>
    <s v="E0230124"/>
    <s v="PD023105"/>
    <s v="PAAS BANCO DE DADOS ORACLE - VPN"/>
    <n v="559.78"/>
    <d v="2025-04-01T00:00:00"/>
    <x v="0"/>
    <s v="PGE Nº 15/2023   DL 10/2023"/>
    <s v="SEI Nº 023.00001633/2023-81"/>
    <s v="359.00001744/2023-87  ITO"/>
    <s v="2 - FATURADO"/>
    <n v="0"/>
    <x v="0"/>
    <x v="0"/>
    <m/>
  </r>
  <r>
    <x v="1848"/>
    <s v="71.584.833/0002-76"/>
    <s v="NF SERVICOS"/>
    <n v="186009"/>
    <d v="2025-05-15T00:00:00"/>
    <n v="1966643"/>
    <d v="2025-05-15T00:00:00"/>
    <d v="2025-04-01T00:00:00"/>
    <n v="513330"/>
    <d v="2025-06-14T00:00:00"/>
    <s v="E0230124"/>
    <s v="PD023105"/>
    <s v="PAAS BANCO DE DADOS ORACLE - VPN"/>
    <n v="488690.16"/>
    <d v="2025-04-01T00:00:00"/>
    <x v="0"/>
    <s v="PGE Nº 15/2023   DL 10/2023"/>
    <s v="SEI Nº 023.00001633/2023-81"/>
    <s v="359.00001744/2023-87  ITO"/>
    <s v="2 - FATURADO"/>
    <n v="0"/>
    <x v="0"/>
    <x v="0"/>
    <m/>
  </r>
  <r>
    <x v="1848"/>
    <s v="71.584.833/0002-76"/>
    <s v="NF SERVICOS"/>
    <n v="186010"/>
    <d v="2025-05-15T00:00:00"/>
    <n v="1966644"/>
    <d v="2025-05-15T00:00:00"/>
    <d v="2025-04-01T00:00:00"/>
    <n v="354347.72"/>
    <d v="2025-06-14T00:00:00"/>
    <s v="E0230120"/>
    <s v="PD023101"/>
    <s v="INFRAESTRUTURA SOLUCAO ATTORNATUS E SISTEMAS PRECATÓRIOS"/>
    <n v="337339.03"/>
    <d v="2025-04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6011"/>
    <d v="2025-05-15T00:00:00"/>
    <n v="1966645"/>
    <d v="2025-05-15T00:00:00"/>
    <d v="2025-04-01T00:00:00"/>
    <n v="96701.5"/>
    <d v="2025-06-14T00:00:00"/>
    <s v="E0230120"/>
    <s v="PD023101"/>
    <s v="INFRAESTRUTURA SOLUCAO ATTORNATUS E SISTEMAS PRECATÓRIOS"/>
    <n v="92059.83"/>
    <d v="2025-04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6012"/>
    <d v="2025-05-15T00:00:00"/>
    <n v="1966646"/>
    <d v="2025-05-15T00:00:00"/>
    <d v="2025-04-01T00:00:00"/>
    <n v="557059.83999999997"/>
    <d v="2025-06-14T00:00:00"/>
    <s v="E0230120"/>
    <s v="PD023101"/>
    <s v="INFRAESTRUTURA SOLUCAO ATTORNATUS E SISTEMAS PRECATÓRIOS"/>
    <n v="530320.97"/>
    <d v="2025-04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6013"/>
    <d v="2025-05-15T00:00:00"/>
    <n v="1966647"/>
    <d v="2025-05-15T00:00:00"/>
    <d v="2025-04-01T00:00:00"/>
    <n v="1691.08"/>
    <d v="2025-06-14T00:00:00"/>
    <s v="E0230120"/>
    <s v="PD023101"/>
    <s v="INFRAESTRUTURA SOLUCAO ATTORNATUS E SISTEMAS PRECATÓRIOS"/>
    <n v="1609.91"/>
    <d v="2025-04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6014"/>
    <d v="2025-05-15T00:00:00"/>
    <n v="1966648"/>
    <d v="2025-05-15T00:00:00"/>
    <d v="2025-04-01T00:00:00"/>
    <n v="20539.98"/>
    <d v="2025-06-14T00:00:00"/>
    <s v="E0230120"/>
    <s v="PD023101"/>
    <s v="INFRAESTRUTURA SOLUCAO ATTORNATUS E SISTEMAS PRECATÓRIOS"/>
    <n v="19554.060000000001"/>
    <d v="2025-04-01T00:00:00"/>
    <x v="0"/>
    <d v="2023-11-01T00:00:00"/>
    <s v="SEI-023.00004763/2023-75"/>
    <s v="359.00003024/2023-56-ITO"/>
    <s v="2 - FATURADO"/>
    <n v="0"/>
    <x v="0"/>
    <x v="0"/>
    <m/>
  </r>
  <r>
    <x v="1848"/>
    <s v="71.584.833/0002-76"/>
    <s v="NF SERVICOS"/>
    <n v="186015"/>
    <d v="2025-05-15T00:00:00"/>
    <n v="1966649"/>
    <d v="2025-05-15T00:00:00"/>
    <d v="2025-04-01T00:00:00"/>
    <n v="541.35"/>
    <d v="2025-06-14T00:00:00"/>
    <s v="E0230092"/>
    <s v="PD023080"/>
    <s v="HELP DESK, INTRAGOV E CHAMADO TECNICO"/>
    <n v="515.37"/>
    <d v="2025-04-01T00:00:00"/>
    <x v="0"/>
    <d v="2023-07-01T00:00:00"/>
    <s v="023.00006810/2023-15"/>
    <s v="359.00003051/2023-29 ITO"/>
    <s v="2 - FATURADO"/>
    <n v="0"/>
    <x v="0"/>
    <x v="0"/>
    <m/>
  </r>
  <r>
    <x v="1848"/>
    <s v="71.584.833/0002-76"/>
    <s v="NF SERVICOS"/>
    <n v="186016"/>
    <d v="2025-05-15T00:00:00"/>
    <n v="1966650"/>
    <d v="2025-05-15T00:00:00"/>
    <d v="2025-04-01T00:00:00"/>
    <n v="42167.3"/>
    <d v="2025-06-14T00:00:00"/>
    <s v="E0230092"/>
    <s v="PD023080"/>
    <s v="HELP DESK, INTRAGOV E CHAMADO TECNICO"/>
    <n v="40143.269999999997"/>
    <d v="2025-04-01T00:00:00"/>
    <x v="0"/>
    <d v="2023-07-01T00:00:00"/>
    <s v="023.00006810/2023-15"/>
    <s v="359.00003051/2023-29 ITO"/>
    <s v="2 - FATURADO"/>
    <n v="0"/>
    <x v="0"/>
    <x v="0"/>
    <m/>
  </r>
  <r>
    <x v="1848"/>
    <s v="71.584.833/0002-76"/>
    <s v="NF SERVICOS"/>
    <n v="186017"/>
    <d v="2025-05-15T00:00:00"/>
    <n v="1966651"/>
    <d v="2025-05-15T00:00:00"/>
    <d v="2025-04-01T00:00:00"/>
    <n v="17189.5"/>
    <d v="2025-06-14T00:00:00"/>
    <s v="E0230179"/>
    <s v="PD023153"/>
    <s v="FOLHA DE PAGAMENTO"/>
    <n v="16364.4"/>
    <d v="2025-04-01T00:00:00"/>
    <x v="0"/>
    <s v="20/2023   D.L.12/2023"/>
    <s v="SEI 23.00006286/2023-82"/>
    <s v="359.00003502/2023-28 APPS"/>
    <s v="2 - FATURADO"/>
    <n v="0"/>
    <x v="0"/>
    <x v="0"/>
    <m/>
  </r>
  <r>
    <x v="1848"/>
    <s v="71.584.833/0002-76"/>
    <s v="NF SERVICOS"/>
    <n v="186018"/>
    <d v="2025-05-15T00:00:00"/>
    <n v="1966652"/>
    <d v="2025-05-15T00:00:00"/>
    <d v="2025-04-01T00:00:00"/>
    <n v="45023.06"/>
    <d v="2025-06-14T00:00:00"/>
    <s v="E0230184"/>
    <s v="PD023157"/>
    <s v="MANUTENÇÃO DAS FUNCIONALIDADES DOS SISTEMAS DO MODULO DE GERENCIAMENTO DO PROJETO DE SECURITIZAÇÃO  DO PPI- ICM/CMS DO ESTADO DE SÃO PAULO"/>
    <n v="42861.95"/>
    <d v="2025-04-01T00:00:00"/>
    <x v="0"/>
    <s v="PGE Nº 23/2023"/>
    <s v="SEI Nº 023.00006957/2023-13"/>
    <s v="359.00005531/2023-24 APPS"/>
    <s v="2 - FATURADO"/>
    <n v="0"/>
    <x v="0"/>
    <x v="0"/>
    <m/>
  </r>
  <r>
    <x v="1848"/>
    <s v="71.584.833/0002-76"/>
    <s v="NF SERVICOS"/>
    <n v="186025"/>
    <d v="2025-05-15T00:00:00"/>
    <n v="1966659"/>
    <d v="2025-05-15T00:00:00"/>
    <d v="2025-04-01T00:00:00"/>
    <n v="727635.07"/>
    <d v="2025-06-14T00:00:00"/>
    <s v="E0230185"/>
    <s v="PD023158"/>
    <s v="MANUTENÇÃO DAS FUNCIONALIDADES DOS SISTEMAS QUE PERMITIRÃO O GERENCIAMENTO E CONTROLE DA DIVIDA ATIVA ESTADUAL"/>
    <n v="692708.59"/>
    <d v="2025-04-01T00:00:00"/>
    <x v="0"/>
    <s v="PGE Nº 24/2023"/>
    <s v="SEI nº 023.00006955/2023-16"/>
    <s v="359.00005532/2023-79 APPS"/>
    <s v="2 - FATURADO"/>
    <n v="0"/>
    <x v="0"/>
    <x v="0"/>
    <m/>
  </r>
  <r>
    <x v="1848"/>
    <s v="71.584.833/0002-76"/>
    <s v="NF SERVICOS"/>
    <n v="186028"/>
    <d v="2025-05-15T00:00:00"/>
    <n v="1966662"/>
    <d v="2025-05-15T00:00:00"/>
    <d v="2025-04-01T00:00:00"/>
    <n v="6790.81"/>
    <d v="2025-06-14T00:00:00"/>
    <s v="E0230046"/>
    <s v="PD023039"/>
    <s v="GERENCIAMENTO ANTIVIRUS"/>
    <n v="6464.85"/>
    <d v="2025-04-01T00:00:00"/>
    <x v="0"/>
    <d v="2023-06-01T00:00:00"/>
    <s v="PGE-PRC-2023/00001"/>
    <s v="PD-PRC-2023/01193-359.00004152/2024-06- ITO"/>
    <s v="2 - FATURADO"/>
    <n v="0"/>
    <x v="0"/>
    <x v="0"/>
    <m/>
  </r>
  <r>
    <x v="1848"/>
    <s v="71.584.833/0002-76"/>
    <s v="NF SERVICOS"/>
    <n v="186034"/>
    <d v="2025-05-15T00:00:00"/>
    <n v="1966668"/>
    <d v="2025-05-15T00:00:00"/>
    <d v="2025-04-01T00:00:00"/>
    <n v="13669.03"/>
    <d v="2025-06-14T00:00:00"/>
    <s v="E0230387"/>
    <s v="PD023316"/>
    <s v="SUPORTE TÉCNICO"/>
    <n v="13012.92"/>
    <d v="2025-04-01T00:00:00"/>
    <x v="0"/>
    <s v="33/2023  D.L.22/2023"/>
    <s v="023.00009240/2023-15"/>
    <s v="359.00009063/2023-67   ITO"/>
    <s v="2 - FATURADO"/>
    <n v="0"/>
    <x v="0"/>
    <x v="0"/>
    <m/>
  </r>
  <r>
    <x v="1848"/>
    <s v="71.584.833/0002-76"/>
    <s v="NF SERVICOS"/>
    <n v="186051"/>
    <d v="2025-05-15T00:00:00"/>
    <n v="1966685"/>
    <d v="2025-05-15T00:00:00"/>
    <d v="2025-04-01T00:00:00"/>
    <n v="7510.2"/>
    <d v="2025-06-14T00:00:00"/>
    <s v="E0230570"/>
    <s v="PD023455"/>
    <s v="NUVEM PRODESP - CERTIFICADO - FERRAMENTA DE MONITORAMENTO E SUPORTE TECNICO"/>
    <n v="7149.71"/>
    <d v="2025-04-01T00:00:00"/>
    <x v="0"/>
    <s v="035/2023 D.L.24/2023"/>
    <s v="023.00025139/2023-10"/>
    <s v="359.00009547/2023-14  APPS/ITO"/>
    <s v="2 - FATURADO"/>
    <n v="0"/>
    <x v="0"/>
    <x v="0"/>
    <m/>
  </r>
  <r>
    <x v="1848"/>
    <s v="71.584.833/0002-76"/>
    <s v="NF SERVICOS"/>
    <n v="186052"/>
    <d v="2025-05-15T00:00:00"/>
    <n v="1966686"/>
    <d v="2025-05-15T00:00:00"/>
    <d v="2025-04-01T00:00:00"/>
    <n v="2282.2199999999998"/>
    <d v="2025-06-14T00:00:00"/>
    <s v="E0230570"/>
    <s v="PD023455"/>
    <s v="NUVEM PRODESP - CERTIFICADO - FERRAMENTA DE MONITORAMENTO E SUPORTE TECNICO"/>
    <n v="2172.67"/>
    <d v="2025-04-01T00:00:00"/>
    <x v="0"/>
    <s v="035/2023 D.L.24/2023"/>
    <s v="023.00025139/2023-10"/>
    <s v="359.00009547/2023-14  APPS/ITO"/>
    <s v="2 - FATURADO"/>
    <n v="0"/>
    <x v="0"/>
    <x v="0"/>
    <m/>
  </r>
  <r>
    <x v="1848"/>
    <s v="71.584.833/0002-76"/>
    <s v="NF SERVICOS"/>
    <n v="186053"/>
    <d v="2025-05-15T00:00:00"/>
    <n v="1966687"/>
    <d v="2025-05-15T00:00:00"/>
    <d v="2025-04-01T00:00:00"/>
    <n v="26721.599999999999"/>
    <d v="2025-06-14T00:00:00"/>
    <s v="E0230570"/>
    <s v="PD023455"/>
    <s v="NUVEM PRODESP - CERTIFICADO - FERRAMENTA DE MONITORAMENTO E SUPORTE TECNICO"/>
    <n v="25438.959999999999"/>
    <d v="2025-04-01T00:00:00"/>
    <x v="0"/>
    <s v="035/2023 D.L.24/2023"/>
    <s v="023.00025139/2023-10"/>
    <s v="359.00009547/2023-14  APPS/ITO"/>
    <s v="2 - FATURADO"/>
    <n v="0"/>
    <x v="0"/>
    <x v="0"/>
    <m/>
  </r>
  <r>
    <x v="1848"/>
    <s v="71.584.833/0002-76"/>
    <s v="NF SERVICOS"/>
    <n v="186054"/>
    <d v="2025-05-15T00:00:00"/>
    <n v="1966688"/>
    <d v="2025-05-15T00:00:00"/>
    <d v="2025-04-01T00:00:00"/>
    <n v="190334.4"/>
    <d v="2025-06-14T00:00:00"/>
    <s v="E0230571"/>
    <s v="PD023455"/>
    <s v="DESENVOLVIMENTO E MANUTENÇÃO  SISTEMA"/>
    <n v="181198.35"/>
    <d v="2025-04-01T00:00:00"/>
    <x v="0"/>
    <s v="035/2023 D.L.24/2023"/>
    <s v="023.00025139/2023-10"/>
    <s v="359.00009547/2023-14  APPS/ITO"/>
    <s v="2 - FATURADO"/>
    <n v="0"/>
    <x v="0"/>
    <x v="0"/>
    <m/>
  </r>
  <r>
    <x v="1848"/>
    <s v="71.584.833/0002-76"/>
    <s v="NF SERVICOS"/>
    <n v="186055"/>
    <d v="2025-05-15T00:00:00"/>
    <n v="1966689"/>
    <d v="2025-05-15T00:00:00"/>
    <d v="2025-04-01T00:00:00"/>
    <n v="11135"/>
    <d v="2025-06-14T00:00:00"/>
    <s v="E0230386"/>
    <s v="PD023316"/>
    <s v="SAM PATRIMONIO"/>
    <n v="10600.52"/>
    <d v="2025-04-01T00:00:00"/>
    <x v="0"/>
    <s v="33/2023  D.L.22/2023"/>
    <s v="023.00009240/2023-15"/>
    <s v="359.00009063/2023-67 APPS"/>
    <s v="2 - FATURADO"/>
    <n v="0"/>
    <x v="0"/>
    <x v="0"/>
    <m/>
  </r>
  <r>
    <x v="1848"/>
    <s v="71.584.833/0002-76"/>
    <s v="NF SERVICOS"/>
    <n v="186057"/>
    <d v="2025-05-15T00:00:00"/>
    <n v="1966691"/>
    <d v="2025-05-15T00:00:00"/>
    <d v="2025-04-01T00:00:00"/>
    <n v="1358.19"/>
    <d v="2025-06-14T00:00:00"/>
    <s v="E0230046"/>
    <s v="PD023039"/>
    <s v="GERENCIAMENTO ANTIVIRUS"/>
    <n v="1293"/>
    <d v="2025-04-01T00:00:00"/>
    <x v="0"/>
    <d v="2023-06-01T00:00:00"/>
    <s v="PGE-PRC-2023/00001"/>
    <s v="PD-PRC-2023/01193-359.00004152/2024-06- ITO"/>
    <s v="2 - FATURADO"/>
    <n v="0"/>
    <x v="0"/>
    <x v="0"/>
    <m/>
  </r>
  <r>
    <x v="1848"/>
    <s v="71.584.833/0002-76"/>
    <s v="NF SERVICOS"/>
    <n v="186060"/>
    <d v="2025-05-15T00:00:00"/>
    <n v="1966694"/>
    <d v="2025-05-15T00:00:00"/>
    <d v="2025-04-01T00:00:00"/>
    <n v="42304.01"/>
    <d v="2025-06-14T00:00:00"/>
    <s v="E0230005"/>
    <s v="PD023004"/>
    <s v="NÚVEM PÚBLICA, PaaS MIDDLEWARE, BI EM NUVEM E ANTIVIRUS"/>
    <n v="40273.42"/>
    <d v="2025-04-01T00:00:00"/>
    <x v="0"/>
    <d v="2024-01-01T00:00:00"/>
    <s v="023.00030102/2023-03"/>
    <s v="359.00000778/2024-35-ITO"/>
    <s v="2 - FATURADO"/>
    <n v="0"/>
    <x v="0"/>
    <x v="0"/>
    <m/>
  </r>
  <r>
    <x v="1848"/>
    <s v="71.584.833/0002-76"/>
    <s v="NF SERVICOS"/>
    <n v="186061"/>
    <d v="2025-05-15T00:00:00"/>
    <n v="1966695"/>
    <d v="2025-05-15T00:00:00"/>
    <d v="2025-04-01T00:00:00"/>
    <n v="1446.51"/>
    <d v="2025-06-14T00:00:00"/>
    <s v="E0230005"/>
    <s v="PD023004"/>
    <s v="NÚVEM PÚBLICA, PaaS MIDDLEWARE, BI EM NUVEM E ANTIVIRUS"/>
    <n v="1377.08"/>
    <d v="2025-04-01T00:00:00"/>
    <x v="0"/>
    <d v="2024-01-01T00:00:00"/>
    <s v="023.00030102/2023-03"/>
    <s v="359.00000778/2024-35-ITO"/>
    <s v="2 - FATURADO"/>
    <n v="0"/>
    <x v="0"/>
    <x v="0"/>
    <m/>
  </r>
  <r>
    <x v="1848"/>
    <s v="71.584.833/0002-76"/>
    <s v="NF SERVICOS"/>
    <n v="186062"/>
    <d v="2025-05-15T00:00:00"/>
    <n v="1966696"/>
    <d v="2025-05-15T00:00:00"/>
    <d v="2025-04-01T00:00:00"/>
    <n v="31955.66"/>
    <d v="2025-06-14T00:00:00"/>
    <s v="E0230005"/>
    <s v="PD023004"/>
    <s v="NÚVEM PÚBLICA, PaaS MIDDLEWARE, BI EM NUVEM E ANTIVIRUS"/>
    <n v="30421.79"/>
    <d v="2025-04-01T00:00:00"/>
    <x v="0"/>
    <d v="2024-01-01T00:00:00"/>
    <s v="023.00030102/2023-03"/>
    <s v="359.00000778/2024-35-ITO"/>
    <s v="2 - FATURADO"/>
    <n v="0"/>
    <x v="0"/>
    <x v="0"/>
    <m/>
  </r>
  <r>
    <x v="1848"/>
    <s v="71.584.833/0002-76"/>
    <s v="NF SERVICOS"/>
    <n v="186063"/>
    <d v="2025-05-15T00:00:00"/>
    <n v="1966697"/>
    <d v="2025-05-15T00:00:00"/>
    <d v="2025-04-01T00:00:00"/>
    <n v="80464.55"/>
    <d v="2025-06-14T00:00:00"/>
    <s v="E0250032"/>
    <s v="PD025027"/>
    <s v="OFFICE BASICO - E-MAIL COMO SERVIÇO"/>
    <n v="76602.25"/>
    <d v="2025-04-01T00:00:00"/>
    <x v="0"/>
    <s v="00031/2024"/>
    <s v="023.00050313/2024-35"/>
    <s v="359.00010728/2024-66   ITO"/>
    <s v="2 - FATURADO"/>
    <n v="0"/>
    <x v="0"/>
    <x v="0"/>
    <m/>
  </r>
  <r>
    <x v="1848"/>
    <s v="71.584.833/0002-76"/>
    <s v="NF SERVICOS"/>
    <n v="186064"/>
    <d v="2025-05-15T00:00:00"/>
    <n v="1966698"/>
    <d v="2025-05-15T00:00:00"/>
    <d v="2025-04-01T00:00:00"/>
    <n v="1019.82"/>
    <d v="2025-06-14T00:00:00"/>
    <s v="E0241029"/>
    <s v="PD024459"/>
    <s v="SAM ESTOQUE"/>
    <n v="970.87"/>
    <d v="2025-04-01T00:00:00"/>
    <x v="0"/>
    <s v="0028/2024"/>
    <s v="023.00040596/2024-15"/>
    <s v="359.00010377/2024-93  APPS"/>
    <s v="2 - FATURADO"/>
    <n v="0"/>
    <x v="0"/>
    <x v="0"/>
    <m/>
  </r>
  <r>
    <x v="1848"/>
    <s v="71.584.833/0002-76"/>
    <s v="NF SERVICOS"/>
    <n v="6767"/>
    <d v="2025-05-15T00:00:00"/>
    <n v="336419"/>
    <d v="2025-05-15T00:00:00"/>
    <d v="2025-04-01T00:00:00"/>
    <n v="196904.82"/>
    <d v="2025-06-14T00:00:00"/>
    <s v="E0230004"/>
    <s v="PD023004"/>
    <s v="DESENVOLVIMENTO DE PAINÉIS DE INTELIGÊNCIA ANALÍTICA"/>
    <n v="187453.39"/>
    <d v="2025-04-01T00:00:00"/>
    <x v="0"/>
    <d v="2024-01-01T00:00:00"/>
    <s v="023.00030102/2023-03"/>
    <s v="359.00000778/2024-35-APPS"/>
    <s v="2 - FATURADO"/>
    <n v="0"/>
    <x v="0"/>
    <x v="0"/>
    <m/>
  </r>
  <r>
    <x v="1848"/>
    <s v="71.584.833/0002-76"/>
    <s v="NF SERVICOS KIT"/>
    <n v="186359"/>
    <d v="2025-05-16T00:00:00"/>
    <n v="1966993"/>
    <d v="2025-05-16T00:00:00"/>
    <d v="2025-04-01T00:00:00"/>
    <n v="4892.96"/>
    <d v="2025-06-15T00:00:00"/>
    <s v="E0230309"/>
    <s v="PD023270"/>
    <s v="CERTIFICADO DIGITAL  eCPF, eCNPJ e CERTIFICADO SSL STANDARD"/>
    <n v="4658.1000000000004"/>
    <d v="2025-04-01T00:00:00"/>
    <x v="0"/>
    <s v="27/2023  DL 17/2023"/>
    <s v="SEI 023.00006288/2023-71"/>
    <s v="359.00001577/2023-74 ITO"/>
    <s v="2 - FATURADO"/>
    <n v="0"/>
    <x v="0"/>
    <x v="1"/>
    <m/>
  </r>
  <r>
    <x v="1848"/>
    <s v="71.584.833/0008-61"/>
    <s v="NF SERVICOS"/>
    <n v="185999"/>
    <d v="2025-05-15T00:00:00"/>
    <n v="1966633"/>
    <d v="2025-05-15T00:00:00"/>
    <d v="2025-04-01T00:00:00"/>
    <n v="18415.53"/>
    <d v="2025-06-14T00:00:00"/>
    <s v="E0210176"/>
    <s v="PD021143"/>
    <s v="HOSPEDAGEM VIRTUALIZADA"/>
    <n v="17531.580000000002"/>
    <d v="2025-04-01T00:00:00"/>
    <x v="0"/>
    <s v="PGE/CE nº 03/2021"/>
    <s v="023.00001344/2023-81"/>
    <s v="PD-PRC-2021/02571- 359.00007156/2023-57- ITO"/>
    <s v="2 - FATURADO"/>
    <n v="0"/>
    <x v="0"/>
    <x v="0"/>
    <m/>
  </r>
  <r>
    <x v="1848"/>
    <s v="71.584.833/0008-61"/>
    <s v="NF SERVICOS"/>
    <n v="186050"/>
    <d v="2025-05-15T00:00:00"/>
    <n v="1966684"/>
    <d v="2025-05-15T00:00:00"/>
    <d v="2025-04-01T00:00:00"/>
    <n v="105138.43"/>
    <d v="2025-06-14T00:00:00"/>
    <s v="E0230381"/>
    <s v="PD023311"/>
    <s v="MODERNIZAÇÃO DO PORTAL"/>
    <n v="100091.79"/>
    <d v="2025-04-01T00:00:00"/>
    <x v="0"/>
    <d v="2023-04-01T00:00:00"/>
    <s v="SEI 023.00000795/2023-00"/>
    <s v="359.00009076/2023-36  APPS"/>
    <s v="2 - FATURADO"/>
    <n v="0"/>
    <x v="0"/>
    <x v="0"/>
    <m/>
  </r>
  <r>
    <x v="1849"/>
    <s v="71.684.625/0001-68"/>
    <s v="NF SERVICOS DO"/>
    <n v="328699"/>
    <d v="2025-05-09T00:00:00"/>
    <n v="335394"/>
    <d v="2025-05-12T00:00:00"/>
    <m/>
    <n v="612.75"/>
    <d v="2025-06-11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850"/>
    <s v="71.832.679/0001-23"/>
    <s v="NF SERVICOS DO"/>
    <n v="327179"/>
    <d v="2025-05-07T00:00:00"/>
    <n v="333871"/>
    <d v="2025-05-07T00:00:00"/>
    <m/>
    <n v="50196.480000000003"/>
    <d v="2025-06-06T00:00:00"/>
    <m/>
    <m/>
    <s v="Serviços de Publicidade Eletrônica"/>
    <n v="50196.480000000003"/>
    <m/>
    <x v="0"/>
    <m/>
    <m/>
    <m/>
    <s v="2 - FATURADO"/>
    <n v="0"/>
    <x v="0"/>
    <x v="1"/>
    <m/>
  </r>
  <r>
    <x v="1850"/>
    <s v="71.832.679/0001-23"/>
    <s v="NF SERVICOS DO"/>
    <n v="327180"/>
    <d v="2025-05-07T00:00:00"/>
    <n v="333872"/>
    <d v="2025-05-07T00:00:00"/>
    <m/>
    <n v="11397.15"/>
    <d v="2025-06-06T00:00:00"/>
    <m/>
    <m/>
    <s v="Serviços de Publicidade Eletrônica"/>
    <n v="11397.15"/>
    <m/>
    <x v="0"/>
    <m/>
    <m/>
    <m/>
    <s v="2 - FATURADO"/>
    <n v="0"/>
    <x v="0"/>
    <x v="1"/>
    <m/>
  </r>
  <r>
    <x v="1850"/>
    <s v="71.832.679/0001-23"/>
    <s v="NFS INSS RET"/>
    <n v="1295"/>
    <d v="2025-05-14T00:00:00"/>
    <n v="1274"/>
    <d v="2025-05-14T00:00:00"/>
    <d v="2025-03-01T00:00:00"/>
    <n v="742373.78"/>
    <d v="2025-06-13T00:00:00"/>
    <s v="EC220920"/>
    <s v="PD022474"/>
    <s v="SERVIÇOS ESPECIALIZADOS DE TI"/>
    <n v="615056.68000000005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296"/>
    <d v="2025-05-14T00:00:00"/>
    <n v="1275"/>
    <d v="2025-05-14T00:00:00"/>
    <d v="2025-03-01T00:00:00"/>
    <n v="6862.32"/>
    <d v="2025-06-13T00:00:00"/>
    <s v="EC220920"/>
    <s v="PD022474"/>
    <s v="SERVIÇOS ESPECIALIZADOS DE TI"/>
    <n v="6440.29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297"/>
    <d v="2025-05-14T00:00:00"/>
    <n v="1276"/>
    <d v="2025-05-14T00:00:00"/>
    <d v="2025-03-01T00:00:00"/>
    <n v="51354.559999999998"/>
    <d v="2025-06-13T00:00:00"/>
    <s v="EC220920"/>
    <s v="PD022474"/>
    <s v="SERVIÇOS ESPECIALIZADOS DE TI"/>
    <n v="45705.56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298"/>
    <d v="2025-05-14T00:00:00"/>
    <n v="1277"/>
    <d v="2025-05-14T00:00:00"/>
    <d v="2025-03-01T00:00:00"/>
    <n v="13836.62"/>
    <d v="2025-06-13T00:00:00"/>
    <s v="EC220920"/>
    <s v="PD022474"/>
    <s v="SERVIÇOS ESPECIALIZADOS DE TI"/>
    <n v="11463.6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299"/>
    <d v="2025-05-14T00:00:00"/>
    <n v="1278"/>
    <d v="2025-05-14T00:00:00"/>
    <d v="2025-03-01T00:00:00"/>
    <n v="42722.400000000001"/>
    <d v="2025-06-13T00:00:00"/>
    <s v="EC220920"/>
    <s v="PD022474"/>
    <s v="SERVIÇOS ESPECIALIZADOS DE TI"/>
    <n v="35395.51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300"/>
    <d v="2025-05-14T00:00:00"/>
    <n v="1279"/>
    <d v="2025-05-14T00:00:00"/>
    <d v="2025-03-01T00:00:00"/>
    <n v="172547.93"/>
    <d v="2025-06-13T00:00:00"/>
    <s v="EC220920"/>
    <s v="PD022474"/>
    <s v="SERVIÇOS ESPECIALIZADOS DE TI"/>
    <n v="142955.96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301"/>
    <d v="2025-05-14T00:00:00"/>
    <n v="1280"/>
    <d v="2025-05-14T00:00:00"/>
    <d v="2025-03-01T00:00:00"/>
    <n v="42722.400000000001"/>
    <d v="2025-06-13T00:00:00"/>
    <s v="EC220920"/>
    <s v="PD022474"/>
    <s v="SERVIÇOS ESPECIALIZADOS DE TI"/>
    <n v="35395.51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302"/>
    <d v="2025-05-14T00:00:00"/>
    <n v="1281"/>
    <d v="2025-05-14T00:00:00"/>
    <d v="2025-03-01T00:00:00"/>
    <n v="77000"/>
    <d v="2025-06-13T00:00:00"/>
    <s v="EC220920"/>
    <s v="PD022474"/>
    <s v="SERVIÇOS ESPECIALIZADOS DE TI"/>
    <n v="72264.5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303"/>
    <d v="2025-05-14T00:00:00"/>
    <n v="1282"/>
    <d v="2025-05-14T00:00:00"/>
    <d v="2025-03-01T00:00:00"/>
    <n v="8000"/>
    <d v="2025-06-13T00:00:00"/>
    <s v="EC220920"/>
    <s v="PD022474"/>
    <s v="SERVIÇOS ESPECIALIZADOS DE TI"/>
    <n v="7508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304"/>
    <d v="2025-05-14T00:00:00"/>
    <n v="1283"/>
    <d v="2025-05-14T00:00:00"/>
    <d v="2025-03-01T00:00:00"/>
    <n v="31853.74"/>
    <d v="2025-06-13T00:00:00"/>
    <s v="EC220920"/>
    <s v="PD022474"/>
    <s v="SERVIÇOS ESPECIALIZADOS DE TI"/>
    <n v="29894.7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305"/>
    <d v="2025-05-14T00:00:00"/>
    <n v="1284"/>
    <d v="2025-05-14T00:00:00"/>
    <d v="2025-03-01T00:00:00"/>
    <n v="114352.49"/>
    <d v="2025-06-13T00:00:00"/>
    <s v="EC220920"/>
    <s v="PD022474"/>
    <s v="SERVIÇOS ESPECIALIZADOS DE TI"/>
    <n v="94741.05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306"/>
    <d v="2025-05-14T00:00:00"/>
    <n v="1285"/>
    <d v="2025-05-14T00:00:00"/>
    <d v="2025-03-01T00:00:00"/>
    <n v="8406.61"/>
    <d v="2025-06-13T00:00:00"/>
    <s v="EC220920"/>
    <s v="PD022474"/>
    <s v="SERVIÇOS ESPECIALIZADOS DE TI"/>
    <n v="7889.6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1307"/>
    <d v="2025-05-14T00:00:00"/>
    <n v="1286"/>
    <d v="2025-05-14T00:00:00"/>
    <d v="2025-03-01T00:00:00"/>
    <n v="14892.03"/>
    <d v="2025-06-13T00:00:00"/>
    <s v="EC220920"/>
    <s v="PD022474"/>
    <s v="SERVIÇOS ESPECIALIZADOS DE TI"/>
    <n v="12338.05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09"/>
    <d v="2025-05-14T00:00:00"/>
    <n v="1966543"/>
    <d v="2025-05-14T00:00:00"/>
    <d v="2025-03-01T00:00:00"/>
    <n v="18347.3"/>
    <d v="2025-06-13T00:00:00"/>
    <s v="ET220920"/>
    <s v="PD022474"/>
    <s v="SERVIÇOS ESPECIALIZADOS DE TI"/>
    <n v="17218.9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49"/>
    <d v="2025-05-14T00:00:00"/>
    <n v="1966583"/>
    <d v="2025-05-14T00:00:00"/>
    <d v="2025-03-01T00:00:00"/>
    <n v="1542.31"/>
    <d v="2025-06-13T00:00:00"/>
    <s v="ET220920"/>
    <s v="PD022474"/>
    <s v="SERVIÇOS ESPECIALIZADOS DE TI"/>
    <n v="1447.46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0"/>
    <d v="2025-05-14T00:00:00"/>
    <n v="1966584"/>
    <d v="2025-05-14T00:00:00"/>
    <d v="2025-03-01T00:00:00"/>
    <n v="314924.96000000002"/>
    <d v="2025-06-13T00:00:00"/>
    <s v="ET220920"/>
    <s v="PD022474"/>
    <s v="SERVIÇOS ESPECIALIZADOS DE TI"/>
    <n v="314924.96000000002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1"/>
    <d v="2025-05-14T00:00:00"/>
    <n v="1966585"/>
    <d v="2025-05-14T00:00:00"/>
    <d v="2025-03-01T00:00:00"/>
    <n v="7740"/>
    <d v="2025-06-13T00:00:00"/>
    <s v="ET220920"/>
    <s v="PD022474"/>
    <s v="SERVIÇOS ESPECIALIZADOS DE TI"/>
    <n v="7263.99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2"/>
    <d v="2025-05-14T00:00:00"/>
    <n v="1966586"/>
    <d v="2025-05-14T00:00:00"/>
    <d v="2025-03-01T00:00:00"/>
    <n v="18888.39"/>
    <d v="2025-06-13T00:00:00"/>
    <s v="ET220920"/>
    <s v="PD022474"/>
    <s v="SERVIÇOS ESPECIALIZADOS DE TI"/>
    <n v="17726.759999999998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3"/>
    <d v="2025-05-14T00:00:00"/>
    <n v="1966587"/>
    <d v="2025-05-14T00:00:00"/>
    <d v="2025-03-01T00:00:00"/>
    <n v="5662.53"/>
    <d v="2025-06-13T00:00:00"/>
    <s v="ET220920"/>
    <s v="PD022474"/>
    <s v="SERVIÇOS ESPECIALIZADOS DE TI"/>
    <n v="5314.27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4"/>
    <d v="2025-05-14T00:00:00"/>
    <n v="1966588"/>
    <d v="2025-05-14T00:00:00"/>
    <d v="2025-03-01T00:00:00"/>
    <n v="310.45"/>
    <d v="2025-06-13T00:00:00"/>
    <s v="ET220920"/>
    <s v="PD022474"/>
    <s v="SERVIÇOS ESPECIALIZADOS DE TI"/>
    <n v="310.45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5955"/>
    <d v="2025-05-14T00:00:00"/>
    <n v="1966589"/>
    <d v="2025-05-14T00:00:00"/>
    <d v="2025-03-01T00:00:00"/>
    <n v="9000"/>
    <d v="2025-06-13T00:00:00"/>
    <s v="ET220920"/>
    <s v="PD022474"/>
    <s v="SERVIÇOS ESPECIALIZADOS DE TI"/>
    <n v="9000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6762"/>
    <d v="2025-05-14T00:00:00"/>
    <n v="335471"/>
    <d v="2025-05-14T00:00:00"/>
    <d v="2025-03-01T00:00:00"/>
    <n v="76256.87"/>
    <d v="2025-06-13T00:00:00"/>
    <s v="E0220920"/>
    <s v="PD022474"/>
    <s v="SERVIÇOS ESPECIALIZADOS DE TI"/>
    <n v="63178.8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6764"/>
    <d v="2025-05-14T00:00:00"/>
    <n v="335473"/>
    <d v="2025-05-14T00:00:00"/>
    <d v="2025-03-01T00:00:00"/>
    <n v="69428.02"/>
    <d v="2025-06-13T00:00:00"/>
    <s v="E0220920"/>
    <s v="PD022474"/>
    <s v="SERVIÇOS ESPECIALIZADOS DE TI"/>
    <n v="57521.12000000000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S INSS RET"/>
    <n v="6765"/>
    <d v="2025-05-14T00:00:00"/>
    <n v="335474"/>
    <d v="2025-05-14T00:00:00"/>
    <d v="2025-03-01T00:00:00"/>
    <n v="8495.99"/>
    <d v="2025-06-13T00:00:00"/>
    <s v="E0220920"/>
    <s v="PD022474"/>
    <s v="SERVIÇOS ESPECIALIZADOS DE TI"/>
    <n v="7038.93"/>
    <d v="2025-03-01T00:00:00"/>
    <x v="0"/>
    <n v="72222305100"/>
    <s v="CPTM-PRC-2022/04675"/>
    <s v="PD-PRC-2022/04599 - ITO"/>
    <s v="2 - FATURADO"/>
    <n v="0"/>
    <x v="0"/>
    <x v="0"/>
    <m/>
  </r>
  <r>
    <x v="1850"/>
    <s v="71.832.679/0001-23"/>
    <s v="NF SERVICOS"/>
    <n v="186395"/>
    <d v="2025-05-19T00:00:00"/>
    <n v="1967029"/>
    <d v="2025-05-19T00:00:00"/>
    <d v="2025-04-01T00:00:00"/>
    <n v="708.93"/>
    <d v="2025-06-18T00:00:00"/>
    <s v="E0220149"/>
    <s v="PD022112"/>
    <s v="PROGRAMA SP SEM PAPEL"/>
    <n v="708.93"/>
    <d v="2025-04-01T00:00:00"/>
    <x v="0"/>
    <n v="28222309100"/>
    <s v="0282223091-CPTM-PRC-2022/02426"/>
    <s v="PD-PRC-2022/03101  APPS"/>
    <s v="2 - FATURADO"/>
    <n v="0"/>
    <x v="0"/>
    <x v="0"/>
    <m/>
  </r>
  <r>
    <x v="1850"/>
    <s v="71.832.679/0001-23"/>
    <s v="NF SERVICOS"/>
    <n v="186396"/>
    <d v="2025-05-19T00:00:00"/>
    <n v="1967030"/>
    <d v="2025-05-19T00:00:00"/>
    <d v="2025-04-01T00:00:00"/>
    <n v="62.33"/>
    <d v="2025-06-18T00:00:00"/>
    <s v="E0220149"/>
    <s v="PD022112"/>
    <s v="PROGRAMA SP SEM PAPEL"/>
    <n v="62.33"/>
    <d v="2025-04-01T00:00:00"/>
    <x v="0"/>
    <n v="28222309100"/>
    <s v="0282223091-CPTM-PRC-2022/02426"/>
    <s v="PD-PRC-2022/03101  APPS"/>
    <s v="2 - FATURADO"/>
    <n v="0"/>
    <x v="0"/>
    <x v="0"/>
    <m/>
  </r>
  <r>
    <x v="1850"/>
    <s v="71.832.679/0001-23"/>
    <s v="NF SERVICOS"/>
    <n v="186696"/>
    <d v="2025-05-23T00:00:00"/>
    <n v="1967330"/>
    <d v="2025-05-23T00:00:00"/>
    <d v="2025-04-01T00:00:00"/>
    <n v="345267.84"/>
    <d v="2025-06-22T00:00:00"/>
    <s v="E0240325"/>
    <s v="PD024209"/>
    <s v="MIDDLEWARE, NUVEM PÚBLICA, PLATAFORMA PaaS , E-MAIL, COLABORAÇÃO E PRODUTIVIDADE"/>
    <n v="345267.84"/>
    <d v="2025-04-01T00:00:00"/>
    <x v="0"/>
    <s v="DL00624-01"/>
    <s v="386.00008400/2024-52"/>
    <s v="359.00005811/2024-13-ITO"/>
    <s v="2 - FATURADO"/>
    <n v="0"/>
    <x v="0"/>
    <x v="0"/>
    <m/>
  </r>
  <r>
    <x v="1850"/>
    <s v="71.832.679/0001-23"/>
    <s v="NF SERVICOS"/>
    <n v="186697"/>
    <d v="2025-05-23T00:00:00"/>
    <n v="1967331"/>
    <d v="2025-05-23T00:00:00"/>
    <d v="2025-04-01T00:00:00"/>
    <n v="10517.14"/>
    <d v="2025-06-22T00:00:00"/>
    <s v="E0240325"/>
    <s v="PD024209"/>
    <s v="MIDDLEWARE, NUVEM PÚBLICA, PLATAFORMA PaaS , E-MAIL, COLABORAÇÃO E PRODUTIVIDADE"/>
    <n v="10517.14"/>
    <d v="2025-04-01T00:00:00"/>
    <x v="0"/>
    <s v="DL00624-01"/>
    <s v="386.00008400/2024-52"/>
    <s v="359.00005811/2024-13-ITO"/>
    <s v="2 - FATURADO"/>
    <n v="0"/>
    <x v="0"/>
    <x v="0"/>
    <m/>
  </r>
  <r>
    <x v="1850"/>
    <s v="71.832.679/0001-23"/>
    <s v="NF SERVICOS"/>
    <n v="186790"/>
    <d v="2025-05-27T00:00:00"/>
    <n v="1967424"/>
    <d v="2025-05-27T00:00:00"/>
    <d v="2025-04-01T00:00:00"/>
    <n v="2431.06"/>
    <d v="2025-06-26T00:00:00"/>
    <s v="E0241009"/>
    <s v="PD024442"/>
    <s v="CERTIFICADO DIGITAL"/>
    <n v="2431.06"/>
    <d v="2025-04-01T00:00:00"/>
    <x v="0"/>
    <s v="DL01224-01"/>
    <s v="DL01224 - 386.00017028/2024-75"/>
    <s v="359.00008579/2024-75  ITO"/>
    <s v="2 - FATURADO"/>
    <n v="0"/>
    <x v="0"/>
    <x v="0"/>
    <m/>
  </r>
  <r>
    <x v="1851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1"/>
    <m/>
    <m/>
    <n v="955596"/>
    <s v="1 - VENDA A VISTA"/>
    <n v="5083"/>
    <x v="4"/>
    <x v="0"/>
    <m/>
  </r>
  <r>
    <x v="1851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1"/>
    <m/>
    <m/>
    <n v="956473"/>
    <s v="1 - VENDA A VISTA"/>
    <n v="5083"/>
    <x v="4"/>
    <x v="0"/>
    <m/>
  </r>
  <r>
    <x v="1851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1"/>
    <m/>
    <m/>
    <n v="955596"/>
    <s v="1 - VENDA A VISTA"/>
    <n v="5053"/>
    <x v="4"/>
    <x v="0"/>
    <m/>
  </r>
  <r>
    <x v="1851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1"/>
    <m/>
    <m/>
    <n v="955596"/>
    <s v="1 - VENDA A VISTA"/>
    <n v="5053"/>
    <x v="4"/>
    <x v="0"/>
    <m/>
  </r>
  <r>
    <x v="1851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1"/>
    <m/>
    <m/>
    <n v="956473"/>
    <s v="1 - VENDA A VISTA"/>
    <n v="5053"/>
    <x v="4"/>
    <x v="0"/>
    <m/>
  </r>
  <r>
    <x v="1851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1"/>
    <m/>
    <m/>
    <n v="956473"/>
    <s v="1 - VENDA A VISTA"/>
    <n v="5024"/>
    <x v="4"/>
    <x v="0"/>
    <m/>
  </r>
  <r>
    <x v="1851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1"/>
    <m/>
    <m/>
    <n v="955596"/>
    <s v="1 - VENDA A VISTA"/>
    <n v="5024"/>
    <x v="4"/>
    <x v="0"/>
    <m/>
  </r>
  <r>
    <x v="1851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1"/>
    <m/>
    <m/>
    <n v="955596"/>
    <s v="1 - VENDA A VISTA"/>
    <n v="5024"/>
    <x v="4"/>
    <x v="0"/>
    <m/>
  </r>
  <r>
    <x v="1851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1"/>
    <m/>
    <m/>
    <n v="955596"/>
    <s v="1 - VENDA A VISTA"/>
    <n v="4991"/>
    <x v="4"/>
    <x v="0"/>
    <m/>
  </r>
  <r>
    <x v="1851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1"/>
    <m/>
    <m/>
    <n v="955596"/>
    <s v="1 - VENDA A VISTA"/>
    <n v="4991"/>
    <x v="4"/>
    <x v="0"/>
    <m/>
  </r>
  <r>
    <x v="1851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1"/>
    <m/>
    <m/>
    <n v="956473"/>
    <s v="1 - VENDA A VISTA"/>
    <n v="4991"/>
    <x v="4"/>
    <x v="0"/>
    <m/>
  </r>
  <r>
    <x v="1852"/>
    <s v="71.989.685/0001-99"/>
    <s v="NF SERVICOS DO"/>
    <n v="332212"/>
    <d v="2025-05-26T00:00:00"/>
    <n v="338931"/>
    <d v="2025-05-27T00:00:00"/>
    <m/>
    <n v="322.67"/>
    <d v="2025-06-26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852"/>
    <s v="71.989.685/0001-99"/>
    <s v="NF SERVICOS DO"/>
    <n v="332501"/>
    <d v="2025-05-27T00:00:00"/>
    <n v="339220"/>
    <d v="2025-05-28T00:00:00"/>
    <m/>
    <n v="230.47"/>
    <d v="2025-06-2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853"/>
    <s v="717.309.077-68"/>
    <s v="ND-AMAZON"/>
    <n v="186"/>
    <d v="2025-01-23T00:00:00"/>
    <m/>
    <m/>
    <m/>
    <n v="93.5"/>
    <d v="2025-02-22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97"/>
    <x v="6"/>
    <x v="3"/>
    <m/>
  </r>
  <r>
    <x v="1854"/>
    <s v="719.434.556-00"/>
    <s v="ND-AMAZON"/>
    <n v="143"/>
    <d v="2025-01-09T00:00:00"/>
    <m/>
    <m/>
    <m/>
    <n v="136.41999999999999"/>
    <d v="2025-02-08T00:00:00"/>
    <m/>
    <m/>
    <s v="TARSILA DO AMARAL - CADERNOS DE DESENHO -1A REIMPRESSAO"/>
    <n v="136.41999999999999"/>
    <m/>
    <x v="0"/>
    <m/>
    <m/>
    <m/>
    <s v="2 - FATURADO"/>
    <n v="111"/>
    <x v="6"/>
    <x v="3"/>
    <m/>
  </r>
  <r>
    <x v="1855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1"/>
    <m/>
    <s v="PD-PRC-2021/02791"/>
    <m/>
    <s v="2 - FATURADO"/>
    <n v="722"/>
    <x v="4"/>
    <x v="13"/>
    <m/>
  </r>
  <r>
    <x v="1855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1"/>
    <m/>
    <s v="PD-PRC-2021/02791"/>
    <m/>
    <s v="2 - FATURADO"/>
    <n v="712"/>
    <x v="4"/>
    <x v="13"/>
    <m/>
  </r>
  <r>
    <x v="1855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1"/>
    <m/>
    <s v="PD-PRC-2021/02791"/>
    <m/>
    <s v="2 - FATURADO"/>
    <n v="663"/>
    <x v="4"/>
    <x v="13"/>
    <m/>
  </r>
  <r>
    <x v="1855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1"/>
    <m/>
    <s v="PD-PRC-2021/02791"/>
    <m/>
    <s v="2 - FATURADO"/>
    <n v="632"/>
    <x v="4"/>
    <x v="13"/>
    <m/>
  </r>
  <r>
    <x v="1855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1"/>
    <s v="068/2022"/>
    <s v="129/2022"/>
    <s v="PD-PRC-2022/04584  ITO"/>
    <s v="2 - FATURADO"/>
    <n v="624"/>
    <x v="4"/>
    <x v="0"/>
    <m/>
  </r>
  <r>
    <x v="1855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1"/>
    <s v="063/2022"/>
    <s v="112/2022"/>
    <s v="PD-PRC-2022/03655 - ITO"/>
    <s v="2 - FATURADO"/>
    <n v="624"/>
    <x v="4"/>
    <x v="0"/>
    <m/>
  </r>
  <r>
    <x v="1855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1"/>
    <m/>
    <m/>
    <m/>
    <s v="2 - FATURADO"/>
    <n v="624"/>
    <x v="4"/>
    <x v="7"/>
    <m/>
  </r>
  <r>
    <x v="1855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1"/>
    <s v="063/2022"/>
    <s v="112/2022"/>
    <s v="PD-PRC-2022/03655 - ITO"/>
    <s v="2 - FATURADO"/>
    <n v="602"/>
    <x v="4"/>
    <x v="0"/>
    <m/>
  </r>
  <r>
    <x v="1855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1"/>
    <s v="068/2022"/>
    <s v="129/2022"/>
    <s v="PD-PRC-2022/04584  ITO"/>
    <s v="2 - FATURADO"/>
    <n v="602"/>
    <x v="4"/>
    <x v="0"/>
    <m/>
  </r>
  <r>
    <x v="1855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1"/>
    <m/>
    <s v="PD-PRC-2021/02791"/>
    <m/>
    <s v="2 - FATURADO"/>
    <n v="607"/>
    <x v="4"/>
    <x v="13"/>
    <m/>
  </r>
  <r>
    <x v="1855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1"/>
    <m/>
    <m/>
    <m/>
    <s v="2 - FATURADO"/>
    <n v="602"/>
    <x v="4"/>
    <x v="7"/>
    <m/>
  </r>
  <r>
    <x v="1855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1"/>
    <s v="068/2022"/>
    <s v="129/2022"/>
    <s v="PD-PRC-2022/04584  ITO"/>
    <s v="2 - FATURADO"/>
    <n v="568"/>
    <x v="4"/>
    <x v="0"/>
    <m/>
  </r>
  <r>
    <x v="1855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1"/>
    <s v="063/2022"/>
    <s v="112/2022"/>
    <s v="PD-PRC-2022/03655 - ITO"/>
    <s v="2 - FATURADO"/>
    <n v="568"/>
    <x v="4"/>
    <x v="0"/>
    <m/>
  </r>
  <r>
    <x v="1855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1"/>
    <m/>
    <s v="PD-PRC-2021/02791"/>
    <m/>
    <s v="2 - FATURADO"/>
    <n v="569"/>
    <x v="4"/>
    <x v="13"/>
    <m/>
  </r>
  <r>
    <x v="1855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1"/>
    <m/>
    <m/>
    <m/>
    <s v="2 - FATURADO"/>
    <n v="567"/>
    <x v="4"/>
    <x v="7"/>
    <m/>
  </r>
  <r>
    <x v="1855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1"/>
    <s v="068/2022"/>
    <s v="129/2022"/>
    <s v="PD-PRC-2022/04584  ITO"/>
    <s v="2 - FATURADO"/>
    <n v="537"/>
    <x v="4"/>
    <x v="0"/>
    <m/>
  </r>
  <r>
    <x v="1855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1"/>
    <m/>
    <s v="PD-PRC-2021/02791"/>
    <m/>
    <s v="2 - FATURADO"/>
    <n v="546"/>
    <x v="4"/>
    <x v="13"/>
    <m/>
  </r>
  <r>
    <x v="1855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1"/>
    <m/>
    <m/>
    <m/>
    <s v="2 - FATURADO"/>
    <n v="537"/>
    <x v="4"/>
    <x v="7"/>
    <m/>
  </r>
  <r>
    <x v="1855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1"/>
    <s v="068/2022"/>
    <s v="129/2022"/>
    <s v="PD-PRC-2022/04584  ITO"/>
    <s v="2 - FATURADO"/>
    <n v="509"/>
    <x v="4"/>
    <x v="0"/>
    <m/>
  </r>
  <r>
    <x v="1855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1"/>
    <m/>
    <s v="PD-PRC-2021/02791"/>
    <m/>
    <s v="2 - FATURADO"/>
    <n v="513"/>
    <x v="4"/>
    <x v="13"/>
    <m/>
  </r>
  <r>
    <x v="1855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1"/>
    <m/>
    <m/>
    <m/>
    <s v="2 - FATURADO"/>
    <n v="506"/>
    <x v="4"/>
    <x v="7"/>
    <m/>
  </r>
  <r>
    <x v="1855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1"/>
    <s v="068/2022"/>
    <s v="129/2022"/>
    <s v="PD-PRC-2022/04584  ITO"/>
    <s v="2 - FATURADO"/>
    <n v="476"/>
    <x v="4"/>
    <x v="0"/>
    <m/>
  </r>
  <r>
    <x v="1855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1"/>
    <s v="063/2022"/>
    <s v="112/2022"/>
    <s v="PD-PRC-2022/03655 - ITO"/>
    <s v="2 - FATURADO"/>
    <n v="476"/>
    <x v="4"/>
    <x v="0"/>
    <m/>
  </r>
  <r>
    <x v="1855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1"/>
    <m/>
    <s v="PD-PRC-2021/02791"/>
    <m/>
    <s v="2 - FATURADO"/>
    <n v="481"/>
    <x v="4"/>
    <x v="13"/>
    <m/>
  </r>
  <r>
    <x v="1855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1"/>
    <m/>
    <m/>
    <m/>
    <s v="2 - FATURADO"/>
    <n v="476"/>
    <x v="4"/>
    <x v="7"/>
    <m/>
  </r>
  <r>
    <x v="1855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1"/>
    <s v="068/2022"/>
    <s v="129/2022"/>
    <s v="PD-PRC-2022/04584  ITO"/>
    <s v="2 - FATURADO"/>
    <n v="446"/>
    <x v="4"/>
    <x v="0"/>
    <m/>
  </r>
  <r>
    <x v="1855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1"/>
    <s v="063/2022"/>
    <s v="112/2022"/>
    <s v="PD-PRC-2022/03655 - ITO"/>
    <s v="2 - FATURADO"/>
    <n v="446"/>
    <x v="4"/>
    <x v="0"/>
    <m/>
  </r>
  <r>
    <x v="1855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1"/>
    <m/>
    <s v="PD-PRC-2021/02791"/>
    <m/>
    <s v="2 - FATURADO"/>
    <n v="450"/>
    <x v="4"/>
    <x v="13"/>
    <m/>
  </r>
  <r>
    <x v="1855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1"/>
    <m/>
    <m/>
    <m/>
    <s v="2 - FATURADO"/>
    <n v="446"/>
    <x v="4"/>
    <x v="7"/>
    <m/>
  </r>
  <r>
    <x v="1855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1"/>
    <s v="063/2022"/>
    <s v="112/2022"/>
    <s v="PD-PRC-2022/03655 - ITO"/>
    <s v="2 - FATURADO"/>
    <n v="418"/>
    <x v="4"/>
    <x v="0"/>
    <m/>
  </r>
  <r>
    <x v="1855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1"/>
    <s v="068/2022"/>
    <s v="129/2022"/>
    <s v="PD-PRC-2022/04584  ITO"/>
    <s v="2 - FATURADO"/>
    <n v="418"/>
    <x v="4"/>
    <x v="0"/>
    <m/>
  </r>
  <r>
    <x v="1855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1"/>
    <m/>
    <s v="PD-PRC-2021/02791"/>
    <m/>
    <s v="2 - FATURADO"/>
    <n v="420"/>
    <x v="4"/>
    <x v="13"/>
    <m/>
  </r>
  <r>
    <x v="1855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1"/>
    <m/>
    <m/>
    <m/>
    <s v="2 - FATURADO"/>
    <n v="415"/>
    <x v="4"/>
    <x v="7"/>
    <m/>
  </r>
  <r>
    <x v="1855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1"/>
    <s v="068/2022"/>
    <s v="129/2022"/>
    <s v="PD-PRC-2022/04584  ITO"/>
    <s v="2 - FATURADO"/>
    <n v="386"/>
    <x v="4"/>
    <x v="0"/>
    <m/>
  </r>
  <r>
    <x v="1855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1"/>
    <m/>
    <s v="PD-PRC-2021/02791"/>
    <m/>
    <s v="2 - FATURADO"/>
    <n v="390"/>
    <x v="4"/>
    <x v="13"/>
    <m/>
  </r>
  <r>
    <x v="1855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1"/>
    <s v="063/2022"/>
    <s v="112/2022"/>
    <s v="PD-PRC-2022/03655 - ITO"/>
    <s v="2 - FATURADO"/>
    <n v="356"/>
    <x v="1"/>
    <x v="0"/>
    <m/>
  </r>
  <r>
    <x v="1855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1"/>
    <s v="068/2022"/>
    <s v="129/2022"/>
    <s v="PD-PRC-2022/04584  ITO"/>
    <s v="2 - FATURADO"/>
    <n v="356"/>
    <x v="1"/>
    <x v="0"/>
    <m/>
  </r>
  <r>
    <x v="1855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1"/>
    <m/>
    <s v="PD-PRC-2021/02791"/>
    <m/>
    <s v="2 - FATURADO"/>
    <n v="359"/>
    <x v="1"/>
    <x v="13"/>
    <m/>
  </r>
  <r>
    <x v="1855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56"/>
    <x v="1"/>
    <x v="7"/>
    <m/>
  </r>
  <r>
    <x v="1855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1"/>
    <m/>
    <m/>
    <m/>
    <s v="2 - FATURADO"/>
    <n v="356"/>
    <x v="1"/>
    <x v="7"/>
    <m/>
  </r>
  <r>
    <x v="1855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1"/>
    <m/>
    <s v="PD-PRC-2021/02791"/>
    <m/>
    <s v="2 - FATURADO"/>
    <n v="345"/>
    <x v="1"/>
    <x v="13"/>
    <m/>
  </r>
  <r>
    <x v="1855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1"/>
    <m/>
    <s v="PD-PRC-2021/02791"/>
    <m/>
    <s v="2 - FATURADO"/>
    <n v="329"/>
    <x v="1"/>
    <x v="13"/>
    <m/>
  </r>
  <r>
    <x v="1855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1"/>
    <s v="068/2022"/>
    <s v="129/2022"/>
    <s v="PD-PRC-2022/04584  ITO"/>
    <s v="2 - FATURADO"/>
    <n v="322"/>
    <x v="1"/>
    <x v="0"/>
    <m/>
  </r>
  <r>
    <x v="1855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1"/>
    <m/>
    <m/>
    <m/>
    <s v="2 - FATURADO"/>
    <n v="322"/>
    <x v="1"/>
    <x v="7"/>
    <m/>
  </r>
  <r>
    <x v="1855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1"/>
    <s v="063/2022"/>
    <s v="112/2022"/>
    <s v="PD-PRC-2022/03655 - ITO"/>
    <s v="2 - FATURADO"/>
    <n v="317"/>
    <x v="1"/>
    <x v="0"/>
    <m/>
  </r>
  <r>
    <x v="1855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1"/>
    <m/>
    <s v="PD-PRC-2021/02791"/>
    <m/>
    <s v="2 - FATURADO"/>
    <n v="301"/>
    <x v="1"/>
    <x v="13"/>
    <m/>
  </r>
  <r>
    <x v="1855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1"/>
    <s v="063/2022"/>
    <s v="112/2022"/>
    <s v="PD-PRC-2022/03655 - ITO"/>
    <s v="2 - FATURADO"/>
    <n v="288"/>
    <x v="1"/>
    <x v="0"/>
    <m/>
  </r>
  <r>
    <x v="1855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1"/>
    <s v="068/2022"/>
    <s v="129/2022"/>
    <s v="PD-PRC-2022/04584  ITO"/>
    <s v="2 - FATURADO"/>
    <n v="288"/>
    <x v="1"/>
    <x v="0"/>
    <m/>
  </r>
  <r>
    <x v="1855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1"/>
    <m/>
    <m/>
    <m/>
    <s v="2 - FATURADO"/>
    <n v="288"/>
    <x v="1"/>
    <x v="7"/>
    <m/>
  </r>
  <r>
    <x v="1855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1"/>
    <m/>
    <s v="PD-PRC-2021/02791"/>
    <m/>
    <s v="2 - FATURADO"/>
    <n v="268"/>
    <x v="1"/>
    <x v="13"/>
    <m/>
  </r>
  <r>
    <x v="1855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1"/>
    <s v="063/2022"/>
    <s v="112/2022"/>
    <s v="PD-PRC-2022/03655 - ITO"/>
    <s v="2 - FATURADO"/>
    <n v="257"/>
    <x v="1"/>
    <x v="0"/>
    <m/>
  </r>
  <r>
    <x v="1855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1"/>
    <s v="068/2022"/>
    <s v="129/2022"/>
    <s v="PD-PRC-2022/04584  ITO"/>
    <s v="2 - FATURADO"/>
    <n v="257"/>
    <x v="1"/>
    <x v="0"/>
    <m/>
  </r>
  <r>
    <x v="1855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1"/>
    <m/>
    <m/>
    <m/>
    <s v="2 - FATURADO"/>
    <n v="257"/>
    <x v="1"/>
    <x v="7"/>
    <m/>
  </r>
  <r>
    <x v="1855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1"/>
    <m/>
    <s v="PD-PRC-2021/02791"/>
    <m/>
    <s v="2 - FATURADO"/>
    <n v="238"/>
    <x v="1"/>
    <x v="13"/>
    <m/>
  </r>
  <r>
    <x v="1855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1"/>
    <m/>
    <m/>
    <m/>
    <s v="2 - FATURADO"/>
    <n v="231"/>
    <x v="1"/>
    <x v="7"/>
    <m/>
  </r>
  <r>
    <x v="1855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1"/>
    <s v="068/2022"/>
    <s v="129/2022"/>
    <s v="PD-PRC-2022/04584  ITO"/>
    <s v="2 - FATURADO"/>
    <n v="231"/>
    <x v="1"/>
    <x v="0"/>
    <m/>
  </r>
  <r>
    <x v="1855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1"/>
    <m/>
    <s v="PD-PRC-2021/02791"/>
    <m/>
    <s v="2 - FATURADO"/>
    <n v="209"/>
    <x v="1"/>
    <x v="13"/>
    <m/>
  </r>
  <r>
    <x v="1855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1"/>
    <m/>
    <m/>
    <m/>
    <s v="2 - FATURADO"/>
    <n v="204"/>
    <x v="1"/>
    <x v="7"/>
    <m/>
  </r>
  <r>
    <x v="1855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1"/>
    <s v="068/2022"/>
    <s v="129/2022"/>
    <s v="PD-PRC-2022/04584  ITO"/>
    <s v="2 - FATURADO"/>
    <n v="204"/>
    <x v="1"/>
    <x v="0"/>
    <m/>
  </r>
  <r>
    <x v="1855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1"/>
    <m/>
    <s v="PD-PRC-2021/02791"/>
    <m/>
    <s v="2 - FATURADO"/>
    <n v="176"/>
    <x v="2"/>
    <x v="13"/>
    <m/>
  </r>
  <r>
    <x v="1855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1"/>
    <m/>
    <m/>
    <m/>
    <s v="2 - FATURADO"/>
    <n v="173"/>
    <x v="2"/>
    <x v="7"/>
    <m/>
  </r>
  <r>
    <x v="1855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1"/>
    <s v="068/2022"/>
    <s v="129/2022"/>
    <s v="PD-PRC-2022/04584  ITO"/>
    <s v="2 - FATURADO"/>
    <n v="173"/>
    <x v="2"/>
    <x v="0"/>
    <m/>
  </r>
  <r>
    <x v="1855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1"/>
    <s v="NR. 074/2020"/>
    <s v="D.L.968/2020"/>
    <s v="PD-PRC-2022/01777 -  APPS / ITO"/>
    <s v="2 - FATURADO"/>
    <n v="168"/>
    <x v="2"/>
    <x v="0"/>
    <m/>
  </r>
  <r>
    <x v="1855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1"/>
    <m/>
    <s v="PD-PRC-2021/02791"/>
    <m/>
    <s v="2 - FATURADO"/>
    <n v="147"/>
    <x v="3"/>
    <x v="13"/>
    <m/>
  </r>
  <r>
    <x v="1855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1"/>
    <s v="068/2022"/>
    <s v="129/2022"/>
    <s v="PD-PRC-2022/04584  ITO"/>
    <s v="2 - FATURADO"/>
    <n v="142"/>
    <x v="3"/>
    <x v="0"/>
    <m/>
  </r>
  <r>
    <x v="1855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1"/>
    <m/>
    <m/>
    <m/>
    <s v="2 - FATURADO"/>
    <n v="140"/>
    <x v="3"/>
    <x v="7"/>
    <m/>
  </r>
  <r>
    <x v="1855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1"/>
    <s v="068/2022"/>
    <s v="129/2022"/>
    <s v="PD-PRC-2022/04584  ITO"/>
    <s v="2 - FATURADO"/>
    <n v="128"/>
    <x v="3"/>
    <x v="0"/>
    <m/>
  </r>
  <r>
    <x v="1855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1"/>
    <m/>
    <m/>
    <m/>
    <s v="2 - FATURADO"/>
    <n v="121"/>
    <x v="3"/>
    <x v="7"/>
    <m/>
  </r>
  <r>
    <x v="1855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1"/>
    <m/>
    <s v="PD-PRC-2021/02791"/>
    <m/>
    <s v="2 - FATURADO"/>
    <n v="114"/>
    <x v="6"/>
    <x v="13"/>
    <m/>
  </r>
  <r>
    <x v="1855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84"/>
    <x v="8"/>
    <x v="13"/>
    <m/>
  </r>
  <r>
    <x v="1855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79"/>
    <x v="8"/>
    <x v="0"/>
    <m/>
  </r>
  <r>
    <x v="1855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75"/>
    <x v="8"/>
    <x v="7"/>
    <m/>
  </r>
  <r>
    <x v="1855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51"/>
    <x v="5"/>
    <x v="13"/>
    <m/>
  </r>
  <r>
    <x v="1855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48"/>
    <x v="5"/>
    <x v="0"/>
    <m/>
  </r>
  <r>
    <x v="1855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47"/>
    <x v="5"/>
    <x v="7"/>
    <m/>
  </r>
  <r>
    <x v="1855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27"/>
    <x v="7"/>
    <x v="13"/>
    <m/>
  </r>
  <r>
    <x v="1855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22"/>
    <x v="7"/>
    <x v="0"/>
    <m/>
  </r>
  <r>
    <x v="1855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21"/>
    <x v="7"/>
    <x v="7"/>
    <m/>
  </r>
  <r>
    <x v="1855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0"/>
    <x v="0"/>
    <x v="13"/>
    <m/>
  </r>
  <r>
    <x v="1855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8885.67"/>
    <m/>
    <x v="0"/>
    <m/>
    <m/>
    <m/>
    <s v="2 - FATURADO"/>
    <n v="0"/>
    <x v="0"/>
    <x v="7"/>
    <m/>
  </r>
  <r>
    <x v="1855"/>
    <s v="72.130.818/0001-30"/>
    <s v="NF SERVICOS"/>
    <n v="185188"/>
    <d v="2025-05-07T00:00:00"/>
    <n v="1965822"/>
    <d v="2025-05-07T00:00:00"/>
    <d v="2025-04-01T00:00:00"/>
    <n v="14160"/>
    <d v="2025-06-06T00:00:00"/>
    <s v="E0220448"/>
    <s v="PD022344"/>
    <s v="DAAS DESTOP BASICO,  DESKTOP AVANÇADO, DESKTOP PLUS E NOTEBOOK PADRÃO"/>
    <n v="13480.32"/>
    <d v="2025-04-01T00:00:00"/>
    <x v="0"/>
    <s v="068/2022"/>
    <s v="129/2022"/>
    <s v="PD-PRC-2022/04584  ITO"/>
    <s v="2 - FATURADO"/>
    <n v="0"/>
    <x v="0"/>
    <x v="0"/>
    <m/>
  </r>
  <r>
    <x v="1855"/>
    <s v="72.130.818/0001-30"/>
    <s v="NF SERVICOS"/>
    <n v="185976"/>
    <d v="2025-05-14T00:00:00"/>
    <n v="1966610"/>
    <d v="2025-05-14T00:00:00"/>
    <d v="2025-04-01T00:00:00"/>
    <n v="966.6"/>
    <d v="2025-06-13T00:00:00"/>
    <s v="E0250142"/>
    <s v="PD025112"/>
    <s v="PREFEITURA - CADASTRO"/>
    <n v="920.2"/>
    <d v="2025-04-01T00:00:00"/>
    <x v="0"/>
    <s v="021/2025"/>
    <s v="69/2025"/>
    <s v="SEI: 359.00000923/2025-69 APPS/ITO"/>
    <s v="2 - FATURADO"/>
    <n v="0"/>
    <x v="0"/>
    <x v="0"/>
    <m/>
  </r>
  <r>
    <x v="1855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0"/>
    <x v="0"/>
    <x v="13"/>
    <m/>
  </r>
  <r>
    <x v="1856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1856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08"/>
    <x v="1"/>
    <x v="1"/>
    <m/>
  </r>
  <r>
    <x v="1857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222"/>
    <x v="4"/>
    <x v="1"/>
    <m/>
  </r>
  <r>
    <x v="1857"/>
    <s v="72.836.588/0001-29"/>
    <s v="NF SERVICOS"/>
    <n v="177563"/>
    <d v="2024-12-31T00:00:00"/>
    <n v="1906502"/>
    <d v="2025-01-10T00:00:00"/>
    <d v="2024-12-01T00:00:00"/>
    <n v="592.79999999999995"/>
    <d v="2025-02-09T00:00:00"/>
    <s v="E0220513"/>
    <s v="PD022513"/>
    <s v="PREFEITURA - SIM"/>
    <n v="564.35"/>
    <d v="2024-12-01T00:00:00"/>
    <x v="0"/>
    <s v="Nº 08/2022"/>
    <m/>
    <s v="PDC-PRC-2022/01927- 359.00000739/2025-19 ITO"/>
    <s v="2 - FATURADO"/>
    <n v="110"/>
    <x v="6"/>
    <x v="0"/>
    <m/>
  </r>
  <r>
    <x v="1857"/>
    <s v="72.836.588/0001-29"/>
    <s v="NF SERVICOS"/>
    <n v="179495"/>
    <d v="2025-02-12T00:00:00"/>
    <n v="1921383"/>
    <d v="2025-02-12T00:00:00"/>
    <d v="2025-01-01T00:00:00"/>
    <n v="581.96"/>
    <d v="2025-03-14T00:00:00"/>
    <s v="E0220513"/>
    <s v="PD022513"/>
    <s v="PREFEITURA - SIM"/>
    <n v="554.03"/>
    <d v="2025-01-01T00:00:00"/>
    <x v="0"/>
    <s v="Nº 08/2022"/>
    <m/>
    <s v="PDC-PRC-2022/01927- 359.00000739/2025-19 ITO"/>
    <s v="2 - FATURADO"/>
    <n v="77"/>
    <x v="8"/>
    <x v="0"/>
    <m/>
  </r>
  <r>
    <x v="1857"/>
    <s v="72.836.588/0001-29"/>
    <s v="NF SERVICOS"/>
    <n v="184166"/>
    <d v="2025-04-16T00:00:00"/>
    <n v="1951921"/>
    <d v="2025-04-16T00:00:00"/>
    <d v="2025-03-01T00:00:00"/>
    <n v="588.15"/>
    <d v="2025-05-16T00:00:00"/>
    <s v="E0220513"/>
    <s v="PD022513"/>
    <s v="PREFEITURA - SIM"/>
    <n v="559.91999999999996"/>
    <d v="2025-03-01T00:00:00"/>
    <x v="0"/>
    <s v="Nº 08/2022"/>
    <m/>
    <s v="PDC-PRC-2022/01927- 359.00000739/2025-19 ITO"/>
    <s v="2 - FATURADO"/>
    <n v="14"/>
    <x v="7"/>
    <x v="0"/>
    <m/>
  </r>
  <r>
    <x v="1857"/>
    <s v="72.836.588/0001-29"/>
    <s v="ND-POUPATEMPO 4.0"/>
    <n v="6225"/>
    <d v="2025-05-06T00:00:00"/>
    <s v="PPT00641"/>
    <s v="PPT00641"/>
    <d v="2025-05-01T00:00:00"/>
    <n v="15287.33"/>
    <d v="2025-06-05T00:00:00"/>
    <s v="PPT00641"/>
    <s v="PP00641"/>
    <s v="IMPLANTACAO E OPERACAO DO POUPATEMPO VALPARAISO"/>
    <n v="15287.33"/>
    <d v="2025-05-01T00:00:00"/>
    <x v="0"/>
    <m/>
    <s v="PD-PRC-2022/00385"/>
    <m/>
    <s v="2 - FATURADO"/>
    <n v="0"/>
    <x v="0"/>
    <x v="13"/>
    <m/>
  </r>
  <r>
    <x v="1857"/>
    <s v="72.836.588/0001-29"/>
    <s v="NF SERVICOS"/>
    <n v="185796"/>
    <d v="2025-05-13T00:00:00"/>
    <n v="1966430"/>
    <d v="2025-05-13T00:00:00"/>
    <d v="2025-04-01T00:00:00"/>
    <n v="651.73"/>
    <d v="2025-06-12T00:00:00"/>
    <s v="E0220513"/>
    <s v="PD022513"/>
    <s v="PREFEITURA - SIM"/>
    <n v="620.45000000000005"/>
    <d v="2025-04-01T00:00:00"/>
    <x v="0"/>
    <s v="Nº 08/2022"/>
    <m/>
    <s v="PDC-PRC-2022/01927- 359.00000739/2025-19 ITO"/>
    <s v="2 - FATURADO"/>
    <n v="0"/>
    <x v="0"/>
    <x v="0"/>
    <m/>
  </r>
  <r>
    <x v="1858"/>
    <s v="72.850.886/0001-73"/>
    <s v="ND-OPERADORA CIELO"/>
    <n v="25261"/>
    <d v="2025-05-05T00:00:00"/>
    <m/>
    <m/>
    <m/>
    <n v="187.49"/>
    <d v="2025-05-05T00:00:00"/>
    <m/>
    <m/>
    <s v="Certificado e-CNPJ A1 em Software (12 meses)"/>
    <n v="187.49"/>
    <m/>
    <x v="0"/>
    <m/>
    <m/>
    <m/>
    <s v="1 - VENDA A VISTA"/>
    <n v="25"/>
    <x v="7"/>
    <x v="4"/>
    <m/>
  </r>
  <r>
    <x v="1859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146"/>
    <x v="3"/>
    <x v="2"/>
    <m/>
  </r>
  <r>
    <x v="1859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146"/>
    <x v="3"/>
    <x v="2"/>
    <m/>
  </r>
  <r>
    <x v="1859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146"/>
    <x v="3"/>
    <x v="2"/>
    <m/>
  </r>
  <r>
    <x v="1859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146"/>
    <x v="3"/>
    <x v="2"/>
    <m/>
  </r>
  <r>
    <x v="1859"/>
    <s v="72.887.078/0001-80"/>
    <s v="NF SERVICOS DO"/>
    <n v="330488"/>
    <d v="2025-05-19T00:00:00"/>
    <n v="337196"/>
    <d v="2025-05-20T00:00:00"/>
    <m/>
    <n v="276.57"/>
    <d v="2025-06-19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59"/>
    <s v="72.887.078/0001-80"/>
    <s v="NF SERVICOS DO"/>
    <n v="330489"/>
    <d v="2025-05-19T00:00:00"/>
    <n v="337197"/>
    <d v="2025-05-20T00:00:00"/>
    <m/>
    <n v="368.76"/>
    <d v="2025-06-19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859"/>
    <s v="72.887.078/0001-80"/>
    <s v="NF SERVICOS DO"/>
    <n v="330490"/>
    <d v="2025-05-19T00:00:00"/>
    <n v="337198"/>
    <d v="2025-05-20T00:00:00"/>
    <m/>
    <n v="276.57"/>
    <d v="2025-06-19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59"/>
    <s v="72.887.078/0001-80"/>
    <s v="NF SERVICOS DO"/>
    <n v="330491"/>
    <d v="2025-05-19T00:00:00"/>
    <n v="337199"/>
    <d v="2025-05-20T00:00:00"/>
    <m/>
    <n v="276.57"/>
    <d v="2025-06-19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860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555"/>
    <x v="4"/>
    <x v="1"/>
    <m/>
  </r>
  <r>
    <x v="1861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288"/>
    <x v="4"/>
    <x v="1"/>
    <m/>
  </r>
  <r>
    <x v="1862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13"/>
    <x v="6"/>
    <x v="3"/>
    <m/>
  </r>
  <r>
    <x v="1863"/>
    <s v="738.361.848-34"/>
    <s v="ND-OPERADORA CIELO"/>
    <n v="25356"/>
    <d v="2025-05-12T00:00:00"/>
    <m/>
    <m/>
    <m/>
    <n v="231.23"/>
    <d v="2025-05-12T00:00:00"/>
    <m/>
    <m/>
    <s v="Certificado e-CPF A3 em cartão - 36 meses"/>
    <n v="231.23"/>
    <m/>
    <x v="0"/>
    <m/>
    <m/>
    <m/>
    <s v="1 - VENDA A VISTA"/>
    <n v="18"/>
    <x v="7"/>
    <x v="4"/>
    <m/>
  </r>
  <r>
    <x v="1864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1"/>
    <m/>
    <m/>
    <m/>
    <s v="1 - VENDA A VISTA"/>
    <n v="5691"/>
    <x v="4"/>
    <x v="0"/>
    <m/>
  </r>
  <r>
    <x v="1864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1"/>
    <m/>
    <m/>
    <m/>
    <s v="1 - VENDA A VISTA"/>
    <n v="5691"/>
    <x v="4"/>
    <x v="0"/>
    <m/>
  </r>
  <r>
    <x v="1864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1"/>
    <m/>
    <m/>
    <m/>
    <s v="1 - VENDA A VISTA"/>
    <n v="5691"/>
    <x v="4"/>
    <x v="0"/>
    <m/>
  </r>
  <r>
    <x v="1864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1"/>
    <m/>
    <m/>
    <m/>
    <s v="1 - VENDA A VISTA"/>
    <n v="5691"/>
    <x v="4"/>
    <x v="0"/>
    <m/>
  </r>
  <r>
    <x v="1864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1"/>
    <m/>
    <m/>
    <m/>
    <s v="1 - VENDA A VISTA"/>
    <n v="5691"/>
    <x v="4"/>
    <x v="0"/>
    <m/>
  </r>
  <r>
    <x v="1864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1"/>
    <m/>
    <m/>
    <m/>
    <s v="1 - VENDA A VISTA"/>
    <n v="5691"/>
    <x v="4"/>
    <x v="0"/>
    <m/>
  </r>
  <r>
    <x v="1864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1"/>
    <m/>
    <m/>
    <m/>
    <s v="1 - VENDA A VISTA"/>
    <n v="5691"/>
    <x v="4"/>
    <x v="0"/>
    <m/>
  </r>
  <r>
    <x v="1864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1"/>
    <m/>
    <m/>
    <m/>
    <s v="1 - VENDA A VISTA"/>
    <n v="5691"/>
    <x v="4"/>
    <x v="0"/>
    <m/>
  </r>
  <r>
    <x v="1864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1"/>
    <m/>
    <m/>
    <m/>
    <s v="1 - VENDA A VISTA"/>
    <n v="5691"/>
    <x v="4"/>
    <x v="0"/>
    <m/>
  </r>
  <r>
    <x v="1864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1"/>
    <m/>
    <m/>
    <m/>
    <s v="1 - VENDA A VISTA"/>
    <n v="5326"/>
    <x v="4"/>
    <x v="0"/>
    <m/>
  </r>
  <r>
    <x v="1864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1"/>
    <m/>
    <m/>
    <m/>
    <s v="1 - VENDA A VISTA"/>
    <n v="5326"/>
    <x v="4"/>
    <x v="0"/>
    <m/>
  </r>
  <r>
    <x v="1864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1"/>
    <m/>
    <m/>
    <m/>
    <s v="1 - VENDA A VISTA"/>
    <n v="5326"/>
    <x v="4"/>
    <x v="0"/>
    <m/>
  </r>
  <r>
    <x v="1864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1"/>
    <m/>
    <m/>
    <m/>
    <s v="1 - VENDA A VISTA"/>
    <n v="5326"/>
    <x v="4"/>
    <x v="0"/>
    <m/>
  </r>
  <r>
    <x v="1864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1"/>
    <m/>
    <m/>
    <m/>
    <s v="1 - VENDA A VISTA"/>
    <n v="5326"/>
    <x v="4"/>
    <x v="0"/>
    <m/>
  </r>
  <r>
    <x v="1864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1"/>
    <m/>
    <m/>
    <m/>
    <s v="1 - VENDA A VISTA"/>
    <n v="5326"/>
    <x v="4"/>
    <x v="0"/>
    <m/>
  </r>
  <r>
    <x v="1864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1"/>
    <m/>
    <m/>
    <m/>
    <s v="1 - VENDA A VISTA"/>
    <n v="5326"/>
    <x v="4"/>
    <x v="0"/>
    <m/>
  </r>
  <r>
    <x v="1864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1"/>
    <m/>
    <m/>
    <m/>
    <s v="1 - VENDA A VISTA"/>
    <n v="5326"/>
    <x v="4"/>
    <x v="0"/>
    <m/>
  </r>
  <r>
    <x v="1864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1"/>
    <m/>
    <m/>
    <m/>
    <s v="1 - VENDA A VISTA"/>
    <n v="5326"/>
    <x v="4"/>
    <x v="0"/>
    <m/>
  </r>
  <r>
    <x v="1864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1"/>
    <m/>
    <m/>
    <m/>
    <s v="1 - VENDA A VISTA"/>
    <n v="5326"/>
    <x v="4"/>
    <x v="0"/>
    <m/>
  </r>
  <r>
    <x v="1864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1"/>
    <m/>
    <m/>
    <m/>
    <s v="1 - VENDA A VISTA"/>
    <n v="5326"/>
    <x v="4"/>
    <x v="0"/>
    <m/>
  </r>
  <r>
    <x v="1865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0"/>
    <x v="0"/>
    <x v="3"/>
    <m/>
  </r>
  <r>
    <x v="1866"/>
    <s v="743.582.785-15"/>
    <s v="ND-OPERADORA CIELO"/>
    <n v="25522"/>
    <d v="2025-05-22T00:00:00"/>
    <m/>
    <m/>
    <m/>
    <n v="187.49"/>
    <d v="2025-05-22T00:00:00"/>
    <m/>
    <m/>
    <s v="Certificado e-CNPJ A1 em Software (12 meses)"/>
    <n v="187.49"/>
    <m/>
    <x v="0"/>
    <m/>
    <m/>
    <m/>
    <s v="1 - VENDA A VISTA"/>
    <n v="8"/>
    <x v="7"/>
    <x v="4"/>
    <m/>
  </r>
  <r>
    <x v="1867"/>
    <s v="744.000.298-91"/>
    <s v="ND-OPERADORA CIELO"/>
    <n v="25269"/>
    <d v="2025-05-05T00:00:00"/>
    <m/>
    <m/>
    <m/>
    <n v="124.99"/>
    <d v="2025-05-05T00:00:00"/>
    <m/>
    <m/>
    <s v="Certificado e-CPF A1 em Software (12 meses)"/>
    <n v="124.99"/>
    <m/>
    <x v="0"/>
    <m/>
    <m/>
    <m/>
    <s v="1 - VENDA A VISTA"/>
    <n v="25"/>
    <x v="7"/>
    <x v="4"/>
    <m/>
  </r>
  <r>
    <x v="1868"/>
    <s v="748.544.100-00"/>
    <s v="ND-AMAZON"/>
    <n v="205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83"/>
    <x v="8"/>
    <x v="3"/>
    <m/>
  </r>
  <r>
    <x v="1869"/>
    <s v="753.176.993-04"/>
    <s v="ND-AMAZON"/>
    <n v="10"/>
    <d v="2025-01-07T00:00:00"/>
    <m/>
    <m/>
    <m/>
    <n v="15"/>
    <d v="2025-02-06T00:00:00"/>
    <m/>
    <m/>
    <s v="COL. APL. PERFIL: NICETTE BRUNO E PAULO GOULART"/>
    <n v="15"/>
    <m/>
    <x v="0"/>
    <m/>
    <m/>
    <m/>
    <s v="2 - FATURADO"/>
    <n v="113"/>
    <x v="6"/>
    <x v="3"/>
    <m/>
  </r>
  <r>
    <x v="1870"/>
    <s v="762.348.006-53"/>
    <s v="ND-AMAZON"/>
    <n v="68"/>
    <d v="2025-01-07T00:00:00"/>
    <m/>
    <m/>
    <m/>
    <n v="86.7"/>
    <d v="2025-02-06T00:00:00"/>
    <m/>
    <m/>
    <s v="TERRA PAPAGALORUM - EDICAO BILINGUE PORTUGUES/INGLES"/>
    <n v="86.7"/>
    <m/>
    <x v="0"/>
    <m/>
    <m/>
    <m/>
    <s v="2 - FATURADO"/>
    <n v="113"/>
    <x v="6"/>
    <x v="3"/>
    <m/>
  </r>
  <r>
    <x v="1871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113"/>
    <x v="6"/>
    <x v="3"/>
    <m/>
  </r>
  <r>
    <x v="1872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13"/>
    <x v="6"/>
    <x v="3"/>
    <m/>
  </r>
  <r>
    <x v="1873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13"/>
    <x v="7"/>
    <x v="3"/>
    <m/>
  </r>
  <r>
    <x v="1874"/>
    <s v="765.653.354-00"/>
    <s v="ND-OPERADORA CIELO"/>
    <n v="25497"/>
    <d v="2025-05-21T00:00:00"/>
    <m/>
    <m/>
    <m/>
    <n v="156.24"/>
    <d v="2025-05-21T00:00:00"/>
    <m/>
    <m/>
    <s v="Certificado e-CPF A3 (somente certificado) - 24 meses"/>
    <n v="156.24"/>
    <m/>
    <x v="0"/>
    <m/>
    <m/>
    <m/>
    <s v="1 - VENDA A VISTA"/>
    <n v="9"/>
    <x v="7"/>
    <x v="4"/>
    <m/>
  </r>
  <r>
    <x v="1875"/>
    <s v="769.278.908-82"/>
    <s v="ND-OPERADORA CIELO"/>
    <n v="25353"/>
    <d v="2025-05-11T00:00:00"/>
    <m/>
    <m/>
    <m/>
    <n v="187.49"/>
    <d v="2025-05-11T00:00:00"/>
    <m/>
    <m/>
    <s v="Certificado e-CPF A3 (renovação) - 36 meses"/>
    <n v="187.49"/>
    <m/>
    <x v="0"/>
    <m/>
    <m/>
    <m/>
    <s v="1 - VENDA A VISTA"/>
    <n v="19"/>
    <x v="7"/>
    <x v="4"/>
    <m/>
  </r>
  <r>
    <x v="1876"/>
    <s v="772.775.461-72"/>
    <s v="ND-AMAZON"/>
    <n v="158"/>
    <d v="2025-01-13T00:00:00"/>
    <m/>
    <m/>
    <m/>
    <n v="36.549999999999997"/>
    <d v="2025-02-12T00:00:00"/>
    <m/>
    <m/>
    <s v="O DIREITO ADMINISTRATIVO DA DIGNIDADE HUMANA E DO INTERESSE GERAL - FUNDAMENTOS E PRINCIPIOS"/>
    <n v="36.549999999999997"/>
    <m/>
    <x v="0"/>
    <m/>
    <m/>
    <m/>
    <s v="2 - FATURADO"/>
    <n v="107"/>
    <x v="6"/>
    <x v="3"/>
    <m/>
  </r>
  <r>
    <x v="1877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13"/>
    <x v="6"/>
    <x v="3"/>
    <m/>
  </r>
  <r>
    <x v="1878"/>
    <s v="775.657.703-53"/>
    <s v="ND-AMAZON"/>
    <n v="91"/>
    <d v="2025-01-07T00:00:00"/>
    <m/>
    <m/>
    <m/>
    <n v="12.75"/>
    <d v="2025-02-06T00:00:00"/>
    <m/>
    <m/>
    <s v="PEREGRINO JUNIOR - COLECAO SERIE ESSENCIAL NO 03"/>
    <n v="12.75"/>
    <m/>
    <x v="0"/>
    <m/>
    <m/>
    <m/>
    <s v="2 - FATURADO"/>
    <n v="113"/>
    <x v="6"/>
    <x v="3"/>
    <m/>
  </r>
  <r>
    <x v="1878"/>
    <s v="775.657.703-53"/>
    <s v="ND-AMAZON"/>
    <n v="166"/>
    <d v="2025-01-17T00:00:00"/>
    <m/>
    <m/>
    <m/>
    <n v="137.27000000000001"/>
    <d v="2025-02-16T00:00:00"/>
    <m/>
    <m/>
    <s v="DICIONARIO DE MACHADO DE ASSIS - 2A EDICAO"/>
    <n v="137.27000000000001"/>
    <m/>
    <x v="0"/>
    <m/>
    <m/>
    <m/>
    <s v="2 - FATURADO"/>
    <n v="103"/>
    <x v="6"/>
    <x v="3"/>
    <m/>
  </r>
  <r>
    <x v="1879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83"/>
    <x v="8"/>
    <x v="3"/>
    <m/>
  </r>
  <r>
    <x v="1880"/>
    <s v="788.787.303-78"/>
    <s v="ND-AMAZON"/>
    <n v="215"/>
    <d v="2025-02-06T00:00:00"/>
    <m/>
    <m/>
    <m/>
    <n v="43.35"/>
    <d v="2025-03-08T00:00:00"/>
    <m/>
    <m/>
    <s v="ESTRELA BREVE: LUPE COTRIM, UMA BIOGRAFIA LITERARIA"/>
    <n v="43.35"/>
    <m/>
    <x v="0"/>
    <m/>
    <m/>
    <m/>
    <s v="2 - FATURADO"/>
    <n v="83"/>
    <x v="8"/>
    <x v="3"/>
    <m/>
  </r>
  <r>
    <x v="1881"/>
    <s v="790.996.101-49"/>
    <s v="ND-AMAZON"/>
    <n v="316"/>
    <d v="2025-04-17T00:00:00"/>
    <m/>
    <m/>
    <m/>
    <n v="35"/>
    <d v="2025-05-17T00:00:00"/>
    <m/>
    <m/>
    <s v="ANTONIO JOSE DA SILVA - COLECAO SERIE ESSENCIAL NO 30"/>
    <n v="35"/>
    <m/>
    <x v="0"/>
    <m/>
    <m/>
    <m/>
    <s v="2 - FATURADO"/>
    <n v="13"/>
    <x v="7"/>
    <x v="3"/>
    <m/>
  </r>
  <r>
    <x v="1882"/>
    <s v="797.597.698-91"/>
    <s v="ND-OPERADORA CIELO"/>
    <n v="25423"/>
    <d v="2025-05-15T00:00:00"/>
    <m/>
    <m/>
    <m/>
    <n v="187.49"/>
    <d v="2025-05-15T00:00:00"/>
    <m/>
    <m/>
    <s v="Certificado e-CPF A3 (somente certificado) - 36 meses"/>
    <n v="187.49"/>
    <m/>
    <x v="0"/>
    <m/>
    <m/>
    <m/>
    <s v="1 - VENDA A VISTA"/>
    <n v="15"/>
    <x v="7"/>
    <x v="4"/>
    <m/>
  </r>
  <r>
    <x v="188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00"/>
    <x v="4"/>
    <x v="1"/>
    <m/>
  </r>
  <r>
    <x v="188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975"/>
    <x v="4"/>
    <x v="1"/>
    <m/>
  </r>
  <r>
    <x v="188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945"/>
    <x v="4"/>
    <x v="1"/>
    <m/>
  </r>
  <r>
    <x v="188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16"/>
    <x v="4"/>
    <x v="1"/>
    <m/>
  </r>
  <r>
    <x v="188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881"/>
    <x v="4"/>
    <x v="1"/>
    <m/>
  </r>
  <r>
    <x v="188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853"/>
    <x v="4"/>
    <x v="1"/>
    <m/>
  </r>
  <r>
    <x v="188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24"/>
    <x v="4"/>
    <x v="1"/>
    <m/>
  </r>
  <r>
    <x v="188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784"/>
    <x v="4"/>
    <x v="1"/>
    <m/>
  </r>
  <r>
    <x v="188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758"/>
    <x v="4"/>
    <x v="1"/>
    <m/>
  </r>
  <r>
    <x v="188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34"/>
    <x v="4"/>
    <x v="1"/>
    <m/>
  </r>
  <r>
    <x v="188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686"/>
    <x v="4"/>
    <x v="1"/>
    <m/>
  </r>
  <r>
    <x v="188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673"/>
    <x v="4"/>
    <x v="1"/>
    <m/>
  </r>
  <r>
    <x v="188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38"/>
    <x v="4"/>
    <x v="1"/>
    <m/>
  </r>
  <r>
    <x v="188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08"/>
    <x v="4"/>
    <x v="1"/>
    <m/>
  </r>
  <r>
    <x v="188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576"/>
    <x v="4"/>
    <x v="1"/>
    <m/>
  </r>
  <r>
    <x v="188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548"/>
    <x v="4"/>
    <x v="1"/>
    <m/>
  </r>
  <r>
    <x v="188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17"/>
    <x v="4"/>
    <x v="1"/>
    <m/>
  </r>
  <r>
    <x v="188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83"/>
    <x v="4"/>
    <x v="1"/>
    <m/>
  </r>
  <r>
    <x v="188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188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1884"/>
    <s v="818.219.055-04"/>
    <s v="ND-AMAZON"/>
    <n v="1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885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0"/>
    <x v="0"/>
    <x v="3"/>
    <m/>
  </r>
  <r>
    <x v="1886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0"/>
    <x v="0"/>
    <x v="3"/>
    <m/>
  </r>
  <r>
    <x v="1887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13"/>
    <x v="6"/>
    <x v="3"/>
    <m/>
  </r>
  <r>
    <x v="1888"/>
    <s v="828.661.800-97"/>
    <s v="ND-AMAZON"/>
    <n v="189"/>
    <d v="2025-01-07T00:00:00"/>
    <m/>
    <m/>
    <m/>
    <n v="12.75"/>
    <d v="2025-02-06T00:00:00"/>
    <m/>
    <m/>
    <s v="OLEGARIO MARIANO - COLECAO SERIE ESSENCIAL NO 59"/>
    <n v="12.75"/>
    <m/>
    <x v="0"/>
    <m/>
    <m/>
    <m/>
    <s v="2 - FATURADO"/>
    <n v="113"/>
    <x v="6"/>
    <x v="3"/>
    <m/>
  </r>
  <r>
    <x v="1889"/>
    <s v="829.159.464-34"/>
    <s v="ND-AMAZON"/>
    <n v="372"/>
    <d v="2025-04-26T00:00:00"/>
    <m/>
    <m/>
    <m/>
    <n v="195.07"/>
    <d v="2025-05-26T00:00:00"/>
    <m/>
    <m/>
    <s v="PASSAGENS - 3A REIMPRESSAO"/>
    <n v="195.07"/>
    <m/>
    <x v="0"/>
    <m/>
    <m/>
    <m/>
    <s v="2 - FATURADO"/>
    <n v="4"/>
    <x v="7"/>
    <x v="3"/>
    <m/>
  </r>
  <r>
    <x v="1890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168"/>
    <x v="2"/>
    <x v="4"/>
    <m/>
  </r>
  <r>
    <x v="1891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113"/>
    <x v="6"/>
    <x v="3"/>
    <m/>
  </r>
  <r>
    <x v="1892"/>
    <s v="842.298.027-49"/>
    <s v="ND-AMAZON"/>
    <n v="199"/>
    <d v="2025-02-06T00:00:00"/>
    <m/>
    <m/>
    <m/>
    <n v="32.51"/>
    <d v="2025-03-08T00:00:00"/>
    <m/>
    <m/>
    <s v="ESCRITOS SOBRE ARTE - 3A EDICAO"/>
    <n v="32.51"/>
    <m/>
    <x v="0"/>
    <m/>
    <m/>
    <m/>
    <s v="2 - FATURADO"/>
    <n v="83"/>
    <x v="8"/>
    <x v="3"/>
    <m/>
  </r>
  <r>
    <x v="1893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83"/>
    <x v="8"/>
    <x v="3"/>
    <m/>
  </r>
  <r>
    <x v="1894"/>
    <s v="849.875.961-72"/>
    <s v="ND-AMAZON"/>
    <n v="280"/>
    <d v="2025-04-17T00:00:00"/>
    <m/>
    <m/>
    <m/>
    <n v="55.5"/>
    <d v="2025-05-17T00:00:00"/>
    <m/>
    <m/>
    <s v="PEREIRA DA SIVA - COLECAO SERIE ESSENCIAL NO 87"/>
    <n v="55.5"/>
    <m/>
    <x v="0"/>
    <m/>
    <m/>
    <m/>
    <s v="2 - FATURADO"/>
    <n v="13"/>
    <x v="7"/>
    <x v="3"/>
    <m/>
  </r>
  <r>
    <x v="1895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13"/>
    <x v="6"/>
    <x v="3"/>
    <m/>
  </r>
  <r>
    <x v="1896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113"/>
    <x v="6"/>
    <x v="3"/>
    <m/>
  </r>
  <r>
    <x v="1897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109"/>
    <x v="6"/>
    <x v="3"/>
    <m/>
  </r>
  <r>
    <x v="1898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0"/>
    <x v="0"/>
    <x v="3"/>
    <m/>
  </r>
  <r>
    <x v="1899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1"/>
    <m/>
    <m/>
    <m/>
    <s v="2 - FATURADO"/>
    <n v="2249"/>
    <x v="4"/>
    <x v="1"/>
    <m/>
  </r>
  <r>
    <x v="1899"/>
    <s v="87.161.501/0001-38"/>
    <s v="NF-CARGA IMESP"/>
    <s v="089341/01"/>
    <d v="2019-03-26T00:00:00"/>
    <m/>
    <m/>
    <m/>
    <n v="513"/>
    <d v="2019-04-03T00:00:00"/>
    <m/>
    <m/>
    <s v="YERMA"/>
    <n v="513"/>
    <m/>
    <x v="1"/>
    <m/>
    <m/>
    <m/>
    <s v="2 - FATURADO"/>
    <n v="2249"/>
    <x v="4"/>
    <x v="1"/>
    <m/>
  </r>
  <r>
    <x v="1899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1"/>
    <m/>
    <m/>
    <m/>
    <s v="2 - FATURADO"/>
    <n v="2249"/>
    <x v="4"/>
    <x v="1"/>
    <m/>
  </r>
  <r>
    <x v="1899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1"/>
    <m/>
    <m/>
    <m/>
    <s v="2 - FATURADO"/>
    <n v="2249"/>
    <x v="4"/>
    <x v="1"/>
    <m/>
  </r>
  <r>
    <x v="1899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1"/>
    <m/>
    <m/>
    <m/>
    <s v="2 - FATURADO"/>
    <n v="2249"/>
    <x v="4"/>
    <x v="1"/>
    <m/>
  </r>
  <r>
    <x v="1899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1"/>
    <m/>
    <m/>
    <m/>
    <s v="2 - FATURADO"/>
    <n v="2249"/>
    <x v="4"/>
    <x v="1"/>
    <m/>
  </r>
  <r>
    <x v="1899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1"/>
    <m/>
    <m/>
    <m/>
    <s v="2 - FATURADO"/>
    <n v="2249"/>
    <x v="4"/>
    <x v="1"/>
    <m/>
  </r>
  <r>
    <x v="1899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1"/>
    <m/>
    <m/>
    <m/>
    <s v="2 - FATURADO"/>
    <n v="2249"/>
    <x v="4"/>
    <x v="1"/>
    <m/>
  </r>
  <r>
    <x v="1899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1"/>
    <m/>
    <m/>
    <m/>
    <s v="2 - FATURADO"/>
    <n v="2249"/>
    <x v="4"/>
    <x v="1"/>
    <m/>
  </r>
  <r>
    <x v="1899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1"/>
    <m/>
    <m/>
    <m/>
    <s v="2 - FATURADO"/>
    <n v="2249"/>
    <x v="4"/>
    <x v="1"/>
    <m/>
  </r>
  <r>
    <x v="1899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1"/>
    <m/>
    <m/>
    <m/>
    <s v="2 - FATURADO"/>
    <n v="2249"/>
    <x v="4"/>
    <x v="1"/>
    <m/>
  </r>
  <r>
    <x v="1899"/>
    <s v="87.161.501/0001-38"/>
    <s v="NF-CARGA IMESP"/>
    <s v="089363/01"/>
    <d v="2019-03-27T00:00:00"/>
    <m/>
    <m/>
    <m/>
    <n v="502.5"/>
    <d v="2019-04-03T00:00:00"/>
    <m/>
    <m/>
    <s v="XENOFANIAS"/>
    <n v="502.5"/>
    <m/>
    <x v="1"/>
    <m/>
    <m/>
    <m/>
    <s v="2 - FATURADO"/>
    <n v="2249"/>
    <x v="4"/>
    <x v="1"/>
    <m/>
  </r>
  <r>
    <x v="1899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1"/>
    <m/>
    <m/>
    <m/>
    <s v="2 - FATURADO"/>
    <n v="2249"/>
    <x v="4"/>
    <x v="1"/>
    <m/>
  </r>
  <r>
    <x v="1899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1"/>
    <m/>
    <m/>
    <m/>
    <s v="2 - FATURADO"/>
    <n v="2249"/>
    <x v="4"/>
    <x v="1"/>
    <m/>
  </r>
  <r>
    <x v="1899"/>
    <s v="87.161.501/0001-38"/>
    <s v="NF-CARGA IMESP"/>
    <s v="089367/01"/>
    <d v="2019-03-27T00:00:00"/>
    <m/>
    <m/>
    <m/>
    <n v="374"/>
    <d v="2019-04-03T00:00:00"/>
    <m/>
    <m/>
    <s v="UM INVERNO"/>
    <n v="374"/>
    <m/>
    <x v="1"/>
    <m/>
    <m/>
    <m/>
    <s v="2 - FATURADO"/>
    <n v="2249"/>
    <x v="4"/>
    <x v="1"/>
    <m/>
  </r>
  <r>
    <x v="1899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1"/>
    <m/>
    <m/>
    <m/>
    <s v="2 - FATURADO"/>
    <n v="2249"/>
    <x v="4"/>
    <x v="1"/>
    <m/>
  </r>
  <r>
    <x v="1899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1"/>
    <m/>
    <m/>
    <m/>
    <s v="2 - FATURADO"/>
    <n v="2249"/>
    <x v="4"/>
    <x v="1"/>
    <m/>
  </r>
  <r>
    <x v="1899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1"/>
    <m/>
    <m/>
    <m/>
    <s v="2 - FATURADO"/>
    <n v="2249"/>
    <x v="4"/>
    <x v="1"/>
    <m/>
  </r>
  <r>
    <x v="1899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1"/>
    <m/>
    <m/>
    <m/>
    <s v="2 - FATURADO"/>
    <n v="2249"/>
    <x v="4"/>
    <x v="1"/>
    <m/>
  </r>
  <r>
    <x v="1899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1"/>
    <m/>
    <m/>
    <m/>
    <s v="2 - FATURADO"/>
    <n v="2249"/>
    <x v="4"/>
    <x v="1"/>
    <m/>
  </r>
  <r>
    <x v="1899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1"/>
    <m/>
    <m/>
    <m/>
    <s v="2 - FATURADO"/>
    <n v="2249"/>
    <x v="4"/>
    <x v="1"/>
    <m/>
  </r>
  <r>
    <x v="1899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1"/>
    <m/>
    <m/>
    <m/>
    <s v="2 - FATURADO"/>
    <n v="2249"/>
    <x v="4"/>
    <x v="1"/>
    <m/>
  </r>
  <r>
    <x v="1899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1"/>
    <m/>
    <m/>
    <m/>
    <s v="2 - FATURADO"/>
    <n v="2249"/>
    <x v="4"/>
    <x v="1"/>
    <m/>
  </r>
  <r>
    <x v="1899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1"/>
    <m/>
    <m/>
    <m/>
    <s v="2 - FATURADO"/>
    <n v="2249"/>
    <x v="4"/>
    <x v="1"/>
    <m/>
  </r>
  <r>
    <x v="1899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1"/>
    <m/>
    <m/>
    <m/>
    <s v="2 - FATURADO"/>
    <n v="2249"/>
    <x v="4"/>
    <x v="1"/>
    <m/>
  </r>
  <r>
    <x v="1900"/>
    <s v="876.010.014-15"/>
    <s v="ND-OPERADORA CIELO"/>
    <n v="25314"/>
    <d v="2025-05-07T00:00:00"/>
    <m/>
    <m/>
    <m/>
    <n v="231.23"/>
    <d v="2025-05-07T00:00:00"/>
    <m/>
    <m/>
    <s v="Certificado e-CPF A3 em cartão - 36 meses"/>
    <n v="231.23"/>
    <m/>
    <x v="0"/>
    <m/>
    <m/>
    <m/>
    <s v="1 - VENDA A VISTA"/>
    <n v="23"/>
    <x v="7"/>
    <x v="4"/>
    <m/>
  </r>
  <r>
    <x v="1901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112"/>
    <x v="6"/>
    <x v="3"/>
    <m/>
  </r>
  <r>
    <x v="1902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89"/>
    <x v="8"/>
    <x v="3"/>
    <m/>
  </r>
  <r>
    <x v="1903"/>
    <s v="895.839.906-63"/>
    <s v="ND-AMAZON"/>
    <n v="26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34"/>
    <x v="5"/>
    <x v="3"/>
    <m/>
  </r>
  <r>
    <x v="1904"/>
    <s v="898.597.908-68"/>
    <s v="ND-BENEF AFASTADOS"/>
    <n v="945"/>
    <d v="2025-05-02T00:00:00"/>
    <m/>
    <m/>
    <m/>
    <n v="441.62"/>
    <d v="2025-06-03T00:00:00"/>
    <m/>
    <m/>
    <s v="PLANO DE SAUDE FUNC AFASTADOS"/>
    <n v="441.62"/>
    <m/>
    <x v="0"/>
    <m/>
    <m/>
    <m/>
    <s v="32 DIAS"/>
    <n v="0"/>
    <x v="0"/>
    <x v="5"/>
    <m/>
  </r>
  <r>
    <x v="1905"/>
    <s v="90.689.738/0001-09"/>
    <s v="NF SERVICOS"/>
    <n v="185071"/>
    <d v="2025-05-06T00:00:00"/>
    <n v="1965705"/>
    <d v="2025-05-06T00:00:00"/>
    <d v="2025-04-01T00:00:00"/>
    <n v="5919.22"/>
    <d v="2025-06-05T00:00:00"/>
    <s v="E0250149"/>
    <s v="PD025128"/>
    <s v="HOSPEDAGEM"/>
    <n v="5919.22"/>
    <d v="2025-04-01T00:00:00"/>
    <x v="0"/>
    <m/>
    <m/>
    <s v="359.00001100/2025-51- ITO"/>
    <s v="2 - FATURADO"/>
    <n v="0"/>
    <x v="0"/>
    <x v="0"/>
    <m/>
  </r>
  <r>
    <x v="1906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13"/>
    <x v="6"/>
    <x v="3"/>
    <m/>
  </r>
  <r>
    <x v="1907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13"/>
    <x v="7"/>
    <x v="3"/>
    <m/>
  </r>
  <r>
    <x v="1908"/>
    <s v="910.411.204-00"/>
    <s v="ND-AMAZON"/>
    <n v="167"/>
    <d v="2025-01-18T00:00:00"/>
    <m/>
    <m/>
    <m/>
    <n v="12.75"/>
    <d v="2025-02-17T00:00:00"/>
    <m/>
    <m/>
    <s v="ARTUR DE OLIVEIRA - COLECAO SERIE ESSENCIAL NO 73"/>
    <n v="12.75"/>
    <m/>
    <x v="0"/>
    <m/>
    <m/>
    <m/>
    <s v="2 - FATURADO"/>
    <n v="102"/>
    <x v="6"/>
    <x v="3"/>
    <m/>
  </r>
  <r>
    <x v="1909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13"/>
    <x v="7"/>
    <x v="3"/>
    <m/>
  </r>
  <r>
    <x v="1909"/>
    <s v="923.611.962-04"/>
    <s v="ND-AMAZON"/>
    <n v="369"/>
    <d v="2025-04-30T00:00:00"/>
    <m/>
    <m/>
    <m/>
    <n v="30"/>
    <d v="2025-05-30T00:00:00"/>
    <m/>
    <m/>
    <s v="COL. APL. PERFIL: VERA HOLTZ"/>
    <n v="30"/>
    <m/>
    <x v="0"/>
    <m/>
    <m/>
    <m/>
    <s v="2 - FATURADO"/>
    <n v="1"/>
    <x v="7"/>
    <x v="3"/>
    <m/>
  </r>
  <r>
    <x v="1910"/>
    <s v="928.862.648-49"/>
    <s v="ND-BENEF AFASTADOS"/>
    <n v="954"/>
    <d v="2025-05-02T00:00:00"/>
    <m/>
    <m/>
    <m/>
    <n v="997.3"/>
    <d v="2025-06-03T00:00:00"/>
    <m/>
    <m/>
    <s v="PLANO DE SAUDE FUNC AFASTADOS"/>
    <n v="997.3"/>
    <m/>
    <x v="0"/>
    <m/>
    <m/>
    <m/>
    <s v="32 DIAS"/>
    <n v="0"/>
    <x v="0"/>
    <x v="5"/>
    <m/>
  </r>
  <r>
    <x v="1911"/>
    <s v="937.000.400-91"/>
    <s v="ND-AMAZON"/>
    <n v="252"/>
    <d v="2025-03-27T00:00:00"/>
    <m/>
    <m/>
    <m/>
    <n v="18.7"/>
    <d v="2025-04-26T00:00:00"/>
    <m/>
    <m/>
    <s v="COL. PALCO -  SUR SCENE AGRESTE BODY ART A REFEICAO"/>
    <n v="18.7"/>
    <m/>
    <x v="0"/>
    <m/>
    <m/>
    <m/>
    <s v="2 - FATURADO"/>
    <n v="34"/>
    <x v="5"/>
    <x v="3"/>
    <m/>
  </r>
  <r>
    <x v="1912"/>
    <s v="942.205.905-44"/>
    <s v="ND-OPERADORA CIELO"/>
    <n v="25249"/>
    <d v="2025-05-02T00:00:00"/>
    <m/>
    <m/>
    <m/>
    <n v="231.23"/>
    <d v="2025-05-02T00:00:00"/>
    <m/>
    <m/>
    <s v="Certificado e-CPF A3 em cartão - 36 meses"/>
    <n v="231.23"/>
    <m/>
    <x v="0"/>
    <m/>
    <m/>
    <m/>
    <s v="1 - VENDA A VISTA"/>
    <n v="28"/>
    <x v="7"/>
    <x v="4"/>
    <m/>
  </r>
  <r>
    <x v="1912"/>
    <s v="942.205.905-44"/>
    <s v="ND-OPERADORA CIELO"/>
    <n v="25300"/>
    <d v="2025-05-06T00:00:00"/>
    <m/>
    <m/>
    <m/>
    <n v="231.23"/>
    <d v="2025-05-06T00:00:00"/>
    <m/>
    <m/>
    <s v="Certificado e-CPF A3 em cartão - 36 meses"/>
    <n v="231.23"/>
    <m/>
    <x v="0"/>
    <m/>
    <m/>
    <m/>
    <s v="1 - VENDA A VISTA"/>
    <n v="24"/>
    <x v="7"/>
    <x v="4"/>
    <m/>
  </r>
  <r>
    <x v="1913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42"/>
    <m/>
    <m/>
    <m/>
    <s v="2 - FATURADO"/>
    <n v="1084"/>
    <x v="4"/>
    <x v="1"/>
    <m/>
  </r>
  <r>
    <x v="1913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2"/>
    <m/>
    <m/>
    <m/>
    <s v="2 - FATURADO"/>
    <n v="624"/>
    <x v="4"/>
    <x v="1"/>
    <m/>
  </r>
  <r>
    <x v="1913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150"/>
    <x v="4"/>
    <x v="1"/>
    <m/>
  </r>
  <r>
    <x v="1913"/>
    <s v="96.291.141/0005-03"/>
    <s v="NF SERVICOS E_GOV"/>
    <n v="119487"/>
    <d v="2022-08-17T00:00:00"/>
    <n v="123945"/>
    <d v="2022-08-17T00:00:00"/>
    <m/>
    <n v="139.38999999999999"/>
    <d v="2022-09-16T00:00:00"/>
    <m/>
    <m/>
    <s v="Certificado e-CPF A3 (somente certificado) - 24 meses Gov"/>
    <n v="139.38999999999999"/>
    <m/>
    <x v="42"/>
    <m/>
    <m/>
    <m/>
    <s v="2 - FATURADO"/>
    <n v="987"/>
    <x v="4"/>
    <x v="1"/>
    <m/>
  </r>
  <r>
    <x v="1913"/>
    <s v="96.291.141/0022-04"/>
    <s v="NF SERVICOS KIT"/>
    <n v="120160"/>
    <d v="2022-08-18T00:00:00"/>
    <n v="124942"/>
    <d v="2022-08-18T00:00:00"/>
    <m/>
    <n v="73.260000000000005"/>
    <d v="2022-09-17T00:00:00"/>
    <m/>
    <m/>
    <s v="Certificado e-CPF A3 (renovação) - 12 meses Gov"/>
    <n v="73.260000000000005"/>
    <m/>
    <x v="42"/>
    <m/>
    <m/>
    <m/>
    <s v="2 - FATURADO"/>
    <n v="986"/>
    <x v="4"/>
    <x v="1"/>
    <m/>
  </r>
  <r>
    <x v="1913"/>
    <s v="96.291.141/0022-04"/>
    <s v="NF SERVICOS KIT"/>
    <n v="132531"/>
    <d v="2022-09-30T00:00:00"/>
    <n v="137406"/>
    <d v="2022-09-30T00:00:00"/>
    <m/>
    <n v="73.260000000000005"/>
    <d v="2022-10-30T00:00:00"/>
    <m/>
    <m/>
    <s v="Certificado e-CPF A3 (renovação) - 12 meses Gov"/>
    <n v="73.260000000000005"/>
    <m/>
    <x v="42"/>
    <m/>
    <m/>
    <m/>
    <s v="2 - FATURADO"/>
    <n v="943"/>
    <x v="4"/>
    <x v="1"/>
    <m/>
  </r>
  <r>
    <x v="1913"/>
    <s v="96.291.141/0028-08"/>
    <s v="NF SERVICOS E_GOV"/>
    <n v="143710"/>
    <d v="2023-10-16T00:00:00"/>
    <n v="1679608"/>
    <d v="2023-10-16T00:00:00"/>
    <m/>
    <n v="167.26"/>
    <d v="2023-11-15T00:00:00"/>
    <m/>
    <m/>
    <s v="Certificado e-CPF A3 (somente certificado) - 36 meses Gov"/>
    <n v="0"/>
    <m/>
    <x v="0"/>
    <m/>
    <m/>
    <m/>
    <s v="2 - FATURADO"/>
    <n v="562"/>
    <x v="4"/>
    <x v="1"/>
    <m/>
  </r>
  <r>
    <x v="1913"/>
    <s v="96.291.141/0028-08"/>
    <s v="NF SERVICOS E_GOV"/>
    <n v="143711"/>
    <d v="2023-10-16T00:00:00"/>
    <n v="1679609"/>
    <d v="2023-10-16T00:00:00"/>
    <m/>
    <n v="329.43"/>
    <d v="2023-11-15T00:00:00"/>
    <m/>
    <m/>
    <s v="Certificado e-CPF A3 em cartão e leitora - 36 meses Gov"/>
    <n v="0"/>
    <m/>
    <x v="0"/>
    <m/>
    <m/>
    <m/>
    <s v="2 - FATURADO"/>
    <n v="562"/>
    <x v="4"/>
    <x v="1"/>
    <m/>
  </r>
  <r>
    <x v="1913"/>
    <s v="96.291.141/0028-08"/>
    <s v="NF SERVICOS E_GOV"/>
    <n v="143717"/>
    <d v="2023-10-16T00:00:00"/>
    <n v="1679615"/>
    <d v="2023-10-16T00:00:00"/>
    <m/>
    <n v="167.26"/>
    <d v="2023-11-15T00:00:00"/>
    <m/>
    <m/>
    <s v="Certificado e-CPF A3 (somente certificado) - 36 meses Gov"/>
    <n v="0"/>
    <m/>
    <x v="0"/>
    <m/>
    <m/>
    <m/>
    <s v="2 - FATURADO"/>
    <n v="562"/>
    <x v="4"/>
    <x v="1"/>
    <m/>
  </r>
  <r>
    <x v="1913"/>
    <s v="96.291.141/0028-08"/>
    <s v="NF SERVICOS E_GOV"/>
    <n v="144486"/>
    <d v="2023-10-24T00:00:00"/>
    <n v="1680384"/>
    <d v="2023-10-24T00:00:00"/>
    <m/>
    <n v="329.43"/>
    <d v="2023-11-23T00:00:00"/>
    <m/>
    <m/>
    <s v="Certificado e-CPF A3 em cartão e leitora - 36 meses Gov"/>
    <n v="313.62"/>
    <m/>
    <x v="42"/>
    <m/>
    <m/>
    <m/>
    <s v="2 - FATURADO"/>
    <n v="554"/>
    <x v="4"/>
    <x v="1"/>
    <m/>
  </r>
  <r>
    <x v="1913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2"/>
    <m/>
    <m/>
    <m/>
    <s v="1 - VENDA A VISTA"/>
    <n v="1114"/>
    <x v="4"/>
    <x v="1"/>
    <m/>
  </r>
  <r>
    <x v="1913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42"/>
    <m/>
    <m/>
    <m/>
    <s v="2 - FATURADO"/>
    <n v="912"/>
    <x v="4"/>
    <x v="1"/>
    <m/>
  </r>
  <r>
    <x v="1913"/>
    <s v="96.291.141/0043-39"/>
    <s v="NF SERVICOS KIT"/>
    <n v="63712"/>
    <d v="2022-02-18T00:00:00"/>
    <n v="68129"/>
    <d v="2022-02-18T00:00:00"/>
    <m/>
    <n v="112.5"/>
    <d v="2022-03-20T00:00:00"/>
    <m/>
    <m/>
    <s v="Certificado e-CPF A3 (somente certificado) - 36 meses Gov"/>
    <n v="112.5"/>
    <m/>
    <x v="42"/>
    <m/>
    <m/>
    <m/>
    <s v="2 - FATURADO"/>
    <n v="1167"/>
    <x v="4"/>
    <x v="1"/>
    <m/>
  </r>
  <r>
    <x v="1913"/>
    <s v="96.291.141/0043-39"/>
    <s v="NF SERVICOS KIT"/>
    <n v="63713"/>
    <d v="2022-02-18T00:00:00"/>
    <n v="68130"/>
    <d v="2022-02-18T00:00:00"/>
    <m/>
    <n v="112.5"/>
    <d v="2022-03-20T00:00:00"/>
    <m/>
    <m/>
    <s v="Certificado e-CPF A3 (renovação) - 36 meses Gov"/>
    <n v="112.5"/>
    <m/>
    <x v="42"/>
    <m/>
    <m/>
    <m/>
    <s v="2 - FATURADO"/>
    <n v="1167"/>
    <x v="4"/>
    <x v="1"/>
    <m/>
  </r>
  <r>
    <x v="1913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2"/>
    <m/>
    <m/>
    <m/>
    <s v="2 - FATURADO"/>
    <n v="520"/>
    <x v="4"/>
    <x v="1"/>
    <m/>
  </r>
  <r>
    <x v="1913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2"/>
    <m/>
    <m/>
    <m/>
    <s v="2 - FATURADO"/>
    <n v="1016"/>
    <x v="4"/>
    <x v="1"/>
    <m/>
  </r>
  <r>
    <x v="1913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2"/>
    <m/>
    <m/>
    <m/>
    <s v="2 - FATURADO"/>
    <n v="1016"/>
    <x v="4"/>
    <x v="1"/>
    <m/>
  </r>
  <r>
    <x v="1913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2"/>
    <m/>
    <m/>
    <m/>
    <s v="2 - FATURADO"/>
    <n v="1015"/>
    <x v="4"/>
    <x v="1"/>
    <m/>
  </r>
  <r>
    <x v="1913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2"/>
    <m/>
    <m/>
    <m/>
    <s v="2 - FATURADO"/>
    <n v="1014"/>
    <x v="4"/>
    <x v="1"/>
    <m/>
  </r>
  <r>
    <x v="1913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198"/>
    <x v="1"/>
    <x v="1"/>
    <m/>
  </r>
  <r>
    <x v="1913"/>
    <s v="96.291.141/0053-00"/>
    <s v="NF SERVICOS E_GOV"/>
    <n v="122575"/>
    <d v="2022-08-26T00:00:00"/>
    <n v="127367"/>
    <d v="2022-08-26T00:00:00"/>
    <m/>
    <n v="227.35"/>
    <d v="2022-09-25T00:00:00"/>
    <m/>
    <m/>
    <s v="Certificado e-CPF A3 em cartão - 36 meses Gov"/>
    <n v="227.35"/>
    <m/>
    <x v="42"/>
    <m/>
    <m/>
    <m/>
    <s v="2 - FATURADO"/>
    <n v="978"/>
    <x v="4"/>
    <x v="1"/>
    <m/>
  </r>
  <r>
    <x v="1913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2"/>
    <m/>
    <m/>
    <m/>
    <s v="2 - FATURADO"/>
    <n v="497"/>
    <x v="4"/>
    <x v="1"/>
    <m/>
  </r>
  <r>
    <x v="1913"/>
    <s v="96.291.141/0078-69"/>
    <s v="NF SERVICOS E_GOV"/>
    <n v="139375"/>
    <d v="2023-08-15T00:00:00"/>
    <n v="1649704"/>
    <d v="2023-08-15T00:00:00"/>
    <m/>
    <n v="167.26"/>
    <d v="2023-09-14T00:00:00"/>
    <m/>
    <m/>
    <s v="Certificado e-CPF A3 (somente certificado) - 36 meses Gov"/>
    <n v="159.22999999999999"/>
    <m/>
    <x v="42"/>
    <m/>
    <m/>
    <m/>
    <s v="2 - FATURADO"/>
    <n v="624"/>
    <x v="4"/>
    <x v="1"/>
    <m/>
  </r>
  <r>
    <x v="1913"/>
    <s v="96.291.141/0078-69"/>
    <s v="NF SERVICOS E_GOV"/>
    <n v="186859"/>
    <d v="2025-05-28T00:00:00"/>
    <n v="1967493"/>
    <d v="2025-05-28T00:00:00"/>
    <m/>
    <n v="167.26"/>
    <d v="2025-06-2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913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261"/>
    <x v="1"/>
    <x v="1"/>
    <m/>
  </r>
  <r>
    <x v="1913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42"/>
    <m/>
    <m/>
    <m/>
    <s v="2 - FATURADO"/>
    <n v="869"/>
    <x v="4"/>
    <x v="1"/>
    <m/>
  </r>
  <r>
    <x v="1913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42"/>
    <m/>
    <m/>
    <m/>
    <s v="2 - FATURADO"/>
    <n v="831"/>
    <x v="4"/>
    <x v="1"/>
    <m/>
  </r>
  <r>
    <x v="1913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42"/>
    <m/>
    <m/>
    <m/>
    <s v="2 - FATURADO"/>
    <n v="793"/>
    <x v="4"/>
    <x v="1"/>
    <m/>
  </r>
  <r>
    <x v="1913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42"/>
    <m/>
    <m/>
    <m/>
    <s v="2 - FATURADO"/>
    <n v="777"/>
    <x v="4"/>
    <x v="1"/>
    <m/>
  </r>
  <r>
    <x v="1913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42"/>
    <m/>
    <m/>
    <m/>
    <s v="2 - FATURADO"/>
    <n v="777"/>
    <x v="4"/>
    <x v="1"/>
    <m/>
  </r>
  <r>
    <x v="1913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42"/>
    <m/>
    <m/>
    <m/>
    <s v="2 - FATURADO"/>
    <n v="744"/>
    <x v="4"/>
    <x v="1"/>
    <m/>
  </r>
  <r>
    <x v="1913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42"/>
    <m/>
    <m/>
    <m/>
    <s v="2 - FATURADO"/>
    <n v="743"/>
    <x v="4"/>
    <x v="1"/>
    <m/>
  </r>
  <r>
    <x v="1913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42"/>
    <m/>
    <m/>
    <m/>
    <s v="2 - FATURADO"/>
    <n v="624"/>
    <x v="4"/>
    <x v="1"/>
    <m/>
  </r>
  <r>
    <x v="1913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0"/>
    <m/>
    <x v="0"/>
    <m/>
    <m/>
    <m/>
    <s v="2 - FATURADO"/>
    <n v="562"/>
    <x v="4"/>
    <x v="1"/>
    <m/>
  </r>
  <r>
    <x v="1913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42"/>
    <m/>
    <m/>
    <m/>
    <s v="2 - FATURADO"/>
    <n v="562"/>
    <x v="4"/>
    <x v="1"/>
    <m/>
  </r>
  <r>
    <x v="1913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42"/>
    <m/>
    <m/>
    <m/>
    <s v="2 - FATURADO"/>
    <n v="560"/>
    <x v="4"/>
    <x v="1"/>
    <m/>
  </r>
  <r>
    <x v="1913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42"/>
    <m/>
    <m/>
    <m/>
    <s v="2 - FATURADO"/>
    <n v="555"/>
    <x v="4"/>
    <x v="1"/>
    <m/>
  </r>
  <r>
    <x v="1913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42"/>
    <m/>
    <m/>
    <m/>
    <s v="2 - FATURADO"/>
    <n v="554"/>
    <x v="4"/>
    <x v="1"/>
    <m/>
  </r>
  <r>
    <x v="1913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42"/>
    <m/>
    <m/>
    <m/>
    <s v="2 - FATURADO"/>
    <n v="551"/>
    <x v="4"/>
    <x v="1"/>
    <m/>
  </r>
  <r>
    <x v="1913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42"/>
    <m/>
    <m/>
    <m/>
    <s v="2 - FATURADO"/>
    <n v="547"/>
    <x v="4"/>
    <x v="1"/>
    <m/>
  </r>
  <r>
    <x v="1913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42"/>
    <m/>
    <m/>
    <m/>
    <s v="2 - FATURADO"/>
    <n v="533"/>
    <x v="4"/>
    <x v="1"/>
    <m/>
  </r>
  <r>
    <x v="1913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42"/>
    <m/>
    <m/>
    <m/>
    <s v="2 - FATURADO"/>
    <n v="523"/>
    <x v="4"/>
    <x v="1"/>
    <m/>
  </r>
  <r>
    <x v="1913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42"/>
    <m/>
    <m/>
    <m/>
    <s v="2 - FATURADO"/>
    <n v="519"/>
    <x v="4"/>
    <x v="1"/>
    <m/>
  </r>
  <r>
    <x v="1913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42"/>
    <m/>
    <m/>
    <m/>
    <s v="2 - FATURADO"/>
    <n v="517"/>
    <x v="4"/>
    <x v="1"/>
    <m/>
  </r>
  <r>
    <x v="1913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42"/>
    <m/>
    <m/>
    <m/>
    <s v="2 - FATURADO"/>
    <n v="517"/>
    <x v="4"/>
    <x v="1"/>
    <m/>
  </r>
  <r>
    <x v="1913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05"/>
    <x v="4"/>
    <x v="1"/>
    <m/>
  </r>
  <r>
    <x v="1913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05"/>
    <x v="4"/>
    <x v="1"/>
    <m/>
  </r>
  <r>
    <x v="1913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05"/>
    <x v="4"/>
    <x v="1"/>
    <m/>
  </r>
  <r>
    <x v="1913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05"/>
    <x v="4"/>
    <x v="1"/>
    <m/>
  </r>
  <r>
    <x v="1913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05"/>
    <x v="4"/>
    <x v="1"/>
    <m/>
  </r>
  <r>
    <x v="1913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05"/>
    <x v="4"/>
    <x v="1"/>
    <m/>
  </r>
  <r>
    <x v="1913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42"/>
    <m/>
    <m/>
    <m/>
    <s v="2 - FATURADO"/>
    <n v="504"/>
    <x v="4"/>
    <x v="1"/>
    <m/>
  </r>
  <r>
    <x v="1913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42"/>
    <m/>
    <m/>
    <m/>
    <s v="2 - FATURADO"/>
    <n v="504"/>
    <x v="4"/>
    <x v="1"/>
    <m/>
  </r>
  <r>
    <x v="1913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42"/>
    <m/>
    <m/>
    <m/>
    <s v="2 - FATURADO"/>
    <n v="499"/>
    <x v="4"/>
    <x v="1"/>
    <m/>
  </r>
  <r>
    <x v="1913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42"/>
    <m/>
    <m/>
    <m/>
    <s v="2 - FATURADO"/>
    <n v="499"/>
    <x v="4"/>
    <x v="1"/>
    <m/>
  </r>
  <r>
    <x v="1913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42"/>
    <m/>
    <m/>
    <m/>
    <s v="2 - FATURADO"/>
    <n v="498"/>
    <x v="4"/>
    <x v="1"/>
    <m/>
  </r>
  <r>
    <x v="1913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42"/>
    <m/>
    <m/>
    <m/>
    <s v="2 - FATURADO"/>
    <n v="498"/>
    <x v="4"/>
    <x v="1"/>
    <m/>
  </r>
  <r>
    <x v="1913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42"/>
    <m/>
    <m/>
    <m/>
    <s v="2 - FATURADO"/>
    <n v="498"/>
    <x v="4"/>
    <x v="1"/>
    <m/>
  </r>
  <r>
    <x v="1913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42"/>
    <m/>
    <m/>
    <m/>
    <s v="2 - FATURADO"/>
    <n v="497"/>
    <x v="4"/>
    <x v="1"/>
    <m/>
  </r>
  <r>
    <x v="1913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42"/>
    <m/>
    <m/>
    <m/>
    <s v="2 - FATURADO"/>
    <n v="495"/>
    <x v="4"/>
    <x v="1"/>
    <m/>
  </r>
  <r>
    <x v="1913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42"/>
    <m/>
    <m/>
    <m/>
    <s v="2 - FATURADO"/>
    <n v="490"/>
    <x v="4"/>
    <x v="1"/>
    <m/>
  </r>
  <r>
    <x v="1913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42"/>
    <m/>
    <m/>
    <m/>
    <s v="2 - FATURADO"/>
    <n v="489"/>
    <x v="4"/>
    <x v="1"/>
    <m/>
  </r>
  <r>
    <x v="1913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471"/>
    <x v="4"/>
    <x v="1"/>
    <m/>
  </r>
  <r>
    <x v="1913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471"/>
    <x v="4"/>
    <x v="1"/>
    <m/>
  </r>
  <r>
    <x v="1913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471"/>
    <x v="4"/>
    <x v="1"/>
    <m/>
  </r>
  <r>
    <x v="1913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471"/>
    <x v="4"/>
    <x v="1"/>
    <m/>
  </r>
  <r>
    <x v="1913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471"/>
    <x v="4"/>
    <x v="1"/>
    <m/>
  </r>
  <r>
    <x v="1913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42"/>
    <m/>
    <m/>
    <m/>
    <s v="2 - FATURADO"/>
    <n v="463"/>
    <x v="4"/>
    <x v="1"/>
    <m/>
  </r>
  <r>
    <x v="1913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42"/>
    <m/>
    <m/>
    <m/>
    <s v="2 - FATURADO"/>
    <n v="455"/>
    <x v="4"/>
    <x v="1"/>
    <m/>
  </r>
  <r>
    <x v="1913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42"/>
    <m/>
    <m/>
    <m/>
    <s v="2 - FATURADO"/>
    <n v="439"/>
    <x v="4"/>
    <x v="1"/>
    <m/>
  </r>
  <r>
    <x v="1913"/>
    <s v="96.291.141/0084-07"/>
    <s v="NF SERVICOS E_GOV"/>
    <n v="153843"/>
    <d v="2024-02-16T00:00:00"/>
    <n v="1740944"/>
    <d v="2024-02-16T00:00:00"/>
    <m/>
    <n v="329.43"/>
    <d v="2024-03-17T00:00:00"/>
    <m/>
    <m/>
    <s v="Certificado e-CPF A3 em cartão e leitora - 36 meses Gov"/>
    <n v="313.62"/>
    <m/>
    <x v="42"/>
    <m/>
    <m/>
    <m/>
    <s v="2 - FATURADO"/>
    <n v="439"/>
    <x v="4"/>
    <x v="1"/>
    <m/>
  </r>
  <r>
    <x v="1913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42"/>
    <m/>
    <m/>
    <m/>
    <s v="2 - FATURADO"/>
    <n v="432"/>
    <x v="4"/>
    <x v="1"/>
    <m/>
  </r>
  <r>
    <x v="1913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42"/>
    <m/>
    <m/>
    <m/>
    <s v="2 - FATURADO"/>
    <n v="413"/>
    <x v="4"/>
    <x v="1"/>
    <m/>
  </r>
  <r>
    <x v="1913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42"/>
    <m/>
    <m/>
    <m/>
    <s v="2 - FATURADO"/>
    <n v="378"/>
    <x v="4"/>
    <x v="1"/>
    <m/>
  </r>
  <r>
    <x v="1913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42"/>
    <m/>
    <m/>
    <m/>
    <s v="2 - FATURADO"/>
    <n v="369"/>
    <x v="4"/>
    <x v="1"/>
    <m/>
  </r>
  <r>
    <x v="1913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42"/>
    <m/>
    <m/>
    <m/>
    <s v="2 - FATURADO"/>
    <n v="282"/>
    <x v="1"/>
    <x v="1"/>
    <m/>
  </r>
  <r>
    <x v="1913"/>
    <s v="96.291.141/0084-07"/>
    <s v="NF SERVICOS E_GOV"/>
    <n v="166334"/>
    <d v="2024-08-13T00:00:00"/>
    <n v="1830200"/>
    <d v="2024-08-13T00:00:00"/>
    <m/>
    <n v="277.10000000000002"/>
    <d v="2024-09-12T00:00:00"/>
    <m/>
    <m/>
    <s v="Certificado e-CPF A3 em token - 36 meses Gov"/>
    <n v="263.8"/>
    <m/>
    <x v="0"/>
    <m/>
    <m/>
    <m/>
    <s v="2 - FATURADO"/>
    <n v="260"/>
    <x v="1"/>
    <x v="1"/>
    <m/>
  </r>
  <r>
    <x v="1913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236"/>
    <x v="1"/>
    <x v="1"/>
    <m/>
  </r>
  <r>
    <x v="1913"/>
    <s v="96.291.141/0084-07"/>
    <s v="NF SERVICOS E_GOV"/>
    <n v="179132"/>
    <d v="2025-02-12T00:00:00"/>
    <n v="1921020"/>
    <d v="2025-02-12T00:00:00"/>
    <m/>
    <n v="167.26"/>
    <d v="2025-03-14T00:00:00"/>
    <m/>
    <m/>
    <s v="Certificado e-CPF A3 (somente certificado) - 36 meses Gov"/>
    <n v="159.22999999999999"/>
    <m/>
    <x v="0"/>
    <m/>
    <m/>
    <m/>
    <s v="2 - FATURADO"/>
    <n v="77"/>
    <x v="8"/>
    <x v="1"/>
    <m/>
  </r>
  <r>
    <x v="1913"/>
    <s v="96.291.141/0084-07"/>
    <s v="NF SERVICOS E_GOV"/>
    <n v="179136"/>
    <d v="2025-02-12T00:00:00"/>
    <n v="1921024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77"/>
    <x v="8"/>
    <x v="1"/>
    <m/>
  </r>
  <r>
    <x v="1913"/>
    <s v="96.291.141/0084-07"/>
    <s v="NF SERVICOS E_GOV"/>
    <n v="180845"/>
    <d v="2025-02-28T00:00:00"/>
    <n v="1922733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61"/>
    <x v="8"/>
    <x v="1"/>
    <m/>
  </r>
  <r>
    <x v="1913"/>
    <s v="96.291.141/0084-07"/>
    <s v="NF SERVICOS E_GOV"/>
    <n v="180860"/>
    <d v="2025-02-28T00:00:00"/>
    <n v="1922748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61"/>
    <x v="8"/>
    <x v="1"/>
    <m/>
  </r>
  <r>
    <x v="1913"/>
    <s v="96.291.141/0084-07"/>
    <s v="NF SERVICOS E_GOV"/>
    <n v="181268"/>
    <d v="2025-03-13T00:00:00"/>
    <n v="1936091"/>
    <d v="2025-03-13T00:00:00"/>
    <m/>
    <n v="277.10000000000002"/>
    <d v="2025-04-12T00:00:00"/>
    <m/>
    <m/>
    <s v="Certificado e-CPF A3 em token - 36 meses Gov"/>
    <n v="263.8"/>
    <m/>
    <x v="0"/>
    <m/>
    <m/>
    <m/>
    <s v="2 - FATURADO"/>
    <n v="48"/>
    <x v="5"/>
    <x v="1"/>
    <m/>
  </r>
  <r>
    <x v="1913"/>
    <s v="96.291.141/0084-07"/>
    <s v="NF SERVICOS E_GOV"/>
    <n v="182258"/>
    <d v="2025-03-19T00:00:00"/>
    <n v="1937081"/>
    <d v="2025-03-19T00:00:00"/>
    <m/>
    <n v="277.10000000000002"/>
    <d v="2025-04-18T00:00:00"/>
    <m/>
    <m/>
    <s v="Certificado e-CPF A3 em token - 36 meses Gov"/>
    <n v="263.8"/>
    <m/>
    <x v="0"/>
    <m/>
    <m/>
    <m/>
    <s v="2 - FATURADO"/>
    <n v="42"/>
    <x v="5"/>
    <x v="1"/>
    <m/>
  </r>
  <r>
    <x v="1913"/>
    <s v="96.291.141/0084-07"/>
    <s v="NF SERVICOS E_GOV"/>
    <n v="182724"/>
    <d v="2025-03-27T00:00:00"/>
    <n v="1937547"/>
    <d v="2025-03-27T00:00:00"/>
    <m/>
    <n v="277.10000000000002"/>
    <d v="2025-04-26T00:00:00"/>
    <m/>
    <m/>
    <s v="Certificado e-CPF A3 em token - 36 meses Gov"/>
    <n v="263.8"/>
    <m/>
    <x v="0"/>
    <m/>
    <m/>
    <m/>
    <s v="2 - FATURADO"/>
    <n v="34"/>
    <x v="5"/>
    <x v="1"/>
    <m/>
  </r>
  <r>
    <x v="1913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42"/>
    <m/>
    <m/>
    <m/>
    <s v="2 - FATURADO"/>
    <n v="912"/>
    <x v="4"/>
    <x v="1"/>
    <m/>
  </r>
  <r>
    <x v="1913"/>
    <s v="96.291.141/0087-50"/>
    <s v="NF SERVICOS E_GOV"/>
    <n v="177905"/>
    <d v="2025-01-16T00:00:00"/>
    <n v="1906844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104"/>
    <x v="6"/>
    <x v="1"/>
    <m/>
  </r>
  <r>
    <x v="1913"/>
    <s v="96.291.141/0097-21"/>
    <s v="NF SERVICOS E_GOV"/>
    <n v="119647"/>
    <d v="2022-08-17T00:00:00"/>
    <n v="124105"/>
    <d v="2022-08-17T00:00:00"/>
    <m/>
    <n v="227.35"/>
    <d v="2022-09-16T00:00:00"/>
    <m/>
    <m/>
    <s v="Certificado e-CPF A3 em cartão - 36 meses Gov"/>
    <n v="0"/>
    <m/>
    <x v="0"/>
    <m/>
    <m/>
    <m/>
    <s v="2 - FATURADO"/>
    <n v="987"/>
    <x v="4"/>
    <x v="1"/>
    <m/>
  </r>
  <r>
    <x v="1913"/>
    <s v="96.291.141/0097-21"/>
    <s v="NF SERVICOS E_GOV"/>
    <n v="175984"/>
    <d v="2024-12-19T00:00:00"/>
    <n v="1891972"/>
    <d v="2024-12-19T00:00:00"/>
    <m/>
    <n v="139.38999999999999"/>
    <d v="2025-01-18T00:00:00"/>
    <m/>
    <m/>
    <s v="Certificado e-CPF A3 (somente certificado) - 24 meses Gov"/>
    <n v="132.69999999999999"/>
    <m/>
    <x v="0"/>
    <m/>
    <m/>
    <m/>
    <s v="2 - FATURADO"/>
    <n v="132"/>
    <x v="3"/>
    <x v="1"/>
    <m/>
  </r>
  <r>
    <x v="1913"/>
    <s v="96.291.141/0114-67"/>
    <s v="NF SERVICOS E_GOV"/>
    <n v="185495"/>
    <d v="2025-05-12T00:00:00"/>
    <n v="1966129"/>
    <d v="2025-05-12T00:00:00"/>
    <m/>
    <n v="227.35"/>
    <d v="2025-06-11T00:00:00"/>
    <m/>
    <m/>
    <s v="Certificado e-CPF A3 em cartão - 36 meses Gov"/>
    <n v="216.44"/>
    <m/>
    <x v="0"/>
    <m/>
    <m/>
    <m/>
    <s v="2 - FATURADO"/>
    <n v="0"/>
    <x v="0"/>
    <x v="1"/>
    <m/>
  </r>
  <r>
    <x v="1913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2"/>
    <m/>
    <m/>
    <m/>
    <s v="1 - VENDA A VISTA"/>
    <n v="1114"/>
    <x v="4"/>
    <x v="1"/>
    <m/>
  </r>
  <r>
    <x v="1913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2"/>
    <m/>
    <m/>
    <m/>
    <s v="2 - FATURADO"/>
    <n v="523"/>
    <x v="4"/>
    <x v="1"/>
    <m/>
  </r>
  <r>
    <x v="1913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42"/>
    <m/>
    <m/>
    <m/>
    <s v="2 - FATURADO"/>
    <n v="1080"/>
    <x v="4"/>
    <x v="1"/>
    <m/>
  </r>
  <r>
    <x v="1913"/>
    <s v="96.291.141/0135-91"/>
    <s v="NF SERVICOS E_GOV"/>
    <n v="166359"/>
    <d v="2024-08-13T00:00:00"/>
    <n v="1830225"/>
    <d v="2024-08-13T00:00:00"/>
    <m/>
    <n v="109.89"/>
    <d v="2024-09-12T00:00:00"/>
    <m/>
    <m/>
    <s v="Certificado e-CPF A3 (renovação) - 36 meses Gov"/>
    <n v="104.62"/>
    <m/>
    <x v="0"/>
    <m/>
    <m/>
    <m/>
    <s v="2 - FATURADO"/>
    <n v="260"/>
    <x v="1"/>
    <x v="1"/>
    <m/>
  </r>
  <r>
    <x v="1913"/>
    <s v="96.291.141/0137-53"/>
    <s v="NF SERVICOS E_GOV"/>
    <n v="153598"/>
    <d v="2024-02-16T00:00:00"/>
    <n v="1740699"/>
    <d v="2024-02-16T00:00:00"/>
    <m/>
    <n v="227.35"/>
    <d v="2024-03-17T00:00:00"/>
    <m/>
    <m/>
    <s v="Certificado e-CPF A3 em cartão - 36 meses Gov"/>
    <n v="216.44"/>
    <m/>
    <x v="42"/>
    <m/>
    <m/>
    <m/>
    <s v="2 - FATURADO"/>
    <n v="439"/>
    <x v="4"/>
    <x v="1"/>
    <m/>
  </r>
  <r>
    <x v="1913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42"/>
    <m/>
    <m/>
    <m/>
    <s v="2 - FATURADO"/>
    <n v="618"/>
    <x v="4"/>
    <x v="1"/>
    <m/>
  </r>
  <r>
    <x v="1913"/>
    <s v="96.291.141/0161-83"/>
    <s v="NF SERVICOS E_GOV"/>
    <n v="188319"/>
    <d v="2023-04-30T00:00:00"/>
    <n v="193691"/>
    <d v="2023-05-02T00:00:00"/>
    <m/>
    <n v="227.35"/>
    <d v="2023-05-30T00:00:00"/>
    <m/>
    <m/>
    <s v="Certificado e-CPF A3 em cartão - 36 meses Gov"/>
    <n v="227.35"/>
    <m/>
    <x v="42"/>
    <m/>
    <m/>
    <m/>
    <s v="2 - FATURADO"/>
    <n v="731"/>
    <x v="4"/>
    <x v="1"/>
    <m/>
  </r>
  <r>
    <x v="1913"/>
    <s v="96.291.141/0161-83"/>
    <s v="NF SERVICOS E_GOV"/>
    <n v="140285"/>
    <d v="2023-08-30T00:00:00"/>
    <n v="1650614"/>
    <d v="2023-08-30T00:00:00"/>
    <m/>
    <n v="227.35"/>
    <d v="2023-09-29T00:00:00"/>
    <m/>
    <m/>
    <s v="Certificado e-CPF A3 em cartão - 36 meses Gov"/>
    <n v="216.44"/>
    <m/>
    <x v="42"/>
    <m/>
    <m/>
    <m/>
    <s v="2 - FATURADO"/>
    <n v="609"/>
    <x v="4"/>
    <x v="1"/>
    <m/>
  </r>
  <r>
    <x v="1913"/>
    <s v="96.291.141/0161-83"/>
    <s v="NF SERVICOS E_GOV"/>
    <n v="140286"/>
    <d v="2023-08-30T00:00:00"/>
    <n v="1650615"/>
    <d v="2023-08-30T00:00:00"/>
    <m/>
    <n v="227.35"/>
    <d v="2023-09-29T00:00:00"/>
    <m/>
    <m/>
    <s v="Certificado e-CPF A3 em cartão - 36 meses Gov"/>
    <n v="216.44"/>
    <m/>
    <x v="42"/>
    <m/>
    <m/>
    <m/>
    <s v="2 - FATURADO"/>
    <n v="609"/>
    <x v="4"/>
    <x v="1"/>
    <m/>
  </r>
  <r>
    <x v="1913"/>
    <s v="96.291.141/0161-83"/>
    <s v="NF SERVICOS E_GOV"/>
    <n v="142379"/>
    <d v="2023-09-26T00:00:00"/>
    <n v="1665488"/>
    <d v="2023-09-26T00:00:00"/>
    <m/>
    <n v="227.35"/>
    <d v="2023-10-26T00:00:00"/>
    <m/>
    <m/>
    <s v="Certificado e-CPF A3 em cartão - 36 meses Gov"/>
    <n v="216.44"/>
    <m/>
    <x v="42"/>
    <m/>
    <m/>
    <m/>
    <s v="2 - FATURADO"/>
    <n v="582"/>
    <x v="4"/>
    <x v="1"/>
    <m/>
  </r>
  <r>
    <x v="1913"/>
    <s v="96.291.141/0161-83"/>
    <s v="NF SERVICOS E_GOV"/>
    <n v="149154"/>
    <d v="2023-12-18T00:00:00"/>
    <n v="1710680"/>
    <d v="2023-12-18T00:00:00"/>
    <m/>
    <n v="227.35"/>
    <d v="2024-01-17T00:00:00"/>
    <m/>
    <m/>
    <s v="Certificado e-CPF A3 em cartão - 36 meses Gov"/>
    <n v="216.44"/>
    <m/>
    <x v="42"/>
    <m/>
    <m/>
    <m/>
    <s v="2 - FATURADO"/>
    <n v="499"/>
    <x v="4"/>
    <x v="1"/>
    <m/>
  </r>
  <r>
    <x v="1913"/>
    <s v="96.291.141/0161-83"/>
    <s v="NF SERVICOS E_GOV"/>
    <n v="152094"/>
    <d v="2024-01-30T00:00:00"/>
    <n v="1726420"/>
    <d v="2024-01-30T00:00:00"/>
    <m/>
    <n v="227.35"/>
    <d v="2024-02-29T00:00:00"/>
    <m/>
    <m/>
    <s v="Certificado e-CPF A3 em cartão - 36 meses Gov"/>
    <n v="216.44"/>
    <m/>
    <x v="42"/>
    <m/>
    <m/>
    <m/>
    <s v="2 - FATURADO"/>
    <n v="456"/>
    <x v="4"/>
    <x v="1"/>
    <m/>
  </r>
  <r>
    <x v="1913"/>
    <s v="96.291.141/0161-83"/>
    <s v="NF SERVICOS E_GOV"/>
    <n v="153762"/>
    <d v="2024-02-16T00:00:00"/>
    <n v="1740863"/>
    <d v="2024-02-16T00:00:00"/>
    <m/>
    <n v="227.35"/>
    <d v="2024-03-17T00:00:00"/>
    <m/>
    <m/>
    <s v="Certificado e-CPF A3 em cartão - 36 meses Gov"/>
    <n v="216.44"/>
    <m/>
    <x v="42"/>
    <m/>
    <m/>
    <m/>
    <s v="2 - FATURADO"/>
    <n v="439"/>
    <x v="4"/>
    <x v="1"/>
    <m/>
  </r>
  <r>
    <x v="1913"/>
    <s v="96.291.141/0161-83"/>
    <s v="NF SERVICOS E_GOV"/>
    <n v="154311"/>
    <d v="2024-02-27T00:00:00"/>
    <n v="1741412"/>
    <d v="2024-02-27T00:00:00"/>
    <m/>
    <n v="227.35"/>
    <d v="2024-03-28T00:00:00"/>
    <m/>
    <m/>
    <s v="Certificado e-CPF A3 em cartão - 36 meses Gov"/>
    <n v="216.44"/>
    <m/>
    <x v="42"/>
    <m/>
    <m/>
    <m/>
    <s v="2 - FATURADO"/>
    <n v="428"/>
    <x v="4"/>
    <x v="1"/>
    <m/>
  </r>
  <r>
    <x v="1913"/>
    <s v="96.291.141/0163-45"/>
    <s v="NF SERVICOS KIT"/>
    <n v="185296"/>
    <d v="2025-05-12T00:00:00"/>
    <n v="1965930"/>
    <d v="2025-05-12T00:00:00"/>
    <d v="2025-03-01T00:00:00"/>
    <n v="6214.64"/>
    <d v="2025-06-11T00:00:00"/>
    <s v="E0241060"/>
    <s v="PD024483"/>
    <s v="CERTIFICADO DIGITAL"/>
    <n v="5916.34"/>
    <d v="2025-03-01T00:00:00"/>
    <x v="0"/>
    <d v="2024-07-01T00:00:00"/>
    <s v="006.00339961/2024-28"/>
    <s v="359.00009468/2024-86-ITO"/>
    <s v="2 - FATURADO"/>
    <n v="0"/>
    <x v="0"/>
    <x v="1"/>
    <m/>
  </r>
  <r>
    <x v="1913"/>
    <s v="96.291.141/0163-45"/>
    <s v="NF SERVICOS"/>
    <n v="185945"/>
    <d v="2025-05-14T00:00:00"/>
    <n v="1966579"/>
    <d v="2025-05-14T00:00:00"/>
    <d v="2025-04-01T00:00:00"/>
    <n v="511168.6"/>
    <d v="2025-06-13T00:00:00"/>
    <s v="E0220891"/>
    <s v="PD022448"/>
    <s v="DESENVOLVIMENTO DE SISTEMAS"/>
    <n v="486632.51"/>
    <d v="2025-04-01T00:00:00"/>
    <x v="0"/>
    <s v="SAP/CG nº 014/20223"/>
    <s v="SEI 006.00020878/2023-05"/>
    <s v="359.00003351/2023-16-APPS"/>
    <s v="2 - FATURADO"/>
    <n v="0"/>
    <x v="0"/>
    <x v="0"/>
    <m/>
  </r>
  <r>
    <x v="1913"/>
    <s v="96.291.141/0163-45"/>
    <s v="NF SERVICOS KIT"/>
    <n v="185947"/>
    <d v="2025-05-14T00:00:00"/>
    <n v="1966581"/>
    <d v="2025-05-14T00:00:00"/>
    <d v="2025-04-01T00:00:00"/>
    <n v="6776.51"/>
    <d v="2025-06-13T00:00:00"/>
    <s v="E0241060"/>
    <s v="PD024483"/>
    <s v="CERTIFICADO DIGITAL"/>
    <n v="6451.24"/>
    <d v="2025-04-01T00:00:00"/>
    <x v="0"/>
    <d v="2024-07-01T00:00:00"/>
    <s v="006.00339961/2024-28"/>
    <s v="359.00009468/2024-86-ITO"/>
    <s v="2 - FATURADO"/>
    <n v="0"/>
    <x v="0"/>
    <x v="1"/>
    <m/>
  </r>
  <r>
    <x v="1913"/>
    <s v="96.291.141/0163-45"/>
    <s v="NF SERVICOS"/>
    <n v="185948"/>
    <d v="2025-05-14T00:00:00"/>
    <n v="1966582"/>
    <d v="2025-05-14T00:00:00"/>
    <d v="2025-04-01T00:00:00"/>
    <n v="8278.42"/>
    <d v="2025-06-13T00:00:00"/>
    <s v="E0210444"/>
    <s v="PD021339"/>
    <s v="PROGRAMA SP SEM PAPEL"/>
    <n v="7881.06"/>
    <d v="2025-04-01T00:00:00"/>
    <x v="0"/>
    <s v="SAP/CG35/2021"/>
    <s v="006.00002482/2023-78"/>
    <s v="PD-PRC-2022/00039 - 359.00004500/2024-37 APPS"/>
    <s v="2 - FATURADO"/>
    <n v="0"/>
    <x v="0"/>
    <x v="0"/>
    <m/>
  </r>
  <r>
    <x v="1913"/>
    <s v="96.291.141/0163-45"/>
    <s v="NF SERVICOS"/>
    <n v="185956"/>
    <d v="2025-05-14T00:00:00"/>
    <n v="1966590"/>
    <d v="2025-05-14T00:00:00"/>
    <d v="2025-04-01T00:00:00"/>
    <n v="10626.67"/>
    <d v="2025-06-13T00:00:00"/>
    <s v="E0220877"/>
    <s v="PD022437"/>
    <s v="BI EM NUVEM"/>
    <n v="10116.59"/>
    <d v="2025-04-01T00:00:00"/>
    <x v="0"/>
    <s v="41/2022"/>
    <s v="SAP-PRC-2022/44908"/>
    <s v="PD-PRC-2022/04432 - ITO"/>
    <s v="2 - FATURADO"/>
    <n v="0"/>
    <x v="0"/>
    <x v="0"/>
    <m/>
  </r>
  <r>
    <x v="1913"/>
    <s v="96.291.141/0163-45"/>
    <s v="NF SERVICOS"/>
    <n v="185957"/>
    <d v="2025-05-14T00:00:00"/>
    <n v="1966591"/>
    <d v="2025-05-14T00:00:00"/>
    <d v="2025-04-01T00:00:00"/>
    <n v="48304.4"/>
    <d v="2025-06-13T00:00:00"/>
    <s v="E0220878"/>
    <s v="PD022437"/>
    <s v="RECURSOS TÉCNICOS"/>
    <n v="45985.79"/>
    <d v="2025-04-01T00:00:00"/>
    <x v="0"/>
    <s v="41/2022"/>
    <s v="SAP-PRC-2022/44908"/>
    <s v="PD-PRC-2022/04432 - APPS"/>
    <s v="2 - FATURADO"/>
    <n v="0"/>
    <x v="0"/>
    <x v="0"/>
    <m/>
  </r>
  <r>
    <x v="1913"/>
    <s v="96.291.141/0163-45"/>
    <s v="NF SERVICOS"/>
    <n v="185958"/>
    <d v="2025-05-14T00:00:00"/>
    <n v="1966592"/>
    <d v="2025-05-14T00:00:00"/>
    <d v="2025-04-01T00:00:00"/>
    <n v="175380"/>
    <d v="2025-06-13T00:00:00"/>
    <s v="E0230221"/>
    <s v="PD023192"/>
    <s v="OFFICE  BASICO"/>
    <n v="166961.76"/>
    <d v="2025-04-01T00:00:00"/>
    <x v="0"/>
    <s v="SAP/CG nº 011/2023"/>
    <s v="006.00005651/2023-21"/>
    <s v="359.00000350/2023-10 ITO"/>
    <s v="2 - FATURADO"/>
    <n v="0"/>
    <x v="0"/>
    <x v="0"/>
    <m/>
  </r>
  <r>
    <x v="1913"/>
    <s v="96.291.141/0163-45"/>
    <s v="NF SERVICOS"/>
    <n v="185959"/>
    <d v="2025-05-14T00:00:00"/>
    <n v="1966593"/>
    <d v="2025-05-14T00:00:00"/>
    <d v="2025-04-01T00:00:00"/>
    <n v="65390.400000000001"/>
    <d v="2025-06-13T00:00:00"/>
    <s v="E0240440"/>
    <s v="PD024302"/>
    <s v="SISTEMA DE GESTÃO DE MATERIAIS  - SAM ESTOQUE  E  PATRIMÕNIO"/>
    <n v="62251.66"/>
    <d v="2025-04-01T00:00:00"/>
    <x v="0"/>
    <d v="2024-06-01T00:00:00"/>
    <s v="006.00288106/2024-41"/>
    <s v="SEI: 359.00005874/2024-70  APPS"/>
    <s v="2 - FATURADO"/>
    <n v="0"/>
    <x v="0"/>
    <x v="0"/>
    <m/>
  </r>
  <r>
    <x v="1913"/>
    <s v="96.291.141/0163-45"/>
    <s v="NF SERVICOS"/>
    <n v="185960"/>
    <d v="2025-05-14T00:00:00"/>
    <n v="1966594"/>
    <d v="2025-05-14T00:00:00"/>
    <d v="2025-04-01T00:00:00"/>
    <n v="528019.38"/>
    <d v="2025-06-13T00:00:00"/>
    <s v="E0241012"/>
    <s v="PD024445"/>
    <s v="OFFICE BASICO"/>
    <n v="502674.45"/>
    <d v="2025-04-01T00:00:00"/>
    <x v="0"/>
    <d v="2025-02-01T00:00:00"/>
    <s v="006.00476298/2024-41"/>
    <s v="359.00008639/2024-50 - ITO"/>
    <s v="2 - FATURADO"/>
    <n v="0"/>
    <x v="0"/>
    <x v="0"/>
    <m/>
  </r>
  <r>
    <x v="1913"/>
    <s v="96.291.141/0163-45"/>
    <s v="NF SERVICOS"/>
    <n v="185961"/>
    <d v="2025-05-14T00:00:00"/>
    <n v="1966595"/>
    <d v="2025-05-14T00:00:00"/>
    <d v="2025-04-01T00:00:00"/>
    <n v="25845.05"/>
    <d v="2025-06-13T00:00:00"/>
    <s v="E0241012"/>
    <s v="PD024445"/>
    <s v="OFFICE BASICO"/>
    <n v="24604.49"/>
    <d v="2025-04-01T00:00:00"/>
    <x v="0"/>
    <d v="2025-02-01T00:00:00"/>
    <s v="006.00476298/2024-41"/>
    <s v="359.00008639/2024-50 - ITO"/>
    <s v="2 - FATURADO"/>
    <n v="0"/>
    <x v="0"/>
    <x v="0"/>
    <m/>
  </r>
  <r>
    <x v="1913"/>
    <s v="96.291.141/0163-45"/>
    <s v="NF SERVICOS"/>
    <n v="185962"/>
    <d v="2025-05-14T00:00:00"/>
    <n v="1966596"/>
    <d v="2025-05-14T00:00:00"/>
    <d v="2025-04-01T00:00:00"/>
    <n v="73897.73"/>
    <d v="2025-06-13T00:00:00"/>
    <s v="E0240284"/>
    <s v="PD024174"/>
    <s v="SERVIÇOS DE SUPORTE TÉCNICO LOCAL, SERVIÇOS DE CENTRAL DE ATENDIMENTO (HELP DESK/SERVICE DESK) E  SERVIÇOS DE PROCESSAMENTO DE DADOS EM MAINFRAME UNISYS NO DATA CENTER PRODESP"/>
    <n v="70350.64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3-45"/>
    <s v="NF SERVICOS"/>
    <n v="185963"/>
    <d v="2025-05-14T00:00:00"/>
    <n v="1966597"/>
    <d v="2025-05-14T00:00:00"/>
    <d v="2025-04-01T00:00:00"/>
    <n v="5687.56"/>
    <d v="2025-06-13T00:00:00"/>
    <s v="E0240284"/>
    <s v="PD024174"/>
    <s v="SERVIÇOS DE SUPORTE TÉCNICO LOCAL, SERVIÇOS DE CENTRAL DE ATENDIMENTO (HELP DESK/SERVICE DESK) E  SERVIÇOS DE PROCESSAMENTO DE DADOS EM MAINFRAME UNISYS NO DATA CENTER PRODESP"/>
    <n v="5414.56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3-45"/>
    <s v="NF SERVICOS"/>
    <n v="185964"/>
    <d v="2025-05-14T00:00:00"/>
    <n v="1966598"/>
    <d v="2025-05-14T00:00:00"/>
    <d v="2025-04-01T00:00:00"/>
    <n v="6900.17"/>
    <d v="2025-06-13T00:00:00"/>
    <s v="E0240284"/>
    <s v="PD024174"/>
    <s v="SERVIÇOS DE SUPORTE TÉCNICO LOCAL, SERVIÇOS DE CENTRAL DE ATENDIMENTO (HELP DESK/SERVICE DESK) E  SERVIÇOS DE PROCESSAMENTO DE DADOS EM MAINFRAME UNISYS NO DATA CENTER PRODESP"/>
    <n v="6568.96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3-45"/>
    <s v="NF SERVICOS"/>
    <n v="186119"/>
    <d v="2025-05-16T00:00:00"/>
    <n v="1966753"/>
    <d v="2025-05-16T00:00:00"/>
    <d v="2025-04-01T00:00:00"/>
    <n v="304815.23"/>
    <d v="2025-06-15T00:00:00"/>
    <s v="E0240284"/>
    <s v="PD024174"/>
    <s v="SERVIÇOS DE SUPORTE TÉCNICO LOCAL, SERVIÇOS DE CENTRAL DE ATENDIMENTO (HELP DESK/SERVICE DESK) E  SERVIÇOS DE PROCESSAMENTO DE DADOS EM MAINFRAME UNISYS NO DATA CENTER PRODESP"/>
    <n v="290184.09999999998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3-45"/>
    <s v="NF SERVICOS"/>
    <n v="186120"/>
    <d v="2025-05-16T00:00:00"/>
    <n v="1966754"/>
    <d v="2025-05-16T00:00:00"/>
    <d v="2025-04-01T00:00:00"/>
    <n v="499.55"/>
    <d v="2025-06-15T00:00:00"/>
    <s v="E0240284"/>
    <s v="PD024174"/>
    <s v="SERVIÇOS DE SUPORTE TÉCNICO LOCAL, SERVIÇOS DE CENTRAL DE ATENDIMENTO (HELP DESK/SERVICE DESK) E  SERVIÇOS DE PROCESSAMENTO DE DADOS EM MAINFRAME UNISYS NO DATA CENTER PRODESP"/>
    <n v="475.57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3-45"/>
    <s v="NF SERVICOS"/>
    <n v="186121"/>
    <d v="2025-05-16T00:00:00"/>
    <n v="1966755"/>
    <d v="2025-05-16T00:00:00"/>
    <d v="2025-04-01T00:00:00"/>
    <n v="404.93"/>
    <d v="2025-06-15T00:00:00"/>
    <s v="E0240284"/>
    <s v="PD024174"/>
    <s v="SERVIÇOS DE SUPORTE TÉCNICO LOCAL, SERVIÇOS DE CENTRAL DE ATENDIMENTO (HELP DESK/SERVICE DESK) E  SERVIÇOS DE PROCESSAMENTO DE DADOS EM MAINFRAME UNISYS NO DATA CENTER PRODESP"/>
    <n v="385.49"/>
    <d v="2025-04-01T00:00:00"/>
    <x v="0"/>
    <d v="2024-04-01T00:00:00"/>
    <s v="006.00080999/2024-89"/>
    <s v="359.00003267/2024-75  ITO"/>
    <s v="2 - FATURADO"/>
    <n v="0"/>
    <x v="0"/>
    <x v="0"/>
    <m/>
  </r>
  <r>
    <x v="1913"/>
    <s v="96.291.141/0167-79"/>
    <s v="NF SERVICOS E_GOV"/>
    <n v="113516"/>
    <d v="2022-07-27T00:00:00"/>
    <n v="118217"/>
    <d v="2022-07-27T00:00:00"/>
    <m/>
    <n v="167.26"/>
    <d v="2022-08-26T00:00:00"/>
    <m/>
    <m/>
    <s v="Certificado e-CPF A3 (somente certificado) - 36 meses Gov"/>
    <n v="167.26"/>
    <m/>
    <x v="42"/>
    <m/>
    <m/>
    <m/>
    <s v="2 - FATURADO"/>
    <n v="1008"/>
    <x v="4"/>
    <x v="1"/>
    <m/>
  </r>
  <r>
    <x v="1913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42"/>
    <m/>
    <m/>
    <m/>
    <s v="2 - FATURADO"/>
    <n v="622"/>
    <x v="4"/>
    <x v="1"/>
    <m/>
  </r>
  <r>
    <x v="1913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42"/>
    <m/>
    <m/>
    <m/>
    <s v="2 - FATURADO"/>
    <n v="504"/>
    <x v="4"/>
    <x v="1"/>
    <m/>
  </r>
  <r>
    <x v="1913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42"/>
    <m/>
    <m/>
    <m/>
    <s v="2 - FATURADO"/>
    <n v="428"/>
    <x v="4"/>
    <x v="1"/>
    <m/>
  </r>
  <r>
    <x v="1913"/>
    <s v="96.291.141/0179-02"/>
    <s v="NF SERVICOS E_GOV"/>
    <n v="129055"/>
    <d v="2022-09-19T00:00:00"/>
    <n v="133911"/>
    <d v="2022-09-19T00:00:00"/>
    <m/>
    <n v="227.35"/>
    <d v="2022-10-19T00:00:00"/>
    <m/>
    <m/>
    <s v="Certificado e-CPF A3 em cartão - 36 meses Gov"/>
    <n v="227.35"/>
    <m/>
    <x v="42"/>
    <m/>
    <m/>
    <m/>
    <s v="2 - FATURADO"/>
    <n v="954"/>
    <x v="4"/>
    <x v="1"/>
    <m/>
  </r>
  <r>
    <x v="1913"/>
    <s v="96.291.141/0181-27"/>
    <s v="NF SERVICOS E_GOV"/>
    <n v="139912"/>
    <d v="2023-08-22T00:00:00"/>
    <n v="1650241"/>
    <d v="2023-08-22T00:00:00"/>
    <m/>
    <n v="329.43"/>
    <d v="2023-09-21T00:00:00"/>
    <m/>
    <m/>
    <s v="Certificado e-CPF A3 em cartão e leitora - 36 meses Gov"/>
    <n v="329.43"/>
    <m/>
    <x v="42"/>
    <m/>
    <m/>
    <m/>
    <s v="2 - FATURADO"/>
    <n v="617"/>
    <x v="4"/>
    <x v="1"/>
    <m/>
  </r>
  <r>
    <x v="1914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639"/>
    <x v="4"/>
    <x v="1"/>
    <m/>
  </r>
  <r>
    <x v="1914"/>
    <s v="96.480.850/0001-03"/>
    <s v="NF SERVICOS"/>
    <n v="185593"/>
    <d v="2025-05-13T00:00:00"/>
    <n v="1966227"/>
    <d v="2025-05-13T00:00:00"/>
    <d v="2025-04-01T00:00:00"/>
    <n v="17237.599999999999"/>
    <d v="2025-06-12T00:00:00"/>
    <s v="E0240341"/>
    <s v="PD024225"/>
    <s v="SUSTENTAÇÃO DO SISTEMA PARA SPI"/>
    <n v="16410.2"/>
    <d v="2025-04-01T00:00:00"/>
    <x v="0"/>
    <s v="014/2024"/>
    <s v="021.00001157/2024-35"/>
    <s v="359.00006289/2024-97   ITO"/>
    <s v="2 - FATURADO"/>
    <n v="0"/>
    <x v="0"/>
    <x v="0"/>
    <m/>
  </r>
  <r>
    <x v="1914"/>
    <s v="96.480.850/0001-03"/>
    <s v="NF SERVICOS KIT"/>
    <n v="185600"/>
    <d v="2025-05-13T00:00:00"/>
    <n v="1966234"/>
    <d v="2025-05-13T00:00:00"/>
    <d v="2025-04-01T00:00:00"/>
    <n v="914.93"/>
    <d v="2025-06-12T00:00:00"/>
    <s v="E0240343"/>
    <s v="PD024225"/>
    <s v="HOSPEDAGEM VIRTUALIZADA ON PREMISES GERENCIADA DO SITE PARA SPI"/>
    <n v="871.01"/>
    <d v="2025-04-01T00:00:00"/>
    <x v="0"/>
    <s v="014/2024"/>
    <s v="021.00001157/2024-35"/>
    <s v="359.00006289/2024-97   ITO"/>
    <s v="2 - FATURADO"/>
    <n v="0"/>
    <x v="0"/>
    <x v="1"/>
    <m/>
  </r>
  <r>
    <x v="1914"/>
    <s v="96.480.850/0001-03"/>
    <s v="NF SERVICOS"/>
    <n v="185601"/>
    <d v="2025-05-13T00:00:00"/>
    <n v="1966235"/>
    <d v="2025-05-13T00:00:00"/>
    <d v="2025-04-01T00:00:00"/>
    <n v="28960.99"/>
    <d v="2025-06-12T00:00:00"/>
    <s v="E0240343"/>
    <s v="PD024225"/>
    <s v="HOSPEDAGEM VIRTUALIZADA ON PREMISES GERENCIADA DO SITE PARA SPI"/>
    <n v="27570.86"/>
    <d v="2025-04-01T00:00:00"/>
    <x v="0"/>
    <s v="014/2024"/>
    <s v="021.00001157/2024-35"/>
    <s v="359.00006289/2024-97   ITO"/>
    <s v="2 - FATURADO"/>
    <n v="0"/>
    <x v="0"/>
    <x v="0"/>
    <m/>
  </r>
  <r>
    <x v="1914"/>
    <s v="96.480.850/0001-03"/>
    <s v="NF SERVICOS"/>
    <n v="185602"/>
    <d v="2025-05-13T00:00:00"/>
    <n v="1966236"/>
    <d v="2025-05-13T00:00:00"/>
    <d v="2025-04-01T00:00:00"/>
    <n v="1521.48"/>
    <d v="2025-06-12T00:00:00"/>
    <s v="E0240343"/>
    <s v="PD024225"/>
    <s v="HOSPEDAGEM VIRTUALIZADA ON PREMISES GERENCIADA DO SITE PARA SPI"/>
    <n v="1448.45"/>
    <d v="2025-04-01T00:00:00"/>
    <x v="0"/>
    <s v="014/2024"/>
    <s v="021.00001157/2024-35"/>
    <s v="359.00006289/2024-97   ITO"/>
    <s v="2 - FATURADO"/>
    <n v="0"/>
    <x v="0"/>
    <x v="0"/>
    <m/>
  </r>
  <r>
    <x v="1914"/>
    <s v="96.480.850/0001-03"/>
    <s v="NF SERVICOS"/>
    <n v="185603"/>
    <d v="2025-05-13T00:00:00"/>
    <n v="1966237"/>
    <d v="2025-05-13T00:00:00"/>
    <d v="2025-04-01T00:00:00"/>
    <n v="375680.44"/>
    <d v="2025-06-12T00:00:00"/>
    <s v="E0241013"/>
    <s v="PD024446"/>
    <s v="SHIELD - INFRAESTRUTURA,  HOSPEDAGEM E SEGURANÇA DA INFORMAÇÃO EM  NUVEM PUBLICA"/>
    <n v="357647.78"/>
    <d v="2025-04-01T00:00:00"/>
    <x v="0"/>
    <s v="018/2024"/>
    <s v="021.00002196/2024-50"/>
    <s v="359.00008671/2024-35 ITO"/>
    <s v="2 - FATURADO"/>
    <n v="0"/>
    <x v="0"/>
    <x v="0"/>
    <m/>
  </r>
  <r>
    <x v="1914"/>
    <s v="96.480.850/0001-03"/>
    <s v="NF SERVICOS"/>
    <n v="185613"/>
    <d v="2025-05-13T00:00:00"/>
    <n v="1966247"/>
    <d v="2025-05-13T00:00:00"/>
    <d v="2025-04-01T00:00:00"/>
    <n v="11862.6"/>
    <d v="2025-06-12T00:00:00"/>
    <s v="ET240008"/>
    <s v="PD024008"/>
    <s v="INFRAESTRUTURA"/>
    <n v="11293.2"/>
    <d v="2025-04-01T00:00:00"/>
    <x v="0"/>
    <d v="2024-10-01T00:00:00"/>
    <s v="021.00001068/2024-99"/>
    <s v="359.00005957/2024-69-APPS"/>
    <s v="2 - FATURADO"/>
    <n v="0"/>
    <x v="0"/>
    <x v="0"/>
    <m/>
  </r>
  <r>
    <x v="1914"/>
    <s v="96.480.850/0001-03"/>
    <s v="NF SERVICOS"/>
    <n v="185614"/>
    <d v="2025-05-13T00:00:00"/>
    <n v="1966248"/>
    <d v="2025-05-13T00:00:00"/>
    <d v="2025-04-01T00:00:00"/>
    <n v="20164.2"/>
    <d v="2025-06-12T00:00:00"/>
    <s v="E0240426"/>
    <s v="PD024289"/>
    <s v="OFFICE BASICO - EMAIL COMO SERVIÇO"/>
    <n v="19196.32"/>
    <d v="2025-04-01T00:00:00"/>
    <x v="0"/>
    <s v="012/2024"/>
    <s v="021.00001170/2024-94"/>
    <s v="359.00006933/2024-27  ITO"/>
    <s v="2 - FATURADO"/>
    <n v="0"/>
    <x v="0"/>
    <x v="0"/>
    <m/>
  </r>
  <r>
    <x v="1914"/>
    <s v="96.480.850/0001-03"/>
    <s v="NF SERVICOS"/>
    <n v="185615"/>
    <d v="2025-05-13T00:00:00"/>
    <n v="1966249"/>
    <d v="2025-05-13T00:00:00"/>
    <d v="2025-04-01T00:00:00"/>
    <n v="656.16"/>
    <d v="2025-06-12T00:00:00"/>
    <s v="E0230405"/>
    <s v="PD023333"/>
    <s v="SAM ESTOQUE - SAM PATRIMONIO"/>
    <n v="624.66"/>
    <d v="2025-04-01T00:00:00"/>
    <x v="0"/>
    <s v="006/2023"/>
    <s v="021.00001615/2023-55"/>
    <s v="359.00006451/2023-96  APPS"/>
    <s v="2 - FATURADO"/>
    <n v="0"/>
    <x v="0"/>
    <x v="0"/>
    <m/>
  </r>
  <r>
    <x v="1914"/>
    <s v="96.480.850/0001-03"/>
    <s v="NF SERVICOS"/>
    <n v="185620"/>
    <d v="2025-05-13T00:00:00"/>
    <n v="1966254"/>
    <d v="2025-05-13T00:00:00"/>
    <d v="2025-04-01T00:00:00"/>
    <n v="55945.760000000002"/>
    <d v="2025-06-12T00:00:00"/>
    <s v="E0240342"/>
    <s v="PD024225"/>
    <s v="MANUTENÇÃO DO SISTEMA  PARA  SPI"/>
    <n v="53260.36"/>
    <d v="2025-04-01T00:00:00"/>
    <x v="0"/>
    <s v="014/2024"/>
    <s v="021.00001157/2024-35"/>
    <s v="359.00006289/2024-97   APPS"/>
    <s v="2 - FATURADO"/>
    <n v="0"/>
    <x v="0"/>
    <x v="0"/>
    <m/>
  </r>
  <r>
    <x v="1914"/>
    <s v="96.480.850/0001-03"/>
    <s v="NF SERVICOS"/>
    <n v="185626"/>
    <d v="2025-05-13T00:00:00"/>
    <n v="1966260"/>
    <d v="2025-05-13T00:00:00"/>
    <d v="2025-04-01T00:00:00"/>
    <n v="16.48"/>
    <d v="2025-06-12T00:00:00"/>
    <s v="E0240308"/>
    <s v="PD024190"/>
    <s v="PROGRAMA SP SEM PAPEL"/>
    <n v="15.69"/>
    <d v="2025-04-01T00:00:00"/>
    <x v="0"/>
    <s v="008/2024"/>
    <s v="021.00000776/2024-11"/>
    <s v="359.00005416/2024-31-APPS"/>
    <s v="2 - FATURADO"/>
    <n v="0"/>
    <x v="0"/>
    <x v="0"/>
    <m/>
  </r>
  <r>
    <x v="1914"/>
    <s v="96.480.850/0001-03"/>
    <s v="NFS INSS RET"/>
    <n v="6760"/>
    <d v="2025-05-13T00:00:00"/>
    <n v="335469"/>
    <d v="2025-05-13T00:00:00"/>
    <d v="2025-04-01T00:00:00"/>
    <n v="161863.93"/>
    <d v="2025-06-12T00:00:00"/>
    <s v="E0240008"/>
    <s v="PD024008"/>
    <s v="INFRAESTRUTURA"/>
    <n v="136289.42000000001"/>
    <d v="2025-04-01T00:00:00"/>
    <x v="0"/>
    <d v="2024-10-01T00:00:00"/>
    <s v="021.00001068/2024-99"/>
    <s v="359.00005957/2024-69-APPS/ITO"/>
    <s v="2 - FATURADO"/>
    <n v="0"/>
    <x v="0"/>
    <x v="0"/>
    <m/>
  </r>
  <r>
    <x v="1914"/>
    <s v="96.480.850/0001-03"/>
    <s v="NFS INSS RET"/>
    <n v="6761"/>
    <d v="2025-05-13T00:00:00"/>
    <n v="335470"/>
    <d v="2025-05-13T00:00:00"/>
    <d v="2025-04-01T00:00:00"/>
    <n v="64460.800000000003"/>
    <d v="2025-06-12T00:00:00"/>
    <s v="E0240008"/>
    <s v="PD024008"/>
    <s v="INFRAESTRUTURA"/>
    <n v="54275.99"/>
    <d v="2025-04-01T00:00:00"/>
    <x v="0"/>
    <d v="2024-10-01T00:00:00"/>
    <s v="021.00001068/2024-99"/>
    <s v="359.00005957/2024-69-APPS/ITO"/>
    <s v="2 - FATURADO"/>
    <n v="0"/>
    <x v="0"/>
    <x v="0"/>
    <m/>
  </r>
  <r>
    <x v="1915"/>
    <s v="963.519.265-72"/>
    <s v="ND-AMAZON"/>
    <n v="366"/>
    <d v="2025-04-20T00:00:00"/>
    <m/>
    <m/>
    <m/>
    <n v="23"/>
    <d v="2025-05-20T00:00:00"/>
    <m/>
    <m/>
    <s v="1932 -  REVOLUCAO- CONSTITUICAO E CIDADANIA - LIVRO ALUNO"/>
    <n v="23"/>
    <m/>
    <x v="0"/>
    <m/>
    <m/>
    <m/>
    <s v="2 - FATURADO"/>
    <n v="10"/>
    <x v="7"/>
    <x v="3"/>
    <m/>
  </r>
  <r>
    <x v="1916"/>
    <s v="967.566.246-87"/>
    <s v="ND-AMAZON"/>
    <n v="331"/>
    <d v="2025-04-17T00:00:00"/>
    <m/>
    <m/>
    <m/>
    <n v="21.65"/>
    <d v="2025-05-17T00:00:00"/>
    <m/>
    <m/>
    <s v="Outras Receitas de Livraria"/>
    <n v="21.65"/>
    <m/>
    <x v="0"/>
    <m/>
    <m/>
    <m/>
    <s v="2 - FATURADO"/>
    <n v="13"/>
    <x v="7"/>
    <x v="3"/>
    <m/>
  </r>
  <r>
    <x v="1917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638"/>
    <x v="4"/>
    <x v="1"/>
    <m/>
  </r>
  <r>
    <x v="1917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483"/>
    <x v="4"/>
    <x v="1"/>
    <m/>
  </r>
  <r>
    <x v="1917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456"/>
    <x v="4"/>
    <x v="1"/>
    <m/>
  </r>
  <r>
    <x v="1917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27"/>
    <x v="4"/>
    <x v="1"/>
    <m/>
  </r>
  <r>
    <x v="1917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366"/>
    <x v="4"/>
    <x v="1"/>
    <m/>
  </r>
  <r>
    <x v="1917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362"/>
    <x v="1"/>
    <x v="1"/>
    <m/>
  </r>
  <r>
    <x v="1917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28"/>
    <x v="1"/>
    <x v="1"/>
    <m/>
  </r>
  <r>
    <x v="1917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293"/>
    <x v="1"/>
    <x v="1"/>
    <m/>
  </r>
  <r>
    <x v="1917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18"/>
    <x v="1"/>
    <x v="1"/>
    <m/>
  </r>
  <r>
    <x v="1918"/>
    <s v="973.151.411-20"/>
    <s v="ND-OPERADORA CIELO"/>
    <n v="25545"/>
    <d v="2025-05-23T00:00:00"/>
    <m/>
    <m/>
    <m/>
    <n v="231.23"/>
    <d v="2025-05-23T00:00:00"/>
    <m/>
    <m/>
    <s v="Certificado e-CPF A3 em cartão - 36 meses"/>
    <n v="231.23"/>
    <m/>
    <x v="0"/>
    <m/>
    <m/>
    <m/>
    <s v="1 - VENDA A VISTA"/>
    <n v="7"/>
    <x v="7"/>
    <x v="4"/>
    <m/>
  </r>
  <r>
    <x v="1919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83"/>
    <x v="8"/>
    <x v="3"/>
    <m/>
  </r>
  <r>
    <x v="1920"/>
    <s v="980.771.554-72"/>
    <s v="ND-AMAZON"/>
    <n v="361"/>
    <d v="2025-04-17T00:00:00"/>
    <m/>
    <m/>
    <m/>
    <n v="195.07"/>
    <d v="2025-05-17T00:00:00"/>
    <m/>
    <m/>
    <s v="PASSAGENS - 3A REIMPRESSAO"/>
    <n v="195.07"/>
    <m/>
    <x v="0"/>
    <m/>
    <m/>
    <m/>
    <s v="2 - FATURADO"/>
    <n v="13"/>
    <x v="7"/>
    <x v="3"/>
    <m/>
  </r>
  <r>
    <x v="1921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113"/>
    <x v="6"/>
    <x v="3"/>
    <m/>
  </r>
  <r>
    <x v="1922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83"/>
    <x v="8"/>
    <x v="3"/>
    <m/>
  </r>
  <r>
    <x v="1923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288"/>
    <x v="4"/>
    <x v="1"/>
    <m/>
  </r>
  <r>
    <x v="1924"/>
    <s v="991.751.858-49"/>
    <s v="ND-OPERADORA CIELO"/>
    <n v="25385"/>
    <d v="2025-05-13T00:00:00"/>
    <m/>
    <m/>
    <m/>
    <n v="187.49"/>
    <d v="2025-05-13T00:00:00"/>
    <m/>
    <m/>
    <s v="Certificado e-CPF A3 (somente certificado) - 36 meses"/>
    <n v="187.49"/>
    <m/>
    <x v="0"/>
    <m/>
    <m/>
    <m/>
    <s v="1 - VENDA A VISTA"/>
    <n v="17"/>
    <x v="7"/>
    <x v="4"/>
    <m/>
  </r>
  <r>
    <x v="1925"/>
    <s v="992.066.923-72"/>
    <s v="NF SERVICOS DO"/>
    <n v="156573"/>
    <d v="2022-12-29T00:00:00"/>
    <n v="161499"/>
    <d v="2022-12-29T00:00:00"/>
    <m/>
    <n v="34.200000000000003"/>
    <d v="2023-01-28T00:00:00"/>
    <m/>
    <m/>
    <s v="Boletim - Diário Oficial Informa"/>
    <n v="34.200000000000003"/>
    <m/>
    <x v="0"/>
    <m/>
    <m/>
    <m/>
    <s v="3 - FATURADO DO INFORMA"/>
    <n v="853"/>
    <x v="4"/>
    <x v="1"/>
    <m/>
  </r>
  <r>
    <x v="1925"/>
    <s v="992.066.923-72"/>
    <s v="NF SERVICOS DO"/>
    <n v="162916"/>
    <d v="2023-01-27T00:00:00"/>
    <n v="168083"/>
    <d v="2023-01-27T00:00:00"/>
    <m/>
    <n v="54"/>
    <d v="2023-02-26T00:00:00"/>
    <m/>
    <m/>
    <s v="Boletim - Diário Oficial Informa"/>
    <n v="54"/>
    <m/>
    <x v="0"/>
    <m/>
    <m/>
    <m/>
    <s v="3 - FATURADO DO INFORMA"/>
    <n v="824"/>
    <x v="4"/>
    <x v="1"/>
    <m/>
  </r>
  <r>
    <x v="1925"/>
    <s v="992.066.923-72"/>
    <s v="NF SERVICOS DO"/>
    <n v="171294"/>
    <d v="2023-02-28T00:00:00"/>
    <n v="176565"/>
    <d v="2023-03-08T00:00:00"/>
    <m/>
    <n v="54"/>
    <d v="2023-04-07T00:00:00"/>
    <m/>
    <m/>
    <s v="Boletim - Diário Oficial Informa"/>
    <n v="54"/>
    <m/>
    <x v="0"/>
    <m/>
    <m/>
    <m/>
    <s v="3 - FATURADO DO INFORMA"/>
    <n v="784"/>
    <x v="4"/>
    <x v="1"/>
    <m/>
  </r>
  <r>
    <x v="1925"/>
    <s v="992.066.923-72"/>
    <s v="NF SERVICOS DO"/>
    <n v="180821"/>
    <d v="2023-03-31T00:00:00"/>
    <n v="186125"/>
    <d v="2023-04-03T00:00:00"/>
    <m/>
    <n v="54"/>
    <d v="2023-05-03T00:00:00"/>
    <m/>
    <m/>
    <s v="Boletim - Diário Oficial Informa"/>
    <n v="54"/>
    <m/>
    <x v="0"/>
    <m/>
    <m/>
    <m/>
    <s v="3 - FATURADO DO INFORMA"/>
    <n v="758"/>
    <x v="4"/>
    <x v="1"/>
    <m/>
  </r>
  <r>
    <x v="1926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4"/>
    <x v="5"/>
    <x v="3"/>
    <m/>
  </r>
  <r>
    <x v="1927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0"/>
    <x v="0"/>
    <x v="3"/>
    <m/>
  </r>
  <r>
    <x v="1928"/>
    <m/>
    <s v="ND-Médicos"/>
    <m/>
    <m/>
    <m/>
    <m/>
    <m/>
    <m/>
    <d v="2025-05-20T00:00:00"/>
    <m/>
    <m/>
    <m/>
    <n v="143493.16999999993"/>
    <m/>
    <x v="0"/>
    <m/>
    <m/>
    <m/>
    <m/>
    <n v="10"/>
    <x v="7"/>
    <x v="14"/>
    <m/>
  </r>
  <r>
    <x v="1928"/>
    <m/>
    <s v="ND-Médicos"/>
    <m/>
    <m/>
    <m/>
    <m/>
    <m/>
    <m/>
    <d v="2025-06-20T00:00:00"/>
    <m/>
    <m/>
    <m/>
    <n v="1169279.1200000001"/>
    <m/>
    <x v="0"/>
    <m/>
    <m/>
    <m/>
    <m/>
    <n v="0"/>
    <x v="0"/>
    <x v="14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2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3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4"/>
    <d v="2025-05-05T00:00:00"/>
    <x v="0"/>
    <n v="58609733.770000003"/>
    <d v="2025-05-30T00:00:00"/>
    <m/>
    <n v="58609733.770000003"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  <r>
    <m/>
    <m/>
    <x v="1"/>
    <m/>
    <m/>
    <m/>
    <m/>
    <m/>
    <m/>
    <m/>
    <m/>
    <m/>
    <x v="5"/>
    <m/>
    <x v="1"/>
    <m/>
    <m/>
    <m/>
    <m/>
    <m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11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9"/>
        <item sd="0" m="1" x="12"/>
        <item h="1" m="1" x="11"/>
        <item h="1" m="1" x="13"/>
        <item h="1" m="1" x="8"/>
        <item sd="0" x="2"/>
        <item h="1" m="1" x="15"/>
        <item h="1" m="1" x="10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75">
        <item m="1" x="135"/>
        <item x="75"/>
        <item x="71"/>
        <item m="1" x="145"/>
        <item x="73"/>
        <item m="1" x="166"/>
        <item x="1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147"/>
        <item m="1" x="137"/>
        <item x="84"/>
        <item m="1" x="143"/>
        <item m="1" x="153"/>
        <item x="101"/>
        <item x="97"/>
        <item m="1" x="162"/>
        <item x="116"/>
        <item x="89"/>
        <item m="1" x="118"/>
        <item m="1" x="141"/>
        <item x="98"/>
        <item m="1" x="130"/>
        <item x="107"/>
        <item x="95"/>
        <item m="1" x="136"/>
        <item x="106"/>
        <item x="93"/>
        <item x="102"/>
        <item x="85"/>
        <item x="86"/>
        <item x="87"/>
        <item x="88"/>
        <item m="1" x="134"/>
        <item x="91"/>
        <item x="92"/>
        <item x="94"/>
        <item x="96"/>
        <item x="99"/>
        <item x="100"/>
        <item x="103"/>
        <item x="104"/>
        <item x="105"/>
        <item x="108"/>
        <item x="109"/>
        <item x="110"/>
        <item x="111"/>
        <item x="90"/>
        <item m="1" x="170"/>
        <item m="1" x="157"/>
        <item m="1" x="148"/>
        <item m="1" x="139"/>
        <item m="1" x="124"/>
        <item m="1" x="120"/>
        <item m="1" x="151"/>
        <item m="1" x="122"/>
        <item m="1" x="158"/>
        <item m="1" x="146"/>
        <item m="1" x="172"/>
        <item m="1" x="126"/>
        <item m="1" x="152"/>
        <item m="1" x="169"/>
        <item m="1" x="159"/>
        <item m="1" x="161"/>
        <item m="1" x="150"/>
        <item m="1" x="171"/>
        <item m="1" x="144"/>
        <item m="1" x="127"/>
        <item m="1" x="132"/>
        <item m="1" x="121"/>
        <item m="1" x="155"/>
        <item m="1" x="160"/>
        <item m="1" x="164"/>
        <item m="1" x="156"/>
        <item m="1" x="149"/>
        <item m="1" x="138"/>
        <item m="1" x="140"/>
        <item m="1" x="131"/>
        <item x="74"/>
        <item m="1" x="163"/>
        <item m="1" x="167"/>
        <item m="1" x="133"/>
        <item m="1" x="173"/>
        <item x="81"/>
        <item m="1" x="119"/>
        <item m="1" x="128"/>
        <item m="1" x="168"/>
        <item m="1" x="165"/>
        <item m="1" x="123"/>
        <item m="1" x="125"/>
        <item x="114"/>
        <item x="115"/>
        <item m="1" x="142"/>
        <item x="72"/>
        <item m="1" x="129"/>
        <item m="1" x="154"/>
        <item x="76"/>
        <item x="77"/>
        <item x="78"/>
        <item x="79"/>
        <item x="80"/>
        <item x="82"/>
        <item x="83"/>
        <item x="112"/>
        <item x="113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20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0CC119-CF8A-4176-B6EF-2BE85D3E3B30}" name="Tabela dinâmica1" cacheId="1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9" firstHeaderRow="1" firstDataRow="2" firstDataCol="1"/>
  <pivotFields count="15">
    <pivotField axis="axisRow" showAll="0" sortType="ascending" defaultSubtotal="0">
      <items count="273">
        <item x="99"/>
        <item x="30"/>
        <item x="100"/>
        <item x="8"/>
        <item x="191"/>
        <item x="192"/>
        <item x="51"/>
        <item x="16"/>
        <item x="193"/>
        <item x="17"/>
        <item x="0"/>
        <item x="248"/>
        <item x="194"/>
        <item x="195"/>
        <item x="18"/>
        <item x="196"/>
        <item x="249"/>
        <item x="1"/>
        <item x="95"/>
        <item x="197"/>
        <item x="263"/>
        <item x="198"/>
        <item x="19"/>
        <item x="20"/>
        <item x="200"/>
        <item x="21"/>
        <item x="22"/>
        <item x="199"/>
        <item x="201"/>
        <item x="32"/>
        <item x="202"/>
        <item x="23"/>
        <item x="11"/>
        <item x="203"/>
        <item x="36"/>
        <item x="204"/>
        <item x="205"/>
        <item x="206"/>
        <item x="24"/>
        <item x="7"/>
        <item x="25"/>
        <item x="101"/>
        <item x="102"/>
        <item x="103"/>
        <item x="52"/>
        <item x="104"/>
        <item x="105"/>
        <item x="106"/>
        <item x="107"/>
        <item x="53"/>
        <item x="207"/>
        <item x="250"/>
        <item x="208"/>
        <item x="108"/>
        <item x="251"/>
        <item x="2"/>
        <item x="109"/>
        <item x="110"/>
        <item x="111"/>
        <item x="112"/>
        <item x="54"/>
        <item x="40"/>
        <item x="113"/>
        <item x="114"/>
        <item x="209"/>
        <item x="15"/>
        <item x="6"/>
        <item x="210"/>
        <item x="55"/>
        <item x="211"/>
        <item x="14"/>
        <item x="56"/>
        <item x="265"/>
        <item x="190"/>
        <item x="212"/>
        <item x="252"/>
        <item x="115"/>
        <item x="57"/>
        <item x="58"/>
        <item x="116"/>
        <item x="59"/>
        <item x="117"/>
        <item x="118"/>
        <item x="60"/>
        <item x="119"/>
        <item x="61"/>
        <item x="213"/>
        <item x="62"/>
        <item x="214"/>
        <item x="120"/>
        <item x="215"/>
        <item x="187"/>
        <item x="63"/>
        <item x="121"/>
        <item x="122"/>
        <item x="267"/>
        <item x="216"/>
        <item x="123"/>
        <item x="64"/>
        <item x="217"/>
        <item x="65"/>
        <item x="124"/>
        <item x="268"/>
        <item x="41"/>
        <item x="125"/>
        <item x="126"/>
        <item x="10"/>
        <item x="127"/>
        <item x="218"/>
        <item x="42"/>
        <item x="35"/>
        <item x="66"/>
        <item x="43"/>
        <item x="128"/>
        <item x="129"/>
        <item x="130"/>
        <item x="131"/>
        <item x="132"/>
        <item x="133"/>
        <item x="246"/>
        <item x="219"/>
        <item x="220"/>
        <item x="96"/>
        <item x="67"/>
        <item x="134"/>
        <item x="135"/>
        <item x="221"/>
        <item x="136"/>
        <item x="137"/>
        <item x="138"/>
        <item x="68"/>
        <item x="44"/>
        <item x="139"/>
        <item x="140"/>
        <item x="45"/>
        <item x="222"/>
        <item x="141"/>
        <item x="69"/>
        <item x="70"/>
        <item x="223"/>
        <item x="33"/>
        <item x="142"/>
        <item x="143"/>
        <item x="98"/>
        <item x="188"/>
        <item x="71"/>
        <item x="144"/>
        <item x="224"/>
        <item x="145"/>
        <item x="225"/>
        <item x="226"/>
        <item x="146"/>
        <item x="245"/>
        <item x="72"/>
        <item x="253"/>
        <item x="227"/>
        <item x="254"/>
        <item x="147"/>
        <item x="148"/>
        <item x="149"/>
        <item x="228"/>
        <item x="150"/>
        <item x="151"/>
        <item x="229"/>
        <item x="230"/>
        <item x="152"/>
        <item x="153"/>
        <item x="154"/>
        <item x="73"/>
        <item x="231"/>
        <item x="155"/>
        <item x="156"/>
        <item x="157"/>
        <item x="158"/>
        <item x="74"/>
        <item x="255"/>
        <item x="256"/>
        <item x="159"/>
        <item x="160"/>
        <item x="161"/>
        <item x="75"/>
        <item x="266"/>
        <item x="232"/>
        <item x="76"/>
        <item x="46"/>
        <item x="77"/>
        <item x="78"/>
        <item x="79"/>
        <item x="233"/>
        <item x="269"/>
        <item x="162"/>
        <item x="247"/>
        <item x="257"/>
        <item x="80"/>
        <item x="34"/>
        <item x="270"/>
        <item x="163"/>
        <item x="164"/>
        <item x="81"/>
        <item x="258"/>
        <item x="82"/>
        <item x="234"/>
        <item x="165"/>
        <item x="83"/>
        <item x="166"/>
        <item x="259"/>
        <item x="47"/>
        <item x="31"/>
        <item x="84"/>
        <item x="167"/>
        <item x="235"/>
        <item x="168"/>
        <item x="169"/>
        <item x="13"/>
        <item x="170"/>
        <item x="171"/>
        <item x="48"/>
        <item x="9"/>
        <item x="85"/>
        <item x="172"/>
        <item x="173"/>
        <item x="86"/>
        <item x="236"/>
        <item x="174"/>
        <item x="97"/>
        <item x="175"/>
        <item x="260"/>
        <item x="87"/>
        <item x="176"/>
        <item x="177"/>
        <item x="178"/>
        <item x="271"/>
        <item x="88"/>
        <item x="189"/>
        <item x="237"/>
        <item x="238"/>
        <item x="179"/>
        <item x="89"/>
        <item x="49"/>
        <item x="50"/>
        <item x="239"/>
        <item x="90"/>
        <item x="240"/>
        <item x="272"/>
        <item x="39"/>
        <item x="180"/>
        <item x="261"/>
        <item x="91"/>
        <item x="181"/>
        <item x="241"/>
        <item x="182"/>
        <item x="92"/>
        <item x="242"/>
        <item x="183"/>
        <item x="262"/>
        <item x="184"/>
        <item x="93"/>
        <item x="185"/>
        <item x="12"/>
        <item x="5"/>
        <item x="4"/>
        <item x="26"/>
        <item x="27"/>
        <item x="37"/>
        <item x="94"/>
        <item x="3"/>
        <item x="28"/>
        <item x="29"/>
        <item x="38"/>
        <item x="243"/>
        <item x="186"/>
        <item x="244"/>
        <item x="264"/>
      </items>
    </pivotField>
    <pivotField showAll="0" defaultSubtotal="0"/>
    <pivotField showAll="0" defaultSubtotal="0">
      <items count="1555">
        <item x="1286"/>
        <item x="1261"/>
        <item x="1276"/>
        <item x="1257"/>
        <item x="1272"/>
        <item x="1191"/>
        <item x="1196"/>
        <item x="1197"/>
        <item x="1294"/>
        <item x="1195"/>
        <item x="1296"/>
        <item x="1250"/>
        <item x="1281"/>
        <item x="1282"/>
        <item x="1240"/>
        <item x="1298"/>
        <item x="1267"/>
        <item x="1310"/>
        <item x="1299"/>
        <item x="1285"/>
        <item x="1189"/>
        <item x="1317"/>
        <item x="1303"/>
        <item x="1259"/>
        <item x="1260"/>
        <item x="1236"/>
        <item x="1305"/>
        <item x="1194"/>
        <item x="1264"/>
        <item x="1218"/>
        <item x="1226"/>
        <item x="1227"/>
        <item x="1190"/>
        <item x="1265"/>
        <item x="1228"/>
        <item x="1243"/>
        <item x="1237"/>
        <item x="1256"/>
        <item x="1268"/>
        <item x="1290"/>
        <item x="1200"/>
        <item x="1313"/>
        <item x="1230"/>
        <item x="1291"/>
        <item x="1292"/>
        <item x="1270"/>
        <item x="1235"/>
        <item x="1232"/>
        <item x="1216"/>
        <item x="1308"/>
        <item x="1279"/>
        <item x="1287"/>
        <item x="1254"/>
        <item x="1238"/>
        <item x="1269"/>
        <item x="1221"/>
        <item x="1215"/>
        <item x="1306"/>
        <item x="1201"/>
        <item x="1307"/>
        <item x="1312"/>
        <item x="1275"/>
        <item x="1192"/>
        <item x="1280"/>
        <item x="1293"/>
        <item x="1309"/>
        <item x="1284"/>
        <item x="1258"/>
        <item x="1188"/>
        <item x="1204"/>
        <item x="1271"/>
        <item x="1300"/>
        <item x="1193"/>
        <item x="1198"/>
        <item x="1253"/>
        <item x="1301"/>
        <item x="1262"/>
        <item x="1311"/>
        <item x="1219"/>
        <item x="1207"/>
        <item x="1252"/>
        <item x="1248"/>
        <item x="1297"/>
        <item x="1234"/>
        <item x="1245"/>
        <item x="1217"/>
        <item x="1229"/>
        <item x="1213"/>
        <item x="1266"/>
        <item x="1208"/>
        <item x="1239"/>
        <item x="1242"/>
        <item x="1210"/>
        <item x="1222"/>
        <item x="1246"/>
        <item x="1283"/>
        <item x="1199"/>
        <item x="1202"/>
        <item x="1203"/>
        <item x="1205"/>
        <item x="1206"/>
        <item x="1209"/>
        <item x="1211"/>
        <item x="1212"/>
        <item x="1214"/>
        <item x="1220"/>
        <item x="1223"/>
        <item x="1224"/>
        <item x="1225"/>
        <item x="1231"/>
        <item x="1233"/>
        <item x="1241"/>
        <item x="1244"/>
        <item x="1247"/>
        <item x="1249"/>
        <item x="1251"/>
        <item x="1255"/>
        <item x="1263"/>
        <item x="1273"/>
        <item x="1274"/>
        <item x="1277"/>
        <item x="1278"/>
        <item x="1288"/>
        <item x="1289"/>
        <item x="1295"/>
        <item x="1302"/>
        <item x="1304"/>
        <item x="1314"/>
        <item x="1316"/>
        <item x="1546"/>
        <item x="13"/>
        <item x="1335"/>
        <item x="1117"/>
        <item x="1185"/>
        <item x="1088"/>
        <item x="1174"/>
        <item x="1071"/>
        <item x="1072"/>
        <item x="1322"/>
        <item x="1340"/>
        <item x="1478"/>
        <item x="1096"/>
        <item x="1104"/>
        <item x="1345"/>
        <item x="1106"/>
        <item x="1183"/>
        <item x="1160"/>
        <item x="1324"/>
        <item x="1109"/>
        <item x="1074"/>
        <item x="1159"/>
        <item x="1130"/>
        <item x="1124"/>
        <item x="1144"/>
        <item x="1147"/>
        <item x="1131"/>
        <item x="1164"/>
        <item x="1128"/>
        <item x="1341"/>
        <item x="1105"/>
        <item x="1136"/>
        <item x="1085"/>
        <item x="1337"/>
        <item x="1118"/>
        <item x="1181"/>
        <item x="1169"/>
        <item x="1156"/>
        <item x="1186"/>
        <item x="1175"/>
        <item x="1155"/>
        <item x="1148"/>
        <item x="1336"/>
        <item x="1100"/>
        <item x="1138"/>
        <item x="1178"/>
        <item x="1168"/>
        <item x="1176"/>
        <item x="1320"/>
        <item x="1108"/>
        <item x="1158"/>
        <item x="1137"/>
        <item x="1184"/>
        <item x="1171"/>
        <item x="1180"/>
        <item x="1146"/>
        <item x="1132"/>
        <item x="1325"/>
        <item x="1098"/>
        <item x="1073"/>
        <item x="1165"/>
        <item x="1177"/>
        <item x="1087"/>
        <item x="1151"/>
        <item x="1170"/>
        <item x="1142"/>
        <item x="1328"/>
        <item x="1112"/>
        <item x="1122"/>
        <item x="1123"/>
        <item x="1334"/>
        <item x="1116"/>
        <item x="1126"/>
        <item x="1330"/>
        <item x="1113"/>
        <item x="1140"/>
        <item x="1143"/>
        <item x="1172"/>
        <item x="1133"/>
        <item x="1153"/>
        <item x="1127"/>
        <item x="1339"/>
        <item x="1103"/>
        <item x="1154"/>
        <item x="1139"/>
        <item x="1343"/>
        <item x="1120"/>
        <item x="1179"/>
        <item x="1141"/>
        <item x="1145"/>
        <item x="1161"/>
        <item x="1162"/>
        <item x="1163"/>
        <item x="1166"/>
        <item x="1167"/>
        <item x="1173"/>
        <item x="1182"/>
        <item x="1187"/>
        <item x="1125"/>
        <item x="1129"/>
        <item x="1134"/>
        <item x="1135"/>
        <item x="1149"/>
        <item x="1150"/>
        <item x="1152"/>
        <item x="1157"/>
        <item x="997"/>
        <item x="569"/>
        <item x="1077"/>
        <item x="1081"/>
        <item x="1086"/>
        <item x="1318"/>
        <item x="1319"/>
        <item x="1323"/>
        <item x="1326"/>
        <item x="1327"/>
        <item x="1329"/>
        <item x="1331"/>
        <item x="1332"/>
        <item x="1333"/>
        <item x="1338"/>
        <item x="1342"/>
        <item x="1344"/>
        <item x="1097"/>
        <item x="1099"/>
        <item x="1101"/>
        <item x="1102"/>
        <item x="1107"/>
        <item x="1110"/>
        <item x="1111"/>
        <item x="1114"/>
        <item x="1115"/>
        <item x="1119"/>
        <item x="112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"/>
        <item x="0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5"/>
        <item x="1076"/>
        <item x="1078"/>
        <item x="1079"/>
        <item x="1080"/>
        <item x="1082"/>
        <item x="1083"/>
        <item x="1084"/>
        <item x="1089"/>
        <item x="1090"/>
        <item x="1091"/>
        <item x="1092"/>
        <item x="1093"/>
        <item x="1094"/>
        <item x="1095"/>
        <item x="1315"/>
        <item x="1321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7"/>
        <item x="1548"/>
        <item x="1549"/>
        <item x="1550"/>
        <item x="1551"/>
        <item x="1552"/>
        <item x="1553"/>
        <item x="1554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sortType="ascending" defaultSubtotal="0">
      <items count="277">
        <item sd="0" m="1" x="275"/>
        <item sd="0" m="1" x="276"/>
        <item sd="0" x="254"/>
        <item sd="0" x="269"/>
        <item sd="0" x="253"/>
        <item sd="0" x="270"/>
        <item sd="0" x="252"/>
        <item sd="0" x="268"/>
        <item sd="0" x="267"/>
        <item sd="0" x="266"/>
        <item sd="0" x="2"/>
        <item sd="0" x="265"/>
        <item sd="0" x="242"/>
        <item sd="0" x="86"/>
        <item sd="0" x="237"/>
        <item sd="0" x="87"/>
        <item sd="0" x="88"/>
        <item sd="0" x="3"/>
        <item sd="0" x="89"/>
        <item sd="0" x="241"/>
        <item sd="0" x="243"/>
        <item sd="0" x="271"/>
        <item sd="0" x="273"/>
        <item sd="0" x="32"/>
        <item sd="0" x="31"/>
        <item sd="0" x="264"/>
        <item sd="0" x="63"/>
        <item sd="0" x="26"/>
        <item sd="0" x="27"/>
        <item sd="0" x="168"/>
        <item sd="0" x="76"/>
        <item sd="0" x="236"/>
        <item sd="0" x="245"/>
        <item sd="0" x="197"/>
        <item sd="0" x="36"/>
        <item sd="0" x="137"/>
        <item sd="0" x="145"/>
        <item sd="0" x="37"/>
        <item sd="0" x="191"/>
        <item sd="0" x="179"/>
        <item sd="0" x="171"/>
        <item sd="0" x="223"/>
        <item n="POUPATEMPO ARAÇATUBA" sd="0" x="8"/>
        <item sd="0" x="229"/>
        <item n="POUPATEMPO ARARAQUARA" sd="0" x="15"/>
        <item sd="0" x="38"/>
        <item sd="0" x="101"/>
        <item sd="0" x="130"/>
        <item sd="0" x="39"/>
        <item sd="0" x="92"/>
        <item sd="0" x="40"/>
        <item sd="0" x="188"/>
        <item sd="0" x="41"/>
        <item sd="0" x="182"/>
        <item sd="0" x="194"/>
        <item sd="0" x="33"/>
        <item sd="0" x="42"/>
        <item sd="0" x="129"/>
        <item sd="0" x="43"/>
        <item sd="0" x="260"/>
        <item sd="0" x="124"/>
        <item sd="0" x="234"/>
        <item sd="0" x="12"/>
        <item sd="0" x="44"/>
        <item sd="0" x="263"/>
        <item sd="0" x="235"/>
        <item sd="0" x="178"/>
        <item sd="0" x="104"/>
        <item sd="0" x="109"/>
        <item sd="0" x="193"/>
        <item sd="0" x="45"/>
        <item sd="0" x="212"/>
        <item sd="0" x="202"/>
        <item sd="0" x="257"/>
        <item sd="0" x="215"/>
        <item sd="0" x="232"/>
        <item sd="0" x="226"/>
        <item sd="0" x="106"/>
        <item sd="0" x="214"/>
        <item sd="0" x="163"/>
        <item sd="0" x="13"/>
        <item sd="0" x="5"/>
        <item sd="0" x="46"/>
        <item sd="0" x="259"/>
        <item sd="0" x="97"/>
        <item sd="0" x="10"/>
        <item sd="0" x="172"/>
        <item sd="0" x="154"/>
        <item sd="0" x="209"/>
        <item sd="0" x="211"/>
        <item sd="0" x="47"/>
        <item sd="0" x="142"/>
        <item n="POUPATEMPO CRUZEIRO" sd="0" x="140"/>
        <item sd="0" x="148"/>
        <item sd="0" x="210"/>
        <item sd="0" x="151"/>
        <item sd="0" x="48"/>
        <item sd="0" x="159"/>
        <item sd="0" x="251"/>
        <item sd="0" x="220"/>
        <item sd="0" x="187"/>
        <item sd="0" x="49"/>
        <item sd="0" x="248"/>
        <item sd="0" x="261"/>
        <item sd="0" x="161"/>
        <item sd="0" x="50"/>
        <item sd="0" x="108"/>
        <item n="POUPATEMPO FRANCA" sd="0" x="16"/>
        <item sd="0" x="138"/>
        <item sd="0" x="83"/>
        <item sd="0" x="200"/>
        <item sd="0" x="227"/>
        <item sd="0" x="158"/>
        <item sd="0" x="213"/>
        <item sd="0" x="203"/>
        <item sd="0" x="51"/>
        <item sd="0" x="195"/>
        <item sd="0" x="52"/>
        <item sd="0" x="30"/>
        <item sd="0" x="81"/>
        <item sd="0" x="107"/>
        <item sd="0" x="94"/>
        <item sd="0" x="153"/>
        <item sd="0" x="184"/>
        <item sd="0" x="201"/>
        <item sd="0" x="247"/>
        <item sd="0" x="53"/>
        <item sd="0" x="132"/>
        <item sd="0" x="160"/>
        <item sd="0" x="110"/>
        <item sd="0" x="149"/>
        <item sd="0" x="54"/>
        <item sd="0" x="55"/>
        <item sd="0" x="116"/>
        <item sd="0" x="136"/>
        <item sd="0" x="73"/>
        <item sd="0" x="28"/>
        <item sd="0" x="105"/>
        <item sd="0" x="115"/>
        <item sd="0" x="91"/>
        <item sd="0" x="217"/>
        <item sd="0" x="56"/>
        <item sd="0" x="175"/>
        <item sd="0" x="121"/>
        <item sd="0" x="57"/>
        <item sd="0" x="135"/>
        <item n="POUPATEMPO JALES" sd="0" x="77"/>
        <item sd="0" x="246"/>
        <item sd="0" x="177"/>
        <item sd="0" x="70"/>
        <item sd="0" x="152"/>
        <item sd="0" x="20"/>
        <item sd="0" x="118"/>
        <item sd="0" x="17"/>
        <item sd="0" x="198"/>
        <item sd="0" x="79"/>
        <item sd="0" x="69"/>
        <item n="POUPATEMPO LINS" sd="0" x="58"/>
        <item sd="0" x="114"/>
        <item sd="0" x="233"/>
        <item sd="0" x="206"/>
        <item sd="0" x="262"/>
        <item sd="0" x="139"/>
        <item sd="0" x="7"/>
        <item sd="0" x="207"/>
        <item sd="0" x="95"/>
        <item n="POUPATEMPO MAUÁ" sd="0" x="59"/>
        <item sd="0" x="256"/>
        <item sd="0" x="167"/>
        <item sd="0" x="250"/>
        <item sd="0" x="128"/>
        <item sd="0" x="19"/>
        <item sd="0" x="112"/>
        <item sd="0" x="60"/>
        <item sd="0" x="190"/>
        <item sd="0" x="165"/>
        <item sd="0" x="255"/>
        <item sd="0" x="147"/>
        <item sd="0" x="225"/>
        <item sd="0" x="93"/>
        <item sd="0" x="156"/>
        <item sd="0" x="244"/>
        <item sd="0" x="111"/>
        <item sd="0" x="122"/>
        <item sd="0" x="157"/>
        <item sd="0" x="24"/>
        <item sd="0" x="186"/>
        <item sd="0" x="61"/>
        <item sd="0" x="100"/>
        <item sd="0" x="113"/>
        <item sd="0" x="1"/>
        <item sd="0" x="102"/>
        <item sd="0" x="126"/>
        <item sd="0" x="170"/>
        <item sd="0" x="71"/>
        <item sd="0" x="240"/>
        <item sd="0" x="173"/>
        <item sd="0" x="258"/>
        <item sd="0" x="62"/>
        <item sd="0" x="85"/>
        <item sd="0" x="21"/>
        <item sd="0" x="176"/>
        <item sd="0" x="199"/>
        <item sd="0" x="103"/>
        <item sd="0" x="141"/>
        <item sd="0" x="204"/>
        <item sd="0" x="166"/>
        <item sd="0" x="98"/>
        <item sd="0" x="90"/>
        <item sd="0" x="192"/>
        <item sd="0" x="183"/>
        <item sd="0" x="123"/>
        <item n="POUPATEMPO PRESIDENTE PRUDENTE" sd="0" x="6"/>
        <item sd="0" x="143"/>
        <item sd="0" x="144"/>
        <item sd="0" x="230"/>
        <item n="POUPATEMPO REGISTRO" sd="0" x="64"/>
        <item sd="0" x="155"/>
        <item sd="0" x="9"/>
        <item sd="0" x="189"/>
        <item sd="0" x="78"/>
        <item sd="0" x="80"/>
        <item sd="0" x="239"/>
        <item sd="0" x="99"/>
        <item sd="0" x="181"/>
        <item sd="0" x="4"/>
        <item sd="0" x="119"/>
        <item sd="0" x="196"/>
        <item sd="0" x="180"/>
        <item sd="0" x="249"/>
        <item sd="0" x="25"/>
        <item sd="0" x="205"/>
        <item sd="0" x="35"/>
        <item sd="0" x="174"/>
        <item sd="0" x="23"/>
        <item sd="0" x="29"/>
        <item sd="0" x="14"/>
        <item sd="0" x="65"/>
        <item sd="0" x="96"/>
        <item sd="0" x="224"/>
        <item sd="0" x="75"/>
        <item sd="0" x="221"/>
        <item sd="0" x="231"/>
        <item sd="0" x="164"/>
        <item sd="0" x="125"/>
        <item sd="0" x="74"/>
        <item sd="0" x="274"/>
        <item sd="0" x="84"/>
        <item sd="0" x="120"/>
        <item sd="0" x="72"/>
        <item sd="0" x="218"/>
        <item sd="0" x="18"/>
        <item sd="0" x="82"/>
        <item sd="0" x="34"/>
        <item sd="0" x="228"/>
        <item sd="0" x="66"/>
        <item sd="0" x="216"/>
        <item sd="0" x="169"/>
        <item sd="0" x="238"/>
        <item sd="0" x="162"/>
        <item sd="0" x="11"/>
        <item sd="0" x="22"/>
        <item sd="0" x="208"/>
        <item sd="0" x="150"/>
        <item sd="0" x="131"/>
        <item sd="0" x="67"/>
        <item sd="0" x="222"/>
        <item sd="0" x="117"/>
        <item sd="0" x="272"/>
        <item sd="0" x="134"/>
        <item sd="0" x="185"/>
        <item sd="0" x="127"/>
        <item sd="0" x="146"/>
        <item sd="0" x="219"/>
        <item sd="0" x="133"/>
        <item sd="0" x="68"/>
        <item sd="0" x="0"/>
      </items>
    </pivotField>
    <pivotField axis="axisRow" subtotalTop="0" showAll="0" defaultSubtotal="0">
      <items count="268">
        <item sd="0" x="258"/>
        <item sd="0" x="259"/>
        <item n="POUPATEMPO ARAÇATUBA" sd="0" x="8"/>
        <item n="POUPATEMPO ARARAQUARA" sd="0" x="15"/>
        <item n="POUPATEMPO CRUZEIRO" sd="0" x="133"/>
        <item n="POUPATEMPO FRANCA" sd="0" x="16"/>
        <item n="POUPATEMPO LINS" sd="0" x="51"/>
        <item n="POUPATEMPO MAUÁ" sd="0" x="52"/>
        <item n="POUPATEMPO PRESIDENTE PRUDENTE" sd="0" x="6"/>
        <item n="POUPATEMPO REGISTRO" sd="0" x="57"/>
        <item n="POUPATEMPO JALES" sd="0" x="70"/>
        <item n="POUPATEMPO RIBEIRÃO PRETO" sd="0" x="260"/>
        <item n="POUPATEMPO CAMPINAS SHOPPING" sd="0" x="261"/>
        <item n="POUPATEMPO ITAQUERA" sd="0" x="262"/>
        <item n="POUPATEMPO ITÚ" sd="0" x="263"/>
        <item n="POUPATEMPO SANTO AMARO" sd="0" x="264"/>
        <item n="POUPATEMPO SÃO BERNARDO DO CAMPO" sd="0" x="265"/>
        <item n="POUPATEMPO SÃO JOSÉ DOS CAMPOS" sd="0" x="266"/>
        <item n="POUPATEMPO SÉ" x="267"/>
        <item sd="0" x="2"/>
        <item sd="0" x="255"/>
        <item sd="0" x="235"/>
        <item sd="0" x="79"/>
        <item sd="0" x="230"/>
        <item sd="0" x="80"/>
        <item sd="0" x="81"/>
        <item sd="0" x="3"/>
        <item sd="0" x="82"/>
        <item sd="0" x="234"/>
        <item sd="0" x="236"/>
        <item sd="0" x="256"/>
        <item sd="0" x="254"/>
        <item sd="0" x="56"/>
        <item sd="0" x="25"/>
        <item sd="0" x="161"/>
        <item sd="0" x="69"/>
        <item sd="0" x="229"/>
        <item sd="0" x="238"/>
        <item sd="0" x="190"/>
        <item sd="0" x="30"/>
        <item sd="0" x="130"/>
        <item sd="0" x="138"/>
        <item sd="0" x="31"/>
        <item sd="0" x="184"/>
        <item sd="0" x="172"/>
        <item sd="0" x="164"/>
        <item sd="0" x="216"/>
        <item sd="0" x="222"/>
        <item sd="0" x="32"/>
        <item sd="0" x="94"/>
        <item sd="0" x="123"/>
        <item sd="0" x="33"/>
        <item sd="0" x="85"/>
        <item sd="0" x="34"/>
        <item sd="0" x="181"/>
        <item sd="0" x="35"/>
        <item sd="0" x="175"/>
        <item sd="0" x="187"/>
        <item sd="0" x="27"/>
        <item sd="0" x="36"/>
        <item sd="0" x="122"/>
        <item sd="0" x="37"/>
        <item sd="0" x="250"/>
        <item sd="0" x="117"/>
        <item sd="0" x="227"/>
        <item sd="0" x="12"/>
        <item sd="0" x="38"/>
        <item sd="0" x="253"/>
        <item sd="0" x="228"/>
        <item sd="0" x="171"/>
        <item sd="0" x="97"/>
        <item sd="0" x="102"/>
        <item sd="0" x="186"/>
        <item sd="0" x="39"/>
        <item sd="0" x="205"/>
        <item sd="0" x="195"/>
        <item sd="0" x="247"/>
        <item sd="0" x="208"/>
        <item sd="0" x="225"/>
        <item sd="0" x="219"/>
        <item sd="0" x="99"/>
        <item sd="0" x="207"/>
        <item sd="0" x="156"/>
        <item sd="0" x="13"/>
        <item sd="0" x="5"/>
        <item sd="0" x="40"/>
        <item sd="0" x="249"/>
        <item sd="0" x="90"/>
        <item sd="0" x="10"/>
        <item sd="0" x="165"/>
        <item sd="0" x="147"/>
        <item sd="0" x="202"/>
        <item sd="0" x="204"/>
        <item sd="0" x="41"/>
        <item sd="0" x="135"/>
        <item sd="0" x="141"/>
        <item sd="0" x="203"/>
        <item sd="0" x="144"/>
        <item sd="0" x="42"/>
        <item sd="0" x="152"/>
        <item sd="0" x="244"/>
        <item sd="0" x="213"/>
        <item sd="0" x="180"/>
        <item sd="0" x="43"/>
        <item sd="0" x="241"/>
        <item sd="0" x="251"/>
        <item sd="0" x="154"/>
        <item sd="0" x="44"/>
        <item sd="0" x="101"/>
        <item sd="0" x="131"/>
        <item sd="0" x="76"/>
        <item sd="0" x="193"/>
        <item sd="0" x="220"/>
        <item sd="0" x="151"/>
        <item sd="0" x="206"/>
        <item sd="0" x="196"/>
        <item sd="0" x="45"/>
        <item sd="0" x="188"/>
        <item sd="0" x="46"/>
        <item sd="0" x="26"/>
        <item sd="0" x="74"/>
        <item sd="0" x="100"/>
        <item sd="0" x="87"/>
        <item sd="0" x="146"/>
        <item sd="0" x="177"/>
        <item sd="0" x="194"/>
        <item sd="0" x="240"/>
        <item sd="0" x="47"/>
        <item sd="0" x="125"/>
        <item sd="0" x="153"/>
        <item sd="0" x="103"/>
        <item sd="0" x="142"/>
        <item sd="0" x="48"/>
        <item sd="0" x="49"/>
        <item sd="0" x="109"/>
        <item sd="0" x="129"/>
        <item sd="0" x="66"/>
        <item sd="0" x="98"/>
        <item sd="0" x="108"/>
        <item sd="0" x="84"/>
        <item sd="0" x="210"/>
        <item sd="0" x="168"/>
        <item sd="0" x="114"/>
        <item sd="0" x="50"/>
        <item sd="0" x="128"/>
        <item sd="0" x="239"/>
        <item sd="0" x="170"/>
        <item sd="0" x="63"/>
        <item sd="0" x="145"/>
        <item sd="0" x="20"/>
        <item sd="0" x="111"/>
        <item sd="0" x="17"/>
        <item sd="0" x="191"/>
        <item sd="0" x="72"/>
        <item sd="0" x="62"/>
        <item sd="0" x="107"/>
        <item sd="0" x="226"/>
        <item sd="0" x="199"/>
        <item sd="0" x="252"/>
        <item sd="0" x="132"/>
        <item sd="0" x="7"/>
        <item sd="0" x="200"/>
        <item sd="0" x="88"/>
        <item sd="0" x="246"/>
        <item sd="0" x="160"/>
        <item sd="0" x="243"/>
        <item sd="0" x="121"/>
        <item sd="0" x="19"/>
        <item sd="0" x="105"/>
        <item sd="0" x="53"/>
        <item sd="0" x="183"/>
        <item sd="0" x="158"/>
        <item sd="0" x="245"/>
        <item sd="0" x="140"/>
        <item sd="0" x="218"/>
        <item sd="0" x="86"/>
        <item sd="0" x="149"/>
        <item sd="0" x="237"/>
        <item sd="0" x="104"/>
        <item sd="0" x="115"/>
        <item sd="0" x="150"/>
        <item sd="0" x="24"/>
        <item sd="0" x="179"/>
        <item sd="0" x="54"/>
        <item sd="0" x="93"/>
        <item sd="0" x="106"/>
        <item sd="0" x="1"/>
        <item sd="0" x="95"/>
        <item sd="0" x="119"/>
        <item sd="0" x="163"/>
        <item sd="0" x="64"/>
        <item sd="0" x="233"/>
        <item sd="0" x="166"/>
        <item sd="0" x="248"/>
        <item sd="0" x="55"/>
        <item sd="0" x="78"/>
        <item sd="0" x="21"/>
        <item sd="0" x="169"/>
        <item sd="0" x="192"/>
        <item sd="0" x="96"/>
        <item sd="0" x="134"/>
        <item sd="0" x="197"/>
        <item sd="0" x="159"/>
        <item sd="0" x="91"/>
        <item sd="0" x="83"/>
        <item sd="0" x="185"/>
        <item sd="0" x="176"/>
        <item sd="0" x="116"/>
        <item sd="0" x="136"/>
        <item sd="0" x="137"/>
        <item sd="0" x="223"/>
        <item sd="0" x="148"/>
        <item sd="0" x="9"/>
        <item sd="0" x="182"/>
        <item sd="0" x="71"/>
        <item sd="0" x="73"/>
        <item sd="0" x="232"/>
        <item sd="0" x="92"/>
        <item sd="0" x="174"/>
        <item sd="0" x="4"/>
        <item sd="0" x="112"/>
        <item sd="0" x="189"/>
        <item sd="0" x="173"/>
        <item sd="0" x="242"/>
        <item sd="0" x="198"/>
        <item sd="0" x="29"/>
        <item sd="0" x="167"/>
        <item sd="0" x="23"/>
        <item sd="0" x="14"/>
        <item sd="0" x="58"/>
        <item sd="0" x="89"/>
        <item sd="0" x="217"/>
        <item sd="0" x="68"/>
        <item sd="0" x="214"/>
        <item sd="0" x="224"/>
        <item sd="0" x="157"/>
        <item sd="0" x="118"/>
        <item sd="0" x="67"/>
        <item sd="0" x="77"/>
        <item sd="0" x="113"/>
        <item sd="0" x="65"/>
        <item sd="0" x="211"/>
        <item sd="0" x="18"/>
        <item sd="0" x="75"/>
        <item sd="0" x="28"/>
        <item sd="0" x="221"/>
        <item sd="0" x="59"/>
        <item sd="0" x="209"/>
        <item sd="0" x="162"/>
        <item sd="0" x="231"/>
        <item sd="0" x="155"/>
        <item sd="0" x="11"/>
        <item sd="0" x="22"/>
        <item sd="0" x="201"/>
        <item sd="0" x="143"/>
        <item sd="0" x="124"/>
        <item sd="0" x="60"/>
        <item sd="0" x="215"/>
        <item sd="0" x="110"/>
        <item sd="0" x="257"/>
        <item sd="0" x="127"/>
        <item sd="0" x="178"/>
        <item sd="0" x="120"/>
        <item sd="0" x="139"/>
        <item sd="0" x="212"/>
        <item sd="0" x="126"/>
        <item sd="0" x="61"/>
        <item sd="0" x="0"/>
      </items>
    </pivotField>
    <pivotField axis="axisRow" subtotalTop="0" showAll="0" defaultSubtotal="0">
      <items count="256">
        <item sd="0" x="245"/>
        <item sd="0" x="246"/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7"/>
        <item n="POUPATEMPO CAMPINAS SHOPPING" sd="0" x="248"/>
        <item n="POUPATEMPO ITAQUERA" sd="0" x="249"/>
        <item n="POUPATEMPO ITÚ" sd="0" x="250"/>
        <item n="POUPATEMPO SANTO AMARO" sd="0" x="251"/>
        <item n="POUPATEMPO SÃO BERNARDO DO CAMPO" sd="0" x="252"/>
        <item n="POUPATEMPO SÃO JOSÉ DOS CAMPOS" sd="0" x="253"/>
        <item n="POUPATEMPO SÉ" sd="0" x="254"/>
        <item n="SUPERINTENDÊNCIA DE SERVIÇOS AO CIDADÃO" sd="0" x="255"/>
        <item sd="0" x="225"/>
        <item sd="0" x="226"/>
        <item n="POUPATEMPO PRAIA GRANDE" sd="0" x="52"/>
        <item sd="0" x="153"/>
        <item sd="0" x="65"/>
        <item sd="0" x="221"/>
        <item sd="0" x="228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40"/>
        <item sd="0" x="109"/>
        <item sd="0" x="219"/>
        <item sd="0" x="9"/>
        <item sd="0" x="34"/>
        <item sd="0" x="243"/>
        <item sd="0" x="220"/>
        <item sd="0" x="163"/>
        <item sd="0" x="89"/>
        <item sd="0" x="94"/>
        <item sd="0" x="178"/>
        <item sd="0" x="35"/>
        <item sd="0" x="197"/>
        <item sd="0" x="187"/>
        <item sd="0" x="237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239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4"/>
        <item sd="0" x="205"/>
        <item sd="0" x="172"/>
        <item sd="0" x="39"/>
        <item sd="0" x="231"/>
        <item sd="0" x="241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30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9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42"/>
        <item sd="0" x="124"/>
        <item sd="0" x="4"/>
        <item sd="0" x="192"/>
        <item sd="0" x="80"/>
        <item sd="0" x="236"/>
        <item sd="0" x="152"/>
        <item sd="0" x="233"/>
        <item sd="0" x="113"/>
        <item sd="0" x="16"/>
        <item sd="0" x="97"/>
        <item sd="0" x="49"/>
        <item sd="0" x="175"/>
        <item sd="0" x="150"/>
        <item sd="0" x="235"/>
        <item sd="0" x="132"/>
        <item sd="0" x="210"/>
        <item sd="0" x="78"/>
        <item sd="0" x="141"/>
        <item sd="0" x="227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8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2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244"/>
        <item sd="0" x="119"/>
        <item sd="0" x="170"/>
        <item sd="0" x="112"/>
        <item sd="0" x="131"/>
        <item sd="0" x="204"/>
        <item sd="0" x="118"/>
        <item sd="0" x="57"/>
      </items>
    </pivotField>
  </pivotFields>
  <rowFields count="4">
    <field x="14"/>
    <field x="13"/>
    <field x="12"/>
    <field x="0"/>
  </rowFields>
  <rowItems count="255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2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2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19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7">
        <item x="0"/>
        <item x="2"/>
        <item m="1" x="5"/>
        <item x="1"/>
        <item x="3"/>
        <item m="1" x="4"/>
        <item t="default"/>
      </items>
    </pivotField>
    <pivotField axis="axisRow" subtotalTop="0" showAll="0">
      <items count="8">
        <item sd="0" x="2"/>
        <item sd="0" m="1" x="5"/>
        <item sd="0" x="1"/>
        <item sd="0" x="0"/>
        <item sd="0" x="3"/>
        <item sd="0" m="1" x="6"/>
        <item m="1" x="4"/>
        <item t="default"/>
      </items>
    </pivotField>
    <pivotField dataField="1" subtotalTop="0" showAll="0"/>
    <pivotField axis="axisRow" subtotalTop="0" showAll="0">
      <items count="419">
        <item m="1" x="151"/>
        <item m="1" x="223"/>
        <item m="1" x="260"/>
        <item m="1" x="157"/>
        <item m="1" x="100"/>
        <item m="1" x="115"/>
        <item m="1" x="93"/>
        <item m="1" x="224"/>
        <item m="1" x="235"/>
        <item m="1" x="328"/>
        <item m="1" x="109"/>
        <item m="1" x="296"/>
        <item m="1" x="228"/>
        <item m="1" x="295"/>
        <item m="1" x="247"/>
        <item m="1" x="154"/>
        <item m="1" x="105"/>
        <item m="1" x="357"/>
        <item m="1" x="379"/>
        <item m="1" x="156"/>
        <item m="1" x="286"/>
        <item m="1" x="140"/>
        <item m="1" x="265"/>
        <item m="1" x="324"/>
        <item m="1" x="243"/>
        <item m="1" x="236"/>
        <item m="1" x="60"/>
        <item m="1" x="75"/>
        <item m="1" x="416"/>
        <item m="1" x="153"/>
        <item m="1" x="365"/>
        <item m="1" x="196"/>
        <item m="1" x="290"/>
        <item m="1" x="315"/>
        <item m="1" x="325"/>
        <item m="1" x="268"/>
        <item m="1" x="98"/>
        <item m="1" x="273"/>
        <item m="1" x="280"/>
        <item m="1" x="274"/>
        <item m="1" x="375"/>
        <item m="1" x="383"/>
        <item m="1" x="256"/>
        <item m="1" x="376"/>
        <item m="1" x="211"/>
        <item m="1" x="133"/>
        <item m="1" x="108"/>
        <item m="1" x="132"/>
        <item m="1" x="400"/>
        <item m="1" x="217"/>
        <item m="1" x="159"/>
        <item m="1" x="227"/>
        <item m="1" x="346"/>
        <item x="59"/>
        <item m="1" x="87"/>
        <item m="1" x="208"/>
        <item m="1" x="94"/>
        <item m="1" x="345"/>
        <item m="1" x="145"/>
        <item m="1" x="353"/>
        <item m="1" x="165"/>
        <item m="1" x="191"/>
        <item m="1" x="192"/>
        <item m="1" x="120"/>
        <item m="1" x="184"/>
        <item m="1" x="262"/>
        <item m="1" x="241"/>
        <item m="1" x="103"/>
        <item m="1" x="399"/>
        <item m="1" x="301"/>
        <item m="1" x="337"/>
        <item m="1" x="62"/>
        <item m="1" x="344"/>
        <item m="1" x="374"/>
        <item m="1" x="97"/>
        <item m="1" x="350"/>
        <item m="1" x="308"/>
        <item m="1" x="225"/>
        <item m="1" x="366"/>
        <item m="1" x="412"/>
        <item m="1" x="78"/>
        <item m="1" x="287"/>
        <item m="1" x="179"/>
        <item m="1" x="318"/>
        <item m="1" x="404"/>
        <item m="1" x="187"/>
        <item m="1" x="388"/>
        <item m="1" x="83"/>
        <item m="1" x="106"/>
        <item m="1" x="168"/>
        <item m="1" x="309"/>
        <item m="1" x="275"/>
        <item m="1" x="291"/>
        <item m="1" x="141"/>
        <item m="1" x="351"/>
        <item m="1" x="181"/>
        <item m="1" x="397"/>
        <item m="1" x="284"/>
        <item m="1" x="377"/>
        <item m="1" x="251"/>
        <item m="1" x="319"/>
        <item m="1" x="249"/>
        <item m="1" x="124"/>
        <item m="1" x="118"/>
        <item m="1" x="82"/>
        <item m="1" x="410"/>
        <item m="1" x="204"/>
        <item m="1" x="137"/>
        <item m="1" x="372"/>
        <item m="1" x="414"/>
        <item m="1" x="288"/>
        <item m="1" x="194"/>
        <item m="1" x="266"/>
        <item m="1" x="88"/>
        <item m="1" x="81"/>
        <item m="1" x="378"/>
        <item m="1" x="403"/>
        <item m="1" x="139"/>
        <item m="1" x="349"/>
        <item m="1" x="95"/>
        <item m="1" x="69"/>
        <item m="1" x="205"/>
        <item m="1" x="363"/>
        <item m="1" x="362"/>
        <item m="1" x="361"/>
        <item m="1" x="364"/>
        <item m="1" x="334"/>
        <item m="1" x="104"/>
        <item m="1" x="226"/>
        <item m="1" x="234"/>
        <item m="1" x="250"/>
        <item m="1" x="73"/>
        <item m="1" x="358"/>
        <item m="1" x="248"/>
        <item m="1" x="338"/>
        <item m="1" x="354"/>
        <item m="1" x="155"/>
        <item m="1" x="76"/>
        <item m="1" x="330"/>
        <item m="1" x="304"/>
        <item m="1" x="390"/>
        <item m="1" x="92"/>
        <item m="1" x="146"/>
        <item m="1" x="409"/>
        <item m="1" x="282"/>
        <item m="1" x="394"/>
        <item m="1" x="368"/>
        <item m="1" x="231"/>
        <item m="1" x="113"/>
        <item m="1" x="65"/>
        <item m="1" x="209"/>
        <item m="1" x="195"/>
        <item m="1" x="68"/>
        <item m="1" x="169"/>
        <item m="1" x="252"/>
        <item m="1" x="299"/>
        <item m="1" x="405"/>
        <item m="1" x="162"/>
        <item m="1" x="413"/>
        <item m="1" x="216"/>
        <item m="1" x="312"/>
        <item m="1" x="63"/>
        <item m="1" x="193"/>
        <item m="1" x="347"/>
        <item m="1" x="292"/>
        <item m="1" x="391"/>
        <item m="1" x="306"/>
        <item m="1" x="173"/>
        <item m="1" x="203"/>
        <item m="1" x="401"/>
        <item m="1" x="170"/>
        <item m="1" x="415"/>
        <item m="1" x="407"/>
        <item m="1" x="175"/>
        <item m="1" x="122"/>
        <item m="1" x="66"/>
        <item m="1" x="323"/>
        <item m="1" x="89"/>
        <item m="1" x="356"/>
        <item m="1" x="272"/>
        <item m="1" x="166"/>
        <item m="1" x="127"/>
        <item m="1" x="161"/>
        <item m="1" x="339"/>
        <item m="1" x="149"/>
        <item m="1" x="174"/>
        <item m="1" x="218"/>
        <item m="1" x="214"/>
        <item m="1" x="341"/>
        <item m="1" x="215"/>
        <item m="1" x="222"/>
        <item m="1" x="259"/>
        <item m="1" x="125"/>
        <item m="1" x="303"/>
        <item m="1" x="200"/>
        <item m="1" x="335"/>
        <item m="1" x="117"/>
        <item m="1" x="143"/>
        <item m="1" x="279"/>
        <item m="1" x="242"/>
        <item m="1" x="263"/>
        <item m="1" x="135"/>
        <item m="1" x="136"/>
        <item m="1" x="64"/>
        <item m="1" x="102"/>
        <item m="1" x="212"/>
        <item m="1" x="238"/>
        <item m="1" x="126"/>
        <item m="1" x="333"/>
        <item m="1" x="197"/>
        <item m="1" x="417"/>
        <item m="1" x="300"/>
        <item m="1" x="373"/>
        <item m="1" x="190"/>
        <item m="1" x="283"/>
        <item m="1" x="343"/>
        <item m="1" x="240"/>
        <item m="1" x="86"/>
        <item m="1" x="198"/>
        <item m="1" x="202"/>
        <item m="1" x="74"/>
        <item m="1" x="393"/>
        <item m="1" x="316"/>
        <item m="1" x="332"/>
        <item m="1" x="138"/>
        <item m="1" x="112"/>
        <item m="1" x="71"/>
        <item m="1" x="411"/>
        <item m="1" x="392"/>
        <item m="1" x="348"/>
        <item m="1" x="398"/>
        <item m="1" x="79"/>
        <item m="1" x="70"/>
        <item m="1" x="206"/>
        <item m="1" x="72"/>
        <item m="1" x="293"/>
        <item m="1" x="307"/>
        <item m="1" x="276"/>
        <item m="1" x="380"/>
        <item m="1" x="134"/>
        <item m="1" x="396"/>
        <item m="1" x="264"/>
        <item m="1" x="67"/>
        <item m="1" x="210"/>
        <item m="1" x="367"/>
        <item m="1" x="239"/>
        <item m="1" x="80"/>
        <item m="1" x="369"/>
        <item m="1" x="326"/>
        <item m="1" x="142"/>
        <item m="1" x="160"/>
        <item m="1" x="121"/>
        <item m="1" x="281"/>
        <item m="1" x="148"/>
        <item m="1" x="107"/>
        <item m="1" x="257"/>
        <item m="1" x="385"/>
        <item m="1" x="233"/>
        <item m="1" x="352"/>
        <item m="1" x="188"/>
        <item m="1" x="329"/>
        <item m="1" x="317"/>
        <item m="1" x="322"/>
        <item m="1" x="321"/>
        <item m="1" x="219"/>
        <item m="1" x="255"/>
        <item m="1" x="244"/>
        <item m="1" x="201"/>
        <item m="1" x="271"/>
        <item m="1" x="183"/>
        <item m="1" x="355"/>
        <item m="1" x="163"/>
        <item m="1" x="310"/>
        <item m="1" x="387"/>
        <item m="1" x="320"/>
        <item m="1" x="61"/>
        <item m="1" x="172"/>
        <item m="1" x="270"/>
        <item m="1" x="129"/>
        <item m="1" x="158"/>
        <item m="1" x="199"/>
        <item m="1" x="381"/>
        <item m="1" x="167"/>
        <item m="1" x="90"/>
        <item m="1" x="246"/>
        <item m="1" x="389"/>
        <item m="1" x="336"/>
        <item m="1" x="285"/>
        <item m="1" x="186"/>
        <item m="1" x="408"/>
        <item m="1" x="305"/>
        <item m="1" x="384"/>
        <item m="1" x="311"/>
        <item m="1" x="91"/>
        <item m="1" x="360"/>
        <item m="1" x="177"/>
        <item m="1" x="331"/>
        <item m="1" x="297"/>
        <item m="1" x="119"/>
        <item m="1" x="395"/>
        <item m="1" x="342"/>
        <item m="1" x="359"/>
        <item m="1" x="152"/>
        <item m="1" x="150"/>
        <item m="1" x="277"/>
        <item m="1" x="221"/>
        <item m="1" x="220"/>
        <item m="1" x="164"/>
        <item m="1" x="147"/>
        <item m="1" x="340"/>
        <item m="1" x="254"/>
        <item m="1" x="313"/>
        <item m="1" x="386"/>
        <item m="1" x="371"/>
        <item m="1" x="302"/>
        <item m="1" x="258"/>
        <item m="1" x="294"/>
        <item m="1" x="171"/>
        <item m="1" x="213"/>
        <item m="1" x="96"/>
        <item m="1" x="116"/>
        <item m="1" x="382"/>
        <item m="1" x="128"/>
        <item m="1" x="101"/>
        <item m="1" x="77"/>
        <item m="1" x="130"/>
        <item m="1" x="176"/>
        <item m="1" x="245"/>
        <item m="1" x="111"/>
        <item m="1" x="261"/>
        <item m="1" x="180"/>
        <item m="1" x="237"/>
        <item m="1" x="131"/>
        <item m="1" x="85"/>
        <item m="1" x="207"/>
        <item m="1" x="178"/>
        <item m="1" x="123"/>
        <item m="1" x="84"/>
        <item m="1" x="110"/>
        <item m="1" x="230"/>
        <item m="1" x="182"/>
        <item m="1" x="298"/>
        <item m="1" x="229"/>
        <item m="1" x="402"/>
        <item m="1" x="144"/>
        <item m="1" x="269"/>
        <item m="1" x="267"/>
        <item m="1" x="370"/>
        <item m="1" x="253"/>
        <item m="1" x="278"/>
        <item m="1" x="289"/>
        <item m="1" x="314"/>
        <item m="1" x="185"/>
        <item m="1" x="114"/>
        <item m="1" x="406"/>
        <item m="1" x="327"/>
        <item m="1" x="232"/>
        <item m="1" x="189"/>
        <item x="0"/>
        <item x="1"/>
        <item x="2"/>
        <item x="3"/>
        <item x="4"/>
        <item x="5"/>
        <item x="6"/>
        <item x="7"/>
        <item x="8"/>
        <item x="9"/>
        <item x="10"/>
        <item x="28"/>
        <item x="29"/>
        <item x="30"/>
        <item x="31"/>
        <item x="32"/>
        <item x="33"/>
        <item x="34"/>
        <item x="21"/>
        <item x="22"/>
        <item x="23"/>
        <item x="24"/>
        <item x="25"/>
        <item x="26"/>
        <item x="27"/>
        <item x="11"/>
        <item x="12"/>
        <item x="13"/>
        <item x="14"/>
        <item x="15"/>
        <item x="16"/>
        <item x="17"/>
        <item x="18"/>
        <item x="19"/>
        <item x="20"/>
        <item m="1" x="99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9C315-10B3-4AF5-A192-4EE22E09790D}" name="Tabela dinâmica3" cacheId="12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4" firstHeaderRow="1" firstDataRow="2" firstDataCol="1"/>
  <pivotFields count="24">
    <pivotField axis="axisRow" showAll="0">
      <items count="2435">
        <item sd="0" x="370"/>
        <item sd="0" x="724"/>
        <item sd="0" x="491"/>
        <item sd="0" x="1644"/>
        <item sd="0" x="535"/>
        <item sd="0" x="115"/>
        <item sd="0" x="575"/>
        <item sd="0" m="1" x="2164"/>
        <item sd="0" m="1" x="2414"/>
        <item sd="0" x="195"/>
        <item sd="0" m="1" x="2028"/>
        <item sd="0" m="1" x="2162"/>
        <item sd="0" x="223"/>
        <item sd="0" x="967"/>
        <item sd="0" m="1" x="2059"/>
        <item sd="0" x="782"/>
        <item sd="0" x="807"/>
        <item sd="0" x="1487"/>
        <item sd="0" x="123"/>
        <item sd="0" x="259"/>
        <item sd="0" x="368"/>
        <item sd="0" x="176"/>
        <item sd="0" x="94"/>
        <item sd="0" x="453"/>
        <item sd="0" x="191"/>
        <item sd="0" x="135"/>
        <item sd="0" x="6"/>
        <item sd="0" x="627"/>
        <item sd="0" x="895"/>
        <item sd="0" x="327"/>
        <item sd="0" x="422"/>
        <item sd="0" x="942"/>
        <item sd="0" m="1" x="2302"/>
        <item sd="0" m="1" x="2221"/>
        <item sd="0" m="1" x="2223"/>
        <item sd="0" x="814"/>
        <item sd="0" x="451"/>
        <item sd="0" m="1" x="1998"/>
        <item sd="0" x="552"/>
        <item sd="0" x="1784"/>
        <item sd="0" m="1" x="1966"/>
        <item sd="0" x="596"/>
        <item sd="0" m="1" x="2432"/>
        <item sd="0" x="1735"/>
        <item sd="0" x="1674"/>
        <item sd="0" x="307"/>
        <item sd="0" x="448"/>
        <item sd="0" m="1" x="2431"/>
        <item sd="0" m="1" x="2148"/>
        <item sd="0" x="419"/>
        <item sd="0" x="121"/>
        <item sd="0" m="1" x="1996"/>
        <item sd="0" x="815"/>
        <item sd="0" x="1731"/>
        <item sd="0" m="1" x="2367"/>
        <item sd="0" m="1" x="2416"/>
        <item sd="0" m="1" x="2288"/>
        <item sd="0" m="1" x="2305"/>
        <item sd="0" m="1" x="2415"/>
        <item sd="0" x="1745"/>
        <item sd="0" x="553"/>
        <item sd="0" x="1637"/>
        <item sd="0" x="617"/>
        <item sd="0" m="1" x="2247"/>
        <item sd="0" m="1" x="2391"/>
        <item sd="0" x="341"/>
        <item sd="0" x="808"/>
        <item sd="0" m="1" x="2420"/>
        <item sd="0" x="788"/>
        <item sd="0" x="1612"/>
        <item sd="0" x="1912"/>
        <item sd="0" m="1" x="2067"/>
        <item sd="0" x="181"/>
        <item sd="0" x="741"/>
        <item sd="0" m="1" x="2280"/>
        <item sd="0" m="1" x="1943"/>
        <item sd="0" x="940"/>
        <item sd="0" x="768"/>
        <item sd="0" x="566"/>
        <item sd="0" x="738"/>
        <item sd="0" x="1760"/>
        <item sd="0" x="91"/>
        <item sd="0" x="117"/>
        <item sd="0" x="226"/>
        <item sd="0" x="231"/>
        <item sd="0" x="1596"/>
        <item sd="0" x="1546"/>
        <item sd="0" x="1796"/>
        <item sd="0" x="50"/>
        <item sd="0" x="1834"/>
        <item sd="0" x="1715"/>
        <item sd="0" x="89"/>
        <item sd="0" x="1712"/>
        <item sd="0" x="1545"/>
        <item sd="0" x="1523"/>
        <item sd="0" x="56"/>
        <item sd="0" x="1746"/>
        <item sd="0" x="51"/>
        <item sd="0" m="1" x="2213"/>
        <item sd="0" m="1" x="2086"/>
        <item sd="0" x="817"/>
        <item sd="0" m="1" x="2259"/>
        <item sd="0" m="1" x="2156"/>
        <item sd="0" m="1" x="1940"/>
        <item sd="0" x="1904"/>
        <item sd="0" m="1" x="1972"/>
        <item sd="0" x="1019"/>
        <item sd="0" x="1755"/>
        <item sd="0" x="0"/>
        <item sd="0" x="118"/>
        <item sd="0" x="975"/>
        <item sd="0" x="423"/>
        <item sd="0" x="452"/>
        <item sd="0" m="1" x="2125"/>
        <item sd="0" x="30"/>
        <item sd="0" x="1781"/>
        <item sd="0" x="1725"/>
        <item sd="0" x="114"/>
        <item sd="0" x="804"/>
        <item sd="0" x="1000"/>
        <item sd="0" x="634"/>
        <item sd="0" x="160"/>
        <item sd="0" x="1001"/>
        <item sd="0" x="1771"/>
        <item sd="0" x="1752"/>
        <item sd="0" x="1776"/>
        <item sd="0" m="1" x="2153"/>
        <item sd="0" m="1" x="2384"/>
        <item sd="0" m="1" x="2186"/>
        <item sd="0" x="693"/>
        <item sd="0" x="443"/>
        <item sd="0" x="679"/>
        <item sd="0" x="17"/>
        <item sd="0" m="1" x="1945"/>
        <item sd="0" x="212"/>
        <item sd="0" x="1183"/>
        <item sd="0" x="1638"/>
        <item sd="0" x="722"/>
        <item sd="0" x="1475"/>
        <item sd="0" x="1038"/>
        <item sd="0" x="1510"/>
        <item sd="0" x="337"/>
        <item sd="0" x="336"/>
        <item sd="0" x="335"/>
        <item sd="0" x="1665"/>
        <item sd="0" x="235"/>
        <item sd="0" x="1850"/>
        <item sd="0" x="1905"/>
        <item sd="0" x="697"/>
        <item sd="0" x="1640"/>
        <item sd="0" x="1829"/>
        <item sd="0" x="1826"/>
        <item sd="0" x="671"/>
        <item sd="0" x="494"/>
        <item sd="0" x="656"/>
        <item sd="0" x="1021"/>
        <item sd="0" x="1756"/>
        <item sd="0" x="635"/>
        <item sd="0" x="1677"/>
        <item sd="0" x="554"/>
        <item sd="0" x="542"/>
        <item sd="0" x="1590"/>
        <item sd="0" m="1" x="1973"/>
        <item sd="0" x="1512"/>
        <item sd="0" x="1899"/>
        <item sd="0" x="154"/>
        <item sd="0" x="188"/>
        <item sd="0" x="365"/>
        <item sd="0" x="622"/>
        <item sd="0" m="1" x="2161"/>
        <item sd="0" x="500"/>
        <item sd="0" x="126"/>
        <item sd="0" x="1079"/>
        <item sd="0" x="1774"/>
        <item sd="0" m="1" x="1941"/>
        <item sd="0" m="1" x="2183"/>
        <item sd="0" x="1559"/>
        <item sd="0" m="1" x="2053"/>
        <item sd="0" x="134"/>
        <item sd="0" x="296"/>
        <item sd="0" m="1" x="2246"/>
        <item sd="0" x="832"/>
        <item sd="0" m="1" x="2010"/>
        <item sd="0" x="1603"/>
        <item sd="0" x="289"/>
        <item sd="0" x="889"/>
        <item sd="0" x="1634"/>
        <item sd="0" x="1521"/>
        <item sd="0" x="985"/>
        <item sd="0" x="498"/>
        <item sd="0" m="1" x="2021"/>
        <item sd="0" x="369"/>
        <item sd="0" m="1" x="2293"/>
        <item sd="0" m="1" x="2182"/>
        <item sd="0" x="863"/>
        <item sd="0" x="845"/>
        <item sd="0" x="613"/>
        <item sd="0" x="162"/>
        <item sd="0" x="867"/>
        <item sd="0" x="57"/>
        <item sd="0" x="297"/>
        <item sd="0" m="1" x="2043"/>
        <item sd="0" m="1" x="2092"/>
        <item sd="0" x="856"/>
        <item sd="0" x="449"/>
        <item sd="0" x="661"/>
        <item sd="0" x="233"/>
        <item sd="0" m="1" x="2131"/>
        <item sd="0" m="1" x="1956"/>
        <item sd="0" x="972"/>
        <item sd="0" m="1" x="2269"/>
        <item sd="0" m="1" x="2333"/>
        <item sd="0" m="1" x="2262"/>
        <item sd="0" m="1" x="1950"/>
        <item sd="0" x="961"/>
        <item sd="0" m="1" x="2124"/>
        <item sd="0" x="1574"/>
        <item sd="0" x="1703"/>
        <item sd="0" x="1078"/>
        <item sd="0" x="1787"/>
        <item sd="0" x="1591"/>
        <item sd="0" x="680"/>
        <item sd="0" x="2"/>
        <item sd="0" x="700"/>
        <item sd="0" x="309"/>
        <item sd="0" m="1" x="2292"/>
        <item sd="0" m="1" x="1986"/>
        <item sd="0" x="718"/>
        <item sd="0" x="1340"/>
        <item sd="0" x="650"/>
        <item sd="0" x="567"/>
        <item sd="0" x="913"/>
        <item sd="0" x="936"/>
        <item sd="0" x="187"/>
        <item sd="0" m="1" x="2253"/>
        <item sd="0" m="1" x="2177"/>
        <item sd="0" x="1729"/>
        <item sd="0" x="1808"/>
        <item sd="0" m="1" x="2394"/>
        <item sd="0" x="581"/>
        <item sd="0" x="254"/>
        <item sd="0" m="1" x="2070"/>
        <item sd="0" x="1856"/>
        <item sd="0" m="1" x="2158"/>
        <item sd="0" m="1" x="2234"/>
        <item sd="0" x="865"/>
        <item sd="0" x="1860"/>
        <item sd="0" x="366"/>
        <item sd="0" x="1124"/>
        <item sd="0" m="1" x="2359"/>
        <item sd="0" x="1767"/>
        <item sd="0" x="1543"/>
        <item sd="0" x="1708"/>
        <item sd="0" x="1762"/>
        <item sd="0" x="1772"/>
        <item sd="0" x="1039"/>
        <item sd="0" x="1672"/>
        <item sd="0" x="1231"/>
        <item sd="0" x="1595"/>
        <item sd="0" x="1003"/>
        <item sd="0" x="1765"/>
        <item sd="0" x="1563"/>
        <item sd="0" x="497"/>
        <item sd="0" x="1690"/>
        <item sd="0" x="1507"/>
        <item sd="0" x="1688"/>
        <item sd="0" x="265"/>
        <item sd="0" x="127"/>
        <item sd="0" x="1763"/>
        <item sd="0" x="7"/>
        <item sd="0" x="1325"/>
        <item sd="0" x="1744"/>
        <item sd="0" x="996"/>
        <item sd="0" x="90"/>
        <item sd="0" x="1606"/>
        <item sd="0" x="1581"/>
        <item sd="0" x="524"/>
        <item sd="0" x="371"/>
        <item sd="0" x="455"/>
        <item sd="0" x="743"/>
        <item sd="0" x="29"/>
        <item sd="0" m="1" x="2393"/>
        <item sd="0" m="1" x="2139"/>
        <item sd="0" x="611"/>
        <item sd="0" x="1583"/>
        <item sd="0" x="759"/>
        <item sd="0" x="492"/>
        <item sd="0" x="969"/>
        <item sd="0" x="334"/>
        <item sd="0" x="973"/>
        <item sd="0" x="1659"/>
        <item sd="0" x="270"/>
        <item sd="0" m="1" x="2099"/>
        <item sd="0" x="428"/>
        <item sd="0" m="1" x="2105"/>
        <item sd="0" x="572"/>
        <item sd="0" x="159"/>
        <item sd="0" x="885"/>
        <item sd="0" m="1" x="2426"/>
        <item sd="0" x="960"/>
        <item sd="0" m="1" x="1976"/>
        <item sd="0" x="125"/>
        <item sd="0" x="261"/>
        <item sd="0" x="479"/>
        <item sd="0" m="1" x="2170"/>
        <item sd="0" x="821"/>
        <item sd="0" x="338"/>
        <item sd="0" x="398"/>
        <item sd="0" x="971"/>
        <item sd="0" x="958"/>
        <item sd="0" x="1742"/>
        <item sd="0" x="626"/>
        <item sd="0" x="1666"/>
        <item sd="0" x="431"/>
        <item sd="0" x="1711"/>
        <item sd="0" x="525"/>
        <item sd="0" x="723"/>
        <item sd="0" x="659"/>
        <item sd="0" x="454"/>
        <item sd="0" m="1" x="2171"/>
        <item sd="0" x="158"/>
        <item sd="0" x="699"/>
        <item sd="0" x="124"/>
        <item sd="0" x="3"/>
        <item sd="0" x="1751"/>
        <item sd="0" x="986"/>
        <item sd="0" x="1768"/>
        <item sd="0" x="1749"/>
        <item sd="0" x="1608"/>
        <item sd="0" x="32"/>
        <item sd="0" x="269"/>
        <item sd="0" x="540"/>
        <item sd="0" x="588"/>
        <item sd="0" x="295"/>
        <item sd="0" x="1714"/>
        <item sd="0" m="1" x="1989"/>
        <item sd="0" x="285"/>
        <item sd="0" x="976"/>
        <item sd="0" x="711"/>
        <item sd="0" x="905"/>
        <item sd="0" m="1" x="2190"/>
        <item sd="0" x="737"/>
        <item sd="0" x="886"/>
        <item sd="0" x="892"/>
        <item sd="0" x="1013"/>
        <item sd="0" x="938"/>
        <item sd="0" m="1" x="2278"/>
        <item sd="0" m="1" x="2142"/>
        <item sd="0" x="1006"/>
        <item sd="0" x="511"/>
        <item sd="0" x="573"/>
        <item sd="0" x="562"/>
        <item sd="0" m="1" x="1988"/>
        <item sd="0" x="786"/>
        <item sd="0" x="308"/>
        <item sd="0" x="838"/>
        <item sd="0" m="1" x="2167"/>
        <item sd="0" x="522"/>
        <item sd="0" x="275"/>
        <item sd="0" x="937"/>
        <item sd="0" x="343"/>
        <item sd="0" x="156"/>
        <item sd="0" m="1" x="2069"/>
        <item sd="0" x="1917"/>
        <item sd="0" x="612"/>
        <item sd="0" x="652"/>
        <item sd="0" x="164"/>
        <item sd="0" x="651"/>
        <item sd="0" m="1" x="2229"/>
        <item sd="0" m="1" x="2061"/>
        <item sd="0" m="1" x="2152"/>
        <item sd="0" m="1" x="2054"/>
        <item sd="0" m="1" x="2110"/>
        <item sd="0" m="1" x="1958"/>
        <item sd="0" x="1550"/>
        <item sd="0" m="1" x="2337"/>
        <item sd="0" x="637"/>
        <item sd="0" m="1" x="2119"/>
        <item sd="0" m="1" x="1987"/>
        <item sd="0" x="785"/>
        <item sd="0" x="1635"/>
        <item sd="0" x="1923"/>
        <item sd="0" m="1" x="2260"/>
        <item sd="0" x="957"/>
        <item sd="0" m="1" x="2421"/>
        <item sd="0" x="1671"/>
        <item sd="0" x="820"/>
        <item sd="0" x="1573"/>
        <item sd="0" x="770"/>
        <item sd="0" x="193"/>
        <item sd="0" x="1849"/>
        <item sd="0" x="974"/>
        <item sd="0" x="227"/>
        <item sd="0" m="1" x="2018"/>
        <item sd="0" x="928"/>
        <item sd="0" m="1" x="2030"/>
        <item sd="0" m="1" x="2364"/>
        <item sd="0" m="1" x="1980"/>
        <item sd="0" m="1" x="2425"/>
        <item sd="0" x="474"/>
        <item sd="0" m="1" x="1981"/>
        <item sd="0" x="345"/>
        <item sd="0" m="1" x="2001"/>
        <item sd="0" x="783"/>
        <item sd="0" m="1" x="1932"/>
        <item sd="0" x="434"/>
        <item sd="0" m="1" x="2013"/>
        <item sd="0" x="1910"/>
        <item sd="0" m="1" x="2181"/>
        <item sd="0" m="1" x="2365"/>
        <item sd="0" x="740"/>
        <item sd="0" x="920"/>
        <item sd="0" x="76"/>
        <item sd="0" x="354"/>
        <item sd="0" x="1925"/>
        <item sd="0" m="1" x="2430"/>
        <item sd="0" x="941"/>
        <item sd="0" x="147"/>
        <item sd="0" x="701"/>
        <item sd="0" m="1" x="1982"/>
        <item sd="0" x="34"/>
        <item sd="0" m="1" x="2106"/>
        <item sd="0" x="509"/>
        <item sd="0" x="374"/>
        <item sd="0" m="1" x="2251"/>
        <item sd="0" x="536"/>
        <item sd="0" x="1230"/>
        <item sd="0" x="930"/>
        <item sd="0" x="1204"/>
        <item sd="0" x="1406"/>
        <item sd="0" x="984"/>
        <item sd="0" x="1151"/>
        <item sd="0" x="1352"/>
        <item sd="0" x="1096"/>
        <item sd="0" x="1355"/>
        <item sd="0" x="1265"/>
        <item sd="0" x="1294"/>
        <item sd="0" x="1821"/>
        <item sd="0" x="1195"/>
        <item sd="0" x="1705"/>
        <item sd="0" x="1052"/>
        <item sd="0" x="1279"/>
        <item sd="0" m="1" x="2290"/>
        <item sd="0" x="993"/>
        <item sd="0" x="1022"/>
        <item sd="0" x="1432"/>
        <item sd="0" x="1424"/>
        <item sd="0" x="1474"/>
        <item sd="0" x="1433"/>
        <item sd="0" x="1706"/>
        <item sd="0" x="1234"/>
        <item sd="0" x="1417"/>
        <item sd="0" x="1205"/>
        <item sd="0" x="1428"/>
        <item sd="0" x="1185"/>
        <item sd="0" x="46"/>
        <item sd="0" x="1676"/>
        <item sd="0" x="1187"/>
        <item sd="0" x="1427"/>
        <item sd="0" x="1153"/>
        <item sd="0" x="1176"/>
        <item sd="0" x="1449"/>
        <item sd="0" x="1304"/>
        <item sd="0" x="1298"/>
        <item sd="0" x="1819"/>
        <item sd="0" x="1094"/>
        <item sd="0" x="1227"/>
        <item sd="0" x="1375"/>
        <item sd="0" x="1236"/>
        <item sd="0" x="1196"/>
        <item sd="0" x="1292"/>
        <item sd="0" x="1252"/>
        <item sd="0" x="1072"/>
        <item sd="0" x="1835"/>
        <item sd="0" x="1025"/>
        <item sd="0" x="1297"/>
        <item sd="0" x="1395"/>
        <item sd="0" x="1481"/>
        <item sd="0" x="1048"/>
        <item sd="0" x="1456"/>
        <item sd="0" x="1064"/>
        <item sd="0" x="1483"/>
        <item sd="0" x="1648"/>
        <item sd="0" x="1330"/>
        <item sd="0" x="1032"/>
        <item sd="0" x="1198"/>
        <item sd="0" x="1331"/>
        <item sd="0" x="1446"/>
        <item sd="0" m="1" x="2295"/>
        <item sd="0" x="1206"/>
        <item sd="0" x="1450"/>
        <item sd="0" x="1170"/>
        <item sd="0" x="1172"/>
        <item sd="0" x="1272"/>
        <item sd="0" x="1305"/>
        <item sd="0" x="1100"/>
        <item sd="0" x="1380"/>
        <item sd="0" x="1376"/>
        <item sd="0" x="1785"/>
        <item sd="0" x="1180"/>
        <item sd="0" x="1820"/>
        <item sd="0" x="1602"/>
        <item sd="0" x="1277"/>
        <item sd="0" x="1248"/>
        <item sd="0" x="1486"/>
        <item sd="0" x="1403"/>
        <item sd="0" x="48"/>
        <item sd="0" x="1302"/>
        <item sd="0" x="1683"/>
        <item sd="0" x="1434"/>
        <item sd="0" x="1418"/>
        <item sd="0" x="1087"/>
        <item sd="0" x="1365"/>
        <item sd="0" x="1106"/>
        <item sd="0" x="1261"/>
        <item sd="0" x="1137"/>
        <item sd="0" x="1429"/>
        <item sd="0" x="1465"/>
        <item sd="0" x="1462"/>
        <item sd="0" x="1258"/>
        <item sd="0" x="1070"/>
        <item sd="0" x="1194"/>
        <item sd="0" x="1609"/>
        <item sd="0" x="1208"/>
        <item sd="0" x="1422"/>
        <item sd="0" x="1082"/>
        <item sd="0" x="1083"/>
        <item sd="0" x="1090"/>
        <item sd="0" x="1163"/>
        <item sd="0" x="1378"/>
        <item sd="0" x="1181"/>
        <item sd="0" x="1200"/>
        <item sd="0" x="1303"/>
        <item sd="0" x="1471"/>
        <item sd="0" x="1504"/>
        <item sd="0" x="1250"/>
        <item sd="0" x="1392"/>
        <item sd="0" x="1802"/>
        <item sd="0" x="1354"/>
        <item sd="0" x="1651"/>
        <item sd="0" x="1242"/>
        <item sd="0" x="1104"/>
        <item sd="0" x="1296"/>
        <item sd="0" x="1037"/>
        <item sd="0" x="1127"/>
        <item sd="0" m="1" x="2418"/>
        <item sd="0" x="1383"/>
        <item sd="0" x="1386"/>
        <item sd="0" x="1263"/>
        <item sd="0" x="1816"/>
        <item sd="0" x="1134"/>
        <item sd="0" x="1390"/>
        <item sd="0" x="1111"/>
        <item sd="0" x="1511"/>
        <item sd="0" x="1381"/>
        <item sd="0" x="1382"/>
        <item sd="0" x="1026"/>
        <item sd="0" x="1049"/>
        <item sd="0" x="1239"/>
        <item sd="0" x="1055"/>
        <item sd="0" m="1" x="2296"/>
        <item sd="0" x="1312"/>
        <item sd="0" x="1056"/>
        <item sd="0" x="1520"/>
        <item sd="0" x="1436"/>
        <item sd="0" x="1218"/>
        <item sd="0" x="1580"/>
        <item sd="0" x="1408"/>
        <item sd="0" x="1135"/>
        <item sd="0" x="1306"/>
        <item sd="0" x="1522"/>
        <item sd="0" x="1393"/>
        <item sd="0" x="1473"/>
        <item sd="0" x="1435"/>
        <item sd="0" m="1" x="2341"/>
        <item sd="0" x="1116"/>
        <item sd="0" x="1328"/>
        <item sd="0" x="1268"/>
        <item sd="0" x="1074"/>
        <item sd="0" x="1817"/>
        <item sd="0" x="1830"/>
        <item sd="0" x="1681"/>
        <item sd="0" x="1161"/>
        <item sd="0" x="1314"/>
        <item sd="0" x="1460"/>
        <item sd="0" x="1255"/>
        <item sd="0" x="1544"/>
        <item sd="0" x="1047"/>
        <item sd="0" x="1207"/>
        <item sd="0" m="1" x="2332"/>
        <item sd="0" x="1237"/>
        <item sd="0" x="1786"/>
        <item sd="0" x="1721"/>
        <item sd="0" x="1367"/>
        <item sd="0" x="1091"/>
        <item sd="0" m="1" x="2335"/>
        <item sd="0" x="1109"/>
        <item sd="0" x="1071"/>
        <item sd="0" x="1419"/>
        <item sd="0" x="1084"/>
        <item sd="0" x="1437"/>
        <item sd="0" x="1281"/>
        <item sd="0" x="1445"/>
        <item sd="0" x="1430"/>
        <item sd="0" x="1138"/>
        <item sd="0" x="1397"/>
        <item sd="0" x="1385"/>
        <item sd="0" x="1438"/>
        <item sd="0" x="1443"/>
        <item sd="0" x="1377"/>
        <item sd="0" x="1189"/>
        <item sd="0" x="1822"/>
        <item sd="0" x="1554"/>
        <item sd="0" x="1448"/>
        <item sd="0" x="1327"/>
        <item sd="0" x="1447"/>
        <item sd="0" x="1400"/>
        <item sd="0" x="1561"/>
        <item sd="0" x="1423"/>
        <item sd="0" x="1326"/>
        <item sd="0" x="1260"/>
        <item sd="0" x="1451"/>
        <item sd="0" x="1274"/>
        <item sd="0" x="1479"/>
        <item sd="0" x="1610"/>
        <item sd="0" x="1566"/>
        <item sd="0" x="1477"/>
        <item sd="0" x="1154"/>
        <item sd="0" x="1349"/>
        <item sd="0" x="1309"/>
        <item sd="0" x="1142"/>
        <item sd="0" x="1171"/>
        <item sd="0" x="1373"/>
        <item sd="0" x="1017"/>
        <item sd="0" x="1275"/>
        <item sd="0" x="1192"/>
        <item sd="0" x="1359"/>
        <item sd="0" x="1152"/>
        <item sd="0" x="1278"/>
        <item sd="0" x="1404"/>
        <item sd="0" x="1387"/>
        <item sd="0" x="1464"/>
        <item sd="0" x="1029"/>
        <item sd="0" x="1177"/>
        <item sd="0" m="1" x="2325"/>
        <item sd="0" x="1311"/>
        <item sd="0" x="1143"/>
        <item sd="0" x="1243"/>
        <item sd="0" x="1057"/>
        <item sd="0" x="1506"/>
        <item sd="0" x="1332"/>
        <item sd="0" x="1110"/>
        <item sd="0" x="1054"/>
        <item sd="0" x="1224"/>
        <item sd="0" x="1033"/>
        <item sd="0" x="1051"/>
        <item sd="0" m="1" x="2322"/>
        <item sd="0" x="1600"/>
        <item sd="0" m="1" x="2318"/>
        <item sd="0" x="1388"/>
        <item sd="0" m="1" x="2314"/>
        <item sd="0" x="1045"/>
        <item sd="0" x="1144"/>
        <item sd="0" x="1184"/>
        <item sd="0" x="1369"/>
        <item sd="0" x="1803"/>
        <item sd="0" x="1219"/>
        <item sd="0" x="1402"/>
        <item sd="0" x="1030"/>
        <item sd="0" x="1114"/>
        <item sd="0" x="1413"/>
        <item sd="0" x="1155"/>
        <item sd="0" x="1394"/>
        <item sd="0" x="1197"/>
        <item sd="0" x="1210"/>
        <item sd="0" x="1089"/>
        <item sd="0" x="1398"/>
        <item sd="0" x="1598"/>
        <item sd="0" x="1624"/>
        <item sd="0" x="1616"/>
        <item sd="0" x="1282"/>
        <item sd="0" x="1470"/>
        <item sd="0" x="1215"/>
        <item sd="0" x="1271"/>
        <item sd="0" x="1023"/>
        <item sd="0" x="1102"/>
        <item sd="0" x="1246"/>
        <item sd="0" x="1188"/>
        <item sd="0" x="1536"/>
        <item sd="0" x="1734"/>
        <item sd="0" x="1801"/>
        <item sd="0" m="1" x="2307"/>
        <item sd="0" x="1623"/>
        <item sd="0" x="1280"/>
        <item sd="0" x="1800"/>
        <item sd="0" x="1159"/>
        <item sd="0" x="1484"/>
        <item sd="0" x="1040"/>
        <item sd="0" x="1158"/>
        <item sd="0" x="1389"/>
        <item sd="0" x="1626"/>
        <item sd="0" x="1628"/>
        <item sd="0" x="44"/>
        <item sd="0" x="1139"/>
        <item sd="0" x="1059"/>
        <item sd="0" x="1107"/>
        <item sd="0" x="1065"/>
        <item sd="0" x="1469"/>
        <item sd="0" x="1439"/>
        <item sd="0" x="1426"/>
        <item sd="0" x="1244"/>
        <item sd="0" x="1728"/>
        <item sd="0" x="1201"/>
        <item sd="0" x="1270"/>
        <item sd="0" x="47"/>
        <item sd="0" x="1193"/>
        <item sd="0" x="1202"/>
        <item sd="0" x="1348"/>
        <item sd="0" x="1788"/>
        <item sd="0" x="1549"/>
        <item sd="0" x="1035"/>
        <item sd="0" x="1466"/>
        <item sd="0" x="1399"/>
        <item sd="0" x="1027"/>
        <item sd="0" x="1452"/>
        <item sd="0" x="1454"/>
        <item sd="0" x="1179"/>
        <item sd="0" x="1136"/>
        <item sd="0" x="1238"/>
        <item sd="0" x="1505"/>
        <item sd="0" x="1186"/>
        <item sd="0" x="1316"/>
        <item sd="0" x="1214"/>
        <item sd="0" x="1374"/>
        <item sd="0" x="1649"/>
        <item sd="0" x="1257"/>
        <item sd="0" x="1228"/>
        <item sd="0" x="1488"/>
        <item sd="0" x="1656"/>
        <item sd="0" x="1041"/>
        <item sd="0" x="1319"/>
        <item sd="0" x="1217"/>
        <item sd="0" x="1599"/>
        <item sd="0" m="1" x="2331"/>
        <item sd="0" x="1455"/>
        <item sd="0" x="1212"/>
        <item sd="0" x="1793"/>
        <item sd="0" x="1131"/>
        <item sd="0" x="1524"/>
        <item sd="0" x="1300"/>
        <item sd="0" x="1661"/>
        <item sd="0" x="1664"/>
        <item sd="0" x="1361"/>
        <item sd="0" x="1069"/>
        <item sd="0" x="1075"/>
        <item sd="0" x="1076"/>
        <item sd="0" x="1088"/>
        <item sd="0" x="1113"/>
        <item sd="0" x="1527"/>
        <item sd="0" x="1440"/>
        <item sd="0" x="1444"/>
        <item sd="0" m="1" x="1937"/>
        <item sd="0" x="1823"/>
        <item sd="0" x="1668"/>
        <item sd="0" x="1203"/>
        <item sd="0" x="1273"/>
        <item sd="0" x="1095"/>
        <item sd="0" x="1164"/>
        <item sd="0" x="1028"/>
        <item sd="0" x="1145"/>
        <item sd="0" x="1058"/>
        <item sd="0" x="1485"/>
        <item sd="0" x="1396"/>
        <item sd="0" x="1457"/>
        <item sd="0" x="1351"/>
        <item sd="0" x="1476"/>
        <item sd="0" x="1146"/>
        <item sd="0" x="41"/>
        <item sd="0" x="1334"/>
        <item sd="0" x="1321"/>
        <item sd="0" x="1147"/>
        <item sd="0" x="1259"/>
        <item sd="0" x="1190"/>
        <item sd="0" x="1086"/>
        <item sd="0" x="1269"/>
        <item sd="0" x="1149"/>
        <item sd="0" x="1225"/>
        <item sd="0" x="1148"/>
        <item sd="0" x="1372"/>
        <item sd="0" x="1641"/>
        <item sd="0" x="1368"/>
        <item sd="0" x="1209"/>
        <item sd="0" x="1723"/>
        <item sd="0" x="1264"/>
        <item sd="0" x="1249"/>
        <item sd="0" x="1034"/>
        <item sd="0" x="1174"/>
        <item sd="0" x="1391"/>
        <item sd="0" x="1719"/>
        <item sd="0" x="1222"/>
        <item sd="0" x="1353"/>
        <item sd="0" x="1726"/>
        <item sd="0" x="1178"/>
        <item sd="0" x="1267"/>
        <item sd="0" x="1405"/>
        <item sd="0" x="1468"/>
        <item sd="0" x="1716"/>
        <item sd="0" x="1414"/>
        <item sd="0" x="1459"/>
        <item sd="0" x="1441"/>
        <item sd="0" x="1350"/>
        <item sd="0" x="1841"/>
        <item sd="0" x="1364"/>
        <item sd="0" x="1266"/>
        <item sd="0" x="1226"/>
        <item sd="0" x="1299"/>
        <item sd="0" x="1442"/>
        <item sd="0" x="1317"/>
        <item sd="0" x="1018"/>
        <item sd="0" x="1098"/>
        <item sd="0" x="1016"/>
        <item sd="0" x="1229"/>
        <item sd="0" x="1407"/>
        <item sd="0" x="1173"/>
        <item sd="0" x="1358"/>
        <item sd="0" x="1415"/>
        <item sd="0" x="1283"/>
        <item sd="0" x="1379"/>
        <item sd="0" x="1141"/>
        <item sd="0" x="1852"/>
        <item sd="0" x="1384"/>
        <item sd="0" x="1213"/>
        <item sd="0" x="1160"/>
        <item sd="0" x="40"/>
        <item sd="0" x="1855"/>
        <item sd="0" x="1431"/>
        <item sd="0" x="1789"/>
        <item sd="0" x="1461"/>
        <item sd="0" x="1168"/>
        <item sd="0" x="1115"/>
        <item sd="0" x="1251"/>
        <item sd="0" x="1463"/>
        <item sd="0" x="1825"/>
        <item sd="0" x="1467"/>
        <item sd="0" x="1814"/>
        <item sd="0" x="1077"/>
        <item sd="0" x="1254"/>
        <item sd="0" x="1150"/>
        <item sd="0" x="1366"/>
        <item sd="0" x="1320"/>
        <item sd="0" x="1133"/>
        <item sd="0" x="1162"/>
        <item sd="0" x="1410"/>
        <item sd="0" x="1284"/>
        <item sd="0" x="1857"/>
        <item sd="0" x="1815"/>
        <item sd="0" x="1322"/>
        <item sd="0" x="1588"/>
        <item sd="0" x="1276"/>
        <item sd="0" x="1859"/>
        <item sd="0" x="1360"/>
        <item sd="0" x="1416"/>
        <item sd="0" x="1409"/>
        <item sd="0" x="1798"/>
        <item sd="0" x="1519"/>
        <item sd="0" x="1401"/>
        <item sd="0" x="1024"/>
        <item sd="0" x="1643"/>
        <item sd="0" x="510"/>
        <item sd="0" x="655"/>
        <item sd="0" x="862"/>
        <item sd="0" x="178"/>
        <item sd="0" x="846"/>
        <item sd="0" x="725"/>
        <item sd="0" x="464"/>
        <item sd="0" m="1" x="2045"/>
        <item sd="0" x="150"/>
        <item sd="0" x="179"/>
        <item sd="0" x="1002"/>
        <item sd="0" x="456"/>
        <item sd="0" x="429"/>
        <item sd="0" m="1" x="2063"/>
        <item sd="0" m="1" x="1951"/>
        <item sd="0" x="911"/>
        <item sd="0" x="1572"/>
        <item sd="0" x="944"/>
        <item sd="0" x="202"/>
        <item sd="0" m="1" x="2427"/>
        <item sd="0" m="1" x="2112"/>
        <item sd="0" x="145"/>
        <item sd="0" x="5"/>
        <item sd="0" x="225"/>
        <item sd="0" x="151"/>
        <item sd="0" x="148"/>
        <item sd="0" x="276"/>
        <item sd="0" x="1607"/>
        <item sd="0" m="1" x="2387"/>
        <item sd="0" x="1062"/>
        <item sd="0" x="43"/>
        <item sd="0" x="1727"/>
        <item sd="0" x="1256"/>
        <item sd="0" x="1166"/>
        <item sd="0" x="1081"/>
        <item sd="0" x="1370"/>
        <item sd="0" x="1509"/>
        <item sd="0" x="1108"/>
        <item sd="0" x="1804"/>
        <item sd="0" x="1066"/>
        <item sd="0" x="1420"/>
        <item sd="0" x="1318"/>
        <item sd="0" x="577"/>
        <item sd="0" x="1848"/>
        <item sd="0" x="1883"/>
        <item sd="0" x="991"/>
        <item sd="0" x="447"/>
        <item sd="0" x="537"/>
        <item sd="0" x="811"/>
        <item sd="0" x="31"/>
        <item sd="0" x="362"/>
        <item sd="0" m="1" x="2077"/>
        <item sd="0" x="1704"/>
        <item sd="0" x="890"/>
        <item sd="0" x="608"/>
        <item sd="0" x="708"/>
        <item sd="0" x="792"/>
        <item sd="0" x="571"/>
        <item sd="0" x="1"/>
        <item sd="0" x="1555"/>
        <item sd="0" x="654"/>
        <item sd="0" x="919"/>
        <item sd="0" x="764"/>
        <item sd="0" x="170"/>
        <item sd="0" x="568"/>
        <item sd="0" x="378"/>
        <item sd="0" x="530"/>
        <item sd="0" x="910"/>
        <item sd="0" m="1" x="1999"/>
        <item sd="0" x="598"/>
        <item sd="0" m="1" x="1992"/>
        <item sd="0" x="24"/>
        <item sd="0" x="243"/>
        <item sd="0" m="1" x="1997"/>
        <item sd="0" x="1530"/>
        <item sd="0" x="523"/>
        <item sd="0" x="1472"/>
        <item sd="0" x="1713"/>
        <item sd="0" x="703"/>
        <item sd="0" x="100"/>
        <item sd="0" x="359"/>
        <item sd="0" x="71"/>
        <item sd="0" x="812"/>
        <item sd="0" x="4"/>
        <item sd="0" x="230"/>
        <item sd="0" x="406"/>
        <item sd="0" x="333"/>
        <item sd="0" x="1913"/>
        <item sd="0" x="1342"/>
        <item sd="0" x="1338"/>
        <item sd="0" x="1864"/>
        <item sd="0" x="1346"/>
        <item sd="0" x="1564"/>
        <item sd="0" x="1582"/>
        <item sd="0" x="346"/>
        <item sd="0" m="1" x="2273"/>
        <item sd="0" x="86"/>
        <item sd="0" x="795"/>
        <item sd="0" m="1" x="1933"/>
        <item sd="0" x="1592"/>
        <item sd="0" x="1337"/>
        <item sd="0" x="1341"/>
        <item sd="0" x="1343"/>
        <item sd="0" x="302"/>
        <item sd="0" x="1347"/>
        <item sd="0" x="1584"/>
        <item sd="0" x="1838"/>
        <item sd="0" x="1502"/>
        <item sd="0" x="1501"/>
        <item sd="0" x="1335"/>
        <item sd="0" x="344"/>
        <item sd="0" x="1810"/>
        <item sd="0" x="926"/>
        <item sd="0" x="305"/>
        <item sd="0" x="1669"/>
        <item sd="0" x="1914"/>
        <item sd="0" x="299"/>
        <item sd="0" x="1344"/>
        <item sd="0" x="292"/>
        <item sd="0" x="1541"/>
        <item sd="0" x="1345"/>
        <item sd="0" x="1542"/>
        <item sd="0" x="810"/>
        <item sd="0" x="427"/>
        <item sd="0" m="1" x="2007"/>
        <item sd="0" x="381"/>
        <item sd="0" x="1324"/>
        <item sd="0" x="1847"/>
        <item sd="0" x="1531"/>
        <item sd="0" x="1223"/>
        <item sd="0" x="1046"/>
        <item sd="0" x="1191"/>
        <item sd="0" x="556"/>
        <item sd="0" x="1232"/>
        <item sd="0" x="397"/>
        <item sd="0" x="994"/>
        <item sd="0" x="1323"/>
        <item sd="0" x="1478"/>
        <item sd="0" x="1020"/>
        <item sd="0" x="1339"/>
        <item sd="0" x="1480"/>
        <item sd="0" x="274"/>
        <item sd="0" x="1491"/>
        <item sd="0" x="1085"/>
        <item sd="0" x="1667"/>
        <item sd="0" x="1577"/>
        <item sd="0" x="1611"/>
        <item sd="0" x="1689"/>
        <item sd="0" m="1" x="2362"/>
        <item sd="0" x="35"/>
        <item sd="0" x="636"/>
        <item sd="0" m="1" x="2087"/>
        <item sd="0" x="262"/>
        <item sd="0" x="1604"/>
        <item sd="0" x="1851"/>
        <item sd="0" m="1" x="2206"/>
        <item sd="0" m="1" x="2118"/>
        <item sd="0" x="375"/>
        <item sd="0" m="1" x="2025"/>
        <item sd="0" x="1764"/>
        <item sd="0" m="1" x="2006"/>
        <item sd="0" x="37"/>
        <item sd="0" x="293"/>
        <item sd="0" m="1" x="2184"/>
        <item sd="0" x="186"/>
        <item sd="0" x="184"/>
        <item sd="0" x="1103"/>
        <item sd="0" x="616"/>
        <item sd="0" x="403"/>
        <item sd="0" x="987"/>
        <item sd="0" x="1587"/>
        <item sd="0" x="977"/>
        <item sd="0" x="364"/>
        <item sd="0" x="1861"/>
        <item sd="0" x="192"/>
        <item sd="0" x="1453"/>
        <item sd="0" x="1842"/>
        <item sd="0" x="827"/>
        <item sd="0" x="1560"/>
        <item sd="0" x="610"/>
        <item sd="0" x="54"/>
        <item sd="0" m="1" x="2402"/>
        <item sd="0" m="1" x="2097"/>
        <item sd="0" x="891"/>
        <item sd="0" x="153"/>
        <item sd="0" x="1123"/>
        <item sd="0" m="1" x="2096"/>
        <item sd="0" m="1" x="2032"/>
        <item sd="0" x="1739"/>
        <item sd="0" x="232"/>
        <item sd="0" x="445"/>
        <item sd="0" x="1783"/>
        <item sd="0" x="1169"/>
        <item sd="0" x="1291"/>
        <item sd="0" x="1517"/>
        <item sd="0" x="1247"/>
        <item sd="0" x="662"/>
        <item sd="0" x="432"/>
        <item sd="0" x="1761"/>
        <item sd="0" x="848"/>
        <item sd="0" x="563"/>
        <item sd="0" m="1" x="2228"/>
        <item sd="0" x="304"/>
        <item sd="0" x="180"/>
        <item sd="0" m="1" x="2334"/>
        <item sd="0" x="36"/>
        <item sd="0" m="1" x="2031"/>
        <item sd="0" x="325"/>
        <item sd="0" x="555"/>
        <item sd="0" x="587"/>
        <item sd="0" x="790"/>
        <item x="45"/>
        <item x="92"/>
        <item x="177"/>
        <item x="234"/>
        <item x="399"/>
        <item x="551"/>
        <item x="1042"/>
        <item x="1050"/>
        <item x="1099"/>
        <item x="1220"/>
        <item x="1293"/>
        <item x="1315"/>
        <item x="1518"/>
        <item x="1552"/>
        <item x="1565"/>
        <item x="1589"/>
        <item x="1597"/>
        <item x="1625"/>
        <item x="1627"/>
        <item x="1691"/>
        <item m="1" x="2408"/>
        <item x="1794"/>
        <item x="1795"/>
        <item x="161"/>
        <item m="1" x="1983"/>
        <item x="300"/>
        <item x="373"/>
        <item x="668"/>
        <item x="669"/>
        <item x="757"/>
        <item x="921"/>
        <item x="995"/>
        <item x="1053"/>
        <item x="1093"/>
        <item x="1421"/>
        <item x="1537"/>
        <item x="1682"/>
        <item x="1685"/>
        <item x="1687"/>
        <item x="1928"/>
        <item x="59"/>
        <item x="72"/>
        <item m="1" x="1959"/>
        <item x="396"/>
        <item x="402"/>
        <item x="424"/>
        <item x="719"/>
        <item x="877"/>
        <item x="1130"/>
        <item x="1175"/>
        <item x="1199"/>
        <item x="1221"/>
        <item x="1458"/>
        <item x="1513"/>
        <item x="1547"/>
        <item m="1" x="2357"/>
        <item x="1684"/>
        <item x="1701"/>
        <item x="1702"/>
        <item x="1730"/>
        <item x="1750"/>
        <item x="1773"/>
        <item m="1" x="2413"/>
        <item x="1799"/>
        <item x="1809"/>
        <item x="1828"/>
        <item x="1832"/>
        <item m="1" x="2422"/>
        <item x="1890"/>
        <item m="1" x="1930"/>
        <item x="8"/>
        <item x="9"/>
        <item x="11"/>
        <item x="13"/>
        <item x="14"/>
        <item x="16"/>
        <item x="18"/>
        <item x="21"/>
        <item x="39"/>
        <item x="42"/>
        <item x="61"/>
        <item x="64"/>
        <item x="66"/>
        <item x="68"/>
        <item x="69"/>
        <item x="74"/>
        <item x="80"/>
        <item x="82"/>
        <item x="84"/>
        <item x="96"/>
        <item x="98"/>
        <item x="99"/>
        <item x="101"/>
        <item x="103"/>
        <item x="105"/>
        <item x="106"/>
        <item x="108"/>
        <item x="110"/>
        <item x="112"/>
        <item x="113"/>
        <item x="128"/>
        <item x="133"/>
        <item x="139"/>
        <item x="141"/>
        <item x="142"/>
        <item x="144"/>
        <item x="163"/>
        <item x="165"/>
        <item x="169"/>
        <item x="197"/>
        <item x="198"/>
        <item x="200"/>
        <item x="201"/>
        <item x="205"/>
        <item x="208"/>
        <item x="213"/>
        <item x="214"/>
        <item x="219"/>
        <item x="237"/>
        <item x="241"/>
        <item x="242"/>
        <item x="247"/>
        <item x="249"/>
        <item x="256"/>
        <item x="278"/>
        <item x="280"/>
        <item m="1" x="2004"/>
        <item x="313"/>
        <item x="322"/>
        <item x="328"/>
        <item x="330"/>
        <item x="348"/>
        <item x="351"/>
        <item x="356"/>
        <item x="357"/>
        <item x="360"/>
        <item x="361"/>
        <item x="384"/>
        <item x="388"/>
        <item x="391"/>
        <item x="395"/>
        <item x="410"/>
        <item x="412"/>
        <item x="420"/>
        <item x="426"/>
        <item x="437"/>
        <item x="444"/>
        <item x="458"/>
        <item x="463"/>
        <item x="466"/>
        <item x="470"/>
        <item x="475"/>
        <item x="477"/>
        <item x="481"/>
        <item x="484"/>
        <item x="485"/>
        <item x="486"/>
        <item x="487"/>
        <item x="488"/>
        <item x="501"/>
        <item x="505"/>
        <item x="506"/>
        <item x="519"/>
        <item x="531"/>
        <item x="533"/>
        <item x="546"/>
        <item x="550"/>
        <item x="594"/>
        <item x="595"/>
        <item x="599"/>
        <item x="601"/>
        <item x="602"/>
        <item x="605"/>
        <item x="609"/>
        <item x="624"/>
        <item x="643"/>
        <item x="648"/>
        <item x="649"/>
        <item x="666"/>
        <item x="683"/>
        <item x="690"/>
        <item x="694"/>
        <item m="1" x="2155"/>
        <item x="705"/>
        <item x="717"/>
        <item x="728"/>
        <item x="734"/>
        <item x="735"/>
        <item x="736"/>
        <item x="744"/>
        <item x="746"/>
        <item x="758"/>
        <item x="760"/>
        <item x="761"/>
        <item x="765"/>
        <item x="775"/>
        <item x="778"/>
        <item x="796"/>
        <item x="802"/>
        <item x="826"/>
        <item x="829"/>
        <item x="836"/>
        <item x="852"/>
        <item x="853"/>
        <item x="855"/>
        <item x="857"/>
        <item x="858"/>
        <item x="870"/>
        <item x="871"/>
        <item x="874"/>
        <item x="878"/>
        <item x="896"/>
        <item x="900"/>
        <item x="901"/>
        <item x="907"/>
        <item x="916"/>
        <item x="933"/>
        <item x="935"/>
        <item x="945"/>
        <item x="946"/>
        <item x="948"/>
        <item x="949"/>
        <item x="952"/>
        <item x="954"/>
        <item x="955"/>
        <item x="970"/>
        <item x="981"/>
        <item x="983"/>
        <item x="990"/>
        <item x="999"/>
        <item m="1" x="2289"/>
        <item x="1005"/>
        <item x="1007"/>
        <item x="1011"/>
        <item x="1015"/>
        <item m="1" x="2299"/>
        <item x="1063"/>
        <item x="1067"/>
        <item x="1112"/>
        <item x="1118"/>
        <item x="1119"/>
        <item x="1120"/>
        <item x="1121"/>
        <item x="1122"/>
        <item x="1126"/>
        <item x="1140"/>
        <item x="1156"/>
        <item x="1165"/>
        <item x="1182"/>
        <item x="1233"/>
        <item x="1235"/>
        <item x="1240"/>
        <item x="1308"/>
        <item x="1313"/>
        <item m="1" x="2323"/>
        <item m="1" x="2328"/>
        <item x="1411"/>
        <item x="1482"/>
        <item x="1492"/>
        <item x="1494"/>
        <item x="1495"/>
        <item x="1496"/>
        <item x="1497"/>
        <item x="1508"/>
        <item x="1514"/>
        <item x="1515"/>
        <item x="1516"/>
        <item x="1534"/>
        <item x="1535"/>
        <item m="1" x="2342"/>
        <item x="1540"/>
        <item x="1551"/>
        <item x="1556"/>
        <item x="1558"/>
        <item x="1593"/>
        <item x="1605"/>
        <item x="1621"/>
        <item x="1622"/>
        <item m="1" x="2368"/>
        <item x="1630"/>
        <item x="1646"/>
        <item m="1" x="2380"/>
        <item x="1679"/>
        <item x="1693"/>
        <item x="1696"/>
        <item x="1710"/>
        <item x="1733"/>
        <item x="1759"/>
        <item m="1" x="2412"/>
        <item x="1778"/>
        <item x="1791"/>
        <item x="1818"/>
        <item x="1833"/>
        <item x="1844"/>
        <item x="1845"/>
        <item x="1846"/>
        <item x="1853"/>
        <item x="1854"/>
        <item x="1862"/>
        <item x="1869"/>
        <item x="1870"/>
        <item x="1871"/>
        <item x="1872"/>
        <item x="1876"/>
        <item x="1877"/>
        <item x="1878"/>
        <item x="1884"/>
        <item x="1887"/>
        <item x="1888"/>
        <item x="1891"/>
        <item x="1895"/>
        <item x="1896"/>
        <item x="1897"/>
        <item x="1901"/>
        <item x="1902"/>
        <item x="1906"/>
        <item x="1908"/>
        <item x="1921"/>
        <item x="430"/>
        <item x="1718"/>
        <item m="1" x="2132"/>
        <item x="1893"/>
        <item x="1879"/>
        <item x="1837"/>
        <item x="207"/>
        <item m="1" x="2281"/>
        <item m="1" x="2371"/>
        <item m="1" x="1931"/>
        <item x="450"/>
        <item m="1" x="2049"/>
        <item x="641"/>
        <item x="19"/>
        <item x="421"/>
        <item m="1" x="2065"/>
        <item x="590"/>
        <item x="287"/>
        <item x="695"/>
        <item x="688"/>
        <item x="473"/>
        <item x="380"/>
        <item m="1" x="1939"/>
        <item x="206"/>
        <item m="1" x="2014"/>
        <item x="754"/>
        <item x="559"/>
        <item x="909"/>
        <item x="1553"/>
        <item x="1922"/>
        <item x="277"/>
        <item m="1" x="2172"/>
        <item m="1" x="2073"/>
        <item x="1892"/>
        <item x="674"/>
        <item x="1919"/>
        <item x="1031"/>
        <item x="1489"/>
        <item x="1295"/>
        <item x="1157"/>
        <item x="1060"/>
        <item x="1092"/>
        <item x="1333"/>
        <item x="26"/>
        <item x="1868"/>
        <item x="149"/>
        <item m="1" x="2308"/>
        <item m="1" x="2309"/>
        <item x="1012"/>
        <item x="65"/>
        <item x="745"/>
        <item x="902"/>
        <item x="1880"/>
        <item x="1356"/>
        <item x="52"/>
        <item x="81"/>
        <item x="111"/>
        <item m="1" x="2080"/>
        <item x="903"/>
        <item m="1" x="2256"/>
        <item m="1" x="2257"/>
        <item m="1" x="2385"/>
        <item x="22"/>
        <item x="23"/>
        <item m="1" x="1935"/>
        <item m="1" x="1938"/>
        <item x="60"/>
        <item m="1" x="1947"/>
        <item m="1" x="1960"/>
        <item x="132"/>
        <item m="1" x="1965"/>
        <item m="1" x="1967"/>
        <item x="140"/>
        <item m="1" x="1969"/>
        <item x="146"/>
        <item x="173"/>
        <item x="174"/>
        <item m="1" x="1984"/>
        <item x="194"/>
        <item x="199"/>
        <item x="217"/>
        <item x="221"/>
        <item x="240"/>
        <item x="250"/>
        <item x="252"/>
        <item x="253"/>
        <item x="281"/>
        <item x="283"/>
        <item x="291"/>
        <item x="314"/>
        <item x="339"/>
        <item x="355"/>
        <item x="386"/>
        <item m="1" x="2029"/>
        <item x="392"/>
        <item x="393"/>
        <item m="1" x="2035"/>
        <item x="408"/>
        <item x="413"/>
        <item x="435"/>
        <item m="1" x="2040"/>
        <item m="1" x="2048"/>
        <item m="1" x="2052"/>
        <item x="476"/>
        <item x="478"/>
        <item x="489"/>
        <item x="490"/>
        <item m="1" x="2072"/>
        <item x="517"/>
        <item x="518"/>
        <item x="528"/>
        <item x="579"/>
        <item m="1" x="2117"/>
        <item m="1" x="2122"/>
        <item x="632"/>
        <item m="1" x="2133"/>
        <item m="1" x="2137"/>
        <item x="653"/>
        <item m="1" x="2138"/>
        <item x="687"/>
        <item x="732"/>
        <item m="1" x="2173"/>
        <item x="750"/>
        <item x="752"/>
        <item m="1" x="2187"/>
        <item x="799"/>
        <item m="1" x="2210"/>
        <item x="830"/>
        <item x="834"/>
        <item m="1" x="2217"/>
        <item x="854"/>
        <item x="879"/>
        <item x="882"/>
        <item m="1" x="2244"/>
        <item m="1" x="2258"/>
        <item m="1" x="2261"/>
        <item m="1" x="2264"/>
        <item m="1" x="2268"/>
        <item m="1" x="2274"/>
        <item x="963"/>
        <item x="980"/>
        <item x="982"/>
        <item x="998"/>
        <item x="1014"/>
        <item x="1073"/>
        <item m="1" x="2301"/>
        <item x="1125"/>
        <item x="1128"/>
        <item x="1129"/>
        <item x="1245"/>
        <item x="1301"/>
        <item m="1" x="2324"/>
        <item x="1362"/>
        <item x="1363"/>
        <item x="1425"/>
        <item x="1498"/>
        <item x="1499"/>
        <item x="1503"/>
        <item x="1539"/>
        <item x="1557"/>
        <item m="1" x="2353"/>
        <item x="1655"/>
        <item m="1" x="2383"/>
        <item x="1673"/>
        <item m="1" x="2386"/>
        <item x="1699"/>
        <item x="1724"/>
        <item m="1" x="2401"/>
        <item x="1766"/>
        <item x="1811"/>
        <item x="1824"/>
        <item x="1831"/>
        <item x="1843"/>
        <item x="1903"/>
        <item x="1911"/>
        <item x="1926"/>
        <item m="1" x="1929"/>
        <item x="10"/>
        <item x="12"/>
        <item x="15"/>
        <item x="27"/>
        <item m="1" x="1934"/>
        <item m="1" x="1936"/>
        <item m="1" x="1942"/>
        <item x="73"/>
        <item m="1" x="1944"/>
        <item x="75"/>
        <item x="77"/>
        <item x="83"/>
        <item m="1" x="1946"/>
        <item x="85"/>
        <item x="87"/>
        <item m="1" x="1948"/>
        <item m="1" x="1949"/>
        <item m="1" x="1952"/>
        <item m="1" x="1953"/>
        <item m="1" x="1954"/>
        <item x="102"/>
        <item x="104"/>
        <item x="107"/>
        <item x="109"/>
        <item m="1" x="1955"/>
        <item x="116"/>
        <item m="1" x="1957"/>
        <item m="1" x="1961"/>
        <item m="1" x="1962"/>
        <item m="1" x="1963"/>
        <item m="1" x="1964"/>
        <item x="138"/>
        <item x="143"/>
        <item m="1" x="1968"/>
        <item m="1" x="1970"/>
        <item m="1" x="1971"/>
        <item x="157"/>
        <item m="1" x="1974"/>
        <item m="1" x="1975"/>
        <item m="1" x="1977"/>
        <item m="1" x="1978"/>
        <item m="1" x="1979"/>
        <item m="1" x="1985"/>
        <item x="203"/>
        <item x="216"/>
        <item m="1" x="1990"/>
        <item x="218"/>
        <item x="220"/>
        <item m="1" x="1991"/>
        <item x="224"/>
        <item x="236"/>
        <item x="239"/>
        <item m="1" x="1993"/>
        <item x="248"/>
        <item x="255"/>
        <item x="257"/>
        <item m="1" x="1994"/>
        <item m="1" x="1995"/>
        <item x="279"/>
        <item x="284"/>
        <item m="1" x="2000"/>
        <item m="1" x="2002"/>
        <item m="1" x="2003"/>
        <item m="1" x="2005"/>
        <item x="310"/>
        <item x="311"/>
        <item x="312"/>
        <item x="315"/>
        <item m="1" x="2008"/>
        <item x="323"/>
        <item m="1" x="2009"/>
        <item x="326"/>
        <item x="329"/>
        <item m="1" x="2011"/>
        <item m="1" x="2012"/>
        <item m="1" x="2015"/>
        <item m="1" x="2016"/>
        <item m="1" x="2017"/>
        <item m="1" x="2019"/>
        <item m="1" x="2020"/>
        <item m="1" x="2022"/>
        <item m="1" x="2023"/>
        <item m="1" x="2024"/>
        <item m="1" x="2026"/>
        <item m="1" x="2027"/>
        <item x="379"/>
        <item x="382"/>
        <item x="390"/>
        <item x="394"/>
        <item m="1" x="2033"/>
        <item m="1" x="2034"/>
        <item x="414"/>
        <item x="415"/>
        <item x="417"/>
        <item x="418"/>
        <item x="425"/>
        <item m="1" x="2036"/>
        <item m="1" x="2037"/>
        <item m="1" x="2038"/>
        <item m="1" x="2039"/>
        <item x="436"/>
        <item m="1" x="2041"/>
        <item m="1" x="2042"/>
        <item x="440"/>
        <item m="1" x="2044"/>
        <item x="441"/>
        <item m="1" x="2046"/>
        <item m="1" x="2047"/>
        <item m="1" x="2050"/>
        <item m="1" x="2051"/>
        <item x="459"/>
        <item m="1" x="2055"/>
        <item m="1" x="2056"/>
        <item m="1" x="2057"/>
        <item x="467"/>
        <item m="1" x="2058"/>
        <item m="1" x="2060"/>
        <item m="1" x="2062"/>
        <item m="1" x="2064"/>
        <item x="482"/>
        <item m="1" x="2066"/>
        <item m="1" x="2068"/>
        <item m="1" x="2071"/>
        <item x="504"/>
        <item m="1" x="2074"/>
        <item m="1" x="2075"/>
        <item m="1" x="2076"/>
        <item x="513"/>
        <item m="1" x="2078"/>
        <item m="1" x="2079"/>
        <item m="1" x="2081"/>
        <item m="1" x="2082"/>
        <item m="1" x="2083"/>
        <item m="1" x="2084"/>
        <item m="1" x="2085"/>
        <item x="529"/>
        <item x="538"/>
        <item m="1" x="2088"/>
        <item m="1" x="2089"/>
        <item x="549"/>
        <item m="1" x="2090"/>
        <item m="1" x="2091"/>
        <item m="1" x="2093"/>
        <item m="1" x="2094"/>
        <item m="1" x="2095"/>
        <item x="565"/>
        <item m="1" x="2098"/>
        <item m="1" x="2100"/>
        <item m="1" x="2101"/>
        <item m="1" x="2102"/>
        <item m="1" x="2103"/>
        <item x="580"/>
        <item m="1" x="2104"/>
        <item m="1" x="2107"/>
        <item m="1" x="2108"/>
        <item m="1" x="2109"/>
        <item m="1" x="2111"/>
        <item m="1" x="2113"/>
        <item x="597"/>
        <item x="600"/>
        <item m="1" x="2114"/>
        <item x="606"/>
        <item m="1" x="2115"/>
        <item m="1" x="2116"/>
        <item x="619"/>
        <item x="620"/>
        <item m="1" x="2120"/>
        <item m="1" x="2121"/>
        <item x="625"/>
        <item m="1" x="2123"/>
        <item m="1" x="2126"/>
        <item x="633"/>
        <item m="1" x="2127"/>
        <item m="1" x="2128"/>
        <item m="1" x="2129"/>
        <item m="1" x="2130"/>
        <item x="638"/>
        <item x="647"/>
        <item m="1" x="2134"/>
        <item m="1" x="2135"/>
        <item m="1" x="2136"/>
        <item m="1" x="2140"/>
        <item m="1" x="2141"/>
        <item m="1" x="2143"/>
        <item m="1" x="2144"/>
        <item m="1" x="2145"/>
        <item m="1" x="2146"/>
        <item m="1" x="2147"/>
        <item x="677"/>
        <item m="1" x="2149"/>
        <item m="1" x="2150"/>
        <item m="1" x="2151"/>
        <item m="1" x="2154"/>
        <item m="1" x="2157"/>
        <item m="1" x="2159"/>
        <item m="1" x="2160"/>
        <item x="712"/>
        <item m="1" x="2163"/>
        <item m="1" x="2165"/>
        <item m="1" x="2166"/>
        <item x="731"/>
        <item m="1" x="2168"/>
        <item m="1" x="2169"/>
        <item m="1" x="2174"/>
        <item m="1" x="2175"/>
        <item m="1" x="2176"/>
        <item x="748"/>
        <item m="1" x="2178"/>
        <item m="1" x="2179"/>
        <item m="1" x="2180"/>
        <item m="1" x="2185"/>
        <item x="771"/>
        <item x="774"/>
        <item m="1" x="2188"/>
        <item m="1" x="2189"/>
        <item x="779"/>
        <item x="781"/>
        <item m="1" x="2191"/>
        <item m="1" x="2192"/>
        <item x="791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x="816"/>
        <item m="1" x="2204"/>
        <item m="1" x="2205"/>
        <item m="1" x="2207"/>
        <item m="1" x="2208"/>
        <item m="1" x="2209"/>
        <item m="1" x="2211"/>
        <item m="1" x="2212"/>
        <item m="1" x="2214"/>
        <item m="1" x="2215"/>
        <item m="1" x="2216"/>
        <item x="844"/>
        <item m="1" x="2218"/>
        <item m="1" x="2219"/>
        <item m="1" x="2220"/>
        <item m="1" x="2222"/>
        <item m="1" x="2224"/>
        <item m="1" x="2225"/>
        <item m="1" x="2226"/>
        <item x="851"/>
        <item m="1" x="2227"/>
        <item x="861"/>
        <item m="1" x="2230"/>
        <item m="1" x="2231"/>
        <item x="868"/>
        <item m="1" x="2232"/>
        <item m="1" x="2233"/>
        <item x="875"/>
        <item m="1" x="2235"/>
        <item m="1" x="2236"/>
        <item x="880"/>
        <item x="883"/>
        <item m="1" x="2237"/>
        <item m="1" x="2238"/>
        <item m="1" x="2239"/>
        <item m="1" x="2240"/>
        <item m="1" x="2241"/>
        <item m="1" x="2242"/>
        <item m="1" x="2243"/>
        <item x="917"/>
        <item x="922"/>
        <item m="1" x="2245"/>
        <item m="1" x="2248"/>
        <item m="1" x="2249"/>
        <item m="1" x="2250"/>
        <item m="1" x="2252"/>
        <item m="1" x="2254"/>
        <item m="1" x="2255"/>
        <item m="1" x="2263"/>
        <item m="1" x="2265"/>
        <item m="1" x="2266"/>
        <item m="1" x="2267"/>
        <item m="1" x="2270"/>
        <item m="1" x="2271"/>
        <item x="951"/>
        <item m="1" x="2272"/>
        <item m="1" x="2275"/>
        <item m="1" x="2276"/>
        <item m="1" x="2277"/>
        <item m="1" x="2279"/>
        <item m="1" x="2282"/>
        <item m="1" x="2283"/>
        <item m="1" x="2284"/>
        <item m="1" x="2285"/>
        <item m="1" x="2286"/>
        <item m="1" x="2287"/>
        <item m="1" x="2291"/>
        <item x="1010"/>
        <item m="1" x="2294"/>
        <item m="1" x="2297"/>
        <item m="1" x="2298"/>
        <item x="1061"/>
        <item m="1" x="2300"/>
        <item m="1" x="2303"/>
        <item m="1" x="2304"/>
        <item m="1" x="2306"/>
        <item x="1211"/>
        <item m="1" x="2310"/>
        <item m="1" x="2311"/>
        <item m="1" x="2312"/>
        <item m="1" x="2313"/>
        <item m="1" x="2315"/>
        <item m="1" x="2316"/>
        <item m="1" x="2317"/>
        <item m="1" x="2319"/>
        <item x="1289"/>
        <item m="1" x="2320"/>
        <item m="1" x="2321"/>
        <item x="1336"/>
        <item m="1" x="2326"/>
        <item m="1" x="2327"/>
        <item m="1" x="2329"/>
        <item m="1" x="2330"/>
        <item x="1412"/>
        <item m="1" x="2336"/>
        <item x="1493"/>
        <item m="1" x="2338"/>
        <item x="1500"/>
        <item m="1" x="2339"/>
        <item m="1" x="2340"/>
        <item m="1" x="2343"/>
        <item m="1" x="2344"/>
        <item m="1" x="2345"/>
        <item m="1" x="2346"/>
        <item m="1" x="2347"/>
        <item x="1562"/>
        <item m="1" x="2348"/>
        <item m="1" x="2349"/>
        <item m="1" x="2350"/>
        <item m="1" x="2351"/>
        <item m="1" x="2352"/>
        <item m="1" x="2354"/>
        <item m="1" x="2355"/>
        <item m="1" x="2356"/>
        <item x="1579"/>
        <item m="1" x="2358"/>
        <item m="1" x="2360"/>
        <item m="1" x="2361"/>
        <item x="1614"/>
        <item m="1" x="2363"/>
        <item x="1620"/>
        <item m="1" x="2366"/>
        <item m="1" x="2369"/>
        <item x="1633"/>
        <item m="1" x="2370"/>
        <item m="1" x="2372"/>
        <item m="1" x="2373"/>
        <item m="1" x="2374"/>
        <item m="1" x="2375"/>
        <item m="1" x="2376"/>
        <item m="1" x="2377"/>
        <item m="1" x="2378"/>
        <item m="1" x="2379"/>
        <item m="1" x="2381"/>
        <item x="1670"/>
        <item m="1" x="2382"/>
        <item x="1680"/>
        <item x="1686"/>
        <item m="1" x="2388"/>
        <item x="1695"/>
        <item m="1" x="2389"/>
        <item m="1" x="2390"/>
        <item x="1707"/>
        <item x="1709"/>
        <item m="1" x="2392"/>
        <item m="1" x="2395"/>
        <item m="1" x="2396"/>
        <item m="1" x="2397"/>
        <item m="1" x="2398"/>
        <item m="1" x="2399"/>
        <item m="1" x="2400"/>
        <item m="1" x="2403"/>
        <item m="1" x="2404"/>
        <item m="1" x="2405"/>
        <item m="1" x="2406"/>
        <item m="1" x="2407"/>
        <item m="1" x="2409"/>
        <item m="1" x="2410"/>
        <item x="1757"/>
        <item x="1758"/>
        <item m="1" x="2411"/>
        <item m="1" x="2417"/>
        <item m="1" x="2419"/>
        <item x="1812"/>
        <item m="1" x="2423"/>
        <item x="1873"/>
        <item m="1" x="2424"/>
        <item x="1881"/>
        <item x="1889"/>
        <item x="1894"/>
        <item x="1907"/>
        <item m="1" x="2428"/>
        <item x="1909"/>
        <item m="1" x="2429"/>
        <item x="1915"/>
        <item x="1916"/>
        <item x="1920"/>
        <item m="1" x="2433"/>
        <item x="20"/>
        <item x="25"/>
        <item x="28"/>
        <item x="33"/>
        <item x="38"/>
        <item x="49"/>
        <item x="53"/>
        <item x="55"/>
        <item x="58"/>
        <item x="62"/>
        <item x="63"/>
        <item x="67"/>
        <item x="70"/>
        <item x="78"/>
        <item x="79"/>
        <item x="88"/>
        <item x="93"/>
        <item x="95"/>
        <item x="97"/>
        <item x="119"/>
        <item x="120"/>
        <item x="122"/>
        <item x="129"/>
        <item x="130"/>
        <item x="131"/>
        <item x="136"/>
        <item x="137"/>
        <item x="152"/>
        <item x="155"/>
        <item x="166"/>
        <item x="167"/>
        <item x="168"/>
        <item x="171"/>
        <item x="172"/>
        <item x="175"/>
        <item x="182"/>
        <item x="183"/>
        <item x="185"/>
        <item x="189"/>
        <item x="190"/>
        <item x="196"/>
        <item x="204"/>
        <item x="209"/>
        <item x="210"/>
        <item x="211"/>
        <item x="215"/>
        <item x="222"/>
        <item x="228"/>
        <item x="229"/>
        <item x="238"/>
        <item x="244"/>
        <item x="245"/>
        <item x="246"/>
        <item x="251"/>
        <item x="258"/>
        <item x="260"/>
        <item x="263"/>
        <item x="264"/>
        <item x="266"/>
        <item x="267"/>
        <item x="268"/>
        <item x="271"/>
        <item x="272"/>
        <item x="273"/>
        <item x="282"/>
        <item x="286"/>
        <item x="288"/>
        <item x="290"/>
        <item x="294"/>
        <item x="298"/>
        <item x="301"/>
        <item x="303"/>
        <item x="306"/>
        <item x="316"/>
        <item x="317"/>
        <item x="318"/>
        <item x="319"/>
        <item x="320"/>
        <item x="321"/>
        <item x="324"/>
        <item x="331"/>
        <item x="332"/>
        <item x="340"/>
        <item x="342"/>
        <item x="347"/>
        <item x="349"/>
        <item x="350"/>
        <item x="352"/>
        <item x="353"/>
        <item x="358"/>
        <item x="363"/>
        <item x="367"/>
        <item x="372"/>
        <item x="376"/>
        <item x="377"/>
        <item x="383"/>
        <item x="385"/>
        <item x="387"/>
        <item x="389"/>
        <item x="400"/>
        <item x="401"/>
        <item x="404"/>
        <item x="405"/>
        <item x="407"/>
        <item x="409"/>
        <item x="411"/>
        <item x="416"/>
        <item x="433"/>
        <item x="438"/>
        <item x="439"/>
        <item x="442"/>
        <item x="446"/>
        <item x="457"/>
        <item x="460"/>
        <item x="461"/>
        <item x="462"/>
        <item x="465"/>
        <item x="468"/>
        <item x="469"/>
        <item x="471"/>
        <item x="472"/>
        <item x="480"/>
        <item x="483"/>
        <item x="493"/>
        <item x="495"/>
        <item x="496"/>
        <item x="499"/>
        <item x="502"/>
        <item x="503"/>
        <item x="507"/>
        <item x="508"/>
        <item x="512"/>
        <item x="514"/>
        <item x="515"/>
        <item x="516"/>
        <item x="520"/>
        <item x="521"/>
        <item x="526"/>
        <item x="527"/>
        <item x="532"/>
        <item x="534"/>
        <item x="539"/>
        <item x="541"/>
        <item x="543"/>
        <item x="544"/>
        <item x="545"/>
        <item x="547"/>
        <item x="548"/>
        <item x="557"/>
        <item x="558"/>
        <item x="560"/>
        <item x="561"/>
        <item x="564"/>
        <item x="569"/>
        <item x="570"/>
        <item x="574"/>
        <item x="576"/>
        <item x="578"/>
        <item x="582"/>
        <item x="583"/>
        <item x="584"/>
        <item x="585"/>
        <item x="586"/>
        <item x="589"/>
        <item x="591"/>
        <item x="592"/>
        <item x="593"/>
        <item x="603"/>
        <item x="604"/>
        <item x="607"/>
        <item x="614"/>
        <item x="615"/>
        <item x="618"/>
        <item x="621"/>
        <item x="623"/>
        <item x="628"/>
        <item x="629"/>
        <item x="630"/>
        <item x="631"/>
        <item x="639"/>
        <item x="640"/>
        <item x="642"/>
        <item x="644"/>
        <item x="645"/>
        <item x="646"/>
        <item x="657"/>
        <item x="658"/>
        <item x="660"/>
        <item x="663"/>
        <item x="664"/>
        <item x="665"/>
        <item x="667"/>
        <item x="670"/>
        <item x="672"/>
        <item x="673"/>
        <item x="675"/>
        <item x="676"/>
        <item x="678"/>
        <item x="681"/>
        <item x="682"/>
        <item x="684"/>
        <item x="685"/>
        <item x="686"/>
        <item x="689"/>
        <item x="691"/>
        <item x="692"/>
        <item x="696"/>
        <item x="698"/>
        <item x="702"/>
        <item x="704"/>
        <item x="706"/>
        <item x="707"/>
        <item x="709"/>
        <item x="710"/>
        <item x="713"/>
        <item x="714"/>
        <item x="715"/>
        <item x="716"/>
        <item x="720"/>
        <item x="721"/>
        <item x="726"/>
        <item x="727"/>
        <item x="729"/>
        <item x="730"/>
        <item x="733"/>
        <item x="739"/>
        <item x="742"/>
        <item x="747"/>
        <item x="749"/>
        <item x="751"/>
        <item x="753"/>
        <item x="755"/>
        <item x="756"/>
        <item x="762"/>
        <item x="763"/>
        <item x="766"/>
        <item x="767"/>
        <item x="769"/>
        <item x="772"/>
        <item x="773"/>
        <item x="776"/>
        <item x="777"/>
        <item x="780"/>
        <item x="784"/>
        <item x="787"/>
        <item x="789"/>
        <item x="793"/>
        <item x="794"/>
        <item x="797"/>
        <item x="798"/>
        <item x="800"/>
        <item x="801"/>
        <item x="803"/>
        <item x="805"/>
        <item x="806"/>
        <item x="809"/>
        <item x="813"/>
        <item x="818"/>
        <item x="819"/>
        <item x="822"/>
        <item x="823"/>
        <item x="824"/>
        <item x="825"/>
        <item x="828"/>
        <item x="831"/>
        <item x="833"/>
        <item x="835"/>
        <item x="837"/>
        <item x="839"/>
        <item x="840"/>
        <item x="841"/>
        <item x="842"/>
        <item x="843"/>
        <item x="847"/>
        <item x="849"/>
        <item x="850"/>
        <item x="859"/>
        <item x="860"/>
        <item x="864"/>
        <item x="866"/>
        <item x="869"/>
        <item x="872"/>
        <item x="873"/>
        <item x="876"/>
        <item x="881"/>
        <item x="884"/>
        <item x="887"/>
        <item x="888"/>
        <item x="893"/>
        <item x="894"/>
        <item x="897"/>
        <item x="898"/>
        <item x="899"/>
        <item x="904"/>
        <item x="906"/>
        <item x="908"/>
        <item x="912"/>
        <item x="914"/>
        <item x="915"/>
        <item x="918"/>
        <item x="923"/>
        <item x="924"/>
        <item x="925"/>
        <item x="927"/>
        <item x="929"/>
        <item x="931"/>
        <item x="932"/>
        <item x="934"/>
        <item x="939"/>
        <item x="943"/>
        <item x="947"/>
        <item x="950"/>
        <item x="953"/>
        <item x="956"/>
        <item x="959"/>
        <item x="962"/>
        <item x="964"/>
        <item x="965"/>
        <item x="966"/>
        <item x="968"/>
        <item x="978"/>
        <item x="979"/>
        <item x="988"/>
        <item x="989"/>
        <item x="992"/>
        <item x="997"/>
        <item x="1004"/>
        <item x="1008"/>
        <item x="1009"/>
        <item x="1036"/>
        <item x="1043"/>
        <item x="1044"/>
        <item x="1068"/>
        <item x="1080"/>
        <item x="1097"/>
        <item x="1101"/>
        <item x="1105"/>
        <item x="1117"/>
        <item x="1132"/>
        <item x="1167"/>
        <item x="1216"/>
        <item x="1241"/>
        <item x="1253"/>
        <item x="1262"/>
        <item x="1285"/>
        <item x="1286"/>
        <item x="1287"/>
        <item x="1288"/>
        <item x="1290"/>
        <item x="1307"/>
        <item x="1310"/>
        <item x="1329"/>
        <item x="1357"/>
        <item x="1371"/>
        <item x="1490"/>
        <item x="1525"/>
        <item x="1526"/>
        <item x="1528"/>
        <item x="1529"/>
        <item x="1532"/>
        <item x="1533"/>
        <item x="1538"/>
        <item x="1548"/>
        <item x="1567"/>
        <item x="1568"/>
        <item x="1569"/>
        <item x="1570"/>
        <item x="1571"/>
        <item x="1575"/>
        <item x="1576"/>
        <item x="1578"/>
        <item x="1585"/>
        <item x="1586"/>
        <item x="1594"/>
        <item x="1601"/>
        <item x="1613"/>
        <item x="1615"/>
        <item x="1617"/>
        <item x="1618"/>
        <item x="1619"/>
        <item x="1629"/>
        <item x="1631"/>
        <item x="1632"/>
        <item x="1636"/>
        <item x="1639"/>
        <item x="1642"/>
        <item x="1645"/>
        <item x="1647"/>
        <item x="1650"/>
        <item x="1652"/>
        <item x="1653"/>
        <item x="1654"/>
        <item x="1657"/>
        <item x="1658"/>
        <item x="1660"/>
        <item x="1662"/>
        <item x="1663"/>
        <item x="1675"/>
        <item x="1678"/>
        <item x="1692"/>
        <item x="1694"/>
        <item x="1697"/>
        <item x="1698"/>
        <item x="1700"/>
        <item x="1717"/>
        <item x="1720"/>
        <item x="1722"/>
        <item x="1732"/>
        <item x="1736"/>
        <item x="1737"/>
        <item x="1738"/>
        <item x="1740"/>
        <item x="1741"/>
        <item x="1743"/>
        <item x="1747"/>
        <item x="1748"/>
        <item x="1753"/>
        <item x="1754"/>
        <item x="1769"/>
        <item x="1770"/>
        <item x="1775"/>
        <item x="1777"/>
        <item x="1779"/>
        <item x="1780"/>
        <item x="1782"/>
        <item x="1790"/>
        <item x="1792"/>
        <item x="1797"/>
        <item x="1805"/>
        <item x="1806"/>
        <item x="1807"/>
        <item x="1813"/>
        <item x="1827"/>
        <item x="1836"/>
        <item x="1839"/>
        <item x="1840"/>
        <item x="1858"/>
        <item x="1863"/>
        <item x="1865"/>
        <item x="1866"/>
        <item x="1867"/>
        <item x="1874"/>
        <item x="1875"/>
        <item x="1882"/>
        <item x="1885"/>
        <item x="1886"/>
        <item x="1898"/>
        <item x="1900"/>
        <item x="1918"/>
        <item x="1924"/>
        <item x="1927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51">
        <item sd="0" x="11"/>
        <item sd="0" x="17"/>
        <item sd="0" x="13"/>
        <item sd="0" x="39"/>
        <item x="1"/>
        <item sd="0" x="42"/>
        <item sd="0" x="23"/>
        <item sd="0" x="12"/>
        <item sd="0" x="38"/>
        <item sd="0" x="5"/>
        <item sd="0" x="40"/>
        <item sd="0" m="1" x="49"/>
        <item sd="0" x="16"/>
        <item n=" " x="0"/>
        <item x="2"/>
        <item x="6"/>
        <item m="1" x="43"/>
        <item m="1" x="44"/>
        <item m="1" x="45"/>
        <item m="1" x="46"/>
        <item x="15"/>
        <item m="1" x="47"/>
        <item x="22"/>
        <item x="21"/>
        <item m="1" x="48"/>
        <item x="29"/>
        <item x="30"/>
        <item x="31"/>
        <item x="32"/>
        <item x="33"/>
        <item x="3"/>
        <item x="4"/>
        <item x="7"/>
        <item x="8"/>
        <item x="9"/>
        <item x="10"/>
        <item x="14"/>
        <item x="18"/>
        <item x="19"/>
        <item x="20"/>
        <item x="24"/>
        <item x="25"/>
        <item x="26"/>
        <item x="27"/>
        <item x="28"/>
        <item x="34"/>
        <item x="35"/>
        <item x="36"/>
        <item x="37"/>
        <item x="4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2">
        <item sd="0" x="0"/>
        <item sd="0" x="7"/>
        <item sd="0" x="5"/>
        <item sd="0" x="8"/>
        <item sd="0" x="6"/>
        <item sd="0" x="3"/>
        <item sd="0" x="2"/>
        <item sd="0" x="1"/>
        <item sd="0" x="4"/>
        <item sd="0" x="9"/>
        <item m="1" x="10"/>
        <item t="default" sd="0"/>
      </items>
    </pivotField>
    <pivotField axis="axisCol" showAll="0" sortType="ascending">
      <items count="16">
        <item h="1" x="9"/>
        <item n="CONDOMINIO" x="8"/>
        <item n="CONVÊNIO" x="13"/>
        <item n="CONVÊNIO REPASSE" x="12"/>
        <item h="1" x="3"/>
        <item h="1" x="4"/>
        <item h="1" x="10"/>
        <item h="1" x="2"/>
        <item h="1" x="7"/>
        <item n="EXPLORAÇÃO COMERCIAL" x="14"/>
        <item h="1" x="11"/>
        <item h="1" x="5"/>
        <item h="1" x="6"/>
        <item h="1" x="1"/>
        <item h="1" x="0"/>
        <item t="default"/>
      </items>
    </pivotField>
    <pivotField showAll="0"/>
  </pivotFields>
  <rowFields count="3">
    <field x="15"/>
    <field x="21"/>
    <field x="0"/>
  </rowFields>
  <rowItems count="20">
    <i>
      <x v="4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9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121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2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m="1" x="14"/>
        <item m="1" x="6"/>
        <item m="1" x="11"/>
        <item m="1" x="16"/>
        <item m="1" x="8"/>
        <item m="1" x="13"/>
        <item m="1" x="18"/>
        <item m="1" x="10"/>
        <item m="1" x="15"/>
        <item m="1" x="7"/>
        <item m="1" x="12"/>
        <item m="1" x="17"/>
        <item m="1" x="9"/>
        <item x="0"/>
        <item x="5"/>
        <item x="1"/>
        <item x="2"/>
        <item x="3"/>
        <item x="4"/>
        <item t="default"/>
      </items>
    </pivotField>
    <pivotField numFmtId="14" showAll="0"/>
    <pivotField axis="axisPage" showAll="0">
      <items count="5">
        <item x="0"/>
        <item m="1" x="3"/>
        <item x="1"/>
        <item m="1" x="2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7">
    <i>
      <x/>
    </i>
    <i r="1">
      <x v="13"/>
    </i>
    <i r="1">
      <x v="15"/>
    </i>
    <i r="1">
      <x v="16"/>
    </i>
    <i r="1">
      <x v="17"/>
    </i>
    <i r="1"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A58" sqref="A58"/>
    </sheetView>
  </sheetViews>
  <sheetFormatPr defaultRowHeight="14.5"/>
  <cols>
    <col min="1" max="1" width="186.81640625" bestFit="1" customWidth="1"/>
  </cols>
  <sheetData>
    <row r="6" spans="1:1" ht="31">
      <c r="A6" s="46" t="s">
        <v>1115</v>
      </c>
    </row>
    <row r="33" spans="1:1" s="21" customFormat="1" ht="78">
      <c r="A33" s="20" t="s">
        <v>1083</v>
      </c>
    </row>
    <row r="34" spans="1:1">
      <c r="A34" s="16"/>
    </row>
    <row r="35" spans="1:1" ht="47.5">
      <c r="A35" s="15" t="s">
        <v>1084</v>
      </c>
    </row>
    <row r="36" spans="1:1">
      <c r="A36" s="16"/>
    </row>
    <row r="37" spans="1:1" ht="47.5">
      <c r="A37" s="15" t="s">
        <v>2202</v>
      </c>
    </row>
    <row r="38" spans="1:1">
      <c r="A38" s="16"/>
    </row>
    <row r="39" spans="1:1">
      <c r="A39" s="16"/>
    </row>
    <row r="40" spans="1:1">
      <c r="A40" s="16"/>
    </row>
    <row r="41" spans="1:1">
      <c r="A41" s="16"/>
    </row>
    <row r="42" spans="1:1">
      <c r="A42" s="16"/>
    </row>
    <row r="43" spans="1:1">
      <c r="A43" s="16"/>
    </row>
    <row r="44" spans="1:1">
      <c r="A44" s="16"/>
    </row>
    <row r="45" spans="1:1">
      <c r="A45" s="16"/>
    </row>
    <row r="46" spans="1:1">
      <c r="A46" s="16"/>
    </row>
    <row r="47" spans="1:1">
      <c r="A47" s="16"/>
    </row>
    <row r="48" spans="1:1">
      <c r="A48" s="16"/>
    </row>
    <row r="49" spans="1:1">
      <c r="A49" s="16"/>
    </row>
    <row r="50" spans="1:1">
      <c r="A50" s="16"/>
    </row>
    <row r="51" spans="1:1">
      <c r="A51" s="16"/>
    </row>
    <row r="52" spans="1:1">
      <c r="A52" s="16"/>
    </row>
    <row r="53" spans="1:1">
      <c r="A53" s="16"/>
    </row>
    <row r="54" spans="1:1">
      <c r="A54" s="17"/>
    </row>
    <row r="55" spans="1:1" s="18" customFormat="1" ht="28.5" customHeight="1">
      <c r="A55" s="19" t="s">
        <v>1085</v>
      </c>
    </row>
    <row r="56" spans="1:1" s="18" customFormat="1" ht="28.5" customHeight="1">
      <c r="A56" s="19" t="s">
        <v>1086</v>
      </c>
    </row>
    <row r="57" spans="1:1" s="18" customFormat="1" ht="28.5" customHeight="1">
      <c r="A57" s="19" t="s">
        <v>7162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A58" sqref="A58"/>
    </sheetView>
  </sheetViews>
  <sheetFormatPr defaultRowHeight="14.5"/>
  <cols>
    <col min="1" max="1" width="59.453125" style="47" customWidth="1"/>
    <col min="2" max="2" width="20.7265625" style="47" bestFit="1" customWidth="1"/>
  </cols>
  <sheetData>
    <row r="1" spans="1:2" ht="26.5" thickBot="1">
      <c r="A1" s="11" t="s">
        <v>1174</v>
      </c>
      <c r="B1" s="6"/>
    </row>
    <row r="2" spans="1:2">
      <c r="A2" s="143" t="s">
        <v>1116</v>
      </c>
      <c r="B2" s="173">
        <v>314085.9977412165</v>
      </c>
    </row>
    <row r="3" spans="1:2">
      <c r="A3" s="144" t="s">
        <v>1117</v>
      </c>
      <c r="B3" s="173">
        <v>277760.11799761798</v>
      </c>
    </row>
    <row r="4" spans="1:2">
      <c r="A4" s="144" t="s">
        <v>1185</v>
      </c>
      <c r="B4" s="173">
        <v>464942.45871754753</v>
      </c>
    </row>
    <row r="5" spans="1:2">
      <c r="A5" s="144" t="s">
        <v>1118</v>
      </c>
      <c r="B5" s="173">
        <v>483484.45362770115</v>
      </c>
    </row>
    <row r="6" spans="1:2">
      <c r="A6" s="144" t="s">
        <v>1119</v>
      </c>
      <c r="B6" s="173">
        <v>212094.93719412739</v>
      </c>
    </row>
    <row r="7" spans="1:2">
      <c r="A7" s="144" t="s">
        <v>1120</v>
      </c>
      <c r="B7" s="173">
        <v>223198.10216641345</v>
      </c>
    </row>
    <row r="8" spans="1:2">
      <c r="A8" s="144" t="s">
        <v>1186</v>
      </c>
      <c r="B8" s="173">
        <v>173407.81390585037</v>
      </c>
    </row>
    <row r="9" spans="1:2">
      <c r="A9" s="144" t="s">
        <v>1121</v>
      </c>
      <c r="B9" s="173">
        <v>292326.37849527644</v>
      </c>
    </row>
    <row r="10" spans="1:2">
      <c r="A10" s="144" t="s">
        <v>1122</v>
      </c>
      <c r="B10" s="173">
        <v>893979.1339891908</v>
      </c>
    </row>
    <row r="11" spans="1:2">
      <c r="A11" s="144" t="s">
        <v>1123</v>
      </c>
      <c r="B11" s="173">
        <v>216865.9457632406</v>
      </c>
    </row>
    <row r="12" spans="1:2">
      <c r="A12" s="144" t="s">
        <v>1124</v>
      </c>
      <c r="B12" s="173">
        <v>288855.76184419682</v>
      </c>
    </row>
    <row r="13" spans="1:2">
      <c r="A13" s="144" t="s">
        <v>1125</v>
      </c>
      <c r="B13" s="173">
        <v>366203.51416401524</v>
      </c>
    </row>
    <row r="14" spans="1:2">
      <c r="A14" s="144" t="s">
        <v>1187</v>
      </c>
      <c r="B14" s="173">
        <v>273303.97083494772</v>
      </c>
    </row>
    <row r="15" spans="1:2">
      <c r="A15" s="144" t="s">
        <v>1126</v>
      </c>
      <c r="B15" s="173">
        <v>183207.53232002154</v>
      </c>
    </row>
    <row r="16" spans="1:2">
      <c r="A16" s="144" t="s">
        <v>1188</v>
      </c>
      <c r="B16" s="173">
        <v>1428971.3215491439</v>
      </c>
    </row>
    <row r="17" spans="1:2">
      <c r="A17" s="144" t="s">
        <v>1127</v>
      </c>
      <c r="B17" s="173">
        <v>470512.23320186598</v>
      </c>
    </row>
    <row r="18" spans="1:2">
      <c r="A18" s="144" t="s">
        <v>1189</v>
      </c>
      <c r="B18" s="173">
        <v>463485.51091521693</v>
      </c>
    </row>
    <row r="19" spans="1:2">
      <c r="A19" s="144" t="s">
        <v>1128</v>
      </c>
      <c r="B19" s="173">
        <v>270546.10202652129</v>
      </c>
    </row>
    <row r="20" spans="1:2">
      <c r="A20" s="144" t="s">
        <v>1190</v>
      </c>
      <c r="B20" s="173">
        <v>2076607.1828277195</v>
      </c>
    </row>
    <row r="21" spans="1:2">
      <c r="A21" s="144" t="s">
        <v>1129</v>
      </c>
      <c r="B21" s="173">
        <v>255675.788458197</v>
      </c>
    </row>
    <row r="22" spans="1:2">
      <c r="A22" s="144" t="s">
        <v>1130</v>
      </c>
      <c r="B22" s="173">
        <v>419064.02705296379</v>
      </c>
    </row>
    <row r="23" spans="1:2">
      <c r="A23" s="144" t="s">
        <v>1173</v>
      </c>
      <c r="B23" s="173">
        <v>173374.38007758494</v>
      </c>
    </row>
    <row r="24" spans="1:2">
      <c r="A24" s="144" t="s">
        <v>1191</v>
      </c>
      <c r="B24" s="173">
        <v>254976.04501035158</v>
      </c>
    </row>
    <row r="25" spans="1:2">
      <c r="A25" s="144" t="s">
        <v>1131</v>
      </c>
      <c r="B25" s="173">
        <v>543533.78466946085</v>
      </c>
    </row>
    <row r="26" spans="1:2">
      <c r="A26" s="144" t="s">
        <v>1192</v>
      </c>
      <c r="B26" s="173">
        <v>253418.28451093158</v>
      </c>
    </row>
    <row r="27" spans="1:2">
      <c r="A27" s="144" t="s">
        <v>1193</v>
      </c>
      <c r="B27" s="173">
        <v>384228.85768824414</v>
      </c>
    </row>
    <row r="28" spans="1:2">
      <c r="A28" s="144" t="s">
        <v>1132</v>
      </c>
      <c r="B28" s="173">
        <v>1397358.7654812483</v>
      </c>
    </row>
    <row r="29" spans="1:2">
      <c r="A29" s="144" t="s">
        <v>1133</v>
      </c>
      <c r="B29" s="173">
        <v>207315.26108807072</v>
      </c>
    </row>
    <row r="30" spans="1:2">
      <c r="A30" s="144" t="s">
        <v>1134</v>
      </c>
      <c r="B30" s="173">
        <v>248278.50924382466</v>
      </c>
    </row>
    <row r="31" spans="1:2">
      <c r="A31" s="144" t="s">
        <v>1135</v>
      </c>
      <c r="B31" s="173">
        <v>250508.50103283362</v>
      </c>
    </row>
    <row r="32" spans="1:2">
      <c r="A32" s="144" t="s">
        <v>1136</v>
      </c>
      <c r="B32" s="173">
        <v>509095.19771920395</v>
      </c>
    </row>
    <row r="33" spans="1:2">
      <c r="A33" s="144" t="s">
        <v>1137</v>
      </c>
      <c r="B33" s="173">
        <v>2683686.8424620959</v>
      </c>
    </row>
    <row r="34" spans="1:2">
      <c r="A34" s="144" t="s">
        <v>1138</v>
      </c>
      <c r="B34" s="173">
        <v>180894.48155901578</v>
      </c>
    </row>
    <row r="35" spans="1:2">
      <c r="A35" s="144" t="s">
        <v>1194</v>
      </c>
      <c r="B35" s="173">
        <v>252410.5901447963</v>
      </c>
    </row>
    <row r="36" spans="1:2">
      <c r="A36" s="144" t="s">
        <v>1195</v>
      </c>
      <c r="B36" s="173">
        <v>221359.44653491338</v>
      </c>
    </row>
    <row r="37" spans="1:2">
      <c r="A37" s="144" t="s">
        <v>1196</v>
      </c>
      <c r="B37" s="173">
        <v>521269.90098274592</v>
      </c>
    </row>
    <row r="38" spans="1:2">
      <c r="A38" s="144" t="s">
        <v>1139</v>
      </c>
      <c r="B38" s="173">
        <v>1437185.8973028306</v>
      </c>
    </row>
    <row r="39" spans="1:2">
      <c r="A39" s="144" t="s">
        <v>1140</v>
      </c>
      <c r="B39" s="173">
        <v>182779.39878174083</v>
      </c>
    </row>
    <row r="40" spans="1:2">
      <c r="A40" s="144" t="s">
        <v>1141</v>
      </c>
      <c r="B40" s="173">
        <v>279226.03475402959</v>
      </c>
    </row>
    <row r="41" spans="1:2">
      <c r="A41" s="144" t="s">
        <v>1197</v>
      </c>
      <c r="B41" s="173">
        <v>567895.34761589312</v>
      </c>
    </row>
    <row r="42" spans="1:2">
      <c r="A42" s="144" t="s">
        <v>1198</v>
      </c>
      <c r="B42" s="173">
        <v>529997.71079330624</v>
      </c>
    </row>
    <row r="43" spans="1:2">
      <c r="A43" s="144" t="s">
        <v>1142</v>
      </c>
      <c r="B43" s="173">
        <v>757536.33513305709</v>
      </c>
    </row>
    <row r="44" spans="1:2">
      <c r="A44" s="144" t="s">
        <v>1199</v>
      </c>
      <c r="B44" s="173">
        <v>197697.68091107241</v>
      </c>
    </row>
    <row r="45" spans="1:2">
      <c r="A45" s="144" t="s">
        <v>1143</v>
      </c>
      <c r="B45" s="173">
        <v>1156574.7281967497</v>
      </c>
    </row>
    <row r="46" spans="1:2">
      <c r="A46" s="144" t="s">
        <v>1144</v>
      </c>
      <c r="B46" s="173">
        <v>283343.36964872346</v>
      </c>
    </row>
    <row r="47" spans="1:2">
      <c r="A47" s="144" t="s">
        <v>1200</v>
      </c>
      <c r="B47" s="173">
        <v>199189.59750238337</v>
      </c>
    </row>
    <row r="48" spans="1:2">
      <c r="A48" s="144" t="s">
        <v>1145</v>
      </c>
      <c r="B48" s="173">
        <v>213651.84948883913</v>
      </c>
    </row>
    <row r="49" spans="1:2">
      <c r="A49" s="144" t="s">
        <v>1146</v>
      </c>
      <c r="B49" s="173">
        <v>512308.574059262</v>
      </c>
    </row>
    <row r="50" spans="1:2">
      <c r="A50" s="144" t="s">
        <v>1147</v>
      </c>
      <c r="B50" s="173">
        <v>378144.62067722669</v>
      </c>
    </row>
    <row r="51" spans="1:2">
      <c r="A51" s="144" t="s">
        <v>1201</v>
      </c>
      <c r="B51" s="173">
        <v>619919.74445287522</v>
      </c>
    </row>
    <row r="52" spans="1:2">
      <c r="A52" s="144" t="s">
        <v>1202</v>
      </c>
      <c r="B52" s="173">
        <v>269188.63119989081</v>
      </c>
    </row>
    <row r="53" spans="1:2">
      <c r="A53" s="144" t="s">
        <v>1203</v>
      </c>
      <c r="B53" s="173">
        <v>811988.01169144677</v>
      </c>
    </row>
    <row r="54" spans="1:2">
      <c r="A54" s="144" t="s">
        <v>1148</v>
      </c>
      <c r="B54" s="173">
        <v>341435.90479978232</v>
      </c>
    </row>
    <row r="55" spans="1:2">
      <c r="A55" s="144" t="s">
        <v>1204</v>
      </c>
      <c r="B55" s="173">
        <v>1723653.7132692765</v>
      </c>
    </row>
    <row r="56" spans="1:2">
      <c r="A56" s="144" t="s">
        <v>1205</v>
      </c>
      <c r="B56" s="173">
        <v>679431.46783931938</v>
      </c>
    </row>
    <row r="57" spans="1:2">
      <c r="A57" s="144" t="s">
        <v>1149</v>
      </c>
      <c r="B57" s="173">
        <v>1222264.8420446594</v>
      </c>
    </row>
    <row r="58" spans="1:2">
      <c r="A58" s="144" t="s">
        <v>1206</v>
      </c>
      <c r="B58" s="173">
        <v>1713331.3804129388</v>
      </c>
    </row>
    <row r="59" spans="1:2">
      <c r="A59" s="144" t="s">
        <v>1207</v>
      </c>
      <c r="B59" s="173">
        <v>347009.49043084588</v>
      </c>
    </row>
    <row r="60" spans="1:2">
      <c r="A60" s="144" t="s">
        <v>1208</v>
      </c>
      <c r="B60" s="173">
        <v>179211.8336165685</v>
      </c>
    </row>
    <row r="61" spans="1:2">
      <c r="A61" s="144" t="s">
        <v>1209</v>
      </c>
      <c r="B61" s="173">
        <v>951332.36482232262</v>
      </c>
    </row>
    <row r="62" spans="1:2">
      <c r="A62" s="144" t="s">
        <v>1210</v>
      </c>
      <c r="B62" s="173">
        <v>940347.02958999772</v>
      </c>
    </row>
    <row r="63" spans="1:2">
      <c r="A63" s="144" t="s">
        <v>1211</v>
      </c>
      <c r="B63" s="173">
        <v>321607.91856223677</v>
      </c>
    </row>
    <row r="64" spans="1:2">
      <c r="A64" s="144" t="s">
        <v>1212</v>
      </c>
      <c r="B64" s="173">
        <v>331832.63735929318</v>
      </c>
    </row>
    <row r="65" spans="1:2">
      <c r="A65" s="144" t="s">
        <v>1213</v>
      </c>
      <c r="B65" s="173">
        <v>219798.75684583207</v>
      </c>
    </row>
    <row r="66" spans="1:2">
      <c r="A66" s="144" t="s">
        <v>1150</v>
      </c>
      <c r="B66" s="173">
        <v>777732.53887954366</v>
      </c>
    </row>
    <row r="67" spans="1:2">
      <c r="A67" s="144" t="s">
        <v>1214</v>
      </c>
      <c r="B67" s="173">
        <v>1868223.6922760718</v>
      </c>
    </row>
    <row r="68" spans="1:2">
      <c r="A68" s="144" t="s">
        <v>1151</v>
      </c>
      <c r="B68" s="173">
        <v>380677.45616193168</v>
      </c>
    </row>
    <row r="69" spans="1:2">
      <c r="A69" s="144" t="s">
        <v>1215</v>
      </c>
      <c r="B69" s="173">
        <v>408877.88826349284</v>
      </c>
    </row>
    <row r="70" spans="1:2">
      <c r="A70" s="144" t="s">
        <v>1216</v>
      </c>
      <c r="B70" s="173">
        <v>479527.10472806281</v>
      </c>
    </row>
    <row r="71" spans="1:2">
      <c r="A71" s="144" t="s">
        <v>1217</v>
      </c>
      <c r="B71" s="173">
        <v>489356.91836058785</v>
      </c>
    </row>
    <row r="72" spans="1:2">
      <c r="A72" s="144" t="s">
        <v>1218</v>
      </c>
      <c r="B72" s="173">
        <v>210928.29041630126</v>
      </c>
    </row>
    <row r="73" spans="1:2">
      <c r="A73" s="144" t="s">
        <v>1152</v>
      </c>
      <c r="B73" s="173">
        <v>231242.9589695429</v>
      </c>
    </row>
    <row r="74" spans="1:2">
      <c r="A74" s="144" t="s">
        <v>1219</v>
      </c>
      <c r="B74" s="145">
        <v>44426.569585036596</v>
      </c>
    </row>
    <row r="75" spans="1:2">
      <c r="A75" s="144" t="s">
        <v>1220</v>
      </c>
      <c r="B75" s="145">
        <v>61900.121180526257</v>
      </c>
    </row>
    <row r="76" spans="1:2">
      <c r="A76" s="144" t="s">
        <v>1221</v>
      </c>
      <c r="B76" s="145">
        <v>6472.0420694210561</v>
      </c>
    </row>
    <row r="77" spans="1:2">
      <c r="A77" s="144" t="s">
        <v>1222</v>
      </c>
      <c r="B77" s="145">
        <v>59206.536925549713</v>
      </c>
    </row>
    <row r="78" spans="1:2">
      <c r="A78" s="144" t="s">
        <v>1223</v>
      </c>
      <c r="B78" s="145">
        <v>37205.574842085363</v>
      </c>
    </row>
    <row r="79" spans="1:2">
      <c r="A79" s="144" t="s">
        <v>1224</v>
      </c>
      <c r="B79" s="145">
        <v>37742.964980703808</v>
      </c>
    </row>
    <row r="80" spans="1:2">
      <c r="A80" s="144" t="s">
        <v>1225</v>
      </c>
      <c r="B80" s="145">
        <v>35179.308542119259</v>
      </c>
    </row>
    <row r="81" spans="1:2">
      <c r="A81" s="144" t="s">
        <v>1226</v>
      </c>
      <c r="B81" s="145">
        <v>28887.194029320213</v>
      </c>
    </row>
    <row r="82" spans="1:2">
      <c r="A82" s="144" t="s">
        <v>1227</v>
      </c>
      <c r="B82" s="145">
        <v>28883.101028020927</v>
      </c>
    </row>
    <row r="83" spans="1:2">
      <c r="A83" s="144" t="s">
        <v>1228</v>
      </c>
      <c r="B83" s="145">
        <v>27195.024382278491</v>
      </c>
    </row>
    <row r="84" spans="1:2">
      <c r="A84" s="144" t="s">
        <v>1229</v>
      </c>
      <c r="B84" s="145">
        <v>32730.112632047123</v>
      </c>
    </row>
    <row r="85" spans="1:2">
      <c r="A85" s="144" t="s">
        <v>1230</v>
      </c>
      <c r="B85" s="145">
        <v>35379.10892926011</v>
      </c>
    </row>
    <row r="86" spans="1:2">
      <c r="A86" s="144" t="s">
        <v>1231</v>
      </c>
      <c r="B86" s="145">
        <v>25848.820776060569</v>
      </c>
    </row>
    <row r="87" spans="1:2">
      <c r="A87" s="144" t="s">
        <v>1232</v>
      </c>
      <c r="B87" s="145">
        <v>32537.183882006138</v>
      </c>
    </row>
    <row r="88" spans="1:2">
      <c r="A88" s="144" t="s">
        <v>1233</v>
      </c>
      <c r="B88" s="145">
        <v>62184.70140719015</v>
      </c>
    </row>
    <row r="89" spans="1:2">
      <c r="A89" s="144" t="s">
        <v>1234</v>
      </c>
      <c r="B89" s="145">
        <v>44423.218494866931</v>
      </c>
    </row>
    <row r="90" spans="1:2">
      <c r="A90" s="144" t="s">
        <v>1235</v>
      </c>
      <c r="B90" s="145">
        <v>50542.915451021661</v>
      </c>
    </row>
    <row r="91" spans="1:2">
      <c r="A91" s="144" t="s">
        <v>1236</v>
      </c>
      <c r="B91" s="145">
        <v>41749.438463680461</v>
      </c>
    </row>
    <row r="92" spans="1:2">
      <c r="A92" s="144" t="s">
        <v>1237</v>
      </c>
      <c r="B92" s="145">
        <v>39549.859615678128</v>
      </c>
    </row>
    <row r="93" spans="1:2">
      <c r="A93" s="144" t="s">
        <v>1238</v>
      </c>
      <c r="B93" s="145">
        <v>36513.329049295899</v>
      </c>
    </row>
    <row r="94" spans="1:2">
      <c r="A94" s="144" t="s">
        <v>1239</v>
      </c>
      <c r="B94" s="145">
        <v>28847.584473687511</v>
      </c>
    </row>
    <row r="95" spans="1:2">
      <c r="A95" s="144" t="s">
        <v>1240</v>
      </c>
      <c r="B95" s="145">
        <v>56723.265644076222</v>
      </c>
    </row>
    <row r="96" spans="1:2">
      <c r="A96" s="144" t="s">
        <v>1241</v>
      </c>
      <c r="B96" s="145">
        <v>29562.904199952998</v>
      </c>
    </row>
    <row r="97" spans="1:2">
      <c r="A97" s="144" t="s">
        <v>1242</v>
      </c>
      <c r="B97" s="145">
        <v>29479.081572757499</v>
      </c>
    </row>
    <row r="98" spans="1:2">
      <c r="A98" s="144" t="s">
        <v>1243</v>
      </c>
      <c r="B98" s="145">
        <v>25817.100015991095</v>
      </c>
    </row>
    <row r="99" spans="1:2">
      <c r="A99" s="144" t="s">
        <v>1244</v>
      </c>
      <c r="B99" s="145">
        <v>39995.174652349422</v>
      </c>
    </row>
    <row r="100" spans="1:2">
      <c r="A100" s="144" t="s">
        <v>1245</v>
      </c>
      <c r="B100" s="145">
        <v>28897.031346236083</v>
      </c>
    </row>
    <row r="101" spans="1:2">
      <c r="A101" s="144" t="s">
        <v>1246</v>
      </c>
      <c r="B101" s="145">
        <v>41899.459280328185</v>
      </c>
    </row>
    <row r="102" spans="1:2">
      <c r="A102" s="144" t="s">
        <v>1247</v>
      </c>
      <c r="B102" s="145">
        <v>28883.101028020927</v>
      </c>
    </row>
    <row r="103" spans="1:2">
      <c r="A103" s="144" t="s">
        <v>1248</v>
      </c>
      <c r="B103" s="145">
        <v>8.1860025985731468</v>
      </c>
    </row>
    <row r="104" spans="1:2">
      <c r="A104" s="144" t="s">
        <v>1249</v>
      </c>
      <c r="B104" s="145">
        <v>25266.132773368208</v>
      </c>
    </row>
    <row r="105" spans="1:2">
      <c r="A105" s="144" t="s">
        <v>1250</v>
      </c>
      <c r="B105" s="145">
        <v>33405.860797827809</v>
      </c>
    </row>
    <row r="106" spans="1:2">
      <c r="A106" s="144" t="s">
        <v>1251</v>
      </c>
      <c r="B106" s="145">
        <v>43993.866687982241</v>
      </c>
    </row>
    <row r="107" spans="1:2">
      <c r="A107" s="144" t="s">
        <v>1252</v>
      </c>
      <c r="B107" s="145">
        <v>197648.06921435799</v>
      </c>
    </row>
    <row r="108" spans="1:2">
      <c r="A108" s="144" t="s">
        <v>1253</v>
      </c>
      <c r="B108" s="145">
        <v>34260.219072540182</v>
      </c>
    </row>
    <row r="109" spans="1:2">
      <c r="A109" s="144" t="s">
        <v>1254</v>
      </c>
      <c r="B109" s="145">
        <v>35353.876605647274</v>
      </c>
    </row>
    <row r="110" spans="1:2">
      <c r="A110" s="144" t="s">
        <v>1255</v>
      </c>
      <c r="B110" s="145">
        <v>29625.809395783763</v>
      </c>
    </row>
    <row r="111" spans="1:2">
      <c r="A111" s="144" t="s">
        <v>1256</v>
      </c>
      <c r="B111" s="145">
        <v>0</v>
      </c>
    </row>
    <row r="112" spans="1:2">
      <c r="A112" s="144" t="s">
        <v>1257</v>
      </c>
      <c r="B112" s="145">
        <v>37230.132849881091</v>
      </c>
    </row>
    <row r="113" spans="1:2">
      <c r="A113" s="144" t="s">
        <v>1258</v>
      </c>
      <c r="B113" s="145">
        <v>32749.282649589237</v>
      </c>
    </row>
    <row r="114" spans="1:2">
      <c r="A114" s="144" t="s">
        <v>1259</v>
      </c>
      <c r="B114" s="145">
        <v>29614.553642210718</v>
      </c>
    </row>
    <row r="115" spans="1:2">
      <c r="A115" s="144" t="s">
        <v>1260</v>
      </c>
      <c r="B115" s="145">
        <v>33380.808807116649</v>
      </c>
    </row>
    <row r="116" spans="1:2">
      <c r="A116" s="144" t="s">
        <v>1261</v>
      </c>
      <c r="B116" s="145">
        <v>70511.248054236159</v>
      </c>
    </row>
    <row r="117" spans="1:2">
      <c r="A117" s="144" t="s">
        <v>1262</v>
      </c>
      <c r="B117" s="145">
        <v>32697.585763552492</v>
      </c>
    </row>
    <row r="118" spans="1:2">
      <c r="A118" s="144" t="s">
        <v>1263</v>
      </c>
      <c r="B118" s="145">
        <v>36270.007612711081</v>
      </c>
    </row>
    <row r="119" spans="1:2">
      <c r="A119" s="144" t="s">
        <v>1264</v>
      </c>
      <c r="B119" s="145">
        <v>59132.904822575598</v>
      </c>
    </row>
    <row r="120" spans="1:2">
      <c r="A120" s="144" t="s">
        <v>1265</v>
      </c>
      <c r="B120" s="145">
        <v>53583.494994321511</v>
      </c>
    </row>
    <row r="121" spans="1:2">
      <c r="A121" s="144" t="s">
        <v>1266</v>
      </c>
      <c r="B121" s="145">
        <v>40031.345655982746</v>
      </c>
    </row>
    <row r="122" spans="1:2">
      <c r="A122" s="144" t="s">
        <v>1267</v>
      </c>
      <c r="B122" s="145">
        <v>43731.642755383094</v>
      </c>
    </row>
    <row r="123" spans="1:2">
      <c r="A123" s="144" t="s">
        <v>1268</v>
      </c>
      <c r="B123" s="145">
        <v>88831.991958237457</v>
      </c>
    </row>
    <row r="124" spans="1:2">
      <c r="A124" s="144" t="s">
        <v>1269</v>
      </c>
      <c r="B124" s="145">
        <v>0</v>
      </c>
    </row>
    <row r="125" spans="1:2">
      <c r="A125" s="144" t="s">
        <v>1270</v>
      </c>
      <c r="B125" s="145">
        <v>29601.251387988039</v>
      </c>
    </row>
    <row r="126" spans="1:2">
      <c r="A126" s="144" t="s">
        <v>1271</v>
      </c>
      <c r="B126" s="145">
        <v>83392.072519675203</v>
      </c>
    </row>
    <row r="127" spans="1:2">
      <c r="A127" s="144" t="s">
        <v>1272</v>
      </c>
      <c r="B127" s="145">
        <v>62733.312919062329</v>
      </c>
    </row>
    <row r="128" spans="1:2">
      <c r="A128" s="144" t="s">
        <v>1273</v>
      </c>
      <c r="B128" s="145">
        <v>90965.916711191428</v>
      </c>
    </row>
    <row r="129" spans="1:2">
      <c r="A129" s="144" t="s">
        <v>1274</v>
      </c>
      <c r="B129" s="145">
        <v>48024.139965578564</v>
      </c>
    </row>
    <row r="130" spans="1:2">
      <c r="A130" s="144" t="s">
        <v>1275</v>
      </c>
      <c r="B130" s="145">
        <v>31671.682793968997</v>
      </c>
    </row>
    <row r="131" spans="1:2">
      <c r="A131" s="144" t="s">
        <v>1276</v>
      </c>
      <c r="B131" s="145">
        <v>37445.324343187152</v>
      </c>
    </row>
    <row r="132" spans="1:2">
      <c r="A132" s="144" t="s">
        <v>1277</v>
      </c>
      <c r="B132" s="145">
        <v>43995.444751535542</v>
      </c>
    </row>
    <row r="133" spans="1:2">
      <c r="A133" s="144" t="s">
        <v>1278</v>
      </c>
      <c r="B133" s="145">
        <v>28883.101028020927</v>
      </c>
    </row>
    <row r="134" spans="1:2">
      <c r="A134" s="144" t="s">
        <v>1279</v>
      </c>
      <c r="B134" s="145">
        <v>36706.539982461145</v>
      </c>
    </row>
    <row r="135" spans="1:2">
      <c r="A135" s="144" t="s">
        <v>1280</v>
      </c>
      <c r="B135" s="145">
        <v>86511.219307905951</v>
      </c>
    </row>
    <row r="136" spans="1:2">
      <c r="A136" s="144" t="s">
        <v>1281</v>
      </c>
      <c r="B136" s="145">
        <v>41182.720870319041</v>
      </c>
    </row>
    <row r="137" spans="1:2">
      <c r="A137" s="144" t="s">
        <v>1282</v>
      </c>
      <c r="B137" s="145">
        <v>46580.100809451054</v>
      </c>
    </row>
    <row r="138" spans="1:2">
      <c r="A138" s="144" t="s">
        <v>1283</v>
      </c>
      <c r="B138" s="145">
        <v>50158.203587485972</v>
      </c>
    </row>
    <row r="139" spans="1:2">
      <c r="A139" s="144" t="s">
        <v>1284</v>
      </c>
      <c r="B139" s="145">
        <v>35585.433409711346</v>
      </c>
    </row>
    <row r="140" spans="1:2">
      <c r="A140" s="144" t="s">
        <v>1285</v>
      </c>
      <c r="B140" s="145">
        <v>28883.101028020927</v>
      </c>
    </row>
    <row r="141" spans="1:2">
      <c r="A141" s="144" t="s">
        <v>1286</v>
      </c>
      <c r="B141" s="145">
        <v>11.255753573038076</v>
      </c>
    </row>
    <row r="142" spans="1:2">
      <c r="A142" s="144" t="s">
        <v>1287</v>
      </c>
      <c r="B142" s="145">
        <v>43643.280140638024</v>
      </c>
    </row>
    <row r="143" spans="1:2">
      <c r="A143" s="144" t="s">
        <v>1288</v>
      </c>
      <c r="B143" s="145">
        <v>25830.402270213777</v>
      </c>
    </row>
    <row r="144" spans="1:2">
      <c r="A144" s="144" t="s">
        <v>1289</v>
      </c>
      <c r="B144" s="145">
        <v>43703.983756465612</v>
      </c>
    </row>
    <row r="145" spans="1:2">
      <c r="A145" s="144" t="s">
        <v>1290</v>
      </c>
      <c r="B145" s="145">
        <v>74355.757001279242</v>
      </c>
    </row>
    <row r="146" spans="1:2">
      <c r="A146" s="144" t="s">
        <v>1291</v>
      </c>
      <c r="B146" s="145">
        <v>39.906762668044081</v>
      </c>
    </row>
    <row r="147" spans="1:2">
      <c r="A147" s="144" t="s">
        <v>1292</v>
      </c>
      <c r="B147" s="145">
        <v>40372.865797620558</v>
      </c>
    </row>
    <row r="148" spans="1:2">
      <c r="A148" s="144" t="s">
        <v>1293</v>
      </c>
      <c r="B148" s="145">
        <v>38543.737176394512</v>
      </c>
    </row>
    <row r="149" spans="1:2">
      <c r="A149" s="144" t="s">
        <v>1294</v>
      </c>
      <c r="B149" s="145">
        <v>25200.903489248889</v>
      </c>
    </row>
    <row r="150" spans="1:2">
      <c r="A150" s="144" t="s">
        <v>1295</v>
      </c>
      <c r="B150" s="145">
        <v>50138.765390083441</v>
      </c>
    </row>
    <row r="151" spans="1:2">
      <c r="A151" s="144" t="s">
        <v>1296</v>
      </c>
      <c r="B151" s="145">
        <v>36474.412092029983</v>
      </c>
    </row>
    <row r="152" spans="1:2">
      <c r="A152" s="144" t="s">
        <v>1297</v>
      </c>
      <c r="B152" s="145">
        <v>26649.131636835486</v>
      </c>
    </row>
    <row r="153" spans="1:2">
      <c r="A153" s="144" t="s">
        <v>1298</v>
      </c>
      <c r="B153" s="145">
        <v>38801.405134133551</v>
      </c>
    </row>
    <row r="154" spans="1:2">
      <c r="A154" s="144" t="s">
        <v>1299</v>
      </c>
      <c r="B154" s="145">
        <v>48384.311028227639</v>
      </c>
    </row>
    <row r="155" spans="1:2">
      <c r="A155" s="144" t="s">
        <v>1300</v>
      </c>
      <c r="B155" s="145">
        <v>33440.807520481139</v>
      </c>
    </row>
    <row r="156" spans="1:2">
      <c r="A156" s="144" t="s">
        <v>1301</v>
      </c>
      <c r="B156" s="145">
        <v>83350.132290266891</v>
      </c>
    </row>
    <row r="157" spans="1:2">
      <c r="A157" s="144" t="s">
        <v>1302</v>
      </c>
      <c r="B157" s="145">
        <v>57609.718859433211</v>
      </c>
    </row>
    <row r="158" spans="1:2">
      <c r="A158" s="144" t="s">
        <v>1303</v>
      </c>
      <c r="B158" s="145">
        <v>20.465006496432864</v>
      </c>
    </row>
    <row r="159" spans="1:2">
      <c r="A159" s="144" t="s">
        <v>1304</v>
      </c>
      <c r="B159" s="145">
        <v>29601.251387988046</v>
      </c>
    </row>
    <row r="160" spans="1:2">
      <c r="A160" s="144" t="s">
        <v>1305</v>
      </c>
      <c r="B160" s="145">
        <v>42692.289093233529</v>
      </c>
    </row>
    <row r="161" spans="1:2">
      <c r="A161" s="144" t="s">
        <v>1306</v>
      </c>
      <c r="B161" s="145">
        <v>37202.505091110899</v>
      </c>
    </row>
    <row r="162" spans="1:2">
      <c r="A162" s="144" t="s">
        <v>1307</v>
      </c>
      <c r="B162" s="145">
        <v>41746.368712705997</v>
      </c>
    </row>
    <row r="163" spans="1:2">
      <c r="A163" s="144" t="s">
        <v>1308</v>
      </c>
      <c r="B163" s="145">
        <v>111772.65356413291</v>
      </c>
    </row>
    <row r="164" spans="1:2">
      <c r="A164" s="144" t="s">
        <v>1309</v>
      </c>
      <c r="B164" s="145">
        <v>33528.868014292217</v>
      </c>
    </row>
    <row r="165" spans="1:2">
      <c r="A165" s="144" t="s">
        <v>1310</v>
      </c>
      <c r="B165" s="145">
        <v>29634.538779589308</v>
      </c>
    </row>
    <row r="166" spans="1:2">
      <c r="A166" s="144" t="s">
        <v>1311</v>
      </c>
      <c r="B166" s="145">
        <v>37210.691093709473</v>
      </c>
    </row>
    <row r="167" spans="1:2">
      <c r="A167" s="144" t="s">
        <v>1312</v>
      </c>
      <c r="B167" s="145">
        <v>5.1162516241082159</v>
      </c>
    </row>
    <row r="168" spans="1:2">
      <c r="A168" s="144" t="s">
        <v>1313</v>
      </c>
      <c r="B168" s="145">
        <v>59001.120233221656</v>
      </c>
    </row>
    <row r="169" spans="1:2">
      <c r="A169" s="144" t="s">
        <v>1314</v>
      </c>
      <c r="B169" s="145">
        <v>6662.8376108287703</v>
      </c>
    </row>
    <row r="170" spans="1:2">
      <c r="A170" s="144" t="s">
        <v>1315</v>
      </c>
      <c r="B170" s="145">
        <v>52800.972632649442</v>
      </c>
    </row>
    <row r="171" spans="1:2">
      <c r="A171" s="144" t="s">
        <v>1316</v>
      </c>
      <c r="B171" s="145">
        <v>50315.560247280082</v>
      </c>
    </row>
    <row r="172" spans="1:2">
      <c r="A172" s="144" t="s">
        <v>1317</v>
      </c>
      <c r="B172" s="145">
        <v>33430.411748724728</v>
      </c>
    </row>
    <row r="173" spans="1:2">
      <c r="A173" s="144" t="s">
        <v>1318</v>
      </c>
      <c r="B173" s="145">
        <v>32581.947435797305</v>
      </c>
    </row>
    <row r="174" spans="1:2">
      <c r="A174" s="144" t="s">
        <v>1319</v>
      </c>
      <c r="B174" s="145">
        <v>35466.232340444243</v>
      </c>
    </row>
    <row r="175" spans="1:2">
      <c r="A175" s="144" t="s">
        <v>1320</v>
      </c>
      <c r="B175" s="145">
        <v>38067.937638219242</v>
      </c>
    </row>
    <row r="176" spans="1:2">
      <c r="A176" s="144" t="s">
        <v>1321</v>
      </c>
      <c r="B176" s="145">
        <v>32023.15446350148</v>
      </c>
    </row>
    <row r="177" spans="1:2">
      <c r="A177" s="144" t="s">
        <v>1322</v>
      </c>
      <c r="B177" s="145">
        <v>33441.131177989584</v>
      </c>
    </row>
    <row r="178" spans="1:2">
      <c r="A178" s="144" t="s">
        <v>1323</v>
      </c>
      <c r="B178" s="145">
        <v>25828.88503697353</v>
      </c>
    </row>
    <row r="179" spans="1:2">
      <c r="A179" s="144" t="s">
        <v>1324</v>
      </c>
      <c r="B179" s="145">
        <v>34943.995291389452</v>
      </c>
    </row>
    <row r="180" spans="1:2">
      <c r="A180" s="144" t="s">
        <v>1325</v>
      </c>
      <c r="B180" s="145">
        <v>33144.75180839996</v>
      </c>
    </row>
    <row r="181" spans="1:2">
      <c r="A181" s="144" t="s">
        <v>1326</v>
      </c>
      <c r="B181" s="145">
        <v>29562.904199952998</v>
      </c>
    </row>
    <row r="182" spans="1:2">
      <c r="A182" s="144" t="s">
        <v>1327</v>
      </c>
      <c r="B182" s="145">
        <v>43828.232640924783</v>
      </c>
    </row>
    <row r="183" spans="1:2">
      <c r="A183" s="144" t="s">
        <v>1328</v>
      </c>
      <c r="B183" s="145">
        <v>41305.417251977808</v>
      </c>
    </row>
    <row r="184" spans="1:2">
      <c r="A184" s="144" t="s">
        <v>1329</v>
      </c>
      <c r="B184" s="145">
        <v>39184.321755476376</v>
      </c>
    </row>
    <row r="185" spans="1:2">
      <c r="A185" s="144" t="s">
        <v>1330</v>
      </c>
      <c r="B185" s="145">
        <v>49790.543187124589</v>
      </c>
    </row>
    <row r="186" spans="1:2">
      <c r="A186" s="144" t="s">
        <v>1331</v>
      </c>
      <c r="B186" s="145">
        <v>40091.361126649528</v>
      </c>
    </row>
    <row r="187" spans="1:2">
      <c r="A187" s="144" t="s">
        <v>1332</v>
      </c>
      <c r="B187" s="145">
        <v>39143.572468824925</v>
      </c>
    </row>
    <row r="188" spans="1:2">
      <c r="A188" s="144" t="s">
        <v>1333</v>
      </c>
      <c r="B188" s="145">
        <v>28844.753839985886</v>
      </c>
    </row>
    <row r="189" spans="1:2">
      <c r="A189" s="144" t="s">
        <v>1334</v>
      </c>
      <c r="B189" s="145">
        <v>40993.577202765904</v>
      </c>
    </row>
    <row r="190" spans="1:2">
      <c r="A190" s="144" t="s">
        <v>1335</v>
      </c>
      <c r="B190" s="145">
        <v>44519.101971668271</v>
      </c>
    </row>
    <row r="191" spans="1:2">
      <c r="A191" s="144" t="s">
        <v>1336</v>
      </c>
      <c r="B191" s="145">
        <v>29887.458637787713</v>
      </c>
    </row>
    <row r="192" spans="1:2">
      <c r="A192" s="144" t="s">
        <v>1337</v>
      </c>
      <c r="B192" s="145">
        <v>34221.192765404965</v>
      </c>
    </row>
    <row r="193" spans="1:2">
      <c r="A193" s="144" t="s">
        <v>1338</v>
      </c>
      <c r="B193" s="145">
        <v>42862.39630587853</v>
      </c>
    </row>
    <row r="194" spans="1:2">
      <c r="A194" s="144" t="s">
        <v>1339</v>
      </c>
      <c r="B194" s="145">
        <v>30537.838204611275</v>
      </c>
    </row>
    <row r="195" spans="1:2">
      <c r="A195" s="144" t="s">
        <v>1340</v>
      </c>
      <c r="B195" s="145">
        <v>48961.890897621226</v>
      </c>
    </row>
    <row r="196" spans="1:2">
      <c r="A196" s="144" t="s">
        <v>1341</v>
      </c>
      <c r="B196" s="145">
        <v>38234.684943188826</v>
      </c>
    </row>
    <row r="197" spans="1:2">
      <c r="A197" s="144" t="s">
        <v>1342</v>
      </c>
      <c r="B197" s="145">
        <v>43527.007554348478</v>
      </c>
    </row>
    <row r="198" spans="1:2">
      <c r="A198" s="144" t="s">
        <v>1343</v>
      </c>
      <c r="B198" s="145">
        <v>33428.36524807509</v>
      </c>
    </row>
    <row r="199" spans="1:2">
      <c r="A199" s="144" t="s">
        <v>1344</v>
      </c>
      <c r="B199" s="145">
        <v>41626.474047486103</v>
      </c>
    </row>
    <row r="200" spans="1:2">
      <c r="A200" s="144" t="s">
        <v>1345</v>
      </c>
      <c r="B200" s="145">
        <v>82793.958791239536</v>
      </c>
    </row>
    <row r="201" spans="1:2">
      <c r="A201" s="144" t="s">
        <v>1346</v>
      </c>
      <c r="B201" s="145">
        <v>39567.360680559381</v>
      </c>
    </row>
    <row r="202" spans="1:2">
      <c r="A202" s="144" t="s">
        <v>1347</v>
      </c>
      <c r="B202" s="145">
        <v>37223.993347932163</v>
      </c>
    </row>
    <row r="203" spans="1:2">
      <c r="A203" s="144" t="s">
        <v>1348</v>
      </c>
      <c r="B203" s="145">
        <v>34945.831592031413</v>
      </c>
    </row>
    <row r="204" spans="1:2">
      <c r="A204" s="144" t="s">
        <v>1349</v>
      </c>
      <c r="B204" s="145">
        <v>30234.983173938148</v>
      </c>
    </row>
    <row r="205" spans="1:2">
      <c r="A205" s="144" t="s">
        <v>1350</v>
      </c>
      <c r="B205" s="145">
        <v>33205.746061746599</v>
      </c>
    </row>
    <row r="206" spans="1:2">
      <c r="A206" s="144" t="s">
        <v>1351</v>
      </c>
      <c r="B206" s="145">
        <v>44040.151537685771</v>
      </c>
    </row>
    <row r="207" spans="1:2">
      <c r="A207" s="144" t="s">
        <v>1352</v>
      </c>
      <c r="B207" s="145">
        <v>44336.639309685233</v>
      </c>
    </row>
    <row r="208" spans="1:2">
      <c r="A208" s="144" t="s">
        <v>1353</v>
      </c>
      <c r="B208" s="145">
        <v>44171.209500653255</v>
      </c>
    </row>
    <row r="209" spans="1:2">
      <c r="A209" s="144" t="s">
        <v>1354</v>
      </c>
      <c r="B209" s="145">
        <v>40086.075687758886</v>
      </c>
    </row>
    <row r="210" spans="1:2">
      <c r="A210" s="144" t="s">
        <v>1355</v>
      </c>
      <c r="B210" s="145">
        <v>29843.098366484341</v>
      </c>
    </row>
    <row r="211" spans="1:2">
      <c r="A211" s="144" t="s">
        <v>1356</v>
      </c>
      <c r="B211" s="145">
        <v>127607.81583581878</v>
      </c>
    </row>
    <row r="212" spans="1:2">
      <c r="A212" s="144" t="s">
        <v>1357</v>
      </c>
      <c r="B212" s="145">
        <v>65281.270717442363</v>
      </c>
    </row>
    <row r="213" spans="1:2">
      <c r="A213" s="144" t="s">
        <v>1358</v>
      </c>
      <c r="B213" s="145">
        <v>29533.46651973901</v>
      </c>
    </row>
    <row r="214" spans="1:2">
      <c r="A214" s="144" t="s">
        <v>1359</v>
      </c>
      <c r="B214" s="145">
        <v>40470.587097176023</v>
      </c>
    </row>
    <row r="215" spans="1:2">
      <c r="A215" s="144" t="s">
        <v>1360</v>
      </c>
      <c r="B215" s="145">
        <v>35487.262335580352</v>
      </c>
    </row>
    <row r="216" spans="1:2">
      <c r="A216" s="144" t="s">
        <v>1361</v>
      </c>
      <c r="B216" s="145">
        <v>73745.976315795066</v>
      </c>
    </row>
    <row r="217" spans="1:2">
      <c r="A217" s="144" t="s">
        <v>1362</v>
      </c>
      <c r="B217" s="145">
        <v>28896.403282243609</v>
      </c>
    </row>
    <row r="218" spans="1:2">
      <c r="A218" s="144" t="s">
        <v>1363</v>
      </c>
      <c r="B218" s="145">
        <v>37533.62027241083</v>
      </c>
    </row>
    <row r="219" spans="1:2">
      <c r="A219" s="144" t="s">
        <v>1364</v>
      </c>
      <c r="B219" s="145">
        <v>41052.295654447604</v>
      </c>
    </row>
    <row r="220" spans="1:2">
      <c r="A220" s="144" t="s">
        <v>1365</v>
      </c>
      <c r="B220" s="145">
        <v>62254.239132579671</v>
      </c>
    </row>
    <row r="221" spans="1:2">
      <c r="A221" s="144" t="s">
        <v>1366</v>
      </c>
      <c r="B221" s="145">
        <v>25825.434213464301</v>
      </c>
    </row>
    <row r="222" spans="1:2">
      <c r="A222" s="144" t="s">
        <v>1367</v>
      </c>
      <c r="B222" s="145">
        <v>0</v>
      </c>
    </row>
    <row r="223" spans="1:2">
      <c r="A223" s="144" t="s">
        <v>1368</v>
      </c>
      <c r="B223" s="145">
        <v>38792.195881210151</v>
      </c>
    </row>
    <row r="224" spans="1:2">
      <c r="A224" s="144" t="s">
        <v>1369</v>
      </c>
      <c r="B224" s="145">
        <v>37173.605056624001</v>
      </c>
    </row>
    <row r="225" spans="1:2">
      <c r="A225" s="144" t="s">
        <v>1370</v>
      </c>
      <c r="B225" s="145">
        <v>43773.363711684869</v>
      </c>
    </row>
    <row r="226" spans="1:2">
      <c r="A226" s="144" t="s">
        <v>1371</v>
      </c>
      <c r="B226" s="145">
        <v>35147.627066086628</v>
      </c>
    </row>
    <row r="227" spans="1:2">
      <c r="A227" s="144" t="s">
        <v>1372</v>
      </c>
      <c r="B227" s="145">
        <v>57731.778295114331</v>
      </c>
    </row>
    <row r="228" spans="1:2">
      <c r="A228" s="144" t="s">
        <v>1373</v>
      </c>
      <c r="B228" s="145">
        <v>0</v>
      </c>
    </row>
    <row r="229" spans="1:2">
      <c r="A229" s="144" t="s">
        <v>1374</v>
      </c>
      <c r="B229" s="145">
        <v>34285.223598207936</v>
      </c>
    </row>
    <row r="230" spans="1:2">
      <c r="A230" s="144" t="s">
        <v>1375</v>
      </c>
      <c r="B230" s="145">
        <v>35579.929028653678</v>
      </c>
    </row>
    <row r="231" spans="1:2">
      <c r="A231" s="144" t="s">
        <v>1376</v>
      </c>
      <c r="B231" s="145">
        <v>29602.260612760459</v>
      </c>
    </row>
    <row r="232" spans="1:2">
      <c r="A232" s="144" t="s">
        <v>1377</v>
      </c>
      <c r="B232" s="145">
        <v>88981.576996669886</v>
      </c>
    </row>
    <row r="233" spans="1:2">
      <c r="A233" s="144" t="s">
        <v>1378</v>
      </c>
      <c r="B233" s="145">
        <v>26739.265963542242</v>
      </c>
    </row>
    <row r="234" spans="1:2">
      <c r="A234" s="144" t="s">
        <v>1379</v>
      </c>
      <c r="B234" s="145">
        <v>25877.697727423736</v>
      </c>
    </row>
    <row r="235" spans="1:2">
      <c r="A235" s="144" t="s">
        <v>1380</v>
      </c>
      <c r="B235" s="145">
        <v>37403.25499605653</v>
      </c>
    </row>
    <row r="236" spans="1:2">
      <c r="A236" s="144" t="s">
        <v>1381</v>
      </c>
      <c r="B236" s="145">
        <v>35565.603524106176</v>
      </c>
    </row>
    <row r="237" spans="1:2">
      <c r="A237" s="144" t="s">
        <v>1382</v>
      </c>
      <c r="B237" s="145">
        <v>29455.733827177442</v>
      </c>
    </row>
    <row r="238" spans="1:2">
      <c r="A238" s="144" t="s">
        <v>1383</v>
      </c>
      <c r="B238" s="145">
        <v>41891.587915221127</v>
      </c>
    </row>
    <row r="239" spans="1:2">
      <c r="A239" s="144" t="s">
        <v>1384</v>
      </c>
      <c r="B239" s="145">
        <v>30626.828917289269</v>
      </c>
    </row>
    <row r="240" spans="1:2">
      <c r="A240" s="144" t="s">
        <v>1385</v>
      </c>
      <c r="B240" s="145">
        <v>32677.280924373834</v>
      </c>
    </row>
    <row r="241" spans="1:2">
      <c r="A241" s="144" t="s">
        <v>1386</v>
      </c>
      <c r="B241" s="145">
        <v>49076.36612161326</v>
      </c>
    </row>
    <row r="242" spans="1:2">
      <c r="A242" s="144" t="s">
        <v>1387</v>
      </c>
      <c r="B242" s="145">
        <v>64923.638926457512</v>
      </c>
    </row>
    <row r="243" spans="1:2">
      <c r="A243" s="144" t="s">
        <v>1388</v>
      </c>
      <c r="B243" s="145">
        <v>41741.252461081895</v>
      </c>
    </row>
    <row r="244" spans="1:2">
      <c r="A244" s="144" t="s">
        <v>1389</v>
      </c>
      <c r="B244" s="145">
        <v>36611.832245005258</v>
      </c>
    </row>
    <row r="245" spans="1:2">
      <c r="A245" s="144" t="s">
        <v>1390</v>
      </c>
      <c r="B245" s="145">
        <v>44749.444656772765</v>
      </c>
    </row>
    <row r="246" spans="1:2">
      <c r="A246" s="144" t="s">
        <v>1391</v>
      </c>
      <c r="B246" s="145">
        <v>33543.088419514694</v>
      </c>
    </row>
    <row r="247" spans="1:2">
      <c r="A247" s="144" t="s">
        <v>1392</v>
      </c>
      <c r="B247" s="145">
        <v>69793.685291729882</v>
      </c>
    </row>
    <row r="248" spans="1:2">
      <c r="A248" s="144" t="s">
        <v>1393</v>
      </c>
      <c r="B248" s="145">
        <v>35371.450971722836</v>
      </c>
    </row>
    <row r="249" spans="1:2">
      <c r="A249" s="144" t="s">
        <v>1394</v>
      </c>
      <c r="B249" s="145">
        <v>26454.436928927626</v>
      </c>
    </row>
    <row r="250" spans="1:2">
      <c r="A250" s="144" t="s">
        <v>1395</v>
      </c>
      <c r="B250" s="145">
        <v>61557.026200178138</v>
      </c>
    </row>
    <row r="251" spans="1:2">
      <c r="A251" s="144" t="s">
        <v>1396</v>
      </c>
      <c r="B251" s="145">
        <v>35312.218094791438</v>
      </c>
    </row>
    <row r="252" spans="1:2">
      <c r="A252" s="144" t="s">
        <v>1397</v>
      </c>
      <c r="B252" s="145">
        <v>113788.18710175155</v>
      </c>
    </row>
    <row r="253" spans="1:2">
      <c r="A253" s="144" t="s">
        <v>1398</v>
      </c>
      <c r="B253" s="145">
        <v>0</v>
      </c>
    </row>
    <row r="254" spans="1:2">
      <c r="A254" s="144" t="s">
        <v>1399</v>
      </c>
      <c r="B254" s="145">
        <v>0</v>
      </c>
    </row>
    <row r="255" spans="1:2">
      <c r="A255" s="144" t="s">
        <v>1400</v>
      </c>
      <c r="B255" s="145">
        <v>1215000</v>
      </c>
    </row>
    <row r="256" spans="1:2">
      <c r="A256" s="144" t="s">
        <v>1153</v>
      </c>
      <c r="B256" s="172">
        <v>3127808.8992786049</v>
      </c>
    </row>
    <row r="257" spans="1:2">
      <c r="A257" s="144" t="s">
        <v>1154</v>
      </c>
      <c r="B257" s="172">
        <v>6563287.1910521379</v>
      </c>
    </row>
    <row r="258" spans="1:2" ht="15" thickBot="1">
      <c r="A258" s="144"/>
      <c r="B258" s="145"/>
    </row>
    <row r="259" spans="1:2" ht="15.5">
      <c r="A259" s="146" t="s">
        <v>1401</v>
      </c>
      <c r="B259" s="147"/>
    </row>
    <row r="260" spans="1:2" ht="16" thickBot="1">
      <c r="A260" s="148" t="s">
        <v>1402</v>
      </c>
      <c r="B260" s="149"/>
    </row>
    <row r="261" spans="1:2" ht="15.5">
      <c r="A261" s="150" t="s">
        <v>1403</v>
      </c>
      <c r="B261" s="151">
        <f>SUM(B2:B260)</f>
        <v>58609733.773095824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XFD338"/>
  <sheetViews>
    <sheetView showGridLines="0" workbookViewId="0">
      <pane ySplit="1" topLeftCell="A2" activePane="bottomLeft" state="frozen"/>
      <selection activeCell="T24" sqref="T24"/>
      <selection pane="bottomLeft" activeCell="T24" sqref="T24"/>
    </sheetView>
  </sheetViews>
  <sheetFormatPr defaultColWidth="8.7265625" defaultRowHeight="14.5"/>
  <cols>
    <col min="1" max="1" width="22.1796875" style="132" bestFit="1" customWidth="1"/>
    <col min="2" max="2" width="38.1796875" style="132" bestFit="1" customWidth="1"/>
    <col min="3" max="3" width="38.1796875" style="132" customWidth="1"/>
    <col min="4" max="4" width="13.81640625" style="133" bestFit="1" customWidth="1"/>
    <col min="5" max="5" width="21.26953125" style="132" bestFit="1" customWidth="1"/>
    <col min="6" max="16384" width="8.7265625" style="132"/>
  </cols>
  <sheetData>
    <row r="1" spans="1:1024 1029:2044 2049:3069 3074:4094 4099:5119 5124:6144 6149:7164 7169:8189 8194:9214 9219:10239 10244:11264 11269:12284 12289:13309 13314:14334 14339:15359 15364:16384" s="159" customFormat="1">
      <c r="A1" s="159" t="s">
        <v>760</v>
      </c>
      <c r="B1" s="159" t="s">
        <v>759</v>
      </c>
      <c r="C1" s="159" t="s">
        <v>828</v>
      </c>
      <c r="D1" s="134" t="s">
        <v>827</v>
      </c>
      <c r="E1" s="135" t="s">
        <v>825</v>
      </c>
    </row>
    <row r="2" spans="1:1024 1029:2044 2049:3069 3074:4094 4099:5119 5124:6144 6149:7164 7169:8189 8194:9214 9219:10239 10244:11264 11269:12284 12289:13309 13314:14334 14339:15359 15364:16384">
      <c r="A2" s="132" t="s">
        <v>826</v>
      </c>
      <c r="B2" s="132" t="s">
        <v>1439</v>
      </c>
      <c r="C2" s="132" t="s">
        <v>1507</v>
      </c>
      <c r="D2" s="133">
        <v>21533.739999999998</v>
      </c>
      <c r="E2" s="132" t="s">
        <v>822</v>
      </c>
      <c r="I2" s="133"/>
      <c r="N2" s="133"/>
      <c r="S2" s="133"/>
      <c r="X2" s="133"/>
      <c r="AC2" s="133"/>
      <c r="AH2" s="133"/>
      <c r="AM2" s="133"/>
      <c r="AR2" s="133"/>
      <c r="AW2" s="133"/>
      <c r="BB2" s="133"/>
      <c r="BG2" s="133"/>
      <c r="BL2" s="133"/>
      <c r="BQ2" s="133"/>
      <c r="BV2" s="133"/>
      <c r="CA2" s="133"/>
      <c r="CF2" s="133"/>
      <c r="CK2" s="133"/>
      <c r="CP2" s="133"/>
      <c r="CU2" s="133"/>
      <c r="CZ2" s="133"/>
      <c r="DE2" s="133"/>
      <c r="DJ2" s="133"/>
      <c r="DO2" s="133"/>
      <c r="DT2" s="133"/>
      <c r="DY2" s="133"/>
      <c r="ED2" s="133"/>
      <c r="EI2" s="133"/>
      <c r="EN2" s="133"/>
      <c r="ES2" s="133"/>
      <c r="EX2" s="133"/>
      <c r="FC2" s="133"/>
      <c r="FH2" s="133"/>
      <c r="FM2" s="133"/>
      <c r="FR2" s="133"/>
      <c r="FW2" s="133"/>
      <c r="GB2" s="133"/>
      <c r="GG2" s="133"/>
      <c r="GL2" s="133"/>
      <c r="GQ2" s="133"/>
      <c r="GV2" s="133"/>
      <c r="HA2" s="133"/>
      <c r="HF2" s="133"/>
      <c r="HK2" s="133"/>
      <c r="HP2" s="133"/>
      <c r="HU2" s="133"/>
      <c r="HZ2" s="133"/>
      <c r="IE2" s="133"/>
      <c r="IJ2" s="133"/>
      <c r="IO2" s="133"/>
      <c r="IT2" s="133"/>
      <c r="IY2" s="133"/>
      <c r="JD2" s="133"/>
      <c r="JI2" s="133"/>
      <c r="JN2" s="133"/>
      <c r="JS2" s="133"/>
      <c r="JX2" s="133"/>
      <c r="KC2" s="133"/>
      <c r="KH2" s="133"/>
      <c r="KM2" s="133"/>
      <c r="KR2" s="133"/>
      <c r="KW2" s="133"/>
      <c r="LB2" s="133"/>
      <c r="LG2" s="133"/>
      <c r="LL2" s="133"/>
      <c r="LQ2" s="133"/>
      <c r="LV2" s="133"/>
      <c r="MA2" s="133"/>
      <c r="MF2" s="133"/>
      <c r="MK2" s="133"/>
      <c r="MP2" s="133"/>
      <c r="MU2" s="133"/>
      <c r="MZ2" s="133"/>
      <c r="NE2" s="133"/>
      <c r="NJ2" s="133"/>
      <c r="NO2" s="133"/>
      <c r="NT2" s="133"/>
      <c r="NY2" s="133"/>
      <c r="OD2" s="133"/>
      <c r="OI2" s="133"/>
      <c r="ON2" s="133"/>
      <c r="OS2" s="133"/>
      <c r="OX2" s="133"/>
      <c r="PC2" s="133"/>
      <c r="PH2" s="133"/>
      <c r="PM2" s="133"/>
      <c r="PR2" s="133"/>
      <c r="PW2" s="133"/>
      <c r="QB2" s="133"/>
      <c r="QG2" s="133"/>
      <c r="QL2" s="133"/>
      <c r="QQ2" s="133"/>
      <c r="QV2" s="133"/>
      <c r="RA2" s="133"/>
      <c r="RF2" s="133"/>
      <c r="RK2" s="133"/>
      <c r="RP2" s="133"/>
      <c r="RU2" s="133"/>
      <c r="RZ2" s="133"/>
      <c r="SE2" s="133"/>
      <c r="SJ2" s="133"/>
      <c r="SO2" s="133"/>
      <c r="ST2" s="133"/>
      <c r="SY2" s="133"/>
      <c r="TD2" s="133"/>
      <c r="TI2" s="133"/>
      <c r="TN2" s="133"/>
      <c r="TS2" s="133"/>
      <c r="TX2" s="133"/>
      <c r="UC2" s="133"/>
      <c r="UH2" s="133"/>
      <c r="UM2" s="133"/>
      <c r="UR2" s="133"/>
      <c r="UW2" s="133"/>
      <c r="VB2" s="133"/>
      <c r="VG2" s="133"/>
      <c r="VL2" s="133"/>
      <c r="VQ2" s="133"/>
      <c r="VV2" s="133"/>
      <c r="WA2" s="133"/>
      <c r="WF2" s="133"/>
      <c r="WK2" s="133"/>
      <c r="WP2" s="133"/>
      <c r="WU2" s="133"/>
      <c r="WZ2" s="133"/>
      <c r="XE2" s="133"/>
      <c r="XJ2" s="133"/>
      <c r="XO2" s="133"/>
      <c r="XT2" s="133"/>
      <c r="XY2" s="133"/>
      <c r="YD2" s="133"/>
      <c r="YI2" s="133"/>
      <c r="YN2" s="133"/>
      <c r="YS2" s="133"/>
      <c r="YX2" s="133"/>
      <c r="ZC2" s="133"/>
      <c r="ZH2" s="133"/>
      <c r="ZM2" s="133"/>
      <c r="ZR2" s="133"/>
      <c r="ZW2" s="133"/>
      <c r="AAB2" s="133"/>
      <c r="AAG2" s="133"/>
      <c r="AAL2" s="133"/>
      <c r="AAQ2" s="133"/>
      <c r="AAV2" s="133"/>
      <c r="ABA2" s="133"/>
      <c r="ABF2" s="133"/>
      <c r="ABK2" s="133"/>
      <c r="ABP2" s="133"/>
      <c r="ABU2" s="133"/>
      <c r="ABZ2" s="133"/>
      <c r="ACE2" s="133"/>
      <c r="ACJ2" s="133"/>
      <c r="ACO2" s="133"/>
      <c r="ACT2" s="133"/>
      <c r="ACY2" s="133"/>
      <c r="ADD2" s="133"/>
      <c r="ADI2" s="133"/>
      <c r="ADN2" s="133"/>
      <c r="ADS2" s="133"/>
      <c r="ADX2" s="133"/>
      <c r="AEC2" s="133"/>
      <c r="AEH2" s="133"/>
      <c r="AEM2" s="133"/>
      <c r="AER2" s="133"/>
      <c r="AEW2" s="133"/>
      <c r="AFB2" s="133"/>
      <c r="AFG2" s="133"/>
      <c r="AFL2" s="133"/>
      <c r="AFQ2" s="133"/>
      <c r="AFV2" s="133"/>
      <c r="AGA2" s="133"/>
      <c r="AGF2" s="133"/>
      <c r="AGK2" s="133"/>
      <c r="AGP2" s="133"/>
      <c r="AGU2" s="133"/>
      <c r="AGZ2" s="133"/>
      <c r="AHE2" s="133"/>
      <c r="AHJ2" s="133"/>
      <c r="AHO2" s="133"/>
      <c r="AHT2" s="133"/>
      <c r="AHY2" s="133"/>
      <c r="AID2" s="133"/>
      <c r="AII2" s="133"/>
      <c r="AIN2" s="133"/>
      <c r="AIS2" s="133"/>
      <c r="AIX2" s="133"/>
      <c r="AJC2" s="133"/>
      <c r="AJH2" s="133"/>
      <c r="AJM2" s="133"/>
      <c r="AJR2" s="133"/>
      <c r="AJW2" s="133"/>
      <c r="AKB2" s="133"/>
      <c r="AKG2" s="133"/>
      <c r="AKL2" s="133"/>
      <c r="AKQ2" s="133"/>
      <c r="AKV2" s="133"/>
      <c r="ALA2" s="133"/>
      <c r="ALF2" s="133"/>
      <c r="ALK2" s="133"/>
      <c r="ALP2" s="133"/>
      <c r="ALU2" s="133"/>
      <c r="ALZ2" s="133"/>
      <c r="AME2" s="133"/>
      <c r="AMJ2" s="133"/>
      <c r="AMO2" s="133"/>
      <c r="AMT2" s="133"/>
      <c r="AMY2" s="133"/>
      <c r="AND2" s="133"/>
      <c r="ANI2" s="133"/>
      <c r="ANN2" s="133"/>
      <c r="ANS2" s="133"/>
      <c r="ANX2" s="133"/>
      <c r="AOC2" s="133"/>
      <c r="AOH2" s="133"/>
      <c r="AOM2" s="133"/>
      <c r="AOR2" s="133"/>
      <c r="AOW2" s="133"/>
      <c r="APB2" s="133"/>
      <c r="APG2" s="133"/>
      <c r="APL2" s="133"/>
      <c r="APQ2" s="133"/>
      <c r="APV2" s="133"/>
      <c r="AQA2" s="133"/>
      <c r="AQF2" s="133"/>
      <c r="AQK2" s="133"/>
      <c r="AQP2" s="133"/>
      <c r="AQU2" s="133"/>
      <c r="AQZ2" s="133"/>
      <c r="ARE2" s="133"/>
      <c r="ARJ2" s="133"/>
      <c r="ARO2" s="133"/>
      <c r="ART2" s="133"/>
      <c r="ARY2" s="133"/>
      <c r="ASD2" s="133"/>
      <c r="ASI2" s="133"/>
      <c r="ASN2" s="133"/>
      <c r="ASS2" s="133"/>
      <c r="ASX2" s="133"/>
      <c r="ATC2" s="133"/>
      <c r="ATH2" s="133"/>
      <c r="ATM2" s="133"/>
      <c r="ATR2" s="133"/>
      <c r="ATW2" s="133"/>
      <c r="AUB2" s="133"/>
      <c r="AUG2" s="133"/>
      <c r="AUL2" s="133"/>
      <c r="AUQ2" s="133"/>
      <c r="AUV2" s="133"/>
      <c r="AVA2" s="133"/>
      <c r="AVF2" s="133"/>
      <c r="AVK2" s="133"/>
      <c r="AVP2" s="133"/>
      <c r="AVU2" s="133"/>
      <c r="AVZ2" s="133"/>
      <c r="AWE2" s="133"/>
      <c r="AWJ2" s="133"/>
      <c r="AWO2" s="133"/>
      <c r="AWT2" s="133"/>
      <c r="AWY2" s="133"/>
      <c r="AXD2" s="133"/>
      <c r="AXI2" s="133"/>
      <c r="AXN2" s="133"/>
      <c r="AXS2" s="133"/>
      <c r="AXX2" s="133"/>
      <c r="AYC2" s="133"/>
      <c r="AYH2" s="133"/>
      <c r="AYM2" s="133"/>
      <c r="AYR2" s="133"/>
      <c r="AYW2" s="133"/>
      <c r="AZB2" s="133"/>
      <c r="AZG2" s="133"/>
      <c r="AZL2" s="133"/>
      <c r="AZQ2" s="133"/>
      <c r="AZV2" s="133"/>
      <c r="BAA2" s="133"/>
      <c r="BAF2" s="133"/>
      <c r="BAK2" s="133"/>
      <c r="BAP2" s="133"/>
      <c r="BAU2" s="133"/>
      <c r="BAZ2" s="133"/>
      <c r="BBE2" s="133"/>
      <c r="BBJ2" s="133"/>
      <c r="BBO2" s="133"/>
      <c r="BBT2" s="133"/>
      <c r="BBY2" s="133"/>
      <c r="BCD2" s="133"/>
      <c r="BCI2" s="133"/>
      <c r="BCN2" s="133"/>
      <c r="BCS2" s="133"/>
      <c r="BCX2" s="133"/>
      <c r="BDC2" s="133"/>
      <c r="BDH2" s="133"/>
      <c r="BDM2" s="133"/>
      <c r="BDR2" s="133"/>
      <c r="BDW2" s="133"/>
      <c r="BEB2" s="133"/>
      <c r="BEG2" s="133"/>
      <c r="BEL2" s="133"/>
      <c r="BEQ2" s="133"/>
      <c r="BEV2" s="133"/>
      <c r="BFA2" s="133"/>
      <c r="BFF2" s="133"/>
      <c r="BFK2" s="133"/>
      <c r="BFP2" s="133"/>
      <c r="BFU2" s="133"/>
      <c r="BFZ2" s="133"/>
      <c r="BGE2" s="133"/>
      <c r="BGJ2" s="133"/>
      <c r="BGO2" s="133"/>
      <c r="BGT2" s="133"/>
      <c r="BGY2" s="133"/>
      <c r="BHD2" s="133"/>
      <c r="BHI2" s="133"/>
      <c r="BHN2" s="133"/>
      <c r="BHS2" s="133"/>
      <c r="BHX2" s="133"/>
      <c r="BIC2" s="133"/>
      <c r="BIH2" s="133"/>
      <c r="BIM2" s="133"/>
      <c r="BIR2" s="133"/>
      <c r="BIW2" s="133"/>
      <c r="BJB2" s="133"/>
      <c r="BJG2" s="133"/>
      <c r="BJL2" s="133"/>
      <c r="BJQ2" s="133"/>
      <c r="BJV2" s="133"/>
      <c r="BKA2" s="133"/>
      <c r="BKF2" s="133"/>
      <c r="BKK2" s="133"/>
      <c r="BKP2" s="133"/>
      <c r="BKU2" s="133"/>
      <c r="BKZ2" s="133"/>
      <c r="BLE2" s="133"/>
      <c r="BLJ2" s="133"/>
      <c r="BLO2" s="133"/>
      <c r="BLT2" s="133"/>
      <c r="BLY2" s="133"/>
      <c r="BMD2" s="133"/>
      <c r="BMI2" s="133"/>
      <c r="BMN2" s="133"/>
      <c r="BMS2" s="133"/>
      <c r="BMX2" s="133"/>
      <c r="BNC2" s="133"/>
      <c r="BNH2" s="133"/>
      <c r="BNM2" s="133"/>
      <c r="BNR2" s="133"/>
      <c r="BNW2" s="133"/>
      <c r="BOB2" s="133"/>
      <c r="BOG2" s="133"/>
      <c r="BOL2" s="133"/>
      <c r="BOQ2" s="133"/>
      <c r="BOV2" s="133"/>
      <c r="BPA2" s="133"/>
      <c r="BPF2" s="133"/>
      <c r="BPK2" s="133"/>
      <c r="BPP2" s="133"/>
      <c r="BPU2" s="133"/>
      <c r="BPZ2" s="133"/>
      <c r="BQE2" s="133"/>
      <c r="BQJ2" s="133"/>
      <c r="BQO2" s="133"/>
      <c r="BQT2" s="133"/>
      <c r="BQY2" s="133"/>
      <c r="BRD2" s="133"/>
      <c r="BRI2" s="133"/>
      <c r="BRN2" s="133"/>
      <c r="BRS2" s="133"/>
      <c r="BRX2" s="133"/>
      <c r="BSC2" s="133"/>
      <c r="BSH2" s="133"/>
      <c r="BSM2" s="133"/>
      <c r="BSR2" s="133"/>
      <c r="BSW2" s="133"/>
      <c r="BTB2" s="133"/>
      <c r="BTG2" s="133"/>
      <c r="BTL2" s="133"/>
      <c r="BTQ2" s="133"/>
      <c r="BTV2" s="133"/>
      <c r="BUA2" s="133"/>
      <c r="BUF2" s="133"/>
      <c r="BUK2" s="133"/>
      <c r="BUP2" s="133"/>
      <c r="BUU2" s="133"/>
      <c r="BUZ2" s="133"/>
      <c r="BVE2" s="133"/>
      <c r="BVJ2" s="133"/>
      <c r="BVO2" s="133"/>
      <c r="BVT2" s="133"/>
      <c r="BVY2" s="133"/>
      <c r="BWD2" s="133"/>
      <c r="BWI2" s="133"/>
      <c r="BWN2" s="133"/>
      <c r="BWS2" s="133"/>
      <c r="BWX2" s="133"/>
      <c r="BXC2" s="133"/>
      <c r="BXH2" s="133"/>
      <c r="BXM2" s="133"/>
      <c r="BXR2" s="133"/>
      <c r="BXW2" s="133"/>
      <c r="BYB2" s="133"/>
      <c r="BYG2" s="133"/>
      <c r="BYL2" s="133"/>
      <c r="BYQ2" s="133"/>
      <c r="BYV2" s="133"/>
      <c r="BZA2" s="133"/>
      <c r="BZF2" s="133"/>
      <c r="BZK2" s="133"/>
      <c r="BZP2" s="133"/>
      <c r="BZU2" s="133"/>
      <c r="BZZ2" s="133"/>
      <c r="CAE2" s="133"/>
      <c r="CAJ2" s="133"/>
      <c r="CAO2" s="133"/>
      <c r="CAT2" s="133"/>
      <c r="CAY2" s="133"/>
      <c r="CBD2" s="133"/>
      <c r="CBI2" s="133"/>
      <c r="CBN2" s="133"/>
      <c r="CBS2" s="133"/>
      <c r="CBX2" s="133"/>
      <c r="CCC2" s="133"/>
      <c r="CCH2" s="133"/>
      <c r="CCM2" s="133"/>
      <c r="CCR2" s="133"/>
      <c r="CCW2" s="133"/>
      <c r="CDB2" s="133"/>
      <c r="CDG2" s="133"/>
      <c r="CDL2" s="133"/>
      <c r="CDQ2" s="133"/>
      <c r="CDV2" s="133"/>
      <c r="CEA2" s="133"/>
      <c r="CEF2" s="133"/>
      <c r="CEK2" s="133"/>
      <c r="CEP2" s="133"/>
      <c r="CEU2" s="133"/>
      <c r="CEZ2" s="133"/>
      <c r="CFE2" s="133"/>
      <c r="CFJ2" s="133"/>
      <c r="CFO2" s="133"/>
      <c r="CFT2" s="133"/>
      <c r="CFY2" s="133"/>
      <c r="CGD2" s="133"/>
      <c r="CGI2" s="133"/>
      <c r="CGN2" s="133"/>
      <c r="CGS2" s="133"/>
      <c r="CGX2" s="133"/>
      <c r="CHC2" s="133"/>
      <c r="CHH2" s="133"/>
      <c r="CHM2" s="133"/>
      <c r="CHR2" s="133"/>
      <c r="CHW2" s="133"/>
      <c r="CIB2" s="133"/>
      <c r="CIG2" s="133"/>
      <c r="CIL2" s="133"/>
      <c r="CIQ2" s="133"/>
      <c r="CIV2" s="133"/>
      <c r="CJA2" s="133"/>
      <c r="CJF2" s="133"/>
      <c r="CJK2" s="133"/>
      <c r="CJP2" s="133"/>
      <c r="CJU2" s="133"/>
      <c r="CJZ2" s="133"/>
      <c r="CKE2" s="133"/>
      <c r="CKJ2" s="133"/>
      <c r="CKO2" s="133"/>
      <c r="CKT2" s="133"/>
      <c r="CKY2" s="133"/>
      <c r="CLD2" s="133"/>
      <c r="CLI2" s="133"/>
      <c r="CLN2" s="133"/>
      <c r="CLS2" s="133"/>
      <c r="CLX2" s="133"/>
      <c r="CMC2" s="133"/>
      <c r="CMH2" s="133"/>
      <c r="CMM2" s="133"/>
      <c r="CMR2" s="133"/>
      <c r="CMW2" s="133"/>
      <c r="CNB2" s="133"/>
      <c r="CNG2" s="133"/>
      <c r="CNL2" s="133"/>
      <c r="CNQ2" s="133"/>
      <c r="CNV2" s="133"/>
      <c r="COA2" s="133"/>
      <c r="COF2" s="133"/>
      <c r="COK2" s="133"/>
      <c r="COP2" s="133"/>
      <c r="COU2" s="133"/>
      <c r="COZ2" s="133"/>
      <c r="CPE2" s="133"/>
      <c r="CPJ2" s="133"/>
      <c r="CPO2" s="133"/>
      <c r="CPT2" s="133"/>
      <c r="CPY2" s="133"/>
      <c r="CQD2" s="133"/>
      <c r="CQI2" s="133"/>
      <c r="CQN2" s="133"/>
      <c r="CQS2" s="133"/>
      <c r="CQX2" s="133"/>
      <c r="CRC2" s="133"/>
      <c r="CRH2" s="133"/>
      <c r="CRM2" s="133"/>
      <c r="CRR2" s="133"/>
      <c r="CRW2" s="133"/>
      <c r="CSB2" s="133"/>
      <c r="CSG2" s="133"/>
      <c r="CSL2" s="133"/>
      <c r="CSQ2" s="133"/>
      <c r="CSV2" s="133"/>
      <c r="CTA2" s="133"/>
      <c r="CTF2" s="133"/>
      <c r="CTK2" s="133"/>
      <c r="CTP2" s="133"/>
      <c r="CTU2" s="133"/>
      <c r="CTZ2" s="133"/>
      <c r="CUE2" s="133"/>
      <c r="CUJ2" s="133"/>
      <c r="CUO2" s="133"/>
      <c r="CUT2" s="133"/>
      <c r="CUY2" s="133"/>
      <c r="CVD2" s="133"/>
      <c r="CVI2" s="133"/>
      <c r="CVN2" s="133"/>
      <c r="CVS2" s="133"/>
      <c r="CVX2" s="133"/>
      <c r="CWC2" s="133"/>
      <c r="CWH2" s="133"/>
      <c r="CWM2" s="133"/>
      <c r="CWR2" s="133"/>
      <c r="CWW2" s="133"/>
      <c r="CXB2" s="133"/>
      <c r="CXG2" s="133"/>
      <c r="CXL2" s="133"/>
      <c r="CXQ2" s="133"/>
      <c r="CXV2" s="133"/>
      <c r="CYA2" s="133"/>
      <c r="CYF2" s="133"/>
      <c r="CYK2" s="133"/>
      <c r="CYP2" s="133"/>
      <c r="CYU2" s="133"/>
      <c r="CYZ2" s="133"/>
      <c r="CZE2" s="133"/>
      <c r="CZJ2" s="133"/>
      <c r="CZO2" s="133"/>
      <c r="CZT2" s="133"/>
      <c r="CZY2" s="133"/>
      <c r="DAD2" s="133"/>
      <c r="DAI2" s="133"/>
      <c r="DAN2" s="133"/>
      <c r="DAS2" s="133"/>
      <c r="DAX2" s="133"/>
      <c r="DBC2" s="133"/>
      <c r="DBH2" s="133"/>
      <c r="DBM2" s="133"/>
      <c r="DBR2" s="133"/>
      <c r="DBW2" s="133"/>
      <c r="DCB2" s="133"/>
      <c r="DCG2" s="133"/>
      <c r="DCL2" s="133"/>
      <c r="DCQ2" s="133"/>
      <c r="DCV2" s="133"/>
      <c r="DDA2" s="133"/>
      <c r="DDF2" s="133"/>
      <c r="DDK2" s="133"/>
      <c r="DDP2" s="133"/>
      <c r="DDU2" s="133"/>
      <c r="DDZ2" s="133"/>
      <c r="DEE2" s="133"/>
      <c r="DEJ2" s="133"/>
      <c r="DEO2" s="133"/>
      <c r="DET2" s="133"/>
      <c r="DEY2" s="133"/>
      <c r="DFD2" s="133"/>
      <c r="DFI2" s="133"/>
      <c r="DFN2" s="133"/>
      <c r="DFS2" s="133"/>
      <c r="DFX2" s="133"/>
      <c r="DGC2" s="133"/>
      <c r="DGH2" s="133"/>
      <c r="DGM2" s="133"/>
      <c r="DGR2" s="133"/>
      <c r="DGW2" s="133"/>
      <c r="DHB2" s="133"/>
      <c r="DHG2" s="133"/>
      <c r="DHL2" s="133"/>
      <c r="DHQ2" s="133"/>
      <c r="DHV2" s="133"/>
      <c r="DIA2" s="133"/>
      <c r="DIF2" s="133"/>
      <c r="DIK2" s="133"/>
      <c r="DIP2" s="133"/>
      <c r="DIU2" s="133"/>
      <c r="DIZ2" s="133"/>
      <c r="DJE2" s="133"/>
      <c r="DJJ2" s="133"/>
      <c r="DJO2" s="133"/>
      <c r="DJT2" s="133"/>
      <c r="DJY2" s="133"/>
      <c r="DKD2" s="133"/>
      <c r="DKI2" s="133"/>
      <c r="DKN2" s="133"/>
      <c r="DKS2" s="133"/>
      <c r="DKX2" s="133"/>
      <c r="DLC2" s="133"/>
      <c r="DLH2" s="133"/>
      <c r="DLM2" s="133"/>
      <c r="DLR2" s="133"/>
      <c r="DLW2" s="133"/>
      <c r="DMB2" s="133"/>
      <c r="DMG2" s="133"/>
      <c r="DML2" s="133"/>
      <c r="DMQ2" s="133"/>
      <c r="DMV2" s="133"/>
      <c r="DNA2" s="133"/>
      <c r="DNF2" s="133"/>
      <c r="DNK2" s="133"/>
      <c r="DNP2" s="133"/>
      <c r="DNU2" s="133"/>
      <c r="DNZ2" s="133"/>
      <c r="DOE2" s="133"/>
      <c r="DOJ2" s="133"/>
      <c r="DOO2" s="133"/>
      <c r="DOT2" s="133"/>
      <c r="DOY2" s="133"/>
      <c r="DPD2" s="133"/>
      <c r="DPI2" s="133"/>
      <c r="DPN2" s="133"/>
      <c r="DPS2" s="133"/>
      <c r="DPX2" s="133"/>
      <c r="DQC2" s="133"/>
      <c r="DQH2" s="133"/>
      <c r="DQM2" s="133"/>
      <c r="DQR2" s="133"/>
      <c r="DQW2" s="133"/>
      <c r="DRB2" s="133"/>
      <c r="DRG2" s="133"/>
      <c r="DRL2" s="133"/>
      <c r="DRQ2" s="133"/>
      <c r="DRV2" s="133"/>
      <c r="DSA2" s="133"/>
      <c r="DSF2" s="133"/>
      <c r="DSK2" s="133"/>
      <c r="DSP2" s="133"/>
      <c r="DSU2" s="133"/>
      <c r="DSZ2" s="133"/>
      <c r="DTE2" s="133"/>
      <c r="DTJ2" s="133"/>
      <c r="DTO2" s="133"/>
      <c r="DTT2" s="133"/>
      <c r="DTY2" s="133"/>
      <c r="DUD2" s="133"/>
      <c r="DUI2" s="133"/>
      <c r="DUN2" s="133"/>
      <c r="DUS2" s="133"/>
      <c r="DUX2" s="133"/>
      <c r="DVC2" s="133"/>
      <c r="DVH2" s="133"/>
      <c r="DVM2" s="133"/>
      <c r="DVR2" s="133"/>
      <c r="DVW2" s="133"/>
      <c r="DWB2" s="133"/>
      <c r="DWG2" s="133"/>
      <c r="DWL2" s="133"/>
      <c r="DWQ2" s="133"/>
      <c r="DWV2" s="133"/>
      <c r="DXA2" s="133"/>
      <c r="DXF2" s="133"/>
      <c r="DXK2" s="133"/>
      <c r="DXP2" s="133"/>
      <c r="DXU2" s="133"/>
      <c r="DXZ2" s="133"/>
      <c r="DYE2" s="133"/>
      <c r="DYJ2" s="133"/>
      <c r="DYO2" s="133"/>
      <c r="DYT2" s="133"/>
      <c r="DYY2" s="133"/>
      <c r="DZD2" s="133"/>
      <c r="DZI2" s="133"/>
      <c r="DZN2" s="133"/>
      <c r="DZS2" s="133"/>
      <c r="DZX2" s="133"/>
      <c r="EAC2" s="133"/>
      <c r="EAH2" s="133"/>
      <c r="EAM2" s="133"/>
      <c r="EAR2" s="133"/>
      <c r="EAW2" s="133"/>
      <c r="EBB2" s="133"/>
      <c r="EBG2" s="133"/>
      <c r="EBL2" s="133"/>
      <c r="EBQ2" s="133"/>
      <c r="EBV2" s="133"/>
      <c r="ECA2" s="133"/>
      <c r="ECF2" s="133"/>
      <c r="ECK2" s="133"/>
      <c r="ECP2" s="133"/>
      <c r="ECU2" s="133"/>
      <c r="ECZ2" s="133"/>
      <c r="EDE2" s="133"/>
      <c r="EDJ2" s="133"/>
      <c r="EDO2" s="133"/>
      <c r="EDT2" s="133"/>
      <c r="EDY2" s="133"/>
      <c r="EED2" s="133"/>
      <c r="EEI2" s="133"/>
      <c r="EEN2" s="133"/>
      <c r="EES2" s="133"/>
      <c r="EEX2" s="133"/>
      <c r="EFC2" s="133"/>
      <c r="EFH2" s="133"/>
      <c r="EFM2" s="133"/>
      <c r="EFR2" s="133"/>
      <c r="EFW2" s="133"/>
      <c r="EGB2" s="133"/>
      <c r="EGG2" s="133"/>
      <c r="EGL2" s="133"/>
      <c r="EGQ2" s="133"/>
      <c r="EGV2" s="133"/>
      <c r="EHA2" s="133"/>
      <c r="EHF2" s="133"/>
      <c r="EHK2" s="133"/>
      <c r="EHP2" s="133"/>
      <c r="EHU2" s="133"/>
      <c r="EHZ2" s="133"/>
      <c r="EIE2" s="133"/>
      <c r="EIJ2" s="133"/>
      <c r="EIO2" s="133"/>
      <c r="EIT2" s="133"/>
      <c r="EIY2" s="133"/>
      <c r="EJD2" s="133"/>
      <c r="EJI2" s="133"/>
      <c r="EJN2" s="133"/>
      <c r="EJS2" s="133"/>
      <c r="EJX2" s="133"/>
      <c r="EKC2" s="133"/>
      <c r="EKH2" s="133"/>
      <c r="EKM2" s="133"/>
      <c r="EKR2" s="133"/>
      <c r="EKW2" s="133"/>
      <c r="ELB2" s="133"/>
      <c r="ELG2" s="133"/>
      <c r="ELL2" s="133"/>
      <c r="ELQ2" s="133"/>
      <c r="ELV2" s="133"/>
      <c r="EMA2" s="133"/>
      <c r="EMF2" s="133"/>
      <c r="EMK2" s="133"/>
      <c r="EMP2" s="133"/>
      <c r="EMU2" s="133"/>
      <c r="EMZ2" s="133"/>
      <c r="ENE2" s="133"/>
      <c r="ENJ2" s="133"/>
      <c r="ENO2" s="133"/>
      <c r="ENT2" s="133"/>
      <c r="ENY2" s="133"/>
      <c r="EOD2" s="133"/>
      <c r="EOI2" s="133"/>
      <c r="EON2" s="133"/>
      <c r="EOS2" s="133"/>
      <c r="EOX2" s="133"/>
      <c r="EPC2" s="133"/>
      <c r="EPH2" s="133"/>
      <c r="EPM2" s="133"/>
      <c r="EPR2" s="133"/>
      <c r="EPW2" s="133"/>
      <c r="EQB2" s="133"/>
      <c r="EQG2" s="133"/>
      <c r="EQL2" s="133"/>
      <c r="EQQ2" s="133"/>
      <c r="EQV2" s="133"/>
      <c r="ERA2" s="133"/>
      <c r="ERF2" s="133"/>
      <c r="ERK2" s="133"/>
      <c r="ERP2" s="133"/>
      <c r="ERU2" s="133"/>
      <c r="ERZ2" s="133"/>
      <c r="ESE2" s="133"/>
      <c r="ESJ2" s="133"/>
      <c r="ESO2" s="133"/>
      <c r="EST2" s="133"/>
      <c r="ESY2" s="133"/>
      <c r="ETD2" s="133"/>
      <c r="ETI2" s="133"/>
      <c r="ETN2" s="133"/>
      <c r="ETS2" s="133"/>
      <c r="ETX2" s="133"/>
      <c r="EUC2" s="133"/>
      <c r="EUH2" s="133"/>
      <c r="EUM2" s="133"/>
      <c r="EUR2" s="133"/>
      <c r="EUW2" s="133"/>
      <c r="EVB2" s="133"/>
      <c r="EVG2" s="133"/>
      <c r="EVL2" s="133"/>
      <c r="EVQ2" s="133"/>
      <c r="EVV2" s="133"/>
      <c r="EWA2" s="133"/>
      <c r="EWF2" s="133"/>
      <c r="EWK2" s="133"/>
      <c r="EWP2" s="133"/>
      <c r="EWU2" s="133"/>
      <c r="EWZ2" s="133"/>
      <c r="EXE2" s="133"/>
      <c r="EXJ2" s="133"/>
      <c r="EXO2" s="133"/>
      <c r="EXT2" s="133"/>
      <c r="EXY2" s="133"/>
      <c r="EYD2" s="133"/>
      <c r="EYI2" s="133"/>
      <c r="EYN2" s="133"/>
      <c r="EYS2" s="133"/>
      <c r="EYX2" s="133"/>
      <c r="EZC2" s="133"/>
      <c r="EZH2" s="133"/>
      <c r="EZM2" s="133"/>
      <c r="EZR2" s="133"/>
      <c r="EZW2" s="133"/>
      <c r="FAB2" s="133"/>
      <c r="FAG2" s="133"/>
      <c r="FAL2" s="133"/>
      <c r="FAQ2" s="133"/>
      <c r="FAV2" s="133"/>
      <c r="FBA2" s="133"/>
      <c r="FBF2" s="133"/>
      <c r="FBK2" s="133"/>
      <c r="FBP2" s="133"/>
      <c r="FBU2" s="133"/>
      <c r="FBZ2" s="133"/>
      <c r="FCE2" s="133"/>
      <c r="FCJ2" s="133"/>
      <c r="FCO2" s="133"/>
      <c r="FCT2" s="133"/>
      <c r="FCY2" s="133"/>
      <c r="FDD2" s="133"/>
      <c r="FDI2" s="133"/>
      <c r="FDN2" s="133"/>
      <c r="FDS2" s="133"/>
      <c r="FDX2" s="133"/>
      <c r="FEC2" s="133"/>
      <c r="FEH2" s="133"/>
      <c r="FEM2" s="133"/>
      <c r="FER2" s="133"/>
      <c r="FEW2" s="133"/>
      <c r="FFB2" s="133"/>
      <c r="FFG2" s="133"/>
      <c r="FFL2" s="133"/>
      <c r="FFQ2" s="133"/>
      <c r="FFV2" s="133"/>
      <c r="FGA2" s="133"/>
      <c r="FGF2" s="133"/>
      <c r="FGK2" s="133"/>
      <c r="FGP2" s="133"/>
      <c r="FGU2" s="133"/>
      <c r="FGZ2" s="133"/>
      <c r="FHE2" s="133"/>
      <c r="FHJ2" s="133"/>
      <c r="FHO2" s="133"/>
      <c r="FHT2" s="133"/>
      <c r="FHY2" s="133"/>
      <c r="FID2" s="133"/>
      <c r="FII2" s="133"/>
      <c r="FIN2" s="133"/>
      <c r="FIS2" s="133"/>
      <c r="FIX2" s="133"/>
      <c r="FJC2" s="133"/>
      <c r="FJH2" s="133"/>
      <c r="FJM2" s="133"/>
      <c r="FJR2" s="133"/>
      <c r="FJW2" s="133"/>
      <c r="FKB2" s="133"/>
      <c r="FKG2" s="133"/>
      <c r="FKL2" s="133"/>
      <c r="FKQ2" s="133"/>
      <c r="FKV2" s="133"/>
      <c r="FLA2" s="133"/>
      <c r="FLF2" s="133"/>
      <c r="FLK2" s="133"/>
      <c r="FLP2" s="133"/>
      <c r="FLU2" s="133"/>
      <c r="FLZ2" s="133"/>
      <c r="FME2" s="133"/>
      <c r="FMJ2" s="133"/>
      <c r="FMO2" s="133"/>
      <c r="FMT2" s="133"/>
      <c r="FMY2" s="133"/>
      <c r="FND2" s="133"/>
      <c r="FNI2" s="133"/>
      <c r="FNN2" s="133"/>
      <c r="FNS2" s="133"/>
      <c r="FNX2" s="133"/>
      <c r="FOC2" s="133"/>
      <c r="FOH2" s="133"/>
      <c r="FOM2" s="133"/>
      <c r="FOR2" s="133"/>
      <c r="FOW2" s="133"/>
      <c r="FPB2" s="133"/>
      <c r="FPG2" s="133"/>
      <c r="FPL2" s="133"/>
      <c r="FPQ2" s="133"/>
      <c r="FPV2" s="133"/>
      <c r="FQA2" s="133"/>
      <c r="FQF2" s="133"/>
      <c r="FQK2" s="133"/>
      <c r="FQP2" s="133"/>
      <c r="FQU2" s="133"/>
      <c r="FQZ2" s="133"/>
      <c r="FRE2" s="133"/>
      <c r="FRJ2" s="133"/>
      <c r="FRO2" s="133"/>
      <c r="FRT2" s="133"/>
      <c r="FRY2" s="133"/>
      <c r="FSD2" s="133"/>
      <c r="FSI2" s="133"/>
      <c r="FSN2" s="133"/>
      <c r="FSS2" s="133"/>
      <c r="FSX2" s="133"/>
      <c r="FTC2" s="133"/>
      <c r="FTH2" s="133"/>
      <c r="FTM2" s="133"/>
      <c r="FTR2" s="133"/>
      <c r="FTW2" s="133"/>
      <c r="FUB2" s="133"/>
      <c r="FUG2" s="133"/>
      <c r="FUL2" s="133"/>
      <c r="FUQ2" s="133"/>
      <c r="FUV2" s="133"/>
      <c r="FVA2" s="133"/>
      <c r="FVF2" s="133"/>
      <c r="FVK2" s="133"/>
      <c r="FVP2" s="133"/>
      <c r="FVU2" s="133"/>
      <c r="FVZ2" s="133"/>
      <c r="FWE2" s="133"/>
      <c r="FWJ2" s="133"/>
      <c r="FWO2" s="133"/>
      <c r="FWT2" s="133"/>
      <c r="FWY2" s="133"/>
      <c r="FXD2" s="133"/>
      <c r="FXI2" s="133"/>
      <c r="FXN2" s="133"/>
      <c r="FXS2" s="133"/>
      <c r="FXX2" s="133"/>
      <c r="FYC2" s="133"/>
      <c r="FYH2" s="133"/>
      <c r="FYM2" s="133"/>
      <c r="FYR2" s="133"/>
      <c r="FYW2" s="133"/>
      <c r="FZB2" s="133"/>
      <c r="FZG2" s="133"/>
      <c r="FZL2" s="133"/>
      <c r="FZQ2" s="133"/>
      <c r="FZV2" s="133"/>
      <c r="GAA2" s="133"/>
      <c r="GAF2" s="133"/>
      <c r="GAK2" s="133"/>
      <c r="GAP2" s="133"/>
      <c r="GAU2" s="133"/>
      <c r="GAZ2" s="133"/>
      <c r="GBE2" s="133"/>
      <c r="GBJ2" s="133"/>
      <c r="GBO2" s="133"/>
      <c r="GBT2" s="133"/>
      <c r="GBY2" s="133"/>
      <c r="GCD2" s="133"/>
      <c r="GCI2" s="133"/>
      <c r="GCN2" s="133"/>
      <c r="GCS2" s="133"/>
      <c r="GCX2" s="133"/>
      <c r="GDC2" s="133"/>
      <c r="GDH2" s="133"/>
      <c r="GDM2" s="133"/>
      <c r="GDR2" s="133"/>
      <c r="GDW2" s="133"/>
      <c r="GEB2" s="133"/>
      <c r="GEG2" s="133"/>
      <c r="GEL2" s="133"/>
      <c r="GEQ2" s="133"/>
      <c r="GEV2" s="133"/>
      <c r="GFA2" s="133"/>
      <c r="GFF2" s="133"/>
      <c r="GFK2" s="133"/>
      <c r="GFP2" s="133"/>
      <c r="GFU2" s="133"/>
      <c r="GFZ2" s="133"/>
      <c r="GGE2" s="133"/>
      <c r="GGJ2" s="133"/>
      <c r="GGO2" s="133"/>
      <c r="GGT2" s="133"/>
      <c r="GGY2" s="133"/>
      <c r="GHD2" s="133"/>
      <c r="GHI2" s="133"/>
      <c r="GHN2" s="133"/>
      <c r="GHS2" s="133"/>
      <c r="GHX2" s="133"/>
      <c r="GIC2" s="133"/>
      <c r="GIH2" s="133"/>
      <c r="GIM2" s="133"/>
      <c r="GIR2" s="133"/>
      <c r="GIW2" s="133"/>
      <c r="GJB2" s="133"/>
      <c r="GJG2" s="133"/>
      <c r="GJL2" s="133"/>
      <c r="GJQ2" s="133"/>
      <c r="GJV2" s="133"/>
      <c r="GKA2" s="133"/>
      <c r="GKF2" s="133"/>
      <c r="GKK2" s="133"/>
      <c r="GKP2" s="133"/>
      <c r="GKU2" s="133"/>
      <c r="GKZ2" s="133"/>
      <c r="GLE2" s="133"/>
      <c r="GLJ2" s="133"/>
      <c r="GLO2" s="133"/>
      <c r="GLT2" s="133"/>
      <c r="GLY2" s="133"/>
      <c r="GMD2" s="133"/>
      <c r="GMI2" s="133"/>
      <c r="GMN2" s="133"/>
      <c r="GMS2" s="133"/>
      <c r="GMX2" s="133"/>
      <c r="GNC2" s="133"/>
      <c r="GNH2" s="133"/>
      <c r="GNM2" s="133"/>
      <c r="GNR2" s="133"/>
      <c r="GNW2" s="133"/>
      <c r="GOB2" s="133"/>
      <c r="GOG2" s="133"/>
      <c r="GOL2" s="133"/>
      <c r="GOQ2" s="133"/>
      <c r="GOV2" s="133"/>
      <c r="GPA2" s="133"/>
      <c r="GPF2" s="133"/>
      <c r="GPK2" s="133"/>
      <c r="GPP2" s="133"/>
      <c r="GPU2" s="133"/>
      <c r="GPZ2" s="133"/>
      <c r="GQE2" s="133"/>
      <c r="GQJ2" s="133"/>
      <c r="GQO2" s="133"/>
      <c r="GQT2" s="133"/>
      <c r="GQY2" s="133"/>
      <c r="GRD2" s="133"/>
      <c r="GRI2" s="133"/>
      <c r="GRN2" s="133"/>
      <c r="GRS2" s="133"/>
      <c r="GRX2" s="133"/>
      <c r="GSC2" s="133"/>
      <c r="GSH2" s="133"/>
      <c r="GSM2" s="133"/>
      <c r="GSR2" s="133"/>
      <c r="GSW2" s="133"/>
      <c r="GTB2" s="133"/>
      <c r="GTG2" s="133"/>
      <c r="GTL2" s="133"/>
      <c r="GTQ2" s="133"/>
      <c r="GTV2" s="133"/>
      <c r="GUA2" s="133"/>
      <c r="GUF2" s="133"/>
      <c r="GUK2" s="133"/>
      <c r="GUP2" s="133"/>
      <c r="GUU2" s="133"/>
      <c r="GUZ2" s="133"/>
      <c r="GVE2" s="133"/>
      <c r="GVJ2" s="133"/>
      <c r="GVO2" s="133"/>
      <c r="GVT2" s="133"/>
      <c r="GVY2" s="133"/>
      <c r="GWD2" s="133"/>
      <c r="GWI2" s="133"/>
      <c r="GWN2" s="133"/>
      <c r="GWS2" s="133"/>
      <c r="GWX2" s="133"/>
      <c r="GXC2" s="133"/>
      <c r="GXH2" s="133"/>
      <c r="GXM2" s="133"/>
      <c r="GXR2" s="133"/>
      <c r="GXW2" s="133"/>
      <c r="GYB2" s="133"/>
      <c r="GYG2" s="133"/>
      <c r="GYL2" s="133"/>
      <c r="GYQ2" s="133"/>
      <c r="GYV2" s="133"/>
      <c r="GZA2" s="133"/>
      <c r="GZF2" s="133"/>
      <c r="GZK2" s="133"/>
      <c r="GZP2" s="133"/>
      <c r="GZU2" s="133"/>
      <c r="GZZ2" s="133"/>
      <c r="HAE2" s="133"/>
      <c r="HAJ2" s="133"/>
      <c r="HAO2" s="133"/>
      <c r="HAT2" s="133"/>
      <c r="HAY2" s="133"/>
      <c r="HBD2" s="133"/>
      <c r="HBI2" s="133"/>
      <c r="HBN2" s="133"/>
      <c r="HBS2" s="133"/>
      <c r="HBX2" s="133"/>
      <c r="HCC2" s="133"/>
      <c r="HCH2" s="133"/>
      <c r="HCM2" s="133"/>
      <c r="HCR2" s="133"/>
      <c r="HCW2" s="133"/>
      <c r="HDB2" s="133"/>
      <c r="HDG2" s="133"/>
      <c r="HDL2" s="133"/>
      <c r="HDQ2" s="133"/>
      <c r="HDV2" s="133"/>
      <c r="HEA2" s="133"/>
      <c r="HEF2" s="133"/>
      <c r="HEK2" s="133"/>
      <c r="HEP2" s="133"/>
      <c r="HEU2" s="133"/>
      <c r="HEZ2" s="133"/>
      <c r="HFE2" s="133"/>
      <c r="HFJ2" s="133"/>
      <c r="HFO2" s="133"/>
      <c r="HFT2" s="133"/>
      <c r="HFY2" s="133"/>
      <c r="HGD2" s="133"/>
      <c r="HGI2" s="133"/>
      <c r="HGN2" s="133"/>
      <c r="HGS2" s="133"/>
      <c r="HGX2" s="133"/>
      <c r="HHC2" s="133"/>
      <c r="HHH2" s="133"/>
      <c r="HHM2" s="133"/>
      <c r="HHR2" s="133"/>
      <c r="HHW2" s="133"/>
      <c r="HIB2" s="133"/>
      <c r="HIG2" s="133"/>
      <c r="HIL2" s="133"/>
      <c r="HIQ2" s="133"/>
      <c r="HIV2" s="133"/>
      <c r="HJA2" s="133"/>
      <c r="HJF2" s="133"/>
      <c r="HJK2" s="133"/>
      <c r="HJP2" s="133"/>
      <c r="HJU2" s="133"/>
      <c r="HJZ2" s="133"/>
      <c r="HKE2" s="133"/>
      <c r="HKJ2" s="133"/>
      <c r="HKO2" s="133"/>
      <c r="HKT2" s="133"/>
      <c r="HKY2" s="133"/>
      <c r="HLD2" s="133"/>
      <c r="HLI2" s="133"/>
      <c r="HLN2" s="133"/>
      <c r="HLS2" s="133"/>
      <c r="HLX2" s="133"/>
      <c r="HMC2" s="133"/>
      <c r="HMH2" s="133"/>
      <c r="HMM2" s="133"/>
      <c r="HMR2" s="133"/>
      <c r="HMW2" s="133"/>
      <c r="HNB2" s="133"/>
      <c r="HNG2" s="133"/>
      <c r="HNL2" s="133"/>
      <c r="HNQ2" s="133"/>
      <c r="HNV2" s="133"/>
      <c r="HOA2" s="133"/>
      <c r="HOF2" s="133"/>
      <c r="HOK2" s="133"/>
      <c r="HOP2" s="133"/>
      <c r="HOU2" s="133"/>
      <c r="HOZ2" s="133"/>
      <c r="HPE2" s="133"/>
      <c r="HPJ2" s="133"/>
      <c r="HPO2" s="133"/>
      <c r="HPT2" s="133"/>
      <c r="HPY2" s="133"/>
      <c r="HQD2" s="133"/>
      <c r="HQI2" s="133"/>
      <c r="HQN2" s="133"/>
      <c r="HQS2" s="133"/>
      <c r="HQX2" s="133"/>
      <c r="HRC2" s="133"/>
      <c r="HRH2" s="133"/>
      <c r="HRM2" s="133"/>
      <c r="HRR2" s="133"/>
      <c r="HRW2" s="133"/>
      <c r="HSB2" s="133"/>
      <c r="HSG2" s="133"/>
      <c r="HSL2" s="133"/>
      <c r="HSQ2" s="133"/>
      <c r="HSV2" s="133"/>
      <c r="HTA2" s="133"/>
      <c r="HTF2" s="133"/>
      <c r="HTK2" s="133"/>
      <c r="HTP2" s="133"/>
      <c r="HTU2" s="133"/>
      <c r="HTZ2" s="133"/>
      <c r="HUE2" s="133"/>
      <c r="HUJ2" s="133"/>
      <c r="HUO2" s="133"/>
      <c r="HUT2" s="133"/>
      <c r="HUY2" s="133"/>
      <c r="HVD2" s="133"/>
      <c r="HVI2" s="133"/>
      <c r="HVN2" s="133"/>
      <c r="HVS2" s="133"/>
      <c r="HVX2" s="133"/>
      <c r="HWC2" s="133"/>
      <c r="HWH2" s="133"/>
      <c r="HWM2" s="133"/>
      <c r="HWR2" s="133"/>
      <c r="HWW2" s="133"/>
      <c r="HXB2" s="133"/>
      <c r="HXG2" s="133"/>
      <c r="HXL2" s="133"/>
      <c r="HXQ2" s="133"/>
      <c r="HXV2" s="133"/>
      <c r="HYA2" s="133"/>
      <c r="HYF2" s="133"/>
      <c r="HYK2" s="133"/>
      <c r="HYP2" s="133"/>
      <c r="HYU2" s="133"/>
      <c r="HYZ2" s="133"/>
      <c r="HZE2" s="133"/>
      <c r="HZJ2" s="133"/>
      <c r="HZO2" s="133"/>
      <c r="HZT2" s="133"/>
      <c r="HZY2" s="133"/>
      <c r="IAD2" s="133"/>
      <c r="IAI2" s="133"/>
      <c r="IAN2" s="133"/>
      <c r="IAS2" s="133"/>
      <c r="IAX2" s="133"/>
      <c r="IBC2" s="133"/>
      <c r="IBH2" s="133"/>
      <c r="IBM2" s="133"/>
      <c r="IBR2" s="133"/>
      <c r="IBW2" s="133"/>
      <c r="ICB2" s="133"/>
      <c r="ICG2" s="133"/>
      <c r="ICL2" s="133"/>
      <c r="ICQ2" s="133"/>
      <c r="ICV2" s="133"/>
      <c r="IDA2" s="133"/>
      <c r="IDF2" s="133"/>
      <c r="IDK2" s="133"/>
      <c r="IDP2" s="133"/>
      <c r="IDU2" s="133"/>
      <c r="IDZ2" s="133"/>
      <c r="IEE2" s="133"/>
      <c r="IEJ2" s="133"/>
      <c r="IEO2" s="133"/>
      <c r="IET2" s="133"/>
      <c r="IEY2" s="133"/>
      <c r="IFD2" s="133"/>
      <c r="IFI2" s="133"/>
      <c r="IFN2" s="133"/>
      <c r="IFS2" s="133"/>
      <c r="IFX2" s="133"/>
      <c r="IGC2" s="133"/>
      <c r="IGH2" s="133"/>
      <c r="IGM2" s="133"/>
      <c r="IGR2" s="133"/>
      <c r="IGW2" s="133"/>
      <c r="IHB2" s="133"/>
      <c r="IHG2" s="133"/>
      <c r="IHL2" s="133"/>
      <c r="IHQ2" s="133"/>
      <c r="IHV2" s="133"/>
      <c r="IIA2" s="133"/>
      <c r="IIF2" s="133"/>
      <c r="IIK2" s="133"/>
      <c r="IIP2" s="133"/>
      <c r="IIU2" s="133"/>
      <c r="IIZ2" s="133"/>
      <c r="IJE2" s="133"/>
      <c r="IJJ2" s="133"/>
      <c r="IJO2" s="133"/>
      <c r="IJT2" s="133"/>
      <c r="IJY2" s="133"/>
      <c r="IKD2" s="133"/>
      <c r="IKI2" s="133"/>
      <c r="IKN2" s="133"/>
      <c r="IKS2" s="133"/>
      <c r="IKX2" s="133"/>
      <c r="ILC2" s="133"/>
      <c r="ILH2" s="133"/>
      <c r="ILM2" s="133"/>
      <c r="ILR2" s="133"/>
      <c r="ILW2" s="133"/>
      <c r="IMB2" s="133"/>
      <c r="IMG2" s="133"/>
      <c r="IML2" s="133"/>
      <c r="IMQ2" s="133"/>
      <c r="IMV2" s="133"/>
      <c r="INA2" s="133"/>
      <c r="INF2" s="133"/>
      <c r="INK2" s="133"/>
      <c r="INP2" s="133"/>
      <c r="INU2" s="133"/>
      <c r="INZ2" s="133"/>
      <c r="IOE2" s="133"/>
      <c r="IOJ2" s="133"/>
      <c r="IOO2" s="133"/>
      <c r="IOT2" s="133"/>
      <c r="IOY2" s="133"/>
      <c r="IPD2" s="133"/>
      <c r="IPI2" s="133"/>
      <c r="IPN2" s="133"/>
      <c r="IPS2" s="133"/>
      <c r="IPX2" s="133"/>
      <c r="IQC2" s="133"/>
      <c r="IQH2" s="133"/>
      <c r="IQM2" s="133"/>
      <c r="IQR2" s="133"/>
      <c r="IQW2" s="133"/>
      <c r="IRB2" s="133"/>
      <c r="IRG2" s="133"/>
      <c r="IRL2" s="133"/>
      <c r="IRQ2" s="133"/>
      <c r="IRV2" s="133"/>
      <c r="ISA2" s="133"/>
      <c r="ISF2" s="133"/>
      <c r="ISK2" s="133"/>
      <c r="ISP2" s="133"/>
      <c r="ISU2" s="133"/>
      <c r="ISZ2" s="133"/>
      <c r="ITE2" s="133"/>
      <c r="ITJ2" s="133"/>
      <c r="ITO2" s="133"/>
      <c r="ITT2" s="133"/>
      <c r="ITY2" s="133"/>
      <c r="IUD2" s="133"/>
      <c r="IUI2" s="133"/>
      <c r="IUN2" s="133"/>
      <c r="IUS2" s="133"/>
      <c r="IUX2" s="133"/>
      <c r="IVC2" s="133"/>
      <c r="IVH2" s="133"/>
      <c r="IVM2" s="133"/>
      <c r="IVR2" s="133"/>
      <c r="IVW2" s="133"/>
      <c r="IWB2" s="133"/>
      <c r="IWG2" s="133"/>
      <c r="IWL2" s="133"/>
      <c r="IWQ2" s="133"/>
      <c r="IWV2" s="133"/>
      <c r="IXA2" s="133"/>
      <c r="IXF2" s="133"/>
      <c r="IXK2" s="133"/>
      <c r="IXP2" s="133"/>
      <c r="IXU2" s="133"/>
      <c r="IXZ2" s="133"/>
      <c r="IYE2" s="133"/>
      <c r="IYJ2" s="133"/>
      <c r="IYO2" s="133"/>
      <c r="IYT2" s="133"/>
      <c r="IYY2" s="133"/>
      <c r="IZD2" s="133"/>
      <c r="IZI2" s="133"/>
      <c r="IZN2" s="133"/>
      <c r="IZS2" s="133"/>
      <c r="IZX2" s="133"/>
      <c r="JAC2" s="133"/>
      <c r="JAH2" s="133"/>
      <c r="JAM2" s="133"/>
      <c r="JAR2" s="133"/>
      <c r="JAW2" s="133"/>
      <c r="JBB2" s="133"/>
      <c r="JBG2" s="133"/>
      <c r="JBL2" s="133"/>
      <c r="JBQ2" s="133"/>
      <c r="JBV2" s="133"/>
      <c r="JCA2" s="133"/>
      <c r="JCF2" s="133"/>
      <c r="JCK2" s="133"/>
      <c r="JCP2" s="133"/>
      <c r="JCU2" s="133"/>
      <c r="JCZ2" s="133"/>
      <c r="JDE2" s="133"/>
      <c r="JDJ2" s="133"/>
      <c r="JDO2" s="133"/>
      <c r="JDT2" s="133"/>
      <c r="JDY2" s="133"/>
      <c r="JED2" s="133"/>
      <c r="JEI2" s="133"/>
      <c r="JEN2" s="133"/>
      <c r="JES2" s="133"/>
      <c r="JEX2" s="133"/>
      <c r="JFC2" s="133"/>
      <c r="JFH2" s="133"/>
      <c r="JFM2" s="133"/>
      <c r="JFR2" s="133"/>
      <c r="JFW2" s="133"/>
      <c r="JGB2" s="133"/>
      <c r="JGG2" s="133"/>
      <c r="JGL2" s="133"/>
      <c r="JGQ2" s="133"/>
      <c r="JGV2" s="133"/>
      <c r="JHA2" s="133"/>
      <c r="JHF2" s="133"/>
      <c r="JHK2" s="133"/>
      <c r="JHP2" s="133"/>
      <c r="JHU2" s="133"/>
      <c r="JHZ2" s="133"/>
      <c r="JIE2" s="133"/>
      <c r="JIJ2" s="133"/>
      <c r="JIO2" s="133"/>
      <c r="JIT2" s="133"/>
      <c r="JIY2" s="133"/>
      <c r="JJD2" s="133"/>
      <c r="JJI2" s="133"/>
      <c r="JJN2" s="133"/>
      <c r="JJS2" s="133"/>
      <c r="JJX2" s="133"/>
      <c r="JKC2" s="133"/>
      <c r="JKH2" s="133"/>
      <c r="JKM2" s="133"/>
      <c r="JKR2" s="133"/>
      <c r="JKW2" s="133"/>
      <c r="JLB2" s="133"/>
      <c r="JLG2" s="133"/>
      <c r="JLL2" s="133"/>
      <c r="JLQ2" s="133"/>
      <c r="JLV2" s="133"/>
      <c r="JMA2" s="133"/>
      <c r="JMF2" s="133"/>
      <c r="JMK2" s="133"/>
      <c r="JMP2" s="133"/>
      <c r="JMU2" s="133"/>
      <c r="JMZ2" s="133"/>
      <c r="JNE2" s="133"/>
      <c r="JNJ2" s="133"/>
      <c r="JNO2" s="133"/>
      <c r="JNT2" s="133"/>
      <c r="JNY2" s="133"/>
      <c r="JOD2" s="133"/>
      <c r="JOI2" s="133"/>
      <c r="JON2" s="133"/>
      <c r="JOS2" s="133"/>
      <c r="JOX2" s="133"/>
      <c r="JPC2" s="133"/>
      <c r="JPH2" s="133"/>
      <c r="JPM2" s="133"/>
      <c r="JPR2" s="133"/>
      <c r="JPW2" s="133"/>
      <c r="JQB2" s="133"/>
      <c r="JQG2" s="133"/>
      <c r="JQL2" s="133"/>
      <c r="JQQ2" s="133"/>
      <c r="JQV2" s="133"/>
      <c r="JRA2" s="133"/>
      <c r="JRF2" s="133"/>
      <c r="JRK2" s="133"/>
      <c r="JRP2" s="133"/>
      <c r="JRU2" s="133"/>
      <c r="JRZ2" s="133"/>
      <c r="JSE2" s="133"/>
      <c r="JSJ2" s="133"/>
      <c r="JSO2" s="133"/>
      <c r="JST2" s="133"/>
      <c r="JSY2" s="133"/>
      <c r="JTD2" s="133"/>
      <c r="JTI2" s="133"/>
      <c r="JTN2" s="133"/>
      <c r="JTS2" s="133"/>
      <c r="JTX2" s="133"/>
      <c r="JUC2" s="133"/>
      <c r="JUH2" s="133"/>
      <c r="JUM2" s="133"/>
      <c r="JUR2" s="133"/>
      <c r="JUW2" s="133"/>
      <c r="JVB2" s="133"/>
      <c r="JVG2" s="133"/>
      <c r="JVL2" s="133"/>
      <c r="JVQ2" s="133"/>
      <c r="JVV2" s="133"/>
      <c r="JWA2" s="133"/>
      <c r="JWF2" s="133"/>
      <c r="JWK2" s="133"/>
      <c r="JWP2" s="133"/>
      <c r="JWU2" s="133"/>
      <c r="JWZ2" s="133"/>
      <c r="JXE2" s="133"/>
      <c r="JXJ2" s="133"/>
      <c r="JXO2" s="133"/>
      <c r="JXT2" s="133"/>
      <c r="JXY2" s="133"/>
      <c r="JYD2" s="133"/>
      <c r="JYI2" s="133"/>
      <c r="JYN2" s="133"/>
      <c r="JYS2" s="133"/>
      <c r="JYX2" s="133"/>
      <c r="JZC2" s="133"/>
      <c r="JZH2" s="133"/>
      <c r="JZM2" s="133"/>
      <c r="JZR2" s="133"/>
      <c r="JZW2" s="133"/>
      <c r="KAB2" s="133"/>
      <c r="KAG2" s="133"/>
      <c r="KAL2" s="133"/>
      <c r="KAQ2" s="133"/>
      <c r="KAV2" s="133"/>
      <c r="KBA2" s="133"/>
      <c r="KBF2" s="133"/>
      <c r="KBK2" s="133"/>
      <c r="KBP2" s="133"/>
      <c r="KBU2" s="133"/>
      <c r="KBZ2" s="133"/>
      <c r="KCE2" s="133"/>
      <c r="KCJ2" s="133"/>
      <c r="KCO2" s="133"/>
      <c r="KCT2" s="133"/>
      <c r="KCY2" s="133"/>
      <c r="KDD2" s="133"/>
      <c r="KDI2" s="133"/>
      <c r="KDN2" s="133"/>
      <c r="KDS2" s="133"/>
      <c r="KDX2" s="133"/>
      <c r="KEC2" s="133"/>
      <c r="KEH2" s="133"/>
      <c r="KEM2" s="133"/>
      <c r="KER2" s="133"/>
      <c r="KEW2" s="133"/>
      <c r="KFB2" s="133"/>
      <c r="KFG2" s="133"/>
      <c r="KFL2" s="133"/>
      <c r="KFQ2" s="133"/>
      <c r="KFV2" s="133"/>
      <c r="KGA2" s="133"/>
      <c r="KGF2" s="133"/>
      <c r="KGK2" s="133"/>
      <c r="KGP2" s="133"/>
      <c r="KGU2" s="133"/>
      <c r="KGZ2" s="133"/>
      <c r="KHE2" s="133"/>
      <c r="KHJ2" s="133"/>
      <c r="KHO2" s="133"/>
      <c r="KHT2" s="133"/>
      <c r="KHY2" s="133"/>
      <c r="KID2" s="133"/>
      <c r="KII2" s="133"/>
      <c r="KIN2" s="133"/>
      <c r="KIS2" s="133"/>
      <c r="KIX2" s="133"/>
      <c r="KJC2" s="133"/>
      <c r="KJH2" s="133"/>
      <c r="KJM2" s="133"/>
      <c r="KJR2" s="133"/>
      <c r="KJW2" s="133"/>
      <c r="KKB2" s="133"/>
      <c r="KKG2" s="133"/>
      <c r="KKL2" s="133"/>
      <c r="KKQ2" s="133"/>
      <c r="KKV2" s="133"/>
      <c r="KLA2" s="133"/>
      <c r="KLF2" s="133"/>
      <c r="KLK2" s="133"/>
      <c r="KLP2" s="133"/>
      <c r="KLU2" s="133"/>
      <c r="KLZ2" s="133"/>
      <c r="KME2" s="133"/>
      <c r="KMJ2" s="133"/>
      <c r="KMO2" s="133"/>
      <c r="KMT2" s="133"/>
      <c r="KMY2" s="133"/>
      <c r="KND2" s="133"/>
      <c r="KNI2" s="133"/>
      <c r="KNN2" s="133"/>
      <c r="KNS2" s="133"/>
      <c r="KNX2" s="133"/>
      <c r="KOC2" s="133"/>
      <c r="KOH2" s="133"/>
      <c r="KOM2" s="133"/>
      <c r="KOR2" s="133"/>
      <c r="KOW2" s="133"/>
      <c r="KPB2" s="133"/>
      <c r="KPG2" s="133"/>
      <c r="KPL2" s="133"/>
      <c r="KPQ2" s="133"/>
      <c r="KPV2" s="133"/>
      <c r="KQA2" s="133"/>
      <c r="KQF2" s="133"/>
      <c r="KQK2" s="133"/>
      <c r="KQP2" s="133"/>
      <c r="KQU2" s="133"/>
      <c r="KQZ2" s="133"/>
      <c r="KRE2" s="133"/>
      <c r="KRJ2" s="133"/>
      <c r="KRO2" s="133"/>
      <c r="KRT2" s="133"/>
      <c r="KRY2" s="133"/>
      <c r="KSD2" s="133"/>
      <c r="KSI2" s="133"/>
      <c r="KSN2" s="133"/>
      <c r="KSS2" s="133"/>
      <c r="KSX2" s="133"/>
      <c r="KTC2" s="133"/>
      <c r="KTH2" s="133"/>
      <c r="KTM2" s="133"/>
      <c r="KTR2" s="133"/>
      <c r="KTW2" s="133"/>
      <c r="KUB2" s="133"/>
      <c r="KUG2" s="133"/>
      <c r="KUL2" s="133"/>
      <c r="KUQ2" s="133"/>
      <c r="KUV2" s="133"/>
      <c r="KVA2" s="133"/>
      <c r="KVF2" s="133"/>
      <c r="KVK2" s="133"/>
      <c r="KVP2" s="133"/>
      <c r="KVU2" s="133"/>
      <c r="KVZ2" s="133"/>
      <c r="KWE2" s="133"/>
      <c r="KWJ2" s="133"/>
      <c r="KWO2" s="133"/>
      <c r="KWT2" s="133"/>
      <c r="KWY2" s="133"/>
      <c r="KXD2" s="133"/>
      <c r="KXI2" s="133"/>
      <c r="KXN2" s="133"/>
      <c r="KXS2" s="133"/>
      <c r="KXX2" s="133"/>
      <c r="KYC2" s="133"/>
      <c r="KYH2" s="133"/>
      <c r="KYM2" s="133"/>
      <c r="KYR2" s="133"/>
      <c r="KYW2" s="133"/>
      <c r="KZB2" s="133"/>
      <c r="KZG2" s="133"/>
      <c r="KZL2" s="133"/>
      <c r="KZQ2" s="133"/>
      <c r="KZV2" s="133"/>
      <c r="LAA2" s="133"/>
      <c r="LAF2" s="133"/>
      <c r="LAK2" s="133"/>
      <c r="LAP2" s="133"/>
      <c r="LAU2" s="133"/>
      <c r="LAZ2" s="133"/>
      <c r="LBE2" s="133"/>
      <c r="LBJ2" s="133"/>
      <c r="LBO2" s="133"/>
      <c r="LBT2" s="133"/>
      <c r="LBY2" s="133"/>
      <c r="LCD2" s="133"/>
      <c r="LCI2" s="133"/>
      <c r="LCN2" s="133"/>
      <c r="LCS2" s="133"/>
      <c r="LCX2" s="133"/>
      <c r="LDC2" s="133"/>
      <c r="LDH2" s="133"/>
      <c r="LDM2" s="133"/>
      <c r="LDR2" s="133"/>
      <c r="LDW2" s="133"/>
      <c r="LEB2" s="133"/>
      <c r="LEG2" s="133"/>
      <c r="LEL2" s="133"/>
      <c r="LEQ2" s="133"/>
      <c r="LEV2" s="133"/>
      <c r="LFA2" s="133"/>
      <c r="LFF2" s="133"/>
      <c r="LFK2" s="133"/>
      <c r="LFP2" s="133"/>
      <c r="LFU2" s="133"/>
      <c r="LFZ2" s="133"/>
      <c r="LGE2" s="133"/>
      <c r="LGJ2" s="133"/>
      <c r="LGO2" s="133"/>
      <c r="LGT2" s="133"/>
      <c r="LGY2" s="133"/>
      <c r="LHD2" s="133"/>
      <c r="LHI2" s="133"/>
      <c r="LHN2" s="133"/>
      <c r="LHS2" s="133"/>
      <c r="LHX2" s="133"/>
      <c r="LIC2" s="133"/>
      <c r="LIH2" s="133"/>
      <c r="LIM2" s="133"/>
      <c r="LIR2" s="133"/>
      <c r="LIW2" s="133"/>
      <c r="LJB2" s="133"/>
      <c r="LJG2" s="133"/>
      <c r="LJL2" s="133"/>
      <c r="LJQ2" s="133"/>
      <c r="LJV2" s="133"/>
      <c r="LKA2" s="133"/>
      <c r="LKF2" s="133"/>
      <c r="LKK2" s="133"/>
      <c r="LKP2" s="133"/>
      <c r="LKU2" s="133"/>
      <c r="LKZ2" s="133"/>
      <c r="LLE2" s="133"/>
      <c r="LLJ2" s="133"/>
      <c r="LLO2" s="133"/>
      <c r="LLT2" s="133"/>
      <c r="LLY2" s="133"/>
      <c r="LMD2" s="133"/>
      <c r="LMI2" s="133"/>
      <c r="LMN2" s="133"/>
      <c r="LMS2" s="133"/>
      <c r="LMX2" s="133"/>
      <c r="LNC2" s="133"/>
      <c r="LNH2" s="133"/>
      <c r="LNM2" s="133"/>
      <c r="LNR2" s="133"/>
      <c r="LNW2" s="133"/>
      <c r="LOB2" s="133"/>
      <c r="LOG2" s="133"/>
      <c r="LOL2" s="133"/>
      <c r="LOQ2" s="133"/>
      <c r="LOV2" s="133"/>
      <c r="LPA2" s="133"/>
      <c r="LPF2" s="133"/>
      <c r="LPK2" s="133"/>
      <c r="LPP2" s="133"/>
      <c r="LPU2" s="133"/>
      <c r="LPZ2" s="133"/>
      <c r="LQE2" s="133"/>
      <c r="LQJ2" s="133"/>
      <c r="LQO2" s="133"/>
      <c r="LQT2" s="133"/>
      <c r="LQY2" s="133"/>
      <c r="LRD2" s="133"/>
      <c r="LRI2" s="133"/>
      <c r="LRN2" s="133"/>
      <c r="LRS2" s="133"/>
      <c r="LRX2" s="133"/>
      <c r="LSC2" s="133"/>
      <c r="LSH2" s="133"/>
      <c r="LSM2" s="133"/>
      <c r="LSR2" s="133"/>
      <c r="LSW2" s="133"/>
      <c r="LTB2" s="133"/>
      <c r="LTG2" s="133"/>
      <c r="LTL2" s="133"/>
      <c r="LTQ2" s="133"/>
      <c r="LTV2" s="133"/>
      <c r="LUA2" s="133"/>
      <c r="LUF2" s="133"/>
      <c r="LUK2" s="133"/>
      <c r="LUP2" s="133"/>
      <c r="LUU2" s="133"/>
      <c r="LUZ2" s="133"/>
      <c r="LVE2" s="133"/>
      <c r="LVJ2" s="133"/>
      <c r="LVO2" s="133"/>
      <c r="LVT2" s="133"/>
      <c r="LVY2" s="133"/>
      <c r="LWD2" s="133"/>
      <c r="LWI2" s="133"/>
      <c r="LWN2" s="133"/>
      <c r="LWS2" s="133"/>
      <c r="LWX2" s="133"/>
      <c r="LXC2" s="133"/>
      <c r="LXH2" s="133"/>
      <c r="LXM2" s="133"/>
      <c r="LXR2" s="133"/>
      <c r="LXW2" s="133"/>
      <c r="LYB2" s="133"/>
      <c r="LYG2" s="133"/>
      <c r="LYL2" s="133"/>
      <c r="LYQ2" s="133"/>
      <c r="LYV2" s="133"/>
      <c r="LZA2" s="133"/>
      <c r="LZF2" s="133"/>
      <c r="LZK2" s="133"/>
      <c r="LZP2" s="133"/>
      <c r="LZU2" s="133"/>
      <c r="LZZ2" s="133"/>
      <c r="MAE2" s="133"/>
      <c r="MAJ2" s="133"/>
      <c r="MAO2" s="133"/>
      <c r="MAT2" s="133"/>
      <c r="MAY2" s="133"/>
      <c r="MBD2" s="133"/>
      <c r="MBI2" s="133"/>
      <c r="MBN2" s="133"/>
      <c r="MBS2" s="133"/>
      <c r="MBX2" s="133"/>
      <c r="MCC2" s="133"/>
      <c r="MCH2" s="133"/>
      <c r="MCM2" s="133"/>
      <c r="MCR2" s="133"/>
      <c r="MCW2" s="133"/>
      <c r="MDB2" s="133"/>
      <c r="MDG2" s="133"/>
      <c r="MDL2" s="133"/>
      <c r="MDQ2" s="133"/>
      <c r="MDV2" s="133"/>
      <c r="MEA2" s="133"/>
      <c r="MEF2" s="133"/>
      <c r="MEK2" s="133"/>
      <c r="MEP2" s="133"/>
      <c r="MEU2" s="133"/>
      <c r="MEZ2" s="133"/>
      <c r="MFE2" s="133"/>
      <c r="MFJ2" s="133"/>
      <c r="MFO2" s="133"/>
      <c r="MFT2" s="133"/>
      <c r="MFY2" s="133"/>
      <c r="MGD2" s="133"/>
      <c r="MGI2" s="133"/>
      <c r="MGN2" s="133"/>
      <c r="MGS2" s="133"/>
      <c r="MGX2" s="133"/>
      <c r="MHC2" s="133"/>
      <c r="MHH2" s="133"/>
      <c r="MHM2" s="133"/>
      <c r="MHR2" s="133"/>
      <c r="MHW2" s="133"/>
      <c r="MIB2" s="133"/>
      <c r="MIG2" s="133"/>
      <c r="MIL2" s="133"/>
      <c r="MIQ2" s="133"/>
      <c r="MIV2" s="133"/>
      <c r="MJA2" s="133"/>
      <c r="MJF2" s="133"/>
      <c r="MJK2" s="133"/>
      <c r="MJP2" s="133"/>
      <c r="MJU2" s="133"/>
      <c r="MJZ2" s="133"/>
      <c r="MKE2" s="133"/>
      <c r="MKJ2" s="133"/>
      <c r="MKO2" s="133"/>
      <c r="MKT2" s="133"/>
      <c r="MKY2" s="133"/>
      <c r="MLD2" s="133"/>
      <c r="MLI2" s="133"/>
      <c r="MLN2" s="133"/>
      <c r="MLS2" s="133"/>
      <c r="MLX2" s="133"/>
      <c r="MMC2" s="133"/>
      <c r="MMH2" s="133"/>
      <c r="MMM2" s="133"/>
      <c r="MMR2" s="133"/>
      <c r="MMW2" s="133"/>
      <c r="MNB2" s="133"/>
      <c r="MNG2" s="133"/>
      <c r="MNL2" s="133"/>
      <c r="MNQ2" s="133"/>
      <c r="MNV2" s="133"/>
      <c r="MOA2" s="133"/>
      <c r="MOF2" s="133"/>
      <c r="MOK2" s="133"/>
      <c r="MOP2" s="133"/>
      <c r="MOU2" s="133"/>
      <c r="MOZ2" s="133"/>
      <c r="MPE2" s="133"/>
      <c r="MPJ2" s="133"/>
      <c r="MPO2" s="133"/>
      <c r="MPT2" s="133"/>
      <c r="MPY2" s="133"/>
      <c r="MQD2" s="133"/>
      <c r="MQI2" s="133"/>
      <c r="MQN2" s="133"/>
      <c r="MQS2" s="133"/>
      <c r="MQX2" s="133"/>
      <c r="MRC2" s="133"/>
      <c r="MRH2" s="133"/>
      <c r="MRM2" s="133"/>
      <c r="MRR2" s="133"/>
      <c r="MRW2" s="133"/>
      <c r="MSB2" s="133"/>
      <c r="MSG2" s="133"/>
      <c r="MSL2" s="133"/>
      <c r="MSQ2" s="133"/>
      <c r="MSV2" s="133"/>
      <c r="MTA2" s="133"/>
      <c r="MTF2" s="133"/>
      <c r="MTK2" s="133"/>
      <c r="MTP2" s="133"/>
      <c r="MTU2" s="133"/>
      <c r="MTZ2" s="133"/>
      <c r="MUE2" s="133"/>
      <c r="MUJ2" s="133"/>
      <c r="MUO2" s="133"/>
      <c r="MUT2" s="133"/>
      <c r="MUY2" s="133"/>
      <c r="MVD2" s="133"/>
      <c r="MVI2" s="133"/>
      <c r="MVN2" s="133"/>
      <c r="MVS2" s="133"/>
      <c r="MVX2" s="133"/>
      <c r="MWC2" s="133"/>
      <c r="MWH2" s="133"/>
      <c r="MWM2" s="133"/>
      <c r="MWR2" s="133"/>
      <c r="MWW2" s="133"/>
      <c r="MXB2" s="133"/>
      <c r="MXG2" s="133"/>
      <c r="MXL2" s="133"/>
      <c r="MXQ2" s="133"/>
      <c r="MXV2" s="133"/>
      <c r="MYA2" s="133"/>
      <c r="MYF2" s="133"/>
      <c r="MYK2" s="133"/>
      <c r="MYP2" s="133"/>
      <c r="MYU2" s="133"/>
      <c r="MYZ2" s="133"/>
      <c r="MZE2" s="133"/>
      <c r="MZJ2" s="133"/>
      <c r="MZO2" s="133"/>
      <c r="MZT2" s="133"/>
      <c r="MZY2" s="133"/>
      <c r="NAD2" s="133"/>
      <c r="NAI2" s="133"/>
      <c r="NAN2" s="133"/>
      <c r="NAS2" s="133"/>
      <c r="NAX2" s="133"/>
      <c r="NBC2" s="133"/>
      <c r="NBH2" s="133"/>
      <c r="NBM2" s="133"/>
      <c r="NBR2" s="133"/>
      <c r="NBW2" s="133"/>
      <c r="NCB2" s="133"/>
      <c r="NCG2" s="133"/>
      <c r="NCL2" s="133"/>
      <c r="NCQ2" s="133"/>
      <c r="NCV2" s="133"/>
      <c r="NDA2" s="133"/>
      <c r="NDF2" s="133"/>
      <c r="NDK2" s="133"/>
      <c r="NDP2" s="133"/>
      <c r="NDU2" s="133"/>
      <c r="NDZ2" s="133"/>
      <c r="NEE2" s="133"/>
      <c r="NEJ2" s="133"/>
      <c r="NEO2" s="133"/>
      <c r="NET2" s="133"/>
      <c r="NEY2" s="133"/>
      <c r="NFD2" s="133"/>
      <c r="NFI2" s="133"/>
      <c r="NFN2" s="133"/>
      <c r="NFS2" s="133"/>
      <c r="NFX2" s="133"/>
      <c r="NGC2" s="133"/>
      <c r="NGH2" s="133"/>
      <c r="NGM2" s="133"/>
      <c r="NGR2" s="133"/>
      <c r="NGW2" s="133"/>
      <c r="NHB2" s="133"/>
      <c r="NHG2" s="133"/>
      <c r="NHL2" s="133"/>
      <c r="NHQ2" s="133"/>
      <c r="NHV2" s="133"/>
      <c r="NIA2" s="133"/>
      <c r="NIF2" s="133"/>
      <c r="NIK2" s="133"/>
      <c r="NIP2" s="133"/>
      <c r="NIU2" s="133"/>
      <c r="NIZ2" s="133"/>
      <c r="NJE2" s="133"/>
      <c r="NJJ2" s="133"/>
      <c r="NJO2" s="133"/>
      <c r="NJT2" s="133"/>
      <c r="NJY2" s="133"/>
      <c r="NKD2" s="133"/>
      <c r="NKI2" s="133"/>
      <c r="NKN2" s="133"/>
      <c r="NKS2" s="133"/>
      <c r="NKX2" s="133"/>
      <c r="NLC2" s="133"/>
      <c r="NLH2" s="133"/>
      <c r="NLM2" s="133"/>
      <c r="NLR2" s="133"/>
      <c r="NLW2" s="133"/>
      <c r="NMB2" s="133"/>
      <c r="NMG2" s="133"/>
      <c r="NML2" s="133"/>
      <c r="NMQ2" s="133"/>
      <c r="NMV2" s="133"/>
      <c r="NNA2" s="133"/>
      <c r="NNF2" s="133"/>
      <c r="NNK2" s="133"/>
      <c r="NNP2" s="133"/>
      <c r="NNU2" s="133"/>
      <c r="NNZ2" s="133"/>
      <c r="NOE2" s="133"/>
      <c r="NOJ2" s="133"/>
      <c r="NOO2" s="133"/>
      <c r="NOT2" s="133"/>
      <c r="NOY2" s="133"/>
      <c r="NPD2" s="133"/>
      <c r="NPI2" s="133"/>
      <c r="NPN2" s="133"/>
      <c r="NPS2" s="133"/>
      <c r="NPX2" s="133"/>
      <c r="NQC2" s="133"/>
      <c r="NQH2" s="133"/>
      <c r="NQM2" s="133"/>
      <c r="NQR2" s="133"/>
      <c r="NQW2" s="133"/>
      <c r="NRB2" s="133"/>
      <c r="NRG2" s="133"/>
      <c r="NRL2" s="133"/>
      <c r="NRQ2" s="133"/>
      <c r="NRV2" s="133"/>
      <c r="NSA2" s="133"/>
      <c r="NSF2" s="133"/>
      <c r="NSK2" s="133"/>
      <c r="NSP2" s="133"/>
      <c r="NSU2" s="133"/>
      <c r="NSZ2" s="133"/>
      <c r="NTE2" s="133"/>
      <c r="NTJ2" s="133"/>
      <c r="NTO2" s="133"/>
      <c r="NTT2" s="133"/>
      <c r="NTY2" s="133"/>
      <c r="NUD2" s="133"/>
      <c r="NUI2" s="133"/>
      <c r="NUN2" s="133"/>
      <c r="NUS2" s="133"/>
      <c r="NUX2" s="133"/>
      <c r="NVC2" s="133"/>
      <c r="NVH2" s="133"/>
      <c r="NVM2" s="133"/>
      <c r="NVR2" s="133"/>
      <c r="NVW2" s="133"/>
      <c r="NWB2" s="133"/>
      <c r="NWG2" s="133"/>
      <c r="NWL2" s="133"/>
      <c r="NWQ2" s="133"/>
      <c r="NWV2" s="133"/>
      <c r="NXA2" s="133"/>
      <c r="NXF2" s="133"/>
      <c r="NXK2" s="133"/>
      <c r="NXP2" s="133"/>
      <c r="NXU2" s="133"/>
      <c r="NXZ2" s="133"/>
      <c r="NYE2" s="133"/>
      <c r="NYJ2" s="133"/>
      <c r="NYO2" s="133"/>
      <c r="NYT2" s="133"/>
      <c r="NYY2" s="133"/>
      <c r="NZD2" s="133"/>
      <c r="NZI2" s="133"/>
      <c r="NZN2" s="133"/>
      <c r="NZS2" s="133"/>
      <c r="NZX2" s="133"/>
      <c r="OAC2" s="133"/>
      <c r="OAH2" s="133"/>
      <c r="OAM2" s="133"/>
      <c r="OAR2" s="133"/>
      <c r="OAW2" s="133"/>
      <c r="OBB2" s="133"/>
      <c r="OBG2" s="133"/>
      <c r="OBL2" s="133"/>
      <c r="OBQ2" s="133"/>
      <c r="OBV2" s="133"/>
      <c r="OCA2" s="133"/>
      <c r="OCF2" s="133"/>
      <c r="OCK2" s="133"/>
      <c r="OCP2" s="133"/>
      <c r="OCU2" s="133"/>
      <c r="OCZ2" s="133"/>
      <c r="ODE2" s="133"/>
      <c r="ODJ2" s="133"/>
      <c r="ODO2" s="133"/>
      <c r="ODT2" s="133"/>
      <c r="ODY2" s="133"/>
      <c r="OED2" s="133"/>
      <c r="OEI2" s="133"/>
      <c r="OEN2" s="133"/>
      <c r="OES2" s="133"/>
      <c r="OEX2" s="133"/>
      <c r="OFC2" s="133"/>
      <c r="OFH2" s="133"/>
      <c r="OFM2" s="133"/>
      <c r="OFR2" s="133"/>
      <c r="OFW2" s="133"/>
      <c r="OGB2" s="133"/>
      <c r="OGG2" s="133"/>
      <c r="OGL2" s="133"/>
      <c r="OGQ2" s="133"/>
      <c r="OGV2" s="133"/>
      <c r="OHA2" s="133"/>
      <c r="OHF2" s="133"/>
      <c r="OHK2" s="133"/>
      <c r="OHP2" s="133"/>
      <c r="OHU2" s="133"/>
      <c r="OHZ2" s="133"/>
      <c r="OIE2" s="133"/>
      <c r="OIJ2" s="133"/>
      <c r="OIO2" s="133"/>
      <c r="OIT2" s="133"/>
      <c r="OIY2" s="133"/>
      <c r="OJD2" s="133"/>
      <c r="OJI2" s="133"/>
      <c r="OJN2" s="133"/>
      <c r="OJS2" s="133"/>
      <c r="OJX2" s="133"/>
      <c r="OKC2" s="133"/>
      <c r="OKH2" s="133"/>
      <c r="OKM2" s="133"/>
      <c r="OKR2" s="133"/>
      <c r="OKW2" s="133"/>
      <c r="OLB2" s="133"/>
      <c r="OLG2" s="133"/>
      <c r="OLL2" s="133"/>
      <c r="OLQ2" s="133"/>
      <c r="OLV2" s="133"/>
      <c r="OMA2" s="133"/>
      <c r="OMF2" s="133"/>
      <c r="OMK2" s="133"/>
      <c r="OMP2" s="133"/>
      <c r="OMU2" s="133"/>
      <c r="OMZ2" s="133"/>
      <c r="ONE2" s="133"/>
      <c r="ONJ2" s="133"/>
      <c r="ONO2" s="133"/>
      <c r="ONT2" s="133"/>
      <c r="ONY2" s="133"/>
      <c r="OOD2" s="133"/>
      <c r="OOI2" s="133"/>
      <c r="OON2" s="133"/>
      <c r="OOS2" s="133"/>
      <c r="OOX2" s="133"/>
      <c r="OPC2" s="133"/>
      <c r="OPH2" s="133"/>
      <c r="OPM2" s="133"/>
      <c r="OPR2" s="133"/>
      <c r="OPW2" s="133"/>
      <c r="OQB2" s="133"/>
      <c r="OQG2" s="133"/>
      <c r="OQL2" s="133"/>
      <c r="OQQ2" s="133"/>
      <c r="OQV2" s="133"/>
      <c r="ORA2" s="133"/>
      <c r="ORF2" s="133"/>
      <c r="ORK2" s="133"/>
      <c r="ORP2" s="133"/>
      <c r="ORU2" s="133"/>
      <c r="ORZ2" s="133"/>
      <c r="OSE2" s="133"/>
      <c r="OSJ2" s="133"/>
      <c r="OSO2" s="133"/>
      <c r="OST2" s="133"/>
      <c r="OSY2" s="133"/>
      <c r="OTD2" s="133"/>
      <c r="OTI2" s="133"/>
      <c r="OTN2" s="133"/>
      <c r="OTS2" s="133"/>
      <c r="OTX2" s="133"/>
      <c r="OUC2" s="133"/>
      <c r="OUH2" s="133"/>
      <c r="OUM2" s="133"/>
      <c r="OUR2" s="133"/>
      <c r="OUW2" s="133"/>
      <c r="OVB2" s="133"/>
      <c r="OVG2" s="133"/>
      <c r="OVL2" s="133"/>
      <c r="OVQ2" s="133"/>
      <c r="OVV2" s="133"/>
      <c r="OWA2" s="133"/>
      <c r="OWF2" s="133"/>
      <c r="OWK2" s="133"/>
      <c r="OWP2" s="133"/>
      <c r="OWU2" s="133"/>
      <c r="OWZ2" s="133"/>
      <c r="OXE2" s="133"/>
      <c r="OXJ2" s="133"/>
      <c r="OXO2" s="133"/>
      <c r="OXT2" s="133"/>
      <c r="OXY2" s="133"/>
      <c r="OYD2" s="133"/>
      <c r="OYI2" s="133"/>
      <c r="OYN2" s="133"/>
      <c r="OYS2" s="133"/>
      <c r="OYX2" s="133"/>
      <c r="OZC2" s="133"/>
      <c r="OZH2" s="133"/>
      <c r="OZM2" s="133"/>
      <c r="OZR2" s="133"/>
      <c r="OZW2" s="133"/>
      <c r="PAB2" s="133"/>
      <c r="PAG2" s="133"/>
      <c r="PAL2" s="133"/>
      <c r="PAQ2" s="133"/>
      <c r="PAV2" s="133"/>
      <c r="PBA2" s="133"/>
      <c r="PBF2" s="133"/>
      <c r="PBK2" s="133"/>
      <c r="PBP2" s="133"/>
      <c r="PBU2" s="133"/>
      <c r="PBZ2" s="133"/>
      <c r="PCE2" s="133"/>
      <c r="PCJ2" s="133"/>
      <c r="PCO2" s="133"/>
      <c r="PCT2" s="133"/>
      <c r="PCY2" s="133"/>
      <c r="PDD2" s="133"/>
      <c r="PDI2" s="133"/>
      <c r="PDN2" s="133"/>
      <c r="PDS2" s="133"/>
      <c r="PDX2" s="133"/>
      <c r="PEC2" s="133"/>
      <c r="PEH2" s="133"/>
      <c r="PEM2" s="133"/>
      <c r="PER2" s="133"/>
      <c r="PEW2" s="133"/>
      <c r="PFB2" s="133"/>
      <c r="PFG2" s="133"/>
      <c r="PFL2" s="133"/>
      <c r="PFQ2" s="133"/>
      <c r="PFV2" s="133"/>
      <c r="PGA2" s="133"/>
      <c r="PGF2" s="133"/>
      <c r="PGK2" s="133"/>
      <c r="PGP2" s="133"/>
      <c r="PGU2" s="133"/>
      <c r="PGZ2" s="133"/>
      <c r="PHE2" s="133"/>
      <c r="PHJ2" s="133"/>
      <c r="PHO2" s="133"/>
      <c r="PHT2" s="133"/>
      <c r="PHY2" s="133"/>
      <c r="PID2" s="133"/>
      <c r="PII2" s="133"/>
      <c r="PIN2" s="133"/>
      <c r="PIS2" s="133"/>
      <c r="PIX2" s="133"/>
      <c r="PJC2" s="133"/>
      <c r="PJH2" s="133"/>
      <c r="PJM2" s="133"/>
      <c r="PJR2" s="133"/>
      <c r="PJW2" s="133"/>
      <c r="PKB2" s="133"/>
      <c r="PKG2" s="133"/>
      <c r="PKL2" s="133"/>
      <c r="PKQ2" s="133"/>
      <c r="PKV2" s="133"/>
      <c r="PLA2" s="133"/>
      <c r="PLF2" s="133"/>
      <c r="PLK2" s="133"/>
      <c r="PLP2" s="133"/>
      <c r="PLU2" s="133"/>
      <c r="PLZ2" s="133"/>
      <c r="PME2" s="133"/>
      <c r="PMJ2" s="133"/>
      <c r="PMO2" s="133"/>
      <c r="PMT2" s="133"/>
      <c r="PMY2" s="133"/>
      <c r="PND2" s="133"/>
      <c r="PNI2" s="133"/>
      <c r="PNN2" s="133"/>
      <c r="PNS2" s="133"/>
      <c r="PNX2" s="133"/>
      <c r="POC2" s="133"/>
      <c r="POH2" s="133"/>
      <c r="POM2" s="133"/>
      <c r="POR2" s="133"/>
      <c r="POW2" s="133"/>
      <c r="PPB2" s="133"/>
      <c r="PPG2" s="133"/>
      <c r="PPL2" s="133"/>
      <c r="PPQ2" s="133"/>
      <c r="PPV2" s="133"/>
      <c r="PQA2" s="133"/>
      <c r="PQF2" s="133"/>
      <c r="PQK2" s="133"/>
      <c r="PQP2" s="133"/>
      <c r="PQU2" s="133"/>
      <c r="PQZ2" s="133"/>
      <c r="PRE2" s="133"/>
      <c r="PRJ2" s="133"/>
      <c r="PRO2" s="133"/>
      <c r="PRT2" s="133"/>
      <c r="PRY2" s="133"/>
      <c r="PSD2" s="133"/>
      <c r="PSI2" s="133"/>
      <c r="PSN2" s="133"/>
      <c r="PSS2" s="133"/>
      <c r="PSX2" s="133"/>
      <c r="PTC2" s="133"/>
      <c r="PTH2" s="133"/>
      <c r="PTM2" s="133"/>
      <c r="PTR2" s="133"/>
      <c r="PTW2" s="133"/>
      <c r="PUB2" s="133"/>
      <c r="PUG2" s="133"/>
      <c r="PUL2" s="133"/>
      <c r="PUQ2" s="133"/>
      <c r="PUV2" s="133"/>
      <c r="PVA2" s="133"/>
      <c r="PVF2" s="133"/>
      <c r="PVK2" s="133"/>
      <c r="PVP2" s="133"/>
      <c r="PVU2" s="133"/>
      <c r="PVZ2" s="133"/>
      <c r="PWE2" s="133"/>
      <c r="PWJ2" s="133"/>
      <c r="PWO2" s="133"/>
      <c r="PWT2" s="133"/>
      <c r="PWY2" s="133"/>
      <c r="PXD2" s="133"/>
      <c r="PXI2" s="133"/>
      <c r="PXN2" s="133"/>
      <c r="PXS2" s="133"/>
      <c r="PXX2" s="133"/>
      <c r="PYC2" s="133"/>
      <c r="PYH2" s="133"/>
      <c r="PYM2" s="133"/>
      <c r="PYR2" s="133"/>
      <c r="PYW2" s="133"/>
      <c r="PZB2" s="133"/>
      <c r="PZG2" s="133"/>
      <c r="PZL2" s="133"/>
      <c r="PZQ2" s="133"/>
      <c r="PZV2" s="133"/>
      <c r="QAA2" s="133"/>
      <c r="QAF2" s="133"/>
      <c r="QAK2" s="133"/>
      <c r="QAP2" s="133"/>
      <c r="QAU2" s="133"/>
      <c r="QAZ2" s="133"/>
      <c r="QBE2" s="133"/>
      <c r="QBJ2" s="133"/>
      <c r="QBO2" s="133"/>
      <c r="QBT2" s="133"/>
      <c r="QBY2" s="133"/>
      <c r="QCD2" s="133"/>
      <c r="QCI2" s="133"/>
      <c r="QCN2" s="133"/>
      <c r="QCS2" s="133"/>
      <c r="QCX2" s="133"/>
      <c r="QDC2" s="133"/>
      <c r="QDH2" s="133"/>
      <c r="QDM2" s="133"/>
      <c r="QDR2" s="133"/>
      <c r="QDW2" s="133"/>
      <c r="QEB2" s="133"/>
      <c r="QEG2" s="133"/>
      <c r="QEL2" s="133"/>
      <c r="QEQ2" s="133"/>
      <c r="QEV2" s="133"/>
      <c r="QFA2" s="133"/>
      <c r="QFF2" s="133"/>
      <c r="QFK2" s="133"/>
      <c r="QFP2" s="133"/>
      <c r="QFU2" s="133"/>
      <c r="QFZ2" s="133"/>
      <c r="QGE2" s="133"/>
      <c r="QGJ2" s="133"/>
      <c r="QGO2" s="133"/>
      <c r="QGT2" s="133"/>
      <c r="QGY2" s="133"/>
      <c r="QHD2" s="133"/>
      <c r="QHI2" s="133"/>
      <c r="QHN2" s="133"/>
      <c r="QHS2" s="133"/>
      <c r="QHX2" s="133"/>
      <c r="QIC2" s="133"/>
      <c r="QIH2" s="133"/>
      <c r="QIM2" s="133"/>
      <c r="QIR2" s="133"/>
      <c r="QIW2" s="133"/>
      <c r="QJB2" s="133"/>
      <c r="QJG2" s="133"/>
      <c r="QJL2" s="133"/>
      <c r="QJQ2" s="133"/>
      <c r="QJV2" s="133"/>
      <c r="QKA2" s="133"/>
      <c r="QKF2" s="133"/>
      <c r="QKK2" s="133"/>
      <c r="QKP2" s="133"/>
      <c r="QKU2" s="133"/>
      <c r="QKZ2" s="133"/>
      <c r="QLE2" s="133"/>
      <c r="QLJ2" s="133"/>
      <c r="QLO2" s="133"/>
      <c r="QLT2" s="133"/>
      <c r="QLY2" s="133"/>
      <c r="QMD2" s="133"/>
      <c r="QMI2" s="133"/>
      <c r="QMN2" s="133"/>
      <c r="QMS2" s="133"/>
      <c r="QMX2" s="133"/>
      <c r="QNC2" s="133"/>
      <c r="QNH2" s="133"/>
      <c r="QNM2" s="133"/>
      <c r="QNR2" s="133"/>
      <c r="QNW2" s="133"/>
      <c r="QOB2" s="133"/>
      <c r="QOG2" s="133"/>
      <c r="QOL2" s="133"/>
      <c r="QOQ2" s="133"/>
      <c r="QOV2" s="133"/>
      <c r="QPA2" s="133"/>
      <c r="QPF2" s="133"/>
      <c r="QPK2" s="133"/>
      <c r="QPP2" s="133"/>
      <c r="QPU2" s="133"/>
      <c r="QPZ2" s="133"/>
      <c r="QQE2" s="133"/>
      <c r="QQJ2" s="133"/>
      <c r="QQO2" s="133"/>
      <c r="QQT2" s="133"/>
      <c r="QQY2" s="133"/>
      <c r="QRD2" s="133"/>
      <c r="QRI2" s="133"/>
      <c r="QRN2" s="133"/>
      <c r="QRS2" s="133"/>
      <c r="QRX2" s="133"/>
      <c r="QSC2" s="133"/>
      <c r="QSH2" s="133"/>
      <c r="QSM2" s="133"/>
      <c r="QSR2" s="133"/>
      <c r="QSW2" s="133"/>
      <c r="QTB2" s="133"/>
      <c r="QTG2" s="133"/>
      <c r="QTL2" s="133"/>
      <c r="QTQ2" s="133"/>
      <c r="QTV2" s="133"/>
      <c r="QUA2" s="133"/>
      <c r="QUF2" s="133"/>
      <c r="QUK2" s="133"/>
      <c r="QUP2" s="133"/>
      <c r="QUU2" s="133"/>
      <c r="QUZ2" s="133"/>
      <c r="QVE2" s="133"/>
      <c r="QVJ2" s="133"/>
      <c r="QVO2" s="133"/>
      <c r="QVT2" s="133"/>
      <c r="QVY2" s="133"/>
      <c r="QWD2" s="133"/>
      <c r="QWI2" s="133"/>
      <c r="QWN2" s="133"/>
      <c r="QWS2" s="133"/>
      <c r="QWX2" s="133"/>
      <c r="QXC2" s="133"/>
      <c r="QXH2" s="133"/>
      <c r="QXM2" s="133"/>
      <c r="QXR2" s="133"/>
      <c r="QXW2" s="133"/>
      <c r="QYB2" s="133"/>
      <c r="QYG2" s="133"/>
      <c r="QYL2" s="133"/>
      <c r="QYQ2" s="133"/>
      <c r="QYV2" s="133"/>
      <c r="QZA2" s="133"/>
      <c r="QZF2" s="133"/>
      <c r="QZK2" s="133"/>
      <c r="QZP2" s="133"/>
      <c r="QZU2" s="133"/>
      <c r="QZZ2" s="133"/>
      <c r="RAE2" s="133"/>
      <c r="RAJ2" s="133"/>
      <c r="RAO2" s="133"/>
      <c r="RAT2" s="133"/>
      <c r="RAY2" s="133"/>
      <c r="RBD2" s="133"/>
      <c r="RBI2" s="133"/>
      <c r="RBN2" s="133"/>
      <c r="RBS2" s="133"/>
      <c r="RBX2" s="133"/>
      <c r="RCC2" s="133"/>
      <c r="RCH2" s="133"/>
      <c r="RCM2" s="133"/>
      <c r="RCR2" s="133"/>
      <c r="RCW2" s="133"/>
      <c r="RDB2" s="133"/>
      <c r="RDG2" s="133"/>
      <c r="RDL2" s="133"/>
      <c r="RDQ2" s="133"/>
      <c r="RDV2" s="133"/>
      <c r="REA2" s="133"/>
      <c r="REF2" s="133"/>
      <c r="REK2" s="133"/>
      <c r="REP2" s="133"/>
      <c r="REU2" s="133"/>
      <c r="REZ2" s="133"/>
      <c r="RFE2" s="133"/>
      <c r="RFJ2" s="133"/>
      <c r="RFO2" s="133"/>
      <c r="RFT2" s="133"/>
      <c r="RFY2" s="133"/>
      <c r="RGD2" s="133"/>
      <c r="RGI2" s="133"/>
      <c r="RGN2" s="133"/>
      <c r="RGS2" s="133"/>
      <c r="RGX2" s="133"/>
      <c r="RHC2" s="133"/>
      <c r="RHH2" s="133"/>
      <c r="RHM2" s="133"/>
      <c r="RHR2" s="133"/>
      <c r="RHW2" s="133"/>
      <c r="RIB2" s="133"/>
      <c r="RIG2" s="133"/>
      <c r="RIL2" s="133"/>
      <c r="RIQ2" s="133"/>
      <c r="RIV2" s="133"/>
      <c r="RJA2" s="133"/>
      <c r="RJF2" s="133"/>
      <c r="RJK2" s="133"/>
      <c r="RJP2" s="133"/>
      <c r="RJU2" s="133"/>
      <c r="RJZ2" s="133"/>
      <c r="RKE2" s="133"/>
      <c r="RKJ2" s="133"/>
      <c r="RKO2" s="133"/>
      <c r="RKT2" s="133"/>
      <c r="RKY2" s="133"/>
      <c r="RLD2" s="133"/>
      <c r="RLI2" s="133"/>
      <c r="RLN2" s="133"/>
      <c r="RLS2" s="133"/>
      <c r="RLX2" s="133"/>
      <c r="RMC2" s="133"/>
      <c r="RMH2" s="133"/>
      <c r="RMM2" s="133"/>
      <c r="RMR2" s="133"/>
      <c r="RMW2" s="133"/>
      <c r="RNB2" s="133"/>
      <c r="RNG2" s="133"/>
      <c r="RNL2" s="133"/>
      <c r="RNQ2" s="133"/>
      <c r="RNV2" s="133"/>
      <c r="ROA2" s="133"/>
      <c r="ROF2" s="133"/>
      <c r="ROK2" s="133"/>
      <c r="ROP2" s="133"/>
      <c r="ROU2" s="133"/>
      <c r="ROZ2" s="133"/>
      <c r="RPE2" s="133"/>
      <c r="RPJ2" s="133"/>
      <c r="RPO2" s="133"/>
      <c r="RPT2" s="133"/>
      <c r="RPY2" s="133"/>
      <c r="RQD2" s="133"/>
      <c r="RQI2" s="133"/>
      <c r="RQN2" s="133"/>
      <c r="RQS2" s="133"/>
      <c r="RQX2" s="133"/>
      <c r="RRC2" s="133"/>
      <c r="RRH2" s="133"/>
      <c r="RRM2" s="133"/>
      <c r="RRR2" s="133"/>
      <c r="RRW2" s="133"/>
      <c r="RSB2" s="133"/>
      <c r="RSG2" s="133"/>
      <c r="RSL2" s="133"/>
      <c r="RSQ2" s="133"/>
      <c r="RSV2" s="133"/>
      <c r="RTA2" s="133"/>
      <c r="RTF2" s="133"/>
      <c r="RTK2" s="133"/>
      <c r="RTP2" s="133"/>
      <c r="RTU2" s="133"/>
      <c r="RTZ2" s="133"/>
      <c r="RUE2" s="133"/>
      <c r="RUJ2" s="133"/>
      <c r="RUO2" s="133"/>
      <c r="RUT2" s="133"/>
      <c r="RUY2" s="133"/>
      <c r="RVD2" s="133"/>
      <c r="RVI2" s="133"/>
      <c r="RVN2" s="133"/>
      <c r="RVS2" s="133"/>
      <c r="RVX2" s="133"/>
      <c r="RWC2" s="133"/>
      <c r="RWH2" s="133"/>
      <c r="RWM2" s="133"/>
      <c r="RWR2" s="133"/>
      <c r="RWW2" s="133"/>
      <c r="RXB2" s="133"/>
      <c r="RXG2" s="133"/>
      <c r="RXL2" s="133"/>
      <c r="RXQ2" s="133"/>
      <c r="RXV2" s="133"/>
      <c r="RYA2" s="133"/>
      <c r="RYF2" s="133"/>
      <c r="RYK2" s="133"/>
      <c r="RYP2" s="133"/>
      <c r="RYU2" s="133"/>
      <c r="RYZ2" s="133"/>
      <c r="RZE2" s="133"/>
      <c r="RZJ2" s="133"/>
      <c r="RZO2" s="133"/>
      <c r="RZT2" s="133"/>
      <c r="RZY2" s="133"/>
      <c r="SAD2" s="133"/>
      <c r="SAI2" s="133"/>
      <c r="SAN2" s="133"/>
      <c r="SAS2" s="133"/>
      <c r="SAX2" s="133"/>
      <c r="SBC2" s="133"/>
      <c r="SBH2" s="133"/>
      <c r="SBM2" s="133"/>
      <c r="SBR2" s="133"/>
      <c r="SBW2" s="133"/>
      <c r="SCB2" s="133"/>
      <c r="SCG2" s="133"/>
      <c r="SCL2" s="133"/>
      <c r="SCQ2" s="133"/>
      <c r="SCV2" s="133"/>
      <c r="SDA2" s="133"/>
      <c r="SDF2" s="133"/>
      <c r="SDK2" s="133"/>
      <c r="SDP2" s="133"/>
      <c r="SDU2" s="133"/>
      <c r="SDZ2" s="133"/>
      <c r="SEE2" s="133"/>
      <c r="SEJ2" s="133"/>
      <c r="SEO2" s="133"/>
      <c r="SET2" s="133"/>
      <c r="SEY2" s="133"/>
      <c r="SFD2" s="133"/>
      <c r="SFI2" s="133"/>
      <c r="SFN2" s="133"/>
      <c r="SFS2" s="133"/>
      <c r="SFX2" s="133"/>
      <c r="SGC2" s="133"/>
      <c r="SGH2" s="133"/>
      <c r="SGM2" s="133"/>
      <c r="SGR2" s="133"/>
      <c r="SGW2" s="133"/>
      <c r="SHB2" s="133"/>
      <c r="SHG2" s="133"/>
      <c r="SHL2" s="133"/>
      <c r="SHQ2" s="133"/>
      <c r="SHV2" s="133"/>
      <c r="SIA2" s="133"/>
      <c r="SIF2" s="133"/>
      <c r="SIK2" s="133"/>
      <c r="SIP2" s="133"/>
      <c r="SIU2" s="133"/>
      <c r="SIZ2" s="133"/>
      <c r="SJE2" s="133"/>
      <c r="SJJ2" s="133"/>
      <c r="SJO2" s="133"/>
      <c r="SJT2" s="133"/>
      <c r="SJY2" s="133"/>
      <c r="SKD2" s="133"/>
      <c r="SKI2" s="133"/>
      <c r="SKN2" s="133"/>
      <c r="SKS2" s="133"/>
      <c r="SKX2" s="133"/>
      <c r="SLC2" s="133"/>
      <c r="SLH2" s="133"/>
      <c r="SLM2" s="133"/>
      <c r="SLR2" s="133"/>
      <c r="SLW2" s="133"/>
      <c r="SMB2" s="133"/>
      <c r="SMG2" s="133"/>
      <c r="SML2" s="133"/>
      <c r="SMQ2" s="133"/>
      <c r="SMV2" s="133"/>
      <c r="SNA2" s="133"/>
      <c r="SNF2" s="133"/>
      <c r="SNK2" s="133"/>
      <c r="SNP2" s="133"/>
      <c r="SNU2" s="133"/>
      <c r="SNZ2" s="133"/>
      <c r="SOE2" s="133"/>
      <c r="SOJ2" s="133"/>
      <c r="SOO2" s="133"/>
      <c r="SOT2" s="133"/>
      <c r="SOY2" s="133"/>
      <c r="SPD2" s="133"/>
      <c r="SPI2" s="133"/>
      <c r="SPN2" s="133"/>
      <c r="SPS2" s="133"/>
      <c r="SPX2" s="133"/>
      <c r="SQC2" s="133"/>
      <c r="SQH2" s="133"/>
      <c r="SQM2" s="133"/>
      <c r="SQR2" s="133"/>
      <c r="SQW2" s="133"/>
      <c r="SRB2" s="133"/>
      <c r="SRG2" s="133"/>
      <c r="SRL2" s="133"/>
      <c r="SRQ2" s="133"/>
      <c r="SRV2" s="133"/>
      <c r="SSA2" s="133"/>
      <c r="SSF2" s="133"/>
      <c r="SSK2" s="133"/>
      <c r="SSP2" s="133"/>
      <c r="SSU2" s="133"/>
      <c r="SSZ2" s="133"/>
      <c r="STE2" s="133"/>
      <c r="STJ2" s="133"/>
      <c r="STO2" s="133"/>
      <c r="STT2" s="133"/>
      <c r="STY2" s="133"/>
      <c r="SUD2" s="133"/>
      <c r="SUI2" s="133"/>
      <c r="SUN2" s="133"/>
      <c r="SUS2" s="133"/>
      <c r="SUX2" s="133"/>
      <c r="SVC2" s="133"/>
      <c r="SVH2" s="133"/>
      <c r="SVM2" s="133"/>
      <c r="SVR2" s="133"/>
      <c r="SVW2" s="133"/>
      <c r="SWB2" s="133"/>
      <c r="SWG2" s="133"/>
      <c r="SWL2" s="133"/>
      <c r="SWQ2" s="133"/>
      <c r="SWV2" s="133"/>
      <c r="SXA2" s="133"/>
      <c r="SXF2" s="133"/>
      <c r="SXK2" s="133"/>
      <c r="SXP2" s="133"/>
      <c r="SXU2" s="133"/>
      <c r="SXZ2" s="133"/>
      <c r="SYE2" s="133"/>
      <c r="SYJ2" s="133"/>
      <c r="SYO2" s="133"/>
      <c r="SYT2" s="133"/>
      <c r="SYY2" s="133"/>
      <c r="SZD2" s="133"/>
      <c r="SZI2" s="133"/>
      <c r="SZN2" s="133"/>
      <c r="SZS2" s="133"/>
      <c r="SZX2" s="133"/>
      <c r="TAC2" s="133"/>
      <c r="TAH2" s="133"/>
      <c r="TAM2" s="133"/>
      <c r="TAR2" s="133"/>
      <c r="TAW2" s="133"/>
      <c r="TBB2" s="133"/>
      <c r="TBG2" s="133"/>
      <c r="TBL2" s="133"/>
      <c r="TBQ2" s="133"/>
      <c r="TBV2" s="133"/>
      <c r="TCA2" s="133"/>
      <c r="TCF2" s="133"/>
      <c r="TCK2" s="133"/>
      <c r="TCP2" s="133"/>
      <c r="TCU2" s="133"/>
      <c r="TCZ2" s="133"/>
      <c r="TDE2" s="133"/>
      <c r="TDJ2" s="133"/>
      <c r="TDO2" s="133"/>
      <c r="TDT2" s="133"/>
      <c r="TDY2" s="133"/>
      <c r="TED2" s="133"/>
      <c r="TEI2" s="133"/>
      <c r="TEN2" s="133"/>
      <c r="TES2" s="133"/>
      <c r="TEX2" s="133"/>
      <c r="TFC2" s="133"/>
      <c r="TFH2" s="133"/>
      <c r="TFM2" s="133"/>
      <c r="TFR2" s="133"/>
      <c r="TFW2" s="133"/>
      <c r="TGB2" s="133"/>
      <c r="TGG2" s="133"/>
      <c r="TGL2" s="133"/>
      <c r="TGQ2" s="133"/>
      <c r="TGV2" s="133"/>
      <c r="THA2" s="133"/>
      <c r="THF2" s="133"/>
      <c r="THK2" s="133"/>
      <c r="THP2" s="133"/>
      <c r="THU2" s="133"/>
      <c r="THZ2" s="133"/>
      <c r="TIE2" s="133"/>
      <c r="TIJ2" s="133"/>
      <c r="TIO2" s="133"/>
      <c r="TIT2" s="133"/>
      <c r="TIY2" s="133"/>
      <c r="TJD2" s="133"/>
      <c r="TJI2" s="133"/>
      <c r="TJN2" s="133"/>
      <c r="TJS2" s="133"/>
      <c r="TJX2" s="133"/>
      <c r="TKC2" s="133"/>
      <c r="TKH2" s="133"/>
      <c r="TKM2" s="133"/>
      <c r="TKR2" s="133"/>
      <c r="TKW2" s="133"/>
      <c r="TLB2" s="133"/>
      <c r="TLG2" s="133"/>
      <c r="TLL2" s="133"/>
      <c r="TLQ2" s="133"/>
      <c r="TLV2" s="133"/>
      <c r="TMA2" s="133"/>
      <c r="TMF2" s="133"/>
      <c r="TMK2" s="133"/>
      <c r="TMP2" s="133"/>
      <c r="TMU2" s="133"/>
      <c r="TMZ2" s="133"/>
      <c r="TNE2" s="133"/>
      <c r="TNJ2" s="133"/>
      <c r="TNO2" s="133"/>
      <c r="TNT2" s="133"/>
      <c r="TNY2" s="133"/>
      <c r="TOD2" s="133"/>
      <c r="TOI2" s="133"/>
      <c r="TON2" s="133"/>
      <c r="TOS2" s="133"/>
      <c r="TOX2" s="133"/>
      <c r="TPC2" s="133"/>
      <c r="TPH2" s="133"/>
      <c r="TPM2" s="133"/>
      <c r="TPR2" s="133"/>
      <c r="TPW2" s="133"/>
      <c r="TQB2" s="133"/>
      <c r="TQG2" s="133"/>
      <c r="TQL2" s="133"/>
      <c r="TQQ2" s="133"/>
      <c r="TQV2" s="133"/>
      <c r="TRA2" s="133"/>
      <c r="TRF2" s="133"/>
      <c r="TRK2" s="133"/>
      <c r="TRP2" s="133"/>
      <c r="TRU2" s="133"/>
      <c r="TRZ2" s="133"/>
      <c r="TSE2" s="133"/>
      <c r="TSJ2" s="133"/>
      <c r="TSO2" s="133"/>
      <c r="TST2" s="133"/>
      <c r="TSY2" s="133"/>
      <c r="TTD2" s="133"/>
      <c r="TTI2" s="133"/>
      <c r="TTN2" s="133"/>
      <c r="TTS2" s="133"/>
      <c r="TTX2" s="133"/>
      <c r="TUC2" s="133"/>
      <c r="TUH2" s="133"/>
      <c r="TUM2" s="133"/>
      <c r="TUR2" s="133"/>
      <c r="TUW2" s="133"/>
      <c r="TVB2" s="133"/>
      <c r="TVG2" s="133"/>
      <c r="TVL2" s="133"/>
      <c r="TVQ2" s="133"/>
      <c r="TVV2" s="133"/>
      <c r="TWA2" s="133"/>
      <c r="TWF2" s="133"/>
      <c r="TWK2" s="133"/>
      <c r="TWP2" s="133"/>
      <c r="TWU2" s="133"/>
      <c r="TWZ2" s="133"/>
      <c r="TXE2" s="133"/>
      <c r="TXJ2" s="133"/>
      <c r="TXO2" s="133"/>
      <c r="TXT2" s="133"/>
      <c r="TXY2" s="133"/>
      <c r="TYD2" s="133"/>
      <c r="TYI2" s="133"/>
      <c r="TYN2" s="133"/>
      <c r="TYS2" s="133"/>
      <c r="TYX2" s="133"/>
      <c r="TZC2" s="133"/>
      <c r="TZH2" s="133"/>
      <c r="TZM2" s="133"/>
      <c r="TZR2" s="133"/>
      <c r="TZW2" s="133"/>
      <c r="UAB2" s="133"/>
      <c r="UAG2" s="133"/>
      <c r="UAL2" s="133"/>
      <c r="UAQ2" s="133"/>
      <c r="UAV2" s="133"/>
      <c r="UBA2" s="133"/>
      <c r="UBF2" s="133"/>
      <c r="UBK2" s="133"/>
      <c r="UBP2" s="133"/>
      <c r="UBU2" s="133"/>
      <c r="UBZ2" s="133"/>
      <c r="UCE2" s="133"/>
      <c r="UCJ2" s="133"/>
      <c r="UCO2" s="133"/>
      <c r="UCT2" s="133"/>
      <c r="UCY2" s="133"/>
      <c r="UDD2" s="133"/>
      <c r="UDI2" s="133"/>
      <c r="UDN2" s="133"/>
      <c r="UDS2" s="133"/>
      <c r="UDX2" s="133"/>
      <c r="UEC2" s="133"/>
      <c r="UEH2" s="133"/>
      <c r="UEM2" s="133"/>
      <c r="UER2" s="133"/>
      <c r="UEW2" s="133"/>
      <c r="UFB2" s="133"/>
      <c r="UFG2" s="133"/>
      <c r="UFL2" s="133"/>
      <c r="UFQ2" s="133"/>
      <c r="UFV2" s="133"/>
      <c r="UGA2" s="133"/>
      <c r="UGF2" s="133"/>
      <c r="UGK2" s="133"/>
      <c r="UGP2" s="133"/>
      <c r="UGU2" s="133"/>
      <c r="UGZ2" s="133"/>
      <c r="UHE2" s="133"/>
      <c r="UHJ2" s="133"/>
      <c r="UHO2" s="133"/>
      <c r="UHT2" s="133"/>
      <c r="UHY2" s="133"/>
      <c r="UID2" s="133"/>
      <c r="UII2" s="133"/>
      <c r="UIN2" s="133"/>
      <c r="UIS2" s="133"/>
      <c r="UIX2" s="133"/>
      <c r="UJC2" s="133"/>
      <c r="UJH2" s="133"/>
      <c r="UJM2" s="133"/>
      <c r="UJR2" s="133"/>
      <c r="UJW2" s="133"/>
      <c r="UKB2" s="133"/>
      <c r="UKG2" s="133"/>
      <c r="UKL2" s="133"/>
      <c r="UKQ2" s="133"/>
      <c r="UKV2" s="133"/>
      <c r="ULA2" s="133"/>
      <c r="ULF2" s="133"/>
      <c r="ULK2" s="133"/>
      <c r="ULP2" s="133"/>
      <c r="ULU2" s="133"/>
      <c r="ULZ2" s="133"/>
      <c r="UME2" s="133"/>
      <c r="UMJ2" s="133"/>
      <c r="UMO2" s="133"/>
      <c r="UMT2" s="133"/>
      <c r="UMY2" s="133"/>
      <c r="UND2" s="133"/>
      <c r="UNI2" s="133"/>
      <c r="UNN2" s="133"/>
      <c r="UNS2" s="133"/>
      <c r="UNX2" s="133"/>
      <c r="UOC2" s="133"/>
      <c r="UOH2" s="133"/>
      <c r="UOM2" s="133"/>
      <c r="UOR2" s="133"/>
      <c r="UOW2" s="133"/>
      <c r="UPB2" s="133"/>
      <c r="UPG2" s="133"/>
      <c r="UPL2" s="133"/>
      <c r="UPQ2" s="133"/>
      <c r="UPV2" s="133"/>
      <c r="UQA2" s="133"/>
      <c r="UQF2" s="133"/>
      <c r="UQK2" s="133"/>
      <c r="UQP2" s="133"/>
      <c r="UQU2" s="133"/>
      <c r="UQZ2" s="133"/>
      <c r="URE2" s="133"/>
      <c r="URJ2" s="133"/>
      <c r="URO2" s="133"/>
      <c r="URT2" s="133"/>
      <c r="URY2" s="133"/>
      <c r="USD2" s="133"/>
      <c r="USI2" s="133"/>
      <c r="USN2" s="133"/>
      <c r="USS2" s="133"/>
      <c r="USX2" s="133"/>
      <c r="UTC2" s="133"/>
      <c r="UTH2" s="133"/>
      <c r="UTM2" s="133"/>
      <c r="UTR2" s="133"/>
      <c r="UTW2" s="133"/>
      <c r="UUB2" s="133"/>
      <c r="UUG2" s="133"/>
      <c r="UUL2" s="133"/>
      <c r="UUQ2" s="133"/>
      <c r="UUV2" s="133"/>
      <c r="UVA2" s="133"/>
      <c r="UVF2" s="133"/>
      <c r="UVK2" s="133"/>
      <c r="UVP2" s="133"/>
      <c r="UVU2" s="133"/>
      <c r="UVZ2" s="133"/>
      <c r="UWE2" s="133"/>
      <c r="UWJ2" s="133"/>
      <c r="UWO2" s="133"/>
      <c r="UWT2" s="133"/>
      <c r="UWY2" s="133"/>
      <c r="UXD2" s="133"/>
      <c r="UXI2" s="133"/>
      <c r="UXN2" s="133"/>
      <c r="UXS2" s="133"/>
      <c r="UXX2" s="133"/>
      <c r="UYC2" s="133"/>
      <c r="UYH2" s="133"/>
      <c r="UYM2" s="133"/>
      <c r="UYR2" s="133"/>
      <c r="UYW2" s="133"/>
      <c r="UZB2" s="133"/>
      <c r="UZG2" s="133"/>
      <c r="UZL2" s="133"/>
      <c r="UZQ2" s="133"/>
      <c r="UZV2" s="133"/>
      <c r="VAA2" s="133"/>
      <c r="VAF2" s="133"/>
      <c r="VAK2" s="133"/>
      <c r="VAP2" s="133"/>
      <c r="VAU2" s="133"/>
      <c r="VAZ2" s="133"/>
      <c r="VBE2" s="133"/>
      <c r="VBJ2" s="133"/>
      <c r="VBO2" s="133"/>
      <c r="VBT2" s="133"/>
      <c r="VBY2" s="133"/>
      <c r="VCD2" s="133"/>
      <c r="VCI2" s="133"/>
      <c r="VCN2" s="133"/>
      <c r="VCS2" s="133"/>
      <c r="VCX2" s="133"/>
      <c r="VDC2" s="133"/>
      <c r="VDH2" s="133"/>
      <c r="VDM2" s="133"/>
      <c r="VDR2" s="133"/>
      <c r="VDW2" s="133"/>
      <c r="VEB2" s="133"/>
      <c r="VEG2" s="133"/>
      <c r="VEL2" s="133"/>
      <c r="VEQ2" s="133"/>
      <c r="VEV2" s="133"/>
      <c r="VFA2" s="133"/>
      <c r="VFF2" s="133"/>
      <c r="VFK2" s="133"/>
      <c r="VFP2" s="133"/>
      <c r="VFU2" s="133"/>
      <c r="VFZ2" s="133"/>
      <c r="VGE2" s="133"/>
      <c r="VGJ2" s="133"/>
      <c r="VGO2" s="133"/>
      <c r="VGT2" s="133"/>
      <c r="VGY2" s="133"/>
      <c r="VHD2" s="133"/>
      <c r="VHI2" s="133"/>
      <c r="VHN2" s="133"/>
      <c r="VHS2" s="133"/>
      <c r="VHX2" s="133"/>
      <c r="VIC2" s="133"/>
      <c r="VIH2" s="133"/>
      <c r="VIM2" s="133"/>
      <c r="VIR2" s="133"/>
      <c r="VIW2" s="133"/>
      <c r="VJB2" s="133"/>
      <c r="VJG2" s="133"/>
      <c r="VJL2" s="133"/>
      <c r="VJQ2" s="133"/>
      <c r="VJV2" s="133"/>
      <c r="VKA2" s="133"/>
      <c r="VKF2" s="133"/>
      <c r="VKK2" s="133"/>
      <c r="VKP2" s="133"/>
      <c r="VKU2" s="133"/>
      <c r="VKZ2" s="133"/>
      <c r="VLE2" s="133"/>
      <c r="VLJ2" s="133"/>
      <c r="VLO2" s="133"/>
      <c r="VLT2" s="133"/>
      <c r="VLY2" s="133"/>
      <c r="VMD2" s="133"/>
      <c r="VMI2" s="133"/>
      <c r="VMN2" s="133"/>
      <c r="VMS2" s="133"/>
      <c r="VMX2" s="133"/>
      <c r="VNC2" s="133"/>
      <c r="VNH2" s="133"/>
      <c r="VNM2" s="133"/>
      <c r="VNR2" s="133"/>
      <c r="VNW2" s="133"/>
      <c r="VOB2" s="133"/>
      <c r="VOG2" s="133"/>
      <c r="VOL2" s="133"/>
      <c r="VOQ2" s="133"/>
      <c r="VOV2" s="133"/>
      <c r="VPA2" s="133"/>
      <c r="VPF2" s="133"/>
      <c r="VPK2" s="133"/>
      <c r="VPP2" s="133"/>
      <c r="VPU2" s="133"/>
      <c r="VPZ2" s="133"/>
      <c r="VQE2" s="133"/>
      <c r="VQJ2" s="133"/>
      <c r="VQO2" s="133"/>
      <c r="VQT2" s="133"/>
      <c r="VQY2" s="133"/>
      <c r="VRD2" s="133"/>
      <c r="VRI2" s="133"/>
      <c r="VRN2" s="133"/>
      <c r="VRS2" s="133"/>
      <c r="VRX2" s="133"/>
      <c r="VSC2" s="133"/>
      <c r="VSH2" s="133"/>
      <c r="VSM2" s="133"/>
      <c r="VSR2" s="133"/>
      <c r="VSW2" s="133"/>
      <c r="VTB2" s="133"/>
      <c r="VTG2" s="133"/>
      <c r="VTL2" s="133"/>
      <c r="VTQ2" s="133"/>
      <c r="VTV2" s="133"/>
      <c r="VUA2" s="133"/>
      <c r="VUF2" s="133"/>
      <c r="VUK2" s="133"/>
      <c r="VUP2" s="133"/>
      <c r="VUU2" s="133"/>
      <c r="VUZ2" s="133"/>
      <c r="VVE2" s="133"/>
      <c r="VVJ2" s="133"/>
      <c r="VVO2" s="133"/>
      <c r="VVT2" s="133"/>
      <c r="VVY2" s="133"/>
      <c r="VWD2" s="133"/>
      <c r="VWI2" s="133"/>
      <c r="VWN2" s="133"/>
      <c r="VWS2" s="133"/>
      <c r="VWX2" s="133"/>
      <c r="VXC2" s="133"/>
      <c r="VXH2" s="133"/>
      <c r="VXM2" s="133"/>
      <c r="VXR2" s="133"/>
      <c r="VXW2" s="133"/>
      <c r="VYB2" s="133"/>
      <c r="VYG2" s="133"/>
      <c r="VYL2" s="133"/>
      <c r="VYQ2" s="133"/>
      <c r="VYV2" s="133"/>
      <c r="VZA2" s="133"/>
      <c r="VZF2" s="133"/>
      <c r="VZK2" s="133"/>
      <c r="VZP2" s="133"/>
      <c r="VZU2" s="133"/>
      <c r="VZZ2" s="133"/>
      <c r="WAE2" s="133"/>
      <c r="WAJ2" s="133"/>
      <c r="WAO2" s="133"/>
      <c r="WAT2" s="133"/>
      <c r="WAY2" s="133"/>
      <c r="WBD2" s="133"/>
      <c r="WBI2" s="133"/>
      <c r="WBN2" s="133"/>
      <c r="WBS2" s="133"/>
      <c r="WBX2" s="133"/>
      <c r="WCC2" s="133"/>
      <c r="WCH2" s="133"/>
      <c r="WCM2" s="133"/>
      <c r="WCR2" s="133"/>
      <c r="WCW2" s="133"/>
      <c r="WDB2" s="133"/>
      <c r="WDG2" s="133"/>
      <c r="WDL2" s="133"/>
      <c r="WDQ2" s="133"/>
      <c r="WDV2" s="133"/>
      <c r="WEA2" s="133"/>
      <c r="WEF2" s="133"/>
      <c r="WEK2" s="133"/>
      <c r="WEP2" s="133"/>
      <c r="WEU2" s="133"/>
      <c r="WEZ2" s="133"/>
      <c r="WFE2" s="133"/>
      <c r="WFJ2" s="133"/>
      <c r="WFO2" s="133"/>
      <c r="WFT2" s="133"/>
      <c r="WFY2" s="133"/>
      <c r="WGD2" s="133"/>
      <c r="WGI2" s="133"/>
      <c r="WGN2" s="133"/>
      <c r="WGS2" s="133"/>
      <c r="WGX2" s="133"/>
      <c r="WHC2" s="133"/>
      <c r="WHH2" s="133"/>
      <c r="WHM2" s="133"/>
      <c r="WHR2" s="133"/>
      <c r="WHW2" s="133"/>
      <c r="WIB2" s="133"/>
      <c r="WIG2" s="133"/>
      <c r="WIL2" s="133"/>
      <c r="WIQ2" s="133"/>
      <c r="WIV2" s="133"/>
      <c r="WJA2" s="133"/>
      <c r="WJF2" s="133"/>
      <c r="WJK2" s="133"/>
      <c r="WJP2" s="133"/>
      <c r="WJU2" s="133"/>
      <c r="WJZ2" s="133"/>
      <c r="WKE2" s="133"/>
      <c r="WKJ2" s="133"/>
      <c r="WKO2" s="133"/>
      <c r="WKT2" s="133"/>
      <c r="WKY2" s="133"/>
      <c r="WLD2" s="133"/>
      <c r="WLI2" s="133"/>
      <c r="WLN2" s="133"/>
      <c r="WLS2" s="133"/>
      <c r="WLX2" s="133"/>
      <c r="WMC2" s="133"/>
      <c r="WMH2" s="133"/>
      <c r="WMM2" s="133"/>
      <c r="WMR2" s="133"/>
      <c r="WMW2" s="133"/>
      <c r="WNB2" s="133"/>
      <c r="WNG2" s="133"/>
      <c r="WNL2" s="133"/>
      <c r="WNQ2" s="133"/>
      <c r="WNV2" s="133"/>
      <c r="WOA2" s="133"/>
      <c r="WOF2" s="133"/>
      <c r="WOK2" s="133"/>
      <c r="WOP2" s="133"/>
      <c r="WOU2" s="133"/>
      <c r="WOZ2" s="133"/>
      <c r="WPE2" s="133"/>
      <c r="WPJ2" s="133"/>
      <c r="WPO2" s="133"/>
      <c r="WPT2" s="133"/>
      <c r="WPY2" s="133"/>
      <c r="WQD2" s="133"/>
      <c r="WQI2" s="133"/>
      <c r="WQN2" s="133"/>
      <c r="WQS2" s="133"/>
      <c r="WQX2" s="133"/>
      <c r="WRC2" s="133"/>
      <c r="WRH2" s="133"/>
      <c r="WRM2" s="133"/>
      <c r="WRR2" s="133"/>
      <c r="WRW2" s="133"/>
      <c r="WSB2" s="133"/>
      <c r="WSG2" s="133"/>
      <c r="WSL2" s="133"/>
      <c r="WSQ2" s="133"/>
      <c r="WSV2" s="133"/>
      <c r="WTA2" s="133"/>
      <c r="WTF2" s="133"/>
      <c r="WTK2" s="133"/>
      <c r="WTP2" s="133"/>
      <c r="WTU2" s="133"/>
      <c r="WTZ2" s="133"/>
      <c r="WUE2" s="133"/>
      <c r="WUJ2" s="133"/>
      <c r="WUO2" s="133"/>
      <c r="WUT2" s="133"/>
      <c r="WUY2" s="133"/>
      <c r="WVD2" s="133"/>
      <c r="WVI2" s="133"/>
      <c r="WVN2" s="133"/>
      <c r="WVS2" s="133"/>
      <c r="WVX2" s="133"/>
      <c r="WWC2" s="133"/>
      <c r="WWH2" s="133"/>
      <c r="WWM2" s="133"/>
      <c r="WWR2" s="133"/>
      <c r="WWW2" s="133"/>
      <c r="WXB2" s="133"/>
      <c r="WXG2" s="133"/>
      <c r="WXL2" s="133"/>
      <c r="WXQ2" s="133"/>
      <c r="WXV2" s="133"/>
      <c r="WYA2" s="133"/>
      <c r="WYF2" s="133"/>
      <c r="WYK2" s="133"/>
      <c r="WYP2" s="133"/>
      <c r="WYU2" s="133"/>
      <c r="WYZ2" s="133"/>
      <c r="WZE2" s="133"/>
      <c r="WZJ2" s="133"/>
      <c r="WZO2" s="133"/>
      <c r="WZT2" s="133"/>
      <c r="WZY2" s="133"/>
      <c r="XAD2" s="133"/>
      <c r="XAI2" s="133"/>
      <c r="XAN2" s="133"/>
      <c r="XAS2" s="133"/>
      <c r="XAX2" s="133"/>
      <c r="XBC2" s="133"/>
      <c r="XBH2" s="133"/>
      <c r="XBM2" s="133"/>
      <c r="XBR2" s="133"/>
      <c r="XBW2" s="133"/>
      <c r="XCB2" s="133"/>
      <c r="XCG2" s="133"/>
      <c r="XCL2" s="133"/>
      <c r="XCQ2" s="133"/>
      <c r="XCV2" s="133"/>
      <c r="XDA2" s="133"/>
      <c r="XDF2" s="133"/>
      <c r="XDK2" s="133"/>
      <c r="XDP2" s="133"/>
      <c r="XDU2" s="133"/>
      <c r="XDZ2" s="133"/>
      <c r="XEE2" s="133"/>
      <c r="XEJ2" s="133"/>
      <c r="XEO2" s="133"/>
      <c r="XET2" s="133"/>
      <c r="XEY2" s="133"/>
      <c r="XFD2" s="133"/>
    </row>
    <row r="3" spans="1:1024 1029:2044 2049:3069 3074:4094 4099:5119 5124:6144 6149:7164 7169:8189 8194:9214 9219:10239 10244:11264 11269:12284 12289:13309 13314:14334 14339:15359 15364:16384">
      <c r="A3" s="132" t="s">
        <v>826</v>
      </c>
      <c r="B3" s="132" t="s">
        <v>1440</v>
      </c>
      <c r="C3" s="132" t="s">
        <v>1507</v>
      </c>
      <c r="D3" s="133">
        <v>3250.17</v>
      </c>
      <c r="E3" s="132" t="s">
        <v>822</v>
      </c>
      <c r="I3" s="133"/>
      <c r="N3" s="133"/>
      <c r="S3" s="133"/>
      <c r="X3" s="133"/>
      <c r="AC3" s="133"/>
      <c r="AH3" s="133"/>
      <c r="AM3" s="133"/>
      <c r="AR3" s="133"/>
      <c r="AW3" s="133"/>
      <c r="BB3" s="133"/>
      <c r="BG3" s="133"/>
      <c r="BL3" s="133"/>
      <c r="BQ3" s="133"/>
      <c r="BV3" s="133"/>
      <c r="CA3" s="133"/>
      <c r="CF3" s="133"/>
      <c r="CK3" s="133"/>
      <c r="CP3" s="133"/>
      <c r="CU3" s="133"/>
      <c r="CZ3" s="133"/>
      <c r="DE3" s="133"/>
      <c r="DJ3" s="133"/>
      <c r="DO3" s="133"/>
      <c r="DT3" s="133"/>
      <c r="DY3" s="133"/>
      <c r="ED3" s="133"/>
      <c r="EI3" s="133"/>
      <c r="EN3" s="133"/>
      <c r="ES3" s="133"/>
      <c r="EX3" s="133"/>
      <c r="FC3" s="133"/>
      <c r="FH3" s="133"/>
      <c r="FM3" s="133"/>
      <c r="FR3" s="133"/>
      <c r="FW3" s="133"/>
      <c r="GB3" s="133"/>
      <c r="GG3" s="133"/>
      <c r="GL3" s="133"/>
      <c r="GQ3" s="133"/>
      <c r="GV3" s="133"/>
      <c r="HA3" s="133"/>
      <c r="HF3" s="133"/>
      <c r="HK3" s="133"/>
      <c r="HP3" s="133"/>
      <c r="HU3" s="133"/>
      <c r="HZ3" s="133"/>
      <c r="IE3" s="133"/>
      <c r="IJ3" s="133"/>
      <c r="IO3" s="133"/>
      <c r="IT3" s="133"/>
      <c r="IY3" s="133"/>
      <c r="JD3" s="133"/>
      <c r="JI3" s="133"/>
      <c r="JN3" s="133"/>
      <c r="JS3" s="133"/>
      <c r="JX3" s="133"/>
      <c r="KC3" s="133"/>
      <c r="KH3" s="133"/>
      <c r="KM3" s="133"/>
      <c r="KR3" s="133"/>
      <c r="KW3" s="133"/>
      <c r="LB3" s="133"/>
      <c r="LG3" s="133"/>
      <c r="LL3" s="133"/>
      <c r="LQ3" s="133"/>
      <c r="LV3" s="133"/>
      <c r="MA3" s="133"/>
      <c r="MF3" s="133"/>
      <c r="MK3" s="133"/>
      <c r="MP3" s="133"/>
      <c r="MU3" s="133"/>
      <c r="MZ3" s="133"/>
      <c r="NE3" s="133"/>
      <c r="NJ3" s="133"/>
      <c r="NO3" s="133"/>
      <c r="NT3" s="133"/>
      <c r="NY3" s="133"/>
      <c r="OD3" s="133"/>
      <c r="OI3" s="133"/>
      <c r="ON3" s="133"/>
      <c r="OS3" s="133"/>
      <c r="OX3" s="133"/>
      <c r="PC3" s="133"/>
      <c r="PH3" s="133"/>
      <c r="PM3" s="133"/>
      <c r="PR3" s="133"/>
      <c r="PW3" s="133"/>
      <c r="QB3" s="133"/>
      <c r="QG3" s="133"/>
      <c r="QL3" s="133"/>
      <c r="QQ3" s="133"/>
      <c r="QV3" s="133"/>
      <c r="RA3" s="133"/>
      <c r="RF3" s="133"/>
      <c r="RK3" s="133"/>
      <c r="RP3" s="133"/>
      <c r="RU3" s="133"/>
      <c r="RZ3" s="133"/>
      <c r="SE3" s="133"/>
      <c r="SJ3" s="133"/>
      <c r="SO3" s="133"/>
      <c r="ST3" s="133"/>
      <c r="SY3" s="133"/>
      <c r="TD3" s="133"/>
      <c r="TI3" s="133"/>
      <c r="TN3" s="133"/>
      <c r="TS3" s="133"/>
      <c r="TX3" s="133"/>
      <c r="UC3" s="133"/>
      <c r="UH3" s="133"/>
      <c r="UM3" s="133"/>
      <c r="UR3" s="133"/>
      <c r="UW3" s="133"/>
      <c r="VB3" s="133"/>
      <c r="VG3" s="133"/>
      <c r="VL3" s="133"/>
      <c r="VQ3" s="133"/>
      <c r="VV3" s="133"/>
      <c r="WA3" s="133"/>
      <c r="WF3" s="133"/>
      <c r="WK3" s="133"/>
      <c r="WP3" s="133"/>
      <c r="WU3" s="133"/>
      <c r="WZ3" s="133"/>
      <c r="XE3" s="133"/>
      <c r="XJ3" s="133"/>
      <c r="XO3" s="133"/>
      <c r="XT3" s="133"/>
      <c r="XY3" s="133"/>
      <c r="YD3" s="133"/>
      <c r="YI3" s="133"/>
      <c r="YN3" s="133"/>
      <c r="YS3" s="133"/>
      <c r="YX3" s="133"/>
      <c r="ZC3" s="133"/>
      <c r="ZH3" s="133"/>
      <c r="ZM3" s="133"/>
      <c r="ZR3" s="133"/>
      <c r="ZW3" s="133"/>
      <c r="AAB3" s="133"/>
      <c r="AAG3" s="133"/>
      <c r="AAL3" s="133"/>
      <c r="AAQ3" s="133"/>
      <c r="AAV3" s="133"/>
      <c r="ABA3" s="133"/>
      <c r="ABF3" s="133"/>
      <c r="ABK3" s="133"/>
      <c r="ABP3" s="133"/>
      <c r="ABU3" s="133"/>
      <c r="ABZ3" s="133"/>
      <c r="ACE3" s="133"/>
      <c r="ACJ3" s="133"/>
      <c r="ACO3" s="133"/>
      <c r="ACT3" s="133"/>
      <c r="ACY3" s="133"/>
      <c r="ADD3" s="133"/>
      <c r="ADI3" s="133"/>
      <c r="ADN3" s="133"/>
      <c r="ADS3" s="133"/>
      <c r="ADX3" s="133"/>
      <c r="AEC3" s="133"/>
      <c r="AEH3" s="133"/>
      <c r="AEM3" s="133"/>
      <c r="AER3" s="133"/>
      <c r="AEW3" s="133"/>
      <c r="AFB3" s="133"/>
      <c r="AFG3" s="133"/>
      <c r="AFL3" s="133"/>
      <c r="AFQ3" s="133"/>
      <c r="AFV3" s="133"/>
      <c r="AGA3" s="133"/>
      <c r="AGF3" s="133"/>
      <c r="AGK3" s="133"/>
      <c r="AGP3" s="133"/>
      <c r="AGU3" s="133"/>
      <c r="AGZ3" s="133"/>
      <c r="AHE3" s="133"/>
      <c r="AHJ3" s="133"/>
      <c r="AHO3" s="133"/>
      <c r="AHT3" s="133"/>
      <c r="AHY3" s="133"/>
      <c r="AID3" s="133"/>
      <c r="AII3" s="133"/>
      <c r="AIN3" s="133"/>
      <c r="AIS3" s="133"/>
      <c r="AIX3" s="133"/>
      <c r="AJC3" s="133"/>
      <c r="AJH3" s="133"/>
      <c r="AJM3" s="133"/>
      <c r="AJR3" s="133"/>
      <c r="AJW3" s="133"/>
      <c r="AKB3" s="133"/>
      <c r="AKG3" s="133"/>
      <c r="AKL3" s="133"/>
      <c r="AKQ3" s="133"/>
      <c r="AKV3" s="133"/>
      <c r="ALA3" s="133"/>
      <c r="ALF3" s="133"/>
      <c r="ALK3" s="133"/>
      <c r="ALP3" s="133"/>
      <c r="ALU3" s="133"/>
      <c r="ALZ3" s="133"/>
      <c r="AME3" s="133"/>
      <c r="AMJ3" s="133"/>
      <c r="AMO3" s="133"/>
      <c r="AMT3" s="133"/>
      <c r="AMY3" s="133"/>
      <c r="AND3" s="133"/>
      <c r="ANI3" s="133"/>
      <c r="ANN3" s="133"/>
      <c r="ANS3" s="133"/>
      <c r="ANX3" s="133"/>
      <c r="AOC3" s="133"/>
      <c r="AOH3" s="133"/>
      <c r="AOM3" s="133"/>
      <c r="AOR3" s="133"/>
      <c r="AOW3" s="133"/>
      <c r="APB3" s="133"/>
      <c r="APG3" s="133"/>
      <c r="APL3" s="133"/>
      <c r="APQ3" s="133"/>
      <c r="APV3" s="133"/>
      <c r="AQA3" s="133"/>
      <c r="AQF3" s="133"/>
      <c r="AQK3" s="133"/>
      <c r="AQP3" s="133"/>
      <c r="AQU3" s="133"/>
      <c r="AQZ3" s="133"/>
      <c r="ARE3" s="133"/>
      <c r="ARJ3" s="133"/>
      <c r="ARO3" s="133"/>
      <c r="ART3" s="133"/>
      <c r="ARY3" s="133"/>
      <c r="ASD3" s="133"/>
      <c r="ASI3" s="133"/>
      <c r="ASN3" s="133"/>
      <c r="ASS3" s="133"/>
      <c r="ASX3" s="133"/>
      <c r="ATC3" s="133"/>
      <c r="ATH3" s="133"/>
      <c r="ATM3" s="133"/>
      <c r="ATR3" s="133"/>
      <c r="ATW3" s="133"/>
      <c r="AUB3" s="133"/>
      <c r="AUG3" s="133"/>
      <c r="AUL3" s="133"/>
      <c r="AUQ3" s="133"/>
      <c r="AUV3" s="133"/>
      <c r="AVA3" s="133"/>
      <c r="AVF3" s="133"/>
      <c r="AVK3" s="133"/>
      <c r="AVP3" s="133"/>
      <c r="AVU3" s="133"/>
      <c r="AVZ3" s="133"/>
      <c r="AWE3" s="133"/>
      <c r="AWJ3" s="133"/>
      <c r="AWO3" s="133"/>
      <c r="AWT3" s="133"/>
      <c r="AWY3" s="133"/>
      <c r="AXD3" s="133"/>
      <c r="AXI3" s="133"/>
      <c r="AXN3" s="133"/>
      <c r="AXS3" s="133"/>
      <c r="AXX3" s="133"/>
      <c r="AYC3" s="133"/>
      <c r="AYH3" s="133"/>
      <c r="AYM3" s="133"/>
      <c r="AYR3" s="133"/>
      <c r="AYW3" s="133"/>
      <c r="AZB3" s="133"/>
      <c r="AZG3" s="133"/>
      <c r="AZL3" s="133"/>
      <c r="AZQ3" s="133"/>
      <c r="AZV3" s="133"/>
      <c r="BAA3" s="133"/>
      <c r="BAF3" s="133"/>
      <c r="BAK3" s="133"/>
      <c r="BAP3" s="133"/>
      <c r="BAU3" s="133"/>
      <c r="BAZ3" s="133"/>
      <c r="BBE3" s="133"/>
      <c r="BBJ3" s="133"/>
      <c r="BBO3" s="133"/>
      <c r="BBT3" s="133"/>
      <c r="BBY3" s="133"/>
      <c r="BCD3" s="133"/>
      <c r="BCI3" s="133"/>
      <c r="BCN3" s="133"/>
      <c r="BCS3" s="133"/>
      <c r="BCX3" s="133"/>
      <c r="BDC3" s="133"/>
      <c r="BDH3" s="133"/>
      <c r="BDM3" s="133"/>
      <c r="BDR3" s="133"/>
      <c r="BDW3" s="133"/>
      <c r="BEB3" s="133"/>
      <c r="BEG3" s="133"/>
      <c r="BEL3" s="133"/>
      <c r="BEQ3" s="133"/>
      <c r="BEV3" s="133"/>
      <c r="BFA3" s="133"/>
      <c r="BFF3" s="133"/>
      <c r="BFK3" s="133"/>
      <c r="BFP3" s="133"/>
      <c r="BFU3" s="133"/>
      <c r="BFZ3" s="133"/>
      <c r="BGE3" s="133"/>
      <c r="BGJ3" s="133"/>
      <c r="BGO3" s="133"/>
      <c r="BGT3" s="133"/>
      <c r="BGY3" s="133"/>
      <c r="BHD3" s="133"/>
      <c r="BHI3" s="133"/>
      <c r="BHN3" s="133"/>
      <c r="BHS3" s="133"/>
      <c r="BHX3" s="133"/>
      <c r="BIC3" s="133"/>
      <c r="BIH3" s="133"/>
      <c r="BIM3" s="133"/>
      <c r="BIR3" s="133"/>
      <c r="BIW3" s="133"/>
      <c r="BJB3" s="133"/>
      <c r="BJG3" s="133"/>
      <c r="BJL3" s="133"/>
      <c r="BJQ3" s="133"/>
      <c r="BJV3" s="133"/>
      <c r="BKA3" s="133"/>
      <c r="BKF3" s="133"/>
      <c r="BKK3" s="133"/>
      <c r="BKP3" s="133"/>
      <c r="BKU3" s="133"/>
      <c r="BKZ3" s="133"/>
      <c r="BLE3" s="133"/>
      <c r="BLJ3" s="133"/>
      <c r="BLO3" s="133"/>
      <c r="BLT3" s="133"/>
      <c r="BLY3" s="133"/>
      <c r="BMD3" s="133"/>
      <c r="BMI3" s="133"/>
      <c r="BMN3" s="133"/>
      <c r="BMS3" s="133"/>
      <c r="BMX3" s="133"/>
      <c r="BNC3" s="133"/>
      <c r="BNH3" s="133"/>
      <c r="BNM3" s="133"/>
      <c r="BNR3" s="133"/>
      <c r="BNW3" s="133"/>
      <c r="BOB3" s="133"/>
      <c r="BOG3" s="133"/>
      <c r="BOL3" s="133"/>
      <c r="BOQ3" s="133"/>
      <c r="BOV3" s="133"/>
      <c r="BPA3" s="133"/>
      <c r="BPF3" s="133"/>
      <c r="BPK3" s="133"/>
      <c r="BPP3" s="133"/>
      <c r="BPU3" s="133"/>
      <c r="BPZ3" s="133"/>
      <c r="BQE3" s="133"/>
      <c r="BQJ3" s="133"/>
      <c r="BQO3" s="133"/>
      <c r="BQT3" s="133"/>
      <c r="BQY3" s="133"/>
      <c r="BRD3" s="133"/>
      <c r="BRI3" s="133"/>
      <c r="BRN3" s="133"/>
      <c r="BRS3" s="133"/>
      <c r="BRX3" s="133"/>
      <c r="BSC3" s="133"/>
      <c r="BSH3" s="133"/>
      <c r="BSM3" s="133"/>
      <c r="BSR3" s="133"/>
      <c r="BSW3" s="133"/>
      <c r="BTB3" s="133"/>
      <c r="BTG3" s="133"/>
      <c r="BTL3" s="133"/>
      <c r="BTQ3" s="133"/>
      <c r="BTV3" s="133"/>
      <c r="BUA3" s="133"/>
      <c r="BUF3" s="133"/>
      <c r="BUK3" s="133"/>
      <c r="BUP3" s="133"/>
      <c r="BUU3" s="133"/>
      <c r="BUZ3" s="133"/>
      <c r="BVE3" s="133"/>
      <c r="BVJ3" s="133"/>
      <c r="BVO3" s="133"/>
      <c r="BVT3" s="133"/>
      <c r="BVY3" s="133"/>
      <c r="BWD3" s="133"/>
      <c r="BWI3" s="133"/>
      <c r="BWN3" s="133"/>
      <c r="BWS3" s="133"/>
      <c r="BWX3" s="133"/>
      <c r="BXC3" s="133"/>
      <c r="BXH3" s="133"/>
      <c r="BXM3" s="133"/>
      <c r="BXR3" s="133"/>
      <c r="BXW3" s="133"/>
      <c r="BYB3" s="133"/>
      <c r="BYG3" s="133"/>
      <c r="BYL3" s="133"/>
      <c r="BYQ3" s="133"/>
      <c r="BYV3" s="133"/>
      <c r="BZA3" s="133"/>
      <c r="BZF3" s="133"/>
      <c r="BZK3" s="133"/>
      <c r="BZP3" s="133"/>
      <c r="BZU3" s="133"/>
      <c r="BZZ3" s="133"/>
      <c r="CAE3" s="133"/>
      <c r="CAJ3" s="133"/>
      <c r="CAO3" s="133"/>
      <c r="CAT3" s="133"/>
      <c r="CAY3" s="133"/>
      <c r="CBD3" s="133"/>
      <c r="CBI3" s="133"/>
      <c r="CBN3" s="133"/>
      <c r="CBS3" s="133"/>
      <c r="CBX3" s="133"/>
      <c r="CCC3" s="133"/>
      <c r="CCH3" s="133"/>
      <c r="CCM3" s="133"/>
      <c r="CCR3" s="133"/>
      <c r="CCW3" s="133"/>
      <c r="CDB3" s="133"/>
      <c r="CDG3" s="133"/>
      <c r="CDL3" s="133"/>
      <c r="CDQ3" s="133"/>
      <c r="CDV3" s="133"/>
      <c r="CEA3" s="133"/>
      <c r="CEF3" s="133"/>
      <c r="CEK3" s="133"/>
      <c r="CEP3" s="133"/>
      <c r="CEU3" s="133"/>
      <c r="CEZ3" s="133"/>
      <c r="CFE3" s="133"/>
      <c r="CFJ3" s="133"/>
      <c r="CFO3" s="133"/>
      <c r="CFT3" s="133"/>
      <c r="CFY3" s="133"/>
      <c r="CGD3" s="133"/>
      <c r="CGI3" s="133"/>
      <c r="CGN3" s="133"/>
      <c r="CGS3" s="133"/>
      <c r="CGX3" s="133"/>
      <c r="CHC3" s="133"/>
      <c r="CHH3" s="133"/>
      <c r="CHM3" s="133"/>
      <c r="CHR3" s="133"/>
      <c r="CHW3" s="133"/>
      <c r="CIB3" s="133"/>
      <c r="CIG3" s="133"/>
      <c r="CIL3" s="133"/>
      <c r="CIQ3" s="133"/>
      <c r="CIV3" s="133"/>
      <c r="CJA3" s="133"/>
      <c r="CJF3" s="133"/>
      <c r="CJK3" s="133"/>
      <c r="CJP3" s="133"/>
      <c r="CJU3" s="133"/>
      <c r="CJZ3" s="133"/>
      <c r="CKE3" s="133"/>
      <c r="CKJ3" s="133"/>
      <c r="CKO3" s="133"/>
      <c r="CKT3" s="133"/>
      <c r="CKY3" s="133"/>
      <c r="CLD3" s="133"/>
      <c r="CLI3" s="133"/>
      <c r="CLN3" s="133"/>
      <c r="CLS3" s="133"/>
      <c r="CLX3" s="133"/>
      <c r="CMC3" s="133"/>
      <c r="CMH3" s="133"/>
      <c r="CMM3" s="133"/>
      <c r="CMR3" s="133"/>
      <c r="CMW3" s="133"/>
      <c r="CNB3" s="133"/>
      <c r="CNG3" s="133"/>
      <c r="CNL3" s="133"/>
      <c r="CNQ3" s="133"/>
      <c r="CNV3" s="133"/>
      <c r="COA3" s="133"/>
      <c r="COF3" s="133"/>
      <c r="COK3" s="133"/>
      <c r="COP3" s="133"/>
      <c r="COU3" s="133"/>
      <c r="COZ3" s="133"/>
      <c r="CPE3" s="133"/>
      <c r="CPJ3" s="133"/>
      <c r="CPO3" s="133"/>
      <c r="CPT3" s="133"/>
      <c r="CPY3" s="133"/>
      <c r="CQD3" s="133"/>
      <c r="CQI3" s="133"/>
      <c r="CQN3" s="133"/>
      <c r="CQS3" s="133"/>
      <c r="CQX3" s="133"/>
      <c r="CRC3" s="133"/>
      <c r="CRH3" s="133"/>
      <c r="CRM3" s="133"/>
      <c r="CRR3" s="133"/>
      <c r="CRW3" s="133"/>
      <c r="CSB3" s="133"/>
      <c r="CSG3" s="133"/>
      <c r="CSL3" s="133"/>
      <c r="CSQ3" s="133"/>
      <c r="CSV3" s="133"/>
      <c r="CTA3" s="133"/>
      <c r="CTF3" s="133"/>
      <c r="CTK3" s="133"/>
      <c r="CTP3" s="133"/>
      <c r="CTU3" s="133"/>
      <c r="CTZ3" s="133"/>
      <c r="CUE3" s="133"/>
      <c r="CUJ3" s="133"/>
      <c r="CUO3" s="133"/>
      <c r="CUT3" s="133"/>
      <c r="CUY3" s="133"/>
      <c r="CVD3" s="133"/>
      <c r="CVI3" s="133"/>
      <c r="CVN3" s="133"/>
      <c r="CVS3" s="133"/>
      <c r="CVX3" s="133"/>
      <c r="CWC3" s="133"/>
      <c r="CWH3" s="133"/>
      <c r="CWM3" s="133"/>
      <c r="CWR3" s="133"/>
      <c r="CWW3" s="133"/>
      <c r="CXB3" s="133"/>
      <c r="CXG3" s="133"/>
      <c r="CXL3" s="133"/>
      <c r="CXQ3" s="133"/>
      <c r="CXV3" s="133"/>
      <c r="CYA3" s="133"/>
      <c r="CYF3" s="133"/>
      <c r="CYK3" s="133"/>
      <c r="CYP3" s="133"/>
      <c r="CYU3" s="133"/>
      <c r="CYZ3" s="133"/>
      <c r="CZE3" s="133"/>
      <c r="CZJ3" s="133"/>
      <c r="CZO3" s="133"/>
      <c r="CZT3" s="133"/>
      <c r="CZY3" s="133"/>
      <c r="DAD3" s="133"/>
      <c r="DAI3" s="133"/>
      <c r="DAN3" s="133"/>
      <c r="DAS3" s="133"/>
      <c r="DAX3" s="133"/>
      <c r="DBC3" s="133"/>
      <c r="DBH3" s="133"/>
      <c r="DBM3" s="133"/>
      <c r="DBR3" s="133"/>
      <c r="DBW3" s="133"/>
      <c r="DCB3" s="133"/>
      <c r="DCG3" s="133"/>
      <c r="DCL3" s="133"/>
      <c r="DCQ3" s="133"/>
      <c r="DCV3" s="133"/>
      <c r="DDA3" s="133"/>
      <c r="DDF3" s="133"/>
      <c r="DDK3" s="133"/>
      <c r="DDP3" s="133"/>
      <c r="DDU3" s="133"/>
      <c r="DDZ3" s="133"/>
      <c r="DEE3" s="133"/>
      <c r="DEJ3" s="133"/>
      <c r="DEO3" s="133"/>
      <c r="DET3" s="133"/>
      <c r="DEY3" s="133"/>
      <c r="DFD3" s="133"/>
      <c r="DFI3" s="133"/>
      <c r="DFN3" s="133"/>
      <c r="DFS3" s="133"/>
      <c r="DFX3" s="133"/>
      <c r="DGC3" s="133"/>
      <c r="DGH3" s="133"/>
      <c r="DGM3" s="133"/>
      <c r="DGR3" s="133"/>
      <c r="DGW3" s="133"/>
      <c r="DHB3" s="133"/>
      <c r="DHG3" s="133"/>
      <c r="DHL3" s="133"/>
      <c r="DHQ3" s="133"/>
      <c r="DHV3" s="133"/>
      <c r="DIA3" s="133"/>
      <c r="DIF3" s="133"/>
      <c r="DIK3" s="133"/>
      <c r="DIP3" s="133"/>
      <c r="DIU3" s="133"/>
      <c r="DIZ3" s="133"/>
      <c r="DJE3" s="133"/>
      <c r="DJJ3" s="133"/>
      <c r="DJO3" s="133"/>
      <c r="DJT3" s="133"/>
      <c r="DJY3" s="133"/>
      <c r="DKD3" s="133"/>
      <c r="DKI3" s="133"/>
      <c r="DKN3" s="133"/>
      <c r="DKS3" s="133"/>
      <c r="DKX3" s="133"/>
      <c r="DLC3" s="133"/>
      <c r="DLH3" s="133"/>
      <c r="DLM3" s="133"/>
      <c r="DLR3" s="133"/>
      <c r="DLW3" s="133"/>
      <c r="DMB3" s="133"/>
      <c r="DMG3" s="133"/>
      <c r="DML3" s="133"/>
      <c r="DMQ3" s="133"/>
      <c r="DMV3" s="133"/>
      <c r="DNA3" s="133"/>
      <c r="DNF3" s="133"/>
      <c r="DNK3" s="133"/>
      <c r="DNP3" s="133"/>
      <c r="DNU3" s="133"/>
      <c r="DNZ3" s="133"/>
      <c r="DOE3" s="133"/>
      <c r="DOJ3" s="133"/>
      <c r="DOO3" s="133"/>
      <c r="DOT3" s="133"/>
      <c r="DOY3" s="133"/>
      <c r="DPD3" s="133"/>
      <c r="DPI3" s="133"/>
      <c r="DPN3" s="133"/>
      <c r="DPS3" s="133"/>
      <c r="DPX3" s="133"/>
      <c r="DQC3" s="133"/>
      <c r="DQH3" s="133"/>
      <c r="DQM3" s="133"/>
      <c r="DQR3" s="133"/>
      <c r="DQW3" s="133"/>
      <c r="DRB3" s="133"/>
      <c r="DRG3" s="133"/>
      <c r="DRL3" s="133"/>
      <c r="DRQ3" s="133"/>
      <c r="DRV3" s="133"/>
      <c r="DSA3" s="133"/>
      <c r="DSF3" s="133"/>
      <c r="DSK3" s="133"/>
      <c r="DSP3" s="133"/>
      <c r="DSU3" s="133"/>
      <c r="DSZ3" s="133"/>
      <c r="DTE3" s="133"/>
      <c r="DTJ3" s="133"/>
      <c r="DTO3" s="133"/>
      <c r="DTT3" s="133"/>
      <c r="DTY3" s="133"/>
      <c r="DUD3" s="133"/>
      <c r="DUI3" s="133"/>
      <c r="DUN3" s="133"/>
      <c r="DUS3" s="133"/>
      <c r="DUX3" s="133"/>
      <c r="DVC3" s="133"/>
      <c r="DVH3" s="133"/>
      <c r="DVM3" s="133"/>
      <c r="DVR3" s="133"/>
      <c r="DVW3" s="133"/>
      <c r="DWB3" s="133"/>
      <c r="DWG3" s="133"/>
      <c r="DWL3" s="133"/>
      <c r="DWQ3" s="133"/>
      <c r="DWV3" s="133"/>
      <c r="DXA3" s="133"/>
      <c r="DXF3" s="133"/>
      <c r="DXK3" s="133"/>
      <c r="DXP3" s="133"/>
      <c r="DXU3" s="133"/>
      <c r="DXZ3" s="133"/>
      <c r="DYE3" s="133"/>
      <c r="DYJ3" s="133"/>
      <c r="DYO3" s="133"/>
      <c r="DYT3" s="133"/>
      <c r="DYY3" s="133"/>
      <c r="DZD3" s="133"/>
      <c r="DZI3" s="133"/>
      <c r="DZN3" s="133"/>
      <c r="DZS3" s="133"/>
      <c r="DZX3" s="133"/>
      <c r="EAC3" s="133"/>
      <c r="EAH3" s="133"/>
      <c r="EAM3" s="133"/>
      <c r="EAR3" s="133"/>
      <c r="EAW3" s="133"/>
      <c r="EBB3" s="133"/>
      <c r="EBG3" s="133"/>
      <c r="EBL3" s="133"/>
      <c r="EBQ3" s="133"/>
      <c r="EBV3" s="133"/>
      <c r="ECA3" s="133"/>
      <c r="ECF3" s="133"/>
      <c r="ECK3" s="133"/>
      <c r="ECP3" s="133"/>
      <c r="ECU3" s="133"/>
      <c r="ECZ3" s="133"/>
      <c r="EDE3" s="133"/>
      <c r="EDJ3" s="133"/>
      <c r="EDO3" s="133"/>
      <c r="EDT3" s="133"/>
      <c r="EDY3" s="133"/>
      <c r="EED3" s="133"/>
      <c r="EEI3" s="133"/>
      <c r="EEN3" s="133"/>
      <c r="EES3" s="133"/>
      <c r="EEX3" s="133"/>
      <c r="EFC3" s="133"/>
      <c r="EFH3" s="133"/>
      <c r="EFM3" s="133"/>
      <c r="EFR3" s="133"/>
      <c r="EFW3" s="133"/>
      <c r="EGB3" s="133"/>
      <c r="EGG3" s="133"/>
      <c r="EGL3" s="133"/>
      <c r="EGQ3" s="133"/>
      <c r="EGV3" s="133"/>
      <c r="EHA3" s="133"/>
      <c r="EHF3" s="133"/>
      <c r="EHK3" s="133"/>
      <c r="EHP3" s="133"/>
      <c r="EHU3" s="133"/>
      <c r="EHZ3" s="133"/>
      <c r="EIE3" s="133"/>
      <c r="EIJ3" s="133"/>
      <c r="EIO3" s="133"/>
      <c r="EIT3" s="133"/>
      <c r="EIY3" s="133"/>
      <c r="EJD3" s="133"/>
      <c r="EJI3" s="133"/>
      <c r="EJN3" s="133"/>
      <c r="EJS3" s="133"/>
      <c r="EJX3" s="133"/>
      <c r="EKC3" s="133"/>
      <c r="EKH3" s="133"/>
      <c r="EKM3" s="133"/>
      <c r="EKR3" s="133"/>
      <c r="EKW3" s="133"/>
      <c r="ELB3" s="133"/>
      <c r="ELG3" s="133"/>
      <c r="ELL3" s="133"/>
      <c r="ELQ3" s="133"/>
      <c r="ELV3" s="133"/>
      <c r="EMA3" s="133"/>
      <c r="EMF3" s="133"/>
      <c r="EMK3" s="133"/>
      <c r="EMP3" s="133"/>
      <c r="EMU3" s="133"/>
      <c r="EMZ3" s="133"/>
      <c r="ENE3" s="133"/>
      <c r="ENJ3" s="133"/>
      <c r="ENO3" s="133"/>
      <c r="ENT3" s="133"/>
      <c r="ENY3" s="133"/>
      <c r="EOD3" s="133"/>
      <c r="EOI3" s="133"/>
      <c r="EON3" s="133"/>
      <c r="EOS3" s="133"/>
      <c r="EOX3" s="133"/>
      <c r="EPC3" s="133"/>
      <c r="EPH3" s="133"/>
      <c r="EPM3" s="133"/>
      <c r="EPR3" s="133"/>
      <c r="EPW3" s="133"/>
      <c r="EQB3" s="133"/>
      <c r="EQG3" s="133"/>
      <c r="EQL3" s="133"/>
      <c r="EQQ3" s="133"/>
      <c r="EQV3" s="133"/>
      <c r="ERA3" s="133"/>
      <c r="ERF3" s="133"/>
      <c r="ERK3" s="133"/>
      <c r="ERP3" s="133"/>
      <c r="ERU3" s="133"/>
      <c r="ERZ3" s="133"/>
      <c r="ESE3" s="133"/>
      <c r="ESJ3" s="133"/>
      <c r="ESO3" s="133"/>
      <c r="EST3" s="133"/>
      <c r="ESY3" s="133"/>
      <c r="ETD3" s="133"/>
      <c r="ETI3" s="133"/>
      <c r="ETN3" s="133"/>
      <c r="ETS3" s="133"/>
      <c r="ETX3" s="133"/>
      <c r="EUC3" s="133"/>
      <c r="EUH3" s="133"/>
      <c r="EUM3" s="133"/>
      <c r="EUR3" s="133"/>
      <c r="EUW3" s="133"/>
      <c r="EVB3" s="133"/>
      <c r="EVG3" s="133"/>
      <c r="EVL3" s="133"/>
      <c r="EVQ3" s="133"/>
      <c r="EVV3" s="133"/>
      <c r="EWA3" s="133"/>
      <c r="EWF3" s="133"/>
      <c r="EWK3" s="133"/>
      <c r="EWP3" s="133"/>
      <c r="EWU3" s="133"/>
      <c r="EWZ3" s="133"/>
      <c r="EXE3" s="133"/>
      <c r="EXJ3" s="133"/>
      <c r="EXO3" s="133"/>
      <c r="EXT3" s="133"/>
      <c r="EXY3" s="133"/>
      <c r="EYD3" s="133"/>
      <c r="EYI3" s="133"/>
      <c r="EYN3" s="133"/>
      <c r="EYS3" s="133"/>
      <c r="EYX3" s="133"/>
      <c r="EZC3" s="133"/>
      <c r="EZH3" s="133"/>
      <c r="EZM3" s="133"/>
      <c r="EZR3" s="133"/>
      <c r="EZW3" s="133"/>
      <c r="FAB3" s="133"/>
      <c r="FAG3" s="133"/>
      <c r="FAL3" s="133"/>
      <c r="FAQ3" s="133"/>
      <c r="FAV3" s="133"/>
      <c r="FBA3" s="133"/>
      <c r="FBF3" s="133"/>
      <c r="FBK3" s="133"/>
      <c r="FBP3" s="133"/>
      <c r="FBU3" s="133"/>
      <c r="FBZ3" s="133"/>
      <c r="FCE3" s="133"/>
      <c r="FCJ3" s="133"/>
      <c r="FCO3" s="133"/>
      <c r="FCT3" s="133"/>
      <c r="FCY3" s="133"/>
      <c r="FDD3" s="133"/>
      <c r="FDI3" s="133"/>
      <c r="FDN3" s="133"/>
      <c r="FDS3" s="133"/>
      <c r="FDX3" s="133"/>
      <c r="FEC3" s="133"/>
      <c r="FEH3" s="133"/>
      <c r="FEM3" s="133"/>
      <c r="FER3" s="133"/>
      <c r="FEW3" s="133"/>
      <c r="FFB3" s="133"/>
      <c r="FFG3" s="133"/>
      <c r="FFL3" s="133"/>
      <c r="FFQ3" s="133"/>
      <c r="FFV3" s="133"/>
      <c r="FGA3" s="133"/>
      <c r="FGF3" s="133"/>
      <c r="FGK3" s="133"/>
      <c r="FGP3" s="133"/>
      <c r="FGU3" s="133"/>
      <c r="FGZ3" s="133"/>
      <c r="FHE3" s="133"/>
      <c r="FHJ3" s="133"/>
      <c r="FHO3" s="133"/>
      <c r="FHT3" s="133"/>
      <c r="FHY3" s="133"/>
      <c r="FID3" s="133"/>
      <c r="FII3" s="133"/>
      <c r="FIN3" s="133"/>
      <c r="FIS3" s="133"/>
      <c r="FIX3" s="133"/>
      <c r="FJC3" s="133"/>
      <c r="FJH3" s="133"/>
      <c r="FJM3" s="133"/>
      <c r="FJR3" s="133"/>
      <c r="FJW3" s="133"/>
      <c r="FKB3" s="133"/>
      <c r="FKG3" s="133"/>
      <c r="FKL3" s="133"/>
      <c r="FKQ3" s="133"/>
      <c r="FKV3" s="133"/>
      <c r="FLA3" s="133"/>
      <c r="FLF3" s="133"/>
      <c r="FLK3" s="133"/>
      <c r="FLP3" s="133"/>
      <c r="FLU3" s="133"/>
      <c r="FLZ3" s="133"/>
      <c r="FME3" s="133"/>
      <c r="FMJ3" s="133"/>
      <c r="FMO3" s="133"/>
      <c r="FMT3" s="133"/>
      <c r="FMY3" s="133"/>
      <c r="FND3" s="133"/>
      <c r="FNI3" s="133"/>
      <c r="FNN3" s="133"/>
      <c r="FNS3" s="133"/>
      <c r="FNX3" s="133"/>
      <c r="FOC3" s="133"/>
      <c r="FOH3" s="133"/>
      <c r="FOM3" s="133"/>
      <c r="FOR3" s="133"/>
      <c r="FOW3" s="133"/>
      <c r="FPB3" s="133"/>
      <c r="FPG3" s="133"/>
      <c r="FPL3" s="133"/>
      <c r="FPQ3" s="133"/>
      <c r="FPV3" s="133"/>
      <c r="FQA3" s="133"/>
      <c r="FQF3" s="133"/>
      <c r="FQK3" s="133"/>
      <c r="FQP3" s="133"/>
      <c r="FQU3" s="133"/>
      <c r="FQZ3" s="133"/>
      <c r="FRE3" s="133"/>
      <c r="FRJ3" s="133"/>
      <c r="FRO3" s="133"/>
      <c r="FRT3" s="133"/>
      <c r="FRY3" s="133"/>
      <c r="FSD3" s="133"/>
      <c r="FSI3" s="133"/>
      <c r="FSN3" s="133"/>
      <c r="FSS3" s="133"/>
      <c r="FSX3" s="133"/>
      <c r="FTC3" s="133"/>
      <c r="FTH3" s="133"/>
      <c r="FTM3" s="133"/>
      <c r="FTR3" s="133"/>
      <c r="FTW3" s="133"/>
      <c r="FUB3" s="133"/>
      <c r="FUG3" s="133"/>
      <c r="FUL3" s="133"/>
      <c r="FUQ3" s="133"/>
      <c r="FUV3" s="133"/>
      <c r="FVA3" s="133"/>
      <c r="FVF3" s="133"/>
      <c r="FVK3" s="133"/>
      <c r="FVP3" s="133"/>
      <c r="FVU3" s="133"/>
      <c r="FVZ3" s="133"/>
      <c r="FWE3" s="133"/>
      <c r="FWJ3" s="133"/>
      <c r="FWO3" s="133"/>
      <c r="FWT3" s="133"/>
      <c r="FWY3" s="133"/>
      <c r="FXD3" s="133"/>
      <c r="FXI3" s="133"/>
      <c r="FXN3" s="133"/>
      <c r="FXS3" s="133"/>
      <c r="FXX3" s="133"/>
      <c r="FYC3" s="133"/>
      <c r="FYH3" s="133"/>
      <c r="FYM3" s="133"/>
      <c r="FYR3" s="133"/>
      <c r="FYW3" s="133"/>
      <c r="FZB3" s="133"/>
      <c r="FZG3" s="133"/>
      <c r="FZL3" s="133"/>
      <c r="FZQ3" s="133"/>
      <c r="FZV3" s="133"/>
      <c r="GAA3" s="133"/>
      <c r="GAF3" s="133"/>
      <c r="GAK3" s="133"/>
      <c r="GAP3" s="133"/>
      <c r="GAU3" s="133"/>
      <c r="GAZ3" s="133"/>
      <c r="GBE3" s="133"/>
      <c r="GBJ3" s="133"/>
      <c r="GBO3" s="133"/>
      <c r="GBT3" s="133"/>
      <c r="GBY3" s="133"/>
      <c r="GCD3" s="133"/>
      <c r="GCI3" s="133"/>
      <c r="GCN3" s="133"/>
      <c r="GCS3" s="133"/>
      <c r="GCX3" s="133"/>
      <c r="GDC3" s="133"/>
      <c r="GDH3" s="133"/>
      <c r="GDM3" s="133"/>
      <c r="GDR3" s="133"/>
      <c r="GDW3" s="133"/>
      <c r="GEB3" s="133"/>
      <c r="GEG3" s="133"/>
      <c r="GEL3" s="133"/>
      <c r="GEQ3" s="133"/>
      <c r="GEV3" s="133"/>
      <c r="GFA3" s="133"/>
      <c r="GFF3" s="133"/>
      <c r="GFK3" s="133"/>
      <c r="GFP3" s="133"/>
      <c r="GFU3" s="133"/>
      <c r="GFZ3" s="133"/>
      <c r="GGE3" s="133"/>
      <c r="GGJ3" s="133"/>
      <c r="GGO3" s="133"/>
      <c r="GGT3" s="133"/>
      <c r="GGY3" s="133"/>
      <c r="GHD3" s="133"/>
      <c r="GHI3" s="133"/>
      <c r="GHN3" s="133"/>
      <c r="GHS3" s="133"/>
      <c r="GHX3" s="133"/>
      <c r="GIC3" s="133"/>
      <c r="GIH3" s="133"/>
      <c r="GIM3" s="133"/>
      <c r="GIR3" s="133"/>
      <c r="GIW3" s="133"/>
      <c r="GJB3" s="133"/>
      <c r="GJG3" s="133"/>
      <c r="GJL3" s="133"/>
      <c r="GJQ3" s="133"/>
      <c r="GJV3" s="133"/>
      <c r="GKA3" s="133"/>
      <c r="GKF3" s="133"/>
      <c r="GKK3" s="133"/>
      <c r="GKP3" s="133"/>
      <c r="GKU3" s="133"/>
      <c r="GKZ3" s="133"/>
      <c r="GLE3" s="133"/>
      <c r="GLJ3" s="133"/>
      <c r="GLO3" s="133"/>
      <c r="GLT3" s="133"/>
      <c r="GLY3" s="133"/>
      <c r="GMD3" s="133"/>
      <c r="GMI3" s="133"/>
      <c r="GMN3" s="133"/>
      <c r="GMS3" s="133"/>
      <c r="GMX3" s="133"/>
      <c r="GNC3" s="133"/>
      <c r="GNH3" s="133"/>
      <c r="GNM3" s="133"/>
      <c r="GNR3" s="133"/>
      <c r="GNW3" s="133"/>
      <c r="GOB3" s="133"/>
      <c r="GOG3" s="133"/>
      <c r="GOL3" s="133"/>
      <c r="GOQ3" s="133"/>
      <c r="GOV3" s="133"/>
      <c r="GPA3" s="133"/>
      <c r="GPF3" s="133"/>
      <c r="GPK3" s="133"/>
      <c r="GPP3" s="133"/>
      <c r="GPU3" s="133"/>
      <c r="GPZ3" s="133"/>
      <c r="GQE3" s="133"/>
      <c r="GQJ3" s="133"/>
      <c r="GQO3" s="133"/>
      <c r="GQT3" s="133"/>
      <c r="GQY3" s="133"/>
      <c r="GRD3" s="133"/>
      <c r="GRI3" s="133"/>
      <c r="GRN3" s="133"/>
      <c r="GRS3" s="133"/>
      <c r="GRX3" s="133"/>
      <c r="GSC3" s="133"/>
      <c r="GSH3" s="133"/>
      <c r="GSM3" s="133"/>
      <c r="GSR3" s="133"/>
      <c r="GSW3" s="133"/>
      <c r="GTB3" s="133"/>
      <c r="GTG3" s="133"/>
      <c r="GTL3" s="133"/>
      <c r="GTQ3" s="133"/>
      <c r="GTV3" s="133"/>
      <c r="GUA3" s="133"/>
      <c r="GUF3" s="133"/>
      <c r="GUK3" s="133"/>
      <c r="GUP3" s="133"/>
      <c r="GUU3" s="133"/>
      <c r="GUZ3" s="133"/>
      <c r="GVE3" s="133"/>
      <c r="GVJ3" s="133"/>
      <c r="GVO3" s="133"/>
      <c r="GVT3" s="133"/>
      <c r="GVY3" s="133"/>
      <c r="GWD3" s="133"/>
      <c r="GWI3" s="133"/>
      <c r="GWN3" s="133"/>
      <c r="GWS3" s="133"/>
      <c r="GWX3" s="133"/>
      <c r="GXC3" s="133"/>
      <c r="GXH3" s="133"/>
      <c r="GXM3" s="133"/>
      <c r="GXR3" s="133"/>
      <c r="GXW3" s="133"/>
      <c r="GYB3" s="133"/>
      <c r="GYG3" s="133"/>
      <c r="GYL3" s="133"/>
      <c r="GYQ3" s="133"/>
      <c r="GYV3" s="133"/>
      <c r="GZA3" s="133"/>
      <c r="GZF3" s="133"/>
      <c r="GZK3" s="133"/>
      <c r="GZP3" s="133"/>
      <c r="GZU3" s="133"/>
      <c r="GZZ3" s="133"/>
      <c r="HAE3" s="133"/>
      <c r="HAJ3" s="133"/>
      <c r="HAO3" s="133"/>
      <c r="HAT3" s="133"/>
      <c r="HAY3" s="133"/>
      <c r="HBD3" s="133"/>
      <c r="HBI3" s="133"/>
      <c r="HBN3" s="133"/>
      <c r="HBS3" s="133"/>
      <c r="HBX3" s="133"/>
      <c r="HCC3" s="133"/>
      <c r="HCH3" s="133"/>
      <c r="HCM3" s="133"/>
      <c r="HCR3" s="133"/>
      <c r="HCW3" s="133"/>
      <c r="HDB3" s="133"/>
      <c r="HDG3" s="133"/>
      <c r="HDL3" s="133"/>
      <c r="HDQ3" s="133"/>
      <c r="HDV3" s="133"/>
      <c r="HEA3" s="133"/>
      <c r="HEF3" s="133"/>
      <c r="HEK3" s="133"/>
      <c r="HEP3" s="133"/>
      <c r="HEU3" s="133"/>
      <c r="HEZ3" s="133"/>
      <c r="HFE3" s="133"/>
      <c r="HFJ3" s="133"/>
      <c r="HFO3" s="133"/>
      <c r="HFT3" s="133"/>
      <c r="HFY3" s="133"/>
      <c r="HGD3" s="133"/>
      <c r="HGI3" s="133"/>
      <c r="HGN3" s="133"/>
      <c r="HGS3" s="133"/>
      <c r="HGX3" s="133"/>
      <c r="HHC3" s="133"/>
      <c r="HHH3" s="133"/>
      <c r="HHM3" s="133"/>
      <c r="HHR3" s="133"/>
      <c r="HHW3" s="133"/>
      <c r="HIB3" s="133"/>
      <c r="HIG3" s="133"/>
      <c r="HIL3" s="133"/>
      <c r="HIQ3" s="133"/>
      <c r="HIV3" s="133"/>
      <c r="HJA3" s="133"/>
      <c r="HJF3" s="133"/>
      <c r="HJK3" s="133"/>
      <c r="HJP3" s="133"/>
      <c r="HJU3" s="133"/>
      <c r="HJZ3" s="133"/>
      <c r="HKE3" s="133"/>
      <c r="HKJ3" s="133"/>
      <c r="HKO3" s="133"/>
      <c r="HKT3" s="133"/>
      <c r="HKY3" s="133"/>
      <c r="HLD3" s="133"/>
      <c r="HLI3" s="133"/>
      <c r="HLN3" s="133"/>
      <c r="HLS3" s="133"/>
      <c r="HLX3" s="133"/>
      <c r="HMC3" s="133"/>
      <c r="HMH3" s="133"/>
      <c r="HMM3" s="133"/>
      <c r="HMR3" s="133"/>
      <c r="HMW3" s="133"/>
      <c r="HNB3" s="133"/>
      <c r="HNG3" s="133"/>
      <c r="HNL3" s="133"/>
      <c r="HNQ3" s="133"/>
      <c r="HNV3" s="133"/>
      <c r="HOA3" s="133"/>
      <c r="HOF3" s="133"/>
      <c r="HOK3" s="133"/>
      <c r="HOP3" s="133"/>
      <c r="HOU3" s="133"/>
      <c r="HOZ3" s="133"/>
      <c r="HPE3" s="133"/>
      <c r="HPJ3" s="133"/>
      <c r="HPO3" s="133"/>
      <c r="HPT3" s="133"/>
      <c r="HPY3" s="133"/>
      <c r="HQD3" s="133"/>
      <c r="HQI3" s="133"/>
      <c r="HQN3" s="133"/>
      <c r="HQS3" s="133"/>
      <c r="HQX3" s="133"/>
      <c r="HRC3" s="133"/>
      <c r="HRH3" s="133"/>
      <c r="HRM3" s="133"/>
      <c r="HRR3" s="133"/>
      <c r="HRW3" s="133"/>
      <c r="HSB3" s="133"/>
      <c r="HSG3" s="133"/>
      <c r="HSL3" s="133"/>
      <c r="HSQ3" s="133"/>
      <c r="HSV3" s="133"/>
      <c r="HTA3" s="133"/>
      <c r="HTF3" s="133"/>
      <c r="HTK3" s="133"/>
      <c r="HTP3" s="133"/>
      <c r="HTU3" s="133"/>
      <c r="HTZ3" s="133"/>
      <c r="HUE3" s="133"/>
      <c r="HUJ3" s="133"/>
      <c r="HUO3" s="133"/>
      <c r="HUT3" s="133"/>
      <c r="HUY3" s="133"/>
      <c r="HVD3" s="133"/>
      <c r="HVI3" s="133"/>
      <c r="HVN3" s="133"/>
      <c r="HVS3" s="133"/>
      <c r="HVX3" s="133"/>
      <c r="HWC3" s="133"/>
      <c r="HWH3" s="133"/>
      <c r="HWM3" s="133"/>
      <c r="HWR3" s="133"/>
      <c r="HWW3" s="133"/>
      <c r="HXB3" s="133"/>
      <c r="HXG3" s="133"/>
      <c r="HXL3" s="133"/>
      <c r="HXQ3" s="133"/>
      <c r="HXV3" s="133"/>
      <c r="HYA3" s="133"/>
      <c r="HYF3" s="133"/>
      <c r="HYK3" s="133"/>
      <c r="HYP3" s="133"/>
      <c r="HYU3" s="133"/>
      <c r="HYZ3" s="133"/>
      <c r="HZE3" s="133"/>
      <c r="HZJ3" s="133"/>
      <c r="HZO3" s="133"/>
      <c r="HZT3" s="133"/>
      <c r="HZY3" s="133"/>
      <c r="IAD3" s="133"/>
      <c r="IAI3" s="133"/>
      <c r="IAN3" s="133"/>
      <c r="IAS3" s="133"/>
      <c r="IAX3" s="133"/>
      <c r="IBC3" s="133"/>
      <c r="IBH3" s="133"/>
      <c r="IBM3" s="133"/>
      <c r="IBR3" s="133"/>
      <c r="IBW3" s="133"/>
      <c r="ICB3" s="133"/>
      <c r="ICG3" s="133"/>
      <c r="ICL3" s="133"/>
      <c r="ICQ3" s="133"/>
      <c r="ICV3" s="133"/>
      <c r="IDA3" s="133"/>
      <c r="IDF3" s="133"/>
      <c r="IDK3" s="133"/>
      <c r="IDP3" s="133"/>
      <c r="IDU3" s="133"/>
      <c r="IDZ3" s="133"/>
      <c r="IEE3" s="133"/>
      <c r="IEJ3" s="133"/>
      <c r="IEO3" s="133"/>
      <c r="IET3" s="133"/>
      <c r="IEY3" s="133"/>
      <c r="IFD3" s="133"/>
      <c r="IFI3" s="133"/>
      <c r="IFN3" s="133"/>
      <c r="IFS3" s="133"/>
      <c r="IFX3" s="133"/>
      <c r="IGC3" s="133"/>
      <c r="IGH3" s="133"/>
      <c r="IGM3" s="133"/>
      <c r="IGR3" s="133"/>
      <c r="IGW3" s="133"/>
      <c r="IHB3" s="133"/>
      <c r="IHG3" s="133"/>
      <c r="IHL3" s="133"/>
      <c r="IHQ3" s="133"/>
      <c r="IHV3" s="133"/>
      <c r="IIA3" s="133"/>
      <c r="IIF3" s="133"/>
      <c r="IIK3" s="133"/>
      <c r="IIP3" s="133"/>
      <c r="IIU3" s="133"/>
      <c r="IIZ3" s="133"/>
      <c r="IJE3" s="133"/>
      <c r="IJJ3" s="133"/>
      <c r="IJO3" s="133"/>
      <c r="IJT3" s="133"/>
      <c r="IJY3" s="133"/>
      <c r="IKD3" s="133"/>
      <c r="IKI3" s="133"/>
      <c r="IKN3" s="133"/>
      <c r="IKS3" s="133"/>
      <c r="IKX3" s="133"/>
      <c r="ILC3" s="133"/>
      <c r="ILH3" s="133"/>
      <c r="ILM3" s="133"/>
      <c r="ILR3" s="133"/>
      <c r="ILW3" s="133"/>
      <c r="IMB3" s="133"/>
      <c r="IMG3" s="133"/>
      <c r="IML3" s="133"/>
      <c r="IMQ3" s="133"/>
      <c r="IMV3" s="133"/>
      <c r="INA3" s="133"/>
      <c r="INF3" s="133"/>
      <c r="INK3" s="133"/>
      <c r="INP3" s="133"/>
      <c r="INU3" s="133"/>
      <c r="INZ3" s="133"/>
      <c r="IOE3" s="133"/>
      <c r="IOJ3" s="133"/>
      <c r="IOO3" s="133"/>
      <c r="IOT3" s="133"/>
      <c r="IOY3" s="133"/>
      <c r="IPD3" s="133"/>
      <c r="IPI3" s="133"/>
      <c r="IPN3" s="133"/>
      <c r="IPS3" s="133"/>
      <c r="IPX3" s="133"/>
      <c r="IQC3" s="133"/>
      <c r="IQH3" s="133"/>
      <c r="IQM3" s="133"/>
      <c r="IQR3" s="133"/>
      <c r="IQW3" s="133"/>
      <c r="IRB3" s="133"/>
      <c r="IRG3" s="133"/>
      <c r="IRL3" s="133"/>
      <c r="IRQ3" s="133"/>
      <c r="IRV3" s="133"/>
      <c r="ISA3" s="133"/>
      <c r="ISF3" s="133"/>
      <c r="ISK3" s="133"/>
      <c r="ISP3" s="133"/>
      <c r="ISU3" s="133"/>
      <c r="ISZ3" s="133"/>
      <c r="ITE3" s="133"/>
      <c r="ITJ3" s="133"/>
      <c r="ITO3" s="133"/>
      <c r="ITT3" s="133"/>
      <c r="ITY3" s="133"/>
      <c r="IUD3" s="133"/>
      <c r="IUI3" s="133"/>
      <c r="IUN3" s="133"/>
      <c r="IUS3" s="133"/>
      <c r="IUX3" s="133"/>
      <c r="IVC3" s="133"/>
      <c r="IVH3" s="133"/>
      <c r="IVM3" s="133"/>
      <c r="IVR3" s="133"/>
      <c r="IVW3" s="133"/>
      <c r="IWB3" s="133"/>
      <c r="IWG3" s="133"/>
      <c r="IWL3" s="133"/>
      <c r="IWQ3" s="133"/>
      <c r="IWV3" s="133"/>
      <c r="IXA3" s="133"/>
      <c r="IXF3" s="133"/>
      <c r="IXK3" s="133"/>
      <c r="IXP3" s="133"/>
      <c r="IXU3" s="133"/>
      <c r="IXZ3" s="133"/>
      <c r="IYE3" s="133"/>
      <c r="IYJ3" s="133"/>
      <c r="IYO3" s="133"/>
      <c r="IYT3" s="133"/>
      <c r="IYY3" s="133"/>
      <c r="IZD3" s="133"/>
      <c r="IZI3" s="133"/>
      <c r="IZN3" s="133"/>
      <c r="IZS3" s="133"/>
      <c r="IZX3" s="133"/>
      <c r="JAC3" s="133"/>
      <c r="JAH3" s="133"/>
      <c r="JAM3" s="133"/>
      <c r="JAR3" s="133"/>
      <c r="JAW3" s="133"/>
      <c r="JBB3" s="133"/>
      <c r="JBG3" s="133"/>
      <c r="JBL3" s="133"/>
      <c r="JBQ3" s="133"/>
      <c r="JBV3" s="133"/>
      <c r="JCA3" s="133"/>
      <c r="JCF3" s="133"/>
      <c r="JCK3" s="133"/>
      <c r="JCP3" s="133"/>
      <c r="JCU3" s="133"/>
      <c r="JCZ3" s="133"/>
      <c r="JDE3" s="133"/>
      <c r="JDJ3" s="133"/>
      <c r="JDO3" s="133"/>
      <c r="JDT3" s="133"/>
      <c r="JDY3" s="133"/>
      <c r="JED3" s="133"/>
      <c r="JEI3" s="133"/>
      <c r="JEN3" s="133"/>
      <c r="JES3" s="133"/>
      <c r="JEX3" s="133"/>
      <c r="JFC3" s="133"/>
      <c r="JFH3" s="133"/>
      <c r="JFM3" s="133"/>
      <c r="JFR3" s="133"/>
      <c r="JFW3" s="133"/>
      <c r="JGB3" s="133"/>
      <c r="JGG3" s="133"/>
      <c r="JGL3" s="133"/>
      <c r="JGQ3" s="133"/>
      <c r="JGV3" s="133"/>
      <c r="JHA3" s="133"/>
      <c r="JHF3" s="133"/>
      <c r="JHK3" s="133"/>
      <c r="JHP3" s="133"/>
      <c r="JHU3" s="133"/>
      <c r="JHZ3" s="133"/>
      <c r="JIE3" s="133"/>
      <c r="JIJ3" s="133"/>
      <c r="JIO3" s="133"/>
      <c r="JIT3" s="133"/>
      <c r="JIY3" s="133"/>
      <c r="JJD3" s="133"/>
      <c r="JJI3" s="133"/>
      <c r="JJN3" s="133"/>
      <c r="JJS3" s="133"/>
      <c r="JJX3" s="133"/>
      <c r="JKC3" s="133"/>
      <c r="JKH3" s="133"/>
      <c r="JKM3" s="133"/>
      <c r="JKR3" s="133"/>
      <c r="JKW3" s="133"/>
      <c r="JLB3" s="133"/>
      <c r="JLG3" s="133"/>
      <c r="JLL3" s="133"/>
      <c r="JLQ3" s="133"/>
      <c r="JLV3" s="133"/>
      <c r="JMA3" s="133"/>
      <c r="JMF3" s="133"/>
      <c r="JMK3" s="133"/>
      <c r="JMP3" s="133"/>
      <c r="JMU3" s="133"/>
      <c r="JMZ3" s="133"/>
      <c r="JNE3" s="133"/>
      <c r="JNJ3" s="133"/>
      <c r="JNO3" s="133"/>
      <c r="JNT3" s="133"/>
      <c r="JNY3" s="133"/>
      <c r="JOD3" s="133"/>
      <c r="JOI3" s="133"/>
      <c r="JON3" s="133"/>
      <c r="JOS3" s="133"/>
      <c r="JOX3" s="133"/>
      <c r="JPC3" s="133"/>
      <c r="JPH3" s="133"/>
      <c r="JPM3" s="133"/>
      <c r="JPR3" s="133"/>
      <c r="JPW3" s="133"/>
      <c r="JQB3" s="133"/>
      <c r="JQG3" s="133"/>
      <c r="JQL3" s="133"/>
      <c r="JQQ3" s="133"/>
      <c r="JQV3" s="133"/>
      <c r="JRA3" s="133"/>
      <c r="JRF3" s="133"/>
      <c r="JRK3" s="133"/>
      <c r="JRP3" s="133"/>
      <c r="JRU3" s="133"/>
      <c r="JRZ3" s="133"/>
      <c r="JSE3" s="133"/>
      <c r="JSJ3" s="133"/>
      <c r="JSO3" s="133"/>
      <c r="JST3" s="133"/>
      <c r="JSY3" s="133"/>
      <c r="JTD3" s="133"/>
      <c r="JTI3" s="133"/>
      <c r="JTN3" s="133"/>
      <c r="JTS3" s="133"/>
      <c r="JTX3" s="133"/>
      <c r="JUC3" s="133"/>
      <c r="JUH3" s="133"/>
      <c r="JUM3" s="133"/>
      <c r="JUR3" s="133"/>
      <c r="JUW3" s="133"/>
      <c r="JVB3" s="133"/>
      <c r="JVG3" s="133"/>
      <c r="JVL3" s="133"/>
      <c r="JVQ3" s="133"/>
      <c r="JVV3" s="133"/>
      <c r="JWA3" s="133"/>
      <c r="JWF3" s="133"/>
      <c r="JWK3" s="133"/>
      <c r="JWP3" s="133"/>
      <c r="JWU3" s="133"/>
      <c r="JWZ3" s="133"/>
      <c r="JXE3" s="133"/>
      <c r="JXJ3" s="133"/>
      <c r="JXO3" s="133"/>
      <c r="JXT3" s="133"/>
      <c r="JXY3" s="133"/>
      <c r="JYD3" s="133"/>
      <c r="JYI3" s="133"/>
      <c r="JYN3" s="133"/>
      <c r="JYS3" s="133"/>
      <c r="JYX3" s="133"/>
      <c r="JZC3" s="133"/>
      <c r="JZH3" s="133"/>
      <c r="JZM3" s="133"/>
      <c r="JZR3" s="133"/>
      <c r="JZW3" s="133"/>
      <c r="KAB3" s="133"/>
      <c r="KAG3" s="133"/>
      <c r="KAL3" s="133"/>
      <c r="KAQ3" s="133"/>
      <c r="KAV3" s="133"/>
      <c r="KBA3" s="133"/>
      <c r="KBF3" s="133"/>
      <c r="KBK3" s="133"/>
      <c r="KBP3" s="133"/>
      <c r="KBU3" s="133"/>
      <c r="KBZ3" s="133"/>
      <c r="KCE3" s="133"/>
      <c r="KCJ3" s="133"/>
      <c r="KCO3" s="133"/>
      <c r="KCT3" s="133"/>
      <c r="KCY3" s="133"/>
      <c r="KDD3" s="133"/>
      <c r="KDI3" s="133"/>
      <c r="KDN3" s="133"/>
      <c r="KDS3" s="133"/>
      <c r="KDX3" s="133"/>
      <c r="KEC3" s="133"/>
      <c r="KEH3" s="133"/>
      <c r="KEM3" s="133"/>
      <c r="KER3" s="133"/>
      <c r="KEW3" s="133"/>
      <c r="KFB3" s="133"/>
      <c r="KFG3" s="133"/>
      <c r="KFL3" s="133"/>
      <c r="KFQ3" s="133"/>
      <c r="KFV3" s="133"/>
      <c r="KGA3" s="133"/>
      <c r="KGF3" s="133"/>
      <c r="KGK3" s="133"/>
      <c r="KGP3" s="133"/>
      <c r="KGU3" s="133"/>
      <c r="KGZ3" s="133"/>
      <c r="KHE3" s="133"/>
      <c r="KHJ3" s="133"/>
      <c r="KHO3" s="133"/>
      <c r="KHT3" s="133"/>
      <c r="KHY3" s="133"/>
      <c r="KID3" s="133"/>
      <c r="KII3" s="133"/>
      <c r="KIN3" s="133"/>
      <c r="KIS3" s="133"/>
      <c r="KIX3" s="133"/>
      <c r="KJC3" s="133"/>
      <c r="KJH3" s="133"/>
      <c r="KJM3" s="133"/>
      <c r="KJR3" s="133"/>
      <c r="KJW3" s="133"/>
      <c r="KKB3" s="133"/>
      <c r="KKG3" s="133"/>
      <c r="KKL3" s="133"/>
      <c r="KKQ3" s="133"/>
      <c r="KKV3" s="133"/>
      <c r="KLA3" s="133"/>
      <c r="KLF3" s="133"/>
      <c r="KLK3" s="133"/>
      <c r="KLP3" s="133"/>
      <c r="KLU3" s="133"/>
      <c r="KLZ3" s="133"/>
      <c r="KME3" s="133"/>
      <c r="KMJ3" s="133"/>
      <c r="KMO3" s="133"/>
      <c r="KMT3" s="133"/>
      <c r="KMY3" s="133"/>
      <c r="KND3" s="133"/>
      <c r="KNI3" s="133"/>
      <c r="KNN3" s="133"/>
      <c r="KNS3" s="133"/>
      <c r="KNX3" s="133"/>
      <c r="KOC3" s="133"/>
      <c r="KOH3" s="133"/>
      <c r="KOM3" s="133"/>
      <c r="KOR3" s="133"/>
      <c r="KOW3" s="133"/>
      <c r="KPB3" s="133"/>
      <c r="KPG3" s="133"/>
      <c r="KPL3" s="133"/>
      <c r="KPQ3" s="133"/>
      <c r="KPV3" s="133"/>
      <c r="KQA3" s="133"/>
      <c r="KQF3" s="133"/>
      <c r="KQK3" s="133"/>
      <c r="KQP3" s="133"/>
      <c r="KQU3" s="133"/>
      <c r="KQZ3" s="133"/>
      <c r="KRE3" s="133"/>
      <c r="KRJ3" s="133"/>
      <c r="KRO3" s="133"/>
      <c r="KRT3" s="133"/>
      <c r="KRY3" s="133"/>
      <c r="KSD3" s="133"/>
      <c r="KSI3" s="133"/>
      <c r="KSN3" s="133"/>
      <c r="KSS3" s="133"/>
      <c r="KSX3" s="133"/>
      <c r="KTC3" s="133"/>
      <c r="KTH3" s="133"/>
      <c r="KTM3" s="133"/>
      <c r="KTR3" s="133"/>
      <c r="KTW3" s="133"/>
      <c r="KUB3" s="133"/>
      <c r="KUG3" s="133"/>
      <c r="KUL3" s="133"/>
      <c r="KUQ3" s="133"/>
      <c r="KUV3" s="133"/>
      <c r="KVA3" s="133"/>
      <c r="KVF3" s="133"/>
      <c r="KVK3" s="133"/>
      <c r="KVP3" s="133"/>
      <c r="KVU3" s="133"/>
      <c r="KVZ3" s="133"/>
      <c r="KWE3" s="133"/>
      <c r="KWJ3" s="133"/>
      <c r="KWO3" s="133"/>
      <c r="KWT3" s="133"/>
      <c r="KWY3" s="133"/>
      <c r="KXD3" s="133"/>
      <c r="KXI3" s="133"/>
      <c r="KXN3" s="133"/>
      <c r="KXS3" s="133"/>
      <c r="KXX3" s="133"/>
      <c r="KYC3" s="133"/>
      <c r="KYH3" s="133"/>
      <c r="KYM3" s="133"/>
      <c r="KYR3" s="133"/>
      <c r="KYW3" s="133"/>
      <c r="KZB3" s="133"/>
      <c r="KZG3" s="133"/>
      <c r="KZL3" s="133"/>
      <c r="KZQ3" s="133"/>
      <c r="KZV3" s="133"/>
      <c r="LAA3" s="133"/>
      <c r="LAF3" s="133"/>
      <c r="LAK3" s="133"/>
      <c r="LAP3" s="133"/>
      <c r="LAU3" s="133"/>
      <c r="LAZ3" s="133"/>
      <c r="LBE3" s="133"/>
      <c r="LBJ3" s="133"/>
      <c r="LBO3" s="133"/>
      <c r="LBT3" s="133"/>
      <c r="LBY3" s="133"/>
      <c r="LCD3" s="133"/>
      <c r="LCI3" s="133"/>
      <c r="LCN3" s="133"/>
      <c r="LCS3" s="133"/>
      <c r="LCX3" s="133"/>
      <c r="LDC3" s="133"/>
      <c r="LDH3" s="133"/>
      <c r="LDM3" s="133"/>
      <c r="LDR3" s="133"/>
      <c r="LDW3" s="133"/>
      <c r="LEB3" s="133"/>
      <c r="LEG3" s="133"/>
      <c r="LEL3" s="133"/>
      <c r="LEQ3" s="133"/>
      <c r="LEV3" s="133"/>
      <c r="LFA3" s="133"/>
      <c r="LFF3" s="133"/>
      <c r="LFK3" s="133"/>
      <c r="LFP3" s="133"/>
      <c r="LFU3" s="133"/>
      <c r="LFZ3" s="133"/>
      <c r="LGE3" s="133"/>
      <c r="LGJ3" s="133"/>
      <c r="LGO3" s="133"/>
      <c r="LGT3" s="133"/>
      <c r="LGY3" s="133"/>
      <c r="LHD3" s="133"/>
      <c r="LHI3" s="133"/>
      <c r="LHN3" s="133"/>
      <c r="LHS3" s="133"/>
      <c r="LHX3" s="133"/>
      <c r="LIC3" s="133"/>
      <c r="LIH3" s="133"/>
      <c r="LIM3" s="133"/>
      <c r="LIR3" s="133"/>
      <c r="LIW3" s="133"/>
      <c r="LJB3" s="133"/>
      <c r="LJG3" s="133"/>
      <c r="LJL3" s="133"/>
      <c r="LJQ3" s="133"/>
      <c r="LJV3" s="133"/>
      <c r="LKA3" s="133"/>
      <c r="LKF3" s="133"/>
      <c r="LKK3" s="133"/>
      <c r="LKP3" s="133"/>
      <c r="LKU3" s="133"/>
      <c r="LKZ3" s="133"/>
      <c r="LLE3" s="133"/>
      <c r="LLJ3" s="133"/>
      <c r="LLO3" s="133"/>
      <c r="LLT3" s="133"/>
      <c r="LLY3" s="133"/>
      <c r="LMD3" s="133"/>
      <c r="LMI3" s="133"/>
      <c r="LMN3" s="133"/>
      <c r="LMS3" s="133"/>
      <c r="LMX3" s="133"/>
      <c r="LNC3" s="133"/>
      <c r="LNH3" s="133"/>
      <c r="LNM3" s="133"/>
      <c r="LNR3" s="133"/>
      <c r="LNW3" s="133"/>
      <c r="LOB3" s="133"/>
      <c r="LOG3" s="133"/>
      <c r="LOL3" s="133"/>
      <c r="LOQ3" s="133"/>
      <c r="LOV3" s="133"/>
      <c r="LPA3" s="133"/>
      <c r="LPF3" s="133"/>
      <c r="LPK3" s="133"/>
      <c r="LPP3" s="133"/>
      <c r="LPU3" s="133"/>
      <c r="LPZ3" s="133"/>
      <c r="LQE3" s="133"/>
      <c r="LQJ3" s="133"/>
      <c r="LQO3" s="133"/>
      <c r="LQT3" s="133"/>
      <c r="LQY3" s="133"/>
      <c r="LRD3" s="133"/>
      <c r="LRI3" s="133"/>
      <c r="LRN3" s="133"/>
      <c r="LRS3" s="133"/>
      <c r="LRX3" s="133"/>
      <c r="LSC3" s="133"/>
      <c r="LSH3" s="133"/>
      <c r="LSM3" s="133"/>
      <c r="LSR3" s="133"/>
      <c r="LSW3" s="133"/>
      <c r="LTB3" s="133"/>
      <c r="LTG3" s="133"/>
      <c r="LTL3" s="133"/>
      <c r="LTQ3" s="133"/>
      <c r="LTV3" s="133"/>
      <c r="LUA3" s="133"/>
      <c r="LUF3" s="133"/>
      <c r="LUK3" s="133"/>
      <c r="LUP3" s="133"/>
      <c r="LUU3" s="133"/>
      <c r="LUZ3" s="133"/>
      <c r="LVE3" s="133"/>
      <c r="LVJ3" s="133"/>
      <c r="LVO3" s="133"/>
      <c r="LVT3" s="133"/>
      <c r="LVY3" s="133"/>
      <c r="LWD3" s="133"/>
      <c r="LWI3" s="133"/>
      <c r="LWN3" s="133"/>
      <c r="LWS3" s="133"/>
      <c r="LWX3" s="133"/>
      <c r="LXC3" s="133"/>
      <c r="LXH3" s="133"/>
      <c r="LXM3" s="133"/>
      <c r="LXR3" s="133"/>
      <c r="LXW3" s="133"/>
      <c r="LYB3" s="133"/>
      <c r="LYG3" s="133"/>
      <c r="LYL3" s="133"/>
      <c r="LYQ3" s="133"/>
      <c r="LYV3" s="133"/>
      <c r="LZA3" s="133"/>
      <c r="LZF3" s="133"/>
      <c r="LZK3" s="133"/>
      <c r="LZP3" s="133"/>
      <c r="LZU3" s="133"/>
      <c r="LZZ3" s="133"/>
      <c r="MAE3" s="133"/>
      <c r="MAJ3" s="133"/>
      <c r="MAO3" s="133"/>
      <c r="MAT3" s="133"/>
      <c r="MAY3" s="133"/>
      <c r="MBD3" s="133"/>
      <c r="MBI3" s="133"/>
      <c r="MBN3" s="133"/>
      <c r="MBS3" s="133"/>
      <c r="MBX3" s="133"/>
      <c r="MCC3" s="133"/>
      <c r="MCH3" s="133"/>
      <c r="MCM3" s="133"/>
      <c r="MCR3" s="133"/>
      <c r="MCW3" s="133"/>
      <c r="MDB3" s="133"/>
      <c r="MDG3" s="133"/>
      <c r="MDL3" s="133"/>
      <c r="MDQ3" s="133"/>
      <c r="MDV3" s="133"/>
      <c r="MEA3" s="133"/>
      <c r="MEF3" s="133"/>
      <c r="MEK3" s="133"/>
      <c r="MEP3" s="133"/>
      <c r="MEU3" s="133"/>
      <c r="MEZ3" s="133"/>
      <c r="MFE3" s="133"/>
      <c r="MFJ3" s="133"/>
      <c r="MFO3" s="133"/>
      <c r="MFT3" s="133"/>
      <c r="MFY3" s="133"/>
      <c r="MGD3" s="133"/>
      <c r="MGI3" s="133"/>
      <c r="MGN3" s="133"/>
      <c r="MGS3" s="133"/>
      <c r="MGX3" s="133"/>
      <c r="MHC3" s="133"/>
      <c r="MHH3" s="133"/>
      <c r="MHM3" s="133"/>
      <c r="MHR3" s="133"/>
      <c r="MHW3" s="133"/>
      <c r="MIB3" s="133"/>
      <c r="MIG3" s="133"/>
      <c r="MIL3" s="133"/>
      <c r="MIQ3" s="133"/>
      <c r="MIV3" s="133"/>
      <c r="MJA3" s="133"/>
      <c r="MJF3" s="133"/>
      <c r="MJK3" s="133"/>
      <c r="MJP3" s="133"/>
      <c r="MJU3" s="133"/>
      <c r="MJZ3" s="133"/>
      <c r="MKE3" s="133"/>
      <c r="MKJ3" s="133"/>
      <c r="MKO3" s="133"/>
      <c r="MKT3" s="133"/>
      <c r="MKY3" s="133"/>
      <c r="MLD3" s="133"/>
      <c r="MLI3" s="133"/>
      <c r="MLN3" s="133"/>
      <c r="MLS3" s="133"/>
      <c r="MLX3" s="133"/>
      <c r="MMC3" s="133"/>
      <c r="MMH3" s="133"/>
      <c r="MMM3" s="133"/>
      <c r="MMR3" s="133"/>
      <c r="MMW3" s="133"/>
      <c r="MNB3" s="133"/>
      <c r="MNG3" s="133"/>
      <c r="MNL3" s="133"/>
      <c r="MNQ3" s="133"/>
      <c r="MNV3" s="133"/>
      <c r="MOA3" s="133"/>
      <c r="MOF3" s="133"/>
      <c r="MOK3" s="133"/>
      <c r="MOP3" s="133"/>
      <c r="MOU3" s="133"/>
      <c r="MOZ3" s="133"/>
      <c r="MPE3" s="133"/>
      <c r="MPJ3" s="133"/>
      <c r="MPO3" s="133"/>
      <c r="MPT3" s="133"/>
      <c r="MPY3" s="133"/>
      <c r="MQD3" s="133"/>
      <c r="MQI3" s="133"/>
      <c r="MQN3" s="133"/>
      <c r="MQS3" s="133"/>
      <c r="MQX3" s="133"/>
      <c r="MRC3" s="133"/>
      <c r="MRH3" s="133"/>
      <c r="MRM3" s="133"/>
      <c r="MRR3" s="133"/>
      <c r="MRW3" s="133"/>
      <c r="MSB3" s="133"/>
      <c r="MSG3" s="133"/>
      <c r="MSL3" s="133"/>
      <c r="MSQ3" s="133"/>
      <c r="MSV3" s="133"/>
      <c r="MTA3" s="133"/>
      <c r="MTF3" s="133"/>
      <c r="MTK3" s="133"/>
      <c r="MTP3" s="133"/>
      <c r="MTU3" s="133"/>
      <c r="MTZ3" s="133"/>
      <c r="MUE3" s="133"/>
      <c r="MUJ3" s="133"/>
      <c r="MUO3" s="133"/>
      <c r="MUT3" s="133"/>
      <c r="MUY3" s="133"/>
      <c r="MVD3" s="133"/>
      <c r="MVI3" s="133"/>
      <c r="MVN3" s="133"/>
      <c r="MVS3" s="133"/>
      <c r="MVX3" s="133"/>
      <c r="MWC3" s="133"/>
      <c r="MWH3" s="133"/>
      <c r="MWM3" s="133"/>
      <c r="MWR3" s="133"/>
      <c r="MWW3" s="133"/>
      <c r="MXB3" s="133"/>
      <c r="MXG3" s="133"/>
      <c r="MXL3" s="133"/>
      <c r="MXQ3" s="133"/>
      <c r="MXV3" s="133"/>
      <c r="MYA3" s="133"/>
      <c r="MYF3" s="133"/>
      <c r="MYK3" s="133"/>
      <c r="MYP3" s="133"/>
      <c r="MYU3" s="133"/>
      <c r="MYZ3" s="133"/>
      <c r="MZE3" s="133"/>
      <c r="MZJ3" s="133"/>
      <c r="MZO3" s="133"/>
      <c r="MZT3" s="133"/>
      <c r="MZY3" s="133"/>
      <c r="NAD3" s="133"/>
      <c r="NAI3" s="133"/>
      <c r="NAN3" s="133"/>
      <c r="NAS3" s="133"/>
      <c r="NAX3" s="133"/>
      <c r="NBC3" s="133"/>
      <c r="NBH3" s="133"/>
      <c r="NBM3" s="133"/>
      <c r="NBR3" s="133"/>
      <c r="NBW3" s="133"/>
      <c r="NCB3" s="133"/>
      <c r="NCG3" s="133"/>
      <c r="NCL3" s="133"/>
      <c r="NCQ3" s="133"/>
      <c r="NCV3" s="133"/>
      <c r="NDA3" s="133"/>
      <c r="NDF3" s="133"/>
      <c r="NDK3" s="133"/>
      <c r="NDP3" s="133"/>
      <c r="NDU3" s="133"/>
      <c r="NDZ3" s="133"/>
      <c r="NEE3" s="133"/>
      <c r="NEJ3" s="133"/>
      <c r="NEO3" s="133"/>
      <c r="NET3" s="133"/>
      <c r="NEY3" s="133"/>
      <c r="NFD3" s="133"/>
      <c r="NFI3" s="133"/>
      <c r="NFN3" s="133"/>
      <c r="NFS3" s="133"/>
      <c r="NFX3" s="133"/>
      <c r="NGC3" s="133"/>
      <c r="NGH3" s="133"/>
      <c r="NGM3" s="133"/>
      <c r="NGR3" s="133"/>
      <c r="NGW3" s="133"/>
      <c r="NHB3" s="133"/>
      <c r="NHG3" s="133"/>
      <c r="NHL3" s="133"/>
      <c r="NHQ3" s="133"/>
      <c r="NHV3" s="133"/>
      <c r="NIA3" s="133"/>
      <c r="NIF3" s="133"/>
      <c r="NIK3" s="133"/>
      <c r="NIP3" s="133"/>
      <c r="NIU3" s="133"/>
      <c r="NIZ3" s="133"/>
      <c r="NJE3" s="133"/>
      <c r="NJJ3" s="133"/>
      <c r="NJO3" s="133"/>
      <c r="NJT3" s="133"/>
      <c r="NJY3" s="133"/>
      <c r="NKD3" s="133"/>
      <c r="NKI3" s="133"/>
      <c r="NKN3" s="133"/>
      <c r="NKS3" s="133"/>
      <c r="NKX3" s="133"/>
      <c r="NLC3" s="133"/>
      <c r="NLH3" s="133"/>
      <c r="NLM3" s="133"/>
      <c r="NLR3" s="133"/>
      <c r="NLW3" s="133"/>
      <c r="NMB3" s="133"/>
      <c r="NMG3" s="133"/>
      <c r="NML3" s="133"/>
      <c r="NMQ3" s="133"/>
      <c r="NMV3" s="133"/>
      <c r="NNA3" s="133"/>
      <c r="NNF3" s="133"/>
      <c r="NNK3" s="133"/>
      <c r="NNP3" s="133"/>
      <c r="NNU3" s="133"/>
      <c r="NNZ3" s="133"/>
      <c r="NOE3" s="133"/>
      <c r="NOJ3" s="133"/>
      <c r="NOO3" s="133"/>
      <c r="NOT3" s="133"/>
      <c r="NOY3" s="133"/>
      <c r="NPD3" s="133"/>
      <c r="NPI3" s="133"/>
      <c r="NPN3" s="133"/>
      <c r="NPS3" s="133"/>
      <c r="NPX3" s="133"/>
      <c r="NQC3" s="133"/>
      <c r="NQH3" s="133"/>
      <c r="NQM3" s="133"/>
      <c r="NQR3" s="133"/>
      <c r="NQW3" s="133"/>
      <c r="NRB3" s="133"/>
      <c r="NRG3" s="133"/>
      <c r="NRL3" s="133"/>
      <c r="NRQ3" s="133"/>
      <c r="NRV3" s="133"/>
      <c r="NSA3" s="133"/>
      <c r="NSF3" s="133"/>
      <c r="NSK3" s="133"/>
      <c r="NSP3" s="133"/>
      <c r="NSU3" s="133"/>
      <c r="NSZ3" s="133"/>
      <c r="NTE3" s="133"/>
      <c r="NTJ3" s="133"/>
      <c r="NTO3" s="133"/>
      <c r="NTT3" s="133"/>
      <c r="NTY3" s="133"/>
      <c r="NUD3" s="133"/>
      <c r="NUI3" s="133"/>
      <c r="NUN3" s="133"/>
      <c r="NUS3" s="133"/>
      <c r="NUX3" s="133"/>
      <c r="NVC3" s="133"/>
      <c r="NVH3" s="133"/>
      <c r="NVM3" s="133"/>
      <c r="NVR3" s="133"/>
      <c r="NVW3" s="133"/>
      <c r="NWB3" s="133"/>
      <c r="NWG3" s="133"/>
      <c r="NWL3" s="133"/>
      <c r="NWQ3" s="133"/>
      <c r="NWV3" s="133"/>
      <c r="NXA3" s="133"/>
      <c r="NXF3" s="133"/>
      <c r="NXK3" s="133"/>
      <c r="NXP3" s="133"/>
      <c r="NXU3" s="133"/>
      <c r="NXZ3" s="133"/>
      <c r="NYE3" s="133"/>
      <c r="NYJ3" s="133"/>
      <c r="NYO3" s="133"/>
      <c r="NYT3" s="133"/>
      <c r="NYY3" s="133"/>
      <c r="NZD3" s="133"/>
      <c r="NZI3" s="133"/>
      <c r="NZN3" s="133"/>
      <c r="NZS3" s="133"/>
      <c r="NZX3" s="133"/>
      <c r="OAC3" s="133"/>
      <c r="OAH3" s="133"/>
      <c r="OAM3" s="133"/>
      <c r="OAR3" s="133"/>
      <c r="OAW3" s="133"/>
      <c r="OBB3" s="133"/>
      <c r="OBG3" s="133"/>
      <c r="OBL3" s="133"/>
      <c r="OBQ3" s="133"/>
      <c r="OBV3" s="133"/>
      <c r="OCA3" s="133"/>
      <c r="OCF3" s="133"/>
      <c r="OCK3" s="133"/>
      <c r="OCP3" s="133"/>
      <c r="OCU3" s="133"/>
      <c r="OCZ3" s="133"/>
      <c r="ODE3" s="133"/>
      <c r="ODJ3" s="133"/>
      <c r="ODO3" s="133"/>
      <c r="ODT3" s="133"/>
      <c r="ODY3" s="133"/>
      <c r="OED3" s="133"/>
      <c r="OEI3" s="133"/>
      <c r="OEN3" s="133"/>
      <c r="OES3" s="133"/>
      <c r="OEX3" s="133"/>
      <c r="OFC3" s="133"/>
      <c r="OFH3" s="133"/>
      <c r="OFM3" s="133"/>
      <c r="OFR3" s="133"/>
      <c r="OFW3" s="133"/>
      <c r="OGB3" s="133"/>
      <c r="OGG3" s="133"/>
      <c r="OGL3" s="133"/>
      <c r="OGQ3" s="133"/>
      <c r="OGV3" s="133"/>
      <c r="OHA3" s="133"/>
      <c r="OHF3" s="133"/>
      <c r="OHK3" s="133"/>
      <c r="OHP3" s="133"/>
      <c r="OHU3" s="133"/>
      <c r="OHZ3" s="133"/>
      <c r="OIE3" s="133"/>
      <c r="OIJ3" s="133"/>
      <c r="OIO3" s="133"/>
      <c r="OIT3" s="133"/>
      <c r="OIY3" s="133"/>
      <c r="OJD3" s="133"/>
      <c r="OJI3" s="133"/>
      <c r="OJN3" s="133"/>
      <c r="OJS3" s="133"/>
      <c r="OJX3" s="133"/>
      <c r="OKC3" s="133"/>
      <c r="OKH3" s="133"/>
      <c r="OKM3" s="133"/>
      <c r="OKR3" s="133"/>
      <c r="OKW3" s="133"/>
      <c r="OLB3" s="133"/>
      <c r="OLG3" s="133"/>
      <c r="OLL3" s="133"/>
      <c r="OLQ3" s="133"/>
      <c r="OLV3" s="133"/>
      <c r="OMA3" s="133"/>
      <c r="OMF3" s="133"/>
      <c r="OMK3" s="133"/>
      <c r="OMP3" s="133"/>
      <c r="OMU3" s="133"/>
      <c r="OMZ3" s="133"/>
      <c r="ONE3" s="133"/>
      <c r="ONJ3" s="133"/>
      <c r="ONO3" s="133"/>
      <c r="ONT3" s="133"/>
      <c r="ONY3" s="133"/>
      <c r="OOD3" s="133"/>
      <c r="OOI3" s="133"/>
      <c r="OON3" s="133"/>
      <c r="OOS3" s="133"/>
      <c r="OOX3" s="133"/>
      <c r="OPC3" s="133"/>
      <c r="OPH3" s="133"/>
      <c r="OPM3" s="133"/>
      <c r="OPR3" s="133"/>
      <c r="OPW3" s="133"/>
      <c r="OQB3" s="133"/>
      <c r="OQG3" s="133"/>
      <c r="OQL3" s="133"/>
      <c r="OQQ3" s="133"/>
      <c r="OQV3" s="133"/>
      <c r="ORA3" s="133"/>
      <c r="ORF3" s="133"/>
      <c r="ORK3" s="133"/>
      <c r="ORP3" s="133"/>
      <c r="ORU3" s="133"/>
      <c r="ORZ3" s="133"/>
      <c r="OSE3" s="133"/>
      <c r="OSJ3" s="133"/>
      <c r="OSO3" s="133"/>
      <c r="OST3" s="133"/>
      <c r="OSY3" s="133"/>
      <c r="OTD3" s="133"/>
      <c r="OTI3" s="133"/>
      <c r="OTN3" s="133"/>
      <c r="OTS3" s="133"/>
      <c r="OTX3" s="133"/>
      <c r="OUC3" s="133"/>
      <c r="OUH3" s="133"/>
      <c r="OUM3" s="133"/>
      <c r="OUR3" s="133"/>
      <c r="OUW3" s="133"/>
      <c r="OVB3" s="133"/>
      <c r="OVG3" s="133"/>
      <c r="OVL3" s="133"/>
      <c r="OVQ3" s="133"/>
      <c r="OVV3" s="133"/>
      <c r="OWA3" s="133"/>
      <c r="OWF3" s="133"/>
      <c r="OWK3" s="133"/>
      <c r="OWP3" s="133"/>
      <c r="OWU3" s="133"/>
      <c r="OWZ3" s="133"/>
      <c r="OXE3" s="133"/>
      <c r="OXJ3" s="133"/>
      <c r="OXO3" s="133"/>
      <c r="OXT3" s="133"/>
      <c r="OXY3" s="133"/>
      <c r="OYD3" s="133"/>
      <c r="OYI3" s="133"/>
      <c r="OYN3" s="133"/>
      <c r="OYS3" s="133"/>
      <c r="OYX3" s="133"/>
      <c r="OZC3" s="133"/>
      <c r="OZH3" s="133"/>
      <c r="OZM3" s="133"/>
      <c r="OZR3" s="133"/>
      <c r="OZW3" s="133"/>
      <c r="PAB3" s="133"/>
      <c r="PAG3" s="133"/>
      <c r="PAL3" s="133"/>
      <c r="PAQ3" s="133"/>
      <c r="PAV3" s="133"/>
      <c r="PBA3" s="133"/>
      <c r="PBF3" s="133"/>
      <c r="PBK3" s="133"/>
      <c r="PBP3" s="133"/>
      <c r="PBU3" s="133"/>
      <c r="PBZ3" s="133"/>
      <c r="PCE3" s="133"/>
      <c r="PCJ3" s="133"/>
      <c r="PCO3" s="133"/>
      <c r="PCT3" s="133"/>
      <c r="PCY3" s="133"/>
      <c r="PDD3" s="133"/>
      <c r="PDI3" s="133"/>
      <c r="PDN3" s="133"/>
      <c r="PDS3" s="133"/>
      <c r="PDX3" s="133"/>
      <c r="PEC3" s="133"/>
      <c r="PEH3" s="133"/>
      <c r="PEM3" s="133"/>
      <c r="PER3" s="133"/>
      <c r="PEW3" s="133"/>
      <c r="PFB3" s="133"/>
      <c r="PFG3" s="133"/>
      <c r="PFL3" s="133"/>
      <c r="PFQ3" s="133"/>
      <c r="PFV3" s="133"/>
      <c r="PGA3" s="133"/>
      <c r="PGF3" s="133"/>
      <c r="PGK3" s="133"/>
      <c r="PGP3" s="133"/>
      <c r="PGU3" s="133"/>
      <c r="PGZ3" s="133"/>
      <c r="PHE3" s="133"/>
      <c r="PHJ3" s="133"/>
      <c r="PHO3" s="133"/>
      <c r="PHT3" s="133"/>
      <c r="PHY3" s="133"/>
      <c r="PID3" s="133"/>
      <c r="PII3" s="133"/>
      <c r="PIN3" s="133"/>
      <c r="PIS3" s="133"/>
      <c r="PIX3" s="133"/>
      <c r="PJC3" s="133"/>
      <c r="PJH3" s="133"/>
      <c r="PJM3" s="133"/>
      <c r="PJR3" s="133"/>
      <c r="PJW3" s="133"/>
      <c r="PKB3" s="133"/>
      <c r="PKG3" s="133"/>
      <c r="PKL3" s="133"/>
      <c r="PKQ3" s="133"/>
      <c r="PKV3" s="133"/>
      <c r="PLA3" s="133"/>
      <c r="PLF3" s="133"/>
      <c r="PLK3" s="133"/>
      <c r="PLP3" s="133"/>
      <c r="PLU3" s="133"/>
      <c r="PLZ3" s="133"/>
      <c r="PME3" s="133"/>
      <c r="PMJ3" s="133"/>
      <c r="PMO3" s="133"/>
      <c r="PMT3" s="133"/>
      <c r="PMY3" s="133"/>
      <c r="PND3" s="133"/>
      <c r="PNI3" s="133"/>
      <c r="PNN3" s="133"/>
      <c r="PNS3" s="133"/>
      <c r="PNX3" s="133"/>
      <c r="POC3" s="133"/>
      <c r="POH3" s="133"/>
      <c r="POM3" s="133"/>
      <c r="POR3" s="133"/>
      <c r="POW3" s="133"/>
      <c r="PPB3" s="133"/>
      <c r="PPG3" s="133"/>
      <c r="PPL3" s="133"/>
      <c r="PPQ3" s="133"/>
      <c r="PPV3" s="133"/>
      <c r="PQA3" s="133"/>
      <c r="PQF3" s="133"/>
      <c r="PQK3" s="133"/>
      <c r="PQP3" s="133"/>
      <c r="PQU3" s="133"/>
      <c r="PQZ3" s="133"/>
      <c r="PRE3" s="133"/>
      <c r="PRJ3" s="133"/>
      <c r="PRO3" s="133"/>
      <c r="PRT3" s="133"/>
      <c r="PRY3" s="133"/>
      <c r="PSD3" s="133"/>
      <c r="PSI3" s="133"/>
      <c r="PSN3" s="133"/>
      <c r="PSS3" s="133"/>
      <c r="PSX3" s="133"/>
      <c r="PTC3" s="133"/>
      <c r="PTH3" s="133"/>
      <c r="PTM3" s="133"/>
      <c r="PTR3" s="133"/>
      <c r="PTW3" s="133"/>
      <c r="PUB3" s="133"/>
      <c r="PUG3" s="133"/>
      <c r="PUL3" s="133"/>
      <c r="PUQ3" s="133"/>
      <c r="PUV3" s="133"/>
      <c r="PVA3" s="133"/>
      <c r="PVF3" s="133"/>
      <c r="PVK3" s="133"/>
      <c r="PVP3" s="133"/>
      <c r="PVU3" s="133"/>
      <c r="PVZ3" s="133"/>
      <c r="PWE3" s="133"/>
      <c r="PWJ3" s="133"/>
      <c r="PWO3" s="133"/>
      <c r="PWT3" s="133"/>
      <c r="PWY3" s="133"/>
      <c r="PXD3" s="133"/>
      <c r="PXI3" s="133"/>
      <c r="PXN3" s="133"/>
      <c r="PXS3" s="133"/>
      <c r="PXX3" s="133"/>
      <c r="PYC3" s="133"/>
      <c r="PYH3" s="133"/>
      <c r="PYM3" s="133"/>
      <c r="PYR3" s="133"/>
      <c r="PYW3" s="133"/>
      <c r="PZB3" s="133"/>
      <c r="PZG3" s="133"/>
      <c r="PZL3" s="133"/>
      <c r="PZQ3" s="133"/>
      <c r="PZV3" s="133"/>
      <c r="QAA3" s="133"/>
      <c r="QAF3" s="133"/>
      <c r="QAK3" s="133"/>
      <c r="QAP3" s="133"/>
      <c r="QAU3" s="133"/>
      <c r="QAZ3" s="133"/>
      <c r="QBE3" s="133"/>
      <c r="QBJ3" s="133"/>
      <c r="QBO3" s="133"/>
      <c r="QBT3" s="133"/>
      <c r="QBY3" s="133"/>
      <c r="QCD3" s="133"/>
      <c r="QCI3" s="133"/>
      <c r="QCN3" s="133"/>
      <c r="QCS3" s="133"/>
      <c r="QCX3" s="133"/>
      <c r="QDC3" s="133"/>
      <c r="QDH3" s="133"/>
      <c r="QDM3" s="133"/>
      <c r="QDR3" s="133"/>
      <c r="QDW3" s="133"/>
      <c r="QEB3" s="133"/>
      <c r="QEG3" s="133"/>
      <c r="QEL3" s="133"/>
      <c r="QEQ3" s="133"/>
      <c r="QEV3" s="133"/>
      <c r="QFA3" s="133"/>
      <c r="QFF3" s="133"/>
      <c r="QFK3" s="133"/>
      <c r="QFP3" s="133"/>
      <c r="QFU3" s="133"/>
      <c r="QFZ3" s="133"/>
      <c r="QGE3" s="133"/>
      <c r="QGJ3" s="133"/>
      <c r="QGO3" s="133"/>
      <c r="QGT3" s="133"/>
      <c r="QGY3" s="133"/>
      <c r="QHD3" s="133"/>
      <c r="QHI3" s="133"/>
      <c r="QHN3" s="133"/>
      <c r="QHS3" s="133"/>
      <c r="QHX3" s="133"/>
      <c r="QIC3" s="133"/>
      <c r="QIH3" s="133"/>
      <c r="QIM3" s="133"/>
      <c r="QIR3" s="133"/>
      <c r="QIW3" s="133"/>
      <c r="QJB3" s="133"/>
      <c r="QJG3" s="133"/>
      <c r="QJL3" s="133"/>
      <c r="QJQ3" s="133"/>
      <c r="QJV3" s="133"/>
      <c r="QKA3" s="133"/>
      <c r="QKF3" s="133"/>
      <c r="QKK3" s="133"/>
      <c r="QKP3" s="133"/>
      <c r="QKU3" s="133"/>
      <c r="QKZ3" s="133"/>
      <c r="QLE3" s="133"/>
      <c r="QLJ3" s="133"/>
      <c r="QLO3" s="133"/>
      <c r="QLT3" s="133"/>
      <c r="QLY3" s="133"/>
      <c r="QMD3" s="133"/>
      <c r="QMI3" s="133"/>
      <c r="QMN3" s="133"/>
      <c r="QMS3" s="133"/>
      <c r="QMX3" s="133"/>
      <c r="QNC3" s="133"/>
      <c r="QNH3" s="133"/>
      <c r="QNM3" s="133"/>
      <c r="QNR3" s="133"/>
      <c r="QNW3" s="133"/>
      <c r="QOB3" s="133"/>
      <c r="QOG3" s="133"/>
      <c r="QOL3" s="133"/>
      <c r="QOQ3" s="133"/>
      <c r="QOV3" s="133"/>
      <c r="QPA3" s="133"/>
      <c r="QPF3" s="133"/>
      <c r="QPK3" s="133"/>
      <c r="QPP3" s="133"/>
      <c r="QPU3" s="133"/>
      <c r="QPZ3" s="133"/>
      <c r="QQE3" s="133"/>
      <c r="QQJ3" s="133"/>
      <c r="QQO3" s="133"/>
      <c r="QQT3" s="133"/>
      <c r="QQY3" s="133"/>
      <c r="QRD3" s="133"/>
      <c r="QRI3" s="133"/>
      <c r="QRN3" s="133"/>
      <c r="QRS3" s="133"/>
      <c r="QRX3" s="133"/>
      <c r="QSC3" s="133"/>
      <c r="QSH3" s="133"/>
      <c r="QSM3" s="133"/>
      <c r="QSR3" s="133"/>
      <c r="QSW3" s="133"/>
      <c r="QTB3" s="133"/>
      <c r="QTG3" s="133"/>
      <c r="QTL3" s="133"/>
      <c r="QTQ3" s="133"/>
      <c r="QTV3" s="133"/>
      <c r="QUA3" s="133"/>
      <c r="QUF3" s="133"/>
      <c r="QUK3" s="133"/>
      <c r="QUP3" s="133"/>
      <c r="QUU3" s="133"/>
      <c r="QUZ3" s="133"/>
      <c r="QVE3" s="133"/>
      <c r="QVJ3" s="133"/>
      <c r="QVO3" s="133"/>
      <c r="QVT3" s="133"/>
      <c r="QVY3" s="133"/>
      <c r="QWD3" s="133"/>
      <c r="QWI3" s="133"/>
      <c r="QWN3" s="133"/>
      <c r="QWS3" s="133"/>
      <c r="QWX3" s="133"/>
      <c r="QXC3" s="133"/>
      <c r="QXH3" s="133"/>
      <c r="QXM3" s="133"/>
      <c r="QXR3" s="133"/>
      <c r="QXW3" s="133"/>
      <c r="QYB3" s="133"/>
      <c r="QYG3" s="133"/>
      <c r="QYL3" s="133"/>
      <c r="QYQ3" s="133"/>
      <c r="QYV3" s="133"/>
      <c r="QZA3" s="133"/>
      <c r="QZF3" s="133"/>
      <c r="QZK3" s="133"/>
      <c r="QZP3" s="133"/>
      <c r="QZU3" s="133"/>
      <c r="QZZ3" s="133"/>
      <c r="RAE3" s="133"/>
      <c r="RAJ3" s="133"/>
      <c r="RAO3" s="133"/>
      <c r="RAT3" s="133"/>
      <c r="RAY3" s="133"/>
      <c r="RBD3" s="133"/>
      <c r="RBI3" s="133"/>
      <c r="RBN3" s="133"/>
      <c r="RBS3" s="133"/>
      <c r="RBX3" s="133"/>
      <c r="RCC3" s="133"/>
      <c r="RCH3" s="133"/>
      <c r="RCM3" s="133"/>
      <c r="RCR3" s="133"/>
      <c r="RCW3" s="133"/>
      <c r="RDB3" s="133"/>
      <c r="RDG3" s="133"/>
      <c r="RDL3" s="133"/>
      <c r="RDQ3" s="133"/>
      <c r="RDV3" s="133"/>
      <c r="REA3" s="133"/>
      <c r="REF3" s="133"/>
      <c r="REK3" s="133"/>
      <c r="REP3" s="133"/>
      <c r="REU3" s="133"/>
      <c r="REZ3" s="133"/>
      <c r="RFE3" s="133"/>
      <c r="RFJ3" s="133"/>
      <c r="RFO3" s="133"/>
      <c r="RFT3" s="133"/>
      <c r="RFY3" s="133"/>
      <c r="RGD3" s="133"/>
      <c r="RGI3" s="133"/>
      <c r="RGN3" s="133"/>
      <c r="RGS3" s="133"/>
      <c r="RGX3" s="133"/>
      <c r="RHC3" s="133"/>
      <c r="RHH3" s="133"/>
      <c r="RHM3" s="133"/>
      <c r="RHR3" s="133"/>
      <c r="RHW3" s="133"/>
      <c r="RIB3" s="133"/>
      <c r="RIG3" s="133"/>
      <c r="RIL3" s="133"/>
      <c r="RIQ3" s="133"/>
      <c r="RIV3" s="133"/>
      <c r="RJA3" s="133"/>
      <c r="RJF3" s="133"/>
      <c r="RJK3" s="133"/>
      <c r="RJP3" s="133"/>
      <c r="RJU3" s="133"/>
      <c r="RJZ3" s="133"/>
      <c r="RKE3" s="133"/>
      <c r="RKJ3" s="133"/>
      <c r="RKO3" s="133"/>
      <c r="RKT3" s="133"/>
      <c r="RKY3" s="133"/>
      <c r="RLD3" s="133"/>
      <c r="RLI3" s="133"/>
      <c r="RLN3" s="133"/>
      <c r="RLS3" s="133"/>
      <c r="RLX3" s="133"/>
      <c r="RMC3" s="133"/>
      <c r="RMH3" s="133"/>
      <c r="RMM3" s="133"/>
      <c r="RMR3" s="133"/>
      <c r="RMW3" s="133"/>
      <c r="RNB3" s="133"/>
      <c r="RNG3" s="133"/>
      <c r="RNL3" s="133"/>
      <c r="RNQ3" s="133"/>
      <c r="RNV3" s="133"/>
      <c r="ROA3" s="133"/>
      <c r="ROF3" s="133"/>
      <c r="ROK3" s="133"/>
      <c r="ROP3" s="133"/>
      <c r="ROU3" s="133"/>
      <c r="ROZ3" s="133"/>
      <c r="RPE3" s="133"/>
      <c r="RPJ3" s="133"/>
      <c r="RPO3" s="133"/>
      <c r="RPT3" s="133"/>
      <c r="RPY3" s="133"/>
      <c r="RQD3" s="133"/>
      <c r="RQI3" s="133"/>
      <c r="RQN3" s="133"/>
      <c r="RQS3" s="133"/>
      <c r="RQX3" s="133"/>
      <c r="RRC3" s="133"/>
      <c r="RRH3" s="133"/>
      <c r="RRM3" s="133"/>
      <c r="RRR3" s="133"/>
      <c r="RRW3" s="133"/>
      <c r="RSB3" s="133"/>
      <c r="RSG3" s="133"/>
      <c r="RSL3" s="133"/>
      <c r="RSQ3" s="133"/>
      <c r="RSV3" s="133"/>
      <c r="RTA3" s="133"/>
      <c r="RTF3" s="133"/>
      <c r="RTK3" s="133"/>
      <c r="RTP3" s="133"/>
      <c r="RTU3" s="133"/>
      <c r="RTZ3" s="133"/>
      <c r="RUE3" s="133"/>
      <c r="RUJ3" s="133"/>
      <c r="RUO3" s="133"/>
      <c r="RUT3" s="133"/>
      <c r="RUY3" s="133"/>
      <c r="RVD3" s="133"/>
      <c r="RVI3" s="133"/>
      <c r="RVN3" s="133"/>
      <c r="RVS3" s="133"/>
      <c r="RVX3" s="133"/>
      <c r="RWC3" s="133"/>
      <c r="RWH3" s="133"/>
      <c r="RWM3" s="133"/>
      <c r="RWR3" s="133"/>
      <c r="RWW3" s="133"/>
      <c r="RXB3" s="133"/>
      <c r="RXG3" s="133"/>
      <c r="RXL3" s="133"/>
      <c r="RXQ3" s="133"/>
      <c r="RXV3" s="133"/>
      <c r="RYA3" s="133"/>
      <c r="RYF3" s="133"/>
      <c r="RYK3" s="133"/>
      <c r="RYP3" s="133"/>
      <c r="RYU3" s="133"/>
      <c r="RYZ3" s="133"/>
      <c r="RZE3" s="133"/>
      <c r="RZJ3" s="133"/>
      <c r="RZO3" s="133"/>
      <c r="RZT3" s="133"/>
      <c r="RZY3" s="133"/>
      <c r="SAD3" s="133"/>
      <c r="SAI3" s="133"/>
      <c r="SAN3" s="133"/>
      <c r="SAS3" s="133"/>
      <c r="SAX3" s="133"/>
      <c r="SBC3" s="133"/>
      <c r="SBH3" s="133"/>
      <c r="SBM3" s="133"/>
      <c r="SBR3" s="133"/>
      <c r="SBW3" s="133"/>
      <c r="SCB3" s="133"/>
      <c r="SCG3" s="133"/>
      <c r="SCL3" s="133"/>
      <c r="SCQ3" s="133"/>
      <c r="SCV3" s="133"/>
      <c r="SDA3" s="133"/>
      <c r="SDF3" s="133"/>
      <c r="SDK3" s="133"/>
      <c r="SDP3" s="133"/>
      <c r="SDU3" s="133"/>
      <c r="SDZ3" s="133"/>
      <c r="SEE3" s="133"/>
      <c r="SEJ3" s="133"/>
      <c r="SEO3" s="133"/>
      <c r="SET3" s="133"/>
      <c r="SEY3" s="133"/>
      <c r="SFD3" s="133"/>
      <c r="SFI3" s="133"/>
      <c r="SFN3" s="133"/>
      <c r="SFS3" s="133"/>
      <c r="SFX3" s="133"/>
      <c r="SGC3" s="133"/>
      <c r="SGH3" s="133"/>
      <c r="SGM3" s="133"/>
      <c r="SGR3" s="133"/>
      <c r="SGW3" s="133"/>
      <c r="SHB3" s="133"/>
      <c r="SHG3" s="133"/>
      <c r="SHL3" s="133"/>
      <c r="SHQ3" s="133"/>
      <c r="SHV3" s="133"/>
      <c r="SIA3" s="133"/>
      <c r="SIF3" s="133"/>
      <c r="SIK3" s="133"/>
      <c r="SIP3" s="133"/>
      <c r="SIU3" s="133"/>
      <c r="SIZ3" s="133"/>
      <c r="SJE3" s="133"/>
      <c r="SJJ3" s="133"/>
      <c r="SJO3" s="133"/>
      <c r="SJT3" s="133"/>
      <c r="SJY3" s="133"/>
      <c r="SKD3" s="133"/>
      <c r="SKI3" s="133"/>
      <c r="SKN3" s="133"/>
      <c r="SKS3" s="133"/>
      <c r="SKX3" s="133"/>
      <c r="SLC3" s="133"/>
      <c r="SLH3" s="133"/>
      <c r="SLM3" s="133"/>
      <c r="SLR3" s="133"/>
      <c r="SLW3" s="133"/>
      <c r="SMB3" s="133"/>
      <c r="SMG3" s="133"/>
      <c r="SML3" s="133"/>
      <c r="SMQ3" s="133"/>
      <c r="SMV3" s="133"/>
      <c r="SNA3" s="133"/>
      <c r="SNF3" s="133"/>
      <c r="SNK3" s="133"/>
      <c r="SNP3" s="133"/>
      <c r="SNU3" s="133"/>
      <c r="SNZ3" s="133"/>
      <c r="SOE3" s="133"/>
      <c r="SOJ3" s="133"/>
      <c r="SOO3" s="133"/>
      <c r="SOT3" s="133"/>
      <c r="SOY3" s="133"/>
      <c r="SPD3" s="133"/>
      <c r="SPI3" s="133"/>
      <c r="SPN3" s="133"/>
      <c r="SPS3" s="133"/>
      <c r="SPX3" s="133"/>
      <c r="SQC3" s="133"/>
      <c r="SQH3" s="133"/>
      <c r="SQM3" s="133"/>
      <c r="SQR3" s="133"/>
      <c r="SQW3" s="133"/>
      <c r="SRB3" s="133"/>
      <c r="SRG3" s="133"/>
      <c r="SRL3" s="133"/>
      <c r="SRQ3" s="133"/>
      <c r="SRV3" s="133"/>
      <c r="SSA3" s="133"/>
      <c r="SSF3" s="133"/>
      <c r="SSK3" s="133"/>
      <c r="SSP3" s="133"/>
      <c r="SSU3" s="133"/>
      <c r="SSZ3" s="133"/>
      <c r="STE3" s="133"/>
      <c r="STJ3" s="133"/>
      <c r="STO3" s="133"/>
      <c r="STT3" s="133"/>
      <c r="STY3" s="133"/>
      <c r="SUD3" s="133"/>
      <c r="SUI3" s="133"/>
      <c r="SUN3" s="133"/>
      <c r="SUS3" s="133"/>
      <c r="SUX3" s="133"/>
      <c r="SVC3" s="133"/>
      <c r="SVH3" s="133"/>
      <c r="SVM3" s="133"/>
      <c r="SVR3" s="133"/>
      <c r="SVW3" s="133"/>
      <c r="SWB3" s="133"/>
      <c r="SWG3" s="133"/>
      <c r="SWL3" s="133"/>
      <c r="SWQ3" s="133"/>
      <c r="SWV3" s="133"/>
      <c r="SXA3" s="133"/>
      <c r="SXF3" s="133"/>
      <c r="SXK3" s="133"/>
      <c r="SXP3" s="133"/>
      <c r="SXU3" s="133"/>
      <c r="SXZ3" s="133"/>
      <c r="SYE3" s="133"/>
      <c r="SYJ3" s="133"/>
      <c r="SYO3" s="133"/>
      <c r="SYT3" s="133"/>
      <c r="SYY3" s="133"/>
      <c r="SZD3" s="133"/>
      <c r="SZI3" s="133"/>
      <c r="SZN3" s="133"/>
      <c r="SZS3" s="133"/>
      <c r="SZX3" s="133"/>
      <c r="TAC3" s="133"/>
      <c r="TAH3" s="133"/>
      <c r="TAM3" s="133"/>
      <c r="TAR3" s="133"/>
      <c r="TAW3" s="133"/>
      <c r="TBB3" s="133"/>
      <c r="TBG3" s="133"/>
      <c r="TBL3" s="133"/>
      <c r="TBQ3" s="133"/>
      <c r="TBV3" s="133"/>
      <c r="TCA3" s="133"/>
      <c r="TCF3" s="133"/>
      <c r="TCK3" s="133"/>
      <c r="TCP3" s="133"/>
      <c r="TCU3" s="133"/>
      <c r="TCZ3" s="133"/>
      <c r="TDE3" s="133"/>
      <c r="TDJ3" s="133"/>
      <c r="TDO3" s="133"/>
      <c r="TDT3" s="133"/>
      <c r="TDY3" s="133"/>
      <c r="TED3" s="133"/>
      <c r="TEI3" s="133"/>
      <c r="TEN3" s="133"/>
      <c r="TES3" s="133"/>
      <c r="TEX3" s="133"/>
      <c r="TFC3" s="133"/>
      <c r="TFH3" s="133"/>
      <c r="TFM3" s="133"/>
      <c r="TFR3" s="133"/>
      <c r="TFW3" s="133"/>
      <c r="TGB3" s="133"/>
      <c r="TGG3" s="133"/>
      <c r="TGL3" s="133"/>
      <c r="TGQ3" s="133"/>
      <c r="TGV3" s="133"/>
      <c r="THA3" s="133"/>
      <c r="THF3" s="133"/>
      <c r="THK3" s="133"/>
      <c r="THP3" s="133"/>
      <c r="THU3" s="133"/>
      <c r="THZ3" s="133"/>
      <c r="TIE3" s="133"/>
      <c r="TIJ3" s="133"/>
      <c r="TIO3" s="133"/>
      <c r="TIT3" s="133"/>
      <c r="TIY3" s="133"/>
      <c r="TJD3" s="133"/>
      <c r="TJI3" s="133"/>
      <c r="TJN3" s="133"/>
      <c r="TJS3" s="133"/>
      <c r="TJX3" s="133"/>
      <c r="TKC3" s="133"/>
      <c r="TKH3" s="133"/>
      <c r="TKM3" s="133"/>
      <c r="TKR3" s="133"/>
      <c r="TKW3" s="133"/>
      <c r="TLB3" s="133"/>
      <c r="TLG3" s="133"/>
      <c r="TLL3" s="133"/>
      <c r="TLQ3" s="133"/>
      <c r="TLV3" s="133"/>
      <c r="TMA3" s="133"/>
      <c r="TMF3" s="133"/>
      <c r="TMK3" s="133"/>
      <c r="TMP3" s="133"/>
      <c r="TMU3" s="133"/>
      <c r="TMZ3" s="133"/>
      <c r="TNE3" s="133"/>
      <c r="TNJ3" s="133"/>
      <c r="TNO3" s="133"/>
      <c r="TNT3" s="133"/>
      <c r="TNY3" s="133"/>
      <c r="TOD3" s="133"/>
      <c r="TOI3" s="133"/>
      <c r="TON3" s="133"/>
      <c r="TOS3" s="133"/>
      <c r="TOX3" s="133"/>
      <c r="TPC3" s="133"/>
      <c r="TPH3" s="133"/>
      <c r="TPM3" s="133"/>
      <c r="TPR3" s="133"/>
      <c r="TPW3" s="133"/>
      <c r="TQB3" s="133"/>
      <c r="TQG3" s="133"/>
      <c r="TQL3" s="133"/>
      <c r="TQQ3" s="133"/>
      <c r="TQV3" s="133"/>
      <c r="TRA3" s="133"/>
      <c r="TRF3" s="133"/>
      <c r="TRK3" s="133"/>
      <c r="TRP3" s="133"/>
      <c r="TRU3" s="133"/>
      <c r="TRZ3" s="133"/>
      <c r="TSE3" s="133"/>
      <c r="TSJ3" s="133"/>
      <c r="TSO3" s="133"/>
      <c r="TST3" s="133"/>
      <c r="TSY3" s="133"/>
      <c r="TTD3" s="133"/>
      <c r="TTI3" s="133"/>
      <c r="TTN3" s="133"/>
      <c r="TTS3" s="133"/>
      <c r="TTX3" s="133"/>
      <c r="TUC3" s="133"/>
      <c r="TUH3" s="133"/>
      <c r="TUM3" s="133"/>
      <c r="TUR3" s="133"/>
      <c r="TUW3" s="133"/>
      <c r="TVB3" s="133"/>
      <c r="TVG3" s="133"/>
      <c r="TVL3" s="133"/>
      <c r="TVQ3" s="133"/>
      <c r="TVV3" s="133"/>
      <c r="TWA3" s="133"/>
      <c r="TWF3" s="133"/>
      <c r="TWK3" s="133"/>
      <c r="TWP3" s="133"/>
      <c r="TWU3" s="133"/>
      <c r="TWZ3" s="133"/>
      <c r="TXE3" s="133"/>
      <c r="TXJ3" s="133"/>
      <c r="TXO3" s="133"/>
      <c r="TXT3" s="133"/>
      <c r="TXY3" s="133"/>
      <c r="TYD3" s="133"/>
      <c r="TYI3" s="133"/>
      <c r="TYN3" s="133"/>
      <c r="TYS3" s="133"/>
      <c r="TYX3" s="133"/>
      <c r="TZC3" s="133"/>
      <c r="TZH3" s="133"/>
      <c r="TZM3" s="133"/>
      <c r="TZR3" s="133"/>
      <c r="TZW3" s="133"/>
      <c r="UAB3" s="133"/>
      <c r="UAG3" s="133"/>
      <c r="UAL3" s="133"/>
      <c r="UAQ3" s="133"/>
      <c r="UAV3" s="133"/>
      <c r="UBA3" s="133"/>
      <c r="UBF3" s="133"/>
      <c r="UBK3" s="133"/>
      <c r="UBP3" s="133"/>
      <c r="UBU3" s="133"/>
      <c r="UBZ3" s="133"/>
      <c r="UCE3" s="133"/>
      <c r="UCJ3" s="133"/>
      <c r="UCO3" s="133"/>
      <c r="UCT3" s="133"/>
      <c r="UCY3" s="133"/>
      <c r="UDD3" s="133"/>
      <c r="UDI3" s="133"/>
      <c r="UDN3" s="133"/>
      <c r="UDS3" s="133"/>
      <c r="UDX3" s="133"/>
      <c r="UEC3" s="133"/>
      <c r="UEH3" s="133"/>
      <c r="UEM3" s="133"/>
      <c r="UER3" s="133"/>
      <c r="UEW3" s="133"/>
      <c r="UFB3" s="133"/>
      <c r="UFG3" s="133"/>
      <c r="UFL3" s="133"/>
      <c r="UFQ3" s="133"/>
      <c r="UFV3" s="133"/>
      <c r="UGA3" s="133"/>
      <c r="UGF3" s="133"/>
      <c r="UGK3" s="133"/>
      <c r="UGP3" s="133"/>
      <c r="UGU3" s="133"/>
      <c r="UGZ3" s="133"/>
      <c r="UHE3" s="133"/>
      <c r="UHJ3" s="133"/>
      <c r="UHO3" s="133"/>
      <c r="UHT3" s="133"/>
      <c r="UHY3" s="133"/>
      <c r="UID3" s="133"/>
      <c r="UII3" s="133"/>
      <c r="UIN3" s="133"/>
      <c r="UIS3" s="133"/>
      <c r="UIX3" s="133"/>
      <c r="UJC3" s="133"/>
      <c r="UJH3" s="133"/>
      <c r="UJM3" s="133"/>
      <c r="UJR3" s="133"/>
      <c r="UJW3" s="133"/>
      <c r="UKB3" s="133"/>
      <c r="UKG3" s="133"/>
      <c r="UKL3" s="133"/>
      <c r="UKQ3" s="133"/>
      <c r="UKV3" s="133"/>
      <c r="ULA3" s="133"/>
      <c r="ULF3" s="133"/>
      <c r="ULK3" s="133"/>
      <c r="ULP3" s="133"/>
      <c r="ULU3" s="133"/>
      <c r="ULZ3" s="133"/>
      <c r="UME3" s="133"/>
      <c r="UMJ3" s="133"/>
      <c r="UMO3" s="133"/>
      <c r="UMT3" s="133"/>
      <c r="UMY3" s="133"/>
      <c r="UND3" s="133"/>
      <c r="UNI3" s="133"/>
      <c r="UNN3" s="133"/>
      <c r="UNS3" s="133"/>
      <c r="UNX3" s="133"/>
      <c r="UOC3" s="133"/>
      <c r="UOH3" s="133"/>
      <c r="UOM3" s="133"/>
      <c r="UOR3" s="133"/>
      <c r="UOW3" s="133"/>
      <c r="UPB3" s="133"/>
      <c r="UPG3" s="133"/>
      <c r="UPL3" s="133"/>
      <c r="UPQ3" s="133"/>
      <c r="UPV3" s="133"/>
      <c r="UQA3" s="133"/>
      <c r="UQF3" s="133"/>
      <c r="UQK3" s="133"/>
      <c r="UQP3" s="133"/>
      <c r="UQU3" s="133"/>
      <c r="UQZ3" s="133"/>
      <c r="URE3" s="133"/>
      <c r="URJ3" s="133"/>
      <c r="URO3" s="133"/>
      <c r="URT3" s="133"/>
      <c r="URY3" s="133"/>
      <c r="USD3" s="133"/>
      <c r="USI3" s="133"/>
      <c r="USN3" s="133"/>
      <c r="USS3" s="133"/>
      <c r="USX3" s="133"/>
      <c r="UTC3" s="133"/>
      <c r="UTH3" s="133"/>
      <c r="UTM3" s="133"/>
      <c r="UTR3" s="133"/>
      <c r="UTW3" s="133"/>
      <c r="UUB3" s="133"/>
      <c r="UUG3" s="133"/>
      <c r="UUL3" s="133"/>
      <c r="UUQ3" s="133"/>
      <c r="UUV3" s="133"/>
      <c r="UVA3" s="133"/>
      <c r="UVF3" s="133"/>
      <c r="UVK3" s="133"/>
      <c r="UVP3" s="133"/>
      <c r="UVU3" s="133"/>
      <c r="UVZ3" s="133"/>
      <c r="UWE3" s="133"/>
      <c r="UWJ3" s="133"/>
      <c r="UWO3" s="133"/>
      <c r="UWT3" s="133"/>
      <c r="UWY3" s="133"/>
      <c r="UXD3" s="133"/>
      <c r="UXI3" s="133"/>
      <c r="UXN3" s="133"/>
      <c r="UXS3" s="133"/>
      <c r="UXX3" s="133"/>
      <c r="UYC3" s="133"/>
      <c r="UYH3" s="133"/>
      <c r="UYM3" s="133"/>
      <c r="UYR3" s="133"/>
      <c r="UYW3" s="133"/>
      <c r="UZB3" s="133"/>
      <c r="UZG3" s="133"/>
      <c r="UZL3" s="133"/>
      <c r="UZQ3" s="133"/>
      <c r="UZV3" s="133"/>
      <c r="VAA3" s="133"/>
      <c r="VAF3" s="133"/>
      <c r="VAK3" s="133"/>
      <c r="VAP3" s="133"/>
      <c r="VAU3" s="133"/>
      <c r="VAZ3" s="133"/>
      <c r="VBE3" s="133"/>
      <c r="VBJ3" s="133"/>
      <c r="VBO3" s="133"/>
      <c r="VBT3" s="133"/>
      <c r="VBY3" s="133"/>
      <c r="VCD3" s="133"/>
      <c r="VCI3" s="133"/>
      <c r="VCN3" s="133"/>
      <c r="VCS3" s="133"/>
      <c r="VCX3" s="133"/>
      <c r="VDC3" s="133"/>
      <c r="VDH3" s="133"/>
      <c r="VDM3" s="133"/>
      <c r="VDR3" s="133"/>
      <c r="VDW3" s="133"/>
      <c r="VEB3" s="133"/>
      <c r="VEG3" s="133"/>
      <c r="VEL3" s="133"/>
      <c r="VEQ3" s="133"/>
      <c r="VEV3" s="133"/>
      <c r="VFA3" s="133"/>
      <c r="VFF3" s="133"/>
      <c r="VFK3" s="133"/>
      <c r="VFP3" s="133"/>
      <c r="VFU3" s="133"/>
      <c r="VFZ3" s="133"/>
      <c r="VGE3" s="133"/>
      <c r="VGJ3" s="133"/>
      <c r="VGO3" s="133"/>
      <c r="VGT3" s="133"/>
      <c r="VGY3" s="133"/>
      <c r="VHD3" s="133"/>
      <c r="VHI3" s="133"/>
      <c r="VHN3" s="133"/>
      <c r="VHS3" s="133"/>
      <c r="VHX3" s="133"/>
      <c r="VIC3" s="133"/>
      <c r="VIH3" s="133"/>
      <c r="VIM3" s="133"/>
      <c r="VIR3" s="133"/>
      <c r="VIW3" s="133"/>
      <c r="VJB3" s="133"/>
      <c r="VJG3" s="133"/>
      <c r="VJL3" s="133"/>
      <c r="VJQ3" s="133"/>
      <c r="VJV3" s="133"/>
      <c r="VKA3" s="133"/>
      <c r="VKF3" s="133"/>
      <c r="VKK3" s="133"/>
      <c r="VKP3" s="133"/>
      <c r="VKU3" s="133"/>
      <c r="VKZ3" s="133"/>
      <c r="VLE3" s="133"/>
      <c r="VLJ3" s="133"/>
      <c r="VLO3" s="133"/>
      <c r="VLT3" s="133"/>
      <c r="VLY3" s="133"/>
      <c r="VMD3" s="133"/>
      <c r="VMI3" s="133"/>
      <c r="VMN3" s="133"/>
      <c r="VMS3" s="133"/>
      <c r="VMX3" s="133"/>
      <c r="VNC3" s="133"/>
      <c r="VNH3" s="133"/>
      <c r="VNM3" s="133"/>
      <c r="VNR3" s="133"/>
      <c r="VNW3" s="133"/>
      <c r="VOB3" s="133"/>
      <c r="VOG3" s="133"/>
      <c r="VOL3" s="133"/>
      <c r="VOQ3" s="133"/>
      <c r="VOV3" s="133"/>
      <c r="VPA3" s="133"/>
      <c r="VPF3" s="133"/>
      <c r="VPK3" s="133"/>
      <c r="VPP3" s="133"/>
      <c r="VPU3" s="133"/>
      <c r="VPZ3" s="133"/>
      <c r="VQE3" s="133"/>
      <c r="VQJ3" s="133"/>
      <c r="VQO3" s="133"/>
      <c r="VQT3" s="133"/>
      <c r="VQY3" s="133"/>
      <c r="VRD3" s="133"/>
      <c r="VRI3" s="133"/>
      <c r="VRN3" s="133"/>
      <c r="VRS3" s="133"/>
      <c r="VRX3" s="133"/>
      <c r="VSC3" s="133"/>
      <c r="VSH3" s="133"/>
      <c r="VSM3" s="133"/>
      <c r="VSR3" s="133"/>
      <c r="VSW3" s="133"/>
      <c r="VTB3" s="133"/>
      <c r="VTG3" s="133"/>
      <c r="VTL3" s="133"/>
      <c r="VTQ3" s="133"/>
      <c r="VTV3" s="133"/>
      <c r="VUA3" s="133"/>
      <c r="VUF3" s="133"/>
      <c r="VUK3" s="133"/>
      <c r="VUP3" s="133"/>
      <c r="VUU3" s="133"/>
      <c r="VUZ3" s="133"/>
      <c r="VVE3" s="133"/>
      <c r="VVJ3" s="133"/>
      <c r="VVO3" s="133"/>
      <c r="VVT3" s="133"/>
      <c r="VVY3" s="133"/>
      <c r="VWD3" s="133"/>
      <c r="VWI3" s="133"/>
      <c r="VWN3" s="133"/>
      <c r="VWS3" s="133"/>
      <c r="VWX3" s="133"/>
      <c r="VXC3" s="133"/>
      <c r="VXH3" s="133"/>
      <c r="VXM3" s="133"/>
      <c r="VXR3" s="133"/>
      <c r="VXW3" s="133"/>
      <c r="VYB3" s="133"/>
      <c r="VYG3" s="133"/>
      <c r="VYL3" s="133"/>
      <c r="VYQ3" s="133"/>
      <c r="VYV3" s="133"/>
      <c r="VZA3" s="133"/>
      <c r="VZF3" s="133"/>
      <c r="VZK3" s="133"/>
      <c r="VZP3" s="133"/>
      <c r="VZU3" s="133"/>
      <c r="VZZ3" s="133"/>
      <c r="WAE3" s="133"/>
      <c r="WAJ3" s="133"/>
      <c r="WAO3" s="133"/>
      <c r="WAT3" s="133"/>
      <c r="WAY3" s="133"/>
      <c r="WBD3" s="133"/>
      <c r="WBI3" s="133"/>
      <c r="WBN3" s="133"/>
      <c r="WBS3" s="133"/>
      <c r="WBX3" s="133"/>
      <c r="WCC3" s="133"/>
      <c r="WCH3" s="133"/>
      <c r="WCM3" s="133"/>
      <c r="WCR3" s="133"/>
      <c r="WCW3" s="133"/>
      <c r="WDB3" s="133"/>
      <c r="WDG3" s="133"/>
      <c r="WDL3" s="133"/>
      <c r="WDQ3" s="133"/>
      <c r="WDV3" s="133"/>
      <c r="WEA3" s="133"/>
      <c r="WEF3" s="133"/>
      <c r="WEK3" s="133"/>
      <c r="WEP3" s="133"/>
      <c r="WEU3" s="133"/>
      <c r="WEZ3" s="133"/>
      <c r="WFE3" s="133"/>
      <c r="WFJ3" s="133"/>
      <c r="WFO3" s="133"/>
      <c r="WFT3" s="133"/>
      <c r="WFY3" s="133"/>
      <c r="WGD3" s="133"/>
      <c r="WGI3" s="133"/>
      <c r="WGN3" s="133"/>
      <c r="WGS3" s="133"/>
      <c r="WGX3" s="133"/>
      <c r="WHC3" s="133"/>
      <c r="WHH3" s="133"/>
      <c r="WHM3" s="133"/>
      <c r="WHR3" s="133"/>
      <c r="WHW3" s="133"/>
      <c r="WIB3" s="133"/>
      <c r="WIG3" s="133"/>
      <c r="WIL3" s="133"/>
      <c r="WIQ3" s="133"/>
      <c r="WIV3" s="133"/>
      <c r="WJA3" s="133"/>
      <c r="WJF3" s="133"/>
      <c r="WJK3" s="133"/>
      <c r="WJP3" s="133"/>
      <c r="WJU3" s="133"/>
      <c r="WJZ3" s="133"/>
      <c r="WKE3" s="133"/>
      <c r="WKJ3" s="133"/>
      <c r="WKO3" s="133"/>
      <c r="WKT3" s="133"/>
      <c r="WKY3" s="133"/>
      <c r="WLD3" s="133"/>
      <c r="WLI3" s="133"/>
      <c r="WLN3" s="133"/>
      <c r="WLS3" s="133"/>
      <c r="WLX3" s="133"/>
      <c r="WMC3" s="133"/>
      <c r="WMH3" s="133"/>
      <c r="WMM3" s="133"/>
      <c r="WMR3" s="133"/>
      <c r="WMW3" s="133"/>
      <c r="WNB3" s="133"/>
      <c r="WNG3" s="133"/>
      <c r="WNL3" s="133"/>
      <c r="WNQ3" s="133"/>
      <c r="WNV3" s="133"/>
      <c r="WOA3" s="133"/>
      <c r="WOF3" s="133"/>
      <c r="WOK3" s="133"/>
      <c r="WOP3" s="133"/>
      <c r="WOU3" s="133"/>
      <c r="WOZ3" s="133"/>
      <c r="WPE3" s="133"/>
      <c r="WPJ3" s="133"/>
      <c r="WPO3" s="133"/>
      <c r="WPT3" s="133"/>
      <c r="WPY3" s="133"/>
      <c r="WQD3" s="133"/>
      <c r="WQI3" s="133"/>
      <c r="WQN3" s="133"/>
      <c r="WQS3" s="133"/>
      <c r="WQX3" s="133"/>
      <c r="WRC3" s="133"/>
      <c r="WRH3" s="133"/>
      <c r="WRM3" s="133"/>
      <c r="WRR3" s="133"/>
      <c r="WRW3" s="133"/>
      <c r="WSB3" s="133"/>
      <c r="WSG3" s="133"/>
      <c r="WSL3" s="133"/>
      <c r="WSQ3" s="133"/>
      <c r="WSV3" s="133"/>
      <c r="WTA3" s="133"/>
      <c r="WTF3" s="133"/>
      <c r="WTK3" s="133"/>
      <c r="WTP3" s="133"/>
      <c r="WTU3" s="133"/>
      <c r="WTZ3" s="133"/>
      <c r="WUE3" s="133"/>
      <c r="WUJ3" s="133"/>
      <c r="WUO3" s="133"/>
      <c r="WUT3" s="133"/>
      <c r="WUY3" s="133"/>
      <c r="WVD3" s="133"/>
      <c r="WVI3" s="133"/>
      <c r="WVN3" s="133"/>
      <c r="WVS3" s="133"/>
      <c r="WVX3" s="133"/>
      <c r="WWC3" s="133"/>
      <c r="WWH3" s="133"/>
      <c r="WWM3" s="133"/>
      <c r="WWR3" s="133"/>
      <c r="WWW3" s="133"/>
      <c r="WXB3" s="133"/>
      <c r="WXG3" s="133"/>
      <c r="WXL3" s="133"/>
      <c r="WXQ3" s="133"/>
      <c r="WXV3" s="133"/>
      <c r="WYA3" s="133"/>
      <c r="WYF3" s="133"/>
      <c r="WYK3" s="133"/>
      <c r="WYP3" s="133"/>
      <c r="WYU3" s="133"/>
      <c r="WYZ3" s="133"/>
      <c r="WZE3" s="133"/>
      <c r="WZJ3" s="133"/>
      <c r="WZO3" s="133"/>
      <c r="WZT3" s="133"/>
      <c r="WZY3" s="133"/>
      <c r="XAD3" s="133"/>
      <c r="XAI3" s="133"/>
      <c r="XAN3" s="133"/>
      <c r="XAS3" s="133"/>
      <c r="XAX3" s="133"/>
      <c r="XBC3" s="133"/>
      <c r="XBH3" s="133"/>
      <c r="XBM3" s="133"/>
      <c r="XBR3" s="133"/>
      <c r="XBW3" s="133"/>
      <c r="XCB3" s="133"/>
      <c r="XCG3" s="133"/>
      <c r="XCL3" s="133"/>
      <c r="XCQ3" s="133"/>
      <c r="XCV3" s="133"/>
      <c r="XDA3" s="133"/>
      <c r="XDF3" s="133"/>
      <c r="XDK3" s="133"/>
      <c r="XDP3" s="133"/>
      <c r="XDU3" s="133"/>
      <c r="XDZ3" s="133"/>
      <c r="XEE3" s="133"/>
      <c r="XEJ3" s="133"/>
      <c r="XEO3" s="133"/>
      <c r="XET3" s="133"/>
      <c r="XEY3" s="133"/>
      <c r="XFD3" s="133"/>
    </row>
    <row r="4" spans="1:1024 1029:2044 2049:3069 3074:4094 4099:5119 5124:6144 6149:7164 7169:8189 8194:9214 9219:10239 10244:11264 11269:12284 12289:13309 13314:14334 14339:15359 15364:16384">
      <c r="A4" s="132" t="s">
        <v>826</v>
      </c>
      <c r="B4" s="132" t="s">
        <v>1441</v>
      </c>
      <c r="C4" s="132" t="s">
        <v>1507</v>
      </c>
      <c r="D4" s="133">
        <v>10678.01</v>
      </c>
      <c r="E4" s="132" t="s">
        <v>822</v>
      </c>
      <c r="I4" s="133"/>
      <c r="N4" s="133"/>
      <c r="S4" s="133"/>
      <c r="X4" s="133"/>
      <c r="AC4" s="133"/>
      <c r="AH4" s="133"/>
      <c r="AM4" s="133"/>
      <c r="AR4" s="133"/>
      <c r="AW4" s="133"/>
      <c r="BB4" s="133"/>
      <c r="BG4" s="133"/>
      <c r="BL4" s="133"/>
      <c r="BQ4" s="133"/>
      <c r="BV4" s="133"/>
      <c r="CA4" s="133"/>
      <c r="CF4" s="133"/>
      <c r="CK4" s="133"/>
      <c r="CP4" s="133"/>
      <c r="CU4" s="133"/>
      <c r="CZ4" s="133"/>
      <c r="DE4" s="133"/>
      <c r="DJ4" s="133"/>
      <c r="DO4" s="133"/>
      <c r="DT4" s="133"/>
      <c r="DY4" s="133"/>
      <c r="ED4" s="133"/>
      <c r="EI4" s="133"/>
      <c r="EN4" s="133"/>
      <c r="ES4" s="133"/>
      <c r="EX4" s="133"/>
      <c r="FC4" s="133"/>
      <c r="FH4" s="133"/>
      <c r="FM4" s="133"/>
      <c r="FR4" s="133"/>
      <c r="FW4" s="133"/>
      <c r="GB4" s="133"/>
      <c r="GG4" s="133"/>
      <c r="GL4" s="133"/>
      <c r="GQ4" s="133"/>
      <c r="GV4" s="133"/>
      <c r="HA4" s="133"/>
      <c r="HF4" s="133"/>
      <c r="HK4" s="133"/>
      <c r="HP4" s="133"/>
      <c r="HU4" s="133"/>
      <c r="HZ4" s="133"/>
      <c r="IE4" s="133"/>
      <c r="IJ4" s="133"/>
      <c r="IO4" s="133"/>
      <c r="IT4" s="133"/>
      <c r="IY4" s="133"/>
      <c r="JD4" s="133"/>
      <c r="JI4" s="133"/>
      <c r="JN4" s="133"/>
      <c r="JS4" s="133"/>
      <c r="JX4" s="133"/>
      <c r="KC4" s="133"/>
      <c r="KH4" s="133"/>
      <c r="KM4" s="133"/>
      <c r="KR4" s="133"/>
      <c r="KW4" s="133"/>
      <c r="LB4" s="133"/>
      <c r="LG4" s="133"/>
      <c r="LL4" s="133"/>
      <c r="LQ4" s="133"/>
      <c r="LV4" s="133"/>
      <c r="MA4" s="133"/>
      <c r="MF4" s="133"/>
      <c r="MK4" s="133"/>
      <c r="MP4" s="133"/>
      <c r="MU4" s="133"/>
      <c r="MZ4" s="133"/>
      <c r="NE4" s="133"/>
      <c r="NJ4" s="133"/>
      <c r="NO4" s="133"/>
      <c r="NT4" s="133"/>
      <c r="NY4" s="133"/>
      <c r="OD4" s="133"/>
      <c r="OI4" s="133"/>
      <c r="ON4" s="133"/>
      <c r="OS4" s="133"/>
      <c r="OX4" s="133"/>
      <c r="PC4" s="133"/>
      <c r="PH4" s="133"/>
      <c r="PM4" s="133"/>
      <c r="PR4" s="133"/>
      <c r="PW4" s="133"/>
      <c r="QB4" s="133"/>
      <c r="QG4" s="133"/>
      <c r="QL4" s="133"/>
      <c r="QQ4" s="133"/>
      <c r="QV4" s="133"/>
      <c r="RA4" s="133"/>
      <c r="RF4" s="133"/>
      <c r="RK4" s="133"/>
      <c r="RP4" s="133"/>
      <c r="RU4" s="133"/>
      <c r="RZ4" s="133"/>
      <c r="SE4" s="133"/>
      <c r="SJ4" s="133"/>
      <c r="SO4" s="133"/>
      <c r="ST4" s="133"/>
      <c r="SY4" s="133"/>
      <c r="TD4" s="133"/>
      <c r="TI4" s="133"/>
      <c r="TN4" s="133"/>
      <c r="TS4" s="133"/>
      <c r="TX4" s="133"/>
      <c r="UC4" s="133"/>
      <c r="UH4" s="133"/>
      <c r="UM4" s="133"/>
      <c r="UR4" s="133"/>
      <c r="UW4" s="133"/>
      <c r="VB4" s="133"/>
      <c r="VG4" s="133"/>
      <c r="VL4" s="133"/>
      <c r="VQ4" s="133"/>
      <c r="VV4" s="133"/>
      <c r="WA4" s="133"/>
      <c r="WF4" s="133"/>
      <c r="WK4" s="133"/>
      <c r="WP4" s="133"/>
      <c r="WU4" s="133"/>
      <c r="WZ4" s="133"/>
      <c r="XE4" s="133"/>
      <c r="XJ4" s="133"/>
      <c r="XO4" s="133"/>
      <c r="XT4" s="133"/>
      <c r="XY4" s="133"/>
      <c r="YD4" s="133"/>
      <c r="YI4" s="133"/>
      <c r="YN4" s="133"/>
      <c r="YS4" s="133"/>
      <c r="YX4" s="133"/>
      <c r="ZC4" s="133"/>
      <c r="ZH4" s="133"/>
      <c r="ZM4" s="133"/>
      <c r="ZR4" s="133"/>
      <c r="ZW4" s="133"/>
      <c r="AAB4" s="133"/>
      <c r="AAG4" s="133"/>
      <c r="AAL4" s="133"/>
      <c r="AAQ4" s="133"/>
      <c r="AAV4" s="133"/>
      <c r="ABA4" s="133"/>
      <c r="ABF4" s="133"/>
      <c r="ABK4" s="133"/>
      <c r="ABP4" s="133"/>
      <c r="ABU4" s="133"/>
      <c r="ABZ4" s="133"/>
      <c r="ACE4" s="133"/>
      <c r="ACJ4" s="133"/>
      <c r="ACO4" s="133"/>
      <c r="ACT4" s="133"/>
      <c r="ACY4" s="133"/>
      <c r="ADD4" s="133"/>
      <c r="ADI4" s="133"/>
      <c r="ADN4" s="133"/>
      <c r="ADS4" s="133"/>
      <c r="ADX4" s="133"/>
      <c r="AEC4" s="133"/>
      <c r="AEH4" s="133"/>
      <c r="AEM4" s="133"/>
      <c r="AER4" s="133"/>
      <c r="AEW4" s="133"/>
      <c r="AFB4" s="133"/>
      <c r="AFG4" s="133"/>
      <c r="AFL4" s="133"/>
      <c r="AFQ4" s="133"/>
      <c r="AFV4" s="133"/>
      <c r="AGA4" s="133"/>
      <c r="AGF4" s="133"/>
      <c r="AGK4" s="133"/>
      <c r="AGP4" s="133"/>
      <c r="AGU4" s="133"/>
      <c r="AGZ4" s="133"/>
      <c r="AHE4" s="133"/>
      <c r="AHJ4" s="133"/>
      <c r="AHO4" s="133"/>
      <c r="AHT4" s="133"/>
      <c r="AHY4" s="133"/>
      <c r="AID4" s="133"/>
      <c r="AII4" s="133"/>
      <c r="AIN4" s="133"/>
      <c r="AIS4" s="133"/>
      <c r="AIX4" s="133"/>
      <c r="AJC4" s="133"/>
      <c r="AJH4" s="133"/>
      <c r="AJM4" s="133"/>
      <c r="AJR4" s="133"/>
      <c r="AJW4" s="133"/>
      <c r="AKB4" s="133"/>
      <c r="AKG4" s="133"/>
      <c r="AKL4" s="133"/>
      <c r="AKQ4" s="133"/>
      <c r="AKV4" s="133"/>
      <c r="ALA4" s="133"/>
      <c r="ALF4" s="133"/>
      <c r="ALK4" s="133"/>
      <c r="ALP4" s="133"/>
      <c r="ALU4" s="133"/>
      <c r="ALZ4" s="133"/>
      <c r="AME4" s="133"/>
      <c r="AMJ4" s="133"/>
      <c r="AMO4" s="133"/>
      <c r="AMT4" s="133"/>
      <c r="AMY4" s="133"/>
      <c r="AND4" s="133"/>
      <c r="ANI4" s="133"/>
      <c r="ANN4" s="133"/>
      <c r="ANS4" s="133"/>
      <c r="ANX4" s="133"/>
      <c r="AOC4" s="133"/>
      <c r="AOH4" s="133"/>
      <c r="AOM4" s="133"/>
      <c r="AOR4" s="133"/>
      <c r="AOW4" s="133"/>
      <c r="APB4" s="133"/>
      <c r="APG4" s="133"/>
      <c r="APL4" s="133"/>
      <c r="APQ4" s="133"/>
      <c r="APV4" s="133"/>
      <c r="AQA4" s="133"/>
      <c r="AQF4" s="133"/>
      <c r="AQK4" s="133"/>
      <c r="AQP4" s="133"/>
      <c r="AQU4" s="133"/>
      <c r="AQZ4" s="133"/>
      <c r="ARE4" s="133"/>
      <c r="ARJ4" s="133"/>
      <c r="ARO4" s="133"/>
      <c r="ART4" s="133"/>
      <c r="ARY4" s="133"/>
      <c r="ASD4" s="133"/>
      <c r="ASI4" s="133"/>
      <c r="ASN4" s="133"/>
      <c r="ASS4" s="133"/>
      <c r="ASX4" s="133"/>
      <c r="ATC4" s="133"/>
      <c r="ATH4" s="133"/>
      <c r="ATM4" s="133"/>
      <c r="ATR4" s="133"/>
      <c r="ATW4" s="133"/>
      <c r="AUB4" s="133"/>
      <c r="AUG4" s="133"/>
      <c r="AUL4" s="133"/>
      <c r="AUQ4" s="133"/>
      <c r="AUV4" s="133"/>
      <c r="AVA4" s="133"/>
      <c r="AVF4" s="133"/>
      <c r="AVK4" s="133"/>
      <c r="AVP4" s="133"/>
      <c r="AVU4" s="133"/>
      <c r="AVZ4" s="133"/>
      <c r="AWE4" s="133"/>
      <c r="AWJ4" s="133"/>
      <c r="AWO4" s="133"/>
      <c r="AWT4" s="133"/>
      <c r="AWY4" s="133"/>
      <c r="AXD4" s="133"/>
      <c r="AXI4" s="133"/>
      <c r="AXN4" s="133"/>
      <c r="AXS4" s="133"/>
      <c r="AXX4" s="133"/>
      <c r="AYC4" s="133"/>
      <c r="AYH4" s="133"/>
      <c r="AYM4" s="133"/>
      <c r="AYR4" s="133"/>
      <c r="AYW4" s="133"/>
      <c r="AZB4" s="133"/>
      <c r="AZG4" s="133"/>
      <c r="AZL4" s="133"/>
      <c r="AZQ4" s="133"/>
      <c r="AZV4" s="133"/>
      <c r="BAA4" s="133"/>
      <c r="BAF4" s="133"/>
      <c r="BAK4" s="133"/>
      <c r="BAP4" s="133"/>
      <c r="BAU4" s="133"/>
      <c r="BAZ4" s="133"/>
      <c r="BBE4" s="133"/>
      <c r="BBJ4" s="133"/>
      <c r="BBO4" s="133"/>
      <c r="BBT4" s="133"/>
      <c r="BBY4" s="133"/>
      <c r="BCD4" s="133"/>
      <c r="BCI4" s="133"/>
      <c r="BCN4" s="133"/>
      <c r="BCS4" s="133"/>
      <c r="BCX4" s="133"/>
      <c r="BDC4" s="133"/>
      <c r="BDH4" s="133"/>
      <c r="BDM4" s="133"/>
      <c r="BDR4" s="133"/>
      <c r="BDW4" s="133"/>
      <c r="BEB4" s="133"/>
      <c r="BEG4" s="133"/>
      <c r="BEL4" s="133"/>
      <c r="BEQ4" s="133"/>
      <c r="BEV4" s="133"/>
      <c r="BFA4" s="133"/>
      <c r="BFF4" s="133"/>
      <c r="BFK4" s="133"/>
      <c r="BFP4" s="133"/>
      <c r="BFU4" s="133"/>
      <c r="BFZ4" s="133"/>
      <c r="BGE4" s="133"/>
      <c r="BGJ4" s="133"/>
      <c r="BGO4" s="133"/>
      <c r="BGT4" s="133"/>
      <c r="BGY4" s="133"/>
      <c r="BHD4" s="133"/>
      <c r="BHI4" s="133"/>
      <c r="BHN4" s="133"/>
      <c r="BHS4" s="133"/>
      <c r="BHX4" s="133"/>
      <c r="BIC4" s="133"/>
      <c r="BIH4" s="133"/>
      <c r="BIM4" s="133"/>
      <c r="BIR4" s="133"/>
      <c r="BIW4" s="133"/>
      <c r="BJB4" s="133"/>
      <c r="BJG4" s="133"/>
      <c r="BJL4" s="133"/>
      <c r="BJQ4" s="133"/>
      <c r="BJV4" s="133"/>
      <c r="BKA4" s="133"/>
      <c r="BKF4" s="133"/>
      <c r="BKK4" s="133"/>
      <c r="BKP4" s="133"/>
      <c r="BKU4" s="133"/>
      <c r="BKZ4" s="133"/>
      <c r="BLE4" s="133"/>
      <c r="BLJ4" s="133"/>
      <c r="BLO4" s="133"/>
      <c r="BLT4" s="133"/>
      <c r="BLY4" s="133"/>
      <c r="BMD4" s="133"/>
      <c r="BMI4" s="133"/>
      <c r="BMN4" s="133"/>
      <c r="BMS4" s="133"/>
      <c r="BMX4" s="133"/>
      <c r="BNC4" s="133"/>
      <c r="BNH4" s="133"/>
      <c r="BNM4" s="133"/>
      <c r="BNR4" s="133"/>
      <c r="BNW4" s="133"/>
      <c r="BOB4" s="133"/>
      <c r="BOG4" s="133"/>
      <c r="BOL4" s="133"/>
      <c r="BOQ4" s="133"/>
      <c r="BOV4" s="133"/>
      <c r="BPA4" s="133"/>
      <c r="BPF4" s="133"/>
      <c r="BPK4" s="133"/>
      <c r="BPP4" s="133"/>
      <c r="BPU4" s="133"/>
      <c r="BPZ4" s="133"/>
      <c r="BQE4" s="133"/>
      <c r="BQJ4" s="133"/>
      <c r="BQO4" s="133"/>
      <c r="BQT4" s="133"/>
      <c r="BQY4" s="133"/>
      <c r="BRD4" s="133"/>
      <c r="BRI4" s="133"/>
      <c r="BRN4" s="133"/>
      <c r="BRS4" s="133"/>
      <c r="BRX4" s="133"/>
      <c r="BSC4" s="133"/>
      <c r="BSH4" s="133"/>
      <c r="BSM4" s="133"/>
      <c r="BSR4" s="133"/>
      <c r="BSW4" s="133"/>
      <c r="BTB4" s="133"/>
      <c r="BTG4" s="133"/>
      <c r="BTL4" s="133"/>
      <c r="BTQ4" s="133"/>
      <c r="BTV4" s="133"/>
      <c r="BUA4" s="133"/>
      <c r="BUF4" s="133"/>
      <c r="BUK4" s="133"/>
      <c r="BUP4" s="133"/>
      <c r="BUU4" s="133"/>
      <c r="BUZ4" s="133"/>
      <c r="BVE4" s="133"/>
      <c r="BVJ4" s="133"/>
      <c r="BVO4" s="133"/>
      <c r="BVT4" s="133"/>
      <c r="BVY4" s="133"/>
      <c r="BWD4" s="133"/>
      <c r="BWI4" s="133"/>
      <c r="BWN4" s="133"/>
      <c r="BWS4" s="133"/>
      <c r="BWX4" s="133"/>
      <c r="BXC4" s="133"/>
      <c r="BXH4" s="133"/>
      <c r="BXM4" s="133"/>
      <c r="BXR4" s="133"/>
      <c r="BXW4" s="133"/>
      <c r="BYB4" s="133"/>
      <c r="BYG4" s="133"/>
      <c r="BYL4" s="133"/>
      <c r="BYQ4" s="133"/>
      <c r="BYV4" s="133"/>
      <c r="BZA4" s="133"/>
      <c r="BZF4" s="133"/>
      <c r="BZK4" s="133"/>
      <c r="BZP4" s="133"/>
      <c r="BZU4" s="133"/>
      <c r="BZZ4" s="133"/>
      <c r="CAE4" s="133"/>
      <c r="CAJ4" s="133"/>
      <c r="CAO4" s="133"/>
      <c r="CAT4" s="133"/>
      <c r="CAY4" s="133"/>
      <c r="CBD4" s="133"/>
      <c r="CBI4" s="133"/>
      <c r="CBN4" s="133"/>
      <c r="CBS4" s="133"/>
      <c r="CBX4" s="133"/>
      <c r="CCC4" s="133"/>
      <c r="CCH4" s="133"/>
      <c r="CCM4" s="133"/>
      <c r="CCR4" s="133"/>
      <c r="CCW4" s="133"/>
      <c r="CDB4" s="133"/>
      <c r="CDG4" s="133"/>
      <c r="CDL4" s="133"/>
      <c r="CDQ4" s="133"/>
      <c r="CDV4" s="133"/>
      <c r="CEA4" s="133"/>
      <c r="CEF4" s="133"/>
      <c r="CEK4" s="133"/>
      <c r="CEP4" s="133"/>
      <c r="CEU4" s="133"/>
      <c r="CEZ4" s="133"/>
      <c r="CFE4" s="133"/>
      <c r="CFJ4" s="133"/>
      <c r="CFO4" s="133"/>
      <c r="CFT4" s="133"/>
      <c r="CFY4" s="133"/>
      <c r="CGD4" s="133"/>
      <c r="CGI4" s="133"/>
      <c r="CGN4" s="133"/>
      <c r="CGS4" s="133"/>
      <c r="CGX4" s="133"/>
      <c r="CHC4" s="133"/>
      <c r="CHH4" s="133"/>
      <c r="CHM4" s="133"/>
      <c r="CHR4" s="133"/>
      <c r="CHW4" s="133"/>
      <c r="CIB4" s="133"/>
      <c r="CIG4" s="133"/>
      <c r="CIL4" s="133"/>
      <c r="CIQ4" s="133"/>
      <c r="CIV4" s="133"/>
      <c r="CJA4" s="133"/>
      <c r="CJF4" s="133"/>
      <c r="CJK4" s="133"/>
      <c r="CJP4" s="133"/>
      <c r="CJU4" s="133"/>
      <c r="CJZ4" s="133"/>
      <c r="CKE4" s="133"/>
      <c r="CKJ4" s="133"/>
      <c r="CKO4" s="133"/>
      <c r="CKT4" s="133"/>
      <c r="CKY4" s="133"/>
      <c r="CLD4" s="133"/>
      <c r="CLI4" s="133"/>
      <c r="CLN4" s="133"/>
      <c r="CLS4" s="133"/>
      <c r="CLX4" s="133"/>
      <c r="CMC4" s="133"/>
      <c r="CMH4" s="133"/>
      <c r="CMM4" s="133"/>
      <c r="CMR4" s="133"/>
      <c r="CMW4" s="133"/>
      <c r="CNB4" s="133"/>
      <c r="CNG4" s="133"/>
      <c r="CNL4" s="133"/>
      <c r="CNQ4" s="133"/>
      <c r="CNV4" s="133"/>
      <c r="COA4" s="133"/>
      <c r="COF4" s="133"/>
      <c r="COK4" s="133"/>
      <c r="COP4" s="133"/>
      <c r="COU4" s="133"/>
      <c r="COZ4" s="133"/>
      <c r="CPE4" s="133"/>
      <c r="CPJ4" s="133"/>
      <c r="CPO4" s="133"/>
      <c r="CPT4" s="133"/>
      <c r="CPY4" s="133"/>
      <c r="CQD4" s="133"/>
      <c r="CQI4" s="133"/>
      <c r="CQN4" s="133"/>
      <c r="CQS4" s="133"/>
      <c r="CQX4" s="133"/>
      <c r="CRC4" s="133"/>
      <c r="CRH4" s="133"/>
      <c r="CRM4" s="133"/>
      <c r="CRR4" s="133"/>
      <c r="CRW4" s="133"/>
      <c r="CSB4" s="133"/>
      <c r="CSG4" s="133"/>
      <c r="CSL4" s="133"/>
      <c r="CSQ4" s="133"/>
      <c r="CSV4" s="133"/>
      <c r="CTA4" s="133"/>
      <c r="CTF4" s="133"/>
      <c r="CTK4" s="133"/>
      <c r="CTP4" s="133"/>
      <c r="CTU4" s="133"/>
      <c r="CTZ4" s="133"/>
      <c r="CUE4" s="133"/>
      <c r="CUJ4" s="133"/>
      <c r="CUO4" s="133"/>
      <c r="CUT4" s="133"/>
      <c r="CUY4" s="133"/>
      <c r="CVD4" s="133"/>
      <c r="CVI4" s="133"/>
      <c r="CVN4" s="133"/>
      <c r="CVS4" s="133"/>
      <c r="CVX4" s="133"/>
      <c r="CWC4" s="133"/>
      <c r="CWH4" s="133"/>
      <c r="CWM4" s="133"/>
      <c r="CWR4" s="133"/>
      <c r="CWW4" s="133"/>
      <c r="CXB4" s="133"/>
      <c r="CXG4" s="133"/>
      <c r="CXL4" s="133"/>
      <c r="CXQ4" s="133"/>
      <c r="CXV4" s="133"/>
      <c r="CYA4" s="133"/>
      <c r="CYF4" s="133"/>
      <c r="CYK4" s="133"/>
      <c r="CYP4" s="133"/>
      <c r="CYU4" s="133"/>
      <c r="CYZ4" s="133"/>
      <c r="CZE4" s="133"/>
      <c r="CZJ4" s="133"/>
      <c r="CZO4" s="133"/>
      <c r="CZT4" s="133"/>
      <c r="CZY4" s="133"/>
      <c r="DAD4" s="133"/>
      <c r="DAI4" s="133"/>
      <c r="DAN4" s="133"/>
      <c r="DAS4" s="133"/>
      <c r="DAX4" s="133"/>
      <c r="DBC4" s="133"/>
      <c r="DBH4" s="133"/>
      <c r="DBM4" s="133"/>
      <c r="DBR4" s="133"/>
      <c r="DBW4" s="133"/>
      <c r="DCB4" s="133"/>
      <c r="DCG4" s="133"/>
      <c r="DCL4" s="133"/>
      <c r="DCQ4" s="133"/>
      <c r="DCV4" s="133"/>
      <c r="DDA4" s="133"/>
      <c r="DDF4" s="133"/>
      <c r="DDK4" s="133"/>
      <c r="DDP4" s="133"/>
      <c r="DDU4" s="133"/>
      <c r="DDZ4" s="133"/>
      <c r="DEE4" s="133"/>
      <c r="DEJ4" s="133"/>
      <c r="DEO4" s="133"/>
      <c r="DET4" s="133"/>
      <c r="DEY4" s="133"/>
      <c r="DFD4" s="133"/>
      <c r="DFI4" s="133"/>
      <c r="DFN4" s="133"/>
      <c r="DFS4" s="133"/>
      <c r="DFX4" s="133"/>
      <c r="DGC4" s="133"/>
      <c r="DGH4" s="133"/>
      <c r="DGM4" s="133"/>
      <c r="DGR4" s="133"/>
      <c r="DGW4" s="133"/>
      <c r="DHB4" s="133"/>
      <c r="DHG4" s="133"/>
      <c r="DHL4" s="133"/>
      <c r="DHQ4" s="133"/>
      <c r="DHV4" s="133"/>
      <c r="DIA4" s="133"/>
      <c r="DIF4" s="133"/>
      <c r="DIK4" s="133"/>
      <c r="DIP4" s="133"/>
      <c r="DIU4" s="133"/>
      <c r="DIZ4" s="133"/>
      <c r="DJE4" s="133"/>
      <c r="DJJ4" s="133"/>
      <c r="DJO4" s="133"/>
      <c r="DJT4" s="133"/>
      <c r="DJY4" s="133"/>
      <c r="DKD4" s="133"/>
      <c r="DKI4" s="133"/>
      <c r="DKN4" s="133"/>
      <c r="DKS4" s="133"/>
      <c r="DKX4" s="133"/>
      <c r="DLC4" s="133"/>
      <c r="DLH4" s="133"/>
      <c r="DLM4" s="133"/>
      <c r="DLR4" s="133"/>
      <c r="DLW4" s="133"/>
      <c r="DMB4" s="133"/>
      <c r="DMG4" s="133"/>
      <c r="DML4" s="133"/>
      <c r="DMQ4" s="133"/>
      <c r="DMV4" s="133"/>
      <c r="DNA4" s="133"/>
      <c r="DNF4" s="133"/>
      <c r="DNK4" s="133"/>
      <c r="DNP4" s="133"/>
      <c r="DNU4" s="133"/>
      <c r="DNZ4" s="133"/>
      <c r="DOE4" s="133"/>
      <c r="DOJ4" s="133"/>
      <c r="DOO4" s="133"/>
      <c r="DOT4" s="133"/>
      <c r="DOY4" s="133"/>
      <c r="DPD4" s="133"/>
      <c r="DPI4" s="133"/>
      <c r="DPN4" s="133"/>
      <c r="DPS4" s="133"/>
      <c r="DPX4" s="133"/>
      <c r="DQC4" s="133"/>
      <c r="DQH4" s="133"/>
      <c r="DQM4" s="133"/>
      <c r="DQR4" s="133"/>
      <c r="DQW4" s="133"/>
      <c r="DRB4" s="133"/>
      <c r="DRG4" s="133"/>
      <c r="DRL4" s="133"/>
      <c r="DRQ4" s="133"/>
      <c r="DRV4" s="133"/>
      <c r="DSA4" s="133"/>
      <c r="DSF4" s="133"/>
      <c r="DSK4" s="133"/>
      <c r="DSP4" s="133"/>
      <c r="DSU4" s="133"/>
      <c r="DSZ4" s="133"/>
      <c r="DTE4" s="133"/>
      <c r="DTJ4" s="133"/>
      <c r="DTO4" s="133"/>
      <c r="DTT4" s="133"/>
      <c r="DTY4" s="133"/>
      <c r="DUD4" s="133"/>
      <c r="DUI4" s="133"/>
      <c r="DUN4" s="133"/>
      <c r="DUS4" s="133"/>
      <c r="DUX4" s="133"/>
      <c r="DVC4" s="133"/>
      <c r="DVH4" s="133"/>
      <c r="DVM4" s="133"/>
      <c r="DVR4" s="133"/>
      <c r="DVW4" s="133"/>
      <c r="DWB4" s="133"/>
      <c r="DWG4" s="133"/>
      <c r="DWL4" s="133"/>
      <c r="DWQ4" s="133"/>
      <c r="DWV4" s="133"/>
      <c r="DXA4" s="133"/>
      <c r="DXF4" s="133"/>
      <c r="DXK4" s="133"/>
      <c r="DXP4" s="133"/>
      <c r="DXU4" s="133"/>
      <c r="DXZ4" s="133"/>
      <c r="DYE4" s="133"/>
      <c r="DYJ4" s="133"/>
      <c r="DYO4" s="133"/>
      <c r="DYT4" s="133"/>
      <c r="DYY4" s="133"/>
      <c r="DZD4" s="133"/>
      <c r="DZI4" s="133"/>
      <c r="DZN4" s="133"/>
      <c r="DZS4" s="133"/>
      <c r="DZX4" s="133"/>
      <c r="EAC4" s="133"/>
      <c r="EAH4" s="133"/>
      <c r="EAM4" s="133"/>
      <c r="EAR4" s="133"/>
      <c r="EAW4" s="133"/>
      <c r="EBB4" s="133"/>
      <c r="EBG4" s="133"/>
      <c r="EBL4" s="133"/>
      <c r="EBQ4" s="133"/>
      <c r="EBV4" s="133"/>
      <c r="ECA4" s="133"/>
      <c r="ECF4" s="133"/>
      <c r="ECK4" s="133"/>
      <c r="ECP4" s="133"/>
      <c r="ECU4" s="133"/>
      <c r="ECZ4" s="133"/>
      <c r="EDE4" s="133"/>
      <c r="EDJ4" s="133"/>
      <c r="EDO4" s="133"/>
      <c r="EDT4" s="133"/>
      <c r="EDY4" s="133"/>
      <c r="EED4" s="133"/>
      <c r="EEI4" s="133"/>
      <c r="EEN4" s="133"/>
      <c r="EES4" s="133"/>
      <c r="EEX4" s="133"/>
      <c r="EFC4" s="133"/>
      <c r="EFH4" s="133"/>
      <c r="EFM4" s="133"/>
      <c r="EFR4" s="133"/>
      <c r="EFW4" s="133"/>
      <c r="EGB4" s="133"/>
      <c r="EGG4" s="133"/>
      <c r="EGL4" s="133"/>
      <c r="EGQ4" s="133"/>
      <c r="EGV4" s="133"/>
      <c r="EHA4" s="133"/>
      <c r="EHF4" s="133"/>
      <c r="EHK4" s="133"/>
      <c r="EHP4" s="133"/>
      <c r="EHU4" s="133"/>
      <c r="EHZ4" s="133"/>
      <c r="EIE4" s="133"/>
      <c r="EIJ4" s="133"/>
      <c r="EIO4" s="133"/>
      <c r="EIT4" s="133"/>
      <c r="EIY4" s="133"/>
      <c r="EJD4" s="133"/>
      <c r="EJI4" s="133"/>
      <c r="EJN4" s="133"/>
      <c r="EJS4" s="133"/>
      <c r="EJX4" s="133"/>
      <c r="EKC4" s="133"/>
      <c r="EKH4" s="133"/>
      <c r="EKM4" s="133"/>
      <c r="EKR4" s="133"/>
      <c r="EKW4" s="133"/>
      <c r="ELB4" s="133"/>
      <c r="ELG4" s="133"/>
      <c r="ELL4" s="133"/>
      <c r="ELQ4" s="133"/>
      <c r="ELV4" s="133"/>
      <c r="EMA4" s="133"/>
      <c r="EMF4" s="133"/>
      <c r="EMK4" s="133"/>
      <c r="EMP4" s="133"/>
      <c r="EMU4" s="133"/>
      <c r="EMZ4" s="133"/>
      <c r="ENE4" s="133"/>
      <c r="ENJ4" s="133"/>
      <c r="ENO4" s="133"/>
      <c r="ENT4" s="133"/>
      <c r="ENY4" s="133"/>
      <c r="EOD4" s="133"/>
      <c r="EOI4" s="133"/>
      <c r="EON4" s="133"/>
      <c r="EOS4" s="133"/>
      <c r="EOX4" s="133"/>
      <c r="EPC4" s="133"/>
      <c r="EPH4" s="133"/>
      <c r="EPM4" s="133"/>
      <c r="EPR4" s="133"/>
      <c r="EPW4" s="133"/>
      <c r="EQB4" s="133"/>
      <c r="EQG4" s="133"/>
      <c r="EQL4" s="133"/>
      <c r="EQQ4" s="133"/>
      <c r="EQV4" s="133"/>
      <c r="ERA4" s="133"/>
      <c r="ERF4" s="133"/>
      <c r="ERK4" s="133"/>
      <c r="ERP4" s="133"/>
      <c r="ERU4" s="133"/>
      <c r="ERZ4" s="133"/>
      <c r="ESE4" s="133"/>
      <c r="ESJ4" s="133"/>
      <c r="ESO4" s="133"/>
      <c r="EST4" s="133"/>
      <c r="ESY4" s="133"/>
      <c r="ETD4" s="133"/>
      <c r="ETI4" s="133"/>
      <c r="ETN4" s="133"/>
      <c r="ETS4" s="133"/>
      <c r="ETX4" s="133"/>
      <c r="EUC4" s="133"/>
      <c r="EUH4" s="133"/>
      <c r="EUM4" s="133"/>
      <c r="EUR4" s="133"/>
      <c r="EUW4" s="133"/>
      <c r="EVB4" s="133"/>
      <c r="EVG4" s="133"/>
      <c r="EVL4" s="133"/>
      <c r="EVQ4" s="133"/>
      <c r="EVV4" s="133"/>
      <c r="EWA4" s="133"/>
      <c r="EWF4" s="133"/>
      <c r="EWK4" s="133"/>
      <c r="EWP4" s="133"/>
      <c r="EWU4" s="133"/>
      <c r="EWZ4" s="133"/>
      <c r="EXE4" s="133"/>
      <c r="EXJ4" s="133"/>
      <c r="EXO4" s="133"/>
      <c r="EXT4" s="133"/>
      <c r="EXY4" s="133"/>
      <c r="EYD4" s="133"/>
      <c r="EYI4" s="133"/>
      <c r="EYN4" s="133"/>
      <c r="EYS4" s="133"/>
      <c r="EYX4" s="133"/>
      <c r="EZC4" s="133"/>
      <c r="EZH4" s="133"/>
      <c r="EZM4" s="133"/>
      <c r="EZR4" s="133"/>
      <c r="EZW4" s="133"/>
      <c r="FAB4" s="133"/>
      <c r="FAG4" s="133"/>
      <c r="FAL4" s="133"/>
      <c r="FAQ4" s="133"/>
      <c r="FAV4" s="133"/>
      <c r="FBA4" s="133"/>
      <c r="FBF4" s="133"/>
      <c r="FBK4" s="133"/>
      <c r="FBP4" s="133"/>
      <c r="FBU4" s="133"/>
      <c r="FBZ4" s="133"/>
      <c r="FCE4" s="133"/>
      <c r="FCJ4" s="133"/>
      <c r="FCO4" s="133"/>
      <c r="FCT4" s="133"/>
      <c r="FCY4" s="133"/>
      <c r="FDD4" s="133"/>
      <c r="FDI4" s="133"/>
      <c r="FDN4" s="133"/>
      <c r="FDS4" s="133"/>
      <c r="FDX4" s="133"/>
      <c r="FEC4" s="133"/>
      <c r="FEH4" s="133"/>
      <c r="FEM4" s="133"/>
      <c r="FER4" s="133"/>
      <c r="FEW4" s="133"/>
      <c r="FFB4" s="133"/>
      <c r="FFG4" s="133"/>
      <c r="FFL4" s="133"/>
      <c r="FFQ4" s="133"/>
      <c r="FFV4" s="133"/>
      <c r="FGA4" s="133"/>
      <c r="FGF4" s="133"/>
      <c r="FGK4" s="133"/>
      <c r="FGP4" s="133"/>
      <c r="FGU4" s="133"/>
      <c r="FGZ4" s="133"/>
      <c r="FHE4" s="133"/>
      <c r="FHJ4" s="133"/>
      <c r="FHO4" s="133"/>
      <c r="FHT4" s="133"/>
      <c r="FHY4" s="133"/>
      <c r="FID4" s="133"/>
      <c r="FII4" s="133"/>
      <c r="FIN4" s="133"/>
      <c r="FIS4" s="133"/>
      <c r="FIX4" s="133"/>
      <c r="FJC4" s="133"/>
      <c r="FJH4" s="133"/>
      <c r="FJM4" s="133"/>
      <c r="FJR4" s="133"/>
      <c r="FJW4" s="133"/>
      <c r="FKB4" s="133"/>
      <c r="FKG4" s="133"/>
      <c r="FKL4" s="133"/>
      <c r="FKQ4" s="133"/>
      <c r="FKV4" s="133"/>
      <c r="FLA4" s="133"/>
      <c r="FLF4" s="133"/>
      <c r="FLK4" s="133"/>
      <c r="FLP4" s="133"/>
      <c r="FLU4" s="133"/>
      <c r="FLZ4" s="133"/>
      <c r="FME4" s="133"/>
      <c r="FMJ4" s="133"/>
      <c r="FMO4" s="133"/>
      <c r="FMT4" s="133"/>
      <c r="FMY4" s="133"/>
      <c r="FND4" s="133"/>
      <c r="FNI4" s="133"/>
      <c r="FNN4" s="133"/>
      <c r="FNS4" s="133"/>
      <c r="FNX4" s="133"/>
      <c r="FOC4" s="133"/>
      <c r="FOH4" s="133"/>
      <c r="FOM4" s="133"/>
      <c r="FOR4" s="133"/>
      <c r="FOW4" s="133"/>
      <c r="FPB4" s="133"/>
      <c r="FPG4" s="133"/>
      <c r="FPL4" s="133"/>
      <c r="FPQ4" s="133"/>
      <c r="FPV4" s="133"/>
      <c r="FQA4" s="133"/>
      <c r="FQF4" s="133"/>
      <c r="FQK4" s="133"/>
      <c r="FQP4" s="133"/>
      <c r="FQU4" s="133"/>
      <c r="FQZ4" s="133"/>
      <c r="FRE4" s="133"/>
      <c r="FRJ4" s="133"/>
      <c r="FRO4" s="133"/>
      <c r="FRT4" s="133"/>
      <c r="FRY4" s="133"/>
      <c r="FSD4" s="133"/>
      <c r="FSI4" s="133"/>
      <c r="FSN4" s="133"/>
      <c r="FSS4" s="133"/>
      <c r="FSX4" s="133"/>
      <c r="FTC4" s="133"/>
      <c r="FTH4" s="133"/>
      <c r="FTM4" s="133"/>
      <c r="FTR4" s="133"/>
      <c r="FTW4" s="133"/>
      <c r="FUB4" s="133"/>
      <c r="FUG4" s="133"/>
      <c r="FUL4" s="133"/>
      <c r="FUQ4" s="133"/>
      <c r="FUV4" s="133"/>
      <c r="FVA4" s="133"/>
      <c r="FVF4" s="133"/>
      <c r="FVK4" s="133"/>
      <c r="FVP4" s="133"/>
      <c r="FVU4" s="133"/>
      <c r="FVZ4" s="133"/>
      <c r="FWE4" s="133"/>
      <c r="FWJ4" s="133"/>
      <c r="FWO4" s="133"/>
      <c r="FWT4" s="133"/>
      <c r="FWY4" s="133"/>
      <c r="FXD4" s="133"/>
      <c r="FXI4" s="133"/>
      <c r="FXN4" s="133"/>
      <c r="FXS4" s="133"/>
      <c r="FXX4" s="133"/>
      <c r="FYC4" s="133"/>
      <c r="FYH4" s="133"/>
      <c r="FYM4" s="133"/>
      <c r="FYR4" s="133"/>
      <c r="FYW4" s="133"/>
      <c r="FZB4" s="133"/>
      <c r="FZG4" s="133"/>
      <c r="FZL4" s="133"/>
      <c r="FZQ4" s="133"/>
      <c r="FZV4" s="133"/>
      <c r="GAA4" s="133"/>
      <c r="GAF4" s="133"/>
      <c r="GAK4" s="133"/>
      <c r="GAP4" s="133"/>
      <c r="GAU4" s="133"/>
      <c r="GAZ4" s="133"/>
      <c r="GBE4" s="133"/>
      <c r="GBJ4" s="133"/>
      <c r="GBO4" s="133"/>
      <c r="GBT4" s="133"/>
      <c r="GBY4" s="133"/>
      <c r="GCD4" s="133"/>
      <c r="GCI4" s="133"/>
      <c r="GCN4" s="133"/>
      <c r="GCS4" s="133"/>
      <c r="GCX4" s="133"/>
      <c r="GDC4" s="133"/>
      <c r="GDH4" s="133"/>
      <c r="GDM4" s="133"/>
      <c r="GDR4" s="133"/>
      <c r="GDW4" s="133"/>
      <c r="GEB4" s="133"/>
      <c r="GEG4" s="133"/>
      <c r="GEL4" s="133"/>
      <c r="GEQ4" s="133"/>
      <c r="GEV4" s="133"/>
      <c r="GFA4" s="133"/>
      <c r="GFF4" s="133"/>
      <c r="GFK4" s="133"/>
      <c r="GFP4" s="133"/>
      <c r="GFU4" s="133"/>
      <c r="GFZ4" s="133"/>
      <c r="GGE4" s="133"/>
      <c r="GGJ4" s="133"/>
      <c r="GGO4" s="133"/>
      <c r="GGT4" s="133"/>
      <c r="GGY4" s="133"/>
      <c r="GHD4" s="133"/>
      <c r="GHI4" s="133"/>
      <c r="GHN4" s="133"/>
      <c r="GHS4" s="133"/>
      <c r="GHX4" s="133"/>
      <c r="GIC4" s="133"/>
      <c r="GIH4" s="133"/>
      <c r="GIM4" s="133"/>
      <c r="GIR4" s="133"/>
      <c r="GIW4" s="133"/>
      <c r="GJB4" s="133"/>
      <c r="GJG4" s="133"/>
      <c r="GJL4" s="133"/>
      <c r="GJQ4" s="133"/>
      <c r="GJV4" s="133"/>
      <c r="GKA4" s="133"/>
      <c r="GKF4" s="133"/>
      <c r="GKK4" s="133"/>
      <c r="GKP4" s="133"/>
      <c r="GKU4" s="133"/>
      <c r="GKZ4" s="133"/>
      <c r="GLE4" s="133"/>
      <c r="GLJ4" s="133"/>
      <c r="GLO4" s="133"/>
      <c r="GLT4" s="133"/>
      <c r="GLY4" s="133"/>
      <c r="GMD4" s="133"/>
      <c r="GMI4" s="133"/>
      <c r="GMN4" s="133"/>
      <c r="GMS4" s="133"/>
      <c r="GMX4" s="133"/>
      <c r="GNC4" s="133"/>
      <c r="GNH4" s="133"/>
      <c r="GNM4" s="133"/>
      <c r="GNR4" s="133"/>
      <c r="GNW4" s="133"/>
      <c r="GOB4" s="133"/>
      <c r="GOG4" s="133"/>
      <c r="GOL4" s="133"/>
      <c r="GOQ4" s="133"/>
      <c r="GOV4" s="133"/>
      <c r="GPA4" s="133"/>
      <c r="GPF4" s="133"/>
      <c r="GPK4" s="133"/>
      <c r="GPP4" s="133"/>
      <c r="GPU4" s="133"/>
      <c r="GPZ4" s="133"/>
      <c r="GQE4" s="133"/>
      <c r="GQJ4" s="133"/>
      <c r="GQO4" s="133"/>
      <c r="GQT4" s="133"/>
      <c r="GQY4" s="133"/>
      <c r="GRD4" s="133"/>
      <c r="GRI4" s="133"/>
      <c r="GRN4" s="133"/>
      <c r="GRS4" s="133"/>
      <c r="GRX4" s="133"/>
      <c r="GSC4" s="133"/>
      <c r="GSH4" s="133"/>
      <c r="GSM4" s="133"/>
      <c r="GSR4" s="133"/>
      <c r="GSW4" s="133"/>
      <c r="GTB4" s="133"/>
      <c r="GTG4" s="133"/>
      <c r="GTL4" s="133"/>
      <c r="GTQ4" s="133"/>
      <c r="GTV4" s="133"/>
      <c r="GUA4" s="133"/>
      <c r="GUF4" s="133"/>
      <c r="GUK4" s="133"/>
      <c r="GUP4" s="133"/>
      <c r="GUU4" s="133"/>
      <c r="GUZ4" s="133"/>
      <c r="GVE4" s="133"/>
      <c r="GVJ4" s="133"/>
      <c r="GVO4" s="133"/>
      <c r="GVT4" s="133"/>
      <c r="GVY4" s="133"/>
      <c r="GWD4" s="133"/>
      <c r="GWI4" s="133"/>
      <c r="GWN4" s="133"/>
      <c r="GWS4" s="133"/>
      <c r="GWX4" s="133"/>
      <c r="GXC4" s="133"/>
      <c r="GXH4" s="133"/>
      <c r="GXM4" s="133"/>
      <c r="GXR4" s="133"/>
      <c r="GXW4" s="133"/>
      <c r="GYB4" s="133"/>
      <c r="GYG4" s="133"/>
      <c r="GYL4" s="133"/>
      <c r="GYQ4" s="133"/>
      <c r="GYV4" s="133"/>
      <c r="GZA4" s="133"/>
      <c r="GZF4" s="133"/>
      <c r="GZK4" s="133"/>
      <c r="GZP4" s="133"/>
      <c r="GZU4" s="133"/>
      <c r="GZZ4" s="133"/>
      <c r="HAE4" s="133"/>
      <c r="HAJ4" s="133"/>
      <c r="HAO4" s="133"/>
      <c r="HAT4" s="133"/>
      <c r="HAY4" s="133"/>
      <c r="HBD4" s="133"/>
      <c r="HBI4" s="133"/>
      <c r="HBN4" s="133"/>
      <c r="HBS4" s="133"/>
      <c r="HBX4" s="133"/>
      <c r="HCC4" s="133"/>
      <c r="HCH4" s="133"/>
      <c r="HCM4" s="133"/>
      <c r="HCR4" s="133"/>
      <c r="HCW4" s="133"/>
      <c r="HDB4" s="133"/>
      <c r="HDG4" s="133"/>
      <c r="HDL4" s="133"/>
      <c r="HDQ4" s="133"/>
      <c r="HDV4" s="133"/>
      <c r="HEA4" s="133"/>
      <c r="HEF4" s="133"/>
      <c r="HEK4" s="133"/>
      <c r="HEP4" s="133"/>
      <c r="HEU4" s="133"/>
      <c r="HEZ4" s="133"/>
      <c r="HFE4" s="133"/>
      <c r="HFJ4" s="133"/>
      <c r="HFO4" s="133"/>
      <c r="HFT4" s="133"/>
      <c r="HFY4" s="133"/>
      <c r="HGD4" s="133"/>
      <c r="HGI4" s="133"/>
      <c r="HGN4" s="133"/>
      <c r="HGS4" s="133"/>
      <c r="HGX4" s="133"/>
      <c r="HHC4" s="133"/>
      <c r="HHH4" s="133"/>
      <c r="HHM4" s="133"/>
      <c r="HHR4" s="133"/>
      <c r="HHW4" s="133"/>
      <c r="HIB4" s="133"/>
      <c r="HIG4" s="133"/>
      <c r="HIL4" s="133"/>
      <c r="HIQ4" s="133"/>
      <c r="HIV4" s="133"/>
      <c r="HJA4" s="133"/>
      <c r="HJF4" s="133"/>
      <c r="HJK4" s="133"/>
      <c r="HJP4" s="133"/>
      <c r="HJU4" s="133"/>
      <c r="HJZ4" s="133"/>
      <c r="HKE4" s="133"/>
      <c r="HKJ4" s="133"/>
      <c r="HKO4" s="133"/>
      <c r="HKT4" s="133"/>
      <c r="HKY4" s="133"/>
      <c r="HLD4" s="133"/>
      <c r="HLI4" s="133"/>
      <c r="HLN4" s="133"/>
      <c r="HLS4" s="133"/>
      <c r="HLX4" s="133"/>
      <c r="HMC4" s="133"/>
      <c r="HMH4" s="133"/>
      <c r="HMM4" s="133"/>
      <c r="HMR4" s="133"/>
      <c r="HMW4" s="133"/>
      <c r="HNB4" s="133"/>
      <c r="HNG4" s="133"/>
      <c r="HNL4" s="133"/>
      <c r="HNQ4" s="133"/>
      <c r="HNV4" s="133"/>
      <c r="HOA4" s="133"/>
      <c r="HOF4" s="133"/>
      <c r="HOK4" s="133"/>
      <c r="HOP4" s="133"/>
      <c r="HOU4" s="133"/>
      <c r="HOZ4" s="133"/>
      <c r="HPE4" s="133"/>
      <c r="HPJ4" s="133"/>
      <c r="HPO4" s="133"/>
      <c r="HPT4" s="133"/>
      <c r="HPY4" s="133"/>
      <c r="HQD4" s="133"/>
      <c r="HQI4" s="133"/>
      <c r="HQN4" s="133"/>
      <c r="HQS4" s="133"/>
      <c r="HQX4" s="133"/>
      <c r="HRC4" s="133"/>
      <c r="HRH4" s="133"/>
      <c r="HRM4" s="133"/>
      <c r="HRR4" s="133"/>
      <c r="HRW4" s="133"/>
      <c r="HSB4" s="133"/>
      <c r="HSG4" s="133"/>
      <c r="HSL4" s="133"/>
      <c r="HSQ4" s="133"/>
      <c r="HSV4" s="133"/>
      <c r="HTA4" s="133"/>
      <c r="HTF4" s="133"/>
      <c r="HTK4" s="133"/>
      <c r="HTP4" s="133"/>
      <c r="HTU4" s="133"/>
      <c r="HTZ4" s="133"/>
      <c r="HUE4" s="133"/>
      <c r="HUJ4" s="133"/>
      <c r="HUO4" s="133"/>
      <c r="HUT4" s="133"/>
      <c r="HUY4" s="133"/>
      <c r="HVD4" s="133"/>
      <c r="HVI4" s="133"/>
      <c r="HVN4" s="133"/>
      <c r="HVS4" s="133"/>
      <c r="HVX4" s="133"/>
      <c r="HWC4" s="133"/>
      <c r="HWH4" s="133"/>
      <c r="HWM4" s="133"/>
      <c r="HWR4" s="133"/>
      <c r="HWW4" s="133"/>
      <c r="HXB4" s="133"/>
      <c r="HXG4" s="133"/>
      <c r="HXL4" s="133"/>
      <c r="HXQ4" s="133"/>
      <c r="HXV4" s="133"/>
      <c r="HYA4" s="133"/>
      <c r="HYF4" s="133"/>
      <c r="HYK4" s="133"/>
      <c r="HYP4" s="133"/>
      <c r="HYU4" s="133"/>
      <c r="HYZ4" s="133"/>
      <c r="HZE4" s="133"/>
      <c r="HZJ4" s="133"/>
      <c r="HZO4" s="133"/>
      <c r="HZT4" s="133"/>
      <c r="HZY4" s="133"/>
      <c r="IAD4" s="133"/>
      <c r="IAI4" s="133"/>
      <c r="IAN4" s="133"/>
      <c r="IAS4" s="133"/>
      <c r="IAX4" s="133"/>
      <c r="IBC4" s="133"/>
      <c r="IBH4" s="133"/>
      <c r="IBM4" s="133"/>
      <c r="IBR4" s="133"/>
      <c r="IBW4" s="133"/>
      <c r="ICB4" s="133"/>
      <c r="ICG4" s="133"/>
      <c r="ICL4" s="133"/>
      <c r="ICQ4" s="133"/>
      <c r="ICV4" s="133"/>
      <c r="IDA4" s="133"/>
      <c r="IDF4" s="133"/>
      <c r="IDK4" s="133"/>
      <c r="IDP4" s="133"/>
      <c r="IDU4" s="133"/>
      <c r="IDZ4" s="133"/>
      <c r="IEE4" s="133"/>
      <c r="IEJ4" s="133"/>
      <c r="IEO4" s="133"/>
      <c r="IET4" s="133"/>
      <c r="IEY4" s="133"/>
      <c r="IFD4" s="133"/>
      <c r="IFI4" s="133"/>
      <c r="IFN4" s="133"/>
      <c r="IFS4" s="133"/>
      <c r="IFX4" s="133"/>
      <c r="IGC4" s="133"/>
      <c r="IGH4" s="133"/>
      <c r="IGM4" s="133"/>
      <c r="IGR4" s="133"/>
      <c r="IGW4" s="133"/>
      <c r="IHB4" s="133"/>
      <c r="IHG4" s="133"/>
      <c r="IHL4" s="133"/>
      <c r="IHQ4" s="133"/>
      <c r="IHV4" s="133"/>
      <c r="IIA4" s="133"/>
      <c r="IIF4" s="133"/>
      <c r="IIK4" s="133"/>
      <c r="IIP4" s="133"/>
      <c r="IIU4" s="133"/>
      <c r="IIZ4" s="133"/>
      <c r="IJE4" s="133"/>
      <c r="IJJ4" s="133"/>
      <c r="IJO4" s="133"/>
      <c r="IJT4" s="133"/>
      <c r="IJY4" s="133"/>
      <c r="IKD4" s="133"/>
      <c r="IKI4" s="133"/>
      <c r="IKN4" s="133"/>
      <c r="IKS4" s="133"/>
      <c r="IKX4" s="133"/>
      <c r="ILC4" s="133"/>
      <c r="ILH4" s="133"/>
      <c r="ILM4" s="133"/>
      <c r="ILR4" s="133"/>
      <c r="ILW4" s="133"/>
      <c r="IMB4" s="133"/>
      <c r="IMG4" s="133"/>
      <c r="IML4" s="133"/>
      <c r="IMQ4" s="133"/>
      <c r="IMV4" s="133"/>
      <c r="INA4" s="133"/>
      <c r="INF4" s="133"/>
      <c r="INK4" s="133"/>
      <c r="INP4" s="133"/>
      <c r="INU4" s="133"/>
      <c r="INZ4" s="133"/>
      <c r="IOE4" s="133"/>
      <c r="IOJ4" s="133"/>
      <c r="IOO4" s="133"/>
      <c r="IOT4" s="133"/>
      <c r="IOY4" s="133"/>
      <c r="IPD4" s="133"/>
      <c r="IPI4" s="133"/>
      <c r="IPN4" s="133"/>
      <c r="IPS4" s="133"/>
      <c r="IPX4" s="133"/>
      <c r="IQC4" s="133"/>
      <c r="IQH4" s="133"/>
      <c r="IQM4" s="133"/>
      <c r="IQR4" s="133"/>
      <c r="IQW4" s="133"/>
      <c r="IRB4" s="133"/>
      <c r="IRG4" s="133"/>
      <c r="IRL4" s="133"/>
      <c r="IRQ4" s="133"/>
      <c r="IRV4" s="133"/>
      <c r="ISA4" s="133"/>
      <c r="ISF4" s="133"/>
      <c r="ISK4" s="133"/>
      <c r="ISP4" s="133"/>
      <c r="ISU4" s="133"/>
      <c r="ISZ4" s="133"/>
      <c r="ITE4" s="133"/>
      <c r="ITJ4" s="133"/>
      <c r="ITO4" s="133"/>
      <c r="ITT4" s="133"/>
      <c r="ITY4" s="133"/>
      <c r="IUD4" s="133"/>
      <c r="IUI4" s="133"/>
      <c r="IUN4" s="133"/>
      <c r="IUS4" s="133"/>
      <c r="IUX4" s="133"/>
      <c r="IVC4" s="133"/>
      <c r="IVH4" s="133"/>
      <c r="IVM4" s="133"/>
      <c r="IVR4" s="133"/>
      <c r="IVW4" s="133"/>
      <c r="IWB4" s="133"/>
      <c r="IWG4" s="133"/>
      <c r="IWL4" s="133"/>
      <c r="IWQ4" s="133"/>
      <c r="IWV4" s="133"/>
      <c r="IXA4" s="133"/>
      <c r="IXF4" s="133"/>
      <c r="IXK4" s="133"/>
      <c r="IXP4" s="133"/>
      <c r="IXU4" s="133"/>
      <c r="IXZ4" s="133"/>
      <c r="IYE4" s="133"/>
      <c r="IYJ4" s="133"/>
      <c r="IYO4" s="133"/>
      <c r="IYT4" s="133"/>
      <c r="IYY4" s="133"/>
      <c r="IZD4" s="133"/>
      <c r="IZI4" s="133"/>
      <c r="IZN4" s="133"/>
      <c r="IZS4" s="133"/>
      <c r="IZX4" s="133"/>
      <c r="JAC4" s="133"/>
      <c r="JAH4" s="133"/>
      <c r="JAM4" s="133"/>
      <c r="JAR4" s="133"/>
      <c r="JAW4" s="133"/>
      <c r="JBB4" s="133"/>
      <c r="JBG4" s="133"/>
      <c r="JBL4" s="133"/>
      <c r="JBQ4" s="133"/>
      <c r="JBV4" s="133"/>
      <c r="JCA4" s="133"/>
      <c r="JCF4" s="133"/>
      <c r="JCK4" s="133"/>
      <c r="JCP4" s="133"/>
      <c r="JCU4" s="133"/>
      <c r="JCZ4" s="133"/>
      <c r="JDE4" s="133"/>
      <c r="JDJ4" s="133"/>
      <c r="JDO4" s="133"/>
      <c r="JDT4" s="133"/>
      <c r="JDY4" s="133"/>
      <c r="JED4" s="133"/>
      <c r="JEI4" s="133"/>
      <c r="JEN4" s="133"/>
      <c r="JES4" s="133"/>
      <c r="JEX4" s="133"/>
      <c r="JFC4" s="133"/>
      <c r="JFH4" s="133"/>
      <c r="JFM4" s="133"/>
      <c r="JFR4" s="133"/>
      <c r="JFW4" s="133"/>
      <c r="JGB4" s="133"/>
      <c r="JGG4" s="133"/>
      <c r="JGL4" s="133"/>
      <c r="JGQ4" s="133"/>
      <c r="JGV4" s="133"/>
      <c r="JHA4" s="133"/>
      <c r="JHF4" s="133"/>
      <c r="JHK4" s="133"/>
      <c r="JHP4" s="133"/>
      <c r="JHU4" s="133"/>
      <c r="JHZ4" s="133"/>
      <c r="JIE4" s="133"/>
      <c r="JIJ4" s="133"/>
      <c r="JIO4" s="133"/>
      <c r="JIT4" s="133"/>
      <c r="JIY4" s="133"/>
      <c r="JJD4" s="133"/>
      <c r="JJI4" s="133"/>
      <c r="JJN4" s="133"/>
      <c r="JJS4" s="133"/>
      <c r="JJX4" s="133"/>
      <c r="JKC4" s="133"/>
      <c r="JKH4" s="133"/>
      <c r="JKM4" s="133"/>
      <c r="JKR4" s="133"/>
      <c r="JKW4" s="133"/>
      <c r="JLB4" s="133"/>
      <c r="JLG4" s="133"/>
      <c r="JLL4" s="133"/>
      <c r="JLQ4" s="133"/>
      <c r="JLV4" s="133"/>
      <c r="JMA4" s="133"/>
      <c r="JMF4" s="133"/>
      <c r="JMK4" s="133"/>
      <c r="JMP4" s="133"/>
      <c r="JMU4" s="133"/>
      <c r="JMZ4" s="133"/>
      <c r="JNE4" s="133"/>
      <c r="JNJ4" s="133"/>
      <c r="JNO4" s="133"/>
      <c r="JNT4" s="133"/>
      <c r="JNY4" s="133"/>
      <c r="JOD4" s="133"/>
      <c r="JOI4" s="133"/>
      <c r="JON4" s="133"/>
      <c r="JOS4" s="133"/>
      <c r="JOX4" s="133"/>
      <c r="JPC4" s="133"/>
      <c r="JPH4" s="133"/>
      <c r="JPM4" s="133"/>
      <c r="JPR4" s="133"/>
      <c r="JPW4" s="133"/>
      <c r="JQB4" s="133"/>
      <c r="JQG4" s="133"/>
      <c r="JQL4" s="133"/>
      <c r="JQQ4" s="133"/>
      <c r="JQV4" s="133"/>
      <c r="JRA4" s="133"/>
      <c r="JRF4" s="133"/>
      <c r="JRK4" s="133"/>
      <c r="JRP4" s="133"/>
      <c r="JRU4" s="133"/>
      <c r="JRZ4" s="133"/>
      <c r="JSE4" s="133"/>
      <c r="JSJ4" s="133"/>
      <c r="JSO4" s="133"/>
      <c r="JST4" s="133"/>
      <c r="JSY4" s="133"/>
      <c r="JTD4" s="133"/>
      <c r="JTI4" s="133"/>
      <c r="JTN4" s="133"/>
      <c r="JTS4" s="133"/>
      <c r="JTX4" s="133"/>
      <c r="JUC4" s="133"/>
      <c r="JUH4" s="133"/>
      <c r="JUM4" s="133"/>
      <c r="JUR4" s="133"/>
      <c r="JUW4" s="133"/>
      <c r="JVB4" s="133"/>
      <c r="JVG4" s="133"/>
      <c r="JVL4" s="133"/>
      <c r="JVQ4" s="133"/>
      <c r="JVV4" s="133"/>
      <c r="JWA4" s="133"/>
      <c r="JWF4" s="133"/>
      <c r="JWK4" s="133"/>
      <c r="JWP4" s="133"/>
      <c r="JWU4" s="133"/>
      <c r="JWZ4" s="133"/>
      <c r="JXE4" s="133"/>
      <c r="JXJ4" s="133"/>
      <c r="JXO4" s="133"/>
      <c r="JXT4" s="133"/>
      <c r="JXY4" s="133"/>
      <c r="JYD4" s="133"/>
      <c r="JYI4" s="133"/>
      <c r="JYN4" s="133"/>
      <c r="JYS4" s="133"/>
      <c r="JYX4" s="133"/>
      <c r="JZC4" s="133"/>
      <c r="JZH4" s="133"/>
      <c r="JZM4" s="133"/>
      <c r="JZR4" s="133"/>
      <c r="JZW4" s="133"/>
      <c r="KAB4" s="133"/>
      <c r="KAG4" s="133"/>
      <c r="KAL4" s="133"/>
      <c r="KAQ4" s="133"/>
      <c r="KAV4" s="133"/>
      <c r="KBA4" s="133"/>
      <c r="KBF4" s="133"/>
      <c r="KBK4" s="133"/>
      <c r="KBP4" s="133"/>
      <c r="KBU4" s="133"/>
      <c r="KBZ4" s="133"/>
      <c r="KCE4" s="133"/>
      <c r="KCJ4" s="133"/>
      <c r="KCO4" s="133"/>
      <c r="KCT4" s="133"/>
      <c r="KCY4" s="133"/>
      <c r="KDD4" s="133"/>
      <c r="KDI4" s="133"/>
      <c r="KDN4" s="133"/>
      <c r="KDS4" s="133"/>
      <c r="KDX4" s="133"/>
      <c r="KEC4" s="133"/>
      <c r="KEH4" s="133"/>
      <c r="KEM4" s="133"/>
      <c r="KER4" s="133"/>
      <c r="KEW4" s="133"/>
      <c r="KFB4" s="133"/>
      <c r="KFG4" s="133"/>
      <c r="KFL4" s="133"/>
      <c r="KFQ4" s="133"/>
      <c r="KFV4" s="133"/>
      <c r="KGA4" s="133"/>
      <c r="KGF4" s="133"/>
      <c r="KGK4" s="133"/>
      <c r="KGP4" s="133"/>
      <c r="KGU4" s="133"/>
      <c r="KGZ4" s="133"/>
      <c r="KHE4" s="133"/>
      <c r="KHJ4" s="133"/>
      <c r="KHO4" s="133"/>
      <c r="KHT4" s="133"/>
      <c r="KHY4" s="133"/>
      <c r="KID4" s="133"/>
      <c r="KII4" s="133"/>
      <c r="KIN4" s="133"/>
      <c r="KIS4" s="133"/>
      <c r="KIX4" s="133"/>
      <c r="KJC4" s="133"/>
      <c r="KJH4" s="133"/>
      <c r="KJM4" s="133"/>
      <c r="KJR4" s="133"/>
      <c r="KJW4" s="133"/>
      <c r="KKB4" s="133"/>
      <c r="KKG4" s="133"/>
      <c r="KKL4" s="133"/>
      <c r="KKQ4" s="133"/>
      <c r="KKV4" s="133"/>
      <c r="KLA4" s="133"/>
      <c r="KLF4" s="133"/>
      <c r="KLK4" s="133"/>
      <c r="KLP4" s="133"/>
      <c r="KLU4" s="133"/>
      <c r="KLZ4" s="133"/>
      <c r="KME4" s="133"/>
      <c r="KMJ4" s="133"/>
      <c r="KMO4" s="133"/>
      <c r="KMT4" s="133"/>
      <c r="KMY4" s="133"/>
      <c r="KND4" s="133"/>
      <c r="KNI4" s="133"/>
      <c r="KNN4" s="133"/>
      <c r="KNS4" s="133"/>
      <c r="KNX4" s="133"/>
      <c r="KOC4" s="133"/>
      <c r="KOH4" s="133"/>
      <c r="KOM4" s="133"/>
      <c r="KOR4" s="133"/>
      <c r="KOW4" s="133"/>
      <c r="KPB4" s="133"/>
      <c r="KPG4" s="133"/>
      <c r="KPL4" s="133"/>
      <c r="KPQ4" s="133"/>
      <c r="KPV4" s="133"/>
      <c r="KQA4" s="133"/>
      <c r="KQF4" s="133"/>
      <c r="KQK4" s="133"/>
      <c r="KQP4" s="133"/>
      <c r="KQU4" s="133"/>
      <c r="KQZ4" s="133"/>
      <c r="KRE4" s="133"/>
      <c r="KRJ4" s="133"/>
      <c r="KRO4" s="133"/>
      <c r="KRT4" s="133"/>
      <c r="KRY4" s="133"/>
      <c r="KSD4" s="133"/>
      <c r="KSI4" s="133"/>
      <c r="KSN4" s="133"/>
      <c r="KSS4" s="133"/>
      <c r="KSX4" s="133"/>
      <c r="KTC4" s="133"/>
      <c r="KTH4" s="133"/>
      <c r="KTM4" s="133"/>
      <c r="KTR4" s="133"/>
      <c r="KTW4" s="133"/>
      <c r="KUB4" s="133"/>
      <c r="KUG4" s="133"/>
      <c r="KUL4" s="133"/>
      <c r="KUQ4" s="133"/>
      <c r="KUV4" s="133"/>
      <c r="KVA4" s="133"/>
      <c r="KVF4" s="133"/>
      <c r="KVK4" s="133"/>
      <c r="KVP4" s="133"/>
      <c r="KVU4" s="133"/>
      <c r="KVZ4" s="133"/>
      <c r="KWE4" s="133"/>
      <c r="KWJ4" s="133"/>
      <c r="KWO4" s="133"/>
      <c r="KWT4" s="133"/>
      <c r="KWY4" s="133"/>
      <c r="KXD4" s="133"/>
      <c r="KXI4" s="133"/>
      <c r="KXN4" s="133"/>
      <c r="KXS4" s="133"/>
      <c r="KXX4" s="133"/>
      <c r="KYC4" s="133"/>
      <c r="KYH4" s="133"/>
      <c r="KYM4" s="133"/>
      <c r="KYR4" s="133"/>
      <c r="KYW4" s="133"/>
      <c r="KZB4" s="133"/>
      <c r="KZG4" s="133"/>
      <c r="KZL4" s="133"/>
      <c r="KZQ4" s="133"/>
      <c r="KZV4" s="133"/>
      <c r="LAA4" s="133"/>
      <c r="LAF4" s="133"/>
      <c r="LAK4" s="133"/>
      <c r="LAP4" s="133"/>
      <c r="LAU4" s="133"/>
      <c r="LAZ4" s="133"/>
      <c r="LBE4" s="133"/>
      <c r="LBJ4" s="133"/>
      <c r="LBO4" s="133"/>
      <c r="LBT4" s="133"/>
      <c r="LBY4" s="133"/>
      <c r="LCD4" s="133"/>
      <c r="LCI4" s="133"/>
      <c r="LCN4" s="133"/>
      <c r="LCS4" s="133"/>
      <c r="LCX4" s="133"/>
      <c r="LDC4" s="133"/>
      <c r="LDH4" s="133"/>
      <c r="LDM4" s="133"/>
      <c r="LDR4" s="133"/>
      <c r="LDW4" s="133"/>
      <c r="LEB4" s="133"/>
      <c r="LEG4" s="133"/>
      <c r="LEL4" s="133"/>
      <c r="LEQ4" s="133"/>
      <c r="LEV4" s="133"/>
      <c r="LFA4" s="133"/>
      <c r="LFF4" s="133"/>
      <c r="LFK4" s="133"/>
      <c r="LFP4" s="133"/>
      <c r="LFU4" s="133"/>
      <c r="LFZ4" s="133"/>
      <c r="LGE4" s="133"/>
      <c r="LGJ4" s="133"/>
      <c r="LGO4" s="133"/>
      <c r="LGT4" s="133"/>
      <c r="LGY4" s="133"/>
      <c r="LHD4" s="133"/>
      <c r="LHI4" s="133"/>
      <c r="LHN4" s="133"/>
      <c r="LHS4" s="133"/>
      <c r="LHX4" s="133"/>
      <c r="LIC4" s="133"/>
      <c r="LIH4" s="133"/>
      <c r="LIM4" s="133"/>
      <c r="LIR4" s="133"/>
      <c r="LIW4" s="133"/>
      <c r="LJB4" s="133"/>
      <c r="LJG4" s="133"/>
      <c r="LJL4" s="133"/>
      <c r="LJQ4" s="133"/>
      <c r="LJV4" s="133"/>
      <c r="LKA4" s="133"/>
      <c r="LKF4" s="133"/>
      <c r="LKK4" s="133"/>
      <c r="LKP4" s="133"/>
      <c r="LKU4" s="133"/>
      <c r="LKZ4" s="133"/>
      <c r="LLE4" s="133"/>
      <c r="LLJ4" s="133"/>
      <c r="LLO4" s="133"/>
      <c r="LLT4" s="133"/>
      <c r="LLY4" s="133"/>
      <c r="LMD4" s="133"/>
      <c r="LMI4" s="133"/>
      <c r="LMN4" s="133"/>
      <c r="LMS4" s="133"/>
      <c r="LMX4" s="133"/>
      <c r="LNC4" s="133"/>
      <c r="LNH4" s="133"/>
      <c r="LNM4" s="133"/>
      <c r="LNR4" s="133"/>
      <c r="LNW4" s="133"/>
      <c r="LOB4" s="133"/>
      <c r="LOG4" s="133"/>
      <c r="LOL4" s="133"/>
      <c r="LOQ4" s="133"/>
      <c r="LOV4" s="133"/>
      <c r="LPA4" s="133"/>
      <c r="LPF4" s="133"/>
      <c r="LPK4" s="133"/>
      <c r="LPP4" s="133"/>
      <c r="LPU4" s="133"/>
      <c r="LPZ4" s="133"/>
      <c r="LQE4" s="133"/>
      <c r="LQJ4" s="133"/>
      <c r="LQO4" s="133"/>
      <c r="LQT4" s="133"/>
      <c r="LQY4" s="133"/>
      <c r="LRD4" s="133"/>
      <c r="LRI4" s="133"/>
      <c r="LRN4" s="133"/>
      <c r="LRS4" s="133"/>
      <c r="LRX4" s="133"/>
      <c r="LSC4" s="133"/>
      <c r="LSH4" s="133"/>
      <c r="LSM4" s="133"/>
      <c r="LSR4" s="133"/>
      <c r="LSW4" s="133"/>
      <c r="LTB4" s="133"/>
      <c r="LTG4" s="133"/>
      <c r="LTL4" s="133"/>
      <c r="LTQ4" s="133"/>
      <c r="LTV4" s="133"/>
      <c r="LUA4" s="133"/>
      <c r="LUF4" s="133"/>
      <c r="LUK4" s="133"/>
      <c r="LUP4" s="133"/>
      <c r="LUU4" s="133"/>
      <c r="LUZ4" s="133"/>
      <c r="LVE4" s="133"/>
      <c r="LVJ4" s="133"/>
      <c r="LVO4" s="133"/>
      <c r="LVT4" s="133"/>
      <c r="LVY4" s="133"/>
      <c r="LWD4" s="133"/>
      <c r="LWI4" s="133"/>
      <c r="LWN4" s="133"/>
      <c r="LWS4" s="133"/>
      <c r="LWX4" s="133"/>
      <c r="LXC4" s="133"/>
      <c r="LXH4" s="133"/>
      <c r="LXM4" s="133"/>
      <c r="LXR4" s="133"/>
      <c r="LXW4" s="133"/>
      <c r="LYB4" s="133"/>
      <c r="LYG4" s="133"/>
      <c r="LYL4" s="133"/>
      <c r="LYQ4" s="133"/>
      <c r="LYV4" s="133"/>
      <c r="LZA4" s="133"/>
      <c r="LZF4" s="133"/>
      <c r="LZK4" s="133"/>
      <c r="LZP4" s="133"/>
      <c r="LZU4" s="133"/>
      <c r="LZZ4" s="133"/>
      <c r="MAE4" s="133"/>
      <c r="MAJ4" s="133"/>
      <c r="MAO4" s="133"/>
      <c r="MAT4" s="133"/>
      <c r="MAY4" s="133"/>
      <c r="MBD4" s="133"/>
      <c r="MBI4" s="133"/>
      <c r="MBN4" s="133"/>
      <c r="MBS4" s="133"/>
      <c r="MBX4" s="133"/>
      <c r="MCC4" s="133"/>
      <c r="MCH4" s="133"/>
      <c r="MCM4" s="133"/>
      <c r="MCR4" s="133"/>
      <c r="MCW4" s="133"/>
      <c r="MDB4" s="133"/>
      <c r="MDG4" s="133"/>
      <c r="MDL4" s="133"/>
      <c r="MDQ4" s="133"/>
      <c r="MDV4" s="133"/>
      <c r="MEA4" s="133"/>
      <c r="MEF4" s="133"/>
      <c r="MEK4" s="133"/>
      <c r="MEP4" s="133"/>
      <c r="MEU4" s="133"/>
      <c r="MEZ4" s="133"/>
      <c r="MFE4" s="133"/>
      <c r="MFJ4" s="133"/>
      <c r="MFO4" s="133"/>
      <c r="MFT4" s="133"/>
      <c r="MFY4" s="133"/>
      <c r="MGD4" s="133"/>
      <c r="MGI4" s="133"/>
      <c r="MGN4" s="133"/>
      <c r="MGS4" s="133"/>
      <c r="MGX4" s="133"/>
      <c r="MHC4" s="133"/>
      <c r="MHH4" s="133"/>
      <c r="MHM4" s="133"/>
      <c r="MHR4" s="133"/>
      <c r="MHW4" s="133"/>
      <c r="MIB4" s="133"/>
      <c r="MIG4" s="133"/>
      <c r="MIL4" s="133"/>
      <c r="MIQ4" s="133"/>
      <c r="MIV4" s="133"/>
      <c r="MJA4" s="133"/>
      <c r="MJF4" s="133"/>
      <c r="MJK4" s="133"/>
      <c r="MJP4" s="133"/>
      <c r="MJU4" s="133"/>
      <c r="MJZ4" s="133"/>
      <c r="MKE4" s="133"/>
      <c r="MKJ4" s="133"/>
      <c r="MKO4" s="133"/>
      <c r="MKT4" s="133"/>
      <c r="MKY4" s="133"/>
      <c r="MLD4" s="133"/>
      <c r="MLI4" s="133"/>
      <c r="MLN4" s="133"/>
      <c r="MLS4" s="133"/>
      <c r="MLX4" s="133"/>
      <c r="MMC4" s="133"/>
      <c r="MMH4" s="133"/>
      <c r="MMM4" s="133"/>
      <c r="MMR4" s="133"/>
      <c r="MMW4" s="133"/>
      <c r="MNB4" s="133"/>
      <c r="MNG4" s="133"/>
      <c r="MNL4" s="133"/>
      <c r="MNQ4" s="133"/>
      <c r="MNV4" s="133"/>
      <c r="MOA4" s="133"/>
      <c r="MOF4" s="133"/>
      <c r="MOK4" s="133"/>
      <c r="MOP4" s="133"/>
      <c r="MOU4" s="133"/>
      <c r="MOZ4" s="133"/>
      <c r="MPE4" s="133"/>
      <c r="MPJ4" s="133"/>
      <c r="MPO4" s="133"/>
      <c r="MPT4" s="133"/>
      <c r="MPY4" s="133"/>
      <c r="MQD4" s="133"/>
      <c r="MQI4" s="133"/>
      <c r="MQN4" s="133"/>
      <c r="MQS4" s="133"/>
      <c r="MQX4" s="133"/>
      <c r="MRC4" s="133"/>
      <c r="MRH4" s="133"/>
      <c r="MRM4" s="133"/>
      <c r="MRR4" s="133"/>
      <c r="MRW4" s="133"/>
      <c r="MSB4" s="133"/>
      <c r="MSG4" s="133"/>
      <c r="MSL4" s="133"/>
      <c r="MSQ4" s="133"/>
      <c r="MSV4" s="133"/>
      <c r="MTA4" s="133"/>
      <c r="MTF4" s="133"/>
      <c r="MTK4" s="133"/>
      <c r="MTP4" s="133"/>
      <c r="MTU4" s="133"/>
      <c r="MTZ4" s="133"/>
      <c r="MUE4" s="133"/>
      <c r="MUJ4" s="133"/>
      <c r="MUO4" s="133"/>
      <c r="MUT4" s="133"/>
      <c r="MUY4" s="133"/>
      <c r="MVD4" s="133"/>
      <c r="MVI4" s="133"/>
      <c r="MVN4" s="133"/>
      <c r="MVS4" s="133"/>
      <c r="MVX4" s="133"/>
      <c r="MWC4" s="133"/>
      <c r="MWH4" s="133"/>
      <c r="MWM4" s="133"/>
      <c r="MWR4" s="133"/>
      <c r="MWW4" s="133"/>
      <c r="MXB4" s="133"/>
      <c r="MXG4" s="133"/>
      <c r="MXL4" s="133"/>
      <c r="MXQ4" s="133"/>
      <c r="MXV4" s="133"/>
      <c r="MYA4" s="133"/>
      <c r="MYF4" s="133"/>
      <c r="MYK4" s="133"/>
      <c r="MYP4" s="133"/>
      <c r="MYU4" s="133"/>
      <c r="MYZ4" s="133"/>
      <c r="MZE4" s="133"/>
      <c r="MZJ4" s="133"/>
      <c r="MZO4" s="133"/>
      <c r="MZT4" s="133"/>
      <c r="MZY4" s="133"/>
      <c r="NAD4" s="133"/>
      <c r="NAI4" s="133"/>
      <c r="NAN4" s="133"/>
      <c r="NAS4" s="133"/>
      <c r="NAX4" s="133"/>
      <c r="NBC4" s="133"/>
      <c r="NBH4" s="133"/>
      <c r="NBM4" s="133"/>
      <c r="NBR4" s="133"/>
      <c r="NBW4" s="133"/>
      <c r="NCB4" s="133"/>
      <c r="NCG4" s="133"/>
      <c r="NCL4" s="133"/>
      <c r="NCQ4" s="133"/>
      <c r="NCV4" s="133"/>
      <c r="NDA4" s="133"/>
      <c r="NDF4" s="133"/>
      <c r="NDK4" s="133"/>
      <c r="NDP4" s="133"/>
      <c r="NDU4" s="133"/>
      <c r="NDZ4" s="133"/>
      <c r="NEE4" s="133"/>
      <c r="NEJ4" s="133"/>
      <c r="NEO4" s="133"/>
      <c r="NET4" s="133"/>
      <c r="NEY4" s="133"/>
      <c r="NFD4" s="133"/>
      <c r="NFI4" s="133"/>
      <c r="NFN4" s="133"/>
      <c r="NFS4" s="133"/>
      <c r="NFX4" s="133"/>
      <c r="NGC4" s="133"/>
      <c r="NGH4" s="133"/>
      <c r="NGM4" s="133"/>
      <c r="NGR4" s="133"/>
      <c r="NGW4" s="133"/>
      <c r="NHB4" s="133"/>
      <c r="NHG4" s="133"/>
      <c r="NHL4" s="133"/>
      <c r="NHQ4" s="133"/>
      <c r="NHV4" s="133"/>
      <c r="NIA4" s="133"/>
      <c r="NIF4" s="133"/>
      <c r="NIK4" s="133"/>
      <c r="NIP4" s="133"/>
      <c r="NIU4" s="133"/>
      <c r="NIZ4" s="133"/>
      <c r="NJE4" s="133"/>
      <c r="NJJ4" s="133"/>
      <c r="NJO4" s="133"/>
      <c r="NJT4" s="133"/>
      <c r="NJY4" s="133"/>
      <c r="NKD4" s="133"/>
      <c r="NKI4" s="133"/>
      <c r="NKN4" s="133"/>
      <c r="NKS4" s="133"/>
      <c r="NKX4" s="133"/>
      <c r="NLC4" s="133"/>
      <c r="NLH4" s="133"/>
      <c r="NLM4" s="133"/>
      <c r="NLR4" s="133"/>
      <c r="NLW4" s="133"/>
      <c r="NMB4" s="133"/>
      <c r="NMG4" s="133"/>
      <c r="NML4" s="133"/>
      <c r="NMQ4" s="133"/>
      <c r="NMV4" s="133"/>
      <c r="NNA4" s="133"/>
      <c r="NNF4" s="133"/>
      <c r="NNK4" s="133"/>
      <c r="NNP4" s="133"/>
      <c r="NNU4" s="133"/>
      <c r="NNZ4" s="133"/>
      <c r="NOE4" s="133"/>
      <c r="NOJ4" s="133"/>
      <c r="NOO4" s="133"/>
      <c r="NOT4" s="133"/>
      <c r="NOY4" s="133"/>
      <c r="NPD4" s="133"/>
      <c r="NPI4" s="133"/>
      <c r="NPN4" s="133"/>
      <c r="NPS4" s="133"/>
      <c r="NPX4" s="133"/>
      <c r="NQC4" s="133"/>
      <c r="NQH4" s="133"/>
      <c r="NQM4" s="133"/>
      <c r="NQR4" s="133"/>
      <c r="NQW4" s="133"/>
      <c r="NRB4" s="133"/>
      <c r="NRG4" s="133"/>
      <c r="NRL4" s="133"/>
      <c r="NRQ4" s="133"/>
      <c r="NRV4" s="133"/>
      <c r="NSA4" s="133"/>
      <c r="NSF4" s="133"/>
      <c r="NSK4" s="133"/>
      <c r="NSP4" s="133"/>
      <c r="NSU4" s="133"/>
      <c r="NSZ4" s="133"/>
      <c r="NTE4" s="133"/>
      <c r="NTJ4" s="133"/>
      <c r="NTO4" s="133"/>
      <c r="NTT4" s="133"/>
      <c r="NTY4" s="133"/>
      <c r="NUD4" s="133"/>
      <c r="NUI4" s="133"/>
      <c r="NUN4" s="133"/>
      <c r="NUS4" s="133"/>
      <c r="NUX4" s="133"/>
      <c r="NVC4" s="133"/>
      <c r="NVH4" s="133"/>
      <c r="NVM4" s="133"/>
      <c r="NVR4" s="133"/>
      <c r="NVW4" s="133"/>
      <c r="NWB4" s="133"/>
      <c r="NWG4" s="133"/>
      <c r="NWL4" s="133"/>
      <c r="NWQ4" s="133"/>
      <c r="NWV4" s="133"/>
      <c r="NXA4" s="133"/>
      <c r="NXF4" s="133"/>
      <c r="NXK4" s="133"/>
      <c r="NXP4" s="133"/>
      <c r="NXU4" s="133"/>
      <c r="NXZ4" s="133"/>
      <c r="NYE4" s="133"/>
      <c r="NYJ4" s="133"/>
      <c r="NYO4" s="133"/>
      <c r="NYT4" s="133"/>
      <c r="NYY4" s="133"/>
      <c r="NZD4" s="133"/>
      <c r="NZI4" s="133"/>
      <c r="NZN4" s="133"/>
      <c r="NZS4" s="133"/>
      <c r="NZX4" s="133"/>
      <c r="OAC4" s="133"/>
      <c r="OAH4" s="133"/>
      <c r="OAM4" s="133"/>
      <c r="OAR4" s="133"/>
      <c r="OAW4" s="133"/>
      <c r="OBB4" s="133"/>
      <c r="OBG4" s="133"/>
      <c r="OBL4" s="133"/>
      <c r="OBQ4" s="133"/>
      <c r="OBV4" s="133"/>
      <c r="OCA4" s="133"/>
      <c r="OCF4" s="133"/>
      <c r="OCK4" s="133"/>
      <c r="OCP4" s="133"/>
      <c r="OCU4" s="133"/>
      <c r="OCZ4" s="133"/>
      <c r="ODE4" s="133"/>
      <c r="ODJ4" s="133"/>
      <c r="ODO4" s="133"/>
      <c r="ODT4" s="133"/>
      <c r="ODY4" s="133"/>
      <c r="OED4" s="133"/>
      <c r="OEI4" s="133"/>
      <c r="OEN4" s="133"/>
      <c r="OES4" s="133"/>
      <c r="OEX4" s="133"/>
      <c r="OFC4" s="133"/>
      <c r="OFH4" s="133"/>
      <c r="OFM4" s="133"/>
      <c r="OFR4" s="133"/>
      <c r="OFW4" s="133"/>
      <c r="OGB4" s="133"/>
      <c r="OGG4" s="133"/>
      <c r="OGL4" s="133"/>
      <c r="OGQ4" s="133"/>
      <c r="OGV4" s="133"/>
      <c r="OHA4" s="133"/>
      <c r="OHF4" s="133"/>
      <c r="OHK4" s="133"/>
      <c r="OHP4" s="133"/>
      <c r="OHU4" s="133"/>
      <c r="OHZ4" s="133"/>
      <c r="OIE4" s="133"/>
      <c r="OIJ4" s="133"/>
      <c r="OIO4" s="133"/>
      <c r="OIT4" s="133"/>
      <c r="OIY4" s="133"/>
      <c r="OJD4" s="133"/>
      <c r="OJI4" s="133"/>
      <c r="OJN4" s="133"/>
      <c r="OJS4" s="133"/>
      <c r="OJX4" s="133"/>
      <c r="OKC4" s="133"/>
      <c r="OKH4" s="133"/>
      <c r="OKM4" s="133"/>
      <c r="OKR4" s="133"/>
      <c r="OKW4" s="133"/>
      <c r="OLB4" s="133"/>
      <c r="OLG4" s="133"/>
      <c r="OLL4" s="133"/>
      <c r="OLQ4" s="133"/>
      <c r="OLV4" s="133"/>
      <c r="OMA4" s="133"/>
      <c r="OMF4" s="133"/>
      <c r="OMK4" s="133"/>
      <c r="OMP4" s="133"/>
      <c r="OMU4" s="133"/>
      <c r="OMZ4" s="133"/>
      <c r="ONE4" s="133"/>
      <c r="ONJ4" s="133"/>
      <c r="ONO4" s="133"/>
      <c r="ONT4" s="133"/>
      <c r="ONY4" s="133"/>
      <c r="OOD4" s="133"/>
      <c r="OOI4" s="133"/>
      <c r="OON4" s="133"/>
      <c r="OOS4" s="133"/>
      <c r="OOX4" s="133"/>
      <c r="OPC4" s="133"/>
      <c r="OPH4" s="133"/>
      <c r="OPM4" s="133"/>
      <c r="OPR4" s="133"/>
      <c r="OPW4" s="133"/>
      <c r="OQB4" s="133"/>
      <c r="OQG4" s="133"/>
      <c r="OQL4" s="133"/>
      <c r="OQQ4" s="133"/>
      <c r="OQV4" s="133"/>
      <c r="ORA4" s="133"/>
      <c r="ORF4" s="133"/>
      <c r="ORK4" s="133"/>
      <c r="ORP4" s="133"/>
      <c r="ORU4" s="133"/>
      <c r="ORZ4" s="133"/>
      <c r="OSE4" s="133"/>
      <c r="OSJ4" s="133"/>
      <c r="OSO4" s="133"/>
      <c r="OST4" s="133"/>
      <c r="OSY4" s="133"/>
      <c r="OTD4" s="133"/>
      <c r="OTI4" s="133"/>
      <c r="OTN4" s="133"/>
      <c r="OTS4" s="133"/>
      <c r="OTX4" s="133"/>
      <c r="OUC4" s="133"/>
      <c r="OUH4" s="133"/>
      <c r="OUM4" s="133"/>
      <c r="OUR4" s="133"/>
      <c r="OUW4" s="133"/>
      <c r="OVB4" s="133"/>
      <c r="OVG4" s="133"/>
      <c r="OVL4" s="133"/>
      <c r="OVQ4" s="133"/>
      <c r="OVV4" s="133"/>
      <c r="OWA4" s="133"/>
      <c r="OWF4" s="133"/>
      <c r="OWK4" s="133"/>
      <c r="OWP4" s="133"/>
      <c r="OWU4" s="133"/>
      <c r="OWZ4" s="133"/>
      <c r="OXE4" s="133"/>
      <c r="OXJ4" s="133"/>
      <c r="OXO4" s="133"/>
      <c r="OXT4" s="133"/>
      <c r="OXY4" s="133"/>
      <c r="OYD4" s="133"/>
      <c r="OYI4" s="133"/>
      <c r="OYN4" s="133"/>
      <c r="OYS4" s="133"/>
      <c r="OYX4" s="133"/>
      <c r="OZC4" s="133"/>
      <c r="OZH4" s="133"/>
      <c r="OZM4" s="133"/>
      <c r="OZR4" s="133"/>
      <c r="OZW4" s="133"/>
      <c r="PAB4" s="133"/>
      <c r="PAG4" s="133"/>
      <c r="PAL4" s="133"/>
      <c r="PAQ4" s="133"/>
      <c r="PAV4" s="133"/>
      <c r="PBA4" s="133"/>
      <c r="PBF4" s="133"/>
      <c r="PBK4" s="133"/>
      <c r="PBP4" s="133"/>
      <c r="PBU4" s="133"/>
      <c r="PBZ4" s="133"/>
      <c r="PCE4" s="133"/>
      <c r="PCJ4" s="133"/>
      <c r="PCO4" s="133"/>
      <c r="PCT4" s="133"/>
      <c r="PCY4" s="133"/>
      <c r="PDD4" s="133"/>
      <c r="PDI4" s="133"/>
      <c r="PDN4" s="133"/>
      <c r="PDS4" s="133"/>
      <c r="PDX4" s="133"/>
      <c r="PEC4" s="133"/>
      <c r="PEH4" s="133"/>
      <c r="PEM4" s="133"/>
      <c r="PER4" s="133"/>
      <c r="PEW4" s="133"/>
      <c r="PFB4" s="133"/>
      <c r="PFG4" s="133"/>
      <c r="PFL4" s="133"/>
      <c r="PFQ4" s="133"/>
      <c r="PFV4" s="133"/>
      <c r="PGA4" s="133"/>
      <c r="PGF4" s="133"/>
      <c r="PGK4" s="133"/>
      <c r="PGP4" s="133"/>
      <c r="PGU4" s="133"/>
      <c r="PGZ4" s="133"/>
      <c r="PHE4" s="133"/>
      <c r="PHJ4" s="133"/>
      <c r="PHO4" s="133"/>
      <c r="PHT4" s="133"/>
      <c r="PHY4" s="133"/>
      <c r="PID4" s="133"/>
      <c r="PII4" s="133"/>
      <c r="PIN4" s="133"/>
      <c r="PIS4" s="133"/>
      <c r="PIX4" s="133"/>
      <c r="PJC4" s="133"/>
      <c r="PJH4" s="133"/>
      <c r="PJM4" s="133"/>
      <c r="PJR4" s="133"/>
      <c r="PJW4" s="133"/>
      <c r="PKB4" s="133"/>
      <c r="PKG4" s="133"/>
      <c r="PKL4" s="133"/>
      <c r="PKQ4" s="133"/>
      <c r="PKV4" s="133"/>
      <c r="PLA4" s="133"/>
      <c r="PLF4" s="133"/>
      <c r="PLK4" s="133"/>
      <c r="PLP4" s="133"/>
      <c r="PLU4" s="133"/>
      <c r="PLZ4" s="133"/>
      <c r="PME4" s="133"/>
      <c r="PMJ4" s="133"/>
      <c r="PMO4" s="133"/>
      <c r="PMT4" s="133"/>
      <c r="PMY4" s="133"/>
      <c r="PND4" s="133"/>
      <c r="PNI4" s="133"/>
      <c r="PNN4" s="133"/>
      <c r="PNS4" s="133"/>
      <c r="PNX4" s="133"/>
      <c r="POC4" s="133"/>
      <c r="POH4" s="133"/>
      <c r="POM4" s="133"/>
      <c r="POR4" s="133"/>
      <c r="POW4" s="133"/>
      <c r="PPB4" s="133"/>
      <c r="PPG4" s="133"/>
      <c r="PPL4" s="133"/>
      <c r="PPQ4" s="133"/>
      <c r="PPV4" s="133"/>
      <c r="PQA4" s="133"/>
      <c r="PQF4" s="133"/>
      <c r="PQK4" s="133"/>
      <c r="PQP4" s="133"/>
      <c r="PQU4" s="133"/>
      <c r="PQZ4" s="133"/>
      <c r="PRE4" s="133"/>
      <c r="PRJ4" s="133"/>
      <c r="PRO4" s="133"/>
      <c r="PRT4" s="133"/>
      <c r="PRY4" s="133"/>
      <c r="PSD4" s="133"/>
      <c r="PSI4" s="133"/>
      <c r="PSN4" s="133"/>
      <c r="PSS4" s="133"/>
      <c r="PSX4" s="133"/>
      <c r="PTC4" s="133"/>
      <c r="PTH4" s="133"/>
      <c r="PTM4" s="133"/>
      <c r="PTR4" s="133"/>
      <c r="PTW4" s="133"/>
      <c r="PUB4" s="133"/>
      <c r="PUG4" s="133"/>
      <c r="PUL4" s="133"/>
      <c r="PUQ4" s="133"/>
      <c r="PUV4" s="133"/>
      <c r="PVA4" s="133"/>
      <c r="PVF4" s="133"/>
      <c r="PVK4" s="133"/>
      <c r="PVP4" s="133"/>
      <c r="PVU4" s="133"/>
      <c r="PVZ4" s="133"/>
      <c r="PWE4" s="133"/>
      <c r="PWJ4" s="133"/>
      <c r="PWO4" s="133"/>
      <c r="PWT4" s="133"/>
      <c r="PWY4" s="133"/>
      <c r="PXD4" s="133"/>
      <c r="PXI4" s="133"/>
      <c r="PXN4" s="133"/>
      <c r="PXS4" s="133"/>
      <c r="PXX4" s="133"/>
      <c r="PYC4" s="133"/>
      <c r="PYH4" s="133"/>
      <c r="PYM4" s="133"/>
      <c r="PYR4" s="133"/>
      <c r="PYW4" s="133"/>
      <c r="PZB4" s="133"/>
      <c r="PZG4" s="133"/>
      <c r="PZL4" s="133"/>
      <c r="PZQ4" s="133"/>
      <c r="PZV4" s="133"/>
      <c r="QAA4" s="133"/>
      <c r="QAF4" s="133"/>
      <c r="QAK4" s="133"/>
      <c r="QAP4" s="133"/>
      <c r="QAU4" s="133"/>
      <c r="QAZ4" s="133"/>
      <c r="QBE4" s="133"/>
      <c r="QBJ4" s="133"/>
      <c r="QBO4" s="133"/>
      <c r="QBT4" s="133"/>
      <c r="QBY4" s="133"/>
      <c r="QCD4" s="133"/>
      <c r="QCI4" s="133"/>
      <c r="QCN4" s="133"/>
      <c r="QCS4" s="133"/>
      <c r="QCX4" s="133"/>
      <c r="QDC4" s="133"/>
      <c r="QDH4" s="133"/>
      <c r="QDM4" s="133"/>
      <c r="QDR4" s="133"/>
      <c r="QDW4" s="133"/>
      <c r="QEB4" s="133"/>
      <c r="QEG4" s="133"/>
      <c r="QEL4" s="133"/>
      <c r="QEQ4" s="133"/>
      <c r="QEV4" s="133"/>
      <c r="QFA4" s="133"/>
      <c r="QFF4" s="133"/>
      <c r="QFK4" s="133"/>
      <c r="QFP4" s="133"/>
      <c r="QFU4" s="133"/>
      <c r="QFZ4" s="133"/>
      <c r="QGE4" s="133"/>
      <c r="QGJ4" s="133"/>
      <c r="QGO4" s="133"/>
      <c r="QGT4" s="133"/>
      <c r="QGY4" s="133"/>
      <c r="QHD4" s="133"/>
      <c r="QHI4" s="133"/>
      <c r="QHN4" s="133"/>
      <c r="QHS4" s="133"/>
      <c r="QHX4" s="133"/>
      <c r="QIC4" s="133"/>
      <c r="QIH4" s="133"/>
      <c r="QIM4" s="133"/>
      <c r="QIR4" s="133"/>
      <c r="QIW4" s="133"/>
      <c r="QJB4" s="133"/>
      <c r="QJG4" s="133"/>
      <c r="QJL4" s="133"/>
      <c r="QJQ4" s="133"/>
      <c r="QJV4" s="133"/>
      <c r="QKA4" s="133"/>
      <c r="QKF4" s="133"/>
      <c r="QKK4" s="133"/>
      <c r="QKP4" s="133"/>
      <c r="QKU4" s="133"/>
      <c r="QKZ4" s="133"/>
      <c r="QLE4" s="133"/>
      <c r="QLJ4" s="133"/>
      <c r="QLO4" s="133"/>
      <c r="QLT4" s="133"/>
      <c r="QLY4" s="133"/>
      <c r="QMD4" s="133"/>
      <c r="QMI4" s="133"/>
      <c r="QMN4" s="133"/>
      <c r="QMS4" s="133"/>
      <c r="QMX4" s="133"/>
      <c r="QNC4" s="133"/>
      <c r="QNH4" s="133"/>
      <c r="QNM4" s="133"/>
      <c r="QNR4" s="133"/>
      <c r="QNW4" s="133"/>
      <c r="QOB4" s="133"/>
      <c r="QOG4" s="133"/>
      <c r="QOL4" s="133"/>
      <c r="QOQ4" s="133"/>
      <c r="QOV4" s="133"/>
      <c r="QPA4" s="133"/>
      <c r="QPF4" s="133"/>
      <c r="QPK4" s="133"/>
      <c r="QPP4" s="133"/>
      <c r="QPU4" s="133"/>
      <c r="QPZ4" s="133"/>
      <c r="QQE4" s="133"/>
      <c r="QQJ4" s="133"/>
      <c r="QQO4" s="133"/>
      <c r="QQT4" s="133"/>
      <c r="QQY4" s="133"/>
      <c r="QRD4" s="133"/>
      <c r="QRI4" s="133"/>
      <c r="QRN4" s="133"/>
      <c r="QRS4" s="133"/>
      <c r="QRX4" s="133"/>
      <c r="QSC4" s="133"/>
      <c r="QSH4" s="133"/>
      <c r="QSM4" s="133"/>
      <c r="QSR4" s="133"/>
      <c r="QSW4" s="133"/>
      <c r="QTB4" s="133"/>
      <c r="QTG4" s="133"/>
      <c r="QTL4" s="133"/>
      <c r="QTQ4" s="133"/>
      <c r="QTV4" s="133"/>
      <c r="QUA4" s="133"/>
      <c r="QUF4" s="133"/>
      <c r="QUK4" s="133"/>
      <c r="QUP4" s="133"/>
      <c r="QUU4" s="133"/>
      <c r="QUZ4" s="133"/>
      <c r="QVE4" s="133"/>
      <c r="QVJ4" s="133"/>
      <c r="QVO4" s="133"/>
      <c r="QVT4" s="133"/>
      <c r="QVY4" s="133"/>
      <c r="QWD4" s="133"/>
      <c r="QWI4" s="133"/>
      <c r="QWN4" s="133"/>
      <c r="QWS4" s="133"/>
      <c r="QWX4" s="133"/>
      <c r="QXC4" s="133"/>
      <c r="QXH4" s="133"/>
      <c r="QXM4" s="133"/>
      <c r="QXR4" s="133"/>
      <c r="QXW4" s="133"/>
      <c r="QYB4" s="133"/>
      <c r="QYG4" s="133"/>
      <c r="QYL4" s="133"/>
      <c r="QYQ4" s="133"/>
      <c r="QYV4" s="133"/>
      <c r="QZA4" s="133"/>
      <c r="QZF4" s="133"/>
      <c r="QZK4" s="133"/>
      <c r="QZP4" s="133"/>
      <c r="QZU4" s="133"/>
      <c r="QZZ4" s="133"/>
      <c r="RAE4" s="133"/>
      <c r="RAJ4" s="133"/>
      <c r="RAO4" s="133"/>
      <c r="RAT4" s="133"/>
      <c r="RAY4" s="133"/>
      <c r="RBD4" s="133"/>
      <c r="RBI4" s="133"/>
      <c r="RBN4" s="133"/>
      <c r="RBS4" s="133"/>
      <c r="RBX4" s="133"/>
      <c r="RCC4" s="133"/>
      <c r="RCH4" s="133"/>
      <c r="RCM4" s="133"/>
      <c r="RCR4" s="133"/>
      <c r="RCW4" s="133"/>
      <c r="RDB4" s="133"/>
      <c r="RDG4" s="133"/>
      <c r="RDL4" s="133"/>
      <c r="RDQ4" s="133"/>
      <c r="RDV4" s="133"/>
      <c r="REA4" s="133"/>
      <c r="REF4" s="133"/>
      <c r="REK4" s="133"/>
      <c r="REP4" s="133"/>
      <c r="REU4" s="133"/>
      <c r="REZ4" s="133"/>
      <c r="RFE4" s="133"/>
      <c r="RFJ4" s="133"/>
      <c r="RFO4" s="133"/>
      <c r="RFT4" s="133"/>
      <c r="RFY4" s="133"/>
      <c r="RGD4" s="133"/>
      <c r="RGI4" s="133"/>
      <c r="RGN4" s="133"/>
      <c r="RGS4" s="133"/>
      <c r="RGX4" s="133"/>
      <c r="RHC4" s="133"/>
      <c r="RHH4" s="133"/>
      <c r="RHM4" s="133"/>
      <c r="RHR4" s="133"/>
      <c r="RHW4" s="133"/>
      <c r="RIB4" s="133"/>
      <c r="RIG4" s="133"/>
      <c r="RIL4" s="133"/>
      <c r="RIQ4" s="133"/>
      <c r="RIV4" s="133"/>
      <c r="RJA4" s="133"/>
      <c r="RJF4" s="133"/>
      <c r="RJK4" s="133"/>
      <c r="RJP4" s="133"/>
      <c r="RJU4" s="133"/>
      <c r="RJZ4" s="133"/>
      <c r="RKE4" s="133"/>
      <c r="RKJ4" s="133"/>
      <c r="RKO4" s="133"/>
      <c r="RKT4" s="133"/>
      <c r="RKY4" s="133"/>
      <c r="RLD4" s="133"/>
      <c r="RLI4" s="133"/>
      <c r="RLN4" s="133"/>
      <c r="RLS4" s="133"/>
      <c r="RLX4" s="133"/>
      <c r="RMC4" s="133"/>
      <c r="RMH4" s="133"/>
      <c r="RMM4" s="133"/>
      <c r="RMR4" s="133"/>
      <c r="RMW4" s="133"/>
      <c r="RNB4" s="133"/>
      <c r="RNG4" s="133"/>
      <c r="RNL4" s="133"/>
      <c r="RNQ4" s="133"/>
      <c r="RNV4" s="133"/>
      <c r="ROA4" s="133"/>
      <c r="ROF4" s="133"/>
      <c r="ROK4" s="133"/>
      <c r="ROP4" s="133"/>
      <c r="ROU4" s="133"/>
      <c r="ROZ4" s="133"/>
      <c r="RPE4" s="133"/>
      <c r="RPJ4" s="133"/>
      <c r="RPO4" s="133"/>
      <c r="RPT4" s="133"/>
      <c r="RPY4" s="133"/>
      <c r="RQD4" s="133"/>
      <c r="RQI4" s="133"/>
      <c r="RQN4" s="133"/>
      <c r="RQS4" s="133"/>
      <c r="RQX4" s="133"/>
      <c r="RRC4" s="133"/>
      <c r="RRH4" s="133"/>
      <c r="RRM4" s="133"/>
      <c r="RRR4" s="133"/>
      <c r="RRW4" s="133"/>
      <c r="RSB4" s="133"/>
      <c r="RSG4" s="133"/>
      <c r="RSL4" s="133"/>
      <c r="RSQ4" s="133"/>
      <c r="RSV4" s="133"/>
      <c r="RTA4" s="133"/>
      <c r="RTF4" s="133"/>
      <c r="RTK4" s="133"/>
      <c r="RTP4" s="133"/>
      <c r="RTU4" s="133"/>
      <c r="RTZ4" s="133"/>
      <c r="RUE4" s="133"/>
      <c r="RUJ4" s="133"/>
      <c r="RUO4" s="133"/>
      <c r="RUT4" s="133"/>
      <c r="RUY4" s="133"/>
      <c r="RVD4" s="133"/>
      <c r="RVI4" s="133"/>
      <c r="RVN4" s="133"/>
      <c r="RVS4" s="133"/>
      <c r="RVX4" s="133"/>
      <c r="RWC4" s="133"/>
      <c r="RWH4" s="133"/>
      <c r="RWM4" s="133"/>
      <c r="RWR4" s="133"/>
      <c r="RWW4" s="133"/>
      <c r="RXB4" s="133"/>
      <c r="RXG4" s="133"/>
      <c r="RXL4" s="133"/>
      <c r="RXQ4" s="133"/>
      <c r="RXV4" s="133"/>
      <c r="RYA4" s="133"/>
      <c r="RYF4" s="133"/>
      <c r="RYK4" s="133"/>
      <c r="RYP4" s="133"/>
      <c r="RYU4" s="133"/>
      <c r="RYZ4" s="133"/>
      <c r="RZE4" s="133"/>
      <c r="RZJ4" s="133"/>
      <c r="RZO4" s="133"/>
      <c r="RZT4" s="133"/>
      <c r="RZY4" s="133"/>
      <c r="SAD4" s="133"/>
      <c r="SAI4" s="133"/>
      <c r="SAN4" s="133"/>
      <c r="SAS4" s="133"/>
      <c r="SAX4" s="133"/>
      <c r="SBC4" s="133"/>
      <c r="SBH4" s="133"/>
      <c r="SBM4" s="133"/>
      <c r="SBR4" s="133"/>
      <c r="SBW4" s="133"/>
      <c r="SCB4" s="133"/>
      <c r="SCG4" s="133"/>
      <c r="SCL4" s="133"/>
      <c r="SCQ4" s="133"/>
      <c r="SCV4" s="133"/>
      <c r="SDA4" s="133"/>
      <c r="SDF4" s="133"/>
      <c r="SDK4" s="133"/>
      <c r="SDP4" s="133"/>
      <c r="SDU4" s="133"/>
      <c r="SDZ4" s="133"/>
      <c r="SEE4" s="133"/>
      <c r="SEJ4" s="133"/>
      <c r="SEO4" s="133"/>
      <c r="SET4" s="133"/>
      <c r="SEY4" s="133"/>
      <c r="SFD4" s="133"/>
      <c r="SFI4" s="133"/>
      <c r="SFN4" s="133"/>
      <c r="SFS4" s="133"/>
      <c r="SFX4" s="133"/>
      <c r="SGC4" s="133"/>
      <c r="SGH4" s="133"/>
      <c r="SGM4" s="133"/>
      <c r="SGR4" s="133"/>
      <c r="SGW4" s="133"/>
      <c r="SHB4" s="133"/>
      <c r="SHG4" s="133"/>
      <c r="SHL4" s="133"/>
      <c r="SHQ4" s="133"/>
      <c r="SHV4" s="133"/>
      <c r="SIA4" s="133"/>
      <c r="SIF4" s="133"/>
      <c r="SIK4" s="133"/>
      <c r="SIP4" s="133"/>
      <c r="SIU4" s="133"/>
      <c r="SIZ4" s="133"/>
      <c r="SJE4" s="133"/>
      <c r="SJJ4" s="133"/>
      <c r="SJO4" s="133"/>
      <c r="SJT4" s="133"/>
      <c r="SJY4" s="133"/>
      <c r="SKD4" s="133"/>
      <c r="SKI4" s="133"/>
      <c r="SKN4" s="133"/>
      <c r="SKS4" s="133"/>
      <c r="SKX4" s="133"/>
      <c r="SLC4" s="133"/>
      <c r="SLH4" s="133"/>
      <c r="SLM4" s="133"/>
      <c r="SLR4" s="133"/>
      <c r="SLW4" s="133"/>
      <c r="SMB4" s="133"/>
      <c r="SMG4" s="133"/>
      <c r="SML4" s="133"/>
      <c r="SMQ4" s="133"/>
      <c r="SMV4" s="133"/>
      <c r="SNA4" s="133"/>
      <c r="SNF4" s="133"/>
      <c r="SNK4" s="133"/>
      <c r="SNP4" s="133"/>
      <c r="SNU4" s="133"/>
      <c r="SNZ4" s="133"/>
      <c r="SOE4" s="133"/>
      <c r="SOJ4" s="133"/>
      <c r="SOO4" s="133"/>
      <c r="SOT4" s="133"/>
      <c r="SOY4" s="133"/>
      <c r="SPD4" s="133"/>
      <c r="SPI4" s="133"/>
      <c r="SPN4" s="133"/>
      <c r="SPS4" s="133"/>
      <c r="SPX4" s="133"/>
      <c r="SQC4" s="133"/>
      <c r="SQH4" s="133"/>
      <c r="SQM4" s="133"/>
      <c r="SQR4" s="133"/>
      <c r="SQW4" s="133"/>
      <c r="SRB4" s="133"/>
      <c r="SRG4" s="133"/>
      <c r="SRL4" s="133"/>
      <c r="SRQ4" s="133"/>
      <c r="SRV4" s="133"/>
      <c r="SSA4" s="133"/>
      <c r="SSF4" s="133"/>
      <c r="SSK4" s="133"/>
      <c r="SSP4" s="133"/>
      <c r="SSU4" s="133"/>
      <c r="SSZ4" s="133"/>
      <c r="STE4" s="133"/>
      <c r="STJ4" s="133"/>
      <c r="STO4" s="133"/>
      <c r="STT4" s="133"/>
      <c r="STY4" s="133"/>
      <c r="SUD4" s="133"/>
      <c r="SUI4" s="133"/>
      <c r="SUN4" s="133"/>
      <c r="SUS4" s="133"/>
      <c r="SUX4" s="133"/>
      <c r="SVC4" s="133"/>
      <c r="SVH4" s="133"/>
      <c r="SVM4" s="133"/>
      <c r="SVR4" s="133"/>
      <c r="SVW4" s="133"/>
      <c r="SWB4" s="133"/>
      <c r="SWG4" s="133"/>
      <c r="SWL4" s="133"/>
      <c r="SWQ4" s="133"/>
      <c r="SWV4" s="133"/>
      <c r="SXA4" s="133"/>
      <c r="SXF4" s="133"/>
      <c r="SXK4" s="133"/>
      <c r="SXP4" s="133"/>
      <c r="SXU4" s="133"/>
      <c r="SXZ4" s="133"/>
      <c r="SYE4" s="133"/>
      <c r="SYJ4" s="133"/>
      <c r="SYO4" s="133"/>
      <c r="SYT4" s="133"/>
      <c r="SYY4" s="133"/>
      <c r="SZD4" s="133"/>
      <c r="SZI4" s="133"/>
      <c r="SZN4" s="133"/>
      <c r="SZS4" s="133"/>
      <c r="SZX4" s="133"/>
      <c r="TAC4" s="133"/>
      <c r="TAH4" s="133"/>
      <c r="TAM4" s="133"/>
      <c r="TAR4" s="133"/>
      <c r="TAW4" s="133"/>
      <c r="TBB4" s="133"/>
      <c r="TBG4" s="133"/>
      <c r="TBL4" s="133"/>
      <c r="TBQ4" s="133"/>
      <c r="TBV4" s="133"/>
      <c r="TCA4" s="133"/>
      <c r="TCF4" s="133"/>
      <c r="TCK4" s="133"/>
      <c r="TCP4" s="133"/>
      <c r="TCU4" s="133"/>
      <c r="TCZ4" s="133"/>
      <c r="TDE4" s="133"/>
      <c r="TDJ4" s="133"/>
      <c r="TDO4" s="133"/>
      <c r="TDT4" s="133"/>
      <c r="TDY4" s="133"/>
      <c r="TED4" s="133"/>
      <c r="TEI4" s="133"/>
      <c r="TEN4" s="133"/>
      <c r="TES4" s="133"/>
      <c r="TEX4" s="133"/>
      <c r="TFC4" s="133"/>
      <c r="TFH4" s="133"/>
      <c r="TFM4" s="133"/>
      <c r="TFR4" s="133"/>
      <c r="TFW4" s="133"/>
      <c r="TGB4" s="133"/>
      <c r="TGG4" s="133"/>
      <c r="TGL4" s="133"/>
      <c r="TGQ4" s="133"/>
      <c r="TGV4" s="133"/>
      <c r="THA4" s="133"/>
      <c r="THF4" s="133"/>
      <c r="THK4" s="133"/>
      <c r="THP4" s="133"/>
      <c r="THU4" s="133"/>
      <c r="THZ4" s="133"/>
      <c r="TIE4" s="133"/>
      <c r="TIJ4" s="133"/>
      <c r="TIO4" s="133"/>
      <c r="TIT4" s="133"/>
      <c r="TIY4" s="133"/>
      <c r="TJD4" s="133"/>
      <c r="TJI4" s="133"/>
      <c r="TJN4" s="133"/>
      <c r="TJS4" s="133"/>
      <c r="TJX4" s="133"/>
      <c r="TKC4" s="133"/>
      <c r="TKH4" s="133"/>
      <c r="TKM4" s="133"/>
      <c r="TKR4" s="133"/>
      <c r="TKW4" s="133"/>
      <c r="TLB4" s="133"/>
      <c r="TLG4" s="133"/>
      <c r="TLL4" s="133"/>
      <c r="TLQ4" s="133"/>
      <c r="TLV4" s="133"/>
      <c r="TMA4" s="133"/>
      <c r="TMF4" s="133"/>
      <c r="TMK4" s="133"/>
      <c r="TMP4" s="133"/>
      <c r="TMU4" s="133"/>
      <c r="TMZ4" s="133"/>
      <c r="TNE4" s="133"/>
      <c r="TNJ4" s="133"/>
      <c r="TNO4" s="133"/>
      <c r="TNT4" s="133"/>
      <c r="TNY4" s="133"/>
      <c r="TOD4" s="133"/>
      <c r="TOI4" s="133"/>
      <c r="TON4" s="133"/>
      <c r="TOS4" s="133"/>
      <c r="TOX4" s="133"/>
      <c r="TPC4" s="133"/>
      <c r="TPH4" s="133"/>
      <c r="TPM4" s="133"/>
      <c r="TPR4" s="133"/>
      <c r="TPW4" s="133"/>
      <c r="TQB4" s="133"/>
      <c r="TQG4" s="133"/>
      <c r="TQL4" s="133"/>
      <c r="TQQ4" s="133"/>
      <c r="TQV4" s="133"/>
      <c r="TRA4" s="133"/>
      <c r="TRF4" s="133"/>
      <c r="TRK4" s="133"/>
      <c r="TRP4" s="133"/>
      <c r="TRU4" s="133"/>
      <c r="TRZ4" s="133"/>
      <c r="TSE4" s="133"/>
      <c r="TSJ4" s="133"/>
      <c r="TSO4" s="133"/>
      <c r="TST4" s="133"/>
      <c r="TSY4" s="133"/>
      <c r="TTD4" s="133"/>
      <c r="TTI4" s="133"/>
      <c r="TTN4" s="133"/>
      <c r="TTS4" s="133"/>
      <c r="TTX4" s="133"/>
      <c r="TUC4" s="133"/>
      <c r="TUH4" s="133"/>
      <c r="TUM4" s="133"/>
      <c r="TUR4" s="133"/>
      <c r="TUW4" s="133"/>
      <c r="TVB4" s="133"/>
      <c r="TVG4" s="133"/>
      <c r="TVL4" s="133"/>
      <c r="TVQ4" s="133"/>
      <c r="TVV4" s="133"/>
      <c r="TWA4" s="133"/>
      <c r="TWF4" s="133"/>
      <c r="TWK4" s="133"/>
      <c r="TWP4" s="133"/>
      <c r="TWU4" s="133"/>
      <c r="TWZ4" s="133"/>
      <c r="TXE4" s="133"/>
      <c r="TXJ4" s="133"/>
      <c r="TXO4" s="133"/>
      <c r="TXT4" s="133"/>
      <c r="TXY4" s="133"/>
      <c r="TYD4" s="133"/>
      <c r="TYI4" s="133"/>
      <c r="TYN4" s="133"/>
      <c r="TYS4" s="133"/>
      <c r="TYX4" s="133"/>
      <c r="TZC4" s="133"/>
      <c r="TZH4" s="133"/>
      <c r="TZM4" s="133"/>
      <c r="TZR4" s="133"/>
      <c r="TZW4" s="133"/>
      <c r="UAB4" s="133"/>
      <c r="UAG4" s="133"/>
      <c r="UAL4" s="133"/>
      <c r="UAQ4" s="133"/>
      <c r="UAV4" s="133"/>
      <c r="UBA4" s="133"/>
      <c r="UBF4" s="133"/>
      <c r="UBK4" s="133"/>
      <c r="UBP4" s="133"/>
      <c r="UBU4" s="133"/>
      <c r="UBZ4" s="133"/>
      <c r="UCE4" s="133"/>
      <c r="UCJ4" s="133"/>
      <c r="UCO4" s="133"/>
      <c r="UCT4" s="133"/>
      <c r="UCY4" s="133"/>
      <c r="UDD4" s="133"/>
      <c r="UDI4" s="133"/>
      <c r="UDN4" s="133"/>
      <c r="UDS4" s="133"/>
      <c r="UDX4" s="133"/>
      <c r="UEC4" s="133"/>
      <c r="UEH4" s="133"/>
      <c r="UEM4" s="133"/>
      <c r="UER4" s="133"/>
      <c r="UEW4" s="133"/>
      <c r="UFB4" s="133"/>
      <c r="UFG4" s="133"/>
      <c r="UFL4" s="133"/>
      <c r="UFQ4" s="133"/>
      <c r="UFV4" s="133"/>
      <c r="UGA4" s="133"/>
      <c r="UGF4" s="133"/>
      <c r="UGK4" s="133"/>
      <c r="UGP4" s="133"/>
      <c r="UGU4" s="133"/>
      <c r="UGZ4" s="133"/>
      <c r="UHE4" s="133"/>
      <c r="UHJ4" s="133"/>
      <c r="UHO4" s="133"/>
      <c r="UHT4" s="133"/>
      <c r="UHY4" s="133"/>
      <c r="UID4" s="133"/>
      <c r="UII4" s="133"/>
      <c r="UIN4" s="133"/>
      <c r="UIS4" s="133"/>
      <c r="UIX4" s="133"/>
      <c r="UJC4" s="133"/>
      <c r="UJH4" s="133"/>
      <c r="UJM4" s="133"/>
      <c r="UJR4" s="133"/>
      <c r="UJW4" s="133"/>
      <c r="UKB4" s="133"/>
      <c r="UKG4" s="133"/>
      <c r="UKL4" s="133"/>
      <c r="UKQ4" s="133"/>
      <c r="UKV4" s="133"/>
      <c r="ULA4" s="133"/>
      <c r="ULF4" s="133"/>
      <c r="ULK4" s="133"/>
      <c r="ULP4" s="133"/>
      <c r="ULU4" s="133"/>
      <c r="ULZ4" s="133"/>
      <c r="UME4" s="133"/>
      <c r="UMJ4" s="133"/>
      <c r="UMO4" s="133"/>
      <c r="UMT4" s="133"/>
      <c r="UMY4" s="133"/>
      <c r="UND4" s="133"/>
      <c r="UNI4" s="133"/>
      <c r="UNN4" s="133"/>
      <c r="UNS4" s="133"/>
      <c r="UNX4" s="133"/>
      <c r="UOC4" s="133"/>
      <c r="UOH4" s="133"/>
      <c r="UOM4" s="133"/>
      <c r="UOR4" s="133"/>
      <c r="UOW4" s="133"/>
      <c r="UPB4" s="133"/>
      <c r="UPG4" s="133"/>
      <c r="UPL4" s="133"/>
      <c r="UPQ4" s="133"/>
      <c r="UPV4" s="133"/>
      <c r="UQA4" s="133"/>
      <c r="UQF4" s="133"/>
      <c r="UQK4" s="133"/>
      <c r="UQP4" s="133"/>
      <c r="UQU4" s="133"/>
      <c r="UQZ4" s="133"/>
      <c r="URE4" s="133"/>
      <c r="URJ4" s="133"/>
      <c r="URO4" s="133"/>
      <c r="URT4" s="133"/>
      <c r="URY4" s="133"/>
      <c r="USD4" s="133"/>
      <c r="USI4" s="133"/>
      <c r="USN4" s="133"/>
      <c r="USS4" s="133"/>
      <c r="USX4" s="133"/>
      <c r="UTC4" s="133"/>
      <c r="UTH4" s="133"/>
      <c r="UTM4" s="133"/>
      <c r="UTR4" s="133"/>
      <c r="UTW4" s="133"/>
      <c r="UUB4" s="133"/>
      <c r="UUG4" s="133"/>
      <c r="UUL4" s="133"/>
      <c r="UUQ4" s="133"/>
      <c r="UUV4" s="133"/>
      <c r="UVA4" s="133"/>
      <c r="UVF4" s="133"/>
      <c r="UVK4" s="133"/>
      <c r="UVP4" s="133"/>
      <c r="UVU4" s="133"/>
      <c r="UVZ4" s="133"/>
      <c r="UWE4" s="133"/>
      <c r="UWJ4" s="133"/>
      <c r="UWO4" s="133"/>
      <c r="UWT4" s="133"/>
      <c r="UWY4" s="133"/>
      <c r="UXD4" s="133"/>
      <c r="UXI4" s="133"/>
      <c r="UXN4" s="133"/>
      <c r="UXS4" s="133"/>
      <c r="UXX4" s="133"/>
      <c r="UYC4" s="133"/>
      <c r="UYH4" s="133"/>
      <c r="UYM4" s="133"/>
      <c r="UYR4" s="133"/>
      <c r="UYW4" s="133"/>
      <c r="UZB4" s="133"/>
      <c r="UZG4" s="133"/>
      <c r="UZL4" s="133"/>
      <c r="UZQ4" s="133"/>
      <c r="UZV4" s="133"/>
      <c r="VAA4" s="133"/>
      <c r="VAF4" s="133"/>
      <c r="VAK4" s="133"/>
      <c r="VAP4" s="133"/>
      <c r="VAU4" s="133"/>
      <c r="VAZ4" s="133"/>
      <c r="VBE4" s="133"/>
      <c r="VBJ4" s="133"/>
      <c r="VBO4" s="133"/>
      <c r="VBT4" s="133"/>
      <c r="VBY4" s="133"/>
      <c r="VCD4" s="133"/>
      <c r="VCI4" s="133"/>
      <c r="VCN4" s="133"/>
      <c r="VCS4" s="133"/>
      <c r="VCX4" s="133"/>
      <c r="VDC4" s="133"/>
      <c r="VDH4" s="133"/>
      <c r="VDM4" s="133"/>
      <c r="VDR4" s="133"/>
      <c r="VDW4" s="133"/>
      <c r="VEB4" s="133"/>
      <c r="VEG4" s="133"/>
      <c r="VEL4" s="133"/>
      <c r="VEQ4" s="133"/>
      <c r="VEV4" s="133"/>
      <c r="VFA4" s="133"/>
      <c r="VFF4" s="133"/>
      <c r="VFK4" s="133"/>
      <c r="VFP4" s="133"/>
      <c r="VFU4" s="133"/>
      <c r="VFZ4" s="133"/>
      <c r="VGE4" s="133"/>
      <c r="VGJ4" s="133"/>
      <c r="VGO4" s="133"/>
      <c r="VGT4" s="133"/>
      <c r="VGY4" s="133"/>
      <c r="VHD4" s="133"/>
      <c r="VHI4" s="133"/>
      <c r="VHN4" s="133"/>
      <c r="VHS4" s="133"/>
      <c r="VHX4" s="133"/>
      <c r="VIC4" s="133"/>
      <c r="VIH4" s="133"/>
      <c r="VIM4" s="133"/>
      <c r="VIR4" s="133"/>
      <c r="VIW4" s="133"/>
      <c r="VJB4" s="133"/>
      <c r="VJG4" s="133"/>
      <c r="VJL4" s="133"/>
      <c r="VJQ4" s="133"/>
      <c r="VJV4" s="133"/>
      <c r="VKA4" s="133"/>
      <c r="VKF4" s="133"/>
      <c r="VKK4" s="133"/>
      <c r="VKP4" s="133"/>
      <c r="VKU4" s="133"/>
      <c r="VKZ4" s="133"/>
      <c r="VLE4" s="133"/>
      <c r="VLJ4" s="133"/>
      <c r="VLO4" s="133"/>
      <c r="VLT4" s="133"/>
      <c r="VLY4" s="133"/>
      <c r="VMD4" s="133"/>
      <c r="VMI4" s="133"/>
      <c r="VMN4" s="133"/>
      <c r="VMS4" s="133"/>
      <c r="VMX4" s="133"/>
      <c r="VNC4" s="133"/>
      <c r="VNH4" s="133"/>
      <c r="VNM4" s="133"/>
      <c r="VNR4" s="133"/>
      <c r="VNW4" s="133"/>
      <c r="VOB4" s="133"/>
      <c r="VOG4" s="133"/>
      <c r="VOL4" s="133"/>
      <c r="VOQ4" s="133"/>
      <c r="VOV4" s="133"/>
      <c r="VPA4" s="133"/>
      <c r="VPF4" s="133"/>
      <c r="VPK4" s="133"/>
      <c r="VPP4" s="133"/>
      <c r="VPU4" s="133"/>
      <c r="VPZ4" s="133"/>
      <c r="VQE4" s="133"/>
      <c r="VQJ4" s="133"/>
      <c r="VQO4" s="133"/>
      <c r="VQT4" s="133"/>
      <c r="VQY4" s="133"/>
      <c r="VRD4" s="133"/>
      <c r="VRI4" s="133"/>
      <c r="VRN4" s="133"/>
      <c r="VRS4" s="133"/>
      <c r="VRX4" s="133"/>
      <c r="VSC4" s="133"/>
      <c r="VSH4" s="133"/>
      <c r="VSM4" s="133"/>
      <c r="VSR4" s="133"/>
      <c r="VSW4" s="133"/>
      <c r="VTB4" s="133"/>
      <c r="VTG4" s="133"/>
      <c r="VTL4" s="133"/>
      <c r="VTQ4" s="133"/>
      <c r="VTV4" s="133"/>
      <c r="VUA4" s="133"/>
      <c r="VUF4" s="133"/>
      <c r="VUK4" s="133"/>
      <c r="VUP4" s="133"/>
      <c r="VUU4" s="133"/>
      <c r="VUZ4" s="133"/>
      <c r="VVE4" s="133"/>
      <c r="VVJ4" s="133"/>
      <c r="VVO4" s="133"/>
      <c r="VVT4" s="133"/>
      <c r="VVY4" s="133"/>
      <c r="VWD4" s="133"/>
      <c r="VWI4" s="133"/>
      <c r="VWN4" s="133"/>
      <c r="VWS4" s="133"/>
      <c r="VWX4" s="133"/>
      <c r="VXC4" s="133"/>
      <c r="VXH4" s="133"/>
      <c r="VXM4" s="133"/>
      <c r="VXR4" s="133"/>
      <c r="VXW4" s="133"/>
      <c r="VYB4" s="133"/>
      <c r="VYG4" s="133"/>
      <c r="VYL4" s="133"/>
      <c r="VYQ4" s="133"/>
      <c r="VYV4" s="133"/>
      <c r="VZA4" s="133"/>
      <c r="VZF4" s="133"/>
      <c r="VZK4" s="133"/>
      <c r="VZP4" s="133"/>
      <c r="VZU4" s="133"/>
      <c r="VZZ4" s="133"/>
      <c r="WAE4" s="133"/>
      <c r="WAJ4" s="133"/>
      <c r="WAO4" s="133"/>
      <c r="WAT4" s="133"/>
      <c r="WAY4" s="133"/>
      <c r="WBD4" s="133"/>
      <c r="WBI4" s="133"/>
      <c r="WBN4" s="133"/>
      <c r="WBS4" s="133"/>
      <c r="WBX4" s="133"/>
      <c r="WCC4" s="133"/>
      <c r="WCH4" s="133"/>
      <c r="WCM4" s="133"/>
      <c r="WCR4" s="133"/>
      <c r="WCW4" s="133"/>
      <c r="WDB4" s="133"/>
      <c r="WDG4" s="133"/>
      <c r="WDL4" s="133"/>
      <c r="WDQ4" s="133"/>
      <c r="WDV4" s="133"/>
      <c r="WEA4" s="133"/>
      <c r="WEF4" s="133"/>
      <c r="WEK4" s="133"/>
      <c r="WEP4" s="133"/>
      <c r="WEU4" s="133"/>
      <c r="WEZ4" s="133"/>
      <c r="WFE4" s="133"/>
      <c r="WFJ4" s="133"/>
      <c r="WFO4" s="133"/>
      <c r="WFT4" s="133"/>
      <c r="WFY4" s="133"/>
      <c r="WGD4" s="133"/>
      <c r="WGI4" s="133"/>
      <c r="WGN4" s="133"/>
      <c r="WGS4" s="133"/>
      <c r="WGX4" s="133"/>
      <c r="WHC4" s="133"/>
      <c r="WHH4" s="133"/>
      <c r="WHM4" s="133"/>
      <c r="WHR4" s="133"/>
      <c r="WHW4" s="133"/>
      <c r="WIB4" s="133"/>
      <c r="WIG4" s="133"/>
      <c r="WIL4" s="133"/>
      <c r="WIQ4" s="133"/>
      <c r="WIV4" s="133"/>
      <c r="WJA4" s="133"/>
      <c r="WJF4" s="133"/>
      <c r="WJK4" s="133"/>
      <c r="WJP4" s="133"/>
      <c r="WJU4" s="133"/>
      <c r="WJZ4" s="133"/>
      <c r="WKE4" s="133"/>
      <c r="WKJ4" s="133"/>
      <c r="WKO4" s="133"/>
      <c r="WKT4" s="133"/>
      <c r="WKY4" s="133"/>
      <c r="WLD4" s="133"/>
      <c r="WLI4" s="133"/>
      <c r="WLN4" s="133"/>
      <c r="WLS4" s="133"/>
      <c r="WLX4" s="133"/>
      <c r="WMC4" s="133"/>
      <c r="WMH4" s="133"/>
      <c r="WMM4" s="133"/>
      <c r="WMR4" s="133"/>
      <c r="WMW4" s="133"/>
      <c r="WNB4" s="133"/>
      <c r="WNG4" s="133"/>
      <c r="WNL4" s="133"/>
      <c r="WNQ4" s="133"/>
      <c r="WNV4" s="133"/>
      <c r="WOA4" s="133"/>
      <c r="WOF4" s="133"/>
      <c r="WOK4" s="133"/>
      <c r="WOP4" s="133"/>
      <c r="WOU4" s="133"/>
      <c r="WOZ4" s="133"/>
      <c r="WPE4" s="133"/>
      <c r="WPJ4" s="133"/>
      <c r="WPO4" s="133"/>
      <c r="WPT4" s="133"/>
      <c r="WPY4" s="133"/>
      <c r="WQD4" s="133"/>
      <c r="WQI4" s="133"/>
      <c r="WQN4" s="133"/>
      <c r="WQS4" s="133"/>
      <c r="WQX4" s="133"/>
      <c r="WRC4" s="133"/>
      <c r="WRH4" s="133"/>
      <c r="WRM4" s="133"/>
      <c r="WRR4" s="133"/>
      <c r="WRW4" s="133"/>
      <c r="WSB4" s="133"/>
      <c r="WSG4" s="133"/>
      <c r="WSL4" s="133"/>
      <c r="WSQ4" s="133"/>
      <c r="WSV4" s="133"/>
      <c r="WTA4" s="133"/>
      <c r="WTF4" s="133"/>
      <c r="WTK4" s="133"/>
      <c r="WTP4" s="133"/>
      <c r="WTU4" s="133"/>
      <c r="WTZ4" s="133"/>
      <c r="WUE4" s="133"/>
      <c r="WUJ4" s="133"/>
      <c r="WUO4" s="133"/>
      <c r="WUT4" s="133"/>
      <c r="WUY4" s="133"/>
      <c r="WVD4" s="133"/>
      <c r="WVI4" s="133"/>
      <c r="WVN4" s="133"/>
      <c r="WVS4" s="133"/>
      <c r="WVX4" s="133"/>
      <c r="WWC4" s="133"/>
      <c r="WWH4" s="133"/>
      <c r="WWM4" s="133"/>
      <c r="WWR4" s="133"/>
      <c r="WWW4" s="133"/>
      <c r="WXB4" s="133"/>
      <c r="WXG4" s="133"/>
      <c r="WXL4" s="133"/>
      <c r="WXQ4" s="133"/>
      <c r="WXV4" s="133"/>
      <c r="WYA4" s="133"/>
      <c r="WYF4" s="133"/>
      <c r="WYK4" s="133"/>
      <c r="WYP4" s="133"/>
      <c r="WYU4" s="133"/>
      <c r="WYZ4" s="133"/>
      <c r="WZE4" s="133"/>
      <c r="WZJ4" s="133"/>
      <c r="WZO4" s="133"/>
      <c r="WZT4" s="133"/>
      <c r="WZY4" s="133"/>
      <c r="XAD4" s="133"/>
      <c r="XAI4" s="133"/>
      <c r="XAN4" s="133"/>
      <c r="XAS4" s="133"/>
      <c r="XAX4" s="133"/>
      <c r="XBC4" s="133"/>
      <c r="XBH4" s="133"/>
      <c r="XBM4" s="133"/>
      <c r="XBR4" s="133"/>
      <c r="XBW4" s="133"/>
      <c r="XCB4" s="133"/>
      <c r="XCG4" s="133"/>
      <c r="XCL4" s="133"/>
      <c r="XCQ4" s="133"/>
      <c r="XCV4" s="133"/>
      <c r="XDA4" s="133"/>
      <c r="XDF4" s="133"/>
      <c r="XDK4" s="133"/>
      <c r="XDP4" s="133"/>
      <c r="XDU4" s="133"/>
      <c r="XDZ4" s="133"/>
      <c r="XEE4" s="133"/>
      <c r="XEJ4" s="133"/>
      <c r="XEO4" s="133"/>
      <c r="XET4" s="133"/>
      <c r="XEY4" s="133"/>
      <c r="XFD4" s="133"/>
    </row>
    <row r="5" spans="1:1024 1029:2044 2049:3069 3074:4094 4099:5119 5124:6144 6149:7164 7169:8189 8194:9214 9219:10239 10244:11264 11269:12284 12289:13309 13314:14334 14339:15359 15364:16384">
      <c r="A5" s="132" t="s">
        <v>826</v>
      </c>
      <c r="B5" s="132" t="s">
        <v>1442</v>
      </c>
      <c r="C5" s="132" t="s">
        <v>1507</v>
      </c>
      <c r="D5" s="133">
        <v>18138.93</v>
      </c>
      <c r="E5" s="132" t="s">
        <v>822</v>
      </c>
      <c r="I5" s="133"/>
      <c r="N5" s="133"/>
      <c r="S5" s="133"/>
      <c r="X5" s="133"/>
      <c r="AC5" s="133"/>
      <c r="AH5" s="133"/>
      <c r="AM5" s="133"/>
      <c r="AR5" s="133"/>
      <c r="AW5" s="133"/>
      <c r="BB5" s="133"/>
      <c r="BG5" s="133"/>
      <c r="BL5" s="133"/>
      <c r="BQ5" s="133"/>
      <c r="BV5" s="133"/>
      <c r="CA5" s="133"/>
      <c r="CF5" s="133"/>
      <c r="CK5" s="133"/>
      <c r="CP5" s="133"/>
      <c r="CU5" s="133"/>
      <c r="CZ5" s="133"/>
      <c r="DE5" s="133"/>
      <c r="DJ5" s="133"/>
      <c r="DO5" s="133"/>
      <c r="DT5" s="133"/>
      <c r="DY5" s="133"/>
      <c r="ED5" s="133"/>
      <c r="EI5" s="133"/>
      <c r="EN5" s="133"/>
      <c r="ES5" s="133"/>
      <c r="EX5" s="133"/>
      <c r="FC5" s="133"/>
      <c r="FH5" s="133"/>
      <c r="FM5" s="133"/>
      <c r="FR5" s="133"/>
      <c r="FW5" s="133"/>
      <c r="GB5" s="133"/>
      <c r="GG5" s="133"/>
      <c r="GL5" s="133"/>
      <c r="GQ5" s="133"/>
      <c r="GV5" s="133"/>
      <c r="HA5" s="133"/>
      <c r="HF5" s="133"/>
      <c r="HK5" s="133"/>
      <c r="HP5" s="133"/>
      <c r="HU5" s="133"/>
      <c r="HZ5" s="133"/>
      <c r="IE5" s="133"/>
      <c r="IJ5" s="133"/>
      <c r="IO5" s="133"/>
      <c r="IT5" s="133"/>
      <c r="IY5" s="133"/>
      <c r="JD5" s="133"/>
      <c r="JI5" s="133"/>
      <c r="JN5" s="133"/>
      <c r="JS5" s="133"/>
      <c r="JX5" s="133"/>
      <c r="KC5" s="133"/>
      <c r="KH5" s="133"/>
      <c r="KM5" s="133"/>
      <c r="KR5" s="133"/>
      <c r="KW5" s="133"/>
      <c r="LB5" s="133"/>
      <c r="LG5" s="133"/>
      <c r="LL5" s="133"/>
      <c r="LQ5" s="133"/>
      <c r="LV5" s="133"/>
      <c r="MA5" s="133"/>
      <c r="MF5" s="133"/>
      <c r="MK5" s="133"/>
      <c r="MP5" s="133"/>
      <c r="MU5" s="133"/>
      <c r="MZ5" s="133"/>
      <c r="NE5" s="133"/>
      <c r="NJ5" s="133"/>
      <c r="NO5" s="133"/>
      <c r="NT5" s="133"/>
      <c r="NY5" s="133"/>
      <c r="OD5" s="133"/>
      <c r="OI5" s="133"/>
      <c r="ON5" s="133"/>
      <c r="OS5" s="133"/>
      <c r="OX5" s="133"/>
      <c r="PC5" s="133"/>
      <c r="PH5" s="133"/>
      <c r="PM5" s="133"/>
      <c r="PR5" s="133"/>
      <c r="PW5" s="133"/>
      <c r="QB5" s="133"/>
      <c r="QG5" s="133"/>
      <c r="QL5" s="133"/>
      <c r="QQ5" s="133"/>
      <c r="QV5" s="133"/>
      <c r="RA5" s="133"/>
      <c r="RF5" s="133"/>
      <c r="RK5" s="133"/>
      <c r="RP5" s="133"/>
      <c r="RU5" s="133"/>
      <c r="RZ5" s="133"/>
      <c r="SE5" s="133"/>
      <c r="SJ5" s="133"/>
      <c r="SO5" s="133"/>
      <c r="ST5" s="133"/>
      <c r="SY5" s="133"/>
      <c r="TD5" s="133"/>
      <c r="TI5" s="133"/>
      <c r="TN5" s="133"/>
      <c r="TS5" s="133"/>
      <c r="TX5" s="133"/>
      <c r="UC5" s="133"/>
      <c r="UH5" s="133"/>
      <c r="UM5" s="133"/>
      <c r="UR5" s="133"/>
      <c r="UW5" s="133"/>
      <c r="VB5" s="133"/>
      <c r="VG5" s="133"/>
      <c r="VL5" s="133"/>
      <c r="VQ5" s="133"/>
      <c r="VV5" s="133"/>
      <c r="WA5" s="133"/>
      <c r="WF5" s="133"/>
      <c r="WK5" s="133"/>
      <c r="WP5" s="133"/>
      <c r="WU5" s="133"/>
      <c r="WZ5" s="133"/>
      <c r="XE5" s="133"/>
      <c r="XJ5" s="133"/>
      <c r="XO5" s="133"/>
      <c r="XT5" s="133"/>
      <c r="XY5" s="133"/>
      <c r="YD5" s="133"/>
      <c r="YI5" s="133"/>
      <c r="YN5" s="133"/>
      <c r="YS5" s="133"/>
      <c r="YX5" s="133"/>
      <c r="ZC5" s="133"/>
      <c r="ZH5" s="133"/>
      <c r="ZM5" s="133"/>
      <c r="ZR5" s="133"/>
      <c r="ZW5" s="133"/>
      <c r="AAB5" s="133"/>
      <c r="AAG5" s="133"/>
      <c r="AAL5" s="133"/>
      <c r="AAQ5" s="133"/>
      <c r="AAV5" s="133"/>
      <c r="ABA5" s="133"/>
      <c r="ABF5" s="133"/>
      <c r="ABK5" s="133"/>
      <c r="ABP5" s="133"/>
      <c r="ABU5" s="133"/>
      <c r="ABZ5" s="133"/>
      <c r="ACE5" s="133"/>
      <c r="ACJ5" s="133"/>
      <c r="ACO5" s="133"/>
      <c r="ACT5" s="133"/>
      <c r="ACY5" s="133"/>
      <c r="ADD5" s="133"/>
      <c r="ADI5" s="133"/>
      <c r="ADN5" s="133"/>
      <c r="ADS5" s="133"/>
      <c r="ADX5" s="133"/>
      <c r="AEC5" s="133"/>
      <c r="AEH5" s="133"/>
      <c r="AEM5" s="133"/>
      <c r="AER5" s="133"/>
      <c r="AEW5" s="133"/>
      <c r="AFB5" s="133"/>
      <c r="AFG5" s="133"/>
      <c r="AFL5" s="133"/>
      <c r="AFQ5" s="133"/>
      <c r="AFV5" s="133"/>
      <c r="AGA5" s="133"/>
      <c r="AGF5" s="133"/>
      <c r="AGK5" s="133"/>
      <c r="AGP5" s="133"/>
      <c r="AGU5" s="133"/>
      <c r="AGZ5" s="133"/>
      <c r="AHE5" s="133"/>
      <c r="AHJ5" s="133"/>
      <c r="AHO5" s="133"/>
      <c r="AHT5" s="133"/>
      <c r="AHY5" s="133"/>
      <c r="AID5" s="133"/>
      <c r="AII5" s="133"/>
      <c r="AIN5" s="133"/>
      <c r="AIS5" s="133"/>
      <c r="AIX5" s="133"/>
      <c r="AJC5" s="133"/>
      <c r="AJH5" s="133"/>
      <c r="AJM5" s="133"/>
      <c r="AJR5" s="133"/>
      <c r="AJW5" s="133"/>
      <c r="AKB5" s="133"/>
      <c r="AKG5" s="133"/>
      <c r="AKL5" s="133"/>
      <c r="AKQ5" s="133"/>
      <c r="AKV5" s="133"/>
      <c r="ALA5" s="133"/>
      <c r="ALF5" s="133"/>
      <c r="ALK5" s="133"/>
      <c r="ALP5" s="133"/>
      <c r="ALU5" s="133"/>
      <c r="ALZ5" s="133"/>
      <c r="AME5" s="133"/>
      <c r="AMJ5" s="133"/>
      <c r="AMO5" s="133"/>
      <c r="AMT5" s="133"/>
      <c r="AMY5" s="133"/>
      <c r="AND5" s="133"/>
      <c r="ANI5" s="133"/>
      <c r="ANN5" s="133"/>
      <c r="ANS5" s="133"/>
      <c r="ANX5" s="133"/>
      <c r="AOC5" s="133"/>
      <c r="AOH5" s="133"/>
      <c r="AOM5" s="133"/>
      <c r="AOR5" s="133"/>
      <c r="AOW5" s="133"/>
      <c r="APB5" s="133"/>
      <c r="APG5" s="133"/>
      <c r="APL5" s="133"/>
      <c r="APQ5" s="133"/>
      <c r="APV5" s="133"/>
      <c r="AQA5" s="133"/>
      <c r="AQF5" s="133"/>
      <c r="AQK5" s="133"/>
      <c r="AQP5" s="133"/>
      <c r="AQU5" s="133"/>
      <c r="AQZ5" s="133"/>
      <c r="ARE5" s="133"/>
      <c r="ARJ5" s="133"/>
      <c r="ARO5" s="133"/>
      <c r="ART5" s="133"/>
      <c r="ARY5" s="133"/>
      <c r="ASD5" s="133"/>
      <c r="ASI5" s="133"/>
      <c r="ASN5" s="133"/>
      <c r="ASS5" s="133"/>
      <c r="ASX5" s="133"/>
      <c r="ATC5" s="133"/>
      <c r="ATH5" s="133"/>
      <c r="ATM5" s="133"/>
      <c r="ATR5" s="133"/>
      <c r="ATW5" s="133"/>
      <c r="AUB5" s="133"/>
      <c r="AUG5" s="133"/>
      <c r="AUL5" s="133"/>
      <c r="AUQ5" s="133"/>
      <c r="AUV5" s="133"/>
      <c r="AVA5" s="133"/>
      <c r="AVF5" s="133"/>
      <c r="AVK5" s="133"/>
      <c r="AVP5" s="133"/>
      <c r="AVU5" s="133"/>
      <c r="AVZ5" s="133"/>
      <c r="AWE5" s="133"/>
      <c r="AWJ5" s="133"/>
      <c r="AWO5" s="133"/>
      <c r="AWT5" s="133"/>
      <c r="AWY5" s="133"/>
      <c r="AXD5" s="133"/>
      <c r="AXI5" s="133"/>
      <c r="AXN5" s="133"/>
      <c r="AXS5" s="133"/>
      <c r="AXX5" s="133"/>
      <c r="AYC5" s="133"/>
      <c r="AYH5" s="133"/>
      <c r="AYM5" s="133"/>
      <c r="AYR5" s="133"/>
      <c r="AYW5" s="133"/>
      <c r="AZB5" s="133"/>
      <c r="AZG5" s="133"/>
      <c r="AZL5" s="133"/>
      <c r="AZQ5" s="133"/>
      <c r="AZV5" s="133"/>
      <c r="BAA5" s="133"/>
      <c r="BAF5" s="133"/>
      <c r="BAK5" s="133"/>
      <c r="BAP5" s="133"/>
      <c r="BAU5" s="133"/>
      <c r="BAZ5" s="133"/>
      <c r="BBE5" s="133"/>
      <c r="BBJ5" s="133"/>
      <c r="BBO5" s="133"/>
      <c r="BBT5" s="133"/>
      <c r="BBY5" s="133"/>
      <c r="BCD5" s="133"/>
      <c r="BCI5" s="133"/>
      <c r="BCN5" s="133"/>
      <c r="BCS5" s="133"/>
      <c r="BCX5" s="133"/>
      <c r="BDC5" s="133"/>
      <c r="BDH5" s="133"/>
      <c r="BDM5" s="133"/>
      <c r="BDR5" s="133"/>
      <c r="BDW5" s="133"/>
      <c r="BEB5" s="133"/>
      <c r="BEG5" s="133"/>
      <c r="BEL5" s="133"/>
      <c r="BEQ5" s="133"/>
      <c r="BEV5" s="133"/>
      <c r="BFA5" s="133"/>
      <c r="BFF5" s="133"/>
      <c r="BFK5" s="133"/>
      <c r="BFP5" s="133"/>
      <c r="BFU5" s="133"/>
      <c r="BFZ5" s="133"/>
      <c r="BGE5" s="133"/>
      <c r="BGJ5" s="133"/>
      <c r="BGO5" s="133"/>
      <c r="BGT5" s="133"/>
      <c r="BGY5" s="133"/>
      <c r="BHD5" s="133"/>
      <c r="BHI5" s="133"/>
      <c r="BHN5" s="133"/>
      <c r="BHS5" s="133"/>
      <c r="BHX5" s="133"/>
      <c r="BIC5" s="133"/>
      <c r="BIH5" s="133"/>
      <c r="BIM5" s="133"/>
      <c r="BIR5" s="133"/>
      <c r="BIW5" s="133"/>
      <c r="BJB5" s="133"/>
      <c r="BJG5" s="133"/>
      <c r="BJL5" s="133"/>
      <c r="BJQ5" s="133"/>
      <c r="BJV5" s="133"/>
      <c r="BKA5" s="133"/>
      <c r="BKF5" s="133"/>
      <c r="BKK5" s="133"/>
      <c r="BKP5" s="133"/>
      <c r="BKU5" s="133"/>
      <c r="BKZ5" s="133"/>
      <c r="BLE5" s="133"/>
      <c r="BLJ5" s="133"/>
      <c r="BLO5" s="133"/>
      <c r="BLT5" s="133"/>
      <c r="BLY5" s="133"/>
      <c r="BMD5" s="133"/>
      <c r="BMI5" s="133"/>
      <c r="BMN5" s="133"/>
      <c r="BMS5" s="133"/>
      <c r="BMX5" s="133"/>
      <c r="BNC5" s="133"/>
      <c r="BNH5" s="133"/>
      <c r="BNM5" s="133"/>
      <c r="BNR5" s="133"/>
      <c r="BNW5" s="133"/>
      <c r="BOB5" s="133"/>
      <c r="BOG5" s="133"/>
      <c r="BOL5" s="133"/>
      <c r="BOQ5" s="133"/>
      <c r="BOV5" s="133"/>
      <c r="BPA5" s="133"/>
      <c r="BPF5" s="133"/>
      <c r="BPK5" s="133"/>
      <c r="BPP5" s="133"/>
      <c r="BPU5" s="133"/>
      <c r="BPZ5" s="133"/>
      <c r="BQE5" s="133"/>
      <c r="BQJ5" s="133"/>
      <c r="BQO5" s="133"/>
      <c r="BQT5" s="133"/>
      <c r="BQY5" s="133"/>
      <c r="BRD5" s="133"/>
      <c r="BRI5" s="133"/>
      <c r="BRN5" s="133"/>
      <c r="BRS5" s="133"/>
      <c r="BRX5" s="133"/>
      <c r="BSC5" s="133"/>
      <c r="BSH5" s="133"/>
      <c r="BSM5" s="133"/>
      <c r="BSR5" s="133"/>
      <c r="BSW5" s="133"/>
      <c r="BTB5" s="133"/>
      <c r="BTG5" s="133"/>
      <c r="BTL5" s="133"/>
      <c r="BTQ5" s="133"/>
      <c r="BTV5" s="133"/>
      <c r="BUA5" s="133"/>
      <c r="BUF5" s="133"/>
      <c r="BUK5" s="133"/>
      <c r="BUP5" s="133"/>
      <c r="BUU5" s="133"/>
      <c r="BUZ5" s="133"/>
      <c r="BVE5" s="133"/>
      <c r="BVJ5" s="133"/>
      <c r="BVO5" s="133"/>
      <c r="BVT5" s="133"/>
      <c r="BVY5" s="133"/>
      <c r="BWD5" s="133"/>
      <c r="BWI5" s="133"/>
      <c r="BWN5" s="133"/>
      <c r="BWS5" s="133"/>
      <c r="BWX5" s="133"/>
      <c r="BXC5" s="133"/>
      <c r="BXH5" s="133"/>
      <c r="BXM5" s="133"/>
      <c r="BXR5" s="133"/>
      <c r="BXW5" s="133"/>
      <c r="BYB5" s="133"/>
      <c r="BYG5" s="133"/>
      <c r="BYL5" s="133"/>
      <c r="BYQ5" s="133"/>
      <c r="BYV5" s="133"/>
      <c r="BZA5" s="133"/>
      <c r="BZF5" s="133"/>
      <c r="BZK5" s="133"/>
      <c r="BZP5" s="133"/>
      <c r="BZU5" s="133"/>
      <c r="BZZ5" s="133"/>
      <c r="CAE5" s="133"/>
      <c r="CAJ5" s="133"/>
      <c r="CAO5" s="133"/>
      <c r="CAT5" s="133"/>
      <c r="CAY5" s="133"/>
      <c r="CBD5" s="133"/>
      <c r="CBI5" s="133"/>
      <c r="CBN5" s="133"/>
      <c r="CBS5" s="133"/>
      <c r="CBX5" s="133"/>
      <c r="CCC5" s="133"/>
      <c r="CCH5" s="133"/>
      <c r="CCM5" s="133"/>
      <c r="CCR5" s="133"/>
      <c r="CCW5" s="133"/>
      <c r="CDB5" s="133"/>
      <c r="CDG5" s="133"/>
      <c r="CDL5" s="133"/>
      <c r="CDQ5" s="133"/>
      <c r="CDV5" s="133"/>
      <c r="CEA5" s="133"/>
      <c r="CEF5" s="133"/>
      <c r="CEK5" s="133"/>
      <c r="CEP5" s="133"/>
      <c r="CEU5" s="133"/>
      <c r="CEZ5" s="133"/>
      <c r="CFE5" s="133"/>
      <c r="CFJ5" s="133"/>
      <c r="CFO5" s="133"/>
      <c r="CFT5" s="133"/>
      <c r="CFY5" s="133"/>
      <c r="CGD5" s="133"/>
      <c r="CGI5" s="133"/>
      <c r="CGN5" s="133"/>
      <c r="CGS5" s="133"/>
      <c r="CGX5" s="133"/>
      <c r="CHC5" s="133"/>
      <c r="CHH5" s="133"/>
      <c r="CHM5" s="133"/>
      <c r="CHR5" s="133"/>
      <c r="CHW5" s="133"/>
      <c r="CIB5" s="133"/>
      <c r="CIG5" s="133"/>
      <c r="CIL5" s="133"/>
      <c r="CIQ5" s="133"/>
      <c r="CIV5" s="133"/>
      <c r="CJA5" s="133"/>
      <c r="CJF5" s="133"/>
      <c r="CJK5" s="133"/>
      <c r="CJP5" s="133"/>
      <c r="CJU5" s="133"/>
      <c r="CJZ5" s="133"/>
      <c r="CKE5" s="133"/>
      <c r="CKJ5" s="133"/>
      <c r="CKO5" s="133"/>
      <c r="CKT5" s="133"/>
      <c r="CKY5" s="133"/>
      <c r="CLD5" s="133"/>
      <c r="CLI5" s="133"/>
      <c r="CLN5" s="133"/>
      <c r="CLS5" s="133"/>
      <c r="CLX5" s="133"/>
      <c r="CMC5" s="133"/>
      <c r="CMH5" s="133"/>
      <c r="CMM5" s="133"/>
      <c r="CMR5" s="133"/>
      <c r="CMW5" s="133"/>
      <c r="CNB5" s="133"/>
      <c r="CNG5" s="133"/>
      <c r="CNL5" s="133"/>
      <c r="CNQ5" s="133"/>
      <c r="CNV5" s="133"/>
      <c r="COA5" s="133"/>
      <c r="COF5" s="133"/>
      <c r="COK5" s="133"/>
      <c r="COP5" s="133"/>
      <c r="COU5" s="133"/>
      <c r="COZ5" s="133"/>
      <c r="CPE5" s="133"/>
      <c r="CPJ5" s="133"/>
      <c r="CPO5" s="133"/>
      <c r="CPT5" s="133"/>
      <c r="CPY5" s="133"/>
      <c r="CQD5" s="133"/>
      <c r="CQI5" s="133"/>
      <c r="CQN5" s="133"/>
      <c r="CQS5" s="133"/>
      <c r="CQX5" s="133"/>
      <c r="CRC5" s="133"/>
      <c r="CRH5" s="133"/>
      <c r="CRM5" s="133"/>
      <c r="CRR5" s="133"/>
      <c r="CRW5" s="133"/>
      <c r="CSB5" s="133"/>
      <c r="CSG5" s="133"/>
      <c r="CSL5" s="133"/>
      <c r="CSQ5" s="133"/>
      <c r="CSV5" s="133"/>
      <c r="CTA5" s="133"/>
      <c r="CTF5" s="133"/>
      <c r="CTK5" s="133"/>
      <c r="CTP5" s="133"/>
      <c r="CTU5" s="133"/>
      <c r="CTZ5" s="133"/>
      <c r="CUE5" s="133"/>
      <c r="CUJ5" s="133"/>
      <c r="CUO5" s="133"/>
      <c r="CUT5" s="133"/>
      <c r="CUY5" s="133"/>
      <c r="CVD5" s="133"/>
      <c r="CVI5" s="133"/>
      <c r="CVN5" s="133"/>
      <c r="CVS5" s="133"/>
      <c r="CVX5" s="133"/>
      <c r="CWC5" s="133"/>
      <c r="CWH5" s="133"/>
      <c r="CWM5" s="133"/>
      <c r="CWR5" s="133"/>
      <c r="CWW5" s="133"/>
      <c r="CXB5" s="133"/>
      <c r="CXG5" s="133"/>
      <c r="CXL5" s="133"/>
      <c r="CXQ5" s="133"/>
      <c r="CXV5" s="133"/>
      <c r="CYA5" s="133"/>
      <c r="CYF5" s="133"/>
      <c r="CYK5" s="133"/>
      <c r="CYP5" s="133"/>
      <c r="CYU5" s="133"/>
      <c r="CYZ5" s="133"/>
      <c r="CZE5" s="133"/>
      <c r="CZJ5" s="133"/>
      <c r="CZO5" s="133"/>
      <c r="CZT5" s="133"/>
      <c r="CZY5" s="133"/>
      <c r="DAD5" s="133"/>
      <c r="DAI5" s="133"/>
      <c r="DAN5" s="133"/>
      <c r="DAS5" s="133"/>
      <c r="DAX5" s="133"/>
      <c r="DBC5" s="133"/>
      <c r="DBH5" s="133"/>
      <c r="DBM5" s="133"/>
      <c r="DBR5" s="133"/>
      <c r="DBW5" s="133"/>
      <c r="DCB5" s="133"/>
      <c r="DCG5" s="133"/>
      <c r="DCL5" s="133"/>
      <c r="DCQ5" s="133"/>
      <c r="DCV5" s="133"/>
      <c r="DDA5" s="133"/>
      <c r="DDF5" s="133"/>
      <c r="DDK5" s="133"/>
      <c r="DDP5" s="133"/>
      <c r="DDU5" s="133"/>
      <c r="DDZ5" s="133"/>
      <c r="DEE5" s="133"/>
      <c r="DEJ5" s="133"/>
      <c r="DEO5" s="133"/>
      <c r="DET5" s="133"/>
      <c r="DEY5" s="133"/>
      <c r="DFD5" s="133"/>
      <c r="DFI5" s="133"/>
      <c r="DFN5" s="133"/>
      <c r="DFS5" s="133"/>
      <c r="DFX5" s="133"/>
      <c r="DGC5" s="133"/>
      <c r="DGH5" s="133"/>
      <c r="DGM5" s="133"/>
      <c r="DGR5" s="133"/>
      <c r="DGW5" s="133"/>
      <c r="DHB5" s="133"/>
      <c r="DHG5" s="133"/>
      <c r="DHL5" s="133"/>
      <c r="DHQ5" s="133"/>
      <c r="DHV5" s="133"/>
      <c r="DIA5" s="133"/>
      <c r="DIF5" s="133"/>
      <c r="DIK5" s="133"/>
      <c r="DIP5" s="133"/>
      <c r="DIU5" s="133"/>
      <c r="DIZ5" s="133"/>
      <c r="DJE5" s="133"/>
      <c r="DJJ5" s="133"/>
      <c r="DJO5" s="133"/>
      <c r="DJT5" s="133"/>
      <c r="DJY5" s="133"/>
      <c r="DKD5" s="133"/>
      <c r="DKI5" s="133"/>
      <c r="DKN5" s="133"/>
      <c r="DKS5" s="133"/>
      <c r="DKX5" s="133"/>
      <c r="DLC5" s="133"/>
      <c r="DLH5" s="133"/>
      <c r="DLM5" s="133"/>
      <c r="DLR5" s="133"/>
      <c r="DLW5" s="133"/>
      <c r="DMB5" s="133"/>
      <c r="DMG5" s="133"/>
      <c r="DML5" s="133"/>
      <c r="DMQ5" s="133"/>
      <c r="DMV5" s="133"/>
      <c r="DNA5" s="133"/>
      <c r="DNF5" s="133"/>
      <c r="DNK5" s="133"/>
      <c r="DNP5" s="133"/>
      <c r="DNU5" s="133"/>
      <c r="DNZ5" s="133"/>
      <c r="DOE5" s="133"/>
      <c r="DOJ5" s="133"/>
      <c r="DOO5" s="133"/>
      <c r="DOT5" s="133"/>
      <c r="DOY5" s="133"/>
      <c r="DPD5" s="133"/>
      <c r="DPI5" s="133"/>
      <c r="DPN5" s="133"/>
      <c r="DPS5" s="133"/>
      <c r="DPX5" s="133"/>
      <c r="DQC5" s="133"/>
      <c r="DQH5" s="133"/>
      <c r="DQM5" s="133"/>
      <c r="DQR5" s="133"/>
      <c r="DQW5" s="133"/>
      <c r="DRB5" s="133"/>
      <c r="DRG5" s="133"/>
      <c r="DRL5" s="133"/>
      <c r="DRQ5" s="133"/>
      <c r="DRV5" s="133"/>
      <c r="DSA5" s="133"/>
      <c r="DSF5" s="133"/>
      <c r="DSK5" s="133"/>
      <c r="DSP5" s="133"/>
      <c r="DSU5" s="133"/>
      <c r="DSZ5" s="133"/>
      <c r="DTE5" s="133"/>
      <c r="DTJ5" s="133"/>
      <c r="DTO5" s="133"/>
      <c r="DTT5" s="133"/>
      <c r="DTY5" s="133"/>
      <c r="DUD5" s="133"/>
      <c r="DUI5" s="133"/>
      <c r="DUN5" s="133"/>
      <c r="DUS5" s="133"/>
      <c r="DUX5" s="133"/>
      <c r="DVC5" s="133"/>
      <c r="DVH5" s="133"/>
      <c r="DVM5" s="133"/>
      <c r="DVR5" s="133"/>
      <c r="DVW5" s="133"/>
      <c r="DWB5" s="133"/>
      <c r="DWG5" s="133"/>
      <c r="DWL5" s="133"/>
      <c r="DWQ5" s="133"/>
      <c r="DWV5" s="133"/>
      <c r="DXA5" s="133"/>
      <c r="DXF5" s="133"/>
      <c r="DXK5" s="133"/>
      <c r="DXP5" s="133"/>
      <c r="DXU5" s="133"/>
      <c r="DXZ5" s="133"/>
      <c r="DYE5" s="133"/>
      <c r="DYJ5" s="133"/>
      <c r="DYO5" s="133"/>
      <c r="DYT5" s="133"/>
      <c r="DYY5" s="133"/>
      <c r="DZD5" s="133"/>
      <c r="DZI5" s="133"/>
      <c r="DZN5" s="133"/>
      <c r="DZS5" s="133"/>
      <c r="DZX5" s="133"/>
      <c r="EAC5" s="133"/>
      <c r="EAH5" s="133"/>
      <c r="EAM5" s="133"/>
      <c r="EAR5" s="133"/>
      <c r="EAW5" s="133"/>
      <c r="EBB5" s="133"/>
      <c r="EBG5" s="133"/>
      <c r="EBL5" s="133"/>
      <c r="EBQ5" s="133"/>
      <c r="EBV5" s="133"/>
      <c r="ECA5" s="133"/>
      <c r="ECF5" s="133"/>
      <c r="ECK5" s="133"/>
      <c r="ECP5" s="133"/>
      <c r="ECU5" s="133"/>
      <c r="ECZ5" s="133"/>
      <c r="EDE5" s="133"/>
      <c r="EDJ5" s="133"/>
      <c r="EDO5" s="133"/>
      <c r="EDT5" s="133"/>
      <c r="EDY5" s="133"/>
      <c r="EED5" s="133"/>
      <c r="EEI5" s="133"/>
      <c r="EEN5" s="133"/>
      <c r="EES5" s="133"/>
      <c r="EEX5" s="133"/>
      <c r="EFC5" s="133"/>
      <c r="EFH5" s="133"/>
      <c r="EFM5" s="133"/>
      <c r="EFR5" s="133"/>
      <c r="EFW5" s="133"/>
      <c r="EGB5" s="133"/>
      <c r="EGG5" s="133"/>
      <c r="EGL5" s="133"/>
      <c r="EGQ5" s="133"/>
      <c r="EGV5" s="133"/>
      <c r="EHA5" s="133"/>
      <c r="EHF5" s="133"/>
      <c r="EHK5" s="133"/>
      <c r="EHP5" s="133"/>
      <c r="EHU5" s="133"/>
      <c r="EHZ5" s="133"/>
      <c r="EIE5" s="133"/>
      <c r="EIJ5" s="133"/>
      <c r="EIO5" s="133"/>
      <c r="EIT5" s="133"/>
      <c r="EIY5" s="133"/>
      <c r="EJD5" s="133"/>
      <c r="EJI5" s="133"/>
      <c r="EJN5" s="133"/>
      <c r="EJS5" s="133"/>
      <c r="EJX5" s="133"/>
      <c r="EKC5" s="133"/>
      <c r="EKH5" s="133"/>
      <c r="EKM5" s="133"/>
      <c r="EKR5" s="133"/>
      <c r="EKW5" s="133"/>
      <c r="ELB5" s="133"/>
      <c r="ELG5" s="133"/>
      <c r="ELL5" s="133"/>
      <c r="ELQ5" s="133"/>
      <c r="ELV5" s="133"/>
      <c r="EMA5" s="133"/>
      <c r="EMF5" s="133"/>
      <c r="EMK5" s="133"/>
      <c r="EMP5" s="133"/>
      <c r="EMU5" s="133"/>
      <c r="EMZ5" s="133"/>
      <c r="ENE5" s="133"/>
      <c r="ENJ5" s="133"/>
      <c r="ENO5" s="133"/>
      <c r="ENT5" s="133"/>
      <c r="ENY5" s="133"/>
      <c r="EOD5" s="133"/>
      <c r="EOI5" s="133"/>
      <c r="EON5" s="133"/>
      <c r="EOS5" s="133"/>
      <c r="EOX5" s="133"/>
      <c r="EPC5" s="133"/>
      <c r="EPH5" s="133"/>
      <c r="EPM5" s="133"/>
      <c r="EPR5" s="133"/>
      <c r="EPW5" s="133"/>
      <c r="EQB5" s="133"/>
      <c r="EQG5" s="133"/>
      <c r="EQL5" s="133"/>
      <c r="EQQ5" s="133"/>
      <c r="EQV5" s="133"/>
      <c r="ERA5" s="133"/>
      <c r="ERF5" s="133"/>
      <c r="ERK5" s="133"/>
      <c r="ERP5" s="133"/>
      <c r="ERU5" s="133"/>
      <c r="ERZ5" s="133"/>
      <c r="ESE5" s="133"/>
      <c r="ESJ5" s="133"/>
      <c r="ESO5" s="133"/>
      <c r="EST5" s="133"/>
      <c r="ESY5" s="133"/>
      <c r="ETD5" s="133"/>
      <c r="ETI5" s="133"/>
      <c r="ETN5" s="133"/>
      <c r="ETS5" s="133"/>
      <c r="ETX5" s="133"/>
      <c r="EUC5" s="133"/>
      <c r="EUH5" s="133"/>
      <c r="EUM5" s="133"/>
      <c r="EUR5" s="133"/>
      <c r="EUW5" s="133"/>
      <c r="EVB5" s="133"/>
      <c r="EVG5" s="133"/>
      <c r="EVL5" s="133"/>
      <c r="EVQ5" s="133"/>
      <c r="EVV5" s="133"/>
      <c r="EWA5" s="133"/>
      <c r="EWF5" s="133"/>
      <c r="EWK5" s="133"/>
      <c r="EWP5" s="133"/>
      <c r="EWU5" s="133"/>
      <c r="EWZ5" s="133"/>
      <c r="EXE5" s="133"/>
      <c r="EXJ5" s="133"/>
      <c r="EXO5" s="133"/>
      <c r="EXT5" s="133"/>
      <c r="EXY5" s="133"/>
      <c r="EYD5" s="133"/>
      <c r="EYI5" s="133"/>
      <c r="EYN5" s="133"/>
      <c r="EYS5" s="133"/>
      <c r="EYX5" s="133"/>
      <c r="EZC5" s="133"/>
      <c r="EZH5" s="133"/>
      <c r="EZM5" s="133"/>
      <c r="EZR5" s="133"/>
      <c r="EZW5" s="133"/>
      <c r="FAB5" s="133"/>
      <c r="FAG5" s="133"/>
      <c r="FAL5" s="133"/>
      <c r="FAQ5" s="133"/>
      <c r="FAV5" s="133"/>
      <c r="FBA5" s="133"/>
      <c r="FBF5" s="133"/>
      <c r="FBK5" s="133"/>
      <c r="FBP5" s="133"/>
      <c r="FBU5" s="133"/>
      <c r="FBZ5" s="133"/>
      <c r="FCE5" s="133"/>
      <c r="FCJ5" s="133"/>
      <c r="FCO5" s="133"/>
      <c r="FCT5" s="133"/>
      <c r="FCY5" s="133"/>
      <c r="FDD5" s="133"/>
      <c r="FDI5" s="133"/>
      <c r="FDN5" s="133"/>
      <c r="FDS5" s="133"/>
      <c r="FDX5" s="133"/>
      <c r="FEC5" s="133"/>
      <c r="FEH5" s="133"/>
      <c r="FEM5" s="133"/>
      <c r="FER5" s="133"/>
      <c r="FEW5" s="133"/>
      <c r="FFB5" s="133"/>
      <c r="FFG5" s="133"/>
      <c r="FFL5" s="133"/>
      <c r="FFQ5" s="133"/>
      <c r="FFV5" s="133"/>
      <c r="FGA5" s="133"/>
      <c r="FGF5" s="133"/>
      <c r="FGK5" s="133"/>
      <c r="FGP5" s="133"/>
      <c r="FGU5" s="133"/>
      <c r="FGZ5" s="133"/>
      <c r="FHE5" s="133"/>
      <c r="FHJ5" s="133"/>
      <c r="FHO5" s="133"/>
      <c r="FHT5" s="133"/>
      <c r="FHY5" s="133"/>
      <c r="FID5" s="133"/>
      <c r="FII5" s="133"/>
      <c r="FIN5" s="133"/>
      <c r="FIS5" s="133"/>
      <c r="FIX5" s="133"/>
      <c r="FJC5" s="133"/>
      <c r="FJH5" s="133"/>
      <c r="FJM5" s="133"/>
      <c r="FJR5" s="133"/>
      <c r="FJW5" s="133"/>
      <c r="FKB5" s="133"/>
      <c r="FKG5" s="133"/>
      <c r="FKL5" s="133"/>
      <c r="FKQ5" s="133"/>
      <c r="FKV5" s="133"/>
      <c r="FLA5" s="133"/>
      <c r="FLF5" s="133"/>
      <c r="FLK5" s="133"/>
      <c r="FLP5" s="133"/>
      <c r="FLU5" s="133"/>
      <c r="FLZ5" s="133"/>
      <c r="FME5" s="133"/>
      <c r="FMJ5" s="133"/>
      <c r="FMO5" s="133"/>
      <c r="FMT5" s="133"/>
      <c r="FMY5" s="133"/>
      <c r="FND5" s="133"/>
      <c r="FNI5" s="133"/>
      <c r="FNN5" s="133"/>
      <c r="FNS5" s="133"/>
      <c r="FNX5" s="133"/>
      <c r="FOC5" s="133"/>
      <c r="FOH5" s="133"/>
      <c r="FOM5" s="133"/>
      <c r="FOR5" s="133"/>
      <c r="FOW5" s="133"/>
      <c r="FPB5" s="133"/>
      <c r="FPG5" s="133"/>
      <c r="FPL5" s="133"/>
      <c r="FPQ5" s="133"/>
      <c r="FPV5" s="133"/>
      <c r="FQA5" s="133"/>
      <c r="FQF5" s="133"/>
      <c r="FQK5" s="133"/>
      <c r="FQP5" s="133"/>
      <c r="FQU5" s="133"/>
      <c r="FQZ5" s="133"/>
      <c r="FRE5" s="133"/>
      <c r="FRJ5" s="133"/>
      <c r="FRO5" s="133"/>
      <c r="FRT5" s="133"/>
      <c r="FRY5" s="133"/>
      <c r="FSD5" s="133"/>
      <c r="FSI5" s="133"/>
      <c r="FSN5" s="133"/>
      <c r="FSS5" s="133"/>
      <c r="FSX5" s="133"/>
      <c r="FTC5" s="133"/>
      <c r="FTH5" s="133"/>
      <c r="FTM5" s="133"/>
      <c r="FTR5" s="133"/>
      <c r="FTW5" s="133"/>
      <c r="FUB5" s="133"/>
      <c r="FUG5" s="133"/>
      <c r="FUL5" s="133"/>
      <c r="FUQ5" s="133"/>
      <c r="FUV5" s="133"/>
      <c r="FVA5" s="133"/>
      <c r="FVF5" s="133"/>
      <c r="FVK5" s="133"/>
      <c r="FVP5" s="133"/>
      <c r="FVU5" s="133"/>
      <c r="FVZ5" s="133"/>
      <c r="FWE5" s="133"/>
      <c r="FWJ5" s="133"/>
      <c r="FWO5" s="133"/>
      <c r="FWT5" s="133"/>
      <c r="FWY5" s="133"/>
      <c r="FXD5" s="133"/>
      <c r="FXI5" s="133"/>
      <c r="FXN5" s="133"/>
      <c r="FXS5" s="133"/>
      <c r="FXX5" s="133"/>
      <c r="FYC5" s="133"/>
      <c r="FYH5" s="133"/>
      <c r="FYM5" s="133"/>
      <c r="FYR5" s="133"/>
      <c r="FYW5" s="133"/>
      <c r="FZB5" s="133"/>
      <c r="FZG5" s="133"/>
      <c r="FZL5" s="133"/>
      <c r="FZQ5" s="133"/>
      <c r="FZV5" s="133"/>
      <c r="GAA5" s="133"/>
      <c r="GAF5" s="133"/>
      <c r="GAK5" s="133"/>
      <c r="GAP5" s="133"/>
      <c r="GAU5" s="133"/>
      <c r="GAZ5" s="133"/>
      <c r="GBE5" s="133"/>
      <c r="GBJ5" s="133"/>
      <c r="GBO5" s="133"/>
      <c r="GBT5" s="133"/>
      <c r="GBY5" s="133"/>
      <c r="GCD5" s="133"/>
      <c r="GCI5" s="133"/>
      <c r="GCN5" s="133"/>
      <c r="GCS5" s="133"/>
      <c r="GCX5" s="133"/>
      <c r="GDC5" s="133"/>
      <c r="GDH5" s="133"/>
      <c r="GDM5" s="133"/>
      <c r="GDR5" s="133"/>
      <c r="GDW5" s="133"/>
      <c r="GEB5" s="133"/>
      <c r="GEG5" s="133"/>
      <c r="GEL5" s="133"/>
      <c r="GEQ5" s="133"/>
      <c r="GEV5" s="133"/>
      <c r="GFA5" s="133"/>
      <c r="GFF5" s="133"/>
      <c r="GFK5" s="133"/>
      <c r="GFP5" s="133"/>
      <c r="GFU5" s="133"/>
      <c r="GFZ5" s="133"/>
      <c r="GGE5" s="133"/>
      <c r="GGJ5" s="133"/>
      <c r="GGO5" s="133"/>
      <c r="GGT5" s="133"/>
      <c r="GGY5" s="133"/>
      <c r="GHD5" s="133"/>
      <c r="GHI5" s="133"/>
      <c r="GHN5" s="133"/>
      <c r="GHS5" s="133"/>
      <c r="GHX5" s="133"/>
      <c r="GIC5" s="133"/>
      <c r="GIH5" s="133"/>
      <c r="GIM5" s="133"/>
      <c r="GIR5" s="133"/>
      <c r="GIW5" s="133"/>
      <c r="GJB5" s="133"/>
      <c r="GJG5" s="133"/>
      <c r="GJL5" s="133"/>
      <c r="GJQ5" s="133"/>
      <c r="GJV5" s="133"/>
      <c r="GKA5" s="133"/>
      <c r="GKF5" s="133"/>
      <c r="GKK5" s="133"/>
      <c r="GKP5" s="133"/>
      <c r="GKU5" s="133"/>
      <c r="GKZ5" s="133"/>
      <c r="GLE5" s="133"/>
      <c r="GLJ5" s="133"/>
      <c r="GLO5" s="133"/>
      <c r="GLT5" s="133"/>
      <c r="GLY5" s="133"/>
      <c r="GMD5" s="133"/>
      <c r="GMI5" s="133"/>
      <c r="GMN5" s="133"/>
      <c r="GMS5" s="133"/>
      <c r="GMX5" s="133"/>
      <c r="GNC5" s="133"/>
      <c r="GNH5" s="133"/>
      <c r="GNM5" s="133"/>
      <c r="GNR5" s="133"/>
      <c r="GNW5" s="133"/>
      <c r="GOB5" s="133"/>
      <c r="GOG5" s="133"/>
      <c r="GOL5" s="133"/>
      <c r="GOQ5" s="133"/>
      <c r="GOV5" s="133"/>
      <c r="GPA5" s="133"/>
      <c r="GPF5" s="133"/>
      <c r="GPK5" s="133"/>
      <c r="GPP5" s="133"/>
      <c r="GPU5" s="133"/>
      <c r="GPZ5" s="133"/>
      <c r="GQE5" s="133"/>
      <c r="GQJ5" s="133"/>
      <c r="GQO5" s="133"/>
      <c r="GQT5" s="133"/>
      <c r="GQY5" s="133"/>
      <c r="GRD5" s="133"/>
      <c r="GRI5" s="133"/>
      <c r="GRN5" s="133"/>
      <c r="GRS5" s="133"/>
      <c r="GRX5" s="133"/>
      <c r="GSC5" s="133"/>
      <c r="GSH5" s="133"/>
      <c r="GSM5" s="133"/>
      <c r="GSR5" s="133"/>
      <c r="GSW5" s="133"/>
      <c r="GTB5" s="133"/>
      <c r="GTG5" s="133"/>
      <c r="GTL5" s="133"/>
      <c r="GTQ5" s="133"/>
      <c r="GTV5" s="133"/>
      <c r="GUA5" s="133"/>
      <c r="GUF5" s="133"/>
      <c r="GUK5" s="133"/>
      <c r="GUP5" s="133"/>
      <c r="GUU5" s="133"/>
      <c r="GUZ5" s="133"/>
      <c r="GVE5" s="133"/>
      <c r="GVJ5" s="133"/>
      <c r="GVO5" s="133"/>
      <c r="GVT5" s="133"/>
      <c r="GVY5" s="133"/>
      <c r="GWD5" s="133"/>
      <c r="GWI5" s="133"/>
      <c r="GWN5" s="133"/>
      <c r="GWS5" s="133"/>
      <c r="GWX5" s="133"/>
      <c r="GXC5" s="133"/>
      <c r="GXH5" s="133"/>
      <c r="GXM5" s="133"/>
      <c r="GXR5" s="133"/>
      <c r="GXW5" s="133"/>
      <c r="GYB5" s="133"/>
      <c r="GYG5" s="133"/>
      <c r="GYL5" s="133"/>
      <c r="GYQ5" s="133"/>
      <c r="GYV5" s="133"/>
      <c r="GZA5" s="133"/>
      <c r="GZF5" s="133"/>
      <c r="GZK5" s="133"/>
      <c r="GZP5" s="133"/>
      <c r="GZU5" s="133"/>
      <c r="GZZ5" s="133"/>
      <c r="HAE5" s="133"/>
      <c r="HAJ5" s="133"/>
      <c r="HAO5" s="133"/>
      <c r="HAT5" s="133"/>
      <c r="HAY5" s="133"/>
      <c r="HBD5" s="133"/>
      <c r="HBI5" s="133"/>
      <c r="HBN5" s="133"/>
      <c r="HBS5" s="133"/>
      <c r="HBX5" s="133"/>
      <c r="HCC5" s="133"/>
      <c r="HCH5" s="133"/>
      <c r="HCM5" s="133"/>
      <c r="HCR5" s="133"/>
      <c r="HCW5" s="133"/>
      <c r="HDB5" s="133"/>
      <c r="HDG5" s="133"/>
      <c r="HDL5" s="133"/>
      <c r="HDQ5" s="133"/>
      <c r="HDV5" s="133"/>
      <c r="HEA5" s="133"/>
      <c r="HEF5" s="133"/>
      <c r="HEK5" s="133"/>
      <c r="HEP5" s="133"/>
      <c r="HEU5" s="133"/>
      <c r="HEZ5" s="133"/>
      <c r="HFE5" s="133"/>
      <c r="HFJ5" s="133"/>
      <c r="HFO5" s="133"/>
      <c r="HFT5" s="133"/>
      <c r="HFY5" s="133"/>
      <c r="HGD5" s="133"/>
      <c r="HGI5" s="133"/>
      <c r="HGN5" s="133"/>
      <c r="HGS5" s="133"/>
      <c r="HGX5" s="133"/>
      <c r="HHC5" s="133"/>
      <c r="HHH5" s="133"/>
      <c r="HHM5" s="133"/>
      <c r="HHR5" s="133"/>
      <c r="HHW5" s="133"/>
      <c r="HIB5" s="133"/>
      <c r="HIG5" s="133"/>
      <c r="HIL5" s="133"/>
      <c r="HIQ5" s="133"/>
      <c r="HIV5" s="133"/>
      <c r="HJA5" s="133"/>
      <c r="HJF5" s="133"/>
      <c r="HJK5" s="133"/>
      <c r="HJP5" s="133"/>
      <c r="HJU5" s="133"/>
      <c r="HJZ5" s="133"/>
      <c r="HKE5" s="133"/>
      <c r="HKJ5" s="133"/>
      <c r="HKO5" s="133"/>
      <c r="HKT5" s="133"/>
      <c r="HKY5" s="133"/>
      <c r="HLD5" s="133"/>
      <c r="HLI5" s="133"/>
      <c r="HLN5" s="133"/>
      <c r="HLS5" s="133"/>
      <c r="HLX5" s="133"/>
      <c r="HMC5" s="133"/>
      <c r="HMH5" s="133"/>
      <c r="HMM5" s="133"/>
      <c r="HMR5" s="133"/>
      <c r="HMW5" s="133"/>
      <c r="HNB5" s="133"/>
      <c r="HNG5" s="133"/>
      <c r="HNL5" s="133"/>
      <c r="HNQ5" s="133"/>
      <c r="HNV5" s="133"/>
      <c r="HOA5" s="133"/>
      <c r="HOF5" s="133"/>
      <c r="HOK5" s="133"/>
      <c r="HOP5" s="133"/>
      <c r="HOU5" s="133"/>
      <c r="HOZ5" s="133"/>
      <c r="HPE5" s="133"/>
      <c r="HPJ5" s="133"/>
      <c r="HPO5" s="133"/>
      <c r="HPT5" s="133"/>
      <c r="HPY5" s="133"/>
      <c r="HQD5" s="133"/>
      <c r="HQI5" s="133"/>
      <c r="HQN5" s="133"/>
      <c r="HQS5" s="133"/>
      <c r="HQX5" s="133"/>
      <c r="HRC5" s="133"/>
      <c r="HRH5" s="133"/>
      <c r="HRM5" s="133"/>
      <c r="HRR5" s="133"/>
      <c r="HRW5" s="133"/>
      <c r="HSB5" s="133"/>
      <c r="HSG5" s="133"/>
      <c r="HSL5" s="133"/>
      <c r="HSQ5" s="133"/>
      <c r="HSV5" s="133"/>
      <c r="HTA5" s="133"/>
      <c r="HTF5" s="133"/>
      <c r="HTK5" s="133"/>
      <c r="HTP5" s="133"/>
      <c r="HTU5" s="133"/>
      <c r="HTZ5" s="133"/>
      <c r="HUE5" s="133"/>
      <c r="HUJ5" s="133"/>
      <c r="HUO5" s="133"/>
      <c r="HUT5" s="133"/>
      <c r="HUY5" s="133"/>
      <c r="HVD5" s="133"/>
      <c r="HVI5" s="133"/>
      <c r="HVN5" s="133"/>
      <c r="HVS5" s="133"/>
      <c r="HVX5" s="133"/>
      <c r="HWC5" s="133"/>
      <c r="HWH5" s="133"/>
      <c r="HWM5" s="133"/>
      <c r="HWR5" s="133"/>
      <c r="HWW5" s="133"/>
      <c r="HXB5" s="133"/>
      <c r="HXG5" s="133"/>
      <c r="HXL5" s="133"/>
      <c r="HXQ5" s="133"/>
      <c r="HXV5" s="133"/>
      <c r="HYA5" s="133"/>
      <c r="HYF5" s="133"/>
      <c r="HYK5" s="133"/>
      <c r="HYP5" s="133"/>
      <c r="HYU5" s="133"/>
      <c r="HYZ5" s="133"/>
      <c r="HZE5" s="133"/>
      <c r="HZJ5" s="133"/>
      <c r="HZO5" s="133"/>
      <c r="HZT5" s="133"/>
      <c r="HZY5" s="133"/>
      <c r="IAD5" s="133"/>
      <c r="IAI5" s="133"/>
      <c r="IAN5" s="133"/>
      <c r="IAS5" s="133"/>
      <c r="IAX5" s="133"/>
      <c r="IBC5" s="133"/>
      <c r="IBH5" s="133"/>
      <c r="IBM5" s="133"/>
      <c r="IBR5" s="133"/>
      <c r="IBW5" s="133"/>
      <c r="ICB5" s="133"/>
      <c r="ICG5" s="133"/>
      <c r="ICL5" s="133"/>
      <c r="ICQ5" s="133"/>
      <c r="ICV5" s="133"/>
      <c r="IDA5" s="133"/>
      <c r="IDF5" s="133"/>
      <c r="IDK5" s="133"/>
      <c r="IDP5" s="133"/>
      <c r="IDU5" s="133"/>
      <c r="IDZ5" s="133"/>
      <c r="IEE5" s="133"/>
      <c r="IEJ5" s="133"/>
      <c r="IEO5" s="133"/>
      <c r="IET5" s="133"/>
      <c r="IEY5" s="133"/>
      <c r="IFD5" s="133"/>
      <c r="IFI5" s="133"/>
      <c r="IFN5" s="133"/>
      <c r="IFS5" s="133"/>
      <c r="IFX5" s="133"/>
      <c r="IGC5" s="133"/>
      <c r="IGH5" s="133"/>
      <c r="IGM5" s="133"/>
      <c r="IGR5" s="133"/>
      <c r="IGW5" s="133"/>
      <c r="IHB5" s="133"/>
      <c r="IHG5" s="133"/>
      <c r="IHL5" s="133"/>
      <c r="IHQ5" s="133"/>
      <c r="IHV5" s="133"/>
      <c r="IIA5" s="133"/>
      <c r="IIF5" s="133"/>
      <c r="IIK5" s="133"/>
      <c r="IIP5" s="133"/>
      <c r="IIU5" s="133"/>
      <c r="IIZ5" s="133"/>
      <c r="IJE5" s="133"/>
      <c r="IJJ5" s="133"/>
      <c r="IJO5" s="133"/>
      <c r="IJT5" s="133"/>
      <c r="IJY5" s="133"/>
      <c r="IKD5" s="133"/>
      <c r="IKI5" s="133"/>
      <c r="IKN5" s="133"/>
      <c r="IKS5" s="133"/>
      <c r="IKX5" s="133"/>
      <c r="ILC5" s="133"/>
      <c r="ILH5" s="133"/>
      <c r="ILM5" s="133"/>
      <c r="ILR5" s="133"/>
      <c r="ILW5" s="133"/>
      <c r="IMB5" s="133"/>
      <c r="IMG5" s="133"/>
      <c r="IML5" s="133"/>
      <c r="IMQ5" s="133"/>
      <c r="IMV5" s="133"/>
      <c r="INA5" s="133"/>
      <c r="INF5" s="133"/>
      <c r="INK5" s="133"/>
      <c r="INP5" s="133"/>
      <c r="INU5" s="133"/>
      <c r="INZ5" s="133"/>
      <c r="IOE5" s="133"/>
      <c r="IOJ5" s="133"/>
      <c r="IOO5" s="133"/>
      <c r="IOT5" s="133"/>
      <c r="IOY5" s="133"/>
      <c r="IPD5" s="133"/>
      <c r="IPI5" s="133"/>
      <c r="IPN5" s="133"/>
      <c r="IPS5" s="133"/>
      <c r="IPX5" s="133"/>
      <c r="IQC5" s="133"/>
      <c r="IQH5" s="133"/>
      <c r="IQM5" s="133"/>
      <c r="IQR5" s="133"/>
      <c r="IQW5" s="133"/>
      <c r="IRB5" s="133"/>
      <c r="IRG5" s="133"/>
      <c r="IRL5" s="133"/>
      <c r="IRQ5" s="133"/>
      <c r="IRV5" s="133"/>
      <c r="ISA5" s="133"/>
      <c r="ISF5" s="133"/>
      <c r="ISK5" s="133"/>
      <c r="ISP5" s="133"/>
      <c r="ISU5" s="133"/>
      <c r="ISZ5" s="133"/>
      <c r="ITE5" s="133"/>
      <c r="ITJ5" s="133"/>
      <c r="ITO5" s="133"/>
      <c r="ITT5" s="133"/>
      <c r="ITY5" s="133"/>
      <c r="IUD5" s="133"/>
      <c r="IUI5" s="133"/>
      <c r="IUN5" s="133"/>
      <c r="IUS5" s="133"/>
      <c r="IUX5" s="133"/>
      <c r="IVC5" s="133"/>
      <c r="IVH5" s="133"/>
      <c r="IVM5" s="133"/>
      <c r="IVR5" s="133"/>
      <c r="IVW5" s="133"/>
      <c r="IWB5" s="133"/>
      <c r="IWG5" s="133"/>
      <c r="IWL5" s="133"/>
      <c r="IWQ5" s="133"/>
      <c r="IWV5" s="133"/>
      <c r="IXA5" s="133"/>
      <c r="IXF5" s="133"/>
      <c r="IXK5" s="133"/>
      <c r="IXP5" s="133"/>
      <c r="IXU5" s="133"/>
      <c r="IXZ5" s="133"/>
      <c r="IYE5" s="133"/>
      <c r="IYJ5" s="133"/>
      <c r="IYO5" s="133"/>
      <c r="IYT5" s="133"/>
      <c r="IYY5" s="133"/>
      <c r="IZD5" s="133"/>
      <c r="IZI5" s="133"/>
      <c r="IZN5" s="133"/>
      <c r="IZS5" s="133"/>
      <c r="IZX5" s="133"/>
      <c r="JAC5" s="133"/>
      <c r="JAH5" s="133"/>
      <c r="JAM5" s="133"/>
      <c r="JAR5" s="133"/>
      <c r="JAW5" s="133"/>
      <c r="JBB5" s="133"/>
      <c r="JBG5" s="133"/>
      <c r="JBL5" s="133"/>
      <c r="JBQ5" s="133"/>
      <c r="JBV5" s="133"/>
      <c r="JCA5" s="133"/>
      <c r="JCF5" s="133"/>
      <c r="JCK5" s="133"/>
      <c r="JCP5" s="133"/>
      <c r="JCU5" s="133"/>
      <c r="JCZ5" s="133"/>
      <c r="JDE5" s="133"/>
      <c r="JDJ5" s="133"/>
      <c r="JDO5" s="133"/>
      <c r="JDT5" s="133"/>
      <c r="JDY5" s="133"/>
      <c r="JED5" s="133"/>
      <c r="JEI5" s="133"/>
      <c r="JEN5" s="133"/>
      <c r="JES5" s="133"/>
      <c r="JEX5" s="133"/>
      <c r="JFC5" s="133"/>
      <c r="JFH5" s="133"/>
      <c r="JFM5" s="133"/>
      <c r="JFR5" s="133"/>
      <c r="JFW5" s="133"/>
      <c r="JGB5" s="133"/>
      <c r="JGG5" s="133"/>
      <c r="JGL5" s="133"/>
      <c r="JGQ5" s="133"/>
      <c r="JGV5" s="133"/>
      <c r="JHA5" s="133"/>
      <c r="JHF5" s="133"/>
      <c r="JHK5" s="133"/>
      <c r="JHP5" s="133"/>
      <c r="JHU5" s="133"/>
      <c r="JHZ5" s="133"/>
      <c r="JIE5" s="133"/>
      <c r="JIJ5" s="133"/>
      <c r="JIO5" s="133"/>
      <c r="JIT5" s="133"/>
      <c r="JIY5" s="133"/>
      <c r="JJD5" s="133"/>
      <c r="JJI5" s="133"/>
      <c r="JJN5" s="133"/>
      <c r="JJS5" s="133"/>
      <c r="JJX5" s="133"/>
      <c r="JKC5" s="133"/>
      <c r="JKH5" s="133"/>
      <c r="JKM5" s="133"/>
      <c r="JKR5" s="133"/>
      <c r="JKW5" s="133"/>
      <c r="JLB5" s="133"/>
      <c r="JLG5" s="133"/>
      <c r="JLL5" s="133"/>
      <c r="JLQ5" s="133"/>
      <c r="JLV5" s="133"/>
      <c r="JMA5" s="133"/>
      <c r="JMF5" s="133"/>
      <c r="JMK5" s="133"/>
      <c r="JMP5" s="133"/>
      <c r="JMU5" s="133"/>
      <c r="JMZ5" s="133"/>
      <c r="JNE5" s="133"/>
      <c r="JNJ5" s="133"/>
      <c r="JNO5" s="133"/>
      <c r="JNT5" s="133"/>
      <c r="JNY5" s="133"/>
      <c r="JOD5" s="133"/>
      <c r="JOI5" s="133"/>
      <c r="JON5" s="133"/>
      <c r="JOS5" s="133"/>
      <c r="JOX5" s="133"/>
      <c r="JPC5" s="133"/>
      <c r="JPH5" s="133"/>
      <c r="JPM5" s="133"/>
      <c r="JPR5" s="133"/>
      <c r="JPW5" s="133"/>
      <c r="JQB5" s="133"/>
      <c r="JQG5" s="133"/>
      <c r="JQL5" s="133"/>
      <c r="JQQ5" s="133"/>
      <c r="JQV5" s="133"/>
      <c r="JRA5" s="133"/>
      <c r="JRF5" s="133"/>
      <c r="JRK5" s="133"/>
      <c r="JRP5" s="133"/>
      <c r="JRU5" s="133"/>
      <c r="JRZ5" s="133"/>
      <c r="JSE5" s="133"/>
      <c r="JSJ5" s="133"/>
      <c r="JSO5" s="133"/>
      <c r="JST5" s="133"/>
      <c r="JSY5" s="133"/>
      <c r="JTD5" s="133"/>
      <c r="JTI5" s="133"/>
      <c r="JTN5" s="133"/>
      <c r="JTS5" s="133"/>
      <c r="JTX5" s="133"/>
      <c r="JUC5" s="133"/>
      <c r="JUH5" s="133"/>
      <c r="JUM5" s="133"/>
      <c r="JUR5" s="133"/>
      <c r="JUW5" s="133"/>
      <c r="JVB5" s="133"/>
      <c r="JVG5" s="133"/>
      <c r="JVL5" s="133"/>
      <c r="JVQ5" s="133"/>
      <c r="JVV5" s="133"/>
      <c r="JWA5" s="133"/>
      <c r="JWF5" s="133"/>
      <c r="JWK5" s="133"/>
      <c r="JWP5" s="133"/>
      <c r="JWU5" s="133"/>
      <c r="JWZ5" s="133"/>
      <c r="JXE5" s="133"/>
      <c r="JXJ5" s="133"/>
      <c r="JXO5" s="133"/>
      <c r="JXT5" s="133"/>
      <c r="JXY5" s="133"/>
      <c r="JYD5" s="133"/>
      <c r="JYI5" s="133"/>
      <c r="JYN5" s="133"/>
      <c r="JYS5" s="133"/>
      <c r="JYX5" s="133"/>
      <c r="JZC5" s="133"/>
      <c r="JZH5" s="133"/>
      <c r="JZM5" s="133"/>
      <c r="JZR5" s="133"/>
      <c r="JZW5" s="133"/>
      <c r="KAB5" s="133"/>
      <c r="KAG5" s="133"/>
      <c r="KAL5" s="133"/>
      <c r="KAQ5" s="133"/>
      <c r="KAV5" s="133"/>
      <c r="KBA5" s="133"/>
      <c r="KBF5" s="133"/>
      <c r="KBK5" s="133"/>
      <c r="KBP5" s="133"/>
      <c r="KBU5" s="133"/>
      <c r="KBZ5" s="133"/>
      <c r="KCE5" s="133"/>
      <c r="KCJ5" s="133"/>
      <c r="KCO5" s="133"/>
      <c r="KCT5" s="133"/>
      <c r="KCY5" s="133"/>
      <c r="KDD5" s="133"/>
      <c r="KDI5" s="133"/>
      <c r="KDN5" s="133"/>
      <c r="KDS5" s="133"/>
      <c r="KDX5" s="133"/>
      <c r="KEC5" s="133"/>
      <c r="KEH5" s="133"/>
      <c r="KEM5" s="133"/>
      <c r="KER5" s="133"/>
      <c r="KEW5" s="133"/>
      <c r="KFB5" s="133"/>
      <c r="KFG5" s="133"/>
      <c r="KFL5" s="133"/>
      <c r="KFQ5" s="133"/>
      <c r="KFV5" s="133"/>
      <c r="KGA5" s="133"/>
      <c r="KGF5" s="133"/>
      <c r="KGK5" s="133"/>
      <c r="KGP5" s="133"/>
      <c r="KGU5" s="133"/>
      <c r="KGZ5" s="133"/>
      <c r="KHE5" s="133"/>
      <c r="KHJ5" s="133"/>
      <c r="KHO5" s="133"/>
      <c r="KHT5" s="133"/>
      <c r="KHY5" s="133"/>
      <c r="KID5" s="133"/>
      <c r="KII5" s="133"/>
      <c r="KIN5" s="133"/>
      <c r="KIS5" s="133"/>
      <c r="KIX5" s="133"/>
      <c r="KJC5" s="133"/>
      <c r="KJH5" s="133"/>
      <c r="KJM5" s="133"/>
      <c r="KJR5" s="133"/>
      <c r="KJW5" s="133"/>
      <c r="KKB5" s="133"/>
      <c r="KKG5" s="133"/>
      <c r="KKL5" s="133"/>
      <c r="KKQ5" s="133"/>
      <c r="KKV5" s="133"/>
      <c r="KLA5" s="133"/>
      <c r="KLF5" s="133"/>
      <c r="KLK5" s="133"/>
      <c r="KLP5" s="133"/>
      <c r="KLU5" s="133"/>
      <c r="KLZ5" s="133"/>
      <c r="KME5" s="133"/>
      <c r="KMJ5" s="133"/>
      <c r="KMO5" s="133"/>
      <c r="KMT5" s="133"/>
      <c r="KMY5" s="133"/>
      <c r="KND5" s="133"/>
      <c r="KNI5" s="133"/>
      <c r="KNN5" s="133"/>
      <c r="KNS5" s="133"/>
      <c r="KNX5" s="133"/>
      <c r="KOC5" s="133"/>
      <c r="KOH5" s="133"/>
      <c r="KOM5" s="133"/>
      <c r="KOR5" s="133"/>
      <c r="KOW5" s="133"/>
      <c r="KPB5" s="133"/>
      <c r="KPG5" s="133"/>
      <c r="KPL5" s="133"/>
      <c r="KPQ5" s="133"/>
      <c r="KPV5" s="133"/>
      <c r="KQA5" s="133"/>
      <c r="KQF5" s="133"/>
      <c r="KQK5" s="133"/>
      <c r="KQP5" s="133"/>
      <c r="KQU5" s="133"/>
      <c r="KQZ5" s="133"/>
      <c r="KRE5" s="133"/>
      <c r="KRJ5" s="133"/>
      <c r="KRO5" s="133"/>
      <c r="KRT5" s="133"/>
      <c r="KRY5" s="133"/>
      <c r="KSD5" s="133"/>
      <c r="KSI5" s="133"/>
      <c r="KSN5" s="133"/>
      <c r="KSS5" s="133"/>
      <c r="KSX5" s="133"/>
      <c r="KTC5" s="133"/>
      <c r="KTH5" s="133"/>
      <c r="KTM5" s="133"/>
      <c r="KTR5" s="133"/>
      <c r="KTW5" s="133"/>
      <c r="KUB5" s="133"/>
      <c r="KUG5" s="133"/>
      <c r="KUL5" s="133"/>
      <c r="KUQ5" s="133"/>
      <c r="KUV5" s="133"/>
      <c r="KVA5" s="133"/>
      <c r="KVF5" s="133"/>
      <c r="KVK5" s="133"/>
      <c r="KVP5" s="133"/>
      <c r="KVU5" s="133"/>
      <c r="KVZ5" s="133"/>
      <c r="KWE5" s="133"/>
      <c r="KWJ5" s="133"/>
      <c r="KWO5" s="133"/>
      <c r="KWT5" s="133"/>
      <c r="KWY5" s="133"/>
      <c r="KXD5" s="133"/>
      <c r="KXI5" s="133"/>
      <c r="KXN5" s="133"/>
      <c r="KXS5" s="133"/>
      <c r="KXX5" s="133"/>
      <c r="KYC5" s="133"/>
      <c r="KYH5" s="133"/>
      <c r="KYM5" s="133"/>
      <c r="KYR5" s="133"/>
      <c r="KYW5" s="133"/>
      <c r="KZB5" s="133"/>
      <c r="KZG5" s="133"/>
      <c r="KZL5" s="133"/>
      <c r="KZQ5" s="133"/>
      <c r="KZV5" s="133"/>
      <c r="LAA5" s="133"/>
      <c r="LAF5" s="133"/>
      <c r="LAK5" s="133"/>
      <c r="LAP5" s="133"/>
      <c r="LAU5" s="133"/>
      <c r="LAZ5" s="133"/>
      <c r="LBE5" s="133"/>
      <c r="LBJ5" s="133"/>
      <c r="LBO5" s="133"/>
      <c r="LBT5" s="133"/>
      <c r="LBY5" s="133"/>
      <c r="LCD5" s="133"/>
      <c r="LCI5" s="133"/>
      <c r="LCN5" s="133"/>
      <c r="LCS5" s="133"/>
      <c r="LCX5" s="133"/>
      <c r="LDC5" s="133"/>
      <c r="LDH5" s="133"/>
      <c r="LDM5" s="133"/>
      <c r="LDR5" s="133"/>
      <c r="LDW5" s="133"/>
      <c r="LEB5" s="133"/>
      <c r="LEG5" s="133"/>
      <c r="LEL5" s="133"/>
      <c r="LEQ5" s="133"/>
      <c r="LEV5" s="133"/>
      <c r="LFA5" s="133"/>
      <c r="LFF5" s="133"/>
      <c r="LFK5" s="133"/>
      <c r="LFP5" s="133"/>
      <c r="LFU5" s="133"/>
      <c r="LFZ5" s="133"/>
      <c r="LGE5" s="133"/>
      <c r="LGJ5" s="133"/>
      <c r="LGO5" s="133"/>
      <c r="LGT5" s="133"/>
      <c r="LGY5" s="133"/>
      <c r="LHD5" s="133"/>
      <c r="LHI5" s="133"/>
      <c r="LHN5" s="133"/>
      <c r="LHS5" s="133"/>
      <c r="LHX5" s="133"/>
      <c r="LIC5" s="133"/>
      <c r="LIH5" s="133"/>
      <c r="LIM5" s="133"/>
      <c r="LIR5" s="133"/>
      <c r="LIW5" s="133"/>
      <c r="LJB5" s="133"/>
      <c r="LJG5" s="133"/>
      <c r="LJL5" s="133"/>
      <c r="LJQ5" s="133"/>
      <c r="LJV5" s="133"/>
      <c r="LKA5" s="133"/>
      <c r="LKF5" s="133"/>
      <c r="LKK5" s="133"/>
      <c r="LKP5" s="133"/>
      <c r="LKU5" s="133"/>
      <c r="LKZ5" s="133"/>
      <c r="LLE5" s="133"/>
      <c r="LLJ5" s="133"/>
      <c r="LLO5" s="133"/>
      <c r="LLT5" s="133"/>
      <c r="LLY5" s="133"/>
      <c r="LMD5" s="133"/>
      <c r="LMI5" s="133"/>
      <c r="LMN5" s="133"/>
      <c r="LMS5" s="133"/>
      <c r="LMX5" s="133"/>
      <c r="LNC5" s="133"/>
      <c r="LNH5" s="133"/>
      <c r="LNM5" s="133"/>
      <c r="LNR5" s="133"/>
      <c r="LNW5" s="133"/>
      <c r="LOB5" s="133"/>
      <c r="LOG5" s="133"/>
      <c r="LOL5" s="133"/>
      <c r="LOQ5" s="133"/>
      <c r="LOV5" s="133"/>
      <c r="LPA5" s="133"/>
      <c r="LPF5" s="133"/>
      <c r="LPK5" s="133"/>
      <c r="LPP5" s="133"/>
      <c r="LPU5" s="133"/>
      <c r="LPZ5" s="133"/>
      <c r="LQE5" s="133"/>
      <c r="LQJ5" s="133"/>
      <c r="LQO5" s="133"/>
      <c r="LQT5" s="133"/>
      <c r="LQY5" s="133"/>
      <c r="LRD5" s="133"/>
      <c r="LRI5" s="133"/>
      <c r="LRN5" s="133"/>
      <c r="LRS5" s="133"/>
      <c r="LRX5" s="133"/>
      <c r="LSC5" s="133"/>
      <c r="LSH5" s="133"/>
      <c r="LSM5" s="133"/>
      <c r="LSR5" s="133"/>
      <c r="LSW5" s="133"/>
      <c r="LTB5" s="133"/>
      <c r="LTG5" s="133"/>
      <c r="LTL5" s="133"/>
      <c r="LTQ5" s="133"/>
      <c r="LTV5" s="133"/>
      <c r="LUA5" s="133"/>
      <c r="LUF5" s="133"/>
      <c r="LUK5" s="133"/>
      <c r="LUP5" s="133"/>
      <c r="LUU5" s="133"/>
      <c r="LUZ5" s="133"/>
      <c r="LVE5" s="133"/>
      <c r="LVJ5" s="133"/>
      <c r="LVO5" s="133"/>
      <c r="LVT5" s="133"/>
      <c r="LVY5" s="133"/>
      <c r="LWD5" s="133"/>
      <c r="LWI5" s="133"/>
      <c r="LWN5" s="133"/>
      <c r="LWS5" s="133"/>
      <c r="LWX5" s="133"/>
      <c r="LXC5" s="133"/>
      <c r="LXH5" s="133"/>
      <c r="LXM5" s="133"/>
      <c r="LXR5" s="133"/>
      <c r="LXW5" s="133"/>
      <c r="LYB5" s="133"/>
      <c r="LYG5" s="133"/>
      <c r="LYL5" s="133"/>
      <c r="LYQ5" s="133"/>
      <c r="LYV5" s="133"/>
      <c r="LZA5" s="133"/>
      <c r="LZF5" s="133"/>
      <c r="LZK5" s="133"/>
      <c r="LZP5" s="133"/>
      <c r="LZU5" s="133"/>
      <c r="LZZ5" s="133"/>
      <c r="MAE5" s="133"/>
      <c r="MAJ5" s="133"/>
      <c r="MAO5" s="133"/>
      <c r="MAT5" s="133"/>
      <c r="MAY5" s="133"/>
      <c r="MBD5" s="133"/>
      <c r="MBI5" s="133"/>
      <c r="MBN5" s="133"/>
      <c r="MBS5" s="133"/>
      <c r="MBX5" s="133"/>
      <c r="MCC5" s="133"/>
      <c r="MCH5" s="133"/>
      <c r="MCM5" s="133"/>
      <c r="MCR5" s="133"/>
      <c r="MCW5" s="133"/>
      <c r="MDB5" s="133"/>
      <c r="MDG5" s="133"/>
      <c r="MDL5" s="133"/>
      <c r="MDQ5" s="133"/>
      <c r="MDV5" s="133"/>
      <c r="MEA5" s="133"/>
      <c r="MEF5" s="133"/>
      <c r="MEK5" s="133"/>
      <c r="MEP5" s="133"/>
      <c r="MEU5" s="133"/>
      <c r="MEZ5" s="133"/>
      <c r="MFE5" s="133"/>
      <c r="MFJ5" s="133"/>
      <c r="MFO5" s="133"/>
      <c r="MFT5" s="133"/>
      <c r="MFY5" s="133"/>
      <c r="MGD5" s="133"/>
      <c r="MGI5" s="133"/>
      <c r="MGN5" s="133"/>
      <c r="MGS5" s="133"/>
      <c r="MGX5" s="133"/>
      <c r="MHC5" s="133"/>
      <c r="MHH5" s="133"/>
      <c r="MHM5" s="133"/>
      <c r="MHR5" s="133"/>
      <c r="MHW5" s="133"/>
      <c r="MIB5" s="133"/>
      <c r="MIG5" s="133"/>
      <c r="MIL5" s="133"/>
      <c r="MIQ5" s="133"/>
      <c r="MIV5" s="133"/>
      <c r="MJA5" s="133"/>
      <c r="MJF5" s="133"/>
      <c r="MJK5" s="133"/>
      <c r="MJP5" s="133"/>
      <c r="MJU5" s="133"/>
      <c r="MJZ5" s="133"/>
      <c r="MKE5" s="133"/>
      <c r="MKJ5" s="133"/>
      <c r="MKO5" s="133"/>
      <c r="MKT5" s="133"/>
      <c r="MKY5" s="133"/>
      <c r="MLD5" s="133"/>
      <c r="MLI5" s="133"/>
      <c r="MLN5" s="133"/>
      <c r="MLS5" s="133"/>
      <c r="MLX5" s="133"/>
      <c r="MMC5" s="133"/>
      <c r="MMH5" s="133"/>
      <c r="MMM5" s="133"/>
      <c r="MMR5" s="133"/>
      <c r="MMW5" s="133"/>
      <c r="MNB5" s="133"/>
      <c r="MNG5" s="133"/>
      <c r="MNL5" s="133"/>
      <c r="MNQ5" s="133"/>
      <c r="MNV5" s="133"/>
      <c r="MOA5" s="133"/>
      <c r="MOF5" s="133"/>
      <c r="MOK5" s="133"/>
      <c r="MOP5" s="133"/>
      <c r="MOU5" s="133"/>
      <c r="MOZ5" s="133"/>
      <c r="MPE5" s="133"/>
      <c r="MPJ5" s="133"/>
      <c r="MPO5" s="133"/>
      <c r="MPT5" s="133"/>
      <c r="MPY5" s="133"/>
      <c r="MQD5" s="133"/>
      <c r="MQI5" s="133"/>
      <c r="MQN5" s="133"/>
      <c r="MQS5" s="133"/>
      <c r="MQX5" s="133"/>
      <c r="MRC5" s="133"/>
      <c r="MRH5" s="133"/>
      <c r="MRM5" s="133"/>
      <c r="MRR5" s="133"/>
      <c r="MRW5" s="133"/>
      <c r="MSB5" s="133"/>
      <c r="MSG5" s="133"/>
      <c r="MSL5" s="133"/>
      <c r="MSQ5" s="133"/>
      <c r="MSV5" s="133"/>
      <c r="MTA5" s="133"/>
      <c r="MTF5" s="133"/>
      <c r="MTK5" s="133"/>
      <c r="MTP5" s="133"/>
      <c r="MTU5" s="133"/>
      <c r="MTZ5" s="133"/>
      <c r="MUE5" s="133"/>
      <c r="MUJ5" s="133"/>
      <c r="MUO5" s="133"/>
      <c r="MUT5" s="133"/>
      <c r="MUY5" s="133"/>
      <c r="MVD5" s="133"/>
      <c r="MVI5" s="133"/>
      <c r="MVN5" s="133"/>
      <c r="MVS5" s="133"/>
      <c r="MVX5" s="133"/>
      <c r="MWC5" s="133"/>
      <c r="MWH5" s="133"/>
      <c r="MWM5" s="133"/>
      <c r="MWR5" s="133"/>
      <c r="MWW5" s="133"/>
      <c r="MXB5" s="133"/>
      <c r="MXG5" s="133"/>
      <c r="MXL5" s="133"/>
      <c r="MXQ5" s="133"/>
      <c r="MXV5" s="133"/>
      <c r="MYA5" s="133"/>
      <c r="MYF5" s="133"/>
      <c r="MYK5" s="133"/>
      <c r="MYP5" s="133"/>
      <c r="MYU5" s="133"/>
      <c r="MYZ5" s="133"/>
      <c r="MZE5" s="133"/>
      <c r="MZJ5" s="133"/>
      <c r="MZO5" s="133"/>
      <c r="MZT5" s="133"/>
      <c r="MZY5" s="133"/>
      <c r="NAD5" s="133"/>
      <c r="NAI5" s="133"/>
      <c r="NAN5" s="133"/>
      <c r="NAS5" s="133"/>
      <c r="NAX5" s="133"/>
      <c r="NBC5" s="133"/>
      <c r="NBH5" s="133"/>
      <c r="NBM5" s="133"/>
      <c r="NBR5" s="133"/>
      <c r="NBW5" s="133"/>
      <c r="NCB5" s="133"/>
      <c r="NCG5" s="133"/>
      <c r="NCL5" s="133"/>
      <c r="NCQ5" s="133"/>
      <c r="NCV5" s="133"/>
      <c r="NDA5" s="133"/>
      <c r="NDF5" s="133"/>
      <c r="NDK5" s="133"/>
      <c r="NDP5" s="133"/>
      <c r="NDU5" s="133"/>
      <c r="NDZ5" s="133"/>
      <c r="NEE5" s="133"/>
      <c r="NEJ5" s="133"/>
      <c r="NEO5" s="133"/>
      <c r="NET5" s="133"/>
      <c r="NEY5" s="133"/>
      <c r="NFD5" s="133"/>
      <c r="NFI5" s="133"/>
      <c r="NFN5" s="133"/>
      <c r="NFS5" s="133"/>
      <c r="NFX5" s="133"/>
      <c r="NGC5" s="133"/>
      <c r="NGH5" s="133"/>
      <c r="NGM5" s="133"/>
      <c r="NGR5" s="133"/>
      <c r="NGW5" s="133"/>
      <c r="NHB5" s="133"/>
      <c r="NHG5" s="133"/>
      <c r="NHL5" s="133"/>
      <c r="NHQ5" s="133"/>
      <c r="NHV5" s="133"/>
      <c r="NIA5" s="133"/>
      <c r="NIF5" s="133"/>
      <c r="NIK5" s="133"/>
      <c r="NIP5" s="133"/>
      <c r="NIU5" s="133"/>
      <c r="NIZ5" s="133"/>
      <c r="NJE5" s="133"/>
      <c r="NJJ5" s="133"/>
      <c r="NJO5" s="133"/>
      <c r="NJT5" s="133"/>
      <c r="NJY5" s="133"/>
      <c r="NKD5" s="133"/>
      <c r="NKI5" s="133"/>
      <c r="NKN5" s="133"/>
      <c r="NKS5" s="133"/>
      <c r="NKX5" s="133"/>
      <c r="NLC5" s="133"/>
      <c r="NLH5" s="133"/>
      <c r="NLM5" s="133"/>
      <c r="NLR5" s="133"/>
      <c r="NLW5" s="133"/>
      <c r="NMB5" s="133"/>
      <c r="NMG5" s="133"/>
      <c r="NML5" s="133"/>
      <c r="NMQ5" s="133"/>
      <c r="NMV5" s="133"/>
      <c r="NNA5" s="133"/>
      <c r="NNF5" s="133"/>
      <c r="NNK5" s="133"/>
      <c r="NNP5" s="133"/>
      <c r="NNU5" s="133"/>
      <c r="NNZ5" s="133"/>
      <c r="NOE5" s="133"/>
      <c r="NOJ5" s="133"/>
      <c r="NOO5" s="133"/>
      <c r="NOT5" s="133"/>
      <c r="NOY5" s="133"/>
      <c r="NPD5" s="133"/>
      <c r="NPI5" s="133"/>
      <c r="NPN5" s="133"/>
      <c r="NPS5" s="133"/>
      <c r="NPX5" s="133"/>
      <c r="NQC5" s="133"/>
      <c r="NQH5" s="133"/>
      <c r="NQM5" s="133"/>
      <c r="NQR5" s="133"/>
      <c r="NQW5" s="133"/>
      <c r="NRB5" s="133"/>
      <c r="NRG5" s="133"/>
      <c r="NRL5" s="133"/>
      <c r="NRQ5" s="133"/>
      <c r="NRV5" s="133"/>
      <c r="NSA5" s="133"/>
      <c r="NSF5" s="133"/>
      <c r="NSK5" s="133"/>
      <c r="NSP5" s="133"/>
      <c r="NSU5" s="133"/>
      <c r="NSZ5" s="133"/>
      <c r="NTE5" s="133"/>
      <c r="NTJ5" s="133"/>
      <c r="NTO5" s="133"/>
      <c r="NTT5" s="133"/>
      <c r="NTY5" s="133"/>
      <c r="NUD5" s="133"/>
      <c r="NUI5" s="133"/>
      <c r="NUN5" s="133"/>
      <c r="NUS5" s="133"/>
      <c r="NUX5" s="133"/>
      <c r="NVC5" s="133"/>
      <c r="NVH5" s="133"/>
      <c r="NVM5" s="133"/>
      <c r="NVR5" s="133"/>
      <c r="NVW5" s="133"/>
      <c r="NWB5" s="133"/>
      <c r="NWG5" s="133"/>
      <c r="NWL5" s="133"/>
      <c r="NWQ5" s="133"/>
      <c r="NWV5" s="133"/>
      <c r="NXA5" s="133"/>
      <c r="NXF5" s="133"/>
      <c r="NXK5" s="133"/>
      <c r="NXP5" s="133"/>
      <c r="NXU5" s="133"/>
      <c r="NXZ5" s="133"/>
      <c r="NYE5" s="133"/>
      <c r="NYJ5" s="133"/>
      <c r="NYO5" s="133"/>
      <c r="NYT5" s="133"/>
      <c r="NYY5" s="133"/>
      <c r="NZD5" s="133"/>
      <c r="NZI5" s="133"/>
      <c r="NZN5" s="133"/>
      <c r="NZS5" s="133"/>
      <c r="NZX5" s="133"/>
      <c r="OAC5" s="133"/>
      <c r="OAH5" s="133"/>
      <c r="OAM5" s="133"/>
      <c r="OAR5" s="133"/>
      <c r="OAW5" s="133"/>
      <c r="OBB5" s="133"/>
      <c r="OBG5" s="133"/>
      <c r="OBL5" s="133"/>
      <c r="OBQ5" s="133"/>
      <c r="OBV5" s="133"/>
      <c r="OCA5" s="133"/>
      <c r="OCF5" s="133"/>
      <c r="OCK5" s="133"/>
      <c r="OCP5" s="133"/>
      <c r="OCU5" s="133"/>
      <c r="OCZ5" s="133"/>
      <c r="ODE5" s="133"/>
      <c r="ODJ5" s="133"/>
      <c r="ODO5" s="133"/>
      <c r="ODT5" s="133"/>
      <c r="ODY5" s="133"/>
      <c r="OED5" s="133"/>
      <c r="OEI5" s="133"/>
      <c r="OEN5" s="133"/>
      <c r="OES5" s="133"/>
      <c r="OEX5" s="133"/>
      <c r="OFC5" s="133"/>
      <c r="OFH5" s="133"/>
      <c r="OFM5" s="133"/>
      <c r="OFR5" s="133"/>
      <c r="OFW5" s="133"/>
      <c r="OGB5" s="133"/>
      <c r="OGG5" s="133"/>
      <c r="OGL5" s="133"/>
      <c r="OGQ5" s="133"/>
      <c r="OGV5" s="133"/>
      <c r="OHA5" s="133"/>
      <c r="OHF5" s="133"/>
      <c r="OHK5" s="133"/>
      <c r="OHP5" s="133"/>
      <c r="OHU5" s="133"/>
      <c r="OHZ5" s="133"/>
      <c r="OIE5" s="133"/>
      <c r="OIJ5" s="133"/>
      <c r="OIO5" s="133"/>
      <c r="OIT5" s="133"/>
      <c r="OIY5" s="133"/>
      <c r="OJD5" s="133"/>
      <c r="OJI5" s="133"/>
      <c r="OJN5" s="133"/>
      <c r="OJS5" s="133"/>
      <c r="OJX5" s="133"/>
      <c r="OKC5" s="133"/>
      <c r="OKH5" s="133"/>
      <c r="OKM5" s="133"/>
      <c r="OKR5" s="133"/>
      <c r="OKW5" s="133"/>
      <c r="OLB5" s="133"/>
      <c r="OLG5" s="133"/>
      <c r="OLL5" s="133"/>
      <c r="OLQ5" s="133"/>
      <c r="OLV5" s="133"/>
      <c r="OMA5" s="133"/>
      <c r="OMF5" s="133"/>
      <c r="OMK5" s="133"/>
      <c r="OMP5" s="133"/>
      <c r="OMU5" s="133"/>
      <c r="OMZ5" s="133"/>
      <c r="ONE5" s="133"/>
      <c r="ONJ5" s="133"/>
      <c r="ONO5" s="133"/>
      <c r="ONT5" s="133"/>
      <c r="ONY5" s="133"/>
      <c r="OOD5" s="133"/>
      <c r="OOI5" s="133"/>
      <c r="OON5" s="133"/>
      <c r="OOS5" s="133"/>
      <c r="OOX5" s="133"/>
      <c r="OPC5" s="133"/>
      <c r="OPH5" s="133"/>
      <c r="OPM5" s="133"/>
      <c r="OPR5" s="133"/>
      <c r="OPW5" s="133"/>
      <c r="OQB5" s="133"/>
      <c r="OQG5" s="133"/>
      <c r="OQL5" s="133"/>
      <c r="OQQ5" s="133"/>
      <c r="OQV5" s="133"/>
      <c r="ORA5" s="133"/>
      <c r="ORF5" s="133"/>
      <c r="ORK5" s="133"/>
      <c r="ORP5" s="133"/>
      <c r="ORU5" s="133"/>
      <c r="ORZ5" s="133"/>
      <c r="OSE5" s="133"/>
      <c r="OSJ5" s="133"/>
      <c r="OSO5" s="133"/>
      <c r="OST5" s="133"/>
      <c r="OSY5" s="133"/>
      <c r="OTD5" s="133"/>
      <c r="OTI5" s="133"/>
      <c r="OTN5" s="133"/>
      <c r="OTS5" s="133"/>
      <c r="OTX5" s="133"/>
      <c r="OUC5" s="133"/>
      <c r="OUH5" s="133"/>
      <c r="OUM5" s="133"/>
      <c r="OUR5" s="133"/>
      <c r="OUW5" s="133"/>
      <c r="OVB5" s="133"/>
      <c r="OVG5" s="133"/>
      <c r="OVL5" s="133"/>
      <c r="OVQ5" s="133"/>
      <c r="OVV5" s="133"/>
      <c r="OWA5" s="133"/>
      <c r="OWF5" s="133"/>
      <c r="OWK5" s="133"/>
      <c r="OWP5" s="133"/>
      <c r="OWU5" s="133"/>
      <c r="OWZ5" s="133"/>
      <c r="OXE5" s="133"/>
      <c r="OXJ5" s="133"/>
      <c r="OXO5" s="133"/>
      <c r="OXT5" s="133"/>
      <c r="OXY5" s="133"/>
      <c r="OYD5" s="133"/>
      <c r="OYI5" s="133"/>
      <c r="OYN5" s="133"/>
      <c r="OYS5" s="133"/>
      <c r="OYX5" s="133"/>
      <c r="OZC5" s="133"/>
      <c r="OZH5" s="133"/>
      <c r="OZM5" s="133"/>
      <c r="OZR5" s="133"/>
      <c r="OZW5" s="133"/>
      <c r="PAB5" s="133"/>
      <c r="PAG5" s="133"/>
      <c r="PAL5" s="133"/>
      <c r="PAQ5" s="133"/>
      <c r="PAV5" s="133"/>
      <c r="PBA5" s="133"/>
      <c r="PBF5" s="133"/>
      <c r="PBK5" s="133"/>
      <c r="PBP5" s="133"/>
      <c r="PBU5" s="133"/>
      <c r="PBZ5" s="133"/>
      <c r="PCE5" s="133"/>
      <c r="PCJ5" s="133"/>
      <c r="PCO5" s="133"/>
      <c r="PCT5" s="133"/>
      <c r="PCY5" s="133"/>
      <c r="PDD5" s="133"/>
      <c r="PDI5" s="133"/>
      <c r="PDN5" s="133"/>
      <c r="PDS5" s="133"/>
      <c r="PDX5" s="133"/>
      <c r="PEC5" s="133"/>
      <c r="PEH5" s="133"/>
      <c r="PEM5" s="133"/>
      <c r="PER5" s="133"/>
      <c r="PEW5" s="133"/>
      <c r="PFB5" s="133"/>
      <c r="PFG5" s="133"/>
      <c r="PFL5" s="133"/>
      <c r="PFQ5" s="133"/>
      <c r="PFV5" s="133"/>
      <c r="PGA5" s="133"/>
      <c r="PGF5" s="133"/>
      <c r="PGK5" s="133"/>
      <c r="PGP5" s="133"/>
      <c r="PGU5" s="133"/>
      <c r="PGZ5" s="133"/>
      <c r="PHE5" s="133"/>
      <c r="PHJ5" s="133"/>
      <c r="PHO5" s="133"/>
      <c r="PHT5" s="133"/>
      <c r="PHY5" s="133"/>
      <c r="PID5" s="133"/>
      <c r="PII5" s="133"/>
      <c r="PIN5" s="133"/>
      <c r="PIS5" s="133"/>
      <c r="PIX5" s="133"/>
      <c r="PJC5" s="133"/>
      <c r="PJH5" s="133"/>
      <c r="PJM5" s="133"/>
      <c r="PJR5" s="133"/>
      <c r="PJW5" s="133"/>
      <c r="PKB5" s="133"/>
      <c r="PKG5" s="133"/>
      <c r="PKL5" s="133"/>
      <c r="PKQ5" s="133"/>
      <c r="PKV5" s="133"/>
      <c r="PLA5" s="133"/>
      <c r="PLF5" s="133"/>
      <c r="PLK5" s="133"/>
      <c r="PLP5" s="133"/>
      <c r="PLU5" s="133"/>
      <c r="PLZ5" s="133"/>
      <c r="PME5" s="133"/>
      <c r="PMJ5" s="133"/>
      <c r="PMO5" s="133"/>
      <c r="PMT5" s="133"/>
      <c r="PMY5" s="133"/>
      <c r="PND5" s="133"/>
      <c r="PNI5" s="133"/>
      <c r="PNN5" s="133"/>
      <c r="PNS5" s="133"/>
      <c r="PNX5" s="133"/>
      <c r="POC5" s="133"/>
      <c r="POH5" s="133"/>
      <c r="POM5" s="133"/>
      <c r="POR5" s="133"/>
      <c r="POW5" s="133"/>
      <c r="PPB5" s="133"/>
      <c r="PPG5" s="133"/>
      <c r="PPL5" s="133"/>
      <c r="PPQ5" s="133"/>
      <c r="PPV5" s="133"/>
      <c r="PQA5" s="133"/>
      <c r="PQF5" s="133"/>
      <c r="PQK5" s="133"/>
      <c r="PQP5" s="133"/>
      <c r="PQU5" s="133"/>
      <c r="PQZ5" s="133"/>
      <c r="PRE5" s="133"/>
      <c r="PRJ5" s="133"/>
      <c r="PRO5" s="133"/>
      <c r="PRT5" s="133"/>
      <c r="PRY5" s="133"/>
      <c r="PSD5" s="133"/>
      <c r="PSI5" s="133"/>
      <c r="PSN5" s="133"/>
      <c r="PSS5" s="133"/>
      <c r="PSX5" s="133"/>
      <c r="PTC5" s="133"/>
      <c r="PTH5" s="133"/>
      <c r="PTM5" s="133"/>
      <c r="PTR5" s="133"/>
      <c r="PTW5" s="133"/>
      <c r="PUB5" s="133"/>
      <c r="PUG5" s="133"/>
      <c r="PUL5" s="133"/>
      <c r="PUQ5" s="133"/>
      <c r="PUV5" s="133"/>
      <c r="PVA5" s="133"/>
      <c r="PVF5" s="133"/>
      <c r="PVK5" s="133"/>
      <c r="PVP5" s="133"/>
      <c r="PVU5" s="133"/>
      <c r="PVZ5" s="133"/>
      <c r="PWE5" s="133"/>
      <c r="PWJ5" s="133"/>
      <c r="PWO5" s="133"/>
      <c r="PWT5" s="133"/>
      <c r="PWY5" s="133"/>
      <c r="PXD5" s="133"/>
      <c r="PXI5" s="133"/>
      <c r="PXN5" s="133"/>
      <c r="PXS5" s="133"/>
      <c r="PXX5" s="133"/>
      <c r="PYC5" s="133"/>
      <c r="PYH5" s="133"/>
      <c r="PYM5" s="133"/>
      <c r="PYR5" s="133"/>
      <c r="PYW5" s="133"/>
      <c r="PZB5" s="133"/>
      <c r="PZG5" s="133"/>
      <c r="PZL5" s="133"/>
      <c r="PZQ5" s="133"/>
      <c r="PZV5" s="133"/>
      <c r="QAA5" s="133"/>
      <c r="QAF5" s="133"/>
      <c r="QAK5" s="133"/>
      <c r="QAP5" s="133"/>
      <c r="QAU5" s="133"/>
      <c r="QAZ5" s="133"/>
      <c r="QBE5" s="133"/>
      <c r="QBJ5" s="133"/>
      <c r="QBO5" s="133"/>
      <c r="QBT5" s="133"/>
      <c r="QBY5" s="133"/>
      <c r="QCD5" s="133"/>
      <c r="QCI5" s="133"/>
      <c r="QCN5" s="133"/>
      <c r="QCS5" s="133"/>
      <c r="QCX5" s="133"/>
      <c r="QDC5" s="133"/>
      <c r="QDH5" s="133"/>
      <c r="QDM5" s="133"/>
      <c r="QDR5" s="133"/>
      <c r="QDW5" s="133"/>
      <c r="QEB5" s="133"/>
      <c r="QEG5" s="133"/>
      <c r="QEL5" s="133"/>
      <c r="QEQ5" s="133"/>
      <c r="QEV5" s="133"/>
      <c r="QFA5" s="133"/>
      <c r="QFF5" s="133"/>
      <c r="QFK5" s="133"/>
      <c r="QFP5" s="133"/>
      <c r="QFU5" s="133"/>
      <c r="QFZ5" s="133"/>
      <c r="QGE5" s="133"/>
      <c r="QGJ5" s="133"/>
      <c r="QGO5" s="133"/>
      <c r="QGT5" s="133"/>
      <c r="QGY5" s="133"/>
      <c r="QHD5" s="133"/>
      <c r="QHI5" s="133"/>
      <c r="QHN5" s="133"/>
      <c r="QHS5" s="133"/>
      <c r="QHX5" s="133"/>
      <c r="QIC5" s="133"/>
      <c r="QIH5" s="133"/>
      <c r="QIM5" s="133"/>
      <c r="QIR5" s="133"/>
      <c r="QIW5" s="133"/>
      <c r="QJB5" s="133"/>
      <c r="QJG5" s="133"/>
      <c r="QJL5" s="133"/>
      <c r="QJQ5" s="133"/>
      <c r="QJV5" s="133"/>
      <c r="QKA5" s="133"/>
      <c r="QKF5" s="133"/>
      <c r="QKK5" s="133"/>
      <c r="QKP5" s="133"/>
      <c r="QKU5" s="133"/>
      <c r="QKZ5" s="133"/>
      <c r="QLE5" s="133"/>
      <c r="QLJ5" s="133"/>
      <c r="QLO5" s="133"/>
      <c r="QLT5" s="133"/>
      <c r="QLY5" s="133"/>
      <c r="QMD5" s="133"/>
      <c r="QMI5" s="133"/>
      <c r="QMN5" s="133"/>
      <c r="QMS5" s="133"/>
      <c r="QMX5" s="133"/>
      <c r="QNC5" s="133"/>
      <c r="QNH5" s="133"/>
      <c r="QNM5" s="133"/>
      <c r="QNR5" s="133"/>
      <c r="QNW5" s="133"/>
      <c r="QOB5" s="133"/>
      <c r="QOG5" s="133"/>
      <c r="QOL5" s="133"/>
      <c r="QOQ5" s="133"/>
      <c r="QOV5" s="133"/>
      <c r="QPA5" s="133"/>
      <c r="QPF5" s="133"/>
      <c r="QPK5" s="133"/>
      <c r="QPP5" s="133"/>
      <c r="QPU5" s="133"/>
      <c r="QPZ5" s="133"/>
      <c r="QQE5" s="133"/>
      <c r="QQJ5" s="133"/>
      <c r="QQO5" s="133"/>
      <c r="QQT5" s="133"/>
      <c r="QQY5" s="133"/>
      <c r="QRD5" s="133"/>
      <c r="QRI5" s="133"/>
      <c r="QRN5" s="133"/>
      <c r="QRS5" s="133"/>
      <c r="QRX5" s="133"/>
      <c r="QSC5" s="133"/>
      <c r="QSH5" s="133"/>
      <c r="QSM5" s="133"/>
      <c r="QSR5" s="133"/>
      <c r="QSW5" s="133"/>
      <c r="QTB5" s="133"/>
      <c r="QTG5" s="133"/>
      <c r="QTL5" s="133"/>
      <c r="QTQ5" s="133"/>
      <c r="QTV5" s="133"/>
      <c r="QUA5" s="133"/>
      <c r="QUF5" s="133"/>
      <c r="QUK5" s="133"/>
      <c r="QUP5" s="133"/>
      <c r="QUU5" s="133"/>
      <c r="QUZ5" s="133"/>
      <c r="QVE5" s="133"/>
      <c r="QVJ5" s="133"/>
      <c r="QVO5" s="133"/>
      <c r="QVT5" s="133"/>
      <c r="QVY5" s="133"/>
      <c r="QWD5" s="133"/>
      <c r="QWI5" s="133"/>
      <c r="QWN5" s="133"/>
      <c r="QWS5" s="133"/>
      <c r="QWX5" s="133"/>
      <c r="QXC5" s="133"/>
      <c r="QXH5" s="133"/>
      <c r="QXM5" s="133"/>
      <c r="QXR5" s="133"/>
      <c r="QXW5" s="133"/>
      <c r="QYB5" s="133"/>
      <c r="QYG5" s="133"/>
      <c r="QYL5" s="133"/>
      <c r="QYQ5" s="133"/>
      <c r="QYV5" s="133"/>
      <c r="QZA5" s="133"/>
      <c r="QZF5" s="133"/>
      <c r="QZK5" s="133"/>
      <c r="QZP5" s="133"/>
      <c r="QZU5" s="133"/>
      <c r="QZZ5" s="133"/>
      <c r="RAE5" s="133"/>
      <c r="RAJ5" s="133"/>
      <c r="RAO5" s="133"/>
      <c r="RAT5" s="133"/>
      <c r="RAY5" s="133"/>
      <c r="RBD5" s="133"/>
      <c r="RBI5" s="133"/>
      <c r="RBN5" s="133"/>
      <c r="RBS5" s="133"/>
      <c r="RBX5" s="133"/>
      <c r="RCC5" s="133"/>
      <c r="RCH5" s="133"/>
      <c r="RCM5" s="133"/>
      <c r="RCR5" s="133"/>
      <c r="RCW5" s="133"/>
      <c r="RDB5" s="133"/>
      <c r="RDG5" s="133"/>
      <c r="RDL5" s="133"/>
      <c r="RDQ5" s="133"/>
      <c r="RDV5" s="133"/>
      <c r="REA5" s="133"/>
      <c r="REF5" s="133"/>
      <c r="REK5" s="133"/>
      <c r="REP5" s="133"/>
      <c r="REU5" s="133"/>
      <c r="REZ5" s="133"/>
      <c r="RFE5" s="133"/>
      <c r="RFJ5" s="133"/>
      <c r="RFO5" s="133"/>
      <c r="RFT5" s="133"/>
      <c r="RFY5" s="133"/>
      <c r="RGD5" s="133"/>
      <c r="RGI5" s="133"/>
      <c r="RGN5" s="133"/>
      <c r="RGS5" s="133"/>
      <c r="RGX5" s="133"/>
      <c r="RHC5" s="133"/>
      <c r="RHH5" s="133"/>
      <c r="RHM5" s="133"/>
      <c r="RHR5" s="133"/>
      <c r="RHW5" s="133"/>
      <c r="RIB5" s="133"/>
      <c r="RIG5" s="133"/>
      <c r="RIL5" s="133"/>
      <c r="RIQ5" s="133"/>
      <c r="RIV5" s="133"/>
      <c r="RJA5" s="133"/>
      <c r="RJF5" s="133"/>
      <c r="RJK5" s="133"/>
      <c r="RJP5" s="133"/>
      <c r="RJU5" s="133"/>
      <c r="RJZ5" s="133"/>
      <c r="RKE5" s="133"/>
      <c r="RKJ5" s="133"/>
      <c r="RKO5" s="133"/>
      <c r="RKT5" s="133"/>
      <c r="RKY5" s="133"/>
      <c r="RLD5" s="133"/>
      <c r="RLI5" s="133"/>
      <c r="RLN5" s="133"/>
      <c r="RLS5" s="133"/>
      <c r="RLX5" s="133"/>
      <c r="RMC5" s="133"/>
      <c r="RMH5" s="133"/>
      <c r="RMM5" s="133"/>
      <c r="RMR5" s="133"/>
      <c r="RMW5" s="133"/>
      <c r="RNB5" s="133"/>
      <c r="RNG5" s="133"/>
      <c r="RNL5" s="133"/>
      <c r="RNQ5" s="133"/>
      <c r="RNV5" s="133"/>
      <c r="ROA5" s="133"/>
      <c r="ROF5" s="133"/>
      <c r="ROK5" s="133"/>
      <c r="ROP5" s="133"/>
      <c r="ROU5" s="133"/>
      <c r="ROZ5" s="133"/>
      <c r="RPE5" s="133"/>
      <c r="RPJ5" s="133"/>
      <c r="RPO5" s="133"/>
      <c r="RPT5" s="133"/>
      <c r="RPY5" s="133"/>
      <c r="RQD5" s="133"/>
      <c r="RQI5" s="133"/>
      <c r="RQN5" s="133"/>
      <c r="RQS5" s="133"/>
      <c r="RQX5" s="133"/>
      <c r="RRC5" s="133"/>
      <c r="RRH5" s="133"/>
      <c r="RRM5" s="133"/>
      <c r="RRR5" s="133"/>
      <c r="RRW5" s="133"/>
      <c r="RSB5" s="133"/>
      <c r="RSG5" s="133"/>
      <c r="RSL5" s="133"/>
      <c r="RSQ5" s="133"/>
      <c r="RSV5" s="133"/>
      <c r="RTA5" s="133"/>
      <c r="RTF5" s="133"/>
      <c r="RTK5" s="133"/>
      <c r="RTP5" s="133"/>
      <c r="RTU5" s="133"/>
      <c r="RTZ5" s="133"/>
      <c r="RUE5" s="133"/>
      <c r="RUJ5" s="133"/>
      <c r="RUO5" s="133"/>
      <c r="RUT5" s="133"/>
      <c r="RUY5" s="133"/>
      <c r="RVD5" s="133"/>
      <c r="RVI5" s="133"/>
      <c r="RVN5" s="133"/>
      <c r="RVS5" s="133"/>
      <c r="RVX5" s="133"/>
      <c r="RWC5" s="133"/>
      <c r="RWH5" s="133"/>
      <c r="RWM5" s="133"/>
      <c r="RWR5" s="133"/>
      <c r="RWW5" s="133"/>
      <c r="RXB5" s="133"/>
      <c r="RXG5" s="133"/>
      <c r="RXL5" s="133"/>
      <c r="RXQ5" s="133"/>
      <c r="RXV5" s="133"/>
      <c r="RYA5" s="133"/>
      <c r="RYF5" s="133"/>
      <c r="RYK5" s="133"/>
      <c r="RYP5" s="133"/>
      <c r="RYU5" s="133"/>
      <c r="RYZ5" s="133"/>
      <c r="RZE5" s="133"/>
      <c r="RZJ5" s="133"/>
      <c r="RZO5" s="133"/>
      <c r="RZT5" s="133"/>
      <c r="RZY5" s="133"/>
      <c r="SAD5" s="133"/>
      <c r="SAI5" s="133"/>
      <c r="SAN5" s="133"/>
      <c r="SAS5" s="133"/>
      <c r="SAX5" s="133"/>
      <c r="SBC5" s="133"/>
      <c r="SBH5" s="133"/>
      <c r="SBM5" s="133"/>
      <c r="SBR5" s="133"/>
      <c r="SBW5" s="133"/>
      <c r="SCB5" s="133"/>
      <c r="SCG5" s="133"/>
      <c r="SCL5" s="133"/>
      <c r="SCQ5" s="133"/>
      <c r="SCV5" s="133"/>
      <c r="SDA5" s="133"/>
      <c r="SDF5" s="133"/>
      <c r="SDK5" s="133"/>
      <c r="SDP5" s="133"/>
      <c r="SDU5" s="133"/>
      <c r="SDZ5" s="133"/>
      <c r="SEE5" s="133"/>
      <c r="SEJ5" s="133"/>
      <c r="SEO5" s="133"/>
      <c r="SET5" s="133"/>
      <c r="SEY5" s="133"/>
      <c r="SFD5" s="133"/>
      <c r="SFI5" s="133"/>
      <c r="SFN5" s="133"/>
      <c r="SFS5" s="133"/>
      <c r="SFX5" s="133"/>
      <c r="SGC5" s="133"/>
      <c r="SGH5" s="133"/>
      <c r="SGM5" s="133"/>
      <c r="SGR5" s="133"/>
      <c r="SGW5" s="133"/>
      <c r="SHB5" s="133"/>
      <c r="SHG5" s="133"/>
      <c r="SHL5" s="133"/>
      <c r="SHQ5" s="133"/>
      <c r="SHV5" s="133"/>
      <c r="SIA5" s="133"/>
      <c r="SIF5" s="133"/>
      <c r="SIK5" s="133"/>
      <c r="SIP5" s="133"/>
      <c r="SIU5" s="133"/>
      <c r="SIZ5" s="133"/>
      <c r="SJE5" s="133"/>
      <c r="SJJ5" s="133"/>
      <c r="SJO5" s="133"/>
      <c r="SJT5" s="133"/>
      <c r="SJY5" s="133"/>
      <c r="SKD5" s="133"/>
      <c r="SKI5" s="133"/>
      <c r="SKN5" s="133"/>
      <c r="SKS5" s="133"/>
      <c r="SKX5" s="133"/>
      <c r="SLC5" s="133"/>
      <c r="SLH5" s="133"/>
      <c r="SLM5" s="133"/>
      <c r="SLR5" s="133"/>
      <c r="SLW5" s="133"/>
      <c r="SMB5" s="133"/>
      <c r="SMG5" s="133"/>
      <c r="SML5" s="133"/>
      <c r="SMQ5" s="133"/>
      <c r="SMV5" s="133"/>
      <c r="SNA5" s="133"/>
      <c r="SNF5" s="133"/>
      <c r="SNK5" s="133"/>
      <c r="SNP5" s="133"/>
      <c r="SNU5" s="133"/>
      <c r="SNZ5" s="133"/>
      <c r="SOE5" s="133"/>
      <c r="SOJ5" s="133"/>
      <c r="SOO5" s="133"/>
      <c r="SOT5" s="133"/>
      <c r="SOY5" s="133"/>
      <c r="SPD5" s="133"/>
      <c r="SPI5" s="133"/>
      <c r="SPN5" s="133"/>
      <c r="SPS5" s="133"/>
      <c r="SPX5" s="133"/>
      <c r="SQC5" s="133"/>
      <c r="SQH5" s="133"/>
      <c r="SQM5" s="133"/>
      <c r="SQR5" s="133"/>
      <c r="SQW5" s="133"/>
      <c r="SRB5" s="133"/>
      <c r="SRG5" s="133"/>
      <c r="SRL5" s="133"/>
      <c r="SRQ5" s="133"/>
      <c r="SRV5" s="133"/>
      <c r="SSA5" s="133"/>
      <c r="SSF5" s="133"/>
      <c r="SSK5" s="133"/>
      <c r="SSP5" s="133"/>
      <c r="SSU5" s="133"/>
      <c r="SSZ5" s="133"/>
      <c r="STE5" s="133"/>
      <c r="STJ5" s="133"/>
      <c r="STO5" s="133"/>
      <c r="STT5" s="133"/>
      <c r="STY5" s="133"/>
      <c r="SUD5" s="133"/>
      <c r="SUI5" s="133"/>
      <c r="SUN5" s="133"/>
      <c r="SUS5" s="133"/>
      <c r="SUX5" s="133"/>
      <c r="SVC5" s="133"/>
      <c r="SVH5" s="133"/>
      <c r="SVM5" s="133"/>
      <c r="SVR5" s="133"/>
      <c r="SVW5" s="133"/>
      <c r="SWB5" s="133"/>
      <c r="SWG5" s="133"/>
      <c r="SWL5" s="133"/>
      <c r="SWQ5" s="133"/>
      <c r="SWV5" s="133"/>
      <c r="SXA5" s="133"/>
      <c r="SXF5" s="133"/>
      <c r="SXK5" s="133"/>
      <c r="SXP5" s="133"/>
      <c r="SXU5" s="133"/>
      <c r="SXZ5" s="133"/>
      <c r="SYE5" s="133"/>
      <c r="SYJ5" s="133"/>
      <c r="SYO5" s="133"/>
      <c r="SYT5" s="133"/>
      <c r="SYY5" s="133"/>
      <c r="SZD5" s="133"/>
      <c r="SZI5" s="133"/>
      <c r="SZN5" s="133"/>
      <c r="SZS5" s="133"/>
      <c r="SZX5" s="133"/>
      <c r="TAC5" s="133"/>
      <c r="TAH5" s="133"/>
      <c r="TAM5" s="133"/>
      <c r="TAR5" s="133"/>
      <c r="TAW5" s="133"/>
      <c r="TBB5" s="133"/>
      <c r="TBG5" s="133"/>
      <c r="TBL5" s="133"/>
      <c r="TBQ5" s="133"/>
      <c r="TBV5" s="133"/>
      <c r="TCA5" s="133"/>
      <c r="TCF5" s="133"/>
      <c r="TCK5" s="133"/>
      <c r="TCP5" s="133"/>
      <c r="TCU5" s="133"/>
      <c r="TCZ5" s="133"/>
      <c r="TDE5" s="133"/>
      <c r="TDJ5" s="133"/>
      <c r="TDO5" s="133"/>
      <c r="TDT5" s="133"/>
      <c r="TDY5" s="133"/>
      <c r="TED5" s="133"/>
      <c r="TEI5" s="133"/>
      <c r="TEN5" s="133"/>
      <c r="TES5" s="133"/>
      <c r="TEX5" s="133"/>
      <c r="TFC5" s="133"/>
      <c r="TFH5" s="133"/>
      <c r="TFM5" s="133"/>
      <c r="TFR5" s="133"/>
      <c r="TFW5" s="133"/>
      <c r="TGB5" s="133"/>
      <c r="TGG5" s="133"/>
      <c r="TGL5" s="133"/>
      <c r="TGQ5" s="133"/>
      <c r="TGV5" s="133"/>
      <c r="THA5" s="133"/>
      <c r="THF5" s="133"/>
      <c r="THK5" s="133"/>
      <c r="THP5" s="133"/>
      <c r="THU5" s="133"/>
      <c r="THZ5" s="133"/>
      <c r="TIE5" s="133"/>
      <c r="TIJ5" s="133"/>
      <c r="TIO5" s="133"/>
      <c r="TIT5" s="133"/>
      <c r="TIY5" s="133"/>
      <c r="TJD5" s="133"/>
      <c r="TJI5" s="133"/>
      <c r="TJN5" s="133"/>
      <c r="TJS5" s="133"/>
      <c r="TJX5" s="133"/>
      <c r="TKC5" s="133"/>
      <c r="TKH5" s="133"/>
      <c r="TKM5" s="133"/>
      <c r="TKR5" s="133"/>
      <c r="TKW5" s="133"/>
      <c r="TLB5" s="133"/>
      <c r="TLG5" s="133"/>
      <c r="TLL5" s="133"/>
      <c r="TLQ5" s="133"/>
      <c r="TLV5" s="133"/>
      <c r="TMA5" s="133"/>
      <c r="TMF5" s="133"/>
      <c r="TMK5" s="133"/>
      <c r="TMP5" s="133"/>
      <c r="TMU5" s="133"/>
      <c r="TMZ5" s="133"/>
      <c r="TNE5" s="133"/>
      <c r="TNJ5" s="133"/>
      <c r="TNO5" s="133"/>
      <c r="TNT5" s="133"/>
      <c r="TNY5" s="133"/>
      <c r="TOD5" s="133"/>
      <c r="TOI5" s="133"/>
      <c r="TON5" s="133"/>
      <c r="TOS5" s="133"/>
      <c r="TOX5" s="133"/>
      <c r="TPC5" s="133"/>
      <c r="TPH5" s="133"/>
      <c r="TPM5" s="133"/>
      <c r="TPR5" s="133"/>
      <c r="TPW5" s="133"/>
      <c r="TQB5" s="133"/>
      <c r="TQG5" s="133"/>
      <c r="TQL5" s="133"/>
      <c r="TQQ5" s="133"/>
      <c r="TQV5" s="133"/>
      <c r="TRA5" s="133"/>
      <c r="TRF5" s="133"/>
      <c r="TRK5" s="133"/>
      <c r="TRP5" s="133"/>
      <c r="TRU5" s="133"/>
      <c r="TRZ5" s="133"/>
      <c r="TSE5" s="133"/>
      <c r="TSJ5" s="133"/>
      <c r="TSO5" s="133"/>
      <c r="TST5" s="133"/>
      <c r="TSY5" s="133"/>
      <c r="TTD5" s="133"/>
      <c r="TTI5" s="133"/>
      <c r="TTN5" s="133"/>
      <c r="TTS5" s="133"/>
      <c r="TTX5" s="133"/>
      <c r="TUC5" s="133"/>
      <c r="TUH5" s="133"/>
      <c r="TUM5" s="133"/>
      <c r="TUR5" s="133"/>
      <c r="TUW5" s="133"/>
      <c r="TVB5" s="133"/>
      <c r="TVG5" s="133"/>
      <c r="TVL5" s="133"/>
      <c r="TVQ5" s="133"/>
      <c r="TVV5" s="133"/>
      <c r="TWA5" s="133"/>
      <c r="TWF5" s="133"/>
      <c r="TWK5" s="133"/>
      <c r="TWP5" s="133"/>
      <c r="TWU5" s="133"/>
      <c r="TWZ5" s="133"/>
      <c r="TXE5" s="133"/>
      <c r="TXJ5" s="133"/>
      <c r="TXO5" s="133"/>
      <c r="TXT5" s="133"/>
      <c r="TXY5" s="133"/>
      <c r="TYD5" s="133"/>
      <c r="TYI5" s="133"/>
      <c r="TYN5" s="133"/>
      <c r="TYS5" s="133"/>
      <c r="TYX5" s="133"/>
      <c r="TZC5" s="133"/>
      <c r="TZH5" s="133"/>
      <c r="TZM5" s="133"/>
      <c r="TZR5" s="133"/>
      <c r="TZW5" s="133"/>
      <c r="UAB5" s="133"/>
      <c r="UAG5" s="133"/>
      <c r="UAL5" s="133"/>
      <c r="UAQ5" s="133"/>
      <c r="UAV5" s="133"/>
      <c r="UBA5" s="133"/>
      <c r="UBF5" s="133"/>
      <c r="UBK5" s="133"/>
      <c r="UBP5" s="133"/>
      <c r="UBU5" s="133"/>
      <c r="UBZ5" s="133"/>
      <c r="UCE5" s="133"/>
      <c r="UCJ5" s="133"/>
      <c r="UCO5" s="133"/>
      <c r="UCT5" s="133"/>
      <c r="UCY5" s="133"/>
      <c r="UDD5" s="133"/>
      <c r="UDI5" s="133"/>
      <c r="UDN5" s="133"/>
      <c r="UDS5" s="133"/>
      <c r="UDX5" s="133"/>
      <c r="UEC5" s="133"/>
      <c r="UEH5" s="133"/>
      <c r="UEM5" s="133"/>
      <c r="UER5" s="133"/>
      <c r="UEW5" s="133"/>
      <c r="UFB5" s="133"/>
      <c r="UFG5" s="133"/>
      <c r="UFL5" s="133"/>
      <c r="UFQ5" s="133"/>
      <c r="UFV5" s="133"/>
      <c r="UGA5" s="133"/>
      <c r="UGF5" s="133"/>
      <c r="UGK5" s="133"/>
      <c r="UGP5" s="133"/>
      <c r="UGU5" s="133"/>
      <c r="UGZ5" s="133"/>
      <c r="UHE5" s="133"/>
      <c r="UHJ5" s="133"/>
      <c r="UHO5" s="133"/>
      <c r="UHT5" s="133"/>
      <c r="UHY5" s="133"/>
      <c r="UID5" s="133"/>
      <c r="UII5" s="133"/>
      <c r="UIN5" s="133"/>
      <c r="UIS5" s="133"/>
      <c r="UIX5" s="133"/>
      <c r="UJC5" s="133"/>
      <c r="UJH5" s="133"/>
      <c r="UJM5" s="133"/>
      <c r="UJR5" s="133"/>
      <c r="UJW5" s="133"/>
      <c r="UKB5" s="133"/>
      <c r="UKG5" s="133"/>
      <c r="UKL5" s="133"/>
      <c r="UKQ5" s="133"/>
      <c r="UKV5" s="133"/>
      <c r="ULA5" s="133"/>
      <c r="ULF5" s="133"/>
      <c r="ULK5" s="133"/>
      <c r="ULP5" s="133"/>
      <c r="ULU5" s="133"/>
      <c r="ULZ5" s="133"/>
      <c r="UME5" s="133"/>
      <c r="UMJ5" s="133"/>
      <c r="UMO5" s="133"/>
      <c r="UMT5" s="133"/>
      <c r="UMY5" s="133"/>
      <c r="UND5" s="133"/>
      <c r="UNI5" s="133"/>
      <c r="UNN5" s="133"/>
      <c r="UNS5" s="133"/>
      <c r="UNX5" s="133"/>
      <c r="UOC5" s="133"/>
      <c r="UOH5" s="133"/>
      <c r="UOM5" s="133"/>
      <c r="UOR5" s="133"/>
      <c r="UOW5" s="133"/>
      <c r="UPB5" s="133"/>
      <c r="UPG5" s="133"/>
      <c r="UPL5" s="133"/>
      <c r="UPQ5" s="133"/>
      <c r="UPV5" s="133"/>
      <c r="UQA5" s="133"/>
      <c r="UQF5" s="133"/>
      <c r="UQK5" s="133"/>
      <c r="UQP5" s="133"/>
      <c r="UQU5" s="133"/>
      <c r="UQZ5" s="133"/>
      <c r="URE5" s="133"/>
      <c r="URJ5" s="133"/>
      <c r="URO5" s="133"/>
      <c r="URT5" s="133"/>
      <c r="URY5" s="133"/>
      <c r="USD5" s="133"/>
      <c r="USI5" s="133"/>
      <c r="USN5" s="133"/>
      <c r="USS5" s="133"/>
      <c r="USX5" s="133"/>
      <c r="UTC5" s="133"/>
      <c r="UTH5" s="133"/>
      <c r="UTM5" s="133"/>
      <c r="UTR5" s="133"/>
      <c r="UTW5" s="133"/>
      <c r="UUB5" s="133"/>
      <c r="UUG5" s="133"/>
      <c r="UUL5" s="133"/>
      <c r="UUQ5" s="133"/>
      <c r="UUV5" s="133"/>
      <c r="UVA5" s="133"/>
      <c r="UVF5" s="133"/>
      <c r="UVK5" s="133"/>
      <c r="UVP5" s="133"/>
      <c r="UVU5" s="133"/>
      <c r="UVZ5" s="133"/>
      <c r="UWE5" s="133"/>
      <c r="UWJ5" s="133"/>
      <c r="UWO5" s="133"/>
      <c r="UWT5" s="133"/>
      <c r="UWY5" s="133"/>
      <c r="UXD5" s="133"/>
      <c r="UXI5" s="133"/>
      <c r="UXN5" s="133"/>
      <c r="UXS5" s="133"/>
      <c r="UXX5" s="133"/>
      <c r="UYC5" s="133"/>
      <c r="UYH5" s="133"/>
      <c r="UYM5" s="133"/>
      <c r="UYR5" s="133"/>
      <c r="UYW5" s="133"/>
      <c r="UZB5" s="133"/>
      <c r="UZG5" s="133"/>
      <c r="UZL5" s="133"/>
      <c r="UZQ5" s="133"/>
      <c r="UZV5" s="133"/>
      <c r="VAA5" s="133"/>
      <c r="VAF5" s="133"/>
      <c r="VAK5" s="133"/>
      <c r="VAP5" s="133"/>
      <c r="VAU5" s="133"/>
      <c r="VAZ5" s="133"/>
      <c r="VBE5" s="133"/>
      <c r="VBJ5" s="133"/>
      <c r="VBO5" s="133"/>
      <c r="VBT5" s="133"/>
      <c r="VBY5" s="133"/>
      <c r="VCD5" s="133"/>
      <c r="VCI5" s="133"/>
      <c r="VCN5" s="133"/>
      <c r="VCS5" s="133"/>
      <c r="VCX5" s="133"/>
      <c r="VDC5" s="133"/>
      <c r="VDH5" s="133"/>
      <c r="VDM5" s="133"/>
      <c r="VDR5" s="133"/>
      <c r="VDW5" s="133"/>
      <c r="VEB5" s="133"/>
      <c r="VEG5" s="133"/>
      <c r="VEL5" s="133"/>
      <c r="VEQ5" s="133"/>
      <c r="VEV5" s="133"/>
      <c r="VFA5" s="133"/>
      <c r="VFF5" s="133"/>
      <c r="VFK5" s="133"/>
      <c r="VFP5" s="133"/>
      <c r="VFU5" s="133"/>
      <c r="VFZ5" s="133"/>
      <c r="VGE5" s="133"/>
      <c r="VGJ5" s="133"/>
      <c r="VGO5" s="133"/>
      <c r="VGT5" s="133"/>
      <c r="VGY5" s="133"/>
      <c r="VHD5" s="133"/>
      <c r="VHI5" s="133"/>
      <c r="VHN5" s="133"/>
      <c r="VHS5" s="133"/>
      <c r="VHX5" s="133"/>
      <c r="VIC5" s="133"/>
      <c r="VIH5" s="133"/>
      <c r="VIM5" s="133"/>
      <c r="VIR5" s="133"/>
      <c r="VIW5" s="133"/>
      <c r="VJB5" s="133"/>
      <c r="VJG5" s="133"/>
      <c r="VJL5" s="133"/>
      <c r="VJQ5" s="133"/>
      <c r="VJV5" s="133"/>
      <c r="VKA5" s="133"/>
      <c r="VKF5" s="133"/>
      <c r="VKK5" s="133"/>
      <c r="VKP5" s="133"/>
      <c r="VKU5" s="133"/>
      <c r="VKZ5" s="133"/>
      <c r="VLE5" s="133"/>
      <c r="VLJ5" s="133"/>
      <c r="VLO5" s="133"/>
      <c r="VLT5" s="133"/>
      <c r="VLY5" s="133"/>
      <c r="VMD5" s="133"/>
      <c r="VMI5" s="133"/>
      <c r="VMN5" s="133"/>
      <c r="VMS5" s="133"/>
      <c r="VMX5" s="133"/>
      <c r="VNC5" s="133"/>
      <c r="VNH5" s="133"/>
      <c r="VNM5" s="133"/>
      <c r="VNR5" s="133"/>
      <c r="VNW5" s="133"/>
      <c r="VOB5" s="133"/>
      <c r="VOG5" s="133"/>
      <c r="VOL5" s="133"/>
      <c r="VOQ5" s="133"/>
      <c r="VOV5" s="133"/>
      <c r="VPA5" s="133"/>
      <c r="VPF5" s="133"/>
      <c r="VPK5" s="133"/>
      <c r="VPP5" s="133"/>
      <c r="VPU5" s="133"/>
      <c r="VPZ5" s="133"/>
      <c r="VQE5" s="133"/>
      <c r="VQJ5" s="133"/>
      <c r="VQO5" s="133"/>
      <c r="VQT5" s="133"/>
      <c r="VQY5" s="133"/>
      <c r="VRD5" s="133"/>
      <c r="VRI5" s="133"/>
      <c r="VRN5" s="133"/>
      <c r="VRS5" s="133"/>
      <c r="VRX5" s="133"/>
      <c r="VSC5" s="133"/>
      <c r="VSH5" s="133"/>
      <c r="VSM5" s="133"/>
      <c r="VSR5" s="133"/>
      <c r="VSW5" s="133"/>
      <c r="VTB5" s="133"/>
      <c r="VTG5" s="133"/>
      <c r="VTL5" s="133"/>
      <c r="VTQ5" s="133"/>
      <c r="VTV5" s="133"/>
      <c r="VUA5" s="133"/>
      <c r="VUF5" s="133"/>
      <c r="VUK5" s="133"/>
      <c r="VUP5" s="133"/>
      <c r="VUU5" s="133"/>
      <c r="VUZ5" s="133"/>
      <c r="VVE5" s="133"/>
      <c r="VVJ5" s="133"/>
      <c r="VVO5" s="133"/>
      <c r="VVT5" s="133"/>
      <c r="VVY5" s="133"/>
      <c r="VWD5" s="133"/>
      <c r="VWI5" s="133"/>
      <c r="VWN5" s="133"/>
      <c r="VWS5" s="133"/>
      <c r="VWX5" s="133"/>
      <c r="VXC5" s="133"/>
      <c r="VXH5" s="133"/>
      <c r="VXM5" s="133"/>
      <c r="VXR5" s="133"/>
      <c r="VXW5" s="133"/>
      <c r="VYB5" s="133"/>
      <c r="VYG5" s="133"/>
      <c r="VYL5" s="133"/>
      <c r="VYQ5" s="133"/>
      <c r="VYV5" s="133"/>
      <c r="VZA5" s="133"/>
      <c r="VZF5" s="133"/>
      <c r="VZK5" s="133"/>
      <c r="VZP5" s="133"/>
      <c r="VZU5" s="133"/>
      <c r="VZZ5" s="133"/>
      <c r="WAE5" s="133"/>
      <c r="WAJ5" s="133"/>
      <c r="WAO5" s="133"/>
      <c r="WAT5" s="133"/>
      <c r="WAY5" s="133"/>
      <c r="WBD5" s="133"/>
      <c r="WBI5" s="133"/>
      <c r="WBN5" s="133"/>
      <c r="WBS5" s="133"/>
      <c r="WBX5" s="133"/>
      <c r="WCC5" s="133"/>
      <c r="WCH5" s="133"/>
      <c r="WCM5" s="133"/>
      <c r="WCR5" s="133"/>
      <c r="WCW5" s="133"/>
      <c r="WDB5" s="133"/>
      <c r="WDG5" s="133"/>
      <c r="WDL5" s="133"/>
      <c r="WDQ5" s="133"/>
      <c r="WDV5" s="133"/>
      <c r="WEA5" s="133"/>
      <c r="WEF5" s="133"/>
      <c r="WEK5" s="133"/>
      <c r="WEP5" s="133"/>
      <c r="WEU5" s="133"/>
      <c r="WEZ5" s="133"/>
      <c r="WFE5" s="133"/>
      <c r="WFJ5" s="133"/>
      <c r="WFO5" s="133"/>
      <c r="WFT5" s="133"/>
      <c r="WFY5" s="133"/>
      <c r="WGD5" s="133"/>
      <c r="WGI5" s="133"/>
      <c r="WGN5" s="133"/>
      <c r="WGS5" s="133"/>
      <c r="WGX5" s="133"/>
      <c r="WHC5" s="133"/>
      <c r="WHH5" s="133"/>
      <c r="WHM5" s="133"/>
      <c r="WHR5" s="133"/>
      <c r="WHW5" s="133"/>
      <c r="WIB5" s="133"/>
      <c r="WIG5" s="133"/>
      <c r="WIL5" s="133"/>
      <c r="WIQ5" s="133"/>
      <c r="WIV5" s="133"/>
      <c r="WJA5" s="133"/>
      <c r="WJF5" s="133"/>
      <c r="WJK5" s="133"/>
      <c r="WJP5" s="133"/>
      <c r="WJU5" s="133"/>
      <c r="WJZ5" s="133"/>
      <c r="WKE5" s="133"/>
      <c r="WKJ5" s="133"/>
      <c r="WKO5" s="133"/>
      <c r="WKT5" s="133"/>
      <c r="WKY5" s="133"/>
      <c r="WLD5" s="133"/>
      <c r="WLI5" s="133"/>
      <c r="WLN5" s="133"/>
      <c r="WLS5" s="133"/>
      <c r="WLX5" s="133"/>
      <c r="WMC5" s="133"/>
      <c r="WMH5" s="133"/>
      <c r="WMM5" s="133"/>
      <c r="WMR5" s="133"/>
      <c r="WMW5" s="133"/>
      <c r="WNB5" s="133"/>
      <c r="WNG5" s="133"/>
      <c r="WNL5" s="133"/>
      <c r="WNQ5" s="133"/>
      <c r="WNV5" s="133"/>
      <c r="WOA5" s="133"/>
      <c r="WOF5" s="133"/>
      <c r="WOK5" s="133"/>
      <c r="WOP5" s="133"/>
      <c r="WOU5" s="133"/>
      <c r="WOZ5" s="133"/>
      <c r="WPE5" s="133"/>
      <c r="WPJ5" s="133"/>
      <c r="WPO5" s="133"/>
      <c r="WPT5" s="133"/>
      <c r="WPY5" s="133"/>
      <c r="WQD5" s="133"/>
      <c r="WQI5" s="133"/>
      <c r="WQN5" s="133"/>
      <c r="WQS5" s="133"/>
      <c r="WQX5" s="133"/>
      <c r="WRC5" s="133"/>
      <c r="WRH5" s="133"/>
      <c r="WRM5" s="133"/>
      <c r="WRR5" s="133"/>
      <c r="WRW5" s="133"/>
      <c r="WSB5" s="133"/>
      <c r="WSG5" s="133"/>
      <c r="WSL5" s="133"/>
      <c r="WSQ5" s="133"/>
      <c r="WSV5" s="133"/>
      <c r="WTA5" s="133"/>
      <c r="WTF5" s="133"/>
      <c r="WTK5" s="133"/>
      <c r="WTP5" s="133"/>
      <c r="WTU5" s="133"/>
      <c r="WTZ5" s="133"/>
      <c r="WUE5" s="133"/>
      <c r="WUJ5" s="133"/>
      <c r="WUO5" s="133"/>
      <c r="WUT5" s="133"/>
      <c r="WUY5" s="133"/>
      <c r="WVD5" s="133"/>
      <c r="WVI5" s="133"/>
      <c r="WVN5" s="133"/>
      <c r="WVS5" s="133"/>
      <c r="WVX5" s="133"/>
      <c r="WWC5" s="133"/>
      <c r="WWH5" s="133"/>
      <c r="WWM5" s="133"/>
      <c r="WWR5" s="133"/>
      <c r="WWW5" s="133"/>
      <c r="WXB5" s="133"/>
      <c r="WXG5" s="133"/>
      <c r="WXL5" s="133"/>
      <c r="WXQ5" s="133"/>
      <c r="WXV5" s="133"/>
      <c r="WYA5" s="133"/>
      <c r="WYF5" s="133"/>
      <c r="WYK5" s="133"/>
      <c r="WYP5" s="133"/>
      <c r="WYU5" s="133"/>
      <c r="WYZ5" s="133"/>
      <c r="WZE5" s="133"/>
      <c r="WZJ5" s="133"/>
      <c r="WZO5" s="133"/>
      <c r="WZT5" s="133"/>
      <c r="WZY5" s="133"/>
      <c r="XAD5" s="133"/>
      <c r="XAI5" s="133"/>
      <c r="XAN5" s="133"/>
      <c r="XAS5" s="133"/>
      <c r="XAX5" s="133"/>
      <c r="XBC5" s="133"/>
      <c r="XBH5" s="133"/>
      <c r="XBM5" s="133"/>
      <c r="XBR5" s="133"/>
      <c r="XBW5" s="133"/>
      <c r="XCB5" s="133"/>
      <c r="XCG5" s="133"/>
      <c r="XCL5" s="133"/>
      <c r="XCQ5" s="133"/>
      <c r="XCV5" s="133"/>
      <c r="XDA5" s="133"/>
      <c r="XDF5" s="133"/>
      <c r="XDK5" s="133"/>
      <c r="XDP5" s="133"/>
      <c r="XDU5" s="133"/>
      <c r="XDZ5" s="133"/>
      <c r="XEE5" s="133"/>
      <c r="XEJ5" s="133"/>
      <c r="XEO5" s="133"/>
      <c r="XET5" s="133"/>
      <c r="XEY5" s="133"/>
      <c r="XFD5" s="133"/>
    </row>
    <row r="6" spans="1:1024 1029:2044 2049:3069 3074:4094 4099:5119 5124:6144 6149:7164 7169:8189 8194:9214 9219:10239 10244:11264 11269:12284 12289:13309 13314:14334 14339:15359 15364:16384">
      <c r="A6" s="132" t="s">
        <v>826</v>
      </c>
      <c r="B6" s="132" t="s">
        <v>1443</v>
      </c>
      <c r="C6" s="132" t="s">
        <v>1507</v>
      </c>
      <c r="D6" s="133">
        <v>8678.66</v>
      </c>
      <c r="E6" s="132" t="s">
        <v>822</v>
      </c>
      <c r="I6" s="133"/>
      <c r="N6" s="133"/>
      <c r="S6" s="133"/>
      <c r="X6" s="133"/>
      <c r="AC6" s="133"/>
      <c r="AH6" s="133"/>
      <c r="AM6" s="133"/>
      <c r="AR6" s="133"/>
      <c r="AW6" s="133"/>
      <c r="BB6" s="133"/>
      <c r="BG6" s="133"/>
      <c r="BL6" s="133"/>
      <c r="BQ6" s="133"/>
      <c r="BV6" s="133"/>
      <c r="CA6" s="133"/>
      <c r="CF6" s="133"/>
      <c r="CK6" s="133"/>
      <c r="CP6" s="133"/>
      <c r="CU6" s="133"/>
      <c r="CZ6" s="133"/>
      <c r="DE6" s="133"/>
      <c r="DJ6" s="133"/>
      <c r="DO6" s="133"/>
      <c r="DT6" s="133"/>
      <c r="DY6" s="133"/>
      <c r="ED6" s="133"/>
      <c r="EI6" s="133"/>
      <c r="EN6" s="133"/>
      <c r="ES6" s="133"/>
      <c r="EX6" s="133"/>
      <c r="FC6" s="133"/>
      <c r="FH6" s="133"/>
      <c r="FM6" s="133"/>
      <c r="FR6" s="133"/>
      <c r="FW6" s="133"/>
      <c r="GB6" s="133"/>
      <c r="GG6" s="133"/>
      <c r="GL6" s="133"/>
      <c r="GQ6" s="133"/>
      <c r="GV6" s="133"/>
      <c r="HA6" s="133"/>
      <c r="HF6" s="133"/>
      <c r="HK6" s="133"/>
      <c r="HP6" s="133"/>
      <c r="HU6" s="133"/>
      <c r="HZ6" s="133"/>
      <c r="IE6" s="133"/>
      <c r="IJ6" s="133"/>
      <c r="IO6" s="133"/>
      <c r="IT6" s="133"/>
      <c r="IY6" s="133"/>
      <c r="JD6" s="133"/>
      <c r="JI6" s="133"/>
      <c r="JN6" s="133"/>
      <c r="JS6" s="133"/>
      <c r="JX6" s="133"/>
      <c r="KC6" s="133"/>
      <c r="KH6" s="133"/>
      <c r="KM6" s="133"/>
      <c r="KR6" s="133"/>
      <c r="KW6" s="133"/>
      <c r="LB6" s="133"/>
      <c r="LG6" s="133"/>
      <c r="LL6" s="133"/>
      <c r="LQ6" s="133"/>
      <c r="LV6" s="133"/>
      <c r="MA6" s="133"/>
      <c r="MF6" s="133"/>
      <c r="MK6" s="133"/>
      <c r="MP6" s="133"/>
      <c r="MU6" s="133"/>
      <c r="MZ6" s="133"/>
      <c r="NE6" s="133"/>
      <c r="NJ6" s="133"/>
      <c r="NO6" s="133"/>
      <c r="NT6" s="133"/>
      <c r="NY6" s="133"/>
      <c r="OD6" s="133"/>
      <c r="OI6" s="133"/>
      <c r="ON6" s="133"/>
      <c r="OS6" s="133"/>
      <c r="OX6" s="133"/>
      <c r="PC6" s="133"/>
      <c r="PH6" s="133"/>
      <c r="PM6" s="133"/>
      <c r="PR6" s="133"/>
      <c r="PW6" s="133"/>
      <c r="QB6" s="133"/>
      <c r="QG6" s="133"/>
      <c r="QL6" s="133"/>
      <c r="QQ6" s="133"/>
      <c r="QV6" s="133"/>
      <c r="RA6" s="133"/>
      <c r="RF6" s="133"/>
      <c r="RK6" s="133"/>
      <c r="RP6" s="133"/>
      <c r="RU6" s="133"/>
      <c r="RZ6" s="133"/>
      <c r="SE6" s="133"/>
      <c r="SJ6" s="133"/>
      <c r="SO6" s="133"/>
      <c r="ST6" s="133"/>
      <c r="SY6" s="133"/>
      <c r="TD6" s="133"/>
      <c r="TI6" s="133"/>
      <c r="TN6" s="133"/>
      <c r="TS6" s="133"/>
      <c r="TX6" s="133"/>
      <c r="UC6" s="133"/>
      <c r="UH6" s="133"/>
      <c r="UM6" s="133"/>
      <c r="UR6" s="133"/>
      <c r="UW6" s="133"/>
      <c r="VB6" s="133"/>
      <c r="VG6" s="133"/>
      <c r="VL6" s="133"/>
      <c r="VQ6" s="133"/>
      <c r="VV6" s="133"/>
      <c r="WA6" s="133"/>
      <c r="WF6" s="133"/>
      <c r="WK6" s="133"/>
      <c r="WP6" s="133"/>
      <c r="WU6" s="133"/>
      <c r="WZ6" s="133"/>
      <c r="XE6" s="133"/>
      <c r="XJ6" s="133"/>
      <c r="XO6" s="133"/>
      <c r="XT6" s="133"/>
      <c r="XY6" s="133"/>
      <c r="YD6" s="133"/>
      <c r="YI6" s="133"/>
      <c r="YN6" s="133"/>
      <c r="YS6" s="133"/>
      <c r="YX6" s="133"/>
      <c r="ZC6" s="133"/>
      <c r="ZH6" s="133"/>
      <c r="ZM6" s="133"/>
      <c r="ZR6" s="133"/>
      <c r="ZW6" s="133"/>
      <c r="AAB6" s="133"/>
      <c r="AAG6" s="133"/>
      <c r="AAL6" s="133"/>
      <c r="AAQ6" s="133"/>
      <c r="AAV6" s="133"/>
      <c r="ABA6" s="133"/>
      <c r="ABF6" s="133"/>
      <c r="ABK6" s="133"/>
      <c r="ABP6" s="133"/>
      <c r="ABU6" s="133"/>
      <c r="ABZ6" s="133"/>
      <c r="ACE6" s="133"/>
      <c r="ACJ6" s="133"/>
      <c r="ACO6" s="133"/>
      <c r="ACT6" s="133"/>
      <c r="ACY6" s="133"/>
      <c r="ADD6" s="133"/>
      <c r="ADI6" s="133"/>
      <c r="ADN6" s="133"/>
      <c r="ADS6" s="133"/>
      <c r="ADX6" s="133"/>
      <c r="AEC6" s="133"/>
      <c r="AEH6" s="133"/>
      <c r="AEM6" s="133"/>
      <c r="AER6" s="133"/>
      <c r="AEW6" s="133"/>
      <c r="AFB6" s="133"/>
      <c r="AFG6" s="133"/>
      <c r="AFL6" s="133"/>
      <c r="AFQ6" s="133"/>
      <c r="AFV6" s="133"/>
      <c r="AGA6" s="133"/>
      <c r="AGF6" s="133"/>
      <c r="AGK6" s="133"/>
      <c r="AGP6" s="133"/>
      <c r="AGU6" s="133"/>
      <c r="AGZ6" s="133"/>
      <c r="AHE6" s="133"/>
      <c r="AHJ6" s="133"/>
      <c r="AHO6" s="133"/>
      <c r="AHT6" s="133"/>
      <c r="AHY6" s="133"/>
      <c r="AID6" s="133"/>
      <c r="AII6" s="133"/>
      <c r="AIN6" s="133"/>
      <c r="AIS6" s="133"/>
      <c r="AIX6" s="133"/>
      <c r="AJC6" s="133"/>
      <c r="AJH6" s="133"/>
      <c r="AJM6" s="133"/>
      <c r="AJR6" s="133"/>
      <c r="AJW6" s="133"/>
      <c r="AKB6" s="133"/>
      <c r="AKG6" s="133"/>
      <c r="AKL6" s="133"/>
      <c r="AKQ6" s="133"/>
      <c r="AKV6" s="133"/>
      <c r="ALA6" s="133"/>
      <c r="ALF6" s="133"/>
      <c r="ALK6" s="133"/>
      <c r="ALP6" s="133"/>
      <c r="ALU6" s="133"/>
      <c r="ALZ6" s="133"/>
      <c r="AME6" s="133"/>
      <c r="AMJ6" s="133"/>
      <c r="AMO6" s="133"/>
      <c r="AMT6" s="133"/>
      <c r="AMY6" s="133"/>
      <c r="AND6" s="133"/>
      <c r="ANI6" s="133"/>
      <c r="ANN6" s="133"/>
      <c r="ANS6" s="133"/>
      <c r="ANX6" s="133"/>
      <c r="AOC6" s="133"/>
      <c r="AOH6" s="133"/>
      <c r="AOM6" s="133"/>
      <c r="AOR6" s="133"/>
      <c r="AOW6" s="133"/>
      <c r="APB6" s="133"/>
      <c r="APG6" s="133"/>
      <c r="APL6" s="133"/>
      <c r="APQ6" s="133"/>
      <c r="APV6" s="133"/>
      <c r="AQA6" s="133"/>
      <c r="AQF6" s="133"/>
      <c r="AQK6" s="133"/>
      <c r="AQP6" s="133"/>
      <c r="AQU6" s="133"/>
      <c r="AQZ6" s="133"/>
      <c r="ARE6" s="133"/>
      <c r="ARJ6" s="133"/>
      <c r="ARO6" s="133"/>
      <c r="ART6" s="133"/>
      <c r="ARY6" s="133"/>
      <c r="ASD6" s="133"/>
      <c r="ASI6" s="133"/>
      <c r="ASN6" s="133"/>
      <c r="ASS6" s="133"/>
      <c r="ASX6" s="133"/>
      <c r="ATC6" s="133"/>
      <c r="ATH6" s="133"/>
      <c r="ATM6" s="133"/>
      <c r="ATR6" s="133"/>
      <c r="ATW6" s="133"/>
      <c r="AUB6" s="133"/>
      <c r="AUG6" s="133"/>
      <c r="AUL6" s="133"/>
      <c r="AUQ6" s="133"/>
      <c r="AUV6" s="133"/>
      <c r="AVA6" s="133"/>
      <c r="AVF6" s="133"/>
      <c r="AVK6" s="133"/>
      <c r="AVP6" s="133"/>
      <c r="AVU6" s="133"/>
      <c r="AVZ6" s="133"/>
      <c r="AWE6" s="133"/>
      <c r="AWJ6" s="133"/>
      <c r="AWO6" s="133"/>
      <c r="AWT6" s="133"/>
      <c r="AWY6" s="133"/>
      <c r="AXD6" s="133"/>
      <c r="AXI6" s="133"/>
      <c r="AXN6" s="133"/>
      <c r="AXS6" s="133"/>
      <c r="AXX6" s="133"/>
      <c r="AYC6" s="133"/>
      <c r="AYH6" s="133"/>
      <c r="AYM6" s="133"/>
      <c r="AYR6" s="133"/>
      <c r="AYW6" s="133"/>
      <c r="AZB6" s="133"/>
      <c r="AZG6" s="133"/>
      <c r="AZL6" s="133"/>
      <c r="AZQ6" s="133"/>
      <c r="AZV6" s="133"/>
      <c r="BAA6" s="133"/>
      <c r="BAF6" s="133"/>
      <c r="BAK6" s="133"/>
      <c r="BAP6" s="133"/>
      <c r="BAU6" s="133"/>
      <c r="BAZ6" s="133"/>
      <c r="BBE6" s="133"/>
      <c r="BBJ6" s="133"/>
      <c r="BBO6" s="133"/>
      <c r="BBT6" s="133"/>
      <c r="BBY6" s="133"/>
      <c r="BCD6" s="133"/>
      <c r="BCI6" s="133"/>
      <c r="BCN6" s="133"/>
      <c r="BCS6" s="133"/>
      <c r="BCX6" s="133"/>
      <c r="BDC6" s="133"/>
      <c r="BDH6" s="133"/>
      <c r="BDM6" s="133"/>
      <c r="BDR6" s="133"/>
      <c r="BDW6" s="133"/>
      <c r="BEB6" s="133"/>
      <c r="BEG6" s="133"/>
      <c r="BEL6" s="133"/>
      <c r="BEQ6" s="133"/>
      <c r="BEV6" s="133"/>
      <c r="BFA6" s="133"/>
      <c r="BFF6" s="133"/>
      <c r="BFK6" s="133"/>
      <c r="BFP6" s="133"/>
      <c r="BFU6" s="133"/>
      <c r="BFZ6" s="133"/>
      <c r="BGE6" s="133"/>
      <c r="BGJ6" s="133"/>
      <c r="BGO6" s="133"/>
      <c r="BGT6" s="133"/>
      <c r="BGY6" s="133"/>
      <c r="BHD6" s="133"/>
      <c r="BHI6" s="133"/>
      <c r="BHN6" s="133"/>
      <c r="BHS6" s="133"/>
      <c r="BHX6" s="133"/>
      <c r="BIC6" s="133"/>
      <c r="BIH6" s="133"/>
      <c r="BIM6" s="133"/>
      <c r="BIR6" s="133"/>
      <c r="BIW6" s="133"/>
      <c r="BJB6" s="133"/>
      <c r="BJG6" s="133"/>
      <c r="BJL6" s="133"/>
      <c r="BJQ6" s="133"/>
      <c r="BJV6" s="133"/>
      <c r="BKA6" s="133"/>
      <c r="BKF6" s="133"/>
      <c r="BKK6" s="133"/>
      <c r="BKP6" s="133"/>
      <c r="BKU6" s="133"/>
      <c r="BKZ6" s="133"/>
      <c r="BLE6" s="133"/>
      <c r="BLJ6" s="133"/>
      <c r="BLO6" s="133"/>
      <c r="BLT6" s="133"/>
      <c r="BLY6" s="133"/>
      <c r="BMD6" s="133"/>
      <c r="BMI6" s="133"/>
      <c r="BMN6" s="133"/>
      <c r="BMS6" s="133"/>
      <c r="BMX6" s="133"/>
      <c r="BNC6" s="133"/>
      <c r="BNH6" s="133"/>
      <c r="BNM6" s="133"/>
      <c r="BNR6" s="133"/>
      <c r="BNW6" s="133"/>
      <c r="BOB6" s="133"/>
      <c r="BOG6" s="133"/>
      <c r="BOL6" s="133"/>
      <c r="BOQ6" s="133"/>
      <c r="BOV6" s="133"/>
      <c r="BPA6" s="133"/>
      <c r="BPF6" s="133"/>
      <c r="BPK6" s="133"/>
      <c r="BPP6" s="133"/>
      <c r="BPU6" s="133"/>
      <c r="BPZ6" s="133"/>
      <c r="BQE6" s="133"/>
      <c r="BQJ6" s="133"/>
      <c r="BQO6" s="133"/>
      <c r="BQT6" s="133"/>
      <c r="BQY6" s="133"/>
      <c r="BRD6" s="133"/>
      <c r="BRI6" s="133"/>
      <c r="BRN6" s="133"/>
      <c r="BRS6" s="133"/>
      <c r="BRX6" s="133"/>
      <c r="BSC6" s="133"/>
      <c r="BSH6" s="133"/>
      <c r="BSM6" s="133"/>
      <c r="BSR6" s="133"/>
      <c r="BSW6" s="133"/>
      <c r="BTB6" s="133"/>
      <c r="BTG6" s="133"/>
      <c r="BTL6" s="133"/>
      <c r="BTQ6" s="133"/>
      <c r="BTV6" s="133"/>
      <c r="BUA6" s="133"/>
      <c r="BUF6" s="133"/>
      <c r="BUK6" s="133"/>
      <c r="BUP6" s="133"/>
      <c r="BUU6" s="133"/>
      <c r="BUZ6" s="133"/>
      <c r="BVE6" s="133"/>
      <c r="BVJ6" s="133"/>
      <c r="BVO6" s="133"/>
      <c r="BVT6" s="133"/>
      <c r="BVY6" s="133"/>
      <c r="BWD6" s="133"/>
      <c r="BWI6" s="133"/>
      <c r="BWN6" s="133"/>
      <c r="BWS6" s="133"/>
      <c r="BWX6" s="133"/>
      <c r="BXC6" s="133"/>
      <c r="BXH6" s="133"/>
      <c r="BXM6" s="133"/>
      <c r="BXR6" s="133"/>
      <c r="BXW6" s="133"/>
      <c r="BYB6" s="133"/>
      <c r="BYG6" s="133"/>
      <c r="BYL6" s="133"/>
      <c r="BYQ6" s="133"/>
      <c r="BYV6" s="133"/>
      <c r="BZA6" s="133"/>
      <c r="BZF6" s="133"/>
      <c r="BZK6" s="133"/>
      <c r="BZP6" s="133"/>
      <c r="BZU6" s="133"/>
      <c r="BZZ6" s="133"/>
      <c r="CAE6" s="133"/>
      <c r="CAJ6" s="133"/>
      <c r="CAO6" s="133"/>
      <c r="CAT6" s="133"/>
      <c r="CAY6" s="133"/>
      <c r="CBD6" s="133"/>
      <c r="CBI6" s="133"/>
      <c r="CBN6" s="133"/>
      <c r="CBS6" s="133"/>
      <c r="CBX6" s="133"/>
      <c r="CCC6" s="133"/>
      <c r="CCH6" s="133"/>
      <c r="CCM6" s="133"/>
      <c r="CCR6" s="133"/>
      <c r="CCW6" s="133"/>
      <c r="CDB6" s="133"/>
      <c r="CDG6" s="133"/>
      <c r="CDL6" s="133"/>
      <c r="CDQ6" s="133"/>
      <c r="CDV6" s="133"/>
      <c r="CEA6" s="133"/>
      <c r="CEF6" s="133"/>
      <c r="CEK6" s="133"/>
      <c r="CEP6" s="133"/>
      <c r="CEU6" s="133"/>
      <c r="CEZ6" s="133"/>
      <c r="CFE6" s="133"/>
      <c r="CFJ6" s="133"/>
      <c r="CFO6" s="133"/>
      <c r="CFT6" s="133"/>
      <c r="CFY6" s="133"/>
      <c r="CGD6" s="133"/>
      <c r="CGI6" s="133"/>
      <c r="CGN6" s="133"/>
      <c r="CGS6" s="133"/>
      <c r="CGX6" s="133"/>
      <c r="CHC6" s="133"/>
      <c r="CHH6" s="133"/>
      <c r="CHM6" s="133"/>
      <c r="CHR6" s="133"/>
      <c r="CHW6" s="133"/>
      <c r="CIB6" s="133"/>
      <c r="CIG6" s="133"/>
      <c r="CIL6" s="133"/>
      <c r="CIQ6" s="133"/>
      <c r="CIV6" s="133"/>
      <c r="CJA6" s="133"/>
      <c r="CJF6" s="133"/>
      <c r="CJK6" s="133"/>
      <c r="CJP6" s="133"/>
      <c r="CJU6" s="133"/>
      <c r="CJZ6" s="133"/>
      <c r="CKE6" s="133"/>
      <c r="CKJ6" s="133"/>
      <c r="CKO6" s="133"/>
      <c r="CKT6" s="133"/>
      <c r="CKY6" s="133"/>
      <c r="CLD6" s="133"/>
      <c r="CLI6" s="133"/>
      <c r="CLN6" s="133"/>
      <c r="CLS6" s="133"/>
      <c r="CLX6" s="133"/>
      <c r="CMC6" s="133"/>
      <c r="CMH6" s="133"/>
      <c r="CMM6" s="133"/>
      <c r="CMR6" s="133"/>
      <c r="CMW6" s="133"/>
      <c r="CNB6" s="133"/>
      <c r="CNG6" s="133"/>
      <c r="CNL6" s="133"/>
      <c r="CNQ6" s="133"/>
      <c r="CNV6" s="133"/>
      <c r="COA6" s="133"/>
      <c r="COF6" s="133"/>
      <c r="COK6" s="133"/>
      <c r="COP6" s="133"/>
      <c r="COU6" s="133"/>
      <c r="COZ6" s="133"/>
      <c r="CPE6" s="133"/>
      <c r="CPJ6" s="133"/>
      <c r="CPO6" s="133"/>
      <c r="CPT6" s="133"/>
      <c r="CPY6" s="133"/>
      <c r="CQD6" s="133"/>
      <c r="CQI6" s="133"/>
      <c r="CQN6" s="133"/>
      <c r="CQS6" s="133"/>
      <c r="CQX6" s="133"/>
      <c r="CRC6" s="133"/>
      <c r="CRH6" s="133"/>
      <c r="CRM6" s="133"/>
      <c r="CRR6" s="133"/>
      <c r="CRW6" s="133"/>
      <c r="CSB6" s="133"/>
      <c r="CSG6" s="133"/>
      <c r="CSL6" s="133"/>
      <c r="CSQ6" s="133"/>
      <c r="CSV6" s="133"/>
      <c r="CTA6" s="133"/>
      <c r="CTF6" s="133"/>
      <c r="CTK6" s="133"/>
      <c r="CTP6" s="133"/>
      <c r="CTU6" s="133"/>
      <c r="CTZ6" s="133"/>
      <c r="CUE6" s="133"/>
      <c r="CUJ6" s="133"/>
      <c r="CUO6" s="133"/>
      <c r="CUT6" s="133"/>
      <c r="CUY6" s="133"/>
      <c r="CVD6" s="133"/>
      <c r="CVI6" s="133"/>
      <c r="CVN6" s="133"/>
      <c r="CVS6" s="133"/>
      <c r="CVX6" s="133"/>
      <c r="CWC6" s="133"/>
      <c r="CWH6" s="133"/>
      <c r="CWM6" s="133"/>
      <c r="CWR6" s="133"/>
      <c r="CWW6" s="133"/>
      <c r="CXB6" s="133"/>
      <c r="CXG6" s="133"/>
      <c r="CXL6" s="133"/>
      <c r="CXQ6" s="133"/>
      <c r="CXV6" s="133"/>
      <c r="CYA6" s="133"/>
      <c r="CYF6" s="133"/>
      <c r="CYK6" s="133"/>
      <c r="CYP6" s="133"/>
      <c r="CYU6" s="133"/>
      <c r="CYZ6" s="133"/>
      <c r="CZE6" s="133"/>
      <c r="CZJ6" s="133"/>
      <c r="CZO6" s="133"/>
      <c r="CZT6" s="133"/>
      <c r="CZY6" s="133"/>
      <c r="DAD6" s="133"/>
      <c r="DAI6" s="133"/>
      <c r="DAN6" s="133"/>
      <c r="DAS6" s="133"/>
      <c r="DAX6" s="133"/>
      <c r="DBC6" s="133"/>
      <c r="DBH6" s="133"/>
      <c r="DBM6" s="133"/>
      <c r="DBR6" s="133"/>
      <c r="DBW6" s="133"/>
      <c r="DCB6" s="133"/>
      <c r="DCG6" s="133"/>
      <c r="DCL6" s="133"/>
      <c r="DCQ6" s="133"/>
      <c r="DCV6" s="133"/>
      <c r="DDA6" s="133"/>
      <c r="DDF6" s="133"/>
      <c r="DDK6" s="133"/>
      <c r="DDP6" s="133"/>
      <c r="DDU6" s="133"/>
      <c r="DDZ6" s="133"/>
      <c r="DEE6" s="133"/>
      <c r="DEJ6" s="133"/>
      <c r="DEO6" s="133"/>
      <c r="DET6" s="133"/>
      <c r="DEY6" s="133"/>
      <c r="DFD6" s="133"/>
      <c r="DFI6" s="133"/>
      <c r="DFN6" s="133"/>
      <c r="DFS6" s="133"/>
      <c r="DFX6" s="133"/>
      <c r="DGC6" s="133"/>
      <c r="DGH6" s="133"/>
      <c r="DGM6" s="133"/>
      <c r="DGR6" s="133"/>
      <c r="DGW6" s="133"/>
      <c r="DHB6" s="133"/>
      <c r="DHG6" s="133"/>
      <c r="DHL6" s="133"/>
      <c r="DHQ6" s="133"/>
      <c r="DHV6" s="133"/>
      <c r="DIA6" s="133"/>
      <c r="DIF6" s="133"/>
      <c r="DIK6" s="133"/>
      <c r="DIP6" s="133"/>
      <c r="DIU6" s="133"/>
      <c r="DIZ6" s="133"/>
      <c r="DJE6" s="133"/>
      <c r="DJJ6" s="133"/>
      <c r="DJO6" s="133"/>
      <c r="DJT6" s="133"/>
      <c r="DJY6" s="133"/>
      <c r="DKD6" s="133"/>
      <c r="DKI6" s="133"/>
      <c r="DKN6" s="133"/>
      <c r="DKS6" s="133"/>
      <c r="DKX6" s="133"/>
      <c r="DLC6" s="133"/>
      <c r="DLH6" s="133"/>
      <c r="DLM6" s="133"/>
      <c r="DLR6" s="133"/>
      <c r="DLW6" s="133"/>
      <c r="DMB6" s="133"/>
      <c r="DMG6" s="133"/>
      <c r="DML6" s="133"/>
      <c r="DMQ6" s="133"/>
      <c r="DMV6" s="133"/>
      <c r="DNA6" s="133"/>
      <c r="DNF6" s="133"/>
      <c r="DNK6" s="133"/>
      <c r="DNP6" s="133"/>
      <c r="DNU6" s="133"/>
      <c r="DNZ6" s="133"/>
      <c r="DOE6" s="133"/>
      <c r="DOJ6" s="133"/>
      <c r="DOO6" s="133"/>
      <c r="DOT6" s="133"/>
      <c r="DOY6" s="133"/>
      <c r="DPD6" s="133"/>
      <c r="DPI6" s="133"/>
      <c r="DPN6" s="133"/>
      <c r="DPS6" s="133"/>
      <c r="DPX6" s="133"/>
      <c r="DQC6" s="133"/>
      <c r="DQH6" s="133"/>
      <c r="DQM6" s="133"/>
      <c r="DQR6" s="133"/>
      <c r="DQW6" s="133"/>
      <c r="DRB6" s="133"/>
      <c r="DRG6" s="133"/>
      <c r="DRL6" s="133"/>
      <c r="DRQ6" s="133"/>
      <c r="DRV6" s="133"/>
      <c r="DSA6" s="133"/>
      <c r="DSF6" s="133"/>
      <c r="DSK6" s="133"/>
      <c r="DSP6" s="133"/>
      <c r="DSU6" s="133"/>
      <c r="DSZ6" s="133"/>
      <c r="DTE6" s="133"/>
      <c r="DTJ6" s="133"/>
      <c r="DTO6" s="133"/>
      <c r="DTT6" s="133"/>
      <c r="DTY6" s="133"/>
      <c r="DUD6" s="133"/>
      <c r="DUI6" s="133"/>
      <c r="DUN6" s="133"/>
      <c r="DUS6" s="133"/>
      <c r="DUX6" s="133"/>
      <c r="DVC6" s="133"/>
      <c r="DVH6" s="133"/>
      <c r="DVM6" s="133"/>
      <c r="DVR6" s="133"/>
      <c r="DVW6" s="133"/>
      <c r="DWB6" s="133"/>
      <c r="DWG6" s="133"/>
      <c r="DWL6" s="133"/>
      <c r="DWQ6" s="133"/>
      <c r="DWV6" s="133"/>
      <c r="DXA6" s="133"/>
      <c r="DXF6" s="133"/>
      <c r="DXK6" s="133"/>
      <c r="DXP6" s="133"/>
      <c r="DXU6" s="133"/>
      <c r="DXZ6" s="133"/>
      <c r="DYE6" s="133"/>
      <c r="DYJ6" s="133"/>
      <c r="DYO6" s="133"/>
      <c r="DYT6" s="133"/>
      <c r="DYY6" s="133"/>
      <c r="DZD6" s="133"/>
      <c r="DZI6" s="133"/>
      <c r="DZN6" s="133"/>
      <c r="DZS6" s="133"/>
      <c r="DZX6" s="133"/>
      <c r="EAC6" s="133"/>
      <c r="EAH6" s="133"/>
      <c r="EAM6" s="133"/>
      <c r="EAR6" s="133"/>
      <c r="EAW6" s="133"/>
      <c r="EBB6" s="133"/>
      <c r="EBG6" s="133"/>
      <c r="EBL6" s="133"/>
      <c r="EBQ6" s="133"/>
      <c r="EBV6" s="133"/>
      <c r="ECA6" s="133"/>
      <c r="ECF6" s="133"/>
      <c r="ECK6" s="133"/>
      <c r="ECP6" s="133"/>
      <c r="ECU6" s="133"/>
      <c r="ECZ6" s="133"/>
      <c r="EDE6" s="133"/>
      <c r="EDJ6" s="133"/>
      <c r="EDO6" s="133"/>
      <c r="EDT6" s="133"/>
      <c r="EDY6" s="133"/>
      <c r="EED6" s="133"/>
      <c r="EEI6" s="133"/>
      <c r="EEN6" s="133"/>
      <c r="EES6" s="133"/>
      <c r="EEX6" s="133"/>
      <c r="EFC6" s="133"/>
      <c r="EFH6" s="133"/>
      <c r="EFM6" s="133"/>
      <c r="EFR6" s="133"/>
      <c r="EFW6" s="133"/>
      <c r="EGB6" s="133"/>
      <c r="EGG6" s="133"/>
      <c r="EGL6" s="133"/>
      <c r="EGQ6" s="133"/>
      <c r="EGV6" s="133"/>
      <c r="EHA6" s="133"/>
      <c r="EHF6" s="133"/>
      <c r="EHK6" s="133"/>
      <c r="EHP6" s="133"/>
      <c r="EHU6" s="133"/>
      <c r="EHZ6" s="133"/>
      <c r="EIE6" s="133"/>
      <c r="EIJ6" s="133"/>
      <c r="EIO6" s="133"/>
      <c r="EIT6" s="133"/>
      <c r="EIY6" s="133"/>
      <c r="EJD6" s="133"/>
      <c r="EJI6" s="133"/>
      <c r="EJN6" s="133"/>
      <c r="EJS6" s="133"/>
      <c r="EJX6" s="133"/>
      <c r="EKC6" s="133"/>
      <c r="EKH6" s="133"/>
      <c r="EKM6" s="133"/>
      <c r="EKR6" s="133"/>
      <c r="EKW6" s="133"/>
      <c r="ELB6" s="133"/>
      <c r="ELG6" s="133"/>
      <c r="ELL6" s="133"/>
      <c r="ELQ6" s="133"/>
      <c r="ELV6" s="133"/>
      <c r="EMA6" s="133"/>
      <c r="EMF6" s="133"/>
      <c r="EMK6" s="133"/>
      <c r="EMP6" s="133"/>
      <c r="EMU6" s="133"/>
      <c r="EMZ6" s="133"/>
      <c r="ENE6" s="133"/>
      <c r="ENJ6" s="133"/>
      <c r="ENO6" s="133"/>
      <c r="ENT6" s="133"/>
      <c r="ENY6" s="133"/>
      <c r="EOD6" s="133"/>
      <c r="EOI6" s="133"/>
      <c r="EON6" s="133"/>
      <c r="EOS6" s="133"/>
      <c r="EOX6" s="133"/>
      <c r="EPC6" s="133"/>
      <c r="EPH6" s="133"/>
      <c r="EPM6" s="133"/>
      <c r="EPR6" s="133"/>
      <c r="EPW6" s="133"/>
      <c r="EQB6" s="133"/>
      <c r="EQG6" s="133"/>
      <c r="EQL6" s="133"/>
      <c r="EQQ6" s="133"/>
      <c r="EQV6" s="133"/>
      <c r="ERA6" s="133"/>
      <c r="ERF6" s="133"/>
      <c r="ERK6" s="133"/>
      <c r="ERP6" s="133"/>
      <c r="ERU6" s="133"/>
      <c r="ERZ6" s="133"/>
      <c r="ESE6" s="133"/>
      <c r="ESJ6" s="133"/>
      <c r="ESO6" s="133"/>
      <c r="EST6" s="133"/>
      <c r="ESY6" s="133"/>
      <c r="ETD6" s="133"/>
      <c r="ETI6" s="133"/>
      <c r="ETN6" s="133"/>
      <c r="ETS6" s="133"/>
      <c r="ETX6" s="133"/>
      <c r="EUC6" s="133"/>
      <c r="EUH6" s="133"/>
      <c r="EUM6" s="133"/>
      <c r="EUR6" s="133"/>
      <c r="EUW6" s="133"/>
      <c r="EVB6" s="133"/>
      <c r="EVG6" s="133"/>
      <c r="EVL6" s="133"/>
      <c r="EVQ6" s="133"/>
      <c r="EVV6" s="133"/>
      <c r="EWA6" s="133"/>
      <c r="EWF6" s="133"/>
      <c r="EWK6" s="133"/>
      <c r="EWP6" s="133"/>
      <c r="EWU6" s="133"/>
      <c r="EWZ6" s="133"/>
      <c r="EXE6" s="133"/>
      <c r="EXJ6" s="133"/>
      <c r="EXO6" s="133"/>
      <c r="EXT6" s="133"/>
      <c r="EXY6" s="133"/>
      <c r="EYD6" s="133"/>
      <c r="EYI6" s="133"/>
      <c r="EYN6" s="133"/>
      <c r="EYS6" s="133"/>
      <c r="EYX6" s="133"/>
      <c r="EZC6" s="133"/>
      <c r="EZH6" s="133"/>
      <c r="EZM6" s="133"/>
      <c r="EZR6" s="133"/>
      <c r="EZW6" s="133"/>
      <c r="FAB6" s="133"/>
      <c r="FAG6" s="133"/>
      <c r="FAL6" s="133"/>
      <c r="FAQ6" s="133"/>
      <c r="FAV6" s="133"/>
      <c r="FBA6" s="133"/>
      <c r="FBF6" s="133"/>
      <c r="FBK6" s="133"/>
      <c r="FBP6" s="133"/>
      <c r="FBU6" s="133"/>
      <c r="FBZ6" s="133"/>
      <c r="FCE6" s="133"/>
      <c r="FCJ6" s="133"/>
      <c r="FCO6" s="133"/>
      <c r="FCT6" s="133"/>
      <c r="FCY6" s="133"/>
      <c r="FDD6" s="133"/>
      <c r="FDI6" s="133"/>
      <c r="FDN6" s="133"/>
      <c r="FDS6" s="133"/>
      <c r="FDX6" s="133"/>
      <c r="FEC6" s="133"/>
      <c r="FEH6" s="133"/>
      <c r="FEM6" s="133"/>
      <c r="FER6" s="133"/>
      <c r="FEW6" s="133"/>
      <c r="FFB6" s="133"/>
      <c r="FFG6" s="133"/>
      <c r="FFL6" s="133"/>
      <c r="FFQ6" s="133"/>
      <c r="FFV6" s="133"/>
      <c r="FGA6" s="133"/>
      <c r="FGF6" s="133"/>
      <c r="FGK6" s="133"/>
      <c r="FGP6" s="133"/>
      <c r="FGU6" s="133"/>
      <c r="FGZ6" s="133"/>
      <c r="FHE6" s="133"/>
      <c r="FHJ6" s="133"/>
      <c r="FHO6" s="133"/>
      <c r="FHT6" s="133"/>
      <c r="FHY6" s="133"/>
      <c r="FID6" s="133"/>
      <c r="FII6" s="133"/>
      <c r="FIN6" s="133"/>
      <c r="FIS6" s="133"/>
      <c r="FIX6" s="133"/>
      <c r="FJC6" s="133"/>
      <c r="FJH6" s="133"/>
      <c r="FJM6" s="133"/>
      <c r="FJR6" s="133"/>
      <c r="FJW6" s="133"/>
      <c r="FKB6" s="133"/>
      <c r="FKG6" s="133"/>
      <c r="FKL6" s="133"/>
      <c r="FKQ6" s="133"/>
      <c r="FKV6" s="133"/>
      <c r="FLA6" s="133"/>
      <c r="FLF6" s="133"/>
      <c r="FLK6" s="133"/>
      <c r="FLP6" s="133"/>
      <c r="FLU6" s="133"/>
      <c r="FLZ6" s="133"/>
      <c r="FME6" s="133"/>
      <c r="FMJ6" s="133"/>
      <c r="FMO6" s="133"/>
      <c r="FMT6" s="133"/>
      <c r="FMY6" s="133"/>
      <c r="FND6" s="133"/>
      <c r="FNI6" s="133"/>
      <c r="FNN6" s="133"/>
      <c r="FNS6" s="133"/>
      <c r="FNX6" s="133"/>
      <c r="FOC6" s="133"/>
      <c r="FOH6" s="133"/>
      <c r="FOM6" s="133"/>
      <c r="FOR6" s="133"/>
      <c r="FOW6" s="133"/>
      <c r="FPB6" s="133"/>
      <c r="FPG6" s="133"/>
      <c r="FPL6" s="133"/>
      <c r="FPQ6" s="133"/>
      <c r="FPV6" s="133"/>
      <c r="FQA6" s="133"/>
      <c r="FQF6" s="133"/>
      <c r="FQK6" s="133"/>
      <c r="FQP6" s="133"/>
      <c r="FQU6" s="133"/>
      <c r="FQZ6" s="133"/>
      <c r="FRE6" s="133"/>
      <c r="FRJ6" s="133"/>
      <c r="FRO6" s="133"/>
      <c r="FRT6" s="133"/>
      <c r="FRY6" s="133"/>
      <c r="FSD6" s="133"/>
      <c r="FSI6" s="133"/>
      <c r="FSN6" s="133"/>
      <c r="FSS6" s="133"/>
      <c r="FSX6" s="133"/>
      <c r="FTC6" s="133"/>
      <c r="FTH6" s="133"/>
      <c r="FTM6" s="133"/>
      <c r="FTR6" s="133"/>
      <c r="FTW6" s="133"/>
      <c r="FUB6" s="133"/>
      <c r="FUG6" s="133"/>
      <c r="FUL6" s="133"/>
      <c r="FUQ6" s="133"/>
      <c r="FUV6" s="133"/>
      <c r="FVA6" s="133"/>
      <c r="FVF6" s="133"/>
      <c r="FVK6" s="133"/>
      <c r="FVP6" s="133"/>
      <c r="FVU6" s="133"/>
      <c r="FVZ6" s="133"/>
      <c r="FWE6" s="133"/>
      <c r="FWJ6" s="133"/>
      <c r="FWO6" s="133"/>
      <c r="FWT6" s="133"/>
      <c r="FWY6" s="133"/>
      <c r="FXD6" s="133"/>
      <c r="FXI6" s="133"/>
      <c r="FXN6" s="133"/>
      <c r="FXS6" s="133"/>
      <c r="FXX6" s="133"/>
      <c r="FYC6" s="133"/>
      <c r="FYH6" s="133"/>
      <c r="FYM6" s="133"/>
      <c r="FYR6" s="133"/>
      <c r="FYW6" s="133"/>
      <c r="FZB6" s="133"/>
      <c r="FZG6" s="133"/>
      <c r="FZL6" s="133"/>
      <c r="FZQ6" s="133"/>
      <c r="FZV6" s="133"/>
      <c r="GAA6" s="133"/>
      <c r="GAF6" s="133"/>
      <c r="GAK6" s="133"/>
      <c r="GAP6" s="133"/>
      <c r="GAU6" s="133"/>
      <c r="GAZ6" s="133"/>
      <c r="GBE6" s="133"/>
      <c r="GBJ6" s="133"/>
      <c r="GBO6" s="133"/>
      <c r="GBT6" s="133"/>
      <c r="GBY6" s="133"/>
      <c r="GCD6" s="133"/>
      <c r="GCI6" s="133"/>
      <c r="GCN6" s="133"/>
      <c r="GCS6" s="133"/>
      <c r="GCX6" s="133"/>
      <c r="GDC6" s="133"/>
      <c r="GDH6" s="133"/>
      <c r="GDM6" s="133"/>
      <c r="GDR6" s="133"/>
      <c r="GDW6" s="133"/>
      <c r="GEB6" s="133"/>
      <c r="GEG6" s="133"/>
      <c r="GEL6" s="133"/>
      <c r="GEQ6" s="133"/>
      <c r="GEV6" s="133"/>
      <c r="GFA6" s="133"/>
      <c r="GFF6" s="133"/>
      <c r="GFK6" s="133"/>
      <c r="GFP6" s="133"/>
      <c r="GFU6" s="133"/>
      <c r="GFZ6" s="133"/>
      <c r="GGE6" s="133"/>
      <c r="GGJ6" s="133"/>
      <c r="GGO6" s="133"/>
      <c r="GGT6" s="133"/>
      <c r="GGY6" s="133"/>
      <c r="GHD6" s="133"/>
      <c r="GHI6" s="133"/>
      <c r="GHN6" s="133"/>
      <c r="GHS6" s="133"/>
      <c r="GHX6" s="133"/>
      <c r="GIC6" s="133"/>
      <c r="GIH6" s="133"/>
      <c r="GIM6" s="133"/>
      <c r="GIR6" s="133"/>
      <c r="GIW6" s="133"/>
      <c r="GJB6" s="133"/>
      <c r="GJG6" s="133"/>
      <c r="GJL6" s="133"/>
      <c r="GJQ6" s="133"/>
      <c r="GJV6" s="133"/>
      <c r="GKA6" s="133"/>
      <c r="GKF6" s="133"/>
      <c r="GKK6" s="133"/>
      <c r="GKP6" s="133"/>
      <c r="GKU6" s="133"/>
      <c r="GKZ6" s="133"/>
      <c r="GLE6" s="133"/>
      <c r="GLJ6" s="133"/>
      <c r="GLO6" s="133"/>
      <c r="GLT6" s="133"/>
      <c r="GLY6" s="133"/>
      <c r="GMD6" s="133"/>
      <c r="GMI6" s="133"/>
      <c r="GMN6" s="133"/>
      <c r="GMS6" s="133"/>
      <c r="GMX6" s="133"/>
      <c r="GNC6" s="133"/>
      <c r="GNH6" s="133"/>
      <c r="GNM6" s="133"/>
      <c r="GNR6" s="133"/>
      <c r="GNW6" s="133"/>
      <c r="GOB6" s="133"/>
      <c r="GOG6" s="133"/>
      <c r="GOL6" s="133"/>
      <c r="GOQ6" s="133"/>
      <c r="GOV6" s="133"/>
      <c r="GPA6" s="133"/>
      <c r="GPF6" s="133"/>
      <c r="GPK6" s="133"/>
      <c r="GPP6" s="133"/>
      <c r="GPU6" s="133"/>
      <c r="GPZ6" s="133"/>
      <c r="GQE6" s="133"/>
      <c r="GQJ6" s="133"/>
      <c r="GQO6" s="133"/>
      <c r="GQT6" s="133"/>
      <c r="GQY6" s="133"/>
      <c r="GRD6" s="133"/>
      <c r="GRI6" s="133"/>
      <c r="GRN6" s="133"/>
      <c r="GRS6" s="133"/>
      <c r="GRX6" s="133"/>
      <c r="GSC6" s="133"/>
      <c r="GSH6" s="133"/>
      <c r="GSM6" s="133"/>
      <c r="GSR6" s="133"/>
      <c r="GSW6" s="133"/>
      <c r="GTB6" s="133"/>
      <c r="GTG6" s="133"/>
      <c r="GTL6" s="133"/>
      <c r="GTQ6" s="133"/>
      <c r="GTV6" s="133"/>
      <c r="GUA6" s="133"/>
      <c r="GUF6" s="133"/>
      <c r="GUK6" s="133"/>
      <c r="GUP6" s="133"/>
      <c r="GUU6" s="133"/>
      <c r="GUZ6" s="133"/>
      <c r="GVE6" s="133"/>
      <c r="GVJ6" s="133"/>
      <c r="GVO6" s="133"/>
      <c r="GVT6" s="133"/>
      <c r="GVY6" s="133"/>
      <c r="GWD6" s="133"/>
      <c r="GWI6" s="133"/>
      <c r="GWN6" s="133"/>
      <c r="GWS6" s="133"/>
      <c r="GWX6" s="133"/>
      <c r="GXC6" s="133"/>
      <c r="GXH6" s="133"/>
      <c r="GXM6" s="133"/>
      <c r="GXR6" s="133"/>
      <c r="GXW6" s="133"/>
      <c r="GYB6" s="133"/>
      <c r="GYG6" s="133"/>
      <c r="GYL6" s="133"/>
      <c r="GYQ6" s="133"/>
      <c r="GYV6" s="133"/>
      <c r="GZA6" s="133"/>
      <c r="GZF6" s="133"/>
      <c r="GZK6" s="133"/>
      <c r="GZP6" s="133"/>
      <c r="GZU6" s="133"/>
      <c r="GZZ6" s="133"/>
      <c r="HAE6" s="133"/>
      <c r="HAJ6" s="133"/>
      <c r="HAO6" s="133"/>
      <c r="HAT6" s="133"/>
      <c r="HAY6" s="133"/>
      <c r="HBD6" s="133"/>
      <c r="HBI6" s="133"/>
      <c r="HBN6" s="133"/>
      <c r="HBS6" s="133"/>
      <c r="HBX6" s="133"/>
      <c r="HCC6" s="133"/>
      <c r="HCH6" s="133"/>
      <c r="HCM6" s="133"/>
      <c r="HCR6" s="133"/>
      <c r="HCW6" s="133"/>
      <c r="HDB6" s="133"/>
      <c r="HDG6" s="133"/>
      <c r="HDL6" s="133"/>
      <c r="HDQ6" s="133"/>
      <c r="HDV6" s="133"/>
      <c r="HEA6" s="133"/>
      <c r="HEF6" s="133"/>
      <c r="HEK6" s="133"/>
      <c r="HEP6" s="133"/>
      <c r="HEU6" s="133"/>
      <c r="HEZ6" s="133"/>
      <c r="HFE6" s="133"/>
      <c r="HFJ6" s="133"/>
      <c r="HFO6" s="133"/>
      <c r="HFT6" s="133"/>
      <c r="HFY6" s="133"/>
      <c r="HGD6" s="133"/>
      <c r="HGI6" s="133"/>
      <c r="HGN6" s="133"/>
      <c r="HGS6" s="133"/>
      <c r="HGX6" s="133"/>
      <c r="HHC6" s="133"/>
      <c r="HHH6" s="133"/>
      <c r="HHM6" s="133"/>
      <c r="HHR6" s="133"/>
      <c r="HHW6" s="133"/>
      <c r="HIB6" s="133"/>
      <c r="HIG6" s="133"/>
      <c r="HIL6" s="133"/>
      <c r="HIQ6" s="133"/>
      <c r="HIV6" s="133"/>
      <c r="HJA6" s="133"/>
      <c r="HJF6" s="133"/>
      <c r="HJK6" s="133"/>
      <c r="HJP6" s="133"/>
      <c r="HJU6" s="133"/>
      <c r="HJZ6" s="133"/>
      <c r="HKE6" s="133"/>
      <c r="HKJ6" s="133"/>
      <c r="HKO6" s="133"/>
      <c r="HKT6" s="133"/>
      <c r="HKY6" s="133"/>
      <c r="HLD6" s="133"/>
      <c r="HLI6" s="133"/>
      <c r="HLN6" s="133"/>
      <c r="HLS6" s="133"/>
      <c r="HLX6" s="133"/>
      <c r="HMC6" s="133"/>
      <c r="HMH6" s="133"/>
      <c r="HMM6" s="133"/>
      <c r="HMR6" s="133"/>
      <c r="HMW6" s="133"/>
      <c r="HNB6" s="133"/>
      <c r="HNG6" s="133"/>
      <c r="HNL6" s="133"/>
      <c r="HNQ6" s="133"/>
      <c r="HNV6" s="133"/>
      <c r="HOA6" s="133"/>
      <c r="HOF6" s="133"/>
      <c r="HOK6" s="133"/>
      <c r="HOP6" s="133"/>
      <c r="HOU6" s="133"/>
      <c r="HOZ6" s="133"/>
      <c r="HPE6" s="133"/>
      <c r="HPJ6" s="133"/>
      <c r="HPO6" s="133"/>
      <c r="HPT6" s="133"/>
      <c r="HPY6" s="133"/>
      <c r="HQD6" s="133"/>
      <c r="HQI6" s="133"/>
      <c r="HQN6" s="133"/>
      <c r="HQS6" s="133"/>
      <c r="HQX6" s="133"/>
      <c r="HRC6" s="133"/>
      <c r="HRH6" s="133"/>
      <c r="HRM6" s="133"/>
      <c r="HRR6" s="133"/>
      <c r="HRW6" s="133"/>
      <c r="HSB6" s="133"/>
      <c r="HSG6" s="133"/>
      <c r="HSL6" s="133"/>
      <c r="HSQ6" s="133"/>
      <c r="HSV6" s="133"/>
      <c r="HTA6" s="133"/>
      <c r="HTF6" s="133"/>
      <c r="HTK6" s="133"/>
      <c r="HTP6" s="133"/>
      <c r="HTU6" s="133"/>
      <c r="HTZ6" s="133"/>
      <c r="HUE6" s="133"/>
      <c r="HUJ6" s="133"/>
      <c r="HUO6" s="133"/>
      <c r="HUT6" s="133"/>
      <c r="HUY6" s="133"/>
      <c r="HVD6" s="133"/>
      <c r="HVI6" s="133"/>
      <c r="HVN6" s="133"/>
      <c r="HVS6" s="133"/>
      <c r="HVX6" s="133"/>
      <c r="HWC6" s="133"/>
      <c r="HWH6" s="133"/>
      <c r="HWM6" s="133"/>
      <c r="HWR6" s="133"/>
      <c r="HWW6" s="133"/>
      <c r="HXB6" s="133"/>
      <c r="HXG6" s="133"/>
      <c r="HXL6" s="133"/>
      <c r="HXQ6" s="133"/>
      <c r="HXV6" s="133"/>
      <c r="HYA6" s="133"/>
      <c r="HYF6" s="133"/>
      <c r="HYK6" s="133"/>
      <c r="HYP6" s="133"/>
      <c r="HYU6" s="133"/>
      <c r="HYZ6" s="133"/>
      <c r="HZE6" s="133"/>
      <c r="HZJ6" s="133"/>
      <c r="HZO6" s="133"/>
      <c r="HZT6" s="133"/>
      <c r="HZY6" s="133"/>
      <c r="IAD6" s="133"/>
      <c r="IAI6" s="133"/>
      <c r="IAN6" s="133"/>
      <c r="IAS6" s="133"/>
      <c r="IAX6" s="133"/>
      <c r="IBC6" s="133"/>
      <c r="IBH6" s="133"/>
      <c r="IBM6" s="133"/>
      <c r="IBR6" s="133"/>
      <c r="IBW6" s="133"/>
      <c r="ICB6" s="133"/>
      <c r="ICG6" s="133"/>
      <c r="ICL6" s="133"/>
      <c r="ICQ6" s="133"/>
      <c r="ICV6" s="133"/>
      <c r="IDA6" s="133"/>
      <c r="IDF6" s="133"/>
      <c r="IDK6" s="133"/>
      <c r="IDP6" s="133"/>
      <c r="IDU6" s="133"/>
      <c r="IDZ6" s="133"/>
      <c r="IEE6" s="133"/>
      <c r="IEJ6" s="133"/>
      <c r="IEO6" s="133"/>
      <c r="IET6" s="133"/>
      <c r="IEY6" s="133"/>
      <c r="IFD6" s="133"/>
      <c r="IFI6" s="133"/>
      <c r="IFN6" s="133"/>
      <c r="IFS6" s="133"/>
      <c r="IFX6" s="133"/>
      <c r="IGC6" s="133"/>
      <c r="IGH6" s="133"/>
      <c r="IGM6" s="133"/>
      <c r="IGR6" s="133"/>
      <c r="IGW6" s="133"/>
      <c r="IHB6" s="133"/>
      <c r="IHG6" s="133"/>
      <c r="IHL6" s="133"/>
      <c r="IHQ6" s="133"/>
      <c r="IHV6" s="133"/>
      <c r="IIA6" s="133"/>
      <c r="IIF6" s="133"/>
      <c r="IIK6" s="133"/>
      <c r="IIP6" s="133"/>
      <c r="IIU6" s="133"/>
      <c r="IIZ6" s="133"/>
      <c r="IJE6" s="133"/>
      <c r="IJJ6" s="133"/>
      <c r="IJO6" s="133"/>
      <c r="IJT6" s="133"/>
      <c r="IJY6" s="133"/>
      <c r="IKD6" s="133"/>
      <c r="IKI6" s="133"/>
      <c r="IKN6" s="133"/>
      <c r="IKS6" s="133"/>
      <c r="IKX6" s="133"/>
      <c r="ILC6" s="133"/>
      <c r="ILH6" s="133"/>
      <c r="ILM6" s="133"/>
      <c r="ILR6" s="133"/>
      <c r="ILW6" s="133"/>
      <c r="IMB6" s="133"/>
      <c r="IMG6" s="133"/>
      <c r="IML6" s="133"/>
      <c r="IMQ6" s="133"/>
      <c r="IMV6" s="133"/>
      <c r="INA6" s="133"/>
      <c r="INF6" s="133"/>
      <c r="INK6" s="133"/>
      <c r="INP6" s="133"/>
      <c r="INU6" s="133"/>
      <c r="INZ6" s="133"/>
      <c r="IOE6" s="133"/>
      <c r="IOJ6" s="133"/>
      <c r="IOO6" s="133"/>
      <c r="IOT6" s="133"/>
      <c r="IOY6" s="133"/>
      <c r="IPD6" s="133"/>
      <c r="IPI6" s="133"/>
      <c r="IPN6" s="133"/>
      <c r="IPS6" s="133"/>
      <c r="IPX6" s="133"/>
      <c r="IQC6" s="133"/>
      <c r="IQH6" s="133"/>
      <c r="IQM6" s="133"/>
      <c r="IQR6" s="133"/>
      <c r="IQW6" s="133"/>
      <c r="IRB6" s="133"/>
      <c r="IRG6" s="133"/>
      <c r="IRL6" s="133"/>
      <c r="IRQ6" s="133"/>
      <c r="IRV6" s="133"/>
      <c r="ISA6" s="133"/>
      <c r="ISF6" s="133"/>
      <c r="ISK6" s="133"/>
      <c r="ISP6" s="133"/>
      <c r="ISU6" s="133"/>
      <c r="ISZ6" s="133"/>
      <c r="ITE6" s="133"/>
      <c r="ITJ6" s="133"/>
      <c r="ITO6" s="133"/>
      <c r="ITT6" s="133"/>
      <c r="ITY6" s="133"/>
      <c r="IUD6" s="133"/>
      <c r="IUI6" s="133"/>
      <c r="IUN6" s="133"/>
      <c r="IUS6" s="133"/>
      <c r="IUX6" s="133"/>
      <c r="IVC6" s="133"/>
      <c r="IVH6" s="133"/>
      <c r="IVM6" s="133"/>
      <c r="IVR6" s="133"/>
      <c r="IVW6" s="133"/>
      <c r="IWB6" s="133"/>
      <c r="IWG6" s="133"/>
      <c r="IWL6" s="133"/>
      <c r="IWQ6" s="133"/>
      <c r="IWV6" s="133"/>
      <c r="IXA6" s="133"/>
      <c r="IXF6" s="133"/>
      <c r="IXK6" s="133"/>
      <c r="IXP6" s="133"/>
      <c r="IXU6" s="133"/>
      <c r="IXZ6" s="133"/>
      <c r="IYE6" s="133"/>
      <c r="IYJ6" s="133"/>
      <c r="IYO6" s="133"/>
      <c r="IYT6" s="133"/>
      <c r="IYY6" s="133"/>
      <c r="IZD6" s="133"/>
      <c r="IZI6" s="133"/>
      <c r="IZN6" s="133"/>
      <c r="IZS6" s="133"/>
      <c r="IZX6" s="133"/>
      <c r="JAC6" s="133"/>
      <c r="JAH6" s="133"/>
      <c r="JAM6" s="133"/>
      <c r="JAR6" s="133"/>
      <c r="JAW6" s="133"/>
      <c r="JBB6" s="133"/>
      <c r="JBG6" s="133"/>
      <c r="JBL6" s="133"/>
      <c r="JBQ6" s="133"/>
      <c r="JBV6" s="133"/>
      <c r="JCA6" s="133"/>
      <c r="JCF6" s="133"/>
      <c r="JCK6" s="133"/>
      <c r="JCP6" s="133"/>
      <c r="JCU6" s="133"/>
      <c r="JCZ6" s="133"/>
      <c r="JDE6" s="133"/>
      <c r="JDJ6" s="133"/>
      <c r="JDO6" s="133"/>
      <c r="JDT6" s="133"/>
      <c r="JDY6" s="133"/>
      <c r="JED6" s="133"/>
      <c r="JEI6" s="133"/>
      <c r="JEN6" s="133"/>
      <c r="JES6" s="133"/>
      <c r="JEX6" s="133"/>
      <c r="JFC6" s="133"/>
      <c r="JFH6" s="133"/>
      <c r="JFM6" s="133"/>
      <c r="JFR6" s="133"/>
      <c r="JFW6" s="133"/>
      <c r="JGB6" s="133"/>
      <c r="JGG6" s="133"/>
      <c r="JGL6" s="133"/>
      <c r="JGQ6" s="133"/>
      <c r="JGV6" s="133"/>
      <c r="JHA6" s="133"/>
      <c r="JHF6" s="133"/>
      <c r="JHK6" s="133"/>
      <c r="JHP6" s="133"/>
      <c r="JHU6" s="133"/>
      <c r="JHZ6" s="133"/>
      <c r="JIE6" s="133"/>
      <c r="JIJ6" s="133"/>
      <c r="JIO6" s="133"/>
      <c r="JIT6" s="133"/>
      <c r="JIY6" s="133"/>
      <c r="JJD6" s="133"/>
      <c r="JJI6" s="133"/>
      <c r="JJN6" s="133"/>
      <c r="JJS6" s="133"/>
      <c r="JJX6" s="133"/>
      <c r="JKC6" s="133"/>
      <c r="JKH6" s="133"/>
      <c r="JKM6" s="133"/>
      <c r="JKR6" s="133"/>
      <c r="JKW6" s="133"/>
      <c r="JLB6" s="133"/>
      <c r="JLG6" s="133"/>
      <c r="JLL6" s="133"/>
      <c r="JLQ6" s="133"/>
      <c r="JLV6" s="133"/>
      <c r="JMA6" s="133"/>
      <c r="JMF6" s="133"/>
      <c r="JMK6" s="133"/>
      <c r="JMP6" s="133"/>
      <c r="JMU6" s="133"/>
      <c r="JMZ6" s="133"/>
      <c r="JNE6" s="133"/>
      <c r="JNJ6" s="133"/>
      <c r="JNO6" s="133"/>
      <c r="JNT6" s="133"/>
      <c r="JNY6" s="133"/>
      <c r="JOD6" s="133"/>
      <c r="JOI6" s="133"/>
      <c r="JON6" s="133"/>
      <c r="JOS6" s="133"/>
      <c r="JOX6" s="133"/>
      <c r="JPC6" s="133"/>
      <c r="JPH6" s="133"/>
      <c r="JPM6" s="133"/>
      <c r="JPR6" s="133"/>
      <c r="JPW6" s="133"/>
      <c r="JQB6" s="133"/>
      <c r="JQG6" s="133"/>
      <c r="JQL6" s="133"/>
      <c r="JQQ6" s="133"/>
      <c r="JQV6" s="133"/>
      <c r="JRA6" s="133"/>
      <c r="JRF6" s="133"/>
      <c r="JRK6" s="133"/>
      <c r="JRP6" s="133"/>
      <c r="JRU6" s="133"/>
      <c r="JRZ6" s="133"/>
      <c r="JSE6" s="133"/>
      <c r="JSJ6" s="133"/>
      <c r="JSO6" s="133"/>
      <c r="JST6" s="133"/>
      <c r="JSY6" s="133"/>
      <c r="JTD6" s="133"/>
      <c r="JTI6" s="133"/>
      <c r="JTN6" s="133"/>
      <c r="JTS6" s="133"/>
      <c r="JTX6" s="133"/>
      <c r="JUC6" s="133"/>
      <c r="JUH6" s="133"/>
      <c r="JUM6" s="133"/>
      <c r="JUR6" s="133"/>
      <c r="JUW6" s="133"/>
      <c r="JVB6" s="133"/>
      <c r="JVG6" s="133"/>
      <c r="JVL6" s="133"/>
      <c r="JVQ6" s="133"/>
      <c r="JVV6" s="133"/>
      <c r="JWA6" s="133"/>
      <c r="JWF6" s="133"/>
      <c r="JWK6" s="133"/>
      <c r="JWP6" s="133"/>
      <c r="JWU6" s="133"/>
      <c r="JWZ6" s="133"/>
      <c r="JXE6" s="133"/>
      <c r="JXJ6" s="133"/>
      <c r="JXO6" s="133"/>
      <c r="JXT6" s="133"/>
      <c r="JXY6" s="133"/>
      <c r="JYD6" s="133"/>
      <c r="JYI6" s="133"/>
      <c r="JYN6" s="133"/>
      <c r="JYS6" s="133"/>
      <c r="JYX6" s="133"/>
      <c r="JZC6" s="133"/>
      <c r="JZH6" s="133"/>
      <c r="JZM6" s="133"/>
      <c r="JZR6" s="133"/>
      <c r="JZW6" s="133"/>
      <c r="KAB6" s="133"/>
      <c r="KAG6" s="133"/>
      <c r="KAL6" s="133"/>
      <c r="KAQ6" s="133"/>
      <c r="KAV6" s="133"/>
      <c r="KBA6" s="133"/>
      <c r="KBF6" s="133"/>
      <c r="KBK6" s="133"/>
      <c r="KBP6" s="133"/>
      <c r="KBU6" s="133"/>
      <c r="KBZ6" s="133"/>
      <c r="KCE6" s="133"/>
      <c r="KCJ6" s="133"/>
      <c r="KCO6" s="133"/>
      <c r="KCT6" s="133"/>
      <c r="KCY6" s="133"/>
      <c r="KDD6" s="133"/>
      <c r="KDI6" s="133"/>
      <c r="KDN6" s="133"/>
      <c r="KDS6" s="133"/>
      <c r="KDX6" s="133"/>
      <c r="KEC6" s="133"/>
      <c r="KEH6" s="133"/>
      <c r="KEM6" s="133"/>
      <c r="KER6" s="133"/>
      <c r="KEW6" s="133"/>
      <c r="KFB6" s="133"/>
      <c r="KFG6" s="133"/>
      <c r="KFL6" s="133"/>
      <c r="KFQ6" s="133"/>
      <c r="KFV6" s="133"/>
      <c r="KGA6" s="133"/>
      <c r="KGF6" s="133"/>
      <c r="KGK6" s="133"/>
      <c r="KGP6" s="133"/>
      <c r="KGU6" s="133"/>
      <c r="KGZ6" s="133"/>
      <c r="KHE6" s="133"/>
      <c r="KHJ6" s="133"/>
      <c r="KHO6" s="133"/>
      <c r="KHT6" s="133"/>
      <c r="KHY6" s="133"/>
      <c r="KID6" s="133"/>
      <c r="KII6" s="133"/>
      <c r="KIN6" s="133"/>
      <c r="KIS6" s="133"/>
      <c r="KIX6" s="133"/>
      <c r="KJC6" s="133"/>
      <c r="KJH6" s="133"/>
      <c r="KJM6" s="133"/>
      <c r="KJR6" s="133"/>
      <c r="KJW6" s="133"/>
      <c r="KKB6" s="133"/>
      <c r="KKG6" s="133"/>
      <c r="KKL6" s="133"/>
      <c r="KKQ6" s="133"/>
      <c r="KKV6" s="133"/>
      <c r="KLA6" s="133"/>
      <c r="KLF6" s="133"/>
      <c r="KLK6" s="133"/>
      <c r="KLP6" s="133"/>
      <c r="KLU6" s="133"/>
      <c r="KLZ6" s="133"/>
      <c r="KME6" s="133"/>
      <c r="KMJ6" s="133"/>
      <c r="KMO6" s="133"/>
      <c r="KMT6" s="133"/>
      <c r="KMY6" s="133"/>
      <c r="KND6" s="133"/>
      <c r="KNI6" s="133"/>
      <c r="KNN6" s="133"/>
      <c r="KNS6" s="133"/>
      <c r="KNX6" s="133"/>
      <c r="KOC6" s="133"/>
      <c r="KOH6" s="133"/>
      <c r="KOM6" s="133"/>
      <c r="KOR6" s="133"/>
      <c r="KOW6" s="133"/>
      <c r="KPB6" s="133"/>
      <c r="KPG6" s="133"/>
      <c r="KPL6" s="133"/>
      <c r="KPQ6" s="133"/>
      <c r="KPV6" s="133"/>
      <c r="KQA6" s="133"/>
      <c r="KQF6" s="133"/>
      <c r="KQK6" s="133"/>
      <c r="KQP6" s="133"/>
      <c r="KQU6" s="133"/>
      <c r="KQZ6" s="133"/>
      <c r="KRE6" s="133"/>
      <c r="KRJ6" s="133"/>
      <c r="KRO6" s="133"/>
      <c r="KRT6" s="133"/>
      <c r="KRY6" s="133"/>
      <c r="KSD6" s="133"/>
      <c r="KSI6" s="133"/>
      <c r="KSN6" s="133"/>
      <c r="KSS6" s="133"/>
      <c r="KSX6" s="133"/>
      <c r="KTC6" s="133"/>
      <c r="KTH6" s="133"/>
      <c r="KTM6" s="133"/>
      <c r="KTR6" s="133"/>
      <c r="KTW6" s="133"/>
      <c r="KUB6" s="133"/>
      <c r="KUG6" s="133"/>
      <c r="KUL6" s="133"/>
      <c r="KUQ6" s="133"/>
      <c r="KUV6" s="133"/>
      <c r="KVA6" s="133"/>
      <c r="KVF6" s="133"/>
      <c r="KVK6" s="133"/>
      <c r="KVP6" s="133"/>
      <c r="KVU6" s="133"/>
      <c r="KVZ6" s="133"/>
      <c r="KWE6" s="133"/>
      <c r="KWJ6" s="133"/>
      <c r="KWO6" s="133"/>
      <c r="KWT6" s="133"/>
      <c r="KWY6" s="133"/>
      <c r="KXD6" s="133"/>
      <c r="KXI6" s="133"/>
      <c r="KXN6" s="133"/>
      <c r="KXS6" s="133"/>
      <c r="KXX6" s="133"/>
      <c r="KYC6" s="133"/>
      <c r="KYH6" s="133"/>
      <c r="KYM6" s="133"/>
      <c r="KYR6" s="133"/>
      <c r="KYW6" s="133"/>
      <c r="KZB6" s="133"/>
      <c r="KZG6" s="133"/>
      <c r="KZL6" s="133"/>
      <c r="KZQ6" s="133"/>
      <c r="KZV6" s="133"/>
      <c r="LAA6" s="133"/>
      <c r="LAF6" s="133"/>
      <c r="LAK6" s="133"/>
      <c r="LAP6" s="133"/>
      <c r="LAU6" s="133"/>
      <c r="LAZ6" s="133"/>
      <c r="LBE6" s="133"/>
      <c r="LBJ6" s="133"/>
      <c r="LBO6" s="133"/>
      <c r="LBT6" s="133"/>
      <c r="LBY6" s="133"/>
      <c r="LCD6" s="133"/>
      <c r="LCI6" s="133"/>
      <c r="LCN6" s="133"/>
      <c r="LCS6" s="133"/>
      <c r="LCX6" s="133"/>
      <c r="LDC6" s="133"/>
      <c r="LDH6" s="133"/>
      <c r="LDM6" s="133"/>
      <c r="LDR6" s="133"/>
      <c r="LDW6" s="133"/>
      <c r="LEB6" s="133"/>
      <c r="LEG6" s="133"/>
      <c r="LEL6" s="133"/>
      <c r="LEQ6" s="133"/>
      <c r="LEV6" s="133"/>
      <c r="LFA6" s="133"/>
      <c r="LFF6" s="133"/>
      <c r="LFK6" s="133"/>
      <c r="LFP6" s="133"/>
      <c r="LFU6" s="133"/>
      <c r="LFZ6" s="133"/>
      <c r="LGE6" s="133"/>
      <c r="LGJ6" s="133"/>
      <c r="LGO6" s="133"/>
      <c r="LGT6" s="133"/>
      <c r="LGY6" s="133"/>
      <c r="LHD6" s="133"/>
      <c r="LHI6" s="133"/>
      <c r="LHN6" s="133"/>
      <c r="LHS6" s="133"/>
      <c r="LHX6" s="133"/>
      <c r="LIC6" s="133"/>
      <c r="LIH6" s="133"/>
      <c r="LIM6" s="133"/>
      <c r="LIR6" s="133"/>
      <c r="LIW6" s="133"/>
      <c r="LJB6" s="133"/>
      <c r="LJG6" s="133"/>
      <c r="LJL6" s="133"/>
      <c r="LJQ6" s="133"/>
      <c r="LJV6" s="133"/>
      <c r="LKA6" s="133"/>
      <c r="LKF6" s="133"/>
      <c r="LKK6" s="133"/>
      <c r="LKP6" s="133"/>
      <c r="LKU6" s="133"/>
      <c r="LKZ6" s="133"/>
      <c r="LLE6" s="133"/>
      <c r="LLJ6" s="133"/>
      <c r="LLO6" s="133"/>
      <c r="LLT6" s="133"/>
      <c r="LLY6" s="133"/>
      <c r="LMD6" s="133"/>
      <c r="LMI6" s="133"/>
      <c r="LMN6" s="133"/>
      <c r="LMS6" s="133"/>
      <c r="LMX6" s="133"/>
      <c r="LNC6" s="133"/>
      <c r="LNH6" s="133"/>
      <c r="LNM6" s="133"/>
      <c r="LNR6" s="133"/>
      <c r="LNW6" s="133"/>
      <c r="LOB6" s="133"/>
      <c r="LOG6" s="133"/>
      <c r="LOL6" s="133"/>
      <c r="LOQ6" s="133"/>
      <c r="LOV6" s="133"/>
      <c r="LPA6" s="133"/>
      <c r="LPF6" s="133"/>
      <c r="LPK6" s="133"/>
      <c r="LPP6" s="133"/>
      <c r="LPU6" s="133"/>
      <c r="LPZ6" s="133"/>
      <c r="LQE6" s="133"/>
      <c r="LQJ6" s="133"/>
      <c r="LQO6" s="133"/>
      <c r="LQT6" s="133"/>
      <c r="LQY6" s="133"/>
      <c r="LRD6" s="133"/>
      <c r="LRI6" s="133"/>
      <c r="LRN6" s="133"/>
      <c r="LRS6" s="133"/>
      <c r="LRX6" s="133"/>
      <c r="LSC6" s="133"/>
      <c r="LSH6" s="133"/>
      <c r="LSM6" s="133"/>
      <c r="LSR6" s="133"/>
      <c r="LSW6" s="133"/>
      <c r="LTB6" s="133"/>
      <c r="LTG6" s="133"/>
      <c r="LTL6" s="133"/>
      <c r="LTQ6" s="133"/>
      <c r="LTV6" s="133"/>
      <c r="LUA6" s="133"/>
      <c r="LUF6" s="133"/>
      <c r="LUK6" s="133"/>
      <c r="LUP6" s="133"/>
      <c r="LUU6" s="133"/>
      <c r="LUZ6" s="133"/>
      <c r="LVE6" s="133"/>
      <c r="LVJ6" s="133"/>
      <c r="LVO6" s="133"/>
      <c r="LVT6" s="133"/>
      <c r="LVY6" s="133"/>
      <c r="LWD6" s="133"/>
      <c r="LWI6" s="133"/>
      <c r="LWN6" s="133"/>
      <c r="LWS6" s="133"/>
      <c r="LWX6" s="133"/>
      <c r="LXC6" s="133"/>
      <c r="LXH6" s="133"/>
      <c r="LXM6" s="133"/>
      <c r="LXR6" s="133"/>
      <c r="LXW6" s="133"/>
      <c r="LYB6" s="133"/>
      <c r="LYG6" s="133"/>
      <c r="LYL6" s="133"/>
      <c r="LYQ6" s="133"/>
      <c r="LYV6" s="133"/>
      <c r="LZA6" s="133"/>
      <c r="LZF6" s="133"/>
      <c r="LZK6" s="133"/>
      <c r="LZP6" s="133"/>
      <c r="LZU6" s="133"/>
      <c r="LZZ6" s="133"/>
      <c r="MAE6" s="133"/>
      <c r="MAJ6" s="133"/>
      <c r="MAO6" s="133"/>
      <c r="MAT6" s="133"/>
      <c r="MAY6" s="133"/>
      <c r="MBD6" s="133"/>
      <c r="MBI6" s="133"/>
      <c r="MBN6" s="133"/>
      <c r="MBS6" s="133"/>
      <c r="MBX6" s="133"/>
      <c r="MCC6" s="133"/>
      <c r="MCH6" s="133"/>
      <c r="MCM6" s="133"/>
      <c r="MCR6" s="133"/>
      <c r="MCW6" s="133"/>
      <c r="MDB6" s="133"/>
      <c r="MDG6" s="133"/>
      <c r="MDL6" s="133"/>
      <c r="MDQ6" s="133"/>
      <c r="MDV6" s="133"/>
      <c r="MEA6" s="133"/>
      <c r="MEF6" s="133"/>
      <c r="MEK6" s="133"/>
      <c r="MEP6" s="133"/>
      <c r="MEU6" s="133"/>
      <c r="MEZ6" s="133"/>
      <c r="MFE6" s="133"/>
      <c r="MFJ6" s="133"/>
      <c r="MFO6" s="133"/>
      <c r="MFT6" s="133"/>
      <c r="MFY6" s="133"/>
      <c r="MGD6" s="133"/>
      <c r="MGI6" s="133"/>
      <c r="MGN6" s="133"/>
      <c r="MGS6" s="133"/>
      <c r="MGX6" s="133"/>
      <c r="MHC6" s="133"/>
      <c r="MHH6" s="133"/>
      <c r="MHM6" s="133"/>
      <c r="MHR6" s="133"/>
      <c r="MHW6" s="133"/>
      <c r="MIB6" s="133"/>
      <c r="MIG6" s="133"/>
      <c r="MIL6" s="133"/>
      <c r="MIQ6" s="133"/>
      <c r="MIV6" s="133"/>
      <c r="MJA6" s="133"/>
      <c r="MJF6" s="133"/>
      <c r="MJK6" s="133"/>
      <c r="MJP6" s="133"/>
      <c r="MJU6" s="133"/>
      <c r="MJZ6" s="133"/>
      <c r="MKE6" s="133"/>
      <c r="MKJ6" s="133"/>
      <c r="MKO6" s="133"/>
      <c r="MKT6" s="133"/>
      <c r="MKY6" s="133"/>
      <c r="MLD6" s="133"/>
      <c r="MLI6" s="133"/>
      <c r="MLN6" s="133"/>
      <c r="MLS6" s="133"/>
      <c r="MLX6" s="133"/>
      <c r="MMC6" s="133"/>
      <c r="MMH6" s="133"/>
      <c r="MMM6" s="133"/>
      <c r="MMR6" s="133"/>
      <c r="MMW6" s="133"/>
      <c r="MNB6" s="133"/>
      <c r="MNG6" s="133"/>
      <c r="MNL6" s="133"/>
      <c r="MNQ6" s="133"/>
      <c r="MNV6" s="133"/>
      <c r="MOA6" s="133"/>
      <c r="MOF6" s="133"/>
      <c r="MOK6" s="133"/>
      <c r="MOP6" s="133"/>
      <c r="MOU6" s="133"/>
      <c r="MOZ6" s="133"/>
      <c r="MPE6" s="133"/>
      <c r="MPJ6" s="133"/>
      <c r="MPO6" s="133"/>
      <c r="MPT6" s="133"/>
      <c r="MPY6" s="133"/>
      <c r="MQD6" s="133"/>
      <c r="MQI6" s="133"/>
      <c r="MQN6" s="133"/>
      <c r="MQS6" s="133"/>
      <c r="MQX6" s="133"/>
      <c r="MRC6" s="133"/>
      <c r="MRH6" s="133"/>
      <c r="MRM6" s="133"/>
      <c r="MRR6" s="133"/>
      <c r="MRW6" s="133"/>
      <c r="MSB6" s="133"/>
      <c r="MSG6" s="133"/>
      <c r="MSL6" s="133"/>
      <c r="MSQ6" s="133"/>
      <c r="MSV6" s="133"/>
      <c r="MTA6" s="133"/>
      <c r="MTF6" s="133"/>
      <c r="MTK6" s="133"/>
      <c r="MTP6" s="133"/>
      <c r="MTU6" s="133"/>
      <c r="MTZ6" s="133"/>
      <c r="MUE6" s="133"/>
      <c r="MUJ6" s="133"/>
      <c r="MUO6" s="133"/>
      <c r="MUT6" s="133"/>
      <c r="MUY6" s="133"/>
      <c r="MVD6" s="133"/>
      <c r="MVI6" s="133"/>
      <c r="MVN6" s="133"/>
      <c r="MVS6" s="133"/>
      <c r="MVX6" s="133"/>
      <c r="MWC6" s="133"/>
      <c r="MWH6" s="133"/>
      <c r="MWM6" s="133"/>
      <c r="MWR6" s="133"/>
      <c r="MWW6" s="133"/>
      <c r="MXB6" s="133"/>
      <c r="MXG6" s="133"/>
      <c r="MXL6" s="133"/>
      <c r="MXQ6" s="133"/>
      <c r="MXV6" s="133"/>
      <c r="MYA6" s="133"/>
      <c r="MYF6" s="133"/>
      <c r="MYK6" s="133"/>
      <c r="MYP6" s="133"/>
      <c r="MYU6" s="133"/>
      <c r="MYZ6" s="133"/>
      <c r="MZE6" s="133"/>
      <c r="MZJ6" s="133"/>
      <c r="MZO6" s="133"/>
      <c r="MZT6" s="133"/>
      <c r="MZY6" s="133"/>
      <c r="NAD6" s="133"/>
      <c r="NAI6" s="133"/>
      <c r="NAN6" s="133"/>
      <c r="NAS6" s="133"/>
      <c r="NAX6" s="133"/>
      <c r="NBC6" s="133"/>
      <c r="NBH6" s="133"/>
      <c r="NBM6" s="133"/>
      <c r="NBR6" s="133"/>
      <c r="NBW6" s="133"/>
      <c r="NCB6" s="133"/>
      <c r="NCG6" s="133"/>
      <c r="NCL6" s="133"/>
      <c r="NCQ6" s="133"/>
      <c r="NCV6" s="133"/>
      <c r="NDA6" s="133"/>
      <c r="NDF6" s="133"/>
      <c r="NDK6" s="133"/>
      <c r="NDP6" s="133"/>
      <c r="NDU6" s="133"/>
      <c r="NDZ6" s="133"/>
      <c r="NEE6" s="133"/>
      <c r="NEJ6" s="133"/>
      <c r="NEO6" s="133"/>
      <c r="NET6" s="133"/>
      <c r="NEY6" s="133"/>
      <c r="NFD6" s="133"/>
      <c r="NFI6" s="133"/>
      <c r="NFN6" s="133"/>
      <c r="NFS6" s="133"/>
      <c r="NFX6" s="133"/>
      <c r="NGC6" s="133"/>
      <c r="NGH6" s="133"/>
      <c r="NGM6" s="133"/>
      <c r="NGR6" s="133"/>
      <c r="NGW6" s="133"/>
      <c r="NHB6" s="133"/>
      <c r="NHG6" s="133"/>
      <c r="NHL6" s="133"/>
      <c r="NHQ6" s="133"/>
      <c r="NHV6" s="133"/>
      <c r="NIA6" s="133"/>
      <c r="NIF6" s="133"/>
      <c r="NIK6" s="133"/>
      <c r="NIP6" s="133"/>
      <c r="NIU6" s="133"/>
      <c r="NIZ6" s="133"/>
      <c r="NJE6" s="133"/>
      <c r="NJJ6" s="133"/>
      <c r="NJO6" s="133"/>
      <c r="NJT6" s="133"/>
      <c r="NJY6" s="133"/>
      <c r="NKD6" s="133"/>
      <c r="NKI6" s="133"/>
      <c r="NKN6" s="133"/>
      <c r="NKS6" s="133"/>
      <c r="NKX6" s="133"/>
      <c r="NLC6" s="133"/>
      <c r="NLH6" s="133"/>
      <c r="NLM6" s="133"/>
      <c r="NLR6" s="133"/>
      <c r="NLW6" s="133"/>
      <c r="NMB6" s="133"/>
      <c r="NMG6" s="133"/>
      <c r="NML6" s="133"/>
      <c r="NMQ6" s="133"/>
      <c r="NMV6" s="133"/>
      <c r="NNA6" s="133"/>
      <c r="NNF6" s="133"/>
      <c r="NNK6" s="133"/>
      <c r="NNP6" s="133"/>
      <c r="NNU6" s="133"/>
      <c r="NNZ6" s="133"/>
      <c r="NOE6" s="133"/>
      <c r="NOJ6" s="133"/>
      <c r="NOO6" s="133"/>
      <c r="NOT6" s="133"/>
      <c r="NOY6" s="133"/>
      <c r="NPD6" s="133"/>
      <c r="NPI6" s="133"/>
      <c r="NPN6" s="133"/>
      <c r="NPS6" s="133"/>
      <c r="NPX6" s="133"/>
      <c r="NQC6" s="133"/>
      <c r="NQH6" s="133"/>
      <c r="NQM6" s="133"/>
      <c r="NQR6" s="133"/>
      <c r="NQW6" s="133"/>
      <c r="NRB6" s="133"/>
      <c r="NRG6" s="133"/>
      <c r="NRL6" s="133"/>
      <c r="NRQ6" s="133"/>
      <c r="NRV6" s="133"/>
      <c r="NSA6" s="133"/>
      <c r="NSF6" s="133"/>
      <c r="NSK6" s="133"/>
      <c r="NSP6" s="133"/>
      <c r="NSU6" s="133"/>
      <c r="NSZ6" s="133"/>
      <c r="NTE6" s="133"/>
      <c r="NTJ6" s="133"/>
      <c r="NTO6" s="133"/>
      <c r="NTT6" s="133"/>
      <c r="NTY6" s="133"/>
      <c r="NUD6" s="133"/>
      <c r="NUI6" s="133"/>
      <c r="NUN6" s="133"/>
      <c r="NUS6" s="133"/>
      <c r="NUX6" s="133"/>
      <c r="NVC6" s="133"/>
      <c r="NVH6" s="133"/>
      <c r="NVM6" s="133"/>
      <c r="NVR6" s="133"/>
      <c r="NVW6" s="133"/>
      <c r="NWB6" s="133"/>
      <c r="NWG6" s="133"/>
      <c r="NWL6" s="133"/>
      <c r="NWQ6" s="133"/>
      <c r="NWV6" s="133"/>
      <c r="NXA6" s="133"/>
      <c r="NXF6" s="133"/>
      <c r="NXK6" s="133"/>
      <c r="NXP6" s="133"/>
      <c r="NXU6" s="133"/>
      <c r="NXZ6" s="133"/>
      <c r="NYE6" s="133"/>
      <c r="NYJ6" s="133"/>
      <c r="NYO6" s="133"/>
      <c r="NYT6" s="133"/>
      <c r="NYY6" s="133"/>
      <c r="NZD6" s="133"/>
      <c r="NZI6" s="133"/>
      <c r="NZN6" s="133"/>
      <c r="NZS6" s="133"/>
      <c r="NZX6" s="133"/>
      <c r="OAC6" s="133"/>
      <c r="OAH6" s="133"/>
      <c r="OAM6" s="133"/>
      <c r="OAR6" s="133"/>
      <c r="OAW6" s="133"/>
      <c r="OBB6" s="133"/>
      <c r="OBG6" s="133"/>
      <c r="OBL6" s="133"/>
      <c r="OBQ6" s="133"/>
      <c r="OBV6" s="133"/>
      <c r="OCA6" s="133"/>
      <c r="OCF6" s="133"/>
      <c r="OCK6" s="133"/>
      <c r="OCP6" s="133"/>
      <c r="OCU6" s="133"/>
      <c r="OCZ6" s="133"/>
      <c r="ODE6" s="133"/>
      <c r="ODJ6" s="133"/>
      <c r="ODO6" s="133"/>
      <c r="ODT6" s="133"/>
      <c r="ODY6" s="133"/>
      <c r="OED6" s="133"/>
      <c r="OEI6" s="133"/>
      <c r="OEN6" s="133"/>
      <c r="OES6" s="133"/>
      <c r="OEX6" s="133"/>
      <c r="OFC6" s="133"/>
      <c r="OFH6" s="133"/>
      <c r="OFM6" s="133"/>
      <c r="OFR6" s="133"/>
      <c r="OFW6" s="133"/>
      <c r="OGB6" s="133"/>
      <c r="OGG6" s="133"/>
      <c r="OGL6" s="133"/>
      <c r="OGQ6" s="133"/>
      <c r="OGV6" s="133"/>
      <c r="OHA6" s="133"/>
      <c r="OHF6" s="133"/>
      <c r="OHK6" s="133"/>
      <c r="OHP6" s="133"/>
      <c r="OHU6" s="133"/>
      <c r="OHZ6" s="133"/>
      <c r="OIE6" s="133"/>
      <c r="OIJ6" s="133"/>
      <c r="OIO6" s="133"/>
      <c r="OIT6" s="133"/>
      <c r="OIY6" s="133"/>
      <c r="OJD6" s="133"/>
      <c r="OJI6" s="133"/>
      <c r="OJN6" s="133"/>
      <c r="OJS6" s="133"/>
      <c r="OJX6" s="133"/>
      <c r="OKC6" s="133"/>
      <c r="OKH6" s="133"/>
      <c r="OKM6" s="133"/>
      <c r="OKR6" s="133"/>
      <c r="OKW6" s="133"/>
      <c r="OLB6" s="133"/>
      <c r="OLG6" s="133"/>
      <c r="OLL6" s="133"/>
      <c r="OLQ6" s="133"/>
      <c r="OLV6" s="133"/>
      <c r="OMA6" s="133"/>
      <c r="OMF6" s="133"/>
      <c r="OMK6" s="133"/>
      <c r="OMP6" s="133"/>
      <c r="OMU6" s="133"/>
      <c r="OMZ6" s="133"/>
      <c r="ONE6" s="133"/>
      <c r="ONJ6" s="133"/>
      <c r="ONO6" s="133"/>
      <c r="ONT6" s="133"/>
      <c r="ONY6" s="133"/>
      <c r="OOD6" s="133"/>
      <c r="OOI6" s="133"/>
      <c r="OON6" s="133"/>
      <c r="OOS6" s="133"/>
      <c r="OOX6" s="133"/>
      <c r="OPC6" s="133"/>
      <c r="OPH6" s="133"/>
      <c r="OPM6" s="133"/>
      <c r="OPR6" s="133"/>
      <c r="OPW6" s="133"/>
      <c r="OQB6" s="133"/>
      <c r="OQG6" s="133"/>
      <c r="OQL6" s="133"/>
      <c r="OQQ6" s="133"/>
      <c r="OQV6" s="133"/>
      <c r="ORA6" s="133"/>
      <c r="ORF6" s="133"/>
      <c r="ORK6" s="133"/>
      <c r="ORP6" s="133"/>
      <c r="ORU6" s="133"/>
      <c r="ORZ6" s="133"/>
      <c r="OSE6" s="133"/>
      <c r="OSJ6" s="133"/>
      <c r="OSO6" s="133"/>
      <c r="OST6" s="133"/>
      <c r="OSY6" s="133"/>
      <c r="OTD6" s="133"/>
      <c r="OTI6" s="133"/>
      <c r="OTN6" s="133"/>
      <c r="OTS6" s="133"/>
      <c r="OTX6" s="133"/>
      <c r="OUC6" s="133"/>
      <c r="OUH6" s="133"/>
      <c r="OUM6" s="133"/>
      <c r="OUR6" s="133"/>
      <c r="OUW6" s="133"/>
      <c r="OVB6" s="133"/>
      <c r="OVG6" s="133"/>
      <c r="OVL6" s="133"/>
      <c r="OVQ6" s="133"/>
      <c r="OVV6" s="133"/>
      <c r="OWA6" s="133"/>
      <c r="OWF6" s="133"/>
      <c r="OWK6" s="133"/>
      <c r="OWP6" s="133"/>
      <c r="OWU6" s="133"/>
      <c r="OWZ6" s="133"/>
      <c r="OXE6" s="133"/>
      <c r="OXJ6" s="133"/>
      <c r="OXO6" s="133"/>
      <c r="OXT6" s="133"/>
      <c r="OXY6" s="133"/>
      <c r="OYD6" s="133"/>
      <c r="OYI6" s="133"/>
      <c r="OYN6" s="133"/>
      <c r="OYS6" s="133"/>
      <c r="OYX6" s="133"/>
      <c r="OZC6" s="133"/>
      <c r="OZH6" s="133"/>
      <c r="OZM6" s="133"/>
      <c r="OZR6" s="133"/>
      <c r="OZW6" s="133"/>
      <c r="PAB6" s="133"/>
      <c r="PAG6" s="133"/>
      <c r="PAL6" s="133"/>
      <c r="PAQ6" s="133"/>
      <c r="PAV6" s="133"/>
      <c r="PBA6" s="133"/>
      <c r="PBF6" s="133"/>
      <c r="PBK6" s="133"/>
      <c r="PBP6" s="133"/>
      <c r="PBU6" s="133"/>
      <c r="PBZ6" s="133"/>
      <c r="PCE6" s="133"/>
      <c r="PCJ6" s="133"/>
      <c r="PCO6" s="133"/>
      <c r="PCT6" s="133"/>
      <c r="PCY6" s="133"/>
      <c r="PDD6" s="133"/>
      <c r="PDI6" s="133"/>
      <c r="PDN6" s="133"/>
      <c r="PDS6" s="133"/>
      <c r="PDX6" s="133"/>
      <c r="PEC6" s="133"/>
      <c r="PEH6" s="133"/>
      <c r="PEM6" s="133"/>
      <c r="PER6" s="133"/>
      <c r="PEW6" s="133"/>
      <c r="PFB6" s="133"/>
      <c r="PFG6" s="133"/>
      <c r="PFL6" s="133"/>
      <c r="PFQ6" s="133"/>
      <c r="PFV6" s="133"/>
      <c r="PGA6" s="133"/>
      <c r="PGF6" s="133"/>
      <c r="PGK6" s="133"/>
      <c r="PGP6" s="133"/>
      <c r="PGU6" s="133"/>
      <c r="PGZ6" s="133"/>
      <c r="PHE6" s="133"/>
      <c r="PHJ6" s="133"/>
      <c r="PHO6" s="133"/>
      <c r="PHT6" s="133"/>
      <c r="PHY6" s="133"/>
      <c r="PID6" s="133"/>
      <c r="PII6" s="133"/>
      <c r="PIN6" s="133"/>
      <c r="PIS6" s="133"/>
      <c r="PIX6" s="133"/>
      <c r="PJC6" s="133"/>
      <c r="PJH6" s="133"/>
      <c r="PJM6" s="133"/>
      <c r="PJR6" s="133"/>
      <c r="PJW6" s="133"/>
      <c r="PKB6" s="133"/>
      <c r="PKG6" s="133"/>
      <c r="PKL6" s="133"/>
      <c r="PKQ6" s="133"/>
      <c r="PKV6" s="133"/>
      <c r="PLA6" s="133"/>
      <c r="PLF6" s="133"/>
      <c r="PLK6" s="133"/>
      <c r="PLP6" s="133"/>
      <c r="PLU6" s="133"/>
      <c r="PLZ6" s="133"/>
      <c r="PME6" s="133"/>
      <c r="PMJ6" s="133"/>
      <c r="PMO6" s="133"/>
      <c r="PMT6" s="133"/>
      <c r="PMY6" s="133"/>
      <c r="PND6" s="133"/>
      <c r="PNI6" s="133"/>
      <c r="PNN6" s="133"/>
      <c r="PNS6" s="133"/>
      <c r="PNX6" s="133"/>
      <c r="POC6" s="133"/>
      <c r="POH6" s="133"/>
      <c r="POM6" s="133"/>
      <c r="POR6" s="133"/>
      <c r="POW6" s="133"/>
      <c r="PPB6" s="133"/>
      <c r="PPG6" s="133"/>
      <c r="PPL6" s="133"/>
      <c r="PPQ6" s="133"/>
      <c r="PPV6" s="133"/>
      <c r="PQA6" s="133"/>
      <c r="PQF6" s="133"/>
      <c r="PQK6" s="133"/>
      <c r="PQP6" s="133"/>
      <c r="PQU6" s="133"/>
      <c r="PQZ6" s="133"/>
      <c r="PRE6" s="133"/>
      <c r="PRJ6" s="133"/>
      <c r="PRO6" s="133"/>
      <c r="PRT6" s="133"/>
      <c r="PRY6" s="133"/>
      <c r="PSD6" s="133"/>
      <c r="PSI6" s="133"/>
      <c r="PSN6" s="133"/>
      <c r="PSS6" s="133"/>
      <c r="PSX6" s="133"/>
      <c r="PTC6" s="133"/>
      <c r="PTH6" s="133"/>
      <c r="PTM6" s="133"/>
      <c r="PTR6" s="133"/>
      <c r="PTW6" s="133"/>
      <c r="PUB6" s="133"/>
      <c r="PUG6" s="133"/>
      <c r="PUL6" s="133"/>
      <c r="PUQ6" s="133"/>
      <c r="PUV6" s="133"/>
      <c r="PVA6" s="133"/>
      <c r="PVF6" s="133"/>
      <c r="PVK6" s="133"/>
      <c r="PVP6" s="133"/>
      <c r="PVU6" s="133"/>
      <c r="PVZ6" s="133"/>
      <c r="PWE6" s="133"/>
      <c r="PWJ6" s="133"/>
      <c r="PWO6" s="133"/>
      <c r="PWT6" s="133"/>
      <c r="PWY6" s="133"/>
      <c r="PXD6" s="133"/>
      <c r="PXI6" s="133"/>
      <c r="PXN6" s="133"/>
      <c r="PXS6" s="133"/>
      <c r="PXX6" s="133"/>
      <c r="PYC6" s="133"/>
      <c r="PYH6" s="133"/>
      <c r="PYM6" s="133"/>
      <c r="PYR6" s="133"/>
      <c r="PYW6" s="133"/>
      <c r="PZB6" s="133"/>
      <c r="PZG6" s="133"/>
      <c r="PZL6" s="133"/>
      <c r="PZQ6" s="133"/>
      <c r="PZV6" s="133"/>
      <c r="QAA6" s="133"/>
      <c r="QAF6" s="133"/>
      <c r="QAK6" s="133"/>
      <c r="QAP6" s="133"/>
      <c r="QAU6" s="133"/>
      <c r="QAZ6" s="133"/>
      <c r="QBE6" s="133"/>
      <c r="QBJ6" s="133"/>
      <c r="QBO6" s="133"/>
      <c r="QBT6" s="133"/>
      <c r="QBY6" s="133"/>
      <c r="QCD6" s="133"/>
      <c r="QCI6" s="133"/>
      <c r="QCN6" s="133"/>
      <c r="QCS6" s="133"/>
      <c r="QCX6" s="133"/>
      <c r="QDC6" s="133"/>
      <c r="QDH6" s="133"/>
      <c r="QDM6" s="133"/>
      <c r="QDR6" s="133"/>
      <c r="QDW6" s="133"/>
      <c r="QEB6" s="133"/>
      <c r="QEG6" s="133"/>
      <c r="QEL6" s="133"/>
      <c r="QEQ6" s="133"/>
      <c r="QEV6" s="133"/>
      <c r="QFA6" s="133"/>
      <c r="QFF6" s="133"/>
      <c r="QFK6" s="133"/>
      <c r="QFP6" s="133"/>
      <c r="QFU6" s="133"/>
      <c r="QFZ6" s="133"/>
      <c r="QGE6" s="133"/>
      <c r="QGJ6" s="133"/>
      <c r="QGO6" s="133"/>
      <c r="QGT6" s="133"/>
      <c r="QGY6" s="133"/>
      <c r="QHD6" s="133"/>
      <c r="QHI6" s="133"/>
      <c r="QHN6" s="133"/>
      <c r="QHS6" s="133"/>
      <c r="QHX6" s="133"/>
      <c r="QIC6" s="133"/>
      <c r="QIH6" s="133"/>
      <c r="QIM6" s="133"/>
      <c r="QIR6" s="133"/>
      <c r="QIW6" s="133"/>
      <c r="QJB6" s="133"/>
      <c r="QJG6" s="133"/>
      <c r="QJL6" s="133"/>
      <c r="QJQ6" s="133"/>
      <c r="QJV6" s="133"/>
      <c r="QKA6" s="133"/>
      <c r="QKF6" s="133"/>
      <c r="QKK6" s="133"/>
      <c r="QKP6" s="133"/>
      <c r="QKU6" s="133"/>
      <c r="QKZ6" s="133"/>
      <c r="QLE6" s="133"/>
      <c r="QLJ6" s="133"/>
      <c r="QLO6" s="133"/>
      <c r="QLT6" s="133"/>
      <c r="QLY6" s="133"/>
      <c r="QMD6" s="133"/>
      <c r="QMI6" s="133"/>
      <c r="QMN6" s="133"/>
      <c r="QMS6" s="133"/>
      <c r="QMX6" s="133"/>
      <c r="QNC6" s="133"/>
      <c r="QNH6" s="133"/>
      <c r="QNM6" s="133"/>
      <c r="QNR6" s="133"/>
      <c r="QNW6" s="133"/>
      <c r="QOB6" s="133"/>
      <c r="QOG6" s="133"/>
      <c r="QOL6" s="133"/>
      <c r="QOQ6" s="133"/>
      <c r="QOV6" s="133"/>
      <c r="QPA6" s="133"/>
      <c r="QPF6" s="133"/>
      <c r="QPK6" s="133"/>
      <c r="QPP6" s="133"/>
      <c r="QPU6" s="133"/>
      <c r="QPZ6" s="133"/>
      <c r="QQE6" s="133"/>
      <c r="QQJ6" s="133"/>
      <c r="QQO6" s="133"/>
      <c r="QQT6" s="133"/>
      <c r="QQY6" s="133"/>
      <c r="QRD6" s="133"/>
      <c r="QRI6" s="133"/>
      <c r="QRN6" s="133"/>
      <c r="QRS6" s="133"/>
      <c r="QRX6" s="133"/>
      <c r="QSC6" s="133"/>
      <c r="QSH6" s="133"/>
      <c r="QSM6" s="133"/>
      <c r="QSR6" s="133"/>
      <c r="QSW6" s="133"/>
      <c r="QTB6" s="133"/>
      <c r="QTG6" s="133"/>
      <c r="QTL6" s="133"/>
      <c r="QTQ6" s="133"/>
      <c r="QTV6" s="133"/>
      <c r="QUA6" s="133"/>
      <c r="QUF6" s="133"/>
      <c r="QUK6" s="133"/>
      <c r="QUP6" s="133"/>
      <c r="QUU6" s="133"/>
      <c r="QUZ6" s="133"/>
      <c r="QVE6" s="133"/>
      <c r="QVJ6" s="133"/>
      <c r="QVO6" s="133"/>
      <c r="QVT6" s="133"/>
      <c r="QVY6" s="133"/>
      <c r="QWD6" s="133"/>
      <c r="QWI6" s="133"/>
      <c r="QWN6" s="133"/>
      <c r="QWS6" s="133"/>
      <c r="QWX6" s="133"/>
      <c r="QXC6" s="133"/>
      <c r="QXH6" s="133"/>
      <c r="QXM6" s="133"/>
      <c r="QXR6" s="133"/>
      <c r="QXW6" s="133"/>
      <c r="QYB6" s="133"/>
      <c r="QYG6" s="133"/>
      <c r="QYL6" s="133"/>
      <c r="QYQ6" s="133"/>
      <c r="QYV6" s="133"/>
      <c r="QZA6" s="133"/>
      <c r="QZF6" s="133"/>
      <c r="QZK6" s="133"/>
      <c r="QZP6" s="133"/>
      <c r="QZU6" s="133"/>
      <c r="QZZ6" s="133"/>
      <c r="RAE6" s="133"/>
      <c r="RAJ6" s="133"/>
      <c r="RAO6" s="133"/>
      <c r="RAT6" s="133"/>
      <c r="RAY6" s="133"/>
      <c r="RBD6" s="133"/>
      <c r="RBI6" s="133"/>
      <c r="RBN6" s="133"/>
      <c r="RBS6" s="133"/>
      <c r="RBX6" s="133"/>
      <c r="RCC6" s="133"/>
      <c r="RCH6" s="133"/>
      <c r="RCM6" s="133"/>
      <c r="RCR6" s="133"/>
      <c r="RCW6" s="133"/>
      <c r="RDB6" s="133"/>
      <c r="RDG6" s="133"/>
      <c r="RDL6" s="133"/>
      <c r="RDQ6" s="133"/>
      <c r="RDV6" s="133"/>
      <c r="REA6" s="133"/>
      <c r="REF6" s="133"/>
      <c r="REK6" s="133"/>
      <c r="REP6" s="133"/>
      <c r="REU6" s="133"/>
      <c r="REZ6" s="133"/>
      <c r="RFE6" s="133"/>
      <c r="RFJ6" s="133"/>
      <c r="RFO6" s="133"/>
      <c r="RFT6" s="133"/>
      <c r="RFY6" s="133"/>
      <c r="RGD6" s="133"/>
      <c r="RGI6" s="133"/>
      <c r="RGN6" s="133"/>
      <c r="RGS6" s="133"/>
      <c r="RGX6" s="133"/>
      <c r="RHC6" s="133"/>
      <c r="RHH6" s="133"/>
      <c r="RHM6" s="133"/>
      <c r="RHR6" s="133"/>
      <c r="RHW6" s="133"/>
      <c r="RIB6" s="133"/>
      <c r="RIG6" s="133"/>
      <c r="RIL6" s="133"/>
      <c r="RIQ6" s="133"/>
      <c r="RIV6" s="133"/>
      <c r="RJA6" s="133"/>
      <c r="RJF6" s="133"/>
      <c r="RJK6" s="133"/>
      <c r="RJP6" s="133"/>
      <c r="RJU6" s="133"/>
      <c r="RJZ6" s="133"/>
      <c r="RKE6" s="133"/>
      <c r="RKJ6" s="133"/>
      <c r="RKO6" s="133"/>
      <c r="RKT6" s="133"/>
      <c r="RKY6" s="133"/>
      <c r="RLD6" s="133"/>
      <c r="RLI6" s="133"/>
      <c r="RLN6" s="133"/>
      <c r="RLS6" s="133"/>
      <c r="RLX6" s="133"/>
      <c r="RMC6" s="133"/>
      <c r="RMH6" s="133"/>
      <c r="RMM6" s="133"/>
      <c r="RMR6" s="133"/>
      <c r="RMW6" s="133"/>
      <c r="RNB6" s="133"/>
      <c r="RNG6" s="133"/>
      <c r="RNL6" s="133"/>
      <c r="RNQ6" s="133"/>
      <c r="RNV6" s="133"/>
      <c r="ROA6" s="133"/>
      <c r="ROF6" s="133"/>
      <c r="ROK6" s="133"/>
      <c r="ROP6" s="133"/>
      <c r="ROU6" s="133"/>
      <c r="ROZ6" s="133"/>
      <c r="RPE6" s="133"/>
      <c r="RPJ6" s="133"/>
      <c r="RPO6" s="133"/>
      <c r="RPT6" s="133"/>
      <c r="RPY6" s="133"/>
      <c r="RQD6" s="133"/>
      <c r="RQI6" s="133"/>
      <c r="RQN6" s="133"/>
      <c r="RQS6" s="133"/>
      <c r="RQX6" s="133"/>
      <c r="RRC6" s="133"/>
      <c r="RRH6" s="133"/>
      <c r="RRM6" s="133"/>
      <c r="RRR6" s="133"/>
      <c r="RRW6" s="133"/>
      <c r="RSB6" s="133"/>
      <c r="RSG6" s="133"/>
      <c r="RSL6" s="133"/>
      <c r="RSQ6" s="133"/>
      <c r="RSV6" s="133"/>
      <c r="RTA6" s="133"/>
      <c r="RTF6" s="133"/>
      <c r="RTK6" s="133"/>
      <c r="RTP6" s="133"/>
      <c r="RTU6" s="133"/>
      <c r="RTZ6" s="133"/>
      <c r="RUE6" s="133"/>
      <c r="RUJ6" s="133"/>
      <c r="RUO6" s="133"/>
      <c r="RUT6" s="133"/>
      <c r="RUY6" s="133"/>
      <c r="RVD6" s="133"/>
      <c r="RVI6" s="133"/>
      <c r="RVN6" s="133"/>
      <c r="RVS6" s="133"/>
      <c r="RVX6" s="133"/>
      <c r="RWC6" s="133"/>
      <c r="RWH6" s="133"/>
      <c r="RWM6" s="133"/>
      <c r="RWR6" s="133"/>
      <c r="RWW6" s="133"/>
      <c r="RXB6" s="133"/>
      <c r="RXG6" s="133"/>
      <c r="RXL6" s="133"/>
      <c r="RXQ6" s="133"/>
      <c r="RXV6" s="133"/>
      <c r="RYA6" s="133"/>
      <c r="RYF6" s="133"/>
      <c r="RYK6" s="133"/>
      <c r="RYP6" s="133"/>
      <c r="RYU6" s="133"/>
      <c r="RYZ6" s="133"/>
      <c r="RZE6" s="133"/>
      <c r="RZJ6" s="133"/>
      <c r="RZO6" s="133"/>
      <c r="RZT6" s="133"/>
      <c r="RZY6" s="133"/>
      <c r="SAD6" s="133"/>
      <c r="SAI6" s="133"/>
      <c r="SAN6" s="133"/>
      <c r="SAS6" s="133"/>
      <c r="SAX6" s="133"/>
      <c r="SBC6" s="133"/>
      <c r="SBH6" s="133"/>
      <c r="SBM6" s="133"/>
      <c r="SBR6" s="133"/>
      <c r="SBW6" s="133"/>
      <c r="SCB6" s="133"/>
      <c r="SCG6" s="133"/>
      <c r="SCL6" s="133"/>
      <c r="SCQ6" s="133"/>
      <c r="SCV6" s="133"/>
      <c r="SDA6" s="133"/>
      <c r="SDF6" s="133"/>
      <c r="SDK6" s="133"/>
      <c r="SDP6" s="133"/>
      <c r="SDU6" s="133"/>
      <c r="SDZ6" s="133"/>
      <c r="SEE6" s="133"/>
      <c r="SEJ6" s="133"/>
      <c r="SEO6" s="133"/>
      <c r="SET6" s="133"/>
      <c r="SEY6" s="133"/>
      <c r="SFD6" s="133"/>
      <c r="SFI6" s="133"/>
      <c r="SFN6" s="133"/>
      <c r="SFS6" s="133"/>
      <c r="SFX6" s="133"/>
      <c r="SGC6" s="133"/>
      <c r="SGH6" s="133"/>
      <c r="SGM6" s="133"/>
      <c r="SGR6" s="133"/>
      <c r="SGW6" s="133"/>
      <c r="SHB6" s="133"/>
      <c r="SHG6" s="133"/>
      <c r="SHL6" s="133"/>
      <c r="SHQ6" s="133"/>
      <c r="SHV6" s="133"/>
      <c r="SIA6" s="133"/>
      <c r="SIF6" s="133"/>
      <c r="SIK6" s="133"/>
      <c r="SIP6" s="133"/>
      <c r="SIU6" s="133"/>
      <c r="SIZ6" s="133"/>
      <c r="SJE6" s="133"/>
      <c r="SJJ6" s="133"/>
      <c r="SJO6" s="133"/>
      <c r="SJT6" s="133"/>
      <c r="SJY6" s="133"/>
      <c r="SKD6" s="133"/>
      <c r="SKI6" s="133"/>
      <c r="SKN6" s="133"/>
      <c r="SKS6" s="133"/>
      <c r="SKX6" s="133"/>
      <c r="SLC6" s="133"/>
      <c r="SLH6" s="133"/>
      <c r="SLM6" s="133"/>
      <c r="SLR6" s="133"/>
      <c r="SLW6" s="133"/>
      <c r="SMB6" s="133"/>
      <c r="SMG6" s="133"/>
      <c r="SML6" s="133"/>
      <c r="SMQ6" s="133"/>
      <c r="SMV6" s="133"/>
      <c r="SNA6" s="133"/>
      <c r="SNF6" s="133"/>
      <c r="SNK6" s="133"/>
      <c r="SNP6" s="133"/>
      <c r="SNU6" s="133"/>
      <c r="SNZ6" s="133"/>
      <c r="SOE6" s="133"/>
      <c r="SOJ6" s="133"/>
      <c r="SOO6" s="133"/>
      <c r="SOT6" s="133"/>
      <c r="SOY6" s="133"/>
      <c r="SPD6" s="133"/>
      <c r="SPI6" s="133"/>
      <c r="SPN6" s="133"/>
      <c r="SPS6" s="133"/>
      <c r="SPX6" s="133"/>
      <c r="SQC6" s="133"/>
      <c r="SQH6" s="133"/>
      <c r="SQM6" s="133"/>
      <c r="SQR6" s="133"/>
      <c r="SQW6" s="133"/>
      <c r="SRB6" s="133"/>
      <c r="SRG6" s="133"/>
      <c r="SRL6" s="133"/>
      <c r="SRQ6" s="133"/>
      <c r="SRV6" s="133"/>
      <c r="SSA6" s="133"/>
      <c r="SSF6" s="133"/>
      <c r="SSK6" s="133"/>
      <c r="SSP6" s="133"/>
      <c r="SSU6" s="133"/>
      <c r="SSZ6" s="133"/>
      <c r="STE6" s="133"/>
      <c r="STJ6" s="133"/>
      <c r="STO6" s="133"/>
      <c r="STT6" s="133"/>
      <c r="STY6" s="133"/>
      <c r="SUD6" s="133"/>
      <c r="SUI6" s="133"/>
      <c r="SUN6" s="133"/>
      <c r="SUS6" s="133"/>
      <c r="SUX6" s="133"/>
      <c r="SVC6" s="133"/>
      <c r="SVH6" s="133"/>
      <c r="SVM6" s="133"/>
      <c r="SVR6" s="133"/>
      <c r="SVW6" s="133"/>
      <c r="SWB6" s="133"/>
      <c r="SWG6" s="133"/>
      <c r="SWL6" s="133"/>
      <c r="SWQ6" s="133"/>
      <c r="SWV6" s="133"/>
      <c r="SXA6" s="133"/>
      <c r="SXF6" s="133"/>
      <c r="SXK6" s="133"/>
      <c r="SXP6" s="133"/>
      <c r="SXU6" s="133"/>
      <c r="SXZ6" s="133"/>
      <c r="SYE6" s="133"/>
      <c r="SYJ6" s="133"/>
      <c r="SYO6" s="133"/>
      <c r="SYT6" s="133"/>
      <c r="SYY6" s="133"/>
      <c r="SZD6" s="133"/>
      <c r="SZI6" s="133"/>
      <c r="SZN6" s="133"/>
      <c r="SZS6" s="133"/>
      <c r="SZX6" s="133"/>
      <c r="TAC6" s="133"/>
      <c r="TAH6" s="133"/>
      <c r="TAM6" s="133"/>
      <c r="TAR6" s="133"/>
      <c r="TAW6" s="133"/>
      <c r="TBB6" s="133"/>
      <c r="TBG6" s="133"/>
      <c r="TBL6" s="133"/>
      <c r="TBQ6" s="133"/>
      <c r="TBV6" s="133"/>
      <c r="TCA6" s="133"/>
      <c r="TCF6" s="133"/>
      <c r="TCK6" s="133"/>
      <c r="TCP6" s="133"/>
      <c r="TCU6" s="133"/>
      <c r="TCZ6" s="133"/>
      <c r="TDE6" s="133"/>
      <c r="TDJ6" s="133"/>
      <c r="TDO6" s="133"/>
      <c r="TDT6" s="133"/>
      <c r="TDY6" s="133"/>
      <c r="TED6" s="133"/>
      <c r="TEI6" s="133"/>
      <c r="TEN6" s="133"/>
      <c r="TES6" s="133"/>
      <c r="TEX6" s="133"/>
      <c r="TFC6" s="133"/>
      <c r="TFH6" s="133"/>
      <c r="TFM6" s="133"/>
      <c r="TFR6" s="133"/>
      <c r="TFW6" s="133"/>
      <c r="TGB6" s="133"/>
      <c r="TGG6" s="133"/>
      <c r="TGL6" s="133"/>
      <c r="TGQ6" s="133"/>
      <c r="TGV6" s="133"/>
      <c r="THA6" s="133"/>
      <c r="THF6" s="133"/>
      <c r="THK6" s="133"/>
      <c r="THP6" s="133"/>
      <c r="THU6" s="133"/>
      <c r="THZ6" s="133"/>
      <c r="TIE6" s="133"/>
      <c r="TIJ6" s="133"/>
      <c r="TIO6" s="133"/>
      <c r="TIT6" s="133"/>
      <c r="TIY6" s="133"/>
      <c r="TJD6" s="133"/>
      <c r="TJI6" s="133"/>
      <c r="TJN6" s="133"/>
      <c r="TJS6" s="133"/>
      <c r="TJX6" s="133"/>
      <c r="TKC6" s="133"/>
      <c r="TKH6" s="133"/>
      <c r="TKM6" s="133"/>
      <c r="TKR6" s="133"/>
      <c r="TKW6" s="133"/>
      <c r="TLB6" s="133"/>
      <c r="TLG6" s="133"/>
      <c r="TLL6" s="133"/>
      <c r="TLQ6" s="133"/>
      <c r="TLV6" s="133"/>
      <c r="TMA6" s="133"/>
      <c r="TMF6" s="133"/>
      <c r="TMK6" s="133"/>
      <c r="TMP6" s="133"/>
      <c r="TMU6" s="133"/>
      <c r="TMZ6" s="133"/>
      <c r="TNE6" s="133"/>
      <c r="TNJ6" s="133"/>
      <c r="TNO6" s="133"/>
      <c r="TNT6" s="133"/>
      <c r="TNY6" s="133"/>
      <c r="TOD6" s="133"/>
      <c r="TOI6" s="133"/>
      <c r="TON6" s="133"/>
      <c r="TOS6" s="133"/>
      <c r="TOX6" s="133"/>
      <c r="TPC6" s="133"/>
      <c r="TPH6" s="133"/>
      <c r="TPM6" s="133"/>
      <c r="TPR6" s="133"/>
      <c r="TPW6" s="133"/>
      <c r="TQB6" s="133"/>
      <c r="TQG6" s="133"/>
      <c r="TQL6" s="133"/>
      <c r="TQQ6" s="133"/>
      <c r="TQV6" s="133"/>
      <c r="TRA6" s="133"/>
      <c r="TRF6" s="133"/>
      <c r="TRK6" s="133"/>
      <c r="TRP6" s="133"/>
      <c r="TRU6" s="133"/>
      <c r="TRZ6" s="133"/>
      <c r="TSE6" s="133"/>
      <c r="TSJ6" s="133"/>
      <c r="TSO6" s="133"/>
      <c r="TST6" s="133"/>
      <c r="TSY6" s="133"/>
      <c r="TTD6" s="133"/>
      <c r="TTI6" s="133"/>
      <c r="TTN6" s="133"/>
      <c r="TTS6" s="133"/>
      <c r="TTX6" s="133"/>
      <c r="TUC6" s="133"/>
      <c r="TUH6" s="133"/>
      <c r="TUM6" s="133"/>
      <c r="TUR6" s="133"/>
      <c r="TUW6" s="133"/>
      <c r="TVB6" s="133"/>
      <c r="TVG6" s="133"/>
      <c r="TVL6" s="133"/>
      <c r="TVQ6" s="133"/>
      <c r="TVV6" s="133"/>
      <c r="TWA6" s="133"/>
      <c r="TWF6" s="133"/>
      <c r="TWK6" s="133"/>
      <c r="TWP6" s="133"/>
      <c r="TWU6" s="133"/>
      <c r="TWZ6" s="133"/>
      <c r="TXE6" s="133"/>
      <c r="TXJ6" s="133"/>
      <c r="TXO6" s="133"/>
      <c r="TXT6" s="133"/>
      <c r="TXY6" s="133"/>
      <c r="TYD6" s="133"/>
      <c r="TYI6" s="133"/>
      <c r="TYN6" s="133"/>
      <c r="TYS6" s="133"/>
      <c r="TYX6" s="133"/>
      <c r="TZC6" s="133"/>
      <c r="TZH6" s="133"/>
      <c r="TZM6" s="133"/>
      <c r="TZR6" s="133"/>
      <c r="TZW6" s="133"/>
      <c r="UAB6" s="133"/>
      <c r="UAG6" s="133"/>
      <c r="UAL6" s="133"/>
      <c r="UAQ6" s="133"/>
      <c r="UAV6" s="133"/>
      <c r="UBA6" s="133"/>
      <c r="UBF6" s="133"/>
      <c r="UBK6" s="133"/>
      <c r="UBP6" s="133"/>
      <c r="UBU6" s="133"/>
      <c r="UBZ6" s="133"/>
      <c r="UCE6" s="133"/>
      <c r="UCJ6" s="133"/>
      <c r="UCO6" s="133"/>
      <c r="UCT6" s="133"/>
      <c r="UCY6" s="133"/>
      <c r="UDD6" s="133"/>
      <c r="UDI6" s="133"/>
      <c r="UDN6" s="133"/>
      <c r="UDS6" s="133"/>
      <c r="UDX6" s="133"/>
      <c r="UEC6" s="133"/>
      <c r="UEH6" s="133"/>
      <c r="UEM6" s="133"/>
      <c r="UER6" s="133"/>
      <c r="UEW6" s="133"/>
      <c r="UFB6" s="133"/>
      <c r="UFG6" s="133"/>
      <c r="UFL6" s="133"/>
      <c r="UFQ6" s="133"/>
      <c r="UFV6" s="133"/>
      <c r="UGA6" s="133"/>
      <c r="UGF6" s="133"/>
      <c r="UGK6" s="133"/>
      <c r="UGP6" s="133"/>
      <c r="UGU6" s="133"/>
      <c r="UGZ6" s="133"/>
      <c r="UHE6" s="133"/>
      <c r="UHJ6" s="133"/>
      <c r="UHO6" s="133"/>
      <c r="UHT6" s="133"/>
      <c r="UHY6" s="133"/>
      <c r="UID6" s="133"/>
      <c r="UII6" s="133"/>
      <c r="UIN6" s="133"/>
      <c r="UIS6" s="133"/>
      <c r="UIX6" s="133"/>
      <c r="UJC6" s="133"/>
      <c r="UJH6" s="133"/>
      <c r="UJM6" s="133"/>
      <c r="UJR6" s="133"/>
      <c r="UJW6" s="133"/>
      <c r="UKB6" s="133"/>
      <c r="UKG6" s="133"/>
      <c r="UKL6" s="133"/>
      <c r="UKQ6" s="133"/>
      <c r="UKV6" s="133"/>
      <c r="ULA6" s="133"/>
      <c r="ULF6" s="133"/>
      <c r="ULK6" s="133"/>
      <c r="ULP6" s="133"/>
      <c r="ULU6" s="133"/>
      <c r="ULZ6" s="133"/>
      <c r="UME6" s="133"/>
      <c r="UMJ6" s="133"/>
      <c r="UMO6" s="133"/>
      <c r="UMT6" s="133"/>
      <c r="UMY6" s="133"/>
      <c r="UND6" s="133"/>
      <c r="UNI6" s="133"/>
      <c r="UNN6" s="133"/>
      <c r="UNS6" s="133"/>
      <c r="UNX6" s="133"/>
      <c r="UOC6" s="133"/>
      <c r="UOH6" s="133"/>
      <c r="UOM6" s="133"/>
      <c r="UOR6" s="133"/>
      <c r="UOW6" s="133"/>
      <c r="UPB6" s="133"/>
      <c r="UPG6" s="133"/>
      <c r="UPL6" s="133"/>
      <c r="UPQ6" s="133"/>
      <c r="UPV6" s="133"/>
      <c r="UQA6" s="133"/>
      <c r="UQF6" s="133"/>
      <c r="UQK6" s="133"/>
      <c r="UQP6" s="133"/>
      <c r="UQU6" s="133"/>
      <c r="UQZ6" s="133"/>
      <c r="URE6" s="133"/>
      <c r="URJ6" s="133"/>
      <c r="URO6" s="133"/>
      <c r="URT6" s="133"/>
      <c r="URY6" s="133"/>
      <c r="USD6" s="133"/>
      <c r="USI6" s="133"/>
      <c r="USN6" s="133"/>
      <c r="USS6" s="133"/>
      <c r="USX6" s="133"/>
      <c r="UTC6" s="133"/>
      <c r="UTH6" s="133"/>
      <c r="UTM6" s="133"/>
      <c r="UTR6" s="133"/>
      <c r="UTW6" s="133"/>
      <c r="UUB6" s="133"/>
      <c r="UUG6" s="133"/>
      <c r="UUL6" s="133"/>
      <c r="UUQ6" s="133"/>
      <c r="UUV6" s="133"/>
      <c r="UVA6" s="133"/>
      <c r="UVF6" s="133"/>
      <c r="UVK6" s="133"/>
      <c r="UVP6" s="133"/>
      <c r="UVU6" s="133"/>
      <c r="UVZ6" s="133"/>
      <c r="UWE6" s="133"/>
      <c r="UWJ6" s="133"/>
      <c r="UWO6" s="133"/>
      <c r="UWT6" s="133"/>
      <c r="UWY6" s="133"/>
      <c r="UXD6" s="133"/>
      <c r="UXI6" s="133"/>
      <c r="UXN6" s="133"/>
      <c r="UXS6" s="133"/>
      <c r="UXX6" s="133"/>
      <c r="UYC6" s="133"/>
      <c r="UYH6" s="133"/>
      <c r="UYM6" s="133"/>
      <c r="UYR6" s="133"/>
      <c r="UYW6" s="133"/>
      <c r="UZB6" s="133"/>
      <c r="UZG6" s="133"/>
      <c r="UZL6" s="133"/>
      <c r="UZQ6" s="133"/>
      <c r="UZV6" s="133"/>
      <c r="VAA6" s="133"/>
      <c r="VAF6" s="133"/>
      <c r="VAK6" s="133"/>
      <c r="VAP6" s="133"/>
      <c r="VAU6" s="133"/>
      <c r="VAZ6" s="133"/>
      <c r="VBE6" s="133"/>
      <c r="VBJ6" s="133"/>
      <c r="VBO6" s="133"/>
      <c r="VBT6" s="133"/>
      <c r="VBY6" s="133"/>
      <c r="VCD6" s="133"/>
      <c r="VCI6" s="133"/>
      <c r="VCN6" s="133"/>
      <c r="VCS6" s="133"/>
      <c r="VCX6" s="133"/>
      <c r="VDC6" s="133"/>
      <c r="VDH6" s="133"/>
      <c r="VDM6" s="133"/>
      <c r="VDR6" s="133"/>
      <c r="VDW6" s="133"/>
      <c r="VEB6" s="133"/>
      <c r="VEG6" s="133"/>
      <c r="VEL6" s="133"/>
      <c r="VEQ6" s="133"/>
      <c r="VEV6" s="133"/>
      <c r="VFA6" s="133"/>
      <c r="VFF6" s="133"/>
      <c r="VFK6" s="133"/>
      <c r="VFP6" s="133"/>
      <c r="VFU6" s="133"/>
      <c r="VFZ6" s="133"/>
      <c r="VGE6" s="133"/>
      <c r="VGJ6" s="133"/>
      <c r="VGO6" s="133"/>
      <c r="VGT6" s="133"/>
      <c r="VGY6" s="133"/>
      <c r="VHD6" s="133"/>
      <c r="VHI6" s="133"/>
      <c r="VHN6" s="133"/>
      <c r="VHS6" s="133"/>
      <c r="VHX6" s="133"/>
      <c r="VIC6" s="133"/>
      <c r="VIH6" s="133"/>
      <c r="VIM6" s="133"/>
      <c r="VIR6" s="133"/>
      <c r="VIW6" s="133"/>
      <c r="VJB6" s="133"/>
      <c r="VJG6" s="133"/>
      <c r="VJL6" s="133"/>
      <c r="VJQ6" s="133"/>
      <c r="VJV6" s="133"/>
      <c r="VKA6" s="133"/>
      <c r="VKF6" s="133"/>
      <c r="VKK6" s="133"/>
      <c r="VKP6" s="133"/>
      <c r="VKU6" s="133"/>
      <c r="VKZ6" s="133"/>
      <c r="VLE6" s="133"/>
      <c r="VLJ6" s="133"/>
      <c r="VLO6" s="133"/>
      <c r="VLT6" s="133"/>
      <c r="VLY6" s="133"/>
      <c r="VMD6" s="133"/>
      <c r="VMI6" s="133"/>
      <c r="VMN6" s="133"/>
      <c r="VMS6" s="133"/>
      <c r="VMX6" s="133"/>
      <c r="VNC6" s="133"/>
      <c r="VNH6" s="133"/>
      <c r="VNM6" s="133"/>
      <c r="VNR6" s="133"/>
      <c r="VNW6" s="133"/>
      <c r="VOB6" s="133"/>
      <c r="VOG6" s="133"/>
      <c r="VOL6" s="133"/>
      <c r="VOQ6" s="133"/>
      <c r="VOV6" s="133"/>
      <c r="VPA6" s="133"/>
      <c r="VPF6" s="133"/>
      <c r="VPK6" s="133"/>
      <c r="VPP6" s="133"/>
      <c r="VPU6" s="133"/>
      <c r="VPZ6" s="133"/>
      <c r="VQE6" s="133"/>
      <c r="VQJ6" s="133"/>
      <c r="VQO6" s="133"/>
      <c r="VQT6" s="133"/>
      <c r="VQY6" s="133"/>
      <c r="VRD6" s="133"/>
      <c r="VRI6" s="133"/>
      <c r="VRN6" s="133"/>
      <c r="VRS6" s="133"/>
      <c r="VRX6" s="133"/>
      <c r="VSC6" s="133"/>
      <c r="VSH6" s="133"/>
      <c r="VSM6" s="133"/>
      <c r="VSR6" s="133"/>
      <c r="VSW6" s="133"/>
      <c r="VTB6" s="133"/>
      <c r="VTG6" s="133"/>
      <c r="VTL6" s="133"/>
      <c r="VTQ6" s="133"/>
      <c r="VTV6" s="133"/>
      <c r="VUA6" s="133"/>
      <c r="VUF6" s="133"/>
      <c r="VUK6" s="133"/>
      <c r="VUP6" s="133"/>
      <c r="VUU6" s="133"/>
      <c r="VUZ6" s="133"/>
      <c r="VVE6" s="133"/>
      <c r="VVJ6" s="133"/>
      <c r="VVO6" s="133"/>
      <c r="VVT6" s="133"/>
      <c r="VVY6" s="133"/>
      <c r="VWD6" s="133"/>
      <c r="VWI6" s="133"/>
      <c r="VWN6" s="133"/>
      <c r="VWS6" s="133"/>
      <c r="VWX6" s="133"/>
      <c r="VXC6" s="133"/>
      <c r="VXH6" s="133"/>
      <c r="VXM6" s="133"/>
      <c r="VXR6" s="133"/>
      <c r="VXW6" s="133"/>
      <c r="VYB6" s="133"/>
      <c r="VYG6" s="133"/>
      <c r="VYL6" s="133"/>
      <c r="VYQ6" s="133"/>
      <c r="VYV6" s="133"/>
      <c r="VZA6" s="133"/>
      <c r="VZF6" s="133"/>
      <c r="VZK6" s="133"/>
      <c r="VZP6" s="133"/>
      <c r="VZU6" s="133"/>
      <c r="VZZ6" s="133"/>
      <c r="WAE6" s="133"/>
      <c r="WAJ6" s="133"/>
      <c r="WAO6" s="133"/>
      <c r="WAT6" s="133"/>
      <c r="WAY6" s="133"/>
      <c r="WBD6" s="133"/>
      <c r="WBI6" s="133"/>
      <c r="WBN6" s="133"/>
      <c r="WBS6" s="133"/>
      <c r="WBX6" s="133"/>
      <c r="WCC6" s="133"/>
      <c r="WCH6" s="133"/>
      <c r="WCM6" s="133"/>
      <c r="WCR6" s="133"/>
      <c r="WCW6" s="133"/>
      <c r="WDB6" s="133"/>
      <c r="WDG6" s="133"/>
      <c r="WDL6" s="133"/>
      <c r="WDQ6" s="133"/>
      <c r="WDV6" s="133"/>
      <c r="WEA6" s="133"/>
      <c r="WEF6" s="133"/>
      <c r="WEK6" s="133"/>
      <c r="WEP6" s="133"/>
      <c r="WEU6" s="133"/>
      <c r="WEZ6" s="133"/>
      <c r="WFE6" s="133"/>
      <c r="WFJ6" s="133"/>
      <c r="WFO6" s="133"/>
      <c r="WFT6" s="133"/>
      <c r="WFY6" s="133"/>
      <c r="WGD6" s="133"/>
      <c r="WGI6" s="133"/>
      <c r="WGN6" s="133"/>
      <c r="WGS6" s="133"/>
      <c r="WGX6" s="133"/>
      <c r="WHC6" s="133"/>
      <c r="WHH6" s="133"/>
      <c r="WHM6" s="133"/>
      <c r="WHR6" s="133"/>
      <c r="WHW6" s="133"/>
      <c r="WIB6" s="133"/>
      <c r="WIG6" s="133"/>
      <c r="WIL6" s="133"/>
      <c r="WIQ6" s="133"/>
      <c r="WIV6" s="133"/>
      <c r="WJA6" s="133"/>
      <c r="WJF6" s="133"/>
      <c r="WJK6" s="133"/>
      <c r="WJP6" s="133"/>
      <c r="WJU6" s="133"/>
      <c r="WJZ6" s="133"/>
      <c r="WKE6" s="133"/>
      <c r="WKJ6" s="133"/>
      <c r="WKO6" s="133"/>
      <c r="WKT6" s="133"/>
      <c r="WKY6" s="133"/>
      <c r="WLD6" s="133"/>
      <c r="WLI6" s="133"/>
      <c r="WLN6" s="133"/>
      <c r="WLS6" s="133"/>
      <c r="WLX6" s="133"/>
      <c r="WMC6" s="133"/>
      <c r="WMH6" s="133"/>
      <c r="WMM6" s="133"/>
      <c r="WMR6" s="133"/>
      <c r="WMW6" s="133"/>
      <c r="WNB6" s="133"/>
      <c r="WNG6" s="133"/>
      <c r="WNL6" s="133"/>
      <c r="WNQ6" s="133"/>
      <c r="WNV6" s="133"/>
      <c r="WOA6" s="133"/>
      <c r="WOF6" s="133"/>
      <c r="WOK6" s="133"/>
      <c r="WOP6" s="133"/>
      <c r="WOU6" s="133"/>
      <c r="WOZ6" s="133"/>
      <c r="WPE6" s="133"/>
      <c r="WPJ6" s="133"/>
      <c r="WPO6" s="133"/>
      <c r="WPT6" s="133"/>
      <c r="WPY6" s="133"/>
      <c r="WQD6" s="133"/>
      <c r="WQI6" s="133"/>
      <c r="WQN6" s="133"/>
      <c r="WQS6" s="133"/>
      <c r="WQX6" s="133"/>
      <c r="WRC6" s="133"/>
      <c r="WRH6" s="133"/>
      <c r="WRM6" s="133"/>
      <c r="WRR6" s="133"/>
      <c r="WRW6" s="133"/>
      <c r="WSB6" s="133"/>
      <c r="WSG6" s="133"/>
      <c r="WSL6" s="133"/>
      <c r="WSQ6" s="133"/>
      <c r="WSV6" s="133"/>
      <c r="WTA6" s="133"/>
      <c r="WTF6" s="133"/>
      <c r="WTK6" s="133"/>
      <c r="WTP6" s="133"/>
      <c r="WTU6" s="133"/>
      <c r="WTZ6" s="133"/>
      <c r="WUE6" s="133"/>
      <c r="WUJ6" s="133"/>
      <c r="WUO6" s="133"/>
      <c r="WUT6" s="133"/>
      <c r="WUY6" s="133"/>
      <c r="WVD6" s="133"/>
      <c r="WVI6" s="133"/>
      <c r="WVN6" s="133"/>
      <c r="WVS6" s="133"/>
      <c r="WVX6" s="133"/>
      <c r="WWC6" s="133"/>
      <c r="WWH6" s="133"/>
      <c r="WWM6" s="133"/>
      <c r="WWR6" s="133"/>
      <c r="WWW6" s="133"/>
      <c r="WXB6" s="133"/>
      <c r="WXG6" s="133"/>
      <c r="WXL6" s="133"/>
      <c r="WXQ6" s="133"/>
      <c r="WXV6" s="133"/>
      <c r="WYA6" s="133"/>
      <c r="WYF6" s="133"/>
      <c r="WYK6" s="133"/>
      <c r="WYP6" s="133"/>
      <c r="WYU6" s="133"/>
      <c r="WYZ6" s="133"/>
      <c r="WZE6" s="133"/>
      <c r="WZJ6" s="133"/>
      <c r="WZO6" s="133"/>
      <c r="WZT6" s="133"/>
      <c r="WZY6" s="133"/>
      <c r="XAD6" s="133"/>
      <c r="XAI6" s="133"/>
      <c r="XAN6" s="133"/>
      <c r="XAS6" s="133"/>
      <c r="XAX6" s="133"/>
      <c r="XBC6" s="133"/>
      <c r="XBH6" s="133"/>
      <c r="XBM6" s="133"/>
      <c r="XBR6" s="133"/>
      <c r="XBW6" s="133"/>
      <c r="XCB6" s="133"/>
      <c r="XCG6" s="133"/>
      <c r="XCL6" s="133"/>
      <c r="XCQ6" s="133"/>
      <c r="XCV6" s="133"/>
      <c r="XDA6" s="133"/>
      <c r="XDF6" s="133"/>
      <c r="XDK6" s="133"/>
      <c r="XDP6" s="133"/>
      <c r="XDU6" s="133"/>
      <c r="XDZ6" s="133"/>
      <c r="XEE6" s="133"/>
      <c r="XEJ6" s="133"/>
      <c r="XEO6" s="133"/>
      <c r="XET6" s="133"/>
      <c r="XEY6" s="133"/>
      <c r="XFD6" s="133"/>
    </row>
    <row r="7" spans="1:1024 1029:2044 2049:3069 3074:4094 4099:5119 5124:6144 6149:7164 7169:8189 8194:9214 9219:10239 10244:11264 11269:12284 12289:13309 13314:14334 14339:15359 15364:16384">
      <c r="A7" s="132" t="s">
        <v>826</v>
      </c>
      <c r="B7" s="132" t="s">
        <v>1444</v>
      </c>
      <c r="C7" s="132" t="s">
        <v>1507</v>
      </c>
      <c r="D7" s="133">
        <v>5524.7</v>
      </c>
      <c r="E7" s="132" t="s">
        <v>822</v>
      </c>
      <c r="I7" s="133"/>
      <c r="N7" s="133"/>
      <c r="S7" s="133"/>
      <c r="X7" s="133"/>
      <c r="AC7" s="133"/>
      <c r="AH7" s="133"/>
      <c r="AM7" s="133"/>
      <c r="AR7" s="133"/>
      <c r="AW7" s="133"/>
      <c r="BB7" s="133"/>
      <c r="BG7" s="133"/>
      <c r="BL7" s="133"/>
      <c r="BQ7" s="133"/>
      <c r="BV7" s="133"/>
      <c r="CA7" s="133"/>
      <c r="CF7" s="133"/>
      <c r="CK7" s="133"/>
      <c r="CP7" s="133"/>
      <c r="CU7" s="133"/>
      <c r="CZ7" s="133"/>
      <c r="DE7" s="133"/>
      <c r="DJ7" s="133"/>
      <c r="DO7" s="133"/>
      <c r="DT7" s="133"/>
      <c r="DY7" s="133"/>
      <c r="ED7" s="133"/>
      <c r="EI7" s="133"/>
      <c r="EN7" s="133"/>
      <c r="ES7" s="133"/>
      <c r="EX7" s="133"/>
      <c r="FC7" s="133"/>
      <c r="FH7" s="133"/>
      <c r="FM7" s="133"/>
      <c r="FR7" s="133"/>
      <c r="FW7" s="133"/>
      <c r="GB7" s="133"/>
      <c r="GG7" s="133"/>
      <c r="GL7" s="133"/>
      <c r="GQ7" s="133"/>
      <c r="GV7" s="133"/>
      <c r="HA7" s="133"/>
      <c r="HF7" s="133"/>
      <c r="HK7" s="133"/>
      <c r="HP7" s="133"/>
      <c r="HU7" s="133"/>
      <c r="HZ7" s="133"/>
      <c r="IE7" s="133"/>
      <c r="IJ7" s="133"/>
      <c r="IO7" s="133"/>
      <c r="IT7" s="133"/>
      <c r="IY7" s="133"/>
      <c r="JD7" s="133"/>
      <c r="JI7" s="133"/>
      <c r="JN7" s="133"/>
      <c r="JS7" s="133"/>
      <c r="JX7" s="133"/>
      <c r="KC7" s="133"/>
      <c r="KH7" s="133"/>
      <c r="KM7" s="133"/>
      <c r="KR7" s="133"/>
      <c r="KW7" s="133"/>
      <c r="LB7" s="133"/>
      <c r="LG7" s="133"/>
      <c r="LL7" s="133"/>
      <c r="LQ7" s="133"/>
      <c r="LV7" s="133"/>
      <c r="MA7" s="133"/>
      <c r="MF7" s="133"/>
      <c r="MK7" s="133"/>
      <c r="MP7" s="133"/>
      <c r="MU7" s="133"/>
      <c r="MZ7" s="133"/>
      <c r="NE7" s="133"/>
      <c r="NJ7" s="133"/>
      <c r="NO7" s="133"/>
      <c r="NT7" s="133"/>
      <c r="NY7" s="133"/>
      <c r="OD7" s="133"/>
      <c r="OI7" s="133"/>
      <c r="ON7" s="133"/>
      <c r="OS7" s="133"/>
      <c r="OX7" s="133"/>
      <c r="PC7" s="133"/>
      <c r="PH7" s="133"/>
      <c r="PM7" s="133"/>
      <c r="PR7" s="133"/>
      <c r="PW7" s="133"/>
      <c r="QB7" s="133"/>
      <c r="QG7" s="133"/>
      <c r="QL7" s="133"/>
      <c r="QQ7" s="133"/>
      <c r="QV7" s="133"/>
      <c r="RA7" s="133"/>
      <c r="RF7" s="133"/>
      <c r="RK7" s="133"/>
      <c r="RP7" s="133"/>
      <c r="RU7" s="133"/>
      <c r="RZ7" s="133"/>
      <c r="SE7" s="133"/>
      <c r="SJ7" s="133"/>
      <c r="SO7" s="133"/>
      <c r="ST7" s="133"/>
      <c r="SY7" s="133"/>
      <c r="TD7" s="133"/>
      <c r="TI7" s="133"/>
      <c r="TN7" s="133"/>
      <c r="TS7" s="133"/>
      <c r="TX7" s="133"/>
      <c r="UC7" s="133"/>
      <c r="UH7" s="133"/>
      <c r="UM7" s="133"/>
      <c r="UR7" s="133"/>
      <c r="UW7" s="133"/>
      <c r="VB7" s="133"/>
      <c r="VG7" s="133"/>
      <c r="VL7" s="133"/>
      <c r="VQ7" s="133"/>
      <c r="VV7" s="133"/>
      <c r="WA7" s="133"/>
      <c r="WF7" s="133"/>
      <c r="WK7" s="133"/>
      <c r="WP7" s="133"/>
      <c r="WU7" s="133"/>
      <c r="WZ7" s="133"/>
      <c r="XE7" s="133"/>
      <c r="XJ7" s="133"/>
      <c r="XO7" s="133"/>
      <c r="XT7" s="133"/>
      <c r="XY7" s="133"/>
      <c r="YD7" s="133"/>
      <c r="YI7" s="133"/>
      <c r="YN7" s="133"/>
      <c r="YS7" s="133"/>
      <c r="YX7" s="133"/>
      <c r="ZC7" s="133"/>
      <c r="ZH7" s="133"/>
      <c r="ZM7" s="133"/>
      <c r="ZR7" s="133"/>
      <c r="ZW7" s="133"/>
      <c r="AAB7" s="133"/>
      <c r="AAG7" s="133"/>
      <c r="AAL7" s="133"/>
      <c r="AAQ7" s="133"/>
      <c r="AAV7" s="133"/>
      <c r="ABA7" s="133"/>
      <c r="ABF7" s="133"/>
      <c r="ABK7" s="133"/>
      <c r="ABP7" s="133"/>
      <c r="ABU7" s="133"/>
      <c r="ABZ7" s="133"/>
      <c r="ACE7" s="133"/>
      <c r="ACJ7" s="133"/>
      <c r="ACO7" s="133"/>
      <c r="ACT7" s="133"/>
      <c r="ACY7" s="133"/>
      <c r="ADD7" s="133"/>
      <c r="ADI7" s="133"/>
      <c r="ADN7" s="133"/>
      <c r="ADS7" s="133"/>
      <c r="ADX7" s="133"/>
      <c r="AEC7" s="133"/>
      <c r="AEH7" s="133"/>
      <c r="AEM7" s="133"/>
      <c r="AER7" s="133"/>
      <c r="AEW7" s="133"/>
      <c r="AFB7" s="133"/>
      <c r="AFG7" s="133"/>
      <c r="AFL7" s="133"/>
      <c r="AFQ7" s="133"/>
      <c r="AFV7" s="133"/>
      <c r="AGA7" s="133"/>
      <c r="AGF7" s="133"/>
      <c r="AGK7" s="133"/>
      <c r="AGP7" s="133"/>
      <c r="AGU7" s="133"/>
      <c r="AGZ7" s="133"/>
      <c r="AHE7" s="133"/>
      <c r="AHJ7" s="133"/>
      <c r="AHO7" s="133"/>
      <c r="AHT7" s="133"/>
      <c r="AHY7" s="133"/>
      <c r="AID7" s="133"/>
      <c r="AII7" s="133"/>
      <c r="AIN7" s="133"/>
      <c r="AIS7" s="133"/>
      <c r="AIX7" s="133"/>
      <c r="AJC7" s="133"/>
      <c r="AJH7" s="133"/>
      <c r="AJM7" s="133"/>
      <c r="AJR7" s="133"/>
      <c r="AJW7" s="133"/>
      <c r="AKB7" s="133"/>
      <c r="AKG7" s="133"/>
      <c r="AKL7" s="133"/>
      <c r="AKQ7" s="133"/>
      <c r="AKV7" s="133"/>
      <c r="ALA7" s="133"/>
      <c r="ALF7" s="133"/>
      <c r="ALK7" s="133"/>
      <c r="ALP7" s="133"/>
      <c r="ALU7" s="133"/>
      <c r="ALZ7" s="133"/>
      <c r="AME7" s="133"/>
      <c r="AMJ7" s="133"/>
      <c r="AMO7" s="133"/>
      <c r="AMT7" s="133"/>
      <c r="AMY7" s="133"/>
      <c r="AND7" s="133"/>
      <c r="ANI7" s="133"/>
      <c r="ANN7" s="133"/>
      <c r="ANS7" s="133"/>
      <c r="ANX7" s="133"/>
      <c r="AOC7" s="133"/>
      <c r="AOH7" s="133"/>
      <c r="AOM7" s="133"/>
      <c r="AOR7" s="133"/>
      <c r="AOW7" s="133"/>
      <c r="APB7" s="133"/>
      <c r="APG7" s="133"/>
      <c r="APL7" s="133"/>
      <c r="APQ7" s="133"/>
      <c r="APV7" s="133"/>
      <c r="AQA7" s="133"/>
      <c r="AQF7" s="133"/>
      <c r="AQK7" s="133"/>
      <c r="AQP7" s="133"/>
      <c r="AQU7" s="133"/>
      <c r="AQZ7" s="133"/>
      <c r="ARE7" s="133"/>
      <c r="ARJ7" s="133"/>
      <c r="ARO7" s="133"/>
      <c r="ART7" s="133"/>
      <c r="ARY7" s="133"/>
      <c r="ASD7" s="133"/>
      <c r="ASI7" s="133"/>
      <c r="ASN7" s="133"/>
      <c r="ASS7" s="133"/>
      <c r="ASX7" s="133"/>
      <c r="ATC7" s="133"/>
      <c r="ATH7" s="133"/>
      <c r="ATM7" s="133"/>
      <c r="ATR7" s="133"/>
      <c r="ATW7" s="133"/>
      <c r="AUB7" s="133"/>
      <c r="AUG7" s="133"/>
      <c r="AUL7" s="133"/>
      <c r="AUQ7" s="133"/>
      <c r="AUV7" s="133"/>
      <c r="AVA7" s="133"/>
      <c r="AVF7" s="133"/>
      <c r="AVK7" s="133"/>
      <c r="AVP7" s="133"/>
      <c r="AVU7" s="133"/>
      <c r="AVZ7" s="133"/>
      <c r="AWE7" s="133"/>
      <c r="AWJ7" s="133"/>
      <c r="AWO7" s="133"/>
      <c r="AWT7" s="133"/>
      <c r="AWY7" s="133"/>
      <c r="AXD7" s="133"/>
      <c r="AXI7" s="133"/>
      <c r="AXN7" s="133"/>
      <c r="AXS7" s="133"/>
      <c r="AXX7" s="133"/>
      <c r="AYC7" s="133"/>
      <c r="AYH7" s="133"/>
      <c r="AYM7" s="133"/>
      <c r="AYR7" s="133"/>
      <c r="AYW7" s="133"/>
      <c r="AZB7" s="133"/>
      <c r="AZG7" s="133"/>
      <c r="AZL7" s="133"/>
      <c r="AZQ7" s="133"/>
      <c r="AZV7" s="133"/>
      <c r="BAA7" s="133"/>
      <c r="BAF7" s="133"/>
      <c r="BAK7" s="133"/>
      <c r="BAP7" s="133"/>
      <c r="BAU7" s="133"/>
      <c r="BAZ7" s="133"/>
      <c r="BBE7" s="133"/>
      <c r="BBJ7" s="133"/>
      <c r="BBO7" s="133"/>
      <c r="BBT7" s="133"/>
      <c r="BBY7" s="133"/>
      <c r="BCD7" s="133"/>
      <c r="BCI7" s="133"/>
      <c r="BCN7" s="133"/>
      <c r="BCS7" s="133"/>
      <c r="BCX7" s="133"/>
      <c r="BDC7" s="133"/>
      <c r="BDH7" s="133"/>
      <c r="BDM7" s="133"/>
      <c r="BDR7" s="133"/>
      <c r="BDW7" s="133"/>
      <c r="BEB7" s="133"/>
      <c r="BEG7" s="133"/>
      <c r="BEL7" s="133"/>
      <c r="BEQ7" s="133"/>
      <c r="BEV7" s="133"/>
      <c r="BFA7" s="133"/>
      <c r="BFF7" s="133"/>
      <c r="BFK7" s="133"/>
      <c r="BFP7" s="133"/>
      <c r="BFU7" s="133"/>
      <c r="BFZ7" s="133"/>
      <c r="BGE7" s="133"/>
      <c r="BGJ7" s="133"/>
      <c r="BGO7" s="133"/>
      <c r="BGT7" s="133"/>
      <c r="BGY7" s="133"/>
      <c r="BHD7" s="133"/>
      <c r="BHI7" s="133"/>
      <c r="BHN7" s="133"/>
      <c r="BHS7" s="133"/>
      <c r="BHX7" s="133"/>
      <c r="BIC7" s="133"/>
      <c r="BIH7" s="133"/>
      <c r="BIM7" s="133"/>
      <c r="BIR7" s="133"/>
      <c r="BIW7" s="133"/>
      <c r="BJB7" s="133"/>
      <c r="BJG7" s="133"/>
      <c r="BJL7" s="133"/>
      <c r="BJQ7" s="133"/>
      <c r="BJV7" s="133"/>
      <c r="BKA7" s="133"/>
      <c r="BKF7" s="133"/>
      <c r="BKK7" s="133"/>
      <c r="BKP7" s="133"/>
      <c r="BKU7" s="133"/>
      <c r="BKZ7" s="133"/>
      <c r="BLE7" s="133"/>
      <c r="BLJ7" s="133"/>
      <c r="BLO7" s="133"/>
      <c r="BLT7" s="133"/>
      <c r="BLY7" s="133"/>
      <c r="BMD7" s="133"/>
      <c r="BMI7" s="133"/>
      <c r="BMN7" s="133"/>
      <c r="BMS7" s="133"/>
      <c r="BMX7" s="133"/>
      <c r="BNC7" s="133"/>
      <c r="BNH7" s="133"/>
      <c r="BNM7" s="133"/>
      <c r="BNR7" s="133"/>
      <c r="BNW7" s="133"/>
      <c r="BOB7" s="133"/>
      <c r="BOG7" s="133"/>
      <c r="BOL7" s="133"/>
      <c r="BOQ7" s="133"/>
      <c r="BOV7" s="133"/>
      <c r="BPA7" s="133"/>
      <c r="BPF7" s="133"/>
      <c r="BPK7" s="133"/>
      <c r="BPP7" s="133"/>
      <c r="BPU7" s="133"/>
      <c r="BPZ7" s="133"/>
      <c r="BQE7" s="133"/>
      <c r="BQJ7" s="133"/>
      <c r="BQO7" s="133"/>
      <c r="BQT7" s="133"/>
      <c r="BQY7" s="133"/>
      <c r="BRD7" s="133"/>
      <c r="BRI7" s="133"/>
      <c r="BRN7" s="133"/>
      <c r="BRS7" s="133"/>
      <c r="BRX7" s="133"/>
      <c r="BSC7" s="133"/>
      <c r="BSH7" s="133"/>
      <c r="BSM7" s="133"/>
      <c r="BSR7" s="133"/>
      <c r="BSW7" s="133"/>
      <c r="BTB7" s="133"/>
      <c r="BTG7" s="133"/>
      <c r="BTL7" s="133"/>
      <c r="BTQ7" s="133"/>
      <c r="BTV7" s="133"/>
      <c r="BUA7" s="133"/>
      <c r="BUF7" s="133"/>
      <c r="BUK7" s="133"/>
      <c r="BUP7" s="133"/>
      <c r="BUU7" s="133"/>
      <c r="BUZ7" s="133"/>
      <c r="BVE7" s="133"/>
      <c r="BVJ7" s="133"/>
      <c r="BVO7" s="133"/>
      <c r="BVT7" s="133"/>
      <c r="BVY7" s="133"/>
      <c r="BWD7" s="133"/>
      <c r="BWI7" s="133"/>
      <c r="BWN7" s="133"/>
      <c r="BWS7" s="133"/>
      <c r="BWX7" s="133"/>
      <c r="BXC7" s="133"/>
      <c r="BXH7" s="133"/>
      <c r="BXM7" s="133"/>
      <c r="BXR7" s="133"/>
      <c r="BXW7" s="133"/>
      <c r="BYB7" s="133"/>
      <c r="BYG7" s="133"/>
      <c r="BYL7" s="133"/>
      <c r="BYQ7" s="133"/>
      <c r="BYV7" s="133"/>
      <c r="BZA7" s="133"/>
      <c r="BZF7" s="133"/>
      <c r="BZK7" s="133"/>
      <c r="BZP7" s="133"/>
      <c r="BZU7" s="133"/>
      <c r="BZZ7" s="133"/>
      <c r="CAE7" s="133"/>
      <c r="CAJ7" s="133"/>
      <c r="CAO7" s="133"/>
      <c r="CAT7" s="133"/>
      <c r="CAY7" s="133"/>
      <c r="CBD7" s="133"/>
      <c r="CBI7" s="133"/>
      <c r="CBN7" s="133"/>
      <c r="CBS7" s="133"/>
      <c r="CBX7" s="133"/>
      <c r="CCC7" s="133"/>
      <c r="CCH7" s="133"/>
      <c r="CCM7" s="133"/>
      <c r="CCR7" s="133"/>
      <c r="CCW7" s="133"/>
      <c r="CDB7" s="133"/>
      <c r="CDG7" s="133"/>
      <c r="CDL7" s="133"/>
      <c r="CDQ7" s="133"/>
      <c r="CDV7" s="133"/>
      <c r="CEA7" s="133"/>
      <c r="CEF7" s="133"/>
      <c r="CEK7" s="133"/>
      <c r="CEP7" s="133"/>
      <c r="CEU7" s="133"/>
      <c r="CEZ7" s="133"/>
      <c r="CFE7" s="133"/>
      <c r="CFJ7" s="133"/>
      <c r="CFO7" s="133"/>
      <c r="CFT7" s="133"/>
      <c r="CFY7" s="133"/>
      <c r="CGD7" s="133"/>
      <c r="CGI7" s="133"/>
      <c r="CGN7" s="133"/>
      <c r="CGS7" s="133"/>
      <c r="CGX7" s="133"/>
      <c r="CHC7" s="133"/>
      <c r="CHH7" s="133"/>
      <c r="CHM7" s="133"/>
      <c r="CHR7" s="133"/>
      <c r="CHW7" s="133"/>
      <c r="CIB7" s="133"/>
      <c r="CIG7" s="133"/>
      <c r="CIL7" s="133"/>
      <c r="CIQ7" s="133"/>
      <c r="CIV7" s="133"/>
      <c r="CJA7" s="133"/>
      <c r="CJF7" s="133"/>
      <c r="CJK7" s="133"/>
      <c r="CJP7" s="133"/>
      <c r="CJU7" s="133"/>
      <c r="CJZ7" s="133"/>
      <c r="CKE7" s="133"/>
      <c r="CKJ7" s="133"/>
      <c r="CKO7" s="133"/>
      <c r="CKT7" s="133"/>
      <c r="CKY7" s="133"/>
      <c r="CLD7" s="133"/>
      <c r="CLI7" s="133"/>
      <c r="CLN7" s="133"/>
      <c r="CLS7" s="133"/>
      <c r="CLX7" s="133"/>
      <c r="CMC7" s="133"/>
      <c r="CMH7" s="133"/>
      <c r="CMM7" s="133"/>
      <c r="CMR7" s="133"/>
      <c r="CMW7" s="133"/>
      <c r="CNB7" s="133"/>
      <c r="CNG7" s="133"/>
      <c r="CNL7" s="133"/>
      <c r="CNQ7" s="133"/>
      <c r="CNV7" s="133"/>
      <c r="COA7" s="133"/>
      <c r="COF7" s="133"/>
      <c r="COK7" s="133"/>
      <c r="COP7" s="133"/>
      <c r="COU7" s="133"/>
      <c r="COZ7" s="133"/>
      <c r="CPE7" s="133"/>
      <c r="CPJ7" s="133"/>
      <c r="CPO7" s="133"/>
      <c r="CPT7" s="133"/>
      <c r="CPY7" s="133"/>
      <c r="CQD7" s="133"/>
      <c r="CQI7" s="133"/>
      <c r="CQN7" s="133"/>
      <c r="CQS7" s="133"/>
      <c r="CQX7" s="133"/>
      <c r="CRC7" s="133"/>
      <c r="CRH7" s="133"/>
      <c r="CRM7" s="133"/>
      <c r="CRR7" s="133"/>
      <c r="CRW7" s="133"/>
      <c r="CSB7" s="133"/>
      <c r="CSG7" s="133"/>
      <c r="CSL7" s="133"/>
      <c r="CSQ7" s="133"/>
      <c r="CSV7" s="133"/>
      <c r="CTA7" s="133"/>
      <c r="CTF7" s="133"/>
      <c r="CTK7" s="133"/>
      <c r="CTP7" s="133"/>
      <c r="CTU7" s="133"/>
      <c r="CTZ7" s="133"/>
      <c r="CUE7" s="133"/>
      <c r="CUJ7" s="133"/>
      <c r="CUO7" s="133"/>
      <c r="CUT7" s="133"/>
      <c r="CUY7" s="133"/>
      <c r="CVD7" s="133"/>
      <c r="CVI7" s="133"/>
      <c r="CVN7" s="133"/>
      <c r="CVS7" s="133"/>
      <c r="CVX7" s="133"/>
      <c r="CWC7" s="133"/>
      <c r="CWH7" s="133"/>
      <c r="CWM7" s="133"/>
      <c r="CWR7" s="133"/>
      <c r="CWW7" s="133"/>
      <c r="CXB7" s="133"/>
      <c r="CXG7" s="133"/>
      <c r="CXL7" s="133"/>
      <c r="CXQ7" s="133"/>
      <c r="CXV7" s="133"/>
      <c r="CYA7" s="133"/>
      <c r="CYF7" s="133"/>
      <c r="CYK7" s="133"/>
      <c r="CYP7" s="133"/>
      <c r="CYU7" s="133"/>
      <c r="CYZ7" s="133"/>
      <c r="CZE7" s="133"/>
      <c r="CZJ7" s="133"/>
      <c r="CZO7" s="133"/>
      <c r="CZT7" s="133"/>
      <c r="CZY7" s="133"/>
      <c r="DAD7" s="133"/>
      <c r="DAI7" s="133"/>
      <c r="DAN7" s="133"/>
      <c r="DAS7" s="133"/>
      <c r="DAX7" s="133"/>
      <c r="DBC7" s="133"/>
      <c r="DBH7" s="133"/>
      <c r="DBM7" s="133"/>
      <c r="DBR7" s="133"/>
      <c r="DBW7" s="133"/>
      <c r="DCB7" s="133"/>
      <c r="DCG7" s="133"/>
      <c r="DCL7" s="133"/>
      <c r="DCQ7" s="133"/>
      <c r="DCV7" s="133"/>
      <c r="DDA7" s="133"/>
      <c r="DDF7" s="133"/>
      <c r="DDK7" s="133"/>
      <c r="DDP7" s="133"/>
      <c r="DDU7" s="133"/>
      <c r="DDZ7" s="133"/>
      <c r="DEE7" s="133"/>
      <c r="DEJ7" s="133"/>
      <c r="DEO7" s="133"/>
      <c r="DET7" s="133"/>
      <c r="DEY7" s="133"/>
      <c r="DFD7" s="133"/>
      <c r="DFI7" s="133"/>
      <c r="DFN7" s="133"/>
      <c r="DFS7" s="133"/>
      <c r="DFX7" s="133"/>
      <c r="DGC7" s="133"/>
      <c r="DGH7" s="133"/>
      <c r="DGM7" s="133"/>
      <c r="DGR7" s="133"/>
      <c r="DGW7" s="133"/>
      <c r="DHB7" s="133"/>
      <c r="DHG7" s="133"/>
      <c r="DHL7" s="133"/>
      <c r="DHQ7" s="133"/>
      <c r="DHV7" s="133"/>
      <c r="DIA7" s="133"/>
      <c r="DIF7" s="133"/>
      <c r="DIK7" s="133"/>
      <c r="DIP7" s="133"/>
      <c r="DIU7" s="133"/>
      <c r="DIZ7" s="133"/>
      <c r="DJE7" s="133"/>
      <c r="DJJ7" s="133"/>
      <c r="DJO7" s="133"/>
      <c r="DJT7" s="133"/>
      <c r="DJY7" s="133"/>
      <c r="DKD7" s="133"/>
      <c r="DKI7" s="133"/>
      <c r="DKN7" s="133"/>
      <c r="DKS7" s="133"/>
      <c r="DKX7" s="133"/>
      <c r="DLC7" s="133"/>
      <c r="DLH7" s="133"/>
      <c r="DLM7" s="133"/>
      <c r="DLR7" s="133"/>
      <c r="DLW7" s="133"/>
      <c r="DMB7" s="133"/>
      <c r="DMG7" s="133"/>
      <c r="DML7" s="133"/>
      <c r="DMQ7" s="133"/>
      <c r="DMV7" s="133"/>
      <c r="DNA7" s="133"/>
      <c r="DNF7" s="133"/>
      <c r="DNK7" s="133"/>
      <c r="DNP7" s="133"/>
      <c r="DNU7" s="133"/>
      <c r="DNZ7" s="133"/>
      <c r="DOE7" s="133"/>
      <c r="DOJ7" s="133"/>
      <c r="DOO7" s="133"/>
      <c r="DOT7" s="133"/>
      <c r="DOY7" s="133"/>
      <c r="DPD7" s="133"/>
      <c r="DPI7" s="133"/>
      <c r="DPN7" s="133"/>
      <c r="DPS7" s="133"/>
      <c r="DPX7" s="133"/>
      <c r="DQC7" s="133"/>
      <c r="DQH7" s="133"/>
      <c r="DQM7" s="133"/>
      <c r="DQR7" s="133"/>
      <c r="DQW7" s="133"/>
      <c r="DRB7" s="133"/>
      <c r="DRG7" s="133"/>
      <c r="DRL7" s="133"/>
      <c r="DRQ7" s="133"/>
      <c r="DRV7" s="133"/>
      <c r="DSA7" s="133"/>
      <c r="DSF7" s="133"/>
      <c r="DSK7" s="133"/>
      <c r="DSP7" s="133"/>
      <c r="DSU7" s="133"/>
      <c r="DSZ7" s="133"/>
      <c r="DTE7" s="133"/>
      <c r="DTJ7" s="133"/>
      <c r="DTO7" s="133"/>
      <c r="DTT7" s="133"/>
      <c r="DTY7" s="133"/>
      <c r="DUD7" s="133"/>
      <c r="DUI7" s="133"/>
      <c r="DUN7" s="133"/>
      <c r="DUS7" s="133"/>
      <c r="DUX7" s="133"/>
      <c r="DVC7" s="133"/>
      <c r="DVH7" s="133"/>
      <c r="DVM7" s="133"/>
      <c r="DVR7" s="133"/>
      <c r="DVW7" s="133"/>
      <c r="DWB7" s="133"/>
      <c r="DWG7" s="133"/>
      <c r="DWL7" s="133"/>
      <c r="DWQ7" s="133"/>
      <c r="DWV7" s="133"/>
      <c r="DXA7" s="133"/>
      <c r="DXF7" s="133"/>
      <c r="DXK7" s="133"/>
      <c r="DXP7" s="133"/>
      <c r="DXU7" s="133"/>
      <c r="DXZ7" s="133"/>
      <c r="DYE7" s="133"/>
      <c r="DYJ7" s="133"/>
      <c r="DYO7" s="133"/>
      <c r="DYT7" s="133"/>
      <c r="DYY7" s="133"/>
      <c r="DZD7" s="133"/>
      <c r="DZI7" s="133"/>
      <c r="DZN7" s="133"/>
      <c r="DZS7" s="133"/>
      <c r="DZX7" s="133"/>
      <c r="EAC7" s="133"/>
      <c r="EAH7" s="133"/>
      <c r="EAM7" s="133"/>
      <c r="EAR7" s="133"/>
      <c r="EAW7" s="133"/>
      <c r="EBB7" s="133"/>
      <c r="EBG7" s="133"/>
      <c r="EBL7" s="133"/>
      <c r="EBQ7" s="133"/>
      <c r="EBV7" s="133"/>
      <c r="ECA7" s="133"/>
      <c r="ECF7" s="133"/>
      <c r="ECK7" s="133"/>
      <c r="ECP7" s="133"/>
      <c r="ECU7" s="133"/>
      <c r="ECZ7" s="133"/>
      <c r="EDE7" s="133"/>
      <c r="EDJ7" s="133"/>
      <c r="EDO7" s="133"/>
      <c r="EDT7" s="133"/>
      <c r="EDY7" s="133"/>
      <c r="EED7" s="133"/>
      <c r="EEI7" s="133"/>
      <c r="EEN7" s="133"/>
      <c r="EES7" s="133"/>
      <c r="EEX7" s="133"/>
      <c r="EFC7" s="133"/>
      <c r="EFH7" s="133"/>
      <c r="EFM7" s="133"/>
      <c r="EFR7" s="133"/>
      <c r="EFW7" s="133"/>
      <c r="EGB7" s="133"/>
      <c r="EGG7" s="133"/>
      <c r="EGL7" s="133"/>
      <c r="EGQ7" s="133"/>
      <c r="EGV7" s="133"/>
      <c r="EHA7" s="133"/>
      <c r="EHF7" s="133"/>
      <c r="EHK7" s="133"/>
      <c r="EHP7" s="133"/>
      <c r="EHU7" s="133"/>
      <c r="EHZ7" s="133"/>
      <c r="EIE7" s="133"/>
      <c r="EIJ7" s="133"/>
      <c r="EIO7" s="133"/>
      <c r="EIT7" s="133"/>
      <c r="EIY7" s="133"/>
      <c r="EJD7" s="133"/>
      <c r="EJI7" s="133"/>
      <c r="EJN7" s="133"/>
      <c r="EJS7" s="133"/>
      <c r="EJX7" s="133"/>
      <c r="EKC7" s="133"/>
      <c r="EKH7" s="133"/>
      <c r="EKM7" s="133"/>
      <c r="EKR7" s="133"/>
      <c r="EKW7" s="133"/>
      <c r="ELB7" s="133"/>
      <c r="ELG7" s="133"/>
      <c r="ELL7" s="133"/>
      <c r="ELQ7" s="133"/>
      <c r="ELV7" s="133"/>
      <c r="EMA7" s="133"/>
      <c r="EMF7" s="133"/>
      <c r="EMK7" s="133"/>
      <c r="EMP7" s="133"/>
      <c r="EMU7" s="133"/>
      <c r="EMZ7" s="133"/>
      <c r="ENE7" s="133"/>
      <c r="ENJ7" s="133"/>
      <c r="ENO7" s="133"/>
      <c r="ENT7" s="133"/>
      <c r="ENY7" s="133"/>
      <c r="EOD7" s="133"/>
      <c r="EOI7" s="133"/>
      <c r="EON7" s="133"/>
      <c r="EOS7" s="133"/>
      <c r="EOX7" s="133"/>
      <c r="EPC7" s="133"/>
      <c r="EPH7" s="133"/>
      <c r="EPM7" s="133"/>
      <c r="EPR7" s="133"/>
      <c r="EPW7" s="133"/>
      <c r="EQB7" s="133"/>
      <c r="EQG7" s="133"/>
      <c r="EQL7" s="133"/>
      <c r="EQQ7" s="133"/>
      <c r="EQV7" s="133"/>
      <c r="ERA7" s="133"/>
      <c r="ERF7" s="133"/>
      <c r="ERK7" s="133"/>
      <c r="ERP7" s="133"/>
      <c r="ERU7" s="133"/>
      <c r="ERZ7" s="133"/>
      <c r="ESE7" s="133"/>
      <c r="ESJ7" s="133"/>
      <c r="ESO7" s="133"/>
      <c r="EST7" s="133"/>
      <c r="ESY7" s="133"/>
      <c r="ETD7" s="133"/>
      <c r="ETI7" s="133"/>
      <c r="ETN7" s="133"/>
      <c r="ETS7" s="133"/>
      <c r="ETX7" s="133"/>
      <c r="EUC7" s="133"/>
      <c r="EUH7" s="133"/>
      <c r="EUM7" s="133"/>
      <c r="EUR7" s="133"/>
      <c r="EUW7" s="133"/>
      <c r="EVB7" s="133"/>
      <c r="EVG7" s="133"/>
      <c r="EVL7" s="133"/>
      <c r="EVQ7" s="133"/>
      <c r="EVV7" s="133"/>
      <c r="EWA7" s="133"/>
      <c r="EWF7" s="133"/>
      <c r="EWK7" s="133"/>
      <c r="EWP7" s="133"/>
      <c r="EWU7" s="133"/>
      <c r="EWZ7" s="133"/>
      <c r="EXE7" s="133"/>
      <c r="EXJ7" s="133"/>
      <c r="EXO7" s="133"/>
      <c r="EXT7" s="133"/>
      <c r="EXY7" s="133"/>
      <c r="EYD7" s="133"/>
      <c r="EYI7" s="133"/>
      <c r="EYN7" s="133"/>
      <c r="EYS7" s="133"/>
      <c r="EYX7" s="133"/>
      <c r="EZC7" s="133"/>
      <c r="EZH7" s="133"/>
      <c r="EZM7" s="133"/>
      <c r="EZR7" s="133"/>
      <c r="EZW7" s="133"/>
      <c r="FAB7" s="133"/>
      <c r="FAG7" s="133"/>
      <c r="FAL7" s="133"/>
      <c r="FAQ7" s="133"/>
      <c r="FAV7" s="133"/>
      <c r="FBA7" s="133"/>
      <c r="FBF7" s="133"/>
      <c r="FBK7" s="133"/>
      <c r="FBP7" s="133"/>
      <c r="FBU7" s="133"/>
      <c r="FBZ7" s="133"/>
      <c r="FCE7" s="133"/>
      <c r="FCJ7" s="133"/>
      <c r="FCO7" s="133"/>
      <c r="FCT7" s="133"/>
      <c r="FCY7" s="133"/>
      <c r="FDD7" s="133"/>
      <c r="FDI7" s="133"/>
      <c r="FDN7" s="133"/>
      <c r="FDS7" s="133"/>
      <c r="FDX7" s="133"/>
      <c r="FEC7" s="133"/>
      <c r="FEH7" s="133"/>
      <c r="FEM7" s="133"/>
      <c r="FER7" s="133"/>
      <c r="FEW7" s="133"/>
      <c r="FFB7" s="133"/>
      <c r="FFG7" s="133"/>
      <c r="FFL7" s="133"/>
      <c r="FFQ7" s="133"/>
      <c r="FFV7" s="133"/>
      <c r="FGA7" s="133"/>
      <c r="FGF7" s="133"/>
      <c r="FGK7" s="133"/>
      <c r="FGP7" s="133"/>
      <c r="FGU7" s="133"/>
      <c r="FGZ7" s="133"/>
      <c r="FHE7" s="133"/>
      <c r="FHJ7" s="133"/>
      <c r="FHO7" s="133"/>
      <c r="FHT7" s="133"/>
      <c r="FHY7" s="133"/>
      <c r="FID7" s="133"/>
      <c r="FII7" s="133"/>
      <c r="FIN7" s="133"/>
      <c r="FIS7" s="133"/>
      <c r="FIX7" s="133"/>
      <c r="FJC7" s="133"/>
      <c r="FJH7" s="133"/>
      <c r="FJM7" s="133"/>
      <c r="FJR7" s="133"/>
      <c r="FJW7" s="133"/>
      <c r="FKB7" s="133"/>
      <c r="FKG7" s="133"/>
      <c r="FKL7" s="133"/>
      <c r="FKQ7" s="133"/>
      <c r="FKV7" s="133"/>
      <c r="FLA7" s="133"/>
      <c r="FLF7" s="133"/>
      <c r="FLK7" s="133"/>
      <c r="FLP7" s="133"/>
      <c r="FLU7" s="133"/>
      <c r="FLZ7" s="133"/>
      <c r="FME7" s="133"/>
      <c r="FMJ7" s="133"/>
      <c r="FMO7" s="133"/>
      <c r="FMT7" s="133"/>
      <c r="FMY7" s="133"/>
      <c r="FND7" s="133"/>
      <c r="FNI7" s="133"/>
      <c r="FNN7" s="133"/>
      <c r="FNS7" s="133"/>
      <c r="FNX7" s="133"/>
      <c r="FOC7" s="133"/>
      <c r="FOH7" s="133"/>
      <c r="FOM7" s="133"/>
      <c r="FOR7" s="133"/>
      <c r="FOW7" s="133"/>
      <c r="FPB7" s="133"/>
      <c r="FPG7" s="133"/>
      <c r="FPL7" s="133"/>
      <c r="FPQ7" s="133"/>
      <c r="FPV7" s="133"/>
      <c r="FQA7" s="133"/>
      <c r="FQF7" s="133"/>
      <c r="FQK7" s="133"/>
      <c r="FQP7" s="133"/>
      <c r="FQU7" s="133"/>
      <c r="FQZ7" s="133"/>
      <c r="FRE7" s="133"/>
      <c r="FRJ7" s="133"/>
      <c r="FRO7" s="133"/>
      <c r="FRT7" s="133"/>
      <c r="FRY7" s="133"/>
      <c r="FSD7" s="133"/>
      <c r="FSI7" s="133"/>
      <c r="FSN7" s="133"/>
      <c r="FSS7" s="133"/>
      <c r="FSX7" s="133"/>
      <c r="FTC7" s="133"/>
      <c r="FTH7" s="133"/>
      <c r="FTM7" s="133"/>
      <c r="FTR7" s="133"/>
      <c r="FTW7" s="133"/>
      <c r="FUB7" s="133"/>
      <c r="FUG7" s="133"/>
      <c r="FUL7" s="133"/>
      <c r="FUQ7" s="133"/>
      <c r="FUV7" s="133"/>
      <c r="FVA7" s="133"/>
      <c r="FVF7" s="133"/>
      <c r="FVK7" s="133"/>
      <c r="FVP7" s="133"/>
      <c r="FVU7" s="133"/>
      <c r="FVZ7" s="133"/>
      <c r="FWE7" s="133"/>
      <c r="FWJ7" s="133"/>
      <c r="FWO7" s="133"/>
      <c r="FWT7" s="133"/>
      <c r="FWY7" s="133"/>
      <c r="FXD7" s="133"/>
      <c r="FXI7" s="133"/>
      <c r="FXN7" s="133"/>
      <c r="FXS7" s="133"/>
      <c r="FXX7" s="133"/>
      <c r="FYC7" s="133"/>
      <c r="FYH7" s="133"/>
      <c r="FYM7" s="133"/>
      <c r="FYR7" s="133"/>
      <c r="FYW7" s="133"/>
      <c r="FZB7" s="133"/>
      <c r="FZG7" s="133"/>
      <c r="FZL7" s="133"/>
      <c r="FZQ7" s="133"/>
      <c r="FZV7" s="133"/>
      <c r="GAA7" s="133"/>
      <c r="GAF7" s="133"/>
      <c r="GAK7" s="133"/>
      <c r="GAP7" s="133"/>
      <c r="GAU7" s="133"/>
      <c r="GAZ7" s="133"/>
      <c r="GBE7" s="133"/>
      <c r="GBJ7" s="133"/>
      <c r="GBO7" s="133"/>
      <c r="GBT7" s="133"/>
      <c r="GBY7" s="133"/>
      <c r="GCD7" s="133"/>
      <c r="GCI7" s="133"/>
      <c r="GCN7" s="133"/>
      <c r="GCS7" s="133"/>
      <c r="GCX7" s="133"/>
      <c r="GDC7" s="133"/>
      <c r="GDH7" s="133"/>
      <c r="GDM7" s="133"/>
      <c r="GDR7" s="133"/>
      <c r="GDW7" s="133"/>
      <c r="GEB7" s="133"/>
      <c r="GEG7" s="133"/>
      <c r="GEL7" s="133"/>
      <c r="GEQ7" s="133"/>
      <c r="GEV7" s="133"/>
      <c r="GFA7" s="133"/>
      <c r="GFF7" s="133"/>
      <c r="GFK7" s="133"/>
      <c r="GFP7" s="133"/>
      <c r="GFU7" s="133"/>
      <c r="GFZ7" s="133"/>
      <c r="GGE7" s="133"/>
      <c r="GGJ7" s="133"/>
      <c r="GGO7" s="133"/>
      <c r="GGT7" s="133"/>
      <c r="GGY7" s="133"/>
      <c r="GHD7" s="133"/>
      <c r="GHI7" s="133"/>
      <c r="GHN7" s="133"/>
      <c r="GHS7" s="133"/>
      <c r="GHX7" s="133"/>
      <c r="GIC7" s="133"/>
      <c r="GIH7" s="133"/>
      <c r="GIM7" s="133"/>
      <c r="GIR7" s="133"/>
      <c r="GIW7" s="133"/>
      <c r="GJB7" s="133"/>
      <c r="GJG7" s="133"/>
      <c r="GJL7" s="133"/>
      <c r="GJQ7" s="133"/>
      <c r="GJV7" s="133"/>
      <c r="GKA7" s="133"/>
      <c r="GKF7" s="133"/>
      <c r="GKK7" s="133"/>
      <c r="GKP7" s="133"/>
      <c r="GKU7" s="133"/>
      <c r="GKZ7" s="133"/>
      <c r="GLE7" s="133"/>
      <c r="GLJ7" s="133"/>
      <c r="GLO7" s="133"/>
      <c r="GLT7" s="133"/>
      <c r="GLY7" s="133"/>
      <c r="GMD7" s="133"/>
      <c r="GMI7" s="133"/>
      <c r="GMN7" s="133"/>
      <c r="GMS7" s="133"/>
      <c r="GMX7" s="133"/>
      <c r="GNC7" s="133"/>
      <c r="GNH7" s="133"/>
      <c r="GNM7" s="133"/>
      <c r="GNR7" s="133"/>
      <c r="GNW7" s="133"/>
      <c r="GOB7" s="133"/>
      <c r="GOG7" s="133"/>
      <c r="GOL7" s="133"/>
      <c r="GOQ7" s="133"/>
      <c r="GOV7" s="133"/>
      <c r="GPA7" s="133"/>
      <c r="GPF7" s="133"/>
      <c r="GPK7" s="133"/>
      <c r="GPP7" s="133"/>
      <c r="GPU7" s="133"/>
      <c r="GPZ7" s="133"/>
      <c r="GQE7" s="133"/>
      <c r="GQJ7" s="133"/>
      <c r="GQO7" s="133"/>
      <c r="GQT7" s="133"/>
      <c r="GQY7" s="133"/>
      <c r="GRD7" s="133"/>
      <c r="GRI7" s="133"/>
      <c r="GRN7" s="133"/>
      <c r="GRS7" s="133"/>
      <c r="GRX7" s="133"/>
      <c r="GSC7" s="133"/>
      <c r="GSH7" s="133"/>
      <c r="GSM7" s="133"/>
      <c r="GSR7" s="133"/>
      <c r="GSW7" s="133"/>
      <c r="GTB7" s="133"/>
      <c r="GTG7" s="133"/>
      <c r="GTL7" s="133"/>
      <c r="GTQ7" s="133"/>
      <c r="GTV7" s="133"/>
      <c r="GUA7" s="133"/>
      <c r="GUF7" s="133"/>
      <c r="GUK7" s="133"/>
      <c r="GUP7" s="133"/>
      <c r="GUU7" s="133"/>
      <c r="GUZ7" s="133"/>
      <c r="GVE7" s="133"/>
      <c r="GVJ7" s="133"/>
      <c r="GVO7" s="133"/>
      <c r="GVT7" s="133"/>
      <c r="GVY7" s="133"/>
      <c r="GWD7" s="133"/>
      <c r="GWI7" s="133"/>
      <c r="GWN7" s="133"/>
      <c r="GWS7" s="133"/>
      <c r="GWX7" s="133"/>
      <c r="GXC7" s="133"/>
      <c r="GXH7" s="133"/>
      <c r="GXM7" s="133"/>
      <c r="GXR7" s="133"/>
      <c r="GXW7" s="133"/>
      <c r="GYB7" s="133"/>
      <c r="GYG7" s="133"/>
      <c r="GYL7" s="133"/>
      <c r="GYQ7" s="133"/>
      <c r="GYV7" s="133"/>
      <c r="GZA7" s="133"/>
      <c r="GZF7" s="133"/>
      <c r="GZK7" s="133"/>
      <c r="GZP7" s="133"/>
      <c r="GZU7" s="133"/>
      <c r="GZZ7" s="133"/>
      <c r="HAE7" s="133"/>
      <c r="HAJ7" s="133"/>
      <c r="HAO7" s="133"/>
      <c r="HAT7" s="133"/>
      <c r="HAY7" s="133"/>
      <c r="HBD7" s="133"/>
      <c r="HBI7" s="133"/>
      <c r="HBN7" s="133"/>
      <c r="HBS7" s="133"/>
      <c r="HBX7" s="133"/>
      <c r="HCC7" s="133"/>
      <c r="HCH7" s="133"/>
      <c r="HCM7" s="133"/>
      <c r="HCR7" s="133"/>
      <c r="HCW7" s="133"/>
      <c r="HDB7" s="133"/>
      <c r="HDG7" s="133"/>
      <c r="HDL7" s="133"/>
      <c r="HDQ7" s="133"/>
      <c r="HDV7" s="133"/>
      <c r="HEA7" s="133"/>
      <c r="HEF7" s="133"/>
      <c r="HEK7" s="133"/>
      <c r="HEP7" s="133"/>
      <c r="HEU7" s="133"/>
      <c r="HEZ7" s="133"/>
      <c r="HFE7" s="133"/>
      <c r="HFJ7" s="133"/>
      <c r="HFO7" s="133"/>
      <c r="HFT7" s="133"/>
      <c r="HFY7" s="133"/>
      <c r="HGD7" s="133"/>
      <c r="HGI7" s="133"/>
      <c r="HGN7" s="133"/>
      <c r="HGS7" s="133"/>
      <c r="HGX7" s="133"/>
      <c r="HHC7" s="133"/>
      <c r="HHH7" s="133"/>
      <c r="HHM7" s="133"/>
      <c r="HHR7" s="133"/>
      <c r="HHW7" s="133"/>
      <c r="HIB7" s="133"/>
      <c r="HIG7" s="133"/>
      <c r="HIL7" s="133"/>
      <c r="HIQ7" s="133"/>
      <c r="HIV7" s="133"/>
      <c r="HJA7" s="133"/>
      <c r="HJF7" s="133"/>
      <c r="HJK7" s="133"/>
      <c r="HJP7" s="133"/>
      <c r="HJU7" s="133"/>
      <c r="HJZ7" s="133"/>
      <c r="HKE7" s="133"/>
      <c r="HKJ7" s="133"/>
      <c r="HKO7" s="133"/>
      <c r="HKT7" s="133"/>
      <c r="HKY7" s="133"/>
      <c r="HLD7" s="133"/>
      <c r="HLI7" s="133"/>
      <c r="HLN7" s="133"/>
      <c r="HLS7" s="133"/>
      <c r="HLX7" s="133"/>
      <c r="HMC7" s="133"/>
      <c r="HMH7" s="133"/>
      <c r="HMM7" s="133"/>
      <c r="HMR7" s="133"/>
      <c r="HMW7" s="133"/>
      <c r="HNB7" s="133"/>
      <c r="HNG7" s="133"/>
      <c r="HNL7" s="133"/>
      <c r="HNQ7" s="133"/>
      <c r="HNV7" s="133"/>
      <c r="HOA7" s="133"/>
      <c r="HOF7" s="133"/>
      <c r="HOK7" s="133"/>
      <c r="HOP7" s="133"/>
      <c r="HOU7" s="133"/>
      <c r="HOZ7" s="133"/>
      <c r="HPE7" s="133"/>
      <c r="HPJ7" s="133"/>
      <c r="HPO7" s="133"/>
      <c r="HPT7" s="133"/>
      <c r="HPY7" s="133"/>
      <c r="HQD7" s="133"/>
      <c r="HQI7" s="133"/>
      <c r="HQN7" s="133"/>
      <c r="HQS7" s="133"/>
      <c r="HQX7" s="133"/>
      <c r="HRC7" s="133"/>
      <c r="HRH7" s="133"/>
      <c r="HRM7" s="133"/>
      <c r="HRR7" s="133"/>
      <c r="HRW7" s="133"/>
      <c r="HSB7" s="133"/>
      <c r="HSG7" s="133"/>
      <c r="HSL7" s="133"/>
      <c r="HSQ7" s="133"/>
      <c r="HSV7" s="133"/>
      <c r="HTA7" s="133"/>
      <c r="HTF7" s="133"/>
      <c r="HTK7" s="133"/>
      <c r="HTP7" s="133"/>
      <c r="HTU7" s="133"/>
      <c r="HTZ7" s="133"/>
      <c r="HUE7" s="133"/>
      <c r="HUJ7" s="133"/>
      <c r="HUO7" s="133"/>
      <c r="HUT7" s="133"/>
      <c r="HUY7" s="133"/>
      <c r="HVD7" s="133"/>
      <c r="HVI7" s="133"/>
      <c r="HVN7" s="133"/>
      <c r="HVS7" s="133"/>
      <c r="HVX7" s="133"/>
      <c r="HWC7" s="133"/>
      <c r="HWH7" s="133"/>
      <c r="HWM7" s="133"/>
      <c r="HWR7" s="133"/>
      <c r="HWW7" s="133"/>
      <c r="HXB7" s="133"/>
      <c r="HXG7" s="133"/>
      <c r="HXL7" s="133"/>
      <c r="HXQ7" s="133"/>
      <c r="HXV7" s="133"/>
      <c r="HYA7" s="133"/>
      <c r="HYF7" s="133"/>
      <c r="HYK7" s="133"/>
      <c r="HYP7" s="133"/>
      <c r="HYU7" s="133"/>
      <c r="HYZ7" s="133"/>
      <c r="HZE7" s="133"/>
      <c r="HZJ7" s="133"/>
      <c r="HZO7" s="133"/>
      <c r="HZT7" s="133"/>
      <c r="HZY7" s="133"/>
      <c r="IAD7" s="133"/>
      <c r="IAI7" s="133"/>
      <c r="IAN7" s="133"/>
      <c r="IAS7" s="133"/>
      <c r="IAX7" s="133"/>
      <c r="IBC7" s="133"/>
      <c r="IBH7" s="133"/>
      <c r="IBM7" s="133"/>
      <c r="IBR7" s="133"/>
      <c r="IBW7" s="133"/>
      <c r="ICB7" s="133"/>
      <c r="ICG7" s="133"/>
      <c r="ICL7" s="133"/>
      <c r="ICQ7" s="133"/>
      <c r="ICV7" s="133"/>
      <c r="IDA7" s="133"/>
      <c r="IDF7" s="133"/>
      <c r="IDK7" s="133"/>
      <c r="IDP7" s="133"/>
      <c r="IDU7" s="133"/>
      <c r="IDZ7" s="133"/>
      <c r="IEE7" s="133"/>
      <c r="IEJ7" s="133"/>
      <c r="IEO7" s="133"/>
      <c r="IET7" s="133"/>
      <c r="IEY7" s="133"/>
      <c r="IFD7" s="133"/>
      <c r="IFI7" s="133"/>
      <c r="IFN7" s="133"/>
      <c r="IFS7" s="133"/>
      <c r="IFX7" s="133"/>
      <c r="IGC7" s="133"/>
      <c r="IGH7" s="133"/>
      <c r="IGM7" s="133"/>
      <c r="IGR7" s="133"/>
      <c r="IGW7" s="133"/>
      <c r="IHB7" s="133"/>
      <c r="IHG7" s="133"/>
      <c r="IHL7" s="133"/>
      <c r="IHQ7" s="133"/>
      <c r="IHV7" s="133"/>
      <c r="IIA7" s="133"/>
      <c r="IIF7" s="133"/>
      <c r="IIK7" s="133"/>
      <c r="IIP7" s="133"/>
      <c r="IIU7" s="133"/>
      <c r="IIZ7" s="133"/>
      <c r="IJE7" s="133"/>
      <c r="IJJ7" s="133"/>
      <c r="IJO7" s="133"/>
      <c r="IJT7" s="133"/>
      <c r="IJY7" s="133"/>
      <c r="IKD7" s="133"/>
      <c r="IKI7" s="133"/>
      <c r="IKN7" s="133"/>
      <c r="IKS7" s="133"/>
      <c r="IKX7" s="133"/>
      <c r="ILC7" s="133"/>
      <c r="ILH7" s="133"/>
      <c r="ILM7" s="133"/>
      <c r="ILR7" s="133"/>
      <c r="ILW7" s="133"/>
      <c r="IMB7" s="133"/>
      <c r="IMG7" s="133"/>
      <c r="IML7" s="133"/>
      <c r="IMQ7" s="133"/>
      <c r="IMV7" s="133"/>
      <c r="INA7" s="133"/>
      <c r="INF7" s="133"/>
      <c r="INK7" s="133"/>
      <c r="INP7" s="133"/>
      <c r="INU7" s="133"/>
      <c r="INZ7" s="133"/>
      <c r="IOE7" s="133"/>
      <c r="IOJ7" s="133"/>
      <c r="IOO7" s="133"/>
      <c r="IOT7" s="133"/>
      <c r="IOY7" s="133"/>
      <c r="IPD7" s="133"/>
      <c r="IPI7" s="133"/>
      <c r="IPN7" s="133"/>
      <c r="IPS7" s="133"/>
      <c r="IPX7" s="133"/>
      <c r="IQC7" s="133"/>
      <c r="IQH7" s="133"/>
      <c r="IQM7" s="133"/>
      <c r="IQR7" s="133"/>
      <c r="IQW7" s="133"/>
      <c r="IRB7" s="133"/>
      <c r="IRG7" s="133"/>
      <c r="IRL7" s="133"/>
      <c r="IRQ7" s="133"/>
      <c r="IRV7" s="133"/>
      <c r="ISA7" s="133"/>
      <c r="ISF7" s="133"/>
      <c r="ISK7" s="133"/>
      <c r="ISP7" s="133"/>
      <c r="ISU7" s="133"/>
      <c r="ISZ7" s="133"/>
      <c r="ITE7" s="133"/>
      <c r="ITJ7" s="133"/>
      <c r="ITO7" s="133"/>
      <c r="ITT7" s="133"/>
      <c r="ITY7" s="133"/>
      <c r="IUD7" s="133"/>
      <c r="IUI7" s="133"/>
      <c r="IUN7" s="133"/>
      <c r="IUS7" s="133"/>
      <c r="IUX7" s="133"/>
      <c r="IVC7" s="133"/>
      <c r="IVH7" s="133"/>
      <c r="IVM7" s="133"/>
      <c r="IVR7" s="133"/>
      <c r="IVW7" s="133"/>
      <c r="IWB7" s="133"/>
      <c r="IWG7" s="133"/>
      <c r="IWL7" s="133"/>
      <c r="IWQ7" s="133"/>
      <c r="IWV7" s="133"/>
      <c r="IXA7" s="133"/>
      <c r="IXF7" s="133"/>
      <c r="IXK7" s="133"/>
      <c r="IXP7" s="133"/>
      <c r="IXU7" s="133"/>
      <c r="IXZ7" s="133"/>
      <c r="IYE7" s="133"/>
      <c r="IYJ7" s="133"/>
      <c r="IYO7" s="133"/>
      <c r="IYT7" s="133"/>
      <c r="IYY7" s="133"/>
      <c r="IZD7" s="133"/>
      <c r="IZI7" s="133"/>
      <c r="IZN7" s="133"/>
      <c r="IZS7" s="133"/>
      <c r="IZX7" s="133"/>
      <c r="JAC7" s="133"/>
      <c r="JAH7" s="133"/>
      <c r="JAM7" s="133"/>
      <c r="JAR7" s="133"/>
      <c r="JAW7" s="133"/>
      <c r="JBB7" s="133"/>
      <c r="JBG7" s="133"/>
      <c r="JBL7" s="133"/>
      <c r="JBQ7" s="133"/>
      <c r="JBV7" s="133"/>
      <c r="JCA7" s="133"/>
      <c r="JCF7" s="133"/>
      <c r="JCK7" s="133"/>
      <c r="JCP7" s="133"/>
      <c r="JCU7" s="133"/>
      <c r="JCZ7" s="133"/>
      <c r="JDE7" s="133"/>
      <c r="JDJ7" s="133"/>
      <c r="JDO7" s="133"/>
      <c r="JDT7" s="133"/>
      <c r="JDY7" s="133"/>
      <c r="JED7" s="133"/>
      <c r="JEI7" s="133"/>
      <c r="JEN7" s="133"/>
      <c r="JES7" s="133"/>
      <c r="JEX7" s="133"/>
      <c r="JFC7" s="133"/>
      <c r="JFH7" s="133"/>
      <c r="JFM7" s="133"/>
      <c r="JFR7" s="133"/>
      <c r="JFW7" s="133"/>
      <c r="JGB7" s="133"/>
      <c r="JGG7" s="133"/>
      <c r="JGL7" s="133"/>
      <c r="JGQ7" s="133"/>
      <c r="JGV7" s="133"/>
      <c r="JHA7" s="133"/>
      <c r="JHF7" s="133"/>
      <c r="JHK7" s="133"/>
      <c r="JHP7" s="133"/>
      <c r="JHU7" s="133"/>
      <c r="JHZ7" s="133"/>
      <c r="JIE7" s="133"/>
      <c r="JIJ7" s="133"/>
      <c r="JIO7" s="133"/>
      <c r="JIT7" s="133"/>
      <c r="JIY7" s="133"/>
      <c r="JJD7" s="133"/>
      <c r="JJI7" s="133"/>
      <c r="JJN7" s="133"/>
      <c r="JJS7" s="133"/>
      <c r="JJX7" s="133"/>
      <c r="JKC7" s="133"/>
      <c r="JKH7" s="133"/>
      <c r="JKM7" s="133"/>
      <c r="JKR7" s="133"/>
      <c r="JKW7" s="133"/>
      <c r="JLB7" s="133"/>
      <c r="JLG7" s="133"/>
      <c r="JLL7" s="133"/>
      <c r="JLQ7" s="133"/>
      <c r="JLV7" s="133"/>
      <c r="JMA7" s="133"/>
      <c r="JMF7" s="133"/>
      <c r="JMK7" s="133"/>
      <c r="JMP7" s="133"/>
      <c r="JMU7" s="133"/>
      <c r="JMZ7" s="133"/>
      <c r="JNE7" s="133"/>
      <c r="JNJ7" s="133"/>
      <c r="JNO7" s="133"/>
      <c r="JNT7" s="133"/>
      <c r="JNY7" s="133"/>
      <c r="JOD7" s="133"/>
      <c r="JOI7" s="133"/>
      <c r="JON7" s="133"/>
      <c r="JOS7" s="133"/>
      <c r="JOX7" s="133"/>
      <c r="JPC7" s="133"/>
      <c r="JPH7" s="133"/>
      <c r="JPM7" s="133"/>
      <c r="JPR7" s="133"/>
      <c r="JPW7" s="133"/>
      <c r="JQB7" s="133"/>
      <c r="JQG7" s="133"/>
      <c r="JQL7" s="133"/>
      <c r="JQQ7" s="133"/>
      <c r="JQV7" s="133"/>
      <c r="JRA7" s="133"/>
      <c r="JRF7" s="133"/>
      <c r="JRK7" s="133"/>
      <c r="JRP7" s="133"/>
      <c r="JRU7" s="133"/>
      <c r="JRZ7" s="133"/>
      <c r="JSE7" s="133"/>
      <c r="JSJ7" s="133"/>
      <c r="JSO7" s="133"/>
      <c r="JST7" s="133"/>
      <c r="JSY7" s="133"/>
      <c r="JTD7" s="133"/>
      <c r="JTI7" s="133"/>
      <c r="JTN7" s="133"/>
      <c r="JTS7" s="133"/>
      <c r="JTX7" s="133"/>
      <c r="JUC7" s="133"/>
      <c r="JUH7" s="133"/>
      <c r="JUM7" s="133"/>
      <c r="JUR7" s="133"/>
      <c r="JUW7" s="133"/>
      <c r="JVB7" s="133"/>
      <c r="JVG7" s="133"/>
      <c r="JVL7" s="133"/>
      <c r="JVQ7" s="133"/>
      <c r="JVV7" s="133"/>
      <c r="JWA7" s="133"/>
      <c r="JWF7" s="133"/>
      <c r="JWK7" s="133"/>
      <c r="JWP7" s="133"/>
      <c r="JWU7" s="133"/>
      <c r="JWZ7" s="133"/>
      <c r="JXE7" s="133"/>
      <c r="JXJ7" s="133"/>
      <c r="JXO7" s="133"/>
      <c r="JXT7" s="133"/>
      <c r="JXY7" s="133"/>
      <c r="JYD7" s="133"/>
      <c r="JYI7" s="133"/>
      <c r="JYN7" s="133"/>
      <c r="JYS7" s="133"/>
      <c r="JYX7" s="133"/>
      <c r="JZC7" s="133"/>
      <c r="JZH7" s="133"/>
      <c r="JZM7" s="133"/>
      <c r="JZR7" s="133"/>
      <c r="JZW7" s="133"/>
      <c r="KAB7" s="133"/>
      <c r="KAG7" s="133"/>
      <c r="KAL7" s="133"/>
      <c r="KAQ7" s="133"/>
      <c r="KAV7" s="133"/>
      <c r="KBA7" s="133"/>
      <c r="KBF7" s="133"/>
      <c r="KBK7" s="133"/>
      <c r="KBP7" s="133"/>
      <c r="KBU7" s="133"/>
      <c r="KBZ7" s="133"/>
      <c r="KCE7" s="133"/>
      <c r="KCJ7" s="133"/>
      <c r="KCO7" s="133"/>
      <c r="KCT7" s="133"/>
      <c r="KCY7" s="133"/>
      <c r="KDD7" s="133"/>
      <c r="KDI7" s="133"/>
      <c r="KDN7" s="133"/>
      <c r="KDS7" s="133"/>
      <c r="KDX7" s="133"/>
      <c r="KEC7" s="133"/>
      <c r="KEH7" s="133"/>
      <c r="KEM7" s="133"/>
      <c r="KER7" s="133"/>
      <c r="KEW7" s="133"/>
      <c r="KFB7" s="133"/>
      <c r="KFG7" s="133"/>
      <c r="KFL7" s="133"/>
      <c r="KFQ7" s="133"/>
      <c r="KFV7" s="133"/>
      <c r="KGA7" s="133"/>
      <c r="KGF7" s="133"/>
      <c r="KGK7" s="133"/>
      <c r="KGP7" s="133"/>
      <c r="KGU7" s="133"/>
      <c r="KGZ7" s="133"/>
      <c r="KHE7" s="133"/>
      <c r="KHJ7" s="133"/>
      <c r="KHO7" s="133"/>
      <c r="KHT7" s="133"/>
      <c r="KHY7" s="133"/>
      <c r="KID7" s="133"/>
      <c r="KII7" s="133"/>
      <c r="KIN7" s="133"/>
      <c r="KIS7" s="133"/>
      <c r="KIX7" s="133"/>
      <c r="KJC7" s="133"/>
      <c r="KJH7" s="133"/>
      <c r="KJM7" s="133"/>
      <c r="KJR7" s="133"/>
      <c r="KJW7" s="133"/>
      <c r="KKB7" s="133"/>
      <c r="KKG7" s="133"/>
      <c r="KKL7" s="133"/>
      <c r="KKQ7" s="133"/>
      <c r="KKV7" s="133"/>
      <c r="KLA7" s="133"/>
      <c r="KLF7" s="133"/>
      <c r="KLK7" s="133"/>
      <c r="KLP7" s="133"/>
      <c r="KLU7" s="133"/>
      <c r="KLZ7" s="133"/>
      <c r="KME7" s="133"/>
      <c r="KMJ7" s="133"/>
      <c r="KMO7" s="133"/>
      <c r="KMT7" s="133"/>
      <c r="KMY7" s="133"/>
      <c r="KND7" s="133"/>
      <c r="KNI7" s="133"/>
      <c r="KNN7" s="133"/>
      <c r="KNS7" s="133"/>
      <c r="KNX7" s="133"/>
      <c r="KOC7" s="133"/>
      <c r="KOH7" s="133"/>
      <c r="KOM7" s="133"/>
      <c r="KOR7" s="133"/>
      <c r="KOW7" s="133"/>
      <c r="KPB7" s="133"/>
      <c r="KPG7" s="133"/>
      <c r="KPL7" s="133"/>
      <c r="KPQ7" s="133"/>
      <c r="KPV7" s="133"/>
      <c r="KQA7" s="133"/>
      <c r="KQF7" s="133"/>
      <c r="KQK7" s="133"/>
      <c r="KQP7" s="133"/>
      <c r="KQU7" s="133"/>
      <c r="KQZ7" s="133"/>
      <c r="KRE7" s="133"/>
      <c r="KRJ7" s="133"/>
      <c r="KRO7" s="133"/>
      <c r="KRT7" s="133"/>
      <c r="KRY7" s="133"/>
      <c r="KSD7" s="133"/>
      <c r="KSI7" s="133"/>
      <c r="KSN7" s="133"/>
      <c r="KSS7" s="133"/>
      <c r="KSX7" s="133"/>
      <c r="KTC7" s="133"/>
      <c r="KTH7" s="133"/>
      <c r="KTM7" s="133"/>
      <c r="KTR7" s="133"/>
      <c r="KTW7" s="133"/>
      <c r="KUB7" s="133"/>
      <c r="KUG7" s="133"/>
      <c r="KUL7" s="133"/>
      <c r="KUQ7" s="133"/>
      <c r="KUV7" s="133"/>
      <c r="KVA7" s="133"/>
      <c r="KVF7" s="133"/>
      <c r="KVK7" s="133"/>
      <c r="KVP7" s="133"/>
      <c r="KVU7" s="133"/>
      <c r="KVZ7" s="133"/>
      <c r="KWE7" s="133"/>
      <c r="KWJ7" s="133"/>
      <c r="KWO7" s="133"/>
      <c r="KWT7" s="133"/>
      <c r="KWY7" s="133"/>
      <c r="KXD7" s="133"/>
      <c r="KXI7" s="133"/>
      <c r="KXN7" s="133"/>
      <c r="KXS7" s="133"/>
      <c r="KXX7" s="133"/>
      <c r="KYC7" s="133"/>
      <c r="KYH7" s="133"/>
      <c r="KYM7" s="133"/>
      <c r="KYR7" s="133"/>
      <c r="KYW7" s="133"/>
      <c r="KZB7" s="133"/>
      <c r="KZG7" s="133"/>
      <c r="KZL7" s="133"/>
      <c r="KZQ7" s="133"/>
      <c r="KZV7" s="133"/>
      <c r="LAA7" s="133"/>
      <c r="LAF7" s="133"/>
      <c r="LAK7" s="133"/>
      <c r="LAP7" s="133"/>
      <c r="LAU7" s="133"/>
      <c r="LAZ7" s="133"/>
      <c r="LBE7" s="133"/>
      <c r="LBJ7" s="133"/>
      <c r="LBO7" s="133"/>
      <c r="LBT7" s="133"/>
      <c r="LBY7" s="133"/>
      <c r="LCD7" s="133"/>
      <c r="LCI7" s="133"/>
      <c r="LCN7" s="133"/>
      <c r="LCS7" s="133"/>
      <c r="LCX7" s="133"/>
      <c r="LDC7" s="133"/>
      <c r="LDH7" s="133"/>
      <c r="LDM7" s="133"/>
      <c r="LDR7" s="133"/>
      <c r="LDW7" s="133"/>
      <c r="LEB7" s="133"/>
      <c r="LEG7" s="133"/>
      <c r="LEL7" s="133"/>
      <c r="LEQ7" s="133"/>
      <c r="LEV7" s="133"/>
      <c r="LFA7" s="133"/>
      <c r="LFF7" s="133"/>
      <c r="LFK7" s="133"/>
      <c r="LFP7" s="133"/>
      <c r="LFU7" s="133"/>
      <c r="LFZ7" s="133"/>
      <c r="LGE7" s="133"/>
      <c r="LGJ7" s="133"/>
      <c r="LGO7" s="133"/>
      <c r="LGT7" s="133"/>
      <c r="LGY7" s="133"/>
      <c r="LHD7" s="133"/>
      <c r="LHI7" s="133"/>
      <c r="LHN7" s="133"/>
      <c r="LHS7" s="133"/>
      <c r="LHX7" s="133"/>
      <c r="LIC7" s="133"/>
      <c r="LIH7" s="133"/>
      <c r="LIM7" s="133"/>
      <c r="LIR7" s="133"/>
      <c r="LIW7" s="133"/>
      <c r="LJB7" s="133"/>
      <c r="LJG7" s="133"/>
      <c r="LJL7" s="133"/>
      <c r="LJQ7" s="133"/>
      <c r="LJV7" s="133"/>
      <c r="LKA7" s="133"/>
      <c r="LKF7" s="133"/>
      <c r="LKK7" s="133"/>
      <c r="LKP7" s="133"/>
      <c r="LKU7" s="133"/>
      <c r="LKZ7" s="133"/>
      <c r="LLE7" s="133"/>
      <c r="LLJ7" s="133"/>
      <c r="LLO7" s="133"/>
      <c r="LLT7" s="133"/>
      <c r="LLY7" s="133"/>
      <c r="LMD7" s="133"/>
      <c r="LMI7" s="133"/>
      <c r="LMN7" s="133"/>
      <c r="LMS7" s="133"/>
      <c r="LMX7" s="133"/>
      <c r="LNC7" s="133"/>
      <c r="LNH7" s="133"/>
      <c r="LNM7" s="133"/>
      <c r="LNR7" s="133"/>
      <c r="LNW7" s="133"/>
      <c r="LOB7" s="133"/>
      <c r="LOG7" s="133"/>
      <c r="LOL7" s="133"/>
      <c r="LOQ7" s="133"/>
      <c r="LOV7" s="133"/>
      <c r="LPA7" s="133"/>
      <c r="LPF7" s="133"/>
      <c r="LPK7" s="133"/>
      <c r="LPP7" s="133"/>
      <c r="LPU7" s="133"/>
      <c r="LPZ7" s="133"/>
      <c r="LQE7" s="133"/>
      <c r="LQJ7" s="133"/>
      <c r="LQO7" s="133"/>
      <c r="LQT7" s="133"/>
      <c r="LQY7" s="133"/>
      <c r="LRD7" s="133"/>
      <c r="LRI7" s="133"/>
      <c r="LRN7" s="133"/>
      <c r="LRS7" s="133"/>
      <c r="LRX7" s="133"/>
      <c r="LSC7" s="133"/>
      <c r="LSH7" s="133"/>
      <c r="LSM7" s="133"/>
      <c r="LSR7" s="133"/>
      <c r="LSW7" s="133"/>
      <c r="LTB7" s="133"/>
      <c r="LTG7" s="133"/>
      <c r="LTL7" s="133"/>
      <c r="LTQ7" s="133"/>
      <c r="LTV7" s="133"/>
      <c r="LUA7" s="133"/>
      <c r="LUF7" s="133"/>
      <c r="LUK7" s="133"/>
      <c r="LUP7" s="133"/>
      <c r="LUU7" s="133"/>
      <c r="LUZ7" s="133"/>
      <c r="LVE7" s="133"/>
      <c r="LVJ7" s="133"/>
      <c r="LVO7" s="133"/>
      <c r="LVT7" s="133"/>
      <c r="LVY7" s="133"/>
      <c r="LWD7" s="133"/>
      <c r="LWI7" s="133"/>
      <c r="LWN7" s="133"/>
      <c r="LWS7" s="133"/>
      <c r="LWX7" s="133"/>
      <c r="LXC7" s="133"/>
      <c r="LXH7" s="133"/>
      <c r="LXM7" s="133"/>
      <c r="LXR7" s="133"/>
      <c r="LXW7" s="133"/>
      <c r="LYB7" s="133"/>
      <c r="LYG7" s="133"/>
      <c r="LYL7" s="133"/>
      <c r="LYQ7" s="133"/>
      <c r="LYV7" s="133"/>
      <c r="LZA7" s="133"/>
      <c r="LZF7" s="133"/>
      <c r="LZK7" s="133"/>
      <c r="LZP7" s="133"/>
      <c r="LZU7" s="133"/>
      <c r="LZZ7" s="133"/>
      <c r="MAE7" s="133"/>
      <c r="MAJ7" s="133"/>
      <c r="MAO7" s="133"/>
      <c r="MAT7" s="133"/>
      <c r="MAY7" s="133"/>
      <c r="MBD7" s="133"/>
      <c r="MBI7" s="133"/>
      <c r="MBN7" s="133"/>
      <c r="MBS7" s="133"/>
      <c r="MBX7" s="133"/>
      <c r="MCC7" s="133"/>
      <c r="MCH7" s="133"/>
      <c r="MCM7" s="133"/>
      <c r="MCR7" s="133"/>
      <c r="MCW7" s="133"/>
      <c r="MDB7" s="133"/>
      <c r="MDG7" s="133"/>
      <c r="MDL7" s="133"/>
      <c r="MDQ7" s="133"/>
      <c r="MDV7" s="133"/>
      <c r="MEA7" s="133"/>
      <c r="MEF7" s="133"/>
      <c r="MEK7" s="133"/>
      <c r="MEP7" s="133"/>
      <c r="MEU7" s="133"/>
      <c r="MEZ7" s="133"/>
      <c r="MFE7" s="133"/>
      <c r="MFJ7" s="133"/>
      <c r="MFO7" s="133"/>
      <c r="MFT7" s="133"/>
      <c r="MFY7" s="133"/>
      <c r="MGD7" s="133"/>
      <c r="MGI7" s="133"/>
      <c r="MGN7" s="133"/>
      <c r="MGS7" s="133"/>
      <c r="MGX7" s="133"/>
      <c r="MHC7" s="133"/>
      <c r="MHH7" s="133"/>
      <c r="MHM7" s="133"/>
      <c r="MHR7" s="133"/>
      <c r="MHW7" s="133"/>
      <c r="MIB7" s="133"/>
      <c r="MIG7" s="133"/>
      <c r="MIL7" s="133"/>
      <c r="MIQ7" s="133"/>
      <c r="MIV7" s="133"/>
      <c r="MJA7" s="133"/>
      <c r="MJF7" s="133"/>
      <c r="MJK7" s="133"/>
      <c r="MJP7" s="133"/>
      <c r="MJU7" s="133"/>
      <c r="MJZ7" s="133"/>
      <c r="MKE7" s="133"/>
      <c r="MKJ7" s="133"/>
      <c r="MKO7" s="133"/>
      <c r="MKT7" s="133"/>
      <c r="MKY7" s="133"/>
      <c r="MLD7" s="133"/>
      <c r="MLI7" s="133"/>
      <c r="MLN7" s="133"/>
      <c r="MLS7" s="133"/>
      <c r="MLX7" s="133"/>
      <c r="MMC7" s="133"/>
      <c r="MMH7" s="133"/>
      <c r="MMM7" s="133"/>
      <c r="MMR7" s="133"/>
      <c r="MMW7" s="133"/>
      <c r="MNB7" s="133"/>
      <c r="MNG7" s="133"/>
      <c r="MNL7" s="133"/>
      <c r="MNQ7" s="133"/>
      <c r="MNV7" s="133"/>
      <c r="MOA7" s="133"/>
      <c r="MOF7" s="133"/>
      <c r="MOK7" s="133"/>
      <c r="MOP7" s="133"/>
      <c r="MOU7" s="133"/>
      <c r="MOZ7" s="133"/>
      <c r="MPE7" s="133"/>
      <c r="MPJ7" s="133"/>
      <c r="MPO7" s="133"/>
      <c r="MPT7" s="133"/>
      <c r="MPY7" s="133"/>
      <c r="MQD7" s="133"/>
      <c r="MQI7" s="133"/>
      <c r="MQN7" s="133"/>
      <c r="MQS7" s="133"/>
      <c r="MQX7" s="133"/>
      <c r="MRC7" s="133"/>
      <c r="MRH7" s="133"/>
      <c r="MRM7" s="133"/>
      <c r="MRR7" s="133"/>
      <c r="MRW7" s="133"/>
      <c r="MSB7" s="133"/>
      <c r="MSG7" s="133"/>
      <c r="MSL7" s="133"/>
      <c r="MSQ7" s="133"/>
      <c r="MSV7" s="133"/>
      <c r="MTA7" s="133"/>
      <c r="MTF7" s="133"/>
      <c r="MTK7" s="133"/>
      <c r="MTP7" s="133"/>
      <c r="MTU7" s="133"/>
      <c r="MTZ7" s="133"/>
      <c r="MUE7" s="133"/>
      <c r="MUJ7" s="133"/>
      <c r="MUO7" s="133"/>
      <c r="MUT7" s="133"/>
      <c r="MUY7" s="133"/>
      <c r="MVD7" s="133"/>
      <c r="MVI7" s="133"/>
      <c r="MVN7" s="133"/>
      <c r="MVS7" s="133"/>
      <c r="MVX7" s="133"/>
      <c r="MWC7" s="133"/>
      <c r="MWH7" s="133"/>
      <c r="MWM7" s="133"/>
      <c r="MWR7" s="133"/>
      <c r="MWW7" s="133"/>
      <c r="MXB7" s="133"/>
      <c r="MXG7" s="133"/>
      <c r="MXL7" s="133"/>
      <c r="MXQ7" s="133"/>
      <c r="MXV7" s="133"/>
      <c r="MYA7" s="133"/>
      <c r="MYF7" s="133"/>
      <c r="MYK7" s="133"/>
      <c r="MYP7" s="133"/>
      <c r="MYU7" s="133"/>
      <c r="MYZ7" s="133"/>
      <c r="MZE7" s="133"/>
      <c r="MZJ7" s="133"/>
      <c r="MZO7" s="133"/>
      <c r="MZT7" s="133"/>
      <c r="MZY7" s="133"/>
      <c r="NAD7" s="133"/>
      <c r="NAI7" s="133"/>
      <c r="NAN7" s="133"/>
      <c r="NAS7" s="133"/>
      <c r="NAX7" s="133"/>
      <c r="NBC7" s="133"/>
      <c r="NBH7" s="133"/>
      <c r="NBM7" s="133"/>
      <c r="NBR7" s="133"/>
      <c r="NBW7" s="133"/>
      <c r="NCB7" s="133"/>
      <c r="NCG7" s="133"/>
      <c r="NCL7" s="133"/>
      <c r="NCQ7" s="133"/>
      <c r="NCV7" s="133"/>
      <c r="NDA7" s="133"/>
      <c r="NDF7" s="133"/>
      <c r="NDK7" s="133"/>
      <c r="NDP7" s="133"/>
      <c r="NDU7" s="133"/>
      <c r="NDZ7" s="133"/>
      <c r="NEE7" s="133"/>
      <c r="NEJ7" s="133"/>
      <c r="NEO7" s="133"/>
      <c r="NET7" s="133"/>
      <c r="NEY7" s="133"/>
      <c r="NFD7" s="133"/>
      <c r="NFI7" s="133"/>
      <c r="NFN7" s="133"/>
      <c r="NFS7" s="133"/>
      <c r="NFX7" s="133"/>
      <c r="NGC7" s="133"/>
      <c r="NGH7" s="133"/>
      <c r="NGM7" s="133"/>
      <c r="NGR7" s="133"/>
      <c r="NGW7" s="133"/>
      <c r="NHB7" s="133"/>
      <c r="NHG7" s="133"/>
      <c r="NHL7" s="133"/>
      <c r="NHQ7" s="133"/>
      <c r="NHV7" s="133"/>
      <c r="NIA7" s="133"/>
      <c r="NIF7" s="133"/>
      <c r="NIK7" s="133"/>
      <c r="NIP7" s="133"/>
      <c r="NIU7" s="133"/>
      <c r="NIZ7" s="133"/>
      <c r="NJE7" s="133"/>
      <c r="NJJ7" s="133"/>
      <c r="NJO7" s="133"/>
      <c r="NJT7" s="133"/>
      <c r="NJY7" s="133"/>
      <c r="NKD7" s="133"/>
      <c r="NKI7" s="133"/>
      <c r="NKN7" s="133"/>
      <c r="NKS7" s="133"/>
      <c r="NKX7" s="133"/>
      <c r="NLC7" s="133"/>
      <c r="NLH7" s="133"/>
      <c r="NLM7" s="133"/>
      <c r="NLR7" s="133"/>
      <c r="NLW7" s="133"/>
      <c r="NMB7" s="133"/>
      <c r="NMG7" s="133"/>
      <c r="NML7" s="133"/>
      <c r="NMQ7" s="133"/>
      <c r="NMV7" s="133"/>
      <c r="NNA7" s="133"/>
      <c r="NNF7" s="133"/>
      <c r="NNK7" s="133"/>
      <c r="NNP7" s="133"/>
      <c r="NNU7" s="133"/>
      <c r="NNZ7" s="133"/>
      <c r="NOE7" s="133"/>
      <c r="NOJ7" s="133"/>
      <c r="NOO7" s="133"/>
      <c r="NOT7" s="133"/>
      <c r="NOY7" s="133"/>
      <c r="NPD7" s="133"/>
      <c r="NPI7" s="133"/>
      <c r="NPN7" s="133"/>
      <c r="NPS7" s="133"/>
      <c r="NPX7" s="133"/>
      <c r="NQC7" s="133"/>
      <c r="NQH7" s="133"/>
      <c r="NQM7" s="133"/>
      <c r="NQR7" s="133"/>
      <c r="NQW7" s="133"/>
      <c r="NRB7" s="133"/>
      <c r="NRG7" s="133"/>
      <c r="NRL7" s="133"/>
      <c r="NRQ7" s="133"/>
      <c r="NRV7" s="133"/>
      <c r="NSA7" s="133"/>
      <c r="NSF7" s="133"/>
      <c r="NSK7" s="133"/>
      <c r="NSP7" s="133"/>
      <c r="NSU7" s="133"/>
      <c r="NSZ7" s="133"/>
      <c r="NTE7" s="133"/>
      <c r="NTJ7" s="133"/>
      <c r="NTO7" s="133"/>
      <c r="NTT7" s="133"/>
      <c r="NTY7" s="133"/>
      <c r="NUD7" s="133"/>
      <c r="NUI7" s="133"/>
      <c r="NUN7" s="133"/>
      <c r="NUS7" s="133"/>
      <c r="NUX7" s="133"/>
      <c r="NVC7" s="133"/>
      <c r="NVH7" s="133"/>
      <c r="NVM7" s="133"/>
      <c r="NVR7" s="133"/>
      <c r="NVW7" s="133"/>
      <c r="NWB7" s="133"/>
      <c r="NWG7" s="133"/>
      <c r="NWL7" s="133"/>
      <c r="NWQ7" s="133"/>
      <c r="NWV7" s="133"/>
      <c r="NXA7" s="133"/>
      <c r="NXF7" s="133"/>
      <c r="NXK7" s="133"/>
      <c r="NXP7" s="133"/>
      <c r="NXU7" s="133"/>
      <c r="NXZ7" s="133"/>
      <c r="NYE7" s="133"/>
      <c r="NYJ7" s="133"/>
      <c r="NYO7" s="133"/>
      <c r="NYT7" s="133"/>
      <c r="NYY7" s="133"/>
      <c r="NZD7" s="133"/>
      <c r="NZI7" s="133"/>
      <c r="NZN7" s="133"/>
      <c r="NZS7" s="133"/>
      <c r="NZX7" s="133"/>
      <c r="OAC7" s="133"/>
      <c r="OAH7" s="133"/>
      <c r="OAM7" s="133"/>
      <c r="OAR7" s="133"/>
      <c r="OAW7" s="133"/>
      <c r="OBB7" s="133"/>
      <c r="OBG7" s="133"/>
      <c r="OBL7" s="133"/>
      <c r="OBQ7" s="133"/>
      <c r="OBV7" s="133"/>
      <c r="OCA7" s="133"/>
      <c r="OCF7" s="133"/>
      <c r="OCK7" s="133"/>
      <c r="OCP7" s="133"/>
      <c r="OCU7" s="133"/>
      <c r="OCZ7" s="133"/>
      <c r="ODE7" s="133"/>
      <c r="ODJ7" s="133"/>
      <c r="ODO7" s="133"/>
      <c r="ODT7" s="133"/>
      <c r="ODY7" s="133"/>
      <c r="OED7" s="133"/>
      <c r="OEI7" s="133"/>
      <c r="OEN7" s="133"/>
      <c r="OES7" s="133"/>
      <c r="OEX7" s="133"/>
      <c r="OFC7" s="133"/>
      <c r="OFH7" s="133"/>
      <c r="OFM7" s="133"/>
      <c r="OFR7" s="133"/>
      <c r="OFW7" s="133"/>
      <c r="OGB7" s="133"/>
      <c r="OGG7" s="133"/>
      <c r="OGL7" s="133"/>
      <c r="OGQ7" s="133"/>
      <c r="OGV7" s="133"/>
      <c r="OHA7" s="133"/>
      <c r="OHF7" s="133"/>
      <c r="OHK7" s="133"/>
      <c r="OHP7" s="133"/>
      <c r="OHU7" s="133"/>
      <c r="OHZ7" s="133"/>
      <c r="OIE7" s="133"/>
      <c r="OIJ7" s="133"/>
      <c r="OIO7" s="133"/>
      <c r="OIT7" s="133"/>
      <c r="OIY7" s="133"/>
      <c r="OJD7" s="133"/>
      <c r="OJI7" s="133"/>
      <c r="OJN7" s="133"/>
      <c r="OJS7" s="133"/>
      <c r="OJX7" s="133"/>
      <c r="OKC7" s="133"/>
      <c r="OKH7" s="133"/>
      <c r="OKM7" s="133"/>
      <c r="OKR7" s="133"/>
      <c r="OKW7" s="133"/>
      <c r="OLB7" s="133"/>
      <c r="OLG7" s="133"/>
      <c r="OLL7" s="133"/>
      <c r="OLQ7" s="133"/>
      <c r="OLV7" s="133"/>
      <c r="OMA7" s="133"/>
      <c r="OMF7" s="133"/>
      <c r="OMK7" s="133"/>
      <c r="OMP7" s="133"/>
      <c r="OMU7" s="133"/>
      <c r="OMZ7" s="133"/>
      <c r="ONE7" s="133"/>
      <c r="ONJ7" s="133"/>
      <c r="ONO7" s="133"/>
      <c r="ONT7" s="133"/>
      <c r="ONY7" s="133"/>
      <c r="OOD7" s="133"/>
      <c r="OOI7" s="133"/>
      <c r="OON7" s="133"/>
      <c r="OOS7" s="133"/>
      <c r="OOX7" s="133"/>
      <c r="OPC7" s="133"/>
      <c r="OPH7" s="133"/>
      <c r="OPM7" s="133"/>
      <c r="OPR7" s="133"/>
      <c r="OPW7" s="133"/>
      <c r="OQB7" s="133"/>
      <c r="OQG7" s="133"/>
      <c r="OQL7" s="133"/>
      <c r="OQQ7" s="133"/>
      <c r="OQV7" s="133"/>
      <c r="ORA7" s="133"/>
      <c r="ORF7" s="133"/>
      <c r="ORK7" s="133"/>
      <c r="ORP7" s="133"/>
      <c r="ORU7" s="133"/>
      <c r="ORZ7" s="133"/>
      <c r="OSE7" s="133"/>
      <c r="OSJ7" s="133"/>
      <c r="OSO7" s="133"/>
      <c r="OST7" s="133"/>
      <c r="OSY7" s="133"/>
      <c r="OTD7" s="133"/>
      <c r="OTI7" s="133"/>
      <c r="OTN7" s="133"/>
      <c r="OTS7" s="133"/>
      <c r="OTX7" s="133"/>
      <c r="OUC7" s="133"/>
      <c r="OUH7" s="133"/>
      <c r="OUM7" s="133"/>
      <c r="OUR7" s="133"/>
      <c r="OUW7" s="133"/>
      <c r="OVB7" s="133"/>
      <c r="OVG7" s="133"/>
      <c r="OVL7" s="133"/>
      <c r="OVQ7" s="133"/>
      <c r="OVV7" s="133"/>
      <c r="OWA7" s="133"/>
      <c r="OWF7" s="133"/>
      <c r="OWK7" s="133"/>
      <c r="OWP7" s="133"/>
      <c r="OWU7" s="133"/>
      <c r="OWZ7" s="133"/>
      <c r="OXE7" s="133"/>
      <c r="OXJ7" s="133"/>
      <c r="OXO7" s="133"/>
      <c r="OXT7" s="133"/>
      <c r="OXY7" s="133"/>
      <c r="OYD7" s="133"/>
      <c r="OYI7" s="133"/>
      <c r="OYN7" s="133"/>
      <c r="OYS7" s="133"/>
      <c r="OYX7" s="133"/>
      <c r="OZC7" s="133"/>
      <c r="OZH7" s="133"/>
      <c r="OZM7" s="133"/>
      <c r="OZR7" s="133"/>
      <c r="OZW7" s="133"/>
      <c r="PAB7" s="133"/>
      <c r="PAG7" s="133"/>
      <c r="PAL7" s="133"/>
      <c r="PAQ7" s="133"/>
      <c r="PAV7" s="133"/>
      <c r="PBA7" s="133"/>
      <c r="PBF7" s="133"/>
      <c r="PBK7" s="133"/>
      <c r="PBP7" s="133"/>
      <c r="PBU7" s="133"/>
      <c r="PBZ7" s="133"/>
      <c r="PCE7" s="133"/>
      <c r="PCJ7" s="133"/>
      <c r="PCO7" s="133"/>
      <c r="PCT7" s="133"/>
      <c r="PCY7" s="133"/>
      <c r="PDD7" s="133"/>
      <c r="PDI7" s="133"/>
      <c r="PDN7" s="133"/>
      <c r="PDS7" s="133"/>
      <c r="PDX7" s="133"/>
      <c r="PEC7" s="133"/>
      <c r="PEH7" s="133"/>
      <c r="PEM7" s="133"/>
      <c r="PER7" s="133"/>
      <c r="PEW7" s="133"/>
      <c r="PFB7" s="133"/>
      <c r="PFG7" s="133"/>
      <c r="PFL7" s="133"/>
      <c r="PFQ7" s="133"/>
      <c r="PFV7" s="133"/>
      <c r="PGA7" s="133"/>
      <c r="PGF7" s="133"/>
      <c r="PGK7" s="133"/>
      <c r="PGP7" s="133"/>
      <c r="PGU7" s="133"/>
      <c r="PGZ7" s="133"/>
      <c r="PHE7" s="133"/>
      <c r="PHJ7" s="133"/>
      <c r="PHO7" s="133"/>
      <c r="PHT7" s="133"/>
      <c r="PHY7" s="133"/>
      <c r="PID7" s="133"/>
      <c r="PII7" s="133"/>
      <c r="PIN7" s="133"/>
      <c r="PIS7" s="133"/>
      <c r="PIX7" s="133"/>
      <c r="PJC7" s="133"/>
      <c r="PJH7" s="133"/>
      <c r="PJM7" s="133"/>
      <c r="PJR7" s="133"/>
      <c r="PJW7" s="133"/>
      <c r="PKB7" s="133"/>
      <c r="PKG7" s="133"/>
      <c r="PKL7" s="133"/>
      <c r="PKQ7" s="133"/>
      <c r="PKV7" s="133"/>
      <c r="PLA7" s="133"/>
      <c r="PLF7" s="133"/>
      <c r="PLK7" s="133"/>
      <c r="PLP7" s="133"/>
      <c r="PLU7" s="133"/>
      <c r="PLZ7" s="133"/>
      <c r="PME7" s="133"/>
      <c r="PMJ7" s="133"/>
      <c r="PMO7" s="133"/>
      <c r="PMT7" s="133"/>
      <c r="PMY7" s="133"/>
      <c r="PND7" s="133"/>
      <c r="PNI7" s="133"/>
      <c r="PNN7" s="133"/>
      <c r="PNS7" s="133"/>
      <c r="PNX7" s="133"/>
      <c r="POC7" s="133"/>
      <c r="POH7" s="133"/>
      <c r="POM7" s="133"/>
      <c r="POR7" s="133"/>
      <c r="POW7" s="133"/>
      <c r="PPB7" s="133"/>
      <c r="PPG7" s="133"/>
      <c r="PPL7" s="133"/>
      <c r="PPQ7" s="133"/>
      <c r="PPV7" s="133"/>
      <c r="PQA7" s="133"/>
      <c r="PQF7" s="133"/>
      <c r="PQK7" s="133"/>
      <c r="PQP7" s="133"/>
      <c r="PQU7" s="133"/>
      <c r="PQZ7" s="133"/>
      <c r="PRE7" s="133"/>
      <c r="PRJ7" s="133"/>
      <c r="PRO7" s="133"/>
      <c r="PRT7" s="133"/>
      <c r="PRY7" s="133"/>
      <c r="PSD7" s="133"/>
      <c r="PSI7" s="133"/>
      <c r="PSN7" s="133"/>
      <c r="PSS7" s="133"/>
      <c r="PSX7" s="133"/>
      <c r="PTC7" s="133"/>
      <c r="PTH7" s="133"/>
      <c r="PTM7" s="133"/>
      <c r="PTR7" s="133"/>
      <c r="PTW7" s="133"/>
      <c r="PUB7" s="133"/>
      <c r="PUG7" s="133"/>
      <c r="PUL7" s="133"/>
      <c r="PUQ7" s="133"/>
      <c r="PUV7" s="133"/>
      <c r="PVA7" s="133"/>
      <c r="PVF7" s="133"/>
      <c r="PVK7" s="133"/>
      <c r="PVP7" s="133"/>
      <c r="PVU7" s="133"/>
      <c r="PVZ7" s="133"/>
      <c r="PWE7" s="133"/>
      <c r="PWJ7" s="133"/>
      <c r="PWO7" s="133"/>
      <c r="PWT7" s="133"/>
      <c r="PWY7" s="133"/>
      <c r="PXD7" s="133"/>
      <c r="PXI7" s="133"/>
      <c r="PXN7" s="133"/>
      <c r="PXS7" s="133"/>
      <c r="PXX7" s="133"/>
      <c r="PYC7" s="133"/>
      <c r="PYH7" s="133"/>
      <c r="PYM7" s="133"/>
      <c r="PYR7" s="133"/>
      <c r="PYW7" s="133"/>
      <c r="PZB7" s="133"/>
      <c r="PZG7" s="133"/>
      <c r="PZL7" s="133"/>
      <c r="PZQ7" s="133"/>
      <c r="PZV7" s="133"/>
      <c r="QAA7" s="133"/>
      <c r="QAF7" s="133"/>
      <c r="QAK7" s="133"/>
      <c r="QAP7" s="133"/>
      <c r="QAU7" s="133"/>
      <c r="QAZ7" s="133"/>
      <c r="QBE7" s="133"/>
      <c r="QBJ7" s="133"/>
      <c r="QBO7" s="133"/>
      <c r="QBT7" s="133"/>
      <c r="QBY7" s="133"/>
      <c r="QCD7" s="133"/>
      <c r="QCI7" s="133"/>
      <c r="QCN7" s="133"/>
      <c r="QCS7" s="133"/>
      <c r="QCX7" s="133"/>
      <c r="QDC7" s="133"/>
      <c r="QDH7" s="133"/>
      <c r="QDM7" s="133"/>
      <c r="QDR7" s="133"/>
      <c r="QDW7" s="133"/>
      <c r="QEB7" s="133"/>
      <c r="QEG7" s="133"/>
      <c r="QEL7" s="133"/>
      <c r="QEQ7" s="133"/>
      <c r="QEV7" s="133"/>
      <c r="QFA7" s="133"/>
      <c r="QFF7" s="133"/>
      <c r="QFK7" s="133"/>
      <c r="QFP7" s="133"/>
      <c r="QFU7" s="133"/>
      <c r="QFZ7" s="133"/>
      <c r="QGE7" s="133"/>
      <c r="QGJ7" s="133"/>
      <c r="QGO7" s="133"/>
      <c r="QGT7" s="133"/>
      <c r="QGY7" s="133"/>
      <c r="QHD7" s="133"/>
      <c r="QHI7" s="133"/>
      <c r="QHN7" s="133"/>
      <c r="QHS7" s="133"/>
      <c r="QHX7" s="133"/>
      <c r="QIC7" s="133"/>
      <c r="QIH7" s="133"/>
      <c r="QIM7" s="133"/>
      <c r="QIR7" s="133"/>
      <c r="QIW7" s="133"/>
      <c r="QJB7" s="133"/>
      <c r="QJG7" s="133"/>
      <c r="QJL7" s="133"/>
      <c r="QJQ7" s="133"/>
      <c r="QJV7" s="133"/>
      <c r="QKA7" s="133"/>
      <c r="QKF7" s="133"/>
      <c r="QKK7" s="133"/>
      <c r="QKP7" s="133"/>
      <c r="QKU7" s="133"/>
      <c r="QKZ7" s="133"/>
      <c r="QLE7" s="133"/>
      <c r="QLJ7" s="133"/>
      <c r="QLO7" s="133"/>
      <c r="QLT7" s="133"/>
      <c r="QLY7" s="133"/>
      <c r="QMD7" s="133"/>
      <c r="QMI7" s="133"/>
      <c r="QMN7" s="133"/>
      <c r="QMS7" s="133"/>
      <c r="QMX7" s="133"/>
      <c r="QNC7" s="133"/>
      <c r="QNH7" s="133"/>
      <c r="QNM7" s="133"/>
      <c r="QNR7" s="133"/>
      <c r="QNW7" s="133"/>
      <c r="QOB7" s="133"/>
      <c r="QOG7" s="133"/>
      <c r="QOL7" s="133"/>
      <c r="QOQ7" s="133"/>
      <c r="QOV7" s="133"/>
      <c r="QPA7" s="133"/>
      <c r="QPF7" s="133"/>
      <c r="QPK7" s="133"/>
      <c r="QPP7" s="133"/>
      <c r="QPU7" s="133"/>
      <c r="QPZ7" s="133"/>
      <c r="QQE7" s="133"/>
      <c r="QQJ7" s="133"/>
      <c r="QQO7" s="133"/>
      <c r="QQT7" s="133"/>
      <c r="QQY7" s="133"/>
      <c r="QRD7" s="133"/>
      <c r="QRI7" s="133"/>
      <c r="QRN7" s="133"/>
      <c r="QRS7" s="133"/>
      <c r="QRX7" s="133"/>
      <c r="QSC7" s="133"/>
      <c r="QSH7" s="133"/>
      <c r="QSM7" s="133"/>
      <c r="QSR7" s="133"/>
      <c r="QSW7" s="133"/>
      <c r="QTB7" s="133"/>
      <c r="QTG7" s="133"/>
      <c r="QTL7" s="133"/>
      <c r="QTQ7" s="133"/>
      <c r="QTV7" s="133"/>
      <c r="QUA7" s="133"/>
      <c r="QUF7" s="133"/>
      <c r="QUK7" s="133"/>
      <c r="QUP7" s="133"/>
      <c r="QUU7" s="133"/>
      <c r="QUZ7" s="133"/>
      <c r="QVE7" s="133"/>
      <c r="QVJ7" s="133"/>
      <c r="QVO7" s="133"/>
      <c r="QVT7" s="133"/>
      <c r="QVY7" s="133"/>
      <c r="QWD7" s="133"/>
      <c r="QWI7" s="133"/>
      <c r="QWN7" s="133"/>
      <c r="QWS7" s="133"/>
      <c r="QWX7" s="133"/>
      <c r="QXC7" s="133"/>
      <c r="QXH7" s="133"/>
      <c r="QXM7" s="133"/>
      <c r="QXR7" s="133"/>
      <c r="QXW7" s="133"/>
      <c r="QYB7" s="133"/>
      <c r="QYG7" s="133"/>
      <c r="QYL7" s="133"/>
      <c r="QYQ7" s="133"/>
      <c r="QYV7" s="133"/>
      <c r="QZA7" s="133"/>
      <c r="QZF7" s="133"/>
      <c r="QZK7" s="133"/>
      <c r="QZP7" s="133"/>
      <c r="QZU7" s="133"/>
      <c r="QZZ7" s="133"/>
      <c r="RAE7" s="133"/>
      <c r="RAJ7" s="133"/>
      <c r="RAO7" s="133"/>
      <c r="RAT7" s="133"/>
      <c r="RAY7" s="133"/>
      <c r="RBD7" s="133"/>
      <c r="RBI7" s="133"/>
      <c r="RBN7" s="133"/>
      <c r="RBS7" s="133"/>
      <c r="RBX7" s="133"/>
      <c r="RCC7" s="133"/>
      <c r="RCH7" s="133"/>
      <c r="RCM7" s="133"/>
      <c r="RCR7" s="133"/>
      <c r="RCW7" s="133"/>
      <c r="RDB7" s="133"/>
      <c r="RDG7" s="133"/>
      <c r="RDL7" s="133"/>
      <c r="RDQ7" s="133"/>
      <c r="RDV7" s="133"/>
      <c r="REA7" s="133"/>
      <c r="REF7" s="133"/>
      <c r="REK7" s="133"/>
      <c r="REP7" s="133"/>
      <c r="REU7" s="133"/>
      <c r="REZ7" s="133"/>
      <c r="RFE7" s="133"/>
      <c r="RFJ7" s="133"/>
      <c r="RFO7" s="133"/>
      <c r="RFT7" s="133"/>
      <c r="RFY7" s="133"/>
      <c r="RGD7" s="133"/>
      <c r="RGI7" s="133"/>
      <c r="RGN7" s="133"/>
      <c r="RGS7" s="133"/>
      <c r="RGX7" s="133"/>
      <c r="RHC7" s="133"/>
      <c r="RHH7" s="133"/>
      <c r="RHM7" s="133"/>
      <c r="RHR7" s="133"/>
      <c r="RHW7" s="133"/>
      <c r="RIB7" s="133"/>
      <c r="RIG7" s="133"/>
      <c r="RIL7" s="133"/>
      <c r="RIQ7" s="133"/>
      <c r="RIV7" s="133"/>
      <c r="RJA7" s="133"/>
      <c r="RJF7" s="133"/>
      <c r="RJK7" s="133"/>
      <c r="RJP7" s="133"/>
      <c r="RJU7" s="133"/>
      <c r="RJZ7" s="133"/>
      <c r="RKE7" s="133"/>
      <c r="RKJ7" s="133"/>
      <c r="RKO7" s="133"/>
      <c r="RKT7" s="133"/>
      <c r="RKY7" s="133"/>
      <c r="RLD7" s="133"/>
      <c r="RLI7" s="133"/>
      <c r="RLN7" s="133"/>
      <c r="RLS7" s="133"/>
      <c r="RLX7" s="133"/>
      <c r="RMC7" s="133"/>
      <c r="RMH7" s="133"/>
      <c r="RMM7" s="133"/>
      <c r="RMR7" s="133"/>
      <c r="RMW7" s="133"/>
      <c r="RNB7" s="133"/>
      <c r="RNG7" s="133"/>
      <c r="RNL7" s="133"/>
      <c r="RNQ7" s="133"/>
      <c r="RNV7" s="133"/>
      <c r="ROA7" s="133"/>
      <c r="ROF7" s="133"/>
      <c r="ROK7" s="133"/>
      <c r="ROP7" s="133"/>
      <c r="ROU7" s="133"/>
      <c r="ROZ7" s="133"/>
      <c r="RPE7" s="133"/>
      <c r="RPJ7" s="133"/>
      <c r="RPO7" s="133"/>
      <c r="RPT7" s="133"/>
      <c r="RPY7" s="133"/>
      <c r="RQD7" s="133"/>
      <c r="RQI7" s="133"/>
      <c r="RQN7" s="133"/>
      <c r="RQS7" s="133"/>
      <c r="RQX7" s="133"/>
      <c r="RRC7" s="133"/>
      <c r="RRH7" s="133"/>
      <c r="RRM7" s="133"/>
      <c r="RRR7" s="133"/>
      <c r="RRW7" s="133"/>
      <c r="RSB7" s="133"/>
      <c r="RSG7" s="133"/>
      <c r="RSL7" s="133"/>
      <c r="RSQ7" s="133"/>
      <c r="RSV7" s="133"/>
      <c r="RTA7" s="133"/>
      <c r="RTF7" s="133"/>
      <c r="RTK7" s="133"/>
      <c r="RTP7" s="133"/>
      <c r="RTU7" s="133"/>
      <c r="RTZ7" s="133"/>
      <c r="RUE7" s="133"/>
      <c r="RUJ7" s="133"/>
      <c r="RUO7" s="133"/>
      <c r="RUT7" s="133"/>
      <c r="RUY7" s="133"/>
      <c r="RVD7" s="133"/>
      <c r="RVI7" s="133"/>
      <c r="RVN7" s="133"/>
      <c r="RVS7" s="133"/>
      <c r="RVX7" s="133"/>
      <c r="RWC7" s="133"/>
      <c r="RWH7" s="133"/>
      <c r="RWM7" s="133"/>
      <c r="RWR7" s="133"/>
      <c r="RWW7" s="133"/>
      <c r="RXB7" s="133"/>
      <c r="RXG7" s="133"/>
      <c r="RXL7" s="133"/>
      <c r="RXQ7" s="133"/>
      <c r="RXV7" s="133"/>
      <c r="RYA7" s="133"/>
      <c r="RYF7" s="133"/>
      <c r="RYK7" s="133"/>
      <c r="RYP7" s="133"/>
      <c r="RYU7" s="133"/>
      <c r="RYZ7" s="133"/>
      <c r="RZE7" s="133"/>
      <c r="RZJ7" s="133"/>
      <c r="RZO7" s="133"/>
      <c r="RZT7" s="133"/>
      <c r="RZY7" s="133"/>
      <c r="SAD7" s="133"/>
      <c r="SAI7" s="133"/>
      <c r="SAN7" s="133"/>
      <c r="SAS7" s="133"/>
      <c r="SAX7" s="133"/>
      <c r="SBC7" s="133"/>
      <c r="SBH7" s="133"/>
      <c r="SBM7" s="133"/>
      <c r="SBR7" s="133"/>
      <c r="SBW7" s="133"/>
      <c r="SCB7" s="133"/>
      <c r="SCG7" s="133"/>
      <c r="SCL7" s="133"/>
      <c r="SCQ7" s="133"/>
      <c r="SCV7" s="133"/>
      <c r="SDA7" s="133"/>
      <c r="SDF7" s="133"/>
      <c r="SDK7" s="133"/>
      <c r="SDP7" s="133"/>
      <c r="SDU7" s="133"/>
      <c r="SDZ7" s="133"/>
      <c r="SEE7" s="133"/>
      <c r="SEJ7" s="133"/>
      <c r="SEO7" s="133"/>
      <c r="SET7" s="133"/>
      <c r="SEY7" s="133"/>
      <c r="SFD7" s="133"/>
      <c r="SFI7" s="133"/>
      <c r="SFN7" s="133"/>
      <c r="SFS7" s="133"/>
      <c r="SFX7" s="133"/>
      <c r="SGC7" s="133"/>
      <c r="SGH7" s="133"/>
      <c r="SGM7" s="133"/>
      <c r="SGR7" s="133"/>
      <c r="SGW7" s="133"/>
      <c r="SHB7" s="133"/>
      <c r="SHG7" s="133"/>
      <c r="SHL7" s="133"/>
      <c r="SHQ7" s="133"/>
      <c r="SHV7" s="133"/>
      <c r="SIA7" s="133"/>
      <c r="SIF7" s="133"/>
      <c r="SIK7" s="133"/>
      <c r="SIP7" s="133"/>
      <c r="SIU7" s="133"/>
      <c r="SIZ7" s="133"/>
      <c r="SJE7" s="133"/>
      <c r="SJJ7" s="133"/>
      <c r="SJO7" s="133"/>
      <c r="SJT7" s="133"/>
      <c r="SJY7" s="133"/>
      <c r="SKD7" s="133"/>
      <c r="SKI7" s="133"/>
      <c r="SKN7" s="133"/>
      <c r="SKS7" s="133"/>
      <c r="SKX7" s="133"/>
      <c r="SLC7" s="133"/>
      <c r="SLH7" s="133"/>
      <c r="SLM7" s="133"/>
      <c r="SLR7" s="133"/>
      <c r="SLW7" s="133"/>
      <c r="SMB7" s="133"/>
      <c r="SMG7" s="133"/>
      <c r="SML7" s="133"/>
      <c r="SMQ7" s="133"/>
      <c r="SMV7" s="133"/>
      <c r="SNA7" s="133"/>
      <c r="SNF7" s="133"/>
      <c r="SNK7" s="133"/>
      <c r="SNP7" s="133"/>
      <c r="SNU7" s="133"/>
      <c r="SNZ7" s="133"/>
      <c r="SOE7" s="133"/>
      <c r="SOJ7" s="133"/>
      <c r="SOO7" s="133"/>
      <c r="SOT7" s="133"/>
      <c r="SOY7" s="133"/>
      <c r="SPD7" s="133"/>
      <c r="SPI7" s="133"/>
      <c r="SPN7" s="133"/>
      <c r="SPS7" s="133"/>
      <c r="SPX7" s="133"/>
      <c r="SQC7" s="133"/>
      <c r="SQH7" s="133"/>
      <c r="SQM7" s="133"/>
      <c r="SQR7" s="133"/>
      <c r="SQW7" s="133"/>
      <c r="SRB7" s="133"/>
      <c r="SRG7" s="133"/>
      <c r="SRL7" s="133"/>
      <c r="SRQ7" s="133"/>
      <c r="SRV7" s="133"/>
      <c r="SSA7" s="133"/>
      <c r="SSF7" s="133"/>
      <c r="SSK7" s="133"/>
      <c r="SSP7" s="133"/>
      <c r="SSU7" s="133"/>
      <c r="SSZ7" s="133"/>
      <c r="STE7" s="133"/>
      <c r="STJ7" s="133"/>
      <c r="STO7" s="133"/>
      <c r="STT7" s="133"/>
      <c r="STY7" s="133"/>
      <c r="SUD7" s="133"/>
      <c r="SUI7" s="133"/>
      <c r="SUN7" s="133"/>
      <c r="SUS7" s="133"/>
      <c r="SUX7" s="133"/>
      <c r="SVC7" s="133"/>
      <c r="SVH7" s="133"/>
      <c r="SVM7" s="133"/>
      <c r="SVR7" s="133"/>
      <c r="SVW7" s="133"/>
      <c r="SWB7" s="133"/>
      <c r="SWG7" s="133"/>
      <c r="SWL7" s="133"/>
      <c r="SWQ7" s="133"/>
      <c r="SWV7" s="133"/>
      <c r="SXA7" s="133"/>
      <c r="SXF7" s="133"/>
      <c r="SXK7" s="133"/>
      <c r="SXP7" s="133"/>
      <c r="SXU7" s="133"/>
      <c r="SXZ7" s="133"/>
      <c r="SYE7" s="133"/>
      <c r="SYJ7" s="133"/>
      <c r="SYO7" s="133"/>
      <c r="SYT7" s="133"/>
      <c r="SYY7" s="133"/>
      <c r="SZD7" s="133"/>
      <c r="SZI7" s="133"/>
      <c r="SZN7" s="133"/>
      <c r="SZS7" s="133"/>
      <c r="SZX7" s="133"/>
      <c r="TAC7" s="133"/>
      <c r="TAH7" s="133"/>
      <c r="TAM7" s="133"/>
      <c r="TAR7" s="133"/>
      <c r="TAW7" s="133"/>
      <c r="TBB7" s="133"/>
      <c r="TBG7" s="133"/>
      <c r="TBL7" s="133"/>
      <c r="TBQ7" s="133"/>
      <c r="TBV7" s="133"/>
      <c r="TCA7" s="133"/>
      <c r="TCF7" s="133"/>
      <c r="TCK7" s="133"/>
      <c r="TCP7" s="133"/>
      <c r="TCU7" s="133"/>
      <c r="TCZ7" s="133"/>
      <c r="TDE7" s="133"/>
      <c r="TDJ7" s="133"/>
      <c r="TDO7" s="133"/>
      <c r="TDT7" s="133"/>
      <c r="TDY7" s="133"/>
      <c r="TED7" s="133"/>
      <c r="TEI7" s="133"/>
      <c r="TEN7" s="133"/>
      <c r="TES7" s="133"/>
      <c r="TEX7" s="133"/>
      <c r="TFC7" s="133"/>
      <c r="TFH7" s="133"/>
      <c r="TFM7" s="133"/>
      <c r="TFR7" s="133"/>
      <c r="TFW7" s="133"/>
      <c r="TGB7" s="133"/>
      <c r="TGG7" s="133"/>
      <c r="TGL7" s="133"/>
      <c r="TGQ7" s="133"/>
      <c r="TGV7" s="133"/>
      <c r="THA7" s="133"/>
      <c r="THF7" s="133"/>
      <c r="THK7" s="133"/>
      <c r="THP7" s="133"/>
      <c r="THU7" s="133"/>
      <c r="THZ7" s="133"/>
      <c r="TIE7" s="133"/>
      <c r="TIJ7" s="133"/>
      <c r="TIO7" s="133"/>
      <c r="TIT7" s="133"/>
      <c r="TIY7" s="133"/>
      <c r="TJD7" s="133"/>
      <c r="TJI7" s="133"/>
      <c r="TJN7" s="133"/>
      <c r="TJS7" s="133"/>
      <c r="TJX7" s="133"/>
      <c r="TKC7" s="133"/>
      <c r="TKH7" s="133"/>
      <c r="TKM7" s="133"/>
      <c r="TKR7" s="133"/>
      <c r="TKW7" s="133"/>
      <c r="TLB7" s="133"/>
      <c r="TLG7" s="133"/>
      <c r="TLL7" s="133"/>
      <c r="TLQ7" s="133"/>
      <c r="TLV7" s="133"/>
      <c r="TMA7" s="133"/>
      <c r="TMF7" s="133"/>
      <c r="TMK7" s="133"/>
      <c r="TMP7" s="133"/>
      <c r="TMU7" s="133"/>
      <c r="TMZ7" s="133"/>
      <c r="TNE7" s="133"/>
      <c r="TNJ7" s="133"/>
      <c r="TNO7" s="133"/>
      <c r="TNT7" s="133"/>
      <c r="TNY7" s="133"/>
      <c r="TOD7" s="133"/>
      <c r="TOI7" s="133"/>
      <c r="TON7" s="133"/>
      <c r="TOS7" s="133"/>
      <c r="TOX7" s="133"/>
      <c r="TPC7" s="133"/>
      <c r="TPH7" s="133"/>
      <c r="TPM7" s="133"/>
      <c r="TPR7" s="133"/>
      <c r="TPW7" s="133"/>
      <c r="TQB7" s="133"/>
      <c r="TQG7" s="133"/>
      <c r="TQL7" s="133"/>
      <c r="TQQ7" s="133"/>
      <c r="TQV7" s="133"/>
      <c r="TRA7" s="133"/>
      <c r="TRF7" s="133"/>
      <c r="TRK7" s="133"/>
      <c r="TRP7" s="133"/>
      <c r="TRU7" s="133"/>
      <c r="TRZ7" s="133"/>
      <c r="TSE7" s="133"/>
      <c r="TSJ7" s="133"/>
      <c r="TSO7" s="133"/>
      <c r="TST7" s="133"/>
      <c r="TSY7" s="133"/>
      <c r="TTD7" s="133"/>
      <c r="TTI7" s="133"/>
      <c r="TTN7" s="133"/>
      <c r="TTS7" s="133"/>
      <c r="TTX7" s="133"/>
      <c r="TUC7" s="133"/>
      <c r="TUH7" s="133"/>
      <c r="TUM7" s="133"/>
      <c r="TUR7" s="133"/>
      <c r="TUW7" s="133"/>
      <c r="TVB7" s="133"/>
      <c r="TVG7" s="133"/>
      <c r="TVL7" s="133"/>
      <c r="TVQ7" s="133"/>
      <c r="TVV7" s="133"/>
      <c r="TWA7" s="133"/>
      <c r="TWF7" s="133"/>
      <c r="TWK7" s="133"/>
      <c r="TWP7" s="133"/>
      <c r="TWU7" s="133"/>
      <c r="TWZ7" s="133"/>
      <c r="TXE7" s="133"/>
      <c r="TXJ7" s="133"/>
      <c r="TXO7" s="133"/>
      <c r="TXT7" s="133"/>
      <c r="TXY7" s="133"/>
      <c r="TYD7" s="133"/>
      <c r="TYI7" s="133"/>
      <c r="TYN7" s="133"/>
      <c r="TYS7" s="133"/>
      <c r="TYX7" s="133"/>
      <c r="TZC7" s="133"/>
      <c r="TZH7" s="133"/>
      <c r="TZM7" s="133"/>
      <c r="TZR7" s="133"/>
      <c r="TZW7" s="133"/>
      <c r="UAB7" s="133"/>
      <c r="UAG7" s="133"/>
      <c r="UAL7" s="133"/>
      <c r="UAQ7" s="133"/>
      <c r="UAV7" s="133"/>
      <c r="UBA7" s="133"/>
      <c r="UBF7" s="133"/>
      <c r="UBK7" s="133"/>
      <c r="UBP7" s="133"/>
      <c r="UBU7" s="133"/>
      <c r="UBZ7" s="133"/>
      <c r="UCE7" s="133"/>
      <c r="UCJ7" s="133"/>
      <c r="UCO7" s="133"/>
      <c r="UCT7" s="133"/>
      <c r="UCY7" s="133"/>
      <c r="UDD7" s="133"/>
      <c r="UDI7" s="133"/>
      <c r="UDN7" s="133"/>
      <c r="UDS7" s="133"/>
      <c r="UDX7" s="133"/>
      <c r="UEC7" s="133"/>
      <c r="UEH7" s="133"/>
      <c r="UEM7" s="133"/>
      <c r="UER7" s="133"/>
      <c r="UEW7" s="133"/>
      <c r="UFB7" s="133"/>
      <c r="UFG7" s="133"/>
      <c r="UFL7" s="133"/>
      <c r="UFQ7" s="133"/>
      <c r="UFV7" s="133"/>
      <c r="UGA7" s="133"/>
      <c r="UGF7" s="133"/>
      <c r="UGK7" s="133"/>
      <c r="UGP7" s="133"/>
      <c r="UGU7" s="133"/>
      <c r="UGZ7" s="133"/>
      <c r="UHE7" s="133"/>
      <c r="UHJ7" s="133"/>
      <c r="UHO7" s="133"/>
      <c r="UHT7" s="133"/>
      <c r="UHY7" s="133"/>
      <c r="UID7" s="133"/>
      <c r="UII7" s="133"/>
      <c r="UIN7" s="133"/>
      <c r="UIS7" s="133"/>
      <c r="UIX7" s="133"/>
      <c r="UJC7" s="133"/>
      <c r="UJH7" s="133"/>
      <c r="UJM7" s="133"/>
      <c r="UJR7" s="133"/>
      <c r="UJW7" s="133"/>
      <c r="UKB7" s="133"/>
      <c r="UKG7" s="133"/>
      <c r="UKL7" s="133"/>
      <c r="UKQ7" s="133"/>
      <c r="UKV7" s="133"/>
      <c r="ULA7" s="133"/>
      <c r="ULF7" s="133"/>
      <c r="ULK7" s="133"/>
      <c r="ULP7" s="133"/>
      <c r="ULU7" s="133"/>
      <c r="ULZ7" s="133"/>
      <c r="UME7" s="133"/>
      <c r="UMJ7" s="133"/>
      <c r="UMO7" s="133"/>
      <c r="UMT7" s="133"/>
      <c r="UMY7" s="133"/>
      <c r="UND7" s="133"/>
      <c r="UNI7" s="133"/>
      <c r="UNN7" s="133"/>
      <c r="UNS7" s="133"/>
      <c r="UNX7" s="133"/>
      <c r="UOC7" s="133"/>
      <c r="UOH7" s="133"/>
      <c r="UOM7" s="133"/>
      <c r="UOR7" s="133"/>
      <c r="UOW7" s="133"/>
      <c r="UPB7" s="133"/>
      <c r="UPG7" s="133"/>
      <c r="UPL7" s="133"/>
      <c r="UPQ7" s="133"/>
      <c r="UPV7" s="133"/>
      <c r="UQA7" s="133"/>
      <c r="UQF7" s="133"/>
      <c r="UQK7" s="133"/>
      <c r="UQP7" s="133"/>
      <c r="UQU7" s="133"/>
      <c r="UQZ7" s="133"/>
      <c r="URE7" s="133"/>
      <c r="URJ7" s="133"/>
      <c r="URO7" s="133"/>
      <c r="URT7" s="133"/>
      <c r="URY7" s="133"/>
      <c r="USD7" s="133"/>
      <c r="USI7" s="133"/>
      <c r="USN7" s="133"/>
      <c r="USS7" s="133"/>
      <c r="USX7" s="133"/>
      <c r="UTC7" s="133"/>
      <c r="UTH7" s="133"/>
      <c r="UTM7" s="133"/>
      <c r="UTR7" s="133"/>
      <c r="UTW7" s="133"/>
      <c r="UUB7" s="133"/>
      <c r="UUG7" s="133"/>
      <c r="UUL7" s="133"/>
      <c r="UUQ7" s="133"/>
      <c r="UUV7" s="133"/>
      <c r="UVA7" s="133"/>
      <c r="UVF7" s="133"/>
      <c r="UVK7" s="133"/>
      <c r="UVP7" s="133"/>
      <c r="UVU7" s="133"/>
      <c r="UVZ7" s="133"/>
      <c r="UWE7" s="133"/>
      <c r="UWJ7" s="133"/>
      <c r="UWO7" s="133"/>
      <c r="UWT7" s="133"/>
      <c r="UWY7" s="133"/>
      <c r="UXD7" s="133"/>
      <c r="UXI7" s="133"/>
      <c r="UXN7" s="133"/>
      <c r="UXS7" s="133"/>
      <c r="UXX7" s="133"/>
      <c r="UYC7" s="133"/>
      <c r="UYH7" s="133"/>
      <c r="UYM7" s="133"/>
      <c r="UYR7" s="133"/>
      <c r="UYW7" s="133"/>
      <c r="UZB7" s="133"/>
      <c r="UZG7" s="133"/>
      <c r="UZL7" s="133"/>
      <c r="UZQ7" s="133"/>
      <c r="UZV7" s="133"/>
      <c r="VAA7" s="133"/>
      <c r="VAF7" s="133"/>
      <c r="VAK7" s="133"/>
      <c r="VAP7" s="133"/>
      <c r="VAU7" s="133"/>
      <c r="VAZ7" s="133"/>
      <c r="VBE7" s="133"/>
      <c r="VBJ7" s="133"/>
      <c r="VBO7" s="133"/>
      <c r="VBT7" s="133"/>
      <c r="VBY7" s="133"/>
      <c r="VCD7" s="133"/>
      <c r="VCI7" s="133"/>
      <c r="VCN7" s="133"/>
      <c r="VCS7" s="133"/>
      <c r="VCX7" s="133"/>
      <c r="VDC7" s="133"/>
      <c r="VDH7" s="133"/>
      <c r="VDM7" s="133"/>
      <c r="VDR7" s="133"/>
      <c r="VDW7" s="133"/>
      <c r="VEB7" s="133"/>
      <c r="VEG7" s="133"/>
      <c r="VEL7" s="133"/>
      <c r="VEQ7" s="133"/>
      <c r="VEV7" s="133"/>
      <c r="VFA7" s="133"/>
      <c r="VFF7" s="133"/>
      <c r="VFK7" s="133"/>
      <c r="VFP7" s="133"/>
      <c r="VFU7" s="133"/>
      <c r="VFZ7" s="133"/>
      <c r="VGE7" s="133"/>
      <c r="VGJ7" s="133"/>
      <c r="VGO7" s="133"/>
      <c r="VGT7" s="133"/>
      <c r="VGY7" s="133"/>
      <c r="VHD7" s="133"/>
      <c r="VHI7" s="133"/>
      <c r="VHN7" s="133"/>
      <c r="VHS7" s="133"/>
      <c r="VHX7" s="133"/>
      <c r="VIC7" s="133"/>
      <c r="VIH7" s="133"/>
      <c r="VIM7" s="133"/>
      <c r="VIR7" s="133"/>
      <c r="VIW7" s="133"/>
      <c r="VJB7" s="133"/>
      <c r="VJG7" s="133"/>
      <c r="VJL7" s="133"/>
      <c r="VJQ7" s="133"/>
      <c r="VJV7" s="133"/>
      <c r="VKA7" s="133"/>
      <c r="VKF7" s="133"/>
      <c r="VKK7" s="133"/>
      <c r="VKP7" s="133"/>
      <c r="VKU7" s="133"/>
      <c r="VKZ7" s="133"/>
      <c r="VLE7" s="133"/>
      <c r="VLJ7" s="133"/>
      <c r="VLO7" s="133"/>
      <c r="VLT7" s="133"/>
      <c r="VLY7" s="133"/>
      <c r="VMD7" s="133"/>
      <c r="VMI7" s="133"/>
      <c r="VMN7" s="133"/>
      <c r="VMS7" s="133"/>
      <c r="VMX7" s="133"/>
      <c r="VNC7" s="133"/>
      <c r="VNH7" s="133"/>
      <c r="VNM7" s="133"/>
      <c r="VNR7" s="133"/>
      <c r="VNW7" s="133"/>
      <c r="VOB7" s="133"/>
      <c r="VOG7" s="133"/>
      <c r="VOL7" s="133"/>
      <c r="VOQ7" s="133"/>
      <c r="VOV7" s="133"/>
      <c r="VPA7" s="133"/>
      <c r="VPF7" s="133"/>
      <c r="VPK7" s="133"/>
      <c r="VPP7" s="133"/>
      <c r="VPU7" s="133"/>
      <c r="VPZ7" s="133"/>
      <c r="VQE7" s="133"/>
      <c r="VQJ7" s="133"/>
      <c r="VQO7" s="133"/>
      <c r="VQT7" s="133"/>
      <c r="VQY7" s="133"/>
      <c r="VRD7" s="133"/>
      <c r="VRI7" s="133"/>
      <c r="VRN7" s="133"/>
      <c r="VRS7" s="133"/>
      <c r="VRX7" s="133"/>
      <c r="VSC7" s="133"/>
      <c r="VSH7" s="133"/>
      <c r="VSM7" s="133"/>
      <c r="VSR7" s="133"/>
      <c r="VSW7" s="133"/>
      <c r="VTB7" s="133"/>
      <c r="VTG7" s="133"/>
      <c r="VTL7" s="133"/>
      <c r="VTQ7" s="133"/>
      <c r="VTV7" s="133"/>
      <c r="VUA7" s="133"/>
      <c r="VUF7" s="133"/>
      <c r="VUK7" s="133"/>
      <c r="VUP7" s="133"/>
      <c r="VUU7" s="133"/>
      <c r="VUZ7" s="133"/>
      <c r="VVE7" s="133"/>
      <c r="VVJ7" s="133"/>
      <c r="VVO7" s="133"/>
      <c r="VVT7" s="133"/>
      <c r="VVY7" s="133"/>
      <c r="VWD7" s="133"/>
      <c r="VWI7" s="133"/>
      <c r="VWN7" s="133"/>
      <c r="VWS7" s="133"/>
      <c r="VWX7" s="133"/>
      <c r="VXC7" s="133"/>
      <c r="VXH7" s="133"/>
      <c r="VXM7" s="133"/>
      <c r="VXR7" s="133"/>
      <c r="VXW7" s="133"/>
      <c r="VYB7" s="133"/>
      <c r="VYG7" s="133"/>
      <c r="VYL7" s="133"/>
      <c r="VYQ7" s="133"/>
      <c r="VYV7" s="133"/>
      <c r="VZA7" s="133"/>
      <c r="VZF7" s="133"/>
      <c r="VZK7" s="133"/>
      <c r="VZP7" s="133"/>
      <c r="VZU7" s="133"/>
      <c r="VZZ7" s="133"/>
      <c r="WAE7" s="133"/>
      <c r="WAJ7" s="133"/>
      <c r="WAO7" s="133"/>
      <c r="WAT7" s="133"/>
      <c r="WAY7" s="133"/>
      <c r="WBD7" s="133"/>
      <c r="WBI7" s="133"/>
      <c r="WBN7" s="133"/>
      <c r="WBS7" s="133"/>
      <c r="WBX7" s="133"/>
      <c r="WCC7" s="133"/>
      <c r="WCH7" s="133"/>
      <c r="WCM7" s="133"/>
      <c r="WCR7" s="133"/>
      <c r="WCW7" s="133"/>
      <c r="WDB7" s="133"/>
      <c r="WDG7" s="133"/>
      <c r="WDL7" s="133"/>
      <c r="WDQ7" s="133"/>
      <c r="WDV7" s="133"/>
      <c r="WEA7" s="133"/>
      <c r="WEF7" s="133"/>
      <c r="WEK7" s="133"/>
      <c r="WEP7" s="133"/>
      <c r="WEU7" s="133"/>
      <c r="WEZ7" s="133"/>
      <c r="WFE7" s="133"/>
      <c r="WFJ7" s="133"/>
      <c r="WFO7" s="133"/>
      <c r="WFT7" s="133"/>
      <c r="WFY7" s="133"/>
      <c r="WGD7" s="133"/>
      <c r="WGI7" s="133"/>
      <c r="WGN7" s="133"/>
      <c r="WGS7" s="133"/>
      <c r="WGX7" s="133"/>
      <c r="WHC7" s="133"/>
      <c r="WHH7" s="133"/>
      <c r="WHM7" s="133"/>
      <c r="WHR7" s="133"/>
      <c r="WHW7" s="133"/>
      <c r="WIB7" s="133"/>
      <c r="WIG7" s="133"/>
      <c r="WIL7" s="133"/>
      <c r="WIQ7" s="133"/>
      <c r="WIV7" s="133"/>
      <c r="WJA7" s="133"/>
      <c r="WJF7" s="133"/>
      <c r="WJK7" s="133"/>
      <c r="WJP7" s="133"/>
      <c r="WJU7" s="133"/>
      <c r="WJZ7" s="133"/>
      <c r="WKE7" s="133"/>
      <c r="WKJ7" s="133"/>
      <c r="WKO7" s="133"/>
      <c r="WKT7" s="133"/>
      <c r="WKY7" s="133"/>
      <c r="WLD7" s="133"/>
      <c r="WLI7" s="133"/>
      <c r="WLN7" s="133"/>
      <c r="WLS7" s="133"/>
      <c r="WLX7" s="133"/>
      <c r="WMC7" s="133"/>
      <c r="WMH7" s="133"/>
      <c r="WMM7" s="133"/>
      <c r="WMR7" s="133"/>
      <c r="WMW7" s="133"/>
      <c r="WNB7" s="133"/>
      <c r="WNG7" s="133"/>
      <c r="WNL7" s="133"/>
      <c r="WNQ7" s="133"/>
      <c r="WNV7" s="133"/>
      <c r="WOA7" s="133"/>
      <c r="WOF7" s="133"/>
      <c r="WOK7" s="133"/>
      <c r="WOP7" s="133"/>
      <c r="WOU7" s="133"/>
      <c r="WOZ7" s="133"/>
      <c r="WPE7" s="133"/>
      <c r="WPJ7" s="133"/>
      <c r="WPO7" s="133"/>
      <c r="WPT7" s="133"/>
      <c r="WPY7" s="133"/>
      <c r="WQD7" s="133"/>
      <c r="WQI7" s="133"/>
      <c r="WQN7" s="133"/>
      <c r="WQS7" s="133"/>
      <c r="WQX7" s="133"/>
      <c r="WRC7" s="133"/>
      <c r="WRH7" s="133"/>
      <c r="WRM7" s="133"/>
      <c r="WRR7" s="133"/>
      <c r="WRW7" s="133"/>
      <c r="WSB7" s="133"/>
      <c r="WSG7" s="133"/>
      <c r="WSL7" s="133"/>
      <c r="WSQ7" s="133"/>
      <c r="WSV7" s="133"/>
      <c r="WTA7" s="133"/>
      <c r="WTF7" s="133"/>
      <c r="WTK7" s="133"/>
      <c r="WTP7" s="133"/>
      <c r="WTU7" s="133"/>
      <c r="WTZ7" s="133"/>
      <c r="WUE7" s="133"/>
      <c r="WUJ7" s="133"/>
      <c r="WUO7" s="133"/>
      <c r="WUT7" s="133"/>
      <c r="WUY7" s="133"/>
      <c r="WVD7" s="133"/>
      <c r="WVI7" s="133"/>
      <c r="WVN7" s="133"/>
      <c r="WVS7" s="133"/>
      <c r="WVX7" s="133"/>
      <c r="WWC7" s="133"/>
      <c r="WWH7" s="133"/>
      <c r="WWM7" s="133"/>
      <c r="WWR7" s="133"/>
      <c r="WWW7" s="133"/>
      <c r="WXB7" s="133"/>
      <c r="WXG7" s="133"/>
      <c r="WXL7" s="133"/>
      <c r="WXQ7" s="133"/>
      <c r="WXV7" s="133"/>
      <c r="WYA7" s="133"/>
      <c r="WYF7" s="133"/>
      <c r="WYK7" s="133"/>
      <c r="WYP7" s="133"/>
      <c r="WYU7" s="133"/>
      <c r="WYZ7" s="133"/>
      <c r="WZE7" s="133"/>
      <c r="WZJ7" s="133"/>
      <c r="WZO7" s="133"/>
      <c r="WZT7" s="133"/>
      <c r="WZY7" s="133"/>
      <c r="XAD7" s="133"/>
      <c r="XAI7" s="133"/>
      <c r="XAN7" s="133"/>
      <c r="XAS7" s="133"/>
      <c r="XAX7" s="133"/>
      <c r="XBC7" s="133"/>
      <c r="XBH7" s="133"/>
      <c r="XBM7" s="133"/>
      <c r="XBR7" s="133"/>
      <c r="XBW7" s="133"/>
      <c r="XCB7" s="133"/>
      <c r="XCG7" s="133"/>
      <c r="XCL7" s="133"/>
      <c r="XCQ7" s="133"/>
      <c r="XCV7" s="133"/>
      <c r="XDA7" s="133"/>
      <c r="XDF7" s="133"/>
      <c r="XDK7" s="133"/>
      <c r="XDP7" s="133"/>
      <c r="XDU7" s="133"/>
      <c r="XDZ7" s="133"/>
      <c r="XEE7" s="133"/>
      <c r="XEJ7" s="133"/>
      <c r="XEO7" s="133"/>
      <c r="XET7" s="133"/>
      <c r="XEY7" s="133"/>
      <c r="XFD7" s="133"/>
    </row>
    <row r="8" spans="1:1024 1029:2044 2049:3069 3074:4094 4099:5119 5124:6144 6149:7164 7169:8189 8194:9214 9219:10239 10244:11264 11269:12284 12289:13309 13314:14334 14339:15359 15364:16384">
      <c r="A8" s="132" t="s">
        <v>826</v>
      </c>
      <c r="B8" s="132" t="s">
        <v>1445</v>
      </c>
      <c r="C8" s="132" t="s">
        <v>1507</v>
      </c>
      <c r="D8" s="133">
        <v>7583.75</v>
      </c>
      <c r="E8" s="132" t="s">
        <v>822</v>
      </c>
      <c r="I8" s="133"/>
      <c r="N8" s="133"/>
      <c r="S8" s="133"/>
      <c r="X8" s="133"/>
      <c r="AC8" s="133"/>
      <c r="AH8" s="133"/>
      <c r="AM8" s="133"/>
      <c r="AR8" s="133"/>
      <c r="AW8" s="133"/>
      <c r="BB8" s="133"/>
      <c r="BG8" s="133"/>
      <c r="BL8" s="133"/>
      <c r="BQ8" s="133"/>
      <c r="BV8" s="133"/>
      <c r="CA8" s="133"/>
      <c r="CF8" s="133"/>
      <c r="CK8" s="133"/>
      <c r="CP8" s="133"/>
      <c r="CU8" s="133"/>
      <c r="CZ8" s="133"/>
      <c r="DE8" s="133"/>
      <c r="DJ8" s="133"/>
      <c r="DO8" s="133"/>
      <c r="DT8" s="133"/>
      <c r="DY8" s="133"/>
      <c r="ED8" s="133"/>
      <c r="EI8" s="133"/>
      <c r="EN8" s="133"/>
      <c r="ES8" s="133"/>
      <c r="EX8" s="133"/>
      <c r="FC8" s="133"/>
      <c r="FH8" s="133"/>
      <c r="FM8" s="133"/>
      <c r="FR8" s="133"/>
      <c r="FW8" s="133"/>
      <c r="GB8" s="133"/>
      <c r="GG8" s="133"/>
      <c r="GL8" s="133"/>
      <c r="GQ8" s="133"/>
      <c r="GV8" s="133"/>
      <c r="HA8" s="133"/>
      <c r="HF8" s="133"/>
      <c r="HK8" s="133"/>
      <c r="HP8" s="133"/>
      <c r="HU8" s="133"/>
      <c r="HZ8" s="133"/>
      <c r="IE8" s="133"/>
      <c r="IJ8" s="133"/>
      <c r="IO8" s="133"/>
      <c r="IT8" s="133"/>
      <c r="IY8" s="133"/>
      <c r="JD8" s="133"/>
      <c r="JI8" s="133"/>
      <c r="JN8" s="133"/>
      <c r="JS8" s="133"/>
      <c r="JX8" s="133"/>
      <c r="KC8" s="133"/>
      <c r="KH8" s="133"/>
      <c r="KM8" s="133"/>
      <c r="KR8" s="133"/>
      <c r="KW8" s="133"/>
      <c r="LB8" s="133"/>
      <c r="LG8" s="133"/>
      <c r="LL8" s="133"/>
      <c r="LQ8" s="133"/>
      <c r="LV8" s="133"/>
      <c r="MA8" s="133"/>
      <c r="MF8" s="133"/>
      <c r="MK8" s="133"/>
      <c r="MP8" s="133"/>
      <c r="MU8" s="133"/>
      <c r="MZ8" s="133"/>
      <c r="NE8" s="133"/>
      <c r="NJ8" s="133"/>
      <c r="NO8" s="133"/>
      <c r="NT8" s="133"/>
      <c r="NY8" s="133"/>
      <c r="OD8" s="133"/>
      <c r="OI8" s="133"/>
      <c r="ON8" s="133"/>
      <c r="OS8" s="133"/>
      <c r="OX8" s="133"/>
      <c r="PC8" s="133"/>
      <c r="PH8" s="133"/>
      <c r="PM8" s="133"/>
      <c r="PR8" s="133"/>
      <c r="PW8" s="133"/>
      <c r="QB8" s="133"/>
      <c r="QG8" s="133"/>
      <c r="QL8" s="133"/>
      <c r="QQ8" s="133"/>
      <c r="QV8" s="133"/>
      <c r="RA8" s="133"/>
      <c r="RF8" s="133"/>
      <c r="RK8" s="133"/>
      <c r="RP8" s="133"/>
      <c r="RU8" s="133"/>
      <c r="RZ8" s="133"/>
      <c r="SE8" s="133"/>
      <c r="SJ8" s="133"/>
      <c r="SO8" s="133"/>
      <c r="ST8" s="133"/>
      <c r="SY8" s="133"/>
      <c r="TD8" s="133"/>
      <c r="TI8" s="133"/>
      <c r="TN8" s="133"/>
      <c r="TS8" s="133"/>
      <c r="TX8" s="133"/>
      <c r="UC8" s="133"/>
      <c r="UH8" s="133"/>
      <c r="UM8" s="133"/>
      <c r="UR8" s="133"/>
      <c r="UW8" s="133"/>
      <c r="VB8" s="133"/>
      <c r="VG8" s="133"/>
      <c r="VL8" s="133"/>
      <c r="VQ8" s="133"/>
      <c r="VV8" s="133"/>
      <c r="WA8" s="133"/>
      <c r="WF8" s="133"/>
      <c r="WK8" s="133"/>
      <c r="WP8" s="133"/>
      <c r="WU8" s="133"/>
      <c r="WZ8" s="133"/>
      <c r="XE8" s="133"/>
      <c r="XJ8" s="133"/>
      <c r="XO8" s="133"/>
      <c r="XT8" s="133"/>
      <c r="XY8" s="133"/>
      <c r="YD8" s="133"/>
      <c r="YI8" s="133"/>
      <c r="YN8" s="133"/>
      <c r="YS8" s="133"/>
      <c r="YX8" s="133"/>
      <c r="ZC8" s="133"/>
      <c r="ZH8" s="133"/>
      <c r="ZM8" s="133"/>
      <c r="ZR8" s="133"/>
      <c r="ZW8" s="133"/>
      <c r="AAB8" s="133"/>
      <c r="AAG8" s="133"/>
      <c r="AAL8" s="133"/>
      <c r="AAQ8" s="133"/>
      <c r="AAV8" s="133"/>
      <c r="ABA8" s="133"/>
      <c r="ABF8" s="133"/>
      <c r="ABK8" s="133"/>
      <c r="ABP8" s="133"/>
      <c r="ABU8" s="133"/>
      <c r="ABZ8" s="133"/>
      <c r="ACE8" s="133"/>
      <c r="ACJ8" s="133"/>
      <c r="ACO8" s="133"/>
      <c r="ACT8" s="133"/>
      <c r="ACY8" s="133"/>
      <c r="ADD8" s="133"/>
      <c r="ADI8" s="133"/>
      <c r="ADN8" s="133"/>
      <c r="ADS8" s="133"/>
      <c r="ADX8" s="133"/>
      <c r="AEC8" s="133"/>
      <c r="AEH8" s="133"/>
      <c r="AEM8" s="133"/>
      <c r="AER8" s="133"/>
      <c r="AEW8" s="133"/>
      <c r="AFB8" s="133"/>
      <c r="AFG8" s="133"/>
      <c r="AFL8" s="133"/>
      <c r="AFQ8" s="133"/>
      <c r="AFV8" s="133"/>
      <c r="AGA8" s="133"/>
      <c r="AGF8" s="133"/>
      <c r="AGK8" s="133"/>
      <c r="AGP8" s="133"/>
      <c r="AGU8" s="133"/>
      <c r="AGZ8" s="133"/>
      <c r="AHE8" s="133"/>
      <c r="AHJ8" s="133"/>
      <c r="AHO8" s="133"/>
      <c r="AHT8" s="133"/>
      <c r="AHY8" s="133"/>
      <c r="AID8" s="133"/>
      <c r="AII8" s="133"/>
      <c r="AIN8" s="133"/>
      <c r="AIS8" s="133"/>
      <c r="AIX8" s="133"/>
      <c r="AJC8" s="133"/>
      <c r="AJH8" s="133"/>
      <c r="AJM8" s="133"/>
      <c r="AJR8" s="133"/>
      <c r="AJW8" s="133"/>
      <c r="AKB8" s="133"/>
      <c r="AKG8" s="133"/>
      <c r="AKL8" s="133"/>
      <c r="AKQ8" s="133"/>
      <c r="AKV8" s="133"/>
      <c r="ALA8" s="133"/>
      <c r="ALF8" s="133"/>
      <c r="ALK8" s="133"/>
      <c r="ALP8" s="133"/>
      <c r="ALU8" s="133"/>
      <c r="ALZ8" s="133"/>
      <c r="AME8" s="133"/>
      <c r="AMJ8" s="133"/>
      <c r="AMO8" s="133"/>
      <c r="AMT8" s="133"/>
      <c r="AMY8" s="133"/>
      <c r="AND8" s="133"/>
      <c r="ANI8" s="133"/>
      <c r="ANN8" s="133"/>
      <c r="ANS8" s="133"/>
      <c r="ANX8" s="133"/>
      <c r="AOC8" s="133"/>
      <c r="AOH8" s="133"/>
      <c r="AOM8" s="133"/>
      <c r="AOR8" s="133"/>
      <c r="AOW8" s="133"/>
      <c r="APB8" s="133"/>
      <c r="APG8" s="133"/>
      <c r="APL8" s="133"/>
      <c r="APQ8" s="133"/>
      <c r="APV8" s="133"/>
      <c r="AQA8" s="133"/>
      <c r="AQF8" s="133"/>
      <c r="AQK8" s="133"/>
      <c r="AQP8" s="133"/>
      <c r="AQU8" s="133"/>
      <c r="AQZ8" s="133"/>
      <c r="ARE8" s="133"/>
      <c r="ARJ8" s="133"/>
      <c r="ARO8" s="133"/>
      <c r="ART8" s="133"/>
      <c r="ARY8" s="133"/>
      <c r="ASD8" s="133"/>
      <c r="ASI8" s="133"/>
      <c r="ASN8" s="133"/>
      <c r="ASS8" s="133"/>
      <c r="ASX8" s="133"/>
      <c r="ATC8" s="133"/>
      <c r="ATH8" s="133"/>
      <c r="ATM8" s="133"/>
      <c r="ATR8" s="133"/>
      <c r="ATW8" s="133"/>
      <c r="AUB8" s="133"/>
      <c r="AUG8" s="133"/>
      <c r="AUL8" s="133"/>
      <c r="AUQ8" s="133"/>
      <c r="AUV8" s="133"/>
      <c r="AVA8" s="133"/>
      <c r="AVF8" s="133"/>
      <c r="AVK8" s="133"/>
      <c r="AVP8" s="133"/>
      <c r="AVU8" s="133"/>
      <c r="AVZ8" s="133"/>
      <c r="AWE8" s="133"/>
      <c r="AWJ8" s="133"/>
      <c r="AWO8" s="133"/>
      <c r="AWT8" s="133"/>
      <c r="AWY8" s="133"/>
      <c r="AXD8" s="133"/>
      <c r="AXI8" s="133"/>
      <c r="AXN8" s="133"/>
      <c r="AXS8" s="133"/>
      <c r="AXX8" s="133"/>
      <c r="AYC8" s="133"/>
      <c r="AYH8" s="133"/>
      <c r="AYM8" s="133"/>
      <c r="AYR8" s="133"/>
      <c r="AYW8" s="133"/>
      <c r="AZB8" s="133"/>
      <c r="AZG8" s="133"/>
      <c r="AZL8" s="133"/>
      <c r="AZQ8" s="133"/>
      <c r="AZV8" s="133"/>
      <c r="BAA8" s="133"/>
      <c r="BAF8" s="133"/>
      <c r="BAK8" s="133"/>
      <c r="BAP8" s="133"/>
      <c r="BAU8" s="133"/>
      <c r="BAZ8" s="133"/>
      <c r="BBE8" s="133"/>
      <c r="BBJ8" s="133"/>
      <c r="BBO8" s="133"/>
      <c r="BBT8" s="133"/>
      <c r="BBY8" s="133"/>
      <c r="BCD8" s="133"/>
      <c r="BCI8" s="133"/>
      <c r="BCN8" s="133"/>
      <c r="BCS8" s="133"/>
      <c r="BCX8" s="133"/>
      <c r="BDC8" s="133"/>
      <c r="BDH8" s="133"/>
      <c r="BDM8" s="133"/>
      <c r="BDR8" s="133"/>
      <c r="BDW8" s="133"/>
      <c r="BEB8" s="133"/>
      <c r="BEG8" s="133"/>
      <c r="BEL8" s="133"/>
      <c r="BEQ8" s="133"/>
      <c r="BEV8" s="133"/>
      <c r="BFA8" s="133"/>
      <c r="BFF8" s="133"/>
      <c r="BFK8" s="133"/>
      <c r="BFP8" s="133"/>
      <c r="BFU8" s="133"/>
      <c r="BFZ8" s="133"/>
      <c r="BGE8" s="133"/>
      <c r="BGJ8" s="133"/>
      <c r="BGO8" s="133"/>
      <c r="BGT8" s="133"/>
      <c r="BGY8" s="133"/>
      <c r="BHD8" s="133"/>
      <c r="BHI8" s="133"/>
      <c r="BHN8" s="133"/>
      <c r="BHS8" s="133"/>
      <c r="BHX8" s="133"/>
      <c r="BIC8" s="133"/>
      <c r="BIH8" s="133"/>
      <c r="BIM8" s="133"/>
      <c r="BIR8" s="133"/>
      <c r="BIW8" s="133"/>
      <c r="BJB8" s="133"/>
      <c r="BJG8" s="133"/>
      <c r="BJL8" s="133"/>
      <c r="BJQ8" s="133"/>
      <c r="BJV8" s="133"/>
      <c r="BKA8" s="133"/>
      <c r="BKF8" s="133"/>
      <c r="BKK8" s="133"/>
      <c r="BKP8" s="133"/>
      <c r="BKU8" s="133"/>
      <c r="BKZ8" s="133"/>
      <c r="BLE8" s="133"/>
      <c r="BLJ8" s="133"/>
      <c r="BLO8" s="133"/>
      <c r="BLT8" s="133"/>
      <c r="BLY8" s="133"/>
      <c r="BMD8" s="133"/>
      <c r="BMI8" s="133"/>
      <c r="BMN8" s="133"/>
      <c r="BMS8" s="133"/>
      <c r="BMX8" s="133"/>
      <c r="BNC8" s="133"/>
      <c r="BNH8" s="133"/>
      <c r="BNM8" s="133"/>
      <c r="BNR8" s="133"/>
      <c r="BNW8" s="133"/>
      <c r="BOB8" s="133"/>
      <c r="BOG8" s="133"/>
      <c r="BOL8" s="133"/>
      <c r="BOQ8" s="133"/>
      <c r="BOV8" s="133"/>
      <c r="BPA8" s="133"/>
      <c r="BPF8" s="133"/>
      <c r="BPK8" s="133"/>
      <c r="BPP8" s="133"/>
      <c r="BPU8" s="133"/>
      <c r="BPZ8" s="133"/>
      <c r="BQE8" s="133"/>
      <c r="BQJ8" s="133"/>
      <c r="BQO8" s="133"/>
      <c r="BQT8" s="133"/>
      <c r="BQY8" s="133"/>
      <c r="BRD8" s="133"/>
      <c r="BRI8" s="133"/>
      <c r="BRN8" s="133"/>
      <c r="BRS8" s="133"/>
      <c r="BRX8" s="133"/>
      <c r="BSC8" s="133"/>
      <c r="BSH8" s="133"/>
      <c r="BSM8" s="133"/>
      <c r="BSR8" s="133"/>
      <c r="BSW8" s="133"/>
      <c r="BTB8" s="133"/>
      <c r="BTG8" s="133"/>
      <c r="BTL8" s="133"/>
      <c r="BTQ8" s="133"/>
      <c r="BTV8" s="133"/>
      <c r="BUA8" s="133"/>
      <c r="BUF8" s="133"/>
      <c r="BUK8" s="133"/>
      <c r="BUP8" s="133"/>
      <c r="BUU8" s="133"/>
      <c r="BUZ8" s="133"/>
      <c r="BVE8" s="133"/>
      <c r="BVJ8" s="133"/>
      <c r="BVO8" s="133"/>
      <c r="BVT8" s="133"/>
      <c r="BVY8" s="133"/>
      <c r="BWD8" s="133"/>
      <c r="BWI8" s="133"/>
      <c r="BWN8" s="133"/>
      <c r="BWS8" s="133"/>
      <c r="BWX8" s="133"/>
      <c r="BXC8" s="133"/>
      <c r="BXH8" s="133"/>
      <c r="BXM8" s="133"/>
      <c r="BXR8" s="133"/>
      <c r="BXW8" s="133"/>
      <c r="BYB8" s="133"/>
      <c r="BYG8" s="133"/>
      <c r="BYL8" s="133"/>
      <c r="BYQ8" s="133"/>
      <c r="BYV8" s="133"/>
      <c r="BZA8" s="133"/>
      <c r="BZF8" s="133"/>
      <c r="BZK8" s="133"/>
      <c r="BZP8" s="133"/>
      <c r="BZU8" s="133"/>
      <c r="BZZ8" s="133"/>
      <c r="CAE8" s="133"/>
      <c r="CAJ8" s="133"/>
      <c r="CAO8" s="133"/>
      <c r="CAT8" s="133"/>
      <c r="CAY8" s="133"/>
      <c r="CBD8" s="133"/>
      <c r="CBI8" s="133"/>
      <c r="CBN8" s="133"/>
      <c r="CBS8" s="133"/>
      <c r="CBX8" s="133"/>
      <c r="CCC8" s="133"/>
      <c r="CCH8" s="133"/>
      <c r="CCM8" s="133"/>
      <c r="CCR8" s="133"/>
      <c r="CCW8" s="133"/>
      <c r="CDB8" s="133"/>
      <c r="CDG8" s="133"/>
      <c r="CDL8" s="133"/>
      <c r="CDQ8" s="133"/>
      <c r="CDV8" s="133"/>
      <c r="CEA8" s="133"/>
      <c r="CEF8" s="133"/>
      <c r="CEK8" s="133"/>
      <c r="CEP8" s="133"/>
      <c r="CEU8" s="133"/>
      <c r="CEZ8" s="133"/>
      <c r="CFE8" s="133"/>
      <c r="CFJ8" s="133"/>
      <c r="CFO8" s="133"/>
      <c r="CFT8" s="133"/>
      <c r="CFY8" s="133"/>
      <c r="CGD8" s="133"/>
      <c r="CGI8" s="133"/>
      <c r="CGN8" s="133"/>
      <c r="CGS8" s="133"/>
      <c r="CGX8" s="133"/>
      <c r="CHC8" s="133"/>
      <c r="CHH8" s="133"/>
      <c r="CHM8" s="133"/>
      <c r="CHR8" s="133"/>
      <c r="CHW8" s="133"/>
      <c r="CIB8" s="133"/>
      <c r="CIG8" s="133"/>
      <c r="CIL8" s="133"/>
      <c r="CIQ8" s="133"/>
      <c r="CIV8" s="133"/>
      <c r="CJA8" s="133"/>
      <c r="CJF8" s="133"/>
      <c r="CJK8" s="133"/>
      <c r="CJP8" s="133"/>
      <c r="CJU8" s="133"/>
      <c r="CJZ8" s="133"/>
      <c r="CKE8" s="133"/>
      <c r="CKJ8" s="133"/>
      <c r="CKO8" s="133"/>
      <c r="CKT8" s="133"/>
      <c r="CKY8" s="133"/>
      <c r="CLD8" s="133"/>
      <c r="CLI8" s="133"/>
      <c r="CLN8" s="133"/>
      <c r="CLS8" s="133"/>
      <c r="CLX8" s="133"/>
      <c r="CMC8" s="133"/>
      <c r="CMH8" s="133"/>
      <c r="CMM8" s="133"/>
      <c r="CMR8" s="133"/>
      <c r="CMW8" s="133"/>
      <c r="CNB8" s="133"/>
      <c r="CNG8" s="133"/>
      <c r="CNL8" s="133"/>
      <c r="CNQ8" s="133"/>
      <c r="CNV8" s="133"/>
      <c r="COA8" s="133"/>
      <c r="COF8" s="133"/>
      <c r="COK8" s="133"/>
      <c r="COP8" s="133"/>
      <c r="COU8" s="133"/>
      <c r="COZ8" s="133"/>
      <c r="CPE8" s="133"/>
      <c r="CPJ8" s="133"/>
      <c r="CPO8" s="133"/>
      <c r="CPT8" s="133"/>
      <c r="CPY8" s="133"/>
      <c r="CQD8" s="133"/>
      <c r="CQI8" s="133"/>
      <c r="CQN8" s="133"/>
      <c r="CQS8" s="133"/>
      <c r="CQX8" s="133"/>
      <c r="CRC8" s="133"/>
      <c r="CRH8" s="133"/>
      <c r="CRM8" s="133"/>
      <c r="CRR8" s="133"/>
      <c r="CRW8" s="133"/>
      <c r="CSB8" s="133"/>
      <c r="CSG8" s="133"/>
      <c r="CSL8" s="133"/>
      <c r="CSQ8" s="133"/>
      <c r="CSV8" s="133"/>
      <c r="CTA8" s="133"/>
      <c r="CTF8" s="133"/>
      <c r="CTK8" s="133"/>
      <c r="CTP8" s="133"/>
      <c r="CTU8" s="133"/>
      <c r="CTZ8" s="133"/>
      <c r="CUE8" s="133"/>
      <c r="CUJ8" s="133"/>
      <c r="CUO8" s="133"/>
      <c r="CUT8" s="133"/>
      <c r="CUY8" s="133"/>
      <c r="CVD8" s="133"/>
      <c r="CVI8" s="133"/>
      <c r="CVN8" s="133"/>
      <c r="CVS8" s="133"/>
      <c r="CVX8" s="133"/>
      <c r="CWC8" s="133"/>
      <c r="CWH8" s="133"/>
      <c r="CWM8" s="133"/>
      <c r="CWR8" s="133"/>
      <c r="CWW8" s="133"/>
      <c r="CXB8" s="133"/>
      <c r="CXG8" s="133"/>
      <c r="CXL8" s="133"/>
      <c r="CXQ8" s="133"/>
      <c r="CXV8" s="133"/>
      <c r="CYA8" s="133"/>
      <c r="CYF8" s="133"/>
      <c r="CYK8" s="133"/>
      <c r="CYP8" s="133"/>
      <c r="CYU8" s="133"/>
      <c r="CYZ8" s="133"/>
      <c r="CZE8" s="133"/>
      <c r="CZJ8" s="133"/>
      <c r="CZO8" s="133"/>
      <c r="CZT8" s="133"/>
      <c r="CZY8" s="133"/>
      <c r="DAD8" s="133"/>
      <c r="DAI8" s="133"/>
      <c r="DAN8" s="133"/>
      <c r="DAS8" s="133"/>
      <c r="DAX8" s="133"/>
      <c r="DBC8" s="133"/>
      <c r="DBH8" s="133"/>
      <c r="DBM8" s="133"/>
      <c r="DBR8" s="133"/>
      <c r="DBW8" s="133"/>
      <c r="DCB8" s="133"/>
      <c r="DCG8" s="133"/>
      <c r="DCL8" s="133"/>
      <c r="DCQ8" s="133"/>
      <c r="DCV8" s="133"/>
      <c r="DDA8" s="133"/>
      <c r="DDF8" s="133"/>
      <c r="DDK8" s="133"/>
      <c r="DDP8" s="133"/>
      <c r="DDU8" s="133"/>
      <c r="DDZ8" s="133"/>
      <c r="DEE8" s="133"/>
      <c r="DEJ8" s="133"/>
      <c r="DEO8" s="133"/>
      <c r="DET8" s="133"/>
      <c r="DEY8" s="133"/>
      <c r="DFD8" s="133"/>
      <c r="DFI8" s="133"/>
      <c r="DFN8" s="133"/>
      <c r="DFS8" s="133"/>
      <c r="DFX8" s="133"/>
      <c r="DGC8" s="133"/>
      <c r="DGH8" s="133"/>
      <c r="DGM8" s="133"/>
      <c r="DGR8" s="133"/>
      <c r="DGW8" s="133"/>
      <c r="DHB8" s="133"/>
      <c r="DHG8" s="133"/>
      <c r="DHL8" s="133"/>
      <c r="DHQ8" s="133"/>
      <c r="DHV8" s="133"/>
      <c r="DIA8" s="133"/>
      <c r="DIF8" s="133"/>
      <c r="DIK8" s="133"/>
      <c r="DIP8" s="133"/>
      <c r="DIU8" s="133"/>
      <c r="DIZ8" s="133"/>
      <c r="DJE8" s="133"/>
      <c r="DJJ8" s="133"/>
      <c r="DJO8" s="133"/>
      <c r="DJT8" s="133"/>
      <c r="DJY8" s="133"/>
      <c r="DKD8" s="133"/>
      <c r="DKI8" s="133"/>
      <c r="DKN8" s="133"/>
      <c r="DKS8" s="133"/>
      <c r="DKX8" s="133"/>
      <c r="DLC8" s="133"/>
      <c r="DLH8" s="133"/>
      <c r="DLM8" s="133"/>
      <c r="DLR8" s="133"/>
      <c r="DLW8" s="133"/>
      <c r="DMB8" s="133"/>
      <c r="DMG8" s="133"/>
      <c r="DML8" s="133"/>
      <c r="DMQ8" s="133"/>
      <c r="DMV8" s="133"/>
      <c r="DNA8" s="133"/>
      <c r="DNF8" s="133"/>
      <c r="DNK8" s="133"/>
      <c r="DNP8" s="133"/>
      <c r="DNU8" s="133"/>
      <c r="DNZ8" s="133"/>
      <c r="DOE8" s="133"/>
      <c r="DOJ8" s="133"/>
      <c r="DOO8" s="133"/>
      <c r="DOT8" s="133"/>
      <c r="DOY8" s="133"/>
      <c r="DPD8" s="133"/>
      <c r="DPI8" s="133"/>
      <c r="DPN8" s="133"/>
      <c r="DPS8" s="133"/>
      <c r="DPX8" s="133"/>
      <c r="DQC8" s="133"/>
      <c r="DQH8" s="133"/>
      <c r="DQM8" s="133"/>
      <c r="DQR8" s="133"/>
      <c r="DQW8" s="133"/>
      <c r="DRB8" s="133"/>
      <c r="DRG8" s="133"/>
      <c r="DRL8" s="133"/>
      <c r="DRQ8" s="133"/>
      <c r="DRV8" s="133"/>
      <c r="DSA8" s="133"/>
      <c r="DSF8" s="133"/>
      <c r="DSK8" s="133"/>
      <c r="DSP8" s="133"/>
      <c r="DSU8" s="133"/>
      <c r="DSZ8" s="133"/>
      <c r="DTE8" s="133"/>
      <c r="DTJ8" s="133"/>
      <c r="DTO8" s="133"/>
      <c r="DTT8" s="133"/>
      <c r="DTY8" s="133"/>
      <c r="DUD8" s="133"/>
      <c r="DUI8" s="133"/>
      <c r="DUN8" s="133"/>
      <c r="DUS8" s="133"/>
      <c r="DUX8" s="133"/>
      <c r="DVC8" s="133"/>
      <c r="DVH8" s="133"/>
      <c r="DVM8" s="133"/>
      <c r="DVR8" s="133"/>
      <c r="DVW8" s="133"/>
      <c r="DWB8" s="133"/>
      <c r="DWG8" s="133"/>
      <c r="DWL8" s="133"/>
      <c r="DWQ8" s="133"/>
      <c r="DWV8" s="133"/>
      <c r="DXA8" s="133"/>
      <c r="DXF8" s="133"/>
      <c r="DXK8" s="133"/>
      <c r="DXP8" s="133"/>
      <c r="DXU8" s="133"/>
      <c r="DXZ8" s="133"/>
      <c r="DYE8" s="133"/>
      <c r="DYJ8" s="133"/>
      <c r="DYO8" s="133"/>
      <c r="DYT8" s="133"/>
      <c r="DYY8" s="133"/>
      <c r="DZD8" s="133"/>
      <c r="DZI8" s="133"/>
      <c r="DZN8" s="133"/>
      <c r="DZS8" s="133"/>
      <c r="DZX8" s="133"/>
      <c r="EAC8" s="133"/>
      <c r="EAH8" s="133"/>
      <c r="EAM8" s="133"/>
      <c r="EAR8" s="133"/>
      <c r="EAW8" s="133"/>
      <c r="EBB8" s="133"/>
      <c r="EBG8" s="133"/>
      <c r="EBL8" s="133"/>
      <c r="EBQ8" s="133"/>
      <c r="EBV8" s="133"/>
      <c r="ECA8" s="133"/>
      <c r="ECF8" s="133"/>
      <c r="ECK8" s="133"/>
      <c r="ECP8" s="133"/>
      <c r="ECU8" s="133"/>
      <c r="ECZ8" s="133"/>
      <c r="EDE8" s="133"/>
      <c r="EDJ8" s="133"/>
      <c r="EDO8" s="133"/>
      <c r="EDT8" s="133"/>
      <c r="EDY8" s="133"/>
      <c r="EED8" s="133"/>
      <c r="EEI8" s="133"/>
      <c r="EEN8" s="133"/>
      <c r="EES8" s="133"/>
      <c r="EEX8" s="133"/>
      <c r="EFC8" s="133"/>
      <c r="EFH8" s="133"/>
      <c r="EFM8" s="133"/>
      <c r="EFR8" s="133"/>
      <c r="EFW8" s="133"/>
      <c r="EGB8" s="133"/>
      <c r="EGG8" s="133"/>
      <c r="EGL8" s="133"/>
      <c r="EGQ8" s="133"/>
      <c r="EGV8" s="133"/>
      <c r="EHA8" s="133"/>
      <c r="EHF8" s="133"/>
      <c r="EHK8" s="133"/>
      <c r="EHP8" s="133"/>
      <c r="EHU8" s="133"/>
      <c r="EHZ8" s="133"/>
      <c r="EIE8" s="133"/>
      <c r="EIJ8" s="133"/>
      <c r="EIO8" s="133"/>
      <c r="EIT8" s="133"/>
      <c r="EIY8" s="133"/>
      <c r="EJD8" s="133"/>
      <c r="EJI8" s="133"/>
      <c r="EJN8" s="133"/>
      <c r="EJS8" s="133"/>
      <c r="EJX8" s="133"/>
      <c r="EKC8" s="133"/>
      <c r="EKH8" s="133"/>
      <c r="EKM8" s="133"/>
      <c r="EKR8" s="133"/>
      <c r="EKW8" s="133"/>
      <c r="ELB8" s="133"/>
      <c r="ELG8" s="133"/>
      <c r="ELL8" s="133"/>
      <c r="ELQ8" s="133"/>
      <c r="ELV8" s="133"/>
      <c r="EMA8" s="133"/>
      <c r="EMF8" s="133"/>
      <c r="EMK8" s="133"/>
      <c r="EMP8" s="133"/>
      <c r="EMU8" s="133"/>
      <c r="EMZ8" s="133"/>
      <c r="ENE8" s="133"/>
      <c r="ENJ8" s="133"/>
      <c r="ENO8" s="133"/>
      <c r="ENT8" s="133"/>
      <c r="ENY8" s="133"/>
      <c r="EOD8" s="133"/>
      <c r="EOI8" s="133"/>
      <c r="EON8" s="133"/>
      <c r="EOS8" s="133"/>
      <c r="EOX8" s="133"/>
      <c r="EPC8" s="133"/>
      <c r="EPH8" s="133"/>
      <c r="EPM8" s="133"/>
      <c r="EPR8" s="133"/>
      <c r="EPW8" s="133"/>
      <c r="EQB8" s="133"/>
      <c r="EQG8" s="133"/>
      <c r="EQL8" s="133"/>
      <c r="EQQ8" s="133"/>
      <c r="EQV8" s="133"/>
      <c r="ERA8" s="133"/>
      <c r="ERF8" s="133"/>
      <c r="ERK8" s="133"/>
      <c r="ERP8" s="133"/>
      <c r="ERU8" s="133"/>
      <c r="ERZ8" s="133"/>
      <c r="ESE8" s="133"/>
      <c r="ESJ8" s="133"/>
      <c r="ESO8" s="133"/>
      <c r="EST8" s="133"/>
      <c r="ESY8" s="133"/>
      <c r="ETD8" s="133"/>
      <c r="ETI8" s="133"/>
      <c r="ETN8" s="133"/>
      <c r="ETS8" s="133"/>
      <c r="ETX8" s="133"/>
      <c r="EUC8" s="133"/>
      <c r="EUH8" s="133"/>
      <c r="EUM8" s="133"/>
      <c r="EUR8" s="133"/>
      <c r="EUW8" s="133"/>
      <c r="EVB8" s="133"/>
      <c r="EVG8" s="133"/>
      <c r="EVL8" s="133"/>
      <c r="EVQ8" s="133"/>
      <c r="EVV8" s="133"/>
      <c r="EWA8" s="133"/>
      <c r="EWF8" s="133"/>
      <c r="EWK8" s="133"/>
      <c r="EWP8" s="133"/>
      <c r="EWU8" s="133"/>
      <c r="EWZ8" s="133"/>
      <c r="EXE8" s="133"/>
      <c r="EXJ8" s="133"/>
      <c r="EXO8" s="133"/>
      <c r="EXT8" s="133"/>
      <c r="EXY8" s="133"/>
      <c r="EYD8" s="133"/>
      <c r="EYI8" s="133"/>
      <c r="EYN8" s="133"/>
      <c r="EYS8" s="133"/>
      <c r="EYX8" s="133"/>
      <c r="EZC8" s="133"/>
      <c r="EZH8" s="133"/>
      <c r="EZM8" s="133"/>
      <c r="EZR8" s="133"/>
      <c r="EZW8" s="133"/>
      <c r="FAB8" s="133"/>
      <c r="FAG8" s="133"/>
      <c r="FAL8" s="133"/>
      <c r="FAQ8" s="133"/>
      <c r="FAV8" s="133"/>
      <c r="FBA8" s="133"/>
      <c r="FBF8" s="133"/>
      <c r="FBK8" s="133"/>
      <c r="FBP8" s="133"/>
      <c r="FBU8" s="133"/>
      <c r="FBZ8" s="133"/>
      <c r="FCE8" s="133"/>
      <c r="FCJ8" s="133"/>
      <c r="FCO8" s="133"/>
      <c r="FCT8" s="133"/>
      <c r="FCY8" s="133"/>
      <c r="FDD8" s="133"/>
      <c r="FDI8" s="133"/>
      <c r="FDN8" s="133"/>
      <c r="FDS8" s="133"/>
      <c r="FDX8" s="133"/>
      <c r="FEC8" s="133"/>
      <c r="FEH8" s="133"/>
      <c r="FEM8" s="133"/>
      <c r="FER8" s="133"/>
      <c r="FEW8" s="133"/>
      <c r="FFB8" s="133"/>
      <c r="FFG8" s="133"/>
      <c r="FFL8" s="133"/>
      <c r="FFQ8" s="133"/>
      <c r="FFV8" s="133"/>
      <c r="FGA8" s="133"/>
      <c r="FGF8" s="133"/>
      <c r="FGK8" s="133"/>
      <c r="FGP8" s="133"/>
      <c r="FGU8" s="133"/>
      <c r="FGZ8" s="133"/>
      <c r="FHE8" s="133"/>
      <c r="FHJ8" s="133"/>
      <c r="FHO8" s="133"/>
      <c r="FHT8" s="133"/>
      <c r="FHY8" s="133"/>
      <c r="FID8" s="133"/>
      <c r="FII8" s="133"/>
      <c r="FIN8" s="133"/>
      <c r="FIS8" s="133"/>
      <c r="FIX8" s="133"/>
      <c r="FJC8" s="133"/>
      <c r="FJH8" s="133"/>
      <c r="FJM8" s="133"/>
      <c r="FJR8" s="133"/>
      <c r="FJW8" s="133"/>
      <c r="FKB8" s="133"/>
      <c r="FKG8" s="133"/>
      <c r="FKL8" s="133"/>
      <c r="FKQ8" s="133"/>
      <c r="FKV8" s="133"/>
      <c r="FLA8" s="133"/>
      <c r="FLF8" s="133"/>
      <c r="FLK8" s="133"/>
      <c r="FLP8" s="133"/>
      <c r="FLU8" s="133"/>
      <c r="FLZ8" s="133"/>
      <c r="FME8" s="133"/>
      <c r="FMJ8" s="133"/>
      <c r="FMO8" s="133"/>
      <c r="FMT8" s="133"/>
      <c r="FMY8" s="133"/>
      <c r="FND8" s="133"/>
      <c r="FNI8" s="133"/>
      <c r="FNN8" s="133"/>
      <c r="FNS8" s="133"/>
      <c r="FNX8" s="133"/>
      <c r="FOC8" s="133"/>
      <c r="FOH8" s="133"/>
      <c r="FOM8" s="133"/>
      <c r="FOR8" s="133"/>
      <c r="FOW8" s="133"/>
      <c r="FPB8" s="133"/>
      <c r="FPG8" s="133"/>
      <c r="FPL8" s="133"/>
      <c r="FPQ8" s="133"/>
      <c r="FPV8" s="133"/>
      <c r="FQA8" s="133"/>
      <c r="FQF8" s="133"/>
      <c r="FQK8" s="133"/>
      <c r="FQP8" s="133"/>
      <c r="FQU8" s="133"/>
      <c r="FQZ8" s="133"/>
      <c r="FRE8" s="133"/>
      <c r="FRJ8" s="133"/>
      <c r="FRO8" s="133"/>
      <c r="FRT8" s="133"/>
      <c r="FRY8" s="133"/>
      <c r="FSD8" s="133"/>
      <c r="FSI8" s="133"/>
      <c r="FSN8" s="133"/>
      <c r="FSS8" s="133"/>
      <c r="FSX8" s="133"/>
      <c r="FTC8" s="133"/>
      <c r="FTH8" s="133"/>
      <c r="FTM8" s="133"/>
      <c r="FTR8" s="133"/>
      <c r="FTW8" s="133"/>
      <c r="FUB8" s="133"/>
      <c r="FUG8" s="133"/>
      <c r="FUL8" s="133"/>
      <c r="FUQ8" s="133"/>
      <c r="FUV8" s="133"/>
      <c r="FVA8" s="133"/>
      <c r="FVF8" s="133"/>
      <c r="FVK8" s="133"/>
      <c r="FVP8" s="133"/>
      <c r="FVU8" s="133"/>
      <c r="FVZ8" s="133"/>
      <c r="FWE8" s="133"/>
      <c r="FWJ8" s="133"/>
      <c r="FWO8" s="133"/>
      <c r="FWT8" s="133"/>
      <c r="FWY8" s="133"/>
      <c r="FXD8" s="133"/>
      <c r="FXI8" s="133"/>
      <c r="FXN8" s="133"/>
      <c r="FXS8" s="133"/>
      <c r="FXX8" s="133"/>
      <c r="FYC8" s="133"/>
      <c r="FYH8" s="133"/>
      <c r="FYM8" s="133"/>
      <c r="FYR8" s="133"/>
      <c r="FYW8" s="133"/>
      <c r="FZB8" s="133"/>
      <c r="FZG8" s="133"/>
      <c r="FZL8" s="133"/>
      <c r="FZQ8" s="133"/>
      <c r="FZV8" s="133"/>
      <c r="GAA8" s="133"/>
      <c r="GAF8" s="133"/>
      <c r="GAK8" s="133"/>
      <c r="GAP8" s="133"/>
      <c r="GAU8" s="133"/>
      <c r="GAZ8" s="133"/>
      <c r="GBE8" s="133"/>
      <c r="GBJ8" s="133"/>
      <c r="GBO8" s="133"/>
      <c r="GBT8" s="133"/>
      <c r="GBY8" s="133"/>
      <c r="GCD8" s="133"/>
      <c r="GCI8" s="133"/>
      <c r="GCN8" s="133"/>
      <c r="GCS8" s="133"/>
      <c r="GCX8" s="133"/>
      <c r="GDC8" s="133"/>
      <c r="GDH8" s="133"/>
      <c r="GDM8" s="133"/>
      <c r="GDR8" s="133"/>
      <c r="GDW8" s="133"/>
      <c r="GEB8" s="133"/>
      <c r="GEG8" s="133"/>
      <c r="GEL8" s="133"/>
      <c r="GEQ8" s="133"/>
      <c r="GEV8" s="133"/>
      <c r="GFA8" s="133"/>
      <c r="GFF8" s="133"/>
      <c r="GFK8" s="133"/>
      <c r="GFP8" s="133"/>
      <c r="GFU8" s="133"/>
      <c r="GFZ8" s="133"/>
      <c r="GGE8" s="133"/>
      <c r="GGJ8" s="133"/>
      <c r="GGO8" s="133"/>
      <c r="GGT8" s="133"/>
      <c r="GGY8" s="133"/>
      <c r="GHD8" s="133"/>
      <c r="GHI8" s="133"/>
      <c r="GHN8" s="133"/>
      <c r="GHS8" s="133"/>
      <c r="GHX8" s="133"/>
      <c r="GIC8" s="133"/>
      <c r="GIH8" s="133"/>
      <c r="GIM8" s="133"/>
      <c r="GIR8" s="133"/>
      <c r="GIW8" s="133"/>
      <c r="GJB8" s="133"/>
      <c r="GJG8" s="133"/>
      <c r="GJL8" s="133"/>
      <c r="GJQ8" s="133"/>
      <c r="GJV8" s="133"/>
      <c r="GKA8" s="133"/>
      <c r="GKF8" s="133"/>
      <c r="GKK8" s="133"/>
      <c r="GKP8" s="133"/>
      <c r="GKU8" s="133"/>
      <c r="GKZ8" s="133"/>
      <c r="GLE8" s="133"/>
      <c r="GLJ8" s="133"/>
      <c r="GLO8" s="133"/>
      <c r="GLT8" s="133"/>
      <c r="GLY8" s="133"/>
      <c r="GMD8" s="133"/>
      <c r="GMI8" s="133"/>
      <c r="GMN8" s="133"/>
      <c r="GMS8" s="133"/>
      <c r="GMX8" s="133"/>
      <c r="GNC8" s="133"/>
      <c r="GNH8" s="133"/>
      <c r="GNM8" s="133"/>
      <c r="GNR8" s="133"/>
      <c r="GNW8" s="133"/>
      <c r="GOB8" s="133"/>
      <c r="GOG8" s="133"/>
      <c r="GOL8" s="133"/>
      <c r="GOQ8" s="133"/>
      <c r="GOV8" s="133"/>
      <c r="GPA8" s="133"/>
      <c r="GPF8" s="133"/>
      <c r="GPK8" s="133"/>
      <c r="GPP8" s="133"/>
      <c r="GPU8" s="133"/>
      <c r="GPZ8" s="133"/>
      <c r="GQE8" s="133"/>
      <c r="GQJ8" s="133"/>
      <c r="GQO8" s="133"/>
      <c r="GQT8" s="133"/>
      <c r="GQY8" s="133"/>
      <c r="GRD8" s="133"/>
      <c r="GRI8" s="133"/>
      <c r="GRN8" s="133"/>
      <c r="GRS8" s="133"/>
      <c r="GRX8" s="133"/>
      <c r="GSC8" s="133"/>
      <c r="GSH8" s="133"/>
      <c r="GSM8" s="133"/>
      <c r="GSR8" s="133"/>
      <c r="GSW8" s="133"/>
      <c r="GTB8" s="133"/>
      <c r="GTG8" s="133"/>
      <c r="GTL8" s="133"/>
      <c r="GTQ8" s="133"/>
      <c r="GTV8" s="133"/>
      <c r="GUA8" s="133"/>
      <c r="GUF8" s="133"/>
      <c r="GUK8" s="133"/>
      <c r="GUP8" s="133"/>
      <c r="GUU8" s="133"/>
      <c r="GUZ8" s="133"/>
      <c r="GVE8" s="133"/>
      <c r="GVJ8" s="133"/>
      <c r="GVO8" s="133"/>
      <c r="GVT8" s="133"/>
      <c r="GVY8" s="133"/>
      <c r="GWD8" s="133"/>
      <c r="GWI8" s="133"/>
      <c r="GWN8" s="133"/>
      <c r="GWS8" s="133"/>
      <c r="GWX8" s="133"/>
      <c r="GXC8" s="133"/>
      <c r="GXH8" s="133"/>
      <c r="GXM8" s="133"/>
      <c r="GXR8" s="133"/>
      <c r="GXW8" s="133"/>
      <c r="GYB8" s="133"/>
      <c r="GYG8" s="133"/>
      <c r="GYL8" s="133"/>
      <c r="GYQ8" s="133"/>
      <c r="GYV8" s="133"/>
      <c r="GZA8" s="133"/>
      <c r="GZF8" s="133"/>
      <c r="GZK8" s="133"/>
      <c r="GZP8" s="133"/>
      <c r="GZU8" s="133"/>
      <c r="GZZ8" s="133"/>
      <c r="HAE8" s="133"/>
      <c r="HAJ8" s="133"/>
      <c r="HAO8" s="133"/>
      <c r="HAT8" s="133"/>
      <c r="HAY8" s="133"/>
      <c r="HBD8" s="133"/>
      <c r="HBI8" s="133"/>
      <c r="HBN8" s="133"/>
      <c r="HBS8" s="133"/>
      <c r="HBX8" s="133"/>
      <c r="HCC8" s="133"/>
      <c r="HCH8" s="133"/>
      <c r="HCM8" s="133"/>
      <c r="HCR8" s="133"/>
      <c r="HCW8" s="133"/>
      <c r="HDB8" s="133"/>
      <c r="HDG8" s="133"/>
      <c r="HDL8" s="133"/>
      <c r="HDQ8" s="133"/>
      <c r="HDV8" s="133"/>
      <c r="HEA8" s="133"/>
      <c r="HEF8" s="133"/>
      <c r="HEK8" s="133"/>
      <c r="HEP8" s="133"/>
      <c r="HEU8" s="133"/>
      <c r="HEZ8" s="133"/>
      <c r="HFE8" s="133"/>
      <c r="HFJ8" s="133"/>
      <c r="HFO8" s="133"/>
      <c r="HFT8" s="133"/>
      <c r="HFY8" s="133"/>
      <c r="HGD8" s="133"/>
      <c r="HGI8" s="133"/>
      <c r="HGN8" s="133"/>
      <c r="HGS8" s="133"/>
      <c r="HGX8" s="133"/>
      <c r="HHC8" s="133"/>
      <c r="HHH8" s="133"/>
      <c r="HHM8" s="133"/>
      <c r="HHR8" s="133"/>
      <c r="HHW8" s="133"/>
      <c r="HIB8" s="133"/>
      <c r="HIG8" s="133"/>
      <c r="HIL8" s="133"/>
      <c r="HIQ8" s="133"/>
      <c r="HIV8" s="133"/>
      <c r="HJA8" s="133"/>
      <c r="HJF8" s="133"/>
      <c r="HJK8" s="133"/>
      <c r="HJP8" s="133"/>
      <c r="HJU8" s="133"/>
      <c r="HJZ8" s="133"/>
      <c r="HKE8" s="133"/>
      <c r="HKJ8" s="133"/>
      <c r="HKO8" s="133"/>
      <c r="HKT8" s="133"/>
      <c r="HKY8" s="133"/>
      <c r="HLD8" s="133"/>
      <c r="HLI8" s="133"/>
      <c r="HLN8" s="133"/>
      <c r="HLS8" s="133"/>
      <c r="HLX8" s="133"/>
      <c r="HMC8" s="133"/>
      <c r="HMH8" s="133"/>
      <c r="HMM8" s="133"/>
      <c r="HMR8" s="133"/>
      <c r="HMW8" s="133"/>
      <c r="HNB8" s="133"/>
      <c r="HNG8" s="133"/>
      <c r="HNL8" s="133"/>
      <c r="HNQ8" s="133"/>
      <c r="HNV8" s="133"/>
      <c r="HOA8" s="133"/>
      <c r="HOF8" s="133"/>
      <c r="HOK8" s="133"/>
      <c r="HOP8" s="133"/>
      <c r="HOU8" s="133"/>
      <c r="HOZ8" s="133"/>
      <c r="HPE8" s="133"/>
      <c r="HPJ8" s="133"/>
      <c r="HPO8" s="133"/>
      <c r="HPT8" s="133"/>
      <c r="HPY8" s="133"/>
      <c r="HQD8" s="133"/>
      <c r="HQI8" s="133"/>
      <c r="HQN8" s="133"/>
      <c r="HQS8" s="133"/>
      <c r="HQX8" s="133"/>
      <c r="HRC8" s="133"/>
      <c r="HRH8" s="133"/>
      <c r="HRM8" s="133"/>
      <c r="HRR8" s="133"/>
      <c r="HRW8" s="133"/>
      <c r="HSB8" s="133"/>
      <c r="HSG8" s="133"/>
      <c r="HSL8" s="133"/>
      <c r="HSQ8" s="133"/>
      <c r="HSV8" s="133"/>
      <c r="HTA8" s="133"/>
      <c r="HTF8" s="133"/>
      <c r="HTK8" s="133"/>
      <c r="HTP8" s="133"/>
      <c r="HTU8" s="133"/>
      <c r="HTZ8" s="133"/>
      <c r="HUE8" s="133"/>
      <c r="HUJ8" s="133"/>
      <c r="HUO8" s="133"/>
      <c r="HUT8" s="133"/>
      <c r="HUY8" s="133"/>
      <c r="HVD8" s="133"/>
      <c r="HVI8" s="133"/>
      <c r="HVN8" s="133"/>
      <c r="HVS8" s="133"/>
      <c r="HVX8" s="133"/>
      <c r="HWC8" s="133"/>
      <c r="HWH8" s="133"/>
      <c r="HWM8" s="133"/>
      <c r="HWR8" s="133"/>
      <c r="HWW8" s="133"/>
      <c r="HXB8" s="133"/>
      <c r="HXG8" s="133"/>
      <c r="HXL8" s="133"/>
      <c r="HXQ8" s="133"/>
      <c r="HXV8" s="133"/>
      <c r="HYA8" s="133"/>
      <c r="HYF8" s="133"/>
      <c r="HYK8" s="133"/>
      <c r="HYP8" s="133"/>
      <c r="HYU8" s="133"/>
      <c r="HYZ8" s="133"/>
      <c r="HZE8" s="133"/>
      <c r="HZJ8" s="133"/>
      <c r="HZO8" s="133"/>
      <c r="HZT8" s="133"/>
      <c r="HZY8" s="133"/>
      <c r="IAD8" s="133"/>
      <c r="IAI8" s="133"/>
      <c r="IAN8" s="133"/>
      <c r="IAS8" s="133"/>
      <c r="IAX8" s="133"/>
      <c r="IBC8" s="133"/>
      <c r="IBH8" s="133"/>
      <c r="IBM8" s="133"/>
      <c r="IBR8" s="133"/>
      <c r="IBW8" s="133"/>
      <c r="ICB8" s="133"/>
      <c r="ICG8" s="133"/>
      <c r="ICL8" s="133"/>
      <c r="ICQ8" s="133"/>
      <c r="ICV8" s="133"/>
      <c r="IDA8" s="133"/>
      <c r="IDF8" s="133"/>
      <c r="IDK8" s="133"/>
      <c r="IDP8" s="133"/>
      <c r="IDU8" s="133"/>
      <c r="IDZ8" s="133"/>
      <c r="IEE8" s="133"/>
      <c r="IEJ8" s="133"/>
      <c r="IEO8" s="133"/>
      <c r="IET8" s="133"/>
      <c r="IEY8" s="133"/>
      <c r="IFD8" s="133"/>
      <c r="IFI8" s="133"/>
      <c r="IFN8" s="133"/>
      <c r="IFS8" s="133"/>
      <c r="IFX8" s="133"/>
      <c r="IGC8" s="133"/>
      <c r="IGH8" s="133"/>
      <c r="IGM8" s="133"/>
      <c r="IGR8" s="133"/>
      <c r="IGW8" s="133"/>
      <c r="IHB8" s="133"/>
      <c r="IHG8" s="133"/>
      <c r="IHL8" s="133"/>
      <c r="IHQ8" s="133"/>
      <c r="IHV8" s="133"/>
      <c r="IIA8" s="133"/>
      <c r="IIF8" s="133"/>
      <c r="IIK8" s="133"/>
      <c r="IIP8" s="133"/>
      <c r="IIU8" s="133"/>
      <c r="IIZ8" s="133"/>
      <c r="IJE8" s="133"/>
      <c r="IJJ8" s="133"/>
      <c r="IJO8" s="133"/>
      <c r="IJT8" s="133"/>
      <c r="IJY8" s="133"/>
      <c r="IKD8" s="133"/>
      <c r="IKI8" s="133"/>
      <c r="IKN8" s="133"/>
      <c r="IKS8" s="133"/>
      <c r="IKX8" s="133"/>
      <c r="ILC8" s="133"/>
      <c r="ILH8" s="133"/>
      <c r="ILM8" s="133"/>
      <c r="ILR8" s="133"/>
      <c r="ILW8" s="133"/>
      <c r="IMB8" s="133"/>
      <c r="IMG8" s="133"/>
      <c r="IML8" s="133"/>
      <c r="IMQ8" s="133"/>
      <c r="IMV8" s="133"/>
      <c r="INA8" s="133"/>
      <c r="INF8" s="133"/>
      <c r="INK8" s="133"/>
      <c r="INP8" s="133"/>
      <c r="INU8" s="133"/>
      <c r="INZ8" s="133"/>
      <c r="IOE8" s="133"/>
      <c r="IOJ8" s="133"/>
      <c r="IOO8" s="133"/>
      <c r="IOT8" s="133"/>
      <c r="IOY8" s="133"/>
      <c r="IPD8" s="133"/>
      <c r="IPI8" s="133"/>
      <c r="IPN8" s="133"/>
      <c r="IPS8" s="133"/>
      <c r="IPX8" s="133"/>
      <c r="IQC8" s="133"/>
      <c r="IQH8" s="133"/>
      <c r="IQM8" s="133"/>
      <c r="IQR8" s="133"/>
      <c r="IQW8" s="133"/>
      <c r="IRB8" s="133"/>
      <c r="IRG8" s="133"/>
      <c r="IRL8" s="133"/>
      <c r="IRQ8" s="133"/>
      <c r="IRV8" s="133"/>
      <c r="ISA8" s="133"/>
      <c r="ISF8" s="133"/>
      <c r="ISK8" s="133"/>
      <c r="ISP8" s="133"/>
      <c r="ISU8" s="133"/>
      <c r="ISZ8" s="133"/>
      <c r="ITE8" s="133"/>
      <c r="ITJ8" s="133"/>
      <c r="ITO8" s="133"/>
      <c r="ITT8" s="133"/>
      <c r="ITY8" s="133"/>
      <c r="IUD8" s="133"/>
      <c r="IUI8" s="133"/>
      <c r="IUN8" s="133"/>
      <c r="IUS8" s="133"/>
      <c r="IUX8" s="133"/>
      <c r="IVC8" s="133"/>
      <c r="IVH8" s="133"/>
      <c r="IVM8" s="133"/>
      <c r="IVR8" s="133"/>
      <c r="IVW8" s="133"/>
      <c r="IWB8" s="133"/>
      <c r="IWG8" s="133"/>
      <c r="IWL8" s="133"/>
      <c r="IWQ8" s="133"/>
      <c r="IWV8" s="133"/>
      <c r="IXA8" s="133"/>
      <c r="IXF8" s="133"/>
      <c r="IXK8" s="133"/>
      <c r="IXP8" s="133"/>
      <c r="IXU8" s="133"/>
      <c r="IXZ8" s="133"/>
      <c r="IYE8" s="133"/>
      <c r="IYJ8" s="133"/>
      <c r="IYO8" s="133"/>
      <c r="IYT8" s="133"/>
      <c r="IYY8" s="133"/>
      <c r="IZD8" s="133"/>
      <c r="IZI8" s="133"/>
      <c r="IZN8" s="133"/>
      <c r="IZS8" s="133"/>
      <c r="IZX8" s="133"/>
      <c r="JAC8" s="133"/>
      <c r="JAH8" s="133"/>
      <c r="JAM8" s="133"/>
      <c r="JAR8" s="133"/>
      <c r="JAW8" s="133"/>
      <c r="JBB8" s="133"/>
      <c r="JBG8" s="133"/>
      <c r="JBL8" s="133"/>
      <c r="JBQ8" s="133"/>
      <c r="JBV8" s="133"/>
      <c r="JCA8" s="133"/>
      <c r="JCF8" s="133"/>
      <c r="JCK8" s="133"/>
      <c r="JCP8" s="133"/>
      <c r="JCU8" s="133"/>
      <c r="JCZ8" s="133"/>
      <c r="JDE8" s="133"/>
      <c r="JDJ8" s="133"/>
      <c r="JDO8" s="133"/>
      <c r="JDT8" s="133"/>
      <c r="JDY8" s="133"/>
      <c r="JED8" s="133"/>
      <c r="JEI8" s="133"/>
      <c r="JEN8" s="133"/>
      <c r="JES8" s="133"/>
      <c r="JEX8" s="133"/>
      <c r="JFC8" s="133"/>
      <c r="JFH8" s="133"/>
      <c r="JFM8" s="133"/>
      <c r="JFR8" s="133"/>
      <c r="JFW8" s="133"/>
      <c r="JGB8" s="133"/>
      <c r="JGG8" s="133"/>
      <c r="JGL8" s="133"/>
      <c r="JGQ8" s="133"/>
      <c r="JGV8" s="133"/>
      <c r="JHA8" s="133"/>
      <c r="JHF8" s="133"/>
      <c r="JHK8" s="133"/>
      <c r="JHP8" s="133"/>
      <c r="JHU8" s="133"/>
      <c r="JHZ8" s="133"/>
      <c r="JIE8" s="133"/>
      <c r="JIJ8" s="133"/>
      <c r="JIO8" s="133"/>
      <c r="JIT8" s="133"/>
      <c r="JIY8" s="133"/>
      <c r="JJD8" s="133"/>
      <c r="JJI8" s="133"/>
      <c r="JJN8" s="133"/>
      <c r="JJS8" s="133"/>
      <c r="JJX8" s="133"/>
      <c r="JKC8" s="133"/>
      <c r="JKH8" s="133"/>
      <c r="JKM8" s="133"/>
      <c r="JKR8" s="133"/>
      <c r="JKW8" s="133"/>
      <c r="JLB8" s="133"/>
      <c r="JLG8" s="133"/>
      <c r="JLL8" s="133"/>
      <c r="JLQ8" s="133"/>
      <c r="JLV8" s="133"/>
      <c r="JMA8" s="133"/>
      <c r="JMF8" s="133"/>
      <c r="JMK8" s="133"/>
      <c r="JMP8" s="133"/>
      <c r="JMU8" s="133"/>
      <c r="JMZ8" s="133"/>
      <c r="JNE8" s="133"/>
      <c r="JNJ8" s="133"/>
      <c r="JNO8" s="133"/>
      <c r="JNT8" s="133"/>
      <c r="JNY8" s="133"/>
      <c r="JOD8" s="133"/>
      <c r="JOI8" s="133"/>
      <c r="JON8" s="133"/>
      <c r="JOS8" s="133"/>
      <c r="JOX8" s="133"/>
      <c r="JPC8" s="133"/>
      <c r="JPH8" s="133"/>
      <c r="JPM8" s="133"/>
      <c r="JPR8" s="133"/>
      <c r="JPW8" s="133"/>
      <c r="JQB8" s="133"/>
      <c r="JQG8" s="133"/>
      <c r="JQL8" s="133"/>
      <c r="JQQ8" s="133"/>
      <c r="JQV8" s="133"/>
      <c r="JRA8" s="133"/>
      <c r="JRF8" s="133"/>
      <c r="JRK8" s="133"/>
      <c r="JRP8" s="133"/>
      <c r="JRU8" s="133"/>
      <c r="JRZ8" s="133"/>
      <c r="JSE8" s="133"/>
      <c r="JSJ8" s="133"/>
      <c r="JSO8" s="133"/>
      <c r="JST8" s="133"/>
      <c r="JSY8" s="133"/>
      <c r="JTD8" s="133"/>
      <c r="JTI8" s="133"/>
      <c r="JTN8" s="133"/>
      <c r="JTS8" s="133"/>
      <c r="JTX8" s="133"/>
      <c r="JUC8" s="133"/>
      <c r="JUH8" s="133"/>
      <c r="JUM8" s="133"/>
      <c r="JUR8" s="133"/>
      <c r="JUW8" s="133"/>
      <c r="JVB8" s="133"/>
      <c r="JVG8" s="133"/>
      <c r="JVL8" s="133"/>
      <c r="JVQ8" s="133"/>
      <c r="JVV8" s="133"/>
      <c r="JWA8" s="133"/>
      <c r="JWF8" s="133"/>
      <c r="JWK8" s="133"/>
      <c r="JWP8" s="133"/>
      <c r="JWU8" s="133"/>
      <c r="JWZ8" s="133"/>
      <c r="JXE8" s="133"/>
      <c r="JXJ8" s="133"/>
      <c r="JXO8" s="133"/>
      <c r="JXT8" s="133"/>
      <c r="JXY8" s="133"/>
      <c r="JYD8" s="133"/>
      <c r="JYI8" s="133"/>
      <c r="JYN8" s="133"/>
      <c r="JYS8" s="133"/>
      <c r="JYX8" s="133"/>
      <c r="JZC8" s="133"/>
      <c r="JZH8" s="133"/>
      <c r="JZM8" s="133"/>
      <c r="JZR8" s="133"/>
      <c r="JZW8" s="133"/>
      <c r="KAB8" s="133"/>
      <c r="KAG8" s="133"/>
      <c r="KAL8" s="133"/>
      <c r="KAQ8" s="133"/>
      <c r="KAV8" s="133"/>
      <c r="KBA8" s="133"/>
      <c r="KBF8" s="133"/>
      <c r="KBK8" s="133"/>
      <c r="KBP8" s="133"/>
      <c r="KBU8" s="133"/>
      <c r="KBZ8" s="133"/>
      <c r="KCE8" s="133"/>
      <c r="KCJ8" s="133"/>
      <c r="KCO8" s="133"/>
      <c r="KCT8" s="133"/>
      <c r="KCY8" s="133"/>
      <c r="KDD8" s="133"/>
      <c r="KDI8" s="133"/>
      <c r="KDN8" s="133"/>
      <c r="KDS8" s="133"/>
      <c r="KDX8" s="133"/>
      <c r="KEC8" s="133"/>
      <c r="KEH8" s="133"/>
      <c r="KEM8" s="133"/>
      <c r="KER8" s="133"/>
      <c r="KEW8" s="133"/>
      <c r="KFB8" s="133"/>
      <c r="KFG8" s="133"/>
      <c r="KFL8" s="133"/>
      <c r="KFQ8" s="133"/>
      <c r="KFV8" s="133"/>
      <c r="KGA8" s="133"/>
      <c r="KGF8" s="133"/>
      <c r="KGK8" s="133"/>
      <c r="KGP8" s="133"/>
      <c r="KGU8" s="133"/>
      <c r="KGZ8" s="133"/>
      <c r="KHE8" s="133"/>
      <c r="KHJ8" s="133"/>
      <c r="KHO8" s="133"/>
      <c r="KHT8" s="133"/>
      <c r="KHY8" s="133"/>
      <c r="KID8" s="133"/>
      <c r="KII8" s="133"/>
      <c r="KIN8" s="133"/>
      <c r="KIS8" s="133"/>
      <c r="KIX8" s="133"/>
      <c r="KJC8" s="133"/>
      <c r="KJH8" s="133"/>
      <c r="KJM8" s="133"/>
      <c r="KJR8" s="133"/>
      <c r="KJW8" s="133"/>
      <c r="KKB8" s="133"/>
      <c r="KKG8" s="133"/>
      <c r="KKL8" s="133"/>
      <c r="KKQ8" s="133"/>
      <c r="KKV8" s="133"/>
      <c r="KLA8" s="133"/>
      <c r="KLF8" s="133"/>
      <c r="KLK8" s="133"/>
      <c r="KLP8" s="133"/>
      <c r="KLU8" s="133"/>
      <c r="KLZ8" s="133"/>
      <c r="KME8" s="133"/>
      <c r="KMJ8" s="133"/>
      <c r="KMO8" s="133"/>
      <c r="KMT8" s="133"/>
      <c r="KMY8" s="133"/>
      <c r="KND8" s="133"/>
      <c r="KNI8" s="133"/>
      <c r="KNN8" s="133"/>
      <c r="KNS8" s="133"/>
      <c r="KNX8" s="133"/>
      <c r="KOC8" s="133"/>
      <c r="KOH8" s="133"/>
      <c r="KOM8" s="133"/>
      <c r="KOR8" s="133"/>
      <c r="KOW8" s="133"/>
      <c r="KPB8" s="133"/>
      <c r="KPG8" s="133"/>
      <c r="KPL8" s="133"/>
      <c r="KPQ8" s="133"/>
      <c r="KPV8" s="133"/>
      <c r="KQA8" s="133"/>
      <c r="KQF8" s="133"/>
      <c r="KQK8" s="133"/>
      <c r="KQP8" s="133"/>
      <c r="KQU8" s="133"/>
      <c r="KQZ8" s="133"/>
      <c r="KRE8" s="133"/>
      <c r="KRJ8" s="133"/>
      <c r="KRO8" s="133"/>
      <c r="KRT8" s="133"/>
      <c r="KRY8" s="133"/>
      <c r="KSD8" s="133"/>
      <c r="KSI8" s="133"/>
      <c r="KSN8" s="133"/>
      <c r="KSS8" s="133"/>
      <c r="KSX8" s="133"/>
      <c r="KTC8" s="133"/>
      <c r="KTH8" s="133"/>
      <c r="KTM8" s="133"/>
      <c r="KTR8" s="133"/>
      <c r="KTW8" s="133"/>
      <c r="KUB8" s="133"/>
      <c r="KUG8" s="133"/>
      <c r="KUL8" s="133"/>
      <c r="KUQ8" s="133"/>
      <c r="KUV8" s="133"/>
      <c r="KVA8" s="133"/>
      <c r="KVF8" s="133"/>
      <c r="KVK8" s="133"/>
      <c r="KVP8" s="133"/>
      <c r="KVU8" s="133"/>
      <c r="KVZ8" s="133"/>
      <c r="KWE8" s="133"/>
      <c r="KWJ8" s="133"/>
      <c r="KWO8" s="133"/>
      <c r="KWT8" s="133"/>
      <c r="KWY8" s="133"/>
      <c r="KXD8" s="133"/>
      <c r="KXI8" s="133"/>
      <c r="KXN8" s="133"/>
      <c r="KXS8" s="133"/>
      <c r="KXX8" s="133"/>
      <c r="KYC8" s="133"/>
      <c r="KYH8" s="133"/>
      <c r="KYM8" s="133"/>
      <c r="KYR8" s="133"/>
      <c r="KYW8" s="133"/>
      <c r="KZB8" s="133"/>
      <c r="KZG8" s="133"/>
      <c r="KZL8" s="133"/>
      <c r="KZQ8" s="133"/>
      <c r="KZV8" s="133"/>
      <c r="LAA8" s="133"/>
      <c r="LAF8" s="133"/>
      <c r="LAK8" s="133"/>
      <c r="LAP8" s="133"/>
      <c r="LAU8" s="133"/>
      <c r="LAZ8" s="133"/>
      <c r="LBE8" s="133"/>
      <c r="LBJ8" s="133"/>
      <c r="LBO8" s="133"/>
      <c r="LBT8" s="133"/>
      <c r="LBY8" s="133"/>
      <c r="LCD8" s="133"/>
      <c r="LCI8" s="133"/>
      <c r="LCN8" s="133"/>
      <c r="LCS8" s="133"/>
      <c r="LCX8" s="133"/>
      <c r="LDC8" s="133"/>
      <c r="LDH8" s="133"/>
      <c r="LDM8" s="133"/>
      <c r="LDR8" s="133"/>
      <c r="LDW8" s="133"/>
      <c r="LEB8" s="133"/>
      <c r="LEG8" s="133"/>
      <c r="LEL8" s="133"/>
      <c r="LEQ8" s="133"/>
      <c r="LEV8" s="133"/>
      <c r="LFA8" s="133"/>
      <c r="LFF8" s="133"/>
      <c r="LFK8" s="133"/>
      <c r="LFP8" s="133"/>
      <c r="LFU8" s="133"/>
      <c r="LFZ8" s="133"/>
      <c r="LGE8" s="133"/>
      <c r="LGJ8" s="133"/>
      <c r="LGO8" s="133"/>
      <c r="LGT8" s="133"/>
      <c r="LGY8" s="133"/>
      <c r="LHD8" s="133"/>
      <c r="LHI8" s="133"/>
      <c r="LHN8" s="133"/>
      <c r="LHS8" s="133"/>
      <c r="LHX8" s="133"/>
      <c r="LIC8" s="133"/>
      <c r="LIH8" s="133"/>
      <c r="LIM8" s="133"/>
      <c r="LIR8" s="133"/>
      <c r="LIW8" s="133"/>
      <c r="LJB8" s="133"/>
      <c r="LJG8" s="133"/>
      <c r="LJL8" s="133"/>
      <c r="LJQ8" s="133"/>
      <c r="LJV8" s="133"/>
      <c r="LKA8" s="133"/>
      <c r="LKF8" s="133"/>
      <c r="LKK8" s="133"/>
      <c r="LKP8" s="133"/>
      <c r="LKU8" s="133"/>
      <c r="LKZ8" s="133"/>
      <c r="LLE8" s="133"/>
      <c r="LLJ8" s="133"/>
      <c r="LLO8" s="133"/>
      <c r="LLT8" s="133"/>
      <c r="LLY8" s="133"/>
      <c r="LMD8" s="133"/>
      <c r="LMI8" s="133"/>
      <c r="LMN8" s="133"/>
      <c r="LMS8" s="133"/>
      <c r="LMX8" s="133"/>
      <c r="LNC8" s="133"/>
      <c r="LNH8" s="133"/>
      <c r="LNM8" s="133"/>
      <c r="LNR8" s="133"/>
      <c r="LNW8" s="133"/>
      <c r="LOB8" s="133"/>
      <c r="LOG8" s="133"/>
      <c r="LOL8" s="133"/>
      <c r="LOQ8" s="133"/>
      <c r="LOV8" s="133"/>
      <c r="LPA8" s="133"/>
      <c r="LPF8" s="133"/>
      <c r="LPK8" s="133"/>
      <c r="LPP8" s="133"/>
      <c r="LPU8" s="133"/>
      <c r="LPZ8" s="133"/>
      <c r="LQE8" s="133"/>
      <c r="LQJ8" s="133"/>
      <c r="LQO8" s="133"/>
      <c r="LQT8" s="133"/>
      <c r="LQY8" s="133"/>
      <c r="LRD8" s="133"/>
      <c r="LRI8" s="133"/>
      <c r="LRN8" s="133"/>
      <c r="LRS8" s="133"/>
      <c r="LRX8" s="133"/>
      <c r="LSC8" s="133"/>
      <c r="LSH8" s="133"/>
      <c r="LSM8" s="133"/>
      <c r="LSR8" s="133"/>
      <c r="LSW8" s="133"/>
      <c r="LTB8" s="133"/>
      <c r="LTG8" s="133"/>
      <c r="LTL8" s="133"/>
      <c r="LTQ8" s="133"/>
      <c r="LTV8" s="133"/>
      <c r="LUA8" s="133"/>
      <c r="LUF8" s="133"/>
      <c r="LUK8" s="133"/>
      <c r="LUP8" s="133"/>
      <c r="LUU8" s="133"/>
      <c r="LUZ8" s="133"/>
      <c r="LVE8" s="133"/>
      <c r="LVJ8" s="133"/>
      <c r="LVO8" s="133"/>
      <c r="LVT8" s="133"/>
      <c r="LVY8" s="133"/>
      <c r="LWD8" s="133"/>
      <c r="LWI8" s="133"/>
      <c r="LWN8" s="133"/>
      <c r="LWS8" s="133"/>
      <c r="LWX8" s="133"/>
      <c r="LXC8" s="133"/>
      <c r="LXH8" s="133"/>
      <c r="LXM8" s="133"/>
      <c r="LXR8" s="133"/>
      <c r="LXW8" s="133"/>
      <c r="LYB8" s="133"/>
      <c r="LYG8" s="133"/>
      <c r="LYL8" s="133"/>
      <c r="LYQ8" s="133"/>
      <c r="LYV8" s="133"/>
      <c r="LZA8" s="133"/>
      <c r="LZF8" s="133"/>
      <c r="LZK8" s="133"/>
      <c r="LZP8" s="133"/>
      <c r="LZU8" s="133"/>
      <c r="LZZ8" s="133"/>
      <c r="MAE8" s="133"/>
      <c r="MAJ8" s="133"/>
      <c r="MAO8" s="133"/>
      <c r="MAT8" s="133"/>
      <c r="MAY8" s="133"/>
      <c r="MBD8" s="133"/>
      <c r="MBI8" s="133"/>
      <c r="MBN8" s="133"/>
      <c r="MBS8" s="133"/>
      <c r="MBX8" s="133"/>
      <c r="MCC8" s="133"/>
      <c r="MCH8" s="133"/>
      <c r="MCM8" s="133"/>
      <c r="MCR8" s="133"/>
      <c r="MCW8" s="133"/>
      <c r="MDB8" s="133"/>
      <c r="MDG8" s="133"/>
      <c r="MDL8" s="133"/>
      <c r="MDQ8" s="133"/>
      <c r="MDV8" s="133"/>
      <c r="MEA8" s="133"/>
      <c r="MEF8" s="133"/>
      <c r="MEK8" s="133"/>
      <c r="MEP8" s="133"/>
      <c r="MEU8" s="133"/>
      <c r="MEZ8" s="133"/>
      <c r="MFE8" s="133"/>
      <c r="MFJ8" s="133"/>
      <c r="MFO8" s="133"/>
      <c r="MFT8" s="133"/>
      <c r="MFY8" s="133"/>
      <c r="MGD8" s="133"/>
      <c r="MGI8" s="133"/>
      <c r="MGN8" s="133"/>
      <c r="MGS8" s="133"/>
      <c r="MGX8" s="133"/>
      <c r="MHC8" s="133"/>
      <c r="MHH8" s="133"/>
      <c r="MHM8" s="133"/>
      <c r="MHR8" s="133"/>
      <c r="MHW8" s="133"/>
      <c r="MIB8" s="133"/>
      <c r="MIG8" s="133"/>
      <c r="MIL8" s="133"/>
      <c r="MIQ8" s="133"/>
      <c r="MIV8" s="133"/>
      <c r="MJA8" s="133"/>
      <c r="MJF8" s="133"/>
      <c r="MJK8" s="133"/>
      <c r="MJP8" s="133"/>
      <c r="MJU8" s="133"/>
      <c r="MJZ8" s="133"/>
      <c r="MKE8" s="133"/>
      <c r="MKJ8" s="133"/>
      <c r="MKO8" s="133"/>
      <c r="MKT8" s="133"/>
      <c r="MKY8" s="133"/>
      <c r="MLD8" s="133"/>
      <c r="MLI8" s="133"/>
      <c r="MLN8" s="133"/>
      <c r="MLS8" s="133"/>
      <c r="MLX8" s="133"/>
      <c r="MMC8" s="133"/>
      <c r="MMH8" s="133"/>
      <c r="MMM8" s="133"/>
      <c r="MMR8" s="133"/>
      <c r="MMW8" s="133"/>
      <c r="MNB8" s="133"/>
      <c r="MNG8" s="133"/>
      <c r="MNL8" s="133"/>
      <c r="MNQ8" s="133"/>
      <c r="MNV8" s="133"/>
      <c r="MOA8" s="133"/>
      <c r="MOF8" s="133"/>
      <c r="MOK8" s="133"/>
      <c r="MOP8" s="133"/>
      <c r="MOU8" s="133"/>
      <c r="MOZ8" s="133"/>
      <c r="MPE8" s="133"/>
      <c r="MPJ8" s="133"/>
      <c r="MPO8" s="133"/>
      <c r="MPT8" s="133"/>
      <c r="MPY8" s="133"/>
      <c r="MQD8" s="133"/>
      <c r="MQI8" s="133"/>
      <c r="MQN8" s="133"/>
      <c r="MQS8" s="133"/>
      <c r="MQX8" s="133"/>
      <c r="MRC8" s="133"/>
      <c r="MRH8" s="133"/>
      <c r="MRM8" s="133"/>
      <c r="MRR8" s="133"/>
      <c r="MRW8" s="133"/>
      <c r="MSB8" s="133"/>
      <c r="MSG8" s="133"/>
      <c r="MSL8" s="133"/>
      <c r="MSQ8" s="133"/>
      <c r="MSV8" s="133"/>
      <c r="MTA8" s="133"/>
      <c r="MTF8" s="133"/>
      <c r="MTK8" s="133"/>
      <c r="MTP8" s="133"/>
      <c r="MTU8" s="133"/>
      <c r="MTZ8" s="133"/>
      <c r="MUE8" s="133"/>
      <c r="MUJ8" s="133"/>
      <c r="MUO8" s="133"/>
      <c r="MUT8" s="133"/>
      <c r="MUY8" s="133"/>
      <c r="MVD8" s="133"/>
      <c r="MVI8" s="133"/>
      <c r="MVN8" s="133"/>
      <c r="MVS8" s="133"/>
      <c r="MVX8" s="133"/>
      <c r="MWC8" s="133"/>
      <c r="MWH8" s="133"/>
      <c r="MWM8" s="133"/>
      <c r="MWR8" s="133"/>
      <c r="MWW8" s="133"/>
      <c r="MXB8" s="133"/>
      <c r="MXG8" s="133"/>
      <c r="MXL8" s="133"/>
      <c r="MXQ8" s="133"/>
      <c r="MXV8" s="133"/>
      <c r="MYA8" s="133"/>
      <c r="MYF8" s="133"/>
      <c r="MYK8" s="133"/>
      <c r="MYP8" s="133"/>
      <c r="MYU8" s="133"/>
      <c r="MYZ8" s="133"/>
      <c r="MZE8" s="133"/>
      <c r="MZJ8" s="133"/>
      <c r="MZO8" s="133"/>
      <c r="MZT8" s="133"/>
      <c r="MZY8" s="133"/>
      <c r="NAD8" s="133"/>
      <c r="NAI8" s="133"/>
      <c r="NAN8" s="133"/>
      <c r="NAS8" s="133"/>
      <c r="NAX8" s="133"/>
      <c r="NBC8" s="133"/>
      <c r="NBH8" s="133"/>
      <c r="NBM8" s="133"/>
      <c r="NBR8" s="133"/>
      <c r="NBW8" s="133"/>
      <c r="NCB8" s="133"/>
      <c r="NCG8" s="133"/>
      <c r="NCL8" s="133"/>
      <c r="NCQ8" s="133"/>
      <c r="NCV8" s="133"/>
      <c r="NDA8" s="133"/>
      <c r="NDF8" s="133"/>
      <c r="NDK8" s="133"/>
      <c r="NDP8" s="133"/>
      <c r="NDU8" s="133"/>
      <c r="NDZ8" s="133"/>
      <c r="NEE8" s="133"/>
      <c r="NEJ8" s="133"/>
      <c r="NEO8" s="133"/>
      <c r="NET8" s="133"/>
      <c r="NEY8" s="133"/>
      <c r="NFD8" s="133"/>
      <c r="NFI8" s="133"/>
      <c r="NFN8" s="133"/>
      <c r="NFS8" s="133"/>
      <c r="NFX8" s="133"/>
      <c r="NGC8" s="133"/>
      <c r="NGH8" s="133"/>
      <c r="NGM8" s="133"/>
      <c r="NGR8" s="133"/>
      <c r="NGW8" s="133"/>
      <c r="NHB8" s="133"/>
      <c r="NHG8" s="133"/>
      <c r="NHL8" s="133"/>
      <c r="NHQ8" s="133"/>
      <c r="NHV8" s="133"/>
      <c r="NIA8" s="133"/>
      <c r="NIF8" s="133"/>
      <c r="NIK8" s="133"/>
      <c r="NIP8" s="133"/>
      <c r="NIU8" s="133"/>
      <c r="NIZ8" s="133"/>
      <c r="NJE8" s="133"/>
      <c r="NJJ8" s="133"/>
      <c r="NJO8" s="133"/>
      <c r="NJT8" s="133"/>
      <c r="NJY8" s="133"/>
      <c r="NKD8" s="133"/>
      <c r="NKI8" s="133"/>
      <c r="NKN8" s="133"/>
      <c r="NKS8" s="133"/>
      <c r="NKX8" s="133"/>
      <c r="NLC8" s="133"/>
      <c r="NLH8" s="133"/>
      <c r="NLM8" s="133"/>
      <c r="NLR8" s="133"/>
      <c r="NLW8" s="133"/>
      <c r="NMB8" s="133"/>
      <c r="NMG8" s="133"/>
      <c r="NML8" s="133"/>
      <c r="NMQ8" s="133"/>
      <c r="NMV8" s="133"/>
      <c r="NNA8" s="133"/>
      <c r="NNF8" s="133"/>
      <c r="NNK8" s="133"/>
      <c r="NNP8" s="133"/>
      <c r="NNU8" s="133"/>
      <c r="NNZ8" s="133"/>
      <c r="NOE8" s="133"/>
      <c r="NOJ8" s="133"/>
      <c r="NOO8" s="133"/>
      <c r="NOT8" s="133"/>
      <c r="NOY8" s="133"/>
      <c r="NPD8" s="133"/>
      <c r="NPI8" s="133"/>
      <c r="NPN8" s="133"/>
      <c r="NPS8" s="133"/>
      <c r="NPX8" s="133"/>
      <c r="NQC8" s="133"/>
      <c r="NQH8" s="133"/>
      <c r="NQM8" s="133"/>
      <c r="NQR8" s="133"/>
      <c r="NQW8" s="133"/>
      <c r="NRB8" s="133"/>
      <c r="NRG8" s="133"/>
      <c r="NRL8" s="133"/>
      <c r="NRQ8" s="133"/>
      <c r="NRV8" s="133"/>
      <c r="NSA8" s="133"/>
      <c r="NSF8" s="133"/>
      <c r="NSK8" s="133"/>
      <c r="NSP8" s="133"/>
      <c r="NSU8" s="133"/>
      <c r="NSZ8" s="133"/>
      <c r="NTE8" s="133"/>
      <c r="NTJ8" s="133"/>
      <c r="NTO8" s="133"/>
      <c r="NTT8" s="133"/>
      <c r="NTY8" s="133"/>
      <c r="NUD8" s="133"/>
      <c r="NUI8" s="133"/>
      <c r="NUN8" s="133"/>
      <c r="NUS8" s="133"/>
      <c r="NUX8" s="133"/>
      <c r="NVC8" s="133"/>
      <c r="NVH8" s="133"/>
      <c r="NVM8" s="133"/>
      <c r="NVR8" s="133"/>
      <c r="NVW8" s="133"/>
      <c r="NWB8" s="133"/>
      <c r="NWG8" s="133"/>
      <c r="NWL8" s="133"/>
      <c r="NWQ8" s="133"/>
      <c r="NWV8" s="133"/>
      <c r="NXA8" s="133"/>
      <c r="NXF8" s="133"/>
      <c r="NXK8" s="133"/>
      <c r="NXP8" s="133"/>
      <c r="NXU8" s="133"/>
      <c r="NXZ8" s="133"/>
      <c r="NYE8" s="133"/>
      <c r="NYJ8" s="133"/>
      <c r="NYO8" s="133"/>
      <c r="NYT8" s="133"/>
      <c r="NYY8" s="133"/>
      <c r="NZD8" s="133"/>
      <c r="NZI8" s="133"/>
      <c r="NZN8" s="133"/>
      <c r="NZS8" s="133"/>
      <c r="NZX8" s="133"/>
      <c r="OAC8" s="133"/>
      <c r="OAH8" s="133"/>
      <c r="OAM8" s="133"/>
      <c r="OAR8" s="133"/>
      <c r="OAW8" s="133"/>
      <c r="OBB8" s="133"/>
      <c r="OBG8" s="133"/>
      <c r="OBL8" s="133"/>
      <c r="OBQ8" s="133"/>
      <c r="OBV8" s="133"/>
      <c r="OCA8" s="133"/>
      <c r="OCF8" s="133"/>
      <c r="OCK8" s="133"/>
      <c r="OCP8" s="133"/>
      <c r="OCU8" s="133"/>
      <c r="OCZ8" s="133"/>
      <c r="ODE8" s="133"/>
      <c r="ODJ8" s="133"/>
      <c r="ODO8" s="133"/>
      <c r="ODT8" s="133"/>
      <c r="ODY8" s="133"/>
      <c r="OED8" s="133"/>
      <c r="OEI8" s="133"/>
      <c r="OEN8" s="133"/>
      <c r="OES8" s="133"/>
      <c r="OEX8" s="133"/>
      <c r="OFC8" s="133"/>
      <c r="OFH8" s="133"/>
      <c r="OFM8" s="133"/>
      <c r="OFR8" s="133"/>
      <c r="OFW8" s="133"/>
      <c r="OGB8" s="133"/>
      <c r="OGG8" s="133"/>
      <c r="OGL8" s="133"/>
      <c r="OGQ8" s="133"/>
      <c r="OGV8" s="133"/>
      <c r="OHA8" s="133"/>
      <c r="OHF8" s="133"/>
      <c r="OHK8" s="133"/>
      <c r="OHP8" s="133"/>
      <c r="OHU8" s="133"/>
      <c r="OHZ8" s="133"/>
      <c r="OIE8" s="133"/>
      <c r="OIJ8" s="133"/>
      <c r="OIO8" s="133"/>
      <c r="OIT8" s="133"/>
      <c r="OIY8" s="133"/>
      <c r="OJD8" s="133"/>
      <c r="OJI8" s="133"/>
      <c r="OJN8" s="133"/>
      <c r="OJS8" s="133"/>
      <c r="OJX8" s="133"/>
      <c r="OKC8" s="133"/>
      <c r="OKH8" s="133"/>
      <c r="OKM8" s="133"/>
      <c r="OKR8" s="133"/>
      <c r="OKW8" s="133"/>
      <c r="OLB8" s="133"/>
      <c r="OLG8" s="133"/>
      <c r="OLL8" s="133"/>
      <c r="OLQ8" s="133"/>
      <c r="OLV8" s="133"/>
      <c r="OMA8" s="133"/>
      <c r="OMF8" s="133"/>
      <c r="OMK8" s="133"/>
      <c r="OMP8" s="133"/>
      <c r="OMU8" s="133"/>
      <c r="OMZ8" s="133"/>
      <c r="ONE8" s="133"/>
      <c r="ONJ8" s="133"/>
      <c r="ONO8" s="133"/>
      <c r="ONT8" s="133"/>
      <c r="ONY8" s="133"/>
      <c r="OOD8" s="133"/>
      <c r="OOI8" s="133"/>
      <c r="OON8" s="133"/>
      <c r="OOS8" s="133"/>
      <c r="OOX8" s="133"/>
      <c r="OPC8" s="133"/>
      <c r="OPH8" s="133"/>
      <c r="OPM8" s="133"/>
      <c r="OPR8" s="133"/>
      <c r="OPW8" s="133"/>
      <c r="OQB8" s="133"/>
      <c r="OQG8" s="133"/>
      <c r="OQL8" s="133"/>
      <c r="OQQ8" s="133"/>
      <c r="OQV8" s="133"/>
      <c r="ORA8" s="133"/>
      <c r="ORF8" s="133"/>
      <c r="ORK8" s="133"/>
      <c r="ORP8" s="133"/>
      <c r="ORU8" s="133"/>
      <c r="ORZ8" s="133"/>
      <c r="OSE8" s="133"/>
      <c r="OSJ8" s="133"/>
      <c r="OSO8" s="133"/>
      <c r="OST8" s="133"/>
      <c r="OSY8" s="133"/>
      <c r="OTD8" s="133"/>
      <c r="OTI8" s="133"/>
      <c r="OTN8" s="133"/>
      <c r="OTS8" s="133"/>
      <c r="OTX8" s="133"/>
      <c r="OUC8" s="133"/>
      <c r="OUH8" s="133"/>
      <c r="OUM8" s="133"/>
      <c r="OUR8" s="133"/>
      <c r="OUW8" s="133"/>
      <c r="OVB8" s="133"/>
      <c r="OVG8" s="133"/>
      <c r="OVL8" s="133"/>
      <c r="OVQ8" s="133"/>
      <c r="OVV8" s="133"/>
      <c r="OWA8" s="133"/>
      <c r="OWF8" s="133"/>
      <c r="OWK8" s="133"/>
      <c r="OWP8" s="133"/>
      <c r="OWU8" s="133"/>
      <c r="OWZ8" s="133"/>
      <c r="OXE8" s="133"/>
      <c r="OXJ8" s="133"/>
      <c r="OXO8" s="133"/>
      <c r="OXT8" s="133"/>
      <c r="OXY8" s="133"/>
      <c r="OYD8" s="133"/>
      <c r="OYI8" s="133"/>
      <c r="OYN8" s="133"/>
      <c r="OYS8" s="133"/>
      <c r="OYX8" s="133"/>
      <c r="OZC8" s="133"/>
      <c r="OZH8" s="133"/>
      <c r="OZM8" s="133"/>
      <c r="OZR8" s="133"/>
      <c r="OZW8" s="133"/>
      <c r="PAB8" s="133"/>
      <c r="PAG8" s="133"/>
      <c r="PAL8" s="133"/>
      <c r="PAQ8" s="133"/>
      <c r="PAV8" s="133"/>
      <c r="PBA8" s="133"/>
      <c r="PBF8" s="133"/>
      <c r="PBK8" s="133"/>
      <c r="PBP8" s="133"/>
      <c r="PBU8" s="133"/>
      <c r="PBZ8" s="133"/>
      <c r="PCE8" s="133"/>
      <c r="PCJ8" s="133"/>
      <c r="PCO8" s="133"/>
      <c r="PCT8" s="133"/>
      <c r="PCY8" s="133"/>
      <c r="PDD8" s="133"/>
      <c r="PDI8" s="133"/>
      <c r="PDN8" s="133"/>
      <c r="PDS8" s="133"/>
      <c r="PDX8" s="133"/>
      <c r="PEC8" s="133"/>
      <c r="PEH8" s="133"/>
      <c r="PEM8" s="133"/>
      <c r="PER8" s="133"/>
      <c r="PEW8" s="133"/>
      <c r="PFB8" s="133"/>
      <c r="PFG8" s="133"/>
      <c r="PFL8" s="133"/>
      <c r="PFQ8" s="133"/>
      <c r="PFV8" s="133"/>
      <c r="PGA8" s="133"/>
      <c r="PGF8" s="133"/>
      <c r="PGK8" s="133"/>
      <c r="PGP8" s="133"/>
      <c r="PGU8" s="133"/>
      <c r="PGZ8" s="133"/>
      <c r="PHE8" s="133"/>
      <c r="PHJ8" s="133"/>
      <c r="PHO8" s="133"/>
      <c r="PHT8" s="133"/>
      <c r="PHY8" s="133"/>
      <c r="PID8" s="133"/>
      <c r="PII8" s="133"/>
      <c r="PIN8" s="133"/>
      <c r="PIS8" s="133"/>
      <c r="PIX8" s="133"/>
      <c r="PJC8" s="133"/>
      <c r="PJH8" s="133"/>
      <c r="PJM8" s="133"/>
      <c r="PJR8" s="133"/>
      <c r="PJW8" s="133"/>
      <c r="PKB8" s="133"/>
      <c r="PKG8" s="133"/>
      <c r="PKL8" s="133"/>
      <c r="PKQ8" s="133"/>
      <c r="PKV8" s="133"/>
      <c r="PLA8" s="133"/>
      <c r="PLF8" s="133"/>
      <c r="PLK8" s="133"/>
      <c r="PLP8" s="133"/>
      <c r="PLU8" s="133"/>
      <c r="PLZ8" s="133"/>
      <c r="PME8" s="133"/>
      <c r="PMJ8" s="133"/>
      <c r="PMO8" s="133"/>
      <c r="PMT8" s="133"/>
      <c r="PMY8" s="133"/>
      <c r="PND8" s="133"/>
      <c r="PNI8" s="133"/>
      <c r="PNN8" s="133"/>
      <c r="PNS8" s="133"/>
      <c r="PNX8" s="133"/>
      <c r="POC8" s="133"/>
      <c r="POH8" s="133"/>
      <c r="POM8" s="133"/>
      <c r="POR8" s="133"/>
      <c r="POW8" s="133"/>
      <c r="PPB8" s="133"/>
      <c r="PPG8" s="133"/>
      <c r="PPL8" s="133"/>
      <c r="PPQ8" s="133"/>
      <c r="PPV8" s="133"/>
      <c r="PQA8" s="133"/>
      <c r="PQF8" s="133"/>
      <c r="PQK8" s="133"/>
      <c r="PQP8" s="133"/>
      <c r="PQU8" s="133"/>
      <c r="PQZ8" s="133"/>
      <c r="PRE8" s="133"/>
      <c r="PRJ8" s="133"/>
      <c r="PRO8" s="133"/>
      <c r="PRT8" s="133"/>
      <c r="PRY8" s="133"/>
      <c r="PSD8" s="133"/>
      <c r="PSI8" s="133"/>
      <c r="PSN8" s="133"/>
      <c r="PSS8" s="133"/>
      <c r="PSX8" s="133"/>
      <c r="PTC8" s="133"/>
      <c r="PTH8" s="133"/>
      <c r="PTM8" s="133"/>
      <c r="PTR8" s="133"/>
      <c r="PTW8" s="133"/>
      <c r="PUB8" s="133"/>
      <c r="PUG8" s="133"/>
      <c r="PUL8" s="133"/>
      <c r="PUQ8" s="133"/>
      <c r="PUV8" s="133"/>
      <c r="PVA8" s="133"/>
      <c r="PVF8" s="133"/>
      <c r="PVK8" s="133"/>
      <c r="PVP8" s="133"/>
      <c r="PVU8" s="133"/>
      <c r="PVZ8" s="133"/>
      <c r="PWE8" s="133"/>
      <c r="PWJ8" s="133"/>
      <c r="PWO8" s="133"/>
      <c r="PWT8" s="133"/>
      <c r="PWY8" s="133"/>
      <c r="PXD8" s="133"/>
      <c r="PXI8" s="133"/>
      <c r="PXN8" s="133"/>
      <c r="PXS8" s="133"/>
      <c r="PXX8" s="133"/>
      <c r="PYC8" s="133"/>
      <c r="PYH8" s="133"/>
      <c r="PYM8" s="133"/>
      <c r="PYR8" s="133"/>
      <c r="PYW8" s="133"/>
      <c r="PZB8" s="133"/>
      <c r="PZG8" s="133"/>
      <c r="PZL8" s="133"/>
      <c r="PZQ8" s="133"/>
      <c r="PZV8" s="133"/>
      <c r="QAA8" s="133"/>
      <c r="QAF8" s="133"/>
      <c r="QAK8" s="133"/>
      <c r="QAP8" s="133"/>
      <c r="QAU8" s="133"/>
      <c r="QAZ8" s="133"/>
      <c r="QBE8" s="133"/>
      <c r="QBJ8" s="133"/>
      <c r="QBO8" s="133"/>
      <c r="QBT8" s="133"/>
      <c r="QBY8" s="133"/>
      <c r="QCD8" s="133"/>
      <c r="QCI8" s="133"/>
      <c r="QCN8" s="133"/>
      <c r="QCS8" s="133"/>
      <c r="QCX8" s="133"/>
      <c r="QDC8" s="133"/>
      <c r="QDH8" s="133"/>
      <c r="QDM8" s="133"/>
      <c r="QDR8" s="133"/>
      <c r="QDW8" s="133"/>
      <c r="QEB8" s="133"/>
      <c r="QEG8" s="133"/>
      <c r="QEL8" s="133"/>
      <c r="QEQ8" s="133"/>
      <c r="QEV8" s="133"/>
      <c r="QFA8" s="133"/>
      <c r="QFF8" s="133"/>
      <c r="QFK8" s="133"/>
      <c r="QFP8" s="133"/>
      <c r="QFU8" s="133"/>
      <c r="QFZ8" s="133"/>
      <c r="QGE8" s="133"/>
      <c r="QGJ8" s="133"/>
      <c r="QGO8" s="133"/>
      <c r="QGT8" s="133"/>
      <c r="QGY8" s="133"/>
      <c r="QHD8" s="133"/>
      <c r="QHI8" s="133"/>
      <c r="QHN8" s="133"/>
      <c r="QHS8" s="133"/>
      <c r="QHX8" s="133"/>
      <c r="QIC8" s="133"/>
      <c r="QIH8" s="133"/>
      <c r="QIM8" s="133"/>
      <c r="QIR8" s="133"/>
      <c r="QIW8" s="133"/>
      <c r="QJB8" s="133"/>
      <c r="QJG8" s="133"/>
      <c r="QJL8" s="133"/>
      <c r="QJQ8" s="133"/>
      <c r="QJV8" s="133"/>
      <c r="QKA8" s="133"/>
      <c r="QKF8" s="133"/>
      <c r="QKK8" s="133"/>
      <c r="QKP8" s="133"/>
      <c r="QKU8" s="133"/>
      <c r="QKZ8" s="133"/>
      <c r="QLE8" s="133"/>
      <c r="QLJ8" s="133"/>
      <c r="QLO8" s="133"/>
      <c r="QLT8" s="133"/>
      <c r="QLY8" s="133"/>
      <c r="QMD8" s="133"/>
      <c r="QMI8" s="133"/>
      <c r="QMN8" s="133"/>
      <c r="QMS8" s="133"/>
      <c r="QMX8" s="133"/>
      <c r="QNC8" s="133"/>
      <c r="QNH8" s="133"/>
      <c r="QNM8" s="133"/>
      <c r="QNR8" s="133"/>
      <c r="QNW8" s="133"/>
      <c r="QOB8" s="133"/>
      <c r="QOG8" s="133"/>
      <c r="QOL8" s="133"/>
      <c r="QOQ8" s="133"/>
      <c r="QOV8" s="133"/>
      <c r="QPA8" s="133"/>
      <c r="QPF8" s="133"/>
      <c r="QPK8" s="133"/>
      <c r="QPP8" s="133"/>
      <c r="QPU8" s="133"/>
      <c r="QPZ8" s="133"/>
      <c r="QQE8" s="133"/>
      <c r="QQJ8" s="133"/>
      <c r="QQO8" s="133"/>
      <c r="QQT8" s="133"/>
      <c r="QQY8" s="133"/>
      <c r="QRD8" s="133"/>
      <c r="QRI8" s="133"/>
      <c r="QRN8" s="133"/>
      <c r="QRS8" s="133"/>
      <c r="QRX8" s="133"/>
      <c r="QSC8" s="133"/>
      <c r="QSH8" s="133"/>
      <c r="QSM8" s="133"/>
      <c r="QSR8" s="133"/>
      <c r="QSW8" s="133"/>
      <c r="QTB8" s="133"/>
      <c r="QTG8" s="133"/>
      <c r="QTL8" s="133"/>
      <c r="QTQ8" s="133"/>
      <c r="QTV8" s="133"/>
      <c r="QUA8" s="133"/>
      <c r="QUF8" s="133"/>
      <c r="QUK8" s="133"/>
      <c r="QUP8" s="133"/>
      <c r="QUU8" s="133"/>
      <c r="QUZ8" s="133"/>
      <c r="QVE8" s="133"/>
      <c r="QVJ8" s="133"/>
      <c r="QVO8" s="133"/>
      <c r="QVT8" s="133"/>
      <c r="QVY8" s="133"/>
      <c r="QWD8" s="133"/>
      <c r="QWI8" s="133"/>
      <c r="QWN8" s="133"/>
      <c r="QWS8" s="133"/>
      <c r="QWX8" s="133"/>
      <c r="QXC8" s="133"/>
      <c r="QXH8" s="133"/>
      <c r="QXM8" s="133"/>
      <c r="QXR8" s="133"/>
      <c r="QXW8" s="133"/>
      <c r="QYB8" s="133"/>
      <c r="QYG8" s="133"/>
      <c r="QYL8" s="133"/>
      <c r="QYQ8" s="133"/>
      <c r="QYV8" s="133"/>
      <c r="QZA8" s="133"/>
      <c r="QZF8" s="133"/>
      <c r="QZK8" s="133"/>
      <c r="QZP8" s="133"/>
      <c r="QZU8" s="133"/>
      <c r="QZZ8" s="133"/>
      <c r="RAE8" s="133"/>
      <c r="RAJ8" s="133"/>
      <c r="RAO8" s="133"/>
      <c r="RAT8" s="133"/>
      <c r="RAY8" s="133"/>
      <c r="RBD8" s="133"/>
      <c r="RBI8" s="133"/>
      <c r="RBN8" s="133"/>
      <c r="RBS8" s="133"/>
      <c r="RBX8" s="133"/>
      <c r="RCC8" s="133"/>
      <c r="RCH8" s="133"/>
      <c r="RCM8" s="133"/>
      <c r="RCR8" s="133"/>
      <c r="RCW8" s="133"/>
      <c r="RDB8" s="133"/>
      <c r="RDG8" s="133"/>
      <c r="RDL8" s="133"/>
      <c r="RDQ8" s="133"/>
      <c r="RDV8" s="133"/>
      <c r="REA8" s="133"/>
      <c r="REF8" s="133"/>
      <c r="REK8" s="133"/>
      <c r="REP8" s="133"/>
      <c r="REU8" s="133"/>
      <c r="REZ8" s="133"/>
      <c r="RFE8" s="133"/>
      <c r="RFJ8" s="133"/>
      <c r="RFO8" s="133"/>
      <c r="RFT8" s="133"/>
      <c r="RFY8" s="133"/>
      <c r="RGD8" s="133"/>
      <c r="RGI8" s="133"/>
      <c r="RGN8" s="133"/>
      <c r="RGS8" s="133"/>
      <c r="RGX8" s="133"/>
      <c r="RHC8" s="133"/>
      <c r="RHH8" s="133"/>
      <c r="RHM8" s="133"/>
      <c r="RHR8" s="133"/>
      <c r="RHW8" s="133"/>
      <c r="RIB8" s="133"/>
      <c r="RIG8" s="133"/>
      <c r="RIL8" s="133"/>
      <c r="RIQ8" s="133"/>
      <c r="RIV8" s="133"/>
      <c r="RJA8" s="133"/>
      <c r="RJF8" s="133"/>
      <c r="RJK8" s="133"/>
      <c r="RJP8" s="133"/>
      <c r="RJU8" s="133"/>
      <c r="RJZ8" s="133"/>
      <c r="RKE8" s="133"/>
      <c r="RKJ8" s="133"/>
      <c r="RKO8" s="133"/>
      <c r="RKT8" s="133"/>
      <c r="RKY8" s="133"/>
      <c r="RLD8" s="133"/>
      <c r="RLI8" s="133"/>
      <c r="RLN8" s="133"/>
      <c r="RLS8" s="133"/>
      <c r="RLX8" s="133"/>
      <c r="RMC8" s="133"/>
      <c r="RMH8" s="133"/>
      <c r="RMM8" s="133"/>
      <c r="RMR8" s="133"/>
      <c r="RMW8" s="133"/>
      <c r="RNB8" s="133"/>
      <c r="RNG8" s="133"/>
      <c r="RNL8" s="133"/>
      <c r="RNQ8" s="133"/>
      <c r="RNV8" s="133"/>
      <c r="ROA8" s="133"/>
      <c r="ROF8" s="133"/>
      <c r="ROK8" s="133"/>
      <c r="ROP8" s="133"/>
      <c r="ROU8" s="133"/>
      <c r="ROZ8" s="133"/>
      <c r="RPE8" s="133"/>
      <c r="RPJ8" s="133"/>
      <c r="RPO8" s="133"/>
      <c r="RPT8" s="133"/>
      <c r="RPY8" s="133"/>
      <c r="RQD8" s="133"/>
      <c r="RQI8" s="133"/>
      <c r="RQN8" s="133"/>
      <c r="RQS8" s="133"/>
      <c r="RQX8" s="133"/>
      <c r="RRC8" s="133"/>
      <c r="RRH8" s="133"/>
      <c r="RRM8" s="133"/>
      <c r="RRR8" s="133"/>
      <c r="RRW8" s="133"/>
      <c r="RSB8" s="133"/>
      <c r="RSG8" s="133"/>
      <c r="RSL8" s="133"/>
      <c r="RSQ8" s="133"/>
      <c r="RSV8" s="133"/>
      <c r="RTA8" s="133"/>
      <c r="RTF8" s="133"/>
      <c r="RTK8" s="133"/>
      <c r="RTP8" s="133"/>
      <c r="RTU8" s="133"/>
      <c r="RTZ8" s="133"/>
      <c r="RUE8" s="133"/>
      <c r="RUJ8" s="133"/>
      <c r="RUO8" s="133"/>
      <c r="RUT8" s="133"/>
      <c r="RUY8" s="133"/>
      <c r="RVD8" s="133"/>
      <c r="RVI8" s="133"/>
      <c r="RVN8" s="133"/>
      <c r="RVS8" s="133"/>
      <c r="RVX8" s="133"/>
      <c r="RWC8" s="133"/>
      <c r="RWH8" s="133"/>
      <c r="RWM8" s="133"/>
      <c r="RWR8" s="133"/>
      <c r="RWW8" s="133"/>
      <c r="RXB8" s="133"/>
      <c r="RXG8" s="133"/>
      <c r="RXL8" s="133"/>
      <c r="RXQ8" s="133"/>
      <c r="RXV8" s="133"/>
      <c r="RYA8" s="133"/>
      <c r="RYF8" s="133"/>
      <c r="RYK8" s="133"/>
      <c r="RYP8" s="133"/>
      <c r="RYU8" s="133"/>
      <c r="RYZ8" s="133"/>
      <c r="RZE8" s="133"/>
      <c r="RZJ8" s="133"/>
      <c r="RZO8" s="133"/>
      <c r="RZT8" s="133"/>
      <c r="RZY8" s="133"/>
      <c r="SAD8" s="133"/>
      <c r="SAI8" s="133"/>
      <c r="SAN8" s="133"/>
      <c r="SAS8" s="133"/>
      <c r="SAX8" s="133"/>
      <c r="SBC8" s="133"/>
      <c r="SBH8" s="133"/>
      <c r="SBM8" s="133"/>
      <c r="SBR8" s="133"/>
      <c r="SBW8" s="133"/>
      <c r="SCB8" s="133"/>
      <c r="SCG8" s="133"/>
      <c r="SCL8" s="133"/>
      <c r="SCQ8" s="133"/>
      <c r="SCV8" s="133"/>
      <c r="SDA8" s="133"/>
      <c r="SDF8" s="133"/>
      <c r="SDK8" s="133"/>
      <c r="SDP8" s="133"/>
      <c r="SDU8" s="133"/>
      <c r="SDZ8" s="133"/>
      <c r="SEE8" s="133"/>
      <c r="SEJ8" s="133"/>
      <c r="SEO8" s="133"/>
      <c r="SET8" s="133"/>
      <c r="SEY8" s="133"/>
      <c r="SFD8" s="133"/>
      <c r="SFI8" s="133"/>
      <c r="SFN8" s="133"/>
      <c r="SFS8" s="133"/>
      <c r="SFX8" s="133"/>
      <c r="SGC8" s="133"/>
      <c r="SGH8" s="133"/>
      <c r="SGM8" s="133"/>
      <c r="SGR8" s="133"/>
      <c r="SGW8" s="133"/>
      <c r="SHB8" s="133"/>
      <c r="SHG8" s="133"/>
      <c r="SHL8" s="133"/>
      <c r="SHQ8" s="133"/>
      <c r="SHV8" s="133"/>
      <c r="SIA8" s="133"/>
      <c r="SIF8" s="133"/>
      <c r="SIK8" s="133"/>
      <c r="SIP8" s="133"/>
      <c r="SIU8" s="133"/>
      <c r="SIZ8" s="133"/>
      <c r="SJE8" s="133"/>
      <c r="SJJ8" s="133"/>
      <c r="SJO8" s="133"/>
      <c r="SJT8" s="133"/>
      <c r="SJY8" s="133"/>
      <c r="SKD8" s="133"/>
      <c r="SKI8" s="133"/>
      <c r="SKN8" s="133"/>
      <c r="SKS8" s="133"/>
      <c r="SKX8" s="133"/>
      <c r="SLC8" s="133"/>
      <c r="SLH8" s="133"/>
      <c r="SLM8" s="133"/>
      <c r="SLR8" s="133"/>
      <c r="SLW8" s="133"/>
      <c r="SMB8" s="133"/>
      <c r="SMG8" s="133"/>
      <c r="SML8" s="133"/>
      <c r="SMQ8" s="133"/>
      <c r="SMV8" s="133"/>
      <c r="SNA8" s="133"/>
      <c r="SNF8" s="133"/>
      <c r="SNK8" s="133"/>
      <c r="SNP8" s="133"/>
      <c r="SNU8" s="133"/>
      <c r="SNZ8" s="133"/>
      <c r="SOE8" s="133"/>
      <c r="SOJ8" s="133"/>
      <c r="SOO8" s="133"/>
      <c r="SOT8" s="133"/>
      <c r="SOY8" s="133"/>
      <c r="SPD8" s="133"/>
      <c r="SPI8" s="133"/>
      <c r="SPN8" s="133"/>
      <c r="SPS8" s="133"/>
      <c r="SPX8" s="133"/>
      <c r="SQC8" s="133"/>
      <c r="SQH8" s="133"/>
      <c r="SQM8" s="133"/>
      <c r="SQR8" s="133"/>
      <c r="SQW8" s="133"/>
      <c r="SRB8" s="133"/>
      <c r="SRG8" s="133"/>
      <c r="SRL8" s="133"/>
      <c r="SRQ8" s="133"/>
      <c r="SRV8" s="133"/>
      <c r="SSA8" s="133"/>
      <c r="SSF8" s="133"/>
      <c r="SSK8" s="133"/>
      <c r="SSP8" s="133"/>
      <c r="SSU8" s="133"/>
      <c r="SSZ8" s="133"/>
      <c r="STE8" s="133"/>
      <c r="STJ8" s="133"/>
      <c r="STO8" s="133"/>
      <c r="STT8" s="133"/>
      <c r="STY8" s="133"/>
      <c r="SUD8" s="133"/>
      <c r="SUI8" s="133"/>
      <c r="SUN8" s="133"/>
      <c r="SUS8" s="133"/>
      <c r="SUX8" s="133"/>
      <c r="SVC8" s="133"/>
      <c r="SVH8" s="133"/>
      <c r="SVM8" s="133"/>
      <c r="SVR8" s="133"/>
      <c r="SVW8" s="133"/>
      <c r="SWB8" s="133"/>
      <c r="SWG8" s="133"/>
      <c r="SWL8" s="133"/>
      <c r="SWQ8" s="133"/>
      <c r="SWV8" s="133"/>
      <c r="SXA8" s="133"/>
      <c r="SXF8" s="133"/>
      <c r="SXK8" s="133"/>
      <c r="SXP8" s="133"/>
      <c r="SXU8" s="133"/>
      <c r="SXZ8" s="133"/>
      <c r="SYE8" s="133"/>
      <c r="SYJ8" s="133"/>
      <c r="SYO8" s="133"/>
      <c r="SYT8" s="133"/>
      <c r="SYY8" s="133"/>
      <c r="SZD8" s="133"/>
      <c r="SZI8" s="133"/>
      <c r="SZN8" s="133"/>
      <c r="SZS8" s="133"/>
      <c r="SZX8" s="133"/>
      <c r="TAC8" s="133"/>
      <c r="TAH8" s="133"/>
      <c r="TAM8" s="133"/>
      <c r="TAR8" s="133"/>
      <c r="TAW8" s="133"/>
      <c r="TBB8" s="133"/>
      <c r="TBG8" s="133"/>
      <c r="TBL8" s="133"/>
      <c r="TBQ8" s="133"/>
      <c r="TBV8" s="133"/>
      <c r="TCA8" s="133"/>
      <c r="TCF8" s="133"/>
      <c r="TCK8" s="133"/>
      <c r="TCP8" s="133"/>
      <c r="TCU8" s="133"/>
      <c r="TCZ8" s="133"/>
      <c r="TDE8" s="133"/>
      <c r="TDJ8" s="133"/>
      <c r="TDO8" s="133"/>
      <c r="TDT8" s="133"/>
      <c r="TDY8" s="133"/>
      <c r="TED8" s="133"/>
      <c r="TEI8" s="133"/>
      <c r="TEN8" s="133"/>
      <c r="TES8" s="133"/>
      <c r="TEX8" s="133"/>
      <c r="TFC8" s="133"/>
      <c r="TFH8" s="133"/>
      <c r="TFM8" s="133"/>
      <c r="TFR8" s="133"/>
      <c r="TFW8" s="133"/>
      <c r="TGB8" s="133"/>
      <c r="TGG8" s="133"/>
      <c r="TGL8" s="133"/>
      <c r="TGQ8" s="133"/>
      <c r="TGV8" s="133"/>
      <c r="THA8" s="133"/>
      <c r="THF8" s="133"/>
      <c r="THK8" s="133"/>
      <c r="THP8" s="133"/>
      <c r="THU8" s="133"/>
      <c r="THZ8" s="133"/>
      <c r="TIE8" s="133"/>
      <c r="TIJ8" s="133"/>
      <c r="TIO8" s="133"/>
      <c r="TIT8" s="133"/>
      <c r="TIY8" s="133"/>
      <c r="TJD8" s="133"/>
      <c r="TJI8" s="133"/>
      <c r="TJN8" s="133"/>
      <c r="TJS8" s="133"/>
      <c r="TJX8" s="133"/>
      <c r="TKC8" s="133"/>
      <c r="TKH8" s="133"/>
      <c r="TKM8" s="133"/>
      <c r="TKR8" s="133"/>
      <c r="TKW8" s="133"/>
      <c r="TLB8" s="133"/>
      <c r="TLG8" s="133"/>
      <c r="TLL8" s="133"/>
      <c r="TLQ8" s="133"/>
      <c r="TLV8" s="133"/>
      <c r="TMA8" s="133"/>
      <c r="TMF8" s="133"/>
      <c r="TMK8" s="133"/>
      <c r="TMP8" s="133"/>
      <c r="TMU8" s="133"/>
      <c r="TMZ8" s="133"/>
      <c r="TNE8" s="133"/>
      <c r="TNJ8" s="133"/>
      <c r="TNO8" s="133"/>
      <c r="TNT8" s="133"/>
      <c r="TNY8" s="133"/>
      <c r="TOD8" s="133"/>
      <c r="TOI8" s="133"/>
      <c r="TON8" s="133"/>
      <c r="TOS8" s="133"/>
      <c r="TOX8" s="133"/>
      <c r="TPC8" s="133"/>
      <c r="TPH8" s="133"/>
      <c r="TPM8" s="133"/>
      <c r="TPR8" s="133"/>
      <c r="TPW8" s="133"/>
      <c r="TQB8" s="133"/>
      <c r="TQG8" s="133"/>
      <c r="TQL8" s="133"/>
      <c r="TQQ8" s="133"/>
      <c r="TQV8" s="133"/>
      <c r="TRA8" s="133"/>
      <c r="TRF8" s="133"/>
      <c r="TRK8" s="133"/>
      <c r="TRP8" s="133"/>
      <c r="TRU8" s="133"/>
      <c r="TRZ8" s="133"/>
      <c r="TSE8" s="133"/>
      <c r="TSJ8" s="133"/>
      <c r="TSO8" s="133"/>
      <c r="TST8" s="133"/>
      <c r="TSY8" s="133"/>
      <c r="TTD8" s="133"/>
      <c r="TTI8" s="133"/>
      <c r="TTN8" s="133"/>
      <c r="TTS8" s="133"/>
      <c r="TTX8" s="133"/>
      <c r="TUC8" s="133"/>
      <c r="TUH8" s="133"/>
      <c r="TUM8" s="133"/>
      <c r="TUR8" s="133"/>
      <c r="TUW8" s="133"/>
      <c r="TVB8" s="133"/>
      <c r="TVG8" s="133"/>
      <c r="TVL8" s="133"/>
      <c r="TVQ8" s="133"/>
      <c r="TVV8" s="133"/>
      <c r="TWA8" s="133"/>
      <c r="TWF8" s="133"/>
      <c r="TWK8" s="133"/>
      <c r="TWP8" s="133"/>
      <c r="TWU8" s="133"/>
      <c r="TWZ8" s="133"/>
      <c r="TXE8" s="133"/>
      <c r="TXJ8" s="133"/>
      <c r="TXO8" s="133"/>
      <c r="TXT8" s="133"/>
      <c r="TXY8" s="133"/>
      <c r="TYD8" s="133"/>
      <c r="TYI8" s="133"/>
      <c r="TYN8" s="133"/>
      <c r="TYS8" s="133"/>
      <c r="TYX8" s="133"/>
      <c r="TZC8" s="133"/>
      <c r="TZH8" s="133"/>
      <c r="TZM8" s="133"/>
      <c r="TZR8" s="133"/>
      <c r="TZW8" s="133"/>
      <c r="UAB8" s="133"/>
      <c r="UAG8" s="133"/>
      <c r="UAL8" s="133"/>
      <c r="UAQ8" s="133"/>
      <c r="UAV8" s="133"/>
      <c r="UBA8" s="133"/>
      <c r="UBF8" s="133"/>
      <c r="UBK8" s="133"/>
      <c r="UBP8" s="133"/>
      <c r="UBU8" s="133"/>
      <c r="UBZ8" s="133"/>
      <c r="UCE8" s="133"/>
      <c r="UCJ8" s="133"/>
      <c r="UCO8" s="133"/>
      <c r="UCT8" s="133"/>
      <c r="UCY8" s="133"/>
      <c r="UDD8" s="133"/>
      <c r="UDI8" s="133"/>
      <c r="UDN8" s="133"/>
      <c r="UDS8" s="133"/>
      <c r="UDX8" s="133"/>
      <c r="UEC8" s="133"/>
      <c r="UEH8" s="133"/>
      <c r="UEM8" s="133"/>
      <c r="UER8" s="133"/>
      <c r="UEW8" s="133"/>
      <c r="UFB8" s="133"/>
      <c r="UFG8" s="133"/>
      <c r="UFL8" s="133"/>
      <c r="UFQ8" s="133"/>
      <c r="UFV8" s="133"/>
      <c r="UGA8" s="133"/>
      <c r="UGF8" s="133"/>
      <c r="UGK8" s="133"/>
      <c r="UGP8" s="133"/>
      <c r="UGU8" s="133"/>
      <c r="UGZ8" s="133"/>
      <c r="UHE8" s="133"/>
      <c r="UHJ8" s="133"/>
      <c r="UHO8" s="133"/>
      <c r="UHT8" s="133"/>
      <c r="UHY8" s="133"/>
      <c r="UID8" s="133"/>
      <c r="UII8" s="133"/>
      <c r="UIN8" s="133"/>
      <c r="UIS8" s="133"/>
      <c r="UIX8" s="133"/>
      <c r="UJC8" s="133"/>
      <c r="UJH8" s="133"/>
      <c r="UJM8" s="133"/>
      <c r="UJR8" s="133"/>
      <c r="UJW8" s="133"/>
      <c r="UKB8" s="133"/>
      <c r="UKG8" s="133"/>
      <c r="UKL8" s="133"/>
      <c r="UKQ8" s="133"/>
      <c r="UKV8" s="133"/>
      <c r="ULA8" s="133"/>
      <c r="ULF8" s="133"/>
      <c r="ULK8" s="133"/>
      <c r="ULP8" s="133"/>
      <c r="ULU8" s="133"/>
      <c r="ULZ8" s="133"/>
      <c r="UME8" s="133"/>
      <c r="UMJ8" s="133"/>
      <c r="UMO8" s="133"/>
      <c r="UMT8" s="133"/>
      <c r="UMY8" s="133"/>
      <c r="UND8" s="133"/>
      <c r="UNI8" s="133"/>
      <c r="UNN8" s="133"/>
      <c r="UNS8" s="133"/>
      <c r="UNX8" s="133"/>
      <c r="UOC8" s="133"/>
      <c r="UOH8" s="133"/>
      <c r="UOM8" s="133"/>
      <c r="UOR8" s="133"/>
      <c r="UOW8" s="133"/>
      <c r="UPB8" s="133"/>
      <c r="UPG8" s="133"/>
      <c r="UPL8" s="133"/>
      <c r="UPQ8" s="133"/>
      <c r="UPV8" s="133"/>
      <c r="UQA8" s="133"/>
      <c r="UQF8" s="133"/>
      <c r="UQK8" s="133"/>
      <c r="UQP8" s="133"/>
      <c r="UQU8" s="133"/>
      <c r="UQZ8" s="133"/>
      <c r="URE8" s="133"/>
      <c r="URJ8" s="133"/>
      <c r="URO8" s="133"/>
      <c r="URT8" s="133"/>
      <c r="URY8" s="133"/>
      <c r="USD8" s="133"/>
      <c r="USI8" s="133"/>
      <c r="USN8" s="133"/>
      <c r="USS8" s="133"/>
      <c r="USX8" s="133"/>
      <c r="UTC8" s="133"/>
      <c r="UTH8" s="133"/>
      <c r="UTM8" s="133"/>
      <c r="UTR8" s="133"/>
      <c r="UTW8" s="133"/>
      <c r="UUB8" s="133"/>
      <c r="UUG8" s="133"/>
      <c r="UUL8" s="133"/>
      <c r="UUQ8" s="133"/>
      <c r="UUV8" s="133"/>
      <c r="UVA8" s="133"/>
      <c r="UVF8" s="133"/>
      <c r="UVK8" s="133"/>
      <c r="UVP8" s="133"/>
      <c r="UVU8" s="133"/>
      <c r="UVZ8" s="133"/>
      <c r="UWE8" s="133"/>
      <c r="UWJ8" s="133"/>
      <c r="UWO8" s="133"/>
      <c r="UWT8" s="133"/>
      <c r="UWY8" s="133"/>
      <c r="UXD8" s="133"/>
      <c r="UXI8" s="133"/>
      <c r="UXN8" s="133"/>
      <c r="UXS8" s="133"/>
      <c r="UXX8" s="133"/>
      <c r="UYC8" s="133"/>
      <c r="UYH8" s="133"/>
      <c r="UYM8" s="133"/>
      <c r="UYR8" s="133"/>
      <c r="UYW8" s="133"/>
      <c r="UZB8" s="133"/>
      <c r="UZG8" s="133"/>
      <c r="UZL8" s="133"/>
      <c r="UZQ8" s="133"/>
      <c r="UZV8" s="133"/>
      <c r="VAA8" s="133"/>
      <c r="VAF8" s="133"/>
      <c r="VAK8" s="133"/>
      <c r="VAP8" s="133"/>
      <c r="VAU8" s="133"/>
      <c r="VAZ8" s="133"/>
      <c r="VBE8" s="133"/>
      <c r="VBJ8" s="133"/>
      <c r="VBO8" s="133"/>
      <c r="VBT8" s="133"/>
      <c r="VBY8" s="133"/>
      <c r="VCD8" s="133"/>
      <c r="VCI8" s="133"/>
      <c r="VCN8" s="133"/>
      <c r="VCS8" s="133"/>
      <c r="VCX8" s="133"/>
      <c r="VDC8" s="133"/>
      <c r="VDH8" s="133"/>
      <c r="VDM8" s="133"/>
      <c r="VDR8" s="133"/>
      <c r="VDW8" s="133"/>
      <c r="VEB8" s="133"/>
      <c r="VEG8" s="133"/>
      <c r="VEL8" s="133"/>
      <c r="VEQ8" s="133"/>
      <c r="VEV8" s="133"/>
      <c r="VFA8" s="133"/>
      <c r="VFF8" s="133"/>
      <c r="VFK8" s="133"/>
      <c r="VFP8" s="133"/>
      <c r="VFU8" s="133"/>
      <c r="VFZ8" s="133"/>
      <c r="VGE8" s="133"/>
      <c r="VGJ8" s="133"/>
      <c r="VGO8" s="133"/>
      <c r="VGT8" s="133"/>
      <c r="VGY8" s="133"/>
      <c r="VHD8" s="133"/>
      <c r="VHI8" s="133"/>
      <c r="VHN8" s="133"/>
      <c r="VHS8" s="133"/>
      <c r="VHX8" s="133"/>
      <c r="VIC8" s="133"/>
      <c r="VIH8" s="133"/>
      <c r="VIM8" s="133"/>
      <c r="VIR8" s="133"/>
      <c r="VIW8" s="133"/>
      <c r="VJB8" s="133"/>
      <c r="VJG8" s="133"/>
      <c r="VJL8" s="133"/>
      <c r="VJQ8" s="133"/>
      <c r="VJV8" s="133"/>
      <c r="VKA8" s="133"/>
      <c r="VKF8" s="133"/>
      <c r="VKK8" s="133"/>
      <c r="VKP8" s="133"/>
      <c r="VKU8" s="133"/>
      <c r="VKZ8" s="133"/>
      <c r="VLE8" s="133"/>
      <c r="VLJ8" s="133"/>
      <c r="VLO8" s="133"/>
      <c r="VLT8" s="133"/>
      <c r="VLY8" s="133"/>
      <c r="VMD8" s="133"/>
      <c r="VMI8" s="133"/>
      <c r="VMN8" s="133"/>
      <c r="VMS8" s="133"/>
      <c r="VMX8" s="133"/>
      <c r="VNC8" s="133"/>
      <c r="VNH8" s="133"/>
      <c r="VNM8" s="133"/>
      <c r="VNR8" s="133"/>
      <c r="VNW8" s="133"/>
      <c r="VOB8" s="133"/>
      <c r="VOG8" s="133"/>
      <c r="VOL8" s="133"/>
      <c r="VOQ8" s="133"/>
      <c r="VOV8" s="133"/>
      <c r="VPA8" s="133"/>
      <c r="VPF8" s="133"/>
      <c r="VPK8" s="133"/>
      <c r="VPP8" s="133"/>
      <c r="VPU8" s="133"/>
      <c r="VPZ8" s="133"/>
      <c r="VQE8" s="133"/>
      <c r="VQJ8" s="133"/>
      <c r="VQO8" s="133"/>
      <c r="VQT8" s="133"/>
      <c r="VQY8" s="133"/>
      <c r="VRD8" s="133"/>
      <c r="VRI8" s="133"/>
      <c r="VRN8" s="133"/>
      <c r="VRS8" s="133"/>
      <c r="VRX8" s="133"/>
      <c r="VSC8" s="133"/>
      <c r="VSH8" s="133"/>
      <c r="VSM8" s="133"/>
      <c r="VSR8" s="133"/>
      <c r="VSW8" s="133"/>
      <c r="VTB8" s="133"/>
      <c r="VTG8" s="133"/>
      <c r="VTL8" s="133"/>
      <c r="VTQ8" s="133"/>
      <c r="VTV8" s="133"/>
      <c r="VUA8" s="133"/>
      <c r="VUF8" s="133"/>
      <c r="VUK8" s="133"/>
      <c r="VUP8" s="133"/>
      <c r="VUU8" s="133"/>
      <c r="VUZ8" s="133"/>
      <c r="VVE8" s="133"/>
      <c r="VVJ8" s="133"/>
      <c r="VVO8" s="133"/>
      <c r="VVT8" s="133"/>
      <c r="VVY8" s="133"/>
      <c r="VWD8" s="133"/>
      <c r="VWI8" s="133"/>
      <c r="VWN8" s="133"/>
      <c r="VWS8" s="133"/>
      <c r="VWX8" s="133"/>
      <c r="VXC8" s="133"/>
      <c r="VXH8" s="133"/>
      <c r="VXM8" s="133"/>
      <c r="VXR8" s="133"/>
      <c r="VXW8" s="133"/>
      <c r="VYB8" s="133"/>
      <c r="VYG8" s="133"/>
      <c r="VYL8" s="133"/>
      <c r="VYQ8" s="133"/>
      <c r="VYV8" s="133"/>
      <c r="VZA8" s="133"/>
      <c r="VZF8" s="133"/>
      <c r="VZK8" s="133"/>
      <c r="VZP8" s="133"/>
      <c r="VZU8" s="133"/>
      <c r="VZZ8" s="133"/>
      <c r="WAE8" s="133"/>
      <c r="WAJ8" s="133"/>
      <c r="WAO8" s="133"/>
      <c r="WAT8" s="133"/>
      <c r="WAY8" s="133"/>
      <c r="WBD8" s="133"/>
      <c r="WBI8" s="133"/>
      <c r="WBN8" s="133"/>
      <c r="WBS8" s="133"/>
      <c r="WBX8" s="133"/>
      <c r="WCC8" s="133"/>
      <c r="WCH8" s="133"/>
      <c r="WCM8" s="133"/>
      <c r="WCR8" s="133"/>
      <c r="WCW8" s="133"/>
      <c r="WDB8" s="133"/>
      <c r="WDG8" s="133"/>
      <c r="WDL8" s="133"/>
      <c r="WDQ8" s="133"/>
      <c r="WDV8" s="133"/>
      <c r="WEA8" s="133"/>
      <c r="WEF8" s="133"/>
      <c r="WEK8" s="133"/>
      <c r="WEP8" s="133"/>
      <c r="WEU8" s="133"/>
      <c r="WEZ8" s="133"/>
      <c r="WFE8" s="133"/>
      <c r="WFJ8" s="133"/>
      <c r="WFO8" s="133"/>
      <c r="WFT8" s="133"/>
      <c r="WFY8" s="133"/>
      <c r="WGD8" s="133"/>
      <c r="WGI8" s="133"/>
      <c r="WGN8" s="133"/>
      <c r="WGS8" s="133"/>
      <c r="WGX8" s="133"/>
      <c r="WHC8" s="133"/>
      <c r="WHH8" s="133"/>
      <c r="WHM8" s="133"/>
      <c r="WHR8" s="133"/>
      <c r="WHW8" s="133"/>
      <c r="WIB8" s="133"/>
      <c r="WIG8" s="133"/>
      <c r="WIL8" s="133"/>
      <c r="WIQ8" s="133"/>
      <c r="WIV8" s="133"/>
      <c r="WJA8" s="133"/>
      <c r="WJF8" s="133"/>
      <c r="WJK8" s="133"/>
      <c r="WJP8" s="133"/>
      <c r="WJU8" s="133"/>
      <c r="WJZ8" s="133"/>
      <c r="WKE8" s="133"/>
      <c r="WKJ8" s="133"/>
      <c r="WKO8" s="133"/>
      <c r="WKT8" s="133"/>
      <c r="WKY8" s="133"/>
      <c r="WLD8" s="133"/>
      <c r="WLI8" s="133"/>
      <c r="WLN8" s="133"/>
      <c r="WLS8" s="133"/>
      <c r="WLX8" s="133"/>
      <c r="WMC8" s="133"/>
      <c r="WMH8" s="133"/>
      <c r="WMM8" s="133"/>
      <c r="WMR8" s="133"/>
      <c r="WMW8" s="133"/>
      <c r="WNB8" s="133"/>
      <c r="WNG8" s="133"/>
      <c r="WNL8" s="133"/>
      <c r="WNQ8" s="133"/>
      <c r="WNV8" s="133"/>
      <c r="WOA8" s="133"/>
      <c r="WOF8" s="133"/>
      <c r="WOK8" s="133"/>
      <c r="WOP8" s="133"/>
      <c r="WOU8" s="133"/>
      <c r="WOZ8" s="133"/>
      <c r="WPE8" s="133"/>
      <c r="WPJ8" s="133"/>
      <c r="WPO8" s="133"/>
      <c r="WPT8" s="133"/>
      <c r="WPY8" s="133"/>
      <c r="WQD8" s="133"/>
      <c r="WQI8" s="133"/>
      <c r="WQN8" s="133"/>
      <c r="WQS8" s="133"/>
      <c r="WQX8" s="133"/>
      <c r="WRC8" s="133"/>
      <c r="WRH8" s="133"/>
      <c r="WRM8" s="133"/>
      <c r="WRR8" s="133"/>
      <c r="WRW8" s="133"/>
      <c r="WSB8" s="133"/>
      <c r="WSG8" s="133"/>
      <c r="WSL8" s="133"/>
      <c r="WSQ8" s="133"/>
      <c r="WSV8" s="133"/>
      <c r="WTA8" s="133"/>
      <c r="WTF8" s="133"/>
      <c r="WTK8" s="133"/>
      <c r="WTP8" s="133"/>
      <c r="WTU8" s="133"/>
      <c r="WTZ8" s="133"/>
      <c r="WUE8" s="133"/>
      <c r="WUJ8" s="133"/>
      <c r="WUO8" s="133"/>
      <c r="WUT8" s="133"/>
      <c r="WUY8" s="133"/>
      <c r="WVD8" s="133"/>
      <c r="WVI8" s="133"/>
      <c r="WVN8" s="133"/>
      <c r="WVS8" s="133"/>
      <c r="WVX8" s="133"/>
      <c r="WWC8" s="133"/>
      <c r="WWH8" s="133"/>
      <c r="WWM8" s="133"/>
      <c r="WWR8" s="133"/>
      <c r="WWW8" s="133"/>
      <c r="WXB8" s="133"/>
      <c r="WXG8" s="133"/>
      <c r="WXL8" s="133"/>
      <c r="WXQ8" s="133"/>
      <c r="WXV8" s="133"/>
      <c r="WYA8" s="133"/>
      <c r="WYF8" s="133"/>
      <c r="WYK8" s="133"/>
      <c r="WYP8" s="133"/>
      <c r="WYU8" s="133"/>
      <c r="WYZ8" s="133"/>
      <c r="WZE8" s="133"/>
      <c r="WZJ8" s="133"/>
      <c r="WZO8" s="133"/>
      <c r="WZT8" s="133"/>
      <c r="WZY8" s="133"/>
      <c r="XAD8" s="133"/>
      <c r="XAI8" s="133"/>
      <c r="XAN8" s="133"/>
      <c r="XAS8" s="133"/>
      <c r="XAX8" s="133"/>
      <c r="XBC8" s="133"/>
      <c r="XBH8" s="133"/>
      <c r="XBM8" s="133"/>
      <c r="XBR8" s="133"/>
      <c r="XBW8" s="133"/>
      <c r="XCB8" s="133"/>
      <c r="XCG8" s="133"/>
      <c r="XCL8" s="133"/>
      <c r="XCQ8" s="133"/>
      <c r="XCV8" s="133"/>
      <c r="XDA8" s="133"/>
      <c r="XDF8" s="133"/>
      <c r="XDK8" s="133"/>
      <c r="XDP8" s="133"/>
      <c r="XDU8" s="133"/>
      <c r="XDZ8" s="133"/>
      <c r="XEE8" s="133"/>
      <c r="XEJ8" s="133"/>
      <c r="XEO8" s="133"/>
      <c r="XET8" s="133"/>
      <c r="XEY8" s="133"/>
      <c r="XFD8" s="133"/>
    </row>
    <row r="9" spans="1:1024 1029:2044 2049:3069 3074:4094 4099:5119 5124:6144 6149:7164 7169:8189 8194:9214 9219:10239 10244:11264 11269:12284 12289:13309 13314:14334 14339:15359 15364:16384">
      <c r="A9" s="132" t="s">
        <v>826</v>
      </c>
      <c r="B9" s="132" t="s">
        <v>1446</v>
      </c>
      <c r="C9" s="132" t="s">
        <v>1507</v>
      </c>
      <c r="D9" s="133">
        <v>17046.310000000001</v>
      </c>
      <c r="E9" s="132" t="s">
        <v>822</v>
      </c>
      <c r="I9" s="133"/>
      <c r="N9" s="133"/>
      <c r="S9" s="133"/>
      <c r="X9" s="133"/>
      <c r="AC9" s="133"/>
      <c r="AH9" s="133"/>
      <c r="AM9" s="133"/>
      <c r="AR9" s="133"/>
      <c r="AW9" s="133"/>
      <c r="BB9" s="133"/>
      <c r="BG9" s="133"/>
      <c r="BL9" s="133"/>
      <c r="BQ9" s="133"/>
      <c r="BV9" s="133"/>
      <c r="CA9" s="133"/>
      <c r="CF9" s="133"/>
      <c r="CK9" s="133"/>
      <c r="CP9" s="133"/>
      <c r="CU9" s="133"/>
      <c r="CZ9" s="133"/>
      <c r="DE9" s="133"/>
      <c r="DJ9" s="133"/>
      <c r="DO9" s="133"/>
      <c r="DT9" s="133"/>
      <c r="DY9" s="133"/>
      <c r="ED9" s="133"/>
      <c r="EI9" s="133"/>
      <c r="EN9" s="133"/>
      <c r="ES9" s="133"/>
      <c r="EX9" s="133"/>
      <c r="FC9" s="133"/>
      <c r="FH9" s="133"/>
      <c r="FM9" s="133"/>
      <c r="FR9" s="133"/>
      <c r="FW9" s="133"/>
      <c r="GB9" s="133"/>
      <c r="GG9" s="133"/>
      <c r="GL9" s="133"/>
      <c r="GQ9" s="133"/>
      <c r="GV9" s="133"/>
      <c r="HA9" s="133"/>
      <c r="HF9" s="133"/>
      <c r="HK9" s="133"/>
      <c r="HP9" s="133"/>
      <c r="HU9" s="133"/>
      <c r="HZ9" s="133"/>
      <c r="IE9" s="133"/>
      <c r="IJ9" s="133"/>
      <c r="IO9" s="133"/>
      <c r="IT9" s="133"/>
      <c r="IY9" s="133"/>
      <c r="JD9" s="133"/>
      <c r="JI9" s="133"/>
      <c r="JN9" s="133"/>
      <c r="JS9" s="133"/>
      <c r="JX9" s="133"/>
      <c r="KC9" s="133"/>
      <c r="KH9" s="133"/>
      <c r="KM9" s="133"/>
      <c r="KR9" s="133"/>
      <c r="KW9" s="133"/>
      <c r="LB9" s="133"/>
      <c r="LG9" s="133"/>
      <c r="LL9" s="133"/>
      <c r="LQ9" s="133"/>
      <c r="LV9" s="133"/>
      <c r="MA9" s="133"/>
      <c r="MF9" s="133"/>
      <c r="MK9" s="133"/>
      <c r="MP9" s="133"/>
      <c r="MU9" s="133"/>
      <c r="MZ9" s="133"/>
      <c r="NE9" s="133"/>
      <c r="NJ9" s="133"/>
      <c r="NO9" s="133"/>
      <c r="NT9" s="133"/>
      <c r="NY9" s="133"/>
      <c r="OD9" s="133"/>
      <c r="OI9" s="133"/>
      <c r="ON9" s="133"/>
      <c r="OS9" s="133"/>
      <c r="OX9" s="133"/>
      <c r="PC9" s="133"/>
      <c r="PH9" s="133"/>
      <c r="PM9" s="133"/>
      <c r="PR9" s="133"/>
      <c r="PW9" s="133"/>
      <c r="QB9" s="133"/>
      <c r="QG9" s="133"/>
      <c r="QL9" s="133"/>
      <c r="QQ9" s="133"/>
      <c r="QV9" s="133"/>
      <c r="RA9" s="133"/>
      <c r="RF9" s="133"/>
      <c r="RK9" s="133"/>
      <c r="RP9" s="133"/>
      <c r="RU9" s="133"/>
      <c r="RZ9" s="133"/>
      <c r="SE9" s="133"/>
      <c r="SJ9" s="133"/>
      <c r="SO9" s="133"/>
      <c r="ST9" s="133"/>
      <c r="SY9" s="133"/>
      <c r="TD9" s="133"/>
      <c r="TI9" s="133"/>
      <c r="TN9" s="133"/>
      <c r="TS9" s="133"/>
      <c r="TX9" s="133"/>
      <c r="UC9" s="133"/>
      <c r="UH9" s="133"/>
      <c r="UM9" s="133"/>
      <c r="UR9" s="133"/>
      <c r="UW9" s="133"/>
      <c r="VB9" s="133"/>
      <c r="VG9" s="133"/>
      <c r="VL9" s="133"/>
      <c r="VQ9" s="133"/>
      <c r="VV9" s="133"/>
      <c r="WA9" s="133"/>
      <c r="WF9" s="133"/>
      <c r="WK9" s="133"/>
      <c r="WP9" s="133"/>
      <c r="WU9" s="133"/>
      <c r="WZ9" s="133"/>
      <c r="XE9" s="133"/>
      <c r="XJ9" s="133"/>
      <c r="XO9" s="133"/>
      <c r="XT9" s="133"/>
      <c r="XY9" s="133"/>
      <c r="YD9" s="133"/>
      <c r="YI9" s="133"/>
      <c r="YN9" s="133"/>
      <c r="YS9" s="133"/>
      <c r="YX9" s="133"/>
      <c r="ZC9" s="133"/>
      <c r="ZH9" s="133"/>
      <c r="ZM9" s="133"/>
      <c r="ZR9" s="133"/>
      <c r="ZW9" s="133"/>
      <c r="AAB9" s="133"/>
      <c r="AAG9" s="133"/>
      <c r="AAL9" s="133"/>
      <c r="AAQ9" s="133"/>
      <c r="AAV9" s="133"/>
      <c r="ABA9" s="133"/>
      <c r="ABF9" s="133"/>
      <c r="ABK9" s="133"/>
      <c r="ABP9" s="133"/>
      <c r="ABU9" s="133"/>
      <c r="ABZ9" s="133"/>
      <c r="ACE9" s="133"/>
      <c r="ACJ9" s="133"/>
      <c r="ACO9" s="133"/>
      <c r="ACT9" s="133"/>
      <c r="ACY9" s="133"/>
      <c r="ADD9" s="133"/>
      <c r="ADI9" s="133"/>
      <c r="ADN9" s="133"/>
      <c r="ADS9" s="133"/>
      <c r="ADX9" s="133"/>
      <c r="AEC9" s="133"/>
      <c r="AEH9" s="133"/>
      <c r="AEM9" s="133"/>
      <c r="AER9" s="133"/>
      <c r="AEW9" s="133"/>
      <c r="AFB9" s="133"/>
      <c r="AFG9" s="133"/>
      <c r="AFL9" s="133"/>
      <c r="AFQ9" s="133"/>
      <c r="AFV9" s="133"/>
      <c r="AGA9" s="133"/>
      <c r="AGF9" s="133"/>
      <c r="AGK9" s="133"/>
      <c r="AGP9" s="133"/>
      <c r="AGU9" s="133"/>
      <c r="AGZ9" s="133"/>
      <c r="AHE9" s="133"/>
      <c r="AHJ9" s="133"/>
      <c r="AHO9" s="133"/>
      <c r="AHT9" s="133"/>
      <c r="AHY9" s="133"/>
      <c r="AID9" s="133"/>
      <c r="AII9" s="133"/>
      <c r="AIN9" s="133"/>
      <c r="AIS9" s="133"/>
      <c r="AIX9" s="133"/>
      <c r="AJC9" s="133"/>
      <c r="AJH9" s="133"/>
      <c r="AJM9" s="133"/>
      <c r="AJR9" s="133"/>
      <c r="AJW9" s="133"/>
      <c r="AKB9" s="133"/>
      <c r="AKG9" s="133"/>
      <c r="AKL9" s="133"/>
      <c r="AKQ9" s="133"/>
      <c r="AKV9" s="133"/>
      <c r="ALA9" s="133"/>
      <c r="ALF9" s="133"/>
      <c r="ALK9" s="133"/>
      <c r="ALP9" s="133"/>
      <c r="ALU9" s="133"/>
      <c r="ALZ9" s="133"/>
      <c r="AME9" s="133"/>
      <c r="AMJ9" s="133"/>
      <c r="AMO9" s="133"/>
      <c r="AMT9" s="133"/>
      <c r="AMY9" s="133"/>
      <c r="AND9" s="133"/>
      <c r="ANI9" s="133"/>
      <c r="ANN9" s="133"/>
      <c r="ANS9" s="133"/>
      <c r="ANX9" s="133"/>
      <c r="AOC9" s="133"/>
      <c r="AOH9" s="133"/>
      <c r="AOM9" s="133"/>
      <c r="AOR9" s="133"/>
      <c r="AOW9" s="133"/>
      <c r="APB9" s="133"/>
      <c r="APG9" s="133"/>
      <c r="APL9" s="133"/>
      <c r="APQ9" s="133"/>
      <c r="APV9" s="133"/>
      <c r="AQA9" s="133"/>
      <c r="AQF9" s="133"/>
      <c r="AQK9" s="133"/>
      <c r="AQP9" s="133"/>
      <c r="AQU9" s="133"/>
      <c r="AQZ9" s="133"/>
      <c r="ARE9" s="133"/>
      <c r="ARJ9" s="133"/>
      <c r="ARO9" s="133"/>
      <c r="ART9" s="133"/>
      <c r="ARY9" s="133"/>
      <c r="ASD9" s="133"/>
      <c r="ASI9" s="133"/>
      <c r="ASN9" s="133"/>
      <c r="ASS9" s="133"/>
      <c r="ASX9" s="133"/>
      <c r="ATC9" s="133"/>
      <c r="ATH9" s="133"/>
      <c r="ATM9" s="133"/>
      <c r="ATR9" s="133"/>
      <c r="ATW9" s="133"/>
      <c r="AUB9" s="133"/>
      <c r="AUG9" s="133"/>
      <c r="AUL9" s="133"/>
      <c r="AUQ9" s="133"/>
      <c r="AUV9" s="133"/>
      <c r="AVA9" s="133"/>
      <c r="AVF9" s="133"/>
      <c r="AVK9" s="133"/>
      <c r="AVP9" s="133"/>
      <c r="AVU9" s="133"/>
      <c r="AVZ9" s="133"/>
      <c r="AWE9" s="133"/>
      <c r="AWJ9" s="133"/>
      <c r="AWO9" s="133"/>
      <c r="AWT9" s="133"/>
      <c r="AWY9" s="133"/>
      <c r="AXD9" s="133"/>
      <c r="AXI9" s="133"/>
      <c r="AXN9" s="133"/>
      <c r="AXS9" s="133"/>
      <c r="AXX9" s="133"/>
      <c r="AYC9" s="133"/>
      <c r="AYH9" s="133"/>
      <c r="AYM9" s="133"/>
      <c r="AYR9" s="133"/>
      <c r="AYW9" s="133"/>
      <c r="AZB9" s="133"/>
      <c r="AZG9" s="133"/>
      <c r="AZL9" s="133"/>
      <c r="AZQ9" s="133"/>
      <c r="AZV9" s="133"/>
      <c r="BAA9" s="133"/>
      <c r="BAF9" s="133"/>
      <c r="BAK9" s="133"/>
      <c r="BAP9" s="133"/>
      <c r="BAU9" s="133"/>
      <c r="BAZ9" s="133"/>
      <c r="BBE9" s="133"/>
      <c r="BBJ9" s="133"/>
      <c r="BBO9" s="133"/>
      <c r="BBT9" s="133"/>
      <c r="BBY9" s="133"/>
      <c r="BCD9" s="133"/>
      <c r="BCI9" s="133"/>
      <c r="BCN9" s="133"/>
      <c r="BCS9" s="133"/>
      <c r="BCX9" s="133"/>
      <c r="BDC9" s="133"/>
      <c r="BDH9" s="133"/>
      <c r="BDM9" s="133"/>
      <c r="BDR9" s="133"/>
      <c r="BDW9" s="133"/>
      <c r="BEB9" s="133"/>
      <c r="BEG9" s="133"/>
      <c r="BEL9" s="133"/>
      <c r="BEQ9" s="133"/>
      <c r="BEV9" s="133"/>
      <c r="BFA9" s="133"/>
      <c r="BFF9" s="133"/>
      <c r="BFK9" s="133"/>
      <c r="BFP9" s="133"/>
      <c r="BFU9" s="133"/>
      <c r="BFZ9" s="133"/>
      <c r="BGE9" s="133"/>
      <c r="BGJ9" s="133"/>
      <c r="BGO9" s="133"/>
      <c r="BGT9" s="133"/>
      <c r="BGY9" s="133"/>
      <c r="BHD9" s="133"/>
      <c r="BHI9" s="133"/>
      <c r="BHN9" s="133"/>
      <c r="BHS9" s="133"/>
      <c r="BHX9" s="133"/>
      <c r="BIC9" s="133"/>
      <c r="BIH9" s="133"/>
      <c r="BIM9" s="133"/>
      <c r="BIR9" s="133"/>
      <c r="BIW9" s="133"/>
      <c r="BJB9" s="133"/>
      <c r="BJG9" s="133"/>
      <c r="BJL9" s="133"/>
      <c r="BJQ9" s="133"/>
      <c r="BJV9" s="133"/>
      <c r="BKA9" s="133"/>
      <c r="BKF9" s="133"/>
      <c r="BKK9" s="133"/>
      <c r="BKP9" s="133"/>
      <c r="BKU9" s="133"/>
      <c r="BKZ9" s="133"/>
      <c r="BLE9" s="133"/>
      <c r="BLJ9" s="133"/>
      <c r="BLO9" s="133"/>
      <c r="BLT9" s="133"/>
      <c r="BLY9" s="133"/>
      <c r="BMD9" s="133"/>
      <c r="BMI9" s="133"/>
      <c r="BMN9" s="133"/>
      <c r="BMS9" s="133"/>
      <c r="BMX9" s="133"/>
      <c r="BNC9" s="133"/>
      <c r="BNH9" s="133"/>
      <c r="BNM9" s="133"/>
      <c r="BNR9" s="133"/>
      <c r="BNW9" s="133"/>
      <c r="BOB9" s="133"/>
      <c r="BOG9" s="133"/>
      <c r="BOL9" s="133"/>
      <c r="BOQ9" s="133"/>
      <c r="BOV9" s="133"/>
      <c r="BPA9" s="133"/>
      <c r="BPF9" s="133"/>
      <c r="BPK9" s="133"/>
      <c r="BPP9" s="133"/>
      <c r="BPU9" s="133"/>
      <c r="BPZ9" s="133"/>
      <c r="BQE9" s="133"/>
      <c r="BQJ9" s="133"/>
      <c r="BQO9" s="133"/>
      <c r="BQT9" s="133"/>
      <c r="BQY9" s="133"/>
      <c r="BRD9" s="133"/>
      <c r="BRI9" s="133"/>
      <c r="BRN9" s="133"/>
      <c r="BRS9" s="133"/>
      <c r="BRX9" s="133"/>
      <c r="BSC9" s="133"/>
      <c r="BSH9" s="133"/>
      <c r="BSM9" s="133"/>
      <c r="BSR9" s="133"/>
      <c r="BSW9" s="133"/>
      <c r="BTB9" s="133"/>
      <c r="BTG9" s="133"/>
      <c r="BTL9" s="133"/>
      <c r="BTQ9" s="133"/>
      <c r="BTV9" s="133"/>
      <c r="BUA9" s="133"/>
      <c r="BUF9" s="133"/>
      <c r="BUK9" s="133"/>
      <c r="BUP9" s="133"/>
      <c r="BUU9" s="133"/>
      <c r="BUZ9" s="133"/>
      <c r="BVE9" s="133"/>
      <c r="BVJ9" s="133"/>
      <c r="BVO9" s="133"/>
      <c r="BVT9" s="133"/>
      <c r="BVY9" s="133"/>
      <c r="BWD9" s="133"/>
      <c r="BWI9" s="133"/>
      <c r="BWN9" s="133"/>
      <c r="BWS9" s="133"/>
      <c r="BWX9" s="133"/>
      <c r="BXC9" s="133"/>
      <c r="BXH9" s="133"/>
      <c r="BXM9" s="133"/>
      <c r="BXR9" s="133"/>
      <c r="BXW9" s="133"/>
      <c r="BYB9" s="133"/>
      <c r="BYG9" s="133"/>
      <c r="BYL9" s="133"/>
      <c r="BYQ9" s="133"/>
      <c r="BYV9" s="133"/>
      <c r="BZA9" s="133"/>
      <c r="BZF9" s="133"/>
      <c r="BZK9" s="133"/>
      <c r="BZP9" s="133"/>
      <c r="BZU9" s="133"/>
      <c r="BZZ9" s="133"/>
      <c r="CAE9" s="133"/>
      <c r="CAJ9" s="133"/>
      <c r="CAO9" s="133"/>
      <c r="CAT9" s="133"/>
      <c r="CAY9" s="133"/>
      <c r="CBD9" s="133"/>
      <c r="CBI9" s="133"/>
      <c r="CBN9" s="133"/>
      <c r="CBS9" s="133"/>
      <c r="CBX9" s="133"/>
      <c r="CCC9" s="133"/>
      <c r="CCH9" s="133"/>
      <c r="CCM9" s="133"/>
      <c r="CCR9" s="133"/>
      <c r="CCW9" s="133"/>
      <c r="CDB9" s="133"/>
      <c r="CDG9" s="133"/>
      <c r="CDL9" s="133"/>
      <c r="CDQ9" s="133"/>
      <c r="CDV9" s="133"/>
      <c r="CEA9" s="133"/>
      <c r="CEF9" s="133"/>
      <c r="CEK9" s="133"/>
      <c r="CEP9" s="133"/>
      <c r="CEU9" s="133"/>
      <c r="CEZ9" s="133"/>
      <c r="CFE9" s="133"/>
      <c r="CFJ9" s="133"/>
      <c r="CFO9" s="133"/>
      <c r="CFT9" s="133"/>
      <c r="CFY9" s="133"/>
      <c r="CGD9" s="133"/>
      <c r="CGI9" s="133"/>
      <c r="CGN9" s="133"/>
      <c r="CGS9" s="133"/>
      <c r="CGX9" s="133"/>
      <c r="CHC9" s="133"/>
      <c r="CHH9" s="133"/>
      <c r="CHM9" s="133"/>
      <c r="CHR9" s="133"/>
      <c r="CHW9" s="133"/>
      <c r="CIB9" s="133"/>
      <c r="CIG9" s="133"/>
      <c r="CIL9" s="133"/>
      <c r="CIQ9" s="133"/>
      <c r="CIV9" s="133"/>
      <c r="CJA9" s="133"/>
      <c r="CJF9" s="133"/>
      <c r="CJK9" s="133"/>
      <c r="CJP9" s="133"/>
      <c r="CJU9" s="133"/>
      <c r="CJZ9" s="133"/>
      <c r="CKE9" s="133"/>
      <c r="CKJ9" s="133"/>
      <c r="CKO9" s="133"/>
      <c r="CKT9" s="133"/>
      <c r="CKY9" s="133"/>
      <c r="CLD9" s="133"/>
      <c r="CLI9" s="133"/>
      <c r="CLN9" s="133"/>
      <c r="CLS9" s="133"/>
      <c r="CLX9" s="133"/>
      <c r="CMC9" s="133"/>
      <c r="CMH9" s="133"/>
      <c r="CMM9" s="133"/>
      <c r="CMR9" s="133"/>
      <c r="CMW9" s="133"/>
      <c r="CNB9" s="133"/>
      <c r="CNG9" s="133"/>
      <c r="CNL9" s="133"/>
      <c r="CNQ9" s="133"/>
      <c r="CNV9" s="133"/>
      <c r="COA9" s="133"/>
      <c r="COF9" s="133"/>
      <c r="COK9" s="133"/>
      <c r="COP9" s="133"/>
      <c r="COU9" s="133"/>
      <c r="COZ9" s="133"/>
      <c r="CPE9" s="133"/>
      <c r="CPJ9" s="133"/>
      <c r="CPO9" s="133"/>
      <c r="CPT9" s="133"/>
      <c r="CPY9" s="133"/>
      <c r="CQD9" s="133"/>
      <c r="CQI9" s="133"/>
      <c r="CQN9" s="133"/>
      <c r="CQS9" s="133"/>
      <c r="CQX9" s="133"/>
      <c r="CRC9" s="133"/>
      <c r="CRH9" s="133"/>
      <c r="CRM9" s="133"/>
      <c r="CRR9" s="133"/>
      <c r="CRW9" s="133"/>
      <c r="CSB9" s="133"/>
      <c r="CSG9" s="133"/>
      <c r="CSL9" s="133"/>
      <c r="CSQ9" s="133"/>
      <c r="CSV9" s="133"/>
      <c r="CTA9" s="133"/>
      <c r="CTF9" s="133"/>
      <c r="CTK9" s="133"/>
      <c r="CTP9" s="133"/>
      <c r="CTU9" s="133"/>
      <c r="CTZ9" s="133"/>
      <c r="CUE9" s="133"/>
      <c r="CUJ9" s="133"/>
      <c r="CUO9" s="133"/>
      <c r="CUT9" s="133"/>
      <c r="CUY9" s="133"/>
      <c r="CVD9" s="133"/>
      <c r="CVI9" s="133"/>
      <c r="CVN9" s="133"/>
      <c r="CVS9" s="133"/>
      <c r="CVX9" s="133"/>
      <c r="CWC9" s="133"/>
      <c r="CWH9" s="133"/>
      <c r="CWM9" s="133"/>
      <c r="CWR9" s="133"/>
      <c r="CWW9" s="133"/>
      <c r="CXB9" s="133"/>
      <c r="CXG9" s="133"/>
      <c r="CXL9" s="133"/>
      <c r="CXQ9" s="133"/>
      <c r="CXV9" s="133"/>
      <c r="CYA9" s="133"/>
      <c r="CYF9" s="133"/>
      <c r="CYK9" s="133"/>
      <c r="CYP9" s="133"/>
      <c r="CYU9" s="133"/>
      <c r="CYZ9" s="133"/>
      <c r="CZE9" s="133"/>
      <c r="CZJ9" s="133"/>
      <c r="CZO9" s="133"/>
      <c r="CZT9" s="133"/>
      <c r="CZY9" s="133"/>
      <c r="DAD9" s="133"/>
      <c r="DAI9" s="133"/>
      <c r="DAN9" s="133"/>
      <c r="DAS9" s="133"/>
      <c r="DAX9" s="133"/>
      <c r="DBC9" s="133"/>
      <c r="DBH9" s="133"/>
      <c r="DBM9" s="133"/>
      <c r="DBR9" s="133"/>
      <c r="DBW9" s="133"/>
      <c r="DCB9" s="133"/>
      <c r="DCG9" s="133"/>
      <c r="DCL9" s="133"/>
      <c r="DCQ9" s="133"/>
      <c r="DCV9" s="133"/>
      <c r="DDA9" s="133"/>
      <c r="DDF9" s="133"/>
      <c r="DDK9" s="133"/>
      <c r="DDP9" s="133"/>
      <c r="DDU9" s="133"/>
      <c r="DDZ9" s="133"/>
      <c r="DEE9" s="133"/>
      <c r="DEJ9" s="133"/>
      <c r="DEO9" s="133"/>
      <c r="DET9" s="133"/>
      <c r="DEY9" s="133"/>
      <c r="DFD9" s="133"/>
      <c r="DFI9" s="133"/>
      <c r="DFN9" s="133"/>
      <c r="DFS9" s="133"/>
      <c r="DFX9" s="133"/>
      <c r="DGC9" s="133"/>
      <c r="DGH9" s="133"/>
      <c r="DGM9" s="133"/>
      <c r="DGR9" s="133"/>
      <c r="DGW9" s="133"/>
      <c r="DHB9" s="133"/>
      <c r="DHG9" s="133"/>
      <c r="DHL9" s="133"/>
      <c r="DHQ9" s="133"/>
      <c r="DHV9" s="133"/>
      <c r="DIA9" s="133"/>
      <c r="DIF9" s="133"/>
      <c r="DIK9" s="133"/>
      <c r="DIP9" s="133"/>
      <c r="DIU9" s="133"/>
      <c r="DIZ9" s="133"/>
      <c r="DJE9" s="133"/>
      <c r="DJJ9" s="133"/>
      <c r="DJO9" s="133"/>
      <c r="DJT9" s="133"/>
      <c r="DJY9" s="133"/>
      <c r="DKD9" s="133"/>
      <c r="DKI9" s="133"/>
      <c r="DKN9" s="133"/>
      <c r="DKS9" s="133"/>
      <c r="DKX9" s="133"/>
      <c r="DLC9" s="133"/>
      <c r="DLH9" s="133"/>
      <c r="DLM9" s="133"/>
      <c r="DLR9" s="133"/>
      <c r="DLW9" s="133"/>
      <c r="DMB9" s="133"/>
      <c r="DMG9" s="133"/>
      <c r="DML9" s="133"/>
      <c r="DMQ9" s="133"/>
      <c r="DMV9" s="133"/>
      <c r="DNA9" s="133"/>
      <c r="DNF9" s="133"/>
      <c r="DNK9" s="133"/>
      <c r="DNP9" s="133"/>
      <c r="DNU9" s="133"/>
      <c r="DNZ9" s="133"/>
      <c r="DOE9" s="133"/>
      <c r="DOJ9" s="133"/>
      <c r="DOO9" s="133"/>
      <c r="DOT9" s="133"/>
      <c r="DOY9" s="133"/>
      <c r="DPD9" s="133"/>
      <c r="DPI9" s="133"/>
      <c r="DPN9" s="133"/>
      <c r="DPS9" s="133"/>
      <c r="DPX9" s="133"/>
      <c r="DQC9" s="133"/>
      <c r="DQH9" s="133"/>
      <c r="DQM9" s="133"/>
      <c r="DQR9" s="133"/>
      <c r="DQW9" s="133"/>
      <c r="DRB9" s="133"/>
      <c r="DRG9" s="133"/>
      <c r="DRL9" s="133"/>
      <c r="DRQ9" s="133"/>
      <c r="DRV9" s="133"/>
      <c r="DSA9" s="133"/>
      <c r="DSF9" s="133"/>
      <c r="DSK9" s="133"/>
      <c r="DSP9" s="133"/>
      <c r="DSU9" s="133"/>
      <c r="DSZ9" s="133"/>
      <c r="DTE9" s="133"/>
      <c r="DTJ9" s="133"/>
      <c r="DTO9" s="133"/>
      <c r="DTT9" s="133"/>
      <c r="DTY9" s="133"/>
      <c r="DUD9" s="133"/>
      <c r="DUI9" s="133"/>
      <c r="DUN9" s="133"/>
      <c r="DUS9" s="133"/>
      <c r="DUX9" s="133"/>
      <c r="DVC9" s="133"/>
      <c r="DVH9" s="133"/>
      <c r="DVM9" s="133"/>
      <c r="DVR9" s="133"/>
      <c r="DVW9" s="133"/>
      <c r="DWB9" s="133"/>
      <c r="DWG9" s="133"/>
      <c r="DWL9" s="133"/>
      <c r="DWQ9" s="133"/>
      <c r="DWV9" s="133"/>
      <c r="DXA9" s="133"/>
      <c r="DXF9" s="133"/>
      <c r="DXK9" s="133"/>
      <c r="DXP9" s="133"/>
      <c r="DXU9" s="133"/>
      <c r="DXZ9" s="133"/>
      <c r="DYE9" s="133"/>
      <c r="DYJ9" s="133"/>
      <c r="DYO9" s="133"/>
      <c r="DYT9" s="133"/>
      <c r="DYY9" s="133"/>
      <c r="DZD9" s="133"/>
      <c r="DZI9" s="133"/>
      <c r="DZN9" s="133"/>
      <c r="DZS9" s="133"/>
      <c r="DZX9" s="133"/>
      <c r="EAC9" s="133"/>
      <c r="EAH9" s="133"/>
      <c r="EAM9" s="133"/>
      <c r="EAR9" s="133"/>
      <c r="EAW9" s="133"/>
      <c r="EBB9" s="133"/>
      <c r="EBG9" s="133"/>
      <c r="EBL9" s="133"/>
      <c r="EBQ9" s="133"/>
      <c r="EBV9" s="133"/>
      <c r="ECA9" s="133"/>
      <c r="ECF9" s="133"/>
      <c r="ECK9" s="133"/>
      <c r="ECP9" s="133"/>
      <c r="ECU9" s="133"/>
      <c r="ECZ9" s="133"/>
      <c r="EDE9" s="133"/>
      <c r="EDJ9" s="133"/>
      <c r="EDO9" s="133"/>
      <c r="EDT9" s="133"/>
      <c r="EDY9" s="133"/>
      <c r="EED9" s="133"/>
      <c r="EEI9" s="133"/>
      <c r="EEN9" s="133"/>
      <c r="EES9" s="133"/>
      <c r="EEX9" s="133"/>
      <c r="EFC9" s="133"/>
      <c r="EFH9" s="133"/>
      <c r="EFM9" s="133"/>
      <c r="EFR9" s="133"/>
      <c r="EFW9" s="133"/>
      <c r="EGB9" s="133"/>
      <c r="EGG9" s="133"/>
      <c r="EGL9" s="133"/>
      <c r="EGQ9" s="133"/>
      <c r="EGV9" s="133"/>
      <c r="EHA9" s="133"/>
      <c r="EHF9" s="133"/>
      <c r="EHK9" s="133"/>
      <c r="EHP9" s="133"/>
      <c r="EHU9" s="133"/>
      <c r="EHZ9" s="133"/>
      <c r="EIE9" s="133"/>
      <c r="EIJ9" s="133"/>
      <c r="EIO9" s="133"/>
      <c r="EIT9" s="133"/>
      <c r="EIY9" s="133"/>
      <c r="EJD9" s="133"/>
      <c r="EJI9" s="133"/>
      <c r="EJN9" s="133"/>
      <c r="EJS9" s="133"/>
      <c r="EJX9" s="133"/>
      <c r="EKC9" s="133"/>
      <c r="EKH9" s="133"/>
      <c r="EKM9" s="133"/>
      <c r="EKR9" s="133"/>
      <c r="EKW9" s="133"/>
      <c r="ELB9" s="133"/>
      <c r="ELG9" s="133"/>
      <c r="ELL9" s="133"/>
      <c r="ELQ9" s="133"/>
      <c r="ELV9" s="133"/>
      <c r="EMA9" s="133"/>
      <c r="EMF9" s="133"/>
      <c r="EMK9" s="133"/>
      <c r="EMP9" s="133"/>
      <c r="EMU9" s="133"/>
      <c r="EMZ9" s="133"/>
      <c r="ENE9" s="133"/>
      <c r="ENJ9" s="133"/>
      <c r="ENO9" s="133"/>
      <c r="ENT9" s="133"/>
      <c r="ENY9" s="133"/>
      <c r="EOD9" s="133"/>
      <c r="EOI9" s="133"/>
      <c r="EON9" s="133"/>
      <c r="EOS9" s="133"/>
      <c r="EOX9" s="133"/>
      <c r="EPC9" s="133"/>
      <c r="EPH9" s="133"/>
      <c r="EPM9" s="133"/>
      <c r="EPR9" s="133"/>
      <c r="EPW9" s="133"/>
      <c r="EQB9" s="133"/>
      <c r="EQG9" s="133"/>
      <c r="EQL9" s="133"/>
      <c r="EQQ9" s="133"/>
      <c r="EQV9" s="133"/>
      <c r="ERA9" s="133"/>
      <c r="ERF9" s="133"/>
      <c r="ERK9" s="133"/>
      <c r="ERP9" s="133"/>
      <c r="ERU9" s="133"/>
      <c r="ERZ9" s="133"/>
      <c r="ESE9" s="133"/>
      <c r="ESJ9" s="133"/>
      <c r="ESO9" s="133"/>
      <c r="EST9" s="133"/>
      <c r="ESY9" s="133"/>
      <c r="ETD9" s="133"/>
      <c r="ETI9" s="133"/>
      <c r="ETN9" s="133"/>
      <c r="ETS9" s="133"/>
      <c r="ETX9" s="133"/>
      <c r="EUC9" s="133"/>
      <c r="EUH9" s="133"/>
      <c r="EUM9" s="133"/>
      <c r="EUR9" s="133"/>
      <c r="EUW9" s="133"/>
      <c r="EVB9" s="133"/>
      <c r="EVG9" s="133"/>
      <c r="EVL9" s="133"/>
      <c r="EVQ9" s="133"/>
      <c r="EVV9" s="133"/>
      <c r="EWA9" s="133"/>
      <c r="EWF9" s="133"/>
      <c r="EWK9" s="133"/>
      <c r="EWP9" s="133"/>
      <c r="EWU9" s="133"/>
      <c r="EWZ9" s="133"/>
      <c r="EXE9" s="133"/>
      <c r="EXJ9" s="133"/>
      <c r="EXO9" s="133"/>
      <c r="EXT9" s="133"/>
      <c r="EXY9" s="133"/>
      <c r="EYD9" s="133"/>
      <c r="EYI9" s="133"/>
      <c r="EYN9" s="133"/>
      <c r="EYS9" s="133"/>
      <c r="EYX9" s="133"/>
      <c r="EZC9" s="133"/>
      <c r="EZH9" s="133"/>
      <c r="EZM9" s="133"/>
      <c r="EZR9" s="133"/>
      <c r="EZW9" s="133"/>
      <c r="FAB9" s="133"/>
      <c r="FAG9" s="133"/>
      <c r="FAL9" s="133"/>
      <c r="FAQ9" s="133"/>
      <c r="FAV9" s="133"/>
      <c r="FBA9" s="133"/>
      <c r="FBF9" s="133"/>
      <c r="FBK9" s="133"/>
      <c r="FBP9" s="133"/>
      <c r="FBU9" s="133"/>
      <c r="FBZ9" s="133"/>
      <c r="FCE9" s="133"/>
      <c r="FCJ9" s="133"/>
      <c r="FCO9" s="133"/>
      <c r="FCT9" s="133"/>
      <c r="FCY9" s="133"/>
      <c r="FDD9" s="133"/>
      <c r="FDI9" s="133"/>
      <c r="FDN9" s="133"/>
      <c r="FDS9" s="133"/>
      <c r="FDX9" s="133"/>
      <c r="FEC9" s="133"/>
      <c r="FEH9" s="133"/>
      <c r="FEM9" s="133"/>
      <c r="FER9" s="133"/>
      <c r="FEW9" s="133"/>
      <c r="FFB9" s="133"/>
      <c r="FFG9" s="133"/>
      <c r="FFL9" s="133"/>
      <c r="FFQ9" s="133"/>
      <c r="FFV9" s="133"/>
      <c r="FGA9" s="133"/>
      <c r="FGF9" s="133"/>
      <c r="FGK9" s="133"/>
      <c r="FGP9" s="133"/>
      <c r="FGU9" s="133"/>
      <c r="FGZ9" s="133"/>
      <c r="FHE9" s="133"/>
      <c r="FHJ9" s="133"/>
      <c r="FHO9" s="133"/>
      <c r="FHT9" s="133"/>
      <c r="FHY9" s="133"/>
      <c r="FID9" s="133"/>
      <c r="FII9" s="133"/>
      <c r="FIN9" s="133"/>
      <c r="FIS9" s="133"/>
      <c r="FIX9" s="133"/>
      <c r="FJC9" s="133"/>
      <c r="FJH9" s="133"/>
      <c r="FJM9" s="133"/>
      <c r="FJR9" s="133"/>
      <c r="FJW9" s="133"/>
      <c r="FKB9" s="133"/>
      <c r="FKG9" s="133"/>
      <c r="FKL9" s="133"/>
      <c r="FKQ9" s="133"/>
      <c r="FKV9" s="133"/>
      <c r="FLA9" s="133"/>
      <c r="FLF9" s="133"/>
      <c r="FLK9" s="133"/>
      <c r="FLP9" s="133"/>
      <c r="FLU9" s="133"/>
      <c r="FLZ9" s="133"/>
      <c r="FME9" s="133"/>
      <c r="FMJ9" s="133"/>
      <c r="FMO9" s="133"/>
      <c r="FMT9" s="133"/>
      <c r="FMY9" s="133"/>
      <c r="FND9" s="133"/>
      <c r="FNI9" s="133"/>
      <c r="FNN9" s="133"/>
      <c r="FNS9" s="133"/>
      <c r="FNX9" s="133"/>
      <c r="FOC9" s="133"/>
      <c r="FOH9" s="133"/>
      <c r="FOM9" s="133"/>
      <c r="FOR9" s="133"/>
      <c r="FOW9" s="133"/>
      <c r="FPB9" s="133"/>
      <c r="FPG9" s="133"/>
      <c r="FPL9" s="133"/>
      <c r="FPQ9" s="133"/>
      <c r="FPV9" s="133"/>
      <c r="FQA9" s="133"/>
      <c r="FQF9" s="133"/>
      <c r="FQK9" s="133"/>
      <c r="FQP9" s="133"/>
      <c r="FQU9" s="133"/>
      <c r="FQZ9" s="133"/>
      <c r="FRE9" s="133"/>
      <c r="FRJ9" s="133"/>
      <c r="FRO9" s="133"/>
      <c r="FRT9" s="133"/>
      <c r="FRY9" s="133"/>
      <c r="FSD9" s="133"/>
      <c r="FSI9" s="133"/>
      <c r="FSN9" s="133"/>
      <c r="FSS9" s="133"/>
      <c r="FSX9" s="133"/>
      <c r="FTC9" s="133"/>
      <c r="FTH9" s="133"/>
      <c r="FTM9" s="133"/>
      <c r="FTR9" s="133"/>
      <c r="FTW9" s="133"/>
      <c r="FUB9" s="133"/>
      <c r="FUG9" s="133"/>
      <c r="FUL9" s="133"/>
      <c r="FUQ9" s="133"/>
      <c r="FUV9" s="133"/>
      <c r="FVA9" s="133"/>
      <c r="FVF9" s="133"/>
      <c r="FVK9" s="133"/>
      <c r="FVP9" s="133"/>
      <c r="FVU9" s="133"/>
      <c r="FVZ9" s="133"/>
      <c r="FWE9" s="133"/>
      <c r="FWJ9" s="133"/>
      <c r="FWO9" s="133"/>
      <c r="FWT9" s="133"/>
      <c r="FWY9" s="133"/>
      <c r="FXD9" s="133"/>
      <c r="FXI9" s="133"/>
      <c r="FXN9" s="133"/>
      <c r="FXS9" s="133"/>
      <c r="FXX9" s="133"/>
      <c r="FYC9" s="133"/>
      <c r="FYH9" s="133"/>
      <c r="FYM9" s="133"/>
      <c r="FYR9" s="133"/>
      <c r="FYW9" s="133"/>
      <c r="FZB9" s="133"/>
      <c r="FZG9" s="133"/>
      <c r="FZL9" s="133"/>
      <c r="FZQ9" s="133"/>
      <c r="FZV9" s="133"/>
      <c r="GAA9" s="133"/>
      <c r="GAF9" s="133"/>
      <c r="GAK9" s="133"/>
      <c r="GAP9" s="133"/>
      <c r="GAU9" s="133"/>
      <c r="GAZ9" s="133"/>
      <c r="GBE9" s="133"/>
      <c r="GBJ9" s="133"/>
      <c r="GBO9" s="133"/>
      <c r="GBT9" s="133"/>
      <c r="GBY9" s="133"/>
      <c r="GCD9" s="133"/>
      <c r="GCI9" s="133"/>
      <c r="GCN9" s="133"/>
      <c r="GCS9" s="133"/>
      <c r="GCX9" s="133"/>
      <c r="GDC9" s="133"/>
      <c r="GDH9" s="133"/>
      <c r="GDM9" s="133"/>
      <c r="GDR9" s="133"/>
      <c r="GDW9" s="133"/>
      <c r="GEB9" s="133"/>
      <c r="GEG9" s="133"/>
      <c r="GEL9" s="133"/>
      <c r="GEQ9" s="133"/>
      <c r="GEV9" s="133"/>
      <c r="GFA9" s="133"/>
      <c r="GFF9" s="133"/>
      <c r="GFK9" s="133"/>
      <c r="GFP9" s="133"/>
      <c r="GFU9" s="133"/>
      <c r="GFZ9" s="133"/>
      <c r="GGE9" s="133"/>
      <c r="GGJ9" s="133"/>
      <c r="GGO9" s="133"/>
      <c r="GGT9" s="133"/>
      <c r="GGY9" s="133"/>
      <c r="GHD9" s="133"/>
      <c r="GHI9" s="133"/>
      <c r="GHN9" s="133"/>
      <c r="GHS9" s="133"/>
      <c r="GHX9" s="133"/>
      <c r="GIC9" s="133"/>
      <c r="GIH9" s="133"/>
      <c r="GIM9" s="133"/>
      <c r="GIR9" s="133"/>
      <c r="GIW9" s="133"/>
      <c r="GJB9" s="133"/>
      <c r="GJG9" s="133"/>
      <c r="GJL9" s="133"/>
      <c r="GJQ9" s="133"/>
      <c r="GJV9" s="133"/>
      <c r="GKA9" s="133"/>
      <c r="GKF9" s="133"/>
      <c r="GKK9" s="133"/>
      <c r="GKP9" s="133"/>
      <c r="GKU9" s="133"/>
      <c r="GKZ9" s="133"/>
      <c r="GLE9" s="133"/>
      <c r="GLJ9" s="133"/>
      <c r="GLO9" s="133"/>
      <c r="GLT9" s="133"/>
      <c r="GLY9" s="133"/>
      <c r="GMD9" s="133"/>
      <c r="GMI9" s="133"/>
      <c r="GMN9" s="133"/>
      <c r="GMS9" s="133"/>
      <c r="GMX9" s="133"/>
      <c r="GNC9" s="133"/>
      <c r="GNH9" s="133"/>
      <c r="GNM9" s="133"/>
      <c r="GNR9" s="133"/>
      <c r="GNW9" s="133"/>
      <c r="GOB9" s="133"/>
      <c r="GOG9" s="133"/>
      <c r="GOL9" s="133"/>
      <c r="GOQ9" s="133"/>
      <c r="GOV9" s="133"/>
      <c r="GPA9" s="133"/>
      <c r="GPF9" s="133"/>
      <c r="GPK9" s="133"/>
      <c r="GPP9" s="133"/>
      <c r="GPU9" s="133"/>
      <c r="GPZ9" s="133"/>
      <c r="GQE9" s="133"/>
      <c r="GQJ9" s="133"/>
      <c r="GQO9" s="133"/>
      <c r="GQT9" s="133"/>
      <c r="GQY9" s="133"/>
      <c r="GRD9" s="133"/>
      <c r="GRI9" s="133"/>
      <c r="GRN9" s="133"/>
      <c r="GRS9" s="133"/>
      <c r="GRX9" s="133"/>
      <c r="GSC9" s="133"/>
      <c r="GSH9" s="133"/>
      <c r="GSM9" s="133"/>
      <c r="GSR9" s="133"/>
      <c r="GSW9" s="133"/>
      <c r="GTB9" s="133"/>
      <c r="GTG9" s="133"/>
      <c r="GTL9" s="133"/>
      <c r="GTQ9" s="133"/>
      <c r="GTV9" s="133"/>
      <c r="GUA9" s="133"/>
      <c r="GUF9" s="133"/>
      <c r="GUK9" s="133"/>
      <c r="GUP9" s="133"/>
      <c r="GUU9" s="133"/>
      <c r="GUZ9" s="133"/>
      <c r="GVE9" s="133"/>
      <c r="GVJ9" s="133"/>
      <c r="GVO9" s="133"/>
      <c r="GVT9" s="133"/>
      <c r="GVY9" s="133"/>
      <c r="GWD9" s="133"/>
      <c r="GWI9" s="133"/>
      <c r="GWN9" s="133"/>
      <c r="GWS9" s="133"/>
      <c r="GWX9" s="133"/>
      <c r="GXC9" s="133"/>
      <c r="GXH9" s="133"/>
      <c r="GXM9" s="133"/>
      <c r="GXR9" s="133"/>
      <c r="GXW9" s="133"/>
      <c r="GYB9" s="133"/>
      <c r="GYG9" s="133"/>
      <c r="GYL9" s="133"/>
      <c r="GYQ9" s="133"/>
      <c r="GYV9" s="133"/>
      <c r="GZA9" s="133"/>
      <c r="GZF9" s="133"/>
      <c r="GZK9" s="133"/>
      <c r="GZP9" s="133"/>
      <c r="GZU9" s="133"/>
      <c r="GZZ9" s="133"/>
      <c r="HAE9" s="133"/>
      <c r="HAJ9" s="133"/>
      <c r="HAO9" s="133"/>
      <c r="HAT9" s="133"/>
      <c r="HAY9" s="133"/>
      <c r="HBD9" s="133"/>
      <c r="HBI9" s="133"/>
      <c r="HBN9" s="133"/>
      <c r="HBS9" s="133"/>
      <c r="HBX9" s="133"/>
      <c r="HCC9" s="133"/>
      <c r="HCH9" s="133"/>
      <c r="HCM9" s="133"/>
      <c r="HCR9" s="133"/>
      <c r="HCW9" s="133"/>
      <c r="HDB9" s="133"/>
      <c r="HDG9" s="133"/>
      <c r="HDL9" s="133"/>
      <c r="HDQ9" s="133"/>
      <c r="HDV9" s="133"/>
      <c r="HEA9" s="133"/>
      <c r="HEF9" s="133"/>
      <c r="HEK9" s="133"/>
      <c r="HEP9" s="133"/>
      <c r="HEU9" s="133"/>
      <c r="HEZ9" s="133"/>
      <c r="HFE9" s="133"/>
      <c r="HFJ9" s="133"/>
      <c r="HFO9" s="133"/>
      <c r="HFT9" s="133"/>
      <c r="HFY9" s="133"/>
      <c r="HGD9" s="133"/>
      <c r="HGI9" s="133"/>
      <c r="HGN9" s="133"/>
      <c r="HGS9" s="133"/>
      <c r="HGX9" s="133"/>
      <c r="HHC9" s="133"/>
      <c r="HHH9" s="133"/>
      <c r="HHM9" s="133"/>
      <c r="HHR9" s="133"/>
      <c r="HHW9" s="133"/>
      <c r="HIB9" s="133"/>
      <c r="HIG9" s="133"/>
      <c r="HIL9" s="133"/>
      <c r="HIQ9" s="133"/>
      <c r="HIV9" s="133"/>
      <c r="HJA9" s="133"/>
      <c r="HJF9" s="133"/>
      <c r="HJK9" s="133"/>
      <c r="HJP9" s="133"/>
      <c r="HJU9" s="133"/>
      <c r="HJZ9" s="133"/>
      <c r="HKE9" s="133"/>
      <c r="HKJ9" s="133"/>
      <c r="HKO9" s="133"/>
      <c r="HKT9" s="133"/>
      <c r="HKY9" s="133"/>
      <c r="HLD9" s="133"/>
      <c r="HLI9" s="133"/>
      <c r="HLN9" s="133"/>
      <c r="HLS9" s="133"/>
      <c r="HLX9" s="133"/>
      <c r="HMC9" s="133"/>
      <c r="HMH9" s="133"/>
      <c r="HMM9" s="133"/>
      <c r="HMR9" s="133"/>
      <c r="HMW9" s="133"/>
      <c r="HNB9" s="133"/>
      <c r="HNG9" s="133"/>
      <c r="HNL9" s="133"/>
      <c r="HNQ9" s="133"/>
      <c r="HNV9" s="133"/>
      <c r="HOA9" s="133"/>
      <c r="HOF9" s="133"/>
      <c r="HOK9" s="133"/>
      <c r="HOP9" s="133"/>
      <c r="HOU9" s="133"/>
      <c r="HOZ9" s="133"/>
      <c r="HPE9" s="133"/>
      <c r="HPJ9" s="133"/>
      <c r="HPO9" s="133"/>
      <c r="HPT9" s="133"/>
      <c r="HPY9" s="133"/>
      <c r="HQD9" s="133"/>
      <c r="HQI9" s="133"/>
      <c r="HQN9" s="133"/>
      <c r="HQS9" s="133"/>
      <c r="HQX9" s="133"/>
      <c r="HRC9" s="133"/>
      <c r="HRH9" s="133"/>
      <c r="HRM9" s="133"/>
      <c r="HRR9" s="133"/>
      <c r="HRW9" s="133"/>
      <c r="HSB9" s="133"/>
      <c r="HSG9" s="133"/>
      <c r="HSL9" s="133"/>
      <c r="HSQ9" s="133"/>
      <c r="HSV9" s="133"/>
      <c r="HTA9" s="133"/>
      <c r="HTF9" s="133"/>
      <c r="HTK9" s="133"/>
      <c r="HTP9" s="133"/>
      <c r="HTU9" s="133"/>
      <c r="HTZ9" s="133"/>
      <c r="HUE9" s="133"/>
      <c r="HUJ9" s="133"/>
      <c r="HUO9" s="133"/>
      <c r="HUT9" s="133"/>
      <c r="HUY9" s="133"/>
      <c r="HVD9" s="133"/>
      <c r="HVI9" s="133"/>
      <c r="HVN9" s="133"/>
      <c r="HVS9" s="133"/>
      <c r="HVX9" s="133"/>
      <c r="HWC9" s="133"/>
      <c r="HWH9" s="133"/>
      <c r="HWM9" s="133"/>
      <c r="HWR9" s="133"/>
      <c r="HWW9" s="133"/>
      <c r="HXB9" s="133"/>
      <c r="HXG9" s="133"/>
      <c r="HXL9" s="133"/>
      <c r="HXQ9" s="133"/>
      <c r="HXV9" s="133"/>
      <c r="HYA9" s="133"/>
      <c r="HYF9" s="133"/>
      <c r="HYK9" s="133"/>
      <c r="HYP9" s="133"/>
      <c r="HYU9" s="133"/>
      <c r="HYZ9" s="133"/>
      <c r="HZE9" s="133"/>
      <c r="HZJ9" s="133"/>
      <c r="HZO9" s="133"/>
      <c r="HZT9" s="133"/>
      <c r="HZY9" s="133"/>
      <c r="IAD9" s="133"/>
      <c r="IAI9" s="133"/>
      <c r="IAN9" s="133"/>
      <c r="IAS9" s="133"/>
      <c r="IAX9" s="133"/>
      <c r="IBC9" s="133"/>
      <c r="IBH9" s="133"/>
      <c r="IBM9" s="133"/>
      <c r="IBR9" s="133"/>
      <c r="IBW9" s="133"/>
      <c r="ICB9" s="133"/>
      <c r="ICG9" s="133"/>
      <c r="ICL9" s="133"/>
      <c r="ICQ9" s="133"/>
      <c r="ICV9" s="133"/>
      <c r="IDA9" s="133"/>
      <c r="IDF9" s="133"/>
      <c r="IDK9" s="133"/>
      <c r="IDP9" s="133"/>
      <c r="IDU9" s="133"/>
      <c r="IDZ9" s="133"/>
      <c r="IEE9" s="133"/>
      <c r="IEJ9" s="133"/>
      <c r="IEO9" s="133"/>
      <c r="IET9" s="133"/>
      <c r="IEY9" s="133"/>
      <c r="IFD9" s="133"/>
      <c r="IFI9" s="133"/>
      <c r="IFN9" s="133"/>
      <c r="IFS9" s="133"/>
      <c r="IFX9" s="133"/>
      <c r="IGC9" s="133"/>
      <c r="IGH9" s="133"/>
      <c r="IGM9" s="133"/>
      <c r="IGR9" s="133"/>
      <c r="IGW9" s="133"/>
      <c r="IHB9" s="133"/>
      <c r="IHG9" s="133"/>
      <c r="IHL9" s="133"/>
      <c r="IHQ9" s="133"/>
      <c r="IHV9" s="133"/>
      <c r="IIA9" s="133"/>
      <c r="IIF9" s="133"/>
      <c r="IIK9" s="133"/>
      <c r="IIP9" s="133"/>
      <c r="IIU9" s="133"/>
      <c r="IIZ9" s="133"/>
      <c r="IJE9" s="133"/>
      <c r="IJJ9" s="133"/>
      <c r="IJO9" s="133"/>
      <c r="IJT9" s="133"/>
      <c r="IJY9" s="133"/>
      <c r="IKD9" s="133"/>
      <c r="IKI9" s="133"/>
      <c r="IKN9" s="133"/>
      <c r="IKS9" s="133"/>
      <c r="IKX9" s="133"/>
      <c r="ILC9" s="133"/>
      <c r="ILH9" s="133"/>
      <c r="ILM9" s="133"/>
      <c r="ILR9" s="133"/>
      <c r="ILW9" s="133"/>
      <c r="IMB9" s="133"/>
      <c r="IMG9" s="133"/>
      <c r="IML9" s="133"/>
      <c r="IMQ9" s="133"/>
      <c r="IMV9" s="133"/>
      <c r="INA9" s="133"/>
      <c r="INF9" s="133"/>
      <c r="INK9" s="133"/>
      <c r="INP9" s="133"/>
      <c r="INU9" s="133"/>
      <c r="INZ9" s="133"/>
      <c r="IOE9" s="133"/>
      <c r="IOJ9" s="133"/>
      <c r="IOO9" s="133"/>
      <c r="IOT9" s="133"/>
      <c r="IOY9" s="133"/>
      <c r="IPD9" s="133"/>
      <c r="IPI9" s="133"/>
      <c r="IPN9" s="133"/>
      <c r="IPS9" s="133"/>
      <c r="IPX9" s="133"/>
      <c r="IQC9" s="133"/>
      <c r="IQH9" s="133"/>
      <c r="IQM9" s="133"/>
      <c r="IQR9" s="133"/>
      <c r="IQW9" s="133"/>
      <c r="IRB9" s="133"/>
      <c r="IRG9" s="133"/>
      <c r="IRL9" s="133"/>
      <c r="IRQ9" s="133"/>
      <c r="IRV9" s="133"/>
      <c r="ISA9" s="133"/>
      <c r="ISF9" s="133"/>
      <c r="ISK9" s="133"/>
      <c r="ISP9" s="133"/>
      <c r="ISU9" s="133"/>
      <c r="ISZ9" s="133"/>
      <c r="ITE9" s="133"/>
      <c r="ITJ9" s="133"/>
      <c r="ITO9" s="133"/>
      <c r="ITT9" s="133"/>
      <c r="ITY9" s="133"/>
      <c r="IUD9" s="133"/>
      <c r="IUI9" s="133"/>
      <c r="IUN9" s="133"/>
      <c r="IUS9" s="133"/>
      <c r="IUX9" s="133"/>
      <c r="IVC9" s="133"/>
      <c r="IVH9" s="133"/>
      <c r="IVM9" s="133"/>
      <c r="IVR9" s="133"/>
      <c r="IVW9" s="133"/>
      <c r="IWB9" s="133"/>
      <c r="IWG9" s="133"/>
      <c r="IWL9" s="133"/>
      <c r="IWQ9" s="133"/>
      <c r="IWV9" s="133"/>
      <c r="IXA9" s="133"/>
      <c r="IXF9" s="133"/>
      <c r="IXK9" s="133"/>
      <c r="IXP9" s="133"/>
      <c r="IXU9" s="133"/>
      <c r="IXZ9" s="133"/>
      <c r="IYE9" s="133"/>
      <c r="IYJ9" s="133"/>
      <c r="IYO9" s="133"/>
      <c r="IYT9" s="133"/>
      <c r="IYY9" s="133"/>
      <c r="IZD9" s="133"/>
      <c r="IZI9" s="133"/>
      <c r="IZN9" s="133"/>
      <c r="IZS9" s="133"/>
      <c r="IZX9" s="133"/>
      <c r="JAC9" s="133"/>
      <c r="JAH9" s="133"/>
      <c r="JAM9" s="133"/>
      <c r="JAR9" s="133"/>
      <c r="JAW9" s="133"/>
      <c r="JBB9" s="133"/>
      <c r="JBG9" s="133"/>
      <c r="JBL9" s="133"/>
      <c r="JBQ9" s="133"/>
      <c r="JBV9" s="133"/>
      <c r="JCA9" s="133"/>
      <c r="JCF9" s="133"/>
      <c r="JCK9" s="133"/>
      <c r="JCP9" s="133"/>
      <c r="JCU9" s="133"/>
      <c r="JCZ9" s="133"/>
      <c r="JDE9" s="133"/>
      <c r="JDJ9" s="133"/>
      <c r="JDO9" s="133"/>
      <c r="JDT9" s="133"/>
      <c r="JDY9" s="133"/>
      <c r="JED9" s="133"/>
      <c r="JEI9" s="133"/>
      <c r="JEN9" s="133"/>
      <c r="JES9" s="133"/>
      <c r="JEX9" s="133"/>
      <c r="JFC9" s="133"/>
      <c r="JFH9" s="133"/>
      <c r="JFM9" s="133"/>
      <c r="JFR9" s="133"/>
      <c r="JFW9" s="133"/>
      <c r="JGB9" s="133"/>
      <c r="JGG9" s="133"/>
      <c r="JGL9" s="133"/>
      <c r="JGQ9" s="133"/>
      <c r="JGV9" s="133"/>
      <c r="JHA9" s="133"/>
      <c r="JHF9" s="133"/>
      <c r="JHK9" s="133"/>
      <c r="JHP9" s="133"/>
      <c r="JHU9" s="133"/>
      <c r="JHZ9" s="133"/>
      <c r="JIE9" s="133"/>
      <c r="JIJ9" s="133"/>
      <c r="JIO9" s="133"/>
      <c r="JIT9" s="133"/>
      <c r="JIY9" s="133"/>
      <c r="JJD9" s="133"/>
      <c r="JJI9" s="133"/>
      <c r="JJN9" s="133"/>
      <c r="JJS9" s="133"/>
      <c r="JJX9" s="133"/>
      <c r="JKC9" s="133"/>
      <c r="JKH9" s="133"/>
      <c r="JKM9" s="133"/>
      <c r="JKR9" s="133"/>
      <c r="JKW9" s="133"/>
      <c r="JLB9" s="133"/>
      <c r="JLG9" s="133"/>
      <c r="JLL9" s="133"/>
      <c r="JLQ9" s="133"/>
      <c r="JLV9" s="133"/>
      <c r="JMA9" s="133"/>
      <c r="JMF9" s="133"/>
      <c r="JMK9" s="133"/>
      <c r="JMP9" s="133"/>
      <c r="JMU9" s="133"/>
      <c r="JMZ9" s="133"/>
      <c r="JNE9" s="133"/>
      <c r="JNJ9" s="133"/>
      <c r="JNO9" s="133"/>
      <c r="JNT9" s="133"/>
      <c r="JNY9" s="133"/>
      <c r="JOD9" s="133"/>
      <c r="JOI9" s="133"/>
      <c r="JON9" s="133"/>
      <c r="JOS9" s="133"/>
      <c r="JOX9" s="133"/>
      <c r="JPC9" s="133"/>
      <c r="JPH9" s="133"/>
      <c r="JPM9" s="133"/>
      <c r="JPR9" s="133"/>
      <c r="JPW9" s="133"/>
      <c r="JQB9" s="133"/>
      <c r="JQG9" s="133"/>
      <c r="JQL9" s="133"/>
      <c r="JQQ9" s="133"/>
      <c r="JQV9" s="133"/>
      <c r="JRA9" s="133"/>
      <c r="JRF9" s="133"/>
      <c r="JRK9" s="133"/>
      <c r="JRP9" s="133"/>
      <c r="JRU9" s="133"/>
      <c r="JRZ9" s="133"/>
      <c r="JSE9" s="133"/>
      <c r="JSJ9" s="133"/>
      <c r="JSO9" s="133"/>
      <c r="JST9" s="133"/>
      <c r="JSY9" s="133"/>
      <c r="JTD9" s="133"/>
      <c r="JTI9" s="133"/>
      <c r="JTN9" s="133"/>
      <c r="JTS9" s="133"/>
      <c r="JTX9" s="133"/>
      <c r="JUC9" s="133"/>
      <c r="JUH9" s="133"/>
      <c r="JUM9" s="133"/>
      <c r="JUR9" s="133"/>
      <c r="JUW9" s="133"/>
      <c r="JVB9" s="133"/>
      <c r="JVG9" s="133"/>
      <c r="JVL9" s="133"/>
      <c r="JVQ9" s="133"/>
      <c r="JVV9" s="133"/>
      <c r="JWA9" s="133"/>
      <c r="JWF9" s="133"/>
      <c r="JWK9" s="133"/>
      <c r="JWP9" s="133"/>
      <c r="JWU9" s="133"/>
      <c r="JWZ9" s="133"/>
      <c r="JXE9" s="133"/>
      <c r="JXJ9" s="133"/>
      <c r="JXO9" s="133"/>
      <c r="JXT9" s="133"/>
      <c r="JXY9" s="133"/>
      <c r="JYD9" s="133"/>
      <c r="JYI9" s="133"/>
      <c r="JYN9" s="133"/>
      <c r="JYS9" s="133"/>
      <c r="JYX9" s="133"/>
      <c r="JZC9" s="133"/>
      <c r="JZH9" s="133"/>
      <c r="JZM9" s="133"/>
      <c r="JZR9" s="133"/>
      <c r="JZW9" s="133"/>
      <c r="KAB9" s="133"/>
      <c r="KAG9" s="133"/>
      <c r="KAL9" s="133"/>
      <c r="KAQ9" s="133"/>
      <c r="KAV9" s="133"/>
      <c r="KBA9" s="133"/>
      <c r="KBF9" s="133"/>
      <c r="KBK9" s="133"/>
      <c r="KBP9" s="133"/>
      <c r="KBU9" s="133"/>
      <c r="KBZ9" s="133"/>
      <c r="KCE9" s="133"/>
      <c r="KCJ9" s="133"/>
      <c r="KCO9" s="133"/>
      <c r="KCT9" s="133"/>
      <c r="KCY9" s="133"/>
      <c r="KDD9" s="133"/>
      <c r="KDI9" s="133"/>
      <c r="KDN9" s="133"/>
      <c r="KDS9" s="133"/>
      <c r="KDX9" s="133"/>
      <c r="KEC9" s="133"/>
      <c r="KEH9" s="133"/>
      <c r="KEM9" s="133"/>
      <c r="KER9" s="133"/>
      <c r="KEW9" s="133"/>
      <c r="KFB9" s="133"/>
      <c r="KFG9" s="133"/>
      <c r="KFL9" s="133"/>
      <c r="KFQ9" s="133"/>
      <c r="KFV9" s="133"/>
      <c r="KGA9" s="133"/>
      <c r="KGF9" s="133"/>
      <c r="KGK9" s="133"/>
      <c r="KGP9" s="133"/>
      <c r="KGU9" s="133"/>
      <c r="KGZ9" s="133"/>
      <c r="KHE9" s="133"/>
      <c r="KHJ9" s="133"/>
      <c r="KHO9" s="133"/>
      <c r="KHT9" s="133"/>
      <c r="KHY9" s="133"/>
      <c r="KID9" s="133"/>
      <c r="KII9" s="133"/>
      <c r="KIN9" s="133"/>
      <c r="KIS9" s="133"/>
      <c r="KIX9" s="133"/>
      <c r="KJC9" s="133"/>
      <c r="KJH9" s="133"/>
      <c r="KJM9" s="133"/>
      <c r="KJR9" s="133"/>
      <c r="KJW9" s="133"/>
      <c r="KKB9" s="133"/>
      <c r="KKG9" s="133"/>
      <c r="KKL9" s="133"/>
      <c r="KKQ9" s="133"/>
      <c r="KKV9" s="133"/>
      <c r="KLA9" s="133"/>
      <c r="KLF9" s="133"/>
      <c r="KLK9" s="133"/>
      <c r="KLP9" s="133"/>
      <c r="KLU9" s="133"/>
      <c r="KLZ9" s="133"/>
      <c r="KME9" s="133"/>
      <c r="KMJ9" s="133"/>
      <c r="KMO9" s="133"/>
      <c r="KMT9" s="133"/>
      <c r="KMY9" s="133"/>
      <c r="KND9" s="133"/>
      <c r="KNI9" s="133"/>
      <c r="KNN9" s="133"/>
      <c r="KNS9" s="133"/>
      <c r="KNX9" s="133"/>
      <c r="KOC9" s="133"/>
      <c r="KOH9" s="133"/>
      <c r="KOM9" s="133"/>
      <c r="KOR9" s="133"/>
      <c r="KOW9" s="133"/>
      <c r="KPB9" s="133"/>
      <c r="KPG9" s="133"/>
      <c r="KPL9" s="133"/>
      <c r="KPQ9" s="133"/>
      <c r="KPV9" s="133"/>
      <c r="KQA9" s="133"/>
      <c r="KQF9" s="133"/>
      <c r="KQK9" s="133"/>
      <c r="KQP9" s="133"/>
      <c r="KQU9" s="133"/>
      <c r="KQZ9" s="133"/>
      <c r="KRE9" s="133"/>
      <c r="KRJ9" s="133"/>
      <c r="KRO9" s="133"/>
      <c r="KRT9" s="133"/>
      <c r="KRY9" s="133"/>
      <c r="KSD9" s="133"/>
      <c r="KSI9" s="133"/>
      <c r="KSN9" s="133"/>
      <c r="KSS9" s="133"/>
      <c r="KSX9" s="133"/>
      <c r="KTC9" s="133"/>
      <c r="KTH9" s="133"/>
      <c r="KTM9" s="133"/>
      <c r="KTR9" s="133"/>
      <c r="KTW9" s="133"/>
      <c r="KUB9" s="133"/>
      <c r="KUG9" s="133"/>
      <c r="KUL9" s="133"/>
      <c r="KUQ9" s="133"/>
      <c r="KUV9" s="133"/>
      <c r="KVA9" s="133"/>
      <c r="KVF9" s="133"/>
      <c r="KVK9" s="133"/>
      <c r="KVP9" s="133"/>
      <c r="KVU9" s="133"/>
      <c r="KVZ9" s="133"/>
      <c r="KWE9" s="133"/>
      <c r="KWJ9" s="133"/>
      <c r="KWO9" s="133"/>
      <c r="KWT9" s="133"/>
      <c r="KWY9" s="133"/>
      <c r="KXD9" s="133"/>
      <c r="KXI9" s="133"/>
      <c r="KXN9" s="133"/>
      <c r="KXS9" s="133"/>
      <c r="KXX9" s="133"/>
      <c r="KYC9" s="133"/>
      <c r="KYH9" s="133"/>
      <c r="KYM9" s="133"/>
      <c r="KYR9" s="133"/>
      <c r="KYW9" s="133"/>
      <c r="KZB9" s="133"/>
      <c r="KZG9" s="133"/>
      <c r="KZL9" s="133"/>
      <c r="KZQ9" s="133"/>
      <c r="KZV9" s="133"/>
      <c r="LAA9" s="133"/>
      <c r="LAF9" s="133"/>
      <c r="LAK9" s="133"/>
      <c r="LAP9" s="133"/>
      <c r="LAU9" s="133"/>
      <c r="LAZ9" s="133"/>
      <c r="LBE9" s="133"/>
      <c r="LBJ9" s="133"/>
      <c r="LBO9" s="133"/>
      <c r="LBT9" s="133"/>
      <c r="LBY9" s="133"/>
      <c r="LCD9" s="133"/>
      <c r="LCI9" s="133"/>
      <c r="LCN9" s="133"/>
      <c r="LCS9" s="133"/>
      <c r="LCX9" s="133"/>
      <c r="LDC9" s="133"/>
      <c r="LDH9" s="133"/>
      <c r="LDM9" s="133"/>
      <c r="LDR9" s="133"/>
      <c r="LDW9" s="133"/>
      <c r="LEB9" s="133"/>
      <c r="LEG9" s="133"/>
      <c r="LEL9" s="133"/>
      <c r="LEQ9" s="133"/>
      <c r="LEV9" s="133"/>
      <c r="LFA9" s="133"/>
      <c r="LFF9" s="133"/>
      <c r="LFK9" s="133"/>
      <c r="LFP9" s="133"/>
      <c r="LFU9" s="133"/>
      <c r="LFZ9" s="133"/>
      <c r="LGE9" s="133"/>
      <c r="LGJ9" s="133"/>
      <c r="LGO9" s="133"/>
      <c r="LGT9" s="133"/>
      <c r="LGY9" s="133"/>
      <c r="LHD9" s="133"/>
      <c r="LHI9" s="133"/>
      <c r="LHN9" s="133"/>
      <c r="LHS9" s="133"/>
      <c r="LHX9" s="133"/>
      <c r="LIC9" s="133"/>
      <c r="LIH9" s="133"/>
      <c r="LIM9" s="133"/>
      <c r="LIR9" s="133"/>
      <c r="LIW9" s="133"/>
      <c r="LJB9" s="133"/>
      <c r="LJG9" s="133"/>
      <c r="LJL9" s="133"/>
      <c r="LJQ9" s="133"/>
      <c r="LJV9" s="133"/>
      <c r="LKA9" s="133"/>
      <c r="LKF9" s="133"/>
      <c r="LKK9" s="133"/>
      <c r="LKP9" s="133"/>
      <c r="LKU9" s="133"/>
      <c r="LKZ9" s="133"/>
      <c r="LLE9" s="133"/>
      <c r="LLJ9" s="133"/>
      <c r="LLO9" s="133"/>
      <c r="LLT9" s="133"/>
      <c r="LLY9" s="133"/>
      <c r="LMD9" s="133"/>
      <c r="LMI9" s="133"/>
      <c r="LMN9" s="133"/>
      <c r="LMS9" s="133"/>
      <c r="LMX9" s="133"/>
      <c r="LNC9" s="133"/>
      <c r="LNH9" s="133"/>
      <c r="LNM9" s="133"/>
      <c r="LNR9" s="133"/>
      <c r="LNW9" s="133"/>
      <c r="LOB9" s="133"/>
      <c r="LOG9" s="133"/>
      <c r="LOL9" s="133"/>
      <c r="LOQ9" s="133"/>
      <c r="LOV9" s="133"/>
      <c r="LPA9" s="133"/>
      <c r="LPF9" s="133"/>
      <c r="LPK9" s="133"/>
      <c r="LPP9" s="133"/>
      <c r="LPU9" s="133"/>
      <c r="LPZ9" s="133"/>
      <c r="LQE9" s="133"/>
      <c r="LQJ9" s="133"/>
      <c r="LQO9" s="133"/>
      <c r="LQT9" s="133"/>
      <c r="LQY9" s="133"/>
      <c r="LRD9" s="133"/>
      <c r="LRI9" s="133"/>
      <c r="LRN9" s="133"/>
      <c r="LRS9" s="133"/>
      <c r="LRX9" s="133"/>
      <c r="LSC9" s="133"/>
      <c r="LSH9" s="133"/>
      <c r="LSM9" s="133"/>
      <c r="LSR9" s="133"/>
      <c r="LSW9" s="133"/>
      <c r="LTB9" s="133"/>
      <c r="LTG9" s="133"/>
      <c r="LTL9" s="133"/>
      <c r="LTQ9" s="133"/>
      <c r="LTV9" s="133"/>
      <c r="LUA9" s="133"/>
      <c r="LUF9" s="133"/>
      <c r="LUK9" s="133"/>
      <c r="LUP9" s="133"/>
      <c r="LUU9" s="133"/>
      <c r="LUZ9" s="133"/>
      <c r="LVE9" s="133"/>
      <c r="LVJ9" s="133"/>
      <c r="LVO9" s="133"/>
      <c r="LVT9" s="133"/>
      <c r="LVY9" s="133"/>
      <c r="LWD9" s="133"/>
      <c r="LWI9" s="133"/>
      <c r="LWN9" s="133"/>
      <c r="LWS9" s="133"/>
      <c r="LWX9" s="133"/>
      <c r="LXC9" s="133"/>
      <c r="LXH9" s="133"/>
      <c r="LXM9" s="133"/>
      <c r="LXR9" s="133"/>
      <c r="LXW9" s="133"/>
      <c r="LYB9" s="133"/>
      <c r="LYG9" s="133"/>
      <c r="LYL9" s="133"/>
      <c r="LYQ9" s="133"/>
      <c r="LYV9" s="133"/>
      <c r="LZA9" s="133"/>
      <c r="LZF9" s="133"/>
      <c r="LZK9" s="133"/>
      <c r="LZP9" s="133"/>
      <c r="LZU9" s="133"/>
      <c r="LZZ9" s="133"/>
      <c r="MAE9" s="133"/>
      <c r="MAJ9" s="133"/>
      <c r="MAO9" s="133"/>
      <c r="MAT9" s="133"/>
      <c r="MAY9" s="133"/>
      <c r="MBD9" s="133"/>
      <c r="MBI9" s="133"/>
      <c r="MBN9" s="133"/>
      <c r="MBS9" s="133"/>
      <c r="MBX9" s="133"/>
      <c r="MCC9" s="133"/>
      <c r="MCH9" s="133"/>
      <c r="MCM9" s="133"/>
      <c r="MCR9" s="133"/>
      <c r="MCW9" s="133"/>
      <c r="MDB9" s="133"/>
      <c r="MDG9" s="133"/>
      <c r="MDL9" s="133"/>
      <c r="MDQ9" s="133"/>
      <c r="MDV9" s="133"/>
      <c r="MEA9" s="133"/>
      <c r="MEF9" s="133"/>
      <c r="MEK9" s="133"/>
      <c r="MEP9" s="133"/>
      <c r="MEU9" s="133"/>
      <c r="MEZ9" s="133"/>
      <c r="MFE9" s="133"/>
      <c r="MFJ9" s="133"/>
      <c r="MFO9" s="133"/>
      <c r="MFT9" s="133"/>
      <c r="MFY9" s="133"/>
      <c r="MGD9" s="133"/>
      <c r="MGI9" s="133"/>
      <c r="MGN9" s="133"/>
      <c r="MGS9" s="133"/>
      <c r="MGX9" s="133"/>
      <c r="MHC9" s="133"/>
      <c r="MHH9" s="133"/>
      <c r="MHM9" s="133"/>
      <c r="MHR9" s="133"/>
      <c r="MHW9" s="133"/>
      <c r="MIB9" s="133"/>
      <c r="MIG9" s="133"/>
      <c r="MIL9" s="133"/>
      <c r="MIQ9" s="133"/>
      <c r="MIV9" s="133"/>
      <c r="MJA9" s="133"/>
      <c r="MJF9" s="133"/>
      <c r="MJK9" s="133"/>
      <c r="MJP9" s="133"/>
      <c r="MJU9" s="133"/>
      <c r="MJZ9" s="133"/>
      <c r="MKE9" s="133"/>
      <c r="MKJ9" s="133"/>
      <c r="MKO9" s="133"/>
      <c r="MKT9" s="133"/>
      <c r="MKY9" s="133"/>
      <c r="MLD9" s="133"/>
      <c r="MLI9" s="133"/>
      <c r="MLN9" s="133"/>
      <c r="MLS9" s="133"/>
      <c r="MLX9" s="133"/>
      <c r="MMC9" s="133"/>
      <c r="MMH9" s="133"/>
      <c r="MMM9" s="133"/>
      <c r="MMR9" s="133"/>
      <c r="MMW9" s="133"/>
      <c r="MNB9" s="133"/>
      <c r="MNG9" s="133"/>
      <c r="MNL9" s="133"/>
      <c r="MNQ9" s="133"/>
      <c r="MNV9" s="133"/>
      <c r="MOA9" s="133"/>
      <c r="MOF9" s="133"/>
      <c r="MOK9" s="133"/>
      <c r="MOP9" s="133"/>
      <c r="MOU9" s="133"/>
      <c r="MOZ9" s="133"/>
      <c r="MPE9" s="133"/>
      <c r="MPJ9" s="133"/>
      <c r="MPO9" s="133"/>
      <c r="MPT9" s="133"/>
      <c r="MPY9" s="133"/>
      <c r="MQD9" s="133"/>
      <c r="MQI9" s="133"/>
      <c r="MQN9" s="133"/>
      <c r="MQS9" s="133"/>
      <c r="MQX9" s="133"/>
      <c r="MRC9" s="133"/>
      <c r="MRH9" s="133"/>
      <c r="MRM9" s="133"/>
      <c r="MRR9" s="133"/>
      <c r="MRW9" s="133"/>
      <c r="MSB9" s="133"/>
      <c r="MSG9" s="133"/>
      <c r="MSL9" s="133"/>
      <c r="MSQ9" s="133"/>
      <c r="MSV9" s="133"/>
      <c r="MTA9" s="133"/>
      <c r="MTF9" s="133"/>
      <c r="MTK9" s="133"/>
      <c r="MTP9" s="133"/>
      <c r="MTU9" s="133"/>
      <c r="MTZ9" s="133"/>
      <c r="MUE9" s="133"/>
      <c r="MUJ9" s="133"/>
      <c r="MUO9" s="133"/>
      <c r="MUT9" s="133"/>
      <c r="MUY9" s="133"/>
      <c r="MVD9" s="133"/>
      <c r="MVI9" s="133"/>
      <c r="MVN9" s="133"/>
      <c r="MVS9" s="133"/>
      <c r="MVX9" s="133"/>
      <c r="MWC9" s="133"/>
      <c r="MWH9" s="133"/>
      <c r="MWM9" s="133"/>
      <c r="MWR9" s="133"/>
      <c r="MWW9" s="133"/>
      <c r="MXB9" s="133"/>
      <c r="MXG9" s="133"/>
      <c r="MXL9" s="133"/>
      <c r="MXQ9" s="133"/>
      <c r="MXV9" s="133"/>
      <c r="MYA9" s="133"/>
      <c r="MYF9" s="133"/>
      <c r="MYK9" s="133"/>
      <c r="MYP9" s="133"/>
      <c r="MYU9" s="133"/>
      <c r="MYZ9" s="133"/>
      <c r="MZE9" s="133"/>
      <c r="MZJ9" s="133"/>
      <c r="MZO9" s="133"/>
      <c r="MZT9" s="133"/>
      <c r="MZY9" s="133"/>
      <c r="NAD9" s="133"/>
      <c r="NAI9" s="133"/>
      <c r="NAN9" s="133"/>
      <c r="NAS9" s="133"/>
      <c r="NAX9" s="133"/>
      <c r="NBC9" s="133"/>
      <c r="NBH9" s="133"/>
      <c r="NBM9" s="133"/>
      <c r="NBR9" s="133"/>
      <c r="NBW9" s="133"/>
      <c r="NCB9" s="133"/>
      <c r="NCG9" s="133"/>
      <c r="NCL9" s="133"/>
      <c r="NCQ9" s="133"/>
      <c r="NCV9" s="133"/>
      <c r="NDA9" s="133"/>
      <c r="NDF9" s="133"/>
      <c r="NDK9" s="133"/>
      <c r="NDP9" s="133"/>
      <c r="NDU9" s="133"/>
      <c r="NDZ9" s="133"/>
      <c r="NEE9" s="133"/>
      <c r="NEJ9" s="133"/>
      <c r="NEO9" s="133"/>
      <c r="NET9" s="133"/>
      <c r="NEY9" s="133"/>
      <c r="NFD9" s="133"/>
      <c r="NFI9" s="133"/>
      <c r="NFN9" s="133"/>
      <c r="NFS9" s="133"/>
      <c r="NFX9" s="133"/>
      <c r="NGC9" s="133"/>
      <c r="NGH9" s="133"/>
      <c r="NGM9" s="133"/>
      <c r="NGR9" s="133"/>
      <c r="NGW9" s="133"/>
      <c r="NHB9" s="133"/>
      <c r="NHG9" s="133"/>
      <c r="NHL9" s="133"/>
      <c r="NHQ9" s="133"/>
      <c r="NHV9" s="133"/>
      <c r="NIA9" s="133"/>
      <c r="NIF9" s="133"/>
      <c r="NIK9" s="133"/>
      <c r="NIP9" s="133"/>
      <c r="NIU9" s="133"/>
      <c r="NIZ9" s="133"/>
      <c r="NJE9" s="133"/>
      <c r="NJJ9" s="133"/>
      <c r="NJO9" s="133"/>
      <c r="NJT9" s="133"/>
      <c r="NJY9" s="133"/>
      <c r="NKD9" s="133"/>
      <c r="NKI9" s="133"/>
      <c r="NKN9" s="133"/>
      <c r="NKS9" s="133"/>
      <c r="NKX9" s="133"/>
      <c r="NLC9" s="133"/>
      <c r="NLH9" s="133"/>
      <c r="NLM9" s="133"/>
      <c r="NLR9" s="133"/>
      <c r="NLW9" s="133"/>
      <c r="NMB9" s="133"/>
      <c r="NMG9" s="133"/>
      <c r="NML9" s="133"/>
      <c r="NMQ9" s="133"/>
      <c r="NMV9" s="133"/>
      <c r="NNA9" s="133"/>
      <c r="NNF9" s="133"/>
      <c r="NNK9" s="133"/>
      <c r="NNP9" s="133"/>
      <c r="NNU9" s="133"/>
      <c r="NNZ9" s="133"/>
      <c r="NOE9" s="133"/>
      <c r="NOJ9" s="133"/>
      <c r="NOO9" s="133"/>
      <c r="NOT9" s="133"/>
      <c r="NOY9" s="133"/>
      <c r="NPD9" s="133"/>
      <c r="NPI9" s="133"/>
      <c r="NPN9" s="133"/>
      <c r="NPS9" s="133"/>
      <c r="NPX9" s="133"/>
      <c r="NQC9" s="133"/>
      <c r="NQH9" s="133"/>
      <c r="NQM9" s="133"/>
      <c r="NQR9" s="133"/>
      <c r="NQW9" s="133"/>
      <c r="NRB9" s="133"/>
      <c r="NRG9" s="133"/>
      <c r="NRL9" s="133"/>
      <c r="NRQ9" s="133"/>
      <c r="NRV9" s="133"/>
      <c r="NSA9" s="133"/>
      <c r="NSF9" s="133"/>
      <c r="NSK9" s="133"/>
      <c r="NSP9" s="133"/>
      <c r="NSU9" s="133"/>
      <c r="NSZ9" s="133"/>
      <c r="NTE9" s="133"/>
      <c r="NTJ9" s="133"/>
      <c r="NTO9" s="133"/>
      <c r="NTT9" s="133"/>
      <c r="NTY9" s="133"/>
      <c r="NUD9" s="133"/>
      <c r="NUI9" s="133"/>
      <c r="NUN9" s="133"/>
      <c r="NUS9" s="133"/>
      <c r="NUX9" s="133"/>
      <c r="NVC9" s="133"/>
      <c r="NVH9" s="133"/>
      <c r="NVM9" s="133"/>
      <c r="NVR9" s="133"/>
      <c r="NVW9" s="133"/>
      <c r="NWB9" s="133"/>
      <c r="NWG9" s="133"/>
      <c r="NWL9" s="133"/>
      <c r="NWQ9" s="133"/>
      <c r="NWV9" s="133"/>
      <c r="NXA9" s="133"/>
      <c r="NXF9" s="133"/>
      <c r="NXK9" s="133"/>
      <c r="NXP9" s="133"/>
      <c r="NXU9" s="133"/>
      <c r="NXZ9" s="133"/>
      <c r="NYE9" s="133"/>
      <c r="NYJ9" s="133"/>
      <c r="NYO9" s="133"/>
      <c r="NYT9" s="133"/>
      <c r="NYY9" s="133"/>
      <c r="NZD9" s="133"/>
      <c r="NZI9" s="133"/>
      <c r="NZN9" s="133"/>
      <c r="NZS9" s="133"/>
      <c r="NZX9" s="133"/>
      <c r="OAC9" s="133"/>
      <c r="OAH9" s="133"/>
      <c r="OAM9" s="133"/>
      <c r="OAR9" s="133"/>
      <c r="OAW9" s="133"/>
      <c r="OBB9" s="133"/>
      <c r="OBG9" s="133"/>
      <c r="OBL9" s="133"/>
      <c r="OBQ9" s="133"/>
      <c r="OBV9" s="133"/>
      <c r="OCA9" s="133"/>
      <c r="OCF9" s="133"/>
      <c r="OCK9" s="133"/>
      <c r="OCP9" s="133"/>
      <c r="OCU9" s="133"/>
      <c r="OCZ9" s="133"/>
      <c r="ODE9" s="133"/>
      <c r="ODJ9" s="133"/>
      <c r="ODO9" s="133"/>
      <c r="ODT9" s="133"/>
      <c r="ODY9" s="133"/>
      <c r="OED9" s="133"/>
      <c r="OEI9" s="133"/>
      <c r="OEN9" s="133"/>
      <c r="OES9" s="133"/>
      <c r="OEX9" s="133"/>
      <c r="OFC9" s="133"/>
      <c r="OFH9" s="133"/>
      <c r="OFM9" s="133"/>
      <c r="OFR9" s="133"/>
      <c r="OFW9" s="133"/>
      <c r="OGB9" s="133"/>
      <c r="OGG9" s="133"/>
      <c r="OGL9" s="133"/>
      <c r="OGQ9" s="133"/>
      <c r="OGV9" s="133"/>
      <c r="OHA9" s="133"/>
      <c r="OHF9" s="133"/>
      <c r="OHK9" s="133"/>
      <c r="OHP9" s="133"/>
      <c r="OHU9" s="133"/>
      <c r="OHZ9" s="133"/>
      <c r="OIE9" s="133"/>
      <c r="OIJ9" s="133"/>
      <c r="OIO9" s="133"/>
      <c r="OIT9" s="133"/>
      <c r="OIY9" s="133"/>
      <c r="OJD9" s="133"/>
      <c r="OJI9" s="133"/>
      <c r="OJN9" s="133"/>
      <c r="OJS9" s="133"/>
      <c r="OJX9" s="133"/>
      <c r="OKC9" s="133"/>
      <c r="OKH9" s="133"/>
      <c r="OKM9" s="133"/>
      <c r="OKR9" s="133"/>
      <c r="OKW9" s="133"/>
      <c r="OLB9" s="133"/>
      <c r="OLG9" s="133"/>
      <c r="OLL9" s="133"/>
      <c r="OLQ9" s="133"/>
      <c r="OLV9" s="133"/>
      <c r="OMA9" s="133"/>
      <c r="OMF9" s="133"/>
      <c r="OMK9" s="133"/>
      <c r="OMP9" s="133"/>
      <c r="OMU9" s="133"/>
      <c r="OMZ9" s="133"/>
      <c r="ONE9" s="133"/>
      <c r="ONJ9" s="133"/>
      <c r="ONO9" s="133"/>
      <c r="ONT9" s="133"/>
      <c r="ONY9" s="133"/>
      <c r="OOD9" s="133"/>
      <c r="OOI9" s="133"/>
      <c r="OON9" s="133"/>
      <c r="OOS9" s="133"/>
      <c r="OOX9" s="133"/>
      <c r="OPC9" s="133"/>
      <c r="OPH9" s="133"/>
      <c r="OPM9" s="133"/>
      <c r="OPR9" s="133"/>
      <c r="OPW9" s="133"/>
      <c r="OQB9" s="133"/>
      <c r="OQG9" s="133"/>
      <c r="OQL9" s="133"/>
      <c r="OQQ9" s="133"/>
      <c r="OQV9" s="133"/>
      <c r="ORA9" s="133"/>
      <c r="ORF9" s="133"/>
      <c r="ORK9" s="133"/>
      <c r="ORP9" s="133"/>
      <c r="ORU9" s="133"/>
      <c r="ORZ9" s="133"/>
      <c r="OSE9" s="133"/>
      <c r="OSJ9" s="133"/>
      <c r="OSO9" s="133"/>
      <c r="OST9" s="133"/>
      <c r="OSY9" s="133"/>
      <c r="OTD9" s="133"/>
      <c r="OTI9" s="133"/>
      <c r="OTN9" s="133"/>
      <c r="OTS9" s="133"/>
      <c r="OTX9" s="133"/>
      <c r="OUC9" s="133"/>
      <c r="OUH9" s="133"/>
      <c r="OUM9" s="133"/>
      <c r="OUR9" s="133"/>
      <c r="OUW9" s="133"/>
      <c r="OVB9" s="133"/>
      <c r="OVG9" s="133"/>
      <c r="OVL9" s="133"/>
      <c r="OVQ9" s="133"/>
      <c r="OVV9" s="133"/>
      <c r="OWA9" s="133"/>
      <c r="OWF9" s="133"/>
      <c r="OWK9" s="133"/>
      <c r="OWP9" s="133"/>
      <c r="OWU9" s="133"/>
      <c r="OWZ9" s="133"/>
      <c r="OXE9" s="133"/>
      <c r="OXJ9" s="133"/>
      <c r="OXO9" s="133"/>
      <c r="OXT9" s="133"/>
      <c r="OXY9" s="133"/>
      <c r="OYD9" s="133"/>
      <c r="OYI9" s="133"/>
      <c r="OYN9" s="133"/>
      <c r="OYS9" s="133"/>
      <c r="OYX9" s="133"/>
      <c r="OZC9" s="133"/>
      <c r="OZH9" s="133"/>
      <c r="OZM9" s="133"/>
      <c r="OZR9" s="133"/>
      <c r="OZW9" s="133"/>
      <c r="PAB9" s="133"/>
      <c r="PAG9" s="133"/>
      <c r="PAL9" s="133"/>
      <c r="PAQ9" s="133"/>
      <c r="PAV9" s="133"/>
      <c r="PBA9" s="133"/>
      <c r="PBF9" s="133"/>
      <c r="PBK9" s="133"/>
      <c r="PBP9" s="133"/>
      <c r="PBU9" s="133"/>
      <c r="PBZ9" s="133"/>
      <c r="PCE9" s="133"/>
      <c r="PCJ9" s="133"/>
      <c r="PCO9" s="133"/>
      <c r="PCT9" s="133"/>
      <c r="PCY9" s="133"/>
      <c r="PDD9" s="133"/>
      <c r="PDI9" s="133"/>
      <c r="PDN9" s="133"/>
      <c r="PDS9" s="133"/>
      <c r="PDX9" s="133"/>
      <c r="PEC9" s="133"/>
      <c r="PEH9" s="133"/>
      <c r="PEM9" s="133"/>
      <c r="PER9" s="133"/>
      <c r="PEW9" s="133"/>
      <c r="PFB9" s="133"/>
      <c r="PFG9" s="133"/>
      <c r="PFL9" s="133"/>
      <c r="PFQ9" s="133"/>
      <c r="PFV9" s="133"/>
      <c r="PGA9" s="133"/>
      <c r="PGF9" s="133"/>
      <c r="PGK9" s="133"/>
      <c r="PGP9" s="133"/>
      <c r="PGU9" s="133"/>
      <c r="PGZ9" s="133"/>
      <c r="PHE9" s="133"/>
      <c r="PHJ9" s="133"/>
      <c r="PHO9" s="133"/>
      <c r="PHT9" s="133"/>
      <c r="PHY9" s="133"/>
      <c r="PID9" s="133"/>
      <c r="PII9" s="133"/>
      <c r="PIN9" s="133"/>
      <c r="PIS9" s="133"/>
      <c r="PIX9" s="133"/>
      <c r="PJC9" s="133"/>
      <c r="PJH9" s="133"/>
      <c r="PJM9" s="133"/>
      <c r="PJR9" s="133"/>
      <c r="PJW9" s="133"/>
      <c r="PKB9" s="133"/>
      <c r="PKG9" s="133"/>
      <c r="PKL9" s="133"/>
      <c r="PKQ9" s="133"/>
      <c r="PKV9" s="133"/>
      <c r="PLA9" s="133"/>
      <c r="PLF9" s="133"/>
      <c r="PLK9" s="133"/>
      <c r="PLP9" s="133"/>
      <c r="PLU9" s="133"/>
      <c r="PLZ9" s="133"/>
      <c r="PME9" s="133"/>
      <c r="PMJ9" s="133"/>
      <c r="PMO9" s="133"/>
      <c r="PMT9" s="133"/>
      <c r="PMY9" s="133"/>
      <c r="PND9" s="133"/>
      <c r="PNI9" s="133"/>
      <c r="PNN9" s="133"/>
      <c r="PNS9" s="133"/>
      <c r="PNX9" s="133"/>
      <c r="POC9" s="133"/>
      <c r="POH9" s="133"/>
      <c r="POM9" s="133"/>
      <c r="POR9" s="133"/>
      <c r="POW9" s="133"/>
      <c r="PPB9" s="133"/>
      <c r="PPG9" s="133"/>
      <c r="PPL9" s="133"/>
      <c r="PPQ9" s="133"/>
      <c r="PPV9" s="133"/>
      <c r="PQA9" s="133"/>
      <c r="PQF9" s="133"/>
      <c r="PQK9" s="133"/>
      <c r="PQP9" s="133"/>
      <c r="PQU9" s="133"/>
      <c r="PQZ9" s="133"/>
      <c r="PRE9" s="133"/>
      <c r="PRJ9" s="133"/>
      <c r="PRO9" s="133"/>
      <c r="PRT9" s="133"/>
      <c r="PRY9" s="133"/>
      <c r="PSD9" s="133"/>
      <c r="PSI9" s="133"/>
      <c r="PSN9" s="133"/>
      <c r="PSS9" s="133"/>
      <c r="PSX9" s="133"/>
      <c r="PTC9" s="133"/>
      <c r="PTH9" s="133"/>
      <c r="PTM9" s="133"/>
      <c r="PTR9" s="133"/>
      <c r="PTW9" s="133"/>
      <c r="PUB9" s="133"/>
      <c r="PUG9" s="133"/>
      <c r="PUL9" s="133"/>
      <c r="PUQ9" s="133"/>
      <c r="PUV9" s="133"/>
      <c r="PVA9" s="133"/>
      <c r="PVF9" s="133"/>
      <c r="PVK9" s="133"/>
      <c r="PVP9" s="133"/>
      <c r="PVU9" s="133"/>
      <c r="PVZ9" s="133"/>
      <c r="PWE9" s="133"/>
      <c r="PWJ9" s="133"/>
      <c r="PWO9" s="133"/>
      <c r="PWT9" s="133"/>
      <c r="PWY9" s="133"/>
      <c r="PXD9" s="133"/>
      <c r="PXI9" s="133"/>
      <c r="PXN9" s="133"/>
      <c r="PXS9" s="133"/>
      <c r="PXX9" s="133"/>
      <c r="PYC9" s="133"/>
      <c r="PYH9" s="133"/>
      <c r="PYM9" s="133"/>
      <c r="PYR9" s="133"/>
      <c r="PYW9" s="133"/>
      <c r="PZB9" s="133"/>
      <c r="PZG9" s="133"/>
      <c r="PZL9" s="133"/>
      <c r="PZQ9" s="133"/>
      <c r="PZV9" s="133"/>
      <c r="QAA9" s="133"/>
      <c r="QAF9" s="133"/>
      <c r="QAK9" s="133"/>
      <c r="QAP9" s="133"/>
      <c r="QAU9" s="133"/>
      <c r="QAZ9" s="133"/>
      <c r="QBE9" s="133"/>
      <c r="QBJ9" s="133"/>
      <c r="QBO9" s="133"/>
      <c r="QBT9" s="133"/>
      <c r="QBY9" s="133"/>
      <c r="QCD9" s="133"/>
      <c r="QCI9" s="133"/>
      <c r="QCN9" s="133"/>
      <c r="QCS9" s="133"/>
      <c r="QCX9" s="133"/>
      <c r="QDC9" s="133"/>
      <c r="QDH9" s="133"/>
      <c r="QDM9" s="133"/>
      <c r="QDR9" s="133"/>
      <c r="QDW9" s="133"/>
      <c r="QEB9" s="133"/>
      <c r="QEG9" s="133"/>
      <c r="QEL9" s="133"/>
      <c r="QEQ9" s="133"/>
      <c r="QEV9" s="133"/>
      <c r="QFA9" s="133"/>
      <c r="QFF9" s="133"/>
      <c r="QFK9" s="133"/>
      <c r="QFP9" s="133"/>
      <c r="QFU9" s="133"/>
      <c r="QFZ9" s="133"/>
      <c r="QGE9" s="133"/>
      <c r="QGJ9" s="133"/>
      <c r="QGO9" s="133"/>
      <c r="QGT9" s="133"/>
      <c r="QGY9" s="133"/>
      <c r="QHD9" s="133"/>
      <c r="QHI9" s="133"/>
      <c r="QHN9" s="133"/>
      <c r="QHS9" s="133"/>
      <c r="QHX9" s="133"/>
      <c r="QIC9" s="133"/>
      <c r="QIH9" s="133"/>
      <c r="QIM9" s="133"/>
      <c r="QIR9" s="133"/>
      <c r="QIW9" s="133"/>
      <c r="QJB9" s="133"/>
      <c r="QJG9" s="133"/>
      <c r="QJL9" s="133"/>
      <c r="QJQ9" s="133"/>
      <c r="QJV9" s="133"/>
      <c r="QKA9" s="133"/>
      <c r="QKF9" s="133"/>
      <c r="QKK9" s="133"/>
      <c r="QKP9" s="133"/>
      <c r="QKU9" s="133"/>
      <c r="QKZ9" s="133"/>
      <c r="QLE9" s="133"/>
      <c r="QLJ9" s="133"/>
      <c r="QLO9" s="133"/>
      <c r="QLT9" s="133"/>
      <c r="QLY9" s="133"/>
      <c r="QMD9" s="133"/>
      <c r="QMI9" s="133"/>
      <c r="QMN9" s="133"/>
      <c r="QMS9" s="133"/>
      <c r="QMX9" s="133"/>
      <c r="QNC9" s="133"/>
      <c r="QNH9" s="133"/>
      <c r="QNM9" s="133"/>
      <c r="QNR9" s="133"/>
      <c r="QNW9" s="133"/>
      <c r="QOB9" s="133"/>
      <c r="QOG9" s="133"/>
      <c r="QOL9" s="133"/>
      <c r="QOQ9" s="133"/>
      <c r="QOV9" s="133"/>
      <c r="QPA9" s="133"/>
      <c r="QPF9" s="133"/>
      <c r="QPK9" s="133"/>
      <c r="QPP9" s="133"/>
      <c r="QPU9" s="133"/>
      <c r="QPZ9" s="133"/>
      <c r="QQE9" s="133"/>
      <c r="QQJ9" s="133"/>
      <c r="QQO9" s="133"/>
      <c r="QQT9" s="133"/>
      <c r="QQY9" s="133"/>
      <c r="QRD9" s="133"/>
      <c r="QRI9" s="133"/>
      <c r="QRN9" s="133"/>
      <c r="QRS9" s="133"/>
      <c r="QRX9" s="133"/>
      <c r="QSC9" s="133"/>
      <c r="QSH9" s="133"/>
      <c r="QSM9" s="133"/>
      <c r="QSR9" s="133"/>
      <c r="QSW9" s="133"/>
      <c r="QTB9" s="133"/>
      <c r="QTG9" s="133"/>
      <c r="QTL9" s="133"/>
      <c r="QTQ9" s="133"/>
      <c r="QTV9" s="133"/>
      <c r="QUA9" s="133"/>
      <c r="QUF9" s="133"/>
      <c r="QUK9" s="133"/>
      <c r="QUP9" s="133"/>
      <c r="QUU9" s="133"/>
      <c r="QUZ9" s="133"/>
      <c r="QVE9" s="133"/>
      <c r="QVJ9" s="133"/>
      <c r="QVO9" s="133"/>
      <c r="QVT9" s="133"/>
      <c r="QVY9" s="133"/>
      <c r="QWD9" s="133"/>
      <c r="QWI9" s="133"/>
      <c r="QWN9" s="133"/>
      <c r="QWS9" s="133"/>
      <c r="QWX9" s="133"/>
      <c r="QXC9" s="133"/>
      <c r="QXH9" s="133"/>
      <c r="QXM9" s="133"/>
      <c r="QXR9" s="133"/>
      <c r="QXW9" s="133"/>
      <c r="QYB9" s="133"/>
      <c r="QYG9" s="133"/>
      <c r="QYL9" s="133"/>
      <c r="QYQ9" s="133"/>
      <c r="QYV9" s="133"/>
      <c r="QZA9" s="133"/>
      <c r="QZF9" s="133"/>
      <c r="QZK9" s="133"/>
      <c r="QZP9" s="133"/>
      <c r="QZU9" s="133"/>
      <c r="QZZ9" s="133"/>
      <c r="RAE9" s="133"/>
      <c r="RAJ9" s="133"/>
      <c r="RAO9" s="133"/>
      <c r="RAT9" s="133"/>
      <c r="RAY9" s="133"/>
      <c r="RBD9" s="133"/>
      <c r="RBI9" s="133"/>
      <c r="RBN9" s="133"/>
      <c r="RBS9" s="133"/>
      <c r="RBX9" s="133"/>
      <c r="RCC9" s="133"/>
      <c r="RCH9" s="133"/>
      <c r="RCM9" s="133"/>
      <c r="RCR9" s="133"/>
      <c r="RCW9" s="133"/>
      <c r="RDB9" s="133"/>
      <c r="RDG9" s="133"/>
      <c r="RDL9" s="133"/>
      <c r="RDQ9" s="133"/>
      <c r="RDV9" s="133"/>
      <c r="REA9" s="133"/>
      <c r="REF9" s="133"/>
      <c r="REK9" s="133"/>
      <c r="REP9" s="133"/>
      <c r="REU9" s="133"/>
      <c r="REZ9" s="133"/>
      <c r="RFE9" s="133"/>
      <c r="RFJ9" s="133"/>
      <c r="RFO9" s="133"/>
      <c r="RFT9" s="133"/>
      <c r="RFY9" s="133"/>
      <c r="RGD9" s="133"/>
      <c r="RGI9" s="133"/>
      <c r="RGN9" s="133"/>
      <c r="RGS9" s="133"/>
      <c r="RGX9" s="133"/>
      <c r="RHC9" s="133"/>
      <c r="RHH9" s="133"/>
      <c r="RHM9" s="133"/>
      <c r="RHR9" s="133"/>
      <c r="RHW9" s="133"/>
      <c r="RIB9" s="133"/>
      <c r="RIG9" s="133"/>
      <c r="RIL9" s="133"/>
      <c r="RIQ9" s="133"/>
      <c r="RIV9" s="133"/>
      <c r="RJA9" s="133"/>
      <c r="RJF9" s="133"/>
      <c r="RJK9" s="133"/>
      <c r="RJP9" s="133"/>
      <c r="RJU9" s="133"/>
      <c r="RJZ9" s="133"/>
      <c r="RKE9" s="133"/>
      <c r="RKJ9" s="133"/>
      <c r="RKO9" s="133"/>
      <c r="RKT9" s="133"/>
      <c r="RKY9" s="133"/>
      <c r="RLD9" s="133"/>
      <c r="RLI9" s="133"/>
      <c r="RLN9" s="133"/>
      <c r="RLS9" s="133"/>
      <c r="RLX9" s="133"/>
      <c r="RMC9" s="133"/>
      <c r="RMH9" s="133"/>
      <c r="RMM9" s="133"/>
      <c r="RMR9" s="133"/>
      <c r="RMW9" s="133"/>
      <c r="RNB9" s="133"/>
      <c r="RNG9" s="133"/>
      <c r="RNL9" s="133"/>
      <c r="RNQ9" s="133"/>
      <c r="RNV9" s="133"/>
      <c r="ROA9" s="133"/>
      <c r="ROF9" s="133"/>
      <c r="ROK9" s="133"/>
      <c r="ROP9" s="133"/>
      <c r="ROU9" s="133"/>
      <c r="ROZ9" s="133"/>
      <c r="RPE9" s="133"/>
      <c r="RPJ9" s="133"/>
      <c r="RPO9" s="133"/>
      <c r="RPT9" s="133"/>
      <c r="RPY9" s="133"/>
      <c r="RQD9" s="133"/>
      <c r="RQI9" s="133"/>
      <c r="RQN9" s="133"/>
      <c r="RQS9" s="133"/>
      <c r="RQX9" s="133"/>
      <c r="RRC9" s="133"/>
      <c r="RRH9" s="133"/>
      <c r="RRM9" s="133"/>
      <c r="RRR9" s="133"/>
      <c r="RRW9" s="133"/>
      <c r="RSB9" s="133"/>
      <c r="RSG9" s="133"/>
      <c r="RSL9" s="133"/>
      <c r="RSQ9" s="133"/>
      <c r="RSV9" s="133"/>
      <c r="RTA9" s="133"/>
      <c r="RTF9" s="133"/>
      <c r="RTK9" s="133"/>
      <c r="RTP9" s="133"/>
      <c r="RTU9" s="133"/>
      <c r="RTZ9" s="133"/>
      <c r="RUE9" s="133"/>
      <c r="RUJ9" s="133"/>
      <c r="RUO9" s="133"/>
      <c r="RUT9" s="133"/>
      <c r="RUY9" s="133"/>
      <c r="RVD9" s="133"/>
      <c r="RVI9" s="133"/>
      <c r="RVN9" s="133"/>
      <c r="RVS9" s="133"/>
      <c r="RVX9" s="133"/>
      <c r="RWC9" s="133"/>
      <c r="RWH9" s="133"/>
      <c r="RWM9" s="133"/>
      <c r="RWR9" s="133"/>
      <c r="RWW9" s="133"/>
      <c r="RXB9" s="133"/>
      <c r="RXG9" s="133"/>
      <c r="RXL9" s="133"/>
      <c r="RXQ9" s="133"/>
      <c r="RXV9" s="133"/>
      <c r="RYA9" s="133"/>
      <c r="RYF9" s="133"/>
      <c r="RYK9" s="133"/>
      <c r="RYP9" s="133"/>
      <c r="RYU9" s="133"/>
      <c r="RYZ9" s="133"/>
      <c r="RZE9" s="133"/>
      <c r="RZJ9" s="133"/>
      <c r="RZO9" s="133"/>
      <c r="RZT9" s="133"/>
      <c r="RZY9" s="133"/>
      <c r="SAD9" s="133"/>
      <c r="SAI9" s="133"/>
      <c r="SAN9" s="133"/>
      <c r="SAS9" s="133"/>
      <c r="SAX9" s="133"/>
      <c r="SBC9" s="133"/>
      <c r="SBH9" s="133"/>
      <c r="SBM9" s="133"/>
      <c r="SBR9" s="133"/>
      <c r="SBW9" s="133"/>
      <c r="SCB9" s="133"/>
      <c r="SCG9" s="133"/>
      <c r="SCL9" s="133"/>
      <c r="SCQ9" s="133"/>
      <c r="SCV9" s="133"/>
      <c r="SDA9" s="133"/>
      <c r="SDF9" s="133"/>
      <c r="SDK9" s="133"/>
      <c r="SDP9" s="133"/>
      <c r="SDU9" s="133"/>
      <c r="SDZ9" s="133"/>
      <c r="SEE9" s="133"/>
      <c r="SEJ9" s="133"/>
      <c r="SEO9" s="133"/>
      <c r="SET9" s="133"/>
      <c r="SEY9" s="133"/>
      <c r="SFD9" s="133"/>
      <c r="SFI9" s="133"/>
      <c r="SFN9" s="133"/>
      <c r="SFS9" s="133"/>
      <c r="SFX9" s="133"/>
      <c r="SGC9" s="133"/>
      <c r="SGH9" s="133"/>
      <c r="SGM9" s="133"/>
      <c r="SGR9" s="133"/>
      <c r="SGW9" s="133"/>
      <c r="SHB9" s="133"/>
      <c r="SHG9" s="133"/>
      <c r="SHL9" s="133"/>
      <c r="SHQ9" s="133"/>
      <c r="SHV9" s="133"/>
      <c r="SIA9" s="133"/>
      <c r="SIF9" s="133"/>
      <c r="SIK9" s="133"/>
      <c r="SIP9" s="133"/>
      <c r="SIU9" s="133"/>
      <c r="SIZ9" s="133"/>
      <c r="SJE9" s="133"/>
      <c r="SJJ9" s="133"/>
      <c r="SJO9" s="133"/>
      <c r="SJT9" s="133"/>
      <c r="SJY9" s="133"/>
      <c r="SKD9" s="133"/>
      <c r="SKI9" s="133"/>
      <c r="SKN9" s="133"/>
      <c r="SKS9" s="133"/>
      <c r="SKX9" s="133"/>
      <c r="SLC9" s="133"/>
      <c r="SLH9" s="133"/>
      <c r="SLM9" s="133"/>
      <c r="SLR9" s="133"/>
      <c r="SLW9" s="133"/>
      <c r="SMB9" s="133"/>
      <c r="SMG9" s="133"/>
      <c r="SML9" s="133"/>
      <c r="SMQ9" s="133"/>
      <c r="SMV9" s="133"/>
      <c r="SNA9" s="133"/>
      <c r="SNF9" s="133"/>
      <c r="SNK9" s="133"/>
      <c r="SNP9" s="133"/>
      <c r="SNU9" s="133"/>
      <c r="SNZ9" s="133"/>
      <c r="SOE9" s="133"/>
      <c r="SOJ9" s="133"/>
      <c r="SOO9" s="133"/>
      <c r="SOT9" s="133"/>
      <c r="SOY9" s="133"/>
      <c r="SPD9" s="133"/>
      <c r="SPI9" s="133"/>
      <c r="SPN9" s="133"/>
      <c r="SPS9" s="133"/>
      <c r="SPX9" s="133"/>
      <c r="SQC9" s="133"/>
      <c r="SQH9" s="133"/>
      <c r="SQM9" s="133"/>
      <c r="SQR9" s="133"/>
      <c r="SQW9" s="133"/>
      <c r="SRB9" s="133"/>
      <c r="SRG9" s="133"/>
      <c r="SRL9" s="133"/>
      <c r="SRQ9" s="133"/>
      <c r="SRV9" s="133"/>
      <c r="SSA9" s="133"/>
      <c r="SSF9" s="133"/>
      <c r="SSK9" s="133"/>
      <c r="SSP9" s="133"/>
      <c r="SSU9" s="133"/>
      <c r="SSZ9" s="133"/>
      <c r="STE9" s="133"/>
      <c r="STJ9" s="133"/>
      <c r="STO9" s="133"/>
      <c r="STT9" s="133"/>
      <c r="STY9" s="133"/>
      <c r="SUD9" s="133"/>
      <c r="SUI9" s="133"/>
      <c r="SUN9" s="133"/>
      <c r="SUS9" s="133"/>
      <c r="SUX9" s="133"/>
      <c r="SVC9" s="133"/>
      <c r="SVH9" s="133"/>
      <c r="SVM9" s="133"/>
      <c r="SVR9" s="133"/>
      <c r="SVW9" s="133"/>
      <c r="SWB9" s="133"/>
      <c r="SWG9" s="133"/>
      <c r="SWL9" s="133"/>
      <c r="SWQ9" s="133"/>
      <c r="SWV9" s="133"/>
      <c r="SXA9" s="133"/>
      <c r="SXF9" s="133"/>
      <c r="SXK9" s="133"/>
      <c r="SXP9" s="133"/>
      <c r="SXU9" s="133"/>
      <c r="SXZ9" s="133"/>
      <c r="SYE9" s="133"/>
      <c r="SYJ9" s="133"/>
      <c r="SYO9" s="133"/>
      <c r="SYT9" s="133"/>
      <c r="SYY9" s="133"/>
      <c r="SZD9" s="133"/>
      <c r="SZI9" s="133"/>
      <c r="SZN9" s="133"/>
      <c r="SZS9" s="133"/>
      <c r="SZX9" s="133"/>
      <c r="TAC9" s="133"/>
      <c r="TAH9" s="133"/>
      <c r="TAM9" s="133"/>
      <c r="TAR9" s="133"/>
      <c r="TAW9" s="133"/>
      <c r="TBB9" s="133"/>
      <c r="TBG9" s="133"/>
      <c r="TBL9" s="133"/>
      <c r="TBQ9" s="133"/>
      <c r="TBV9" s="133"/>
      <c r="TCA9" s="133"/>
      <c r="TCF9" s="133"/>
      <c r="TCK9" s="133"/>
      <c r="TCP9" s="133"/>
      <c r="TCU9" s="133"/>
      <c r="TCZ9" s="133"/>
      <c r="TDE9" s="133"/>
      <c r="TDJ9" s="133"/>
      <c r="TDO9" s="133"/>
      <c r="TDT9" s="133"/>
      <c r="TDY9" s="133"/>
      <c r="TED9" s="133"/>
      <c r="TEI9" s="133"/>
      <c r="TEN9" s="133"/>
      <c r="TES9" s="133"/>
      <c r="TEX9" s="133"/>
      <c r="TFC9" s="133"/>
      <c r="TFH9" s="133"/>
      <c r="TFM9" s="133"/>
      <c r="TFR9" s="133"/>
      <c r="TFW9" s="133"/>
      <c r="TGB9" s="133"/>
      <c r="TGG9" s="133"/>
      <c r="TGL9" s="133"/>
      <c r="TGQ9" s="133"/>
      <c r="TGV9" s="133"/>
      <c r="THA9" s="133"/>
      <c r="THF9" s="133"/>
      <c r="THK9" s="133"/>
      <c r="THP9" s="133"/>
      <c r="THU9" s="133"/>
      <c r="THZ9" s="133"/>
      <c r="TIE9" s="133"/>
      <c r="TIJ9" s="133"/>
      <c r="TIO9" s="133"/>
      <c r="TIT9" s="133"/>
      <c r="TIY9" s="133"/>
      <c r="TJD9" s="133"/>
      <c r="TJI9" s="133"/>
      <c r="TJN9" s="133"/>
      <c r="TJS9" s="133"/>
      <c r="TJX9" s="133"/>
      <c r="TKC9" s="133"/>
      <c r="TKH9" s="133"/>
      <c r="TKM9" s="133"/>
      <c r="TKR9" s="133"/>
      <c r="TKW9" s="133"/>
      <c r="TLB9" s="133"/>
      <c r="TLG9" s="133"/>
      <c r="TLL9" s="133"/>
      <c r="TLQ9" s="133"/>
      <c r="TLV9" s="133"/>
      <c r="TMA9" s="133"/>
      <c r="TMF9" s="133"/>
      <c r="TMK9" s="133"/>
      <c r="TMP9" s="133"/>
      <c r="TMU9" s="133"/>
      <c r="TMZ9" s="133"/>
      <c r="TNE9" s="133"/>
      <c r="TNJ9" s="133"/>
      <c r="TNO9" s="133"/>
      <c r="TNT9" s="133"/>
      <c r="TNY9" s="133"/>
      <c r="TOD9" s="133"/>
      <c r="TOI9" s="133"/>
      <c r="TON9" s="133"/>
      <c r="TOS9" s="133"/>
      <c r="TOX9" s="133"/>
      <c r="TPC9" s="133"/>
      <c r="TPH9" s="133"/>
      <c r="TPM9" s="133"/>
      <c r="TPR9" s="133"/>
      <c r="TPW9" s="133"/>
      <c r="TQB9" s="133"/>
      <c r="TQG9" s="133"/>
      <c r="TQL9" s="133"/>
      <c r="TQQ9" s="133"/>
      <c r="TQV9" s="133"/>
      <c r="TRA9" s="133"/>
      <c r="TRF9" s="133"/>
      <c r="TRK9" s="133"/>
      <c r="TRP9" s="133"/>
      <c r="TRU9" s="133"/>
      <c r="TRZ9" s="133"/>
      <c r="TSE9" s="133"/>
      <c r="TSJ9" s="133"/>
      <c r="TSO9" s="133"/>
      <c r="TST9" s="133"/>
      <c r="TSY9" s="133"/>
      <c r="TTD9" s="133"/>
      <c r="TTI9" s="133"/>
      <c r="TTN9" s="133"/>
      <c r="TTS9" s="133"/>
      <c r="TTX9" s="133"/>
      <c r="TUC9" s="133"/>
      <c r="TUH9" s="133"/>
      <c r="TUM9" s="133"/>
      <c r="TUR9" s="133"/>
      <c r="TUW9" s="133"/>
      <c r="TVB9" s="133"/>
      <c r="TVG9" s="133"/>
      <c r="TVL9" s="133"/>
      <c r="TVQ9" s="133"/>
      <c r="TVV9" s="133"/>
      <c r="TWA9" s="133"/>
      <c r="TWF9" s="133"/>
      <c r="TWK9" s="133"/>
      <c r="TWP9" s="133"/>
      <c r="TWU9" s="133"/>
      <c r="TWZ9" s="133"/>
      <c r="TXE9" s="133"/>
      <c r="TXJ9" s="133"/>
      <c r="TXO9" s="133"/>
      <c r="TXT9" s="133"/>
      <c r="TXY9" s="133"/>
      <c r="TYD9" s="133"/>
      <c r="TYI9" s="133"/>
      <c r="TYN9" s="133"/>
      <c r="TYS9" s="133"/>
      <c r="TYX9" s="133"/>
      <c r="TZC9" s="133"/>
      <c r="TZH9" s="133"/>
      <c r="TZM9" s="133"/>
      <c r="TZR9" s="133"/>
      <c r="TZW9" s="133"/>
      <c r="UAB9" s="133"/>
      <c r="UAG9" s="133"/>
      <c r="UAL9" s="133"/>
      <c r="UAQ9" s="133"/>
      <c r="UAV9" s="133"/>
      <c r="UBA9" s="133"/>
      <c r="UBF9" s="133"/>
      <c r="UBK9" s="133"/>
      <c r="UBP9" s="133"/>
      <c r="UBU9" s="133"/>
      <c r="UBZ9" s="133"/>
      <c r="UCE9" s="133"/>
      <c r="UCJ9" s="133"/>
      <c r="UCO9" s="133"/>
      <c r="UCT9" s="133"/>
      <c r="UCY9" s="133"/>
      <c r="UDD9" s="133"/>
      <c r="UDI9" s="133"/>
      <c r="UDN9" s="133"/>
      <c r="UDS9" s="133"/>
      <c r="UDX9" s="133"/>
      <c r="UEC9" s="133"/>
      <c r="UEH9" s="133"/>
      <c r="UEM9" s="133"/>
      <c r="UER9" s="133"/>
      <c r="UEW9" s="133"/>
      <c r="UFB9" s="133"/>
      <c r="UFG9" s="133"/>
      <c r="UFL9" s="133"/>
      <c r="UFQ9" s="133"/>
      <c r="UFV9" s="133"/>
      <c r="UGA9" s="133"/>
      <c r="UGF9" s="133"/>
      <c r="UGK9" s="133"/>
      <c r="UGP9" s="133"/>
      <c r="UGU9" s="133"/>
      <c r="UGZ9" s="133"/>
      <c r="UHE9" s="133"/>
      <c r="UHJ9" s="133"/>
      <c r="UHO9" s="133"/>
      <c r="UHT9" s="133"/>
      <c r="UHY9" s="133"/>
      <c r="UID9" s="133"/>
      <c r="UII9" s="133"/>
      <c r="UIN9" s="133"/>
      <c r="UIS9" s="133"/>
      <c r="UIX9" s="133"/>
      <c r="UJC9" s="133"/>
      <c r="UJH9" s="133"/>
      <c r="UJM9" s="133"/>
      <c r="UJR9" s="133"/>
      <c r="UJW9" s="133"/>
      <c r="UKB9" s="133"/>
      <c r="UKG9" s="133"/>
      <c r="UKL9" s="133"/>
      <c r="UKQ9" s="133"/>
      <c r="UKV9" s="133"/>
      <c r="ULA9" s="133"/>
      <c r="ULF9" s="133"/>
      <c r="ULK9" s="133"/>
      <c r="ULP9" s="133"/>
      <c r="ULU9" s="133"/>
      <c r="ULZ9" s="133"/>
      <c r="UME9" s="133"/>
      <c r="UMJ9" s="133"/>
      <c r="UMO9" s="133"/>
      <c r="UMT9" s="133"/>
      <c r="UMY9" s="133"/>
      <c r="UND9" s="133"/>
      <c r="UNI9" s="133"/>
      <c r="UNN9" s="133"/>
      <c r="UNS9" s="133"/>
      <c r="UNX9" s="133"/>
      <c r="UOC9" s="133"/>
      <c r="UOH9" s="133"/>
      <c r="UOM9" s="133"/>
      <c r="UOR9" s="133"/>
      <c r="UOW9" s="133"/>
      <c r="UPB9" s="133"/>
      <c r="UPG9" s="133"/>
      <c r="UPL9" s="133"/>
      <c r="UPQ9" s="133"/>
      <c r="UPV9" s="133"/>
      <c r="UQA9" s="133"/>
      <c r="UQF9" s="133"/>
      <c r="UQK9" s="133"/>
      <c r="UQP9" s="133"/>
      <c r="UQU9" s="133"/>
      <c r="UQZ9" s="133"/>
      <c r="URE9" s="133"/>
      <c r="URJ9" s="133"/>
      <c r="URO9" s="133"/>
      <c r="URT9" s="133"/>
      <c r="URY9" s="133"/>
      <c r="USD9" s="133"/>
      <c r="USI9" s="133"/>
      <c r="USN9" s="133"/>
      <c r="USS9" s="133"/>
      <c r="USX9" s="133"/>
      <c r="UTC9" s="133"/>
      <c r="UTH9" s="133"/>
      <c r="UTM9" s="133"/>
      <c r="UTR9" s="133"/>
      <c r="UTW9" s="133"/>
      <c r="UUB9" s="133"/>
      <c r="UUG9" s="133"/>
      <c r="UUL9" s="133"/>
      <c r="UUQ9" s="133"/>
      <c r="UUV9" s="133"/>
      <c r="UVA9" s="133"/>
      <c r="UVF9" s="133"/>
      <c r="UVK9" s="133"/>
      <c r="UVP9" s="133"/>
      <c r="UVU9" s="133"/>
      <c r="UVZ9" s="133"/>
      <c r="UWE9" s="133"/>
      <c r="UWJ9" s="133"/>
      <c r="UWO9" s="133"/>
      <c r="UWT9" s="133"/>
      <c r="UWY9" s="133"/>
      <c r="UXD9" s="133"/>
      <c r="UXI9" s="133"/>
      <c r="UXN9" s="133"/>
      <c r="UXS9" s="133"/>
      <c r="UXX9" s="133"/>
      <c r="UYC9" s="133"/>
      <c r="UYH9" s="133"/>
      <c r="UYM9" s="133"/>
      <c r="UYR9" s="133"/>
      <c r="UYW9" s="133"/>
      <c r="UZB9" s="133"/>
      <c r="UZG9" s="133"/>
      <c r="UZL9" s="133"/>
      <c r="UZQ9" s="133"/>
      <c r="UZV9" s="133"/>
      <c r="VAA9" s="133"/>
      <c r="VAF9" s="133"/>
      <c r="VAK9" s="133"/>
      <c r="VAP9" s="133"/>
      <c r="VAU9" s="133"/>
      <c r="VAZ9" s="133"/>
      <c r="VBE9" s="133"/>
      <c r="VBJ9" s="133"/>
      <c r="VBO9" s="133"/>
      <c r="VBT9" s="133"/>
      <c r="VBY9" s="133"/>
      <c r="VCD9" s="133"/>
      <c r="VCI9" s="133"/>
      <c r="VCN9" s="133"/>
      <c r="VCS9" s="133"/>
      <c r="VCX9" s="133"/>
      <c r="VDC9" s="133"/>
      <c r="VDH9" s="133"/>
      <c r="VDM9" s="133"/>
      <c r="VDR9" s="133"/>
      <c r="VDW9" s="133"/>
      <c r="VEB9" s="133"/>
      <c r="VEG9" s="133"/>
      <c r="VEL9" s="133"/>
      <c r="VEQ9" s="133"/>
      <c r="VEV9" s="133"/>
      <c r="VFA9" s="133"/>
      <c r="VFF9" s="133"/>
      <c r="VFK9" s="133"/>
      <c r="VFP9" s="133"/>
      <c r="VFU9" s="133"/>
      <c r="VFZ9" s="133"/>
      <c r="VGE9" s="133"/>
      <c r="VGJ9" s="133"/>
      <c r="VGO9" s="133"/>
      <c r="VGT9" s="133"/>
      <c r="VGY9" s="133"/>
      <c r="VHD9" s="133"/>
      <c r="VHI9" s="133"/>
      <c r="VHN9" s="133"/>
      <c r="VHS9" s="133"/>
      <c r="VHX9" s="133"/>
      <c r="VIC9" s="133"/>
      <c r="VIH9" s="133"/>
      <c r="VIM9" s="133"/>
      <c r="VIR9" s="133"/>
      <c r="VIW9" s="133"/>
      <c r="VJB9" s="133"/>
      <c r="VJG9" s="133"/>
      <c r="VJL9" s="133"/>
      <c r="VJQ9" s="133"/>
      <c r="VJV9" s="133"/>
      <c r="VKA9" s="133"/>
      <c r="VKF9" s="133"/>
      <c r="VKK9" s="133"/>
      <c r="VKP9" s="133"/>
      <c r="VKU9" s="133"/>
      <c r="VKZ9" s="133"/>
      <c r="VLE9" s="133"/>
      <c r="VLJ9" s="133"/>
      <c r="VLO9" s="133"/>
      <c r="VLT9" s="133"/>
      <c r="VLY9" s="133"/>
      <c r="VMD9" s="133"/>
      <c r="VMI9" s="133"/>
      <c r="VMN9" s="133"/>
      <c r="VMS9" s="133"/>
      <c r="VMX9" s="133"/>
      <c r="VNC9" s="133"/>
      <c r="VNH9" s="133"/>
      <c r="VNM9" s="133"/>
      <c r="VNR9" s="133"/>
      <c r="VNW9" s="133"/>
      <c r="VOB9" s="133"/>
      <c r="VOG9" s="133"/>
      <c r="VOL9" s="133"/>
      <c r="VOQ9" s="133"/>
      <c r="VOV9" s="133"/>
      <c r="VPA9" s="133"/>
      <c r="VPF9" s="133"/>
      <c r="VPK9" s="133"/>
      <c r="VPP9" s="133"/>
      <c r="VPU9" s="133"/>
      <c r="VPZ9" s="133"/>
      <c r="VQE9" s="133"/>
      <c r="VQJ9" s="133"/>
      <c r="VQO9" s="133"/>
      <c r="VQT9" s="133"/>
      <c r="VQY9" s="133"/>
      <c r="VRD9" s="133"/>
      <c r="VRI9" s="133"/>
      <c r="VRN9" s="133"/>
      <c r="VRS9" s="133"/>
      <c r="VRX9" s="133"/>
      <c r="VSC9" s="133"/>
      <c r="VSH9" s="133"/>
      <c r="VSM9" s="133"/>
      <c r="VSR9" s="133"/>
      <c r="VSW9" s="133"/>
      <c r="VTB9" s="133"/>
      <c r="VTG9" s="133"/>
      <c r="VTL9" s="133"/>
      <c r="VTQ9" s="133"/>
      <c r="VTV9" s="133"/>
      <c r="VUA9" s="133"/>
      <c r="VUF9" s="133"/>
      <c r="VUK9" s="133"/>
      <c r="VUP9" s="133"/>
      <c r="VUU9" s="133"/>
      <c r="VUZ9" s="133"/>
      <c r="VVE9" s="133"/>
      <c r="VVJ9" s="133"/>
      <c r="VVO9" s="133"/>
      <c r="VVT9" s="133"/>
      <c r="VVY9" s="133"/>
      <c r="VWD9" s="133"/>
      <c r="VWI9" s="133"/>
      <c r="VWN9" s="133"/>
      <c r="VWS9" s="133"/>
      <c r="VWX9" s="133"/>
      <c r="VXC9" s="133"/>
      <c r="VXH9" s="133"/>
      <c r="VXM9" s="133"/>
      <c r="VXR9" s="133"/>
      <c r="VXW9" s="133"/>
      <c r="VYB9" s="133"/>
      <c r="VYG9" s="133"/>
      <c r="VYL9" s="133"/>
      <c r="VYQ9" s="133"/>
      <c r="VYV9" s="133"/>
      <c r="VZA9" s="133"/>
      <c r="VZF9" s="133"/>
      <c r="VZK9" s="133"/>
      <c r="VZP9" s="133"/>
      <c r="VZU9" s="133"/>
      <c r="VZZ9" s="133"/>
      <c r="WAE9" s="133"/>
      <c r="WAJ9" s="133"/>
      <c r="WAO9" s="133"/>
      <c r="WAT9" s="133"/>
      <c r="WAY9" s="133"/>
      <c r="WBD9" s="133"/>
      <c r="WBI9" s="133"/>
      <c r="WBN9" s="133"/>
      <c r="WBS9" s="133"/>
      <c r="WBX9" s="133"/>
      <c r="WCC9" s="133"/>
      <c r="WCH9" s="133"/>
      <c r="WCM9" s="133"/>
      <c r="WCR9" s="133"/>
      <c r="WCW9" s="133"/>
      <c r="WDB9" s="133"/>
      <c r="WDG9" s="133"/>
      <c r="WDL9" s="133"/>
      <c r="WDQ9" s="133"/>
      <c r="WDV9" s="133"/>
      <c r="WEA9" s="133"/>
      <c r="WEF9" s="133"/>
      <c r="WEK9" s="133"/>
      <c r="WEP9" s="133"/>
      <c r="WEU9" s="133"/>
      <c r="WEZ9" s="133"/>
      <c r="WFE9" s="133"/>
      <c r="WFJ9" s="133"/>
      <c r="WFO9" s="133"/>
      <c r="WFT9" s="133"/>
      <c r="WFY9" s="133"/>
      <c r="WGD9" s="133"/>
      <c r="WGI9" s="133"/>
      <c r="WGN9" s="133"/>
      <c r="WGS9" s="133"/>
      <c r="WGX9" s="133"/>
      <c r="WHC9" s="133"/>
      <c r="WHH9" s="133"/>
      <c r="WHM9" s="133"/>
      <c r="WHR9" s="133"/>
      <c r="WHW9" s="133"/>
      <c r="WIB9" s="133"/>
      <c r="WIG9" s="133"/>
      <c r="WIL9" s="133"/>
      <c r="WIQ9" s="133"/>
      <c r="WIV9" s="133"/>
      <c r="WJA9" s="133"/>
      <c r="WJF9" s="133"/>
      <c r="WJK9" s="133"/>
      <c r="WJP9" s="133"/>
      <c r="WJU9" s="133"/>
      <c r="WJZ9" s="133"/>
      <c r="WKE9" s="133"/>
      <c r="WKJ9" s="133"/>
      <c r="WKO9" s="133"/>
      <c r="WKT9" s="133"/>
      <c r="WKY9" s="133"/>
      <c r="WLD9" s="133"/>
      <c r="WLI9" s="133"/>
      <c r="WLN9" s="133"/>
      <c r="WLS9" s="133"/>
      <c r="WLX9" s="133"/>
      <c r="WMC9" s="133"/>
      <c r="WMH9" s="133"/>
      <c r="WMM9" s="133"/>
      <c r="WMR9" s="133"/>
      <c r="WMW9" s="133"/>
      <c r="WNB9" s="133"/>
      <c r="WNG9" s="133"/>
      <c r="WNL9" s="133"/>
      <c r="WNQ9" s="133"/>
      <c r="WNV9" s="133"/>
      <c r="WOA9" s="133"/>
      <c r="WOF9" s="133"/>
      <c r="WOK9" s="133"/>
      <c r="WOP9" s="133"/>
      <c r="WOU9" s="133"/>
      <c r="WOZ9" s="133"/>
      <c r="WPE9" s="133"/>
      <c r="WPJ9" s="133"/>
      <c r="WPO9" s="133"/>
      <c r="WPT9" s="133"/>
      <c r="WPY9" s="133"/>
      <c r="WQD9" s="133"/>
      <c r="WQI9" s="133"/>
      <c r="WQN9" s="133"/>
      <c r="WQS9" s="133"/>
      <c r="WQX9" s="133"/>
      <c r="WRC9" s="133"/>
      <c r="WRH9" s="133"/>
      <c r="WRM9" s="133"/>
      <c r="WRR9" s="133"/>
      <c r="WRW9" s="133"/>
      <c r="WSB9" s="133"/>
      <c r="WSG9" s="133"/>
      <c r="WSL9" s="133"/>
      <c r="WSQ9" s="133"/>
      <c r="WSV9" s="133"/>
      <c r="WTA9" s="133"/>
      <c r="WTF9" s="133"/>
      <c r="WTK9" s="133"/>
      <c r="WTP9" s="133"/>
      <c r="WTU9" s="133"/>
      <c r="WTZ9" s="133"/>
      <c r="WUE9" s="133"/>
      <c r="WUJ9" s="133"/>
      <c r="WUO9" s="133"/>
      <c r="WUT9" s="133"/>
      <c r="WUY9" s="133"/>
      <c r="WVD9" s="133"/>
      <c r="WVI9" s="133"/>
      <c r="WVN9" s="133"/>
      <c r="WVS9" s="133"/>
      <c r="WVX9" s="133"/>
      <c r="WWC9" s="133"/>
      <c r="WWH9" s="133"/>
      <c r="WWM9" s="133"/>
      <c r="WWR9" s="133"/>
      <c r="WWW9" s="133"/>
      <c r="WXB9" s="133"/>
      <c r="WXG9" s="133"/>
      <c r="WXL9" s="133"/>
      <c r="WXQ9" s="133"/>
      <c r="WXV9" s="133"/>
      <c r="WYA9" s="133"/>
      <c r="WYF9" s="133"/>
      <c r="WYK9" s="133"/>
      <c r="WYP9" s="133"/>
      <c r="WYU9" s="133"/>
      <c r="WYZ9" s="133"/>
      <c r="WZE9" s="133"/>
      <c r="WZJ9" s="133"/>
      <c r="WZO9" s="133"/>
      <c r="WZT9" s="133"/>
      <c r="WZY9" s="133"/>
      <c r="XAD9" s="133"/>
      <c r="XAI9" s="133"/>
      <c r="XAN9" s="133"/>
      <c r="XAS9" s="133"/>
      <c r="XAX9" s="133"/>
      <c r="XBC9" s="133"/>
      <c r="XBH9" s="133"/>
      <c r="XBM9" s="133"/>
      <c r="XBR9" s="133"/>
      <c r="XBW9" s="133"/>
      <c r="XCB9" s="133"/>
      <c r="XCG9" s="133"/>
      <c r="XCL9" s="133"/>
      <c r="XCQ9" s="133"/>
      <c r="XCV9" s="133"/>
      <c r="XDA9" s="133"/>
      <c r="XDF9" s="133"/>
      <c r="XDK9" s="133"/>
      <c r="XDP9" s="133"/>
      <c r="XDU9" s="133"/>
      <c r="XDZ9" s="133"/>
      <c r="XEE9" s="133"/>
      <c r="XEJ9" s="133"/>
      <c r="XEO9" s="133"/>
      <c r="XET9" s="133"/>
      <c r="XEY9" s="133"/>
      <c r="XFD9" s="133"/>
    </row>
    <row r="10" spans="1:1024 1029:2044 2049:3069 3074:4094 4099:5119 5124:6144 6149:7164 7169:8189 8194:9214 9219:10239 10244:11264 11269:12284 12289:13309 13314:14334 14339:15359 15364:16384">
      <c r="A10" s="132" t="s">
        <v>826</v>
      </c>
      <c r="B10" s="132" t="s">
        <v>1447</v>
      </c>
      <c r="C10" s="132" t="s">
        <v>1507</v>
      </c>
      <c r="D10" s="133">
        <v>5627.8</v>
      </c>
      <c r="E10" s="132" t="s">
        <v>822</v>
      </c>
      <c r="I10" s="133"/>
      <c r="N10" s="133"/>
      <c r="S10" s="133"/>
      <c r="X10" s="133"/>
      <c r="AC10" s="133"/>
      <c r="AH10" s="133"/>
      <c r="AM10" s="133"/>
      <c r="AR10" s="133"/>
      <c r="AW10" s="133"/>
      <c r="BB10" s="133"/>
      <c r="BG10" s="133"/>
      <c r="BL10" s="133"/>
      <c r="BQ10" s="133"/>
      <c r="BV10" s="133"/>
      <c r="CA10" s="133"/>
      <c r="CF10" s="133"/>
      <c r="CK10" s="133"/>
      <c r="CP10" s="133"/>
      <c r="CU10" s="133"/>
      <c r="CZ10" s="133"/>
      <c r="DE10" s="133"/>
      <c r="DJ10" s="133"/>
      <c r="DO10" s="133"/>
      <c r="DT10" s="133"/>
      <c r="DY10" s="133"/>
      <c r="ED10" s="133"/>
      <c r="EI10" s="133"/>
      <c r="EN10" s="133"/>
      <c r="ES10" s="133"/>
      <c r="EX10" s="133"/>
      <c r="FC10" s="133"/>
      <c r="FH10" s="133"/>
      <c r="FM10" s="133"/>
      <c r="FR10" s="133"/>
      <c r="FW10" s="133"/>
      <c r="GB10" s="133"/>
      <c r="GG10" s="133"/>
      <c r="GL10" s="133"/>
      <c r="GQ10" s="133"/>
      <c r="GV10" s="133"/>
      <c r="HA10" s="133"/>
      <c r="HF10" s="133"/>
      <c r="HK10" s="133"/>
      <c r="HP10" s="133"/>
      <c r="HU10" s="133"/>
      <c r="HZ10" s="133"/>
      <c r="IE10" s="133"/>
      <c r="IJ10" s="133"/>
      <c r="IO10" s="133"/>
      <c r="IT10" s="133"/>
      <c r="IY10" s="133"/>
      <c r="JD10" s="133"/>
      <c r="JI10" s="133"/>
      <c r="JN10" s="133"/>
      <c r="JS10" s="133"/>
      <c r="JX10" s="133"/>
      <c r="KC10" s="133"/>
      <c r="KH10" s="133"/>
      <c r="KM10" s="133"/>
      <c r="KR10" s="133"/>
      <c r="KW10" s="133"/>
      <c r="LB10" s="133"/>
      <c r="LG10" s="133"/>
      <c r="LL10" s="133"/>
      <c r="LQ10" s="133"/>
      <c r="LV10" s="133"/>
      <c r="MA10" s="133"/>
      <c r="MF10" s="133"/>
      <c r="MK10" s="133"/>
      <c r="MP10" s="133"/>
      <c r="MU10" s="133"/>
      <c r="MZ10" s="133"/>
      <c r="NE10" s="133"/>
      <c r="NJ10" s="133"/>
      <c r="NO10" s="133"/>
      <c r="NT10" s="133"/>
      <c r="NY10" s="133"/>
      <c r="OD10" s="133"/>
      <c r="OI10" s="133"/>
      <c r="ON10" s="133"/>
      <c r="OS10" s="133"/>
      <c r="OX10" s="133"/>
      <c r="PC10" s="133"/>
      <c r="PH10" s="133"/>
      <c r="PM10" s="133"/>
      <c r="PR10" s="133"/>
      <c r="PW10" s="133"/>
      <c r="QB10" s="133"/>
      <c r="QG10" s="133"/>
      <c r="QL10" s="133"/>
      <c r="QQ10" s="133"/>
      <c r="QV10" s="133"/>
      <c r="RA10" s="133"/>
      <c r="RF10" s="133"/>
      <c r="RK10" s="133"/>
      <c r="RP10" s="133"/>
      <c r="RU10" s="133"/>
      <c r="RZ10" s="133"/>
      <c r="SE10" s="133"/>
      <c r="SJ10" s="133"/>
      <c r="SO10" s="133"/>
      <c r="ST10" s="133"/>
      <c r="SY10" s="133"/>
      <c r="TD10" s="133"/>
      <c r="TI10" s="133"/>
      <c r="TN10" s="133"/>
      <c r="TS10" s="133"/>
      <c r="TX10" s="133"/>
      <c r="UC10" s="133"/>
      <c r="UH10" s="133"/>
      <c r="UM10" s="133"/>
      <c r="UR10" s="133"/>
      <c r="UW10" s="133"/>
      <c r="VB10" s="133"/>
      <c r="VG10" s="133"/>
      <c r="VL10" s="133"/>
      <c r="VQ10" s="133"/>
      <c r="VV10" s="133"/>
      <c r="WA10" s="133"/>
      <c r="WF10" s="133"/>
      <c r="WK10" s="133"/>
      <c r="WP10" s="133"/>
      <c r="WU10" s="133"/>
      <c r="WZ10" s="133"/>
      <c r="XE10" s="133"/>
      <c r="XJ10" s="133"/>
      <c r="XO10" s="133"/>
      <c r="XT10" s="133"/>
      <c r="XY10" s="133"/>
      <c r="YD10" s="133"/>
      <c r="YI10" s="133"/>
      <c r="YN10" s="133"/>
      <c r="YS10" s="133"/>
      <c r="YX10" s="133"/>
      <c r="ZC10" s="133"/>
      <c r="ZH10" s="133"/>
      <c r="ZM10" s="133"/>
      <c r="ZR10" s="133"/>
      <c r="ZW10" s="133"/>
      <c r="AAB10" s="133"/>
      <c r="AAG10" s="133"/>
      <c r="AAL10" s="133"/>
      <c r="AAQ10" s="133"/>
      <c r="AAV10" s="133"/>
      <c r="ABA10" s="133"/>
      <c r="ABF10" s="133"/>
      <c r="ABK10" s="133"/>
      <c r="ABP10" s="133"/>
      <c r="ABU10" s="133"/>
      <c r="ABZ10" s="133"/>
      <c r="ACE10" s="133"/>
      <c r="ACJ10" s="133"/>
      <c r="ACO10" s="133"/>
      <c r="ACT10" s="133"/>
      <c r="ACY10" s="133"/>
      <c r="ADD10" s="133"/>
      <c r="ADI10" s="133"/>
      <c r="ADN10" s="133"/>
      <c r="ADS10" s="133"/>
      <c r="ADX10" s="133"/>
      <c r="AEC10" s="133"/>
      <c r="AEH10" s="133"/>
      <c r="AEM10" s="133"/>
      <c r="AER10" s="133"/>
      <c r="AEW10" s="133"/>
      <c r="AFB10" s="133"/>
      <c r="AFG10" s="133"/>
      <c r="AFL10" s="133"/>
      <c r="AFQ10" s="133"/>
      <c r="AFV10" s="133"/>
      <c r="AGA10" s="133"/>
      <c r="AGF10" s="133"/>
      <c r="AGK10" s="133"/>
      <c r="AGP10" s="133"/>
      <c r="AGU10" s="133"/>
      <c r="AGZ10" s="133"/>
      <c r="AHE10" s="133"/>
      <c r="AHJ10" s="133"/>
      <c r="AHO10" s="133"/>
      <c r="AHT10" s="133"/>
      <c r="AHY10" s="133"/>
      <c r="AID10" s="133"/>
      <c r="AII10" s="133"/>
      <c r="AIN10" s="133"/>
      <c r="AIS10" s="133"/>
      <c r="AIX10" s="133"/>
      <c r="AJC10" s="133"/>
      <c r="AJH10" s="133"/>
      <c r="AJM10" s="133"/>
      <c r="AJR10" s="133"/>
      <c r="AJW10" s="133"/>
      <c r="AKB10" s="133"/>
      <c r="AKG10" s="133"/>
      <c r="AKL10" s="133"/>
      <c r="AKQ10" s="133"/>
      <c r="AKV10" s="133"/>
      <c r="ALA10" s="133"/>
      <c r="ALF10" s="133"/>
      <c r="ALK10" s="133"/>
      <c r="ALP10" s="133"/>
      <c r="ALU10" s="133"/>
      <c r="ALZ10" s="133"/>
      <c r="AME10" s="133"/>
      <c r="AMJ10" s="133"/>
      <c r="AMO10" s="133"/>
      <c r="AMT10" s="133"/>
      <c r="AMY10" s="133"/>
      <c r="AND10" s="133"/>
      <c r="ANI10" s="133"/>
      <c r="ANN10" s="133"/>
      <c r="ANS10" s="133"/>
      <c r="ANX10" s="133"/>
      <c r="AOC10" s="133"/>
      <c r="AOH10" s="133"/>
      <c r="AOM10" s="133"/>
      <c r="AOR10" s="133"/>
      <c r="AOW10" s="133"/>
      <c r="APB10" s="133"/>
      <c r="APG10" s="133"/>
      <c r="APL10" s="133"/>
      <c r="APQ10" s="133"/>
      <c r="APV10" s="133"/>
      <c r="AQA10" s="133"/>
      <c r="AQF10" s="133"/>
      <c r="AQK10" s="133"/>
      <c r="AQP10" s="133"/>
      <c r="AQU10" s="133"/>
      <c r="AQZ10" s="133"/>
      <c r="ARE10" s="133"/>
      <c r="ARJ10" s="133"/>
      <c r="ARO10" s="133"/>
      <c r="ART10" s="133"/>
      <c r="ARY10" s="133"/>
      <c r="ASD10" s="133"/>
      <c r="ASI10" s="133"/>
      <c r="ASN10" s="133"/>
      <c r="ASS10" s="133"/>
      <c r="ASX10" s="133"/>
      <c r="ATC10" s="133"/>
      <c r="ATH10" s="133"/>
      <c r="ATM10" s="133"/>
      <c r="ATR10" s="133"/>
      <c r="ATW10" s="133"/>
      <c r="AUB10" s="133"/>
      <c r="AUG10" s="133"/>
      <c r="AUL10" s="133"/>
      <c r="AUQ10" s="133"/>
      <c r="AUV10" s="133"/>
      <c r="AVA10" s="133"/>
      <c r="AVF10" s="133"/>
      <c r="AVK10" s="133"/>
      <c r="AVP10" s="133"/>
      <c r="AVU10" s="133"/>
      <c r="AVZ10" s="133"/>
      <c r="AWE10" s="133"/>
      <c r="AWJ10" s="133"/>
      <c r="AWO10" s="133"/>
      <c r="AWT10" s="133"/>
      <c r="AWY10" s="133"/>
      <c r="AXD10" s="133"/>
      <c r="AXI10" s="133"/>
      <c r="AXN10" s="133"/>
      <c r="AXS10" s="133"/>
      <c r="AXX10" s="133"/>
      <c r="AYC10" s="133"/>
      <c r="AYH10" s="133"/>
      <c r="AYM10" s="133"/>
      <c r="AYR10" s="133"/>
      <c r="AYW10" s="133"/>
      <c r="AZB10" s="133"/>
      <c r="AZG10" s="133"/>
      <c r="AZL10" s="133"/>
      <c r="AZQ10" s="133"/>
      <c r="AZV10" s="133"/>
      <c r="BAA10" s="133"/>
      <c r="BAF10" s="133"/>
      <c r="BAK10" s="133"/>
      <c r="BAP10" s="133"/>
      <c r="BAU10" s="133"/>
      <c r="BAZ10" s="133"/>
      <c r="BBE10" s="133"/>
      <c r="BBJ10" s="133"/>
      <c r="BBO10" s="133"/>
      <c r="BBT10" s="133"/>
      <c r="BBY10" s="133"/>
      <c r="BCD10" s="133"/>
      <c r="BCI10" s="133"/>
      <c r="BCN10" s="133"/>
      <c r="BCS10" s="133"/>
      <c r="BCX10" s="133"/>
      <c r="BDC10" s="133"/>
      <c r="BDH10" s="133"/>
      <c r="BDM10" s="133"/>
      <c r="BDR10" s="133"/>
      <c r="BDW10" s="133"/>
      <c r="BEB10" s="133"/>
      <c r="BEG10" s="133"/>
      <c r="BEL10" s="133"/>
      <c r="BEQ10" s="133"/>
      <c r="BEV10" s="133"/>
      <c r="BFA10" s="133"/>
      <c r="BFF10" s="133"/>
      <c r="BFK10" s="133"/>
      <c r="BFP10" s="133"/>
      <c r="BFU10" s="133"/>
      <c r="BFZ10" s="133"/>
      <c r="BGE10" s="133"/>
      <c r="BGJ10" s="133"/>
      <c r="BGO10" s="133"/>
      <c r="BGT10" s="133"/>
      <c r="BGY10" s="133"/>
      <c r="BHD10" s="133"/>
      <c r="BHI10" s="133"/>
      <c r="BHN10" s="133"/>
      <c r="BHS10" s="133"/>
      <c r="BHX10" s="133"/>
      <c r="BIC10" s="133"/>
      <c r="BIH10" s="133"/>
      <c r="BIM10" s="133"/>
      <c r="BIR10" s="133"/>
      <c r="BIW10" s="133"/>
      <c r="BJB10" s="133"/>
      <c r="BJG10" s="133"/>
      <c r="BJL10" s="133"/>
      <c r="BJQ10" s="133"/>
      <c r="BJV10" s="133"/>
      <c r="BKA10" s="133"/>
      <c r="BKF10" s="133"/>
      <c r="BKK10" s="133"/>
      <c r="BKP10" s="133"/>
      <c r="BKU10" s="133"/>
      <c r="BKZ10" s="133"/>
      <c r="BLE10" s="133"/>
      <c r="BLJ10" s="133"/>
      <c r="BLO10" s="133"/>
      <c r="BLT10" s="133"/>
      <c r="BLY10" s="133"/>
      <c r="BMD10" s="133"/>
      <c r="BMI10" s="133"/>
      <c r="BMN10" s="133"/>
      <c r="BMS10" s="133"/>
      <c r="BMX10" s="133"/>
      <c r="BNC10" s="133"/>
      <c r="BNH10" s="133"/>
      <c r="BNM10" s="133"/>
      <c r="BNR10" s="133"/>
      <c r="BNW10" s="133"/>
      <c r="BOB10" s="133"/>
      <c r="BOG10" s="133"/>
      <c r="BOL10" s="133"/>
      <c r="BOQ10" s="133"/>
      <c r="BOV10" s="133"/>
      <c r="BPA10" s="133"/>
      <c r="BPF10" s="133"/>
      <c r="BPK10" s="133"/>
      <c r="BPP10" s="133"/>
      <c r="BPU10" s="133"/>
      <c r="BPZ10" s="133"/>
      <c r="BQE10" s="133"/>
      <c r="BQJ10" s="133"/>
      <c r="BQO10" s="133"/>
      <c r="BQT10" s="133"/>
      <c r="BQY10" s="133"/>
      <c r="BRD10" s="133"/>
      <c r="BRI10" s="133"/>
      <c r="BRN10" s="133"/>
      <c r="BRS10" s="133"/>
      <c r="BRX10" s="133"/>
      <c r="BSC10" s="133"/>
      <c r="BSH10" s="133"/>
      <c r="BSM10" s="133"/>
      <c r="BSR10" s="133"/>
      <c r="BSW10" s="133"/>
      <c r="BTB10" s="133"/>
      <c r="BTG10" s="133"/>
      <c r="BTL10" s="133"/>
      <c r="BTQ10" s="133"/>
      <c r="BTV10" s="133"/>
      <c r="BUA10" s="133"/>
      <c r="BUF10" s="133"/>
      <c r="BUK10" s="133"/>
      <c r="BUP10" s="133"/>
      <c r="BUU10" s="133"/>
      <c r="BUZ10" s="133"/>
      <c r="BVE10" s="133"/>
      <c r="BVJ10" s="133"/>
      <c r="BVO10" s="133"/>
      <c r="BVT10" s="133"/>
      <c r="BVY10" s="133"/>
      <c r="BWD10" s="133"/>
      <c r="BWI10" s="133"/>
      <c r="BWN10" s="133"/>
      <c r="BWS10" s="133"/>
      <c r="BWX10" s="133"/>
      <c r="BXC10" s="133"/>
      <c r="BXH10" s="133"/>
      <c r="BXM10" s="133"/>
      <c r="BXR10" s="133"/>
      <c r="BXW10" s="133"/>
      <c r="BYB10" s="133"/>
      <c r="BYG10" s="133"/>
      <c r="BYL10" s="133"/>
      <c r="BYQ10" s="133"/>
      <c r="BYV10" s="133"/>
      <c r="BZA10" s="133"/>
      <c r="BZF10" s="133"/>
      <c r="BZK10" s="133"/>
      <c r="BZP10" s="133"/>
      <c r="BZU10" s="133"/>
      <c r="BZZ10" s="133"/>
      <c r="CAE10" s="133"/>
      <c r="CAJ10" s="133"/>
      <c r="CAO10" s="133"/>
      <c r="CAT10" s="133"/>
      <c r="CAY10" s="133"/>
      <c r="CBD10" s="133"/>
      <c r="CBI10" s="133"/>
      <c r="CBN10" s="133"/>
      <c r="CBS10" s="133"/>
      <c r="CBX10" s="133"/>
      <c r="CCC10" s="133"/>
      <c r="CCH10" s="133"/>
      <c r="CCM10" s="133"/>
      <c r="CCR10" s="133"/>
      <c r="CCW10" s="133"/>
      <c r="CDB10" s="133"/>
      <c r="CDG10" s="133"/>
      <c r="CDL10" s="133"/>
      <c r="CDQ10" s="133"/>
      <c r="CDV10" s="133"/>
      <c r="CEA10" s="133"/>
      <c r="CEF10" s="133"/>
      <c r="CEK10" s="133"/>
      <c r="CEP10" s="133"/>
      <c r="CEU10" s="133"/>
      <c r="CEZ10" s="133"/>
      <c r="CFE10" s="133"/>
      <c r="CFJ10" s="133"/>
      <c r="CFO10" s="133"/>
      <c r="CFT10" s="133"/>
      <c r="CFY10" s="133"/>
      <c r="CGD10" s="133"/>
      <c r="CGI10" s="133"/>
      <c r="CGN10" s="133"/>
      <c r="CGS10" s="133"/>
      <c r="CGX10" s="133"/>
      <c r="CHC10" s="133"/>
      <c r="CHH10" s="133"/>
      <c r="CHM10" s="133"/>
      <c r="CHR10" s="133"/>
      <c r="CHW10" s="133"/>
      <c r="CIB10" s="133"/>
      <c r="CIG10" s="133"/>
      <c r="CIL10" s="133"/>
      <c r="CIQ10" s="133"/>
      <c r="CIV10" s="133"/>
      <c r="CJA10" s="133"/>
      <c r="CJF10" s="133"/>
      <c r="CJK10" s="133"/>
      <c r="CJP10" s="133"/>
      <c r="CJU10" s="133"/>
      <c r="CJZ10" s="133"/>
      <c r="CKE10" s="133"/>
      <c r="CKJ10" s="133"/>
      <c r="CKO10" s="133"/>
      <c r="CKT10" s="133"/>
      <c r="CKY10" s="133"/>
      <c r="CLD10" s="133"/>
      <c r="CLI10" s="133"/>
      <c r="CLN10" s="133"/>
      <c r="CLS10" s="133"/>
      <c r="CLX10" s="133"/>
      <c r="CMC10" s="133"/>
      <c r="CMH10" s="133"/>
      <c r="CMM10" s="133"/>
      <c r="CMR10" s="133"/>
      <c r="CMW10" s="133"/>
      <c r="CNB10" s="133"/>
      <c r="CNG10" s="133"/>
      <c r="CNL10" s="133"/>
      <c r="CNQ10" s="133"/>
      <c r="CNV10" s="133"/>
      <c r="COA10" s="133"/>
      <c r="COF10" s="133"/>
      <c r="COK10" s="133"/>
      <c r="COP10" s="133"/>
      <c r="COU10" s="133"/>
      <c r="COZ10" s="133"/>
      <c r="CPE10" s="133"/>
      <c r="CPJ10" s="133"/>
      <c r="CPO10" s="133"/>
      <c r="CPT10" s="133"/>
      <c r="CPY10" s="133"/>
      <c r="CQD10" s="133"/>
      <c r="CQI10" s="133"/>
      <c r="CQN10" s="133"/>
      <c r="CQS10" s="133"/>
      <c r="CQX10" s="133"/>
      <c r="CRC10" s="133"/>
      <c r="CRH10" s="133"/>
      <c r="CRM10" s="133"/>
      <c r="CRR10" s="133"/>
      <c r="CRW10" s="133"/>
      <c r="CSB10" s="133"/>
      <c r="CSG10" s="133"/>
      <c r="CSL10" s="133"/>
      <c r="CSQ10" s="133"/>
      <c r="CSV10" s="133"/>
      <c r="CTA10" s="133"/>
      <c r="CTF10" s="133"/>
      <c r="CTK10" s="133"/>
      <c r="CTP10" s="133"/>
      <c r="CTU10" s="133"/>
      <c r="CTZ10" s="133"/>
      <c r="CUE10" s="133"/>
      <c r="CUJ10" s="133"/>
      <c r="CUO10" s="133"/>
      <c r="CUT10" s="133"/>
      <c r="CUY10" s="133"/>
      <c r="CVD10" s="133"/>
      <c r="CVI10" s="133"/>
      <c r="CVN10" s="133"/>
      <c r="CVS10" s="133"/>
      <c r="CVX10" s="133"/>
      <c r="CWC10" s="133"/>
      <c r="CWH10" s="133"/>
      <c r="CWM10" s="133"/>
      <c r="CWR10" s="133"/>
      <c r="CWW10" s="133"/>
      <c r="CXB10" s="133"/>
      <c r="CXG10" s="133"/>
      <c r="CXL10" s="133"/>
      <c r="CXQ10" s="133"/>
      <c r="CXV10" s="133"/>
      <c r="CYA10" s="133"/>
      <c r="CYF10" s="133"/>
      <c r="CYK10" s="133"/>
      <c r="CYP10" s="133"/>
      <c r="CYU10" s="133"/>
      <c r="CYZ10" s="133"/>
      <c r="CZE10" s="133"/>
      <c r="CZJ10" s="133"/>
      <c r="CZO10" s="133"/>
      <c r="CZT10" s="133"/>
      <c r="CZY10" s="133"/>
      <c r="DAD10" s="133"/>
      <c r="DAI10" s="133"/>
      <c r="DAN10" s="133"/>
      <c r="DAS10" s="133"/>
      <c r="DAX10" s="133"/>
      <c r="DBC10" s="133"/>
      <c r="DBH10" s="133"/>
      <c r="DBM10" s="133"/>
      <c r="DBR10" s="133"/>
      <c r="DBW10" s="133"/>
      <c r="DCB10" s="133"/>
      <c r="DCG10" s="133"/>
      <c r="DCL10" s="133"/>
      <c r="DCQ10" s="133"/>
      <c r="DCV10" s="133"/>
      <c r="DDA10" s="133"/>
      <c r="DDF10" s="133"/>
      <c r="DDK10" s="133"/>
      <c r="DDP10" s="133"/>
      <c r="DDU10" s="133"/>
      <c r="DDZ10" s="133"/>
      <c r="DEE10" s="133"/>
      <c r="DEJ10" s="133"/>
      <c r="DEO10" s="133"/>
      <c r="DET10" s="133"/>
      <c r="DEY10" s="133"/>
      <c r="DFD10" s="133"/>
      <c r="DFI10" s="133"/>
      <c r="DFN10" s="133"/>
      <c r="DFS10" s="133"/>
      <c r="DFX10" s="133"/>
      <c r="DGC10" s="133"/>
      <c r="DGH10" s="133"/>
      <c r="DGM10" s="133"/>
      <c r="DGR10" s="133"/>
      <c r="DGW10" s="133"/>
      <c r="DHB10" s="133"/>
      <c r="DHG10" s="133"/>
      <c r="DHL10" s="133"/>
      <c r="DHQ10" s="133"/>
      <c r="DHV10" s="133"/>
      <c r="DIA10" s="133"/>
      <c r="DIF10" s="133"/>
      <c r="DIK10" s="133"/>
      <c r="DIP10" s="133"/>
      <c r="DIU10" s="133"/>
      <c r="DIZ10" s="133"/>
      <c r="DJE10" s="133"/>
      <c r="DJJ10" s="133"/>
      <c r="DJO10" s="133"/>
      <c r="DJT10" s="133"/>
      <c r="DJY10" s="133"/>
      <c r="DKD10" s="133"/>
      <c r="DKI10" s="133"/>
      <c r="DKN10" s="133"/>
      <c r="DKS10" s="133"/>
      <c r="DKX10" s="133"/>
      <c r="DLC10" s="133"/>
      <c r="DLH10" s="133"/>
      <c r="DLM10" s="133"/>
      <c r="DLR10" s="133"/>
      <c r="DLW10" s="133"/>
      <c r="DMB10" s="133"/>
      <c r="DMG10" s="133"/>
      <c r="DML10" s="133"/>
      <c r="DMQ10" s="133"/>
      <c r="DMV10" s="133"/>
      <c r="DNA10" s="133"/>
      <c r="DNF10" s="133"/>
      <c r="DNK10" s="133"/>
      <c r="DNP10" s="133"/>
      <c r="DNU10" s="133"/>
      <c r="DNZ10" s="133"/>
      <c r="DOE10" s="133"/>
      <c r="DOJ10" s="133"/>
      <c r="DOO10" s="133"/>
      <c r="DOT10" s="133"/>
      <c r="DOY10" s="133"/>
      <c r="DPD10" s="133"/>
      <c r="DPI10" s="133"/>
      <c r="DPN10" s="133"/>
      <c r="DPS10" s="133"/>
      <c r="DPX10" s="133"/>
      <c r="DQC10" s="133"/>
      <c r="DQH10" s="133"/>
      <c r="DQM10" s="133"/>
      <c r="DQR10" s="133"/>
      <c r="DQW10" s="133"/>
      <c r="DRB10" s="133"/>
      <c r="DRG10" s="133"/>
      <c r="DRL10" s="133"/>
      <c r="DRQ10" s="133"/>
      <c r="DRV10" s="133"/>
      <c r="DSA10" s="133"/>
      <c r="DSF10" s="133"/>
      <c r="DSK10" s="133"/>
      <c r="DSP10" s="133"/>
      <c r="DSU10" s="133"/>
      <c r="DSZ10" s="133"/>
      <c r="DTE10" s="133"/>
      <c r="DTJ10" s="133"/>
      <c r="DTO10" s="133"/>
      <c r="DTT10" s="133"/>
      <c r="DTY10" s="133"/>
      <c r="DUD10" s="133"/>
      <c r="DUI10" s="133"/>
      <c r="DUN10" s="133"/>
      <c r="DUS10" s="133"/>
      <c r="DUX10" s="133"/>
      <c r="DVC10" s="133"/>
      <c r="DVH10" s="133"/>
      <c r="DVM10" s="133"/>
      <c r="DVR10" s="133"/>
      <c r="DVW10" s="133"/>
      <c r="DWB10" s="133"/>
      <c r="DWG10" s="133"/>
      <c r="DWL10" s="133"/>
      <c r="DWQ10" s="133"/>
      <c r="DWV10" s="133"/>
      <c r="DXA10" s="133"/>
      <c r="DXF10" s="133"/>
      <c r="DXK10" s="133"/>
      <c r="DXP10" s="133"/>
      <c r="DXU10" s="133"/>
      <c r="DXZ10" s="133"/>
      <c r="DYE10" s="133"/>
      <c r="DYJ10" s="133"/>
      <c r="DYO10" s="133"/>
      <c r="DYT10" s="133"/>
      <c r="DYY10" s="133"/>
      <c r="DZD10" s="133"/>
      <c r="DZI10" s="133"/>
      <c r="DZN10" s="133"/>
      <c r="DZS10" s="133"/>
      <c r="DZX10" s="133"/>
      <c r="EAC10" s="133"/>
      <c r="EAH10" s="133"/>
      <c r="EAM10" s="133"/>
      <c r="EAR10" s="133"/>
      <c r="EAW10" s="133"/>
      <c r="EBB10" s="133"/>
      <c r="EBG10" s="133"/>
      <c r="EBL10" s="133"/>
      <c r="EBQ10" s="133"/>
      <c r="EBV10" s="133"/>
      <c r="ECA10" s="133"/>
      <c r="ECF10" s="133"/>
      <c r="ECK10" s="133"/>
      <c r="ECP10" s="133"/>
      <c r="ECU10" s="133"/>
      <c r="ECZ10" s="133"/>
      <c r="EDE10" s="133"/>
      <c r="EDJ10" s="133"/>
      <c r="EDO10" s="133"/>
      <c r="EDT10" s="133"/>
      <c r="EDY10" s="133"/>
      <c r="EED10" s="133"/>
      <c r="EEI10" s="133"/>
      <c r="EEN10" s="133"/>
      <c r="EES10" s="133"/>
      <c r="EEX10" s="133"/>
      <c r="EFC10" s="133"/>
      <c r="EFH10" s="133"/>
      <c r="EFM10" s="133"/>
      <c r="EFR10" s="133"/>
      <c r="EFW10" s="133"/>
      <c r="EGB10" s="133"/>
      <c r="EGG10" s="133"/>
      <c r="EGL10" s="133"/>
      <c r="EGQ10" s="133"/>
      <c r="EGV10" s="133"/>
      <c r="EHA10" s="133"/>
      <c r="EHF10" s="133"/>
      <c r="EHK10" s="133"/>
      <c r="EHP10" s="133"/>
      <c r="EHU10" s="133"/>
      <c r="EHZ10" s="133"/>
      <c r="EIE10" s="133"/>
      <c r="EIJ10" s="133"/>
      <c r="EIO10" s="133"/>
      <c r="EIT10" s="133"/>
      <c r="EIY10" s="133"/>
      <c r="EJD10" s="133"/>
      <c r="EJI10" s="133"/>
      <c r="EJN10" s="133"/>
      <c r="EJS10" s="133"/>
      <c r="EJX10" s="133"/>
      <c r="EKC10" s="133"/>
      <c r="EKH10" s="133"/>
      <c r="EKM10" s="133"/>
      <c r="EKR10" s="133"/>
      <c r="EKW10" s="133"/>
      <c r="ELB10" s="133"/>
      <c r="ELG10" s="133"/>
      <c r="ELL10" s="133"/>
      <c r="ELQ10" s="133"/>
      <c r="ELV10" s="133"/>
      <c r="EMA10" s="133"/>
      <c r="EMF10" s="133"/>
      <c r="EMK10" s="133"/>
      <c r="EMP10" s="133"/>
      <c r="EMU10" s="133"/>
      <c r="EMZ10" s="133"/>
      <c r="ENE10" s="133"/>
      <c r="ENJ10" s="133"/>
      <c r="ENO10" s="133"/>
      <c r="ENT10" s="133"/>
      <c r="ENY10" s="133"/>
      <c r="EOD10" s="133"/>
      <c r="EOI10" s="133"/>
      <c r="EON10" s="133"/>
      <c r="EOS10" s="133"/>
      <c r="EOX10" s="133"/>
      <c r="EPC10" s="133"/>
      <c r="EPH10" s="133"/>
      <c r="EPM10" s="133"/>
      <c r="EPR10" s="133"/>
      <c r="EPW10" s="133"/>
      <c r="EQB10" s="133"/>
      <c r="EQG10" s="133"/>
      <c r="EQL10" s="133"/>
      <c r="EQQ10" s="133"/>
      <c r="EQV10" s="133"/>
      <c r="ERA10" s="133"/>
      <c r="ERF10" s="133"/>
      <c r="ERK10" s="133"/>
      <c r="ERP10" s="133"/>
      <c r="ERU10" s="133"/>
      <c r="ERZ10" s="133"/>
      <c r="ESE10" s="133"/>
      <c r="ESJ10" s="133"/>
      <c r="ESO10" s="133"/>
      <c r="EST10" s="133"/>
      <c r="ESY10" s="133"/>
      <c r="ETD10" s="133"/>
      <c r="ETI10" s="133"/>
      <c r="ETN10" s="133"/>
      <c r="ETS10" s="133"/>
      <c r="ETX10" s="133"/>
      <c r="EUC10" s="133"/>
      <c r="EUH10" s="133"/>
      <c r="EUM10" s="133"/>
      <c r="EUR10" s="133"/>
      <c r="EUW10" s="133"/>
      <c r="EVB10" s="133"/>
      <c r="EVG10" s="133"/>
      <c r="EVL10" s="133"/>
      <c r="EVQ10" s="133"/>
      <c r="EVV10" s="133"/>
      <c r="EWA10" s="133"/>
      <c r="EWF10" s="133"/>
      <c r="EWK10" s="133"/>
      <c r="EWP10" s="133"/>
      <c r="EWU10" s="133"/>
      <c r="EWZ10" s="133"/>
      <c r="EXE10" s="133"/>
      <c r="EXJ10" s="133"/>
      <c r="EXO10" s="133"/>
      <c r="EXT10" s="133"/>
      <c r="EXY10" s="133"/>
      <c r="EYD10" s="133"/>
      <c r="EYI10" s="133"/>
      <c r="EYN10" s="133"/>
      <c r="EYS10" s="133"/>
      <c r="EYX10" s="133"/>
      <c r="EZC10" s="133"/>
      <c r="EZH10" s="133"/>
      <c r="EZM10" s="133"/>
      <c r="EZR10" s="133"/>
      <c r="EZW10" s="133"/>
      <c r="FAB10" s="133"/>
      <c r="FAG10" s="133"/>
      <c r="FAL10" s="133"/>
      <c r="FAQ10" s="133"/>
      <c r="FAV10" s="133"/>
      <c r="FBA10" s="133"/>
      <c r="FBF10" s="133"/>
      <c r="FBK10" s="133"/>
      <c r="FBP10" s="133"/>
      <c r="FBU10" s="133"/>
      <c r="FBZ10" s="133"/>
      <c r="FCE10" s="133"/>
      <c r="FCJ10" s="133"/>
      <c r="FCO10" s="133"/>
      <c r="FCT10" s="133"/>
      <c r="FCY10" s="133"/>
      <c r="FDD10" s="133"/>
      <c r="FDI10" s="133"/>
      <c r="FDN10" s="133"/>
      <c r="FDS10" s="133"/>
      <c r="FDX10" s="133"/>
      <c r="FEC10" s="133"/>
      <c r="FEH10" s="133"/>
      <c r="FEM10" s="133"/>
      <c r="FER10" s="133"/>
      <c r="FEW10" s="133"/>
      <c r="FFB10" s="133"/>
      <c r="FFG10" s="133"/>
      <c r="FFL10" s="133"/>
      <c r="FFQ10" s="133"/>
      <c r="FFV10" s="133"/>
      <c r="FGA10" s="133"/>
      <c r="FGF10" s="133"/>
      <c r="FGK10" s="133"/>
      <c r="FGP10" s="133"/>
      <c r="FGU10" s="133"/>
      <c r="FGZ10" s="133"/>
      <c r="FHE10" s="133"/>
      <c r="FHJ10" s="133"/>
      <c r="FHO10" s="133"/>
      <c r="FHT10" s="133"/>
      <c r="FHY10" s="133"/>
      <c r="FID10" s="133"/>
      <c r="FII10" s="133"/>
      <c r="FIN10" s="133"/>
      <c r="FIS10" s="133"/>
      <c r="FIX10" s="133"/>
      <c r="FJC10" s="133"/>
      <c r="FJH10" s="133"/>
      <c r="FJM10" s="133"/>
      <c r="FJR10" s="133"/>
      <c r="FJW10" s="133"/>
      <c r="FKB10" s="133"/>
      <c r="FKG10" s="133"/>
      <c r="FKL10" s="133"/>
      <c r="FKQ10" s="133"/>
      <c r="FKV10" s="133"/>
      <c r="FLA10" s="133"/>
      <c r="FLF10" s="133"/>
      <c r="FLK10" s="133"/>
      <c r="FLP10" s="133"/>
      <c r="FLU10" s="133"/>
      <c r="FLZ10" s="133"/>
      <c r="FME10" s="133"/>
      <c r="FMJ10" s="133"/>
      <c r="FMO10" s="133"/>
      <c r="FMT10" s="133"/>
      <c r="FMY10" s="133"/>
      <c r="FND10" s="133"/>
      <c r="FNI10" s="133"/>
      <c r="FNN10" s="133"/>
      <c r="FNS10" s="133"/>
      <c r="FNX10" s="133"/>
      <c r="FOC10" s="133"/>
      <c r="FOH10" s="133"/>
      <c r="FOM10" s="133"/>
      <c r="FOR10" s="133"/>
      <c r="FOW10" s="133"/>
      <c r="FPB10" s="133"/>
      <c r="FPG10" s="133"/>
      <c r="FPL10" s="133"/>
      <c r="FPQ10" s="133"/>
      <c r="FPV10" s="133"/>
      <c r="FQA10" s="133"/>
      <c r="FQF10" s="133"/>
      <c r="FQK10" s="133"/>
      <c r="FQP10" s="133"/>
      <c r="FQU10" s="133"/>
      <c r="FQZ10" s="133"/>
      <c r="FRE10" s="133"/>
      <c r="FRJ10" s="133"/>
      <c r="FRO10" s="133"/>
      <c r="FRT10" s="133"/>
      <c r="FRY10" s="133"/>
      <c r="FSD10" s="133"/>
      <c r="FSI10" s="133"/>
      <c r="FSN10" s="133"/>
      <c r="FSS10" s="133"/>
      <c r="FSX10" s="133"/>
      <c r="FTC10" s="133"/>
      <c r="FTH10" s="133"/>
      <c r="FTM10" s="133"/>
      <c r="FTR10" s="133"/>
      <c r="FTW10" s="133"/>
      <c r="FUB10" s="133"/>
      <c r="FUG10" s="133"/>
      <c r="FUL10" s="133"/>
      <c r="FUQ10" s="133"/>
      <c r="FUV10" s="133"/>
      <c r="FVA10" s="133"/>
      <c r="FVF10" s="133"/>
      <c r="FVK10" s="133"/>
      <c r="FVP10" s="133"/>
      <c r="FVU10" s="133"/>
      <c r="FVZ10" s="133"/>
      <c r="FWE10" s="133"/>
      <c r="FWJ10" s="133"/>
      <c r="FWO10" s="133"/>
      <c r="FWT10" s="133"/>
      <c r="FWY10" s="133"/>
      <c r="FXD10" s="133"/>
      <c r="FXI10" s="133"/>
      <c r="FXN10" s="133"/>
      <c r="FXS10" s="133"/>
      <c r="FXX10" s="133"/>
      <c r="FYC10" s="133"/>
      <c r="FYH10" s="133"/>
      <c r="FYM10" s="133"/>
      <c r="FYR10" s="133"/>
      <c r="FYW10" s="133"/>
      <c r="FZB10" s="133"/>
      <c r="FZG10" s="133"/>
      <c r="FZL10" s="133"/>
      <c r="FZQ10" s="133"/>
      <c r="FZV10" s="133"/>
      <c r="GAA10" s="133"/>
      <c r="GAF10" s="133"/>
      <c r="GAK10" s="133"/>
      <c r="GAP10" s="133"/>
      <c r="GAU10" s="133"/>
      <c r="GAZ10" s="133"/>
      <c r="GBE10" s="133"/>
      <c r="GBJ10" s="133"/>
      <c r="GBO10" s="133"/>
      <c r="GBT10" s="133"/>
      <c r="GBY10" s="133"/>
      <c r="GCD10" s="133"/>
      <c r="GCI10" s="133"/>
      <c r="GCN10" s="133"/>
      <c r="GCS10" s="133"/>
      <c r="GCX10" s="133"/>
      <c r="GDC10" s="133"/>
      <c r="GDH10" s="133"/>
      <c r="GDM10" s="133"/>
      <c r="GDR10" s="133"/>
      <c r="GDW10" s="133"/>
      <c r="GEB10" s="133"/>
      <c r="GEG10" s="133"/>
      <c r="GEL10" s="133"/>
      <c r="GEQ10" s="133"/>
      <c r="GEV10" s="133"/>
      <c r="GFA10" s="133"/>
      <c r="GFF10" s="133"/>
      <c r="GFK10" s="133"/>
      <c r="GFP10" s="133"/>
      <c r="GFU10" s="133"/>
      <c r="GFZ10" s="133"/>
      <c r="GGE10" s="133"/>
      <c r="GGJ10" s="133"/>
      <c r="GGO10" s="133"/>
      <c r="GGT10" s="133"/>
      <c r="GGY10" s="133"/>
      <c r="GHD10" s="133"/>
      <c r="GHI10" s="133"/>
      <c r="GHN10" s="133"/>
      <c r="GHS10" s="133"/>
      <c r="GHX10" s="133"/>
      <c r="GIC10" s="133"/>
      <c r="GIH10" s="133"/>
      <c r="GIM10" s="133"/>
      <c r="GIR10" s="133"/>
      <c r="GIW10" s="133"/>
      <c r="GJB10" s="133"/>
      <c r="GJG10" s="133"/>
      <c r="GJL10" s="133"/>
      <c r="GJQ10" s="133"/>
      <c r="GJV10" s="133"/>
      <c r="GKA10" s="133"/>
      <c r="GKF10" s="133"/>
      <c r="GKK10" s="133"/>
      <c r="GKP10" s="133"/>
      <c r="GKU10" s="133"/>
      <c r="GKZ10" s="133"/>
      <c r="GLE10" s="133"/>
      <c r="GLJ10" s="133"/>
      <c r="GLO10" s="133"/>
      <c r="GLT10" s="133"/>
      <c r="GLY10" s="133"/>
      <c r="GMD10" s="133"/>
      <c r="GMI10" s="133"/>
      <c r="GMN10" s="133"/>
      <c r="GMS10" s="133"/>
      <c r="GMX10" s="133"/>
      <c r="GNC10" s="133"/>
      <c r="GNH10" s="133"/>
      <c r="GNM10" s="133"/>
      <c r="GNR10" s="133"/>
      <c r="GNW10" s="133"/>
      <c r="GOB10" s="133"/>
      <c r="GOG10" s="133"/>
      <c r="GOL10" s="133"/>
      <c r="GOQ10" s="133"/>
      <c r="GOV10" s="133"/>
      <c r="GPA10" s="133"/>
      <c r="GPF10" s="133"/>
      <c r="GPK10" s="133"/>
      <c r="GPP10" s="133"/>
      <c r="GPU10" s="133"/>
      <c r="GPZ10" s="133"/>
      <c r="GQE10" s="133"/>
      <c r="GQJ10" s="133"/>
      <c r="GQO10" s="133"/>
      <c r="GQT10" s="133"/>
      <c r="GQY10" s="133"/>
      <c r="GRD10" s="133"/>
      <c r="GRI10" s="133"/>
      <c r="GRN10" s="133"/>
      <c r="GRS10" s="133"/>
      <c r="GRX10" s="133"/>
      <c r="GSC10" s="133"/>
      <c r="GSH10" s="133"/>
      <c r="GSM10" s="133"/>
      <c r="GSR10" s="133"/>
      <c r="GSW10" s="133"/>
      <c r="GTB10" s="133"/>
      <c r="GTG10" s="133"/>
      <c r="GTL10" s="133"/>
      <c r="GTQ10" s="133"/>
      <c r="GTV10" s="133"/>
      <c r="GUA10" s="133"/>
      <c r="GUF10" s="133"/>
      <c r="GUK10" s="133"/>
      <c r="GUP10" s="133"/>
      <c r="GUU10" s="133"/>
      <c r="GUZ10" s="133"/>
      <c r="GVE10" s="133"/>
      <c r="GVJ10" s="133"/>
      <c r="GVO10" s="133"/>
      <c r="GVT10" s="133"/>
      <c r="GVY10" s="133"/>
      <c r="GWD10" s="133"/>
      <c r="GWI10" s="133"/>
      <c r="GWN10" s="133"/>
      <c r="GWS10" s="133"/>
      <c r="GWX10" s="133"/>
      <c r="GXC10" s="133"/>
      <c r="GXH10" s="133"/>
      <c r="GXM10" s="133"/>
      <c r="GXR10" s="133"/>
      <c r="GXW10" s="133"/>
      <c r="GYB10" s="133"/>
      <c r="GYG10" s="133"/>
      <c r="GYL10" s="133"/>
      <c r="GYQ10" s="133"/>
      <c r="GYV10" s="133"/>
      <c r="GZA10" s="133"/>
      <c r="GZF10" s="133"/>
      <c r="GZK10" s="133"/>
      <c r="GZP10" s="133"/>
      <c r="GZU10" s="133"/>
      <c r="GZZ10" s="133"/>
      <c r="HAE10" s="133"/>
      <c r="HAJ10" s="133"/>
      <c r="HAO10" s="133"/>
      <c r="HAT10" s="133"/>
      <c r="HAY10" s="133"/>
      <c r="HBD10" s="133"/>
      <c r="HBI10" s="133"/>
      <c r="HBN10" s="133"/>
      <c r="HBS10" s="133"/>
      <c r="HBX10" s="133"/>
      <c r="HCC10" s="133"/>
      <c r="HCH10" s="133"/>
      <c r="HCM10" s="133"/>
      <c r="HCR10" s="133"/>
      <c r="HCW10" s="133"/>
      <c r="HDB10" s="133"/>
      <c r="HDG10" s="133"/>
      <c r="HDL10" s="133"/>
      <c r="HDQ10" s="133"/>
      <c r="HDV10" s="133"/>
      <c r="HEA10" s="133"/>
      <c r="HEF10" s="133"/>
      <c r="HEK10" s="133"/>
      <c r="HEP10" s="133"/>
      <c r="HEU10" s="133"/>
      <c r="HEZ10" s="133"/>
      <c r="HFE10" s="133"/>
      <c r="HFJ10" s="133"/>
      <c r="HFO10" s="133"/>
      <c r="HFT10" s="133"/>
      <c r="HFY10" s="133"/>
      <c r="HGD10" s="133"/>
      <c r="HGI10" s="133"/>
      <c r="HGN10" s="133"/>
      <c r="HGS10" s="133"/>
      <c r="HGX10" s="133"/>
      <c r="HHC10" s="133"/>
      <c r="HHH10" s="133"/>
      <c r="HHM10" s="133"/>
      <c r="HHR10" s="133"/>
      <c r="HHW10" s="133"/>
      <c r="HIB10" s="133"/>
      <c r="HIG10" s="133"/>
      <c r="HIL10" s="133"/>
      <c r="HIQ10" s="133"/>
      <c r="HIV10" s="133"/>
      <c r="HJA10" s="133"/>
      <c r="HJF10" s="133"/>
      <c r="HJK10" s="133"/>
      <c r="HJP10" s="133"/>
      <c r="HJU10" s="133"/>
      <c r="HJZ10" s="133"/>
      <c r="HKE10" s="133"/>
      <c r="HKJ10" s="133"/>
      <c r="HKO10" s="133"/>
      <c r="HKT10" s="133"/>
      <c r="HKY10" s="133"/>
      <c r="HLD10" s="133"/>
      <c r="HLI10" s="133"/>
      <c r="HLN10" s="133"/>
      <c r="HLS10" s="133"/>
      <c r="HLX10" s="133"/>
      <c r="HMC10" s="133"/>
      <c r="HMH10" s="133"/>
      <c r="HMM10" s="133"/>
      <c r="HMR10" s="133"/>
      <c r="HMW10" s="133"/>
      <c r="HNB10" s="133"/>
      <c r="HNG10" s="133"/>
      <c r="HNL10" s="133"/>
      <c r="HNQ10" s="133"/>
      <c r="HNV10" s="133"/>
      <c r="HOA10" s="133"/>
      <c r="HOF10" s="133"/>
      <c r="HOK10" s="133"/>
      <c r="HOP10" s="133"/>
      <c r="HOU10" s="133"/>
      <c r="HOZ10" s="133"/>
      <c r="HPE10" s="133"/>
      <c r="HPJ10" s="133"/>
      <c r="HPO10" s="133"/>
      <c r="HPT10" s="133"/>
      <c r="HPY10" s="133"/>
      <c r="HQD10" s="133"/>
      <c r="HQI10" s="133"/>
      <c r="HQN10" s="133"/>
      <c r="HQS10" s="133"/>
      <c r="HQX10" s="133"/>
      <c r="HRC10" s="133"/>
      <c r="HRH10" s="133"/>
      <c r="HRM10" s="133"/>
      <c r="HRR10" s="133"/>
      <c r="HRW10" s="133"/>
      <c r="HSB10" s="133"/>
      <c r="HSG10" s="133"/>
      <c r="HSL10" s="133"/>
      <c r="HSQ10" s="133"/>
      <c r="HSV10" s="133"/>
      <c r="HTA10" s="133"/>
      <c r="HTF10" s="133"/>
      <c r="HTK10" s="133"/>
      <c r="HTP10" s="133"/>
      <c r="HTU10" s="133"/>
      <c r="HTZ10" s="133"/>
      <c r="HUE10" s="133"/>
      <c r="HUJ10" s="133"/>
      <c r="HUO10" s="133"/>
      <c r="HUT10" s="133"/>
      <c r="HUY10" s="133"/>
      <c r="HVD10" s="133"/>
      <c r="HVI10" s="133"/>
      <c r="HVN10" s="133"/>
      <c r="HVS10" s="133"/>
      <c r="HVX10" s="133"/>
      <c r="HWC10" s="133"/>
      <c r="HWH10" s="133"/>
      <c r="HWM10" s="133"/>
      <c r="HWR10" s="133"/>
      <c r="HWW10" s="133"/>
      <c r="HXB10" s="133"/>
      <c r="HXG10" s="133"/>
      <c r="HXL10" s="133"/>
      <c r="HXQ10" s="133"/>
      <c r="HXV10" s="133"/>
      <c r="HYA10" s="133"/>
      <c r="HYF10" s="133"/>
      <c r="HYK10" s="133"/>
      <c r="HYP10" s="133"/>
      <c r="HYU10" s="133"/>
      <c r="HYZ10" s="133"/>
      <c r="HZE10" s="133"/>
      <c r="HZJ10" s="133"/>
      <c r="HZO10" s="133"/>
      <c r="HZT10" s="133"/>
      <c r="HZY10" s="133"/>
      <c r="IAD10" s="133"/>
      <c r="IAI10" s="133"/>
      <c r="IAN10" s="133"/>
      <c r="IAS10" s="133"/>
      <c r="IAX10" s="133"/>
      <c r="IBC10" s="133"/>
      <c r="IBH10" s="133"/>
      <c r="IBM10" s="133"/>
      <c r="IBR10" s="133"/>
      <c r="IBW10" s="133"/>
      <c r="ICB10" s="133"/>
      <c r="ICG10" s="133"/>
      <c r="ICL10" s="133"/>
      <c r="ICQ10" s="133"/>
      <c r="ICV10" s="133"/>
      <c r="IDA10" s="133"/>
      <c r="IDF10" s="133"/>
      <c r="IDK10" s="133"/>
      <c r="IDP10" s="133"/>
      <c r="IDU10" s="133"/>
      <c r="IDZ10" s="133"/>
      <c r="IEE10" s="133"/>
      <c r="IEJ10" s="133"/>
      <c r="IEO10" s="133"/>
      <c r="IET10" s="133"/>
      <c r="IEY10" s="133"/>
      <c r="IFD10" s="133"/>
      <c r="IFI10" s="133"/>
      <c r="IFN10" s="133"/>
      <c r="IFS10" s="133"/>
      <c r="IFX10" s="133"/>
      <c r="IGC10" s="133"/>
      <c r="IGH10" s="133"/>
      <c r="IGM10" s="133"/>
      <c r="IGR10" s="133"/>
      <c r="IGW10" s="133"/>
      <c r="IHB10" s="133"/>
      <c r="IHG10" s="133"/>
      <c r="IHL10" s="133"/>
      <c r="IHQ10" s="133"/>
      <c r="IHV10" s="133"/>
      <c r="IIA10" s="133"/>
      <c r="IIF10" s="133"/>
      <c r="IIK10" s="133"/>
      <c r="IIP10" s="133"/>
      <c r="IIU10" s="133"/>
      <c r="IIZ10" s="133"/>
      <c r="IJE10" s="133"/>
      <c r="IJJ10" s="133"/>
      <c r="IJO10" s="133"/>
      <c r="IJT10" s="133"/>
      <c r="IJY10" s="133"/>
      <c r="IKD10" s="133"/>
      <c r="IKI10" s="133"/>
      <c r="IKN10" s="133"/>
      <c r="IKS10" s="133"/>
      <c r="IKX10" s="133"/>
      <c r="ILC10" s="133"/>
      <c r="ILH10" s="133"/>
      <c r="ILM10" s="133"/>
      <c r="ILR10" s="133"/>
      <c r="ILW10" s="133"/>
      <c r="IMB10" s="133"/>
      <c r="IMG10" s="133"/>
      <c r="IML10" s="133"/>
      <c r="IMQ10" s="133"/>
      <c r="IMV10" s="133"/>
      <c r="INA10" s="133"/>
      <c r="INF10" s="133"/>
      <c r="INK10" s="133"/>
      <c r="INP10" s="133"/>
      <c r="INU10" s="133"/>
      <c r="INZ10" s="133"/>
      <c r="IOE10" s="133"/>
      <c r="IOJ10" s="133"/>
      <c r="IOO10" s="133"/>
      <c r="IOT10" s="133"/>
      <c r="IOY10" s="133"/>
      <c r="IPD10" s="133"/>
      <c r="IPI10" s="133"/>
      <c r="IPN10" s="133"/>
      <c r="IPS10" s="133"/>
      <c r="IPX10" s="133"/>
      <c r="IQC10" s="133"/>
      <c r="IQH10" s="133"/>
      <c r="IQM10" s="133"/>
      <c r="IQR10" s="133"/>
      <c r="IQW10" s="133"/>
      <c r="IRB10" s="133"/>
      <c r="IRG10" s="133"/>
      <c r="IRL10" s="133"/>
      <c r="IRQ10" s="133"/>
      <c r="IRV10" s="133"/>
      <c r="ISA10" s="133"/>
      <c r="ISF10" s="133"/>
      <c r="ISK10" s="133"/>
      <c r="ISP10" s="133"/>
      <c r="ISU10" s="133"/>
      <c r="ISZ10" s="133"/>
      <c r="ITE10" s="133"/>
      <c r="ITJ10" s="133"/>
      <c r="ITO10" s="133"/>
      <c r="ITT10" s="133"/>
      <c r="ITY10" s="133"/>
      <c r="IUD10" s="133"/>
      <c r="IUI10" s="133"/>
      <c r="IUN10" s="133"/>
      <c r="IUS10" s="133"/>
      <c r="IUX10" s="133"/>
      <c r="IVC10" s="133"/>
      <c r="IVH10" s="133"/>
      <c r="IVM10" s="133"/>
      <c r="IVR10" s="133"/>
      <c r="IVW10" s="133"/>
      <c r="IWB10" s="133"/>
      <c r="IWG10" s="133"/>
      <c r="IWL10" s="133"/>
      <c r="IWQ10" s="133"/>
      <c r="IWV10" s="133"/>
      <c r="IXA10" s="133"/>
      <c r="IXF10" s="133"/>
      <c r="IXK10" s="133"/>
      <c r="IXP10" s="133"/>
      <c r="IXU10" s="133"/>
      <c r="IXZ10" s="133"/>
      <c r="IYE10" s="133"/>
      <c r="IYJ10" s="133"/>
      <c r="IYO10" s="133"/>
      <c r="IYT10" s="133"/>
      <c r="IYY10" s="133"/>
      <c r="IZD10" s="133"/>
      <c r="IZI10" s="133"/>
      <c r="IZN10" s="133"/>
      <c r="IZS10" s="133"/>
      <c r="IZX10" s="133"/>
      <c r="JAC10" s="133"/>
      <c r="JAH10" s="133"/>
      <c r="JAM10" s="133"/>
      <c r="JAR10" s="133"/>
      <c r="JAW10" s="133"/>
      <c r="JBB10" s="133"/>
      <c r="JBG10" s="133"/>
      <c r="JBL10" s="133"/>
      <c r="JBQ10" s="133"/>
      <c r="JBV10" s="133"/>
      <c r="JCA10" s="133"/>
      <c r="JCF10" s="133"/>
      <c r="JCK10" s="133"/>
      <c r="JCP10" s="133"/>
      <c r="JCU10" s="133"/>
      <c r="JCZ10" s="133"/>
      <c r="JDE10" s="133"/>
      <c r="JDJ10" s="133"/>
      <c r="JDO10" s="133"/>
      <c r="JDT10" s="133"/>
      <c r="JDY10" s="133"/>
      <c r="JED10" s="133"/>
      <c r="JEI10" s="133"/>
      <c r="JEN10" s="133"/>
      <c r="JES10" s="133"/>
      <c r="JEX10" s="133"/>
      <c r="JFC10" s="133"/>
      <c r="JFH10" s="133"/>
      <c r="JFM10" s="133"/>
      <c r="JFR10" s="133"/>
      <c r="JFW10" s="133"/>
      <c r="JGB10" s="133"/>
      <c r="JGG10" s="133"/>
      <c r="JGL10" s="133"/>
      <c r="JGQ10" s="133"/>
      <c r="JGV10" s="133"/>
      <c r="JHA10" s="133"/>
      <c r="JHF10" s="133"/>
      <c r="JHK10" s="133"/>
      <c r="JHP10" s="133"/>
      <c r="JHU10" s="133"/>
      <c r="JHZ10" s="133"/>
      <c r="JIE10" s="133"/>
      <c r="JIJ10" s="133"/>
      <c r="JIO10" s="133"/>
      <c r="JIT10" s="133"/>
      <c r="JIY10" s="133"/>
      <c r="JJD10" s="133"/>
      <c r="JJI10" s="133"/>
      <c r="JJN10" s="133"/>
      <c r="JJS10" s="133"/>
      <c r="JJX10" s="133"/>
      <c r="JKC10" s="133"/>
      <c r="JKH10" s="133"/>
      <c r="JKM10" s="133"/>
      <c r="JKR10" s="133"/>
      <c r="JKW10" s="133"/>
      <c r="JLB10" s="133"/>
      <c r="JLG10" s="133"/>
      <c r="JLL10" s="133"/>
      <c r="JLQ10" s="133"/>
      <c r="JLV10" s="133"/>
      <c r="JMA10" s="133"/>
      <c r="JMF10" s="133"/>
      <c r="JMK10" s="133"/>
      <c r="JMP10" s="133"/>
      <c r="JMU10" s="133"/>
      <c r="JMZ10" s="133"/>
      <c r="JNE10" s="133"/>
      <c r="JNJ10" s="133"/>
      <c r="JNO10" s="133"/>
      <c r="JNT10" s="133"/>
      <c r="JNY10" s="133"/>
      <c r="JOD10" s="133"/>
      <c r="JOI10" s="133"/>
      <c r="JON10" s="133"/>
      <c r="JOS10" s="133"/>
      <c r="JOX10" s="133"/>
      <c r="JPC10" s="133"/>
      <c r="JPH10" s="133"/>
      <c r="JPM10" s="133"/>
      <c r="JPR10" s="133"/>
      <c r="JPW10" s="133"/>
      <c r="JQB10" s="133"/>
      <c r="JQG10" s="133"/>
      <c r="JQL10" s="133"/>
      <c r="JQQ10" s="133"/>
      <c r="JQV10" s="133"/>
      <c r="JRA10" s="133"/>
      <c r="JRF10" s="133"/>
      <c r="JRK10" s="133"/>
      <c r="JRP10" s="133"/>
      <c r="JRU10" s="133"/>
      <c r="JRZ10" s="133"/>
      <c r="JSE10" s="133"/>
      <c r="JSJ10" s="133"/>
      <c r="JSO10" s="133"/>
      <c r="JST10" s="133"/>
      <c r="JSY10" s="133"/>
      <c r="JTD10" s="133"/>
      <c r="JTI10" s="133"/>
      <c r="JTN10" s="133"/>
      <c r="JTS10" s="133"/>
      <c r="JTX10" s="133"/>
      <c r="JUC10" s="133"/>
      <c r="JUH10" s="133"/>
      <c r="JUM10" s="133"/>
      <c r="JUR10" s="133"/>
      <c r="JUW10" s="133"/>
      <c r="JVB10" s="133"/>
      <c r="JVG10" s="133"/>
      <c r="JVL10" s="133"/>
      <c r="JVQ10" s="133"/>
      <c r="JVV10" s="133"/>
      <c r="JWA10" s="133"/>
      <c r="JWF10" s="133"/>
      <c r="JWK10" s="133"/>
      <c r="JWP10" s="133"/>
      <c r="JWU10" s="133"/>
      <c r="JWZ10" s="133"/>
      <c r="JXE10" s="133"/>
      <c r="JXJ10" s="133"/>
      <c r="JXO10" s="133"/>
      <c r="JXT10" s="133"/>
      <c r="JXY10" s="133"/>
      <c r="JYD10" s="133"/>
      <c r="JYI10" s="133"/>
      <c r="JYN10" s="133"/>
      <c r="JYS10" s="133"/>
      <c r="JYX10" s="133"/>
      <c r="JZC10" s="133"/>
      <c r="JZH10" s="133"/>
      <c r="JZM10" s="133"/>
      <c r="JZR10" s="133"/>
      <c r="JZW10" s="133"/>
      <c r="KAB10" s="133"/>
      <c r="KAG10" s="133"/>
      <c r="KAL10" s="133"/>
      <c r="KAQ10" s="133"/>
      <c r="KAV10" s="133"/>
      <c r="KBA10" s="133"/>
      <c r="KBF10" s="133"/>
      <c r="KBK10" s="133"/>
      <c r="KBP10" s="133"/>
      <c r="KBU10" s="133"/>
      <c r="KBZ10" s="133"/>
      <c r="KCE10" s="133"/>
      <c r="KCJ10" s="133"/>
      <c r="KCO10" s="133"/>
      <c r="KCT10" s="133"/>
      <c r="KCY10" s="133"/>
      <c r="KDD10" s="133"/>
      <c r="KDI10" s="133"/>
      <c r="KDN10" s="133"/>
      <c r="KDS10" s="133"/>
      <c r="KDX10" s="133"/>
      <c r="KEC10" s="133"/>
      <c r="KEH10" s="133"/>
      <c r="KEM10" s="133"/>
      <c r="KER10" s="133"/>
      <c r="KEW10" s="133"/>
      <c r="KFB10" s="133"/>
      <c r="KFG10" s="133"/>
      <c r="KFL10" s="133"/>
      <c r="KFQ10" s="133"/>
      <c r="KFV10" s="133"/>
      <c r="KGA10" s="133"/>
      <c r="KGF10" s="133"/>
      <c r="KGK10" s="133"/>
      <c r="KGP10" s="133"/>
      <c r="KGU10" s="133"/>
      <c r="KGZ10" s="133"/>
      <c r="KHE10" s="133"/>
      <c r="KHJ10" s="133"/>
      <c r="KHO10" s="133"/>
      <c r="KHT10" s="133"/>
      <c r="KHY10" s="133"/>
      <c r="KID10" s="133"/>
      <c r="KII10" s="133"/>
      <c r="KIN10" s="133"/>
      <c r="KIS10" s="133"/>
      <c r="KIX10" s="133"/>
      <c r="KJC10" s="133"/>
      <c r="KJH10" s="133"/>
      <c r="KJM10" s="133"/>
      <c r="KJR10" s="133"/>
      <c r="KJW10" s="133"/>
      <c r="KKB10" s="133"/>
      <c r="KKG10" s="133"/>
      <c r="KKL10" s="133"/>
      <c r="KKQ10" s="133"/>
      <c r="KKV10" s="133"/>
      <c r="KLA10" s="133"/>
      <c r="KLF10" s="133"/>
      <c r="KLK10" s="133"/>
      <c r="KLP10" s="133"/>
      <c r="KLU10" s="133"/>
      <c r="KLZ10" s="133"/>
      <c r="KME10" s="133"/>
      <c r="KMJ10" s="133"/>
      <c r="KMO10" s="133"/>
      <c r="KMT10" s="133"/>
      <c r="KMY10" s="133"/>
      <c r="KND10" s="133"/>
      <c r="KNI10" s="133"/>
      <c r="KNN10" s="133"/>
      <c r="KNS10" s="133"/>
      <c r="KNX10" s="133"/>
      <c r="KOC10" s="133"/>
      <c r="KOH10" s="133"/>
      <c r="KOM10" s="133"/>
      <c r="KOR10" s="133"/>
      <c r="KOW10" s="133"/>
      <c r="KPB10" s="133"/>
      <c r="KPG10" s="133"/>
      <c r="KPL10" s="133"/>
      <c r="KPQ10" s="133"/>
      <c r="KPV10" s="133"/>
      <c r="KQA10" s="133"/>
      <c r="KQF10" s="133"/>
      <c r="KQK10" s="133"/>
      <c r="KQP10" s="133"/>
      <c r="KQU10" s="133"/>
      <c r="KQZ10" s="133"/>
      <c r="KRE10" s="133"/>
      <c r="KRJ10" s="133"/>
      <c r="KRO10" s="133"/>
      <c r="KRT10" s="133"/>
      <c r="KRY10" s="133"/>
      <c r="KSD10" s="133"/>
      <c r="KSI10" s="133"/>
      <c r="KSN10" s="133"/>
      <c r="KSS10" s="133"/>
      <c r="KSX10" s="133"/>
      <c r="KTC10" s="133"/>
      <c r="KTH10" s="133"/>
      <c r="KTM10" s="133"/>
      <c r="KTR10" s="133"/>
      <c r="KTW10" s="133"/>
      <c r="KUB10" s="133"/>
      <c r="KUG10" s="133"/>
      <c r="KUL10" s="133"/>
      <c r="KUQ10" s="133"/>
      <c r="KUV10" s="133"/>
      <c r="KVA10" s="133"/>
      <c r="KVF10" s="133"/>
      <c r="KVK10" s="133"/>
      <c r="KVP10" s="133"/>
      <c r="KVU10" s="133"/>
      <c r="KVZ10" s="133"/>
      <c r="KWE10" s="133"/>
      <c r="KWJ10" s="133"/>
      <c r="KWO10" s="133"/>
      <c r="KWT10" s="133"/>
      <c r="KWY10" s="133"/>
      <c r="KXD10" s="133"/>
      <c r="KXI10" s="133"/>
      <c r="KXN10" s="133"/>
      <c r="KXS10" s="133"/>
      <c r="KXX10" s="133"/>
      <c r="KYC10" s="133"/>
      <c r="KYH10" s="133"/>
      <c r="KYM10" s="133"/>
      <c r="KYR10" s="133"/>
      <c r="KYW10" s="133"/>
      <c r="KZB10" s="133"/>
      <c r="KZG10" s="133"/>
      <c r="KZL10" s="133"/>
      <c r="KZQ10" s="133"/>
      <c r="KZV10" s="133"/>
      <c r="LAA10" s="133"/>
      <c r="LAF10" s="133"/>
      <c r="LAK10" s="133"/>
      <c r="LAP10" s="133"/>
      <c r="LAU10" s="133"/>
      <c r="LAZ10" s="133"/>
      <c r="LBE10" s="133"/>
      <c r="LBJ10" s="133"/>
      <c r="LBO10" s="133"/>
      <c r="LBT10" s="133"/>
      <c r="LBY10" s="133"/>
      <c r="LCD10" s="133"/>
      <c r="LCI10" s="133"/>
      <c r="LCN10" s="133"/>
      <c r="LCS10" s="133"/>
      <c r="LCX10" s="133"/>
      <c r="LDC10" s="133"/>
      <c r="LDH10" s="133"/>
      <c r="LDM10" s="133"/>
      <c r="LDR10" s="133"/>
      <c r="LDW10" s="133"/>
      <c r="LEB10" s="133"/>
      <c r="LEG10" s="133"/>
      <c r="LEL10" s="133"/>
      <c r="LEQ10" s="133"/>
      <c r="LEV10" s="133"/>
      <c r="LFA10" s="133"/>
      <c r="LFF10" s="133"/>
      <c r="LFK10" s="133"/>
      <c r="LFP10" s="133"/>
      <c r="LFU10" s="133"/>
      <c r="LFZ10" s="133"/>
      <c r="LGE10" s="133"/>
      <c r="LGJ10" s="133"/>
      <c r="LGO10" s="133"/>
      <c r="LGT10" s="133"/>
      <c r="LGY10" s="133"/>
      <c r="LHD10" s="133"/>
      <c r="LHI10" s="133"/>
      <c r="LHN10" s="133"/>
      <c r="LHS10" s="133"/>
      <c r="LHX10" s="133"/>
      <c r="LIC10" s="133"/>
      <c r="LIH10" s="133"/>
      <c r="LIM10" s="133"/>
      <c r="LIR10" s="133"/>
      <c r="LIW10" s="133"/>
      <c r="LJB10" s="133"/>
      <c r="LJG10" s="133"/>
      <c r="LJL10" s="133"/>
      <c r="LJQ10" s="133"/>
      <c r="LJV10" s="133"/>
      <c r="LKA10" s="133"/>
      <c r="LKF10" s="133"/>
      <c r="LKK10" s="133"/>
      <c r="LKP10" s="133"/>
      <c r="LKU10" s="133"/>
      <c r="LKZ10" s="133"/>
      <c r="LLE10" s="133"/>
      <c r="LLJ10" s="133"/>
      <c r="LLO10" s="133"/>
      <c r="LLT10" s="133"/>
      <c r="LLY10" s="133"/>
      <c r="LMD10" s="133"/>
      <c r="LMI10" s="133"/>
      <c r="LMN10" s="133"/>
      <c r="LMS10" s="133"/>
      <c r="LMX10" s="133"/>
      <c r="LNC10" s="133"/>
      <c r="LNH10" s="133"/>
      <c r="LNM10" s="133"/>
      <c r="LNR10" s="133"/>
      <c r="LNW10" s="133"/>
      <c r="LOB10" s="133"/>
      <c r="LOG10" s="133"/>
      <c r="LOL10" s="133"/>
      <c r="LOQ10" s="133"/>
      <c r="LOV10" s="133"/>
      <c r="LPA10" s="133"/>
      <c r="LPF10" s="133"/>
      <c r="LPK10" s="133"/>
      <c r="LPP10" s="133"/>
      <c r="LPU10" s="133"/>
      <c r="LPZ10" s="133"/>
      <c r="LQE10" s="133"/>
      <c r="LQJ10" s="133"/>
      <c r="LQO10" s="133"/>
      <c r="LQT10" s="133"/>
      <c r="LQY10" s="133"/>
      <c r="LRD10" s="133"/>
      <c r="LRI10" s="133"/>
      <c r="LRN10" s="133"/>
      <c r="LRS10" s="133"/>
      <c r="LRX10" s="133"/>
      <c r="LSC10" s="133"/>
      <c r="LSH10" s="133"/>
      <c r="LSM10" s="133"/>
      <c r="LSR10" s="133"/>
      <c r="LSW10" s="133"/>
      <c r="LTB10" s="133"/>
      <c r="LTG10" s="133"/>
      <c r="LTL10" s="133"/>
      <c r="LTQ10" s="133"/>
      <c r="LTV10" s="133"/>
      <c r="LUA10" s="133"/>
      <c r="LUF10" s="133"/>
      <c r="LUK10" s="133"/>
      <c r="LUP10" s="133"/>
      <c r="LUU10" s="133"/>
      <c r="LUZ10" s="133"/>
      <c r="LVE10" s="133"/>
      <c r="LVJ10" s="133"/>
      <c r="LVO10" s="133"/>
      <c r="LVT10" s="133"/>
      <c r="LVY10" s="133"/>
      <c r="LWD10" s="133"/>
      <c r="LWI10" s="133"/>
      <c r="LWN10" s="133"/>
      <c r="LWS10" s="133"/>
      <c r="LWX10" s="133"/>
      <c r="LXC10" s="133"/>
      <c r="LXH10" s="133"/>
      <c r="LXM10" s="133"/>
      <c r="LXR10" s="133"/>
      <c r="LXW10" s="133"/>
      <c r="LYB10" s="133"/>
      <c r="LYG10" s="133"/>
      <c r="LYL10" s="133"/>
      <c r="LYQ10" s="133"/>
      <c r="LYV10" s="133"/>
      <c r="LZA10" s="133"/>
      <c r="LZF10" s="133"/>
      <c r="LZK10" s="133"/>
      <c r="LZP10" s="133"/>
      <c r="LZU10" s="133"/>
      <c r="LZZ10" s="133"/>
      <c r="MAE10" s="133"/>
      <c r="MAJ10" s="133"/>
      <c r="MAO10" s="133"/>
      <c r="MAT10" s="133"/>
      <c r="MAY10" s="133"/>
      <c r="MBD10" s="133"/>
      <c r="MBI10" s="133"/>
      <c r="MBN10" s="133"/>
      <c r="MBS10" s="133"/>
      <c r="MBX10" s="133"/>
      <c r="MCC10" s="133"/>
      <c r="MCH10" s="133"/>
      <c r="MCM10" s="133"/>
      <c r="MCR10" s="133"/>
      <c r="MCW10" s="133"/>
      <c r="MDB10" s="133"/>
      <c r="MDG10" s="133"/>
      <c r="MDL10" s="133"/>
      <c r="MDQ10" s="133"/>
      <c r="MDV10" s="133"/>
      <c r="MEA10" s="133"/>
      <c r="MEF10" s="133"/>
      <c r="MEK10" s="133"/>
      <c r="MEP10" s="133"/>
      <c r="MEU10" s="133"/>
      <c r="MEZ10" s="133"/>
      <c r="MFE10" s="133"/>
      <c r="MFJ10" s="133"/>
      <c r="MFO10" s="133"/>
      <c r="MFT10" s="133"/>
      <c r="MFY10" s="133"/>
      <c r="MGD10" s="133"/>
      <c r="MGI10" s="133"/>
      <c r="MGN10" s="133"/>
      <c r="MGS10" s="133"/>
      <c r="MGX10" s="133"/>
      <c r="MHC10" s="133"/>
      <c r="MHH10" s="133"/>
      <c r="MHM10" s="133"/>
      <c r="MHR10" s="133"/>
      <c r="MHW10" s="133"/>
      <c r="MIB10" s="133"/>
      <c r="MIG10" s="133"/>
      <c r="MIL10" s="133"/>
      <c r="MIQ10" s="133"/>
      <c r="MIV10" s="133"/>
      <c r="MJA10" s="133"/>
      <c r="MJF10" s="133"/>
      <c r="MJK10" s="133"/>
      <c r="MJP10" s="133"/>
      <c r="MJU10" s="133"/>
      <c r="MJZ10" s="133"/>
      <c r="MKE10" s="133"/>
      <c r="MKJ10" s="133"/>
      <c r="MKO10" s="133"/>
      <c r="MKT10" s="133"/>
      <c r="MKY10" s="133"/>
      <c r="MLD10" s="133"/>
      <c r="MLI10" s="133"/>
      <c r="MLN10" s="133"/>
      <c r="MLS10" s="133"/>
      <c r="MLX10" s="133"/>
      <c r="MMC10" s="133"/>
      <c r="MMH10" s="133"/>
      <c r="MMM10" s="133"/>
      <c r="MMR10" s="133"/>
      <c r="MMW10" s="133"/>
      <c r="MNB10" s="133"/>
      <c r="MNG10" s="133"/>
      <c r="MNL10" s="133"/>
      <c r="MNQ10" s="133"/>
      <c r="MNV10" s="133"/>
      <c r="MOA10" s="133"/>
      <c r="MOF10" s="133"/>
      <c r="MOK10" s="133"/>
      <c r="MOP10" s="133"/>
      <c r="MOU10" s="133"/>
      <c r="MOZ10" s="133"/>
      <c r="MPE10" s="133"/>
      <c r="MPJ10" s="133"/>
      <c r="MPO10" s="133"/>
      <c r="MPT10" s="133"/>
      <c r="MPY10" s="133"/>
      <c r="MQD10" s="133"/>
      <c r="MQI10" s="133"/>
      <c r="MQN10" s="133"/>
      <c r="MQS10" s="133"/>
      <c r="MQX10" s="133"/>
      <c r="MRC10" s="133"/>
      <c r="MRH10" s="133"/>
      <c r="MRM10" s="133"/>
      <c r="MRR10" s="133"/>
      <c r="MRW10" s="133"/>
      <c r="MSB10" s="133"/>
      <c r="MSG10" s="133"/>
      <c r="MSL10" s="133"/>
      <c r="MSQ10" s="133"/>
      <c r="MSV10" s="133"/>
      <c r="MTA10" s="133"/>
      <c r="MTF10" s="133"/>
      <c r="MTK10" s="133"/>
      <c r="MTP10" s="133"/>
      <c r="MTU10" s="133"/>
      <c r="MTZ10" s="133"/>
      <c r="MUE10" s="133"/>
      <c r="MUJ10" s="133"/>
      <c r="MUO10" s="133"/>
      <c r="MUT10" s="133"/>
      <c r="MUY10" s="133"/>
      <c r="MVD10" s="133"/>
      <c r="MVI10" s="133"/>
      <c r="MVN10" s="133"/>
      <c r="MVS10" s="133"/>
      <c r="MVX10" s="133"/>
      <c r="MWC10" s="133"/>
      <c r="MWH10" s="133"/>
      <c r="MWM10" s="133"/>
      <c r="MWR10" s="133"/>
      <c r="MWW10" s="133"/>
      <c r="MXB10" s="133"/>
      <c r="MXG10" s="133"/>
      <c r="MXL10" s="133"/>
      <c r="MXQ10" s="133"/>
      <c r="MXV10" s="133"/>
      <c r="MYA10" s="133"/>
      <c r="MYF10" s="133"/>
      <c r="MYK10" s="133"/>
      <c r="MYP10" s="133"/>
      <c r="MYU10" s="133"/>
      <c r="MYZ10" s="133"/>
      <c r="MZE10" s="133"/>
      <c r="MZJ10" s="133"/>
      <c r="MZO10" s="133"/>
      <c r="MZT10" s="133"/>
      <c r="MZY10" s="133"/>
      <c r="NAD10" s="133"/>
      <c r="NAI10" s="133"/>
      <c r="NAN10" s="133"/>
      <c r="NAS10" s="133"/>
      <c r="NAX10" s="133"/>
      <c r="NBC10" s="133"/>
      <c r="NBH10" s="133"/>
      <c r="NBM10" s="133"/>
      <c r="NBR10" s="133"/>
      <c r="NBW10" s="133"/>
      <c r="NCB10" s="133"/>
      <c r="NCG10" s="133"/>
      <c r="NCL10" s="133"/>
      <c r="NCQ10" s="133"/>
      <c r="NCV10" s="133"/>
      <c r="NDA10" s="133"/>
      <c r="NDF10" s="133"/>
      <c r="NDK10" s="133"/>
      <c r="NDP10" s="133"/>
      <c r="NDU10" s="133"/>
      <c r="NDZ10" s="133"/>
      <c r="NEE10" s="133"/>
      <c r="NEJ10" s="133"/>
      <c r="NEO10" s="133"/>
      <c r="NET10" s="133"/>
      <c r="NEY10" s="133"/>
      <c r="NFD10" s="133"/>
      <c r="NFI10" s="133"/>
      <c r="NFN10" s="133"/>
      <c r="NFS10" s="133"/>
      <c r="NFX10" s="133"/>
      <c r="NGC10" s="133"/>
      <c r="NGH10" s="133"/>
      <c r="NGM10" s="133"/>
      <c r="NGR10" s="133"/>
      <c r="NGW10" s="133"/>
      <c r="NHB10" s="133"/>
      <c r="NHG10" s="133"/>
      <c r="NHL10" s="133"/>
      <c r="NHQ10" s="133"/>
      <c r="NHV10" s="133"/>
      <c r="NIA10" s="133"/>
      <c r="NIF10" s="133"/>
      <c r="NIK10" s="133"/>
      <c r="NIP10" s="133"/>
      <c r="NIU10" s="133"/>
      <c r="NIZ10" s="133"/>
      <c r="NJE10" s="133"/>
      <c r="NJJ10" s="133"/>
      <c r="NJO10" s="133"/>
      <c r="NJT10" s="133"/>
      <c r="NJY10" s="133"/>
      <c r="NKD10" s="133"/>
      <c r="NKI10" s="133"/>
      <c r="NKN10" s="133"/>
      <c r="NKS10" s="133"/>
      <c r="NKX10" s="133"/>
      <c r="NLC10" s="133"/>
      <c r="NLH10" s="133"/>
      <c r="NLM10" s="133"/>
      <c r="NLR10" s="133"/>
      <c r="NLW10" s="133"/>
      <c r="NMB10" s="133"/>
      <c r="NMG10" s="133"/>
      <c r="NML10" s="133"/>
      <c r="NMQ10" s="133"/>
      <c r="NMV10" s="133"/>
      <c r="NNA10" s="133"/>
      <c r="NNF10" s="133"/>
      <c r="NNK10" s="133"/>
      <c r="NNP10" s="133"/>
      <c r="NNU10" s="133"/>
      <c r="NNZ10" s="133"/>
      <c r="NOE10" s="133"/>
      <c r="NOJ10" s="133"/>
      <c r="NOO10" s="133"/>
      <c r="NOT10" s="133"/>
      <c r="NOY10" s="133"/>
      <c r="NPD10" s="133"/>
      <c r="NPI10" s="133"/>
      <c r="NPN10" s="133"/>
      <c r="NPS10" s="133"/>
      <c r="NPX10" s="133"/>
      <c r="NQC10" s="133"/>
      <c r="NQH10" s="133"/>
      <c r="NQM10" s="133"/>
      <c r="NQR10" s="133"/>
      <c r="NQW10" s="133"/>
      <c r="NRB10" s="133"/>
      <c r="NRG10" s="133"/>
      <c r="NRL10" s="133"/>
      <c r="NRQ10" s="133"/>
      <c r="NRV10" s="133"/>
      <c r="NSA10" s="133"/>
      <c r="NSF10" s="133"/>
      <c r="NSK10" s="133"/>
      <c r="NSP10" s="133"/>
      <c r="NSU10" s="133"/>
      <c r="NSZ10" s="133"/>
      <c r="NTE10" s="133"/>
      <c r="NTJ10" s="133"/>
      <c r="NTO10" s="133"/>
      <c r="NTT10" s="133"/>
      <c r="NTY10" s="133"/>
      <c r="NUD10" s="133"/>
      <c r="NUI10" s="133"/>
      <c r="NUN10" s="133"/>
      <c r="NUS10" s="133"/>
      <c r="NUX10" s="133"/>
      <c r="NVC10" s="133"/>
      <c r="NVH10" s="133"/>
      <c r="NVM10" s="133"/>
      <c r="NVR10" s="133"/>
      <c r="NVW10" s="133"/>
      <c r="NWB10" s="133"/>
      <c r="NWG10" s="133"/>
      <c r="NWL10" s="133"/>
      <c r="NWQ10" s="133"/>
      <c r="NWV10" s="133"/>
      <c r="NXA10" s="133"/>
      <c r="NXF10" s="133"/>
      <c r="NXK10" s="133"/>
      <c r="NXP10" s="133"/>
      <c r="NXU10" s="133"/>
      <c r="NXZ10" s="133"/>
      <c r="NYE10" s="133"/>
      <c r="NYJ10" s="133"/>
      <c r="NYO10" s="133"/>
      <c r="NYT10" s="133"/>
      <c r="NYY10" s="133"/>
      <c r="NZD10" s="133"/>
      <c r="NZI10" s="133"/>
      <c r="NZN10" s="133"/>
      <c r="NZS10" s="133"/>
      <c r="NZX10" s="133"/>
      <c r="OAC10" s="133"/>
      <c r="OAH10" s="133"/>
      <c r="OAM10" s="133"/>
      <c r="OAR10" s="133"/>
      <c r="OAW10" s="133"/>
      <c r="OBB10" s="133"/>
      <c r="OBG10" s="133"/>
      <c r="OBL10" s="133"/>
      <c r="OBQ10" s="133"/>
      <c r="OBV10" s="133"/>
      <c r="OCA10" s="133"/>
      <c r="OCF10" s="133"/>
      <c r="OCK10" s="133"/>
      <c r="OCP10" s="133"/>
      <c r="OCU10" s="133"/>
      <c r="OCZ10" s="133"/>
      <c r="ODE10" s="133"/>
      <c r="ODJ10" s="133"/>
      <c r="ODO10" s="133"/>
      <c r="ODT10" s="133"/>
      <c r="ODY10" s="133"/>
      <c r="OED10" s="133"/>
      <c r="OEI10" s="133"/>
      <c r="OEN10" s="133"/>
      <c r="OES10" s="133"/>
      <c r="OEX10" s="133"/>
      <c r="OFC10" s="133"/>
      <c r="OFH10" s="133"/>
      <c r="OFM10" s="133"/>
      <c r="OFR10" s="133"/>
      <c r="OFW10" s="133"/>
      <c r="OGB10" s="133"/>
      <c r="OGG10" s="133"/>
      <c r="OGL10" s="133"/>
      <c r="OGQ10" s="133"/>
      <c r="OGV10" s="133"/>
      <c r="OHA10" s="133"/>
      <c r="OHF10" s="133"/>
      <c r="OHK10" s="133"/>
      <c r="OHP10" s="133"/>
      <c r="OHU10" s="133"/>
      <c r="OHZ10" s="133"/>
      <c r="OIE10" s="133"/>
      <c r="OIJ10" s="133"/>
      <c r="OIO10" s="133"/>
      <c r="OIT10" s="133"/>
      <c r="OIY10" s="133"/>
      <c r="OJD10" s="133"/>
      <c r="OJI10" s="133"/>
      <c r="OJN10" s="133"/>
      <c r="OJS10" s="133"/>
      <c r="OJX10" s="133"/>
      <c r="OKC10" s="133"/>
      <c r="OKH10" s="133"/>
      <c r="OKM10" s="133"/>
      <c r="OKR10" s="133"/>
      <c r="OKW10" s="133"/>
      <c r="OLB10" s="133"/>
      <c r="OLG10" s="133"/>
      <c r="OLL10" s="133"/>
      <c r="OLQ10" s="133"/>
      <c r="OLV10" s="133"/>
      <c r="OMA10" s="133"/>
      <c r="OMF10" s="133"/>
      <c r="OMK10" s="133"/>
      <c r="OMP10" s="133"/>
      <c r="OMU10" s="133"/>
      <c r="OMZ10" s="133"/>
      <c r="ONE10" s="133"/>
      <c r="ONJ10" s="133"/>
      <c r="ONO10" s="133"/>
      <c r="ONT10" s="133"/>
      <c r="ONY10" s="133"/>
      <c r="OOD10" s="133"/>
      <c r="OOI10" s="133"/>
      <c r="OON10" s="133"/>
      <c r="OOS10" s="133"/>
      <c r="OOX10" s="133"/>
      <c r="OPC10" s="133"/>
      <c r="OPH10" s="133"/>
      <c r="OPM10" s="133"/>
      <c r="OPR10" s="133"/>
      <c r="OPW10" s="133"/>
      <c r="OQB10" s="133"/>
      <c r="OQG10" s="133"/>
      <c r="OQL10" s="133"/>
      <c r="OQQ10" s="133"/>
      <c r="OQV10" s="133"/>
      <c r="ORA10" s="133"/>
      <c r="ORF10" s="133"/>
      <c r="ORK10" s="133"/>
      <c r="ORP10" s="133"/>
      <c r="ORU10" s="133"/>
      <c r="ORZ10" s="133"/>
      <c r="OSE10" s="133"/>
      <c r="OSJ10" s="133"/>
      <c r="OSO10" s="133"/>
      <c r="OST10" s="133"/>
      <c r="OSY10" s="133"/>
      <c r="OTD10" s="133"/>
      <c r="OTI10" s="133"/>
      <c r="OTN10" s="133"/>
      <c r="OTS10" s="133"/>
      <c r="OTX10" s="133"/>
      <c r="OUC10" s="133"/>
      <c r="OUH10" s="133"/>
      <c r="OUM10" s="133"/>
      <c r="OUR10" s="133"/>
      <c r="OUW10" s="133"/>
      <c r="OVB10" s="133"/>
      <c r="OVG10" s="133"/>
      <c r="OVL10" s="133"/>
      <c r="OVQ10" s="133"/>
      <c r="OVV10" s="133"/>
      <c r="OWA10" s="133"/>
      <c r="OWF10" s="133"/>
      <c r="OWK10" s="133"/>
      <c r="OWP10" s="133"/>
      <c r="OWU10" s="133"/>
      <c r="OWZ10" s="133"/>
      <c r="OXE10" s="133"/>
      <c r="OXJ10" s="133"/>
      <c r="OXO10" s="133"/>
      <c r="OXT10" s="133"/>
      <c r="OXY10" s="133"/>
      <c r="OYD10" s="133"/>
      <c r="OYI10" s="133"/>
      <c r="OYN10" s="133"/>
      <c r="OYS10" s="133"/>
      <c r="OYX10" s="133"/>
      <c r="OZC10" s="133"/>
      <c r="OZH10" s="133"/>
      <c r="OZM10" s="133"/>
      <c r="OZR10" s="133"/>
      <c r="OZW10" s="133"/>
      <c r="PAB10" s="133"/>
      <c r="PAG10" s="133"/>
      <c r="PAL10" s="133"/>
      <c r="PAQ10" s="133"/>
      <c r="PAV10" s="133"/>
      <c r="PBA10" s="133"/>
      <c r="PBF10" s="133"/>
      <c r="PBK10" s="133"/>
      <c r="PBP10" s="133"/>
      <c r="PBU10" s="133"/>
      <c r="PBZ10" s="133"/>
      <c r="PCE10" s="133"/>
      <c r="PCJ10" s="133"/>
      <c r="PCO10" s="133"/>
      <c r="PCT10" s="133"/>
      <c r="PCY10" s="133"/>
      <c r="PDD10" s="133"/>
      <c r="PDI10" s="133"/>
      <c r="PDN10" s="133"/>
      <c r="PDS10" s="133"/>
      <c r="PDX10" s="133"/>
      <c r="PEC10" s="133"/>
      <c r="PEH10" s="133"/>
      <c r="PEM10" s="133"/>
      <c r="PER10" s="133"/>
      <c r="PEW10" s="133"/>
      <c r="PFB10" s="133"/>
      <c r="PFG10" s="133"/>
      <c r="PFL10" s="133"/>
      <c r="PFQ10" s="133"/>
      <c r="PFV10" s="133"/>
      <c r="PGA10" s="133"/>
      <c r="PGF10" s="133"/>
      <c r="PGK10" s="133"/>
      <c r="PGP10" s="133"/>
      <c r="PGU10" s="133"/>
      <c r="PGZ10" s="133"/>
      <c r="PHE10" s="133"/>
      <c r="PHJ10" s="133"/>
      <c r="PHO10" s="133"/>
      <c r="PHT10" s="133"/>
      <c r="PHY10" s="133"/>
      <c r="PID10" s="133"/>
      <c r="PII10" s="133"/>
      <c r="PIN10" s="133"/>
      <c r="PIS10" s="133"/>
      <c r="PIX10" s="133"/>
      <c r="PJC10" s="133"/>
      <c r="PJH10" s="133"/>
      <c r="PJM10" s="133"/>
      <c r="PJR10" s="133"/>
      <c r="PJW10" s="133"/>
      <c r="PKB10" s="133"/>
      <c r="PKG10" s="133"/>
      <c r="PKL10" s="133"/>
      <c r="PKQ10" s="133"/>
      <c r="PKV10" s="133"/>
      <c r="PLA10" s="133"/>
      <c r="PLF10" s="133"/>
      <c r="PLK10" s="133"/>
      <c r="PLP10" s="133"/>
      <c r="PLU10" s="133"/>
      <c r="PLZ10" s="133"/>
      <c r="PME10" s="133"/>
      <c r="PMJ10" s="133"/>
      <c r="PMO10" s="133"/>
      <c r="PMT10" s="133"/>
      <c r="PMY10" s="133"/>
      <c r="PND10" s="133"/>
      <c r="PNI10" s="133"/>
      <c r="PNN10" s="133"/>
      <c r="PNS10" s="133"/>
      <c r="PNX10" s="133"/>
      <c r="POC10" s="133"/>
      <c r="POH10" s="133"/>
      <c r="POM10" s="133"/>
      <c r="POR10" s="133"/>
      <c r="POW10" s="133"/>
      <c r="PPB10" s="133"/>
      <c r="PPG10" s="133"/>
      <c r="PPL10" s="133"/>
      <c r="PPQ10" s="133"/>
      <c r="PPV10" s="133"/>
      <c r="PQA10" s="133"/>
      <c r="PQF10" s="133"/>
      <c r="PQK10" s="133"/>
      <c r="PQP10" s="133"/>
      <c r="PQU10" s="133"/>
      <c r="PQZ10" s="133"/>
      <c r="PRE10" s="133"/>
      <c r="PRJ10" s="133"/>
      <c r="PRO10" s="133"/>
      <c r="PRT10" s="133"/>
      <c r="PRY10" s="133"/>
      <c r="PSD10" s="133"/>
      <c r="PSI10" s="133"/>
      <c r="PSN10" s="133"/>
      <c r="PSS10" s="133"/>
      <c r="PSX10" s="133"/>
      <c r="PTC10" s="133"/>
      <c r="PTH10" s="133"/>
      <c r="PTM10" s="133"/>
      <c r="PTR10" s="133"/>
      <c r="PTW10" s="133"/>
      <c r="PUB10" s="133"/>
      <c r="PUG10" s="133"/>
      <c r="PUL10" s="133"/>
      <c r="PUQ10" s="133"/>
      <c r="PUV10" s="133"/>
      <c r="PVA10" s="133"/>
      <c r="PVF10" s="133"/>
      <c r="PVK10" s="133"/>
      <c r="PVP10" s="133"/>
      <c r="PVU10" s="133"/>
      <c r="PVZ10" s="133"/>
      <c r="PWE10" s="133"/>
      <c r="PWJ10" s="133"/>
      <c r="PWO10" s="133"/>
      <c r="PWT10" s="133"/>
      <c r="PWY10" s="133"/>
      <c r="PXD10" s="133"/>
      <c r="PXI10" s="133"/>
      <c r="PXN10" s="133"/>
      <c r="PXS10" s="133"/>
      <c r="PXX10" s="133"/>
      <c r="PYC10" s="133"/>
      <c r="PYH10" s="133"/>
      <c r="PYM10" s="133"/>
      <c r="PYR10" s="133"/>
      <c r="PYW10" s="133"/>
      <c r="PZB10" s="133"/>
      <c r="PZG10" s="133"/>
      <c r="PZL10" s="133"/>
      <c r="PZQ10" s="133"/>
      <c r="PZV10" s="133"/>
      <c r="QAA10" s="133"/>
      <c r="QAF10" s="133"/>
      <c r="QAK10" s="133"/>
      <c r="QAP10" s="133"/>
      <c r="QAU10" s="133"/>
      <c r="QAZ10" s="133"/>
      <c r="QBE10" s="133"/>
      <c r="QBJ10" s="133"/>
      <c r="QBO10" s="133"/>
      <c r="QBT10" s="133"/>
      <c r="QBY10" s="133"/>
      <c r="QCD10" s="133"/>
      <c r="QCI10" s="133"/>
      <c r="QCN10" s="133"/>
      <c r="QCS10" s="133"/>
      <c r="QCX10" s="133"/>
      <c r="QDC10" s="133"/>
      <c r="QDH10" s="133"/>
      <c r="QDM10" s="133"/>
      <c r="QDR10" s="133"/>
      <c r="QDW10" s="133"/>
      <c r="QEB10" s="133"/>
      <c r="QEG10" s="133"/>
      <c r="QEL10" s="133"/>
      <c r="QEQ10" s="133"/>
      <c r="QEV10" s="133"/>
      <c r="QFA10" s="133"/>
      <c r="QFF10" s="133"/>
      <c r="QFK10" s="133"/>
      <c r="QFP10" s="133"/>
      <c r="QFU10" s="133"/>
      <c r="QFZ10" s="133"/>
      <c r="QGE10" s="133"/>
      <c r="QGJ10" s="133"/>
      <c r="QGO10" s="133"/>
      <c r="QGT10" s="133"/>
      <c r="QGY10" s="133"/>
      <c r="QHD10" s="133"/>
      <c r="QHI10" s="133"/>
      <c r="QHN10" s="133"/>
      <c r="QHS10" s="133"/>
      <c r="QHX10" s="133"/>
      <c r="QIC10" s="133"/>
      <c r="QIH10" s="133"/>
      <c r="QIM10" s="133"/>
      <c r="QIR10" s="133"/>
      <c r="QIW10" s="133"/>
      <c r="QJB10" s="133"/>
      <c r="QJG10" s="133"/>
      <c r="QJL10" s="133"/>
      <c r="QJQ10" s="133"/>
      <c r="QJV10" s="133"/>
      <c r="QKA10" s="133"/>
      <c r="QKF10" s="133"/>
      <c r="QKK10" s="133"/>
      <c r="QKP10" s="133"/>
      <c r="QKU10" s="133"/>
      <c r="QKZ10" s="133"/>
      <c r="QLE10" s="133"/>
      <c r="QLJ10" s="133"/>
      <c r="QLO10" s="133"/>
      <c r="QLT10" s="133"/>
      <c r="QLY10" s="133"/>
      <c r="QMD10" s="133"/>
      <c r="QMI10" s="133"/>
      <c r="QMN10" s="133"/>
      <c r="QMS10" s="133"/>
      <c r="QMX10" s="133"/>
      <c r="QNC10" s="133"/>
      <c r="QNH10" s="133"/>
      <c r="QNM10" s="133"/>
      <c r="QNR10" s="133"/>
      <c r="QNW10" s="133"/>
      <c r="QOB10" s="133"/>
      <c r="QOG10" s="133"/>
      <c r="QOL10" s="133"/>
      <c r="QOQ10" s="133"/>
      <c r="QOV10" s="133"/>
      <c r="QPA10" s="133"/>
      <c r="QPF10" s="133"/>
      <c r="QPK10" s="133"/>
      <c r="QPP10" s="133"/>
      <c r="QPU10" s="133"/>
      <c r="QPZ10" s="133"/>
      <c r="QQE10" s="133"/>
      <c r="QQJ10" s="133"/>
      <c r="QQO10" s="133"/>
      <c r="QQT10" s="133"/>
      <c r="QQY10" s="133"/>
      <c r="QRD10" s="133"/>
      <c r="QRI10" s="133"/>
      <c r="QRN10" s="133"/>
      <c r="QRS10" s="133"/>
      <c r="QRX10" s="133"/>
      <c r="QSC10" s="133"/>
      <c r="QSH10" s="133"/>
      <c r="QSM10" s="133"/>
      <c r="QSR10" s="133"/>
      <c r="QSW10" s="133"/>
      <c r="QTB10" s="133"/>
      <c r="QTG10" s="133"/>
      <c r="QTL10" s="133"/>
      <c r="QTQ10" s="133"/>
      <c r="QTV10" s="133"/>
      <c r="QUA10" s="133"/>
      <c r="QUF10" s="133"/>
      <c r="QUK10" s="133"/>
      <c r="QUP10" s="133"/>
      <c r="QUU10" s="133"/>
      <c r="QUZ10" s="133"/>
      <c r="QVE10" s="133"/>
      <c r="QVJ10" s="133"/>
      <c r="QVO10" s="133"/>
      <c r="QVT10" s="133"/>
      <c r="QVY10" s="133"/>
      <c r="QWD10" s="133"/>
      <c r="QWI10" s="133"/>
      <c r="QWN10" s="133"/>
      <c r="QWS10" s="133"/>
      <c r="QWX10" s="133"/>
      <c r="QXC10" s="133"/>
      <c r="QXH10" s="133"/>
      <c r="QXM10" s="133"/>
      <c r="QXR10" s="133"/>
      <c r="QXW10" s="133"/>
      <c r="QYB10" s="133"/>
      <c r="QYG10" s="133"/>
      <c r="QYL10" s="133"/>
      <c r="QYQ10" s="133"/>
      <c r="QYV10" s="133"/>
      <c r="QZA10" s="133"/>
      <c r="QZF10" s="133"/>
      <c r="QZK10" s="133"/>
      <c r="QZP10" s="133"/>
      <c r="QZU10" s="133"/>
      <c r="QZZ10" s="133"/>
      <c r="RAE10" s="133"/>
      <c r="RAJ10" s="133"/>
      <c r="RAO10" s="133"/>
      <c r="RAT10" s="133"/>
      <c r="RAY10" s="133"/>
      <c r="RBD10" s="133"/>
      <c r="RBI10" s="133"/>
      <c r="RBN10" s="133"/>
      <c r="RBS10" s="133"/>
      <c r="RBX10" s="133"/>
      <c r="RCC10" s="133"/>
      <c r="RCH10" s="133"/>
      <c r="RCM10" s="133"/>
      <c r="RCR10" s="133"/>
      <c r="RCW10" s="133"/>
      <c r="RDB10" s="133"/>
      <c r="RDG10" s="133"/>
      <c r="RDL10" s="133"/>
      <c r="RDQ10" s="133"/>
      <c r="RDV10" s="133"/>
      <c r="REA10" s="133"/>
      <c r="REF10" s="133"/>
      <c r="REK10" s="133"/>
      <c r="REP10" s="133"/>
      <c r="REU10" s="133"/>
      <c r="REZ10" s="133"/>
      <c r="RFE10" s="133"/>
      <c r="RFJ10" s="133"/>
      <c r="RFO10" s="133"/>
      <c r="RFT10" s="133"/>
      <c r="RFY10" s="133"/>
      <c r="RGD10" s="133"/>
      <c r="RGI10" s="133"/>
      <c r="RGN10" s="133"/>
      <c r="RGS10" s="133"/>
      <c r="RGX10" s="133"/>
      <c r="RHC10" s="133"/>
      <c r="RHH10" s="133"/>
      <c r="RHM10" s="133"/>
      <c r="RHR10" s="133"/>
      <c r="RHW10" s="133"/>
      <c r="RIB10" s="133"/>
      <c r="RIG10" s="133"/>
      <c r="RIL10" s="133"/>
      <c r="RIQ10" s="133"/>
      <c r="RIV10" s="133"/>
      <c r="RJA10" s="133"/>
      <c r="RJF10" s="133"/>
      <c r="RJK10" s="133"/>
      <c r="RJP10" s="133"/>
      <c r="RJU10" s="133"/>
      <c r="RJZ10" s="133"/>
      <c r="RKE10" s="133"/>
      <c r="RKJ10" s="133"/>
      <c r="RKO10" s="133"/>
      <c r="RKT10" s="133"/>
      <c r="RKY10" s="133"/>
      <c r="RLD10" s="133"/>
      <c r="RLI10" s="133"/>
      <c r="RLN10" s="133"/>
      <c r="RLS10" s="133"/>
      <c r="RLX10" s="133"/>
      <c r="RMC10" s="133"/>
      <c r="RMH10" s="133"/>
      <c r="RMM10" s="133"/>
      <c r="RMR10" s="133"/>
      <c r="RMW10" s="133"/>
      <c r="RNB10" s="133"/>
      <c r="RNG10" s="133"/>
      <c r="RNL10" s="133"/>
      <c r="RNQ10" s="133"/>
      <c r="RNV10" s="133"/>
      <c r="ROA10" s="133"/>
      <c r="ROF10" s="133"/>
      <c r="ROK10" s="133"/>
      <c r="ROP10" s="133"/>
      <c r="ROU10" s="133"/>
      <c r="ROZ10" s="133"/>
      <c r="RPE10" s="133"/>
      <c r="RPJ10" s="133"/>
      <c r="RPO10" s="133"/>
      <c r="RPT10" s="133"/>
      <c r="RPY10" s="133"/>
      <c r="RQD10" s="133"/>
      <c r="RQI10" s="133"/>
      <c r="RQN10" s="133"/>
      <c r="RQS10" s="133"/>
      <c r="RQX10" s="133"/>
      <c r="RRC10" s="133"/>
      <c r="RRH10" s="133"/>
      <c r="RRM10" s="133"/>
      <c r="RRR10" s="133"/>
      <c r="RRW10" s="133"/>
      <c r="RSB10" s="133"/>
      <c r="RSG10" s="133"/>
      <c r="RSL10" s="133"/>
      <c r="RSQ10" s="133"/>
      <c r="RSV10" s="133"/>
      <c r="RTA10" s="133"/>
      <c r="RTF10" s="133"/>
      <c r="RTK10" s="133"/>
      <c r="RTP10" s="133"/>
      <c r="RTU10" s="133"/>
      <c r="RTZ10" s="133"/>
      <c r="RUE10" s="133"/>
      <c r="RUJ10" s="133"/>
      <c r="RUO10" s="133"/>
      <c r="RUT10" s="133"/>
      <c r="RUY10" s="133"/>
      <c r="RVD10" s="133"/>
      <c r="RVI10" s="133"/>
      <c r="RVN10" s="133"/>
      <c r="RVS10" s="133"/>
      <c r="RVX10" s="133"/>
      <c r="RWC10" s="133"/>
      <c r="RWH10" s="133"/>
      <c r="RWM10" s="133"/>
      <c r="RWR10" s="133"/>
      <c r="RWW10" s="133"/>
      <c r="RXB10" s="133"/>
      <c r="RXG10" s="133"/>
      <c r="RXL10" s="133"/>
      <c r="RXQ10" s="133"/>
      <c r="RXV10" s="133"/>
      <c r="RYA10" s="133"/>
      <c r="RYF10" s="133"/>
      <c r="RYK10" s="133"/>
      <c r="RYP10" s="133"/>
      <c r="RYU10" s="133"/>
      <c r="RYZ10" s="133"/>
      <c r="RZE10" s="133"/>
      <c r="RZJ10" s="133"/>
      <c r="RZO10" s="133"/>
      <c r="RZT10" s="133"/>
      <c r="RZY10" s="133"/>
      <c r="SAD10" s="133"/>
      <c r="SAI10" s="133"/>
      <c r="SAN10" s="133"/>
      <c r="SAS10" s="133"/>
      <c r="SAX10" s="133"/>
      <c r="SBC10" s="133"/>
      <c r="SBH10" s="133"/>
      <c r="SBM10" s="133"/>
      <c r="SBR10" s="133"/>
      <c r="SBW10" s="133"/>
      <c r="SCB10" s="133"/>
      <c r="SCG10" s="133"/>
      <c r="SCL10" s="133"/>
      <c r="SCQ10" s="133"/>
      <c r="SCV10" s="133"/>
      <c r="SDA10" s="133"/>
      <c r="SDF10" s="133"/>
      <c r="SDK10" s="133"/>
      <c r="SDP10" s="133"/>
      <c r="SDU10" s="133"/>
      <c r="SDZ10" s="133"/>
      <c r="SEE10" s="133"/>
      <c r="SEJ10" s="133"/>
      <c r="SEO10" s="133"/>
      <c r="SET10" s="133"/>
      <c r="SEY10" s="133"/>
      <c r="SFD10" s="133"/>
      <c r="SFI10" s="133"/>
      <c r="SFN10" s="133"/>
      <c r="SFS10" s="133"/>
      <c r="SFX10" s="133"/>
      <c r="SGC10" s="133"/>
      <c r="SGH10" s="133"/>
      <c r="SGM10" s="133"/>
      <c r="SGR10" s="133"/>
      <c r="SGW10" s="133"/>
      <c r="SHB10" s="133"/>
      <c r="SHG10" s="133"/>
      <c r="SHL10" s="133"/>
      <c r="SHQ10" s="133"/>
      <c r="SHV10" s="133"/>
      <c r="SIA10" s="133"/>
      <c r="SIF10" s="133"/>
      <c r="SIK10" s="133"/>
      <c r="SIP10" s="133"/>
      <c r="SIU10" s="133"/>
      <c r="SIZ10" s="133"/>
      <c r="SJE10" s="133"/>
      <c r="SJJ10" s="133"/>
      <c r="SJO10" s="133"/>
      <c r="SJT10" s="133"/>
      <c r="SJY10" s="133"/>
      <c r="SKD10" s="133"/>
      <c r="SKI10" s="133"/>
      <c r="SKN10" s="133"/>
      <c r="SKS10" s="133"/>
      <c r="SKX10" s="133"/>
      <c r="SLC10" s="133"/>
      <c r="SLH10" s="133"/>
      <c r="SLM10" s="133"/>
      <c r="SLR10" s="133"/>
      <c r="SLW10" s="133"/>
      <c r="SMB10" s="133"/>
      <c r="SMG10" s="133"/>
      <c r="SML10" s="133"/>
      <c r="SMQ10" s="133"/>
      <c r="SMV10" s="133"/>
      <c r="SNA10" s="133"/>
      <c r="SNF10" s="133"/>
      <c r="SNK10" s="133"/>
      <c r="SNP10" s="133"/>
      <c r="SNU10" s="133"/>
      <c r="SNZ10" s="133"/>
      <c r="SOE10" s="133"/>
      <c r="SOJ10" s="133"/>
      <c r="SOO10" s="133"/>
      <c r="SOT10" s="133"/>
      <c r="SOY10" s="133"/>
      <c r="SPD10" s="133"/>
      <c r="SPI10" s="133"/>
      <c r="SPN10" s="133"/>
      <c r="SPS10" s="133"/>
      <c r="SPX10" s="133"/>
      <c r="SQC10" s="133"/>
      <c r="SQH10" s="133"/>
      <c r="SQM10" s="133"/>
      <c r="SQR10" s="133"/>
      <c r="SQW10" s="133"/>
      <c r="SRB10" s="133"/>
      <c r="SRG10" s="133"/>
      <c r="SRL10" s="133"/>
      <c r="SRQ10" s="133"/>
      <c r="SRV10" s="133"/>
      <c r="SSA10" s="133"/>
      <c r="SSF10" s="133"/>
      <c r="SSK10" s="133"/>
      <c r="SSP10" s="133"/>
      <c r="SSU10" s="133"/>
      <c r="SSZ10" s="133"/>
      <c r="STE10" s="133"/>
      <c r="STJ10" s="133"/>
      <c r="STO10" s="133"/>
      <c r="STT10" s="133"/>
      <c r="STY10" s="133"/>
      <c r="SUD10" s="133"/>
      <c r="SUI10" s="133"/>
      <c r="SUN10" s="133"/>
      <c r="SUS10" s="133"/>
      <c r="SUX10" s="133"/>
      <c r="SVC10" s="133"/>
      <c r="SVH10" s="133"/>
      <c r="SVM10" s="133"/>
      <c r="SVR10" s="133"/>
      <c r="SVW10" s="133"/>
      <c r="SWB10" s="133"/>
      <c r="SWG10" s="133"/>
      <c r="SWL10" s="133"/>
      <c r="SWQ10" s="133"/>
      <c r="SWV10" s="133"/>
      <c r="SXA10" s="133"/>
      <c r="SXF10" s="133"/>
      <c r="SXK10" s="133"/>
      <c r="SXP10" s="133"/>
      <c r="SXU10" s="133"/>
      <c r="SXZ10" s="133"/>
      <c r="SYE10" s="133"/>
      <c r="SYJ10" s="133"/>
      <c r="SYO10" s="133"/>
      <c r="SYT10" s="133"/>
      <c r="SYY10" s="133"/>
      <c r="SZD10" s="133"/>
      <c r="SZI10" s="133"/>
      <c r="SZN10" s="133"/>
      <c r="SZS10" s="133"/>
      <c r="SZX10" s="133"/>
      <c r="TAC10" s="133"/>
      <c r="TAH10" s="133"/>
      <c r="TAM10" s="133"/>
      <c r="TAR10" s="133"/>
      <c r="TAW10" s="133"/>
      <c r="TBB10" s="133"/>
      <c r="TBG10" s="133"/>
      <c r="TBL10" s="133"/>
      <c r="TBQ10" s="133"/>
      <c r="TBV10" s="133"/>
      <c r="TCA10" s="133"/>
      <c r="TCF10" s="133"/>
      <c r="TCK10" s="133"/>
      <c r="TCP10" s="133"/>
      <c r="TCU10" s="133"/>
      <c r="TCZ10" s="133"/>
      <c r="TDE10" s="133"/>
      <c r="TDJ10" s="133"/>
      <c r="TDO10" s="133"/>
      <c r="TDT10" s="133"/>
      <c r="TDY10" s="133"/>
      <c r="TED10" s="133"/>
      <c r="TEI10" s="133"/>
      <c r="TEN10" s="133"/>
      <c r="TES10" s="133"/>
      <c r="TEX10" s="133"/>
      <c r="TFC10" s="133"/>
      <c r="TFH10" s="133"/>
      <c r="TFM10" s="133"/>
      <c r="TFR10" s="133"/>
      <c r="TFW10" s="133"/>
      <c r="TGB10" s="133"/>
      <c r="TGG10" s="133"/>
      <c r="TGL10" s="133"/>
      <c r="TGQ10" s="133"/>
      <c r="TGV10" s="133"/>
      <c r="THA10" s="133"/>
      <c r="THF10" s="133"/>
      <c r="THK10" s="133"/>
      <c r="THP10" s="133"/>
      <c r="THU10" s="133"/>
      <c r="THZ10" s="133"/>
      <c r="TIE10" s="133"/>
      <c r="TIJ10" s="133"/>
      <c r="TIO10" s="133"/>
      <c r="TIT10" s="133"/>
      <c r="TIY10" s="133"/>
      <c r="TJD10" s="133"/>
      <c r="TJI10" s="133"/>
      <c r="TJN10" s="133"/>
      <c r="TJS10" s="133"/>
      <c r="TJX10" s="133"/>
      <c r="TKC10" s="133"/>
      <c r="TKH10" s="133"/>
      <c r="TKM10" s="133"/>
      <c r="TKR10" s="133"/>
      <c r="TKW10" s="133"/>
      <c r="TLB10" s="133"/>
      <c r="TLG10" s="133"/>
      <c r="TLL10" s="133"/>
      <c r="TLQ10" s="133"/>
      <c r="TLV10" s="133"/>
      <c r="TMA10" s="133"/>
      <c r="TMF10" s="133"/>
      <c r="TMK10" s="133"/>
      <c r="TMP10" s="133"/>
      <c r="TMU10" s="133"/>
      <c r="TMZ10" s="133"/>
      <c r="TNE10" s="133"/>
      <c r="TNJ10" s="133"/>
      <c r="TNO10" s="133"/>
      <c r="TNT10" s="133"/>
      <c r="TNY10" s="133"/>
      <c r="TOD10" s="133"/>
      <c r="TOI10" s="133"/>
      <c r="TON10" s="133"/>
      <c r="TOS10" s="133"/>
      <c r="TOX10" s="133"/>
      <c r="TPC10" s="133"/>
      <c r="TPH10" s="133"/>
      <c r="TPM10" s="133"/>
      <c r="TPR10" s="133"/>
      <c r="TPW10" s="133"/>
      <c r="TQB10" s="133"/>
      <c r="TQG10" s="133"/>
      <c r="TQL10" s="133"/>
      <c r="TQQ10" s="133"/>
      <c r="TQV10" s="133"/>
      <c r="TRA10" s="133"/>
      <c r="TRF10" s="133"/>
      <c r="TRK10" s="133"/>
      <c r="TRP10" s="133"/>
      <c r="TRU10" s="133"/>
      <c r="TRZ10" s="133"/>
      <c r="TSE10" s="133"/>
      <c r="TSJ10" s="133"/>
      <c r="TSO10" s="133"/>
      <c r="TST10" s="133"/>
      <c r="TSY10" s="133"/>
      <c r="TTD10" s="133"/>
      <c r="TTI10" s="133"/>
      <c r="TTN10" s="133"/>
      <c r="TTS10" s="133"/>
      <c r="TTX10" s="133"/>
      <c r="TUC10" s="133"/>
      <c r="TUH10" s="133"/>
      <c r="TUM10" s="133"/>
      <c r="TUR10" s="133"/>
      <c r="TUW10" s="133"/>
      <c r="TVB10" s="133"/>
      <c r="TVG10" s="133"/>
      <c r="TVL10" s="133"/>
      <c r="TVQ10" s="133"/>
      <c r="TVV10" s="133"/>
      <c r="TWA10" s="133"/>
      <c r="TWF10" s="133"/>
      <c r="TWK10" s="133"/>
      <c r="TWP10" s="133"/>
      <c r="TWU10" s="133"/>
      <c r="TWZ10" s="133"/>
      <c r="TXE10" s="133"/>
      <c r="TXJ10" s="133"/>
      <c r="TXO10" s="133"/>
      <c r="TXT10" s="133"/>
      <c r="TXY10" s="133"/>
      <c r="TYD10" s="133"/>
      <c r="TYI10" s="133"/>
      <c r="TYN10" s="133"/>
      <c r="TYS10" s="133"/>
      <c r="TYX10" s="133"/>
      <c r="TZC10" s="133"/>
      <c r="TZH10" s="133"/>
      <c r="TZM10" s="133"/>
      <c r="TZR10" s="133"/>
      <c r="TZW10" s="133"/>
      <c r="UAB10" s="133"/>
      <c r="UAG10" s="133"/>
      <c r="UAL10" s="133"/>
      <c r="UAQ10" s="133"/>
      <c r="UAV10" s="133"/>
      <c r="UBA10" s="133"/>
      <c r="UBF10" s="133"/>
      <c r="UBK10" s="133"/>
      <c r="UBP10" s="133"/>
      <c r="UBU10" s="133"/>
      <c r="UBZ10" s="133"/>
      <c r="UCE10" s="133"/>
      <c r="UCJ10" s="133"/>
      <c r="UCO10" s="133"/>
      <c r="UCT10" s="133"/>
      <c r="UCY10" s="133"/>
      <c r="UDD10" s="133"/>
      <c r="UDI10" s="133"/>
      <c r="UDN10" s="133"/>
      <c r="UDS10" s="133"/>
      <c r="UDX10" s="133"/>
      <c r="UEC10" s="133"/>
      <c r="UEH10" s="133"/>
      <c r="UEM10" s="133"/>
      <c r="UER10" s="133"/>
      <c r="UEW10" s="133"/>
      <c r="UFB10" s="133"/>
      <c r="UFG10" s="133"/>
      <c r="UFL10" s="133"/>
      <c r="UFQ10" s="133"/>
      <c r="UFV10" s="133"/>
      <c r="UGA10" s="133"/>
      <c r="UGF10" s="133"/>
      <c r="UGK10" s="133"/>
      <c r="UGP10" s="133"/>
      <c r="UGU10" s="133"/>
      <c r="UGZ10" s="133"/>
      <c r="UHE10" s="133"/>
      <c r="UHJ10" s="133"/>
      <c r="UHO10" s="133"/>
      <c r="UHT10" s="133"/>
      <c r="UHY10" s="133"/>
      <c r="UID10" s="133"/>
      <c r="UII10" s="133"/>
      <c r="UIN10" s="133"/>
      <c r="UIS10" s="133"/>
      <c r="UIX10" s="133"/>
      <c r="UJC10" s="133"/>
      <c r="UJH10" s="133"/>
      <c r="UJM10" s="133"/>
      <c r="UJR10" s="133"/>
      <c r="UJW10" s="133"/>
      <c r="UKB10" s="133"/>
      <c r="UKG10" s="133"/>
      <c r="UKL10" s="133"/>
      <c r="UKQ10" s="133"/>
      <c r="UKV10" s="133"/>
      <c r="ULA10" s="133"/>
      <c r="ULF10" s="133"/>
      <c r="ULK10" s="133"/>
      <c r="ULP10" s="133"/>
      <c r="ULU10" s="133"/>
      <c r="ULZ10" s="133"/>
      <c r="UME10" s="133"/>
      <c r="UMJ10" s="133"/>
      <c r="UMO10" s="133"/>
      <c r="UMT10" s="133"/>
      <c r="UMY10" s="133"/>
      <c r="UND10" s="133"/>
      <c r="UNI10" s="133"/>
      <c r="UNN10" s="133"/>
      <c r="UNS10" s="133"/>
      <c r="UNX10" s="133"/>
      <c r="UOC10" s="133"/>
      <c r="UOH10" s="133"/>
      <c r="UOM10" s="133"/>
      <c r="UOR10" s="133"/>
      <c r="UOW10" s="133"/>
      <c r="UPB10" s="133"/>
      <c r="UPG10" s="133"/>
      <c r="UPL10" s="133"/>
      <c r="UPQ10" s="133"/>
      <c r="UPV10" s="133"/>
      <c r="UQA10" s="133"/>
      <c r="UQF10" s="133"/>
      <c r="UQK10" s="133"/>
      <c r="UQP10" s="133"/>
      <c r="UQU10" s="133"/>
      <c r="UQZ10" s="133"/>
      <c r="URE10" s="133"/>
      <c r="URJ10" s="133"/>
      <c r="URO10" s="133"/>
      <c r="URT10" s="133"/>
      <c r="URY10" s="133"/>
      <c r="USD10" s="133"/>
      <c r="USI10" s="133"/>
      <c r="USN10" s="133"/>
      <c r="USS10" s="133"/>
      <c r="USX10" s="133"/>
      <c r="UTC10" s="133"/>
      <c r="UTH10" s="133"/>
      <c r="UTM10" s="133"/>
      <c r="UTR10" s="133"/>
      <c r="UTW10" s="133"/>
      <c r="UUB10" s="133"/>
      <c r="UUG10" s="133"/>
      <c r="UUL10" s="133"/>
      <c r="UUQ10" s="133"/>
      <c r="UUV10" s="133"/>
      <c r="UVA10" s="133"/>
      <c r="UVF10" s="133"/>
      <c r="UVK10" s="133"/>
      <c r="UVP10" s="133"/>
      <c r="UVU10" s="133"/>
      <c r="UVZ10" s="133"/>
      <c r="UWE10" s="133"/>
      <c r="UWJ10" s="133"/>
      <c r="UWO10" s="133"/>
      <c r="UWT10" s="133"/>
      <c r="UWY10" s="133"/>
      <c r="UXD10" s="133"/>
      <c r="UXI10" s="133"/>
      <c r="UXN10" s="133"/>
      <c r="UXS10" s="133"/>
      <c r="UXX10" s="133"/>
      <c r="UYC10" s="133"/>
      <c r="UYH10" s="133"/>
      <c r="UYM10" s="133"/>
      <c r="UYR10" s="133"/>
      <c r="UYW10" s="133"/>
      <c r="UZB10" s="133"/>
      <c r="UZG10" s="133"/>
      <c r="UZL10" s="133"/>
      <c r="UZQ10" s="133"/>
      <c r="UZV10" s="133"/>
      <c r="VAA10" s="133"/>
      <c r="VAF10" s="133"/>
      <c r="VAK10" s="133"/>
      <c r="VAP10" s="133"/>
      <c r="VAU10" s="133"/>
      <c r="VAZ10" s="133"/>
      <c r="VBE10" s="133"/>
      <c r="VBJ10" s="133"/>
      <c r="VBO10" s="133"/>
      <c r="VBT10" s="133"/>
      <c r="VBY10" s="133"/>
      <c r="VCD10" s="133"/>
      <c r="VCI10" s="133"/>
      <c r="VCN10" s="133"/>
      <c r="VCS10" s="133"/>
      <c r="VCX10" s="133"/>
      <c r="VDC10" s="133"/>
      <c r="VDH10" s="133"/>
      <c r="VDM10" s="133"/>
      <c r="VDR10" s="133"/>
      <c r="VDW10" s="133"/>
      <c r="VEB10" s="133"/>
      <c r="VEG10" s="133"/>
      <c r="VEL10" s="133"/>
      <c r="VEQ10" s="133"/>
      <c r="VEV10" s="133"/>
      <c r="VFA10" s="133"/>
      <c r="VFF10" s="133"/>
      <c r="VFK10" s="133"/>
      <c r="VFP10" s="133"/>
      <c r="VFU10" s="133"/>
      <c r="VFZ10" s="133"/>
      <c r="VGE10" s="133"/>
      <c r="VGJ10" s="133"/>
      <c r="VGO10" s="133"/>
      <c r="VGT10" s="133"/>
      <c r="VGY10" s="133"/>
      <c r="VHD10" s="133"/>
      <c r="VHI10" s="133"/>
      <c r="VHN10" s="133"/>
      <c r="VHS10" s="133"/>
      <c r="VHX10" s="133"/>
      <c r="VIC10" s="133"/>
      <c r="VIH10" s="133"/>
      <c r="VIM10" s="133"/>
      <c r="VIR10" s="133"/>
      <c r="VIW10" s="133"/>
      <c r="VJB10" s="133"/>
      <c r="VJG10" s="133"/>
      <c r="VJL10" s="133"/>
      <c r="VJQ10" s="133"/>
      <c r="VJV10" s="133"/>
      <c r="VKA10" s="133"/>
      <c r="VKF10" s="133"/>
      <c r="VKK10" s="133"/>
      <c r="VKP10" s="133"/>
      <c r="VKU10" s="133"/>
      <c r="VKZ10" s="133"/>
      <c r="VLE10" s="133"/>
      <c r="VLJ10" s="133"/>
      <c r="VLO10" s="133"/>
      <c r="VLT10" s="133"/>
      <c r="VLY10" s="133"/>
      <c r="VMD10" s="133"/>
      <c r="VMI10" s="133"/>
      <c r="VMN10" s="133"/>
      <c r="VMS10" s="133"/>
      <c r="VMX10" s="133"/>
      <c r="VNC10" s="133"/>
      <c r="VNH10" s="133"/>
      <c r="VNM10" s="133"/>
      <c r="VNR10" s="133"/>
      <c r="VNW10" s="133"/>
      <c r="VOB10" s="133"/>
      <c r="VOG10" s="133"/>
      <c r="VOL10" s="133"/>
      <c r="VOQ10" s="133"/>
      <c r="VOV10" s="133"/>
      <c r="VPA10" s="133"/>
      <c r="VPF10" s="133"/>
      <c r="VPK10" s="133"/>
      <c r="VPP10" s="133"/>
      <c r="VPU10" s="133"/>
      <c r="VPZ10" s="133"/>
      <c r="VQE10" s="133"/>
      <c r="VQJ10" s="133"/>
      <c r="VQO10" s="133"/>
      <c r="VQT10" s="133"/>
      <c r="VQY10" s="133"/>
      <c r="VRD10" s="133"/>
      <c r="VRI10" s="133"/>
      <c r="VRN10" s="133"/>
      <c r="VRS10" s="133"/>
      <c r="VRX10" s="133"/>
      <c r="VSC10" s="133"/>
      <c r="VSH10" s="133"/>
      <c r="VSM10" s="133"/>
      <c r="VSR10" s="133"/>
      <c r="VSW10" s="133"/>
      <c r="VTB10" s="133"/>
      <c r="VTG10" s="133"/>
      <c r="VTL10" s="133"/>
      <c r="VTQ10" s="133"/>
      <c r="VTV10" s="133"/>
      <c r="VUA10" s="133"/>
      <c r="VUF10" s="133"/>
      <c r="VUK10" s="133"/>
      <c r="VUP10" s="133"/>
      <c r="VUU10" s="133"/>
      <c r="VUZ10" s="133"/>
      <c r="VVE10" s="133"/>
      <c r="VVJ10" s="133"/>
      <c r="VVO10" s="133"/>
      <c r="VVT10" s="133"/>
      <c r="VVY10" s="133"/>
      <c r="VWD10" s="133"/>
      <c r="VWI10" s="133"/>
      <c r="VWN10" s="133"/>
      <c r="VWS10" s="133"/>
      <c r="VWX10" s="133"/>
      <c r="VXC10" s="133"/>
      <c r="VXH10" s="133"/>
      <c r="VXM10" s="133"/>
      <c r="VXR10" s="133"/>
      <c r="VXW10" s="133"/>
      <c r="VYB10" s="133"/>
      <c r="VYG10" s="133"/>
      <c r="VYL10" s="133"/>
      <c r="VYQ10" s="133"/>
      <c r="VYV10" s="133"/>
      <c r="VZA10" s="133"/>
      <c r="VZF10" s="133"/>
      <c r="VZK10" s="133"/>
      <c r="VZP10" s="133"/>
      <c r="VZU10" s="133"/>
      <c r="VZZ10" s="133"/>
      <c r="WAE10" s="133"/>
      <c r="WAJ10" s="133"/>
      <c r="WAO10" s="133"/>
      <c r="WAT10" s="133"/>
      <c r="WAY10" s="133"/>
      <c r="WBD10" s="133"/>
      <c r="WBI10" s="133"/>
      <c r="WBN10" s="133"/>
      <c r="WBS10" s="133"/>
      <c r="WBX10" s="133"/>
      <c r="WCC10" s="133"/>
      <c r="WCH10" s="133"/>
      <c r="WCM10" s="133"/>
      <c r="WCR10" s="133"/>
      <c r="WCW10" s="133"/>
      <c r="WDB10" s="133"/>
      <c r="WDG10" s="133"/>
      <c r="WDL10" s="133"/>
      <c r="WDQ10" s="133"/>
      <c r="WDV10" s="133"/>
      <c r="WEA10" s="133"/>
      <c r="WEF10" s="133"/>
      <c r="WEK10" s="133"/>
      <c r="WEP10" s="133"/>
      <c r="WEU10" s="133"/>
      <c r="WEZ10" s="133"/>
      <c r="WFE10" s="133"/>
      <c r="WFJ10" s="133"/>
      <c r="WFO10" s="133"/>
      <c r="WFT10" s="133"/>
      <c r="WFY10" s="133"/>
      <c r="WGD10" s="133"/>
      <c r="WGI10" s="133"/>
      <c r="WGN10" s="133"/>
      <c r="WGS10" s="133"/>
      <c r="WGX10" s="133"/>
      <c r="WHC10" s="133"/>
      <c r="WHH10" s="133"/>
      <c r="WHM10" s="133"/>
      <c r="WHR10" s="133"/>
      <c r="WHW10" s="133"/>
      <c r="WIB10" s="133"/>
      <c r="WIG10" s="133"/>
      <c r="WIL10" s="133"/>
      <c r="WIQ10" s="133"/>
      <c r="WIV10" s="133"/>
      <c r="WJA10" s="133"/>
      <c r="WJF10" s="133"/>
      <c r="WJK10" s="133"/>
      <c r="WJP10" s="133"/>
      <c r="WJU10" s="133"/>
      <c r="WJZ10" s="133"/>
      <c r="WKE10" s="133"/>
      <c r="WKJ10" s="133"/>
      <c r="WKO10" s="133"/>
      <c r="WKT10" s="133"/>
      <c r="WKY10" s="133"/>
      <c r="WLD10" s="133"/>
      <c r="WLI10" s="133"/>
      <c r="WLN10" s="133"/>
      <c r="WLS10" s="133"/>
      <c r="WLX10" s="133"/>
      <c r="WMC10" s="133"/>
      <c r="WMH10" s="133"/>
      <c r="WMM10" s="133"/>
      <c r="WMR10" s="133"/>
      <c r="WMW10" s="133"/>
      <c r="WNB10" s="133"/>
      <c r="WNG10" s="133"/>
      <c r="WNL10" s="133"/>
      <c r="WNQ10" s="133"/>
      <c r="WNV10" s="133"/>
      <c r="WOA10" s="133"/>
      <c r="WOF10" s="133"/>
      <c r="WOK10" s="133"/>
      <c r="WOP10" s="133"/>
      <c r="WOU10" s="133"/>
      <c r="WOZ10" s="133"/>
      <c r="WPE10" s="133"/>
      <c r="WPJ10" s="133"/>
      <c r="WPO10" s="133"/>
      <c r="WPT10" s="133"/>
      <c r="WPY10" s="133"/>
      <c r="WQD10" s="133"/>
      <c r="WQI10" s="133"/>
      <c r="WQN10" s="133"/>
      <c r="WQS10" s="133"/>
      <c r="WQX10" s="133"/>
      <c r="WRC10" s="133"/>
      <c r="WRH10" s="133"/>
      <c r="WRM10" s="133"/>
      <c r="WRR10" s="133"/>
      <c r="WRW10" s="133"/>
      <c r="WSB10" s="133"/>
      <c r="WSG10" s="133"/>
      <c r="WSL10" s="133"/>
      <c r="WSQ10" s="133"/>
      <c r="WSV10" s="133"/>
      <c r="WTA10" s="133"/>
      <c r="WTF10" s="133"/>
      <c r="WTK10" s="133"/>
      <c r="WTP10" s="133"/>
      <c r="WTU10" s="133"/>
      <c r="WTZ10" s="133"/>
      <c r="WUE10" s="133"/>
      <c r="WUJ10" s="133"/>
      <c r="WUO10" s="133"/>
      <c r="WUT10" s="133"/>
      <c r="WUY10" s="133"/>
      <c r="WVD10" s="133"/>
      <c r="WVI10" s="133"/>
      <c r="WVN10" s="133"/>
      <c r="WVS10" s="133"/>
      <c r="WVX10" s="133"/>
      <c r="WWC10" s="133"/>
      <c r="WWH10" s="133"/>
      <c r="WWM10" s="133"/>
      <c r="WWR10" s="133"/>
      <c r="WWW10" s="133"/>
      <c r="WXB10" s="133"/>
      <c r="WXG10" s="133"/>
      <c r="WXL10" s="133"/>
      <c r="WXQ10" s="133"/>
      <c r="WXV10" s="133"/>
      <c r="WYA10" s="133"/>
      <c r="WYF10" s="133"/>
      <c r="WYK10" s="133"/>
      <c r="WYP10" s="133"/>
      <c r="WYU10" s="133"/>
      <c r="WYZ10" s="133"/>
      <c r="WZE10" s="133"/>
      <c r="WZJ10" s="133"/>
      <c r="WZO10" s="133"/>
      <c r="WZT10" s="133"/>
      <c r="WZY10" s="133"/>
      <c r="XAD10" s="133"/>
      <c r="XAI10" s="133"/>
      <c r="XAN10" s="133"/>
      <c r="XAS10" s="133"/>
      <c r="XAX10" s="133"/>
      <c r="XBC10" s="133"/>
      <c r="XBH10" s="133"/>
      <c r="XBM10" s="133"/>
      <c r="XBR10" s="133"/>
      <c r="XBW10" s="133"/>
      <c r="XCB10" s="133"/>
      <c r="XCG10" s="133"/>
      <c r="XCL10" s="133"/>
      <c r="XCQ10" s="133"/>
      <c r="XCV10" s="133"/>
      <c r="XDA10" s="133"/>
      <c r="XDF10" s="133"/>
      <c r="XDK10" s="133"/>
      <c r="XDP10" s="133"/>
      <c r="XDU10" s="133"/>
      <c r="XDZ10" s="133"/>
      <c r="XEE10" s="133"/>
      <c r="XEJ10" s="133"/>
      <c r="XEO10" s="133"/>
      <c r="XET10" s="133"/>
      <c r="XEY10" s="133"/>
      <c r="XFD10" s="133"/>
    </row>
    <row r="11" spans="1:1024 1029:2044 2049:3069 3074:4094 4099:5119 5124:6144 6149:7164 7169:8189 8194:9214 9219:10239 10244:11264 11269:12284 12289:13309 13314:14334 14339:15359 15364:16384">
      <c r="A11" s="132" t="s">
        <v>826</v>
      </c>
      <c r="B11" s="132" t="s">
        <v>1448</v>
      </c>
      <c r="C11" s="132" t="s">
        <v>1507</v>
      </c>
      <c r="D11" s="133">
        <v>6842.2199999999993</v>
      </c>
      <c r="E11" s="132" t="s">
        <v>822</v>
      </c>
      <c r="I11" s="133"/>
      <c r="N11" s="133"/>
      <c r="S11" s="133"/>
      <c r="X11" s="133"/>
      <c r="AC11" s="133"/>
      <c r="AH11" s="133"/>
      <c r="AM11" s="133"/>
      <c r="AR11" s="133"/>
      <c r="AW11" s="133"/>
      <c r="BB11" s="133"/>
      <c r="BG11" s="133"/>
      <c r="BL11" s="133"/>
      <c r="BQ11" s="133"/>
      <c r="BV11" s="133"/>
      <c r="CA11" s="133"/>
      <c r="CF11" s="133"/>
      <c r="CK11" s="133"/>
      <c r="CP11" s="133"/>
      <c r="CU11" s="133"/>
      <c r="CZ11" s="133"/>
      <c r="DE11" s="133"/>
      <c r="DJ11" s="133"/>
      <c r="DO11" s="133"/>
      <c r="DT11" s="133"/>
      <c r="DY11" s="133"/>
      <c r="ED11" s="133"/>
      <c r="EI11" s="133"/>
      <c r="EN11" s="133"/>
      <c r="ES11" s="133"/>
      <c r="EX11" s="133"/>
      <c r="FC11" s="133"/>
      <c r="FH11" s="133"/>
      <c r="FM11" s="133"/>
      <c r="FR11" s="133"/>
      <c r="FW11" s="133"/>
      <c r="GB11" s="133"/>
      <c r="GG11" s="133"/>
      <c r="GL11" s="133"/>
      <c r="GQ11" s="133"/>
      <c r="GV11" s="133"/>
      <c r="HA11" s="133"/>
      <c r="HF11" s="133"/>
      <c r="HK11" s="133"/>
      <c r="HP11" s="133"/>
      <c r="HU11" s="133"/>
      <c r="HZ11" s="133"/>
      <c r="IE11" s="133"/>
      <c r="IJ11" s="133"/>
      <c r="IO11" s="133"/>
      <c r="IT11" s="133"/>
      <c r="IY11" s="133"/>
      <c r="JD11" s="133"/>
      <c r="JI11" s="133"/>
      <c r="JN11" s="133"/>
      <c r="JS11" s="133"/>
      <c r="JX11" s="133"/>
      <c r="KC11" s="133"/>
      <c r="KH11" s="133"/>
      <c r="KM11" s="133"/>
      <c r="KR11" s="133"/>
      <c r="KW11" s="133"/>
      <c r="LB11" s="133"/>
      <c r="LG11" s="133"/>
      <c r="LL11" s="133"/>
      <c r="LQ11" s="133"/>
      <c r="LV11" s="133"/>
      <c r="MA11" s="133"/>
      <c r="MF11" s="133"/>
      <c r="MK11" s="133"/>
      <c r="MP11" s="133"/>
      <c r="MU11" s="133"/>
      <c r="MZ11" s="133"/>
      <c r="NE11" s="133"/>
      <c r="NJ11" s="133"/>
      <c r="NO11" s="133"/>
      <c r="NT11" s="133"/>
      <c r="NY11" s="133"/>
      <c r="OD11" s="133"/>
      <c r="OI11" s="133"/>
      <c r="ON11" s="133"/>
      <c r="OS11" s="133"/>
      <c r="OX11" s="133"/>
      <c r="PC11" s="133"/>
      <c r="PH11" s="133"/>
      <c r="PM11" s="133"/>
      <c r="PR11" s="133"/>
      <c r="PW11" s="133"/>
      <c r="QB11" s="133"/>
      <c r="QG11" s="133"/>
      <c r="QL11" s="133"/>
      <c r="QQ11" s="133"/>
      <c r="QV11" s="133"/>
      <c r="RA11" s="133"/>
      <c r="RF11" s="133"/>
      <c r="RK11" s="133"/>
      <c r="RP11" s="133"/>
      <c r="RU11" s="133"/>
      <c r="RZ11" s="133"/>
      <c r="SE11" s="133"/>
      <c r="SJ11" s="133"/>
      <c r="SO11" s="133"/>
      <c r="ST11" s="133"/>
      <c r="SY11" s="133"/>
      <c r="TD11" s="133"/>
      <c r="TI11" s="133"/>
      <c r="TN11" s="133"/>
      <c r="TS11" s="133"/>
      <c r="TX11" s="133"/>
      <c r="UC11" s="133"/>
      <c r="UH11" s="133"/>
      <c r="UM11" s="133"/>
      <c r="UR11" s="133"/>
      <c r="UW11" s="133"/>
      <c r="VB11" s="133"/>
      <c r="VG11" s="133"/>
      <c r="VL11" s="133"/>
      <c r="VQ11" s="133"/>
      <c r="VV11" s="133"/>
      <c r="WA11" s="133"/>
      <c r="WF11" s="133"/>
      <c r="WK11" s="133"/>
      <c r="WP11" s="133"/>
      <c r="WU11" s="133"/>
      <c r="WZ11" s="133"/>
      <c r="XE11" s="133"/>
      <c r="XJ11" s="133"/>
      <c r="XO11" s="133"/>
      <c r="XT11" s="133"/>
      <c r="XY11" s="133"/>
      <c r="YD11" s="133"/>
      <c r="YI11" s="133"/>
      <c r="YN11" s="133"/>
      <c r="YS11" s="133"/>
      <c r="YX11" s="133"/>
      <c r="ZC11" s="133"/>
      <c r="ZH11" s="133"/>
      <c r="ZM11" s="133"/>
      <c r="ZR11" s="133"/>
      <c r="ZW11" s="133"/>
      <c r="AAB11" s="133"/>
      <c r="AAG11" s="133"/>
      <c r="AAL11" s="133"/>
      <c r="AAQ11" s="133"/>
      <c r="AAV11" s="133"/>
      <c r="ABA11" s="133"/>
      <c r="ABF11" s="133"/>
      <c r="ABK11" s="133"/>
      <c r="ABP11" s="133"/>
      <c r="ABU11" s="133"/>
      <c r="ABZ11" s="133"/>
      <c r="ACE11" s="133"/>
      <c r="ACJ11" s="133"/>
      <c r="ACO11" s="133"/>
      <c r="ACT11" s="133"/>
      <c r="ACY11" s="133"/>
      <c r="ADD11" s="133"/>
      <c r="ADI11" s="133"/>
      <c r="ADN11" s="133"/>
      <c r="ADS11" s="133"/>
      <c r="ADX11" s="133"/>
      <c r="AEC11" s="133"/>
      <c r="AEH11" s="133"/>
      <c r="AEM11" s="133"/>
      <c r="AER11" s="133"/>
      <c r="AEW11" s="133"/>
      <c r="AFB11" s="133"/>
      <c r="AFG11" s="133"/>
      <c r="AFL11" s="133"/>
      <c r="AFQ11" s="133"/>
      <c r="AFV11" s="133"/>
      <c r="AGA11" s="133"/>
      <c r="AGF11" s="133"/>
      <c r="AGK11" s="133"/>
      <c r="AGP11" s="133"/>
      <c r="AGU11" s="133"/>
      <c r="AGZ11" s="133"/>
      <c r="AHE11" s="133"/>
      <c r="AHJ11" s="133"/>
      <c r="AHO11" s="133"/>
      <c r="AHT11" s="133"/>
      <c r="AHY11" s="133"/>
      <c r="AID11" s="133"/>
      <c r="AII11" s="133"/>
      <c r="AIN11" s="133"/>
      <c r="AIS11" s="133"/>
      <c r="AIX11" s="133"/>
      <c r="AJC11" s="133"/>
      <c r="AJH11" s="133"/>
      <c r="AJM11" s="133"/>
      <c r="AJR11" s="133"/>
      <c r="AJW11" s="133"/>
      <c r="AKB11" s="133"/>
      <c r="AKG11" s="133"/>
      <c r="AKL11" s="133"/>
      <c r="AKQ11" s="133"/>
      <c r="AKV11" s="133"/>
      <c r="ALA11" s="133"/>
      <c r="ALF11" s="133"/>
      <c r="ALK11" s="133"/>
      <c r="ALP11" s="133"/>
      <c r="ALU11" s="133"/>
      <c r="ALZ11" s="133"/>
      <c r="AME11" s="133"/>
      <c r="AMJ11" s="133"/>
      <c r="AMO11" s="133"/>
      <c r="AMT11" s="133"/>
      <c r="AMY11" s="133"/>
      <c r="AND11" s="133"/>
      <c r="ANI11" s="133"/>
      <c r="ANN11" s="133"/>
      <c r="ANS11" s="133"/>
      <c r="ANX11" s="133"/>
      <c r="AOC11" s="133"/>
      <c r="AOH11" s="133"/>
      <c r="AOM11" s="133"/>
      <c r="AOR11" s="133"/>
      <c r="AOW11" s="133"/>
      <c r="APB11" s="133"/>
      <c r="APG11" s="133"/>
      <c r="APL11" s="133"/>
      <c r="APQ11" s="133"/>
      <c r="APV11" s="133"/>
      <c r="AQA11" s="133"/>
      <c r="AQF11" s="133"/>
      <c r="AQK11" s="133"/>
      <c r="AQP11" s="133"/>
      <c r="AQU11" s="133"/>
      <c r="AQZ11" s="133"/>
      <c r="ARE11" s="133"/>
      <c r="ARJ11" s="133"/>
      <c r="ARO11" s="133"/>
      <c r="ART11" s="133"/>
      <c r="ARY11" s="133"/>
      <c r="ASD11" s="133"/>
      <c r="ASI11" s="133"/>
      <c r="ASN11" s="133"/>
      <c r="ASS11" s="133"/>
      <c r="ASX11" s="133"/>
      <c r="ATC11" s="133"/>
      <c r="ATH11" s="133"/>
      <c r="ATM11" s="133"/>
      <c r="ATR11" s="133"/>
      <c r="ATW11" s="133"/>
      <c r="AUB11" s="133"/>
      <c r="AUG11" s="133"/>
      <c r="AUL11" s="133"/>
      <c r="AUQ11" s="133"/>
      <c r="AUV11" s="133"/>
      <c r="AVA11" s="133"/>
      <c r="AVF11" s="133"/>
      <c r="AVK11" s="133"/>
      <c r="AVP11" s="133"/>
      <c r="AVU11" s="133"/>
      <c r="AVZ11" s="133"/>
      <c r="AWE11" s="133"/>
      <c r="AWJ11" s="133"/>
      <c r="AWO11" s="133"/>
      <c r="AWT11" s="133"/>
      <c r="AWY11" s="133"/>
      <c r="AXD11" s="133"/>
      <c r="AXI11" s="133"/>
      <c r="AXN11" s="133"/>
      <c r="AXS11" s="133"/>
      <c r="AXX11" s="133"/>
      <c r="AYC11" s="133"/>
      <c r="AYH11" s="133"/>
      <c r="AYM11" s="133"/>
      <c r="AYR11" s="133"/>
      <c r="AYW11" s="133"/>
      <c r="AZB11" s="133"/>
      <c r="AZG11" s="133"/>
      <c r="AZL11" s="133"/>
      <c r="AZQ11" s="133"/>
      <c r="AZV11" s="133"/>
      <c r="BAA11" s="133"/>
      <c r="BAF11" s="133"/>
      <c r="BAK11" s="133"/>
      <c r="BAP11" s="133"/>
      <c r="BAU11" s="133"/>
      <c r="BAZ11" s="133"/>
      <c r="BBE11" s="133"/>
      <c r="BBJ11" s="133"/>
      <c r="BBO11" s="133"/>
      <c r="BBT11" s="133"/>
      <c r="BBY11" s="133"/>
      <c r="BCD11" s="133"/>
      <c r="BCI11" s="133"/>
      <c r="BCN11" s="133"/>
      <c r="BCS11" s="133"/>
      <c r="BCX11" s="133"/>
      <c r="BDC11" s="133"/>
      <c r="BDH11" s="133"/>
      <c r="BDM11" s="133"/>
      <c r="BDR11" s="133"/>
      <c r="BDW11" s="133"/>
      <c r="BEB11" s="133"/>
      <c r="BEG11" s="133"/>
      <c r="BEL11" s="133"/>
      <c r="BEQ11" s="133"/>
      <c r="BEV11" s="133"/>
      <c r="BFA11" s="133"/>
      <c r="BFF11" s="133"/>
      <c r="BFK11" s="133"/>
      <c r="BFP11" s="133"/>
      <c r="BFU11" s="133"/>
      <c r="BFZ11" s="133"/>
      <c r="BGE11" s="133"/>
      <c r="BGJ11" s="133"/>
      <c r="BGO11" s="133"/>
      <c r="BGT11" s="133"/>
      <c r="BGY11" s="133"/>
      <c r="BHD11" s="133"/>
      <c r="BHI11" s="133"/>
      <c r="BHN11" s="133"/>
      <c r="BHS11" s="133"/>
      <c r="BHX11" s="133"/>
      <c r="BIC11" s="133"/>
      <c r="BIH11" s="133"/>
      <c r="BIM11" s="133"/>
      <c r="BIR11" s="133"/>
      <c r="BIW11" s="133"/>
      <c r="BJB11" s="133"/>
      <c r="BJG11" s="133"/>
      <c r="BJL11" s="133"/>
      <c r="BJQ11" s="133"/>
      <c r="BJV11" s="133"/>
      <c r="BKA11" s="133"/>
      <c r="BKF11" s="133"/>
      <c r="BKK11" s="133"/>
      <c r="BKP11" s="133"/>
      <c r="BKU11" s="133"/>
      <c r="BKZ11" s="133"/>
      <c r="BLE11" s="133"/>
      <c r="BLJ11" s="133"/>
      <c r="BLO11" s="133"/>
      <c r="BLT11" s="133"/>
      <c r="BLY11" s="133"/>
      <c r="BMD11" s="133"/>
      <c r="BMI11" s="133"/>
      <c r="BMN11" s="133"/>
      <c r="BMS11" s="133"/>
      <c r="BMX11" s="133"/>
      <c r="BNC11" s="133"/>
      <c r="BNH11" s="133"/>
      <c r="BNM11" s="133"/>
      <c r="BNR11" s="133"/>
      <c r="BNW11" s="133"/>
      <c r="BOB11" s="133"/>
      <c r="BOG11" s="133"/>
      <c r="BOL11" s="133"/>
      <c r="BOQ11" s="133"/>
      <c r="BOV11" s="133"/>
      <c r="BPA11" s="133"/>
      <c r="BPF11" s="133"/>
      <c r="BPK11" s="133"/>
      <c r="BPP11" s="133"/>
      <c r="BPU11" s="133"/>
      <c r="BPZ11" s="133"/>
      <c r="BQE11" s="133"/>
      <c r="BQJ11" s="133"/>
      <c r="BQO11" s="133"/>
      <c r="BQT11" s="133"/>
      <c r="BQY11" s="133"/>
      <c r="BRD11" s="133"/>
      <c r="BRI11" s="133"/>
      <c r="BRN11" s="133"/>
      <c r="BRS11" s="133"/>
      <c r="BRX11" s="133"/>
      <c r="BSC11" s="133"/>
      <c r="BSH11" s="133"/>
      <c r="BSM11" s="133"/>
      <c r="BSR11" s="133"/>
      <c r="BSW11" s="133"/>
      <c r="BTB11" s="133"/>
      <c r="BTG11" s="133"/>
      <c r="BTL11" s="133"/>
      <c r="BTQ11" s="133"/>
      <c r="BTV11" s="133"/>
      <c r="BUA11" s="133"/>
      <c r="BUF11" s="133"/>
      <c r="BUK11" s="133"/>
      <c r="BUP11" s="133"/>
      <c r="BUU11" s="133"/>
      <c r="BUZ11" s="133"/>
      <c r="BVE11" s="133"/>
      <c r="BVJ11" s="133"/>
      <c r="BVO11" s="133"/>
      <c r="BVT11" s="133"/>
      <c r="BVY11" s="133"/>
      <c r="BWD11" s="133"/>
      <c r="BWI11" s="133"/>
      <c r="BWN11" s="133"/>
      <c r="BWS11" s="133"/>
      <c r="BWX11" s="133"/>
      <c r="BXC11" s="133"/>
      <c r="BXH11" s="133"/>
      <c r="BXM11" s="133"/>
      <c r="BXR11" s="133"/>
      <c r="BXW11" s="133"/>
      <c r="BYB11" s="133"/>
      <c r="BYG11" s="133"/>
      <c r="BYL11" s="133"/>
      <c r="BYQ11" s="133"/>
      <c r="BYV11" s="133"/>
      <c r="BZA11" s="133"/>
      <c r="BZF11" s="133"/>
      <c r="BZK11" s="133"/>
      <c r="BZP11" s="133"/>
      <c r="BZU11" s="133"/>
      <c r="BZZ11" s="133"/>
      <c r="CAE11" s="133"/>
      <c r="CAJ11" s="133"/>
      <c r="CAO11" s="133"/>
      <c r="CAT11" s="133"/>
      <c r="CAY11" s="133"/>
      <c r="CBD11" s="133"/>
      <c r="CBI11" s="133"/>
      <c r="CBN11" s="133"/>
      <c r="CBS11" s="133"/>
      <c r="CBX11" s="133"/>
      <c r="CCC11" s="133"/>
      <c r="CCH11" s="133"/>
      <c r="CCM11" s="133"/>
      <c r="CCR11" s="133"/>
      <c r="CCW11" s="133"/>
      <c r="CDB11" s="133"/>
      <c r="CDG11" s="133"/>
      <c r="CDL11" s="133"/>
      <c r="CDQ11" s="133"/>
      <c r="CDV11" s="133"/>
      <c r="CEA11" s="133"/>
      <c r="CEF11" s="133"/>
      <c r="CEK11" s="133"/>
      <c r="CEP11" s="133"/>
      <c r="CEU11" s="133"/>
      <c r="CEZ11" s="133"/>
      <c r="CFE11" s="133"/>
      <c r="CFJ11" s="133"/>
      <c r="CFO11" s="133"/>
      <c r="CFT11" s="133"/>
      <c r="CFY11" s="133"/>
      <c r="CGD11" s="133"/>
      <c r="CGI11" s="133"/>
      <c r="CGN11" s="133"/>
      <c r="CGS11" s="133"/>
      <c r="CGX11" s="133"/>
      <c r="CHC11" s="133"/>
      <c r="CHH11" s="133"/>
      <c r="CHM11" s="133"/>
      <c r="CHR11" s="133"/>
      <c r="CHW11" s="133"/>
      <c r="CIB11" s="133"/>
      <c r="CIG11" s="133"/>
      <c r="CIL11" s="133"/>
      <c r="CIQ11" s="133"/>
      <c r="CIV11" s="133"/>
      <c r="CJA11" s="133"/>
      <c r="CJF11" s="133"/>
      <c r="CJK11" s="133"/>
      <c r="CJP11" s="133"/>
      <c r="CJU11" s="133"/>
      <c r="CJZ11" s="133"/>
      <c r="CKE11" s="133"/>
      <c r="CKJ11" s="133"/>
      <c r="CKO11" s="133"/>
      <c r="CKT11" s="133"/>
      <c r="CKY11" s="133"/>
      <c r="CLD11" s="133"/>
      <c r="CLI11" s="133"/>
      <c r="CLN11" s="133"/>
      <c r="CLS11" s="133"/>
      <c r="CLX11" s="133"/>
      <c r="CMC11" s="133"/>
      <c r="CMH11" s="133"/>
      <c r="CMM11" s="133"/>
      <c r="CMR11" s="133"/>
      <c r="CMW11" s="133"/>
      <c r="CNB11" s="133"/>
      <c r="CNG11" s="133"/>
      <c r="CNL11" s="133"/>
      <c r="CNQ11" s="133"/>
      <c r="CNV11" s="133"/>
      <c r="COA11" s="133"/>
      <c r="COF11" s="133"/>
      <c r="COK11" s="133"/>
      <c r="COP11" s="133"/>
      <c r="COU11" s="133"/>
      <c r="COZ11" s="133"/>
      <c r="CPE11" s="133"/>
      <c r="CPJ11" s="133"/>
      <c r="CPO11" s="133"/>
      <c r="CPT11" s="133"/>
      <c r="CPY11" s="133"/>
      <c r="CQD11" s="133"/>
      <c r="CQI11" s="133"/>
      <c r="CQN11" s="133"/>
      <c r="CQS11" s="133"/>
      <c r="CQX11" s="133"/>
      <c r="CRC11" s="133"/>
      <c r="CRH11" s="133"/>
      <c r="CRM11" s="133"/>
      <c r="CRR11" s="133"/>
      <c r="CRW11" s="133"/>
      <c r="CSB11" s="133"/>
      <c r="CSG11" s="133"/>
      <c r="CSL11" s="133"/>
      <c r="CSQ11" s="133"/>
      <c r="CSV11" s="133"/>
      <c r="CTA11" s="133"/>
      <c r="CTF11" s="133"/>
      <c r="CTK11" s="133"/>
      <c r="CTP11" s="133"/>
      <c r="CTU11" s="133"/>
      <c r="CTZ11" s="133"/>
      <c r="CUE11" s="133"/>
      <c r="CUJ11" s="133"/>
      <c r="CUO11" s="133"/>
      <c r="CUT11" s="133"/>
      <c r="CUY11" s="133"/>
      <c r="CVD11" s="133"/>
      <c r="CVI11" s="133"/>
      <c r="CVN11" s="133"/>
      <c r="CVS11" s="133"/>
      <c r="CVX11" s="133"/>
      <c r="CWC11" s="133"/>
      <c r="CWH11" s="133"/>
      <c r="CWM11" s="133"/>
      <c r="CWR11" s="133"/>
      <c r="CWW11" s="133"/>
      <c r="CXB11" s="133"/>
      <c r="CXG11" s="133"/>
      <c r="CXL11" s="133"/>
      <c r="CXQ11" s="133"/>
      <c r="CXV11" s="133"/>
      <c r="CYA11" s="133"/>
      <c r="CYF11" s="133"/>
      <c r="CYK11" s="133"/>
      <c r="CYP11" s="133"/>
      <c r="CYU11" s="133"/>
      <c r="CYZ11" s="133"/>
      <c r="CZE11" s="133"/>
      <c r="CZJ11" s="133"/>
      <c r="CZO11" s="133"/>
      <c r="CZT11" s="133"/>
      <c r="CZY11" s="133"/>
      <c r="DAD11" s="133"/>
      <c r="DAI11" s="133"/>
      <c r="DAN11" s="133"/>
      <c r="DAS11" s="133"/>
      <c r="DAX11" s="133"/>
      <c r="DBC11" s="133"/>
      <c r="DBH11" s="133"/>
      <c r="DBM11" s="133"/>
      <c r="DBR11" s="133"/>
      <c r="DBW11" s="133"/>
      <c r="DCB11" s="133"/>
      <c r="DCG11" s="133"/>
      <c r="DCL11" s="133"/>
      <c r="DCQ11" s="133"/>
      <c r="DCV11" s="133"/>
      <c r="DDA11" s="133"/>
      <c r="DDF11" s="133"/>
      <c r="DDK11" s="133"/>
      <c r="DDP11" s="133"/>
      <c r="DDU11" s="133"/>
      <c r="DDZ11" s="133"/>
      <c r="DEE11" s="133"/>
      <c r="DEJ11" s="133"/>
      <c r="DEO11" s="133"/>
      <c r="DET11" s="133"/>
      <c r="DEY11" s="133"/>
      <c r="DFD11" s="133"/>
      <c r="DFI11" s="133"/>
      <c r="DFN11" s="133"/>
      <c r="DFS11" s="133"/>
      <c r="DFX11" s="133"/>
      <c r="DGC11" s="133"/>
      <c r="DGH11" s="133"/>
      <c r="DGM11" s="133"/>
      <c r="DGR11" s="133"/>
      <c r="DGW11" s="133"/>
      <c r="DHB11" s="133"/>
      <c r="DHG11" s="133"/>
      <c r="DHL11" s="133"/>
      <c r="DHQ11" s="133"/>
      <c r="DHV11" s="133"/>
      <c r="DIA11" s="133"/>
      <c r="DIF11" s="133"/>
      <c r="DIK11" s="133"/>
      <c r="DIP11" s="133"/>
      <c r="DIU11" s="133"/>
      <c r="DIZ11" s="133"/>
      <c r="DJE11" s="133"/>
      <c r="DJJ11" s="133"/>
      <c r="DJO11" s="133"/>
      <c r="DJT11" s="133"/>
      <c r="DJY11" s="133"/>
      <c r="DKD11" s="133"/>
      <c r="DKI11" s="133"/>
      <c r="DKN11" s="133"/>
      <c r="DKS11" s="133"/>
      <c r="DKX11" s="133"/>
      <c r="DLC11" s="133"/>
      <c r="DLH11" s="133"/>
      <c r="DLM11" s="133"/>
      <c r="DLR11" s="133"/>
      <c r="DLW11" s="133"/>
      <c r="DMB11" s="133"/>
      <c r="DMG11" s="133"/>
      <c r="DML11" s="133"/>
      <c r="DMQ11" s="133"/>
      <c r="DMV11" s="133"/>
      <c r="DNA11" s="133"/>
      <c r="DNF11" s="133"/>
      <c r="DNK11" s="133"/>
      <c r="DNP11" s="133"/>
      <c r="DNU11" s="133"/>
      <c r="DNZ11" s="133"/>
      <c r="DOE11" s="133"/>
      <c r="DOJ11" s="133"/>
      <c r="DOO11" s="133"/>
      <c r="DOT11" s="133"/>
      <c r="DOY11" s="133"/>
      <c r="DPD11" s="133"/>
      <c r="DPI11" s="133"/>
      <c r="DPN11" s="133"/>
      <c r="DPS11" s="133"/>
      <c r="DPX11" s="133"/>
      <c r="DQC11" s="133"/>
      <c r="DQH11" s="133"/>
      <c r="DQM11" s="133"/>
      <c r="DQR11" s="133"/>
      <c r="DQW11" s="133"/>
      <c r="DRB11" s="133"/>
      <c r="DRG11" s="133"/>
      <c r="DRL11" s="133"/>
      <c r="DRQ11" s="133"/>
      <c r="DRV11" s="133"/>
      <c r="DSA11" s="133"/>
      <c r="DSF11" s="133"/>
      <c r="DSK11" s="133"/>
      <c r="DSP11" s="133"/>
      <c r="DSU11" s="133"/>
      <c r="DSZ11" s="133"/>
      <c r="DTE11" s="133"/>
      <c r="DTJ11" s="133"/>
      <c r="DTO11" s="133"/>
      <c r="DTT11" s="133"/>
      <c r="DTY11" s="133"/>
      <c r="DUD11" s="133"/>
      <c r="DUI11" s="133"/>
      <c r="DUN11" s="133"/>
      <c r="DUS11" s="133"/>
      <c r="DUX11" s="133"/>
      <c r="DVC11" s="133"/>
      <c r="DVH11" s="133"/>
      <c r="DVM11" s="133"/>
      <c r="DVR11" s="133"/>
      <c r="DVW11" s="133"/>
      <c r="DWB11" s="133"/>
      <c r="DWG11" s="133"/>
      <c r="DWL11" s="133"/>
      <c r="DWQ11" s="133"/>
      <c r="DWV11" s="133"/>
      <c r="DXA11" s="133"/>
      <c r="DXF11" s="133"/>
      <c r="DXK11" s="133"/>
      <c r="DXP11" s="133"/>
      <c r="DXU11" s="133"/>
      <c r="DXZ11" s="133"/>
      <c r="DYE11" s="133"/>
      <c r="DYJ11" s="133"/>
      <c r="DYO11" s="133"/>
      <c r="DYT11" s="133"/>
      <c r="DYY11" s="133"/>
      <c r="DZD11" s="133"/>
      <c r="DZI11" s="133"/>
      <c r="DZN11" s="133"/>
      <c r="DZS11" s="133"/>
      <c r="DZX11" s="133"/>
      <c r="EAC11" s="133"/>
      <c r="EAH11" s="133"/>
      <c r="EAM11" s="133"/>
      <c r="EAR11" s="133"/>
      <c r="EAW11" s="133"/>
      <c r="EBB11" s="133"/>
      <c r="EBG11" s="133"/>
      <c r="EBL11" s="133"/>
      <c r="EBQ11" s="133"/>
      <c r="EBV11" s="133"/>
      <c r="ECA11" s="133"/>
      <c r="ECF11" s="133"/>
      <c r="ECK11" s="133"/>
      <c r="ECP11" s="133"/>
      <c r="ECU11" s="133"/>
      <c r="ECZ11" s="133"/>
      <c r="EDE11" s="133"/>
      <c r="EDJ11" s="133"/>
      <c r="EDO11" s="133"/>
      <c r="EDT11" s="133"/>
      <c r="EDY11" s="133"/>
      <c r="EED11" s="133"/>
      <c r="EEI11" s="133"/>
      <c r="EEN11" s="133"/>
      <c r="EES11" s="133"/>
      <c r="EEX11" s="133"/>
      <c r="EFC11" s="133"/>
      <c r="EFH11" s="133"/>
      <c r="EFM11" s="133"/>
      <c r="EFR11" s="133"/>
      <c r="EFW11" s="133"/>
      <c r="EGB11" s="133"/>
      <c r="EGG11" s="133"/>
      <c r="EGL11" s="133"/>
      <c r="EGQ11" s="133"/>
      <c r="EGV11" s="133"/>
      <c r="EHA11" s="133"/>
      <c r="EHF11" s="133"/>
      <c r="EHK11" s="133"/>
      <c r="EHP11" s="133"/>
      <c r="EHU11" s="133"/>
      <c r="EHZ11" s="133"/>
      <c r="EIE11" s="133"/>
      <c r="EIJ11" s="133"/>
      <c r="EIO11" s="133"/>
      <c r="EIT11" s="133"/>
      <c r="EIY11" s="133"/>
      <c r="EJD11" s="133"/>
      <c r="EJI11" s="133"/>
      <c r="EJN11" s="133"/>
      <c r="EJS11" s="133"/>
      <c r="EJX11" s="133"/>
      <c r="EKC11" s="133"/>
      <c r="EKH11" s="133"/>
      <c r="EKM11" s="133"/>
      <c r="EKR11" s="133"/>
      <c r="EKW11" s="133"/>
      <c r="ELB11" s="133"/>
      <c r="ELG11" s="133"/>
      <c r="ELL11" s="133"/>
      <c r="ELQ11" s="133"/>
      <c r="ELV11" s="133"/>
      <c r="EMA11" s="133"/>
      <c r="EMF11" s="133"/>
      <c r="EMK11" s="133"/>
      <c r="EMP11" s="133"/>
      <c r="EMU11" s="133"/>
      <c r="EMZ11" s="133"/>
      <c r="ENE11" s="133"/>
      <c r="ENJ11" s="133"/>
      <c r="ENO11" s="133"/>
      <c r="ENT11" s="133"/>
      <c r="ENY11" s="133"/>
      <c r="EOD11" s="133"/>
      <c r="EOI11" s="133"/>
      <c r="EON11" s="133"/>
      <c r="EOS11" s="133"/>
      <c r="EOX11" s="133"/>
      <c r="EPC11" s="133"/>
      <c r="EPH11" s="133"/>
      <c r="EPM11" s="133"/>
      <c r="EPR11" s="133"/>
      <c r="EPW11" s="133"/>
      <c r="EQB11" s="133"/>
      <c r="EQG11" s="133"/>
      <c r="EQL11" s="133"/>
      <c r="EQQ11" s="133"/>
      <c r="EQV11" s="133"/>
      <c r="ERA11" s="133"/>
      <c r="ERF11" s="133"/>
      <c r="ERK11" s="133"/>
      <c r="ERP11" s="133"/>
      <c r="ERU11" s="133"/>
      <c r="ERZ11" s="133"/>
      <c r="ESE11" s="133"/>
      <c r="ESJ11" s="133"/>
      <c r="ESO11" s="133"/>
      <c r="EST11" s="133"/>
      <c r="ESY11" s="133"/>
      <c r="ETD11" s="133"/>
      <c r="ETI11" s="133"/>
      <c r="ETN11" s="133"/>
      <c r="ETS11" s="133"/>
      <c r="ETX11" s="133"/>
      <c r="EUC11" s="133"/>
      <c r="EUH11" s="133"/>
      <c r="EUM11" s="133"/>
      <c r="EUR11" s="133"/>
      <c r="EUW11" s="133"/>
      <c r="EVB11" s="133"/>
      <c r="EVG11" s="133"/>
      <c r="EVL11" s="133"/>
      <c r="EVQ11" s="133"/>
      <c r="EVV11" s="133"/>
      <c r="EWA11" s="133"/>
      <c r="EWF11" s="133"/>
      <c r="EWK11" s="133"/>
      <c r="EWP11" s="133"/>
      <c r="EWU11" s="133"/>
      <c r="EWZ11" s="133"/>
      <c r="EXE11" s="133"/>
      <c r="EXJ11" s="133"/>
      <c r="EXO11" s="133"/>
      <c r="EXT11" s="133"/>
      <c r="EXY11" s="133"/>
      <c r="EYD11" s="133"/>
      <c r="EYI11" s="133"/>
      <c r="EYN11" s="133"/>
      <c r="EYS11" s="133"/>
      <c r="EYX11" s="133"/>
      <c r="EZC11" s="133"/>
      <c r="EZH11" s="133"/>
      <c r="EZM11" s="133"/>
      <c r="EZR11" s="133"/>
      <c r="EZW11" s="133"/>
      <c r="FAB11" s="133"/>
      <c r="FAG11" s="133"/>
      <c r="FAL11" s="133"/>
      <c r="FAQ11" s="133"/>
      <c r="FAV11" s="133"/>
      <c r="FBA11" s="133"/>
      <c r="FBF11" s="133"/>
      <c r="FBK11" s="133"/>
      <c r="FBP11" s="133"/>
      <c r="FBU11" s="133"/>
      <c r="FBZ11" s="133"/>
      <c r="FCE11" s="133"/>
      <c r="FCJ11" s="133"/>
      <c r="FCO11" s="133"/>
      <c r="FCT11" s="133"/>
      <c r="FCY11" s="133"/>
      <c r="FDD11" s="133"/>
      <c r="FDI11" s="133"/>
      <c r="FDN11" s="133"/>
      <c r="FDS11" s="133"/>
      <c r="FDX11" s="133"/>
      <c r="FEC11" s="133"/>
      <c r="FEH11" s="133"/>
      <c r="FEM11" s="133"/>
      <c r="FER11" s="133"/>
      <c r="FEW11" s="133"/>
      <c r="FFB11" s="133"/>
      <c r="FFG11" s="133"/>
      <c r="FFL11" s="133"/>
      <c r="FFQ11" s="133"/>
      <c r="FFV11" s="133"/>
      <c r="FGA11" s="133"/>
      <c r="FGF11" s="133"/>
      <c r="FGK11" s="133"/>
      <c r="FGP11" s="133"/>
      <c r="FGU11" s="133"/>
      <c r="FGZ11" s="133"/>
      <c r="FHE11" s="133"/>
      <c r="FHJ11" s="133"/>
      <c r="FHO11" s="133"/>
      <c r="FHT11" s="133"/>
      <c r="FHY11" s="133"/>
      <c r="FID11" s="133"/>
      <c r="FII11" s="133"/>
      <c r="FIN11" s="133"/>
      <c r="FIS11" s="133"/>
      <c r="FIX11" s="133"/>
      <c r="FJC11" s="133"/>
      <c r="FJH11" s="133"/>
      <c r="FJM11" s="133"/>
      <c r="FJR11" s="133"/>
      <c r="FJW11" s="133"/>
      <c r="FKB11" s="133"/>
      <c r="FKG11" s="133"/>
      <c r="FKL11" s="133"/>
      <c r="FKQ11" s="133"/>
      <c r="FKV11" s="133"/>
      <c r="FLA11" s="133"/>
      <c r="FLF11" s="133"/>
      <c r="FLK11" s="133"/>
      <c r="FLP11" s="133"/>
      <c r="FLU11" s="133"/>
      <c r="FLZ11" s="133"/>
      <c r="FME11" s="133"/>
      <c r="FMJ11" s="133"/>
      <c r="FMO11" s="133"/>
      <c r="FMT11" s="133"/>
      <c r="FMY11" s="133"/>
      <c r="FND11" s="133"/>
      <c r="FNI11" s="133"/>
      <c r="FNN11" s="133"/>
      <c r="FNS11" s="133"/>
      <c r="FNX11" s="133"/>
      <c r="FOC11" s="133"/>
      <c r="FOH11" s="133"/>
      <c r="FOM11" s="133"/>
      <c r="FOR11" s="133"/>
      <c r="FOW11" s="133"/>
      <c r="FPB11" s="133"/>
      <c r="FPG11" s="133"/>
      <c r="FPL11" s="133"/>
      <c r="FPQ11" s="133"/>
      <c r="FPV11" s="133"/>
      <c r="FQA11" s="133"/>
      <c r="FQF11" s="133"/>
      <c r="FQK11" s="133"/>
      <c r="FQP11" s="133"/>
      <c r="FQU11" s="133"/>
      <c r="FQZ11" s="133"/>
      <c r="FRE11" s="133"/>
      <c r="FRJ11" s="133"/>
      <c r="FRO11" s="133"/>
      <c r="FRT11" s="133"/>
      <c r="FRY11" s="133"/>
      <c r="FSD11" s="133"/>
      <c r="FSI11" s="133"/>
      <c r="FSN11" s="133"/>
      <c r="FSS11" s="133"/>
      <c r="FSX11" s="133"/>
      <c r="FTC11" s="133"/>
      <c r="FTH11" s="133"/>
      <c r="FTM11" s="133"/>
      <c r="FTR11" s="133"/>
      <c r="FTW11" s="133"/>
      <c r="FUB11" s="133"/>
      <c r="FUG11" s="133"/>
      <c r="FUL11" s="133"/>
      <c r="FUQ11" s="133"/>
      <c r="FUV11" s="133"/>
      <c r="FVA11" s="133"/>
      <c r="FVF11" s="133"/>
      <c r="FVK11" s="133"/>
      <c r="FVP11" s="133"/>
      <c r="FVU11" s="133"/>
      <c r="FVZ11" s="133"/>
      <c r="FWE11" s="133"/>
      <c r="FWJ11" s="133"/>
      <c r="FWO11" s="133"/>
      <c r="FWT11" s="133"/>
      <c r="FWY11" s="133"/>
      <c r="FXD11" s="133"/>
      <c r="FXI11" s="133"/>
      <c r="FXN11" s="133"/>
      <c r="FXS11" s="133"/>
      <c r="FXX11" s="133"/>
      <c r="FYC11" s="133"/>
      <c r="FYH11" s="133"/>
      <c r="FYM11" s="133"/>
      <c r="FYR11" s="133"/>
      <c r="FYW11" s="133"/>
      <c r="FZB11" s="133"/>
      <c r="FZG11" s="133"/>
      <c r="FZL11" s="133"/>
      <c r="FZQ11" s="133"/>
      <c r="FZV11" s="133"/>
      <c r="GAA11" s="133"/>
      <c r="GAF11" s="133"/>
      <c r="GAK11" s="133"/>
      <c r="GAP11" s="133"/>
      <c r="GAU11" s="133"/>
      <c r="GAZ11" s="133"/>
      <c r="GBE11" s="133"/>
      <c r="GBJ11" s="133"/>
      <c r="GBO11" s="133"/>
      <c r="GBT11" s="133"/>
      <c r="GBY11" s="133"/>
      <c r="GCD11" s="133"/>
      <c r="GCI11" s="133"/>
      <c r="GCN11" s="133"/>
      <c r="GCS11" s="133"/>
      <c r="GCX11" s="133"/>
      <c r="GDC11" s="133"/>
      <c r="GDH11" s="133"/>
      <c r="GDM11" s="133"/>
      <c r="GDR11" s="133"/>
      <c r="GDW11" s="133"/>
      <c r="GEB11" s="133"/>
      <c r="GEG11" s="133"/>
      <c r="GEL11" s="133"/>
      <c r="GEQ11" s="133"/>
      <c r="GEV11" s="133"/>
      <c r="GFA11" s="133"/>
      <c r="GFF11" s="133"/>
      <c r="GFK11" s="133"/>
      <c r="GFP11" s="133"/>
      <c r="GFU11" s="133"/>
      <c r="GFZ11" s="133"/>
      <c r="GGE11" s="133"/>
      <c r="GGJ11" s="133"/>
      <c r="GGO11" s="133"/>
      <c r="GGT11" s="133"/>
      <c r="GGY11" s="133"/>
      <c r="GHD11" s="133"/>
      <c r="GHI11" s="133"/>
      <c r="GHN11" s="133"/>
      <c r="GHS11" s="133"/>
      <c r="GHX11" s="133"/>
      <c r="GIC11" s="133"/>
      <c r="GIH11" s="133"/>
      <c r="GIM11" s="133"/>
      <c r="GIR11" s="133"/>
      <c r="GIW11" s="133"/>
      <c r="GJB11" s="133"/>
      <c r="GJG11" s="133"/>
      <c r="GJL11" s="133"/>
      <c r="GJQ11" s="133"/>
      <c r="GJV11" s="133"/>
      <c r="GKA11" s="133"/>
      <c r="GKF11" s="133"/>
      <c r="GKK11" s="133"/>
      <c r="GKP11" s="133"/>
      <c r="GKU11" s="133"/>
      <c r="GKZ11" s="133"/>
      <c r="GLE11" s="133"/>
      <c r="GLJ11" s="133"/>
      <c r="GLO11" s="133"/>
      <c r="GLT11" s="133"/>
      <c r="GLY11" s="133"/>
      <c r="GMD11" s="133"/>
      <c r="GMI11" s="133"/>
      <c r="GMN11" s="133"/>
      <c r="GMS11" s="133"/>
      <c r="GMX11" s="133"/>
      <c r="GNC11" s="133"/>
      <c r="GNH11" s="133"/>
      <c r="GNM11" s="133"/>
      <c r="GNR11" s="133"/>
      <c r="GNW11" s="133"/>
      <c r="GOB11" s="133"/>
      <c r="GOG11" s="133"/>
      <c r="GOL11" s="133"/>
      <c r="GOQ11" s="133"/>
      <c r="GOV11" s="133"/>
      <c r="GPA11" s="133"/>
      <c r="GPF11" s="133"/>
      <c r="GPK11" s="133"/>
      <c r="GPP11" s="133"/>
      <c r="GPU11" s="133"/>
      <c r="GPZ11" s="133"/>
      <c r="GQE11" s="133"/>
      <c r="GQJ11" s="133"/>
      <c r="GQO11" s="133"/>
      <c r="GQT11" s="133"/>
      <c r="GQY11" s="133"/>
      <c r="GRD11" s="133"/>
      <c r="GRI11" s="133"/>
      <c r="GRN11" s="133"/>
      <c r="GRS11" s="133"/>
      <c r="GRX11" s="133"/>
      <c r="GSC11" s="133"/>
      <c r="GSH11" s="133"/>
      <c r="GSM11" s="133"/>
      <c r="GSR11" s="133"/>
      <c r="GSW11" s="133"/>
      <c r="GTB11" s="133"/>
      <c r="GTG11" s="133"/>
      <c r="GTL11" s="133"/>
      <c r="GTQ11" s="133"/>
      <c r="GTV11" s="133"/>
      <c r="GUA11" s="133"/>
      <c r="GUF11" s="133"/>
      <c r="GUK11" s="133"/>
      <c r="GUP11" s="133"/>
      <c r="GUU11" s="133"/>
      <c r="GUZ11" s="133"/>
      <c r="GVE11" s="133"/>
      <c r="GVJ11" s="133"/>
      <c r="GVO11" s="133"/>
      <c r="GVT11" s="133"/>
      <c r="GVY11" s="133"/>
      <c r="GWD11" s="133"/>
      <c r="GWI11" s="133"/>
      <c r="GWN11" s="133"/>
      <c r="GWS11" s="133"/>
      <c r="GWX11" s="133"/>
      <c r="GXC11" s="133"/>
      <c r="GXH11" s="133"/>
      <c r="GXM11" s="133"/>
      <c r="GXR11" s="133"/>
      <c r="GXW11" s="133"/>
      <c r="GYB11" s="133"/>
      <c r="GYG11" s="133"/>
      <c r="GYL11" s="133"/>
      <c r="GYQ11" s="133"/>
      <c r="GYV11" s="133"/>
      <c r="GZA11" s="133"/>
      <c r="GZF11" s="133"/>
      <c r="GZK11" s="133"/>
      <c r="GZP11" s="133"/>
      <c r="GZU11" s="133"/>
      <c r="GZZ11" s="133"/>
      <c r="HAE11" s="133"/>
      <c r="HAJ11" s="133"/>
      <c r="HAO11" s="133"/>
      <c r="HAT11" s="133"/>
      <c r="HAY11" s="133"/>
      <c r="HBD11" s="133"/>
      <c r="HBI11" s="133"/>
      <c r="HBN11" s="133"/>
      <c r="HBS11" s="133"/>
      <c r="HBX11" s="133"/>
      <c r="HCC11" s="133"/>
      <c r="HCH11" s="133"/>
      <c r="HCM11" s="133"/>
      <c r="HCR11" s="133"/>
      <c r="HCW11" s="133"/>
      <c r="HDB11" s="133"/>
      <c r="HDG11" s="133"/>
      <c r="HDL11" s="133"/>
      <c r="HDQ11" s="133"/>
      <c r="HDV11" s="133"/>
      <c r="HEA11" s="133"/>
      <c r="HEF11" s="133"/>
      <c r="HEK11" s="133"/>
      <c r="HEP11" s="133"/>
      <c r="HEU11" s="133"/>
      <c r="HEZ11" s="133"/>
      <c r="HFE11" s="133"/>
      <c r="HFJ11" s="133"/>
      <c r="HFO11" s="133"/>
      <c r="HFT11" s="133"/>
      <c r="HFY11" s="133"/>
      <c r="HGD11" s="133"/>
      <c r="HGI11" s="133"/>
      <c r="HGN11" s="133"/>
      <c r="HGS11" s="133"/>
      <c r="HGX11" s="133"/>
      <c r="HHC11" s="133"/>
      <c r="HHH11" s="133"/>
      <c r="HHM11" s="133"/>
      <c r="HHR11" s="133"/>
      <c r="HHW11" s="133"/>
      <c r="HIB11" s="133"/>
      <c r="HIG11" s="133"/>
      <c r="HIL11" s="133"/>
      <c r="HIQ11" s="133"/>
      <c r="HIV11" s="133"/>
      <c r="HJA11" s="133"/>
      <c r="HJF11" s="133"/>
      <c r="HJK11" s="133"/>
      <c r="HJP11" s="133"/>
      <c r="HJU11" s="133"/>
      <c r="HJZ11" s="133"/>
      <c r="HKE11" s="133"/>
      <c r="HKJ11" s="133"/>
      <c r="HKO11" s="133"/>
      <c r="HKT11" s="133"/>
      <c r="HKY11" s="133"/>
      <c r="HLD11" s="133"/>
      <c r="HLI11" s="133"/>
      <c r="HLN11" s="133"/>
      <c r="HLS11" s="133"/>
      <c r="HLX11" s="133"/>
      <c r="HMC11" s="133"/>
      <c r="HMH11" s="133"/>
      <c r="HMM11" s="133"/>
      <c r="HMR11" s="133"/>
      <c r="HMW11" s="133"/>
      <c r="HNB11" s="133"/>
      <c r="HNG11" s="133"/>
      <c r="HNL11" s="133"/>
      <c r="HNQ11" s="133"/>
      <c r="HNV11" s="133"/>
      <c r="HOA11" s="133"/>
      <c r="HOF11" s="133"/>
      <c r="HOK11" s="133"/>
      <c r="HOP11" s="133"/>
      <c r="HOU11" s="133"/>
      <c r="HOZ11" s="133"/>
      <c r="HPE11" s="133"/>
      <c r="HPJ11" s="133"/>
      <c r="HPO11" s="133"/>
      <c r="HPT11" s="133"/>
      <c r="HPY11" s="133"/>
      <c r="HQD11" s="133"/>
      <c r="HQI11" s="133"/>
      <c r="HQN11" s="133"/>
      <c r="HQS11" s="133"/>
      <c r="HQX11" s="133"/>
      <c r="HRC11" s="133"/>
      <c r="HRH11" s="133"/>
      <c r="HRM11" s="133"/>
      <c r="HRR11" s="133"/>
      <c r="HRW11" s="133"/>
      <c r="HSB11" s="133"/>
      <c r="HSG11" s="133"/>
      <c r="HSL11" s="133"/>
      <c r="HSQ11" s="133"/>
      <c r="HSV11" s="133"/>
      <c r="HTA11" s="133"/>
      <c r="HTF11" s="133"/>
      <c r="HTK11" s="133"/>
      <c r="HTP11" s="133"/>
      <c r="HTU11" s="133"/>
      <c r="HTZ11" s="133"/>
      <c r="HUE11" s="133"/>
      <c r="HUJ11" s="133"/>
      <c r="HUO11" s="133"/>
      <c r="HUT11" s="133"/>
      <c r="HUY11" s="133"/>
      <c r="HVD11" s="133"/>
      <c r="HVI11" s="133"/>
      <c r="HVN11" s="133"/>
      <c r="HVS11" s="133"/>
      <c r="HVX11" s="133"/>
      <c r="HWC11" s="133"/>
      <c r="HWH11" s="133"/>
      <c r="HWM11" s="133"/>
      <c r="HWR11" s="133"/>
      <c r="HWW11" s="133"/>
      <c r="HXB11" s="133"/>
      <c r="HXG11" s="133"/>
      <c r="HXL11" s="133"/>
      <c r="HXQ11" s="133"/>
      <c r="HXV11" s="133"/>
      <c r="HYA11" s="133"/>
      <c r="HYF11" s="133"/>
      <c r="HYK11" s="133"/>
      <c r="HYP11" s="133"/>
      <c r="HYU11" s="133"/>
      <c r="HYZ11" s="133"/>
      <c r="HZE11" s="133"/>
      <c r="HZJ11" s="133"/>
      <c r="HZO11" s="133"/>
      <c r="HZT11" s="133"/>
      <c r="HZY11" s="133"/>
      <c r="IAD11" s="133"/>
      <c r="IAI11" s="133"/>
      <c r="IAN11" s="133"/>
      <c r="IAS11" s="133"/>
      <c r="IAX11" s="133"/>
      <c r="IBC11" s="133"/>
      <c r="IBH11" s="133"/>
      <c r="IBM11" s="133"/>
      <c r="IBR11" s="133"/>
      <c r="IBW11" s="133"/>
      <c r="ICB11" s="133"/>
      <c r="ICG11" s="133"/>
      <c r="ICL11" s="133"/>
      <c r="ICQ11" s="133"/>
      <c r="ICV11" s="133"/>
      <c r="IDA11" s="133"/>
      <c r="IDF11" s="133"/>
      <c r="IDK11" s="133"/>
      <c r="IDP11" s="133"/>
      <c r="IDU11" s="133"/>
      <c r="IDZ11" s="133"/>
      <c r="IEE11" s="133"/>
      <c r="IEJ11" s="133"/>
      <c r="IEO11" s="133"/>
      <c r="IET11" s="133"/>
      <c r="IEY11" s="133"/>
      <c r="IFD11" s="133"/>
      <c r="IFI11" s="133"/>
      <c r="IFN11" s="133"/>
      <c r="IFS11" s="133"/>
      <c r="IFX11" s="133"/>
      <c r="IGC11" s="133"/>
      <c r="IGH11" s="133"/>
      <c r="IGM11" s="133"/>
      <c r="IGR11" s="133"/>
      <c r="IGW11" s="133"/>
      <c r="IHB11" s="133"/>
      <c r="IHG11" s="133"/>
      <c r="IHL11" s="133"/>
      <c r="IHQ11" s="133"/>
      <c r="IHV11" s="133"/>
      <c r="IIA11" s="133"/>
      <c r="IIF11" s="133"/>
      <c r="IIK11" s="133"/>
      <c r="IIP11" s="133"/>
      <c r="IIU11" s="133"/>
      <c r="IIZ11" s="133"/>
      <c r="IJE11" s="133"/>
      <c r="IJJ11" s="133"/>
      <c r="IJO11" s="133"/>
      <c r="IJT11" s="133"/>
      <c r="IJY11" s="133"/>
      <c r="IKD11" s="133"/>
      <c r="IKI11" s="133"/>
      <c r="IKN11" s="133"/>
      <c r="IKS11" s="133"/>
      <c r="IKX11" s="133"/>
      <c r="ILC11" s="133"/>
      <c r="ILH11" s="133"/>
      <c r="ILM11" s="133"/>
      <c r="ILR11" s="133"/>
      <c r="ILW11" s="133"/>
      <c r="IMB11" s="133"/>
      <c r="IMG11" s="133"/>
      <c r="IML11" s="133"/>
      <c r="IMQ11" s="133"/>
      <c r="IMV11" s="133"/>
      <c r="INA11" s="133"/>
      <c r="INF11" s="133"/>
      <c r="INK11" s="133"/>
      <c r="INP11" s="133"/>
      <c r="INU11" s="133"/>
      <c r="INZ11" s="133"/>
      <c r="IOE11" s="133"/>
      <c r="IOJ11" s="133"/>
      <c r="IOO11" s="133"/>
      <c r="IOT11" s="133"/>
      <c r="IOY11" s="133"/>
      <c r="IPD11" s="133"/>
      <c r="IPI11" s="133"/>
      <c r="IPN11" s="133"/>
      <c r="IPS11" s="133"/>
      <c r="IPX11" s="133"/>
      <c r="IQC11" s="133"/>
      <c r="IQH11" s="133"/>
      <c r="IQM11" s="133"/>
      <c r="IQR11" s="133"/>
      <c r="IQW11" s="133"/>
      <c r="IRB11" s="133"/>
      <c r="IRG11" s="133"/>
      <c r="IRL11" s="133"/>
      <c r="IRQ11" s="133"/>
      <c r="IRV11" s="133"/>
      <c r="ISA11" s="133"/>
      <c r="ISF11" s="133"/>
      <c r="ISK11" s="133"/>
      <c r="ISP11" s="133"/>
      <c r="ISU11" s="133"/>
      <c r="ISZ11" s="133"/>
      <c r="ITE11" s="133"/>
      <c r="ITJ11" s="133"/>
      <c r="ITO11" s="133"/>
      <c r="ITT11" s="133"/>
      <c r="ITY11" s="133"/>
      <c r="IUD11" s="133"/>
      <c r="IUI11" s="133"/>
      <c r="IUN11" s="133"/>
      <c r="IUS11" s="133"/>
      <c r="IUX11" s="133"/>
      <c r="IVC11" s="133"/>
      <c r="IVH11" s="133"/>
      <c r="IVM11" s="133"/>
      <c r="IVR11" s="133"/>
      <c r="IVW11" s="133"/>
      <c r="IWB11" s="133"/>
      <c r="IWG11" s="133"/>
      <c r="IWL11" s="133"/>
      <c r="IWQ11" s="133"/>
      <c r="IWV11" s="133"/>
      <c r="IXA11" s="133"/>
      <c r="IXF11" s="133"/>
      <c r="IXK11" s="133"/>
      <c r="IXP11" s="133"/>
      <c r="IXU11" s="133"/>
      <c r="IXZ11" s="133"/>
      <c r="IYE11" s="133"/>
      <c r="IYJ11" s="133"/>
      <c r="IYO11" s="133"/>
      <c r="IYT11" s="133"/>
      <c r="IYY11" s="133"/>
      <c r="IZD11" s="133"/>
      <c r="IZI11" s="133"/>
      <c r="IZN11" s="133"/>
      <c r="IZS11" s="133"/>
      <c r="IZX11" s="133"/>
      <c r="JAC11" s="133"/>
      <c r="JAH11" s="133"/>
      <c r="JAM11" s="133"/>
      <c r="JAR11" s="133"/>
      <c r="JAW11" s="133"/>
      <c r="JBB11" s="133"/>
      <c r="JBG11" s="133"/>
      <c r="JBL11" s="133"/>
      <c r="JBQ11" s="133"/>
      <c r="JBV11" s="133"/>
      <c r="JCA11" s="133"/>
      <c r="JCF11" s="133"/>
      <c r="JCK11" s="133"/>
      <c r="JCP11" s="133"/>
      <c r="JCU11" s="133"/>
      <c r="JCZ11" s="133"/>
      <c r="JDE11" s="133"/>
      <c r="JDJ11" s="133"/>
      <c r="JDO11" s="133"/>
      <c r="JDT11" s="133"/>
      <c r="JDY11" s="133"/>
      <c r="JED11" s="133"/>
      <c r="JEI11" s="133"/>
      <c r="JEN11" s="133"/>
      <c r="JES11" s="133"/>
      <c r="JEX11" s="133"/>
      <c r="JFC11" s="133"/>
      <c r="JFH11" s="133"/>
      <c r="JFM11" s="133"/>
      <c r="JFR11" s="133"/>
      <c r="JFW11" s="133"/>
      <c r="JGB11" s="133"/>
      <c r="JGG11" s="133"/>
      <c r="JGL11" s="133"/>
      <c r="JGQ11" s="133"/>
      <c r="JGV11" s="133"/>
      <c r="JHA11" s="133"/>
      <c r="JHF11" s="133"/>
      <c r="JHK11" s="133"/>
      <c r="JHP11" s="133"/>
      <c r="JHU11" s="133"/>
      <c r="JHZ11" s="133"/>
      <c r="JIE11" s="133"/>
      <c r="JIJ11" s="133"/>
      <c r="JIO11" s="133"/>
      <c r="JIT11" s="133"/>
      <c r="JIY11" s="133"/>
      <c r="JJD11" s="133"/>
      <c r="JJI11" s="133"/>
      <c r="JJN11" s="133"/>
      <c r="JJS11" s="133"/>
      <c r="JJX11" s="133"/>
      <c r="JKC11" s="133"/>
      <c r="JKH11" s="133"/>
      <c r="JKM11" s="133"/>
      <c r="JKR11" s="133"/>
      <c r="JKW11" s="133"/>
      <c r="JLB11" s="133"/>
      <c r="JLG11" s="133"/>
      <c r="JLL11" s="133"/>
      <c r="JLQ11" s="133"/>
      <c r="JLV11" s="133"/>
      <c r="JMA11" s="133"/>
      <c r="JMF11" s="133"/>
      <c r="JMK11" s="133"/>
      <c r="JMP11" s="133"/>
      <c r="JMU11" s="133"/>
      <c r="JMZ11" s="133"/>
      <c r="JNE11" s="133"/>
      <c r="JNJ11" s="133"/>
      <c r="JNO11" s="133"/>
      <c r="JNT11" s="133"/>
      <c r="JNY11" s="133"/>
      <c r="JOD11" s="133"/>
      <c r="JOI11" s="133"/>
      <c r="JON11" s="133"/>
      <c r="JOS11" s="133"/>
      <c r="JOX11" s="133"/>
      <c r="JPC11" s="133"/>
      <c r="JPH11" s="133"/>
      <c r="JPM11" s="133"/>
      <c r="JPR11" s="133"/>
      <c r="JPW11" s="133"/>
      <c r="JQB11" s="133"/>
      <c r="JQG11" s="133"/>
      <c r="JQL11" s="133"/>
      <c r="JQQ11" s="133"/>
      <c r="JQV11" s="133"/>
      <c r="JRA11" s="133"/>
      <c r="JRF11" s="133"/>
      <c r="JRK11" s="133"/>
      <c r="JRP11" s="133"/>
      <c r="JRU11" s="133"/>
      <c r="JRZ11" s="133"/>
      <c r="JSE11" s="133"/>
      <c r="JSJ11" s="133"/>
      <c r="JSO11" s="133"/>
      <c r="JST11" s="133"/>
      <c r="JSY11" s="133"/>
      <c r="JTD11" s="133"/>
      <c r="JTI11" s="133"/>
      <c r="JTN11" s="133"/>
      <c r="JTS11" s="133"/>
      <c r="JTX11" s="133"/>
      <c r="JUC11" s="133"/>
      <c r="JUH11" s="133"/>
      <c r="JUM11" s="133"/>
      <c r="JUR11" s="133"/>
      <c r="JUW11" s="133"/>
      <c r="JVB11" s="133"/>
      <c r="JVG11" s="133"/>
      <c r="JVL11" s="133"/>
      <c r="JVQ11" s="133"/>
      <c r="JVV11" s="133"/>
      <c r="JWA11" s="133"/>
      <c r="JWF11" s="133"/>
      <c r="JWK11" s="133"/>
      <c r="JWP11" s="133"/>
      <c r="JWU11" s="133"/>
      <c r="JWZ11" s="133"/>
      <c r="JXE11" s="133"/>
      <c r="JXJ11" s="133"/>
      <c r="JXO11" s="133"/>
      <c r="JXT11" s="133"/>
      <c r="JXY11" s="133"/>
      <c r="JYD11" s="133"/>
      <c r="JYI11" s="133"/>
      <c r="JYN11" s="133"/>
      <c r="JYS11" s="133"/>
      <c r="JYX11" s="133"/>
      <c r="JZC11" s="133"/>
      <c r="JZH11" s="133"/>
      <c r="JZM11" s="133"/>
      <c r="JZR11" s="133"/>
      <c r="JZW11" s="133"/>
      <c r="KAB11" s="133"/>
      <c r="KAG11" s="133"/>
      <c r="KAL11" s="133"/>
      <c r="KAQ11" s="133"/>
      <c r="KAV11" s="133"/>
      <c r="KBA11" s="133"/>
      <c r="KBF11" s="133"/>
      <c r="KBK11" s="133"/>
      <c r="KBP11" s="133"/>
      <c r="KBU11" s="133"/>
      <c r="KBZ11" s="133"/>
      <c r="KCE11" s="133"/>
      <c r="KCJ11" s="133"/>
      <c r="KCO11" s="133"/>
      <c r="KCT11" s="133"/>
      <c r="KCY11" s="133"/>
      <c r="KDD11" s="133"/>
      <c r="KDI11" s="133"/>
      <c r="KDN11" s="133"/>
      <c r="KDS11" s="133"/>
      <c r="KDX11" s="133"/>
      <c r="KEC11" s="133"/>
      <c r="KEH11" s="133"/>
      <c r="KEM11" s="133"/>
      <c r="KER11" s="133"/>
      <c r="KEW11" s="133"/>
      <c r="KFB11" s="133"/>
      <c r="KFG11" s="133"/>
      <c r="KFL11" s="133"/>
      <c r="KFQ11" s="133"/>
      <c r="KFV11" s="133"/>
      <c r="KGA11" s="133"/>
      <c r="KGF11" s="133"/>
      <c r="KGK11" s="133"/>
      <c r="KGP11" s="133"/>
      <c r="KGU11" s="133"/>
      <c r="KGZ11" s="133"/>
      <c r="KHE11" s="133"/>
      <c r="KHJ11" s="133"/>
      <c r="KHO11" s="133"/>
      <c r="KHT11" s="133"/>
      <c r="KHY11" s="133"/>
      <c r="KID11" s="133"/>
      <c r="KII11" s="133"/>
      <c r="KIN11" s="133"/>
      <c r="KIS11" s="133"/>
      <c r="KIX11" s="133"/>
      <c r="KJC11" s="133"/>
      <c r="KJH11" s="133"/>
      <c r="KJM11" s="133"/>
      <c r="KJR11" s="133"/>
      <c r="KJW11" s="133"/>
      <c r="KKB11" s="133"/>
      <c r="KKG11" s="133"/>
      <c r="KKL11" s="133"/>
      <c r="KKQ11" s="133"/>
      <c r="KKV11" s="133"/>
      <c r="KLA11" s="133"/>
      <c r="KLF11" s="133"/>
      <c r="KLK11" s="133"/>
      <c r="KLP11" s="133"/>
      <c r="KLU11" s="133"/>
      <c r="KLZ11" s="133"/>
      <c r="KME11" s="133"/>
      <c r="KMJ11" s="133"/>
      <c r="KMO11" s="133"/>
      <c r="KMT11" s="133"/>
      <c r="KMY11" s="133"/>
      <c r="KND11" s="133"/>
      <c r="KNI11" s="133"/>
      <c r="KNN11" s="133"/>
      <c r="KNS11" s="133"/>
      <c r="KNX11" s="133"/>
      <c r="KOC11" s="133"/>
      <c r="KOH11" s="133"/>
      <c r="KOM11" s="133"/>
      <c r="KOR11" s="133"/>
      <c r="KOW11" s="133"/>
      <c r="KPB11" s="133"/>
      <c r="KPG11" s="133"/>
      <c r="KPL11" s="133"/>
      <c r="KPQ11" s="133"/>
      <c r="KPV11" s="133"/>
      <c r="KQA11" s="133"/>
      <c r="KQF11" s="133"/>
      <c r="KQK11" s="133"/>
      <c r="KQP11" s="133"/>
      <c r="KQU11" s="133"/>
      <c r="KQZ11" s="133"/>
      <c r="KRE11" s="133"/>
      <c r="KRJ11" s="133"/>
      <c r="KRO11" s="133"/>
      <c r="KRT11" s="133"/>
      <c r="KRY11" s="133"/>
      <c r="KSD11" s="133"/>
      <c r="KSI11" s="133"/>
      <c r="KSN11" s="133"/>
      <c r="KSS11" s="133"/>
      <c r="KSX11" s="133"/>
      <c r="KTC11" s="133"/>
      <c r="KTH11" s="133"/>
      <c r="KTM11" s="133"/>
      <c r="KTR11" s="133"/>
      <c r="KTW11" s="133"/>
      <c r="KUB11" s="133"/>
      <c r="KUG11" s="133"/>
      <c r="KUL11" s="133"/>
      <c r="KUQ11" s="133"/>
      <c r="KUV11" s="133"/>
      <c r="KVA11" s="133"/>
      <c r="KVF11" s="133"/>
      <c r="KVK11" s="133"/>
      <c r="KVP11" s="133"/>
      <c r="KVU11" s="133"/>
      <c r="KVZ11" s="133"/>
      <c r="KWE11" s="133"/>
      <c r="KWJ11" s="133"/>
      <c r="KWO11" s="133"/>
      <c r="KWT11" s="133"/>
      <c r="KWY11" s="133"/>
      <c r="KXD11" s="133"/>
      <c r="KXI11" s="133"/>
      <c r="KXN11" s="133"/>
      <c r="KXS11" s="133"/>
      <c r="KXX11" s="133"/>
      <c r="KYC11" s="133"/>
      <c r="KYH11" s="133"/>
      <c r="KYM11" s="133"/>
      <c r="KYR11" s="133"/>
      <c r="KYW11" s="133"/>
      <c r="KZB11" s="133"/>
      <c r="KZG11" s="133"/>
      <c r="KZL11" s="133"/>
      <c r="KZQ11" s="133"/>
      <c r="KZV11" s="133"/>
      <c r="LAA11" s="133"/>
      <c r="LAF11" s="133"/>
      <c r="LAK11" s="133"/>
      <c r="LAP11" s="133"/>
      <c r="LAU11" s="133"/>
      <c r="LAZ11" s="133"/>
      <c r="LBE11" s="133"/>
      <c r="LBJ11" s="133"/>
      <c r="LBO11" s="133"/>
      <c r="LBT11" s="133"/>
      <c r="LBY11" s="133"/>
      <c r="LCD11" s="133"/>
      <c r="LCI11" s="133"/>
      <c r="LCN11" s="133"/>
      <c r="LCS11" s="133"/>
      <c r="LCX11" s="133"/>
      <c r="LDC11" s="133"/>
      <c r="LDH11" s="133"/>
      <c r="LDM11" s="133"/>
      <c r="LDR11" s="133"/>
      <c r="LDW11" s="133"/>
      <c r="LEB11" s="133"/>
      <c r="LEG11" s="133"/>
      <c r="LEL11" s="133"/>
      <c r="LEQ11" s="133"/>
      <c r="LEV11" s="133"/>
      <c r="LFA11" s="133"/>
      <c r="LFF11" s="133"/>
      <c r="LFK11" s="133"/>
      <c r="LFP11" s="133"/>
      <c r="LFU11" s="133"/>
      <c r="LFZ11" s="133"/>
      <c r="LGE11" s="133"/>
      <c r="LGJ11" s="133"/>
      <c r="LGO11" s="133"/>
      <c r="LGT11" s="133"/>
      <c r="LGY11" s="133"/>
      <c r="LHD11" s="133"/>
      <c r="LHI11" s="133"/>
      <c r="LHN11" s="133"/>
      <c r="LHS11" s="133"/>
      <c r="LHX11" s="133"/>
      <c r="LIC11" s="133"/>
      <c r="LIH11" s="133"/>
      <c r="LIM11" s="133"/>
      <c r="LIR11" s="133"/>
      <c r="LIW11" s="133"/>
      <c r="LJB11" s="133"/>
      <c r="LJG11" s="133"/>
      <c r="LJL11" s="133"/>
      <c r="LJQ11" s="133"/>
      <c r="LJV11" s="133"/>
      <c r="LKA11" s="133"/>
      <c r="LKF11" s="133"/>
      <c r="LKK11" s="133"/>
      <c r="LKP11" s="133"/>
      <c r="LKU11" s="133"/>
      <c r="LKZ11" s="133"/>
      <c r="LLE11" s="133"/>
      <c r="LLJ11" s="133"/>
      <c r="LLO11" s="133"/>
      <c r="LLT11" s="133"/>
      <c r="LLY11" s="133"/>
      <c r="LMD11" s="133"/>
      <c r="LMI11" s="133"/>
      <c r="LMN11" s="133"/>
      <c r="LMS11" s="133"/>
      <c r="LMX11" s="133"/>
      <c r="LNC11" s="133"/>
      <c r="LNH11" s="133"/>
      <c r="LNM11" s="133"/>
      <c r="LNR11" s="133"/>
      <c r="LNW11" s="133"/>
      <c r="LOB11" s="133"/>
      <c r="LOG11" s="133"/>
      <c r="LOL11" s="133"/>
      <c r="LOQ11" s="133"/>
      <c r="LOV11" s="133"/>
      <c r="LPA11" s="133"/>
      <c r="LPF11" s="133"/>
      <c r="LPK11" s="133"/>
      <c r="LPP11" s="133"/>
      <c r="LPU11" s="133"/>
      <c r="LPZ11" s="133"/>
      <c r="LQE11" s="133"/>
      <c r="LQJ11" s="133"/>
      <c r="LQO11" s="133"/>
      <c r="LQT11" s="133"/>
      <c r="LQY11" s="133"/>
      <c r="LRD11" s="133"/>
      <c r="LRI11" s="133"/>
      <c r="LRN11" s="133"/>
      <c r="LRS11" s="133"/>
      <c r="LRX11" s="133"/>
      <c r="LSC11" s="133"/>
      <c r="LSH11" s="133"/>
      <c r="LSM11" s="133"/>
      <c r="LSR11" s="133"/>
      <c r="LSW11" s="133"/>
      <c r="LTB11" s="133"/>
      <c r="LTG11" s="133"/>
      <c r="LTL11" s="133"/>
      <c r="LTQ11" s="133"/>
      <c r="LTV11" s="133"/>
      <c r="LUA11" s="133"/>
      <c r="LUF11" s="133"/>
      <c r="LUK11" s="133"/>
      <c r="LUP11" s="133"/>
      <c r="LUU11" s="133"/>
      <c r="LUZ11" s="133"/>
      <c r="LVE11" s="133"/>
      <c r="LVJ11" s="133"/>
      <c r="LVO11" s="133"/>
      <c r="LVT11" s="133"/>
      <c r="LVY11" s="133"/>
      <c r="LWD11" s="133"/>
      <c r="LWI11" s="133"/>
      <c r="LWN11" s="133"/>
      <c r="LWS11" s="133"/>
      <c r="LWX11" s="133"/>
      <c r="LXC11" s="133"/>
      <c r="LXH11" s="133"/>
      <c r="LXM11" s="133"/>
      <c r="LXR11" s="133"/>
      <c r="LXW11" s="133"/>
      <c r="LYB11" s="133"/>
      <c r="LYG11" s="133"/>
      <c r="LYL11" s="133"/>
      <c r="LYQ11" s="133"/>
      <c r="LYV11" s="133"/>
      <c r="LZA11" s="133"/>
      <c r="LZF11" s="133"/>
      <c r="LZK11" s="133"/>
      <c r="LZP11" s="133"/>
      <c r="LZU11" s="133"/>
      <c r="LZZ11" s="133"/>
      <c r="MAE11" s="133"/>
      <c r="MAJ11" s="133"/>
      <c r="MAO11" s="133"/>
      <c r="MAT11" s="133"/>
      <c r="MAY11" s="133"/>
      <c r="MBD11" s="133"/>
      <c r="MBI11" s="133"/>
      <c r="MBN11" s="133"/>
      <c r="MBS11" s="133"/>
      <c r="MBX11" s="133"/>
      <c r="MCC11" s="133"/>
      <c r="MCH11" s="133"/>
      <c r="MCM11" s="133"/>
      <c r="MCR11" s="133"/>
      <c r="MCW11" s="133"/>
      <c r="MDB11" s="133"/>
      <c r="MDG11" s="133"/>
      <c r="MDL11" s="133"/>
      <c r="MDQ11" s="133"/>
      <c r="MDV11" s="133"/>
      <c r="MEA11" s="133"/>
      <c r="MEF11" s="133"/>
      <c r="MEK11" s="133"/>
      <c r="MEP11" s="133"/>
      <c r="MEU11" s="133"/>
      <c r="MEZ11" s="133"/>
      <c r="MFE11" s="133"/>
      <c r="MFJ11" s="133"/>
      <c r="MFO11" s="133"/>
      <c r="MFT11" s="133"/>
      <c r="MFY11" s="133"/>
      <c r="MGD11" s="133"/>
      <c r="MGI11" s="133"/>
      <c r="MGN11" s="133"/>
      <c r="MGS11" s="133"/>
      <c r="MGX11" s="133"/>
      <c r="MHC11" s="133"/>
      <c r="MHH11" s="133"/>
      <c r="MHM11" s="133"/>
      <c r="MHR11" s="133"/>
      <c r="MHW11" s="133"/>
      <c r="MIB11" s="133"/>
      <c r="MIG11" s="133"/>
      <c r="MIL11" s="133"/>
      <c r="MIQ11" s="133"/>
      <c r="MIV11" s="133"/>
      <c r="MJA11" s="133"/>
      <c r="MJF11" s="133"/>
      <c r="MJK11" s="133"/>
      <c r="MJP11" s="133"/>
      <c r="MJU11" s="133"/>
      <c r="MJZ11" s="133"/>
      <c r="MKE11" s="133"/>
      <c r="MKJ11" s="133"/>
      <c r="MKO11" s="133"/>
      <c r="MKT11" s="133"/>
      <c r="MKY11" s="133"/>
      <c r="MLD11" s="133"/>
      <c r="MLI11" s="133"/>
      <c r="MLN11" s="133"/>
      <c r="MLS11" s="133"/>
      <c r="MLX11" s="133"/>
      <c r="MMC11" s="133"/>
      <c r="MMH11" s="133"/>
      <c r="MMM11" s="133"/>
      <c r="MMR11" s="133"/>
      <c r="MMW11" s="133"/>
      <c r="MNB11" s="133"/>
      <c r="MNG11" s="133"/>
      <c r="MNL11" s="133"/>
      <c r="MNQ11" s="133"/>
      <c r="MNV11" s="133"/>
      <c r="MOA11" s="133"/>
      <c r="MOF11" s="133"/>
      <c r="MOK11" s="133"/>
      <c r="MOP11" s="133"/>
      <c r="MOU11" s="133"/>
      <c r="MOZ11" s="133"/>
      <c r="MPE11" s="133"/>
      <c r="MPJ11" s="133"/>
      <c r="MPO11" s="133"/>
      <c r="MPT11" s="133"/>
      <c r="MPY11" s="133"/>
      <c r="MQD11" s="133"/>
      <c r="MQI11" s="133"/>
      <c r="MQN11" s="133"/>
      <c r="MQS11" s="133"/>
      <c r="MQX11" s="133"/>
      <c r="MRC11" s="133"/>
      <c r="MRH11" s="133"/>
      <c r="MRM11" s="133"/>
      <c r="MRR11" s="133"/>
      <c r="MRW11" s="133"/>
      <c r="MSB11" s="133"/>
      <c r="MSG11" s="133"/>
      <c r="MSL11" s="133"/>
      <c r="MSQ11" s="133"/>
      <c r="MSV11" s="133"/>
      <c r="MTA11" s="133"/>
      <c r="MTF11" s="133"/>
      <c r="MTK11" s="133"/>
      <c r="MTP11" s="133"/>
      <c r="MTU11" s="133"/>
      <c r="MTZ11" s="133"/>
      <c r="MUE11" s="133"/>
      <c r="MUJ11" s="133"/>
      <c r="MUO11" s="133"/>
      <c r="MUT11" s="133"/>
      <c r="MUY11" s="133"/>
      <c r="MVD11" s="133"/>
      <c r="MVI11" s="133"/>
      <c r="MVN11" s="133"/>
      <c r="MVS11" s="133"/>
      <c r="MVX11" s="133"/>
      <c r="MWC11" s="133"/>
      <c r="MWH11" s="133"/>
      <c r="MWM11" s="133"/>
      <c r="MWR11" s="133"/>
      <c r="MWW11" s="133"/>
      <c r="MXB11" s="133"/>
      <c r="MXG11" s="133"/>
      <c r="MXL11" s="133"/>
      <c r="MXQ11" s="133"/>
      <c r="MXV11" s="133"/>
      <c r="MYA11" s="133"/>
      <c r="MYF11" s="133"/>
      <c r="MYK11" s="133"/>
      <c r="MYP11" s="133"/>
      <c r="MYU11" s="133"/>
      <c r="MYZ11" s="133"/>
      <c r="MZE11" s="133"/>
      <c r="MZJ11" s="133"/>
      <c r="MZO11" s="133"/>
      <c r="MZT11" s="133"/>
      <c r="MZY11" s="133"/>
      <c r="NAD11" s="133"/>
      <c r="NAI11" s="133"/>
      <c r="NAN11" s="133"/>
      <c r="NAS11" s="133"/>
      <c r="NAX11" s="133"/>
      <c r="NBC11" s="133"/>
      <c r="NBH11" s="133"/>
      <c r="NBM11" s="133"/>
      <c r="NBR11" s="133"/>
      <c r="NBW11" s="133"/>
      <c r="NCB11" s="133"/>
      <c r="NCG11" s="133"/>
      <c r="NCL11" s="133"/>
      <c r="NCQ11" s="133"/>
      <c r="NCV11" s="133"/>
      <c r="NDA11" s="133"/>
      <c r="NDF11" s="133"/>
      <c r="NDK11" s="133"/>
      <c r="NDP11" s="133"/>
      <c r="NDU11" s="133"/>
      <c r="NDZ11" s="133"/>
      <c r="NEE11" s="133"/>
      <c r="NEJ11" s="133"/>
      <c r="NEO11" s="133"/>
      <c r="NET11" s="133"/>
      <c r="NEY11" s="133"/>
      <c r="NFD11" s="133"/>
      <c r="NFI11" s="133"/>
      <c r="NFN11" s="133"/>
      <c r="NFS11" s="133"/>
      <c r="NFX11" s="133"/>
      <c r="NGC11" s="133"/>
      <c r="NGH11" s="133"/>
      <c r="NGM11" s="133"/>
      <c r="NGR11" s="133"/>
      <c r="NGW11" s="133"/>
      <c r="NHB11" s="133"/>
      <c r="NHG11" s="133"/>
      <c r="NHL11" s="133"/>
      <c r="NHQ11" s="133"/>
      <c r="NHV11" s="133"/>
      <c r="NIA11" s="133"/>
      <c r="NIF11" s="133"/>
      <c r="NIK11" s="133"/>
      <c r="NIP11" s="133"/>
      <c r="NIU11" s="133"/>
      <c r="NIZ11" s="133"/>
      <c r="NJE11" s="133"/>
      <c r="NJJ11" s="133"/>
      <c r="NJO11" s="133"/>
      <c r="NJT11" s="133"/>
      <c r="NJY11" s="133"/>
      <c r="NKD11" s="133"/>
      <c r="NKI11" s="133"/>
      <c r="NKN11" s="133"/>
      <c r="NKS11" s="133"/>
      <c r="NKX11" s="133"/>
      <c r="NLC11" s="133"/>
      <c r="NLH11" s="133"/>
      <c r="NLM11" s="133"/>
      <c r="NLR11" s="133"/>
      <c r="NLW11" s="133"/>
      <c r="NMB11" s="133"/>
      <c r="NMG11" s="133"/>
      <c r="NML11" s="133"/>
      <c r="NMQ11" s="133"/>
      <c r="NMV11" s="133"/>
      <c r="NNA11" s="133"/>
      <c r="NNF11" s="133"/>
      <c r="NNK11" s="133"/>
      <c r="NNP11" s="133"/>
      <c r="NNU11" s="133"/>
      <c r="NNZ11" s="133"/>
      <c r="NOE11" s="133"/>
      <c r="NOJ11" s="133"/>
      <c r="NOO11" s="133"/>
      <c r="NOT11" s="133"/>
      <c r="NOY11" s="133"/>
      <c r="NPD11" s="133"/>
      <c r="NPI11" s="133"/>
      <c r="NPN11" s="133"/>
      <c r="NPS11" s="133"/>
      <c r="NPX11" s="133"/>
      <c r="NQC11" s="133"/>
      <c r="NQH11" s="133"/>
      <c r="NQM11" s="133"/>
      <c r="NQR11" s="133"/>
      <c r="NQW11" s="133"/>
      <c r="NRB11" s="133"/>
      <c r="NRG11" s="133"/>
      <c r="NRL11" s="133"/>
      <c r="NRQ11" s="133"/>
      <c r="NRV11" s="133"/>
      <c r="NSA11" s="133"/>
      <c r="NSF11" s="133"/>
      <c r="NSK11" s="133"/>
      <c r="NSP11" s="133"/>
      <c r="NSU11" s="133"/>
      <c r="NSZ11" s="133"/>
      <c r="NTE11" s="133"/>
      <c r="NTJ11" s="133"/>
      <c r="NTO11" s="133"/>
      <c r="NTT11" s="133"/>
      <c r="NTY11" s="133"/>
      <c r="NUD11" s="133"/>
      <c r="NUI11" s="133"/>
      <c r="NUN11" s="133"/>
      <c r="NUS11" s="133"/>
      <c r="NUX11" s="133"/>
      <c r="NVC11" s="133"/>
      <c r="NVH11" s="133"/>
      <c r="NVM11" s="133"/>
      <c r="NVR11" s="133"/>
      <c r="NVW11" s="133"/>
      <c r="NWB11" s="133"/>
      <c r="NWG11" s="133"/>
      <c r="NWL11" s="133"/>
      <c r="NWQ11" s="133"/>
      <c r="NWV11" s="133"/>
      <c r="NXA11" s="133"/>
      <c r="NXF11" s="133"/>
      <c r="NXK11" s="133"/>
      <c r="NXP11" s="133"/>
      <c r="NXU11" s="133"/>
      <c r="NXZ11" s="133"/>
      <c r="NYE11" s="133"/>
      <c r="NYJ11" s="133"/>
      <c r="NYO11" s="133"/>
      <c r="NYT11" s="133"/>
      <c r="NYY11" s="133"/>
      <c r="NZD11" s="133"/>
      <c r="NZI11" s="133"/>
      <c r="NZN11" s="133"/>
      <c r="NZS11" s="133"/>
      <c r="NZX11" s="133"/>
      <c r="OAC11" s="133"/>
      <c r="OAH11" s="133"/>
      <c r="OAM11" s="133"/>
      <c r="OAR11" s="133"/>
      <c r="OAW11" s="133"/>
      <c r="OBB11" s="133"/>
      <c r="OBG11" s="133"/>
      <c r="OBL11" s="133"/>
      <c r="OBQ11" s="133"/>
      <c r="OBV11" s="133"/>
      <c r="OCA11" s="133"/>
      <c r="OCF11" s="133"/>
      <c r="OCK11" s="133"/>
      <c r="OCP11" s="133"/>
      <c r="OCU11" s="133"/>
      <c r="OCZ11" s="133"/>
      <c r="ODE11" s="133"/>
      <c r="ODJ11" s="133"/>
      <c r="ODO11" s="133"/>
      <c r="ODT11" s="133"/>
      <c r="ODY11" s="133"/>
      <c r="OED11" s="133"/>
      <c r="OEI11" s="133"/>
      <c r="OEN11" s="133"/>
      <c r="OES11" s="133"/>
      <c r="OEX11" s="133"/>
      <c r="OFC11" s="133"/>
      <c r="OFH11" s="133"/>
      <c r="OFM11" s="133"/>
      <c r="OFR11" s="133"/>
      <c r="OFW11" s="133"/>
      <c r="OGB11" s="133"/>
      <c r="OGG11" s="133"/>
      <c r="OGL11" s="133"/>
      <c r="OGQ11" s="133"/>
      <c r="OGV11" s="133"/>
      <c r="OHA11" s="133"/>
      <c r="OHF11" s="133"/>
      <c r="OHK11" s="133"/>
      <c r="OHP11" s="133"/>
      <c r="OHU11" s="133"/>
      <c r="OHZ11" s="133"/>
      <c r="OIE11" s="133"/>
      <c r="OIJ11" s="133"/>
      <c r="OIO11" s="133"/>
      <c r="OIT11" s="133"/>
      <c r="OIY11" s="133"/>
      <c r="OJD11" s="133"/>
      <c r="OJI11" s="133"/>
      <c r="OJN11" s="133"/>
      <c r="OJS11" s="133"/>
      <c r="OJX11" s="133"/>
      <c r="OKC11" s="133"/>
      <c r="OKH11" s="133"/>
      <c r="OKM11" s="133"/>
      <c r="OKR11" s="133"/>
      <c r="OKW11" s="133"/>
      <c r="OLB11" s="133"/>
      <c r="OLG11" s="133"/>
      <c r="OLL11" s="133"/>
      <c r="OLQ11" s="133"/>
      <c r="OLV11" s="133"/>
      <c r="OMA11" s="133"/>
      <c r="OMF11" s="133"/>
      <c r="OMK11" s="133"/>
      <c r="OMP11" s="133"/>
      <c r="OMU11" s="133"/>
      <c r="OMZ11" s="133"/>
      <c r="ONE11" s="133"/>
      <c r="ONJ11" s="133"/>
      <c r="ONO11" s="133"/>
      <c r="ONT11" s="133"/>
      <c r="ONY11" s="133"/>
      <c r="OOD11" s="133"/>
      <c r="OOI11" s="133"/>
      <c r="OON11" s="133"/>
      <c r="OOS11" s="133"/>
      <c r="OOX11" s="133"/>
      <c r="OPC11" s="133"/>
      <c r="OPH11" s="133"/>
      <c r="OPM11" s="133"/>
      <c r="OPR11" s="133"/>
      <c r="OPW11" s="133"/>
      <c r="OQB11" s="133"/>
      <c r="OQG11" s="133"/>
      <c r="OQL11" s="133"/>
      <c r="OQQ11" s="133"/>
      <c r="OQV11" s="133"/>
      <c r="ORA11" s="133"/>
      <c r="ORF11" s="133"/>
      <c r="ORK11" s="133"/>
      <c r="ORP11" s="133"/>
      <c r="ORU11" s="133"/>
      <c r="ORZ11" s="133"/>
      <c r="OSE11" s="133"/>
      <c r="OSJ11" s="133"/>
      <c r="OSO11" s="133"/>
      <c r="OST11" s="133"/>
      <c r="OSY11" s="133"/>
      <c r="OTD11" s="133"/>
      <c r="OTI11" s="133"/>
      <c r="OTN11" s="133"/>
      <c r="OTS11" s="133"/>
      <c r="OTX11" s="133"/>
      <c r="OUC11" s="133"/>
      <c r="OUH11" s="133"/>
      <c r="OUM11" s="133"/>
      <c r="OUR11" s="133"/>
      <c r="OUW11" s="133"/>
      <c r="OVB11" s="133"/>
      <c r="OVG11" s="133"/>
      <c r="OVL11" s="133"/>
      <c r="OVQ11" s="133"/>
      <c r="OVV11" s="133"/>
      <c r="OWA11" s="133"/>
      <c r="OWF11" s="133"/>
      <c r="OWK11" s="133"/>
      <c r="OWP11" s="133"/>
      <c r="OWU11" s="133"/>
      <c r="OWZ11" s="133"/>
      <c r="OXE11" s="133"/>
      <c r="OXJ11" s="133"/>
      <c r="OXO11" s="133"/>
      <c r="OXT11" s="133"/>
      <c r="OXY11" s="133"/>
      <c r="OYD11" s="133"/>
      <c r="OYI11" s="133"/>
      <c r="OYN11" s="133"/>
      <c r="OYS11" s="133"/>
      <c r="OYX11" s="133"/>
      <c r="OZC11" s="133"/>
      <c r="OZH11" s="133"/>
      <c r="OZM11" s="133"/>
      <c r="OZR11" s="133"/>
      <c r="OZW11" s="133"/>
      <c r="PAB11" s="133"/>
      <c r="PAG11" s="133"/>
      <c r="PAL11" s="133"/>
      <c r="PAQ11" s="133"/>
      <c r="PAV11" s="133"/>
      <c r="PBA11" s="133"/>
      <c r="PBF11" s="133"/>
      <c r="PBK11" s="133"/>
      <c r="PBP11" s="133"/>
      <c r="PBU11" s="133"/>
      <c r="PBZ11" s="133"/>
      <c r="PCE11" s="133"/>
      <c r="PCJ11" s="133"/>
      <c r="PCO11" s="133"/>
      <c r="PCT11" s="133"/>
      <c r="PCY11" s="133"/>
      <c r="PDD11" s="133"/>
      <c r="PDI11" s="133"/>
      <c r="PDN11" s="133"/>
      <c r="PDS11" s="133"/>
      <c r="PDX11" s="133"/>
      <c r="PEC11" s="133"/>
      <c r="PEH11" s="133"/>
      <c r="PEM11" s="133"/>
      <c r="PER11" s="133"/>
      <c r="PEW11" s="133"/>
      <c r="PFB11" s="133"/>
      <c r="PFG11" s="133"/>
      <c r="PFL11" s="133"/>
      <c r="PFQ11" s="133"/>
      <c r="PFV11" s="133"/>
      <c r="PGA11" s="133"/>
      <c r="PGF11" s="133"/>
      <c r="PGK11" s="133"/>
      <c r="PGP11" s="133"/>
      <c r="PGU11" s="133"/>
      <c r="PGZ11" s="133"/>
      <c r="PHE11" s="133"/>
      <c r="PHJ11" s="133"/>
      <c r="PHO11" s="133"/>
      <c r="PHT11" s="133"/>
      <c r="PHY11" s="133"/>
      <c r="PID11" s="133"/>
      <c r="PII11" s="133"/>
      <c r="PIN11" s="133"/>
      <c r="PIS11" s="133"/>
      <c r="PIX11" s="133"/>
      <c r="PJC11" s="133"/>
      <c r="PJH11" s="133"/>
      <c r="PJM11" s="133"/>
      <c r="PJR11" s="133"/>
      <c r="PJW11" s="133"/>
      <c r="PKB11" s="133"/>
      <c r="PKG11" s="133"/>
      <c r="PKL11" s="133"/>
      <c r="PKQ11" s="133"/>
      <c r="PKV11" s="133"/>
      <c r="PLA11" s="133"/>
      <c r="PLF11" s="133"/>
      <c r="PLK11" s="133"/>
      <c r="PLP11" s="133"/>
      <c r="PLU11" s="133"/>
      <c r="PLZ11" s="133"/>
      <c r="PME11" s="133"/>
      <c r="PMJ11" s="133"/>
      <c r="PMO11" s="133"/>
      <c r="PMT11" s="133"/>
      <c r="PMY11" s="133"/>
      <c r="PND11" s="133"/>
      <c r="PNI11" s="133"/>
      <c r="PNN11" s="133"/>
      <c r="PNS11" s="133"/>
      <c r="PNX11" s="133"/>
      <c r="POC11" s="133"/>
      <c r="POH11" s="133"/>
      <c r="POM11" s="133"/>
      <c r="POR11" s="133"/>
      <c r="POW11" s="133"/>
      <c r="PPB11" s="133"/>
      <c r="PPG11" s="133"/>
      <c r="PPL11" s="133"/>
      <c r="PPQ11" s="133"/>
      <c r="PPV11" s="133"/>
      <c r="PQA11" s="133"/>
      <c r="PQF11" s="133"/>
      <c r="PQK11" s="133"/>
      <c r="PQP11" s="133"/>
      <c r="PQU11" s="133"/>
      <c r="PQZ11" s="133"/>
      <c r="PRE11" s="133"/>
      <c r="PRJ11" s="133"/>
      <c r="PRO11" s="133"/>
      <c r="PRT11" s="133"/>
      <c r="PRY11" s="133"/>
      <c r="PSD11" s="133"/>
      <c r="PSI11" s="133"/>
      <c r="PSN11" s="133"/>
      <c r="PSS11" s="133"/>
      <c r="PSX11" s="133"/>
      <c r="PTC11" s="133"/>
      <c r="PTH11" s="133"/>
      <c r="PTM11" s="133"/>
      <c r="PTR11" s="133"/>
      <c r="PTW11" s="133"/>
      <c r="PUB11" s="133"/>
      <c r="PUG11" s="133"/>
      <c r="PUL11" s="133"/>
      <c r="PUQ11" s="133"/>
      <c r="PUV11" s="133"/>
      <c r="PVA11" s="133"/>
      <c r="PVF11" s="133"/>
      <c r="PVK11" s="133"/>
      <c r="PVP11" s="133"/>
      <c r="PVU11" s="133"/>
      <c r="PVZ11" s="133"/>
      <c r="PWE11" s="133"/>
      <c r="PWJ11" s="133"/>
      <c r="PWO11" s="133"/>
      <c r="PWT11" s="133"/>
      <c r="PWY11" s="133"/>
      <c r="PXD11" s="133"/>
      <c r="PXI11" s="133"/>
      <c r="PXN11" s="133"/>
      <c r="PXS11" s="133"/>
      <c r="PXX11" s="133"/>
      <c r="PYC11" s="133"/>
      <c r="PYH11" s="133"/>
      <c r="PYM11" s="133"/>
      <c r="PYR11" s="133"/>
      <c r="PYW11" s="133"/>
      <c r="PZB11" s="133"/>
      <c r="PZG11" s="133"/>
      <c r="PZL11" s="133"/>
      <c r="PZQ11" s="133"/>
      <c r="PZV11" s="133"/>
      <c r="QAA11" s="133"/>
      <c r="QAF11" s="133"/>
      <c r="QAK11" s="133"/>
      <c r="QAP11" s="133"/>
      <c r="QAU11" s="133"/>
      <c r="QAZ11" s="133"/>
      <c r="QBE11" s="133"/>
      <c r="QBJ11" s="133"/>
      <c r="QBO11" s="133"/>
      <c r="QBT11" s="133"/>
      <c r="QBY11" s="133"/>
      <c r="QCD11" s="133"/>
      <c r="QCI11" s="133"/>
      <c r="QCN11" s="133"/>
      <c r="QCS11" s="133"/>
      <c r="QCX11" s="133"/>
      <c r="QDC11" s="133"/>
      <c r="QDH11" s="133"/>
      <c r="QDM11" s="133"/>
      <c r="QDR11" s="133"/>
      <c r="QDW11" s="133"/>
      <c r="QEB11" s="133"/>
      <c r="QEG11" s="133"/>
      <c r="QEL11" s="133"/>
      <c r="QEQ11" s="133"/>
      <c r="QEV11" s="133"/>
      <c r="QFA11" s="133"/>
      <c r="QFF11" s="133"/>
      <c r="QFK11" s="133"/>
      <c r="QFP11" s="133"/>
      <c r="QFU11" s="133"/>
      <c r="QFZ11" s="133"/>
      <c r="QGE11" s="133"/>
      <c r="QGJ11" s="133"/>
      <c r="QGO11" s="133"/>
      <c r="QGT11" s="133"/>
      <c r="QGY11" s="133"/>
      <c r="QHD11" s="133"/>
      <c r="QHI11" s="133"/>
      <c r="QHN11" s="133"/>
      <c r="QHS11" s="133"/>
      <c r="QHX11" s="133"/>
      <c r="QIC11" s="133"/>
      <c r="QIH11" s="133"/>
      <c r="QIM11" s="133"/>
      <c r="QIR11" s="133"/>
      <c r="QIW11" s="133"/>
      <c r="QJB11" s="133"/>
      <c r="QJG11" s="133"/>
      <c r="QJL11" s="133"/>
      <c r="QJQ11" s="133"/>
      <c r="QJV11" s="133"/>
      <c r="QKA11" s="133"/>
      <c r="QKF11" s="133"/>
      <c r="QKK11" s="133"/>
      <c r="QKP11" s="133"/>
      <c r="QKU11" s="133"/>
      <c r="QKZ11" s="133"/>
      <c r="QLE11" s="133"/>
      <c r="QLJ11" s="133"/>
      <c r="QLO11" s="133"/>
      <c r="QLT11" s="133"/>
      <c r="QLY11" s="133"/>
      <c r="QMD11" s="133"/>
      <c r="QMI11" s="133"/>
      <c r="QMN11" s="133"/>
      <c r="QMS11" s="133"/>
      <c r="QMX11" s="133"/>
      <c r="QNC11" s="133"/>
      <c r="QNH11" s="133"/>
      <c r="QNM11" s="133"/>
      <c r="QNR11" s="133"/>
      <c r="QNW11" s="133"/>
      <c r="QOB11" s="133"/>
      <c r="QOG11" s="133"/>
      <c r="QOL11" s="133"/>
      <c r="QOQ11" s="133"/>
      <c r="QOV11" s="133"/>
      <c r="QPA11" s="133"/>
      <c r="QPF11" s="133"/>
      <c r="QPK11" s="133"/>
      <c r="QPP11" s="133"/>
      <c r="QPU11" s="133"/>
      <c r="QPZ11" s="133"/>
      <c r="QQE11" s="133"/>
      <c r="QQJ11" s="133"/>
      <c r="QQO11" s="133"/>
      <c r="QQT11" s="133"/>
      <c r="QQY11" s="133"/>
      <c r="QRD11" s="133"/>
      <c r="QRI11" s="133"/>
      <c r="QRN11" s="133"/>
      <c r="QRS11" s="133"/>
      <c r="QRX11" s="133"/>
      <c r="QSC11" s="133"/>
      <c r="QSH11" s="133"/>
      <c r="QSM11" s="133"/>
      <c r="QSR11" s="133"/>
      <c r="QSW11" s="133"/>
      <c r="QTB11" s="133"/>
      <c r="QTG11" s="133"/>
      <c r="QTL11" s="133"/>
      <c r="QTQ11" s="133"/>
      <c r="QTV11" s="133"/>
      <c r="QUA11" s="133"/>
      <c r="QUF11" s="133"/>
      <c r="QUK11" s="133"/>
      <c r="QUP11" s="133"/>
      <c r="QUU11" s="133"/>
      <c r="QUZ11" s="133"/>
      <c r="QVE11" s="133"/>
      <c r="QVJ11" s="133"/>
      <c r="QVO11" s="133"/>
      <c r="QVT11" s="133"/>
      <c r="QVY11" s="133"/>
      <c r="QWD11" s="133"/>
      <c r="QWI11" s="133"/>
      <c r="QWN11" s="133"/>
      <c r="QWS11" s="133"/>
      <c r="QWX11" s="133"/>
      <c r="QXC11" s="133"/>
      <c r="QXH11" s="133"/>
      <c r="QXM11" s="133"/>
      <c r="QXR11" s="133"/>
      <c r="QXW11" s="133"/>
      <c r="QYB11" s="133"/>
      <c r="QYG11" s="133"/>
      <c r="QYL11" s="133"/>
      <c r="QYQ11" s="133"/>
      <c r="QYV11" s="133"/>
      <c r="QZA11" s="133"/>
      <c r="QZF11" s="133"/>
      <c r="QZK11" s="133"/>
      <c r="QZP11" s="133"/>
      <c r="QZU11" s="133"/>
      <c r="QZZ11" s="133"/>
      <c r="RAE11" s="133"/>
      <c r="RAJ11" s="133"/>
      <c r="RAO11" s="133"/>
      <c r="RAT11" s="133"/>
      <c r="RAY11" s="133"/>
      <c r="RBD11" s="133"/>
      <c r="RBI11" s="133"/>
      <c r="RBN11" s="133"/>
      <c r="RBS11" s="133"/>
      <c r="RBX11" s="133"/>
      <c r="RCC11" s="133"/>
      <c r="RCH11" s="133"/>
      <c r="RCM11" s="133"/>
      <c r="RCR11" s="133"/>
      <c r="RCW11" s="133"/>
      <c r="RDB11" s="133"/>
      <c r="RDG11" s="133"/>
      <c r="RDL11" s="133"/>
      <c r="RDQ11" s="133"/>
      <c r="RDV11" s="133"/>
      <c r="REA11" s="133"/>
      <c r="REF11" s="133"/>
      <c r="REK11" s="133"/>
      <c r="REP11" s="133"/>
      <c r="REU11" s="133"/>
      <c r="REZ11" s="133"/>
      <c r="RFE11" s="133"/>
      <c r="RFJ11" s="133"/>
      <c r="RFO11" s="133"/>
      <c r="RFT11" s="133"/>
      <c r="RFY11" s="133"/>
      <c r="RGD11" s="133"/>
      <c r="RGI11" s="133"/>
      <c r="RGN11" s="133"/>
      <c r="RGS11" s="133"/>
      <c r="RGX11" s="133"/>
      <c r="RHC11" s="133"/>
      <c r="RHH11" s="133"/>
      <c r="RHM11" s="133"/>
      <c r="RHR11" s="133"/>
      <c r="RHW11" s="133"/>
      <c r="RIB11" s="133"/>
      <c r="RIG11" s="133"/>
      <c r="RIL11" s="133"/>
      <c r="RIQ11" s="133"/>
      <c r="RIV11" s="133"/>
      <c r="RJA11" s="133"/>
      <c r="RJF11" s="133"/>
      <c r="RJK11" s="133"/>
      <c r="RJP11" s="133"/>
      <c r="RJU11" s="133"/>
      <c r="RJZ11" s="133"/>
      <c r="RKE11" s="133"/>
      <c r="RKJ11" s="133"/>
      <c r="RKO11" s="133"/>
      <c r="RKT11" s="133"/>
      <c r="RKY11" s="133"/>
      <c r="RLD11" s="133"/>
      <c r="RLI11" s="133"/>
      <c r="RLN11" s="133"/>
      <c r="RLS11" s="133"/>
      <c r="RLX11" s="133"/>
      <c r="RMC11" s="133"/>
      <c r="RMH11" s="133"/>
      <c r="RMM11" s="133"/>
      <c r="RMR11" s="133"/>
      <c r="RMW11" s="133"/>
      <c r="RNB11" s="133"/>
      <c r="RNG11" s="133"/>
      <c r="RNL11" s="133"/>
      <c r="RNQ11" s="133"/>
      <c r="RNV11" s="133"/>
      <c r="ROA11" s="133"/>
      <c r="ROF11" s="133"/>
      <c r="ROK11" s="133"/>
      <c r="ROP11" s="133"/>
      <c r="ROU11" s="133"/>
      <c r="ROZ11" s="133"/>
      <c r="RPE11" s="133"/>
      <c r="RPJ11" s="133"/>
      <c r="RPO11" s="133"/>
      <c r="RPT11" s="133"/>
      <c r="RPY11" s="133"/>
      <c r="RQD11" s="133"/>
      <c r="RQI11" s="133"/>
      <c r="RQN11" s="133"/>
      <c r="RQS11" s="133"/>
      <c r="RQX11" s="133"/>
      <c r="RRC11" s="133"/>
      <c r="RRH11" s="133"/>
      <c r="RRM11" s="133"/>
      <c r="RRR11" s="133"/>
      <c r="RRW11" s="133"/>
      <c r="RSB11" s="133"/>
      <c r="RSG11" s="133"/>
      <c r="RSL11" s="133"/>
      <c r="RSQ11" s="133"/>
      <c r="RSV11" s="133"/>
      <c r="RTA11" s="133"/>
      <c r="RTF11" s="133"/>
      <c r="RTK11" s="133"/>
      <c r="RTP11" s="133"/>
      <c r="RTU11" s="133"/>
      <c r="RTZ11" s="133"/>
      <c r="RUE11" s="133"/>
      <c r="RUJ11" s="133"/>
      <c r="RUO11" s="133"/>
      <c r="RUT11" s="133"/>
      <c r="RUY11" s="133"/>
      <c r="RVD11" s="133"/>
      <c r="RVI11" s="133"/>
      <c r="RVN11" s="133"/>
      <c r="RVS11" s="133"/>
      <c r="RVX11" s="133"/>
      <c r="RWC11" s="133"/>
      <c r="RWH11" s="133"/>
      <c r="RWM11" s="133"/>
      <c r="RWR11" s="133"/>
      <c r="RWW11" s="133"/>
      <c r="RXB11" s="133"/>
      <c r="RXG11" s="133"/>
      <c r="RXL11" s="133"/>
      <c r="RXQ11" s="133"/>
      <c r="RXV11" s="133"/>
      <c r="RYA11" s="133"/>
      <c r="RYF11" s="133"/>
      <c r="RYK11" s="133"/>
      <c r="RYP11" s="133"/>
      <c r="RYU11" s="133"/>
      <c r="RYZ11" s="133"/>
      <c r="RZE11" s="133"/>
      <c r="RZJ11" s="133"/>
      <c r="RZO11" s="133"/>
      <c r="RZT11" s="133"/>
      <c r="RZY11" s="133"/>
      <c r="SAD11" s="133"/>
      <c r="SAI11" s="133"/>
      <c r="SAN11" s="133"/>
      <c r="SAS11" s="133"/>
      <c r="SAX11" s="133"/>
      <c r="SBC11" s="133"/>
      <c r="SBH11" s="133"/>
      <c r="SBM11" s="133"/>
      <c r="SBR11" s="133"/>
      <c r="SBW11" s="133"/>
      <c r="SCB11" s="133"/>
      <c r="SCG11" s="133"/>
      <c r="SCL11" s="133"/>
      <c r="SCQ11" s="133"/>
      <c r="SCV11" s="133"/>
      <c r="SDA11" s="133"/>
      <c r="SDF11" s="133"/>
      <c r="SDK11" s="133"/>
      <c r="SDP11" s="133"/>
      <c r="SDU11" s="133"/>
      <c r="SDZ11" s="133"/>
      <c r="SEE11" s="133"/>
      <c r="SEJ11" s="133"/>
      <c r="SEO11" s="133"/>
      <c r="SET11" s="133"/>
      <c r="SEY11" s="133"/>
      <c r="SFD11" s="133"/>
      <c r="SFI11" s="133"/>
      <c r="SFN11" s="133"/>
      <c r="SFS11" s="133"/>
      <c r="SFX11" s="133"/>
      <c r="SGC11" s="133"/>
      <c r="SGH11" s="133"/>
      <c r="SGM11" s="133"/>
      <c r="SGR11" s="133"/>
      <c r="SGW11" s="133"/>
      <c r="SHB11" s="133"/>
      <c r="SHG11" s="133"/>
      <c r="SHL11" s="133"/>
      <c r="SHQ11" s="133"/>
      <c r="SHV11" s="133"/>
      <c r="SIA11" s="133"/>
      <c r="SIF11" s="133"/>
      <c r="SIK11" s="133"/>
      <c r="SIP11" s="133"/>
      <c r="SIU11" s="133"/>
      <c r="SIZ11" s="133"/>
      <c r="SJE11" s="133"/>
      <c r="SJJ11" s="133"/>
      <c r="SJO11" s="133"/>
      <c r="SJT11" s="133"/>
      <c r="SJY11" s="133"/>
      <c r="SKD11" s="133"/>
      <c r="SKI11" s="133"/>
      <c r="SKN11" s="133"/>
      <c r="SKS11" s="133"/>
      <c r="SKX11" s="133"/>
      <c r="SLC11" s="133"/>
      <c r="SLH11" s="133"/>
      <c r="SLM11" s="133"/>
      <c r="SLR11" s="133"/>
      <c r="SLW11" s="133"/>
      <c r="SMB11" s="133"/>
      <c r="SMG11" s="133"/>
      <c r="SML11" s="133"/>
      <c r="SMQ11" s="133"/>
      <c r="SMV11" s="133"/>
      <c r="SNA11" s="133"/>
      <c r="SNF11" s="133"/>
      <c r="SNK11" s="133"/>
      <c r="SNP11" s="133"/>
      <c r="SNU11" s="133"/>
      <c r="SNZ11" s="133"/>
      <c r="SOE11" s="133"/>
      <c r="SOJ11" s="133"/>
      <c r="SOO11" s="133"/>
      <c r="SOT11" s="133"/>
      <c r="SOY11" s="133"/>
      <c r="SPD11" s="133"/>
      <c r="SPI11" s="133"/>
      <c r="SPN11" s="133"/>
      <c r="SPS11" s="133"/>
      <c r="SPX11" s="133"/>
      <c r="SQC11" s="133"/>
      <c r="SQH11" s="133"/>
      <c r="SQM11" s="133"/>
      <c r="SQR11" s="133"/>
      <c r="SQW11" s="133"/>
      <c r="SRB11" s="133"/>
      <c r="SRG11" s="133"/>
      <c r="SRL11" s="133"/>
      <c r="SRQ11" s="133"/>
      <c r="SRV11" s="133"/>
      <c r="SSA11" s="133"/>
      <c r="SSF11" s="133"/>
      <c r="SSK11" s="133"/>
      <c r="SSP11" s="133"/>
      <c r="SSU11" s="133"/>
      <c r="SSZ11" s="133"/>
      <c r="STE11" s="133"/>
      <c r="STJ11" s="133"/>
      <c r="STO11" s="133"/>
      <c r="STT11" s="133"/>
      <c r="STY11" s="133"/>
      <c r="SUD11" s="133"/>
      <c r="SUI11" s="133"/>
      <c r="SUN11" s="133"/>
      <c r="SUS11" s="133"/>
      <c r="SUX11" s="133"/>
      <c r="SVC11" s="133"/>
      <c r="SVH11" s="133"/>
      <c r="SVM11" s="133"/>
      <c r="SVR11" s="133"/>
      <c r="SVW11" s="133"/>
      <c r="SWB11" s="133"/>
      <c r="SWG11" s="133"/>
      <c r="SWL11" s="133"/>
      <c r="SWQ11" s="133"/>
      <c r="SWV11" s="133"/>
      <c r="SXA11" s="133"/>
      <c r="SXF11" s="133"/>
      <c r="SXK11" s="133"/>
      <c r="SXP11" s="133"/>
      <c r="SXU11" s="133"/>
      <c r="SXZ11" s="133"/>
      <c r="SYE11" s="133"/>
      <c r="SYJ11" s="133"/>
      <c r="SYO11" s="133"/>
      <c r="SYT11" s="133"/>
      <c r="SYY11" s="133"/>
      <c r="SZD11" s="133"/>
      <c r="SZI11" s="133"/>
      <c r="SZN11" s="133"/>
      <c r="SZS11" s="133"/>
      <c r="SZX11" s="133"/>
      <c r="TAC11" s="133"/>
      <c r="TAH11" s="133"/>
      <c r="TAM11" s="133"/>
      <c r="TAR11" s="133"/>
      <c r="TAW11" s="133"/>
      <c r="TBB11" s="133"/>
      <c r="TBG11" s="133"/>
      <c r="TBL11" s="133"/>
      <c r="TBQ11" s="133"/>
      <c r="TBV11" s="133"/>
      <c r="TCA11" s="133"/>
      <c r="TCF11" s="133"/>
      <c r="TCK11" s="133"/>
      <c r="TCP11" s="133"/>
      <c r="TCU11" s="133"/>
      <c r="TCZ11" s="133"/>
      <c r="TDE11" s="133"/>
      <c r="TDJ11" s="133"/>
      <c r="TDO11" s="133"/>
      <c r="TDT11" s="133"/>
      <c r="TDY11" s="133"/>
      <c r="TED11" s="133"/>
      <c r="TEI11" s="133"/>
      <c r="TEN11" s="133"/>
      <c r="TES11" s="133"/>
      <c r="TEX11" s="133"/>
      <c r="TFC11" s="133"/>
      <c r="TFH11" s="133"/>
      <c r="TFM11" s="133"/>
      <c r="TFR11" s="133"/>
      <c r="TFW11" s="133"/>
      <c r="TGB11" s="133"/>
      <c r="TGG11" s="133"/>
      <c r="TGL11" s="133"/>
      <c r="TGQ11" s="133"/>
      <c r="TGV11" s="133"/>
      <c r="THA11" s="133"/>
      <c r="THF11" s="133"/>
      <c r="THK11" s="133"/>
      <c r="THP11" s="133"/>
      <c r="THU11" s="133"/>
      <c r="THZ11" s="133"/>
      <c r="TIE11" s="133"/>
      <c r="TIJ11" s="133"/>
      <c r="TIO11" s="133"/>
      <c r="TIT11" s="133"/>
      <c r="TIY11" s="133"/>
      <c r="TJD11" s="133"/>
      <c r="TJI11" s="133"/>
      <c r="TJN11" s="133"/>
      <c r="TJS11" s="133"/>
      <c r="TJX11" s="133"/>
      <c r="TKC11" s="133"/>
      <c r="TKH11" s="133"/>
      <c r="TKM11" s="133"/>
      <c r="TKR11" s="133"/>
      <c r="TKW11" s="133"/>
      <c r="TLB11" s="133"/>
      <c r="TLG11" s="133"/>
      <c r="TLL11" s="133"/>
      <c r="TLQ11" s="133"/>
      <c r="TLV11" s="133"/>
      <c r="TMA11" s="133"/>
      <c r="TMF11" s="133"/>
      <c r="TMK11" s="133"/>
      <c r="TMP11" s="133"/>
      <c r="TMU11" s="133"/>
      <c r="TMZ11" s="133"/>
      <c r="TNE11" s="133"/>
      <c r="TNJ11" s="133"/>
      <c r="TNO11" s="133"/>
      <c r="TNT11" s="133"/>
      <c r="TNY11" s="133"/>
      <c r="TOD11" s="133"/>
      <c r="TOI11" s="133"/>
      <c r="TON11" s="133"/>
      <c r="TOS11" s="133"/>
      <c r="TOX11" s="133"/>
      <c r="TPC11" s="133"/>
      <c r="TPH11" s="133"/>
      <c r="TPM11" s="133"/>
      <c r="TPR11" s="133"/>
      <c r="TPW11" s="133"/>
      <c r="TQB11" s="133"/>
      <c r="TQG11" s="133"/>
      <c r="TQL11" s="133"/>
      <c r="TQQ11" s="133"/>
      <c r="TQV11" s="133"/>
      <c r="TRA11" s="133"/>
      <c r="TRF11" s="133"/>
      <c r="TRK11" s="133"/>
      <c r="TRP11" s="133"/>
      <c r="TRU11" s="133"/>
      <c r="TRZ11" s="133"/>
      <c r="TSE11" s="133"/>
      <c r="TSJ11" s="133"/>
      <c r="TSO11" s="133"/>
      <c r="TST11" s="133"/>
      <c r="TSY11" s="133"/>
      <c r="TTD11" s="133"/>
      <c r="TTI11" s="133"/>
      <c r="TTN11" s="133"/>
      <c r="TTS11" s="133"/>
      <c r="TTX11" s="133"/>
      <c r="TUC11" s="133"/>
      <c r="TUH11" s="133"/>
      <c r="TUM11" s="133"/>
      <c r="TUR11" s="133"/>
      <c r="TUW11" s="133"/>
      <c r="TVB11" s="133"/>
      <c r="TVG11" s="133"/>
      <c r="TVL11" s="133"/>
      <c r="TVQ11" s="133"/>
      <c r="TVV11" s="133"/>
      <c r="TWA11" s="133"/>
      <c r="TWF11" s="133"/>
      <c r="TWK11" s="133"/>
      <c r="TWP11" s="133"/>
      <c r="TWU11" s="133"/>
      <c r="TWZ11" s="133"/>
      <c r="TXE11" s="133"/>
      <c r="TXJ11" s="133"/>
      <c r="TXO11" s="133"/>
      <c r="TXT11" s="133"/>
      <c r="TXY11" s="133"/>
      <c r="TYD11" s="133"/>
      <c r="TYI11" s="133"/>
      <c r="TYN11" s="133"/>
      <c r="TYS11" s="133"/>
      <c r="TYX11" s="133"/>
      <c r="TZC11" s="133"/>
      <c r="TZH11" s="133"/>
      <c r="TZM11" s="133"/>
      <c r="TZR11" s="133"/>
      <c r="TZW11" s="133"/>
      <c r="UAB11" s="133"/>
      <c r="UAG11" s="133"/>
      <c r="UAL11" s="133"/>
      <c r="UAQ11" s="133"/>
      <c r="UAV11" s="133"/>
      <c r="UBA11" s="133"/>
      <c r="UBF11" s="133"/>
      <c r="UBK11" s="133"/>
      <c r="UBP11" s="133"/>
      <c r="UBU11" s="133"/>
      <c r="UBZ11" s="133"/>
      <c r="UCE11" s="133"/>
      <c r="UCJ11" s="133"/>
      <c r="UCO11" s="133"/>
      <c r="UCT11" s="133"/>
      <c r="UCY11" s="133"/>
      <c r="UDD11" s="133"/>
      <c r="UDI11" s="133"/>
      <c r="UDN11" s="133"/>
      <c r="UDS11" s="133"/>
      <c r="UDX11" s="133"/>
      <c r="UEC11" s="133"/>
      <c r="UEH11" s="133"/>
      <c r="UEM11" s="133"/>
      <c r="UER11" s="133"/>
      <c r="UEW11" s="133"/>
      <c r="UFB11" s="133"/>
      <c r="UFG11" s="133"/>
      <c r="UFL11" s="133"/>
      <c r="UFQ11" s="133"/>
      <c r="UFV11" s="133"/>
      <c r="UGA11" s="133"/>
      <c r="UGF11" s="133"/>
      <c r="UGK11" s="133"/>
      <c r="UGP11" s="133"/>
      <c r="UGU11" s="133"/>
      <c r="UGZ11" s="133"/>
      <c r="UHE11" s="133"/>
      <c r="UHJ11" s="133"/>
      <c r="UHO11" s="133"/>
      <c r="UHT11" s="133"/>
      <c r="UHY11" s="133"/>
      <c r="UID11" s="133"/>
      <c r="UII11" s="133"/>
      <c r="UIN11" s="133"/>
      <c r="UIS11" s="133"/>
      <c r="UIX11" s="133"/>
      <c r="UJC11" s="133"/>
      <c r="UJH11" s="133"/>
      <c r="UJM11" s="133"/>
      <c r="UJR11" s="133"/>
      <c r="UJW11" s="133"/>
      <c r="UKB11" s="133"/>
      <c r="UKG11" s="133"/>
      <c r="UKL11" s="133"/>
      <c r="UKQ11" s="133"/>
      <c r="UKV11" s="133"/>
      <c r="ULA11" s="133"/>
      <c r="ULF11" s="133"/>
      <c r="ULK11" s="133"/>
      <c r="ULP11" s="133"/>
      <c r="ULU11" s="133"/>
      <c r="ULZ11" s="133"/>
      <c r="UME11" s="133"/>
      <c r="UMJ11" s="133"/>
      <c r="UMO11" s="133"/>
      <c r="UMT11" s="133"/>
      <c r="UMY11" s="133"/>
      <c r="UND11" s="133"/>
      <c r="UNI11" s="133"/>
      <c r="UNN11" s="133"/>
      <c r="UNS11" s="133"/>
      <c r="UNX11" s="133"/>
      <c r="UOC11" s="133"/>
      <c r="UOH11" s="133"/>
      <c r="UOM11" s="133"/>
      <c r="UOR11" s="133"/>
      <c r="UOW11" s="133"/>
      <c r="UPB11" s="133"/>
      <c r="UPG11" s="133"/>
      <c r="UPL11" s="133"/>
      <c r="UPQ11" s="133"/>
      <c r="UPV11" s="133"/>
      <c r="UQA11" s="133"/>
      <c r="UQF11" s="133"/>
      <c r="UQK11" s="133"/>
      <c r="UQP11" s="133"/>
      <c r="UQU11" s="133"/>
      <c r="UQZ11" s="133"/>
      <c r="URE11" s="133"/>
      <c r="URJ11" s="133"/>
      <c r="URO11" s="133"/>
      <c r="URT11" s="133"/>
      <c r="URY11" s="133"/>
      <c r="USD11" s="133"/>
      <c r="USI11" s="133"/>
      <c r="USN11" s="133"/>
      <c r="USS11" s="133"/>
      <c r="USX11" s="133"/>
      <c r="UTC11" s="133"/>
      <c r="UTH11" s="133"/>
      <c r="UTM11" s="133"/>
      <c r="UTR11" s="133"/>
      <c r="UTW11" s="133"/>
      <c r="UUB11" s="133"/>
      <c r="UUG11" s="133"/>
      <c r="UUL11" s="133"/>
      <c r="UUQ11" s="133"/>
      <c r="UUV11" s="133"/>
      <c r="UVA11" s="133"/>
      <c r="UVF11" s="133"/>
      <c r="UVK11" s="133"/>
      <c r="UVP11" s="133"/>
      <c r="UVU11" s="133"/>
      <c r="UVZ11" s="133"/>
      <c r="UWE11" s="133"/>
      <c r="UWJ11" s="133"/>
      <c r="UWO11" s="133"/>
      <c r="UWT11" s="133"/>
      <c r="UWY11" s="133"/>
      <c r="UXD11" s="133"/>
      <c r="UXI11" s="133"/>
      <c r="UXN11" s="133"/>
      <c r="UXS11" s="133"/>
      <c r="UXX11" s="133"/>
      <c r="UYC11" s="133"/>
      <c r="UYH11" s="133"/>
      <c r="UYM11" s="133"/>
      <c r="UYR11" s="133"/>
      <c r="UYW11" s="133"/>
      <c r="UZB11" s="133"/>
      <c r="UZG11" s="133"/>
      <c r="UZL11" s="133"/>
      <c r="UZQ11" s="133"/>
      <c r="UZV11" s="133"/>
      <c r="VAA11" s="133"/>
      <c r="VAF11" s="133"/>
      <c r="VAK11" s="133"/>
      <c r="VAP11" s="133"/>
      <c r="VAU11" s="133"/>
      <c r="VAZ11" s="133"/>
      <c r="VBE11" s="133"/>
      <c r="VBJ11" s="133"/>
      <c r="VBO11" s="133"/>
      <c r="VBT11" s="133"/>
      <c r="VBY11" s="133"/>
      <c r="VCD11" s="133"/>
      <c r="VCI11" s="133"/>
      <c r="VCN11" s="133"/>
      <c r="VCS11" s="133"/>
      <c r="VCX11" s="133"/>
      <c r="VDC11" s="133"/>
      <c r="VDH11" s="133"/>
      <c r="VDM11" s="133"/>
      <c r="VDR11" s="133"/>
      <c r="VDW11" s="133"/>
      <c r="VEB11" s="133"/>
      <c r="VEG11" s="133"/>
      <c r="VEL11" s="133"/>
      <c r="VEQ11" s="133"/>
      <c r="VEV11" s="133"/>
      <c r="VFA11" s="133"/>
      <c r="VFF11" s="133"/>
      <c r="VFK11" s="133"/>
      <c r="VFP11" s="133"/>
      <c r="VFU11" s="133"/>
      <c r="VFZ11" s="133"/>
      <c r="VGE11" s="133"/>
      <c r="VGJ11" s="133"/>
      <c r="VGO11" s="133"/>
      <c r="VGT11" s="133"/>
      <c r="VGY11" s="133"/>
      <c r="VHD11" s="133"/>
      <c r="VHI11" s="133"/>
      <c r="VHN11" s="133"/>
      <c r="VHS11" s="133"/>
      <c r="VHX11" s="133"/>
      <c r="VIC11" s="133"/>
      <c r="VIH11" s="133"/>
      <c r="VIM11" s="133"/>
      <c r="VIR11" s="133"/>
      <c r="VIW11" s="133"/>
      <c r="VJB11" s="133"/>
      <c r="VJG11" s="133"/>
      <c r="VJL11" s="133"/>
      <c r="VJQ11" s="133"/>
      <c r="VJV11" s="133"/>
      <c r="VKA11" s="133"/>
      <c r="VKF11" s="133"/>
      <c r="VKK11" s="133"/>
      <c r="VKP11" s="133"/>
      <c r="VKU11" s="133"/>
      <c r="VKZ11" s="133"/>
      <c r="VLE11" s="133"/>
      <c r="VLJ11" s="133"/>
      <c r="VLO11" s="133"/>
      <c r="VLT11" s="133"/>
      <c r="VLY11" s="133"/>
      <c r="VMD11" s="133"/>
      <c r="VMI11" s="133"/>
      <c r="VMN11" s="133"/>
      <c r="VMS11" s="133"/>
      <c r="VMX11" s="133"/>
      <c r="VNC11" s="133"/>
      <c r="VNH11" s="133"/>
      <c r="VNM11" s="133"/>
      <c r="VNR11" s="133"/>
      <c r="VNW11" s="133"/>
      <c r="VOB11" s="133"/>
      <c r="VOG11" s="133"/>
      <c r="VOL11" s="133"/>
      <c r="VOQ11" s="133"/>
      <c r="VOV11" s="133"/>
      <c r="VPA11" s="133"/>
      <c r="VPF11" s="133"/>
      <c r="VPK11" s="133"/>
      <c r="VPP11" s="133"/>
      <c r="VPU11" s="133"/>
      <c r="VPZ11" s="133"/>
      <c r="VQE11" s="133"/>
      <c r="VQJ11" s="133"/>
      <c r="VQO11" s="133"/>
      <c r="VQT11" s="133"/>
      <c r="VQY11" s="133"/>
      <c r="VRD11" s="133"/>
      <c r="VRI11" s="133"/>
      <c r="VRN11" s="133"/>
      <c r="VRS11" s="133"/>
      <c r="VRX11" s="133"/>
      <c r="VSC11" s="133"/>
      <c r="VSH11" s="133"/>
      <c r="VSM11" s="133"/>
      <c r="VSR11" s="133"/>
      <c r="VSW11" s="133"/>
      <c r="VTB11" s="133"/>
      <c r="VTG11" s="133"/>
      <c r="VTL11" s="133"/>
      <c r="VTQ11" s="133"/>
      <c r="VTV11" s="133"/>
      <c r="VUA11" s="133"/>
      <c r="VUF11" s="133"/>
      <c r="VUK11" s="133"/>
      <c r="VUP11" s="133"/>
      <c r="VUU11" s="133"/>
      <c r="VUZ11" s="133"/>
      <c r="VVE11" s="133"/>
      <c r="VVJ11" s="133"/>
      <c r="VVO11" s="133"/>
      <c r="VVT11" s="133"/>
      <c r="VVY11" s="133"/>
      <c r="VWD11" s="133"/>
      <c r="VWI11" s="133"/>
      <c r="VWN11" s="133"/>
      <c r="VWS11" s="133"/>
      <c r="VWX11" s="133"/>
      <c r="VXC11" s="133"/>
      <c r="VXH11" s="133"/>
      <c r="VXM11" s="133"/>
      <c r="VXR11" s="133"/>
      <c r="VXW11" s="133"/>
      <c r="VYB11" s="133"/>
      <c r="VYG11" s="133"/>
      <c r="VYL11" s="133"/>
      <c r="VYQ11" s="133"/>
      <c r="VYV11" s="133"/>
      <c r="VZA11" s="133"/>
      <c r="VZF11" s="133"/>
      <c r="VZK11" s="133"/>
      <c r="VZP11" s="133"/>
      <c r="VZU11" s="133"/>
      <c r="VZZ11" s="133"/>
      <c r="WAE11" s="133"/>
      <c r="WAJ11" s="133"/>
      <c r="WAO11" s="133"/>
      <c r="WAT11" s="133"/>
      <c r="WAY11" s="133"/>
      <c r="WBD11" s="133"/>
      <c r="WBI11" s="133"/>
      <c r="WBN11" s="133"/>
      <c r="WBS11" s="133"/>
      <c r="WBX11" s="133"/>
      <c r="WCC11" s="133"/>
      <c r="WCH11" s="133"/>
      <c r="WCM11" s="133"/>
      <c r="WCR11" s="133"/>
      <c r="WCW11" s="133"/>
      <c r="WDB11" s="133"/>
      <c r="WDG11" s="133"/>
      <c r="WDL11" s="133"/>
      <c r="WDQ11" s="133"/>
      <c r="WDV11" s="133"/>
      <c r="WEA11" s="133"/>
      <c r="WEF11" s="133"/>
      <c r="WEK11" s="133"/>
      <c r="WEP11" s="133"/>
      <c r="WEU11" s="133"/>
      <c r="WEZ11" s="133"/>
      <c r="WFE11" s="133"/>
      <c r="WFJ11" s="133"/>
      <c r="WFO11" s="133"/>
      <c r="WFT11" s="133"/>
      <c r="WFY11" s="133"/>
      <c r="WGD11" s="133"/>
      <c r="WGI11" s="133"/>
      <c r="WGN11" s="133"/>
      <c r="WGS11" s="133"/>
      <c r="WGX11" s="133"/>
      <c r="WHC11" s="133"/>
      <c r="WHH11" s="133"/>
      <c r="WHM11" s="133"/>
      <c r="WHR11" s="133"/>
      <c r="WHW11" s="133"/>
      <c r="WIB11" s="133"/>
      <c r="WIG11" s="133"/>
      <c r="WIL11" s="133"/>
      <c r="WIQ11" s="133"/>
      <c r="WIV11" s="133"/>
      <c r="WJA11" s="133"/>
      <c r="WJF11" s="133"/>
      <c r="WJK11" s="133"/>
      <c r="WJP11" s="133"/>
      <c r="WJU11" s="133"/>
      <c r="WJZ11" s="133"/>
      <c r="WKE11" s="133"/>
      <c r="WKJ11" s="133"/>
      <c r="WKO11" s="133"/>
      <c r="WKT11" s="133"/>
      <c r="WKY11" s="133"/>
      <c r="WLD11" s="133"/>
      <c r="WLI11" s="133"/>
      <c r="WLN11" s="133"/>
      <c r="WLS11" s="133"/>
      <c r="WLX11" s="133"/>
      <c r="WMC11" s="133"/>
      <c r="WMH11" s="133"/>
      <c r="WMM11" s="133"/>
      <c r="WMR11" s="133"/>
      <c r="WMW11" s="133"/>
      <c r="WNB11" s="133"/>
      <c r="WNG11" s="133"/>
      <c r="WNL11" s="133"/>
      <c r="WNQ11" s="133"/>
      <c r="WNV11" s="133"/>
      <c r="WOA11" s="133"/>
      <c r="WOF11" s="133"/>
      <c r="WOK11" s="133"/>
      <c r="WOP11" s="133"/>
      <c r="WOU11" s="133"/>
      <c r="WOZ11" s="133"/>
      <c r="WPE11" s="133"/>
      <c r="WPJ11" s="133"/>
      <c r="WPO11" s="133"/>
      <c r="WPT11" s="133"/>
      <c r="WPY11" s="133"/>
      <c r="WQD11" s="133"/>
      <c r="WQI11" s="133"/>
      <c r="WQN11" s="133"/>
      <c r="WQS11" s="133"/>
      <c r="WQX11" s="133"/>
      <c r="WRC11" s="133"/>
      <c r="WRH11" s="133"/>
      <c r="WRM11" s="133"/>
      <c r="WRR11" s="133"/>
      <c r="WRW11" s="133"/>
      <c r="WSB11" s="133"/>
      <c r="WSG11" s="133"/>
      <c r="WSL11" s="133"/>
      <c r="WSQ11" s="133"/>
      <c r="WSV11" s="133"/>
      <c r="WTA11" s="133"/>
      <c r="WTF11" s="133"/>
      <c r="WTK11" s="133"/>
      <c r="WTP11" s="133"/>
      <c r="WTU11" s="133"/>
      <c r="WTZ11" s="133"/>
      <c r="WUE11" s="133"/>
      <c r="WUJ11" s="133"/>
      <c r="WUO11" s="133"/>
      <c r="WUT11" s="133"/>
      <c r="WUY11" s="133"/>
      <c r="WVD11" s="133"/>
      <c r="WVI11" s="133"/>
      <c r="WVN11" s="133"/>
      <c r="WVS11" s="133"/>
      <c r="WVX11" s="133"/>
      <c r="WWC11" s="133"/>
      <c r="WWH11" s="133"/>
      <c r="WWM11" s="133"/>
      <c r="WWR11" s="133"/>
      <c r="WWW11" s="133"/>
      <c r="WXB11" s="133"/>
      <c r="WXG11" s="133"/>
      <c r="WXL11" s="133"/>
      <c r="WXQ11" s="133"/>
      <c r="WXV11" s="133"/>
      <c r="WYA11" s="133"/>
      <c r="WYF11" s="133"/>
      <c r="WYK11" s="133"/>
      <c r="WYP11" s="133"/>
      <c r="WYU11" s="133"/>
      <c r="WYZ11" s="133"/>
      <c r="WZE11" s="133"/>
      <c r="WZJ11" s="133"/>
      <c r="WZO11" s="133"/>
      <c r="WZT11" s="133"/>
      <c r="WZY11" s="133"/>
      <c r="XAD11" s="133"/>
      <c r="XAI11" s="133"/>
      <c r="XAN11" s="133"/>
      <c r="XAS11" s="133"/>
      <c r="XAX11" s="133"/>
      <c r="XBC11" s="133"/>
      <c r="XBH11" s="133"/>
      <c r="XBM11" s="133"/>
      <c r="XBR11" s="133"/>
      <c r="XBW11" s="133"/>
      <c r="XCB11" s="133"/>
      <c r="XCG11" s="133"/>
      <c r="XCL11" s="133"/>
      <c r="XCQ11" s="133"/>
      <c r="XCV11" s="133"/>
      <c r="XDA11" s="133"/>
      <c r="XDF11" s="133"/>
      <c r="XDK11" s="133"/>
      <c r="XDP11" s="133"/>
      <c r="XDU11" s="133"/>
      <c r="XDZ11" s="133"/>
      <c r="XEE11" s="133"/>
      <c r="XEJ11" s="133"/>
      <c r="XEO11" s="133"/>
      <c r="XET11" s="133"/>
      <c r="XEY11" s="133"/>
      <c r="XFD11" s="133"/>
    </row>
    <row r="12" spans="1:1024 1029:2044 2049:3069 3074:4094 4099:5119 5124:6144 6149:7164 7169:8189 8194:9214 9219:10239 10244:11264 11269:12284 12289:13309 13314:14334 14339:15359 15364:16384">
      <c r="A12" s="132" t="s">
        <v>826</v>
      </c>
      <c r="B12" s="132" t="s">
        <v>1449</v>
      </c>
      <c r="C12" s="132" t="s">
        <v>1507</v>
      </c>
      <c r="D12" s="133">
        <v>9122.9600000000009</v>
      </c>
      <c r="E12" s="132" t="s">
        <v>822</v>
      </c>
      <c r="I12" s="133"/>
      <c r="N12" s="133"/>
      <c r="S12" s="133"/>
      <c r="X12" s="133"/>
      <c r="AC12" s="133"/>
      <c r="AH12" s="133"/>
      <c r="AM12" s="133"/>
      <c r="AR12" s="133"/>
      <c r="AW12" s="133"/>
      <c r="BB12" s="133"/>
      <c r="BG12" s="133"/>
      <c r="BL12" s="133"/>
      <c r="BQ12" s="133"/>
      <c r="BV12" s="133"/>
      <c r="CA12" s="133"/>
      <c r="CF12" s="133"/>
      <c r="CK12" s="133"/>
      <c r="CP12" s="133"/>
      <c r="CU12" s="133"/>
      <c r="CZ12" s="133"/>
      <c r="DE12" s="133"/>
      <c r="DJ12" s="133"/>
      <c r="DO12" s="133"/>
      <c r="DT12" s="133"/>
      <c r="DY12" s="133"/>
      <c r="ED12" s="133"/>
      <c r="EI12" s="133"/>
      <c r="EN12" s="133"/>
      <c r="ES12" s="133"/>
      <c r="EX12" s="133"/>
      <c r="FC12" s="133"/>
      <c r="FH12" s="133"/>
      <c r="FM12" s="133"/>
      <c r="FR12" s="133"/>
      <c r="FW12" s="133"/>
      <c r="GB12" s="133"/>
      <c r="GG12" s="133"/>
      <c r="GL12" s="133"/>
      <c r="GQ12" s="133"/>
      <c r="GV12" s="133"/>
      <c r="HA12" s="133"/>
      <c r="HF12" s="133"/>
      <c r="HK12" s="133"/>
      <c r="HP12" s="133"/>
      <c r="HU12" s="133"/>
      <c r="HZ12" s="133"/>
      <c r="IE12" s="133"/>
      <c r="IJ12" s="133"/>
      <c r="IO12" s="133"/>
      <c r="IT12" s="133"/>
      <c r="IY12" s="133"/>
      <c r="JD12" s="133"/>
      <c r="JI12" s="133"/>
      <c r="JN12" s="133"/>
      <c r="JS12" s="133"/>
      <c r="JX12" s="133"/>
      <c r="KC12" s="133"/>
      <c r="KH12" s="133"/>
      <c r="KM12" s="133"/>
      <c r="KR12" s="133"/>
      <c r="KW12" s="133"/>
      <c r="LB12" s="133"/>
      <c r="LG12" s="133"/>
      <c r="LL12" s="133"/>
      <c r="LQ12" s="133"/>
      <c r="LV12" s="133"/>
      <c r="MA12" s="133"/>
      <c r="MF12" s="133"/>
      <c r="MK12" s="133"/>
      <c r="MP12" s="133"/>
      <c r="MU12" s="133"/>
      <c r="MZ12" s="133"/>
      <c r="NE12" s="133"/>
      <c r="NJ12" s="133"/>
      <c r="NO12" s="133"/>
      <c r="NT12" s="133"/>
      <c r="NY12" s="133"/>
      <c r="OD12" s="133"/>
      <c r="OI12" s="133"/>
      <c r="ON12" s="133"/>
      <c r="OS12" s="133"/>
      <c r="OX12" s="133"/>
      <c r="PC12" s="133"/>
      <c r="PH12" s="133"/>
      <c r="PM12" s="133"/>
      <c r="PR12" s="133"/>
      <c r="PW12" s="133"/>
      <c r="QB12" s="133"/>
      <c r="QG12" s="133"/>
      <c r="QL12" s="133"/>
      <c r="QQ12" s="133"/>
      <c r="QV12" s="133"/>
      <c r="RA12" s="133"/>
      <c r="RF12" s="133"/>
      <c r="RK12" s="133"/>
      <c r="RP12" s="133"/>
      <c r="RU12" s="133"/>
      <c r="RZ12" s="133"/>
      <c r="SE12" s="133"/>
      <c r="SJ12" s="133"/>
      <c r="SO12" s="133"/>
      <c r="ST12" s="133"/>
      <c r="SY12" s="133"/>
      <c r="TD12" s="133"/>
      <c r="TI12" s="133"/>
      <c r="TN12" s="133"/>
      <c r="TS12" s="133"/>
      <c r="TX12" s="133"/>
      <c r="UC12" s="133"/>
      <c r="UH12" s="133"/>
      <c r="UM12" s="133"/>
      <c r="UR12" s="133"/>
      <c r="UW12" s="133"/>
      <c r="VB12" s="133"/>
      <c r="VG12" s="133"/>
      <c r="VL12" s="133"/>
      <c r="VQ12" s="133"/>
      <c r="VV12" s="133"/>
      <c r="WA12" s="133"/>
      <c r="WF12" s="133"/>
      <c r="WK12" s="133"/>
      <c r="WP12" s="133"/>
      <c r="WU12" s="133"/>
      <c r="WZ12" s="133"/>
      <c r="XE12" s="133"/>
      <c r="XJ12" s="133"/>
      <c r="XO12" s="133"/>
      <c r="XT12" s="133"/>
      <c r="XY12" s="133"/>
      <c r="YD12" s="133"/>
      <c r="YI12" s="133"/>
      <c r="YN12" s="133"/>
      <c r="YS12" s="133"/>
      <c r="YX12" s="133"/>
      <c r="ZC12" s="133"/>
      <c r="ZH12" s="133"/>
      <c r="ZM12" s="133"/>
      <c r="ZR12" s="133"/>
      <c r="ZW12" s="133"/>
      <c r="AAB12" s="133"/>
      <c r="AAG12" s="133"/>
      <c r="AAL12" s="133"/>
      <c r="AAQ12" s="133"/>
      <c r="AAV12" s="133"/>
      <c r="ABA12" s="133"/>
      <c r="ABF12" s="133"/>
      <c r="ABK12" s="133"/>
      <c r="ABP12" s="133"/>
      <c r="ABU12" s="133"/>
      <c r="ABZ12" s="133"/>
      <c r="ACE12" s="133"/>
      <c r="ACJ12" s="133"/>
      <c r="ACO12" s="133"/>
      <c r="ACT12" s="133"/>
      <c r="ACY12" s="133"/>
      <c r="ADD12" s="133"/>
      <c r="ADI12" s="133"/>
      <c r="ADN12" s="133"/>
      <c r="ADS12" s="133"/>
      <c r="ADX12" s="133"/>
      <c r="AEC12" s="133"/>
      <c r="AEH12" s="133"/>
      <c r="AEM12" s="133"/>
      <c r="AER12" s="133"/>
      <c r="AEW12" s="133"/>
      <c r="AFB12" s="133"/>
      <c r="AFG12" s="133"/>
      <c r="AFL12" s="133"/>
      <c r="AFQ12" s="133"/>
      <c r="AFV12" s="133"/>
      <c r="AGA12" s="133"/>
      <c r="AGF12" s="133"/>
      <c r="AGK12" s="133"/>
      <c r="AGP12" s="133"/>
      <c r="AGU12" s="133"/>
      <c r="AGZ12" s="133"/>
      <c r="AHE12" s="133"/>
      <c r="AHJ12" s="133"/>
      <c r="AHO12" s="133"/>
      <c r="AHT12" s="133"/>
      <c r="AHY12" s="133"/>
      <c r="AID12" s="133"/>
      <c r="AII12" s="133"/>
      <c r="AIN12" s="133"/>
      <c r="AIS12" s="133"/>
      <c r="AIX12" s="133"/>
      <c r="AJC12" s="133"/>
      <c r="AJH12" s="133"/>
      <c r="AJM12" s="133"/>
      <c r="AJR12" s="133"/>
      <c r="AJW12" s="133"/>
      <c r="AKB12" s="133"/>
      <c r="AKG12" s="133"/>
      <c r="AKL12" s="133"/>
      <c r="AKQ12" s="133"/>
      <c r="AKV12" s="133"/>
      <c r="ALA12" s="133"/>
      <c r="ALF12" s="133"/>
      <c r="ALK12" s="133"/>
      <c r="ALP12" s="133"/>
      <c r="ALU12" s="133"/>
      <c r="ALZ12" s="133"/>
      <c r="AME12" s="133"/>
      <c r="AMJ12" s="133"/>
      <c r="AMO12" s="133"/>
      <c r="AMT12" s="133"/>
      <c r="AMY12" s="133"/>
      <c r="AND12" s="133"/>
      <c r="ANI12" s="133"/>
      <c r="ANN12" s="133"/>
      <c r="ANS12" s="133"/>
      <c r="ANX12" s="133"/>
      <c r="AOC12" s="133"/>
      <c r="AOH12" s="133"/>
      <c r="AOM12" s="133"/>
      <c r="AOR12" s="133"/>
      <c r="AOW12" s="133"/>
      <c r="APB12" s="133"/>
      <c r="APG12" s="133"/>
      <c r="APL12" s="133"/>
      <c r="APQ12" s="133"/>
      <c r="APV12" s="133"/>
      <c r="AQA12" s="133"/>
      <c r="AQF12" s="133"/>
      <c r="AQK12" s="133"/>
      <c r="AQP12" s="133"/>
      <c r="AQU12" s="133"/>
      <c r="AQZ12" s="133"/>
      <c r="ARE12" s="133"/>
      <c r="ARJ12" s="133"/>
      <c r="ARO12" s="133"/>
      <c r="ART12" s="133"/>
      <c r="ARY12" s="133"/>
      <c r="ASD12" s="133"/>
      <c r="ASI12" s="133"/>
      <c r="ASN12" s="133"/>
      <c r="ASS12" s="133"/>
      <c r="ASX12" s="133"/>
      <c r="ATC12" s="133"/>
      <c r="ATH12" s="133"/>
      <c r="ATM12" s="133"/>
      <c r="ATR12" s="133"/>
      <c r="ATW12" s="133"/>
      <c r="AUB12" s="133"/>
      <c r="AUG12" s="133"/>
      <c r="AUL12" s="133"/>
      <c r="AUQ12" s="133"/>
      <c r="AUV12" s="133"/>
      <c r="AVA12" s="133"/>
      <c r="AVF12" s="133"/>
      <c r="AVK12" s="133"/>
      <c r="AVP12" s="133"/>
      <c r="AVU12" s="133"/>
      <c r="AVZ12" s="133"/>
      <c r="AWE12" s="133"/>
      <c r="AWJ12" s="133"/>
      <c r="AWO12" s="133"/>
      <c r="AWT12" s="133"/>
      <c r="AWY12" s="133"/>
      <c r="AXD12" s="133"/>
      <c r="AXI12" s="133"/>
      <c r="AXN12" s="133"/>
      <c r="AXS12" s="133"/>
      <c r="AXX12" s="133"/>
      <c r="AYC12" s="133"/>
      <c r="AYH12" s="133"/>
      <c r="AYM12" s="133"/>
      <c r="AYR12" s="133"/>
      <c r="AYW12" s="133"/>
      <c r="AZB12" s="133"/>
      <c r="AZG12" s="133"/>
      <c r="AZL12" s="133"/>
      <c r="AZQ12" s="133"/>
      <c r="AZV12" s="133"/>
      <c r="BAA12" s="133"/>
      <c r="BAF12" s="133"/>
      <c r="BAK12" s="133"/>
      <c r="BAP12" s="133"/>
      <c r="BAU12" s="133"/>
      <c r="BAZ12" s="133"/>
      <c r="BBE12" s="133"/>
      <c r="BBJ12" s="133"/>
      <c r="BBO12" s="133"/>
      <c r="BBT12" s="133"/>
      <c r="BBY12" s="133"/>
      <c r="BCD12" s="133"/>
      <c r="BCI12" s="133"/>
      <c r="BCN12" s="133"/>
      <c r="BCS12" s="133"/>
      <c r="BCX12" s="133"/>
      <c r="BDC12" s="133"/>
      <c r="BDH12" s="133"/>
      <c r="BDM12" s="133"/>
      <c r="BDR12" s="133"/>
      <c r="BDW12" s="133"/>
      <c r="BEB12" s="133"/>
      <c r="BEG12" s="133"/>
      <c r="BEL12" s="133"/>
      <c r="BEQ12" s="133"/>
      <c r="BEV12" s="133"/>
      <c r="BFA12" s="133"/>
      <c r="BFF12" s="133"/>
      <c r="BFK12" s="133"/>
      <c r="BFP12" s="133"/>
      <c r="BFU12" s="133"/>
      <c r="BFZ12" s="133"/>
      <c r="BGE12" s="133"/>
      <c r="BGJ12" s="133"/>
      <c r="BGO12" s="133"/>
      <c r="BGT12" s="133"/>
      <c r="BGY12" s="133"/>
      <c r="BHD12" s="133"/>
      <c r="BHI12" s="133"/>
      <c r="BHN12" s="133"/>
      <c r="BHS12" s="133"/>
      <c r="BHX12" s="133"/>
      <c r="BIC12" s="133"/>
      <c r="BIH12" s="133"/>
      <c r="BIM12" s="133"/>
      <c r="BIR12" s="133"/>
      <c r="BIW12" s="133"/>
      <c r="BJB12" s="133"/>
      <c r="BJG12" s="133"/>
      <c r="BJL12" s="133"/>
      <c r="BJQ12" s="133"/>
      <c r="BJV12" s="133"/>
      <c r="BKA12" s="133"/>
      <c r="BKF12" s="133"/>
      <c r="BKK12" s="133"/>
      <c r="BKP12" s="133"/>
      <c r="BKU12" s="133"/>
      <c r="BKZ12" s="133"/>
      <c r="BLE12" s="133"/>
      <c r="BLJ12" s="133"/>
      <c r="BLO12" s="133"/>
      <c r="BLT12" s="133"/>
      <c r="BLY12" s="133"/>
      <c r="BMD12" s="133"/>
      <c r="BMI12" s="133"/>
      <c r="BMN12" s="133"/>
      <c r="BMS12" s="133"/>
      <c r="BMX12" s="133"/>
      <c r="BNC12" s="133"/>
      <c r="BNH12" s="133"/>
      <c r="BNM12" s="133"/>
      <c r="BNR12" s="133"/>
      <c r="BNW12" s="133"/>
      <c r="BOB12" s="133"/>
      <c r="BOG12" s="133"/>
      <c r="BOL12" s="133"/>
      <c r="BOQ12" s="133"/>
      <c r="BOV12" s="133"/>
      <c r="BPA12" s="133"/>
      <c r="BPF12" s="133"/>
      <c r="BPK12" s="133"/>
      <c r="BPP12" s="133"/>
      <c r="BPU12" s="133"/>
      <c r="BPZ12" s="133"/>
      <c r="BQE12" s="133"/>
      <c r="BQJ12" s="133"/>
      <c r="BQO12" s="133"/>
      <c r="BQT12" s="133"/>
      <c r="BQY12" s="133"/>
      <c r="BRD12" s="133"/>
      <c r="BRI12" s="133"/>
      <c r="BRN12" s="133"/>
      <c r="BRS12" s="133"/>
      <c r="BRX12" s="133"/>
      <c r="BSC12" s="133"/>
      <c r="BSH12" s="133"/>
      <c r="BSM12" s="133"/>
      <c r="BSR12" s="133"/>
      <c r="BSW12" s="133"/>
      <c r="BTB12" s="133"/>
      <c r="BTG12" s="133"/>
      <c r="BTL12" s="133"/>
      <c r="BTQ12" s="133"/>
      <c r="BTV12" s="133"/>
      <c r="BUA12" s="133"/>
      <c r="BUF12" s="133"/>
      <c r="BUK12" s="133"/>
      <c r="BUP12" s="133"/>
      <c r="BUU12" s="133"/>
      <c r="BUZ12" s="133"/>
      <c r="BVE12" s="133"/>
      <c r="BVJ12" s="133"/>
      <c r="BVO12" s="133"/>
      <c r="BVT12" s="133"/>
      <c r="BVY12" s="133"/>
      <c r="BWD12" s="133"/>
      <c r="BWI12" s="133"/>
      <c r="BWN12" s="133"/>
      <c r="BWS12" s="133"/>
      <c r="BWX12" s="133"/>
      <c r="BXC12" s="133"/>
      <c r="BXH12" s="133"/>
      <c r="BXM12" s="133"/>
      <c r="BXR12" s="133"/>
      <c r="BXW12" s="133"/>
      <c r="BYB12" s="133"/>
      <c r="BYG12" s="133"/>
      <c r="BYL12" s="133"/>
      <c r="BYQ12" s="133"/>
      <c r="BYV12" s="133"/>
      <c r="BZA12" s="133"/>
      <c r="BZF12" s="133"/>
      <c r="BZK12" s="133"/>
      <c r="BZP12" s="133"/>
      <c r="BZU12" s="133"/>
      <c r="BZZ12" s="133"/>
      <c r="CAE12" s="133"/>
      <c r="CAJ12" s="133"/>
      <c r="CAO12" s="133"/>
      <c r="CAT12" s="133"/>
      <c r="CAY12" s="133"/>
      <c r="CBD12" s="133"/>
      <c r="CBI12" s="133"/>
      <c r="CBN12" s="133"/>
      <c r="CBS12" s="133"/>
      <c r="CBX12" s="133"/>
      <c r="CCC12" s="133"/>
      <c r="CCH12" s="133"/>
      <c r="CCM12" s="133"/>
      <c r="CCR12" s="133"/>
      <c r="CCW12" s="133"/>
      <c r="CDB12" s="133"/>
      <c r="CDG12" s="133"/>
      <c r="CDL12" s="133"/>
      <c r="CDQ12" s="133"/>
      <c r="CDV12" s="133"/>
      <c r="CEA12" s="133"/>
      <c r="CEF12" s="133"/>
      <c r="CEK12" s="133"/>
      <c r="CEP12" s="133"/>
      <c r="CEU12" s="133"/>
      <c r="CEZ12" s="133"/>
      <c r="CFE12" s="133"/>
      <c r="CFJ12" s="133"/>
      <c r="CFO12" s="133"/>
      <c r="CFT12" s="133"/>
      <c r="CFY12" s="133"/>
      <c r="CGD12" s="133"/>
      <c r="CGI12" s="133"/>
      <c r="CGN12" s="133"/>
      <c r="CGS12" s="133"/>
      <c r="CGX12" s="133"/>
      <c r="CHC12" s="133"/>
      <c r="CHH12" s="133"/>
      <c r="CHM12" s="133"/>
      <c r="CHR12" s="133"/>
      <c r="CHW12" s="133"/>
      <c r="CIB12" s="133"/>
      <c r="CIG12" s="133"/>
      <c r="CIL12" s="133"/>
      <c r="CIQ12" s="133"/>
      <c r="CIV12" s="133"/>
      <c r="CJA12" s="133"/>
      <c r="CJF12" s="133"/>
      <c r="CJK12" s="133"/>
      <c r="CJP12" s="133"/>
      <c r="CJU12" s="133"/>
      <c r="CJZ12" s="133"/>
      <c r="CKE12" s="133"/>
      <c r="CKJ12" s="133"/>
      <c r="CKO12" s="133"/>
      <c r="CKT12" s="133"/>
      <c r="CKY12" s="133"/>
      <c r="CLD12" s="133"/>
      <c r="CLI12" s="133"/>
      <c r="CLN12" s="133"/>
      <c r="CLS12" s="133"/>
      <c r="CLX12" s="133"/>
      <c r="CMC12" s="133"/>
      <c r="CMH12" s="133"/>
      <c r="CMM12" s="133"/>
      <c r="CMR12" s="133"/>
      <c r="CMW12" s="133"/>
      <c r="CNB12" s="133"/>
      <c r="CNG12" s="133"/>
      <c r="CNL12" s="133"/>
      <c r="CNQ12" s="133"/>
      <c r="CNV12" s="133"/>
      <c r="COA12" s="133"/>
      <c r="COF12" s="133"/>
      <c r="COK12" s="133"/>
      <c r="COP12" s="133"/>
      <c r="COU12" s="133"/>
      <c r="COZ12" s="133"/>
      <c r="CPE12" s="133"/>
      <c r="CPJ12" s="133"/>
      <c r="CPO12" s="133"/>
      <c r="CPT12" s="133"/>
      <c r="CPY12" s="133"/>
      <c r="CQD12" s="133"/>
      <c r="CQI12" s="133"/>
      <c r="CQN12" s="133"/>
      <c r="CQS12" s="133"/>
      <c r="CQX12" s="133"/>
      <c r="CRC12" s="133"/>
      <c r="CRH12" s="133"/>
      <c r="CRM12" s="133"/>
      <c r="CRR12" s="133"/>
      <c r="CRW12" s="133"/>
      <c r="CSB12" s="133"/>
      <c r="CSG12" s="133"/>
      <c r="CSL12" s="133"/>
      <c r="CSQ12" s="133"/>
      <c r="CSV12" s="133"/>
      <c r="CTA12" s="133"/>
      <c r="CTF12" s="133"/>
      <c r="CTK12" s="133"/>
      <c r="CTP12" s="133"/>
      <c r="CTU12" s="133"/>
      <c r="CTZ12" s="133"/>
      <c r="CUE12" s="133"/>
      <c r="CUJ12" s="133"/>
      <c r="CUO12" s="133"/>
      <c r="CUT12" s="133"/>
      <c r="CUY12" s="133"/>
      <c r="CVD12" s="133"/>
      <c r="CVI12" s="133"/>
      <c r="CVN12" s="133"/>
      <c r="CVS12" s="133"/>
      <c r="CVX12" s="133"/>
      <c r="CWC12" s="133"/>
      <c r="CWH12" s="133"/>
      <c r="CWM12" s="133"/>
      <c r="CWR12" s="133"/>
      <c r="CWW12" s="133"/>
      <c r="CXB12" s="133"/>
      <c r="CXG12" s="133"/>
      <c r="CXL12" s="133"/>
      <c r="CXQ12" s="133"/>
      <c r="CXV12" s="133"/>
      <c r="CYA12" s="133"/>
      <c r="CYF12" s="133"/>
      <c r="CYK12" s="133"/>
      <c r="CYP12" s="133"/>
      <c r="CYU12" s="133"/>
      <c r="CYZ12" s="133"/>
      <c r="CZE12" s="133"/>
      <c r="CZJ12" s="133"/>
      <c r="CZO12" s="133"/>
      <c r="CZT12" s="133"/>
      <c r="CZY12" s="133"/>
      <c r="DAD12" s="133"/>
      <c r="DAI12" s="133"/>
      <c r="DAN12" s="133"/>
      <c r="DAS12" s="133"/>
      <c r="DAX12" s="133"/>
      <c r="DBC12" s="133"/>
      <c r="DBH12" s="133"/>
      <c r="DBM12" s="133"/>
      <c r="DBR12" s="133"/>
      <c r="DBW12" s="133"/>
      <c r="DCB12" s="133"/>
      <c r="DCG12" s="133"/>
      <c r="DCL12" s="133"/>
      <c r="DCQ12" s="133"/>
      <c r="DCV12" s="133"/>
      <c r="DDA12" s="133"/>
      <c r="DDF12" s="133"/>
      <c r="DDK12" s="133"/>
      <c r="DDP12" s="133"/>
      <c r="DDU12" s="133"/>
      <c r="DDZ12" s="133"/>
      <c r="DEE12" s="133"/>
      <c r="DEJ12" s="133"/>
      <c r="DEO12" s="133"/>
      <c r="DET12" s="133"/>
      <c r="DEY12" s="133"/>
      <c r="DFD12" s="133"/>
      <c r="DFI12" s="133"/>
      <c r="DFN12" s="133"/>
      <c r="DFS12" s="133"/>
      <c r="DFX12" s="133"/>
      <c r="DGC12" s="133"/>
      <c r="DGH12" s="133"/>
      <c r="DGM12" s="133"/>
      <c r="DGR12" s="133"/>
      <c r="DGW12" s="133"/>
      <c r="DHB12" s="133"/>
      <c r="DHG12" s="133"/>
      <c r="DHL12" s="133"/>
      <c r="DHQ12" s="133"/>
      <c r="DHV12" s="133"/>
      <c r="DIA12" s="133"/>
      <c r="DIF12" s="133"/>
      <c r="DIK12" s="133"/>
      <c r="DIP12" s="133"/>
      <c r="DIU12" s="133"/>
      <c r="DIZ12" s="133"/>
      <c r="DJE12" s="133"/>
      <c r="DJJ12" s="133"/>
      <c r="DJO12" s="133"/>
      <c r="DJT12" s="133"/>
      <c r="DJY12" s="133"/>
      <c r="DKD12" s="133"/>
      <c r="DKI12" s="133"/>
      <c r="DKN12" s="133"/>
      <c r="DKS12" s="133"/>
      <c r="DKX12" s="133"/>
      <c r="DLC12" s="133"/>
      <c r="DLH12" s="133"/>
      <c r="DLM12" s="133"/>
      <c r="DLR12" s="133"/>
      <c r="DLW12" s="133"/>
      <c r="DMB12" s="133"/>
      <c r="DMG12" s="133"/>
      <c r="DML12" s="133"/>
      <c r="DMQ12" s="133"/>
      <c r="DMV12" s="133"/>
      <c r="DNA12" s="133"/>
      <c r="DNF12" s="133"/>
      <c r="DNK12" s="133"/>
      <c r="DNP12" s="133"/>
      <c r="DNU12" s="133"/>
      <c r="DNZ12" s="133"/>
      <c r="DOE12" s="133"/>
      <c r="DOJ12" s="133"/>
      <c r="DOO12" s="133"/>
      <c r="DOT12" s="133"/>
      <c r="DOY12" s="133"/>
      <c r="DPD12" s="133"/>
      <c r="DPI12" s="133"/>
      <c r="DPN12" s="133"/>
      <c r="DPS12" s="133"/>
      <c r="DPX12" s="133"/>
      <c r="DQC12" s="133"/>
      <c r="DQH12" s="133"/>
      <c r="DQM12" s="133"/>
      <c r="DQR12" s="133"/>
      <c r="DQW12" s="133"/>
      <c r="DRB12" s="133"/>
      <c r="DRG12" s="133"/>
      <c r="DRL12" s="133"/>
      <c r="DRQ12" s="133"/>
      <c r="DRV12" s="133"/>
      <c r="DSA12" s="133"/>
      <c r="DSF12" s="133"/>
      <c r="DSK12" s="133"/>
      <c r="DSP12" s="133"/>
      <c r="DSU12" s="133"/>
      <c r="DSZ12" s="133"/>
      <c r="DTE12" s="133"/>
      <c r="DTJ12" s="133"/>
      <c r="DTO12" s="133"/>
      <c r="DTT12" s="133"/>
      <c r="DTY12" s="133"/>
      <c r="DUD12" s="133"/>
      <c r="DUI12" s="133"/>
      <c r="DUN12" s="133"/>
      <c r="DUS12" s="133"/>
      <c r="DUX12" s="133"/>
      <c r="DVC12" s="133"/>
      <c r="DVH12" s="133"/>
      <c r="DVM12" s="133"/>
      <c r="DVR12" s="133"/>
      <c r="DVW12" s="133"/>
      <c r="DWB12" s="133"/>
      <c r="DWG12" s="133"/>
      <c r="DWL12" s="133"/>
      <c r="DWQ12" s="133"/>
      <c r="DWV12" s="133"/>
      <c r="DXA12" s="133"/>
      <c r="DXF12" s="133"/>
      <c r="DXK12" s="133"/>
      <c r="DXP12" s="133"/>
      <c r="DXU12" s="133"/>
      <c r="DXZ12" s="133"/>
      <c r="DYE12" s="133"/>
      <c r="DYJ12" s="133"/>
      <c r="DYO12" s="133"/>
      <c r="DYT12" s="133"/>
      <c r="DYY12" s="133"/>
      <c r="DZD12" s="133"/>
      <c r="DZI12" s="133"/>
      <c r="DZN12" s="133"/>
      <c r="DZS12" s="133"/>
      <c r="DZX12" s="133"/>
      <c r="EAC12" s="133"/>
      <c r="EAH12" s="133"/>
      <c r="EAM12" s="133"/>
      <c r="EAR12" s="133"/>
      <c r="EAW12" s="133"/>
      <c r="EBB12" s="133"/>
      <c r="EBG12" s="133"/>
      <c r="EBL12" s="133"/>
      <c r="EBQ12" s="133"/>
      <c r="EBV12" s="133"/>
      <c r="ECA12" s="133"/>
      <c r="ECF12" s="133"/>
      <c r="ECK12" s="133"/>
      <c r="ECP12" s="133"/>
      <c r="ECU12" s="133"/>
      <c r="ECZ12" s="133"/>
      <c r="EDE12" s="133"/>
      <c r="EDJ12" s="133"/>
      <c r="EDO12" s="133"/>
      <c r="EDT12" s="133"/>
      <c r="EDY12" s="133"/>
      <c r="EED12" s="133"/>
      <c r="EEI12" s="133"/>
      <c r="EEN12" s="133"/>
      <c r="EES12" s="133"/>
      <c r="EEX12" s="133"/>
      <c r="EFC12" s="133"/>
      <c r="EFH12" s="133"/>
      <c r="EFM12" s="133"/>
      <c r="EFR12" s="133"/>
      <c r="EFW12" s="133"/>
      <c r="EGB12" s="133"/>
      <c r="EGG12" s="133"/>
      <c r="EGL12" s="133"/>
      <c r="EGQ12" s="133"/>
      <c r="EGV12" s="133"/>
      <c r="EHA12" s="133"/>
      <c r="EHF12" s="133"/>
      <c r="EHK12" s="133"/>
      <c r="EHP12" s="133"/>
      <c r="EHU12" s="133"/>
      <c r="EHZ12" s="133"/>
      <c r="EIE12" s="133"/>
      <c r="EIJ12" s="133"/>
      <c r="EIO12" s="133"/>
      <c r="EIT12" s="133"/>
      <c r="EIY12" s="133"/>
      <c r="EJD12" s="133"/>
      <c r="EJI12" s="133"/>
      <c r="EJN12" s="133"/>
      <c r="EJS12" s="133"/>
      <c r="EJX12" s="133"/>
      <c r="EKC12" s="133"/>
      <c r="EKH12" s="133"/>
      <c r="EKM12" s="133"/>
      <c r="EKR12" s="133"/>
      <c r="EKW12" s="133"/>
      <c r="ELB12" s="133"/>
      <c r="ELG12" s="133"/>
      <c r="ELL12" s="133"/>
      <c r="ELQ12" s="133"/>
      <c r="ELV12" s="133"/>
      <c r="EMA12" s="133"/>
      <c r="EMF12" s="133"/>
      <c r="EMK12" s="133"/>
      <c r="EMP12" s="133"/>
      <c r="EMU12" s="133"/>
      <c r="EMZ12" s="133"/>
      <c r="ENE12" s="133"/>
      <c r="ENJ12" s="133"/>
      <c r="ENO12" s="133"/>
      <c r="ENT12" s="133"/>
      <c r="ENY12" s="133"/>
      <c r="EOD12" s="133"/>
      <c r="EOI12" s="133"/>
      <c r="EON12" s="133"/>
      <c r="EOS12" s="133"/>
      <c r="EOX12" s="133"/>
      <c r="EPC12" s="133"/>
      <c r="EPH12" s="133"/>
      <c r="EPM12" s="133"/>
      <c r="EPR12" s="133"/>
      <c r="EPW12" s="133"/>
      <c r="EQB12" s="133"/>
      <c r="EQG12" s="133"/>
      <c r="EQL12" s="133"/>
      <c r="EQQ12" s="133"/>
      <c r="EQV12" s="133"/>
      <c r="ERA12" s="133"/>
      <c r="ERF12" s="133"/>
      <c r="ERK12" s="133"/>
      <c r="ERP12" s="133"/>
      <c r="ERU12" s="133"/>
      <c r="ERZ12" s="133"/>
      <c r="ESE12" s="133"/>
      <c r="ESJ12" s="133"/>
      <c r="ESO12" s="133"/>
      <c r="EST12" s="133"/>
      <c r="ESY12" s="133"/>
      <c r="ETD12" s="133"/>
      <c r="ETI12" s="133"/>
      <c r="ETN12" s="133"/>
      <c r="ETS12" s="133"/>
      <c r="ETX12" s="133"/>
      <c r="EUC12" s="133"/>
      <c r="EUH12" s="133"/>
      <c r="EUM12" s="133"/>
      <c r="EUR12" s="133"/>
      <c r="EUW12" s="133"/>
      <c r="EVB12" s="133"/>
      <c r="EVG12" s="133"/>
      <c r="EVL12" s="133"/>
      <c r="EVQ12" s="133"/>
      <c r="EVV12" s="133"/>
      <c r="EWA12" s="133"/>
      <c r="EWF12" s="133"/>
      <c r="EWK12" s="133"/>
      <c r="EWP12" s="133"/>
      <c r="EWU12" s="133"/>
      <c r="EWZ12" s="133"/>
      <c r="EXE12" s="133"/>
      <c r="EXJ12" s="133"/>
      <c r="EXO12" s="133"/>
      <c r="EXT12" s="133"/>
      <c r="EXY12" s="133"/>
      <c r="EYD12" s="133"/>
      <c r="EYI12" s="133"/>
      <c r="EYN12" s="133"/>
      <c r="EYS12" s="133"/>
      <c r="EYX12" s="133"/>
      <c r="EZC12" s="133"/>
      <c r="EZH12" s="133"/>
      <c r="EZM12" s="133"/>
      <c r="EZR12" s="133"/>
      <c r="EZW12" s="133"/>
      <c r="FAB12" s="133"/>
      <c r="FAG12" s="133"/>
      <c r="FAL12" s="133"/>
      <c r="FAQ12" s="133"/>
      <c r="FAV12" s="133"/>
      <c r="FBA12" s="133"/>
      <c r="FBF12" s="133"/>
      <c r="FBK12" s="133"/>
      <c r="FBP12" s="133"/>
      <c r="FBU12" s="133"/>
      <c r="FBZ12" s="133"/>
      <c r="FCE12" s="133"/>
      <c r="FCJ12" s="133"/>
      <c r="FCO12" s="133"/>
      <c r="FCT12" s="133"/>
      <c r="FCY12" s="133"/>
      <c r="FDD12" s="133"/>
      <c r="FDI12" s="133"/>
      <c r="FDN12" s="133"/>
      <c r="FDS12" s="133"/>
      <c r="FDX12" s="133"/>
      <c r="FEC12" s="133"/>
      <c r="FEH12" s="133"/>
      <c r="FEM12" s="133"/>
      <c r="FER12" s="133"/>
      <c r="FEW12" s="133"/>
      <c r="FFB12" s="133"/>
      <c r="FFG12" s="133"/>
      <c r="FFL12" s="133"/>
      <c r="FFQ12" s="133"/>
      <c r="FFV12" s="133"/>
      <c r="FGA12" s="133"/>
      <c r="FGF12" s="133"/>
      <c r="FGK12" s="133"/>
      <c r="FGP12" s="133"/>
      <c r="FGU12" s="133"/>
      <c r="FGZ12" s="133"/>
      <c r="FHE12" s="133"/>
      <c r="FHJ12" s="133"/>
      <c r="FHO12" s="133"/>
      <c r="FHT12" s="133"/>
      <c r="FHY12" s="133"/>
      <c r="FID12" s="133"/>
      <c r="FII12" s="133"/>
      <c r="FIN12" s="133"/>
      <c r="FIS12" s="133"/>
      <c r="FIX12" s="133"/>
      <c r="FJC12" s="133"/>
      <c r="FJH12" s="133"/>
      <c r="FJM12" s="133"/>
      <c r="FJR12" s="133"/>
      <c r="FJW12" s="133"/>
      <c r="FKB12" s="133"/>
      <c r="FKG12" s="133"/>
      <c r="FKL12" s="133"/>
      <c r="FKQ12" s="133"/>
      <c r="FKV12" s="133"/>
      <c r="FLA12" s="133"/>
      <c r="FLF12" s="133"/>
      <c r="FLK12" s="133"/>
      <c r="FLP12" s="133"/>
      <c r="FLU12" s="133"/>
      <c r="FLZ12" s="133"/>
      <c r="FME12" s="133"/>
      <c r="FMJ12" s="133"/>
      <c r="FMO12" s="133"/>
      <c r="FMT12" s="133"/>
      <c r="FMY12" s="133"/>
      <c r="FND12" s="133"/>
      <c r="FNI12" s="133"/>
      <c r="FNN12" s="133"/>
      <c r="FNS12" s="133"/>
      <c r="FNX12" s="133"/>
      <c r="FOC12" s="133"/>
      <c r="FOH12" s="133"/>
      <c r="FOM12" s="133"/>
      <c r="FOR12" s="133"/>
      <c r="FOW12" s="133"/>
      <c r="FPB12" s="133"/>
      <c r="FPG12" s="133"/>
      <c r="FPL12" s="133"/>
      <c r="FPQ12" s="133"/>
      <c r="FPV12" s="133"/>
      <c r="FQA12" s="133"/>
      <c r="FQF12" s="133"/>
      <c r="FQK12" s="133"/>
      <c r="FQP12" s="133"/>
      <c r="FQU12" s="133"/>
      <c r="FQZ12" s="133"/>
      <c r="FRE12" s="133"/>
      <c r="FRJ12" s="133"/>
      <c r="FRO12" s="133"/>
      <c r="FRT12" s="133"/>
      <c r="FRY12" s="133"/>
      <c r="FSD12" s="133"/>
      <c r="FSI12" s="133"/>
      <c r="FSN12" s="133"/>
      <c r="FSS12" s="133"/>
      <c r="FSX12" s="133"/>
      <c r="FTC12" s="133"/>
      <c r="FTH12" s="133"/>
      <c r="FTM12" s="133"/>
      <c r="FTR12" s="133"/>
      <c r="FTW12" s="133"/>
      <c r="FUB12" s="133"/>
      <c r="FUG12" s="133"/>
      <c r="FUL12" s="133"/>
      <c r="FUQ12" s="133"/>
      <c r="FUV12" s="133"/>
      <c r="FVA12" s="133"/>
      <c r="FVF12" s="133"/>
      <c r="FVK12" s="133"/>
      <c r="FVP12" s="133"/>
      <c r="FVU12" s="133"/>
      <c r="FVZ12" s="133"/>
      <c r="FWE12" s="133"/>
      <c r="FWJ12" s="133"/>
      <c r="FWO12" s="133"/>
      <c r="FWT12" s="133"/>
      <c r="FWY12" s="133"/>
      <c r="FXD12" s="133"/>
      <c r="FXI12" s="133"/>
      <c r="FXN12" s="133"/>
      <c r="FXS12" s="133"/>
      <c r="FXX12" s="133"/>
      <c r="FYC12" s="133"/>
      <c r="FYH12" s="133"/>
      <c r="FYM12" s="133"/>
      <c r="FYR12" s="133"/>
      <c r="FYW12" s="133"/>
      <c r="FZB12" s="133"/>
      <c r="FZG12" s="133"/>
      <c r="FZL12" s="133"/>
      <c r="FZQ12" s="133"/>
      <c r="FZV12" s="133"/>
      <c r="GAA12" s="133"/>
      <c r="GAF12" s="133"/>
      <c r="GAK12" s="133"/>
      <c r="GAP12" s="133"/>
      <c r="GAU12" s="133"/>
      <c r="GAZ12" s="133"/>
      <c r="GBE12" s="133"/>
      <c r="GBJ12" s="133"/>
      <c r="GBO12" s="133"/>
      <c r="GBT12" s="133"/>
      <c r="GBY12" s="133"/>
      <c r="GCD12" s="133"/>
      <c r="GCI12" s="133"/>
      <c r="GCN12" s="133"/>
      <c r="GCS12" s="133"/>
      <c r="GCX12" s="133"/>
      <c r="GDC12" s="133"/>
      <c r="GDH12" s="133"/>
      <c r="GDM12" s="133"/>
      <c r="GDR12" s="133"/>
      <c r="GDW12" s="133"/>
      <c r="GEB12" s="133"/>
      <c r="GEG12" s="133"/>
      <c r="GEL12" s="133"/>
      <c r="GEQ12" s="133"/>
      <c r="GEV12" s="133"/>
      <c r="GFA12" s="133"/>
      <c r="GFF12" s="133"/>
      <c r="GFK12" s="133"/>
      <c r="GFP12" s="133"/>
      <c r="GFU12" s="133"/>
      <c r="GFZ12" s="133"/>
      <c r="GGE12" s="133"/>
      <c r="GGJ12" s="133"/>
      <c r="GGO12" s="133"/>
      <c r="GGT12" s="133"/>
      <c r="GGY12" s="133"/>
      <c r="GHD12" s="133"/>
      <c r="GHI12" s="133"/>
      <c r="GHN12" s="133"/>
      <c r="GHS12" s="133"/>
      <c r="GHX12" s="133"/>
      <c r="GIC12" s="133"/>
      <c r="GIH12" s="133"/>
      <c r="GIM12" s="133"/>
      <c r="GIR12" s="133"/>
      <c r="GIW12" s="133"/>
      <c r="GJB12" s="133"/>
      <c r="GJG12" s="133"/>
      <c r="GJL12" s="133"/>
      <c r="GJQ12" s="133"/>
      <c r="GJV12" s="133"/>
      <c r="GKA12" s="133"/>
      <c r="GKF12" s="133"/>
      <c r="GKK12" s="133"/>
      <c r="GKP12" s="133"/>
      <c r="GKU12" s="133"/>
      <c r="GKZ12" s="133"/>
      <c r="GLE12" s="133"/>
      <c r="GLJ12" s="133"/>
      <c r="GLO12" s="133"/>
      <c r="GLT12" s="133"/>
      <c r="GLY12" s="133"/>
      <c r="GMD12" s="133"/>
      <c r="GMI12" s="133"/>
      <c r="GMN12" s="133"/>
      <c r="GMS12" s="133"/>
      <c r="GMX12" s="133"/>
      <c r="GNC12" s="133"/>
      <c r="GNH12" s="133"/>
      <c r="GNM12" s="133"/>
      <c r="GNR12" s="133"/>
      <c r="GNW12" s="133"/>
      <c r="GOB12" s="133"/>
      <c r="GOG12" s="133"/>
      <c r="GOL12" s="133"/>
      <c r="GOQ12" s="133"/>
      <c r="GOV12" s="133"/>
      <c r="GPA12" s="133"/>
      <c r="GPF12" s="133"/>
      <c r="GPK12" s="133"/>
      <c r="GPP12" s="133"/>
      <c r="GPU12" s="133"/>
      <c r="GPZ12" s="133"/>
      <c r="GQE12" s="133"/>
      <c r="GQJ12" s="133"/>
      <c r="GQO12" s="133"/>
      <c r="GQT12" s="133"/>
      <c r="GQY12" s="133"/>
      <c r="GRD12" s="133"/>
      <c r="GRI12" s="133"/>
      <c r="GRN12" s="133"/>
      <c r="GRS12" s="133"/>
      <c r="GRX12" s="133"/>
      <c r="GSC12" s="133"/>
      <c r="GSH12" s="133"/>
      <c r="GSM12" s="133"/>
      <c r="GSR12" s="133"/>
      <c r="GSW12" s="133"/>
      <c r="GTB12" s="133"/>
      <c r="GTG12" s="133"/>
      <c r="GTL12" s="133"/>
      <c r="GTQ12" s="133"/>
      <c r="GTV12" s="133"/>
      <c r="GUA12" s="133"/>
      <c r="GUF12" s="133"/>
      <c r="GUK12" s="133"/>
      <c r="GUP12" s="133"/>
      <c r="GUU12" s="133"/>
      <c r="GUZ12" s="133"/>
      <c r="GVE12" s="133"/>
      <c r="GVJ12" s="133"/>
      <c r="GVO12" s="133"/>
      <c r="GVT12" s="133"/>
      <c r="GVY12" s="133"/>
      <c r="GWD12" s="133"/>
      <c r="GWI12" s="133"/>
      <c r="GWN12" s="133"/>
      <c r="GWS12" s="133"/>
      <c r="GWX12" s="133"/>
      <c r="GXC12" s="133"/>
      <c r="GXH12" s="133"/>
      <c r="GXM12" s="133"/>
      <c r="GXR12" s="133"/>
      <c r="GXW12" s="133"/>
      <c r="GYB12" s="133"/>
      <c r="GYG12" s="133"/>
      <c r="GYL12" s="133"/>
      <c r="GYQ12" s="133"/>
      <c r="GYV12" s="133"/>
      <c r="GZA12" s="133"/>
      <c r="GZF12" s="133"/>
      <c r="GZK12" s="133"/>
      <c r="GZP12" s="133"/>
      <c r="GZU12" s="133"/>
      <c r="GZZ12" s="133"/>
      <c r="HAE12" s="133"/>
      <c r="HAJ12" s="133"/>
      <c r="HAO12" s="133"/>
      <c r="HAT12" s="133"/>
      <c r="HAY12" s="133"/>
      <c r="HBD12" s="133"/>
      <c r="HBI12" s="133"/>
      <c r="HBN12" s="133"/>
      <c r="HBS12" s="133"/>
      <c r="HBX12" s="133"/>
      <c r="HCC12" s="133"/>
      <c r="HCH12" s="133"/>
      <c r="HCM12" s="133"/>
      <c r="HCR12" s="133"/>
      <c r="HCW12" s="133"/>
      <c r="HDB12" s="133"/>
      <c r="HDG12" s="133"/>
      <c r="HDL12" s="133"/>
      <c r="HDQ12" s="133"/>
      <c r="HDV12" s="133"/>
      <c r="HEA12" s="133"/>
      <c r="HEF12" s="133"/>
      <c r="HEK12" s="133"/>
      <c r="HEP12" s="133"/>
      <c r="HEU12" s="133"/>
      <c r="HEZ12" s="133"/>
      <c r="HFE12" s="133"/>
      <c r="HFJ12" s="133"/>
      <c r="HFO12" s="133"/>
      <c r="HFT12" s="133"/>
      <c r="HFY12" s="133"/>
      <c r="HGD12" s="133"/>
      <c r="HGI12" s="133"/>
      <c r="HGN12" s="133"/>
      <c r="HGS12" s="133"/>
      <c r="HGX12" s="133"/>
      <c r="HHC12" s="133"/>
      <c r="HHH12" s="133"/>
      <c r="HHM12" s="133"/>
      <c r="HHR12" s="133"/>
      <c r="HHW12" s="133"/>
      <c r="HIB12" s="133"/>
      <c r="HIG12" s="133"/>
      <c r="HIL12" s="133"/>
      <c r="HIQ12" s="133"/>
      <c r="HIV12" s="133"/>
      <c r="HJA12" s="133"/>
      <c r="HJF12" s="133"/>
      <c r="HJK12" s="133"/>
      <c r="HJP12" s="133"/>
      <c r="HJU12" s="133"/>
      <c r="HJZ12" s="133"/>
      <c r="HKE12" s="133"/>
      <c r="HKJ12" s="133"/>
      <c r="HKO12" s="133"/>
      <c r="HKT12" s="133"/>
      <c r="HKY12" s="133"/>
      <c r="HLD12" s="133"/>
      <c r="HLI12" s="133"/>
      <c r="HLN12" s="133"/>
      <c r="HLS12" s="133"/>
      <c r="HLX12" s="133"/>
      <c r="HMC12" s="133"/>
      <c r="HMH12" s="133"/>
      <c r="HMM12" s="133"/>
      <c r="HMR12" s="133"/>
      <c r="HMW12" s="133"/>
      <c r="HNB12" s="133"/>
      <c r="HNG12" s="133"/>
      <c r="HNL12" s="133"/>
      <c r="HNQ12" s="133"/>
      <c r="HNV12" s="133"/>
      <c r="HOA12" s="133"/>
      <c r="HOF12" s="133"/>
      <c r="HOK12" s="133"/>
      <c r="HOP12" s="133"/>
      <c r="HOU12" s="133"/>
      <c r="HOZ12" s="133"/>
      <c r="HPE12" s="133"/>
      <c r="HPJ12" s="133"/>
      <c r="HPO12" s="133"/>
      <c r="HPT12" s="133"/>
      <c r="HPY12" s="133"/>
      <c r="HQD12" s="133"/>
      <c r="HQI12" s="133"/>
      <c r="HQN12" s="133"/>
      <c r="HQS12" s="133"/>
      <c r="HQX12" s="133"/>
      <c r="HRC12" s="133"/>
      <c r="HRH12" s="133"/>
      <c r="HRM12" s="133"/>
      <c r="HRR12" s="133"/>
      <c r="HRW12" s="133"/>
      <c r="HSB12" s="133"/>
      <c r="HSG12" s="133"/>
      <c r="HSL12" s="133"/>
      <c r="HSQ12" s="133"/>
      <c r="HSV12" s="133"/>
      <c r="HTA12" s="133"/>
      <c r="HTF12" s="133"/>
      <c r="HTK12" s="133"/>
      <c r="HTP12" s="133"/>
      <c r="HTU12" s="133"/>
      <c r="HTZ12" s="133"/>
      <c r="HUE12" s="133"/>
      <c r="HUJ12" s="133"/>
      <c r="HUO12" s="133"/>
      <c r="HUT12" s="133"/>
      <c r="HUY12" s="133"/>
      <c r="HVD12" s="133"/>
      <c r="HVI12" s="133"/>
      <c r="HVN12" s="133"/>
      <c r="HVS12" s="133"/>
      <c r="HVX12" s="133"/>
      <c r="HWC12" s="133"/>
      <c r="HWH12" s="133"/>
      <c r="HWM12" s="133"/>
      <c r="HWR12" s="133"/>
      <c r="HWW12" s="133"/>
      <c r="HXB12" s="133"/>
      <c r="HXG12" s="133"/>
      <c r="HXL12" s="133"/>
      <c r="HXQ12" s="133"/>
      <c r="HXV12" s="133"/>
      <c r="HYA12" s="133"/>
      <c r="HYF12" s="133"/>
      <c r="HYK12" s="133"/>
      <c r="HYP12" s="133"/>
      <c r="HYU12" s="133"/>
      <c r="HYZ12" s="133"/>
      <c r="HZE12" s="133"/>
      <c r="HZJ12" s="133"/>
      <c r="HZO12" s="133"/>
      <c r="HZT12" s="133"/>
      <c r="HZY12" s="133"/>
      <c r="IAD12" s="133"/>
      <c r="IAI12" s="133"/>
      <c r="IAN12" s="133"/>
      <c r="IAS12" s="133"/>
      <c r="IAX12" s="133"/>
      <c r="IBC12" s="133"/>
      <c r="IBH12" s="133"/>
      <c r="IBM12" s="133"/>
      <c r="IBR12" s="133"/>
      <c r="IBW12" s="133"/>
      <c r="ICB12" s="133"/>
      <c r="ICG12" s="133"/>
      <c r="ICL12" s="133"/>
      <c r="ICQ12" s="133"/>
      <c r="ICV12" s="133"/>
      <c r="IDA12" s="133"/>
      <c r="IDF12" s="133"/>
      <c r="IDK12" s="133"/>
      <c r="IDP12" s="133"/>
      <c r="IDU12" s="133"/>
      <c r="IDZ12" s="133"/>
      <c r="IEE12" s="133"/>
      <c r="IEJ12" s="133"/>
      <c r="IEO12" s="133"/>
      <c r="IET12" s="133"/>
      <c r="IEY12" s="133"/>
      <c r="IFD12" s="133"/>
      <c r="IFI12" s="133"/>
      <c r="IFN12" s="133"/>
      <c r="IFS12" s="133"/>
      <c r="IFX12" s="133"/>
      <c r="IGC12" s="133"/>
      <c r="IGH12" s="133"/>
      <c r="IGM12" s="133"/>
      <c r="IGR12" s="133"/>
      <c r="IGW12" s="133"/>
      <c r="IHB12" s="133"/>
      <c r="IHG12" s="133"/>
      <c r="IHL12" s="133"/>
      <c r="IHQ12" s="133"/>
      <c r="IHV12" s="133"/>
      <c r="IIA12" s="133"/>
      <c r="IIF12" s="133"/>
      <c r="IIK12" s="133"/>
      <c r="IIP12" s="133"/>
      <c r="IIU12" s="133"/>
      <c r="IIZ12" s="133"/>
      <c r="IJE12" s="133"/>
      <c r="IJJ12" s="133"/>
      <c r="IJO12" s="133"/>
      <c r="IJT12" s="133"/>
      <c r="IJY12" s="133"/>
      <c r="IKD12" s="133"/>
      <c r="IKI12" s="133"/>
      <c r="IKN12" s="133"/>
      <c r="IKS12" s="133"/>
      <c r="IKX12" s="133"/>
      <c r="ILC12" s="133"/>
      <c r="ILH12" s="133"/>
      <c r="ILM12" s="133"/>
      <c r="ILR12" s="133"/>
      <c r="ILW12" s="133"/>
      <c r="IMB12" s="133"/>
      <c r="IMG12" s="133"/>
      <c r="IML12" s="133"/>
      <c r="IMQ12" s="133"/>
      <c r="IMV12" s="133"/>
      <c r="INA12" s="133"/>
      <c r="INF12" s="133"/>
      <c r="INK12" s="133"/>
      <c r="INP12" s="133"/>
      <c r="INU12" s="133"/>
      <c r="INZ12" s="133"/>
      <c r="IOE12" s="133"/>
      <c r="IOJ12" s="133"/>
      <c r="IOO12" s="133"/>
      <c r="IOT12" s="133"/>
      <c r="IOY12" s="133"/>
      <c r="IPD12" s="133"/>
      <c r="IPI12" s="133"/>
      <c r="IPN12" s="133"/>
      <c r="IPS12" s="133"/>
      <c r="IPX12" s="133"/>
      <c r="IQC12" s="133"/>
      <c r="IQH12" s="133"/>
      <c r="IQM12" s="133"/>
      <c r="IQR12" s="133"/>
      <c r="IQW12" s="133"/>
      <c r="IRB12" s="133"/>
      <c r="IRG12" s="133"/>
      <c r="IRL12" s="133"/>
      <c r="IRQ12" s="133"/>
      <c r="IRV12" s="133"/>
      <c r="ISA12" s="133"/>
      <c r="ISF12" s="133"/>
      <c r="ISK12" s="133"/>
      <c r="ISP12" s="133"/>
      <c r="ISU12" s="133"/>
      <c r="ISZ12" s="133"/>
      <c r="ITE12" s="133"/>
      <c r="ITJ12" s="133"/>
      <c r="ITO12" s="133"/>
      <c r="ITT12" s="133"/>
      <c r="ITY12" s="133"/>
      <c r="IUD12" s="133"/>
      <c r="IUI12" s="133"/>
      <c r="IUN12" s="133"/>
      <c r="IUS12" s="133"/>
      <c r="IUX12" s="133"/>
      <c r="IVC12" s="133"/>
      <c r="IVH12" s="133"/>
      <c r="IVM12" s="133"/>
      <c r="IVR12" s="133"/>
      <c r="IVW12" s="133"/>
      <c r="IWB12" s="133"/>
      <c r="IWG12" s="133"/>
      <c r="IWL12" s="133"/>
      <c r="IWQ12" s="133"/>
      <c r="IWV12" s="133"/>
      <c r="IXA12" s="133"/>
      <c r="IXF12" s="133"/>
      <c r="IXK12" s="133"/>
      <c r="IXP12" s="133"/>
      <c r="IXU12" s="133"/>
      <c r="IXZ12" s="133"/>
      <c r="IYE12" s="133"/>
      <c r="IYJ12" s="133"/>
      <c r="IYO12" s="133"/>
      <c r="IYT12" s="133"/>
      <c r="IYY12" s="133"/>
      <c r="IZD12" s="133"/>
      <c r="IZI12" s="133"/>
      <c r="IZN12" s="133"/>
      <c r="IZS12" s="133"/>
      <c r="IZX12" s="133"/>
      <c r="JAC12" s="133"/>
      <c r="JAH12" s="133"/>
      <c r="JAM12" s="133"/>
      <c r="JAR12" s="133"/>
      <c r="JAW12" s="133"/>
      <c r="JBB12" s="133"/>
      <c r="JBG12" s="133"/>
      <c r="JBL12" s="133"/>
      <c r="JBQ12" s="133"/>
      <c r="JBV12" s="133"/>
      <c r="JCA12" s="133"/>
      <c r="JCF12" s="133"/>
      <c r="JCK12" s="133"/>
      <c r="JCP12" s="133"/>
      <c r="JCU12" s="133"/>
      <c r="JCZ12" s="133"/>
      <c r="JDE12" s="133"/>
      <c r="JDJ12" s="133"/>
      <c r="JDO12" s="133"/>
      <c r="JDT12" s="133"/>
      <c r="JDY12" s="133"/>
      <c r="JED12" s="133"/>
      <c r="JEI12" s="133"/>
      <c r="JEN12" s="133"/>
      <c r="JES12" s="133"/>
      <c r="JEX12" s="133"/>
      <c r="JFC12" s="133"/>
      <c r="JFH12" s="133"/>
      <c r="JFM12" s="133"/>
      <c r="JFR12" s="133"/>
      <c r="JFW12" s="133"/>
      <c r="JGB12" s="133"/>
      <c r="JGG12" s="133"/>
      <c r="JGL12" s="133"/>
      <c r="JGQ12" s="133"/>
      <c r="JGV12" s="133"/>
      <c r="JHA12" s="133"/>
      <c r="JHF12" s="133"/>
      <c r="JHK12" s="133"/>
      <c r="JHP12" s="133"/>
      <c r="JHU12" s="133"/>
      <c r="JHZ12" s="133"/>
      <c r="JIE12" s="133"/>
      <c r="JIJ12" s="133"/>
      <c r="JIO12" s="133"/>
      <c r="JIT12" s="133"/>
      <c r="JIY12" s="133"/>
      <c r="JJD12" s="133"/>
      <c r="JJI12" s="133"/>
      <c r="JJN12" s="133"/>
      <c r="JJS12" s="133"/>
      <c r="JJX12" s="133"/>
      <c r="JKC12" s="133"/>
      <c r="JKH12" s="133"/>
      <c r="JKM12" s="133"/>
      <c r="JKR12" s="133"/>
      <c r="JKW12" s="133"/>
      <c r="JLB12" s="133"/>
      <c r="JLG12" s="133"/>
      <c r="JLL12" s="133"/>
      <c r="JLQ12" s="133"/>
      <c r="JLV12" s="133"/>
      <c r="JMA12" s="133"/>
      <c r="JMF12" s="133"/>
      <c r="JMK12" s="133"/>
      <c r="JMP12" s="133"/>
      <c r="JMU12" s="133"/>
      <c r="JMZ12" s="133"/>
      <c r="JNE12" s="133"/>
      <c r="JNJ12" s="133"/>
      <c r="JNO12" s="133"/>
      <c r="JNT12" s="133"/>
      <c r="JNY12" s="133"/>
      <c r="JOD12" s="133"/>
      <c r="JOI12" s="133"/>
      <c r="JON12" s="133"/>
      <c r="JOS12" s="133"/>
      <c r="JOX12" s="133"/>
      <c r="JPC12" s="133"/>
      <c r="JPH12" s="133"/>
      <c r="JPM12" s="133"/>
      <c r="JPR12" s="133"/>
      <c r="JPW12" s="133"/>
      <c r="JQB12" s="133"/>
      <c r="JQG12" s="133"/>
      <c r="JQL12" s="133"/>
      <c r="JQQ12" s="133"/>
      <c r="JQV12" s="133"/>
      <c r="JRA12" s="133"/>
      <c r="JRF12" s="133"/>
      <c r="JRK12" s="133"/>
      <c r="JRP12" s="133"/>
      <c r="JRU12" s="133"/>
      <c r="JRZ12" s="133"/>
      <c r="JSE12" s="133"/>
      <c r="JSJ12" s="133"/>
      <c r="JSO12" s="133"/>
      <c r="JST12" s="133"/>
      <c r="JSY12" s="133"/>
      <c r="JTD12" s="133"/>
      <c r="JTI12" s="133"/>
      <c r="JTN12" s="133"/>
      <c r="JTS12" s="133"/>
      <c r="JTX12" s="133"/>
      <c r="JUC12" s="133"/>
      <c r="JUH12" s="133"/>
      <c r="JUM12" s="133"/>
      <c r="JUR12" s="133"/>
      <c r="JUW12" s="133"/>
      <c r="JVB12" s="133"/>
      <c r="JVG12" s="133"/>
      <c r="JVL12" s="133"/>
      <c r="JVQ12" s="133"/>
      <c r="JVV12" s="133"/>
      <c r="JWA12" s="133"/>
      <c r="JWF12" s="133"/>
      <c r="JWK12" s="133"/>
      <c r="JWP12" s="133"/>
      <c r="JWU12" s="133"/>
      <c r="JWZ12" s="133"/>
      <c r="JXE12" s="133"/>
      <c r="JXJ12" s="133"/>
      <c r="JXO12" s="133"/>
      <c r="JXT12" s="133"/>
      <c r="JXY12" s="133"/>
      <c r="JYD12" s="133"/>
      <c r="JYI12" s="133"/>
      <c r="JYN12" s="133"/>
      <c r="JYS12" s="133"/>
      <c r="JYX12" s="133"/>
      <c r="JZC12" s="133"/>
      <c r="JZH12" s="133"/>
      <c r="JZM12" s="133"/>
      <c r="JZR12" s="133"/>
      <c r="JZW12" s="133"/>
      <c r="KAB12" s="133"/>
      <c r="KAG12" s="133"/>
      <c r="KAL12" s="133"/>
      <c r="KAQ12" s="133"/>
      <c r="KAV12" s="133"/>
      <c r="KBA12" s="133"/>
      <c r="KBF12" s="133"/>
      <c r="KBK12" s="133"/>
      <c r="KBP12" s="133"/>
      <c r="KBU12" s="133"/>
      <c r="KBZ12" s="133"/>
      <c r="KCE12" s="133"/>
      <c r="KCJ12" s="133"/>
      <c r="KCO12" s="133"/>
      <c r="KCT12" s="133"/>
      <c r="KCY12" s="133"/>
      <c r="KDD12" s="133"/>
      <c r="KDI12" s="133"/>
      <c r="KDN12" s="133"/>
      <c r="KDS12" s="133"/>
      <c r="KDX12" s="133"/>
      <c r="KEC12" s="133"/>
      <c r="KEH12" s="133"/>
      <c r="KEM12" s="133"/>
      <c r="KER12" s="133"/>
      <c r="KEW12" s="133"/>
      <c r="KFB12" s="133"/>
      <c r="KFG12" s="133"/>
      <c r="KFL12" s="133"/>
      <c r="KFQ12" s="133"/>
      <c r="KFV12" s="133"/>
      <c r="KGA12" s="133"/>
      <c r="KGF12" s="133"/>
      <c r="KGK12" s="133"/>
      <c r="KGP12" s="133"/>
      <c r="KGU12" s="133"/>
      <c r="KGZ12" s="133"/>
      <c r="KHE12" s="133"/>
      <c r="KHJ12" s="133"/>
      <c r="KHO12" s="133"/>
      <c r="KHT12" s="133"/>
      <c r="KHY12" s="133"/>
      <c r="KID12" s="133"/>
      <c r="KII12" s="133"/>
      <c r="KIN12" s="133"/>
      <c r="KIS12" s="133"/>
      <c r="KIX12" s="133"/>
      <c r="KJC12" s="133"/>
      <c r="KJH12" s="133"/>
      <c r="KJM12" s="133"/>
      <c r="KJR12" s="133"/>
      <c r="KJW12" s="133"/>
      <c r="KKB12" s="133"/>
      <c r="KKG12" s="133"/>
      <c r="KKL12" s="133"/>
      <c r="KKQ12" s="133"/>
      <c r="KKV12" s="133"/>
      <c r="KLA12" s="133"/>
      <c r="KLF12" s="133"/>
      <c r="KLK12" s="133"/>
      <c r="KLP12" s="133"/>
      <c r="KLU12" s="133"/>
      <c r="KLZ12" s="133"/>
      <c r="KME12" s="133"/>
      <c r="KMJ12" s="133"/>
      <c r="KMO12" s="133"/>
      <c r="KMT12" s="133"/>
      <c r="KMY12" s="133"/>
      <c r="KND12" s="133"/>
      <c r="KNI12" s="133"/>
      <c r="KNN12" s="133"/>
      <c r="KNS12" s="133"/>
      <c r="KNX12" s="133"/>
      <c r="KOC12" s="133"/>
      <c r="KOH12" s="133"/>
      <c r="KOM12" s="133"/>
      <c r="KOR12" s="133"/>
      <c r="KOW12" s="133"/>
      <c r="KPB12" s="133"/>
      <c r="KPG12" s="133"/>
      <c r="KPL12" s="133"/>
      <c r="KPQ12" s="133"/>
      <c r="KPV12" s="133"/>
      <c r="KQA12" s="133"/>
      <c r="KQF12" s="133"/>
      <c r="KQK12" s="133"/>
      <c r="KQP12" s="133"/>
      <c r="KQU12" s="133"/>
      <c r="KQZ12" s="133"/>
      <c r="KRE12" s="133"/>
      <c r="KRJ12" s="133"/>
      <c r="KRO12" s="133"/>
      <c r="KRT12" s="133"/>
      <c r="KRY12" s="133"/>
      <c r="KSD12" s="133"/>
      <c r="KSI12" s="133"/>
      <c r="KSN12" s="133"/>
      <c r="KSS12" s="133"/>
      <c r="KSX12" s="133"/>
      <c r="KTC12" s="133"/>
      <c r="KTH12" s="133"/>
      <c r="KTM12" s="133"/>
      <c r="KTR12" s="133"/>
      <c r="KTW12" s="133"/>
      <c r="KUB12" s="133"/>
      <c r="KUG12" s="133"/>
      <c r="KUL12" s="133"/>
      <c r="KUQ12" s="133"/>
      <c r="KUV12" s="133"/>
      <c r="KVA12" s="133"/>
      <c r="KVF12" s="133"/>
      <c r="KVK12" s="133"/>
      <c r="KVP12" s="133"/>
      <c r="KVU12" s="133"/>
      <c r="KVZ12" s="133"/>
      <c r="KWE12" s="133"/>
      <c r="KWJ12" s="133"/>
      <c r="KWO12" s="133"/>
      <c r="KWT12" s="133"/>
      <c r="KWY12" s="133"/>
      <c r="KXD12" s="133"/>
      <c r="KXI12" s="133"/>
      <c r="KXN12" s="133"/>
      <c r="KXS12" s="133"/>
      <c r="KXX12" s="133"/>
      <c r="KYC12" s="133"/>
      <c r="KYH12" s="133"/>
      <c r="KYM12" s="133"/>
      <c r="KYR12" s="133"/>
      <c r="KYW12" s="133"/>
      <c r="KZB12" s="133"/>
      <c r="KZG12" s="133"/>
      <c r="KZL12" s="133"/>
      <c r="KZQ12" s="133"/>
      <c r="KZV12" s="133"/>
      <c r="LAA12" s="133"/>
      <c r="LAF12" s="133"/>
      <c r="LAK12" s="133"/>
      <c r="LAP12" s="133"/>
      <c r="LAU12" s="133"/>
      <c r="LAZ12" s="133"/>
      <c r="LBE12" s="133"/>
      <c r="LBJ12" s="133"/>
      <c r="LBO12" s="133"/>
      <c r="LBT12" s="133"/>
      <c r="LBY12" s="133"/>
      <c r="LCD12" s="133"/>
      <c r="LCI12" s="133"/>
      <c r="LCN12" s="133"/>
      <c r="LCS12" s="133"/>
      <c r="LCX12" s="133"/>
      <c r="LDC12" s="133"/>
      <c r="LDH12" s="133"/>
      <c r="LDM12" s="133"/>
      <c r="LDR12" s="133"/>
      <c r="LDW12" s="133"/>
      <c r="LEB12" s="133"/>
      <c r="LEG12" s="133"/>
      <c r="LEL12" s="133"/>
      <c r="LEQ12" s="133"/>
      <c r="LEV12" s="133"/>
      <c r="LFA12" s="133"/>
      <c r="LFF12" s="133"/>
      <c r="LFK12" s="133"/>
      <c r="LFP12" s="133"/>
      <c r="LFU12" s="133"/>
      <c r="LFZ12" s="133"/>
      <c r="LGE12" s="133"/>
      <c r="LGJ12" s="133"/>
      <c r="LGO12" s="133"/>
      <c r="LGT12" s="133"/>
      <c r="LGY12" s="133"/>
      <c r="LHD12" s="133"/>
      <c r="LHI12" s="133"/>
      <c r="LHN12" s="133"/>
      <c r="LHS12" s="133"/>
      <c r="LHX12" s="133"/>
      <c r="LIC12" s="133"/>
      <c r="LIH12" s="133"/>
      <c r="LIM12" s="133"/>
      <c r="LIR12" s="133"/>
      <c r="LIW12" s="133"/>
      <c r="LJB12" s="133"/>
      <c r="LJG12" s="133"/>
      <c r="LJL12" s="133"/>
      <c r="LJQ12" s="133"/>
      <c r="LJV12" s="133"/>
      <c r="LKA12" s="133"/>
      <c r="LKF12" s="133"/>
      <c r="LKK12" s="133"/>
      <c r="LKP12" s="133"/>
      <c r="LKU12" s="133"/>
      <c r="LKZ12" s="133"/>
      <c r="LLE12" s="133"/>
      <c r="LLJ12" s="133"/>
      <c r="LLO12" s="133"/>
      <c r="LLT12" s="133"/>
      <c r="LLY12" s="133"/>
      <c r="LMD12" s="133"/>
      <c r="LMI12" s="133"/>
      <c r="LMN12" s="133"/>
      <c r="LMS12" s="133"/>
      <c r="LMX12" s="133"/>
      <c r="LNC12" s="133"/>
      <c r="LNH12" s="133"/>
      <c r="LNM12" s="133"/>
      <c r="LNR12" s="133"/>
      <c r="LNW12" s="133"/>
      <c r="LOB12" s="133"/>
      <c r="LOG12" s="133"/>
      <c r="LOL12" s="133"/>
      <c r="LOQ12" s="133"/>
      <c r="LOV12" s="133"/>
      <c r="LPA12" s="133"/>
      <c r="LPF12" s="133"/>
      <c r="LPK12" s="133"/>
      <c r="LPP12" s="133"/>
      <c r="LPU12" s="133"/>
      <c r="LPZ12" s="133"/>
      <c r="LQE12" s="133"/>
      <c r="LQJ12" s="133"/>
      <c r="LQO12" s="133"/>
      <c r="LQT12" s="133"/>
      <c r="LQY12" s="133"/>
      <c r="LRD12" s="133"/>
      <c r="LRI12" s="133"/>
      <c r="LRN12" s="133"/>
      <c r="LRS12" s="133"/>
      <c r="LRX12" s="133"/>
      <c r="LSC12" s="133"/>
      <c r="LSH12" s="133"/>
      <c r="LSM12" s="133"/>
      <c r="LSR12" s="133"/>
      <c r="LSW12" s="133"/>
      <c r="LTB12" s="133"/>
      <c r="LTG12" s="133"/>
      <c r="LTL12" s="133"/>
      <c r="LTQ12" s="133"/>
      <c r="LTV12" s="133"/>
      <c r="LUA12" s="133"/>
      <c r="LUF12" s="133"/>
      <c r="LUK12" s="133"/>
      <c r="LUP12" s="133"/>
      <c r="LUU12" s="133"/>
      <c r="LUZ12" s="133"/>
      <c r="LVE12" s="133"/>
      <c r="LVJ12" s="133"/>
      <c r="LVO12" s="133"/>
      <c r="LVT12" s="133"/>
      <c r="LVY12" s="133"/>
      <c r="LWD12" s="133"/>
      <c r="LWI12" s="133"/>
      <c r="LWN12" s="133"/>
      <c r="LWS12" s="133"/>
      <c r="LWX12" s="133"/>
      <c r="LXC12" s="133"/>
      <c r="LXH12" s="133"/>
      <c r="LXM12" s="133"/>
      <c r="LXR12" s="133"/>
      <c r="LXW12" s="133"/>
      <c r="LYB12" s="133"/>
      <c r="LYG12" s="133"/>
      <c r="LYL12" s="133"/>
      <c r="LYQ12" s="133"/>
      <c r="LYV12" s="133"/>
      <c r="LZA12" s="133"/>
      <c r="LZF12" s="133"/>
      <c r="LZK12" s="133"/>
      <c r="LZP12" s="133"/>
      <c r="LZU12" s="133"/>
      <c r="LZZ12" s="133"/>
      <c r="MAE12" s="133"/>
      <c r="MAJ12" s="133"/>
      <c r="MAO12" s="133"/>
      <c r="MAT12" s="133"/>
      <c r="MAY12" s="133"/>
      <c r="MBD12" s="133"/>
      <c r="MBI12" s="133"/>
      <c r="MBN12" s="133"/>
      <c r="MBS12" s="133"/>
      <c r="MBX12" s="133"/>
      <c r="MCC12" s="133"/>
      <c r="MCH12" s="133"/>
      <c r="MCM12" s="133"/>
      <c r="MCR12" s="133"/>
      <c r="MCW12" s="133"/>
      <c r="MDB12" s="133"/>
      <c r="MDG12" s="133"/>
      <c r="MDL12" s="133"/>
      <c r="MDQ12" s="133"/>
      <c r="MDV12" s="133"/>
      <c r="MEA12" s="133"/>
      <c r="MEF12" s="133"/>
      <c r="MEK12" s="133"/>
      <c r="MEP12" s="133"/>
      <c r="MEU12" s="133"/>
      <c r="MEZ12" s="133"/>
      <c r="MFE12" s="133"/>
      <c r="MFJ12" s="133"/>
      <c r="MFO12" s="133"/>
      <c r="MFT12" s="133"/>
      <c r="MFY12" s="133"/>
      <c r="MGD12" s="133"/>
      <c r="MGI12" s="133"/>
      <c r="MGN12" s="133"/>
      <c r="MGS12" s="133"/>
      <c r="MGX12" s="133"/>
      <c r="MHC12" s="133"/>
      <c r="MHH12" s="133"/>
      <c r="MHM12" s="133"/>
      <c r="MHR12" s="133"/>
      <c r="MHW12" s="133"/>
      <c r="MIB12" s="133"/>
      <c r="MIG12" s="133"/>
      <c r="MIL12" s="133"/>
      <c r="MIQ12" s="133"/>
      <c r="MIV12" s="133"/>
      <c r="MJA12" s="133"/>
      <c r="MJF12" s="133"/>
      <c r="MJK12" s="133"/>
      <c r="MJP12" s="133"/>
      <c r="MJU12" s="133"/>
      <c r="MJZ12" s="133"/>
      <c r="MKE12" s="133"/>
      <c r="MKJ12" s="133"/>
      <c r="MKO12" s="133"/>
      <c r="MKT12" s="133"/>
      <c r="MKY12" s="133"/>
      <c r="MLD12" s="133"/>
      <c r="MLI12" s="133"/>
      <c r="MLN12" s="133"/>
      <c r="MLS12" s="133"/>
      <c r="MLX12" s="133"/>
      <c r="MMC12" s="133"/>
      <c r="MMH12" s="133"/>
      <c r="MMM12" s="133"/>
      <c r="MMR12" s="133"/>
      <c r="MMW12" s="133"/>
      <c r="MNB12" s="133"/>
      <c r="MNG12" s="133"/>
      <c r="MNL12" s="133"/>
      <c r="MNQ12" s="133"/>
      <c r="MNV12" s="133"/>
      <c r="MOA12" s="133"/>
      <c r="MOF12" s="133"/>
      <c r="MOK12" s="133"/>
      <c r="MOP12" s="133"/>
      <c r="MOU12" s="133"/>
      <c r="MOZ12" s="133"/>
      <c r="MPE12" s="133"/>
      <c r="MPJ12" s="133"/>
      <c r="MPO12" s="133"/>
      <c r="MPT12" s="133"/>
      <c r="MPY12" s="133"/>
      <c r="MQD12" s="133"/>
      <c r="MQI12" s="133"/>
      <c r="MQN12" s="133"/>
      <c r="MQS12" s="133"/>
      <c r="MQX12" s="133"/>
      <c r="MRC12" s="133"/>
      <c r="MRH12" s="133"/>
      <c r="MRM12" s="133"/>
      <c r="MRR12" s="133"/>
      <c r="MRW12" s="133"/>
      <c r="MSB12" s="133"/>
      <c r="MSG12" s="133"/>
      <c r="MSL12" s="133"/>
      <c r="MSQ12" s="133"/>
      <c r="MSV12" s="133"/>
      <c r="MTA12" s="133"/>
      <c r="MTF12" s="133"/>
      <c r="MTK12" s="133"/>
      <c r="MTP12" s="133"/>
      <c r="MTU12" s="133"/>
      <c r="MTZ12" s="133"/>
      <c r="MUE12" s="133"/>
      <c r="MUJ12" s="133"/>
      <c r="MUO12" s="133"/>
      <c r="MUT12" s="133"/>
      <c r="MUY12" s="133"/>
      <c r="MVD12" s="133"/>
      <c r="MVI12" s="133"/>
      <c r="MVN12" s="133"/>
      <c r="MVS12" s="133"/>
      <c r="MVX12" s="133"/>
      <c r="MWC12" s="133"/>
      <c r="MWH12" s="133"/>
      <c r="MWM12" s="133"/>
      <c r="MWR12" s="133"/>
      <c r="MWW12" s="133"/>
      <c r="MXB12" s="133"/>
      <c r="MXG12" s="133"/>
      <c r="MXL12" s="133"/>
      <c r="MXQ12" s="133"/>
      <c r="MXV12" s="133"/>
      <c r="MYA12" s="133"/>
      <c r="MYF12" s="133"/>
      <c r="MYK12" s="133"/>
      <c r="MYP12" s="133"/>
      <c r="MYU12" s="133"/>
      <c r="MYZ12" s="133"/>
      <c r="MZE12" s="133"/>
      <c r="MZJ12" s="133"/>
      <c r="MZO12" s="133"/>
      <c r="MZT12" s="133"/>
      <c r="MZY12" s="133"/>
      <c r="NAD12" s="133"/>
      <c r="NAI12" s="133"/>
      <c r="NAN12" s="133"/>
      <c r="NAS12" s="133"/>
      <c r="NAX12" s="133"/>
      <c r="NBC12" s="133"/>
      <c r="NBH12" s="133"/>
      <c r="NBM12" s="133"/>
      <c r="NBR12" s="133"/>
      <c r="NBW12" s="133"/>
      <c r="NCB12" s="133"/>
      <c r="NCG12" s="133"/>
      <c r="NCL12" s="133"/>
      <c r="NCQ12" s="133"/>
      <c r="NCV12" s="133"/>
      <c r="NDA12" s="133"/>
      <c r="NDF12" s="133"/>
      <c r="NDK12" s="133"/>
      <c r="NDP12" s="133"/>
      <c r="NDU12" s="133"/>
      <c r="NDZ12" s="133"/>
      <c r="NEE12" s="133"/>
      <c r="NEJ12" s="133"/>
      <c r="NEO12" s="133"/>
      <c r="NET12" s="133"/>
      <c r="NEY12" s="133"/>
      <c r="NFD12" s="133"/>
      <c r="NFI12" s="133"/>
      <c r="NFN12" s="133"/>
      <c r="NFS12" s="133"/>
      <c r="NFX12" s="133"/>
      <c r="NGC12" s="133"/>
      <c r="NGH12" s="133"/>
      <c r="NGM12" s="133"/>
      <c r="NGR12" s="133"/>
      <c r="NGW12" s="133"/>
      <c r="NHB12" s="133"/>
      <c r="NHG12" s="133"/>
      <c r="NHL12" s="133"/>
      <c r="NHQ12" s="133"/>
      <c r="NHV12" s="133"/>
      <c r="NIA12" s="133"/>
      <c r="NIF12" s="133"/>
      <c r="NIK12" s="133"/>
      <c r="NIP12" s="133"/>
      <c r="NIU12" s="133"/>
      <c r="NIZ12" s="133"/>
      <c r="NJE12" s="133"/>
      <c r="NJJ12" s="133"/>
      <c r="NJO12" s="133"/>
      <c r="NJT12" s="133"/>
      <c r="NJY12" s="133"/>
      <c r="NKD12" s="133"/>
      <c r="NKI12" s="133"/>
      <c r="NKN12" s="133"/>
      <c r="NKS12" s="133"/>
      <c r="NKX12" s="133"/>
      <c r="NLC12" s="133"/>
      <c r="NLH12" s="133"/>
      <c r="NLM12" s="133"/>
      <c r="NLR12" s="133"/>
      <c r="NLW12" s="133"/>
      <c r="NMB12" s="133"/>
      <c r="NMG12" s="133"/>
      <c r="NML12" s="133"/>
      <c r="NMQ12" s="133"/>
      <c r="NMV12" s="133"/>
      <c r="NNA12" s="133"/>
      <c r="NNF12" s="133"/>
      <c r="NNK12" s="133"/>
      <c r="NNP12" s="133"/>
      <c r="NNU12" s="133"/>
      <c r="NNZ12" s="133"/>
      <c r="NOE12" s="133"/>
      <c r="NOJ12" s="133"/>
      <c r="NOO12" s="133"/>
      <c r="NOT12" s="133"/>
      <c r="NOY12" s="133"/>
      <c r="NPD12" s="133"/>
      <c r="NPI12" s="133"/>
      <c r="NPN12" s="133"/>
      <c r="NPS12" s="133"/>
      <c r="NPX12" s="133"/>
      <c r="NQC12" s="133"/>
      <c r="NQH12" s="133"/>
      <c r="NQM12" s="133"/>
      <c r="NQR12" s="133"/>
      <c r="NQW12" s="133"/>
      <c r="NRB12" s="133"/>
      <c r="NRG12" s="133"/>
      <c r="NRL12" s="133"/>
      <c r="NRQ12" s="133"/>
      <c r="NRV12" s="133"/>
      <c r="NSA12" s="133"/>
      <c r="NSF12" s="133"/>
      <c r="NSK12" s="133"/>
      <c r="NSP12" s="133"/>
      <c r="NSU12" s="133"/>
      <c r="NSZ12" s="133"/>
      <c r="NTE12" s="133"/>
      <c r="NTJ12" s="133"/>
      <c r="NTO12" s="133"/>
      <c r="NTT12" s="133"/>
      <c r="NTY12" s="133"/>
      <c r="NUD12" s="133"/>
      <c r="NUI12" s="133"/>
      <c r="NUN12" s="133"/>
      <c r="NUS12" s="133"/>
      <c r="NUX12" s="133"/>
      <c r="NVC12" s="133"/>
      <c r="NVH12" s="133"/>
      <c r="NVM12" s="133"/>
      <c r="NVR12" s="133"/>
      <c r="NVW12" s="133"/>
      <c r="NWB12" s="133"/>
      <c r="NWG12" s="133"/>
      <c r="NWL12" s="133"/>
      <c r="NWQ12" s="133"/>
      <c r="NWV12" s="133"/>
      <c r="NXA12" s="133"/>
      <c r="NXF12" s="133"/>
      <c r="NXK12" s="133"/>
      <c r="NXP12" s="133"/>
      <c r="NXU12" s="133"/>
      <c r="NXZ12" s="133"/>
      <c r="NYE12" s="133"/>
      <c r="NYJ12" s="133"/>
      <c r="NYO12" s="133"/>
      <c r="NYT12" s="133"/>
      <c r="NYY12" s="133"/>
      <c r="NZD12" s="133"/>
      <c r="NZI12" s="133"/>
      <c r="NZN12" s="133"/>
      <c r="NZS12" s="133"/>
      <c r="NZX12" s="133"/>
      <c r="OAC12" s="133"/>
      <c r="OAH12" s="133"/>
      <c r="OAM12" s="133"/>
      <c r="OAR12" s="133"/>
      <c r="OAW12" s="133"/>
      <c r="OBB12" s="133"/>
      <c r="OBG12" s="133"/>
      <c r="OBL12" s="133"/>
      <c r="OBQ12" s="133"/>
      <c r="OBV12" s="133"/>
      <c r="OCA12" s="133"/>
      <c r="OCF12" s="133"/>
      <c r="OCK12" s="133"/>
      <c r="OCP12" s="133"/>
      <c r="OCU12" s="133"/>
      <c r="OCZ12" s="133"/>
      <c r="ODE12" s="133"/>
      <c r="ODJ12" s="133"/>
      <c r="ODO12" s="133"/>
      <c r="ODT12" s="133"/>
      <c r="ODY12" s="133"/>
      <c r="OED12" s="133"/>
      <c r="OEI12" s="133"/>
      <c r="OEN12" s="133"/>
      <c r="OES12" s="133"/>
      <c r="OEX12" s="133"/>
      <c r="OFC12" s="133"/>
      <c r="OFH12" s="133"/>
      <c r="OFM12" s="133"/>
      <c r="OFR12" s="133"/>
      <c r="OFW12" s="133"/>
      <c r="OGB12" s="133"/>
      <c r="OGG12" s="133"/>
      <c r="OGL12" s="133"/>
      <c r="OGQ12" s="133"/>
      <c r="OGV12" s="133"/>
      <c r="OHA12" s="133"/>
      <c r="OHF12" s="133"/>
      <c r="OHK12" s="133"/>
      <c r="OHP12" s="133"/>
      <c r="OHU12" s="133"/>
      <c r="OHZ12" s="133"/>
      <c r="OIE12" s="133"/>
      <c r="OIJ12" s="133"/>
      <c r="OIO12" s="133"/>
      <c r="OIT12" s="133"/>
      <c r="OIY12" s="133"/>
      <c r="OJD12" s="133"/>
      <c r="OJI12" s="133"/>
      <c r="OJN12" s="133"/>
      <c r="OJS12" s="133"/>
      <c r="OJX12" s="133"/>
      <c r="OKC12" s="133"/>
      <c r="OKH12" s="133"/>
      <c r="OKM12" s="133"/>
      <c r="OKR12" s="133"/>
      <c r="OKW12" s="133"/>
      <c r="OLB12" s="133"/>
      <c r="OLG12" s="133"/>
      <c r="OLL12" s="133"/>
      <c r="OLQ12" s="133"/>
      <c r="OLV12" s="133"/>
      <c r="OMA12" s="133"/>
      <c r="OMF12" s="133"/>
      <c r="OMK12" s="133"/>
      <c r="OMP12" s="133"/>
      <c r="OMU12" s="133"/>
      <c r="OMZ12" s="133"/>
      <c r="ONE12" s="133"/>
      <c r="ONJ12" s="133"/>
      <c r="ONO12" s="133"/>
      <c r="ONT12" s="133"/>
      <c r="ONY12" s="133"/>
      <c r="OOD12" s="133"/>
      <c r="OOI12" s="133"/>
      <c r="OON12" s="133"/>
      <c r="OOS12" s="133"/>
      <c r="OOX12" s="133"/>
      <c r="OPC12" s="133"/>
      <c r="OPH12" s="133"/>
      <c r="OPM12" s="133"/>
      <c r="OPR12" s="133"/>
      <c r="OPW12" s="133"/>
      <c r="OQB12" s="133"/>
      <c r="OQG12" s="133"/>
      <c r="OQL12" s="133"/>
      <c r="OQQ12" s="133"/>
      <c r="OQV12" s="133"/>
      <c r="ORA12" s="133"/>
      <c r="ORF12" s="133"/>
      <c r="ORK12" s="133"/>
      <c r="ORP12" s="133"/>
      <c r="ORU12" s="133"/>
      <c r="ORZ12" s="133"/>
      <c r="OSE12" s="133"/>
      <c r="OSJ12" s="133"/>
      <c r="OSO12" s="133"/>
      <c r="OST12" s="133"/>
      <c r="OSY12" s="133"/>
      <c r="OTD12" s="133"/>
      <c r="OTI12" s="133"/>
      <c r="OTN12" s="133"/>
      <c r="OTS12" s="133"/>
      <c r="OTX12" s="133"/>
      <c r="OUC12" s="133"/>
      <c r="OUH12" s="133"/>
      <c r="OUM12" s="133"/>
      <c r="OUR12" s="133"/>
      <c r="OUW12" s="133"/>
      <c r="OVB12" s="133"/>
      <c r="OVG12" s="133"/>
      <c r="OVL12" s="133"/>
      <c r="OVQ12" s="133"/>
      <c r="OVV12" s="133"/>
      <c r="OWA12" s="133"/>
      <c r="OWF12" s="133"/>
      <c r="OWK12" s="133"/>
      <c r="OWP12" s="133"/>
      <c r="OWU12" s="133"/>
      <c r="OWZ12" s="133"/>
      <c r="OXE12" s="133"/>
      <c r="OXJ12" s="133"/>
      <c r="OXO12" s="133"/>
      <c r="OXT12" s="133"/>
      <c r="OXY12" s="133"/>
      <c r="OYD12" s="133"/>
      <c r="OYI12" s="133"/>
      <c r="OYN12" s="133"/>
      <c r="OYS12" s="133"/>
      <c r="OYX12" s="133"/>
      <c r="OZC12" s="133"/>
      <c r="OZH12" s="133"/>
      <c r="OZM12" s="133"/>
      <c r="OZR12" s="133"/>
      <c r="OZW12" s="133"/>
      <c r="PAB12" s="133"/>
      <c r="PAG12" s="133"/>
      <c r="PAL12" s="133"/>
      <c r="PAQ12" s="133"/>
      <c r="PAV12" s="133"/>
      <c r="PBA12" s="133"/>
      <c r="PBF12" s="133"/>
      <c r="PBK12" s="133"/>
      <c r="PBP12" s="133"/>
      <c r="PBU12" s="133"/>
      <c r="PBZ12" s="133"/>
      <c r="PCE12" s="133"/>
      <c r="PCJ12" s="133"/>
      <c r="PCO12" s="133"/>
      <c r="PCT12" s="133"/>
      <c r="PCY12" s="133"/>
      <c r="PDD12" s="133"/>
      <c r="PDI12" s="133"/>
      <c r="PDN12" s="133"/>
      <c r="PDS12" s="133"/>
      <c r="PDX12" s="133"/>
      <c r="PEC12" s="133"/>
      <c r="PEH12" s="133"/>
      <c r="PEM12" s="133"/>
      <c r="PER12" s="133"/>
      <c r="PEW12" s="133"/>
      <c r="PFB12" s="133"/>
      <c r="PFG12" s="133"/>
      <c r="PFL12" s="133"/>
      <c r="PFQ12" s="133"/>
      <c r="PFV12" s="133"/>
      <c r="PGA12" s="133"/>
      <c r="PGF12" s="133"/>
      <c r="PGK12" s="133"/>
      <c r="PGP12" s="133"/>
      <c r="PGU12" s="133"/>
      <c r="PGZ12" s="133"/>
      <c r="PHE12" s="133"/>
      <c r="PHJ12" s="133"/>
      <c r="PHO12" s="133"/>
      <c r="PHT12" s="133"/>
      <c r="PHY12" s="133"/>
      <c r="PID12" s="133"/>
      <c r="PII12" s="133"/>
      <c r="PIN12" s="133"/>
      <c r="PIS12" s="133"/>
      <c r="PIX12" s="133"/>
      <c r="PJC12" s="133"/>
      <c r="PJH12" s="133"/>
      <c r="PJM12" s="133"/>
      <c r="PJR12" s="133"/>
      <c r="PJW12" s="133"/>
      <c r="PKB12" s="133"/>
      <c r="PKG12" s="133"/>
      <c r="PKL12" s="133"/>
      <c r="PKQ12" s="133"/>
      <c r="PKV12" s="133"/>
      <c r="PLA12" s="133"/>
      <c r="PLF12" s="133"/>
      <c r="PLK12" s="133"/>
      <c r="PLP12" s="133"/>
      <c r="PLU12" s="133"/>
      <c r="PLZ12" s="133"/>
      <c r="PME12" s="133"/>
      <c r="PMJ12" s="133"/>
      <c r="PMO12" s="133"/>
      <c r="PMT12" s="133"/>
      <c r="PMY12" s="133"/>
      <c r="PND12" s="133"/>
      <c r="PNI12" s="133"/>
      <c r="PNN12" s="133"/>
      <c r="PNS12" s="133"/>
      <c r="PNX12" s="133"/>
      <c r="POC12" s="133"/>
      <c r="POH12" s="133"/>
      <c r="POM12" s="133"/>
      <c r="POR12" s="133"/>
      <c r="POW12" s="133"/>
      <c r="PPB12" s="133"/>
      <c r="PPG12" s="133"/>
      <c r="PPL12" s="133"/>
      <c r="PPQ12" s="133"/>
      <c r="PPV12" s="133"/>
      <c r="PQA12" s="133"/>
      <c r="PQF12" s="133"/>
      <c r="PQK12" s="133"/>
      <c r="PQP12" s="133"/>
      <c r="PQU12" s="133"/>
      <c r="PQZ12" s="133"/>
      <c r="PRE12" s="133"/>
      <c r="PRJ12" s="133"/>
      <c r="PRO12" s="133"/>
      <c r="PRT12" s="133"/>
      <c r="PRY12" s="133"/>
      <c r="PSD12" s="133"/>
      <c r="PSI12" s="133"/>
      <c r="PSN12" s="133"/>
      <c r="PSS12" s="133"/>
      <c r="PSX12" s="133"/>
      <c r="PTC12" s="133"/>
      <c r="PTH12" s="133"/>
      <c r="PTM12" s="133"/>
      <c r="PTR12" s="133"/>
      <c r="PTW12" s="133"/>
      <c r="PUB12" s="133"/>
      <c r="PUG12" s="133"/>
      <c r="PUL12" s="133"/>
      <c r="PUQ12" s="133"/>
      <c r="PUV12" s="133"/>
      <c r="PVA12" s="133"/>
      <c r="PVF12" s="133"/>
      <c r="PVK12" s="133"/>
      <c r="PVP12" s="133"/>
      <c r="PVU12" s="133"/>
      <c r="PVZ12" s="133"/>
      <c r="PWE12" s="133"/>
      <c r="PWJ12" s="133"/>
      <c r="PWO12" s="133"/>
      <c r="PWT12" s="133"/>
      <c r="PWY12" s="133"/>
      <c r="PXD12" s="133"/>
      <c r="PXI12" s="133"/>
      <c r="PXN12" s="133"/>
      <c r="PXS12" s="133"/>
      <c r="PXX12" s="133"/>
      <c r="PYC12" s="133"/>
      <c r="PYH12" s="133"/>
      <c r="PYM12" s="133"/>
      <c r="PYR12" s="133"/>
      <c r="PYW12" s="133"/>
      <c r="PZB12" s="133"/>
      <c r="PZG12" s="133"/>
      <c r="PZL12" s="133"/>
      <c r="PZQ12" s="133"/>
      <c r="PZV12" s="133"/>
      <c r="QAA12" s="133"/>
      <c r="QAF12" s="133"/>
      <c r="QAK12" s="133"/>
      <c r="QAP12" s="133"/>
      <c r="QAU12" s="133"/>
      <c r="QAZ12" s="133"/>
      <c r="QBE12" s="133"/>
      <c r="QBJ12" s="133"/>
      <c r="QBO12" s="133"/>
      <c r="QBT12" s="133"/>
      <c r="QBY12" s="133"/>
      <c r="QCD12" s="133"/>
      <c r="QCI12" s="133"/>
      <c r="QCN12" s="133"/>
      <c r="QCS12" s="133"/>
      <c r="QCX12" s="133"/>
      <c r="QDC12" s="133"/>
      <c r="QDH12" s="133"/>
      <c r="QDM12" s="133"/>
      <c r="QDR12" s="133"/>
      <c r="QDW12" s="133"/>
      <c r="QEB12" s="133"/>
      <c r="QEG12" s="133"/>
      <c r="QEL12" s="133"/>
      <c r="QEQ12" s="133"/>
      <c r="QEV12" s="133"/>
      <c r="QFA12" s="133"/>
      <c r="QFF12" s="133"/>
      <c r="QFK12" s="133"/>
      <c r="QFP12" s="133"/>
      <c r="QFU12" s="133"/>
      <c r="QFZ12" s="133"/>
      <c r="QGE12" s="133"/>
      <c r="QGJ12" s="133"/>
      <c r="QGO12" s="133"/>
      <c r="QGT12" s="133"/>
      <c r="QGY12" s="133"/>
      <c r="QHD12" s="133"/>
      <c r="QHI12" s="133"/>
      <c r="QHN12" s="133"/>
      <c r="QHS12" s="133"/>
      <c r="QHX12" s="133"/>
      <c r="QIC12" s="133"/>
      <c r="QIH12" s="133"/>
      <c r="QIM12" s="133"/>
      <c r="QIR12" s="133"/>
      <c r="QIW12" s="133"/>
      <c r="QJB12" s="133"/>
      <c r="QJG12" s="133"/>
      <c r="QJL12" s="133"/>
      <c r="QJQ12" s="133"/>
      <c r="QJV12" s="133"/>
      <c r="QKA12" s="133"/>
      <c r="QKF12" s="133"/>
      <c r="QKK12" s="133"/>
      <c r="QKP12" s="133"/>
      <c r="QKU12" s="133"/>
      <c r="QKZ12" s="133"/>
      <c r="QLE12" s="133"/>
      <c r="QLJ12" s="133"/>
      <c r="QLO12" s="133"/>
      <c r="QLT12" s="133"/>
      <c r="QLY12" s="133"/>
      <c r="QMD12" s="133"/>
      <c r="QMI12" s="133"/>
      <c r="QMN12" s="133"/>
      <c r="QMS12" s="133"/>
      <c r="QMX12" s="133"/>
      <c r="QNC12" s="133"/>
      <c r="QNH12" s="133"/>
      <c r="QNM12" s="133"/>
      <c r="QNR12" s="133"/>
      <c r="QNW12" s="133"/>
      <c r="QOB12" s="133"/>
      <c r="QOG12" s="133"/>
      <c r="QOL12" s="133"/>
      <c r="QOQ12" s="133"/>
      <c r="QOV12" s="133"/>
      <c r="QPA12" s="133"/>
      <c r="QPF12" s="133"/>
      <c r="QPK12" s="133"/>
      <c r="QPP12" s="133"/>
      <c r="QPU12" s="133"/>
      <c r="QPZ12" s="133"/>
      <c r="QQE12" s="133"/>
      <c r="QQJ12" s="133"/>
      <c r="QQO12" s="133"/>
      <c r="QQT12" s="133"/>
      <c r="QQY12" s="133"/>
      <c r="QRD12" s="133"/>
      <c r="QRI12" s="133"/>
      <c r="QRN12" s="133"/>
      <c r="QRS12" s="133"/>
      <c r="QRX12" s="133"/>
      <c r="QSC12" s="133"/>
      <c r="QSH12" s="133"/>
      <c r="QSM12" s="133"/>
      <c r="QSR12" s="133"/>
      <c r="QSW12" s="133"/>
      <c r="QTB12" s="133"/>
      <c r="QTG12" s="133"/>
      <c r="QTL12" s="133"/>
      <c r="QTQ12" s="133"/>
      <c r="QTV12" s="133"/>
      <c r="QUA12" s="133"/>
      <c r="QUF12" s="133"/>
      <c r="QUK12" s="133"/>
      <c r="QUP12" s="133"/>
      <c r="QUU12" s="133"/>
      <c r="QUZ12" s="133"/>
      <c r="QVE12" s="133"/>
      <c r="QVJ12" s="133"/>
      <c r="QVO12" s="133"/>
      <c r="QVT12" s="133"/>
      <c r="QVY12" s="133"/>
      <c r="QWD12" s="133"/>
      <c r="QWI12" s="133"/>
      <c r="QWN12" s="133"/>
      <c r="QWS12" s="133"/>
      <c r="QWX12" s="133"/>
      <c r="QXC12" s="133"/>
      <c r="QXH12" s="133"/>
      <c r="QXM12" s="133"/>
      <c r="QXR12" s="133"/>
      <c r="QXW12" s="133"/>
      <c r="QYB12" s="133"/>
      <c r="QYG12" s="133"/>
      <c r="QYL12" s="133"/>
      <c r="QYQ12" s="133"/>
      <c r="QYV12" s="133"/>
      <c r="QZA12" s="133"/>
      <c r="QZF12" s="133"/>
      <c r="QZK12" s="133"/>
      <c r="QZP12" s="133"/>
      <c r="QZU12" s="133"/>
      <c r="QZZ12" s="133"/>
      <c r="RAE12" s="133"/>
      <c r="RAJ12" s="133"/>
      <c r="RAO12" s="133"/>
      <c r="RAT12" s="133"/>
      <c r="RAY12" s="133"/>
      <c r="RBD12" s="133"/>
      <c r="RBI12" s="133"/>
      <c r="RBN12" s="133"/>
      <c r="RBS12" s="133"/>
      <c r="RBX12" s="133"/>
      <c r="RCC12" s="133"/>
      <c r="RCH12" s="133"/>
      <c r="RCM12" s="133"/>
      <c r="RCR12" s="133"/>
      <c r="RCW12" s="133"/>
      <c r="RDB12" s="133"/>
      <c r="RDG12" s="133"/>
      <c r="RDL12" s="133"/>
      <c r="RDQ12" s="133"/>
      <c r="RDV12" s="133"/>
      <c r="REA12" s="133"/>
      <c r="REF12" s="133"/>
      <c r="REK12" s="133"/>
      <c r="REP12" s="133"/>
      <c r="REU12" s="133"/>
      <c r="REZ12" s="133"/>
      <c r="RFE12" s="133"/>
      <c r="RFJ12" s="133"/>
      <c r="RFO12" s="133"/>
      <c r="RFT12" s="133"/>
      <c r="RFY12" s="133"/>
      <c r="RGD12" s="133"/>
      <c r="RGI12" s="133"/>
      <c r="RGN12" s="133"/>
      <c r="RGS12" s="133"/>
      <c r="RGX12" s="133"/>
      <c r="RHC12" s="133"/>
      <c r="RHH12" s="133"/>
      <c r="RHM12" s="133"/>
      <c r="RHR12" s="133"/>
      <c r="RHW12" s="133"/>
      <c r="RIB12" s="133"/>
      <c r="RIG12" s="133"/>
      <c r="RIL12" s="133"/>
      <c r="RIQ12" s="133"/>
      <c r="RIV12" s="133"/>
      <c r="RJA12" s="133"/>
      <c r="RJF12" s="133"/>
      <c r="RJK12" s="133"/>
      <c r="RJP12" s="133"/>
      <c r="RJU12" s="133"/>
      <c r="RJZ12" s="133"/>
      <c r="RKE12" s="133"/>
      <c r="RKJ12" s="133"/>
      <c r="RKO12" s="133"/>
      <c r="RKT12" s="133"/>
      <c r="RKY12" s="133"/>
      <c r="RLD12" s="133"/>
      <c r="RLI12" s="133"/>
      <c r="RLN12" s="133"/>
      <c r="RLS12" s="133"/>
      <c r="RLX12" s="133"/>
      <c r="RMC12" s="133"/>
      <c r="RMH12" s="133"/>
      <c r="RMM12" s="133"/>
      <c r="RMR12" s="133"/>
      <c r="RMW12" s="133"/>
      <c r="RNB12" s="133"/>
      <c r="RNG12" s="133"/>
      <c r="RNL12" s="133"/>
      <c r="RNQ12" s="133"/>
      <c r="RNV12" s="133"/>
      <c r="ROA12" s="133"/>
      <c r="ROF12" s="133"/>
      <c r="ROK12" s="133"/>
      <c r="ROP12" s="133"/>
      <c r="ROU12" s="133"/>
      <c r="ROZ12" s="133"/>
      <c r="RPE12" s="133"/>
      <c r="RPJ12" s="133"/>
      <c r="RPO12" s="133"/>
      <c r="RPT12" s="133"/>
      <c r="RPY12" s="133"/>
      <c r="RQD12" s="133"/>
      <c r="RQI12" s="133"/>
      <c r="RQN12" s="133"/>
      <c r="RQS12" s="133"/>
      <c r="RQX12" s="133"/>
      <c r="RRC12" s="133"/>
      <c r="RRH12" s="133"/>
      <c r="RRM12" s="133"/>
      <c r="RRR12" s="133"/>
      <c r="RRW12" s="133"/>
      <c r="RSB12" s="133"/>
      <c r="RSG12" s="133"/>
      <c r="RSL12" s="133"/>
      <c r="RSQ12" s="133"/>
      <c r="RSV12" s="133"/>
      <c r="RTA12" s="133"/>
      <c r="RTF12" s="133"/>
      <c r="RTK12" s="133"/>
      <c r="RTP12" s="133"/>
      <c r="RTU12" s="133"/>
      <c r="RTZ12" s="133"/>
      <c r="RUE12" s="133"/>
      <c r="RUJ12" s="133"/>
      <c r="RUO12" s="133"/>
      <c r="RUT12" s="133"/>
      <c r="RUY12" s="133"/>
      <c r="RVD12" s="133"/>
      <c r="RVI12" s="133"/>
      <c r="RVN12" s="133"/>
      <c r="RVS12" s="133"/>
      <c r="RVX12" s="133"/>
      <c r="RWC12" s="133"/>
      <c r="RWH12" s="133"/>
      <c r="RWM12" s="133"/>
      <c r="RWR12" s="133"/>
      <c r="RWW12" s="133"/>
      <c r="RXB12" s="133"/>
      <c r="RXG12" s="133"/>
      <c r="RXL12" s="133"/>
      <c r="RXQ12" s="133"/>
      <c r="RXV12" s="133"/>
      <c r="RYA12" s="133"/>
      <c r="RYF12" s="133"/>
      <c r="RYK12" s="133"/>
      <c r="RYP12" s="133"/>
      <c r="RYU12" s="133"/>
      <c r="RYZ12" s="133"/>
      <c r="RZE12" s="133"/>
      <c r="RZJ12" s="133"/>
      <c r="RZO12" s="133"/>
      <c r="RZT12" s="133"/>
      <c r="RZY12" s="133"/>
      <c r="SAD12" s="133"/>
      <c r="SAI12" s="133"/>
      <c r="SAN12" s="133"/>
      <c r="SAS12" s="133"/>
      <c r="SAX12" s="133"/>
      <c r="SBC12" s="133"/>
      <c r="SBH12" s="133"/>
      <c r="SBM12" s="133"/>
      <c r="SBR12" s="133"/>
      <c r="SBW12" s="133"/>
      <c r="SCB12" s="133"/>
      <c r="SCG12" s="133"/>
      <c r="SCL12" s="133"/>
      <c r="SCQ12" s="133"/>
      <c r="SCV12" s="133"/>
      <c r="SDA12" s="133"/>
      <c r="SDF12" s="133"/>
      <c r="SDK12" s="133"/>
      <c r="SDP12" s="133"/>
      <c r="SDU12" s="133"/>
      <c r="SDZ12" s="133"/>
      <c r="SEE12" s="133"/>
      <c r="SEJ12" s="133"/>
      <c r="SEO12" s="133"/>
      <c r="SET12" s="133"/>
      <c r="SEY12" s="133"/>
      <c r="SFD12" s="133"/>
      <c r="SFI12" s="133"/>
      <c r="SFN12" s="133"/>
      <c r="SFS12" s="133"/>
      <c r="SFX12" s="133"/>
      <c r="SGC12" s="133"/>
      <c r="SGH12" s="133"/>
      <c r="SGM12" s="133"/>
      <c r="SGR12" s="133"/>
      <c r="SGW12" s="133"/>
      <c r="SHB12" s="133"/>
      <c r="SHG12" s="133"/>
      <c r="SHL12" s="133"/>
      <c r="SHQ12" s="133"/>
      <c r="SHV12" s="133"/>
      <c r="SIA12" s="133"/>
      <c r="SIF12" s="133"/>
      <c r="SIK12" s="133"/>
      <c r="SIP12" s="133"/>
      <c r="SIU12" s="133"/>
      <c r="SIZ12" s="133"/>
      <c r="SJE12" s="133"/>
      <c r="SJJ12" s="133"/>
      <c r="SJO12" s="133"/>
      <c r="SJT12" s="133"/>
      <c r="SJY12" s="133"/>
      <c r="SKD12" s="133"/>
      <c r="SKI12" s="133"/>
      <c r="SKN12" s="133"/>
      <c r="SKS12" s="133"/>
      <c r="SKX12" s="133"/>
      <c r="SLC12" s="133"/>
      <c r="SLH12" s="133"/>
      <c r="SLM12" s="133"/>
      <c r="SLR12" s="133"/>
      <c r="SLW12" s="133"/>
      <c r="SMB12" s="133"/>
      <c r="SMG12" s="133"/>
      <c r="SML12" s="133"/>
      <c r="SMQ12" s="133"/>
      <c r="SMV12" s="133"/>
      <c r="SNA12" s="133"/>
      <c r="SNF12" s="133"/>
      <c r="SNK12" s="133"/>
      <c r="SNP12" s="133"/>
      <c r="SNU12" s="133"/>
      <c r="SNZ12" s="133"/>
      <c r="SOE12" s="133"/>
      <c r="SOJ12" s="133"/>
      <c r="SOO12" s="133"/>
      <c r="SOT12" s="133"/>
      <c r="SOY12" s="133"/>
      <c r="SPD12" s="133"/>
      <c r="SPI12" s="133"/>
      <c r="SPN12" s="133"/>
      <c r="SPS12" s="133"/>
      <c r="SPX12" s="133"/>
      <c r="SQC12" s="133"/>
      <c r="SQH12" s="133"/>
      <c r="SQM12" s="133"/>
      <c r="SQR12" s="133"/>
      <c r="SQW12" s="133"/>
      <c r="SRB12" s="133"/>
      <c r="SRG12" s="133"/>
      <c r="SRL12" s="133"/>
      <c r="SRQ12" s="133"/>
      <c r="SRV12" s="133"/>
      <c r="SSA12" s="133"/>
      <c r="SSF12" s="133"/>
      <c r="SSK12" s="133"/>
      <c r="SSP12" s="133"/>
      <c r="SSU12" s="133"/>
      <c r="SSZ12" s="133"/>
      <c r="STE12" s="133"/>
      <c r="STJ12" s="133"/>
      <c r="STO12" s="133"/>
      <c r="STT12" s="133"/>
      <c r="STY12" s="133"/>
      <c r="SUD12" s="133"/>
      <c r="SUI12" s="133"/>
      <c r="SUN12" s="133"/>
      <c r="SUS12" s="133"/>
      <c r="SUX12" s="133"/>
      <c r="SVC12" s="133"/>
      <c r="SVH12" s="133"/>
      <c r="SVM12" s="133"/>
      <c r="SVR12" s="133"/>
      <c r="SVW12" s="133"/>
      <c r="SWB12" s="133"/>
      <c r="SWG12" s="133"/>
      <c r="SWL12" s="133"/>
      <c r="SWQ12" s="133"/>
      <c r="SWV12" s="133"/>
      <c r="SXA12" s="133"/>
      <c r="SXF12" s="133"/>
      <c r="SXK12" s="133"/>
      <c r="SXP12" s="133"/>
      <c r="SXU12" s="133"/>
      <c r="SXZ12" s="133"/>
      <c r="SYE12" s="133"/>
      <c r="SYJ12" s="133"/>
      <c r="SYO12" s="133"/>
      <c r="SYT12" s="133"/>
      <c r="SYY12" s="133"/>
      <c r="SZD12" s="133"/>
      <c r="SZI12" s="133"/>
      <c r="SZN12" s="133"/>
      <c r="SZS12" s="133"/>
      <c r="SZX12" s="133"/>
      <c r="TAC12" s="133"/>
      <c r="TAH12" s="133"/>
      <c r="TAM12" s="133"/>
      <c r="TAR12" s="133"/>
      <c r="TAW12" s="133"/>
      <c r="TBB12" s="133"/>
      <c r="TBG12" s="133"/>
      <c r="TBL12" s="133"/>
      <c r="TBQ12" s="133"/>
      <c r="TBV12" s="133"/>
      <c r="TCA12" s="133"/>
      <c r="TCF12" s="133"/>
      <c r="TCK12" s="133"/>
      <c r="TCP12" s="133"/>
      <c r="TCU12" s="133"/>
      <c r="TCZ12" s="133"/>
      <c r="TDE12" s="133"/>
      <c r="TDJ12" s="133"/>
      <c r="TDO12" s="133"/>
      <c r="TDT12" s="133"/>
      <c r="TDY12" s="133"/>
      <c r="TED12" s="133"/>
      <c r="TEI12" s="133"/>
      <c r="TEN12" s="133"/>
      <c r="TES12" s="133"/>
      <c r="TEX12" s="133"/>
      <c r="TFC12" s="133"/>
      <c r="TFH12" s="133"/>
      <c r="TFM12" s="133"/>
      <c r="TFR12" s="133"/>
      <c r="TFW12" s="133"/>
      <c r="TGB12" s="133"/>
      <c r="TGG12" s="133"/>
      <c r="TGL12" s="133"/>
      <c r="TGQ12" s="133"/>
      <c r="TGV12" s="133"/>
      <c r="THA12" s="133"/>
      <c r="THF12" s="133"/>
      <c r="THK12" s="133"/>
      <c r="THP12" s="133"/>
      <c r="THU12" s="133"/>
      <c r="THZ12" s="133"/>
      <c r="TIE12" s="133"/>
      <c r="TIJ12" s="133"/>
      <c r="TIO12" s="133"/>
      <c r="TIT12" s="133"/>
      <c r="TIY12" s="133"/>
      <c r="TJD12" s="133"/>
      <c r="TJI12" s="133"/>
      <c r="TJN12" s="133"/>
      <c r="TJS12" s="133"/>
      <c r="TJX12" s="133"/>
      <c r="TKC12" s="133"/>
      <c r="TKH12" s="133"/>
      <c r="TKM12" s="133"/>
      <c r="TKR12" s="133"/>
      <c r="TKW12" s="133"/>
      <c r="TLB12" s="133"/>
      <c r="TLG12" s="133"/>
      <c r="TLL12" s="133"/>
      <c r="TLQ12" s="133"/>
      <c r="TLV12" s="133"/>
      <c r="TMA12" s="133"/>
      <c r="TMF12" s="133"/>
      <c r="TMK12" s="133"/>
      <c r="TMP12" s="133"/>
      <c r="TMU12" s="133"/>
      <c r="TMZ12" s="133"/>
      <c r="TNE12" s="133"/>
      <c r="TNJ12" s="133"/>
      <c r="TNO12" s="133"/>
      <c r="TNT12" s="133"/>
      <c r="TNY12" s="133"/>
      <c r="TOD12" s="133"/>
      <c r="TOI12" s="133"/>
      <c r="TON12" s="133"/>
      <c r="TOS12" s="133"/>
      <c r="TOX12" s="133"/>
      <c r="TPC12" s="133"/>
      <c r="TPH12" s="133"/>
      <c r="TPM12" s="133"/>
      <c r="TPR12" s="133"/>
      <c r="TPW12" s="133"/>
      <c r="TQB12" s="133"/>
      <c r="TQG12" s="133"/>
      <c r="TQL12" s="133"/>
      <c r="TQQ12" s="133"/>
      <c r="TQV12" s="133"/>
      <c r="TRA12" s="133"/>
      <c r="TRF12" s="133"/>
      <c r="TRK12" s="133"/>
      <c r="TRP12" s="133"/>
      <c r="TRU12" s="133"/>
      <c r="TRZ12" s="133"/>
      <c r="TSE12" s="133"/>
      <c r="TSJ12" s="133"/>
      <c r="TSO12" s="133"/>
      <c r="TST12" s="133"/>
      <c r="TSY12" s="133"/>
      <c r="TTD12" s="133"/>
      <c r="TTI12" s="133"/>
      <c r="TTN12" s="133"/>
      <c r="TTS12" s="133"/>
      <c r="TTX12" s="133"/>
      <c r="TUC12" s="133"/>
      <c r="TUH12" s="133"/>
      <c r="TUM12" s="133"/>
      <c r="TUR12" s="133"/>
      <c r="TUW12" s="133"/>
      <c r="TVB12" s="133"/>
      <c r="TVG12" s="133"/>
      <c r="TVL12" s="133"/>
      <c r="TVQ12" s="133"/>
      <c r="TVV12" s="133"/>
      <c r="TWA12" s="133"/>
      <c r="TWF12" s="133"/>
      <c r="TWK12" s="133"/>
      <c r="TWP12" s="133"/>
      <c r="TWU12" s="133"/>
      <c r="TWZ12" s="133"/>
      <c r="TXE12" s="133"/>
      <c r="TXJ12" s="133"/>
      <c r="TXO12" s="133"/>
      <c r="TXT12" s="133"/>
      <c r="TXY12" s="133"/>
      <c r="TYD12" s="133"/>
      <c r="TYI12" s="133"/>
      <c r="TYN12" s="133"/>
      <c r="TYS12" s="133"/>
      <c r="TYX12" s="133"/>
      <c r="TZC12" s="133"/>
      <c r="TZH12" s="133"/>
      <c r="TZM12" s="133"/>
      <c r="TZR12" s="133"/>
      <c r="TZW12" s="133"/>
      <c r="UAB12" s="133"/>
      <c r="UAG12" s="133"/>
      <c r="UAL12" s="133"/>
      <c r="UAQ12" s="133"/>
      <c r="UAV12" s="133"/>
      <c r="UBA12" s="133"/>
      <c r="UBF12" s="133"/>
      <c r="UBK12" s="133"/>
      <c r="UBP12" s="133"/>
      <c r="UBU12" s="133"/>
      <c r="UBZ12" s="133"/>
      <c r="UCE12" s="133"/>
      <c r="UCJ12" s="133"/>
      <c r="UCO12" s="133"/>
      <c r="UCT12" s="133"/>
      <c r="UCY12" s="133"/>
      <c r="UDD12" s="133"/>
      <c r="UDI12" s="133"/>
      <c r="UDN12" s="133"/>
      <c r="UDS12" s="133"/>
      <c r="UDX12" s="133"/>
      <c r="UEC12" s="133"/>
      <c r="UEH12" s="133"/>
      <c r="UEM12" s="133"/>
      <c r="UER12" s="133"/>
      <c r="UEW12" s="133"/>
      <c r="UFB12" s="133"/>
      <c r="UFG12" s="133"/>
      <c r="UFL12" s="133"/>
      <c r="UFQ12" s="133"/>
      <c r="UFV12" s="133"/>
      <c r="UGA12" s="133"/>
      <c r="UGF12" s="133"/>
      <c r="UGK12" s="133"/>
      <c r="UGP12" s="133"/>
      <c r="UGU12" s="133"/>
      <c r="UGZ12" s="133"/>
      <c r="UHE12" s="133"/>
      <c r="UHJ12" s="133"/>
      <c r="UHO12" s="133"/>
      <c r="UHT12" s="133"/>
      <c r="UHY12" s="133"/>
      <c r="UID12" s="133"/>
      <c r="UII12" s="133"/>
      <c r="UIN12" s="133"/>
      <c r="UIS12" s="133"/>
      <c r="UIX12" s="133"/>
      <c r="UJC12" s="133"/>
      <c r="UJH12" s="133"/>
      <c r="UJM12" s="133"/>
      <c r="UJR12" s="133"/>
      <c r="UJW12" s="133"/>
      <c r="UKB12" s="133"/>
      <c r="UKG12" s="133"/>
      <c r="UKL12" s="133"/>
      <c r="UKQ12" s="133"/>
      <c r="UKV12" s="133"/>
      <c r="ULA12" s="133"/>
      <c r="ULF12" s="133"/>
      <c r="ULK12" s="133"/>
      <c r="ULP12" s="133"/>
      <c r="ULU12" s="133"/>
      <c r="ULZ12" s="133"/>
      <c r="UME12" s="133"/>
      <c r="UMJ12" s="133"/>
      <c r="UMO12" s="133"/>
      <c r="UMT12" s="133"/>
      <c r="UMY12" s="133"/>
      <c r="UND12" s="133"/>
      <c r="UNI12" s="133"/>
      <c r="UNN12" s="133"/>
      <c r="UNS12" s="133"/>
      <c r="UNX12" s="133"/>
      <c r="UOC12" s="133"/>
      <c r="UOH12" s="133"/>
      <c r="UOM12" s="133"/>
      <c r="UOR12" s="133"/>
      <c r="UOW12" s="133"/>
      <c r="UPB12" s="133"/>
      <c r="UPG12" s="133"/>
      <c r="UPL12" s="133"/>
      <c r="UPQ12" s="133"/>
      <c r="UPV12" s="133"/>
      <c r="UQA12" s="133"/>
      <c r="UQF12" s="133"/>
      <c r="UQK12" s="133"/>
      <c r="UQP12" s="133"/>
      <c r="UQU12" s="133"/>
      <c r="UQZ12" s="133"/>
      <c r="URE12" s="133"/>
      <c r="URJ12" s="133"/>
      <c r="URO12" s="133"/>
      <c r="URT12" s="133"/>
      <c r="URY12" s="133"/>
      <c r="USD12" s="133"/>
      <c r="USI12" s="133"/>
      <c r="USN12" s="133"/>
      <c r="USS12" s="133"/>
      <c r="USX12" s="133"/>
      <c r="UTC12" s="133"/>
      <c r="UTH12" s="133"/>
      <c r="UTM12" s="133"/>
      <c r="UTR12" s="133"/>
      <c r="UTW12" s="133"/>
      <c r="UUB12" s="133"/>
      <c r="UUG12" s="133"/>
      <c r="UUL12" s="133"/>
      <c r="UUQ12" s="133"/>
      <c r="UUV12" s="133"/>
      <c r="UVA12" s="133"/>
      <c r="UVF12" s="133"/>
      <c r="UVK12" s="133"/>
      <c r="UVP12" s="133"/>
      <c r="UVU12" s="133"/>
      <c r="UVZ12" s="133"/>
      <c r="UWE12" s="133"/>
      <c r="UWJ12" s="133"/>
      <c r="UWO12" s="133"/>
      <c r="UWT12" s="133"/>
      <c r="UWY12" s="133"/>
      <c r="UXD12" s="133"/>
      <c r="UXI12" s="133"/>
      <c r="UXN12" s="133"/>
      <c r="UXS12" s="133"/>
      <c r="UXX12" s="133"/>
      <c r="UYC12" s="133"/>
      <c r="UYH12" s="133"/>
      <c r="UYM12" s="133"/>
      <c r="UYR12" s="133"/>
      <c r="UYW12" s="133"/>
      <c r="UZB12" s="133"/>
      <c r="UZG12" s="133"/>
      <c r="UZL12" s="133"/>
      <c r="UZQ12" s="133"/>
      <c r="UZV12" s="133"/>
      <c r="VAA12" s="133"/>
      <c r="VAF12" s="133"/>
      <c r="VAK12" s="133"/>
      <c r="VAP12" s="133"/>
      <c r="VAU12" s="133"/>
      <c r="VAZ12" s="133"/>
      <c r="VBE12" s="133"/>
      <c r="VBJ12" s="133"/>
      <c r="VBO12" s="133"/>
      <c r="VBT12" s="133"/>
      <c r="VBY12" s="133"/>
      <c r="VCD12" s="133"/>
      <c r="VCI12" s="133"/>
      <c r="VCN12" s="133"/>
      <c r="VCS12" s="133"/>
      <c r="VCX12" s="133"/>
      <c r="VDC12" s="133"/>
      <c r="VDH12" s="133"/>
      <c r="VDM12" s="133"/>
      <c r="VDR12" s="133"/>
      <c r="VDW12" s="133"/>
      <c r="VEB12" s="133"/>
      <c r="VEG12" s="133"/>
      <c r="VEL12" s="133"/>
      <c r="VEQ12" s="133"/>
      <c r="VEV12" s="133"/>
      <c r="VFA12" s="133"/>
      <c r="VFF12" s="133"/>
      <c r="VFK12" s="133"/>
      <c r="VFP12" s="133"/>
      <c r="VFU12" s="133"/>
      <c r="VFZ12" s="133"/>
      <c r="VGE12" s="133"/>
      <c r="VGJ12" s="133"/>
      <c r="VGO12" s="133"/>
      <c r="VGT12" s="133"/>
      <c r="VGY12" s="133"/>
      <c r="VHD12" s="133"/>
      <c r="VHI12" s="133"/>
      <c r="VHN12" s="133"/>
      <c r="VHS12" s="133"/>
      <c r="VHX12" s="133"/>
      <c r="VIC12" s="133"/>
      <c r="VIH12" s="133"/>
      <c r="VIM12" s="133"/>
      <c r="VIR12" s="133"/>
      <c r="VIW12" s="133"/>
      <c r="VJB12" s="133"/>
      <c r="VJG12" s="133"/>
      <c r="VJL12" s="133"/>
      <c r="VJQ12" s="133"/>
      <c r="VJV12" s="133"/>
      <c r="VKA12" s="133"/>
      <c r="VKF12" s="133"/>
      <c r="VKK12" s="133"/>
      <c r="VKP12" s="133"/>
      <c r="VKU12" s="133"/>
      <c r="VKZ12" s="133"/>
      <c r="VLE12" s="133"/>
      <c r="VLJ12" s="133"/>
      <c r="VLO12" s="133"/>
      <c r="VLT12" s="133"/>
      <c r="VLY12" s="133"/>
      <c r="VMD12" s="133"/>
      <c r="VMI12" s="133"/>
      <c r="VMN12" s="133"/>
      <c r="VMS12" s="133"/>
      <c r="VMX12" s="133"/>
      <c r="VNC12" s="133"/>
      <c r="VNH12" s="133"/>
      <c r="VNM12" s="133"/>
      <c r="VNR12" s="133"/>
      <c r="VNW12" s="133"/>
      <c r="VOB12" s="133"/>
      <c r="VOG12" s="133"/>
      <c r="VOL12" s="133"/>
      <c r="VOQ12" s="133"/>
      <c r="VOV12" s="133"/>
      <c r="VPA12" s="133"/>
      <c r="VPF12" s="133"/>
      <c r="VPK12" s="133"/>
      <c r="VPP12" s="133"/>
      <c r="VPU12" s="133"/>
      <c r="VPZ12" s="133"/>
      <c r="VQE12" s="133"/>
      <c r="VQJ12" s="133"/>
      <c r="VQO12" s="133"/>
      <c r="VQT12" s="133"/>
      <c r="VQY12" s="133"/>
      <c r="VRD12" s="133"/>
      <c r="VRI12" s="133"/>
      <c r="VRN12" s="133"/>
      <c r="VRS12" s="133"/>
      <c r="VRX12" s="133"/>
      <c r="VSC12" s="133"/>
      <c r="VSH12" s="133"/>
      <c r="VSM12" s="133"/>
      <c r="VSR12" s="133"/>
      <c r="VSW12" s="133"/>
      <c r="VTB12" s="133"/>
      <c r="VTG12" s="133"/>
      <c r="VTL12" s="133"/>
      <c r="VTQ12" s="133"/>
      <c r="VTV12" s="133"/>
      <c r="VUA12" s="133"/>
      <c r="VUF12" s="133"/>
      <c r="VUK12" s="133"/>
      <c r="VUP12" s="133"/>
      <c r="VUU12" s="133"/>
      <c r="VUZ12" s="133"/>
      <c r="VVE12" s="133"/>
      <c r="VVJ12" s="133"/>
      <c r="VVO12" s="133"/>
      <c r="VVT12" s="133"/>
      <c r="VVY12" s="133"/>
      <c r="VWD12" s="133"/>
      <c r="VWI12" s="133"/>
      <c r="VWN12" s="133"/>
      <c r="VWS12" s="133"/>
      <c r="VWX12" s="133"/>
      <c r="VXC12" s="133"/>
      <c r="VXH12" s="133"/>
      <c r="VXM12" s="133"/>
      <c r="VXR12" s="133"/>
      <c r="VXW12" s="133"/>
      <c r="VYB12" s="133"/>
      <c r="VYG12" s="133"/>
      <c r="VYL12" s="133"/>
      <c r="VYQ12" s="133"/>
      <c r="VYV12" s="133"/>
      <c r="VZA12" s="133"/>
      <c r="VZF12" s="133"/>
      <c r="VZK12" s="133"/>
      <c r="VZP12" s="133"/>
      <c r="VZU12" s="133"/>
      <c r="VZZ12" s="133"/>
      <c r="WAE12" s="133"/>
      <c r="WAJ12" s="133"/>
      <c r="WAO12" s="133"/>
      <c r="WAT12" s="133"/>
      <c r="WAY12" s="133"/>
      <c r="WBD12" s="133"/>
      <c r="WBI12" s="133"/>
      <c r="WBN12" s="133"/>
      <c r="WBS12" s="133"/>
      <c r="WBX12" s="133"/>
      <c r="WCC12" s="133"/>
      <c r="WCH12" s="133"/>
      <c r="WCM12" s="133"/>
      <c r="WCR12" s="133"/>
      <c r="WCW12" s="133"/>
      <c r="WDB12" s="133"/>
      <c r="WDG12" s="133"/>
      <c r="WDL12" s="133"/>
      <c r="WDQ12" s="133"/>
      <c r="WDV12" s="133"/>
      <c r="WEA12" s="133"/>
      <c r="WEF12" s="133"/>
      <c r="WEK12" s="133"/>
      <c r="WEP12" s="133"/>
      <c r="WEU12" s="133"/>
      <c r="WEZ12" s="133"/>
      <c r="WFE12" s="133"/>
      <c r="WFJ12" s="133"/>
      <c r="WFO12" s="133"/>
      <c r="WFT12" s="133"/>
      <c r="WFY12" s="133"/>
      <c r="WGD12" s="133"/>
      <c r="WGI12" s="133"/>
      <c r="WGN12" s="133"/>
      <c r="WGS12" s="133"/>
      <c r="WGX12" s="133"/>
      <c r="WHC12" s="133"/>
      <c r="WHH12" s="133"/>
      <c r="WHM12" s="133"/>
      <c r="WHR12" s="133"/>
      <c r="WHW12" s="133"/>
      <c r="WIB12" s="133"/>
      <c r="WIG12" s="133"/>
      <c r="WIL12" s="133"/>
      <c r="WIQ12" s="133"/>
      <c r="WIV12" s="133"/>
      <c r="WJA12" s="133"/>
      <c r="WJF12" s="133"/>
      <c r="WJK12" s="133"/>
      <c r="WJP12" s="133"/>
      <c r="WJU12" s="133"/>
      <c r="WJZ12" s="133"/>
      <c r="WKE12" s="133"/>
      <c r="WKJ12" s="133"/>
      <c r="WKO12" s="133"/>
      <c r="WKT12" s="133"/>
      <c r="WKY12" s="133"/>
      <c r="WLD12" s="133"/>
      <c r="WLI12" s="133"/>
      <c r="WLN12" s="133"/>
      <c r="WLS12" s="133"/>
      <c r="WLX12" s="133"/>
      <c r="WMC12" s="133"/>
      <c r="WMH12" s="133"/>
      <c r="WMM12" s="133"/>
      <c r="WMR12" s="133"/>
      <c r="WMW12" s="133"/>
      <c r="WNB12" s="133"/>
      <c r="WNG12" s="133"/>
      <c r="WNL12" s="133"/>
      <c r="WNQ12" s="133"/>
      <c r="WNV12" s="133"/>
      <c r="WOA12" s="133"/>
      <c r="WOF12" s="133"/>
      <c r="WOK12" s="133"/>
      <c r="WOP12" s="133"/>
      <c r="WOU12" s="133"/>
      <c r="WOZ12" s="133"/>
      <c r="WPE12" s="133"/>
      <c r="WPJ12" s="133"/>
      <c r="WPO12" s="133"/>
      <c r="WPT12" s="133"/>
      <c r="WPY12" s="133"/>
      <c r="WQD12" s="133"/>
      <c r="WQI12" s="133"/>
      <c r="WQN12" s="133"/>
      <c r="WQS12" s="133"/>
      <c r="WQX12" s="133"/>
      <c r="WRC12" s="133"/>
      <c r="WRH12" s="133"/>
      <c r="WRM12" s="133"/>
      <c r="WRR12" s="133"/>
      <c r="WRW12" s="133"/>
      <c r="WSB12" s="133"/>
      <c r="WSG12" s="133"/>
      <c r="WSL12" s="133"/>
      <c r="WSQ12" s="133"/>
      <c r="WSV12" s="133"/>
      <c r="WTA12" s="133"/>
      <c r="WTF12" s="133"/>
      <c r="WTK12" s="133"/>
      <c r="WTP12" s="133"/>
      <c r="WTU12" s="133"/>
      <c r="WTZ12" s="133"/>
      <c r="WUE12" s="133"/>
      <c r="WUJ12" s="133"/>
      <c r="WUO12" s="133"/>
      <c r="WUT12" s="133"/>
      <c r="WUY12" s="133"/>
      <c r="WVD12" s="133"/>
      <c r="WVI12" s="133"/>
      <c r="WVN12" s="133"/>
      <c r="WVS12" s="133"/>
      <c r="WVX12" s="133"/>
      <c r="WWC12" s="133"/>
      <c r="WWH12" s="133"/>
      <c r="WWM12" s="133"/>
      <c r="WWR12" s="133"/>
      <c r="WWW12" s="133"/>
      <c r="WXB12" s="133"/>
      <c r="WXG12" s="133"/>
      <c r="WXL12" s="133"/>
      <c r="WXQ12" s="133"/>
      <c r="WXV12" s="133"/>
      <c r="WYA12" s="133"/>
      <c r="WYF12" s="133"/>
      <c r="WYK12" s="133"/>
      <c r="WYP12" s="133"/>
      <c r="WYU12" s="133"/>
      <c r="WYZ12" s="133"/>
      <c r="WZE12" s="133"/>
      <c r="WZJ12" s="133"/>
      <c r="WZO12" s="133"/>
      <c r="WZT12" s="133"/>
      <c r="WZY12" s="133"/>
      <c r="XAD12" s="133"/>
      <c r="XAI12" s="133"/>
      <c r="XAN12" s="133"/>
      <c r="XAS12" s="133"/>
      <c r="XAX12" s="133"/>
      <c r="XBC12" s="133"/>
      <c r="XBH12" s="133"/>
      <c r="XBM12" s="133"/>
      <c r="XBR12" s="133"/>
      <c r="XBW12" s="133"/>
      <c r="XCB12" s="133"/>
      <c r="XCG12" s="133"/>
      <c r="XCL12" s="133"/>
      <c r="XCQ12" s="133"/>
      <c r="XCV12" s="133"/>
      <c r="XDA12" s="133"/>
      <c r="XDF12" s="133"/>
      <c r="XDK12" s="133"/>
      <c r="XDP12" s="133"/>
      <c r="XDU12" s="133"/>
      <c r="XDZ12" s="133"/>
      <c r="XEE12" s="133"/>
      <c r="XEJ12" s="133"/>
      <c r="XEO12" s="133"/>
      <c r="XET12" s="133"/>
      <c r="XEY12" s="133"/>
      <c r="XFD12" s="133"/>
    </row>
    <row r="13" spans="1:1024 1029:2044 2049:3069 3074:4094 4099:5119 5124:6144 6149:7164 7169:8189 8194:9214 9219:10239 10244:11264 11269:12284 12289:13309 13314:14334 14339:15359 15364:16384">
      <c r="A13" s="132" t="s">
        <v>826</v>
      </c>
      <c r="B13" s="132" t="s">
        <v>1450</v>
      </c>
      <c r="C13" s="132" t="s">
        <v>1507</v>
      </c>
      <c r="D13" s="133">
        <v>16838.97</v>
      </c>
      <c r="E13" s="132" t="s">
        <v>822</v>
      </c>
      <c r="I13" s="133"/>
      <c r="N13" s="133"/>
      <c r="S13" s="133"/>
      <c r="X13" s="133"/>
      <c r="AC13" s="133"/>
      <c r="AH13" s="133"/>
      <c r="AM13" s="133"/>
      <c r="AR13" s="133"/>
      <c r="AW13" s="133"/>
      <c r="BB13" s="133"/>
      <c r="BG13" s="133"/>
      <c r="BL13" s="133"/>
      <c r="BQ13" s="133"/>
      <c r="BV13" s="133"/>
      <c r="CA13" s="133"/>
      <c r="CF13" s="133"/>
      <c r="CK13" s="133"/>
      <c r="CP13" s="133"/>
      <c r="CU13" s="133"/>
      <c r="CZ13" s="133"/>
      <c r="DE13" s="133"/>
      <c r="DJ13" s="133"/>
      <c r="DO13" s="133"/>
      <c r="DT13" s="133"/>
      <c r="DY13" s="133"/>
      <c r="ED13" s="133"/>
      <c r="EI13" s="133"/>
      <c r="EN13" s="133"/>
      <c r="ES13" s="133"/>
      <c r="EX13" s="133"/>
      <c r="FC13" s="133"/>
      <c r="FH13" s="133"/>
      <c r="FM13" s="133"/>
      <c r="FR13" s="133"/>
      <c r="FW13" s="133"/>
      <c r="GB13" s="133"/>
      <c r="GG13" s="133"/>
      <c r="GL13" s="133"/>
      <c r="GQ13" s="133"/>
      <c r="GV13" s="133"/>
      <c r="HA13" s="133"/>
      <c r="HF13" s="133"/>
      <c r="HK13" s="133"/>
      <c r="HP13" s="133"/>
      <c r="HU13" s="133"/>
      <c r="HZ13" s="133"/>
      <c r="IE13" s="133"/>
      <c r="IJ13" s="133"/>
      <c r="IO13" s="133"/>
      <c r="IT13" s="133"/>
      <c r="IY13" s="133"/>
      <c r="JD13" s="133"/>
      <c r="JI13" s="133"/>
      <c r="JN13" s="133"/>
      <c r="JS13" s="133"/>
      <c r="JX13" s="133"/>
      <c r="KC13" s="133"/>
      <c r="KH13" s="133"/>
      <c r="KM13" s="133"/>
      <c r="KR13" s="133"/>
      <c r="KW13" s="133"/>
      <c r="LB13" s="133"/>
      <c r="LG13" s="133"/>
      <c r="LL13" s="133"/>
      <c r="LQ13" s="133"/>
      <c r="LV13" s="133"/>
      <c r="MA13" s="133"/>
      <c r="MF13" s="133"/>
      <c r="MK13" s="133"/>
      <c r="MP13" s="133"/>
      <c r="MU13" s="133"/>
      <c r="MZ13" s="133"/>
      <c r="NE13" s="133"/>
      <c r="NJ13" s="133"/>
      <c r="NO13" s="133"/>
      <c r="NT13" s="133"/>
      <c r="NY13" s="133"/>
      <c r="OD13" s="133"/>
      <c r="OI13" s="133"/>
      <c r="ON13" s="133"/>
      <c r="OS13" s="133"/>
      <c r="OX13" s="133"/>
      <c r="PC13" s="133"/>
      <c r="PH13" s="133"/>
      <c r="PM13" s="133"/>
      <c r="PR13" s="133"/>
      <c r="PW13" s="133"/>
      <c r="QB13" s="133"/>
      <c r="QG13" s="133"/>
      <c r="QL13" s="133"/>
      <c r="QQ13" s="133"/>
      <c r="QV13" s="133"/>
      <c r="RA13" s="133"/>
      <c r="RF13" s="133"/>
      <c r="RK13" s="133"/>
      <c r="RP13" s="133"/>
      <c r="RU13" s="133"/>
      <c r="RZ13" s="133"/>
      <c r="SE13" s="133"/>
      <c r="SJ13" s="133"/>
      <c r="SO13" s="133"/>
      <c r="ST13" s="133"/>
      <c r="SY13" s="133"/>
      <c r="TD13" s="133"/>
      <c r="TI13" s="133"/>
      <c r="TN13" s="133"/>
      <c r="TS13" s="133"/>
      <c r="TX13" s="133"/>
      <c r="UC13" s="133"/>
      <c r="UH13" s="133"/>
      <c r="UM13" s="133"/>
      <c r="UR13" s="133"/>
      <c r="UW13" s="133"/>
      <c r="VB13" s="133"/>
      <c r="VG13" s="133"/>
      <c r="VL13" s="133"/>
      <c r="VQ13" s="133"/>
      <c r="VV13" s="133"/>
      <c r="WA13" s="133"/>
      <c r="WF13" s="133"/>
      <c r="WK13" s="133"/>
      <c r="WP13" s="133"/>
      <c r="WU13" s="133"/>
      <c r="WZ13" s="133"/>
      <c r="XE13" s="133"/>
      <c r="XJ13" s="133"/>
      <c r="XO13" s="133"/>
      <c r="XT13" s="133"/>
      <c r="XY13" s="133"/>
      <c r="YD13" s="133"/>
      <c r="YI13" s="133"/>
      <c r="YN13" s="133"/>
      <c r="YS13" s="133"/>
      <c r="YX13" s="133"/>
      <c r="ZC13" s="133"/>
      <c r="ZH13" s="133"/>
      <c r="ZM13" s="133"/>
      <c r="ZR13" s="133"/>
      <c r="ZW13" s="133"/>
      <c r="AAB13" s="133"/>
      <c r="AAG13" s="133"/>
      <c r="AAL13" s="133"/>
      <c r="AAQ13" s="133"/>
      <c r="AAV13" s="133"/>
      <c r="ABA13" s="133"/>
      <c r="ABF13" s="133"/>
      <c r="ABK13" s="133"/>
      <c r="ABP13" s="133"/>
      <c r="ABU13" s="133"/>
      <c r="ABZ13" s="133"/>
      <c r="ACE13" s="133"/>
      <c r="ACJ13" s="133"/>
      <c r="ACO13" s="133"/>
      <c r="ACT13" s="133"/>
      <c r="ACY13" s="133"/>
      <c r="ADD13" s="133"/>
      <c r="ADI13" s="133"/>
      <c r="ADN13" s="133"/>
      <c r="ADS13" s="133"/>
      <c r="ADX13" s="133"/>
      <c r="AEC13" s="133"/>
      <c r="AEH13" s="133"/>
      <c r="AEM13" s="133"/>
      <c r="AER13" s="133"/>
      <c r="AEW13" s="133"/>
      <c r="AFB13" s="133"/>
      <c r="AFG13" s="133"/>
      <c r="AFL13" s="133"/>
      <c r="AFQ13" s="133"/>
      <c r="AFV13" s="133"/>
      <c r="AGA13" s="133"/>
      <c r="AGF13" s="133"/>
      <c r="AGK13" s="133"/>
      <c r="AGP13" s="133"/>
      <c r="AGU13" s="133"/>
      <c r="AGZ13" s="133"/>
      <c r="AHE13" s="133"/>
      <c r="AHJ13" s="133"/>
      <c r="AHO13" s="133"/>
      <c r="AHT13" s="133"/>
      <c r="AHY13" s="133"/>
      <c r="AID13" s="133"/>
      <c r="AII13" s="133"/>
      <c r="AIN13" s="133"/>
      <c r="AIS13" s="133"/>
      <c r="AIX13" s="133"/>
      <c r="AJC13" s="133"/>
      <c r="AJH13" s="133"/>
      <c r="AJM13" s="133"/>
      <c r="AJR13" s="133"/>
      <c r="AJW13" s="133"/>
      <c r="AKB13" s="133"/>
      <c r="AKG13" s="133"/>
      <c r="AKL13" s="133"/>
      <c r="AKQ13" s="133"/>
      <c r="AKV13" s="133"/>
      <c r="ALA13" s="133"/>
      <c r="ALF13" s="133"/>
      <c r="ALK13" s="133"/>
      <c r="ALP13" s="133"/>
      <c r="ALU13" s="133"/>
      <c r="ALZ13" s="133"/>
      <c r="AME13" s="133"/>
      <c r="AMJ13" s="133"/>
      <c r="AMO13" s="133"/>
      <c r="AMT13" s="133"/>
      <c r="AMY13" s="133"/>
      <c r="AND13" s="133"/>
      <c r="ANI13" s="133"/>
      <c r="ANN13" s="133"/>
      <c r="ANS13" s="133"/>
      <c r="ANX13" s="133"/>
      <c r="AOC13" s="133"/>
      <c r="AOH13" s="133"/>
      <c r="AOM13" s="133"/>
      <c r="AOR13" s="133"/>
      <c r="AOW13" s="133"/>
      <c r="APB13" s="133"/>
      <c r="APG13" s="133"/>
      <c r="APL13" s="133"/>
      <c r="APQ13" s="133"/>
      <c r="APV13" s="133"/>
      <c r="AQA13" s="133"/>
      <c r="AQF13" s="133"/>
      <c r="AQK13" s="133"/>
      <c r="AQP13" s="133"/>
      <c r="AQU13" s="133"/>
      <c r="AQZ13" s="133"/>
      <c r="ARE13" s="133"/>
      <c r="ARJ13" s="133"/>
      <c r="ARO13" s="133"/>
      <c r="ART13" s="133"/>
      <c r="ARY13" s="133"/>
      <c r="ASD13" s="133"/>
      <c r="ASI13" s="133"/>
      <c r="ASN13" s="133"/>
      <c r="ASS13" s="133"/>
      <c r="ASX13" s="133"/>
      <c r="ATC13" s="133"/>
      <c r="ATH13" s="133"/>
      <c r="ATM13" s="133"/>
      <c r="ATR13" s="133"/>
      <c r="ATW13" s="133"/>
      <c r="AUB13" s="133"/>
      <c r="AUG13" s="133"/>
      <c r="AUL13" s="133"/>
      <c r="AUQ13" s="133"/>
      <c r="AUV13" s="133"/>
      <c r="AVA13" s="133"/>
      <c r="AVF13" s="133"/>
      <c r="AVK13" s="133"/>
      <c r="AVP13" s="133"/>
      <c r="AVU13" s="133"/>
      <c r="AVZ13" s="133"/>
      <c r="AWE13" s="133"/>
      <c r="AWJ13" s="133"/>
      <c r="AWO13" s="133"/>
      <c r="AWT13" s="133"/>
      <c r="AWY13" s="133"/>
      <c r="AXD13" s="133"/>
      <c r="AXI13" s="133"/>
      <c r="AXN13" s="133"/>
      <c r="AXS13" s="133"/>
      <c r="AXX13" s="133"/>
      <c r="AYC13" s="133"/>
      <c r="AYH13" s="133"/>
      <c r="AYM13" s="133"/>
      <c r="AYR13" s="133"/>
      <c r="AYW13" s="133"/>
      <c r="AZB13" s="133"/>
      <c r="AZG13" s="133"/>
      <c r="AZL13" s="133"/>
      <c r="AZQ13" s="133"/>
      <c r="AZV13" s="133"/>
      <c r="BAA13" s="133"/>
      <c r="BAF13" s="133"/>
      <c r="BAK13" s="133"/>
      <c r="BAP13" s="133"/>
      <c r="BAU13" s="133"/>
      <c r="BAZ13" s="133"/>
      <c r="BBE13" s="133"/>
      <c r="BBJ13" s="133"/>
      <c r="BBO13" s="133"/>
      <c r="BBT13" s="133"/>
      <c r="BBY13" s="133"/>
      <c r="BCD13" s="133"/>
      <c r="BCI13" s="133"/>
      <c r="BCN13" s="133"/>
      <c r="BCS13" s="133"/>
      <c r="BCX13" s="133"/>
      <c r="BDC13" s="133"/>
      <c r="BDH13" s="133"/>
      <c r="BDM13" s="133"/>
      <c r="BDR13" s="133"/>
      <c r="BDW13" s="133"/>
      <c r="BEB13" s="133"/>
      <c r="BEG13" s="133"/>
      <c r="BEL13" s="133"/>
      <c r="BEQ13" s="133"/>
      <c r="BEV13" s="133"/>
      <c r="BFA13" s="133"/>
      <c r="BFF13" s="133"/>
      <c r="BFK13" s="133"/>
      <c r="BFP13" s="133"/>
      <c r="BFU13" s="133"/>
      <c r="BFZ13" s="133"/>
      <c r="BGE13" s="133"/>
      <c r="BGJ13" s="133"/>
      <c r="BGO13" s="133"/>
      <c r="BGT13" s="133"/>
      <c r="BGY13" s="133"/>
      <c r="BHD13" s="133"/>
      <c r="BHI13" s="133"/>
      <c r="BHN13" s="133"/>
      <c r="BHS13" s="133"/>
      <c r="BHX13" s="133"/>
      <c r="BIC13" s="133"/>
      <c r="BIH13" s="133"/>
      <c r="BIM13" s="133"/>
      <c r="BIR13" s="133"/>
      <c r="BIW13" s="133"/>
      <c r="BJB13" s="133"/>
      <c r="BJG13" s="133"/>
      <c r="BJL13" s="133"/>
      <c r="BJQ13" s="133"/>
      <c r="BJV13" s="133"/>
      <c r="BKA13" s="133"/>
      <c r="BKF13" s="133"/>
      <c r="BKK13" s="133"/>
      <c r="BKP13" s="133"/>
      <c r="BKU13" s="133"/>
      <c r="BKZ13" s="133"/>
      <c r="BLE13" s="133"/>
      <c r="BLJ13" s="133"/>
      <c r="BLO13" s="133"/>
      <c r="BLT13" s="133"/>
      <c r="BLY13" s="133"/>
      <c r="BMD13" s="133"/>
      <c r="BMI13" s="133"/>
      <c r="BMN13" s="133"/>
      <c r="BMS13" s="133"/>
      <c r="BMX13" s="133"/>
      <c r="BNC13" s="133"/>
      <c r="BNH13" s="133"/>
      <c r="BNM13" s="133"/>
      <c r="BNR13" s="133"/>
      <c r="BNW13" s="133"/>
      <c r="BOB13" s="133"/>
      <c r="BOG13" s="133"/>
      <c r="BOL13" s="133"/>
      <c r="BOQ13" s="133"/>
      <c r="BOV13" s="133"/>
      <c r="BPA13" s="133"/>
      <c r="BPF13" s="133"/>
      <c r="BPK13" s="133"/>
      <c r="BPP13" s="133"/>
      <c r="BPU13" s="133"/>
      <c r="BPZ13" s="133"/>
      <c r="BQE13" s="133"/>
      <c r="BQJ13" s="133"/>
      <c r="BQO13" s="133"/>
      <c r="BQT13" s="133"/>
      <c r="BQY13" s="133"/>
      <c r="BRD13" s="133"/>
      <c r="BRI13" s="133"/>
      <c r="BRN13" s="133"/>
      <c r="BRS13" s="133"/>
      <c r="BRX13" s="133"/>
      <c r="BSC13" s="133"/>
      <c r="BSH13" s="133"/>
      <c r="BSM13" s="133"/>
      <c r="BSR13" s="133"/>
      <c r="BSW13" s="133"/>
      <c r="BTB13" s="133"/>
      <c r="BTG13" s="133"/>
      <c r="BTL13" s="133"/>
      <c r="BTQ13" s="133"/>
      <c r="BTV13" s="133"/>
      <c r="BUA13" s="133"/>
      <c r="BUF13" s="133"/>
      <c r="BUK13" s="133"/>
      <c r="BUP13" s="133"/>
      <c r="BUU13" s="133"/>
      <c r="BUZ13" s="133"/>
      <c r="BVE13" s="133"/>
      <c r="BVJ13" s="133"/>
      <c r="BVO13" s="133"/>
      <c r="BVT13" s="133"/>
      <c r="BVY13" s="133"/>
      <c r="BWD13" s="133"/>
      <c r="BWI13" s="133"/>
      <c r="BWN13" s="133"/>
      <c r="BWS13" s="133"/>
      <c r="BWX13" s="133"/>
      <c r="BXC13" s="133"/>
      <c r="BXH13" s="133"/>
      <c r="BXM13" s="133"/>
      <c r="BXR13" s="133"/>
      <c r="BXW13" s="133"/>
      <c r="BYB13" s="133"/>
      <c r="BYG13" s="133"/>
      <c r="BYL13" s="133"/>
      <c r="BYQ13" s="133"/>
      <c r="BYV13" s="133"/>
      <c r="BZA13" s="133"/>
      <c r="BZF13" s="133"/>
      <c r="BZK13" s="133"/>
      <c r="BZP13" s="133"/>
      <c r="BZU13" s="133"/>
      <c r="BZZ13" s="133"/>
      <c r="CAE13" s="133"/>
      <c r="CAJ13" s="133"/>
      <c r="CAO13" s="133"/>
      <c r="CAT13" s="133"/>
      <c r="CAY13" s="133"/>
      <c r="CBD13" s="133"/>
      <c r="CBI13" s="133"/>
      <c r="CBN13" s="133"/>
      <c r="CBS13" s="133"/>
      <c r="CBX13" s="133"/>
      <c r="CCC13" s="133"/>
      <c r="CCH13" s="133"/>
      <c r="CCM13" s="133"/>
      <c r="CCR13" s="133"/>
      <c r="CCW13" s="133"/>
      <c r="CDB13" s="133"/>
      <c r="CDG13" s="133"/>
      <c r="CDL13" s="133"/>
      <c r="CDQ13" s="133"/>
      <c r="CDV13" s="133"/>
      <c r="CEA13" s="133"/>
      <c r="CEF13" s="133"/>
      <c r="CEK13" s="133"/>
      <c r="CEP13" s="133"/>
      <c r="CEU13" s="133"/>
      <c r="CEZ13" s="133"/>
      <c r="CFE13" s="133"/>
      <c r="CFJ13" s="133"/>
      <c r="CFO13" s="133"/>
      <c r="CFT13" s="133"/>
      <c r="CFY13" s="133"/>
      <c r="CGD13" s="133"/>
      <c r="CGI13" s="133"/>
      <c r="CGN13" s="133"/>
      <c r="CGS13" s="133"/>
      <c r="CGX13" s="133"/>
      <c r="CHC13" s="133"/>
      <c r="CHH13" s="133"/>
      <c r="CHM13" s="133"/>
      <c r="CHR13" s="133"/>
      <c r="CHW13" s="133"/>
      <c r="CIB13" s="133"/>
      <c r="CIG13" s="133"/>
      <c r="CIL13" s="133"/>
      <c r="CIQ13" s="133"/>
      <c r="CIV13" s="133"/>
      <c r="CJA13" s="133"/>
      <c r="CJF13" s="133"/>
      <c r="CJK13" s="133"/>
      <c r="CJP13" s="133"/>
      <c r="CJU13" s="133"/>
      <c r="CJZ13" s="133"/>
      <c r="CKE13" s="133"/>
      <c r="CKJ13" s="133"/>
      <c r="CKO13" s="133"/>
      <c r="CKT13" s="133"/>
      <c r="CKY13" s="133"/>
      <c r="CLD13" s="133"/>
      <c r="CLI13" s="133"/>
      <c r="CLN13" s="133"/>
      <c r="CLS13" s="133"/>
      <c r="CLX13" s="133"/>
      <c r="CMC13" s="133"/>
      <c r="CMH13" s="133"/>
      <c r="CMM13" s="133"/>
      <c r="CMR13" s="133"/>
      <c r="CMW13" s="133"/>
      <c r="CNB13" s="133"/>
      <c r="CNG13" s="133"/>
      <c r="CNL13" s="133"/>
      <c r="CNQ13" s="133"/>
      <c r="CNV13" s="133"/>
      <c r="COA13" s="133"/>
      <c r="COF13" s="133"/>
      <c r="COK13" s="133"/>
      <c r="COP13" s="133"/>
      <c r="COU13" s="133"/>
      <c r="COZ13" s="133"/>
      <c r="CPE13" s="133"/>
      <c r="CPJ13" s="133"/>
      <c r="CPO13" s="133"/>
      <c r="CPT13" s="133"/>
      <c r="CPY13" s="133"/>
      <c r="CQD13" s="133"/>
      <c r="CQI13" s="133"/>
      <c r="CQN13" s="133"/>
      <c r="CQS13" s="133"/>
      <c r="CQX13" s="133"/>
      <c r="CRC13" s="133"/>
      <c r="CRH13" s="133"/>
      <c r="CRM13" s="133"/>
      <c r="CRR13" s="133"/>
      <c r="CRW13" s="133"/>
      <c r="CSB13" s="133"/>
      <c r="CSG13" s="133"/>
      <c r="CSL13" s="133"/>
      <c r="CSQ13" s="133"/>
      <c r="CSV13" s="133"/>
      <c r="CTA13" s="133"/>
      <c r="CTF13" s="133"/>
      <c r="CTK13" s="133"/>
      <c r="CTP13" s="133"/>
      <c r="CTU13" s="133"/>
      <c r="CTZ13" s="133"/>
      <c r="CUE13" s="133"/>
      <c r="CUJ13" s="133"/>
      <c r="CUO13" s="133"/>
      <c r="CUT13" s="133"/>
      <c r="CUY13" s="133"/>
      <c r="CVD13" s="133"/>
      <c r="CVI13" s="133"/>
      <c r="CVN13" s="133"/>
      <c r="CVS13" s="133"/>
      <c r="CVX13" s="133"/>
      <c r="CWC13" s="133"/>
      <c r="CWH13" s="133"/>
      <c r="CWM13" s="133"/>
      <c r="CWR13" s="133"/>
      <c r="CWW13" s="133"/>
      <c r="CXB13" s="133"/>
      <c r="CXG13" s="133"/>
      <c r="CXL13" s="133"/>
      <c r="CXQ13" s="133"/>
      <c r="CXV13" s="133"/>
      <c r="CYA13" s="133"/>
      <c r="CYF13" s="133"/>
      <c r="CYK13" s="133"/>
      <c r="CYP13" s="133"/>
      <c r="CYU13" s="133"/>
      <c r="CYZ13" s="133"/>
      <c r="CZE13" s="133"/>
      <c r="CZJ13" s="133"/>
      <c r="CZO13" s="133"/>
      <c r="CZT13" s="133"/>
      <c r="CZY13" s="133"/>
      <c r="DAD13" s="133"/>
      <c r="DAI13" s="133"/>
      <c r="DAN13" s="133"/>
      <c r="DAS13" s="133"/>
      <c r="DAX13" s="133"/>
      <c r="DBC13" s="133"/>
      <c r="DBH13" s="133"/>
      <c r="DBM13" s="133"/>
      <c r="DBR13" s="133"/>
      <c r="DBW13" s="133"/>
      <c r="DCB13" s="133"/>
      <c r="DCG13" s="133"/>
      <c r="DCL13" s="133"/>
      <c r="DCQ13" s="133"/>
      <c r="DCV13" s="133"/>
      <c r="DDA13" s="133"/>
      <c r="DDF13" s="133"/>
      <c r="DDK13" s="133"/>
      <c r="DDP13" s="133"/>
      <c r="DDU13" s="133"/>
      <c r="DDZ13" s="133"/>
      <c r="DEE13" s="133"/>
      <c r="DEJ13" s="133"/>
      <c r="DEO13" s="133"/>
      <c r="DET13" s="133"/>
      <c r="DEY13" s="133"/>
      <c r="DFD13" s="133"/>
      <c r="DFI13" s="133"/>
      <c r="DFN13" s="133"/>
      <c r="DFS13" s="133"/>
      <c r="DFX13" s="133"/>
      <c r="DGC13" s="133"/>
      <c r="DGH13" s="133"/>
      <c r="DGM13" s="133"/>
      <c r="DGR13" s="133"/>
      <c r="DGW13" s="133"/>
      <c r="DHB13" s="133"/>
      <c r="DHG13" s="133"/>
      <c r="DHL13" s="133"/>
      <c r="DHQ13" s="133"/>
      <c r="DHV13" s="133"/>
      <c r="DIA13" s="133"/>
      <c r="DIF13" s="133"/>
      <c r="DIK13" s="133"/>
      <c r="DIP13" s="133"/>
      <c r="DIU13" s="133"/>
      <c r="DIZ13" s="133"/>
      <c r="DJE13" s="133"/>
      <c r="DJJ13" s="133"/>
      <c r="DJO13" s="133"/>
      <c r="DJT13" s="133"/>
      <c r="DJY13" s="133"/>
      <c r="DKD13" s="133"/>
      <c r="DKI13" s="133"/>
      <c r="DKN13" s="133"/>
      <c r="DKS13" s="133"/>
      <c r="DKX13" s="133"/>
      <c r="DLC13" s="133"/>
      <c r="DLH13" s="133"/>
      <c r="DLM13" s="133"/>
      <c r="DLR13" s="133"/>
      <c r="DLW13" s="133"/>
      <c r="DMB13" s="133"/>
      <c r="DMG13" s="133"/>
      <c r="DML13" s="133"/>
      <c r="DMQ13" s="133"/>
      <c r="DMV13" s="133"/>
      <c r="DNA13" s="133"/>
      <c r="DNF13" s="133"/>
      <c r="DNK13" s="133"/>
      <c r="DNP13" s="133"/>
      <c r="DNU13" s="133"/>
      <c r="DNZ13" s="133"/>
      <c r="DOE13" s="133"/>
      <c r="DOJ13" s="133"/>
      <c r="DOO13" s="133"/>
      <c r="DOT13" s="133"/>
      <c r="DOY13" s="133"/>
      <c r="DPD13" s="133"/>
      <c r="DPI13" s="133"/>
      <c r="DPN13" s="133"/>
      <c r="DPS13" s="133"/>
      <c r="DPX13" s="133"/>
      <c r="DQC13" s="133"/>
      <c r="DQH13" s="133"/>
      <c r="DQM13" s="133"/>
      <c r="DQR13" s="133"/>
      <c r="DQW13" s="133"/>
      <c r="DRB13" s="133"/>
      <c r="DRG13" s="133"/>
      <c r="DRL13" s="133"/>
      <c r="DRQ13" s="133"/>
      <c r="DRV13" s="133"/>
      <c r="DSA13" s="133"/>
      <c r="DSF13" s="133"/>
      <c r="DSK13" s="133"/>
      <c r="DSP13" s="133"/>
      <c r="DSU13" s="133"/>
      <c r="DSZ13" s="133"/>
      <c r="DTE13" s="133"/>
      <c r="DTJ13" s="133"/>
      <c r="DTO13" s="133"/>
      <c r="DTT13" s="133"/>
      <c r="DTY13" s="133"/>
      <c r="DUD13" s="133"/>
      <c r="DUI13" s="133"/>
      <c r="DUN13" s="133"/>
      <c r="DUS13" s="133"/>
      <c r="DUX13" s="133"/>
      <c r="DVC13" s="133"/>
      <c r="DVH13" s="133"/>
      <c r="DVM13" s="133"/>
      <c r="DVR13" s="133"/>
      <c r="DVW13" s="133"/>
      <c r="DWB13" s="133"/>
      <c r="DWG13" s="133"/>
      <c r="DWL13" s="133"/>
      <c r="DWQ13" s="133"/>
      <c r="DWV13" s="133"/>
      <c r="DXA13" s="133"/>
      <c r="DXF13" s="133"/>
      <c r="DXK13" s="133"/>
      <c r="DXP13" s="133"/>
      <c r="DXU13" s="133"/>
      <c r="DXZ13" s="133"/>
      <c r="DYE13" s="133"/>
      <c r="DYJ13" s="133"/>
      <c r="DYO13" s="133"/>
      <c r="DYT13" s="133"/>
      <c r="DYY13" s="133"/>
      <c r="DZD13" s="133"/>
      <c r="DZI13" s="133"/>
      <c r="DZN13" s="133"/>
      <c r="DZS13" s="133"/>
      <c r="DZX13" s="133"/>
      <c r="EAC13" s="133"/>
      <c r="EAH13" s="133"/>
      <c r="EAM13" s="133"/>
      <c r="EAR13" s="133"/>
      <c r="EAW13" s="133"/>
      <c r="EBB13" s="133"/>
      <c r="EBG13" s="133"/>
      <c r="EBL13" s="133"/>
      <c r="EBQ13" s="133"/>
      <c r="EBV13" s="133"/>
      <c r="ECA13" s="133"/>
      <c r="ECF13" s="133"/>
      <c r="ECK13" s="133"/>
      <c r="ECP13" s="133"/>
      <c r="ECU13" s="133"/>
      <c r="ECZ13" s="133"/>
      <c r="EDE13" s="133"/>
      <c r="EDJ13" s="133"/>
      <c r="EDO13" s="133"/>
      <c r="EDT13" s="133"/>
      <c r="EDY13" s="133"/>
      <c r="EED13" s="133"/>
      <c r="EEI13" s="133"/>
      <c r="EEN13" s="133"/>
      <c r="EES13" s="133"/>
      <c r="EEX13" s="133"/>
      <c r="EFC13" s="133"/>
      <c r="EFH13" s="133"/>
      <c r="EFM13" s="133"/>
      <c r="EFR13" s="133"/>
      <c r="EFW13" s="133"/>
      <c r="EGB13" s="133"/>
      <c r="EGG13" s="133"/>
      <c r="EGL13" s="133"/>
      <c r="EGQ13" s="133"/>
      <c r="EGV13" s="133"/>
      <c r="EHA13" s="133"/>
      <c r="EHF13" s="133"/>
      <c r="EHK13" s="133"/>
      <c r="EHP13" s="133"/>
      <c r="EHU13" s="133"/>
      <c r="EHZ13" s="133"/>
      <c r="EIE13" s="133"/>
      <c r="EIJ13" s="133"/>
      <c r="EIO13" s="133"/>
      <c r="EIT13" s="133"/>
      <c r="EIY13" s="133"/>
      <c r="EJD13" s="133"/>
      <c r="EJI13" s="133"/>
      <c r="EJN13" s="133"/>
      <c r="EJS13" s="133"/>
      <c r="EJX13" s="133"/>
      <c r="EKC13" s="133"/>
      <c r="EKH13" s="133"/>
      <c r="EKM13" s="133"/>
      <c r="EKR13" s="133"/>
      <c r="EKW13" s="133"/>
      <c r="ELB13" s="133"/>
      <c r="ELG13" s="133"/>
      <c r="ELL13" s="133"/>
      <c r="ELQ13" s="133"/>
      <c r="ELV13" s="133"/>
      <c r="EMA13" s="133"/>
      <c r="EMF13" s="133"/>
      <c r="EMK13" s="133"/>
      <c r="EMP13" s="133"/>
      <c r="EMU13" s="133"/>
      <c r="EMZ13" s="133"/>
      <c r="ENE13" s="133"/>
      <c r="ENJ13" s="133"/>
      <c r="ENO13" s="133"/>
      <c r="ENT13" s="133"/>
      <c r="ENY13" s="133"/>
      <c r="EOD13" s="133"/>
      <c r="EOI13" s="133"/>
      <c r="EON13" s="133"/>
      <c r="EOS13" s="133"/>
      <c r="EOX13" s="133"/>
      <c r="EPC13" s="133"/>
      <c r="EPH13" s="133"/>
      <c r="EPM13" s="133"/>
      <c r="EPR13" s="133"/>
      <c r="EPW13" s="133"/>
      <c r="EQB13" s="133"/>
      <c r="EQG13" s="133"/>
      <c r="EQL13" s="133"/>
      <c r="EQQ13" s="133"/>
      <c r="EQV13" s="133"/>
      <c r="ERA13" s="133"/>
      <c r="ERF13" s="133"/>
      <c r="ERK13" s="133"/>
      <c r="ERP13" s="133"/>
      <c r="ERU13" s="133"/>
      <c r="ERZ13" s="133"/>
      <c r="ESE13" s="133"/>
      <c r="ESJ13" s="133"/>
      <c r="ESO13" s="133"/>
      <c r="EST13" s="133"/>
      <c r="ESY13" s="133"/>
      <c r="ETD13" s="133"/>
      <c r="ETI13" s="133"/>
      <c r="ETN13" s="133"/>
      <c r="ETS13" s="133"/>
      <c r="ETX13" s="133"/>
      <c r="EUC13" s="133"/>
      <c r="EUH13" s="133"/>
      <c r="EUM13" s="133"/>
      <c r="EUR13" s="133"/>
      <c r="EUW13" s="133"/>
      <c r="EVB13" s="133"/>
      <c r="EVG13" s="133"/>
      <c r="EVL13" s="133"/>
      <c r="EVQ13" s="133"/>
      <c r="EVV13" s="133"/>
      <c r="EWA13" s="133"/>
      <c r="EWF13" s="133"/>
      <c r="EWK13" s="133"/>
      <c r="EWP13" s="133"/>
      <c r="EWU13" s="133"/>
      <c r="EWZ13" s="133"/>
      <c r="EXE13" s="133"/>
      <c r="EXJ13" s="133"/>
      <c r="EXO13" s="133"/>
      <c r="EXT13" s="133"/>
      <c r="EXY13" s="133"/>
      <c r="EYD13" s="133"/>
      <c r="EYI13" s="133"/>
      <c r="EYN13" s="133"/>
      <c r="EYS13" s="133"/>
      <c r="EYX13" s="133"/>
      <c r="EZC13" s="133"/>
      <c r="EZH13" s="133"/>
      <c r="EZM13" s="133"/>
      <c r="EZR13" s="133"/>
      <c r="EZW13" s="133"/>
      <c r="FAB13" s="133"/>
      <c r="FAG13" s="133"/>
      <c r="FAL13" s="133"/>
      <c r="FAQ13" s="133"/>
      <c r="FAV13" s="133"/>
      <c r="FBA13" s="133"/>
      <c r="FBF13" s="133"/>
      <c r="FBK13" s="133"/>
      <c r="FBP13" s="133"/>
      <c r="FBU13" s="133"/>
      <c r="FBZ13" s="133"/>
      <c r="FCE13" s="133"/>
      <c r="FCJ13" s="133"/>
      <c r="FCO13" s="133"/>
      <c r="FCT13" s="133"/>
      <c r="FCY13" s="133"/>
      <c r="FDD13" s="133"/>
      <c r="FDI13" s="133"/>
      <c r="FDN13" s="133"/>
      <c r="FDS13" s="133"/>
      <c r="FDX13" s="133"/>
      <c r="FEC13" s="133"/>
      <c r="FEH13" s="133"/>
      <c r="FEM13" s="133"/>
      <c r="FER13" s="133"/>
      <c r="FEW13" s="133"/>
      <c r="FFB13" s="133"/>
      <c r="FFG13" s="133"/>
      <c r="FFL13" s="133"/>
      <c r="FFQ13" s="133"/>
      <c r="FFV13" s="133"/>
      <c r="FGA13" s="133"/>
      <c r="FGF13" s="133"/>
      <c r="FGK13" s="133"/>
      <c r="FGP13" s="133"/>
      <c r="FGU13" s="133"/>
      <c r="FGZ13" s="133"/>
      <c r="FHE13" s="133"/>
      <c r="FHJ13" s="133"/>
      <c r="FHO13" s="133"/>
      <c r="FHT13" s="133"/>
      <c r="FHY13" s="133"/>
      <c r="FID13" s="133"/>
      <c r="FII13" s="133"/>
      <c r="FIN13" s="133"/>
      <c r="FIS13" s="133"/>
      <c r="FIX13" s="133"/>
      <c r="FJC13" s="133"/>
      <c r="FJH13" s="133"/>
      <c r="FJM13" s="133"/>
      <c r="FJR13" s="133"/>
      <c r="FJW13" s="133"/>
      <c r="FKB13" s="133"/>
      <c r="FKG13" s="133"/>
      <c r="FKL13" s="133"/>
      <c r="FKQ13" s="133"/>
      <c r="FKV13" s="133"/>
      <c r="FLA13" s="133"/>
      <c r="FLF13" s="133"/>
      <c r="FLK13" s="133"/>
      <c r="FLP13" s="133"/>
      <c r="FLU13" s="133"/>
      <c r="FLZ13" s="133"/>
      <c r="FME13" s="133"/>
      <c r="FMJ13" s="133"/>
      <c r="FMO13" s="133"/>
      <c r="FMT13" s="133"/>
      <c r="FMY13" s="133"/>
      <c r="FND13" s="133"/>
      <c r="FNI13" s="133"/>
      <c r="FNN13" s="133"/>
      <c r="FNS13" s="133"/>
      <c r="FNX13" s="133"/>
      <c r="FOC13" s="133"/>
      <c r="FOH13" s="133"/>
      <c r="FOM13" s="133"/>
      <c r="FOR13" s="133"/>
      <c r="FOW13" s="133"/>
      <c r="FPB13" s="133"/>
      <c r="FPG13" s="133"/>
      <c r="FPL13" s="133"/>
      <c r="FPQ13" s="133"/>
      <c r="FPV13" s="133"/>
      <c r="FQA13" s="133"/>
      <c r="FQF13" s="133"/>
      <c r="FQK13" s="133"/>
      <c r="FQP13" s="133"/>
      <c r="FQU13" s="133"/>
      <c r="FQZ13" s="133"/>
      <c r="FRE13" s="133"/>
      <c r="FRJ13" s="133"/>
      <c r="FRO13" s="133"/>
      <c r="FRT13" s="133"/>
      <c r="FRY13" s="133"/>
      <c r="FSD13" s="133"/>
      <c r="FSI13" s="133"/>
      <c r="FSN13" s="133"/>
      <c r="FSS13" s="133"/>
      <c r="FSX13" s="133"/>
      <c r="FTC13" s="133"/>
      <c r="FTH13" s="133"/>
      <c r="FTM13" s="133"/>
      <c r="FTR13" s="133"/>
      <c r="FTW13" s="133"/>
      <c r="FUB13" s="133"/>
      <c r="FUG13" s="133"/>
      <c r="FUL13" s="133"/>
      <c r="FUQ13" s="133"/>
      <c r="FUV13" s="133"/>
      <c r="FVA13" s="133"/>
      <c r="FVF13" s="133"/>
      <c r="FVK13" s="133"/>
      <c r="FVP13" s="133"/>
      <c r="FVU13" s="133"/>
      <c r="FVZ13" s="133"/>
      <c r="FWE13" s="133"/>
      <c r="FWJ13" s="133"/>
      <c r="FWO13" s="133"/>
      <c r="FWT13" s="133"/>
      <c r="FWY13" s="133"/>
      <c r="FXD13" s="133"/>
      <c r="FXI13" s="133"/>
      <c r="FXN13" s="133"/>
      <c r="FXS13" s="133"/>
      <c r="FXX13" s="133"/>
      <c r="FYC13" s="133"/>
      <c r="FYH13" s="133"/>
      <c r="FYM13" s="133"/>
      <c r="FYR13" s="133"/>
      <c r="FYW13" s="133"/>
      <c r="FZB13" s="133"/>
      <c r="FZG13" s="133"/>
      <c r="FZL13" s="133"/>
      <c r="FZQ13" s="133"/>
      <c r="FZV13" s="133"/>
      <c r="GAA13" s="133"/>
      <c r="GAF13" s="133"/>
      <c r="GAK13" s="133"/>
      <c r="GAP13" s="133"/>
      <c r="GAU13" s="133"/>
      <c r="GAZ13" s="133"/>
      <c r="GBE13" s="133"/>
      <c r="GBJ13" s="133"/>
      <c r="GBO13" s="133"/>
      <c r="GBT13" s="133"/>
      <c r="GBY13" s="133"/>
      <c r="GCD13" s="133"/>
      <c r="GCI13" s="133"/>
      <c r="GCN13" s="133"/>
      <c r="GCS13" s="133"/>
      <c r="GCX13" s="133"/>
      <c r="GDC13" s="133"/>
      <c r="GDH13" s="133"/>
      <c r="GDM13" s="133"/>
      <c r="GDR13" s="133"/>
      <c r="GDW13" s="133"/>
      <c r="GEB13" s="133"/>
      <c r="GEG13" s="133"/>
      <c r="GEL13" s="133"/>
      <c r="GEQ13" s="133"/>
      <c r="GEV13" s="133"/>
      <c r="GFA13" s="133"/>
      <c r="GFF13" s="133"/>
      <c r="GFK13" s="133"/>
      <c r="GFP13" s="133"/>
      <c r="GFU13" s="133"/>
      <c r="GFZ13" s="133"/>
      <c r="GGE13" s="133"/>
      <c r="GGJ13" s="133"/>
      <c r="GGO13" s="133"/>
      <c r="GGT13" s="133"/>
      <c r="GGY13" s="133"/>
      <c r="GHD13" s="133"/>
      <c r="GHI13" s="133"/>
      <c r="GHN13" s="133"/>
      <c r="GHS13" s="133"/>
      <c r="GHX13" s="133"/>
      <c r="GIC13" s="133"/>
      <c r="GIH13" s="133"/>
      <c r="GIM13" s="133"/>
      <c r="GIR13" s="133"/>
      <c r="GIW13" s="133"/>
      <c r="GJB13" s="133"/>
      <c r="GJG13" s="133"/>
      <c r="GJL13" s="133"/>
      <c r="GJQ13" s="133"/>
      <c r="GJV13" s="133"/>
      <c r="GKA13" s="133"/>
      <c r="GKF13" s="133"/>
      <c r="GKK13" s="133"/>
      <c r="GKP13" s="133"/>
      <c r="GKU13" s="133"/>
      <c r="GKZ13" s="133"/>
      <c r="GLE13" s="133"/>
      <c r="GLJ13" s="133"/>
      <c r="GLO13" s="133"/>
      <c r="GLT13" s="133"/>
      <c r="GLY13" s="133"/>
      <c r="GMD13" s="133"/>
      <c r="GMI13" s="133"/>
      <c r="GMN13" s="133"/>
      <c r="GMS13" s="133"/>
      <c r="GMX13" s="133"/>
      <c r="GNC13" s="133"/>
      <c r="GNH13" s="133"/>
      <c r="GNM13" s="133"/>
      <c r="GNR13" s="133"/>
      <c r="GNW13" s="133"/>
      <c r="GOB13" s="133"/>
      <c r="GOG13" s="133"/>
      <c r="GOL13" s="133"/>
      <c r="GOQ13" s="133"/>
      <c r="GOV13" s="133"/>
      <c r="GPA13" s="133"/>
      <c r="GPF13" s="133"/>
      <c r="GPK13" s="133"/>
      <c r="GPP13" s="133"/>
      <c r="GPU13" s="133"/>
      <c r="GPZ13" s="133"/>
      <c r="GQE13" s="133"/>
      <c r="GQJ13" s="133"/>
      <c r="GQO13" s="133"/>
      <c r="GQT13" s="133"/>
      <c r="GQY13" s="133"/>
      <c r="GRD13" s="133"/>
      <c r="GRI13" s="133"/>
      <c r="GRN13" s="133"/>
      <c r="GRS13" s="133"/>
      <c r="GRX13" s="133"/>
      <c r="GSC13" s="133"/>
      <c r="GSH13" s="133"/>
      <c r="GSM13" s="133"/>
      <c r="GSR13" s="133"/>
      <c r="GSW13" s="133"/>
      <c r="GTB13" s="133"/>
      <c r="GTG13" s="133"/>
      <c r="GTL13" s="133"/>
      <c r="GTQ13" s="133"/>
      <c r="GTV13" s="133"/>
      <c r="GUA13" s="133"/>
      <c r="GUF13" s="133"/>
      <c r="GUK13" s="133"/>
      <c r="GUP13" s="133"/>
      <c r="GUU13" s="133"/>
      <c r="GUZ13" s="133"/>
      <c r="GVE13" s="133"/>
      <c r="GVJ13" s="133"/>
      <c r="GVO13" s="133"/>
      <c r="GVT13" s="133"/>
      <c r="GVY13" s="133"/>
      <c r="GWD13" s="133"/>
      <c r="GWI13" s="133"/>
      <c r="GWN13" s="133"/>
      <c r="GWS13" s="133"/>
      <c r="GWX13" s="133"/>
      <c r="GXC13" s="133"/>
      <c r="GXH13" s="133"/>
      <c r="GXM13" s="133"/>
      <c r="GXR13" s="133"/>
      <c r="GXW13" s="133"/>
      <c r="GYB13" s="133"/>
      <c r="GYG13" s="133"/>
      <c r="GYL13" s="133"/>
      <c r="GYQ13" s="133"/>
      <c r="GYV13" s="133"/>
      <c r="GZA13" s="133"/>
      <c r="GZF13" s="133"/>
      <c r="GZK13" s="133"/>
      <c r="GZP13" s="133"/>
      <c r="GZU13" s="133"/>
      <c r="GZZ13" s="133"/>
      <c r="HAE13" s="133"/>
      <c r="HAJ13" s="133"/>
      <c r="HAO13" s="133"/>
      <c r="HAT13" s="133"/>
      <c r="HAY13" s="133"/>
      <c r="HBD13" s="133"/>
      <c r="HBI13" s="133"/>
      <c r="HBN13" s="133"/>
      <c r="HBS13" s="133"/>
      <c r="HBX13" s="133"/>
      <c r="HCC13" s="133"/>
      <c r="HCH13" s="133"/>
      <c r="HCM13" s="133"/>
      <c r="HCR13" s="133"/>
      <c r="HCW13" s="133"/>
      <c r="HDB13" s="133"/>
      <c r="HDG13" s="133"/>
      <c r="HDL13" s="133"/>
      <c r="HDQ13" s="133"/>
      <c r="HDV13" s="133"/>
      <c r="HEA13" s="133"/>
      <c r="HEF13" s="133"/>
      <c r="HEK13" s="133"/>
      <c r="HEP13" s="133"/>
      <c r="HEU13" s="133"/>
      <c r="HEZ13" s="133"/>
      <c r="HFE13" s="133"/>
      <c r="HFJ13" s="133"/>
      <c r="HFO13" s="133"/>
      <c r="HFT13" s="133"/>
      <c r="HFY13" s="133"/>
      <c r="HGD13" s="133"/>
      <c r="HGI13" s="133"/>
      <c r="HGN13" s="133"/>
      <c r="HGS13" s="133"/>
      <c r="HGX13" s="133"/>
      <c r="HHC13" s="133"/>
      <c r="HHH13" s="133"/>
      <c r="HHM13" s="133"/>
      <c r="HHR13" s="133"/>
      <c r="HHW13" s="133"/>
      <c r="HIB13" s="133"/>
      <c r="HIG13" s="133"/>
      <c r="HIL13" s="133"/>
      <c r="HIQ13" s="133"/>
      <c r="HIV13" s="133"/>
      <c r="HJA13" s="133"/>
      <c r="HJF13" s="133"/>
      <c r="HJK13" s="133"/>
      <c r="HJP13" s="133"/>
      <c r="HJU13" s="133"/>
      <c r="HJZ13" s="133"/>
      <c r="HKE13" s="133"/>
      <c r="HKJ13" s="133"/>
      <c r="HKO13" s="133"/>
      <c r="HKT13" s="133"/>
      <c r="HKY13" s="133"/>
      <c r="HLD13" s="133"/>
      <c r="HLI13" s="133"/>
      <c r="HLN13" s="133"/>
      <c r="HLS13" s="133"/>
      <c r="HLX13" s="133"/>
      <c r="HMC13" s="133"/>
      <c r="HMH13" s="133"/>
      <c r="HMM13" s="133"/>
      <c r="HMR13" s="133"/>
      <c r="HMW13" s="133"/>
      <c r="HNB13" s="133"/>
      <c r="HNG13" s="133"/>
      <c r="HNL13" s="133"/>
      <c r="HNQ13" s="133"/>
      <c r="HNV13" s="133"/>
      <c r="HOA13" s="133"/>
      <c r="HOF13" s="133"/>
      <c r="HOK13" s="133"/>
      <c r="HOP13" s="133"/>
      <c r="HOU13" s="133"/>
      <c r="HOZ13" s="133"/>
      <c r="HPE13" s="133"/>
      <c r="HPJ13" s="133"/>
      <c r="HPO13" s="133"/>
      <c r="HPT13" s="133"/>
      <c r="HPY13" s="133"/>
      <c r="HQD13" s="133"/>
      <c r="HQI13" s="133"/>
      <c r="HQN13" s="133"/>
      <c r="HQS13" s="133"/>
      <c r="HQX13" s="133"/>
      <c r="HRC13" s="133"/>
      <c r="HRH13" s="133"/>
      <c r="HRM13" s="133"/>
      <c r="HRR13" s="133"/>
      <c r="HRW13" s="133"/>
      <c r="HSB13" s="133"/>
      <c r="HSG13" s="133"/>
      <c r="HSL13" s="133"/>
      <c r="HSQ13" s="133"/>
      <c r="HSV13" s="133"/>
      <c r="HTA13" s="133"/>
      <c r="HTF13" s="133"/>
      <c r="HTK13" s="133"/>
      <c r="HTP13" s="133"/>
      <c r="HTU13" s="133"/>
      <c r="HTZ13" s="133"/>
      <c r="HUE13" s="133"/>
      <c r="HUJ13" s="133"/>
      <c r="HUO13" s="133"/>
      <c r="HUT13" s="133"/>
      <c r="HUY13" s="133"/>
      <c r="HVD13" s="133"/>
      <c r="HVI13" s="133"/>
      <c r="HVN13" s="133"/>
      <c r="HVS13" s="133"/>
      <c r="HVX13" s="133"/>
      <c r="HWC13" s="133"/>
      <c r="HWH13" s="133"/>
      <c r="HWM13" s="133"/>
      <c r="HWR13" s="133"/>
      <c r="HWW13" s="133"/>
      <c r="HXB13" s="133"/>
      <c r="HXG13" s="133"/>
      <c r="HXL13" s="133"/>
      <c r="HXQ13" s="133"/>
      <c r="HXV13" s="133"/>
      <c r="HYA13" s="133"/>
      <c r="HYF13" s="133"/>
      <c r="HYK13" s="133"/>
      <c r="HYP13" s="133"/>
      <c r="HYU13" s="133"/>
      <c r="HYZ13" s="133"/>
      <c r="HZE13" s="133"/>
      <c r="HZJ13" s="133"/>
      <c r="HZO13" s="133"/>
      <c r="HZT13" s="133"/>
      <c r="HZY13" s="133"/>
      <c r="IAD13" s="133"/>
      <c r="IAI13" s="133"/>
      <c r="IAN13" s="133"/>
      <c r="IAS13" s="133"/>
      <c r="IAX13" s="133"/>
      <c r="IBC13" s="133"/>
      <c r="IBH13" s="133"/>
      <c r="IBM13" s="133"/>
      <c r="IBR13" s="133"/>
      <c r="IBW13" s="133"/>
      <c r="ICB13" s="133"/>
      <c r="ICG13" s="133"/>
      <c r="ICL13" s="133"/>
      <c r="ICQ13" s="133"/>
      <c r="ICV13" s="133"/>
      <c r="IDA13" s="133"/>
      <c r="IDF13" s="133"/>
      <c r="IDK13" s="133"/>
      <c r="IDP13" s="133"/>
      <c r="IDU13" s="133"/>
      <c r="IDZ13" s="133"/>
      <c r="IEE13" s="133"/>
      <c r="IEJ13" s="133"/>
      <c r="IEO13" s="133"/>
      <c r="IET13" s="133"/>
      <c r="IEY13" s="133"/>
      <c r="IFD13" s="133"/>
      <c r="IFI13" s="133"/>
      <c r="IFN13" s="133"/>
      <c r="IFS13" s="133"/>
      <c r="IFX13" s="133"/>
      <c r="IGC13" s="133"/>
      <c r="IGH13" s="133"/>
      <c r="IGM13" s="133"/>
      <c r="IGR13" s="133"/>
      <c r="IGW13" s="133"/>
      <c r="IHB13" s="133"/>
      <c r="IHG13" s="133"/>
      <c r="IHL13" s="133"/>
      <c r="IHQ13" s="133"/>
      <c r="IHV13" s="133"/>
      <c r="IIA13" s="133"/>
      <c r="IIF13" s="133"/>
      <c r="IIK13" s="133"/>
      <c r="IIP13" s="133"/>
      <c r="IIU13" s="133"/>
      <c r="IIZ13" s="133"/>
      <c r="IJE13" s="133"/>
      <c r="IJJ13" s="133"/>
      <c r="IJO13" s="133"/>
      <c r="IJT13" s="133"/>
      <c r="IJY13" s="133"/>
      <c r="IKD13" s="133"/>
      <c r="IKI13" s="133"/>
      <c r="IKN13" s="133"/>
      <c r="IKS13" s="133"/>
      <c r="IKX13" s="133"/>
      <c r="ILC13" s="133"/>
      <c r="ILH13" s="133"/>
      <c r="ILM13" s="133"/>
      <c r="ILR13" s="133"/>
      <c r="ILW13" s="133"/>
      <c r="IMB13" s="133"/>
      <c r="IMG13" s="133"/>
      <c r="IML13" s="133"/>
      <c r="IMQ13" s="133"/>
      <c r="IMV13" s="133"/>
      <c r="INA13" s="133"/>
      <c r="INF13" s="133"/>
      <c r="INK13" s="133"/>
      <c r="INP13" s="133"/>
      <c r="INU13" s="133"/>
      <c r="INZ13" s="133"/>
      <c r="IOE13" s="133"/>
      <c r="IOJ13" s="133"/>
      <c r="IOO13" s="133"/>
      <c r="IOT13" s="133"/>
      <c r="IOY13" s="133"/>
      <c r="IPD13" s="133"/>
      <c r="IPI13" s="133"/>
      <c r="IPN13" s="133"/>
      <c r="IPS13" s="133"/>
      <c r="IPX13" s="133"/>
      <c r="IQC13" s="133"/>
      <c r="IQH13" s="133"/>
      <c r="IQM13" s="133"/>
      <c r="IQR13" s="133"/>
      <c r="IQW13" s="133"/>
      <c r="IRB13" s="133"/>
      <c r="IRG13" s="133"/>
      <c r="IRL13" s="133"/>
      <c r="IRQ13" s="133"/>
      <c r="IRV13" s="133"/>
      <c r="ISA13" s="133"/>
      <c r="ISF13" s="133"/>
      <c r="ISK13" s="133"/>
      <c r="ISP13" s="133"/>
      <c r="ISU13" s="133"/>
      <c r="ISZ13" s="133"/>
      <c r="ITE13" s="133"/>
      <c r="ITJ13" s="133"/>
      <c r="ITO13" s="133"/>
      <c r="ITT13" s="133"/>
      <c r="ITY13" s="133"/>
      <c r="IUD13" s="133"/>
      <c r="IUI13" s="133"/>
      <c r="IUN13" s="133"/>
      <c r="IUS13" s="133"/>
      <c r="IUX13" s="133"/>
      <c r="IVC13" s="133"/>
      <c r="IVH13" s="133"/>
      <c r="IVM13" s="133"/>
      <c r="IVR13" s="133"/>
      <c r="IVW13" s="133"/>
      <c r="IWB13" s="133"/>
      <c r="IWG13" s="133"/>
      <c r="IWL13" s="133"/>
      <c r="IWQ13" s="133"/>
      <c r="IWV13" s="133"/>
      <c r="IXA13" s="133"/>
      <c r="IXF13" s="133"/>
      <c r="IXK13" s="133"/>
      <c r="IXP13" s="133"/>
      <c r="IXU13" s="133"/>
      <c r="IXZ13" s="133"/>
      <c r="IYE13" s="133"/>
      <c r="IYJ13" s="133"/>
      <c r="IYO13" s="133"/>
      <c r="IYT13" s="133"/>
      <c r="IYY13" s="133"/>
      <c r="IZD13" s="133"/>
      <c r="IZI13" s="133"/>
      <c r="IZN13" s="133"/>
      <c r="IZS13" s="133"/>
      <c r="IZX13" s="133"/>
      <c r="JAC13" s="133"/>
      <c r="JAH13" s="133"/>
      <c r="JAM13" s="133"/>
      <c r="JAR13" s="133"/>
      <c r="JAW13" s="133"/>
      <c r="JBB13" s="133"/>
      <c r="JBG13" s="133"/>
      <c r="JBL13" s="133"/>
      <c r="JBQ13" s="133"/>
      <c r="JBV13" s="133"/>
      <c r="JCA13" s="133"/>
      <c r="JCF13" s="133"/>
      <c r="JCK13" s="133"/>
      <c r="JCP13" s="133"/>
      <c r="JCU13" s="133"/>
      <c r="JCZ13" s="133"/>
      <c r="JDE13" s="133"/>
      <c r="JDJ13" s="133"/>
      <c r="JDO13" s="133"/>
      <c r="JDT13" s="133"/>
      <c r="JDY13" s="133"/>
      <c r="JED13" s="133"/>
      <c r="JEI13" s="133"/>
      <c r="JEN13" s="133"/>
      <c r="JES13" s="133"/>
      <c r="JEX13" s="133"/>
      <c r="JFC13" s="133"/>
      <c r="JFH13" s="133"/>
      <c r="JFM13" s="133"/>
      <c r="JFR13" s="133"/>
      <c r="JFW13" s="133"/>
      <c r="JGB13" s="133"/>
      <c r="JGG13" s="133"/>
      <c r="JGL13" s="133"/>
      <c r="JGQ13" s="133"/>
      <c r="JGV13" s="133"/>
      <c r="JHA13" s="133"/>
      <c r="JHF13" s="133"/>
      <c r="JHK13" s="133"/>
      <c r="JHP13" s="133"/>
      <c r="JHU13" s="133"/>
      <c r="JHZ13" s="133"/>
      <c r="JIE13" s="133"/>
      <c r="JIJ13" s="133"/>
      <c r="JIO13" s="133"/>
      <c r="JIT13" s="133"/>
      <c r="JIY13" s="133"/>
      <c r="JJD13" s="133"/>
      <c r="JJI13" s="133"/>
      <c r="JJN13" s="133"/>
      <c r="JJS13" s="133"/>
      <c r="JJX13" s="133"/>
      <c r="JKC13" s="133"/>
      <c r="JKH13" s="133"/>
      <c r="JKM13" s="133"/>
      <c r="JKR13" s="133"/>
      <c r="JKW13" s="133"/>
      <c r="JLB13" s="133"/>
      <c r="JLG13" s="133"/>
      <c r="JLL13" s="133"/>
      <c r="JLQ13" s="133"/>
      <c r="JLV13" s="133"/>
      <c r="JMA13" s="133"/>
      <c r="JMF13" s="133"/>
      <c r="JMK13" s="133"/>
      <c r="JMP13" s="133"/>
      <c r="JMU13" s="133"/>
      <c r="JMZ13" s="133"/>
      <c r="JNE13" s="133"/>
      <c r="JNJ13" s="133"/>
      <c r="JNO13" s="133"/>
      <c r="JNT13" s="133"/>
      <c r="JNY13" s="133"/>
      <c r="JOD13" s="133"/>
      <c r="JOI13" s="133"/>
      <c r="JON13" s="133"/>
      <c r="JOS13" s="133"/>
      <c r="JOX13" s="133"/>
      <c r="JPC13" s="133"/>
      <c r="JPH13" s="133"/>
      <c r="JPM13" s="133"/>
      <c r="JPR13" s="133"/>
      <c r="JPW13" s="133"/>
      <c r="JQB13" s="133"/>
      <c r="JQG13" s="133"/>
      <c r="JQL13" s="133"/>
      <c r="JQQ13" s="133"/>
      <c r="JQV13" s="133"/>
      <c r="JRA13" s="133"/>
      <c r="JRF13" s="133"/>
      <c r="JRK13" s="133"/>
      <c r="JRP13" s="133"/>
      <c r="JRU13" s="133"/>
      <c r="JRZ13" s="133"/>
      <c r="JSE13" s="133"/>
      <c r="JSJ13" s="133"/>
      <c r="JSO13" s="133"/>
      <c r="JST13" s="133"/>
      <c r="JSY13" s="133"/>
      <c r="JTD13" s="133"/>
      <c r="JTI13" s="133"/>
      <c r="JTN13" s="133"/>
      <c r="JTS13" s="133"/>
      <c r="JTX13" s="133"/>
      <c r="JUC13" s="133"/>
      <c r="JUH13" s="133"/>
      <c r="JUM13" s="133"/>
      <c r="JUR13" s="133"/>
      <c r="JUW13" s="133"/>
      <c r="JVB13" s="133"/>
      <c r="JVG13" s="133"/>
      <c r="JVL13" s="133"/>
      <c r="JVQ13" s="133"/>
      <c r="JVV13" s="133"/>
      <c r="JWA13" s="133"/>
      <c r="JWF13" s="133"/>
      <c r="JWK13" s="133"/>
      <c r="JWP13" s="133"/>
      <c r="JWU13" s="133"/>
      <c r="JWZ13" s="133"/>
      <c r="JXE13" s="133"/>
      <c r="JXJ13" s="133"/>
      <c r="JXO13" s="133"/>
      <c r="JXT13" s="133"/>
      <c r="JXY13" s="133"/>
      <c r="JYD13" s="133"/>
      <c r="JYI13" s="133"/>
      <c r="JYN13" s="133"/>
      <c r="JYS13" s="133"/>
      <c r="JYX13" s="133"/>
      <c r="JZC13" s="133"/>
      <c r="JZH13" s="133"/>
      <c r="JZM13" s="133"/>
      <c r="JZR13" s="133"/>
      <c r="JZW13" s="133"/>
      <c r="KAB13" s="133"/>
      <c r="KAG13" s="133"/>
      <c r="KAL13" s="133"/>
      <c r="KAQ13" s="133"/>
      <c r="KAV13" s="133"/>
      <c r="KBA13" s="133"/>
      <c r="KBF13" s="133"/>
      <c r="KBK13" s="133"/>
      <c r="KBP13" s="133"/>
      <c r="KBU13" s="133"/>
      <c r="KBZ13" s="133"/>
      <c r="KCE13" s="133"/>
      <c r="KCJ13" s="133"/>
      <c r="KCO13" s="133"/>
      <c r="KCT13" s="133"/>
      <c r="KCY13" s="133"/>
      <c r="KDD13" s="133"/>
      <c r="KDI13" s="133"/>
      <c r="KDN13" s="133"/>
      <c r="KDS13" s="133"/>
      <c r="KDX13" s="133"/>
      <c r="KEC13" s="133"/>
      <c r="KEH13" s="133"/>
      <c r="KEM13" s="133"/>
      <c r="KER13" s="133"/>
      <c r="KEW13" s="133"/>
      <c r="KFB13" s="133"/>
      <c r="KFG13" s="133"/>
      <c r="KFL13" s="133"/>
      <c r="KFQ13" s="133"/>
      <c r="KFV13" s="133"/>
      <c r="KGA13" s="133"/>
      <c r="KGF13" s="133"/>
      <c r="KGK13" s="133"/>
      <c r="KGP13" s="133"/>
      <c r="KGU13" s="133"/>
      <c r="KGZ13" s="133"/>
      <c r="KHE13" s="133"/>
      <c r="KHJ13" s="133"/>
      <c r="KHO13" s="133"/>
      <c r="KHT13" s="133"/>
      <c r="KHY13" s="133"/>
      <c r="KID13" s="133"/>
      <c r="KII13" s="133"/>
      <c r="KIN13" s="133"/>
      <c r="KIS13" s="133"/>
      <c r="KIX13" s="133"/>
      <c r="KJC13" s="133"/>
      <c r="KJH13" s="133"/>
      <c r="KJM13" s="133"/>
      <c r="KJR13" s="133"/>
      <c r="KJW13" s="133"/>
      <c r="KKB13" s="133"/>
      <c r="KKG13" s="133"/>
      <c r="KKL13" s="133"/>
      <c r="KKQ13" s="133"/>
      <c r="KKV13" s="133"/>
      <c r="KLA13" s="133"/>
      <c r="KLF13" s="133"/>
      <c r="KLK13" s="133"/>
      <c r="KLP13" s="133"/>
      <c r="KLU13" s="133"/>
      <c r="KLZ13" s="133"/>
      <c r="KME13" s="133"/>
      <c r="KMJ13" s="133"/>
      <c r="KMO13" s="133"/>
      <c r="KMT13" s="133"/>
      <c r="KMY13" s="133"/>
      <c r="KND13" s="133"/>
      <c r="KNI13" s="133"/>
      <c r="KNN13" s="133"/>
      <c r="KNS13" s="133"/>
      <c r="KNX13" s="133"/>
      <c r="KOC13" s="133"/>
      <c r="KOH13" s="133"/>
      <c r="KOM13" s="133"/>
      <c r="KOR13" s="133"/>
      <c r="KOW13" s="133"/>
      <c r="KPB13" s="133"/>
      <c r="KPG13" s="133"/>
      <c r="KPL13" s="133"/>
      <c r="KPQ13" s="133"/>
      <c r="KPV13" s="133"/>
      <c r="KQA13" s="133"/>
      <c r="KQF13" s="133"/>
      <c r="KQK13" s="133"/>
      <c r="KQP13" s="133"/>
      <c r="KQU13" s="133"/>
      <c r="KQZ13" s="133"/>
      <c r="KRE13" s="133"/>
      <c r="KRJ13" s="133"/>
      <c r="KRO13" s="133"/>
      <c r="KRT13" s="133"/>
      <c r="KRY13" s="133"/>
      <c r="KSD13" s="133"/>
      <c r="KSI13" s="133"/>
      <c r="KSN13" s="133"/>
      <c r="KSS13" s="133"/>
      <c r="KSX13" s="133"/>
      <c r="KTC13" s="133"/>
      <c r="KTH13" s="133"/>
      <c r="KTM13" s="133"/>
      <c r="KTR13" s="133"/>
      <c r="KTW13" s="133"/>
      <c r="KUB13" s="133"/>
      <c r="KUG13" s="133"/>
      <c r="KUL13" s="133"/>
      <c r="KUQ13" s="133"/>
      <c r="KUV13" s="133"/>
      <c r="KVA13" s="133"/>
      <c r="KVF13" s="133"/>
      <c r="KVK13" s="133"/>
      <c r="KVP13" s="133"/>
      <c r="KVU13" s="133"/>
      <c r="KVZ13" s="133"/>
      <c r="KWE13" s="133"/>
      <c r="KWJ13" s="133"/>
      <c r="KWO13" s="133"/>
      <c r="KWT13" s="133"/>
      <c r="KWY13" s="133"/>
      <c r="KXD13" s="133"/>
      <c r="KXI13" s="133"/>
      <c r="KXN13" s="133"/>
      <c r="KXS13" s="133"/>
      <c r="KXX13" s="133"/>
      <c r="KYC13" s="133"/>
      <c r="KYH13" s="133"/>
      <c r="KYM13" s="133"/>
      <c r="KYR13" s="133"/>
      <c r="KYW13" s="133"/>
      <c r="KZB13" s="133"/>
      <c r="KZG13" s="133"/>
      <c r="KZL13" s="133"/>
      <c r="KZQ13" s="133"/>
      <c r="KZV13" s="133"/>
      <c r="LAA13" s="133"/>
      <c r="LAF13" s="133"/>
      <c r="LAK13" s="133"/>
      <c r="LAP13" s="133"/>
      <c r="LAU13" s="133"/>
      <c r="LAZ13" s="133"/>
      <c r="LBE13" s="133"/>
      <c r="LBJ13" s="133"/>
      <c r="LBO13" s="133"/>
      <c r="LBT13" s="133"/>
      <c r="LBY13" s="133"/>
      <c r="LCD13" s="133"/>
      <c r="LCI13" s="133"/>
      <c r="LCN13" s="133"/>
      <c r="LCS13" s="133"/>
      <c r="LCX13" s="133"/>
      <c r="LDC13" s="133"/>
      <c r="LDH13" s="133"/>
      <c r="LDM13" s="133"/>
      <c r="LDR13" s="133"/>
      <c r="LDW13" s="133"/>
      <c r="LEB13" s="133"/>
      <c r="LEG13" s="133"/>
      <c r="LEL13" s="133"/>
      <c r="LEQ13" s="133"/>
      <c r="LEV13" s="133"/>
      <c r="LFA13" s="133"/>
      <c r="LFF13" s="133"/>
      <c r="LFK13" s="133"/>
      <c r="LFP13" s="133"/>
      <c r="LFU13" s="133"/>
      <c r="LFZ13" s="133"/>
      <c r="LGE13" s="133"/>
      <c r="LGJ13" s="133"/>
      <c r="LGO13" s="133"/>
      <c r="LGT13" s="133"/>
      <c r="LGY13" s="133"/>
      <c r="LHD13" s="133"/>
      <c r="LHI13" s="133"/>
      <c r="LHN13" s="133"/>
      <c r="LHS13" s="133"/>
      <c r="LHX13" s="133"/>
      <c r="LIC13" s="133"/>
      <c r="LIH13" s="133"/>
      <c r="LIM13" s="133"/>
      <c r="LIR13" s="133"/>
      <c r="LIW13" s="133"/>
      <c r="LJB13" s="133"/>
      <c r="LJG13" s="133"/>
      <c r="LJL13" s="133"/>
      <c r="LJQ13" s="133"/>
      <c r="LJV13" s="133"/>
      <c r="LKA13" s="133"/>
      <c r="LKF13" s="133"/>
      <c r="LKK13" s="133"/>
      <c r="LKP13" s="133"/>
      <c r="LKU13" s="133"/>
      <c r="LKZ13" s="133"/>
      <c r="LLE13" s="133"/>
      <c r="LLJ13" s="133"/>
      <c r="LLO13" s="133"/>
      <c r="LLT13" s="133"/>
      <c r="LLY13" s="133"/>
      <c r="LMD13" s="133"/>
      <c r="LMI13" s="133"/>
      <c r="LMN13" s="133"/>
      <c r="LMS13" s="133"/>
      <c r="LMX13" s="133"/>
      <c r="LNC13" s="133"/>
      <c r="LNH13" s="133"/>
      <c r="LNM13" s="133"/>
      <c r="LNR13" s="133"/>
      <c r="LNW13" s="133"/>
      <c r="LOB13" s="133"/>
      <c r="LOG13" s="133"/>
      <c r="LOL13" s="133"/>
      <c r="LOQ13" s="133"/>
      <c r="LOV13" s="133"/>
      <c r="LPA13" s="133"/>
      <c r="LPF13" s="133"/>
      <c r="LPK13" s="133"/>
      <c r="LPP13" s="133"/>
      <c r="LPU13" s="133"/>
      <c r="LPZ13" s="133"/>
      <c r="LQE13" s="133"/>
      <c r="LQJ13" s="133"/>
      <c r="LQO13" s="133"/>
      <c r="LQT13" s="133"/>
      <c r="LQY13" s="133"/>
      <c r="LRD13" s="133"/>
      <c r="LRI13" s="133"/>
      <c r="LRN13" s="133"/>
      <c r="LRS13" s="133"/>
      <c r="LRX13" s="133"/>
      <c r="LSC13" s="133"/>
      <c r="LSH13" s="133"/>
      <c r="LSM13" s="133"/>
      <c r="LSR13" s="133"/>
      <c r="LSW13" s="133"/>
      <c r="LTB13" s="133"/>
      <c r="LTG13" s="133"/>
      <c r="LTL13" s="133"/>
      <c r="LTQ13" s="133"/>
      <c r="LTV13" s="133"/>
      <c r="LUA13" s="133"/>
      <c r="LUF13" s="133"/>
      <c r="LUK13" s="133"/>
      <c r="LUP13" s="133"/>
      <c r="LUU13" s="133"/>
      <c r="LUZ13" s="133"/>
      <c r="LVE13" s="133"/>
      <c r="LVJ13" s="133"/>
      <c r="LVO13" s="133"/>
      <c r="LVT13" s="133"/>
      <c r="LVY13" s="133"/>
      <c r="LWD13" s="133"/>
      <c r="LWI13" s="133"/>
      <c r="LWN13" s="133"/>
      <c r="LWS13" s="133"/>
      <c r="LWX13" s="133"/>
      <c r="LXC13" s="133"/>
      <c r="LXH13" s="133"/>
      <c r="LXM13" s="133"/>
      <c r="LXR13" s="133"/>
      <c r="LXW13" s="133"/>
      <c r="LYB13" s="133"/>
      <c r="LYG13" s="133"/>
      <c r="LYL13" s="133"/>
      <c r="LYQ13" s="133"/>
      <c r="LYV13" s="133"/>
      <c r="LZA13" s="133"/>
      <c r="LZF13" s="133"/>
      <c r="LZK13" s="133"/>
      <c r="LZP13" s="133"/>
      <c r="LZU13" s="133"/>
      <c r="LZZ13" s="133"/>
      <c r="MAE13" s="133"/>
      <c r="MAJ13" s="133"/>
      <c r="MAO13" s="133"/>
      <c r="MAT13" s="133"/>
      <c r="MAY13" s="133"/>
      <c r="MBD13" s="133"/>
      <c r="MBI13" s="133"/>
      <c r="MBN13" s="133"/>
      <c r="MBS13" s="133"/>
      <c r="MBX13" s="133"/>
      <c r="MCC13" s="133"/>
      <c r="MCH13" s="133"/>
      <c r="MCM13" s="133"/>
      <c r="MCR13" s="133"/>
      <c r="MCW13" s="133"/>
      <c r="MDB13" s="133"/>
      <c r="MDG13" s="133"/>
      <c r="MDL13" s="133"/>
      <c r="MDQ13" s="133"/>
      <c r="MDV13" s="133"/>
      <c r="MEA13" s="133"/>
      <c r="MEF13" s="133"/>
      <c r="MEK13" s="133"/>
      <c r="MEP13" s="133"/>
      <c r="MEU13" s="133"/>
      <c r="MEZ13" s="133"/>
      <c r="MFE13" s="133"/>
      <c r="MFJ13" s="133"/>
      <c r="MFO13" s="133"/>
      <c r="MFT13" s="133"/>
      <c r="MFY13" s="133"/>
      <c r="MGD13" s="133"/>
      <c r="MGI13" s="133"/>
      <c r="MGN13" s="133"/>
      <c r="MGS13" s="133"/>
      <c r="MGX13" s="133"/>
      <c r="MHC13" s="133"/>
      <c r="MHH13" s="133"/>
      <c r="MHM13" s="133"/>
      <c r="MHR13" s="133"/>
      <c r="MHW13" s="133"/>
      <c r="MIB13" s="133"/>
      <c r="MIG13" s="133"/>
      <c r="MIL13" s="133"/>
      <c r="MIQ13" s="133"/>
      <c r="MIV13" s="133"/>
      <c r="MJA13" s="133"/>
      <c r="MJF13" s="133"/>
      <c r="MJK13" s="133"/>
      <c r="MJP13" s="133"/>
      <c r="MJU13" s="133"/>
      <c r="MJZ13" s="133"/>
      <c r="MKE13" s="133"/>
      <c r="MKJ13" s="133"/>
      <c r="MKO13" s="133"/>
      <c r="MKT13" s="133"/>
      <c r="MKY13" s="133"/>
      <c r="MLD13" s="133"/>
      <c r="MLI13" s="133"/>
      <c r="MLN13" s="133"/>
      <c r="MLS13" s="133"/>
      <c r="MLX13" s="133"/>
      <c r="MMC13" s="133"/>
      <c r="MMH13" s="133"/>
      <c r="MMM13" s="133"/>
      <c r="MMR13" s="133"/>
      <c r="MMW13" s="133"/>
      <c r="MNB13" s="133"/>
      <c r="MNG13" s="133"/>
      <c r="MNL13" s="133"/>
      <c r="MNQ13" s="133"/>
      <c r="MNV13" s="133"/>
      <c r="MOA13" s="133"/>
      <c r="MOF13" s="133"/>
      <c r="MOK13" s="133"/>
      <c r="MOP13" s="133"/>
      <c r="MOU13" s="133"/>
      <c r="MOZ13" s="133"/>
      <c r="MPE13" s="133"/>
      <c r="MPJ13" s="133"/>
      <c r="MPO13" s="133"/>
      <c r="MPT13" s="133"/>
      <c r="MPY13" s="133"/>
      <c r="MQD13" s="133"/>
      <c r="MQI13" s="133"/>
      <c r="MQN13" s="133"/>
      <c r="MQS13" s="133"/>
      <c r="MQX13" s="133"/>
      <c r="MRC13" s="133"/>
      <c r="MRH13" s="133"/>
      <c r="MRM13" s="133"/>
      <c r="MRR13" s="133"/>
      <c r="MRW13" s="133"/>
      <c r="MSB13" s="133"/>
      <c r="MSG13" s="133"/>
      <c r="MSL13" s="133"/>
      <c r="MSQ13" s="133"/>
      <c r="MSV13" s="133"/>
      <c r="MTA13" s="133"/>
      <c r="MTF13" s="133"/>
      <c r="MTK13" s="133"/>
      <c r="MTP13" s="133"/>
      <c r="MTU13" s="133"/>
      <c r="MTZ13" s="133"/>
      <c r="MUE13" s="133"/>
      <c r="MUJ13" s="133"/>
      <c r="MUO13" s="133"/>
      <c r="MUT13" s="133"/>
      <c r="MUY13" s="133"/>
      <c r="MVD13" s="133"/>
      <c r="MVI13" s="133"/>
      <c r="MVN13" s="133"/>
      <c r="MVS13" s="133"/>
      <c r="MVX13" s="133"/>
      <c r="MWC13" s="133"/>
      <c r="MWH13" s="133"/>
      <c r="MWM13" s="133"/>
      <c r="MWR13" s="133"/>
      <c r="MWW13" s="133"/>
      <c r="MXB13" s="133"/>
      <c r="MXG13" s="133"/>
      <c r="MXL13" s="133"/>
      <c r="MXQ13" s="133"/>
      <c r="MXV13" s="133"/>
      <c r="MYA13" s="133"/>
      <c r="MYF13" s="133"/>
      <c r="MYK13" s="133"/>
      <c r="MYP13" s="133"/>
      <c r="MYU13" s="133"/>
      <c r="MYZ13" s="133"/>
      <c r="MZE13" s="133"/>
      <c r="MZJ13" s="133"/>
      <c r="MZO13" s="133"/>
      <c r="MZT13" s="133"/>
      <c r="MZY13" s="133"/>
      <c r="NAD13" s="133"/>
      <c r="NAI13" s="133"/>
      <c r="NAN13" s="133"/>
      <c r="NAS13" s="133"/>
      <c r="NAX13" s="133"/>
      <c r="NBC13" s="133"/>
      <c r="NBH13" s="133"/>
      <c r="NBM13" s="133"/>
      <c r="NBR13" s="133"/>
      <c r="NBW13" s="133"/>
      <c r="NCB13" s="133"/>
      <c r="NCG13" s="133"/>
      <c r="NCL13" s="133"/>
      <c r="NCQ13" s="133"/>
      <c r="NCV13" s="133"/>
      <c r="NDA13" s="133"/>
      <c r="NDF13" s="133"/>
      <c r="NDK13" s="133"/>
      <c r="NDP13" s="133"/>
      <c r="NDU13" s="133"/>
      <c r="NDZ13" s="133"/>
      <c r="NEE13" s="133"/>
      <c r="NEJ13" s="133"/>
      <c r="NEO13" s="133"/>
      <c r="NET13" s="133"/>
      <c r="NEY13" s="133"/>
      <c r="NFD13" s="133"/>
      <c r="NFI13" s="133"/>
      <c r="NFN13" s="133"/>
      <c r="NFS13" s="133"/>
      <c r="NFX13" s="133"/>
      <c r="NGC13" s="133"/>
      <c r="NGH13" s="133"/>
      <c r="NGM13" s="133"/>
      <c r="NGR13" s="133"/>
      <c r="NGW13" s="133"/>
      <c r="NHB13" s="133"/>
      <c r="NHG13" s="133"/>
      <c r="NHL13" s="133"/>
      <c r="NHQ13" s="133"/>
      <c r="NHV13" s="133"/>
      <c r="NIA13" s="133"/>
      <c r="NIF13" s="133"/>
      <c r="NIK13" s="133"/>
      <c r="NIP13" s="133"/>
      <c r="NIU13" s="133"/>
      <c r="NIZ13" s="133"/>
      <c r="NJE13" s="133"/>
      <c r="NJJ13" s="133"/>
      <c r="NJO13" s="133"/>
      <c r="NJT13" s="133"/>
      <c r="NJY13" s="133"/>
      <c r="NKD13" s="133"/>
      <c r="NKI13" s="133"/>
      <c r="NKN13" s="133"/>
      <c r="NKS13" s="133"/>
      <c r="NKX13" s="133"/>
      <c r="NLC13" s="133"/>
      <c r="NLH13" s="133"/>
      <c r="NLM13" s="133"/>
      <c r="NLR13" s="133"/>
      <c r="NLW13" s="133"/>
      <c r="NMB13" s="133"/>
      <c r="NMG13" s="133"/>
      <c r="NML13" s="133"/>
      <c r="NMQ13" s="133"/>
      <c r="NMV13" s="133"/>
      <c r="NNA13" s="133"/>
      <c r="NNF13" s="133"/>
      <c r="NNK13" s="133"/>
      <c r="NNP13" s="133"/>
      <c r="NNU13" s="133"/>
      <c r="NNZ13" s="133"/>
      <c r="NOE13" s="133"/>
      <c r="NOJ13" s="133"/>
      <c r="NOO13" s="133"/>
      <c r="NOT13" s="133"/>
      <c r="NOY13" s="133"/>
      <c r="NPD13" s="133"/>
      <c r="NPI13" s="133"/>
      <c r="NPN13" s="133"/>
      <c r="NPS13" s="133"/>
      <c r="NPX13" s="133"/>
      <c r="NQC13" s="133"/>
      <c r="NQH13" s="133"/>
      <c r="NQM13" s="133"/>
      <c r="NQR13" s="133"/>
      <c r="NQW13" s="133"/>
      <c r="NRB13" s="133"/>
      <c r="NRG13" s="133"/>
      <c r="NRL13" s="133"/>
      <c r="NRQ13" s="133"/>
      <c r="NRV13" s="133"/>
      <c r="NSA13" s="133"/>
      <c r="NSF13" s="133"/>
      <c r="NSK13" s="133"/>
      <c r="NSP13" s="133"/>
      <c r="NSU13" s="133"/>
      <c r="NSZ13" s="133"/>
      <c r="NTE13" s="133"/>
      <c r="NTJ13" s="133"/>
      <c r="NTO13" s="133"/>
      <c r="NTT13" s="133"/>
      <c r="NTY13" s="133"/>
      <c r="NUD13" s="133"/>
      <c r="NUI13" s="133"/>
      <c r="NUN13" s="133"/>
      <c r="NUS13" s="133"/>
      <c r="NUX13" s="133"/>
      <c r="NVC13" s="133"/>
      <c r="NVH13" s="133"/>
      <c r="NVM13" s="133"/>
      <c r="NVR13" s="133"/>
      <c r="NVW13" s="133"/>
      <c r="NWB13" s="133"/>
      <c r="NWG13" s="133"/>
      <c r="NWL13" s="133"/>
      <c r="NWQ13" s="133"/>
      <c r="NWV13" s="133"/>
      <c r="NXA13" s="133"/>
      <c r="NXF13" s="133"/>
      <c r="NXK13" s="133"/>
      <c r="NXP13" s="133"/>
      <c r="NXU13" s="133"/>
      <c r="NXZ13" s="133"/>
      <c r="NYE13" s="133"/>
      <c r="NYJ13" s="133"/>
      <c r="NYO13" s="133"/>
      <c r="NYT13" s="133"/>
      <c r="NYY13" s="133"/>
      <c r="NZD13" s="133"/>
      <c r="NZI13" s="133"/>
      <c r="NZN13" s="133"/>
      <c r="NZS13" s="133"/>
      <c r="NZX13" s="133"/>
      <c r="OAC13" s="133"/>
      <c r="OAH13" s="133"/>
      <c r="OAM13" s="133"/>
      <c r="OAR13" s="133"/>
      <c r="OAW13" s="133"/>
      <c r="OBB13" s="133"/>
      <c r="OBG13" s="133"/>
      <c r="OBL13" s="133"/>
      <c r="OBQ13" s="133"/>
      <c r="OBV13" s="133"/>
      <c r="OCA13" s="133"/>
      <c r="OCF13" s="133"/>
      <c r="OCK13" s="133"/>
      <c r="OCP13" s="133"/>
      <c r="OCU13" s="133"/>
      <c r="OCZ13" s="133"/>
      <c r="ODE13" s="133"/>
      <c r="ODJ13" s="133"/>
      <c r="ODO13" s="133"/>
      <c r="ODT13" s="133"/>
      <c r="ODY13" s="133"/>
      <c r="OED13" s="133"/>
      <c r="OEI13" s="133"/>
      <c r="OEN13" s="133"/>
      <c r="OES13" s="133"/>
      <c r="OEX13" s="133"/>
      <c r="OFC13" s="133"/>
      <c r="OFH13" s="133"/>
      <c r="OFM13" s="133"/>
      <c r="OFR13" s="133"/>
      <c r="OFW13" s="133"/>
      <c r="OGB13" s="133"/>
      <c r="OGG13" s="133"/>
      <c r="OGL13" s="133"/>
      <c r="OGQ13" s="133"/>
      <c r="OGV13" s="133"/>
      <c r="OHA13" s="133"/>
      <c r="OHF13" s="133"/>
      <c r="OHK13" s="133"/>
      <c r="OHP13" s="133"/>
      <c r="OHU13" s="133"/>
      <c r="OHZ13" s="133"/>
      <c r="OIE13" s="133"/>
      <c r="OIJ13" s="133"/>
      <c r="OIO13" s="133"/>
      <c r="OIT13" s="133"/>
      <c r="OIY13" s="133"/>
      <c r="OJD13" s="133"/>
      <c r="OJI13" s="133"/>
      <c r="OJN13" s="133"/>
      <c r="OJS13" s="133"/>
      <c r="OJX13" s="133"/>
      <c r="OKC13" s="133"/>
      <c r="OKH13" s="133"/>
      <c r="OKM13" s="133"/>
      <c r="OKR13" s="133"/>
      <c r="OKW13" s="133"/>
      <c r="OLB13" s="133"/>
      <c r="OLG13" s="133"/>
      <c r="OLL13" s="133"/>
      <c r="OLQ13" s="133"/>
      <c r="OLV13" s="133"/>
      <c r="OMA13" s="133"/>
      <c r="OMF13" s="133"/>
      <c r="OMK13" s="133"/>
      <c r="OMP13" s="133"/>
      <c r="OMU13" s="133"/>
      <c r="OMZ13" s="133"/>
      <c r="ONE13" s="133"/>
      <c r="ONJ13" s="133"/>
      <c r="ONO13" s="133"/>
      <c r="ONT13" s="133"/>
      <c r="ONY13" s="133"/>
      <c r="OOD13" s="133"/>
      <c r="OOI13" s="133"/>
      <c r="OON13" s="133"/>
      <c r="OOS13" s="133"/>
      <c r="OOX13" s="133"/>
      <c r="OPC13" s="133"/>
      <c r="OPH13" s="133"/>
      <c r="OPM13" s="133"/>
      <c r="OPR13" s="133"/>
      <c r="OPW13" s="133"/>
      <c r="OQB13" s="133"/>
      <c r="OQG13" s="133"/>
      <c r="OQL13" s="133"/>
      <c r="OQQ13" s="133"/>
      <c r="OQV13" s="133"/>
      <c r="ORA13" s="133"/>
      <c r="ORF13" s="133"/>
      <c r="ORK13" s="133"/>
      <c r="ORP13" s="133"/>
      <c r="ORU13" s="133"/>
      <c r="ORZ13" s="133"/>
      <c r="OSE13" s="133"/>
      <c r="OSJ13" s="133"/>
      <c r="OSO13" s="133"/>
      <c r="OST13" s="133"/>
      <c r="OSY13" s="133"/>
      <c r="OTD13" s="133"/>
      <c r="OTI13" s="133"/>
      <c r="OTN13" s="133"/>
      <c r="OTS13" s="133"/>
      <c r="OTX13" s="133"/>
      <c r="OUC13" s="133"/>
      <c r="OUH13" s="133"/>
      <c r="OUM13" s="133"/>
      <c r="OUR13" s="133"/>
      <c r="OUW13" s="133"/>
      <c r="OVB13" s="133"/>
      <c r="OVG13" s="133"/>
      <c r="OVL13" s="133"/>
      <c r="OVQ13" s="133"/>
      <c r="OVV13" s="133"/>
      <c r="OWA13" s="133"/>
      <c r="OWF13" s="133"/>
      <c r="OWK13" s="133"/>
      <c r="OWP13" s="133"/>
      <c r="OWU13" s="133"/>
      <c r="OWZ13" s="133"/>
      <c r="OXE13" s="133"/>
      <c r="OXJ13" s="133"/>
      <c r="OXO13" s="133"/>
      <c r="OXT13" s="133"/>
      <c r="OXY13" s="133"/>
      <c r="OYD13" s="133"/>
      <c r="OYI13" s="133"/>
      <c r="OYN13" s="133"/>
      <c r="OYS13" s="133"/>
      <c r="OYX13" s="133"/>
      <c r="OZC13" s="133"/>
      <c r="OZH13" s="133"/>
      <c r="OZM13" s="133"/>
      <c r="OZR13" s="133"/>
      <c r="OZW13" s="133"/>
      <c r="PAB13" s="133"/>
      <c r="PAG13" s="133"/>
      <c r="PAL13" s="133"/>
      <c r="PAQ13" s="133"/>
      <c r="PAV13" s="133"/>
      <c r="PBA13" s="133"/>
      <c r="PBF13" s="133"/>
      <c r="PBK13" s="133"/>
      <c r="PBP13" s="133"/>
      <c r="PBU13" s="133"/>
      <c r="PBZ13" s="133"/>
      <c r="PCE13" s="133"/>
      <c r="PCJ13" s="133"/>
      <c r="PCO13" s="133"/>
      <c r="PCT13" s="133"/>
      <c r="PCY13" s="133"/>
      <c r="PDD13" s="133"/>
      <c r="PDI13" s="133"/>
      <c r="PDN13" s="133"/>
      <c r="PDS13" s="133"/>
      <c r="PDX13" s="133"/>
      <c r="PEC13" s="133"/>
      <c r="PEH13" s="133"/>
      <c r="PEM13" s="133"/>
      <c r="PER13" s="133"/>
      <c r="PEW13" s="133"/>
      <c r="PFB13" s="133"/>
      <c r="PFG13" s="133"/>
      <c r="PFL13" s="133"/>
      <c r="PFQ13" s="133"/>
      <c r="PFV13" s="133"/>
      <c r="PGA13" s="133"/>
      <c r="PGF13" s="133"/>
      <c r="PGK13" s="133"/>
      <c r="PGP13" s="133"/>
      <c r="PGU13" s="133"/>
      <c r="PGZ13" s="133"/>
      <c r="PHE13" s="133"/>
      <c r="PHJ13" s="133"/>
      <c r="PHO13" s="133"/>
      <c r="PHT13" s="133"/>
      <c r="PHY13" s="133"/>
      <c r="PID13" s="133"/>
      <c r="PII13" s="133"/>
      <c r="PIN13" s="133"/>
      <c r="PIS13" s="133"/>
      <c r="PIX13" s="133"/>
      <c r="PJC13" s="133"/>
      <c r="PJH13" s="133"/>
      <c r="PJM13" s="133"/>
      <c r="PJR13" s="133"/>
      <c r="PJW13" s="133"/>
      <c r="PKB13" s="133"/>
      <c r="PKG13" s="133"/>
      <c r="PKL13" s="133"/>
      <c r="PKQ13" s="133"/>
      <c r="PKV13" s="133"/>
      <c r="PLA13" s="133"/>
      <c r="PLF13" s="133"/>
      <c r="PLK13" s="133"/>
      <c r="PLP13" s="133"/>
      <c r="PLU13" s="133"/>
      <c r="PLZ13" s="133"/>
      <c r="PME13" s="133"/>
      <c r="PMJ13" s="133"/>
      <c r="PMO13" s="133"/>
      <c r="PMT13" s="133"/>
      <c r="PMY13" s="133"/>
      <c r="PND13" s="133"/>
      <c r="PNI13" s="133"/>
      <c r="PNN13" s="133"/>
      <c r="PNS13" s="133"/>
      <c r="PNX13" s="133"/>
      <c r="POC13" s="133"/>
      <c r="POH13" s="133"/>
      <c r="POM13" s="133"/>
      <c r="POR13" s="133"/>
      <c r="POW13" s="133"/>
      <c r="PPB13" s="133"/>
      <c r="PPG13" s="133"/>
      <c r="PPL13" s="133"/>
      <c r="PPQ13" s="133"/>
      <c r="PPV13" s="133"/>
      <c r="PQA13" s="133"/>
      <c r="PQF13" s="133"/>
      <c r="PQK13" s="133"/>
      <c r="PQP13" s="133"/>
      <c r="PQU13" s="133"/>
      <c r="PQZ13" s="133"/>
      <c r="PRE13" s="133"/>
      <c r="PRJ13" s="133"/>
      <c r="PRO13" s="133"/>
      <c r="PRT13" s="133"/>
      <c r="PRY13" s="133"/>
      <c r="PSD13" s="133"/>
      <c r="PSI13" s="133"/>
      <c r="PSN13" s="133"/>
      <c r="PSS13" s="133"/>
      <c r="PSX13" s="133"/>
      <c r="PTC13" s="133"/>
      <c r="PTH13" s="133"/>
      <c r="PTM13" s="133"/>
      <c r="PTR13" s="133"/>
      <c r="PTW13" s="133"/>
      <c r="PUB13" s="133"/>
      <c r="PUG13" s="133"/>
      <c r="PUL13" s="133"/>
      <c r="PUQ13" s="133"/>
      <c r="PUV13" s="133"/>
      <c r="PVA13" s="133"/>
      <c r="PVF13" s="133"/>
      <c r="PVK13" s="133"/>
      <c r="PVP13" s="133"/>
      <c r="PVU13" s="133"/>
      <c r="PVZ13" s="133"/>
      <c r="PWE13" s="133"/>
      <c r="PWJ13" s="133"/>
      <c r="PWO13" s="133"/>
      <c r="PWT13" s="133"/>
      <c r="PWY13" s="133"/>
      <c r="PXD13" s="133"/>
      <c r="PXI13" s="133"/>
      <c r="PXN13" s="133"/>
      <c r="PXS13" s="133"/>
      <c r="PXX13" s="133"/>
      <c r="PYC13" s="133"/>
      <c r="PYH13" s="133"/>
      <c r="PYM13" s="133"/>
      <c r="PYR13" s="133"/>
      <c r="PYW13" s="133"/>
      <c r="PZB13" s="133"/>
      <c r="PZG13" s="133"/>
      <c r="PZL13" s="133"/>
      <c r="PZQ13" s="133"/>
      <c r="PZV13" s="133"/>
      <c r="QAA13" s="133"/>
      <c r="QAF13" s="133"/>
      <c r="QAK13" s="133"/>
      <c r="QAP13" s="133"/>
      <c r="QAU13" s="133"/>
      <c r="QAZ13" s="133"/>
      <c r="QBE13" s="133"/>
      <c r="QBJ13" s="133"/>
      <c r="QBO13" s="133"/>
      <c r="QBT13" s="133"/>
      <c r="QBY13" s="133"/>
      <c r="QCD13" s="133"/>
      <c r="QCI13" s="133"/>
      <c r="QCN13" s="133"/>
      <c r="QCS13" s="133"/>
      <c r="QCX13" s="133"/>
      <c r="QDC13" s="133"/>
      <c r="QDH13" s="133"/>
      <c r="QDM13" s="133"/>
      <c r="QDR13" s="133"/>
      <c r="QDW13" s="133"/>
      <c r="QEB13" s="133"/>
      <c r="QEG13" s="133"/>
      <c r="QEL13" s="133"/>
      <c r="QEQ13" s="133"/>
      <c r="QEV13" s="133"/>
      <c r="QFA13" s="133"/>
      <c r="QFF13" s="133"/>
      <c r="QFK13" s="133"/>
      <c r="QFP13" s="133"/>
      <c r="QFU13" s="133"/>
      <c r="QFZ13" s="133"/>
      <c r="QGE13" s="133"/>
      <c r="QGJ13" s="133"/>
      <c r="QGO13" s="133"/>
      <c r="QGT13" s="133"/>
      <c r="QGY13" s="133"/>
      <c r="QHD13" s="133"/>
      <c r="QHI13" s="133"/>
      <c r="QHN13" s="133"/>
      <c r="QHS13" s="133"/>
      <c r="QHX13" s="133"/>
      <c r="QIC13" s="133"/>
      <c r="QIH13" s="133"/>
      <c r="QIM13" s="133"/>
      <c r="QIR13" s="133"/>
      <c r="QIW13" s="133"/>
      <c r="QJB13" s="133"/>
      <c r="QJG13" s="133"/>
      <c r="QJL13" s="133"/>
      <c r="QJQ13" s="133"/>
      <c r="QJV13" s="133"/>
      <c r="QKA13" s="133"/>
      <c r="QKF13" s="133"/>
      <c r="QKK13" s="133"/>
      <c r="QKP13" s="133"/>
      <c r="QKU13" s="133"/>
      <c r="QKZ13" s="133"/>
      <c r="QLE13" s="133"/>
      <c r="QLJ13" s="133"/>
      <c r="QLO13" s="133"/>
      <c r="QLT13" s="133"/>
      <c r="QLY13" s="133"/>
      <c r="QMD13" s="133"/>
      <c r="QMI13" s="133"/>
      <c r="QMN13" s="133"/>
      <c r="QMS13" s="133"/>
      <c r="QMX13" s="133"/>
      <c r="QNC13" s="133"/>
      <c r="QNH13" s="133"/>
      <c r="QNM13" s="133"/>
      <c r="QNR13" s="133"/>
      <c r="QNW13" s="133"/>
      <c r="QOB13" s="133"/>
      <c r="QOG13" s="133"/>
      <c r="QOL13" s="133"/>
      <c r="QOQ13" s="133"/>
      <c r="QOV13" s="133"/>
      <c r="QPA13" s="133"/>
      <c r="QPF13" s="133"/>
      <c r="QPK13" s="133"/>
      <c r="QPP13" s="133"/>
      <c r="QPU13" s="133"/>
      <c r="QPZ13" s="133"/>
      <c r="QQE13" s="133"/>
      <c r="QQJ13" s="133"/>
      <c r="QQO13" s="133"/>
      <c r="QQT13" s="133"/>
      <c r="QQY13" s="133"/>
      <c r="QRD13" s="133"/>
      <c r="QRI13" s="133"/>
      <c r="QRN13" s="133"/>
      <c r="QRS13" s="133"/>
      <c r="QRX13" s="133"/>
      <c r="QSC13" s="133"/>
      <c r="QSH13" s="133"/>
      <c r="QSM13" s="133"/>
      <c r="QSR13" s="133"/>
      <c r="QSW13" s="133"/>
      <c r="QTB13" s="133"/>
      <c r="QTG13" s="133"/>
      <c r="QTL13" s="133"/>
      <c r="QTQ13" s="133"/>
      <c r="QTV13" s="133"/>
      <c r="QUA13" s="133"/>
      <c r="QUF13" s="133"/>
      <c r="QUK13" s="133"/>
      <c r="QUP13" s="133"/>
      <c r="QUU13" s="133"/>
      <c r="QUZ13" s="133"/>
      <c r="QVE13" s="133"/>
      <c r="QVJ13" s="133"/>
      <c r="QVO13" s="133"/>
      <c r="QVT13" s="133"/>
      <c r="QVY13" s="133"/>
      <c r="QWD13" s="133"/>
      <c r="QWI13" s="133"/>
      <c r="QWN13" s="133"/>
      <c r="QWS13" s="133"/>
      <c r="QWX13" s="133"/>
      <c r="QXC13" s="133"/>
      <c r="QXH13" s="133"/>
      <c r="QXM13" s="133"/>
      <c r="QXR13" s="133"/>
      <c r="QXW13" s="133"/>
      <c r="QYB13" s="133"/>
      <c r="QYG13" s="133"/>
      <c r="QYL13" s="133"/>
      <c r="QYQ13" s="133"/>
      <c r="QYV13" s="133"/>
      <c r="QZA13" s="133"/>
      <c r="QZF13" s="133"/>
      <c r="QZK13" s="133"/>
      <c r="QZP13" s="133"/>
      <c r="QZU13" s="133"/>
      <c r="QZZ13" s="133"/>
      <c r="RAE13" s="133"/>
      <c r="RAJ13" s="133"/>
      <c r="RAO13" s="133"/>
      <c r="RAT13" s="133"/>
      <c r="RAY13" s="133"/>
      <c r="RBD13" s="133"/>
      <c r="RBI13" s="133"/>
      <c r="RBN13" s="133"/>
      <c r="RBS13" s="133"/>
      <c r="RBX13" s="133"/>
      <c r="RCC13" s="133"/>
      <c r="RCH13" s="133"/>
      <c r="RCM13" s="133"/>
      <c r="RCR13" s="133"/>
      <c r="RCW13" s="133"/>
      <c r="RDB13" s="133"/>
      <c r="RDG13" s="133"/>
      <c r="RDL13" s="133"/>
      <c r="RDQ13" s="133"/>
      <c r="RDV13" s="133"/>
      <c r="REA13" s="133"/>
      <c r="REF13" s="133"/>
      <c r="REK13" s="133"/>
      <c r="REP13" s="133"/>
      <c r="REU13" s="133"/>
      <c r="REZ13" s="133"/>
      <c r="RFE13" s="133"/>
      <c r="RFJ13" s="133"/>
      <c r="RFO13" s="133"/>
      <c r="RFT13" s="133"/>
      <c r="RFY13" s="133"/>
      <c r="RGD13" s="133"/>
      <c r="RGI13" s="133"/>
      <c r="RGN13" s="133"/>
      <c r="RGS13" s="133"/>
      <c r="RGX13" s="133"/>
      <c r="RHC13" s="133"/>
      <c r="RHH13" s="133"/>
      <c r="RHM13" s="133"/>
      <c r="RHR13" s="133"/>
      <c r="RHW13" s="133"/>
      <c r="RIB13" s="133"/>
      <c r="RIG13" s="133"/>
      <c r="RIL13" s="133"/>
      <c r="RIQ13" s="133"/>
      <c r="RIV13" s="133"/>
      <c r="RJA13" s="133"/>
      <c r="RJF13" s="133"/>
      <c r="RJK13" s="133"/>
      <c r="RJP13" s="133"/>
      <c r="RJU13" s="133"/>
      <c r="RJZ13" s="133"/>
      <c r="RKE13" s="133"/>
      <c r="RKJ13" s="133"/>
      <c r="RKO13" s="133"/>
      <c r="RKT13" s="133"/>
      <c r="RKY13" s="133"/>
      <c r="RLD13" s="133"/>
      <c r="RLI13" s="133"/>
      <c r="RLN13" s="133"/>
      <c r="RLS13" s="133"/>
      <c r="RLX13" s="133"/>
      <c r="RMC13" s="133"/>
      <c r="RMH13" s="133"/>
      <c r="RMM13" s="133"/>
      <c r="RMR13" s="133"/>
      <c r="RMW13" s="133"/>
      <c r="RNB13" s="133"/>
      <c r="RNG13" s="133"/>
      <c r="RNL13" s="133"/>
      <c r="RNQ13" s="133"/>
      <c r="RNV13" s="133"/>
      <c r="ROA13" s="133"/>
      <c r="ROF13" s="133"/>
      <c r="ROK13" s="133"/>
      <c r="ROP13" s="133"/>
      <c r="ROU13" s="133"/>
      <c r="ROZ13" s="133"/>
      <c r="RPE13" s="133"/>
      <c r="RPJ13" s="133"/>
      <c r="RPO13" s="133"/>
      <c r="RPT13" s="133"/>
      <c r="RPY13" s="133"/>
      <c r="RQD13" s="133"/>
      <c r="RQI13" s="133"/>
      <c r="RQN13" s="133"/>
      <c r="RQS13" s="133"/>
      <c r="RQX13" s="133"/>
      <c r="RRC13" s="133"/>
      <c r="RRH13" s="133"/>
      <c r="RRM13" s="133"/>
      <c r="RRR13" s="133"/>
      <c r="RRW13" s="133"/>
      <c r="RSB13" s="133"/>
      <c r="RSG13" s="133"/>
      <c r="RSL13" s="133"/>
      <c r="RSQ13" s="133"/>
      <c r="RSV13" s="133"/>
      <c r="RTA13" s="133"/>
      <c r="RTF13" s="133"/>
      <c r="RTK13" s="133"/>
      <c r="RTP13" s="133"/>
      <c r="RTU13" s="133"/>
      <c r="RTZ13" s="133"/>
      <c r="RUE13" s="133"/>
      <c r="RUJ13" s="133"/>
      <c r="RUO13" s="133"/>
      <c r="RUT13" s="133"/>
      <c r="RUY13" s="133"/>
      <c r="RVD13" s="133"/>
      <c r="RVI13" s="133"/>
      <c r="RVN13" s="133"/>
      <c r="RVS13" s="133"/>
      <c r="RVX13" s="133"/>
      <c r="RWC13" s="133"/>
      <c r="RWH13" s="133"/>
      <c r="RWM13" s="133"/>
      <c r="RWR13" s="133"/>
      <c r="RWW13" s="133"/>
      <c r="RXB13" s="133"/>
      <c r="RXG13" s="133"/>
      <c r="RXL13" s="133"/>
      <c r="RXQ13" s="133"/>
      <c r="RXV13" s="133"/>
      <c r="RYA13" s="133"/>
      <c r="RYF13" s="133"/>
      <c r="RYK13" s="133"/>
      <c r="RYP13" s="133"/>
      <c r="RYU13" s="133"/>
      <c r="RYZ13" s="133"/>
      <c r="RZE13" s="133"/>
      <c r="RZJ13" s="133"/>
      <c r="RZO13" s="133"/>
      <c r="RZT13" s="133"/>
      <c r="RZY13" s="133"/>
      <c r="SAD13" s="133"/>
      <c r="SAI13" s="133"/>
      <c r="SAN13" s="133"/>
      <c r="SAS13" s="133"/>
      <c r="SAX13" s="133"/>
      <c r="SBC13" s="133"/>
      <c r="SBH13" s="133"/>
      <c r="SBM13" s="133"/>
      <c r="SBR13" s="133"/>
      <c r="SBW13" s="133"/>
      <c r="SCB13" s="133"/>
      <c r="SCG13" s="133"/>
      <c r="SCL13" s="133"/>
      <c r="SCQ13" s="133"/>
      <c r="SCV13" s="133"/>
      <c r="SDA13" s="133"/>
      <c r="SDF13" s="133"/>
      <c r="SDK13" s="133"/>
      <c r="SDP13" s="133"/>
      <c r="SDU13" s="133"/>
      <c r="SDZ13" s="133"/>
      <c r="SEE13" s="133"/>
      <c r="SEJ13" s="133"/>
      <c r="SEO13" s="133"/>
      <c r="SET13" s="133"/>
      <c r="SEY13" s="133"/>
      <c r="SFD13" s="133"/>
      <c r="SFI13" s="133"/>
      <c r="SFN13" s="133"/>
      <c r="SFS13" s="133"/>
      <c r="SFX13" s="133"/>
      <c r="SGC13" s="133"/>
      <c r="SGH13" s="133"/>
      <c r="SGM13" s="133"/>
      <c r="SGR13" s="133"/>
      <c r="SGW13" s="133"/>
      <c r="SHB13" s="133"/>
      <c r="SHG13" s="133"/>
      <c r="SHL13" s="133"/>
      <c r="SHQ13" s="133"/>
      <c r="SHV13" s="133"/>
      <c r="SIA13" s="133"/>
      <c r="SIF13" s="133"/>
      <c r="SIK13" s="133"/>
      <c r="SIP13" s="133"/>
      <c r="SIU13" s="133"/>
      <c r="SIZ13" s="133"/>
      <c r="SJE13" s="133"/>
      <c r="SJJ13" s="133"/>
      <c r="SJO13" s="133"/>
      <c r="SJT13" s="133"/>
      <c r="SJY13" s="133"/>
      <c r="SKD13" s="133"/>
      <c r="SKI13" s="133"/>
      <c r="SKN13" s="133"/>
      <c r="SKS13" s="133"/>
      <c r="SKX13" s="133"/>
      <c r="SLC13" s="133"/>
      <c r="SLH13" s="133"/>
      <c r="SLM13" s="133"/>
      <c r="SLR13" s="133"/>
      <c r="SLW13" s="133"/>
      <c r="SMB13" s="133"/>
      <c r="SMG13" s="133"/>
      <c r="SML13" s="133"/>
      <c r="SMQ13" s="133"/>
      <c r="SMV13" s="133"/>
      <c r="SNA13" s="133"/>
      <c r="SNF13" s="133"/>
      <c r="SNK13" s="133"/>
      <c r="SNP13" s="133"/>
      <c r="SNU13" s="133"/>
      <c r="SNZ13" s="133"/>
      <c r="SOE13" s="133"/>
      <c r="SOJ13" s="133"/>
      <c r="SOO13" s="133"/>
      <c r="SOT13" s="133"/>
      <c r="SOY13" s="133"/>
      <c r="SPD13" s="133"/>
      <c r="SPI13" s="133"/>
      <c r="SPN13" s="133"/>
      <c r="SPS13" s="133"/>
      <c r="SPX13" s="133"/>
      <c r="SQC13" s="133"/>
      <c r="SQH13" s="133"/>
      <c r="SQM13" s="133"/>
      <c r="SQR13" s="133"/>
      <c r="SQW13" s="133"/>
      <c r="SRB13" s="133"/>
      <c r="SRG13" s="133"/>
      <c r="SRL13" s="133"/>
      <c r="SRQ13" s="133"/>
      <c r="SRV13" s="133"/>
      <c r="SSA13" s="133"/>
      <c r="SSF13" s="133"/>
      <c r="SSK13" s="133"/>
      <c r="SSP13" s="133"/>
      <c r="SSU13" s="133"/>
      <c r="SSZ13" s="133"/>
      <c r="STE13" s="133"/>
      <c r="STJ13" s="133"/>
      <c r="STO13" s="133"/>
      <c r="STT13" s="133"/>
      <c r="STY13" s="133"/>
      <c r="SUD13" s="133"/>
      <c r="SUI13" s="133"/>
      <c r="SUN13" s="133"/>
      <c r="SUS13" s="133"/>
      <c r="SUX13" s="133"/>
      <c r="SVC13" s="133"/>
      <c r="SVH13" s="133"/>
      <c r="SVM13" s="133"/>
      <c r="SVR13" s="133"/>
      <c r="SVW13" s="133"/>
      <c r="SWB13" s="133"/>
      <c r="SWG13" s="133"/>
      <c r="SWL13" s="133"/>
      <c r="SWQ13" s="133"/>
      <c r="SWV13" s="133"/>
      <c r="SXA13" s="133"/>
      <c r="SXF13" s="133"/>
      <c r="SXK13" s="133"/>
      <c r="SXP13" s="133"/>
      <c r="SXU13" s="133"/>
      <c r="SXZ13" s="133"/>
      <c r="SYE13" s="133"/>
      <c r="SYJ13" s="133"/>
      <c r="SYO13" s="133"/>
      <c r="SYT13" s="133"/>
      <c r="SYY13" s="133"/>
      <c r="SZD13" s="133"/>
      <c r="SZI13" s="133"/>
      <c r="SZN13" s="133"/>
      <c r="SZS13" s="133"/>
      <c r="SZX13" s="133"/>
      <c r="TAC13" s="133"/>
      <c r="TAH13" s="133"/>
      <c r="TAM13" s="133"/>
      <c r="TAR13" s="133"/>
      <c r="TAW13" s="133"/>
      <c r="TBB13" s="133"/>
      <c r="TBG13" s="133"/>
      <c r="TBL13" s="133"/>
      <c r="TBQ13" s="133"/>
      <c r="TBV13" s="133"/>
      <c r="TCA13" s="133"/>
      <c r="TCF13" s="133"/>
      <c r="TCK13" s="133"/>
      <c r="TCP13" s="133"/>
      <c r="TCU13" s="133"/>
      <c r="TCZ13" s="133"/>
      <c r="TDE13" s="133"/>
      <c r="TDJ13" s="133"/>
      <c r="TDO13" s="133"/>
      <c r="TDT13" s="133"/>
      <c r="TDY13" s="133"/>
      <c r="TED13" s="133"/>
      <c r="TEI13" s="133"/>
      <c r="TEN13" s="133"/>
      <c r="TES13" s="133"/>
      <c r="TEX13" s="133"/>
      <c r="TFC13" s="133"/>
      <c r="TFH13" s="133"/>
      <c r="TFM13" s="133"/>
      <c r="TFR13" s="133"/>
      <c r="TFW13" s="133"/>
      <c r="TGB13" s="133"/>
      <c r="TGG13" s="133"/>
      <c r="TGL13" s="133"/>
      <c r="TGQ13" s="133"/>
      <c r="TGV13" s="133"/>
      <c r="THA13" s="133"/>
      <c r="THF13" s="133"/>
      <c r="THK13" s="133"/>
      <c r="THP13" s="133"/>
      <c r="THU13" s="133"/>
      <c r="THZ13" s="133"/>
      <c r="TIE13" s="133"/>
      <c r="TIJ13" s="133"/>
      <c r="TIO13" s="133"/>
      <c r="TIT13" s="133"/>
      <c r="TIY13" s="133"/>
      <c r="TJD13" s="133"/>
      <c r="TJI13" s="133"/>
      <c r="TJN13" s="133"/>
      <c r="TJS13" s="133"/>
      <c r="TJX13" s="133"/>
      <c r="TKC13" s="133"/>
      <c r="TKH13" s="133"/>
      <c r="TKM13" s="133"/>
      <c r="TKR13" s="133"/>
      <c r="TKW13" s="133"/>
      <c r="TLB13" s="133"/>
      <c r="TLG13" s="133"/>
      <c r="TLL13" s="133"/>
      <c r="TLQ13" s="133"/>
      <c r="TLV13" s="133"/>
      <c r="TMA13" s="133"/>
      <c r="TMF13" s="133"/>
      <c r="TMK13" s="133"/>
      <c r="TMP13" s="133"/>
      <c r="TMU13" s="133"/>
      <c r="TMZ13" s="133"/>
      <c r="TNE13" s="133"/>
      <c r="TNJ13" s="133"/>
      <c r="TNO13" s="133"/>
      <c r="TNT13" s="133"/>
      <c r="TNY13" s="133"/>
      <c r="TOD13" s="133"/>
      <c r="TOI13" s="133"/>
      <c r="TON13" s="133"/>
      <c r="TOS13" s="133"/>
      <c r="TOX13" s="133"/>
      <c r="TPC13" s="133"/>
      <c r="TPH13" s="133"/>
      <c r="TPM13" s="133"/>
      <c r="TPR13" s="133"/>
      <c r="TPW13" s="133"/>
      <c r="TQB13" s="133"/>
      <c r="TQG13" s="133"/>
      <c r="TQL13" s="133"/>
      <c r="TQQ13" s="133"/>
      <c r="TQV13" s="133"/>
      <c r="TRA13" s="133"/>
      <c r="TRF13" s="133"/>
      <c r="TRK13" s="133"/>
      <c r="TRP13" s="133"/>
      <c r="TRU13" s="133"/>
      <c r="TRZ13" s="133"/>
      <c r="TSE13" s="133"/>
      <c r="TSJ13" s="133"/>
      <c r="TSO13" s="133"/>
      <c r="TST13" s="133"/>
      <c r="TSY13" s="133"/>
      <c r="TTD13" s="133"/>
      <c r="TTI13" s="133"/>
      <c r="TTN13" s="133"/>
      <c r="TTS13" s="133"/>
      <c r="TTX13" s="133"/>
      <c r="TUC13" s="133"/>
      <c r="TUH13" s="133"/>
      <c r="TUM13" s="133"/>
      <c r="TUR13" s="133"/>
      <c r="TUW13" s="133"/>
      <c r="TVB13" s="133"/>
      <c r="TVG13" s="133"/>
      <c r="TVL13" s="133"/>
      <c r="TVQ13" s="133"/>
      <c r="TVV13" s="133"/>
      <c r="TWA13" s="133"/>
      <c r="TWF13" s="133"/>
      <c r="TWK13" s="133"/>
      <c r="TWP13" s="133"/>
      <c r="TWU13" s="133"/>
      <c r="TWZ13" s="133"/>
      <c r="TXE13" s="133"/>
      <c r="TXJ13" s="133"/>
      <c r="TXO13" s="133"/>
      <c r="TXT13" s="133"/>
      <c r="TXY13" s="133"/>
      <c r="TYD13" s="133"/>
      <c r="TYI13" s="133"/>
      <c r="TYN13" s="133"/>
      <c r="TYS13" s="133"/>
      <c r="TYX13" s="133"/>
      <c r="TZC13" s="133"/>
      <c r="TZH13" s="133"/>
      <c r="TZM13" s="133"/>
      <c r="TZR13" s="133"/>
      <c r="TZW13" s="133"/>
      <c r="UAB13" s="133"/>
      <c r="UAG13" s="133"/>
      <c r="UAL13" s="133"/>
      <c r="UAQ13" s="133"/>
      <c r="UAV13" s="133"/>
      <c r="UBA13" s="133"/>
      <c r="UBF13" s="133"/>
      <c r="UBK13" s="133"/>
      <c r="UBP13" s="133"/>
      <c r="UBU13" s="133"/>
      <c r="UBZ13" s="133"/>
      <c r="UCE13" s="133"/>
      <c r="UCJ13" s="133"/>
      <c r="UCO13" s="133"/>
      <c r="UCT13" s="133"/>
      <c r="UCY13" s="133"/>
      <c r="UDD13" s="133"/>
      <c r="UDI13" s="133"/>
      <c r="UDN13" s="133"/>
      <c r="UDS13" s="133"/>
      <c r="UDX13" s="133"/>
      <c r="UEC13" s="133"/>
      <c r="UEH13" s="133"/>
      <c r="UEM13" s="133"/>
      <c r="UER13" s="133"/>
      <c r="UEW13" s="133"/>
      <c r="UFB13" s="133"/>
      <c r="UFG13" s="133"/>
      <c r="UFL13" s="133"/>
      <c r="UFQ13" s="133"/>
      <c r="UFV13" s="133"/>
      <c r="UGA13" s="133"/>
      <c r="UGF13" s="133"/>
      <c r="UGK13" s="133"/>
      <c r="UGP13" s="133"/>
      <c r="UGU13" s="133"/>
      <c r="UGZ13" s="133"/>
      <c r="UHE13" s="133"/>
      <c r="UHJ13" s="133"/>
      <c r="UHO13" s="133"/>
      <c r="UHT13" s="133"/>
      <c r="UHY13" s="133"/>
      <c r="UID13" s="133"/>
      <c r="UII13" s="133"/>
      <c r="UIN13" s="133"/>
      <c r="UIS13" s="133"/>
      <c r="UIX13" s="133"/>
      <c r="UJC13" s="133"/>
      <c r="UJH13" s="133"/>
      <c r="UJM13" s="133"/>
      <c r="UJR13" s="133"/>
      <c r="UJW13" s="133"/>
      <c r="UKB13" s="133"/>
      <c r="UKG13" s="133"/>
      <c r="UKL13" s="133"/>
      <c r="UKQ13" s="133"/>
      <c r="UKV13" s="133"/>
      <c r="ULA13" s="133"/>
      <c r="ULF13" s="133"/>
      <c r="ULK13" s="133"/>
      <c r="ULP13" s="133"/>
      <c r="ULU13" s="133"/>
      <c r="ULZ13" s="133"/>
      <c r="UME13" s="133"/>
      <c r="UMJ13" s="133"/>
      <c r="UMO13" s="133"/>
      <c r="UMT13" s="133"/>
      <c r="UMY13" s="133"/>
      <c r="UND13" s="133"/>
      <c r="UNI13" s="133"/>
      <c r="UNN13" s="133"/>
      <c r="UNS13" s="133"/>
      <c r="UNX13" s="133"/>
      <c r="UOC13" s="133"/>
      <c r="UOH13" s="133"/>
      <c r="UOM13" s="133"/>
      <c r="UOR13" s="133"/>
      <c r="UOW13" s="133"/>
      <c r="UPB13" s="133"/>
      <c r="UPG13" s="133"/>
      <c r="UPL13" s="133"/>
      <c r="UPQ13" s="133"/>
      <c r="UPV13" s="133"/>
      <c r="UQA13" s="133"/>
      <c r="UQF13" s="133"/>
      <c r="UQK13" s="133"/>
      <c r="UQP13" s="133"/>
      <c r="UQU13" s="133"/>
      <c r="UQZ13" s="133"/>
      <c r="URE13" s="133"/>
      <c r="URJ13" s="133"/>
      <c r="URO13" s="133"/>
      <c r="URT13" s="133"/>
      <c r="URY13" s="133"/>
      <c r="USD13" s="133"/>
      <c r="USI13" s="133"/>
      <c r="USN13" s="133"/>
      <c r="USS13" s="133"/>
      <c r="USX13" s="133"/>
      <c r="UTC13" s="133"/>
      <c r="UTH13" s="133"/>
      <c r="UTM13" s="133"/>
      <c r="UTR13" s="133"/>
      <c r="UTW13" s="133"/>
      <c r="UUB13" s="133"/>
      <c r="UUG13" s="133"/>
      <c r="UUL13" s="133"/>
      <c r="UUQ13" s="133"/>
      <c r="UUV13" s="133"/>
      <c r="UVA13" s="133"/>
      <c r="UVF13" s="133"/>
      <c r="UVK13" s="133"/>
      <c r="UVP13" s="133"/>
      <c r="UVU13" s="133"/>
      <c r="UVZ13" s="133"/>
      <c r="UWE13" s="133"/>
      <c r="UWJ13" s="133"/>
      <c r="UWO13" s="133"/>
      <c r="UWT13" s="133"/>
      <c r="UWY13" s="133"/>
      <c r="UXD13" s="133"/>
      <c r="UXI13" s="133"/>
      <c r="UXN13" s="133"/>
      <c r="UXS13" s="133"/>
      <c r="UXX13" s="133"/>
      <c r="UYC13" s="133"/>
      <c r="UYH13" s="133"/>
      <c r="UYM13" s="133"/>
      <c r="UYR13" s="133"/>
      <c r="UYW13" s="133"/>
      <c r="UZB13" s="133"/>
      <c r="UZG13" s="133"/>
      <c r="UZL13" s="133"/>
      <c r="UZQ13" s="133"/>
      <c r="UZV13" s="133"/>
      <c r="VAA13" s="133"/>
      <c r="VAF13" s="133"/>
      <c r="VAK13" s="133"/>
      <c r="VAP13" s="133"/>
      <c r="VAU13" s="133"/>
      <c r="VAZ13" s="133"/>
      <c r="VBE13" s="133"/>
      <c r="VBJ13" s="133"/>
      <c r="VBO13" s="133"/>
      <c r="VBT13" s="133"/>
      <c r="VBY13" s="133"/>
      <c r="VCD13" s="133"/>
      <c r="VCI13" s="133"/>
      <c r="VCN13" s="133"/>
      <c r="VCS13" s="133"/>
      <c r="VCX13" s="133"/>
      <c r="VDC13" s="133"/>
      <c r="VDH13" s="133"/>
      <c r="VDM13" s="133"/>
      <c r="VDR13" s="133"/>
      <c r="VDW13" s="133"/>
      <c r="VEB13" s="133"/>
      <c r="VEG13" s="133"/>
      <c r="VEL13" s="133"/>
      <c r="VEQ13" s="133"/>
      <c r="VEV13" s="133"/>
      <c r="VFA13" s="133"/>
      <c r="VFF13" s="133"/>
      <c r="VFK13" s="133"/>
      <c r="VFP13" s="133"/>
      <c r="VFU13" s="133"/>
      <c r="VFZ13" s="133"/>
      <c r="VGE13" s="133"/>
      <c r="VGJ13" s="133"/>
      <c r="VGO13" s="133"/>
      <c r="VGT13" s="133"/>
      <c r="VGY13" s="133"/>
      <c r="VHD13" s="133"/>
      <c r="VHI13" s="133"/>
      <c r="VHN13" s="133"/>
      <c r="VHS13" s="133"/>
      <c r="VHX13" s="133"/>
      <c r="VIC13" s="133"/>
      <c r="VIH13" s="133"/>
      <c r="VIM13" s="133"/>
      <c r="VIR13" s="133"/>
      <c r="VIW13" s="133"/>
      <c r="VJB13" s="133"/>
      <c r="VJG13" s="133"/>
      <c r="VJL13" s="133"/>
      <c r="VJQ13" s="133"/>
      <c r="VJV13" s="133"/>
      <c r="VKA13" s="133"/>
      <c r="VKF13" s="133"/>
      <c r="VKK13" s="133"/>
      <c r="VKP13" s="133"/>
      <c r="VKU13" s="133"/>
      <c r="VKZ13" s="133"/>
      <c r="VLE13" s="133"/>
      <c r="VLJ13" s="133"/>
      <c r="VLO13" s="133"/>
      <c r="VLT13" s="133"/>
      <c r="VLY13" s="133"/>
      <c r="VMD13" s="133"/>
      <c r="VMI13" s="133"/>
      <c r="VMN13" s="133"/>
      <c r="VMS13" s="133"/>
      <c r="VMX13" s="133"/>
      <c r="VNC13" s="133"/>
      <c r="VNH13" s="133"/>
      <c r="VNM13" s="133"/>
      <c r="VNR13" s="133"/>
      <c r="VNW13" s="133"/>
      <c r="VOB13" s="133"/>
      <c r="VOG13" s="133"/>
      <c r="VOL13" s="133"/>
      <c r="VOQ13" s="133"/>
      <c r="VOV13" s="133"/>
      <c r="VPA13" s="133"/>
      <c r="VPF13" s="133"/>
      <c r="VPK13" s="133"/>
      <c r="VPP13" s="133"/>
      <c r="VPU13" s="133"/>
      <c r="VPZ13" s="133"/>
      <c r="VQE13" s="133"/>
      <c r="VQJ13" s="133"/>
      <c r="VQO13" s="133"/>
      <c r="VQT13" s="133"/>
      <c r="VQY13" s="133"/>
      <c r="VRD13" s="133"/>
      <c r="VRI13" s="133"/>
      <c r="VRN13" s="133"/>
      <c r="VRS13" s="133"/>
      <c r="VRX13" s="133"/>
      <c r="VSC13" s="133"/>
      <c r="VSH13" s="133"/>
      <c r="VSM13" s="133"/>
      <c r="VSR13" s="133"/>
      <c r="VSW13" s="133"/>
      <c r="VTB13" s="133"/>
      <c r="VTG13" s="133"/>
      <c r="VTL13" s="133"/>
      <c r="VTQ13" s="133"/>
      <c r="VTV13" s="133"/>
      <c r="VUA13" s="133"/>
      <c r="VUF13" s="133"/>
      <c r="VUK13" s="133"/>
      <c r="VUP13" s="133"/>
      <c r="VUU13" s="133"/>
      <c r="VUZ13" s="133"/>
      <c r="VVE13" s="133"/>
      <c r="VVJ13" s="133"/>
      <c r="VVO13" s="133"/>
      <c r="VVT13" s="133"/>
      <c r="VVY13" s="133"/>
      <c r="VWD13" s="133"/>
      <c r="VWI13" s="133"/>
      <c r="VWN13" s="133"/>
      <c r="VWS13" s="133"/>
      <c r="VWX13" s="133"/>
      <c r="VXC13" s="133"/>
      <c r="VXH13" s="133"/>
      <c r="VXM13" s="133"/>
      <c r="VXR13" s="133"/>
      <c r="VXW13" s="133"/>
      <c r="VYB13" s="133"/>
      <c r="VYG13" s="133"/>
      <c r="VYL13" s="133"/>
      <c r="VYQ13" s="133"/>
      <c r="VYV13" s="133"/>
      <c r="VZA13" s="133"/>
      <c r="VZF13" s="133"/>
      <c r="VZK13" s="133"/>
      <c r="VZP13" s="133"/>
      <c r="VZU13" s="133"/>
      <c r="VZZ13" s="133"/>
      <c r="WAE13" s="133"/>
      <c r="WAJ13" s="133"/>
      <c r="WAO13" s="133"/>
      <c r="WAT13" s="133"/>
      <c r="WAY13" s="133"/>
      <c r="WBD13" s="133"/>
      <c r="WBI13" s="133"/>
      <c r="WBN13" s="133"/>
      <c r="WBS13" s="133"/>
      <c r="WBX13" s="133"/>
      <c r="WCC13" s="133"/>
      <c r="WCH13" s="133"/>
      <c r="WCM13" s="133"/>
      <c r="WCR13" s="133"/>
      <c r="WCW13" s="133"/>
      <c r="WDB13" s="133"/>
      <c r="WDG13" s="133"/>
      <c r="WDL13" s="133"/>
      <c r="WDQ13" s="133"/>
      <c r="WDV13" s="133"/>
      <c r="WEA13" s="133"/>
      <c r="WEF13" s="133"/>
      <c r="WEK13" s="133"/>
      <c r="WEP13" s="133"/>
      <c r="WEU13" s="133"/>
      <c r="WEZ13" s="133"/>
      <c r="WFE13" s="133"/>
      <c r="WFJ13" s="133"/>
      <c r="WFO13" s="133"/>
      <c r="WFT13" s="133"/>
      <c r="WFY13" s="133"/>
      <c r="WGD13" s="133"/>
      <c r="WGI13" s="133"/>
      <c r="WGN13" s="133"/>
      <c r="WGS13" s="133"/>
      <c r="WGX13" s="133"/>
      <c r="WHC13" s="133"/>
      <c r="WHH13" s="133"/>
      <c r="WHM13" s="133"/>
      <c r="WHR13" s="133"/>
      <c r="WHW13" s="133"/>
      <c r="WIB13" s="133"/>
      <c r="WIG13" s="133"/>
      <c r="WIL13" s="133"/>
      <c r="WIQ13" s="133"/>
      <c r="WIV13" s="133"/>
      <c r="WJA13" s="133"/>
      <c r="WJF13" s="133"/>
      <c r="WJK13" s="133"/>
      <c r="WJP13" s="133"/>
      <c r="WJU13" s="133"/>
      <c r="WJZ13" s="133"/>
      <c r="WKE13" s="133"/>
      <c r="WKJ13" s="133"/>
      <c r="WKO13" s="133"/>
      <c r="WKT13" s="133"/>
      <c r="WKY13" s="133"/>
      <c r="WLD13" s="133"/>
      <c r="WLI13" s="133"/>
      <c r="WLN13" s="133"/>
      <c r="WLS13" s="133"/>
      <c r="WLX13" s="133"/>
      <c r="WMC13" s="133"/>
      <c r="WMH13" s="133"/>
      <c r="WMM13" s="133"/>
      <c r="WMR13" s="133"/>
      <c r="WMW13" s="133"/>
      <c r="WNB13" s="133"/>
      <c r="WNG13" s="133"/>
      <c r="WNL13" s="133"/>
      <c r="WNQ13" s="133"/>
      <c r="WNV13" s="133"/>
      <c r="WOA13" s="133"/>
      <c r="WOF13" s="133"/>
      <c r="WOK13" s="133"/>
      <c r="WOP13" s="133"/>
      <c r="WOU13" s="133"/>
      <c r="WOZ13" s="133"/>
      <c r="WPE13" s="133"/>
      <c r="WPJ13" s="133"/>
      <c r="WPO13" s="133"/>
      <c r="WPT13" s="133"/>
      <c r="WPY13" s="133"/>
      <c r="WQD13" s="133"/>
      <c r="WQI13" s="133"/>
      <c r="WQN13" s="133"/>
      <c r="WQS13" s="133"/>
      <c r="WQX13" s="133"/>
      <c r="WRC13" s="133"/>
      <c r="WRH13" s="133"/>
      <c r="WRM13" s="133"/>
      <c r="WRR13" s="133"/>
      <c r="WRW13" s="133"/>
      <c r="WSB13" s="133"/>
      <c r="WSG13" s="133"/>
      <c r="WSL13" s="133"/>
      <c r="WSQ13" s="133"/>
      <c r="WSV13" s="133"/>
      <c r="WTA13" s="133"/>
      <c r="WTF13" s="133"/>
      <c r="WTK13" s="133"/>
      <c r="WTP13" s="133"/>
      <c r="WTU13" s="133"/>
      <c r="WTZ13" s="133"/>
      <c r="WUE13" s="133"/>
      <c r="WUJ13" s="133"/>
      <c r="WUO13" s="133"/>
      <c r="WUT13" s="133"/>
      <c r="WUY13" s="133"/>
      <c r="WVD13" s="133"/>
      <c r="WVI13" s="133"/>
      <c r="WVN13" s="133"/>
      <c r="WVS13" s="133"/>
      <c r="WVX13" s="133"/>
      <c r="WWC13" s="133"/>
      <c r="WWH13" s="133"/>
      <c r="WWM13" s="133"/>
      <c r="WWR13" s="133"/>
      <c r="WWW13" s="133"/>
      <c r="WXB13" s="133"/>
      <c r="WXG13" s="133"/>
      <c r="WXL13" s="133"/>
      <c r="WXQ13" s="133"/>
      <c r="WXV13" s="133"/>
      <c r="WYA13" s="133"/>
      <c r="WYF13" s="133"/>
      <c r="WYK13" s="133"/>
      <c r="WYP13" s="133"/>
      <c r="WYU13" s="133"/>
      <c r="WYZ13" s="133"/>
      <c r="WZE13" s="133"/>
      <c r="WZJ13" s="133"/>
      <c r="WZO13" s="133"/>
      <c r="WZT13" s="133"/>
      <c r="WZY13" s="133"/>
      <c r="XAD13" s="133"/>
      <c r="XAI13" s="133"/>
      <c r="XAN13" s="133"/>
      <c r="XAS13" s="133"/>
      <c r="XAX13" s="133"/>
      <c r="XBC13" s="133"/>
      <c r="XBH13" s="133"/>
      <c r="XBM13" s="133"/>
      <c r="XBR13" s="133"/>
      <c r="XBW13" s="133"/>
      <c r="XCB13" s="133"/>
      <c r="XCG13" s="133"/>
      <c r="XCL13" s="133"/>
      <c r="XCQ13" s="133"/>
      <c r="XCV13" s="133"/>
      <c r="XDA13" s="133"/>
      <c r="XDF13" s="133"/>
      <c r="XDK13" s="133"/>
      <c r="XDP13" s="133"/>
      <c r="XDU13" s="133"/>
      <c r="XDZ13" s="133"/>
      <c r="XEE13" s="133"/>
      <c r="XEJ13" s="133"/>
      <c r="XEO13" s="133"/>
      <c r="XET13" s="133"/>
      <c r="XEY13" s="133"/>
      <c r="XFD13" s="133"/>
    </row>
    <row r="14" spans="1:1024 1029:2044 2049:3069 3074:4094 4099:5119 5124:6144 6149:7164 7169:8189 8194:9214 9219:10239 10244:11264 11269:12284 12289:13309 13314:14334 14339:15359 15364:16384">
      <c r="A14" s="132" t="s">
        <v>826</v>
      </c>
      <c r="B14" s="132" t="s">
        <v>1451</v>
      </c>
      <c r="C14" s="132" t="s">
        <v>1507</v>
      </c>
      <c r="D14" s="133">
        <v>13896.02</v>
      </c>
      <c r="E14" s="132" t="s">
        <v>822</v>
      </c>
      <c r="I14" s="133"/>
      <c r="N14" s="133"/>
      <c r="S14" s="133"/>
      <c r="X14" s="133"/>
      <c r="AC14" s="133"/>
      <c r="AH14" s="133"/>
      <c r="AM14" s="133"/>
      <c r="AR14" s="133"/>
      <c r="AW14" s="133"/>
      <c r="BB14" s="133"/>
      <c r="BG14" s="133"/>
      <c r="BL14" s="133"/>
      <c r="BQ14" s="133"/>
      <c r="BV14" s="133"/>
      <c r="CA14" s="133"/>
      <c r="CF14" s="133"/>
      <c r="CK14" s="133"/>
      <c r="CP14" s="133"/>
      <c r="CU14" s="133"/>
      <c r="CZ14" s="133"/>
      <c r="DE14" s="133"/>
      <c r="DJ14" s="133"/>
      <c r="DO14" s="133"/>
      <c r="DT14" s="133"/>
      <c r="DY14" s="133"/>
      <c r="ED14" s="133"/>
      <c r="EI14" s="133"/>
      <c r="EN14" s="133"/>
      <c r="ES14" s="133"/>
      <c r="EX14" s="133"/>
      <c r="FC14" s="133"/>
      <c r="FH14" s="133"/>
      <c r="FM14" s="133"/>
      <c r="FR14" s="133"/>
      <c r="FW14" s="133"/>
      <c r="GB14" s="133"/>
      <c r="GG14" s="133"/>
      <c r="GL14" s="133"/>
      <c r="GQ14" s="133"/>
      <c r="GV14" s="133"/>
      <c r="HA14" s="133"/>
      <c r="HF14" s="133"/>
      <c r="HK14" s="133"/>
      <c r="HP14" s="133"/>
      <c r="HU14" s="133"/>
      <c r="HZ14" s="133"/>
      <c r="IE14" s="133"/>
      <c r="IJ14" s="133"/>
      <c r="IO14" s="133"/>
      <c r="IT14" s="133"/>
      <c r="IY14" s="133"/>
      <c r="JD14" s="133"/>
      <c r="JI14" s="133"/>
      <c r="JN14" s="133"/>
      <c r="JS14" s="133"/>
      <c r="JX14" s="133"/>
      <c r="KC14" s="133"/>
      <c r="KH14" s="133"/>
      <c r="KM14" s="133"/>
      <c r="KR14" s="133"/>
      <c r="KW14" s="133"/>
      <c r="LB14" s="133"/>
      <c r="LG14" s="133"/>
      <c r="LL14" s="133"/>
      <c r="LQ14" s="133"/>
      <c r="LV14" s="133"/>
      <c r="MA14" s="133"/>
      <c r="MF14" s="133"/>
      <c r="MK14" s="133"/>
      <c r="MP14" s="133"/>
      <c r="MU14" s="133"/>
      <c r="MZ14" s="133"/>
      <c r="NE14" s="133"/>
      <c r="NJ14" s="133"/>
      <c r="NO14" s="133"/>
      <c r="NT14" s="133"/>
      <c r="NY14" s="133"/>
      <c r="OD14" s="133"/>
      <c r="OI14" s="133"/>
      <c r="ON14" s="133"/>
      <c r="OS14" s="133"/>
      <c r="OX14" s="133"/>
      <c r="PC14" s="133"/>
      <c r="PH14" s="133"/>
      <c r="PM14" s="133"/>
      <c r="PR14" s="133"/>
      <c r="PW14" s="133"/>
      <c r="QB14" s="133"/>
      <c r="QG14" s="133"/>
      <c r="QL14" s="133"/>
      <c r="QQ14" s="133"/>
      <c r="QV14" s="133"/>
      <c r="RA14" s="133"/>
      <c r="RF14" s="133"/>
      <c r="RK14" s="133"/>
      <c r="RP14" s="133"/>
      <c r="RU14" s="133"/>
      <c r="RZ14" s="133"/>
      <c r="SE14" s="133"/>
      <c r="SJ14" s="133"/>
      <c r="SO14" s="133"/>
      <c r="ST14" s="133"/>
      <c r="SY14" s="133"/>
      <c r="TD14" s="133"/>
      <c r="TI14" s="133"/>
      <c r="TN14" s="133"/>
      <c r="TS14" s="133"/>
      <c r="TX14" s="133"/>
      <c r="UC14" s="133"/>
      <c r="UH14" s="133"/>
      <c r="UM14" s="133"/>
      <c r="UR14" s="133"/>
      <c r="UW14" s="133"/>
      <c r="VB14" s="133"/>
      <c r="VG14" s="133"/>
      <c r="VL14" s="133"/>
      <c r="VQ14" s="133"/>
      <c r="VV14" s="133"/>
      <c r="WA14" s="133"/>
      <c r="WF14" s="133"/>
      <c r="WK14" s="133"/>
      <c r="WP14" s="133"/>
      <c r="WU14" s="133"/>
      <c r="WZ14" s="133"/>
      <c r="XE14" s="133"/>
      <c r="XJ14" s="133"/>
      <c r="XO14" s="133"/>
      <c r="XT14" s="133"/>
      <c r="XY14" s="133"/>
      <c r="YD14" s="133"/>
      <c r="YI14" s="133"/>
      <c r="YN14" s="133"/>
      <c r="YS14" s="133"/>
      <c r="YX14" s="133"/>
      <c r="ZC14" s="133"/>
      <c r="ZH14" s="133"/>
      <c r="ZM14" s="133"/>
      <c r="ZR14" s="133"/>
      <c r="ZW14" s="133"/>
      <c r="AAB14" s="133"/>
      <c r="AAG14" s="133"/>
      <c r="AAL14" s="133"/>
      <c r="AAQ14" s="133"/>
      <c r="AAV14" s="133"/>
      <c r="ABA14" s="133"/>
      <c r="ABF14" s="133"/>
      <c r="ABK14" s="133"/>
      <c r="ABP14" s="133"/>
      <c r="ABU14" s="133"/>
      <c r="ABZ14" s="133"/>
      <c r="ACE14" s="133"/>
      <c r="ACJ14" s="133"/>
      <c r="ACO14" s="133"/>
      <c r="ACT14" s="133"/>
      <c r="ACY14" s="133"/>
      <c r="ADD14" s="133"/>
      <c r="ADI14" s="133"/>
      <c r="ADN14" s="133"/>
      <c r="ADS14" s="133"/>
      <c r="ADX14" s="133"/>
      <c r="AEC14" s="133"/>
      <c r="AEH14" s="133"/>
      <c r="AEM14" s="133"/>
      <c r="AER14" s="133"/>
      <c r="AEW14" s="133"/>
      <c r="AFB14" s="133"/>
      <c r="AFG14" s="133"/>
      <c r="AFL14" s="133"/>
      <c r="AFQ14" s="133"/>
      <c r="AFV14" s="133"/>
      <c r="AGA14" s="133"/>
      <c r="AGF14" s="133"/>
      <c r="AGK14" s="133"/>
      <c r="AGP14" s="133"/>
      <c r="AGU14" s="133"/>
      <c r="AGZ14" s="133"/>
      <c r="AHE14" s="133"/>
      <c r="AHJ14" s="133"/>
      <c r="AHO14" s="133"/>
      <c r="AHT14" s="133"/>
      <c r="AHY14" s="133"/>
      <c r="AID14" s="133"/>
      <c r="AII14" s="133"/>
      <c r="AIN14" s="133"/>
      <c r="AIS14" s="133"/>
      <c r="AIX14" s="133"/>
      <c r="AJC14" s="133"/>
      <c r="AJH14" s="133"/>
      <c r="AJM14" s="133"/>
      <c r="AJR14" s="133"/>
      <c r="AJW14" s="133"/>
      <c r="AKB14" s="133"/>
      <c r="AKG14" s="133"/>
      <c r="AKL14" s="133"/>
      <c r="AKQ14" s="133"/>
      <c r="AKV14" s="133"/>
      <c r="ALA14" s="133"/>
      <c r="ALF14" s="133"/>
      <c r="ALK14" s="133"/>
      <c r="ALP14" s="133"/>
      <c r="ALU14" s="133"/>
      <c r="ALZ14" s="133"/>
      <c r="AME14" s="133"/>
      <c r="AMJ14" s="133"/>
      <c r="AMO14" s="133"/>
      <c r="AMT14" s="133"/>
      <c r="AMY14" s="133"/>
      <c r="AND14" s="133"/>
      <c r="ANI14" s="133"/>
      <c r="ANN14" s="133"/>
      <c r="ANS14" s="133"/>
      <c r="ANX14" s="133"/>
      <c r="AOC14" s="133"/>
      <c r="AOH14" s="133"/>
      <c r="AOM14" s="133"/>
      <c r="AOR14" s="133"/>
      <c r="AOW14" s="133"/>
      <c r="APB14" s="133"/>
      <c r="APG14" s="133"/>
      <c r="APL14" s="133"/>
      <c r="APQ14" s="133"/>
      <c r="APV14" s="133"/>
      <c r="AQA14" s="133"/>
      <c r="AQF14" s="133"/>
      <c r="AQK14" s="133"/>
      <c r="AQP14" s="133"/>
      <c r="AQU14" s="133"/>
      <c r="AQZ14" s="133"/>
      <c r="ARE14" s="133"/>
      <c r="ARJ14" s="133"/>
      <c r="ARO14" s="133"/>
      <c r="ART14" s="133"/>
      <c r="ARY14" s="133"/>
      <c r="ASD14" s="133"/>
      <c r="ASI14" s="133"/>
      <c r="ASN14" s="133"/>
      <c r="ASS14" s="133"/>
      <c r="ASX14" s="133"/>
      <c r="ATC14" s="133"/>
      <c r="ATH14" s="133"/>
      <c r="ATM14" s="133"/>
      <c r="ATR14" s="133"/>
      <c r="ATW14" s="133"/>
      <c r="AUB14" s="133"/>
      <c r="AUG14" s="133"/>
      <c r="AUL14" s="133"/>
      <c r="AUQ14" s="133"/>
      <c r="AUV14" s="133"/>
      <c r="AVA14" s="133"/>
      <c r="AVF14" s="133"/>
      <c r="AVK14" s="133"/>
      <c r="AVP14" s="133"/>
      <c r="AVU14" s="133"/>
      <c r="AVZ14" s="133"/>
      <c r="AWE14" s="133"/>
      <c r="AWJ14" s="133"/>
      <c r="AWO14" s="133"/>
      <c r="AWT14" s="133"/>
      <c r="AWY14" s="133"/>
      <c r="AXD14" s="133"/>
      <c r="AXI14" s="133"/>
      <c r="AXN14" s="133"/>
      <c r="AXS14" s="133"/>
      <c r="AXX14" s="133"/>
      <c r="AYC14" s="133"/>
      <c r="AYH14" s="133"/>
      <c r="AYM14" s="133"/>
      <c r="AYR14" s="133"/>
      <c r="AYW14" s="133"/>
      <c r="AZB14" s="133"/>
      <c r="AZG14" s="133"/>
      <c r="AZL14" s="133"/>
      <c r="AZQ14" s="133"/>
      <c r="AZV14" s="133"/>
      <c r="BAA14" s="133"/>
      <c r="BAF14" s="133"/>
      <c r="BAK14" s="133"/>
      <c r="BAP14" s="133"/>
      <c r="BAU14" s="133"/>
      <c r="BAZ14" s="133"/>
      <c r="BBE14" s="133"/>
      <c r="BBJ14" s="133"/>
      <c r="BBO14" s="133"/>
      <c r="BBT14" s="133"/>
      <c r="BBY14" s="133"/>
      <c r="BCD14" s="133"/>
      <c r="BCI14" s="133"/>
      <c r="BCN14" s="133"/>
      <c r="BCS14" s="133"/>
      <c r="BCX14" s="133"/>
      <c r="BDC14" s="133"/>
      <c r="BDH14" s="133"/>
      <c r="BDM14" s="133"/>
      <c r="BDR14" s="133"/>
      <c r="BDW14" s="133"/>
      <c r="BEB14" s="133"/>
      <c r="BEG14" s="133"/>
      <c r="BEL14" s="133"/>
      <c r="BEQ14" s="133"/>
      <c r="BEV14" s="133"/>
      <c r="BFA14" s="133"/>
      <c r="BFF14" s="133"/>
      <c r="BFK14" s="133"/>
      <c r="BFP14" s="133"/>
      <c r="BFU14" s="133"/>
      <c r="BFZ14" s="133"/>
      <c r="BGE14" s="133"/>
      <c r="BGJ14" s="133"/>
      <c r="BGO14" s="133"/>
      <c r="BGT14" s="133"/>
      <c r="BGY14" s="133"/>
      <c r="BHD14" s="133"/>
      <c r="BHI14" s="133"/>
      <c r="BHN14" s="133"/>
      <c r="BHS14" s="133"/>
      <c r="BHX14" s="133"/>
      <c r="BIC14" s="133"/>
      <c r="BIH14" s="133"/>
      <c r="BIM14" s="133"/>
      <c r="BIR14" s="133"/>
      <c r="BIW14" s="133"/>
      <c r="BJB14" s="133"/>
      <c r="BJG14" s="133"/>
      <c r="BJL14" s="133"/>
      <c r="BJQ14" s="133"/>
      <c r="BJV14" s="133"/>
      <c r="BKA14" s="133"/>
      <c r="BKF14" s="133"/>
      <c r="BKK14" s="133"/>
      <c r="BKP14" s="133"/>
      <c r="BKU14" s="133"/>
      <c r="BKZ14" s="133"/>
      <c r="BLE14" s="133"/>
      <c r="BLJ14" s="133"/>
      <c r="BLO14" s="133"/>
      <c r="BLT14" s="133"/>
      <c r="BLY14" s="133"/>
      <c r="BMD14" s="133"/>
      <c r="BMI14" s="133"/>
      <c r="BMN14" s="133"/>
      <c r="BMS14" s="133"/>
      <c r="BMX14" s="133"/>
      <c r="BNC14" s="133"/>
      <c r="BNH14" s="133"/>
      <c r="BNM14" s="133"/>
      <c r="BNR14" s="133"/>
      <c r="BNW14" s="133"/>
      <c r="BOB14" s="133"/>
      <c r="BOG14" s="133"/>
      <c r="BOL14" s="133"/>
      <c r="BOQ14" s="133"/>
      <c r="BOV14" s="133"/>
      <c r="BPA14" s="133"/>
      <c r="BPF14" s="133"/>
      <c r="BPK14" s="133"/>
      <c r="BPP14" s="133"/>
      <c r="BPU14" s="133"/>
      <c r="BPZ14" s="133"/>
      <c r="BQE14" s="133"/>
      <c r="BQJ14" s="133"/>
      <c r="BQO14" s="133"/>
      <c r="BQT14" s="133"/>
      <c r="BQY14" s="133"/>
      <c r="BRD14" s="133"/>
      <c r="BRI14" s="133"/>
      <c r="BRN14" s="133"/>
      <c r="BRS14" s="133"/>
      <c r="BRX14" s="133"/>
      <c r="BSC14" s="133"/>
      <c r="BSH14" s="133"/>
      <c r="BSM14" s="133"/>
      <c r="BSR14" s="133"/>
      <c r="BSW14" s="133"/>
      <c r="BTB14" s="133"/>
      <c r="BTG14" s="133"/>
      <c r="BTL14" s="133"/>
      <c r="BTQ14" s="133"/>
      <c r="BTV14" s="133"/>
      <c r="BUA14" s="133"/>
      <c r="BUF14" s="133"/>
      <c r="BUK14" s="133"/>
      <c r="BUP14" s="133"/>
      <c r="BUU14" s="133"/>
      <c r="BUZ14" s="133"/>
      <c r="BVE14" s="133"/>
      <c r="BVJ14" s="133"/>
      <c r="BVO14" s="133"/>
      <c r="BVT14" s="133"/>
      <c r="BVY14" s="133"/>
      <c r="BWD14" s="133"/>
      <c r="BWI14" s="133"/>
      <c r="BWN14" s="133"/>
      <c r="BWS14" s="133"/>
      <c r="BWX14" s="133"/>
      <c r="BXC14" s="133"/>
      <c r="BXH14" s="133"/>
      <c r="BXM14" s="133"/>
      <c r="BXR14" s="133"/>
      <c r="BXW14" s="133"/>
      <c r="BYB14" s="133"/>
      <c r="BYG14" s="133"/>
      <c r="BYL14" s="133"/>
      <c r="BYQ14" s="133"/>
      <c r="BYV14" s="133"/>
      <c r="BZA14" s="133"/>
      <c r="BZF14" s="133"/>
      <c r="BZK14" s="133"/>
      <c r="BZP14" s="133"/>
      <c r="BZU14" s="133"/>
      <c r="BZZ14" s="133"/>
      <c r="CAE14" s="133"/>
      <c r="CAJ14" s="133"/>
      <c r="CAO14" s="133"/>
      <c r="CAT14" s="133"/>
      <c r="CAY14" s="133"/>
      <c r="CBD14" s="133"/>
      <c r="CBI14" s="133"/>
      <c r="CBN14" s="133"/>
      <c r="CBS14" s="133"/>
      <c r="CBX14" s="133"/>
      <c r="CCC14" s="133"/>
      <c r="CCH14" s="133"/>
      <c r="CCM14" s="133"/>
      <c r="CCR14" s="133"/>
      <c r="CCW14" s="133"/>
      <c r="CDB14" s="133"/>
      <c r="CDG14" s="133"/>
      <c r="CDL14" s="133"/>
      <c r="CDQ14" s="133"/>
      <c r="CDV14" s="133"/>
      <c r="CEA14" s="133"/>
      <c r="CEF14" s="133"/>
      <c r="CEK14" s="133"/>
      <c r="CEP14" s="133"/>
      <c r="CEU14" s="133"/>
      <c r="CEZ14" s="133"/>
      <c r="CFE14" s="133"/>
      <c r="CFJ14" s="133"/>
      <c r="CFO14" s="133"/>
      <c r="CFT14" s="133"/>
      <c r="CFY14" s="133"/>
      <c r="CGD14" s="133"/>
      <c r="CGI14" s="133"/>
      <c r="CGN14" s="133"/>
      <c r="CGS14" s="133"/>
      <c r="CGX14" s="133"/>
      <c r="CHC14" s="133"/>
      <c r="CHH14" s="133"/>
      <c r="CHM14" s="133"/>
      <c r="CHR14" s="133"/>
      <c r="CHW14" s="133"/>
      <c r="CIB14" s="133"/>
      <c r="CIG14" s="133"/>
      <c r="CIL14" s="133"/>
      <c r="CIQ14" s="133"/>
      <c r="CIV14" s="133"/>
      <c r="CJA14" s="133"/>
      <c r="CJF14" s="133"/>
      <c r="CJK14" s="133"/>
      <c r="CJP14" s="133"/>
      <c r="CJU14" s="133"/>
      <c r="CJZ14" s="133"/>
      <c r="CKE14" s="133"/>
      <c r="CKJ14" s="133"/>
      <c r="CKO14" s="133"/>
      <c r="CKT14" s="133"/>
      <c r="CKY14" s="133"/>
      <c r="CLD14" s="133"/>
      <c r="CLI14" s="133"/>
      <c r="CLN14" s="133"/>
      <c r="CLS14" s="133"/>
      <c r="CLX14" s="133"/>
      <c r="CMC14" s="133"/>
      <c r="CMH14" s="133"/>
      <c r="CMM14" s="133"/>
      <c r="CMR14" s="133"/>
      <c r="CMW14" s="133"/>
      <c r="CNB14" s="133"/>
      <c r="CNG14" s="133"/>
      <c r="CNL14" s="133"/>
      <c r="CNQ14" s="133"/>
      <c r="CNV14" s="133"/>
      <c r="COA14" s="133"/>
      <c r="COF14" s="133"/>
      <c r="COK14" s="133"/>
      <c r="COP14" s="133"/>
      <c r="COU14" s="133"/>
      <c r="COZ14" s="133"/>
      <c r="CPE14" s="133"/>
      <c r="CPJ14" s="133"/>
      <c r="CPO14" s="133"/>
      <c r="CPT14" s="133"/>
      <c r="CPY14" s="133"/>
      <c r="CQD14" s="133"/>
      <c r="CQI14" s="133"/>
      <c r="CQN14" s="133"/>
      <c r="CQS14" s="133"/>
      <c r="CQX14" s="133"/>
      <c r="CRC14" s="133"/>
      <c r="CRH14" s="133"/>
      <c r="CRM14" s="133"/>
      <c r="CRR14" s="133"/>
      <c r="CRW14" s="133"/>
      <c r="CSB14" s="133"/>
      <c r="CSG14" s="133"/>
      <c r="CSL14" s="133"/>
      <c r="CSQ14" s="133"/>
      <c r="CSV14" s="133"/>
      <c r="CTA14" s="133"/>
      <c r="CTF14" s="133"/>
      <c r="CTK14" s="133"/>
      <c r="CTP14" s="133"/>
      <c r="CTU14" s="133"/>
      <c r="CTZ14" s="133"/>
      <c r="CUE14" s="133"/>
      <c r="CUJ14" s="133"/>
      <c r="CUO14" s="133"/>
      <c r="CUT14" s="133"/>
      <c r="CUY14" s="133"/>
      <c r="CVD14" s="133"/>
      <c r="CVI14" s="133"/>
      <c r="CVN14" s="133"/>
      <c r="CVS14" s="133"/>
      <c r="CVX14" s="133"/>
      <c r="CWC14" s="133"/>
      <c r="CWH14" s="133"/>
      <c r="CWM14" s="133"/>
      <c r="CWR14" s="133"/>
      <c r="CWW14" s="133"/>
      <c r="CXB14" s="133"/>
      <c r="CXG14" s="133"/>
      <c r="CXL14" s="133"/>
      <c r="CXQ14" s="133"/>
      <c r="CXV14" s="133"/>
      <c r="CYA14" s="133"/>
      <c r="CYF14" s="133"/>
      <c r="CYK14" s="133"/>
      <c r="CYP14" s="133"/>
      <c r="CYU14" s="133"/>
      <c r="CYZ14" s="133"/>
      <c r="CZE14" s="133"/>
      <c r="CZJ14" s="133"/>
      <c r="CZO14" s="133"/>
      <c r="CZT14" s="133"/>
      <c r="CZY14" s="133"/>
      <c r="DAD14" s="133"/>
      <c r="DAI14" s="133"/>
      <c r="DAN14" s="133"/>
      <c r="DAS14" s="133"/>
      <c r="DAX14" s="133"/>
      <c r="DBC14" s="133"/>
      <c r="DBH14" s="133"/>
      <c r="DBM14" s="133"/>
      <c r="DBR14" s="133"/>
      <c r="DBW14" s="133"/>
      <c r="DCB14" s="133"/>
      <c r="DCG14" s="133"/>
      <c r="DCL14" s="133"/>
      <c r="DCQ14" s="133"/>
      <c r="DCV14" s="133"/>
      <c r="DDA14" s="133"/>
      <c r="DDF14" s="133"/>
      <c r="DDK14" s="133"/>
      <c r="DDP14" s="133"/>
      <c r="DDU14" s="133"/>
      <c r="DDZ14" s="133"/>
      <c r="DEE14" s="133"/>
      <c r="DEJ14" s="133"/>
      <c r="DEO14" s="133"/>
      <c r="DET14" s="133"/>
      <c r="DEY14" s="133"/>
      <c r="DFD14" s="133"/>
      <c r="DFI14" s="133"/>
      <c r="DFN14" s="133"/>
      <c r="DFS14" s="133"/>
      <c r="DFX14" s="133"/>
      <c r="DGC14" s="133"/>
      <c r="DGH14" s="133"/>
      <c r="DGM14" s="133"/>
      <c r="DGR14" s="133"/>
      <c r="DGW14" s="133"/>
      <c r="DHB14" s="133"/>
      <c r="DHG14" s="133"/>
      <c r="DHL14" s="133"/>
      <c r="DHQ14" s="133"/>
      <c r="DHV14" s="133"/>
      <c r="DIA14" s="133"/>
      <c r="DIF14" s="133"/>
      <c r="DIK14" s="133"/>
      <c r="DIP14" s="133"/>
      <c r="DIU14" s="133"/>
      <c r="DIZ14" s="133"/>
      <c r="DJE14" s="133"/>
      <c r="DJJ14" s="133"/>
      <c r="DJO14" s="133"/>
      <c r="DJT14" s="133"/>
      <c r="DJY14" s="133"/>
      <c r="DKD14" s="133"/>
      <c r="DKI14" s="133"/>
      <c r="DKN14" s="133"/>
      <c r="DKS14" s="133"/>
      <c r="DKX14" s="133"/>
      <c r="DLC14" s="133"/>
      <c r="DLH14" s="133"/>
      <c r="DLM14" s="133"/>
      <c r="DLR14" s="133"/>
      <c r="DLW14" s="133"/>
      <c r="DMB14" s="133"/>
      <c r="DMG14" s="133"/>
      <c r="DML14" s="133"/>
      <c r="DMQ14" s="133"/>
      <c r="DMV14" s="133"/>
      <c r="DNA14" s="133"/>
      <c r="DNF14" s="133"/>
      <c r="DNK14" s="133"/>
      <c r="DNP14" s="133"/>
      <c r="DNU14" s="133"/>
      <c r="DNZ14" s="133"/>
      <c r="DOE14" s="133"/>
      <c r="DOJ14" s="133"/>
      <c r="DOO14" s="133"/>
      <c r="DOT14" s="133"/>
      <c r="DOY14" s="133"/>
      <c r="DPD14" s="133"/>
      <c r="DPI14" s="133"/>
      <c r="DPN14" s="133"/>
      <c r="DPS14" s="133"/>
      <c r="DPX14" s="133"/>
      <c r="DQC14" s="133"/>
      <c r="DQH14" s="133"/>
      <c r="DQM14" s="133"/>
      <c r="DQR14" s="133"/>
      <c r="DQW14" s="133"/>
      <c r="DRB14" s="133"/>
      <c r="DRG14" s="133"/>
      <c r="DRL14" s="133"/>
      <c r="DRQ14" s="133"/>
      <c r="DRV14" s="133"/>
      <c r="DSA14" s="133"/>
      <c r="DSF14" s="133"/>
      <c r="DSK14" s="133"/>
      <c r="DSP14" s="133"/>
      <c r="DSU14" s="133"/>
      <c r="DSZ14" s="133"/>
      <c r="DTE14" s="133"/>
      <c r="DTJ14" s="133"/>
      <c r="DTO14" s="133"/>
      <c r="DTT14" s="133"/>
      <c r="DTY14" s="133"/>
      <c r="DUD14" s="133"/>
      <c r="DUI14" s="133"/>
      <c r="DUN14" s="133"/>
      <c r="DUS14" s="133"/>
      <c r="DUX14" s="133"/>
      <c r="DVC14" s="133"/>
      <c r="DVH14" s="133"/>
      <c r="DVM14" s="133"/>
      <c r="DVR14" s="133"/>
      <c r="DVW14" s="133"/>
      <c r="DWB14" s="133"/>
      <c r="DWG14" s="133"/>
      <c r="DWL14" s="133"/>
      <c r="DWQ14" s="133"/>
      <c r="DWV14" s="133"/>
      <c r="DXA14" s="133"/>
      <c r="DXF14" s="133"/>
      <c r="DXK14" s="133"/>
      <c r="DXP14" s="133"/>
      <c r="DXU14" s="133"/>
      <c r="DXZ14" s="133"/>
      <c r="DYE14" s="133"/>
      <c r="DYJ14" s="133"/>
      <c r="DYO14" s="133"/>
      <c r="DYT14" s="133"/>
      <c r="DYY14" s="133"/>
      <c r="DZD14" s="133"/>
      <c r="DZI14" s="133"/>
      <c r="DZN14" s="133"/>
      <c r="DZS14" s="133"/>
      <c r="DZX14" s="133"/>
      <c r="EAC14" s="133"/>
      <c r="EAH14" s="133"/>
      <c r="EAM14" s="133"/>
      <c r="EAR14" s="133"/>
      <c r="EAW14" s="133"/>
      <c r="EBB14" s="133"/>
      <c r="EBG14" s="133"/>
      <c r="EBL14" s="133"/>
      <c r="EBQ14" s="133"/>
      <c r="EBV14" s="133"/>
      <c r="ECA14" s="133"/>
      <c r="ECF14" s="133"/>
      <c r="ECK14" s="133"/>
      <c r="ECP14" s="133"/>
      <c r="ECU14" s="133"/>
      <c r="ECZ14" s="133"/>
      <c r="EDE14" s="133"/>
      <c r="EDJ14" s="133"/>
      <c r="EDO14" s="133"/>
      <c r="EDT14" s="133"/>
      <c r="EDY14" s="133"/>
      <c r="EED14" s="133"/>
      <c r="EEI14" s="133"/>
      <c r="EEN14" s="133"/>
      <c r="EES14" s="133"/>
      <c r="EEX14" s="133"/>
      <c r="EFC14" s="133"/>
      <c r="EFH14" s="133"/>
      <c r="EFM14" s="133"/>
      <c r="EFR14" s="133"/>
      <c r="EFW14" s="133"/>
      <c r="EGB14" s="133"/>
      <c r="EGG14" s="133"/>
      <c r="EGL14" s="133"/>
      <c r="EGQ14" s="133"/>
      <c r="EGV14" s="133"/>
      <c r="EHA14" s="133"/>
      <c r="EHF14" s="133"/>
      <c r="EHK14" s="133"/>
      <c r="EHP14" s="133"/>
      <c r="EHU14" s="133"/>
      <c r="EHZ14" s="133"/>
      <c r="EIE14" s="133"/>
      <c r="EIJ14" s="133"/>
      <c r="EIO14" s="133"/>
      <c r="EIT14" s="133"/>
      <c r="EIY14" s="133"/>
      <c r="EJD14" s="133"/>
      <c r="EJI14" s="133"/>
      <c r="EJN14" s="133"/>
      <c r="EJS14" s="133"/>
      <c r="EJX14" s="133"/>
      <c r="EKC14" s="133"/>
      <c r="EKH14" s="133"/>
      <c r="EKM14" s="133"/>
      <c r="EKR14" s="133"/>
      <c r="EKW14" s="133"/>
      <c r="ELB14" s="133"/>
      <c r="ELG14" s="133"/>
      <c r="ELL14" s="133"/>
      <c r="ELQ14" s="133"/>
      <c r="ELV14" s="133"/>
      <c r="EMA14" s="133"/>
      <c r="EMF14" s="133"/>
      <c r="EMK14" s="133"/>
      <c r="EMP14" s="133"/>
      <c r="EMU14" s="133"/>
      <c r="EMZ14" s="133"/>
      <c r="ENE14" s="133"/>
      <c r="ENJ14" s="133"/>
      <c r="ENO14" s="133"/>
      <c r="ENT14" s="133"/>
      <c r="ENY14" s="133"/>
      <c r="EOD14" s="133"/>
      <c r="EOI14" s="133"/>
      <c r="EON14" s="133"/>
      <c r="EOS14" s="133"/>
      <c r="EOX14" s="133"/>
      <c r="EPC14" s="133"/>
      <c r="EPH14" s="133"/>
      <c r="EPM14" s="133"/>
      <c r="EPR14" s="133"/>
      <c r="EPW14" s="133"/>
      <c r="EQB14" s="133"/>
      <c r="EQG14" s="133"/>
      <c r="EQL14" s="133"/>
      <c r="EQQ14" s="133"/>
      <c r="EQV14" s="133"/>
      <c r="ERA14" s="133"/>
      <c r="ERF14" s="133"/>
      <c r="ERK14" s="133"/>
      <c r="ERP14" s="133"/>
      <c r="ERU14" s="133"/>
      <c r="ERZ14" s="133"/>
      <c r="ESE14" s="133"/>
      <c r="ESJ14" s="133"/>
      <c r="ESO14" s="133"/>
      <c r="EST14" s="133"/>
      <c r="ESY14" s="133"/>
      <c r="ETD14" s="133"/>
      <c r="ETI14" s="133"/>
      <c r="ETN14" s="133"/>
      <c r="ETS14" s="133"/>
      <c r="ETX14" s="133"/>
      <c r="EUC14" s="133"/>
      <c r="EUH14" s="133"/>
      <c r="EUM14" s="133"/>
      <c r="EUR14" s="133"/>
      <c r="EUW14" s="133"/>
      <c r="EVB14" s="133"/>
      <c r="EVG14" s="133"/>
      <c r="EVL14" s="133"/>
      <c r="EVQ14" s="133"/>
      <c r="EVV14" s="133"/>
      <c r="EWA14" s="133"/>
      <c r="EWF14" s="133"/>
      <c r="EWK14" s="133"/>
      <c r="EWP14" s="133"/>
      <c r="EWU14" s="133"/>
      <c r="EWZ14" s="133"/>
      <c r="EXE14" s="133"/>
      <c r="EXJ14" s="133"/>
      <c r="EXO14" s="133"/>
      <c r="EXT14" s="133"/>
      <c r="EXY14" s="133"/>
      <c r="EYD14" s="133"/>
      <c r="EYI14" s="133"/>
      <c r="EYN14" s="133"/>
      <c r="EYS14" s="133"/>
      <c r="EYX14" s="133"/>
      <c r="EZC14" s="133"/>
      <c r="EZH14" s="133"/>
      <c r="EZM14" s="133"/>
      <c r="EZR14" s="133"/>
      <c r="EZW14" s="133"/>
      <c r="FAB14" s="133"/>
      <c r="FAG14" s="133"/>
      <c r="FAL14" s="133"/>
      <c r="FAQ14" s="133"/>
      <c r="FAV14" s="133"/>
      <c r="FBA14" s="133"/>
      <c r="FBF14" s="133"/>
      <c r="FBK14" s="133"/>
      <c r="FBP14" s="133"/>
      <c r="FBU14" s="133"/>
      <c r="FBZ14" s="133"/>
      <c r="FCE14" s="133"/>
      <c r="FCJ14" s="133"/>
      <c r="FCO14" s="133"/>
      <c r="FCT14" s="133"/>
      <c r="FCY14" s="133"/>
      <c r="FDD14" s="133"/>
      <c r="FDI14" s="133"/>
      <c r="FDN14" s="133"/>
      <c r="FDS14" s="133"/>
      <c r="FDX14" s="133"/>
      <c r="FEC14" s="133"/>
      <c r="FEH14" s="133"/>
      <c r="FEM14" s="133"/>
      <c r="FER14" s="133"/>
      <c r="FEW14" s="133"/>
      <c r="FFB14" s="133"/>
      <c r="FFG14" s="133"/>
      <c r="FFL14" s="133"/>
      <c r="FFQ14" s="133"/>
      <c r="FFV14" s="133"/>
      <c r="FGA14" s="133"/>
      <c r="FGF14" s="133"/>
      <c r="FGK14" s="133"/>
      <c r="FGP14" s="133"/>
      <c r="FGU14" s="133"/>
      <c r="FGZ14" s="133"/>
      <c r="FHE14" s="133"/>
      <c r="FHJ14" s="133"/>
      <c r="FHO14" s="133"/>
      <c r="FHT14" s="133"/>
      <c r="FHY14" s="133"/>
      <c r="FID14" s="133"/>
      <c r="FII14" s="133"/>
      <c r="FIN14" s="133"/>
      <c r="FIS14" s="133"/>
      <c r="FIX14" s="133"/>
      <c r="FJC14" s="133"/>
      <c r="FJH14" s="133"/>
      <c r="FJM14" s="133"/>
      <c r="FJR14" s="133"/>
      <c r="FJW14" s="133"/>
      <c r="FKB14" s="133"/>
      <c r="FKG14" s="133"/>
      <c r="FKL14" s="133"/>
      <c r="FKQ14" s="133"/>
      <c r="FKV14" s="133"/>
      <c r="FLA14" s="133"/>
      <c r="FLF14" s="133"/>
      <c r="FLK14" s="133"/>
      <c r="FLP14" s="133"/>
      <c r="FLU14" s="133"/>
      <c r="FLZ14" s="133"/>
      <c r="FME14" s="133"/>
      <c r="FMJ14" s="133"/>
      <c r="FMO14" s="133"/>
      <c r="FMT14" s="133"/>
      <c r="FMY14" s="133"/>
      <c r="FND14" s="133"/>
      <c r="FNI14" s="133"/>
      <c r="FNN14" s="133"/>
      <c r="FNS14" s="133"/>
      <c r="FNX14" s="133"/>
      <c r="FOC14" s="133"/>
      <c r="FOH14" s="133"/>
      <c r="FOM14" s="133"/>
      <c r="FOR14" s="133"/>
      <c r="FOW14" s="133"/>
      <c r="FPB14" s="133"/>
      <c r="FPG14" s="133"/>
      <c r="FPL14" s="133"/>
      <c r="FPQ14" s="133"/>
      <c r="FPV14" s="133"/>
      <c r="FQA14" s="133"/>
      <c r="FQF14" s="133"/>
      <c r="FQK14" s="133"/>
      <c r="FQP14" s="133"/>
      <c r="FQU14" s="133"/>
      <c r="FQZ14" s="133"/>
      <c r="FRE14" s="133"/>
      <c r="FRJ14" s="133"/>
      <c r="FRO14" s="133"/>
      <c r="FRT14" s="133"/>
      <c r="FRY14" s="133"/>
      <c r="FSD14" s="133"/>
      <c r="FSI14" s="133"/>
      <c r="FSN14" s="133"/>
      <c r="FSS14" s="133"/>
      <c r="FSX14" s="133"/>
      <c r="FTC14" s="133"/>
      <c r="FTH14" s="133"/>
      <c r="FTM14" s="133"/>
      <c r="FTR14" s="133"/>
      <c r="FTW14" s="133"/>
      <c r="FUB14" s="133"/>
      <c r="FUG14" s="133"/>
      <c r="FUL14" s="133"/>
      <c r="FUQ14" s="133"/>
      <c r="FUV14" s="133"/>
      <c r="FVA14" s="133"/>
      <c r="FVF14" s="133"/>
      <c r="FVK14" s="133"/>
      <c r="FVP14" s="133"/>
      <c r="FVU14" s="133"/>
      <c r="FVZ14" s="133"/>
      <c r="FWE14" s="133"/>
      <c r="FWJ14" s="133"/>
      <c r="FWO14" s="133"/>
      <c r="FWT14" s="133"/>
      <c r="FWY14" s="133"/>
      <c r="FXD14" s="133"/>
      <c r="FXI14" s="133"/>
      <c r="FXN14" s="133"/>
      <c r="FXS14" s="133"/>
      <c r="FXX14" s="133"/>
      <c r="FYC14" s="133"/>
      <c r="FYH14" s="133"/>
      <c r="FYM14" s="133"/>
      <c r="FYR14" s="133"/>
      <c r="FYW14" s="133"/>
      <c r="FZB14" s="133"/>
      <c r="FZG14" s="133"/>
      <c r="FZL14" s="133"/>
      <c r="FZQ14" s="133"/>
      <c r="FZV14" s="133"/>
      <c r="GAA14" s="133"/>
      <c r="GAF14" s="133"/>
      <c r="GAK14" s="133"/>
      <c r="GAP14" s="133"/>
      <c r="GAU14" s="133"/>
      <c r="GAZ14" s="133"/>
      <c r="GBE14" s="133"/>
      <c r="GBJ14" s="133"/>
      <c r="GBO14" s="133"/>
      <c r="GBT14" s="133"/>
      <c r="GBY14" s="133"/>
      <c r="GCD14" s="133"/>
      <c r="GCI14" s="133"/>
      <c r="GCN14" s="133"/>
      <c r="GCS14" s="133"/>
      <c r="GCX14" s="133"/>
      <c r="GDC14" s="133"/>
      <c r="GDH14" s="133"/>
      <c r="GDM14" s="133"/>
      <c r="GDR14" s="133"/>
      <c r="GDW14" s="133"/>
      <c r="GEB14" s="133"/>
      <c r="GEG14" s="133"/>
      <c r="GEL14" s="133"/>
      <c r="GEQ14" s="133"/>
      <c r="GEV14" s="133"/>
      <c r="GFA14" s="133"/>
      <c r="GFF14" s="133"/>
      <c r="GFK14" s="133"/>
      <c r="GFP14" s="133"/>
      <c r="GFU14" s="133"/>
      <c r="GFZ14" s="133"/>
      <c r="GGE14" s="133"/>
      <c r="GGJ14" s="133"/>
      <c r="GGO14" s="133"/>
      <c r="GGT14" s="133"/>
      <c r="GGY14" s="133"/>
      <c r="GHD14" s="133"/>
      <c r="GHI14" s="133"/>
      <c r="GHN14" s="133"/>
      <c r="GHS14" s="133"/>
      <c r="GHX14" s="133"/>
      <c r="GIC14" s="133"/>
      <c r="GIH14" s="133"/>
      <c r="GIM14" s="133"/>
      <c r="GIR14" s="133"/>
      <c r="GIW14" s="133"/>
      <c r="GJB14" s="133"/>
      <c r="GJG14" s="133"/>
      <c r="GJL14" s="133"/>
      <c r="GJQ14" s="133"/>
      <c r="GJV14" s="133"/>
      <c r="GKA14" s="133"/>
      <c r="GKF14" s="133"/>
      <c r="GKK14" s="133"/>
      <c r="GKP14" s="133"/>
      <c r="GKU14" s="133"/>
      <c r="GKZ14" s="133"/>
      <c r="GLE14" s="133"/>
      <c r="GLJ14" s="133"/>
      <c r="GLO14" s="133"/>
      <c r="GLT14" s="133"/>
      <c r="GLY14" s="133"/>
      <c r="GMD14" s="133"/>
      <c r="GMI14" s="133"/>
      <c r="GMN14" s="133"/>
      <c r="GMS14" s="133"/>
      <c r="GMX14" s="133"/>
      <c r="GNC14" s="133"/>
      <c r="GNH14" s="133"/>
      <c r="GNM14" s="133"/>
      <c r="GNR14" s="133"/>
      <c r="GNW14" s="133"/>
      <c r="GOB14" s="133"/>
      <c r="GOG14" s="133"/>
      <c r="GOL14" s="133"/>
      <c r="GOQ14" s="133"/>
      <c r="GOV14" s="133"/>
      <c r="GPA14" s="133"/>
      <c r="GPF14" s="133"/>
      <c r="GPK14" s="133"/>
      <c r="GPP14" s="133"/>
      <c r="GPU14" s="133"/>
      <c r="GPZ14" s="133"/>
      <c r="GQE14" s="133"/>
      <c r="GQJ14" s="133"/>
      <c r="GQO14" s="133"/>
      <c r="GQT14" s="133"/>
      <c r="GQY14" s="133"/>
      <c r="GRD14" s="133"/>
      <c r="GRI14" s="133"/>
      <c r="GRN14" s="133"/>
      <c r="GRS14" s="133"/>
      <c r="GRX14" s="133"/>
      <c r="GSC14" s="133"/>
      <c r="GSH14" s="133"/>
      <c r="GSM14" s="133"/>
      <c r="GSR14" s="133"/>
      <c r="GSW14" s="133"/>
      <c r="GTB14" s="133"/>
      <c r="GTG14" s="133"/>
      <c r="GTL14" s="133"/>
      <c r="GTQ14" s="133"/>
      <c r="GTV14" s="133"/>
      <c r="GUA14" s="133"/>
      <c r="GUF14" s="133"/>
      <c r="GUK14" s="133"/>
      <c r="GUP14" s="133"/>
      <c r="GUU14" s="133"/>
      <c r="GUZ14" s="133"/>
      <c r="GVE14" s="133"/>
      <c r="GVJ14" s="133"/>
      <c r="GVO14" s="133"/>
      <c r="GVT14" s="133"/>
      <c r="GVY14" s="133"/>
      <c r="GWD14" s="133"/>
      <c r="GWI14" s="133"/>
      <c r="GWN14" s="133"/>
      <c r="GWS14" s="133"/>
      <c r="GWX14" s="133"/>
      <c r="GXC14" s="133"/>
      <c r="GXH14" s="133"/>
      <c r="GXM14" s="133"/>
      <c r="GXR14" s="133"/>
      <c r="GXW14" s="133"/>
      <c r="GYB14" s="133"/>
      <c r="GYG14" s="133"/>
      <c r="GYL14" s="133"/>
      <c r="GYQ14" s="133"/>
      <c r="GYV14" s="133"/>
      <c r="GZA14" s="133"/>
      <c r="GZF14" s="133"/>
      <c r="GZK14" s="133"/>
      <c r="GZP14" s="133"/>
      <c r="GZU14" s="133"/>
      <c r="GZZ14" s="133"/>
      <c r="HAE14" s="133"/>
      <c r="HAJ14" s="133"/>
      <c r="HAO14" s="133"/>
      <c r="HAT14" s="133"/>
      <c r="HAY14" s="133"/>
      <c r="HBD14" s="133"/>
      <c r="HBI14" s="133"/>
      <c r="HBN14" s="133"/>
      <c r="HBS14" s="133"/>
      <c r="HBX14" s="133"/>
      <c r="HCC14" s="133"/>
      <c r="HCH14" s="133"/>
      <c r="HCM14" s="133"/>
      <c r="HCR14" s="133"/>
      <c r="HCW14" s="133"/>
      <c r="HDB14" s="133"/>
      <c r="HDG14" s="133"/>
      <c r="HDL14" s="133"/>
      <c r="HDQ14" s="133"/>
      <c r="HDV14" s="133"/>
      <c r="HEA14" s="133"/>
      <c r="HEF14" s="133"/>
      <c r="HEK14" s="133"/>
      <c r="HEP14" s="133"/>
      <c r="HEU14" s="133"/>
      <c r="HEZ14" s="133"/>
      <c r="HFE14" s="133"/>
      <c r="HFJ14" s="133"/>
      <c r="HFO14" s="133"/>
      <c r="HFT14" s="133"/>
      <c r="HFY14" s="133"/>
      <c r="HGD14" s="133"/>
      <c r="HGI14" s="133"/>
      <c r="HGN14" s="133"/>
      <c r="HGS14" s="133"/>
      <c r="HGX14" s="133"/>
      <c r="HHC14" s="133"/>
      <c r="HHH14" s="133"/>
      <c r="HHM14" s="133"/>
      <c r="HHR14" s="133"/>
      <c r="HHW14" s="133"/>
      <c r="HIB14" s="133"/>
      <c r="HIG14" s="133"/>
      <c r="HIL14" s="133"/>
      <c r="HIQ14" s="133"/>
      <c r="HIV14" s="133"/>
      <c r="HJA14" s="133"/>
      <c r="HJF14" s="133"/>
      <c r="HJK14" s="133"/>
      <c r="HJP14" s="133"/>
      <c r="HJU14" s="133"/>
      <c r="HJZ14" s="133"/>
      <c r="HKE14" s="133"/>
      <c r="HKJ14" s="133"/>
      <c r="HKO14" s="133"/>
      <c r="HKT14" s="133"/>
      <c r="HKY14" s="133"/>
      <c r="HLD14" s="133"/>
      <c r="HLI14" s="133"/>
      <c r="HLN14" s="133"/>
      <c r="HLS14" s="133"/>
      <c r="HLX14" s="133"/>
      <c r="HMC14" s="133"/>
      <c r="HMH14" s="133"/>
      <c r="HMM14" s="133"/>
      <c r="HMR14" s="133"/>
      <c r="HMW14" s="133"/>
      <c r="HNB14" s="133"/>
      <c r="HNG14" s="133"/>
      <c r="HNL14" s="133"/>
      <c r="HNQ14" s="133"/>
      <c r="HNV14" s="133"/>
      <c r="HOA14" s="133"/>
      <c r="HOF14" s="133"/>
      <c r="HOK14" s="133"/>
      <c r="HOP14" s="133"/>
      <c r="HOU14" s="133"/>
      <c r="HOZ14" s="133"/>
      <c r="HPE14" s="133"/>
      <c r="HPJ14" s="133"/>
      <c r="HPO14" s="133"/>
      <c r="HPT14" s="133"/>
      <c r="HPY14" s="133"/>
      <c r="HQD14" s="133"/>
      <c r="HQI14" s="133"/>
      <c r="HQN14" s="133"/>
      <c r="HQS14" s="133"/>
      <c r="HQX14" s="133"/>
      <c r="HRC14" s="133"/>
      <c r="HRH14" s="133"/>
      <c r="HRM14" s="133"/>
      <c r="HRR14" s="133"/>
      <c r="HRW14" s="133"/>
      <c r="HSB14" s="133"/>
      <c r="HSG14" s="133"/>
      <c r="HSL14" s="133"/>
      <c r="HSQ14" s="133"/>
      <c r="HSV14" s="133"/>
      <c r="HTA14" s="133"/>
      <c r="HTF14" s="133"/>
      <c r="HTK14" s="133"/>
      <c r="HTP14" s="133"/>
      <c r="HTU14" s="133"/>
      <c r="HTZ14" s="133"/>
      <c r="HUE14" s="133"/>
      <c r="HUJ14" s="133"/>
      <c r="HUO14" s="133"/>
      <c r="HUT14" s="133"/>
      <c r="HUY14" s="133"/>
      <c r="HVD14" s="133"/>
      <c r="HVI14" s="133"/>
      <c r="HVN14" s="133"/>
      <c r="HVS14" s="133"/>
      <c r="HVX14" s="133"/>
      <c r="HWC14" s="133"/>
      <c r="HWH14" s="133"/>
      <c r="HWM14" s="133"/>
      <c r="HWR14" s="133"/>
      <c r="HWW14" s="133"/>
      <c r="HXB14" s="133"/>
      <c r="HXG14" s="133"/>
      <c r="HXL14" s="133"/>
      <c r="HXQ14" s="133"/>
      <c r="HXV14" s="133"/>
      <c r="HYA14" s="133"/>
      <c r="HYF14" s="133"/>
      <c r="HYK14" s="133"/>
      <c r="HYP14" s="133"/>
      <c r="HYU14" s="133"/>
      <c r="HYZ14" s="133"/>
      <c r="HZE14" s="133"/>
      <c r="HZJ14" s="133"/>
      <c r="HZO14" s="133"/>
      <c r="HZT14" s="133"/>
      <c r="HZY14" s="133"/>
      <c r="IAD14" s="133"/>
      <c r="IAI14" s="133"/>
      <c r="IAN14" s="133"/>
      <c r="IAS14" s="133"/>
      <c r="IAX14" s="133"/>
      <c r="IBC14" s="133"/>
      <c r="IBH14" s="133"/>
      <c r="IBM14" s="133"/>
      <c r="IBR14" s="133"/>
      <c r="IBW14" s="133"/>
      <c r="ICB14" s="133"/>
      <c r="ICG14" s="133"/>
      <c r="ICL14" s="133"/>
      <c r="ICQ14" s="133"/>
      <c r="ICV14" s="133"/>
      <c r="IDA14" s="133"/>
      <c r="IDF14" s="133"/>
      <c r="IDK14" s="133"/>
      <c r="IDP14" s="133"/>
      <c r="IDU14" s="133"/>
      <c r="IDZ14" s="133"/>
      <c r="IEE14" s="133"/>
      <c r="IEJ14" s="133"/>
      <c r="IEO14" s="133"/>
      <c r="IET14" s="133"/>
      <c r="IEY14" s="133"/>
      <c r="IFD14" s="133"/>
      <c r="IFI14" s="133"/>
      <c r="IFN14" s="133"/>
      <c r="IFS14" s="133"/>
      <c r="IFX14" s="133"/>
      <c r="IGC14" s="133"/>
      <c r="IGH14" s="133"/>
      <c r="IGM14" s="133"/>
      <c r="IGR14" s="133"/>
      <c r="IGW14" s="133"/>
      <c r="IHB14" s="133"/>
      <c r="IHG14" s="133"/>
      <c r="IHL14" s="133"/>
      <c r="IHQ14" s="133"/>
      <c r="IHV14" s="133"/>
      <c r="IIA14" s="133"/>
      <c r="IIF14" s="133"/>
      <c r="IIK14" s="133"/>
      <c r="IIP14" s="133"/>
      <c r="IIU14" s="133"/>
      <c r="IIZ14" s="133"/>
      <c r="IJE14" s="133"/>
      <c r="IJJ14" s="133"/>
      <c r="IJO14" s="133"/>
      <c r="IJT14" s="133"/>
      <c r="IJY14" s="133"/>
      <c r="IKD14" s="133"/>
      <c r="IKI14" s="133"/>
      <c r="IKN14" s="133"/>
      <c r="IKS14" s="133"/>
      <c r="IKX14" s="133"/>
      <c r="ILC14" s="133"/>
      <c r="ILH14" s="133"/>
      <c r="ILM14" s="133"/>
      <c r="ILR14" s="133"/>
      <c r="ILW14" s="133"/>
      <c r="IMB14" s="133"/>
      <c r="IMG14" s="133"/>
      <c r="IML14" s="133"/>
      <c r="IMQ14" s="133"/>
      <c r="IMV14" s="133"/>
      <c r="INA14" s="133"/>
      <c r="INF14" s="133"/>
      <c r="INK14" s="133"/>
      <c r="INP14" s="133"/>
      <c r="INU14" s="133"/>
      <c r="INZ14" s="133"/>
      <c r="IOE14" s="133"/>
      <c r="IOJ14" s="133"/>
      <c r="IOO14" s="133"/>
      <c r="IOT14" s="133"/>
      <c r="IOY14" s="133"/>
      <c r="IPD14" s="133"/>
      <c r="IPI14" s="133"/>
      <c r="IPN14" s="133"/>
      <c r="IPS14" s="133"/>
      <c r="IPX14" s="133"/>
      <c r="IQC14" s="133"/>
      <c r="IQH14" s="133"/>
      <c r="IQM14" s="133"/>
      <c r="IQR14" s="133"/>
      <c r="IQW14" s="133"/>
      <c r="IRB14" s="133"/>
      <c r="IRG14" s="133"/>
      <c r="IRL14" s="133"/>
      <c r="IRQ14" s="133"/>
      <c r="IRV14" s="133"/>
      <c r="ISA14" s="133"/>
      <c r="ISF14" s="133"/>
      <c r="ISK14" s="133"/>
      <c r="ISP14" s="133"/>
      <c r="ISU14" s="133"/>
      <c r="ISZ14" s="133"/>
      <c r="ITE14" s="133"/>
      <c r="ITJ14" s="133"/>
      <c r="ITO14" s="133"/>
      <c r="ITT14" s="133"/>
      <c r="ITY14" s="133"/>
      <c r="IUD14" s="133"/>
      <c r="IUI14" s="133"/>
      <c r="IUN14" s="133"/>
      <c r="IUS14" s="133"/>
      <c r="IUX14" s="133"/>
      <c r="IVC14" s="133"/>
      <c r="IVH14" s="133"/>
      <c r="IVM14" s="133"/>
      <c r="IVR14" s="133"/>
      <c r="IVW14" s="133"/>
      <c r="IWB14" s="133"/>
      <c r="IWG14" s="133"/>
      <c r="IWL14" s="133"/>
      <c r="IWQ14" s="133"/>
      <c r="IWV14" s="133"/>
      <c r="IXA14" s="133"/>
      <c r="IXF14" s="133"/>
      <c r="IXK14" s="133"/>
      <c r="IXP14" s="133"/>
      <c r="IXU14" s="133"/>
      <c r="IXZ14" s="133"/>
      <c r="IYE14" s="133"/>
      <c r="IYJ14" s="133"/>
      <c r="IYO14" s="133"/>
      <c r="IYT14" s="133"/>
      <c r="IYY14" s="133"/>
      <c r="IZD14" s="133"/>
      <c r="IZI14" s="133"/>
      <c r="IZN14" s="133"/>
      <c r="IZS14" s="133"/>
      <c r="IZX14" s="133"/>
      <c r="JAC14" s="133"/>
      <c r="JAH14" s="133"/>
      <c r="JAM14" s="133"/>
      <c r="JAR14" s="133"/>
      <c r="JAW14" s="133"/>
      <c r="JBB14" s="133"/>
      <c r="JBG14" s="133"/>
      <c r="JBL14" s="133"/>
      <c r="JBQ14" s="133"/>
      <c r="JBV14" s="133"/>
      <c r="JCA14" s="133"/>
      <c r="JCF14" s="133"/>
      <c r="JCK14" s="133"/>
      <c r="JCP14" s="133"/>
      <c r="JCU14" s="133"/>
      <c r="JCZ14" s="133"/>
      <c r="JDE14" s="133"/>
      <c r="JDJ14" s="133"/>
      <c r="JDO14" s="133"/>
      <c r="JDT14" s="133"/>
      <c r="JDY14" s="133"/>
      <c r="JED14" s="133"/>
      <c r="JEI14" s="133"/>
      <c r="JEN14" s="133"/>
      <c r="JES14" s="133"/>
      <c r="JEX14" s="133"/>
      <c r="JFC14" s="133"/>
      <c r="JFH14" s="133"/>
      <c r="JFM14" s="133"/>
      <c r="JFR14" s="133"/>
      <c r="JFW14" s="133"/>
      <c r="JGB14" s="133"/>
      <c r="JGG14" s="133"/>
      <c r="JGL14" s="133"/>
      <c r="JGQ14" s="133"/>
      <c r="JGV14" s="133"/>
      <c r="JHA14" s="133"/>
      <c r="JHF14" s="133"/>
      <c r="JHK14" s="133"/>
      <c r="JHP14" s="133"/>
      <c r="JHU14" s="133"/>
      <c r="JHZ14" s="133"/>
      <c r="JIE14" s="133"/>
      <c r="JIJ14" s="133"/>
      <c r="JIO14" s="133"/>
      <c r="JIT14" s="133"/>
      <c r="JIY14" s="133"/>
      <c r="JJD14" s="133"/>
      <c r="JJI14" s="133"/>
      <c r="JJN14" s="133"/>
      <c r="JJS14" s="133"/>
      <c r="JJX14" s="133"/>
      <c r="JKC14" s="133"/>
      <c r="JKH14" s="133"/>
      <c r="JKM14" s="133"/>
      <c r="JKR14" s="133"/>
      <c r="JKW14" s="133"/>
      <c r="JLB14" s="133"/>
      <c r="JLG14" s="133"/>
      <c r="JLL14" s="133"/>
      <c r="JLQ14" s="133"/>
      <c r="JLV14" s="133"/>
      <c r="JMA14" s="133"/>
      <c r="JMF14" s="133"/>
      <c r="JMK14" s="133"/>
      <c r="JMP14" s="133"/>
      <c r="JMU14" s="133"/>
      <c r="JMZ14" s="133"/>
      <c r="JNE14" s="133"/>
      <c r="JNJ14" s="133"/>
      <c r="JNO14" s="133"/>
      <c r="JNT14" s="133"/>
      <c r="JNY14" s="133"/>
      <c r="JOD14" s="133"/>
      <c r="JOI14" s="133"/>
      <c r="JON14" s="133"/>
      <c r="JOS14" s="133"/>
      <c r="JOX14" s="133"/>
      <c r="JPC14" s="133"/>
      <c r="JPH14" s="133"/>
      <c r="JPM14" s="133"/>
      <c r="JPR14" s="133"/>
      <c r="JPW14" s="133"/>
      <c r="JQB14" s="133"/>
      <c r="JQG14" s="133"/>
      <c r="JQL14" s="133"/>
      <c r="JQQ14" s="133"/>
      <c r="JQV14" s="133"/>
      <c r="JRA14" s="133"/>
      <c r="JRF14" s="133"/>
      <c r="JRK14" s="133"/>
      <c r="JRP14" s="133"/>
      <c r="JRU14" s="133"/>
      <c r="JRZ14" s="133"/>
      <c r="JSE14" s="133"/>
      <c r="JSJ14" s="133"/>
      <c r="JSO14" s="133"/>
      <c r="JST14" s="133"/>
      <c r="JSY14" s="133"/>
      <c r="JTD14" s="133"/>
      <c r="JTI14" s="133"/>
      <c r="JTN14" s="133"/>
      <c r="JTS14" s="133"/>
      <c r="JTX14" s="133"/>
      <c r="JUC14" s="133"/>
      <c r="JUH14" s="133"/>
      <c r="JUM14" s="133"/>
      <c r="JUR14" s="133"/>
      <c r="JUW14" s="133"/>
      <c r="JVB14" s="133"/>
      <c r="JVG14" s="133"/>
      <c r="JVL14" s="133"/>
      <c r="JVQ14" s="133"/>
      <c r="JVV14" s="133"/>
      <c r="JWA14" s="133"/>
      <c r="JWF14" s="133"/>
      <c r="JWK14" s="133"/>
      <c r="JWP14" s="133"/>
      <c r="JWU14" s="133"/>
      <c r="JWZ14" s="133"/>
      <c r="JXE14" s="133"/>
      <c r="JXJ14" s="133"/>
      <c r="JXO14" s="133"/>
      <c r="JXT14" s="133"/>
      <c r="JXY14" s="133"/>
      <c r="JYD14" s="133"/>
      <c r="JYI14" s="133"/>
      <c r="JYN14" s="133"/>
      <c r="JYS14" s="133"/>
      <c r="JYX14" s="133"/>
      <c r="JZC14" s="133"/>
      <c r="JZH14" s="133"/>
      <c r="JZM14" s="133"/>
      <c r="JZR14" s="133"/>
      <c r="JZW14" s="133"/>
      <c r="KAB14" s="133"/>
      <c r="KAG14" s="133"/>
      <c r="KAL14" s="133"/>
      <c r="KAQ14" s="133"/>
      <c r="KAV14" s="133"/>
      <c r="KBA14" s="133"/>
      <c r="KBF14" s="133"/>
      <c r="KBK14" s="133"/>
      <c r="KBP14" s="133"/>
      <c r="KBU14" s="133"/>
      <c r="KBZ14" s="133"/>
      <c r="KCE14" s="133"/>
      <c r="KCJ14" s="133"/>
      <c r="KCO14" s="133"/>
      <c r="KCT14" s="133"/>
      <c r="KCY14" s="133"/>
      <c r="KDD14" s="133"/>
      <c r="KDI14" s="133"/>
      <c r="KDN14" s="133"/>
      <c r="KDS14" s="133"/>
      <c r="KDX14" s="133"/>
      <c r="KEC14" s="133"/>
      <c r="KEH14" s="133"/>
      <c r="KEM14" s="133"/>
      <c r="KER14" s="133"/>
      <c r="KEW14" s="133"/>
      <c r="KFB14" s="133"/>
      <c r="KFG14" s="133"/>
      <c r="KFL14" s="133"/>
      <c r="KFQ14" s="133"/>
      <c r="KFV14" s="133"/>
      <c r="KGA14" s="133"/>
      <c r="KGF14" s="133"/>
      <c r="KGK14" s="133"/>
      <c r="KGP14" s="133"/>
      <c r="KGU14" s="133"/>
      <c r="KGZ14" s="133"/>
      <c r="KHE14" s="133"/>
      <c r="KHJ14" s="133"/>
      <c r="KHO14" s="133"/>
      <c r="KHT14" s="133"/>
      <c r="KHY14" s="133"/>
      <c r="KID14" s="133"/>
      <c r="KII14" s="133"/>
      <c r="KIN14" s="133"/>
      <c r="KIS14" s="133"/>
      <c r="KIX14" s="133"/>
      <c r="KJC14" s="133"/>
      <c r="KJH14" s="133"/>
      <c r="KJM14" s="133"/>
      <c r="KJR14" s="133"/>
      <c r="KJW14" s="133"/>
      <c r="KKB14" s="133"/>
      <c r="KKG14" s="133"/>
      <c r="KKL14" s="133"/>
      <c r="KKQ14" s="133"/>
      <c r="KKV14" s="133"/>
      <c r="KLA14" s="133"/>
      <c r="KLF14" s="133"/>
      <c r="KLK14" s="133"/>
      <c r="KLP14" s="133"/>
      <c r="KLU14" s="133"/>
      <c r="KLZ14" s="133"/>
      <c r="KME14" s="133"/>
      <c r="KMJ14" s="133"/>
      <c r="KMO14" s="133"/>
      <c r="KMT14" s="133"/>
      <c r="KMY14" s="133"/>
      <c r="KND14" s="133"/>
      <c r="KNI14" s="133"/>
      <c r="KNN14" s="133"/>
      <c r="KNS14" s="133"/>
      <c r="KNX14" s="133"/>
      <c r="KOC14" s="133"/>
      <c r="KOH14" s="133"/>
      <c r="KOM14" s="133"/>
      <c r="KOR14" s="133"/>
      <c r="KOW14" s="133"/>
      <c r="KPB14" s="133"/>
      <c r="KPG14" s="133"/>
      <c r="KPL14" s="133"/>
      <c r="KPQ14" s="133"/>
      <c r="KPV14" s="133"/>
      <c r="KQA14" s="133"/>
      <c r="KQF14" s="133"/>
      <c r="KQK14" s="133"/>
      <c r="KQP14" s="133"/>
      <c r="KQU14" s="133"/>
      <c r="KQZ14" s="133"/>
      <c r="KRE14" s="133"/>
      <c r="KRJ14" s="133"/>
      <c r="KRO14" s="133"/>
      <c r="KRT14" s="133"/>
      <c r="KRY14" s="133"/>
      <c r="KSD14" s="133"/>
      <c r="KSI14" s="133"/>
      <c r="KSN14" s="133"/>
      <c r="KSS14" s="133"/>
      <c r="KSX14" s="133"/>
      <c r="KTC14" s="133"/>
      <c r="KTH14" s="133"/>
      <c r="KTM14" s="133"/>
      <c r="KTR14" s="133"/>
      <c r="KTW14" s="133"/>
      <c r="KUB14" s="133"/>
      <c r="KUG14" s="133"/>
      <c r="KUL14" s="133"/>
      <c r="KUQ14" s="133"/>
      <c r="KUV14" s="133"/>
      <c r="KVA14" s="133"/>
      <c r="KVF14" s="133"/>
      <c r="KVK14" s="133"/>
      <c r="KVP14" s="133"/>
      <c r="KVU14" s="133"/>
      <c r="KVZ14" s="133"/>
      <c r="KWE14" s="133"/>
      <c r="KWJ14" s="133"/>
      <c r="KWO14" s="133"/>
      <c r="KWT14" s="133"/>
      <c r="KWY14" s="133"/>
      <c r="KXD14" s="133"/>
      <c r="KXI14" s="133"/>
      <c r="KXN14" s="133"/>
      <c r="KXS14" s="133"/>
      <c r="KXX14" s="133"/>
      <c r="KYC14" s="133"/>
      <c r="KYH14" s="133"/>
      <c r="KYM14" s="133"/>
      <c r="KYR14" s="133"/>
      <c r="KYW14" s="133"/>
      <c r="KZB14" s="133"/>
      <c r="KZG14" s="133"/>
      <c r="KZL14" s="133"/>
      <c r="KZQ14" s="133"/>
      <c r="KZV14" s="133"/>
      <c r="LAA14" s="133"/>
      <c r="LAF14" s="133"/>
      <c r="LAK14" s="133"/>
      <c r="LAP14" s="133"/>
      <c r="LAU14" s="133"/>
      <c r="LAZ14" s="133"/>
      <c r="LBE14" s="133"/>
      <c r="LBJ14" s="133"/>
      <c r="LBO14" s="133"/>
      <c r="LBT14" s="133"/>
      <c r="LBY14" s="133"/>
      <c r="LCD14" s="133"/>
      <c r="LCI14" s="133"/>
      <c r="LCN14" s="133"/>
      <c r="LCS14" s="133"/>
      <c r="LCX14" s="133"/>
      <c r="LDC14" s="133"/>
      <c r="LDH14" s="133"/>
      <c r="LDM14" s="133"/>
      <c r="LDR14" s="133"/>
      <c r="LDW14" s="133"/>
      <c r="LEB14" s="133"/>
      <c r="LEG14" s="133"/>
      <c r="LEL14" s="133"/>
      <c r="LEQ14" s="133"/>
      <c r="LEV14" s="133"/>
      <c r="LFA14" s="133"/>
      <c r="LFF14" s="133"/>
      <c r="LFK14" s="133"/>
      <c r="LFP14" s="133"/>
      <c r="LFU14" s="133"/>
      <c r="LFZ14" s="133"/>
      <c r="LGE14" s="133"/>
      <c r="LGJ14" s="133"/>
      <c r="LGO14" s="133"/>
      <c r="LGT14" s="133"/>
      <c r="LGY14" s="133"/>
      <c r="LHD14" s="133"/>
      <c r="LHI14" s="133"/>
      <c r="LHN14" s="133"/>
      <c r="LHS14" s="133"/>
      <c r="LHX14" s="133"/>
      <c r="LIC14" s="133"/>
      <c r="LIH14" s="133"/>
      <c r="LIM14" s="133"/>
      <c r="LIR14" s="133"/>
      <c r="LIW14" s="133"/>
      <c r="LJB14" s="133"/>
      <c r="LJG14" s="133"/>
      <c r="LJL14" s="133"/>
      <c r="LJQ14" s="133"/>
      <c r="LJV14" s="133"/>
      <c r="LKA14" s="133"/>
      <c r="LKF14" s="133"/>
      <c r="LKK14" s="133"/>
      <c r="LKP14" s="133"/>
      <c r="LKU14" s="133"/>
      <c r="LKZ14" s="133"/>
      <c r="LLE14" s="133"/>
      <c r="LLJ14" s="133"/>
      <c r="LLO14" s="133"/>
      <c r="LLT14" s="133"/>
      <c r="LLY14" s="133"/>
      <c r="LMD14" s="133"/>
      <c r="LMI14" s="133"/>
      <c r="LMN14" s="133"/>
      <c r="LMS14" s="133"/>
      <c r="LMX14" s="133"/>
      <c r="LNC14" s="133"/>
      <c r="LNH14" s="133"/>
      <c r="LNM14" s="133"/>
      <c r="LNR14" s="133"/>
      <c r="LNW14" s="133"/>
      <c r="LOB14" s="133"/>
      <c r="LOG14" s="133"/>
      <c r="LOL14" s="133"/>
      <c r="LOQ14" s="133"/>
      <c r="LOV14" s="133"/>
      <c r="LPA14" s="133"/>
      <c r="LPF14" s="133"/>
      <c r="LPK14" s="133"/>
      <c r="LPP14" s="133"/>
      <c r="LPU14" s="133"/>
      <c r="LPZ14" s="133"/>
      <c r="LQE14" s="133"/>
      <c r="LQJ14" s="133"/>
      <c r="LQO14" s="133"/>
      <c r="LQT14" s="133"/>
      <c r="LQY14" s="133"/>
      <c r="LRD14" s="133"/>
      <c r="LRI14" s="133"/>
      <c r="LRN14" s="133"/>
      <c r="LRS14" s="133"/>
      <c r="LRX14" s="133"/>
      <c r="LSC14" s="133"/>
      <c r="LSH14" s="133"/>
      <c r="LSM14" s="133"/>
      <c r="LSR14" s="133"/>
      <c r="LSW14" s="133"/>
      <c r="LTB14" s="133"/>
      <c r="LTG14" s="133"/>
      <c r="LTL14" s="133"/>
      <c r="LTQ14" s="133"/>
      <c r="LTV14" s="133"/>
      <c r="LUA14" s="133"/>
      <c r="LUF14" s="133"/>
      <c r="LUK14" s="133"/>
      <c r="LUP14" s="133"/>
      <c r="LUU14" s="133"/>
      <c r="LUZ14" s="133"/>
      <c r="LVE14" s="133"/>
      <c r="LVJ14" s="133"/>
      <c r="LVO14" s="133"/>
      <c r="LVT14" s="133"/>
      <c r="LVY14" s="133"/>
      <c r="LWD14" s="133"/>
      <c r="LWI14" s="133"/>
      <c r="LWN14" s="133"/>
      <c r="LWS14" s="133"/>
      <c r="LWX14" s="133"/>
      <c r="LXC14" s="133"/>
      <c r="LXH14" s="133"/>
      <c r="LXM14" s="133"/>
      <c r="LXR14" s="133"/>
      <c r="LXW14" s="133"/>
      <c r="LYB14" s="133"/>
      <c r="LYG14" s="133"/>
      <c r="LYL14" s="133"/>
      <c r="LYQ14" s="133"/>
      <c r="LYV14" s="133"/>
      <c r="LZA14" s="133"/>
      <c r="LZF14" s="133"/>
      <c r="LZK14" s="133"/>
      <c r="LZP14" s="133"/>
      <c r="LZU14" s="133"/>
      <c r="LZZ14" s="133"/>
      <c r="MAE14" s="133"/>
      <c r="MAJ14" s="133"/>
      <c r="MAO14" s="133"/>
      <c r="MAT14" s="133"/>
      <c r="MAY14" s="133"/>
      <c r="MBD14" s="133"/>
      <c r="MBI14" s="133"/>
      <c r="MBN14" s="133"/>
      <c r="MBS14" s="133"/>
      <c r="MBX14" s="133"/>
      <c r="MCC14" s="133"/>
      <c r="MCH14" s="133"/>
      <c r="MCM14" s="133"/>
      <c r="MCR14" s="133"/>
      <c r="MCW14" s="133"/>
      <c r="MDB14" s="133"/>
      <c r="MDG14" s="133"/>
      <c r="MDL14" s="133"/>
      <c r="MDQ14" s="133"/>
      <c r="MDV14" s="133"/>
      <c r="MEA14" s="133"/>
      <c r="MEF14" s="133"/>
      <c r="MEK14" s="133"/>
      <c r="MEP14" s="133"/>
      <c r="MEU14" s="133"/>
      <c r="MEZ14" s="133"/>
      <c r="MFE14" s="133"/>
      <c r="MFJ14" s="133"/>
      <c r="MFO14" s="133"/>
      <c r="MFT14" s="133"/>
      <c r="MFY14" s="133"/>
      <c r="MGD14" s="133"/>
      <c r="MGI14" s="133"/>
      <c r="MGN14" s="133"/>
      <c r="MGS14" s="133"/>
      <c r="MGX14" s="133"/>
      <c r="MHC14" s="133"/>
      <c r="MHH14" s="133"/>
      <c r="MHM14" s="133"/>
      <c r="MHR14" s="133"/>
      <c r="MHW14" s="133"/>
      <c r="MIB14" s="133"/>
      <c r="MIG14" s="133"/>
      <c r="MIL14" s="133"/>
      <c r="MIQ14" s="133"/>
      <c r="MIV14" s="133"/>
      <c r="MJA14" s="133"/>
      <c r="MJF14" s="133"/>
      <c r="MJK14" s="133"/>
      <c r="MJP14" s="133"/>
      <c r="MJU14" s="133"/>
      <c r="MJZ14" s="133"/>
      <c r="MKE14" s="133"/>
      <c r="MKJ14" s="133"/>
      <c r="MKO14" s="133"/>
      <c r="MKT14" s="133"/>
      <c r="MKY14" s="133"/>
      <c r="MLD14" s="133"/>
      <c r="MLI14" s="133"/>
      <c r="MLN14" s="133"/>
      <c r="MLS14" s="133"/>
      <c r="MLX14" s="133"/>
      <c r="MMC14" s="133"/>
      <c r="MMH14" s="133"/>
      <c r="MMM14" s="133"/>
      <c r="MMR14" s="133"/>
      <c r="MMW14" s="133"/>
      <c r="MNB14" s="133"/>
      <c r="MNG14" s="133"/>
      <c r="MNL14" s="133"/>
      <c r="MNQ14" s="133"/>
      <c r="MNV14" s="133"/>
      <c r="MOA14" s="133"/>
      <c r="MOF14" s="133"/>
      <c r="MOK14" s="133"/>
      <c r="MOP14" s="133"/>
      <c r="MOU14" s="133"/>
      <c r="MOZ14" s="133"/>
      <c r="MPE14" s="133"/>
      <c r="MPJ14" s="133"/>
      <c r="MPO14" s="133"/>
      <c r="MPT14" s="133"/>
      <c r="MPY14" s="133"/>
      <c r="MQD14" s="133"/>
      <c r="MQI14" s="133"/>
      <c r="MQN14" s="133"/>
      <c r="MQS14" s="133"/>
      <c r="MQX14" s="133"/>
      <c r="MRC14" s="133"/>
      <c r="MRH14" s="133"/>
      <c r="MRM14" s="133"/>
      <c r="MRR14" s="133"/>
      <c r="MRW14" s="133"/>
      <c r="MSB14" s="133"/>
      <c r="MSG14" s="133"/>
      <c r="MSL14" s="133"/>
      <c r="MSQ14" s="133"/>
      <c r="MSV14" s="133"/>
      <c r="MTA14" s="133"/>
      <c r="MTF14" s="133"/>
      <c r="MTK14" s="133"/>
      <c r="MTP14" s="133"/>
      <c r="MTU14" s="133"/>
      <c r="MTZ14" s="133"/>
      <c r="MUE14" s="133"/>
      <c r="MUJ14" s="133"/>
      <c r="MUO14" s="133"/>
      <c r="MUT14" s="133"/>
      <c r="MUY14" s="133"/>
      <c r="MVD14" s="133"/>
      <c r="MVI14" s="133"/>
      <c r="MVN14" s="133"/>
      <c r="MVS14" s="133"/>
      <c r="MVX14" s="133"/>
      <c r="MWC14" s="133"/>
      <c r="MWH14" s="133"/>
      <c r="MWM14" s="133"/>
      <c r="MWR14" s="133"/>
      <c r="MWW14" s="133"/>
      <c r="MXB14" s="133"/>
      <c r="MXG14" s="133"/>
      <c r="MXL14" s="133"/>
      <c r="MXQ14" s="133"/>
      <c r="MXV14" s="133"/>
      <c r="MYA14" s="133"/>
      <c r="MYF14" s="133"/>
      <c r="MYK14" s="133"/>
      <c r="MYP14" s="133"/>
      <c r="MYU14" s="133"/>
      <c r="MYZ14" s="133"/>
      <c r="MZE14" s="133"/>
      <c r="MZJ14" s="133"/>
      <c r="MZO14" s="133"/>
      <c r="MZT14" s="133"/>
      <c r="MZY14" s="133"/>
      <c r="NAD14" s="133"/>
      <c r="NAI14" s="133"/>
      <c r="NAN14" s="133"/>
      <c r="NAS14" s="133"/>
      <c r="NAX14" s="133"/>
      <c r="NBC14" s="133"/>
      <c r="NBH14" s="133"/>
      <c r="NBM14" s="133"/>
      <c r="NBR14" s="133"/>
      <c r="NBW14" s="133"/>
      <c r="NCB14" s="133"/>
      <c r="NCG14" s="133"/>
      <c r="NCL14" s="133"/>
      <c r="NCQ14" s="133"/>
      <c r="NCV14" s="133"/>
      <c r="NDA14" s="133"/>
      <c r="NDF14" s="133"/>
      <c r="NDK14" s="133"/>
      <c r="NDP14" s="133"/>
      <c r="NDU14" s="133"/>
      <c r="NDZ14" s="133"/>
      <c r="NEE14" s="133"/>
      <c r="NEJ14" s="133"/>
      <c r="NEO14" s="133"/>
      <c r="NET14" s="133"/>
      <c r="NEY14" s="133"/>
      <c r="NFD14" s="133"/>
      <c r="NFI14" s="133"/>
      <c r="NFN14" s="133"/>
      <c r="NFS14" s="133"/>
      <c r="NFX14" s="133"/>
      <c r="NGC14" s="133"/>
      <c r="NGH14" s="133"/>
      <c r="NGM14" s="133"/>
      <c r="NGR14" s="133"/>
      <c r="NGW14" s="133"/>
      <c r="NHB14" s="133"/>
      <c r="NHG14" s="133"/>
      <c r="NHL14" s="133"/>
      <c r="NHQ14" s="133"/>
      <c r="NHV14" s="133"/>
      <c r="NIA14" s="133"/>
      <c r="NIF14" s="133"/>
      <c r="NIK14" s="133"/>
      <c r="NIP14" s="133"/>
      <c r="NIU14" s="133"/>
      <c r="NIZ14" s="133"/>
      <c r="NJE14" s="133"/>
      <c r="NJJ14" s="133"/>
      <c r="NJO14" s="133"/>
      <c r="NJT14" s="133"/>
      <c r="NJY14" s="133"/>
      <c r="NKD14" s="133"/>
      <c r="NKI14" s="133"/>
      <c r="NKN14" s="133"/>
      <c r="NKS14" s="133"/>
      <c r="NKX14" s="133"/>
      <c r="NLC14" s="133"/>
      <c r="NLH14" s="133"/>
      <c r="NLM14" s="133"/>
      <c r="NLR14" s="133"/>
      <c r="NLW14" s="133"/>
      <c r="NMB14" s="133"/>
      <c r="NMG14" s="133"/>
      <c r="NML14" s="133"/>
      <c r="NMQ14" s="133"/>
      <c r="NMV14" s="133"/>
      <c r="NNA14" s="133"/>
      <c r="NNF14" s="133"/>
      <c r="NNK14" s="133"/>
      <c r="NNP14" s="133"/>
      <c r="NNU14" s="133"/>
      <c r="NNZ14" s="133"/>
      <c r="NOE14" s="133"/>
      <c r="NOJ14" s="133"/>
      <c r="NOO14" s="133"/>
      <c r="NOT14" s="133"/>
      <c r="NOY14" s="133"/>
      <c r="NPD14" s="133"/>
      <c r="NPI14" s="133"/>
      <c r="NPN14" s="133"/>
      <c r="NPS14" s="133"/>
      <c r="NPX14" s="133"/>
      <c r="NQC14" s="133"/>
      <c r="NQH14" s="133"/>
      <c r="NQM14" s="133"/>
      <c r="NQR14" s="133"/>
      <c r="NQW14" s="133"/>
      <c r="NRB14" s="133"/>
      <c r="NRG14" s="133"/>
      <c r="NRL14" s="133"/>
      <c r="NRQ14" s="133"/>
      <c r="NRV14" s="133"/>
      <c r="NSA14" s="133"/>
      <c r="NSF14" s="133"/>
      <c r="NSK14" s="133"/>
      <c r="NSP14" s="133"/>
      <c r="NSU14" s="133"/>
      <c r="NSZ14" s="133"/>
      <c r="NTE14" s="133"/>
      <c r="NTJ14" s="133"/>
      <c r="NTO14" s="133"/>
      <c r="NTT14" s="133"/>
      <c r="NTY14" s="133"/>
      <c r="NUD14" s="133"/>
      <c r="NUI14" s="133"/>
      <c r="NUN14" s="133"/>
      <c r="NUS14" s="133"/>
      <c r="NUX14" s="133"/>
      <c r="NVC14" s="133"/>
      <c r="NVH14" s="133"/>
      <c r="NVM14" s="133"/>
      <c r="NVR14" s="133"/>
      <c r="NVW14" s="133"/>
      <c r="NWB14" s="133"/>
      <c r="NWG14" s="133"/>
      <c r="NWL14" s="133"/>
      <c r="NWQ14" s="133"/>
      <c r="NWV14" s="133"/>
      <c r="NXA14" s="133"/>
      <c r="NXF14" s="133"/>
      <c r="NXK14" s="133"/>
      <c r="NXP14" s="133"/>
      <c r="NXU14" s="133"/>
      <c r="NXZ14" s="133"/>
      <c r="NYE14" s="133"/>
      <c r="NYJ14" s="133"/>
      <c r="NYO14" s="133"/>
      <c r="NYT14" s="133"/>
      <c r="NYY14" s="133"/>
      <c r="NZD14" s="133"/>
      <c r="NZI14" s="133"/>
      <c r="NZN14" s="133"/>
      <c r="NZS14" s="133"/>
      <c r="NZX14" s="133"/>
      <c r="OAC14" s="133"/>
      <c r="OAH14" s="133"/>
      <c r="OAM14" s="133"/>
      <c r="OAR14" s="133"/>
      <c r="OAW14" s="133"/>
      <c r="OBB14" s="133"/>
      <c r="OBG14" s="133"/>
      <c r="OBL14" s="133"/>
      <c r="OBQ14" s="133"/>
      <c r="OBV14" s="133"/>
      <c r="OCA14" s="133"/>
      <c r="OCF14" s="133"/>
      <c r="OCK14" s="133"/>
      <c r="OCP14" s="133"/>
      <c r="OCU14" s="133"/>
      <c r="OCZ14" s="133"/>
      <c r="ODE14" s="133"/>
      <c r="ODJ14" s="133"/>
      <c r="ODO14" s="133"/>
      <c r="ODT14" s="133"/>
      <c r="ODY14" s="133"/>
      <c r="OED14" s="133"/>
      <c r="OEI14" s="133"/>
      <c r="OEN14" s="133"/>
      <c r="OES14" s="133"/>
      <c r="OEX14" s="133"/>
      <c r="OFC14" s="133"/>
      <c r="OFH14" s="133"/>
      <c r="OFM14" s="133"/>
      <c r="OFR14" s="133"/>
      <c r="OFW14" s="133"/>
      <c r="OGB14" s="133"/>
      <c r="OGG14" s="133"/>
      <c r="OGL14" s="133"/>
      <c r="OGQ14" s="133"/>
      <c r="OGV14" s="133"/>
      <c r="OHA14" s="133"/>
      <c r="OHF14" s="133"/>
      <c r="OHK14" s="133"/>
      <c r="OHP14" s="133"/>
      <c r="OHU14" s="133"/>
      <c r="OHZ14" s="133"/>
      <c r="OIE14" s="133"/>
      <c r="OIJ14" s="133"/>
      <c r="OIO14" s="133"/>
      <c r="OIT14" s="133"/>
      <c r="OIY14" s="133"/>
      <c r="OJD14" s="133"/>
      <c r="OJI14" s="133"/>
      <c r="OJN14" s="133"/>
      <c r="OJS14" s="133"/>
      <c r="OJX14" s="133"/>
      <c r="OKC14" s="133"/>
      <c r="OKH14" s="133"/>
      <c r="OKM14" s="133"/>
      <c r="OKR14" s="133"/>
      <c r="OKW14" s="133"/>
      <c r="OLB14" s="133"/>
      <c r="OLG14" s="133"/>
      <c r="OLL14" s="133"/>
      <c r="OLQ14" s="133"/>
      <c r="OLV14" s="133"/>
      <c r="OMA14" s="133"/>
      <c r="OMF14" s="133"/>
      <c r="OMK14" s="133"/>
      <c r="OMP14" s="133"/>
      <c r="OMU14" s="133"/>
      <c r="OMZ14" s="133"/>
      <c r="ONE14" s="133"/>
      <c r="ONJ14" s="133"/>
      <c r="ONO14" s="133"/>
      <c r="ONT14" s="133"/>
      <c r="ONY14" s="133"/>
      <c r="OOD14" s="133"/>
      <c r="OOI14" s="133"/>
      <c r="OON14" s="133"/>
      <c r="OOS14" s="133"/>
      <c r="OOX14" s="133"/>
      <c r="OPC14" s="133"/>
      <c r="OPH14" s="133"/>
      <c r="OPM14" s="133"/>
      <c r="OPR14" s="133"/>
      <c r="OPW14" s="133"/>
      <c r="OQB14" s="133"/>
      <c r="OQG14" s="133"/>
      <c r="OQL14" s="133"/>
      <c r="OQQ14" s="133"/>
      <c r="OQV14" s="133"/>
      <c r="ORA14" s="133"/>
      <c r="ORF14" s="133"/>
      <c r="ORK14" s="133"/>
      <c r="ORP14" s="133"/>
      <c r="ORU14" s="133"/>
      <c r="ORZ14" s="133"/>
      <c r="OSE14" s="133"/>
      <c r="OSJ14" s="133"/>
      <c r="OSO14" s="133"/>
      <c r="OST14" s="133"/>
      <c r="OSY14" s="133"/>
      <c r="OTD14" s="133"/>
      <c r="OTI14" s="133"/>
      <c r="OTN14" s="133"/>
      <c r="OTS14" s="133"/>
      <c r="OTX14" s="133"/>
      <c r="OUC14" s="133"/>
      <c r="OUH14" s="133"/>
      <c r="OUM14" s="133"/>
      <c r="OUR14" s="133"/>
      <c r="OUW14" s="133"/>
      <c r="OVB14" s="133"/>
      <c r="OVG14" s="133"/>
      <c r="OVL14" s="133"/>
      <c r="OVQ14" s="133"/>
      <c r="OVV14" s="133"/>
      <c r="OWA14" s="133"/>
      <c r="OWF14" s="133"/>
      <c r="OWK14" s="133"/>
      <c r="OWP14" s="133"/>
      <c r="OWU14" s="133"/>
      <c r="OWZ14" s="133"/>
      <c r="OXE14" s="133"/>
      <c r="OXJ14" s="133"/>
      <c r="OXO14" s="133"/>
      <c r="OXT14" s="133"/>
      <c r="OXY14" s="133"/>
      <c r="OYD14" s="133"/>
      <c r="OYI14" s="133"/>
      <c r="OYN14" s="133"/>
      <c r="OYS14" s="133"/>
      <c r="OYX14" s="133"/>
      <c r="OZC14" s="133"/>
      <c r="OZH14" s="133"/>
      <c r="OZM14" s="133"/>
      <c r="OZR14" s="133"/>
      <c r="OZW14" s="133"/>
      <c r="PAB14" s="133"/>
      <c r="PAG14" s="133"/>
      <c r="PAL14" s="133"/>
      <c r="PAQ14" s="133"/>
      <c r="PAV14" s="133"/>
      <c r="PBA14" s="133"/>
      <c r="PBF14" s="133"/>
      <c r="PBK14" s="133"/>
      <c r="PBP14" s="133"/>
      <c r="PBU14" s="133"/>
      <c r="PBZ14" s="133"/>
      <c r="PCE14" s="133"/>
      <c r="PCJ14" s="133"/>
      <c r="PCO14" s="133"/>
      <c r="PCT14" s="133"/>
      <c r="PCY14" s="133"/>
      <c r="PDD14" s="133"/>
      <c r="PDI14" s="133"/>
      <c r="PDN14" s="133"/>
      <c r="PDS14" s="133"/>
      <c r="PDX14" s="133"/>
      <c r="PEC14" s="133"/>
      <c r="PEH14" s="133"/>
      <c r="PEM14" s="133"/>
      <c r="PER14" s="133"/>
      <c r="PEW14" s="133"/>
      <c r="PFB14" s="133"/>
      <c r="PFG14" s="133"/>
      <c r="PFL14" s="133"/>
      <c r="PFQ14" s="133"/>
      <c r="PFV14" s="133"/>
      <c r="PGA14" s="133"/>
      <c r="PGF14" s="133"/>
      <c r="PGK14" s="133"/>
      <c r="PGP14" s="133"/>
      <c r="PGU14" s="133"/>
      <c r="PGZ14" s="133"/>
      <c r="PHE14" s="133"/>
      <c r="PHJ14" s="133"/>
      <c r="PHO14" s="133"/>
      <c r="PHT14" s="133"/>
      <c r="PHY14" s="133"/>
      <c r="PID14" s="133"/>
      <c r="PII14" s="133"/>
      <c r="PIN14" s="133"/>
      <c r="PIS14" s="133"/>
      <c r="PIX14" s="133"/>
      <c r="PJC14" s="133"/>
      <c r="PJH14" s="133"/>
      <c r="PJM14" s="133"/>
      <c r="PJR14" s="133"/>
      <c r="PJW14" s="133"/>
      <c r="PKB14" s="133"/>
      <c r="PKG14" s="133"/>
      <c r="PKL14" s="133"/>
      <c r="PKQ14" s="133"/>
      <c r="PKV14" s="133"/>
      <c r="PLA14" s="133"/>
      <c r="PLF14" s="133"/>
      <c r="PLK14" s="133"/>
      <c r="PLP14" s="133"/>
      <c r="PLU14" s="133"/>
      <c r="PLZ14" s="133"/>
      <c r="PME14" s="133"/>
      <c r="PMJ14" s="133"/>
      <c r="PMO14" s="133"/>
      <c r="PMT14" s="133"/>
      <c r="PMY14" s="133"/>
      <c r="PND14" s="133"/>
      <c r="PNI14" s="133"/>
      <c r="PNN14" s="133"/>
      <c r="PNS14" s="133"/>
      <c r="PNX14" s="133"/>
      <c r="POC14" s="133"/>
      <c r="POH14" s="133"/>
      <c r="POM14" s="133"/>
      <c r="POR14" s="133"/>
      <c r="POW14" s="133"/>
      <c r="PPB14" s="133"/>
      <c r="PPG14" s="133"/>
      <c r="PPL14" s="133"/>
      <c r="PPQ14" s="133"/>
      <c r="PPV14" s="133"/>
      <c r="PQA14" s="133"/>
      <c r="PQF14" s="133"/>
      <c r="PQK14" s="133"/>
      <c r="PQP14" s="133"/>
      <c r="PQU14" s="133"/>
      <c r="PQZ14" s="133"/>
      <c r="PRE14" s="133"/>
      <c r="PRJ14" s="133"/>
      <c r="PRO14" s="133"/>
      <c r="PRT14" s="133"/>
      <c r="PRY14" s="133"/>
      <c r="PSD14" s="133"/>
      <c r="PSI14" s="133"/>
      <c r="PSN14" s="133"/>
      <c r="PSS14" s="133"/>
      <c r="PSX14" s="133"/>
      <c r="PTC14" s="133"/>
      <c r="PTH14" s="133"/>
      <c r="PTM14" s="133"/>
      <c r="PTR14" s="133"/>
      <c r="PTW14" s="133"/>
      <c r="PUB14" s="133"/>
      <c r="PUG14" s="133"/>
      <c r="PUL14" s="133"/>
      <c r="PUQ14" s="133"/>
      <c r="PUV14" s="133"/>
      <c r="PVA14" s="133"/>
      <c r="PVF14" s="133"/>
      <c r="PVK14" s="133"/>
      <c r="PVP14" s="133"/>
      <c r="PVU14" s="133"/>
      <c r="PVZ14" s="133"/>
      <c r="PWE14" s="133"/>
      <c r="PWJ14" s="133"/>
      <c r="PWO14" s="133"/>
      <c r="PWT14" s="133"/>
      <c r="PWY14" s="133"/>
      <c r="PXD14" s="133"/>
      <c r="PXI14" s="133"/>
      <c r="PXN14" s="133"/>
      <c r="PXS14" s="133"/>
      <c r="PXX14" s="133"/>
      <c r="PYC14" s="133"/>
      <c r="PYH14" s="133"/>
      <c r="PYM14" s="133"/>
      <c r="PYR14" s="133"/>
      <c r="PYW14" s="133"/>
      <c r="PZB14" s="133"/>
      <c r="PZG14" s="133"/>
      <c r="PZL14" s="133"/>
      <c r="PZQ14" s="133"/>
      <c r="PZV14" s="133"/>
      <c r="QAA14" s="133"/>
      <c r="QAF14" s="133"/>
      <c r="QAK14" s="133"/>
      <c r="QAP14" s="133"/>
      <c r="QAU14" s="133"/>
      <c r="QAZ14" s="133"/>
      <c r="QBE14" s="133"/>
      <c r="QBJ14" s="133"/>
      <c r="QBO14" s="133"/>
      <c r="QBT14" s="133"/>
      <c r="QBY14" s="133"/>
      <c r="QCD14" s="133"/>
      <c r="QCI14" s="133"/>
      <c r="QCN14" s="133"/>
      <c r="QCS14" s="133"/>
      <c r="QCX14" s="133"/>
      <c r="QDC14" s="133"/>
      <c r="QDH14" s="133"/>
      <c r="QDM14" s="133"/>
      <c r="QDR14" s="133"/>
      <c r="QDW14" s="133"/>
      <c r="QEB14" s="133"/>
      <c r="QEG14" s="133"/>
      <c r="QEL14" s="133"/>
      <c r="QEQ14" s="133"/>
      <c r="QEV14" s="133"/>
      <c r="QFA14" s="133"/>
      <c r="QFF14" s="133"/>
      <c r="QFK14" s="133"/>
      <c r="QFP14" s="133"/>
      <c r="QFU14" s="133"/>
      <c r="QFZ14" s="133"/>
      <c r="QGE14" s="133"/>
      <c r="QGJ14" s="133"/>
      <c r="QGO14" s="133"/>
      <c r="QGT14" s="133"/>
      <c r="QGY14" s="133"/>
      <c r="QHD14" s="133"/>
      <c r="QHI14" s="133"/>
      <c r="QHN14" s="133"/>
      <c r="QHS14" s="133"/>
      <c r="QHX14" s="133"/>
      <c r="QIC14" s="133"/>
      <c r="QIH14" s="133"/>
      <c r="QIM14" s="133"/>
      <c r="QIR14" s="133"/>
      <c r="QIW14" s="133"/>
      <c r="QJB14" s="133"/>
      <c r="QJG14" s="133"/>
      <c r="QJL14" s="133"/>
      <c r="QJQ14" s="133"/>
      <c r="QJV14" s="133"/>
      <c r="QKA14" s="133"/>
      <c r="QKF14" s="133"/>
      <c r="QKK14" s="133"/>
      <c r="QKP14" s="133"/>
      <c r="QKU14" s="133"/>
      <c r="QKZ14" s="133"/>
      <c r="QLE14" s="133"/>
      <c r="QLJ14" s="133"/>
      <c r="QLO14" s="133"/>
      <c r="QLT14" s="133"/>
      <c r="QLY14" s="133"/>
      <c r="QMD14" s="133"/>
      <c r="QMI14" s="133"/>
      <c r="QMN14" s="133"/>
      <c r="QMS14" s="133"/>
      <c r="QMX14" s="133"/>
      <c r="QNC14" s="133"/>
      <c r="QNH14" s="133"/>
      <c r="QNM14" s="133"/>
      <c r="QNR14" s="133"/>
      <c r="QNW14" s="133"/>
      <c r="QOB14" s="133"/>
      <c r="QOG14" s="133"/>
      <c r="QOL14" s="133"/>
      <c r="QOQ14" s="133"/>
      <c r="QOV14" s="133"/>
      <c r="QPA14" s="133"/>
      <c r="QPF14" s="133"/>
      <c r="QPK14" s="133"/>
      <c r="QPP14" s="133"/>
      <c r="QPU14" s="133"/>
      <c r="QPZ14" s="133"/>
      <c r="QQE14" s="133"/>
      <c r="QQJ14" s="133"/>
      <c r="QQO14" s="133"/>
      <c r="QQT14" s="133"/>
      <c r="QQY14" s="133"/>
      <c r="QRD14" s="133"/>
      <c r="QRI14" s="133"/>
      <c r="QRN14" s="133"/>
      <c r="QRS14" s="133"/>
      <c r="QRX14" s="133"/>
      <c r="QSC14" s="133"/>
      <c r="QSH14" s="133"/>
      <c r="QSM14" s="133"/>
      <c r="QSR14" s="133"/>
      <c r="QSW14" s="133"/>
      <c r="QTB14" s="133"/>
      <c r="QTG14" s="133"/>
      <c r="QTL14" s="133"/>
      <c r="QTQ14" s="133"/>
      <c r="QTV14" s="133"/>
      <c r="QUA14" s="133"/>
      <c r="QUF14" s="133"/>
      <c r="QUK14" s="133"/>
      <c r="QUP14" s="133"/>
      <c r="QUU14" s="133"/>
      <c r="QUZ14" s="133"/>
      <c r="QVE14" s="133"/>
      <c r="QVJ14" s="133"/>
      <c r="QVO14" s="133"/>
      <c r="QVT14" s="133"/>
      <c r="QVY14" s="133"/>
      <c r="QWD14" s="133"/>
      <c r="QWI14" s="133"/>
      <c r="QWN14" s="133"/>
      <c r="QWS14" s="133"/>
      <c r="QWX14" s="133"/>
      <c r="QXC14" s="133"/>
      <c r="QXH14" s="133"/>
      <c r="QXM14" s="133"/>
      <c r="QXR14" s="133"/>
      <c r="QXW14" s="133"/>
      <c r="QYB14" s="133"/>
      <c r="QYG14" s="133"/>
      <c r="QYL14" s="133"/>
      <c r="QYQ14" s="133"/>
      <c r="QYV14" s="133"/>
      <c r="QZA14" s="133"/>
      <c r="QZF14" s="133"/>
      <c r="QZK14" s="133"/>
      <c r="QZP14" s="133"/>
      <c r="QZU14" s="133"/>
      <c r="QZZ14" s="133"/>
      <c r="RAE14" s="133"/>
      <c r="RAJ14" s="133"/>
      <c r="RAO14" s="133"/>
      <c r="RAT14" s="133"/>
      <c r="RAY14" s="133"/>
      <c r="RBD14" s="133"/>
      <c r="RBI14" s="133"/>
      <c r="RBN14" s="133"/>
      <c r="RBS14" s="133"/>
      <c r="RBX14" s="133"/>
      <c r="RCC14" s="133"/>
      <c r="RCH14" s="133"/>
      <c r="RCM14" s="133"/>
      <c r="RCR14" s="133"/>
      <c r="RCW14" s="133"/>
      <c r="RDB14" s="133"/>
      <c r="RDG14" s="133"/>
      <c r="RDL14" s="133"/>
      <c r="RDQ14" s="133"/>
      <c r="RDV14" s="133"/>
      <c r="REA14" s="133"/>
      <c r="REF14" s="133"/>
      <c r="REK14" s="133"/>
      <c r="REP14" s="133"/>
      <c r="REU14" s="133"/>
      <c r="REZ14" s="133"/>
      <c r="RFE14" s="133"/>
      <c r="RFJ14" s="133"/>
      <c r="RFO14" s="133"/>
      <c r="RFT14" s="133"/>
      <c r="RFY14" s="133"/>
      <c r="RGD14" s="133"/>
      <c r="RGI14" s="133"/>
      <c r="RGN14" s="133"/>
      <c r="RGS14" s="133"/>
      <c r="RGX14" s="133"/>
      <c r="RHC14" s="133"/>
      <c r="RHH14" s="133"/>
      <c r="RHM14" s="133"/>
      <c r="RHR14" s="133"/>
      <c r="RHW14" s="133"/>
      <c r="RIB14" s="133"/>
      <c r="RIG14" s="133"/>
      <c r="RIL14" s="133"/>
      <c r="RIQ14" s="133"/>
      <c r="RIV14" s="133"/>
      <c r="RJA14" s="133"/>
      <c r="RJF14" s="133"/>
      <c r="RJK14" s="133"/>
      <c r="RJP14" s="133"/>
      <c r="RJU14" s="133"/>
      <c r="RJZ14" s="133"/>
      <c r="RKE14" s="133"/>
      <c r="RKJ14" s="133"/>
      <c r="RKO14" s="133"/>
      <c r="RKT14" s="133"/>
      <c r="RKY14" s="133"/>
      <c r="RLD14" s="133"/>
      <c r="RLI14" s="133"/>
      <c r="RLN14" s="133"/>
      <c r="RLS14" s="133"/>
      <c r="RLX14" s="133"/>
      <c r="RMC14" s="133"/>
      <c r="RMH14" s="133"/>
      <c r="RMM14" s="133"/>
      <c r="RMR14" s="133"/>
      <c r="RMW14" s="133"/>
      <c r="RNB14" s="133"/>
      <c r="RNG14" s="133"/>
      <c r="RNL14" s="133"/>
      <c r="RNQ14" s="133"/>
      <c r="RNV14" s="133"/>
      <c r="ROA14" s="133"/>
      <c r="ROF14" s="133"/>
      <c r="ROK14" s="133"/>
      <c r="ROP14" s="133"/>
      <c r="ROU14" s="133"/>
      <c r="ROZ14" s="133"/>
      <c r="RPE14" s="133"/>
      <c r="RPJ14" s="133"/>
      <c r="RPO14" s="133"/>
      <c r="RPT14" s="133"/>
      <c r="RPY14" s="133"/>
      <c r="RQD14" s="133"/>
      <c r="RQI14" s="133"/>
      <c r="RQN14" s="133"/>
      <c r="RQS14" s="133"/>
      <c r="RQX14" s="133"/>
      <c r="RRC14" s="133"/>
      <c r="RRH14" s="133"/>
      <c r="RRM14" s="133"/>
      <c r="RRR14" s="133"/>
      <c r="RRW14" s="133"/>
      <c r="RSB14" s="133"/>
      <c r="RSG14" s="133"/>
      <c r="RSL14" s="133"/>
      <c r="RSQ14" s="133"/>
      <c r="RSV14" s="133"/>
      <c r="RTA14" s="133"/>
      <c r="RTF14" s="133"/>
      <c r="RTK14" s="133"/>
      <c r="RTP14" s="133"/>
      <c r="RTU14" s="133"/>
      <c r="RTZ14" s="133"/>
      <c r="RUE14" s="133"/>
      <c r="RUJ14" s="133"/>
      <c r="RUO14" s="133"/>
      <c r="RUT14" s="133"/>
      <c r="RUY14" s="133"/>
      <c r="RVD14" s="133"/>
      <c r="RVI14" s="133"/>
      <c r="RVN14" s="133"/>
      <c r="RVS14" s="133"/>
      <c r="RVX14" s="133"/>
      <c r="RWC14" s="133"/>
      <c r="RWH14" s="133"/>
      <c r="RWM14" s="133"/>
      <c r="RWR14" s="133"/>
      <c r="RWW14" s="133"/>
      <c r="RXB14" s="133"/>
      <c r="RXG14" s="133"/>
      <c r="RXL14" s="133"/>
      <c r="RXQ14" s="133"/>
      <c r="RXV14" s="133"/>
      <c r="RYA14" s="133"/>
      <c r="RYF14" s="133"/>
      <c r="RYK14" s="133"/>
      <c r="RYP14" s="133"/>
      <c r="RYU14" s="133"/>
      <c r="RYZ14" s="133"/>
      <c r="RZE14" s="133"/>
      <c r="RZJ14" s="133"/>
      <c r="RZO14" s="133"/>
      <c r="RZT14" s="133"/>
      <c r="RZY14" s="133"/>
      <c r="SAD14" s="133"/>
      <c r="SAI14" s="133"/>
      <c r="SAN14" s="133"/>
      <c r="SAS14" s="133"/>
      <c r="SAX14" s="133"/>
      <c r="SBC14" s="133"/>
      <c r="SBH14" s="133"/>
      <c r="SBM14" s="133"/>
      <c r="SBR14" s="133"/>
      <c r="SBW14" s="133"/>
      <c r="SCB14" s="133"/>
      <c r="SCG14" s="133"/>
      <c r="SCL14" s="133"/>
      <c r="SCQ14" s="133"/>
      <c r="SCV14" s="133"/>
      <c r="SDA14" s="133"/>
      <c r="SDF14" s="133"/>
      <c r="SDK14" s="133"/>
      <c r="SDP14" s="133"/>
      <c r="SDU14" s="133"/>
      <c r="SDZ14" s="133"/>
      <c r="SEE14" s="133"/>
      <c r="SEJ14" s="133"/>
      <c r="SEO14" s="133"/>
      <c r="SET14" s="133"/>
      <c r="SEY14" s="133"/>
      <c r="SFD14" s="133"/>
      <c r="SFI14" s="133"/>
      <c r="SFN14" s="133"/>
      <c r="SFS14" s="133"/>
      <c r="SFX14" s="133"/>
      <c r="SGC14" s="133"/>
      <c r="SGH14" s="133"/>
      <c r="SGM14" s="133"/>
      <c r="SGR14" s="133"/>
      <c r="SGW14" s="133"/>
      <c r="SHB14" s="133"/>
      <c r="SHG14" s="133"/>
      <c r="SHL14" s="133"/>
      <c r="SHQ14" s="133"/>
      <c r="SHV14" s="133"/>
      <c r="SIA14" s="133"/>
      <c r="SIF14" s="133"/>
      <c r="SIK14" s="133"/>
      <c r="SIP14" s="133"/>
      <c r="SIU14" s="133"/>
      <c r="SIZ14" s="133"/>
      <c r="SJE14" s="133"/>
      <c r="SJJ14" s="133"/>
      <c r="SJO14" s="133"/>
      <c r="SJT14" s="133"/>
      <c r="SJY14" s="133"/>
      <c r="SKD14" s="133"/>
      <c r="SKI14" s="133"/>
      <c r="SKN14" s="133"/>
      <c r="SKS14" s="133"/>
      <c r="SKX14" s="133"/>
      <c r="SLC14" s="133"/>
      <c r="SLH14" s="133"/>
      <c r="SLM14" s="133"/>
      <c r="SLR14" s="133"/>
      <c r="SLW14" s="133"/>
      <c r="SMB14" s="133"/>
      <c r="SMG14" s="133"/>
      <c r="SML14" s="133"/>
      <c r="SMQ14" s="133"/>
      <c r="SMV14" s="133"/>
      <c r="SNA14" s="133"/>
      <c r="SNF14" s="133"/>
      <c r="SNK14" s="133"/>
      <c r="SNP14" s="133"/>
      <c r="SNU14" s="133"/>
      <c r="SNZ14" s="133"/>
      <c r="SOE14" s="133"/>
      <c r="SOJ14" s="133"/>
      <c r="SOO14" s="133"/>
      <c r="SOT14" s="133"/>
      <c r="SOY14" s="133"/>
      <c r="SPD14" s="133"/>
      <c r="SPI14" s="133"/>
      <c r="SPN14" s="133"/>
      <c r="SPS14" s="133"/>
      <c r="SPX14" s="133"/>
      <c r="SQC14" s="133"/>
      <c r="SQH14" s="133"/>
      <c r="SQM14" s="133"/>
      <c r="SQR14" s="133"/>
      <c r="SQW14" s="133"/>
      <c r="SRB14" s="133"/>
      <c r="SRG14" s="133"/>
      <c r="SRL14" s="133"/>
      <c r="SRQ14" s="133"/>
      <c r="SRV14" s="133"/>
      <c r="SSA14" s="133"/>
      <c r="SSF14" s="133"/>
      <c r="SSK14" s="133"/>
      <c r="SSP14" s="133"/>
      <c r="SSU14" s="133"/>
      <c r="SSZ14" s="133"/>
      <c r="STE14" s="133"/>
      <c r="STJ14" s="133"/>
      <c r="STO14" s="133"/>
      <c r="STT14" s="133"/>
      <c r="STY14" s="133"/>
      <c r="SUD14" s="133"/>
      <c r="SUI14" s="133"/>
      <c r="SUN14" s="133"/>
      <c r="SUS14" s="133"/>
      <c r="SUX14" s="133"/>
      <c r="SVC14" s="133"/>
      <c r="SVH14" s="133"/>
      <c r="SVM14" s="133"/>
      <c r="SVR14" s="133"/>
      <c r="SVW14" s="133"/>
      <c r="SWB14" s="133"/>
      <c r="SWG14" s="133"/>
      <c r="SWL14" s="133"/>
      <c r="SWQ14" s="133"/>
      <c r="SWV14" s="133"/>
      <c r="SXA14" s="133"/>
      <c r="SXF14" s="133"/>
      <c r="SXK14" s="133"/>
      <c r="SXP14" s="133"/>
      <c r="SXU14" s="133"/>
      <c r="SXZ14" s="133"/>
      <c r="SYE14" s="133"/>
      <c r="SYJ14" s="133"/>
      <c r="SYO14" s="133"/>
      <c r="SYT14" s="133"/>
      <c r="SYY14" s="133"/>
      <c r="SZD14" s="133"/>
      <c r="SZI14" s="133"/>
      <c r="SZN14" s="133"/>
      <c r="SZS14" s="133"/>
      <c r="SZX14" s="133"/>
      <c r="TAC14" s="133"/>
      <c r="TAH14" s="133"/>
      <c r="TAM14" s="133"/>
      <c r="TAR14" s="133"/>
      <c r="TAW14" s="133"/>
      <c r="TBB14" s="133"/>
      <c r="TBG14" s="133"/>
      <c r="TBL14" s="133"/>
      <c r="TBQ14" s="133"/>
      <c r="TBV14" s="133"/>
      <c r="TCA14" s="133"/>
      <c r="TCF14" s="133"/>
      <c r="TCK14" s="133"/>
      <c r="TCP14" s="133"/>
      <c r="TCU14" s="133"/>
      <c r="TCZ14" s="133"/>
      <c r="TDE14" s="133"/>
      <c r="TDJ14" s="133"/>
      <c r="TDO14" s="133"/>
      <c r="TDT14" s="133"/>
      <c r="TDY14" s="133"/>
      <c r="TED14" s="133"/>
      <c r="TEI14" s="133"/>
      <c r="TEN14" s="133"/>
      <c r="TES14" s="133"/>
      <c r="TEX14" s="133"/>
      <c r="TFC14" s="133"/>
      <c r="TFH14" s="133"/>
      <c r="TFM14" s="133"/>
      <c r="TFR14" s="133"/>
      <c r="TFW14" s="133"/>
      <c r="TGB14" s="133"/>
      <c r="TGG14" s="133"/>
      <c r="TGL14" s="133"/>
      <c r="TGQ14" s="133"/>
      <c r="TGV14" s="133"/>
      <c r="THA14" s="133"/>
      <c r="THF14" s="133"/>
      <c r="THK14" s="133"/>
      <c r="THP14" s="133"/>
      <c r="THU14" s="133"/>
      <c r="THZ14" s="133"/>
      <c r="TIE14" s="133"/>
      <c r="TIJ14" s="133"/>
      <c r="TIO14" s="133"/>
      <c r="TIT14" s="133"/>
      <c r="TIY14" s="133"/>
      <c r="TJD14" s="133"/>
      <c r="TJI14" s="133"/>
      <c r="TJN14" s="133"/>
      <c r="TJS14" s="133"/>
      <c r="TJX14" s="133"/>
      <c r="TKC14" s="133"/>
      <c r="TKH14" s="133"/>
      <c r="TKM14" s="133"/>
      <c r="TKR14" s="133"/>
      <c r="TKW14" s="133"/>
      <c r="TLB14" s="133"/>
      <c r="TLG14" s="133"/>
      <c r="TLL14" s="133"/>
      <c r="TLQ14" s="133"/>
      <c r="TLV14" s="133"/>
      <c r="TMA14" s="133"/>
      <c r="TMF14" s="133"/>
      <c r="TMK14" s="133"/>
      <c r="TMP14" s="133"/>
      <c r="TMU14" s="133"/>
      <c r="TMZ14" s="133"/>
      <c r="TNE14" s="133"/>
      <c r="TNJ14" s="133"/>
      <c r="TNO14" s="133"/>
      <c r="TNT14" s="133"/>
      <c r="TNY14" s="133"/>
      <c r="TOD14" s="133"/>
      <c r="TOI14" s="133"/>
      <c r="TON14" s="133"/>
      <c r="TOS14" s="133"/>
      <c r="TOX14" s="133"/>
      <c r="TPC14" s="133"/>
      <c r="TPH14" s="133"/>
      <c r="TPM14" s="133"/>
      <c r="TPR14" s="133"/>
      <c r="TPW14" s="133"/>
      <c r="TQB14" s="133"/>
      <c r="TQG14" s="133"/>
      <c r="TQL14" s="133"/>
      <c r="TQQ14" s="133"/>
      <c r="TQV14" s="133"/>
      <c r="TRA14" s="133"/>
      <c r="TRF14" s="133"/>
      <c r="TRK14" s="133"/>
      <c r="TRP14" s="133"/>
      <c r="TRU14" s="133"/>
      <c r="TRZ14" s="133"/>
      <c r="TSE14" s="133"/>
      <c r="TSJ14" s="133"/>
      <c r="TSO14" s="133"/>
      <c r="TST14" s="133"/>
      <c r="TSY14" s="133"/>
      <c r="TTD14" s="133"/>
      <c r="TTI14" s="133"/>
      <c r="TTN14" s="133"/>
      <c r="TTS14" s="133"/>
      <c r="TTX14" s="133"/>
      <c r="TUC14" s="133"/>
      <c r="TUH14" s="133"/>
      <c r="TUM14" s="133"/>
      <c r="TUR14" s="133"/>
      <c r="TUW14" s="133"/>
      <c r="TVB14" s="133"/>
      <c r="TVG14" s="133"/>
      <c r="TVL14" s="133"/>
      <c r="TVQ14" s="133"/>
      <c r="TVV14" s="133"/>
      <c r="TWA14" s="133"/>
      <c r="TWF14" s="133"/>
      <c r="TWK14" s="133"/>
      <c r="TWP14" s="133"/>
      <c r="TWU14" s="133"/>
      <c r="TWZ14" s="133"/>
      <c r="TXE14" s="133"/>
      <c r="TXJ14" s="133"/>
      <c r="TXO14" s="133"/>
      <c r="TXT14" s="133"/>
      <c r="TXY14" s="133"/>
      <c r="TYD14" s="133"/>
      <c r="TYI14" s="133"/>
      <c r="TYN14" s="133"/>
      <c r="TYS14" s="133"/>
      <c r="TYX14" s="133"/>
      <c r="TZC14" s="133"/>
      <c r="TZH14" s="133"/>
      <c r="TZM14" s="133"/>
      <c r="TZR14" s="133"/>
      <c r="TZW14" s="133"/>
      <c r="UAB14" s="133"/>
      <c r="UAG14" s="133"/>
      <c r="UAL14" s="133"/>
      <c r="UAQ14" s="133"/>
      <c r="UAV14" s="133"/>
      <c r="UBA14" s="133"/>
      <c r="UBF14" s="133"/>
      <c r="UBK14" s="133"/>
      <c r="UBP14" s="133"/>
      <c r="UBU14" s="133"/>
      <c r="UBZ14" s="133"/>
      <c r="UCE14" s="133"/>
      <c r="UCJ14" s="133"/>
      <c r="UCO14" s="133"/>
      <c r="UCT14" s="133"/>
      <c r="UCY14" s="133"/>
      <c r="UDD14" s="133"/>
      <c r="UDI14" s="133"/>
      <c r="UDN14" s="133"/>
      <c r="UDS14" s="133"/>
      <c r="UDX14" s="133"/>
      <c r="UEC14" s="133"/>
      <c r="UEH14" s="133"/>
      <c r="UEM14" s="133"/>
      <c r="UER14" s="133"/>
      <c r="UEW14" s="133"/>
      <c r="UFB14" s="133"/>
      <c r="UFG14" s="133"/>
      <c r="UFL14" s="133"/>
      <c r="UFQ14" s="133"/>
      <c r="UFV14" s="133"/>
      <c r="UGA14" s="133"/>
      <c r="UGF14" s="133"/>
      <c r="UGK14" s="133"/>
      <c r="UGP14" s="133"/>
      <c r="UGU14" s="133"/>
      <c r="UGZ14" s="133"/>
      <c r="UHE14" s="133"/>
      <c r="UHJ14" s="133"/>
      <c r="UHO14" s="133"/>
      <c r="UHT14" s="133"/>
      <c r="UHY14" s="133"/>
      <c r="UID14" s="133"/>
      <c r="UII14" s="133"/>
      <c r="UIN14" s="133"/>
      <c r="UIS14" s="133"/>
      <c r="UIX14" s="133"/>
      <c r="UJC14" s="133"/>
      <c r="UJH14" s="133"/>
      <c r="UJM14" s="133"/>
      <c r="UJR14" s="133"/>
      <c r="UJW14" s="133"/>
      <c r="UKB14" s="133"/>
      <c r="UKG14" s="133"/>
      <c r="UKL14" s="133"/>
      <c r="UKQ14" s="133"/>
      <c r="UKV14" s="133"/>
      <c r="ULA14" s="133"/>
      <c r="ULF14" s="133"/>
      <c r="ULK14" s="133"/>
      <c r="ULP14" s="133"/>
      <c r="ULU14" s="133"/>
      <c r="ULZ14" s="133"/>
      <c r="UME14" s="133"/>
      <c r="UMJ14" s="133"/>
      <c r="UMO14" s="133"/>
      <c r="UMT14" s="133"/>
      <c r="UMY14" s="133"/>
      <c r="UND14" s="133"/>
      <c r="UNI14" s="133"/>
      <c r="UNN14" s="133"/>
      <c r="UNS14" s="133"/>
      <c r="UNX14" s="133"/>
      <c r="UOC14" s="133"/>
      <c r="UOH14" s="133"/>
      <c r="UOM14" s="133"/>
      <c r="UOR14" s="133"/>
      <c r="UOW14" s="133"/>
      <c r="UPB14" s="133"/>
      <c r="UPG14" s="133"/>
      <c r="UPL14" s="133"/>
      <c r="UPQ14" s="133"/>
      <c r="UPV14" s="133"/>
      <c r="UQA14" s="133"/>
      <c r="UQF14" s="133"/>
      <c r="UQK14" s="133"/>
      <c r="UQP14" s="133"/>
      <c r="UQU14" s="133"/>
      <c r="UQZ14" s="133"/>
      <c r="URE14" s="133"/>
      <c r="URJ14" s="133"/>
      <c r="URO14" s="133"/>
      <c r="URT14" s="133"/>
      <c r="URY14" s="133"/>
      <c r="USD14" s="133"/>
      <c r="USI14" s="133"/>
      <c r="USN14" s="133"/>
      <c r="USS14" s="133"/>
      <c r="USX14" s="133"/>
      <c r="UTC14" s="133"/>
      <c r="UTH14" s="133"/>
      <c r="UTM14" s="133"/>
      <c r="UTR14" s="133"/>
      <c r="UTW14" s="133"/>
      <c r="UUB14" s="133"/>
      <c r="UUG14" s="133"/>
      <c r="UUL14" s="133"/>
      <c r="UUQ14" s="133"/>
      <c r="UUV14" s="133"/>
      <c r="UVA14" s="133"/>
      <c r="UVF14" s="133"/>
      <c r="UVK14" s="133"/>
      <c r="UVP14" s="133"/>
      <c r="UVU14" s="133"/>
      <c r="UVZ14" s="133"/>
      <c r="UWE14" s="133"/>
      <c r="UWJ14" s="133"/>
      <c r="UWO14" s="133"/>
      <c r="UWT14" s="133"/>
      <c r="UWY14" s="133"/>
      <c r="UXD14" s="133"/>
      <c r="UXI14" s="133"/>
      <c r="UXN14" s="133"/>
      <c r="UXS14" s="133"/>
      <c r="UXX14" s="133"/>
      <c r="UYC14" s="133"/>
      <c r="UYH14" s="133"/>
      <c r="UYM14" s="133"/>
      <c r="UYR14" s="133"/>
      <c r="UYW14" s="133"/>
      <c r="UZB14" s="133"/>
      <c r="UZG14" s="133"/>
      <c r="UZL14" s="133"/>
      <c r="UZQ14" s="133"/>
      <c r="UZV14" s="133"/>
      <c r="VAA14" s="133"/>
      <c r="VAF14" s="133"/>
      <c r="VAK14" s="133"/>
      <c r="VAP14" s="133"/>
      <c r="VAU14" s="133"/>
      <c r="VAZ14" s="133"/>
      <c r="VBE14" s="133"/>
      <c r="VBJ14" s="133"/>
      <c r="VBO14" s="133"/>
      <c r="VBT14" s="133"/>
      <c r="VBY14" s="133"/>
      <c r="VCD14" s="133"/>
      <c r="VCI14" s="133"/>
      <c r="VCN14" s="133"/>
      <c r="VCS14" s="133"/>
      <c r="VCX14" s="133"/>
      <c r="VDC14" s="133"/>
      <c r="VDH14" s="133"/>
      <c r="VDM14" s="133"/>
      <c r="VDR14" s="133"/>
      <c r="VDW14" s="133"/>
      <c r="VEB14" s="133"/>
      <c r="VEG14" s="133"/>
      <c r="VEL14" s="133"/>
      <c r="VEQ14" s="133"/>
      <c r="VEV14" s="133"/>
      <c r="VFA14" s="133"/>
      <c r="VFF14" s="133"/>
      <c r="VFK14" s="133"/>
      <c r="VFP14" s="133"/>
      <c r="VFU14" s="133"/>
      <c r="VFZ14" s="133"/>
      <c r="VGE14" s="133"/>
      <c r="VGJ14" s="133"/>
      <c r="VGO14" s="133"/>
      <c r="VGT14" s="133"/>
      <c r="VGY14" s="133"/>
      <c r="VHD14" s="133"/>
      <c r="VHI14" s="133"/>
      <c r="VHN14" s="133"/>
      <c r="VHS14" s="133"/>
      <c r="VHX14" s="133"/>
      <c r="VIC14" s="133"/>
      <c r="VIH14" s="133"/>
      <c r="VIM14" s="133"/>
      <c r="VIR14" s="133"/>
      <c r="VIW14" s="133"/>
      <c r="VJB14" s="133"/>
      <c r="VJG14" s="133"/>
      <c r="VJL14" s="133"/>
      <c r="VJQ14" s="133"/>
      <c r="VJV14" s="133"/>
      <c r="VKA14" s="133"/>
      <c r="VKF14" s="133"/>
      <c r="VKK14" s="133"/>
      <c r="VKP14" s="133"/>
      <c r="VKU14" s="133"/>
      <c r="VKZ14" s="133"/>
      <c r="VLE14" s="133"/>
      <c r="VLJ14" s="133"/>
      <c r="VLO14" s="133"/>
      <c r="VLT14" s="133"/>
      <c r="VLY14" s="133"/>
      <c r="VMD14" s="133"/>
      <c r="VMI14" s="133"/>
      <c r="VMN14" s="133"/>
      <c r="VMS14" s="133"/>
      <c r="VMX14" s="133"/>
      <c r="VNC14" s="133"/>
      <c r="VNH14" s="133"/>
      <c r="VNM14" s="133"/>
      <c r="VNR14" s="133"/>
      <c r="VNW14" s="133"/>
      <c r="VOB14" s="133"/>
      <c r="VOG14" s="133"/>
      <c r="VOL14" s="133"/>
      <c r="VOQ14" s="133"/>
      <c r="VOV14" s="133"/>
      <c r="VPA14" s="133"/>
      <c r="VPF14" s="133"/>
      <c r="VPK14" s="133"/>
      <c r="VPP14" s="133"/>
      <c r="VPU14" s="133"/>
      <c r="VPZ14" s="133"/>
      <c r="VQE14" s="133"/>
      <c r="VQJ14" s="133"/>
      <c r="VQO14" s="133"/>
      <c r="VQT14" s="133"/>
      <c r="VQY14" s="133"/>
      <c r="VRD14" s="133"/>
      <c r="VRI14" s="133"/>
      <c r="VRN14" s="133"/>
      <c r="VRS14" s="133"/>
      <c r="VRX14" s="133"/>
      <c r="VSC14" s="133"/>
      <c r="VSH14" s="133"/>
      <c r="VSM14" s="133"/>
      <c r="VSR14" s="133"/>
      <c r="VSW14" s="133"/>
      <c r="VTB14" s="133"/>
      <c r="VTG14" s="133"/>
      <c r="VTL14" s="133"/>
      <c r="VTQ14" s="133"/>
      <c r="VTV14" s="133"/>
      <c r="VUA14" s="133"/>
      <c r="VUF14" s="133"/>
      <c r="VUK14" s="133"/>
      <c r="VUP14" s="133"/>
      <c r="VUU14" s="133"/>
      <c r="VUZ14" s="133"/>
      <c r="VVE14" s="133"/>
      <c r="VVJ14" s="133"/>
      <c r="VVO14" s="133"/>
      <c r="VVT14" s="133"/>
      <c r="VVY14" s="133"/>
      <c r="VWD14" s="133"/>
      <c r="VWI14" s="133"/>
      <c r="VWN14" s="133"/>
      <c r="VWS14" s="133"/>
      <c r="VWX14" s="133"/>
      <c r="VXC14" s="133"/>
      <c r="VXH14" s="133"/>
      <c r="VXM14" s="133"/>
      <c r="VXR14" s="133"/>
      <c r="VXW14" s="133"/>
      <c r="VYB14" s="133"/>
      <c r="VYG14" s="133"/>
      <c r="VYL14" s="133"/>
      <c r="VYQ14" s="133"/>
      <c r="VYV14" s="133"/>
      <c r="VZA14" s="133"/>
      <c r="VZF14" s="133"/>
      <c r="VZK14" s="133"/>
      <c r="VZP14" s="133"/>
      <c r="VZU14" s="133"/>
      <c r="VZZ14" s="133"/>
      <c r="WAE14" s="133"/>
      <c r="WAJ14" s="133"/>
      <c r="WAO14" s="133"/>
      <c r="WAT14" s="133"/>
      <c r="WAY14" s="133"/>
      <c r="WBD14" s="133"/>
      <c r="WBI14" s="133"/>
      <c r="WBN14" s="133"/>
      <c r="WBS14" s="133"/>
      <c r="WBX14" s="133"/>
      <c r="WCC14" s="133"/>
      <c r="WCH14" s="133"/>
      <c r="WCM14" s="133"/>
      <c r="WCR14" s="133"/>
      <c r="WCW14" s="133"/>
      <c r="WDB14" s="133"/>
      <c r="WDG14" s="133"/>
      <c r="WDL14" s="133"/>
      <c r="WDQ14" s="133"/>
      <c r="WDV14" s="133"/>
      <c r="WEA14" s="133"/>
      <c r="WEF14" s="133"/>
      <c r="WEK14" s="133"/>
      <c r="WEP14" s="133"/>
      <c r="WEU14" s="133"/>
      <c r="WEZ14" s="133"/>
      <c r="WFE14" s="133"/>
      <c r="WFJ14" s="133"/>
      <c r="WFO14" s="133"/>
      <c r="WFT14" s="133"/>
      <c r="WFY14" s="133"/>
      <c r="WGD14" s="133"/>
      <c r="WGI14" s="133"/>
      <c r="WGN14" s="133"/>
      <c r="WGS14" s="133"/>
      <c r="WGX14" s="133"/>
      <c r="WHC14" s="133"/>
      <c r="WHH14" s="133"/>
      <c r="WHM14" s="133"/>
      <c r="WHR14" s="133"/>
      <c r="WHW14" s="133"/>
      <c r="WIB14" s="133"/>
      <c r="WIG14" s="133"/>
      <c r="WIL14" s="133"/>
      <c r="WIQ14" s="133"/>
      <c r="WIV14" s="133"/>
      <c r="WJA14" s="133"/>
      <c r="WJF14" s="133"/>
      <c r="WJK14" s="133"/>
      <c r="WJP14" s="133"/>
      <c r="WJU14" s="133"/>
      <c r="WJZ14" s="133"/>
      <c r="WKE14" s="133"/>
      <c r="WKJ14" s="133"/>
      <c r="WKO14" s="133"/>
      <c r="WKT14" s="133"/>
      <c r="WKY14" s="133"/>
      <c r="WLD14" s="133"/>
      <c r="WLI14" s="133"/>
      <c r="WLN14" s="133"/>
      <c r="WLS14" s="133"/>
      <c r="WLX14" s="133"/>
      <c r="WMC14" s="133"/>
      <c r="WMH14" s="133"/>
      <c r="WMM14" s="133"/>
      <c r="WMR14" s="133"/>
      <c r="WMW14" s="133"/>
      <c r="WNB14" s="133"/>
      <c r="WNG14" s="133"/>
      <c r="WNL14" s="133"/>
      <c r="WNQ14" s="133"/>
      <c r="WNV14" s="133"/>
      <c r="WOA14" s="133"/>
      <c r="WOF14" s="133"/>
      <c r="WOK14" s="133"/>
      <c r="WOP14" s="133"/>
      <c r="WOU14" s="133"/>
      <c r="WOZ14" s="133"/>
      <c r="WPE14" s="133"/>
      <c r="WPJ14" s="133"/>
      <c r="WPO14" s="133"/>
      <c r="WPT14" s="133"/>
      <c r="WPY14" s="133"/>
      <c r="WQD14" s="133"/>
      <c r="WQI14" s="133"/>
      <c r="WQN14" s="133"/>
      <c r="WQS14" s="133"/>
      <c r="WQX14" s="133"/>
      <c r="WRC14" s="133"/>
      <c r="WRH14" s="133"/>
      <c r="WRM14" s="133"/>
      <c r="WRR14" s="133"/>
      <c r="WRW14" s="133"/>
      <c r="WSB14" s="133"/>
      <c r="WSG14" s="133"/>
      <c r="WSL14" s="133"/>
      <c r="WSQ14" s="133"/>
      <c r="WSV14" s="133"/>
      <c r="WTA14" s="133"/>
      <c r="WTF14" s="133"/>
      <c r="WTK14" s="133"/>
      <c r="WTP14" s="133"/>
      <c r="WTU14" s="133"/>
      <c r="WTZ14" s="133"/>
      <c r="WUE14" s="133"/>
      <c r="WUJ14" s="133"/>
      <c r="WUO14" s="133"/>
      <c r="WUT14" s="133"/>
      <c r="WUY14" s="133"/>
      <c r="WVD14" s="133"/>
      <c r="WVI14" s="133"/>
      <c r="WVN14" s="133"/>
      <c r="WVS14" s="133"/>
      <c r="WVX14" s="133"/>
      <c r="WWC14" s="133"/>
      <c r="WWH14" s="133"/>
      <c r="WWM14" s="133"/>
      <c r="WWR14" s="133"/>
      <c r="WWW14" s="133"/>
      <c r="WXB14" s="133"/>
      <c r="WXG14" s="133"/>
      <c r="WXL14" s="133"/>
      <c r="WXQ14" s="133"/>
      <c r="WXV14" s="133"/>
      <c r="WYA14" s="133"/>
      <c r="WYF14" s="133"/>
      <c r="WYK14" s="133"/>
      <c r="WYP14" s="133"/>
      <c r="WYU14" s="133"/>
      <c r="WYZ14" s="133"/>
      <c r="WZE14" s="133"/>
      <c r="WZJ14" s="133"/>
      <c r="WZO14" s="133"/>
      <c r="WZT14" s="133"/>
      <c r="WZY14" s="133"/>
      <c r="XAD14" s="133"/>
      <c r="XAI14" s="133"/>
      <c r="XAN14" s="133"/>
      <c r="XAS14" s="133"/>
      <c r="XAX14" s="133"/>
      <c r="XBC14" s="133"/>
      <c r="XBH14" s="133"/>
      <c r="XBM14" s="133"/>
      <c r="XBR14" s="133"/>
      <c r="XBW14" s="133"/>
      <c r="XCB14" s="133"/>
      <c r="XCG14" s="133"/>
      <c r="XCL14" s="133"/>
      <c r="XCQ14" s="133"/>
      <c r="XCV14" s="133"/>
      <c r="XDA14" s="133"/>
      <c r="XDF14" s="133"/>
      <c r="XDK14" s="133"/>
      <c r="XDP14" s="133"/>
      <c r="XDU14" s="133"/>
      <c r="XDZ14" s="133"/>
      <c r="XEE14" s="133"/>
      <c r="XEJ14" s="133"/>
      <c r="XEO14" s="133"/>
      <c r="XET14" s="133"/>
      <c r="XEY14" s="133"/>
      <c r="XFD14" s="133"/>
    </row>
    <row r="15" spans="1:1024 1029:2044 2049:3069 3074:4094 4099:5119 5124:6144 6149:7164 7169:8189 8194:9214 9219:10239 10244:11264 11269:12284 12289:13309 13314:14334 14339:15359 15364:16384">
      <c r="A15" s="132" t="s">
        <v>826</v>
      </c>
      <c r="B15" s="132" t="s">
        <v>1452</v>
      </c>
      <c r="C15" s="132" t="s">
        <v>1507</v>
      </c>
      <c r="D15" s="133">
        <v>78585.58</v>
      </c>
      <c r="E15" s="132" t="s">
        <v>822</v>
      </c>
      <c r="I15" s="133"/>
      <c r="N15" s="133"/>
      <c r="S15" s="133"/>
      <c r="X15" s="133"/>
      <c r="AC15" s="133"/>
      <c r="AH15" s="133"/>
      <c r="AM15" s="133"/>
      <c r="AR15" s="133"/>
      <c r="AW15" s="133"/>
      <c r="BB15" s="133"/>
      <c r="BG15" s="133"/>
      <c r="BL15" s="133"/>
      <c r="BQ15" s="133"/>
      <c r="BV15" s="133"/>
      <c r="CA15" s="133"/>
      <c r="CF15" s="133"/>
      <c r="CK15" s="133"/>
      <c r="CP15" s="133"/>
      <c r="CU15" s="133"/>
      <c r="CZ15" s="133"/>
      <c r="DE15" s="133"/>
      <c r="DJ15" s="133"/>
      <c r="DO15" s="133"/>
      <c r="DT15" s="133"/>
      <c r="DY15" s="133"/>
      <c r="ED15" s="133"/>
      <c r="EI15" s="133"/>
      <c r="EN15" s="133"/>
      <c r="ES15" s="133"/>
      <c r="EX15" s="133"/>
      <c r="FC15" s="133"/>
      <c r="FH15" s="133"/>
      <c r="FM15" s="133"/>
      <c r="FR15" s="133"/>
      <c r="FW15" s="133"/>
      <c r="GB15" s="133"/>
      <c r="GG15" s="133"/>
      <c r="GL15" s="133"/>
      <c r="GQ15" s="133"/>
      <c r="GV15" s="133"/>
      <c r="HA15" s="133"/>
      <c r="HF15" s="133"/>
      <c r="HK15" s="133"/>
      <c r="HP15" s="133"/>
      <c r="HU15" s="133"/>
      <c r="HZ15" s="133"/>
      <c r="IE15" s="133"/>
      <c r="IJ15" s="133"/>
      <c r="IO15" s="133"/>
      <c r="IT15" s="133"/>
      <c r="IY15" s="133"/>
      <c r="JD15" s="133"/>
      <c r="JI15" s="133"/>
      <c r="JN15" s="133"/>
      <c r="JS15" s="133"/>
      <c r="JX15" s="133"/>
      <c r="KC15" s="133"/>
      <c r="KH15" s="133"/>
      <c r="KM15" s="133"/>
      <c r="KR15" s="133"/>
      <c r="KW15" s="133"/>
      <c r="LB15" s="133"/>
      <c r="LG15" s="133"/>
      <c r="LL15" s="133"/>
      <c r="LQ15" s="133"/>
      <c r="LV15" s="133"/>
      <c r="MA15" s="133"/>
      <c r="MF15" s="133"/>
      <c r="MK15" s="133"/>
      <c r="MP15" s="133"/>
      <c r="MU15" s="133"/>
      <c r="MZ15" s="133"/>
      <c r="NE15" s="133"/>
      <c r="NJ15" s="133"/>
      <c r="NO15" s="133"/>
      <c r="NT15" s="133"/>
      <c r="NY15" s="133"/>
      <c r="OD15" s="133"/>
      <c r="OI15" s="133"/>
      <c r="ON15" s="133"/>
      <c r="OS15" s="133"/>
      <c r="OX15" s="133"/>
      <c r="PC15" s="133"/>
      <c r="PH15" s="133"/>
      <c r="PM15" s="133"/>
      <c r="PR15" s="133"/>
      <c r="PW15" s="133"/>
      <c r="QB15" s="133"/>
      <c r="QG15" s="133"/>
      <c r="QL15" s="133"/>
      <c r="QQ15" s="133"/>
      <c r="QV15" s="133"/>
      <c r="RA15" s="133"/>
      <c r="RF15" s="133"/>
      <c r="RK15" s="133"/>
      <c r="RP15" s="133"/>
      <c r="RU15" s="133"/>
      <c r="RZ15" s="133"/>
      <c r="SE15" s="133"/>
      <c r="SJ15" s="133"/>
      <c r="SO15" s="133"/>
      <c r="ST15" s="133"/>
      <c r="SY15" s="133"/>
      <c r="TD15" s="133"/>
      <c r="TI15" s="133"/>
      <c r="TN15" s="133"/>
      <c r="TS15" s="133"/>
      <c r="TX15" s="133"/>
      <c r="UC15" s="133"/>
      <c r="UH15" s="133"/>
      <c r="UM15" s="133"/>
      <c r="UR15" s="133"/>
      <c r="UW15" s="133"/>
      <c r="VB15" s="133"/>
      <c r="VG15" s="133"/>
      <c r="VL15" s="133"/>
      <c r="VQ15" s="133"/>
      <c r="VV15" s="133"/>
      <c r="WA15" s="133"/>
      <c r="WF15" s="133"/>
      <c r="WK15" s="133"/>
      <c r="WP15" s="133"/>
      <c r="WU15" s="133"/>
      <c r="WZ15" s="133"/>
      <c r="XE15" s="133"/>
      <c r="XJ15" s="133"/>
      <c r="XO15" s="133"/>
      <c r="XT15" s="133"/>
      <c r="XY15" s="133"/>
      <c r="YD15" s="133"/>
      <c r="YI15" s="133"/>
      <c r="YN15" s="133"/>
      <c r="YS15" s="133"/>
      <c r="YX15" s="133"/>
      <c r="ZC15" s="133"/>
      <c r="ZH15" s="133"/>
      <c r="ZM15" s="133"/>
      <c r="ZR15" s="133"/>
      <c r="ZW15" s="133"/>
      <c r="AAB15" s="133"/>
      <c r="AAG15" s="133"/>
      <c r="AAL15" s="133"/>
      <c r="AAQ15" s="133"/>
      <c r="AAV15" s="133"/>
      <c r="ABA15" s="133"/>
      <c r="ABF15" s="133"/>
      <c r="ABK15" s="133"/>
      <c r="ABP15" s="133"/>
      <c r="ABU15" s="133"/>
      <c r="ABZ15" s="133"/>
      <c r="ACE15" s="133"/>
      <c r="ACJ15" s="133"/>
      <c r="ACO15" s="133"/>
      <c r="ACT15" s="133"/>
      <c r="ACY15" s="133"/>
      <c r="ADD15" s="133"/>
      <c r="ADI15" s="133"/>
      <c r="ADN15" s="133"/>
      <c r="ADS15" s="133"/>
      <c r="ADX15" s="133"/>
      <c r="AEC15" s="133"/>
      <c r="AEH15" s="133"/>
      <c r="AEM15" s="133"/>
      <c r="AER15" s="133"/>
      <c r="AEW15" s="133"/>
      <c r="AFB15" s="133"/>
      <c r="AFG15" s="133"/>
      <c r="AFL15" s="133"/>
      <c r="AFQ15" s="133"/>
      <c r="AFV15" s="133"/>
      <c r="AGA15" s="133"/>
      <c r="AGF15" s="133"/>
      <c r="AGK15" s="133"/>
      <c r="AGP15" s="133"/>
      <c r="AGU15" s="133"/>
      <c r="AGZ15" s="133"/>
      <c r="AHE15" s="133"/>
      <c r="AHJ15" s="133"/>
      <c r="AHO15" s="133"/>
      <c r="AHT15" s="133"/>
      <c r="AHY15" s="133"/>
      <c r="AID15" s="133"/>
      <c r="AII15" s="133"/>
      <c r="AIN15" s="133"/>
      <c r="AIS15" s="133"/>
      <c r="AIX15" s="133"/>
      <c r="AJC15" s="133"/>
      <c r="AJH15" s="133"/>
      <c r="AJM15" s="133"/>
      <c r="AJR15" s="133"/>
      <c r="AJW15" s="133"/>
      <c r="AKB15" s="133"/>
      <c r="AKG15" s="133"/>
      <c r="AKL15" s="133"/>
      <c r="AKQ15" s="133"/>
      <c r="AKV15" s="133"/>
      <c r="ALA15" s="133"/>
      <c r="ALF15" s="133"/>
      <c r="ALK15" s="133"/>
      <c r="ALP15" s="133"/>
      <c r="ALU15" s="133"/>
      <c r="ALZ15" s="133"/>
      <c r="AME15" s="133"/>
      <c r="AMJ15" s="133"/>
      <c r="AMO15" s="133"/>
      <c r="AMT15" s="133"/>
      <c r="AMY15" s="133"/>
      <c r="AND15" s="133"/>
      <c r="ANI15" s="133"/>
      <c r="ANN15" s="133"/>
      <c r="ANS15" s="133"/>
      <c r="ANX15" s="133"/>
      <c r="AOC15" s="133"/>
      <c r="AOH15" s="133"/>
      <c r="AOM15" s="133"/>
      <c r="AOR15" s="133"/>
      <c r="AOW15" s="133"/>
      <c r="APB15" s="133"/>
      <c r="APG15" s="133"/>
      <c r="APL15" s="133"/>
      <c r="APQ15" s="133"/>
      <c r="APV15" s="133"/>
      <c r="AQA15" s="133"/>
      <c r="AQF15" s="133"/>
      <c r="AQK15" s="133"/>
      <c r="AQP15" s="133"/>
      <c r="AQU15" s="133"/>
      <c r="AQZ15" s="133"/>
      <c r="ARE15" s="133"/>
      <c r="ARJ15" s="133"/>
      <c r="ARO15" s="133"/>
      <c r="ART15" s="133"/>
      <c r="ARY15" s="133"/>
      <c r="ASD15" s="133"/>
      <c r="ASI15" s="133"/>
      <c r="ASN15" s="133"/>
      <c r="ASS15" s="133"/>
      <c r="ASX15" s="133"/>
      <c r="ATC15" s="133"/>
      <c r="ATH15" s="133"/>
      <c r="ATM15" s="133"/>
      <c r="ATR15" s="133"/>
      <c r="ATW15" s="133"/>
      <c r="AUB15" s="133"/>
      <c r="AUG15" s="133"/>
      <c r="AUL15" s="133"/>
      <c r="AUQ15" s="133"/>
      <c r="AUV15" s="133"/>
      <c r="AVA15" s="133"/>
      <c r="AVF15" s="133"/>
      <c r="AVK15" s="133"/>
      <c r="AVP15" s="133"/>
      <c r="AVU15" s="133"/>
      <c r="AVZ15" s="133"/>
      <c r="AWE15" s="133"/>
      <c r="AWJ15" s="133"/>
      <c r="AWO15" s="133"/>
      <c r="AWT15" s="133"/>
      <c r="AWY15" s="133"/>
      <c r="AXD15" s="133"/>
      <c r="AXI15" s="133"/>
      <c r="AXN15" s="133"/>
      <c r="AXS15" s="133"/>
      <c r="AXX15" s="133"/>
      <c r="AYC15" s="133"/>
      <c r="AYH15" s="133"/>
      <c r="AYM15" s="133"/>
      <c r="AYR15" s="133"/>
      <c r="AYW15" s="133"/>
      <c r="AZB15" s="133"/>
      <c r="AZG15" s="133"/>
      <c r="AZL15" s="133"/>
      <c r="AZQ15" s="133"/>
      <c r="AZV15" s="133"/>
      <c r="BAA15" s="133"/>
      <c r="BAF15" s="133"/>
      <c r="BAK15" s="133"/>
      <c r="BAP15" s="133"/>
      <c r="BAU15" s="133"/>
      <c r="BAZ15" s="133"/>
      <c r="BBE15" s="133"/>
      <c r="BBJ15" s="133"/>
      <c r="BBO15" s="133"/>
      <c r="BBT15" s="133"/>
      <c r="BBY15" s="133"/>
      <c r="BCD15" s="133"/>
      <c r="BCI15" s="133"/>
      <c r="BCN15" s="133"/>
      <c r="BCS15" s="133"/>
      <c r="BCX15" s="133"/>
      <c r="BDC15" s="133"/>
      <c r="BDH15" s="133"/>
      <c r="BDM15" s="133"/>
      <c r="BDR15" s="133"/>
      <c r="BDW15" s="133"/>
      <c r="BEB15" s="133"/>
      <c r="BEG15" s="133"/>
      <c r="BEL15" s="133"/>
      <c r="BEQ15" s="133"/>
      <c r="BEV15" s="133"/>
      <c r="BFA15" s="133"/>
      <c r="BFF15" s="133"/>
      <c r="BFK15" s="133"/>
      <c r="BFP15" s="133"/>
      <c r="BFU15" s="133"/>
      <c r="BFZ15" s="133"/>
      <c r="BGE15" s="133"/>
      <c r="BGJ15" s="133"/>
      <c r="BGO15" s="133"/>
      <c r="BGT15" s="133"/>
      <c r="BGY15" s="133"/>
      <c r="BHD15" s="133"/>
      <c r="BHI15" s="133"/>
      <c r="BHN15" s="133"/>
      <c r="BHS15" s="133"/>
      <c r="BHX15" s="133"/>
      <c r="BIC15" s="133"/>
      <c r="BIH15" s="133"/>
      <c r="BIM15" s="133"/>
      <c r="BIR15" s="133"/>
      <c r="BIW15" s="133"/>
      <c r="BJB15" s="133"/>
      <c r="BJG15" s="133"/>
      <c r="BJL15" s="133"/>
      <c r="BJQ15" s="133"/>
      <c r="BJV15" s="133"/>
      <c r="BKA15" s="133"/>
      <c r="BKF15" s="133"/>
      <c r="BKK15" s="133"/>
      <c r="BKP15" s="133"/>
      <c r="BKU15" s="133"/>
      <c r="BKZ15" s="133"/>
      <c r="BLE15" s="133"/>
      <c r="BLJ15" s="133"/>
      <c r="BLO15" s="133"/>
      <c r="BLT15" s="133"/>
      <c r="BLY15" s="133"/>
      <c r="BMD15" s="133"/>
      <c r="BMI15" s="133"/>
      <c r="BMN15" s="133"/>
      <c r="BMS15" s="133"/>
      <c r="BMX15" s="133"/>
      <c r="BNC15" s="133"/>
      <c r="BNH15" s="133"/>
      <c r="BNM15" s="133"/>
      <c r="BNR15" s="133"/>
      <c r="BNW15" s="133"/>
      <c r="BOB15" s="133"/>
      <c r="BOG15" s="133"/>
      <c r="BOL15" s="133"/>
      <c r="BOQ15" s="133"/>
      <c r="BOV15" s="133"/>
      <c r="BPA15" s="133"/>
      <c r="BPF15" s="133"/>
      <c r="BPK15" s="133"/>
      <c r="BPP15" s="133"/>
      <c r="BPU15" s="133"/>
      <c r="BPZ15" s="133"/>
      <c r="BQE15" s="133"/>
      <c r="BQJ15" s="133"/>
      <c r="BQO15" s="133"/>
      <c r="BQT15" s="133"/>
      <c r="BQY15" s="133"/>
      <c r="BRD15" s="133"/>
      <c r="BRI15" s="133"/>
      <c r="BRN15" s="133"/>
      <c r="BRS15" s="133"/>
      <c r="BRX15" s="133"/>
      <c r="BSC15" s="133"/>
      <c r="BSH15" s="133"/>
      <c r="BSM15" s="133"/>
      <c r="BSR15" s="133"/>
      <c r="BSW15" s="133"/>
      <c r="BTB15" s="133"/>
      <c r="BTG15" s="133"/>
      <c r="BTL15" s="133"/>
      <c r="BTQ15" s="133"/>
      <c r="BTV15" s="133"/>
      <c r="BUA15" s="133"/>
      <c r="BUF15" s="133"/>
      <c r="BUK15" s="133"/>
      <c r="BUP15" s="133"/>
      <c r="BUU15" s="133"/>
      <c r="BUZ15" s="133"/>
      <c r="BVE15" s="133"/>
      <c r="BVJ15" s="133"/>
      <c r="BVO15" s="133"/>
      <c r="BVT15" s="133"/>
      <c r="BVY15" s="133"/>
      <c r="BWD15" s="133"/>
      <c r="BWI15" s="133"/>
      <c r="BWN15" s="133"/>
      <c r="BWS15" s="133"/>
      <c r="BWX15" s="133"/>
      <c r="BXC15" s="133"/>
      <c r="BXH15" s="133"/>
      <c r="BXM15" s="133"/>
      <c r="BXR15" s="133"/>
      <c r="BXW15" s="133"/>
      <c r="BYB15" s="133"/>
      <c r="BYG15" s="133"/>
      <c r="BYL15" s="133"/>
      <c r="BYQ15" s="133"/>
      <c r="BYV15" s="133"/>
      <c r="BZA15" s="133"/>
      <c r="BZF15" s="133"/>
      <c r="BZK15" s="133"/>
      <c r="BZP15" s="133"/>
      <c r="BZU15" s="133"/>
      <c r="BZZ15" s="133"/>
      <c r="CAE15" s="133"/>
      <c r="CAJ15" s="133"/>
      <c r="CAO15" s="133"/>
      <c r="CAT15" s="133"/>
      <c r="CAY15" s="133"/>
      <c r="CBD15" s="133"/>
      <c r="CBI15" s="133"/>
      <c r="CBN15" s="133"/>
      <c r="CBS15" s="133"/>
      <c r="CBX15" s="133"/>
      <c r="CCC15" s="133"/>
      <c r="CCH15" s="133"/>
      <c r="CCM15" s="133"/>
      <c r="CCR15" s="133"/>
      <c r="CCW15" s="133"/>
      <c r="CDB15" s="133"/>
      <c r="CDG15" s="133"/>
      <c r="CDL15" s="133"/>
      <c r="CDQ15" s="133"/>
      <c r="CDV15" s="133"/>
      <c r="CEA15" s="133"/>
      <c r="CEF15" s="133"/>
      <c r="CEK15" s="133"/>
      <c r="CEP15" s="133"/>
      <c r="CEU15" s="133"/>
      <c r="CEZ15" s="133"/>
      <c r="CFE15" s="133"/>
      <c r="CFJ15" s="133"/>
      <c r="CFO15" s="133"/>
      <c r="CFT15" s="133"/>
      <c r="CFY15" s="133"/>
      <c r="CGD15" s="133"/>
      <c r="CGI15" s="133"/>
      <c r="CGN15" s="133"/>
      <c r="CGS15" s="133"/>
      <c r="CGX15" s="133"/>
      <c r="CHC15" s="133"/>
      <c r="CHH15" s="133"/>
      <c r="CHM15" s="133"/>
      <c r="CHR15" s="133"/>
      <c r="CHW15" s="133"/>
      <c r="CIB15" s="133"/>
      <c r="CIG15" s="133"/>
      <c r="CIL15" s="133"/>
      <c r="CIQ15" s="133"/>
      <c r="CIV15" s="133"/>
      <c r="CJA15" s="133"/>
      <c r="CJF15" s="133"/>
      <c r="CJK15" s="133"/>
      <c r="CJP15" s="133"/>
      <c r="CJU15" s="133"/>
      <c r="CJZ15" s="133"/>
      <c r="CKE15" s="133"/>
      <c r="CKJ15" s="133"/>
      <c r="CKO15" s="133"/>
      <c r="CKT15" s="133"/>
      <c r="CKY15" s="133"/>
      <c r="CLD15" s="133"/>
      <c r="CLI15" s="133"/>
      <c r="CLN15" s="133"/>
      <c r="CLS15" s="133"/>
      <c r="CLX15" s="133"/>
      <c r="CMC15" s="133"/>
      <c r="CMH15" s="133"/>
      <c r="CMM15" s="133"/>
      <c r="CMR15" s="133"/>
      <c r="CMW15" s="133"/>
      <c r="CNB15" s="133"/>
      <c r="CNG15" s="133"/>
      <c r="CNL15" s="133"/>
      <c r="CNQ15" s="133"/>
      <c r="CNV15" s="133"/>
      <c r="COA15" s="133"/>
      <c r="COF15" s="133"/>
      <c r="COK15" s="133"/>
      <c r="COP15" s="133"/>
      <c r="COU15" s="133"/>
      <c r="COZ15" s="133"/>
      <c r="CPE15" s="133"/>
      <c r="CPJ15" s="133"/>
      <c r="CPO15" s="133"/>
      <c r="CPT15" s="133"/>
      <c r="CPY15" s="133"/>
      <c r="CQD15" s="133"/>
      <c r="CQI15" s="133"/>
      <c r="CQN15" s="133"/>
      <c r="CQS15" s="133"/>
      <c r="CQX15" s="133"/>
      <c r="CRC15" s="133"/>
      <c r="CRH15" s="133"/>
      <c r="CRM15" s="133"/>
      <c r="CRR15" s="133"/>
      <c r="CRW15" s="133"/>
      <c r="CSB15" s="133"/>
      <c r="CSG15" s="133"/>
      <c r="CSL15" s="133"/>
      <c r="CSQ15" s="133"/>
      <c r="CSV15" s="133"/>
      <c r="CTA15" s="133"/>
      <c r="CTF15" s="133"/>
      <c r="CTK15" s="133"/>
      <c r="CTP15" s="133"/>
      <c r="CTU15" s="133"/>
      <c r="CTZ15" s="133"/>
      <c r="CUE15" s="133"/>
      <c r="CUJ15" s="133"/>
      <c r="CUO15" s="133"/>
      <c r="CUT15" s="133"/>
      <c r="CUY15" s="133"/>
      <c r="CVD15" s="133"/>
      <c r="CVI15" s="133"/>
      <c r="CVN15" s="133"/>
      <c r="CVS15" s="133"/>
      <c r="CVX15" s="133"/>
      <c r="CWC15" s="133"/>
      <c r="CWH15" s="133"/>
      <c r="CWM15" s="133"/>
      <c r="CWR15" s="133"/>
      <c r="CWW15" s="133"/>
      <c r="CXB15" s="133"/>
      <c r="CXG15" s="133"/>
      <c r="CXL15" s="133"/>
      <c r="CXQ15" s="133"/>
      <c r="CXV15" s="133"/>
      <c r="CYA15" s="133"/>
      <c r="CYF15" s="133"/>
      <c r="CYK15" s="133"/>
      <c r="CYP15" s="133"/>
      <c r="CYU15" s="133"/>
      <c r="CYZ15" s="133"/>
      <c r="CZE15" s="133"/>
      <c r="CZJ15" s="133"/>
      <c r="CZO15" s="133"/>
      <c r="CZT15" s="133"/>
      <c r="CZY15" s="133"/>
      <c r="DAD15" s="133"/>
      <c r="DAI15" s="133"/>
      <c r="DAN15" s="133"/>
      <c r="DAS15" s="133"/>
      <c r="DAX15" s="133"/>
      <c r="DBC15" s="133"/>
      <c r="DBH15" s="133"/>
      <c r="DBM15" s="133"/>
      <c r="DBR15" s="133"/>
      <c r="DBW15" s="133"/>
      <c r="DCB15" s="133"/>
      <c r="DCG15" s="133"/>
      <c r="DCL15" s="133"/>
      <c r="DCQ15" s="133"/>
      <c r="DCV15" s="133"/>
      <c r="DDA15" s="133"/>
      <c r="DDF15" s="133"/>
      <c r="DDK15" s="133"/>
      <c r="DDP15" s="133"/>
      <c r="DDU15" s="133"/>
      <c r="DDZ15" s="133"/>
      <c r="DEE15" s="133"/>
      <c r="DEJ15" s="133"/>
      <c r="DEO15" s="133"/>
      <c r="DET15" s="133"/>
      <c r="DEY15" s="133"/>
      <c r="DFD15" s="133"/>
      <c r="DFI15" s="133"/>
      <c r="DFN15" s="133"/>
      <c r="DFS15" s="133"/>
      <c r="DFX15" s="133"/>
      <c r="DGC15" s="133"/>
      <c r="DGH15" s="133"/>
      <c r="DGM15" s="133"/>
      <c r="DGR15" s="133"/>
      <c r="DGW15" s="133"/>
      <c r="DHB15" s="133"/>
      <c r="DHG15" s="133"/>
      <c r="DHL15" s="133"/>
      <c r="DHQ15" s="133"/>
      <c r="DHV15" s="133"/>
      <c r="DIA15" s="133"/>
      <c r="DIF15" s="133"/>
      <c r="DIK15" s="133"/>
      <c r="DIP15" s="133"/>
      <c r="DIU15" s="133"/>
      <c r="DIZ15" s="133"/>
      <c r="DJE15" s="133"/>
      <c r="DJJ15" s="133"/>
      <c r="DJO15" s="133"/>
      <c r="DJT15" s="133"/>
      <c r="DJY15" s="133"/>
      <c r="DKD15" s="133"/>
      <c r="DKI15" s="133"/>
      <c r="DKN15" s="133"/>
      <c r="DKS15" s="133"/>
      <c r="DKX15" s="133"/>
      <c r="DLC15" s="133"/>
      <c r="DLH15" s="133"/>
      <c r="DLM15" s="133"/>
      <c r="DLR15" s="133"/>
      <c r="DLW15" s="133"/>
      <c r="DMB15" s="133"/>
      <c r="DMG15" s="133"/>
      <c r="DML15" s="133"/>
      <c r="DMQ15" s="133"/>
      <c r="DMV15" s="133"/>
      <c r="DNA15" s="133"/>
      <c r="DNF15" s="133"/>
      <c r="DNK15" s="133"/>
      <c r="DNP15" s="133"/>
      <c r="DNU15" s="133"/>
      <c r="DNZ15" s="133"/>
      <c r="DOE15" s="133"/>
      <c r="DOJ15" s="133"/>
      <c r="DOO15" s="133"/>
      <c r="DOT15" s="133"/>
      <c r="DOY15" s="133"/>
      <c r="DPD15" s="133"/>
      <c r="DPI15" s="133"/>
      <c r="DPN15" s="133"/>
      <c r="DPS15" s="133"/>
      <c r="DPX15" s="133"/>
      <c r="DQC15" s="133"/>
      <c r="DQH15" s="133"/>
      <c r="DQM15" s="133"/>
      <c r="DQR15" s="133"/>
      <c r="DQW15" s="133"/>
      <c r="DRB15" s="133"/>
      <c r="DRG15" s="133"/>
      <c r="DRL15" s="133"/>
      <c r="DRQ15" s="133"/>
      <c r="DRV15" s="133"/>
      <c r="DSA15" s="133"/>
      <c r="DSF15" s="133"/>
      <c r="DSK15" s="133"/>
      <c r="DSP15" s="133"/>
      <c r="DSU15" s="133"/>
      <c r="DSZ15" s="133"/>
      <c r="DTE15" s="133"/>
      <c r="DTJ15" s="133"/>
      <c r="DTO15" s="133"/>
      <c r="DTT15" s="133"/>
      <c r="DTY15" s="133"/>
      <c r="DUD15" s="133"/>
      <c r="DUI15" s="133"/>
      <c r="DUN15" s="133"/>
      <c r="DUS15" s="133"/>
      <c r="DUX15" s="133"/>
      <c r="DVC15" s="133"/>
      <c r="DVH15" s="133"/>
      <c r="DVM15" s="133"/>
      <c r="DVR15" s="133"/>
      <c r="DVW15" s="133"/>
      <c r="DWB15" s="133"/>
      <c r="DWG15" s="133"/>
      <c r="DWL15" s="133"/>
      <c r="DWQ15" s="133"/>
      <c r="DWV15" s="133"/>
      <c r="DXA15" s="133"/>
      <c r="DXF15" s="133"/>
      <c r="DXK15" s="133"/>
      <c r="DXP15" s="133"/>
      <c r="DXU15" s="133"/>
      <c r="DXZ15" s="133"/>
      <c r="DYE15" s="133"/>
      <c r="DYJ15" s="133"/>
      <c r="DYO15" s="133"/>
      <c r="DYT15" s="133"/>
      <c r="DYY15" s="133"/>
      <c r="DZD15" s="133"/>
      <c r="DZI15" s="133"/>
      <c r="DZN15" s="133"/>
      <c r="DZS15" s="133"/>
      <c r="DZX15" s="133"/>
      <c r="EAC15" s="133"/>
      <c r="EAH15" s="133"/>
      <c r="EAM15" s="133"/>
      <c r="EAR15" s="133"/>
      <c r="EAW15" s="133"/>
      <c r="EBB15" s="133"/>
      <c r="EBG15" s="133"/>
      <c r="EBL15" s="133"/>
      <c r="EBQ15" s="133"/>
      <c r="EBV15" s="133"/>
      <c r="ECA15" s="133"/>
      <c r="ECF15" s="133"/>
      <c r="ECK15" s="133"/>
      <c r="ECP15" s="133"/>
      <c r="ECU15" s="133"/>
      <c r="ECZ15" s="133"/>
      <c r="EDE15" s="133"/>
      <c r="EDJ15" s="133"/>
      <c r="EDO15" s="133"/>
      <c r="EDT15" s="133"/>
      <c r="EDY15" s="133"/>
      <c r="EED15" s="133"/>
      <c r="EEI15" s="133"/>
      <c r="EEN15" s="133"/>
      <c r="EES15" s="133"/>
      <c r="EEX15" s="133"/>
      <c r="EFC15" s="133"/>
      <c r="EFH15" s="133"/>
      <c r="EFM15" s="133"/>
      <c r="EFR15" s="133"/>
      <c r="EFW15" s="133"/>
      <c r="EGB15" s="133"/>
      <c r="EGG15" s="133"/>
      <c r="EGL15" s="133"/>
      <c r="EGQ15" s="133"/>
      <c r="EGV15" s="133"/>
      <c r="EHA15" s="133"/>
      <c r="EHF15" s="133"/>
      <c r="EHK15" s="133"/>
      <c r="EHP15" s="133"/>
      <c r="EHU15" s="133"/>
      <c r="EHZ15" s="133"/>
      <c r="EIE15" s="133"/>
      <c r="EIJ15" s="133"/>
      <c r="EIO15" s="133"/>
      <c r="EIT15" s="133"/>
      <c r="EIY15" s="133"/>
      <c r="EJD15" s="133"/>
      <c r="EJI15" s="133"/>
      <c r="EJN15" s="133"/>
      <c r="EJS15" s="133"/>
      <c r="EJX15" s="133"/>
      <c r="EKC15" s="133"/>
      <c r="EKH15" s="133"/>
      <c r="EKM15" s="133"/>
      <c r="EKR15" s="133"/>
      <c r="EKW15" s="133"/>
      <c r="ELB15" s="133"/>
      <c r="ELG15" s="133"/>
      <c r="ELL15" s="133"/>
      <c r="ELQ15" s="133"/>
      <c r="ELV15" s="133"/>
      <c r="EMA15" s="133"/>
      <c r="EMF15" s="133"/>
      <c r="EMK15" s="133"/>
      <c r="EMP15" s="133"/>
      <c r="EMU15" s="133"/>
      <c r="EMZ15" s="133"/>
      <c r="ENE15" s="133"/>
      <c r="ENJ15" s="133"/>
      <c r="ENO15" s="133"/>
      <c r="ENT15" s="133"/>
      <c r="ENY15" s="133"/>
      <c r="EOD15" s="133"/>
      <c r="EOI15" s="133"/>
      <c r="EON15" s="133"/>
      <c r="EOS15" s="133"/>
      <c r="EOX15" s="133"/>
      <c r="EPC15" s="133"/>
      <c r="EPH15" s="133"/>
      <c r="EPM15" s="133"/>
      <c r="EPR15" s="133"/>
      <c r="EPW15" s="133"/>
      <c r="EQB15" s="133"/>
      <c r="EQG15" s="133"/>
      <c r="EQL15" s="133"/>
      <c r="EQQ15" s="133"/>
      <c r="EQV15" s="133"/>
      <c r="ERA15" s="133"/>
      <c r="ERF15" s="133"/>
      <c r="ERK15" s="133"/>
      <c r="ERP15" s="133"/>
      <c r="ERU15" s="133"/>
      <c r="ERZ15" s="133"/>
      <c r="ESE15" s="133"/>
      <c r="ESJ15" s="133"/>
      <c r="ESO15" s="133"/>
      <c r="EST15" s="133"/>
      <c r="ESY15" s="133"/>
      <c r="ETD15" s="133"/>
      <c r="ETI15" s="133"/>
      <c r="ETN15" s="133"/>
      <c r="ETS15" s="133"/>
      <c r="ETX15" s="133"/>
      <c r="EUC15" s="133"/>
      <c r="EUH15" s="133"/>
      <c r="EUM15" s="133"/>
      <c r="EUR15" s="133"/>
      <c r="EUW15" s="133"/>
      <c r="EVB15" s="133"/>
      <c r="EVG15" s="133"/>
      <c r="EVL15" s="133"/>
      <c r="EVQ15" s="133"/>
      <c r="EVV15" s="133"/>
      <c r="EWA15" s="133"/>
      <c r="EWF15" s="133"/>
      <c r="EWK15" s="133"/>
      <c r="EWP15" s="133"/>
      <c r="EWU15" s="133"/>
      <c r="EWZ15" s="133"/>
      <c r="EXE15" s="133"/>
      <c r="EXJ15" s="133"/>
      <c r="EXO15" s="133"/>
      <c r="EXT15" s="133"/>
      <c r="EXY15" s="133"/>
      <c r="EYD15" s="133"/>
      <c r="EYI15" s="133"/>
      <c r="EYN15" s="133"/>
      <c r="EYS15" s="133"/>
      <c r="EYX15" s="133"/>
      <c r="EZC15" s="133"/>
      <c r="EZH15" s="133"/>
      <c r="EZM15" s="133"/>
      <c r="EZR15" s="133"/>
      <c r="EZW15" s="133"/>
      <c r="FAB15" s="133"/>
      <c r="FAG15" s="133"/>
      <c r="FAL15" s="133"/>
      <c r="FAQ15" s="133"/>
      <c r="FAV15" s="133"/>
      <c r="FBA15" s="133"/>
      <c r="FBF15" s="133"/>
      <c r="FBK15" s="133"/>
      <c r="FBP15" s="133"/>
      <c r="FBU15" s="133"/>
      <c r="FBZ15" s="133"/>
      <c r="FCE15" s="133"/>
      <c r="FCJ15" s="133"/>
      <c r="FCO15" s="133"/>
      <c r="FCT15" s="133"/>
      <c r="FCY15" s="133"/>
      <c r="FDD15" s="133"/>
      <c r="FDI15" s="133"/>
      <c r="FDN15" s="133"/>
      <c r="FDS15" s="133"/>
      <c r="FDX15" s="133"/>
      <c r="FEC15" s="133"/>
      <c r="FEH15" s="133"/>
      <c r="FEM15" s="133"/>
      <c r="FER15" s="133"/>
      <c r="FEW15" s="133"/>
      <c r="FFB15" s="133"/>
      <c r="FFG15" s="133"/>
      <c r="FFL15" s="133"/>
      <c r="FFQ15" s="133"/>
      <c r="FFV15" s="133"/>
      <c r="FGA15" s="133"/>
      <c r="FGF15" s="133"/>
      <c r="FGK15" s="133"/>
      <c r="FGP15" s="133"/>
      <c r="FGU15" s="133"/>
      <c r="FGZ15" s="133"/>
      <c r="FHE15" s="133"/>
      <c r="FHJ15" s="133"/>
      <c r="FHO15" s="133"/>
      <c r="FHT15" s="133"/>
      <c r="FHY15" s="133"/>
      <c r="FID15" s="133"/>
      <c r="FII15" s="133"/>
      <c r="FIN15" s="133"/>
      <c r="FIS15" s="133"/>
      <c r="FIX15" s="133"/>
      <c r="FJC15" s="133"/>
      <c r="FJH15" s="133"/>
      <c r="FJM15" s="133"/>
      <c r="FJR15" s="133"/>
      <c r="FJW15" s="133"/>
      <c r="FKB15" s="133"/>
      <c r="FKG15" s="133"/>
      <c r="FKL15" s="133"/>
      <c r="FKQ15" s="133"/>
      <c r="FKV15" s="133"/>
      <c r="FLA15" s="133"/>
      <c r="FLF15" s="133"/>
      <c r="FLK15" s="133"/>
      <c r="FLP15" s="133"/>
      <c r="FLU15" s="133"/>
      <c r="FLZ15" s="133"/>
      <c r="FME15" s="133"/>
      <c r="FMJ15" s="133"/>
      <c r="FMO15" s="133"/>
      <c r="FMT15" s="133"/>
      <c r="FMY15" s="133"/>
      <c r="FND15" s="133"/>
      <c r="FNI15" s="133"/>
      <c r="FNN15" s="133"/>
      <c r="FNS15" s="133"/>
      <c r="FNX15" s="133"/>
      <c r="FOC15" s="133"/>
      <c r="FOH15" s="133"/>
      <c r="FOM15" s="133"/>
      <c r="FOR15" s="133"/>
      <c r="FOW15" s="133"/>
      <c r="FPB15" s="133"/>
      <c r="FPG15" s="133"/>
      <c r="FPL15" s="133"/>
      <c r="FPQ15" s="133"/>
      <c r="FPV15" s="133"/>
      <c r="FQA15" s="133"/>
      <c r="FQF15" s="133"/>
      <c r="FQK15" s="133"/>
      <c r="FQP15" s="133"/>
      <c r="FQU15" s="133"/>
      <c r="FQZ15" s="133"/>
      <c r="FRE15" s="133"/>
      <c r="FRJ15" s="133"/>
      <c r="FRO15" s="133"/>
      <c r="FRT15" s="133"/>
      <c r="FRY15" s="133"/>
      <c r="FSD15" s="133"/>
      <c r="FSI15" s="133"/>
      <c r="FSN15" s="133"/>
      <c r="FSS15" s="133"/>
      <c r="FSX15" s="133"/>
      <c r="FTC15" s="133"/>
      <c r="FTH15" s="133"/>
      <c r="FTM15" s="133"/>
      <c r="FTR15" s="133"/>
      <c r="FTW15" s="133"/>
      <c r="FUB15" s="133"/>
      <c r="FUG15" s="133"/>
      <c r="FUL15" s="133"/>
      <c r="FUQ15" s="133"/>
      <c r="FUV15" s="133"/>
      <c r="FVA15" s="133"/>
      <c r="FVF15" s="133"/>
      <c r="FVK15" s="133"/>
      <c r="FVP15" s="133"/>
      <c r="FVU15" s="133"/>
      <c r="FVZ15" s="133"/>
      <c r="FWE15" s="133"/>
      <c r="FWJ15" s="133"/>
      <c r="FWO15" s="133"/>
      <c r="FWT15" s="133"/>
      <c r="FWY15" s="133"/>
      <c r="FXD15" s="133"/>
      <c r="FXI15" s="133"/>
      <c r="FXN15" s="133"/>
      <c r="FXS15" s="133"/>
      <c r="FXX15" s="133"/>
      <c r="FYC15" s="133"/>
      <c r="FYH15" s="133"/>
      <c r="FYM15" s="133"/>
      <c r="FYR15" s="133"/>
      <c r="FYW15" s="133"/>
      <c r="FZB15" s="133"/>
      <c r="FZG15" s="133"/>
      <c r="FZL15" s="133"/>
      <c r="FZQ15" s="133"/>
      <c r="FZV15" s="133"/>
      <c r="GAA15" s="133"/>
      <c r="GAF15" s="133"/>
      <c r="GAK15" s="133"/>
      <c r="GAP15" s="133"/>
      <c r="GAU15" s="133"/>
      <c r="GAZ15" s="133"/>
      <c r="GBE15" s="133"/>
      <c r="GBJ15" s="133"/>
      <c r="GBO15" s="133"/>
      <c r="GBT15" s="133"/>
      <c r="GBY15" s="133"/>
      <c r="GCD15" s="133"/>
      <c r="GCI15" s="133"/>
      <c r="GCN15" s="133"/>
      <c r="GCS15" s="133"/>
      <c r="GCX15" s="133"/>
      <c r="GDC15" s="133"/>
      <c r="GDH15" s="133"/>
      <c r="GDM15" s="133"/>
      <c r="GDR15" s="133"/>
      <c r="GDW15" s="133"/>
      <c r="GEB15" s="133"/>
      <c r="GEG15" s="133"/>
      <c r="GEL15" s="133"/>
      <c r="GEQ15" s="133"/>
      <c r="GEV15" s="133"/>
      <c r="GFA15" s="133"/>
      <c r="GFF15" s="133"/>
      <c r="GFK15" s="133"/>
      <c r="GFP15" s="133"/>
      <c r="GFU15" s="133"/>
      <c r="GFZ15" s="133"/>
      <c r="GGE15" s="133"/>
      <c r="GGJ15" s="133"/>
      <c r="GGO15" s="133"/>
      <c r="GGT15" s="133"/>
      <c r="GGY15" s="133"/>
      <c r="GHD15" s="133"/>
      <c r="GHI15" s="133"/>
      <c r="GHN15" s="133"/>
      <c r="GHS15" s="133"/>
      <c r="GHX15" s="133"/>
      <c r="GIC15" s="133"/>
      <c r="GIH15" s="133"/>
      <c r="GIM15" s="133"/>
      <c r="GIR15" s="133"/>
      <c r="GIW15" s="133"/>
      <c r="GJB15" s="133"/>
      <c r="GJG15" s="133"/>
      <c r="GJL15" s="133"/>
      <c r="GJQ15" s="133"/>
      <c r="GJV15" s="133"/>
      <c r="GKA15" s="133"/>
      <c r="GKF15" s="133"/>
      <c r="GKK15" s="133"/>
      <c r="GKP15" s="133"/>
      <c r="GKU15" s="133"/>
      <c r="GKZ15" s="133"/>
      <c r="GLE15" s="133"/>
      <c r="GLJ15" s="133"/>
      <c r="GLO15" s="133"/>
      <c r="GLT15" s="133"/>
      <c r="GLY15" s="133"/>
      <c r="GMD15" s="133"/>
      <c r="GMI15" s="133"/>
      <c r="GMN15" s="133"/>
      <c r="GMS15" s="133"/>
      <c r="GMX15" s="133"/>
      <c r="GNC15" s="133"/>
      <c r="GNH15" s="133"/>
      <c r="GNM15" s="133"/>
      <c r="GNR15" s="133"/>
      <c r="GNW15" s="133"/>
      <c r="GOB15" s="133"/>
      <c r="GOG15" s="133"/>
      <c r="GOL15" s="133"/>
      <c r="GOQ15" s="133"/>
      <c r="GOV15" s="133"/>
      <c r="GPA15" s="133"/>
      <c r="GPF15" s="133"/>
      <c r="GPK15" s="133"/>
      <c r="GPP15" s="133"/>
      <c r="GPU15" s="133"/>
      <c r="GPZ15" s="133"/>
      <c r="GQE15" s="133"/>
      <c r="GQJ15" s="133"/>
      <c r="GQO15" s="133"/>
      <c r="GQT15" s="133"/>
      <c r="GQY15" s="133"/>
      <c r="GRD15" s="133"/>
      <c r="GRI15" s="133"/>
      <c r="GRN15" s="133"/>
      <c r="GRS15" s="133"/>
      <c r="GRX15" s="133"/>
      <c r="GSC15" s="133"/>
      <c r="GSH15" s="133"/>
      <c r="GSM15" s="133"/>
      <c r="GSR15" s="133"/>
      <c r="GSW15" s="133"/>
      <c r="GTB15" s="133"/>
      <c r="GTG15" s="133"/>
      <c r="GTL15" s="133"/>
      <c r="GTQ15" s="133"/>
      <c r="GTV15" s="133"/>
      <c r="GUA15" s="133"/>
      <c r="GUF15" s="133"/>
      <c r="GUK15" s="133"/>
      <c r="GUP15" s="133"/>
      <c r="GUU15" s="133"/>
      <c r="GUZ15" s="133"/>
      <c r="GVE15" s="133"/>
      <c r="GVJ15" s="133"/>
      <c r="GVO15" s="133"/>
      <c r="GVT15" s="133"/>
      <c r="GVY15" s="133"/>
      <c r="GWD15" s="133"/>
      <c r="GWI15" s="133"/>
      <c r="GWN15" s="133"/>
      <c r="GWS15" s="133"/>
      <c r="GWX15" s="133"/>
      <c r="GXC15" s="133"/>
      <c r="GXH15" s="133"/>
      <c r="GXM15" s="133"/>
      <c r="GXR15" s="133"/>
      <c r="GXW15" s="133"/>
      <c r="GYB15" s="133"/>
      <c r="GYG15" s="133"/>
      <c r="GYL15" s="133"/>
      <c r="GYQ15" s="133"/>
      <c r="GYV15" s="133"/>
      <c r="GZA15" s="133"/>
      <c r="GZF15" s="133"/>
      <c r="GZK15" s="133"/>
      <c r="GZP15" s="133"/>
      <c r="GZU15" s="133"/>
      <c r="GZZ15" s="133"/>
      <c r="HAE15" s="133"/>
      <c r="HAJ15" s="133"/>
      <c r="HAO15" s="133"/>
      <c r="HAT15" s="133"/>
      <c r="HAY15" s="133"/>
      <c r="HBD15" s="133"/>
      <c r="HBI15" s="133"/>
      <c r="HBN15" s="133"/>
      <c r="HBS15" s="133"/>
      <c r="HBX15" s="133"/>
      <c r="HCC15" s="133"/>
      <c r="HCH15" s="133"/>
      <c r="HCM15" s="133"/>
      <c r="HCR15" s="133"/>
      <c r="HCW15" s="133"/>
      <c r="HDB15" s="133"/>
      <c r="HDG15" s="133"/>
      <c r="HDL15" s="133"/>
      <c r="HDQ15" s="133"/>
      <c r="HDV15" s="133"/>
      <c r="HEA15" s="133"/>
      <c r="HEF15" s="133"/>
      <c r="HEK15" s="133"/>
      <c r="HEP15" s="133"/>
      <c r="HEU15" s="133"/>
      <c r="HEZ15" s="133"/>
      <c r="HFE15" s="133"/>
      <c r="HFJ15" s="133"/>
      <c r="HFO15" s="133"/>
      <c r="HFT15" s="133"/>
      <c r="HFY15" s="133"/>
      <c r="HGD15" s="133"/>
      <c r="HGI15" s="133"/>
      <c r="HGN15" s="133"/>
      <c r="HGS15" s="133"/>
      <c r="HGX15" s="133"/>
      <c r="HHC15" s="133"/>
      <c r="HHH15" s="133"/>
      <c r="HHM15" s="133"/>
      <c r="HHR15" s="133"/>
      <c r="HHW15" s="133"/>
      <c r="HIB15" s="133"/>
      <c r="HIG15" s="133"/>
      <c r="HIL15" s="133"/>
      <c r="HIQ15" s="133"/>
      <c r="HIV15" s="133"/>
      <c r="HJA15" s="133"/>
      <c r="HJF15" s="133"/>
      <c r="HJK15" s="133"/>
      <c r="HJP15" s="133"/>
      <c r="HJU15" s="133"/>
      <c r="HJZ15" s="133"/>
      <c r="HKE15" s="133"/>
      <c r="HKJ15" s="133"/>
      <c r="HKO15" s="133"/>
      <c r="HKT15" s="133"/>
      <c r="HKY15" s="133"/>
      <c r="HLD15" s="133"/>
      <c r="HLI15" s="133"/>
      <c r="HLN15" s="133"/>
      <c r="HLS15" s="133"/>
      <c r="HLX15" s="133"/>
      <c r="HMC15" s="133"/>
      <c r="HMH15" s="133"/>
      <c r="HMM15" s="133"/>
      <c r="HMR15" s="133"/>
      <c r="HMW15" s="133"/>
      <c r="HNB15" s="133"/>
      <c r="HNG15" s="133"/>
      <c r="HNL15" s="133"/>
      <c r="HNQ15" s="133"/>
      <c r="HNV15" s="133"/>
      <c r="HOA15" s="133"/>
      <c r="HOF15" s="133"/>
      <c r="HOK15" s="133"/>
      <c r="HOP15" s="133"/>
      <c r="HOU15" s="133"/>
      <c r="HOZ15" s="133"/>
      <c r="HPE15" s="133"/>
      <c r="HPJ15" s="133"/>
      <c r="HPO15" s="133"/>
      <c r="HPT15" s="133"/>
      <c r="HPY15" s="133"/>
      <c r="HQD15" s="133"/>
      <c r="HQI15" s="133"/>
      <c r="HQN15" s="133"/>
      <c r="HQS15" s="133"/>
      <c r="HQX15" s="133"/>
      <c r="HRC15" s="133"/>
      <c r="HRH15" s="133"/>
      <c r="HRM15" s="133"/>
      <c r="HRR15" s="133"/>
      <c r="HRW15" s="133"/>
      <c r="HSB15" s="133"/>
      <c r="HSG15" s="133"/>
      <c r="HSL15" s="133"/>
      <c r="HSQ15" s="133"/>
      <c r="HSV15" s="133"/>
      <c r="HTA15" s="133"/>
      <c r="HTF15" s="133"/>
      <c r="HTK15" s="133"/>
      <c r="HTP15" s="133"/>
      <c r="HTU15" s="133"/>
      <c r="HTZ15" s="133"/>
      <c r="HUE15" s="133"/>
      <c r="HUJ15" s="133"/>
      <c r="HUO15" s="133"/>
      <c r="HUT15" s="133"/>
      <c r="HUY15" s="133"/>
      <c r="HVD15" s="133"/>
      <c r="HVI15" s="133"/>
      <c r="HVN15" s="133"/>
      <c r="HVS15" s="133"/>
      <c r="HVX15" s="133"/>
      <c r="HWC15" s="133"/>
      <c r="HWH15" s="133"/>
      <c r="HWM15" s="133"/>
      <c r="HWR15" s="133"/>
      <c r="HWW15" s="133"/>
      <c r="HXB15" s="133"/>
      <c r="HXG15" s="133"/>
      <c r="HXL15" s="133"/>
      <c r="HXQ15" s="133"/>
      <c r="HXV15" s="133"/>
      <c r="HYA15" s="133"/>
      <c r="HYF15" s="133"/>
      <c r="HYK15" s="133"/>
      <c r="HYP15" s="133"/>
      <c r="HYU15" s="133"/>
      <c r="HYZ15" s="133"/>
      <c r="HZE15" s="133"/>
      <c r="HZJ15" s="133"/>
      <c r="HZO15" s="133"/>
      <c r="HZT15" s="133"/>
      <c r="HZY15" s="133"/>
      <c r="IAD15" s="133"/>
      <c r="IAI15" s="133"/>
      <c r="IAN15" s="133"/>
      <c r="IAS15" s="133"/>
      <c r="IAX15" s="133"/>
      <c r="IBC15" s="133"/>
      <c r="IBH15" s="133"/>
      <c r="IBM15" s="133"/>
      <c r="IBR15" s="133"/>
      <c r="IBW15" s="133"/>
      <c r="ICB15" s="133"/>
      <c r="ICG15" s="133"/>
      <c r="ICL15" s="133"/>
      <c r="ICQ15" s="133"/>
      <c r="ICV15" s="133"/>
      <c r="IDA15" s="133"/>
      <c r="IDF15" s="133"/>
      <c r="IDK15" s="133"/>
      <c r="IDP15" s="133"/>
      <c r="IDU15" s="133"/>
      <c r="IDZ15" s="133"/>
      <c r="IEE15" s="133"/>
      <c r="IEJ15" s="133"/>
      <c r="IEO15" s="133"/>
      <c r="IET15" s="133"/>
      <c r="IEY15" s="133"/>
      <c r="IFD15" s="133"/>
      <c r="IFI15" s="133"/>
      <c r="IFN15" s="133"/>
      <c r="IFS15" s="133"/>
      <c r="IFX15" s="133"/>
      <c r="IGC15" s="133"/>
      <c r="IGH15" s="133"/>
      <c r="IGM15" s="133"/>
      <c r="IGR15" s="133"/>
      <c r="IGW15" s="133"/>
      <c r="IHB15" s="133"/>
      <c r="IHG15" s="133"/>
      <c r="IHL15" s="133"/>
      <c r="IHQ15" s="133"/>
      <c r="IHV15" s="133"/>
      <c r="IIA15" s="133"/>
      <c r="IIF15" s="133"/>
      <c r="IIK15" s="133"/>
      <c r="IIP15" s="133"/>
      <c r="IIU15" s="133"/>
      <c r="IIZ15" s="133"/>
      <c r="IJE15" s="133"/>
      <c r="IJJ15" s="133"/>
      <c r="IJO15" s="133"/>
      <c r="IJT15" s="133"/>
      <c r="IJY15" s="133"/>
      <c r="IKD15" s="133"/>
      <c r="IKI15" s="133"/>
      <c r="IKN15" s="133"/>
      <c r="IKS15" s="133"/>
      <c r="IKX15" s="133"/>
      <c r="ILC15" s="133"/>
      <c r="ILH15" s="133"/>
      <c r="ILM15" s="133"/>
      <c r="ILR15" s="133"/>
      <c r="ILW15" s="133"/>
      <c r="IMB15" s="133"/>
      <c r="IMG15" s="133"/>
      <c r="IML15" s="133"/>
      <c r="IMQ15" s="133"/>
      <c r="IMV15" s="133"/>
      <c r="INA15" s="133"/>
      <c r="INF15" s="133"/>
      <c r="INK15" s="133"/>
      <c r="INP15" s="133"/>
      <c r="INU15" s="133"/>
      <c r="INZ15" s="133"/>
      <c r="IOE15" s="133"/>
      <c r="IOJ15" s="133"/>
      <c r="IOO15" s="133"/>
      <c r="IOT15" s="133"/>
      <c r="IOY15" s="133"/>
      <c r="IPD15" s="133"/>
      <c r="IPI15" s="133"/>
      <c r="IPN15" s="133"/>
      <c r="IPS15" s="133"/>
      <c r="IPX15" s="133"/>
      <c r="IQC15" s="133"/>
      <c r="IQH15" s="133"/>
      <c r="IQM15" s="133"/>
      <c r="IQR15" s="133"/>
      <c r="IQW15" s="133"/>
      <c r="IRB15" s="133"/>
      <c r="IRG15" s="133"/>
      <c r="IRL15" s="133"/>
      <c r="IRQ15" s="133"/>
      <c r="IRV15" s="133"/>
      <c r="ISA15" s="133"/>
      <c r="ISF15" s="133"/>
      <c r="ISK15" s="133"/>
      <c r="ISP15" s="133"/>
      <c r="ISU15" s="133"/>
      <c r="ISZ15" s="133"/>
      <c r="ITE15" s="133"/>
      <c r="ITJ15" s="133"/>
      <c r="ITO15" s="133"/>
      <c r="ITT15" s="133"/>
      <c r="ITY15" s="133"/>
      <c r="IUD15" s="133"/>
      <c r="IUI15" s="133"/>
      <c r="IUN15" s="133"/>
      <c r="IUS15" s="133"/>
      <c r="IUX15" s="133"/>
      <c r="IVC15" s="133"/>
      <c r="IVH15" s="133"/>
      <c r="IVM15" s="133"/>
      <c r="IVR15" s="133"/>
      <c r="IVW15" s="133"/>
      <c r="IWB15" s="133"/>
      <c r="IWG15" s="133"/>
      <c r="IWL15" s="133"/>
      <c r="IWQ15" s="133"/>
      <c r="IWV15" s="133"/>
      <c r="IXA15" s="133"/>
      <c r="IXF15" s="133"/>
      <c r="IXK15" s="133"/>
      <c r="IXP15" s="133"/>
      <c r="IXU15" s="133"/>
      <c r="IXZ15" s="133"/>
      <c r="IYE15" s="133"/>
      <c r="IYJ15" s="133"/>
      <c r="IYO15" s="133"/>
      <c r="IYT15" s="133"/>
      <c r="IYY15" s="133"/>
      <c r="IZD15" s="133"/>
      <c r="IZI15" s="133"/>
      <c r="IZN15" s="133"/>
      <c r="IZS15" s="133"/>
      <c r="IZX15" s="133"/>
      <c r="JAC15" s="133"/>
      <c r="JAH15" s="133"/>
      <c r="JAM15" s="133"/>
      <c r="JAR15" s="133"/>
      <c r="JAW15" s="133"/>
      <c r="JBB15" s="133"/>
      <c r="JBG15" s="133"/>
      <c r="JBL15" s="133"/>
      <c r="JBQ15" s="133"/>
      <c r="JBV15" s="133"/>
      <c r="JCA15" s="133"/>
      <c r="JCF15" s="133"/>
      <c r="JCK15" s="133"/>
      <c r="JCP15" s="133"/>
      <c r="JCU15" s="133"/>
      <c r="JCZ15" s="133"/>
      <c r="JDE15" s="133"/>
      <c r="JDJ15" s="133"/>
      <c r="JDO15" s="133"/>
      <c r="JDT15" s="133"/>
      <c r="JDY15" s="133"/>
      <c r="JED15" s="133"/>
      <c r="JEI15" s="133"/>
      <c r="JEN15" s="133"/>
      <c r="JES15" s="133"/>
      <c r="JEX15" s="133"/>
      <c r="JFC15" s="133"/>
      <c r="JFH15" s="133"/>
      <c r="JFM15" s="133"/>
      <c r="JFR15" s="133"/>
      <c r="JFW15" s="133"/>
      <c r="JGB15" s="133"/>
      <c r="JGG15" s="133"/>
      <c r="JGL15" s="133"/>
      <c r="JGQ15" s="133"/>
      <c r="JGV15" s="133"/>
      <c r="JHA15" s="133"/>
      <c r="JHF15" s="133"/>
      <c r="JHK15" s="133"/>
      <c r="JHP15" s="133"/>
      <c r="JHU15" s="133"/>
      <c r="JHZ15" s="133"/>
      <c r="JIE15" s="133"/>
      <c r="JIJ15" s="133"/>
      <c r="JIO15" s="133"/>
      <c r="JIT15" s="133"/>
      <c r="JIY15" s="133"/>
      <c r="JJD15" s="133"/>
      <c r="JJI15" s="133"/>
      <c r="JJN15" s="133"/>
      <c r="JJS15" s="133"/>
      <c r="JJX15" s="133"/>
      <c r="JKC15" s="133"/>
      <c r="JKH15" s="133"/>
      <c r="JKM15" s="133"/>
      <c r="JKR15" s="133"/>
      <c r="JKW15" s="133"/>
      <c r="JLB15" s="133"/>
      <c r="JLG15" s="133"/>
      <c r="JLL15" s="133"/>
      <c r="JLQ15" s="133"/>
      <c r="JLV15" s="133"/>
      <c r="JMA15" s="133"/>
      <c r="JMF15" s="133"/>
      <c r="JMK15" s="133"/>
      <c r="JMP15" s="133"/>
      <c r="JMU15" s="133"/>
      <c r="JMZ15" s="133"/>
      <c r="JNE15" s="133"/>
      <c r="JNJ15" s="133"/>
      <c r="JNO15" s="133"/>
      <c r="JNT15" s="133"/>
      <c r="JNY15" s="133"/>
      <c r="JOD15" s="133"/>
      <c r="JOI15" s="133"/>
      <c r="JON15" s="133"/>
      <c r="JOS15" s="133"/>
      <c r="JOX15" s="133"/>
      <c r="JPC15" s="133"/>
      <c r="JPH15" s="133"/>
      <c r="JPM15" s="133"/>
      <c r="JPR15" s="133"/>
      <c r="JPW15" s="133"/>
      <c r="JQB15" s="133"/>
      <c r="JQG15" s="133"/>
      <c r="JQL15" s="133"/>
      <c r="JQQ15" s="133"/>
      <c r="JQV15" s="133"/>
      <c r="JRA15" s="133"/>
      <c r="JRF15" s="133"/>
      <c r="JRK15" s="133"/>
      <c r="JRP15" s="133"/>
      <c r="JRU15" s="133"/>
      <c r="JRZ15" s="133"/>
      <c r="JSE15" s="133"/>
      <c r="JSJ15" s="133"/>
      <c r="JSO15" s="133"/>
      <c r="JST15" s="133"/>
      <c r="JSY15" s="133"/>
      <c r="JTD15" s="133"/>
      <c r="JTI15" s="133"/>
      <c r="JTN15" s="133"/>
      <c r="JTS15" s="133"/>
      <c r="JTX15" s="133"/>
      <c r="JUC15" s="133"/>
      <c r="JUH15" s="133"/>
      <c r="JUM15" s="133"/>
      <c r="JUR15" s="133"/>
      <c r="JUW15" s="133"/>
      <c r="JVB15" s="133"/>
      <c r="JVG15" s="133"/>
      <c r="JVL15" s="133"/>
      <c r="JVQ15" s="133"/>
      <c r="JVV15" s="133"/>
      <c r="JWA15" s="133"/>
      <c r="JWF15" s="133"/>
      <c r="JWK15" s="133"/>
      <c r="JWP15" s="133"/>
      <c r="JWU15" s="133"/>
      <c r="JWZ15" s="133"/>
      <c r="JXE15" s="133"/>
      <c r="JXJ15" s="133"/>
      <c r="JXO15" s="133"/>
      <c r="JXT15" s="133"/>
      <c r="JXY15" s="133"/>
      <c r="JYD15" s="133"/>
      <c r="JYI15" s="133"/>
      <c r="JYN15" s="133"/>
      <c r="JYS15" s="133"/>
      <c r="JYX15" s="133"/>
      <c r="JZC15" s="133"/>
      <c r="JZH15" s="133"/>
      <c r="JZM15" s="133"/>
      <c r="JZR15" s="133"/>
      <c r="JZW15" s="133"/>
      <c r="KAB15" s="133"/>
      <c r="KAG15" s="133"/>
      <c r="KAL15" s="133"/>
      <c r="KAQ15" s="133"/>
      <c r="KAV15" s="133"/>
      <c r="KBA15" s="133"/>
      <c r="KBF15" s="133"/>
      <c r="KBK15" s="133"/>
      <c r="KBP15" s="133"/>
      <c r="KBU15" s="133"/>
      <c r="KBZ15" s="133"/>
      <c r="KCE15" s="133"/>
      <c r="KCJ15" s="133"/>
      <c r="KCO15" s="133"/>
      <c r="KCT15" s="133"/>
      <c r="KCY15" s="133"/>
      <c r="KDD15" s="133"/>
      <c r="KDI15" s="133"/>
      <c r="KDN15" s="133"/>
      <c r="KDS15" s="133"/>
      <c r="KDX15" s="133"/>
      <c r="KEC15" s="133"/>
      <c r="KEH15" s="133"/>
      <c r="KEM15" s="133"/>
      <c r="KER15" s="133"/>
      <c r="KEW15" s="133"/>
      <c r="KFB15" s="133"/>
      <c r="KFG15" s="133"/>
      <c r="KFL15" s="133"/>
      <c r="KFQ15" s="133"/>
      <c r="KFV15" s="133"/>
      <c r="KGA15" s="133"/>
      <c r="KGF15" s="133"/>
      <c r="KGK15" s="133"/>
      <c r="KGP15" s="133"/>
      <c r="KGU15" s="133"/>
      <c r="KGZ15" s="133"/>
      <c r="KHE15" s="133"/>
      <c r="KHJ15" s="133"/>
      <c r="KHO15" s="133"/>
      <c r="KHT15" s="133"/>
      <c r="KHY15" s="133"/>
      <c r="KID15" s="133"/>
      <c r="KII15" s="133"/>
      <c r="KIN15" s="133"/>
      <c r="KIS15" s="133"/>
      <c r="KIX15" s="133"/>
      <c r="KJC15" s="133"/>
      <c r="KJH15" s="133"/>
      <c r="KJM15" s="133"/>
      <c r="KJR15" s="133"/>
      <c r="KJW15" s="133"/>
      <c r="KKB15" s="133"/>
      <c r="KKG15" s="133"/>
      <c r="KKL15" s="133"/>
      <c r="KKQ15" s="133"/>
      <c r="KKV15" s="133"/>
      <c r="KLA15" s="133"/>
      <c r="KLF15" s="133"/>
      <c r="KLK15" s="133"/>
      <c r="KLP15" s="133"/>
      <c r="KLU15" s="133"/>
      <c r="KLZ15" s="133"/>
      <c r="KME15" s="133"/>
      <c r="KMJ15" s="133"/>
      <c r="KMO15" s="133"/>
      <c r="KMT15" s="133"/>
      <c r="KMY15" s="133"/>
      <c r="KND15" s="133"/>
      <c r="KNI15" s="133"/>
      <c r="KNN15" s="133"/>
      <c r="KNS15" s="133"/>
      <c r="KNX15" s="133"/>
      <c r="KOC15" s="133"/>
      <c r="KOH15" s="133"/>
      <c r="KOM15" s="133"/>
      <c r="KOR15" s="133"/>
      <c r="KOW15" s="133"/>
      <c r="KPB15" s="133"/>
      <c r="KPG15" s="133"/>
      <c r="KPL15" s="133"/>
      <c r="KPQ15" s="133"/>
      <c r="KPV15" s="133"/>
      <c r="KQA15" s="133"/>
      <c r="KQF15" s="133"/>
      <c r="KQK15" s="133"/>
      <c r="KQP15" s="133"/>
      <c r="KQU15" s="133"/>
      <c r="KQZ15" s="133"/>
      <c r="KRE15" s="133"/>
      <c r="KRJ15" s="133"/>
      <c r="KRO15" s="133"/>
      <c r="KRT15" s="133"/>
      <c r="KRY15" s="133"/>
      <c r="KSD15" s="133"/>
      <c r="KSI15" s="133"/>
      <c r="KSN15" s="133"/>
      <c r="KSS15" s="133"/>
      <c r="KSX15" s="133"/>
      <c r="KTC15" s="133"/>
      <c r="KTH15" s="133"/>
      <c r="KTM15" s="133"/>
      <c r="KTR15" s="133"/>
      <c r="KTW15" s="133"/>
      <c r="KUB15" s="133"/>
      <c r="KUG15" s="133"/>
      <c r="KUL15" s="133"/>
      <c r="KUQ15" s="133"/>
      <c r="KUV15" s="133"/>
      <c r="KVA15" s="133"/>
      <c r="KVF15" s="133"/>
      <c r="KVK15" s="133"/>
      <c r="KVP15" s="133"/>
      <c r="KVU15" s="133"/>
      <c r="KVZ15" s="133"/>
      <c r="KWE15" s="133"/>
      <c r="KWJ15" s="133"/>
      <c r="KWO15" s="133"/>
      <c r="KWT15" s="133"/>
      <c r="KWY15" s="133"/>
      <c r="KXD15" s="133"/>
      <c r="KXI15" s="133"/>
      <c r="KXN15" s="133"/>
      <c r="KXS15" s="133"/>
      <c r="KXX15" s="133"/>
      <c r="KYC15" s="133"/>
      <c r="KYH15" s="133"/>
      <c r="KYM15" s="133"/>
      <c r="KYR15" s="133"/>
      <c r="KYW15" s="133"/>
      <c r="KZB15" s="133"/>
      <c r="KZG15" s="133"/>
      <c r="KZL15" s="133"/>
      <c r="KZQ15" s="133"/>
      <c r="KZV15" s="133"/>
      <c r="LAA15" s="133"/>
      <c r="LAF15" s="133"/>
      <c r="LAK15" s="133"/>
      <c r="LAP15" s="133"/>
      <c r="LAU15" s="133"/>
      <c r="LAZ15" s="133"/>
      <c r="LBE15" s="133"/>
      <c r="LBJ15" s="133"/>
      <c r="LBO15" s="133"/>
      <c r="LBT15" s="133"/>
      <c r="LBY15" s="133"/>
      <c r="LCD15" s="133"/>
      <c r="LCI15" s="133"/>
      <c r="LCN15" s="133"/>
      <c r="LCS15" s="133"/>
      <c r="LCX15" s="133"/>
      <c r="LDC15" s="133"/>
      <c r="LDH15" s="133"/>
      <c r="LDM15" s="133"/>
      <c r="LDR15" s="133"/>
      <c r="LDW15" s="133"/>
      <c r="LEB15" s="133"/>
      <c r="LEG15" s="133"/>
      <c r="LEL15" s="133"/>
      <c r="LEQ15" s="133"/>
      <c r="LEV15" s="133"/>
      <c r="LFA15" s="133"/>
      <c r="LFF15" s="133"/>
      <c r="LFK15" s="133"/>
      <c r="LFP15" s="133"/>
      <c r="LFU15" s="133"/>
      <c r="LFZ15" s="133"/>
      <c r="LGE15" s="133"/>
      <c r="LGJ15" s="133"/>
      <c r="LGO15" s="133"/>
      <c r="LGT15" s="133"/>
      <c r="LGY15" s="133"/>
      <c r="LHD15" s="133"/>
      <c r="LHI15" s="133"/>
      <c r="LHN15" s="133"/>
      <c r="LHS15" s="133"/>
      <c r="LHX15" s="133"/>
      <c r="LIC15" s="133"/>
      <c r="LIH15" s="133"/>
      <c r="LIM15" s="133"/>
      <c r="LIR15" s="133"/>
      <c r="LIW15" s="133"/>
      <c r="LJB15" s="133"/>
      <c r="LJG15" s="133"/>
      <c r="LJL15" s="133"/>
      <c r="LJQ15" s="133"/>
      <c r="LJV15" s="133"/>
      <c r="LKA15" s="133"/>
      <c r="LKF15" s="133"/>
      <c r="LKK15" s="133"/>
      <c r="LKP15" s="133"/>
      <c r="LKU15" s="133"/>
      <c r="LKZ15" s="133"/>
      <c r="LLE15" s="133"/>
      <c r="LLJ15" s="133"/>
      <c r="LLO15" s="133"/>
      <c r="LLT15" s="133"/>
      <c r="LLY15" s="133"/>
      <c r="LMD15" s="133"/>
      <c r="LMI15" s="133"/>
      <c r="LMN15" s="133"/>
      <c r="LMS15" s="133"/>
      <c r="LMX15" s="133"/>
      <c r="LNC15" s="133"/>
      <c r="LNH15" s="133"/>
      <c r="LNM15" s="133"/>
      <c r="LNR15" s="133"/>
      <c r="LNW15" s="133"/>
      <c r="LOB15" s="133"/>
      <c r="LOG15" s="133"/>
      <c r="LOL15" s="133"/>
      <c r="LOQ15" s="133"/>
      <c r="LOV15" s="133"/>
      <c r="LPA15" s="133"/>
      <c r="LPF15" s="133"/>
      <c r="LPK15" s="133"/>
      <c r="LPP15" s="133"/>
      <c r="LPU15" s="133"/>
      <c r="LPZ15" s="133"/>
      <c r="LQE15" s="133"/>
      <c r="LQJ15" s="133"/>
      <c r="LQO15" s="133"/>
      <c r="LQT15" s="133"/>
      <c r="LQY15" s="133"/>
      <c r="LRD15" s="133"/>
      <c r="LRI15" s="133"/>
      <c r="LRN15" s="133"/>
      <c r="LRS15" s="133"/>
      <c r="LRX15" s="133"/>
      <c r="LSC15" s="133"/>
      <c r="LSH15" s="133"/>
      <c r="LSM15" s="133"/>
      <c r="LSR15" s="133"/>
      <c r="LSW15" s="133"/>
      <c r="LTB15" s="133"/>
      <c r="LTG15" s="133"/>
      <c r="LTL15" s="133"/>
      <c r="LTQ15" s="133"/>
      <c r="LTV15" s="133"/>
      <c r="LUA15" s="133"/>
      <c r="LUF15" s="133"/>
      <c r="LUK15" s="133"/>
      <c r="LUP15" s="133"/>
      <c r="LUU15" s="133"/>
      <c r="LUZ15" s="133"/>
      <c r="LVE15" s="133"/>
      <c r="LVJ15" s="133"/>
      <c r="LVO15" s="133"/>
      <c r="LVT15" s="133"/>
      <c r="LVY15" s="133"/>
      <c r="LWD15" s="133"/>
      <c r="LWI15" s="133"/>
      <c r="LWN15" s="133"/>
      <c r="LWS15" s="133"/>
      <c r="LWX15" s="133"/>
      <c r="LXC15" s="133"/>
      <c r="LXH15" s="133"/>
      <c r="LXM15" s="133"/>
      <c r="LXR15" s="133"/>
      <c r="LXW15" s="133"/>
      <c r="LYB15" s="133"/>
      <c r="LYG15" s="133"/>
      <c r="LYL15" s="133"/>
      <c r="LYQ15" s="133"/>
      <c r="LYV15" s="133"/>
      <c r="LZA15" s="133"/>
      <c r="LZF15" s="133"/>
      <c r="LZK15" s="133"/>
      <c r="LZP15" s="133"/>
      <c r="LZU15" s="133"/>
      <c r="LZZ15" s="133"/>
      <c r="MAE15" s="133"/>
      <c r="MAJ15" s="133"/>
      <c r="MAO15" s="133"/>
      <c r="MAT15" s="133"/>
      <c r="MAY15" s="133"/>
      <c r="MBD15" s="133"/>
      <c r="MBI15" s="133"/>
      <c r="MBN15" s="133"/>
      <c r="MBS15" s="133"/>
      <c r="MBX15" s="133"/>
      <c r="MCC15" s="133"/>
      <c r="MCH15" s="133"/>
      <c r="MCM15" s="133"/>
      <c r="MCR15" s="133"/>
      <c r="MCW15" s="133"/>
      <c r="MDB15" s="133"/>
      <c r="MDG15" s="133"/>
      <c r="MDL15" s="133"/>
      <c r="MDQ15" s="133"/>
      <c r="MDV15" s="133"/>
      <c r="MEA15" s="133"/>
      <c r="MEF15" s="133"/>
      <c r="MEK15" s="133"/>
      <c r="MEP15" s="133"/>
      <c r="MEU15" s="133"/>
      <c r="MEZ15" s="133"/>
      <c r="MFE15" s="133"/>
      <c r="MFJ15" s="133"/>
      <c r="MFO15" s="133"/>
      <c r="MFT15" s="133"/>
      <c r="MFY15" s="133"/>
      <c r="MGD15" s="133"/>
      <c r="MGI15" s="133"/>
      <c r="MGN15" s="133"/>
      <c r="MGS15" s="133"/>
      <c r="MGX15" s="133"/>
      <c r="MHC15" s="133"/>
      <c r="MHH15" s="133"/>
      <c r="MHM15" s="133"/>
      <c r="MHR15" s="133"/>
      <c r="MHW15" s="133"/>
      <c r="MIB15" s="133"/>
      <c r="MIG15" s="133"/>
      <c r="MIL15" s="133"/>
      <c r="MIQ15" s="133"/>
      <c r="MIV15" s="133"/>
      <c r="MJA15" s="133"/>
      <c r="MJF15" s="133"/>
      <c r="MJK15" s="133"/>
      <c r="MJP15" s="133"/>
      <c r="MJU15" s="133"/>
      <c r="MJZ15" s="133"/>
      <c r="MKE15" s="133"/>
      <c r="MKJ15" s="133"/>
      <c r="MKO15" s="133"/>
      <c r="MKT15" s="133"/>
      <c r="MKY15" s="133"/>
      <c r="MLD15" s="133"/>
      <c r="MLI15" s="133"/>
      <c r="MLN15" s="133"/>
      <c r="MLS15" s="133"/>
      <c r="MLX15" s="133"/>
      <c r="MMC15" s="133"/>
      <c r="MMH15" s="133"/>
      <c r="MMM15" s="133"/>
      <c r="MMR15" s="133"/>
      <c r="MMW15" s="133"/>
      <c r="MNB15" s="133"/>
      <c r="MNG15" s="133"/>
      <c r="MNL15" s="133"/>
      <c r="MNQ15" s="133"/>
      <c r="MNV15" s="133"/>
      <c r="MOA15" s="133"/>
      <c r="MOF15" s="133"/>
      <c r="MOK15" s="133"/>
      <c r="MOP15" s="133"/>
      <c r="MOU15" s="133"/>
      <c r="MOZ15" s="133"/>
      <c r="MPE15" s="133"/>
      <c r="MPJ15" s="133"/>
      <c r="MPO15" s="133"/>
      <c r="MPT15" s="133"/>
      <c r="MPY15" s="133"/>
      <c r="MQD15" s="133"/>
      <c r="MQI15" s="133"/>
      <c r="MQN15" s="133"/>
      <c r="MQS15" s="133"/>
      <c r="MQX15" s="133"/>
      <c r="MRC15" s="133"/>
      <c r="MRH15" s="133"/>
      <c r="MRM15" s="133"/>
      <c r="MRR15" s="133"/>
      <c r="MRW15" s="133"/>
      <c r="MSB15" s="133"/>
      <c r="MSG15" s="133"/>
      <c r="MSL15" s="133"/>
      <c r="MSQ15" s="133"/>
      <c r="MSV15" s="133"/>
      <c r="MTA15" s="133"/>
      <c r="MTF15" s="133"/>
      <c r="MTK15" s="133"/>
      <c r="MTP15" s="133"/>
      <c r="MTU15" s="133"/>
      <c r="MTZ15" s="133"/>
      <c r="MUE15" s="133"/>
      <c r="MUJ15" s="133"/>
      <c r="MUO15" s="133"/>
      <c r="MUT15" s="133"/>
      <c r="MUY15" s="133"/>
      <c r="MVD15" s="133"/>
      <c r="MVI15" s="133"/>
      <c r="MVN15" s="133"/>
      <c r="MVS15" s="133"/>
      <c r="MVX15" s="133"/>
      <c r="MWC15" s="133"/>
      <c r="MWH15" s="133"/>
      <c r="MWM15" s="133"/>
      <c r="MWR15" s="133"/>
      <c r="MWW15" s="133"/>
      <c r="MXB15" s="133"/>
      <c r="MXG15" s="133"/>
      <c r="MXL15" s="133"/>
      <c r="MXQ15" s="133"/>
      <c r="MXV15" s="133"/>
      <c r="MYA15" s="133"/>
      <c r="MYF15" s="133"/>
      <c r="MYK15" s="133"/>
      <c r="MYP15" s="133"/>
      <c r="MYU15" s="133"/>
      <c r="MYZ15" s="133"/>
      <c r="MZE15" s="133"/>
      <c r="MZJ15" s="133"/>
      <c r="MZO15" s="133"/>
      <c r="MZT15" s="133"/>
      <c r="MZY15" s="133"/>
      <c r="NAD15" s="133"/>
      <c r="NAI15" s="133"/>
      <c r="NAN15" s="133"/>
      <c r="NAS15" s="133"/>
      <c r="NAX15" s="133"/>
      <c r="NBC15" s="133"/>
      <c r="NBH15" s="133"/>
      <c r="NBM15" s="133"/>
      <c r="NBR15" s="133"/>
      <c r="NBW15" s="133"/>
      <c r="NCB15" s="133"/>
      <c r="NCG15" s="133"/>
      <c r="NCL15" s="133"/>
      <c r="NCQ15" s="133"/>
      <c r="NCV15" s="133"/>
      <c r="NDA15" s="133"/>
      <c r="NDF15" s="133"/>
      <c r="NDK15" s="133"/>
      <c r="NDP15" s="133"/>
      <c r="NDU15" s="133"/>
      <c r="NDZ15" s="133"/>
      <c r="NEE15" s="133"/>
      <c r="NEJ15" s="133"/>
      <c r="NEO15" s="133"/>
      <c r="NET15" s="133"/>
      <c r="NEY15" s="133"/>
      <c r="NFD15" s="133"/>
      <c r="NFI15" s="133"/>
      <c r="NFN15" s="133"/>
      <c r="NFS15" s="133"/>
      <c r="NFX15" s="133"/>
      <c r="NGC15" s="133"/>
      <c r="NGH15" s="133"/>
      <c r="NGM15" s="133"/>
      <c r="NGR15" s="133"/>
      <c r="NGW15" s="133"/>
      <c r="NHB15" s="133"/>
      <c r="NHG15" s="133"/>
      <c r="NHL15" s="133"/>
      <c r="NHQ15" s="133"/>
      <c r="NHV15" s="133"/>
      <c r="NIA15" s="133"/>
      <c r="NIF15" s="133"/>
      <c r="NIK15" s="133"/>
      <c r="NIP15" s="133"/>
      <c r="NIU15" s="133"/>
      <c r="NIZ15" s="133"/>
      <c r="NJE15" s="133"/>
      <c r="NJJ15" s="133"/>
      <c r="NJO15" s="133"/>
      <c r="NJT15" s="133"/>
      <c r="NJY15" s="133"/>
      <c r="NKD15" s="133"/>
      <c r="NKI15" s="133"/>
      <c r="NKN15" s="133"/>
      <c r="NKS15" s="133"/>
      <c r="NKX15" s="133"/>
      <c r="NLC15" s="133"/>
      <c r="NLH15" s="133"/>
      <c r="NLM15" s="133"/>
      <c r="NLR15" s="133"/>
      <c r="NLW15" s="133"/>
      <c r="NMB15" s="133"/>
      <c r="NMG15" s="133"/>
      <c r="NML15" s="133"/>
      <c r="NMQ15" s="133"/>
      <c r="NMV15" s="133"/>
      <c r="NNA15" s="133"/>
      <c r="NNF15" s="133"/>
      <c r="NNK15" s="133"/>
      <c r="NNP15" s="133"/>
      <c r="NNU15" s="133"/>
      <c r="NNZ15" s="133"/>
      <c r="NOE15" s="133"/>
      <c r="NOJ15" s="133"/>
      <c r="NOO15" s="133"/>
      <c r="NOT15" s="133"/>
      <c r="NOY15" s="133"/>
      <c r="NPD15" s="133"/>
      <c r="NPI15" s="133"/>
      <c r="NPN15" s="133"/>
      <c r="NPS15" s="133"/>
      <c r="NPX15" s="133"/>
      <c r="NQC15" s="133"/>
      <c r="NQH15" s="133"/>
      <c r="NQM15" s="133"/>
      <c r="NQR15" s="133"/>
      <c r="NQW15" s="133"/>
      <c r="NRB15" s="133"/>
      <c r="NRG15" s="133"/>
      <c r="NRL15" s="133"/>
      <c r="NRQ15" s="133"/>
      <c r="NRV15" s="133"/>
      <c r="NSA15" s="133"/>
      <c r="NSF15" s="133"/>
      <c r="NSK15" s="133"/>
      <c r="NSP15" s="133"/>
      <c r="NSU15" s="133"/>
      <c r="NSZ15" s="133"/>
      <c r="NTE15" s="133"/>
      <c r="NTJ15" s="133"/>
      <c r="NTO15" s="133"/>
      <c r="NTT15" s="133"/>
      <c r="NTY15" s="133"/>
      <c r="NUD15" s="133"/>
      <c r="NUI15" s="133"/>
      <c r="NUN15" s="133"/>
      <c r="NUS15" s="133"/>
      <c r="NUX15" s="133"/>
      <c r="NVC15" s="133"/>
      <c r="NVH15" s="133"/>
      <c r="NVM15" s="133"/>
      <c r="NVR15" s="133"/>
      <c r="NVW15" s="133"/>
      <c r="NWB15" s="133"/>
      <c r="NWG15" s="133"/>
      <c r="NWL15" s="133"/>
      <c r="NWQ15" s="133"/>
      <c r="NWV15" s="133"/>
      <c r="NXA15" s="133"/>
      <c r="NXF15" s="133"/>
      <c r="NXK15" s="133"/>
      <c r="NXP15" s="133"/>
      <c r="NXU15" s="133"/>
      <c r="NXZ15" s="133"/>
      <c r="NYE15" s="133"/>
      <c r="NYJ15" s="133"/>
      <c r="NYO15" s="133"/>
      <c r="NYT15" s="133"/>
      <c r="NYY15" s="133"/>
      <c r="NZD15" s="133"/>
      <c r="NZI15" s="133"/>
      <c r="NZN15" s="133"/>
      <c r="NZS15" s="133"/>
      <c r="NZX15" s="133"/>
      <c r="OAC15" s="133"/>
      <c r="OAH15" s="133"/>
      <c r="OAM15" s="133"/>
      <c r="OAR15" s="133"/>
      <c r="OAW15" s="133"/>
      <c r="OBB15" s="133"/>
      <c r="OBG15" s="133"/>
      <c r="OBL15" s="133"/>
      <c r="OBQ15" s="133"/>
      <c r="OBV15" s="133"/>
      <c r="OCA15" s="133"/>
      <c r="OCF15" s="133"/>
      <c r="OCK15" s="133"/>
      <c r="OCP15" s="133"/>
      <c r="OCU15" s="133"/>
      <c r="OCZ15" s="133"/>
      <c r="ODE15" s="133"/>
      <c r="ODJ15" s="133"/>
      <c r="ODO15" s="133"/>
      <c r="ODT15" s="133"/>
      <c r="ODY15" s="133"/>
      <c r="OED15" s="133"/>
      <c r="OEI15" s="133"/>
      <c r="OEN15" s="133"/>
      <c r="OES15" s="133"/>
      <c r="OEX15" s="133"/>
      <c r="OFC15" s="133"/>
      <c r="OFH15" s="133"/>
      <c r="OFM15" s="133"/>
      <c r="OFR15" s="133"/>
      <c r="OFW15" s="133"/>
      <c r="OGB15" s="133"/>
      <c r="OGG15" s="133"/>
      <c r="OGL15" s="133"/>
      <c r="OGQ15" s="133"/>
      <c r="OGV15" s="133"/>
      <c r="OHA15" s="133"/>
      <c r="OHF15" s="133"/>
      <c r="OHK15" s="133"/>
      <c r="OHP15" s="133"/>
      <c r="OHU15" s="133"/>
      <c r="OHZ15" s="133"/>
      <c r="OIE15" s="133"/>
      <c r="OIJ15" s="133"/>
      <c r="OIO15" s="133"/>
      <c r="OIT15" s="133"/>
      <c r="OIY15" s="133"/>
      <c r="OJD15" s="133"/>
      <c r="OJI15" s="133"/>
      <c r="OJN15" s="133"/>
      <c r="OJS15" s="133"/>
      <c r="OJX15" s="133"/>
      <c r="OKC15" s="133"/>
      <c r="OKH15" s="133"/>
      <c r="OKM15" s="133"/>
      <c r="OKR15" s="133"/>
      <c r="OKW15" s="133"/>
      <c r="OLB15" s="133"/>
      <c r="OLG15" s="133"/>
      <c r="OLL15" s="133"/>
      <c r="OLQ15" s="133"/>
      <c r="OLV15" s="133"/>
      <c r="OMA15" s="133"/>
      <c r="OMF15" s="133"/>
      <c r="OMK15" s="133"/>
      <c r="OMP15" s="133"/>
      <c r="OMU15" s="133"/>
      <c r="OMZ15" s="133"/>
      <c r="ONE15" s="133"/>
      <c r="ONJ15" s="133"/>
      <c r="ONO15" s="133"/>
      <c r="ONT15" s="133"/>
      <c r="ONY15" s="133"/>
      <c r="OOD15" s="133"/>
      <c r="OOI15" s="133"/>
      <c r="OON15" s="133"/>
      <c r="OOS15" s="133"/>
      <c r="OOX15" s="133"/>
      <c r="OPC15" s="133"/>
      <c r="OPH15" s="133"/>
      <c r="OPM15" s="133"/>
      <c r="OPR15" s="133"/>
      <c r="OPW15" s="133"/>
      <c r="OQB15" s="133"/>
      <c r="OQG15" s="133"/>
      <c r="OQL15" s="133"/>
      <c r="OQQ15" s="133"/>
      <c r="OQV15" s="133"/>
      <c r="ORA15" s="133"/>
      <c r="ORF15" s="133"/>
      <c r="ORK15" s="133"/>
      <c r="ORP15" s="133"/>
      <c r="ORU15" s="133"/>
      <c r="ORZ15" s="133"/>
      <c r="OSE15" s="133"/>
      <c r="OSJ15" s="133"/>
      <c r="OSO15" s="133"/>
      <c r="OST15" s="133"/>
      <c r="OSY15" s="133"/>
      <c r="OTD15" s="133"/>
      <c r="OTI15" s="133"/>
      <c r="OTN15" s="133"/>
      <c r="OTS15" s="133"/>
      <c r="OTX15" s="133"/>
      <c r="OUC15" s="133"/>
      <c r="OUH15" s="133"/>
      <c r="OUM15" s="133"/>
      <c r="OUR15" s="133"/>
      <c r="OUW15" s="133"/>
      <c r="OVB15" s="133"/>
      <c r="OVG15" s="133"/>
      <c r="OVL15" s="133"/>
      <c r="OVQ15" s="133"/>
      <c r="OVV15" s="133"/>
      <c r="OWA15" s="133"/>
      <c r="OWF15" s="133"/>
      <c r="OWK15" s="133"/>
      <c r="OWP15" s="133"/>
      <c r="OWU15" s="133"/>
      <c r="OWZ15" s="133"/>
      <c r="OXE15" s="133"/>
      <c r="OXJ15" s="133"/>
      <c r="OXO15" s="133"/>
      <c r="OXT15" s="133"/>
      <c r="OXY15" s="133"/>
      <c r="OYD15" s="133"/>
      <c r="OYI15" s="133"/>
      <c r="OYN15" s="133"/>
      <c r="OYS15" s="133"/>
      <c r="OYX15" s="133"/>
      <c r="OZC15" s="133"/>
      <c r="OZH15" s="133"/>
      <c r="OZM15" s="133"/>
      <c r="OZR15" s="133"/>
      <c r="OZW15" s="133"/>
      <c r="PAB15" s="133"/>
      <c r="PAG15" s="133"/>
      <c r="PAL15" s="133"/>
      <c r="PAQ15" s="133"/>
      <c r="PAV15" s="133"/>
      <c r="PBA15" s="133"/>
      <c r="PBF15" s="133"/>
      <c r="PBK15" s="133"/>
      <c r="PBP15" s="133"/>
      <c r="PBU15" s="133"/>
      <c r="PBZ15" s="133"/>
      <c r="PCE15" s="133"/>
      <c r="PCJ15" s="133"/>
      <c r="PCO15" s="133"/>
      <c r="PCT15" s="133"/>
      <c r="PCY15" s="133"/>
      <c r="PDD15" s="133"/>
      <c r="PDI15" s="133"/>
      <c r="PDN15" s="133"/>
      <c r="PDS15" s="133"/>
      <c r="PDX15" s="133"/>
      <c r="PEC15" s="133"/>
      <c r="PEH15" s="133"/>
      <c r="PEM15" s="133"/>
      <c r="PER15" s="133"/>
      <c r="PEW15" s="133"/>
      <c r="PFB15" s="133"/>
      <c r="PFG15" s="133"/>
      <c r="PFL15" s="133"/>
      <c r="PFQ15" s="133"/>
      <c r="PFV15" s="133"/>
      <c r="PGA15" s="133"/>
      <c r="PGF15" s="133"/>
      <c r="PGK15" s="133"/>
      <c r="PGP15" s="133"/>
      <c r="PGU15" s="133"/>
      <c r="PGZ15" s="133"/>
      <c r="PHE15" s="133"/>
      <c r="PHJ15" s="133"/>
      <c r="PHO15" s="133"/>
      <c r="PHT15" s="133"/>
      <c r="PHY15" s="133"/>
      <c r="PID15" s="133"/>
      <c r="PII15" s="133"/>
      <c r="PIN15" s="133"/>
      <c r="PIS15" s="133"/>
      <c r="PIX15" s="133"/>
      <c r="PJC15" s="133"/>
      <c r="PJH15" s="133"/>
      <c r="PJM15" s="133"/>
      <c r="PJR15" s="133"/>
      <c r="PJW15" s="133"/>
      <c r="PKB15" s="133"/>
      <c r="PKG15" s="133"/>
      <c r="PKL15" s="133"/>
      <c r="PKQ15" s="133"/>
      <c r="PKV15" s="133"/>
      <c r="PLA15" s="133"/>
      <c r="PLF15" s="133"/>
      <c r="PLK15" s="133"/>
      <c r="PLP15" s="133"/>
      <c r="PLU15" s="133"/>
      <c r="PLZ15" s="133"/>
      <c r="PME15" s="133"/>
      <c r="PMJ15" s="133"/>
      <c r="PMO15" s="133"/>
      <c r="PMT15" s="133"/>
      <c r="PMY15" s="133"/>
      <c r="PND15" s="133"/>
      <c r="PNI15" s="133"/>
      <c r="PNN15" s="133"/>
      <c r="PNS15" s="133"/>
      <c r="PNX15" s="133"/>
      <c r="POC15" s="133"/>
      <c r="POH15" s="133"/>
      <c r="POM15" s="133"/>
      <c r="POR15" s="133"/>
      <c r="POW15" s="133"/>
      <c r="PPB15" s="133"/>
      <c r="PPG15" s="133"/>
      <c r="PPL15" s="133"/>
      <c r="PPQ15" s="133"/>
      <c r="PPV15" s="133"/>
      <c r="PQA15" s="133"/>
      <c r="PQF15" s="133"/>
      <c r="PQK15" s="133"/>
      <c r="PQP15" s="133"/>
      <c r="PQU15" s="133"/>
      <c r="PQZ15" s="133"/>
      <c r="PRE15" s="133"/>
      <c r="PRJ15" s="133"/>
      <c r="PRO15" s="133"/>
      <c r="PRT15" s="133"/>
      <c r="PRY15" s="133"/>
      <c r="PSD15" s="133"/>
      <c r="PSI15" s="133"/>
      <c r="PSN15" s="133"/>
      <c r="PSS15" s="133"/>
      <c r="PSX15" s="133"/>
      <c r="PTC15" s="133"/>
      <c r="PTH15" s="133"/>
      <c r="PTM15" s="133"/>
      <c r="PTR15" s="133"/>
      <c r="PTW15" s="133"/>
      <c r="PUB15" s="133"/>
      <c r="PUG15" s="133"/>
      <c r="PUL15" s="133"/>
      <c r="PUQ15" s="133"/>
      <c r="PUV15" s="133"/>
      <c r="PVA15" s="133"/>
      <c r="PVF15" s="133"/>
      <c r="PVK15" s="133"/>
      <c r="PVP15" s="133"/>
      <c r="PVU15" s="133"/>
      <c r="PVZ15" s="133"/>
      <c r="PWE15" s="133"/>
      <c r="PWJ15" s="133"/>
      <c r="PWO15" s="133"/>
      <c r="PWT15" s="133"/>
      <c r="PWY15" s="133"/>
      <c r="PXD15" s="133"/>
      <c r="PXI15" s="133"/>
      <c r="PXN15" s="133"/>
      <c r="PXS15" s="133"/>
      <c r="PXX15" s="133"/>
      <c r="PYC15" s="133"/>
      <c r="PYH15" s="133"/>
      <c r="PYM15" s="133"/>
      <c r="PYR15" s="133"/>
      <c r="PYW15" s="133"/>
      <c r="PZB15" s="133"/>
      <c r="PZG15" s="133"/>
      <c r="PZL15" s="133"/>
      <c r="PZQ15" s="133"/>
      <c r="PZV15" s="133"/>
      <c r="QAA15" s="133"/>
      <c r="QAF15" s="133"/>
      <c r="QAK15" s="133"/>
      <c r="QAP15" s="133"/>
      <c r="QAU15" s="133"/>
      <c r="QAZ15" s="133"/>
      <c r="QBE15" s="133"/>
      <c r="QBJ15" s="133"/>
      <c r="QBO15" s="133"/>
      <c r="QBT15" s="133"/>
      <c r="QBY15" s="133"/>
      <c r="QCD15" s="133"/>
      <c r="QCI15" s="133"/>
      <c r="QCN15" s="133"/>
      <c r="QCS15" s="133"/>
      <c r="QCX15" s="133"/>
      <c r="QDC15" s="133"/>
      <c r="QDH15" s="133"/>
      <c r="QDM15" s="133"/>
      <c r="QDR15" s="133"/>
      <c r="QDW15" s="133"/>
      <c r="QEB15" s="133"/>
      <c r="QEG15" s="133"/>
      <c r="QEL15" s="133"/>
      <c r="QEQ15" s="133"/>
      <c r="QEV15" s="133"/>
      <c r="QFA15" s="133"/>
      <c r="QFF15" s="133"/>
      <c r="QFK15" s="133"/>
      <c r="QFP15" s="133"/>
      <c r="QFU15" s="133"/>
      <c r="QFZ15" s="133"/>
      <c r="QGE15" s="133"/>
      <c r="QGJ15" s="133"/>
      <c r="QGO15" s="133"/>
      <c r="QGT15" s="133"/>
      <c r="QGY15" s="133"/>
      <c r="QHD15" s="133"/>
      <c r="QHI15" s="133"/>
      <c r="QHN15" s="133"/>
      <c r="QHS15" s="133"/>
      <c r="QHX15" s="133"/>
      <c r="QIC15" s="133"/>
      <c r="QIH15" s="133"/>
      <c r="QIM15" s="133"/>
      <c r="QIR15" s="133"/>
      <c r="QIW15" s="133"/>
      <c r="QJB15" s="133"/>
      <c r="QJG15" s="133"/>
      <c r="QJL15" s="133"/>
      <c r="QJQ15" s="133"/>
      <c r="QJV15" s="133"/>
      <c r="QKA15" s="133"/>
      <c r="QKF15" s="133"/>
      <c r="QKK15" s="133"/>
      <c r="QKP15" s="133"/>
      <c r="QKU15" s="133"/>
      <c r="QKZ15" s="133"/>
      <c r="QLE15" s="133"/>
      <c r="QLJ15" s="133"/>
      <c r="QLO15" s="133"/>
      <c r="QLT15" s="133"/>
      <c r="QLY15" s="133"/>
      <c r="QMD15" s="133"/>
      <c r="QMI15" s="133"/>
      <c r="QMN15" s="133"/>
      <c r="QMS15" s="133"/>
      <c r="QMX15" s="133"/>
      <c r="QNC15" s="133"/>
      <c r="QNH15" s="133"/>
      <c r="QNM15" s="133"/>
      <c r="QNR15" s="133"/>
      <c r="QNW15" s="133"/>
      <c r="QOB15" s="133"/>
      <c r="QOG15" s="133"/>
      <c r="QOL15" s="133"/>
      <c r="QOQ15" s="133"/>
      <c r="QOV15" s="133"/>
      <c r="QPA15" s="133"/>
      <c r="QPF15" s="133"/>
      <c r="QPK15" s="133"/>
      <c r="QPP15" s="133"/>
      <c r="QPU15" s="133"/>
      <c r="QPZ15" s="133"/>
      <c r="QQE15" s="133"/>
      <c r="QQJ15" s="133"/>
      <c r="QQO15" s="133"/>
      <c r="QQT15" s="133"/>
      <c r="QQY15" s="133"/>
      <c r="QRD15" s="133"/>
      <c r="QRI15" s="133"/>
      <c r="QRN15" s="133"/>
      <c r="QRS15" s="133"/>
      <c r="QRX15" s="133"/>
      <c r="QSC15" s="133"/>
      <c r="QSH15" s="133"/>
      <c r="QSM15" s="133"/>
      <c r="QSR15" s="133"/>
      <c r="QSW15" s="133"/>
      <c r="QTB15" s="133"/>
      <c r="QTG15" s="133"/>
      <c r="QTL15" s="133"/>
      <c r="QTQ15" s="133"/>
      <c r="QTV15" s="133"/>
      <c r="QUA15" s="133"/>
      <c r="QUF15" s="133"/>
      <c r="QUK15" s="133"/>
      <c r="QUP15" s="133"/>
      <c r="QUU15" s="133"/>
      <c r="QUZ15" s="133"/>
      <c r="QVE15" s="133"/>
      <c r="QVJ15" s="133"/>
      <c r="QVO15" s="133"/>
      <c r="QVT15" s="133"/>
      <c r="QVY15" s="133"/>
      <c r="QWD15" s="133"/>
      <c r="QWI15" s="133"/>
      <c r="QWN15" s="133"/>
      <c r="QWS15" s="133"/>
      <c r="QWX15" s="133"/>
      <c r="QXC15" s="133"/>
      <c r="QXH15" s="133"/>
      <c r="QXM15" s="133"/>
      <c r="QXR15" s="133"/>
      <c r="QXW15" s="133"/>
      <c r="QYB15" s="133"/>
      <c r="QYG15" s="133"/>
      <c r="QYL15" s="133"/>
      <c r="QYQ15" s="133"/>
      <c r="QYV15" s="133"/>
      <c r="QZA15" s="133"/>
      <c r="QZF15" s="133"/>
      <c r="QZK15" s="133"/>
      <c r="QZP15" s="133"/>
      <c r="QZU15" s="133"/>
      <c r="QZZ15" s="133"/>
      <c r="RAE15" s="133"/>
      <c r="RAJ15" s="133"/>
      <c r="RAO15" s="133"/>
      <c r="RAT15" s="133"/>
      <c r="RAY15" s="133"/>
      <c r="RBD15" s="133"/>
      <c r="RBI15" s="133"/>
      <c r="RBN15" s="133"/>
      <c r="RBS15" s="133"/>
      <c r="RBX15" s="133"/>
      <c r="RCC15" s="133"/>
      <c r="RCH15" s="133"/>
      <c r="RCM15" s="133"/>
      <c r="RCR15" s="133"/>
      <c r="RCW15" s="133"/>
      <c r="RDB15" s="133"/>
      <c r="RDG15" s="133"/>
      <c r="RDL15" s="133"/>
      <c r="RDQ15" s="133"/>
      <c r="RDV15" s="133"/>
      <c r="REA15" s="133"/>
      <c r="REF15" s="133"/>
      <c r="REK15" s="133"/>
      <c r="REP15" s="133"/>
      <c r="REU15" s="133"/>
      <c r="REZ15" s="133"/>
      <c r="RFE15" s="133"/>
      <c r="RFJ15" s="133"/>
      <c r="RFO15" s="133"/>
      <c r="RFT15" s="133"/>
      <c r="RFY15" s="133"/>
      <c r="RGD15" s="133"/>
      <c r="RGI15" s="133"/>
      <c r="RGN15" s="133"/>
      <c r="RGS15" s="133"/>
      <c r="RGX15" s="133"/>
      <c r="RHC15" s="133"/>
      <c r="RHH15" s="133"/>
      <c r="RHM15" s="133"/>
      <c r="RHR15" s="133"/>
      <c r="RHW15" s="133"/>
      <c r="RIB15" s="133"/>
      <c r="RIG15" s="133"/>
      <c r="RIL15" s="133"/>
      <c r="RIQ15" s="133"/>
      <c r="RIV15" s="133"/>
      <c r="RJA15" s="133"/>
      <c r="RJF15" s="133"/>
      <c r="RJK15" s="133"/>
      <c r="RJP15" s="133"/>
      <c r="RJU15" s="133"/>
      <c r="RJZ15" s="133"/>
      <c r="RKE15" s="133"/>
      <c r="RKJ15" s="133"/>
      <c r="RKO15" s="133"/>
      <c r="RKT15" s="133"/>
      <c r="RKY15" s="133"/>
      <c r="RLD15" s="133"/>
      <c r="RLI15" s="133"/>
      <c r="RLN15" s="133"/>
      <c r="RLS15" s="133"/>
      <c r="RLX15" s="133"/>
      <c r="RMC15" s="133"/>
      <c r="RMH15" s="133"/>
      <c r="RMM15" s="133"/>
      <c r="RMR15" s="133"/>
      <c r="RMW15" s="133"/>
      <c r="RNB15" s="133"/>
      <c r="RNG15" s="133"/>
      <c r="RNL15" s="133"/>
      <c r="RNQ15" s="133"/>
      <c r="RNV15" s="133"/>
      <c r="ROA15" s="133"/>
      <c r="ROF15" s="133"/>
      <c r="ROK15" s="133"/>
      <c r="ROP15" s="133"/>
      <c r="ROU15" s="133"/>
      <c r="ROZ15" s="133"/>
      <c r="RPE15" s="133"/>
      <c r="RPJ15" s="133"/>
      <c r="RPO15" s="133"/>
      <c r="RPT15" s="133"/>
      <c r="RPY15" s="133"/>
      <c r="RQD15" s="133"/>
      <c r="RQI15" s="133"/>
      <c r="RQN15" s="133"/>
      <c r="RQS15" s="133"/>
      <c r="RQX15" s="133"/>
      <c r="RRC15" s="133"/>
      <c r="RRH15" s="133"/>
      <c r="RRM15" s="133"/>
      <c r="RRR15" s="133"/>
      <c r="RRW15" s="133"/>
      <c r="RSB15" s="133"/>
      <c r="RSG15" s="133"/>
      <c r="RSL15" s="133"/>
      <c r="RSQ15" s="133"/>
      <c r="RSV15" s="133"/>
      <c r="RTA15" s="133"/>
      <c r="RTF15" s="133"/>
      <c r="RTK15" s="133"/>
      <c r="RTP15" s="133"/>
      <c r="RTU15" s="133"/>
      <c r="RTZ15" s="133"/>
      <c r="RUE15" s="133"/>
      <c r="RUJ15" s="133"/>
      <c r="RUO15" s="133"/>
      <c r="RUT15" s="133"/>
      <c r="RUY15" s="133"/>
      <c r="RVD15" s="133"/>
      <c r="RVI15" s="133"/>
      <c r="RVN15" s="133"/>
      <c r="RVS15" s="133"/>
      <c r="RVX15" s="133"/>
      <c r="RWC15" s="133"/>
      <c r="RWH15" s="133"/>
      <c r="RWM15" s="133"/>
      <c r="RWR15" s="133"/>
      <c r="RWW15" s="133"/>
      <c r="RXB15" s="133"/>
      <c r="RXG15" s="133"/>
      <c r="RXL15" s="133"/>
      <c r="RXQ15" s="133"/>
      <c r="RXV15" s="133"/>
      <c r="RYA15" s="133"/>
      <c r="RYF15" s="133"/>
      <c r="RYK15" s="133"/>
      <c r="RYP15" s="133"/>
      <c r="RYU15" s="133"/>
      <c r="RYZ15" s="133"/>
      <c r="RZE15" s="133"/>
      <c r="RZJ15" s="133"/>
      <c r="RZO15" s="133"/>
      <c r="RZT15" s="133"/>
      <c r="RZY15" s="133"/>
      <c r="SAD15" s="133"/>
      <c r="SAI15" s="133"/>
      <c r="SAN15" s="133"/>
      <c r="SAS15" s="133"/>
      <c r="SAX15" s="133"/>
      <c r="SBC15" s="133"/>
      <c r="SBH15" s="133"/>
      <c r="SBM15" s="133"/>
      <c r="SBR15" s="133"/>
      <c r="SBW15" s="133"/>
      <c r="SCB15" s="133"/>
      <c r="SCG15" s="133"/>
      <c r="SCL15" s="133"/>
      <c r="SCQ15" s="133"/>
      <c r="SCV15" s="133"/>
      <c r="SDA15" s="133"/>
      <c r="SDF15" s="133"/>
      <c r="SDK15" s="133"/>
      <c r="SDP15" s="133"/>
      <c r="SDU15" s="133"/>
      <c r="SDZ15" s="133"/>
      <c r="SEE15" s="133"/>
      <c r="SEJ15" s="133"/>
      <c r="SEO15" s="133"/>
      <c r="SET15" s="133"/>
      <c r="SEY15" s="133"/>
      <c r="SFD15" s="133"/>
      <c r="SFI15" s="133"/>
      <c r="SFN15" s="133"/>
      <c r="SFS15" s="133"/>
      <c r="SFX15" s="133"/>
      <c r="SGC15" s="133"/>
      <c r="SGH15" s="133"/>
      <c r="SGM15" s="133"/>
      <c r="SGR15" s="133"/>
      <c r="SGW15" s="133"/>
      <c r="SHB15" s="133"/>
      <c r="SHG15" s="133"/>
      <c r="SHL15" s="133"/>
      <c r="SHQ15" s="133"/>
      <c r="SHV15" s="133"/>
      <c r="SIA15" s="133"/>
      <c r="SIF15" s="133"/>
      <c r="SIK15" s="133"/>
      <c r="SIP15" s="133"/>
      <c r="SIU15" s="133"/>
      <c r="SIZ15" s="133"/>
      <c r="SJE15" s="133"/>
      <c r="SJJ15" s="133"/>
      <c r="SJO15" s="133"/>
      <c r="SJT15" s="133"/>
      <c r="SJY15" s="133"/>
      <c r="SKD15" s="133"/>
      <c r="SKI15" s="133"/>
      <c r="SKN15" s="133"/>
      <c r="SKS15" s="133"/>
      <c r="SKX15" s="133"/>
      <c r="SLC15" s="133"/>
      <c r="SLH15" s="133"/>
      <c r="SLM15" s="133"/>
      <c r="SLR15" s="133"/>
      <c r="SLW15" s="133"/>
      <c r="SMB15" s="133"/>
      <c r="SMG15" s="133"/>
      <c r="SML15" s="133"/>
      <c r="SMQ15" s="133"/>
      <c r="SMV15" s="133"/>
      <c r="SNA15" s="133"/>
      <c r="SNF15" s="133"/>
      <c r="SNK15" s="133"/>
      <c r="SNP15" s="133"/>
      <c r="SNU15" s="133"/>
      <c r="SNZ15" s="133"/>
      <c r="SOE15" s="133"/>
      <c r="SOJ15" s="133"/>
      <c r="SOO15" s="133"/>
      <c r="SOT15" s="133"/>
      <c r="SOY15" s="133"/>
      <c r="SPD15" s="133"/>
      <c r="SPI15" s="133"/>
      <c r="SPN15" s="133"/>
      <c r="SPS15" s="133"/>
      <c r="SPX15" s="133"/>
      <c r="SQC15" s="133"/>
      <c r="SQH15" s="133"/>
      <c r="SQM15" s="133"/>
      <c r="SQR15" s="133"/>
      <c r="SQW15" s="133"/>
      <c r="SRB15" s="133"/>
      <c r="SRG15" s="133"/>
      <c r="SRL15" s="133"/>
      <c r="SRQ15" s="133"/>
      <c r="SRV15" s="133"/>
      <c r="SSA15" s="133"/>
      <c r="SSF15" s="133"/>
      <c r="SSK15" s="133"/>
      <c r="SSP15" s="133"/>
      <c r="SSU15" s="133"/>
      <c r="SSZ15" s="133"/>
      <c r="STE15" s="133"/>
      <c r="STJ15" s="133"/>
      <c r="STO15" s="133"/>
      <c r="STT15" s="133"/>
      <c r="STY15" s="133"/>
      <c r="SUD15" s="133"/>
      <c r="SUI15" s="133"/>
      <c r="SUN15" s="133"/>
      <c r="SUS15" s="133"/>
      <c r="SUX15" s="133"/>
      <c r="SVC15" s="133"/>
      <c r="SVH15" s="133"/>
      <c r="SVM15" s="133"/>
      <c r="SVR15" s="133"/>
      <c r="SVW15" s="133"/>
      <c r="SWB15" s="133"/>
      <c r="SWG15" s="133"/>
      <c r="SWL15" s="133"/>
      <c r="SWQ15" s="133"/>
      <c r="SWV15" s="133"/>
      <c r="SXA15" s="133"/>
      <c r="SXF15" s="133"/>
      <c r="SXK15" s="133"/>
      <c r="SXP15" s="133"/>
      <c r="SXU15" s="133"/>
      <c r="SXZ15" s="133"/>
      <c r="SYE15" s="133"/>
      <c r="SYJ15" s="133"/>
      <c r="SYO15" s="133"/>
      <c r="SYT15" s="133"/>
      <c r="SYY15" s="133"/>
      <c r="SZD15" s="133"/>
      <c r="SZI15" s="133"/>
      <c r="SZN15" s="133"/>
      <c r="SZS15" s="133"/>
      <c r="SZX15" s="133"/>
      <c r="TAC15" s="133"/>
      <c r="TAH15" s="133"/>
      <c r="TAM15" s="133"/>
      <c r="TAR15" s="133"/>
      <c r="TAW15" s="133"/>
      <c r="TBB15" s="133"/>
      <c r="TBG15" s="133"/>
      <c r="TBL15" s="133"/>
      <c r="TBQ15" s="133"/>
      <c r="TBV15" s="133"/>
      <c r="TCA15" s="133"/>
      <c r="TCF15" s="133"/>
      <c r="TCK15" s="133"/>
      <c r="TCP15" s="133"/>
      <c r="TCU15" s="133"/>
      <c r="TCZ15" s="133"/>
      <c r="TDE15" s="133"/>
      <c r="TDJ15" s="133"/>
      <c r="TDO15" s="133"/>
      <c r="TDT15" s="133"/>
      <c r="TDY15" s="133"/>
      <c r="TED15" s="133"/>
      <c r="TEI15" s="133"/>
      <c r="TEN15" s="133"/>
      <c r="TES15" s="133"/>
      <c r="TEX15" s="133"/>
      <c r="TFC15" s="133"/>
      <c r="TFH15" s="133"/>
      <c r="TFM15" s="133"/>
      <c r="TFR15" s="133"/>
      <c r="TFW15" s="133"/>
      <c r="TGB15" s="133"/>
      <c r="TGG15" s="133"/>
      <c r="TGL15" s="133"/>
      <c r="TGQ15" s="133"/>
      <c r="TGV15" s="133"/>
      <c r="THA15" s="133"/>
      <c r="THF15" s="133"/>
      <c r="THK15" s="133"/>
      <c r="THP15" s="133"/>
      <c r="THU15" s="133"/>
      <c r="THZ15" s="133"/>
      <c r="TIE15" s="133"/>
      <c r="TIJ15" s="133"/>
      <c r="TIO15" s="133"/>
      <c r="TIT15" s="133"/>
      <c r="TIY15" s="133"/>
      <c r="TJD15" s="133"/>
      <c r="TJI15" s="133"/>
      <c r="TJN15" s="133"/>
      <c r="TJS15" s="133"/>
      <c r="TJX15" s="133"/>
      <c r="TKC15" s="133"/>
      <c r="TKH15" s="133"/>
      <c r="TKM15" s="133"/>
      <c r="TKR15" s="133"/>
      <c r="TKW15" s="133"/>
      <c r="TLB15" s="133"/>
      <c r="TLG15" s="133"/>
      <c r="TLL15" s="133"/>
      <c r="TLQ15" s="133"/>
      <c r="TLV15" s="133"/>
      <c r="TMA15" s="133"/>
      <c r="TMF15" s="133"/>
      <c r="TMK15" s="133"/>
      <c r="TMP15" s="133"/>
      <c r="TMU15" s="133"/>
      <c r="TMZ15" s="133"/>
      <c r="TNE15" s="133"/>
      <c r="TNJ15" s="133"/>
      <c r="TNO15" s="133"/>
      <c r="TNT15" s="133"/>
      <c r="TNY15" s="133"/>
      <c r="TOD15" s="133"/>
      <c r="TOI15" s="133"/>
      <c r="TON15" s="133"/>
      <c r="TOS15" s="133"/>
      <c r="TOX15" s="133"/>
      <c r="TPC15" s="133"/>
      <c r="TPH15" s="133"/>
      <c r="TPM15" s="133"/>
      <c r="TPR15" s="133"/>
      <c r="TPW15" s="133"/>
      <c r="TQB15" s="133"/>
      <c r="TQG15" s="133"/>
      <c r="TQL15" s="133"/>
      <c r="TQQ15" s="133"/>
      <c r="TQV15" s="133"/>
      <c r="TRA15" s="133"/>
      <c r="TRF15" s="133"/>
      <c r="TRK15" s="133"/>
      <c r="TRP15" s="133"/>
      <c r="TRU15" s="133"/>
      <c r="TRZ15" s="133"/>
      <c r="TSE15" s="133"/>
      <c r="TSJ15" s="133"/>
      <c r="TSO15" s="133"/>
      <c r="TST15" s="133"/>
      <c r="TSY15" s="133"/>
      <c r="TTD15" s="133"/>
      <c r="TTI15" s="133"/>
      <c r="TTN15" s="133"/>
      <c r="TTS15" s="133"/>
      <c r="TTX15" s="133"/>
      <c r="TUC15" s="133"/>
      <c r="TUH15" s="133"/>
      <c r="TUM15" s="133"/>
      <c r="TUR15" s="133"/>
      <c r="TUW15" s="133"/>
      <c r="TVB15" s="133"/>
      <c r="TVG15" s="133"/>
      <c r="TVL15" s="133"/>
      <c r="TVQ15" s="133"/>
      <c r="TVV15" s="133"/>
      <c r="TWA15" s="133"/>
      <c r="TWF15" s="133"/>
      <c r="TWK15" s="133"/>
      <c r="TWP15" s="133"/>
      <c r="TWU15" s="133"/>
      <c r="TWZ15" s="133"/>
      <c r="TXE15" s="133"/>
      <c r="TXJ15" s="133"/>
      <c r="TXO15" s="133"/>
      <c r="TXT15" s="133"/>
      <c r="TXY15" s="133"/>
      <c r="TYD15" s="133"/>
      <c r="TYI15" s="133"/>
      <c r="TYN15" s="133"/>
      <c r="TYS15" s="133"/>
      <c r="TYX15" s="133"/>
      <c r="TZC15" s="133"/>
      <c r="TZH15" s="133"/>
      <c r="TZM15" s="133"/>
      <c r="TZR15" s="133"/>
      <c r="TZW15" s="133"/>
      <c r="UAB15" s="133"/>
      <c r="UAG15" s="133"/>
      <c r="UAL15" s="133"/>
      <c r="UAQ15" s="133"/>
      <c r="UAV15" s="133"/>
      <c r="UBA15" s="133"/>
      <c r="UBF15" s="133"/>
      <c r="UBK15" s="133"/>
      <c r="UBP15" s="133"/>
      <c r="UBU15" s="133"/>
      <c r="UBZ15" s="133"/>
      <c r="UCE15" s="133"/>
      <c r="UCJ15" s="133"/>
      <c r="UCO15" s="133"/>
      <c r="UCT15" s="133"/>
      <c r="UCY15" s="133"/>
      <c r="UDD15" s="133"/>
      <c r="UDI15" s="133"/>
      <c r="UDN15" s="133"/>
      <c r="UDS15" s="133"/>
      <c r="UDX15" s="133"/>
      <c r="UEC15" s="133"/>
      <c r="UEH15" s="133"/>
      <c r="UEM15" s="133"/>
      <c r="UER15" s="133"/>
      <c r="UEW15" s="133"/>
      <c r="UFB15" s="133"/>
      <c r="UFG15" s="133"/>
      <c r="UFL15" s="133"/>
      <c r="UFQ15" s="133"/>
      <c r="UFV15" s="133"/>
      <c r="UGA15" s="133"/>
      <c r="UGF15" s="133"/>
      <c r="UGK15" s="133"/>
      <c r="UGP15" s="133"/>
      <c r="UGU15" s="133"/>
      <c r="UGZ15" s="133"/>
      <c r="UHE15" s="133"/>
      <c r="UHJ15" s="133"/>
      <c r="UHO15" s="133"/>
      <c r="UHT15" s="133"/>
      <c r="UHY15" s="133"/>
      <c r="UID15" s="133"/>
      <c r="UII15" s="133"/>
      <c r="UIN15" s="133"/>
      <c r="UIS15" s="133"/>
      <c r="UIX15" s="133"/>
      <c r="UJC15" s="133"/>
      <c r="UJH15" s="133"/>
      <c r="UJM15" s="133"/>
      <c r="UJR15" s="133"/>
      <c r="UJW15" s="133"/>
      <c r="UKB15" s="133"/>
      <c r="UKG15" s="133"/>
      <c r="UKL15" s="133"/>
      <c r="UKQ15" s="133"/>
      <c r="UKV15" s="133"/>
      <c r="ULA15" s="133"/>
      <c r="ULF15" s="133"/>
      <c r="ULK15" s="133"/>
      <c r="ULP15" s="133"/>
      <c r="ULU15" s="133"/>
      <c r="ULZ15" s="133"/>
      <c r="UME15" s="133"/>
      <c r="UMJ15" s="133"/>
      <c r="UMO15" s="133"/>
      <c r="UMT15" s="133"/>
      <c r="UMY15" s="133"/>
      <c r="UND15" s="133"/>
      <c r="UNI15" s="133"/>
      <c r="UNN15" s="133"/>
      <c r="UNS15" s="133"/>
      <c r="UNX15" s="133"/>
      <c r="UOC15" s="133"/>
      <c r="UOH15" s="133"/>
      <c r="UOM15" s="133"/>
      <c r="UOR15" s="133"/>
      <c r="UOW15" s="133"/>
      <c r="UPB15" s="133"/>
      <c r="UPG15" s="133"/>
      <c r="UPL15" s="133"/>
      <c r="UPQ15" s="133"/>
      <c r="UPV15" s="133"/>
      <c r="UQA15" s="133"/>
      <c r="UQF15" s="133"/>
      <c r="UQK15" s="133"/>
      <c r="UQP15" s="133"/>
      <c r="UQU15" s="133"/>
      <c r="UQZ15" s="133"/>
      <c r="URE15" s="133"/>
      <c r="URJ15" s="133"/>
      <c r="URO15" s="133"/>
      <c r="URT15" s="133"/>
      <c r="URY15" s="133"/>
      <c r="USD15" s="133"/>
      <c r="USI15" s="133"/>
      <c r="USN15" s="133"/>
      <c r="USS15" s="133"/>
      <c r="USX15" s="133"/>
      <c r="UTC15" s="133"/>
      <c r="UTH15" s="133"/>
      <c r="UTM15" s="133"/>
      <c r="UTR15" s="133"/>
      <c r="UTW15" s="133"/>
      <c r="UUB15" s="133"/>
      <c r="UUG15" s="133"/>
      <c r="UUL15" s="133"/>
      <c r="UUQ15" s="133"/>
      <c r="UUV15" s="133"/>
      <c r="UVA15" s="133"/>
      <c r="UVF15" s="133"/>
      <c r="UVK15" s="133"/>
      <c r="UVP15" s="133"/>
      <c r="UVU15" s="133"/>
      <c r="UVZ15" s="133"/>
      <c r="UWE15" s="133"/>
      <c r="UWJ15" s="133"/>
      <c r="UWO15" s="133"/>
      <c r="UWT15" s="133"/>
      <c r="UWY15" s="133"/>
      <c r="UXD15" s="133"/>
      <c r="UXI15" s="133"/>
      <c r="UXN15" s="133"/>
      <c r="UXS15" s="133"/>
      <c r="UXX15" s="133"/>
      <c r="UYC15" s="133"/>
      <c r="UYH15" s="133"/>
      <c r="UYM15" s="133"/>
      <c r="UYR15" s="133"/>
      <c r="UYW15" s="133"/>
      <c r="UZB15" s="133"/>
      <c r="UZG15" s="133"/>
      <c r="UZL15" s="133"/>
      <c r="UZQ15" s="133"/>
      <c r="UZV15" s="133"/>
      <c r="VAA15" s="133"/>
      <c r="VAF15" s="133"/>
      <c r="VAK15" s="133"/>
      <c r="VAP15" s="133"/>
      <c r="VAU15" s="133"/>
      <c r="VAZ15" s="133"/>
      <c r="VBE15" s="133"/>
      <c r="VBJ15" s="133"/>
      <c r="VBO15" s="133"/>
      <c r="VBT15" s="133"/>
      <c r="VBY15" s="133"/>
      <c r="VCD15" s="133"/>
      <c r="VCI15" s="133"/>
      <c r="VCN15" s="133"/>
      <c r="VCS15" s="133"/>
      <c r="VCX15" s="133"/>
      <c r="VDC15" s="133"/>
      <c r="VDH15" s="133"/>
      <c r="VDM15" s="133"/>
      <c r="VDR15" s="133"/>
      <c r="VDW15" s="133"/>
      <c r="VEB15" s="133"/>
      <c r="VEG15" s="133"/>
      <c r="VEL15" s="133"/>
      <c r="VEQ15" s="133"/>
      <c r="VEV15" s="133"/>
      <c r="VFA15" s="133"/>
      <c r="VFF15" s="133"/>
      <c r="VFK15" s="133"/>
      <c r="VFP15" s="133"/>
      <c r="VFU15" s="133"/>
      <c r="VFZ15" s="133"/>
      <c r="VGE15" s="133"/>
      <c r="VGJ15" s="133"/>
      <c r="VGO15" s="133"/>
      <c r="VGT15" s="133"/>
      <c r="VGY15" s="133"/>
      <c r="VHD15" s="133"/>
      <c r="VHI15" s="133"/>
      <c r="VHN15" s="133"/>
      <c r="VHS15" s="133"/>
      <c r="VHX15" s="133"/>
      <c r="VIC15" s="133"/>
      <c r="VIH15" s="133"/>
      <c r="VIM15" s="133"/>
      <c r="VIR15" s="133"/>
      <c r="VIW15" s="133"/>
      <c r="VJB15" s="133"/>
      <c r="VJG15" s="133"/>
      <c r="VJL15" s="133"/>
      <c r="VJQ15" s="133"/>
      <c r="VJV15" s="133"/>
      <c r="VKA15" s="133"/>
      <c r="VKF15" s="133"/>
      <c r="VKK15" s="133"/>
      <c r="VKP15" s="133"/>
      <c r="VKU15" s="133"/>
      <c r="VKZ15" s="133"/>
      <c r="VLE15" s="133"/>
      <c r="VLJ15" s="133"/>
      <c r="VLO15" s="133"/>
      <c r="VLT15" s="133"/>
      <c r="VLY15" s="133"/>
      <c r="VMD15" s="133"/>
      <c r="VMI15" s="133"/>
      <c r="VMN15" s="133"/>
      <c r="VMS15" s="133"/>
      <c r="VMX15" s="133"/>
      <c r="VNC15" s="133"/>
      <c r="VNH15" s="133"/>
      <c r="VNM15" s="133"/>
      <c r="VNR15" s="133"/>
      <c r="VNW15" s="133"/>
      <c r="VOB15" s="133"/>
      <c r="VOG15" s="133"/>
      <c r="VOL15" s="133"/>
      <c r="VOQ15" s="133"/>
      <c r="VOV15" s="133"/>
      <c r="VPA15" s="133"/>
      <c r="VPF15" s="133"/>
      <c r="VPK15" s="133"/>
      <c r="VPP15" s="133"/>
      <c r="VPU15" s="133"/>
      <c r="VPZ15" s="133"/>
      <c r="VQE15" s="133"/>
      <c r="VQJ15" s="133"/>
      <c r="VQO15" s="133"/>
      <c r="VQT15" s="133"/>
      <c r="VQY15" s="133"/>
      <c r="VRD15" s="133"/>
      <c r="VRI15" s="133"/>
      <c r="VRN15" s="133"/>
      <c r="VRS15" s="133"/>
      <c r="VRX15" s="133"/>
      <c r="VSC15" s="133"/>
      <c r="VSH15" s="133"/>
      <c r="VSM15" s="133"/>
      <c r="VSR15" s="133"/>
      <c r="VSW15" s="133"/>
      <c r="VTB15" s="133"/>
      <c r="VTG15" s="133"/>
      <c r="VTL15" s="133"/>
      <c r="VTQ15" s="133"/>
      <c r="VTV15" s="133"/>
      <c r="VUA15" s="133"/>
      <c r="VUF15" s="133"/>
      <c r="VUK15" s="133"/>
      <c r="VUP15" s="133"/>
      <c r="VUU15" s="133"/>
      <c r="VUZ15" s="133"/>
      <c r="VVE15" s="133"/>
      <c r="VVJ15" s="133"/>
      <c r="VVO15" s="133"/>
      <c r="VVT15" s="133"/>
      <c r="VVY15" s="133"/>
      <c r="VWD15" s="133"/>
      <c r="VWI15" s="133"/>
      <c r="VWN15" s="133"/>
      <c r="VWS15" s="133"/>
      <c r="VWX15" s="133"/>
      <c r="VXC15" s="133"/>
      <c r="VXH15" s="133"/>
      <c r="VXM15" s="133"/>
      <c r="VXR15" s="133"/>
      <c r="VXW15" s="133"/>
      <c r="VYB15" s="133"/>
      <c r="VYG15" s="133"/>
      <c r="VYL15" s="133"/>
      <c r="VYQ15" s="133"/>
      <c r="VYV15" s="133"/>
      <c r="VZA15" s="133"/>
      <c r="VZF15" s="133"/>
      <c r="VZK15" s="133"/>
      <c r="VZP15" s="133"/>
      <c r="VZU15" s="133"/>
      <c r="VZZ15" s="133"/>
      <c r="WAE15" s="133"/>
      <c r="WAJ15" s="133"/>
      <c r="WAO15" s="133"/>
      <c r="WAT15" s="133"/>
      <c r="WAY15" s="133"/>
      <c r="WBD15" s="133"/>
      <c r="WBI15" s="133"/>
      <c r="WBN15" s="133"/>
      <c r="WBS15" s="133"/>
      <c r="WBX15" s="133"/>
      <c r="WCC15" s="133"/>
      <c r="WCH15" s="133"/>
      <c r="WCM15" s="133"/>
      <c r="WCR15" s="133"/>
      <c r="WCW15" s="133"/>
      <c r="WDB15" s="133"/>
      <c r="WDG15" s="133"/>
      <c r="WDL15" s="133"/>
      <c r="WDQ15" s="133"/>
      <c r="WDV15" s="133"/>
      <c r="WEA15" s="133"/>
      <c r="WEF15" s="133"/>
      <c r="WEK15" s="133"/>
      <c r="WEP15" s="133"/>
      <c r="WEU15" s="133"/>
      <c r="WEZ15" s="133"/>
      <c r="WFE15" s="133"/>
      <c r="WFJ15" s="133"/>
      <c r="WFO15" s="133"/>
      <c r="WFT15" s="133"/>
      <c r="WFY15" s="133"/>
      <c r="WGD15" s="133"/>
      <c r="WGI15" s="133"/>
      <c r="WGN15" s="133"/>
      <c r="WGS15" s="133"/>
      <c r="WGX15" s="133"/>
      <c r="WHC15" s="133"/>
      <c r="WHH15" s="133"/>
      <c r="WHM15" s="133"/>
      <c r="WHR15" s="133"/>
      <c r="WHW15" s="133"/>
      <c r="WIB15" s="133"/>
      <c r="WIG15" s="133"/>
      <c r="WIL15" s="133"/>
      <c r="WIQ15" s="133"/>
      <c r="WIV15" s="133"/>
      <c r="WJA15" s="133"/>
      <c r="WJF15" s="133"/>
      <c r="WJK15" s="133"/>
      <c r="WJP15" s="133"/>
      <c r="WJU15" s="133"/>
      <c r="WJZ15" s="133"/>
      <c r="WKE15" s="133"/>
      <c r="WKJ15" s="133"/>
      <c r="WKO15" s="133"/>
      <c r="WKT15" s="133"/>
      <c r="WKY15" s="133"/>
      <c r="WLD15" s="133"/>
      <c r="WLI15" s="133"/>
      <c r="WLN15" s="133"/>
      <c r="WLS15" s="133"/>
      <c r="WLX15" s="133"/>
      <c r="WMC15" s="133"/>
      <c r="WMH15" s="133"/>
      <c r="WMM15" s="133"/>
      <c r="WMR15" s="133"/>
      <c r="WMW15" s="133"/>
      <c r="WNB15" s="133"/>
      <c r="WNG15" s="133"/>
      <c r="WNL15" s="133"/>
      <c r="WNQ15" s="133"/>
      <c r="WNV15" s="133"/>
      <c r="WOA15" s="133"/>
      <c r="WOF15" s="133"/>
      <c r="WOK15" s="133"/>
      <c r="WOP15" s="133"/>
      <c r="WOU15" s="133"/>
      <c r="WOZ15" s="133"/>
      <c r="WPE15" s="133"/>
      <c r="WPJ15" s="133"/>
      <c r="WPO15" s="133"/>
      <c r="WPT15" s="133"/>
      <c r="WPY15" s="133"/>
      <c r="WQD15" s="133"/>
      <c r="WQI15" s="133"/>
      <c r="WQN15" s="133"/>
      <c r="WQS15" s="133"/>
      <c r="WQX15" s="133"/>
      <c r="WRC15" s="133"/>
      <c r="WRH15" s="133"/>
      <c r="WRM15" s="133"/>
      <c r="WRR15" s="133"/>
      <c r="WRW15" s="133"/>
      <c r="WSB15" s="133"/>
      <c r="WSG15" s="133"/>
      <c r="WSL15" s="133"/>
      <c r="WSQ15" s="133"/>
      <c r="WSV15" s="133"/>
      <c r="WTA15" s="133"/>
      <c r="WTF15" s="133"/>
      <c r="WTK15" s="133"/>
      <c r="WTP15" s="133"/>
      <c r="WTU15" s="133"/>
      <c r="WTZ15" s="133"/>
      <c r="WUE15" s="133"/>
      <c r="WUJ15" s="133"/>
      <c r="WUO15" s="133"/>
      <c r="WUT15" s="133"/>
      <c r="WUY15" s="133"/>
      <c r="WVD15" s="133"/>
      <c r="WVI15" s="133"/>
      <c r="WVN15" s="133"/>
      <c r="WVS15" s="133"/>
      <c r="WVX15" s="133"/>
      <c r="WWC15" s="133"/>
      <c r="WWH15" s="133"/>
      <c r="WWM15" s="133"/>
      <c r="WWR15" s="133"/>
      <c r="WWW15" s="133"/>
      <c r="WXB15" s="133"/>
      <c r="WXG15" s="133"/>
      <c r="WXL15" s="133"/>
      <c r="WXQ15" s="133"/>
      <c r="WXV15" s="133"/>
      <c r="WYA15" s="133"/>
      <c r="WYF15" s="133"/>
      <c r="WYK15" s="133"/>
      <c r="WYP15" s="133"/>
      <c r="WYU15" s="133"/>
      <c r="WYZ15" s="133"/>
      <c r="WZE15" s="133"/>
      <c r="WZJ15" s="133"/>
      <c r="WZO15" s="133"/>
      <c r="WZT15" s="133"/>
      <c r="WZY15" s="133"/>
      <c r="XAD15" s="133"/>
      <c r="XAI15" s="133"/>
      <c r="XAN15" s="133"/>
      <c r="XAS15" s="133"/>
      <c r="XAX15" s="133"/>
      <c r="XBC15" s="133"/>
      <c r="XBH15" s="133"/>
      <c r="XBM15" s="133"/>
      <c r="XBR15" s="133"/>
      <c r="XBW15" s="133"/>
      <c r="XCB15" s="133"/>
      <c r="XCG15" s="133"/>
      <c r="XCL15" s="133"/>
      <c r="XCQ15" s="133"/>
      <c r="XCV15" s="133"/>
      <c r="XDA15" s="133"/>
      <c r="XDF15" s="133"/>
      <c r="XDK15" s="133"/>
      <c r="XDP15" s="133"/>
      <c r="XDU15" s="133"/>
      <c r="XDZ15" s="133"/>
      <c r="XEE15" s="133"/>
      <c r="XEJ15" s="133"/>
      <c r="XEO15" s="133"/>
      <c r="XET15" s="133"/>
      <c r="XEY15" s="133"/>
      <c r="XFD15" s="133"/>
    </row>
    <row r="16" spans="1:1024 1029:2044 2049:3069 3074:4094 4099:5119 5124:6144 6149:7164 7169:8189 8194:9214 9219:10239 10244:11264 11269:12284 12289:13309 13314:14334 14339:15359 15364:16384">
      <c r="A16" s="132" t="s">
        <v>826</v>
      </c>
      <c r="B16" s="132" t="s">
        <v>1453</v>
      </c>
      <c r="C16" s="132" t="s">
        <v>1507</v>
      </c>
      <c r="D16" s="133">
        <v>12766.22</v>
      </c>
      <c r="E16" s="132" t="s">
        <v>822</v>
      </c>
      <c r="I16" s="133"/>
      <c r="N16" s="133"/>
      <c r="S16" s="133"/>
      <c r="X16" s="133"/>
      <c r="AC16" s="133"/>
      <c r="AH16" s="133"/>
      <c r="AM16" s="133"/>
      <c r="AR16" s="133"/>
      <c r="AW16" s="133"/>
      <c r="BB16" s="133"/>
      <c r="BG16" s="133"/>
      <c r="BL16" s="133"/>
      <c r="BQ16" s="133"/>
      <c r="BV16" s="133"/>
      <c r="CA16" s="133"/>
      <c r="CF16" s="133"/>
      <c r="CK16" s="133"/>
      <c r="CP16" s="133"/>
      <c r="CU16" s="133"/>
      <c r="CZ16" s="133"/>
      <c r="DE16" s="133"/>
      <c r="DJ16" s="133"/>
      <c r="DO16" s="133"/>
      <c r="DT16" s="133"/>
      <c r="DY16" s="133"/>
      <c r="ED16" s="133"/>
      <c r="EI16" s="133"/>
      <c r="EN16" s="133"/>
      <c r="ES16" s="133"/>
      <c r="EX16" s="133"/>
      <c r="FC16" s="133"/>
      <c r="FH16" s="133"/>
      <c r="FM16" s="133"/>
      <c r="FR16" s="133"/>
      <c r="FW16" s="133"/>
      <c r="GB16" s="133"/>
      <c r="GG16" s="133"/>
      <c r="GL16" s="133"/>
      <c r="GQ16" s="133"/>
      <c r="GV16" s="133"/>
      <c r="HA16" s="133"/>
      <c r="HF16" s="133"/>
      <c r="HK16" s="133"/>
      <c r="HP16" s="133"/>
      <c r="HU16" s="133"/>
      <c r="HZ16" s="133"/>
      <c r="IE16" s="133"/>
      <c r="IJ16" s="133"/>
      <c r="IO16" s="133"/>
      <c r="IT16" s="133"/>
      <c r="IY16" s="133"/>
      <c r="JD16" s="133"/>
      <c r="JI16" s="133"/>
      <c r="JN16" s="133"/>
      <c r="JS16" s="133"/>
      <c r="JX16" s="133"/>
      <c r="KC16" s="133"/>
      <c r="KH16" s="133"/>
      <c r="KM16" s="133"/>
      <c r="KR16" s="133"/>
      <c r="KW16" s="133"/>
      <c r="LB16" s="133"/>
      <c r="LG16" s="133"/>
      <c r="LL16" s="133"/>
      <c r="LQ16" s="133"/>
      <c r="LV16" s="133"/>
      <c r="MA16" s="133"/>
      <c r="MF16" s="133"/>
      <c r="MK16" s="133"/>
      <c r="MP16" s="133"/>
      <c r="MU16" s="133"/>
      <c r="MZ16" s="133"/>
      <c r="NE16" s="133"/>
      <c r="NJ16" s="133"/>
      <c r="NO16" s="133"/>
      <c r="NT16" s="133"/>
      <c r="NY16" s="133"/>
      <c r="OD16" s="133"/>
      <c r="OI16" s="133"/>
      <c r="ON16" s="133"/>
      <c r="OS16" s="133"/>
      <c r="OX16" s="133"/>
      <c r="PC16" s="133"/>
      <c r="PH16" s="133"/>
      <c r="PM16" s="133"/>
      <c r="PR16" s="133"/>
      <c r="PW16" s="133"/>
      <c r="QB16" s="133"/>
      <c r="QG16" s="133"/>
      <c r="QL16" s="133"/>
      <c r="QQ16" s="133"/>
      <c r="QV16" s="133"/>
      <c r="RA16" s="133"/>
      <c r="RF16" s="133"/>
      <c r="RK16" s="133"/>
      <c r="RP16" s="133"/>
      <c r="RU16" s="133"/>
      <c r="RZ16" s="133"/>
      <c r="SE16" s="133"/>
      <c r="SJ16" s="133"/>
      <c r="SO16" s="133"/>
      <c r="ST16" s="133"/>
      <c r="SY16" s="133"/>
      <c r="TD16" s="133"/>
      <c r="TI16" s="133"/>
      <c r="TN16" s="133"/>
      <c r="TS16" s="133"/>
      <c r="TX16" s="133"/>
      <c r="UC16" s="133"/>
      <c r="UH16" s="133"/>
      <c r="UM16" s="133"/>
      <c r="UR16" s="133"/>
      <c r="UW16" s="133"/>
      <c r="VB16" s="133"/>
      <c r="VG16" s="133"/>
      <c r="VL16" s="133"/>
      <c r="VQ16" s="133"/>
      <c r="VV16" s="133"/>
      <c r="WA16" s="133"/>
      <c r="WF16" s="133"/>
      <c r="WK16" s="133"/>
      <c r="WP16" s="133"/>
      <c r="WU16" s="133"/>
      <c r="WZ16" s="133"/>
      <c r="XE16" s="133"/>
      <c r="XJ16" s="133"/>
      <c r="XO16" s="133"/>
      <c r="XT16" s="133"/>
      <c r="XY16" s="133"/>
      <c r="YD16" s="133"/>
      <c r="YI16" s="133"/>
      <c r="YN16" s="133"/>
      <c r="YS16" s="133"/>
      <c r="YX16" s="133"/>
      <c r="ZC16" s="133"/>
      <c r="ZH16" s="133"/>
      <c r="ZM16" s="133"/>
      <c r="ZR16" s="133"/>
      <c r="ZW16" s="133"/>
      <c r="AAB16" s="133"/>
      <c r="AAG16" s="133"/>
      <c r="AAL16" s="133"/>
      <c r="AAQ16" s="133"/>
      <c r="AAV16" s="133"/>
      <c r="ABA16" s="133"/>
      <c r="ABF16" s="133"/>
      <c r="ABK16" s="133"/>
      <c r="ABP16" s="133"/>
      <c r="ABU16" s="133"/>
      <c r="ABZ16" s="133"/>
      <c r="ACE16" s="133"/>
      <c r="ACJ16" s="133"/>
      <c r="ACO16" s="133"/>
      <c r="ACT16" s="133"/>
      <c r="ACY16" s="133"/>
      <c r="ADD16" s="133"/>
      <c r="ADI16" s="133"/>
      <c r="ADN16" s="133"/>
      <c r="ADS16" s="133"/>
      <c r="ADX16" s="133"/>
      <c r="AEC16" s="133"/>
      <c r="AEH16" s="133"/>
      <c r="AEM16" s="133"/>
      <c r="AER16" s="133"/>
      <c r="AEW16" s="133"/>
      <c r="AFB16" s="133"/>
      <c r="AFG16" s="133"/>
      <c r="AFL16" s="133"/>
      <c r="AFQ16" s="133"/>
      <c r="AFV16" s="133"/>
      <c r="AGA16" s="133"/>
      <c r="AGF16" s="133"/>
      <c r="AGK16" s="133"/>
      <c r="AGP16" s="133"/>
      <c r="AGU16" s="133"/>
      <c r="AGZ16" s="133"/>
      <c r="AHE16" s="133"/>
      <c r="AHJ16" s="133"/>
      <c r="AHO16" s="133"/>
      <c r="AHT16" s="133"/>
      <c r="AHY16" s="133"/>
      <c r="AID16" s="133"/>
      <c r="AII16" s="133"/>
      <c r="AIN16" s="133"/>
      <c r="AIS16" s="133"/>
      <c r="AIX16" s="133"/>
      <c r="AJC16" s="133"/>
      <c r="AJH16" s="133"/>
      <c r="AJM16" s="133"/>
      <c r="AJR16" s="133"/>
      <c r="AJW16" s="133"/>
      <c r="AKB16" s="133"/>
      <c r="AKG16" s="133"/>
      <c r="AKL16" s="133"/>
      <c r="AKQ16" s="133"/>
      <c r="AKV16" s="133"/>
      <c r="ALA16" s="133"/>
      <c r="ALF16" s="133"/>
      <c r="ALK16" s="133"/>
      <c r="ALP16" s="133"/>
      <c r="ALU16" s="133"/>
      <c r="ALZ16" s="133"/>
      <c r="AME16" s="133"/>
      <c r="AMJ16" s="133"/>
      <c r="AMO16" s="133"/>
      <c r="AMT16" s="133"/>
      <c r="AMY16" s="133"/>
      <c r="AND16" s="133"/>
      <c r="ANI16" s="133"/>
      <c r="ANN16" s="133"/>
      <c r="ANS16" s="133"/>
      <c r="ANX16" s="133"/>
      <c r="AOC16" s="133"/>
      <c r="AOH16" s="133"/>
      <c r="AOM16" s="133"/>
      <c r="AOR16" s="133"/>
      <c r="AOW16" s="133"/>
      <c r="APB16" s="133"/>
      <c r="APG16" s="133"/>
      <c r="APL16" s="133"/>
      <c r="APQ16" s="133"/>
      <c r="APV16" s="133"/>
      <c r="AQA16" s="133"/>
      <c r="AQF16" s="133"/>
      <c r="AQK16" s="133"/>
      <c r="AQP16" s="133"/>
      <c r="AQU16" s="133"/>
      <c r="AQZ16" s="133"/>
      <c r="ARE16" s="133"/>
      <c r="ARJ16" s="133"/>
      <c r="ARO16" s="133"/>
      <c r="ART16" s="133"/>
      <c r="ARY16" s="133"/>
      <c r="ASD16" s="133"/>
      <c r="ASI16" s="133"/>
      <c r="ASN16" s="133"/>
      <c r="ASS16" s="133"/>
      <c r="ASX16" s="133"/>
      <c r="ATC16" s="133"/>
      <c r="ATH16" s="133"/>
      <c r="ATM16" s="133"/>
      <c r="ATR16" s="133"/>
      <c r="ATW16" s="133"/>
      <c r="AUB16" s="133"/>
      <c r="AUG16" s="133"/>
      <c r="AUL16" s="133"/>
      <c r="AUQ16" s="133"/>
      <c r="AUV16" s="133"/>
      <c r="AVA16" s="133"/>
      <c r="AVF16" s="133"/>
      <c r="AVK16" s="133"/>
      <c r="AVP16" s="133"/>
      <c r="AVU16" s="133"/>
      <c r="AVZ16" s="133"/>
      <c r="AWE16" s="133"/>
      <c r="AWJ16" s="133"/>
      <c r="AWO16" s="133"/>
      <c r="AWT16" s="133"/>
      <c r="AWY16" s="133"/>
      <c r="AXD16" s="133"/>
      <c r="AXI16" s="133"/>
      <c r="AXN16" s="133"/>
      <c r="AXS16" s="133"/>
      <c r="AXX16" s="133"/>
      <c r="AYC16" s="133"/>
      <c r="AYH16" s="133"/>
      <c r="AYM16" s="133"/>
      <c r="AYR16" s="133"/>
      <c r="AYW16" s="133"/>
      <c r="AZB16" s="133"/>
      <c r="AZG16" s="133"/>
      <c r="AZL16" s="133"/>
      <c r="AZQ16" s="133"/>
      <c r="AZV16" s="133"/>
      <c r="BAA16" s="133"/>
      <c r="BAF16" s="133"/>
      <c r="BAK16" s="133"/>
      <c r="BAP16" s="133"/>
      <c r="BAU16" s="133"/>
      <c r="BAZ16" s="133"/>
      <c r="BBE16" s="133"/>
      <c r="BBJ16" s="133"/>
      <c r="BBO16" s="133"/>
      <c r="BBT16" s="133"/>
      <c r="BBY16" s="133"/>
      <c r="BCD16" s="133"/>
      <c r="BCI16" s="133"/>
      <c r="BCN16" s="133"/>
      <c r="BCS16" s="133"/>
      <c r="BCX16" s="133"/>
      <c r="BDC16" s="133"/>
      <c r="BDH16" s="133"/>
      <c r="BDM16" s="133"/>
      <c r="BDR16" s="133"/>
      <c r="BDW16" s="133"/>
      <c r="BEB16" s="133"/>
      <c r="BEG16" s="133"/>
      <c r="BEL16" s="133"/>
      <c r="BEQ16" s="133"/>
      <c r="BEV16" s="133"/>
      <c r="BFA16" s="133"/>
      <c r="BFF16" s="133"/>
      <c r="BFK16" s="133"/>
      <c r="BFP16" s="133"/>
      <c r="BFU16" s="133"/>
      <c r="BFZ16" s="133"/>
      <c r="BGE16" s="133"/>
      <c r="BGJ16" s="133"/>
      <c r="BGO16" s="133"/>
      <c r="BGT16" s="133"/>
      <c r="BGY16" s="133"/>
      <c r="BHD16" s="133"/>
      <c r="BHI16" s="133"/>
      <c r="BHN16" s="133"/>
      <c r="BHS16" s="133"/>
      <c r="BHX16" s="133"/>
      <c r="BIC16" s="133"/>
      <c r="BIH16" s="133"/>
      <c r="BIM16" s="133"/>
      <c r="BIR16" s="133"/>
      <c r="BIW16" s="133"/>
      <c r="BJB16" s="133"/>
      <c r="BJG16" s="133"/>
      <c r="BJL16" s="133"/>
      <c r="BJQ16" s="133"/>
      <c r="BJV16" s="133"/>
      <c r="BKA16" s="133"/>
      <c r="BKF16" s="133"/>
      <c r="BKK16" s="133"/>
      <c r="BKP16" s="133"/>
      <c r="BKU16" s="133"/>
      <c r="BKZ16" s="133"/>
      <c r="BLE16" s="133"/>
      <c r="BLJ16" s="133"/>
      <c r="BLO16" s="133"/>
      <c r="BLT16" s="133"/>
      <c r="BLY16" s="133"/>
      <c r="BMD16" s="133"/>
      <c r="BMI16" s="133"/>
      <c r="BMN16" s="133"/>
      <c r="BMS16" s="133"/>
      <c r="BMX16" s="133"/>
      <c r="BNC16" s="133"/>
      <c r="BNH16" s="133"/>
      <c r="BNM16" s="133"/>
      <c r="BNR16" s="133"/>
      <c r="BNW16" s="133"/>
      <c r="BOB16" s="133"/>
      <c r="BOG16" s="133"/>
      <c r="BOL16" s="133"/>
      <c r="BOQ16" s="133"/>
      <c r="BOV16" s="133"/>
      <c r="BPA16" s="133"/>
      <c r="BPF16" s="133"/>
      <c r="BPK16" s="133"/>
      <c r="BPP16" s="133"/>
      <c r="BPU16" s="133"/>
      <c r="BPZ16" s="133"/>
      <c r="BQE16" s="133"/>
      <c r="BQJ16" s="133"/>
      <c r="BQO16" s="133"/>
      <c r="BQT16" s="133"/>
      <c r="BQY16" s="133"/>
      <c r="BRD16" s="133"/>
      <c r="BRI16" s="133"/>
      <c r="BRN16" s="133"/>
      <c r="BRS16" s="133"/>
      <c r="BRX16" s="133"/>
      <c r="BSC16" s="133"/>
      <c r="BSH16" s="133"/>
      <c r="BSM16" s="133"/>
      <c r="BSR16" s="133"/>
      <c r="BSW16" s="133"/>
      <c r="BTB16" s="133"/>
      <c r="BTG16" s="133"/>
      <c r="BTL16" s="133"/>
      <c r="BTQ16" s="133"/>
      <c r="BTV16" s="133"/>
      <c r="BUA16" s="133"/>
      <c r="BUF16" s="133"/>
      <c r="BUK16" s="133"/>
      <c r="BUP16" s="133"/>
      <c r="BUU16" s="133"/>
      <c r="BUZ16" s="133"/>
      <c r="BVE16" s="133"/>
      <c r="BVJ16" s="133"/>
      <c r="BVO16" s="133"/>
      <c r="BVT16" s="133"/>
      <c r="BVY16" s="133"/>
      <c r="BWD16" s="133"/>
      <c r="BWI16" s="133"/>
      <c r="BWN16" s="133"/>
      <c r="BWS16" s="133"/>
      <c r="BWX16" s="133"/>
      <c r="BXC16" s="133"/>
      <c r="BXH16" s="133"/>
      <c r="BXM16" s="133"/>
      <c r="BXR16" s="133"/>
      <c r="BXW16" s="133"/>
      <c r="BYB16" s="133"/>
      <c r="BYG16" s="133"/>
      <c r="BYL16" s="133"/>
      <c r="BYQ16" s="133"/>
      <c r="BYV16" s="133"/>
      <c r="BZA16" s="133"/>
      <c r="BZF16" s="133"/>
      <c r="BZK16" s="133"/>
      <c r="BZP16" s="133"/>
      <c r="BZU16" s="133"/>
      <c r="BZZ16" s="133"/>
      <c r="CAE16" s="133"/>
      <c r="CAJ16" s="133"/>
      <c r="CAO16" s="133"/>
      <c r="CAT16" s="133"/>
      <c r="CAY16" s="133"/>
      <c r="CBD16" s="133"/>
      <c r="CBI16" s="133"/>
      <c r="CBN16" s="133"/>
      <c r="CBS16" s="133"/>
      <c r="CBX16" s="133"/>
      <c r="CCC16" s="133"/>
      <c r="CCH16" s="133"/>
      <c r="CCM16" s="133"/>
      <c r="CCR16" s="133"/>
      <c r="CCW16" s="133"/>
      <c r="CDB16" s="133"/>
      <c r="CDG16" s="133"/>
      <c r="CDL16" s="133"/>
      <c r="CDQ16" s="133"/>
      <c r="CDV16" s="133"/>
      <c r="CEA16" s="133"/>
      <c r="CEF16" s="133"/>
      <c r="CEK16" s="133"/>
      <c r="CEP16" s="133"/>
      <c r="CEU16" s="133"/>
      <c r="CEZ16" s="133"/>
      <c r="CFE16" s="133"/>
      <c r="CFJ16" s="133"/>
      <c r="CFO16" s="133"/>
      <c r="CFT16" s="133"/>
      <c r="CFY16" s="133"/>
      <c r="CGD16" s="133"/>
      <c r="CGI16" s="133"/>
      <c r="CGN16" s="133"/>
      <c r="CGS16" s="133"/>
      <c r="CGX16" s="133"/>
      <c r="CHC16" s="133"/>
      <c r="CHH16" s="133"/>
      <c r="CHM16" s="133"/>
      <c r="CHR16" s="133"/>
      <c r="CHW16" s="133"/>
      <c r="CIB16" s="133"/>
      <c r="CIG16" s="133"/>
      <c r="CIL16" s="133"/>
      <c r="CIQ16" s="133"/>
      <c r="CIV16" s="133"/>
      <c r="CJA16" s="133"/>
      <c r="CJF16" s="133"/>
      <c r="CJK16" s="133"/>
      <c r="CJP16" s="133"/>
      <c r="CJU16" s="133"/>
      <c r="CJZ16" s="133"/>
      <c r="CKE16" s="133"/>
      <c r="CKJ16" s="133"/>
      <c r="CKO16" s="133"/>
      <c r="CKT16" s="133"/>
      <c r="CKY16" s="133"/>
      <c r="CLD16" s="133"/>
      <c r="CLI16" s="133"/>
      <c r="CLN16" s="133"/>
      <c r="CLS16" s="133"/>
      <c r="CLX16" s="133"/>
      <c r="CMC16" s="133"/>
      <c r="CMH16" s="133"/>
      <c r="CMM16" s="133"/>
      <c r="CMR16" s="133"/>
      <c r="CMW16" s="133"/>
      <c r="CNB16" s="133"/>
      <c r="CNG16" s="133"/>
      <c r="CNL16" s="133"/>
      <c r="CNQ16" s="133"/>
      <c r="CNV16" s="133"/>
      <c r="COA16" s="133"/>
      <c r="COF16" s="133"/>
      <c r="COK16" s="133"/>
      <c r="COP16" s="133"/>
      <c r="COU16" s="133"/>
      <c r="COZ16" s="133"/>
      <c r="CPE16" s="133"/>
      <c r="CPJ16" s="133"/>
      <c r="CPO16" s="133"/>
      <c r="CPT16" s="133"/>
      <c r="CPY16" s="133"/>
      <c r="CQD16" s="133"/>
      <c r="CQI16" s="133"/>
      <c r="CQN16" s="133"/>
      <c r="CQS16" s="133"/>
      <c r="CQX16" s="133"/>
      <c r="CRC16" s="133"/>
      <c r="CRH16" s="133"/>
      <c r="CRM16" s="133"/>
      <c r="CRR16" s="133"/>
      <c r="CRW16" s="133"/>
      <c r="CSB16" s="133"/>
      <c r="CSG16" s="133"/>
      <c r="CSL16" s="133"/>
      <c r="CSQ16" s="133"/>
      <c r="CSV16" s="133"/>
      <c r="CTA16" s="133"/>
      <c r="CTF16" s="133"/>
      <c r="CTK16" s="133"/>
      <c r="CTP16" s="133"/>
      <c r="CTU16" s="133"/>
      <c r="CTZ16" s="133"/>
      <c r="CUE16" s="133"/>
      <c r="CUJ16" s="133"/>
      <c r="CUO16" s="133"/>
      <c r="CUT16" s="133"/>
      <c r="CUY16" s="133"/>
      <c r="CVD16" s="133"/>
      <c r="CVI16" s="133"/>
      <c r="CVN16" s="133"/>
      <c r="CVS16" s="133"/>
      <c r="CVX16" s="133"/>
      <c r="CWC16" s="133"/>
      <c r="CWH16" s="133"/>
      <c r="CWM16" s="133"/>
      <c r="CWR16" s="133"/>
      <c r="CWW16" s="133"/>
      <c r="CXB16" s="133"/>
      <c r="CXG16" s="133"/>
      <c r="CXL16" s="133"/>
      <c r="CXQ16" s="133"/>
      <c r="CXV16" s="133"/>
      <c r="CYA16" s="133"/>
      <c r="CYF16" s="133"/>
      <c r="CYK16" s="133"/>
      <c r="CYP16" s="133"/>
      <c r="CYU16" s="133"/>
      <c r="CYZ16" s="133"/>
      <c r="CZE16" s="133"/>
      <c r="CZJ16" s="133"/>
      <c r="CZO16" s="133"/>
      <c r="CZT16" s="133"/>
      <c r="CZY16" s="133"/>
      <c r="DAD16" s="133"/>
      <c r="DAI16" s="133"/>
      <c r="DAN16" s="133"/>
      <c r="DAS16" s="133"/>
      <c r="DAX16" s="133"/>
      <c r="DBC16" s="133"/>
      <c r="DBH16" s="133"/>
      <c r="DBM16" s="133"/>
      <c r="DBR16" s="133"/>
      <c r="DBW16" s="133"/>
      <c r="DCB16" s="133"/>
      <c r="DCG16" s="133"/>
      <c r="DCL16" s="133"/>
      <c r="DCQ16" s="133"/>
      <c r="DCV16" s="133"/>
      <c r="DDA16" s="133"/>
      <c r="DDF16" s="133"/>
      <c r="DDK16" s="133"/>
      <c r="DDP16" s="133"/>
      <c r="DDU16" s="133"/>
      <c r="DDZ16" s="133"/>
      <c r="DEE16" s="133"/>
      <c r="DEJ16" s="133"/>
      <c r="DEO16" s="133"/>
      <c r="DET16" s="133"/>
      <c r="DEY16" s="133"/>
      <c r="DFD16" s="133"/>
      <c r="DFI16" s="133"/>
      <c r="DFN16" s="133"/>
      <c r="DFS16" s="133"/>
      <c r="DFX16" s="133"/>
      <c r="DGC16" s="133"/>
      <c r="DGH16" s="133"/>
      <c r="DGM16" s="133"/>
      <c r="DGR16" s="133"/>
      <c r="DGW16" s="133"/>
      <c r="DHB16" s="133"/>
      <c r="DHG16" s="133"/>
      <c r="DHL16" s="133"/>
      <c r="DHQ16" s="133"/>
      <c r="DHV16" s="133"/>
      <c r="DIA16" s="133"/>
      <c r="DIF16" s="133"/>
      <c r="DIK16" s="133"/>
      <c r="DIP16" s="133"/>
      <c r="DIU16" s="133"/>
      <c r="DIZ16" s="133"/>
      <c r="DJE16" s="133"/>
      <c r="DJJ16" s="133"/>
      <c r="DJO16" s="133"/>
      <c r="DJT16" s="133"/>
      <c r="DJY16" s="133"/>
      <c r="DKD16" s="133"/>
      <c r="DKI16" s="133"/>
      <c r="DKN16" s="133"/>
      <c r="DKS16" s="133"/>
      <c r="DKX16" s="133"/>
      <c r="DLC16" s="133"/>
      <c r="DLH16" s="133"/>
      <c r="DLM16" s="133"/>
      <c r="DLR16" s="133"/>
      <c r="DLW16" s="133"/>
      <c r="DMB16" s="133"/>
      <c r="DMG16" s="133"/>
      <c r="DML16" s="133"/>
      <c r="DMQ16" s="133"/>
      <c r="DMV16" s="133"/>
      <c r="DNA16" s="133"/>
      <c r="DNF16" s="133"/>
      <c r="DNK16" s="133"/>
      <c r="DNP16" s="133"/>
      <c r="DNU16" s="133"/>
      <c r="DNZ16" s="133"/>
      <c r="DOE16" s="133"/>
      <c r="DOJ16" s="133"/>
      <c r="DOO16" s="133"/>
      <c r="DOT16" s="133"/>
      <c r="DOY16" s="133"/>
      <c r="DPD16" s="133"/>
      <c r="DPI16" s="133"/>
      <c r="DPN16" s="133"/>
      <c r="DPS16" s="133"/>
      <c r="DPX16" s="133"/>
      <c r="DQC16" s="133"/>
      <c r="DQH16" s="133"/>
      <c r="DQM16" s="133"/>
      <c r="DQR16" s="133"/>
      <c r="DQW16" s="133"/>
      <c r="DRB16" s="133"/>
      <c r="DRG16" s="133"/>
      <c r="DRL16" s="133"/>
      <c r="DRQ16" s="133"/>
      <c r="DRV16" s="133"/>
      <c r="DSA16" s="133"/>
      <c r="DSF16" s="133"/>
      <c r="DSK16" s="133"/>
      <c r="DSP16" s="133"/>
      <c r="DSU16" s="133"/>
      <c r="DSZ16" s="133"/>
      <c r="DTE16" s="133"/>
      <c r="DTJ16" s="133"/>
      <c r="DTO16" s="133"/>
      <c r="DTT16" s="133"/>
      <c r="DTY16" s="133"/>
      <c r="DUD16" s="133"/>
      <c r="DUI16" s="133"/>
      <c r="DUN16" s="133"/>
      <c r="DUS16" s="133"/>
      <c r="DUX16" s="133"/>
      <c r="DVC16" s="133"/>
      <c r="DVH16" s="133"/>
      <c r="DVM16" s="133"/>
      <c r="DVR16" s="133"/>
      <c r="DVW16" s="133"/>
      <c r="DWB16" s="133"/>
      <c r="DWG16" s="133"/>
      <c r="DWL16" s="133"/>
      <c r="DWQ16" s="133"/>
      <c r="DWV16" s="133"/>
      <c r="DXA16" s="133"/>
      <c r="DXF16" s="133"/>
      <c r="DXK16" s="133"/>
      <c r="DXP16" s="133"/>
      <c r="DXU16" s="133"/>
      <c r="DXZ16" s="133"/>
      <c r="DYE16" s="133"/>
      <c r="DYJ16" s="133"/>
      <c r="DYO16" s="133"/>
      <c r="DYT16" s="133"/>
      <c r="DYY16" s="133"/>
      <c r="DZD16" s="133"/>
      <c r="DZI16" s="133"/>
      <c r="DZN16" s="133"/>
      <c r="DZS16" s="133"/>
      <c r="DZX16" s="133"/>
      <c r="EAC16" s="133"/>
      <c r="EAH16" s="133"/>
      <c r="EAM16" s="133"/>
      <c r="EAR16" s="133"/>
      <c r="EAW16" s="133"/>
      <c r="EBB16" s="133"/>
      <c r="EBG16" s="133"/>
      <c r="EBL16" s="133"/>
      <c r="EBQ16" s="133"/>
      <c r="EBV16" s="133"/>
      <c r="ECA16" s="133"/>
      <c r="ECF16" s="133"/>
      <c r="ECK16" s="133"/>
      <c r="ECP16" s="133"/>
      <c r="ECU16" s="133"/>
      <c r="ECZ16" s="133"/>
      <c r="EDE16" s="133"/>
      <c r="EDJ16" s="133"/>
      <c r="EDO16" s="133"/>
      <c r="EDT16" s="133"/>
      <c r="EDY16" s="133"/>
      <c r="EED16" s="133"/>
      <c r="EEI16" s="133"/>
      <c r="EEN16" s="133"/>
      <c r="EES16" s="133"/>
      <c r="EEX16" s="133"/>
      <c r="EFC16" s="133"/>
      <c r="EFH16" s="133"/>
      <c r="EFM16" s="133"/>
      <c r="EFR16" s="133"/>
      <c r="EFW16" s="133"/>
      <c r="EGB16" s="133"/>
      <c r="EGG16" s="133"/>
      <c r="EGL16" s="133"/>
      <c r="EGQ16" s="133"/>
      <c r="EGV16" s="133"/>
      <c r="EHA16" s="133"/>
      <c r="EHF16" s="133"/>
      <c r="EHK16" s="133"/>
      <c r="EHP16" s="133"/>
      <c r="EHU16" s="133"/>
      <c r="EHZ16" s="133"/>
      <c r="EIE16" s="133"/>
      <c r="EIJ16" s="133"/>
      <c r="EIO16" s="133"/>
      <c r="EIT16" s="133"/>
      <c r="EIY16" s="133"/>
      <c r="EJD16" s="133"/>
      <c r="EJI16" s="133"/>
      <c r="EJN16" s="133"/>
      <c r="EJS16" s="133"/>
      <c r="EJX16" s="133"/>
      <c r="EKC16" s="133"/>
      <c r="EKH16" s="133"/>
      <c r="EKM16" s="133"/>
      <c r="EKR16" s="133"/>
      <c r="EKW16" s="133"/>
      <c r="ELB16" s="133"/>
      <c r="ELG16" s="133"/>
      <c r="ELL16" s="133"/>
      <c r="ELQ16" s="133"/>
      <c r="ELV16" s="133"/>
      <c r="EMA16" s="133"/>
      <c r="EMF16" s="133"/>
      <c r="EMK16" s="133"/>
      <c r="EMP16" s="133"/>
      <c r="EMU16" s="133"/>
      <c r="EMZ16" s="133"/>
      <c r="ENE16" s="133"/>
      <c r="ENJ16" s="133"/>
      <c r="ENO16" s="133"/>
      <c r="ENT16" s="133"/>
      <c r="ENY16" s="133"/>
      <c r="EOD16" s="133"/>
      <c r="EOI16" s="133"/>
      <c r="EON16" s="133"/>
      <c r="EOS16" s="133"/>
      <c r="EOX16" s="133"/>
      <c r="EPC16" s="133"/>
      <c r="EPH16" s="133"/>
      <c r="EPM16" s="133"/>
      <c r="EPR16" s="133"/>
      <c r="EPW16" s="133"/>
      <c r="EQB16" s="133"/>
      <c r="EQG16" s="133"/>
      <c r="EQL16" s="133"/>
      <c r="EQQ16" s="133"/>
      <c r="EQV16" s="133"/>
      <c r="ERA16" s="133"/>
      <c r="ERF16" s="133"/>
      <c r="ERK16" s="133"/>
      <c r="ERP16" s="133"/>
      <c r="ERU16" s="133"/>
      <c r="ERZ16" s="133"/>
      <c r="ESE16" s="133"/>
      <c r="ESJ16" s="133"/>
      <c r="ESO16" s="133"/>
      <c r="EST16" s="133"/>
      <c r="ESY16" s="133"/>
      <c r="ETD16" s="133"/>
      <c r="ETI16" s="133"/>
      <c r="ETN16" s="133"/>
      <c r="ETS16" s="133"/>
      <c r="ETX16" s="133"/>
      <c r="EUC16" s="133"/>
      <c r="EUH16" s="133"/>
      <c r="EUM16" s="133"/>
      <c r="EUR16" s="133"/>
      <c r="EUW16" s="133"/>
      <c r="EVB16" s="133"/>
      <c r="EVG16" s="133"/>
      <c r="EVL16" s="133"/>
      <c r="EVQ16" s="133"/>
      <c r="EVV16" s="133"/>
      <c r="EWA16" s="133"/>
      <c r="EWF16" s="133"/>
      <c r="EWK16" s="133"/>
      <c r="EWP16" s="133"/>
      <c r="EWU16" s="133"/>
      <c r="EWZ16" s="133"/>
      <c r="EXE16" s="133"/>
      <c r="EXJ16" s="133"/>
      <c r="EXO16" s="133"/>
      <c r="EXT16" s="133"/>
      <c r="EXY16" s="133"/>
      <c r="EYD16" s="133"/>
      <c r="EYI16" s="133"/>
      <c r="EYN16" s="133"/>
      <c r="EYS16" s="133"/>
      <c r="EYX16" s="133"/>
      <c r="EZC16" s="133"/>
      <c r="EZH16" s="133"/>
      <c r="EZM16" s="133"/>
      <c r="EZR16" s="133"/>
      <c r="EZW16" s="133"/>
      <c r="FAB16" s="133"/>
      <c r="FAG16" s="133"/>
      <c r="FAL16" s="133"/>
      <c r="FAQ16" s="133"/>
      <c r="FAV16" s="133"/>
      <c r="FBA16" s="133"/>
      <c r="FBF16" s="133"/>
      <c r="FBK16" s="133"/>
      <c r="FBP16" s="133"/>
      <c r="FBU16" s="133"/>
      <c r="FBZ16" s="133"/>
      <c r="FCE16" s="133"/>
      <c r="FCJ16" s="133"/>
      <c r="FCO16" s="133"/>
      <c r="FCT16" s="133"/>
      <c r="FCY16" s="133"/>
      <c r="FDD16" s="133"/>
      <c r="FDI16" s="133"/>
      <c r="FDN16" s="133"/>
      <c r="FDS16" s="133"/>
      <c r="FDX16" s="133"/>
      <c r="FEC16" s="133"/>
      <c r="FEH16" s="133"/>
      <c r="FEM16" s="133"/>
      <c r="FER16" s="133"/>
      <c r="FEW16" s="133"/>
      <c r="FFB16" s="133"/>
      <c r="FFG16" s="133"/>
      <c r="FFL16" s="133"/>
      <c r="FFQ16" s="133"/>
      <c r="FFV16" s="133"/>
      <c r="FGA16" s="133"/>
      <c r="FGF16" s="133"/>
      <c r="FGK16" s="133"/>
      <c r="FGP16" s="133"/>
      <c r="FGU16" s="133"/>
      <c r="FGZ16" s="133"/>
      <c r="FHE16" s="133"/>
      <c r="FHJ16" s="133"/>
      <c r="FHO16" s="133"/>
      <c r="FHT16" s="133"/>
      <c r="FHY16" s="133"/>
      <c r="FID16" s="133"/>
      <c r="FII16" s="133"/>
      <c r="FIN16" s="133"/>
      <c r="FIS16" s="133"/>
      <c r="FIX16" s="133"/>
      <c r="FJC16" s="133"/>
      <c r="FJH16" s="133"/>
      <c r="FJM16" s="133"/>
      <c r="FJR16" s="133"/>
      <c r="FJW16" s="133"/>
      <c r="FKB16" s="133"/>
      <c r="FKG16" s="133"/>
      <c r="FKL16" s="133"/>
      <c r="FKQ16" s="133"/>
      <c r="FKV16" s="133"/>
      <c r="FLA16" s="133"/>
      <c r="FLF16" s="133"/>
      <c r="FLK16" s="133"/>
      <c r="FLP16" s="133"/>
      <c r="FLU16" s="133"/>
      <c r="FLZ16" s="133"/>
      <c r="FME16" s="133"/>
      <c r="FMJ16" s="133"/>
      <c r="FMO16" s="133"/>
      <c r="FMT16" s="133"/>
      <c r="FMY16" s="133"/>
      <c r="FND16" s="133"/>
      <c r="FNI16" s="133"/>
      <c r="FNN16" s="133"/>
      <c r="FNS16" s="133"/>
      <c r="FNX16" s="133"/>
      <c r="FOC16" s="133"/>
      <c r="FOH16" s="133"/>
      <c r="FOM16" s="133"/>
      <c r="FOR16" s="133"/>
      <c r="FOW16" s="133"/>
      <c r="FPB16" s="133"/>
      <c r="FPG16" s="133"/>
      <c r="FPL16" s="133"/>
      <c r="FPQ16" s="133"/>
      <c r="FPV16" s="133"/>
      <c r="FQA16" s="133"/>
      <c r="FQF16" s="133"/>
      <c r="FQK16" s="133"/>
      <c r="FQP16" s="133"/>
      <c r="FQU16" s="133"/>
      <c r="FQZ16" s="133"/>
      <c r="FRE16" s="133"/>
      <c r="FRJ16" s="133"/>
      <c r="FRO16" s="133"/>
      <c r="FRT16" s="133"/>
      <c r="FRY16" s="133"/>
      <c r="FSD16" s="133"/>
      <c r="FSI16" s="133"/>
      <c r="FSN16" s="133"/>
      <c r="FSS16" s="133"/>
      <c r="FSX16" s="133"/>
      <c r="FTC16" s="133"/>
      <c r="FTH16" s="133"/>
      <c r="FTM16" s="133"/>
      <c r="FTR16" s="133"/>
      <c r="FTW16" s="133"/>
      <c r="FUB16" s="133"/>
      <c r="FUG16" s="133"/>
      <c r="FUL16" s="133"/>
      <c r="FUQ16" s="133"/>
      <c r="FUV16" s="133"/>
      <c r="FVA16" s="133"/>
      <c r="FVF16" s="133"/>
      <c r="FVK16" s="133"/>
      <c r="FVP16" s="133"/>
      <c r="FVU16" s="133"/>
      <c r="FVZ16" s="133"/>
      <c r="FWE16" s="133"/>
      <c r="FWJ16" s="133"/>
      <c r="FWO16" s="133"/>
      <c r="FWT16" s="133"/>
      <c r="FWY16" s="133"/>
      <c r="FXD16" s="133"/>
      <c r="FXI16" s="133"/>
      <c r="FXN16" s="133"/>
      <c r="FXS16" s="133"/>
      <c r="FXX16" s="133"/>
      <c r="FYC16" s="133"/>
      <c r="FYH16" s="133"/>
      <c r="FYM16" s="133"/>
      <c r="FYR16" s="133"/>
      <c r="FYW16" s="133"/>
      <c r="FZB16" s="133"/>
      <c r="FZG16" s="133"/>
      <c r="FZL16" s="133"/>
      <c r="FZQ16" s="133"/>
      <c r="FZV16" s="133"/>
      <c r="GAA16" s="133"/>
      <c r="GAF16" s="133"/>
      <c r="GAK16" s="133"/>
      <c r="GAP16" s="133"/>
      <c r="GAU16" s="133"/>
      <c r="GAZ16" s="133"/>
      <c r="GBE16" s="133"/>
      <c r="GBJ16" s="133"/>
      <c r="GBO16" s="133"/>
      <c r="GBT16" s="133"/>
      <c r="GBY16" s="133"/>
      <c r="GCD16" s="133"/>
      <c r="GCI16" s="133"/>
      <c r="GCN16" s="133"/>
      <c r="GCS16" s="133"/>
      <c r="GCX16" s="133"/>
      <c r="GDC16" s="133"/>
      <c r="GDH16" s="133"/>
      <c r="GDM16" s="133"/>
      <c r="GDR16" s="133"/>
      <c r="GDW16" s="133"/>
      <c r="GEB16" s="133"/>
      <c r="GEG16" s="133"/>
      <c r="GEL16" s="133"/>
      <c r="GEQ16" s="133"/>
      <c r="GEV16" s="133"/>
      <c r="GFA16" s="133"/>
      <c r="GFF16" s="133"/>
      <c r="GFK16" s="133"/>
      <c r="GFP16" s="133"/>
      <c r="GFU16" s="133"/>
      <c r="GFZ16" s="133"/>
      <c r="GGE16" s="133"/>
      <c r="GGJ16" s="133"/>
      <c r="GGO16" s="133"/>
      <c r="GGT16" s="133"/>
      <c r="GGY16" s="133"/>
      <c r="GHD16" s="133"/>
      <c r="GHI16" s="133"/>
      <c r="GHN16" s="133"/>
      <c r="GHS16" s="133"/>
      <c r="GHX16" s="133"/>
      <c r="GIC16" s="133"/>
      <c r="GIH16" s="133"/>
      <c r="GIM16" s="133"/>
      <c r="GIR16" s="133"/>
      <c r="GIW16" s="133"/>
      <c r="GJB16" s="133"/>
      <c r="GJG16" s="133"/>
      <c r="GJL16" s="133"/>
      <c r="GJQ16" s="133"/>
      <c r="GJV16" s="133"/>
      <c r="GKA16" s="133"/>
      <c r="GKF16" s="133"/>
      <c r="GKK16" s="133"/>
      <c r="GKP16" s="133"/>
      <c r="GKU16" s="133"/>
      <c r="GKZ16" s="133"/>
      <c r="GLE16" s="133"/>
      <c r="GLJ16" s="133"/>
      <c r="GLO16" s="133"/>
      <c r="GLT16" s="133"/>
      <c r="GLY16" s="133"/>
      <c r="GMD16" s="133"/>
      <c r="GMI16" s="133"/>
      <c r="GMN16" s="133"/>
      <c r="GMS16" s="133"/>
      <c r="GMX16" s="133"/>
      <c r="GNC16" s="133"/>
      <c r="GNH16" s="133"/>
      <c r="GNM16" s="133"/>
      <c r="GNR16" s="133"/>
      <c r="GNW16" s="133"/>
      <c r="GOB16" s="133"/>
      <c r="GOG16" s="133"/>
      <c r="GOL16" s="133"/>
      <c r="GOQ16" s="133"/>
      <c r="GOV16" s="133"/>
      <c r="GPA16" s="133"/>
      <c r="GPF16" s="133"/>
      <c r="GPK16" s="133"/>
      <c r="GPP16" s="133"/>
      <c r="GPU16" s="133"/>
      <c r="GPZ16" s="133"/>
      <c r="GQE16" s="133"/>
      <c r="GQJ16" s="133"/>
      <c r="GQO16" s="133"/>
      <c r="GQT16" s="133"/>
      <c r="GQY16" s="133"/>
      <c r="GRD16" s="133"/>
      <c r="GRI16" s="133"/>
      <c r="GRN16" s="133"/>
      <c r="GRS16" s="133"/>
      <c r="GRX16" s="133"/>
      <c r="GSC16" s="133"/>
      <c r="GSH16" s="133"/>
      <c r="GSM16" s="133"/>
      <c r="GSR16" s="133"/>
      <c r="GSW16" s="133"/>
      <c r="GTB16" s="133"/>
      <c r="GTG16" s="133"/>
      <c r="GTL16" s="133"/>
      <c r="GTQ16" s="133"/>
      <c r="GTV16" s="133"/>
      <c r="GUA16" s="133"/>
      <c r="GUF16" s="133"/>
      <c r="GUK16" s="133"/>
      <c r="GUP16" s="133"/>
      <c r="GUU16" s="133"/>
      <c r="GUZ16" s="133"/>
      <c r="GVE16" s="133"/>
      <c r="GVJ16" s="133"/>
      <c r="GVO16" s="133"/>
      <c r="GVT16" s="133"/>
      <c r="GVY16" s="133"/>
      <c r="GWD16" s="133"/>
      <c r="GWI16" s="133"/>
      <c r="GWN16" s="133"/>
      <c r="GWS16" s="133"/>
      <c r="GWX16" s="133"/>
      <c r="GXC16" s="133"/>
      <c r="GXH16" s="133"/>
      <c r="GXM16" s="133"/>
      <c r="GXR16" s="133"/>
      <c r="GXW16" s="133"/>
      <c r="GYB16" s="133"/>
      <c r="GYG16" s="133"/>
      <c r="GYL16" s="133"/>
      <c r="GYQ16" s="133"/>
      <c r="GYV16" s="133"/>
      <c r="GZA16" s="133"/>
      <c r="GZF16" s="133"/>
      <c r="GZK16" s="133"/>
      <c r="GZP16" s="133"/>
      <c r="GZU16" s="133"/>
      <c r="GZZ16" s="133"/>
      <c r="HAE16" s="133"/>
      <c r="HAJ16" s="133"/>
      <c r="HAO16" s="133"/>
      <c r="HAT16" s="133"/>
      <c r="HAY16" s="133"/>
      <c r="HBD16" s="133"/>
      <c r="HBI16" s="133"/>
      <c r="HBN16" s="133"/>
      <c r="HBS16" s="133"/>
      <c r="HBX16" s="133"/>
      <c r="HCC16" s="133"/>
      <c r="HCH16" s="133"/>
      <c r="HCM16" s="133"/>
      <c r="HCR16" s="133"/>
      <c r="HCW16" s="133"/>
      <c r="HDB16" s="133"/>
      <c r="HDG16" s="133"/>
      <c r="HDL16" s="133"/>
      <c r="HDQ16" s="133"/>
      <c r="HDV16" s="133"/>
      <c r="HEA16" s="133"/>
      <c r="HEF16" s="133"/>
      <c r="HEK16" s="133"/>
      <c r="HEP16" s="133"/>
      <c r="HEU16" s="133"/>
      <c r="HEZ16" s="133"/>
      <c r="HFE16" s="133"/>
      <c r="HFJ16" s="133"/>
      <c r="HFO16" s="133"/>
      <c r="HFT16" s="133"/>
      <c r="HFY16" s="133"/>
      <c r="HGD16" s="133"/>
      <c r="HGI16" s="133"/>
      <c r="HGN16" s="133"/>
      <c r="HGS16" s="133"/>
      <c r="HGX16" s="133"/>
      <c r="HHC16" s="133"/>
      <c r="HHH16" s="133"/>
      <c r="HHM16" s="133"/>
      <c r="HHR16" s="133"/>
      <c r="HHW16" s="133"/>
      <c r="HIB16" s="133"/>
      <c r="HIG16" s="133"/>
      <c r="HIL16" s="133"/>
      <c r="HIQ16" s="133"/>
      <c r="HIV16" s="133"/>
      <c r="HJA16" s="133"/>
      <c r="HJF16" s="133"/>
      <c r="HJK16" s="133"/>
      <c r="HJP16" s="133"/>
      <c r="HJU16" s="133"/>
      <c r="HJZ16" s="133"/>
      <c r="HKE16" s="133"/>
      <c r="HKJ16" s="133"/>
      <c r="HKO16" s="133"/>
      <c r="HKT16" s="133"/>
      <c r="HKY16" s="133"/>
      <c r="HLD16" s="133"/>
      <c r="HLI16" s="133"/>
      <c r="HLN16" s="133"/>
      <c r="HLS16" s="133"/>
      <c r="HLX16" s="133"/>
      <c r="HMC16" s="133"/>
      <c r="HMH16" s="133"/>
      <c r="HMM16" s="133"/>
      <c r="HMR16" s="133"/>
      <c r="HMW16" s="133"/>
      <c r="HNB16" s="133"/>
      <c r="HNG16" s="133"/>
      <c r="HNL16" s="133"/>
      <c r="HNQ16" s="133"/>
      <c r="HNV16" s="133"/>
      <c r="HOA16" s="133"/>
      <c r="HOF16" s="133"/>
      <c r="HOK16" s="133"/>
      <c r="HOP16" s="133"/>
      <c r="HOU16" s="133"/>
      <c r="HOZ16" s="133"/>
      <c r="HPE16" s="133"/>
      <c r="HPJ16" s="133"/>
      <c r="HPO16" s="133"/>
      <c r="HPT16" s="133"/>
      <c r="HPY16" s="133"/>
      <c r="HQD16" s="133"/>
      <c r="HQI16" s="133"/>
      <c r="HQN16" s="133"/>
      <c r="HQS16" s="133"/>
      <c r="HQX16" s="133"/>
      <c r="HRC16" s="133"/>
      <c r="HRH16" s="133"/>
      <c r="HRM16" s="133"/>
      <c r="HRR16" s="133"/>
      <c r="HRW16" s="133"/>
      <c r="HSB16" s="133"/>
      <c r="HSG16" s="133"/>
      <c r="HSL16" s="133"/>
      <c r="HSQ16" s="133"/>
      <c r="HSV16" s="133"/>
      <c r="HTA16" s="133"/>
      <c r="HTF16" s="133"/>
      <c r="HTK16" s="133"/>
      <c r="HTP16" s="133"/>
      <c r="HTU16" s="133"/>
      <c r="HTZ16" s="133"/>
      <c r="HUE16" s="133"/>
      <c r="HUJ16" s="133"/>
      <c r="HUO16" s="133"/>
      <c r="HUT16" s="133"/>
      <c r="HUY16" s="133"/>
      <c r="HVD16" s="133"/>
      <c r="HVI16" s="133"/>
      <c r="HVN16" s="133"/>
      <c r="HVS16" s="133"/>
      <c r="HVX16" s="133"/>
      <c r="HWC16" s="133"/>
      <c r="HWH16" s="133"/>
      <c r="HWM16" s="133"/>
      <c r="HWR16" s="133"/>
      <c r="HWW16" s="133"/>
      <c r="HXB16" s="133"/>
      <c r="HXG16" s="133"/>
      <c r="HXL16" s="133"/>
      <c r="HXQ16" s="133"/>
      <c r="HXV16" s="133"/>
      <c r="HYA16" s="133"/>
      <c r="HYF16" s="133"/>
      <c r="HYK16" s="133"/>
      <c r="HYP16" s="133"/>
      <c r="HYU16" s="133"/>
      <c r="HYZ16" s="133"/>
      <c r="HZE16" s="133"/>
      <c r="HZJ16" s="133"/>
      <c r="HZO16" s="133"/>
      <c r="HZT16" s="133"/>
      <c r="HZY16" s="133"/>
      <c r="IAD16" s="133"/>
      <c r="IAI16" s="133"/>
      <c r="IAN16" s="133"/>
      <c r="IAS16" s="133"/>
      <c r="IAX16" s="133"/>
      <c r="IBC16" s="133"/>
      <c r="IBH16" s="133"/>
      <c r="IBM16" s="133"/>
      <c r="IBR16" s="133"/>
      <c r="IBW16" s="133"/>
      <c r="ICB16" s="133"/>
      <c r="ICG16" s="133"/>
      <c r="ICL16" s="133"/>
      <c r="ICQ16" s="133"/>
      <c r="ICV16" s="133"/>
      <c r="IDA16" s="133"/>
      <c r="IDF16" s="133"/>
      <c r="IDK16" s="133"/>
      <c r="IDP16" s="133"/>
      <c r="IDU16" s="133"/>
      <c r="IDZ16" s="133"/>
      <c r="IEE16" s="133"/>
      <c r="IEJ16" s="133"/>
      <c r="IEO16" s="133"/>
      <c r="IET16" s="133"/>
      <c r="IEY16" s="133"/>
      <c r="IFD16" s="133"/>
      <c r="IFI16" s="133"/>
      <c r="IFN16" s="133"/>
      <c r="IFS16" s="133"/>
      <c r="IFX16" s="133"/>
      <c r="IGC16" s="133"/>
      <c r="IGH16" s="133"/>
      <c r="IGM16" s="133"/>
      <c r="IGR16" s="133"/>
      <c r="IGW16" s="133"/>
      <c r="IHB16" s="133"/>
      <c r="IHG16" s="133"/>
      <c r="IHL16" s="133"/>
      <c r="IHQ16" s="133"/>
      <c r="IHV16" s="133"/>
      <c r="IIA16" s="133"/>
      <c r="IIF16" s="133"/>
      <c r="IIK16" s="133"/>
      <c r="IIP16" s="133"/>
      <c r="IIU16" s="133"/>
      <c r="IIZ16" s="133"/>
      <c r="IJE16" s="133"/>
      <c r="IJJ16" s="133"/>
      <c r="IJO16" s="133"/>
      <c r="IJT16" s="133"/>
      <c r="IJY16" s="133"/>
      <c r="IKD16" s="133"/>
      <c r="IKI16" s="133"/>
      <c r="IKN16" s="133"/>
      <c r="IKS16" s="133"/>
      <c r="IKX16" s="133"/>
      <c r="ILC16" s="133"/>
      <c r="ILH16" s="133"/>
      <c r="ILM16" s="133"/>
      <c r="ILR16" s="133"/>
      <c r="ILW16" s="133"/>
      <c r="IMB16" s="133"/>
      <c r="IMG16" s="133"/>
      <c r="IML16" s="133"/>
      <c r="IMQ16" s="133"/>
      <c r="IMV16" s="133"/>
      <c r="INA16" s="133"/>
      <c r="INF16" s="133"/>
      <c r="INK16" s="133"/>
      <c r="INP16" s="133"/>
      <c r="INU16" s="133"/>
      <c r="INZ16" s="133"/>
      <c r="IOE16" s="133"/>
      <c r="IOJ16" s="133"/>
      <c r="IOO16" s="133"/>
      <c r="IOT16" s="133"/>
      <c r="IOY16" s="133"/>
      <c r="IPD16" s="133"/>
      <c r="IPI16" s="133"/>
      <c r="IPN16" s="133"/>
      <c r="IPS16" s="133"/>
      <c r="IPX16" s="133"/>
      <c r="IQC16" s="133"/>
      <c r="IQH16" s="133"/>
      <c r="IQM16" s="133"/>
      <c r="IQR16" s="133"/>
      <c r="IQW16" s="133"/>
      <c r="IRB16" s="133"/>
      <c r="IRG16" s="133"/>
      <c r="IRL16" s="133"/>
      <c r="IRQ16" s="133"/>
      <c r="IRV16" s="133"/>
      <c r="ISA16" s="133"/>
      <c r="ISF16" s="133"/>
      <c r="ISK16" s="133"/>
      <c r="ISP16" s="133"/>
      <c r="ISU16" s="133"/>
      <c r="ISZ16" s="133"/>
      <c r="ITE16" s="133"/>
      <c r="ITJ16" s="133"/>
      <c r="ITO16" s="133"/>
      <c r="ITT16" s="133"/>
      <c r="ITY16" s="133"/>
      <c r="IUD16" s="133"/>
      <c r="IUI16" s="133"/>
      <c r="IUN16" s="133"/>
      <c r="IUS16" s="133"/>
      <c r="IUX16" s="133"/>
      <c r="IVC16" s="133"/>
      <c r="IVH16" s="133"/>
      <c r="IVM16" s="133"/>
      <c r="IVR16" s="133"/>
      <c r="IVW16" s="133"/>
      <c r="IWB16" s="133"/>
      <c r="IWG16" s="133"/>
      <c r="IWL16" s="133"/>
      <c r="IWQ16" s="133"/>
      <c r="IWV16" s="133"/>
      <c r="IXA16" s="133"/>
      <c r="IXF16" s="133"/>
      <c r="IXK16" s="133"/>
      <c r="IXP16" s="133"/>
      <c r="IXU16" s="133"/>
      <c r="IXZ16" s="133"/>
      <c r="IYE16" s="133"/>
      <c r="IYJ16" s="133"/>
      <c r="IYO16" s="133"/>
      <c r="IYT16" s="133"/>
      <c r="IYY16" s="133"/>
      <c r="IZD16" s="133"/>
      <c r="IZI16" s="133"/>
      <c r="IZN16" s="133"/>
      <c r="IZS16" s="133"/>
      <c r="IZX16" s="133"/>
      <c r="JAC16" s="133"/>
      <c r="JAH16" s="133"/>
      <c r="JAM16" s="133"/>
      <c r="JAR16" s="133"/>
      <c r="JAW16" s="133"/>
      <c r="JBB16" s="133"/>
      <c r="JBG16" s="133"/>
      <c r="JBL16" s="133"/>
      <c r="JBQ16" s="133"/>
      <c r="JBV16" s="133"/>
      <c r="JCA16" s="133"/>
      <c r="JCF16" s="133"/>
      <c r="JCK16" s="133"/>
      <c r="JCP16" s="133"/>
      <c r="JCU16" s="133"/>
      <c r="JCZ16" s="133"/>
      <c r="JDE16" s="133"/>
      <c r="JDJ16" s="133"/>
      <c r="JDO16" s="133"/>
      <c r="JDT16" s="133"/>
      <c r="JDY16" s="133"/>
      <c r="JED16" s="133"/>
      <c r="JEI16" s="133"/>
      <c r="JEN16" s="133"/>
      <c r="JES16" s="133"/>
      <c r="JEX16" s="133"/>
      <c r="JFC16" s="133"/>
      <c r="JFH16" s="133"/>
      <c r="JFM16" s="133"/>
      <c r="JFR16" s="133"/>
      <c r="JFW16" s="133"/>
      <c r="JGB16" s="133"/>
      <c r="JGG16" s="133"/>
      <c r="JGL16" s="133"/>
      <c r="JGQ16" s="133"/>
      <c r="JGV16" s="133"/>
      <c r="JHA16" s="133"/>
      <c r="JHF16" s="133"/>
      <c r="JHK16" s="133"/>
      <c r="JHP16" s="133"/>
      <c r="JHU16" s="133"/>
      <c r="JHZ16" s="133"/>
      <c r="JIE16" s="133"/>
      <c r="JIJ16" s="133"/>
      <c r="JIO16" s="133"/>
      <c r="JIT16" s="133"/>
      <c r="JIY16" s="133"/>
      <c r="JJD16" s="133"/>
      <c r="JJI16" s="133"/>
      <c r="JJN16" s="133"/>
      <c r="JJS16" s="133"/>
      <c r="JJX16" s="133"/>
      <c r="JKC16" s="133"/>
      <c r="JKH16" s="133"/>
      <c r="JKM16" s="133"/>
      <c r="JKR16" s="133"/>
      <c r="JKW16" s="133"/>
      <c r="JLB16" s="133"/>
      <c r="JLG16" s="133"/>
      <c r="JLL16" s="133"/>
      <c r="JLQ16" s="133"/>
      <c r="JLV16" s="133"/>
      <c r="JMA16" s="133"/>
      <c r="JMF16" s="133"/>
      <c r="JMK16" s="133"/>
      <c r="JMP16" s="133"/>
      <c r="JMU16" s="133"/>
      <c r="JMZ16" s="133"/>
      <c r="JNE16" s="133"/>
      <c r="JNJ16" s="133"/>
      <c r="JNO16" s="133"/>
      <c r="JNT16" s="133"/>
      <c r="JNY16" s="133"/>
      <c r="JOD16" s="133"/>
      <c r="JOI16" s="133"/>
      <c r="JON16" s="133"/>
      <c r="JOS16" s="133"/>
      <c r="JOX16" s="133"/>
      <c r="JPC16" s="133"/>
      <c r="JPH16" s="133"/>
      <c r="JPM16" s="133"/>
      <c r="JPR16" s="133"/>
      <c r="JPW16" s="133"/>
      <c r="JQB16" s="133"/>
      <c r="JQG16" s="133"/>
      <c r="JQL16" s="133"/>
      <c r="JQQ16" s="133"/>
      <c r="JQV16" s="133"/>
      <c r="JRA16" s="133"/>
      <c r="JRF16" s="133"/>
      <c r="JRK16" s="133"/>
      <c r="JRP16" s="133"/>
      <c r="JRU16" s="133"/>
      <c r="JRZ16" s="133"/>
      <c r="JSE16" s="133"/>
      <c r="JSJ16" s="133"/>
      <c r="JSO16" s="133"/>
      <c r="JST16" s="133"/>
      <c r="JSY16" s="133"/>
      <c r="JTD16" s="133"/>
      <c r="JTI16" s="133"/>
      <c r="JTN16" s="133"/>
      <c r="JTS16" s="133"/>
      <c r="JTX16" s="133"/>
      <c r="JUC16" s="133"/>
      <c r="JUH16" s="133"/>
      <c r="JUM16" s="133"/>
      <c r="JUR16" s="133"/>
      <c r="JUW16" s="133"/>
      <c r="JVB16" s="133"/>
      <c r="JVG16" s="133"/>
      <c r="JVL16" s="133"/>
      <c r="JVQ16" s="133"/>
      <c r="JVV16" s="133"/>
      <c r="JWA16" s="133"/>
      <c r="JWF16" s="133"/>
      <c r="JWK16" s="133"/>
      <c r="JWP16" s="133"/>
      <c r="JWU16" s="133"/>
      <c r="JWZ16" s="133"/>
      <c r="JXE16" s="133"/>
      <c r="JXJ16" s="133"/>
      <c r="JXO16" s="133"/>
      <c r="JXT16" s="133"/>
      <c r="JXY16" s="133"/>
      <c r="JYD16" s="133"/>
      <c r="JYI16" s="133"/>
      <c r="JYN16" s="133"/>
      <c r="JYS16" s="133"/>
      <c r="JYX16" s="133"/>
      <c r="JZC16" s="133"/>
      <c r="JZH16" s="133"/>
      <c r="JZM16" s="133"/>
      <c r="JZR16" s="133"/>
      <c r="JZW16" s="133"/>
      <c r="KAB16" s="133"/>
      <c r="KAG16" s="133"/>
      <c r="KAL16" s="133"/>
      <c r="KAQ16" s="133"/>
      <c r="KAV16" s="133"/>
      <c r="KBA16" s="133"/>
      <c r="KBF16" s="133"/>
      <c r="KBK16" s="133"/>
      <c r="KBP16" s="133"/>
      <c r="KBU16" s="133"/>
      <c r="KBZ16" s="133"/>
      <c r="KCE16" s="133"/>
      <c r="KCJ16" s="133"/>
      <c r="KCO16" s="133"/>
      <c r="KCT16" s="133"/>
      <c r="KCY16" s="133"/>
      <c r="KDD16" s="133"/>
      <c r="KDI16" s="133"/>
      <c r="KDN16" s="133"/>
      <c r="KDS16" s="133"/>
      <c r="KDX16" s="133"/>
      <c r="KEC16" s="133"/>
      <c r="KEH16" s="133"/>
      <c r="KEM16" s="133"/>
      <c r="KER16" s="133"/>
      <c r="KEW16" s="133"/>
      <c r="KFB16" s="133"/>
      <c r="KFG16" s="133"/>
      <c r="KFL16" s="133"/>
      <c r="KFQ16" s="133"/>
      <c r="KFV16" s="133"/>
      <c r="KGA16" s="133"/>
      <c r="KGF16" s="133"/>
      <c r="KGK16" s="133"/>
      <c r="KGP16" s="133"/>
      <c r="KGU16" s="133"/>
      <c r="KGZ16" s="133"/>
      <c r="KHE16" s="133"/>
      <c r="KHJ16" s="133"/>
      <c r="KHO16" s="133"/>
      <c r="KHT16" s="133"/>
      <c r="KHY16" s="133"/>
      <c r="KID16" s="133"/>
      <c r="KII16" s="133"/>
      <c r="KIN16" s="133"/>
      <c r="KIS16" s="133"/>
      <c r="KIX16" s="133"/>
      <c r="KJC16" s="133"/>
      <c r="KJH16" s="133"/>
      <c r="KJM16" s="133"/>
      <c r="KJR16" s="133"/>
      <c r="KJW16" s="133"/>
      <c r="KKB16" s="133"/>
      <c r="KKG16" s="133"/>
      <c r="KKL16" s="133"/>
      <c r="KKQ16" s="133"/>
      <c r="KKV16" s="133"/>
      <c r="KLA16" s="133"/>
      <c r="KLF16" s="133"/>
      <c r="KLK16" s="133"/>
      <c r="KLP16" s="133"/>
      <c r="KLU16" s="133"/>
      <c r="KLZ16" s="133"/>
      <c r="KME16" s="133"/>
      <c r="KMJ16" s="133"/>
      <c r="KMO16" s="133"/>
      <c r="KMT16" s="133"/>
      <c r="KMY16" s="133"/>
      <c r="KND16" s="133"/>
      <c r="KNI16" s="133"/>
      <c r="KNN16" s="133"/>
      <c r="KNS16" s="133"/>
      <c r="KNX16" s="133"/>
      <c r="KOC16" s="133"/>
      <c r="KOH16" s="133"/>
      <c r="KOM16" s="133"/>
      <c r="KOR16" s="133"/>
      <c r="KOW16" s="133"/>
      <c r="KPB16" s="133"/>
      <c r="KPG16" s="133"/>
      <c r="KPL16" s="133"/>
      <c r="KPQ16" s="133"/>
      <c r="KPV16" s="133"/>
      <c r="KQA16" s="133"/>
      <c r="KQF16" s="133"/>
      <c r="KQK16" s="133"/>
      <c r="KQP16" s="133"/>
      <c r="KQU16" s="133"/>
      <c r="KQZ16" s="133"/>
      <c r="KRE16" s="133"/>
      <c r="KRJ16" s="133"/>
      <c r="KRO16" s="133"/>
      <c r="KRT16" s="133"/>
      <c r="KRY16" s="133"/>
      <c r="KSD16" s="133"/>
      <c r="KSI16" s="133"/>
      <c r="KSN16" s="133"/>
      <c r="KSS16" s="133"/>
      <c r="KSX16" s="133"/>
      <c r="KTC16" s="133"/>
      <c r="KTH16" s="133"/>
      <c r="KTM16" s="133"/>
      <c r="KTR16" s="133"/>
      <c r="KTW16" s="133"/>
      <c r="KUB16" s="133"/>
      <c r="KUG16" s="133"/>
      <c r="KUL16" s="133"/>
      <c r="KUQ16" s="133"/>
      <c r="KUV16" s="133"/>
      <c r="KVA16" s="133"/>
      <c r="KVF16" s="133"/>
      <c r="KVK16" s="133"/>
      <c r="KVP16" s="133"/>
      <c r="KVU16" s="133"/>
      <c r="KVZ16" s="133"/>
      <c r="KWE16" s="133"/>
      <c r="KWJ16" s="133"/>
      <c r="KWO16" s="133"/>
      <c r="KWT16" s="133"/>
      <c r="KWY16" s="133"/>
      <c r="KXD16" s="133"/>
      <c r="KXI16" s="133"/>
      <c r="KXN16" s="133"/>
      <c r="KXS16" s="133"/>
      <c r="KXX16" s="133"/>
      <c r="KYC16" s="133"/>
      <c r="KYH16" s="133"/>
      <c r="KYM16" s="133"/>
      <c r="KYR16" s="133"/>
      <c r="KYW16" s="133"/>
      <c r="KZB16" s="133"/>
      <c r="KZG16" s="133"/>
      <c r="KZL16" s="133"/>
      <c r="KZQ16" s="133"/>
      <c r="KZV16" s="133"/>
      <c r="LAA16" s="133"/>
      <c r="LAF16" s="133"/>
      <c r="LAK16" s="133"/>
      <c r="LAP16" s="133"/>
      <c r="LAU16" s="133"/>
      <c r="LAZ16" s="133"/>
      <c r="LBE16" s="133"/>
      <c r="LBJ16" s="133"/>
      <c r="LBO16" s="133"/>
      <c r="LBT16" s="133"/>
      <c r="LBY16" s="133"/>
      <c r="LCD16" s="133"/>
      <c r="LCI16" s="133"/>
      <c r="LCN16" s="133"/>
      <c r="LCS16" s="133"/>
      <c r="LCX16" s="133"/>
      <c r="LDC16" s="133"/>
      <c r="LDH16" s="133"/>
      <c r="LDM16" s="133"/>
      <c r="LDR16" s="133"/>
      <c r="LDW16" s="133"/>
      <c r="LEB16" s="133"/>
      <c r="LEG16" s="133"/>
      <c r="LEL16" s="133"/>
      <c r="LEQ16" s="133"/>
      <c r="LEV16" s="133"/>
      <c r="LFA16" s="133"/>
      <c r="LFF16" s="133"/>
      <c r="LFK16" s="133"/>
      <c r="LFP16" s="133"/>
      <c r="LFU16" s="133"/>
      <c r="LFZ16" s="133"/>
      <c r="LGE16" s="133"/>
      <c r="LGJ16" s="133"/>
      <c r="LGO16" s="133"/>
      <c r="LGT16" s="133"/>
      <c r="LGY16" s="133"/>
      <c r="LHD16" s="133"/>
      <c r="LHI16" s="133"/>
      <c r="LHN16" s="133"/>
      <c r="LHS16" s="133"/>
      <c r="LHX16" s="133"/>
      <c r="LIC16" s="133"/>
      <c r="LIH16" s="133"/>
      <c r="LIM16" s="133"/>
      <c r="LIR16" s="133"/>
      <c r="LIW16" s="133"/>
      <c r="LJB16" s="133"/>
      <c r="LJG16" s="133"/>
      <c r="LJL16" s="133"/>
      <c r="LJQ16" s="133"/>
      <c r="LJV16" s="133"/>
      <c r="LKA16" s="133"/>
      <c r="LKF16" s="133"/>
      <c r="LKK16" s="133"/>
      <c r="LKP16" s="133"/>
      <c r="LKU16" s="133"/>
      <c r="LKZ16" s="133"/>
      <c r="LLE16" s="133"/>
      <c r="LLJ16" s="133"/>
      <c r="LLO16" s="133"/>
      <c r="LLT16" s="133"/>
      <c r="LLY16" s="133"/>
      <c r="LMD16" s="133"/>
      <c r="LMI16" s="133"/>
      <c r="LMN16" s="133"/>
      <c r="LMS16" s="133"/>
      <c r="LMX16" s="133"/>
      <c r="LNC16" s="133"/>
      <c r="LNH16" s="133"/>
      <c r="LNM16" s="133"/>
      <c r="LNR16" s="133"/>
      <c r="LNW16" s="133"/>
      <c r="LOB16" s="133"/>
      <c r="LOG16" s="133"/>
      <c r="LOL16" s="133"/>
      <c r="LOQ16" s="133"/>
      <c r="LOV16" s="133"/>
      <c r="LPA16" s="133"/>
      <c r="LPF16" s="133"/>
      <c r="LPK16" s="133"/>
      <c r="LPP16" s="133"/>
      <c r="LPU16" s="133"/>
      <c r="LPZ16" s="133"/>
      <c r="LQE16" s="133"/>
      <c r="LQJ16" s="133"/>
      <c r="LQO16" s="133"/>
      <c r="LQT16" s="133"/>
      <c r="LQY16" s="133"/>
      <c r="LRD16" s="133"/>
      <c r="LRI16" s="133"/>
      <c r="LRN16" s="133"/>
      <c r="LRS16" s="133"/>
      <c r="LRX16" s="133"/>
      <c r="LSC16" s="133"/>
      <c r="LSH16" s="133"/>
      <c r="LSM16" s="133"/>
      <c r="LSR16" s="133"/>
      <c r="LSW16" s="133"/>
      <c r="LTB16" s="133"/>
      <c r="LTG16" s="133"/>
      <c r="LTL16" s="133"/>
      <c r="LTQ16" s="133"/>
      <c r="LTV16" s="133"/>
      <c r="LUA16" s="133"/>
      <c r="LUF16" s="133"/>
      <c r="LUK16" s="133"/>
      <c r="LUP16" s="133"/>
      <c r="LUU16" s="133"/>
      <c r="LUZ16" s="133"/>
      <c r="LVE16" s="133"/>
      <c r="LVJ16" s="133"/>
      <c r="LVO16" s="133"/>
      <c r="LVT16" s="133"/>
      <c r="LVY16" s="133"/>
      <c r="LWD16" s="133"/>
      <c r="LWI16" s="133"/>
      <c r="LWN16" s="133"/>
      <c r="LWS16" s="133"/>
      <c r="LWX16" s="133"/>
      <c r="LXC16" s="133"/>
      <c r="LXH16" s="133"/>
      <c r="LXM16" s="133"/>
      <c r="LXR16" s="133"/>
      <c r="LXW16" s="133"/>
      <c r="LYB16" s="133"/>
      <c r="LYG16" s="133"/>
      <c r="LYL16" s="133"/>
      <c r="LYQ16" s="133"/>
      <c r="LYV16" s="133"/>
      <c r="LZA16" s="133"/>
      <c r="LZF16" s="133"/>
      <c r="LZK16" s="133"/>
      <c r="LZP16" s="133"/>
      <c r="LZU16" s="133"/>
      <c r="LZZ16" s="133"/>
      <c r="MAE16" s="133"/>
      <c r="MAJ16" s="133"/>
      <c r="MAO16" s="133"/>
      <c r="MAT16" s="133"/>
      <c r="MAY16" s="133"/>
      <c r="MBD16" s="133"/>
      <c r="MBI16" s="133"/>
      <c r="MBN16" s="133"/>
      <c r="MBS16" s="133"/>
      <c r="MBX16" s="133"/>
      <c r="MCC16" s="133"/>
      <c r="MCH16" s="133"/>
      <c r="MCM16" s="133"/>
      <c r="MCR16" s="133"/>
      <c r="MCW16" s="133"/>
      <c r="MDB16" s="133"/>
      <c r="MDG16" s="133"/>
      <c r="MDL16" s="133"/>
      <c r="MDQ16" s="133"/>
      <c r="MDV16" s="133"/>
      <c r="MEA16" s="133"/>
      <c r="MEF16" s="133"/>
      <c r="MEK16" s="133"/>
      <c r="MEP16" s="133"/>
      <c r="MEU16" s="133"/>
      <c r="MEZ16" s="133"/>
      <c r="MFE16" s="133"/>
      <c r="MFJ16" s="133"/>
      <c r="MFO16" s="133"/>
      <c r="MFT16" s="133"/>
      <c r="MFY16" s="133"/>
      <c r="MGD16" s="133"/>
      <c r="MGI16" s="133"/>
      <c r="MGN16" s="133"/>
      <c r="MGS16" s="133"/>
      <c r="MGX16" s="133"/>
      <c r="MHC16" s="133"/>
      <c r="MHH16" s="133"/>
      <c r="MHM16" s="133"/>
      <c r="MHR16" s="133"/>
      <c r="MHW16" s="133"/>
      <c r="MIB16" s="133"/>
      <c r="MIG16" s="133"/>
      <c r="MIL16" s="133"/>
      <c r="MIQ16" s="133"/>
      <c r="MIV16" s="133"/>
      <c r="MJA16" s="133"/>
      <c r="MJF16" s="133"/>
      <c r="MJK16" s="133"/>
      <c r="MJP16" s="133"/>
      <c r="MJU16" s="133"/>
      <c r="MJZ16" s="133"/>
      <c r="MKE16" s="133"/>
      <c r="MKJ16" s="133"/>
      <c r="MKO16" s="133"/>
      <c r="MKT16" s="133"/>
      <c r="MKY16" s="133"/>
      <c r="MLD16" s="133"/>
      <c r="MLI16" s="133"/>
      <c r="MLN16" s="133"/>
      <c r="MLS16" s="133"/>
      <c r="MLX16" s="133"/>
      <c r="MMC16" s="133"/>
      <c r="MMH16" s="133"/>
      <c r="MMM16" s="133"/>
      <c r="MMR16" s="133"/>
      <c r="MMW16" s="133"/>
      <c r="MNB16" s="133"/>
      <c r="MNG16" s="133"/>
      <c r="MNL16" s="133"/>
      <c r="MNQ16" s="133"/>
      <c r="MNV16" s="133"/>
      <c r="MOA16" s="133"/>
      <c r="MOF16" s="133"/>
      <c r="MOK16" s="133"/>
      <c r="MOP16" s="133"/>
      <c r="MOU16" s="133"/>
      <c r="MOZ16" s="133"/>
      <c r="MPE16" s="133"/>
      <c r="MPJ16" s="133"/>
      <c r="MPO16" s="133"/>
      <c r="MPT16" s="133"/>
      <c r="MPY16" s="133"/>
      <c r="MQD16" s="133"/>
      <c r="MQI16" s="133"/>
      <c r="MQN16" s="133"/>
      <c r="MQS16" s="133"/>
      <c r="MQX16" s="133"/>
      <c r="MRC16" s="133"/>
      <c r="MRH16" s="133"/>
      <c r="MRM16" s="133"/>
      <c r="MRR16" s="133"/>
      <c r="MRW16" s="133"/>
      <c r="MSB16" s="133"/>
      <c r="MSG16" s="133"/>
      <c r="MSL16" s="133"/>
      <c r="MSQ16" s="133"/>
      <c r="MSV16" s="133"/>
      <c r="MTA16" s="133"/>
      <c r="MTF16" s="133"/>
      <c r="MTK16" s="133"/>
      <c r="MTP16" s="133"/>
      <c r="MTU16" s="133"/>
      <c r="MTZ16" s="133"/>
      <c r="MUE16" s="133"/>
      <c r="MUJ16" s="133"/>
      <c r="MUO16" s="133"/>
      <c r="MUT16" s="133"/>
      <c r="MUY16" s="133"/>
      <c r="MVD16" s="133"/>
      <c r="MVI16" s="133"/>
      <c r="MVN16" s="133"/>
      <c r="MVS16" s="133"/>
      <c r="MVX16" s="133"/>
      <c r="MWC16" s="133"/>
      <c r="MWH16" s="133"/>
      <c r="MWM16" s="133"/>
      <c r="MWR16" s="133"/>
      <c r="MWW16" s="133"/>
      <c r="MXB16" s="133"/>
      <c r="MXG16" s="133"/>
      <c r="MXL16" s="133"/>
      <c r="MXQ16" s="133"/>
      <c r="MXV16" s="133"/>
      <c r="MYA16" s="133"/>
      <c r="MYF16" s="133"/>
      <c r="MYK16" s="133"/>
      <c r="MYP16" s="133"/>
      <c r="MYU16" s="133"/>
      <c r="MYZ16" s="133"/>
      <c r="MZE16" s="133"/>
      <c r="MZJ16" s="133"/>
      <c r="MZO16" s="133"/>
      <c r="MZT16" s="133"/>
      <c r="MZY16" s="133"/>
      <c r="NAD16" s="133"/>
      <c r="NAI16" s="133"/>
      <c r="NAN16" s="133"/>
      <c r="NAS16" s="133"/>
      <c r="NAX16" s="133"/>
      <c r="NBC16" s="133"/>
      <c r="NBH16" s="133"/>
      <c r="NBM16" s="133"/>
      <c r="NBR16" s="133"/>
      <c r="NBW16" s="133"/>
      <c r="NCB16" s="133"/>
      <c r="NCG16" s="133"/>
      <c r="NCL16" s="133"/>
      <c r="NCQ16" s="133"/>
      <c r="NCV16" s="133"/>
      <c r="NDA16" s="133"/>
      <c r="NDF16" s="133"/>
      <c r="NDK16" s="133"/>
      <c r="NDP16" s="133"/>
      <c r="NDU16" s="133"/>
      <c r="NDZ16" s="133"/>
      <c r="NEE16" s="133"/>
      <c r="NEJ16" s="133"/>
      <c r="NEO16" s="133"/>
      <c r="NET16" s="133"/>
      <c r="NEY16" s="133"/>
      <c r="NFD16" s="133"/>
      <c r="NFI16" s="133"/>
      <c r="NFN16" s="133"/>
      <c r="NFS16" s="133"/>
      <c r="NFX16" s="133"/>
      <c r="NGC16" s="133"/>
      <c r="NGH16" s="133"/>
      <c r="NGM16" s="133"/>
      <c r="NGR16" s="133"/>
      <c r="NGW16" s="133"/>
      <c r="NHB16" s="133"/>
      <c r="NHG16" s="133"/>
      <c r="NHL16" s="133"/>
      <c r="NHQ16" s="133"/>
      <c r="NHV16" s="133"/>
      <c r="NIA16" s="133"/>
      <c r="NIF16" s="133"/>
      <c r="NIK16" s="133"/>
      <c r="NIP16" s="133"/>
      <c r="NIU16" s="133"/>
      <c r="NIZ16" s="133"/>
      <c r="NJE16" s="133"/>
      <c r="NJJ16" s="133"/>
      <c r="NJO16" s="133"/>
      <c r="NJT16" s="133"/>
      <c r="NJY16" s="133"/>
      <c r="NKD16" s="133"/>
      <c r="NKI16" s="133"/>
      <c r="NKN16" s="133"/>
      <c r="NKS16" s="133"/>
      <c r="NKX16" s="133"/>
      <c r="NLC16" s="133"/>
      <c r="NLH16" s="133"/>
      <c r="NLM16" s="133"/>
      <c r="NLR16" s="133"/>
      <c r="NLW16" s="133"/>
      <c r="NMB16" s="133"/>
      <c r="NMG16" s="133"/>
      <c r="NML16" s="133"/>
      <c r="NMQ16" s="133"/>
      <c r="NMV16" s="133"/>
      <c r="NNA16" s="133"/>
      <c r="NNF16" s="133"/>
      <c r="NNK16" s="133"/>
      <c r="NNP16" s="133"/>
      <c r="NNU16" s="133"/>
      <c r="NNZ16" s="133"/>
      <c r="NOE16" s="133"/>
      <c r="NOJ16" s="133"/>
      <c r="NOO16" s="133"/>
      <c r="NOT16" s="133"/>
      <c r="NOY16" s="133"/>
      <c r="NPD16" s="133"/>
      <c r="NPI16" s="133"/>
      <c r="NPN16" s="133"/>
      <c r="NPS16" s="133"/>
      <c r="NPX16" s="133"/>
      <c r="NQC16" s="133"/>
      <c r="NQH16" s="133"/>
      <c r="NQM16" s="133"/>
      <c r="NQR16" s="133"/>
      <c r="NQW16" s="133"/>
      <c r="NRB16" s="133"/>
      <c r="NRG16" s="133"/>
      <c r="NRL16" s="133"/>
      <c r="NRQ16" s="133"/>
      <c r="NRV16" s="133"/>
      <c r="NSA16" s="133"/>
      <c r="NSF16" s="133"/>
      <c r="NSK16" s="133"/>
      <c r="NSP16" s="133"/>
      <c r="NSU16" s="133"/>
      <c r="NSZ16" s="133"/>
      <c r="NTE16" s="133"/>
      <c r="NTJ16" s="133"/>
      <c r="NTO16" s="133"/>
      <c r="NTT16" s="133"/>
      <c r="NTY16" s="133"/>
      <c r="NUD16" s="133"/>
      <c r="NUI16" s="133"/>
      <c r="NUN16" s="133"/>
      <c r="NUS16" s="133"/>
      <c r="NUX16" s="133"/>
      <c r="NVC16" s="133"/>
      <c r="NVH16" s="133"/>
      <c r="NVM16" s="133"/>
      <c r="NVR16" s="133"/>
      <c r="NVW16" s="133"/>
      <c r="NWB16" s="133"/>
      <c r="NWG16" s="133"/>
      <c r="NWL16" s="133"/>
      <c r="NWQ16" s="133"/>
      <c r="NWV16" s="133"/>
      <c r="NXA16" s="133"/>
      <c r="NXF16" s="133"/>
      <c r="NXK16" s="133"/>
      <c r="NXP16" s="133"/>
      <c r="NXU16" s="133"/>
      <c r="NXZ16" s="133"/>
      <c r="NYE16" s="133"/>
      <c r="NYJ16" s="133"/>
      <c r="NYO16" s="133"/>
      <c r="NYT16" s="133"/>
      <c r="NYY16" s="133"/>
      <c r="NZD16" s="133"/>
      <c r="NZI16" s="133"/>
      <c r="NZN16" s="133"/>
      <c r="NZS16" s="133"/>
      <c r="NZX16" s="133"/>
      <c r="OAC16" s="133"/>
      <c r="OAH16" s="133"/>
      <c r="OAM16" s="133"/>
      <c r="OAR16" s="133"/>
      <c r="OAW16" s="133"/>
      <c r="OBB16" s="133"/>
      <c r="OBG16" s="133"/>
      <c r="OBL16" s="133"/>
      <c r="OBQ16" s="133"/>
      <c r="OBV16" s="133"/>
      <c r="OCA16" s="133"/>
      <c r="OCF16" s="133"/>
      <c r="OCK16" s="133"/>
      <c r="OCP16" s="133"/>
      <c r="OCU16" s="133"/>
      <c r="OCZ16" s="133"/>
      <c r="ODE16" s="133"/>
      <c r="ODJ16" s="133"/>
      <c r="ODO16" s="133"/>
      <c r="ODT16" s="133"/>
      <c r="ODY16" s="133"/>
      <c r="OED16" s="133"/>
      <c r="OEI16" s="133"/>
      <c r="OEN16" s="133"/>
      <c r="OES16" s="133"/>
      <c r="OEX16" s="133"/>
      <c r="OFC16" s="133"/>
      <c r="OFH16" s="133"/>
      <c r="OFM16" s="133"/>
      <c r="OFR16" s="133"/>
      <c r="OFW16" s="133"/>
      <c r="OGB16" s="133"/>
      <c r="OGG16" s="133"/>
      <c r="OGL16" s="133"/>
      <c r="OGQ16" s="133"/>
      <c r="OGV16" s="133"/>
      <c r="OHA16" s="133"/>
      <c r="OHF16" s="133"/>
      <c r="OHK16" s="133"/>
      <c r="OHP16" s="133"/>
      <c r="OHU16" s="133"/>
      <c r="OHZ16" s="133"/>
      <c r="OIE16" s="133"/>
      <c r="OIJ16" s="133"/>
      <c r="OIO16" s="133"/>
      <c r="OIT16" s="133"/>
      <c r="OIY16" s="133"/>
      <c r="OJD16" s="133"/>
      <c r="OJI16" s="133"/>
      <c r="OJN16" s="133"/>
      <c r="OJS16" s="133"/>
      <c r="OJX16" s="133"/>
      <c r="OKC16" s="133"/>
      <c r="OKH16" s="133"/>
      <c r="OKM16" s="133"/>
      <c r="OKR16" s="133"/>
      <c r="OKW16" s="133"/>
      <c r="OLB16" s="133"/>
      <c r="OLG16" s="133"/>
      <c r="OLL16" s="133"/>
      <c r="OLQ16" s="133"/>
      <c r="OLV16" s="133"/>
      <c r="OMA16" s="133"/>
      <c r="OMF16" s="133"/>
      <c r="OMK16" s="133"/>
      <c r="OMP16" s="133"/>
      <c r="OMU16" s="133"/>
      <c r="OMZ16" s="133"/>
      <c r="ONE16" s="133"/>
      <c r="ONJ16" s="133"/>
      <c r="ONO16" s="133"/>
      <c r="ONT16" s="133"/>
      <c r="ONY16" s="133"/>
      <c r="OOD16" s="133"/>
      <c r="OOI16" s="133"/>
      <c r="OON16" s="133"/>
      <c r="OOS16" s="133"/>
      <c r="OOX16" s="133"/>
      <c r="OPC16" s="133"/>
      <c r="OPH16" s="133"/>
      <c r="OPM16" s="133"/>
      <c r="OPR16" s="133"/>
      <c r="OPW16" s="133"/>
      <c r="OQB16" s="133"/>
      <c r="OQG16" s="133"/>
      <c r="OQL16" s="133"/>
      <c r="OQQ16" s="133"/>
      <c r="OQV16" s="133"/>
      <c r="ORA16" s="133"/>
      <c r="ORF16" s="133"/>
      <c r="ORK16" s="133"/>
      <c r="ORP16" s="133"/>
      <c r="ORU16" s="133"/>
      <c r="ORZ16" s="133"/>
      <c r="OSE16" s="133"/>
      <c r="OSJ16" s="133"/>
      <c r="OSO16" s="133"/>
      <c r="OST16" s="133"/>
      <c r="OSY16" s="133"/>
      <c r="OTD16" s="133"/>
      <c r="OTI16" s="133"/>
      <c r="OTN16" s="133"/>
      <c r="OTS16" s="133"/>
      <c r="OTX16" s="133"/>
      <c r="OUC16" s="133"/>
      <c r="OUH16" s="133"/>
      <c r="OUM16" s="133"/>
      <c r="OUR16" s="133"/>
      <c r="OUW16" s="133"/>
      <c r="OVB16" s="133"/>
      <c r="OVG16" s="133"/>
      <c r="OVL16" s="133"/>
      <c r="OVQ16" s="133"/>
      <c r="OVV16" s="133"/>
      <c r="OWA16" s="133"/>
      <c r="OWF16" s="133"/>
      <c r="OWK16" s="133"/>
      <c r="OWP16" s="133"/>
      <c r="OWU16" s="133"/>
      <c r="OWZ16" s="133"/>
      <c r="OXE16" s="133"/>
      <c r="OXJ16" s="133"/>
      <c r="OXO16" s="133"/>
      <c r="OXT16" s="133"/>
      <c r="OXY16" s="133"/>
      <c r="OYD16" s="133"/>
      <c r="OYI16" s="133"/>
      <c r="OYN16" s="133"/>
      <c r="OYS16" s="133"/>
      <c r="OYX16" s="133"/>
      <c r="OZC16" s="133"/>
      <c r="OZH16" s="133"/>
      <c r="OZM16" s="133"/>
      <c r="OZR16" s="133"/>
      <c r="OZW16" s="133"/>
      <c r="PAB16" s="133"/>
      <c r="PAG16" s="133"/>
      <c r="PAL16" s="133"/>
      <c r="PAQ16" s="133"/>
      <c r="PAV16" s="133"/>
      <c r="PBA16" s="133"/>
      <c r="PBF16" s="133"/>
      <c r="PBK16" s="133"/>
      <c r="PBP16" s="133"/>
      <c r="PBU16" s="133"/>
      <c r="PBZ16" s="133"/>
      <c r="PCE16" s="133"/>
      <c r="PCJ16" s="133"/>
      <c r="PCO16" s="133"/>
      <c r="PCT16" s="133"/>
      <c r="PCY16" s="133"/>
      <c r="PDD16" s="133"/>
      <c r="PDI16" s="133"/>
      <c r="PDN16" s="133"/>
      <c r="PDS16" s="133"/>
      <c r="PDX16" s="133"/>
      <c r="PEC16" s="133"/>
      <c r="PEH16" s="133"/>
      <c r="PEM16" s="133"/>
      <c r="PER16" s="133"/>
      <c r="PEW16" s="133"/>
      <c r="PFB16" s="133"/>
      <c r="PFG16" s="133"/>
      <c r="PFL16" s="133"/>
      <c r="PFQ16" s="133"/>
      <c r="PFV16" s="133"/>
      <c r="PGA16" s="133"/>
      <c r="PGF16" s="133"/>
      <c r="PGK16" s="133"/>
      <c r="PGP16" s="133"/>
      <c r="PGU16" s="133"/>
      <c r="PGZ16" s="133"/>
      <c r="PHE16" s="133"/>
      <c r="PHJ16" s="133"/>
      <c r="PHO16" s="133"/>
      <c r="PHT16" s="133"/>
      <c r="PHY16" s="133"/>
      <c r="PID16" s="133"/>
      <c r="PII16" s="133"/>
      <c r="PIN16" s="133"/>
      <c r="PIS16" s="133"/>
      <c r="PIX16" s="133"/>
      <c r="PJC16" s="133"/>
      <c r="PJH16" s="133"/>
      <c r="PJM16" s="133"/>
      <c r="PJR16" s="133"/>
      <c r="PJW16" s="133"/>
      <c r="PKB16" s="133"/>
      <c r="PKG16" s="133"/>
      <c r="PKL16" s="133"/>
      <c r="PKQ16" s="133"/>
      <c r="PKV16" s="133"/>
      <c r="PLA16" s="133"/>
      <c r="PLF16" s="133"/>
      <c r="PLK16" s="133"/>
      <c r="PLP16" s="133"/>
      <c r="PLU16" s="133"/>
      <c r="PLZ16" s="133"/>
      <c r="PME16" s="133"/>
      <c r="PMJ16" s="133"/>
      <c r="PMO16" s="133"/>
      <c r="PMT16" s="133"/>
      <c r="PMY16" s="133"/>
      <c r="PND16" s="133"/>
      <c r="PNI16" s="133"/>
      <c r="PNN16" s="133"/>
      <c r="PNS16" s="133"/>
      <c r="PNX16" s="133"/>
      <c r="POC16" s="133"/>
      <c r="POH16" s="133"/>
      <c r="POM16" s="133"/>
      <c r="POR16" s="133"/>
      <c r="POW16" s="133"/>
      <c r="PPB16" s="133"/>
      <c r="PPG16" s="133"/>
      <c r="PPL16" s="133"/>
      <c r="PPQ16" s="133"/>
      <c r="PPV16" s="133"/>
      <c r="PQA16" s="133"/>
      <c r="PQF16" s="133"/>
      <c r="PQK16" s="133"/>
      <c r="PQP16" s="133"/>
      <c r="PQU16" s="133"/>
      <c r="PQZ16" s="133"/>
      <c r="PRE16" s="133"/>
      <c r="PRJ16" s="133"/>
      <c r="PRO16" s="133"/>
      <c r="PRT16" s="133"/>
      <c r="PRY16" s="133"/>
      <c r="PSD16" s="133"/>
      <c r="PSI16" s="133"/>
      <c r="PSN16" s="133"/>
      <c r="PSS16" s="133"/>
      <c r="PSX16" s="133"/>
      <c r="PTC16" s="133"/>
      <c r="PTH16" s="133"/>
      <c r="PTM16" s="133"/>
      <c r="PTR16" s="133"/>
      <c r="PTW16" s="133"/>
      <c r="PUB16" s="133"/>
      <c r="PUG16" s="133"/>
      <c r="PUL16" s="133"/>
      <c r="PUQ16" s="133"/>
      <c r="PUV16" s="133"/>
      <c r="PVA16" s="133"/>
      <c r="PVF16" s="133"/>
      <c r="PVK16" s="133"/>
      <c r="PVP16" s="133"/>
      <c r="PVU16" s="133"/>
      <c r="PVZ16" s="133"/>
      <c r="PWE16" s="133"/>
      <c r="PWJ16" s="133"/>
      <c r="PWO16" s="133"/>
      <c r="PWT16" s="133"/>
      <c r="PWY16" s="133"/>
      <c r="PXD16" s="133"/>
      <c r="PXI16" s="133"/>
      <c r="PXN16" s="133"/>
      <c r="PXS16" s="133"/>
      <c r="PXX16" s="133"/>
      <c r="PYC16" s="133"/>
      <c r="PYH16" s="133"/>
      <c r="PYM16" s="133"/>
      <c r="PYR16" s="133"/>
      <c r="PYW16" s="133"/>
      <c r="PZB16" s="133"/>
      <c r="PZG16" s="133"/>
      <c r="PZL16" s="133"/>
      <c r="PZQ16" s="133"/>
      <c r="PZV16" s="133"/>
      <c r="QAA16" s="133"/>
      <c r="QAF16" s="133"/>
      <c r="QAK16" s="133"/>
      <c r="QAP16" s="133"/>
      <c r="QAU16" s="133"/>
      <c r="QAZ16" s="133"/>
      <c r="QBE16" s="133"/>
      <c r="QBJ16" s="133"/>
      <c r="QBO16" s="133"/>
      <c r="QBT16" s="133"/>
      <c r="QBY16" s="133"/>
      <c r="QCD16" s="133"/>
      <c r="QCI16" s="133"/>
      <c r="QCN16" s="133"/>
      <c r="QCS16" s="133"/>
      <c r="QCX16" s="133"/>
      <c r="QDC16" s="133"/>
      <c r="QDH16" s="133"/>
      <c r="QDM16" s="133"/>
      <c r="QDR16" s="133"/>
      <c r="QDW16" s="133"/>
      <c r="QEB16" s="133"/>
      <c r="QEG16" s="133"/>
      <c r="QEL16" s="133"/>
      <c r="QEQ16" s="133"/>
      <c r="QEV16" s="133"/>
      <c r="QFA16" s="133"/>
      <c r="QFF16" s="133"/>
      <c r="QFK16" s="133"/>
      <c r="QFP16" s="133"/>
      <c r="QFU16" s="133"/>
      <c r="QFZ16" s="133"/>
      <c r="QGE16" s="133"/>
      <c r="QGJ16" s="133"/>
      <c r="QGO16" s="133"/>
      <c r="QGT16" s="133"/>
      <c r="QGY16" s="133"/>
      <c r="QHD16" s="133"/>
      <c r="QHI16" s="133"/>
      <c r="QHN16" s="133"/>
      <c r="QHS16" s="133"/>
      <c r="QHX16" s="133"/>
      <c r="QIC16" s="133"/>
      <c r="QIH16" s="133"/>
      <c r="QIM16" s="133"/>
      <c r="QIR16" s="133"/>
      <c r="QIW16" s="133"/>
      <c r="QJB16" s="133"/>
      <c r="QJG16" s="133"/>
      <c r="QJL16" s="133"/>
      <c r="QJQ16" s="133"/>
      <c r="QJV16" s="133"/>
      <c r="QKA16" s="133"/>
      <c r="QKF16" s="133"/>
      <c r="QKK16" s="133"/>
      <c r="QKP16" s="133"/>
      <c r="QKU16" s="133"/>
      <c r="QKZ16" s="133"/>
      <c r="QLE16" s="133"/>
      <c r="QLJ16" s="133"/>
      <c r="QLO16" s="133"/>
      <c r="QLT16" s="133"/>
      <c r="QLY16" s="133"/>
      <c r="QMD16" s="133"/>
      <c r="QMI16" s="133"/>
      <c r="QMN16" s="133"/>
      <c r="QMS16" s="133"/>
      <c r="QMX16" s="133"/>
      <c r="QNC16" s="133"/>
      <c r="QNH16" s="133"/>
      <c r="QNM16" s="133"/>
      <c r="QNR16" s="133"/>
      <c r="QNW16" s="133"/>
      <c r="QOB16" s="133"/>
      <c r="QOG16" s="133"/>
      <c r="QOL16" s="133"/>
      <c r="QOQ16" s="133"/>
      <c r="QOV16" s="133"/>
      <c r="QPA16" s="133"/>
      <c r="QPF16" s="133"/>
      <c r="QPK16" s="133"/>
      <c r="QPP16" s="133"/>
      <c r="QPU16" s="133"/>
      <c r="QPZ16" s="133"/>
      <c r="QQE16" s="133"/>
      <c r="QQJ16" s="133"/>
      <c r="QQO16" s="133"/>
      <c r="QQT16" s="133"/>
      <c r="QQY16" s="133"/>
      <c r="QRD16" s="133"/>
      <c r="QRI16" s="133"/>
      <c r="QRN16" s="133"/>
      <c r="QRS16" s="133"/>
      <c r="QRX16" s="133"/>
      <c r="QSC16" s="133"/>
      <c r="QSH16" s="133"/>
      <c r="QSM16" s="133"/>
      <c r="QSR16" s="133"/>
      <c r="QSW16" s="133"/>
      <c r="QTB16" s="133"/>
      <c r="QTG16" s="133"/>
      <c r="QTL16" s="133"/>
      <c r="QTQ16" s="133"/>
      <c r="QTV16" s="133"/>
      <c r="QUA16" s="133"/>
      <c r="QUF16" s="133"/>
      <c r="QUK16" s="133"/>
      <c r="QUP16" s="133"/>
      <c r="QUU16" s="133"/>
      <c r="QUZ16" s="133"/>
      <c r="QVE16" s="133"/>
      <c r="QVJ16" s="133"/>
      <c r="QVO16" s="133"/>
      <c r="QVT16" s="133"/>
      <c r="QVY16" s="133"/>
      <c r="QWD16" s="133"/>
      <c r="QWI16" s="133"/>
      <c r="QWN16" s="133"/>
      <c r="QWS16" s="133"/>
      <c r="QWX16" s="133"/>
      <c r="QXC16" s="133"/>
      <c r="QXH16" s="133"/>
      <c r="QXM16" s="133"/>
      <c r="QXR16" s="133"/>
      <c r="QXW16" s="133"/>
      <c r="QYB16" s="133"/>
      <c r="QYG16" s="133"/>
      <c r="QYL16" s="133"/>
      <c r="QYQ16" s="133"/>
      <c r="QYV16" s="133"/>
      <c r="QZA16" s="133"/>
      <c r="QZF16" s="133"/>
      <c r="QZK16" s="133"/>
      <c r="QZP16" s="133"/>
      <c r="QZU16" s="133"/>
      <c r="QZZ16" s="133"/>
      <c r="RAE16" s="133"/>
      <c r="RAJ16" s="133"/>
      <c r="RAO16" s="133"/>
      <c r="RAT16" s="133"/>
      <c r="RAY16" s="133"/>
      <c r="RBD16" s="133"/>
      <c r="RBI16" s="133"/>
      <c r="RBN16" s="133"/>
      <c r="RBS16" s="133"/>
      <c r="RBX16" s="133"/>
      <c r="RCC16" s="133"/>
      <c r="RCH16" s="133"/>
      <c r="RCM16" s="133"/>
      <c r="RCR16" s="133"/>
      <c r="RCW16" s="133"/>
      <c r="RDB16" s="133"/>
      <c r="RDG16" s="133"/>
      <c r="RDL16" s="133"/>
      <c r="RDQ16" s="133"/>
      <c r="RDV16" s="133"/>
      <c r="REA16" s="133"/>
      <c r="REF16" s="133"/>
      <c r="REK16" s="133"/>
      <c r="REP16" s="133"/>
      <c r="REU16" s="133"/>
      <c r="REZ16" s="133"/>
      <c r="RFE16" s="133"/>
      <c r="RFJ16" s="133"/>
      <c r="RFO16" s="133"/>
      <c r="RFT16" s="133"/>
      <c r="RFY16" s="133"/>
      <c r="RGD16" s="133"/>
      <c r="RGI16" s="133"/>
      <c r="RGN16" s="133"/>
      <c r="RGS16" s="133"/>
      <c r="RGX16" s="133"/>
      <c r="RHC16" s="133"/>
      <c r="RHH16" s="133"/>
      <c r="RHM16" s="133"/>
      <c r="RHR16" s="133"/>
      <c r="RHW16" s="133"/>
      <c r="RIB16" s="133"/>
      <c r="RIG16" s="133"/>
      <c r="RIL16" s="133"/>
      <c r="RIQ16" s="133"/>
      <c r="RIV16" s="133"/>
      <c r="RJA16" s="133"/>
      <c r="RJF16" s="133"/>
      <c r="RJK16" s="133"/>
      <c r="RJP16" s="133"/>
      <c r="RJU16" s="133"/>
      <c r="RJZ16" s="133"/>
      <c r="RKE16" s="133"/>
      <c r="RKJ16" s="133"/>
      <c r="RKO16" s="133"/>
      <c r="RKT16" s="133"/>
      <c r="RKY16" s="133"/>
      <c r="RLD16" s="133"/>
      <c r="RLI16" s="133"/>
      <c r="RLN16" s="133"/>
      <c r="RLS16" s="133"/>
      <c r="RLX16" s="133"/>
      <c r="RMC16" s="133"/>
      <c r="RMH16" s="133"/>
      <c r="RMM16" s="133"/>
      <c r="RMR16" s="133"/>
      <c r="RMW16" s="133"/>
      <c r="RNB16" s="133"/>
      <c r="RNG16" s="133"/>
      <c r="RNL16" s="133"/>
      <c r="RNQ16" s="133"/>
      <c r="RNV16" s="133"/>
      <c r="ROA16" s="133"/>
      <c r="ROF16" s="133"/>
      <c r="ROK16" s="133"/>
      <c r="ROP16" s="133"/>
      <c r="ROU16" s="133"/>
      <c r="ROZ16" s="133"/>
      <c r="RPE16" s="133"/>
      <c r="RPJ16" s="133"/>
      <c r="RPO16" s="133"/>
      <c r="RPT16" s="133"/>
      <c r="RPY16" s="133"/>
      <c r="RQD16" s="133"/>
      <c r="RQI16" s="133"/>
      <c r="RQN16" s="133"/>
      <c r="RQS16" s="133"/>
      <c r="RQX16" s="133"/>
      <c r="RRC16" s="133"/>
      <c r="RRH16" s="133"/>
      <c r="RRM16" s="133"/>
      <c r="RRR16" s="133"/>
      <c r="RRW16" s="133"/>
      <c r="RSB16" s="133"/>
      <c r="RSG16" s="133"/>
      <c r="RSL16" s="133"/>
      <c r="RSQ16" s="133"/>
      <c r="RSV16" s="133"/>
      <c r="RTA16" s="133"/>
      <c r="RTF16" s="133"/>
      <c r="RTK16" s="133"/>
      <c r="RTP16" s="133"/>
      <c r="RTU16" s="133"/>
      <c r="RTZ16" s="133"/>
      <c r="RUE16" s="133"/>
      <c r="RUJ16" s="133"/>
      <c r="RUO16" s="133"/>
      <c r="RUT16" s="133"/>
      <c r="RUY16" s="133"/>
      <c r="RVD16" s="133"/>
      <c r="RVI16" s="133"/>
      <c r="RVN16" s="133"/>
      <c r="RVS16" s="133"/>
      <c r="RVX16" s="133"/>
      <c r="RWC16" s="133"/>
      <c r="RWH16" s="133"/>
      <c r="RWM16" s="133"/>
      <c r="RWR16" s="133"/>
      <c r="RWW16" s="133"/>
      <c r="RXB16" s="133"/>
      <c r="RXG16" s="133"/>
      <c r="RXL16" s="133"/>
      <c r="RXQ16" s="133"/>
      <c r="RXV16" s="133"/>
      <c r="RYA16" s="133"/>
      <c r="RYF16" s="133"/>
      <c r="RYK16" s="133"/>
      <c r="RYP16" s="133"/>
      <c r="RYU16" s="133"/>
      <c r="RYZ16" s="133"/>
      <c r="RZE16" s="133"/>
      <c r="RZJ16" s="133"/>
      <c r="RZO16" s="133"/>
      <c r="RZT16" s="133"/>
      <c r="RZY16" s="133"/>
      <c r="SAD16" s="133"/>
      <c r="SAI16" s="133"/>
      <c r="SAN16" s="133"/>
      <c r="SAS16" s="133"/>
      <c r="SAX16" s="133"/>
      <c r="SBC16" s="133"/>
      <c r="SBH16" s="133"/>
      <c r="SBM16" s="133"/>
      <c r="SBR16" s="133"/>
      <c r="SBW16" s="133"/>
      <c r="SCB16" s="133"/>
      <c r="SCG16" s="133"/>
      <c r="SCL16" s="133"/>
      <c r="SCQ16" s="133"/>
      <c r="SCV16" s="133"/>
      <c r="SDA16" s="133"/>
      <c r="SDF16" s="133"/>
      <c r="SDK16" s="133"/>
      <c r="SDP16" s="133"/>
      <c r="SDU16" s="133"/>
      <c r="SDZ16" s="133"/>
      <c r="SEE16" s="133"/>
      <c r="SEJ16" s="133"/>
      <c r="SEO16" s="133"/>
      <c r="SET16" s="133"/>
      <c r="SEY16" s="133"/>
      <c r="SFD16" s="133"/>
      <c r="SFI16" s="133"/>
      <c r="SFN16" s="133"/>
      <c r="SFS16" s="133"/>
      <c r="SFX16" s="133"/>
      <c r="SGC16" s="133"/>
      <c r="SGH16" s="133"/>
      <c r="SGM16" s="133"/>
      <c r="SGR16" s="133"/>
      <c r="SGW16" s="133"/>
      <c r="SHB16" s="133"/>
      <c r="SHG16" s="133"/>
      <c r="SHL16" s="133"/>
      <c r="SHQ16" s="133"/>
      <c r="SHV16" s="133"/>
      <c r="SIA16" s="133"/>
      <c r="SIF16" s="133"/>
      <c r="SIK16" s="133"/>
      <c r="SIP16" s="133"/>
      <c r="SIU16" s="133"/>
      <c r="SIZ16" s="133"/>
      <c r="SJE16" s="133"/>
      <c r="SJJ16" s="133"/>
      <c r="SJO16" s="133"/>
      <c r="SJT16" s="133"/>
      <c r="SJY16" s="133"/>
      <c r="SKD16" s="133"/>
      <c r="SKI16" s="133"/>
      <c r="SKN16" s="133"/>
      <c r="SKS16" s="133"/>
      <c r="SKX16" s="133"/>
      <c r="SLC16" s="133"/>
      <c r="SLH16" s="133"/>
      <c r="SLM16" s="133"/>
      <c r="SLR16" s="133"/>
      <c r="SLW16" s="133"/>
      <c r="SMB16" s="133"/>
      <c r="SMG16" s="133"/>
      <c r="SML16" s="133"/>
      <c r="SMQ16" s="133"/>
      <c r="SMV16" s="133"/>
      <c r="SNA16" s="133"/>
      <c r="SNF16" s="133"/>
      <c r="SNK16" s="133"/>
      <c r="SNP16" s="133"/>
      <c r="SNU16" s="133"/>
      <c r="SNZ16" s="133"/>
      <c r="SOE16" s="133"/>
      <c r="SOJ16" s="133"/>
      <c r="SOO16" s="133"/>
      <c r="SOT16" s="133"/>
      <c r="SOY16" s="133"/>
      <c r="SPD16" s="133"/>
      <c r="SPI16" s="133"/>
      <c r="SPN16" s="133"/>
      <c r="SPS16" s="133"/>
      <c r="SPX16" s="133"/>
      <c r="SQC16" s="133"/>
      <c r="SQH16" s="133"/>
      <c r="SQM16" s="133"/>
      <c r="SQR16" s="133"/>
      <c r="SQW16" s="133"/>
      <c r="SRB16" s="133"/>
      <c r="SRG16" s="133"/>
      <c r="SRL16" s="133"/>
      <c r="SRQ16" s="133"/>
      <c r="SRV16" s="133"/>
      <c r="SSA16" s="133"/>
      <c r="SSF16" s="133"/>
      <c r="SSK16" s="133"/>
      <c r="SSP16" s="133"/>
      <c r="SSU16" s="133"/>
      <c r="SSZ16" s="133"/>
      <c r="STE16" s="133"/>
      <c r="STJ16" s="133"/>
      <c r="STO16" s="133"/>
      <c r="STT16" s="133"/>
      <c r="STY16" s="133"/>
      <c r="SUD16" s="133"/>
      <c r="SUI16" s="133"/>
      <c r="SUN16" s="133"/>
      <c r="SUS16" s="133"/>
      <c r="SUX16" s="133"/>
      <c r="SVC16" s="133"/>
      <c r="SVH16" s="133"/>
      <c r="SVM16" s="133"/>
      <c r="SVR16" s="133"/>
      <c r="SVW16" s="133"/>
      <c r="SWB16" s="133"/>
      <c r="SWG16" s="133"/>
      <c r="SWL16" s="133"/>
      <c r="SWQ16" s="133"/>
      <c r="SWV16" s="133"/>
      <c r="SXA16" s="133"/>
      <c r="SXF16" s="133"/>
      <c r="SXK16" s="133"/>
      <c r="SXP16" s="133"/>
      <c r="SXU16" s="133"/>
      <c r="SXZ16" s="133"/>
      <c r="SYE16" s="133"/>
      <c r="SYJ16" s="133"/>
      <c r="SYO16" s="133"/>
      <c r="SYT16" s="133"/>
      <c r="SYY16" s="133"/>
      <c r="SZD16" s="133"/>
      <c r="SZI16" s="133"/>
      <c r="SZN16" s="133"/>
      <c r="SZS16" s="133"/>
      <c r="SZX16" s="133"/>
      <c r="TAC16" s="133"/>
      <c r="TAH16" s="133"/>
      <c r="TAM16" s="133"/>
      <c r="TAR16" s="133"/>
      <c r="TAW16" s="133"/>
      <c r="TBB16" s="133"/>
      <c r="TBG16" s="133"/>
      <c r="TBL16" s="133"/>
      <c r="TBQ16" s="133"/>
      <c r="TBV16" s="133"/>
      <c r="TCA16" s="133"/>
      <c r="TCF16" s="133"/>
      <c r="TCK16" s="133"/>
      <c r="TCP16" s="133"/>
      <c r="TCU16" s="133"/>
      <c r="TCZ16" s="133"/>
      <c r="TDE16" s="133"/>
      <c r="TDJ16" s="133"/>
      <c r="TDO16" s="133"/>
      <c r="TDT16" s="133"/>
      <c r="TDY16" s="133"/>
      <c r="TED16" s="133"/>
      <c r="TEI16" s="133"/>
      <c r="TEN16" s="133"/>
      <c r="TES16" s="133"/>
      <c r="TEX16" s="133"/>
      <c r="TFC16" s="133"/>
      <c r="TFH16" s="133"/>
      <c r="TFM16" s="133"/>
      <c r="TFR16" s="133"/>
      <c r="TFW16" s="133"/>
      <c r="TGB16" s="133"/>
      <c r="TGG16" s="133"/>
      <c r="TGL16" s="133"/>
      <c r="TGQ16" s="133"/>
      <c r="TGV16" s="133"/>
      <c r="THA16" s="133"/>
      <c r="THF16" s="133"/>
      <c r="THK16" s="133"/>
      <c r="THP16" s="133"/>
      <c r="THU16" s="133"/>
      <c r="THZ16" s="133"/>
      <c r="TIE16" s="133"/>
      <c r="TIJ16" s="133"/>
      <c r="TIO16" s="133"/>
      <c r="TIT16" s="133"/>
      <c r="TIY16" s="133"/>
      <c r="TJD16" s="133"/>
      <c r="TJI16" s="133"/>
      <c r="TJN16" s="133"/>
      <c r="TJS16" s="133"/>
      <c r="TJX16" s="133"/>
      <c r="TKC16" s="133"/>
      <c r="TKH16" s="133"/>
      <c r="TKM16" s="133"/>
      <c r="TKR16" s="133"/>
      <c r="TKW16" s="133"/>
      <c r="TLB16" s="133"/>
      <c r="TLG16" s="133"/>
      <c r="TLL16" s="133"/>
      <c r="TLQ16" s="133"/>
      <c r="TLV16" s="133"/>
      <c r="TMA16" s="133"/>
      <c r="TMF16" s="133"/>
      <c r="TMK16" s="133"/>
      <c r="TMP16" s="133"/>
      <c r="TMU16" s="133"/>
      <c r="TMZ16" s="133"/>
      <c r="TNE16" s="133"/>
      <c r="TNJ16" s="133"/>
      <c r="TNO16" s="133"/>
      <c r="TNT16" s="133"/>
      <c r="TNY16" s="133"/>
      <c r="TOD16" s="133"/>
      <c r="TOI16" s="133"/>
      <c r="TON16" s="133"/>
      <c r="TOS16" s="133"/>
      <c r="TOX16" s="133"/>
      <c r="TPC16" s="133"/>
      <c r="TPH16" s="133"/>
      <c r="TPM16" s="133"/>
      <c r="TPR16" s="133"/>
      <c r="TPW16" s="133"/>
      <c r="TQB16" s="133"/>
      <c r="TQG16" s="133"/>
      <c r="TQL16" s="133"/>
      <c r="TQQ16" s="133"/>
      <c r="TQV16" s="133"/>
      <c r="TRA16" s="133"/>
      <c r="TRF16" s="133"/>
      <c r="TRK16" s="133"/>
      <c r="TRP16" s="133"/>
      <c r="TRU16" s="133"/>
      <c r="TRZ16" s="133"/>
      <c r="TSE16" s="133"/>
      <c r="TSJ16" s="133"/>
      <c r="TSO16" s="133"/>
      <c r="TST16" s="133"/>
      <c r="TSY16" s="133"/>
      <c r="TTD16" s="133"/>
      <c r="TTI16" s="133"/>
      <c r="TTN16" s="133"/>
      <c r="TTS16" s="133"/>
      <c r="TTX16" s="133"/>
      <c r="TUC16" s="133"/>
      <c r="TUH16" s="133"/>
      <c r="TUM16" s="133"/>
      <c r="TUR16" s="133"/>
      <c r="TUW16" s="133"/>
      <c r="TVB16" s="133"/>
      <c r="TVG16" s="133"/>
      <c r="TVL16" s="133"/>
      <c r="TVQ16" s="133"/>
      <c r="TVV16" s="133"/>
      <c r="TWA16" s="133"/>
      <c r="TWF16" s="133"/>
      <c r="TWK16" s="133"/>
      <c r="TWP16" s="133"/>
      <c r="TWU16" s="133"/>
      <c r="TWZ16" s="133"/>
      <c r="TXE16" s="133"/>
      <c r="TXJ16" s="133"/>
      <c r="TXO16" s="133"/>
      <c r="TXT16" s="133"/>
      <c r="TXY16" s="133"/>
      <c r="TYD16" s="133"/>
      <c r="TYI16" s="133"/>
      <c r="TYN16" s="133"/>
      <c r="TYS16" s="133"/>
      <c r="TYX16" s="133"/>
      <c r="TZC16" s="133"/>
      <c r="TZH16" s="133"/>
      <c r="TZM16" s="133"/>
      <c r="TZR16" s="133"/>
      <c r="TZW16" s="133"/>
      <c r="UAB16" s="133"/>
      <c r="UAG16" s="133"/>
      <c r="UAL16" s="133"/>
      <c r="UAQ16" s="133"/>
      <c r="UAV16" s="133"/>
      <c r="UBA16" s="133"/>
      <c r="UBF16" s="133"/>
      <c r="UBK16" s="133"/>
      <c r="UBP16" s="133"/>
      <c r="UBU16" s="133"/>
      <c r="UBZ16" s="133"/>
      <c r="UCE16" s="133"/>
      <c r="UCJ16" s="133"/>
      <c r="UCO16" s="133"/>
      <c r="UCT16" s="133"/>
      <c r="UCY16" s="133"/>
      <c r="UDD16" s="133"/>
      <c r="UDI16" s="133"/>
      <c r="UDN16" s="133"/>
      <c r="UDS16" s="133"/>
      <c r="UDX16" s="133"/>
      <c r="UEC16" s="133"/>
      <c r="UEH16" s="133"/>
      <c r="UEM16" s="133"/>
      <c r="UER16" s="133"/>
      <c r="UEW16" s="133"/>
      <c r="UFB16" s="133"/>
      <c r="UFG16" s="133"/>
      <c r="UFL16" s="133"/>
      <c r="UFQ16" s="133"/>
      <c r="UFV16" s="133"/>
      <c r="UGA16" s="133"/>
      <c r="UGF16" s="133"/>
      <c r="UGK16" s="133"/>
      <c r="UGP16" s="133"/>
      <c r="UGU16" s="133"/>
      <c r="UGZ16" s="133"/>
      <c r="UHE16" s="133"/>
      <c r="UHJ16" s="133"/>
      <c r="UHO16" s="133"/>
      <c r="UHT16" s="133"/>
      <c r="UHY16" s="133"/>
      <c r="UID16" s="133"/>
      <c r="UII16" s="133"/>
      <c r="UIN16" s="133"/>
      <c r="UIS16" s="133"/>
      <c r="UIX16" s="133"/>
      <c r="UJC16" s="133"/>
      <c r="UJH16" s="133"/>
      <c r="UJM16" s="133"/>
      <c r="UJR16" s="133"/>
      <c r="UJW16" s="133"/>
      <c r="UKB16" s="133"/>
      <c r="UKG16" s="133"/>
      <c r="UKL16" s="133"/>
      <c r="UKQ16" s="133"/>
      <c r="UKV16" s="133"/>
      <c r="ULA16" s="133"/>
      <c r="ULF16" s="133"/>
      <c r="ULK16" s="133"/>
      <c r="ULP16" s="133"/>
      <c r="ULU16" s="133"/>
      <c r="ULZ16" s="133"/>
      <c r="UME16" s="133"/>
      <c r="UMJ16" s="133"/>
      <c r="UMO16" s="133"/>
      <c r="UMT16" s="133"/>
      <c r="UMY16" s="133"/>
      <c r="UND16" s="133"/>
      <c r="UNI16" s="133"/>
      <c r="UNN16" s="133"/>
      <c r="UNS16" s="133"/>
      <c r="UNX16" s="133"/>
      <c r="UOC16" s="133"/>
      <c r="UOH16" s="133"/>
      <c r="UOM16" s="133"/>
      <c r="UOR16" s="133"/>
      <c r="UOW16" s="133"/>
      <c r="UPB16" s="133"/>
      <c r="UPG16" s="133"/>
      <c r="UPL16" s="133"/>
      <c r="UPQ16" s="133"/>
      <c r="UPV16" s="133"/>
      <c r="UQA16" s="133"/>
      <c r="UQF16" s="133"/>
      <c r="UQK16" s="133"/>
      <c r="UQP16" s="133"/>
      <c r="UQU16" s="133"/>
      <c r="UQZ16" s="133"/>
      <c r="URE16" s="133"/>
      <c r="URJ16" s="133"/>
      <c r="URO16" s="133"/>
      <c r="URT16" s="133"/>
      <c r="URY16" s="133"/>
      <c r="USD16" s="133"/>
      <c r="USI16" s="133"/>
      <c r="USN16" s="133"/>
      <c r="USS16" s="133"/>
      <c r="USX16" s="133"/>
      <c r="UTC16" s="133"/>
      <c r="UTH16" s="133"/>
      <c r="UTM16" s="133"/>
      <c r="UTR16" s="133"/>
      <c r="UTW16" s="133"/>
      <c r="UUB16" s="133"/>
      <c r="UUG16" s="133"/>
      <c r="UUL16" s="133"/>
      <c r="UUQ16" s="133"/>
      <c r="UUV16" s="133"/>
      <c r="UVA16" s="133"/>
      <c r="UVF16" s="133"/>
      <c r="UVK16" s="133"/>
      <c r="UVP16" s="133"/>
      <c r="UVU16" s="133"/>
      <c r="UVZ16" s="133"/>
      <c r="UWE16" s="133"/>
      <c r="UWJ16" s="133"/>
      <c r="UWO16" s="133"/>
      <c r="UWT16" s="133"/>
      <c r="UWY16" s="133"/>
      <c r="UXD16" s="133"/>
      <c r="UXI16" s="133"/>
      <c r="UXN16" s="133"/>
      <c r="UXS16" s="133"/>
      <c r="UXX16" s="133"/>
      <c r="UYC16" s="133"/>
      <c r="UYH16" s="133"/>
      <c r="UYM16" s="133"/>
      <c r="UYR16" s="133"/>
      <c r="UYW16" s="133"/>
      <c r="UZB16" s="133"/>
      <c r="UZG16" s="133"/>
      <c r="UZL16" s="133"/>
      <c r="UZQ16" s="133"/>
      <c r="UZV16" s="133"/>
      <c r="VAA16" s="133"/>
      <c r="VAF16" s="133"/>
      <c r="VAK16" s="133"/>
      <c r="VAP16" s="133"/>
      <c r="VAU16" s="133"/>
      <c r="VAZ16" s="133"/>
      <c r="VBE16" s="133"/>
      <c r="VBJ16" s="133"/>
      <c r="VBO16" s="133"/>
      <c r="VBT16" s="133"/>
      <c r="VBY16" s="133"/>
      <c r="VCD16" s="133"/>
      <c r="VCI16" s="133"/>
      <c r="VCN16" s="133"/>
      <c r="VCS16" s="133"/>
      <c r="VCX16" s="133"/>
      <c r="VDC16" s="133"/>
      <c r="VDH16" s="133"/>
      <c r="VDM16" s="133"/>
      <c r="VDR16" s="133"/>
      <c r="VDW16" s="133"/>
      <c r="VEB16" s="133"/>
      <c r="VEG16" s="133"/>
      <c r="VEL16" s="133"/>
      <c r="VEQ16" s="133"/>
      <c r="VEV16" s="133"/>
      <c r="VFA16" s="133"/>
      <c r="VFF16" s="133"/>
      <c r="VFK16" s="133"/>
      <c r="VFP16" s="133"/>
      <c r="VFU16" s="133"/>
      <c r="VFZ16" s="133"/>
      <c r="VGE16" s="133"/>
      <c r="VGJ16" s="133"/>
      <c r="VGO16" s="133"/>
      <c r="VGT16" s="133"/>
      <c r="VGY16" s="133"/>
      <c r="VHD16" s="133"/>
      <c r="VHI16" s="133"/>
      <c r="VHN16" s="133"/>
      <c r="VHS16" s="133"/>
      <c r="VHX16" s="133"/>
      <c r="VIC16" s="133"/>
      <c r="VIH16" s="133"/>
      <c r="VIM16" s="133"/>
      <c r="VIR16" s="133"/>
      <c r="VIW16" s="133"/>
      <c r="VJB16" s="133"/>
      <c r="VJG16" s="133"/>
      <c r="VJL16" s="133"/>
      <c r="VJQ16" s="133"/>
      <c r="VJV16" s="133"/>
      <c r="VKA16" s="133"/>
      <c r="VKF16" s="133"/>
      <c r="VKK16" s="133"/>
      <c r="VKP16" s="133"/>
      <c r="VKU16" s="133"/>
      <c r="VKZ16" s="133"/>
      <c r="VLE16" s="133"/>
      <c r="VLJ16" s="133"/>
      <c r="VLO16" s="133"/>
      <c r="VLT16" s="133"/>
      <c r="VLY16" s="133"/>
      <c r="VMD16" s="133"/>
      <c r="VMI16" s="133"/>
      <c r="VMN16" s="133"/>
      <c r="VMS16" s="133"/>
      <c r="VMX16" s="133"/>
      <c r="VNC16" s="133"/>
      <c r="VNH16" s="133"/>
      <c r="VNM16" s="133"/>
      <c r="VNR16" s="133"/>
      <c r="VNW16" s="133"/>
      <c r="VOB16" s="133"/>
      <c r="VOG16" s="133"/>
      <c r="VOL16" s="133"/>
      <c r="VOQ16" s="133"/>
      <c r="VOV16" s="133"/>
      <c r="VPA16" s="133"/>
      <c r="VPF16" s="133"/>
      <c r="VPK16" s="133"/>
      <c r="VPP16" s="133"/>
      <c r="VPU16" s="133"/>
      <c r="VPZ16" s="133"/>
      <c r="VQE16" s="133"/>
      <c r="VQJ16" s="133"/>
      <c r="VQO16" s="133"/>
      <c r="VQT16" s="133"/>
      <c r="VQY16" s="133"/>
      <c r="VRD16" s="133"/>
      <c r="VRI16" s="133"/>
      <c r="VRN16" s="133"/>
      <c r="VRS16" s="133"/>
      <c r="VRX16" s="133"/>
      <c r="VSC16" s="133"/>
      <c r="VSH16" s="133"/>
      <c r="VSM16" s="133"/>
      <c r="VSR16" s="133"/>
      <c r="VSW16" s="133"/>
      <c r="VTB16" s="133"/>
      <c r="VTG16" s="133"/>
      <c r="VTL16" s="133"/>
      <c r="VTQ16" s="133"/>
      <c r="VTV16" s="133"/>
      <c r="VUA16" s="133"/>
      <c r="VUF16" s="133"/>
      <c r="VUK16" s="133"/>
      <c r="VUP16" s="133"/>
      <c r="VUU16" s="133"/>
      <c r="VUZ16" s="133"/>
      <c r="VVE16" s="133"/>
      <c r="VVJ16" s="133"/>
      <c r="VVO16" s="133"/>
      <c r="VVT16" s="133"/>
      <c r="VVY16" s="133"/>
      <c r="VWD16" s="133"/>
      <c r="VWI16" s="133"/>
      <c r="VWN16" s="133"/>
      <c r="VWS16" s="133"/>
      <c r="VWX16" s="133"/>
      <c r="VXC16" s="133"/>
      <c r="VXH16" s="133"/>
      <c r="VXM16" s="133"/>
      <c r="VXR16" s="133"/>
      <c r="VXW16" s="133"/>
      <c r="VYB16" s="133"/>
      <c r="VYG16" s="133"/>
      <c r="VYL16" s="133"/>
      <c r="VYQ16" s="133"/>
      <c r="VYV16" s="133"/>
      <c r="VZA16" s="133"/>
      <c r="VZF16" s="133"/>
      <c r="VZK16" s="133"/>
      <c r="VZP16" s="133"/>
      <c r="VZU16" s="133"/>
      <c r="VZZ16" s="133"/>
      <c r="WAE16" s="133"/>
      <c r="WAJ16" s="133"/>
      <c r="WAO16" s="133"/>
      <c r="WAT16" s="133"/>
      <c r="WAY16" s="133"/>
      <c r="WBD16" s="133"/>
      <c r="WBI16" s="133"/>
      <c r="WBN16" s="133"/>
      <c r="WBS16" s="133"/>
      <c r="WBX16" s="133"/>
      <c r="WCC16" s="133"/>
      <c r="WCH16" s="133"/>
      <c r="WCM16" s="133"/>
      <c r="WCR16" s="133"/>
      <c r="WCW16" s="133"/>
      <c r="WDB16" s="133"/>
      <c r="WDG16" s="133"/>
      <c r="WDL16" s="133"/>
      <c r="WDQ16" s="133"/>
      <c r="WDV16" s="133"/>
      <c r="WEA16" s="133"/>
      <c r="WEF16" s="133"/>
      <c r="WEK16" s="133"/>
      <c r="WEP16" s="133"/>
      <c r="WEU16" s="133"/>
      <c r="WEZ16" s="133"/>
      <c r="WFE16" s="133"/>
      <c r="WFJ16" s="133"/>
      <c r="WFO16" s="133"/>
      <c r="WFT16" s="133"/>
      <c r="WFY16" s="133"/>
      <c r="WGD16" s="133"/>
      <c r="WGI16" s="133"/>
      <c r="WGN16" s="133"/>
      <c r="WGS16" s="133"/>
      <c r="WGX16" s="133"/>
      <c r="WHC16" s="133"/>
      <c r="WHH16" s="133"/>
      <c r="WHM16" s="133"/>
      <c r="WHR16" s="133"/>
      <c r="WHW16" s="133"/>
      <c r="WIB16" s="133"/>
      <c r="WIG16" s="133"/>
      <c r="WIL16" s="133"/>
      <c r="WIQ16" s="133"/>
      <c r="WIV16" s="133"/>
      <c r="WJA16" s="133"/>
      <c r="WJF16" s="133"/>
      <c r="WJK16" s="133"/>
      <c r="WJP16" s="133"/>
      <c r="WJU16" s="133"/>
      <c r="WJZ16" s="133"/>
      <c r="WKE16" s="133"/>
      <c r="WKJ16" s="133"/>
      <c r="WKO16" s="133"/>
      <c r="WKT16" s="133"/>
      <c r="WKY16" s="133"/>
      <c r="WLD16" s="133"/>
      <c r="WLI16" s="133"/>
      <c r="WLN16" s="133"/>
      <c r="WLS16" s="133"/>
      <c r="WLX16" s="133"/>
      <c r="WMC16" s="133"/>
      <c r="WMH16" s="133"/>
      <c r="WMM16" s="133"/>
      <c r="WMR16" s="133"/>
      <c r="WMW16" s="133"/>
      <c r="WNB16" s="133"/>
      <c r="WNG16" s="133"/>
      <c r="WNL16" s="133"/>
      <c r="WNQ16" s="133"/>
      <c r="WNV16" s="133"/>
      <c r="WOA16" s="133"/>
      <c r="WOF16" s="133"/>
      <c r="WOK16" s="133"/>
      <c r="WOP16" s="133"/>
      <c r="WOU16" s="133"/>
      <c r="WOZ16" s="133"/>
      <c r="WPE16" s="133"/>
      <c r="WPJ16" s="133"/>
      <c r="WPO16" s="133"/>
      <c r="WPT16" s="133"/>
      <c r="WPY16" s="133"/>
      <c r="WQD16" s="133"/>
      <c r="WQI16" s="133"/>
      <c r="WQN16" s="133"/>
      <c r="WQS16" s="133"/>
      <c r="WQX16" s="133"/>
      <c r="WRC16" s="133"/>
      <c r="WRH16" s="133"/>
      <c r="WRM16" s="133"/>
      <c r="WRR16" s="133"/>
      <c r="WRW16" s="133"/>
      <c r="WSB16" s="133"/>
      <c r="WSG16" s="133"/>
      <c r="WSL16" s="133"/>
      <c r="WSQ16" s="133"/>
      <c r="WSV16" s="133"/>
      <c r="WTA16" s="133"/>
      <c r="WTF16" s="133"/>
      <c r="WTK16" s="133"/>
      <c r="WTP16" s="133"/>
      <c r="WTU16" s="133"/>
      <c r="WTZ16" s="133"/>
      <c r="WUE16" s="133"/>
      <c r="WUJ16" s="133"/>
      <c r="WUO16" s="133"/>
      <c r="WUT16" s="133"/>
      <c r="WUY16" s="133"/>
      <c r="WVD16" s="133"/>
      <c r="WVI16" s="133"/>
      <c r="WVN16" s="133"/>
      <c r="WVS16" s="133"/>
      <c r="WVX16" s="133"/>
      <c r="WWC16" s="133"/>
      <c r="WWH16" s="133"/>
      <c r="WWM16" s="133"/>
      <c r="WWR16" s="133"/>
      <c r="WWW16" s="133"/>
      <c r="WXB16" s="133"/>
      <c r="WXG16" s="133"/>
      <c r="WXL16" s="133"/>
      <c r="WXQ16" s="133"/>
      <c r="WXV16" s="133"/>
      <c r="WYA16" s="133"/>
      <c r="WYF16" s="133"/>
      <c r="WYK16" s="133"/>
      <c r="WYP16" s="133"/>
      <c r="WYU16" s="133"/>
      <c r="WYZ16" s="133"/>
      <c r="WZE16" s="133"/>
      <c r="WZJ16" s="133"/>
      <c r="WZO16" s="133"/>
      <c r="WZT16" s="133"/>
      <c r="WZY16" s="133"/>
      <c r="XAD16" s="133"/>
      <c r="XAI16" s="133"/>
      <c r="XAN16" s="133"/>
      <c r="XAS16" s="133"/>
      <c r="XAX16" s="133"/>
      <c r="XBC16" s="133"/>
      <c r="XBH16" s="133"/>
      <c r="XBM16" s="133"/>
      <c r="XBR16" s="133"/>
      <c r="XBW16" s="133"/>
      <c r="XCB16" s="133"/>
      <c r="XCG16" s="133"/>
      <c r="XCL16" s="133"/>
      <c r="XCQ16" s="133"/>
      <c r="XCV16" s="133"/>
      <c r="XDA16" s="133"/>
      <c r="XDF16" s="133"/>
      <c r="XDK16" s="133"/>
      <c r="XDP16" s="133"/>
      <c r="XDU16" s="133"/>
      <c r="XDZ16" s="133"/>
      <c r="XEE16" s="133"/>
      <c r="XEJ16" s="133"/>
      <c r="XEO16" s="133"/>
      <c r="XET16" s="133"/>
      <c r="XEY16" s="133"/>
      <c r="XFD16" s="133"/>
    </row>
    <row r="17" spans="1:1024 1029:2044 2049:3069 3074:4094 4099:5119 5124:6144 6149:7164 7169:8189 8194:9214 9219:10239 10244:11264 11269:12284 12289:13309 13314:14334 14339:15359 15364:16384">
      <c r="A17" s="132" t="s">
        <v>826</v>
      </c>
      <c r="B17" s="132" t="s">
        <v>1454</v>
      </c>
      <c r="C17" s="132" t="s">
        <v>1507</v>
      </c>
      <c r="D17" s="133">
        <v>23754.560000000001</v>
      </c>
      <c r="E17" s="132" t="s">
        <v>822</v>
      </c>
      <c r="I17" s="133"/>
      <c r="N17" s="133"/>
      <c r="S17" s="133"/>
      <c r="X17" s="133"/>
      <c r="AC17" s="133"/>
      <c r="AH17" s="133"/>
      <c r="AM17" s="133"/>
      <c r="AR17" s="133"/>
      <c r="AW17" s="133"/>
      <c r="BB17" s="133"/>
      <c r="BG17" s="133"/>
      <c r="BL17" s="133"/>
      <c r="BQ17" s="133"/>
      <c r="BV17" s="133"/>
      <c r="CA17" s="133"/>
      <c r="CF17" s="133"/>
      <c r="CK17" s="133"/>
      <c r="CP17" s="133"/>
      <c r="CU17" s="133"/>
      <c r="CZ17" s="133"/>
      <c r="DE17" s="133"/>
      <c r="DJ17" s="133"/>
      <c r="DO17" s="133"/>
      <c r="DT17" s="133"/>
      <c r="DY17" s="133"/>
      <c r="ED17" s="133"/>
      <c r="EI17" s="133"/>
      <c r="EN17" s="133"/>
      <c r="ES17" s="133"/>
      <c r="EX17" s="133"/>
      <c r="FC17" s="133"/>
      <c r="FH17" s="133"/>
      <c r="FM17" s="133"/>
      <c r="FR17" s="133"/>
      <c r="FW17" s="133"/>
      <c r="GB17" s="133"/>
      <c r="GG17" s="133"/>
      <c r="GL17" s="133"/>
      <c r="GQ17" s="133"/>
      <c r="GV17" s="133"/>
      <c r="HA17" s="133"/>
      <c r="HF17" s="133"/>
      <c r="HK17" s="133"/>
      <c r="HP17" s="133"/>
      <c r="HU17" s="133"/>
      <c r="HZ17" s="133"/>
      <c r="IE17" s="133"/>
      <c r="IJ17" s="133"/>
      <c r="IO17" s="133"/>
      <c r="IT17" s="133"/>
      <c r="IY17" s="133"/>
      <c r="JD17" s="133"/>
      <c r="JI17" s="133"/>
      <c r="JN17" s="133"/>
      <c r="JS17" s="133"/>
      <c r="JX17" s="133"/>
      <c r="KC17" s="133"/>
      <c r="KH17" s="133"/>
      <c r="KM17" s="133"/>
      <c r="KR17" s="133"/>
      <c r="KW17" s="133"/>
      <c r="LB17" s="133"/>
      <c r="LG17" s="133"/>
      <c r="LL17" s="133"/>
      <c r="LQ17" s="133"/>
      <c r="LV17" s="133"/>
      <c r="MA17" s="133"/>
      <c r="MF17" s="133"/>
      <c r="MK17" s="133"/>
      <c r="MP17" s="133"/>
      <c r="MU17" s="133"/>
      <c r="MZ17" s="133"/>
      <c r="NE17" s="133"/>
      <c r="NJ17" s="133"/>
      <c r="NO17" s="133"/>
      <c r="NT17" s="133"/>
      <c r="NY17" s="133"/>
      <c r="OD17" s="133"/>
      <c r="OI17" s="133"/>
      <c r="ON17" s="133"/>
      <c r="OS17" s="133"/>
      <c r="OX17" s="133"/>
      <c r="PC17" s="133"/>
      <c r="PH17" s="133"/>
      <c r="PM17" s="133"/>
      <c r="PR17" s="133"/>
      <c r="PW17" s="133"/>
      <c r="QB17" s="133"/>
      <c r="QG17" s="133"/>
      <c r="QL17" s="133"/>
      <c r="QQ17" s="133"/>
      <c r="QV17" s="133"/>
      <c r="RA17" s="133"/>
      <c r="RF17" s="133"/>
      <c r="RK17" s="133"/>
      <c r="RP17" s="133"/>
      <c r="RU17" s="133"/>
      <c r="RZ17" s="133"/>
      <c r="SE17" s="133"/>
      <c r="SJ17" s="133"/>
      <c r="SO17" s="133"/>
      <c r="ST17" s="133"/>
      <c r="SY17" s="133"/>
      <c r="TD17" s="133"/>
      <c r="TI17" s="133"/>
      <c r="TN17" s="133"/>
      <c r="TS17" s="133"/>
      <c r="TX17" s="133"/>
      <c r="UC17" s="133"/>
      <c r="UH17" s="133"/>
      <c r="UM17" s="133"/>
      <c r="UR17" s="133"/>
      <c r="UW17" s="133"/>
      <c r="VB17" s="133"/>
      <c r="VG17" s="133"/>
      <c r="VL17" s="133"/>
      <c r="VQ17" s="133"/>
      <c r="VV17" s="133"/>
      <c r="WA17" s="133"/>
      <c r="WF17" s="133"/>
      <c r="WK17" s="133"/>
      <c r="WP17" s="133"/>
      <c r="WU17" s="133"/>
      <c r="WZ17" s="133"/>
      <c r="XE17" s="133"/>
      <c r="XJ17" s="133"/>
      <c r="XO17" s="133"/>
      <c r="XT17" s="133"/>
      <c r="XY17" s="133"/>
      <c r="YD17" s="133"/>
      <c r="YI17" s="133"/>
      <c r="YN17" s="133"/>
      <c r="YS17" s="133"/>
      <c r="YX17" s="133"/>
      <c r="ZC17" s="133"/>
      <c r="ZH17" s="133"/>
      <c r="ZM17" s="133"/>
      <c r="ZR17" s="133"/>
      <c r="ZW17" s="133"/>
      <c r="AAB17" s="133"/>
      <c r="AAG17" s="133"/>
      <c r="AAL17" s="133"/>
      <c r="AAQ17" s="133"/>
      <c r="AAV17" s="133"/>
      <c r="ABA17" s="133"/>
      <c r="ABF17" s="133"/>
      <c r="ABK17" s="133"/>
      <c r="ABP17" s="133"/>
      <c r="ABU17" s="133"/>
      <c r="ABZ17" s="133"/>
      <c r="ACE17" s="133"/>
      <c r="ACJ17" s="133"/>
      <c r="ACO17" s="133"/>
      <c r="ACT17" s="133"/>
      <c r="ACY17" s="133"/>
      <c r="ADD17" s="133"/>
      <c r="ADI17" s="133"/>
      <c r="ADN17" s="133"/>
      <c r="ADS17" s="133"/>
      <c r="ADX17" s="133"/>
      <c r="AEC17" s="133"/>
      <c r="AEH17" s="133"/>
      <c r="AEM17" s="133"/>
      <c r="AER17" s="133"/>
      <c r="AEW17" s="133"/>
      <c r="AFB17" s="133"/>
      <c r="AFG17" s="133"/>
      <c r="AFL17" s="133"/>
      <c r="AFQ17" s="133"/>
      <c r="AFV17" s="133"/>
      <c r="AGA17" s="133"/>
      <c r="AGF17" s="133"/>
      <c r="AGK17" s="133"/>
      <c r="AGP17" s="133"/>
      <c r="AGU17" s="133"/>
      <c r="AGZ17" s="133"/>
      <c r="AHE17" s="133"/>
      <c r="AHJ17" s="133"/>
      <c r="AHO17" s="133"/>
      <c r="AHT17" s="133"/>
      <c r="AHY17" s="133"/>
      <c r="AID17" s="133"/>
      <c r="AII17" s="133"/>
      <c r="AIN17" s="133"/>
      <c r="AIS17" s="133"/>
      <c r="AIX17" s="133"/>
      <c r="AJC17" s="133"/>
      <c r="AJH17" s="133"/>
      <c r="AJM17" s="133"/>
      <c r="AJR17" s="133"/>
      <c r="AJW17" s="133"/>
      <c r="AKB17" s="133"/>
      <c r="AKG17" s="133"/>
      <c r="AKL17" s="133"/>
      <c r="AKQ17" s="133"/>
      <c r="AKV17" s="133"/>
      <c r="ALA17" s="133"/>
      <c r="ALF17" s="133"/>
      <c r="ALK17" s="133"/>
      <c r="ALP17" s="133"/>
      <c r="ALU17" s="133"/>
      <c r="ALZ17" s="133"/>
      <c r="AME17" s="133"/>
      <c r="AMJ17" s="133"/>
      <c r="AMO17" s="133"/>
      <c r="AMT17" s="133"/>
      <c r="AMY17" s="133"/>
      <c r="AND17" s="133"/>
      <c r="ANI17" s="133"/>
      <c r="ANN17" s="133"/>
      <c r="ANS17" s="133"/>
      <c r="ANX17" s="133"/>
      <c r="AOC17" s="133"/>
      <c r="AOH17" s="133"/>
      <c r="AOM17" s="133"/>
      <c r="AOR17" s="133"/>
      <c r="AOW17" s="133"/>
      <c r="APB17" s="133"/>
      <c r="APG17" s="133"/>
      <c r="APL17" s="133"/>
      <c r="APQ17" s="133"/>
      <c r="APV17" s="133"/>
      <c r="AQA17" s="133"/>
      <c r="AQF17" s="133"/>
      <c r="AQK17" s="133"/>
      <c r="AQP17" s="133"/>
      <c r="AQU17" s="133"/>
      <c r="AQZ17" s="133"/>
      <c r="ARE17" s="133"/>
      <c r="ARJ17" s="133"/>
      <c r="ARO17" s="133"/>
      <c r="ART17" s="133"/>
      <c r="ARY17" s="133"/>
      <c r="ASD17" s="133"/>
      <c r="ASI17" s="133"/>
      <c r="ASN17" s="133"/>
      <c r="ASS17" s="133"/>
      <c r="ASX17" s="133"/>
      <c r="ATC17" s="133"/>
      <c r="ATH17" s="133"/>
      <c r="ATM17" s="133"/>
      <c r="ATR17" s="133"/>
      <c r="ATW17" s="133"/>
      <c r="AUB17" s="133"/>
      <c r="AUG17" s="133"/>
      <c r="AUL17" s="133"/>
      <c r="AUQ17" s="133"/>
      <c r="AUV17" s="133"/>
      <c r="AVA17" s="133"/>
      <c r="AVF17" s="133"/>
      <c r="AVK17" s="133"/>
      <c r="AVP17" s="133"/>
      <c r="AVU17" s="133"/>
      <c r="AVZ17" s="133"/>
      <c r="AWE17" s="133"/>
      <c r="AWJ17" s="133"/>
      <c r="AWO17" s="133"/>
      <c r="AWT17" s="133"/>
      <c r="AWY17" s="133"/>
      <c r="AXD17" s="133"/>
      <c r="AXI17" s="133"/>
      <c r="AXN17" s="133"/>
      <c r="AXS17" s="133"/>
      <c r="AXX17" s="133"/>
      <c r="AYC17" s="133"/>
      <c r="AYH17" s="133"/>
      <c r="AYM17" s="133"/>
      <c r="AYR17" s="133"/>
      <c r="AYW17" s="133"/>
      <c r="AZB17" s="133"/>
      <c r="AZG17" s="133"/>
      <c r="AZL17" s="133"/>
      <c r="AZQ17" s="133"/>
      <c r="AZV17" s="133"/>
      <c r="BAA17" s="133"/>
      <c r="BAF17" s="133"/>
      <c r="BAK17" s="133"/>
      <c r="BAP17" s="133"/>
      <c r="BAU17" s="133"/>
      <c r="BAZ17" s="133"/>
      <c r="BBE17" s="133"/>
      <c r="BBJ17" s="133"/>
      <c r="BBO17" s="133"/>
      <c r="BBT17" s="133"/>
      <c r="BBY17" s="133"/>
      <c r="BCD17" s="133"/>
      <c r="BCI17" s="133"/>
      <c r="BCN17" s="133"/>
      <c r="BCS17" s="133"/>
      <c r="BCX17" s="133"/>
      <c r="BDC17" s="133"/>
      <c r="BDH17" s="133"/>
      <c r="BDM17" s="133"/>
      <c r="BDR17" s="133"/>
      <c r="BDW17" s="133"/>
      <c r="BEB17" s="133"/>
      <c r="BEG17" s="133"/>
      <c r="BEL17" s="133"/>
      <c r="BEQ17" s="133"/>
      <c r="BEV17" s="133"/>
      <c r="BFA17" s="133"/>
      <c r="BFF17" s="133"/>
      <c r="BFK17" s="133"/>
      <c r="BFP17" s="133"/>
      <c r="BFU17" s="133"/>
      <c r="BFZ17" s="133"/>
      <c r="BGE17" s="133"/>
      <c r="BGJ17" s="133"/>
      <c r="BGO17" s="133"/>
      <c r="BGT17" s="133"/>
      <c r="BGY17" s="133"/>
      <c r="BHD17" s="133"/>
      <c r="BHI17" s="133"/>
      <c r="BHN17" s="133"/>
      <c r="BHS17" s="133"/>
      <c r="BHX17" s="133"/>
      <c r="BIC17" s="133"/>
      <c r="BIH17" s="133"/>
      <c r="BIM17" s="133"/>
      <c r="BIR17" s="133"/>
      <c r="BIW17" s="133"/>
      <c r="BJB17" s="133"/>
      <c r="BJG17" s="133"/>
      <c r="BJL17" s="133"/>
      <c r="BJQ17" s="133"/>
      <c r="BJV17" s="133"/>
      <c r="BKA17" s="133"/>
      <c r="BKF17" s="133"/>
      <c r="BKK17" s="133"/>
      <c r="BKP17" s="133"/>
      <c r="BKU17" s="133"/>
      <c r="BKZ17" s="133"/>
      <c r="BLE17" s="133"/>
      <c r="BLJ17" s="133"/>
      <c r="BLO17" s="133"/>
      <c r="BLT17" s="133"/>
      <c r="BLY17" s="133"/>
      <c r="BMD17" s="133"/>
      <c r="BMI17" s="133"/>
      <c r="BMN17" s="133"/>
      <c r="BMS17" s="133"/>
      <c r="BMX17" s="133"/>
      <c r="BNC17" s="133"/>
      <c r="BNH17" s="133"/>
      <c r="BNM17" s="133"/>
      <c r="BNR17" s="133"/>
      <c r="BNW17" s="133"/>
      <c r="BOB17" s="133"/>
      <c r="BOG17" s="133"/>
      <c r="BOL17" s="133"/>
      <c r="BOQ17" s="133"/>
      <c r="BOV17" s="133"/>
      <c r="BPA17" s="133"/>
      <c r="BPF17" s="133"/>
      <c r="BPK17" s="133"/>
      <c r="BPP17" s="133"/>
      <c r="BPU17" s="133"/>
      <c r="BPZ17" s="133"/>
      <c r="BQE17" s="133"/>
      <c r="BQJ17" s="133"/>
      <c r="BQO17" s="133"/>
      <c r="BQT17" s="133"/>
      <c r="BQY17" s="133"/>
      <c r="BRD17" s="133"/>
      <c r="BRI17" s="133"/>
      <c r="BRN17" s="133"/>
      <c r="BRS17" s="133"/>
      <c r="BRX17" s="133"/>
      <c r="BSC17" s="133"/>
      <c r="BSH17" s="133"/>
      <c r="BSM17" s="133"/>
      <c r="BSR17" s="133"/>
      <c r="BSW17" s="133"/>
      <c r="BTB17" s="133"/>
      <c r="BTG17" s="133"/>
      <c r="BTL17" s="133"/>
      <c r="BTQ17" s="133"/>
      <c r="BTV17" s="133"/>
      <c r="BUA17" s="133"/>
      <c r="BUF17" s="133"/>
      <c r="BUK17" s="133"/>
      <c r="BUP17" s="133"/>
      <c r="BUU17" s="133"/>
      <c r="BUZ17" s="133"/>
      <c r="BVE17" s="133"/>
      <c r="BVJ17" s="133"/>
      <c r="BVO17" s="133"/>
      <c r="BVT17" s="133"/>
      <c r="BVY17" s="133"/>
      <c r="BWD17" s="133"/>
      <c r="BWI17" s="133"/>
      <c r="BWN17" s="133"/>
      <c r="BWS17" s="133"/>
      <c r="BWX17" s="133"/>
      <c r="BXC17" s="133"/>
      <c r="BXH17" s="133"/>
      <c r="BXM17" s="133"/>
      <c r="BXR17" s="133"/>
      <c r="BXW17" s="133"/>
      <c r="BYB17" s="133"/>
      <c r="BYG17" s="133"/>
      <c r="BYL17" s="133"/>
      <c r="BYQ17" s="133"/>
      <c r="BYV17" s="133"/>
      <c r="BZA17" s="133"/>
      <c r="BZF17" s="133"/>
      <c r="BZK17" s="133"/>
      <c r="BZP17" s="133"/>
      <c r="BZU17" s="133"/>
      <c r="BZZ17" s="133"/>
      <c r="CAE17" s="133"/>
      <c r="CAJ17" s="133"/>
      <c r="CAO17" s="133"/>
      <c r="CAT17" s="133"/>
      <c r="CAY17" s="133"/>
      <c r="CBD17" s="133"/>
      <c r="CBI17" s="133"/>
      <c r="CBN17" s="133"/>
      <c r="CBS17" s="133"/>
      <c r="CBX17" s="133"/>
      <c r="CCC17" s="133"/>
      <c r="CCH17" s="133"/>
      <c r="CCM17" s="133"/>
      <c r="CCR17" s="133"/>
      <c r="CCW17" s="133"/>
      <c r="CDB17" s="133"/>
      <c r="CDG17" s="133"/>
      <c r="CDL17" s="133"/>
      <c r="CDQ17" s="133"/>
      <c r="CDV17" s="133"/>
      <c r="CEA17" s="133"/>
      <c r="CEF17" s="133"/>
      <c r="CEK17" s="133"/>
      <c r="CEP17" s="133"/>
      <c r="CEU17" s="133"/>
      <c r="CEZ17" s="133"/>
      <c r="CFE17" s="133"/>
      <c r="CFJ17" s="133"/>
      <c r="CFO17" s="133"/>
      <c r="CFT17" s="133"/>
      <c r="CFY17" s="133"/>
      <c r="CGD17" s="133"/>
      <c r="CGI17" s="133"/>
      <c r="CGN17" s="133"/>
      <c r="CGS17" s="133"/>
      <c r="CGX17" s="133"/>
      <c r="CHC17" s="133"/>
      <c r="CHH17" s="133"/>
      <c r="CHM17" s="133"/>
      <c r="CHR17" s="133"/>
      <c r="CHW17" s="133"/>
      <c r="CIB17" s="133"/>
      <c r="CIG17" s="133"/>
      <c r="CIL17" s="133"/>
      <c r="CIQ17" s="133"/>
      <c r="CIV17" s="133"/>
      <c r="CJA17" s="133"/>
      <c r="CJF17" s="133"/>
      <c r="CJK17" s="133"/>
      <c r="CJP17" s="133"/>
      <c r="CJU17" s="133"/>
      <c r="CJZ17" s="133"/>
      <c r="CKE17" s="133"/>
      <c r="CKJ17" s="133"/>
      <c r="CKO17" s="133"/>
      <c r="CKT17" s="133"/>
      <c r="CKY17" s="133"/>
      <c r="CLD17" s="133"/>
      <c r="CLI17" s="133"/>
      <c r="CLN17" s="133"/>
      <c r="CLS17" s="133"/>
      <c r="CLX17" s="133"/>
      <c r="CMC17" s="133"/>
      <c r="CMH17" s="133"/>
      <c r="CMM17" s="133"/>
      <c r="CMR17" s="133"/>
      <c r="CMW17" s="133"/>
      <c r="CNB17" s="133"/>
      <c r="CNG17" s="133"/>
      <c r="CNL17" s="133"/>
      <c r="CNQ17" s="133"/>
      <c r="CNV17" s="133"/>
      <c r="COA17" s="133"/>
      <c r="COF17" s="133"/>
      <c r="COK17" s="133"/>
      <c r="COP17" s="133"/>
      <c r="COU17" s="133"/>
      <c r="COZ17" s="133"/>
      <c r="CPE17" s="133"/>
      <c r="CPJ17" s="133"/>
      <c r="CPO17" s="133"/>
      <c r="CPT17" s="133"/>
      <c r="CPY17" s="133"/>
      <c r="CQD17" s="133"/>
      <c r="CQI17" s="133"/>
      <c r="CQN17" s="133"/>
      <c r="CQS17" s="133"/>
      <c r="CQX17" s="133"/>
      <c r="CRC17" s="133"/>
      <c r="CRH17" s="133"/>
      <c r="CRM17" s="133"/>
      <c r="CRR17" s="133"/>
      <c r="CRW17" s="133"/>
      <c r="CSB17" s="133"/>
      <c r="CSG17" s="133"/>
      <c r="CSL17" s="133"/>
      <c r="CSQ17" s="133"/>
      <c r="CSV17" s="133"/>
      <c r="CTA17" s="133"/>
      <c r="CTF17" s="133"/>
      <c r="CTK17" s="133"/>
      <c r="CTP17" s="133"/>
      <c r="CTU17" s="133"/>
      <c r="CTZ17" s="133"/>
      <c r="CUE17" s="133"/>
      <c r="CUJ17" s="133"/>
      <c r="CUO17" s="133"/>
      <c r="CUT17" s="133"/>
      <c r="CUY17" s="133"/>
      <c r="CVD17" s="133"/>
      <c r="CVI17" s="133"/>
      <c r="CVN17" s="133"/>
      <c r="CVS17" s="133"/>
      <c r="CVX17" s="133"/>
      <c r="CWC17" s="133"/>
      <c r="CWH17" s="133"/>
      <c r="CWM17" s="133"/>
      <c r="CWR17" s="133"/>
      <c r="CWW17" s="133"/>
      <c r="CXB17" s="133"/>
      <c r="CXG17" s="133"/>
      <c r="CXL17" s="133"/>
      <c r="CXQ17" s="133"/>
      <c r="CXV17" s="133"/>
      <c r="CYA17" s="133"/>
      <c r="CYF17" s="133"/>
      <c r="CYK17" s="133"/>
      <c r="CYP17" s="133"/>
      <c r="CYU17" s="133"/>
      <c r="CYZ17" s="133"/>
      <c r="CZE17" s="133"/>
      <c r="CZJ17" s="133"/>
      <c r="CZO17" s="133"/>
      <c r="CZT17" s="133"/>
      <c r="CZY17" s="133"/>
      <c r="DAD17" s="133"/>
      <c r="DAI17" s="133"/>
      <c r="DAN17" s="133"/>
      <c r="DAS17" s="133"/>
      <c r="DAX17" s="133"/>
      <c r="DBC17" s="133"/>
      <c r="DBH17" s="133"/>
      <c r="DBM17" s="133"/>
      <c r="DBR17" s="133"/>
      <c r="DBW17" s="133"/>
      <c r="DCB17" s="133"/>
      <c r="DCG17" s="133"/>
      <c r="DCL17" s="133"/>
      <c r="DCQ17" s="133"/>
      <c r="DCV17" s="133"/>
      <c r="DDA17" s="133"/>
      <c r="DDF17" s="133"/>
      <c r="DDK17" s="133"/>
      <c r="DDP17" s="133"/>
      <c r="DDU17" s="133"/>
      <c r="DDZ17" s="133"/>
      <c r="DEE17" s="133"/>
      <c r="DEJ17" s="133"/>
      <c r="DEO17" s="133"/>
      <c r="DET17" s="133"/>
      <c r="DEY17" s="133"/>
      <c r="DFD17" s="133"/>
      <c r="DFI17" s="133"/>
      <c r="DFN17" s="133"/>
      <c r="DFS17" s="133"/>
      <c r="DFX17" s="133"/>
      <c r="DGC17" s="133"/>
      <c r="DGH17" s="133"/>
      <c r="DGM17" s="133"/>
      <c r="DGR17" s="133"/>
      <c r="DGW17" s="133"/>
      <c r="DHB17" s="133"/>
      <c r="DHG17" s="133"/>
      <c r="DHL17" s="133"/>
      <c r="DHQ17" s="133"/>
      <c r="DHV17" s="133"/>
      <c r="DIA17" s="133"/>
      <c r="DIF17" s="133"/>
      <c r="DIK17" s="133"/>
      <c r="DIP17" s="133"/>
      <c r="DIU17" s="133"/>
      <c r="DIZ17" s="133"/>
      <c r="DJE17" s="133"/>
      <c r="DJJ17" s="133"/>
      <c r="DJO17" s="133"/>
      <c r="DJT17" s="133"/>
      <c r="DJY17" s="133"/>
      <c r="DKD17" s="133"/>
      <c r="DKI17" s="133"/>
      <c r="DKN17" s="133"/>
      <c r="DKS17" s="133"/>
      <c r="DKX17" s="133"/>
      <c r="DLC17" s="133"/>
      <c r="DLH17" s="133"/>
      <c r="DLM17" s="133"/>
      <c r="DLR17" s="133"/>
      <c r="DLW17" s="133"/>
      <c r="DMB17" s="133"/>
      <c r="DMG17" s="133"/>
      <c r="DML17" s="133"/>
      <c r="DMQ17" s="133"/>
      <c r="DMV17" s="133"/>
      <c r="DNA17" s="133"/>
      <c r="DNF17" s="133"/>
      <c r="DNK17" s="133"/>
      <c r="DNP17" s="133"/>
      <c r="DNU17" s="133"/>
      <c r="DNZ17" s="133"/>
      <c r="DOE17" s="133"/>
      <c r="DOJ17" s="133"/>
      <c r="DOO17" s="133"/>
      <c r="DOT17" s="133"/>
      <c r="DOY17" s="133"/>
      <c r="DPD17" s="133"/>
      <c r="DPI17" s="133"/>
      <c r="DPN17" s="133"/>
      <c r="DPS17" s="133"/>
      <c r="DPX17" s="133"/>
      <c r="DQC17" s="133"/>
      <c r="DQH17" s="133"/>
      <c r="DQM17" s="133"/>
      <c r="DQR17" s="133"/>
      <c r="DQW17" s="133"/>
      <c r="DRB17" s="133"/>
      <c r="DRG17" s="133"/>
      <c r="DRL17" s="133"/>
      <c r="DRQ17" s="133"/>
      <c r="DRV17" s="133"/>
      <c r="DSA17" s="133"/>
      <c r="DSF17" s="133"/>
      <c r="DSK17" s="133"/>
      <c r="DSP17" s="133"/>
      <c r="DSU17" s="133"/>
      <c r="DSZ17" s="133"/>
      <c r="DTE17" s="133"/>
      <c r="DTJ17" s="133"/>
      <c r="DTO17" s="133"/>
      <c r="DTT17" s="133"/>
      <c r="DTY17" s="133"/>
      <c r="DUD17" s="133"/>
      <c r="DUI17" s="133"/>
      <c r="DUN17" s="133"/>
      <c r="DUS17" s="133"/>
      <c r="DUX17" s="133"/>
      <c r="DVC17" s="133"/>
      <c r="DVH17" s="133"/>
      <c r="DVM17" s="133"/>
      <c r="DVR17" s="133"/>
      <c r="DVW17" s="133"/>
      <c r="DWB17" s="133"/>
      <c r="DWG17" s="133"/>
      <c r="DWL17" s="133"/>
      <c r="DWQ17" s="133"/>
      <c r="DWV17" s="133"/>
      <c r="DXA17" s="133"/>
      <c r="DXF17" s="133"/>
      <c r="DXK17" s="133"/>
      <c r="DXP17" s="133"/>
      <c r="DXU17" s="133"/>
      <c r="DXZ17" s="133"/>
      <c r="DYE17" s="133"/>
      <c r="DYJ17" s="133"/>
      <c r="DYO17" s="133"/>
      <c r="DYT17" s="133"/>
      <c r="DYY17" s="133"/>
      <c r="DZD17" s="133"/>
      <c r="DZI17" s="133"/>
      <c r="DZN17" s="133"/>
      <c r="DZS17" s="133"/>
      <c r="DZX17" s="133"/>
      <c r="EAC17" s="133"/>
      <c r="EAH17" s="133"/>
      <c r="EAM17" s="133"/>
      <c r="EAR17" s="133"/>
      <c r="EAW17" s="133"/>
      <c r="EBB17" s="133"/>
      <c r="EBG17" s="133"/>
      <c r="EBL17" s="133"/>
      <c r="EBQ17" s="133"/>
      <c r="EBV17" s="133"/>
      <c r="ECA17" s="133"/>
      <c r="ECF17" s="133"/>
      <c r="ECK17" s="133"/>
      <c r="ECP17" s="133"/>
      <c r="ECU17" s="133"/>
      <c r="ECZ17" s="133"/>
      <c r="EDE17" s="133"/>
      <c r="EDJ17" s="133"/>
      <c r="EDO17" s="133"/>
      <c r="EDT17" s="133"/>
      <c r="EDY17" s="133"/>
      <c r="EED17" s="133"/>
      <c r="EEI17" s="133"/>
      <c r="EEN17" s="133"/>
      <c r="EES17" s="133"/>
      <c r="EEX17" s="133"/>
      <c r="EFC17" s="133"/>
      <c r="EFH17" s="133"/>
      <c r="EFM17" s="133"/>
      <c r="EFR17" s="133"/>
      <c r="EFW17" s="133"/>
      <c r="EGB17" s="133"/>
      <c r="EGG17" s="133"/>
      <c r="EGL17" s="133"/>
      <c r="EGQ17" s="133"/>
      <c r="EGV17" s="133"/>
      <c r="EHA17" s="133"/>
      <c r="EHF17" s="133"/>
      <c r="EHK17" s="133"/>
      <c r="EHP17" s="133"/>
      <c r="EHU17" s="133"/>
      <c r="EHZ17" s="133"/>
      <c r="EIE17" s="133"/>
      <c r="EIJ17" s="133"/>
      <c r="EIO17" s="133"/>
      <c r="EIT17" s="133"/>
      <c r="EIY17" s="133"/>
      <c r="EJD17" s="133"/>
      <c r="EJI17" s="133"/>
      <c r="EJN17" s="133"/>
      <c r="EJS17" s="133"/>
      <c r="EJX17" s="133"/>
      <c r="EKC17" s="133"/>
      <c r="EKH17" s="133"/>
      <c r="EKM17" s="133"/>
      <c r="EKR17" s="133"/>
      <c r="EKW17" s="133"/>
      <c r="ELB17" s="133"/>
      <c r="ELG17" s="133"/>
      <c r="ELL17" s="133"/>
      <c r="ELQ17" s="133"/>
      <c r="ELV17" s="133"/>
      <c r="EMA17" s="133"/>
      <c r="EMF17" s="133"/>
      <c r="EMK17" s="133"/>
      <c r="EMP17" s="133"/>
      <c r="EMU17" s="133"/>
      <c r="EMZ17" s="133"/>
      <c r="ENE17" s="133"/>
      <c r="ENJ17" s="133"/>
      <c r="ENO17" s="133"/>
      <c r="ENT17" s="133"/>
      <c r="ENY17" s="133"/>
      <c r="EOD17" s="133"/>
      <c r="EOI17" s="133"/>
      <c r="EON17" s="133"/>
      <c r="EOS17" s="133"/>
      <c r="EOX17" s="133"/>
      <c r="EPC17" s="133"/>
      <c r="EPH17" s="133"/>
      <c r="EPM17" s="133"/>
      <c r="EPR17" s="133"/>
      <c r="EPW17" s="133"/>
      <c r="EQB17" s="133"/>
      <c r="EQG17" s="133"/>
      <c r="EQL17" s="133"/>
      <c r="EQQ17" s="133"/>
      <c r="EQV17" s="133"/>
      <c r="ERA17" s="133"/>
      <c r="ERF17" s="133"/>
      <c r="ERK17" s="133"/>
      <c r="ERP17" s="133"/>
      <c r="ERU17" s="133"/>
      <c r="ERZ17" s="133"/>
      <c r="ESE17" s="133"/>
      <c r="ESJ17" s="133"/>
      <c r="ESO17" s="133"/>
      <c r="EST17" s="133"/>
      <c r="ESY17" s="133"/>
      <c r="ETD17" s="133"/>
      <c r="ETI17" s="133"/>
      <c r="ETN17" s="133"/>
      <c r="ETS17" s="133"/>
      <c r="ETX17" s="133"/>
      <c r="EUC17" s="133"/>
      <c r="EUH17" s="133"/>
      <c r="EUM17" s="133"/>
      <c r="EUR17" s="133"/>
      <c r="EUW17" s="133"/>
      <c r="EVB17" s="133"/>
      <c r="EVG17" s="133"/>
      <c r="EVL17" s="133"/>
      <c r="EVQ17" s="133"/>
      <c r="EVV17" s="133"/>
      <c r="EWA17" s="133"/>
      <c r="EWF17" s="133"/>
      <c r="EWK17" s="133"/>
      <c r="EWP17" s="133"/>
      <c r="EWU17" s="133"/>
      <c r="EWZ17" s="133"/>
      <c r="EXE17" s="133"/>
      <c r="EXJ17" s="133"/>
      <c r="EXO17" s="133"/>
      <c r="EXT17" s="133"/>
      <c r="EXY17" s="133"/>
      <c r="EYD17" s="133"/>
      <c r="EYI17" s="133"/>
      <c r="EYN17" s="133"/>
      <c r="EYS17" s="133"/>
      <c r="EYX17" s="133"/>
      <c r="EZC17" s="133"/>
      <c r="EZH17" s="133"/>
      <c r="EZM17" s="133"/>
      <c r="EZR17" s="133"/>
      <c r="EZW17" s="133"/>
      <c r="FAB17" s="133"/>
      <c r="FAG17" s="133"/>
      <c r="FAL17" s="133"/>
      <c r="FAQ17" s="133"/>
      <c r="FAV17" s="133"/>
      <c r="FBA17" s="133"/>
      <c r="FBF17" s="133"/>
      <c r="FBK17" s="133"/>
      <c r="FBP17" s="133"/>
      <c r="FBU17" s="133"/>
      <c r="FBZ17" s="133"/>
      <c r="FCE17" s="133"/>
      <c r="FCJ17" s="133"/>
      <c r="FCO17" s="133"/>
      <c r="FCT17" s="133"/>
      <c r="FCY17" s="133"/>
      <c r="FDD17" s="133"/>
      <c r="FDI17" s="133"/>
      <c r="FDN17" s="133"/>
      <c r="FDS17" s="133"/>
      <c r="FDX17" s="133"/>
      <c r="FEC17" s="133"/>
      <c r="FEH17" s="133"/>
      <c r="FEM17" s="133"/>
      <c r="FER17" s="133"/>
      <c r="FEW17" s="133"/>
      <c r="FFB17" s="133"/>
      <c r="FFG17" s="133"/>
      <c r="FFL17" s="133"/>
      <c r="FFQ17" s="133"/>
      <c r="FFV17" s="133"/>
      <c r="FGA17" s="133"/>
      <c r="FGF17" s="133"/>
      <c r="FGK17" s="133"/>
      <c r="FGP17" s="133"/>
      <c r="FGU17" s="133"/>
      <c r="FGZ17" s="133"/>
      <c r="FHE17" s="133"/>
      <c r="FHJ17" s="133"/>
      <c r="FHO17" s="133"/>
      <c r="FHT17" s="133"/>
      <c r="FHY17" s="133"/>
      <c r="FID17" s="133"/>
      <c r="FII17" s="133"/>
      <c r="FIN17" s="133"/>
      <c r="FIS17" s="133"/>
      <c r="FIX17" s="133"/>
      <c r="FJC17" s="133"/>
      <c r="FJH17" s="133"/>
      <c r="FJM17" s="133"/>
      <c r="FJR17" s="133"/>
      <c r="FJW17" s="133"/>
      <c r="FKB17" s="133"/>
      <c r="FKG17" s="133"/>
      <c r="FKL17" s="133"/>
      <c r="FKQ17" s="133"/>
      <c r="FKV17" s="133"/>
      <c r="FLA17" s="133"/>
      <c r="FLF17" s="133"/>
      <c r="FLK17" s="133"/>
      <c r="FLP17" s="133"/>
      <c r="FLU17" s="133"/>
      <c r="FLZ17" s="133"/>
      <c r="FME17" s="133"/>
      <c r="FMJ17" s="133"/>
      <c r="FMO17" s="133"/>
      <c r="FMT17" s="133"/>
      <c r="FMY17" s="133"/>
      <c r="FND17" s="133"/>
      <c r="FNI17" s="133"/>
      <c r="FNN17" s="133"/>
      <c r="FNS17" s="133"/>
      <c r="FNX17" s="133"/>
      <c r="FOC17" s="133"/>
      <c r="FOH17" s="133"/>
      <c r="FOM17" s="133"/>
      <c r="FOR17" s="133"/>
      <c r="FOW17" s="133"/>
      <c r="FPB17" s="133"/>
      <c r="FPG17" s="133"/>
      <c r="FPL17" s="133"/>
      <c r="FPQ17" s="133"/>
      <c r="FPV17" s="133"/>
      <c r="FQA17" s="133"/>
      <c r="FQF17" s="133"/>
      <c r="FQK17" s="133"/>
      <c r="FQP17" s="133"/>
      <c r="FQU17" s="133"/>
      <c r="FQZ17" s="133"/>
      <c r="FRE17" s="133"/>
      <c r="FRJ17" s="133"/>
      <c r="FRO17" s="133"/>
      <c r="FRT17" s="133"/>
      <c r="FRY17" s="133"/>
      <c r="FSD17" s="133"/>
      <c r="FSI17" s="133"/>
      <c r="FSN17" s="133"/>
      <c r="FSS17" s="133"/>
      <c r="FSX17" s="133"/>
      <c r="FTC17" s="133"/>
      <c r="FTH17" s="133"/>
      <c r="FTM17" s="133"/>
      <c r="FTR17" s="133"/>
      <c r="FTW17" s="133"/>
      <c r="FUB17" s="133"/>
      <c r="FUG17" s="133"/>
      <c r="FUL17" s="133"/>
      <c r="FUQ17" s="133"/>
      <c r="FUV17" s="133"/>
      <c r="FVA17" s="133"/>
      <c r="FVF17" s="133"/>
      <c r="FVK17" s="133"/>
      <c r="FVP17" s="133"/>
      <c r="FVU17" s="133"/>
      <c r="FVZ17" s="133"/>
      <c r="FWE17" s="133"/>
      <c r="FWJ17" s="133"/>
      <c r="FWO17" s="133"/>
      <c r="FWT17" s="133"/>
      <c r="FWY17" s="133"/>
      <c r="FXD17" s="133"/>
      <c r="FXI17" s="133"/>
      <c r="FXN17" s="133"/>
      <c r="FXS17" s="133"/>
      <c r="FXX17" s="133"/>
      <c r="FYC17" s="133"/>
      <c r="FYH17" s="133"/>
      <c r="FYM17" s="133"/>
      <c r="FYR17" s="133"/>
      <c r="FYW17" s="133"/>
      <c r="FZB17" s="133"/>
      <c r="FZG17" s="133"/>
      <c r="FZL17" s="133"/>
      <c r="FZQ17" s="133"/>
      <c r="FZV17" s="133"/>
      <c r="GAA17" s="133"/>
      <c r="GAF17" s="133"/>
      <c r="GAK17" s="133"/>
      <c r="GAP17" s="133"/>
      <c r="GAU17" s="133"/>
      <c r="GAZ17" s="133"/>
      <c r="GBE17" s="133"/>
      <c r="GBJ17" s="133"/>
      <c r="GBO17" s="133"/>
      <c r="GBT17" s="133"/>
      <c r="GBY17" s="133"/>
      <c r="GCD17" s="133"/>
      <c r="GCI17" s="133"/>
      <c r="GCN17" s="133"/>
      <c r="GCS17" s="133"/>
      <c r="GCX17" s="133"/>
      <c r="GDC17" s="133"/>
      <c r="GDH17" s="133"/>
      <c r="GDM17" s="133"/>
      <c r="GDR17" s="133"/>
      <c r="GDW17" s="133"/>
      <c r="GEB17" s="133"/>
      <c r="GEG17" s="133"/>
      <c r="GEL17" s="133"/>
      <c r="GEQ17" s="133"/>
      <c r="GEV17" s="133"/>
      <c r="GFA17" s="133"/>
      <c r="GFF17" s="133"/>
      <c r="GFK17" s="133"/>
      <c r="GFP17" s="133"/>
      <c r="GFU17" s="133"/>
      <c r="GFZ17" s="133"/>
      <c r="GGE17" s="133"/>
      <c r="GGJ17" s="133"/>
      <c r="GGO17" s="133"/>
      <c r="GGT17" s="133"/>
      <c r="GGY17" s="133"/>
      <c r="GHD17" s="133"/>
      <c r="GHI17" s="133"/>
      <c r="GHN17" s="133"/>
      <c r="GHS17" s="133"/>
      <c r="GHX17" s="133"/>
      <c r="GIC17" s="133"/>
      <c r="GIH17" s="133"/>
      <c r="GIM17" s="133"/>
      <c r="GIR17" s="133"/>
      <c r="GIW17" s="133"/>
      <c r="GJB17" s="133"/>
      <c r="GJG17" s="133"/>
      <c r="GJL17" s="133"/>
      <c r="GJQ17" s="133"/>
      <c r="GJV17" s="133"/>
      <c r="GKA17" s="133"/>
      <c r="GKF17" s="133"/>
      <c r="GKK17" s="133"/>
      <c r="GKP17" s="133"/>
      <c r="GKU17" s="133"/>
      <c r="GKZ17" s="133"/>
      <c r="GLE17" s="133"/>
      <c r="GLJ17" s="133"/>
      <c r="GLO17" s="133"/>
      <c r="GLT17" s="133"/>
      <c r="GLY17" s="133"/>
      <c r="GMD17" s="133"/>
      <c r="GMI17" s="133"/>
      <c r="GMN17" s="133"/>
      <c r="GMS17" s="133"/>
      <c r="GMX17" s="133"/>
      <c r="GNC17" s="133"/>
      <c r="GNH17" s="133"/>
      <c r="GNM17" s="133"/>
      <c r="GNR17" s="133"/>
      <c r="GNW17" s="133"/>
      <c r="GOB17" s="133"/>
      <c r="GOG17" s="133"/>
      <c r="GOL17" s="133"/>
      <c r="GOQ17" s="133"/>
      <c r="GOV17" s="133"/>
      <c r="GPA17" s="133"/>
      <c r="GPF17" s="133"/>
      <c r="GPK17" s="133"/>
      <c r="GPP17" s="133"/>
      <c r="GPU17" s="133"/>
      <c r="GPZ17" s="133"/>
      <c r="GQE17" s="133"/>
      <c r="GQJ17" s="133"/>
      <c r="GQO17" s="133"/>
      <c r="GQT17" s="133"/>
      <c r="GQY17" s="133"/>
      <c r="GRD17" s="133"/>
      <c r="GRI17" s="133"/>
      <c r="GRN17" s="133"/>
      <c r="GRS17" s="133"/>
      <c r="GRX17" s="133"/>
      <c r="GSC17" s="133"/>
      <c r="GSH17" s="133"/>
      <c r="GSM17" s="133"/>
      <c r="GSR17" s="133"/>
      <c r="GSW17" s="133"/>
      <c r="GTB17" s="133"/>
      <c r="GTG17" s="133"/>
      <c r="GTL17" s="133"/>
      <c r="GTQ17" s="133"/>
      <c r="GTV17" s="133"/>
      <c r="GUA17" s="133"/>
      <c r="GUF17" s="133"/>
      <c r="GUK17" s="133"/>
      <c r="GUP17" s="133"/>
      <c r="GUU17" s="133"/>
      <c r="GUZ17" s="133"/>
      <c r="GVE17" s="133"/>
      <c r="GVJ17" s="133"/>
      <c r="GVO17" s="133"/>
      <c r="GVT17" s="133"/>
      <c r="GVY17" s="133"/>
      <c r="GWD17" s="133"/>
      <c r="GWI17" s="133"/>
      <c r="GWN17" s="133"/>
      <c r="GWS17" s="133"/>
      <c r="GWX17" s="133"/>
      <c r="GXC17" s="133"/>
      <c r="GXH17" s="133"/>
      <c r="GXM17" s="133"/>
      <c r="GXR17" s="133"/>
      <c r="GXW17" s="133"/>
      <c r="GYB17" s="133"/>
      <c r="GYG17" s="133"/>
      <c r="GYL17" s="133"/>
      <c r="GYQ17" s="133"/>
      <c r="GYV17" s="133"/>
      <c r="GZA17" s="133"/>
      <c r="GZF17" s="133"/>
      <c r="GZK17" s="133"/>
      <c r="GZP17" s="133"/>
      <c r="GZU17" s="133"/>
      <c r="GZZ17" s="133"/>
      <c r="HAE17" s="133"/>
      <c r="HAJ17" s="133"/>
      <c r="HAO17" s="133"/>
      <c r="HAT17" s="133"/>
      <c r="HAY17" s="133"/>
      <c r="HBD17" s="133"/>
      <c r="HBI17" s="133"/>
      <c r="HBN17" s="133"/>
      <c r="HBS17" s="133"/>
      <c r="HBX17" s="133"/>
      <c r="HCC17" s="133"/>
      <c r="HCH17" s="133"/>
      <c r="HCM17" s="133"/>
      <c r="HCR17" s="133"/>
      <c r="HCW17" s="133"/>
      <c r="HDB17" s="133"/>
      <c r="HDG17" s="133"/>
      <c r="HDL17" s="133"/>
      <c r="HDQ17" s="133"/>
      <c r="HDV17" s="133"/>
      <c r="HEA17" s="133"/>
      <c r="HEF17" s="133"/>
      <c r="HEK17" s="133"/>
      <c r="HEP17" s="133"/>
      <c r="HEU17" s="133"/>
      <c r="HEZ17" s="133"/>
      <c r="HFE17" s="133"/>
      <c r="HFJ17" s="133"/>
      <c r="HFO17" s="133"/>
      <c r="HFT17" s="133"/>
      <c r="HFY17" s="133"/>
      <c r="HGD17" s="133"/>
      <c r="HGI17" s="133"/>
      <c r="HGN17" s="133"/>
      <c r="HGS17" s="133"/>
      <c r="HGX17" s="133"/>
      <c r="HHC17" s="133"/>
      <c r="HHH17" s="133"/>
      <c r="HHM17" s="133"/>
      <c r="HHR17" s="133"/>
      <c r="HHW17" s="133"/>
      <c r="HIB17" s="133"/>
      <c r="HIG17" s="133"/>
      <c r="HIL17" s="133"/>
      <c r="HIQ17" s="133"/>
      <c r="HIV17" s="133"/>
      <c r="HJA17" s="133"/>
      <c r="HJF17" s="133"/>
      <c r="HJK17" s="133"/>
      <c r="HJP17" s="133"/>
      <c r="HJU17" s="133"/>
      <c r="HJZ17" s="133"/>
      <c r="HKE17" s="133"/>
      <c r="HKJ17" s="133"/>
      <c r="HKO17" s="133"/>
      <c r="HKT17" s="133"/>
      <c r="HKY17" s="133"/>
      <c r="HLD17" s="133"/>
      <c r="HLI17" s="133"/>
      <c r="HLN17" s="133"/>
      <c r="HLS17" s="133"/>
      <c r="HLX17" s="133"/>
      <c r="HMC17" s="133"/>
      <c r="HMH17" s="133"/>
      <c r="HMM17" s="133"/>
      <c r="HMR17" s="133"/>
      <c r="HMW17" s="133"/>
      <c r="HNB17" s="133"/>
      <c r="HNG17" s="133"/>
      <c r="HNL17" s="133"/>
      <c r="HNQ17" s="133"/>
      <c r="HNV17" s="133"/>
      <c r="HOA17" s="133"/>
      <c r="HOF17" s="133"/>
      <c r="HOK17" s="133"/>
      <c r="HOP17" s="133"/>
      <c r="HOU17" s="133"/>
      <c r="HOZ17" s="133"/>
      <c r="HPE17" s="133"/>
      <c r="HPJ17" s="133"/>
      <c r="HPO17" s="133"/>
      <c r="HPT17" s="133"/>
      <c r="HPY17" s="133"/>
      <c r="HQD17" s="133"/>
      <c r="HQI17" s="133"/>
      <c r="HQN17" s="133"/>
      <c r="HQS17" s="133"/>
      <c r="HQX17" s="133"/>
      <c r="HRC17" s="133"/>
      <c r="HRH17" s="133"/>
      <c r="HRM17" s="133"/>
      <c r="HRR17" s="133"/>
      <c r="HRW17" s="133"/>
      <c r="HSB17" s="133"/>
      <c r="HSG17" s="133"/>
      <c r="HSL17" s="133"/>
      <c r="HSQ17" s="133"/>
      <c r="HSV17" s="133"/>
      <c r="HTA17" s="133"/>
      <c r="HTF17" s="133"/>
      <c r="HTK17" s="133"/>
      <c r="HTP17" s="133"/>
      <c r="HTU17" s="133"/>
      <c r="HTZ17" s="133"/>
      <c r="HUE17" s="133"/>
      <c r="HUJ17" s="133"/>
      <c r="HUO17" s="133"/>
      <c r="HUT17" s="133"/>
      <c r="HUY17" s="133"/>
      <c r="HVD17" s="133"/>
      <c r="HVI17" s="133"/>
      <c r="HVN17" s="133"/>
      <c r="HVS17" s="133"/>
      <c r="HVX17" s="133"/>
      <c r="HWC17" s="133"/>
      <c r="HWH17" s="133"/>
      <c r="HWM17" s="133"/>
      <c r="HWR17" s="133"/>
      <c r="HWW17" s="133"/>
      <c r="HXB17" s="133"/>
      <c r="HXG17" s="133"/>
      <c r="HXL17" s="133"/>
      <c r="HXQ17" s="133"/>
      <c r="HXV17" s="133"/>
      <c r="HYA17" s="133"/>
      <c r="HYF17" s="133"/>
      <c r="HYK17" s="133"/>
      <c r="HYP17" s="133"/>
      <c r="HYU17" s="133"/>
      <c r="HYZ17" s="133"/>
      <c r="HZE17" s="133"/>
      <c r="HZJ17" s="133"/>
      <c r="HZO17" s="133"/>
      <c r="HZT17" s="133"/>
      <c r="HZY17" s="133"/>
      <c r="IAD17" s="133"/>
      <c r="IAI17" s="133"/>
      <c r="IAN17" s="133"/>
      <c r="IAS17" s="133"/>
      <c r="IAX17" s="133"/>
      <c r="IBC17" s="133"/>
      <c r="IBH17" s="133"/>
      <c r="IBM17" s="133"/>
      <c r="IBR17" s="133"/>
      <c r="IBW17" s="133"/>
      <c r="ICB17" s="133"/>
      <c r="ICG17" s="133"/>
      <c r="ICL17" s="133"/>
      <c r="ICQ17" s="133"/>
      <c r="ICV17" s="133"/>
      <c r="IDA17" s="133"/>
      <c r="IDF17" s="133"/>
      <c r="IDK17" s="133"/>
      <c r="IDP17" s="133"/>
      <c r="IDU17" s="133"/>
      <c r="IDZ17" s="133"/>
      <c r="IEE17" s="133"/>
      <c r="IEJ17" s="133"/>
      <c r="IEO17" s="133"/>
      <c r="IET17" s="133"/>
      <c r="IEY17" s="133"/>
      <c r="IFD17" s="133"/>
      <c r="IFI17" s="133"/>
      <c r="IFN17" s="133"/>
      <c r="IFS17" s="133"/>
      <c r="IFX17" s="133"/>
      <c r="IGC17" s="133"/>
      <c r="IGH17" s="133"/>
      <c r="IGM17" s="133"/>
      <c r="IGR17" s="133"/>
      <c r="IGW17" s="133"/>
      <c r="IHB17" s="133"/>
      <c r="IHG17" s="133"/>
      <c r="IHL17" s="133"/>
      <c r="IHQ17" s="133"/>
      <c r="IHV17" s="133"/>
      <c r="IIA17" s="133"/>
      <c r="IIF17" s="133"/>
      <c r="IIK17" s="133"/>
      <c r="IIP17" s="133"/>
      <c r="IIU17" s="133"/>
      <c r="IIZ17" s="133"/>
      <c r="IJE17" s="133"/>
      <c r="IJJ17" s="133"/>
      <c r="IJO17" s="133"/>
      <c r="IJT17" s="133"/>
      <c r="IJY17" s="133"/>
      <c r="IKD17" s="133"/>
      <c r="IKI17" s="133"/>
      <c r="IKN17" s="133"/>
      <c r="IKS17" s="133"/>
      <c r="IKX17" s="133"/>
      <c r="ILC17" s="133"/>
      <c r="ILH17" s="133"/>
      <c r="ILM17" s="133"/>
      <c r="ILR17" s="133"/>
      <c r="ILW17" s="133"/>
      <c r="IMB17" s="133"/>
      <c r="IMG17" s="133"/>
      <c r="IML17" s="133"/>
      <c r="IMQ17" s="133"/>
      <c r="IMV17" s="133"/>
      <c r="INA17" s="133"/>
      <c r="INF17" s="133"/>
      <c r="INK17" s="133"/>
      <c r="INP17" s="133"/>
      <c r="INU17" s="133"/>
      <c r="INZ17" s="133"/>
      <c r="IOE17" s="133"/>
      <c r="IOJ17" s="133"/>
      <c r="IOO17" s="133"/>
      <c r="IOT17" s="133"/>
      <c r="IOY17" s="133"/>
      <c r="IPD17" s="133"/>
      <c r="IPI17" s="133"/>
      <c r="IPN17" s="133"/>
      <c r="IPS17" s="133"/>
      <c r="IPX17" s="133"/>
      <c r="IQC17" s="133"/>
      <c r="IQH17" s="133"/>
      <c r="IQM17" s="133"/>
      <c r="IQR17" s="133"/>
      <c r="IQW17" s="133"/>
      <c r="IRB17" s="133"/>
      <c r="IRG17" s="133"/>
      <c r="IRL17" s="133"/>
      <c r="IRQ17" s="133"/>
      <c r="IRV17" s="133"/>
      <c r="ISA17" s="133"/>
      <c r="ISF17" s="133"/>
      <c r="ISK17" s="133"/>
      <c r="ISP17" s="133"/>
      <c r="ISU17" s="133"/>
      <c r="ISZ17" s="133"/>
      <c r="ITE17" s="133"/>
      <c r="ITJ17" s="133"/>
      <c r="ITO17" s="133"/>
      <c r="ITT17" s="133"/>
      <c r="ITY17" s="133"/>
      <c r="IUD17" s="133"/>
      <c r="IUI17" s="133"/>
      <c r="IUN17" s="133"/>
      <c r="IUS17" s="133"/>
      <c r="IUX17" s="133"/>
      <c r="IVC17" s="133"/>
      <c r="IVH17" s="133"/>
      <c r="IVM17" s="133"/>
      <c r="IVR17" s="133"/>
      <c r="IVW17" s="133"/>
      <c r="IWB17" s="133"/>
      <c r="IWG17" s="133"/>
      <c r="IWL17" s="133"/>
      <c r="IWQ17" s="133"/>
      <c r="IWV17" s="133"/>
      <c r="IXA17" s="133"/>
      <c r="IXF17" s="133"/>
      <c r="IXK17" s="133"/>
      <c r="IXP17" s="133"/>
      <c r="IXU17" s="133"/>
      <c r="IXZ17" s="133"/>
      <c r="IYE17" s="133"/>
      <c r="IYJ17" s="133"/>
      <c r="IYO17" s="133"/>
      <c r="IYT17" s="133"/>
      <c r="IYY17" s="133"/>
      <c r="IZD17" s="133"/>
      <c r="IZI17" s="133"/>
      <c r="IZN17" s="133"/>
      <c r="IZS17" s="133"/>
      <c r="IZX17" s="133"/>
      <c r="JAC17" s="133"/>
      <c r="JAH17" s="133"/>
      <c r="JAM17" s="133"/>
      <c r="JAR17" s="133"/>
      <c r="JAW17" s="133"/>
      <c r="JBB17" s="133"/>
      <c r="JBG17" s="133"/>
      <c r="JBL17" s="133"/>
      <c r="JBQ17" s="133"/>
      <c r="JBV17" s="133"/>
      <c r="JCA17" s="133"/>
      <c r="JCF17" s="133"/>
      <c r="JCK17" s="133"/>
      <c r="JCP17" s="133"/>
      <c r="JCU17" s="133"/>
      <c r="JCZ17" s="133"/>
      <c r="JDE17" s="133"/>
      <c r="JDJ17" s="133"/>
      <c r="JDO17" s="133"/>
      <c r="JDT17" s="133"/>
      <c r="JDY17" s="133"/>
      <c r="JED17" s="133"/>
      <c r="JEI17" s="133"/>
      <c r="JEN17" s="133"/>
      <c r="JES17" s="133"/>
      <c r="JEX17" s="133"/>
      <c r="JFC17" s="133"/>
      <c r="JFH17" s="133"/>
      <c r="JFM17" s="133"/>
      <c r="JFR17" s="133"/>
      <c r="JFW17" s="133"/>
      <c r="JGB17" s="133"/>
      <c r="JGG17" s="133"/>
      <c r="JGL17" s="133"/>
      <c r="JGQ17" s="133"/>
      <c r="JGV17" s="133"/>
      <c r="JHA17" s="133"/>
      <c r="JHF17" s="133"/>
      <c r="JHK17" s="133"/>
      <c r="JHP17" s="133"/>
      <c r="JHU17" s="133"/>
      <c r="JHZ17" s="133"/>
      <c r="JIE17" s="133"/>
      <c r="JIJ17" s="133"/>
      <c r="JIO17" s="133"/>
      <c r="JIT17" s="133"/>
      <c r="JIY17" s="133"/>
      <c r="JJD17" s="133"/>
      <c r="JJI17" s="133"/>
      <c r="JJN17" s="133"/>
      <c r="JJS17" s="133"/>
      <c r="JJX17" s="133"/>
      <c r="JKC17" s="133"/>
      <c r="JKH17" s="133"/>
      <c r="JKM17" s="133"/>
      <c r="JKR17" s="133"/>
      <c r="JKW17" s="133"/>
      <c r="JLB17" s="133"/>
      <c r="JLG17" s="133"/>
      <c r="JLL17" s="133"/>
      <c r="JLQ17" s="133"/>
      <c r="JLV17" s="133"/>
      <c r="JMA17" s="133"/>
      <c r="JMF17" s="133"/>
      <c r="JMK17" s="133"/>
      <c r="JMP17" s="133"/>
      <c r="JMU17" s="133"/>
      <c r="JMZ17" s="133"/>
      <c r="JNE17" s="133"/>
      <c r="JNJ17" s="133"/>
      <c r="JNO17" s="133"/>
      <c r="JNT17" s="133"/>
      <c r="JNY17" s="133"/>
      <c r="JOD17" s="133"/>
      <c r="JOI17" s="133"/>
      <c r="JON17" s="133"/>
      <c r="JOS17" s="133"/>
      <c r="JOX17" s="133"/>
      <c r="JPC17" s="133"/>
      <c r="JPH17" s="133"/>
      <c r="JPM17" s="133"/>
      <c r="JPR17" s="133"/>
      <c r="JPW17" s="133"/>
      <c r="JQB17" s="133"/>
      <c r="JQG17" s="133"/>
      <c r="JQL17" s="133"/>
      <c r="JQQ17" s="133"/>
      <c r="JQV17" s="133"/>
      <c r="JRA17" s="133"/>
      <c r="JRF17" s="133"/>
      <c r="JRK17" s="133"/>
      <c r="JRP17" s="133"/>
      <c r="JRU17" s="133"/>
      <c r="JRZ17" s="133"/>
      <c r="JSE17" s="133"/>
      <c r="JSJ17" s="133"/>
      <c r="JSO17" s="133"/>
      <c r="JST17" s="133"/>
      <c r="JSY17" s="133"/>
      <c r="JTD17" s="133"/>
      <c r="JTI17" s="133"/>
      <c r="JTN17" s="133"/>
      <c r="JTS17" s="133"/>
      <c r="JTX17" s="133"/>
      <c r="JUC17" s="133"/>
      <c r="JUH17" s="133"/>
      <c r="JUM17" s="133"/>
      <c r="JUR17" s="133"/>
      <c r="JUW17" s="133"/>
      <c r="JVB17" s="133"/>
      <c r="JVG17" s="133"/>
      <c r="JVL17" s="133"/>
      <c r="JVQ17" s="133"/>
      <c r="JVV17" s="133"/>
      <c r="JWA17" s="133"/>
      <c r="JWF17" s="133"/>
      <c r="JWK17" s="133"/>
      <c r="JWP17" s="133"/>
      <c r="JWU17" s="133"/>
      <c r="JWZ17" s="133"/>
      <c r="JXE17" s="133"/>
      <c r="JXJ17" s="133"/>
      <c r="JXO17" s="133"/>
      <c r="JXT17" s="133"/>
      <c r="JXY17" s="133"/>
      <c r="JYD17" s="133"/>
      <c r="JYI17" s="133"/>
      <c r="JYN17" s="133"/>
      <c r="JYS17" s="133"/>
      <c r="JYX17" s="133"/>
      <c r="JZC17" s="133"/>
      <c r="JZH17" s="133"/>
      <c r="JZM17" s="133"/>
      <c r="JZR17" s="133"/>
      <c r="JZW17" s="133"/>
      <c r="KAB17" s="133"/>
      <c r="KAG17" s="133"/>
      <c r="KAL17" s="133"/>
      <c r="KAQ17" s="133"/>
      <c r="KAV17" s="133"/>
      <c r="KBA17" s="133"/>
      <c r="KBF17" s="133"/>
      <c r="KBK17" s="133"/>
      <c r="KBP17" s="133"/>
      <c r="KBU17" s="133"/>
      <c r="KBZ17" s="133"/>
      <c r="KCE17" s="133"/>
      <c r="KCJ17" s="133"/>
      <c r="KCO17" s="133"/>
      <c r="KCT17" s="133"/>
      <c r="KCY17" s="133"/>
      <c r="KDD17" s="133"/>
      <c r="KDI17" s="133"/>
      <c r="KDN17" s="133"/>
      <c r="KDS17" s="133"/>
      <c r="KDX17" s="133"/>
      <c r="KEC17" s="133"/>
      <c r="KEH17" s="133"/>
      <c r="KEM17" s="133"/>
      <c r="KER17" s="133"/>
      <c r="KEW17" s="133"/>
      <c r="KFB17" s="133"/>
      <c r="KFG17" s="133"/>
      <c r="KFL17" s="133"/>
      <c r="KFQ17" s="133"/>
      <c r="KFV17" s="133"/>
      <c r="KGA17" s="133"/>
      <c r="KGF17" s="133"/>
      <c r="KGK17" s="133"/>
      <c r="KGP17" s="133"/>
      <c r="KGU17" s="133"/>
      <c r="KGZ17" s="133"/>
      <c r="KHE17" s="133"/>
      <c r="KHJ17" s="133"/>
      <c r="KHO17" s="133"/>
      <c r="KHT17" s="133"/>
      <c r="KHY17" s="133"/>
      <c r="KID17" s="133"/>
      <c r="KII17" s="133"/>
      <c r="KIN17" s="133"/>
      <c r="KIS17" s="133"/>
      <c r="KIX17" s="133"/>
      <c r="KJC17" s="133"/>
      <c r="KJH17" s="133"/>
      <c r="KJM17" s="133"/>
      <c r="KJR17" s="133"/>
      <c r="KJW17" s="133"/>
      <c r="KKB17" s="133"/>
      <c r="KKG17" s="133"/>
      <c r="KKL17" s="133"/>
      <c r="KKQ17" s="133"/>
      <c r="KKV17" s="133"/>
      <c r="KLA17" s="133"/>
      <c r="KLF17" s="133"/>
      <c r="KLK17" s="133"/>
      <c r="KLP17" s="133"/>
      <c r="KLU17" s="133"/>
      <c r="KLZ17" s="133"/>
      <c r="KME17" s="133"/>
      <c r="KMJ17" s="133"/>
      <c r="KMO17" s="133"/>
      <c r="KMT17" s="133"/>
      <c r="KMY17" s="133"/>
      <c r="KND17" s="133"/>
      <c r="KNI17" s="133"/>
      <c r="KNN17" s="133"/>
      <c r="KNS17" s="133"/>
      <c r="KNX17" s="133"/>
      <c r="KOC17" s="133"/>
      <c r="KOH17" s="133"/>
      <c r="KOM17" s="133"/>
      <c r="KOR17" s="133"/>
      <c r="KOW17" s="133"/>
      <c r="KPB17" s="133"/>
      <c r="KPG17" s="133"/>
      <c r="KPL17" s="133"/>
      <c r="KPQ17" s="133"/>
      <c r="KPV17" s="133"/>
      <c r="KQA17" s="133"/>
      <c r="KQF17" s="133"/>
      <c r="KQK17" s="133"/>
      <c r="KQP17" s="133"/>
      <c r="KQU17" s="133"/>
      <c r="KQZ17" s="133"/>
      <c r="KRE17" s="133"/>
      <c r="KRJ17" s="133"/>
      <c r="KRO17" s="133"/>
      <c r="KRT17" s="133"/>
      <c r="KRY17" s="133"/>
      <c r="KSD17" s="133"/>
      <c r="KSI17" s="133"/>
      <c r="KSN17" s="133"/>
      <c r="KSS17" s="133"/>
      <c r="KSX17" s="133"/>
      <c r="KTC17" s="133"/>
      <c r="KTH17" s="133"/>
      <c r="KTM17" s="133"/>
      <c r="KTR17" s="133"/>
      <c r="KTW17" s="133"/>
      <c r="KUB17" s="133"/>
      <c r="KUG17" s="133"/>
      <c r="KUL17" s="133"/>
      <c r="KUQ17" s="133"/>
      <c r="KUV17" s="133"/>
      <c r="KVA17" s="133"/>
      <c r="KVF17" s="133"/>
      <c r="KVK17" s="133"/>
      <c r="KVP17" s="133"/>
      <c r="KVU17" s="133"/>
      <c r="KVZ17" s="133"/>
      <c r="KWE17" s="133"/>
      <c r="KWJ17" s="133"/>
      <c r="KWO17" s="133"/>
      <c r="KWT17" s="133"/>
      <c r="KWY17" s="133"/>
      <c r="KXD17" s="133"/>
      <c r="KXI17" s="133"/>
      <c r="KXN17" s="133"/>
      <c r="KXS17" s="133"/>
      <c r="KXX17" s="133"/>
      <c r="KYC17" s="133"/>
      <c r="KYH17" s="133"/>
      <c r="KYM17" s="133"/>
      <c r="KYR17" s="133"/>
      <c r="KYW17" s="133"/>
      <c r="KZB17" s="133"/>
      <c r="KZG17" s="133"/>
      <c r="KZL17" s="133"/>
      <c r="KZQ17" s="133"/>
      <c r="KZV17" s="133"/>
      <c r="LAA17" s="133"/>
      <c r="LAF17" s="133"/>
      <c r="LAK17" s="133"/>
      <c r="LAP17" s="133"/>
      <c r="LAU17" s="133"/>
      <c r="LAZ17" s="133"/>
      <c r="LBE17" s="133"/>
      <c r="LBJ17" s="133"/>
      <c r="LBO17" s="133"/>
      <c r="LBT17" s="133"/>
      <c r="LBY17" s="133"/>
      <c r="LCD17" s="133"/>
      <c r="LCI17" s="133"/>
      <c r="LCN17" s="133"/>
      <c r="LCS17" s="133"/>
      <c r="LCX17" s="133"/>
      <c r="LDC17" s="133"/>
      <c r="LDH17" s="133"/>
      <c r="LDM17" s="133"/>
      <c r="LDR17" s="133"/>
      <c r="LDW17" s="133"/>
      <c r="LEB17" s="133"/>
      <c r="LEG17" s="133"/>
      <c r="LEL17" s="133"/>
      <c r="LEQ17" s="133"/>
      <c r="LEV17" s="133"/>
      <c r="LFA17" s="133"/>
      <c r="LFF17" s="133"/>
      <c r="LFK17" s="133"/>
      <c r="LFP17" s="133"/>
      <c r="LFU17" s="133"/>
      <c r="LFZ17" s="133"/>
      <c r="LGE17" s="133"/>
      <c r="LGJ17" s="133"/>
      <c r="LGO17" s="133"/>
      <c r="LGT17" s="133"/>
      <c r="LGY17" s="133"/>
      <c r="LHD17" s="133"/>
      <c r="LHI17" s="133"/>
      <c r="LHN17" s="133"/>
      <c r="LHS17" s="133"/>
      <c r="LHX17" s="133"/>
      <c r="LIC17" s="133"/>
      <c r="LIH17" s="133"/>
      <c r="LIM17" s="133"/>
      <c r="LIR17" s="133"/>
      <c r="LIW17" s="133"/>
      <c r="LJB17" s="133"/>
      <c r="LJG17" s="133"/>
      <c r="LJL17" s="133"/>
      <c r="LJQ17" s="133"/>
      <c r="LJV17" s="133"/>
      <c r="LKA17" s="133"/>
      <c r="LKF17" s="133"/>
      <c r="LKK17" s="133"/>
      <c r="LKP17" s="133"/>
      <c r="LKU17" s="133"/>
      <c r="LKZ17" s="133"/>
      <c r="LLE17" s="133"/>
      <c r="LLJ17" s="133"/>
      <c r="LLO17" s="133"/>
      <c r="LLT17" s="133"/>
      <c r="LLY17" s="133"/>
      <c r="LMD17" s="133"/>
      <c r="LMI17" s="133"/>
      <c r="LMN17" s="133"/>
      <c r="LMS17" s="133"/>
      <c r="LMX17" s="133"/>
      <c r="LNC17" s="133"/>
      <c r="LNH17" s="133"/>
      <c r="LNM17" s="133"/>
      <c r="LNR17" s="133"/>
      <c r="LNW17" s="133"/>
      <c r="LOB17" s="133"/>
      <c r="LOG17" s="133"/>
      <c r="LOL17" s="133"/>
      <c r="LOQ17" s="133"/>
      <c r="LOV17" s="133"/>
      <c r="LPA17" s="133"/>
      <c r="LPF17" s="133"/>
      <c r="LPK17" s="133"/>
      <c r="LPP17" s="133"/>
      <c r="LPU17" s="133"/>
      <c r="LPZ17" s="133"/>
      <c r="LQE17" s="133"/>
      <c r="LQJ17" s="133"/>
      <c r="LQO17" s="133"/>
      <c r="LQT17" s="133"/>
      <c r="LQY17" s="133"/>
      <c r="LRD17" s="133"/>
      <c r="LRI17" s="133"/>
      <c r="LRN17" s="133"/>
      <c r="LRS17" s="133"/>
      <c r="LRX17" s="133"/>
      <c r="LSC17" s="133"/>
      <c r="LSH17" s="133"/>
      <c r="LSM17" s="133"/>
      <c r="LSR17" s="133"/>
      <c r="LSW17" s="133"/>
      <c r="LTB17" s="133"/>
      <c r="LTG17" s="133"/>
      <c r="LTL17" s="133"/>
      <c r="LTQ17" s="133"/>
      <c r="LTV17" s="133"/>
      <c r="LUA17" s="133"/>
      <c r="LUF17" s="133"/>
      <c r="LUK17" s="133"/>
      <c r="LUP17" s="133"/>
      <c r="LUU17" s="133"/>
      <c r="LUZ17" s="133"/>
      <c r="LVE17" s="133"/>
      <c r="LVJ17" s="133"/>
      <c r="LVO17" s="133"/>
      <c r="LVT17" s="133"/>
      <c r="LVY17" s="133"/>
      <c r="LWD17" s="133"/>
      <c r="LWI17" s="133"/>
      <c r="LWN17" s="133"/>
      <c r="LWS17" s="133"/>
      <c r="LWX17" s="133"/>
      <c r="LXC17" s="133"/>
      <c r="LXH17" s="133"/>
      <c r="LXM17" s="133"/>
      <c r="LXR17" s="133"/>
      <c r="LXW17" s="133"/>
      <c r="LYB17" s="133"/>
      <c r="LYG17" s="133"/>
      <c r="LYL17" s="133"/>
      <c r="LYQ17" s="133"/>
      <c r="LYV17" s="133"/>
      <c r="LZA17" s="133"/>
      <c r="LZF17" s="133"/>
      <c r="LZK17" s="133"/>
      <c r="LZP17" s="133"/>
      <c r="LZU17" s="133"/>
      <c r="LZZ17" s="133"/>
      <c r="MAE17" s="133"/>
      <c r="MAJ17" s="133"/>
      <c r="MAO17" s="133"/>
      <c r="MAT17" s="133"/>
      <c r="MAY17" s="133"/>
      <c r="MBD17" s="133"/>
      <c r="MBI17" s="133"/>
      <c r="MBN17" s="133"/>
      <c r="MBS17" s="133"/>
      <c r="MBX17" s="133"/>
      <c r="MCC17" s="133"/>
      <c r="MCH17" s="133"/>
      <c r="MCM17" s="133"/>
      <c r="MCR17" s="133"/>
      <c r="MCW17" s="133"/>
      <c r="MDB17" s="133"/>
      <c r="MDG17" s="133"/>
      <c r="MDL17" s="133"/>
      <c r="MDQ17" s="133"/>
      <c r="MDV17" s="133"/>
      <c r="MEA17" s="133"/>
      <c r="MEF17" s="133"/>
      <c r="MEK17" s="133"/>
      <c r="MEP17" s="133"/>
      <c r="MEU17" s="133"/>
      <c r="MEZ17" s="133"/>
      <c r="MFE17" s="133"/>
      <c r="MFJ17" s="133"/>
      <c r="MFO17" s="133"/>
      <c r="MFT17" s="133"/>
      <c r="MFY17" s="133"/>
      <c r="MGD17" s="133"/>
      <c r="MGI17" s="133"/>
      <c r="MGN17" s="133"/>
      <c r="MGS17" s="133"/>
      <c r="MGX17" s="133"/>
      <c r="MHC17" s="133"/>
      <c r="MHH17" s="133"/>
      <c r="MHM17" s="133"/>
      <c r="MHR17" s="133"/>
      <c r="MHW17" s="133"/>
      <c r="MIB17" s="133"/>
      <c r="MIG17" s="133"/>
      <c r="MIL17" s="133"/>
      <c r="MIQ17" s="133"/>
      <c r="MIV17" s="133"/>
      <c r="MJA17" s="133"/>
      <c r="MJF17" s="133"/>
      <c r="MJK17" s="133"/>
      <c r="MJP17" s="133"/>
      <c r="MJU17" s="133"/>
      <c r="MJZ17" s="133"/>
      <c r="MKE17" s="133"/>
      <c r="MKJ17" s="133"/>
      <c r="MKO17" s="133"/>
      <c r="MKT17" s="133"/>
      <c r="MKY17" s="133"/>
      <c r="MLD17" s="133"/>
      <c r="MLI17" s="133"/>
      <c r="MLN17" s="133"/>
      <c r="MLS17" s="133"/>
      <c r="MLX17" s="133"/>
      <c r="MMC17" s="133"/>
      <c r="MMH17" s="133"/>
      <c r="MMM17" s="133"/>
      <c r="MMR17" s="133"/>
      <c r="MMW17" s="133"/>
      <c r="MNB17" s="133"/>
      <c r="MNG17" s="133"/>
      <c r="MNL17" s="133"/>
      <c r="MNQ17" s="133"/>
      <c r="MNV17" s="133"/>
      <c r="MOA17" s="133"/>
      <c r="MOF17" s="133"/>
      <c r="MOK17" s="133"/>
      <c r="MOP17" s="133"/>
      <c r="MOU17" s="133"/>
      <c r="MOZ17" s="133"/>
      <c r="MPE17" s="133"/>
      <c r="MPJ17" s="133"/>
      <c r="MPO17" s="133"/>
      <c r="MPT17" s="133"/>
      <c r="MPY17" s="133"/>
      <c r="MQD17" s="133"/>
      <c r="MQI17" s="133"/>
      <c r="MQN17" s="133"/>
      <c r="MQS17" s="133"/>
      <c r="MQX17" s="133"/>
      <c r="MRC17" s="133"/>
      <c r="MRH17" s="133"/>
      <c r="MRM17" s="133"/>
      <c r="MRR17" s="133"/>
      <c r="MRW17" s="133"/>
      <c r="MSB17" s="133"/>
      <c r="MSG17" s="133"/>
      <c r="MSL17" s="133"/>
      <c r="MSQ17" s="133"/>
      <c r="MSV17" s="133"/>
      <c r="MTA17" s="133"/>
      <c r="MTF17" s="133"/>
      <c r="MTK17" s="133"/>
      <c r="MTP17" s="133"/>
      <c r="MTU17" s="133"/>
      <c r="MTZ17" s="133"/>
      <c r="MUE17" s="133"/>
      <c r="MUJ17" s="133"/>
      <c r="MUO17" s="133"/>
      <c r="MUT17" s="133"/>
      <c r="MUY17" s="133"/>
      <c r="MVD17" s="133"/>
      <c r="MVI17" s="133"/>
      <c r="MVN17" s="133"/>
      <c r="MVS17" s="133"/>
      <c r="MVX17" s="133"/>
      <c r="MWC17" s="133"/>
      <c r="MWH17" s="133"/>
      <c r="MWM17" s="133"/>
      <c r="MWR17" s="133"/>
      <c r="MWW17" s="133"/>
      <c r="MXB17" s="133"/>
      <c r="MXG17" s="133"/>
      <c r="MXL17" s="133"/>
      <c r="MXQ17" s="133"/>
      <c r="MXV17" s="133"/>
      <c r="MYA17" s="133"/>
      <c r="MYF17" s="133"/>
      <c r="MYK17" s="133"/>
      <c r="MYP17" s="133"/>
      <c r="MYU17" s="133"/>
      <c r="MYZ17" s="133"/>
      <c r="MZE17" s="133"/>
      <c r="MZJ17" s="133"/>
      <c r="MZO17" s="133"/>
      <c r="MZT17" s="133"/>
      <c r="MZY17" s="133"/>
      <c r="NAD17" s="133"/>
      <c r="NAI17" s="133"/>
      <c r="NAN17" s="133"/>
      <c r="NAS17" s="133"/>
      <c r="NAX17" s="133"/>
      <c r="NBC17" s="133"/>
      <c r="NBH17" s="133"/>
      <c r="NBM17" s="133"/>
      <c r="NBR17" s="133"/>
      <c r="NBW17" s="133"/>
      <c r="NCB17" s="133"/>
      <c r="NCG17" s="133"/>
      <c r="NCL17" s="133"/>
      <c r="NCQ17" s="133"/>
      <c r="NCV17" s="133"/>
      <c r="NDA17" s="133"/>
      <c r="NDF17" s="133"/>
      <c r="NDK17" s="133"/>
      <c r="NDP17" s="133"/>
      <c r="NDU17" s="133"/>
      <c r="NDZ17" s="133"/>
      <c r="NEE17" s="133"/>
      <c r="NEJ17" s="133"/>
      <c r="NEO17" s="133"/>
      <c r="NET17" s="133"/>
      <c r="NEY17" s="133"/>
      <c r="NFD17" s="133"/>
      <c r="NFI17" s="133"/>
      <c r="NFN17" s="133"/>
      <c r="NFS17" s="133"/>
      <c r="NFX17" s="133"/>
      <c r="NGC17" s="133"/>
      <c r="NGH17" s="133"/>
      <c r="NGM17" s="133"/>
      <c r="NGR17" s="133"/>
      <c r="NGW17" s="133"/>
      <c r="NHB17" s="133"/>
      <c r="NHG17" s="133"/>
      <c r="NHL17" s="133"/>
      <c r="NHQ17" s="133"/>
      <c r="NHV17" s="133"/>
      <c r="NIA17" s="133"/>
      <c r="NIF17" s="133"/>
      <c r="NIK17" s="133"/>
      <c r="NIP17" s="133"/>
      <c r="NIU17" s="133"/>
      <c r="NIZ17" s="133"/>
      <c r="NJE17" s="133"/>
      <c r="NJJ17" s="133"/>
      <c r="NJO17" s="133"/>
      <c r="NJT17" s="133"/>
      <c r="NJY17" s="133"/>
      <c r="NKD17" s="133"/>
      <c r="NKI17" s="133"/>
      <c r="NKN17" s="133"/>
      <c r="NKS17" s="133"/>
      <c r="NKX17" s="133"/>
      <c r="NLC17" s="133"/>
      <c r="NLH17" s="133"/>
      <c r="NLM17" s="133"/>
      <c r="NLR17" s="133"/>
      <c r="NLW17" s="133"/>
      <c r="NMB17" s="133"/>
      <c r="NMG17" s="133"/>
      <c r="NML17" s="133"/>
      <c r="NMQ17" s="133"/>
      <c r="NMV17" s="133"/>
      <c r="NNA17" s="133"/>
      <c r="NNF17" s="133"/>
      <c r="NNK17" s="133"/>
      <c r="NNP17" s="133"/>
      <c r="NNU17" s="133"/>
      <c r="NNZ17" s="133"/>
      <c r="NOE17" s="133"/>
      <c r="NOJ17" s="133"/>
      <c r="NOO17" s="133"/>
      <c r="NOT17" s="133"/>
      <c r="NOY17" s="133"/>
      <c r="NPD17" s="133"/>
      <c r="NPI17" s="133"/>
      <c r="NPN17" s="133"/>
      <c r="NPS17" s="133"/>
      <c r="NPX17" s="133"/>
      <c r="NQC17" s="133"/>
      <c r="NQH17" s="133"/>
      <c r="NQM17" s="133"/>
      <c r="NQR17" s="133"/>
      <c r="NQW17" s="133"/>
      <c r="NRB17" s="133"/>
      <c r="NRG17" s="133"/>
      <c r="NRL17" s="133"/>
      <c r="NRQ17" s="133"/>
      <c r="NRV17" s="133"/>
      <c r="NSA17" s="133"/>
      <c r="NSF17" s="133"/>
      <c r="NSK17" s="133"/>
      <c r="NSP17" s="133"/>
      <c r="NSU17" s="133"/>
      <c r="NSZ17" s="133"/>
      <c r="NTE17" s="133"/>
      <c r="NTJ17" s="133"/>
      <c r="NTO17" s="133"/>
      <c r="NTT17" s="133"/>
      <c r="NTY17" s="133"/>
      <c r="NUD17" s="133"/>
      <c r="NUI17" s="133"/>
      <c r="NUN17" s="133"/>
      <c r="NUS17" s="133"/>
      <c r="NUX17" s="133"/>
      <c r="NVC17" s="133"/>
      <c r="NVH17" s="133"/>
      <c r="NVM17" s="133"/>
      <c r="NVR17" s="133"/>
      <c r="NVW17" s="133"/>
      <c r="NWB17" s="133"/>
      <c r="NWG17" s="133"/>
      <c r="NWL17" s="133"/>
      <c r="NWQ17" s="133"/>
      <c r="NWV17" s="133"/>
      <c r="NXA17" s="133"/>
      <c r="NXF17" s="133"/>
      <c r="NXK17" s="133"/>
      <c r="NXP17" s="133"/>
      <c r="NXU17" s="133"/>
      <c r="NXZ17" s="133"/>
      <c r="NYE17" s="133"/>
      <c r="NYJ17" s="133"/>
      <c r="NYO17" s="133"/>
      <c r="NYT17" s="133"/>
      <c r="NYY17" s="133"/>
      <c r="NZD17" s="133"/>
      <c r="NZI17" s="133"/>
      <c r="NZN17" s="133"/>
      <c r="NZS17" s="133"/>
      <c r="NZX17" s="133"/>
      <c r="OAC17" s="133"/>
      <c r="OAH17" s="133"/>
      <c r="OAM17" s="133"/>
      <c r="OAR17" s="133"/>
      <c r="OAW17" s="133"/>
      <c r="OBB17" s="133"/>
      <c r="OBG17" s="133"/>
      <c r="OBL17" s="133"/>
      <c r="OBQ17" s="133"/>
      <c r="OBV17" s="133"/>
      <c r="OCA17" s="133"/>
      <c r="OCF17" s="133"/>
      <c r="OCK17" s="133"/>
      <c r="OCP17" s="133"/>
      <c r="OCU17" s="133"/>
      <c r="OCZ17" s="133"/>
      <c r="ODE17" s="133"/>
      <c r="ODJ17" s="133"/>
      <c r="ODO17" s="133"/>
      <c r="ODT17" s="133"/>
      <c r="ODY17" s="133"/>
      <c r="OED17" s="133"/>
      <c r="OEI17" s="133"/>
      <c r="OEN17" s="133"/>
      <c r="OES17" s="133"/>
      <c r="OEX17" s="133"/>
      <c r="OFC17" s="133"/>
      <c r="OFH17" s="133"/>
      <c r="OFM17" s="133"/>
      <c r="OFR17" s="133"/>
      <c r="OFW17" s="133"/>
      <c r="OGB17" s="133"/>
      <c r="OGG17" s="133"/>
      <c r="OGL17" s="133"/>
      <c r="OGQ17" s="133"/>
      <c r="OGV17" s="133"/>
      <c r="OHA17" s="133"/>
      <c r="OHF17" s="133"/>
      <c r="OHK17" s="133"/>
      <c r="OHP17" s="133"/>
      <c r="OHU17" s="133"/>
      <c r="OHZ17" s="133"/>
      <c r="OIE17" s="133"/>
      <c r="OIJ17" s="133"/>
      <c r="OIO17" s="133"/>
      <c r="OIT17" s="133"/>
      <c r="OIY17" s="133"/>
      <c r="OJD17" s="133"/>
      <c r="OJI17" s="133"/>
      <c r="OJN17" s="133"/>
      <c r="OJS17" s="133"/>
      <c r="OJX17" s="133"/>
      <c r="OKC17" s="133"/>
      <c r="OKH17" s="133"/>
      <c r="OKM17" s="133"/>
      <c r="OKR17" s="133"/>
      <c r="OKW17" s="133"/>
      <c r="OLB17" s="133"/>
      <c r="OLG17" s="133"/>
      <c r="OLL17" s="133"/>
      <c r="OLQ17" s="133"/>
      <c r="OLV17" s="133"/>
      <c r="OMA17" s="133"/>
      <c r="OMF17" s="133"/>
      <c r="OMK17" s="133"/>
      <c r="OMP17" s="133"/>
      <c r="OMU17" s="133"/>
      <c r="OMZ17" s="133"/>
      <c r="ONE17" s="133"/>
      <c r="ONJ17" s="133"/>
      <c r="ONO17" s="133"/>
      <c r="ONT17" s="133"/>
      <c r="ONY17" s="133"/>
      <c r="OOD17" s="133"/>
      <c r="OOI17" s="133"/>
      <c r="OON17" s="133"/>
      <c r="OOS17" s="133"/>
      <c r="OOX17" s="133"/>
      <c r="OPC17" s="133"/>
      <c r="OPH17" s="133"/>
      <c r="OPM17" s="133"/>
      <c r="OPR17" s="133"/>
      <c r="OPW17" s="133"/>
      <c r="OQB17" s="133"/>
      <c r="OQG17" s="133"/>
      <c r="OQL17" s="133"/>
      <c r="OQQ17" s="133"/>
      <c r="OQV17" s="133"/>
      <c r="ORA17" s="133"/>
      <c r="ORF17" s="133"/>
      <c r="ORK17" s="133"/>
      <c r="ORP17" s="133"/>
      <c r="ORU17" s="133"/>
      <c r="ORZ17" s="133"/>
      <c r="OSE17" s="133"/>
      <c r="OSJ17" s="133"/>
      <c r="OSO17" s="133"/>
      <c r="OST17" s="133"/>
      <c r="OSY17" s="133"/>
      <c r="OTD17" s="133"/>
      <c r="OTI17" s="133"/>
      <c r="OTN17" s="133"/>
      <c r="OTS17" s="133"/>
      <c r="OTX17" s="133"/>
      <c r="OUC17" s="133"/>
      <c r="OUH17" s="133"/>
      <c r="OUM17" s="133"/>
      <c r="OUR17" s="133"/>
      <c r="OUW17" s="133"/>
      <c r="OVB17" s="133"/>
      <c r="OVG17" s="133"/>
      <c r="OVL17" s="133"/>
      <c r="OVQ17" s="133"/>
      <c r="OVV17" s="133"/>
      <c r="OWA17" s="133"/>
      <c r="OWF17" s="133"/>
      <c r="OWK17" s="133"/>
      <c r="OWP17" s="133"/>
      <c r="OWU17" s="133"/>
      <c r="OWZ17" s="133"/>
      <c r="OXE17" s="133"/>
      <c r="OXJ17" s="133"/>
      <c r="OXO17" s="133"/>
      <c r="OXT17" s="133"/>
      <c r="OXY17" s="133"/>
      <c r="OYD17" s="133"/>
      <c r="OYI17" s="133"/>
      <c r="OYN17" s="133"/>
      <c r="OYS17" s="133"/>
      <c r="OYX17" s="133"/>
      <c r="OZC17" s="133"/>
      <c r="OZH17" s="133"/>
      <c r="OZM17" s="133"/>
      <c r="OZR17" s="133"/>
      <c r="OZW17" s="133"/>
      <c r="PAB17" s="133"/>
      <c r="PAG17" s="133"/>
      <c r="PAL17" s="133"/>
      <c r="PAQ17" s="133"/>
      <c r="PAV17" s="133"/>
      <c r="PBA17" s="133"/>
      <c r="PBF17" s="133"/>
      <c r="PBK17" s="133"/>
      <c r="PBP17" s="133"/>
      <c r="PBU17" s="133"/>
      <c r="PBZ17" s="133"/>
      <c r="PCE17" s="133"/>
      <c r="PCJ17" s="133"/>
      <c r="PCO17" s="133"/>
      <c r="PCT17" s="133"/>
      <c r="PCY17" s="133"/>
      <c r="PDD17" s="133"/>
      <c r="PDI17" s="133"/>
      <c r="PDN17" s="133"/>
      <c r="PDS17" s="133"/>
      <c r="PDX17" s="133"/>
      <c r="PEC17" s="133"/>
      <c r="PEH17" s="133"/>
      <c r="PEM17" s="133"/>
      <c r="PER17" s="133"/>
      <c r="PEW17" s="133"/>
      <c r="PFB17" s="133"/>
      <c r="PFG17" s="133"/>
      <c r="PFL17" s="133"/>
      <c r="PFQ17" s="133"/>
      <c r="PFV17" s="133"/>
      <c r="PGA17" s="133"/>
      <c r="PGF17" s="133"/>
      <c r="PGK17" s="133"/>
      <c r="PGP17" s="133"/>
      <c r="PGU17" s="133"/>
      <c r="PGZ17" s="133"/>
      <c r="PHE17" s="133"/>
      <c r="PHJ17" s="133"/>
      <c r="PHO17" s="133"/>
      <c r="PHT17" s="133"/>
      <c r="PHY17" s="133"/>
      <c r="PID17" s="133"/>
      <c r="PII17" s="133"/>
      <c r="PIN17" s="133"/>
      <c r="PIS17" s="133"/>
      <c r="PIX17" s="133"/>
      <c r="PJC17" s="133"/>
      <c r="PJH17" s="133"/>
      <c r="PJM17" s="133"/>
      <c r="PJR17" s="133"/>
      <c r="PJW17" s="133"/>
      <c r="PKB17" s="133"/>
      <c r="PKG17" s="133"/>
      <c r="PKL17" s="133"/>
      <c r="PKQ17" s="133"/>
      <c r="PKV17" s="133"/>
      <c r="PLA17" s="133"/>
      <c r="PLF17" s="133"/>
      <c r="PLK17" s="133"/>
      <c r="PLP17" s="133"/>
      <c r="PLU17" s="133"/>
      <c r="PLZ17" s="133"/>
      <c r="PME17" s="133"/>
      <c r="PMJ17" s="133"/>
      <c r="PMO17" s="133"/>
      <c r="PMT17" s="133"/>
      <c r="PMY17" s="133"/>
      <c r="PND17" s="133"/>
      <c r="PNI17" s="133"/>
      <c r="PNN17" s="133"/>
      <c r="PNS17" s="133"/>
      <c r="PNX17" s="133"/>
      <c r="POC17" s="133"/>
      <c r="POH17" s="133"/>
      <c r="POM17" s="133"/>
      <c r="POR17" s="133"/>
      <c r="POW17" s="133"/>
      <c r="PPB17" s="133"/>
      <c r="PPG17" s="133"/>
      <c r="PPL17" s="133"/>
      <c r="PPQ17" s="133"/>
      <c r="PPV17" s="133"/>
      <c r="PQA17" s="133"/>
      <c r="PQF17" s="133"/>
      <c r="PQK17" s="133"/>
      <c r="PQP17" s="133"/>
      <c r="PQU17" s="133"/>
      <c r="PQZ17" s="133"/>
      <c r="PRE17" s="133"/>
      <c r="PRJ17" s="133"/>
      <c r="PRO17" s="133"/>
      <c r="PRT17" s="133"/>
      <c r="PRY17" s="133"/>
      <c r="PSD17" s="133"/>
      <c r="PSI17" s="133"/>
      <c r="PSN17" s="133"/>
      <c r="PSS17" s="133"/>
      <c r="PSX17" s="133"/>
      <c r="PTC17" s="133"/>
      <c r="PTH17" s="133"/>
      <c r="PTM17" s="133"/>
      <c r="PTR17" s="133"/>
      <c r="PTW17" s="133"/>
      <c r="PUB17" s="133"/>
      <c r="PUG17" s="133"/>
      <c r="PUL17" s="133"/>
      <c r="PUQ17" s="133"/>
      <c r="PUV17" s="133"/>
      <c r="PVA17" s="133"/>
      <c r="PVF17" s="133"/>
      <c r="PVK17" s="133"/>
      <c r="PVP17" s="133"/>
      <c r="PVU17" s="133"/>
      <c r="PVZ17" s="133"/>
      <c r="PWE17" s="133"/>
      <c r="PWJ17" s="133"/>
      <c r="PWO17" s="133"/>
      <c r="PWT17" s="133"/>
      <c r="PWY17" s="133"/>
      <c r="PXD17" s="133"/>
      <c r="PXI17" s="133"/>
      <c r="PXN17" s="133"/>
      <c r="PXS17" s="133"/>
      <c r="PXX17" s="133"/>
      <c r="PYC17" s="133"/>
      <c r="PYH17" s="133"/>
      <c r="PYM17" s="133"/>
      <c r="PYR17" s="133"/>
      <c r="PYW17" s="133"/>
      <c r="PZB17" s="133"/>
      <c r="PZG17" s="133"/>
      <c r="PZL17" s="133"/>
      <c r="PZQ17" s="133"/>
      <c r="PZV17" s="133"/>
      <c r="QAA17" s="133"/>
      <c r="QAF17" s="133"/>
      <c r="QAK17" s="133"/>
      <c r="QAP17" s="133"/>
      <c r="QAU17" s="133"/>
      <c r="QAZ17" s="133"/>
      <c r="QBE17" s="133"/>
      <c r="QBJ17" s="133"/>
      <c r="QBO17" s="133"/>
      <c r="QBT17" s="133"/>
      <c r="QBY17" s="133"/>
      <c r="QCD17" s="133"/>
      <c r="QCI17" s="133"/>
      <c r="QCN17" s="133"/>
      <c r="QCS17" s="133"/>
      <c r="QCX17" s="133"/>
      <c r="QDC17" s="133"/>
      <c r="QDH17" s="133"/>
      <c r="QDM17" s="133"/>
      <c r="QDR17" s="133"/>
      <c r="QDW17" s="133"/>
      <c r="QEB17" s="133"/>
      <c r="QEG17" s="133"/>
      <c r="QEL17" s="133"/>
      <c r="QEQ17" s="133"/>
      <c r="QEV17" s="133"/>
      <c r="QFA17" s="133"/>
      <c r="QFF17" s="133"/>
      <c r="QFK17" s="133"/>
      <c r="QFP17" s="133"/>
      <c r="QFU17" s="133"/>
      <c r="QFZ17" s="133"/>
      <c r="QGE17" s="133"/>
      <c r="QGJ17" s="133"/>
      <c r="QGO17" s="133"/>
      <c r="QGT17" s="133"/>
      <c r="QGY17" s="133"/>
      <c r="QHD17" s="133"/>
      <c r="QHI17" s="133"/>
      <c r="QHN17" s="133"/>
      <c r="QHS17" s="133"/>
      <c r="QHX17" s="133"/>
      <c r="QIC17" s="133"/>
      <c r="QIH17" s="133"/>
      <c r="QIM17" s="133"/>
      <c r="QIR17" s="133"/>
      <c r="QIW17" s="133"/>
      <c r="QJB17" s="133"/>
      <c r="QJG17" s="133"/>
      <c r="QJL17" s="133"/>
      <c r="QJQ17" s="133"/>
      <c r="QJV17" s="133"/>
      <c r="QKA17" s="133"/>
      <c r="QKF17" s="133"/>
      <c r="QKK17" s="133"/>
      <c r="QKP17" s="133"/>
      <c r="QKU17" s="133"/>
      <c r="QKZ17" s="133"/>
      <c r="QLE17" s="133"/>
      <c r="QLJ17" s="133"/>
      <c r="QLO17" s="133"/>
      <c r="QLT17" s="133"/>
      <c r="QLY17" s="133"/>
      <c r="QMD17" s="133"/>
      <c r="QMI17" s="133"/>
      <c r="QMN17" s="133"/>
      <c r="QMS17" s="133"/>
      <c r="QMX17" s="133"/>
      <c r="QNC17" s="133"/>
      <c r="QNH17" s="133"/>
      <c r="QNM17" s="133"/>
      <c r="QNR17" s="133"/>
      <c r="QNW17" s="133"/>
      <c r="QOB17" s="133"/>
      <c r="QOG17" s="133"/>
      <c r="QOL17" s="133"/>
      <c r="QOQ17" s="133"/>
      <c r="QOV17" s="133"/>
      <c r="QPA17" s="133"/>
      <c r="QPF17" s="133"/>
      <c r="QPK17" s="133"/>
      <c r="QPP17" s="133"/>
      <c r="QPU17" s="133"/>
      <c r="QPZ17" s="133"/>
      <c r="QQE17" s="133"/>
      <c r="QQJ17" s="133"/>
      <c r="QQO17" s="133"/>
      <c r="QQT17" s="133"/>
      <c r="QQY17" s="133"/>
      <c r="QRD17" s="133"/>
      <c r="QRI17" s="133"/>
      <c r="QRN17" s="133"/>
      <c r="QRS17" s="133"/>
      <c r="QRX17" s="133"/>
      <c r="QSC17" s="133"/>
      <c r="QSH17" s="133"/>
      <c r="QSM17" s="133"/>
      <c r="QSR17" s="133"/>
      <c r="QSW17" s="133"/>
      <c r="QTB17" s="133"/>
      <c r="QTG17" s="133"/>
      <c r="QTL17" s="133"/>
      <c r="QTQ17" s="133"/>
      <c r="QTV17" s="133"/>
      <c r="QUA17" s="133"/>
      <c r="QUF17" s="133"/>
      <c r="QUK17" s="133"/>
      <c r="QUP17" s="133"/>
      <c r="QUU17" s="133"/>
      <c r="QUZ17" s="133"/>
      <c r="QVE17" s="133"/>
      <c r="QVJ17" s="133"/>
      <c r="QVO17" s="133"/>
      <c r="QVT17" s="133"/>
      <c r="QVY17" s="133"/>
      <c r="QWD17" s="133"/>
      <c r="QWI17" s="133"/>
      <c r="QWN17" s="133"/>
      <c r="QWS17" s="133"/>
      <c r="QWX17" s="133"/>
      <c r="QXC17" s="133"/>
      <c r="QXH17" s="133"/>
      <c r="QXM17" s="133"/>
      <c r="QXR17" s="133"/>
      <c r="QXW17" s="133"/>
      <c r="QYB17" s="133"/>
      <c r="QYG17" s="133"/>
      <c r="QYL17" s="133"/>
      <c r="QYQ17" s="133"/>
      <c r="QYV17" s="133"/>
      <c r="QZA17" s="133"/>
      <c r="QZF17" s="133"/>
      <c r="QZK17" s="133"/>
      <c r="QZP17" s="133"/>
      <c r="QZU17" s="133"/>
      <c r="QZZ17" s="133"/>
      <c r="RAE17" s="133"/>
      <c r="RAJ17" s="133"/>
      <c r="RAO17" s="133"/>
      <c r="RAT17" s="133"/>
      <c r="RAY17" s="133"/>
      <c r="RBD17" s="133"/>
      <c r="RBI17" s="133"/>
      <c r="RBN17" s="133"/>
      <c r="RBS17" s="133"/>
      <c r="RBX17" s="133"/>
      <c r="RCC17" s="133"/>
      <c r="RCH17" s="133"/>
      <c r="RCM17" s="133"/>
      <c r="RCR17" s="133"/>
      <c r="RCW17" s="133"/>
      <c r="RDB17" s="133"/>
      <c r="RDG17" s="133"/>
      <c r="RDL17" s="133"/>
      <c r="RDQ17" s="133"/>
      <c r="RDV17" s="133"/>
      <c r="REA17" s="133"/>
      <c r="REF17" s="133"/>
      <c r="REK17" s="133"/>
      <c r="REP17" s="133"/>
      <c r="REU17" s="133"/>
      <c r="REZ17" s="133"/>
      <c r="RFE17" s="133"/>
      <c r="RFJ17" s="133"/>
      <c r="RFO17" s="133"/>
      <c r="RFT17" s="133"/>
      <c r="RFY17" s="133"/>
      <c r="RGD17" s="133"/>
      <c r="RGI17" s="133"/>
      <c r="RGN17" s="133"/>
      <c r="RGS17" s="133"/>
      <c r="RGX17" s="133"/>
      <c r="RHC17" s="133"/>
      <c r="RHH17" s="133"/>
      <c r="RHM17" s="133"/>
      <c r="RHR17" s="133"/>
      <c r="RHW17" s="133"/>
      <c r="RIB17" s="133"/>
      <c r="RIG17" s="133"/>
      <c r="RIL17" s="133"/>
      <c r="RIQ17" s="133"/>
      <c r="RIV17" s="133"/>
      <c r="RJA17" s="133"/>
      <c r="RJF17" s="133"/>
      <c r="RJK17" s="133"/>
      <c r="RJP17" s="133"/>
      <c r="RJU17" s="133"/>
      <c r="RJZ17" s="133"/>
      <c r="RKE17" s="133"/>
      <c r="RKJ17" s="133"/>
      <c r="RKO17" s="133"/>
      <c r="RKT17" s="133"/>
      <c r="RKY17" s="133"/>
      <c r="RLD17" s="133"/>
      <c r="RLI17" s="133"/>
      <c r="RLN17" s="133"/>
      <c r="RLS17" s="133"/>
      <c r="RLX17" s="133"/>
      <c r="RMC17" s="133"/>
      <c r="RMH17" s="133"/>
      <c r="RMM17" s="133"/>
      <c r="RMR17" s="133"/>
      <c r="RMW17" s="133"/>
      <c r="RNB17" s="133"/>
      <c r="RNG17" s="133"/>
      <c r="RNL17" s="133"/>
      <c r="RNQ17" s="133"/>
      <c r="RNV17" s="133"/>
      <c r="ROA17" s="133"/>
      <c r="ROF17" s="133"/>
      <c r="ROK17" s="133"/>
      <c r="ROP17" s="133"/>
      <c r="ROU17" s="133"/>
      <c r="ROZ17" s="133"/>
      <c r="RPE17" s="133"/>
      <c r="RPJ17" s="133"/>
      <c r="RPO17" s="133"/>
      <c r="RPT17" s="133"/>
      <c r="RPY17" s="133"/>
      <c r="RQD17" s="133"/>
      <c r="RQI17" s="133"/>
      <c r="RQN17" s="133"/>
      <c r="RQS17" s="133"/>
      <c r="RQX17" s="133"/>
      <c r="RRC17" s="133"/>
      <c r="RRH17" s="133"/>
      <c r="RRM17" s="133"/>
      <c r="RRR17" s="133"/>
      <c r="RRW17" s="133"/>
      <c r="RSB17" s="133"/>
      <c r="RSG17" s="133"/>
      <c r="RSL17" s="133"/>
      <c r="RSQ17" s="133"/>
      <c r="RSV17" s="133"/>
      <c r="RTA17" s="133"/>
      <c r="RTF17" s="133"/>
      <c r="RTK17" s="133"/>
      <c r="RTP17" s="133"/>
      <c r="RTU17" s="133"/>
      <c r="RTZ17" s="133"/>
      <c r="RUE17" s="133"/>
      <c r="RUJ17" s="133"/>
      <c r="RUO17" s="133"/>
      <c r="RUT17" s="133"/>
      <c r="RUY17" s="133"/>
      <c r="RVD17" s="133"/>
      <c r="RVI17" s="133"/>
      <c r="RVN17" s="133"/>
      <c r="RVS17" s="133"/>
      <c r="RVX17" s="133"/>
      <c r="RWC17" s="133"/>
      <c r="RWH17" s="133"/>
      <c r="RWM17" s="133"/>
      <c r="RWR17" s="133"/>
      <c r="RWW17" s="133"/>
      <c r="RXB17" s="133"/>
      <c r="RXG17" s="133"/>
      <c r="RXL17" s="133"/>
      <c r="RXQ17" s="133"/>
      <c r="RXV17" s="133"/>
      <c r="RYA17" s="133"/>
      <c r="RYF17" s="133"/>
      <c r="RYK17" s="133"/>
      <c r="RYP17" s="133"/>
      <c r="RYU17" s="133"/>
      <c r="RYZ17" s="133"/>
      <c r="RZE17" s="133"/>
      <c r="RZJ17" s="133"/>
      <c r="RZO17" s="133"/>
      <c r="RZT17" s="133"/>
      <c r="RZY17" s="133"/>
      <c r="SAD17" s="133"/>
      <c r="SAI17" s="133"/>
      <c r="SAN17" s="133"/>
      <c r="SAS17" s="133"/>
      <c r="SAX17" s="133"/>
      <c r="SBC17" s="133"/>
      <c r="SBH17" s="133"/>
      <c r="SBM17" s="133"/>
      <c r="SBR17" s="133"/>
      <c r="SBW17" s="133"/>
      <c r="SCB17" s="133"/>
      <c r="SCG17" s="133"/>
      <c r="SCL17" s="133"/>
      <c r="SCQ17" s="133"/>
      <c r="SCV17" s="133"/>
      <c r="SDA17" s="133"/>
      <c r="SDF17" s="133"/>
      <c r="SDK17" s="133"/>
      <c r="SDP17" s="133"/>
      <c r="SDU17" s="133"/>
      <c r="SDZ17" s="133"/>
      <c r="SEE17" s="133"/>
      <c r="SEJ17" s="133"/>
      <c r="SEO17" s="133"/>
      <c r="SET17" s="133"/>
      <c r="SEY17" s="133"/>
      <c r="SFD17" s="133"/>
      <c r="SFI17" s="133"/>
      <c r="SFN17" s="133"/>
      <c r="SFS17" s="133"/>
      <c r="SFX17" s="133"/>
      <c r="SGC17" s="133"/>
      <c r="SGH17" s="133"/>
      <c r="SGM17" s="133"/>
      <c r="SGR17" s="133"/>
      <c r="SGW17" s="133"/>
      <c r="SHB17" s="133"/>
      <c r="SHG17" s="133"/>
      <c r="SHL17" s="133"/>
      <c r="SHQ17" s="133"/>
      <c r="SHV17" s="133"/>
      <c r="SIA17" s="133"/>
      <c r="SIF17" s="133"/>
      <c r="SIK17" s="133"/>
      <c r="SIP17" s="133"/>
      <c r="SIU17" s="133"/>
      <c r="SIZ17" s="133"/>
      <c r="SJE17" s="133"/>
      <c r="SJJ17" s="133"/>
      <c r="SJO17" s="133"/>
      <c r="SJT17" s="133"/>
      <c r="SJY17" s="133"/>
      <c r="SKD17" s="133"/>
      <c r="SKI17" s="133"/>
      <c r="SKN17" s="133"/>
      <c r="SKS17" s="133"/>
      <c r="SKX17" s="133"/>
      <c r="SLC17" s="133"/>
      <c r="SLH17" s="133"/>
      <c r="SLM17" s="133"/>
      <c r="SLR17" s="133"/>
      <c r="SLW17" s="133"/>
      <c r="SMB17" s="133"/>
      <c r="SMG17" s="133"/>
      <c r="SML17" s="133"/>
      <c r="SMQ17" s="133"/>
      <c r="SMV17" s="133"/>
      <c r="SNA17" s="133"/>
      <c r="SNF17" s="133"/>
      <c r="SNK17" s="133"/>
      <c r="SNP17" s="133"/>
      <c r="SNU17" s="133"/>
      <c r="SNZ17" s="133"/>
      <c r="SOE17" s="133"/>
      <c r="SOJ17" s="133"/>
      <c r="SOO17" s="133"/>
      <c r="SOT17" s="133"/>
      <c r="SOY17" s="133"/>
      <c r="SPD17" s="133"/>
      <c r="SPI17" s="133"/>
      <c r="SPN17" s="133"/>
      <c r="SPS17" s="133"/>
      <c r="SPX17" s="133"/>
      <c r="SQC17" s="133"/>
      <c r="SQH17" s="133"/>
      <c r="SQM17" s="133"/>
      <c r="SQR17" s="133"/>
      <c r="SQW17" s="133"/>
      <c r="SRB17" s="133"/>
      <c r="SRG17" s="133"/>
      <c r="SRL17" s="133"/>
      <c r="SRQ17" s="133"/>
      <c r="SRV17" s="133"/>
      <c r="SSA17" s="133"/>
      <c r="SSF17" s="133"/>
      <c r="SSK17" s="133"/>
      <c r="SSP17" s="133"/>
      <c r="SSU17" s="133"/>
      <c r="SSZ17" s="133"/>
      <c r="STE17" s="133"/>
      <c r="STJ17" s="133"/>
      <c r="STO17" s="133"/>
      <c r="STT17" s="133"/>
      <c r="STY17" s="133"/>
      <c r="SUD17" s="133"/>
      <c r="SUI17" s="133"/>
      <c r="SUN17" s="133"/>
      <c r="SUS17" s="133"/>
      <c r="SUX17" s="133"/>
      <c r="SVC17" s="133"/>
      <c r="SVH17" s="133"/>
      <c r="SVM17" s="133"/>
      <c r="SVR17" s="133"/>
      <c r="SVW17" s="133"/>
      <c r="SWB17" s="133"/>
      <c r="SWG17" s="133"/>
      <c r="SWL17" s="133"/>
      <c r="SWQ17" s="133"/>
      <c r="SWV17" s="133"/>
      <c r="SXA17" s="133"/>
      <c r="SXF17" s="133"/>
      <c r="SXK17" s="133"/>
      <c r="SXP17" s="133"/>
      <c r="SXU17" s="133"/>
      <c r="SXZ17" s="133"/>
      <c r="SYE17" s="133"/>
      <c r="SYJ17" s="133"/>
      <c r="SYO17" s="133"/>
      <c r="SYT17" s="133"/>
      <c r="SYY17" s="133"/>
      <c r="SZD17" s="133"/>
      <c r="SZI17" s="133"/>
      <c r="SZN17" s="133"/>
      <c r="SZS17" s="133"/>
      <c r="SZX17" s="133"/>
      <c r="TAC17" s="133"/>
      <c r="TAH17" s="133"/>
      <c r="TAM17" s="133"/>
      <c r="TAR17" s="133"/>
      <c r="TAW17" s="133"/>
      <c r="TBB17" s="133"/>
      <c r="TBG17" s="133"/>
      <c r="TBL17" s="133"/>
      <c r="TBQ17" s="133"/>
      <c r="TBV17" s="133"/>
      <c r="TCA17" s="133"/>
      <c r="TCF17" s="133"/>
      <c r="TCK17" s="133"/>
      <c r="TCP17" s="133"/>
      <c r="TCU17" s="133"/>
      <c r="TCZ17" s="133"/>
      <c r="TDE17" s="133"/>
      <c r="TDJ17" s="133"/>
      <c r="TDO17" s="133"/>
      <c r="TDT17" s="133"/>
      <c r="TDY17" s="133"/>
      <c r="TED17" s="133"/>
      <c r="TEI17" s="133"/>
      <c r="TEN17" s="133"/>
      <c r="TES17" s="133"/>
      <c r="TEX17" s="133"/>
      <c r="TFC17" s="133"/>
      <c r="TFH17" s="133"/>
      <c r="TFM17" s="133"/>
      <c r="TFR17" s="133"/>
      <c r="TFW17" s="133"/>
      <c r="TGB17" s="133"/>
      <c r="TGG17" s="133"/>
      <c r="TGL17" s="133"/>
      <c r="TGQ17" s="133"/>
      <c r="TGV17" s="133"/>
      <c r="THA17" s="133"/>
      <c r="THF17" s="133"/>
      <c r="THK17" s="133"/>
      <c r="THP17" s="133"/>
      <c r="THU17" s="133"/>
      <c r="THZ17" s="133"/>
      <c r="TIE17" s="133"/>
      <c r="TIJ17" s="133"/>
      <c r="TIO17" s="133"/>
      <c r="TIT17" s="133"/>
      <c r="TIY17" s="133"/>
      <c r="TJD17" s="133"/>
      <c r="TJI17" s="133"/>
      <c r="TJN17" s="133"/>
      <c r="TJS17" s="133"/>
      <c r="TJX17" s="133"/>
      <c r="TKC17" s="133"/>
      <c r="TKH17" s="133"/>
      <c r="TKM17" s="133"/>
      <c r="TKR17" s="133"/>
      <c r="TKW17" s="133"/>
      <c r="TLB17" s="133"/>
      <c r="TLG17" s="133"/>
      <c r="TLL17" s="133"/>
      <c r="TLQ17" s="133"/>
      <c r="TLV17" s="133"/>
      <c r="TMA17" s="133"/>
      <c r="TMF17" s="133"/>
      <c r="TMK17" s="133"/>
      <c r="TMP17" s="133"/>
      <c r="TMU17" s="133"/>
      <c r="TMZ17" s="133"/>
      <c r="TNE17" s="133"/>
      <c r="TNJ17" s="133"/>
      <c r="TNO17" s="133"/>
      <c r="TNT17" s="133"/>
      <c r="TNY17" s="133"/>
      <c r="TOD17" s="133"/>
      <c r="TOI17" s="133"/>
      <c r="TON17" s="133"/>
      <c r="TOS17" s="133"/>
      <c r="TOX17" s="133"/>
      <c r="TPC17" s="133"/>
      <c r="TPH17" s="133"/>
      <c r="TPM17" s="133"/>
      <c r="TPR17" s="133"/>
      <c r="TPW17" s="133"/>
      <c r="TQB17" s="133"/>
      <c r="TQG17" s="133"/>
      <c r="TQL17" s="133"/>
      <c r="TQQ17" s="133"/>
      <c r="TQV17" s="133"/>
      <c r="TRA17" s="133"/>
      <c r="TRF17" s="133"/>
      <c r="TRK17" s="133"/>
      <c r="TRP17" s="133"/>
      <c r="TRU17" s="133"/>
      <c r="TRZ17" s="133"/>
      <c r="TSE17" s="133"/>
      <c r="TSJ17" s="133"/>
      <c r="TSO17" s="133"/>
      <c r="TST17" s="133"/>
      <c r="TSY17" s="133"/>
      <c r="TTD17" s="133"/>
      <c r="TTI17" s="133"/>
      <c r="TTN17" s="133"/>
      <c r="TTS17" s="133"/>
      <c r="TTX17" s="133"/>
      <c r="TUC17" s="133"/>
      <c r="TUH17" s="133"/>
      <c r="TUM17" s="133"/>
      <c r="TUR17" s="133"/>
      <c r="TUW17" s="133"/>
      <c r="TVB17" s="133"/>
      <c r="TVG17" s="133"/>
      <c r="TVL17" s="133"/>
      <c r="TVQ17" s="133"/>
      <c r="TVV17" s="133"/>
      <c r="TWA17" s="133"/>
      <c r="TWF17" s="133"/>
      <c r="TWK17" s="133"/>
      <c r="TWP17" s="133"/>
      <c r="TWU17" s="133"/>
      <c r="TWZ17" s="133"/>
      <c r="TXE17" s="133"/>
      <c r="TXJ17" s="133"/>
      <c r="TXO17" s="133"/>
      <c r="TXT17" s="133"/>
      <c r="TXY17" s="133"/>
      <c r="TYD17" s="133"/>
      <c r="TYI17" s="133"/>
      <c r="TYN17" s="133"/>
      <c r="TYS17" s="133"/>
      <c r="TYX17" s="133"/>
      <c r="TZC17" s="133"/>
      <c r="TZH17" s="133"/>
      <c r="TZM17" s="133"/>
      <c r="TZR17" s="133"/>
      <c r="TZW17" s="133"/>
      <c r="UAB17" s="133"/>
      <c r="UAG17" s="133"/>
      <c r="UAL17" s="133"/>
      <c r="UAQ17" s="133"/>
      <c r="UAV17" s="133"/>
      <c r="UBA17" s="133"/>
      <c r="UBF17" s="133"/>
      <c r="UBK17" s="133"/>
      <c r="UBP17" s="133"/>
      <c r="UBU17" s="133"/>
      <c r="UBZ17" s="133"/>
      <c r="UCE17" s="133"/>
      <c r="UCJ17" s="133"/>
      <c r="UCO17" s="133"/>
      <c r="UCT17" s="133"/>
      <c r="UCY17" s="133"/>
      <c r="UDD17" s="133"/>
      <c r="UDI17" s="133"/>
      <c r="UDN17" s="133"/>
      <c r="UDS17" s="133"/>
      <c r="UDX17" s="133"/>
      <c r="UEC17" s="133"/>
      <c r="UEH17" s="133"/>
      <c r="UEM17" s="133"/>
      <c r="UER17" s="133"/>
      <c r="UEW17" s="133"/>
      <c r="UFB17" s="133"/>
      <c r="UFG17" s="133"/>
      <c r="UFL17" s="133"/>
      <c r="UFQ17" s="133"/>
      <c r="UFV17" s="133"/>
      <c r="UGA17" s="133"/>
      <c r="UGF17" s="133"/>
      <c r="UGK17" s="133"/>
      <c r="UGP17" s="133"/>
      <c r="UGU17" s="133"/>
      <c r="UGZ17" s="133"/>
      <c r="UHE17" s="133"/>
      <c r="UHJ17" s="133"/>
      <c r="UHO17" s="133"/>
      <c r="UHT17" s="133"/>
      <c r="UHY17" s="133"/>
      <c r="UID17" s="133"/>
      <c r="UII17" s="133"/>
      <c r="UIN17" s="133"/>
      <c r="UIS17" s="133"/>
      <c r="UIX17" s="133"/>
      <c r="UJC17" s="133"/>
      <c r="UJH17" s="133"/>
      <c r="UJM17" s="133"/>
      <c r="UJR17" s="133"/>
      <c r="UJW17" s="133"/>
      <c r="UKB17" s="133"/>
      <c r="UKG17" s="133"/>
      <c r="UKL17" s="133"/>
      <c r="UKQ17" s="133"/>
      <c r="UKV17" s="133"/>
      <c r="ULA17" s="133"/>
      <c r="ULF17" s="133"/>
      <c r="ULK17" s="133"/>
      <c r="ULP17" s="133"/>
      <c r="ULU17" s="133"/>
      <c r="ULZ17" s="133"/>
      <c r="UME17" s="133"/>
      <c r="UMJ17" s="133"/>
      <c r="UMO17" s="133"/>
      <c r="UMT17" s="133"/>
      <c r="UMY17" s="133"/>
      <c r="UND17" s="133"/>
      <c r="UNI17" s="133"/>
      <c r="UNN17" s="133"/>
      <c r="UNS17" s="133"/>
      <c r="UNX17" s="133"/>
      <c r="UOC17" s="133"/>
      <c r="UOH17" s="133"/>
      <c r="UOM17" s="133"/>
      <c r="UOR17" s="133"/>
      <c r="UOW17" s="133"/>
      <c r="UPB17" s="133"/>
      <c r="UPG17" s="133"/>
      <c r="UPL17" s="133"/>
      <c r="UPQ17" s="133"/>
      <c r="UPV17" s="133"/>
      <c r="UQA17" s="133"/>
      <c r="UQF17" s="133"/>
      <c r="UQK17" s="133"/>
      <c r="UQP17" s="133"/>
      <c r="UQU17" s="133"/>
      <c r="UQZ17" s="133"/>
      <c r="URE17" s="133"/>
      <c r="URJ17" s="133"/>
      <c r="URO17" s="133"/>
      <c r="URT17" s="133"/>
      <c r="URY17" s="133"/>
      <c r="USD17" s="133"/>
      <c r="USI17" s="133"/>
      <c r="USN17" s="133"/>
      <c r="USS17" s="133"/>
      <c r="USX17" s="133"/>
      <c r="UTC17" s="133"/>
      <c r="UTH17" s="133"/>
      <c r="UTM17" s="133"/>
      <c r="UTR17" s="133"/>
      <c r="UTW17" s="133"/>
      <c r="UUB17" s="133"/>
      <c r="UUG17" s="133"/>
      <c r="UUL17" s="133"/>
      <c r="UUQ17" s="133"/>
      <c r="UUV17" s="133"/>
      <c r="UVA17" s="133"/>
      <c r="UVF17" s="133"/>
      <c r="UVK17" s="133"/>
      <c r="UVP17" s="133"/>
      <c r="UVU17" s="133"/>
      <c r="UVZ17" s="133"/>
      <c r="UWE17" s="133"/>
      <c r="UWJ17" s="133"/>
      <c r="UWO17" s="133"/>
      <c r="UWT17" s="133"/>
      <c r="UWY17" s="133"/>
      <c r="UXD17" s="133"/>
      <c r="UXI17" s="133"/>
      <c r="UXN17" s="133"/>
      <c r="UXS17" s="133"/>
      <c r="UXX17" s="133"/>
      <c r="UYC17" s="133"/>
      <c r="UYH17" s="133"/>
      <c r="UYM17" s="133"/>
      <c r="UYR17" s="133"/>
      <c r="UYW17" s="133"/>
      <c r="UZB17" s="133"/>
      <c r="UZG17" s="133"/>
      <c r="UZL17" s="133"/>
      <c r="UZQ17" s="133"/>
      <c r="UZV17" s="133"/>
      <c r="VAA17" s="133"/>
      <c r="VAF17" s="133"/>
      <c r="VAK17" s="133"/>
      <c r="VAP17" s="133"/>
      <c r="VAU17" s="133"/>
      <c r="VAZ17" s="133"/>
      <c r="VBE17" s="133"/>
      <c r="VBJ17" s="133"/>
      <c r="VBO17" s="133"/>
      <c r="VBT17" s="133"/>
      <c r="VBY17" s="133"/>
      <c r="VCD17" s="133"/>
      <c r="VCI17" s="133"/>
      <c r="VCN17" s="133"/>
      <c r="VCS17" s="133"/>
      <c r="VCX17" s="133"/>
      <c r="VDC17" s="133"/>
      <c r="VDH17" s="133"/>
      <c r="VDM17" s="133"/>
      <c r="VDR17" s="133"/>
      <c r="VDW17" s="133"/>
      <c r="VEB17" s="133"/>
      <c r="VEG17" s="133"/>
      <c r="VEL17" s="133"/>
      <c r="VEQ17" s="133"/>
      <c r="VEV17" s="133"/>
      <c r="VFA17" s="133"/>
      <c r="VFF17" s="133"/>
      <c r="VFK17" s="133"/>
      <c r="VFP17" s="133"/>
      <c r="VFU17" s="133"/>
      <c r="VFZ17" s="133"/>
      <c r="VGE17" s="133"/>
      <c r="VGJ17" s="133"/>
      <c r="VGO17" s="133"/>
      <c r="VGT17" s="133"/>
      <c r="VGY17" s="133"/>
      <c r="VHD17" s="133"/>
      <c r="VHI17" s="133"/>
      <c r="VHN17" s="133"/>
      <c r="VHS17" s="133"/>
      <c r="VHX17" s="133"/>
      <c r="VIC17" s="133"/>
      <c r="VIH17" s="133"/>
      <c r="VIM17" s="133"/>
      <c r="VIR17" s="133"/>
      <c r="VIW17" s="133"/>
      <c r="VJB17" s="133"/>
      <c r="VJG17" s="133"/>
      <c r="VJL17" s="133"/>
      <c r="VJQ17" s="133"/>
      <c r="VJV17" s="133"/>
      <c r="VKA17" s="133"/>
      <c r="VKF17" s="133"/>
      <c r="VKK17" s="133"/>
      <c r="VKP17" s="133"/>
      <c r="VKU17" s="133"/>
      <c r="VKZ17" s="133"/>
      <c r="VLE17" s="133"/>
      <c r="VLJ17" s="133"/>
      <c r="VLO17" s="133"/>
      <c r="VLT17" s="133"/>
      <c r="VLY17" s="133"/>
      <c r="VMD17" s="133"/>
      <c r="VMI17" s="133"/>
      <c r="VMN17" s="133"/>
      <c r="VMS17" s="133"/>
      <c r="VMX17" s="133"/>
      <c r="VNC17" s="133"/>
      <c r="VNH17" s="133"/>
      <c r="VNM17" s="133"/>
      <c r="VNR17" s="133"/>
      <c r="VNW17" s="133"/>
      <c r="VOB17" s="133"/>
      <c r="VOG17" s="133"/>
      <c r="VOL17" s="133"/>
      <c r="VOQ17" s="133"/>
      <c r="VOV17" s="133"/>
      <c r="VPA17" s="133"/>
      <c r="VPF17" s="133"/>
      <c r="VPK17" s="133"/>
      <c r="VPP17" s="133"/>
      <c r="VPU17" s="133"/>
      <c r="VPZ17" s="133"/>
      <c r="VQE17" s="133"/>
      <c r="VQJ17" s="133"/>
      <c r="VQO17" s="133"/>
      <c r="VQT17" s="133"/>
      <c r="VQY17" s="133"/>
      <c r="VRD17" s="133"/>
      <c r="VRI17" s="133"/>
      <c r="VRN17" s="133"/>
      <c r="VRS17" s="133"/>
      <c r="VRX17" s="133"/>
      <c r="VSC17" s="133"/>
      <c r="VSH17" s="133"/>
      <c r="VSM17" s="133"/>
      <c r="VSR17" s="133"/>
      <c r="VSW17" s="133"/>
      <c r="VTB17" s="133"/>
      <c r="VTG17" s="133"/>
      <c r="VTL17" s="133"/>
      <c r="VTQ17" s="133"/>
      <c r="VTV17" s="133"/>
      <c r="VUA17" s="133"/>
      <c r="VUF17" s="133"/>
      <c r="VUK17" s="133"/>
      <c r="VUP17" s="133"/>
      <c r="VUU17" s="133"/>
      <c r="VUZ17" s="133"/>
      <c r="VVE17" s="133"/>
      <c r="VVJ17" s="133"/>
      <c r="VVO17" s="133"/>
      <c r="VVT17" s="133"/>
      <c r="VVY17" s="133"/>
      <c r="VWD17" s="133"/>
      <c r="VWI17" s="133"/>
      <c r="VWN17" s="133"/>
      <c r="VWS17" s="133"/>
      <c r="VWX17" s="133"/>
      <c r="VXC17" s="133"/>
      <c r="VXH17" s="133"/>
      <c r="VXM17" s="133"/>
      <c r="VXR17" s="133"/>
      <c r="VXW17" s="133"/>
      <c r="VYB17" s="133"/>
      <c r="VYG17" s="133"/>
      <c r="VYL17" s="133"/>
      <c r="VYQ17" s="133"/>
      <c r="VYV17" s="133"/>
      <c r="VZA17" s="133"/>
      <c r="VZF17" s="133"/>
      <c r="VZK17" s="133"/>
      <c r="VZP17" s="133"/>
      <c r="VZU17" s="133"/>
      <c r="VZZ17" s="133"/>
      <c r="WAE17" s="133"/>
      <c r="WAJ17" s="133"/>
      <c r="WAO17" s="133"/>
      <c r="WAT17" s="133"/>
      <c r="WAY17" s="133"/>
      <c r="WBD17" s="133"/>
      <c r="WBI17" s="133"/>
      <c r="WBN17" s="133"/>
      <c r="WBS17" s="133"/>
      <c r="WBX17" s="133"/>
      <c r="WCC17" s="133"/>
      <c r="WCH17" s="133"/>
      <c r="WCM17" s="133"/>
      <c r="WCR17" s="133"/>
      <c r="WCW17" s="133"/>
      <c r="WDB17" s="133"/>
      <c r="WDG17" s="133"/>
      <c r="WDL17" s="133"/>
      <c r="WDQ17" s="133"/>
      <c r="WDV17" s="133"/>
      <c r="WEA17" s="133"/>
      <c r="WEF17" s="133"/>
      <c r="WEK17" s="133"/>
      <c r="WEP17" s="133"/>
      <c r="WEU17" s="133"/>
      <c r="WEZ17" s="133"/>
      <c r="WFE17" s="133"/>
      <c r="WFJ17" s="133"/>
      <c r="WFO17" s="133"/>
      <c r="WFT17" s="133"/>
      <c r="WFY17" s="133"/>
      <c r="WGD17" s="133"/>
      <c r="WGI17" s="133"/>
      <c r="WGN17" s="133"/>
      <c r="WGS17" s="133"/>
      <c r="WGX17" s="133"/>
      <c r="WHC17" s="133"/>
      <c r="WHH17" s="133"/>
      <c r="WHM17" s="133"/>
      <c r="WHR17" s="133"/>
      <c r="WHW17" s="133"/>
      <c r="WIB17" s="133"/>
      <c r="WIG17" s="133"/>
      <c r="WIL17" s="133"/>
      <c r="WIQ17" s="133"/>
      <c r="WIV17" s="133"/>
      <c r="WJA17" s="133"/>
      <c r="WJF17" s="133"/>
      <c r="WJK17" s="133"/>
      <c r="WJP17" s="133"/>
      <c r="WJU17" s="133"/>
      <c r="WJZ17" s="133"/>
      <c r="WKE17" s="133"/>
      <c r="WKJ17" s="133"/>
      <c r="WKO17" s="133"/>
      <c r="WKT17" s="133"/>
      <c r="WKY17" s="133"/>
      <c r="WLD17" s="133"/>
      <c r="WLI17" s="133"/>
      <c r="WLN17" s="133"/>
      <c r="WLS17" s="133"/>
      <c r="WLX17" s="133"/>
      <c r="WMC17" s="133"/>
      <c r="WMH17" s="133"/>
      <c r="WMM17" s="133"/>
      <c r="WMR17" s="133"/>
      <c r="WMW17" s="133"/>
      <c r="WNB17" s="133"/>
      <c r="WNG17" s="133"/>
      <c r="WNL17" s="133"/>
      <c r="WNQ17" s="133"/>
      <c r="WNV17" s="133"/>
      <c r="WOA17" s="133"/>
      <c r="WOF17" s="133"/>
      <c r="WOK17" s="133"/>
      <c r="WOP17" s="133"/>
      <c r="WOU17" s="133"/>
      <c r="WOZ17" s="133"/>
      <c r="WPE17" s="133"/>
      <c r="WPJ17" s="133"/>
      <c r="WPO17" s="133"/>
      <c r="WPT17" s="133"/>
      <c r="WPY17" s="133"/>
      <c r="WQD17" s="133"/>
      <c r="WQI17" s="133"/>
      <c r="WQN17" s="133"/>
      <c r="WQS17" s="133"/>
      <c r="WQX17" s="133"/>
      <c r="WRC17" s="133"/>
      <c r="WRH17" s="133"/>
      <c r="WRM17" s="133"/>
      <c r="WRR17" s="133"/>
      <c r="WRW17" s="133"/>
      <c r="WSB17" s="133"/>
      <c r="WSG17" s="133"/>
      <c r="WSL17" s="133"/>
      <c r="WSQ17" s="133"/>
      <c r="WSV17" s="133"/>
      <c r="WTA17" s="133"/>
      <c r="WTF17" s="133"/>
      <c r="WTK17" s="133"/>
      <c r="WTP17" s="133"/>
      <c r="WTU17" s="133"/>
      <c r="WTZ17" s="133"/>
      <c r="WUE17" s="133"/>
      <c r="WUJ17" s="133"/>
      <c r="WUO17" s="133"/>
      <c r="WUT17" s="133"/>
      <c r="WUY17" s="133"/>
      <c r="WVD17" s="133"/>
      <c r="WVI17" s="133"/>
      <c r="WVN17" s="133"/>
      <c r="WVS17" s="133"/>
      <c r="WVX17" s="133"/>
      <c r="WWC17" s="133"/>
      <c r="WWH17" s="133"/>
      <c r="WWM17" s="133"/>
      <c r="WWR17" s="133"/>
      <c r="WWW17" s="133"/>
      <c r="WXB17" s="133"/>
      <c r="WXG17" s="133"/>
      <c r="WXL17" s="133"/>
      <c r="WXQ17" s="133"/>
      <c r="WXV17" s="133"/>
      <c r="WYA17" s="133"/>
      <c r="WYF17" s="133"/>
      <c r="WYK17" s="133"/>
      <c r="WYP17" s="133"/>
      <c r="WYU17" s="133"/>
      <c r="WYZ17" s="133"/>
      <c r="WZE17" s="133"/>
      <c r="WZJ17" s="133"/>
      <c r="WZO17" s="133"/>
      <c r="WZT17" s="133"/>
      <c r="WZY17" s="133"/>
      <c r="XAD17" s="133"/>
      <c r="XAI17" s="133"/>
      <c r="XAN17" s="133"/>
      <c r="XAS17" s="133"/>
      <c r="XAX17" s="133"/>
      <c r="XBC17" s="133"/>
      <c r="XBH17" s="133"/>
      <c r="XBM17" s="133"/>
      <c r="XBR17" s="133"/>
      <c r="XBW17" s="133"/>
      <c r="XCB17" s="133"/>
      <c r="XCG17" s="133"/>
      <c r="XCL17" s="133"/>
      <c r="XCQ17" s="133"/>
      <c r="XCV17" s="133"/>
      <c r="XDA17" s="133"/>
      <c r="XDF17" s="133"/>
      <c r="XDK17" s="133"/>
      <c r="XDP17" s="133"/>
      <c r="XDU17" s="133"/>
      <c r="XDZ17" s="133"/>
      <c r="XEE17" s="133"/>
      <c r="XEJ17" s="133"/>
      <c r="XEO17" s="133"/>
      <c r="XET17" s="133"/>
      <c r="XEY17" s="133"/>
      <c r="XFD17" s="133"/>
    </row>
    <row r="18" spans="1:1024 1029:2044 2049:3069 3074:4094 4099:5119 5124:6144 6149:7164 7169:8189 8194:9214 9219:10239 10244:11264 11269:12284 12289:13309 13314:14334 14339:15359 15364:16384">
      <c r="A18" s="132" t="s">
        <v>826</v>
      </c>
      <c r="B18" s="132" t="s">
        <v>1455</v>
      </c>
      <c r="C18" s="132" t="s">
        <v>1507</v>
      </c>
      <c r="D18" s="133">
        <v>8308.41</v>
      </c>
      <c r="E18" s="132" t="s">
        <v>822</v>
      </c>
      <c r="I18" s="133"/>
      <c r="N18" s="133"/>
      <c r="S18" s="133"/>
      <c r="X18" s="133"/>
      <c r="AC18" s="133"/>
      <c r="AH18" s="133"/>
      <c r="AM18" s="133"/>
      <c r="AR18" s="133"/>
      <c r="AW18" s="133"/>
      <c r="BB18" s="133"/>
      <c r="BG18" s="133"/>
      <c r="BL18" s="133"/>
      <c r="BQ18" s="133"/>
      <c r="BV18" s="133"/>
      <c r="CA18" s="133"/>
      <c r="CF18" s="133"/>
      <c r="CK18" s="133"/>
      <c r="CP18" s="133"/>
      <c r="CU18" s="133"/>
      <c r="CZ18" s="133"/>
      <c r="DE18" s="133"/>
      <c r="DJ18" s="133"/>
      <c r="DO18" s="133"/>
      <c r="DT18" s="133"/>
      <c r="DY18" s="133"/>
      <c r="ED18" s="133"/>
      <c r="EI18" s="133"/>
      <c r="EN18" s="133"/>
      <c r="ES18" s="133"/>
      <c r="EX18" s="133"/>
      <c r="FC18" s="133"/>
      <c r="FH18" s="133"/>
      <c r="FM18" s="133"/>
      <c r="FR18" s="133"/>
      <c r="FW18" s="133"/>
      <c r="GB18" s="133"/>
      <c r="GG18" s="133"/>
      <c r="GL18" s="133"/>
      <c r="GQ18" s="133"/>
      <c r="GV18" s="133"/>
      <c r="HA18" s="133"/>
      <c r="HF18" s="133"/>
      <c r="HK18" s="133"/>
      <c r="HP18" s="133"/>
      <c r="HU18" s="133"/>
      <c r="HZ18" s="133"/>
      <c r="IE18" s="133"/>
      <c r="IJ18" s="133"/>
      <c r="IO18" s="133"/>
      <c r="IT18" s="133"/>
      <c r="IY18" s="133"/>
      <c r="JD18" s="133"/>
      <c r="JI18" s="133"/>
      <c r="JN18" s="133"/>
      <c r="JS18" s="133"/>
      <c r="JX18" s="133"/>
      <c r="KC18" s="133"/>
      <c r="KH18" s="133"/>
      <c r="KM18" s="133"/>
      <c r="KR18" s="133"/>
      <c r="KW18" s="133"/>
      <c r="LB18" s="133"/>
      <c r="LG18" s="133"/>
      <c r="LL18" s="133"/>
      <c r="LQ18" s="133"/>
      <c r="LV18" s="133"/>
      <c r="MA18" s="133"/>
      <c r="MF18" s="133"/>
      <c r="MK18" s="133"/>
      <c r="MP18" s="133"/>
      <c r="MU18" s="133"/>
      <c r="MZ18" s="133"/>
      <c r="NE18" s="133"/>
      <c r="NJ18" s="133"/>
      <c r="NO18" s="133"/>
      <c r="NT18" s="133"/>
      <c r="NY18" s="133"/>
      <c r="OD18" s="133"/>
      <c r="OI18" s="133"/>
      <c r="ON18" s="133"/>
      <c r="OS18" s="133"/>
      <c r="OX18" s="133"/>
      <c r="PC18" s="133"/>
      <c r="PH18" s="133"/>
      <c r="PM18" s="133"/>
      <c r="PR18" s="133"/>
      <c r="PW18" s="133"/>
      <c r="QB18" s="133"/>
      <c r="QG18" s="133"/>
      <c r="QL18" s="133"/>
      <c r="QQ18" s="133"/>
      <c r="QV18" s="133"/>
      <c r="RA18" s="133"/>
      <c r="RF18" s="133"/>
      <c r="RK18" s="133"/>
      <c r="RP18" s="133"/>
      <c r="RU18" s="133"/>
      <c r="RZ18" s="133"/>
      <c r="SE18" s="133"/>
      <c r="SJ18" s="133"/>
      <c r="SO18" s="133"/>
      <c r="ST18" s="133"/>
      <c r="SY18" s="133"/>
      <c r="TD18" s="133"/>
      <c r="TI18" s="133"/>
      <c r="TN18" s="133"/>
      <c r="TS18" s="133"/>
      <c r="TX18" s="133"/>
      <c r="UC18" s="133"/>
      <c r="UH18" s="133"/>
      <c r="UM18" s="133"/>
      <c r="UR18" s="133"/>
      <c r="UW18" s="133"/>
      <c r="VB18" s="133"/>
      <c r="VG18" s="133"/>
      <c r="VL18" s="133"/>
      <c r="VQ18" s="133"/>
      <c r="VV18" s="133"/>
      <c r="WA18" s="133"/>
      <c r="WF18" s="133"/>
      <c r="WK18" s="133"/>
      <c r="WP18" s="133"/>
      <c r="WU18" s="133"/>
      <c r="WZ18" s="133"/>
      <c r="XE18" s="133"/>
      <c r="XJ18" s="133"/>
      <c r="XO18" s="133"/>
      <c r="XT18" s="133"/>
      <c r="XY18" s="133"/>
      <c r="YD18" s="133"/>
      <c r="YI18" s="133"/>
      <c r="YN18" s="133"/>
      <c r="YS18" s="133"/>
      <c r="YX18" s="133"/>
      <c r="ZC18" s="133"/>
      <c r="ZH18" s="133"/>
      <c r="ZM18" s="133"/>
      <c r="ZR18" s="133"/>
      <c r="ZW18" s="133"/>
      <c r="AAB18" s="133"/>
      <c r="AAG18" s="133"/>
      <c r="AAL18" s="133"/>
      <c r="AAQ18" s="133"/>
      <c r="AAV18" s="133"/>
      <c r="ABA18" s="133"/>
      <c r="ABF18" s="133"/>
      <c r="ABK18" s="133"/>
      <c r="ABP18" s="133"/>
      <c r="ABU18" s="133"/>
      <c r="ABZ18" s="133"/>
      <c r="ACE18" s="133"/>
      <c r="ACJ18" s="133"/>
      <c r="ACO18" s="133"/>
      <c r="ACT18" s="133"/>
      <c r="ACY18" s="133"/>
      <c r="ADD18" s="133"/>
      <c r="ADI18" s="133"/>
      <c r="ADN18" s="133"/>
      <c r="ADS18" s="133"/>
      <c r="ADX18" s="133"/>
      <c r="AEC18" s="133"/>
      <c r="AEH18" s="133"/>
      <c r="AEM18" s="133"/>
      <c r="AER18" s="133"/>
      <c r="AEW18" s="133"/>
      <c r="AFB18" s="133"/>
      <c r="AFG18" s="133"/>
      <c r="AFL18" s="133"/>
      <c r="AFQ18" s="133"/>
      <c r="AFV18" s="133"/>
      <c r="AGA18" s="133"/>
      <c r="AGF18" s="133"/>
      <c r="AGK18" s="133"/>
      <c r="AGP18" s="133"/>
      <c r="AGU18" s="133"/>
      <c r="AGZ18" s="133"/>
      <c r="AHE18" s="133"/>
      <c r="AHJ18" s="133"/>
      <c r="AHO18" s="133"/>
      <c r="AHT18" s="133"/>
      <c r="AHY18" s="133"/>
      <c r="AID18" s="133"/>
      <c r="AII18" s="133"/>
      <c r="AIN18" s="133"/>
      <c r="AIS18" s="133"/>
      <c r="AIX18" s="133"/>
      <c r="AJC18" s="133"/>
      <c r="AJH18" s="133"/>
      <c r="AJM18" s="133"/>
      <c r="AJR18" s="133"/>
      <c r="AJW18" s="133"/>
      <c r="AKB18" s="133"/>
      <c r="AKG18" s="133"/>
      <c r="AKL18" s="133"/>
      <c r="AKQ18" s="133"/>
      <c r="AKV18" s="133"/>
      <c r="ALA18" s="133"/>
      <c r="ALF18" s="133"/>
      <c r="ALK18" s="133"/>
      <c r="ALP18" s="133"/>
      <c r="ALU18" s="133"/>
      <c r="ALZ18" s="133"/>
      <c r="AME18" s="133"/>
      <c r="AMJ18" s="133"/>
      <c r="AMO18" s="133"/>
      <c r="AMT18" s="133"/>
      <c r="AMY18" s="133"/>
      <c r="AND18" s="133"/>
      <c r="ANI18" s="133"/>
      <c r="ANN18" s="133"/>
      <c r="ANS18" s="133"/>
      <c r="ANX18" s="133"/>
      <c r="AOC18" s="133"/>
      <c r="AOH18" s="133"/>
      <c r="AOM18" s="133"/>
      <c r="AOR18" s="133"/>
      <c r="AOW18" s="133"/>
      <c r="APB18" s="133"/>
      <c r="APG18" s="133"/>
      <c r="APL18" s="133"/>
      <c r="APQ18" s="133"/>
      <c r="APV18" s="133"/>
      <c r="AQA18" s="133"/>
      <c r="AQF18" s="133"/>
      <c r="AQK18" s="133"/>
      <c r="AQP18" s="133"/>
      <c r="AQU18" s="133"/>
      <c r="AQZ18" s="133"/>
      <c r="ARE18" s="133"/>
      <c r="ARJ18" s="133"/>
      <c r="ARO18" s="133"/>
      <c r="ART18" s="133"/>
      <c r="ARY18" s="133"/>
      <c r="ASD18" s="133"/>
      <c r="ASI18" s="133"/>
      <c r="ASN18" s="133"/>
      <c r="ASS18" s="133"/>
      <c r="ASX18" s="133"/>
      <c r="ATC18" s="133"/>
      <c r="ATH18" s="133"/>
      <c r="ATM18" s="133"/>
      <c r="ATR18" s="133"/>
      <c r="ATW18" s="133"/>
      <c r="AUB18" s="133"/>
      <c r="AUG18" s="133"/>
      <c r="AUL18" s="133"/>
      <c r="AUQ18" s="133"/>
      <c r="AUV18" s="133"/>
      <c r="AVA18" s="133"/>
      <c r="AVF18" s="133"/>
      <c r="AVK18" s="133"/>
      <c r="AVP18" s="133"/>
      <c r="AVU18" s="133"/>
      <c r="AVZ18" s="133"/>
      <c r="AWE18" s="133"/>
      <c r="AWJ18" s="133"/>
      <c r="AWO18" s="133"/>
      <c r="AWT18" s="133"/>
      <c r="AWY18" s="133"/>
      <c r="AXD18" s="133"/>
      <c r="AXI18" s="133"/>
      <c r="AXN18" s="133"/>
      <c r="AXS18" s="133"/>
      <c r="AXX18" s="133"/>
      <c r="AYC18" s="133"/>
      <c r="AYH18" s="133"/>
      <c r="AYM18" s="133"/>
      <c r="AYR18" s="133"/>
      <c r="AYW18" s="133"/>
      <c r="AZB18" s="133"/>
      <c r="AZG18" s="133"/>
      <c r="AZL18" s="133"/>
      <c r="AZQ18" s="133"/>
      <c r="AZV18" s="133"/>
      <c r="BAA18" s="133"/>
      <c r="BAF18" s="133"/>
      <c r="BAK18" s="133"/>
      <c r="BAP18" s="133"/>
      <c r="BAU18" s="133"/>
      <c r="BAZ18" s="133"/>
      <c r="BBE18" s="133"/>
      <c r="BBJ18" s="133"/>
      <c r="BBO18" s="133"/>
      <c r="BBT18" s="133"/>
      <c r="BBY18" s="133"/>
      <c r="BCD18" s="133"/>
      <c r="BCI18" s="133"/>
      <c r="BCN18" s="133"/>
      <c r="BCS18" s="133"/>
      <c r="BCX18" s="133"/>
      <c r="BDC18" s="133"/>
      <c r="BDH18" s="133"/>
      <c r="BDM18" s="133"/>
      <c r="BDR18" s="133"/>
      <c r="BDW18" s="133"/>
      <c r="BEB18" s="133"/>
      <c r="BEG18" s="133"/>
      <c r="BEL18" s="133"/>
      <c r="BEQ18" s="133"/>
      <c r="BEV18" s="133"/>
      <c r="BFA18" s="133"/>
      <c r="BFF18" s="133"/>
      <c r="BFK18" s="133"/>
      <c r="BFP18" s="133"/>
      <c r="BFU18" s="133"/>
      <c r="BFZ18" s="133"/>
      <c r="BGE18" s="133"/>
      <c r="BGJ18" s="133"/>
      <c r="BGO18" s="133"/>
      <c r="BGT18" s="133"/>
      <c r="BGY18" s="133"/>
      <c r="BHD18" s="133"/>
      <c r="BHI18" s="133"/>
      <c r="BHN18" s="133"/>
      <c r="BHS18" s="133"/>
      <c r="BHX18" s="133"/>
      <c r="BIC18" s="133"/>
      <c r="BIH18" s="133"/>
      <c r="BIM18" s="133"/>
      <c r="BIR18" s="133"/>
      <c r="BIW18" s="133"/>
      <c r="BJB18" s="133"/>
      <c r="BJG18" s="133"/>
      <c r="BJL18" s="133"/>
      <c r="BJQ18" s="133"/>
      <c r="BJV18" s="133"/>
      <c r="BKA18" s="133"/>
      <c r="BKF18" s="133"/>
      <c r="BKK18" s="133"/>
      <c r="BKP18" s="133"/>
      <c r="BKU18" s="133"/>
      <c r="BKZ18" s="133"/>
      <c r="BLE18" s="133"/>
      <c r="BLJ18" s="133"/>
      <c r="BLO18" s="133"/>
      <c r="BLT18" s="133"/>
      <c r="BLY18" s="133"/>
      <c r="BMD18" s="133"/>
      <c r="BMI18" s="133"/>
      <c r="BMN18" s="133"/>
      <c r="BMS18" s="133"/>
      <c r="BMX18" s="133"/>
      <c r="BNC18" s="133"/>
      <c r="BNH18" s="133"/>
      <c r="BNM18" s="133"/>
      <c r="BNR18" s="133"/>
      <c r="BNW18" s="133"/>
      <c r="BOB18" s="133"/>
      <c r="BOG18" s="133"/>
      <c r="BOL18" s="133"/>
      <c r="BOQ18" s="133"/>
      <c r="BOV18" s="133"/>
      <c r="BPA18" s="133"/>
      <c r="BPF18" s="133"/>
      <c r="BPK18" s="133"/>
      <c r="BPP18" s="133"/>
      <c r="BPU18" s="133"/>
      <c r="BPZ18" s="133"/>
      <c r="BQE18" s="133"/>
      <c r="BQJ18" s="133"/>
      <c r="BQO18" s="133"/>
      <c r="BQT18" s="133"/>
      <c r="BQY18" s="133"/>
      <c r="BRD18" s="133"/>
      <c r="BRI18" s="133"/>
      <c r="BRN18" s="133"/>
      <c r="BRS18" s="133"/>
      <c r="BRX18" s="133"/>
      <c r="BSC18" s="133"/>
      <c r="BSH18" s="133"/>
      <c r="BSM18" s="133"/>
      <c r="BSR18" s="133"/>
      <c r="BSW18" s="133"/>
      <c r="BTB18" s="133"/>
      <c r="BTG18" s="133"/>
      <c r="BTL18" s="133"/>
      <c r="BTQ18" s="133"/>
      <c r="BTV18" s="133"/>
      <c r="BUA18" s="133"/>
      <c r="BUF18" s="133"/>
      <c r="BUK18" s="133"/>
      <c r="BUP18" s="133"/>
      <c r="BUU18" s="133"/>
      <c r="BUZ18" s="133"/>
      <c r="BVE18" s="133"/>
      <c r="BVJ18" s="133"/>
      <c r="BVO18" s="133"/>
      <c r="BVT18" s="133"/>
      <c r="BVY18" s="133"/>
      <c r="BWD18" s="133"/>
      <c r="BWI18" s="133"/>
      <c r="BWN18" s="133"/>
      <c r="BWS18" s="133"/>
      <c r="BWX18" s="133"/>
      <c r="BXC18" s="133"/>
      <c r="BXH18" s="133"/>
      <c r="BXM18" s="133"/>
      <c r="BXR18" s="133"/>
      <c r="BXW18" s="133"/>
      <c r="BYB18" s="133"/>
      <c r="BYG18" s="133"/>
      <c r="BYL18" s="133"/>
      <c r="BYQ18" s="133"/>
      <c r="BYV18" s="133"/>
      <c r="BZA18" s="133"/>
      <c r="BZF18" s="133"/>
      <c r="BZK18" s="133"/>
      <c r="BZP18" s="133"/>
      <c r="BZU18" s="133"/>
      <c r="BZZ18" s="133"/>
      <c r="CAE18" s="133"/>
      <c r="CAJ18" s="133"/>
      <c r="CAO18" s="133"/>
      <c r="CAT18" s="133"/>
      <c r="CAY18" s="133"/>
      <c r="CBD18" s="133"/>
      <c r="CBI18" s="133"/>
      <c r="CBN18" s="133"/>
      <c r="CBS18" s="133"/>
      <c r="CBX18" s="133"/>
      <c r="CCC18" s="133"/>
      <c r="CCH18" s="133"/>
      <c r="CCM18" s="133"/>
      <c r="CCR18" s="133"/>
      <c r="CCW18" s="133"/>
      <c r="CDB18" s="133"/>
      <c r="CDG18" s="133"/>
      <c r="CDL18" s="133"/>
      <c r="CDQ18" s="133"/>
      <c r="CDV18" s="133"/>
      <c r="CEA18" s="133"/>
      <c r="CEF18" s="133"/>
      <c r="CEK18" s="133"/>
      <c r="CEP18" s="133"/>
      <c r="CEU18" s="133"/>
      <c r="CEZ18" s="133"/>
      <c r="CFE18" s="133"/>
      <c r="CFJ18" s="133"/>
      <c r="CFO18" s="133"/>
      <c r="CFT18" s="133"/>
      <c r="CFY18" s="133"/>
      <c r="CGD18" s="133"/>
      <c r="CGI18" s="133"/>
      <c r="CGN18" s="133"/>
      <c r="CGS18" s="133"/>
      <c r="CGX18" s="133"/>
      <c r="CHC18" s="133"/>
      <c r="CHH18" s="133"/>
      <c r="CHM18" s="133"/>
      <c r="CHR18" s="133"/>
      <c r="CHW18" s="133"/>
      <c r="CIB18" s="133"/>
      <c r="CIG18" s="133"/>
      <c r="CIL18" s="133"/>
      <c r="CIQ18" s="133"/>
      <c r="CIV18" s="133"/>
      <c r="CJA18" s="133"/>
      <c r="CJF18" s="133"/>
      <c r="CJK18" s="133"/>
      <c r="CJP18" s="133"/>
      <c r="CJU18" s="133"/>
      <c r="CJZ18" s="133"/>
      <c r="CKE18" s="133"/>
      <c r="CKJ18" s="133"/>
      <c r="CKO18" s="133"/>
      <c r="CKT18" s="133"/>
      <c r="CKY18" s="133"/>
      <c r="CLD18" s="133"/>
      <c r="CLI18" s="133"/>
      <c r="CLN18" s="133"/>
      <c r="CLS18" s="133"/>
      <c r="CLX18" s="133"/>
      <c r="CMC18" s="133"/>
      <c r="CMH18" s="133"/>
      <c r="CMM18" s="133"/>
      <c r="CMR18" s="133"/>
      <c r="CMW18" s="133"/>
      <c r="CNB18" s="133"/>
      <c r="CNG18" s="133"/>
      <c r="CNL18" s="133"/>
      <c r="CNQ18" s="133"/>
      <c r="CNV18" s="133"/>
      <c r="COA18" s="133"/>
      <c r="COF18" s="133"/>
      <c r="COK18" s="133"/>
      <c r="COP18" s="133"/>
      <c r="COU18" s="133"/>
      <c r="COZ18" s="133"/>
      <c r="CPE18" s="133"/>
      <c r="CPJ18" s="133"/>
      <c r="CPO18" s="133"/>
      <c r="CPT18" s="133"/>
      <c r="CPY18" s="133"/>
      <c r="CQD18" s="133"/>
      <c r="CQI18" s="133"/>
      <c r="CQN18" s="133"/>
      <c r="CQS18" s="133"/>
      <c r="CQX18" s="133"/>
      <c r="CRC18" s="133"/>
      <c r="CRH18" s="133"/>
      <c r="CRM18" s="133"/>
      <c r="CRR18" s="133"/>
      <c r="CRW18" s="133"/>
      <c r="CSB18" s="133"/>
      <c r="CSG18" s="133"/>
      <c r="CSL18" s="133"/>
      <c r="CSQ18" s="133"/>
      <c r="CSV18" s="133"/>
      <c r="CTA18" s="133"/>
      <c r="CTF18" s="133"/>
      <c r="CTK18" s="133"/>
      <c r="CTP18" s="133"/>
      <c r="CTU18" s="133"/>
      <c r="CTZ18" s="133"/>
      <c r="CUE18" s="133"/>
      <c r="CUJ18" s="133"/>
      <c r="CUO18" s="133"/>
      <c r="CUT18" s="133"/>
      <c r="CUY18" s="133"/>
      <c r="CVD18" s="133"/>
      <c r="CVI18" s="133"/>
      <c r="CVN18" s="133"/>
      <c r="CVS18" s="133"/>
      <c r="CVX18" s="133"/>
      <c r="CWC18" s="133"/>
      <c r="CWH18" s="133"/>
      <c r="CWM18" s="133"/>
      <c r="CWR18" s="133"/>
      <c r="CWW18" s="133"/>
      <c r="CXB18" s="133"/>
      <c r="CXG18" s="133"/>
      <c r="CXL18" s="133"/>
      <c r="CXQ18" s="133"/>
      <c r="CXV18" s="133"/>
      <c r="CYA18" s="133"/>
      <c r="CYF18" s="133"/>
      <c r="CYK18" s="133"/>
      <c r="CYP18" s="133"/>
      <c r="CYU18" s="133"/>
      <c r="CYZ18" s="133"/>
      <c r="CZE18" s="133"/>
      <c r="CZJ18" s="133"/>
      <c r="CZO18" s="133"/>
      <c r="CZT18" s="133"/>
      <c r="CZY18" s="133"/>
      <c r="DAD18" s="133"/>
      <c r="DAI18" s="133"/>
      <c r="DAN18" s="133"/>
      <c r="DAS18" s="133"/>
      <c r="DAX18" s="133"/>
      <c r="DBC18" s="133"/>
      <c r="DBH18" s="133"/>
      <c r="DBM18" s="133"/>
      <c r="DBR18" s="133"/>
      <c r="DBW18" s="133"/>
      <c r="DCB18" s="133"/>
      <c r="DCG18" s="133"/>
      <c r="DCL18" s="133"/>
      <c r="DCQ18" s="133"/>
      <c r="DCV18" s="133"/>
      <c r="DDA18" s="133"/>
      <c r="DDF18" s="133"/>
      <c r="DDK18" s="133"/>
      <c r="DDP18" s="133"/>
      <c r="DDU18" s="133"/>
      <c r="DDZ18" s="133"/>
      <c r="DEE18" s="133"/>
      <c r="DEJ18" s="133"/>
      <c r="DEO18" s="133"/>
      <c r="DET18" s="133"/>
      <c r="DEY18" s="133"/>
      <c r="DFD18" s="133"/>
      <c r="DFI18" s="133"/>
      <c r="DFN18" s="133"/>
      <c r="DFS18" s="133"/>
      <c r="DFX18" s="133"/>
      <c r="DGC18" s="133"/>
      <c r="DGH18" s="133"/>
      <c r="DGM18" s="133"/>
      <c r="DGR18" s="133"/>
      <c r="DGW18" s="133"/>
      <c r="DHB18" s="133"/>
      <c r="DHG18" s="133"/>
      <c r="DHL18" s="133"/>
      <c r="DHQ18" s="133"/>
      <c r="DHV18" s="133"/>
      <c r="DIA18" s="133"/>
      <c r="DIF18" s="133"/>
      <c r="DIK18" s="133"/>
      <c r="DIP18" s="133"/>
      <c r="DIU18" s="133"/>
      <c r="DIZ18" s="133"/>
      <c r="DJE18" s="133"/>
      <c r="DJJ18" s="133"/>
      <c r="DJO18" s="133"/>
      <c r="DJT18" s="133"/>
      <c r="DJY18" s="133"/>
      <c r="DKD18" s="133"/>
      <c r="DKI18" s="133"/>
      <c r="DKN18" s="133"/>
      <c r="DKS18" s="133"/>
      <c r="DKX18" s="133"/>
      <c r="DLC18" s="133"/>
      <c r="DLH18" s="133"/>
      <c r="DLM18" s="133"/>
      <c r="DLR18" s="133"/>
      <c r="DLW18" s="133"/>
      <c r="DMB18" s="133"/>
      <c r="DMG18" s="133"/>
      <c r="DML18" s="133"/>
      <c r="DMQ18" s="133"/>
      <c r="DMV18" s="133"/>
      <c r="DNA18" s="133"/>
      <c r="DNF18" s="133"/>
      <c r="DNK18" s="133"/>
      <c r="DNP18" s="133"/>
      <c r="DNU18" s="133"/>
      <c r="DNZ18" s="133"/>
      <c r="DOE18" s="133"/>
      <c r="DOJ18" s="133"/>
      <c r="DOO18" s="133"/>
      <c r="DOT18" s="133"/>
      <c r="DOY18" s="133"/>
      <c r="DPD18" s="133"/>
      <c r="DPI18" s="133"/>
      <c r="DPN18" s="133"/>
      <c r="DPS18" s="133"/>
      <c r="DPX18" s="133"/>
      <c r="DQC18" s="133"/>
      <c r="DQH18" s="133"/>
      <c r="DQM18" s="133"/>
      <c r="DQR18" s="133"/>
      <c r="DQW18" s="133"/>
      <c r="DRB18" s="133"/>
      <c r="DRG18" s="133"/>
      <c r="DRL18" s="133"/>
      <c r="DRQ18" s="133"/>
      <c r="DRV18" s="133"/>
      <c r="DSA18" s="133"/>
      <c r="DSF18" s="133"/>
      <c r="DSK18" s="133"/>
      <c r="DSP18" s="133"/>
      <c r="DSU18" s="133"/>
      <c r="DSZ18" s="133"/>
      <c r="DTE18" s="133"/>
      <c r="DTJ18" s="133"/>
      <c r="DTO18" s="133"/>
      <c r="DTT18" s="133"/>
      <c r="DTY18" s="133"/>
      <c r="DUD18" s="133"/>
      <c r="DUI18" s="133"/>
      <c r="DUN18" s="133"/>
      <c r="DUS18" s="133"/>
      <c r="DUX18" s="133"/>
      <c r="DVC18" s="133"/>
      <c r="DVH18" s="133"/>
      <c r="DVM18" s="133"/>
      <c r="DVR18" s="133"/>
      <c r="DVW18" s="133"/>
      <c r="DWB18" s="133"/>
      <c r="DWG18" s="133"/>
      <c r="DWL18" s="133"/>
      <c r="DWQ18" s="133"/>
      <c r="DWV18" s="133"/>
      <c r="DXA18" s="133"/>
      <c r="DXF18" s="133"/>
      <c r="DXK18" s="133"/>
      <c r="DXP18" s="133"/>
      <c r="DXU18" s="133"/>
      <c r="DXZ18" s="133"/>
      <c r="DYE18" s="133"/>
      <c r="DYJ18" s="133"/>
      <c r="DYO18" s="133"/>
      <c r="DYT18" s="133"/>
      <c r="DYY18" s="133"/>
      <c r="DZD18" s="133"/>
      <c r="DZI18" s="133"/>
      <c r="DZN18" s="133"/>
      <c r="DZS18" s="133"/>
      <c r="DZX18" s="133"/>
      <c r="EAC18" s="133"/>
      <c r="EAH18" s="133"/>
      <c r="EAM18" s="133"/>
      <c r="EAR18" s="133"/>
      <c r="EAW18" s="133"/>
      <c r="EBB18" s="133"/>
      <c r="EBG18" s="133"/>
      <c r="EBL18" s="133"/>
      <c r="EBQ18" s="133"/>
      <c r="EBV18" s="133"/>
      <c r="ECA18" s="133"/>
      <c r="ECF18" s="133"/>
      <c r="ECK18" s="133"/>
      <c r="ECP18" s="133"/>
      <c r="ECU18" s="133"/>
      <c r="ECZ18" s="133"/>
      <c r="EDE18" s="133"/>
      <c r="EDJ18" s="133"/>
      <c r="EDO18" s="133"/>
      <c r="EDT18" s="133"/>
      <c r="EDY18" s="133"/>
      <c r="EED18" s="133"/>
      <c r="EEI18" s="133"/>
      <c r="EEN18" s="133"/>
      <c r="EES18" s="133"/>
      <c r="EEX18" s="133"/>
      <c r="EFC18" s="133"/>
      <c r="EFH18" s="133"/>
      <c r="EFM18" s="133"/>
      <c r="EFR18" s="133"/>
      <c r="EFW18" s="133"/>
      <c r="EGB18" s="133"/>
      <c r="EGG18" s="133"/>
      <c r="EGL18" s="133"/>
      <c r="EGQ18" s="133"/>
      <c r="EGV18" s="133"/>
      <c r="EHA18" s="133"/>
      <c r="EHF18" s="133"/>
      <c r="EHK18" s="133"/>
      <c r="EHP18" s="133"/>
      <c r="EHU18" s="133"/>
      <c r="EHZ18" s="133"/>
      <c r="EIE18" s="133"/>
      <c r="EIJ18" s="133"/>
      <c r="EIO18" s="133"/>
      <c r="EIT18" s="133"/>
      <c r="EIY18" s="133"/>
      <c r="EJD18" s="133"/>
      <c r="EJI18" s="133"/>
      <c r="EJN18" s="133"/>
      <c r="EJS18" s="133"/>
      <c r="EJX18" s="133"/>
      <c r="EKC18" s="133"/>
      <c r="EKH18" s="133"/>
      <c r="EKM18" s="133"/>
      <c r="EKR18" s="133"/>
      <c r="EKW18" s="133"/>
      <c r="ELB18" s="133"/>
      <c r="ELG18" s="133"/>
      <c r="ELL18" s="133"/>
      <c r="ELQ18" s="133"/>
      <c r="ELV18" s="133"/>
      <c r="EMA18" s="133"/>
      <c r="EMF18" s="133"/>
      <c r="EMK18" s="133"/>
      <c r="EMP18" s="133"/>
      <c r="EMU18" s="133"/>
      <c r="EMZ18" s="133"/>
      <c r="ENE18" s="133"/>
      <c r="ENJ18" s="133"/>
      <c r="ENO18" s="133"/>
      <c r="ENT18" s="133"/>
      <c r="ENY18" s="133"/>
      <c r="EOD18" s="133"/>
      <c r="EOI18" s="133"/>
      <c r="EON18" s="133"/>
      <c r="EOS18" s="133"/>
      <c r="EOX18" s="133"/>
      <c r="EPC18" s="133"/>
      <c r="EPH18" s="133"/>
      <c r="EPM18" s="133"/>
      <c r="EPR18" s="133"/>
      <c r="EPW18" s="133"/>
      <c r="EQB18" s="133"/>
      <c r="EQG18" s="133"/>
      <c r="EQL18" s="133"/>
      <c r="EQQ18" s="133"/>
      <c r="EQV18" s="133"/>
      <c r="ERA18" s="133"/>
      <c r="ERF18" s="133"/>
      <c r="ERK18" s="133"/>
      <c r="ERP18" s="133"/>
      <c r="ERU18" s="133"/>
      <c r="ERZ18" s="133"/>
      <c r="ESE18" s="133"/>
      <c r="ESJ18" s="133"/>
      <c r="ESO18" s="133"/>
      <c r="EST18" s="133"/>
      <c r="ESY18" s="133"/>
      <c r="ETD18" s="133"/>
      <c r="ETI18" s="133"/>
      <c r="ETN18" s="133"/>
      <c r="ETS18" s="133"/>
      <c r="ETX18" s="133"/>
      <c r="EUC18" s="133"/>
      <c r="EUH18" s="133"/>
      <c r="EUM18" s="133"/>
      <c r="EUR18" s="133"/>
      <c r="EUW18" s="133"/>
      <c r="EVB18" s="133"/>
      <c r="EVG18" s="133"/>
      <c r="EVL18" s="133"/>
      <c r="EVQ18" s="133"/>
      <c r="EVV18" s="133"/>
      <c r="EWA18" s="133"/>
      <c r="EWF18" s="133"/>
      <c r="EWK18" s="133"/>
      <c r="EWP18" s="133"/>
      <c r="EWU18" s="133"/>
      <c r="EWZ18" s="133"/>
      <c r="EXE18" s="133"/>
      <c r="EXJ18" s="133"/>
      <c r="EXO18" s="133"/>
      <c r="EXT18" s="133"/>
      <c r="EXY18" s="133"/>
      <c r="EYD18" s="133"/>
      <c r="EYI18" s="133"/>
      <c r="EYN18" s="133"/>
      <c r="EYS18" s="133"/>
      <c r="EYX18" s="133"/>
      <c r="EZC18" s="133"/>
      <c r="EZH18" s="133"/>
      <c r="EZM18" s="133"/>
      <c r="EZR18" s="133"/>
      <c r="EZW18" s="133"/>
      <c r="FAB18" s="133"/>
      <c r="FAG18" s="133"/>
      <c r="FAL18" s="133"/>
      <c r="FAQ18" s="133"/>
      <c r="FAV18" s="133"/>
      <c r="FBA18" s="133"/>
      <c r="FBF18" s="133"/>
      <c r="FBK18" s="133"/>
      <c r="FBP18" s="133"/>
      <c r="FBU18" s="133"/>
      <c r="FBZ18" s="133"/>
      <c r="FCE18" s="133"/>
      <c r="FCJ18" s="133"/>
      <c r="FCO18" s="133"/>
      <c r="FCT18" s="133"/>
      <c r="FCY18" s="133"/>
      <c r="FDD18" s="133"/>
      <c r="FDI18" s="133"/>
      <c r="FDN18" s="133"/>
      <c r="FDS18" s="133"/>
      <c r="FDX18" s="133"/>
      <c r="FEC18" s="133"/>
      <c r="FEH18" s="133"/>
      <c r="FEM18" s="133"/>
      <c r="FER18" s="133"/>
      <c r="FEW18" s="133"/>
      <c r="FFB18" s="133"/>
      <c r="FFG18" s="133"/>
      <c r="FFL18" s="133"/>
      <c r="FFQ18" s="133"/>
      <c r="FFV18" s="133"/>
      <c r="FGA18" s="133"/>
      <c r="FGF18" s="133"/>
      <c r="FGK18" s="133"/>
      <c r="FGP18" s="133"/>
      <c r="FGU18" s="133"/>
      <c r="FGZ18" s="133"/>
      <c r="FHE18" s="133"/>
      <c r="FHJ18" s="133"/>
      <c r="FHO18" s="133"/>
      <c r="FHT18" s="133"/>
      <c r="FHY18" s="133"/>
      <c r="FID18" s="133"/>
      <c r="FII18" s="133"/>
      <c r="FIN18" s="133"/>
      <c r="FIS18" s="133"/>
      <c r="FIX18" s="133"/>
      <c r="FJC18" s="133"/>
      <c r="FJH18" s="133"/>
      <c r="FJM18" s="133"/>
      <c r="FJR18" s="133"/>
      <c r="FJW18" s="133"/>
      <c r="FKB18" s="133"/>
      <c r="FKG18" s="133"/>
      <c r="FKL18" s="133"/>
      <c r="FKQ18" s="133"/>
      <c r="FKV18" s="133"/>
      <c r="FLA18" s="133"/>
      <c r="FLF18" s="133"/>
      <c r="FLK18" s="133"/>
      <c r="FLP18" s="133"/>
      <c r="FLU18" s="133"/>
      <c r="FLZ18" s="133"/>
      <c r="FME18" s="133"/>
      <c r="FMJ18" s="133"/>
      <c r="FMO18" s="133"/>
      <c r="FMT18" s="133"/>
      <c r="FMY18" s="133"/>
      <c r="FND18" s="133"/>
      <c r="FNI18" s="133"/>
      <c r="FNN18" s="133"/>
      <c r="FNS18" s="133"/>
      <c r="FNX18" s="133"/>
      <c r="FOC18" s="133"/>
      <c r="FOH18" s="133"/>
      <c r="FOM18" s="133"/>
      <c r="FOR18" s="133"/>
      <c r="FOW18" s="133"/>
      <c r="FPB18" s="133"/>
      <c r="FPG18" s="133"/>
      <c r="FPL18" s="133"/>
      <c r="FPQ18" s="133"/>
      <c r="FPV18" s="133"/>
      <c r="FQA18" s="133"/>
      <c r="FQF18" s="133"/>
      <c r="FQK18" s="133"/>
      <c r="FQP18" s="133"/>
      <c r="FQU18" s="133"/>
      <c r="FQZ18" s="133"/>
      <c r="FRE18" s="133"/>
      <c r="FRJ18" s="133"/>
      <c r="FRO18" s="133"/>
      <c r="FRT18" s="133"/>
      <c r="FRY18" s="133"/>
      <c r="FSD18" s="133"/>
      <c r="FSI18" s="133"/>
      <c r="FSN18" s="133"/>
      <c r="FSS18" s="133"/>
      <c r="FSX18" s="133"/>
      <c r="FTC18" s="133"/>
      <c r="FTH18" s="133"/>
      <c r="FTM18" s="133"/>
      <c r="FTR18" s="133"/>
      <c r="FTW18" s="133"/>
      <c r="FUB18" s="133"/>
      <c r="FUG18" s="133"/>
      <c r="FUL18" s="133"/>
      <c r="FUQ18" s="133"/>
      <c r="FUV18" s="133"/>
      <c r="FVA18" s="133"/>
      <c r="FVF18" s="133"/>
      <c r="FVK18" s="133"/>
      <c r="FVP18" s="133"/>
      <c r="FVU18" s="133"/>
      <c r="FVZ18" s="133"/>
      <c r="FWE18" s="133"/>
      <c r="FWJ18" s="133"/>
      <c r="FWO18" s="133"/>
      <c r="FWT18" s="133"/>
      <c r="FWY18" s="133"/>
      <c r="FXD18" s="133"/>
      <c r="FXI18" s="133"/>
      <c r="FXN18" s="133"/>
      <c r="FXS18" s="133"/>
      <c r="FXX18" s="133"/>
      <c r="FYC18" s="133"/>
      <c r="FYH18" s="133"/>
      <c r="FYM18" s="133"/>
      <c r="FYR18" s="133"/>
      <c r="FYW18" s="133"/>
      <c r="FZB18" s="133"/>
      <c r="FZG18" s="133"/>
      <c r="FZL18" s="133"/>
      <c r="FZQ18" s="133"/>
      <c r="FZV18" s="133"/>
      <c r="GAA18" s="133"/>
      <c r="GAF18" s="133"/>
      <c r="GAK18" s="133"/>
      <c r="GAP18" s="133"/>
      <c r="GAU18" s="133"/>
      <c r="GAZ18" s="133"/>
      <c r="GBE18" s="133"/>
      <c r="GBJ18" s="133"/>
      <c r="GBO18" s="133"/>
      <c r="GBT18" s="133"/>
      <c r="GBY18" s="133"/>
      <c r="GCD18" s="133"/>
      <c r="GCI18" s="133"/>
      <c r="GCN18" s="133"/>
      <c r="GCS18" s="133"/>
      <c r="GCX18" s="133"/>
      <c r="GDC18" s="133"/>
      <c r="GDH18" s="133"/>
      <c r="GDM18" s="133"/>
      <c r="GDR18" s="133"/>
      <c r="GDW18" s="133"/>
      <c r="GEB18" s="133"/>
      <c r="GEG18" s="133"/>
      <c r="GEL18" s="133"/>
      <c r="GEQ18" s="133"/>
      <c r="GEV18" s="133"/>
      <c r="GFA18" s="133"/>
      <c r="GFF18" s="133"/>
      <c r="GFK18" s="133"/>
      <c r="GFP18" s="133"/>
      <c r="GFU18" s="133"/>
      <c r="GFZ18" s="133"/>
      <c r="GGE18" s="133"/>
      <c r="GGJ18" s="133"/>
      <c r="GGO18" s="133"/>
      <c r="GGT18" s="133"/>
      <c r="GGY18" s="133"/>
      <c r="GHD18" s="133"/>
      <c r="GHI18" s="133"/>
      <c r="GHN18" s="133"/>
      <c r="GHS18" s="133"/>
      <c r="GHX18" s="133"/>
      <c r="GIC18" s="133"/>
      <c r="GIH18" s="133"/>
      <c r="GIM18" s="133"/>
      <c r="GIR18" s="133"/>
      <c r="GIW18" s="133"/>
      <c r="GJB18" s="133"/>
      <c r="GJG18" s="133"/>
      <c r="GJL18" s="133"/>
      <c r="GJQ18" s="133"/>
      <c r="GJV18" s="133"/>
      <c r="GKA18" s="133"/>
      <c r="GKF18" s="133"/>
      <c r="GKK18" s="133"/>
      <c r="GKP18" s="133"/>
      <c r="GKU18" s="133"/>
      <c r="GKZ18" s="133"/>
      <c r="GLE18" s="133"/>
      <c r="GLJ18" s="133"/>
      <c r="GLO18" s="133"/>
      <c r="GLT18" s="133"/>
      <c r="GLY18" s="133"/>
      <c r="GMD18" s="133"/>
      <c r="GMI18" s="133"/>
      <c r="GMN18" s="133"/>
      <c r="GMS18" s="133"/>
      <c r="GMX18" s="133"/>
      <c r="GNC18" s="133"/>
      <c r="GNH18" s="133"/>
      <c r="GNM18" s="133"/>
      <c r="GNR18" s="133"/>
      <c r="GNW18" s="133"/>
      <c r="GOB18" s="133"/>
      <c r="GOG18" s="133"/>
      <c r="GOL18" s="133"/>
      <c r="GOQ18" s="133"/>
      <c r="GOV18" s="133"/>
      <c r="GPA18" s="133"/>
      <c r="GPF18" s="133"/>
      <c r="GPK18" s="133"/>
      <c r="GPP18" s="133"/>
      <c r="GPU18" s="133"/>
      <c r="GPZ18" s="133"/>
      <c r="GQE18" s="133"/>
      <c r="GQJ18" s="133"/>
      <c r="GQO18" s="133"/>
      <c r="GQT18" s="133"/>
      <c r="GQY18" s="133"/>
      <c r="GRD18" s="133"/>
      <c r="GRI18" s="133"/>
      <c r="GRN18" s="133"/>
      <c r="GRS18" s="133"/>
      <c r="GRX18" s="133"/>
      <c r="GSC18" s="133"/>
      <c r="GSH18" s="133"/>
      <c r="GSM18" s="133"/>
      <c r="GSR18" s="133"/>
      <c r="GSW18" s="133"/>
      <c r="GTB18" s="133"/>
      <c r="GTG18" s="133"/>
      <c r="GTL18" s="133"/>
      <c r="GTQ18" s="133"/>
      <c r="GTV18" s="133"/>
      <c r="GUA18" s="133"/>
      <c r="GUF18" s="133"/>
      <c r="GUK18" s="133"/>
      <c r="GUP18" s="133"/>
      <c r="GUU18" s="133"/>
      <c r="GUZ18" s="133"/>
      <c r="GVE18" s="133"/>
      <c r="GVJ18" s="133"/>
      <c r="GVO18" s="133"/>
      <c r="GVT18" s="133"/>
      <c r="GVY18" s="133"/>
      <c r="GWD18" s="133"/>
      <c r="GWI18" s="133"/>
      <c r="GWN18" s="133"/>
      <c r="GWS18" s="133"/>
      <c r="GWX18" s="133"/>
      <c r="GXC18" s="133"/>
      <c r="GXH18" s="133"/>
      <c r="GXM18" s="133"/>
      <c r="GXR18" s="133"/>
      <c r="GXW18" s="133"/>
      <c r="GYB18" s="133"/>
      <c r="GYG18" s="133"/>
      <c r="GYL18" s="133"/>
      <c r="GYQ18" s="133"/>
      <c r="GYV18" s="133"/>
      <c r="GZA18" s="133"/>
      <c r="GZF18" s="133"/>
      <c r="GZK18" s="133"/>
      <c r="GZP18" s="133"/>
      <c r="GZU18" s="133"/>
      <c r="GZZ18" s="133"/>
      <c r="HAE18" s="133"/>
      <c r="HAJ18" s="133"/>
      <c r="HAO18" s="133"/>
      <c r="HAT18" s="133"/>
      <c r="HAY18" s="133"/>
      <c r="HBD18" s="133"/>
      <c r="HBI18" s="133"/>
      <c r="HBN18" s="133"/>
      <c r="HBS18" s="133"/>
      <c r="HBX18" s="133"/>
      <c r="HCC18" s="133"/>
      <c r="HCH18" s="133"/>
      <c r="HCM18" s="133"/>
      <c r="HCR18" s="133"/>
      <c r="HCW18" s="133"/>
      <c r="HDB18" s="133"/>
      <c r="HDG18" s="133"/>
      <c r="HDL18" s="133"/>
      <c r="HDQ18" s="133"/>
      <c r="HDV18" s="133"/>
      <c r="HEA18" s="133"/>
      <c r="HEF18" s="133"/>
      <c r="HEK18" s="133"/>
      <c r="HEP18" s="133"/>
      <c r="HEU18" s="133"/>
      <c r="HEZ18" s="133"/>
      <c r="HFE18" s="133"/>
      <c r="HFJ18" s="133"/>
      <c r="HFO18" s="133"/>
      <c r="HFT18" s="133"/>
      <c r="HFY18" s="133"/>
      <c r="HGD18" s="133"/>
      <c r="HGI18" s="133"/>
      <c r="HGN18" s="133"/>
      <c r="HGS18" s="133"/>
      <c r="HGX18" s="133"/>
      <c r="HHC18" s="133"/>
      <c r="HHH18" s="133"/>
      <c r="HHM18" s="133"/>
      <c r="HHR18" s="133"/>
      <c r="HHW18" s="133"/>
      <c r="HIB18" s="133"/>
      <c r="HIG18" s="133"/>
      <c r="HIL18" s="133"/>
      <c r="HIQ18" s="133"/>
      <c r="HIV18" s="133"/>
      <c r="HJA18" s="133"/>
      <c r="HJF18" s="133"/>
      <c r="HJK18" s="133"/>
      <c r="HJP18" s="133"/>
      <c r="HJU18" s="133"/>
      <c r="HJZ18" s="133"/>
      <c r="HKE18" s="133"/>
      <c r="HKJ18" s="133"/>
      <c r="HKO18" s="133"/>
      <c r="HKT18" s="133"/>
      <c r="HKY18" s="133"/>
      <c r="HLD18" s="133"/>
      <c r="HLI18" s="133"/>
      <c r="HLN18" s="133"/>
      <c r="HLS18" s="133"/>
      <c r="HLX18" s="133"/>
      <c r="HMC18" s="133"/>
      <c r="HMH18" s="133"/>
      <c r="HMM18" s="133"/>
      <c r="HMR18" s="133"/>
      <c r="HMW18" s="133"/>
      <c r="HNB18" s="133"/>
      <c r="HNG18" s="133"/>
      <c r="HNL18" s="133"/>
      <c r="HNQ18" s="133"/>
      <c r="HNV18" s="133"/>
      <c r="HOA18" s="133"/>
      <c r="HOF18" s="133"/>
      <c r="HOK18" s="133"/>
      <c r="HOP18" s="133"/>
      <c r="HOU18" s="133"/>
      <c r="HOZ18" s="133"/>
      <c r="HPE18" s="133"/>
      <c r="HPJ18" s="133"/>
      <c r="HPO18" s="133"/>
      <c r="HPT18" s="133"/>
      <c r="HPY18" s="133"/>
      <c r="HQD18" s="133"/>
      <c r="HQI18" s="133"/>
      <c r="HQN18" s="133"/>
      <c r="HQS18" s="133"/>
      <c r="HQX18" s="133"/>
      <c r="HRC18" s="133"/>
      <c r="HRH18" s="133"/>
      <c r="HRM18" s="133"/>
      <c r="HRR18" s="133"/>
      <c r="HRW18" s="133"/>
      <c r="HSB18" s="133"/>
      <c r="HSG18" s="133"/>
      <c r="HSL18" s="133"/>
      <c r="HSQ18" s="133"/>
      <c r="HSV18" s="133"/>
      <c r="HTA18" s="133"/>
      <c r="HTF18" s="133"/>
      <c r="HTK18" s="133"/>
      <c r="HTP18" s="133"/>
      <c r="HTU18" s="133"/>
      <c r="HTZ18" s="133"/>
      <c r="HUE18" s="133"/>
      <c r="HUJ18" s="133"/>
      <c r="HUO18" s="133"/>
      <c r="HUT18" s="133"/>
      <c r="HUY18" s="133"/>
      <c r="HVD18" s="133"/>
      <c r="HVI18" s="133"/>
      <c r="HVN18" s="133"/>
      <c r="HVS18" s="133"/>
      <c r="HVX18" s="133"/>
      <c r="HWC18" s="133"/>
      <c r="HWH18" s="133"/>
      <c r="HWM18" s="133"/>
      <c r="HWR18" s="133"/>
      <c r="HWW18" s="133"/>
      <c r="HXB18" s="133"/>
      <c r="HXG18" s="133"/>
      <c r="HXL18" s="133"/>
      <c r="HXQ18" s="133"/>
      <c r="HXV18" s="133"/>
      <c r="HYA18" s="133"/>
      <c r="HYF18" s="133"/>
      <c r="HYK18" s="133"/>
      <c r="HYP18" s="133"/>
      <c r="HYU18" s="133"/>
      <c r="HYZ18" s="133"/>
      <c r="HZE18" s="133"/>
      <c r="HZJ18" s="133"/>
      <c r="HZO18" s="133"/>
      <c r="HZT18" s="133"/>
      <c r="HZY18" s="133"/>
      <c r="IAD18" s="133"/>
      <c r="IAI18" s="133"/>
      <c r="IAN18" s="133"/>
      <c r="IAS18" s="133"/>
      <c r="IAX18" s="133"/>
      <c r="IBC18" s="133"/>
      <c r="IBH18" s="133"/>
      <c r="IBM18" s="133"/>
      <c r="IBR18" s="133"/>
      <c r="IBW18" s="133"/>
      <c r="ICB18" s="133"/>
      <c r="ICG18" s="133"/>
      <c r="ICL18" s="133"/>
      <c r="ICQ18" s="133"/>
      <c r="ICV18" s="133"/>
      <c r="IDA18" s="133"/>
      <c r="IDF18" s="133"/>
      <c r="IDK18" s="133"/>
      <c r="IDP18" s="133"/>
      <c r="IDU18" s="133"/>
      <c r="IDZ18" s="133"/>
      <c r="IEE18" s="133"/>
      <c r="IEJ18" s="133"/>
      <c r="IEO18" s="133"/>
      <c r="IET18" s="133"/>
      <c r="IEY18" s="133"/>
      <c r="IFD18" s="133"/>
      <c r="IFI18" s="133"/>
      <c r="IFN18" s="133"/>
      <c r="IFS18" s="133"/>
      <c r="IFX18" s="133"/>
      <c r="IGC18" s="133"/>
      <c r="IGH18" s="133"/>
      <c r="IGM18" s="133"/>
      <c r="IGR18" s="133"/>
      <c r="IGW18" s="133"/>
      <c r="IHB18" s="133"/>
      <c r="IHG18" s="133"/>
      <c r="IHL18" s="133"/>
      <c r="IHQ18" s="133"/>
      <c r="IHV18" s="133"/>
      <c r="IIA18" s="133"/>
      <c r="IIF18" s="133"/>
      <c r="IIK18" s="133"/>
      <c r="IIP18" s="133"/>
      <c r="IIU18" s="133"/>
      <c r="IIZ18" s="133"/>
      <c r="IJE18" s="133"/>
      <c r="IJJ18" s="133"/>
      <c r="IJO18" s="133"/>
      <c r="IJT18" s="133"/>
      <c r="IJY18" s="133"/>
      <c r="IKD18" s="133"/>
      <c r="IKI18" s="133"/>
      <c r="IKN18" s="133"/>
      <c r="IKS18" s="133"/>
      <c r="IKX18" s="133"/>
      <c r="ILC18" s="133"/>
      <c r="ILH18" s="133"/>
      <c r="ILM18" s="133"/>
      <c r="ILR18" s="133"/>
      <c r="ILW18" s="133"/>
      <c r="IMB18" s="133"/>
      <c r="IMG18" s="133"/>
      <c r="IML18" s="133"/>
      <c r="IMQ18" s="133"/>
      <c r="IMV18" s="133"/>
      <c r="INA18" s="133"/>
      <c r="INF18" s="133"/>
      <c r="INK18" s="133"/>
      <c r="INP18" s="133"/>
      <c r="INU18" s="133"/>
      <c r="INZ18" s="133"/>
      <c r="IOE18" s="133"/>
      <c r="IOJ18" s="133"/>
      <c r="IOO18" s="133"/>
      <c r="IOT18" s="133"/>
      <c r="IOY18" s="133"/>
      <c r="IPD18" s="133"/>
      <c r="IPI18" s="133"/>
      <c r="IPN18" s="133"/>
      <c r="IPS18" s="133"/>
      <c r="IPX18" s="133"/>
      <c r="IQC18" s="133"/>
      <c r="IQH18" s="133"/>
      <c r="IQM18" s="133"/>
      <c r="IQR18" s="133"/>
      <c r="IQW18" s="133"/>
      <c r="IRB18" s="133"/>
      <c r="IRG18" s="133"/>
      <c r="IRL18" s="133"/>
      <c r="IRQ18" s="133"/>
      <c r="IRV18" s="133"/>
      <c r="ISA18" s="133"/>
      <c r="ISF18" s="133"/>
      <c r="ISK18" s="133"/>
      <c r="ISP18" s="133"/>
      <c r="ISU18" s="133"/>
      <c r="ISZ18" s="133"/>
      <c r="ITE18" s="133"/>
      <c r="ITJ18" s="133"/>
      <c r="ITO18" s="133"/>
      <c r="ITT18" s="133"/>
      <c r="ITY18" s="133"/>
      <c r="IUD18" s="133"/>
      <c r="IUI18" s="133"/>
      <c r="IUN18" s="133"/>
      <c r="IUS18" s="133"/>
      <c r="IUX18" s="133"/>
      <c r="IVC18" s="133"/>
      <c r="IVH18" s="133"/>
      <c r="IVM18" s="133"/>
      <c r="IVR18" s="133"/>
      <c r="IVW18" s="133"/>
      <c r="IWB18" s="133"/>
      <c r="IWG18" s="133"/>
      <c r="IWL18" s="133"/>
      <c r="IWQ18" s="133"/>
      <c r="IWV18" s="133"/>
      <c r="IXA18" s="133"/>
      <c r="IXF18" s="133"/>
      <c r="IXK18" s="133"/>
      <c r="IXP18" s="133"/>
      <c r="IXU18" s="133"/>
      <c r="IXZ18" s="133"/>
      <c r="IYE18" s="133"/>
      <c r="IYJ18" s="133"/>
      <c r="IYO18" s="133"/>
      <c r="IYT18" s="133"/>
      <c r="IYY18" s="133"/>
      <c r="IZD18" s="133"/>
      <c r="IZI18" s="133"/>
      <c r="IZN18" s="133"/>
      <c r="IZS18" s="133"/>
      <c r="IZX18" s="133"/>
      <c r="JAC18" s="133"/>
      <c r="JAH18" s="133"/>
      <c r="JAM18" s="133"/>
      <c r="JAR18" s="133"/>
      <c r="JAW18" s="133"/>
      <c r="JBB18" s="133"/>
      <c r="JBG18" s="133"/>
      <c r="JBL18" s="133"/>
      <c r="JBQ18" s="133"/>
      <c r="JBV18" s="133"/>
      <c r="JCA18" s="133"/>
      <c r="JCF18" s="133"/>
      <c r="JCK18" s="133"/>
      <c r="JCP18" s="133"/>
      <c r="JCU18" s="133"/>
      <c r="JCZ18" s="133"/>
      <c r="JDE18" s="133"/>
      <c r="JDJ18" s="133"/>
      <c r="JDO18" s="133"/>
      <c r="JDT18" s="133"/>
      <c r="JDY18" s="133"/>
      <c r="JED18" s="133"/>
      <c r="JEI18" s="133"/>
      <c r="JEN18" s="133"/>
      <c r="JES18" s="133"/>
      <c r="JEX18" s="133"/>
      <c r="JFC18" s="133"/>
      <c r="JFH18" s="133"/>
      <c r="JFM18" s="133"/>
      <c r="JFR18" s="133"/>
      <c r="JFW18" s="133"/>
      <c r="JGB18" s="133"/>
      <c r="JGG18" s="133"/>
      <c r="JGL18" s="133"/>
      <c r="JGQ18" s="133"/>
      <c r="JGV18" s="133"/>
      <c r="JHA18" s="133"/>
      <c r="JHF18" s="133"/>
      <c r="JHK18" s="133"/>
      <c r="JHP18" s="133"/>
      <c r="JHU18" s="133"/>
      <c r="JHZ18" s="133"/>
      <c r="JIE18" s="133"/>
      <c r="JIJ18" s="133"/>
      <c r="JIO18" s="133"/>
      <c r="JIT18" s="133"/>
      <c r="JIY18" s="133"/>
      <c r="JJD18" s="133"/>
      <c r="JJI18" s="133"/>
      <c r="JJN18" s="133"/>
      <c r="JJS18" s="133"/>
      <c r="JJX18" s="133"/>
      <c r="JKC18" s="133"/>
      <c r="JKH18" s="133"/>
      <c r="JKM18" s="133"/>
      <c r="JKR18" s="133"/>
      <c r="JKW18" s="133"/>
      <c r="JLB18" s="133"/>
      <c r="JLG18" s="133"/>
      <c r="JLL18" s="133"/>
      <c r="JLQ18" s="133"/>
      <c r="JLV18" s="133"/>
      <c r="JMA18" s="133"/>
      <c r="JMF18" s="133"/>
      <c r="JMK18" s="133"/>
      <c r="JMP18" s="133"/>
      <c r="JMU18" s="133"/>
      <c r="JMZ18" s="133"/>
      <c r="JNE18" s="133"/>
      <c r="JNJ18" s="133"/>
      <c r="JNO18" s="133"/>
      <c r="JNT18" s="133"/>
      <c r="JNY18" s="133"/>
      <c r="JOD18" s="133"/>
      <c r="JOI18" s="133"/>
      <c r="JON18" s="133"/>
      <c r="JOS18" s="133"/>
      <c r="JOX18" s="133"/>
      <c r="JPC18" s="133"/>
      <c r="JPH18" s="133"/>
      <c r="JPM18" s="133"/>
      <c r="JPR18" s="133"/>
      <c r="JPW18" s="133"/>
      <c r="JQB18" s="133"/>
      <c r="JQG18" s="133"/>
      <c r="JQL18" s="133"/>
      <c r="JQQ18" s="133"/>
      <c r="JQV18" s="133"/>
      <c r="JRA18" s="133"/>
      <c r="JRF18" s="133"/>
      <c r="JRK18" s="133"/>
      <c r="JRP18" s="133"/>
      <c r="JRU18" s="133"/>
      <c r="JRZ18" s="133"/>
      <c r="JSE18" s="133"/>
      <c r="JSJ18" s="133"/>
      <c r="JSO18" s="133"/>
      <c r="JST18" s="133"/>
      <c r="JSY18" s="133"/>
      <c r="JTD18" s="133"/>
      <c r="JTI18" s="133"/>
      <c r="JTN18" s="133"/>
      <c r="JTS18" s="133"/>
      <c r="JTX18" s="133"/>
      <c r="JUC18" s="133"/>
      <c r="JUH18" s="133"/>
      <c r="JUM18" s="133"/>
      <c r="JUR18" s="133"/>
      <c r="JUW18" s="133"/>
      <c r="JVB18" s="133"/>
      <c r="JVG18" s="133"/>
      <c r="JVL18" s="133"/>
      <c r="JVQ18" s="133"/>
      <c r="JVV18" s="133"/>
      <c r="JWA18" s="133"/>
      <c r="JWF18" s="133"/>
      <c r="JWK18" s="133"/>
      <c r="JWP18" s="133"/>
      <c r="JWU18" s="133"/>
      <c r="JWZ18" s="133"/>
      <c r="JXE18" s="133"/>
      <c r="JXJ18" s="133"/>
      <c r="JXO18" s="133"/>
      <c r="JXT18" s="133"/>
      <c r="JXY18" s="133"/>
      <c r="JYD18" s="133"/>
      <c r="JYI18" s="133"/>
      <c r="JYN18" s="133"/>
      <c r="JYS18" s="133"/>
      <c r="JYX18" s="133"/>
      <c r="JZC18" s="133"/>
      <c r="JZH18" s="133"/>
      <c r="JZM18" s="133"/>
      <c r="JZR18" s="133"/>
      <c r="JZW18" s="133"/>
      <c r="KAB18" s="133"/>
      <c r="KAG18" s="133"/>
      <c r="KAL18" s="133"/>
      <c r="KAQ18" s="133"/>
      <c r="KAV18" s="133"/>
      <c r="KBA18" s="133"/>
      <c r="KBF18" s="133"/>
      <c r="KBK18" s="133"/>
      <c r="KBP18" s="133"/>
      <c r="KBU18" s="133"/>
      <c r="KBZ18" s="133"/>
      <c r="KCE18" s="133"/>
      <c r="KCJ18" s="133"/>
      <c r="KCO18" s="133"/>
      <c r="KCT18" s="133"/>
      <c r="KCY18" s="133"/>
      <c r="KDD18" s="133"/>
      <c r="KDI18" s="133"/>
      <c r="KDN18" s="133"/>
      <c r="KDS18" s="133"/>
      <c r="KDX18" s="133"/>
      <c r="KEC18" s="133"/>
      <c r="KEH18" s="133"/>
      <c r="KEM18" s="133"/>
      <c r="KER18" s="133"/>
      <c r="KEW18" s="133"/>
      <c r="KFB18" s="133"/>
      <c r="KFG18" s="133"/>
      <c r="KFL18" s="133"/>
      <c r="KFQ18" s="133"/>
      <c r="KFV18" s="133"/>
      <c r="KGA18" s="133"/>
      <c r="KGF18" s="133"/>
      <c r="KGK18" s="133"/>
      <c r="KGP18" s="133"/>
      <c r="KGU18" s="133"/>
      <c r="KGZ18" s="133"/>
      <c r="KHE18" s="133"/>
      <c r="KHJ18" s="133"/>
      <c r="KHO18" s="133"/>
      <c r="KHT18" s="133"/>
      <c r="KHY18" s="133"/>
      <c r="KID18" s="133"/>
      <c r="KII18" s="133"/>
      <c r="KIN18" s="133"/>
      <c r="KIS18" s="133"/>
      <c r="KIX18" s="133"/>
      <c r="KJC18" s="133"/>
      <c r="KJH18" s="133"/>
      <c r="KJM18" s="133"/>
      <c r="KJR18" s="133"/>
      <c r="KJW18" s="133"/>
      <c r="KKB18" s="133"/>
      <c r="KKG18" s="133"/>
      <c r="KKL18" s="133"/>
      <c r="KKQ18" s="133"/>
      <c r="KKV18" s="133"/>
      <c r="KLA18" s="133"/>
      <c r="KLF18" s="133"/>
      <c r="KLK18" s="133"/>
      <c r="KLP18" s="133"/>
      <c r="KLU18" s="133"/>
      <c r="KLZ18" s="133"/>
      <c r="KME18" s="133"/>
      <c r="KMJ18" s="133"/>
      <c r="KMO18" s="133"/>
      <c r="KMT18" s="133"/>
      <c r="KMY18" s="133"/>
      <c r="KND18" s="133"/>
      <c r="KNI18" s="133"/>
      <c r="KNN18" s="133"/>
      <c r="KNS18" s="133"/>
      <c r="KNX18" s="133"/>
      <c r="KOC18" s="133"/>
      <c r="KOH18" s="133"/>
      <c r="KOM18" s="133"/>
      <c r="KOR18" s="133"/>
      <c r="KOW18" s="133"/>
      <c r="KPB18" s="133"/>
      <c r="KPG18" s="133"/>
      <c r="KPL18" s="133"/>
      <c r="KPQ18" s="133"/>
      <c r="KPV18" s="133"/>
      <c r="KQA18" s="133"/>
      <c r="KQF18" s="133"/>
      <c r="KQK18" s="133"/>
      <c r="KQP18" s="133"/>
      <c r="KQU18" s="133"/>
      <c r="KQZ18" s="133"/>
      <c r="KRE18" s="133"/>
      <c r="KRJ18" s="133"/>
      <c r="KRO18" s="133"/>
      <c r="KRT18" s="133"/>
      <c r="KRY18" s="133"/>
      <c r="KSD18" s="133"/>
      <c r="KSI18" s="133"/>
      <c r="KSN18" s="133"/>
      <c r="KSS18" s="133"/>
      <c r="KSX18" s="133"/>
      <c r="KTC18" s="133"/>
      <c r="KTH18" s="133"/>
      <c r="KTM18" s="133"/>
      <c r="KTR18" s="133"/>
      <c r="KTW18" s="133"/>
      <c r="KUB18" s="133"/>
      <c r="KUG18" s="133"/>
      <c r="KUL18" s="133"/>
      <c r="KUQ18" s="133"/>
      <c r="KUV18" s="133"/>
      <c r="KVA18" s="133"/>
      <c r="KVF18" s="133"/>
      <c r="KVK18" s="133"/>
      <c r="KVP18" s="133"/>
      <c r="KVU18" s="133"/>
      <c r="KVZ18" s="133"/>
      <c r="KWE18" s="133"/>
      <c r="KWJ18" s="133"/>
      <c r="KWO18" s="133"/>
      <c r="KWT18" s="133"/>
      <c r="KWY18" s="133"/>
      <c r="KXD18" s="133"/>
      <c r="KXI18" s="133"/>
      <c r="KXN18" s="133"/>
      <c r="KXS18" s="133"/>
      <c r="KXX18" s="133"/>
      <c r="KYC18" s="133"/>
      <c r="KYH18" s="133"/>
      <c r="KYM18" s="133"/>
      <c r="KYR18" s="133"/>
      <c r="KYW18" s="133"/>
      <c r="KZB18" s="133"/>
      <c r="KZG18" s="133"/>
      <c r="KZL18" s="133"/>
      <c r="KZQ18" s="133"/>
      <c r="KZV18" s="133"/>
      <c r="LAA18" s="133"/>
      <c r="LAF18" s="133"/>
      <c r="LAK18" s="133"/>
      <c r="LAP18" s="133"/>
      <c r="LAU18" s="133"/>
      <c r="LAZ18" s="133"/>
      <c r="LBE18" s="133"/>
      <c r="LBJ18" s="133"/>
      <c r="LBO18" s="133"/>
      <c r="LBT18" s="133"/>
      <c r="LBY18" s="133"/>
      <c r="LCD18" s="133"/>
      <c r="LCI18" s="133"/>
      <c r="LCN18" s="133"/>
      <c r="LCS18" s="133"/>
      <c r="LCX18" s="133"/>
      <c r="LDC18" s="133"/>
      <c r="LDH18" s="133"/>
      <c r="LDM18" s="133"/>
      <c r="LDR18" s="133"/>
      <c r="LDW18" s="133"/>
      <c r="LEB18" s="133"/>
      <c r="LEG18" s="133"/>
      <c r="LEL18" s="133"/>
      <c r="LEQ18" s="133"/>
      <c r="LEV18" s="133"/>
      <c r="LFA18" s="133"/>
      <c r="LFF18" s="133"/>
      <c r="LFK18" s="133"/>
      <c r="LFP18" s="133"/>
      <c r="LFU18" s="133"/>
      <c r="LFZ18" s="133"/>
      <c r="LGE18" s="133"/>
      <c r="LGJ18" s="133"/>
      <c r="LGO18" s="133"/>
      <c r="LGT18" s="133"/>
      <c r="LGY18" s="133"/>
      <c r="LHD18" s="133"/>
      <c r="LHI18" s="133"/>
      <c r="LHN18" s="133"/>
      <c r="LHS18" s="133"/>
      <c r="LHX18" s="133"/>
      <c r="LIC18" s="133"/>
      <c r="LIH18" s="133"/>
      <c r="LIM18" s="133"/>
      <c r="LIR18" s="133"/>
      <c r="LIW18" s="133"/>
      <c r="LJB18" s="133"/>
      <c r="LJG18" s="133"/>
      <c r="LJL18" s="133"/>
      <c r="LJQ18" s="133"/>
      <c r="LJV18" s="133"/>
      <c r="LKA18" s="133"/>
      <c r="LKF18" s="133"/>
      <c r="LKK18" s="133"/>
      <c r="LKP18" s="133"/>
      <c r="LKU18" s="133"/>
      <c r="LKZ18" s="133"/>
      <c r="LLE18" s="133"/>
      <c r="LLJ18" s="133"/>
      <c r="LLO18" s="133"/>
      <c r="LLT18" s="133"/>
      <c r="LLY18" s="133"/>
      <c r="LMD18" s="133"/>
      <c r="LMI18" s="133"/>
      <c r="LMN18" s="133"/>
      <c r="LMS18" s="133"/>
      <c r="LMX18" s="133"/>
      <c r="LNC18" s="133"/>
      <c r="LNH18" s="133"/>
      <c r="LNM18" s="133"/>
      <c r="LNR18" s="133"/>
      <c r="LNW18" s="133"/>
      <c r="LOB18" s="133"/>
      <c r="LOG18" s="133"/>
      <c r="LOL18" s="133"/>
      <c r="LOQ18" s="133"/>
      <c r="LOV18" s="133"/>
      <c r="LPA18" s="133"/>
      <c r="LPF18" s="133"/>
      <c r="LPK18" s="133"/>
      <c r="LPP18" s="133"/>
      <c r="LPU18" s="133"/>
      <c r="LPZ18" s="133"/>
      <c r="LQE18" s="133"/>
      <c r="LQJ18" s="133"/>
      <c r="LQO18" s="133"/>
      <c r="LQT18" s="133"/>
      <c r="LQY18" s="133"/>
      <c r="LRD18" s="133"/>
      <c r="LRI18" s="133"/>
      <c r="LRN18" s="133"/>
      <c r="LRS18" s="133"/>
      <c r="LRX18" s="133"/>
      <c r="LSC18" s="133"/>
      <c r="LSH18" s="133"/>
      <c r="LSM18" s="133"/>
      <c r="LSR18" s="133"/>
      <c r="LSW18" s="133"/>
      <c r="LTB18" s="133"/>
      <c r="LTG18" s="133"/>
      <c r="LTL18" s="133"/>
      <c r="LTQ18" s="133"/>
      <c r="LTV18" s="133"/>
      <c r="LUA18" s="133"/>
      <c r="LUF18" s="133"/>
      <c r="LUK18" s="133"/>
      <c r="LUP18" s="133"/>
      <c r="LUU18" s="133"/>
      <c r="LUZ18" s="133"/>
      <c r="LVE18" s="133"/>
      <c r="LVJ18" s="133"/>
      <c r="LVO18" s="133"/>
      <c r="LVT18" s="133"/>
      <c r="LVY18" s="133"/>
      <c r="LWD18" s="133"/>
      <c r="LWI18" s="133"/>
      <c r="LWN18" s="133"/>
      <c r="LWS18" s="133"/>
      <c r="LWX18" s="133"/>
      <c r="LXC18" s="133"/>
      <c r="LXH18" s="133"/>
      <c r="LXM18" s="133"/>
      <c r="LXR18" s="133"/>
      <c r="LXW18" s="133"/>
      <c r="LYB18" s="133"/>
      <c r="LYG18" s="133"/>
      <c r="LYL18" s="133"/>
      <c r="LYQ18" s="133"/>
      <c r="LYV18" s="133"/>
      <c r="LZA18" s="133"/>
      <c r="LZF18" s="133"/>
      <c r="LZK18" s="133"/>
      <c r="LZP18" s="133"/>
      <c r="LZU18" s="133"/>
      <c r="LZZ18" s="133"/>
      <c r="MAE18" s="133"/>
      <c r="MAJ18" s="133"/>
      <c r="MAO18" s="133"/>
      <c r="MAT18" s="133"/>
      <c r="MAY18" s="133"/>
      <c r="MBD18" s="133"/>
      <c r="MBI18" s="133"/>
      <c r="MBN18" s="133"/>
      <c r="MBS18" s="133"/>
      <c r="MBX18" s="133"/>
      <c r="MCC18" s="133"/>
      <c r="MCH18" s="133"/>
      <c r="MCM18" s="133"/>
      <c r="MCR18" s="133"/>
      <c r="MCW18" s="133"/>
      <c r="MDB18" s="133"/>
      <c r="MDG18" s="133"/>
      <c r="MDL18" s="133"/>
      <c r="MDQ18" s="133"/>
      <c r="MDV18" s="133"/>
      <c r="MEA18" s="133"/>
      <c r="MEF18" s="133"/>
      <c r="MEK18" s="133"/>
      <c r="MEP18" s="133"/>
      <c r="MEU18" s="133"/>
      <c r="MEZ18" s="133"/>
      <c r="MFE18" s="133"/>
      <c r="MFJ18" s="133"/>
      <c r="MFO18" s="133"/>
      <c r="MFT18" s="133"/>
      <c r="MFY18" s="133"/>
      <c r="MGD18" s="133"/>
      <c r="MGI18" s="133"/>
      <c r="MGN18" s="133"/>
      <c r="MGS18" s="133"/>
      <c r="MGX18" s="133"/>
      <c r="MHC18" s="133"/>
      <c r="MHH18" s="133"/>
      <c r="MHM18" s="133"/>
      <c r="MHR18" s="133"/>
      <c r="MHW18" s="133"/>
      <c r="MIB18" s="133"/>
      <c r="MIG18" s="133"/>
      <c r="MIL18" s="133"/>
      <c r="MIQ18" s="133"/>
      <c r="MIV18" s="133"/>
      <c r="MJA18" s="133"/>
      <c r="MJF18" s="133"/>
      <c r="MJK18" s="133"/>
      <c r="MJP18" s="133"/>
      <c r="MJU18" s="133"/>
      <c r="MJZ18" s="133"/>
      <c r="MKE18" s="133"/>
      <c r="MKJ18" s="133"/>
      <c r="MKO18" s="133"/>
      <c r="MKT18" s="133"/>
      <c r="MKY18" s="133"/>
      <c r="MLD18" s="133"/>
      <c r="MLI18" s="133"/>
      <c r="MLN18" s="133"/>
      <c r="MLS18" s="133"/>
      <c r="MLX18" s="133"/>
      <c r="MMC18" s="133"/>
      <c r="MMH18" s="133"/>
      <c r="MMM18" s="133"/>
      <c r="MMR18" s="133"/>
      <c r="MMW18" s="133"/>
      <c r="MNB18" s="133"/>
      <c r="MNG18" s="133"/>
      <c r="MNL18" s="133"/>
      <c r="MNQ18" s="133"/>
      <c r="MNV18" s="133"/>
      <c r="MOA18" s="133"/>
      <c r="MOF18" s="133"/>
      <c r="MOK18" s="133"/>
      <c r="MOP18" s="133"/>
      <c r="MOU18" s="133"/>
      <c r="MOZ18" s="133"/>
      <c r="MPE18" s="133"/>
      <c r="MPJ18" s="133"/>
      <c r="MPO18" s="133"/>
      <c r="MPT18" s="133"/>
      <c r="MPY18" s="133"/>
      <c r="MQD18" s="133"/>
      <c r="MQI18" s="133"/>
      <c r="MQN18" s="133"/>
      <c r="MQS18" s="133"/>
      <c r="MQX18" s="133"/>
      <c r="MRC18" s="133"/>
      <c r="MRH18" s="133"/>
      <c r="MRM18" s="133"/>
      <c r="MRR18" s="133"/>
      <c r="MRW18" s="133"/>
      <c r="MSB18" s="133"/>
      <c r="MSG18" s="133"/>
      <c r="MSL18" s="133"/>
      <c r="MSQ18" s="133"/>
      <c r="MSV18" s="133"/>
      <c r="MTA18" s="133"/>
      <c r="MTF18" s="133"/>
      <c r="MTK18" s="133"/>
      <c r="MTP18" s="133"/>
      <c r="MTU18" s="133"/>
      <c r="MTZ18" s="133"/>
      <c r="MUE18" s="133"/>
      <c r="MUJ18" s="133"/>
      <c r="MUO18" s="133"/>
      <c r="MUT18" s="133"/>
      <c r="MUY18" s="133"/>
      <c r="MVD18" s="133"/>
      <c r="MVI18" s="133"/>
      <c r="MVN18" s="133"/>
      <c r="MVS18" s="133"/>
      <c r="MVX18" s="133"/>
      <c r="MWC18" s="133"/>
      <c r="MWH18" s="133"/>
      <c r="MWM18" s="133"/>
      <c r="MWR18" s="133"/>
      <c r="MWW18" s="133"/>
      <c r="MXB18" s="133"/>
      <c r="MXG18" s="133"/>
      <c r="MXL18" s="133"/>
      <c r="MXQ18" s="133"/>
      <c r="MXV18" s="133"/>
      <c r="MYA18" s="133"/>
      <c r="MYF18" s="133"/>
      <c r="MYK18" s="133"/>
      <c r="MYP18" s="133"/>
      <c r="MYU18" s="133"/>
      <c r="MYZ18" s="133"/>
      <c r="MZE18" s="133"/>
      <c r="MZJ18" s="133"/>
      <c r="MZO18" s="133"/>
      <c r="MZT18" s="133"/>
      <c r="MZY18" s="133"/>
      <c r="NAD18" s="133"/>
      <c r="NAI18" s="133"/>
      <c r="NAN18" s="133"/>
      <c r="NAS18" s="133"/>
      <c r="NAX18" s="133"/>
      <c r="NBC18" s="133"/>
      <c r="NBH18" s="133"/>
      <c r="NBM18" s="133"/>
      <c r="NBR18" s="133"/>
      <c r="NBW18" s="133"/>
      <c r="NCB18" s="133"/>
      <c r="NCG18" s="133"/>
      <c r="NCL18" s="133"/>
      <c r="NCQ18" s="133"/>
      <c r="NCV18" s="133"/>
      <c r="NDA18" s="133"/>
      <c r="NDF18" s="133"/>
      <c r="NDK18" s="133"/>
      <c r="NDP18" s="133"/>
      <c r="NDU18" s="133"/>
      <c r="NDZ18" s="133"/>
      <c r="NEE18" s="133"/>
      <c r="NEJ18" s="133"/>
      <c r="NEO18" s="133"/>
      <c r="NET18" s="133"/>
      <c r="NEY18" s="133"/>
      <c r="NFD18" s="133"/>
      <c r="NFI18" s="133"/>
      <c r="NFN18" s="133"/>
      <c r="NFS18" s="133"/>
      <c r="NFX18" s="133"/>
      <c r="NGC18" s="133"/>
      <c r="NGH18" s="133"/>
      <c r="NGM18" s="133"/>
      <c r="NGR18" s="133"/>
      <c r="NGW18" s="133"/>
      <c r="NHB18" s="133"/>
      <c r="NHG18" s="133"/>
      <c r="NHL18" s="133"/>
      <c r="NHQ18" s="133"/>
      <c r="NHV18" s="133"/>
      <c r="NIA18" s="133"/>
      <c r="NIF18" s="133"/>
      <c r="NIK18" s="133"/>
      <c r="NIP18" s="133"/>
      <c r="NIU18" s="133"/>
      <c r="NIZ18" s="133"/>
      <c r="NJE18" s="133"/>
      <c r="NJJ18" s="133"/>
      <c r="NJO18" s="133"/>
      <c r="NJT18" s="133"/>
      <c r="NJY18" s="133"/>
      <c r="NKD18" s="133"/>
      <c r="NKI18" s="133"/>
      <c r="NKN18" s="133"/>
      <c r="NKS18" s="133"/>
      <c r="NKX18" s="133"/>
      <c r="NLC18" s="133"/>
      <c r="NLH18" s="133"/>
      <c r="NLM18" s="133"/>
      <c r="NLR18" s="133"/>
      <c r="NLW18" s="133"/>
      <c r="NMB18" s="133"/>
      <c r="NMG18" s="133"/>
      <c r="NML18" s="133"/>
      <c r="NMQ18" s="133"/>
      <c r="NMV18" s="133"/>
      <c r="NNA18" s="133"/>
      <c r="NNF18" s="133"/>
      <c r="NNK18" s="133"/>
      <c r="NNP18" s="133"/>
      <c r="NNU18" s="133"/>
      <c r="NNZ18" s="133"/>
      <c r="NOE18" s="133"/>
      <c r="NOJ18" s="133"/>
      <c r="NOO18" s="133"/>
      <c r="NOT18" s="133"/>
      <c r="NOY18" s="133"/>
      <c r="NPD18" s="133"/>
      <c r="NPI18" s="133"/>
      <c r="NPN18" s="133"/>
      <c r="NPS18" s="133"/>
      <c r="NPX18" s="133"/>
      <c r="NQC18" s="133"/>
      <c r="NQH18" s="133"/>
      <c r="NQM18" s="133"/>
      <c r="NQR18" s="133"/>
      <c r="NQW18" s="133"/>
      <c r="NRB18" s="133"/>
      <c r="NRG18" s="133"/>
      <c r="NRL18" s="133"/>
      <c r="NRQ18" s="133"/>
      <c r="NRV18" s="133"/>
      <c r="NSA18" s="133"/>
      <c r="NSF18" s="133"/>
      <c r="NSK18" s="133"/>
      <c r="NSP18" s="133"/>
      <c r="NSU18" s="133"/>
      <c r="NSZ18" s="133"/>
      <c r="NTE18" s="133"/>
      <c r="NTJ18" s="133"/>
      <c r="NTO18" s="133"/>
      <c r="NTT18" s="133"/>
      <c r="NTY18" s="133"/>
      <c r="NUD18" s="133"/>
      <c r="NUI18" s="133"/>
      <c r="NUN18" s="133"/>
      <c r="NUS18" s="133"/>
      <c r="NUX18" s="133"/>
      <c r="NVC18" s="133"/>
      <c r="NVH18" s="133"/>
      <c r="NVM18" s="133"/>
      <c r="NVR18" s="133"/>
      <c r="NVW18" s="133"/>
      <c r="NWB18" s="133"/>
      <c r="NWG18" s="133"/>
      <c r="NWL18" s="133"/>
      <c r="NWQ18" s="133"/>
      <c r="NWV18" s="133"/>
      <c r="NXA18" s="133"/>
      <c r="NXF18" s="133"/>
      <c r="NXK18" s="133"/>
      <c r="NXP18" s="133"/>
      <c r="NXU18" s="133"/>
      <c r="NXZ18" s="133"/>
      <c r="NYE18" s="133"/>
      <c r="NYJ18" s="133"/>
      <c r="NYO18" s="133"/>
      <c r="NYT18" s="133"/>
      <c r="NYY18" s="133"/>
      <c r="NZD18" s="133"/>
      <c r="NZI18" s="133"/>
      <c r="NZN18" s="133"/>
      <c r="NZS18" s="133"/>
      <c r="NZX18" s="133"/>
      <c r="OAC18" s="133"/>
      <c r="OAH18" s="133"/>
      <c r="OAM18" s="133"/>
      <c r="OAR18" s="133"/>
      <c r="OAW18" s="133"/>
      <c r="OBB18" s="133"/>
      <c r="OBG18" s="133"/>
      <c r="OBL18" s="133"/>
      <c r="OBQ18" s="133"/>
      <c r="OBV18" s="133"/>
      <c r="OCA18" s="133"/>
      <c r="OCF18" s="133"/>
      <c r="OCK18" s="133"/>
      <c r="OCP18" s="133"/>
      <c r="OCU18" s="133"/>
      <c r="OCZ18" s="133"/>
      <c r="ODE18" s="133"/>
      <c r="ODJ18" s="133"/>
      <c r="ODO18" s="133"/>
      <c r="ODT18" s="133"/>
      <c r="ODY18" s="133"/>
      <c r="OED18" s="133"/>
      <c r="OEI18" s="133"/>
      <c r="OEN18" s="133"/>
      <c r="OES18" s="133"/>
      <c r="OEX18" s="133"/>
      <c r="OFC18" s="133"/>
      <c r="OFH18" s="133"/>
      <c r="OFM18" s="133"/>
      <c r="OFR18" s="133"/>
      <c r="OFW18" s="133"/>
      <c r="OGB18" s="133"/>
      <c r="OGG18" s="133"/>
      <c r="OGL18" s="133"/>
      <c r="OGQ18" s="133"/>
      <c r="OGV18" s="133"/>
      <c r="OHA18" s="133"/>
      <c r="OHF18" s="133"/>
      <c r="OHK18" s="133"/>
      <c r="OHP18" s="133"/>
      <c r="OHU18" s="133"/>
      <c r="OHZ18" s="133"/>
      <c r="OIE18" s="133"/>
      <c r="OIJ18" s="133"/>
      <c r="OIO18" s="133"/>
      <c r="OIT18" s="133"/>
      <c r="OIY18" s="133"/>
      <c r="OJD18" s="133"/>
      <c r="OJI18" s="133"/>
      <c r="OJN18" s="133"/>
      <c r="OJS18" s="133"/>
      <c r="OJX18" s="133"/>
      <c r="OKC18" s="133"/>
      <c r="OKH18" s="133"/>
      <c r="OKM18" s="133"/>
      <c r="OKR18" s="133"/>
      <c r="OKW18" s="133"/>
      <c r="OLB18" s="133"/>
      <c r="OLG18" s="133"/>
      <c r="OLL18" s="133"/>
      <c r="OLQ18" s="133"/>
      <c r="OLV18" s="133"/>
      <c r="OMA18" s="133"/>
      <c r="OMF18" s="133"/>
      <c r="OMK18" s="133"/>
      <c r="OMP18" s="133"/>
      <c r="OMU18" s="133"/>
      <c r="OMZ18" s="133"/>
      <c r="ONE18" s="133"/>
      <c r="ONJ18" s="133"/>
      <c r="ONO18" s="133"/>
      <c r="ONT18" s="133"/>
      <c r="ONY18" s="133"/>
      <c r="OOD18" s="133"/>
      <c r="OOI18" s="133"/>
      <c r="OON18" s="133"/>
      <c r="OOS18" s="133"/>
      <c r="OOX18" s="133"/>
      <c r="OPC18" s="133"/>
      <c r="OPH18" s="133"/>
      <c r="OPM18" s="133"/>
      <c r="OPR18" s="133"/>
      <c r="OPW18" s="133"/>
      <c r="OQB18" s="133"/>
      <c r="OQG18" s="133"/>
      <c r="OQL18" s="133"/>
      <c r="OQQ18" s="133"/>
      <c r="OQV18" s="133"/>
      <c r="ORA18" s="133"/>
      <c r="ORF18" s="133"/>
      <c r="ORK18" s="133"/>
      <c r="ORP18" s="133"/>
      <c r="ORU18" s="133"/>
      <c r="ORZ18" s="133"/>
      <c r="OSE18" s="133"/>
      <c r="OSJ18" s="133"/>
      <c r="OSO18" s="133"/>
      <c r="OST18" s="133"/>
      <c r="OSY18" s="133"/>
      <c r="OTD18" s="133"/>
      <c r="OTI18" s="133"/>
      <c r="OTN18" s="133"/>
      <c r="OTS18" s="133"/>
      <c r="OTX18" s="133"/>
      <c r="OUC18" s="133"/>
      <c r="OUH18" s="133"/>
      <c r="OUM18" s="133"/>
      <c r="OUR18" s="133"/>
      <c r="OUW18" s="133"/>
      <c r="OVB18" s="133"/>
      <c r="OVG18" s="133"/>
      <c r="OVL18" s="133"/>
      <c r="OVQ18" s="133"/>
      <c r="OVV18" s="133"/>
      <c r="OWA18" s="133"/>
      <c r="OWF18" s="133"/>
      <c r="OWK18" s="133"/>
      <c r="OWP18" s="133"/>
      <c r="OWU18" s="133"/>
      <c r="OWZ18" s="133"/>
      <c r="OXE18" s="133"/>
      <c r="OXJ18" s="133"/>
      <c r="OXO18" s="133"/>
      <c r="OXT18" s="133"/>
      <c r="OXY18" s="133"/>
      <c r="OYD18" s="133"/>
      <c r="OYI18" s="133"/>
      <c r="OYN18" s="133"/>
      <c r="OYS18" s="133"/>
      <c r="OYX18" s="133"/>
      <c r="OZC18" s="133"/>
      <c r="OZH18" s="133"/>
      <c r="OZM18" s="133"/>
      <c r="OZR18" s="133"/>
      <c r="OZW18" s="133"/>
      <c r="PAB18" s="133"/>
      <c r="PAG18" s="133"/>
      <c r="PAL18" s="133"/>
      <c r="PAQ18" s="133"/>
      <c r="PAV18" s="133"/>
      <c r="PBA18" s="133"/>
      <c r="PBF18" s="133"/>
      <c r="PBK18" s="133"/>
      <c r="PBP18" s="133"/>
      <c r="PBU18" s="133"/>
      <c r="PBZ18" s="133"/>
      <c r="PCE18" s="133"/>
      <c r="PCJ18" s="133"/>
      <c r="PCO18" s="133"/>
      <c r="PCT18" s="133"/>
      <c r="PCY18" s="133"/>
      <c r="PDD18" s="133"/>
      <c r="PDI18" s="133"/>
      <c r="PDN18" s="133"/>
      <c r="PDS18" s="133"/>
      <c r="PDX18" s="133"/>
      <c r="PEC18" s="133"/>
      <c r="PEH18" s="133"/>
      <c r="PEM18" s="133"/>
      <c r="PER18" s="133"/>
      <c r="PEW18" s="133"/>
      <c r="PFB18" s="133"/>
      <c r="PFG18" s="133"/>
      <c r="PFL18" s="133"/>
      <c r="PFQ18" s="133"/>
      <c r="PFV18" s="133"/>
      <c r="PGA18" s="133"/>
      <c r="PGF18" s="133"/>
      <c r="PGK18" s="133"/>
      <c r="PGP18" s="133"/>
      <c r="PGU18" s="133"/>
      <c r="PGZ18" s="133"/>
      <c r="PHE18" s="133"/>
      <c r="PHJ18" s="133"/>
      <c r="PHO18" s="133"/>
      <c r="PHT18" s="133"/>
      <c r="PHY18" s="133"/>
      <c r="PID18" s="133"/>
      <c r="PII18" s="133"/>
      <c r="PIN18" s="133"/>
      <c r="PIS18" s="133"/>
      <c r="PIX18" s="133"/>
      <c r="PJC18" s="133"/>
      <c r="PJH18" s="133"/>
      <c r="PJM18" s="133"/>
      <c r="PJR18" s="133"/>
      <c r="PJW18" s="133"/>
      <c r="PKB18" s="133"/>
      <c r="PKG18" s="133"/>
      <c r="PKL18" s="133"/>
      <c r="PKQ18" s="133"/>
      <c r="PKV18" s="133"/>
      <c r="PLA18" s="133"/>
      <c r="PLF18" s="133"/>
      <c r="PLK18" s="133"/>
      <c r="PLP18" s="133"/>
      <c r="PLU18" s="133"/>
      <c r="PLZ18" s="133"/>
      <c r="PME18" s="133"/>
      <c r="PMJ18" s="133"/>
      <c r="PMO18" s="133"/>
      <c r="PMT18" s="133"/>
      <c r="PMY18" s="133"/>
      <c r="PND18" s="133"/>
      <c r="PNI18" s="133"/>
      <c r="PNN18" s="133"/>
      <c r="PNS18" s="133"/>
      <c r="PNX18" s="133"/>
      <c r="POC18" s="133"/>
      <c r="POH18" s="133"/>
      <c r="POM18" s="133"/>
      <c r="POR18" s="133"/>
      <c r="POW18" s="133"/>
      <c r="PPB18" s="133"/>
      <c r="PPG18" s="133"/>
      <c r="PPL18" s="133"/>
      <c r="PPQ18" s="133"/>
      <c r="PPV18" s="133"/>
      <c r="PQA18" s="133"/>
      <c r="PQF18" s="133"/>
      <c r="PQK18" s="133"/>
      <c r="PQP18" s="133"/>
      <c r="PQU18" s="133"/>
      <c r="PQZ18" s="133"/>
      <c r="PRE18" s="133"/>
      <c r="PRJ18" s="133"/>
      <c r="PRO18" s="133"/>
      <c r="PRT18" s="133"/>
      <c r="PRY18" s="133"/>
      <c r="PSD18" s="133"/>
      <c r="PSI18" s="133"/>
      <c r="PSN18" s="133"/>
      <c r="PSS18" s="133"/>
      <c r="PSX18" s="133"/>
      <c r="PTC18" s="133"/>
      <c r="PTH18" s="133"/>
      <c r="PTM18" s="133"/>
      <c r="PTR18" s="133"/>
      <c r="PTW18" s="133"/>
      <c r="PUB18" s="133"/>
      <c r="PUG18" s="133"/>
      <c r="PUL18" s="133"/>
      <c r="PUQ18" s="133"/>
      <c r="PUV18" s="133"/>
      <c r="PVA18" s="133"/>
      <c r="PVF18" s="133"/>
      <c r="PVK18" s="133"/>
      <c r="PVP18" s="133"/>
      <c r="PVU18" s="133"/>
      <c r="PVZ18" s="133"/>
      <c r="PWE18" s="133"/>
      <c r="PWJ18" s="133"/>
      <c r="PWO18" s="133"/>
      <c r="PWT18" s="133"/>
      <c r="PWY18" s="133"/>
      <c r="PXD18" s="133"/>
      <c r="PXI18" s="133"/>
      <c r="PXN18" s="133"/>
      <c r="PXS18" s="133"/>
      <c r="PXX18" s="133"/>
      <c r="PYC18" s="133"/>
      <c r="PYH18" s="133"/>
      <c r="PYM18" s="133"/>
      <c r="PYR18" s="133"/>
      <c r="PYW18" s="133"/>
      <c r="PZB18" s="133"/>
      <c r="PZG18" s="133"/>
      <c r="PZL18" s="133"/>
      <c r="PZQ18" s="133"/>
      <c r="PZV18" s="133"/>
      <c r="QAA18" s="133"/>
      <c r="QAF18" s="133"/>
      <c r="QAK18" s="133"/>
      <c r="QAP18" s="133"/>
      <c r="QAU18" s="133"/>
      <c r="QAZ18" s="133"/>
      <c r="QBE18" s="133"/>
      <c r="QBJ18" s="133"/>
      <c r="QBO18" s="133"/>
      <c r="QBT18" s="133"/>
      <c r="QBY18" s="133"/>
      <c r="QCD18" s="133"/>
      <c r="QCI18" s="133"/>
      <c r="QCN18" s="133"/>
      <c r="QCS18" s="133"/>
      <c r="QCX18" s="133"/>
      <c r="QDC18" s="133"/>
      <c r="QDH18" s="133"/>
      <c r="QDM18" s="133"/>
      <c r="QDR18" s="133"/>
      <c r="QDW18" s="133"/>
      <c r="QEB18" s="133"/>
      <c r="QEG18" s="133"/>
      <c r="QEL18" s="133"/>
      <c r="QEQ18" s="133"/>
      <c r="QEV18" s="133"/>
      <c r="QFA18" s="133"/>
      <c r="QFF18" s="133"/>
      <c r="QFK18" s="133"/>
      <c r="QFP18" s="133"/>
      <c r="QFU18" s="133"/>
      <c r="QFZ18" s="133"/>
      <c r="QGE18" s="133"/>
      <c r="QGJ18" s="133"/>
      <c r="QGO18" s="133"/>
      <c r="QGT18" s="133"/>
      <c r="QGY18" s="133"/>
      <c r="QHD18" s="133"/>
      <c r="QHI18" s="133"/>
      <c r="QHN18" s="133"/>
      <c r="QHS18" s="133"/>
      <c r="QHX18" s="133"/>
      <c r="QIC18" s="133"/>
      <c r="QIH18" s="133"/>
      <c r="QIM18" s="133"/>
      <c r="QIR18" s="133"/>
      <c r="QIW18" s="133"/>
      <c r="QJB18" s="133"/>
      <c r="QJG18" s="133"/>
      <c r="QJL18" s="133"/>
      <c r="QJQ18" s="133"/>
      <c r="QJV18" s="133"/>
      <c r="QKA18" s="133"/>
      <c r="QKF18" s="133"/>
      <c r="QKK18" s="133"/>
      <c r="QKP18" s="133"/>
      <c r="QKU18" s="133"/>
      <c r="QKZ18" s="133"/>
      <c r="QLE18" s="133"/>
      <c r="QLJ18" s="133"/>
      <c r="QLO18" s="133"/>
      <c r="QLT18" s="133"/>
      <c r="QLY18" s="133"/>
      <c r="QMD18" s="133"/>
      <c r="QMI18" s="133"/>
      <c r="QMN18" s="133"/>
      <c r="QMS18" s="133"/>
      <c r="QMX18" s="133"/>
      <c r="QNC18" s="133"/>
      <c r="QNH18" s="133"/>
      <c r="QNM18" s="133"/>
      <c r="QNR18" s="133"/>
      <c r="QNW18" s="133"/>
      <c r="QOB18" s="133"/>
      <c r="QOG18" s="133"/>
      <c r="QOL18" s="133"/>
      <c r="QOQ18" s="133"/>
      <c r="QOV18" s="133"/>
      <c r="QPA18" s="133"/>
      <c r="QPF18" s="133"/>
      <c r="QPK18" s="133"/>
      <c r="QPP18" s="133"/>
      <c r="QPU18" s="133"/>
      <c r="QPZ18" s="133"/>
      <c r="QQE18" s="133"/>
      <c r="QQJ18" s="133"/>
      <c r="QQO18" s="133"/>
      <c r="QQT18" s="133"/>
      <c r="QQY18" s="133"/>
      <c r="QRD18" s="133"/>
      <c r="QRI18" s="133"/>
      <c r="QRN18" s="133"/>
      <c r="QRS18" s="133"/>
      <c r="QRX18" s="133"/>
      <c r="QSC18" s="133"/>
      <c r="QSH18" s="133"/>
      <c r="QSM18" s="133"/>
      <c r="QSR18" s="133"/>
      <c r="QSW18" s="133"/>
      <c r="QTB18" s="133"/>
      <c r="QTG18" s="133"/>
      <c r="QTL18" s="133"/>
      <c r="QTQ18" s="133"/>
      <c r="QTV18" s="133"/>
      <c r="QUA18" s="133"/>
      <c r="QUF18" s="133"/>
      <c r="QUK18" s="133"/>
      <c r="QUP18" s="133"/>
      <c r="QUU18" s="133"/>
      <c r="QUZ18" s="133"/>
      <c r="QVE18" s="133"/>
      <c r="QVJ18" s="133"/>
      <c r="QVO18" s="133"/>
      <c r="QVT18" s="133"/>
      <c r="QVY18" s="133"/>
      <c r="QWD18" s="133"/>
      <c r="QWI18" s="133"/>
      <c r="QWN18" s="133"/>
      <c r="QWS18" s="133"/>
      <c r="QWX18" s="133"/>
      <c r="QXC18" s="133"/>
      <c r="QXH18" s="133"/>
      <c r="QXM18" s="133"/>
      <c r="QXR18" s="133"/>
      <c r="QXW18" s="133"/>
      <c r="QYB18" s="133"/>
      <c r="QYG18" s="133"/>
      <c r="QYL18" s="133"/>
      <c r="QYQ18" s="133"/>
      <c r="QYV18" s="133"/>
      <c r="QZA18" s="133"/>
      <c r="QZF18" s="133"/>
      <c r="QZK18" s="133"/>
      <c r="QZP18" s="133"/>
      <c r="QZU18" s="133"/>
      <c r="QZZ18" s="133"/>
      <c r="RAE18" s="133"/>
      <c r="RAJ18" s="133"/>
      <c r="RAO18" s="133"/>
      <c r="RAT18" s="133"/>
      <c r="RAY18" s="133"/>
      <c r="RBD18" s="133"/>
      <c r="RBI18" s="133"/>
      <c r="RBN18" s="133"/>
      <c r="RBS18" s="133"/>
      <c r="RBX18" s="133"/>
      <c r="RCC18" s="133"/>
      <c r="RCH18" s="133"/>
      <c r="RCM18" s="133"/>
      <c r="RCR18" s="133"/>
      <c r="RCW18" s="133"/>
      <c r="RDB18" s="133"/>
      <c r="RDG18" s="133"/>
      <c r="RDL18" s="133"/>
      <c r="RDQ18" s="133"/>
      <c r="RDV18" s="133"/>
      <c r="REA18" s="133"/>
      <c r="REF18" s="133"/>
      <c r="REK18" s="133"/>
      <c r="REP18" s="133"/>
      <c r="REU18" s="133"/>
      <c r="REZ18" s="133"/>
      <c r="RFE18" s="133"/>
      <c r="RFJ18" s="133"/>
      <c r="RFO18" s="133"/>
      <c r="RFT18" s="133"/>
      <c r="RFY18" s="133"/>
      <c r="RGD18" s="133"/>
      <c r="RGI18" s="133"/>
      <c r="RGN18" s="133"/>
      <c r="RGS18" s="133"/>
      <c r="RGX18" s="133"/>
      <c r="RHC18" s="133"/>
      <c r="RHH18" s="133"/>
      <c r="RHM18" s="133"/>
      <c r="RHR18" s="133"/>
      <c r="RHW18" s="133"/>
      <c r="RIB18" s="133"/>
      <c r="RIG18" s="133"/>
      <c r="RIL18" s="133"/>
      <c r="RIQ18" s="133"/>
      <c r="RIV18" s="133"/>
      <c r="RJA18" s="133"/>
      <c r="RJF18" s="133"/>
      <c r="RJK18" s="133"/>
      <c r="RJP18" s="133"/>
      <c r="RJU18" s="133"/>
      <c r="RJZ18" s="133"/>
      <c r="RKE18" s="133"/>
      <c r="RKJ18" s="133"/>
      <c r="RKO18" s="133"/>
      <c r="RKT18" s="133"/>
      <c r="RKY18" s="133"/>
      <c r="RLD18" s="133"/>
      <c r="RLI18" s="133"/>
      <c r="RLN18" s="133"/>
      <c r="RLS18" s="133"/>
      <c r="RLX18" s="133"/>
      <c r="RMC18" s="133"/>
      <c r="RMH18" s="133"/>
      <c r="RMM18" s="133"/>
      <c r="RMR18" s="133"/>
      <c r="RMW18" s="133"/>
      <c r="RNB18" s="133"/>
      <c r="RNG18" s="133"/>
      <c r="RNL18" s="133"/>
      <c r="RNQ18" s="133"/>
      <c r="RNV18" s="133"/>
      <c r="ROA18" s="133"/>
      <c r="ROF18" s="133"/>
      <c r="ROK18" s="133"/>
      <c r="ROP18" s="133"/>
      <c r="ROU18" s="133"/>
      <c r="ROZ18" s="133"/>
      <c r="RPE18" s="133"/>
      <c r="RPJ18" s="133"/>
      <c r="RPO18" s="133"/>
      <c r="RPT18" s="133"/>
      <c r="RPY18" s="133"/>
      <c r="RQD18" s="133"/>
      <c r="RQI18" s="133"/>
      <c r="RQN18" s="133"/>
      <c r="RQS18" s="133"/>
      <c r="RQX18" s="133"/>
      <c r="RRC18" s="133"/>
      <c r="RRH18" s="133"/>
      <c r="RRM18" s="133"/>
      <c r="RRR18" s="133"/>
      <c r="RRW18" s="133"/>
      <c r="RSB18" s="133"/>
      <c r="RSG18" s="133"/>
      <c r="RSL18" s="133"/>
      <c r="RSQ18" s="133"/>
      <c r="RSV18" s="133"/>
      <c r="RTA18" s="133"/>
      <c r="RTF18" s="133"/>
      <c r="RTK18" s="133"/>
      <c r="RTP18" s="133"/>
      <c r="RTU18" s="133"/>
      <c r="RTZ18" s="133"/>
      <c r="RUE18" s="133"/>
      <c r="RUJ18" s="133"/>
      <c r="RUO18" s="133"/>
      <c r="RUT18" s="133"/>
      <c r="RUY18" s="133"/>
      <c r="RVD18" s="133"/>
      <c r="RVI18" s="133"/>
      <c r="RVN18" s="133"/>
      <c r="RVS18" s="133"/>
      <c r="RVX18" s="133"/>
      <c r="RWC18" s="133"/>
      <c r="RWH18" s="133"/>
      <c r="RWM18" s="133"/>
      <c r="RWR18" s="133"/>
      <c r="RWW18" s="133"/>
      <c r="RXB18" s="133"/>
      <c r="RXG18" s="133"/>
      <c r="RXL18" s="133"/>
      <c r="RXQ18" s="133"/>
      <c r="RXV18" s="133"/>
      <c r="RYA18" s="133"/>
      <c r="RYF18" s="133"/>
      <c r="RYK18" s="133"/>
      <c r="RYP18" s="133"/>
      <c r="RYU18" s="133"/>
      <c r="RYZ18" s="133"/>
      <c r="RZE18" s="133"/>
      <c r="RZJ18" s="133"/>
      <c r="RZO18" s="133"/>
      <c r="RZT18" s="133"/>
      <c r="RZY18" s="133"/>
      <c r="SAD18" s="133"/>
      <c r="SAI18" s="133"/>
      <c r="SAN18" s="133"/>
      <c r="SAS18" s="133"/>
      <c r="SAX18" s="133"/>
      <c r="SBC18" s="133"/>
      <c r="SBH18" s="133"/>
      <c r="SBM18" s="133"/>
      <c r="SBR18" s="133"/>
      <c r="SBW18" s="133"/>
      <c r="SCB18" s="133"/>
      <c r="SCG18" s="133"/>
      <c r="SCL18" s="133"/>
      <c r="SCQ18" s="133"/>
      <c r="SCV18" s="133"/>
      <c r="SDA18" s="133"/>
      <c r="SDF18" s="133"/>
      <c r="SDK18" s="133"/>
      <c r="SDP18" s="133"/>
      <c r="SDU18" s="133"/>
      <c r="SDZ18" s="133"/>
      <c r="SEE18" s="133"/>
      <c r="SEJ18" s="133"/>
      <c r="SEO18" s="133"/>
      <c r="SET18" s="133"/>
      <c r="SEY18" s="133"/>
      <c r="SFD18" s="133"/>
      <c r="SFI18" s="133"/>
      <c r="SFN18" s="133"/>
      <c r="SFS18" s="133"/>
      <c r="SFX18" s="133"/>
      <c r="SGC18" s="133"/>
      <c r="SGH18" s="133"/>
      <c r="SGM18" s="133"/>
      <c r="SGR18" s="133"/>
      <c r="SGW18" s="133"/>
      <c r="SHB18" s="133"/>
      <c r="SHG18" s="133"/>
      <c r="SHL18" s="133"/>
      <c r="SHQ18" s="133"/>
      <c r="SHV18" s="133"/>
      <c r="SIA18" s="133"/>
      <c r="SIF18" s="133"/>
      <c r="SIK18" s="133"/>
      <c r="SIP18" s="133"/>
      <c r="SIU18" s="133"/>
      <c r="SIZ18" s="133"/>
      <c r="SJE18" s="133"/>
      <c r="SJJ18" s="133"/>
      <c r="SJO18" s="133"/>
      <c r="SJT18" s="133"/>
      <c r="SJY18" s="133"/>
      <c r="SKD18" s="133"/>
      <c r="SKI18" s="133"/>
      <c r="SKN18" s="133"/>
      <c r="SKS18" s="133"/>
      <c r="SKX18" s="133"/>
      <c r="SLC18" s="133"/>
      <c r="SLH18" s="133"/>
      <c r="SLM18" s="133"/>
      <c r="SLR18" s="133"/>
      <c r="SLW18" s="133"/>
      <c r="SMB18" s="133"/>
      <c r="SMG18" s="133"/>
      <c r="SML18" s="133"/>
      <c r="SMQ18" s="133"/>
      <c r="SMV18" s="133"/>
      <c r="SNA18" s="133"/>
      <c r="SNF18" s="133"/>
      <c r="SNK18" s="133"/>
      <c r="SNP18" s="133"/>
      <c r="SNU18" s="133"/>
      <c r="SNZ18" s="133"/>
      <c r="SOE18" s="133"/>
      <c r="SOJ18" s="133"/>
      <c r="SOO18" s="133"/>
      <c r="SOT18" s="133"/>
      <c r="SOY18" s="133"/>
      <c r="SPD18" s="133"/>
      <c r="SPI18" s="133"/>
      <c r="SPN18" s="133"/>
      <c r="SPS18" s="133"/>
      <c r="SPX18" s="133"/>
      <c r="SQC18" s="133"/>
      <c r="SQH18" s="133"/>
      <c r="SQM18" s="133"/>
      <c r="SQR18" s="133"/>
      <c r="SQW18" s="133"/>
      <c r="SRB18" s="133"/>
      <c r="SRG18" s="133"/>
      <c r="SRL18" s="133"/>
      <c r="SRQ18" s="133"/>
      <c r="SRV18" s="133"/>
      <c r="SSA18" s="133"/>
      <c r="SSF18" s="133"/>
      <c r="SSK18" s="133"/>
      <c r="SSP18" s="133"/>
      <c r="SSU18" s="133"/>
      <c r="SSZ18" s="133"/>
      <c r="STE18" s="133"/>
      <c r="STJ18" s="133"/>
      <c r="STO18" s="133"/>
      <c r="STT18" s="133"/>
      <c r="STY18" s="133"/>
      <c r="SUD18" s="133"/>
      <c r="SUI18" s="133"/>
      <c r="SUN18" s="133"/>
      <c r="SUS18" s="133"/>
      <c r="SUX18" s="133"/>
      <c r="SVC18" s="133"/>
      <c r="SVH18" s="133"/>
      <c r="SVM18" s="133"/>
      <c r="SVR18" s="133"/>
      <c r="SVW18" s="133"/>
      <c r="SWB18" s="133"/>
      <c r="SWG18" s="133"/>
      <c r="SWL18" s="133"/>
      <c r="SWQ18" s="133"/>
      <c r="SWV18" s="133"/>
      <c r="SXA18" s="133"/>
      <c r="SXF18" s="133"/>
      <c r="SXK18" s="133"/>
      <c r="SXP18" s="133"/>
      <c r="SXU18" s="133"/>
      <c r="SXZ18" s="133"/>
      <c r="SYE18" s="133"/>
      <c r="SYJ18" s="133"/>
      <c r="SYO18" s="133"/>
      <c r="SYT18" s="133"/>
      <c r="SYY18" s="133"/>
      <c r="SZD18" s="133"/>
      <c r="SZI18" s="133"/>
      <c r="SZN18" s="133"/>
      <c r="SZS18" s="133"/>
      <c r="SZX18" s="133"/>
      <c r="TAC18" s="133"/>
      <c r="TAH18" s="133"/>
      <c r="TAM18" s="133"/>
      <c r="TAR18" s="133"/>
      <c r="TAW18" s="133"/>
      <c r="TBB18" s="133"/>
      <c r="TBG18" s="133"/>
      <c r="TBL18" s="133"/>
      <c r="TBQ18" s="133"/>
      <c r="TBV18" s="133"/>
      <c r="TCA18" s="133"/>
      <c r="TCF18" s="133"/>
      <c r="TCK18" s="133"/>
      <c r="TCP18" s="133"/>
      <c r="TCU18" s="133"/>
      <c r="TCZ18" s="133"/>
      <c r="TDE18" s="133"/>
      <c r="TDJ18" s="133"/>
      <c r="TDO18" s="133"/>
      <c r="TDT18" s="133"/>
      <c r="TDY18" s="133"/>
      <c r="TED18" s="133"/>
      <c r="TEI18" s="133"/>
      <c r="TEN18" s="133"/>
      <c r="TES18" s="133"/>
      <c r="TEX18" s="133"/>
      <c r="TFC18" s="133"/>
      <c r="TFH18" s="133"/>
      <c r="TFM18" s="133"/>
      <c r="TFR18" s="133"/>
      <c r="TFW18" s="133"/>
      <c r="TGB18" s="133"/>
      <c r="TGG18" s="133"/>
      <c r="TGL18" s="133"/>
      <c r="TGQ18" s="133"/>
      <c r="TGV18" s="133"/>
      <c r="THA18" s="133"/>
      <c r="THF18" s="133"/>
      <c r="THK18" s="133"/>
      <c r="THP18" s="133"/>
      <c r="THU18" s="133"/>
      <c r="THZ18" s="133"/>
      <c r="TIE18" s="133"/>
      <c r="TIJ18" s="133"/>
      <c r="TIO18" s="133"/>
      <c r="TIT18" s="133"/>
      <c r="TIY18" s="133"/>
      <c r="TJD18" s="133"/>
      <c r="TJI18" s="133"/>
      <c r="TJN18" s="133"/>
      <c r="TJS18" s="133"/>
      <c r="TJX18" s="133"/>
      <c r="TKC18" s="133"/>
      <c r="TKH18" s="133"/>
      <c r="TKM18" s="133"/>
      <c r="TKR18" s="133"/>
      <c r="TKW18" s="133"/>
      <c r="TLB18" s="133"/>
      <c r="TLG18" s="133"/>
      <c r="TLL18" s="133"/>
      <c r="TLQ18" s="133"/>
      <c r="TLV18" s="133"/>
      <c r="TMA18" s="133"/>
      <c r="TMF18" s="133"/>
      <c r="TMK18" s="133"/>
      <c r="TMP18" s="133"/>
      <c r="TMU18" s="133"/>
      <c r="TMZ18" s="133"/>
      <c r="TNE18" s="133"/>
      <c r="TNJ18" s="133"/>
      <c r="TNO18" s="133"/>
      <c r="TNT18" s="133"/>
      <c r="TNY18" s="133"/>
      <c r="TOD18" s="133"/>
      <c r="TOI18" s="133"/>
      <c r="TON18" s="133"/>
      <c r="TOS18" s="133"/>
      <c r="TOX18" s="133"/>
      <c r="TPC18" s="133"/>
      <c r="TPH18" s="133"/>
      <c r="TPM18" s="133"/>
      <c r="TPR18" s="133"/>
      <c r="TPW18" s="133"/>
      <c r="TQB18" s="133"/>
      <c r="TQG18" s="133"/>
      <c r="TQL18" s="133"/>
      <c r="TQQ18" s="133"/>
      <c r="TQV18" s="133"/>
      <c r="TRA18" s="133"/>
      <c r="TRF18" s="133"/>
      <c r="TRK18" s="133"/>
      <c r="TRP18" s="133"/>
      <c r="TRU18" s="133"/>
      <c r="TRZ18" s="133"/>
      <c r="TSE18" s="133"/>
      <c r="TSJ18" s="133"/>
      <c r="TSO18" s="133"/>
      <c r="TST18" s="133"/>
      <c r="TSY18" s="133"/>
      <c r="TTD18" s="133"/>
      <c r="TTI18" s="133"/>
      <c r="TTN18" s="133"/>
      <c r="TTS18" s="133"/>
      <c r="TTX18" s="133"/>
      <c r="TUC18" s="133"/>
      <c r="TUH18" s="133"/>
      <c r="TUM18" s="133"/>
      <c r="TUR18" s="133"/>
      <c r="TUW18" s="133"/>
      <c r="TVB18" s="133"/>
      <c r="TVG18" s="133"/>
      <c r="TVL18" s="133"/>
      <c r="TVQ18" s="133"/>
      <c r="TVV18" s="133"/>
      <c r="TWA18" s="133"/>
      <c r="TWF18" s="133"/>
      <c r="TWK18" s="133"/>
      <c r="TWP18" s="133"/>
      <c r="TWU18" s="133"/>
      <c r="TWZ18" s="133"/>
      <c r="TXE18" s="133"/>
      <c r="TXJ18" s="133"/>
      <c r="TXO18" s="133"/>
      <c r="TXT18" s="133"/>
      <c r="TXY18" s="133"/>
      <c r="TYD18" s="133"/>
      <c r="TYI18" s="133"/>
      <c r="TYN18" s="133"/>
      <c r="TYS18" s="133"/>
      <c r="TYX18" s="133"/>
      <c r="TZC18" s="133"/>
      <c r="TZH18" s="133"/>
      <c r="TZM18" s="133"/>
      <c r="TZR18" s="133"/>
      <c r="TZW18" s="133"/>
      <c r="UAB18" s="133"/>
      <c r="UAG18" s="133"/>
      <c r="UAL18" s="133"/>
      <c r="UAQ18" s="133"/>
      <c r="UAV18" s="133"/>
      <c r="UBA18" s="133"/>
      <c r="UBF18" s="133"/>
      <c r="UBK18" s="133"/>
      <c r="UBP18" s="133"/>
      <c r="UBU18" s="133"/>
      <c r="UBZ18" s="133"/>
      <c r="UCE18" s="133"/>
      <c r="UCJ18" s="133"/>
      <c r="UCO18" s="133"/>
      <c r="UCT18" s="133"/>
      <c r="UCY18" s="133"/>
      <c r="UDD18" s="133"/>
      <c r="UDI18" s="133"/>
      <c r="UDN18" s="133"/>
      <c r="UDS18" s="133"/>
      <c r="UDX18" s="133"/>
      <c r="UEC18" s="133"/>
      <c r="UEH18" s="133"/>
      <c r="UEM18" s="133"/>
      <c r="UER18" s="133"/>
      <c r="UEW18" s="133"/>
      <c r="UFB18" s="133"/>
      <c r="UFG18" s="133"/>
      <c r="UFL18" s="133"/>
      <c r="UFQ18" s="133"/>
      <c r="UFV18" s="133"/>
      <c r="UGA18" s="133"/>
      <c r="UGF18" s="133"/>
      <c r="UGK18" s="133"/>
      <c r="UGP18" s="133"/>
      <c r="UGU18" s="133"/>
      <c r="UGZ18" s="133"/>
      <c r="UHE18" s="133"/>
      <c r="UHJ18" s="133"/>
      <c r="UHO18" s="133"/>
      <c r="UHT18" s="133"/>
      <c r="UHY18" s="133"/>
      <c r="UID18" s="133"/>
      <c r="UII18" s="133"/>
      <c r="UIN18" s="133"/>
      <c r="UIS18" s="133"/>
      <c r="UIX18" s="133"/>
      <c r="UJC18" s="133"/>
      <c r="UJH18" s="133"/>
      <c r="UJM18" s="133"/>
      <c r="UJR18" s="133"/>
      <c r="UJW18" s="133"/>
      <c r="UKB18" s="133"/>
      <c r="UKG18" s="133"/>
      <c r="UKL18" s="133"/>
      <c r="UKQ18" s="133"/>
      <c r="UKV18" s="133"/>
      <c r="ULA18" s="133"/>
      <c r="ULF18" s="133"/>
      <c r="ULK18" s="133"/>
      <c r="ULP18" s="133"/>
      <c r="ULU18" s="133"/>
      <c r="ULZ18" s="133"/>
      <c r="UME18" s="133"/>
      <c r="UMJ18" s="133"/>
      <c r="UMO18" s="133"/>
      <c r="UMT18" s="133"/>
      <c r="UMY18" s="133"/>
      <c r="UND18" s="133"/>
      <c r="UNI18" s="133"/>
      <c r="UNN18" s="133"/>
      <c r="UNS18" s="133"/>
      <c r="UNX18" s="133"/>
      <c r="UOC18" s="133"/>
      <c r="UOH18" s="133"/>
      <c r="UOM18" s="133"/>
      <c r="UOR18" s="133"/>
      <c r="UOW18" s="133"/>
      <c r="UPB18" s="133"/>
      <c r="UPG18" s="133"/>
      <c r="UPL18" s="133"/>
      <c r="UPQ18" s="133"/>
      <c r="UPV18" s="133"/>
      <c r="UQA18" s="133"/>
      <c r="UQF18" s="133"/>
      <c r="UQK18" s="133"/>
      <c r="UQP18" s="133"/>
      <c r="UQU18" s="133"/>
      <c r="UQZ18" s="133"/>
      <c r="URE18" s="133"/>
      <c r="URJ18" s="133"/>
      <c r="URO18" s="133"/>
      <c r="URT18" s="133"/>
      <c r="URY18" s="133"/>
      <c r="USD18" s="133"/>
      <c r="USI18" s="133"/>
      <c r="USN18" s="133"/>
      <c r="USS18" s="133"/>
      <c r="USX18" s="133"/>
      <c r="UTC18" s="133"/>
      <c r="UTH18" s="133"/>
      <c r="UTM18" s="133"/>
      <c r="UTR18" s="133"/>
      <c r="UTW18" s="133"/>
      <c r="UUB18" s="133"/>
      <c r="UUG18" s="133"/>
      <c r="UUL18" s="133"/>
      <c r="UUQ18" s="133"/>
      <c r="UUV18" s="133"/>
      <c r="UVA18" s="133"/>
      <c r="UVF18" s="133"/>
      <c r="UVK18" s="133"/>
      <c r="UVP18" s="133"/>
      <c r="UVU18" s="133"/>
      <c r="UVZ18" s="133"/>
      <c r="UWE18" s="133"/>
      <c r="UWJ18" s="133"/>
      <c r="UWO18" s="133"/>
      <c r="UWT18" s="133"/>
      <c r="UWY18" s="133"/>
      <c r="UXD18" s="133"/>
      <c r="UXI18" s="133"/>
      <c r="UXN18" s="133"/>
      <c r="UXS18" s="133"/>
      <c r="UXX18" s="133"/>
      <c r="UYC18" s="133"/>
      <c r="UYH18" s="133"/>
      <c r="UYM18" s="133"/>
      <c r="UYR18" s="133"/>
      <c r="UYW18" s="133"/>
      <c r="UZB18" s="133"/>
      <c r="UZG18" s="133"/>
      <c r="UZL18" s="133"/>
      <c r="UZQ18" s="133"/>
      <c r="UZV18" s="133"/>
      <c r="VAA18" s="133"/>
      <c r="VAF18" s="133"/>
      <c r="VAK18" s="133"/>
      <c r="VAP18" s="133"/>
      <c r="VAU18" s="133"/>
      <c r="VAZ18" s="133"/>
      <c r="VBE18" s="133"/>
      <c r="VBJ18" s="133"/>
      <c r="VBO18" s="133"/>
      <c r="VBT18" s="133"/>
      <c r="VBY18" s="133"/>
      <c r="VCD18" s="133"/>
      <c r="VCI18" s="133"/>
      <c r="VCN18" s="133"/>
      <c r="VCS18" s="133"/>
      <c r="VCX18" s="133"/>
      <c r="VDC18" s="133"/>
      <c r="VDH18" s="133"/>
      <c r="VDM18" s="133"/>
      <c r="VDR18" s="133"/>
      <c r="VDW18" s="133"/>
      <c r="VEB18" s="133"/>
      <c r="VEG18" s="133"/>
      <c r="VEL18" s="133"/>
      <c r="VEQ18" s="133"/>
      <c r="VEV18" s="133"/>
      <c r="VFA18" s="133"/>
      <c r="VFF18" s="133"/>
      <c r="VFK18" s="133"/>
      <c r="VFP18" s="133"/>
      <c r="VFU18" s="133"/>
      <c r="VFZ18" s="133"/>
      <c r="VGE18" s="133"/>
      <c r="VGJ18" s="133"/>
      <c r="VGO18" s="133"/>
      <c r="VGT18" s="133"/>
      <c r="VGY18" s="133"/>
      <c r="VHD18" s="133"/>
      <c r="VHI18" s="133"/>
      <c r="VHN18" s="133"/>
      <c r="VHS18" s="133"/>
      <c r="VHX18" s="133"/>
      <c r="VIC18" s="133"/>
      <c r="VIH18" s="133"/>
      <c r="VIM18" s="133"/>
      <c r="VIR18" s="133"/>
      <c r="VIW18" s="133"/>
      <c r="VJB18" s="133"/>
      <c r="VJG18" s="133"/>
      <c r="VJL18" s="133"/>
      <c r="VJQ18" s="133"/>
      <c r="VJV18" s="133"/>
      <c r="VKA18" s="133"/>
      <c r="VKF18" s="133"/>
      <c r="VKK18" s="133"/>
      <c r="VKP18" s="133"/>
      <c r="VKU18" s="133"/>
      <c r="VKZ18" s="133"/>
      <c r="VLE18" s="133"/>
      <c r="VLJ18" s="133"/>
      <c r="VLO18" s="133"/>
      <c r="VLT18" s="133"/>
      <c r="VLY18" s="133"/>
      <c r="VMD18" s="133"/>
      <c r="VMI18" s="133"/>
      <c r="VMN18" s="133"/>
      <c r="VMS18" s="133"/>
      <c r="VMX18" s="133"/>
      <c r="VNC18" s="133"/>
      <c r="VNH18" s="133"/>
      <c r="VNM18" s="133"/>
      <c r="VNR18" s="133"/>
      <c r="VNW18" s="133"/>
      <c r="VOB18" s="133"/>
      <c r="VOG18" s="133"/>
      <c r="VOL18" s="133"/>
      <c r="VOQ18" s="133"/>
      <c r="VOV18" s="133"/>
      <c r="VPA18" s="133"/>
      <c r="VPF18" s="133"/>
      <c r="VPK18" s="133"/>
      <c r="VPP18" s="133"/>
      <c r="VPU18" s="133"/>
      <c r="VPZ18" s="133"/>
      <c r="VQE18" s="133"/>
      <c r="VQJ18" s="133"/>
      <c r="VQO18" s="133"/>
      <c r="VQT18" s="133"/>
      <c r="VQY18" s="133"/>
      <c r="VRD18" s="133"/>
      <c r="VRI18" s="133"/>
      <c r="VRN18" s="133"/>
      <c r="VRS18" s="133"/>
      <c r="VRX18" s="133"/>
      <c r="VSC18" s="133"/>
      <c r="VSH18" s="133"/>
      <c r="VSM18" s="133"/>
      <c r="VSR18" s="133"/>
      <c r="VSW18" s="133"/>
      <c r="VTB18" s="133"/>
      <c r="VTG18" s="133"/>
      <c r="VTL18" s="133"/>
      <c r="VTQ18" s="133"/>
      <c r="VTV18" s="133"/>
      <c r="VUA18" s="133"/>
      <c r="VUF18" s="133"/>
      <c r="VUK18" s="133"/>
      <c r="VUP18" s="133"/>
      <c r="VUU18" s="133"/>
      <c r="VUZ18" s="133"/>
      <c r="VVE18" s="133"/>
      <c r="VVJ18" s="133"/>
      <c r="VVO18" s="133"/>
      <c r="VVT18" s="133"/>
      <c r="VVY18" s="133"/>
      <c r="VWD18" s="133"/>
      <c r="VWI18" s="133"/>
      <c r="VWN18" s="133"/>
      <c r="VWS18" s="133"/>
      <c r="VWX18" s="133"/>
      <c r="VXC18" s="133"/>
      <c r="VXH18" s="133"/>
      <c r="VXM18" s="133"/>
      <c r="VXR18" s="133"/>
      <c r="VXW18" s="133"/>
      <c r="VYB18" s="133"/>
      <c r="VYG18" s="133"/>
      <c r="VYL18" s="133"/>
      <c r="VYQ18" s="133"/>
      <c r="VYV18" s="133"/>
      <c r="VZA18" s="133"/>
      <c r="VZF18" s="133"/>
      <c r="VZK18" s="133"/>
      <c r="VZP18" s="133"/>
      <c r="VZU18" s="133"/>
      <c r="VZZ18" s="133"/>
      <c r="WAE18" s="133"/>
      <c r="WAJ18" s="133"/>
      <c r="WAO18" s="133"/>
      <c r="WAT18" s="133"/>
      <c r="WAY18" s="133"/>
      <c r="WBD18" s="133"/>
      <c r="WBI18" s="133"/>
      <c r="WBN18" s="133"/>
      <c r="WBS18" s="133"/>
      <c r="WBX18" s="133"/>
      <c r="WCC18" s="133"/>
      <c r="WCH18" s="133"/>
      <c r="WCM18" s="133"/>
      <c r="WCR18" s="133"/>
      <c r="WCW18" s="133"/>
      <c r="WDB18" s="133"/>
      <c r="WDG18" s="133"/>
      <c r="WDL18" s="133"/>
      <c r="WDQ18" s="133"/>
      <c r="WDV18" s="133"/>
      <c r="WEA18" s="133"/>
      <c r="WEF18" s="133"/>
      <c r="WEK18" s="133"/>
      <c r="WEP18" s="133"/>
      <c r="WEU18" s="133"/>
      <c r="WEZ18" s="133"/>
      <c r="WFE18" s="133"/>
      <c r="WFJ18" s="133"/>
      <c r="WFO18" s="133"/>
      <c r="WFT18" s="133"/>
      <c r="WFY18" s="133"/>
      <c r="WGD18" s="133"/>
      <c r="WGI18" s="133"/>
      <c r="WGN18" s="133"/>
      <c r="WGS18" s="133"/>
      <c r="WGX18" s="133"/>
      <c r="WHC18" s="133"/>
      <c r="WHH18" s="133"/>
      <c r="WHM18" s="133"/>
      <c r="WHR18" s="133"/>
      <c r="WHW18" s="133"/>
      <c r="WIB18" s="133"/>
      <c r="WIG18" s="133"/>
      <c r="WIL18" s="133"/>
      <c r="WIQ18" s="133"/>
      <c r="WIV18" s="133"/>
      <c r="WJA18" s="133"/>
      <c r="WJF18" s="133"/>
      <c r="WJK18" s="133"/>
      <c r="WJP18" s="133"/>
      <c r="WJU18" s="133"/>
      <c r="WJZ18" s="133"/>
      <c r="WKE18" s="133"/>
      <c r="WKJ18" s="133"/>
      <c r="WKO18" s="133"/>
      <c r="WKT18" s="133"/>
      <c r="WKY18" s="133"/>
      <c r="WLD18" s="133"/>
      <c r="WLI18" s="133"/>
      <c r="WLN18" s="133"/>
      <c r="WLS18" s="133"/>
      <c r="WLX18" s="133"/>
      <c r="WMC18" s="133"/>
      <c r="WMH18" s="133"/>
      <c r="WMM18" s="133"/>
      <c r="WMR18" s="133"/>
      <c r="WMW18" s="133"/>
      <c r="WNB18" s="133"/>
      <c r="WNG18" s="133"/>
      <c r="WNL18" s="133"/>
      <c r="WNQ18" s="133"/>
      <c r="WNV18" s="133"/>
      <c r="WOA18" s="133"/>
      <c r="WOF18" s="133"/>
      <c r="WOK18" s="133"/>
      <c r="WOP18" s="133"/>
      <c r="WOU18" s="133"/>
      <c r="WOZ18" s="133"/>
      <c r="WPE18" s="133"/>
      <c r="WPJ18" s="133"/>
      <c r="WPO18" s="133"/>
      <c r="WPT18" s="133"/>
      <c r="WPY18" s="133"/>
      <c r="WQD18" s="133"/>
      <c r="WQI18" s="133"/>
      <c r="WQN18" s="133"/>
      <c r="WQS18" s="133"/>
      <c r="WQX18" s="133"/>
      <c r="WRC18" s="133"/>
      <c r="WRH18" s="133"/>
      <c r="WRM18" s="133"/>
      <c r="WRR18" s="133"/>
      <c r="WRW18" s="133"/>
      <c r="WSB18" s="133"/>
      <c r="WSG18" s="133"/>
      <c r="WSL18" s="133"/>
      <c r="WSQ18" s="133"/>
      <c r="WSV18" s="133"/>
      <c r="WTA18" s="133"/>
      <c r="WTF18" s="133"/>
      <c r="WTK18" s="133"/>
      <c r="WTP18" s="133"/>
      <c r="WTU18" s="133"/>
      <c r="WTZ18" s="133"/>
      <c r="WUE18" s="133"/>
      <c r="WUJ18" s="133"/>
      <c r="WUO18" s="133"/>
      <c r="WUT18" s="133"/>
      <c r="WUY18" s="133"/>
      <c r="WVD18" s="133"/>
      <c r="WVI18" s="133"/>
      <c r="WVN18" s="133"/>
      <c r="WVS18" s="133"/>
      <c r="WVX18" s="133"/>
      <c r="WWC18" s="133"/>
      <c r="WWH18" s="133"/>
      <c r="WWM18" s="133"/>
      <c r="WWR18" s="133"/>
      <c r="WWW18" s="133"/>
      <c r="WXB18" s="133"/>
      <c r="WXG18" s="133"/>
      <c r="WXL18" s="133"/>
      <c r="WXQ18" s="133"/>
      <c r="WXV18" s="133"/>
      <c r="WYA18" s="133"/>
      <c r="WYF18" s="133"/>
      <c r="WYK18" s="133"/>
      <c r="WYP18" s="133"/>
      <c r="WYU18" s="133"/>
      <c r="WYZ18" s="133"/>
      <c r="WZE18" s="133"/>
      <c r="WZJ18" s="133"/>
      <c r="WZO18" s="133"/>
      <c r="WZT18" s="133"/>
      <c r="WZY18" s="133"/>
      <c r="XAD18" s="133"/>
      <c r="XAI18" s="133"/>
      <c r="XAN18" s="133"/>
      <c r="XAS18" s="133"/>
      <c r="XAX18" s="133"/>
      <c r="XBC18" s="133"/>
      <c r="XBH18" s="133"/>
      <c r="XBM18" s="133"/>
      <c r="XBR18" s="133"/>
      <c r="XBW18" s="133"/>
      <c r="XCB18" s="133"/>
      <c r="XCG18" s="133"/>
      <c r="XCL18" s="133"/>
      <c r="XCQ18" s="133"/>
      <c r="XCV18" s="133"/>
      <c r="XDA18" s="133"/>
      <c r="XDF18" s="133"/>
      <c r="XDK18" s="133"/>
      <c r="XDP18" s="133"/>
      <c r="XDU18" s="133"/>
      <c r="XDZ18" s="133"/>
      <c r="XEE18" s="133"/>
      <c r="XEJ18" s="133"/>
      <c r="XEO18" s="133"/>
      <c r="XET18" s="133"/>
      <c r="XEY18" s="133"/>
      <c r="XFD18" s="133"/>
    </row>
    <row r="19" spans="1:1024 1029:2044 2049:3069 3074:4094 4099:5119 5124:6144 6149:7164 7169:8189 8194:9214 9219:10239 10244:11264 11269:12284 12289:13309 13314:14334 14339:15359 15364:16384">
      <c r="A19" s="132" t="s">
        <v>826</v>
      </c>
      <c r="B19" s="132" t="s">
        <v>1456</v>
      </c>
      <c r="C19" s="132" t="s">
        <v>1507</v>
      </c>
      <c r="D19" s="133">
        <v>28381.959999999995</v>
      </c>
      <c r="E19" s="132" t="s">
        <v>822</v>
      </c>
      <c r="I19" s="133"/>
      <c r="N19" s="133"/>
      <c r="S19" s="133"/>
      <c r="X19" s="133"/>
      <c r="AC19" s="133"/>
      <c r="AH19" s="133"/>
      <c r="AM19" s="133"/>
      <c r="AR19" s="133"/>
      <c r="AW19" s="133"/>
      <c r="BB19" s="133"/>
      <c r="BG19" s="133"/>
      <c r="BL19" s="133"/>
      <c r="BQ19" s="133"/>
      <c r="BV19" s="133"/>
      <c r="CA19" s="133"/>
      <c r="CF19" s="133"/>
      <c r="CK19" s="133"/>
      <c r="CP19" s="133"/>
      <c r="CU19" s="133"/>
      <c r="CZ19" s="133"/>
      <c r="DE19" s="133"/>
      <c r="DJ19" s="133"/>
      <c r="DO19" s="133"/>
      <c r="DT19" s="133"/>
      <c r="DY19" s="133"/>
      <c r="ED19" s="133"/>
      <c r="EI19" s="133"/>
      <c r="EN19" s="133"/>
      <c r="ES19" s="133"/>
      <c r="EX19" s="133"/>
      <c r="FC19" s="133"/>
      <c r="FH19" s="133"/>
      <c r="FM19" s="133"/>
      <c r="FR19" s="133"/>
      <c r="FW19" s="133"/>
      <c r="GB19" s="133"/>
      <c r="GG19" s="133"/>
      <c r="GL19" s="133"/>
      <c r="GQ19" s="133"/>
      <c r="GV19" s="133"/>
      <c r="HA19" s="133"/>
      <c r="HF19" s="133"/>
      <c r="HK19" s="133"/>
      <c r="HP19" s="133"/>
      <c r="HU19" s="133"/>
      <c r="HZ19" s="133"/>
      <c r="IE19" s="133"/>
      <c r="IJ19" s="133"/>
      <c r="IO19" s="133"/>
      <c r="IT19" s="133"/>
      <c r="IY19" s="133"/>
      <c r="JD19" s="133"/>
      <c r="JI19" s="133"/>
      <c r="JN19" s="133"/>
      <c r="JS19" s="133"/>
      <c r="JX19" s="133"/>
      <c r="KC19" s="133"/>
      <c r="KH19" s="133"/>
      <c r="KM19" s="133"/>
      <c r="KR19" s="133"/>
      <c r="KW19" s="133"/>
      <c r="LB19" s="133"/>
      <c r="LG19" s="133"/>
      <c r="LL19" s="133"/>
      <c r="LQ19" s="133"/>
      <c r="LV19" s="133"/>
      <c r="MA19" s="133"/>
      <c r="MF19" s="133"/>
      <c r="MK19" s="133"/>
      <c r="MP19" s="133"/>
      <c r="MU19" s="133"/>
      <c r="MZ19" s="133"/>
      <c r="NE19" s="133"/>
      <c r="NJ19" s="133"/>
      <c r="NO19" s="133"/>
      <c r="NT19" s="133"/>
      <c r="NY19" s="133"/>
      <c r="OD19" s="133"/>
      <c r="OI19" s="133"/>
      <c r="ON19" s="133"/>
      <c r="OS19" s="133"/>
      <c r="OX19" s="133"/>
      <c r="PC19" s="133"/>
      <c r="PH19" s="133"/>
      <c r="PM19" s="133"/>
      <c r="PR19" s="133"/>
      <c r="PW19" s="133"/>
      <c r="QB19" s="133"/>
      <c r="QG19" s="133"/>
      <c r="QL19" s="133"/>
      <c r="QQ19" s="133"/>
      <c r="QV19" s="133"/>
      <c r="RA19" s="133"/>
      <c r="RF19" s="133"/>
      <c r="RK19" s="133"/>
      <c r="RP19" s="133"/>
      <c r="RU19" s="133"/>
      <c r="RZ19" s="133"/>
      <c r="SE19" s="133"/>
      <c r="SJ19" s="133"/>
      <c r="SO19" s="133"/>
      <c r="ST19" s="133"/>
      <c r="SY19" s="133"/>
      <c r="TD19" s="133"/>
      <c r="TI19" s="133"/>
      <c r="TN19" s="133"/>
      <c r="TS19" s="133"/>
      <c r="TX19" s="133"/>
      <c r="UC19" s="133"/>
      <c r="UH19" s="133"/>
      <c r="UM19" s="133"/>
      <c r="UR19" s="133"/>
      <c r="UW19" s="133"/>
      <c r="VB19" s="133"/>
      <c r="VG19" s="133"/>
      <c r="VL19" s="133"/>
      <c r="VQ19" s="133"/>
      <c r="VV19" s="133"/>
      <c r="WA19" s="133"/>
      <c r="WF19" s="133"/>
      <c r="WK19" s="133"/>
      <c r="WP19" s="133"/>
      <c r="WU19" s="133"/>
      <c r="WZ19" s="133"/>
      <c r="XE19" s="133"/>
      <c r="XJ19" s="133"/>
      <c r="XO19" s="133"/>
      <c r="XT19" s="133"/>
      <c r="XY19" s="133"/>
      <c r="YD19" s="133"/>
      <c r="YI19" s="133"/>
      <c r="YN19" s="133"/>
      <c r="YS19" s="133"/>
      <c r="YX19" s="133"/>
      <c r="ZC19" s="133"/>
      <c r="ZH19" s="133"/>
      <c r="ZM19" s="133"/>
      <c r="ZR19" s="133"/>
      <c r="ZW19" s="133"/>
      <c r="AAB19" s="133"/>
      <c r="AAG19" s="133"/>
      <c r="AAL19" s="133"/>
      <c r="AAQ19" s="133"/>
      <c r="AAV19" s="133"/>
      <c r="ABA19" s="133"/>
      <c r="ABF19" s="133"/>
      <c r="ABK19" s="133"/>
      <c r="ABP19" s="133"/>
      <c r="ABU19" s="133"/>
      <c r="ABZ19" s="133"/>
      <c r="ACE19" s="133"/>
      <c r="ACJ19" s="133"/>
      <c r="ACO19" s="133"/>
      <c r="ACT19" s="133"/>
      <c r="ACY19" s="133"/>
      <c r="ADD19" s="133"/>
      <c r="ADI19" s="133"/>
      <c r="ADN19" s="133"/>
      <c r="ADS19" s="133"/>
      <c r="ADX19" s="133"/>
      <c r="AEC19" s="133"/>
      <c r="AEH19" s="133"/>
      <c r="AEM19" s="133"/>
      <c r="AER19" s="133"/>
      <c r="AEW19" s="133"/>
      <c r="AFB19" s="133"/>
      <c r="AFG19" s="133"/>
      <c r="AFL19" s="133"/>
      <c r="AFQ19" s="133"/>
      <c r="AFV19" s="133"/>
      <c r="AGA19" s="133"/>
      <c r="AGF19" s="133"/>
      <c r="AGK19" s="133"/>
      <c r="AGP19" s="133"/>
      <c r="AGU19" s="133"/>
      <c r="AGZ19" s="133"/>
      <c r="AHE19" s="133"/>
      <c r="AHJ19" s="133"/>
      <c r="AHO19" s="133"/>
      <c r="AHT19" s="133"/>
      <c r="AHY19" s="133"/>
      <c r="AID19" s="133"/>
      <c r="AII19" s="133"/>
      <c r="AIN19" s="133"/>
      <c r="AIS19" s="133"/>
      <c r="AIX19" s="133"/>
      <c r="AJC19" s="133"/>
      <c r="AJH19" s="133"/>
      <c r="AJM19" s="133"/>
      <c r="AJR19" s="133"/>
      <c r="AJW19" s="133"/>
      <c r="AKB19" s="133"/>
      <c r="AKG19" s="133"/>
      <c r="AKL19" s="133"/>
      <c r="AKQ19" s="133"/>
      <c r="AKV19" s="133"/>
      <c r="ALA19" s="133"/>
      <c r="ALF19" s="133"/>
      <c r="ALK19" s="133"/>
      <c r="ALP19" s="133"/>
      <c r="ALU19" s="133"/>
      <c r="ALZ19" s="133"/>
      <c r="AME19" s="133"/>
      <c r="AMJ19" s="133"/>
      <c r="AMO19" s="133"/>
      <c r="AMT19" s="133"/>
      <c r="AMY19" s="133"/>
      <c r="AND19" s="133"/>
      <c r="ANI19" s="133"/>
      <c r="ANN19" s="133"/>
      <c r="ANS19" s="133"/>
      <c r="ANX19" s="133"/>
      <c r="AOC19" s="133"/>
      <c r="AOH19" s="133"/>
      <c r="AOM19" s="133"/>
      <c r="AOR19" s="133"/>
      <c r="AOW19" s="133"/>
      <c r="APB19" s="133"/>
      <c r="APG19" s="133"/>
      <c r="APL19" s="133"/>
      <c r="APQ19" s="133"/>
      <c r="APV19" s="133"/>
      <c r="AQA19" s="133"/>
      <c r="AQF19" s="133"/>
      <c r="AQK19" s="133"/>
      <c r="AQP19" s="133"/>
      <c r="AQU19" s="133"/>
      <c r="AQZ19" s="133"/>
      <c r="ARE19" s="133"/>
      <c r="ARJ19" s="133"/>
      <c r="ARO19" s="133"/>
      <c r="ART19" s="133"/>
      <c r="ARY19" s="133"/>
      <c r="ASD19" s="133"/>
      <c r="ASI19" s="133"/>
      <c r="ASN19" s="133"/>
      <c r="ASS19" s="133"/>
      <c r="ASX19" s="133"/>
      <c r="ATC19" s="133"/>
      <c r="ATH19" s="133"/>
      <c r="ATM19" s="133"/>
      <c r="ATR19" s="133"/>
      <c r="ATW19" s="133"/>
      <c r="AUB19" s="133"/>
      <c r="AUG19" s="133"/>
      <c r="AUL19" s="133"/>
      <c r="AUQ19" s="133"/>
      <c r="AUV19" s="133"/>
      <c r="AVA19" s="133"/>
      <c r="AVF19" s="133"/>
      <c r="AVK19" s="133"/>
      <c r="AVP19" s="133"/>
      <c r="AVU19" s="133"/>
      <c r="AVZ19" s="133"/>
      <c r="AWE19" s="133"/>
      <c r="AWJ19" s="133"/>
      <c r="AWO19" s="133"/>
      <c r="AWT19" s="133"/>
      <c r="AWY19" s="133"/>
      <c r="AXD19" s="133"/>
      <c r="AXI19" s="133"/>
      <c r="AXN19" s="133"/>
      <c r="AXS19" s="133"/>
      <c r="AXX19" s="133"/>
      <c r="AYC19" s="133"/>
      <c r="AYH19" s="133"/>
      <c r="AYM19" s="133"/>
      <c r="AYR19" s="133"/>
      <c r="AYW19" s="133"/>
      <c r="AZB19" s="133"/>
      <c r="AZG19" s="133"/>
      <c r="AZL19" s="133"/>
      <c r="AZQ19" s="133"/>
      <c r="AZV19" s="133"/>
      <c r="BAA19" s="133"/>
      <c r="BAF19" s="133"/>
      <c r="BAK19" s="133"/>
      <c r="BAP19" s="133"/>
      <c r="BAU19" s="133"/>
      <c r="BAZ19" s="133"/>
      <c r="BBE19" s="133"/>
      <c r="BBJ19" s="133"/>
      <c r="BBO19" s="133"/>
      <c r="BBT19" s="133"/>
      <c r="BBY19" s="133"/>
      <c r="BCD19" s="133"/>
      <c r="BCI19" s="133"/>
      <c r="BCN19" s="133"/>
      <c r="BCS19" s="133"/>
      <c r="BCX19" s="133"/>
      <c r="BDC19" s="133"/>
      <c r="BDH19" s="133"/>
      <c r="BDM19" s="133"/>
      <c r="BDR19" s="133"/>
      <c r="BDW19" s="133"/>
      <c r="BEB19" s="133"/>
      <c r="BEG19" s="133"/>
      <c r="BEL19" s="133"/>
      <c r="BEQ19" s="133"/>
      <c r="BEV19" s="133"/>
      <c r="BFA19" s="133"/>
      <c r="BFF19" s="133"/>
      <c r="BFK19" s="133"/>
      <c r="BFP19" s="133"/>
      <c r="BFU19" s="133"/>
      <c r="BFZ19" s="133"/>
      <c r="BGE19" s="133"/>
      <c r="BGJ19" s="133"/>
      <c r="BGO19" s="133"/>
      <c r="BGT19" s="133"/>
      <c r="BGY19" s="133"/>
      <c r="BHD19" s="133"/>
      <c r="BHI19" s="133"/>
      <c r="BHN19" s="133"/>
      <c r="BHS19" s="133"/>
      <c r="BHX19" s="133"/>
      <c r="BIC19" s="133"/>
      <c r="BIH19" s="133"/>
      <c r="BIM19" s="133"/>
      <c r="BIR19" s="133"/>
      <c r="BIW19" s="133"/>
      <c r="BJB19" s="133"/>
      <c r="BJG19" s="133"/>
      <c r="BJL19" s="133"/>
      <c r="BJQ19" s="133"/>
      <c r="BJV19" s="133"/>
      <c r="BKA19" s="133"/>
      <c r="BKF19" s="133"/>
      <c r="BKK19" s="133"/>
      <c r="BKP19" s="133"/>
      <c r="BKU19" s="133"/>
      <c r="BKZ19" s="133"/>
      <c r="BLE19" s="133"/>
      <c r="BLJ19" s="133"/>
      <c r="BLO19" s="133"/>
      <c r="BLT19" s="133"/>
      <c r="BLY19" s="133"/>
      <c r="BMD19" s="133"/>
      <c r="BMI19" s="133"/>
      <c r="BMN19" s="133"/>
      <c r="BMS19" s="133"/>
      <c r="BMX19" s="133"/>
      <c r="BNC19" s="133"/>
      <c r="BNH19" s="133"/>
      <c r="BNM19" s="133"/>
      <c r="BNR19" s="133"/>
      <c r="BNW19" s="133"/>
      <c r="BOB19" s="133"/>
      <c r="BOG19" s="133"/>
      <c r="BOL19" s="133"/>
      <c r="BOQ19" s="133"/>
      <c r="BOV19" s="133"/>
      <c r="BPA19" s="133"/>
      <c r="BPF19" s="133"/>
      <c r="BPK19" s="133"/>
      <c r="BPP19" s="133"/>
      <c r="BPU19" s="133"/>
      <c r="BPZ19" s="133"/>
      <c r="BQE19" s="133"/>
      <c r="BQJ19" s="133"/>
      <c r="BQO19" s="133"/>
      <c r="BQT19" s="133"/>
      <c r="BQY19" s="133"/>
      <c r="BRD19" s="133"/>
      <c r="BRI19" s="133"/>
      <c r="BRN19" s="133"/>
      <c r="BRS19" s="133"/>
      <c r="BRX19" s="133"/>
      <c r="BSC19" s="133"/>
      <c r="BSH19" s="133"/>
      <c r="BSM19" s="133"/>
      <c r="BSR19" s="133"/>
      <c r="BSW19" s="133"/>
      <c r="BTB19" s="133"/>
      <c r="BTG19" s="133"/>
      <c r="BTL19" s="133"/>
      <c r="BTQ19" s="133"/>
      <c r="BTV19" s="133"/>
      <c r="BUA19" s="133"/>
      <c r="BUF19" s="133"/>
      <c r="BUK19" s="133"/>
      <c r="BUP19" s="133"/>
      <c r="BUU19" s="133"/>
      <c r="BUZ19" s="133"/>
      <c r="BVE19" s="133"/>
      <c r="BVJ19" s="133"/>
      <c r="BVO19" s="133"/>
      <c r="BVT19" s="133"/>
      <c r="BVY19" s="133"/>
      <c r="BWD19" s="133"/>
      <c r="BWI19" s="133"/>
      <c r="BWN19" s="133"/>
      <c r="BWS19" s="133"/>
      <c r="BWX19" s="133"/>
      <c r="BXC19" s="133"/>
      <c r="BXH19" s="133"/>
      <c r="BXM19" s="133"/>
      <c r="BXR19" s="133"/>
      <c r="BXW19" s="133"/>
      <c r="BYB19" s="133"/>
      <c r="BYG19" s="133"/>
      <c r="BYL19" s="133"/>
      <c r="BYQ19" s="133"/>
      <c r="BYV19" s="133"/>
      <c r="BZA19" s="133"/>
      <c r="BZF19" s="133"/>
      <c r="BZK19" s="133"/>
      <c r="BZP19" s="133"/>
      <c r="BZU19" s="133"/>
      <c r="BZZ19" s="133"/>
      <c r="CAE19" s="133"/>
      <c r="CAJ19" s="133"/>
      <c r="CAO19" s="133"/>
      <c r="CAT19" s="133"/>
      <c r="CAY19" s="133"/>
      <c r="CBD19" s="133"/>
      <c r="CBI19" s="133"/>
      <c r="CBN19" s="133"/>
      <c r="CBS19" s="133"/>
      <c r="CBX19" s="133"/>
      <c r="CCC19" s="133"/>
      <c r="CCH19" s="133"/>
      <c r="CCM19" s="133"/>
      <c r="CCR19" s="133"/>
      <c r="CCW19" s="133"/>
      <c r="CDB19" s="133"/>
      <c r="CDG19" s="133"/>
      <c r="CDL19" s="133"/>
      <c r="CDQ19" s="133"/>
      <c r="CDV19" s="133"/>
      <c r="CEA19" s="133"/>
      <c r="CEF19" s="133"/>
      <c r="CEK19" s="133"/>
      <c r="CEP19" s="133"/>
      <c r="CEU19" s="133"/>
      <c r="CEZ19" s="133"/>
      <c r="CFE19" s="133"/>
      <c r="CFJ19" s="133"/>
      <c r="CFO19" s="133"/>
      <c r="CFT19" s="133"/>
      <c r="CFY19" s="133"/>
      <c r="CGD19" s="133"/>
      <c r="CGI19" s="133"/>
      <c r="CGN19" s="133"/>
      <c r="CGS19" s="133"/>
      <c r="CGX19" s="133"/>
      <c r="CHC19" s="133"/>
      <c r="CHH19" s="133"/>
      <c r="CHM19" s="133"/>
      <c r="CHR19" s="133"/>
      <c r="CHW19" s="133"/>
      <c r="CIB19" s="133"/>
      <c r="CIG19" s="133"/>
      <c r="CIL19" s="133"/>
      <c r="CIQ19" s="133"/>
      <c r="CIV19" s="133"/>
      <c r="CJA19" s="133"/>
      <c r="CJF19" s="133"/>
      <c r="CJK19" s="133"/>
      <c r="CJP19" s="133"/>
      <c r="CJU19" s="133"/>
      <c r="CJZ19" s="133"/>
      <c r="CKE19" s="133"/>
      <c r="CKJ19" s="133"/>
      <c r="CKO19" s="133"/>
      <c r="CKT19" s="133"/>
      <c r="CKY19" s="133"/>
      <c r="CLD19" s="133"/>
      <c r="CLI19" s="133"/>
      <c r="CLN19" s="133"/>
      <c r="CLS19" s="133"/>
      <c r="CLX19" s="133"/>
      <c r="CMC19" s="133"/>
      <c r="CMH19" s="133"/>
      <c r="CMM19" s="133"/>
      <c r="CMR19" s="133"/>
      <c r="CMW19" s="133"/>
      <c r="CNB19" s="133"/>
      <c r="CNG19" s="133"/>
      <c r="CNL19" s="133"/>
      <c r="CNQ19" s="133"/>
      <c r="CNV19" s="133"/>
      <c r="COA19" s="133"/>
      <c r="COF19" s="133"/>
      <c r="COK19" s="133"/>
      <c r="COP19" s="133"/>
      <c r="COU19" s="133"/>
      <c r="COZ19" s="133"/>
      <c r="CPE19" s="133"/>
      <c r="CPJ19" s="133"/>
      <c r="CPO19" s="133"/>
      <c r="CPT19" s="133"/>
      <c r="CPY19" s="133"/>
      <c r="CQD19" s="133"/>
      <c r="CQI19" s="133"/>
      <c r="CQN19" s="133"/>
      <c r="CQS19" s="133"/>
      <c r="CQX19" s="133"/>
      <c r="CRC19" s="133"/>
      <c r="CRH19" s="133"/>
      <c r="CRM19" s="133"/>
      <c r="CRR19" s="133"/>
      <c r="CRW19" s="133"/>
      <c r="CSB19" s="133"/>
      <c r="CSG19" s="133"/>
      <c r="CSL19" s="133"/>
      <c r="CSQ19" s="133"/>
      <c r="CSV19" s="133"/>
      <c r="CTA19" s="133"/>
      <c r="CTF19" s="133"/>
      <c r="CTK19" s="133"/>
      <c r="CTP19" s="133"/>
      <c r="CTU19" s="133"/>
      <c r="CTZ19" s="133"/>
      <c r="CUE19" s="133"/>
      <c r="CUJ19" s="133"/>
      <c r="CUO19" s="133"/>
      <c r="CUT19" s="133"/>
      <c r="CUY19" s="133"/>
      <c r="CVD19" s="133"/>
      <c r="CVI19" s="133"/>
      <c r="CVN19" s="133"/>
      <c r="CVS19" s="133"/>
      <c r="CVX19" s="133"/>
      <c r="CWC19" s="133"/>
      <c r="CWH19" s="133"/>
      <c r="CWM19" s="133"/>
      <c r="CWR19" s="133"/>
      <c r="CWW19" s="133"/>
      <c r="CXB19" s="133"/>
      <c r="CXG19" s="133"/>
      <c r="CXL19" s="133"/>
      <c r="CXQ19" s="133"/>
      <c r="CXV19" s="133"/>
      <c r="CYA19" s="133"/>
      <c r="CYF19" s="133"/>
      <c r="CYK19" s="133"/>
      <c r="CYP19" s="133"/>
      <c r="CYU19" s="133"/>
      <c r="CYZ19" s="133"/>
      <c r="CZE19" s="133"/>
      <c r="CZJ19" s="133"/>
      <c r="CZO19" s="133"/>
      <c r="CZT19" s="133"/>
      <c r="CZY19" s="133"/>
      <c r="DAD19" s="133"/>
      <c r="DAI19" s="133"/>
      <c r="DAN19" s="133"/>
      <c r="DAS19" s="133"/>
      <c r="DAX19" s="133"/>
      <c r="DBC19" s="133"/>
      <c r="DBH19" s="133"/>
      <c r="DBM19" s="133"/>
      <c r="DBR19" s="133"/>
      <c r="DBW19" s="133"/>
      <c r="DCB19" s="133"/>
      <c r="DCG19" s="133"/>
      <c r="DCL19" s="133"/>
      <c r="DCQ19" s="133"/>
      <c r="DCV19" s="133"/>
      <c r="DDA19" s="133"/>
      <c r="DDF19" s="133"/>
      <c r="DDK19" s="133"/>
      <c r="DDP19" s="133"/>
      <c r="DDU19" s="133"/>
      <c r="DDZ19" s="133"/>
      <c r="DEE19" s="133"/>
      <c r="DEJ19" s="133"/>
      <c r="DEO19" s="133"/>
      <c r="DET19" s="133"/>
      <c r="DEY19" s="133"/>
      <c r="DFD19" s="133"/>
      <c r="DFI19" s="133"/>
      <c r="DFN19" s="133"/>
      <c r="DFS19" s="133"/>
      <c r="DFX19" s="133"/>
      <c r="DGC19" s="133"/>
      <c r="DGH19" s="133"/>
      <c r="DGM19" s="133"/>
      <c r="DGR19" s="133"/>
      <c r="DGW19" s="133"/>
      <c r="DHB19" s="133"/>
      <c r="DHG19" s="133"/>
      <c r="DHL19" s="133"/>
      <c r="DHQ19" s="133"/>
      <c r="DHV19" s="133"/>
      <c r="DIA19" s="133"/>
      <c r="DIF19" s="133"/>
      <c r="DIK19" s="133"/>
      <c r="DIP19" s="133"/>
      <c r="DIU19" s="133"/>
      <c r="DIZ19" s="133"/>
      <c r="DJE19" s="133"/>
      <c r="DJJ19" s="133"/>
      <c r="DJO19" s="133"/>
      <c r="DJT19" s="133"/>
      <c r="DJY19" s="133"/>
      <c r="DKD19" s="133"/>
      <c r="DKI19" s="133"/>
      <c r="DKN19" s="133"/>
      <c r="DKS19" s="133"/>
      <c r="DKX19" s="133"/>
      <c r="DLC19" s="133"/>
      <c r="DLH19" s="133"/>
      <c r="DLM19" s="133"/>
      <c r="DLR19" s="133"/>
      <c r="DLW19" s="133"/>
      <c r="DMB19" s="133"/>
      <c r="DMG19" s="133"/>
      <c r="DML19" s="133"/>
      <c r="DMQ19" s="133"/>
      <c r="DMV19" s="133"/>
      <c r="DNA19" s="133"/>
      <c r="DNF19" s="133"/>
      <c r="DNK19" s="133"/>
      <c r="DNP19" s="133"/>
      <c r="DNU19" s="133"/>
      <c r="DNZ19" s="133"/>
      <c r="DOE19" s="133"/>
      <c r="DOJ19" s="133"/>
      <c r="DOO19" s="133"/>
      <c r="DOT19" s="133"/>
      <c r="DOY19" s="133"/>
      <c r="DPD19" s="133"/>
      <c r="DPI19" s="133"/>
      <c r="DPN19" s="133"/>
      <c r="DPS19" s="133"/>
      <c r="DPX19" s="133"/>
      <c r="DQC19" s="133"/>
      <c r="DQH19" s="133"/>
      <c r="DQM19" s="133"/>
      <c r="DQR19" s="133"/>
      <c r="DQW19" s="133"/>
      <c r="DRB19" s="133"/>
      <c r="DRG19" s="133"/>
      <c r="DRL19" s="133"/>
      <c r="DRQ19" s="133"/>
      <c r="DRV19" s="133"/>
      <c r="DSA19" s="133"/>
      <c r="DSF19" s="133"/>
      <c r="DSK19" s="133"/>
      <c r="DSP19" s="133"/>
      <c r="DSU19" s="133"/>
      <c r="DSZ19" s="133"/>
      <c r="DTE19" s="133"/>
      <c r="DTJ19" s="133"/>
      <c r="DTO19" s="133"/>
      <c r="DTT19" s="133"/>
      <c r="DTY19" s="133"/>
      <c r="DUD19" s="133"/>
      <c r="DUI19" s="133"/>
      <c r="DUN19" s="133"/>
      <c r="DUS19" s="133"/>
      <c r="DUX19" s="133"/>
      <c r="DVC19" s="133"/>
      <c r="DVH19" s="133"/>
      <c r="DVM19" s="133"/>
      <c r="DVR19" s="133"/>
      <c r="DVW19" s="133"/>
      <c r="DWB19" s="133"/>
      <c r="DWG19" s="133"/>
      <c r="DWL19" s="133"/>
      <c r="DWQ19" s="133"/>
      <c r="DWV19" s="133"/>
      <c r="DXA19" s="133"/>
      <c r="DXF19" s="133"/>
      <c r="DXK19" s="133"/>
      <c r="DXP19" s="133"/>
      <c r="DXU19" s="133"/>
      <c r="DXZ19" s="133"/>
      <c r="DYE19" s="133"/>
      <c r="DYJ19" s="133"/>
      <c r="DYO19" s="133"/>
      <c r="DYT19" s="133"/>
      <c r="DYY19" s="133"/>
      <c r="DZD19" s="133"/>
      <c r="DZI19" s="133"/>
      <c r="DZN19" s="133"/>
      <c r="DZS19" s="133"/>
      <c r="DZX19" s="133"/>
      <c r="EAC19" s="133"/>
      <c r="EAH19" s="133"/>
      <c r="EAM19" s="133"/>
      <c r="EAR19" s="133"/>
      <c r="EAW19" s="133"/>
      <c r="EBB19" s="133"/>
      <c r="EBG19" s="133"/>
      <c r="EBL19" s="133"/>
      <c r="EBQ19" s="133"/>
      <c r="EBV19" s="133"/>
      <c r="ECA19" s="133"/>
      <c r="ECF19" s="133"/>
      <c r="ECK19" s="133"/>
      <c r="ECP19" s="133"/>
      <c r="ECU19" s="133"/>
      <c r="ECZ19" s="133"/>
      <c r="EDE19" s="133"/>
      <c r="EDJ19" s="133"/>
      <c r="EDO19" s="133"/>
      <c r="EDT19" s="133"/>
      <c r="EDY19" s="133"/>
      <c r="EED19" s="133"/>
      <c r="EEI19" s="133"/>
      <c r="EEN19" s="133"/>
      <c r="EES19" s="133"/>
      <c r="EEX19" s="133"/>
      <c r="EFC19" s="133"/>
      <c r="EFH19" s="133"/>
      <c r="EFM19" s="133"/>
      <c r="EFR19" s="133"/>
      <c r="EFW19" s="133"/>
      <c r="EGB19" s="133"/>
      <c r="EGG19" s="133"/>
      <c r="EGL19" s="133"/>
      <c r="EGQ19" s="133"/>
      <c r="EGV19" s="133"/>
      <c r="EHA19" s="133"/>
      <c r="EHF19" s="133"/>
      <c r="EHK19" s="133"/>
      <c r="EHP19" s="133"/>
      <c r="EHU19" s="133"/>
      <c r="EHZ19" s="133"/>
      <c r="EIE19" s="133"/>
      <c r="EIJ19" s="133"/>
      <c r="EIO19" s="133"/>
      <c r="EIT19" s="133"/>
      <c r="EIY19" s="133"/>
      <c r="EJD19" s="133"/>
      <c r="EJI19" s="133"/>
      <c r="EJN19" s="133"/>
      <c r="EJS19" s="133"/>
      <c r="EJX19" s="133"/>
      <c r="EKC19" s="133"/>
      <c r="EKH19" s="133"/>
      <c r="EKM19" s="133"/>
      <c r="EKR19" s="133"/>
      <c r="EKW19" s="133"/>
      <c r="ELB19" s="133"/>
      <c r="ELG19" s="133"/>
      <c r="ELL19" s="133"/>
      <c r="ELQ19" s="133"/>
      <c r="ELV19" s="133"/>
      <c r="EMA19" s="133"/>
      <c r="EMF19" s="133"/>
      <c r="EMK19" s="133"/>
      <c r="EMP19" s="133"/>
      <c r="EMU19" s="133"/>
      <c r="EMZ19" s="133"/>
      <c r="ENE19" s="133"/>
      <c r="ENJ19" s="133"/>
      <c r="ENO19" s="133"/>
      <c r="ENT19" s="133"/>
      <c r="ENY19" s="133"/>
      <c r="EOD19" s="133"/>
      <c r="EOI19" s="133"/>
      <c r="EON19" s="133"/>
      <c r="EOS19" s="133"/>
      <c r="EOX19" s="133"/>
      <c r="EPC19" s="133"/>
      <c r="EPH19" s="133"/>
      <c r="EPM19" s="133"/>
      <c r="EPR19" s="133"/>
      <c r="EPW19" s="133"/>
      <c r="EQB19" s="133"/>
      <c r="EQG19" s="133"/>
      <c r="EQL19" s="133"/>
      <c r="EQQ19" s="133"/>
      <c r="EQV19" s="133"/>
      <c r="ERA19" s="133"/>
      <c r="ERF19" s="133"/>
      <c r="ERK19" s="133"/>
      <c r="ERP19" s="133"/>
      <c r="ERU19" s="133"/>
      <c r="ERZ19" s="133"/>
      <c r="ESE19" s="133"/>
      <c r="ESJ19" s="133"/>
      <c r="ESO19" s="133"/>
      <c r="EST19" s="133"/>
      <c r="ESY19" s="133"/>
      <c r="ETD19" s="133"/>
      <c r="ETI19" s="133"/>
      <c r="ETN19" s="133"/>
      <c r="ETS19" s="133"/>
      <c r="ETX19" s="133"/>
      <c r="EUC19" s="133"/>
      <c r="EUH19" s="133"/>
      <c r="EUM19" s="133"/>
      <c r="EUR19" s="133"/>
      <c r="EUW19" s="133"/>
      <c r="EVB19" s="133"/>
      <c r="EVG19" s="133"/>
      <c r="EVL19" s="133"/>
      <c r="EVQ19" s="133"/>
      <c r="EVV19" s="133"/>
      <c r="EWA19" s="133"/>
      <c r="EWF19" s="133"/>
      <c r="EWK19" s="133"/>
      <c r="EWP19" s="133"/>
      <c r="EWU19" s="133"/>
      <c r="EWZ19" s="133"/>
      <c r="EXE19" s="133"/>
      <c r="EXJ19" s="133"/>
      <c r="EXO19" s="133"/>
      <c r="EXT19" s="133"/>
      <c r="EXY19" s="133"/>
      <c r="EYD19" s="133"/>
      <c r="EYI19" s="133"/>
      <c r="EYN19" s="133"/>
      <c r="EYS19" s="133"/>
      <c r="EYX19" s="133"/>
      <c r="EZC19" s="133"/>
      <c r="EZH19" s="133"/>
      <c r="EZM19" s="133"/>
      <c r="EZR19" s="133"/>
      <c r="EZW19" s="133"/>
      <c r="FAB19" s="133"/>
      <c r="FAG19" s="133"/>
      <c r="FAL19" s="133"/>
      <c r="FAQ19" s="133"/>
      <c r="FAV19" s="133"/>
      <c r="FBA19" s="133"/>
      <c r="FBF19" s="133"/>
      <c r="FBK19" s="133"/>
      <c r="FBP19" s="133"/>
      <c r="FBU19" s="133"/>
      <c r="FBZ19" s="133"/>
      <c r="FCE19" s="133"/>
      <c r="FCJ19" s="133"/>
      <c r="FCO19" s="133"/>
      <c r="FCT19" s="133"/>
      <c r="FCY19" s="133"/>
      <c r="FDD19" s="133"/>
      <c r="FDI19" s="133"/>
      <c r="FDN19" s="133"/>
      <c r="FDS19" s="133"/>
      <c r="FDX19" s="133"/>
      <c r="FEC19" s="133"/>
      <c r="FEH19" s="133"/>
      <c r="FEM19" s="133"/>
      <c r="FER19" s="133"/>
      <c r="FEW19" s="133"/>
      <c r="FFB19" s="133"/>
      <c r="FFG19" s="133"/>
      <c r="FFL19" s="133"/>
      <c r="FFQ19" s="133"/>
      <c r="FFV19" s="133"/>
      <c r="FGA19" s="133"/>
      <c r="FGF19" s="133"/>
      <c r="FGK19" s="133"/>
      <c r="FGP19" s="133"/>
      <c r="FGU19" s="133"/>
      <c r="FGZ19" s="133"/>
      <c r="FHE19" s="133"/>
      <c r="FHJ19" s="133"/>
      <c r="FHO19" s="133"/>
      <c r="FHT19" s="133"/>
      <c r="FHY19" s="133"/>
      <c r="FID19" s="133"/>
      <c r="FII19" s="133"/>
      <c r="FIN19" s="133"/>
      <c r="FIS19" s="133"/>
      <c r="FIX19" s="133"/>
      <c r="FJC19" s="133"/>
      <c r="FJH19" s="133"/>
      <c r="FJM19" s="133"/>
      <c r="FJR19" s="133"/>
      <c r="FJW19" s="133"/>
      <c r="FKB19" s="133"/>
      <c r="FKG19" s="133"/>
      <c r="FKL19" s="133"/>
      <c r="FKQ19" s="133"/>
      <c r="FKV19" s="133"/>
      <c r="FLA19" s="133"/>
      <c r="FLF19" s="133"/>
      <c r="FLK19" s="133"/>
      <c r="FLP19" s="133"/>
      <c r="FLU19" s="133"/>
      <c r="FLZ19" s="133"/>
      <c r="FME19" s="133"/>
      <c r="FMJ19" s="133"/>
      <c r="FMO19" s="133"/>
      <c r="FMT19" s="133"/>
      <c r="FMY19" s="133"/>
      <c r="FND19" s="133"/>
      <c r="FNI19" s="133"/>
      <c r="FNN19" s="133"/>
      <c r="FNS19" s="133"/>
      <c r="FNX19" s="133"/>
      <c r="FOC19" s="133"/>
      <c r="FOH19" s="133"/>
      <c r="FOM19" s="133"/>
      <c r="FOR19" s="133"/>
      <c r="FOW19" s="133"/>
      <c r="FPB19" s="133"/>
      <c r="FPG19" s="133"/>
      <c r="FPL19" s="133"/>
      <c r="FPQ19" s="133"/>
      <c r="FPV19" s="133"/>
      <c r="FQA19" s="133"/>
      <c r="FQF19" s="133"/>
      <c r="FQK19" s="133"/>
      <c r="FQP19" s="133"/>
      <c r="FQU19" s="133"/>
      <c r="FQZ19" s="133"/>
      <c r="FRE19" s="133"/>
      <c r="FRJ19" s="133"/>
      <c r="FRO19" s="133"/>
      <c r="FRT19" s="133"/>
      <c r="FRY19" s="133"/>
      <c r="FSD19" s="133"/>
      <c r="FSI19" s="133"/>
      <c r="FSN19" s="133"/>
      <c r="FSS19" s="133"/>
      <c r="FSX19" s="133"/>
      <c r="FTC19" s="133"/>
      <c r="FTH19" s="133"/>
      <c r="FTM19" s="133"/>
      <c r="FTR19" s="133"/>
      <c r="FTW19" s="133"/>
      <c r="FUB19" s="133"/>
      <c r="FUG19" s="133"/>
      <c r="FUL19" s="133"/>
      <c r="FUQ19" s="133"/>
      <c r="FUV19" s="133"/>
      <c r="FVA19" s="133"/>
      <c r="FVF19" s="133"/>
      <c r="FVK19" s="133"/>
      <c r="FVP19" s="133"/>
      <c r="FVU19" s="133"/>
      <c r="FVZ19" s="133"/>
      <c r="FWE19" s="133"/>
      <c r="FWJ19" s="133"/>
      <c r="FWO19" s="133"/>
      <c r="FWT19" s="133"/>
      <c r="FWY19" s="133"/>
      <c r="FXD19" s="133"/>
      <c r="FXI19" s="133"/>
      <c r="FXN19" s="133"/>
      <c r="FXS19" s="133"/>
      <c r="FXX19" s="133"/>
      <c r="FYC19" s="133"/>
      <c r="FYH19" s="133"/>
      <c r="FYM19" s="133"/>
      <c r="FYR19" s="133"/>
      <c r="FYW19" s="133"/>
      <c r="FZB19" s="133"/>
      <c r="FZG19" s="133"/>
      <c r="FZL19" s="133"/>
      <c r="FZQ19" s="133"/>
      <c r="FZV19" s="133"/>
      <c r="GAA19" s="133"/>
      <c r="GAF19" s="133"/>
      <c r="GAK19" s="133"/>
      <c r="GAP19" s="133"/>
      <c r="GAU19" s="133"/>
      <c r="GAZ19" s="133"/>
      <c r="GBE19" s="133"/>
      <c r="GBJ19" s="133"/>
      <c r="GBO19" s="133"/>
      <c r="GBT19" s="133"/>
      <c r="GBY19" s="133"/>
      <c r="GCD19" s="133"/>
      <c r="GCI19" s="133"/>
      <c r="GCN19" s="133"/>
      <c r="GCS19" s="133"/>
      <c r="GCX19" s="133"/>
      <c r="GDC19" s="133"/>
      <c r="GDH19" s="133"/>
      <c r="GDM19" s="133"/>
      <c r="GDR19" s="133"/>
      <c r="GDW19" s="133"/>
      <c r="GEB19" s="133"/>
      <c r="GEG19" s="133"/>
      <c r="GEL19" s="133"/>
      <c r="GEQ19" s="133"/>
      <c r="GEV19" s="133"/>
      <c r="GFA19" s="133"/>
      <c r="GFF19" s="133"/>
      <c r="GFK19" s="133"/>
      <c r="GFP19" s="133"/>
      <c r="GFU19" s="133"/>
      <c r="GFZ19" s="133"/>
      <c r="GGE19" s="133"/>
      <c r="GGJ19" s="133"/>
      <c r="GGO19" s="133"/>
      <c r="GGT19" s="133"/>
      <c r="GGY19" s="133"/>
      <c r="GHD19" s="133"/>
      <c r="GHI19" s="133"/>
      <c r="GHN19" s="133"/>
      <c r="GHS19" s="133"/>
      <c r="GHX19" s="133"/>
      <c r="GIC19" s="133"/>
      <c r="GIH19" s="133"/>
      <c r="GIM19" s="133"/>
      <c r="GIR19" s="133"/>
      <c r="GIW19" s="133"/>
      <c r="GJB19" s="133"/>
      <c r="GJG19" s="133"/>
      <c r="GJL19" s="133"/>
      <c r="GJQ19" s="133"/>
      <c r="GJV19" s="133"/>
      <c r="GKA19" s="133"/>
      <c r="GKF19" s="133"/>
      <c r="GKK19" s="133"/>
      <c r="GKP19" s="133"/>
      <c r="GKU19" s="133"/>
      <c r="GKZ19" s="133"/>
      <c r="GLE19" s="133"/>
      <c r="GLJ19" s="133"/>
      <c r="GLO19" s="133"/>
      <c r="GLT19" s="133"/>
      <c r="GLY19" s="133"/>
      <c r="GMD19" s="133"/>
      <c r="GMI19" s="133"/>
      <c r="GMN19" s="133"/>
      <c r="GMS19" s="133"/>
      <c r="GMX19" s="133"/>
      <c r="GNC19" s="133"/>
      <c r="GNH19" s="133"/>
      <c r="GNM19" s="133"/>
      <c r="GNR19" s="133"/>
      <c r="GNW19" s="133"/>
      <c r="GOB19" s="133"/>
      <c r="GOG19" s="133"/>
      <c r="GOL19" s="133"/>
      <c r="GOQ19" s="133"/>
      <c r="GOV19" s="133"/>
      <c r="GPA19" s="133"/>
      <c r="GPF19" s="133"/>
      <c r="GPK19" s="133"/>
      <c r="GPP19" s="133"/>
      <c r="GPU19" s="133"/>
      <c r="GPZ19" s="133"/>
      <c r="GQE19" s="133"/>
      <c r="GQJ19" s="133"/>
      <c r="GQO19" s="133"/>
      <c r="GQT19" s="133"/>
      <c r="GQY19" s="133"/>
      <c r="GRD19" s="133"/>
      <c r="GRI19" s="133"/>
      <c r="GRN19" s="133"/>
      <c r="GRS19" s="133"/>
      <c r="GRX19" s="133"/>
      <c r="GSC19" s="133"/>
      <c r="GSH19" s="133"/>
      <c r="GSM19" s="133"/>
      <c r="GSR19" s="133"/>
      <c r="GSW19" s="133"/>
      <c r="GTB19" s="133"/>
      <c r="GTG19" s="133"/>
      <c r="GTL19" s="133"/>
      <c r="GTQ19" s="133"/>
      <c r="GTV19" s="133"/>
      <c r="GUA19" s="133"/>
      <c r="GUF19" s="133"/>
      <c r="GUK19" s="133"/>
      <c r="GUP19" s="133"/>
      <c r="GUU19" s="133"/>
      <c r="GUZ19" s="133"/>
      <c r="GVE19" s="133"/>
      <c r="GVJ19" s="133"/>
      <c r="GVO19" s="133"/>
      <c r="GVT19" s="133"/>
      <c r="GVY19" s="133"/>
      <c r="GWD19" s="133"/>
      <c r="GWI19" s="133"/>
      <c r="GWN19" s="133"/>
      <c r="GWS19" s="133"/>
      <c r="GWX19" s="133"/>
      <c r="GXC19" s="133"/>
      <c r="GXH19" s="133"/>
      <c r="GXM19" s="133"/>
      <c r="GXR19" s="133"/>
      <c r="GXW19" s="133"/>
      <c r="GYB19" s="133"/>
      <c r="GYG19" s="133"/>
      <c r="GYL19" s="133"/>
      <c r="GYQ19" s="133"/>
      <c r="GYV19" s="133"/>
      <c r="GZA19" s="133"/>
      <c r="GZF19" s="133"/>
      <c r="GZK19" s="133"/>
      <c r="GZP19" s="133"/>
      <c r="GZU19" s="133"/>
      <c r="GZZ19" s="133"/>
      <c r="HAE19" s="133"/>
      <c r="HAJ19" s="133"/>
      <c r="HAO19" s="133"/>
      <c r="HAT19" s="133"/>
      <c r="HAY19" s="133"/>
      <c r="HBD19" s="133"/>
      <c r="HBI19" s="133"/>
      <c r="HBN19" s="133"/>
      <c r="HBS19" s="133"/>
      <c r="HBX19" s="133"/>
      <c r="HCC19" s="133"/>
      <c r="HCH19" s="133"/>
      <c r="HCM19" s="133"/>
      <c r="HCR19" s="133"/>
      <c r="HCW19" s="133"/>
      <c r="HDB19" s="133"/>
      <c r="HDG19" s="133"/>
      <c r="HDL19" s="133"/>
      <c r="HDQ19" s="133"/>
      <c r="HDV19" s="133"/>
      <c r="HEA19" s="133"/>
      <c r="HEF19" s="133"/>
      <c r="HEK19" s="133"/>
      <c r="HEP19" s="133"/>
      <c r="HEU19" s="133"/>
      <c r="HEZ19" s="133"/>
      <c r="HFE19" s="133"/>
      <c r="HFJ19" s="133"/>
      <c r="HFO19" s="133"/>
      <c r="HFT19" s="133"/>
      <c r="HFY19" s="133"/>
      <c r="HGD19" s="133"/>
      <c r="HGI19" s="133"/>
      <c r="HGN19" s="133"/>
      <c r="HGS19" s="133"/>
      <c r="HGX19" s="133"/>
      <c r="HHC19" s="133"/>
      <c r="HHH19" s="133"/>
      <c r="HHM19" s="133"/>
      <c r="HHR19" s="133"/>
      <c r="HHW19" s="133"/>
      <c r="HIB19" s="133"/>
      <c r="HIG19" s="133"/>
      <c r="HIL19" s="133"/>
      <c r="HIQ19" s="133"/>
      <c r="HIV19" s="133"/>
      <c r="HJA19" s="133"/>
      <c r="HJF19" s="133"/>
      <c r="HJK19" s="133"/>
      <c r="HJP19" s="133"/>
      <c r="HJU19" s="133"/>
      <c r="HJZ19" s="133"/>
      <c r="HKE19" s="133"/>
      <c r="HKJ19" s="133"/>
      <c r="HKO19" s="133"/>
      <c r="HKT19" s="133"/>
      <c r="HKY19" s="133"/>
      <c r="HLD19" s="133"/>
      <c r="HLI19" s="133"/>
      <c r="HLN19" s="133"/>
      <c r="HLS19" s="133"/>
      <c r="HLX19" s="133"/>
      <c r="HMC19" s="133"/>
      <c r="HMH19" s="133"/>
      <c r="HMM19" s="133"/>
      <c r="HMR19" s="133"/>
      <c r="HMW19" s="133"/>
      <c r="HNB19" s="133"/>
      <c r="HNG19" s="133"/>
      <c r="HNL19" s="133"/>
      <c r="HNQ19" s="133"/>
      <c r="HNV19" s="133"/>
      <c r="HOA19" s="133"/>
      <c r="HOF19" s="133"/>
      <c r="HOK19" s="133"/>
      <c r="HOP19" s="133"/>
      <c r="HOU19" s="133"/>
      <c r="HOZ19" s="133"/>
      <c r="HPE19" s="133"/>
      <c r="HPJ19" s="133"/>
      <c r="HPO19" s="133"/>
      <c r="HPT19" s="133"/>
      <c r="HPY19" s="133"/>
      <c r="HQD19" s="133"/>
      <c r="HQI19" s="133"/>
      <c r="HQN19" s="133"/>
      <c r="HQS19" s="133"/>
      <c r="HQX19" s="133"/>
      <c r="HRC19" s="133"/>
      <c r="HRH19" s="133"/>
      <c r="HRM19" s="133"/>
      <c r="HRR19" s="133"/>
      <c r="HRW19" s="133"/>
      <c r="HSB19" s="133"/>
      <c r="HSG19" s="133"/>
      <c r="HSL19" s="133"/>
      <c r="HSQ19" s="133"/>
      <c r="HSV19" s="133"/>
      <c r="HTA19" s="133"/>
      <c r="HTF19" s="133"/>
      <c r="HTK19" s="133"/>
      <c r="HTP19" s="133"/>
      <c r="HTU19" s="133"/>
      <c r="HTZ19" s="133"/>
      <c r="HUE19" s="133"/>
      <c r="HUJ19" s="133"/>
      <c r="HUO19" s="133"/>
      <c r="HUT19" s="133"/>
      <c r="HUY19" s="133"/>
      <c r="HVD19" s="133"/>
      <c r="HVI19" s="133"/>
      <c r="HVN19" s="133"/>
      <c r="HVS19" s="133"/>
      <c r="HVX19" s="133"/>
      <c r="HWC19" s="133"/>
      <c r="HWH19" s="133"/>
      <c r="HWM19" s="133"/>
      <c r="HWR19" s="133"/>
      <c r="HWW19" s="133"/>
      <c r="HXB19" s="133"/>
      <c r="HXG19" s="133"/>
      <c r="HXL19" s="133"/>
      <c r="HXQ19" s="133"/>
      <c r="HXV19" s="133"/>
      <c r="HYA19" s="133"/>
      <c r="HYF19" s="133"/>
      <c r="HYK19" s="133"/>
      <c r="HYP19" s="133"/>
      <c r="HYU19" s="133"/>
      <c r="HYZ19" s="133"/>
      <c r="HZE19" s="133"/>
      <c r="HZJ19" s="133"/>
      <c r="HZO19" s="133"/>
      <c r="HZT19" s="133"/>
      <c r="HZY19" s="133"/>
      <c r="IAD19" s="133"/>
      <c r="IAI19" s="133"/>
      <c r="IAN19" s="133"/>
      <c r="IAS19" s="133"/>
      <c r="IAX19" s="133"/>
      <c r="IBC19" s="133"/>
      <c r="IBH19" s="133"/>
      <c r="IBM19" s="133"/>
      <c r="IBR19" s="133"/>
      <c r="IBW19" s="133"/>
      <c r="ICB19" s="133"/>
      <c r="ICG19" s="133"/>
      <c r="ICL19" s="133"/>
      <c r="ICQ19" s="133"/>
      <c r="ICV19" s="133"/>
      <c r="IDA19" s="133"/>
      <c r="IDF19" s="133"/>
      <c r="IDK19" s="133"/>
      <c r="IDP19" s="133"/>
      <c r="IDU19" s="133"/>
      <c r="IDZ19" s="133"/>
      <c r="IEE19" s="133"/>
      <c r="IEJ19" s="133"/>
      <c r="IEO19" s="133"/>
      <c r="IET19" s="133"/>
      <c r="IEY19" s="133"/>
      <c r="IFD19" s="133"/>
      <c r="IFI19" s="133"/>
      <c r="IFN19" s="133"/>
      <c r="IFS19" s="133"/>
      <c r="IFX19" s="133"/>
      <c r="IGC19" s="133"/>
      <c r="IGH19" s="133"/>
      <c r="IGM19" s="133"/>
      <c r="IGR19" s="133"/>
      <c r="IGW19" s="133"/>
      <c r="IHB19" s="133"/>
      <c r="IHG19" s="133"/>
      <c r="IHL19" s="133"/>
      <c r="IHQ19" s="133"/>
      <c r="IHV19" s="133"/>
      <c r="IIA19" s="133"/>
      <c r="IIF19" s="133"/>
      <c r="IIK19" s="133"/>
      <c r="IIP19" s="133"/>
      <c r="IIU19" s="133"/>
      <c r="IIZ19" s="133"/>
      <c r="IJE19" s="133"/>
      <c r="IJJ19" s="133"/>
      <c r="IJO19" s="133"/>
      <c r="IJT19" s="133"/>
      <c r="IJY19" s="133"/>
      <c r="IKD19" s="133"/>
      <c r="IKI19" s="133"/>
      <c r="IKN19" s="133"/>
      <c r="IKS19" s="133"/>
      <c r="IKX19" s="133"/>
      <c r="ILC19" s="133"/>
      <c r="ILH19" s="133"/>
      <c r="ILM19" s="133"/>
      <c r="ILR19" s="133"/>
      <c r="ILW19" s="133"/>
      <c r="IMB19" s="133"/>
      <c r="IMG19" s="133"/>
      <c r="IML19" s="133"/>
      <c r="IMQ19" s="133"/>
      <c r="IMV19" s="133"/>
      <c r="INA19" s="133"/>
      <c r="INF19" s="133"/>
      <c r="INK19" s="133"/>
      <c r="INP19" s="133"/>
      <c r="INU19" s="133"/>
      <c r="INZ19" s="133"/>
      <c r="IOE19" s="133"/>
      <c r="IOJ19" s="133"/>
      <c r="IOO19" s="133"/>
      <c r="IOT19" s="133"/>
      <c r="IOY19" s="133"/>
      <c r="IPD19" s="133"/>
      <c r="IPI19" s="133"/>
      <c r="IPN19" s="133"/>
      <c r="IPS19" s="133"/>
      <c r="IPX19" s="133"/>
      <c r="IQC19" s="133"/>
      <c r="IQH19" s="133"/>
      <c r="IQM19" s="133"/>
      <c r="IQR19" s="133"/>
      <c r="IQW19" s="133"/>
      <c r="IRB19" s="133"/>
      <c r="IRG19" s="133"/>
      <c r="IRL19" s="133"/>
      <c r="IRQ19" s="133"/>
      <c r="IRV19" s="133"/>
      <c r="ISA19" s="133"/>
      <c r="ISF19" s="133"/>
      <c r="ISK19" s="133"/>
      <c r="ISP19" s="133"/>
      <c r="ISU19" s="133"/>
      <c r="ISZ19" s="133"/>
      <c r="ITE19" s="133"/>
      <c r="ITJ19" s="133"/>
      <c r="ITO19" s="133"/>
      <c r="ITT19" s="133"/>
      <c r="ITY19" s="133"/>
      <c r="IUD19" s="133"/>
      <c r="IUI19" s="133"/>
      <c r="IUN19" s="133"/>
      <c r="IUS19" s="133"/>
      <c r="IUX19" s="133"/>
      <c r="IVC19" s="133"/>
      <c r="IVH19" s="133"/>
      <c r="IVM19" s="133"/>
      <c r="IVR19" s="133"/>
      <c r="IVW19" s="133"/>
      <c r="IWB19" s="133"/>
      <c r="IWG19" s="133"/>
      <c r="IWL19" s="133"/>
      <c r="IWQ19" s="133"/>
      <c r="IWV19" s="133"/>
      <c r="IXA19" s="133"/>
      <c r="IXF19" s="133"/>
      <c r="IXK19" s="133"/>
      <c r="IXP19" s="133"/>
      <c r="IXU19" s="133"/>
      <c r="IXZ19" s="133"/>
      <c r="IYE19" s="133"/>
      <c r="IYJ19" s="133"/>
      <c r="IYO19" s="133"/>
      <c r="IYT19" s="133"/>
      <c r="IYY19" s="133"/>
      <c r="IZD19" s="133"/>
      <c r="IZI19" s="133"/>
      <c r="IZN19" s="133"/>
      <c r="IZS19" s="133"/>
      <c r="IZX19" s="133"/>
      <c r="JAC19" s="133"/>
      <c r="JAH19" s="133"/>
      <c r="JAM19" s="133"/>
      <c r="JAR19" s="133"/>
      <c r="JAW19" s="133"/>
      <c r="JBB19" s="133"/>
      <c r="JBG19" s="133"/>
      <c r="JBL19" s="133"/>
      <c r="JBQ19" s="133"/>
      <c r="JBV19" s="133"/>
      <c r="JCA19" s="133"/>
      <c r="JCF19" s="133"/>
      <c r="JCK19" s="133"/>
      <c r="JCP19" s="133"/>
      <c r="JCU19" s="133"/>
      <c r="JCZ19" s="133"/>
      <c r="JDE19" s="133"/>
      <c r="JDJ19" s="133"/>
      <c r="JDO19" s="133"/>
      <c r="JDT19" s="133"/>
      <c r="JDY19" s="133"/>
      <c r="JED19" s="133"/>
      <c r="JEI19" s="133"/>
      <c r="JEN19" s="133"/>
      <c r="JES19" s="133"/>
      <c r="JEX19" s="133"/>
      <c r="JFC19" s="133"/>
      <c r="JFH19" s="133"/>
      <c r="JFM19" s="133"/>
      <c r="JFR19" s="133"/>
      <c r="JFW19" s="133"/>
      <c r="JGB19" s="133"/>
      <c r="JGG19" s="133"/>
      <c r="JGL19" s="133"/>
      <c r="JGQ19" s="133"/>
      <c r="JGV19" s="133"/>
      <c r="JHA19" s="133"/>
      <c r="JHF19" s="133"/>
      <c r="JHK19" s="133"/>
      <c r="JHP19" s="133"/>
      <c r="JHU19" s="133"/>
      <c r="JHZ19" s="133"/>
      <c r="JIE19" s="133"/>
      <c r="JIJ19" s="133"/>
      <c r="JIO19" s="133"/>
      <c r="JIT19" s="133"/>
      <c r="JIY19" s="133"/>
      <c r="JJD19" s="133"/>
      <c r="JJI19" s="133"/>
      <c r="JJN19" s="133"/>
      <c r="JJS19" s="133"/>
      <c r="JJX19" s="133"/>
      <c r="JKC19" s="133"/>
      <c r="JKH19" s="133"/>
      <c r="JKM19" s="133"/>
      <c r="JKR19" s="133"/>
      <c r="JKW19" s="133"/>
      <c r="JLB19" s="133"/>
      <c r="JLG19" s="133"/>
      <c r="JLL19" s="133"/>
      <c r="JLQ19" s="133"/>
      <c r="JLV19" s="133"/>
      <c r="JMA19" s="133"/>
      <c r="JMF19" s="133"/>
      <c r="JMK19" s="133"/>
      <c r="JMP19" s="133"/>
      <c r="JMU19" s="133"/>
      <c r="JMZ19" s="133"/>
      <c r="JNE19" s="133"/>
      <c r="JNJ19" s="133"/>
      <c r="JNO19" s="133"/>
      <c r="JNT19" s="133"/>
      <c r="JNY19" s="133"/>
      <c r="JOD19" s="133"/>
      <c r="JOI19" s="133"/>
      <c r="JON19" s="133"/>
      <c r="JOS19" s="133"/>
      <c r="JOX19" s="133"/>
      <c r="JPC19" s="133"/>
      <c r="JPH19" s="133"/>
      <c r="JPM19" s="133"/>
      <c r="JPR19" s="133"/>
      <c r="JPW19" s="133"/>
      <c r="JQB19" s="133"/>
      <c r="JQG19" s="133"/>
      <c r="JQL19" s="133"/>
      <c r="JQQ19" s="133"/>
      <c r="JQV19" s="133"/>
      <c r="JRA19" s="133"/>
      <c r="JRF19" s="133"/>
      <c r="JRK19" s="133"/>
      <c r="JRP19" s="133"/>
      <c r="JRU19" s="133"/>
      <c r="JRZ19" s="133"/>
      <c r="JSE19" s="133"/>
      <c r="JSJ19" s="133"/>
      <c r="JSO19" s="133"/>
      <c r="JST19" s="133"/>
      <c r="JSY19" s="133"/>
      <c r="JTD19" s="133"/>
      <c r="JTI19" s="133"/>
      <c r="JTN19" s="133"/>
      <c r="JTS19" s="133"/>
      <c r="JTX19" s="133"/>
      <c r="JUC19" s="133"/>
      <c r="JUH19" s="133"/>
      <c r="JUM19" s="133"/>
      <c r="JUR19" s="133"/>
      <c r="JUW19" s="133"/>
      <c r="JVB19" s="133"/>
      <c r="JVG19" s="133"/>
      <c r="JVL19" s="133"/>
      <c r="JVQ19" s="133"/>
      <c r="JVV19" s="133"/>
      <c r="JWA19" s="133"/>
      <c r="JWF19" s="133"/>
      <c r="JWK19" s="133"/>
      <c r="JWP19" s="133"/>
      <c r="JWU19" s="133"/>
      <c r="JWZ19" s="133"/>
      <c r="JXE19" s="133"/>
      <c r="JXJ19" s="133"/>
      <c r="JXO19" s="133"/>
      <c r="JXT19" s="133"/>
      <c r="JXY19" s="133"/>
      <c r="JYD19" s="133"/>
      <c r="JYI19" s="133"/>
      <c r="JYN19" s="133"/>
      <c r="JYS19" s="133"/>
      <c r="JYX19" s="133"/>
      <c r="JZC19" s="133"/>
      <c r="JZH19" s="133"/>
      <c r="JZM19" s="133"/>
      <c r="JZR19" s="133"/>
      <c r="JZW19" s="133"/>
      <c r="KAB19" s="133"/>
      <c r="KAG19" s="133"/>
      <c r="KAL19" s="133"/>
      <c r="KAQ19" s="133"/>
      <c r="KAV19" s="133"/>
      <c r="KBA19" s="133"/>
      <c r="KBF19" s="133"/>
      <c r="KBK19" s="133"/>
      <c r="KBP19" s="133"/>
      <c r="KBU19" s="133"/>
      <c r="KBZ19" s="133"/>
      <c r="KCE19" s="133"/>
      <c r="KCJ19" s="133"/>
      <c r="KCO19" s="133"/>
      <c r="KCT19" s="133"/>
      <c r="KCY19" s="133"/>
      <c r="KDD19" s="133"/>
      <c r="KDI19" s="133"/>
      <c r="KDN19" s="133"/>
      <c r="KDS19" s="133"/>
      <c r="KDX19" s="133"/>
      <c r="KEC19" s="133"/>
      <c r="KEH19" s="133"/>
      <c r="KEM19" s="133"/>
      <c r="KER19" s="133"/>
      <c r="KEW19" s="133"/>
      <c r="KFB19" s="133"/>
      <c r="KFG19" s="133"/>
      <c r="KFL19" s="133"/>
      <c r="KFQ19" s="133"/>
      <c r="KFV19" s="133"/>
      <c r="KGA19" s="133"/>
      <c r="KGF19" s="133"/>
      <c r="KGK19" s="133"/>
      <c r="KGP19" s="133"/>
      <c r="KGU19" s="133"/>
      <c r="KGZ19" s="133"/>
      <c r="KHE19" s="133"/>
      <c r="KHJ19" s="133"/>
      <c r="KHO19" s="133"/>
      <c r="KHT19" s="133"/>
      <c r="KHY19" s="133"/>
      <c r="KID19" s="133"/>
      <c r="KII19" s="133"/>
      <c r="KIN19" s="133"/>
      <c r="KIS19" s="133"/>
      <c r="KIX19" s="133"/>
      <c r="KJC19" s="133"/>
      <c r="KJH19" s="133"/>
      <c r="KJM19" s="133"/>
      <c r="KJR19" s="133"/>
      <c r="KJW19" s="133"/>
      <c r="KKB19" s="133"/>
      <c r="KKG19" s="133"/>
      <c r="KKL19" s="133"/>
      <c r="KKQ19" s="133"/>
      <c r="KKV19" s="133"/>
      <c r="KLA19" s="133"/>
      <c r="KLF19" s="133"/>
      <c r="KLK19" s="133"/>
      <c r="KLP19" s="133"/>
      <c r="KLU19" s="133"/>
      <c r="KLZ19" s="133"/>
      <c r="KME19" s="133"/>
      <c r="KMJ19" s="133"/>
      <c r="KMO19" s="133"/>
      <c r="KMT19" s="133"/>
      <c r="KMY19" s="133"/>
      <c r="KND19" s="133"/>
      <c r="KNI19" s="133"/>
      <c r="KNN19" s="133"/>
      <c r="KNS19" s="133"/>
      <c r="KNX19" s="133"/>
      <c r="KOC19" s="133"/>
      <c r="KOH19" s="133"/>
      <c r="KOM19" s="133"/>
      <c r="KOR19" s="133"/>
      <c r="KOW19" s="133"/>
      <c r="KPB19" s="133"/>
      <c r="KPG19" s="133"/>
      <c r="KPL19" s="133"/>
      <c r="KPQ19" s="133"/>
      <c r="KPV19" s="133"/>
      <c r="KQA19" s="133"/>
      <c r="KQF19" s="133"/>
      <c r="KQK19" s="133"/>
      <c r="KQP19" s="133"/>
      <c r="KQU19" s="133"/>
      <c r="KQZ19" s="133"/>
      <c r="KRE19" s="133"/>
      <c r="KRJ19" s="133"/>
      <c r="KRO19" s="133"/>
      <c r="KRT19" s="133"/>
      <c r="KRY19" s="133"/>
      <c r="KSD19" s="133"/>
      <c r="KSI19" s="133"/>
      <c r="KSN19" s="133"/>
      <c r="KSS19" s="133"/>
      <c r="KSX19" s="133"/>
      <c r="KTC19" s="133"/>
      <c r="KTH19" s="133"/>
      <c r="KTM19" s="133"/>
      <c r="KTR19" s="133"/>
      <c r="KTW19" s="133"/>
      <c r="KUB19" s="133"/>
      <c r="KUG19" s="133"/>
      <c r="KUL19" s="133"/>
      <c r="KUQ19" s="133"/>
      <c r="KUV19" s="133"/>
      <c r="KVA19" s="133"/>
      <c r="KVF19" s="133"/>
      <c r="KVK19" s="133"/>
      <c r="KVP19" s="133"/>
      <c r="KVU19" s="133"/>
      <c r="KVZ19" s="133"/>
      <c r="KWE19" s="133"/>
      <c r="KWJ19" s="133"/>
      <c r="KWO19" s="133"/>
      <c r="KWT19" s="133"/>
      <c r="KWY19" s="133"/>
      <c r="KXD19" s="133"/>
      <c r="KXI19" s="133"/>
      <c r="KXN19" s="133"/>
      <c r="KXS19" s="133"/>
      <c r="KXX19" s="133"/>
      <c r="KYC19" s="133"/>
      <c r="KYH19" s="133"/>
      <c r="KYM19" s="133"/>
      <c r="KYR19" s="133"/>
      <c r="KYW19" s="133"/>
      <c r="KZB19" s="133"/>
      <c r="KZG19" s="133"/>
      <c r="KZL19" s="133"/>
      <c r="KZQ19" s="133"/>
      <c r="KZV19" s="133"/>
      <c r="LAA19" s="133"/>
      <c r="LAF19" s="133"/>
      <c r="LAK19" s="133"/>
      <c r="LAP19" s="133"/>
      <c r="LAU19" s="133"/>
      <c r="LAZ19" s="133"/>
      <c r="LBE19" s="133"/>
      <c r="LBJ19" s="133"/>
      <c r="LBO19" s="133"/>
      <c r="LBT19" s="133"/>
      <c r="LBY19" s="133"/>
      <c r="LCD19" s="133"/>
      <c r="LCI19" s="133"/>
      <c r="LCN19" s="133"/>
      <c r="LCS19" s="133"/>
      <c r="LCX19" s="133"/>
      <c r="LDC19" s="133"/>
      <c r="LDH19" s="133"/>
      <c r="LDM19" s="133"/>
      <c r="LDR19" s="133"/>
      <c r="LDW19" s="133"/>
      <c r="LEB19" s="133"/>
      <c r="LEG19" s="133"/>
      <c r="LEL19" s="133"/>
      <c r="LEQ19" s="133"/>
      <c r="LEV19" s="133"/>
      <c r="LFA19" s="133"/>
      <c r="LFF19" s="133"/>
      <c r="LFK19" s="133"/>
      <c r="LFP19" s="133"/>
      <c r="LFU19" s="133"/>
      <c r="LFZ19" s="133"/>
      <c r="LGE19" s="133"/>
      <c r="LGJ19" s="133"/>
      <c r="LGO19" s="133"/>
      <c r="LGT19" s="133"/>
      <c r="LGY19" s="133"/>
      <c r="LHD19" s="133"/>
      <c r="LHI19" s="133"/>
      <c r="LHN19" s="133"/>
      <c r="LHS19" s="133"/>
      <c r="LHX19" s="133"/>
      <c r="LIC19" s="133"/>
      <c r="LIH19" s="133"/>
      <c r="LIM19" s="133"/>
      <c r="LIR19" s="133"/>
      <c r="LIW19" s="133"/>
      <c r="LJB19" s="133"/>
      <c r="LJG19" s="133"/>
      <c r="LJL19" s="133"/>
      <c r="LJQ19" s="133"/>
      <c r="LJV19" s="133"/>
      <c r="LKA19" s="133"/>
      <c r="LKF19" s="133"/>
      <c r="LKK19" s="133"/>
      <c r="LKP19" s="133"/>
      <c r="LKU19" s="133"/>
      <c r="LKZ19" s="133"/>
      <c r="LLE19" s="133"/>
      <c r="LLJ19" s="133"/>
      <c r="LLO19" s="133"/>
      <c r="LLT19" s="133"/>
      <c r="LLY19" s="133"/>
      <c r="LMD19" s="133"/>
      <c r="LMI19" s="133"/>
      <c r="LMN19" s="133"/>
      <c r="LMS19" s="133"/>
      <c r="LMX19" s="133"/>
      <c r="LNC19" s="133"/>
      <c r="LNH19" s="133"/>
      <c r="LNM19" s="133"/>
      <c r="LNR19" s="133"/>
      <c r="LNW19" s="133"/>
      <c r="LOB19" s="133"/>
      <c r="LOG19" s="133"/>
      <c r="LOL19" s="133"/>
      <c r="LOQ19" s="133"/>
      <c r="LOV19" s="133"/>
      <c r="LPA19" s="133"/>
      <c r="LPF19" s="133"/>
      <c r="LPK19" s="133"/>
      <c r="LPP19" s="133"/>
      <c r="LPU19" s="133"/>
      <c r="LPZ19" s="133"/>
      <c r="LQE19" s="133"/>
      <c r="LQJ19" s="133"/>
      <c r="LQO19" s="133"/>
      <c r="LQT19" s="133"/>
      <c r="LQY19" s="133"/>
      <c r="LRD19" s="133"/>
      <c r="LRI19" s="133"/>
      <c r="LRN19" s="133"/>
      <c r="LRS19" s="133"/>
      <c r="LRX19" s="133"/>
      <c r="LSC19" s="133"/>
      <c r="LSH19" s="133"/>
      <c r="LSM19" s="133"/>
      <c r="LSR19" s="133"/>
      <c r="LSW19" s="133"/>
      <c r="LTB19" s="133"/>
      <c r="LTG19" s="133"/>
      <c r="LTL19" s="133"/>
      <c r="LTQ19" s="133"/>
      <c r="LTV19" s="133"/>
      <c r="LUA19" s="133"/>
      <c r="LUF19" s="133"/>
      <c r="LUK19" s="133"/>
      <c r="LUP19" s="133"/>
      <c r="LUU19" s="133"/>
      <c r="LUZ19" s="133"/>
      <c r="LVE19" s="133"/>
      <c r="LVJ19" s="133"/>
      <c r="LVO19" s="133"/>
      <c r="LVT19" s="133"/>
      <c r="LVY19" s="133"/>
      <c r="LWD19" s="133"/>
      <c r="LWI19" s="133"/>
      <c r="LWN19" s="133"/>
      <c r="LWS19" s="133"/>
      <c r="LWX19" s="133"/>
      <c r="LXC19" s="133"/>
      <c r="LXH19" s="133"/>
      <c r="LXM19" s="133"/>
      <c r="LXR19" s="133"/>
      <c r="LXW19" s="133"/>
      <c r="LYB19" s="133"/>
      <c r="LYG19" s="133"/>
      <c r="LYL19" s="133"/>
      <c r="LYQ19" s="133"/>
      <c r="LYV19" s="133"/>
      <c r="LZA19" s="133"/>
      <c r="LZF19" s="133"/>
      <c r="LZK19" s="133"/>
      <c r="LZP19" s="133"/>
      <c r="LZU19" s="133"/>
      <c r="LZZ19" s="133"/>
      <c r="MAE19" s="133"/>
      <c r="MAJ19" s="133"/>
      <c r="MAO19" s="133"/>
      <c r="MAT19" s="133"/>
      <c r="MAY19" s="133"/>
      <c r="MBD19" s="133"/>
      <c r="MBI19" s="133"/>
      <c r="MBN19" s="133"/>
      <c r="MBS19" s="133"/>
      <c r="MBX19" s="133"/>
      <c r="MCC19" s="133"/>
      <c r="MCH19" s="133"/>
      <c r="MCM19" s="133"/>
      <c r="MCR19" s="133"/>
      <c r="MCW19" s="133"/>
      <c r="MDB19" s="133"/>
      <c r="MDG19" s="133"/>
      <c r="MDL19" s="133"/>
      <c r="MDQ19" s="133"/>
      <c r="MDV19" s="133"/>
      <c r="MEA19" s="133"/>
      <c r="MEF19" s="133"/>
      <c r="MEK19" s="133"/>
      <c r="MEP19" s="133"/>
      <c r="MEU19" s="133"/>
      <c r="MEZ19" s="133"/>
      <c r="MFE19" s="133"/>
      <c r="MFJ19" s="133"/>
      <c r="MFO19" s="133"/>
      <c r="MFT19" s="133"/>
      <c r="MFY19" s="133"/>
      <c r="MGD19" s="133"/>
      <c r="MGI19" s="133"/>
      <c r="MGN19" s="133"/>
      <c r="MGS19" s="133"/>
      <c r="MGX19" s="133"/>
      <c r="MHC19" s="133"/>
      <c r="MHH19" s="133"/>
      <c r="MHM19" s="133"/>
      <c r="MHR19" s="133"/>
      <c r="MHW19" s="133"/>
      <c r="MIB19" s="133"/>
      <c r="MIG19" s="133"/>
      <c r="MIL19" s="133"/>
      <c r="MIQ19" s="133"/>
      <c r="MIV19" s="133"/>
      <c r="MJA19" s="133"/>
      <c r="MJF19" s="133"/>
      <c r="MJK19" s="133"/>
      <c r="MJP19" s="133"/>
      <c r="MJU19" s="133"/>
      <c r="MJZ19" s="133"/>
      <c r="MKE19" s="133"/>
      <c r="MKJ19" s="133"/>
      <c r="MKO19" s="133"/>
      <c r="MKT19" s="133"/>
      <c r="MKY19" s="133"/>
      <c r="MLD19" s="133"/>
      <c r="MLI19" s="133"/>
      <c r="MLN19" s="133"/>
      <c r="MLS19" s="133"/>
      <c r="MLX19" s="133"/>
      <c r="MMC19" s="133"/>
      <c r="MMH19" s="133"/>
      <c r="MMM19" s="133"/>
      <c r="MMR19" s="133"/>
      <c r="MMW19" s="133"/>
      <c r="MNB19" s="133"/>
      <c r="MNG19" s="133"/>
      <c r="MNL19" s="133"/>
      <c r="MNQ19" s="133"/>
      <c r="MNV19" s="133"/>
      <c r="MOA19" s="133"/>
      <c r="MOF19" s="133"/>
      <c r="MOK19" s="133"/>
      <c r="MOP19" s="133"/>
      <c r="MOU19" s="133"/>
      <c r="MOZ19" s="133"/>
      <c r="MPE19" s="133"/>
      <c r="MPJ19" s="133"/>
      <c r="MPO19" s="133"/>
      <c r="MPT19" s="133"/>
      <c r="MPY19" s="133"/>
      <c r="MQD19" s="133"/>
      <c r="MQI19" s="133"/>
      <c r="MQN19" s="133"/>
      <c r="MQS19" s="133"/>
      <c r="MQX19" s="133"/>
      <c r="MRC19" s="133"/>
      <c r="MRH19" s="133"/>
      <c r="MRM19" s="133"/>
      <c r="MRR19" s="133"/>
      <c r="MRW19" s="133"/>
      <c r="MSB19" s="133"/>
      <c r="MSG19" s="133"/>
      <c r="MSL19" s="133"/>
      <c r="MSQ19" s="133"/>
      <c r="MSV19" s="133"/>
      <c r="MTA19" s="133"/>
      <c r="MTF19" s="133"/>
      <c r="MTK19" s="133"/>
      <c r="MTP19" s="133"/>
      <c r="MTU19" s="133"/>
      <c r="MTZ19" s="133"/>
      <c r="MUE19" s="133"/>
      <c r="MUJ19" s="133"/>
      <c r="MUO19" s="133"/>
      <c r="MUT19" s="133"/>
      <c r="MUY19" s="133"/>
      <c r="MVD19" s="133"/>
      <c r="MVI19" s="133"/>
      <c r="MVN19" s="133"/>
      <c r="MVS19" s="133"/>
      <c r="MVX19" s="133"/>
      <c r="MWC19" s="133"/>
      <c r="MWH19" s="133"/>
      <c r="MWM19" s="133"/>
      <c r="MWR19" s="133"/>
      <c r="MWW19" s="133"/>
      <c r="MXB19" s="133"/>
      <c r="MXG19" s="133"/>
      <c r="MXL19" s="133"/>
      <c r="MXQ19" s="133"/>
      <c r="MXV19" s="133"/>
      <c r="MYA19" s="133"/>
      <c r="MYF19" s="133"/>
      <c r="MYK19" s="133"/>
      <c r="MYP19" s="133"/>
      <c r="MYU19" s="133"/>
      <c r="MYZ19" s="133"/>
      <c r="MZE19" s="133"/>
      <c r="MZJ19" s="133"/>
      <c r="MZO19" s="133"/>
      <c r="MZT19" s="133"/>
      <c r="MZY19" s="133"/>
      <c r="NAD19" s="133"/>
      <c r="NAI19" s="133"/>
      <c r="NAN19" s="133"/>
      <c r="NAS19" s="133"/>
      <c r="NAX19" s="133"/>
      <c r="NBC19" s="133"/>
      <c r="NBH19" s="133"/>
      <c r="NBM19" s="133"/>
      <c r="NBR19" s="133"/>
      <c r="NBW19" s="133"/>
      <c r="NCB19" s="133"/>
      <c r="NCG19" s="133"/>
      <c r="NCL19" s="133"/>
      <c r="NCQ19" s="133"/>
      <c r="NCV19" s="133"/>
      <c r="NDA19" s="133"/>
      <c r="NDF19" s="133"/>
      <c r="NDK19" s="133"/>
      <c r="NDP19" s="133"/>
      <c r="NDU19" s="133"/>
      <c r="NDZ19" s="133"/>
      <c r="NEE19" s="133"/>
      <c r="NEJ19" s="133"/>
      <c r="NEO19" s="133"/>
      <c r="NET19" s="133"/>
      <c r="NEY19" s="133"/>
      <c r="NFD19" s="133"/>
      <c r="NFI19" s="133"/>
      <c r="NFN19" s="133"/>
      <c r="NFS19" s="133"/>
      <c r="NFX19" s="133"/>
      <c r="NGC19" s="133"/>
      <c r="NGH19" s="133"/>
      <c r="NGM19" s="133"/>
      <c r="NGR19" s="133"/>
      <c r="NGW19" s="133"/>
      <c r="NHB19" s="133"/>
      <c r="NHG19" s="133"/>
      <c r="NHL19" s="133"/>
      <c r="NHQ19" s="133"/>
      <c r="NHV19" s="133"/>
      <c r="NIA19" s="133"/>
      <c r="NIF19" s="133"/>
      <c r="NIK19" s="133"/>
      <c r="NIP19" s="133"/>
      <c r="NIU19" s="133"/>
      <c r="NIZ19" s="133"/>
      <c r="NJE19" s="133"/>
      <c r="NJJ19" s="133"/>
      <c r="NJO19" s="133"/>
      <c r="NJT19" s="133"/>
      <c r="NJY19" s="133"/>
      <c r="NKD19" s="133"/>
      <c r="NKI19" s="133"/>
      <c r="NKN19" s="133"/>
      <c r="NKS19" s="133"/>
      <c r="NKX19" s="133"/>
      <c r="NLC19" s="133"/>
      <c r="NLH19" s="133"/>
      <c r="NLM19" s="133"/>
      <c r="NLR19" s="133"/>
      <c r="NLW19" s="133"/>
      <c r="NMB19" s="133"/>
      <c r="NMG19" s="133"/>
      <c r="NML19" s="133"/>
      <c r="NMQ19" s="133"/>
      <c r="NMV19" s="133"/>
      <c r="NNA19" s="133"/>
      <c r="NNF19" s="133"/>
      <c r="NNK19" s="133"/>
      <c r="NNP19" s="133"/>
      <c r="NNU19" s="133"/>
      <c r="NNZ19" s="133"/>
      <c r="NOE19" s="133"/>
      <c r="NOJ19" s="133"/>
      <c r="NOO19" s="133"/>
      <c r="NOT19" s="133"/>
      <c r="NOY19" s="133"/>
      <c r="NPD19" s="133"/>
      <c r="NPI19" s="133"/>
      <c r="NPN19" s="133"/>
      <c r="NPS19" s="133"/>
      <c r="NPX19" s="133"/>
      <c r="NQC19" s="133"/>
      <c r="NQH19" s="133"/>
      <c r="NQM19" s="133"/>
      <c r="NQR19" s="133"/>
      <c r="NQW19" s="133"/>
      <c r="NRB19" s="133"/>
      <c r="NRG19" s="133"/>
      <c r="NRL19" s="133"/>
      <c r="NRQ19" s="133"/>
      <c r="NRV19" s="133"/>
      <c r="NSA19" s="133"/>
      <c r="NSF19" s="133"/>
      <c r="NSK19" s="133"/>
      <c r="NSP19" s="133"/>
      <c r="NSU19" s="133"/>
      <c r="NSZ19" s="133"/>
      <c r="NTE19" s="133"/>
      <c r="NTJ19" s="133"/>
      <c r="NTO19" s="133"/>
      <c r="NTT19" s="133"/>
      <c r="NTY19" s="133"/>
      <c r="NUD19" s="133"/>
      <c r="NUI19" s="133"/>
      <c r="NUN19" s="133"/>
      <c r="NUS19" s="133"/>
      <c r="NUX19" s="133"/>
      <c r="NVC19" s="133"/>
      <c r="NVH19" s="133"/>
      <c r="NVM19" s="133"/>
      <c r="NVR19" s="133"/>
      <c r="NVW19" s="133"/>
      <c r="NWB19" s="133"/>
      <c r="NWG19" s="133"/>
      <c r="NWL19" s="133"/>
      <c r="NWQ19" s="133"/>
      <c r="NWV19" s="133"/>
      <c r="NXA19" s="133"/>
      <c r="NXF19" s="133"/>
      <c r="NXK19" s="133"/>
      <c r="NXP19" s="133"/>
      <c r="NXU19" s="133"/>
      <c r="NXZ19" s="133"/>
      <c r="NYE19" s="133"/>
      <c r="NYJ19" s="133"/>
      <c r="NYO19" s="133"/>
      <c r="NYT19" s="133"/>
      <c r="NYY19" s="133"/>
      <c r="NZD19" s="133"/>
      <c r="NZI19" s="133"/>
      <c r="NZN19" s="133"/>
      <c r="NZS19" s="133"/>
      <c r="NZX19" s="133"/>
      <c r="OAC19" s="133"/>
      <c r="OAH19" s="133"/>
      <c r="OAM19" s="133"/>
      <c r="OAR19" s="133"/>
      <c r="OAW19" s="133"/>
      <c r="OBB19" s="133"/>
      <c r="OBG19" s="133"/>
      <c r="OBL19" s="133"/>
      <c r="OBQ19" s="133"/>
      <c r="OBV19" s="133"/>
      <c r="OCA19" s="133"/>
      <c r="OCF19" s="133"/>
      <c r="OCK19" s="133"/>
      <c r="OCP19" s="133"/>
      <c r="OCU19" s="133"/>
      <c r="OCZ19" s="133"/>
      <c r="ODE19" s="133"/>
      <c r="ODJ19" s="133"/>
      <c r="ODO19" s="133"/>
      <c r="ODT19" s="133"/>
      <c r="ODY19" s="133"/>
      <c r="OED19" s="133"/>
      <c r="OEI19" s="133"/>
      <c r="OEN19" s="133"/>
      <c r="OES19" s="133"/>
      <c r="OEX19" s="133"/>
      <c r="OFC19" s="133"/>
      <c r="OFH19" s="133"/>
      <c r="OFM19" s="133"/>
      <c r="OFR19" s="133"/>
      <c r="OFW19" s="133"/>
      <c r="OGB19" s="133"/>
      <c r="OGG19" s="133"/>
      <c r="OGL19" s="133"/>
      <c r="OGQ19" s="133"/>
      <c r="OGV19" s="133"/>
      <c r="OHA19" s="133"/>
      <c r="OHF19" s="133"/>
      <c r="OHK19" s="133"/>
      <c r="OHP19" s="133"/>
      <c r="OHU19" s="133"/>
      <c r="OHZ19" s="133"/>
      <c r="OIE19" s="133"/>
      <c r="OIJ19" s="133"/>
      <c r="OIO19" s="133"/>
      <c r="OIT19" s="133"/>
      <c r="OIY19" s="133"/>
      <c r="OJD19" s="133"/>
      <c r="OJI19" s="133"/>
      <c r="OJN19" s="133"/>
      <c r="OJS19" s="133"/>
      <c r="OJX19" s="133"/>
      <c r="OKC19" s="133"/>
      <c r="OKH19" s="133"/>
      <c r="OKM19" s="133"/>
      <c r="OKR19" s="133"/>
      <c r="OKW19" s="133"/>
      <c r="OLB19" s="133"/>
      <c r="OLG19" s="133"/>
      <c r="OLL19" s="133"/>
      <c r="OLQ19" s="133"/>
      <c r="OLV19" s="133"/>
      <c r="OMA19" s="133"/>
      <c r="OMF19" s="133"/>
      <c r="OMK19" s="133"/>
      <c r="OMP19" s="133"/>
      <c r="OMU19" s="133"/>
      <c r="OMZ19" s="133"/>
      <c r="ONE19" s="133"/>
      <c r="ONJ19" s="133"/>
      <c r="ONO19" s="133"/>
      <c r="ONT19" s="133"/>
      <c r="ONY19" s="133"/>
      <c r="OOD19" s="133"/>
      <c r="OOI19" s="133"/>
      <c r="OON19" s="133"/>
      <c r="OOS19" s="133"/>
      <c r="OOX19" s="133"/>
      <c r="OPC19" s="133"/>
      <c r="OPH19" s="133"/>
      <c r="OPM19" s="133"/>
      <c r="OPR19" s="133"/>
      <c r="OPW19" s="133"/>
      <c r="OQB19" s="133"/>
      <c r="OQG19" s="133"/>
      <c r="OQL19" s="133"/>
      <c r="OQQ19" s="133"/>
      <c r="OQV19" s="133"/>
      <c r="ORA19" s="133"/>
      <c r="ORF19" s="133"/>
      <c r="ORK19" s="133"/>
      <c r="ORP19" s="133"/>
      <c r="ORU19" s="133"/>
      <c r="ORZ19" s="133"/>
      <c r="OSE19" s="133"/>
      <c r="OSJ19" s="133"/>
      <c r="OSO19" s="133"/>
      <c r="OST19" s="133"/>
      <c r="OSY19" s="133"/>
      <c r="OTD19" s="133"/>
      <c r="OTI19" s="133"/>
      <c r="OTN19" s="133"/>
      <c r="OTS19" s="133"/>
      <c r="OTX19" s="133"/>
      <c r="OUC19" s="133"/>
      <c r="OUH19" s="133"/>
      <c r="OUM19" s="133"/>
      <c r="OUR19" s="133"/>
      <c r="OUW19" s="133"/>
      <c r="OVB19" s="133"/>
      <c r="OVG19" s="133"/>
      <c r="OVL19" s="133"/>
      <c r="OVQ19" s="133"/>
      <c r="OVV19" s="133"/>
      <c r="OWA19" s="133"/>
      <c r="OWF19" s="133"/>
      <c r="OWK19" s="133"/>
      <c r="OWP19" s="133"/>
      <c r="OWU19" s="133"/>
      <c r="OWZ19" s="133"/>
      <c r="OXE19" s="133"/>
      <c r="OXJ19" s="133"/>
      <c r="OXO19" s="133"/>
      <c r="OXT19" s="133"/>
      <c r="OXY19" s="133"/>
      <c r="OYD19" s="133"/>
      <c r="OYI19" s="133"/>
      <c r="OYN19" s="133"/>
      <c r="OYS19" s="133"/>
      <c r="OYX19" s="133"/>
      <c r="OZC19" s="133"/>
      <c r="OZH19" s="133"/>
      <c r="OZM19" s="133"/>
      <c r="OZR19" s="133"/>
      <c r="OZW19" s="133"/>
      <c r="PAB19" s="133"/>
      <c r="PAG19" s="133"/>
      <c r="PAL19" s="133"/>
      <c r="PAQ19" s="133"/>
      <c r="PAV19" s="133"/>
      <c r="PBA19" s="133"/>
      <c r="PBF19" s="133"/>
      <c r="PBK19" s="133"/>
      <c r="PBP19" s="133"/>
      <c r="PBU19" s="133"/>
      <c r="PBZ19" s="133"/>
      <c r="PCE19" s="133"/>
      <c r="PCJ19" s="133"/>
      <c r="PCO19" s="133"/>
      <c r="PCT19" s="133"/>
      <c r="PCY19" s="133"/>
      <c r="PDD19" s="133"/>
      <c r="PDI19" s="133"/>
      <c r="PDN19" s="133"/>
      <c r="PDS19" s="133"/>
      <c r="PDX19" s="133"/>
      <c r="PEC19" s="133"/>
      <c r="PEH19" s="133"/>
      <c r="PEM19" s="133"/>
      <c r="PER19" s="133"/>
      <c r="PEW19" s="133"/>
      <c r="PFB19" s="133"/>
      <c r="PFG19" s="133"/>
      <c r="PFL19" s="133"/>
      <c r="PFQ19" s="133"/>
      <c r="PFV19" s="133"/>
      <c r="PGA19" s="133"/>
      <c r="PGF19" s="133"/>
      <c r="PGK19" s="133"/>
      <c r="PGP19" s="133"/>
      <c r="PGU19" s="133"/>
      <c r="PGZ19" s="133"/>
      <c r="PHE19" s="133"/>
      <c r="PHJ19" s="133"/>
      <c r="PHO19" s="133"/>
      <c r="PHT19" s="133"/>
      <c r="PHY19" s="133"/>
      <c r="PID19" s="133"/>
      <c r="PII19" s="133"/>
      <c r="PIN19" s="133"/>
      <c r="PIS19" s="133"/>
      <c r="PIX19" s="133"/>
      <c r="PJC19" s="133"/>
      <c r="PJH19" s="133"/>
      <c r="PJM19" s="133"/>
      <c r="PJR19" s="133"/>
      <c r="PJW19" s="133"/>
      <c r="PKB19" s="133"/>
      <c r="PKG19" s="133"/>
      <c r="PKL19" s="133"/>
      <c r="PKQ19" s="133"/>
      <c r="PKV19" s="133"/>
      <c r="PLA19" s="133"/>
      <c r="PLF19" s="133"/>
      <c r="PLK19" s="133"/>
      <c r="PLP19" s="133"/>
      <c r="PLU19" s="133"/>
      <c r="PLZ19" s="133"/>
      <c r="PME19" s="133"/>
      <c r="PMJ19" s="133"/>
      <c r="PMO19" s="133"/>
      <c r="PMT19" s="133"/>
      <c r="PMY19" s="133"/>
      <c r="PND19" s="133"/>
      <c r="PNI19" s="133"/>
      <c r="PNN19" s="133"/>
      <c r="PNS19" s="133"/>
      <c r="PNX19" s="133"/>
      <c r="POC19" s="133"/>
      <c r="POH19" s="133"/>
      <c r="POM19" s="133"/>
      <c r="POR19" s="133"/>
      <c r="POW19" s="133"/>
      <c r="PPB19" s="133"/>
      <c r="PPG19" s="133"/>
      <c r="PPL19" s="133"/>
      <c r="PPQ19" s="133"/>
      <c r="PPV19" s="133"/>
      <c r="PQA19" s="133"/>
      <c r="PQF19" s="133"/>
      <c r="PQK19" s="133"/>
      <c r="PQP19" s="133"/>
      <c r="PQU19" s="133"/>
      <c r="PQZ19" s="133"/>
      <c r="PRE19" s="133"/>
      <c r="PRJ19" s="133"/>
      <c r="PRO19" s="133"/>
      <c r="PRT19" s="133"/>
      <c r="PRY19" s="133"/>
      <c r="PSD19" s="133"/>
      <c r="PSI19" s="133"/>
      <c r="PSN19" s="133"/>
      <c r="PSS19" s="133"/>
      <c r="PSX19" s="133"/>
      <c r="PTC19" s="133"/>
      <c r="PTH19" s="133"/>
      <c r="PTM19" s="133"/>
      <c r="PTR19" s="133"/>
      <c r="PTW19" s="133"/>
      <c r="PUB19" s="133"/>
      <c r="PUG19" s="133"/>
      <c r="PUL19" s="133"/>
      <c r="PUQ19" s="133"/>
      <c r="PUV19" s="133"/>
      <c r="PVA19" s="133"/>
      <c r="PVF19" s="133"/>
      <c r="PVK19" s="133"/>
      <c r="PVP19" s="133"/>
      <c r="PVU19" s="133"/>
      <c r="PVZ19" s="133"/>
      <c r="PWE19" s="133"/>
      <c r="PWJ19" s="133"/>
      <c r="PWO19" s="133"/>
      <c r="PWT19" s="133"/>
      <c r="PWY19" s="133"/>
      <c r="PXD19" s="133"/>
      <c r="PXI19" s="133"/>
      <c r="PXN19" s="133"/>
      <c r="PXS19" s="133"/>
      <c r="PXX19" s="133"/>
      <c r="PYC19" s="133"/>
      <c r="PYH19" s="133"/>
      <c r="PYM19" s="133"/>
      <c r="PYR19" s="133"/>
      <c r="PYW19" s="133"/>
      <c r="PZB19" s="133"/>
      <c r="PZG19" s="133"/>
      <c r="PZL19" s="133"/>
      <c r="PZQ19" s="133"/>
      <c r="PZV19" s="133"/>
      <c r="QAA19" s="133"/>
      <c r="QAF19" s="133"/>
      <c r="QAK19" s="133"/>
      <c r="QAP19" s="133"/>
      <c r="QAU19" s="133"/>
      <c r="QAZ19" s="133"/>
      <c r="QBE19" s="133"/>
      <c r="QBJ19" s="133"/>
      <c r="QBO19" s="133"/>
      <c r="QBT19" s="133"/>
      <c r="QBY19" s="133"/>
      <c r="QCD19" s="133"/>
      <c r="QCI19" s="133"/>
      <c r="QCN19" s="133"/>
      <c r="QCS19" s="133"/>
      <c r="QCX19" s="133"/>
      <c r="QDC19" s="133"/>
      <c r="QDH19" s="133"/>
      <c r="QDM19" s="133"/>
      <c r="QDR19" s="133"/>
      <c r="QDW19" s="133"/>
      <c r="QEB19" s="133"/>
      <c r="QEG19" s="133"/>
      <c r="QEL19" s="133"/>
      <c r="QEQ19" s="133"/>
      <c r="QEV19" s="133"/>
      <c r="QFA19" s="133"/>
      <c r="QFF19" s="133"/>
      <c r="QFK19" s="133"/>
      <c r="QFP19" s="133"/>
      <c r="QFU19" s="133"/>
      <c r="QFZ19" s="133"/>
      <c r="QGE19" s="133"/>
      <c r="QGJ19" s="133"/>
      <c r="QGO19" s="133"/>
      <c r="QGT19" s="133"/>
      <c r="QGY19" s="133"/>
      <c r="QHD19" s="133"/>
      <c r="QHI19" s="133"/>
      <c r="QHN19" s="133"/>
      <c r="QHS19" s="133"/>
      <c r="QHX19" s="133"/>
      <c r="QIC19" s="133"/>
      <c r="QIH19" s="133"/>
      <c r="QIM19" s="133"/>
      <c r="QIR19" s="133"/>
      <c r="QIW19" s="133"/>
      <c r="QJB19" s="133"/>
      <c r="QJG19" s="133"/>
      <c r="QJL19" s="133"/>
      <c r="QJQ19" s="133"/>
      <c r="QJV19" s="133"/>
      <c r="QKA19" s="133"/>
      <c r="QKF19" s="133"/>
      <c r="QKK19" s="133"/>
      <c r="QKP19" s="133"/>
      <c r="QKU19" s="133"/>
      <c r="QKZ19" s="133"/>
      <c r="QLE19" s="133"/>
      <c r="QLJ19" s="133"/>
      <c r="QLO19" s="133"/>
      <c r="QLT19" s="133"/>
      <c r="QLY19" s="133"/>
      <c r="QMD19" s="133"/>
      <c r="QMI19" s="133"/>
      <c r="QMN19" s="133"/>
      <c r="QMS19" s="133"/>
      <c r="QMX19" s="133"/>
      <c r="QNC19" s="133"/>
      <c r="QNH19" s="133"/>
      <c r="QNM19" s="133"/>
      <c r="QNR19" s="133"/>
      <c r="QNW19" s="133"/>
      <c r="QOB19" s="133"/>
      <c r="QOG19" s="133"/>
      <c r="QOL19" s="133"/>
      <c r="QOQ19" s="133"/>
      <c r="QOV19" s="133"/>
      <c r="QPA19" s="133"/>
      <c r="QPF19" s="133"/>
      <c r="QPK19" s="133"/>
      <c r="QPP19" s="133"/>
      <c r="QPU19" s="133"/>
      <c r="QPZ19" s="133"/>
      <c r="QQE19" s="133"/>
      <c r="QQJ19" s="133"/>
      <c r="QQO19" s="133"/>
      <c r="QQT19" s="133"/>
      <c r="QQY19" s="133"/>
      <c r="QRD19" s="133"/>
      <c r="QRI19" s="133"/>
      <c r="QRN19" s="133"/>
      <c r="QRS19" s="133"/>
      <c r="QRX19" s="133"/>
      <c r="QSC19" s="133"/>
      <c r="QSH19" s="133"/>
      <c r="QSM19" s="133"/>
      <c r="QSR19" s="133"/>
      <c r="QSW19" s="133"/>
      <c r="QTB19" s="133"/>
      <c r="QTG19" s="133"/>
      <c r="QTL19" s="133"/>
      <c r="QTQ19" s="133"/>
      <c r="QTV19" s="133"/>
      <c r="QUA19" s="133"/>
      <c r="QUF19" s="133"/>
      <c r="QUK19" s="133"/>
      <c r="QUP19" s="133"/>
      <c r="QUU19" s="133"/>
      <c r="QUZ19" s="133"/>
      <c r="QVE19" s="133"/>
      <c r="QVJ19" s="133"/>
      <c r="QVO19" s="133"/>
      <c r="QVT19" s="133"/>
      <c r="QVY19" s="133"/>
      <c r="QWD19" s="133"/>
      <c r="QWI19" s="133"/>
      <c r="QWN19" s="133"/>
      <c r="QWS19" s="133"/>
      <c r="QWX19" s="133"/>
      <c r="QXC19" s="133"/>
      <c r="QXH19" s="133"/>
      <c r="QXM19" s="133"/>
      <c r="QXR19" s="133"/>
      <c r="QXW19" s="133"/>
      <c r="QYB19" s="133"/>
      <c r="QYG19" s="133"/>
      <c r="QYL19" s="133"/>
      <c r="QYQ19" s="133"/>
      <c r="QYV19" s="133"/>
      <c r="QZA19" s="133"/>
      <c r="QZF19" s="133"/>
      <c r="QZK19" s="133"/>
      <c r="QZP19" s="133"/>
      <c r="QZU19" s="133"/>
      <c r="QZZ19" s="133"/>
      <c r="RAE19" s="133"/>
      <c r="RAJ19" s="133"/>
      <c r="RAO19" s="133"/>
      <c r="RAT19" s="133"/>
      <c r="RAY19" s="133"/>
      <c r="RBD19" s="133"/>
      <c r="RBI19" s="133"/>
      <c r="RBN19" s="133"/>
      <c r="RBS19" s="133"/>
      <c r="RBX19" s="133"/>
      <c r="RCC19" s="133"/>
      <c r="RCH19" s="133"/>
      <c r="RCM19" s="133"/>
      <c r="RCR19" s="133"/>
      <c r="RCW19" s="133"/>
      <c r="RDB19" s="133"/>
      <c r="RDG19" s="133"/>
      <c r="RDL19" s="133"/>
      <c r="RDQ19" s="133"/>
      <c r="RDV19" s="133"/>
      <c r="REA19" s="133"/>
      <c r="REF19" s="133"/>
      <c r="REK19" s="133"/>
      <c r="REP19" s="133"/>
      <c r="REU19" s="133"/>
      <c r="REZ19" s="133"/>
      <c r="RFE19" s="133"/>
      <c r="RFJ19" s="133"/>
      <c r="RFO19" s="133"/>
      <c r="RFT19" s="133"/>
      <c r="RFY19" s="133"/>
      <c r="RGD19" s="133"/>
      <c r="RGI19" s="133"/>
      <c r="RGN19" s="133"/>
      <c r="RGS19" s="133"/>
      <c r="RGX19" s="133"/>
      <c r="RHC19" s="133"/>
      <c r="RHH19" s="133"/>
      <c r="RHM19" s="133"/>
      <c r="RHR19" s="133"/>
      <c r="RHW19" s="133"/>
      <c r="RIB19" s="133"/>
      <c r="RIG19" s="133"/>
      <c r="RIL19" s="133"/>
      <c r="RIQ19" s="133"/>
      <c r="RIV19" s="133"/>
      <c r="RJA19" s="133"/>
      <c r="RJF19" s="133"/>
      <c r="RJK19" s="133"/>
      <c r="RJP19" s="133"/>
      <c r="RJU19" s="133"/>
      <c r="RJZ19" s="133"/>
      <c r="RKE19" s="133"/>
      <c r="RKJ19" s="133"/>
      <c r="RKO19" s="133"/>
      <c r="RKT19" s="133"/>
      <c r="RKY19" s="133"/>
      <c r="RLD19" s="133"/>
      <c r="RLI19" s="133"/>
      <c r="RLN19" s="133"/>
      <c r="RLS19" s="133"/>
      <c r="RLX19" s="133"/>
      <c r="RMC19" s="133"/>
      <c r="RMH19" s="133"/>
      <c r="RMM19" s="133"/>
      <c r="RMR19" s="133"/>
      <c r="RMW19" s="133"/>
      <c r="RNB19" s="133"/>
      <c r="RNG19" s="133"/>
      <c r="RNL19" s="133"/>
      <c r="RNQ19" s="133"/>
      <c r="RNV19" s="133"/>
      <c r="ROA19" s="133"/>
      <c r="ROF19" s="133"/>
      <c r="ROK19" s="133"/>
      <c r="ROP19" s="133"/>
      <c r="ROU19" s="133"/>
      <c r="ROZ19" s="133"/>
      <c r="RPE19" s="133"/>
      <c r="RPJ19" s="133"/>
      <c r="RPO19" s="133"/>
      <c r="RPT19" s="133"/>
      <c r="RPY19" s="133"/>
      <c r="RQD19" s="133"/>
      <c r="RQI19" s="133"/>
      <c r="RQN19" s="133"/>
      <c r="RQS19" s="133"/>
      <c r="RQX19" s="133"/>
      <c r="RRC19" s="133"/>
      <c r="RRH19" s="133"/>
      <c r="RRM19" s="133"/>
      <c r="RRR19" s="133"/>
      <c r="RRW19" s="133"/>
      <c r="RSB19" s="133"/>
      <c r="RSG19" s="133"/>
      <c r="RSL19" s="133"/>
      <c r="RSQ19" s="133"/>
      <c r="RSV19" s="133"/>
      <c r="RTA19" s="133"/>
      <c r="RTF19" s="133"/>
      <c r="RTK19" s="133"/>
      <c r="RTP19" s="133"/>
      <c r="RTU19" s="133"/>
      <c r="RTZ19" s="133"/>
      <c r="RUE19" s="133"/>
      <c r="RUJ19" s="133"/>
      <c r="RUO19" s="133"/>
      <c r="RUT19" s="133"/>
      <c r="RUY19" s="133"/>
      <c r="RVD19" s="133"/>
      <c r="RVI19" s="133"/>
      <c r="RVN19" s="133"/>
      <c r="RVS19" s="133"/>
      <c r="RVX19" s="133"/>
      <c r="RWC19" s="133"/>
      <c r="RWH19" s="133"/>
      <c r="RWM19" s="133"/>
      <c r="RWR19" s="133"/>
      <c r="RWW19" s="133"/>
      <c r="RXB19" s="133"/>
      <c r="RXG19" s="133"/>
      <c r="RXL19" s="133"/>
      <c r="RXQ19" s="133"/>
      <c r="RXV19" s="133"/>
      <c r="RYA19" s="133"/>
      <c r="RYF19" s="133"/>
      <c r="RYK19" s="133"/>
      <c r="RYP19" s="133"/>
      <c r="RYU19" s="133"/>
      <c r="RYZ19" s="133"/>
      <c r="RZE19" s="133"/>
      <c r="RZJ19" s="133"/>
      <c r="RZO19" s="133"/>
      <c r="RZT19" s="133"/>
      <c r="RZY19" s="133"/>
      <c r="SAD19" s="133"/>
      <c r="SAI19" s="133"/>
      <c r="SAN19" s="133"/>
      <c r="SAS19" s="133"/>
      <c r="SAX19" s="133"/>
      <c r="SBC19" s="133"/>
      <c r="SBH19" s="133"/>
      <c r="SBM19" s="133"/>
      <c r="SBR19" s="133"/>
      <c r="SBW19" s="133"/>
      <c r="SCB19" s="133"/>
      <c r="SCG19" s="133"/>
      <c r="SCL19" s="133"/>
      <c r="SCQ19" s="133"/>
      <c r="SCV19" s="133"/>
      <c r="SDA19" s="133"/>
      <c r="SDF19" s="133"/>
      <c r="SDK19" s="133"/>
      <c r="SDP19" s="133"/>
      <c r="SDU19" s="133"/>
      <c r="SDZ19" s="133"/>
      <c r="SEE19" s="133"/>
      <c r="SEJ19" s="133"/>
      <c r="SEO19" s="133"/>
      <c r="SET19" s="133"/>
      <c r="SEY19" s="133"/>
      <c r="SFD19" s="133"/>
      <c r="SFI19" s="133"/>
      <c r="SFN19" s="133"/>
      <c r="SFS19" s="133"/>
      <c r="SFX19" s="133"/>
      <c r="SGC19" s="133"/>
      <c r="SGH19" s="133"/>
      <c r="SGM19" s="133"/>
      <c r="SGR19" s="133"/>
      <c r="SGW19" s="133"/>
      <c r="SHB19" s="133"/>
      <c r="SHG19" s="133"/>
      <c r="SHL19" s="133"/>
      <c r="SHQ19" s="133"/>
      <c r="SHV19" s="133"/>
      <c r="SIA19" s="133"/>
      <c r="SIF19" s="133"/>
      <c r="SIK19" s="133"/>
      <c r="SIP19" s="133"/>
      <c r="SIU19" s="133"/>
      <c r="SIZ19" s="133"/>
      <c r="SJE19" s="133"/>
      <c r="SJJ19" s="133"/>
      <c r="SJO19" s="133"/>
      <c r="SJT19" s="133"/>
      <c r="SJY19" s="133"/>
      <c r="SKD19" s="133"/>
      <c r="SKI19" s="133"/>
      <c r="SKN19" s="133"/>
      <c r="SKS19" s="133"/>
      <c r="SKX19" s="133"/>
      <c r="SLC19" s="133"/>
      <c r="SLH19" s="133"/>
      <c r="SLM19" s="133"/>
      <c r="SLR19" s="133"/>
      <c r="SLW19" s="133"/>
      <c r="SMB19" s="133"/>
      <c r="SMG19" s="133"/>
      <c r="SML19" s="133"/>
      <c r="SMQ19" s="133"/>
      <c r="SMV19" s="133"/>
      <c r="SNA19" s="133"/>
      <c r="SNF19" s="133"/>
      <c r="SNK19" s="133"/>
      <c r="SNP19" s="133"/>
      <c r="SNU19" s="133"/>
      <c r="SNZ19" s="133"/>
      <c r="SOE19" s="133"/>
      <c r="SOJ19" s="133"/>
      <c r="SOO19" s="133"/>
      <c r="SOT19" s="133"/>
      <c r="SOY19" s="133"/>
      <c r="SPD19" s="133"/>
      <c r="SPI19" s="133"/>
      <c r="SPN19" s="133"/>
      <c r="SPS19" s="133"/>
      <c r="SPX19" s="133"/>
      <c r="SQC19" s="133"/>
      <c r="SQH19" s="133"/>
      <c r="SQM19" s="133"/>
      <c r="SQR19" s="133"/>
      <c r="SQW19" s="133"/>
      <c r="SRB19" s="133"/>
      <c r="SRG19" s="133"/>
      <c r="SRL19" s="133"/>
      <c r="SRQ19" s="133"/>
      <c r="SRV19" s="133"/>
      <c r="SSA19" s="133"/>
      <c r="SSF19" s="133"/>
      <c r="SSK19" s="133"/>
      <c r="SSP19" s="133"/>
      <c r="SSU19" s="133"/>
      <c r="SSZ19" s="133"/>
      <c r="STE19" s="133"/>
      <c r="STJ19" s="133"/>
      <c r="STO19" s="133"/>
      <c r="STT19" s="133"/>
      <c r="STY19" s="133"/>
      <c r="SUD19" s="133"/>
      <c r="SUI19" s="133"/>
      <c r="SUN19" s="133"/>
      <c r="SUS19" s="133"/>
      <c r="SUX19" s="133"/>
      <c r="SVC19" s="133"/>
      <c r="SVH19" s="133"/>
      <c r="SVM19" s="133"/>
      <c r="SVR19" s="133"/>
      <c r="SVW19" s="133"/>
      <c r="SWB19" s="133"/>
      <c r="SWG19" s="133"/>
      <c r="SWL19" s="133"/>
      <c r="SWQ19" s="133"/>
      <c r="SWV19" s="133"/>
      <c r="SXA19" s="133"/>
      <c r="SXF19" s="133"/>
      <c r="SXK19" s="133"/>
      <c r="SXP19" s="133"/>
      <c r="SXU19" s="133"/>
      <c r="SXZ19" s="133"/>
      <c r="SYE19" s="133"/>
      <c r="SYJ19" s="133"/>
      <c r="SYO19" s="133"/>
      <c r="SYT19" s="133"/>
      <c r="SYY19" s="133"/>
      <c r="SZD19" s="133"/>
      <c r="SZI19" s="133"/>
      <c r="SZN19" s="133"/>
      <c r="SZS19" s="133"/>
      <c r="SZX19" s="133"/>
      <c r="TAC19" s="133"/>
      <c r="TAH19" s="133"/>
      <c r="TAM19" s="133"/>
      <c r="TAR19" s="133"/>
      <c r="TAW19" s="133"/>
      <c r="TBB19" s="133"/>
      <c r="TBG19" s="133"/>
      <c r="TBL19" s="133"/>
      <c r="TBQ19" s="133"/>
      <c r="TBV19" s="133"/>
      <c r="TCA19" s="133"/>
      <c r="TCF19" s="133"/>
      <c r="TCK19" s="133"/>
      <c r="TCP19" s="133"/>
      <c r="TCU19" s="133"/>
      <c r="TCZ19" s="133"/>
      <c r="TDE19" s="133"/>
      <c r="TDJ19" s="133"/>
      <c r="TDO19" s="133"/>
      <c r="TDT19" s="133"/>
      <c r="TDY19" s="133"/>
      <c r="TED19" s="133"/>
      <c r="TEI19" s="133"/>
      <c r="TEN19" s="133"/>
      <c r="TES19" s="133"/>
      <c r="TEX19" s="133"/>
      <c r="TFC19" s="133"/>
      <c r="TFH19" s="133"/>
      <c r="TFM19" s="133"/>
      <c r="TFR19" s="133"/>
      <c r="TFW19" s="133"/>
      <c r="TGB19" s="133"/>
      <c r="TGG19" s="133"/>
      <c r="TGL19" s="133"/>
      <c r="TGQ19" s="133"/>
      <c r="TGV19" s="133"/>
      <c r="THA19" s="133"/>
      <c r="THF19" s="133"/>
      <c r="THK19" s="133"/>
      <c r="THP19" s="133"/>
      <c r="THU19" s="133"/>
      <c r="THZ19" s="133"/>
      <c r="TIE19" s="133"/>
      <c r="TIJ19" s="133"/>
      <c r="TIO19" s="133"/>
      <c r="TIT19" s="133"/>
      <c r="TIY19" s="133"/>
      <c r="TJD19" s="133"/>
      <c r="TJI19" s="133"/>
      <c r="TJN19" s="133"/>
      <c r="TJS19" s="133"/>
      <c r="TJX19" s="133"/>
      <c r="TKC19" s="133"/>
      <c r="TKH19" s="133"/>
      <c r="TKM19" s="133"/>
      <c r="TKR19" s="133"/>
      <c r="TKW19" s="133"/>
      <c r="TLB19" s="133"/>
      <c r="TLG19" s="133"/>
      <c r="TLL19" s="133"/>
      <c r="TLQ19" s="133"/>
      <c r="TLV19" s="133"/>
      <c r="TMA19" s="133"/>
      <c r="TMF19" s="133"/>
      <c r="TMK19" s="133"/>
      <c r="TMP19" s="133"/>
      <c r="TMU19" s="133"/>
      <c r="TMZ19" s="133"/>
      <c r="TNE19" s="133"/>
      <c r="TNJ19" s="133"/>
      <c r="TNO19" s="133"/>
      <c r="TNT19" s="133"/>
      <c r="TNY19" s="133"/>
      <c r="TOD19" s="133"/>
      <c r="TOI19" s="133"/>
      <c r="TON19" s="133"/>
      <c r="TOS19" s="133"/>
      <c r="TOX19" s="133"/>
      <c r="TPC19" s="133"/>
      <c r="TPH19" s="133"/>
      <c r="TPM19" s="133"/>
      <c r="TPR19" s="133"/>
      <c r="TPW19" s="133"/>
      <c r="TQB19" s="133"/>
      <c r="TQG19" s="133"/>
      <c r="TQL19" s="133"/>
      <c r="TQQ19" s="133"/>
      <c r="TQV19" s="133"/>
      <c r="TRA19" s="133"/>
      <c r="TRF19" s="133"/>
      <c r="TRK19" s="133"/>
      <c r="TRP19" s="133"/>
      <c r="TRU19" s="133"/>
      <c r="TRZ19" s="133"/>
      <c r="TSE19" s="133"/>
      <c r="TSJ19" s="133"/>
      <c r="TSO19" s="133"/>
      <c r="TST19" s="133"/>
      <c r="TSY19" s="133"/>
      <c r="TTD19" s="133"/>
      <c r="TTI19" s="133"/>
      <c r="TTN19" s="133"/>
      <c r="TTS19" s="133"/>
      <c r="TTX19" s="133"/>
      <c r="TUC19" s="133"/>
      <c r="TUH19" s="133"/>
      <c r="TUM19" s="133"/>
      <c r="TUR19" s="133"/>
      <c r="TUW19" s="133"/>
      <c r="TVB19" s="133"/>
      <c r="TVG19" s="133"/>
      <c r="TVL19" s="133"/>
      <c r="TVQ19" s="133"/>
      <c r="TVV19" s="133"/>
      <c r="TWA19" s="133"/>
      <c r="TWF19" s="133"/>
      <c r="TWK19" s="133"/>
      <c r="TWP19" s="133"/>
      <c r="TWU19" s="133"/>
      <c r="TWZ19" s="133"/>
      <c r="TXE19" s="133"/>
      <c r="TXJ19" s="133"/>
      <c r="TXO19" s="133"/>
      <c r="TXT19" s="133"/>
      <c r="TXY19" s="133"/>
      <c r="TYD19" s="133"/>
      <c r="TYI19" s="133"/>
      <c r="TYN19" s="133"/>
      <c r="TYS19" s="133"/>
      <c r="TYX19" s="133"/>
      <c r="TZC19" s="133"/>
      <c r="TZH19" s="133"/>
      <c r="TZM19" s="133"/>
      <c r="TZR19" s="133"/>
      <c r="TZW19" s="133"/>
      <c r="UAB19" s="133"/>
      <c r="UAG19" s="133"/>
      <c r="UAL19" s="133"/>
      <c r="UAQ19" s="133"/>
      <c r="UAV19" s="133"/>
      <c r="UBA19" s="133"/>
      <c r="UBF19" s="133"/>
      <c r="UBK19" s="133"/>
      <c r="UBP19" s="133"/>
      <c r="UBU19" s="133"/>
      <c r="UBZ19" s="133"/>
      <c r="UCE19" s="133"/>
      <c r="UCJ19" s="133"/>
      <c r="UCO19" s="133"/>
      <c r="UCT19" s="133"/>
      <c r="UCY19" s="133"/>
      <c r="UDD19" s="133"/>
      <c r="UDI19" s="133"/>
      <c r="UDN19" s="133"/>
      <c r="UDS19" s="133"/>
      <c r="UDX19" s="133"/>
      <c r="UEC19" s="133"/>
      <c r="UEH19" s="133"/>
      <c r="UEM19" s="133"/>
      <c r="UER19" s="133"/>
      <c r="UEW19" s="133"/>
      <c r="UFB19" s="133"/>
      <c r="UFG19" s="133"/>
      <c r="UFL19" s="133"/>
      <c r="UFQ19" s="133"/>
      <c r="UFV19" s="133"/>
      <c r="UGA19" s="133"/>
      <c r="UGF19" s="133"/>
      <c r="UGK19" s="133"/>
      <c r="UGP19" s="133"/>
      <c r="UGU19" s="133"/>
      <c r="UGZ19" s="133"/>
      <c r="UHE19" s="133"/>
      <c r="UHJ19" s="133"/>
      <c r="UHO19" s="133"/>
      <c r="UHT19" s="133"/>
      <c r="UHY19" s="133"/>
      <c r="UID19" s="133"/>
      <c r="UII19" s="133"/>
      <c r="UIN19" s="133"/>
      <c r="UIS19" s="133"/>
      <c r="UIX19" s="133"/>
      <c r="UJC19" s="133"/>
      <c r="UJH19" s="133"/>
      <c r="UJM19" s="133"/>
      <c r="UJR19" s="133"/>
      <c r="UJW19" s="133"/>
      <c r="UKB19" s="133"/>
      <c r="UKG19" s="133"/>
      <c r="UKL19" s="133"/>
      <c r="UKQ19" s="133"/>
      <c r="UKV19" s="133"/>
      <c r="ULA19" s="133"/>
      <c r="ULF19" s="133"/>
      <c r="ULK19" s="133"/>
      <c r="ULP19" s="133"/>
      <c r="ULU19" s="133"/>
      <c r="ULZ19" s="133"/>
      <c r="UME19" s="133"/>
      <c r="UMJ19" s="133"/>
      <c r="UMO19" s="133"/>
      <c r="UMT19" s="133"/>
      <c r="UMY19" s="133"/>
      <c r="UND19" s="133"/>
      <c r="UNI19" s="133"/>
      <c r="UNN19" s="133"/>
      <c r="UNS19" s="133"/>
      <c r="UNX19" s="133"/>
      <c r="UOC19" s="133"/>
      <c r="UOH19" s="133"/>
      <c r="UOM19" s="133"/>
      <c r="UOR19" s="133"/>
      <c r="UOW19" s="133"/>
      <c r="UPB19" s="133"/>
      <c r="UPG19" s="133"/>
      <c r="UPL19" s="133"/>
      <c r="UPQ19" s="133"/>
      <c r="UPV19" s="133"/>
      <c r="UQA19" s="133"/>
      <c r="UQF19" s="133"/>
      <c r="UQK19" s="133"/>
      <c r="UQP19" s="133"/>
      <c r="UQU19" s="133"/>
      <c r="UQZ19" s="133"/>
      <c r="URE19" s="133"/>
      <c r="URJ19" s="133"/>
      <c r="URO19" s="133"/>
      <c r="URT19" s="133"/>
      <c r="URY19" s="133"/>
      <c r="USD19" s="133"/>
      <c r="USI19" s="133"/>
      <c r="USN19" s="133"/>
      <c r="USS19" s="133"/>
      <c r="USX19" s="133"/>
      <c r="UTC19" s="133"/>
      <c r="UTH19" s="133"/>
      <c r="UTM19" s="133"/>
      <c r="UTR19" s="133"/>
      <c r="UTW19" s="133"/>
      <c r="UUB19" s="133"/>
      <c r="UUG19" s="133"/>
      <c r="UUL19" s="133"/>
      <c r="UUQ19" s="133"/>
      <c r="UUV19" s="133"/>
      <c r="UVA19" s="133"/>
      <c r="UVF19" s="133"/>
      <c r="UVK19" s="133"/>
      <c r="UVP19" s="133"/>
      <c r="UVU19" s="133"/>
      <c r="UVZ19" s="133"/>
      <c r="UWE19" s="133"/>
      <c r="UWJ19" s="133"/>
      <c r="UWO19" s="133"/>
      <c r="UWT19" s="133"/>
      <c r="UWY19" s="133"/>
      <c r="UXD19" s="133"/>
      <c r="UXI19" s="133"/>
      <c r="UXN19" s="133"/>
      <c r="UXS19" s="133"/>
      <c r="UXX19" s="133"/>
      <c r="UYC19" s="133"/>
      <c r="UYH19" s="133"/>
      <c r="UYM19" s="133"/>
      <c r="UYR19" s="133"/>
      <c r="UYW19" s="133"/>
      <c r="UZB19" s="133"/>
      <c r="UZG19" s="133"/>
      <c r="UZL19" s="133"/>
      <c r="UZQ19" s="133"/>
      <c r="UZV19" s="133"/>
      <c r="VAA19" s="133"/>
      <c r="VAF19" s="133"/>
      <c r="VAK19" s="133"/>
      <c r="VAP19" s="133"/>
      <c r="VAU19" s="133"/>
      <c r="VAZ19" s="133"/>
      <c r="VBE19" s="133"/>
      <c r="VBJ19" s="133"/>
      <c r="VBO19" s="133"/>
      <c r="VBT19" s="133"/>
      <c r="VBY19" s="133"/>
      <c r="VCD19" s="133"/>
      <c r="VCI19" s="133"/>
      <c r="VCN19" s="133"/>
      <c r="VCS19" s="133"/>
      <c r="VCX19" s="133"/>
      <c r="VDC19" s="133"/>
      <c r="VDH19" s="133"/>
      <c r="VDM19" s="133"/>
      <c r="VDR19" s="133"/>
      <c r="VDW19" s="133"/>
      <c r="VEB19" s="133"/>
      <c r="VEG19" s="133"/>
      <c r="VEL19" s="133"/>
      <c r="VEQ19" s="133"/>
      <c r="VEV19" s="133"/>
      <c r="VFA19" s="133"/>
      <c r="VFF19" s="133"/>
      <c r="VFK19" s="133"/>
      <c r="VFP19" s="133"/>
      <c r="VFU19" s="133"/>
      <c r="VFZ19" s="133"/>
      <c r="VGE19" s="133"/>
      <c r="VGJ19" s="133"/>
      <c r="VGO19" s="133"/>
      <c r="VGT19" s="133"/>
      <c r="VGY19" s="133"/>
      <c r="VHD19" s="133"/>
      <c r="VHI19" s="133"/>
      <c r="VHN19" s="133"/>
      <c r="VHS19" s="133"/>
      <c r="VHX19" s="133"/>
      <c r="VIC19" s="133"/>
      <c r="VIH19" s="133"/>
      <c r="VIM19" s="133"/>
      <c r="VIR19" s="133"/>
      <c r="VIW19" s="133"/>
      <c r="VJB19" s="133"/>
      <c r="VJG19" s="133"/>
      <c r="VJL19" s="133"/>
      <c r="VJQ19" s="133"/>
      <c r="VJV19" s="133"/>
      <c r="VKA19" s="133"/>
      <c r="VKF19" s="133"/>
      <c r="VKK19" s="133"/>
      <c r="VKP19" s="133"/>
      <c r="VKU19" s="133"/>
      <c r="VKZ19" s="133"/>
      <c r="VLE19" s="133"/>
      <c r="VLJ19" s="133"/>
      <c r="VLO19" s="133"/>
      <c r="VLT19" s="133"/>
      <c r="VLY19" s="133"/>
      <c r="VMD19" s="133"/>
      <c r="VMI19" s="133"/>
      <c r="VMN19" s="133"/>
      <c r="VMS19" s="133"/>
      <c r="VMX19" s="133"/>
      <c r="VNC19" s="133"/>
      <c r="VNH19" s="133"/>
      <c r="VNM19" s="133"/>
      <c r="VNR19" s="133"/>
      <c r="VNW19" s="133"/>
      <c r="VOB19" s="133"/>
      <c r="VOG19" s="133"/>
      <c r="VOL19" s="133"/>
      <c r="VOQ19" s="133"/>
      <c r="VOV19" s="133"/>
      <c r="VPA19" s="133"/>
      <c r="VPF19" s="133"/>
      <c r="VPK19" s="133"/>
      <c r="VPP19" s="133"/>
      <c r="VPU19" s="133"/>
      <c r="VPZ19" s="133"/>
      <c r="VQE19" s="133"/>
      <c r="VQJ19" s="133"/>
      <c r="VQO19" s="133"/>
      <c r="VQT19" s="133"/>
      <c r="VQY19" s="133"/>
      <c r="VRD19" s="133"/>
      <c r="VRI19" s="133"/>
      <c r="VRN19" s="133"/>
      <c r="VRS19" s="133"/>
      <c r="VRX19" s="133"/>
      <c r="VSC19" s="133"/>
      <c r="VSH19" s="133"/>
      <c r="VSM19" s="133"/>
      <c r="VSR19" s="133"/>
      <c r="VSW19" s="133"/>
      <c r="VTB19" s="133"/>
      <c r="VTG19" s="133"/>
      <c r="VTL19" s="133"/>
      <c r="VTQ19" s="133"/>
      <c r="VTV19" s="133"/>
      <c r="VUA19" s="133"/>
      <c r="VUF19" s="133"/>
      <c r="VUK19" s="133"/>
      <c r="VUP19" s="133"/>
      <c r="VUU19" s="133"/>
      <c r="VUZ19" s="133"/>
      <c r="VVE19" s="133"/>
      <c r="VVJ19" s="133"/>
      <c r="VVO19" s="133"/>
      <c r="VVT19" s="133"/>
      <c r="VVY19" s="133"/>
      <c r="VWD19" s="133"/>
      <c r="VWI19" s="133"/>
      <c r="VWN19" s="133"/>
      <c r="VWS19" s="133"/>
      <c r="VWX19" s="133"/>
      <c r="VXC19" s="133"/>
      <c r="VXH19" s="133"/>
      <c r="VXM19" s="133"/>
      <c r="VXR19" s="133"/>
      <c r="VXW19" s="133"/>
      <c r="VYB19" s="133"/>
      <c r="VYG19" s="133"/>
      <c r="VYL19" s="133"/>
      <c r="VYQ19" s="133"/>
      <c r="VYV19" s="133"/>
      <c r="VZA19" s="133"/>
      <c r="VZF19" s="133"/>
      <c r="VZK19" s="133"/>
      <c r="VZP19" s="133"/>
      <c r="VZU19" s="133"/>
      <c r="VZZ19" s="133"/>
      <c r="WAE19" s="133"/>
      <c r="WAJ19" s="133"/>
      <c r="WAO19" s="133"/>
      <c r="WAT19" s="133"/>
      <c r="WAY19" s="133"/>
      <c r="WBD19" s="133"/>
      <c r="WBI19" s="133"/>
      <c r="WBN19" s="133"/>
      <c r="WBS19" s="133"/>
      <c r="WBX19" s="133"/>
      <c r="WCC19" s="133"/>
      <c r="WCH19" s="133"/>
      <c r="WCM19" s="133"/>
      <c r="WCR19" s="133"/>
      <c r="WCW19" s="133"/>
      <c r="WDB19" s="133"/>
      <c r="WDG19" s="133"/>
      <c r="WDL19" s="133"/>
      <c r="WDQ19" s="133"/>
      <c r="WDV19" s="133"/>
      <c r="WEA19" s="133"/>
      <c r="WEF19" s="133"/>
      <c r="WEK19" s="133"/>
      <c r="WEP19" s="133"/>
      <c r="WEU19" s="133"/>
      <c r="WEZ19" s="133"/>
      <c r="WFE19" s="133"/>
      <c r="WFJ19" s="133"/>
      <c r="WFO19" s="133"/>
      <c r="WFT19" s="133"/>
      <c r="WFY19" s="133"/>
      <c r="WGD19" s="133"/>
      <c r="WGI19" s="133"/>
      <c r="WGN19" s="133"/>
      <c r="WGS19" s="133"/>
      <c r="WGX19" s="133"/>
      <c r="WHC19" s="133"/>
      <c r="WHH19" s="133"/>
      <c r="WHM19" s="133"/>
      <c r="WHR19" s="133"/>
      <c r="WHW19" s="133"/>
      <c r="WIB19" s="133"/>
      <c r="WIG19" s="133"/>
      <c r="WIL19" s="133"/>
      <c r="WIQ19" s="133"/>
      <c r="WIV19" s="133"/>
      <c r="WJA19" s="133"/>
      <c r="WJF19" s="133"/>
      <c r="WJK19" s="133"/>
      <c r="WJP19" s="133"/>
      <c r="WJU19" s="133"/>
      <c r="WJZ19" s="133"/>
      <c r="WKE19" s="133"/>
      <c r="WKJ19" s="133"/>
      <c r="WKO19" s="133"/>
      <c r="WKT19" s="133"/>
      <c r="WKY19" s="133"/>
      <c r="WLD19" s="133"/>
      <c r="WLI19" s="133"/>
      <c r="WLN19" s="133"/>
      <c r="WLS19" s="133"/>
      <c r="WLX19" s="133"/>
      <c r="WMC19" s="133"/>
      <c r="WMH19" s="133"/>
      <c r="WMM19" s="133"/>
      <c r="WMR19" s="133"/>
      <c r="WMW19" s="133"/>
      <c r="WNB19" s="133"/>
      <c r="WNG19" s="133"/>
      <c r="WNL19" s="133"/>
      <c r="WNQ19" s="133"/>
      <c r="WNV19" s="133"/>
      <c r="WOA19" s="133"/>
      <c r="WOF19" s="133"/>
      <c r="WOK19" s="133"/>
      <c r="WOP19" s="133"/>
      <c r="WOU19" s="133"/>
      <c r="WOZ19" s="133"/>
      <c r="WPE19" s="133"/>
      <c r="WPJ19" s="133"/>
      <c r="WPO19" s="133"/>
      <c r="WPT19" s="133"/>
      <c r="WPY19" s="133"/>
      <c r="WQD19" s="133"/>
      <c r="WQI19" s="133"/>
      <c r="WQN19" s="133"/>
      <c r="WQS19" s="133"/>
      <c r="WQX19" s="133"/>
      <c r="WRC19" s="133"/>
      <c r="WRH19" s="133"/>
      <c r="WRM19" s="133"/>
      <c r="WRR19" s="133"/>
      <c r="WRW19" s="133"/>
      <c r="WSB19" s="133"/>
      <c r="WSG19" s="133"/>
      <c r="WSL19" s="133"/>
      <c r="WSQ19" s="133"/>
      <c r="WSV19" s="133"/>
      <c r="WTA19" s="133"/>
      <c r="WTF19" s="133"/>
      <c r="WTK19" s="133"/>
      <c r="WTP19" s="133"/>
      <c r="WTU19" s="133"/>
      <c r="WTZ19" s="133"/>
      <c r="WUE19" s="133"/>
      <c r="WUJ19" s="133"/>
      <c r="WUO19" s="133"/>
      <c r="WUT19" s="133"/>
      <c r="WUY19" s="133"/>
      <c r="WVD19" s="133"/>
      <c r="WVI19" s="133"/>
      <c r="WVN19" s="133"/>
      <c r="WVS19" s="133"/>
      <c r="WVX19" s="133"/>
      <c r="WWC19" s="133"/>
      <c r="WWH19" s="133"/>
      <c r="WWM19" s="133"/>
      <c r="WWR19" s="133"/>
      <c r="WWW19" s="133"/>
      <c r="WXB19" s="133"/>
      <c r="WXG19" s="133"/>
      <c r="WXL19" s="133"/>
      <c r="WXQ19" s="133"/>
      <c r="WXV19" s="133"/>
      <c r="WYA19" s="133"/>
      <c r="WYF19" s="133"/>
      <c r="WYK19" s="133"/>
      <c r="WYP19" s="133"/>
      <c r="WYU19" s="133"/>
      <c r="WYZ19" s="133"/>
      <c r="WZE19" s="133"/>
      <c r="WZJ19" s="133"/>
      <c r="WZO19" s="133"/>
      <c r="WZT19" s="133"/>
      <c r="WZY19" s="133"/>
      <c r="XAD19" s="133"/>
      <c r="XAI19" s="133"/>
      <c r="XAN19" s="133"/>
      <c r="XAS19" s="133"/>
      <c r="XAX19" s="133"/>
      <c r="XBC19" s="133"/>
      <c r="XBH19" s="133"/>
      <c r="XBM19" s="133"/>
      <c r="XBR19" s="133"/>
      <c r="XBW19" s="133"/>
      <c r="XCB19" s="133"/>
      <c r="XCG19" s="133"/>
      <c r="XCL19" s="133"/>
      <c r="XCQ19" s="133"/>
      <c r="XCV19" s="133"/>
      <c r="XDA19" s="133"/>
      <c r="XDF19" s="133"/>
      <c r="XDK19" s="133"/>
      <c r="XDP19" s="133"/>
      <c r="XDU19" s="133"/>
      <c r="XDZ19" s="133"/>
      <c r="XEE19" s="133"/>
      <c r="XEJ19" s="133"/>
      <c r="XEO19" s="133"/>
      <c r="XET19" s="133"/>
      <c r="XEY19" s="133"/>
      <c r="XFD19" s="133"/>
    </row>
    <row r="20" spans="1:1024 1029:2044 2049:3069 3074:4094 4099:5119 5124:6144 6149:7164 7169:8189 8194:9214 9219:10239 10244:11264 11269:12284 12289:13309 13314:14334 14339:15359 15364:16384">
      <c r="A20" s="132" t="s">
        <v>826</v>
      </c>
      <c r="B20" s="132" t="s">
        <v>1457</v>
      </c>
      <c r="C20" s="132" t="s">
        <v>1507</v>
      </c>
      <c r="D20" s="133">
        <v>12637.99</v>
      </c>
      <c r="E20" s="132" t="s">
        <v>822</v>
      </c>
      <c r="I20" s="133"/>
      <c r="N20" s="133"/>
      <c r="S20" s="133"/>
      <c r="X20" s="133"/>
      <c r="AC20" s="133"/>
      <c r="AH20" s="133"/>
      <c r="AM20" s="133"/>
      <c r="AR20" s="133"/>
      <c r="AW20" s="133"/>
      <c r="BB20" s="133"/>
      <c r="BG20" s="133"/>
      <c r="BL20" s="133"/>
      <c r="BQ20" s="133"/>
      <c r="BV20" s="133"/>
      <c r="CA20" s="133"/>
      <c r="CF20" s="133"/>
      <c r="CK20" s="133"/>
      <c r="CP20" s="133"/>
      <c r="CU20" s="133"/>
      <c r="CZ20" s="133"/>
      <c r="DE20" s="133"/>
      <c r="DJ20" s="133"/>
      <c r="DO20" s="133"/>
      <c r="DT20" s="133"/>
      <c r="DY20" s="133"/>
      <c r="ED20" s="133"/>
      <c r="EI20" s="133"/>
      <c r="EN20" s="133"/>
      <c r="ES20" s="133"/>
      <c r="EX20" s="133"/>
      <c r="FC20" s="133"/>
      <c r="FH20" s="133"/>
      <c r="FM20" s="133"/>
      <c r="FR20" s="133"/>
      <c r="FW20" s="133"/>
      <c r="GB20" s="133"/>
      <c r="GG20" s="133"/>
      <c r="GL20" s="133"/>
      <c r="GQ20" s="133"/>
      <c r="GV20" s="133"/>
      <c r="HA20" s="133"/>
      <c r="HF20" s="133"/>
      <c r="HK20" s="133"/>
      <c r="HP20" s="133"/>
      <c r="HU20" s="133"/>
      <c r="HZ20" s="133"/>
      <c r="IE20" s="133"/>
      <c r="IJ20" s="133"/>
      <c r="IO20" s="133"/>
      <c r="IT20" s="133"/>
      <c r="IY20" s="133"/>
      <c r="JD20" s="133"/>
      <c r="JI20" s="133"/>
      <c r="JN20" s="133"/>
      <c r="JS20" s="133"/>
      <c r="JX20" s="133"/>
      <c r="KC20" s="133"/>
      <c r="KH20" s="133"/>
      <c r="KM20" s="133"/>
      <c r="KR20" s="133"/>
      <c r="KW20" s="133"/>
      <c r="LB20" s="133"/>
      <c r="LG20" s="133"/>
      <c r="LL20" s="133"/>
      <c r="LQ20" s="133"/>
      <c r="LV20" s="133"/>
      <c r="MA20" s="133"/>
      <c r="MF20" s="133"/>
      <c r="MK20" s="133"/>
      <c r="MP20" s="133"/>
      <c r="MU20" s="133"/>
      <c r="MZ20" s="133"/>
      <c r="NE20" s="133"/>
      <c r="NJ20" s="133"/>
      <c r="NO20" s="133"/>
      <c r="NT20" s="133"/>
      <c r="NY20" s="133"/>
      <c r="OD20" s="133"/>
      <c r="OI20" s="133"/>
      <c r="ON20" s="133"/>
      <c r="OS20" s="133"/>
      <c r="OX20" s="133"/>
      <c r="PC20" s="133"/>
      <c r="PH20" s="133"/>
      <c r="PM20" s="133"/>
      <c r="PR20" s="133"/>
      <c r="PW20" s="133"/>
      <c r="QB20" s="133"/>
      <c r="QG20" s="133"/>
      <c r="QL20" s="133"/>
      <c r="QQ20" s="133"/>
      <c r="QV20" s="133"/>
      <c r="RA20" s="133"/>
      <c r="RF20" s="133"/>
      <c r="RK20" s="133"/>
      <c r="RP20" s="133"/>
      <c r="RU20" s="133"/>
      <c r="RZ20" s="133"/>
      <c r="SE20" s="133"/>
      <c r="SJ20" s="133"/>
      <c r="SO20" s="133"/>
      <c r="ST20" s="133"/>
      <c r="SY20" s="133"/>
      <c r="TD20" s="133"/>
      <c r="TI20" s="133"/>
      <c r="TN20" s="133"/>
      <c r="TS20" s="133"/>
      <c r="TX20" s="133"/>
      <c r="UC20" s="133"/>
      <c r="UH20" s="133"/>
      <c r="UM20" s="133"/>
      <c r="UR20" s="133"/>
      <c r="UW20" s="133"/>
      <c r="VB20" s="133"/>
      <c r="VG20" s="133"/>
      <c r="VL20" s="133"/>
      <c r="VQ20" s="133"/>
      <c r="VV20" s="133"/>
      <c r="WA20" s="133"/>
      <c r="WF20" s="133"/>
      <c r="WK20" s="133"/>
      <c r="WP20" s="133"/>
      <c r="WU20" s="133"/>
      <c r="WZ20" s="133"/>
      <c r="XE20" s="133"/>
      <c r="XJ20" s="133"/>
      <c r="XO20" s="133"/>
      <c r="XT20" s="133"/>
      <c r="XY20" s="133"/>
      <c r="YD20" s="133"/>
      <c r="YI20" s="133"/>
      <c r="YN20" s="133"/>
      <c r="YS20" s="133"/>
      <c r="YX20" s="133"/>
      <c r="ZC20" s="133"/>
      <c r="ZH20" s="133"/>
      <c r="ZM20" s="133"/>
      <c r="ZR20" s="133"/>
      <c r="ZW20" s="133"/>
      <c r="AAB20" s="133"/>
      <c r="AAG20" s="133"/>
      <c r="AAL20" s="133"/>
      <c r="AAQ20" s="133"/>
      <c r="AAV20" s="133"/>
      <c r="ABA20" s="133"/>
      <c r="ABF20" s="133"/>
      <c r="ABK20" s="133"/>
      <c r="ABP20" s="133"/>
      <c r="ABU20" s="133"/>
      <c r="ABZ20" s="133"/>
      <c r="ACE20" s="133"/>
      <c r="ACJ20" s="133"/>
      <c r="ACO20" s="133"/>
      <c r="ACT20" s="133"/>
      <c r="ACY20" s="133"/>
      <c r="ADD20" s="133"/>
      <c r="ADI20" s="133"/>
      <c r="ADN20" s="133"/>
      <c r="ADS20" s="133"/>
      <c r="ADX20" s="133"/>
      <c r="AEC20" s="133"/>
      <c r="AEH20" s="133"/>
      <c r="AEM20" s="133"/>
      <c r="AER20" s="133"/>
      <c r="AEW20" s="133"/>
      <c r="AFB20" s="133"/>
      <c r="AFG20" s="133"/>
      <c r="AFL20" s="133"/>
      <c r="AFQ20" s="133"/>
      <c r="AFV20" s="133"/>
      <c r="AGA20" s="133"/>
      <c r="AGF20" s="133"/>
      <c r="AGK20" s="133"/>
      <c r="AGP20" s="133"/>
      <c r="AGU20" s="133"/>
      <c r="AGZ20" s="133"/>
      <c r="AHE20" s="133"/>
      <c r="AHJ20" s="133"/>
      <c r="AHO20" s="133"/>
      <c r="AHT20" s="133"/>
      <c r="AHY20" s="133"/>
      <c r="AID20" s="133"/>
      <c r="AII20" s="133"/>
      <c r="AIN20" s="133"/>
      <c r="AIS20" s="133"/>
      <c r="AIX20" s="133"/>
      <c r="AJC20" s="133"/>
      <c r="AJH20" s="133"/>
      <c r="AJM20" s="133"/>
      <c r="AJR20" s="133"/>
      <c r="AJW20" s="133"/>
      <c r="AKB20" s="133"/>
      <c r="AKG20" s="133"/>
      <c r="AKL20" s="133"/>
      <c r="AKQ20" s="133"/>
      <c r="AKV20" s="133"/>
      <c r="ALA20" s="133"/>
      <c r="ALF20" s="133"/>
      <c r="ALK20" s="133"/>
      <c r="ALP20" s="133"/>
      <c r="ALU20" s="133"/>
      <c r="ALZ20" s="133"/>
      <c r="AME20" s="133"/>
      <c r="AMJ20" s="133"/>
      <c r="AMO20" s="133"/>
      <c r="AMT20" s="133"/>
      <c r="AMY20" s="133"/>
      <c r="AND20" s="133"/>
      <c r="ANI20" s="133"/>
      <c r="ANN20" s="133"/>
      <c r="ANS20" s="133"/>
      <c r="ANX20" s="133"/>
      <c r="AOC20" s="133"/>
      <c r="AOH20" s="133"/>
      <c r="AOM20" s="133"/>
      <c r="AOR20" s="133"/>
      <c r="AOW20" s="133"/>
      <c r="APB20" s="133"/>
      <c r="APG20" s="133"/>
      <c r="APL20" s="133"/>
      <c r="APQ20" s="133"/>
      <c r="APV20" s="133"/>
      <c r="AQA20" s="133"/>
      <c r="AQF20" s="133"/>
      <c r="AQK20" s="133"/>
      <c r="AQP20" s="133"/>
      <c r="AQU20" s="133"/>
      <c r="AQZ20" s="133"/>
      <c r="ARE20" s="133"/>
      <c r="ARJ20" s="133"/>
      <c r="ARO20" s="133"/>
      <c r="ART20" s="133"/>
      <c r="ARY20" s="133"/>
      <c r="ASD20" s="133"/>
      <c r="ASI20" s="133"/>
      <c r="ASN20" s="133"/>
      <c r="ASS20" s="133"/>
      <c r="ASX20" s="133"/>
      <c r="ATC20" s="133"/>
      <c r="ATH20" s="133"/>
      <c r="ATM20" s="133"/>
      <c r="ATR20" s="133"/>
      <c r="ATW20" s="133"/>
      <c r="AUB20" s="133"/>
      <c r="AUG20" s="133"/>
      <c r="AUL20" s="133"/>
      <c r="AUQ20" s="133"/>
      <c r="AUV20" s="133"/>
      <c r="AVA20" s="133"/>
      <c r="AVF20" s="133"/>
      <c r="AVK20" s="133"/>
      <c r="AVP20" s="133"/>
      <c r="AVU20" s="133"/>
      <c r="AVZ20" s="133"/>
      <c r="AWE20" s="133"/>
      <c r="AWJ20" s="133"/>
      <c r="AWO20" s="133"/>
      <c r="AWT20" s="133"/>
      <c r="AWY20" s="133"/>
      <c r="AXD20" s="133"/>
      <c r="AXI20" s="133"/>
      <c r="AXN20" s="133"/>
      <c r="AXS20" s="133"/>
      <c r="AXX20" s="133"/>
      <c r="AYC20" s="133"/>
      <c r="AYH20" s="133"/>
      <c r="AYM20" s="133"/>
      <c r="AYR20" s="133"/>
      <c r="AYW20" s="133"/>
      <c r="AZB20" s="133"/>
      <c r="AZG20" s="133"/>
      <c r="AZL20" s="133"/>
      <c r="AZQ20" s="133"/>
      <c r="AZV20" s="133"/>
      <c r="BAA20" s="133"/>
      <c r="BAF20" s="133"/>
      <c r="BAK20" s="133"/>
      <c r="BAP20" s="133"/>
      <c r="BAU20" s="133"/>
      <c r="BAZ20" s="133"/>
      <c r="BBE20" s="133"/>
      <c r="BBJ20" s="133"/>
      <c r="BBO20" s="133"/>
      <c r="BBT20" s="133"/>
      <c r="BBY20" s="133"/>
      <c r="BCD20" s="133"/>
      <c r="BCI20" s="133"/>
      <c r="BCN20" s="133"/>
      <c r="BCS20" s="133"/>
      <c r="BCX20" s="133"/>
      <c r="BDC20" s="133"/>
      <c r="BDH20" s="133"/>
      <c r="BDM20" s="133"/>
      <c r="BDR20" s="133"/>
      <c r="BDW20" s="133"/>
      <c r="BEB20" s="133"/>
      <c r="BEG20" s="133"/>
      <c r="BEL20" s="133"/>
      <c r="BEQ20" s="133"/>
      <c r="BEV20" s="133"/>
      <c r="BFA20" s="133"/>
      <c r="BFF20" s="133"/>
      <c r="BFK20" s="133"/>
      <c r="BFP20" s="133"/>
      <c r="BFU20" s="133"/>
      <c r="BFZ20" s="133"/>
      <c r="BGE20" s="133"/>
      <c r="BGJ20" s="133"/>
      <c r="BGO20" s="133"/>
      <c r="BGT20" s="133"/>
      <c r="BGY20" s="133"/>
      <c r="BHD20" s="133"/>
      <c r="BHI20" s="133"/>
      <c r="BHN20" s="133"/>
      <c r="BHS20" s="133"/>
      <c r="BHX20" s="133"/>
      <c r="BIC20" s="133"/>
      <c r="BIH20" s="133"/>
      <c r="BIM20" s="133"/>
      <c r="BIR20" s="133"/>
      <c r="BIW20" s="133"/>
      <c r="BJB20" s="133"/>
      <c r="BJG20" s="133"/>
      <c r="BJL20" s="133"/>
      <c r="BJQ20" s="133"/>
      <c r="BJV20" s="133"/>
      <c r="BKA20" s="133"/>
      <c r="BKF20" s="133"/>
      <c r="BKK20" s="133"/>
      <c r="BKP20" s="133"/>
      <c r="BKU20" s="133"/>
      <c r="BKZ20" s="133"/>
      <c r="BLE20" s="133"/>
      <c r="BLJ20" s="133"/>
      <c r="BLO20" s="133"/>
      <c r="BLT20" s="133"/>
      <c r="BLY20" s="133"/>
      <c r="BMD20" s="133"/>
      <c r="BMI20" s="133"/>
      <c r="BMN20" s="133"/>
      <c r="BMS20" s="133"/>
      <c r="BMX20" s="133"/>
      <c r="BNC20" s="133"/>
      <c r="BNH20" s="133"/>
      <c r="BNM20" s="133"/>
      <c r="BNR20" s="133"/>
      <c r="BNW20" s="133"/>
      <c r="BOB20" s="133"/>
      <c r="BOG20" s="133"/>
      <c r="BOL20" s="133"/>
      <c r="BOQ20" s="133"/>
      <c r="BOV20" s="133"/>
      <c r="BPA20" s="133"/>
      <c r="BPF20" s="133"/>
      <c r="BPK20" s="133"/>
      <c r="BPP20" s="133"/>
      <c r="BPU20" s="133"/>
      <c r="BPZ20" s="133"/>
      <c r="BQE20" s="133"/>
      <c r="BQJ20" s="133"/>
      <c r="BQO20" s="133"/>
      <c r="BQT20" s="133"/>
      <c r="BQY20" s="133"/>
      <c r="BRD20" s="133"/>
      <c r="BRI20" s="133"/>
      <c r="BRN20" s="133"/>
      <c r="BRS20" s="133"/>
      <c r="BRX20" s="133"/>
      <c r="BSC20" s="133"/>
      <c r="BSH20" s="133"/>
      <c r="BSM20" s="133"/>
      <c r="BSR20" s="133"/>
      <c r="BSW20" s="133"/>
      <c r="BTB20" s="133"/>
      <c r="BTG20" s="133"/>
      <c r="BTL20" s="133"/>
      <c r="BTQ20" s="133"/>
      <c r="BTV20" s="133"/>
      <c r="BUA20" s="133"/>
      <c r="BUF20" s="133"/>
      <c r="BUK20" s="133"/>
      <c r="BUP20" s="133"/>
      <c r="BUU20" s="133"/>
      <c r="BUZ20" s="133"/>
      <c r="BVE20" s="133"/>
      <c r="BVJ20" s="133"/>
      <c r="BVO20" s="133"/>
      <c r="BVT20" s="133"/>
      <c r="BVY20" s="133"/>
      <c r="BWD20" s="133"/>
      <c r="BWI20" s="133"/>
      <c r="BWN20" s="133"/>
      <c r="BWS20" s="133"/>
      <c r="BWX20" s="133"/>
      <c r="BXC20" s="133"/>
      <c r="BXH20" s="133"/>
      <c r="BXM20" s="133"/>
      <c r="BXR20" s="133"/>
      <c r="BXW20" s="133"/>
      <c r="BYB20" s="133"/>
      <c r="BYG20" s="133"/>
      <c r="BYL20" s="133"/>
      <c r="BYQ20" s="133"/>
      <c r="BYV20" s="133"/>
      <c r="BZA20" s="133"/>
      <c r="BZF20" s="133"/>
      <c r="BZK20" s="133"/>
      <c r="BZP20" s="133"/>
      <c r="BZU20" s="133"/>
      <c r="BZZ20" s="133"/>
      <c r="CAE20" s="133"/>
      <c r="CAJ20" s="133"/>
      <c r="CAO20" s="133"/>
      <c r="CAT20" s="133"/>
      <c r="CAY20" s="133"/>
      <c r="CBD20" s="133"/>
      <c r="CBI20" s="133"/>
      <c r="CBN20" s="133"/>
      <c r="CBS20" s="133"/>
      <c r="CBX20" s="133"/>
      <c r="CCC20" s="133"/>
      <c r="CCH20" s="133"/>
      <c r="CCM20" s="133"/>
      <c r="CCR20" s="133"/>
      <c r="CCW20" s="133"/>
      <c r="CDB20" s="133"/>
      <c r="CDG20" s="133"/>
      <c r="CDL20" s="133"/>
      <c r="CDQ20" s="133"/>
      <c r="CDV20" s="133"/>
      <c r="CEA20" s="133"/>
      <c r="CEF20" s="133"/>
      <c r="CEK20" s="133"/>
      <c r="CEP20" s="133"/>
      <c r="CEU20" s="133"/>
      <c r="CEZ20" s="133"/>
      <c r="CFE20" s="133"/>
      <c r="CFJ20" s="133"/>
      <c r="CFO20" s="133"/>
      <c r="CFT20" s="133"/>
      <c r="CFY20" s="133"/>
      <c r="CGD20" s="133"/>
      <c r="CGI20" s="133"/>
      <c r="CGN20" s="133"/>
      <c r="CGS20" s="133"/>
      <c r="CGX20" s="133"/>
      <c r="CHC20" s="133"/>
      <c r="CHH20" s="133"/>
      <c r="CHM20" s="133"/>
      <c r="CHR20" s="133"/>
      <c r="CHW20" s="133"/>
      <c r="CIB20" s="133"/>
      <c r="CIG20" s="133"/>
      <c r="CIL20" s="133"/>
      <c r="CIQ20" s="133"/>
      <c r="CIV20" s="133"/>
      <c r="CJA20" s="133"/>
      <c r="CJF20" s="133"/>
      <c r="CJK20" s="133"/>
      <c r="CJP20" s="133"/>
      <c r="CJU20" s="133"/>
      <c r="CJZ20" s="133"/>
      <c r="CKE20" s="133"/>
      <c r="CKJ20" s="133"/>
      <c r="CKO20" s="133"/>
      <c r="CKT20" s="133"/>
      <c r="CKY20" s="133"/>
      <c r="CLD20" s="133"/>
      <c r="CLI20" s="133"/>
      <c r="CLN20" s="133"/>
      <c r="CLS20" s="133"/>
      <c r="CLX20" s="133"/>
      <c r="CMC20" s="133"/>
      <c r="CMH20" s="133"/>
      <c r="CMM20" s="133"/>
      <c r="CMR20" s="133"/>
      <c r="CMW20" s="133"/>
      <c r="CNB20" s="133"/>
      <c r="CNG20" s="133"/>
      <c r="CNL20" s="133"/>
      <c r="CNQ20" s="133"/>
      <c r="CNV20" s="133"/>
      <c r="COA20" s="133"/>
      <c r="COF20" s="133"/>
      <c r="COK20" s="133"/>
      <c r="COP20" s="133"/>
      <c r="COU20" s="133"/>
      <c r="COZ20" s="133"/>
      <c r="CPE20" s="133"/>
      <c r="CPJ20" s="133"/>
      <c r="CPO20" s="133"/>
      <c r="CPT20" s="133"/>
      <c r="CPY20" s="133"/>
      <c r="CQD20" s="133"/>
      <c r="CQI20" s="133"/>
      <c r="CQN20" s="133"/>
      <c r="CQS20" s="133"/>
      <c r="CQX20" s="133"/>
      <c r="CRC20" s="133"/>
      <c r="CRH20" s="133"/>
      <c r="CRM20" s="133"/>
      <c r="CRR20" s="133"/>
      <c r="CRW20" s="133"/>
      <c r="CSB20" s="133"/>
      <c r="CSG20" s="133"/>
      <c r="CSL20" s="133"/>
      <c r="CSQ20" s="133"/>
      <c r="CSV20" s="133"/>
      <c r="CTA20" s="133"/>
      <c r="CTF20" s="133"/>
      <c r="CTK20" s="133"/>
      <c r="CTP20" s="133"/>
      <c r="CTU20" s="133"/>
      <c r="CTZ20" s="133"/>
      <c r="CUE20" s="133"/>
      <c r="CUJ20" s="133"/>
      <c r="CUO20" s="133"/>
      <c r="CUT20" s="133"/>
      <c r="CUY20" s="133"/>
      <c r="CVD20" s="133"/>
      <c r="CVI20" s="133"/>
      <c r="CVN20" s="133"/>
      <c r="CVS20" s="133"/>
      <c r="CVX20" s="133"/>
      <c r="CWC20" s="133"/>
      <c r="CWH20" s="133"/>
      <c r="CWM20" s="133"/>
      <c r="CWR20" s="133"/>
      <c r="CWW20" s="133"/>
      <c r="CXB20" s="133"/>
      <c r="CXG20" s="133"/>
      <c r="CXL20" s="133"/>
      <c r="CXQ20" s="133"/>
      <c r="CXV20" s="133"/>
      <c r="CYA20" s="133"/>
      <c r="CYF20" s="133"/>
      <c r="CYK20" s="133"/>
      <c r="CYP20" s="133"/>
      <c r="CYU20" s="133"/>
      <c r="CYZ20" s="133"/>
      <c r="CZE20" s="133"/>
      <c r="CZJ20" s="133"/>
      <c r="CZO20" s="133"/>
      <c r="CZT20" s="133"/>
      <c r="CZY20" s="133"/>
      <c r="DAD20" s="133"/>
      <c r="DAI20" s="133"/>
      <c r="DAN20" s="133"/>
      <c r="DAS20" s="133"/>
      <c r="DAX20" s="133"/>
      <c r="DBC20" s="133"/>
      <c r="DBH20" s="133"/>
      <c r="DBM20" s="133"/>
      <c r="DBR20" s="133"/>
      <c r="DBW20" s="133"/>
      <c r="DCB20" s="133"/>
      <c r="DCG20" s="133"/>
      <c r="DCL20" s="133"/>
      <c r="DCQ20" s="133"/>
      <c r="DCV20" s="133"/>
      <c r="DDA20" s="133"/>
      <c r="DDF20" s="133"/>
      <c r="DDK20" s="133"/>
      <c r="DDP20" s="133"/>
      <c r="DDU20" s="133"/>
      <c r="DDZ20" s="133"/>
      <c r="DEE20" s="133"/>
      <c r="DEJ20" s="133"/>
      <c r="DEO20" s="133"/>
      <c r="DET20" s="133"/>
      <c r="DEY20" s="133"/>
      <c r="DFD20" s="133"/>
      <c r="DFI20" s="133"/>
      <c r="DFN20" s="133"/>
      <c r="DFS20" s="133"/>
      <c r="DFX20" s="133"/>
      <c r="DGC20" s="133"/>
      <c r="DGH20" s="133"/>
      <c r="DGM20" s="133"/>
      <c r="DGR20" s="133"/>
      <c r="DGW20" s="133"/>
      <c r="DHB20" s="133"/>
      <c r="DHG20" s="133"/>
      <c r="DHL20" s="133"/>
      <c r="DHQ20" s="133"/>
      <c r="DHV20" s="133"/>
      <c r="DIA20" s="133"/>
      <c r="DIF20" s="133"/>
      <c r="DIK20" s="133"/>
      <c r="DIP20" s="133"/>
      <c r="DIU20" s="133"/>
      <c r="DIZ20" s="133"/>
      <c r="DJE20" s="133"/>
      <c r="DJJ20" s="133"/>
      <c r="DJO20" s="133"/>
      <c r="DJT20" s="133"/>
      <c r="DJY20" s="133"/>
      <c r="DKD20" s="133"/>
      <c r="DKI20" s="133"/>
      <c r="DKN20" s="133"/>
      <c r="DKS20" s="133"/>
      <c r="DKX20" s="133"/>
      <c r="DLC20" s="133"/>
      <c r="DLH20" s="133"/>
      <c r="DLM20" s="133"/>
      <c r="DLR20" s="133"/>
      <c r="DLW20" s="133"/>
      <c r="DMB20" s="133"/>
      <c r="DMG20" s="133"/>
      <c r="DML20" s="133"/>
      <c r="DMQ20" s="133"/>
      <c r="DMV20" s="133"/>
      <c r="DNA20" s="133"/>
      <c r="DNF20" s="133"/>
      <c r="DNK20" s="133"/>
      <c r="DNP20" s="133"/>
      <c r="DNU20" s="133"/>
      <c r="DNZ20" s="133"/>
      <c r="DOE20" s="133"/>
      <c r="DOJ20" s="133"/>
      <c r="DOO20" s="133"/>
      <c r="DOT20" s="133"/>
      <c r="DOY20" s="133"/>
      <c r="DPD20" s="133"/>
      <c r="DPI20" s="133"/>
      <c r="DPN20" s="133"/>
      <c r="DPS20" s="133"/>
      <c r="DPX20" s="133"/>
      <c r="DQC20" s="133"/>
      <c r="DQH20" s="133"/>
      <c r="DQM20" s="133"/>
      <c r="DQR20" s="133"/>
      <c r="DQW20" s="133"/>
      <c r="DRB20" s="133"/>
      <c r="DRG20" s="133"/>
      <c r="DRL20" s="133"/>
      <c r="DRQ20" s="133"/>
      <c r="DRV20" s="133"/>
      <c r="DSA20" s="133"/>
      <c r="DSF20" s="133"/>
      <c r="DSK20" s="133"/>
      <c r="DSP20" s="133"/>
      <c r="DSU20" s="133"/>
      <c r="DSZ20" s="133"/>
      <c r="DTE20" s="133"/>
      <c r="DTJ20" s="133"/>
      <c r="DTO20" s="133"/>
      <c r="DTT20" s="133"/>
      <c r="DTY20" s="133"/>
      <c r="DUD20" s="133"/>
      <c r="DUI20" s="133"/>
      <c r="DUN20" s="133"/>
      <c r="DUS20" s="133"/>
      <c r="DUX20" s="133"/>
      <c r="DVC20" s="133"/>
      <c r="DVH20" s="133"/>
      <c r="DVM20" s="133"/>
      <c r="DVR20" s="133"/>
      <c r="DVW20" s="133"/>
      <c r="DWB20" s="133"/>
      <c r="DWG20" s="133"/>
      <c r="DWL20" s="133"/>
      <c r="DWQ20" s="133"/>
      <c r="DWV20" s="133"/>
      <c r="DXA20" s="133"/>
      <c r="DXF20" s="133"/>
      <c r="DXK20" s="133"/>
      <c r="DXP20" s="133"/>
      <c r="DXU20" s="133"/>
      <c r="DXZ20" s="133"/>
      <c r="DYE20" s="133"/>
      <c r="DYJ20" s="133"/>
      <c r="DYO20" s="133"/>
      <c r="DYT20" s="133"/>
      <c r="DYY20" s="133"/>
      <c r="DZD20" s="133"/>
      <c r="DZI20" s="133"/>
      <c r="DZN20" s="133"/>
      <c r="DZS20" s="133"/>
      <c r="DZX20" s="133"/>
      <c r="EAC20" s="133"/>
      <c r="EAH20" s="133"/>
      <c r="EAM20" s="133"/>
      <c r="EAR20" s="133"/>
      <c r="EAW20" s="133"/>
      <c r="EBB20" s="133"/>
      <c r="EBG20" s="133"/>
      <c r="EBL20" s="133"/>
      <c r="EBQ20" s="133"/>
      <c r="EBV20" s="133"/>
      <c r="ECA20" s="133"/>
      <c r="ECF20" s="133"/>
      <c r="ECK20" s="133"/>
      <c r="ECP20" s="133"/>
      <c r="ECU20" s="133"/>
      <c r="ECZ20" s="133"/>
      <c r="EDE20" s="133"/>
      <c r="EDJ20" s="133"/>
      <c r="EDO20" s="133"/>
      <c r="EDT20" s="133"/>
      <c r="EDY20" s="133"/>
      <c r="EED20" s="133"/>
      <c r="EEI20" s="133"/>
      <c r="EEN20" s="133"/>
      <c r="EES20" s="133"/>
      <c r="EEX20" s="133"/>
      <c r="EFC20" s="133"/>
      <c r="EFH20" s="133"/>
      <c r="EFM20" s="133"/>
      <c r="EFR20" s="133"/>
      <c r="EFW20" s="133"/>
      <c r="EGB20" s="133"/>
      <c r="EGG20" s="133"/>
      <c r="EGL20" s="133"/>
      <c r="EGQ20" s="133"/>
      <c r="EGV20" s="133"/>
      <c r="EHA20" s="133"/>
      <c r="EHF20" s="133"/>
      <c r="EHK20" s="133"/>
      <c r="EHP20" s="133"/>
      <c r="EHU20" s="133"/>
      <c r="EHZ20" s="133"/>
      <c r="EIE20" s="133"/>
      <c r="EIJ20" s="133"/>
      <c r="EIO20" s="133"/>
      <c r="EIT20" s="133"/>
      <c r="EIY20" s="133"/>
      <c r="EJD20" s="133"/>
      <c r="EJI20" s="133"/>
      <c r="EJN20" s="133"/>
      <c r="EJS20" s="133"/>
      <c r="EJX20" s="133"/>
      <c r="EKC20" s="133"/>
      <c r="EKH20" s="133"/>
      <c r="EKM20" s="133"/>
      <c r="EKR20" s="133"/>
      <c r="EKW20" s="133"/>
      <c r="ELB20" s="133"/>
      <c r="ELG20" s="133"/>
      <c r="ELL20" s="133"/>
      <c r="ELQ20" s="133"/>
      <c r="ELV20" s="133"/>
      <c r="EMA20" s="133"/>
      <c r="EMF20" s="133"/>
      <c r="EMK20" s="133"/>
      <c r="EMP20" s="133"/>
      <c r="EMU20" s="133"/>
      <c r="EMZ20" s="133"/>
      <c r="ENE20" s="133"/>
      <c r="ENJ20" s="133"/>
      <c r="ENO20" s="133"/>
      <c r="ENT20" s="133"/>
      <c r="ENY20" s="133"/>
      <c r="EOD20" s="133"/>
      <c r="EOI20" s="133"/>
      <c r="EON20" s="133"/>
      <c r="EOS20" s="133"/>
      <c r="EOX20" s="133"/>
      <c r="EPC20" s="133"/>
      <c r="EPH20" s="133"/>
      <c r="EPM20" s="133"/>
      <c r="EPR20" s="133"/>
      <c r="EPW20" s="133"/>
      <c r="EQB20" s="133"/>
      <c r="EQG20" s="133"/>
      <c r="EQL20" s="133"/>
      <c r="EQQ20" s="133"/>
      <c r="EQV20" s="133"/>
      <c r="ERA20" s="133"/>
      <c r="ERF20" s="133"/>
      <c r="ERK20" s="133"/>
      <c r="ERP20" s="133"/>
      <c r="ERU20" s="133"/>
      <c r="ERZ20" s="133"/>
      <c r="ESE20" s="133"/>
      <c r="ESJ20" s="133"/>
      <c r="ESO20" s="133"/>
      <c r="EST20" s="133"/>
      <c r="ESY20" s="133"/>
      <c r="ETD20" s="133"/>
      <c r="ETI20" s="133"/>
      <c r="ETN20" s="133"/>
      <c r="ETS20" s="133"/>
      <c r="ETX20" s="133"/>
      <c r="EUC20" s="133"/>
      <c r="EUH20" s="133"/>
      <c r="EUM20" s="133"/>
      <c r="EUR20" s="133"/>
      <c r="EUW20" s="133"/>
      <c r="EVB20" s="133"/>
      <c r="EVG20" s="133"/>
      <c r="EVL20" s="133"/>
      <c r="EVQ20" s="133"/>
      <c r="EVV20" s="133"/>
      <c r="EWA20" s="133"/>
      <c r="EWF20" s="133"/>
      <c r="EWK20" s="133"/>
      <c r="EWP20" s="133"/>
      <c r="EWU20" s="133"/>
      <c r="EWZ20" s="133"/>
      <c r="EXE20" s="133"/>
      <c r="EXJ20" s="133"/>
      <c r="EXO20" s="133"/>
      <c r="EXT20" s="133"/>
      <c r="EXY20" s="133"/>
      <c r="EYD20" s="133"/>
      <c r="EYI20" s="133"/>
      <c r="EYN20" s="133"/>
      <c r="EYS20" s="133"/>
      <c r="EYX20" s="133"/>
      <c r="EZC20" s="133"/>
      <c r="EZH20" s="133"/>
      <c r="EZM20" s="133"/>
      <c r="EZR20" s="133"/>
      <c r="EZW20" s="133"/>
      <c r="FAB20" s="133"/>
      <c r="FAG20" s="133"/>
      <c r="FAL20" s="133"/>
      <c r="FAQ20" s="133"/>
      <c r="FAV20" s="133"/>
      <c r="FBA20" s="133"/>
      <c r="FBF20" s="133"/>
      <c r="FBK20" s="133"/>
      <c r="FBP20" s="133"/>
      <c r="FBU20" s="133"/>
      <c r="FBZ20" s="133"/>
      <c r="FCE20" s="133"/>
      <c r="FCJ20" s="133"/>
      <c r="FCO20" s="133"/>
      <c r="FCT20" s="133"/>
      <c r="FCY20" s="133"/>
      <c r="FDD20" s="133"/>
      <c r="FDI20" s="133"/>
      <c r="FDN20" s="133"/>
      <c r="FDS20" s="133"/>
      <c r="FDX20" s="133"/>
      <c r="FEC20" s="133"/>
      <c r="FEH20" s="133"/>
      <c r="FEM20" s="133"/>
      <c r="FER20" s="133"/>
      <c r="FEW20" s="133"/>
      <c r="FFB20" s="133"/>
      <c r="FFG20" s="133"/>
      <c r="FFL20" s="133"/>
      <c r="FFQ20" s="133"/>
      <c r="FFV20" s="133"/>
      <c r="FGA20" s="133"/>
      <c r="FGF20" s="133"/>
      <c r="FGK20" s="133"/>
      <c r="FGP20" s="133"/>
      <c r="FGU20" s="133"/>
      <c r="FGZ20" s="133"/>
      <c r="FHE20" s="133"/>
      <c r="FHJ20" s="133"/>
      <c r="FHO20" s="133"/>
      <c r="FHT20" s="133"/>
      <c r="FHY20" s="133"/>
      <c r="FID20" s="133"/>
      <c r="FII20" s="133"/>
      <c r="FIN20" s="133"/>
      <c r="FIS20" s="133"/>
      <c r="FIX20" s="133"/>
      <c r="FJC20" s="133"/>
      <c r="FJH20" s="133"/>
      <c r="FJM20" s="133"/>
      <c r="FJR20" s="133"/>
      <c r="FJW20" s="133"/>
      <c r="FKB20" s="133"/>
      <c r="FKG20" s="133"/>
      <c r="FKL20" s="133"/>
      <c r="FKQ20" s="133"/>
      <c r="FKV20" s="133"/>
      <c r="FLA20" s="133"/>
      <c r="FLF20" s="133"/>
      <c r="FLK20" s="133"/>
      <c r="FLP20" s="133"/>
      <c r="FLU20" s="133"/>
      <c r="FLZ20" s="133"/>
      <c r="FME20" s="133"/>
      <c r="FMJ20" s="133"/>
      <c r="FMO20" s="133"/>
      <c r="FMT20" s="133"/>
      <c r="FMY20" s="133"/>
      <c r="FND20" s="133"/>
      <c r="FNI20" s="133"/>
      <c r="FNN20" s="133"/>
      <c r="FNS20" s="133"/>
      <c r="FNX20" s="133"/>
      <c r="FOC20" s="133"/>
      <c r="FOH20" s="133"/>
      <c r="FOM20" s="133"/>
      <c r="FOR20" s="133"/>
      <c r="FOW20" s="133"/>
      <c r="FPB20" s="133"/>
      <c r="FPG20" s="133"/>
      <c r="FPL20" s="133"/>
      <c r="FPQ20" s="133"/>
      <c r="FPV20" s="133"/>
      <c r="FQA20" s="133"/>
      <c r="FQF20" s="133"/>
      <c r="FQK20" s="133"/>
      <c r="FQP20" s="133"/>
      <c r="FQU20" s="133"/>
      <c r="FQZ20" s="133"/>
      <c r="FRE20" s="133"/>
      <c r="FRJ20" s="133"/>
      <c r="FRO20" s="133"/>
      <c r="FRT20" s="133"/>
      <c r="FRY20" s="133"/>
      <c r="FSD20" s="133"/>
      <c r="FSI20" s="133"/>
      <c r="FSN20" s="133"/>
      <c r="FSS20" s="133"/>
      <c r="FSX20" s="133"/>
      <c r="FTC20" s="133"/>
      <c r="FTH20" s="133"/>
      <c r="FTM20" s="133"/>
      <c r="FTR20" s="133"/>
      <c r="FTW20" s="133"/>
      <c r="FUB20" s="133"/>
      <c r="FUG20" s="133"/>
      <c r="FUL20" s="133"/>
      <c r="FUQ20" s="133"/>
      <c r="FUV20" s="133"/>
      <c r="FVA20" s="133"/>
      <c r="FVF20" s="133"/>
      <c r="FVK20" s="133"/>
      <c r="FVP20" s="133"/>
      <c r="FVU20" s="133"/>
      <c r="FVZ20" s="133"/>
      <c r="FWE20" s="133"/>
      <c r="FWJ20" s="133"/>
      <c r="FWO20" s="133"/>
      <c r="FWT20" s="133"/>
      <c r="FWY20" s="133"/>
      <c r="FXD20" s="133"/>
      <c r="FXI20" s="133"/>
      <c r="FXN20" s="133"/>
      <c r="FXS20" s="133"/>
      <c r="FXX20" s="133"/>
      <c r="FYC20" s="133"/>
      <c r="FYH20" s="133"/>
      <c r="FYM20" s="133"/>
      <c r="FYR20" s="133"/>
      <c r="FYW20" s="133"/>
      <c r="FZB20" s="133"/>
      <c r="FZG20" s="133"/>
      <c r="FZL20" s="133"/>
      <c r="FZQ20" s="133"/>
      <c r="FZV20" s="133"/>
      <c r="GAA20" s="133"/>
      <c r="GAF20" s="133"/>
      <c r="GAK20" s="133"/>
      <c r="GAP20" s="133"/>
      <c r="GAU20" s="133"/>
      <c r="GAZ20" s="133"/>
      <c r="GBE20" s="133"/>
      <c r="GBJ20" s="133"/>
      <c r="GBO20" s="133"/>
      <c r="GBT20" s="133"/>
      <c r="GBY20" s="133"/>
      <c r="GCD20" s="133"/>
      <c r="GCI20" s="133"/>
      <c r="GCN20" s="133"/>
      <c r="GCS20" s="133"/>
      <c r="GCX20" s="133"/>
      <c r="GDC20" s="133"/>
      <c r="GDH20" s="133"/>
      <c r="GDM20" s="133"/>
      <c r="GDR20" s="133"/>
      <c r="GDW20" s="133"/>
      <c r="GEB20" s="133"/>
      <c r="GEG20" s="133"/>
      <c r="GEL20" s="133"/>
      <c r="GEQ20" s="133"/>
      <c r="GEV20" s="133"/>
      <c r="GFA20" s="133"/>
      <c r="GFF20" s="133"/>
      <c r="GFK20" s="133"/>
      <c r="GFP20" s="133"/>
      <c r="GFU20" s="133"/>
      <c r="GFZ20" s="133"/>
      <c r="GGE20" s="133"/>
      <c r="GGJ20" s="133"/>
      <c r="GGO20" s="133"/>
      <c r="GGT20" s="133"/>
      <c r="GGY20" s="133"/>
      <c r="GHD20" s="133"/>
      <c r="GHI20" s="133"/>
      <c r="GHN20" s="133"/>
      <c r="GHS20" s="133"/>
      <c r="GHX20" s="133"/>
      <c r="GIC20" s="133"/>
      <c r="GIH20" s="133"/>
      <c r="GIM20" s="133"/>
      <c r="GIR20" s="133"/>
      <c r="GIW20" s="133"/>
      <c r="GJB20" s="133"/>
      <c r="GJG20" s="133"/>
      <c r="GJL20" s="133"/>
      <c r="GJQ20" s="133"/>
      <c r="GJV20" s="133"/>
      <c r="GKA20" s="133"/>
      <c r="GKF20" s="133"/>
      <c r="GKK20" s="133"/>
      <c r="GKP20" s="133"/>
      <c r="GKU20" s="133"/>
      <c r="GKZ20" s="133"/>
      <c r="GLE20" s="133"/>
      <c r="GLJ20" s="133"/>
      <c r="GLO20" s="133"/>
      <c r="GLT20" s="133"/>
      <c r="GLY20" s="133"/>
      <c r="GMD20" s="133"/>
      <c r="GMI20" s="133"/>
      <c r="GMN20" s="133"/>
      <c r="GMS20" s="133"/>
      <c r="GMX20" s="133"/>
      <c r="GNC20" s="133"/>
      <c r="GNH20" s="133"/>
      <c r="GNM20" s="133"/>
      <c r="GNR20" s="133"/>
      <c r="GNW20" s="133"/>
      <c r="GOB20" s="133"/>
      <c r="GOG20" s="133"/>
      <c r="GOL20" s="133"/>
      <c r="GOQ20" s="133"/>
      <c r="GOV20" s="133"/>
      <c r="GPA20" s="133"/>
      <c r="GPF20" s="133"/>
      <c r="GPK20" s="133"/>
      <c r="GPP20" s="133"/>
      <c r="GPU20" s="133"/>
      <c r="GPZ20" s="133"/>
      <c r="GQE20" s="133"/>
      <c r="GQJ20" s="133"/>
      <c r="GQO20" s="133"/>
      <c r="GQT20" s="133"/>
      <c r="GQY20" s="133"/>
      <c r="GRD20" s="133"/>
      <c r="GRI20" s="133"/>
      <c r="GRN20" s="133"/>
      <c r="GRS20" s="133"/>
      <c r="GRX20" s="133"/>
      <c r="GSC20" s="133"/>
      <c r="GSH20" s="133"/>
      <c r="GSM20" s="133"/>
      <c r="GSR20" s="133"/>
      <c r="GSW20" s="133"/>
      <c r="GTB20" s="133"/>
      <c r="GTG20" s="133"/>
      <c r="GTL20" s="133"/>
      <c r="GTQ20" s="133"/>
      <c r="GTV20" s="133"/>
      <c r="GUA20" s="133"/>
      <c r="GUF20" s="133"/>
      <c r="GUK20" s="133"/>
      <c r="GUP20" s="133"/>
      <c r="GUU20" s="133"/>
      <c r="GUZ20" s="133"/>
      <c r="GVE20" s="133"/>
      <c r="GVJ20" s="133"/>
      <c r="GVO20" s="133"/>
      <c r="GVT20" s="133"/>
      <c r="GVY20" s="133"/>
      <c r="GWD20" s="133"/>
      <c r="GWI20" s="133"/>
      <c r="GWN20" s="133"/>
      <c r="GWS20" s="133"/>
      <c r="GWX20" s="133"/>
      <c r="GXC20" s="133"/>
      <c r="GXH20" s="133"/>
      <c r="GXM20" s="133"/>
      <c r="GXR20" s="133"/>
      <c r="GXW20" s="133"/>
      <c r="GYB20" s="133"/>
      <c r="GYG20" s="133"/>
      <c r="GYL20" s="133"/>
      <c r="GYQ20" s="133"/>
      <c r="GYV20" s="133"/>
      <c r="GZA20" s="133"/>
      <c r="GZF20" s="133"/>
      <c r="GZK20" s="133"/>
      <c r="GZP20" s="133"/>
      <c r="GZU20" s="133"/>
      <c r="GZZ20" s="133"/>
      <c r="HAE20" s="133"/>
      <c r="HAJ20" s="133"/>
      <c r="HAO20" s="133"/>
      <c r="HAT20" s="133"/>
      <c r="HAY20" s="133"/>
      <c r="HBD20" s="133"/>
      <c r="HBI20" s="133"/>
      <c r="HBN20" s="133"/>
      <c r="HBS20" s="133"/>
      <c r="HBX20" s="133"/>
      <c r="HCC20" s="133"/>
      <c r="HCH20" s="133"/>
      <c r="HCM20" s="133"/>
      <c r="HCR20" s="133"/>
      <c r="HCW20" s="133"/>
      <c r="HDB20" s="133"/>
      <c r="HDG20" s="133"/>
      <c r="HDL20" s="133"/>
      <c r="HDQ20" s="133"/>
      <c r="HDV20" s="133"/>
      <c r="HEA20" s="133"/>
      <c r="HEF20" s="133"/>
      <c r="HEK20" s="133"/>
      <c r="HEP20" s="133"/>
      <c r="HEU20" s="133"/>
      <c r="HEZ20" s="133"/>
      <c r="HFE20" s="133"/>
      <c r="HFJ20" s="133"/>
      <c r="HFO20" s="133"/>
      <c r="HFT20" s="133"/>
      <c r="HFY20" s="133"/>
      <c r="HGD20" s="133"/>
      <c r="HGI20" s="133"/>
      <c r="HGN20" s="133"/>
      <c r="HGS20" s="133"/>
      <c r="HGX20" s="133"/>
      <c r="HHC20" s="133"/>
      <c r="HHH20" s="133"/>
      <c r="HHM20" s="133"/>
      <c r="HHR20" s="133"/>
      <c r="HHW20" s="133"/>
      <c r="HIB20" s="133"/>
      <c r="HIG20" s="133"/>
      <c r="HIL20" s="133"/>
      <c r="HIQ20" s="133"/>
      <c r="HIV20" s="133"/>
      <c r="HJA20" s="133"/>
      <c r="HJF20" s="133"/>
      <c r="HJK20" s="133"/>
      <c r="HJP20" s="133"/>
      <c r="HJU20" s="133"/>
      <c r="HJZ20" s="133"/>
      <c r="HKE20" s="133"/>
      <c r="HKJ20" s="133"/>
      <c r="HKO20" s="133"/>
      <c r="HKT20" s="133"/>
      <c r="HKY20" s="133"/>
      <c r="HLD20" s="133"/>
      <c r="HLI20" s="133"/>
      <c r="HLN20" s="133"/>
      <c r="HLS20" s="133"/>
      <c r="HLX20" s="133"/>
      <c r="HMC20" s="133"/>
      <c r="HMH20" s="133"/>
      <c r="HMM20" s="133"/>
      <c r="HMR20" s="133"/>
      <c r="HMW20" s="133"/>
      <c r="HNB20" s="133"/>
      <c r="HNG20" s="133"/>
      <c r="HNL20" s="133"/>
      <c r="HNQ20" s="133"/>
      <c r="HNV20" s="133"/>
      <c r="HOA20" s="133"/>
      <c r="HOF20" s="133"/>
      <c r="HOK20" s="133"/>
      <c r="HOP20" s="133"/>
      <c r="HOU20" s="133"/>
      <c r="HOZ20" s="133"/>
      <c r="HPE20" s="133"/>
      <c r="HPJ20" s="133"/>
      <c r="HPO20" s="133"/>
      <c r="HPT20" s="133"/>
      <c r="HPY20" s="133"/>
      <c r="HQD20" s="133"/>
      <c r="HQI20" s="133"/>
      <c r="HQN20" s="133"/>
      <c r="HQS20" s="133"/>
      <c r="HQX20" s="133"/>
      <c r="HRC20" s="133"/>
      <c r="HRH20" s="133"/>
      <c r="HRM20" s="133"/>
      <c r="HRR20" s="133"/>
      <c r="HRW20" s="133"/>
      <c r="HSB20" s="133"/>
      <c r="HSG20" s="133"/>
      <c r="HSL20" s="133"/>
      <c r="HSQ20" s="133"/>
      <c r="HSV20" s="133"/>
      <c r="HTA20" s="133"/>
      <c r="HTF20" s="133"/>
      <c r="HTK20" s="133"/>
      <c r="HTP20" s="133"/>
      <c r="HTU20" s="133"/>
      <c r="HTZ20" s="133"/>
      <c r="HUE20" s="133"/>
      <c r="HUJ20" s="133"/>
      <c r="HUO20" s="133"/>
      <c r="HUT20" s="133"/>
      <c r="HUY20" s="133"/>
      <c r="HVD20" s="133"/>
      <c r="HVI20" s="133"/>
      <c r="HVN20" s="133"/>
      <c r="HVS20" s="133"/>
      <c r="HVX20" s="133"/>
      <c r="HWC20" s="133"/>
      <c r="HWH20" s="133"/>
      <c r="HWM20" s="133"/>
      <c r="HWR20" s="133"/>
      <c r="HWW20" s="133"/>
      <c r="HXB20" s="133"/>
      <c r="HXG20" s="133"/>
      <c r="HXL20" s="133"/>
      <c r="HXQ20" s="133"/>
      <c r="HXV20" s="133"/>
      <c r="HYA20" s="133"/>
      <c r="HYF20" s="133"/>
      <c r="HYK20" s="133"/>
      <c r="HYP20" s="133"/>
      <c r="HYU20" s="133"/>
      <c r="HYZ20" s="133"/>
      <c r="HZE20" s="133"/>
      <c r="HZJ20" s="133"/>
      <c r="HZO20" s="133"/>
      <c r="HZT20" s="133"/>
      <c r="HZY20" s="133"/>
      <c r="IAD20" s="133"/>
      <c r="IAI20" s="133"/>
      <c r="IAN20" s="133"/>
      <c r="IAS20" s="133"/>
      <c r="IAX20" s="133"/>
      <c r="IBC20" s="133"/>
      <c r="IBH20" s="133"/>
      <c r="IBM20" s="133"/>
      <c r="IBR20" s="133"/>
      <c r="IBW20" s="133"/>
      <c r="ICB20" s="133"/>
      <c r="ICG20" s="133"/>
      <c r="ICL20" s="133"/>
      <c r="ICQ20" s="133"/>
      <c r="ICV20" s="133"/>
      <c r="IDA20" s="133"/>
      <c r="IDF20" s="133"/>
      <c r="IDK20" s="133"/>
      <c r="IDP20" s="133"/>
      <c r="IDU20" s="133"/>
      <c r="IDZ20" s="133"/>
      <c r="IEE20" s="133"/>
      <c r="IEJ20" s="133"/>
      <c r="IEO20" s="133"/>
      <c r="IET20" s="133"/>
      <c r="IEY20" s="133"/>
      <c r="IFD20" s="133"/>
      <c r="IFI20" s="133"/>
      <c r="IFN20" s="133"/>
      <c r="IFS20" s="133"/>
      <c r="IFX20" s="133"/>
      <c r="IGC20" s="133"/>
      <c r="IGH20" s="133"/>
      <c r="IGM20" s="133"/>
      <c r="IGR20" s="133"/>
      <c r="IGW20" s="133"/>
      <c r="IHB20" s="133"/>
      <c r="IHG20" s="133"/>
      <c r="IHL20" s="133"/>
      <c r="IHQ20" s="133"/>
      <c r="IHV20" s="133"/>
      <c r="IIA20" s="133"/>
      <c r="IIF20" s="133"/>
      <c r="IIK20" s="133"/>
      <c r="IIP20" s="133"/>
      <c r="IIU20" s="133"/>
      <c r="IIZ20" s="133"/>
      <c r="IJE20" s="133"/>
      <c r="IJJ20" s="133"/>
      <c r="IJO20" s="133"/>
      <c r="IJT20" s="133"/>
      <c r="IJY20" s="133"/>
      <c r="IKD20" s="133"/>
      <c r="IKI20" s="133"/>
      <c r="IKN20" s="133"/>
      <c r="IKS20" s="133"/>
      <c r="IKX20" s="133"/>
      <c r="ILC20" s="133"/>
      <c r="ILH20" s="133"/>
      <c r="ILM20" s="133"/>
      <c r="ILR20" s="133"/>
      <c r="ILW20" s="133"/>
      <c r="IMB20" s="133"/>
      <c r="IMG20" s="133"/>
      <c r="IML20" s="133"/>
      <c r="IMQ20" s="133"/>
      <c r="IMV20" s="133"/>
      <c r="INA20" s="133"/>
      <c r="INF20" s="133"/>
      <c r="INK20" s="133"/>
      <c r="INP20" s="133"/>
      <c r="INU20" s="133"/>
      <c r="INZ20" s="133"/>
      <c r="IOE20" s="133"/>
      <c r="IOJ20" s="133"/>
      <c r="IOO20" s="133"/>
      <c r="IOT20" s="133"/>
      <c r="IOY20" s="133"/>
      <c r="IPD20" s="133"/>
      <c r="IPI20" s="133"/>
      <c r="IPN20" s="133"/>
      <c r="IPS20" s="133"/>
      <c r="IPX20" s="133"/>
      <c r="IQC20" s="133"/>
      <c r="IQH20" s="133"/>
      <c r="IQM20" s="133"/>
      <c r="IQR20" s="133"/>
      <c r="IQW20" s="133"/>
      <c r="IRB20" s="133"/>
      <c r="IRG20" s="133"/>
      <c r="IRL20" s="133"/>
      <c r="IRQ20" s="133"/>
      <c r="IRV20" s="133"/>
      <c r="ISA20" s="133"/>
      <c r="ISF20" s="133"/>
      <c r="ISK20" s="133"/>
      <c r="ISP20" s="133"/>
      <c r="ISU20" s="133"/>
      <c r="ISZ20" s="133"/>
      <c r="ITE20" s="133"/>
      <c r="ITJ20" s="133"/>
      <c r="ITO20" s="133"/>
      <c r="ITT20" s="133"/>
      <c r="ITY20" s="133"/>
      <c r="IUD20" s="133"/>
      <c r="IUI20" s="133"/>
      <c r="IUN20" s="133"/>
      <c r="IUS20" s="133"/>
      <c r="IUX20" s="133"/>
      <c r="IVC20" s="133"/>
      <c r="IVH20" s="133"/>
      <c r="IVM20" s="133"/>
      <c r="IVR20" s="133"/>
      <c r="IVW20" s="133"/>
      <c r="IWB20" s="133"/>
      <c r="IWG20" s="133"/>
      <c r="IWL20" s="133"/>
      <c r="IWQ20" s="133"/>
      <c r="IWV20" s="133"/>
      <c r="IXA20" s="133"/>
      <c r="IXF20" s="133"/>
      <c r="IXK20" s="133"/>
      <c r="IXP20" s="133"/>
      <c r="IXU20" s="133"/>
      <c r="IXZ20" s="133"/>
      <c r="IYE20" s="133"/>
      <c r="IYJ20" s="133"/>
      <c r="IYO20" s="133"/>
      <c r="IYT20" s="133"/>
      <c r="IYY20" s="133"/>
      <c r="IZD20" s="133"/>
      <c r="IZI20" s="133"/>
      <c r="IZN20" s="133"/>
      <c r="IZS20" s="133"/>
      <c r="IZX20" s="133"/>
      <c r="JAC20" s="133"/>
      <c r="JAH20" s="133"/>
      <c r="JAM20" s="133"/>
      <c r="JAR20" s="133"/>
      <c r="JAW20" s="133"/>
      <c r="JBB20" s="133"/>
      <c r="JBG20" s="133"/>
      <c r="JBL20" s="133"/>
      <c r="JBQ20" s="133"/>
      <c r="JBV20" s="133"/>
      <c r="JCA20" s="133"/>
      <c r="JCF20" s="133"/>
      <c r="JCK20" s="133"/>
      <c r="JCP20" s="133"/>
      <c r="JCU20" s="133"/>
      <c r="JCZ20" s="133"/>
      <c r="JDE20" s="133"/>
      <c r="JDJ20" s="133"/>
      <c r="JDO20" s="133"/>
      <c r="JDT20" s="133"/>
      <c r="JDY20" s="133"/>
      <c r="JED20" s="133"/>
      <c r="JEI20" s="133"/>
      <c r="JEN20" s="133"/>
      <c r="JES20" s="133"/>
      <c r="JEX20" s="133"/>
      <c r="JFC20" s="133"/>
      <c r="JFH20" s="133"/>
      <c r="JFM20" s="133"/>
      <c r="JFR20" s="133"/>
      <c r="JFW20" s="133"/>
      <c r="JGB20" s="133"/>
      <c r="JGG20" s="133"/>
      <c r="JGL20" s="133"/>
      <c r="JGQ20" s="133"/>
      <c r="JGV20" s="133"/>
      <c r="JHA20" s="133"/>
      <c r="JHF20" s="133"/>
      <c r="JHK20" s="133"/>
      <c r="JHP20" s="133"/>
      <c r="JHU20" s="133"/>
      <c r="JHZ20" s="133"/>
      <c r="JIE20" s="133"/>
      <c r="JIJ20" s="133"/>
      <c r="JIO20" s="133"/>
      <c r="JIT20" s="133"/>
      <c r="JIY20" s="133"/>
      <c r="JJD20" s="133"/>
      <c r="JJI20" s="133"/>
      <c r="JJN20" s="133"/>
      <c r="JJS20" s="133"/>
      <c r="JJX20" s="133"/>
      <c r="JKC20" s="133"/>
      <c r="JKH20" s="133"/>
      <c r="JKM20" s="133"/>
      <c r="JKR20" s="133"/>
      <c r="JKW20" s="133"/>
      <c r="JLB20" s="133"/>
      <c r="JLG20" s="133"/>
      <c r="JLL20" s="133"/>
      <c r="JLQ20" s="133"/>
      <c r="JLV20" s="133"/>
      <c r="JMA20" s="133"/>
      <c r="JMF20" s="133"/>
      <c r="JMK20" s="133"/>
      <c r="JMP20" s="133"/>
      <c r="JMU20" s="133"/>
      <c r="JMZ20" s="133"/>
      <c r="JNE20" s="133"/>
      <c r="JNJ20" s="133"/>
      <c r="JNO20" s="133"/>
      <c r="JNT20" s="133"/>
      <c r="JNY20" s="133"/>
      <c r="JOD20" s="133"/>
      <c r="JOI20" s="133"/>
      <c r="JON20" s="133"/>
      <c r="JOS20" s="133"/>
      <c r="JOX20" s="133"/>
      <c r="JPC20" s="133"/>
      <c r="JPH20" s="133"/>
      <c r="JPM20" s="133"/>
      <c r="JPR20" s="133"/>
      <c r="JPW20" s="133"/>
      <c r="JQB20" s="133"/>
      <c r="JQG20" s="133"/>
      <c r="JQL20" s="133"/>
      <c r="JQQ20" s="133"/>
      <c r="JQV20" s="133"/>
      <c r="JRA20" s="133"/>
      <c r="JRF20" s="133"/>
      <c r="JRK20" s="133"/>
      <c r="JRP20" s="133"/>
      <c r="JRU20" s="133"/>
      <c r="JRZ20" s="133"/>
      <c r="JSE20" s="133"/>
      <c r="JSJ20" s="133"/>
      <c r="JSO20" s="133"/>
      <c r="JST20" s="133"/>
      <c r="JSY20" s="133"/>
      <c r="JTD20" s="133"/>
      <c r="JTI20" s="133"/>
      <c r="JTN20" s="133"/>
      <c r="JTS20" s="133"/>
      <c r="JTX20" s="133"/>
      <c r="JUC20" s="133"/>
      <c r="JUH20" s="133"/>
      <c r="JUM20" s="133"/>
      <c r="JUR20" s="133"/>
      <c r="JUW20" s="133"/>
      <c r="JVB20" s="133"/>
      <c r="JVG20" s="133"/>
      <c r="JVL20" s="133"/>
      <c r="JVQ20" s="133"/>
      <c r="JVV20" s="133"/>
      <c r="JWA20" s="133"/>
      <c r="JWF20" s="133"/>
      <c r="JWK20" s="133"/>
      <c r="JWP20" s="133"/>
      <c r="JWU20" s="133"/>
      <c r="JWZ20" s="133"/>
      <c r="JXE20" s="133"/>
      <c r="JXJ20" s="133"/>
      <c r="JXO20" s="133"/>
      <c r="JXT20" s="133"/>
      <c r="JXY20" s="133"/>
      <c r="JYD20" s="133"/>
      <c r="JYI20" s="133"/>
      <c r="JYN20" s="133"/>
      <c r="JYS20" s="133"/>
      <c r="JYX20" s="133"/>
      <c r="JZC20" s="133"/>
      <c r="JZH20" s="133"/>
      <c r="JZM20" s="133"/>
      <c r="JZR20" s="133"/>
      <c r="JZW20" s="133"/>
      <c r="KAB20" s="133"/>
      <c r="KAG20" s="133"/>
      <c r="KAL20" s="133"/>
      <c r="KAQ20" s="133"/>
      <c r="KAV20" s="133"/>
      <c r="KBA20" s="133"/>
      <c r="KBF20" s="133"/>
      <c r="KBK20" s="133"/>
      <c r="KBP20" s="133"/>
      <c r="KBU20" s="133"/>
      <c r="KBZ20" s="133"/>
      <c r="KCE20" s="133"/>
      <c r="KCJ20" s="133"/>
      <c r="KCO20" s="133"/>
      <c r="KCT20" s="133"/>
      <c r="KCY20" s="133"/>
      <c r="KDD20" s="133"/>
      <c r="KDI20" s="133"/>
      <c r="KDN20" s="133"/>
      <c r="KDS20" s="133"/>
      <c r="KDX20" s="133"/>
      <c r="KEC20" s="133"/>
      <c r="KEH20" s="133"/>
      <c r="KEM20" s="133"/>
      <c r="KER20" s="133"/>
      <c r="KEW20" s="133"/>
      <c r="KFB20" s="133"/>
      <c r="KFG20" s="133"/>
      <c r="KFL20" s="133"/>
      <c r="KFQ20" s="133"/>
      <c r="KFV20" s="133"/>
      <c r="KGA20" s="133"/>
      <c r="KGF20" s="133"/>
      <c r="KGK20" s="133"/>
      <c r="KGP20" s="133"/>
      <c r="KGU20" s="133"/>
      <c r="KGZ20" s="133"/>
      <c r="KHE20" s="133"/>
      <c r="KHJ20" s="133"/>
      <c r="KHO20" s="133"/>
      <c r="KHT20" s="133"/>
      <c r="KHY20" s="133"/>
      <c r="KID20" s="133"/>
      <c r="KII20" s="133"/>
      <c r="KIN20" s="133"/>
      <c r="KIS20" s="133"/>
      <c r="KIX20" s="133"/>
      <c r="KJC20" s="133"/>
      <c r="KJH20" s="133"/>
      <c r="KJM20" s="133"/>
      <c r="KJR20" s="133"/>
      <c r="KJW20" s="133"/>
      <c r="KKB20" s="133"/>
      <c r="KKG20" s="133"/>
      <c r="KKL20" s="133"/>
      <c r="KKQ20" s="133"/>
      <c r="KKV20" s="133"/>
      <c r="KLA20" s="133"/>
      <c r="KLF20" s="133"/>
      <c r="KLK20" s="133"/>
      <c r="KLP20" s="133"/>
      <c r="KLU20" s="133"/>
      <c r="KLZ20" s="133"/>
      <c r="KME20" s="133"/>
      <c r="KMJ20" s="133"/>
      <c r="KMO20" s="133"/>
      <c r="KMT20" s="133"/>
      <c r="KMY20" s="133"/>
      <c r="KND20" s="133"/>
      <c r="KNI20" s="133"/>
      <c r="KNN20" s="133"/>
      <c r="KNS20" s="133"/>
      <c r="KNX20" s="133"/>
      <c r="KOC20" s="133"/>
      <c r="KOH20" s="133"/>
      <c r="KOM20" s="133"/>
      <c r="KOR20" s="133"/>
      <c r="KOW20" s="133"/>
      <c r="KPB20" s="133"/>
      <c r="KPG20" s="133"/>
      <c r="KPL20" s="133"/>
      <c r="KPQ20" s="133"/>
      <c r="KPV20" s="133"/>
      <c r="KQA20" s="133"/>
      <c r="KQF20" s="133"/>
      <c r="KQK20" s="133"/>
      <c r="KQP20" s="133"/>
      <c r="KQU20" s="133"/>
      <c r="KQZ20" s="133"/>
      <c r="KRE20" s="133"/>
      <c r="KRJ20" s="133"/>
      <c r="KRO20" s="133"/>
      <c r="KRT20" s="133"/>
      <c r="KRY20" s="133"/>
      <c r="KSD20" s="133"/>
      <c r="KSI20" s="133"/>
      <c r="KSN20" s="133"/>
      <c r="KSS20" s="133"/>
      <c r="KSX20" s="133"/>
      <c r="KTC20" s="133"/>
      <c r="KTH20" s="133"/>
      <c r="KTM20" s="133"/>
      <c r="KTR20" s="133"/>
      <c r="KTW20" s="133"/>
      <c r="KUB20" s="133"/>
      <c r="KUG20" s="133"/>
      <c r="KUL20" s="133"/>
      <c r="KUQ20" s="133"/>
      <c r="KUV20" s="133"/>
      <c r="KVA20" s="133"/>
      <c r="KVF20" s="133"/>
      <c r="KVK20" s="133"/>
      <c r="KVP20" s="133"/>
      <c r="KVU20" s="133"/>
      <c r="KVZ20" s="133"/>
      <c r="KWE20" s="133"/>
      <c r="KWJ20" s="133"/>
      <c r="KWO20" s="133"/>
      <c r="KWT20" s="133"/>
      <c r="KWY20" s="133"/>
      <c r="KXD20" s="133"/>
      <c r="KXI20" s="133"/>
      <c r="KXN20" s="133"/>
      <c r="KXS20" s="133"/>
      <c r="KXX20" s="133"/>
      <c r="KYC20" s="133"/>
      <c r="KYH20" s="133"/>
      <c r="KYM20" s="133"/>
      <c r="KYR20" s="133"/>
      <c r="KYW20" s="133"/>
      <c r="KZB20" s="133"/>
      <c r="KZG20" s="133"/>
      <c r="KZL20" s="133"/>
      <c r="KZQ20" s="133"/>
      <c r="KZV20" s="133"/>
      <c r="LAA20" s="133"/>
      <c r="LAF20" s="133"/>
      <c r="LAK20" s="133"/>
      <c r="LAP20" s="133"/>
      <c r="LAU20" s="133"/>
      <c r="LAZ20" s="133"/>
      <c r="LBE20" s="133"/>
      <c r="LBJ20" s="133"/>
      <c r="LBO20" s="133"/>
      <c r="LBT20" s="133"/>
      <c r="LBY20" s="133"/>
      <c r="LCD20" s="133"/>
      <c r="LCI20" s="133"/>
      <c r="LCN20" s="133"/>
      <c r="LCS20" s="133"/>
      <c r="LCX20" s="133"/>
      <c r="LDC20" s="133"/>
      <c r="LDH20" s="133"/>
      <c r="LDM20" s="133"/>
      <c r="LDR20" s="133"/>
      <c r="LDW20" s="133"/>
      <c r="LEB20" s="133"/>
      <c r="LEG20" s="133"/>
      <c r="LEL20" s="133"/>
      <c r="LEQ20" s="133"/>
      <c r="LEV20" s="133"/>
      <c r="LFA20" s="133"/>
      <c r="LFF20" s="133"/>
      <c r="LFK20" s="133"/>
      <c r="LFP20" s="133"/>
      <c r="LFU20" s="133"/>
      <c r="LFZ20" s="133"/>
      <c r="LGE20" s="133"/>
      <c r="LGJ20" s="133"/>
      <c r="LGO20" s="133"/>
      <c r="LGT20" s="133"/>
      <c r="LGY20" s="133"/>
      <c r="LHD20" s="133"/>
      <c r="LHI20" s="133"/>
      <c r="LHN20" s="133"/>
      <c r="LHS20" s="133"/>
      <c r="LHX20" s="133"/>
      <c r="LIC20" s="133"/>
      <c r="LIH20" s="133"/>
      <c r="LIM20" s="133"/>
      <c r="LIR20" s="133"/>
      <c r="LIW20" s="133"/>
      <c r="LJB20" s="133"/>
      <c r="LJG20" s="133"/>
      <c r="LJL20" s="133"/>
      <c r="LJQ20" s="133"/>
      <c r="LJV20" s="133"/>
      <c r="LKA20" s="133"/>
      <c r="LKF20" s="133"/>
      <c r="LKK20" s="133"/>
      <c r="LKP20" s="133"/>
      <c r="LKU20" s="133"/>
      <c r="LKZ20" s="133"/>
      <c r="LLE20" s="133"/>
      <c r="LLJ20" s="133"/>
      <c r="LLO20" s="133"/>
      <c r="LLT20" s="133"/>
      <c r="LLY20" s="133"/>
      <c r="LMD20" s="133"/>
      <c r="LMI20" s="133"/>
      <c r="LMN20" s="133"/>
      <c r="LMS20" s="133"/>
      <c r="LMX20" s="133"/>
      <c r="LNC20" s="133"/>
      <c r="LNH20" s="133"/>
      <c r="LNM20" s="133"/>
      <c r="LNR20" s="133"/>
      <c r="LNW20" s="133"/>
      <c r="LOB20" s="133"/>
      <c r="LOG20" s="133"/>
      <c r="LOL20" s="133"/>
      <c r="LOQ20" s="133"/>
      <c r="LOV20" s="133"/>
      <c r="LPA20" s="133"/>
      <c r="LPF20" s="133"/>
      <c r="LPK20" s="133"/>
      <c r="LPP20" s="133"/>
      <c r="LPU20" s="133"/>
      <c r="LPZ20" s="133"/>
      <c r="LQE20" s="133"/>
      <c r="LQJ20" s="133"/>
      <c r="LQO20" s="133"/>
      <c r="LQT20" s="133"/>
      <c r="LQY20" s="133"/>
      <c r="LRD20" s="133"/>
      <c r="LRI20" s="133"/>
      <c r="LRN20" s="133"/>
      <c r="LRS20" s="133"/>
      <c r="LRX20" s="133"/>
      <c r="LSC20" s="133"/>
      <c r="LSH20" s="133"/>
      <c r="LSM20" s="133"/>
      <c r="LSR20" s="133"/>
      <c r="LSW20" s="133"/>
      <c r="LTB20" s="133"/>
      <c r="LTG20" s="133"/>
      <c r="LTL20" s="133"/>
      <c r="LTQ20" s="133"/>
      <c r="LTV20" s="133"/>
      <c r="LUA20" s="133"/>
      <c r="LUF20" s="133"/>
      <c r="LUK20" s="133"/>
      <c r="LUP20" s="133"/>
      <c r="LUU20" s="133"/>
      <c r="LUZ20" s="133"/>
      <c r="LVE20" s="133"/>
      <c r="LVJ20" s="133"/>
      <c r="LVO20" s="133"/>
      <c r="LVT20" s="133"/>
      <c r="LVY20" s="133"/>
      <c r="LWD20" s="133"/>
      <c r="LWI20" s="133"/>
      <c r="LWN20" s="133"/>
      <c r="LWS20" s="133"/>
      <c r="LWX20" s="133"/>
      <c r="LXC20" s="133"/>
      <c r="LXH20" s="133"/>
      <c r="LXM20" s="133"/>
      <c r="LXR20" s="133"/>
      <c r="LXW20" s="133"/>
      <c r="LYB20" s="133"/>
      <c r="LYG20" s="133"/>
      <c r="LYL20" s="133"/>
      <c r="LYQ20" s="133"/>
      <c r="LYV20" s="133"/>
      <c r="LZA20" s="133"/>
      <c r="LZF20" s="133"/>
      <c r="LZK20" s="133"/>
      <c r="LZP20" s="133"/>
      <c r="LZU20" s="133"/>
      <c r="LZZ20" s="133"/>
      <c r="MAE20" s="133"/>
      <c r="MAJ20" s="133"/>
      <c r="MAO20" s="133"/>
      <c r="MAT20" s="133"/>
      <c r="MAY20" s="133"/>
      <c r="MBD20" s="133"/>
      <c r="MBI20" s="133"/>
      <c r="MBN20" s="133"/>
      <c r="MBS20" s="133"/>
      <c r="MBX20" s="133"/>
      <c r="MCC20" s="133"/>
      <c r="MCH20" s="133"/>
      <c r="MCM20" s="133"/>
      <c r="MCR20" s="133"/>
      <c r="MCW20" s="133"/>
      <c r="MDB20" s="133"/>
      <c r="MDG20" s="133"/>
      <c r="MDL20" s="133"/>
      <c r="MDQ20" s="133"/>
      <c r="MDV20" s="133"/>
      <c r="MEA20" s="133"/>
      <c r="MEF20" s="133"/>
      <c r="MEK20" s="133"/>
      <c r="MEP20" s="133"/>
      <c r="MEU20" s="133"/>
      <c r="MEZ20" s="133"/>
      <c r="MFE20" s="133"/>
      <c r="MFJ20" s="133"/>
      <c r="MFO20" s="133"/>
      <c r="MFT20" s="133"/>
      <c r="MFY20" s="133"/>
      <c r="MGD20" s="133"/>
      <c r="MGI20" s="133"/>
      <c r="MGN20" s="133"/>
      <c r="MGS20" s="133"/>
      <c r="MGX20" s="133"/>
      <c r="MHC20" s="133"/>
      <c r="MHH20" s="133"/>
      <c r="MHM20" s="133"/>
      <c r="MHR20" s="133"/>
      <c r="MHW20" s="133"/>
      <c r="MIB20" s="133"/>
      <c r="MIG20" s="133"/>
      <c r="MIL20" s="133"/>
      <c r="MIQ20" s="133"/>
      <c r="MIV20" s="133"/>
      <c r="MJA20" s="133"/>
      <c r="MJF20" s="133"/>
      <c r="MJK20" s="133"/>
      <c r="MJP20" s="133"/>
      <c r="MJU20" s="133"/>
      <c r="MJZ20" s="133"/>
      <c r="MKE20" s="133"/>
      <c r="MKJ20" s="133"/>
      <c r="MKO20" s="133"/>
      <c r="MKT20" s="133"/>
      <c r="MKY20" s="133"/>
      <c r="MLD20" s="133"/>
      <c r="MLI20" s="133"/>
      <c r="MLN20" s="133"/>
      <c r="MLS20" s="133"/>
      <c r="MLX20" s="133"/>
      <c r="MMC20" s="133"/>
      <c r="MMH20" s="133"/>
      <c r="MMM20" s="133"/>
      <c r="MMR20" s="133"/>
      <c r="MMW20" s="133"/>
      <c r="MNB20" s="133"/>
      <c r="MNG20" s="133"/>
      <c r="MNL20" s="133"/>
      <c r="MNQ20" s="133"/>
      <c r="MNV20" s="133"/>
      <c r="MOA20" s="133"/>
      <c r="MOF20" s="133"/>
      <c r="MOK20" s="133"/>
      <c r="MOP20" s="133"/>
      <c r="MOU20" s="133"/>
      <c r="MOZ20" s="133"/>
      <c r="MPE20" s="133"/>
      <c r="MPJ20" s="133"/>
      <c r="MPO20" s="133"/>
      <c r="MPT20" s="133"/>
      <c r="MPY20" s="133"/>
      <c r="MQD20" s="133"/>
      <c r="MQI20" s="133"/>
      <c r="MQN20" s="133"/>
      <c r="MQS20" s="133"/>
      <c r="MQX20" s="133"/>
      <c r="MRC20" s="133"/>
      <c r="MRH20" s="133"/>
      <c r="MRM20" s="133"/>
      <c r="MRR20" s="133"/>
      <c r="MRW20" s="133"/>
      <c r="MSB20" s="133"/>
      <c r="MSG20" s="133"/>
      <c r="MSL20" s="133"/>
      <c r="MSQ20" s="133"/>
      <c r="MSV20" s="133"/>
      <c r="MTA20" s="133"/>
      <c r="MTF20" s="133"/>
      <c r="MTK20" s="133"/>
      <c r="MTP20" s="133"/>
      <c r="MTU20" s="133"/>
      <c r="MTZ20" s="133"/>
      <c r="MUE20" s="133"/>
      <c r="MUJ20" s="133"/>
      <c r="MUO20" s="133"/>
      <c r="MUT20" s="133"/>
      <c r="MUY20" s="133"/>
      <c r="MVD20" s="133"/>
      <c r="MVI20" s="133"/>
      <c r="MVN20" s="133"/>
      <c r="MVS20" s="133"/>
      <c r="MVX20" s="133"/>
      <c r="MWC20" s="133"/>
      <c r="MWH20" s="133"/>
      <c r="MWM20" s="133"/>
      <c r="MWR20" s="133"/>
      <c r="MWW20" s="133"/>
      <c r="MXB20" s="133"/>
      <c r="MXG20" s="133"/>
      <c r="MXL20" s="133"/>
      <c r="MXQ20" s="133"/>
      <c r="MXV20" s="133"/>
      <c r="MYA20" s="133"/>
      <c r="MYF20" s="133"/>
      <c r="MYK20" s="133"/>
      <c r="MYP20" s="133"/>
      <c r="MYU20" s="133"/>
      <c r="MYZ20" s="133"/>
      <c r="MZE20" s="133"/>
      <c r="MZJ20" s="133"/>
      <c r="MZO20" s="133"/>
      <c r="MZT20" s="133"/>
      <c r="MZY20" s="133"/>
      <c r="NAD20" s="133"/>
      <c r="NAI20" s="133"/>
      <c r="NAN20" s="133"/>
      <c r="NAS20" s="133"/>
      <c r="NAX20" s="133"/>
      <c r="NBC20" s="133"/>
      <c r="NBH20" s="133"/>
      <c r="NBM20" s="133"/>
      <c r="NBR20" s="133"/>
      <c r="NBW20" s="133"/>
      <c r="NCB20" s="133"/>
      <c r="NCG20" s="133"/>
      <c r="NCL20" s="133"/>
      <c r="NCQ20" s="133"/>
      <c r="NCV20" s="133"/>
      <c r="NDA20" s="133"/>
      <c r="NDF20" s="133"/>
      <c r="NDK20" s="133"/>
      <c r="NDP20" s="133"/>
      <c r="NDU20" s="133"/>
      <c r="NDZ20" s="133"/>
      <c r="NEE20" s="133"/>
      <c r="NEJ20" s="133"/>
      <c r="NEO20" s="133"/>
      <c r="NET20" s="133"/>
      <c r="NEY20" s="133"/>
      <c r="NFD20" s="133"/>
      <c r="NFI20" s="133"/>
      <c r="NFN20" s="133"/>
      <c r="NFS20" s="133"/>
      <c r="NFX20" s="133"/>
      <c r="NGC20" s="133"/>
      <c r="NGH20" s="133"/>
      <c r="NGM20" s="133"/>
      <c r="NGR20" s="133"/>
      <c r="NGW20" s="133"/>
      <c r="NHB20" s="133"/>
      <c r="NHG20" s="133"/>
      <c r="NHL20" s="133"/>
      <c r="NHQ20" s="133"/>
      <c r="NHV20" s="133"/>
      <c r="NIA20" s="133"/>
      <c r="NIF20" s="133"/>
      <c r="NIK20" s="133"/>
      <c r="NIP20" s="133"/>
      <c r="NIU20" s="133"/>
      <c r="NIZ20" s="133"/>
      <c r="NJE20" s="133"/>
      <c r="NJJ20" s="133"/>
      <c r="NJO20" s="133"/>
      <c r="NJT20" s="133"/>
      <c r="NJY20" s="133"/>
      <c r="NKD20" s="133"/>
      <c r="NKI20" s="133"/>
      <c r="NKN20" s="133"/>
      <c r="NKS20" s="133"/>
      <c r="NKX20" s="133"/>
      <c r="NLC20" s="133"/>
      <c r="NLH20" s="133"/>
      <c r="NLM20" s="133"/>
      <c r="NLR20" s="133"/>
      <c r="NLW20" s="133"/>
      <c r="NMB20" s="133"/>
      <c r="NMG20" s="133"/>
      <c r="NML20" s="133"/>
      <c r="NMQ20" s="133"/>
      <c r="NMV20" s="133"/>
      <c r="NNA20" s="133"/>
      <c r="NNF20" s="133"/>
      <c r="NNK20" s="133"/>
      <c r="NNP20" s="133"/>
      <c r="NNU20" s="133"/>
      <c r="NNZ20" s="133"/>
      <c r="NOE20" s="133"/>
      <c r="NOJ20" s="133"/>
      <c r="NOO20" s="133"/>
      <c r="NOT20" s="133"/>
      <c r="NOY20" s="133"/>
      <c r="NPD20" s="133"/>
      <c r="NPI20" s="133"/>
      <c r="NPN20" s="133"/>
      <c r="NPS20" s="133"/>
      <c r="NPX20" s="133"/>
      <c r="NQC20" s="133"/>
      <c r="NQH20" s="133"/>
      <c r="NQM20" s="133"/>
      <c r="NQR20" s="133"/>
      <c r="NQW20" s="133"/>
      <c r="NRB20" s="133"/>
      <c r="NRG20" s="133"/>
      <c r="NRL20" s="133"/>
      <c r="NRQ20" s="133"/>
      <c r="NRV20" s="133"/>
      <c r="NSA20" s="133"/>
      <c r="NSF20" s="133"/>
      <c r="NSK20" s="133"/>
      <c r="NSP20" s="133"/>
      <c r="NSU20" s="133"/>
      <c r="NSZ20" s="133"/>
      <c r="NTE20" s="133"/>
      <c r="NTJ20" s="133"/>
      <c r="NTO20" s="133"/>
      <c r="NTT20" s="133"/>
      <c r="NTY20" s="133"/>
      <c r="NUD20" s="133"/>
      <c r="NUI20" s="133"/>
      <c r="NUN20" s="133"/>
      <c r="NUS20" s="133"/>
      <c r="NUX20" s="133"/>
      <c r="NVC20" s="133"/>
      <c r="NVH20" s="133"/>
      <c r="NVM20" s="133"/>
      <c r="NVR20" s="133"/>
      <c r="NVW20" s="133"/>
      <c r="NWB20" s="133"/>
      <c r="NWG20" s="133"/>
      <c r="NWL20" s="133"/>
      <c r="NWQ20" s="133"/>
      <c r="NWV20" s="133"/>
      <c r="NXA20" s="133"/>
      <c r="NXF20" s="133"/>
      <c r="NXK20" s="133"/>
      <c r="NXP20" s="133"/>
      <c r="NXU20" s="133"/>
      <c r="NXZ20" s="133"/>
      <c r="NYE20" s="133"/>
      <c r="NYJ20" s="133"/>
      <c r="NYO20" s="133"/>
      <c r="NYT20" s="133"/>
      <c r="NYY20" s="133"/>
      <c r="NZD20" s="133"/>
      <c r="NZI20" s="133"/>
      <c r="NZN20" s="133"/>
      <c r="NZS20" s="133"/>
      <c r="NZX20" s="133"/>
      <c r="OAC20" s="133"/>
      <c r="OAH20" s="133"/>
      <c r="OAM20" s="133"/>
      <c r="OAR20" s="133"/>
      <c r="OAW20" s="133"/>
      <c r="OBB20" s="133"/>
      <c r="OBG20" s="133"/>
      <c r="OBL20" s="133"/>
      <c r="OBQ20" s="133"/>
      <c r="OBV20" s="133"/>
      <c r="OCA20" s="133"/>
      <c r="OCF20" s="133"/>
      <c r="OCK20" s="133"/>
      <c r="OCP20" s="133"/>
      <c r="OCU20" s="133"/>
      <c r="OCZ20" s="133"/>
      <c r="ODE20" s="133"/>
      <c r="ODJ20" s="133"/>
      <c r="ODO20" s="133"/>
      <c r="ODT20" s="133"/>
      <c r="ODY20" s="133"/>
      <c r="OED20" s="133"/>
      <c r="OEI20" s="133"/>
      <c r="OEN20" s="133"/>
      <c r="OES20" s="133"/>
      <c r="OEX20" s="133"/>
      <c r="OFC20" s="133"/>
      <c r="OFH20" s="133"/>
      <c r="OFM20" s="133"/>
      <c r="OFR20" s="133"/>
      <c r="OFW20" s="133"/>
      <c r="OGB20" s="133"/>
      <c r="OGG20" s="133"/>
      <c r="OGL20" s="133"/>
      <c r="OGQ20" s="133"/>
      <c r="OGV20" s="133"/>
      <c r="OHA20" s="133"/>
      <c r="OHF20" s="133"/>
      <c r="OHK20" s="133"/>
      <c r="OHP20" s="133"/>
      <c r="OHU20" s="133"/>
      <c r="OHZ20" s="133"/>
      <c r="OIE20" s="133"/>
      <c r="OIJ20" s="133"/>
      <c r="OIO20" s="133"/>
      <c r="OIT20" s="133"/>
      <c r="OIY20" s="133"/>
      <c r="OJD20" s="133"/>
      <c r="OJI20" s="133"/>
      <c r="OJN20" s="133"/>
      <c r="OJS20" s="133"/>
      <c r="OJX20" s="133"/>
      <c r="OKC20" s="133"/>
      <c r="OKH20" s="133"/>
      <c r="OKM20" s="133"/>
      <c r="OKR20" s="133"/>
      <c r="OKW20" s="133"/>
      <c r="OLB20" s="133"/>
      <c r="OLG20" s="133"/>
      <c r="OLL20" s="133"/>
      <c r="OLQ20" s="133"/>
      <c r="OLV20" s="133"/>
      <c r="OMA20" s="133"/>
      <c r="OMF20" s="133"/>
      <c r="OMK20" s="133"/>
      <c r="OMP20" s="133"/>
      <c r="OMU20" s="133"/>
      <c r="OMZ20" s="133"/>
      <c r="ONE20" s="133"/>
      <c r="ONJ20" s="133"/>
      <c r="ONO20" s="133"/>
      <c r="ONT20" s="133"/>
      <c r="ONY20" s="133"/>
      <c r="OOD20" s="133"/>
      <c r="OOI20" s="133"/>
      <c r="OON20" s="133"/>
      <c r="OOS20" s="133"/>
      <c r="OOX20" s="133"/>
      <c r="OPC20" s="133"/>
      <c r="OPH20" s="133"/>
      <c r="OPM20" s="133"/>
      <c r="OPR20" s="133"/>
      <c r="OPW20" s="133"/>
      <c r="OQB20" s="133"/>
      <c r="OQG20" s="133"/>
      <c r="OQL20" s="133"/>
      <c r="OQQ20" s="133"/>
      <c r="OQV20" s="133"/>
      <c r="ORA20" s="133"/>
      <c r="ORF20" s="133"/>
      <c r="ORK20" s="133"/>
      <c r="ORP20" s="133"/>
      <c r="ORU20" s="133"/>
      <c r="ORZ20" s="133"/>
      <c r="OSE20" s="133"/>
      <c r="OSJ20" s="133"/>
      <c r="OSO20" s="133"/>
      <c r="OST20" s="133"/>
      <c r="OSY20" s="133"/>
      <c r="OTD20" s="133"/>
      <c r="OTI20" s="133"/>
      <c r="OTN20" s="133"/>
      <c r="OTS20" s="133"/>
      <c r="OTX20" s="133"/>
      <c r="OUC20" s="133"/>
      <c r="OUH20" s="133"/>
      <c r="OUM20" s="133"/>
      <c r="OUR20" s="133"/>
      <c r="OUW20" s="133"/>
      <c r="OVB20" s="133"/>
      <c r="OVG20" s="133"/>
      <c r="OVL20" s="133"/>
      <c r="OVQ20" s="133"/>
      <c r="OVV20" s="133"/>
      <c r="OWA20" s="133"/>
      <c r="OWF20" s="133"/>
      <c r="OWK20" s="133"/>
      <c r="OWP20" s="133"/>
      <c r="OWU20" s="133"/>
      <c r="OWZ20" s="133"/>
      <c r="OXE20" s="133"/>
      <c r="OXJ20" s="133"/>
      <c r="OXO20" s="133"/>
      <c r="OXT20" s="133"/>
      <c r="OXY20" s="133"/>
      <c r="OYD20" s="133"/>
      <c r="OYI20" s="133"/>
      <c r="OYN20" s="133"/>
      <c r="OYS20" s="133"/>
      <c r="OYX20" s="133"/>
      <c r="OZC20" s="133"/>
      <c r="OZH20" s="133"/>
      <c r="OZM20" s="133"/>
      <c r="OZR20" s="133"/>
      <c r="OZW20" s="133"/>
      <c r="PAB20" s="133"/>
      <c r="PAG20" s="133"/>
      <c r="PAL20" s="133"/>
      <c r="PAQ20" s="133"/>
      <c r="PAV20" s="133"/>
      <c r="PBA20" s="133"/>
      <c r="PBF20" s="133"/>
      <c r="PBK20" s="133"/>
      <c r="PBP20" s="133"/>
      <c r="PBU20" s="133"/>
      <c r="PBZ20" s="133"/>
      <c r="PCE20" s="133"/>
      <c r="PCJ20" s="133"/>
      <c r="PCO20" s="133"/>
      <c r="PCT20" s="133"/>
      <c r="PCY20" s="133"/>
      <c r="PDD20" s="133"/>
      <c r="PDI20" s="133"/>
      <c r="PDN20" s="133"/>
      <c r="PDS20" s="133"/>
      <c r="PDX20" s="133"/>
      <c r="PEC20" s="133"/>
      <c r="PEH20" s="133"/>
      <c r="PEM20" s="133"/>
      <c r="PER20" s="133"/>
      <c r="PEW20" s="133"/>
      <c r="PFB20" s="133"/>
      <c r="PFG20" s="133"/>
      <c r="PFL20" s="133"/>
      <c r="PFQ20" s="133"/>
      <c r="PFV20" s="133"/>
      <c r="PGA20" s="133"/>
      <c r="PGF20" s="133"/>
      <c r="PGK20" s="133"/>
      <c r="PGP20" s="133"/>
      <c r="PGU20" s="133"/>
      <c r="PGZ20" s="133"/>
      <c r="PHE20" s="133"/>
      <c r="PHJ20" s="133"/>
      <c r="PHO20" s="133"/>
      <c r="PHT20" s="133"/>
      <c r="PHY20" s="133"/>
      <c r="PID20" s="133"/>
      <c r="PII20" s="133"/>
      <c r="PIN20" s="133"/>
      <c r="PIS20" s="133"/>
      <c r="PIX20" s="133"/>
      <c r="PJC20" s="133"/>
      <c r="PJH20" s="133"/>
      <c r="PJM20" s="133"/>
      <c r="PJR20" s="133"/>
      <c r="PJW20" s="133"/>
      <c r="PKB20" s="133"/>
      <c r="PKG20" s="133"/>
      <c r="PKL20" s="133"/>
      <c r="PKQ20" s="133"/>
      <c r="PKV20" s="133"/>
      <c r="PLA20" s="133"/>
      <c r="PLF20" s="133"/>
      <c r="PLK20" s="133"/>
      <c r="PLP20" s="133"/>
      <c r="PLU20" s="133"/>
      <c r="PLZ20" s="133"/>
      <c r="PME20" s="133"/>
      <c r="PMJ20" s="133"/>
      <c r="PMO20" s="133"/>
      <c r="PMT20" s="133"/>
      <c r="PMY20" s="133"/>
      <c r="PND20" s="133"/>
      <c r="PNI20" s="133"/>
      <c r="PNN20" s="133"/>
      <c r="PNS20" s="133"/>
      <c r="PNX20" s="133"/>
      <c r="POC20" s="133"/>
      <c r="POH20" s="133"/>
      <c r="POM20" s="133"/>
      <c r="POR20" s="133"/>
      <c r="POW20" s="133"/>
      <c r="PPB20" s="133"/>
      <c r="PPG20" s="133"/>
      <c r="PPL20" s="133"/>
      <c r="PPQ20" s="133"/>
      <c r="PPV20" s="133"/>
      <c r="PQA20" s="133"/>
      <c r="PQF20" s="133"/>
      <c r="PQK20" s="133"/>
      <c r="PQP20" s="133"/>
      <c r="PQU20" s="133"/>
      <c r="PQZ20" s="133"/>
      <c r="PRE20" s="133"/>
      <c r="PRJ20" s="133"/>
      <c r="PRO20" s="133"/>
      <c r="PRT20" s="133"/>
      <c r="PRY20" s="133"/>
      <c r="PSD20" s="133"/>
      <c r="PSI20" s="133"/>
      <c r="PSN20" s="133"/>
      <c r="PSS20" s="133"/>
      <c r="PSX20" s="133"/>
      <c r="PTC20" s="133"/>
      <c r="PTH20" s="133"/>
      <c r="PTM20" s="133"/>
      <c r="PTR20" s="133"/>
      <c r="PTW20" s="133"/>
      <c r="PUB20" s="133"/>
      <c r="PUG20" s="133"/>
      <c r="PUL20" s="133"/>
      <c r="PUQ20" s="133"/>
      <c r="PUV20" s="133"/>
      <c r="PVA20" s="133"/>
      <c r="PVF20" s="133"/>
      <c r="PVK20" s="133"/>
      <c r="PVP20" s="133"/>
      <c r="PVU20" s="133"/>
      <c r="PVZ20" s="133"/>
      <c r="PWE20" s="133"/>
      <c r="PWJ20" s="133"/>
      <c r="PWO20" s="133"/>
      <c r="PWT20" s="133"/>
      <c r="PWY20" s="133"/>
      <c r="PXD20" s="133"/>
      <c r="PXI20" s="133"/>
      <c r="PXN20" s="133"/>
      <c r="PXS20" s="133"/>
      <c r="PXX20" s="133"/>
      <c r="PYC20" s="133"/>
      <c r="PYH20" s="133"/>
      <c r="PYM20" s="133"/>
      <c r="PYR20" s="133"/>
      <c r="PYW20" s="133"/>
      <c r="PZB20" s="133"/>
      <c r="PZG20" s="133"/>
      <c r="PZL20" s="133"/>
      <c r="PZQ20" s="133"/>
      <c r="PZV20" s="133"/>
      <c r="QAA20" s="133"/>
      <c r="QAF20" s="133"/>
      <c r="QAK20" s="133"/>
      <c r="QAP20" s="133"/>
      <c r="QAU20" s="133"/>
      <c r="QAZ20" s="133"/>
      <c r="QBE20" s="133"/>
      <c r="QBJ20" s="133"/>
      <c r="QBO20" s="133"/>
      <c r="QBT20" s="133"/>
      <c r="QBY20" s="133"/>
      <c r="QCD20" s="133"/>
      <c r="QCI20" s="133"/>
      <c r="QCN20" s="133"/>
      <c r="QCS20" s="133"/>
      <c r="QCX20" s="133"/>
      <c r="QDC20" s="133"/>
      <c r="QDH20" s="133"/>
      <c r="QDM20" s="133"/>
      <c r="QDR20" s="133"/>
      <c r="QDW20" s="133"/>
      <c r="QEB20" s="133"/>
      <c r="QEG20" s="133"/>
      <c r="QEL20" s="133"/>
      <c r="QEQ20" s="133"/>
      <c r="QEV20" s="133"/>
      <c r="QFA20" s="133"/>
      <c r="QFF20" s="133"/>
      <c r="QFK20" s="133"/>
      <c r="QFP20" s="133"/>
      <c r="QFU20" s="133"/>
      <c r="QFZ20" s="133"/>
      <c r="QGE20" s="133"/>
      <c r="QGJ20" s="133"/>
      <c r="QGO20" s="133"/>
      <c r="QGT20" s="133"/>
      <c r="QGY20" s="133"/>
      <c r="QHD20" s="133"/>
      <c r="QHI20" s="133"/>
      <c r="QHN20" s="133"/>
      <c r="QHS20" s="133"/>
      <c r="QHX20" s="133"/>
      <c r="QIC20" s="133"/>
      <c r="QIH20" s="133"/>
      <c r="QIM20" s="133"/>
      <c r="QIR20" s="133"/>
      <c r="QIW20" s="133"/>
      <c r="QJB20" s="133"/>
      <c r="QJG20" s="133"/>
      <c r="QJL20" s="133"/>
      <c r="QJQ20" s="133"/>
      <c r="QJV20" s="133"/>
      <c r="QKA20" s="133"/>
      <c r="QKF20" s="133"/>
      <c r="QKK20" s="133"/>
      <c r="QKP20" s="133"/>
      <c r="QKU20" s="133"/>
      <c r="QKZ20" s="133"/>
      <c r="QLE20" s="133"/>
      <c r="QLJ20" s="133"/>
      <c r="QLO20" s="133"/>
      <c r="QLT20" s="133"/>
      <c r="QLY20" s="133"/>
      <c r="QMD20" s="133"/>
      <c r="QMI20" s="133"/>
      <c r="QMN20" s="133"/>
      <c r="QMS20" s="133"/>
      <c r="QMX20" s="133"/>
      <c r="QNC20" s="133"/>
      <c r="QNH20" s="133"/>
      <c r="QNM20" s="133"/>
      <c r="QNR20" s="133"/>
      <c r="QNW20" s="133"/>
      <c r="QOB20" s="133"/>
      <c r="QOG20" s="133"/>
      <c r="QOL20" s="133"/>
      <c r="QOQ20" s="133"/>
      <c r="QOV20" s="133"/>
      <c r="QPA20" s="133"/>
      <c r="QPF20" s="133"/>
      <c r="QPK20" s="133"/>
      <c r="QPP20" s="133"/>
      <c r="QPU20" s="133"/>
      <c r="QPZ20" s="133"/>
      <c r="QQE20" s="133"/>
      <c r="QQJ20" s="133"/>
      <c r="QQO20" s="133"/>
      <c r="QQT20" s="133"/>
      <c r="QQY20" s="133"/>
      <c r="QRD20" s="133"/>
      <c r="QRI20" s="133"/>
      <c r="QRN20" s="133"/>
      <c r="QRS20" s="133"/>
      <c r="QRX20" s="133"/>
      <c r="QSC20" s="133"/>
      <c r="QSH20" s="133"/>
      <c r="QSM20" s="133"/>
      <c r="QSR20" s="133"/>
      <c r="QSW20" s="133"/>
      <c r="QTB20" s="133"/>
      <c r="QTG20" s="133"/>
      <c r="QTL20" s="133"/>
      <c r="QTQ20" s="133"/>
      <c r="QTV20" s="133"/>
      <c r="QUA20" s="133"/>
      <c r="QUF20" s="133"/>
      <c r="QUK20" s="133"/>
      <c r="QUP20" s="133"/>
      <c r="QUU20" s="133"/>
      <c r="QUZ20" s="133"/>
      <c r="QVE20" s="133"/>
      <c r="QVJ20" s="133"/>
      <c r="QVO20" s="133"/>
      <c r="QVT20" s="133"/>
      <c r="QVY20" s="133"/>
      <c r="QWD20" s="133"/>
      <c r="QWI20" s="133"/>
      <c r="QWN20" s="133"/>
      <c r="QWS20" s="133"/>
      <c r="QWX20" s="133"/>
      <c r="QXC20" s="133"/>
      <c r="QXH20" s="133"/>
      <c r="QXM20" s="133"/>
      <c r="QXR20" s="133"/>
      <c r="QXW20" s="133"/>
      <c r="QYB20" s="133"/>
      <c r="QYG20" s="133"/>
      <c r="QYL20" s="133"/>
      <c r="QYQ20" s="133"/>
      <c r="QYV20" s="133"/>
      <c r="QZA20" s="133"/>
      <c r="QZF20" s="133"/>
      <c r="QZK20" s="133"/>
      <c r="QZP20" s="133"/>
      <c r="QZU20" s="133"/>
      <c r="QZZ20" s="133"/>
      <c r="RAE20" s="133"/>
      <c r="RAJ20" s="133"/>
      <c r="RAO20" s="133"/>
      <c r="RAT20" s="133"/>
      <c r="RAY20" s="133"/>
      <c r="RBD20" s="133"/>
      <c r="RBI20" s="133"/>
      <c r="RBN20" s="133"/>
      <c r="RBS20" s="133"/>
      <c r="RBX20" s="133"/>
      <c r="RCC20" s="133"/>
      <c r="RCH20" s="133"/>
      <c r="RCM20" s="133"/>
      <c r="RCR20" s="133"/>
      <c r="RCW20" s="133"/>
      <c r="RDB20" s="133"/>
      <c r="RDG20" s="133"/>
      <c r="RDL20" s="133"/>
      <c r="RDQ20" s="133"/>
      <c r="RDV20" s="133"/>
      <c r="REA20" s="133"/>
      <c r="REF20" s="133"/>
      <c r="REK20" s="133"/>
      <c r="REP20" s="133"/>
      <c r="REU20" s="133"/>
      <c r="REZ20" s="133"/>
      <c r="RFE20" s="133"/>
      <c r="RFJ20" s="133"/>
      <c r="RFO20" s="133"/>
      <c r="RFT20" s="133"/>
      <c r="RFY20" s="133"/>
      <c r="RGD20" s="133"/>
      <c r="RGI20" s="133"/>
      <c r="RGN20" s="133"/>
      <c r="RGS20" s="133"/>
      <c r="RGX20" s="133"/>
      <c r="RHC20" s="133"/>
      <c r="RHH20" s="133"/>
      <c r="RHM20" s="133"/>
      <c r="RHR20" s="133"/>
      <c r="RHW20" s="133"/>
      <c r="RIB20" s="133"/>
      <c r="RIG20" s="133"/>
      <c r="RIL20" s="133"/>
      <c r="RIQ20" s="133"/>
      <c r="RIV20" s="133"/>
      <c r="RJA20" s="133"/>
      <c r="RJF20" s="133"/>
      <c r="RJK20" s="133"/>
      <c r="RJP20" s="133"/>
      <c r="RJU20" s="133"/>
      <c r="RJZ20" s="133"/>
      <c r="RKE20" s="133"/>
      <c r="RKJ20" s="133"/>
      <c r="RKO20" s="133"/>
      <c r="RKT20" s="133"/>
      <c r="RKY20" s="133"/>
      <c r="RLD20" s="133"/>
      <c r="RLI20" s="133"/>
      <c r="RLN20" s="133"/>
      <c r="RLS20" s="133"/>
      <c r="RLX20" s="133"/>
      <c r="RMC20" s="133"/>
      <c r="RMH20" s="133"/>
      <c r="RMM20" s="133"/>
      <c r="RMR20" s="133"/>
      <c r="RMW20" s="133"/>
      <c r="RNB20" s="133"/>
      <c r="RNG20" s="133"/>
      <c r="RNL20" s="133"/>
      <c r="RNQ20" s="133"/>
      <c r="RNV20" s="133"/>
      <c r="ROA20" s="133"/>
      <c r="ROF20" s="133"/>
      <c r="ROK20" s="133"/>
      <c r="ROP20" s="133"/>
      <c r="ROU20" s="133"/>
      <c r="ROZ20" s="133"/>
      <c r="RPE20" s="133"/>
      <c r="RPJ20" s="133"/>
      <c r="RPO20" s="133"/>
      <c r="RPT20" s="133"/>
      <c r="RPY20" s="133"/>
      <c r="RQD20" s="133"/>
      <c r="RQI20" s="133"/>
      <c r="RQN20" s="133"/>
      <c r="RQS20" s="133"/>
      <c r="RQX20" s="133"/>
      <c r="RRC20" s="133"/>
      <c r="RRH20" s="133"/>
      <c r="RRM20" s="133"/>
      <c r="RRR20" s="133"/>
      <c r="RRW20" s="133"/>
      <c r="RSB20" s="133"/>
      <c r="RSG20" s="133"/>
      <c r="RSL20" s="133"/>
      <c r="RSQ20" s="133"/>
      <c r="RSV20" s="133"/>
      <c r="RTA20" s="133"/>
      <c r="RTF20" s="133"/>
      <c r="RTK20" s="133"/>
      <c r="RTP20" s="133"/>
      <c r="RTU20" s="133"/>
      <c r="RTZ20" s="133"/>
      <c r="RUE20" s="133"/>
      <c r="RUJ20" s="133"/>
      <c r="RUO20" s="133"/>
      <c r="RUT20" s="133"/>
      <c r="RUY20" s="133"/>
      <c r="RVD20" s="133"/>
      <c r="RVI20" s="133"/>
      <c r="RVN20" s="133"/>
      <c r="RVS20" s="133"/>
      <c r="RVX20" s="133"/>
      <c r="RWC20" s="133"/>
      <c r="RWH20" s="133"/>
      <c r="RWM20" s="133"/>
      <c r="RWR20" s="133"/>
      <c r="RWW20" s="133"/>
      <c r="RXB20" s="133"/>
      <c r="RXG20" s="133"/>
      <c r="RXL20" s="133"/>
      <c r="RXQ20" s="133"/>
      <c r="RXV20" s="133"/>
      <c r="RYA20" s="133"/>
      <c r="RYF20" s="133"/>
      <c r="RYK20" s="133"/>
      <c r="RYP20" s="133"/>
      <c r="RYU20" s="133"/>
      <c r="RYZ20" s="133"/>
      <c r="RZE20" s="133"/>
      <c r="RZJ20" s="133"/>
      <c r="RZO20" s="133"/>
      <c r="RZT20" s="133"/>
      <c r="RZY20" s="133"/>
      <c r="SAD20" s="133"/>
      <c r="SAI20" s="133"/>
      <c r="SAN20" s="133"/>
      <c r="SAS20" s="133"/>
      <c r="SAX20" s="133"/>
      <c r="SBC20" s="133"/>
      <c r="SBH20" s="133"/>
      <c r="SBM20" s="133"/>
      <c r="SBR20" s="133"/>
      <c r="SBW20" s="133"/>
      <c r="SCB20" s="133"/>
      <c r="SCG20" s="133"/>
      <c r="SCL20" s="133"/>
      <c r="SCQ20" s="133"/>
      <c r="SCV20" s="133"/>
      <c r="SDA20" s="133"/>
      <c r="SDF20" s="133"/>
      <c r="SDK20" s="133"/>
      <c r="SDP20" s="133"/>
      <c r="SDU20" s="133"/>
      <c r="SDZ20" s="133"/>
      <c r="SEE20" s="133"/>
      <c r="SEJ20" s="133"/>
      <c r="SEO20" s="133"/>
      <c r="SET20" s="133"/>
      <c r="SEY20" s="133"/>
      <c r="SFD20" s="133"/>
      <c r="SFI20" s="133"/>
      <c r="SFN20" s="133"/>
      <c r="SFS20" s="133"/>
      <c r="SFX20" s="133"/>
      <c r="SGC20" s="133"/>
      <c r="SGH20" s="133"/>
      <c r="SGM20" s="133"/>
      <c r="SGR20" s="133"/>
      <c r="SGW20" s="133"/>
      <c r="SHB20" s="133"/>
      <c r="SHG20" s="133"/>
      <c r="SHL20" s="133"/>
      <c r="SHQ20" s="133"/>
      <c r="SHV20" s="133"/>
      <c r="SIA20" s="133"/>
      <c r="SIF20" s="133"/>
      <c r="SIK20" s="133"/>
      <c r="SIP20" s="133"/>
      <c r="SIU20" s="133"/>
      <c r="SIZ20" s="133"/>
      <c r="SJE20" s="133"/>
      <c r="SJJ20" s="133"/>
      <c r="SJO20" s="133"/>
      <c r="SJT20" s="133"/>
      <c r="SJY20" s="133"/>
      <c r="SKD20" s="133"/>
      <c r="SKI20" s="133"/>
      <c r="SKN20" s="133"/>
      <c r="SKS20" s="133"/>
      <c r="SKX20" s="133"/>
      <c r="SLC20" s="133"/>
      <c r="SLH20" s="133"/>
      <c r="SLM20" s="133"/>
      <c r="SLR20" s="133"/>
      <c r="SLW20" s="133"/>
      <c r="SMB20" s="133"/>
      <c r="SMG20" s="133"/>
      <c r="SML20" s="133"/>
      <c r="SMQ20" s="133"/>
      <c r="SMV20" s="133"/>
      <c r="SNA20" s="133"/>
      <c r="SNF20" s="133"/>
      <c r="SNK20" s="133"/>
      <c r="SNP20" s="133"/>
      <c r="SNU20" s="133"/>
      <c r="SNZ20" s="133"/>
      <c r="SOE20" s="133"/>
      <c r="SOJ20" s="133"/>
      <c r="SOO20" s="133"/>
      <c r="SOT20" s="133"/>
      <c r="SOY20" s="133"/>
      <c r="SPD20" s="133"/>
      <c r="SPI20" s="133"/>
      <c r="SPN20" s="133"/>
      <c r="SPS20" s="133"/>
      <c r="SPX20" s="133"/>
      <c r="SQC20" s="133"/>
      <c r="SQH20" s="133"/>
      <c r="SQM20" s="133"/>
      <c r="SQR20" s="133"/>
      <c r="SQW20" s="133"/>
      <c r="SRB20" s="133"/>
      <c r="SRG20" s="133"/>
      <c r="SRL20" s="133"/>
      <c r="SRQ20" s="133"/>
      <c r="SRV20" s="133"/>
      <c r="SSA20" s="133"/>
      <c r="SSF20" s="133"/>
      <c r="SSK20" s="133"/>
      <c r="SSP20" s="133"/>
      <c r="SSU20" s="133"/>
      <c r="SSZ20" s="133"/>
      <c r="STE20" s="133"/>
      <c r="STJ20" s="133"/>
      <c r="STO20" s="133"/>
      <c r="STT20" s="133"/>
      <c r="STY20" s="133"/>
      <c r="SUD20" s="133"/>
      <c r="SUI20" s="133"/>
      <c r="SUN20" s="133"/>
      <c r="SUS20" s="133"/>
      <c r="SUX20" s="133"/>
      <c r="SVC20" s="133"/>
      <c r="SVH20" s="133"/>
      <c r="SVM20" s="133"/>
      <c r="SVR20" s="133"/>
      <c r="SVW20" s="133"/>
      <c r="SWB20" s="133"/>
      <c r="SWG20" s="133"/>
      <c r="SWL20" s="133"/>
      <c r="SWQ20" s="133"/>
      <c r="SWV20" s="133"/>
      <c r="SXA20" s="133"/>
      <c r="SXF20" s="133"/>
      <c r="SXK20" s="133"/>
      <c r="SXP20" s="133"/>
      <c r="SXU20" s="133"/>
      <c r="SXZ20" s="133"/>
      <c r="SYE20" s="133"/>
      <c r="SYJ20" s="133"/>
      <c r="SYO20" s="133"/>
      <c r="SYT20" s="133"/>
      <c r="SYY20" s="133"/>
      <c r="SZD20" s="133"/>
      <c r="SZI20" s="133"/>
      <c r="SZN20" s="133"/>
      <c r="SZS20" s="133"/>
      <c r="SZX20" s="133"/>
      <c r="TAC20" s="133"/>
      <c r="TAH20" s="133"/>
      <c r="TAM20" s="133"/>
      <c r="TAR20" s="133"/>
      <c r="TAW20" s="133"/>
      <c r="TBB20" s="133"/>
      <c r="TBG20" s="133"/>
      <c r="TBL20" s="133"/>
      <c r="TBQ20" s="133"/>
      <c r="TBV20" s="133"/>
      <c r="TCA20" s="133"/>
      <c r="TCF20" s="133"/>
      <c r="TCK20" s="133"/>
      <c r="TCP20" s="133"/>
      <c r="TCU20" s="133"/>
      <c r="TCZ20" s="133"/>
      <c r="TDE20" s="133"/>
      <c r="TDJ20" s="133"/>
      <c r="TDO20" s="133"/>
      <c r="TDT20" s="133"/>
      <c r="TDY20" s="133"/>
      <c r="TED20" s="133"/>
      <c r="TEI20" s="133"/>
      <c r="TEN20" s="133"/>
      <c r="TES20" s="133"/>
      <c r="TEX20" s="133"/>
      <c r="TFC20" s="133"/>
      <c r="TFH20" s="133"/>
      <c r="TFM20" s="133"/>
      <c r="TFR20" s="133"/>
      <c r="TFW20" s="133"/>
      <c r="TGB20" s="133"/>
      <c r="TGG20" s="133"/>
      <c r="TGL20" s="133"/>
      <c r="TGQ20" s="133"/>
      <c r="TGV20" s="133"/>
      <c r="THA20" s="133"/>
      <c r="THF20" s="133"/>
      <c r="THK20" s="133"/>
      <c r="THP20" s="133"/>
      <c r="THU20" s="133"/>
      <c r="THZ20" s="133"/>
      <c r="TIE20" s="133"/>
      <c r="TIJ20" s="133"/>
      <c r="TIO20" s="133"/>
      <c r="TIT20" s="133"/>
      <c r="TIY20" s="133"/>
      <c r="TJD20" s="133"/>
      <c r="TJI20" s="133"/>
      <c r="TJN20" s="133"/>
      <c r="TJS20" s="133"/>
      <c r="TJX20" s="133"/>
      <c r="TKC20" s="133"/>
      <c r="TKH20" s="133"/>
      <c r="TKM20" s="133"/>
      <c r="TKR20" s="133"/>
      <c r="TKW20" s="133"/>
      <c r="TLB20" s="133"/>
      <c r="TLG20" s="133"/>
      <c r="TLL20" s="133"/>
      <c r="TLQ20" s="133"/>
      <c r="TLV20" s="133"/>
      <c r="TMA20" s="133"/>
      <c r="TMF20" s="133"/>
      <c r="TMK20" s="133"/>
      <c r="TMP20" s="133"/>
      <c r="TMU20" s="133"/>
      <c r="TMZ20" s="133"/>
      <c r="TNE20" s="133"/>
      <c r="TNJ20" s="133"/>
      <c r="TNO20" s="133"/>
      <c r="TNT20" s="133"/>
      <c r="TNY20" s="133"/>
      <c r="TOD20" s="133"/>
      <c r="TOI20" s="133"/>
      <c r="TON20" s="133"/>
      <c r="TOS20" s="133"/>
      <c r="TOX20" s="133"/>
      <c r="TPC20" s="133"/>
      <c r="TPH20" s="133"/>
      <c r="TPM20" s="133"/>
      <c r="TPR20" s="133"/>
      <c r="TPW20" s="133"/>
      <c r="TQB20" s="133"/>
      <c r="TQG20" s="133"/>
      <c r="TQL20" s="133"/>
      <c r="TQQ20" s="133"/>
      <c r="TQV20" s="133"/>
      <c r="TRA20" s="133"/>
      <c r="TRF20" s="133"/>
      <c r="TRK20" s="133"/>
      <c r="TRP20" s="133"/>
      <c r="TRU20" s="133"/>
      <c r="TRZ20" s="133"/>
      <c r="TSE20" s="133"/>
      <c r="TSJ20" s="133"/>
      <c r="TSO20" s="133"/>
      <c r="TST20" s="133"/>
      <c r="TSY20" s="133"/>
      <c r="TTD20" s="133"/>
      <c r="TTI20" s="133"/>
      <c r="TTN20" s="133"/>
      <c r="TTS20" s="133"/>
      <c r="TTX20" s="133"/>
      <c r="TUC20" s="133"/>
      <c r="TUH20" s="133"/>
      <c r="TUM20" s="133"/>
      <c r="TUR20" s="133"/>
      <c r="TUW20" s="133"/>
      <c r="TVB20" s="133"/>
      <c r="TVG20" s="133"/>
      <c r="TVL20" s="133"/>
      <c r="TVQ20" s="133"/>
      <c r="TVV20" s="133"/>
      <c r="TWA20" s="133"/>
      <c r="TWF20" s="133"/>
      <c r="TWK20" s="133"/>
      <c r="TWP20" s="133"/>
      <c r="TWU20" s="133"/>
      <c r="TWZ20" s="133"/>
      <c r="TXE20" s="133"/>
      <c r="TXJ20" s="133"/>
      <c r="TXO20" s="133"/>
      <c r="TXT20" s="133"/>
      <c r="TXY20" s="133"/>
      <c r="TYD20" s="133"/>
      <c r="TYI20" s="133"/>
      <c r="TYN20" s="133"/>
      <c r="TYS20" s="133"/>
      <c r="TYX20" s="133"/>
      <c r="TZC20" s="133"/>
      <c r="TZH20" s="133"/>
      <c r="TZM20" s="133"/>
      <c r="TZR20" s="133"/>
      <c r="TZW20" s="133"/>
      <c r="UAB20" s="133"/>
      <c r="UAG20" s="133"/>
      <c r="UAL20" s="133"/>
      <c r="UAQ20" s="133"/>
      <c r="UAV20" s="133"/>
      <c r="UBA20" s="133"/>
      <c r="UBF20" s="133"/>
      <c r="UBK20" s="133"/>
      <c r="UBP20" s="133"/>
      <c r="UBU20" s="133"/>
      <c r="UBZ20" s="133"/>
      <c r="UCE20" s="133"/>
      <c r="UCJ20" s="133"/>
      <c r="UCO20" s="133"/>
      <c r="UCT20" s="133"/>
      <c r="UCY20" s="133"/>
      <c r="UDD20" s="133"/>
      <c r="UDI20" s="133"/>
      <c r="UDN20" s="133"/>
      <c r="UDS20" s="133"/>
      <c r="UDX20" s="133"/>
      <c r="UEC20" s="133"/>
      <c r="UEH20" s="133"/>
      <c r="UEM20" s="133"/>
      <c r="UER20" s="133"/>
      <c r="UEW20" s="133"/>
      <c r="UFB20" s="133"/>
      <c r="UFG20" s="133"/>
      <c r="UFL20" s="133"/>
      <c r="UFQ20" s="133"/>
      <c r="UFV20" s="133"/>
      <c r="UGA20" s="133"/>
      <c r="UGF20" s="133"/>
      <c r="UGK20" s="133"/>
      <c r="UGP20" s="133"/>
      <c r="UGU20" s="133"/>
      <c r="UGZ20" s="133"/>
      <c r="UHE20" s="133"/>
      <c r="UHJ20" s="133"/>
      <c r="UHO20" s="133"/>
      <c r="UHT20" s="133"/>
      <c r="UHY20" s="133"/>
      <c r="UID20" s="133"/>
      <c r="UII20" s="133"/>
      <c r="UIN20" s="133"/>
      <c r="UIS20" s="133"/>
      <c r="UIX20" s="133"/>
      <c r="UJC20" s="133"/>
      <c r="UJH20" s="133"/>
      <c r="UJM20" s="133"/>
      <c r="UJR20" s="133"/>
      <c r="UJW20" s="133"/>
      <c r="UKB20" s="133"/>
      <c r="UKG20" s="133"/>
      <c r="UKL20" s="133"/>
      <c r="UKQ20" s="133"/>
      <c r="UKV20" s="133"/>
      <c r="ULA20" s="133"/>
      <c r="ULF20" s="133"/>
      <c r="ULK20" s="133"/>
      <c r="ULP20" s="133"/>
      <c r="ULU20" s="133"/>
      <c r="ULZ20" s="133"/>
      <c r="UME20" s="133"/>
      <c r="UMJ20" s="133"/>
      <c r="UMO20" s="133"/>
      <c r="UMT20" s="133"/>
      <c r="UMY20" s="133"/>
      <c r="UND20" s="133"/>
      <c r="UNI20" s="133"/>
      <c r="UNN20" s="133"/>
      <c r="UNS20" s="133"/>
      <c r="UNX20" s="133"/>
      <c r="UOC20" s="133"/>
      <c r="UOH20" s="133"/>
      <c r="UOM20" s="133"/>
      <c r="UOR20" s="133"/>
      <c r="UOW20" s="133"/>
      <c r="UPB20" s="133"/>
      <c r="UPG20" s="133"/>
      <c r="UPL20" s="133"/>
      <c r="UPQ20" s="133"/>
      <c r="UPV20" s="133"/>
      <c r="UQA20" s="133"/>
      <c r="UQF20" s="133"/>
      <c r="UQK20" s="133"/>
      <c r="UQP20" s="133"/>
      <c r="UQU20" s="133"/>
      <c r="UQZ20" s="133"/>
      <c r="URE20" s="133"/>
      <c r="URJ20" s="133"/>
      <c r="URO20" s="133"/>
      <c r="URT20" s="133"/>
      <c r="URY20" s="133"/>
      <c r="USD20" s="133"/>
      <c r="USI20" s="133"/>
      <c r="USN20" s="133"/>
      <c r="USS20" s="133"/>
      <c r="USX20" s="133"/>
      <c r="UTC20" s="133"/>
      <c r="UTH20" s="133"/>
      <c r="UTM20" s="133"/>
      <c r="UTR20" s="133"/>
      <c r="UTW20" s="133"/>
      <c r="UUB20" s="133"/>
      <c r="UUG20" s="133"/>
      <c r="UUL20" s="133"/>
      <c r="UUQ20" s="133"/>
      <c r="UUV20" s="133"/>
      <c r="UVA20" s="133"/>
      <c r="UVF20" s="133"/>
      <c r="UVK20" s="133"/>
      <c r="UVP20" s="133"/>
      <c r="UVU20" s="133"/>
      <c r="UVZ20" s="133"/>
      <c r="UWE20" s="133"/>
      <c r="UWJ20" s="133"/>
      <c r="UWO20" s="133"/>
      <c r="UWT20" s="133"/>
      <c r="UWY20" s="133"/>
      <c r="UXD20" s="133"/>
      <c r="UXI20" s="133"/>
      <c r="UXN20" s="133"/>
      <c r="UXS20" s="133"/>
      <c r="UXX20" s="133"/>
      <c r="UYC20" s="133"/>
      <c r="UYH20" s="133"/>
      <c r="UYM20" s="133"/>
      <c r="UYR20" s="133"/>
      <c r="UYW20" s="133"/>
      <c r="UZB20" s="133"/>
      <c r="UZG20" s="133"/>
      <c r="UZL20" s="133"/>
      <c r="UZQ20" s="133"/>
      <c r="UZV20" s="133"/>
      <c r="VAA20" s="133"/>
      <c r="VAF20" s="133"/>
      <c r="VAK20" s="133"/>
      <c r="VAP20" s="133"/>
      <c r="VAU20" s="133"/>
      <c r="VAZ20" s="133"/>
      <c r="VBE20" s="133"/>
      <c r="VBJ20" s="133"/>
      <c r="VBO20" s="133"/>
      <c r="VBT20" s="133"/>
      <c r="VBY20" s="133"/>
      <c r="VCD20" s="133"/>
      <c r="VCI20" s="133"/>
      <c r="VCN20" s="133"/>
      <c r="VCS20" s="133"/>
      <c r="VCX20" s="133"/>
      <c r="VDC20" s="133"/>
      <c r="VDH20" s="133"/>
      <c r="VDM20" s="133"/>
      <c r="VDR20" s="133"/>
      <c r="VDW20" s="133"/>
      <c r="VEB20" s="133"/>
      <c r="VEG20" s="133"/>
      <c r="VEL20" s="133"/>
      <c r="VEQ20" s="133"/>
      <c r="VEV20" s="133"/>
      <c r="VFA20" s="133"/>
      <c r="VFF20" s="133"/>
      <c r="VFK20" s="133"/>
      <c r="VFP20" s="133"/>
      <c r="VFU20" s="133"/>
      <c r="VFZ20" s="133"/>
      <c r="VGE20" s="133"/>
      <c r="VGJ20" s="133"/>
      <c r="VGO20" s="133"/>
      <c r="VGT20" s="133"/>
      <c r="VGY20" s="133"/>
      <c r="VHD20" s="133"/>
      <c r="VHI20" s="133"/>
      <c r="VHN20" s="133"/>
      <c r="VHS20" s="133"/>
      <c r="VHX20" s="133"/>
      <c r="VIC20" s="133"/>
      <c r="VIH20" s="133"/>
      <c r="VIM20" s="133"/>
      <c r="VIR20" s="133"/>
      <c r="VIW20" s="133"/>
      <c r="VJB20" s="133"/>
      <c r="VJG20" s="133"/>
      <c r="VJL20" s="133"/>
      <c r="VJQ20" s="133"/>
      <c r="VJV20" s="133"/>
      <c r="VKA20" s="133"/>
      <c r="VKF20" s="133"/>
      <c r="VKK20" s="133"/>
      <c r="VKP20" s="133"/>
      <c r="VKU20" s="133"/>
      <c r="VKZ20" s="133"/>
      <c r="VLE20" s="133"/>
      <c r="VLJ20" s="133"/>
      <c r="VLO20" s="133"/>
      <c r="VLT20" s="133"/>
      <c r="VLY20" s="133"/>
      <c r="VMD20" s="133"/>
      <c r="VMI20" s="133"/>
      <c r="VMN20" s="133"/>
      <c r="VMS20" s="133"/>
      <c r="VMX20" s="133"/>
      <c r="VNC20" s="133"/>
      <c r="VNH20" s="133"/>
      <c r="VNM20" s="133"/>
      <c r="VNR20" s="133"/>
      <c r="VNW20" s="133"/>
      <c r="VOB20" s="133"/>
      <c r="VOG20" s="133"/>
      <c r="VOL20" s="133"/>
      <c r="VOQ20" s="133"/>
      <c r="VOV20" s="133"/>
      <c r="VPA20" s="133"/>
      <c r="VPF20" s="133"/>
      <c r="VPK20" s="133"/>
      <c r="VPP20" s="133"/>
      <c r="VPU20" s="133"/>
      <c r="VPZ20" s="133"/>
      <c r="VQE20" s="133"/>
      <c r="VQJ20" s="133"/>
      <c r="VQO20" s="133"/>
      <c r="VQT20" s="133"/>
      <c r="VQY20" s="133"/>
      <c r="VRD20" s="133"/>
      <c r="VRI20" s="133"/>
      <c r="VRN20" s="133"/>
      <c r="VRS20" s="133"/>
      <c r="VRX20" s="133"/>
      <c r="VSC20" s="133"/>
      <c r="VSH20" s="133"/>
      <c r="VSM20" s="133"/>
      <c r="VSR20" s="133"/>
      <c r="VSW20" s="133"/>
      <c r="VTB20" s="133"/>
      <c r="VTG20" s="133"/>
      <c r="VTL20" s="133"/>
      <c r="VTQ20" s="133"/>
      <c r="VTV20" s="133"/>
      <c r="VUA20" s="133"/>
      <c r="VUF20" s="133"/>
      <c r="VUK20" s="133"/>
      <c r="VUP20" s="133"/>
      <c r="VUU20" s="133"/>
      <c r="VUZ20" s="133"/>
      <c r="VVE20" s="133"/>
      <c r="VVJ20" s="133"/>
      <c r="VVO20" s="133"/>
      <c r="VVT20" s="133"/>
      <c r="VVY20" s="133"/>
      <c r="VWD20" s="133"/>
      <c r="VWI20" s="133"/>
      <c r="VWN20" s="133"/>
      <c r="VWS20" s="133"/>
      <c r="VWX20" s="133"/>
      <c r="VXC20" s="133"/>
      <c r="VXH20" s="133"/>
      <c r="VXM20" s="133"/>
      <c r="VXR20" s="133"/>
      <c r="VXW20" s="133"/>
      <c r="VYB20" s="133"/>
      <c r="VYG20" s="133"/>
      <c r="VYL20" s="133"/>
      <c r="VYQ20" s="133"/>
      <c r="VYV20" s="133"/>
      <c r="VZA20" s="133"/>
      <c r="VZF20" s="133"/>
      <c r="VZK20" s="133"/>
      <c r="VZP20" s="133"/>
      <c r="VZU20" s="133"/>
      <c r="VZZ20" s="133"/>
      <c r="WAE20" s="133"/>
      <c r="WAJ20" s="133"/>
      <c r="WAO20" s="133"/>
      <c r="WAT20" s="133"/>
      <c r="WAY20" s="133"/>
      <c r="WBD20" s="133"/>
      <c r="WBI20" s="133"/>
      <c r="WBN20" s="133"/>
      <c r="WBS20" s="133"/>
      <c r="WBX20" s="133"/>
      <c r="WCC20" s="133"/>
      <c r="WCH20" s="133"/>
      <c r="WCM20" s="133"/>
      <c r="WCR20" s="133"/>
      <c r="WCW20" s="133"/>
      <c r="WDB20" s="133"/>
      <c r="WDG20" s="133"/>
      <c r="WDL20" s="133"/>
      <c r="WDQ20" s="133"/>
      <c r="WDV20" s="133"/>
      <c r="WEA20" s="133"/>
      <c r="WEF20" s="133"/>
      <c r="WEK20" s="133"/>
      <c r="WEP20" s="133"/>
      <c r="WEU20" s="133"/>
      <c r="WEZ20" s="133"/>
      <c r="WFE20" s="133"/>
      <c r="WFJ20" s="133"/>
      <c r="WFO20" s="133"/>
      <c r="WFT20" s="133"/>
      <c r="WFY20" s="133"/>
      <c r="WGD20" s="133"/>
      <c r="WGI20" s="133"/>
      <c r="WGN20" s="133"/>
      <c r="WGS20" s="133"/>
      <c r="WGX20" s="133"/>
      <c r="WHC20" s="133"/>
      <c r="WHH20" s="133"/>
      <c r="WHM20" s="133"/>
      <c r="WHR20" s="133"/>
      <c r="WHW20" s="133"/>
      <c r="WIB20" s="133"/>
      <c r="WIG20" s="133"/>
      <c r="WIL20" s="133"/>
      <c r="WIQ20" s="133"/>
      <c r="WIV20" s="133"/>
      <c r="WJA20" s="133"/>
      <c r="WJF20" s="133"/>
      <c r="WJK20" s="133"/>
      <c r="WJP20" s="133"/>
      <c r="WJU20" s="133"/>
      <c r="WJZ20" s="133"/>
      <c r="WKE20" s="133"/>
      <c r="WKJ20" s="133"/>
      <c r="WKO20" s="133"/>
      <c r="WKT20" s="133"/>
      <c r="WKY20" s="133"/>
      <c r="WLD20" s="133"/>
      <c r="WLI20" s="133"/>
      <c r="WLN20" s="133"/>
      <c r="WLS20" s="133"/>
      <c r="WLX20" s="133"/>
      <c r="WMC20" s="133"/>
      <c r="WMH20" s="133"/>
      <c r="WMM20" s="133"/>
      <c r="WMR20" s="133"/>
      <c r="WMW20" s="133"/>
      <c r="WNB20" s="133"/>
      <c r="WNG20" s="133"/>
      <c r="WNL20" s="133"/>
      <c r="WNQ20" s="133"/>
      <c r="WNV20" s="133"/>
      <c r="WOA20" s="133"/>
      <c r="WOF20" s="133"/>
      <c r="WOK20" s="133"/>
      <c r="WOP20" s="133"/>
      <c r="WOU20" s="133"/>
      <c r="WOZ20" s="133"/>
      <c r="WPE20" s="133"/>
      <c r="WPJ20" s="133"/>
      <c r="WPO20" s="133"/>
      <c r="WPT20" s="133"/>
      <c r="WPY20" s="133"/>
      <c r="WQD20" s="133"/>
      <c r="WQI20" s="133"/>
      <c r="WQN20" s="133"/>
      <c r="WQS20" s="133"/>
      <c r="WQX20" s="133"/>
      <c r="WRC20" s="133"/>
      <c r="WRH20" s="133"/>
      <c r="WRM20" s="133"/>
      <c r="WRR20" s="133"/>
      <c r="WRW20" s="133"/>
      <c r="WSB20" s="133"/>
      <c r="WSG20" s="133"/>
      <c r="WSL20" s="133"/>
      <c r="WSQ20" s="133"/>
      <c r="WSV20" s="133"/>
      <c r="WTA20" s="133"/>
      <c r="WTF20" s="133"/>
      <c r="WTK20" s="133"/>
      <c r="WTP20" s="133"/>
      <c r="WTU20" s="133"/>
      <c r="WTZ20" s="133"/>
      <c r="WUE20" s="133"/>
      <c r="WUJ20" s="133"/>
      <c r="WUO20" s="133"/>
      <c r="WUT20" s="133"/>
      <c r="WUY20" s="133"/>
      <c r="WVD20" s="133"/>
      <c r="WVI20" s="133"/>
      <c r="WVN20" s="133"/>
      <c r="WVS20" s="133"/>
      <c r="WVX20" s="133"/>
      <c r="WWC20" s="133"/>
      <c r="WWH20" s="133"/>
      <c r="WWM20" s="133"/>
      <c r="WWR20" s="133"/>
      <c r="WWW20" s="133"/>
      <c r="WXB20" s="133"/>
      <c r="WXG20" s="133"/>
      <c r="WXL20" s="133"/>
      <c r="WXQ20" s="133"/>
      <c r="WXV20" s="133"/>
      <c r="WYA20" s="133"/>
      <c r="WYF20" s="133"/>
      <c r="WYK20" s="133"/>
      <c r="WYP20" s="133"/>
      <c r="WYU20" s="133"/>
      <c r="WYZ20" s="133"/>
      <c r="WZE20" s="133"/>
      <c r="WZJ20" s="133"/>
      <c r="WZO20" s="133"/>
      <c r="WZT20" s="133"/>
      <c r="WZY20" s="133"/>
      <c r="XAD20" s="133"/>
      <c r="XAI20" s="133"/>
      <c r="XAN20" s="133"/>
      <c r="XAS20" s="133"/>
      <c r="XAX20" s="133"/>
      <c r="XBC20" s="133"/>
      <c r="XBH20" s="133"/>
      <c r="XBM20" s="133"/>
      <c r="XBR20" s="133"/>
      <c r="XBW20" s="133"/>
      <c r="XCB20" s="133"/>
      <c r="XCG20" s="133"/>
      <c r="XCL20" s="133"/>
      <c r="XCQ20" s="133"/>
      <c r="XCV20" s="133"/>
      <c r="XDA20" s="133"/>
      <c r="XDF20" s="133"/>
      <c r="XDK20" s="133"/>
      <c r="XDP20" s="133"/>
      <c r="XDU20" s="133"/>
      <c r="XDZ20" s="133"/>
      <c r="XEE20" s="133"/>
      <c r="XEJ20" s="133"/>
      <c r="XEO20" s="133"/>
      <c r="XET20" s="133"/>
      <c r="XEY20" s="133"/>
      <c r="XFD20" s="133"/>
    </row>
    <row r="21" spans="1:1024 1029:2044 2049:3069 3074:4094 4099:5119 5124:6144 6149:7164 7169:8189 8194:9214 9219:10239 10244:11264 11269:12284 12289:13309 13314:14334 14339:15359 15364:16384">
      <c r="A21" s="132" t="s">
        <v>826</v>
      </c>
      <c r="B21" s="132" t="s">
        <v>1458</v>
      </c>
      <c r="C21" s="132" t="s">
        <v>1507</v>
      </c>
      <c r="D21" s="133">
        <v>19240.440000000002</v>
      </c>
      <c r="E21" s="132" t="s">
        <v>822</v>
      </c>
      <c r="I21" s="133"/>
      <c r="N21" s="133"/>
      <c r="S21" s="133"/>
      <c r="X21" s="133"/>
      <c r="AC21" s="133"/>
      <c r="AH21" s="133"/>
      <c r="AM21" s="133"/>
      <c r="AR21" s="133"/>
      <c r="AW21" s="133"/>
      <c r="BB21" s="133"/>
      <c r="BG21" s="133"/>
      <c r="BL21" s="133"/>
      <c r="BQ21" s="133"/>
      <c r="BV21" s="133"/>
      <c r="CA21" s="133"/>
      <c r="CF21" s="133"/>
      <c r="CK21" s="133"/>
      <c r="CP21" s="133"/>
      <c r="CU21" s="133"/>
      <c r="CZ21" s="133"/>
      <c r="DE21" s="133"/>
      <c r="DJ21" s="133"/>
      <c r="DO21" s="133"/>
      <c r="DT21" s="133"/>
      <c r="DY21" s="133"/>
      <c r="ED21" s="133"/>
      <c r="EI21" s="133"/>
      <c r="EN21" s="133"/>
      <c r="ES21" s="133"/>
      <c r="EX21" s="133"/>
      <c r="FC21" s="133"/>
      <c r="FH21" s="133"/>
      <c r="FM21" s="133"/>
      <c r="FR21" s="133"/>
      <c r="FW21" s="133"/>
      <c r="GB21" s="133"/>
      <c r="GG21" s="133"/>
      <c r="GL21" s="133"/>
      <c r="GQ21" s="133"/>
      <c r="GV21" s="133"/>
      <c r="HA21" s="133"/>
      <c r="HF21" s="133"/>
      <c r="HK21" s="133"/>
      <c r="HP21" s="133"/>
      <c r="HU21" s="133"/>
      <c r="HZ21" s="133"/>
      <c r="IE21" s="133"/>
      <c r="IJ21" s="133"/>
      <c r="IO21" s="133"/>
      <c r="IT21" s="133"/>
      <c r="IY21" s="133"/>
      <c r="JD21" s="133"/>
      <c r="JI21" s="133"/>
      <c r="JN21" s="133"/>
      <c r="JS21" s="133"/>
      <c r="JX21" s="133"/>
      <c r="KC21" s="133"/>
      <c r="KH21" s="133"/>
      <c r="KM21" s="133"/>
      <c r="KR21" s="133"/>
      <c r="KW21" s="133"/>
      <c r="LB21" s="133"/>
      <c r="LG21" s="133"/>
      <c r="LL21" s="133"/>
      <c r="LQ21" s="133"/>
      <c r="LV21" s="133"/>
      <c r="MA21" s="133"/>
      <c r="MF21" s="133"/>
      <c r="MK21" s="133"/>
      <c r="MP21" s="133"/>
      <c r="MU21" s="133"/>
      <c r="MZ21" s="133"/>
      <c r="NE21" s="133"/>
      <c r="NJ21" s="133"/>
      <c r="NO21" s="133"/>
      <c r="NT21" s="133"/>
      <c r="NY21" s="133"/>
      <c r="OD21" s="133"/>
      <c r="OI21" s="133"/>
      <c r="ON21" s="133"/>
      <c r="OS21" s="133"/>
      <c r="OX21" s="133"/>
      <c r="PC21" s="133"/>
      <c r="PH21" s="133"/>
      <c r="PM21" s="133"/>
      <c r="PR21" s="133"/>
      <c r="PW21" s="133"/>
      <c r="QB21" s="133"/>
      <c r="QG21" s="133"/>
      <c r="QL21" s="133"/>
      <c r="QQ21" s="133"/>
      <c r="QV21" s="133"/>
      <c r="RA21" s="133"/>
      <c r="RF21" s="133"/>
      <c r="RK21" s="133"/>
      <c r="RP21" s="133"/>
      <c r="RU21" s="133"/>
      <c r="RZ21" s="133"/>
      <c r="SE21" s="133"/>
      <c r="SJ21" s="133"/>
      <c r="SO21" s="133"/>
      <c r="ST21" s="133"/>
      <c r="SY21" s="133"/>
      <c r="TD21" s="133"/>
      <c r="TI21" s="133"/>
      <c r="TN21" s="133"/>
      <c r="TS21" s="133"/>
      <c r="TX21" s="133"/>
      <c r="UC21" s="133"/>
      <c r="UH21" s="133"/>
      <c r="UM21" s="133"/>
      <c r="UR21" s="133"/>
      <c r="UW21" s="133"/>
      <c r="VB21" s="133"/>
      <c r="VG21" s="133"/>
      <c r="VL21" s="133"/>
      <c r="VQ21" s="133"/>
      <c r="VV21" s="133"/>
      <c r="WA21" s="133"/>
      <c r="WF21" s="133"/>
      <c r="WK21" s="133"/>
      <c r="WP21" s="133"/>
      <c r="WU21" s="133"/>
      <c r="WZ21" s="133"/>
      <c r="XE21" s="133"/>
      <c r="XJ21" s="133"/>
      <c r="XO21" s="133"/>
      <c r="XT21" s="133"/>
      <c r="XY21" s="133"/>
      <c r="YD21" s="133"/>
      <c r="YI21" s="133"/>
      <c r="YN21" s="133"/>
      <c r="YS21" s="133"/>
      <c r="YX21" s="133"/>
      <c r="ZC21" s="133"/>
      <c r="ZH21" s="133"/>
      <c r="ZM21" s="133"/>
      <c r="ZR21" s="133"/>
      <c r="ZW21" s="133"/>
      <c r="AAB21" s="133"/>
      <c r="AAG21" s="133"/>
      <c r="AAL21" s="133"/>
      <c r="AAQ21" s="133"/>
      <c r="AAV21" s="133"/>
      <c r="ABA21" s="133"/>
      <c r="ABF21" s="133"/>
      <c r="ABK21" s="133"/>
      <c r="ABP21" s="133"/>
      <c r="ABU21" s="133"/>
      <c r="ABZ21" s="133"/>
      <c r="ACE21" s="133"/>
      <c r="ACJ21" s="133"/>
      <c r="ACO21" s="133"/>
      <c r="ACT21" s="133"/>
      <c r="ACY21" s="133"/>
      <c r="ADD21" s="133"/>
      <c r="ADI21" s="133"/>
      <c r="ADN21" s="133"/>
      <c r="ADS21" s="133"/>
      <c r="ADX21" s="133"/>
      <c r="AEC21" s="133"/>
      <c r="AEH21" s="133"/>
      <c r="AEM21" s="133"/>
      <c r="AER21" s="133"/>
      <c r="AEW21" s="133"/>
      <c r="AFB21" s="133"/>
      <c r="AFG21" s="133"/>
      <c r="AFL21" s="133"/>
      <c r="AFQ21" s="133"/>
      <c r="AFV21" s="133"/>
      <c r="AGA21" s="133"/>
      <c r="AGF21" s="133"/>
      <c r="AGK21" s="133"/>
      <c r="AGP21" s="133"/>
      <c r="AGU21" s="133"/>
      <c r="AGZ21" s="133"/>
      <c r="AHE21" s="133"/>
      <c r="AHJ21" s="133"/>
      <c r="AHO21" s="133"/>
      <c r="AHT21" s="133"/>
      <c r="AHY21" s="133"/>
      <c r="AID21" s="133"/>
      <c r="AII21" s="133"/>
      <c r="AIN21" s="133"/>
      <c r="AIS21" s="133"/>
      <c r="AIX21" s="133"/>
      <c r="AJC21" s="133"/>
      <c r="AJH21" s="133"/>
      <c r="AJM21" s="133"/>
      <c r="AJR21" s="133"/>
      <c r="AJW21" s="133"/>
      <c r="AKB21" s="133"/>
      <c r="AKG21" s="133"/>
      <c r="AKL21" s="133"/>
      <c r="AKQ21" s="133"/>
      <c r="AKV21" s="133"/>
      <c r="ALA21" s="133"/>
      <c r="ALF21" s="133"/>
      <c r="ALK21" s="133"/>
      <c r="ALP21" s="133"/>
      <c r="ALU21" s="133"/>
      <c r="ALZ21" s="133"/>
      <c r="AME21" s="133"/>
      <c r="AMJ21" s="133"/>
      <c r="AMO21" s="133"/>
      <c r="AMT21" s="133"/>
      <c r="AMY21" s="133"/>
      <c r="AND21" s="133"/>
      <c r="ANI21" s="133"/>
      <c r="ANN21" s="133"/>
      <c r="ANS21" s="133"/>
      <c r="ANX21" s="133"/>
      <c r="AOC21" s="133"/>
      <c r="AOH21" s="133"/>
      <c r="AOM21" s="133"/>
      <c r="AOR21" s="133"/>
      <c r="AOW21" s="133"/>
      <c r="APB21" s="133"/>
      <c r="APG21" s="133"/>
      <c r="APL21" s="133"/>
      <c r="APQ21" s="133"/>
      <c r="APV21" s="133"/>
      <c r="AQA21" s="133"/>
      <c r="AQF21" s="133"/>
      <c r="AQK21" s="133"/>
      <c r="AQP21" s="133"/>
      <c r="AQU21" s="133"/>
      <c r="AQZ21" s="133"/>
      <c r="ARE21" s="133"/>
      <c r="ARJ21" s="133"/>
      <c r="ARO21" s="133"/>
      <c r="ART21" s="133"/>
      <c r="ARY21" s="133"/>
      <c r="ASD21" s="133"/>
      <c r="ASI21" s="133"/>
      <c r="ASN21" s="133"/>
      <c r="ASS21" s="133"/>
      <c r="ASX21" s="133"/>
      <c r="ATC21" s="133"/>
      <c r="ATH21" s="133"/>
      <c r="ATM21" s="133"/>
      <c r="ATR21" s="133"/>
      <c r="ATW21" s="133"/>
      <c r="AUB21" s="133"/>
      <c r="AUG21" s="133"/>
      <c r="AUL21" s="133"/>
      <c r="AUQ21" s="133"/>
      <c r="AUV21" s="133"/>
      <c r="AVA21" s="133"/>
      <c r="AVF21" s="133"/>
      <c r="AVK21" s="133"/>
      <c r="AVP21" s="133"/>
      <c r="AVU21" s="133"/>
      <c r="AVZ21" s="133"/>
      <c r="AWE21" s="133"/>
      <c r="AWJ21" s="133"/>
      <c r="AWO21" s="133"/>
      <c r="AWT21" s="133"/>
      <c r="AWY21" s="133"/>
      <c r="AXD21" s="133"/>
      <c r="AXI21" s="133"/>
      <c r="AXN21" s="133"/>
      <c r="AXS21" s="133"/>
      <c r="AXX21" s="133"/>
      <c r="AYC21" s="133"/>
      <c r="AYH21" s="133"/>
      <c r="AYM21" s="133"/>
      <c r="AYR21" s="133"/>
      <c r="AYW21" s="133"/>
      <c r="AZB21" s="133"/>
      <c r="AZG21" s="133"/>
      <c r="AZL21" s="133"/>
      <c r="AZQ21" s="133"/>
      <c r="AZV21" s="133"/>
      <c r="BAA21" s="133"/>
      <c r="BAF21" s="133"/>
      <c r="BAK21" s="133"/>
      <c r="BAP21" s="133"/>
      <c r="BAU21" s="133"/>
      <c r="BAZ21" s="133"/>
      <c r="BBE21" s="133"/>
      <c r="BBJ21" s="133"/>
      <c r="BBO21" s="133"/>
      <c r="BBT21" s="133"/>
      <c r="BBY21" s="133"/>
      <c r="BCD21" s="133"/>
      <c r="BCI21" s="133"/>
      <c r="BCN21" s="133"/>
      <c r="BCS21" s="133"/>
      <c r="BCX21" s="133"/>
      <c r="BDC21" s="133"/>
      <c r="BDH21" s="133"/>
      <c r="BDM21" s="133"/>
      <c r="BDR21" s="133"/>
      <c r="BDW21" s="133"/>
      <c r="BEB21" s="133"/>
      <c r="BEG21" s="133"/>
      <c r="BEL21" s="133"/>
      <c r="BEQ21" s="133"/>
      <c r="BEV21" s="133"/>
      <c r="BFA21" s="133"/>
      <c r="BFF21" s="133"/>
      <c r="BFK21" s="133"/>
      <c r="BFP21" s="133"/>
      <c r="BFU21" s="133"/>
      <c r="BFZ21" s="133"/>
      <c r="BGE21" s="133"/>
      <c r="BGJ21" s="133"/>
      <c r="BGO21" s="133"/>
      <c r="BGT21" s="133"/>
      <c r="BGY21" s="133"/>
      <c r="BHD21" s="133"/>
      <c r="BHI21" s="133"/>
      <c r="BHN21" s="133"/>
      <c r="BHS21" s="133"/>
      <c r="BHX21" s="133"/>
      <c r="BIC21" s="133"/>
      <c r="BIH21" s="133"/>
      <c r="BIM21" s="133"/>
      <c r="BIR21" s="133"/>
      <c r="BIW21" s="133"/>
      <c r="BJB21" s="133"/>
      <c r="BJG21" s="133"/>
      <c r="BJL21" s="133"/>
      <c r="BJQ21" s="133"/>
      <c r="BJV21" s="133"/>
      <c r="BKA21" s="133"/>
      <c r="BKF21" s="133"/>
      <c r="BKK21" s="133"/>
      <c r="BKP21" s="133"/>
      <c r="BKU21" s="133"/>
      <c r="BKZ21" s="133"/>
      <c r="BLE21" s="133"/>
      <c r="BLJ21" s="133"/>
      <c r="BLO21" s="133"/>
      <c r="BLT21" s="133"/>
      <c r="BLY21" s="133"/>
      <c r="BMD21" s="133"/>
      <c r="BMI21" s="133"/>
      <c r="BMN21" s="133"/>
      <c r="BMS21" s="133"/>
      <c r="BMX21" s="133"/>
      <c r="BNC21" s="133"/>
      <c r="BNH21" s="133"/>
      <c r="BNM21" s="133"/>
      <c r="BNR21" s="133"/>
      <c r="BNW21" s="133"/>
      <c r="BOB21" s="133"/>
      <c r="BOG21" s="133"/>
      <c r="BOL21" s="133"/>
      <c r="BOQ21" s="133"/>
      <c r="BOV21" s="133"/>
      <c r="BPA21" s="133"/>
      <c r="BPF21" s="133"/>
      <c r="BPK21" s="133"/>
      <c r="BPP21" s="133"/>
      <c r="BPU21" s="133"/>
      <c r="BPZ21" s="133"/>
      <c r="BQE21" s="133"/>
      <c r="BQJ21" s="133"/>
      <c r="BQO21" s="133"/>
      <c r="BQT21" s="133"/>
      <c r="BQY21" s="133"/>
      <c r="BRD21" s="133"/>
      <c r="BRI21" s="133"/>
      <c r="BRN21" s="133"/>
      <c r="BRS21" s="133"/>
      <c r="BRX21" s="133"/>
      <c r="BSC21" s="133"/>
      <c r="BSH21" s="133"/>
      <c r="BSM21" s="133"/>
      <c r="BSR21" s="133"/>
      <c r="BSW21" s="133"/>
      <c r="BTB21" s="133"/>
      <c r="BTG21" s="133"/>
      <c r="BTL21" s="133"/>
      <c r="BTQ21" s="133"/>
      <c r="BTV21" s="133"/>
      <c r="BUA21" s="133"/>
      <c r="BUF21" s="133"/>
      <c r="BUK21" s="133"/>
      <c r="BUP21" s="133"/>
      <c r="BUU21" s="133"/>
      <c r="BUZ21" s="133"/>
      <c r="BVE21" s="133"/>
      <c r="BVJ21" s="133"/>
      <c r="BVO21" s="133"/>
      <c r="BVT21" s="133"/>
      <c r="BVY21" s="133"/>
      <c r="BWD21" s="133"/>
      <c r="BWI21" s="133"/>
      <c r="BWN21" s="133"/>
      <c r="BWS21" s="133"/>
      <c r="BWX21" s="133"/>
      <c r="BXC21" s="133"/>
      <c r="BXH21" s="133"/>
      <c r="BXM21" s="133"/>
      <c r="BXR21" s="133"/>
      <c r="BXW21" s="133"/>
      <c r="BYB21" s="133"/>
      <c r="BYG21" s="133"/>
      <c r="BYL21" s="133"/>
      <c r="BYQ21" s="133"/>
      <c r="BYV21" s="133"/>
      <c r="BZA21" s="133"/>
      <c r="BZF21" s="133"/>
      <c r="BZK21" s="133"/>
      <c r="BZP21" s="133"/>
      <c r="BZU21" s="133"/>
      <c r="BZZ21" s="133"/>
      <c r="CAE21" s="133"/>
      <c r="CAJ21" s="133"/>
      <c r="CAO21" s="133"/>
      <c r="CAT21" s="133"/>
      <c r="CAY21" s="133"/>
      <c r="CBD21" s="133"/>
      <c r="CBI21" s="133"/>
      <c r="CBN21" s="133"/>
      <c r="CBS21" s="133"/>
      <c r="CBX21" s="133"/>
      <c r="CCC21" s="133"/>
      <c r="CCH21" s="133"/>
      <c r="CCM21" s="133"/>
      <c r="CCR21" s="133"/>
      <c r="CCW21" s="133"/>
      <c r="CDB21" s="133"/>
      <c r="CDG21" s="133"/>
      <c r="CDL21" s="133"/>
      <c r="CDQ21" s="133"/>
      <c r="CDV21" s="133"/>
      <c r="CEA21" s="133"/>
      <c r="CEF21" s="133"/>
      <c r="CEK21" s="133"/>
      <c r="CEP21" s="133"/>
      <c r="CEU21" s="133"/>
      <c r="CEZ21" s="133"/>
      <c r="CFE21" s="133"/>
      <c r="CFJ21" s="133"/>
      <c r="CFO21" s="133"/>
      <c r="CFT21" s="133"/>
      <c r="CFY21" s="133"/>
      <c r="CGD21" s="133"/>
      <c r="CGI21" s="133"/>
      <c r="CGN21" s="133"/>
      <c r="CGS21" s="133"/>
      <c r="CGX21" s="133"/>
      <c r="CHC21" s="133"/>
      <c r="CHH21" s="133"/>
      <c r="CHM21" s="133"/>
      <c r="CHR21" s="133"/>
      <c r="CHW21" s="133"/>
      <c r="CIB21" s="133"/>
      <c r="CIG21" s="133"/>
      <c r="CIL21" s="133"/>
      <c r="CIQ21" s="133"/>
      <c r="CIV21" s="133"/>
      <c r="CJA21" s="133"/>
      <c r="CJF21" s="133"/>
      <c r="CJK21" s="133"/>
      <c r="CJP21" s="133"/>
      <c r="CJU21" s="133"/>
      <c r="CJZ21" s="133"/>
      <c r="CKE21" s="133"/>
      <c r="CKJ21" s="133"/>
      <c r="CKO21" s="133"/>
      <c r="CKT21" s="133"/>
      <c r="CKY21" s="133"/>
      <c r="CLD21" s="133"/>
      <c r="CLI21" s="133"/>
      <c r="CLN21" s="133"/>
      <c r="CLS21" s="133"/>
      <c r="CLX21" s="133"/>
      <c r="CMC21" s="133"/>
      <c r="CMH21" s="133"/>
      <c r="CMM21" s="133"/>
      <c r="CMR21" s="133"/>
      <c r="CMW21" s="133"/>
      <c r="CNB21" s="133"/>
      <c r="CNG21" s="133"/>
      <c r="CNL21" s="133"/>
      <c r="CNQ21" s="133"/>
      <c r="CNV21" s="133"/>
      <c r="COA21" s="133"/>
      <c r="COF21" s="133"/>
      <c r="COK21" s="133"/>
      <c r="COP21" s="133"/>
      <c r="COU21" s="133"/>
      <c r="COZ21" s="133"/>
      <c r="CPE21" s="133"/>
      <c r="CPJ21" s="133"/>
      <c r="CPO21" s="133"/>
      <c r="CPT21" s="133"/>
      <c r="CPY21" s="133"/>
      <c r="CQD21" s="133"/>
      <c r="CQI21" s="133"/>
      <c r="CQN21" s="133"/>
      <c r="CQS21" s="133"/>
      <c r="CQX21" s="133"/>
      <c r="CRC21" s="133"/>
      <c r="CRH21" s="133"/>
      <c r="CRM21" s="133"/>
      <c r="CRR21" s="133"/>
      <c r="CRW21" s="133"/>
      <c r="CSB21" s="133"/>
      <c r="CSG21" s="133"/>
      <c r="CSL21" s="133"/>
      <c r="CSQ21" s="133"/>
      <c r="CSV21" s="133"/>
      <c r="CTA21" s="133"/>
      <c r="CTF21" s="133"/>
      <c r="CTK21" s="133"/>
      <c r="CTP21" s="133"/>
      <c r="CTU21" s="133"/>
      <c r="CTZ21" s="133"/>
      <c r="CUE21" s="133"/>
      <c r="CUJ21" s="133"/>
      <c r="CUO21" s="133"/>
      <c r="CUT21" s="133"/>
      <c r="CUY21" s="133"/>
      <c r="CVD21" s="133"/>
      <c r="CVI21" s="133"/>
      <c r="CVN21" s="133"/>
      <c r="CVS21" s="133"/>
      <c r="CVX21" s="133"/>
      <c r="CWC21" s="133"/>
      <c r="CWH21" s="133"/>
      <c r="CWM21" s="133"/>
      <c r="CWR21" s="133"/>
      <c r="CWW21" s="133"/>
      <c r="CXB21" s="133"/>
      <c r="CXG21" s="133"/>
      <c r="CXL21" s="133"/>
      <c r="CXQ21" s="133"/>
      <c r="CXV21" s="133"/>
      <c r="CYA21" s="133"/>
      <c r="CYF21" s="133"/>
      <c r="CYK21" s="133"/>
      <c r="CYP21" s="133"/>
      <c r="CYU21" s="133"/>
      <c r="CYZ21" s="133"/>
      <c r="CZE21" s="133"/>
      <c r="CZJ21" s="133"/>
      <c r="CZO21" s="133"/>
      <c r="CZT21" s="133"/>
      <c r="CZY21" s="133"/>
      <c r="DAD21" s="133"/>
      <c r="DAI21" s="133"/>
      <c r="DAN21" s="133"/>
      <c r="DAS21" s="133"/>
      <c r="DAX21" s="133"/>
      <c r="DBC21" s="133"/>
      <c r="DBH21" s="133"/>
      <c r="DBM21" s="133"/>
      <c r="DBR21" s="133"/>
      <c r="DBW21" s="133"/>
      <c r="DCB21" s="133"/>
      <c r="DCG21" s="133"/>
      <c r="DCL21" s="133"/>
      <c r="DCQ21" s="133"/>
      <c r="DCV21" s="133"/>
      <c r="DDA21" s="133"/>
      <c r="DDF21" s="133"/>
      <c r="DDK21" s="133"/>
      <c r="DDP21" s="133"/>
      <c r="DDU21" s="133"/>
      <c r="DDZ21" s="133"/>
      <c r="DEE21" s="133"/>
      <c r="DEJ21" s="133"/>
      <c r="DEO21" s="133"/>
      <c r="DET21" s="133"/>
      <c r="DEY21" s="133"/>
      <c r="DFD21" s="133"/>
      <c r="DFI21" s="133"/>
      <c r="DFN21" s="133"/>
      <c r="DFS21" s="133"/>
      <c r="DFX21" s="133"/>
      <c r="DGC21" s="133"/>
      <c r="DGH21" s="133"/>
      <c r="DGM21" s="133"/>
      <c r="DGR21" s="133"/>
      <c r="DGW21" s="133"/>
      <c r="DHB21" s="133"/>
      <c r="DHG21" s="133"/>
      <c r="DHL21" s="133"/>
      <c r="DHQ21" s="133"/>
      <c r="DHV21" s="133"/>
      <c r="DIA21" s="133"/>
      <c r="DIF21" s="133"/>
      <c r="DIK21" s="133"/>
      <c r="DIP21" s="133"/>
      <c r="DIU21" s="133"/>
      <c r="DIZ21" s="133"/>
      <c r="DJE21" s="133"/>
      <c r="DJJ21" s="133"/>
      <c r="DJO21" s="133"/>
      <c r="DJT21" s="133"/>
      <c r="DJY21" s="133"/>
      <c r="DKD21" s="133"/>
      <c r="DKI21" s="133"/>
      <c r="DKN21" s="133"/>
      <c r="DKS21" s="133"/>
      <c r="DKX21" s="133"/>
      <c r="DLC21" s="133"/>
      <c r="DLH21" s="133"/>
      <c r="DLM21" s="133"/>
      <c r="DLR21" s="133"/>
      <c r="DLW21" s="133"/>
      <c r="DMB21" s="133"/>
      <c r="DMG21" s="133"/>
      <c r="DML21" s="133"/>
      <c r="DMQ21" s="133"/>
      <c r="DMV21" s="133"/>
      <c r="DNA21" s="133"/>
      <c r="DNF21" s="133"/>
      <c r="DNK21" s="133"/>
      <c r="DNP21" s="133"/>
      <c r="DNU21" s="133"/>
      <c r="DNZ21" s="133"/>
      <c r="DOE21" s="133"/>
      <c r="DOJ21" s="133"/>
      <c r="DOO21" s="133"/>
      <c r="DOT21" s="133"/>
      <c r="DOY21" s="133"/>
      <c r="DPD21" s="133"/>
      <c r="DPI21" s="133"/>
      <c r="DPN21" s="133"/>
      <c r="DPS21" s="133"/>
      <c r="DPX21" s="133"/>
      <c r="DQC21" s="133"/>
      <c r="DQH21" s="133"/>
      <c r="DQM21" s="133"/>
      <c r="DQR21" s="133"/>
      <c r="DQW21" s="133"/>
      <c r="DRB21" s="133"/>
      <c r="DRG21" s="133"/>
      <c r="DRL21" s="133"/>
      <c r="DRQ21" s="133"/>
      <c r="DRV21" s="133"/>
      <c r="DSA21" s="133"/>
      <c r="DSF21" s="133"/>
      <c r="DSK21" s="133"/>
      <c r="DSP21" s="133"/>
      <c r="DSU21" s="133"/>
      <c r="DSZ21" s="133"/>
      <c r="DTE21" s="133"/>
      <c r="DTJ21" s="133"/>
      <c r="DTO21" s="133"/>
      <c r="DTT21" s="133"/>
      <c r="DTY21" s="133"/>
      <c r="DUD21" s="133"/>
      <c r="DUI21" s="133"/>
      <c r="DUN21" s="133"/>
      <c r="DUS21" s="133"/>
      <c r="DUX21" s="133"/>
      <c r="DVC21" s="133"/>
      <c r="DVH21" s="133"/>
      <c r="DVM21" s="133"/>
      <c r="DVR21" s="133"/>
      <c r="DVW21" s="133"/>
      <c r="DWB21" s="133"/>
      <c r="DWG21" s="133"/>
      <c r="DWL21" s="133"/>
      <c r="DWQ21" s="133"/>
      <c r="DWV21" s="133"/>
      <c r="DXA21" s="133"/>
      <c r="DXF21" s="133"/>
      <c r="DXK21" s="133"/>
      <c r="DXP21" s="133"/>
      <c r="DXU21" s="133"/>
      <c r="DXZ21" s="133"/>
      <c r="DYE21" s="133"/>
      <c r="DYJ21" s="133"/>
      <c r="DYO21" s="133"/>
      <c r="DYT21" s="133"/>
      <c r="DYY21" s="133"/>
      <c r="DZD21" s="133"/>
      <c r="DZI21" s="133"/>
      <c r="DZN21" s="133"/>
      <c r="DZS21" s="133"/>
      <c r="DZX21" s="133"/>
      <c r="EAC21" s="133"/>
      <c r="EAH21" s="133"/>
      <c r="EAM21" s="133"/>
      <c r="EAR21" s="133"/>
      <c r="EAW21" s="133"/>
      <c r="EBB21" s="133"/>
      <c r="EBG21" s="133"/>
      <c r="EBL21" s="133"/>
      <c r="EBQ21" s="133"/>
      <c r="EBV21" s="133"/>
      <c r="ECA21" s="133"/>
      <c r="ECF21" s="133"/>
      <c r="ECK21" s="133"/>
      <c r="ECP21" s="133"/>
      <c r="ECU21" s="133"/>
      <c r="ECZ21" s="133"/>
      <c r="EDE21" s="133"/>
      <c r="EDJ21" s="133"/>
      <c r="EDO21" s="133"/>
      <c r="EDT21" s="133"/>
      <c r="EDY21" s="133"/>
      <c r="EED21" s="133"/>
      <c r="EEI21" s="133"/>
      <c r="EEN21" s="133"/>
      <c r="EES21" s="133"/>
      <c r="EEX21" s="133"/>
      <c r="EFC21" s="133"/>
      <c r="EFH21" s="133"/>
      <c r="EFM21" s="133"/>
      <c r="EFR21" s="133"/>
      <c r="EFW21" s="133"/>
      <c r="EGB21" s="133"/>
      <c r="EGG21" s="133"/>
      <c r="EGL21" s="133"/>
      <c r="EGQ21" s="133"/>
      <c r="EGV21" s="133"/>
      <c r="EHA21" s="133"/>
      <c r="EHF21" s="133"/>
      <c r="EHK21" s="133"/>
      <c r="EHP21" s="133"/>
      <c r="EHU21" s="133"/>
      <c r="EHZ21" s="133"/>
      <c r="EIE21" s="133"/>
      <c r="EIJ21" s="133"/>
      <c r="EIO21" s="133"/>
      <c r="EIT21" s="133"/>
      <c r="EIY21" s="133"/>
      <c r="EJD21" s="133"/>
      <c r="EJI21" s="133"/>
      <c r="EJN21" s="133"/>
      <c r="EJS21" s="133"/>
      <c r="EJX21" s="133"/>
      <c r="EKC21" s="133"/>
      <c r="EKH21" s="133"/>
      <c r="EKM21" s="133"/>
      <c r="EKR21" s="133"/>
      <c r="EKW21" s="133"/>
      <c r="ELB21" s="133"/>
      <c r="ELG21" s="133"/>
      <c r="ELL21" s="133"/>
      <c r="ELQ21" s="133"/>
      <c r="ELV21" s="133"/>
      <c r="EMA21" s="133"/>
      <c r="EMF21" s="133"/>
      <c r="EMK21" s="133"/>
      <c r="EMP21" s="133"/>
      <c r="EMU21" s="133"/>
      <c r="EMZ21" s="133"/>
      <c r="ENE21" s="133"/>
      <c r="ENJ21" s="133"/>
      <c r="ENO21" s="133"/>
      <c r="ENT21" s="133"/>
      <c r="ENY21" s="133"/>
      <c r="EOD21" s="133"/>
      <c r="EOI21" s="133"/>
      <c r="EON21" s="133"/>
      <c r="EOS21" s="133"/>
      <c r="EOX21" s="133"/>
      <c r="EPC21" s="133"/>
      <c r="EPH21" s="133"/>
      <c r="EPM21" s="133"/>
      <c r="EPR21" s="133"/>
      <c r="EPW21" s="133"/>
      <c r="EQB21" s="133"/>
      <c r="EQG21" s="133"/>
      <c r="EQL21" s="133"/>
      <c r="EQQ21" s="133"/>
      <c r="EQV21" s="133"/>
      <c r="ERA21" s="133"/>
      <c r="ERF21" s="133"/>
      <c r="ERK21" s="133"/>
      <c r="ERP21" s="133"/>
      <c r="ERU21" s="133"/>
      <c r="ERZ21" s="133"/>
      <c r="ESE21" s="133"/>
      <c r="ESJ21" s="133"/>
      <c r="ESO21" s="133"/>
      <c r="EST21" s="133"/>
      <c r="ESY21" s="133"/>
      <c r="ETD21" s="133"/>
      <c r="ETI21" s="133"/>
      <c r="ETN21" s="133"/>
      <c r="ETS21" s="133"/>
      <c r="ETX21" s="133"/>
      <c r="EUC21" s="133"/>
      <c r="EUH21" s="133"/>
      <c r="EUM21" s="133"/>
      <c r="EUR21" s="133"/>
      <c r="EUW21" s="133"/>
      <c r="EVB21" s="133"/>
      <c r="EVG21" s="133"/>
      <c r="EVL21" s="133"/>
      <c r="EVQ21" s="133"/>
      <c r="EVV21" s="133"/>
      <c r="EWA21" s="133"/>
      <c r="EWF21" s="133"/>
      <c r="EWK21" s="133"/>
      <c r="EWP21" s="133"/>
      <c r="EWU21" s="133"/>
      <c r="EWZ21" s="133"/>
      <c r="EXE21" s="133"/>
      <c r="EXJ21" s="133"/>
      <c r="EXO21" s="133"/>
      <c r="EXT21" s="133"/>
      <c r="EXY21" s="133"/>
      <c r="EYD21" s="133"/>
      <c r="EYI21" s="133"/>
      <c r="EYN21" s="133"/>
      <c r="EYS21" s="133"/>
      <c r="EYX21" s="133"/>
      <c r="EZC21" s="133"/>
      <c r="EZH21" s="133"/>
      <c r="EZM21" s="133"/>
      <c r="EZR21" s="133"/>
      <c r="EZW21" s="133"/>
      <c r="FAB21" s="133"/>
      <c r="FAG21" s="133"/>
      <c r="FAL21" s="133"/>
      <c r="FAQ21" s="133"/>
      <c r="FAV21" s="133"/>
      <c r="FBA21" s="133"/>
      <c r="FBF21" s="133"/>
      <c r="FBK21" s="133"/>
      <c r="FBP21" s="133"/>
      <c r="FBU21" s="133"/>
      <c r="FBZ21" s="133"/>
      <c r="FCE21" s="133"/>
      <c r="FCJ21" s="133"/>
      <c r="FCO21" s="133"/>
      <c r="FCT21" s="133"/>
      <c r="FCY21" s="133"/>
      <c r="FDD21" s="133"/>
      <c r="FDI21" s="133"/>
      <c r="FDN21" s="133"/>
      <c r="FDS21" s="133"/>
      <c r="FDX21" s="133"/>
      <c r="FEC21" s="133"/>
      <c r="FEH21" s="133"/>
      <c r="FEM21" s="133"/>
      <c r="FER21" s="133"/>
      <c r="FEW21" s="133"/>
      <c r="FFB21" s="133"/>
      <c r="FFG21" s="133"/>
      <c r="FFL21" s="133"/>
      <c r="FFQ21" s="133"/>
      <c r="FFV21" s="133"/>
      <c r="FGA21" s="133"/>
      <c r="FGF21" s="133"/>
      <c r="FGK21" s="133"/>
      <c r="FGP21" s="133"/>
      <c r="FGU21" s="133"/>
      <c r="FGZ21" s="133"/>
      <c r="FHE21" s="133"/>
      <c r="FHJ21" s="133"/>
      <c r="FHO21" s="133"/>
      <c r="FHT21" s="133"/>
      <c r="FHY21" s="133"/>
      <c r="FID21" s="133"/>
      <c r="FII21" s="133"/>
      <c r="FIN21" s="133"/>
      <c r="FIS21" s="133"/>
      <c r="FIX21" s="133"/>
      <c r="FJC21" s="133"/>
      <c r="FJH21" s="133"/>
      <c r="FJM21" s="133"/>
      <c r="FJR21" s="133"/>
      <c r="FJW21" s="133"/>
      <c r="FKB21" s="133"/>
      <c r="FKG21" s="133"/>
      <c r="FKL21" s="133"/>
      <c r="FKQ21" s="133"/>
      <c r="FKV21" s="133"/>
      <c r="FLA21" s="133"/>
      <c r="FLF21" s="133"/>
      <c r="FLK21" s="133"/>
      <c r="FLP21" s="133"/>
      <c r="FLU21" s="133"/>
      <c r="FLZ21" s="133"/>
      <c r="FME21" s="133"/>
      <c r="FMJ21" s="133"/>
      <c r="FMO21" s="133"/>
      <c r="FMT21" s="133"/>
      <c r="FMY21" s="133"/>
      <c r="FND21" s="133"/>
      <c r="FNI21" s="133"/>
      <c r="FNN21" s="133"/>
      <c r="FNS21" s="133"/>
      <c r="FNX21" s="133"/>
      <c r="FOC21" s="133"/>
      <c r="FOH21" s="133"/>
      <c r="FOM21" s="133"/>
      <c r="FOR21" s="133"/>
      <c r="FOW21" s="133"/>
      <c r="FPB21" s="133"/>
      <c r="FPG21" s="133"/>
      <c r="FPL21" s="133"/>
      <c r="FPQ21" s="133"/>
      <c r="FPV21" s="133"/>
      <c r="FQA21" s="133"/>
      <c r="FQF21" s="133"/>
      <c r="FQK21" s="133"/>
      <c r="FQP21" s="133"/>
      <c r="FQU21" s="133"/>
      <c r="FQZ21" s="133"/>
      <c r="FRE21" s="133"/>
      <c r="FRJ21" s="133"/>
      <c r="FRO21" s="133"/>
      <c r="FRT21" s="133"/>
      <c r="FRY21" s="133"/>
      <c r="FSD21" s="133"/>
      <c r="FSI21" s="133"/>
      <c r="FSN21" s="133"/>
      <c r="FSS21" s="133"/>
      <c r="FSX21" s="133"/>
      <c r="FTC21" s="133"/>
      <c r="FTH21" s="133"/>
      <c r="FTM21" s="133"/>
      <c r="FTR21" s="133"/>
      <c r="FTW21" s="133"/>
      <c r="FUB21" s="133"/>
      <c r="FUG21" s="133"/>
      <c r="FUL21" s="133"/>
      <c r="FUQ21" s="133"/>
      <c r="FUV21" s="133"/>
      <c r="FVA21" s="133"/>
      <c r="FVF21" s="133"/>
      <c r="FVK21" s="133"/>
      <c r="FVP21" s="133"/>
      <c r="FVU21" s="133"/>
      <c r="FVZ21" s="133"/>
      <c r="FWE21" s="133"/>
      <c r="FWJ21" s="133"/>
      <c r="FWO21" s="133"/>
      <c r="FWT21" s="133"/>
      <c r="FWY21" s="133"/>
      <c r="FXD21" s="133"/>
      <c r="FXI21" s="133"/>
      <c r="FXN21" s="133"/>
      <c r="FXS21" s="133"/>
      <c r="FXX21" s="133"/>
      <c r="FYC21" s="133"/>
      <c r="FYH21" s="133"/>
      <c r="FYM21" s="133"/>
      <c r="FYR21" s="133"/>
      <c r="FYW21" s="133"/>
      <c r="FZB21" s="133"/>
      <c r="FZG21" s="133"/>
      <c r="FZL21" s="133"/>
      <c r="FZQ21" s="133"/>
      <c r="FZV21" s="133"/>
      <c r="GAA21" s="133"/>
      <c r="GAF21" s="133"/>
      <c r="GAK21" s="133"/>
      <c r="GAP21" s="133"/>
      <c r="GAU21" s="133"/>
      <c r="GAZ21" s="133"/>
      <c r="GBE21" s="133"/>
      <c r="GBJ21" s="133"/>
      <c r="GBO21" s="133"/>
      <c r="GBT21" s="133"/>
      <c r="GBY21" s="133"/>
      <c r="GCD21" s="133"/>
      <c r="GCI21" s="133"/>
      <c r="GCN21" s="133"/>
      <c r="GCS21" s="133"/>
      <c r="GCX21" s="133"/>
      <c r="GDC21" s="133"/>
      <c r="GDH21" s="133"/>
      <c r="GDM21" s="133"/>
      <c r="GDR21" s="133"/>
      <c r="GDW21" s="133"/>
      <c r="GEB21" s="133"/>
      <c r="GEG21" s="133"/>
      <c r="GEL21" s="133"/>
      <c r="GEQ21" s="133"/>
      <c r="GEV21" s="133"/>
      <c r="GFA21" s="133"/>
      <c r="GFF21" s="133"/>
      <c r="GFK21" s="133"/>
      <c r="GFP21" s="133"/>
      <c r="GFU21" s="133"/>
      <c r="GFZ21" s="133"/>
      <c r="GGE21" s="133"/>
      <c r="GGJ21" s="133"/>
      <c r="GGO21" s="133"/>
      <c r="GGT21" s="133"/>
      <c r="GGY21" s="133"/>
      <c r="GHD21" s="133"/>
      <c r="GHI21" s="133"/>
      <c r="GHN21" s="133"/>
      <c r="GHS21" s="133"/>
      <c r="GHX21" s="133"/>
      <c r="GIC21" s="133"/>
      <c r="GIH21" s="133"/>
      <c r="GIM21" s="133"/>
      <c r="GIR21" s="133"/>
      <c r="GIW21" s="133"/>
      <c r="GJB21" s="133"/>
      <c r="GJG21" s="133"/>
      <c r="GJL21" s="133"/>
      <c r="GJQ21" s="133"/>
      <c r="GJV21" s="133"/>
      <c r="GKA21" s="133"/>
      <c r="GKF21" s="133"/>
      <c r="GKK21" s="133"/>
      <c r="GKP21" s="133"/>
      <c r="GKU21" s="133"/>
      <c r="GKZ21" s="133"/>
      <c r="GLE21" s="133"/>
      <c r="GLJ21" s="133"/>
      <c r="GLO21" s="133"/>
      <c r="GLT21" s="133"/>
      <c r="GLY21" s="133"/>
      <c r="GMD21" s="133"/>
      <c r="GMI21" s="133"/>
      <c r="GMN21" s="133"/>
      <c r="GMS21" s="133"/>
      <c r="GMX21" s="133"/>
      <c r="GNC21" s="133"/>
      <c r="GNH21" s="133"/>
      <c r="GNM21" s="133"/>
      <c r="GNR21" s="133"/>
      <c r="GNW21" s="133"/>
      <c r="GOB21" s="133"/>
      <c r="GOG21" s="133"/>
      <c r="GOL21" s="133"/>
      <c r="GOQ21" s="133"/>
      <c r="GOV21" s="133"/>
      <c r="GPA21" s="133"/>
      <c r="GPF21" s="133"/>
      <c r="GPK21" s="133"/>
      <c r="GPP21" s="133"/>
      <c r="GPU21" s="133"/>
      <c r="GPZ21" s="133"/>
      <c r="GQE21" s="133"/>
      <c r="GQJ21" s="133"/>
      <c r="GQO21" s="133"/>
      <c r="GQT21" s="133"/>
      <c r="GQY21" s="133"/>
      <c r="GRD21" s="133"/>
      <c r="GRI21" s="133"/>
      <c r="GRN21" s="133"/>
      <c r="GRS21" s="133"/>
      <c r="GRX21" s="133"/>
      <c r="GSC21" s="133"/>
      <c r="GSH21" s="133"/>
      <c r="GSM21" s="133"/>
      <c r="GSR21" s="133"/>
      <c r="GSW21" s="133"/>
      <c r="GTB21" s="133"/>
      <c r="GTG21" s="133"/>
      <c r="GTL21" s="133"/>
      <c r="GTQ21" s="133"/>
      <c r="GTV21" s="133"/>
      <c r="GUA21" s="133"/>
      <c r="GUF21" s="133"/>
      <c r="GUK21" s="133"/>
      <c r="GUP21" s="133"/>
      <c r="GUU21" s="133"/>
      <c r="GUZ21" s="133"/>
      <c r="GVE21" s="133"/>
      <c r="GVJ21" s="133"/>
      <c r="GVO21" s="133"/>
      <c r="GVT21" s="133"/>
      <c r="GVY21" s="133"/>
      <c r="GWD21" s="133"/>
      <c r="GWI21" s="133"/>
      <c r="GWN21" s="133"/>
      <c r="GWS21" s="133"/>
      <c r="GWX21" s="133"/>
      <c r="GXC21" s="133"/>
      <c r="GXH21" s="133"/>
      <c r="GXM21" s="133"/>
      <c r="GXR21" s="133"/>
      <c r="GXW21" s="133"/>
      <c r="GYB21" s="133"/>
      <c r="GYG21" s="133"/>
      <c r="GYL21" s="133"/>
      <c r="GYQ21" s="133"/>
      <c r="GYV21" s="133"/>
      <c r="GZA21" s="133"/>
      <c r="GZF21" s="133"/>
      <c r="GZK21" s="133"/>
      <c r="GZP21" s="133"/>
      <c r="GZU21" s="133"/>
      <c r="GZZ21" s="133"/>
      <c r="HAE21" s="133"/>
      <c r="HAJ21" s="133"/>
      <c r="HAO21" s="133"/>
      <c r="HAT21" s="133"/>
      <c r="HAY21" s="133"/>
      <c r="HBD21" s="133"/>
      <c r="HBI21" s="133"/>
      <c r="HBN21" s="133"/>
      <c r="HBS21" s="133"/>
      <c r="HBX21" s="133"/>
      <c r="HCC21" s="133"/>
      <c r="HCH21" s="133"/>
      <c r="HCM21" s="133"/>
      <c r="HCR21" s="133"/>
      <c r="HCW21" s="133"/>
      <c r="HDB21" s="133"/>
      <c r="HDG21" s="133"/>
      <c r="HDL21" s="133"/>
      <c r="HDQ21" s="133"/>
      <c r="HDV21" s="133"/>
      <c r="HEA21" s="133"/>
      <c r="HEF21" s="133"/>
      <c r="HEK21" s="133"/>
      <c r="HEP21" s="133"/>
      <c r="HEU21" s="133"/>
      <c r="HEZ21" s="133"/>
      <c r="HFE21" s="133"/>
      <c r="HFJ21" s="133"/>
      <c r="HFO21" s="133"/>
      <c r="HFT21" s="133"/>
      <c r="HFY21" s="133"/>
      <c r="HGD21" s="133"/>
      <c r="HGI21" s="133"/>
      <c r="HGN21" s="133"/>
      <c r="HGS21" s="133"/>
      <c r="HGX21" s="133"/>
      <c r="HHC21" s="133"/>
      <c r="HHH21" s="133"/>
      <c r="HHM21" s="133"/>
      <c r="HHR21" s="133"/>
      <c r="HHW21" s="133"/>
      <c r="HIB21" s="133"/>
      <c r="HIG21" s="133"/>
      <c r="HIL21" s="133"/>
      <c r="HIQ21" s="133"/>
      <c r="HIV21" s="133"/>
      <c r="HJA21" s="133"/>
      <c r="HJF21" s="133"/>
      <c r="HJK21" s="133"/>
      <c r="HJP21" s="133"/>
      <c r="HJU21" s="133"/>
      <c r="HJZ21" s="133"/>
      <c r="HKE21" s="133"/>
      <c r="HKJ21" s="133"/>
      <c r="HKO21" s="133"/>
      <c r="HKT21" s="133"/>
      <c r="HKY21" s="133"/>
      <c r="HLD21" s="133"/>
      <c r="HLI21" s="133"/>
      <c r="HLN21" s="133"/>
      <c r="HLS21" s="133"/>
      <c r="HLX21" s="133"/>
      <c r="HMC21" s="133"/>
      <c r="HMH21" s="133"/>
      <c r="HMM21" s="133"/>
      <c r="HMR21" s="133"/>
      <c r="HMW21" s="133"/>
      <c r="HNB21" s="133"/>
      <c r="HNG21" s="133"/>
      <c r="HNL21" s="133"/>
      <c r="HNQ21" s="133"/>
      <c r="HNV21" s="133"/>
      <c r="HOA21" s="133"/>
      <c r="HOF21" s="133"/>
      <c r="HOK21" s="133"/>
      <c r="HOP21" s="133"/>
      <c r="HOU21" s="133"/>
      <c r="HOZ21" s="133"/>
      <c r="HPE21" s="133"/>
      <c r="HPJ21" s="133"/>
      <c r="HPO21" s="133"/>
      <c r="HPT21" s="133"/>
      <c r="HPY21" s="133"/>
      <c r="HQD21" s="133"/>
      <c r="HQI21" s="133"/>
      <c r="HQN21" s="133"/>
      <c r="HQS21" s="133"/>
      <c r="HQX21" s="133"/>
      <c r="HRC21" s="133"/>
      <c r="HRH21" s="133"/>
      <c r="HRM21" s="133"/>
      <c r="HRR21" s="133"/>
      <c r="HRW21" s="133"/>
      <c r="HSB21" s="133"/>
      <c r="HSG21" s="133"/>
      <c r="HSL21" s="133"/>
      <c r="HSQ21" s="133"/>
      <c r="HSV21" s="133"/>
      <c r="HTA21" s="133"/>
      <c r="HTF21" s="133"/>
      <c r="HTK21" s="133"/>
      <c r="HTP21" s="133"/>
      <c r="HTU21" s="133"/>
      <c r="HTZ21" s="133"/>
      <c r="HUE21" s="133"/>
      <c r="HUJ21" s="133"/>
      <c r="HUO21" s="133"/>
      <c r="HUT21" s="133"/>
      <c r="HUY21" s="133"/>
      <c r="HVD21" s="133"/>
      <c r="HVI21" s="133"/>
      <c r="HVN21" s="133"/>
      <c r="HVS21" s="133"/>
      <c r="HVX21" s="133"/>
      <c r="HWC21" s="133"/>
      <c r="HWH21" s="133"/>
      <c r="HWM21" s="133"/>
      <c r="HWR21" s="133"/>
      <c r="HWW21" s="133"/>
      <c r="HXB21" s="133"/>
      <c r="HXG21" s="133"/>
      <c r="HXL21" s="133"/>
      <c r="HXQ21" s="133"/>
      <c r="HXV21" s="133"/>
      <c r="HYA21" s="133"/>
      <c r="HYF21" s="133"/>
      <c r="HYK21" s="133"/>
      <c r="HYP21" s="133"/>
      <c r="HYU21" s="133"/>
      <c r="HYZ21" s="133"/>
      <c r="HZE21" s="133"/>
      <c r="HZJ21" s="133"/>
      <c r="HZO21" s="133"/>
      <c r="HZT21" s="133"/>
      <c r="HZY21" s="133"/>
      <c r="IAD21" s="133"/>
      <c r="IAI21" s="133"/>
      <c r="IAN21" s="133"/>
      <c r="IAS21" s="133"/>
      <c r="IAX21" s="133"/>
      <c r="IBC21" s="133"/>
      <c r="IBH21" s="133"/>
      <c r="IBM21" s="133"/>
      <c r="IBR21" s="133"/>
      <c r="IBW21" s="133"/>
      <c r="ICB21" s="133"/>
      <c r="ICG21" s="133"/>
      <c r="ICL21" s="133"/>
      <c r="ICQ21" s="133"/>
      <c r="ICV21" s="133"/>
      <c r="IDA21" s="133"/>
      <c r="IDF21" s="133"/>
      <c r="IDK21" s="133"/>
      <c r="IDP21" s="133"/>
      <c r="IDU21" s="133"/>
      <c r="IDZ21" s="133"/>
      <c r="IEE21" s="133"/>
      <c r="IEJ21" s="133"/>
      <c r="IEO21" s="133"/>
      <c r="IET21" s="133"/>
      <c r="IEY21" s="133"/>
      <c r="IFD21" s="133"/>
      <c r="IFI21" s="133"/>
      <c r="IFN21" s="133"/>
      <c r="IFS21" s="133"/>
      <c r="IFX21" s="133"/>
      <c r="IGC21" s="133"/>
      <c r="IGH21" s="133"/>
      <c r="IGM21" s="133"/>
      <c r="IGR21" s="133"/>
      <c r="IGW21" s="133"/>
      <c r="IHB21" s="133"/>
      <c r="IHG21" s="133"/>
      <c r="IHL21" s="133"/>
      <c r="IHQ21" s="133"/>
      <c r="IHV21" s="133"/>
      <c r="IIA21" s="133"/>
      <c r="IIF21" s="133"/>
      <c r="IIK21" s="133"/>
      <c r="IIP21" s="133"/>
      <c r="IIU21" s="133"/>
      <c r="IIZ21" s="133"/>
      <c r="IJE21" s="133"/>
      <c r="IJJ21" s="133"/>
      <c r="IJO21" s="133"/>
      <c r="IJT21" s="133"/>
      <c r="IJY21" s="133"/>
      <c r="IKD21" s="133"/>
      <c r="IKI21" s="133"/>
      <c r="IKN21" s="133"/>
      <c r="IKS21" s="133"/>
      <c r="IKX21" s="133"/>
      <c r="ILC21" s="133"/>
      <c r="ILH21" s="133"/>
      <c r="ILM21" s="133"/>
      <c r="ILR21" s="133"/>
      <c r="ILW21" s="133"/>
      <c r="IMB21" s="133"/>
      <c r="IMG21" s="133"/>
      <c r="IML21" s="133"/>
      <c r="IMQ21" s="133"/>
      <c r="IMV21" s="133"/>
      <c r="INA21" s="133"/>
      <c r="INF21" s="133"/>
      <c r="INK21" s="133"/>
      <c r="INP21" s="133"/>
      <c r="INU21" s="133"/>
      <c r="INZ21" s="133"/>
      <c r="IOE21" s="133"/>
      <c r="IOJ21" s="133"/>
      <c r="IOO21" s="133"/>
      <c r="IOT21" s="133"/>
      <c r="IOY21" s="133"/>
      <c r="IPD21" s="133"/>
      <c r="IPI21" s="133"/>
      <c r="IPN21" s="133"/>
      <c r="IPS21" s="133"/>
      <c r="IPX21" s="133"/>
      <c r="IQC21" s="133"/>
      <c r="IQH21" s="133"/>
      <c r="IQM21" s="133"/>
      <c r="IQR21" s="133"/>
      <c r="IQW21" s="133"/>
      <c r="IRB21" s="133"/>
      <c r="IRG21" s="133"/>
      <c r="IRL21" s="133"/>
      <c r="IRQ21" s="133"/>
      <c r="IRV21" s="133"/>
      <c r="ISA21" s="133"/>
      <c r="ISF21" s="133"/>
      <c r="ISK21" s="133"/>
      <c r="ISP21" s="133"/>
      <c r="ISU21" s="133"/>
      <c r="ISZ21" s="133"/>
      <c r="ITE21" s="133"/>
      <c r="ITJ21" s="133"/>
      <c r="ITO21" s="133"/>
      <c r="ITT21" s="133"/>
      <c r="ITY21" s="133"/>
      <c r="IUD21" s="133"/>
      <c r="IUI21" s="133"/>
      <c r="IUN21" s="133"/>
      <c r="IUS21" s="133"/>
      <c r="IUX21" s="133"/>
      <c r="IVC21" s="133"/>
      <c r="IVH21" s="133"/>
      <c r="IVM21" s="133"/>
      <c r="IVR21" s="133"/>
      <c r="IVW21" s="133"/>
      <c r="IWB21" s="133"/>
      <c r="IWG21" s="133"/>
      <c r="IWL21" s="133"/>
      <c r="IWQ21" s="133"/>
      <c r="IWV21" s="133"/>
      <c r="IXA21" s="133"/>
      <c r="IXF21" s="133"/>
      <c r="IXK21" s="133"/>
      <c r="IXP21" s="133"/>
      <c r="IXU21" s="133"/>
      <c r="IXZ21" s="133"/>
      <c r="IYE21" s="133"/>
      <c r="IYJ21" s="133"/>
      <c r="IYO21" s="133"/>
      <c r="IYT21" s="133"/>
      <c r="IYY21" s="133"/>
      <c r="IZD21" s="133"/>
      <c r="IZI21" s="133"/>
      <c r="IZN21" s="133"/>
      <c r="IZS21" s="133"/>
      <c r="IZX21" s="133"/>
      <c r="JAC21" s="133"/>
      <c r="JAH21" s="133"/>
      <c r="JAM21" s="133"/>
      <c r="JAR21" s="133"/>
      <c r="JAW21" s="133"/>
      <c r="JBB21" s="133"/>
      <c r="JBG21" s="133"/>
      <c r="JBL21" s="133"/>
      <c r="JBQ21" s="133"/>
      <c r="JBV21" s="133"/>
      <c r="JCA21" s="133"/>
      <c r="JCF21" s="133"/>
      <c r="JCK21" s="133"/>
      <c r="JCP21" s="133"/>
      <c r="JCU21" s="133"/>
      <c r="JCZ21" s="133"/>
      <c r="JDE21" s="133"/>
      <c r="JDJ21" s="133"/>
      <c r="JDO21" s="133"/>
      <c r="JDT21" s="133"/>
      <c r="JDY21" s="133"/>
      <c r="JED21" s="133"/>
      <c r="JEI21" s="133"/>
      <c r="JEN21" s="133"/>
      <c r="JES21" s="133"/>
      <c r="JEX21" s="133"/>
      <c r="JFC21" s="133"/>
      <c r="JFH21" s="133"/>
      <c r="JFM21" s="133"/>
      <c r="JFR21" s="133"/>
      <c r="JFW21" s="133"/>
      <c r="JGB21" s="133"/>
      <c r="JGG21" s="133"/>
      <c r="JGL21" s="133"/>
      <c r="JGQ21" s="133"/>
      <c r="JGV21" s="133"/>
      <c r="JHA21" s="133"/>
      <c r="JHF21" s="133"/>
      <c r="JHK21" s="133"/>
      <c r="JHP21" s="133"/>
      <c r="JHU21" s="133"/>
      <c r="JHZ21" s="133"/>
      <c r="JIE21" s="133"/>
      <c r="JIJ21" s="133"/>
      <c r="JIO21" s="133"/>
      <c r="JIT21" s="133"/>
      <c r="JIY21" s="133"/>
      <c r="JJD21" s="133"/>
      <c r="JJI21" s="133"/>
      <c r="JJN21" s="133"/>
      <c r="JJS21" s="133"/>
      <c r="JJX21" s="133"/>
      <c r="JKC21" s="133"/>
      <c r="JKH21" s="133"/>
      <c r="JKM21" s="133"/>
      <c r="JKR21" s="133"/>
      <c r="JKW21" s="133"/>
      <c r="JLB21" s="133"/>
      <c r="JLG21" s="133"/>
      <c r="JLL21" s="133"/>
      <c r="JLQ21" s="133"/>
      <c r="JLV21" s="133"/>
      <c r="JMA21" s="133"/>
      <c r="JMF21" s="133"/>
      <c r="JMK21" s="133"/>
      <c r="JMP21" s="133"/>
      <c r="JMU21" s="133"/>
      <c r="JMZ21" s="133"/>
      <c r="JNE21" s="133"/>
      <c r="JNJ21" s="133"/>
      <c r="JNO21" s="133"/>
      <c r="JNT21" s="133"/>
      <c r="JNY21" s="133"/>
      <c r="JOD21" s="133"/>
      <c r="JOI21" s="133"/>
      <c r="JON21" s="133"/>
      <c r="JOS21" s="133"/>
      <c r="JOX21" s="133"/>
      <c r="JPC21" s="133"/>
      <c r="JPH21" s="133"/>
      <c r="JPM21" s="133"/>
      <c r="JPR21" s="133"/>
      <c r="JPW21" s="133"/>
      <c r="JQB21" s="133"/>
      <c r="JQG21" s="133"/>
      <c r="JQL21" s="133"/>
      <c r="JQQ21" s="133"/>
      <c r="JQV21" s="133"/>
      <c r="JRA21" s="133"/>
      <c r="JRF21" s="133"/>
      <c r="JRK21" s="133"/>
      <c r="JRP21" s="133"/>
      <c r="JRU21" s="133"/>
      <c r="JRZ21" s="133"/>
      <c r="JSE21" s="133"/>
      <c r="JSJ21" s="133"/>
      <c r="JSO21" s="133"/>
      <c r="JST21" s="133"/>
      <c r="JSY21" s="133"/>
      <c r="JTD21" s="133"/>
      <c r="JTI21" s="133"/>
      <c r="JTN21" s="133"/>
      <c r="JTS21" s="133"/>
      <c r="JTX21" s="133"/>
      <c r="JUC21" s="133"/>
      <c r="JUH21" s="133"/>
      <c r="JUM21" s="133"/>
      <c r="JUR21" s="133"/>
      <c r="JUW21" s="133"/>
      <c r="JVB21" s="133"/>
      <c r="JVG21" s="133"/>
      <c r="JVL21" s="133"/>
      <c r="JVQ21" s="133"/>
      <c r="JVV21" s="133"/>
      <c r="JWA21" s="133"/>
      <c r="JWF21" s="133"/>
      <c r="JWK21" s="133"/>
      <c r="JWP21" s="133"/>
      <c r="JWU21" s="133"/>
      <c r="JWZ21" s="133"/>
      <c r="JXE21" s="133"/>
      <c r="JXJ21" s="133"/>
      <c r="JXO21" s="133"/>
      <c r="JXT21" s="133"/>
      <c r="JXY21" s="133"/>
      <c r="JYD21" s="133"/>
      <c r="JYI21" s="133"/>
      <c r="JYN21" s="133"/>
      <c r="JYS21" s="133"/>
      <c r="JYX21" s="133"/>
      <c r="JZC21" s="133"/>
      <c r="JZH21" s="133"/>
      <c r="JZM21" s="133"/>
      <c r="JZR21" s="133"/>
      <c r="JZW21" s="133"/>
      <c r="KAB21" s="133"/>
      <c r="KAG21" s="133"/>
      <c r="KAL21" s="133"/>
      <c r="KAQ21" s="133"/>
      <c r="KAV21" s="133"/>
      <c r="KBA21" s="133"/>
      <c r="KBF21" s="133"/>
      <c r="KBK21" s="133"/>
      <c r="KBP21" s="133"/>
      <c r="KBU21" s="133"/>
      <c r="KBZ21" s="133"/>
      <c r="KCE21" s="133"/>
      <c r="KCJ21" s="133"/>
      <c r="KCO21" s="133"/>
      <c r="KCT21" s="133"/>
      <c r="KCY21" s="133"/>
      <c r="KDD21" s="133"/>
      <c r="KDI21" s="133"/>
      <c r="KDN21" s="133"/>
      <c r="KDS21" s="133"/>
      <c r="KDX21" s="133"/>
      <c r="KEC21" s="133"/>
      <c r="KEH21" s="133"/>
      <c r="KEM21" s="133"/>
      <c r="KER21" s="133"/>
      <c r="KEW21" s="133"/>
      <c r="KFB21" s="133"/>
      <c r="KFG21" s="133"/>
      <c r="KFL21" s="133"/>
      <c r="KFQ21" s="133"/>
      <c r="KFV21" s="133"/>
      <c r="KGA21" s="133"/>
      <c r="KGF21" s="133"/>
      <c r="KGK21" s="133"/>
      <c r="KGP21" s="133"/>
      <c r="KGU21" s="133"/>
      <c r="KGZ21" s="133"/>
      <c r="KHE21" s="133"/>
      <c r="KHJ21" s="133"/>
      <c r="KHO21" s="133"/>
      <c r="KHT21" s="133"/>
      <c r="KHY21" s="133"/>
      <c r="KID21" s="133"/>
      <c r="KII21" s="133"/>
      <c r="KIN21" s="133"/>
      <c r="KIS21" s="133"/>
      <c r="KIX21" s="133"/>
      <c r="KJC21" s="133"/>
      <c r="KJH21" s="133"/>
      <c r="KJM21" s="133"/>
      <c r="KJR21" s="133"/>
      <c r="KJW21" s="133"/>
      <c r="KKB21" s="133"/>
      <c r="KKG21" s="133"/>
      <c r="KKL21" s="133"/>
      <c r="KKQ21" s="133"/>
      <c r="KKV21" s="133"/>
      <c r="KLA21" s="133"/>
      <c r="KLF21" s="133"/>
      <c r="KLK21" s="133"/>
      <c r="KLP21" s="133"/>
      <c r="KLU21" s="133"/>
      <c r="KLZ21" s="133"/>
      <c r="KME21" s="133"/>
      <c r="KMJ21" s="133"/>
      <c r="KMO21" s="133"/>
      <c r="KMT21" s="133"/>
      <c r="KMY21" s="133"/>
      <c r="KND21" s="133"/>
      <c r="KNI21" s="133"/>
      <c r="KNN21" s="133"/>
      <c r="KNS21" s="133"/>
      <c r="KNX21" s="133"/>
      <c r="KOC21" s="133"/>
      <c r="KOH21" s="133"/>
      <c r="KOM21" s="133"/>
      <c r="KOR21" s="133"/>
      <c r="KOW21" s="133"/>
      <c r="KPB21" s="133"/>
      <c r="KPG21" s="133"/>
      <c r="KPL21" s="133"/>
      <c r="KPQ21" s="133"/>
      <c r="KPV21" s="133"/>
      <c r="KQA21" s="133"/>
      <c r="KQF21" s="133"/>
      <c r="KQK21" s="133"/>
      <c r="KQP21" s="133"/>
      <c r="KQU21" s="133"/>
      <c r="KQZ21" s="133"/>
      <c r="KRE21" s="133"/>
      <c r="KRJ21" s="133"/>
      <c r="KRO21" s="133"/>
      <c r="KRT21" s="133"/>
      <c r="KRY21" s="133"/>
      <c r="KSD21" s="133"/>
      <c r="KSI21" s="133"/>
      <c r="KSN21" s="133"/>
      <c r="KSS21" s="133"/>
      <c r="KSX21" s="133"/>
      <c r="KTC21" s="133"/>
      <c r="KTH21" s="133"/>
      <c r="KTM21" s="133"/>
      <c r="KTR21" s="133"/>
      <c r="KTW21" s="133"/>
      <c r="KUB21" s="133"/>
      <c r="KUG21" s="133"/>
      <c r="KUL21" s="133"/>
      <c r="KUQ21" s="133"/>
      <c r="KUV21" s="133"/>
      <c r="KVA21" s="133"/>
      <c r="KVF21" s="133"/>
      <c r="KVK21" s="133"/>
      <c r="KVP21" s="133"/>
      <c r="KVU21" s="133"/>
      <c r="KVZ21" s="133"/>
      <c r="KWE21" s="133"/>
      <c r="KWJ21" s="133"/>
      <c r="KWO21" s="133"/>
      <c r="KWT21" s="133"/>
      <c r="KWY21" s="133"/>
      <c r="KXD21" s="133"/>
      <c r="KXI21" s="133"/>
      <c r="KXN21" s="133"/>
      <c r="KXS21" s="133"/>
      <c r="KXX21" s="133"/>
      <c r="KYC21" s="133"/>
      <c r="KYH21" s="133"/>
      <c r="KYM21" s="133"/>
      <c r="KYR21" s="133"/>
      <c r="KYW21" s="133"/>
      <c r="KZB21" s="133"/>
      <c r="KZG21" s="133"/>
      <c r="KZL21" s="133"/>
      <c r="KZQ21" s="133"/>
      <c r="KZV21" s="133"/>
      <c r="LAA21" s="133"/>
      <c r="LAF21" s="133"/>
      <c r="LAK21" s="133"/>
      <c r="LAP21" s="133"/>
      <c r="LAU21" s="133"/>
      <c r="LAZ21" s="133"/>
      <c r="LBE21" s="133"/>
      <c r="LBJ21" s="133"/>
      <c r="LBO21" s="133"/>
      <c r="LBT21" s="133"/>
      <c r="LBY21" s="133"/>
      <c r="LCD21" s="133"/>
      <c r="LCI21" s="133"/>
      <c r="LCN21" s="133"/>
      <c r="LCS21" s="133"/>
      <c r="LCX21" s="133"/>
      <c r="LDC21" s="133"/>
      <c r="LDH21" s="133"/>
      <c r="LDM21" s="133"/>
      <c r="LDR21" s="133"/>
      <c r="LDW21" s="133"/>
      <c r="LEB21" s="133"/>
      <c r="LEG21" s="133"/>
      <c r="LEL21" s="133"/>
      <c r="LEQ21" s="133"/>
      <c r="LEV21" s="133"/>
      <c r="LFA21" s="133"/>
      <c r="LFF21" s="133"/>
      <c r="LFK21" s="133"/>
      <c r="LFP21" s="133"/>
      <c r="LFU21" s="133"/>
      <c r="LFZ21" s="133"/>
      <c r="LGE21" s="133"/>
      <c r="LGJ21" s="133"/>
      <c r="LGO21" s="133"/>
      <c r="LGT21" s="133"/>
      <c r="LGY21" s="133"/>
      <c r="LHD21" s="133"/>
      <c r="LHI21" s="133"/>
      <c r="LHN21" s="133"/>
      <c r="LHS21" s="133"/>
      <c r="LHX21" s="133"/>
      <c r="LIC21" s="133"/>
      <c r="LIH21" s="133"/>
      <c r="LIM21" s="133"/>
      <c r="LIR21" s="133"/>
      <c r="LIW21" s="133"/>
      <c r="LJB21" s="133"/>
      <c r="LJG21" s="133"/>
      <c r="LJL21" s="133"/>
      <c r="LJQ21" s="133"/>
      <c r="LJV21" s="133"/>
      <c r="LKA21" s="133"/>
      <c r="LKF21" s="133"/>
      <c r="LKK21" s="133"/>
      <c r="LKP21" s="133"/>
      <c r="LKU21" s="133"/>
      <c r="LKZ21" s="133"/>
      <c r="LLE21" s="133"/>
      <c r="LLJ21" s="133"/>
      <c r="LLO21" s="133"/>
      <c r="LLT21" s="133"/>
      <c r="LLY21" s="133"/>
      <c r="LMD21" s="133"/>
      <c r="LMI21" s="133"/>
      <c r="LMN21" s="133"/>
      <c r="LMS21" s="133"/>
      <c r="LMX21" s="133"/>
      <c r="LNC21" s="133"/>
      <c r="LNH21" s="133"/>
      <c r="LNM21" s="133"/>
      <c r="LNR21" s="133"/>
      <c r="LNW21" s="133"/>
      <c r="LOB21" s="133"/>
      <c r="LOG21" s="133"/>
      <c r="LOL21" s="133"/>
      <c r="LOQ21" s="133"/>
      <c r="LOV21" s="133"/>
      <c r="LPA21" s="133"/>
      <c r="LPF21" s="133"/>
      <c r="LPK21" s="133"/>
      <c r="LPP21" s="133"/>
      <c r="LPU21" s="133"/>
      <c r="LPZ21" s="133"/>
      <c r="LQE21" s="133"/>
      <c r="LQJ21" s="133"/>
      <c r="LQO21" s="133"/>
      <c r="LQT21" s="133"/>
      <c r="LQY21" s="133"/>
      <c r="LRD21" s="133"/>
      <c r="LRI21" s="133"/>
      <c r="LRN21" s="133"/>
      <c r="LRS21" s="133"/>
      <c r="LRX21" s="133"/>
      <c r="LSC21" s="133"/>
      <c r="LSH21" s="133"/>
      <c r="LSM21" s="133"/>
      <c r="LSR21" s="133"/>
      <c r="LSW21" s="133"/>
      <c r="LTB21" s="133"/>
      <c r="LTG21" s="133"/>
      <c r="LTL21" s="133"/>
      <c r="LTQ21" s="133"/>
      <c r="LTV21" s="133"/>
      <c r="LUA21" s="133"/>
      <c r="LUF21" s="133"/>
      <c r="LUK21" s="133"/>
      <c r="LUP21" s="133"/>
      <c r="LUU21" s="133"/>
      <c r="LUZ21" s="133"/>
      <c r="LVE21" s="133"/>
      <c r="LVJ21" s="133"/>
      <c r="LVO21" s="133"/>
      <c r="LVT21" s="133"/>
      <c r="LVY21" s="133"/>
      <c r="LWD21" s="133"/>
      <c r="LWI21" s="133"/>
      <c r="LWN21" s="133"/>
      <c r="LWS21" s="133"/>
      <c r="LWX21" s="133"/>
      <c r="LXC21" s="133"/>
      <c r="LXH21" s="133"/>
      <c r="LXM21" s="133"/>
      <c r="LXR21" s="133"/>
      <c r="LXW21" s="133"/>
      <c r="LYB21" s="133"/>
      <c r="LYG21" s="133"/>
      <c r="LYL21" s="133"/>
      <c r="LYQ21" s="133"/>
      <c r="LYV21" s="133"/>
      <c r="LZA21" s="133"/>
      <c r="LZF21" s="133"/>
      <c r="LZK21" s="133"/>
      <c r="LZP21" s="133"/>
      <c r="LZU21" s="133"/>
      <c r="LZZ21" s="133"/>
      <c r="MAE21" s="133"/>
      <c r="MAJ21" s="133"/>
      <c r="MAO21" s="133"/>
      <c r="MAT21" s="133"/>
      <c r="MAY21" s="133"/>
      <c r="MBD21" s="133"/>
      <c r="MBI21" s="133"/>
      <c r="MBN21" s="133"/>
      <c r="MBS21" s="133"/>
      <c r="MBX21" s="133"/>
      <c r="MCC21" s="133"/>
      <c r="MCH21" s="133"/>
      <c r="MCM21" s="133"/>
      <c r="MCR21" s="133"/>
      <c r="MCW21" s="133"/>
      <c r="MDB21" s="133"/>
      <c r="MDG21" s="133"/>
      <c r="MDL21" s="133"/>
      <c r="MDQ21" s="133"/>
      <c r="MDV21" s="133"/>
      <c r="MEA21" s="133"/>
      <c r="MEF21" s="133"/>
      <c r="MEK21" s="133"/>
      <c r="MEP21" s="133"/>
      <c r="MEU21" s="133"/>
      <c r="MEZ21" s="133"/>
      <c r="MFE21" s="133"/>
      <c r="MFJ21" s="133"/>
      <c r="MFO21" s="133"/>
      <c r="MFT21" s="133"/>
      <c r="MFY21" s="133"/>
      <c r="MGD21" s="133"/>
      <c r="MGI21" s="133"/>
      <c r="MGN21" s="133"/>
      <c r="MGS21" s="133"/>
      <c r="MGX21" s="133"/>
      <c r="MHC21" s="133"/>
      <c r="MHH21" s="133"/>
      <c r="MHM21" s="133"/>
      <c r="MHR21" s="133"/>
      <c r="MHW21" s="133"/>
      <c r="MIB21" s="133"/>
      <c r="MIG21" s="133"/>
      <c r="MIL21" s="133"/>
      <c r="MIQ21" s="133"/>
      <c r="MIV21" s="133"/>
      <c r="MJA21" s="133"/>
      <c r="MJF21" s="133"/>
      <c r="MJK21" s="133"/>
      <c r="MJP21" s="133"/>
      <c r="MJU21" s="133"/>
      <c r="MJZ21" s="133"/>
      <c r="MKE21" s="133"/>
      <c r="MKJ21" s="133"/>
      <c r="MKO21" s="133"/>
      <c r="MKT21" s="133"/>
      <c r="MKY21" s="133"/>
      <c r="MLD21" s="133"/>
      <c r="MLI21" s="133"/>
      <c r="MLN21" s="133"/>
      <c r="MLS21" s="133"/>
      <c r="MLX21" s="133"/>
      <c r="MMC21" s="133"/>
      <c r="MMH21" s="133"/>
      <c r="MMM21" s="133"/>
      <c r="MMR21" s="133"/>
      <c r="MMW21" s="133"/>
      <c r="MNB21" s="133"/>
      <c r="MNG21" s="133"/>
      <c r="MNL21" s="133"/>
      <c r="MNQ21" s="133"/>
      <c r="MNV21" s="133"/>
      <c r="MOA21" s="133"/>
      <c r="MOF21" s="133"/>
      <c r="MOK21" s="133"/>
      <c r="MOP21" s="133"/>
      <c r="MOU21" s="133"/>
      <c r="MOZ21" s="133"/>
      <c r="MPE21" s="133"/>
      <c r="MPJ21" s="133"/>
      <c r="MPO21" s="133"/>
      <c r="MPT21" s="133"/>
      <c r="MPY21" s="133"/>
      <c r="MQD21" s="133"/>
      <c r="MQI21" s="133"/>
      <c r="MQN21" s="133"/>
      <c r="MQS21" s="133"/>
      <c r="MQX21" s="133"/>
      <c r="MRC21" s="133"/>
      <c r="MRH21" s="133"/>
      <c r="MRM21" s="133"/>
      <c r="MRR21" s="133"/>
      <c r="MRW21" s="133"/>
      <c r="MSB21" s="133"/>
      <c r="MSG21" s="133"/>
      <c r="MSL21" s="133"/>
      <c r="MSQ21" s="133"/>
      <c r="MSV21" s="133"/>
      <c r="MTA21" s="133"/>
      <c r="MTF21" s="133"/>
      <c r="MTK21" s="133"/>
      <c r="MTP21" s="133"/>
      <c r="MTU21" s="133"/>
      <c r="MTZ21" s="133"/>
      <c r="MUE21" s="133"/>
      <c r="MUJ21" s="133"/>
      <c r="MUO21" s="133"/>
      <c r="MUT21" s="133"/>
      <c r="MUY21" s="133"/>
      <c r="MVD21" s="133"/>
      <c r="MVI21" s="133"/>
      <c r="MVN21" s="133"/>
      <c r="MVS21" s="133"/>
      <c r="MVX21" s="133"/>
      <c r="MWC21" s="133"/>
      <c r="MWH21" s="133"/>
      <c r="MWM21" s="133"/>
      <c r="MWR21" s="133"/>
      <c r="MWW21" s="133"/>
      <c r="MXB21" s="133"/>
      <c r="MXG21" s="133"/>
      <c r="MXL21" s="133"/>
      <c r="MXQ21" s="133"/>
      <c r="MXV21" s="133"/>
      <c r="MYA21" s="133"/>
      <c r="MYF21" s="133"/>
      <c r="MYK21" s="133"/>
      <c r="MYP21" s="133"/>
      <c r="MYU21" s="133"/>
      <c r="MYZ21" s="133"/>
      <c r="MZE21" s="133"/>
      <c r="MZJ21" s="133"/>
      <c r="MZO21" s="133"/>
      <c r="MZT21" s="133"/>
      <c r="MZY21" s="133"/>
      <c r="NAD21" s="133"/>
      <c r="NAI21" s="133"/>
      <c r="NAN21" s="133"/>
      <c r="NAS21" s="133"/>
      <c r="NAX21" s="133"/>
      <c r="NBC21" s="133"/>
      <c r="NBH21" s="133"/>
      <c r="NBM21" s="133"/>
      <c r="NBR21" s="133"/>
      <c r="NBW21" s="133"/>
      <c r="NCB21" s="133"/>
      <c r="NCG21" s="133"/>
      <c r="NCL21" s="133"/>
      <c r="NCQ21" s="133"/>
      <c r="NCV21" s="133"/>
      <c r="NDA21" s="133"/>
      <c r="NDF21" s="133"/>
      <c r="NDK21" s="133"/>
      <c r="NDP21" s="133"/>
      <c r="NDU21" s="133"/>
      <c r="NDZ21" s="133"/>
      <c r="NEE21" s="133"/>
      <c r="NEJ21" s="133"/>
      <c r="NEO21" s="133"/>
      <c r="NET21" s="133"/>
      <c r="NEY21" s="133"/>
      <c r="NFD21" s="133"/>
      <c r="NFI21" s="133"/>
      <c r="NFN21" s="133"/>
      <c r="NFS21" s="133"/>
      <c r="NFX21" s="133"/>
      <c r="NGC21" s="133"/>
      <c r="NGH21" s="133"/>
      <c r="NGM21" s="133"/>
      <c r="NGR21" s="133"/>
      <c r="NGW21" s="133"/>
      <c r="NHB21" s="133"/>
      <c r="NHG21" s="133"/>
      <c r="NHL21" s="133"/>
      <c r="NHQ21" s="133"/>
      <c r="NHV21" s="133"/>
      <c r="NIA21" s="133"/>
      <c r="NIF21" s="133"/>
      <c r="NIK21" s="133"/>
      <c r="NIP21" s="133"/>
      <c r="NIU21" s="133"/>
      <c r="NIZ21" s="133"/>
      <c r="NJE21" s="133"/>
      <c r="NJJ21" s="133"/>
      <c r="NJO21" s="133"/>
      <c r="NJT21" s="133"/>
      <c r="NJY21" s="133"/>
      <c r="NKD21" s="133"/>
      <c r="NKI21" s="133"/>
      <c r="NKN21" s="133"/>
      <c r="NKS21" s="133"/>
      <c r="NKX21" s="133"/>
      <c r="NLC21" s="133"/>
      <c r="NLH21" s="133"/>
      <c r="NLM21" s="133"/>
      <c r="NLR21" s="133"/>
      <c r="NLW21" s="133"/>
      <c r="NMB21" s="133"/>
      <c r="NMG21" s="133"/>
      <c r="NML21" s="133"/>
      <c r="NMQ21" s="133"/>
      <c r="NMV21" s="133"/>
      <c r="NNA21" s="133"/>
      <c r="NNF21" s="133"/>
      <c r="NNK21" s="133"/>
      <c r="NNP21" s="133"/>
      <c r="NNU21" s="133"/>
      <c r="NNZ21" s="133"/>
      <c r="NOE21" s="133"/>
      <c r="NOJ21" s="133"/>
      <c r="NOO21" s="133"/>
      <c r="NOT21" s="133"/>
      <c r="NOY21" s="133"/>
      <c r="NPD21" s="133"/>
      <c r="NPI21" s="133"/>
      <c r="NPN21" s="133"/>
      <c r="NPS21" s="133"/>
      <c r="NPX21" s="133"/>
      <c r="NQC21" s="133"/>
      <c r="NQH21" s="133"/>
      <c r="NQM21" s="133"/>
      <c r="NQR21" s="133"/>
      <c r="NQW21" s="133"/>
      <c r="NRB21" s="133"/>
      <c r="NRG21" s="133"/>
      <c r="NRL21" s="133"/>
      <c r="NRQ21" s="133"/>
      <c r="NRV21" s="133"/>
      <c r="NSA21" s="133"/>
      <c r="NSF21" s="133"/>
      <c r="NSK21" s="133"/>
      <c r="NSP21" s="133"/>
      <c r="NSU21" s="133"/>
      <c r="NSZ21" s="133"/>
      <c r="NTE21" s="133"/>
      <c r="NTJ21" s="133"/>
      <c r="NTO21" s="133"/>
      <c r="NTT21" s="133"/>
      <c r="NTY21" s="133"/>
      <c r="NUD21" s="133"/>
      <c r="NUI21" s="133"/>
      <c r="NUN21" s="133"/>
      <c r="NUS21" s="133"/>
      <c r="NUX21" s="133"/>
      <c r="NVC21" s="133"/>
      <c r="NVH21" s="133"/>
      <c r="NVM21" s="133"/>
      <c r="NVR21" s="133"/>
      <c r="NVW21" s="133"/>
      <c r="NWB21" s="133"/>
      <c r="NWG21" s="133"/>
      <c r="NWL21" s="133"/>
      <c r="NWQ21" s="133"/>
      <c r="NWV21" s="133"/>
      <c r="NXA21" s="133"/>
      <c r="NXF21" s="133"/>
      <c r="NXK21" s="133"/>
      <c r="NXP21" s="133"/>
      <c r="NXU21" s="133"/>
      <c r="NXZ21" s="133"/>
      <c r="NYE21" s="133"/>
      <c r="NYJ21" s="133"/>
      <c r="NYO21" s="133"/>
      <c r="NYT21" s="133"/>
      <c r="NYY21" s="133"/>
      <c r="NZD21" s="133"/>
      <c r="NZI21" s="133"/>
      <c r="NZN21" s="133"/>
      <c r="NZS21" s="133"/>
      <c r="NZX21" s="133"/>
      <c r="OAC21" s="133"/>
      <c r="OAH21" s="133"/>
      <c r="OAM21" s="133"/>
      <c r="OAR21" s="133"/>
      <c r="OAW21" s="133"/>
      <c r="OBB21" s="133"/>
      <c r="OBG21" s="133"/>
      <c r="OBL21" s="133"/>
      <c r="OBQ21" s="133"/>
      <c r="OBV21" s="133"/>
      <c r="OCA21" s="133"/>
      <c r="OCF21" s="133"/>
      <c r="OCK21" s="133"/>
      <c r="OCP21" s="133"/>
      <c r="OCU21" s="133"/>
      <c r="OCZ21" s="133"/>
      <c r="ODE21" s="133"/>
      <c r="ODJ21" s="133"/>
      <c r="ODO21" s="133"/>
      <c r="ODT21" s="133"/>
      <c r="ODY21" s="133"/>
      <c r="OED21" s="133"/>
      <c r="OEI21" s="133"/>
      <c r="OEN21" s="133"/>
      <c r="OES21" s="133"/>
      <c r="OEX21" s="133"/>
      <c r="OFC21" s="133"/>
      <c r="OFH21" s="133"/>
      <c r="OFM21" s="133"/>
      <c r="OFR21" s="133"/>
      <c r="OFW21" s="133"/>
      <c r="OGB21" s="133"/>
      <c r="OGG21" s="133"/>
      <c r="OGL21" s="133"/>
      <c r="OGQ21" s="133"/>
      <c r="OGV21" s="133"/>
      <c r="OHA21" s="133"/>
      <c r="OHF21" s="133"/>
      <c r="OHK21" s="133"/>
      <c r="OHP21" s="133"/>
      <c r="OHU21" s="133"/>
      <c r="OHZ21" s="133"/>
      <c r="OIE21" s="133"/>
      <c r="OIJ21" s="133"/>
      <c r="OIO21" s="133"/>
      <c r="OIT21" s="133"/>
      <c r="OIY21" s="133"/>
      <c r="OJD21" s="133"/>
      <c r="OJI21" s="133"/>
      <c r="OJN21" s="133"/>
      <c r="OJS21" s="133"/>
      <c r="OJX21" s="133"/>
      <c r="OKC21" s="133"/>
      <c r="OKH21" s="133"/>
      <c r="OKM21" s="133"/>
      <c r="OKR21" s="133"/>
      <c r="OKW21" s="133"/>
      <c r="OLB21" s="133"/>
      <c r="OLG21" s="133"/>
      <c r="OLL21" s="133"/>
      <c r="OLQ21" s="133"/>
      <c r="OLV21" s="133"/>
      <c r="OMA21" s="133"/>
      <c r="OMF21" s="133"/>
      <c r="OMK21" s="133"/>
      <c r="OMP21" s="133"/>
      <c r="OMU21" s="133"/>
      <c r="OMZ21" s="133"/>
      <c r="ONE21" s="133"/>
      <c r="ONJ21" s="133"/>
      <c r="ONO21" s="133"/>
      <c r="ONT21" s="133"/>
      <c r="ONY21" s="133"/>
      <c r="OOD21" s="133"/>
      <c r="OOI21" s="133"/>
      <c r="OON21" s="133"/>
      <c r="OOS21" s="133"/>
      <c r="OOX21" s="133"/>
      <c r="OPC21" s="133"/>
      <c r="OPH21" s="133"/>
      <c r="OPM21" s="133"/>
      <c r="OPR21" s="133"/>
      <c r="OPW21" s="133"/>
      <c r="OQB21" s="133"/>
      <c r="OQG21" s="133"/>
      <c r="OQL21" s="133"/>
      <c r="OQQ21" s="133"/>
      <c r="OQV21" s="133"/>
      <c r="ORA21" s="133"/>
      <c r="ORF21" s="133"/>
      <c r="ORK21" s="133"/>
      <c r="ORP21" s="133"/>
      <c r="ORU21" s="133"/>
      <c r="ORZ21" s="133"/>
      <c r="OSE21" s="133"/>
      <c r="OSJ21" s="133"/>
      <c r="OSO21" s="133"/>
      <c r="OST21" s="133"/>
      <c r="OSY21" s="133"/>
      <c r="OTD21" s="133"/>
      <c r="OTI21" s="133"/>
      <c r="OTN21" s="133"/>
      <c r="OTS21" s="133"/>
      <c r="OTX21" s="133"/>
      <c r="OUC21" s="133"/>
      <c r="OUH21" s="133"/>
      <c r="OUM21" s="133"/>
      <c r="OUR21" s="133"/>
      <c r="OUW21" s="133"/>
      <c r="OVB21" s="133"/>
      <c r="OVG21" s="133"/>
      <c r="OVL21" s="133"/>
      <c r="OVQ21" s="133"/>
      <c r="OVV21" s="133"/>
      <c r="OWA21" s="133"/>
      <c r="OWF21" s="133"/>
      <c r="OWK21" s="133"/>
      <c r="OWP21" s="133"/>
      <c r="OWU21" s="133"/>
      <c r="OWZ21" s="133"/>
      <c r="OXE21" s="133"/>
      <c r="OXJ21" s="133"/>
      <c r="OXO21" s="133"/>
      <c r="OXT21" s="133"/>
      <c r="OXY21" s="133"/>
      <c r="OYD21" s="133"/>
      <c r="OYI21" s="133"/>
      <c r="OYN21" s="133"/>
      <c r="OYS21" s="133"/>
      <c r="OYX21" s="133"/>
      <c r="OZC21" s="133"/>
      <c r="OZH21" s="133"/>
      <c r="OZM21" s="133"/>
      <c r="OZR21" s="133"/>
      <c r="OZW21" s="133"/>
      <c r="PAB21" s="133"/>
      <c r="PAG21" s="133"/>
      <c r="PAL21" s="133"/>
      <c r="PAQ21" s="133"/>
      <c r="PAV21" s="133"/>
      <c r="PBA21" s="133"/>
      <c r="PBF21" s="133"/>
      <c r="PBK21" s="133"/>
      <c r="PBP21" s="133"/>
      <c r="PBU21" s="133"/>
      <c r="PBZ21" s="133"/>
      <c r="PCE21" s="133"/>
      <c r="PCJ21" s="133"/>
      <c r="PCO21" s="133"/>
      <c r="PCT21" s="133"/>
      <c r="PCY21" s="133"/>
      <c r="PDD21" s="133"/>
      <c r="PDI21" s="133"/>
      <c r="PDN21" s="133"/>
      <c r="PDS21" s="133"/>
      <c r="PDX21" s="133"/>
      <c r="PEC21" s="133"/>
      <c r="PEH21" s="133"/>
      <c r="PEM21" s="133"/>
      <c r="PER21" s="133"/>
      <c r="PEW21" s="133"/>
      <c r="PFB21" s="133"/>
      <c r="PFG21" s="133"/>
      <c r="PFL21" s="133"/>
      <c r="PFQ21" s="133"/>
      <c r="PFV21" s="133"/>
      <c r="PGA21" s="133"/>
      <c r="PGF21" s="133"/>
      <c r="PGK21" s="133"/>
      <c r="PGP21" s="133"/>
      <c r="PGU21" s="133"/>
      <c r="PGZ21" s="133"/>
      <c r="PHE21" s="133"/>
      <c r="PHJ21" s="133"/>
      <c r="PHO21" s="133"/>
      <c r="PHT21" s="133"/>
      <c r="PHY21" s="133"/>
      <c r="PID21" s="133"/>
      <c r="PII21" s="133"/>
      <c r="PIN21" s="133"/>
      <c r="PIS21" s="133"/>
      <c r="PIX21" s="133"/>
      <c r="PJC21" s="133"/>
      <c r="PJH21" s="133"/>
      <c r="PJM21" s="133"/>
      <c r="PJR21" s="133"/>
      <c r="PJW21" s="133"/>
      <c r="PKB21" s="133"/>
      <c r="PKG21" s="133"/>
      <c r="PKL21" s="133"/>
      <c r="PKQ21" s="133"/>
      <c r="PKV21" s="133"/>
      <c r="PLA21" s="133"/>
      <c r="PLF21" s="133"/>
      <c r="PLK21" s="133"/>
      <c r="PLP21" s="133"/>
      <c r="PLU21" s="133"/>
      <c r="PLZ21" s="133"/>
      <c r="PME21" s="133"/>
      <c r="PMJ21" s="133"/>
      <c r="PMO21" s="133"/>
      <c r="PMT21" s="133"/>
      <c r="PMY21" s="133"/>
      <c r="PND21" s="133"/>
      <c r="PNI21" s="133"/>
      <c r="PNN21" s="133"/>
      <c r="PNS21" s="133"/>
      <c r="PNX21" s="133"/>
      <c r="POC21" s="133"/>
      <c r="POH21" s="133"/>
      <c r="POM21" s="133"/>
      <c r="POR21" s="133"/>
      <c r="POW21" s="133"/>
      <c r="PPB21" s="133"/>
      <c r="PPG21" s="133"/>
      <c r="PPL21" s="133"/>
      <c r="PPQ21" s="133"/>
      <c r="PPV21" s="133"/>
      <c r="PQA21" s="133"/>
      <c r="PQF21" s="133"/>
      <c r="PQK21" s="133"/>
      <c r="PQP21" s="133"/>
      <c r="PQU21" s="133"/>
      <c r="PQZ21" s="133"/>
      <c r="PRE21" s="133"/>
      <c r="PRJ21" s="133"/>
      <c r="PRO21" s="133"/>
      <c r="PRT21" s="133"/>
      <c r="PRY21" s="133"/>
      <c r="PSD21" s="133"/>
      <c r="PSI21" s="133"/>
      <c r="PSN21" s="133"/>
      <c r="PSS21" s="133"/>
      <c r="PSX21" s="133"/>
      <c r="PTC21" s="133"/>
      <c r="PTH21" s="133"/>
      <c r="PTM21" s="133"/>
      <c r="PTR21" s="133"/>
      <c r="PTW21" s="133"/>
      <c r="PUB21" s="133"/>
      <c r="PUG21" s="133"/>
      <c r="PUL21" s="133"/>
      <c r="PUQ21" s="133"/>
      <c r="PUV21" s="133"/>
      <c r="PVA21" s="133"/>
      <c r="PVF21" s="133"/>
      <c r="PVK21" s="133"/>
      <c r="PVP21" s="133"/>
      <c r="PVU21" s="133"/>
      <c r="PVZ21" s="133"/>
      <c r="PWE21" s="133"/>
      <c r="PWJ21" s="133"/>
      <c r="PWO21" s="133"/>
      <c r="PWT21" s="133"/>
      <c r="PWY21" s="133"/>
      <c r="PXD21" s="133"/>
      <c r="PXI21" s="133"/>
      <c r="PXN21" s="133"/>
      <c r="PXS21" s="133"/>
      <c r="PXX21" s="133"/>
      <c r="PYC21" s="133"/>
      <c r="PYH21" s="133"/>
      <c r="PYM21" s="133"/>
      <c r="PYR21" s="133"/>
      <c r="PYW21" s="133"/>
      <c r="PZB21" s="133"/>
      <c r="PZG21" s="133"/>
      <c r="PZL21" s="133"/>
      <c r="PZQ21" s="133"/>
      <c r="PZV21" s="133"/>
      <c r="QAA21" s="133"/>
      <c r="QAF21" s="133"/>
      <c r="QAK21" s="133"/>
      <c r="QAP21" s="133"/>
      <c r="QAU21" s="133"/>
      <c r="QAZ21" s="133"/>
      <c r="QBE21" s="133"/>
      <c r="QBJ21" s="133"/>
      <c r="QBO21" s="133"/>
      <c r="QBT21" s="133"/>
      <c r="QBY21" s="133"/>
      <c r="QCD21" s="133"/>
      <c r="QCI21" s="133"/>
      <c r="QCN21" s="133"/>
      <c r="QCS21" s="133"/>
      <c r="QCX21" s="133"/>
      <c r="QDC21" s="133"/>
      <c r="QDH21" s="133"/>
      <c r="QDM21" s="133"/>
      <c r="QDR21" s="133"/>
      <c r="QDW21" s="133"/>
      <c r="QEB21" s="133"/>
      <c r="QEG21" s="133"/>
      <c r="QEL21" s="133"/>
      <c r="QEQ21" s="133"/>
      <c r="QEV21" s="133"/>
      <c r="QFA21" s="133"/>
      <c r="QFF21" s="133"/>
      <c r="QFK21" s="133"/>
      <c r="QFP21" s="133"/>
      <c r="QFU21" s="133"/>
      <c r="QFZ21" s="133"/>
      <c r="QGE21" s="133"/>
      <c r="QGJ21" s="133"/>
      <c r="QGO21" s="133"/>
      <c r="QGT21" s="133"/>
      <c r="QGY21" s="133"/>
      <c r="QHD21" s="133"/>
      <c r="QHI21" s="133"/>
      <c r="QHN21" s="133"/>
      <c r="QHS21" s="133"/>
      <c r="QHX21" s="133"/>
      <c r="QIC21" s="133"/>
      <c r="QIH21" s="133"/>
      <c r="QIM21" s="133"/>
      <c r="QIR21" s="133"/>
      <c r="QIW21" s="133"/>
      <c r="QJB21" s="133"/>
      <c r="QJG21" s="133"/>
      <c r="QJL21" s="133"/>
      <c r="QJQ21" s="133"/>
      <c r="QJV21" s="133"/>
      <c r="QKA21" s="133"/>
      <c r="QKF21" s="133"/>
      <c r="QKK21" s="133"/>
      <c r="QKP21" s="133"/>
      <c r="QKU21" s="133"/>
      <c r="QKZ21" s="133"/>
      <c r="QLE21" s="133"/>
      <c r="QLJ21" s="133"/>
      <c r="QLO21" s="133"/>
      <c r="QLT21" s="133"/>
      <c r="QLY21" s="133"/>
      <c r="QMD21" s="133"/>
      <c r="QMI21" s="133"/>
      <c r="QMN21" s="133"/>
      <c r="QMS21" s="133"/>
      <c r="QMX21" s="133"/>
      <c r="QNC21" s="133"/>
      <c r="QNH21" s="133"/>
      <c r="QNM21" s="133"/>
      <c r="QNR21" s="133"/>
      <c r="QNW21" s="133"/>
      <c r="QOB21" s="133"/>
      <c r="QOG21" s="133"/>
      <c r="QOL21" s="133"/>
      <c r="QOQ21" s="133"/>
      <c r="QOV21" s="133"/>
      <c r="QPA21" s="133"/>
      <c r="QPF21" s="133"/>
      <c r="QPK21" s="133"/>
      <c r="QPP21" s="133"/>
      <c r="QPU21" s="133"/>
      <c r="QPZ21" s="133"/>
      <c r="QQE21" s="133"/>
      <c r="QQJ21" s="133"/>
      <c r="QQO21" s="133"/>
      <c r="QQT21" s="133"/>
      <c r="QQY21" s="133"/>
      <c r="QRD21" s="133"/>
      <c r="QRI21" s="133"/>
      <c r="QRN21" s="133"/>
      <c r="QRS21" s="133"/>
      <c r="QRX21" s="133"/>
      <c r="QSC21" s="133"/>
      <c r="QSH21" s="133"/>
      <c r="QSM21" s="133"/>
      <c r="QSR21" s="133"/>
      <c r="QSW21" s="133"/>
      <c r="QTB21" s="133"/>
      <c r="QTG21" s="133"/>
      <c r="QTL21" s="133"/>
      <c r="QTQ21" s="133"/>
      <c r="QTV21" s="133"/>
      <c r="QUA21" s="133"/>
      <c r="QUF21" s="133"/>
      <c r="QUK21" s="133"/>
      <c r="QUP21" s="133"/>
      <c r="QUU21" s="133"/>
      <c r="QUZ21" s="133"/>
      <c r="QVE21" s="133"/>
      <c r="QVJ21" s="133"/>
      <c r="QVO21" s="133"/>
      <c r="QVT21" s="133"/>
      <c r="QVY21" s="133"/>
      <c r="QWD21" s="133"/>
      <c r="QWI21" s="133"/>
      <c r="QWN21" s="133"/>
      <c r="QWS21" s="133"/>
      <c r="QWX21" s="133"/>
      <c r="QXC21" s="133"/>
      <c r="QXH21" s="133"/>
      <c r="QXM21" s="133"/>
      <c r="QXR21" s="133"/>
      <c r="QXW21" s="133"/>
      <c r="QYB21" s="133"/>
      <c r="QYG21" s="133"/>
      <c r="QYL21" s="133"/>
      <c r="QYQ21" s="133"/>
      <c r="QYV21" s="133"/>
      <c r="QZA21" s="133"/>
      <c r="QZF21" s="133"/>
      <c r="QZK21" s="133"/>
      <c r="QZP21" s="133"/>
      <c r="QZU21" s="133"/>
      <c r="QZZ21" s="133"/>
      <c r="RAE21" s="133"/>
      <c r="RAJ21" s="133"/>
      <c r="RAO21" s="133"/>
      <c r="RAT21" s="133"/>
      <c r="RAY21" s="133"/>
      <c r="RBD21" s="133"/>
      <c r="RBI21" s="133"/>
      <c r="RBN21" s="133"/>
      <c r="RBS21" s="133"/>
      <c r="RBX21" s="133"/>
      <c r="RCC21" s="133"/>
      <c r="RCH21" s="133"/>
      <c r="RCM21" s="133"/>
      <c r="RCR21" s="133"/>
      <c r="RCW21" s="133"/>
      <c r="RDB21" s="133"/>
      <c r="RDG21" s="133"/>
      <c r="RDL21" s="133"/>
      <c r="RDQ21" s="133"/>
      <c r="RDV21" s="133"/>
      <c r="REA21" s="133"/>
      <c r="REF21" s="133"/>
      <c r="REK21" s="133"/>
      <c r="REP21" s="133"/>
      <c r="REU21" s="133"/>
      <c r="REZ21" s="133"/>
      <c r="RFE21" s="133"/>
      <c r="RFJ21" s="133"/>
      <c r="RFO21" s="133"/>
      <c r="RFT21" s="133"/>
      <c r="RFY21" s="133"/>
      <c r="RGD21" s="133"/>
      <c r="RGI21" s="133"/>
      <c r="RGN21" s="133"/>
      <c r="RGS21" s="133"/>
      <c r="RGX21" s="133"/>
      <c r="RHC21" s="133"/>
      <c r="RHH21" s="133"/>
      <c r="RHM21" s="133"/>
      <c r="RHR21" s="133"/>
      <c r="RHW21" s="133"/>
      <c r="RIB21" s="133"/>
      <c r="RIG21" s="133"/>
      <c r="RIL21" s="133"/>
      <c r="RIQ21" s="133"/>
      <c r="RIV21" s="133"/>
      <c r="RJA21" s="133"/>
      <c r="RJF21" s="133"/>
      <c r="RJK21" s="133"/>
      <c r="RJP21" s="133"/>
      <c r="RJU21" s="133"/>
      <c r="RJZ21" s="133"/>
      <c r="RKE21" s="133"/>
      <c r="RKJ21" s="133"/>
      <c r="RKO21" s="133"/>
      <c r="RKT21" s="133"/>
      <c r="RKY21" s="133"/>
      <c r="RLD21" s="133"/>
      <c r="RLI21" s="133"/>
      <c r="RLN21" s="133"/>
      <c r="RLS21" s="133"/>
      <c r="RLX21" s="133"/>
      <c r="RMC21" s="133"/>
      <c r="RMH21" s="133"/>
      <c r="RMM21" s="133"/>
      <c r="RMR21" s="133"/>
      <c r="RMW21" s="133"/>
      <c r="RNB21" s="133"/>
      <c r="RNG21" s="133"/>
      <c r="RNL21" s="133"/>
      <c r="RNQ21" s="133"/>
      <c r="RNV21" s="133"/>
      <c r="ROA21" s="133"/>
      <c r="ROF21" s="133"/>
      <c r="ROK21" s="133"/>
      <c r="ROP21" s="133"/>
      <c r="ROU21" s="133"/>
      <c r="ROZ21" s="133"/>
      <c r="RPE21" s="133"/>
      <c r="RPJ21" s="133"/>
      <c r="RPO21" s="133"/>
      <c r="RPT21" s="133"/>
      <c r="RPY21" s="133"/>
      <c r="RQD21" s="133"/>
      <c r="RQI21" s="133"/>
      <c r="RQN21" s="133"/>
      <c r="RQS21" s="133"/>
      <c r="RQX21" s="133"/>
      <c r="RRC21" s="133"/>
      <c r="RRH21" s="133"/>
      <c r="RRM21" s="133"/>
      <c r="RRR21" s="133"/>
      <c r="RRW21" s="133"/>
      <c r="RSB21" s="133"/>
      <c r="RSG21" s="133"/>
      <c r="RSL21" s="133"/>
      <c r="RSQ21" s="133"/>
      <c r="RSV21" s="133"/>
      <c r="RTA21" s="133"/>
      <c r="RTF21" s="133"/>
      <c r="RTK21" s="133"/>
      <c r="RTP21" s="133"/>
      <c r="RTU21" s="133"/>
      <c r="RTZ21" s="133"/>
      <c r="RUE21" s="133"/>
      <c r="RUJ21" s="133"/>
      <c r="RUO21" s="133"/>
      <c r="RUT21" s="133"/>
      <c r="RUY21" s="133"/>
      <c r="RVD21" s="133"/>
      <c r="RVI21" s="133"/>
      <c r="RVN21" s="133"/>
      <c r="RVS21" s="133"/>
      <c r="RVX21" s="133"/>
      <c r="RWC21" s="133"/>
      <c r="RWH21" s="133"/>
      <c r="RWM21" s="133"/>
      <c r="RWR21" s="133"/>
      <c r="RWW21" s="133"/>
      <c r="RXB21" s="133"/>
      <c r="RXG21" s="133"/>
      <c r="RXL21" s="133"/>
      <c r="RXQ21" s="133"/>
      <c r="RXV21" s="133"/>
      <c r="RYA21" s="133"/>
      <c r="RYF21" s="133"/>
      <c r="RYK21" s="133"/>
      <c r="RYP21" s="133"/>
      <c r="RYU21" s="133"/>
      <c r="RYZ21" s="133"/>
      <c r="RZE21" s="133"/>
      <c r="RZJ21" s="133"/>
      <c r="RZO21" s="133"/>
      <c r="RZT21" s="133"/>
      <c r="RZY21" s="133"/>
      <c r="SAD21" s="133"/>
      <c r="SAI21" s="133"/>
      <c r="SAN21" s="133"/>
      <c r="SAS21" s="133"/>
      <c r="SAX21" s="133"/>
      <c r="SBC21" s="133"/>
      <c r="SBH21" s="133"/>
      <c r="SBM21" s="133"/>
      <c r="SBR21" s="133"/>
      <c r="SBW21" s="133"/>
      <c r="SCB21" s="133"/>
      <c r="SCG21" s="133"/>
      <c r="SCL21" s="133"/>
      <c r="SCQ21" s="133"/>
      <c r="SCV21" s="133"/>
      <c r="SDA21" s="133"/>
      <c r="SDF21" s="133"/>
      <c r="SDK21" s="133"/>
      <c r="SDP21" s="133"/>
      <c r="SDU21" s="133"/>
      <c r="SDZ21" s="133"/>
      <c r="SEE21" s="133"/>
      <c r="SEJ21" s="133"/>
      <c r="SEO21" s="133"/>
      <c r="SET21" s="133"/>
      <c r="SEY21" s="133"/>
      <c r="SFD21" s="133"/>
      <c r="SFI21" s="133"/>
      <c r="SFN21" s="133"/>
      <c r="SFS21" s="133"/>
      <c r="SFX21" s="133"/>
      <c r="SGC21" s="133"/>
      <c r="SGH21" s="133"/>
      <c r="SGM21" s="133"/>
      <c r="SGR21" s="133"/>
      <c r="SGW21" s="133"/>
      <c r="SHB21" s="133"/>
      <c r="SHG21" s="133"/>
      <c r="SHL21" s="133"/>
      <c r="SHQ21" s="133"/>
      <c r="SHV21" s="133"/>
      <c r="SIA21" s="133"/>
      <c r="SIF21" s="133"/>
      <c r="SIK21" s="133"/>
      <c r="SIP21" s="133"/>
      <c r="SIU21" s="133"/>
      <c r="SIZ21" s="133"/>
      <c r="SJE21" s="133"/>
      <c r="SJJ21" s="133"/>
      <c r="SJO21" s="133"/>
      <c r="SJT21" s="133"/>
      <c r="SJY21" s="133"/>
      <c r="SKD21" s="133"/>
      <c r="SKI21" s="133"/>
      <c r="SKN21" s="133"/>
      <c r="SKS21" s="133"/>
      <c r="SKX21" s="133"/>
      <c r="SLC21" s="133"/>
      <c r="SLH21" s="133"/>
      <c r="SLM21" s="133"/>
      <c r="SLR21" s="133"/>
      <c r="SLW21" s="133"/>
      <c r="SMB21" s="133"/>
      <c r="SMG21" s="133"/>
      <c r="SML21" s="133"/>
      <c r="SMQ21" s="133"/>
      <c r="SMV21" s="133"/>
      <c r="SNA21" s="133"/>
      <c r="SNF21" s="133"/>
      <c r="SNK21" s="133"/>
      <c r="SNP21" s="133"/>
      <c r="SNU21" s="133"/>
      <c r="SNZ21" s="133"/>
      <c r="SOE21" s="133"/>
      <c r="SOJ21" s="133"/>
      <c r="SOO21" s="133"/>
      <c r="SOT21" s="133"/>
      <c r="SOY21" s="133"/>
      <c r="SPD21" s="133"/>
      <c r="SPI21" s="133"/>
      <c r="SPN21" s="133"/>
      <c r="SPS21" s="133"/>
      <c r="SPX21" s="133"/>
      <c r="SQC21" s="133"/>
      <c r="SQH21" s="133"/>
      <c r="SQM21" s="133"/>
      <c r="SQR21" s="133"/>
      <c r="SQW21" s="133"/>
      <c r="SRB21" s="133"/>
      <c r="SRG21" s="133"/>
      <c r="SRL21" s="133"/>
      <c r="SRQ21" s="133"/>
      <c r="SRV21" s="133"/>
      <c r="SSA21" s="133"/>
      <c r="SSF21" s="133"/>
      <c r="SSK21" s="133"/>
      <c r="SSP21" s="133"/>
      <c r="SSU21" s="133"/>
      <c r="SSZ21" s="133"/>
      <c r="STE21" s="133"/>
      <c r="STJ21" s="133"/>
      <c r="STO21" s="133"/>
      <c r="STT21" s="133"/>
      <c r="STY21" s="133"/>
      <c r="SUD21" s="133"/>
      <c r="SUI21" s="133"/>
      <c r="SUN21" s="133"/>
      <c r="SUS21" s="133"/>
      <c r="SUX21" s="133"/>
      <c r="SVC21" s="133"/>
      <c r="SVH21" s="133"/>
      <c r="SVM21" s="133"/>
      <c r="SVR21" s="133"/>
      <c r="SVW21" s="133"/>
      <c r="SWB21" s="133"/>
      <c r="SWG21" s="133"/>
      <c r="SWL21" s="133"/>
      <c r="SWQ21" s="133"/>
      <c r="SWV21" s="133"/>
      <c r="SXA21" s="133"/>
      <c r="SXF21" s="133"/>
      <c r="SXK21" s="133"/>
      <c r="SXP21" s="133"/>
      <c r="SXU21" s="133"/>
      <c r="SXZ21" s="133"/>
      <c r="SYE21" s="133"/>
      <c r="SYJ21" s="133"/>
      <c r="SYO21" s="133"/>
      <c r="SYT21" s="133"/>
      <c r="SYY21" s="133"/>
      <c r="SZD21" s="133"/>
      <c r="SZI21" s="133"/>
      <c r="SZN21" s="133"/>
      <c r="SZS21" s="133"/>
      <c r="SZX21" s="133"/>
      <c r="TAC21" s="133"/>
      <c r="TAH21" s="133"/>
      <c r="TAM21" s="133"/>
      <c r="TAR21" s="133"/>
      <c r="TAW21" s="133"/>
      <c r="TBB21" s="133"/>
      <c r="TBG21" s="133"/>
      <c r="TBL21" s="133"/>
      <c r="TBQ21" s="133"/>
      <c r="TBV21" s="133"/>
      <c r="TCA21" s="133"/>
      <c r="TCF21" s="133"/>
      <c r="TCK21" s="133"/>
      <c r="TCP21" s="133"/>
      <c r="TCU21" s="133"/>
      <c r="TCZ21" s="133"/>
      <c r="TDE21" s="133"/>
      <c r="TDJ21" s="133"/>
      <c r="TDO21" s="133"/>
      <c r="TDT21" s="133"/>
      <c r="TDY21" s="133"/>
      <c r="TED21" s="133"/>
      <c r="TEI21" s="133"/>
      <c r="TEN21" s="133"/>
      <c r="TES21" s="133"/>
      <c r="TEX21" s="133"/>
      <c r="TFC21" s="133"/>
      <c r="TFH21" s="133"/>
      <c r="TFM21" s="133"/>
      <c r="TFR21" s="133"/>
      <c r="TFW21" s="133"/>
      <c r="TGB21" s="133"/>
      <c r="TGG21" s="133"/>
      <c r="TGL21" s="133"/>
      <c r="TGQ21" s="133"/>
      <c r="TGV21" s="133"/>
      <c r="THA21" s="133"/>
      <c r="THF21" s="133"/>
      <c r="THK21" s="133"/>
      <c r="THP21" s="133"/>
      <c r="THU21" s="133"/>
      <c r="THZ21" s="133"/>
      <c r="TIE21" s="133"/>
      <c r="TIJ21" s="133"/>
      <c r="TIO21" s="133"/>
      <c r="TIT21" s="133"/>
      <c r="TIY21" s="133"/>
      <c r="TJD21" s="133"/>
      <c r="TJI21" s="133"/>
      <c r="TJN21" s="133"/>
      <c r="TJS21" s="133"/>
      <c r="TJX21" s="133"/>
      <c r="TKC21" s="133"/>
      <c r="TKH21" s="133"/>
      <c r="TKM21" s="133"/>
      <c r="TKR21" s="133"/>
      <c r="TKW21" s="133"/>
      <c r="TLB21" s="133"/>
      <c r="TLG21" s="133"/>
      <c r="TLL21" s="133"/>
      <c r="TLQ21" s="133"/>
      <c r="TLV21" s="133"/>
      <c r="TMA21" s="133"/>
      <c r="TMF21" s="133"/>
      <c r="TMK21" s="133"/>
      <c r="TMP21" s="133"/>
      <c r="TMU21" s="133"/>
      <c r="TMZ21" s="133"/>
      <c r="TNE21" s="133"/>
      <c r="TNJ21" s="133"/>
      <c r="TNO21" s="133"/>
      <c r="TNT21" s="133"/>
      <c r="TNY21" s="133"/>
      <c r="TOD21" s="133"/>
      <c r="TOI21" s="133"/>
      <c r="TON21" s="133"/>
      <c r="TOS21" s="133"/>
      <c r="TOX21" s="133"/>
      <c r="TPC21" s="133"/>
      <c r="TPH21" s="133"/>
      <c r="TPM21" s="133"/>
      <c r="TPR21" s="133"/>
      <c r="TPW21" s="133"/>
      <c r="TQB21" s="133"/>
      <c r="TQG21" s="133"/>
      <c r="TQL21" s="133"/>
      <c r="TQQ21" s="133"/>
      <c r="TQV21" s="133"/>
      <c r="TRA21" s="133"/>
      <c r="TRF21" s="133"/>
      <c r="TRK21" s="133"/>
      <c r="TRP21" s="133"/>
      <c r="TRU21" s="133"/>
      <c r="TRZ21" s="133"/>
      <c r="TSE21" s="133"/>
      <c r="TSJ21" s="133"/>
      <c r="TSO21" s="133"/>
      <c r="TST21" s="133"/>
      <c r="TSY21" s="133"/>
      <c r="TTD21" s="133"/>
      <c r="TTI21" s="133"/>
      <c r="TTN21" s="133"/>
      <c r="TTS21" s="133"/>
      <c r="TTX21" s="133"/>
      <c r="TUC21" s="133"/>
      <c r="TUH21" s="133"/>
      <c r="TUM21" s="133"/>
      <c r="TUR21" s="133"/>
      <c r="TUW21" s="133"/>
      <c r="TVB21" s="133"/>
      <c r="TVG21" s="133"/>
      <c r="TVL21" s="133"/>
      <c r="TVQ21" s="133"/>
      <c r="TVV21" s="133"/>
      <c r="TWA21" s="133"/>
      <c r="TWF21" s="133"/>
      <c r="TWK21" s="133"/>
      <c r="TWP21" s="133"/>
      <c r="TWU21" s="133"/>
      <c r="TWZ21" s="133"/>
      <c r="TXE21" s="133"/>
      <c r="TXJ21" s="133"/>
      <c r="TXO21" s="133"/>
      <c r="TXT21" s="133"/>
      <c r="TXY21" s="133"/>
      <c r="TYD21" s="133"/>
      <c r="TYI21" s="133"/>
      <c r="TYN21" s="133"/>
      <c r="TYS21" s="133"/>
      <c r="TYX21" s="133"/>
      <c r="TZC21" s="133"/>
      <c r="TZH21" s="133"/>
      <c r="TZM21" s="133"/>
      <c r="TZR21" s="133"/>
      <c r="TZW21" s="133"/>
      <c r="UAB21" s="133"/>
      <c r="UAG21" s="133"/>
      <c r="UAL21" s="133"/>
      <c r="UAQ21" s="133"/>
      <c r="UAV21" s="133"/>
      <c r="UBA21" s="133"/>
      <c r="UBF21" s="133"/>
      <c r="UBK21" s="133"/>
      <c r="UBP21" s="133"/>
      <c r="UBU21" s="133"/>
      <c r="UBZ21" s="133"/>
      <c r="UCE21" s="133"/>
      <c r="UCJ21" s="133"/>
      <c r="UCO21" s="133"/>
      <c r="UCT21" s="133"/>
      <c r="UCY21" s="133"/>
      <c r="UDD21" s="133"/>
      <c r="UDI21" s="133"/>
      <c r="UDN21" s="133"/>
      <c r="UDS21" s="133"/>
      <c r="UDX21" s="133"/>
      <c r="UEC21" s="133"/>
      <c r="UEH21" s="133"/>
      <c r="UEM21" s="133"/>
      <c r="UER21" s="133"/>
      <c r="UEW21" s="133"/>
      <c r="UFB21" s="133"/>
      <c r="UFG21" s="133"/>
      <c r="UFL21" s="133"/>
      <c r="UFQ21" s="133"/>
      <c r="UFV21" s="133"/>
      <c r="UGA21" s="133"/>
      <c r="UGF21" s="133"/>
      <c r="UGK21" s="133"/>
      <c r="UGP21" s="133"/>
      <c r="UGU21" s="133"/>
      <c r="UGZ21" s="133"/>
      <c r="UHE21" s="133"/>
      <c r="UHJ21" s="133"/>
      <c r="UHO21" s="133"/>
      <c r="UHT21" s="133"/>
      <c r="UHY21" s="133"/>
      <c r="UID21" s="133"/>
      <c r="UII21" s="133"/>
      <c r="UIN21" s="133"/>
      <c r="UIS21" s="133"/>
      <c r="UIX21" s="133"/>
      <c r="UJC21" s="133"/>
      <c r="UJH21" s="133"/>
      <c r="UJM21" s="133"/>
      <c r="UJR21" s="133"/>
      <c r="UJW21" s="133"/>
      <c r="UKB21" s="133"/>
      <c r="UKG21" s="133"/>
      <c r="UKL21" s="133"/>
      <c r="UKQ21" s="133"/>
      <c r="UKV21" s="133"/>
      <c r="ULA21" s="133"/>
      <c r="ULF21" s="133"/>
      <c r="ULK21" s="133"/>
      <c r="ULP21" s="133"/>
      <c r="ULU21" s="133"/>
      <c r="ULZ21" s="133"/>
      <c r="UME21" s="133"/>
      <c r="UMJ21" s="133"/>
      <c r="UMO21" s="133"/>
      <c r="UMT21" s="133"/>
      <c r="UMY21" s="133"/>
      <c r="UND21" s="133"/>
      <c r="UNI21" s="133"/>
      <c r="UNN21" s="133"/>
      <c r="UNS21" s="133"/>
      <c r="UNX21" s="133"/>
      <c r="UOC21" s="133"/>
      <c r="UOH21" s="133"/>
      <c r="UOM21" s="133"/>
      <c r="UOR21" s="133"/>
      <c r="UOW21" s="133"/>
      <c r="UPB21" s="133"/>
      <c r="UPG21" s="133"/>
      <c r="UPL21" s="133"/>
      <c r="UPQ21" s="133"/>
      <c r="UPV21" s="133"/>
      <c r="UQA21" s="133"/>
      <c r="UQF21" s="133"/>
      <c r="UQK21" s="133"/>
      <c r="UQP21" s="133"/>
      <c r="UQU21" s="133"/>
      <c r="UQZ21" s="133"/>
      <c r="URE21" s="133"/>
      <c r="URJ21" s="133"/>
      <c r="URO21" s="133"/>
      <c r="URT21" s="133"/>
      <c r="URY21" s="133"/>
      <c r="USD21" s="133"/>
      <c r="USI21" s="133"/>
      <c r="USN21" s="133"/>
      <c r="USS21" s="133"/>
      <c r="USX21" s="133"/>
      <c r="UTC21" s="133"/>
      <c r="UTH21" s="133"/>
      <c r="UTM21" s="133"/>
      <c r="UTR21" s="133"/>
      <c r="UTW21" s="133"/>
      <c r="UUB21" s="133"/>
      <c r="UUG21" s="133"/>
      <c r="UUL21" s="133"/>
      <c r="UUQ21" s="133"/>
      <c r="UUV21" s="133"/>
      <c r="UVA21" s="133"/>
      <c r="UVF21" s="133"/>
      <c r="UVK21" s="133"/>
      <c r="UVP21" s="133"/>
      <c r="UVU21" s="133"/>
      <c r="UVZ21" s="133"/>
      <c r="UWE21" s="133"/>
      <c r="UWJ21" s="133"/>
      <c r="UWO21" s="133"/>
      <c r="UWT21" s="133"/>
      <c r="UWY21" s="133"/>
      <c r="UXD21" s="133"/>
      <c r="UXI21" s="133"/>
      <c r="UXN21" s="133"/>
      <c r="UXS21" s="133"/>
      <c r="UXX21" s="133"/>
      <c r="UYC21" s="133"/>
      <c r="UYH21" s="133"/>
      <c r="UYM21" s="133"/>
      <c r="UYR21" s="133"/>
      <c r="UYW21" s="133"/>
      <c r="UZB21" s="133"/>
      <c r="UZG21" s="133"/>
      <c r="UZL21" s="133"/>
      <c r="UZQ21" s="133"/>
      <c r="UZV21" s="133"/>
      <c r="VAA21" s="133"/>
      <c r="VAF21" s="133"/>
      <c r="VAK21" s="133"/>
      <c r="VAP21" s="133"/>
      <c r="VAU21" s="133"/>
      <c r="VAZ21" s="133"/>
      <c r="VBE21" s="133"/>
      <c r="VBJ21" s="133"/>
      <c r="VBO21" s="133"/>
      <c r="VBT21" s="133"/>
      <c r="VBY21" s="133"/>
      <c r="VCD21" s="133"/>
      <c r="VCI21" s="133"/>
      <c r="VCN21" s="133"/>
      <c r="VCS21" s="133"/>
      <c r="VCX21" s="133"/>
      <c r="VDC21" s="133"/>
      <c r="VDH21" s="133"/>
      <c r="VDM21" s="133"/>
      <c r="VDR21" s="133"/>
      <c r="VDW21" s="133"/>
      <c r="VEB21" s="133"/>
      <c r="VEG21" s="133"/>
      <c r="VEL21" s="133"/>
      <c r="VEQ21" s="133"/>
      <c r="VEV21" s="133"/>
      <c r="VFA21" s="133"/>
      <c r="VFF21" s="133"/>
      <c r="VFK21" s="133"/>
      <c r="VFP21" s="133"/>
      <c r="VFU21" s="133"/>
      <c r="VFZ21" s="133"/>
      <c r="VGE21" s="133"/>
      <c r="VGJ21" s="133"/>
      <c r="VGO21" s="133"/>
      <c r="VGT21" s="133"/>
      <c r="VGY21" s="133"/>
      <c r="VHD21" s="133"/>
      <c r="VHI21" s="133"/>
      <c r="VHN21" s="133"/>
      <c r="VHS21" s="133"/>
      <c r="VHX21" s="133"/>
      <c r="VIC21" s="133"/>
      <c r="VIH21" s="133"/>
      <c r="VIM21" s="133"/>
      <c r="VIR21" s="133"/>
      <c r="VIW21" s="133"/>
      <c r="VJB21" s="133"/>
      <c r="VJG21" s="133"/>
      <c r="VJL21" s="133"/>
      <c r="VJQ21" s="133"/>
      <c r="VJV21" s="133"/>
      <c r="VKA21" s="133"/>
      <c r="VKF21" s="133"/>
      <c r="VKK21" s="133"/>
      <c r="VKP21" s="133"/>
      <c r="VKU21" s="133"/>
      <c r="VKZ21" s="133"/>
      <c r="VLE21" s="133"/>
      <c r="VLJ21" s="133"/>
      <c r="VLO21" s="133"/>
      <c r="VLT21" s="133"/>
      <c r="VLY21" s="133"/>
      <c r="VMD21" s="133"/>
      <c r="VMI21" s="133"/>
      <c r="VMN21" s="133"/>
      <c r="VMS21" s="133"/>
      <c r="VMX21" s="133"/>
      <c r="VNC21" s="133"/>
      <c r="VNH21" s="133"/>
      <c r="VNM21" s="133"/>
      <c r="VNR21" s="133"/>
      <c r="VNW21" s="133"/>
      <c r="VOB21" s="133"/>
      <c r="VOG21" s="133"/>
      <c r="VOL21" s="133"/>
      <c r="VOQ21" s="133"/>
      <c r="VOV21" s="133"/>
      <c r="VPA21" s="133"/>
      <c r="VPF21" s="133"/>
      <c r="VPK21" s="133"/>
      <c r="VPP21" s="133"/>
      <c r="VPU21" s="133"/>
      <c r="VPZ21" s="133"/>
      <c r="VQE21" s="133"/>
      <c r="VQJ21" s="133"/>
      <c r="VQO21" s="133"/>
      <c r="VQT21" s="133"/>
      <c r="VQY21" s="133"/>
      <c r="VRD21" s="133"/>
      <c r="VRI21" s="133"/>
      <c r="VRN21" s="133"/>
      <c r="VRS21" s="133"/>
      <c r="VRX21" s="133"/>
      <c r="VSC21" s="133"/>
      <c r="VSH21" s="133"/>
      <c r="VSM21" s="133"/>
      <c r="VSR21" s="133"/>
      <c r="VSW21" s="133"/>
      <c r="VTB21" s="133"/>
      <c r="VTG21" s="133"/>
      <c r="VTL21" s="133"/>
      <c r="VTQ21" s="133"/>
      <c r="VTV21" s="133"/>
      <c r="VUA21" s="133"/>
      <c r="VUF21" s="133"/>
      <c r="VUK21" s="133"/>
      <c r="VUP21" s="133"/>
      <c r="VUU21" s="133"/>
      <c r="VUZ21" s="133"/>
      <c r="VVE21" s="133"/>
      <c r="VVJ21" s="133"/>
      <c r="VVO21" s="133"/>
      <c r="VVT21" s="133"/>
      <c r="VVY21" s="133"/>
      <c r="VWD21" s="133"/>
      <c r="VWI21" s="133"/>
      <c r="VWN21" s="133"/>
      <c r="VWS21" s="133"/>
      <c r="VWX21" s="133"/>
      <c r="VXC21" s="133"/>
      <c r="VXH21" s="133"/>
      <c r="VXM21" s="133"/>
      <c r="VXR21" s="133"/>
      <c r="VXW21" s="133"/>
      <c r="VYB21" s="133"/>
      <c r="VYG21" s="133"/>
      <c r="VYL21" s="133"/>
      <c r="VYQ21" s="133"/>
      <c r="VYV21" s="133"/>
      <c r="VZA21" s="133"/>
      <c r="VZF21" s="133"/>
      <c r="VZK21" s="133"/>
      <c r="VZP21" s="133"/>
      <c r="VZU21" s="133"/>
      <c r="VZZ21" s="133"/>
      <c r="WAE21" s="133"/>
      <c r="WAJ21" s="133"/>
      <c r="WAO21" s="133"/>
      <c r="WAT21" s="133"/>
      <c r="WAY21" s="133"/>
      <c r="WBD21" s="133"/>
      <c r="WBI21" s="133"/>
      <c r="WBN21" s="133"/>
      <c r="WBS21" s="133"/>
      <c r="WBX21" s="133"/>
      <c r="WCC21" s="133"/>
      <c r="WCH21" s="133"/>
      <c r="WCM21" s="133"/>
      <c r="WCR21" s="133"/>
      <c r="WCW21" s="133"/>
      <c r="WDB21" s="133"/>
      <c r="WDG21" s="133"/>
      <c r="WDL21" s="133"/>
      <c r="WDQ21" s="133"/>
      <c r="WDV21" s="133"/>
      <c r="WEA21" s="133"/>
      <c r="WEF21" s="133"/>
      <c r="WEK21" s="133"/>
      <c r="WEP21" s="133"/>
      <c r="WEU21" s="133"/>
      <c r="WEZ21" s="133"/>
      <c r="WFE21" s="133"/>
      <c r="WFJ21" s="133"/>
      <c r="WFO21" s="133"/>
      <c r="WFT21" s="133"/>
      <c r="WFY21" s="133"/>
      <c r="WGD21" s="133"/>
      <c r="WGI21" s="133"/>
      <c r="WGN21" s="133"/>
      <c r="WGS21" s="133"/>
      <c r="WGX21" s="133"/>
      <c r="WHC21" s="133"/>
      <c r="WHH21" s="133"/>
      <c r="WHM21" s="133"/>
      <c r="WHR21" s="133"/>
      <c r="WHW21" s="133"/>
      <c r="WIB21" s="133"/>
      <c r="WIG21" s="133"/>
      <c r="WIL21" s="133"/>
      <c r="WIQ21" s="133"/>
      <c r="WIV21" s="133"/>
      <c r="WJA21" s="133"/>
      <c r="WJF21" s="133"/>
      <c r="WJK21" s="133"/>
      <c r="WJP21" s="133"/>
      <c r="WJU21" s="133"/>
      <c r="WJZ21" s="133"/>
      <c r="WKE21" s="133"/>
      <c r="WKJ21" s="133"/>
      <c r="WKO21" s="133"/>
      <c r="WKT21" s="133"/>
      <c r="WKY21" s="133"/>
      <c r="WLD21" s="133"/>
      <c r="WLI21" s="133"/>
      <c r="WLN21" s="133"/>
      <c r="WLS21" s="133"/>
      <c r="WLX21" s="133"/>
      <c r="WMC21" s="133"/>
      <c r="WMH21" s="133"/>
      <c r="WMM21" s="133"/>
      <c r="WMR21" s="133"/>
      <c r="WMW21" s="133"/>
      <c r="WNB21" s="133"/>
      <c r="WNG21" s="133"/>
      <c r="WNL21" s="133"/>
      <c r="WNQ21" s="133"/>
      <c r="WNV21" s="133"/>
      <c r="WOA21" s="133"/>
      <c r="WOF21" s="133"/>
      <c r="WOK21" s="133"/>
      <c r="WOP21" s="133"/>
      <c r="WOU21" s="133"/>
      <c r="WOZ21" s="133"/>
      <c r="WPE21" s="133"/>
      <c r="WPJ21" s="133"/>
      <c r="WPO21" s="133"/>
      <c r="WPT21" s="133"/>
      <c r="WPY21" s="133"/>
      <c r="WQD21" s="133"/>
      <c r="WQI21" s="133"/>
      <c r="WQN21" s="133"/>
      <c r="WQS21" s="133"/>
      <c r="WQX21" s="133"/>
      <c r="WRC21" s="133"/>
      <c r="WRH21" s="133"/>
      <c r="WRM21" s="133"/>
      <c r="WRR21" s="133"/>
      <c r="WRW21" s="133"/>
      <c r="WSB21" s="133"/>
      <c r="WSG21" s="133"/>
      <c r="WSL21" s="133"/>
      <c r="WSQ21" s="133"/>
      <c r="WSV21" s="133"/>
      <c r="WTA21" s="133"/>
      <c r="WTF21" s="133"/>
      <c r="WTK21" s="133"/>
      <c r="WTP21" s="133"/>
      <c r="WTU21" s="133"/>
      <c r="WTZ21" s="133"/>
      <c r="WUE21" s="133"/>
      <c r="WUJ21" s="133"/>
      <c r="WUO21" s="133"/>
      <c r="WUT21" s="133"/>
      <c r="WUY21" s="133"/>
      <c r="WVD21" s="133"/>
      <c r="WVI21" s="133"/>
      <c r="WVN21" s="133"/>
      <c r="WVS21" s="133"/>
      <c r="WVX21" s="133"/>
      <c r="WWC21" s="133"/>
      <c r="WWH21" s="133"/>
      <c r="WWM21" s="133"/>
      <c r="WWR21" s="133"/>
      <c r="WWW21" s="133"/>
      <c r="WXB21" s="133"/>
      <c r="WXG21" s="133"/>
      <c r="WXL21" s="133"/>
      <c r="WXQ21" s="133"/>
      <c r="WXV21" s="133"/>
      <c r="WYA21" s="133"/>
      <c r="WYF21" s="133"/>
      <c r="WYK21" s="133"/>
      <c r="WYP21" s="133"/>
      <c r="WYU21" s="133"/>
      <c r="WYZ21" s="133"/>
      <c r="WZE21" s="133"/>
      <c r="WZJ21" s="133"/>
      <c r="WZO21" s="133"/>
      <c r="WZT21" s="133"/>
      <c r="WZY21" s="133"/>
      <c r="XAD21" s="133"/>
      <c r="XAI21" s="133"/>
      <c r="XAN21" s="133"/>
      <c r="XAS21" s="133"/>
      <c r="XAX21" s="133"/>
      <c r="XBC21" s="133"/>
      <c r="XBH21" s="133"/>
      <c r="XBM21" s="133"/>
      <c r="XBR21" s="133"/>
      <c r="XBW21" s="133"/>
      <c r="XCB21" s="133"/>
      <c r="XCG21" s="133"/>
      <c r="XCL21" s="133"/>
      <c r="XCQ21" s="133"/>
      <c r="XCV21" s="133"/>
      <c r="XDA21" s="133"/>
      <c r="XDF21" s="133"/>
      <c r="XDK21" s="133"/>
      <c r="XDP21" s="133"/>
      <c r="XDU21" s="133"/>
      <c r="XDZ21" s="133"/>
      <c r="XEE21" s="133"/>
      <c r="XEJ21" s="133"/>
      <c r="XEO21" s="133"/>
      <c r="XET21" s="133"/>
      <c r="XEY21" s="133"/>
      <c r="XFD21" s="133"/>
    </row>
    <row r="22" spans="1:1024 1029:2044 2049:3069 3074:4094 4099:5119 5124:6144 6149:7164 7169:8189 8194:9214 9219:10239 10244:11264 11269:12284 12289:13309 13314:14334 14339:15359 15364:16384">
      <c r="A22" s="132" t="s">
        <v>826</v>
      </c>
      <c r="B22" s="132" t="s">
        <v>1459</v>
      </c>
      <c r="C22" s="132" t="s">
        <v>1507</v>
      </c>
      <c r="D22" s="133">
        <v>1999.3500000000001</v>
      </c>
      <c r="E22" s="132" t="s">
        <v>822</v>
      </c>
      <c r="I22" s="133"/>
      <c r="N22" s="133"/>
      <c r="S22" s="133"/>
      <c r="X22" s="133"/>
      <c r="AC22" s="133"/>
      <c r="AH22" s="133"/>
      <c r="AM22" s="133"/>
      <c r="AR22" s="133"/>
      <c r="AW22" s="133"/>
      <c r="BB22" s="133"/>
      <c r="BG22" s="133"/>
      <c r="BL22" s="133"/>
      <c r="BQ22" s="133"/>
      <c r="BV22" s="133"/>
      <c r="CA22" s="133"/>
      <c r="CF22" s="133"/>
      <c r="CK22" s="133"/>
      <c r="CP22" s="133"/>
      <c r="CU22" s="133"/>
      <c r="CZ22" s="133"/>
      <c r="DE22" s="133"/>
      <c r="DJ22" s="133"/>
      <c r="DO22" s="133"/>
      <c r="DT22" s="133"/>
      <c r="DY22" s="133"/>
      <c r="ED22" s="133"/>
      <c r="EI22" s="133"/>
      <c r="EN22" s="133"/>
      <c r="ES22" s="133"/>
      <c r="EX22" s="133"/>
      <c r="FC22" s="133"/>
      <c r="FH22" s="133"/>
      <c r="FM22" s="133"/>
      <c r="FR22" s="133"/>
      <c r="FW22" s="133"/>
      <c r="GB22" s="133"/>
      <c r="GG22" s="133"/>
      <c r="GL22" s="133"/>
      <c r="GQ22" s="133"/>
      <c r="GV22" s="133"/>
      <c r="HA22" s="133"/>
      <c r="HF22" s="133"/>
      <c r="HK22" s="133"/>
      <c r="HP22" s="133"/>
      <c r="HU22" s="133"/>
      <c r="HZ22" s="133"/>
      <c r="IE22" s="133"/>
      <c r="IJ22" s="133"/>
      <c r="IO22" s="133"/>
      <c r="IT22" s="133"/>
      <c r="IY22" s="133"/>
      <c r="JD22" s="133"/>
      <c r="JI22" s="133"/>
      <c r="JN22" s="133"/>
      <c r="JS22" s="133"/>
      <c r="JX22" s="133"/>
      <c r="KC22" s="133"/>
      <c r="KH22" s="133"/>
      <c r="KM22" s="133"/>
      <c r="KR22" s="133"/>
      <c r="KW22" s="133"/>
      <c r="LB22" s="133"/>
      <c r="LG22" s="133"/>
      <c r="LL22" s="133"/>
      <c r="LQ22" s="133"/>
      <c r="LV22" s="133"/>
      <c r="MA22" s="133"/>
      <c r="MF22" s="133"/>
      <c r="MK22" s="133"/>
      <c r="MP22" s="133"/>
      <c r="MU22" s="133"/>
      <c r="MZ22" s="133"/>
      <c r="NE22" s="133"/>
      <c r="NJ22" s="133"/>
      <c r="NO22" s="133"/>
      <c r="NT22" s="133"/>
      <c r="NY22" s="133"/>
      <c r="OD22" s="133"/>
      <c r="OI22" s="133"/>
      <c r="ON22" s="133"/>
      <c r="OS22" s="133"/>
      <c r="OX22" s="133"/>
      <c r="PC22" s="133"/>
      <c r="PH22" s="133"/>
      <c r="PM22" s="133"/>
      <c r="PR22" s="133"/>
      <c r="PW22" s="133"/>
      <c r="QB22" s="133"/>
      <c r="QG22" s="133"/>
      <c r="QL22" s="133"/>
      <c r="QQ22" s="133"/>
      <c r="QV22" s="133"/>
      <c r="RA22" s="133"/>
      <c r="RF22" s="133"/>
      <c r="RK22" s="133"/>
      <c r="RP22" s="133"/>
      <c r="RU22" s="133"/>
      <c r="RZ22" s="133"/>
      <c r="SE22" s="133"/>
      <c r="SJ22" s="133"/>
      <c r="SO22" s="133"/>
      <c r="ST22" s="133"/>
      <c r="SY22" s="133"/>
      <c r="TD22" s="133"/>
      <c r="TI22" s="133"/>
      <c r="TN22" s="133"/>
      <c r="TS22" s="133"/>
      <c r="TX22" s="133"/>
      <c r="UC22" s="133"/>
      <c r="UH22" s="133"/>
      <c r="UM22" s="133"/>
      <c r="UR22" s="133"/>
      <c r="UW22" s="133"/>
      <c r="VB22" s="133"/>
      <c r="VG22" s="133"/>
      <c r="VL22" s="133"/>
      <c r="VQ22" s="133"/>
      <c r="VV22" s="133"/>
      <c r="WA22" s="133"/>
      <c r="WF22" s="133"/>
      <c r="WK22" s="133"/>
      <c r="WP22" s="133"/>
      <c r="WU22" s="133"/>
      <c r="WZ22" s="133"/>
      <c r="XE22" s="133"/>
      <c r="XJ22" s="133"/>
      <c r="XO22" s="133"/>
      <c r="XT22" s="133"/>
      <c r="XY22" s="133"/>
      <c r="YD22" s="133"/>
      <c r="YI22" s="133"/>
      <c r="YN22" s="133"/>
      <c r="YS22" s="133"/>
      <c r="YX22" s="133"/>
      <c r="ZC22" s="133"/>
      <c r="ZH22" s="133"/>
      <c r="ZM22" s="133"/>
      <c r="ZR22" s="133"/>
      <c r="ZW22" s="133"/>
      <c r="AAB22" s="133"/>
      <c r="AAG22" s="133"/>
      <c r="AAL22" s="133"/>
      <c r="AAQ22" s="133"/>
      <c r="AAV22" s="133"/>
      <c r="ABA22" s="133"/>
      <c r="ABF22" s="133"/>
      <c r="ABK22" s="133"/>
      <c r="ABP22" s="133"/>
      <c r="ABU22" s="133"/>
      <c r="ABZ22" s="133"/>
      <c r="ACE22" s="133"/>
      <c r="ACJ22" s="133"/>
      <c r="ACO22" s="133"/>
      <c r="ACT22" s="133"/>
      <c r="ACY22" s="133"/>
      <c r="ADD22" s="133"/>
      <c r="ADI22" s="133"/>
      <c r="ADN22" s="133"/>
      <c r="ADS22" s="133"/>
      <c r="ADX22" s="133"/>
      <c r="AEC22" s="133"/>
      <c r="AEH22" s="133"/>
      <c r="AEM22" s="133"/>
      <c r="AER22" s="133"/>
      <c r="AEW22" s="133"/>
      <c r="AFB22" s="133"/>
      <c r="AFG22" s="133"/>
      <c r="AFL22" s="133"/>
      <c r="AFQ22" s="133"/>
      <c r="AFV22" s="133"/>
      <c r="AGA22" s="133"/>
      <c r="AGF22" s="133"/>
      <c r="AGK22" s="133"/>
      <c r="AGP22" s="133"/>
      <c r="AGU22" s="133"/>
      <c r="AGZ22" s="133"/>
      <c r="AHE22" s="133"/>
      <c r="AHJ22" s="133"/>
      <c r="AHO22" s="133"/>
      <c r="AHT22" s="133"/>
      <c r="AHY22" s="133"/>
      <c r="AID22" s="133"/>
      <c r="AII22" s="133"/>
      <c r="AIN22" s="133"/>
      <c r="AIS22" s="133"/>
      <c r="AIX22" s="133"/>
      <c r="AJC22" s="133"/>
      <c r="AJH22" s="133"/>
      <c r="AJM22" s="133"/>
      <c r="AJR22" s="133"/>
      <c r="AJW22" s="133"/>
      <c r="AKB22" s="133"/>
      <c r="AKG22" s="133"/>
      <c r="AKL22" s="133"/>
      <c r="AKQ22" s="133"/>
      <c r="AKV22" s="133"/>
      <c r="ALA22" s="133"/>
      <c r="ALF22" s="133"/>
      <c r="ALK22" s="133"/>
      <c r="ALP22" s="133"/>
      <c r="ALU22" s="133"/>
      <c r="ALZ22" s="133"/>
      <c r="AME22" s="133"/>
      <c r="AMJ22" s="133"/>
      <c r="AMO22" s="133"/>
      <c r="AMT22" s="133"/>
      <c r="AMY22" s="133"/>
      <c r="AND22" s="133"/>
      <c r="ANI22" s="133"/>
      <c r="ANN22" s="133"/>
      <c r="ANS22" s="133"/>
      <c r="ANX22" s="133"/>
      <c r="AOC22" s="133"/>
      <c r="AOH22" s="133"/>
      <c r="AOM22" s="133"/>
      <c r="AOR22" s="133"/>
      <c r="AOW22" s="133"/>
      <c r="APB22" s="133"/>
      <c r="APG22" s="133"/>
      <c r="APL22" s="133"/>
      <c r="APQ22" s="133"/>
      <c r="APV22" s="133"/>
      <c r="AQA22" s="133"/>
      <c r="AQF22" s="133"/>
      <c r="AQK22" s="133"/>
      <c r="AQP22" s="133"/>
      <c r="AQU22" s="133"/>
      <c r="AQZ22" s="133"/>
      <c r="ARE22" s="133"/>
      <c r="ARJ22" s="133"/>
      <c r="ARO22" s="133"/>
      <c r="ART22" s="133"/>
      <c r="ARY22" s="133"/>
      <c r="ASD22" s="133"/>
      <c r="ASI22" s="133"/>
      <c r="ASN22" s="133"/>
      <c r="ASS22" s="133"/>
      <c r="ASX22" s="133"/>
      <c r="ATC22" s="133"/>
      <c r="ATH22" s="133"/>
      <c r="ATM22" s="133"/>
      <c r="ATR22" s="133"/>
      <c r="ATW22" s="133"/>
      <c r="AUB22" s="133"/>
      <c r="AUG22" s="133"/>
      <c r="AUL22" s="133"/>
      <c r="AUQ22" s="133"/>
      <c r="AUV22" s="133"/>
      <c r="AVA22" s="133"/>
      <c r="AVF22" s="133"/>
      <c r="AVK22" s="133"/>
      <c r="AVP22" s="133"/>
      <c r="AVU22" s="133"/>
      <c r="AVZ22" s="133"/>
      <c r="AWE22" s="133"/>
      <c r="AWJ22" s="133"/>
      <c r="AWO22" s="133"/>
      <c r="AWT22" s="133"/>
      <c r="AWY22" s="133"/>
      <c r="AXD22" s="133"/>
      <c r="AXI22" s="133"/>
      <c r="AXN22" s="133"/>
      <c r="AXS22" s="133"/>
      <c r="AXX22" s="133"/>
      <c r="AYC22" s="133"/>
      <c r="AYH22" s="133"/>
      <c r="AYM22" s="133"/>
      <c r="AYR22" s="133"/>
      <c r="AYW22" s="133"/>
      <c r="AZB22" s="133"/>
      <c r="AZG22" s="133"/>
      <c r="AZL22" s="133"/>
      <c r="AZQ22" s="133"/>
      <c r="AZV22" s="133"/>
      <c r="BAA22" s="133"/>
      <c r="BAF22" s="133"/>
      <c r="BAK22" s="133"/>
      <c r="BAP22" s="133"/>
      <c r="BAU22" s="133"/>
      <c r="BAZ22" s="133"/>
      <c r="BBE22" s="133"/>
      <c r="BBJ22" s="133"/>
      <c r="BBO22" s="133"/>
      <c r="BBT22" s="133"/>
      <c r="BBY22" s="133"/>
      <c r="BCD22" s="133"/>
      <c r="BCI22" s="133"/>
      <c r="BCN22" s="133"/>
      <c r="BCS22" s="133"/>
      <c r="BCX22" s="133"/>
      <c r="BDC22" s="133"/>
      <c r="BDH22" s="133"/>
      <c r="BDM22" s="133"/>
      <c r="BDR22" s="133"/>
      <c r="BDW22" s="133"/>
      <c r="BEB22" s="133"/>
      <c r="BEG22" s="133"/>
      <c r="BEL22" s="133"/>
      <c r="BEQ22" s="133"/>
      <c r="BEV22" s="133"/>
      <c r="BFA22" s="133"/>
      <c r="BFF22" s="133"/>
      <c r="BFK22" s="133"/>
      <c r="BFP22" s="133"/>
      <c r="BFU22" s="133"/>
      <c r="BFZ22" s="133"/>
      <c r="BGE22" s="133"/>
      <c r="BGJ22" s="133"/>
      <c r="BGO22" s="133"/>
      <c r="BGT22" s="133"/>
      <c r="BGY22" s="133"/>
      <c r="BHD22" s="133"/>
      <c r="BHI22" s="133"/>
      <c r="BHN22" s="133"/>
      <c r="BHS22" s="133"/>
      <c r="BHX22" s="133"/>
      <c r="BIC22" s="133"/>
      <c r="BIH22" s="133"/>
      <c r="BIM22" s="133"/>
      <c r="BIR22" s="133"/>
      <c r="BIW22" s="133"/>
      <c r="BJB22" s="133"/>
      <c r="BJG22" s="133"/>
      <c r="BJL22" s="133"/>
      <c r="BJQ22" s="133"/>
      <c r="BJV22" s="133"/>
      <c r="BKA22" s="133"/>
      <c r="BKF22" s="133"/>
      <c r="BKK22" s="133"/>
      <c r="BKP22" s="133"/>
      <c r="BKU22" s="133"/>
      <c r="BKZ22" s="133"/>
      <c r="BLE22" s="133"/>
      <c r="BLJ22" s="133"/>
      <c r="BLO22" s="133"/>
      <c r="BLT22" s="133"/>
      <c r="BLY22" s="133"/>
      <c r="BMD22" s="133"/>
      <c r="BMI22" s="133"/>
      <c r="BMN22" s="133"/>
      <c r="BMS22" s="133"/>
      <c r="BMX22" s="133"/>
      <c r="BNC22" s="133"/>
      <c r="BNH22" s="133"/>
      <c r="BNM22" s="133"/>
      <c r="BNR22" s="133"/>
      <c r="BNW22" s="133"/>
      <c r="BOB22" s="133"/>
      <c r="BOG22" s="133"/>
      <c r="BOL22" s="133"/>
      <c r="BOQ22" s="133"/>
      <c r="BOV22" s="133"/>
      <c r="BPA22" s="133"/>
      <c r="BPF22" s="133"/>
      <c r="BPK22" s="133"/>
      <c r="BPP22" s="133"/>
      <c r="BPU22" s="133"/>
      <c r="BPZ22" s="133"/>
      <c r="BQE22" s="133"/>
      <c r="BQJ22" s="133"/>
      <c r="BQO22" s="133"/>
      <c r="BQT22" s="133"/>
      <c r="BQY22" s="133"/>
      <c r="BRD22" s="133"/>
      <c r="BRI22" s="133"/>
      <c r="BRN22" s="133"/>
      <c r="BRS22" s="133"/>
      <c r="BRX22" s="133"/>
      <c r="BSC22" s="133"/>
      <c r="BSH22" s="133"/>
      <c r="BSM22" s="133"/>
      <c r="BSR22" s="133"/>
      <c r="BSW22" s="133"/>
      <c r="BTB22" s="133"/>
      <c r="BTG22" s="133"/>
      <c r="BTL22" s="133"/>
      <c r="BTQ22" s="133"/>
      <c r="BTV22" s="133"/>
      <c r="BUA22" s="133"/>
      <c r="BUF22" s="133"/>
      <c r="BUK22" s="133"/>
      <c r="BUP22" s="133"/>
      <c r="BUU22" s="133"/>
      <c r="BUZ22" s="133"/>
      <c r="BVE22" s="133"/>
      <c r="BVJ22" s="133"/>
      <c r="BVO22" s="133"/>
      <c r="BVT22" s="133"/>
      <c r="BVY22" s="133"/>
      <c r="BWD22" s="133"/>
      <c r="BWI22" s="133"/>
      <c r="BWN22" s="133"/>
      <c r="BWS22" s="133"/>
      <c r="BWX22" s="133"/>
      <c r="BXC22" s="133"/>
      <c r="BXH22" s="133"/>
      <c r="BXM22" s="133"/>
      <c r="BXR22" s="133"/>
      <c r="BXW22" s="133"/>
      <c r="BYB22" s="133"/>
      <c r="BYG22" s="133"/>
      <c r="BYL22" s="133"/>
      <c r="BYQ22" s="133"/>
      <c r="BYV22" s="133"/>
      <c r="BZA22" s="133"/>
      <c r="BZF22" s="133"/>
      <c r="BZK22" s="133"/>
      <c r="BZP22" s="133"/>
      <c r="BZU22" s="133"/>
      <c r="BZZ22" s="133"/>
      <c r="CAE22" s="133"/>
      <c r="CAJ22" s="133"/>
      <c r="CAO22" s="133"/>
      <c r="CAT22" s="133"/>
      <c r="CAY22" s="133"/>
      <c r="CBD22" s="133"/>
      <c r="CBI22" s="133"/>
      <c r="CBN22" s="133"/>
      <c r="CBS22" s="133"/>
      <c r="CBX22" s="133"/>
      <c r="CCC22" s="133"/>
      <c r="CCH22" s="133"/>
      <c r="CCM22" s="133"/>
      <c r="CCR22" s="133"/>
      <c r="CCW22" s="133"/>
      <c r="CDB22" s="133"/>
      <c r="CDG22" s="133"/>
      <c r="CDL22" s="133"/>
      <c r="CDQ22" s="133"/>
      <c r="CDV22" s="133"/>
      <c r="CEA22" s="133"/>
      <c r="CEF22" s="133"/>
      <c r="CEK22" s="133"/>
      <c r="CEP22" s="133"/>
      <c r="CEU22" s="133"/>
      <c r="CEZ22" s="133"/>
      <c r="CFE22" s="133"/>
      <c r="CFJ22" s="133"/>
      <c r="CFO22" s="133"/>
      <c r="CFT22" s="133"/>
      <c r="CFY22" s="133"/>
      <c r="CGD22" s="133"/>
      <c r="CGI22" s="133"/>
      <c r="CGN22" s="133"/>
      <c r="CGS22" s="133"/>
      <c r="CGX22" s="133"/>
      <c r="CHC22" s="133"/>
      <c r="CHH22" s="133"/>
      <c r="CHM22" s="133"/>
      <c r="CHR22" s="133"/>
      <c r="CHW22" s="133"/>
      <c r="CIB22" s="133"/>
      <c r="CIG22" s="133"/>
      <c r="CIL22" s="133"/>
      <c r="CIQ22" s="133"/>
      <c r="CIV22" s="133"/>
      <c r="CJA22" s="133"/>
      <c r="CJF22" s="133"/>
      <c r="CJK22" s="133"/>
      <c r="CJP22" s="133"/>
      <c r="CJU22" s="133"/>
      <c r="CJZ22" s="133"/>
      <c r="CKE22" s="133"/>
      <c r="CKJ22" s="133"/>
      <c r="CKO22" s="133"/>
      <c r="CKT22" s="133"/>
      <c r="CKY22" s="133"/>
      <c r="CLD22" s="133"/>
      <c r="CLI22" s="133"/>
      <c r="CLN22" s="133"/>
      <c r="CLS22" s="133"/>
      <c r="CLX22" s="133"/>
      <c r="CMC22" s="133"/>
      <c r="CMH22" s="133"/>
      <c r="CMM22" s="133"/>
      <c r="CMR22" s="133"/>
      <c r="CMW22" s="133"/>
      <c r="CNB22" s="133"/>
      <c r="CNG22" s="133"/>
      <c r="CNL22" s="133"/>
      <c r="CNQ22" s="133"/>
      <c r="CNV22" s="133"/>
      <c r="COA22" s="133"/>
      <c r="COF22" s="133"/>
      <c r="COK22" s="133"/>
      <c r="COP22" s="133"/>
      <c r="COU22" s="133"/>
      <c r="COZ22" s="133"/>
      <c r="CPE22" s="133"/>
      <c r="CPJ22" s="133"/>
      <c r="CPO22" s="133"/>
      <c r="CPT22" s="133"/>
      <c r="CPY22" s="133"/>
      <c r="CQD22" s="133"/>
      <c r="CQI22" s="133"/>
      <c r="CQN22" s="133"/>
      <c r="CQS22" s="133"/>
      <c r="CQX22" s="133"/>
      <c r="CRC22" s="133"/>
      <c r="CRH22" s="133"/>
      <c r="CRM22" s="133"/>
      <c r="CRR22" s="133"/>
      <c r="CRW22" s="133"/>
      <c r="CSB22" s="133"/>
      <c r="CSG22" s="133"/>
      <c r="CSL22" s="133"/>
      <c r="CSQ22" s="133"/>
      <c r="CSV22" s="133"/>
      <c r="CTA22" s="133"/>
      <c r="CTF22" s="133"/>
      <c r="CTK22" s="133"/>
      <c r="CTP22" s="133"/>
      <c r="CTU22" s="133"/>
      <c r="CTZ22" s="133"/>
      <c r="CUE22" s="133"/>
      <c r="CUJ22" s="133"/>
      <c r="CUO22" s="133"/>
      <c r="CUT22" s="133"/>
      <c r="CUY22" s="133"/>
      <c r="CVD22" s="133"/>
      <c r="CVI22" s="133"/>
      <c r="CVN22" s="133"/>
      <c r="CVS22" s="133"/>
      <c r="CVX22" s="133"/>
      <c r="CWC22" s="133"/>
      <c r="CWH22" s="133"/>
      <c r="CWM22" s="133"/>
      <c r="CWR22" s="133"/>
      <c r="CWW22" s="133"/>
      <c r="CXB22" s="133"/>
      <c r="CXG22" s="133"/>
      <c r="CXL22" s="133"/>
      <c r="CXQ22" s="133"/>
      <c r="CXV22" s="133"/>
      <c r="CYA22" s="133"/>
      <c r="CYF22" s="133"/>
      <c r="CYK22" s="133"/>
      <c r="CYP22" s="133"/>
      <c r="CYU22" s="133"/>
      <c r="CYZ22" s="133"/>
      <c r="CZE22" s="133"/>
      <c r="CZJ22" s="133"/>
      <c r="CZO22" s="133"/>
      <c r="CZT22" s="133"/>
      <c r="CZY22" s="133"/>
      <c r="DAD22" s="133"/>
      <c r="DAI22" s="133"/>
      <c r="DAN22" s="133"/>
      <c r="DAS22" s="133"/>
      <c r="DAX22" s="133"/>
      <c r="DBC22" s="133"/>
      <c r="DBH22" s="133"/>
      <c r="DBM22" s="133"/>
      <c r="DBR22" s="133"/>
      <c r="DBW22" s="133"/>
      <c r="DCB22" s="133"/>
      <c r="DCG22" s="133"/>
      <c r="DCL22" s="133"/>
      <c r="DCQ22" s="133"/>
      <c r="DCV22" s="133"/>
      <c r="DDA22" s="133"/>
      <c r="DDF22" s="133"/>
      <c r="DDK22" s="133"/>
      <c r="DDP22" s="133"/>
      <c r="DDU22" s="133"/>
      <c r="DDZ22" s="133"/>
      <c r="DEE22" s="133"/>
      <c r="DEJ22" s="133"/>
      <c r="DEO22" s="133"/>
      <c r="DET22" s="133"/>
      <c r="DEY22" s="133"/>
      <c r="DFD22" s="133"/>
      <c r="DFI22" s="133"/>
      <c r="DFN22" s="133"/>
      <c r="DFS22" s="133"/>
      <c r="DFX22" s="133"/>
      <c r="DGC22" s="133"/>
      <c r="DGH22" s="133"/>
      <c r="DGM22" s="133"/>
      <c r="DGR22" s="133"/>
      <c r="DGW22" s="133"/>
      <c r="DHB22" s="133"/>
      <c r="DHG22" s="133"/>
      <c r="DHL22" s="133"/>
      <c r="DHQ22" s="133"/>
      <c r="DHV22" s="133"/>
      <c r="DIA22" s="133"/>
      <c r="DIF22" s="133"/>
      <c r="DIK22" s="133"/>
      <c r="DIP22" s="133"/>
      <c r="DIU22" s="133"/>
      <c r="DIZ22" s="133"/>
      <c r="DJE22" s="133"/>
      <c r="DJJ22" s="133"/>
      <c r="DJO22" s="133"/>
      <c r="DJT22" s="133"/>
      <c r="DJY22" s="133"/>
      <c r="DKD22" s="133"/>
      <c r="DKI22" s="133"/>
      <c r="DKN22" s="133"/>
      <c r="DKS22" s="133"/>
      <c r="DKX22" s="133"/>
      <c r="DLC22" s="133"/>
      <c r="DLH22" s="133"/>
      <c r="DLM22" s="133"/>
      <c r="DLR22" s="133"/>
      <c r="DLW22" s="133"/>
      <c r="DMB22" s="133"/>
      <c r="DMG22" s="133"/>
      <c r="DML22" s="133"/>
      <c r="DMQ22" s="133"/>
      <c r="DMV22" s="133"/>
      <c r="DNA22" s="133"/>
      <c r="DNF22" s="133"/>
      <c r="DNK22" s="133"/>
      <c r="DNP22" s="133"/>
      <c r="DNU22" s="133"/>
      <c r="DNZ22" s="133"/>
      <c r="DOE22" s="133"/>
      <c r="DOJ22" s="133"/>
      <c r="DOO22" s="133"/>
      <c r="DOT22" s="133"/>
      <c r="DOY22" s="133"/>
      <c r="DPD22" s="133"/>
      <c r="DPI22" s="133"/>
      <c r="DPN22" s="133"/>
      <c r="DPS22" s="133"/>
      <c r="DPX22" s="133"/>
      <c r="DQC22" s="133"/>
      <c r="DQH22" s="133"/>
      <c r="DQM22" s="133"/>
      <c r="DQR22" s="133"/>
      <c r="DQW22" s="133"/>
      <c r="DRB22" s="133"/>
      <c r="DRG22" s="133"/>
      <c r="DRL22" s="133"/>
      <c r="DRQ22" s="133"/>
      <c r="DRV22" s="133"/>
      <c r="DSA22" s="133"/>
      <c r="DSF22" s="133"/>
      <c r="DSK22" s="133"/>
      <c r="DSP22" s="133"/>
      <c r="DSU22" s="133"/>
      <c r="DSZ22" s="133"/>
      <c r="DTE22" s="133"/>
      <c r="DTJ22" s="133"/>
      <c r="DTO22" s="133"/>
      <c r="DTT22" s="133"/>
      <c r="DTY22" s="133"/>
      <c r="DUD22" s="133"/>
      <c r="DUI22" s="133"/>
      <c r="DUN22" s="133"/>
      <c r="DUS22" s="133"/>
      <c r="DUX22" s="133"/>
      <c r="DVC22" s="133"/>
      <c r="DVH22" s="133"/>
      <c r="DVM22" s="133"/>
      <c r="DVR22" s="133"/>
      <c r="DVW22" s="133"/>
      <c r="DWB22" s="133"/>
      <c r="DWG22" s="133"/>
      <c r="DWL22" s="133"/>
      <c r="DWQ22" s="133"/>
      <c r="DWV22" s="133"/>
      <c r="DXA22" s="133"/>
      <c r="DXF22" s="133"/>
      <c r="DXK22" s="133"/>
      <c r="DXP22" s="133"/>
      <c r="DXU22" s="133"/>
      <c r="DXZ22" s="133"/>
      <c r="DYE22" s="133"/>
      <c r="DYJ22" s="133"/>
      <c r="DYO22" s="133"/>
      <c r="DYT22" s="133"/>
      <c r="DYY22" s="133"/>
      <c r="DZD22" s="133"/>
      <c r="DZI22" s="133"/>
      <c r="DZN22" s="133"/>
      <c r="DZS22" s="133"/>
      <c r="DZX22" s="133"/>
      <c r="EAC22" s="133"/>
      <c r="EAH22" s="133"/>
      <c r="EAM22" s="133"/>
      <c r="EAR22" s="133"/>
      <c r="EAW22" s="133"/>
      <c r="EBB22" s="133"/>
      <c r="EBG22" s="133"/>
      <c r="EBL22" s="133"/>
      <c r="EBQ22" s="133"/>
      <c r="EBV22" s="133"/>
      <c r="ECA22" s="133"/>
      <c r="ECF22" s="133"/>
      <c r="ECK22" s="133"/>
      <c r="ECP22" s="133"/>
      <c r="ECU22" s="133"/>
      <c r="ECZ22" s="133"/>
      <c r="EDE22" s="133"/>
      <c r="EDJ22" s="133"/>
      <c r="EDO22" s="133"/>
      <c r="EDT22" s="133"/>
      <c r="EDY22" s="133"/>
      <c r="EED22" s="133"/>
      <c r="EEI22" s="133"/>
      <c r="EEN22" s="133"/>
      <c r="EES22" s="133"/>
      <c r="EEX22" s="133"/>
      <c r="EFC22" s="133"/>
      <c r="EFH22" s="133"/>
      <c r="EFM22" s="133"/>
      <c r="EFR22" s="133"/>
      <c r="EFW22" s="133"/>
      <c r="EGB22" s="133"/>
      <c r="EGG22" s="133"/>
      <c r="EGL22" s="133"/>
      <c r="EGQ22" s="133"/>
      <c r="EGV22" s="133"/>
      <c r="EHA22" s="133"/>
      <c r="EHF22" s="133"/>
      <c r="EHK22" s="133"/>
      <c r="EHP22" s="133"/>
      <c r="EHU22" s="133"/>
      <c r="EHZ22" s="133"/>
      <c r="EIE22" s="133"/>
      <c r="EIJ22" s="133"/>
      <c r="EIO22" s="133"/>
      <c r="EIT22" s="133"/>
      <c r="EIY22" s="133"/>
      <c r="EJD22" s="133"/>
      <c r="EJI22" s="133"/>
      <c r="EJN22" s="133"/>
      <c r="EJS22" s="133"/>
      <c r="EJX22" s="133"/>
      <c r="EKC22" s="133"/>
      <c r="EKH22" s="133"/>
      <c r="EKM22" s="133"/>
      <c r="EKR22" s="133"/>
      <c r="EKW22" s="133"/>
      <c r="ELB22" s="133"/>
      <c r="ELG22" s="133"/>
      <c r="ELL22" s="133"/>
      <c r="ELQ22" s="133"/>
      <c r="ELV22" s="133"/>
      <c r="EMA22" s="133"/>
      <c r="EMF22" s="133"/>
      <c r="EMK22" s="133"/>
      <c r="EMP22" s="133"/>
      <c r="EMU22" s="133"/>
      <c r="EMZ22" s="133"/>
      <c r="ENE22" s="133"/>
      <c r="ENJ22" s="133"/>
      <c r="ENO22" s="133"/>
      <c r="ENT22" s="133"/>
      <c r="ENY22" s="133"/>
      <c r="EOD22" s="133"/>
      <c r="EOI22" s="133"/>
      <c r="EON22" s="133"/>
      <c r="EOS22" s="133"/>
      <c r="EOX22" s="133"/>
      <c r="EPC22" s="133"/>
      <c r="EPH22" s="133"/>
      <c r="EPM22" s="133"/>
      <c r="EPR22" s="133"/>
      <c r="EPW22" s="133"/>
      <c r="EQB22" s="133"/>
      <c r="EQG22" s="133"/>
      <c r="EQL22" s="133"/>
      <c r="EQQ22" s="133"/>
      <c r="EQV22" s="133"/>
      <c r="ERA22" s="133"/>
      <c r="ERF22" s="133"/>
      <c r="ERK22" s="133"/>
      <c r="ERP22" s="133"/>
      <c r="ERU22" s="133"/>
      <c r="ERZ22" s="133"/>
      <c r="ESE22" s="133"/>
      <c r="ESJ22" s="133"/>
      <c r="ESO22" s="133"/>
      <c r="EST22" s="133"/>
      <c r="ESY22" s="133"/>
      <c r="ETD22" s="133"/>
      <c r="ETI22" s="133"/>
      <c r="ETN22" s="133"/>
      <c r="ETS22" s="133"/>
      <c r="ETX22" s="133"/>
      <c r="EUC22" s="133"/>
      <c r="EUH22" s="133"/>
      <c r="EUM22" s="133"/>
      <c r="EUR22" s="133"/>
      <c r="EUW22" s="133"/>
      <c r="EVB22" s="133"/>
      <c r="EVG22" s="133"/>
      <c r="EVL22" s="133"/>
      <c r="EVQ22" s="133"/>
      <c r="EVV22" s="133"/>
      <c r="EWA22" s="133"/>
      <c r="EWF22" s="133"/>
      <c r="EWK22" s="133"/>
      <c r="EWP22" s="133"/>
      <c r="EWU22" s="133"/>
      <c r="EWZ22" s="133"/>
      <c r="EXE22" s="133"/>
      <c r="EXJ22" s="133"/>
      <c r="EXO22" s="133"/>
      <c r="EXT22" s="133"/>
      <c r="EXY22" s="133"/>
      <c r="EYD22" s="133"/>
      <c r="EYI22" s="133"/>
      <c r="EYN22" s="133"/>
      <c r="EYS22" s="133"/>
      <c r="EYX22" s="133"/>
      <c r="EZC22" s="133"/>
      <c r="EZH22" s="133"/>
      <c r="EZM22" s="133"/>
      <c r="EZR22" s="133"/>
      <c r="EZW22" s="133"/>
      <c r="FAB22" s="133"/>
      <c r="FAG22" s="133"/>
      <c r="FAL22" s="133"/>
      <c r="FAQ22" s="133"/>
      <c r="FAV22" s="133"/>
      <c r="FBA22" s="133"/>
      <c r="FBF22" s="133"/>
      <c r="FBK22" s="133"/>
      <c r="FBP22" s="133"/>
      <c r="FBU22" s="133"/>
      <c r="FBZ22" s="133"/>
      <c r="FCE22" s="133"/>
      <c r="FCJ22" s="133"/>
      <c r="FCO22" s="133"/>
      <c r="FCT22" s="133"/>
      <c r="FCY22" s="133"/>
      <c r="FDD22" s="133"/>
      <c r="FDI22" s="133"/>
      <c r="FDN22" s="133"/>
      <c r="FDS22" s="133"/>
      <c r="FDX22" s="133"/>
      <c r="FEC22" s="133"/>
      <c r="FEH22" s="133"/>
      <c r="FEM22" s="133"/>
      <c r="FER22" s="133"/>
      <c r="FEW22" s="133"/>
      <c r="FFB22" s="133"/>
      <c r="FFG22" s="133"/>
      <c r="FFL22" s="133"/>
      <c r="FFQ22" s="133"/>
      <c r="FFV22" s="133"/>
      <c r="FGA22" s="133"/>
      <c r="FGF22" s="133"/>
      <c r="FGK22" s="133"/>
      <c r="FGP22" s="133"/>
      <c r="FGU22" s="133"/>
      <c r="FGZ22" s="133"/>
      <c r="FHE22" s="133"/>
      <c r="FHJ22" s="133"/>
      <c r="FHO22" s="133"/>
      <c r="FHT22" s="133"/>
      <c r="FHY22" s="133"/>
      <c r="FID22" s="133"/>
      <c r="FII22" s="133"/>
      <c r="FIN22" s="133"/>
      <c r="FIS22" s="133"/>
      <c r="FIX22" s="133"/>
      <c r="FJC22" s="133"/>
      <c r="FJH22" s="133"/>
      <c r="FJM22" s="133"/>
      <c r="FJR22" s="133"/>
      <c r="FJW22" s="133"/>
      <c r="FKB22" s="133"/>
      <c r="FKG22" s="133"/>
      <c r="FKL22" s="133"/>
      <c r="FKQ22" s="133"/>
      <c r="FKV22" s="133"/>
      <c r="FLA22" s="133"/>
      <c r="FLF22" s="133"/>
      <c r="FLK22" s="133"/>
      <c r="FLP22" s="133"/>
      <c r="FLU22" s="133"/>
      <c r="FLZ22" s="133"/>
      <c r="FME22" s="133"/>
      <c r="FMJ22" s="133"/>
      <c r="FMO22" s="133"/>
      <c r="FMT22" s="133"/>
      <c r="FMY22" s="133"/>
      <c r="FND22" s="133"/>
      <c r="FNI22" s="133"/>
      <c r="FNN22" s="133"/>
      <c r="FNS22" s="133"/>
      <c r="FNX22" s="133"/>
      <c r="FOC22" s="133"/>
      <c r="FOH22" s="133"/>
      <c r="FOM22" s="133"/>
      <c r="FOR22" s="133"/>
      <c r="FOW22" s="133"/>
      <c r="FPB22" s="133"/>
      <c r="FPG22" s="133"/>
      <c r="FPL22" s="133"/>
      <c r="FPQ22" s="133"/>
      <c r="FPV22" s="133"/>
      <c r="FQA22" s="133"/>
      <c r="FQF22" s="133"/>
      <c r="FQK22" s="133"/>
      <c r="FQP22" s="133"/>
      <c r="FQU22" s="133"/>
      <c r="FQZ22" s="133"/>
      <c r="FRE22" s="133"/>
      <c r="FRJ22" s="133"/>
      <c r="FRO22" s="133"/>
      <c r="FRT22" s="133"/>
      <c r="FRY22" s="133"/>
      <c r="FSD22" s="133"/>
      <c r="FSI22" s="133"/>
      <c r="FSN22" s="133"/>
      <c r="FSS22" s="133"/>
      <c r="FSX22" s="133"/>
      <c r="FTC22" s="133"/>
      <c r="FTH22" s="133"/>
      <c r="FTM22" s="133"/>
      <c r="FTR22" s="133"/>
      <c r="FTW22" s="133"/>
      <c r="FUB22" s="133"/>
      <c r="FUG22" s="133"/>
      <c r="FUL22" s="133"/>
      <c r="FUQ22" s="133"/>
      <c r="FUV22" s="133"/>
      <c r="FVA22" s="133"/>
      <c r="FVF22" s="133"/>
      <c r="FVK22" s="133"/>
      <c r="FVP22" s="133"/>
      <c r="FVU22" s="133"/>
      <c r="FVZ22" s="133"/>
      <c r="FWE22" s="133"/>
      <c r="FWJ22" s="133"/>
      <c r="FWO22" s="133"/>
      <c r="FWT22" s="133"/>
      <c r="FWY22" s="133"/>
      <c r="FXD22" s="133"/>
      <c r="FXI22" s="133"/>
      <c r="FXN22" s="133"/>
      <c r="FXS22" s="133"/>
      <c r="FXX22" s="133"/>
      <c r="FYC22" s="133"/>
      <c r="FYH22" s="133"/>
      <c r="FYM22" s="133"/>
      <c r="FYR22" s="133"/>
      <c r="FYW22" s="133"/>
      <c r="FZB22" s="133"/>
      <c r="FZG22" s="133"/>
      <c r="FZL22" s="133"/>
      <c r="FZQ22" s="133"/>
      <c r="FZV22" s="133"/>
      <c r="GAA22" s="133"/>
      <c r="GAF22" s="133"/>
      <c r="GAK22" s="133"/>
      <c r="GAP22" s="133"/>
      <c r="GAU22" s="133"/>
      <c r="GAZ22" s="133"/>
      <c r="GBE22" s="133"/>
      <c r="GBJ22" s="133"/>
      <c r="GBO22" s="133"/>
      <c r="GBT22" s="133"/>
      <c r="GBY22" s="133"/>
      <c r="GCD22" s="133"/>
      <c r="GCI22" s="133"/>
      <c r="GCN22" s="133"/>
      <c r="GCS22" s="133"/>
      <c r="GCX22" s="133"/>
      <c r="GDC22" s="133"/>
      <c r="GDH22" s="133"/>
      <c r="GDM22" s="133"/>
      <c r="GDR22" s="133"/>
      <c r="GDW22" s="133"/>
      <c r="GEB22" s="133"/>
      <c r="GEG22" s="133"/>
      <c r="GEL22" s="133"/>
      <c r="GEQ22" s="133"/>
      <c r="GEV22" s="133"/>
      <c r="GFA22" s="133"/>
      <c r="GFF22" s="133"/>
      <c r="GFK22" s="133"/>
      <c r="GFP22" s="133"/>
      <c r="GFU22" s="133"/>
      <c r="GFZ22" s="133"/>
      <c r="GGE22" s="133"/>
      <c r="GGJ22" s="133"/>
      <c r="GGO22" s="133"/>
      <c r="GGT22" s="133"/>
      <c r="GGY22" s="133"/>
      <c r="GHD22" s="133"/>
      <c r="GHI22" s="133"/>
      <c r="GHN22" s="133"/>
      <c r="GHS22" s="133"/>
      <c r="GHX22" s="133"/>
      <c r="GIC22" s="133"/>
      <c r="GIH22" s="133"/>
      <c r="GIM22" s="133"/>
      <c r="GIR22" s="133"/>
      <c r="GIW22" s="133"/>
      <c r="GJB22" s="133"/>
      <c r="GJG22" s="133"/>
      <c r="GJL22" s="133"/>
      <c r="GJQ22" s="133"/>
      <c r="GJV22" s="133"/>
      <c r="GKA22" s="133"/>
      <c r="GKF22" s="133"/>
      <c r="GKK22" s="133"/>
      <c r="GKP22" s="133"/>
      <c r="GKU22" s="133"/>
      <c r="GKZ22" s="133"/>
      <c r="GLE22" s="133"/>
      <c r="GLJ22" s="133"/>
      <c r="GLO22" s="133"/>
      <c r="GLT22" s="133"/>
      <c r="GLY22" s="133"/>
      <c r="GMD22" s="133"/>
      <c r="GMI22" s="133"/>
      <c r="GMN22" s="133"/>
      <c r="GMS22" s="133"/>
      <c r="GMX22" s="133"/>
      <c r="GNC22" s="133"/>
      <c r="GNH22" s="133"/>
      <c r="GNM22" s="133"/>
      <c r="GNR22" s="133"/>
      <c r="GNW22" s="133"/>
      <c r="GOB22" s="133"/>
      <c r="GOG22" s="133"/>
      <c r="GOL22" s="133"/>
      <c r="GOQ22" s="133"/>
      <c r="GOV22" s="133"/>
      <c r="GPA22" s="133"/>
      <c r="GPF22" s="133"/>
      <c r="GPK22" s="133"/>
      <c r="GPP22" s="133"/>
      <c r="GPU22" s="133"/>
      <c r="GPZ22" s="133"/>
      <c r="GQE22" s="133"/>
      <c r="GQJ22" s="133"/>
      <c r="GQO22" s="133"/>
      <c r="GQT22" s="133"/>
      <c r="GQY22" s="133"/>
      <c r="GRD22" s="133"/>
      <c r="GRI22" s="133"/>
      <c r="GRN22" s="133"/>
      <c r="GRS22" s="133"/>
      <c r="GRX22" s="133"/>
      <c r="GSC22" s="133"/>
      <c r="GSH22" s="133"/>
      <c r="GSM22" s="133"/>
      <c r="GSR22" s="133"/>
      <c r="GSW22" s="133"/>
      <c r="GTB22" s="133"/>
      <c r="GTG22" s="133"/>
      <c r="GTL22" s="133"/>
      <c r="GTQ22" s="133"/>
      <c r="GTV22" s="133"/>
      <c r="GUA22" s="133"/>
      <c r="GUF22" s="133"/>
      <c r="GUK22" s="133"/>
      <c r="GUP22" s="133"/>
      <c r="GUU22" s="133"/>
      <c r="GUZ22" s="133"/>
      <c r="GVE22" s="133"/>
      <c r="GVJ22" s="133"/>
      <c r="GVO22" s="133"/>
      <c r="GVT22" s="133"/>
      <c r="GVY22" s="133"/>
      <c r="GWD22" s="133"/>
      <c r="GWI22" s="133"/>
      <c r="GWN22" s="133"/>
      <c r="GWS22" s="133"/>
      <c r="GWX22" s="133"/>
      <c r="GXC22" s="133"/>
      <c r="GXH22" s="133"/>
      <c r="GXM22" s="133"/>
      <c r="GXR22" s="133"/>
      <c r="GXW22" s="133"/>
      <c r="GYB22" s="133"/>
      <c r="GYG22" s="133"/>
      <c r="GYL22" s="133"/>
      <c r="GYQ22" s="133"/>
      <c r="GYV22" s="133"/>
      <c r="GZA22" s="133"/>
      <c r="GZF22" s="133"/>
      <c r="GZK22" s="133"/>
      <c r="GZP22" s="133"/>
      <c r="GZU22" s="133"/>
      <c r="GZZ22" s="133"/>
      <c r="HAE22" s="133"/>
      <c r="HAJ22" s="133"/>
      <c r="HAO22" s="133"/>
      <c r="HAT22" s="133"/>
      <c r="HAY22" s="133"/>
      <c r="HBD22" s="133"/>
      <c r="HBI22" s="133"/>
      <c r="HBN22" s="133"/>
      <c r="HBS22" s="133"/>
      <c r="HBX22" s="133"/>
      <c r="HCC22" s="133"/>
      <c r="HCH22" s="133"/>
      <c r="HCM22" s="133"/>
      <c r="HCR22" s="133"/>
      <c r="HCW22" s="133"/>
      <c r="HDB22" s="133"/>
      <c r="HDG22" s="133"/>
      <c r="HDL22" s="133"/>
      <c r="HDQ22" s="133"/>
      <c r="HDV22" s="133"/>
      <c r="HEA22" s="133"/>
      <c r="HEF22" s="133"/>
      <c r="HEK22" s="133"/>
      <c r="HEP22" s="133"/>
      <c r="HEU22" s="133"/>
      <c r="HEZ22" s="133"/>
      <c r="HFE22" s="133"/>
      <c r="HFJ22" s="133"/>
      <c r="HFO22" s="133"/>
      <c r="HFT22" s="133"/>
      <c r="HFY22" s="133"/>
      <c r="HGD22" s="133"/>
      <c r="HGI22" s="133"/>
      <c r="HGN22" s="133"/>
      <c r="HGS22" s="133"/>
      <c r="HGX22" s="133"/>
      <c r="HHC22" s="133"/>
      <c r="HHH22" s="133"/>
      <c r="HHM22" s="133"/>
      <c r="HHR22" s="133"/>
      <c r="HHW22" s="133"/>
      <c r="HIB22" s="133"/>
      <c r="HIG22" s="133"/>
      <c r="HIL22" s="133"/>
      <c r="HIQ22" s="133"/>
      <c r="HIV22" s="133"/>
      <c r="HJA22" s="133"/>
      <c r="HJF22" s="133"/>
      <c r="HJK22" s="133"/>
      <c r="HJP22" s="133"/>
      <c r="HJU22" s="133"/>
      <c r="HJZ22" s="133"/>
      <c r="HKE22" s="133"/>
      <c r="HKJ22" s="133"/>
      <c r="HKO22" s="133"/>
      <c r="HKT22" s="133"/>
      <c r="HKY22" s="133"/>
      <c r="HLD22" s="133"/>
      <c r="HLI22" s="133"/>
      <c r="HLN22" s="133"/>
      <c r="HLS22" s="133"/>
      <c r="HLX22" s="133"/>
      <c r="HMC22" s="133"/>
      <c r="HMH22" s="133"/>
      <c r="HMM22" s="133"/>
      <c r="HMR22" s="133"/>
      <c r="HMW22" s="133"/>
      <c r="HNB22" s="133"/>
      <c r="HNG22" s="133"/>
      <c r="HNL22" s="133"/>
      <c r="HNQ22" s="133"/>
      <c r="HNV22" s="133"/>
      <c r="HOA22" s="133"/>
      <c r="HOF22" s="133"/>
      <c r="HOK22" s="133"/>
      <c r="HOP22" s="133"/>
      <c r="HOU22" s="133"/>
      <c r="HOZ22" s="133"/>
      <c r="HPE22" s="133"/>
      <c r="HPJ22" s="133"/>
      <c r="HPO22" s="133"/>
      <c r="HPT22" s="133"/>
      <c r="HPY22" s="133"/>
      <c r="HQD22" s="133"/>
      <c r="HQI22" s="133"/>
      <c r="HQN22" s="133"/>
      <c r="HQS22" s="133"/>
      <c r="HQX22" s="133"/>
      <c r="HRC22" s="133"/>
      <c r="HRH22" s="133"/>
      <c r="HRM22" s="133"/>
      <c r="HRR22" s="133"/>
      <c r="HRW22" s="133"/>
      <c r="HSB22" s="133"/>
      <c r="HSG22" s="133"/>
      <c r="HSL22" s="133"/>
      <c r="HSQ22" s="133"/>
      <c r="HSV22" s="133"/>
      <c r="HTA22" s="133"/>
      <c r="HTF22" s="133"/>
      <c r="HTK22" s="133"/>
      <c r="HTP22" s="133"/>
      <c r="HTU22" s="133"/>
      <c r="HTZ22" s="133"/>
      <c r="HUE22" s="133"/>
      <c r="HUJ22" s="133"/>
      <c r="HUO22" s="133"/>
      <c r="HUT22" s="133"/>
      <c r="HUY22" s="133"/>
      <c r="HVD22" s="133"/>
      <c r="HVI22" s="133"/>
      <c r="HVN22" s="133"/>
      <c r="HVS22" s="133"/>
      <c r="HVX22" s="133"/>
      <c r="HWC22" s="133"/>
      <c r="HWH22" s="133"/>
      <c r="HWM22" s="133"/>
      <c r="HWR22" s="133"/>
      <c r="HWW22" s="133"/>
      <c r="HXB22" s="133"/>
      <c r="HXG22" s="133"/>
      <c r="HXL22" s="133"/>
      <c r="HXQ22" s="133"/>
      <c r="HXV22" s="133"/>
      <c r="HYA22" s="133"/>
      <c r="HYF22" s="133"/>
      <c r="HYK22" s="133"/>
      <c r="HYP22" s="133"/>
      <c r="HYU22" s="133"/>
      <c r="HYZ22" s="133"/>
      <c r="HZE22" s="133"/>
      <c r="HZJ22" s="133"/>
      <c r="HZO22" s="133"/>
      <c r="HZT22" s="133"/>
      <c r="HZY22" s="133"/>
      <c r="IAD22" s="133"/>
      <c r="IAI22" s="133"/>
      <c r="IAN22" s="133"/>
      <c r="IAS22" s="133"/>
      <c r="IAX22" s="133"/>
      <c r="IBC22" s="133"/>
      <c r="IBH22" s="133"/>
      <c r="IBM22" s="133"/>
      <c r="IBR22" s="133"/>
      <c r="IBW22" s="133"/>
      <c r="ICB22" s="133"/>
      <c r="ICG22" s="133"/>
      <c r="ICL22" s="133"/>
      <c r="ICQ22" s="133"/>
      <c r="ICV22" s="133"/>
      <c r="IDA22" s="133"/>
      <c r="IDF22" s="133"/>
      <c r="IDK22" s="133"/>
      <c r="IDP22" s="133"/>
      <c r="IDU22" s="133"/>
      <c r="IDZ22" s="133"/>
      <c r="IEE22" s="133"/>
      <c r="IEJ22" s="133"/>
      <c r="IEO22" s="133"/>
      <c r="IET22" s="133"/>
      <c r="IEY22" s="133"/>
      <c r="IFD22" s="133"/>
      <c r="IFI22" s="133"/>
      <c r="IFN22" s="133"/>
      <c r="IFS22" s="133"/>
      <c r="IFX22" s="133"/>
      <c r="IGC22" s="133"/>
      <c r="IGH22" s="133"/>
      <c r="IGM22" s="133"/>
      <c r="IGR22" s="133"/>
      <c r="IGW22" s="133"/>
      <c r="IHB22" s="133"/>
      <c r="IHG22" s="133"/>
      <c r="IHL22" s="133"/>
      <c r="IHQ22" s="133"/>
      <c r="IHV22" s="133"/>
      <c r="IIA22" s="133"/>
      <c r="IIF22" s="133"/>
      <c r="IIK22" s="133"/>
      <c r="IIP22" s="133"/>
      <c r="IIU22" s="133"/>
      <c r="IIZ22" s="133"/>
      <c r="IJE22" s="133"/>
      <c r="IJJ22" s="133"/>
      <c r="IJO22" s="133"/>
      <c r="IJT22" s="133"/>
      <c r="IJY22" s="133"/>
      <c r="IKD22" s="133"/>
      <c r="IKI22" s="133"/>
      <c r="IKN22" s="133"/>
      <c r="IKS22" s="133"/>
      <c r="IKX22" s="133"/>
      <c r="ILC22" s="133"/>
      <c r="ILH22" s="133"/>
      <c r="ILM22" s="133"/>
      <c r="ILR22" s="133"/>
      <c r="ILW22" s="133"/>
      <c r="IMB22" s="133"/>
      <c r="IMG22" s="133"/>
      <c r="IML22" s="133"/>
      <c r="IMQ22" s="133"/>
      <c r="IMV22" s="133"/>
      <c r="INA22" s="133"/>
      <c r="INF22" s="133"/>
      <c r="INK22" s="133"/>
      <c r="INP22" s="133"/>
      <c r="INU22" s="133"/>
      <c r="INZ22" s="133"/>
      <c r="IOE22" s="133"/>
      <c r="IOJ22" s="133"/>
      <c r="IOO22" s="133"/>
      <c r="IOT22" s="133"/>
      <c r="IOY22" s="133"/>
      <c r="IPD22" s="133"/>
      <c r="IPI22" s="133"/>
      <c r="IPN22" s="133"/>
      <c r="IPS22" s="133"/>
      <c r="IPX22" s="133"/>
      <c r="IQC22" s="133"/>
      <c r="IQH22" s="133"/>
      <c r="IQM22" s="133"/>
      <c r="IQR22" s="133"/>
      <c r="IQW22" s="133"/>
      <c r="IRB22" s="133"/>
      <c r="IRG22" s="133"/>
      <c r="IRL22" s="133"/>
      <c r="IRQ22" s="133"/>
      <c r="IRV22" s="133"/>
      <c r="ISA22" s="133"/>
      <c r="ISF22" s="133"/>
      <c r="ISK22" s="133"/>
      <c r="ISP22" s="133"/>
      <c r="ISU22" s="133"/>
      <c r="ISZ22" s="133"/>
      <c r="ITE22" s="133"/>
      <c r="ITJ22" s="133"/>
      <c r="ITO22" s="133"/>
      <c r="ITT22" s="133"/>
      <c r="ITY22" s="133"/>
      <c r="IUD22" s="133"/>
      <c r="IUI22" s="133"/>
      <c r="IUN22" s="133"/>
      <c r="IUS22" s="133"/>
      <c r="IUX22" s="133"/>
      <c r="IVC22" s="133"/>
      <c r="IVH22" s="133"/>
      <c r="IVM22" s="133"/>
      <c r="IVR22" s="133"/>
      <c r="IVW22" s="133"/>
      <c r="IWB22" s="133"/>
      <c r="IWG22" s="133"/>
      <c r="IWL22" s="133"/>
      <c r="IWQ22" s="133"/>
      <c r="IWV22" s="133"/>
      <c r="IXA22" s="133"/>
      <c r="IXF22" s="133"/>
      <c r="IXK22" s="133"/>
      <c r="IXP22" s="133"/>
      <c r="IXU22" s="133"/>
      <c r="IXZ22" s="133"/>
      <c r="IYE22" s="133"/>
      <c r="IYJ22" s="133"/>
      <c r="IYO22" s="133"/>
      <c r="IYT22" s="133"/>
      <c r="IYY22" s="133"/>
      <c r="IZD22" s="133"/>
      <c r="IZI22" s="133"/>
      <c r="IZN22" s="133"/>
      <c r="IZS22" s="133"/>
      <c r="IZX22" s="133"/>
      <c r="JAC22" s="133"/>
      <c r="JAH22" s="133"/>
      <c r="JAM22" s="133"/>
      <c r="JAR22" s="133"/>
      <c r="JAW22" s="133"/>
      <c r="JBB22" s="133"/>
      <c r="JBG22" s="133"/>
      <c r="JBL22" s="133"/>
      <c r="JBQ22" s="133"/>
      <c r="JBV22" s="133"/>
      <c r="JCA22" s="133"/>
      <c r="JCF22" s="133"/>
      <c r="JCK22" s="133"/>
      <c r="JCP22" s="133"/>
      <c r="JCU22" s="133"/>
      <c r="JCZ22" s="133"/>
      <c r="JDE22" s="133"/>
      <c r="JDJ22" s="133"/>
      <c r="JDO22" s="133"/>
      <c r="JDT22" s="133"/>
      <c r="JDY22" s="133"/>
      <c r="JED22" s="133"/>
      <c r="JEI22" s="133"/>
      <c r="JEN22" s="133"/>
      <c r="JES22" s="133"/>
      <c r="JEX22" s="133"/>
      <c r="JFC22" s="133"/>
      <c r="JFH22" s="133"/>
      <c r="JFM22" s="133"/>
      <c r="JFR22" s="133"/>
      <c r="JFW22" s="133"/>
      <c r="JGB22" s="133"/>
      <c r="JGG22" s="133"/>
      <c r="JGL22" s="133"/>
      <c r="JGQ22" s="133"/>
      <c r="JGV22" s="133"/>
      <c r="JHA22" s="133"/>
      <c r="JHF22" s="133"/>
      <c r="JHK22" s="133"/>
      <c r="JHP22" s="133"/>
      <c r="JHU22" s="133"/>
      <c r="JHZ22" s="133"/>
      <c r="JIE22" s="133"/>
      <c r="JIJ22" s="133"/>
      <c r="JIO22" s="133"/>
      <c r="JIT22" s="133"/>
      <c r="JIY22" s="133"/>
      <c r="JJD22" s="133"/>
      <c r="JJI22" s="133"/>
      <c r="JJN22" s="133"/>
      <c r="JJS22" s="133"/>
      <c r="JJX22" s="133"/>
      <c r="JKC22" s="133"/>
      <c r="JKH22" s="133"/>
      <c r="JKM22" s="133"/>
      <c r="JKR22" s="133"/>
      <c r="JKW22" s="133"/>
      <c r="JLB22" s="133"/>
      <c r="JLG22" s="133"/>
      <c r="JLL22" s="133"/>
      <c r="JLQ22" s="133"/>
      <c r="JLV22" s="133"/>
      <c r="JMA22" s="133"/>
      <c r="JMF22" s="133"/>
      <c r="JMK22" s="133"/>
      <c r="JMP22" s="133"/>
      <c r="JMU22" s="133"/>
      <c r="JMZ22" s="133"/>
      <c r="JNE22" s="133"/>
      <c r="JNJ22" s="133"/>
      <c r="JNO22" s="133"/>
      <c r="JNT22" s="133"/>
      <c r="JNY22" s="133"/>
      <c r="JOD22" s="133"/>
      <c r="JOI22" s="133"/>
      <c r="JON22" s="133"/>
      <c r="JOS22" s="133"/>
      <c r="JOX22" s="133"/>
      <c r="JPC22" s="133"/>
      <c r="JPH22" s="133"/>
      <c r="JPM22" s="133"/>
      <c r="JPR22" s="133"/>
      <c r="JPW22" s="133"/>
      <c r="JQB22" s="133"/>
      <c r="JQG22" s="133"/>
      <c r="JQL22" s="133"/>
      <c r="JQQ22" s="133"/>
      <c r="JQV22" s="133"/>
      <c r="JRA22" s="133"/>
      <c r="JRF22" s="133"/>
      <c r="JRK22" s="133"/>
      <c r="JRP22" s="133"/>
      <c r="JRU22" s="133"/>
      <c r="JRZ22" s="133"/>
      <c r="JSE22" s="133"/>
      <c r="JSJ22" s="133"/>
      <c r="JSO22" s="133"/>
      <c r="JST22" s="133"/>
      <c r="JSY22" s="133"/>
      <c r="JTD22" s="133"/>
      <c r="JTI22" s="133"/>
      <c r="JTN22" s="133"/>
      <c r="JTS22" s="133"/>
      <c r="JTX22" s="133"/>
      <c r="JUC22" s="133"/>
      <c r="JUH22" s="133"/>
      <c r="JUM22" s="133"/>
      <c r="JUR22" s="133"/>
      <c r="JUW22" s="133"/>
      <c r="JVB22" s="133"/>
      <c r="JVG22" s="133"/>
      <c r="JVL22" s="133"/>
      <c r="JVQ22" s="133"/>
      <c r="JVV22" s="133"/>
      <c r="JWA22" s="133"/>
      <c r="JWF22" s="133"/>
      <c r="JWK22" s="133"/>
      <c r="JWP22" s="133"/>
      <c r="JWU22" s="133"/>
      <c r="JWZ22" s="133"/>
      <c r="JXE22" s="133"/>
      <c r="JXJ22" s="133"/>
      <c r="JXO22" s="133"/>
      <c r="JXT22" s="133"/>
      <c r="JXY22" s="133"/>
      <c r="JYD22" s="133"/>
      <c r="JYI22" s="133"/>
      <c r="JYN22" s="133"/>
      <c r="JYS22" s="133"/>
      <c r="JYX22" s="133"/>
      <c r="JZC22" s="133"/>
      <c r="JZH22" s="133"/>
      <c r="JZM22" s="133"/>
      <c r="JZR22" s="133"/>
      <c r="JZW22" s="133"/>
      <c r="KAB22" s="133"/>
      <c r="KAG22" s="133"/>
      <c r="KAL22" s="133"/>
      <c r="KAQ22" s="133"/>
      <c r="KAV22" s="133"/>
      <c r="KBA22" s="133"/>
      <c r="KBF22" s="133"/>
      <c r="KBK22" s="133"/>
      <c r="KBP22" s="133"/>
      <c r="KBU22" s="133"/>
      <c r="KBZ22" s="133"/>
      <c r="KCE22" s="133"/>
      <c r="KCJ22" s="133"/>
      <c r="KCO22" s="133"/>
      <c r="KCT22" s="133"/>
      <c r="KCY22" s="133"/>
      <c r="KDD22" s="133"/>
      <c r="KDI22" s="133"/>
      <c r="KDN22" s="133"/>
      <c r="KDS22" s="133"/>
      <c r="KDX22" s="133"/>
      <c r="KEC22" s="133"/>
      <c r="KEH22" s="133"/>
      <c r="KEM22" s="133"/>
      <c r="KER22" s="133"/>
      <c r="KEW22" s="133"/>
      <c r="KFB22" s="133"/>
      <c r="KFG22" s="133"/>
      <c r="KFL22" s="133"/>
      <c r="KFQ22" s="133"/>
      <c r="KFV22" s="133"/>
      <c r="KGA22" s="133"/>
      <c r="KGF22" s="133"/>
      <c r="KGK22" s="133"/>
      <c r="KGP22" s="133"/>
      <c r="KGU22" s="133"/>
      <c r="KGZ22" s="133"/>
      <c r="KHE22" s="133"/>
      <c r="KHJ22" s="133"/>
      <c r="KHO22" s="133"/>
      <c r="KHT22" s="133"/>
      <c r="KHY22" s="133"/>
      <c r="KID22" s="133"/>
      <c r="KII22" s="133"/>
      <c r="KIN22" s="133"/>
      <c r="KIS22" s="133"/>
      <c r="KIX22" s="133"/>
      <c r="KJC22" s="133"/>
      <c r="KJH22" s="133"/>
      <c r="KJM22" s="133"/>
      <c r="KJR22" s="133"/>
      <c r="KJW22" s="133"/>
      <c r="KKB22" s="133"/>
      <c r="KKG22" s="133"/>
      <c r="KKL22" s="133"/>
      <c r="KKQ22" s="133"/>
      <c r="KKV22" s="133"/>
      <c r="KLA22" s="133"/>
      <c r="KLF22" s="133"/>
      <c r="KLK22" s="133"/>
      <c r="KLP22" s="133"/>
      <c r="KLU22" s="133"/>
      <c r="KLZ22" s="133"/>
      <c r="KME22" s="133"/>
      <c r="KMJ22" s="133"/>
      <c r="KMO22" s="133"/>
      <c r="KMT22" s="133"/>
      <c r="KMY22" s="133"/>
      <c r="KND22" s="133"/>
      <c r="KNI22" s="133"/>
      <c r="KNN22" s="133"/>
      <c r="KNS22" s="133"/>
      <c r="KNX22" s="133"/>
      <c r="KOC22" s="133"/>
      <c r="KOH22" s="133"/>
      <c r="KOM22" s="133"/>
      <c r="KOR22" s="133"/>
      <c r="KOW22" s="133"/>
      <c r="KPB22" s="133"/>
      <c r="KPG22" s="133"/>
      <c r="KPL22" s="133"/>
      <c r="KPQ22" s="133"/>
      <c r="KPV22" s="133"/>
      <c r="KQA22" s="133"/>
      <c r="KQF22" s="133"/>
      <c r="KQK22" s="133"/>
      <c r="KQP22" s="133"/>
      <c r="KQU22" s="133"/>
      <c r="KQZ22" s="133"/>
      <c r="KRE22" s="133"/>
      <c r="KRJ22" s="133"/>
      <c r="KRO22" s="133"/>
      <c r="KRT22" s="133"/>
      <c r="KRY22" s="133"/>
      <c r="KSD22" s="133"/>
      <c r="KSI22" s="133"/>
      <c r="KSN22" s="133"/>
      <c r="KSS22" s="133"/>
      <c r="KSX22" s="133"/>
      <c r="KTC22" s="133"/>
      <c r="KTH22" s="133"/>
      <c r="KTM22" s="133"/>
      <c r="KTR22" s="133"/>
      <c r="KTW22" s="133"/>
      <c r="KUB22" s="133"/>
      <c r="KUG22" s="133"/>
      <c r="KUL22" s="133"/>
      <c r="KUQ22" s="133"/>
      <c r="KUV22" s="133"/>
      <c r="KVA22" s="133"/>
      <c r="KVF22" s="133"/>
      <c r="KVK22" s="133"/>
      <c r="KVP22" s="133"/>
      <c r="KVU22" s="133"/>
      <c r="KVZ22" s="133"/>
      <c r="KWE22" s="133"/>
      <c r="KWJ22" s="133"/>
      <c r="KWO22" s="133"/>
      <c r="KWT22" s="133"/>
      <c r="KWY22" s="133"/>
      <c r="KXD22" s="133"/>
      <c r="KXI22" s="133"/>
      <c r="KXN22" s="133"/>
      <c r="KXS22" s="133"/>
      <c r="KXX22" s="133"/>
      <c r="KYC22" s="133"/>
      <c r="KYH22" s="133"/>
      <c r="KYM22" s="133"/>
      <c r="KYR22" s="133"/>
      <c r="KYW22" s="133"/>
      <c r="KZB22" s="133"/>
      <c r="KZG22" s="133"/>
      <c r="KZL22" s="133"/>
      <c r="KZQ22" s="133"/>
      <c r="KZV22" s="133"/>
      <c r="LAA22" s="133"/>
      <c r="LAF22" s="133"/>
      <c r="LAK22" s="133"/>
      <c r="LAP22" s="133"/>
      <c r="LAU22" s="133"/>
      <c r="LAZ22" s="133"/>
      <c r="LBE22" s="133"/>
      <c r="LBJ22" s="133"/>
      <c r="LBO22" s="133"/>
      <c r="LBT22" s="133"/>
      <c r="LBY22" s="133"/>
      <c r="LCD22" s="133"/>
      <c r="LCI22" s="133"/>
      <c r="LCN22" s="133"/>
      <c r="LCS22" s="133"/>
      <c r="LCX22" s="133"/>
      <c r="LDC22" s="133"/>
      <c r="LDH22" s="133"/>
      <c r="LDM22" s="133"/>
      <c r="LDR22" s="133"/>
      <c r="LDW22" s="133"/>
      <c r="LEB22" s="133"/>
      <c r="LEG22" s="133"/>
      <c r="LEL22" s="133"/>
      <c r="LEQ22" s="133"/>
      <c r="LEV22" s="133"/>
      <c r="LFA22" s="133"/>
      <c r="LFF22" s="133"/>
      <c r="LFK22" s="133"/>
      <c r="LFP22" s="133"/>
      <c r="LFU22" s="133"/>
      <c r="LFZ22" s="133"/>
      <c r="LGE22" s="133"/>
      <c r="LGJ22" s="133"/>
      <c r="LGO22" s="133"/>
      <c r="LGT22" s="133"/>
      <c r="LGY22" s="133"/>
      <c r="LHD22" s="133"/>
      <c r="LHI22" s="133"/>
      <c r="LHN22" s="133"/>
      <c r="LHS22" s="133"/>
      <c r="LHX22" s="133"/>
      <c r="LIC22" s="133"/>
      <c r="LIH22" s="133"/>
      <c r="LIM22" s="133"/>
      <c r="LIR22" s="133"/>
      <c r="LIW22" s="133"/>
      <c r="LJB22" s="133"/>
      <c r="LJG22" s="133"/>
      <c r="LJL22" s="133"/>
      <c r="LJQ22" s="133"/>
      <c r="LJV22" s="133"/>
      <c r="LKA22" s="133"/>
      <c r="LKF22" s="133"/>
      <c r="LKK22" s="133"/>
      <c r="LKP22" s="133"/>
      <c r="LKU22" s="133"/>
      <c r="LKZ22" s="133"/>
      <c r="LLE22" s="133"/>
      <c r="LLJ22" s="133"/>
      <c r="LLO22" s="133"/>
      <c r="LLT22" s="133"/>
      <c r="LLY22" s="133"/>
      <c r="LMD22" s="133"/>
      <c r="LMI22" s="133"/>
      <c r="LMN22" s="133"/>
      <c r="LMS22" s="133"/>
      <c r="LMX22" s="133"/>
      <c r="LNC22" s="133"/>
      <c r="LNH22" s="133"/>
      <c r="LNM22" s="133"/>
      <c r="LNR22" s="133"/>
      <c r="LNW22" s="133"/>
      <c r="LOB22" s="133"/>
      <c r="LOG22" s="133"/>
      <c r="LOL22" s="133"/>
      <c r="LOQ22" s="133"/>
      <c r="LOV22" s="133"/>
      <c r="LPA22" s="133"/>
      <c r="LPF22" s="133"/>
      <c r="LPK22" s="133"/>
      <c r="LPP22" s="133"/>
      <c r="LPU22" s="133"/>
      <c r="LPZ22" s="133"/>
      <c r="LQE22" s="133"/>
      <c r="LQJ22" s="133"/>
      <c r="LQO22" s="133"/>
      <c r="LQT22" s="133"/>
      <c r="LQY22" s="133"/>
      <c r="LRD22" s="133"/>
      <c r="LRI22" s="133"/>
      <c r="LRN22" s="133"/>
      <c r="LRS22" s="133"/>
      <c r="LRX22" s="133"/>
      <c r="LSC22" s="133"/>
      <c r="LSH22" s="133"/>
      <c r="LSM22" s="133"/>
      <c r="LSR22" s="133"/>
      <c r="LSW22" s="133"/>
      <c r="LTB22" s="133"/>
      <c r="LTG22" s="133"/>
      <c r="LTL22" s="133"/>
      <c r="LTQ22" s="133"/>
      <c r="LTV22" s="133"/>
      <c r="LUA22" s="133"/>
      <c r="LUF22" s="133"/>
      <c r="LUK22" s="133"/>
      <c r="LUP22" s="133"/>
      <c r="LUU22" s="133"/>
      <c r="LUZ22" s="133"/>
      <c r="LVE22" s="133"/>
      <c r="LVJ22" s="133"/>
      <c r="LVO22" s="133"/>
      <c r="LVT22" s="133"/>
      <c r="LVY22" s="133"/>
      <c r="LWD22" s="133"/>
      <c r="LWI22" s="133"/>
      <c r="LWN22" s="133"/>
      <c r="LWS22" s="133"/>
      <c r="LWX22" s="133"/>
      <c r="LXC22" s="133"/>
      <c r="LXH22" s="133"/>
      <c r="LXM22" s="133"/>
      <c r="LXR22" s="133"/>
      <c r="LXW22" s="133"/>
      <c r="LYB22" s="133"/>
      <c r="LYG22" s="133"/>
      <c r="LYL22" s="133"/>
      <c r="LYQ22" s="133"/>
      <c r="LYV22" s="133"/>
      <c r="LZA22" s="133"/>
      <c r="LZF22" s="133"/>
      <c r="LZK22" s="133"/>
      <c r="LZP22" s="133"/>
      <c r="LZU22" s="133"/>
      <c r="LZZ22" s="133"/>
      <c r="MAE22" s="133"/>
      <c r="MAJ22" s="133"/>
      <c r="MAO22" s="133"/>
      <c r="MAT22" s="133"/>
      <c r="MAY22" s="133"/>
      <c r="MBD22" s="133"/>
      <c r="MBI22" s="133"/>
      <c r="MBN22" s="133"/>
      <c r="MBS22" s="133"/>
      <c r="MBX22" s="133"/>
      <c r="MCC22" s="133"/>
      <c r="MCH22" s="133"/>
      <c r="MCM22" s="133"/>
      <c r="MCR22" s="133"/>
      <c r="MCW22" s="133"/>
      <c r="MDB22" s="133"/>
      <c r="MDG22" s="133"/>
      <c r="MDL22" s="133"/>
      <c r="MDQ22" s="133"/>
      <c r="MDV22" s="133"/>
      <c r="MEA22" s="133"/>
      <c r="MEF22" s="133"/>
      <c r="MEK22" s="133"/>
      <c r="MEP22" s="133"/>
      <c r="MEU22" s="133"/>
      <c r="MEZ22" s="133"/>
      <c r="MFE22" s="133"/>
      <c r="MFJ22" s="133"/>
      <c r="MFO22" s="133"/>
      <c r="MFT22" s="133"/>
      <c r="MFY22" s="133"/>
      <c r="MGD22" s="133"/>
      <c r="MGI22" s="133"/>
      <c r="MGN22" s="133"/>
      <c r="MGS22" s="133"/>
      <c r="MGX22" s="133"/>
      <c r="MHC22" s="133"/>
      <c r="MHH22" s="133"/>
      <c r="MHM22" s="133"/>
      <c r="MHR22" s="133"/>
      <c r="MHW22" s="133"/>
      <c r="MIB22" s="133"/>
      <c r="MIG22" s="133"/>
      <c r="MIL22" s="133"/>
      <c r="MIQ22" s="133"/>
      <c r="MIV22" s="133"/>
      <c r="MJA22" s="133"/>
      <c r="MJF22" s="133"/>
      <c r="MJK22" s="133"/>
      <c r="MJP22" s="133"/>
      <c r="MJU22" s="133"/>
      <c r="MJZ22" s="133"/>
      <c r="MKE22" s="133"/>
      <c r="MKJ22" s="133"/>
      <c r="MKO22" s="133"/>
      <c r="MKT22" s="133"/>
      <c r="MKY22" s="133"/>
      <c r="MLD22" s="133"/>
      <c r="MLI22" s="133"/>
      <c r="MLN22" s="133"/>
      <c r="MLS22" s="133"/>
      <c r="MLX22" s="133"/>
      <c r="MMC22" s="133"/>
      <c r="MMH22" s="133"/>
      <c r="MMM22" s="133"/>
      <c r="MMR22" s="133"/>
      <c r="MMW22" s="133"/>
      <c r="MNB22" s="133"/>
      <c r="MNG22" s="133"/>
      <c r="MNL22" s="133"/>
      <c r="MNQ22" s="133"/>
      <c r="MNV22" s="133"/>
      <c r="MOA22" s="133"/>
      <c r="MOF22" s="133"/>
      <c r="MOK22" s="133"/>
      <c r="MOP22" s="133"/>
      <c r="MOU22" s="133"/>
      <c r="MOZ22" s="133"/>
      <c r="MPE22" s="133"/>
      <c r="MPJ22" s="133"/>
      <c r="MPO22" s="133"/>
      <c r="MPT22" s="133"/>
      <c r="MPY22" s="133"/>
      <c r="MQD22" s="133"/>
      <c r="MQI22" s="133"/>
      <c r="MQN22" s="133"/>
      <c r="MQS22" s="133"/>
      <c r="MQX22" s="133"/>
      <c r="MRC22" s="133"/>
      <c r="MRH22" s="133"/>
      <c r="MRM22" s="133"/>
      <c r="MRR22" s="133"/>
      <c r="MRW22" s="133"/>
      <c r="MSB22" s="133"/>
      <c r="MSG22" s="133"/>
      <c r="MSL22" s="133"/>
      <c r="MSQ22" s="133"/>
      <c r="MSV22" s="133"/>
      <c r="MTA22" s="133"/>
      <c r="MTF22" s="133"/>
      <c r="MTK22" s="133"/>
      <c r="MTP22" s="133"/>
      <c r="MTU22" s="133"/>
      <c r="MTZ22" s="133"/>
      <c r="MUE22" s="133"/>
      <c r="MUJ22" s="133"/>
      <c r="MUO22" s="133"/>
      <c r="MUT22" s="133"/>
      <c r="MUY22" s="133"/>
      <c r="MVD22" s="133"/>
      <c r="MVI22" s="133"/>
      <c r="MVN22" s="133"/>
      <c r="MVS22" s="133"/>
      <c r="MVX22" s="133"/>
      <c r="MWC22" s="133"/>
      <c r="MWH22" s="133"/>
      <c r="MWM22" s="133"/>
      <c r="MWR22" s="133"/>
      <c r="MWW22" s="133"/>
      <c r="MXB22" s="133"/>
      <c r="MXG22" s="133"/>
      <c r="MXL22" s="133"/>
      <c r="MXQ22" s="133"/>
      <c r="MXV22" s="133"/>
      <c r="MYA22" s="133"/>
      <c r="MYF22" s="133"/>
      <c r="MYK22" s="133"/>
      <c r="MYP22" s="133"/>
      <c r="MYU22" s="133"/>
      <c r="MYZ22" s="133"/>
      <c r="MZE22" s="133"/>
      <c r="MZJ22" s="133"/>
      <c r="MZO22" s="133"/>
      <c r="MZT22" s="133"/>
      <c r="MZY22" s="133"/>
      <c r="NAD22" s="133"/>
      <c r="NAI22" s="133"/>
      <c r="NAN22" s="133"/>
      <c r="NAS22" s="133"/>
      <c r="NAX22" s="133"/>
      <c r="NBC22" s="133"/>
      <c r="NBH22" s="133"/>
      <c r="NBM22" s="133"/>
      <c r="NBR22" s="133"/>
      <c r="NBW22" s="133"/>
      <c r="NCB22" s="133"/>
      <c r="NCG22" s="133"/>
      <c r="NCL22" s="133"/>
      <c r="NCQ22" s="133"/>
      <c r="NCV22" s="133"/>
      <c r="NDA22" s="133"/>
      <c r="NDF22" s="133"/>
      <c r="NDK22" s="133"/>
      <c r="NDP22" s="133"/>
      <c r="NDU22" s="133"/>
      <c r="NDZ22" s="133"/>
      <c r="NEE22" s="133"/>
      <c r="NEJ22" s="133"/>
      <c r="NEO22" s="133"/>
      <c r="NET22" s="133"/>
      <c r="NEY22" s="133"/>
      <c r="NFD22" s="133"/>
      <c r="NFI22" s="133"/>
      <c r="NFN22" s="133"/>
      <c r="NFS22" s="133"/>
      <c r="NFX22" s="133"/>
      <c r="NGC22" s="133"/>
      <c r="NGH22" s="133"/>
      <c r="NGM22" s="133"/>
      <c r="NGR22" s="133"/>
      <c r="NGW22" s="133"/>
      <c r="NHB22" s="133"/>
      <c r="NHG22" s="133"/>
      <c r="NHL22" s="133"/>
      <c r="NHQ22" s="133"/>
      <c r="NHV22" s="133"/>
      <c r="NIA22" s="133"/>
      <c r="NIF22" s="133"/>
      <c r="NIK22" s="133"/>
      <c r="NIP22" s="133"/>
      <c r="NIU22" s="133"/>
      <c r="NIZ22" s="133"/>
      <c r="NJE22" s="133"/>
      <c r="NJJ22" s="133"/>
      <c r="NJO22" s="133"/>
      <c r="NJT22" s="133"/>
      <c r="NJY22" s="133"/>
      <c r="NKD22" s="133"/>
      <c r="NKI22" s="133"/>
      <c r="NKN22" s="133"/>
      <c r="NKS22" s="133"/>
      <c r="NKX22" s="133"/>
      <c r="NLC22" s="133"/>
      <c r="NLH22" s="133"/>
      <c r="NLM22" s="133"/>
      <c r="NLR22" s="133"/>
      <c r="NLW22" s="133"/>
      <c r="NMB22" s="133"/>
      <c r="NMG22" s="133"/>
      <c r="NML22" s="133"/>
      <c r="NMQ22" s="133"/>
      <c r="NMV22" s="133"/>
      <c r="NNA22" s="133"/>
      <c r="NNF22" s="133"/>
      <c r="NNK22" s="133"/>
      <c r="NNP22" s="133"/>
      <c r="NNU22" s="133"/>
      <c r="NNZ22" s="133"/>
      <c r="NOE22" s="133"/>
      <c r="NOJ22" s="133"/>
      <c r="NOO22" s="133"/>
      <c r="NOT22" s="133"/>
      <c r="NOY22" s="133"/>
      <c r="NPD22" s="133"/>
      <c r="NPI22" s="133"/>
      <c r="NPN22" s="133"/>
      <c r="NPS22" s="133"/>
      <c r="NPX22" s="133"/>
      <c r="NQC22" s="133"/>
      <c r="NQH22" s="133"/>
      <c r="NQM22" s="133"/>
      <c r="NQR22" s="133"/>
      <c r="NQW22" s="133"/>
      <c r="NRB22" s="133"/>
      <c r="NRG22" s="133"/>
      <c r="NRL22" s="133"/>
      <c r="NRQ22" s="133"/>
      <c r="NRV22" s="133"/>
      <c r="NSA22" s="133"/>
      <c r="NSF22" s="133"/>
      <c r="NSK22" s="133"/>
      <c r="NSP22" s="133"/>
      <c r="NSU22" s="133"/>
      <c r="NSZ22" s="133"/>
      <c r="NTE22" s="133"/>
      <c r="NTJ22" s="133"/>
      <c r="NTO22" s="133"/>
      <c r="NTT22" s="133"/>
      <c r="NTY22" s="133"/>
      <c r="NUD22" s="133"/>
      <c r="NUI22" s="133"/>
      <c r="NUN22" s="133"/>
      <c r="NUS22" s="133"/>
      <c r="NUX22" s="133"/>
      <c r="NVC22" s="133"/>
      <c r="NVH22" s="133"/>
      <c r="NVM22" s="133"/>
      <c r="NVR22" s="133"/>
      <c r="NVW22" s="133"/>
      <c r="NWB22" s="133"/>
      <c r="NWG22" s="133"/>
      <c r="NWL22" s="133"/>
      <c r="NWQ22" s="133"/>
      <c r="NWV22" s="133"/>
      <c r="NXA22" s="133"/>
      <c r="NXF22" s="133"/>
      <c r="NXK22" s="133"/>
      <c r="NXP22" s="133"/>
      <c r="NXU22" s="133"/>
      <c r="NXZ22" s="133"/>
      <c r="NYE22" s="133"/>
      <c r="NYJ22" s="133"/>
      <c r="NYO22" s="133"/>
      <c r="NYT22" s="133"/>
      <c r="NYY22" s="133"/>
      <c r="NZD22" s="133"/>
      <c r="NZI22" s="133"/>
      <c r="NZN22" s="133"/>
      <c r="NZS22" s="133"/>
      <c r="NZX22" s="133"/>
      <c r="OAC22" s="133"/>
      <c r="OAH22" s="133"/>
      <c r="OAM22" s="133"/>
      <c r="OAR22" s="133"/>
      <c r="OAW22" s="133"/>
      <c r="OBB22" s="133"/>
      <c r="OBG22" s="133"/>
      <c r="OBL22" s="133"/>
      <c r="OBQ22" s="133"/>
      <c r="OBV22" s="133"/>
      <c r="OCA22" s="133"/>
      <c r="OCF22" s="133"/>
      <c r="OCK22" s="133"/>
      <c r="OCP22" s="133"/>
      <c r="OCU22" s="133"/>
      <c r="OCZ22" s="133"/>
      <c r="ODE22" s="133"/>
      <c r="ODJ22" s="133"/>
      <c r="ODO22" s="133"/>
      <c r="ODT22" s="133"/>
      <c r="ODY22" s="133"/>
      <c r="OED22" s="133"/>
      <c r="OEI22" s="133"/>
      <c r="OEN22" s="133"/>
      <c r="OES22" s="133"/>
      <c r="OEX22" s="133"/>
      <c r="OFC22" s="133"/>
      <c r="OFH22" s="133"/>
      <c r="OFM22" s="133"/>
      <c r="OFR22" s="133"/>
      <c r="OFW22" s="133"/>
      <c r="OGB22" s="133"/>
      <c r="OGG22" s="133"/>
      <c r="OGL22" s="133"/>
      <c r="OGQ22" s="133"/>
      <c r="OGV22" s="133"/>
      <c r="OHA22" s="133"/>
      <c r="OHF22" s="133"/>
      <c r="OHK22" s="133"/>
      <c r="OHP22" s="133"/>
      <c r="OHU22" s="133"/>
      <c r="OHZ22" s="133"/>
      <c r="OIE22" s="133"/>
      <c r="OIJ22" s="133"/>
      <c r="OIO22" s="133"/>
      <c r="OIT22" s="133"/>
      <c r="OIY22" s="133"/>
      <c r="OJD22" s="133"/>
      <c r="OJI22" s="133"/>
      <c r="OJN22" s="133"/>
      <c r="OJS22" s="133"/>
      <c r="OJX22" s="133"/>
      <c r="OKC22" s="133"/>
      <c r="OKH22" s="133"/>
      <c r="OKM22" s="133"/>
      <c r="OKR22" s="133"/>
      <c r="OKW22" s="133"/>
      <c r="OLB22" s="133"/>
      <c r="OLG22" s="133"/>
      <c r="OLL22" s="133"/>
      <c r="OLQ22" s="133"/>
      <c r="OLV22" s="133"/>
      <c r="OMA22" s="133"/>
      <c r="OMF22" s="133"/>
      <c r="OMK22" s="133"/>
      <c r="OMP22" s="133"/>
      <c r="OMU22" s="133"/>
      <c r="OMZ22" s="133"/>
      <c r="ONE22" s="133"/>
      <c r="ONJ22" s="133"/>
      <c r="ONO22" s="133"/>
      <c r="ONT22" s="133"/>
      <c r="ONY22" s="133"/>
      <c r="OOD22" s="133"/>
      <c r="OOI22" s="133"/>
      <c r="OON22" s="133"/>
      <c r="OOS22" s="133"/>
      <c r="OOX22" s="133"/>
      <c r="OPC22" s="133"/>
      <c r="OPH22" s="133"/>
      <c r="OPM22" s="133"/>
      <c r="OPR22" s="133"/>
      <c r="OPW22" s="133"/>
      <c r="OQB22" s="133"/>
      <c r="OQG22" s="133"/>
      <c r="OQL22" s="133"/>
      <c r="OQQ22" s="133"/>
      <c r="OQV22" s="133"/>
      <c r="ORA22" s="133"/>
      <c r="ORF22" s="133"/>
      <c r="ORK22" s="133"/>
      <c r="ORP22" s="133"/>
      <c r="ORU22" s="133"/>
      <c r="ORZ22" s="133"/>
      <c r="OSE22" s="133"/>
      <c r="OSJ22" s="133"/>
      <c r="OSO22" s="133"/>
      <c r="OST22" s="133"/>
      <c r="OSY22" s="133"/>
      <c r="OTD22" s="133"/>
      <c r="OTI22" s="133"/>
      <c r="OTN22" s="133"/>
      <c r="OTS22" s="133"/>
      <c r="OTX22" s="133"/>
      <c r="OUC22" s="133"/>
      <c r="OUH22" s="133"/>
      <c r="OUM22" s="133"/>
      <c r="OUR22" s="133"/>
      <c r="OUW22" s="133"/>
      <c r="OVB22" s="133"/>
      <c r="OVG22" s="133"/>
      <c r="OVL22" s="133"/>
      <c r="OVQ22" s="133"/>
      <c r="OVV22" s="133"/>
      <c r="OWA22" s="133"/>
      <c r="OWF22" s="133"/>
      <c r="OWK22" s="133"/>
      <c r="OWP22" s="133"/>
      <c r="OWU22" s="133"/>
      <c r="OWZ22" s="133"/>
      <c r="OXE22" s="133"/>
      <c r="OXJ22" s="133"/>
      <c r="OXO22" s="133"/>
      <c r="OXT22" s="133"/>
      <c r="OXY22" s="133"/>
      <c r="OYD22" s="133"/>
      <c r="OYI22" s="133"/>
      <c r="OYN22" s="133"/>
      <c r="OYS22" s="133"/>
      <c r="OYX22" s="133"/>
      <c r="OZC22" s="133"/>
      <c r="OZH22" s="133"/>
      <c r="OZM22" s="133"/>
      <c r="OZR22" s="133"/>
      <c r="OZW22" s="133"/>
      <c r="PAB22" s="133"/>
      <c r="PAG22" s="133"/>
      <c r="PAL22" s="133"/>
      <c r="PAQ22" s="133"/>
      <c r="PAV22" s="133"/>
      <c r="PBA22" s="133"/>
      <c r="PBF22" s="133"/>
      <c r="PBK22" s="133"/>
      <c r="PBP22" s="133"/>
      <c r="PBU22" s="133"/>
      <c r="PBZ22" s="133"/>
      <c r="PCE22" s="133"/>
      <c r="PCJ22" s="133"/>
      <c r="PCO22" s="133"/>
      <c r="PCT22" s="133"/>
      <c r="PCY22" s="133"/>
      <c r="PDD22" s="133"/>
      <c r="PDI22" s="133"/>
      <c r="PDN22" s="133"/>
      <c r="PDS22" s="133"/>
      <c r="PDX22" s="133"/>
      <c r="PEC22" s="133"/>
      <c r="PEH22" s="133"/>
      <c r="PEM22" s="133"/>
      <c r="PER22" s="133"/>
      <c r="PEW22" s="133"/>
      <c r="PFB22" s="133"/>
      <c r="PFG22" s="133"/>
      <c r="PFL22" s="133"/>
      <c r="PFQ22" s="133"/>
      <c r="PFV22" s="133"/>
      <c r="PGA22" s="133"/>
      <c r="PGF22" s="133"/>
      <c r="PGK22" s="133"/>
      <c r="PGP22" s="133"/>
      <c r="PGU22" s="133"/>
      <c r="PGZ22" s="133"/>
      <c r="PHE22" s="133"/>
      <c r="PHJ22" s="133"/>
      <c r="PHO22" s="133"/>
      <c r="PHT22" s="133"/>
      <c r="PHY22" s="133"/>
      <c r="PID22" s="133"/>
      <c r="PII22" s="133"/>
      <c r="PIN22" s="133"/>
      <c r="PIS22" s="133"/>
      <c r="PIX22" s="133"/>
      <c r="PJC22" s="133"/>
      <c r="PJH22" s="133"/>
      <c r="PJM22" s="133"/>
      <c r="PJR22" s="133"/>
      <c r="PJW22" s="133"/>
      <c r="PKB22" s="133"/>
      <c r="PKG22" s="133"/>
      <c r="PKL22" s="133"/>
      <c r="PKQ22" s="133"/>
      <c r="PKV22" s="133"/>
      <c r="PLA22" s="133"/>
      <c r="PLF22" s="133"/>
      <c r="PLK22" s="133"/>
      <c r="PLP22" s="133"/>
      <c r="PLU22" s="133"/>
      <c r="PLZ22" s="133"/>
      <c r="PME22" s="133"/>
      <c r="PMJ22" s="133"/>
      <c r="PMO22" s="133"/>
      <c r="PMT22" s="133"/>
      <c r="PMY22" s="133"/>
      <c r="PND22" s="133"/>
      <c r="PNI22" s="133"/>
      <c r="PNN22" s="133"/>
      <c r="PNS22" s="133"/>
      <c r="PNX22" s="133"/>
      <c r="POC22" s="133"/>
      <c r="POH22" s="133"/>
      <c r="POM22" s="133"/>
      <c r="POR22" s="133"/>
      <c r="POW22" s="133"/>
      <c r="PPB22" s="133"/>
      <c r="PPG22" s="133"/>
      <c r="PPL22" s="133"/>
      <c r="PPQ22" s="133"/>
      <c r="PPV22" s="133"/>
      <c r="PQA22" s="133"/>
      <c r="PQF22" s="133"/>
      <c r="PQK22" s="133"/>
      <c r="PQP22" s="133"/>
      <c r="PQU22" s="133"/>
      <c r="PQZ22" s="133"/>
      <c r="PRE22" s="133"/>
      <c r="PRJ22" s="133"/>
      <c r="PRO22" s="133"/>
      <c r="PRT22" s="133"/>
      <c r="PRY22" s="133"/>
      <c r="PSD22" s="133"/>
      <c r="PSI22" s="133"/>
      <c r="PSN22" s="133"/>
      <c r="PSS22" s="133"/>
      <c r="PSX22" s="133"/>
      <c r="PTC22" s="133"/>
      <c r="PTH22" s="133"/>
      <c r="PTM22" s="133"/>
      <c r="PTR22" s="133"/>
      <c r="PTW22" s="133"/>
      <c r="PUB22" s="133"/>
      <c r="PUG22" s="133"/>
      <c r="PUL22" s="133"/>
      <c r="PUQ22" s="133"/>
      <c r="PUV22" s="133"/>
      <c r="PVA22" s="133"/>
      <c r="PVF22" s="133"/>
      <c r="PVK22" s="133"/>
      <c r="PVP22" s="133"/>
      <c r="PVU22" s="133"/>
      <c r="PVZ22" s="133"/>
      <c r="PWE22" s="133"/>
      <c r="PWJ22" s="133"/>
      <c r="PWO22" s="133"/>
      <c r="PWT22" s="133"/>
      <c r="PWY22" s="133"/>
      <c r="PXD22" s="133"/>
      <c r="PXI22" s="133"/>
      <c r="PXN22" s="133"/>
      <c r="PXS22" s="133"/>
      <c r="PXX22" s="133"/>
      <c r="PYC22" s="133"/>
      <c r="PYH22" s="133"/>
      <c r="PYM22" s="133"/>
      <c r="PYR22" s="133"/>
      <c r="PYW22" s="133"/>
      <c r="PZB22" s="133"/>
      <c r="PZG22" s="133"/>
      <c r="PZL22" s="133"/>
      <c r="PZQ22" s="133"/>
      <c r="PZV22" s="133"/>
      <c r="QAA22" s="133"/>
      <c r="QAF22" s="133"/>
      <c r="QAK22" s="133"/>
      <c r="QAP22" s="133"/>
      <c r="QAU22" s="133"/>
      <c r="QAZ22" s="133"/>
      <c r="QBE22" s="133"/>
      <c r="QBJ22" s="133"/>
      <c r="QBO22" s="133"/>
      <c r="QBT22" s="133"/>
      <c r="QBY22" s="133"/>
      <c r="QCD22" s="133"/>
      <c r="QCI22" s="133"/>
      <c r="QCN22" s="133"/>
      <c r="QCS22" s="133"/>
      <c r="QCX22" s="133"/>
      <c r="QDC22" s="133"/>
      <c r="QDH22" s="133"/>
      <c r="QDM22" s="133"/>
      <c r="QDR22" s="133"/>
      <c r="QDW22" s="133"/>
      <c r="QEB22" s="133"/>
      <c r="QEG22" s="133"/>
      <c r="QEL22" s="133"/>
      <c r="QEQ22" s="133"/>
      <c r="QEV22" s="133"/>
      <c r="QFA22" s="133"/>
      <c r="QFF22" s="133"/>
      <c r="QFK22" s="133"/>
      <c r="QFP22" s="133"/>
      <c r="QFU22" s="133"/>
      <c r="QFZ22" s="133"/>
      <c r="QGE22" s="133"/>
      <c r="QGJ22" s="133"/>
      <c r="QGO22" s="133"/>
      <c r="QGT22" s="133"/>
      <c r="QGY22" s="133"/>
      <c r="QHD22" s="133"/>
      <c r="QHI22" s="133"/>
      <c r="QHN22" s="133"/>
      <c r="QHS22" s="133"/>
      <c r="QHX22" s="133"/>
      <c r="QIC22" s="133"/>
      <c r="QIH22" s="133"/>
      <c r="QIM22" s="133"/>
      <c r="QIR22" s="133"/>
      <c r="QIW22" s="133"/>
      <c r="QJB22" s="133"/>
      <c r="QJG22" s="133"/>
      <c r="QJL22" s="133"/>
      <c r="QJQ22" s="133"/>
      <c r="QJV22" s="133"/>
      <c r="QKA22" s="133"/>
      <c r="QKF22" s="133"/>
      <c r="QKK22" s="133"/>
      <c r="QKP22" s="133"/>
      <c r="QKU22" s="133"/>
      <c r="QKZ22" s="133"/>
      <c r="QLE22" s="133"/>
      <c r="QLJ22" s="133"/>
      <c r="QLO22" s="133"/>
      <c r="QLT22" s="133"/>
      <c r="QLY22" s="133"/>
      <c r="QMD22" s="133"/>
      <c r="QMI22" s="133"/>
      <c r="QMN22" s="133"/>
      <c r="QMS22" s="133"/>
      <c r="QMX22" s="133"/>
      <c r="QNC22" s="133"/>
      <c r="QNH22" s="133"/>
      <c r="QNM22" s="133"/>
      <c r="QNR22" s="133"/>
      <c r="QNW22" s="133"/>
      <c r="QOB22" s="133"/>
      <c r="QOG22" s="133"/>
      <c r="QOL22" s="133"/>
      <c r="QOQ22" s="133"/>
      <c r="QOV22" s="133"/>
      <c r="QPA22" s="133"/>
      <c r="QPF22" s="133"/>
      <c r="QPK22" s="133"/>
      <c r="QPP22" s="133"/>
      <c r="QPU22" s="133"/>
      <c r="QPZ22" s="133"/>
      <c r="QQE22" s="133"/>
      <c r="QQJ22" s="133"/>
      <c r="QQO22" s="133"/>
      <c r="QQT22" s="133"/>
      <c r="QQY22" s="133"/>
      <c r="QRD22" s="133"/>
      <c r="QRI22" s="133"/>
      <c r="QRN22" s="133"/>
      <c r="QRS22" s="133"/>
      <c r="QRX22" s="133"/>
      <c r="QSC22" s="133"/>
      <c r="QSH22" s="133"/>
      <c r="QSM22" s="133"/>
      <c r="QSR22" s="133"/>
      <c r="QSW22" s="133"/>
      <c r="QTB22" s="133"/>
      <c r="QTG22" s="133"/>
      <c r="QTL22" s="133"/>
      <c r="QTQ22" s="133"/>
      <c r="QTV22" s="133"/>
      <c r="QUA22" s="133"/>
      <c r="QUF22" s="133"/>
      <c r="QUK22" s="133"/>
      <c r="QUP22" s="133"/>
      <c r="QUU22" s="133"/>
      <c r="QUZ22" s="133"/>
      <c r="QVE22" s="133"/>
      <c r="QVJ22" s="133"/>
      <c r="QVO22" s="133"/>
      <c r="QVT22" s="133"/>
      <c r="QVY22" s="133"/>
      <c r="QWD22" s="133"/>
      <c r="QWI22" s="133"/>
      <c r="QWN22" s="133"/>
      <c r="QWS22" s="133"/>
      <c r="QWX22" s="133"/>
      <c r="QXC22" s="133"/>
      <c r="QXH22" s="133"/>
      <c r="QXM22" s="133"/>
      <c r="QXR22" s="133"/>
      <c r="QXW22" s="133"/>
      <c r="QYB22" s="133"/>
      <c r="QYG22" s="133"/>
      <c r="QYL22" s="133"/>
      <c r="QYQ22" s="133"/>
      <c r="QYV22" s="133"/>
      <c r="QZA22" s="133"/>
      <c r="QZF22" s="133"/>
      <c r="QZK22" s="133"/>
      <c r="QZP22" s="133"/>
      <c r="QZU22" s="133"/>
      <c r="QZZ22" s="133"/>
      <c r="RAE22" s="133"/>
      <c r="RAJ22" s="133"/>
      <c r="RAO22" s="133"/>
      <c r="RAT22" s="133"/>
      <c r="RAY22" s="133"/>
      <c r="RBD22" s="133"/>
      <c r="RBI22" s="133"/>
      <c r="RBN22" s="133"/>
      <c r="RBS22" s="133"/>
      <c r="RBX22" s="133"/>
      <c r="RCC22" s="133"/>
      <c r="RCH22" s="133"/>
      <c r="RCM22" s="133"/>
      <c r="RCR22" s="133"/>
      <c r="RCW22" s="133"/>
      <c r="RDB22" s="133"/>
      <c r="RDG22" s="133"/>
      <c r="RDL22" s="133"/>
      <c r="RDQ22" s="133"/>
      <c r="RDV22" s="133"/>
      <c r="REA22" s="133"/>
      <c r="REF22" s="133"/>
      <c r="REK22" s="133"/>
      <c r="REP22" s="133"/>
      <c r="REU22" s="133"/>
      <c r="REZ22" s="133"/>
      <c r="RFE22" s="133"/>
      <c r="RFJ22" s="133"/>
      <c r="RFO22" s="133"/>
      <c r="RFT22" s="133"/>
      <c r="RFY22" s="133"/>
      <c r="RGD22" s="133"/>
      <c r="RGI22" s="133"/>
      <c r="RGN22" s="133"/>
      <c r="RGS22" s="133"/>
      <c r="RGX22" s="133"/>
      <c r="RHC22" s="133"/>
      <c r="RHH22" s="133"/>
      <c r="RHM22" s="133"/>
      <c r="RHR22" s="133"/>
      <c r="RHW22" s="133"/>
      <c r="RIB22" s="133"/>
      <c r="RIG22" s="133"/>
      <c r="RIL22" s="133"/>
      <c r="RIQ22" s="133"/>
      <c r="RIV22" s="133"/>
      <c r="RJA22" s="133"/>
      <c r="RJF22" s="133"/>
      <c r="RJK22" s="133"/>
      <c r="RJP22" s="133"/>
      <c r="RJU22" s="133"/>
      <c r="RJZ22" s="133"/>
      <c r="RKE22" s="133"/>
      <c r="RKJ22" s="133"/>
      <c r="RKO22" s="133"/>
      <c r="RKT22" s="133"/>
      <c r="RKY22" s="133"/>
      <c r="RLD22" s="133"/>
      <c r="RLI22" s="133"/>
      <c r="RLN22" s="133"/>
      <c r="RLS22" s="133"/>
      <c r="RLX22" s="133"/>
      <c r="RMC22" s="133"/>
      <c r="RMH22" s="133"/>
      <c r="RMM22" s="133"/>
      <c r="RMR22" s="133"/>
      <c r="RMW22" s="133"/>
      <c r="RNB22" s="133"/>
      <c r="RNG22" s="133"/>
      <c r="RNL22" s="133"/>
      <c r="RNQ22" s="133"/>
      <c r="RNV22" s="133"/>
      <c r="ROA22" s="133"/>
      <c r="ROF22" s="133"/>
      <c r="ROK22" s="133"/>
      <c r="ROP22" s="133"/>
      <c r="ROU22" s="133"/>
      <c r="ROZ22" s="133"/>
      <c r="RPE22" s="133"/>
      <c r="RPJ22" s="133"/>
      <c r="RPO22" s="133"/>
      <c r="RPT22" s="133"/>
      <c r="RPY22" s="133"/>
      <c r="RQD22" s="133"/>
      <c r="RQI22" s="133"/>
      <c r="RQN22" s="133"/>
      <c r="RQS22" s="133"/>
      <c r="RQX22" s="133"/>
      <c r="RRC22" s="133"/>
      <c r="RRH22" s="133"/>
      <c r="RRM22" s="133"/>
      <c r="RRR22" s="133"/>
      <c r="RRW22" s="133"/>
      <c r="RSB22" s="133"/>
      <c r="RSG22" s="133"/>
      <c r="RSL22" s="133"/>
      <c r="RSQ22" s="133"/>
      <c r="RSV22" s="133"/>
      <c r="RTA22" s="133"/>
      <c r="RTF22" s="133"/>
      <c r="RTK22" s="133"/>
      <c r="RTP22" s="133"/>
      <c r="RTU22" s="133"/>
      <c r="RTZ22" s="133"/>
      <c r="RUE22" s="133"/>
      <c r="RUJ22" s="133"/>
      <c r="RUO22" s="133"/>
      <c r="RUT22" s="133"/>
      <c r="RUY22" s="133"/>
      <c r="RVD22" s="133"/>
      <c r="RVI22" s="133"/>
      <c r="RVN22" s="133"/>
      <c r="RVS22" s="133"/>
      <c r="RVX22" s="133"/>
      <c r="RWC22" s="133"/>
      <c r="RWH22" s="133"/>
      <c r="RWM22" s="133"/>
      <c r="RWR22" s="133"/>
      <c r="RWW22" s="133"/>
      <c r="RXB22" s="133"/>
      <c r="RXG22" s="133"/>
      <c r="RXL22" s="133"/>
      <c r="RXQ22" s="133"/>
      <c r="RXV22" s="133"/>
      <c r="RYA22" s="133"/>
      <c r="RYF22" s="133"/>
      <c r="RYK22" s="133"/>
      <c r="RYP22" s="133"/>
      <c r="RYU22" s="133"/>
      <c r="RYZ22" s="133"/>
      <c r="RZE22" s="133"/>
      <c r="RZJ22" s="133"/>
      <c r="RZO22" s="133"/>
      <c r="RZT22" s="133"/>
      <c r="RZY22" s="133"/>
      <c r="SAD22" s="133"/>
      <c r="SAI22" s="133"/>
      <c r="SAN22" s="133"/>
      <c r="SAS22" s="133"/>
      <c r="SAX22" s="133"/>
      <c r="SBC22" s="133"/>
      <c r="SBH22" s="133"/>
      <c r="SBM22" s="133"/>
      <c r="SBR22" s="133"/>
      <c r="SBW22" s="133"/>
      <c r="SCB22" s="133"/>
      <c r="SCG22" s="133"/>
      <c r="SCL22" s="133"/>
      <c r="SCQ22" s="133"/>
      <c r="SCV22" s="133"/>
      <c r="SDA22" s="133"/>
      <c r="SDF22" s="133"/>
      <c r="SDK22" s="133"/>
      <c r="SDP22" s="133"/>
      <c r="SDU22" s="133"/>
      <c r="SDZ22" s="133"/>
      <c r="SEE22" s="133"/>
      <c r="SEJ22" s="133"/>
      <c r="SEO22" s="133"/>
      <c r="SET22" s="133"/>
      <c r="SEY22" s="133"/>
      <c r="SFD22" s="133"/>
      <c r="SFI22" s="133"/>
      <c r="SFN22" s="133"/>
      <c r="SFS22" s="133"/>
      <c r="SFX22" s="133"/>
      <c r="SGC22" s="133"/>
      <c r="SGH22" s="133"/>
      <c r="SGM22" s="133"/>
      <c r="SGR22" s="133"/>
      <c r="SGW22" s="133"/>
      <c r="SHB22" s="133"/>
      <c r="SHG22" s="133"/>
      <c r="SHL22" s="133"/>
      <c r="SHQ22" s="133"/>
      <c r="SHV22" s="133"/>
      <c r="SIA22" s="133"/>
      <c r="SIF22" s="133"/>
      <c r="SIK22" s="133"/>
      <c r="SIP22" s="133"/>
      <c r="SIU22" s="133"/>
      <c r="SIZ22" s="133"/>
      <c r="SJE22" s="133"/>
      <c r="SJJ22" s="133"/>
      <c r="SJO22" s="133"/>
      <c r="SJT22" s="133"/>
      <c r="SJY22" s="133"/>
      <c r="SKD22" s="133"/>
      <c r="SKI22" s="133"/>
      <c r="SKN22" s="133"/>
      <c r="SKS22" s="133"/>
      <c r="SKX22" s="133"/>
      <c r="SLC22" s="133"/>
      <c r="SLH22" s="133"/>
      <c r="SLM22" s="133"/>
      <c r="SLR22" s="133"/>
      <c r="SLW22" s="133"/>
      <c r="SMB22" s="133"/>
      <c r="SMG22" s="133"/>
      <c r="SML22" s="133"/>
      <c r="SMQ22" s="133"/>
      <c r="SMV22" s="133"/>
      <c r="SNA22" s="133"/>
      <c r="SNF22" s="133"/>
      <c r="SNK22" s="133"/>
      <c r="SNP22" s="133"/>
      <c r="SNU22" s="133"/>
      <c r="SNZ22" s="133"/>
      <c r="SOE22" s="133"/>
      <c r="SOJ22" s="133"/>
      <c r="SOO22" s="133"/>
      <c r="SOT22" s="133"/>
      <c r="SOY22" s="133"/>
      <c r="SPD22" s="133"/>
      <c r="SPI22" s="133"/>
      <c r="SPN22" s="133"/>
      <c r="SPS22" s="133"/>
      <c r="SPX22" s="133"/>
      <c r="SQC22" s="133"/>
      <c r="SQH22" s="133"/>
      <c r="SQM22" s="133"/>
      <c r="SQR22" s="133"/>
      <c r="SQW22" s="133"/>
      <c r="SRB22" s="133"/>
      <c r="SRG22" s="133"/>
      <c r="SRL22" s="133"/>
      <c r="SRQ22" s="133"/>
      <c r="SRV22" s="133"/>
      <c r="SSA22" s="133"/>
      <c r="SSF22" s="133"/>
      <c r="SSK22" s="133"/>
      <c r="SSP22" s="133"/>
      <c r="SSU22" s="133"/>
      <c r="SSZ22" s="133"/>
      <c r="STE22" s="133"/>
      <c r="STJ22" s="133"/>
      <c r="STO22" s="133"/>
      <c r="STT22" s="133"/>
      <c r="STY22" s="133"/>
      <c r="SUD22" s="133"/>
      <c r="SUI22" s="133"/>
      <c r="SUN22" s="133"/>
      <c r="SUS22" s="133"/>
      <c r="SUX22" s="133"/>
      <c r="SVC22" s="133"/>
      <c r="SVH22" s="133"/>
      <c r="SVM22" s="133"/>
      <c r="SVR22" s="133"/>
      <c r="SVW22" s="133"/>
      <c r="SWB22" s="133"/>
      <c r="SWG22" s="133"/>
      <c r="SWL22" s="133"/>
      <c r="SWQ22" s="133"/>
      <c r="SWV22" s="133"/>
      <c r="SXA22" s="133"/>
      <c r="SXF22" s="133"/>
      <c r="SXK22" s="133"/>
      <c r="SXP22" s="133"/>
      <c r="SXU22" s="133"/>
      <c r="SXZ22" s="133"/>
      <c r="SYE22" s="133"/>
      <c r="SYJ22" s="133"/>
      <c r="SYO22" s="133"/>
      <c r="SYT22" s="133"/>
      <c r="SYY22" s="133"/>
      <c r="SZD22" s="133"/>
      <c r="SZI22" s="133"/>
      <c r="SZN22" s="133"/>
      <c r="SZS22" s="133"/>
      <c r="SZX22" s="133"/>
      <c r="TAC22" s="133"/>
      <c r="TAH22" s="133"/>
      <c r="TAM22" s="133"/>
      <c r="TAR22" s="133"/>
      <c r="TAW22" s="133"/>
      <c r="TBB22" s="133"/>
      <c r="TBG22" s="133"/>
      <c r="TBL22" s="133"/>
      <c r="TBQ22" s="133"/>
      <c r="TBV22" s="133"/>
      <c r="TCA22" s="133"/>
      <c r="TCF22" s="133"/>
      <c r="TCK22" s="133"/>
      <c r="TCP22" s="133"/>
      <c r="TCU22" s="133"/>
      <c r="TCZ22" s="133"/>
      <c r="TDE22" s="133"/>
      <c r="TDJ22" s="133"/>
      <c r="TDO22" s="133"/>
      <c r="TDT22" s="133"/>
      <c r="TDY22" s="133"/>
      <c r="TED22" s="133"/>
      <c r="TEI22" s="133"/>
      <c r="TEN22" s="133"/>
      <c r="TES22" s="133"/>
      <c r="TEX22" s="133"/>
      <c r="TFC22" s="133"/>
      <c r="TFH22" s="133"/>
      <c r="TFM22" s="133"/>
      <c r="TFR22" s="133"/>
      <c r="TFW22" s="133"/>
      <c r="TGB22" s="133"/>
      <c r="TGG22" s="133"/>
      <c r="TGL22" s="133"/>
      <c r="TGQ22" s="133"/>
      <c r="TGV22" s="133"/>
      <c r="THA22" s="133"/>
      <c r="THF22" s="133"/>
      <c r="THK22" s="133"/>
      <c r="THP22" s="133"/>
      <c r="THU22" s="133"/>
      <c r="THZ22" s="133"/>
      <c r="TIE22" s="133"/>
      <c r="TIJ22" s="133"/>
      <c r="TIO22" s="133"/>
      <c r="TIT22" s="133"/>
      <c r="TIY22" s="133"/>
      <c r="TJD22" s="133"/>
      <c r="TJI22" s="133"/>
      <c r="TJN22" s="133"/>
      <c r="TJS22" s="133"/>
      <c r="TJX22" s="133"/>
      <c r="TKC22" s="133"/>
      <c r="TKH22" s="133"/>
      <c r="TKM22" s="133"/>
      <c r="TKR22" s="133"/>
      <c r="TKW22" s="133"/>
      <c r="TLB22" s="133"/>
      <c r="TLG22" s="133"/>
      <c r="TLL22" s="133"/>
      <c r="TLQ22" s="133"/>
      <c r="TLV22" s="133"/>
      <c r="TMA22" s="133"/>
      <c r="TMF22" s="133"/>
      <c r="TMK22" s="133"/>
      <c r="TMP22" s="133"/>
      <c r="TMU22" s="133"/>
      <c r="TMZ22" s="133"/>
      <c r="TNE22" s="133"/>
      <c r="TNJ22" s="133"/>
      <c r="TNO22" s="133"/>
      <c r="TNT22" s="133"/>
      <c r="TNY22" s="133"/>
      <c r="TOD22" s="133"/>
      <c r="TOI22" s="133"/>
      <c r="TON22" s="133"/>
      <c r="TOS22" s="133"/>
      <c r="TOX22" s="133"/>
      <c r="TPC22" s="133"/>
      <c r="TPH22" s="133"/>
      <c r="TPM22" s="133"/>
      <c r="TPR22" s="133"/>
      <c r="TPW22" s="133"/>
      <c r="TQB22" s="133"/>
      <c r="TQG22" s="133"/>
      <c r="TQL22" s="133"/>
      <c r="TQQ22" s="133"/>
      <c r="TQV22" s="133"/>
      <c r="TRA22" s="133"/>
      <c r="TRF22" s="133"/>
      <c r="TRK22" s="133"/>
      <c r="TRP22" s="133"/>
      <c r="TRU22" s="133"/>
      <c r="TRZ22" s="133"/>
      <c r="TSE22" s="133"/>
      <c r="TSJ22" s="133"/>
      <c r="TSO22" s="133"/>
      <c r="TST22" s="133"/>
      <c r="TSY22" s="133"/>
      <c r="TTD22" s="133"/>
      <c r="TTI22" s="133"/>
      <c r="TTN22" s="133"/>
      <c r="TTS22" s="133"/>
      <c r="TTX22" s="133"/>
      <c r="TUC22" s="133"/>
      <c r="TUH22" s="133"/>
      <c r="TUM22" s="133"/>
      <c r="TUR22" s="133"/>
      <c r="TUW22" s="133"/>
      <c r="TVB22" s="133"/>
      <c r="TVG22" s="133"/>
      <c r="TVL22" s="133"/>
      <c r="TVQ22" s="133"/>
      <c r="TVV22" s="133"/>
      <c r="TWA22" s="133"/>
      <c r="TWF22" s="133"/>
      <c r="TWK22" s="133"/>
      <c r="TWP22" s="133"/>
      <c r="TWU22" s="133"/>
      <c r="TWZ22" s="133"/>
      <c r="TXE22" s="133"/>
      <c r="TXJ22" s="133"/>
      <c r="TXO22" s="133"/>
      <c r="TXT22" s="133"/>
      <c r="TXY22" s="133"/>
      <c r="TYD22" s="133"/>
      <c r="TYI22" s="133"/>
      <c r="TYN22" s="133"/>
      <c r="TYS22" s="133"/>
      <c r="TYX22" s="133"/>
      <c r="TZC22" s="133"/>
      <c r="TZH22" s="133"/>
      <c r="TZM22" s="133"/>
      <c r="TZR22" s="133"/>
      <c r="TZW22" s="133"/>
      <c r="UAB22" s="133"/>
      <c r="UAG22" s="133"/>
      <c r="UAL22" s="133"/>
      <c r="UAQ22" s="133"/>
      <c r="UAV22" s="133"/>
      <c r="UBA22" s="133"/>
      <c r="UBF22" s="133"/>
      <c r="UBK22" s="133"/>
      <c r="UBP22" s="133"/>
      <c r="UBU22" s="133"/>
      <c r="UBZ22" s="133"/>
      <c r="UCE22" s="133"/>
      <c r="UCJ22" s="133"/>
      <c r="UCO22" s="133"/>
      <c r="UCT22" s="133"/>
      <c r="UCY22" s="133"/>
      <c r="UDD22" s="133"/>
      <c r="UDI22" s="133"/>
      <c r="UDN22" s="133"/>
      <c r="UDS22" s="133"/>
      <c r="UDX22" s="133"/>
      <c r="UEC22" s="133"/>
      <c r="UEH22" s="133"/>
      <c r="UEM22" s="133"/>
      <c r="UER22" s="133"/>
      <c r="UEW22" s="133"/>
      <c r="UFB22" s="133"/>
      <c r="UFG22" s="133"/>
      <c r="UFL22" s="133"/>
      <c r="UFQ22" s="133"/>
      <c r="UFV22" s="133"/>
      <c r="UGA22" s="133"/>
      <c r="UGF22" s="133"/>
      <c r="UGK22" s="133"/>
      <c r="UGP22" s="133"/>
      <c r="UGU22" s="133"/>
      <c r="UGZ22" s="133"/>
      <c r="UHE22" s="133"/>
      <c r="UHJ22" s="133"/>
      <c r="UHO22" s="133"/>
      <c r="UHT22" s="133"/>
      <c r="UHY22" s="133"/>
      <c r="UID22" s="133"/>
      <c r="UII22" s="133"/>
      <c r="UIN22" s="133"/>
      <c r="UIS22" s="133"/>
      <c r="UIX22" s="133"/>
      <c r="UJC22" s="133"/>
      <c r="UJH22" s="133"/>
      <c r="UJM22" s="133"/>
      <c r="UJR22" s="133"/>
      <c r="UJW22" s="133"/>
      <c r="UKB22" s="133"/>
      <c r="UKG22" s="133"/>
      <c r="UKL22" s="133"/>
      <c r="UKQ22" s="133"/>
      <c r="UKV22" s="133"/>
      <c r="ULA22" s="133"/>
      <c r="ULF22" s="133"/>
      <c r="ULK22" s="133"/>
      <c r="ULP22" s="133"/>
      <c r="ULU22" s="133"/>
      <c r="ULZ22" s="133"/>
      <c r="UME22" s="133"/>
      <c r="UMJ22" s="133"/>
      <c r="UMO22" s="133"/>
      <c r="UMT22" s="133"/>
      <c r="UMY22" s="133"/>
      <c r="UND22" s="133"/>
      <c r="UNI22" s="133"/>
      <c r="UNN22" s="133"/>
      <c r="UNS22" s="133"/>
      <c r="UNX22" s="133"/>
      <c r="UOC22" s="133"/>
      <c r="UOH22" s="133"/>
      <c r="UOM22" s="133"/>
      <c r="UOR22" s="133"/>
      <c r="UOW22" s="133"/>
      <c r="UPB22" s="133"/>
      <c r="UPG22" s="133"/>
      <c r="UPL22" s="133"/>
      <c r="UPQ22" s="133"/>
      <c r="UPV22" s="133"/>
      <c r="UQA22" s="133"/>
      <c r="UQF22" s="133"/>
      <c r="UQK22" s="133"/>
      <c r="UQP22" s="133"/>
      <c r="UQU22" s="133"/>
      <c r="UQZ22" s="133"/>
      <c r="URE22" s="133"/>
      <c r="URJ22" s="133"/>
      <c r="URO22" s="133"/>
      <c r="URT22" s="133"/>
      <c r="URY22" s="133"/>
      <c r="USD22" s="133"/>
      <c r="USI22" s="133"/>
      <c r="USN22" s="133"/>
      <c r="USS22" s="133"/>
      <c r="USX22" s="133"/>
      <c r="UTC22" s="133"/>
      <c r="UTH22" s="133"/>
      <c r="UTM22" s="133"/>
      <c r="UTR22" s="133"/>
      <c r="UTW22" s="133"/>
      <c r="UUB22" s="133"/>
      <c r="UUG22" s="133"/>
      <c r="UUL22" s="133"/>
      <c r="UUQ22" s="133"/>
      <c r="UUV22" s="133"/>
      <c r="UVA22" s="133"/>
      <c r="UVF22" s="133"/>
      <c r="UVK22" s="133"/>
      <c r="UVP22" s="133"/>
      <c r="UVU22" s="133"/>
      <c r="UVZ22" s="133"/>
      <c r="UWE22" s="133"/>
      <c r="UWJ22" s="133"/>
      <c r="UWO22" s="133"/>
      <c r="UWT22" s="133"/>
      <c r="UWY22" s="133"/>
      <c r="UXD22" s="133"/>
      <c r="UXI22" s="133"/>
      <c r="UXN22" s="133"/>
      <c r="UXS22" s="133"/>
      <c r="UXX22" s="133"/>
      <c r="UYC22" s="133"/>
      <c r="UYH22" s="133"/>
      <c r="UYM22" s="133"/>
      <c r="UYR22" s="133"/>
      <c r="UYW22" s="133"/>
      <c r="UZB22" s="133"/>
      <c r="UZG22" s="133"/>
      <c r="UZL22" s="133"/>
      <c r="UZQ22" s="133"/>
      <c r="UZV22" s="133"/>
      <c r="VAA22" s="133"/>
      <c r="VAF22" s="133"/>
      <c r="VAK22" s="133"/>
      <c r="VAP22" s="133"/>
      <c r="VAU22" s="133"/>
      <c r="VAZ22" s="133"/>
      <c r="VBE22" s="133"/>
      <c r="VBJ22" s="133"/>
      <c r="VBO22" s="133"/>
      <c r="VBT22" s="133"/>
      <c r="VBY22" s="133"/>
      <c r="VCD22" s="133"/>
      <c r="VCI22" s="133"/>
      <c r="VCN22" s="133"/>
      <c r="VCS22" s="133"/>
      <c r="VCX22" s="133"/>
      <c r="VDC22" s="133"/>
      <c r="VDH22" s="133"/>
      <c r="VDM22" s="133"/>
      <c r="VDR22" s="133"/>
      <c r="VDW22" s="133"/>
      <c r="VEB22" s="133"/>
      <c r="VEG22" s="133"/>
      <c r="VEL22" s="133"/>
      <c r="VEQ22" s="133"/>
      <c r="VEV22" s="133"/>
      <c r="VFA22" s="133"/>
      <c r="VFF22" s="133"/>
      <c r="VFK22" s="133"/>
      <c r="VFP22" s="133"/>
      <c r="VFU22" s="133"/>
      <c r="VFZ22" s="133"/>
      <c r="VGE22" s="133"/>
      <c r="VGJ22" s="133"/>
      <c r="VGO22" s="133"/>
      <c r="VGT22" s="133"/>
      <c r="VGY22" s="133"/>
      <c r="VHD22" s="133"/>
      <c r="VHI22" s="133"/>
      <c r="VHN22" s="133"/>
      <c r="VHS22" s="133"/>
      <c r="VHX22" s="133"/>
      <c r="VIC22" s="133"/>
      <c r="VIH22" s="133"/>
      <c r="VIM22" s="133"/>
      <c r="VIR22" s="133"/>
      <c r="VIW22" s="133"/>
      <c r="VJB22" s="133"/>
      <c r="VJG22" s="133"/>
      <c r="VJL22" s="133"/>
      <c r="VJQ22" s="133"/>
      <c r="VJV22" s="133"/>
      <c r="VKA22" s="133"/>
      <c r="VKF22" s="133"/>
      <c r="VKK22" s="133"/>
      <c r="VKP22" s="133"/>
      <c r="VKU22" s="133"/>
      <c r="VKZ22" s="133"/>
      <c r="VLE22" s="133"/>
      <c r="VLJ22" s="133"/>
      <c r="VLO22" s="133"/>
      <c r="VLT22" s="133"/>
      <c r="VLY22" s="133"/>
      <c r="VMD22" s="133"/>
      <c r="VMI22" s="133"/>
      <c r="VMN22" s="133"/>
      <c r="VMS22" s="133"/>
      <c r="VMX22" s="133"/>
      <c r="VNC22" s="133"/>
      <c r="VNH22" s="133"/>
      <c r="VNM22" s="133"/>
      <c r="VNR22" s="133"/>
      <c r="VNW22" s="133"/>
      <c r="VOB22" s="133"/>
      <c r="VOG22" s="133"/>
      <c r="VOL22" s="133"/>
      <c r="VOQ22" s="133"/>
      <c r="VOV22" s="133"/>
      <c r="VPA22" s="133"/>
      <c r="VPF22" s="133"/>
      <c r="VPK22" s="133"/>
      <c r="VPP22" s="133"/>
      <c r="VPU22" s="133"/>
      <c r="VPZ22" s="133"/>
      <c r="VQE22" s="133"/>
      <c r="VQJ22" s="133"/>
      <c r="VQO22" s="133"/>
      <c r="VQT22" s="133"/>
      <c r="VQY22" s="133"/>
      <c r="VRD22" s="133"/>
      <c r="VRI22" s="133"/>
      <c r="VRN22" s="133"/>
      <c r="VRS22" s="133"/>
      <c r="VRX22" s="133"/>
      <c r="VSC22" s="133"/>
      <c r="VSH22" s="133"/>
      <c r="VSM22" s="133"/>
      <c r="VSR22" s="133"/>
      <c r="VSW22" s="133"/>
      <c r="VTB22" s="133"/>
      <c r="VTG22" s="133"/>
      <c r="VTL22" s="133"/>
      <c r="VTQ22" s="133"/>
      <c r="VTV22" s="133"/>
      <c r="VUA22" s="133"/>
      <c r="VUF22" s="133"/>
      <c r="VUK22" s="133"/>
      <c r="VUP22" s="133"/>
      <c r="VUU22" s="133"/>
      <c r="VUZ22" s="133"/>
      <c r="VVE22" s="133"/>
      <c r="VVJ22" s="133"/>
      <c r="VVO22" s="133"/>
      <c r="VVT22" s="133"/>
      <c r="VVY22" s="133"/>
      <c r="VWD22" s="133"/>
      <c r="VWI22" s="133"/>
      <c r="VWN22" s="133"/>
      <c r="VWS22" s="133"/>
      <c r="VWX22" s="133"/>
      <c r="VXC22" s="133"/>
      <c r="VXH22" s="133"/>
      <c r="VXM22" s="133"/>
      <c r="VXR22" s="133"/>
      <c r="VXW22" s="133"/>
      <c r="VYB22" s="133"/>
      <c r="VYG22" s="133"/>
      <c r="VYL22" s="133"/>
      <c r="VYQ22" s="133"/>
      <c r="VYV22" s="133"/>
      <c r="VZA22" s="133"/>
      <c r="VZF22" s="133"/>
      <c r="VZK22" s="133"/>
      <c r="VZP22" s="133"/>
      <c r="VZU22" s="133"/>
      <c r="VZZ22" s="133"/>
      <c r="WAE22" s="133"/>
      <c r="WAJ22" s="133"/>
      <c r="WAO22" s="133"/>
      <c r="WAT22" s="133"/>
      <c r="WAY22" s="133"/>
      <c r="WBD22" s="133"/>
      <c r="WBI22" s="133"/>
      <c r="WBN22" s="133"/>
      <c r="WBS22" s="133"/>
      <c r="WBX22" s="133"/>
      <c r="WCC22" s="133"/>
      <c r="WCH22" s="133"/>
      <c r="WCM22" s="133"/>
      <c r="WCR22" s="133"/>
      <c r="WCW22" s="133"/>
      <c r="WDB22" s="133"/>
      <c r="WDG22" s="133"/>
      <c r="WDL22" s="133"/>
      <c r="WDQ22" s="133"/>
      <c r="WDV22" s="133"/>
      <c r="WEA22" s="133"/>
      <c r="WEF22" s="133"/>
      <c r="WEK22" s="133"/>
      <c r="WEP22" s="133"/>
      <c r="WEU22" s="133"/>
      <c r="WEZ22" s="133"/>
      <c r="WFE22" s="133"/>
      <c r="WFJ22" s="133"/>
      <c r="WFO22" s="133"/>
      <c r="WFT22" s="133"/>
      <c r="WFY22" s="133"/>
      <c r="WGD22" s="133"/>
      <c r="WGI22" s="133"/>
      <c r="WGN22" s="133"/>
      <c r="WGS22" s="133"/>
      <c r="WGX22" s="133"/>
      <c r="WHC22" s="133"/>
      <c r="WHH22" s="133"/>
      <c r="WHM22" s="133"/>
      <c r="WHR22" s="133"/>
      <c r="WHW22" s="133"/>
      <c r="WIB22" s="133"/>
      <c r="WIG22" s="133"/>
      <c r="WIL22" s="133"/>
      <c r="WIQ22" s="133"/>
      <c r="WIV22" s="133"/>
      <c r="WJA22" s="133"/>
      <c r="WJF22" s="133"/>
      <c r="WJK22" s="133"/>
      <c r="WJP22" s="133"/>
      <c r="WJU22" s="133"/>
      <c r="WJZ22" s="133"/>
      <c r="WKE22" s="133"/>
      <c r="WKJ22" s="133"/>
      <c r="WKO22" s="133"/>
      <c r="WKT22" s="133"/>
      <c r="WKY22" s="133"/>
      <c r="WLD22" s="133"/>
      <c r="WLI22" s="133"/>
      <c r="WLN22" s="133"/>
      <c r="WLS22" s="133"/>
      <c r="WLX22" s="133"/>
      <c r="WMC22" s="133"/>
      <c r="WMH22" s="133"/>
      <c r="WMM22" s="133"/>
      <c r="WMR22" s="133"/>
      <c r="WMW22" s="133"/>
      <c r="WNB22" s="133"/>
      <c r="WNG22" s="133"/>
      <c r="WNL22" s="133"/>
      <c r="WNQ22" s="133"/>
      <c r="WNV22" s="133"/>
      <c r="WOA22" s="133"/>
      <c r="WOF22" s="133"/>
      <c r="WOK22" s="133"/>
      <c r="WOP22" s="133"/>
      <c r="WOU22" s="133"/>
      <c r="WOZ22" s="133"/>
      <c r="WPE22" s="133"/>
      <c r="WPJ22" s="133"/>
      <c r="WPO22" s="133"/>
      <c r="WPT22" s="133"/>
      <c r="WPY22" s="133"/>
      <c r="WQD22" s="133"/>
      <c r="WQI22" s="133"/>
      <c r="WQN22" s="133"/>
      <c r="WQS22" s="133"/>
      <c r="WQX22" s="133"/>
      <c r="WRC22" s="133"/>
      <c r="WRH22" s="133"/>
      <c r="WRM22" s="133"/>
      <c r="WRR22" s="133"/>
      <c r="WRW22" s="133"/>
      <c r="WSB22" s="133"/>
      <c r="WSG22" s="133"/>
      <c r="WSL22" s="133"/>
      <c r="WSQ22" s="133"/>
      <c r="WSV22" s="133"/>
      <c r="WTA22" s="133"/>
      <c r="WTF22" s="133"/>
      <c r="WTK22" s="133"/>
      <c r="WTP22" s="133"/>
      <c r="WTU22" s="133"/>
      <c r="WTZ22" s="133"/>
      <c r="WUE22" s="133"/>
      <c r="WUJ22" s="133"/>
      <c r="WUO22" s="133"/>
      <c r="WUT22" s="133"/>
      <c r="WUY22" s="133"/>
      <c r="WVD22" s="133"/>
      <c r="WVI22" s="133"/>
      <c r="WVN22" s="133"/>
      <c r="WVS22" s="133"/>
      <c r="WVX22" s="133"/>
      <c r="WWC22" s="133"/>
      <c r="WWH22" s="133"/>
      <c r="WWM22" s="133"/>
      <c r="WWR22" s="133"/>
      <c r="WWW22" s="133"/>
      <c r="WXB22" s="133"/>
      <c r="WXG22" s="133"/>
      <c r="WXL22" s="133"/>
      <c r="WXQ22" s="133"/>
      <c r="WXV22" s="133"/>
      <c r="WYA22" s="133"/>
      <c r="WYF22" s="133"/>
      <c r="WYK22" s="133"/>
      <c r="WYP22" s="133"/>
      <c r="WYU22" s="133"/>
      <c r="WYZ22" s="133"/>
      <c r="WZE22" s="133"/>
      <c r="WZJ22" s="133"/>
      <c r="WZO22" s="133"/>
      <c r="WZT22" s="133"/>
      <c r="WZY22" s="133"/>
      <c r="XAD22" s="133"/>
      <c r="XAI22" s="133"/>
      <c r="XAN22" s="133"/>
      <c r="XAS22" s="133"/>
      <c r="XAX22" s="133"/>
      <c r="XBC22" s="133"/>
      <c r="XBH22" s="133"/>
      <c r="XBM22" s="133"/>
      <c r="XBR22" s="133"/>
      <c r="XBW22" s="133"/>
      <c r="XCB22" s="133"/>
      <c r="XCG22" s="133"/>
      <c r="XCL22" s="133"/>
      <c r="XCQ22" s="133"/>
      <c r="XCV22" s="133"/>
      <c r="XDA22" s="133"/>
      <c r="XDF22" s="133"/>
      <c r="XDK22" s="133"/>
      <c r="XDP22" s="133"/>
      <c r="XDU22" s="133"/>
      <c r="XDZ22" s="133"/>
      <c r="XEE22" s="133"/>
      <c r="XEJ22" s="133"/>
      <c r="XEO22" s="133"/>
      <c r="XET22" s="133"/>
      <c r="XEY22" s="133"/>
      <c r="XFD22" s="133"/>
    </row>
    <row r="23" spans="1:1024 1029:2044 2049:3069 3074:4094 4099:5119 5124:6144 6149:7164 7169:8189 8194:9214 9219:10239 10244:11264 11269:12284 12289:13309 13314:14334 14339:15359 15364:16384">
      <c r="A23" s="132" t="s">
        <v>826</v>
      </c>
      <c r="B23" s="132" t="s">
        <v>1460</v>
      </c>
      <c r="C23" s="132" t="s">
        <v>1507</v>
      </c>
      <c r="D23" s="133">
        <v>5495.920000000001</v>
      </c>
      <c r="E23" s="132" t="s">
        <v>822</v>
      </c>
      <c r="I23" s="133"/>
      <c r="N23" s="133"/>
      <c r="S23" s="133"/>
      <c r="X23" s="133"/>
      <c r="AC23" s="133"/>
      <c r="AH23" s="133"/>
      <c r="AM23" s="133"/>
      <c r="AR23" s="133"/>
      <c r="AW23" s="133"/>
      <c r="BB23" s="133"/>
      <c r="BG23" s="133"/>
      <c r="BL23" s="133"/>
      <c r="BQ23" s="133"/>
      <c r="BV23" s="133"/>
      <c r="CA23" s="133"/>
      <c r="CF23" s="133"/>
      <c r="CK23" s="133"/>
      <c r="CP23" s="133"/>
      <c r="CU23" s="133"/>
      <c r="CZ23" s="133"/>
      <c r="DE23" s="133"/>
      <c r="DJ23" s="133"/>
      <c r="DO23" s="133"/>
      <c r="DT23" s="133"/>
      <c r="DY23" s="133"/>
      <c r="ED23" s="133"/>
      <c r="EI23" s="133"/>
      <c r="EN23" s="133"/>
      <c r="ES23" s="133"/>
      <c r="EX23" s="133"/>
      <c r="FC23" s="133"/>
      <c r="FH23" s="133"/>
      <c r="FM23" s="133"/>
      <c r="FR23" s="133"/>
      <c r="FW23" s="133"/>
      <c r="GB23" s="133"/>
      <c r="GG23" s="133"/>
      <c r="GL23" s="133"/>
      <c r="GQ23" s="133"/>
      <c r="GV23" s="133"/>
      <c r="HA23" s="133"/>
      <c r="HF23" s="133"/>
      <c r="HK23" s="133"/>
      <c r="HP23" s="133"/>
      <c r="HU23" s="133"/>
      <c r="HZ23" s="133"/>
      <c r="IE23" s="133"/>
      <c r="IJ23" s="133"/>
      <c r="IO23" s="133"/>
      <c r="IT23" s="133"/>
      <c r="IY23" s="133"/>
      <c r="JD23" s="133"/>
      <c r="JI23" s="133"/>
      <c r="JN23" s="133"/>
      <c r="JS23" s="133"/>
      <c r="JX23" s="133"/>
      <c r="KC23" s="133"/>
      <c r="KH23" s="133"/>
      <c r="KM23" s="133"/>
      <c r="KR23" s="133"/>
      <c r="KW23" s="133"/>
      <c r="LB23" s="133"/>
      <c r="LG23" s="133"/>
      <c r="LL23" s="133"/>
      <c r="LQ23" s="133"/>
      <c r="LV23" s="133"/>
      <c r="MA23" s="133"/>
      <c r="MF23" s="133"/>
      <c r="MK23" s="133"/>
      <c r="MP23" s="133"/>
      <c r="MU23" s="133"/>
      <c r="MZ23" s="133"/>
      <c r="NE23" s="133"/>
      <c r="NJ23" s="133"/>
      <c r="NO23" s="133"/>
      <c r="NT23" s="133"/>
      <c r="NY23" s="133"/>
      <c r="OD23" s="133"/>
      <c r="OI23" s="133"/>
      <c r="ON23" s="133"/>
      <c r="OS23" s="133"/>
      <c r="OX23" s="133"/>
      <c r="PC23" s="133"/>
      <c r="PH23" s="133"/>
      <c r="PM23" s="133"/>
      <c r="PR23" s="133"/>
      <c r="PW23" s="133"/>
      <c r="QB23" s="133"/>
      <c r="QG23" s="133"/>
      <c r="QL23" s="133"/>
      <c r="QQ23" s="133"/>
      <c r="QV23" s="133"/>
      <c r="RA23" s="133"/>
      <c r="RF23" s="133"/>
      <c r="RK23" s="133"/>
      <c r="RP23" s="133"/>
      <c r="RU23" s="133"/>
      <c r="RZ23" s="133"/>
      <c r="SE23" s="133"/>
      <c r="SJ23" s="133"/>
      <c r="SO23" s="133"/>
      <c r="ST23" s="133"/>
      <c r="SY23" s="133"/>
      <c r="TD23" s="133"/>
      <c r="TI23" s="133"/>
      <c r="TN23" s="133"/>
      <c r="TS23" s="133"/>
      <c r="TX23" s="133"/>
      <c r="UC23" s="133"/>
      <c r="UH23" s="133"/>
      <c r="UM23" s="133"/>
      <c r="UR23" s="133"/>
      <c r="UW23" s="133"/>
      <c r="VB23" s="133"/>
      <c r="VG23" s="133"/>
      <c r="VL23" s="133"/>
      <c r="VQ23" s="133"/>
      <c r="VV23" s="133"/>
      <c r="WA23" s="133"/>
      <c r="WF23" s="133"/>
      <c r="WK23" s="133"/>
      <c r="WP23" s="133"/>
      <c r="WU23" s="133"/>
      <c r="WZ23" s="133"/>
      <c r="XE23" s="133"/>
      <c r="XJ23" s="133"/>
      <c r="XO23" s="133"/>
      <c r="XT23" s="133"/>
      <c r="XY23" s="133"/>
      <c r="YD23" s="133"/>
      <c r="YI23" s="133"/>
      <c r="YN23" s="133"/>
      <c r="YS23" s="133"/>
      <c r="YX23" s="133"/>
      <c r="ZC23" s="133"/>
      <c r="ZH23" s="133"/>
      <c r="ZM23" s="133"/>
      <c r="ZR23" s="133"/>
      <c r="ZW23" s="133"/>
      <c r="AAB23" s="133"/>
      <c r="AAG23" s="133"/>
      <c r="AAL23" s="133"/>
      <c r="AAQ23" s="133"/>
      <c r="AAV23" s="133"/>
      <c r="ABA23" s="133"/>
      <c r="ABF23" s="133"/>
      <c r="ABK23" s="133"/>
      <c r="ABP23" s="133"/>
      <c r="ABU23" s="133"/>
      <c r="ABZ23" s="133"/>
      <c r="ACE23" s="133"/>
      <c r="ACJ23" s="133"/>
      <c r="ACO23" s="133"/>
      <c r="ACT23" s="133"/>
      <c r="ACY23" s="133"/>
      <c r="ADD23" s="133"/>
      <c r="ADI23" s="133"/>
      <c r="ADN23" s="133"/>
      <c r="ADS23" s="133"/>
      <c r="ADX23" s="133"/>
      <c r="AEC23" s="133"/>
      <c r="AEH23" s="133"/>
      <c r="AEM23" s="133"/>
      <c r="AER23" s="133"/>
      <c r="AEW23" s="133"/>
      <c r="AFB23" s="133"/>
      <c r="AFG23" s="133"/>
      <c r="AFL23" s="133"/>
      <c r="AFQ23" s="133"/>
      <c r="AFV23" s="133"/>
      <c r="AGA23" s="133"/>
      <c r="AGF23" s="133"/>
      <c r="AGK23" s="133"/>
      <c r="AGP23" s="133"/>
      <c r="AGU23" s="133"/>
      <c r="AGZ23" s="133"/>
      <c r="AHE23" s="133"/>
      <c r="AHJ23" s="133"/>
      <c r="AHO23" s="133"/>
      <c r="AHT23" s="133"/>
      <c r="AHY23" s="133"/>
      <c r="AID23" s="133"/>
      <c r="AII23" s="133"/>
      <c r="AIN23" s="133"/>
      <c r="AIS23" s="133"/>
      <c r="AIX23" s="133"/>
      <c r="AJC23" s="133"/>
      <c r="AJH23" s="133"/>
      <c r="AJM23" s="133"/>
      <c r="AJR23" s="133"/>
      <c r="AJW23" s="133"/>
      <c r="AKB23" s="133"/>
      <c r="AKG23" s="133"/>
      <c r="AKL23" s="133"/>
      <c r="AKQ23" s="133"/>
      <c r="AKV23" s="133"/>
      <c r="ALA23" s="133"/>
      <c r="ALF23" s="133"/>
      <c r="ALK23" s="133"/>
      <c r="ALP23" s="133"/>
      <c r="ALU23" s="133"/>
      <c r="ALZ23" s="133"/>
      <c r="AME23" s="133"/>
      <c r="AMJ23" s="133"/>
      <c r="AMO23" s="133"/>
      <c r="AMT23" s="133"/>
      <c r="AMY23" s="133"/>
      <c r="AND23" s="133"/>
      <c r="ANI23" s="133"/>
      <c r="ANN23" s="133"/>
      <c r="ANS23" s="133"/>
      <c r="ANX23" s="133"/>
      <c r="AOC23" s="133"/>
      <c r="AOH23" s="133"/>
      <c r="AOM23" s="133"/>
      <c r="AOR23" s="133"/>
      <c r="AOW23" s="133"/>
      <c r="APB23" s="133"/>
      <c r="APG23" s="133"/>
      <c r="APL23" s="133"/>
      <c r="APQ23" s="133"/>
      <c r="APV23" s="133"/>
      <c r="AQA23" s="133"/>
      <c r="AQF23" s="133"/>
      <c r="AQK23" s="133"/>
      <c r="AQP23" s="133"/>
      <c r="AQU23" s="133"/>
      <c r="AQZ23" s="133"/>
      <c r="ARE23" s="133"/>
      <c r="ARJ23" s="133"/>
      <c r="ARO23" s="133"/>
      <c r="ART23" s="133"/>
      <c r="ARY23" s="133"/>
      <c r="ASD23" s="133"/>
      <c r="ASI23" s="133"/>
      <c r="ASN23" s="133"/>
      <c r="ASS23" s="133"/>
      <c r="ASX23" s="133"/>
      <c r="ATC23" s="133"/>
      <c r="ATH23" s="133"/>
      <c r="ATM23" s="133"/>
      <c r="ATR23" s="133"/>
      <c r="ATW23" s="133"/>
      <c r="AUB23" s="133"/>
      <c r="AUG23" s="133"/>
      <c r="AUL23" s="133"/>
      <c r="AUQ23" s="133"/>
      <c r="AUV23" s="133"/>
      <c r="AVA23" s="133"/>
      <c r="AVF23" s="133"/>
      <c r="AVK23" s="133"/>
      <c r="AVP23" s="133"/>
      <c r="AVU23" s="133"/>
      <c r="AVZ23" s="133"/>
      <c r="AWE23" s="133"/>
      <c r="AWJ23" s="133"/>
      <c r="AWO23" s="133"/>
      <c r="AWT23" s="133"/>
      <c r="AWY23" s="133"/>
      <c r="AXD23" s="133"/>
      <c r="AXI23" s="133"/>
      <c r="AXN23" s="133"/>
      <c r="AXS23" s="133"/>
      <c r="AXX23" s="133"/>
      <c r="AYC23" s="133"/>
      <c r="AYH23" s="133"/>
      <c r="AYM23" s="133"/>
      <c r="AYR23" s="133"/>
      <c r="AYW23" s="133"/>
      <c r="AZB23" s="133"/>
      <c r="AZG23" s="133"/>
      <c r="AZL23" s="133"/>
      <c r="AZQ23" s="133"/>
      <c r="AZV23" s="133"/>
      <c r="BAA23" s="133"/>
      <c r="BAF23" s="133"/>
      <c r="BAK23" s="133"/>
      <c r="BAP23" s="133"/>
      <c r="BAU23" s="133"/>
      <c r="BAZ23" s="133"/>
      <c r="BBE23" s="133"/>
      <c r="BBJ23" s="133"/>
      <c r="BBO23" s="133"/>
      <c r="BBT23" s="133"/>
      <c r="BBY23" s="133"/>
      <c r="BCD23" s="133"/>
      <c r="BCI23" s="133"/>
      <c r="BCN23" s="133"/>
      <c r="BCS23" s="133"/>
      <c r="BCX23" s="133"/>
      <c r="BDC23" s="133"/>
      <c r="BDH23" s="133"/>
      <c r="BDM23" s="133"/>
      <c r="BDR23" s="133"/>
      <c r="BDW23" s="133"/>
      <c r="BEB23" s="133"/>
      <c r="BEG23" s="133"/>
      <c r="BEL23" s="133"/>
      <c r="BEQ23" s="133"/>
      <c r="BEV23" s="133"/>
      <c r="BFA23" s="133"/>
      <c r="BFF23" s="133"/>
      <c r="BFK23" s="133"/>
      <c r="BFP23" s="133"/>
      <c r="BFU23" s="133"/>
      <c r="BFZ23" s="133"/>
      <c r="BGE23" s="133"/>
      <c r="BGJ23" s="133"/>
      <c r="BGO23" s="133"/>
      <c r="BGT23" s="133"/>
      <c r="BGY23" s="133"/>
      <c r="BHD23" s="133"/>
      <c r="BHI23" s="133"/>
      <c r="BHN23" s="133"/>
      <c r="BHS23" s="133"/>
      <c r="BHX23" s="133"/>
      <c r="BIC23" s="133"/>
      <c r="BIH23" s="133"/>
      <c r="BIM23" s="133"/>
      <c r="BIR23" s="133"/>
      <c r="BIW23" s="133"/>
      <c r="BJB23" s="133"/>
      <c r="BJG23" s="133"/>
      <c r="BJL23" s="133"/>
      <c r="BJQ23" s="133"/>
      <c r="BJV23" s="133"/>
      <c r="BKA23" s="133"/>
      <c r="BKF23" s="133"/>
      <c r="BKK23" s="133"/>
      <c r="BKP23" s="133"/>
      <c r="BKU23" s="133"/>
      <c r="BKZ23" s="133"/>
      <c r="BLE23" s="133"/>
      <c r="BLJ23" s="133"/>
      <c r="BLO23" s="133"/>
      <c r="BLT23" s="133"/>
      <c r="BLY23" s="133"/>
      <c r="BMD23" s="133"/>
      <c r="BMI23" s="133"/>
      <c r="BMN23" s="133"/>
      <c r="BMS23" s="133"/>
      <c r="BMX23" s="133"/>
      <c r="BNC23" s="133"/>
      <c r="BNH23" s="133"/>
      <c r="BNM23" s="133"/>
      <c r="BNR23" s="133"/>
      <c r="BNW23" s="133"/>
      <c r="BOB23" s="133"/>
      <c r="BOG23" s="133"/>
      <c r="BOL23" s="133"/>
      <c r="BOQ23" s="133"/>
      <c r="BOV23" s="133"/>
      <c r="BPA23" s="133"/>
      <c r="BPF23" s="133"/>
      <c r="BPK23" s="133"/>
      <c r="BPP23" s="133"/>
      <c r="BPU23" s="133"/>
      <c r="BPZ23" s="133"/>
      <c r="BQE23" s="133"/>
      <c r="BQJ23" s="133"/>
      <c r="BQO23" s="133"/>
      <c r="BQT23" s="133"/>
      <c r="BQY23" s="133"/>
      <c r="BRD23" s="133"/>
      <c r="BRI23" s="133"/>
      <c r="BRN23" s="133"/>
      <c r="BRS23" s="133"/>
      <c r="BRX23" s="133"/>
      <c r="BSC23" s="133"/>
      <c r="BSH23" s="133"/>
      <c r="BSM23" s="133"/>
      <c r="BSR23" s="133"/>
      <c r="BSW23" s="133"/>
      <c r="BTB23" s="133"/>
      <c r="BTG23" s="133"/>
      <c r="BTL23" s="133"/>
      <c r="BTQ23" s="133"/>
      <c r="BTV23" s="133"/>
      <c r="BUA23" s="133"/>
      <c r="BUF23" s="133"/>
      <c r="BUK23" s="133"/>
      <c r="BUP23" s="133"/>
      <c r="BUU23" s="133"/>
      <c r="BUZ23" s="133"/>
      <c r="BVE23" s="133"/>
      <c r="BVJ23" s="133"/>
      <c r="BVO23" s="133"/>
      <c r="BVT23" s="133"/>
      <c r="BVY23" s="133"/>
      <c r="BWD23" s="133"/>
      <c r="BWI23" s="133"/>
      <c r="BWN23" s="133"/>
      <c r="BWS23" s="133"/>
      <c r="BWX23" s="133"/>
      <c r="BXC23" s="133"/>
      <c r="BXH23" s="133"/>
      <c r="BXM23" s="133"/>
      <c r="BXR23" s="133"/>
      <c r="BXW23" s="133"/>
      <c r="BYB23" s="133"/>
      <c r="BYG23" s="133"/>
      <c r="BYL23" s="133"/>
      <c r="BYQ23" s="133"/>
      <c r="BYV23" s="133"/>
      <c r="BZA23" s="133"/>
      <c r="BZF23" s="133"/>
      <c r="BZK23" s="133"/>
      <c r="BZP23" s="133"/>
      <c r="BZU23" s="133"/>
      <c r="BZZ23" s="133"/>
      <c r="CAE23" s="133"/>
      <c r="CAJ23" s="133"/>
      <c r="CAO23" s="133"/>
      <c r="CAT23" s="133"/>
      <c r="CAY23" s="133"/>
      <c r="CBD23" s="133"/>
      <c r="CBI23" s="133"/>
      <c r="CBN23" s="133"/>
      <c r="CBS23" s="133"/>
      <c r="CBX23" s="133"/>
      <c r="CCC23" s="133"/>
      <c r="CCH23" s="133"/>
      <c r="CCM23" s="133"/>
      <c r="CCR23" s="133"/>
      <c r="CCW23" s="133"/>
      <c r="CDB23" s="133"/>
      <c r="CDG23" s="133"/>
      <c r="CDL23" s="133"/>
      <c r="CDQ23" s="133"/>
      <c r="CDV23" s="133"/>
      <c r="CEA23" s="133"/>
      <c r="CEF23" s="133"/>
      <c r="CEK23" s="133"/>
      <c r="CEP23" s="133"/>
      <c r="CEU23" s="133"/>
      <c r="CEZ23" s="133"/>
      <c r="CFE23" s="133"/>
      <c r="CFJ23" s="133"/>
      <c r="CFO23" s="133"/>
      <c r="CFT23" s="133"/>
      <c r="CFY23" s="133"/>
      <c r="CGD23" s="133"/>
      <c r="CGI23" s="133"/>
      <c r="CGN23" s="133"/>
      <c r="CGS23" s="133"/>
      <c r="CGX23" s="133"/>
      <c r="CHC23" s="133"/>
      <c r="CHH23" s="133"/>
      <c r="CHM23" s="133"/>
      <c r="CHR23" s="133"/>
      <c r="CHW23" s="133"/>
      <c r="CIB23" s="133"/>
      <c r="CIG23" s="133"/>
      <c r="CIL23" s="133"/>
      <c r="CIQ23" s="133"/>
      <c r="CIV23" s="133"/>
      <c r="CJA23" s="133"/>
      <c r="CJF23" s="133"/>
      <c r="CJK23" s="133"/>
      <c r="CJP23" s="133"/>
      <c r="CJU23" s="133"/>
      <c r="CJZ23" s="133"/>
      <c r="CKE23" s="133"/>
      <c r="CKJ23" s="133"/>
      <c r="CKO23" s="133"/>
      <c r="CKT23" s="133"/>
      <c r="CKY23" s="133"/>
      <c r="CLD23" s="133"/>
      <c r="CLI23" s="133"/>
      <c r="CLN23" s="133"/>
      <c r="CLS23" s="133"/>
      <c r="CLX23" s="133"/>
      <c r="CMC23" s="133"/>
      <c r="CMH23" s="133"/>
      <c r="CMM23" s="133"/>
      <c r="CMR23" s="133"/>
      <c r="CMW23" s="133"/>
      <c r="CNB23" s="133"/>
      <c r="CNG23" s="133"/>
      <c r="CNL23" s="133"/>
      <c r="CNQ23" s="133"/>
      <c r="CNV23" s="133"/>
      <c r="COA23" s="133"/>
      <c r="COF23" s="133"/>
      <c r="COK23" s="133"/>
      <c r="COP23" s="133"/>
      <c r="COU23" s="133"/>
      <c r="COZ23" s="133"/>
      <c r="CPE23" s="133"/>
      <c r="CPJ23" s="133"/>
      <c r="CPO23" s="133"/>
      <c r="CPT23" s="133"/>
      <c r="CPY23" s="133"/>
      <c r="CQD23" s="133"/>
      <c r="CQI23" s="133"/>
      <c r="CQN23" s="133"/>
      <c r="CQS23" s="133"/>
      <c r="CQX23" s="133"/>
      <c r="CRC23" s="133"/>
      <c r="CRH23" s="133"/>
      <c r="CRM23" s="133"/>
      <c r="CRR23" s="133"/>
      <c r="CRW23" s="133"/>
      <c r="CSB23" s="133"/>
      <c r="CSG23" s="133"/>
      <c r="CSL23" s="133"/>
      <c r="CSQ23" s="133"/>
      <c r="CSV23" s="133"/>
      <c r="CTA23" s="133"/>
      <c r="CTF23" s="133"/>
      <c r="CTK23" s="133"/>
      <c r="CTP23" s="133"/>
      <c r="CTU23" s="133"/>
      <c r="CTZ23" s="133"/>
      <c r="CUE23" s="133"/>
      <c r="CUJ23" s="133"/>
      <c r="CUO23" s="133"/>
      <c r="CUT23" s="133"/>
      <c r="CUY23" s="133"/>
      <c r="CVD23" s="133"/>
      <c r="CVI23" s="133"/>
      <c r="CVN23" s="133"/>
      <c r="CVS23" s="133"/>
      <c r="CVX23" s="133"/>
      <c r="CWC23" s="133"/>
      <c r="CWH23" s="133"/>
      <c r="CWM23" s="133"/>
      <c r="CWR23" s="133"/>
      <c r="CWW23" s="133"/>
      <c r="CXB23" s="133"/>
      <c r="CXG23" s="133"/>
      <c r="CXL23" s="133"/>
      <c r="CXQ23" s="133"/>
      <c r="CXV23" s="133"/>
      <c r="CYA23" s="133"/>
      <c r="CYF23" s="133"/>
      <c r="CYK23" s="133"/>
      <c r="CYP23" s="133"/>
      <c r="CYU23" s="133"/>
      <c r="CYZ23" s="133"/>
      <c r="CZE23" s="133"/>
      <c r="CZJ23" s="133"/>
      <c r="CZO23" s="133"/>
      <c r="CZT23" s="133"/>
      <c r="CZY23" s="133"/>
      <c r="DAD23" s="133"/>
      <c r="DAI23" s="133"/>
      <c r="DAN23" s="133"/>
      <c r="DAS23" s="133"/>
      <c r="DAX23" s="133"/>
      <c r="DBC23" s="133"/>
      <c r="DBH23" s="133"/>
      <c r="DBM23" s="133"/>
      <c r="DBR23" s="133"/>
      <c r="DBW23" s="133"/>
      <c r="DCB23" s="133"/>
      <c r="DCG23" s="133"/>
      <c r="DCL23" s="133"/>
      <c r="DCQ23" s="133"/>
      <c r="DCV23" s="133"/>
      <c r="DDA23" s="133"/>
      <c r="DDF23" s="133"/>
      <c r="DDK23" s="133"/>
      <c r="DDP23" s="133"/>
      <c r="DDU23" s="133"/>
      <c r="DDZ23" s="133"/>
      <c r="DEE23" s="133"/>
      <c r="DEJ23" s="133"/>
      <c r="DEO23" s="133"/>
      <c r="DET23" s="133"/>
      <c r="DEY23" s="133"/>
      <c r="DFD23" s="133"/>
      <c r="DFI23" s="133"/>
      <c r="DFN23" s="133"/>
      <c r="DFS23" s="133"/>
      <c r="DFX23" s="133"/>
      <c r="DGC23" s="133"/>
      <c r="DGH23" s="133"/>
      <c r="DGM23" s="133"/>
      <c r="DGR23" s="133"/>
      <c r="DGW23" s="133"/>
      <c r="DHB23" s="133"/>
      <c r="DHG23" s="133"/>
      <c r="DHL23" s="133"/>
      <c r="DHQ23" s="133"/>
      <c r="DHV23" s="133"/>
      <c r="DIA23" s="133"/>
      <c r="DIF23" s="133"/>
      <c r="DIK23" s="133"/>
      <c r="DIP23" s="133"/>
      <c r="DIU23" s="133"/>
      <c r="DIZ23" s="133"/>
      <c r="DJE23" s="133"/>
      <c r="DJJ23" s="133"/>
      <c r="DJO23" s="133"/>
      <c r="DJT23" s="133"/>
      <c r="DJY23" s="133"/>
      <c r="DKD23" s="133"/>
      <c r="DKI23" s="133"/>
      <c r="DKN23" s="133"/>
      <c r="DKS23" s="133"/>
      <c r="DKX23" s="133"/>
      <c r="DLC23" s="133"/>
      <c r="DLH23" s="133"/>
      <c r="DLM23" s="133"/>
      <c r="DLR23" s="133"/>
      <c r="DLW23" s="133"/>
      <c r="DMB23" s="133"/>
      <c r="DMG23" s="133"/>
      <c r="DML23" s="133"/>
      <c r="DMQ23" s="133"/>
      <c r="DMV23" s="133"/>
      <c r="DNA23" s="133"/>
      <c r="DNF23" s="133"/>
      <c r="DNK23" s="133"/>
      <c r="DNP23" s="133"/>
      <c r="DNU23" s="133"/>
      <c r="DNZ23" s="133"/>
      <c r="DOE23" s="133"/>
      <c r="DOJ23" s="133"/>
      <c r="DOO23" s="133"/>
      <c r="DOT23" s="133"/>
      <c r="DOY23" s="133"/>
      <c r="DPD23" s="133"/>
      <c r="DPI23" s="133"/>
      <c r="DPN23" s="133"/>
      <c r="DPS23" s="133"/>
      <c r="DPX23" s="133"/>
      <c r="DQC23" s="133"/>
      <c r="DQH23" s="133"/>
      <c r="DQM23" s="133"/>
      <c r="DQR23" s="133"/>
      <c r="DQW23" s="133"/>
      <c r="DRB23" s="133"/>
      <c r="DRG23" s="133"/>
      <c r="DRL23" s="133"/>
      <c r="DRQ23" s="133"/>
      <c r="DRV23" s="133"/>
      <c r="DSA23" s="133"/>
      <c r="DSF23" s="133"/>
      <c r="DSK23" s="133"/>
      <c r="DSP23" s="133"/>
      <c r="DSU23" s="133"/>
      <c r="DSZ23" s="133"/>
      <c r="DTE23" s="133"/>
      <c r="DTJ23" s="133"/>
      <c r="DTO23" s="133"/>
      <c r="DTT23" s="133"/>
      <c r="DTY23" s="133"/>
      <c r="DUD23" s="133"/>
      <c r="DUI23" s="133"/>
      <c r="DUN23" s="133"/>
      <c r="DUS23" s="133"/>
      <c r="DUX23" s="133"/>
      <c r="DVC23" s="133"/>
      <c r="DVH23" s="133"/>
      <c r="DVM23" s="133"/>
      <c r="DVR23" s="133"/>
      <c r="DVW23" s="133"/>
      <c r="DWB23" s="133"/>
      <c r="DWG23" s="133"/>
      <c r="DWL23" s="133"/>
      <c r="DWQ23" s="133"/>
      <c r="DWV23" s="133"/>
      <c r="DXA23" s="133"/>
      <c r="DXF23" s="133"/>
      <c r="DXK23" s="133"/>
      <c r="DXP23" s="133"/>
      <c r="DXU23" s="133"/>
      <c r="DXZ23" s="133"/>
      <c r="DYE23" s="133"/>
      <c r="DYJ23" s="133"/>
      <c r="DYO23" s="133"/>
      <c r="DYT23" s="133"/>
      <c r="DYY23" s="133"/>
      <c r="DZD23" s="133"/>
      <c r="DZI23" s="133"/>
      <c r="DZN23" s="133"/>
      <c r="DZS23" s="133"/>
      <c r="DZX23" s="133"/>
      <c r="EAC23" s="133"/>
      <c r="EAH23" s="133"/>
      <c r="EAM23" s="133"/>
      <c r="EAR23" s="133"/>
      <c r="EAW23" s="133"/>
      <c r="EBB23" s="133"/>
      <c r="EBG23" s="133"/>
      <c r="EBL23" s="133"/>
      <c r="EBQ23" s="133"/>
      <c r="EBV23" s="133"/>
      <c r="ECA23" s="133"/>
      <c r="ECF23" s="133"/>
      <c r="ECK23" s="133"/>
      <c r="ECP23" s="133"/>
      <c r="ECU23" s="133"/>
      <c r="ECZ23" s="133"/>
      <c r="EDE23" s="133"/>
      <c r="EDJ23" s="133"/>
      <c r="EDO23" s="133"/>
      <c r="EDT23" s="133"/>
      <c r="EDY23" s="133"/>
      <c r="EED23" s="133"/>
      <c r="EEI23" s="133"/>
      <c r="EEN23" s="133"/>
      <c r="EES23" s="133"/>
      <c r="EEX23" s="133"/>
      <c r="EFC23" s="133"/>
      <c r="EFH23" s="133"/>
      <c r="EFM23" s="133"/>
      <c r="EFR23" s="133"/>
      <c r="EFW23" s="133"/>
      <c r="EGB23" s="133"/>
      <c r="EGG23" s="133"/>
      <c r="EGL23" s="133"/>
      <c r="EGQ23" s="133"/>
      <c r="EGV23" s="133"/>
      <c r="EHA23" s="133"/>
      <c r="EHF23" s="133"/>
      <c r="EHK23" s="133"/>
      <c r="EHP23" s="133"/>
      <c r="EHU23" s="133"/>
      <c r="EHZ23" s="133"/>
      <c r="EIE23" s="133"/>
      <c r="EIJ23" s="133"/>
      <c r="EIO23" s="133"/>
      <c r="EIT23" s="133"/>
      <c r="EIY23" s="133"/>
      <c r="EJD23" s="133"/>
      <c r="EJI23" s="133"/>
      <c r="EJN23" s="133"/>
      <c r="EJS23" s="133"/>
      <c r="EJX23" s="133"/>
      <c r="EKC23" s="133"/>
      <c r="EKH23" s="133"/>
      <c r="EKM23" s="133"/>
      <c r="EKR23" s="133"/>
      <c r="EKW23" s="133"/>
      <c r="ELB23" s="133"/>
      <c r="ELG23" s="133"/>
      <c r="ELL23" s="133"/>
      <c r="ELQ23" s="133"/>
      <c r="ELV23" s="133"/>
      <c r="EMA23" s="133"/>
      <c r="EMF23" s="133"/>
      <c r="EMK23" s="133"/>
      <c r="EMP23" s="133"/>
      <c r="EMU23" s="133"/>
      <c r="EMZ23" s="133"/>
      <c r="ENE23" s="133"/>
      <c r="ENJ23" s="133"/>
      <c r="ENO23" s="133"/>
      <c r="ENT23" s="133"/>
      <c r="ENY23" s="133"/>
      <c r="EOD23" s="133"/>
      <c r="EOI23" s="133"/>
      <c r="EON23" s="133"/>
      <c r="EOS23" s="133"/>
      <c r="EOX23" s="133"/>
      <c r="EPC23" s="133"/>
      <c r="EPH23" s="133"/>
      <c r="EPM23" s="133"/>
      <c r="EPR23" s="133"/>
      <c r="EPW23" s="133"/>
      <c r="EQB23" s="133"/>
      <c r="EQG23" s="133"/>
      <c r="EQL23" s="133"/>
      <c r="EQQ23" s="133"/>
      <c r="EQV23" s="133"/>
      <c r="ERA23" s="133"/>
      <c r="ERF23" s="133"/>
      <c r="ERK23" s="133"/>
      <c r="ERP23" s="133"/>
      <c r="ERU23" s="133"/>
      <c r="ERZ23" s="133"/>
      <c r="ESE23" s="133"/>
      <c r="ESJ23" s="133"/>
      <c r="ESO23" s="133"/>
      <c r="EST23" s="133"/>
      <c r="ESY23" s="133"/>
      <c r="ETD23" s="133"/>
      <c r="ETI23" s="133"/>
      <c r="ETN23" s="133"/>
      <c r="ETS23" s="133"/>
      <c r="ETX23" s="133"/>
      <c r="EUC23" s="133"/>
      <c r="EUH23" s="133"/>
      <c r="EUM23" s="133"/>
      <c r="EUR23" s="133"/>
      <c r="EUW23" s="133"/>
      <c r="EVB23" s="133"/>
      <c r="EVG23" s="133"/>
      <c r="EVL23" s="133"/>
      <c r="EVQ23" s="133"/>
      <c r="EVV23" s="133"/>
      <c r="EWA23" s="133"/>
      <c r="EWF23" s="133"/>
      <c r="EWK23" s="133"/>
      <c r="EWP23" s="133"/>
      <c r="EWU23" s="133"/>
      <c r="EWZ23" s="133"/>
      <c r="EXE23" s="133"/>
      <c r="EXJ23" s="133"/>
      <c r="EXO23" s="133"/>
      <c r="EXT23" s="133"/>
      <c r="EXY23" s="133"/>
      <c r="EYD23" s="133"/>
      <c r="EYI23" s="133"/>
      <c r="EYN23" s="133"/>
      <c r="EYS23" s="133"/>
      <c r="EYX23" s="133"/>
      <c r="EZC23" s="133"/>
      <c r="EZH23" s="133"/>
      <c r="EZM23" s="133"/>
      <c r="EZR23" s="133"/>
      <c r="EZW23" s="133"/>
      <c r="FAB23" s="133"/>
      <c r="FAG23" s="133"/>
      <c r="FAL23" s="133"/>
      <c r="FAQ23" s="133"/>
      <c r="FAV23" s="133"/>
      <c r="FBA23" s="133"/>
      <c r="FBF23" s="133"/>
      <c r="FBK23" s="133"/>
      <c r="FBP23" s="133"/>
      <c r="FBU23" s="133"/>
      <c r="FBZ23" s="133"/>
      <c r="FCE23" s="133"/>
      <c r="FCJ23" s="133"/>
      <c r="FCO23" s="133"/>
      <c r="FCT23" s="133"/>
      <c r="FCY23" s="133"/>
      <c r="FDD23" s="133"/>
      <c r="FDI23" s="133"/>
      <c r="FDN23" s="133"/>
      <c r="FDS23" s="133"/>
      <c r="FDX23" s="133"/>
      <c r="FEC23" s="133"/>
      <c r="FEH23" s="133"/>
      <c r="FEM23" s="133"/>
      <c r="FER23" s="133"/>
      <c r="FEW23" s="133"/>
      <c r="FFB23" s="133"/>
      <c r="FFG23" s="133"/>
      <c r="FFL23" s="133"/>
      <c r="FFQ23" s="133"/>
      <c r="FFV23" s="133"/>
      <c r="FGA23" s="133"/>
      <c r="FGF23" s="133"/>
      <c r="FGK23" s="133"/>
      <c r="FGP23" s="133"/>
      <c r="FGU23" s="133"/>
      <c r="FGZ23" s="133"/>
      <c r="FHE23" s="133"/>
      <c r="FHJ23" s="133"/>
      <c r="FHO23" s="133"/>
      <c r="FHT23" s="133"/>
      <c r="FHY23" s="133"/>
      <c r="FID23" s="133"/>
      <c r="FII23" s="133"/>
      <c r="FIN23" s="133"/>
      <c r="FIS23" s="133"/>
      <c r="FIX23" s="133"/>
      <c r="FJC23" s="133"/>
      <c r="FJH23" s="133"/>
      <c r="FJM23" s="133"/>
      <c r="FJR23" s="133"/>
      <c r="FJW23" s="133"/>
      <c r="FKB23" s="133"/>
      <c r="FKG23" s="133"/>
      <c r="FKL23" s="133"/>
      <c r="FKQ23" s="133"/>
      <c r="FKV23" s="133"/>
      <c r="FLA23" s="133"/>
      <c r="FLF23" s="133"/>
      <c r="FLK23" s="133"/>
      <c r="FLP23" s="133"/>
      <c r="FLU23" s="133"/>
      <c r="FLZ23" s="133"/>
      <c r="FME23" s="133"/>
      <c r="FMJ23" s="133"/>
      <c r="FMO23" s="133"/>
      <c r="FMT23" s="133"/>
      <c r="FMY23" s="133"/>
      <c r="FND23" s="133"/>
      <c r="FNI23" s="133"/>
      <c r="FNN23" s="133"/>
      <c r="FNS23" s="133"/>
      <c r="FNX23" s="133"/>
      <c r="FOC23" s="133"/>
      <c r="FOH23" s="133"/>
      <c r="FOM23" s="133"/>
      <c r="FOR23" s="133"/>
      <c r="FOW23" s="133"/>
      <c r="FPB23" s="133"/>
      <c r="FPG23" s="133"/>
      <c r="FPL23" s="133"/>
      <c r="FPQ23" s="133"/>
      <c r="FPV23" s="133"/>
      <c r="FQA23" s="133"/>
      <c r="FQF23" s="133"/>
      <c r="FQK23" s="133"/>
      <c r="FQP23" s="133"/>
      <c r="FQU23" s="133"/>
      <c r="FQZ23" s="133"/>
      <c r="FRE23" s="133"/>
      <c r="FRJ23" s="133"/>
      <c r="FRO23" s="133"/>
      <c r="FRT23" s="133"/>
      <c r="FRY23" s="133"/>
      <c r="FSD23" s="133"/>
      <c r="FSI23" s="133"/>
      <c r="FSN23" s="133"/>
      <c r="FSS23" s="133"/>
      <c r="FSX23" s="133"/>
      <c r="FTC23" s="133"/>
      <c r="FTH23" s="133"/>
      <c r="FTM23" s="133"/>
      <c r="FTR23" s="133"/>
      <c r="FTW23" s="133"/>
      <c r="FUB23" s="133"/>
      <c r="FUG23" s="133"/>
      <c r="FUL23" s="133"/>
      <c r="FUQ23" s="133"/>
      <c r="FUV23" s="133"/>
      <c r="FVA23" s="133"/>
      <c r="FVF23" s="133"/>
      <c r="FVK23" s="133"/>
      <c r="FVP23" s="133"/>
      <c r="FVU23" s="133"/>
      <c r="FVZ23" s="133"/>
      <c r="FWE23" s="133"/>
      <c r="FWJ23" s="133"/>
      <c r="FWO23" s="133"/>
      <c r="FWT23" s="133"/>
      <c r="FWY23" s="133"/>
      <c r="FXD23" s="133"/>
      <c r="FXI23" s="133"/>
      <c r="FXN23" s="133"/>
      <c r="FXS23" s="133"/>
      <c r="FXX23" s="133"/>
      <c r="FYC23" s="133"/>
      <c r="FYH23" s="133"/>
      <c r="FYM23" s="133"/>
      <c r="FYR23" s="133"/>
      <c r="FYW23" s="133"/>
      <c r="FZB23" s="133"/>
      <c r="FZG23" s="133"/>
      <c r="FZL23" s="133"/>
      <c r="FZQ23" s="133"/>
      <c r="FZV23" s="133"/>
      <c r="GAA23" s="133"/>
      <c r="GAF23" s="133"/>
      <c r="GAK23" s="133"/>
      <c r="GAP23" s="133"/>
      <c r="GAU23" s="133"/>
      <c r="GAZ23" s="133"/>
      <c r="GBE23" s="133"/>
      <c r="GBJ23" s="133"/>
      <c r="GBO23" s="133"/>
      <c r="GBT23" s="133"/>
      <c r="GBY23" s="133"/>
      <c r="GCD23" s="133"/>
      <c r="GCI23" s="133"/>
      <c r="GCN23" s="133"/>
      <c r="GCS23" s="133"/>
      <c r="GCX23" s="133"/>
      <c r="GDC23" s="133"/>
      <c r="GDH23" s="133"/>
      <c r="GDM23" s="133"/>
      <c r="GDR23" s="133"/>
      <c r="GDW23" s="133"/>
      <c r="GEB23" s="133"/>
      <c r="GEG23" s="133"/>
      <c r="GEL23" s="133"/>
      <c r="GEQ23" s="133"/>
      <c r="GEV23" s="133"/>
      <c r="GFA23" s="133"/>
      <c r="GFF23" s="133"/>
      <c r="GFK23" s="133"/>
      <c r="GFP23" s="133"/>
      <c r="GFU23" s="133"/>
      <c r="GFZ23" s="133"/>
      <c r="GGE23" s="133"/>
      <c r="GGJ23" s="133"/>
      <c r="GGO23" s="133"/>
      <c r="GGT23" s="133"/>
      <c r="GGY23" s="133"/>
      <c r="GHD23" s="133"/>
      <c r="GHI23" s="133"/>
      <c r="GHN23" s="133"/>
      <c r="GHS23" s="133"/>
      <c r="GHX23" s="133"/>
      <c r="GIC23" s="133"/>
      <c r="GIH23" s="133"/>
      <c r="GIM23" s="133"/>
      <c r="GIR23" s="133"/>
      <c r="GIW23" s="133"/>
      <c r="GJB23" s="133"/>
      <c r="GJG23" s="133"/>
      <c r="GJL23" s="133"/>
      <c r="GJQ23" s="133"/>
      <c r="GJV23" s="133"/>
      <c r="GKA23" s="133"/>
      <c r="GKF23" s="133"/>
      <c r="GKK23" s="133"/>
      <c r="GKP23" s="133"/>
      <c r="GKU23" s="133"/>
      <c r="GKZ23" s="133"/>
      <c r="GLE23" s="133"/>
      <c r="GLJ23" s="133"/>
      <c r="GLO23" s="133"/>
      <c r="GLT23" s="133"/>
      <c r="GLY23" s="133"/>
      <c r="GMD23" s="133"/>
      <c r="GMI23" s="133"/>
      <c r="GMN23" s="133"/>
      <c r="GMS23" s="133"/>
      <c r="GMX23" s="133"/>
      <c r="GNC23" s="133"/>
      <c r="GNH23" s="133"/>
      <c r="GNM23" s="133"/>
      <c r="GNR23" s="133"/>
      <c r="GNW23" s="133"/>
      <c r="GOB23" s="133"/>
      <c r="GOG23" s="133"/>
      <c r="GOL23" s="133"/>
      <c r="GOQ23" s="133"/>
      <c r="GOV23" s="133"/>
      <c r="GPA23" s="133"/>
      <c r="GPF23" s="133"/>
      <c r="GPK23" s="133"/>
      <c r="GPP23" s="133"/>
      <c r="GPU23" s="133"/>
      <c r="GPZ23" s="133"/>
      <c r="GQE23" s="133"/>
      <c r="GQJ23" s="133"/>
      <c r="GQO23" s="133"/>
      <c r="GQT23" s="133"/>
      <c r="GQY23" s="133"/>
      <c r="GRD23" s="133"/>
      <c r="GRI23" s="133"/>
      <c r="GRN23" s="133"/>
      <c r="GRS23" s="133"/>
      <c r="GRX23" s="133"/>
      <c r="GSC23" s="133"/>
      <c r="GSH23" s="133"/>
      <c r="GSM23" s="133"/>
      <c r="GSR23" s="133"/>
      <c r="GSW23" s="133"/>
      <c r="GTB23" s="133"/>
      <c r="GTG23" s="133"/>
      <c r="GTL23" s="133"/>
      <c r="GTQ23" s="133"/>
      <c r="GTV23" s="133"/>
      <c r="GUA23" s="133"/>
      <c r="GUF23" s="133"/>
      <c r="GUK23" s="133"/>
      <c r="GUP23" s="133"/>
      <c r="GUU23" s="133"/>
      <c r="GUZ23" s="133"/>
      <c r="GVE23" s="133"/>
      <c r="GVJ23" s="133"/>
      <c r="GVO23" s="133"/>
      <c r="GVT23" s="133"/>
      <c r="GVY23" s="133"/>
      <c r="GWD23" s="133"/>
      <c r="GWI23" s="133"/>
      <c r="GWN23" s="133"/>
      <c r="GWS23" s="133"/>
      <c r="GWX23" s="133"/>
      <c r="GXC23" s="133"/>
      <c r="GXH23" s="133"/>
      <c r="GXM23" s="133"/>
      <c r="GXR23" s="133"/>
      <c r="GXW23" s="133"/>
      <c r="GYB23" s="133"/>
      <c r="GYG23" s="133"/>
      <c r="GYL23" s="133"/>
      <c r="GYQ23" s="133"/>
      <c r="GYV23" s="133"/>
      <c r="GZA23" s="133"/>
      <c r="GZF23" s="133"/>
      <c r="GZK23" s="133"/>
      <c r="GZP23" s="133"/>
      <c r="GZU23" s="133"/>
      <c r="GZZ23" s="133"/>
      <c r="HAE23" s="133"/>
      <c r="HAJ23" s="133"/>
      <c r="HAO23" s="133"/>
      <c r="HAT23" s="133"/>
      <c r="HAY23" s="133"/>
      <c r="HBD23" s="133"/>
      <c r="HBI23" s="133"/>
      <c r="HBN23" s="133"/>
      <c r="HBS23" s="133"/>
      <c r="HBX23" s="133"/>
      <c r="HCC23" s="133"/>
      <c r="HCH23" s="133"/>
      <c r="HCM23" s="133"/>
      <c r="HCR23" s="133"/>
      <c r="HCW23" s="133"/>
      <c r="HDB23" s="133"/>
      <c r="HDG23" s="133"/>
      <c r="HDL23" s="133"/>
      <c r="HDQ23" s="133"/>
      <c r="HDV23" s="133"/>
      <c r="HEA23" s="133"/>
      <c r="HEF23" s="133"/>
      <c r="HEK23" s="133"/>
      <c r="HEP23" s="133"/>
      <c r="HEU23" s="133"/>
      <c r="HEZ23" s="133"/>
      <c r="HFE23" s="133"/>
      <c r="HFJ23" s="133"/>
      <c r="HFO23" s="133"/>
      <c r="HFT23" s="133"/>
      <c r="HFY23" s="133"/>
      <c r="HGD23" s="133"/>
      <c r="HGI23" s="133"/>
      <c r="HGN23" s="133"/>
      <c r="HGS23" s="133"/>
      <c r="HGX23" s="133"/>
      <c r="HHC23" s="133"/>
      <c r="HHH23" s="133"/>
      <c r="HHM23" s="133"/>
      <c r="HHR23" s="133"/>
      <c r="HHW23" s="133"/>
      <c r="HIB23" s="133"/>
      <c r="HIG23" s="133"/>
      <c r="HIL23" s="133"/>
      <c r="HIQ23" s="133"/>
      <c r="HIV23" s="133"/>
      <c r="HJA23" s="133"/>
      <c r="HJF23" s="133"/>
      <c r="HJK23" s="133"/>
      <c r="HJP23" s="133"/>
      <c r="HJU23" s="133"/>
      <c r="HJZ23" s="133"/>
      <c r="HKE23" s="133"/>
      <c r="HKJ23" s="133"/>
      <c r="HKO23" s="133"/>
      <c r="HKT23" s="133"/>
      <c r="HKY23" s="133"/>
      <c r="HLD23" s="133"/>
      <c r="HLI23" s="133"/>
      <c r="HLN23" s="133"/>
      <c r="HLS23" s="133"/>
      <c r="HLX23" s="133"/>
      <c r="HMC23" s="133"/>
      <c r="HMH23" s="133"/>
      <c r="HMM23" s="133"/>
      <c r="HMR23" s="133"/>
      <c r="HMW23" s="133"/>
      <c r="HNB23" s="133"/>
      <c r="HNG23" s="133"/>
      <c r="HNL23" s="133"/>
      <c r="HNQ23" s="133"/>
      <c r="HNV23" s="133"/>
      <c r="HOA23" s="133"/>
      <c r="HOF23" s="133"/>
      <c r="HOK23" s="133"/>
      <c r="HOP23" s="133"/>
      <c r="HOU23" s="133"/>
      <c r="HOZ23" s="133"/>
      <c r="HPE23" s="133"/>
      <c r="HPJ23" s="133"/>
      <c r="HPO23" s="133"/>
      <c r="HPT23" s="133"/>
      <c r="HPY23" s="133"/>
      <c r="HQD23" s="133"/>
      <c r="HQI23" s="133"/>
      <c r="HQN23" s="133"/>
      <c r="HQS23" s="133"/>
      <c r="HQX23" s="133"/>
      <c r="HRC23" s="133"/>
      <c r="HRH23" s="133"/>
      <c r="HRM23" s="133"/>
      <c r="HRR23" s="133"/>
      <c r="HRW23" s="133"/>
      <c r="HSB23" s="133"/>
      <c r="HSG23" s="133"/>
      <c r="HSL23" s="133"/>
      <c r="HSQ23" s="133"/>
      <c r="HSV23" s="133"/>
      <c r="HTA23" s="133"/>
      <c r="HTF23" s="133"/>
      <c r="HTK23" s="133"/>
      <c r="HTP23" s="133"/>
      <c r="HTU23" s="133"/>
      <c r="HTZ23" s="133"/>
      <c r="HUE23" s="133"/>
      <c r="HUJ23" s="133"/>
      <c r="HUO23" s="133"/>
      <c r="HUT23" s="133"/>
      <c r="HUY23" s="133"/>
      <c r="HVD23" s="133"/>
      <c r="HVI23" s="133"/>
      <c r="HVN23" s="133"/>
      <c r="HVS23" s="133"/>
      <c r="HVX23" s="133"/>
      <c r="HWC23" s="133"/>
      <c r="HWH23" s="133"/>
      <c r="HWM23" s="133"/>
      <c r="HWR23" s="133"/>
      <c r="HWW23" s="133"/>
      <c r="HXB23" s="133"/>
      <c r="HXG23" s="133"/>
      <c r="HXL23" s="133"/>
      <c r="HXQ23" s="133"/>
      <c r="HXV23" s="133"/>
      <c r="HYA23" s="133"/>
      <c r="HYF23" s="133"/>
      <c r="HYK23" s="133"/>
      <c r="HYP23" s="133"/>
      <c r="HYU23" s="133"/>
      <c r="HYZ23" s="133"/>
      <c r="HZE23" s="133"/>
      <c r="HZJ23" s="133"/>
      <c r="HZO23" s="133"/>
      <c r="HZT23" s="133"/>
      <c r="HZY23" s="133"/>
      <c r="IAD23" s="133"/>
      <c r="IAI23" s="133"/>
      <c r="IAN23" s="133"/>
      <c r="IAS23" s="133"/>
      <c r="IAX23" s="133"/>
      <c r="IBC23" s="133"/>
      <c r="IBH23" s="133"/>
      <c r="IBM23" s="133"/>
      <c r="IBR23" s="133"/>
      <c r="IBW23" s="133"/>
      <c r="ICB23" s="133"/>
      <c r="ICG23" s="133"/>
      <c r="ICL23" s="133"/>
      <c r="ICQ23" s="133"/>
      <c r="ICV23" s="133"/>
      <c r="IDA23" s="133"/>
      <c r="IDF23" s="133"/>
      <c r="IDK23" s="133"/>
      <c r="IDP23" s="133"/>
      <c r="IDU23" s="133"/>
      <c r="IDZ23" s="133"/>
      <c r="IEE23" s="133"/>
      <c r="IEJ23" s="133"/>
      <c r="IEO23" s="133"/>
      <c r="IET23" s="133"/>
      <c r="IEY23" s="133"/>
      <c r="IFD23" s="133"/>
      <c r="IFI23" s="133"/>
      <c r="IFN23" s="133"/>
      <c r="IFS23" s="133"/>
      <c r="IFX23" s="133"/>
      <c r="IGC23" s="133"/>
      <c r="IGH23" s="133"/>
      <c r="IGM23" s="133"/>
      <c r="IGR23" s="133"/>
      <c r="IGW23" s="133"/>
      <c r="IHB23" s="133"/>
      <c r="IHG23" s="133"/>
      <c r="IHL23" s="133"/>
      <c r="IHQ23" s="133"/>
      <c r="IHV23" s="133"/>
      <c r="IIA23" s="133"/>
      <c r="IIF23" s="133"/>
      <c r="IIK23" s="133"/>
      <c r="IIP23" s="133"/>
      <c r="IIU23" s="133"/>
      <c r="IIZ23" s="133"/>
      <c r="IJE23" s="133"/>
      <c r="IJJ23" s="133"/>
      <c r="IJO23" s="133"/>
      <c r="IJT23" s="133"/>
      <c r="IJY23" s="133"/>
      <c r="IKD23" s="133"/>
      <c r="IKI23" s="133"/>
      <c r="IKN23" s="133"/>
      <c r="IKS23" s="133"/>
      <c r="IKX23" s="133"/>
      <c r="ILC23" s="133"/>
      <c r="ILH23" s="133"/>
      <c r="ILM23" s="133"/>
      <c r="ILR23" s="133"/>
      <c r="ILW23" s="133"/>
      <c r="IMB23" s="133"/>
      <c r="IMG23" s="133"/>
      <c r="IML23" s="133"/>
      <c r="IMQ23" s="133"/>
      <c r="IMV23" s="133"/>
      <c r="INA23" s="133"/>
      <c r="INF23" s="133"/>
      <c r="INK23" s="133"/>
      <c r="INP23" s="133"/>
      <c r="INU23" s="133"/>
      <c r="INZ23" s="133"/>
      <c r="IOE23" s="133"/>
      <c r="IOJ23" s="133"/>
      <c r="IOO23" s="133"/>
      <c r="IOT23" s="133"/>
      <c r="IOY23" s="133"/>
      <c r="IPD23" s="133"/>
      <c r="IPI23" s="133"/>
      <c r="IPN23" s="133"/>
      <c r="IPS23" s="133"/>
      <c r="IPX23" s="133"/>
      <c r="IQC23" s="133"/>
      <c r="IQH23" s="133"/>
      <c r="IQM23" s="133"/>
      <c r="IQR23" s="133"/>
      <c r="IQW23" s="133"/>
      <c r="IRB23" s="133"/>
      <c r="IRG23" s="133"/>
      <c r="IRL23" s="133"/>
      <c r="IRQ23" s="133"/>
      <c r="IRV23" s="133"/>
      <c r="ISA23" s="133"/>
      <c r="ISF23" s="133"/>
      <c r="ISK23" s="133"/>
      <c r="ISP23" s="133"/>
      <c r="ISU23" s="133"/>
      <c r="ISZ23" s="133"/>
      <c r="ITE23" s="133"/>
      <c r="ITJ23" s="133"/>
      <c r="ITO23" s="133"/>
      <c r="ITT23" s="133"/>
      <c r="ITY23" s="133"/>
      <c r="IUD23" s="133"/>
      <c r="IUI23" s="133"/>
      <c r="IUN23" s="133"/>
      <c r="IUS23" s="133"/>
      <c r="IUX23" s="133"/>
      <c r="IVC23" s="133"/>
      <c r="IVH23" s="133"/>
      <c r="IVM23" s="133"/>
      <c r="IVR23" s="133"/>
      <c r="IVW23" s="133"/>
      <c r="IWB23" s="133"/>
      <c r="IWG23" s="133"/>
      <c r="IWL23" s="133"/>
      <c r="IWQ23" s="133"/>
      <c r="IWV23" s="133"/>
      <c r="IXA23" s="133"/>
      <c r="IXF23" s="133"/>
      <c r="IXK23" s="133"/>
      <c r="IXP23" s="133"/>
      <c r="IXU23" s="133"/>
      <c r="IXZ23" s="133"/>
      <c r="IYE23" s="133"/>
      <c r="IYJ23" s="133"/>
      <c r="IYO23" s="133"/>
      <c r="IYT23" s="133"/>
      <c r="IYY23" s="133"/>
      <c r="IZD23" s="133"/>
      <c r="IZI23" s="133"/>
      <c r="IZN23" s="133"/>
      <c r="IZS23" s="133"/>
      <c r="IZX23" s="133"/>
      <c r="JAC23" s="133"/>
      <c r="JAH23" s="133"/>
      <c r="JAM23" s="133"/>
      <c r="JAR23" s="133"/>
      <c r="JAW23" s="133"/>
      <c r="JBB23" s="133"/>
      <c r="JBG23" s="133"/>
      <c r="JBL23" s="133"/>
      <c r="JBQ23" s="133"/>
      <c r="JBV23" s="133"/>
      <c r="JCA23" s="133"/>
      <c r="JCF23" s="133"/>
      <c r="JCK23" s="133"/>
      <c r="JCP23" s="133"/>
      <c r="JCU23" s="133"/>
      <c r="JCZ23" s="133"/>
      <c r="JDE23" s="133"/>
      <c r="JDJ23" s="133"/>
      <c r="JDO23" s="133"/>
      <c r="JDT23" s="133"/>
      <c r="JDY23" s="133"/>
      <c r="JED23" s="133"/>
      <c r="JEI23" s="133"/>
      <c r="JEN23" s="133"/>
      <c r="JES23" s="133"/>
      <c r="JEX23" s="133"/>
      <c r="JFC23" s="133"/>
      <c r="JFH23" s="133"/>
      <c r="JFM23" s="133"/>
      <c r="JFR23" s="133"/>
      <c r="JFW23" s="133"/>
      <c r="JGB23" s="133"/>
      <c r="JGG23" s="133"/>
      <c r="JGL23" s="133"/>
      <c r="JGQ23" s="133"/>
      <c r="JGV23" s="133"/>
      <c r="JHA23" s="133"/>
      <c r="JHF23" s="133"/>
      <c r="JHK23" s="133"/>
      <c r="JHP23" s="133"/>
      <c r="JHU23" s="133"/>
      <c r="JHZ23" s="133"/>
      <c r="JIE23" s="133"/>
      <c r="JIJ23" s="133"/>
      <c r="JIO23" s="133"/>
      <c r="JIT23" s="133"/>
      <c r="JIY23" s="133"/>
      <c r="JJD23" s="133"/>
      <c r="JJI23" s="133"/>
      <c r="JJN23" s="133"/>
      <c r="JJS23" s="133"/>
      <c r="JJX23" s="133"/>
      <c r="JKC23" s="133"/>
      <c r="JKH23" s="133"/>
      <c r="JKM23" s="133"/>
      <c r="JKR23" s="133"/>
      <c r="JKW23" s="133"/>
      <c r="JLB23" s="133"/>
      <c r="JLG23" s="133"/>
      <c r="JLL23" s="133"/>
      <c r="JLQ23" s="133"/>
      <c r="JLV23" s="133"/>
      <c r="JMA23" s="133"/>
      <c r="JMF23" s="133"/>
      <c r="JMK23" s="133"/>
      <c r="JMP23" s="133"/>
      <c r="JMU23" s="133"/>
      <c r="JMZ23" s="133"/>
      <c r="JNE23" s="133"/>
      <c r="JNJ23" s="133"/>
      <c r="JNO23" s="133"/>
      <c r="JNT23" s="133"/>
      <c r="JNY23" s="133"/>
      <c r="JOD23" s="133"/>
      <c r="JOI23" s="133"/>
      <c r="JON23" s="133"/>
      <c r="JOS23" s="133"/>
      <c r="JOX23" s="133"/>
      <c r="JPC23" s="133"/>
      <c r="JPH23" s="133"/>
      <c r="JPM23" s="133"/>
      <c r="JPR23" s="133"/>
      <c r="JPW23" s="133"/>
      <c r="JQB23" s="133"/>
      <c r="JQG23" s="133"/>
      <c r="JQL23" s="133"/>
      <c r="JQQ23" s="133"/>
      <c r="JQV23" s="133"/>
      <c r="JRA23" s="133"/>
      <c r="JRF23" s="133"/>
      <c r="JRK23" s="133"/>
      <c r="JRP23" s="133"/>
      <c r="JRU23" s="133"/>
      <c r="JRZ23" s="133"/>
      <c r="JSE23" s="133"/>
      <c r="JSJ23" s="133"/>
      <c r="JSO23" s="133"/>
      <c r="JST23" s="133"/>
      <c r="JSY23" s="133"/>
      <c r="JTD23" s="133"/>
      <c r="JTI23" s="133"/>
      <c r="JTN23" s="133"/>
      <c r="JTS23" s="133"/>
      <c r="JTX23" s="133"/>
      <c r="JUC23" s="133"/>
      <c r="JUH23" s="133"/>
      <c r="JUM23" s="133"/>
      <c r="JUR23" s="133"/>
      <c r="JUW23" s="133"/>
      <c r="JVB23" s="133"/>
      <c r="JVG23" s="133"/>
      <c r="JVL23" s="133"/>
      <c r="JVQ23" s="133"/>
      <c r="JVV23" s="133"/>
      <c r="JWA23" s="133"/>
      <c r="JWF23" s="133"/>
      <c r="JWK23" s="133"/>
      <c r="JWP23" s="133"/>
      <c r="JWU23" s="133"/>
      <c r="JWZ23" s="133"/>
      <c r="JXE23" s="133"/>
      <c r="JXJ23" s="133"/>
      <c r="JXO23" s="133"/>
      <c r="JXT23" s="133"/>
      <c r="JXY23" s="133"/>
      <c r="JYD23" s="133"/>
      <c r="JYI23" s="133"/>
      <c r="JYN23" s="133"/>
      <c r="JYS23" s="133"/>
      <c r="JYX23" s="133"/>
      <c r="JZC23" s="133"/>
      <c r="JZH23" s="133"/>
      <c r="JZM23" s="133"/>
      <c r="JZR23" s="133"/>
      <c r="JZW23" s="133"/>
      <c r="KAB23" s="133"/>
      <c r="KAG23" s="133"/>
      <c r="KAL23" s="133"/>
      <c r="KAQ23" s="133"/>
      <c r="KAV23" s="133"/>
      <c r="KBA23" s="133"/>
      <c r="KBF23" s="133"/>
      <c r="KBK23" s="133"/>
      <c r="KBP23" s="133"/>
      <c r="KBU23" s="133"/>
      <c r="KBZ23" s="133"/>
      <c r="KCE23" s="133"/>
      <c r="KCJ23" s="133"/>
      <c r="KCO23" s="133"/>
      <c r="KCT23" s="133"/>
      <c r="KCY23" s="133"/>
      <c r="KDD23" s="133"/>
      <c r="KDI23" s="133"/>
      <c r="KDN23" s="133"/>
      <c r="KDS23" s="133"/>
      <c r="KDX23" s="133"/>
      <c r="KEC23" s="133"/>
      <c r="KEH23" s="133"/>
      <c r="KEM23" s="133"/>
      <c r="KER23" s="133"/>
      <c r="KEW23" s="133"/>
      <c r="KFB23" s="133"/>
      <c r="KFG23" s="133"/>
      <c r="KFL23" s="133"/>
      <c r="KFQ23" s="133"/>
      <c r="KFV23" s="133"/>
      <c r="KGA23" s="133"/>
      <c r="KGF23" s="133"/>
      <c r="KGK23" s="133"/>
      <c r="KGP23" s="133"/>
      <c r="KGU23" s="133"/>
      <c r="KGZ23" s="133"/>
      <c r="KHE23" s="133"/>
      <c r="KHJ23" s="133"/>
      <c r="KHO23" s="133"/>
      <c r="KHT23" s="133"/>
      <c r="KHY23" s="133"/>
      <c r="KID23" s="133"/>
      <c r="KII23" s="133"/>
      <c r="KIN23" s="133"/>
      <c r="KIS23" s="133"/>
      <c r="KIX23" s="133"/>
      <c r="KJC23" s="133"/>
      <c r="KJH23" s="133"/>
      <c r="KJM23" s="133"/>
      <c r="KJR23" s="133"/>
      <c r="KJW23" s="133"/>
      <c r="KKB23" s="133"/>
      <c r="KKG23" s="133"/>
      <c r="KKL23" s="133"/>
      <c r="KKQ23" s="133"/>
      <c r="KKV23" s="133"/>
      <c r="KLA23" s="133"/>
      <c r="KLF23" s="133"/>
      <c r="KLK23" s="133"/>
      <c r="KLP23" s="133"/>
      <c r="KLU23" s="133"/>
      <c r="KLZ23" s="133"/>
      <c r="KME23" s="133"/>
      <c r="KMJ23" s="133"/>
      <c r="KMO23" s="133"/>
      <c r="KMT23" s="133"/>
      <c r="KMY23" s="133"/>
      <c r="KND23" s="133"/>
      <c r="KNI23" s="133"/>
      <c r="KNN23" s="133"/>
      <c r="KNS23" s="133"/>
      <c r="KNX23" s="133"/>
      <c r="KOC23" s="133"/>
      <c r="KOH23" s="133"/>
      <c r="KOM23" s="133"/>
      <c r="KOR23" s="133"/>
      <c r="KOW23" s="133"/>
      <c r="KPB23" s="133"/>
      <c r="KPG23" s="133"/>
      <c r="KPL23" s="133"/>
      <c r="KPQ23" s="133"/>
      <c r="KPV23" s="133"/>
      <c r="KQA23" s="133"/>
      <c r="KQF23" s="133"/>
      <c r="KQK23" s="133"/>
      <c r="KQP23" s="133"/>
      <c r="KQU23" s="133"/>
      <c r="KQZ23" s="133"/>
      <c r="KRE23" s="133"/>
      <c r="KRJ23" s="133"/>
      <c r="KRO23" s="133"/>
      <c r="KRT23" s="133"/>
      <c r="KRY23" s="133"/>
      <c r="KSD23" s="133"/>
      <c r="KSI23" s="133"/>
      <c r="KSN23" s="133"/>
      <c r="KSS23" s="133"/>
      <c r="KSX23" s="133"/>
      <c r="KTC23" s="133"/>
      <c r="KTH23" s="133"/>
      <c r="KTM23" s="133"/>
      <c r="KTR23" s="133"/>
      <c r="KTW23" s="133"/>
      <c r="KUB23" s="133"/>
      <c r="KUG23" s="133"/>
      <c r="KUL23" s="133"/>
      <c r="KUQ23" s="133"/>
      <c r="KUV23" s="133"/>
      <c r="KVA23" s="133"/>
      <c r="KVF23" s="133"/>
      <c r="KVK23" s="133"/>
      <c r="KVP23" s="133"/>
      <c r="KVU23" s="133"/>
      <c r="KVZ23" s="133"/>
      <c r="KWE23" s="133"/>
      <c r="KWJ23" s="133"/>
      <c r="KWO23" s="133"/>
      <c r="KWT23" s="133"/>
      <c r="KWY23" s="133"/>
      <c r="KXD23" s="133"/>
      <c r="KXI23" s="133"/>
      <c r="KXN23" s="133"/>
      <c r="KXS23" s="133"/>
      <c r="KXX23" s="133"/>
      <c r="KYC23" s="133"/>
      <c r="KYH23" s="133"/>
      <c r="KYM23" s="133"/>
      <c r="KYR23" s="133"/>
      <c r="KYW23" s="133"/>
      <c r="KZB23" s="133"/>
      <c r="KZG23" s="133"/>
      <c r="KZL23" s="133"/>
      <c r="KZQ23" s="133"/>
      <c r="KZV23" s="133"/>
      <c r="LAA23" s="133"/>
      <c r="LAF23" s="133"/>
      <c r="LAK23" s="133"/>
      <c r="LAP23" s="133"/>
      <c r="LAU23" s="133"/>
      <c r="LAZ23" s="133"/>
      <c r="LBE23" s="133"/>
      <c r="LBJ23" s="133"/>
      <c r="LBO23" s="133"/>
      <c r="LBT23" s="133"/>
      <c r="LBY23" s="133"/>
      <c r="LCD23" s="133"/>
      <c r="LCI23" s="133"/>
      <c r="LCN23" s="133"/>
      <c r="LCS23" s="133"/>
      <c r="LCX23" s="133"/>
      <c r="LDC23" s="133"/>
      <c r="LDH23" s="133"/>
      <c r="LDM23" s="133"/>
      <c r="LDR23" s="133"/>
      <c r="LDW23" s="133"/>
      <c r="LEB23" s="133"/>
      <c r="LEG23" s="133"/>
      <c r="LEL23" s="133"/>
      <c r="LEQ23" s="133"/>
      <c r="LEV23" s="133"/>
      <c r="LFA23" s="133"/>
      <c r="LFF23" s="133"/>
      <c r="LFK23" s="133"/>
      <c r="LFP23" s="133"/>
      <c r="LFU23" s="133"/>
      <c r="LFZ23" s="133"/>
      <c r="LGE23" s="133"/>
      <c r="LGJ23" s="133"/>
      <c r="LGO23" s="133"/>
      <c r="LGT23" s="133"/>
      <c r="LGY23" s="133"/>
      <c r="LHD23" s="133"/>
      <c r="LHI23" s="133"/>
      <c r="LHN23" s="133"/>
      <c r="LHS23" s="133"/>
      <c r="LHX23" s="133"/>
      <c r="LIC23" s="133"/>
      <c r="LIH23" s="133"/>
      <c r="LIM23" s="133"/>
      <c r="LIR23" s="133"/>
      <c r="LIW23" s="133"/>
      <c r="LJB23" s="133"/>
      <c r="LJG23" s="133"/>
      <c r="LJL23" s="133"/>
      <c r="LJQ23" s="133"/>
      <c r="LJV23" s="133"/>
      <c r="LKA23" s="133"/>
      <c r="LKF23" s="133"/>
      <c r="LKK23" s="133"/>
      <c r="LKP23" s="133"/>
      <c r="LKU23" s="133"/>
      <c r="LKZ23" s="133"/>
      <c r="LLE23" s="133"/>
      <c r="LLJ23" s="133"/>
      <c r="LLO23" s="133"/>
      <c r="LLT23" s="133"/>
      <c r="LLY23" s="133"/>
      <c r="LMD23" s="133"/>
      <c r="LMI23" s="133"/>
      <c r="LMN23" s="133"/>
      <c r="LMS23" s="133"/>
      <c r="LMX23" s="133"/>
      <c r="LNC23" s="133"/>
      <c r="LNH23" s="133"/>
      <c r="LNM23" s="133"/>
      <c r="LNR23" s="133"/>
      <c r="LNW23" s="133"/>
      <c r="LOB23" s="133"/>
      <c r="LOG23" s="133"/>
      <c r="LOL23" s="133"/>
      <c r="LOQ23" s="133"/>
      <c r="LOV23" s="133"/>
      <c r="LPA23" s="133"/>
      <c r="LPF23" s="133"/>
      <c r="LPK23" s="133"/>
      <c r="LPP23" s="133"/>
      <c r="LPU23" s="133"/>
      <c r="LPZ23" s="133"/>
      <c r="LQE23" s="133"/>
      <c r="LQJ23" s="133"/>
      <c r="LQO23" s="133"/>
      <c r="LQT23" s="133"/>
      <c r="LQY23" s="133"/>
      <c r="LRD23" s="133"/>
      <c r="LRI23" s="133"/>
      <c r="LRN23" s="133"/>
      <c r="LRS23" s="133"/>
      <c r="LRX23" s="133"/>
      <c r="LSC23" s="133"/>
      <c r="LSH23" s="133"/>
      <c r="LSM23" s="133"/>
      <c r="LSR23" s="133"/>
      <c r="LSW23" s="133"/>
      <c r="LTB23" s="133"/>
      <c r="LTG23" s="133"/>
      <c r="LTL23" s="133"/>
      <c r="LTQ23" s="133"/>
      <c r="LTV23" s="133"/>
      <c r="LUA23" s="133"/>
      <c r="LUF23" s="133"/>
      <c r="LUK23" s="133"/>
      <c r="LUP23" s="133"/>
      <c r="LUU23" s="133"/>
      <c r="LUZ23" s="133"/>
      <c r="LVE23" s="133"/>
      <c r="LVJ23" s="133"/>
      <c r="LVO23" s="133"/>
      <c r="LVT23" s="133"/>
      <c r="LVY23" s="133"/>
      <c r="LWD23" s="133"/>
      <c r="LWI23" s="133"/>
      <c r="LWN23" s="133"/>
      <c r="LWS23" s="133"/>
      <c r="LWX23" s="133"/>
      <c r="LXC23" s="133"/>
      <c r="LXH23" s="133"/>
      <c r="LXM23" s="133"/>
      <c r="LXR23" s="133"/>
      <c r="LXW23" s="133"/>
      <c r="LYB23" s="133"/>
      <c r="LYG23" s="133"/>
      <c r="LYL23" s="133"/>
      <c r="LYQ23" s="133"/>
      <c r="LYV23" s="133"/>
      <c r="LZA23" s="133"/>
      <c r="LZF23" s="133"/>
      <c r="LZK23" s="133"/>
      <c r="LZP23" s="133"/>
      <c r="LZU23" s="133"/>
      <c r="LZZ23" s="133"/>
      <c r="MAE23" s="133"/>
      <c r="MAJ23" s="133"/>
      <c r="MAO23" s="133"/>
      <c r="MAT23" s="133"/>
      <c r="MAY23" s="133"/>
      <c r="MBD23" s="133"/>
      <c r="MBI23" s="133"/>
      <c r="MBN23" s="133"/>
      <c r="MBS23" s="133"/>
      <c r="MBX23" s="133"/>
      <c r="MCC23" s="133"/>
      <c r="MCH23" s="133"/>
      <c r="MCM23" s="133"/>
      <c r="MCR23" s="133"/>
      <c r="MCW23" s="133"/>
      <c r="MDB23" s="133"/>
      <c r="MDG23" s="133"/>
      <c r="MDL23" s="133"/>
      <c r="MDQ23" s="133"/>
      <c r="MDV23" s="133"/>
      <c r="MEA23" s="133"/>
      <c r="MEF23" s="133"/>
      <c r="MEK23" s="133"/>
      <c r="MEP23" s="133"/>
      <c r="MEU23" s="133"/>
      <c r="MEZ23" s="133"/>
      <c r="MFE23" s="133"/>
      <c r="MFJ23" s="133"/>
      <c r="MFO23" s="133"/>
      <c r="MFT23" s="133"/>
      <c r="MFY23" s="133"/>
      <c r="MGD23" s="133"/>
      <c r="MGI23" s="133"/>
      <c r="MGN23" s="133"/>
      <c r="MGS23" s="133"/>
      <c r="MGX23" s="133"/>
      <c r="MHC23" s="133"/>
      <c r="MHH23" s="133"/>
      <c r="MHM23" s="133"/>
      <c r="MHR23" s="133"/>
      <c r="MHW23" s="133"/>
      <c r="MIB23" s="133"/>
      <c r="MIG23" s="133"/>
      <c r="MIL23" s="133"/>
      <c r="MIQ23" s="133"/>
      <c r="MIV23" s="133"/>
      <c r="MJA23" s="133"/>
      <c r="MJF23" s="133"/>
      <c r="MJK23" s="133"/>
      <c r="MJP23" s="133"/>
      <c r="MJU23" s="133"/>
      <c r="MJZ23" s="133"/>
      <c r="MKE23" s="133"/>
      <c r="MKJ23" s="133"/>
      <c r="MKO23" s="133"/>
      <c r="MKT23" s="133"/>
      <c r="MKY23" s="133"/>
      <c r="MLD23" s="133"/>
      <c r="MLI23" s="133"/>
      <c r="MLN23" s="133"/>
      <c r="MLS23" s="133"/>
      <c r="MLX23" s="133"/>
      <c r="MMC23" s="133"/>
      <c r="MMH23" s="133"/>
      <c r="MMM23" s="133"/>
      <c r="MMR23" s="133"/>
      <c r="MMW23" s="133"/>
      <c r="MNB23" s="133"/>
      <c r="MNG23" s="133"/>
      <c r="MNL23" s="133"/>
      <c r="MNQ23" s="133"/>
      <c r="MNV23" s="133"/>
      <c r="MOA23" s="133"/>
      <c r="MOF23" s="133"/>
      <c r="MOK23" s="133"/>
      <c r="MOP23" s="133"/>
      <c r="MOU23" s="133"/>
      <c r="MOZ23" s="133"/>
      <c r="MPE23" s="133"/>
      <c r="MPJ23" s="133"/>
      <c r="MPO23" s="133"/>
      <c r="MPT23" s="133"/>
      <c r="MPY23" s="133"/>
      <c r="MQD23" s="133"/>
      <c r="MQI23" s="133"/>
      <c r="MQN23" s="133"/>
      <c r="MQS23" s="133"/>
      <c r="MQX23" s="133"/>
      <c r="MRC23" s="133"/>
      <c r="MRH23" s="133"/>
      <c r="MRM23" s="133"/>
      <c r="MRR23" s="133"/>
      <c r="MRW23" s="133"/>
      <c r="MSB23" s="133"/>
      <c r="MSG23" s="133"/>
      <c r="MSL23" s="133"/>
      <c r="MSQ23" s="133"/>
      <c r="MSV23" s="133"/>
      <c r="MTA23" s="133"/>
      <c r="MTF23" s="133"/>
      <c r="MTK23" s="133"/>
      <c r="MTP23" s="133"/>
      <c r="MTU23" s="133"/>
      <c r="MTZ23" s="133"/>
      <c r="MUE23" s="133"/>
      <c r="MUJ23" s="133"/>
      <c r="MUO23" s="133"/>
      <c r="MUT23" s="133"/>
      <c r="MUY23" s="133"/>
      <c r="MVD23" s="133"/>
      <c r="MVI23" s="133"/>
      <c r="MVN23" s="133"/>
      <c r="MVS23" s="133"/>
      <c r="MVX23" s="133"/>
      <c r="MWC23" s="133"/>
      <c r="MWH23" s="133"/>
      <c r="MWM23" s="133"/>
      <c r="MWR23" s="133"/>
      <c r="MWW23" s="133"/>
      <c r="MXB23" s="133"/>
      <c r="MXG23" s="133"/>
      <c r="MXL23" s="133"/>
      <c r="MXQ23" s="133"/>
      <c r="MXV23" s="133"/>
      <c r="MYA23" s="133"/>
      <c r="MYF23" s="133"/>
      <c r="MYK23" s="133"/>
      <c r="MYP23" s="133"/>
      <c r="MYU23" s="133"/>
      <c r="MYZ23" s="133"/>
      <c r="MZE23" s="133"/>
      <c r="MZJ23" s="133"/>
      <c r="MZO23" s="133"/>
      <c r="MZT23" s="133"/>
      <c r="MZY23" s="133"/>
      <c r="NAD23" s="133"/>
      <c r="NAI23" s="133"/>
      <c r="NAN23" s="133"/>
      <c r="NAS23" s="133"/>
      <c r="NAX23" s="133"/>
      <c r="NBC23" s="133"/>
      <c r="NBH23" s="133"/>
      <c r="NBM23" s="133"/>
      <c r="NBR23" s="133"/>
      <c r="NBW23" s="133"/>
      <c r="NCB23" s="133"/>
      <c r="NCG23" s="133"/>
      <c r="NCL23" s="133"/>
      <c r="NCQ23" s="133"/>
      <c r="NCV23" s="133"/>
      <c r="NDA23" s="133"/>
      <c r="NDF23" s="133"/>
      <c r="NDK23" s="133"/>
      <c r="NDP23" s="133"/>
      <c r="NDU23" s="133"/>
      <c r="NDZ23" s="133"/>
      <c r="NEE23" s="133"/>
      <c r="NEJ23" s="133"/>
      <c r="NEO23" s="133"/>
      <c r="NET23" s="133"/>
      <c r="NEY23" s="133"/>
      <c r="NFD23" s="133"/>
      <c r="NFI23" s="133"/>
      <c r="NFN23" s="133"/>
      <c r="NFS23" s="133"/>
      <c r="NFX23" s="133"/>
      <c r="NGC23" s="133"/>
      <c r="NGH23" s="133"/>
      <c r="NGM23" s="133"/>
      <c r="NGR23" s="133"/>
      <c r="NGW23" s="133"/>
      <c r="NHB23" s="133"/>
      <c r="NHG23" s="133"/>
      <c r="NHL23" s="133"/>
      <c r="NHQ23" s="133"/>
      <c r="NHV23" s="133"/>
      <c r="NIA23" s="133"/>
      <c r="NIF23" s="133"/>
      <c r="NIK23" s="133"/>
      <c r="NIP23" s="133"/>
      <c r="NIU23" s="133"/>
      <c r="NIZ23" s="133"/>
      <c r="NJE23" s="133"/>
      <c r="NJJ23" s="133"/>
      <c r="NJO23" s="133"/>
      <c r="NJT23" s="133"/>
      <c r="NJY23" s="133"/>
      <c r="NKD23" s="133"/>
      <c r="NKI23" s="133"/>
      <c r="NKN23" s="133"/>
      <c r="NKS23" s="133"/>
      <c r="NKX23" s="133"/>
      <c r="NLC23" s="133"/>
      <c r="NLH23" s="133"/>
      <c r="NLM23" s="133"/>
      <c r="NLR23" s="133"/>
      <c r="NLW23" s="133"/>
      <c r="NMB23" s="133"/>
      <c r="NMG23" s="133"/>
      <c r="NML23" s="133"/>
      <c r="NMQ23" s="133"/>
      <c r="NMV23" s="133"/>
      <c r="NNA23" s="133"/>
      <c r="NNF23" s="133"/>
      <c r="NNK23" s="133"/>
      <c r="NNP23" s="133"/>
      <c r="NNU23" s="133"/>
      <c r="NNZ23" s="133"/>
      <c r="NOE23" s="133"/>
      <c r="NOJ23" s="133"/>
      <c r="NOO23" s="133"/>
      <c r="NOT23" s="133"/>
      <c r="NOY23" s="133"/>
      <c r="NPD23" s="133"/>
      <c r="NPI23" s="133"/>
      <c r="NPN23" s="133"/>
      <c r="NPS23" s="133"/>
      <c r="NPX23" s="133"/>
      <c r="NQC23" s="133"/>
      <c r="NQH23" s="133"/>
      <c r="NQM23" s="133"/>
      <c r="NQR23" s="133"/>
      <c r="NQW23" s="133"/>
      <c r="NRB23" s="133"/>
      <c r="NRG23" s="133"/>
      <c r="NRL23" s="133"/>
      <c r="NRQ23" s="133"/>
      <c r="NRV23" s="133"/>
      <c r="NSA23" s="133"/>
      <c r="NSF23" s="133"/>
      <c r="NSK23" s="133"/>
      <c r="NSP23" s="133"/>
      <c r="NSU23" s="133"/>
      <c r="NSZ23" s="133"/>
      <c r="NTE23" s="133"/>
      <c r="NTJ23" s="133"/>
      <c r="NTO23" s="133"/>
      <c r="NTT23" s="133"/>
      <c r="NTY23" s="133"/>
      <c r="NUD23" s="133"/>
      <c r="NUI23" s="133"/>
      <c r="NUN23" s="133"/>
      <c r="NUS23" s="133"/>
      <c r="NUX23" s="133"/>
      <c r="NVC23" s="133"/>
      <c r="NVH23" s="133"/>
      <c r="NVM23" s="133"/>
      <c r="NVR23" s="133"/>
      <c r="NVW23" s="133"/>
      <c r="NWB23" s="133"/>
      <c r="NWG23" s="133"/>
      <c r="NWL23" s="133"/>
      <c r="NWQ23" s="133"/>
      <c r="NWV23" s="133"/>
      <c r="NXA23" s="133"/>
      <c r="NXF23" s="133"/>
      <c r="NXK23" s="133"/>
      <c r="NXP23" s="133"/>
      <c r="NXU23" s="133"/>
      <c r="NXZ23" s="133"/>
      <c r="NYE23" s="133"/>
      <c r="NYJ23" s="133"/>
      <c r="NYO23" s="133"/>
      <c r="NYT23" s="133"/>
      <c r="NYY23" s="133"/>
      <c r="NZD23" s="133"/>
      <c r="NZI23" s="133"/>
      <c r="NZN23" s="133"/>
      <c r="NZS23" s="133"/>
      <c r="NZX23" s="133"/>
      <c r="OAC23" s="133"/>
      <c r="OAH23" s="133"/>
      <c r="OAM23" s="133"/>
      <c r="OAR23" s="133"/>
      <c r="OAW23" s="133"/>
      <c r="OBB23" s="133"/>
      <c r="OBG23" s="133"/>
      <c r="OBL23" s="133"/>
      <c r="OBQ23" s="133"/>
      <c r="OBV23" s="133"/>
      <c r="OCA23" s="133"/>
      <c r="OCF23" s="133"/>
      <c r="OCK23" s="133"/>
      <c r="OCP23" s="133"/>
      <c r="OCU23" s="133"/>
      <c r="OCZ23" s="133"/>
      <c r="ODE23" s="133"/>
      <c r="ODJ23" s="133"/>
      <c r="ODO23" s="133"/>
      <c r="ODT23" s="133"/>
      <c r="ODY23" s="133"/>
      <c r="OED23" s="133"/>
      <c r="OEI23" s="133"/>
      <c r="OEN23" s="133"/>
      <c r="OES23" s="133"/>
      <c r="OEX23" s="133"/>
      <c r="OFC23" s="133"/>
      <c r="OFH23" s="133"/>
      <c r="OFM23" s="133"/>
      <c r="OFR23" s="133"/>
      <c r="OFW23" s="133"/>
      <c r="OGB23" s="133"/>
      <c r="OGG23" s="133"/>
      <c r="OGL23" s="133"/>
      <c r="OGQ23" s="133"/>
      <c r="OGV23" s="133"/>
      <c r="OHA23" s="133"/>
      <c r="OHF23" s="133"/>
      <c r="OHK23" s="133"/>
      <c r="OHP23" s="133"/>
      <c r="OHU23" s="133"/>
      <c r="OHZ23" s="133"/>
      <c r="OIE23" s="133"/>
      <c r="OIJ23" s="133"/>
      <c r="OIO23" s="133"/>
      <c r="OIT23" s="133"/>
      <c r="OIY23" s="133"/>
      <c r="OJD23" s="133"/>
      <c r="OJI23" s="133"/>
      <c r="OJN23" s="133"/>
      <c r="OJS23" s="133"/>
      <c r="OJX23" s="133"/>
      <c r="OKC23" s="133"/>
      <c r="OKH23" s="133"/>
      <c r="OKM23" s="133"/>
      <c r="OKR23" s="133"/>
      <c r="OKW23" s="133"/>
      <c r="OLB23" s="133"/>
      <c r="OLG23" s="133"/>
      <c r="OLL23" s="133"/>
      <c r="OLQ23" s="133"/>
      <c r="OLV23" s="133"/>
      <c r="OMA23" s="133"/>
      <c r="OMF23" s="133"/>
      <c r="OMK23" s="133"/>
      <c r="OMP23" s="133"/>
      <c r="OMU23" s="133"/>
      <c r="OMZ23" s="133"/>
      <c r="ONE23" s="133"/>
      <c r="ONJ23" s="133"/>
      <c r="ONO23" s="133"/>
      <c r="ONT23" s="133"/>
      <c r="ONY23" s="133"/>
      <c r="OOD23" s="133"/>
      <c r="OOI23" s="133"/>
      <c r="OON23" s="133"/>
      <c r="OOS23" s="133"/>
      <c r="OOX23" s="133"/>
      <c r="OPC23" s="133"/>
      <c r="OPH23" s="133"/>
      <c r="OPM23" s="133"/>
      <c r="OPR23" s="133"/>
      <c r="OPW23" s="133"/>
      <c r="OQB23" s="133"/>
      <c r="OQG23" s="133"/>
      <c r="OQL23" s="133"/>
      <c r="OQQ23" s="133"/>
      <c r="OQV23" s="133"/>
      <c r="ORA23" s="133"/>
      <c r="ORF23" s="133"/>
      <c r="ORK23" s="133"/>
      <c r="ORP23" s="133"/>
      <c r="ORU23" s="133"/>
      <c r="ORZ23" s="133"/>
      <c r="OSE23" s="133"/>
      <c r="OSJ23" s="133"/>
      <c r="OSO23" s="133"/>
      <c r="OST23" s="133"/>
      <c r="OSY23" s="133"/>
      <c r="OTD23" s="133"/>
      <c r="OTI23" s="133"/>
      <c r="OTN23" s="133"/>
      <c r="OTS23" s="133"/>
      <c r="OTX23" s="133"/>
      <c r="OUC23" s="133"/>
      <c r="OUH23" s="133"/>
      <c r="OUM23" s="133"/>
      <c r="OUR23" s="133"/>
      <c r="OUW23" s="133"/>
      <c r="OVB23" s="133"/>
      <c r="OVG23" s="133"/>
      <c r="OVL23" s="133"/>
      <c r="OVQ23" s="133"/>
      <c r="OVV23" s="133"/>
      <c r="OWA23" s="133"/>
      <c r="OWF23" s="133"/>
      <c r="OWK23" s="133"/>
      <c r="OWP23" s="133"/>
      <c r="OWU23" s="133"/>
      <c r="OWZ23" s="133"/>
      <c r="OXE23" s="133"/>
      <c r="OXJ23" s="133"/>
      <c r="OXO23" s="133"/>
      <c r="OXT23" s="133"/>
      <c r="OXY23" s="133"/>
      <c r="OYD23" s="133"/>
      <c r="OYI23" s="133"/>
      <c r="OYN23" s="133"/>
      <c r="OYS23" s="133"/>
      <c r="OYX23" s="133"/>
      <c r="OZC23" s="133"/>
      <c r="OZH23" s="133"/>
      <c r="OZM23" s="133"/>
      <c r="OZR23" s="133"/>
      <c r="OZW23" s="133"/>
      <c r="PAB23" s="133"/>
      <c r="PAG23" s="133"/>
      <c r="PAL23" s="133"/>
      <c r="PAQ23" s="133"/>
      <c r="PAV23" s="133"/>
      <c r="PBA23" s="133"/>
      <c r="PBF23" s="133"/>
      <c r="PBK23" s="133"/>
      <c r="PBP23" s="133"/>
      <c r="PBU23" s="133"/>
      <c r="PBZ23" s="133"/>
      <c r="PCE23" s="133"/>
      <c r="PCJ23" s="133"/>
      <c r="PCO23" s="133"/>
      <c r="PCT23" s="133"/>
      <c r="PCY23" s="133"/>
      <c r="PDD23" s="133"/>
      <c r="PDI23" s="133"/>
      <c r="PDN23" s="133"/>
      <c r="PDS23" s="133"/>
      <c r="PDX23" s="133"/>
      <c r="PEC23" s="133"/>
      <c r="PEH23" s="133"/>
      <c r="PEM23" s="133"/>
      <c r="PER23" s="133"/>
      <c r="PEW23" s="133"/>
      <c r="PFB23" s="133"/>
      <c r="PFG23" s="133"/>
      <c r="PFL23" s="133"/>
      <c r="PFQ23" s="133"/>
      <c r="PFV23" s="133"/>
      <c r="PGA23" s="133"/>
      <c r="PGF23" s="133"/>
      <c r="PGK23" s="133"/>
      <c r="PGP23" s="133"/>
      <c r="PGU23" s="133"/>
      <c r="PGZ23" s="133"/>
      <c r="PHE23" s="133"/>
      <c r="PHJ23" s="133"/>
      <c r="PHO23" s="133"/>
      <c r="PHT23" s="133"/>
      <c r="PHY23" s="133"/>
      <c r="PID23" s="133"/>
      <c r="PII23" s="133"/>
      <c r="PIN23" s="133"/>
      <c r="PIS23" s="133"/>
      <c r="PIX23" s="133"/>
      <c r="PJC23" s="133"/>
      <c r="PJH23" s="133"/>
      <c r="PJM23" s="133"/>
      <c r="PJR23" s="133"/>
      <c r="PJW23" s="133"/>
      <c r="PKB23" s="133"/>
      <c r="PKG23" s="133"/>
      <c r="PKL23" s="133"/>
      <c r="PKQ23" s="133"/>
      <c r="PKV23" s="133"/>
      <c r="PLA23" s="133"/>
      <c r="PLF23" s="133"/>
      <c r="PLK23" s="133"/>
      <c r="PLP23" s="133"/>
      <c r="PLU23" s="133"/>
      <c r="PLZ23" s="133"/>
      <c r="PME23" s="133"/>
      <c r="PMJ23" s="133"/>
      <c r="PMO23" s="133"/>
      <c r="PMT23" s="133"/>
      <c r="PMY23" s="133"/>
      <c r="PND23" s="133"/>
      <c r="PNI23" s="133"/>
      <c r="PNN23" s="133"/>
      <c r="PNS23" s="133"/>
      <c r="PNX23" s="133"/>
      <c r="POC23" s="133"/>
      <c r="POH23" s="133"/>
      <c r="POM23" s="133"/>
      <c r="POR23" s="133"/>
      <c r="POW23" s="133"/>
      <c r="PPB23" s="133"/>
      <c r="PPG23" s="133"/>
      <c r="PPL23" s="133"/>
      <c r="PPQ23" s="133"/>
      <c r="PPV23" s="133"/>
      <c r="PQA23" s="133"/>
      <c r="PQF23" s="133"/>
      <c r="PQK23" s="133"/>
      <c r="PQP23" s="133"/>
      <c r="PQU23" s="133"/>
      <c r="PQZ23" s="133"/>
      <c r="PRE23" s="133"/>
      <c r="PRJ23" s="133"/>
      <c r="PRO23" s="133"/>
      <c r="PRT23" s="133"/>
      <c r="PRY23" s="133"/>
      <c r="PSD23" s="133"/>
      <c r="PSI23" s="133"/>
      <c r="PSN23" s="133"/>
      <c r="PSS23" s="133"/>
      <c r="PSX23" s="133"/>
      <c r="PTC23" s="133"/>
      <c r="PTH23" s="133"/>
      <c r="PTM23" s="133"/>
      <c r="PTR23" s="133"/>
      <c r="PTW23" s="133"/>
      <c r="PUB23" s="133"/>
      <c r="PUG23" s="133"/>
      <c r="PUL23" s="133"/>
      <c r="PUQ23" s="133"/>
      <c r="PUV23" s="133"/>
      <c r="PVA23" s="133"/>
      <c r="PVF23" s="133"/>
      <c r="PVK23" s="133"/>
      <c r="PVP23" s="133"/>
      <c r="PVU23" s="133"/>
      <c r="PVZ23" s="133"/>
      <c r="PWE23" s="133"/>
      <c r="PWJ23" s="133"/>
      <c r="PWO23" s="133"/>
      <c r="PWT23" s="133"/>
      <c r="PWY23" s="133"/>
      <c r="PXD23" s="133"/>
      <c r="PXI23" s="133"/>
      <c r="PXN23" s="133"/>
      <c r="PXS23" s="133"/>
      <c r="PXX23" s="133"/>
      <c r="PYC23" s="133"/>
      <c r="PYH23" s="133"/>
      <c r="PYM23" s="133"/>
      <c r="PYR23" s="133"/>
      <c r="PYW23" s="133"/>
      <c r="PZB23" s="133"/>
      <c r="PZG23" s="133"/>
      <c r="PZL23" s="133"/>
      <c r="PZQ23" s="133"/>
      <c r="PZV23" s="133"/>
      <c r="QAA23" s="133"/>
      <c r="QAF23" s="133"/>
      <c r="QAK23" s="133"/>
      <c r="QAP23" s="133"/>
      <c r="QAU23" s="133"/>
      <c r="QAZ23" s="133"/>
      <c r="QBE23" s="133"/>
      <c r="QBJ23" s="133"/>
      <c r="QBO23" s="133"/>
      <c r="QBT23" s="133"/>
      <c r="QBY23" s="133"/>
      <c r="QCD23" s="133"/>
      <c r="QCI23" s="133"/>
      <c r="QCN23" s="133"/>
      <c r="QCS23" s="133"/>
      <c r="QCX23" s="133"/>
      <c r="QDC23" s="133"/>
      <c r="QDH23" s="133"/>
      <c r="QDM23" s="133"/>
      <c r="QDR23" s="133"/>
      <c r="QDW23" s="133"/>
      <c r="QEB23" s="133"/>
      <c r="QEG23" s="133"/>
      <c r="QEL23" s="133"/>
      <c r="QEQ23" s="133"/>
      <c r="QEV23" s="133"/>
      <c r="QFA23" s="133"/>
      <c r="QFF23" s="133"/>
      <c r="QFK23" s="133"/>
      <c r="QFP23" s="133"/>
      <c r="QFU23" s="133"/>
      <c r="QFZ23" s="133"/>
      <c r="QGE23" s="133"/>
      <c r="QGJ23" s="133"/>
      <c r="QGO23" s="133"/>
      <c r="QGT23" s="133"/>
      <c r="QGY23" s="133"/>
      <c r="QHD23" s="133"/>
      <c r="QHI23" s="133"/>
      <c r="QHN23" s="133"/>
      <c r="QHS23" s="133"/>
      <c r="QHX23" s="133"/>
      <c r="QIC23" s="133"/>
      <c r="QIH23" s="133"/>
      <c r="QIM23" s="133"/>
      <c r="QIR23" s="133"/>
      <c r="QIW23" s="133"/>
      <c r="QJB23" s="133"/>
      <c r="QJG23" s="133"/>
      <c r="QJL23" s="133"/>
      <c r="QJQ23" s="133"/>
      <c r="QJV23" s="133"/>
      <c r="QKA23" s="133"/>
      <c r="QKF23" s="133"/>
      <c r="QKK23" s="133"/>
      <c r="QKP23" s="133"/>
      <c r="QKU23" s="133"/>
      <c r="QKZ23" s="133"/>
      <c r="QLE23" s="133"/>
      <c r="QLJ23" s="133"/>
      <c r="QLO23" s="133"/>
      <c r="QLT23" s="133"/>
      <c r="QLY23" s="133"/>
      <c r="QMD23" s="133"/>
      <c r="QMI23" s="133"/>
      <c r="QMN23" s="133"/>
      <c r="QMS23" s="133"/>
      <c r="QMX23" s="133"/>
      <c r="QNC23" s="133"/>
      <c r="QNH23" s="133"/>
      <c r="QNM23" s="133"/>
      <c r="QNR23" s="133"/>
      <c r="QNW23" s="133"/>
      <c r="QOB23" s="133"/>
      <c r="QOG23" s="133"/>
      <c r="QOL23" s="133"/>
      <c r="QOQ23" s="133"/>
      <c r="QOV23" s="133"/>
      <c r="QPA23" s="133"/>
      <c r="QPF23" s="133"/>
      <c r="QPK23" s="133"/>
      <c r="QPP23" s="133"/>
      <c r="QPU23" s="133"/>
      <c r="QPZ23" s="133"/>
      <c r="QQE23" s="133"/>
      <c r="QQJ23" s="133"/>
      <c r="QQO23" s="133"/>
      <c r="QQT23" s="133"/>
      <c r="QQY23" s="133"/>
      <c r="QRD23" s="133"/>
      <c r="QRI23" s="133"/>
      <c r="QRN23" s="133"/>
      <c r="QRS23" s="133"/>
      <c r="QRX23" s="133"/>
      <c r="QSC23" s="133"/>
      <c r="QSH23" s="133"/>
      <c r="QSM23" s="133"/>
      <c r="QSR23" s="133"/>
      <c r="QSW23" s="133"/>
      <c r="QTB23" s="133"/>
      <c r="QTG23" s="133"/>
      <c r="QTL23" s="133"/>
      <c r="QTQ23" s="133"/>
      <c r="QTV23" s="133"/>
      <c r="QUA23" s="133"/>
      <c r="QUF23" s="133"/>
      <c r="QUK23" s="133"/>
      <c r="QUP23" s="133"/>
      <c r="QUU23" s="133"/>
      <c r="QUZ23" s="133"/>
      <c r="QVE23" s="133"/>
      <c r="QVJ23" s="133"/>
      <c r="QVO23" s="133"/>
      <c r="QVT23" s="133"/>
      <c r="QVY23" s="133"/>
      <c r="QWD23" s="133"/>
      <c r="QWI23" s="133"/>
      <c r="QWN23" s="133"/>
      <c r="QWS23" s="133"/>
      <c r="QWX23" s="133"/>
      <c r="QXC23" s="133"/>
      <c r="QXH23" s="133"/>
      <c r="QXM23" s="133"/>
      <c r="QXR23" s="133"/>
      <c r="QXW23" s="133"/>
      <c r="QYB23" s="133"/>
      <c r="QYG23" s="133"/>
      <c r="QYL23" s="133"/>
      <c r="QYQ23" s="133"/>
      <c r="QYV23" s="133"/>
      <c r="QZA23" s="133"/>
      <c r="QZF23" s="133"/>
      <c r="QZK23" s="133"/>
      <c r="QZP23" s="133"/>
      <c r="QZU23" s="133"/>
      <c r="QZZ23" s="133"/>
      <c r="RAE23" s="133"/>
      <c r="RAJ23" s="133"/>
      <c r="RAO23" s="133"/>
      <c r="RAT23" s="133"/>
      <c r="RAY23" s="133"/>
      <c r="RBD23" s="133"/>
      <c r="RBI23" s="133"/>
      <c r="RBN23" s="133"/>
      <c r="RBS23" s="133"/>
      <c r="RBX23" s="133"/>
      <c r="RCC23" s="133"/>
      <c r="RCH23" s="133"/>
      <c r="RCM23" s="133"/>
      <c r="RCR23" s="133"/>
      <c r="RCW23" s="133"/>
      <c r="RDB23" s="133"/>
      <c r="RDG23" s="133"/>
      <c r="RDL23" s="133"/>
      <c r="RDQ23" s="133"/>
      <c r="RDV23" s="133"/>
      <c r="REA23" s="133"/>
      <c r="REF23" s="133"/>
      <c r="REK23" s="133"/>
      <c r="REP23" s="133"/>
      <c r="REU23" s="133"/>
      <c r="REZ23" s="133"/>
      <c r="RFE23" s="133"/>
      <c r="RFJ23" s="133"/>
      <c r="RFO23" s="133"/>
      <c r="RFT23" s="133"/>
      <c r="RFY23" s="133"/>
      <c r="RGD23" s="133"/>
      <c r="RGI23" s="133"/>
      <c r="RGN23" s="133"/>
      <c r="RGS23" s="133"/>
      <c r="RGX23" s="133"/>
      <c r="RHC23" s="133"/>
      <c r="RHH23" s="133"/>
      <c r="RHM23" s="133"/>
      <c r="RHR23" s="133"/>
      <c r="RHW23" s="133"/>
      <c r="RIB23" s="133"/>
      <c r="RIG23" s="133"/>
      <c r="RIL23" s="133"/>
      <c r="RIQ23" s="133"/>
      <c r="RIV23" s="133"/>
      <c r="RJA23" s="133"/>
      <c r="RJF23" s="133"/>
      <c r="RJK23" s="133"/>
      <c r="RJP23" s="133"/>
      <c r="RJU23" s="133"/>
      <c r="RJZ23" s="133"/>
      <c r="RKE23" s="133"/>
      <c r="RKJ23" s="133"/>
      <c r="RKO23" s="133"/>
      <c r="RKT23" s="133"/>
      <c r="RKY23" s="133"/>
      <c r="RLD23" s="133"/>
      <c r="RLI23" s="133"/>
      <c r="RLN23" s="133"/>
      <c r="RLS23" s="133"/>
      <c r="RLX23" s="133"/>
      <c r="RMC23" s="133"/>
      <c r="RMH23" s="133"/>
      <c r="RMM23" s="133"/>
      <c r="RMR23" s="133"/>
      <c r="RMW23" s="133"/>
      <c r="RNB23" s="133"/>
      <c r="RNG23" s="133"/>
      <c r="RNL23" s="133"/>
      <c r="RNQ23" s="133"/>
      <c r="RNV23" s="133"/>
      <c r="ROA23" s="133"/>
      <c r="ROF23" s="133"/>
      <c r="ROK23" s="133"/>
      <c r="ROP23" s="133"/>
      <c r="ROU23" s="133"/>
      <c r="ROZ23" s="133"/>
      <c r="RPE23" s="133"/>
      <c r="RPJ23" s="133"/>
      <c r="RPO23" s="133"/>
      <c r="RPT23" s="133"/>
      <c r="RPY23" s="133"/>
      <c r="RQD23" s="133"/>
      <c r="RQI23" s="133"/>
      <c r="RQN23" s="133"/>
      <c r="RQS23" s="133"/>
      <c r="RQX23" s="133"/>
      <c r="RRC23" s="133"/>
      <c r="RRH23" s="133"/>
      <c r="RRM23" s="133"/>
      <c r="RRR23" s="133"/>
      <c r="RRW23" s="133"/>
      <c r="RSB23" s="133"/>
      <c r="RSG23" s="133"/>
      <c r="RSL23" s="133"/>
      <c r="RSQ23" s="133"/>
      <c r="RSV23" s="133"/>
      <c r="RTA23" s="133"/>
      <c r="RTF23" s="133"/>
      <c r="RTK23" s="133"/>
      <c r="RTP23" s="133"/>
      <c r="RTU23" s="133"/>
      <c r="RTZ23" s="133"/>
      <c r="RUE23" s="133"/>
      <c r="RUJ23" s="133"/>
      <c r="RUO23" s="133"/>
      <c r="RUT23" s="133"/>
      <c r="RUY23" s="133"/>
      <c r="RVD23" s="133"/>
      <c r="RVI23" s="133"/>
      <c r="RVN23" s="133"/>
      <c r="RVS23" s="133"/>
      <c r="RVX23" s="133"/>
      <c r="RWC23" s="133"/>
      <c r="RWH23" s="133"/>
      <c r="RWM23" s="133"/>
      <c r="RWR23" s="133"/>
      <c r="RWW23" s="133"/>
      <c r="RXB23" s="133"/>
      <c r="RXG23" s="133"/>
      <c r="RXL23" s="133"/>
      <c r="RXQ23" s="133"/>
      <c r="RXV23" s="133"/>
      <c r="RYA23" s="133"/>
      <c r="RYF23" s="133"/>
      <c r="RYK23" s="133"/>
      <c r="RYP23" s="133"/>
      <c r="RYU23" s="133"/>
      <c r="RYZ23" s="133"/>
      <c r="RZE23" s="133"/>
      <c r="RZJ23" s="133"/>
      <c r="RZO23" s="133"/>
      <c r="RZT23" s="133"/>
      <c r="RZY23" s="133"/>
      <c r="SAD23" s="133"/>
      <c r="SAI23" s="133"/>
      <c r="SAN23" s="133"/>
      <c r="SAS23" s="133"/>
      <c r="SAX23" s="133"/>
      <c r="SBC23" s="133"/>
      <c r="SBH23" s="133"/>
      <c r="SBM23" s="133"/>
      <c r="SBR23" s="133"/>
      <c r="SBW23" s="133"/>
      <c r="SCB23" s="133"/>
      <c r="SCG23" s="133"/>
      <c r="SCL23" s="133"/>
      <c r="SCQ23" s="133"/>
      <c r="SCV23" s="133"/>
      <c r="SDA23" s="133"/>
      <c r="SDF23" s="133"/>
      <c r="SDK23" s="133"/>
      <c r="SDP23" s="133"/>
      <c r="SDU23" s="133"/>
      <c r="SDZ23" s="133"/>
      <c r="SEE23" s="133"/>
      <c r="SEJ23" s="133"/>
      <c r="SEO23" s="133"/>
      <c r="SET23" s="133"/>
      <c r="SEY23" s="133"/>
      <c r="SFD23" s="133"/>
      <c r="SFI23" s="133"/>
      <c r="SFN23" s="133"/>
      <c r="SFS23" s="133"/>
      <c r="SFX23" s="133"/>
      <c r="SGC23" s="133"/>
      <c r="SGH23" s="133"/>
      <c r="SGM23" s="133"/>
      <c r="SGR23" s="133"/>
      <c r="SGW23" s="133"/>
      <c r="SHB23" s="133"/>
      <c r="SHG23" s="133"/>
      <c r="SHL23" s="133"/>
      <c r="SHQ23" s="133"/>
      <c r="SHV23" s="133"/>
      <c r="SIA23" s="133"/>
      <c r="SIF23" s="133"/>
      <c r="SIK23" s="133"/>
      <c r="SIP23" s="133"/>
      <c r="SIU23" s="133"/>
      <c r="SIZ23" s="133"/>
      <c r="SJE23" s="133"/>
      <c r="SJJ23" s="133"/>
      <c r="SJO23" s="133"/>
      <c r="SJT23" s="133"/>
      <c r="SJY23" s="133"/>
      <c r="SKD23" s="133"/>
      <c r="SKI23" s="133"/>
      <c r="SKN23" s="133"/>
      <c r="SKS23" s="133"/>
      <c r="SKX23" s="133"/>
      <c r="SLC23" s="133"/>
      <c r="SLH23" s="133"/>
      <c r="SLM23" s="133"/>
      <c r="SLR23" s="133"/>
      <c r="SLW23" s="133"/>
      <c r="SMB23" s="133"/>
      <c r="SMG23" s="133"/>
      <c r="SML23" s="133"/>
      <c r="SMQ23" s="133"/>
      <c r="SMV23" s="133"/>
      <c r="SNA23" s="133"/>
      <c r="SNF23" s="133"/>
      <c r="SNK23" s="133"/>
      <c r="SNP23" s="133"/>
      <c r="SNU23" s="133"/>
      <c r="SNZ23" s="133"/>
      <c r="SOE23" s="133"/>
      <c r="SOJ23" s="133"/>
      <c r="SOO23" s="133"/>
      <c r="SOT23" s="133"/>
      <c r="SOY23" s="133"/>
      <c r="SPD23" s="133"/>
      <c r="SPI23" s="133"/>
      <c r="SPN23" s="133"/>
      <c r="SPS23" s="133"/>
      <c r="SPX23" s="133"/>
      <c r="SQC23" s="133"/>
      <c r="SQH23" s="133"/>
      <c r="SQM23" s="133"/>
      <c r="SQR23" s="133"/>
      <c r="SQW23" s="133"/>
      <c r="SRB23" s="133"/>
      <c r="SRG23" s="133"/>
      <c r="SRL23" s="133"/>
      <c r="SRQ23" s="133"/>
      <c r="SRV23" s="133"/>
      <c r="SSA23" s="133"/>
      <c r="SSF23" s="133"/>
      <c r="SSK23" s="133"/>
      <c r="SSP23" s="133"/>
      <c r="SSU23" s="133"/>
      <c r="SSZ23" s="133"/>
      <c r="STE23" s="133"/>
      <c r="STJ23" s="133"/>
      <c r="STO23" s="133"/>
      <c r="STT23" s="133"/>
      <c r="STY23" s="133"/>
      <c r="SUD23" s="133"/>
      <c r="SUI23" s="133"/>
      <c r="SUN23" s="133"/>
      <c r="SUS23" s="133"/>
      <c r="SUX23" s="133"/>
      <c r="SVC23" s="133"/>
      <c r="SVH23" s="133"/>
      <c r="SVM23" s="133"/>
      <c r="SVR23" s="133"/>
      <c r="SVW23" s="133"/>
      <c r="SWB23" s="133"/>
      <c r="SWG23" s="133"/>
      <c r="SWL23" s="133"/>
      <c r="SWQ23" s="133"/>
      <c r="SWV23" s="133"/>
      <c r="SXA23" s="133"/>
      <c r="SXF23" s="133"/>
      <c r="SXK23" s="133"/>
      <c r="SXP23" s="133"/>
      <c r="SXU23" s="133"/>
      <c r="SXZ23" s="133"/>
      <c r="SYE23" s="133"/>
      <c r="SYJ23" s="133"/>
      <c r="SYO23" s="133"/>
      <c r="SYT23" s="133"/>
      <c r="SYY23" s="133"/>
      <c r="SZD23" s="133"/>
      <c r="SZI23" s="133"/>
      <c r="SZN23" s="133"/>
      <c r="SZS23" s="133"/>
      <c r="SZX23" s="133"/>
      <c r="TAC23" s="133"/>
      <c r="TAH23" s="133"/>
      <c r="TAM23" s="133"/>
      <c r="TAR23" s="133"/>
      <c r="TAW23" s="133"/>
      <c r="TBB23" s="133"/>
      <c r="TBG23" s="133"/>
      <c r="TBL23" s="133"/>
      <c r="TBQ23" s="133"/>
      <c r="TBV23" s="133"/>
      <c r="TCA23" s="133"/>
      <c r="TCF23" s="133"/>
      <c r="TCK23" s="133"/>
      <c r="TCP23" s="133"/>
      <c r="TCU23" s="133"/>
      <c r="TCZ23" s="133"/>
      <c r="TDE23" s="133"/>
      <c r="TDJ23" s="133"/>
      <c r="TDO23" s="133"/>
      <c r="TDT23" s="133"/>
      <c r="TDY23" s="133"/>
      <c r="TED23" s="133"/>
      <c r="TEI23" s="133"/>
      <c r="TEN23" s="133"/>
      <c r="TES23" s="133"/>
      <c r="TEX23" s="133"/>
      <c r="TFC23" s="133"/>
      <c r="TFH23" s="133"/>
      <c r="TFM23" s="133"/>
      <c r="TFR23" s="133"/>
      <c r="TFW23" s="133"/>
      <c r="TGB23" s="133"/>
      <c r="TGG23" s="133"/>
      <c r="TGL23" s="133"/>
      <c r="TGQ23" s="133"/>
      <c r="TGV23" s="133"/>
      <c r="THA23" s="133"/>
      <c r="THF23" s="133"/>
      <c r="THK23" s="133"/>
      <c r="THP23" s="133"/>
      <c r="THU23" s="133"/>
      <c r="THZ23" s="133"/>
      <c r="TIE23" s="133"/>
      <c r="TIJ23" s="133"/>
      <c r="TIO23" s="133"/>
      <c r="TIT23" s="133"/>
      <c r="TIY23" s="133"/>
      <c r="TJD23" s="133"/>
      <c r="TJI23" s="133"/>
      <c r="TJN23" s="133"/>
      <c r="TJS23" s="133"/>
      <c r="TJX23" s="133"/>
      <c r="TKC23" s="133"/>
      <c r="TKH23" s="133"/>
      <c r="TKM23" s="133"/>
      <c r="TKR23" s="133"/>
      <c r="TKW23" s="133"/>
      <c r="TLB23" s="133"/>
      <c r="TLG23" s="133"/>
      <c r="TLL23" s="133"/>
      <c r="TLQ23" s="133"/>
      <c r="TLV23" s="133"/>
      <c r="TMA23" s="133"/>
      <c r="TMF23" s="133"/>
      <c r="TMK23" s="133"/>
      <c r="TMP23" s="133"/>
      <c r="TMU23" s="133"/>
      <c r="TMZ23" s="133"/>
      <c r="TNE23" s="133"/>
      <c r="TNJ23" s="133"/>
      <c r="TNO23" s="133"/>
      <c r="TNT23" s="133"/>
      <c r="TNY23" s="133"/>
      <c r="TOD23" s="133"/>
      <c r="TOI23" s="133"/>
      <c r="TON23" s="133"/>
      <c r="TOS23" s="133"/>
      <c r="TOX23" s="133"/>
      <c r="TPC23" s="133"/>
      <c r="TPH23" s="133"/>
      <c r="TPM23" s="133"/>
      <c r="TPR23" s="133"/>
      <c r="TPW23" s="133"/>
      <c r="TQB23" s="133"/>
      <c r="TQG23" s="133"/>
      <c r="TQL23" s="133"/>
      <c r="TQQ23" s="133"/>
      <c r="TQV23" s="133"/>
      <c r="TRA23" s="133"/>
      <c r="TRF23" s="133"/>
      <c r="TRK23" s="133"/>
      <c r="TRP23" s="133"/>
      <c r="TRU23" s="133"/>
      <c r="TRZ23" s="133"/>
      <c r="TSE23" s="133"/>
      <c r="TSJ23" s="133"/>
      <c r="TSO23" s="133"/>
      <c r="TST23" s="133"/>
      <c r="TSY23" s="133"/>
      <c r="TTD23" s="133"/>
      <c r="TTI23" s="133"/>
      <c r="TTN23" s="133"/>
      <c r="TTS23" s="133"/>
      <c r="TTX23" s="133"/>
      <c r="TUC23" s="133"/>
      <c r="TUH23" s="133"/>
      <c r="TUM23" s="133"/>
      <c r="TUR23" s="133"/>
      <c r="TUW23" s="133"/>
      <c r="TVB23" s="133"/>
      <c r="TVG23" s="133"/>
      <c r="TVL23" s="133"/>
      <c r="TVQ23" s="133"/>
      <c r="TVV23" s="133"/>
      <c r="TWA23" s="133"/>
      <c r="TWF23" s="133"/>
      <c r="TWK23" s="133"/>
      <c r="TWP23" s="133"/>
      <c r="TWU23" s="133"/>
      <c r="TWZ23" s="133"/>
      <c r="TXE23" s="133"/>
      <c r="TXJ23" s="133"/>
      <c r="TXO23" s="133"/>
      <c r="TXT23" s="133"/>
      <c r="TXY23" s="133"/>
      <c r="TYD23" s="133"/>
      <c r="TYI23" s="133"/>
      <c r="TYN23" s="133"/>
      <c r="TYS23" s="133"/>
      <c r="TYX23" s="133"/>
      <c r="TZC23" s="133"/>
      <c r="TZH23" s="133"/>
      <c r="TZM23" s="133"/>
      <c r="TZR23" s="133"/>
      <c r="TZW23" s="133"/>
      <c r="UAB23" s="133"/>
      <c r="UAG23" s="133"/>
      <c r="UAL23" s="133"/>
      <c r="UAQ23" s="133"/>
      <c r="UAV23" s="133"/>
      <c r="UBA23" s="133"/>
      <c r="UBF23" s="133"/>
      <c r="UBK23" s="133"/>
      <c r="UBP23" s="133"/>
      <c r="UBU23" s="133"/>
      <c r="UBZ23" s="133"/>
      <c r="UCE23" s="133"/>
      <c r="UCJ23" s="133"/>
      <c r="UCO23" s="133"/>
      <c r="UCT23" s="133"/>
      <c r="UCY23" s="133"/>
      <c r="UDD23" s="133"/>
      <c r="UDI23" s="133"/>
      <c r="UDN23" s="133"/>
      <c r="UDS23" s="133"/>
      <c r="UDX23" s="133"/>
      <c r="UEC23" s="133"/>
      <c r="UEH23" s="133"/>
      <c r="UEM23" s="133"/>
      <c r="UER23" s="133"/>
      <c r="UEW23" s="133"/>
      <c r="UFB23" s="133"/>
      <c r="UFG23" s="133"/>
      <c r="UFL23" s="133"/>
      <c r="UFQ23" s="133"/>
      <c r="UFV23" s="133"/>
      <c r="UGA23" s="133"/>
      <c r="UGF23" s="133"/>
      <c r="UGK23" s="133"/>
      <c r="UGP23" s="133"/>
      <c r="UGU23" s="133"/>
      <c r="UGZ23" s="133"/>
      <c r="UHE23" s="133"/>
      <c r="UHJ23" s="133"/>
      <c r="UHO23" s="133"/>
      <c r="UHT23" s="133"/>
      <c r="UHY23" s="133"/>
      <c r="UID23" s="133"/>
      <c r="UII23" s="133"/>
      <c r="UIN23" s="133"/>
      <c r="UIS23" s="133"/>
      <c r="UIX23" s="133"/>
      <c r="UJC23" s="133"/>
      <c r="UJH23" s="133"/>
      <c r="UJM23" s="133"/>
      <c r="UJR23" s="133"/>
      <c r="UJW23" s="133"/>
      <c r="UKB23" s="133"/>
      <c r="UKG23" s="133"/>
      <c r="UKL23" s="133"/>
      <c r="UKQ23" s="133"/>
      <c r="UKV23" s="133"/>
      <c r="ULA23" s="133"/>
      <c r="ULF23" s="133"/>
      <c r="ULK23" s="133"/>
      <c r="ULP23" s="133"/>
      <c r="ULU23" s="133"/>
      <c r="ULZ23" s="133"/>
      <c r="UME23" s="133"/>
      <c r="UMJ23" s="133"/>
      <c r="UMO23" s="133"/>
      <c r="UMT23" s="133"/>
      <c r="UMY23" s="133"/>
      <c r="UND23" s="133"/>
      <c r="UNI23" s="133"/>
      <c r="UNN23" s="133"/>
      <c r="UNS23" s="133"/>
      <c r="UNX23" s="133"/>
      <c r="UOC23" s="133"/>
      <c r="UOH23" s="133"/>
      <c r="UOM23" s="133"/>
      <c r="UOR23" s="133"/>
      <c r="UOW23" s="133"/>
      <c r="UPB23" s="133"/>
      <c r="UPG23" s="133"/>
      <c r="UPL23" s="133"/>
      <c r="UPQ23" s="133"/>
      <c r="UPV23" s="133"/>
      <c r="UQA23" s="133"/>
      <c r="UQF23" s="133"/>
      <c r="UQK23" s="133"/>
      <c r="UQP23" s="133"/>
      <c r="UQU23" s="133"/>
      <c r="UQZ23" s="133"/>
      <c r="URE23" s="133"/>
      <c r="URJ23" s="133"/>
      <c r="URO23" s="133"/>
      <c r="URT23" s="133"/>
      <c r="URY23" s="133"/>
      <c r="USD23" s="133"/>
      <c r="USI23" s="133"/>
      <c r="USN23" s="133"/>
      <c r="USS23" s="133"/>
      <c r="USX23" s="133"/>
      <c r="UTC23" s="133"/>
      <c r="UTH23" s="133"/>
      <c r="UTM23" s="133"/>
      <c r="UTR23" s="133"/>
      <c r="UTW23" s="133"/>
      <c r="UUB23" s="133"/>
      <c r="UUG23" s="133"/>
      <c r="UUL23" s="133"/>
      <c r="UUQ23" s="133"/>
      <c r="UUV23" s="133"/>
      <c r="UVA23" s="133"/>
      <c r="UVF23" s="133"/>
      <c r="UVK23" s="133"/>
      <c r="UVP23" s="133"/>
      <c r="UVU23" s="133"/>
      <c r="UVZ23" s="133"/>
      <c r="UWE23" s="133"/>
      <c r="UWJ23" s="133"/>
      <c r="UWO23" s="133"/>
      <c r="UWT23" s="133"/>
      <c r="UWY23" s="133"/>
      <c r="UXD23" s="133"/>
      <c r="UXI23" s="133"/>
      <c r="UXN23" s="133"/>
      <c r="UXS23" s="133"/>
      <c r="UXX23" s="133"/>
      <c r="UYC23" s="133"/>
      <c r="UYH23" s="133"/>
      <c r="UYM23" s="133"/>
      <c r="UYR23" s="133"/>
      <c r="UYW23" s="133"/>
      <c r="UZB23" s="133"/>
      <c r="UZG23" s="133"/>
      <c r="UZL23" s="133"/>
      <c r="UZQ23" s="133"/>
      <c r="UZV23" s="133"/>
      <c r="VAA23" s="133"/>
      <c r="VAF23" s="133"/>
      <c r="VAK23" s="133"/>
      <c r="VAP23" s="133"/>
      <c r="VAU23" s="133"/>
      <c r="VAZ23" s="133"/>
      <c r="VBE23" s="133"/>
      <c r="VBJ23" s="133"/>
      <c r="VBO23" s="133"/>
      <c r="VBT23" s="133"/>
      <c r="VBY23" s="133"/>
      <c r="VCD23" s="133"/>
      <c r="VCI23" s="133"/>
      <c r="VCN23" s="133"/>
      <c r="VCS23" s="133"/>
      <c r="VCX23" s="133"/>
      <c r="VDC23" s="133"/>
      <c r="VDH23" s="133"/>
      <c r="VDM23" s="133"/>
      <c r="VDR23" s="133"/>
      <c r="VDW23" s="133"/>
      <c r="VEB23" s="133"/>
      <c r="VEG23" s="133"/>
      <c r="VEL23" s="133"/>
      <c r="VEQ23" s="133"/>
      <c r="VEV23" s="133"/>
      <c r="VFA23" s="133"/>
      <c r="VFF23" s="133"/>
      <c r="VFK23" s="133"/>
      <c r="VFP23" s="133"/>
      <c r="VFU23" s="133"/>
      <c r="VFZ23" s="133"/>
      <c r="VGE23" s="133"/>
      <c r="VGJ23" s="133"/>
      <c r="VGO23" s="133"/>
      <c r="VGT23" s="133"/>
      <c r="VGY23" s="133"/>
      <c r="VHD23" s="133"/>
      <c r="VHI23" s="133"/>
      <c r="VHN23" s="133"/>
      <c r="VHS23" s="133"/>
      <c r="VHX23" s="133"/>
      <c r="VIC23" s="133"/>
      <c r="VIH23" s="133"/>
      <c r="VIM23" s="133"/>
      <c r="VIR23" s="133"/>
      <c r="VIW23" s="133"/>
      <c r="VJB23" s="133"/>
      <c r="VJG23" s="133"/>
      <c r="VJL23" s="133"/>
      <c r="VJQ23" s="133"/>
      <c r="VJV23" s="133"/>
      <c r="VKA23" s="133"/>
      <c r="VKF23" s="133"/>
      <c r="VKK23" s="133"/>
      <c r="VKP23" s="133"/>
      <c r="VKU23" s="133"/>
      <c r="VKZ23" s="133"/>
      <c r="VLE23" s="133"/>
      <c r="VLJ23" s="133"/>
      <c r="VLO23" s="133"/>
      <c r="VLT23" s="133"/>
      <c r="VLY23" s="133"/>
      <c r="VMD23" s="133"/>
      <c r="VMI23" s="133"/>
      <c r="VMN23" s="133"/>
      <c r="VMS23" s="133"/>
      <c r="VMX23" s="133"/>
      <c r="VNC23" s="133"/>
      <c r="VNH23" s="133"/>
      <c r="VNM23" s="133"/>
      <c r="VNR23" s="133"/>
      <c r="VNW23" s="133"/>
      <c r="VOB23" s="133"/>
      <c r="VOG23" s="133"/>
      <c r="VOL23" s="133"/>
      <c r="VOQ23" s="133"/>
      <c r="VOV23" s="133"/>
      <c r="VPA23" s="133"/>
      <c r="VPF23" s="133"/>
      <c r="VPK23" s="133"/>
      <c r="VPP23" s="133"/>
      <c r="VPU23" s="133"/>
      <c r="VPZ23" s="133"/>
      <c r="VQE23" s="133"/>
      <c r="VQJ23" s="133"/>
      <c r="VQO23" s="133"/>
      <c r="VQT23" s="133"/>
      <c r="VQY23" s="133"/>
      <c r="VRD23" s="133"/>
      <c r="VRI23" s="133"/>
      <c r="VRN23" s="133"/>
      <c r="VRS23" s="133"/>
      <c r="VRX23" s="133"/>
      <c r="VSC23" s="133"/>
      <c r="VSH23" s="133"/>
      <c r="VSM23" s="133"/>
      <c r="VSR23" s="133"/>
      <c r="VSW23" s="133"/>
      <c r="VTB23" s="133"/>
      <c r="VTG23" s="133"/>
      <c r="VTL23" s="133"/>
      <c r="VTQ23" s="133"/>
      <c r="VTV23" s="133"/>
      <c r="VUA23" s="133"/>
      <c r="VUF23" s="133"/>
      <c r="VUK23" s="133"/>
      <c r="VUP23" s="133"/>
      <c r="VUU23" s="133"/>
      <c r="VUZ23" s="133"/>
      <c r="VVE23" s="133"/>
      <c r="VVJ23" s="133"/>
      <c r="VVO23" s="133"/>
      <c r="VVT23" s="133"/>
      <c r="VVY23" s="133"/>
      <c r="VWD23" s="133"/>
      <c r="VWI23" s="133"/>
      <c r="VWN23" s="133"/>
      <c r="VWS23" s="133"/>
      <c r="VWX23" s="133"/>
      <c r="VXC23" s="133"/>
      <c r="VXH23" s="133"/>
      <c r="VXM23" s="133"/>
      <c r="VXR23" s="133"/>
      <c r="VXW23" s="133"/>
      <c r="VYB23" s="133"/>
      <c r="VYG23" s="133"/>
      <c r="VYL23" s="133"/>
      <c r="VYQ23" s="133"/>
      <c r="VYV23" s="133"/>
      <c r="VZA23" s="133"/>
      <c r="VZF23" s="133"/>
      <c r="VZK23" s="133"/>
      <c r="VZP23" s="133"/>
      <c r="VZU23" s="133"/>
      <c r="VZZ23" s="133"/>
      <c r="WAE23" s="133"/>
      <c r="WAJ23" s="133"/>
      <c r="WAO23" s="133"/>
      <c r="WAT23" s="133"/>
      <c r="WAY23" s="133"/>
      <c r="WBD23" s="133"/>
      <c r="WBI23" s="133"/>
      <c r="WBN23" s="133"/>
      <c r="WBS23" s="133"/>
      <c r="WBX23" s="133"/>
      <c r="WCC23" s="133"/>
      <c r="WCH23" s="133"/>
      <c r="WCM23" s="133"/>
      <c r="WCR23" s="133"/>
      <c r="WCW23" s="133"/>
      <c r="WDB23" s="133"/>
      <c r="WDG23" s="133"/>
      <c r="WDL23" s="133"/>
      <c r="WDQ23" s="133"/>
      <c r="WDV23" s="133"/>
      <c r="WEA23" s="133"/>
      <c r="WEF23" s="133"/>
      <c r="WEK23" s="133"/>
      <c r="WEP23" s="133"/>
      <c r="WEU23" s="133"/>
      <c r="WEZ23" s="133"/>
      <c r="WFE23" s="133"/>
      <c r="WFJ23" s="133"/>
      <c r="WFO23" s="133"/>
      <c r="WFT23" s="133"/>
      <c r="WFY23" s="133"/>
      <c r="WGD23" s="133"/>
      <c r="WGI23" s="133"/>
      <c r="WGN23" s="133"/>
      <c r="WGS23" s="133"/>
      <c r="WGX23" s="133"/>
      <c r="WHC23" s="133"/>
      <c r="WHH23" s="133"/>
      <c r="WHM23" s="133"/>
      <c r="WHR23" s="133"/>
      <c r="WHW23" s="133"/>
      <c r="WIB23" s="133"/>
      <c r="WIG23" s="133"/>
      <c r="WIL23" s="133"/>
      <c r="WIQ23" s="133"/>
      <c r="WIV23" s="133"/>
      <c r="WJA23" s="133"/>
      <c r="WJF23" s="133"/>
      <c r="WJK23" s="133"/>
      <c r="WJP23" s="133"/>
      <c r="WJU23" s="133"/>
      <c r="WJZ23" s="133"/>
      <c r="WKE23" s="133"/>
      <c r="WKJ23" s="133"/>
      <c r="WKO23" s="133"/>
      <c r="WKT23" s="133"/>
      <c r="WKY23" s="133"/>
      <c r="WLD23" s="133"/>
      <c r="WLI23" s="133"/>
      <c r="WLN23" s="133"/>
      <c r="WLS23" s="133"/>
      <c r="WLX23" s="133"/>
      <c r="WMC23" s="133"/>
      <c r="WMH23" s="133"/>
      <c r="WMM23" s="133"/>
      <c r="WMR23" s="133"/>
      <c r="WMW23" s="133"/>
      <c r="WNB23" s="133"/>
      <c r="WNG23" s="133"/>
      <c r="WNL23" s="133"/>
      <c r="WNQ23" s="133"/>
      <c r="WNV23" s="133"/>
      <c r="WOA23" s="133"/>
      <c r="WOF23" s="133"/>
      <c r="WOK23" s="133"/>
      <c r="WOP23" s="133"/>
      <c r="WOU23" s="133"/>
      <c r="WOZ23" s="133"/>
      <c r="WPE23" s="133"/>
      <c r="WPJ23" s="133"/>
      <c r="WPO23" s="133"/>
      <c r="WPT23" s="133"/>
      <c r="WPY23" s="133"/>
      <c r="WQD23" s="133"/>
      <c r="WQI23" s="133"/>
      <c r="WQN23" s="133"/>
      <c r="WQS23" s="133"/>
      <c r="WQX23" s="133"/>
      <c r="WRC23" s="133"/>
      <c r="WRH23" s="133"/>
      <c r="WRM23" s="133"/>
      <c r="WRR23" s="133"/>
      <c r="WRW23" s="133"/>
      <c r="WSB23" s="133"/>
      <c r="WSG23" s="133"/>
      <c r="WSL23" s="133"/>
      <c r="WSQ23" s="133"/>
      <c r="WSV23" s="133"/>
      <c r="WTA23" s="133"/>
      <c r="WTF23" s="133"/>
      <c r="WTK23" s="133"/>
      <c r="WTP23" s="133"/>
      <c r="WTU23" s="133"/>
      <c r="WTZ23" s="133"/>
      <c r="WUE23" s="133"/>
      <c r="WUJ23" s="133"/>
      <c r="WUO23" s="133"/>
      <c r="WUT23" s="133"/>
      <c r="WUY23" s="133"/>
      <c r="WVD23" s="133"/>
      <c r="WVI23" s="133"/>
      <c r="WVN23" s="133"/>
      <c r="WVS23" s="133"/>
      <c r="WVX23" s="133"/>
      <c r="WWC23" s="133"/>
      <c r="WWH23" s="133"/>
      <c r="WWM23" s="133"/>
      <c r="WWR23" s="133"/>
      <c r="WWW23" s="133"/>
      <c r="WXB23" s="133"/>
      <c r="WXG23" s="133"/>
      <c r="WXL23" s="133"/>
      <c r="WXQ23" s="133"/>
      <c r="WXV23" s="133"/>
      <c r="WYA23" s="133"/>
      <c r="WYF23" s="133"/>
      <c r="WYK23" s="133"/>
      <c r="WYP23" s="133"/>
      <c r="WYU23" s="133"/>
      <c r="WYZ23" s="133"/>
      <c r="WZE23" s="133"/>
      <c r="WZJ23" s="133"/>
      <c r="WZO23" s="133"/>
      <c r="WZT23" s="133"/>
      <c r="WZY23" s="133"/>
      <c r="XAD23" s="133"/>
      <c r="XAI23" s="133"/>
      <c r="XAN23" s="133"/>
      <c r="XAS23" s="133"/>
      <c r="XAX23" s="133"/>
      <c r="XBC23" s="133"/>
      <c r="XBH23" s="133"/>
      <c r="XBM23" s="133"/>
      <c r="XBR23" s="133"/>
      <c r="XBW23" s="133"/>
      <c r="XCB23" s="133"/>
      <c r="XCG23" s="133"/>
      <c r="XCL23" s="133"/>
      <c r="XCQ23" s="133"/>
      <c r="XCV23" s="133"/>
      <c r="XDA23" s="133"/>
      <c r="XDF23" s="133"/>
      <c r="XDK23" s="133"/>
      <c r="XDP23" s="133"/>
      <c r="XDU23" s="133"/>
      <c r="XDZ23" s="133"/>
      <c r="XEE23" s="133"/>
      <c r="XEJ23" s="133"/>
      <c r="XEO23" s="133"/>
      <c r="XET23" s="133"/>
      <c r="XEY23" s="133"/>
      <c r="XFD23" s="133"/>
    </row>
    <row r="24" spans="1:1024 1029:2044 2049:3069 3074:4094 4099:5119 5124:6144 6149:7164 7169:8189 8194:9214 9219:10239 10244:11264 11269:12284 12289:13309 13314:14334 14339:15359 15364:16384">
      <c r="A24" s="132" t="s">
        <v>826</v>
      </c>
      <c r="B24" s="132" t="s">
        <v>1461</v>
      </c>
      <c r="C24" s="132" t="s">
        <v>1507</v>
      </c>
      <c r="D24" s="133">
        <v>24961.05999999999</v>
      </c>
      <c r="E24" s="132" t="s">
        <v>822</v>
      </c>
      <c r="I24" s="133"/>
      <c r="N24" s="133"/>
      <c r="S24" s="133"/>
      <c r="X24" s="133"/>
      <c r="AC24" s="133"/>
      <c r="AH24" s="133"/>
      <c r="AM24" s="133"/>
      <c r="AR24" s="133"/>
      <c r="AW24" s="133"/>
      <c r="BB24" s="133"/>
      <c r="BG24" s="133"/>
      <c r="BL24" s="133"/>
      <c r="BQ24" s="133"/>
      <c r="BV24" s="133"/>
      <c r="CA24" s="133"/>
      <c r="CF24" s="133"/>
      <c r="CK24" s="133"/>
      <c r="CP24" s="133"/>
      <c r="CU24" s="133"/>
      <c r="CZ24" s="133"/>
      <c r="DE24" s="133"/>
      <c r="DJ24" s="133"/>
      <c r="DO24" s="133"/>
      <c r="DT24" s="133"/>
      <c r="DY24" s="133"/>
      <c r="ED24" s="133"/>
      <c r="EI24" s="133"/>
      <c r="EN24" s="133"/>
      <c r="ES24" s="133"/>
      <c r="EX24" s="133"/>
      <c r="FC24" s="133"/>
      <c r="FH24" s="133"/>
      <c r="FM24" s="133"/>
      <c r="FR24" s="133"/>
      <c r="FW24" s="133"/>
      <c r="GB24" s="133"/>
      <c r="GG24" s="133"/>
      <c r="GL24" s="133"/>
      <c r="GQ24" s="133"/>
      <c r="GV24" s="133"/>
      <c r="HA24" s="133"/>
      <c r="HF24" s="133"/>
      <c r="HK24" s="133"/>
      <c r="HP24" s="133"/>
      <c r="HU24" s="133"/>
      <c r="HZ24" s="133"/>
      <c r="IE24" s="133"/>
      <c r="IJ24" s="133"/>
      <c r="IO24" s="133"/>
      <c r="IT24" s="133"/>
      <c r="IY24" s="133"/>
      <c r="JD24" s="133"/>
      <c r="JI24" s="133"/>
      <c r="JN24" s="133"/>
      <c r="JS24" s="133"/>
      <c r="JX24" s="133"/>
      <c r="KC24" s="133"/>
      <c r="KH24" s="133"/>
      <c r="KM24" s="133"/>
      <c r="KR24" s="133"/>
      <c r="KW24" s="133"/>
      <c r="LB24" s="133"/>
      <c r="LG24" s="133"/>
      <c r="LL24" s="133"/>
      <c r="LQ24" s="133"/>
      <c r="LV24" s="133"/>
      <c r="MA24" s="133"/>
      <c r="MF24" s="133"/>
      <c r="MK24" s="133"/>
      <c r="MP24" s="133"/>
      <c r="MU24" s="133"/>
      <c r="MZ24" s="133"/>
      <c r="NE24" s="133"/>
      <c r="NJ24" s="133"/>
      <c r="NO24" s="133"/>
      <c r="NT24" s="133"/>
      <c r="NY24" s="133"/>
      <c r="OD24" s="133"/>
      <c r="OI24" s="133"/>
      <c r="ON24" s="133"/>
      <c r="OS24" s="133"/>
      <c r="OX24" s="133"/>
      <c r="PC24" s="133"/>
      <c r="PH24" s="133"/>
      <c r="PM24" s="133"/>
      <c r="PR24" s="133"/>
      <c r="PW24" s="133"/>
      <c r="QB24" s="133"/>
      <c r="QG24" s="133"/>
      <c r="QL24" s="133"/>
      <c r="QQ24" s="133"/>
      <c r="QV24" s="133"/>
      <c r="RA24" s="133"/>
      <c r="RF24" s="133"/>
      <c r="RK24" s="133"/>
      <c r="RP24" s="133"/>
      <c r="RU24" s="133"/>
      <c r="RZ24" s="133"/>
      <c r="SE24" s="133"/>
      <c r="SJ24" s="133"/>
      <c r="SO24" s="133"/>
      <c r="ST24" s="133"/>
      <c r="SY24" s="133"/>
      <c r="TD24" s="133"/>
      <c r="TI24" s="133"/>
      <c r="TN24" s="133"/>
      <c r="TS24" s="133"/>
      <c r="TX24" s="133"/>
      <c r="UC24" s="133"/>
      <c r="UH24" s="133"/>
      <c r="UM24" s="133"/>
      <c r="UR24" s="133"/>
      <c r="UW24" s="133"/>
      <c r="VB24" s="133"/>
      <c r="VG24" s="133"/>
      <c r="VL24" s="133"/>
      <c r="VQ24" s="133"/>
      <c r="VV24" s="133"/>
      <c r="WA24" s="133"/>
      <c r="WF24" s="133"/>
      <c r="WK24" s="133"/>
      <c r="WP24" s="133"/>
      <c r="WU24" s="133"/>
      <c r="WZ24" s="133"/>
      <c r="XE24" s="133"/>
      <c r="XJ24" s="133"/>
      <c r="XO24" s="133"/>
      <c r="XT24" s="133"/>
      <c r="XY24" s="133"/>
      <c r="YD24" s="133"/>
      <c r="YI24" s="133"/>
      <c r="YN24" s="133"/>
      <c r="YS24" s="133"/>
      <c r="YX24" s="133"/>
      <c r="ZC24" s="133"/>
      <c r="ZH24" s="133"/>
      <c r="ZM24" s="133"/>
      <c r="ZR24" s="133"/>
      <c r="ZW24" s="133"/>
      <c r="AAB24" s="133"/>
      <c r="AAG24" s="133"/>
      <c r="AAL24" s="133"/>
      <c r="AAQ24" s="133"/>
      <c r="AAV24" s="133"/>
      <c r="ABA24" s="133"/>
      <c r="ABF24" s="133"/>
      <c r="ABK24" s="133"/>
      <c r="ABP24" s="133"/>
      <c r="ABU24" s="133"/>
      <c r="ABZ24" s="133"/>
      <c r="ACE24" s="133"/>
      <c r="ACJ24" s="133"/>
      <c r="ACO24" s="133"/>
      <c r="ACT24" s="133"/>
      <c r="ACY24" s="133"/>
      <c r="ADD24" s="133"/>
      <c r="ADI24" s="133"/>
      <c r="ADN24" s="133"/>
      <c r="ADS24" s="133"/>
      <c r="ADX24" s="133"/>
      <c r="AEC24" s="133"/>
      <c r="AEH24" s="133"/>
      <c r="AEM24" s="133"/>
      <c r="AER24" s="133"/>
      <c r="AEW24" s="133"/>
      <c r="AFB24" s="133"/>
      <c r="AFG24" s="133"/>
      <c r="AFL24" s="133"/>
      <c r="AFQ24" s="133"/>
      <c r="AFV24" s="133"/>
      <c r="AGA24" s="133"/>
      <c r="AGF24" s="133"/>
      <c r="AGK24" s="133"/>
      <c r="AGP24" s="133"/>
      <c r="AGU24" s="133"/>
      <c r="AGZ24" s="133"/>
      <c r="AHE24" s="133"/>
      <c r="AHJ24" s="133"/>
      <c r="AHO24" s="133"/>
      <c r="AHT24" s="133"/>
      <c r="AHY24" s="133"/>
      <c r="AID24" s="133"/>
      <c r="AII24" s="133"/>
      <c r="AIN24" s="133"/>
      <c r="AIS24" s="133"/>
      <c r="AIX24" s="133"/>
      <c r="AJC24" s="133"/>
      <c r="AJH24" s="133"/>
      <c r="AJM24" s="133"/>
      <c r="AJR24" s="133"/>
      <c r="AJW24" s="133"/>
      <c r="AKB24" s="133"/>
      <c r="AKG24" s="133"/>
      <c r="AKL24" s="133"/>
      <c r="AKQ24" s="133"/>
      <c r="AKV24" s="133"/>
      <c r="ALA24" s="133"/>
      <c r="ALF24" s="133"/>
      <c r="ALK24" s="133"/>
      <c r="ALP24" s="133"/>
      <c r="ALU24" s="133"/>
      <c r="ALZ24" s="133"/>
      <c r="AME24" s="133"/>
      <c r="AMJ24" s="133"/>
      <c r="AMO24" s="133"/>
      <c r="AMT24" s="133"/>
      <c r="AMY24" s="133"/>
      <c r="AND24" s="133"/>
      <c r="ANI24" s="133"/>
      <c r="ANN24" s="133"/>
      <c r="ANS24" s="133"/>
      <c r="ANX24" s="133"/>
      <c r="AOC24" s="133"/>
      <c r="AOH24" s="133"/>
      <c r="AOM24" s="133"/>
      <c r="AOR24" s="133"/>
      <c r="AOW24" s="133"/>
      <c r="APB24" s="133"/>
      <c r="APG24" s="133"/>
      <c r="APL24" s="133"/>
      <c r="APQ24" s="133"/>
      <c r="APV24" s="133"/>
      <c r="AQA24" s="133"/>
      <c r="AQF24" s="133"/>
      <c r="AQK24" s="133"/>
      <c r="AQP24" s="133"/>
      <c r="AQU24" s="133"/>
      <c r="AQZ24" s="133"/>
      <c r="ARE24" s="133"/>
      <c r="ARJ24" s="133"/>
      <c r="ARO24" s="133"/>
      <c r="ART24" s="133"/>
      <c r="ARY24" s="133"/>
      <c r="ASD24" s="133"/>
      <c r="ASI24" s="133"/>
      <c r="ASN24" s="133"/>
      <c r="ASS24" s="133"/>
      <c r="ASX24" s="133"/>
      <c r="ATC24" s="133"/>
      <c r="ATH24" s="133"/>
      <c r="ATM24" s="133"/>
      <c r="ATR24" s="133"/>
      <c r="ATW24" s="133"/>
      <c r="AUB24" s="133"/>
      <c r="AUG24" s="133"/>
      <c r="AUL24" s="133"/>
      <c r="AUQ24" s="133"/>
      <c r="AUV24" s="133"/>
      <c r="AVA24" s="133"/>
      <c r="AVF24" s="133"/>
      <c r="AVK24" s="133"/>
      <c r="AVP24" s="133"/>
      <c r="AVU24" s="133"/>
      <c r="AVZ24" s="133"/>
      <c r="AWE24" s="133"/>
      <c r="AWJ24" s="133"/>
      <c r="AWO24" s="133"/>
      <c r="AWT24" s="133"/>
      <c r="AWY24" s="133"/>
      <c r="AXD24" s="133"/>
      <c r="AXI24" s="133"/>
      <c r="AXN24" s="133"/>
      <c r="AXS24" s="133"/>
      <c r="AXX24" s="133"/>
      <c r="AYC24" s="133"/>
      <c r="AYH24" s="133"/>
      <c r="AYM24" s="133"/>
      <c r="AYR24" s="133"/>
      <c r="AYW24" s="133"/>
      <c r="AZB24" s="133"/>
      <c r="AZG24" s="133"/>
      <c r="AZL24" s="133"/>
      <c r="AZQ24" s="133"/>
      <c r="AZV24" s="133"/>
      <c r="BAA24" s="133"/>
      <c r="BAF24" s="133"/>
      <c r="BAK24" s="133"/>
      <c r="BAP24" s="133"/>
      <c r="BAU24" s="133"/>
      <c r="BAZ24" s="133"/>
      <c r="BBE24" s="133"/>
      <c r="BBJ24" s="133"/>
      <c r="BBO24" s="133"/>
      <c r="BBT24" s="133"/>
      <c r="BBY24" s="133"/>
      <c r="BCD24" s="133"/>
      <c r="BCI24" s="133"/>
      <c r="BCN24" s="133"/>
      <c r="BCS24" s="133"/>
      <c r="BCX24" s="133"/>
      <c r="BDC24" s="133"/>
      <c r="BDH24" s="133"/>
      <c r="BDM24" s="133"/>
      <c r="BDR24" s="133"/>
      <c r="BDW24" s="133"/>
      <c r="BEB24" s="133"/>
      <c r="BEG24" s="133"/>
      <c r="BEL24" s="133"/>
      <c r="BEQ24" s="133"/>
      <c r="BEV24" s="133"/>
      <c r="BFA24" s="133"/>
      <c r="BFF24" s="133"/>
      <c r="BFK24" s="133"/>
      <c r="BFP24" s="133"/>
      <c r="BFU24" s="133"/>
      <c r="BFZ24" s="133"/>
      <c r="BGE24" s="133"/>
      <c r="BGJ24" s="133"/>
      <c r="BGO24" s="133"/>
      <c r="BGT24" s="133"/>
      <c r="BGY24" s="133"/>
      <c r="BHD24" s="133"/>
      <c r="BHI24" s="133"/>
      <c r="BHN24" s="133"/>
      <c r="BHS24" s="133"/>
      <c r="BHX24" s="133"/>
      <c r="BIC24" s="133"/>
      <c r="BIH24" s="133"/>
      <c r="BIM24" s="133"/>
      <c r="BIR24" s="133"/>
      <c r="BIW24" s="133"/>
      <c r="BJB24" s="133"/>
      <c r="BJG24" s="133"/>
      <c r="BJL24" s="133"/>
      <c r="BJQ24" s="133"/>
      <c r="BJV24" s="133"/>
      <c r="BKA24" s="133"/>
      <c r="BKF24" s="133"/>
      <c r="BKK24" s="133"/>
      <c r="BKP24" s="133"/>
      <c r="BKU24" s="133"/>
      <c r="BKZ24" s="133"/>
      <c r="BLE24" s="133"/>
      <c r="BLJ24" s="133"/>
      <c r="BLO24" s="133"/>
      <c r="BLT24" s="133"/>
      <c r="BLY24" s="133"/>
      <c r="BMD24" s="133"/>
      <c r="BMI24" s="133"/>
      <c r="BMN24" s="133"/>
      <c r="BMS24" s="133"/>
      <c r="BMX24" s="133"/>
      <c r="BNC24" s="133"/>
      <c r="BNH24" s="133"/>
      <c r="BNM24" s="133"/>
      <c r="BNR24" s="133"/>
      <c r="BNW24" s="133"/>
      <c r="BOB24" s="133"/>
      <c r="BOG24" s="133"/>
      <c r="BOL24" s="133"/>
      <c r="BOQ24" s="133"/>
      <c r="BOV24" s="133"/>
      <c r="BPA24" s="133"/>
      <c r="BPF24" s="133"/>
      <c r="BPK24" s="133"/>
      <c r="BPP24" s="133"/>
      <c r="BPU24" s="133"/>
      <c r="BPZ24" s="133"/>
      <c r="BQE24" s="133"/>
      <c r="BQJ24" s="133"/>
      <c r="BQO24" s="133"/>
      <c r="BQT24" s="133"/>
      <c r="BQY24" s="133"/>
      <c r="BRD24" s="133"/>
      <c r="BRI24" s="133"/>
      <c r="BRN24" s="133"/>
      <c r="BRS24" s="133"/>
      <c r="BRX24" s="133"/>
      <c r="BSC24" s="133"/>
      <c r="BSH24" s="133"/>
      <c r="BSM24" s="133"/>
      <c r="BSR24" s="133"/>
      <c r="BSW24" s="133"/>
      <c r="BTB24" s="133"/>
      <c r="BTG24" s="133"/>
      <c r="BTL24" s="133"/>
      <c r="BTQ24" s="133"/>
      <c r="BTV24" s="133"/>
      <c r="BUA24" s="133"/>
      <c r="BUF24" s="133"/>
      <c r="BUK24" s="133"/>
      <c r="BUP24" s="133"/>
      <c r="BUU24" s="133"/>
      <c r="BUZ24" s="133"/>
      <c r="BVE24" s="133"/>
      <c r="BVJ24" s="133"/>
      <c r="BVO24" s="133"/>
      <c r="BVT24" s="133"/>
      <c r="BVY24" s="133"/>
      <c r="BWD24" s="133"/>
      <c r="BWI24" s="133"/>
      <c r="BWN24" s="133"/>
      <c r="BWS24" s="133"/>
      <c r="BWX24" s="133"/>
      <c r="BXC24" s="133"/>
      <c r="BXH24" s="133"/>
      <c r="BXM24" s="133"/>
      <c r="BXR24" s="133"/>
      <c r="BXW24" s="133"/>
      <c r="BYB24" s="133"/>
      <c r="BYG24" s="133"/>
      <c r="BYL24" s="133"/>
      <c r="BYQ24" s="133"/>
      <c r="BYV24" s="133"/>
      <c r="BZA24" s="133"/>
      <c r="BZF24" s="133"/>
      <c r="BZK24" s="133"/>
      <c r="BZP24" s="133"/>
      <c r="BZU24" s="133"/>
      <c r="BZZ24" s="133"/>
      <c r="CAE24" s="133"/>
      <c r="CAJ24" s="133"/>
      <c r="CAO24" s="133"/>
      <c r="CAT24" s="133"/>
      <c r="CAY24" s="133"/>
      <c r="CBD24" s="133"/>
      <c r="CBI24" s="133"/>
      <c r="CBN24" s="133"/>
      <c r="CBS24" s="133"/>
      <c r="CBX24" s="133"/>
      <c r="CCC24" s="133"/>
      <c r="CCH24" s="133"/>
      <c r="CCM24" s="133"/>
      <c r="CCR24" s="133"/>
      <c r="CCW24" s="133"/>
      <c r="CDB24" s="133"/>
      <c r="CDG24" s="133"/>
      <c r="CDL24" s="133"/>
      <c r="CDQ24" s="133"/>
      <c r="CDV24" s="133"/>
      <c r="CEA24" s="133"/>
      <c r="CEF24" s="133"/>
      <c r="CEK24" s="133"/>
      <c r="CEP24" s="133"/>
      <c r="CEU24" s="133"/>
      <c r="CEZ24" s="133"/>
      <c r="CFE24" s="133"/>
      <c r="CFJ24" s="133"/>
      <c r="CFO24" s="133"/>
      <c r="CFT24" s="133"/>
      <c r="CFY24" s="133"/>
      <c r="CGD24" s="133"/>
      <c r="CGI24" s="133"/>
      <c r="CGN24" s="133"/>
      <c r="CGS24" s="133"/>
      <c r="CGX24" s="133"/>
      <c r="CHC24" s="133"/>
      <c r="CHH24" s="133"/>
      <c r="CHM24" s="133"/>
      <c r="CHR24" s="133"/>
      <c r="CHW24" s="133"/>
      <c r="CIB24" s="133"/>
      <c r="CIG24" s="133"/>
      <c r="CIL24" s="133"/>
      <c r="CIQ24" s="133"/>
      <c r="CIV24" s="133"/>
      <c r="CJA24" s="133"/>
      <c r="CJF24" s="133"/>
      <c r="CJK24" s="133"/>
      <c r="CJP24" s="133"/>
      <c r="CJU24" s="133"/>
      <c r="CJZ24" s="133"/>
      <c r="CKE24" s="133"/>
      <c r="CKJ24" s="133"/>
      <c r="CKO24" s="133"/>
      <c r="CKT24" s="133"/>
      <c r="CKY24" s="133"/>
      <c r="CLD24" s="133"/>
      <c r="CLI24" s="133"/>
      <c r="CLN24" s="133"/>
      <c r="CLS24" s="133"/>
      <c r="CLX24" s="133"/>
      <c r="CMC24" s="133"/>
      <c r="CMH24" s="133"/>
      <c r="CMM24" s="133"/>
      <c r="CMR24" s="133"/>
      <c r="CMW24" s="133"/>
      <c r="CNB24" s="133"/>
      <c r="CNG24" s="133"/>
      <c r="CNL24" s="133"/>
      <c r="CNQ24" s="133"/>
      <c r="CNV24" s="133"/>
      <c r="COA24" s="133"/>
      <c r="COF24" s="133"/>
      <c r="COK24" s="133"/>
      <c r="COP24" s="133"/>
      <c r="COU24" s="133"/>
      <c r="COZ24" s="133"/>
      <c r="CPE24" s="133"/>
      <c r="CPJ24" s="133"/>
      <c r="CPO24" s="133"/>
      <c r="CPT24" s="133"/>
      <c r="CPY24" s="133"/>
      <c r="CQD24" s="133"/>
      <c r="CQI24" s="133"/>
      <c r="CQN24" s="133"/>
      <c r="CQS24" s="133"/>
      <c r="CQX24" s="133"/>
      <c r="CRC24" s="133"/>
      <c r="CRH24" s="133"/>
      <c r="CRM24" s="133"/>
      <c r="CRR24" s="133"/>
      <c r="CRW24" s="133"/>
      <c r="CSB24" s="133"/>
      <c r="CSG24" s="133"/>
      <c r="CSL24" s="133"/>
      <c r="CSQ24" s="133"/>
      <c r="CSV24" s="133"/>
      <c r="CTA24" s="133"/>
      <c r="CTF24" s="133"/>
      <c r="CTK24" s="133"/>
      <c r="CTP24" s="133"/>
      <c r="CTU24" s="133"/>
      <c r="CTZ24" s="133"/>
      <c r="CUE24" s="133"/>
      <c r="CUJ24" s="133"/>
      <c r="CUO24" s="133"/>
      <c r="CUT24" s="133"/>
      <c r="CUY24" s="133"/>
      <c r="CVD24" s="133"/>
      <c r="CVI24" s="133"/>
      <c r="CVN24" s="133"/>
      <c r="CVS24" s="133"/>
      <c r="CVX24" s="133"/>
      <c r="CWC24" s="133"/>
      <c r="CWH24" s="133"/>
      <c r="CWM24" s="133"/>
      <c r="CWR24" s="133"/>
      <c r="CWW24" s="133"/>
      <c r="CXB24" s="133"/>
      <c r="CXG24" s="133"/>
      <c r="CXL24" s="133"/>
      <c r="CXQ24" s="133"/>
      <c r="CXV24" s="133"/>
      <c r="CYA24" s="133"/>
      <c r="CYF24" s="133"/>
      <c r="CYK24" s="133"/>
      <c r="CYP24" s="133"/>
      <c r="CYU24" s="133"/>
      <c r="CYZ24" s="133"/>
      <c r="CZE24" s="133"/>
      <c r="CZJ24" s="133"/>
      <c r="CZO24" s="133"/>
      <c r="CZT24" s="133"/>
      <c r="CZY24" s="133"/>
      <c r="DAD24" s="133"/>
      <c r="DAI24" s="133"/>
      <c r="DAN24" s="133"/>
      <c r="DAS24" s="133"/>
      <c r="DAX24" s="133"/>
      <c r="DBC24" s="133"/>
      <c r="DBH24" s="133"/>
      <c r="DBM24" s="133"/>
      <c r="DBR24" s="133"/>
      <c r="DBW24" s="133"/>
      <c r="DCB24" s="133"/>
      <c r="DCG24" s="133"/>
      <c r="DCL24" s="133"/>
      <c r="DCQ24" s="133"/>
      <c r="DCV24" s="133"/>
      <c r="DDA24" s="133"/>
      <c r="DDF24" s="133"/>
      <c r="DDK24" s="133"/>
      <c r="DDP24" s="133"/>
      <c r="DDU24" s="133"/>
      <c r="DDZ24" s="133"/>
      <c r="DEE24" s="133"/>
      <c r="DEJ24" s="133"/>
      <c r="DEO24" s="133"/>
      <c r="DET24" s="133"/>
      <c r="DEY24" s="133"/>
      <c r="DFD24" s="133"/>
      <c r="DFI24" s="133"/>
      <c r="DFN24" s="133"/>
      <c r="DFS24" s="133"/>
      <c r="DFX24" s="133"/>
      <c r="DGC24" s="133"/>
      <c r="DGH24" s="133"/>
      <c r="DGM24" s="133"/>
      <c r="DGR24" s="133"/>
      <c r="DGW24" s="133"/>
      <c r="DHB24" s="133"/>
      <c r="DHG24" s="133"/>
      <c r="DHL24" s="133"/>
      <c r="DHQ24" s="133"/>
      <c r="DHV24" s="133"/>
      <c r="DIA24" s="133"/>
      <c r="DIF24" s="133"/>
      <c r="DIK24" s="133"/>
      <c r="DIP24" s="133"/>
      <c r="DIU24" s="133"/>
      <c r="DIZ24" s="133"/>
      <c r="DJE24" s="133"/>
      <c r="DJJ24" s="133"/>
      <c r="DJO24" s="133"/>
      <c r="DJT24" s="133"/>
      <c r="DJY24" s="133"/>
      <c r="DKD24" s="133"/>
      <c r="DKI24" s="133"/>
      <c r="DKN24" s="133"/>
      <c r="DKS24" s="133"/>
      <c r="DKX24" s="133"/>
      <c r="DLC24" s="133"/>
      <c r="DLH24" s="133"/>
      <c r="DLM24" s="133"/>
      <c r="DLR24" s="133"/>
      <c r="DLW24" s="133"/>
      <c r="DMB24" s="133"/>
      <c r="DMG24" s="133"/>
      <c r="DML24" s="133"/>
      <c r="DMQ24" s="133"/>
      <c r="DMV24" s="133"/>
      <c r="DNA24" s="133"/>
      <c r="DNF24" s="133"/>
      <c r="DNK24" s="133"/>
      <c r="DNP24" s="133"/>
      <c r="DNU24" s="133"/>
      <c r="DNZ24" s="133"/>
      <c r="DOE24" s="133"/>
      <c r="DOJ24" s="133"/>
      <c r="DOO24" s="133"/>
      <c r="DOT24" s="133"/>
      <c r="DOY24" s="133"/>
      <c r="DPD24" s="133"/>
      <c r="DPI24" s="133"/>
      <c r="DPN24" s="133"/>
      <c r="DPS24" s="133"/>
      <c r="DPX24" s="133"/>
      <c r="DQC24" s="133"/>
      <c r="DQH24" s="133"/>
      <c r="DQM24" s="133"/>
      <c r="DQR24" s="133"/>
      <c r="DQW24" s="133"/>
      <c r="DRB24" s="133"/>
      <c r="DRG24" s="133"/>
      <c r="DRL24" s="133"/>
      <c r="DRQ24" s="133"/>
      <c r="DRV24" s="133"/>
      <c r="DSA24" s="133"/>
      <c r="DSF24" s="133"/>
      <c r="DSK24" s="133"/>
      <c r="DSP24" s="133"/>
      <c r="DSU24" s="133"/>
      <c r="DSZ24" s="133"/>
      <c r="DTE24" s="133"/>
      <c r="DTJ24" s="133"/>
      <c r="DTO24" s="133"/>
      <c r="DTT24" s="133"/>
      <c r="DTY24" s="133"/>
      <c r="DUD24" s="133"/>
      <c r="DUI24" s="133"/>
      <c r="DUN24" s="133"/>
      <c r="DUS24" s="133"/>
      <c r="DUX24" s="133"/>
      <c r="DVC24" s="133"/>
      <c r="DVH24" s="133"/>
      <c r="DVM24" s="133"/>
      <c r="DVR24" s="133"/>
      <c r="DVW24" s="133"/>
      <c r="DWB24" s="133"/>
      <c r="DWG24" s="133"/>
      <c r="DWL24" s="133"/>
      <c r="DWQ24" s="133"/>
      <c r="DWV24" s="133"/>
      <c r="DXA24" s="133"/>
      <c r="DXF24" s="133"/>
      <c r="DXK24" s="133"/>
      <c r="DXP24" s="133"/>
      <c r="DXU24" s="133"/>
      <c r="DXZ24" s="133"/>
      <c r="DYE24" s="133"/>
      <c r="DYJ24" s="133"/>
      <c r="DYO24" s="133"/>
      <c r="DYT24" s="133"/>
      <c r="DYY24" s="133"/>
      <c r="DZD24" s="133"/>
      <c r="DZI24" s="133"/>
      <c r="DZN24" s="133"/>
      <c r="DZS24" s="133"/>
      <c r="DZX24" s="133"/>
      <c r="EAC24" s="133"/>
      <c r="EAH24" s="133"/>
      <c r="EAM24" s="133"/>
      <c r="EAR24" s="133"/>
      <c r="EAW24" s="133"/>
      <c r="EBB24" s="133"/>
      <c r="EBG24" s="133"/>
      <c r="EBL24" s="133"/>
      <c r="EBQ24" s="133"/>
      <c r="EBV24" s="133"/>
      <c r="ECA24" s="133"/>
      <c r="ECF24" s="133"/>
      <c r="ECK24" s="133"/>
      <c r="ECP24" s="133"/>
      <c r="ECU24" s="133"/>
      <c r="ECZ24" s="133"/>
      <c r="EDE24" s="133"/>
      <c r="EDJ24" s="133"/>
      <c r="EDO24" s="133"/>
      <c r="EDT24" s="133"/>
      <c r="EDY24" s="133"/>
      <c r="EED24" s="133"/>
      <c r="EEI24" s="133"/>
      <c r="EEN24" s="133"/>
      <c r="EES24" s="133"/>
      <c r="EEX24" s="133"/>
      <c r="EFC24" s="133"/>
      <c r="EFH24" s="133"/>
      <c r="EFM24" s="133"/>
      <c r="EFR24" s="133"/>
      <c r="EFW24" s="133"/>
      <c r="EGB24" s="133"/>
      <c r="EGG24" s="133"/>
      <c r="EGL24" s="133"/>
      <c r="EGQ24" s="133"/>
      <c r="EGV24" s="133"/>
      <c r="EHA24" s="133"/>
      <c r="EHF24" s="133"/>
      <c r="EHK24" s="133"/>
      <c r="EHP24" s="133"/>
      <c r="EHU24" s="133"/>
      <c r="EHZ24" s="133"/>
      <c r="EIE24" s="133"/>
      <c r="EIJ24" s="133"/>
      <c r="EIO24" s="133"/>
      <c r="EIT24" s="133"/>
      <c r="EIY24" s="133"/>
      <c r="EJD24" s="133"/>
      <c r="EJI24" s="133"/>
      <c r="EJN24" s="133"/>
      <c r="EJS24" s="133"/>
      <c r="EJX24" s="133"/>
      <c r="EKC24" s="133"/>
      <c r="EKH24" s="133"/>
      <c r="EKM24" s="133"/>
      <c r="EKR24" s="133"/>
      <c r="EKW24" s="133"/>
      <c r="ELB24" s="133"/>
      <c r="ELG24" s="133"/>
      <c r="ELL24" s="133"/>
      <c r="ELQ24" s="133"/>
      <c r="ELV24" s="133"/>
      <c r="EMA24" s="133"/>
      <c r="EMF24" s="133"/>
      <c r="EMK24" s="133"/>
      <c r="EMP24" s="133"/>
      <c r="EMU24" s="133"/>
      <c r="EMZ24" s="133"/>
      <c r="ENE24" s="133"/>
      <c r="ENJ24" s="133"/>
      <c r="ENO24" s="133"/>
      <c r="ENT24" s="133"/>
      <c r="ENY24" s="133"/>
      <c r="EOD24" s="133"/>
      <c r="EOI24" s="133"/>
      <c r="EON24" s="133"/>
      <c r="EOS24" s="133"/>
      <c r="EOX24" s="133"/>
      <c r="EPC24" s="133"/>
      <c r="EPH24" s="133"/>
      <c r="EPM24" s="133"/>
      <c r="EPR24" s="133"/>
      <c r="EPW24" s="133"/>
      <c r="EQB24" s="133"/>
      <c r="EQG24" s="133"/>
      <c r="EQL24" s="133"/>
      <c r="EQQ24" s="133"/>
      <c r="EQV24" s="133"/>
      <c r="ERA24" s="133"/>
      <c r="ERF24" s="133"/>
      <c r="ERK24" s="133"/>
      <c r="ERP24" s="133"/>
      <c r="ERU24" s="133"/>
      <c r="ERZ24" s="133"/>
      <c r="ESE24" s="133"/>
      <c r="ESJ24" s="133"/>
      <c r="ESO24" s="133"/>
      <c r="EST24" s="133"/>
      <c r="ESY24" s="133"/>
      <c r="ETD24" s="133"/>
      <c r="ETI24" s="133"/>
      <c r="ETN24" s="133"/>
      <c r="ETS24" s="133"/>
      <c r="ETX24" s="133"/>
      <c r="EUC24" s="133"/>
      <c r="EUH24" s="133"/>
      <c r="EUM24" s="133"/>
      <c r="EUR24" s="133"/>
      <c r="EUW24" s="133"/>
      <c r="EVB24" s="133"/>
      <c r="EVG24" s="133"/>
      <c r="EVL24" s="133"/>
      <c r="EVQ24" s="133"/>
      <c r="EVV24" s="133"/>
      <c r="EWA24" s="133"/>
      <c r="EWF24" s="133"/>
      <c r="EWK24" s="133"/>
      <c r="EWP24" s="133"/>
      <c r="EWU24" s="133"/>
      <c r="EWZ24" s="133"/>
      <c r="EXE24" s="133"/>
      <c r="EXJ24" s="133"/>
      <c r="EXO24" s="133"/>
      <c r="EXT24" s="133"/>
      <c r="EXY24" s="133"/>
      <c r="EYD24" s="133"/>
      <c r="EYI24" s="133"/>
      <c r="EYN24" s="133"/>
      <c r="EYS24" s="133"/>
      <c r="EYX24" s="133"/>
      <c r="EZC24" s="133"/>
      <c r="EZH24" s="133"/>
      <c r="EZM24" s="133"/>
      <c r="EZR24" s="133"/>
      <c r="EZW24" s="133"/>
      <c r="FAB24" s="133"/>
      <c r="FAG24" s="133"/>
      <c r="FAL24" s="133"/>
      <c r="FAQ24" s="133"/>
      <c r="FAV24" s="133"/>
      <c r="FBA24" s="133"/>
      <c r="FBF24" s="133"/>
      <c r="FBK24" s="133"/>
      <c r="FBP24" s="133"/>
      <c r="FBU24" s="133"/>
      <c r="FBZ24" s="133"/>
      <c r="FCE24" s="133"/>
      <c r="FCJ24" s="133"/>
      <c r="FCO24" s="133"/>
      <c r="FCT24" s="133"/>
      <c r="FCY24" s="133"/>
      <c r="FDD24" s="133"/>
      <c r="FDI24" s="133"/>
      <c r="FDN24" s="133"/>
      <c r="FDS24" s="133"/>
      <c r="FDX24" s="133"/>
      <c r="FEC24" s="133"/>
      <c r="FEH24" s="133"/>
      <c r="FEM24" s="133"/>
      <c r="FER24" s="133"/>
      <c r="FEW24" s="133"/>
      <c r="FFB24" s="133"/>
      <c r="FFG24" s="133"/>
      <c r="FFL24" s="133"/>
      <c r="FFQ24" s="133"/>
      <c r="FFV24" s="133"/>
      <c r="FGA24" s="133"/>
      <c r="FGF24" s="133"/>
      <c r="FGK24" s="133"/>
      <c r="FGP24" s="133"/>
      <c r="FGU24" s="133"/>
      <c r="FGZ24" s="133"/>
      <c r="FHE24" s="133"/>
      <c r="FHJ24" s="133"/>
      <c r="FHO24" s="133"/>
      <c r="FHT24" s="133"/>
      <c r="FHY24" s="133"/>
      <c r="FID24" s="133"/>
      <c r="FII24" s="133"/>
      <c r="FIN24" s="133"/>
      <c r="FIS24" s="133"/>
      <c r="FIX24" s="133"/>
      <c r="FJC24" s="133"/>
      <c r="FJH24" s="133"/>
      <c r="FJM24" s="133"/>
      <c r="FJR24" s="133"/>
      <c r="FJW24" s="133"/>
      <c r="FKB24" s="133"/>
      <c r="FKG24" s="133"/>
      <c r="FKL24" s="133"/>
      <c r="FKQ24" s="133"/>
      <c r="FKV24" s="133"/>
      <c r="FLA24" s="133"/>
      <c r="FLF24" s="133"/>
      <c r="FLK24" s="133"/>
      <c r="FLP24" s="133"/>
      <c r="FLU24" s="133"/>
      <c r="FLZ24" s="133"/>
      <c r="FME24" s="133"/>
      <c r="FMJ24" s="133"/>
      <c r="FMO24" s="133"/>
      <c r="FMT24" s="133"/>
      <c r="FMY24" s="133"/>
      <c r="FND24" s="133"/>
      <c r="FNI24" s="133"/>
      <c r="FNN24" s="133"/>
      <c r="FNS24" s="133"/>
      <c r="FNX24" s="133"/>
      <c r="FOC24" s="133"/>
      <c r="FOH24" s="133"/>
      <c r="FOM24" s="133"/>
      <c r="FOR24" s="133"/>
      <c r="FOW24" s="133"/>
      <c r="FPB24" s="133"/>
      <c r="FPG24" s="133"/>
      <c r="FPL24" s="133"/>
      <c r="FPQ24" s="133"/>
      <c r="FPV24" s="133"/>
      <c r="FQA24" s="133"/>
      <c r="FQF24" s="133"/>
      <c r="FQK24" s="133"/>
      <c r="FQP24" s="133"/>
      <c r="FQU24" s="133"/>
      <c r="FQZ24" s="133"/>
      <c r="FRE24" s="133"/>
      <c r="FRJ24" s="133"/>
      <c r="FRO24" s="133"/>
      <c r="FRT24" s="133"/>
      <c r="FRY24" s="133"/>
      <c r="FSD24" s="133"/>
      <c r="FSI24" s="133"/>
      <c r="FSN24" s="133"/>
      <c r="FSS24" s="133"/>
      <c r="FSX24" s="133"/>
      <c r="FTC24" s="133"/>
      <c r="FTH24" s="133"/>
      <c r="FTM24" s="133"/>
      <c r="FTR24" s="133"/>
      <c r="FTW24" s="133"/>
      <c r="FUB24" s="133"/>
      <c r="FUG24" s="133"/>
      <c r="FUL24" s="133"/>
      <c r="FUQ24" s="133"/>
      <c r="FUV24" s="133"/>
      <c r="FVA24" s="133"/>
      <c r="FVF24" s="133"/>
      <c r="FVK24" s="133"/>
      <c r="FVP24" s="133"/>
      <c r="FVU24" s="133"/>
      <c r="FVZ24" s="133"/>
      <c r="FWE24" s="133"/>
      <c r="FWJ24" s="133"/>
      <c r="FWO24" s="133"/>
      <c r="FWT24" s="133"/>
      <c r="FWY24" s="133"/>
      <c r="FXD24" s="133"/>
      <c r="FXI24" s="133"/>
      <c r="FXN24" s="133"/>
      <c r="FXS24" s="133"/>
      <c r="FXX24" s="133"/>
      <c r="FYC24" s="133"/>
      <c r="FYH24" s="133"/>
      <c r="FYM24" s="133"/>
      <c r="FYR24" s="133"/>
      <c r="FYW24" s="133"/>
      <c r="FZB24" s="133"/>
      <c r="FZG24" s="133"/>
      <c r="FZL24" s="133"/>
      <c r="FZQ24" s="133"/>
      <c r="FZV24" s="133"/>
      <c r="GAA24" s="133"/>
      <c r="GAF24" s="133"/>
      <c r="GAK24" s="133"/>
      <c r="GAP24" s="133"/>
      <c r="GAU24" s="133"/>
      <c r="GAZ24" s="133"/>
      <c r="GBE24" s="133"/>
      <c r="GBJ24" s="133"/>
      <c r="GBO24" s="133"/>
      <c r="GBT24" s="133"/>
      <c r="GBY24" s="133"/>
      <c r="GCD24" s="133"/>
      <c r="GCI24" s="133"/>
      <c r="GCN24" s="133"/>
      <c r="GCS24" s="133"/>
      <c r="GCX24" s="133"/>
      <c r="GDC24" s="133"/>
      <c r="GDH24" s="133"/>
      <c r="GDM24" s="133"/>
      <c r="GDR24" s="133"/>
      <c r="GDW24" s="133"/>
      <c r="GEB24" s="133"/>
      <c r="GEG24" s="133"/>
      <c r="GEL24" s="133"/>
      <c r="GEQ24" s="133"/>
      <c r="GEV24" s="133"/>
      <c r="GFA24" s="133"/>
      <c r="GFF24" s="133"/>
      <c r="GFK24" s="133"/>
      <c r="GFP24" s="133"/>
      <c r="GFU24" s="133"/>
      <c r="GFZ24" s="133"/>
      <c r="GGE24" s="133"/>
      <c r="GGJ24" s="133"/>
      <c r="GGO24" s="133"/>
      <c r="GGT24" s="133"/>
      <c r="GGY24" s="133"/>
      <c r="GHD24" s="133"/>
      <c r="GHI24" s="133"/>
      <c r="GHN24" s="133"/>
      <c r="GHS24" s="133"/>
      <c r="GHX24" s="133"/>
      <c r="GIC24" s="133"/>
      <c r="GIH24" s="133"/>
      <c r="GIM24" s="133"/>
      <c r="GIR24" s="133"/>
      <c r="GIW24" s="133"/>
      <c r="GJB24" s="133"/>
      <c r="GJG24" s="133"/>
      <c r="GJL24" s="133"/>
      <c r="GJQ24" s="133"/>
      <c r="GJV24" s="133"/>
      <c r="GKA24" s="133"/>
      <c r="GKF24" s="133"/>
      <c r="GKK24" s="133"/>
      <c r="GKP24" s="133"/>
      <c r="GKU24" s="133"/>
      <c r="GKZ24" s="133"/>
      <c r="GLE24" s="133"/>
      <c r="GLJ24" s="133"/>
      <c r="GLO24" s="133"/>
      <c r="GLT24" s="133"/>
      <c r="GLY24" s="133"/>
      <c r="GMD24" s="133"/>
      <c r="GMI24" s="133"/>
      <c r="GMN24" s="133"/>
      <c r="GMS24" s="133"/>
      <c r="GMX24" s="133"/>
      <c r="GNC24" s="133"/>
      <c r="GNH24" s="133"/>
      <c r="GNM24" s="133"/>
      <c r="GNR24" s="133"/>
      <c r="GNW24" s="133"/>
      <c r="GOB24" s="133"/>
      <c r="GOG24" s="133"/>
      <c r="GOL24" s="133"/>
      <c r="GOQ24" s="133"/>
      <c r="GOV24" s="133"/>
      <c r="GPA24" s="133"/>
      <c r="GPF24" s="133"/>
      <c r="GPK24" s="133"/>
      <c r="GPP24" s="133"/>
      <c r="GPU24" s="133"/>
      <c r="GPZ24" s="133"/>
      <c r="GQE24" s="133"/>
      <c r="GQJ24" s="133"/>
      <c r="GQO24" s="133"/>
      <c r="GQT24" s="133"/>
      <c r="GQY24" s="133"/>
      <c r="GRD24" s="133"/>
      <c r="GRI24" s="133"/>
      <c r="GRN24" s="133"/>
      <c r="GRS24" s="133"/>
      <c r="GRX24" s="133"/>
      <c r="GSC24" s="133"/>
      <c r="GSH24" s="133"/>
      <c r="GSM24" s="133"/>
      <c r="GSR24" s="133"/>
      <c r="GSW24" s="133"/>
      <c r="GTB24" s="133"/>
      <c r="GTG24" s="133"/>
      <c r="GTL24" s="133"/>
      <c r="GTQ24" s="133"/>
      <c r="GTV24" s="133"/>
      <c r="GUA24" s="133"/>
      <c r="GUF24" s="133"/>
      <c r="GUK24" s="133"/>
      <c r="GUP24" s="133"/>
      <c r="GUU24" s="133"/>
      <c r="GUZ24" s="133"/>
      <c r="GVE24" s="133"/>
      <c r="GVJ24" s="133"/>
      <c r="GVO24" s="133"/>
      <c r="GVT24" s="133"/>
      <c r="GVY24" s="133"/>
      <c r="GWD24" s="133"/>
      <c r="GWI24" s="133"/>
      <c r="GWN24" s="133"/>
      <c r="GWS24" s="133"/>
      <c r="GWX24" s="133"/>
      <c r="GXC24" s="133"/>
      <c r="GXH24" s="133"/>
      <c r="GXM24" s="133"/>
      <c r="GXR24" s="133"/>
      <c r="GXW24" s="133"/>
      <c r="GYB24" s="133"/>
      <c r="GYG24" s="133"/>
      <c r="GYL24" s="133"/>
      <c r="GYQ24" s="133"/>
      <c r="GYV24" s="133"/>
      <c r="GZA24" s="133"/>
      <c r="GZF24" s="133"/>
      <c r="GZK24" s="133"/>
      <c r="GZP24" s="133"/>
      <c r="GZU24" s="133"/>
      <c r="GZZ24" s="133"/>
      <c r="HAE24" s="133"/>
      <c r="HAJ24" s="133"/>
      <c r="HAO24" s="133"/>
      <c r="HAT24" s="133"/>
      <c r="HAY24" s="133"/>
      <c r="HBD24" s="133"/>
      <c r="HBI24" s="133"/>
      <c r="HBN24" s="133"/>
      <c r="HBS24" s="133"/>
      <c r="HBX24" s="133"/>
      <c r="HCC24" s="133"/>
      <c r="HCH24" s="133"/>
      <c r="HCM24" s="133"/>
      <c r="HCR24" s="133"/>
      <c r="HCW24" s="133"/>
      <c r="HDB24" s="133"/>
      <c r="HDG24" s="133"/>
      <c r="HDL24" s="133"/>
      <c r="HDQ24" s="133"/>
      <c r="HDV24" s="133"/>
      <c r="HEA24" s="133"/>
      <c r="HEF24" s="133"/>
      <c r="HEK24" s="133"/>
      <c r="HEP24" s="133"/>
      <c r="HEU24" s="133"/>
      <c r="HEZ24" s="133"/>
      <c r="HFE24" s="133"/>
      <c r="HFJ24" s="133"/>
      <c r="HFO24" s="133"/>
      <c r="HFT24" s="133"/>
      <c r="HFY24" s="133"/>
      <c r="HGD24" s="133"/>
      <c r="HGI24" s="133"/>
      <c r="HGN24" s="133"/>
      <c r="HGS24" s="133"/>
      <c r="HGX24" s="133"/>
      <c r="HHC24" s="133"/>
      <c r="HHH24" s="133"/>
      <c r="HHM24" s="133"/>
      <c r="HHR24" s="133"/>
      <c r="HHW24" s="133"/>
      <c r="HIB24" s="133"/>
      <c r="HIG24" s="133"/>
      <c r="HIL24" s="133"/>
      <c r="HIQ24" s="133"/>
      <c r="HIV24" s="133"/>
      <c r="HJA24" s="133"/>
      <c r="HJF24" s="133"/>
      <c r="HJK24" s="133"/>
      <c r="HJP24" s="133"/>
      <c r="HJU24" s="133"/>
      <c r="HJZ24" s="133"/>
      <c r="HKE24" s="133"/>
      <c r="HKJ24" s="133"/>
      <c r="HKO24" s="133"/>
      <c r="HKT24" s="133"/>
      <c r="HKY24" s="133"/>
      <c r="HLD24" s="133"/>
      <c r="HLI24" s="133"/>
      <c r="HLN24" s="133"/>
      <c r="HLS24" s="133"/>
      <c r="HLX24" s="133"/>
      <c r="HMC24" s="133"/>
      <c r="HMH24" s="133"/>
      <c r="HMM24" s="133"/>
      <c r="HMR24" s="133"/>
      <c r="HMW24" s="133"/>
      <c r="HNB24" s="133"/>
      <c r="HNG24" s="133"/>
      <c r="HNL24" s="133"/>
      <c r="HNQ24" s="133"/>
      <c r="HNV24" s="133"/>
      <c r="HOA24" s="133"/>
      <c r="HOF24" s="133"/>
      <c r="HOK24" s="133"/>
      <c r="HOP24" s="133"/>
      <c r="HOU24" s="133"/>
      <c r="HOZ24" s="133"/>
      <c r="HPE24" s="133"/>
      <c r="HPJ24" s="133"/>
      <c r="HPO24" s="133"/>
      <c r="HPT24" s="133"/>
      <c r="HPY24" s="133"/>
      <c r="HQD24" s="133"/>
      <c r="HQI24" s="133"/>
      <c r="HQN24" s="133"/>
      <c r="HQS24" s="133"/>
      <c r="HQX24" s="133"/>
      <c r="HRC24" s="133"/>
      <c r="HRH24" s="133"/>
      <c r="HRM24" s="133"/>
      <c r="HRR24" s="133"/>
      <c r="HRW24" s="133"/>
      <c r="HSB24" s="133"/>
      <c r="HSG24" s="133"/>
      <c r="HSL24" s="133"/>
      <c r="HSQ24" s="133"/>
      <c r="HSV24" s="133"/>
      <c r="HTA24" s="133"/>
      <c r="HTF24" s="133"/>
      <c r="HTK24" s="133"/>
      <c r="HTP24" s="133"/>
      <c r="HTU24" s="133"/>
      <c r="HTZ24" s="133"/>
      <c r="HUE24" s="133"/>
      <c r="HUJ24" s="133"/>
      <c r="HUO24" s="133"/>
      <c r="HUT24" s="133"/>
      <c r="HUY24" s="133"/>
      <c r="HVD24" s="133"/>
      <c r="HVI24" s="133"/>
      <c r="HVN24" s="133"/>
      <c r="HVS24" s="133"/>
      <c r="HVX24" s="133"/>
      <c r="HWC24" s="133"/>
      <c r="HWH24" s="133"/>
      <c r="HWM24" s="133"/>
      <c r="HWR24" s="133"/>
      <c r="HWW24" s="133"/>
      <c r="HXB24" s="133"/>
      <c r="HXG24" s="133"/>
      <c r="HXL24" s="133"/>
      <c r="HXQ24" s="133"/>
      <c r="HXV24" s="133"/>
      <c r="HYA24" s="133"/>
      <c r="HYF24" s="133"/>
      <c r="HYK24" s="133"/>
      <c r="HYP24" s="133"/>
      <c r="HYU24" s="133"/>
      <c r="HYZ24" s="133"/>
      <c r="HZE24" s="133"/>
      <c r="HZJ24" s="133"/>
      <c r="HZO24" s="133"/>
      <c r="HZT24" s="133"/>
      <c r="HZY24" s="133"/>
      <c r="IAD24" s="133"/>
      <c r="IAI24" s="133"/>
      <c r="IAN24" s="133"/>
      <c r="IAS24" s="133"/>
      <c r="IAX24" s="133"/>
      <c r="IBC24" s="133"/>
      <c r="IBH24" s="133"/>
      <c r="IBM24" s="133"/>
      <c r="IBR24" s="133"/>
      <c r="IBW24" s="133"/>
      <c r="ICB24" s="133"/>
      <c r="ICG24" s="133"/>
      <c r="ICL24" s="133"/>
      <c r="ICQ24" s="133"/>
      <c r="ICV24" s="133"/>
      <c r="IDA24" s="133"/>
      <c r="IDF24" s="133"/>
      <c r="IDK24" s="133"/>
      <c r="IDP24" s="133"/>
      <c r="IDU24" s="133"/>
      <c r="IDZ24" s="133"/>
      <c r="IEE24" s="133"/>
      <c r="IEJ24" s="133"/>
      <c r="IEO24" s="133"/>
      <c r="IET24" s="133"/>
      <c r="IEY24" s="133"/>
      <c r="IFD24" s="133"/>
      <c r="IFI24" s="133"/>
      <c r="IFN24" s="133"/>
      <c r="IFS24" s="133"/>
      <c r="IFX24" s="133"/>
      <c r="IGC24" s="133"/>
      <c r="IGH24" s="133"/>
      <c r="IGM24" s="133"/>
      <c r="IGR24" s="133"/>
      <c r="IGW24" s="133"/>
      <c r="IHB24" s="133"/>
      <c r="IHG24" s="133"/>
      <c r="IHL24" s="133"/>
      <c r="IHQ24" s="133"/>
      <c r="IHV24" s="133"/>
      <c r="IIA24" s="133"/>
      <c r="IIF24" s="133"/>
      <c r="IIK24" s="133"/>
      <c r="IIP24" s="133"/>
      <c r="IIU24" s="133"/>
      <c r="IIZ24" s="133"/>
      <c r="IJE24" s="133"/>
      <c r="IJJ24" s="133"/>
      <c r="IJO24" s="133"/>
      <c r="IJT24" s="133"/>
      <c r="IJY24" s="133"/>
      <c r="IKD24" s="133"/>
      <c r="IKI24" s="133"/>
      <c r="IKN24" s="133"/>
      <c r="IKS24" s="133"/>
      <c r="IKX24" s="133"/>
      <c r="ILC24" s="133"/>
      <c r="ILH24" s="133"/>
      <c r="ILM24" s="133"/>
      <c r="ILR24" s="133"/>
      <c r="ILW24" s="133"/>
      <c r="IMB24" s="133"/>
      <c r="IMG24" s="133"/>
      <c r="IML24" s="133"/>
      <c r="IMQ24" s="133"/>
      <c r="IMV24" s="133"/>
      <c r="INA24" s="133"/>
      <c r="INF24" s="133"/>
      <c r="INK24" s="133"/>
      <c r="INP24" s="133"/>
      <c r="INU24" s="133"/>
      <c r="INZ24" s="133"/>
      <c r="IOE24" s="133"/>
      <c r="IOJ24" s="133"/>
      <c r="IOO24" s="133"/>
      <c r="IOT24" s="133"/>
      <c r="IOY24" s="133"/>
      <c r="IPD24" s="133"/>
      <c r="IPI24" s="133"/>
      <c r="IPN24" s="133"/>
      <c r="IPS24" s="133"/>
      <c r="IPX24" s="133"/>
      <c r="IQC24" s="133"/>
      <c r="IQH24" s="133"/>
      <c r="IQM24" s="133"/>
      <c r="IQR24" s="133"/>
      <c r="IQW24" s="133"/>
      <c r="IRB24" s="133"/>
      <c r="IRG24" s="133"/>
      <c r="IRL24" s="133"/>
      <c r="IRQ24" s="133"/>
      <c r="IRV24" s="133"/>
      <c r="ISA24" s="133"/>
      <c r="ISF24" s="133"/>
      <c r="ISK24" s="133"/>
      <c r="ISP24" s="133"/>
      <c r="ISU24" s="133"/>
      <c r="ISZ24" s="133"/>
      <c r="ITE24" s="133"/>
      <c r="ITJ24" s="133"/>
      <c r="ITO24" s="133"/>
      <c r="ITT24" s="133"/>
      <c r="ITY24" s="133"/>
      <c r="IUD24" s="133"/>
      <c r="IUI24" s="133"/>
      <c r="IUN24" s="133"/>
      <c r="IUS24" s="133"/>
      <c r="IUX24" s="133"/>
      <c r="IVC24" s="133"/>
      <c r="IVH24" s="133"/>
      <c r="IVM24" s="133"/>
      <c r="IVR24" s="133"/>
      <c r="IVW24" s="133"/>
      <c r="IWB24" s="133"/>
      <c r="IWG24" s="133"/>
      <c r="IWL24" s="133"/>
      <c r="IWQ24" s="133"/>
      <c r="IWV24" s="133"/>
      <c r="IXA24" s="133"/>
      <c r="IXF24" s="133"/>
      <c r="IXK24" s="133"/>
      <c r="IXP24" s="133"/>
      <c r="IXU24" s="133"/>
      <c r="IXZ24" s="133"/>
      <c r="IYE24" s="133"/>
      <c r="IYJ24" s="133"/>
      <c r="IYO24" s="133"/>
      <c r="IYT24" s="133"/>
      <c r="IYY24" s="133"/>
      <c r="IZD24" s="133"/>
      <c r="IZI24" s="133"/>
      <c r="IZN24" s="133"/>
      <c r="IZS24" s="133"/>
      <c r="IZX24" s="133"/>
      <c r="JAC24" s="133"/>
      <c r="JAH24" s="133"/>
      <c r="JAM24" s="133"/>
      <c r="JAR24" s="133"/>
      <c r="JAW24" s="133"/>
      <c r="JBB24" s="133"/>
      <c r="JBG24" s="133"/>
      <c r="JBL24" s="133"/>
      <c r="JBQ24" s="133"/>
      <c r="JBV24" s="133"/>
      <c r="JCA24" s="133"/>
      <c r="JCF24" s="133"/>
      <c r="JCK24" s="133"/>
      <c r="JCP24" s="133"/>
      <c r="JCU24" s="133"/>
      <c r="JCZ24" s="133"/>
      <c r="JDE24" s="133"/>
      <c r="JDJ24" s="133"/>
      <c r="JDO24" s="133"/>
      <c r="JDT24" s="133"/>
      <c r="JDY24" s="133"/>
      <c r="JED24" s="133"/>
      <c r="JEI24" s="133"/>
      <c r="JEN24" s="133"/>
      <c r="JES24" s="133"/>
      <c r="JEX24" s="133"/>
      <c r="JFC24" s="133"/>
      <c r="JFH24" s="133"/>
      <c r="JFM24" s="133"/>
      <c r="JFR24" s="133"/>
      <c r="JFW24" s="133"/>
      <c r="JGB24" s="133"/>
      <c r="JGG24" s="133"/>
      <c r="JGL24" s="133"/>
      <c r="JGQ24" s="133"/>
      <c r="JGV24" s="133"/>
      <c r="JHA24" s="133"/>
      <c r="JHF24" s="133"/>
      <c r="JHK24" s="133"/>
      <c r="JHP24" s="133"/>
      <c r="JHU24" s="133"/>
      <c r="JHZ24" s="133"/>
      <c r="JIE24" s="133"/>
      <c r="JIJ24" s="133"/>
      <c r="JIO24" s="133"/>
      <c r="JIT24" s="133"/>
      <c r="JIY24" s="133"/>
      <c r="JJD24" s="133"/>
      <c r="JJI24" s="133"/>
      <c r="JJN24" s="133"/>
      <c r="JJS24" s="133"/>
      <c r="JJX24" s="133"/>
      <c r="JKC24" s="133"/>
      <c r="JKH24" s="133"/>
      <c r="JKM24" s="133"/>
      <c r="JKR24" s="133"/>
      <c r="JKW24" s="133"/>
      <c r="JLB24" s="133"/>
      <c r="JLG24" s="133"/>
      <c r="JLL24" s="133"/>
      <c r="JLQ24" s="133"/>
      <c r="JLV24" s="133"/>
      <c r="JMA24" s="133"/>
      <c r="JMF24" s="133"/>
      <c r="JMK24" s="133"/>
      <c r="JMP24" s="133"/>
      <c r="JMU24" s="133"/>
      <c r="JMZ24" s="133"/>
      <c r="JNE24" s="133"/>
      <c r="JNJ24" s="133"/>
      <c r="JNO24" s="133"/>
      <c r="JNT24" s="133"/>
      <c r="JNY24" s="133"/>
      <c r="JOD24" s="133"/>
      <c r="JOI24" s="133"/>
      <c r="JON24" s="133"/>
      <c r="JOS24" s="133"/>
      <c r="JOX24" s="133"/>
      <c r="JPC24" s="133"/>
      <c r="JPH24" s="133"/>
      <c r="JPM24" s="133"/>
      <c r="JPR24" s="133"/>
      <c r="JPW24" s="133"/>
      <c r="JQB24" s="133"/>
      <c r="JQG24" s="133"/>
      <c r="JQL24" s="133"/>
      <c r="JQQ24" s="133"/>
      <c r="JQV24" s="133"/>
      <c r="JRA24" s="133"/>
      <c r="JRF24" s="133"/>
      <c r="JRK24" s="133"/>
      <c r="JRP24" s="133"/>
      <c r="JRU24" s="133"/>
      <c r="JRZ24" s="133"/>
      <c r="JSE24" s="133"/>
      <c r="JSJ24" s="133"/>
      <c r="JSO24" s="133"/>
      <c r="JST24" s="133"/>
      <c r="JSY24" s="133"/>
      <c r="JTD24" s="133"/>
      <c r="JTI24" s="133"/>
      <c r="JTN24" s="133"/>
      <c r="JTS24" s="133"/>
      <c r="JTX24" s="133"/>
      <c r="JUC24" s="133"/>
      <c r="JUH24" s="133"/>
      <c r="JUM24" s="133"/>
      <c r="JUR24" s="133"/>
      <c r="JUW24" s="133"/>
      <c r="JVB24" s="133"/>
      <c r="JVG24" s="133"/>
      <c r="JVL24" s="133"/>
      <c r="JVQ24" s="133"/>
      <c r="JVV24" s="133"/>
      <c r="JWA24" s="133"/>
      <c r="JWF24" s="133"/>
      <c r="JWK24" s="133"/>
      <c r="JWP24" s="133"/>
      <c r="JWU24" s="133"/>
      <c r="JWZ24" s="133"/>
      <c r="JXE24" s="133"/>
      <c r="JXJ24" s="133"/>
      <c r="JXO24" s="133"/>
      <c r="JXT24" s="133"/>
      <c r="JXY24" s="133"/>
      <c r="JYD24" s="133"/>
      <c r="JYI24" s="133"/>
      <c r="JYN24" s="133"/>
      <c r="JYS24" s="133"/>
      <c r="JYX24" s="133"/>
      <c r="JZC24" s="133"/>
      <c r="JZH24" s="133"/>
      <c r="JZM24" s="133"/>
      <c r="JZR24" s="133"/>
      <c r="JZW24" s="133"/>
      <c r="KAB24" s="133"/>
      <c r="KAG24" s="133"/>
      <c r="KAL24" s="133"/>
      <c r="KAQ24" s="133"/>
      <c r="KAV24" s="133"/>
      <c r="KBA24" s="133"/>
      <c r="KBF24" s="133"/>
      <c r="KBK24" s="133"/>
      <c r="KBP24" s="133"/>
      <c r="KBU24" s="133"/>
      <c r="KBZ24" s="133"/>
      <c r="KCE24" s="133"/>
      <c r="KCJ24" s="133"/>
      <c r="KCO24" s="133"/>
      <c r="KCT24" s="133"/>
      <c r="KCY24" s="133"/>
      <c r="KDD24" s="133"/>
      <c r="KDI24" s="133"/>
      <c r="KDN24" s="133"/>
      <c r="KDS24" s="133"/>
      <c r="KDX24" s="133"/>
      <c r="KEC24" s="133"/>
      <c r="KEH24" s="133"/>
      <c r="KEM24" s="133"/>
      <c r="KER24" s="133"/>
      <c r="KEW24" s="133"/>
      <c r="KFB24" s="133"/>
      <c r="KFG24" s="133"/>
      <c r="KFL24" s="133"/>
      <c r="KFQ24" s="133"/>
      <c r="KFV24" s="133"/>
      <c r="KGA24" s="133"/>
      <c r="KGF24" s="133"/>
      <c r="KGK24" s="133"/>
      <c r="KGP24" s="133"/>
      <c r="KGU24" s="133"/>
      <c r="KGZ24" s="133"/>
      <c r="KHE24" s="133"/>
      <c r="KHJ24" s="133"/>
      <c r="KHO24" s="133"/>
      <c r="KHT24" s="133"/>
      <c r="KHY24" s="133"/>
      <c r="KID24" s="133"/>
      <c r="KII24" s="133"/>
      <c r="KIN24" s="133"/>
      <c r="KIS24" s="133"/>
      <c r="KIX24" s="133"/>
      <c r="KJC24" s="133"/>
      <c r="KJH24" s="133"/>
      <c r="KJM24" s="133"/>
      <c r="KJR24" s="133"/>
      <c r="KJW24" s="133"/>
      <c r="KKB24" s="133"/>
      <c r="KKG24" s="133"/>
      <c r="KKL24" s="133"/>
      <c r="KKQ24" s="133"/>
      <c r="KKV24" s="133"/>
      <c r="KLA24" s="133"/>
      <c r="KLF24" s="133"/>
      <c r="KLK24" s="133"/>
      <c r="KLP24" s="133"/>
      <c r="KLU24" s="133"/>
      <c r="KLZ24" s="133"/>
      <c r="KME24" s="133"/>
      <c r="KMJ24" s="133"/>
      <c r="KMO24" s="133"/>
      <c r="KMT24" s="133"/>
      <c r="KMY24" s="133"/>
      <c r="KND24" s="133"/>
      <c r="KNI24" s="133"/>
      <c r="KNN24" s="133"/>
      <c r="KNS24" s="133"/>
      <c r="KNX24" s="133"/>
      <c r="KOC24" s="133"/>
      <c r="KOH24" s="133"/>
      <c r="KOM24" s="133"/>
      <c r="KOR24" s="133"/>
      <c r="KOW24" s="133"/>
      <c r="KPB24" s="133"/>
      <c r="KPG24" s="133"/>
      <c r="KPL24" s="133"/>
      <c r="KPQ24" s="133"/>
      <c r="KPV24" s="133"/>
      <c r="KQA24" s="133"/>
      <c r="KQF24" s="133"/>
      <c r="KQK24" s="133"/>
      <c r="KQP24" s="133"/>
      <c r="KQU24" s="133"/>
      <c r="KQZ24" s="133"/>
      <c r="KRE24" s="133"/>
      <c r="KRJ24" s="133"/>
      <c r="KRO24" s="133"/>
      <c r="KRT24" s="133"/>
      <c r="KRY24" s="133"/>
      <c r="KSD24" s="133"/>
      <c r="KSI24" s="133"/>
      <c r="KSN24" s="133"/>
      <c r="KSS24" s="133"/>
      <c r="KSX24" s="133"/>
      <c r="KTC24" s="133"/>
      <c r="KTH24" s="133"/>
      <c r="KTM24" s="133"/>
      <c r="KTR24" s="133"/>
      <c r="KTW24" s="133"/>
      <c r="KUB24" s="133"/>
      <c r="KUG24" s="133"/>
      <c r="KUL24" s="133"/>
      <c r="KUQ24" s="133"/>
      <c r="KUV24" s="133"/>
      <c r="KVA24" s="133"/>
      <c r="KVF24" s="133"/>
      <c r="KVK24" s="133"/>
      <c r="KVP24" s="133"/>
      <c r="KVU24" s="133"/>
      <c r="KVZ24" s="133"/>
      <c r="KWE24" s="133"/>
      <c r="KWJ24" s="133"/>
      <c r="KWO24" s="133"/>
      <c r="KWT24" s="133"/>
      <c r="KWY24" s="133"/>
      <c r="KXD24" s="133"/>
      <c r="KXI24" s="133"/>
      <c r="KXN24" s="133"/>
      <c r="KXS24" s="133"/>
      <c r="KXX24" s="133"/>
      <c r="KYC24" s="133"/>
      <c r="KYH24" s="133"/>
      <c r="KYM24" s="133"/>
      <c r="KYR24" s="133"/>
      <c r="KYW24" s="133"/>
      <c r="KZB24" s="133"/>
      <c r="KZG24" s="133"/>
      <c r="KZL24" s="133"/>
      <c r="KZQ24" s="133"/>
      <c r="KZV24" s="133"/>
      <c r="LAA24" s="133"/>
      <c r="LAF24" s="133"/>
      <c r="LAK24" s="133"/>
      <c r="LAP24" s="133"/>
      <c r="LAU24" s="133"/>
      <c r="LAZ24" s="133"/>
      <c r="LBE24" s="133"/>
      <c r="LBJ24" s="133"/>
      <c r="LBO24" s="133"/>
      <c r="LBT24" s="133"/>
      <c r="LBY24" s="133"/>
      <c r="LCD24" s="133"/>
      <c r="LCI24" s="133"/>
      <c r="LCN24" s="133"/>
      <c r="LCS24" s="133"/>
      <c r="LCX24" s="133"/>
      <c r="LDC24" s="133"/>
      <c r="LDH24" s="133"/>
      <c r="LDM24" s="133"/>
      <c r="LDR24" s="133"/>
      <c r="LDW24" s="133"/>
      <c r="LEB24" s="133"/>
      <c r="LEG24" s="133"/>
      <c r="LEL24" s="133"/>
      <c r="LEQ24" s="133"/>
      <c r="LEV24" s="133"/>
      <c r="LFA24" s="133"/>
      <c r="LFF24" s="133"/>
      <c r="LFK24" s="133"/>
      <c r="LFP24" s="133"/>
      <c r="LFU24" s="133"/>
      <c r="LFZ24" s="133"/>
      <c r="LGE24" s="133"/>
      <c r="LGJ24" s="133"/>
      <c r="LGO24" s="133"/>
      <c r="LGT24" s="133"/>
      <c r="LGY24" s="133"/>
      <c r="LHD24" s="133"/>
      <c r="LHI24" s="133"/>
      <c r="LHN24" s="133"/>
      <c r="LHS24" s="133"/>
      <c r="LHX24" s="133"/>
      <c r="LIC24" s="133"/>
      <c r="LIH24" s="133"/>
      <c r="LIM24" s="133"/>
      <c r="LIR24" s="133"/>
      <c r="LIW24" s="133"/>
      <c r="LJB24" s="133"/>
      <c r="LJG24" s="133"/>
      <c r="LJL24" s="133"/>
      <c r="LJQ24" s="133"/>
      <c r="LJV24" s="133"/>
      <c r="LKA24" s="133"/>
      <c r="LKF24" s="133"/>
      <c r="LKK24" s="133"/>
      <c r="LKP24" s="133"/>
      <c r="LKU24" s="133"/>
      <c r="LKZ24" s="133"/>
      <c r="LLE24" s="133"/>
      <c r="LLJ24" s="133"/>
      <c r="LLO24" s="133"/>
      <c r="LLT24" s="133"/>
      <c r="LLY24" s="133"/>
      <c r="LMD24" s="133"/>
      <c r="LMI24" s="133"/>
      <c r="LMN24" s="133"/>
      <c r="LMS24" s="133"/>
      <c r="LMX24" s="133"/>
      <c r="LNC24" s="133"/>
      <c r="LNH24" s="133"/>
      <c r="LNM24" s="133"/>
      <c r="LNR24" s="133"/>
      <c r="LNW24" s="133"/>
      <c r="LOB24" s="133"/>
      <c r="LOG24" s="133"/>
      <c r="LOL24" s="133"/>
      <c r="LOQ24" s="133"/>
      <c r="LOV24" s="133"/>
      <c r="LPA24" s="133"/>
      <c r="LPF24" s="133"/>
      <c r="LPK24" s="133"/>
      <c r="LPP24" s="133"/>
      <c r="LPU24" s="133"/>
      <c r="LPZ24" s="133"/>
      <c r="LQE24" s="133"/>
      <c r="LQJ24" s="133"/>
      <c r="LQO24" s="133"/>
      <c r="LQT24" s="133"/>
      <c r="LQY24" s="133"/>
      <c r="LRD24" s="133"/>
      <c r="LRI24" s="133"/>
      <c r="LRN24" s="133"/>
      <c r="LRS24" s="133"/>
      <c r="LRX24" s="133"/>
      <c r="LSC24" s="133"/>
      <c r="LSH24" s="133"/>
      <c r="LSM24" s="133"/>
      <c r="LSR24" s="133"/>
      <c r="LSW24" s="133"/>
      <c r="LTB24" s="133"/>
      <c r="LTG24" s="133"/>
      <c r="LTL24" s="133"/>
      <c r="LTQ24" s="133"/>
      <c r="LTV24" s="133"/>
      <c r="LUA24" s="133"/>
      <c r="LUF24" s="133"/>
      <c r="LUK24" s="133"/>
      <c r="LUP24" s="133"/>
      <c r="LUU24" s="133"/>
      <c r="LUZ24" s="133"/>
      <c r="LVE24" s="133"/>
      <c r="LVJ24" s="133"/>
      <c r="LVO24" s="133"/>
      <c r="LVT24" s="133"/>
      <c r="LVY24" s="133"/>
      <c r="LWD24" s="133"/>
      <c r="LWI24" s="133"/>
      <c r="LWN24" s="133"/>
      <c r="LWS24" s="133"/>
      <c r="LWX24" s="133"/>
      <c r="LXC24" s="133"/>
      <c r="LXH24" s="133"/>
      <c r="LXM24" s="133"/>
      <c r="LXR24" s="133"/>
      <c r="LXW24" s="133"/>
      <c r="LYB24" s="133"/>
      <c r="LYG24" s="133"/>
      <c r="LYL24" s="133"/>
      <c r="LYQ24" s="133"/>
      <c r="LYV24" s="133"/>
      <c r="LZA24" s="133"/>
      <c r="LZF24" s="133"/>
      <c r="LZK24" s="133"/>
      <c r="LZP24" s="133"/>
      <c r="LZU24" s="133"/>
      <c r="LZZ24" s="133"/>
      <c r="MAE24" s="133"/>
      <c r="MAJ24" s="133"/>
      <c r="MAO24" s="133"/>
      <c r="MAT24" s="133"/>
      <c r="MAY24" s="133"/>
      <c r="MBD24" s="133"/>
      <c r="MBI24" s="133"/>
      <c r="MBN24" s="133"/>
      <c r="MBS24" s="133"/>
      <c r="MBX24" s="133"/>
      <c r="MCC24" s="133"/>
      <c r="MCH24" s="133"/>
      <c r="MCM24" s="133"/>
      <c r="MCR24" s="133"/>
      <c r="MCW24" s="133"/>
      <c r="MDB24" s="133"/>
      <c r="MDG24" s="133"/>
      <c r="MDL24" s="133"/>
      <c r="MDQ24" s="133"/>
      <c r="MDV24" s="133"/>
      <c r="MEA24" s="133"/>
      <c r="MEF24" s="133"/>
      <c r="MEK24" s="133"/>
      <c r="MEP24" s="133"/>
      <c r="MEU24" s="133"/>
      <c r="MEZ24" s="133"/>
      <c r="MFE24" s="133"/>
      <c r="MFJ24" s="133"/>
      <c r="MFO24" s="133"/>
      <c r="MFT24" s="133"/>
      <c r="MFY24" s="133"/>
      <c r="MGD24" s="133"/>
      <c r="MGI24" s="133"/>
      <c r="MGN24" s="133"/>
      <c r="MGS24" s="133"/>
      <c r="MGX24" s="133"/>
      <c r="MHC24" s="133"/>
      <c r="MHH24" s="133"/>
      <c r="MHM24" s="133"/>
      <c r="MHR24" s="133"/>
      <c r="MHW24" s="133"/>
      <c r="MIB24" s="133"/>
      <c r="MIG24" s="133"/>
      <c r="MIL24" s="133"/>
      <c r="MIQ24" s="133"/>
      <c r="MIV24" s="133"/>
      <c r="MJA24" s="133"/>
      <c r="MJF24" s="133"/>
      <c r="MJK24" s="133"/>
      <c r="MJP24" s="133"/>
      <c r="MJU24" s="133"/>
      <c r="MJZ24" s="133"/>
      <c r="MKE24" s="133"/>
      <c r="MKJ24" s="133"/>
      <c r="MKO24" s="133"/>
      <c r="MKT24" s="133"/>
      <c r="MKY24" s="133"/>
      <c r="MLD24" s="133"/>
      <c r="MLI24" s="133"/>
      <c r="MLN24" s="133"/>
      <c r="MLS24" s="133"/>
      <c r="MLX24" s="133"/>
      <c r="MMC24" s="133"/>
      <c r="MMH24" s="133"/>
      <c r="MMM24" s="133"/>
      <c r="MMR24" s="133"/>
      <c r="MMW24" s="133"/>
      <c r="MNB24" s="133"/>
      <c r="MNG24" s="133"/>
      <c r="MNL24" s="133"/>
      <c r="MNQ24" s="133"/>
      <c r="MNV24" s="133"/>
      <c r="MOA24" s="133"/>
      <c r="MOF24" s="133"/>
      <c r="MOK24" s="133"/>
      <c r="MOP24" s="133"/>
      <c r="MOU24" s="133"/>
      <c r="MOZ24" s="133"/>
      <c r="MPE24" s="133"/>
      <c r="MPJ24" s="133"/>
      <c r="MPO24" s="133"/>
      <c r="MPT24" s="133"/>
      <c r="MPY24" s="133"/>
      <c r="MQD24" s="133"/>
      <c r="MQI24" s="133"/>
      <c r="MQN24" s="133"/>
      <c r="MQS24" s="133"/>
      <c r="MQX24" s="133"/>
      <c r="MRC24" s="133"/>
      <c r="MRH24" s="133"/>
      <c r="MRM24" s="133"/>
      <c r="MRR24" s="133"/>
      <c r="MRW24" s="133"/>
      <c r="MSB24" s="133"/>
      <c r="MSG24" s="133"/>
      <c r="MSL24" s="133"/>
      <c r="MSQ24" s="133"/>
      <c r="MSV24" s="133"/>
      <c r="MTA24" s="133"/>
      <c r="MTF24" s="133"/>
      <c r="MTK24" s="133"/>
      <c r="MTP24" s="133"/>
      <c r="MTU24" s="133"/>
      <c r="MTZ24" s="133"/>
      <c r="MUE24" s="133"/>
      <c r="MUJ24" s="133"/>
      <c r="MUO24" s="133"/>
      <c r="MUT24" s="133"/>
      <c r="MUY24" s="133"/>
      <c r="MVD24" s="133"/>
      <c r="MVI24" s="133"/>
      <c r="MVN24" s="133"/>
      <c r="MVS24" s="133"/>
      <c r="MVX24" s="133"/>
      <c r="MWC24" s="133"/>
      <c r="MWH24" s="133"/>
      <c r="MWM24" s="133"/>
      <c r="MWR24" s="133"/>
      <c r="MWW24" s="133"/>
      <c r="MXB24" s="133"/>
      <c r="MXG24" s="133"/>
      <c r="MXL24" s="133"/>
      <c r="MXQ24" s="133"/>
      <c r="MXV24" s="133"/>
      <c r="MYA24" s="133"/>
      <c r="MYF24" s="133"/>
      <c r="MYK24" s="133"/>
      <c r="MYP24" s="133"/>
      <c r="MYU24" s="133"/>
      <c r="MYZ24" s="133"/>
      <c r="MZE24" s="133"/>
      <c r="MZJ24" s="133"/>
      <c r="MZO24" s="133"/>
      <c r="MZT24" s="133"/>
      <c r="MZY24" s="133"/>
      <c r="NAD24" s="133"/>
      <c r="NAI24" s="133"/>
      <c r="NAN24" s="133"/>
      <c r="NAS24" s="133"/>
      <c r="NAX24" s="133"/>
      <c r="NBC24" s="133"/>
      <c r="NBH24" s="133"/>
      <c r="NBM24" s="133"/>
      <c r="NBR24" s="133"/>
      <c r="NBW24" s="133"/>
      <c r="NCB24" s="133"/>
      <c r="NCG24" s="133"/>
      <c r="NCL24" s="133"/>
      <c r="NCQ24" s="133"/>
      <c r="NCV24" s="133"/>
      <c r="NDA24" s="133"/>
      <c r="NDF24" s="133"/>
      <c r="NDK24" s="133"/>
      <c r="NDP24" s="133"/>
      <c r="NDU24" s="133"/>
      <c r="NDZ24" s="133"/>
      <c r="NEE24" s="133"/>
      <c r="NEJ24" s="133"/>
      <c r="NEO24" s="133"/>
      <c r="NET24" s="133"/>
      <c r="NEY24" s="133"/>
      <c r="NFD24" s="133"/>
      <c r="NFI24" s="133"/>
      <c r="NFN24" s="133"/>
      <c r="NFS24" s="133"/>
      <c r="NFX24" s="133"/>
      <c r="NGC24" s="133"/>
      <c r="NGH24" s="133"/>
      <c r="NGM24" s="133"/>
      <c r="NGR24" s="133"/>
      <c r="NGW24" s="133"/>
      <c r="NHB24" s="133"/>
      <c r="NHG24" s="133"/>
      <c r="NHL24" s="133"/>
      <c r="NHQ24" s="133"/>
      <c r="NHV24" s="133"/>
      <c r="NIA24" s="133"/>
      <c r="NIF24" s="133"/>
      <c r="NIK24" s="133"/>
      <c r="NIP24" s="133"/>
      <c r="NIU24" s="133"/>
      <c r="NIZ24" s="133"/>
      <c r="NJE24" s="133"/>
      <c r="NJJ24" s="133"/>
      <c r="NJO24" s="133"/>
      <c r="NJT24" s="133"/>
      <c r="NJY24" s="133"/>
      <c r="NKD24" s="133"/>
      <c r="NKI24" s="133"/>
      <c r="NKN24" s="133"/>
      <c r="NKS24" s="133"/>
      <c r="NKX24" s="133"/>
      <c r="NLC24" s="133"/>
      <c r="NLH24" s="133"/>
      <c r="NLM24" s="133"/>
      <c r="NLR24" s="133"/>
      <c r="NLW24" s="133"/>
      <c r="NMB24" s="133"/>
      <c r="NMG24" s="133"/>
      <c r="NML24" s="133"/>
      <c r="NMQ24" s="133"/>
      <c r="NMV24" s="133"/>
      <c r="NNA24" s="133"/>
      <c r="NNF24" s="133"/>
      <c r="NNK24" s="133"/>
      <c r="NNP24" s="133"/>
      <c r="NNU24" s="133"/>
      <c r="NNZ24" s="133"/>
      <c r="NOE24" s="133"/>
      <c r="NOJ24" s="133"/>
      <c r="NOO24" s="133"/>
      <c r="NOT24" s="133"/>
      <c r="NOY24" s="133"/>
      <c r="NPD24" s="133"/>
      <c r="NPI24" s="133"/>
      <c r="NPN24" s="133"/>
      <c r="NPS24" s="133"/>
      <c r="NPX24" s="133"/>
      <c r="NQC24" s="133"/>
      <c r="NQH24" s="133"/>
      <c r="NQM24" s="133"/>
      <c r="NQR24" s="133"/>
      <c r="NQW24" s="133"/>
      <c r="NRB24" s="133"/>
      <c r="NRG24" s="133"/>
      <c r="NRL24" s="133"/>
      <c r="NRQ24" s="133"/>
      <c r="NRV24" s="133"/>
      <c r="NSA24" s="133"/>
      <c r="NSF24" s="133"/>
      <c r="NSK24" s="133"/>
      <c r="NSP24" s="133"/>
      <c r="NSU24" s="133"/>
      <c r="NSZ24" s="133"/>
      <c r="NTE24" s="133"/>
      <c r="NTJ24" s="133"/>
      <c r="NTO24" s="133"/>
      <c r="NTT24" s="133"/>
      <c r="NTY24" s="133"/>
      <c r="NUD24" s="133"/>
      <c r="NUI24" s="133"/>
      <c r="NUN24" s="133"/>
      <c r="NUS24" s="133"/>
      <c r="NUX24" s="133"/>
      <c r="NVC24" s="133"/>
      <c r="NVH24" s="133"/>
      <c r="NVM24" s="133"/>
      <c r="NVR24" s="133"/>
      <c r="NVW24" s="133"/>
      <c r="NWB24" s="133"/>
      <c r="NWG24" s="133"/>
      <c r="NWL24" s="133"/>
      <c r="NWQ24" s="133"/>
      <c r="NWV24" s="133"/>
      <c r="NXA24" s="133"/>
      <c r="NXF24" s="133"/>
      <c r="NXK24" s="133"/>
      <c r="NXP24" s="133"/>
      <c r="NXU24" s="133"/>
      <c r="NXZ24" s="133"/>
      <c r="NYE24" s="133"/>
      <c r="NYJ24" s="133"/>
      <c r="NYO24" s="133"/>
      <c r="NYT24" s="133"/>
      <c r="NYY24" s="133"/>
      <c r="NZD24" s="133"/>
      <c r="NZI24" s="133"/>
      <c r="NZN24" s="133"/>
      <c r="NZS24" s="133"/>
      <c r="NZX24" s="133"/>
      <c r="OAC24" s="133"/>
      <c r="OAH24" s="133"/>
      <c r="OAM24" s="133"/>
      <c r="OAR24" s="133"/>
      <c r="OAW24" s="133"/>
      <c r="OBB24" s="133"/>
      <c r="OBG24" s="133"/>
      <c r="OBL24" s="133"/>
      <c r="OBQ24" s="133"/>
      <c r="OBV24" s="133"/>
      <c r="OCA24" s="133"/>
      <c r="OCF24" s="133"/>
      <c r="OCK24" s="133"/>
      <c r="OCP24" s="133"/>
      <c r="OCU24" s="133"/>
      <c r="OCZ24" s="133"/>
      <c r="ODE24" s="133"/>
      <c r="ODJ24" s="133"/>
      <c r="ODO24" s="133"/>
      <c r="ODT24" s="133"/>
      <c r="ODY24" s="133"/>
      <c r="OED24" s="133"/>
      <c r="OEI24" s="133"/>
      <c r="OEN24" s="133"/>
      <c r="OES24" s="133"/>
      <c r="OEX24" s="133"/>
      <c r="OFC24" s="133"/>
      <c r="OFH24" s="133"/>
      <c r="OFM24" s="133"/>
      <c r="OFR24" s="133"/>
      <c r="OFW24" s="133"/>
      <c r="OGB24" s="133"/>
      <c r="OGG24" s="133"/>
      <c r="OGL24" s="133"/>
      <c r="OGQ24" s="133"/>
      <c r="OGV24" s="133"/>
      <c r="OHA24" s="133"/>
      <c r="OHF24" s="133"/>
      <c r="OHK24" s="133"/>
      <c r="OHP24" s="133"/>
      <c r="OHU24" s="133"/>
      <c r="OHZ24" s="133"/>
      <c r="OIE24" s="133"/>
      <c r="OIJ24" s="133"/>
      <c r="OIO24" s="133"/>
      <c r="OIT24" s="133"/>
      <c r="OIY24" s="133"/>
      <c r="OJD24" s="133"/>
      <c r="OJI24" s="133"/>
      <c r="OJN24" s="133"/>
      <c r="OJS24" s="133"/>
      <c r="OJX24" s="133"/>
      <c r="OKC24" s="133"/>
      <c r="OKH24" s="133"/>
      <c r="OKM24" s="133"/>
      <c r="OKR24" s="133"/>
      <c r="OKW24" s="133"/>
      <c r="OLB24" s="133"/>
      <c r="OLG24" s="133"/>
      <c r="OLL24" s="133"/>
      <c r="OLQ24" s="133"/>
      <c r="OLV24" s="133"/>
      <c r="OMA24" s="133"/>
      <c r="OMF24" s="133"/>
      <c r="OMK24" s="133"/>
      <c r="OMP24" s="133"/>
      <c r="OMU24" s="133"/>
      <c r="OMZ24" s="133"/>
      <c r="ONE24" s="133"/>
      <c r="ONJ24" s="133"/>
      <c r="ONO24" s="133"/>
      <c r="ONT24" s="133"/>
      <c r="ONY24" s="133"/>
      <c r="OOD24" s="133"/>
      <c r="OOI24" s="133"/>
      <c r="OON24" s="133"/>
      <c r="OOS24" s="133"/>
      <c r="OOX24" s="133"/>
      <c r="OPC24" s="133"/>
      <c r="OPH24" s="133"/>
      <c r="OPM24" s="133"/>
      <c r="OPR24" s="133"/>
      <c r="OPW24" s="133"/>
      <c r="OQB24" s="133"/>
      <c r="OQG24" s="133"/>
      <c r="OQL24" s="133"/>
      <c r="OQQ24" s="133"/>
      <c r="OQV24" s="133"/>
      <c r="ORA24" s="133"/>
      <c r="ORF24" s="133"/>
      <c r="ORK24" s="133"/>
      <c r="ORP24" s="133"/>
      <c r="ORU24" s="133"/>
      <c r="ORZ24" s="133"/>
      <c r="OSE24" s="133"/>
      <c r="OSJ24" s="133"/>
      <c r="OSO24" s="133"/>
      <c r="OST24" s="133"/>
      <c r="OSY24" s="133"/>
      <c r="OTD24" s="133"/>
      <c r="OTI24" s="133"/>
      <c r="OTN24" s="133"/>
      <c r="OTS24" s="133"/>
      <c r="OTX24" s="133"/>
      <c r="OUC24" s="133"/>
      <c r="OUH24" s="133"/>
      <c r="OUM24" s="133"/>
      <c r="OUR24" s="133"/>
      <c r="OUW24" s="133"/>
      <c r="OVB24" s="133"/>
      <c r="OVG24" s="133"/>
      <c r="OVL24" s="133"/>
      <c r="OVQ24" s="133"/>
      <c r="OVV24" s="133"/>
      <c r="OWA24" s="133"/>
      <c r="OWF24" s="133"/>
      <c r="OWK24" s="133"/>
      <c r="OWP24" s="133"/>
      <c r="OWU24" s="133"/>
      <c r="OWZ24" s="133"/>
      <c r="OXE24" s="133"/>
      <c r="OXJ24" s="133"/>
      <c r="OXO24" s="133"/>
      <c r="OXT24" s="133"/>
      <c r="OXY24" s="133"/>
      <c r="OYD24" s="133"/>
      <c r="OYI24" s="133"/>
      <c r="OYN24" s="133"/>
      <c r="OYS24" s="133"/>
      <c r="OYX24" s="133"/>
      <c r="OZC24" s="133"/>
      <c r="OZH24" s="133"/>
      <c r="OZM24" s="133"/>
      <c r="OZR24" s="133"/>
      <c r="OZW24" s="133"/>
      <c r="PAB24" s="133"/>
      <c r="PAG24" s="133"/>
      <c r="PAL24" s="133"/>
      <c r="PAQ24" s="133"/>
      <c r="PAV24" s="133"/>
      <c r="PBA24" s="133"/>
      <c r="PBF24" s="133"/>
      <c r="PBK24" s="133"/>
      <c r="PBP24" s="133"/>
      <c r="PBU24" s="133"/>
      <c r="PBZ24" s="133"/>
      <c r="PCE24" s="133"/>
      <c r="PCJ24" s="133"/>
      <c r="PCO24" s="133"/>
      <c r="PCT24" s="133"/>
      <c r="PCY24" s="133"/>
      <c r="PDD24" s="133"/>
      <c r="PDI24" s="133"/>
      <c r="PDN24" s="133"/>
      <c r="PDS24" s="133"/>
      <c r="PDX24" s="133"/>
      <c r="PEC24" s="133"/>
      <c r="PEH24" s="133"/>
      <c r="PEM24" s="133"/>
      <c r="PER24" s="133"/>
      <c r="PEW24" s="133"/>
      <c r="PFB24" s="133"/>
      <c r="PFG24" s="133"/>
      <c r="PFL24" s="133"/>
      <c r="PFQ24" s="133"/>
      <c r="PFV24" s="133"/>
      <c r="PGA24" s="133"/>
      <c r="PGF24" s="133"/>
      <c r="PGK24" s="133"/>
      <c r="PGP24" s="133"/>
      <c r="PGU24" s="133"/>
      <c r="PGZ24" s="133"/>
      <c r="PHE24" s="133"/>
      <c r="PHJ24" s="133"/>
      <c r="PHO24" s="133"/>
      <c r="PHT24" s="133"/>
      <c r="PHY24" s="133"/>
      <c r="PID24" s="133"/>
      <c r="PII24" s="133"/>
      <c r="PIN24" s="133"/>
      <c r="PIS24" s="133"/>
      <c r="PIX24" s="133"/>
      <c r="PJC24" s="133"/>
      <c r="PJH24" s="133"/>
      <c r="PJM24" s="133"/>
      <c r="PJR24" s="133"/>
      <c r="PJW24" s="133"/>
      <c r="PKB24" s="133"/>
      <c r="PKG24" s="133"/>
      <c r="PKL24" s="133"/>
      <c r="PKQ24" s="133"/>
      <c r="PKV24" s="133"/>
      <c r="PLA24" s="133"/>
      <c r="PLF24" s="133"/>
      <c r="PLK24" s="133"/>
      <c r="PLP24" s="133"/>
      <c r="PLU24" s="133"/>
      <c r="PLZ24" s="133"/>
      <c r="PME24" s="133"/>
      <c r="PMJ24" s="133"/>
      <c r="PMO24" s="133"/>
      <c r="PMT24" s="133"/>
      <c r="PMY24" s="133"/>
      <c r="PND24" s="133"/>
      <c r="PNI24" s="133"/>
      <c r="PNN24" s="133"/>
      <c r="PNS24" s="133"/>
      <c r="PNX24" s="133"/>
      <c r="POC24" s="133"/>
      <c r="POH24" s="133"/>
      <c r="POM24" s="133"/>
      <c r="POR24" s="133"/>
      <c r="POW24" s="133"/>
      <c r="PPB24" s="133"/>
      <c r="PPG24" s="133"/>
      <c r="PPL24" s="133"/>
      <c r="PPQ24" s="133"/>
      <c r="PPV24" s="133"/>
      <c r="PQA24" s="133"/>
      <c r="PQF24" s="133"/>
      <c r="PQK24" s="133"/>
      <c r="PQP24" s="133"/>
      <c r="PQU24" s="133"/>
      <c r="PQZ24" s="133"/>
      <c r="PRE24" s="133"/>
      <c r="PRJ24" s="133"/>
      <c r="PRO24" s="133"/>
      <c r="PRT24" s="133"/>
      <c r="PRY24" s="133"/>
      <c r="PSD24" s="133"/>
      <c r="PSI24" s="133"/>
      <c r="PSN24" s="133"/>
      <c r="PSS24" s="133"/>
      <c r="PSX24" s="133"/>
      <c r="PTC24" s="133"/>
      <c r="PTH24" s="133"/>
      <c r="PTM24" s="133"/>
      <c r="PTR24" s="133"/>
      <c r="PTW24" s="133"/>
      <c r="PUB24" s="133"/>
      <c r="PUG24" s="133"/>
      <c r="PUL24" s="133"/>
      <c r="PUQ24" s="133"/>
      <c r="PUV24" s="133"/>
      <c r="PVA24" s="133"/>
      <c r="PVF24" s="133"/>
      <c r="PVK24" s="133"/>
      <c r="PVP24" s="133"/>
      <c r="PVU24" s="133"/>
      <c r="PVZ24" s="133"/>
      <c r="PWE24" s="133"/>
      <c r="PWJ24" s="133"/>
      <c r="PWO24" s="133"/>
      <c r="PWT24" s="133"/>
      <c r="PWY24" s="133"/>
      <c r="PXD24" s="133"/>
      <c r="PXI24" s="133"/>
      <c r="PXN24" s="133"/>
      <c r="PXS24" s="133"/>
      <c r="PXX24" s="133"/>
      <c r="PYC24" s="133"/>
      <c r="PYH24" s="133"/>
      <c r="PYM24" s="133"/>
      <c r="PYR24" s="133"/>
      <c r="PYW24" s="133"/>
      <c r="PZB24" s="133"/>
      <c r="PZG24" s="133"/>
      <c r="PZL24" s="133"/>
      <c r="PZQ24" s="133"/>
      <c r="PZV24" s="133"/>
      <c r="QAA24" s="133"/>
      <c r="QAF24" s="133"/>
      <c r="QAK24" s="133"/>
      <c r="QAP24" s="133"/>
      <c r="QAU24" s="133"/>
      <c r="QAZ24" s="133"/>
      <c r="QBE24" s="133"/>
      <c r="QBJ24" s="133"/>
      <c r="QBO24" s="133"/>
      <c r="QBT24" s="133"/>
      <c r="QBY24" s="133"/>
      <c r="QCD24" s="133"/>
      <c r="QCI24" s="133"/>
      <c r="QCN24" s="133"/>
      <c r="QCS24" s="133"/>
      <c r="QCX24" s="133"/>
      <c r="QDC24" s="133"/>
      <c r="QDH24" s="133"/>
      <c r="QDM24" s="133"/>
      <c r="QDR24" s="133"/>
      <c r="QDW24" s="133"/>
      <c r="QEB24" s="133"/>
      <c r="QEG24" s="133"/>
      <c r="QEL24" s="133"/>
      <c r="QEQ24" s="133"/>
      <c r="QEV24" s="133"/>
      <c r="QFA24" s="133"/>
      <c r="QFF24" s="133"/>
      <c r="QFK24" s="133"/>
      <c r="QFP24" s="133"/>
      <c r="QFU24" s="133"/>
      <c r="QFZ24" s="133"/>
      <c r="QGE24" s="133"/>
      <c r="QGJ24" s="133"/>
      <c r="QGO24" s="133"/>
      <c r="QGT24" s="133"/>
      <c r="QGY24" s="133"/>
      <c r="QHD24" s="133"/>
      <c r="QHI24" s="133"/>
      <c r="QHN24" s="133"/>
      <c r="QHS24" s="133"/>
      <c r="QHX24" s="133"/>
      <c r="QIC24" s="133"/>
      <c r="QIH24" s="133"/>
      <c r="QIM24" s="133"/>
      <c r="QIR24" s="133"/>
      <c r="QIW24" s="133"/>
      <c r="QJB24" s="133"/>
      <c r="QJG24" s="133"/>
      <c r="QJL24" s="133"/>
      <c r="QJQ24" s="133"/>
      <c r="QJV24" s="133"/>
      <c r="QKA24" s="133"/>
      <c r="QKF24" s="133"/>
      <c r="QKK24" s="133"/>
      <c r="QKP24" s="133"/>
      <c r="QKU24" s="133"/>
      <c r="QKZ24" s="133"/>
      <c r="QLE24" s="133"/>
      <c r="QLJ24" s="133"/>
      <c r="QLO24" s="133"/>
      <c r="QLT24" s="133"/>
      <c r="QLY24" s="133"/>
      <c r="QMD24" s="133"/>
      <c r="QMI24" s="133"/>
      <c r="QMN24" s="133"/>
      <c r="QMS24" s="133"/>
      <c r="QMX24" s="133"/>
      <c r="QNC24" s="133"/>
      <c r="QNH24" s="133"/>
      <c r="QNM24" s="133"/>
      <c r="QNR24" s="133"/>
      <c r="QNW24" s="133"/>
      <c r="QOB24" s="133"/>
      <c r="QOG24" s="133"/>
      <c r="QOL24" s="133"/>
      <c r="QOQ24" s="133"/>
      <c r="QOV24" s="133"/>
      <c r="QPA24" s="133"/>
      <c r="QPF24" s="133"/>
      <c r="QPK24" s="133"/>
      <c r="QPP24" s="133"/>
      <c r="QPU24" s="133"/>
      <c r="QPZ24" s="133"/>
      <c r="QQE24" s="133"/>
      <c r="QQJ24" s="133"/>
      <c r="QQO24" s="133"/>
      <c r="QQT24" s="133"/>
      <c r="QQY24" s="133"/>
      <c r="QRD24" s="133"/>
      <c r="QRI24" s="133"/>
      <c r="QRN24" s="133"/>
      <c r="QRS24" s="133"/>
      <c r="QRX24" s="133"/>
      <c r="QSC24" s="133"/>
      <c r="QSH24" s="133"/>
      <c r="QSM24" s="133"/>
      <c r="QSR24" s="133"/>
      <c r="QSW24" s="133"/>
      <c r="QTB24" s="133"/>
      <c r="QTG24" s="133"/>
      <c r="QTL24" s="133"/>
      <c r="QTQ24" s="133"/>
      <c r="QTV24" s="133"/>
      <c r="QUA24" s="133"/>
      <c r="QUF24" s="133"/>
      <c r="QUK24" s="133"/>
      <c r="QUP24" s="133"/>
      <c r="QUU24" s="133"/>
      <c r="QUZ24" s="133"/>
      <c r="QVE24" s="133"/>
      <c r="QVJ24" s="133"/>
      <c r="QVO24" s="133"/>
      <c r="QVT24" s="133"/>
      <c r="QVY24" s="133"/>
      <c r="QWD24" s="133"/>
      <c r="QWI24" s="133"/>
      <c r="QWN24" s="133"/>
      <c r="QWS24" s="133"/>
      <c r="QWX24" s="133"/>
      <c r="QXC24" s="133"/>
      <c r="QXH24" s="133"/>
      <c r="QXM24" s="133"/>
      <c r="QXR24" s="133"/>
      <c r="QXW24" s="133"/>
      <c r="QYB24" s="133"/>
      <c r="QYG24" s="133"/>
      <c r="QYL24" s="133"/>
      <c r="QYQ24" s="133"/>
      <c r="QYV24" s="133"/>
      <c r="QZA24" s="133"/>
      <c r="QZF24" s="133"/>
      <c r="QZK24" s="133"/>
      <c r="QZP24" s="133"/>
      <c r="QZU24" s="133"/>
      <c r="QZZ24" s="133"/>
      <c r="RAE24" s="133"/>
      <c r="RAJ24" s="133"/>
      <c r="RAO24" s="133"/>
      <c r="RAT24" s="133"/>
      <c r="RAY24" s="133"/>
      <c r="RBD24" s="133"/>
      <c r="RBI24" s="133"/>
      <c r="RBN24" s="133"/>
      <c r="RBS24" s="133"/>
      <c r="RBX24" s="133"/>
      <c r="RCC24" s="133"/>
      <c r="RCH24" s="133"/>
      <c r="RCM24" s="133"/>
      <c r="RCR24" s="133"/>
      <c r="RCW24" s="133"/>
      <c r="RDB24" s="133"/>
      <c r="RDG24" s="133"/>
      <c r="RDL24" s="133"/>
      <c r="RDQ24" s="133"/>
      <c r="RDV24" s="133"/>
      <c r="REA24" s="133"/>
      <c r="REF24" s="133"/>
      <c r="REK24" s="133"/>
      <c r="REP24" s="133"/>
      <c r="REU24" s="133"/>
      <c r="REZ24" s="133"/>
      <c r="RFE24" s="133"/>
      <c r="RFJ24" s="133"/>
      <c r="RFO24" s="133"/>
      <c r="RFT24" s="133"/>
      <c r="RFY24" s="133"/>
      <c r="RGD24" s="133"/>
      <c r="RGI24" s="133"/>
      <c r="RGN24" s="133"/>
      <c r="RGS24" s="133"/>
      <c r="RGX24" s="133"/>
      <c r="RHC24" s="133"/>
      <c r="RHH24" s="133"/>
      <c r="RHM24" s="133"/>
      <c r="RHR24" s="133"/>
      <c r="RHW24" s="133"/>
      <c r="RIB24" s="133"/>
      <c r="RIG24" s="133"/>
      <c r="RIL24" s="133"/>
      <c r="RIQ24" s="133"/>
      <c r="RIV24" s="133"/>
      <c r="RJA24" s="133"/>
      <c r="RJF24" s="133"/>
      <c r="RJK24" s="133"/>
      <c r="RJP24" s="133"/>
      <c r="RJU24" s="133"/>
      <c r="RJZ24" s="133"/>
      <c r="RKE24" s="133"/>
      <c r="RKJ24" s="133"/>
      <c r="RKO24" s="133"/>
      <c r="RKT24" s="133"/>
      <c r="RKY24" s="133"/>
      <c r="RLD24" s="133"/>
      <c r="RLI24" s="133"/>
      <c r="RLN24" s="133"/>
      <c r="RLS24" s="133"/>
      <c r="RLX24" s="133"/>
      <c r="RMC24" s="133"/>
      <c r="RMH24" s="133"/>
      <c r="RMM24" s="133"/>
      <c r="RMR24" s="133"/>
      <c r="RMW24" s="133"/>
      <c r="RNB24" s="133"/>
      <c r="RNG24" s="133"/>
      <c r="RNL24" s="133"/>
      <c r="RNQ24" s="133"/>
      <c r="RNV24" s="133"/>
      <c r="ROA24" s="133"/>
      <c r="ROF24" s="133"/>
      <c r="ROK24" s="133"/>
      <c r="ROP24" s="133"/>
      <c r="ROU24" s="133"/>
      <c r="ROZ24" s="133"/>
      <c r="RPE24" s="133"/>
      <c r="RPJ24" s="133"/>
      <c r="RPO24" s="133"/>
      <c r="RPT24" s="133"/>
      <c r="RPY24" s="133"/>
      <c r="RQD24" s="133"/>
      <c r="RQI24" s="133"/>
      <c r="RQN24" s="133"/>
      <c r="RQS24" s="133"/>
      <c r="RQX24" s="133"/>
      <c r="RRC24" s="133"/>
      <c r="RRH24" s="133"/>
      <c r="RRM24" s="133"/>
      <c r="RRR24" s="133"/>
      <c r="RRW24" s="133"/>
      <c r="RSB24" s="133"/>
      <c r="RSG24" s="133"/>
      <c r="RSL24" s="133"/>
      <c r="RSQ24" s="133"/>
      <c r="RSV24" s="133"/>
      <c r="RTA24" s="133"/>
      <c r="RTF24" s="133"/>
      <c r="RTK24" s="133"/>
      <c r="RTP24" s="133"/>
      <c r="RTU24" s="133"/>
      <c r="RTZ24" s="133"/>
      <c r="RUE24" s="133"/>
      <c r="RUJ24" s="133"/>
      <c r="RUO24" s="133"/>
      <c r="RUT24" s="133"/>
      <c r="RUY24" s="133"/>
      <c r="RVD24" s="133"/>
      <c r="RVI24" s="133"/>
      <c r="RVN24" s="133"/>
      <c r="RVS24" s="133"/>
      <c r="RVX24" s="133"/>
      <c r="RWC24" s="133"/>
      <c r="RWH24" s="133"/>
      <c r="RWM24" s="133"/>
      <c r="RWR24" s="133"/>
      <c r="RWW24" s="133"/>
      <c r="RXB24" s="133"/>
      <c r="RXG24" s="133"/>
      <c r="RXL24" s="133"/>
      <c r="RXQ24" s="133"/>
      <c r="RXV24" s="133"/>
      <c r="RYA24" s="133"/>
      <c r="RYF24" s="133"/>
      <c r="RYK24" s="133"/>
      <c r="RYP24" s="133"/>
      <c r="RYU24" s="133"/>
      <c r="RYZ24" s="133"/>
      <c r="RZE24" s="133"/>
      <c r="RZJ24" s="133"/>
      <c r="RZO24" s="133"/>
      <c r="RZT24" s="133"/>
      <c r="RZY24" s="133"/>
      <c r="SAD24" s="133"/>
      <c r="SAI24" s="133"/>
      <c r="SAN24" s="133"/>
      <c r="SAS24" s="133"/>
      <c r="SAX24" s="133"/>
      <c r="SBC24" s="133"/>
      <c r="SBH24" s="133"/>
      <c r="SBM24" s="133"/>
      <c r="SBR24" s="133"/>
      <c r="SBW24" s="133"/>
      <c r="SCB24" s="133"/>
      <c r="SCG24" s="133"/>
      <c r="SCL24" s="133"/>
      <c r="SCQ24" s="133"/>
      <c r="SCV24" s="133"/>
      <c r="SDA24" s="133"/>
      <c r="SDF24" s="133"/>
      <c r="SDK24" s="133"/>
      <c r="SDP24" s="133"/>
      <c r="SDU24" s="133"/>
      <c r="SDZ24" s="133"/>
      <c r="SEE24" s="133"/>
      <c r="SEJ24" s="133"/>
      <c r="SEO24" s="133"/>
      <c r="SET24" s="133"/>
      <c r="SEY24" s="133"/>
      <c r="SFD24" s="133"/>
      <c r="SFI24" s="133"/>
      <c r="SFN24" s="133"/>
      <c r="SFS24" s="133"/>
      <c r="SFX24" s="133"/>
      <c r="SGC24" s="133"/>
      <c r="SGH24" s="133"/>
      <c r="SGM24" s="133"/>
      <c r="SGR24" s="133"/>
      <c r="SGW24" s="133"/>
      <c r="SHB24" s="133"/>
      <c r="SHG24" s="133"/>
      <c r="SHL24" s="133"/>
      <c r="SHQ24" s="133"/>
      <c r="SHV24" s="133"/>
      <c r="SIA24" s="133"/>
      <c r="SIF24" s="133"/>
      <c r="SIK24" s="133"/>
      <c r="SIP24" s="133"/>
      <c r="SIU24" s="133"/>
      <c r="SIZ24" s="133"/>
      <c r="SJE24" s="133"/>
      <c r="SJJ24" s="133"/>
      <c r="SJO24" s="133"/>
      <c r="SJT24" s="133"/>
      <c r="SJY24" s="133"/>
      <c r="SKD24" s="133"/>
      <c r="SKI24" s="133"/>
      <c r="SKN24" s="133"/>
      <c r="SKS24" s="133"/>
      <c r="SKX24" s="133"/>
      <c r="SLC24" s="133"/>
      <c r="SLH24" s="133"/>
      <c r="SLM24" s="133"/>
      <c r="SLR24" s="133"/>
      <c r="SLW24" s="133"/>
      <c r="SMB24" s="133"/>
      <c r="SMG24" s="133"/>
      <c r="SML24" s="133"/>
      <c r="SMQ24" s="133"/>
      <c r="SMV24" s="133"/>
      <c r="SNA24" s="133"/>
      <c r="SNF24" s="133"/>
      <c r="SNK24" s="133"/>
      <c r="SNP24" s="133"/>
      <c r="SNU24" s="133"/>
      <c r="SNZ24" s="133"/>
      <c r="SOE24" s="133"/>
      <c r="SOJ24" s="133"/>
      <c r="SOO24" s="133"/>
      <c r="SOT24" s="133"/>
      <c r="SOY24" s="133"/>
      <c r="SPD24" s="133"/>
      <c r="SPI24" s="133"/>
      <c r="SPN24" s="133"/>
      <c r="SPS24" s="133"/>
      <c r="SPX24" s="133"/>
      <c r="SQC24" s="133"/>
      <c r="SQH24" s="133"/>
      <c r="SQM24" s="133"/>
      <c r="SQR24" s="133"/>
      <c r="SQW24" s="133"/>
      <c r="SRB24" s="133"/>
      <c r="SRG24" s="133"/>
      <c r="SRL24" s="133"/>
      <c r="SRQ24" s="133"/>
      <c r="SRV24" s="133"/>
      <c r="SSA24" s="133"/>
      <c r="SSF24" s="133"/>
      <c r="SSK24" s="133"/>
      <c r="SSP24" s="133"/>
      <c r="SSU24" s="133"/>
      <c r="SSZ24" s="133"/>
      <c r="STE24" s="133"/>
      <c r="STJ24" s="133"/>
      <c r="STO24" s="133"/>
      <c r="STT24" s="133"/>
      <c r="STY24" s="133"/>
      <c r="SUD24" s="133"/>
      <c r="SUI24" s="133"/>
      <c r="SUN24" s="133"/>
      <c r="SUS24" s="133"/>
      <c r="SUX24" s="133"/>
      <c r="SVC24" s="133"/>
      <c r="SVH24" s="133"/>
      <c r="SVM24" s="133"/>
      <c r="SVR24" s="133"/>
      <c r="SVW24" s="133"/>
      <c r="SWB24" s="133"/>
      <c r="SWG24" s="133"/>
      <c r="SWL24" s="133"/>
      <c r="SWQ24" s="133"/>
      <c r="SWV24" s="133"/>
      <c r="SXA24" s="133"/>
      <c r="SXF24" s="133"/>
      <c r="SXK24" s="133"/>
      <c r="SXP24" s="133"/>
      <c r="SXU24" s="133"/>
      <c r="SXZ24" s="133"/>
      <c r="SYE24" s="133"/>
      <c r="SYJ24" s="133"/>
      <c r="SYO24" s="133"/>
      <c r="SYT24" s="133"/>
      <c r="SYY24" s="133"/>
      <c r="SZD24" s="133"/>
      <c r="SZI24" s="133"/>
      <c r="SZN24" s="133"/>
      <c r="SZS24" s="133"/>
      <c r="SZX24" s="133"/>
      <c r="TAC24" s="133"/>
      <c r="TAH24" s="133"/>
      <c r="TAM24" s="133"/>
      <c r="TAR24" s="133"/>
      <c r="TAW24" s="133"/>
      <c r="TBB24" s="133"/>
      <c r="TBG24" s="133"/>
      <c r="TBL24" s="133"/>
      <c r="TBQ24" s="133"/>
      <c r="TBV24" s="133"/>
      <c r="TCA24" s="133"/>
      <c r="TCF24" s="133"/>
      <c r="TCK24" s="133"/>
      <c r="TCP24" s="133"/>
      <c r="TCU24" s="133"/>
      <c r="TCZ24" s="133"/>
      <c r="TDE24" s="133"/>
      <c r="TDJ24" s="133"/>
      <c r="TDO24" s="133"/>
      <c r="TDT24" s="133"/>
      <c r="TDY24" s="133"/>
      <c r="TED24" s="133"/>
      <c r="TEI24" s="133"/>
      <c r="TEN24" s="133"/>
      <c r="TES24" s="133"/>
      <c r="TEX24" s="133"/>
      <c r="TFC24" s="133"/>
      <c r="TFH24" s="133"/>
      <c r="TFM24" s="133"/>
      <c r="TFR24" s="133"/>
      <c r="TFW24" s="133"/>
      <c r="TGB24" s="133"/>
      <c r="TGG24" s="133"/>
      <c r="TGL24" s="133"/>
      <c r="TGQ24" s="133"/>
      <c r="TGV24" s="133"/>
      <c r="THA24" s="133"/>
      <c r="THF24" s="133"/>
      <c r="THK24" s="133"/>
      <c r="THP24" s="133"/>
      <c r="THU24" s="133"/>
      <c r="THZ24" s="133"/>
      <c r="TIE24" s="133"/>
      <c r="TIJ24" s="133"/>
      <c r="TIO24" s="133"/>
      <c r="TIT24" s="133"/>
      <c r="TIY24" s="133"/>
      <c r="TJD24" s="133"/>
      <c r="TJI24" s="133"/>
      <c r="TJN24" s="133"/>
      <c r="TJS24" s="133"/>
      <c r="TJX24" s="133"/>
      <c r="TKC24" s="133"/>
      <c r="TKH24" s="133"/>
      <c r="TKM24" s="133"/>
      <c r="TKR24" s="133"/>
      <c r="TKW24" s="133"/>
      <c r="TLB24" s="133"/>
      <c r="TLG24" s="133"/>
      <c r="TLL24" s="133"/>
      <c r="TLQ24" s="133"/>
      <c r="TLV24" s="133"/>
      <c r="TMA24" s="133"/>
      <c r="TMF24" s="133"/>
      <c r="TMK24" s="133"/>
      <c r="TMP24" s="133"/>
      <c r="TMU24" s="133"/>
      <c r="TMZ24" s="133"/>
      <c r="TNE24" s="133"/>
      <c r="TNJ24" s="133"/>
      <c r="TNO24" s="133"/>
      <c r="TNT24" s="133"/>
      <c r="TNY24" s="133"/>
      <c r="TOD24" s="133"/>
      <c r="TOI24" s="133"/>
      <c r="TON24" s="133"/>
      <c r="TOS24" s="133"/>
      <c r="TOX24" s="133"/>
      <c r="TPC24" s="133"/>
      <c r="TPH24" s="133"/>
      <c r="TPM24" s="133"/>
      <c r="TPR24" s="133"/>
      <c r="TPW24" s="133"/>
      <c r="TQB24" s="133"/>
      <c r="TQG24" s="133"/>
      <c r="TQL24" s="133"/>
      <c r="TQQ24" s="133"/>
      <c r="TQV24" s="133"/>
      <c r="TRA24" s="133"/>
      <c r="TRF24" s="133"/>
      <c r="TRK24" s="133"/>
      <c r="TRP24" s="133"/>
      <c r="TRU24" s="133"/>
      <c r="TRZ24" s="133"/>
      <c r="TSE24" s="133"/>
      <c r="TSJ24" s="133"/>
      <c r="TSO24" s="133"/>
      <c r="TST24" s="133"/>
      <c r="TSY24" s="133"/>
      <c r="TTD24" s="133"/>
      <c r="TTI24" s="133"/>
      <c r="TTN24" s="133"/>
      <c r="TTS24" s="133"/>
      <c r="TTX24" s="133"/>
      <c r="TUC24" s="133"/>
      <c r="TUH24" s="133"/>
      <c r="TUM24" s="133"/>
      <c r="TUR24" s="133"/>
      <c r="TUW24" s="133"/>
      <c r="TVB24" s="133"/>
      <c r="TVG24" s="133"/>
      <c r="TVL24" s="133"/>
      <c r="TVQ24" s="133"/>
      <c r="TVV24" s="133"/>
      <c r="TWA24" s="133"/>
      <c r="TWF24" s="133"/>
      <c r="TWK24" s="133"/>
      <c r="TWP24" s="133"/>
      <c r="TWU24" s="133"/>
      <c r="TWZ24" s="133"/>
      <c r="TXE24" s="133"/>
      <c r="TXJ24" s="133"/>
      <c r="TXO24" s="133"/>
      <c r="TXT24" s="133"/>
      <c r="TXY24" s="133"/>
      <c r="TYD24" s="133"/>
      <c r="TYI24" s="133"/>
      <c r="TYN24" s="133"/>
      <c r="TYS24" s="133"/>
      <c r="TYX24" s="133"/>
      <c r="TZC24" s="133"/>
      <c r="TZH24" s="133"/>
      <c r="TZM24" s="133"/>
      <c r="TZR24" s="133"/>
      <c r="TZW24" s="133"/>
      <c r="UAB24" s="133"/>
      <c r="UAG24" s="133"/>
      <c r="UAL24" s="133"/>
      <c r="UAQ24" s="133"/>
      <c r="UAV24" s="133"/>
      <c r="UBA24" s="133"/>
      <c r="UBF24" s="133"/>
      <c r="UBK24" s="133"/>
      <c r="UBP24" s="133"/>
      <c r="UBU24" s="133"/>
      <c r="UBZ24" s="133"/>
      <c r="UCE24" s="133"/>
      <c r="UCJ24" s="133"/>
      <c r="UCO24" s="133"/>
      <c r="UCT24" s="133"/>
      <c r="UCY24" s="133"/>
      <c r="UDD24" s="133"/>
      <c r="UDI24" s="133"/>
      <c r="UDN24" s="133"/>
      <c r="UDS24" s="133"/>
      <c r="UDX24" s="133"/>
      <c r="UEC24" s="133"/>
      <c r="UEH24" s="133"/>
      <c r="UEM24" s="133"/>
      <c r="UER24" s="133"/>
      <c r="UEW24" s="133"/>
      <c r="UFB24" s="133"/>
      <c r="UFG24" s="133"/>
      <c r="UFL24" s="133"/>
      <c r="UFQ24" s="133"/>
      <c r="UFV24" s="133"/>
      <c r="UGA24" s="133"/>
      <c r="UGF24" s="133"/>
      <c r="UGK24" s="133"/>
      <c r="UGP24" s="133"/>
      <c r="UGU24" s="133"/>
      <c r="UGZ24" s="133"/>
      <c r="UHE24" s="133"/>
      <c r="UHJ24" s="133"/>
      <c r="UHO24" s="133"/>
      <c r="UHT24" s="133"/>
      <c r="UHY24" s="133"/>
      <c r="UID24" s="133"/>
      <c r="UII24" s="133"/>
      <c r="UIN24" s="133"/>
      <c r="UIS24" s="133"/>
      <c r="UIX24" s="133"/>
      <c r="UJC24" s="133"/>
      <c r="UJH24" s="133"/>
      <c r="UJM24" s="133"/>
      <c r="UJR24" s="133"/>
      <c r="UJW24" s="133"/>
      <c r="UKB24" s="133"/>
      <c r="UKG24" s="133"/>
      <c r="UKL24" s="133"/>
      <c r="UKQ24" s="133"/>
      <c r="UKV24" s="133"/>
      <c r="ULA24" s="133"/>
      <c r="ULF24" s="133"/>
      <c r="ULK24" s="133"/>
      <c r="ULP24" s="133"/>
      <c r="ULU24" s="133"/>
      <c r="ULZ24" s="133"/>
      <c r="UME24" s="133"/>
      <c r="UMJ24" s="133"/>
      <c r="UMO24" s="133"/>
      <c r="UMT24" s="133"/>
      <c r="UMY24" s="133"/>
      <c r="UND24" s="133"/>
      <c r="UNI24" s="133"/>
      <c r="UNN24" s="133"/>
      <c r="UNS24" s="133"/>
      <c r="UNX24" s="133"/>
      <c r="UOC24" s="133"/>
      <c r="UOH24" s="133"/>
      <c r="UOM24" s="133"/>
      <c r="UOR24" s="133"/>
      <c r="UOW24" s="133"/>
      <c r="UPB24" s="133"/>
      <c r="UPG24" s="133"/>
      <c r="UPL24" s="133"/>
      <c r="UPQ24" s="133"/>
      <c r="UPV24" s="133"/>
      <c r="UQA24" s="133"/>
      <c r="UQF24" s="133"/>
      <c r="UQK24" s="133"/>
      <c r="UQP24" s="133"/>
      <c r="UQU24" s="133"/>
      <c r="UQZ24" s="133"/>
      <c r="URE24" s="133"/>
      <c r="URJ24" s="133"/>
      <c r="URO24" s="133"/>
      <c r="URT24" s="133"/>
      <c r="URY24" s="133"/>
      <c r="USD24" s="133"/>
      <c r="USI24" s="133"/>
      <c r="USN24" s="133"/>
      <c r="USS24" s="133"/>
      <c r="USX24" s="133"/>
      <c r="UTC24" s="133"/>
      <c r="UTH24" s="133"/>
      <c r="UTM24" s="133"/>
      <c r="UTR24" s="133"/>
      <c r="UTW24" s="133"/>
      <c r="UUB24" s="133"/>
      <c r="UUG24" s="133"/>
      <c r="UUL24" s="133"/>
      <c r="UUQ24" s="133"/>
      <c r="UUV24" s="133"/>
      <c r="UVA24" s="133"/>
      <c r="UVF24" s="133"/>
      <c r="UVK24" s="133"/>
      <c r="UVP24" s="133"/>
      <c r="UVU24" s="133"/>
      <c r="UVZ24" s="133"/>
      <c r="UWE24" s="133"/>
      <c r="UWJ24" s="133"/>
      <c r="UWO24" s="133"/>
      <c r="UWT24" s="133"/>
      <c r="UWY24" s="133"/>
      <c r="UXD24" s="133"/>
      <c r="UXI24" s="133"/>
      <c r="UXN24" s="133"/>
      <c r="UXS24" s="133"/>
      <c r="UXX24" s="133"/>
      <c r="UYC24" s="133"/>
      <c r="UYH24" s="133"/>
      <c r="UYM24" s="133"/>
      <c r="UYR24" s="133"/>
      <c r="UYW24" s="133"/>
      <c r="UZB24" s="133"/>
      <c r="UZG24" s="133"/>
      <c r="UZL24" s="133"/>
      <c r="UZQ24" s="133"/>
      <c r="UZV24" s="133"/>
      <c r="VAA24" s="133"/>
      <c r="VAF24" s="133"/>
      <c r="VAK24" s="133"/>
      <c r="VAP24" s="133"/>
      <c r="VAU24" s="133"/>
      <c r="VAZ24" s="133"/>
      <c r="VBE24" s="133"/>
      <c r="VBJ24" s="133"/>
      <c r="VBO24" s="133"/>
      <c r="VBT24" s="133"/>
      <c r="VBY24" s="133"/>
      <c r="VCD24" s="133"/>
      <c r="VCI24" s="133"/>
      <c r="VCN24" s="133"/>
      <c r="VCS24" s="133"/>
      <c r="VCX24" s="133"/>
      <c r="VDC24" s="133"/>
      <c r="VDH24" s="133"/>
      <c r="VDM24" s="133"/>
      <c r="VDR24" s="133"/>
      <c r="VDW24" s="133"/>
      <c r="VEB24" s="133"/>
      <c r="VEG24" s="133"/>
      <c r="VEL24" s="133"/>
      <c r="VEQ24" s="133"/>
      <c r="VEV24" s="133"/>
      <c r="VFA24" s="133"/>
      <c r="VFF24" s="133"/>
      <c r="VFK24" s="133"/>
      <c r="VFP24" s="133"/>
      <c r="VFU24" s="133"/>
      <c r="VFZ24" s="133"/>
      <c r="VGE24" s="133"/>
      <c r="VGJ24" s="133"/>
      <c r="VGO24" s="133"/>
      <c r="VGT24" s="133"/>
      <c r="VGY24" s="133"/>
      <c r="VHD24" s="133"/>
      <c r="VHI24" s="133"/>
      <c r="VHN24" s="133"/>
      <c r="VHS24" s="133"/>
      <c r="VHX24" s="133"/>
      <c r="VIC24" s="133"/>
      <c r="VIH24" s="133"/>
      <c r="VIM24" s="133"/>
      <c r="VIR24" s="133"/>
      <c r="VIW24" s="133"/>
      <c r="VJB24" s="133"/>
      <c r="VJG24" s="133"/>
      <c r="VJL24" s="133"/>
      <c r="VJQ24" s="133"/>
      <c r="VJV24" s="133"/>
      <c r="VKA24" s="133"/>
      <c r="VKF24" s="133"/>
      <c r="VKK24" s="133"/>
      <c r="VKP24" s="133"/>
      <c r="VKU24" s="133"/>
      <c r="VKZ24" s="133"/>
      <c r="VLE24" s="133"/>
      <c r="VLJ24" s="133"/>
      <c r="VLO24" s="133"/>
      <c r="VLT24" s="133"/>
      <c r="VLY24" s="133"/>
      <c r="VMD24" s="133"/>
      <c r="VMI24" s="133"/>
      <c r="VMN24" s="133"/>
      <c r="VMS24" s="133"/>
      <c r="VMX24" s="133"/>
      <c r="VNC24" s="133"/>
      <c r="VNH24" s="133"/>
      <c r="VNM24" s="133"/>
      <c r="VNR24" s="133"/>
      <c r="VNW24" s="133"/>
      <c r="VOB24" s="133"/>
      <c r="VOG24" s="133"/>
      <c r="VOL24" s="133"/>
      <c r="VOQ24" s="133"/>
      <c r="VOV24" s="133"/>
      <c r="VPA24" s="133"/>
      <c r="VPF24" s="133"/>
      <c r="VPK24" s="133"/>
      <c r="VPP24" s="133"/>
      <c r="VPU24" s="133"/>
      <c r="VPZ24" s="133"/>
      <c r="VQE24" s="133"/>
      <c r="VQJ24" s="133"/>
      <c r="VQO24" s="133"/>
      <c r="VQT24" s="133"/>
      <c r="VQY24" s="133"/>
      <c r="VRD24" s="133"/>
      <c r="VRI24" s="133"/>
      <c r="VRN24" s="133"/>
      <c r="VRS24" s="133"/>
      <c r="VRX24" s="133"/>
      <c r="VSC24" s="133"/>
      <c r="VSH24" s="133"/>
      <c r="VSM24" s="133"/>
      <c r="VSR24" s="133"/>
      <c r="VSW24" s="133"/>
      <c r="VTB24" s="133"/>
      <c r="VTG24" s="133"/>
      <c r="VTL24" s="133"/>
      <c r="VTQ24" s="133"/>
      <c r="VTV24" s="133"/>
      <c r="VUA24" s="133"/>
      <c r="VUF24" s="133"/>
      <c r="VUK24" s="133"/>
      <c r="VUP24" s="133"/>
      <c r="VUU24" s="133"/>
      <c r="VUZ24" s="133"/>
      <c r="VVE24" s="133"/>
      <c r="VVJ24" s="133"/>
      <c r="VVO24" s="133"/>
      <c r="VVT24" s="133"/>
      <c r="VVY24" s="133"/>
      <c r="VWD24" s="133"/>
      <c r="VWI24" s="133"/>
      <c r="VWN24" s="133"/>
      <c r="VWS24" s="133"/>
      <c r="VWX24" s="133"/>
      <c r="VXC24" s="133"/>
      <c r="VXH24" s="133"/>
      <c r="VXM24" s="133"/>
      <c r="VXR24" s="133"/>
      <c r="VXW24" s="133"/>
      <c r="VYB24" s="133"/>
      <c r="VYG24" s="133"/>
      <c r="VYL24" s="133"/>
      <c r="VYQ24" s="133"/>
      <c r="VYV24" s="133"/>
      <c r="VZA24" s="133"/>
      <c r="VZF24" s="133"/>
      <c r="VZK24" s="133"/>
      <c r="VZP24" s="133"/>
      <c r="VZU24" s="133"/>
      <c r="VZZ24" s="133"/>
      <c r="WAE24" s="133"/>
      <c r="WAJ24" s="133"/>
      <c r="WAO24" s="133"/>
      <c r="WAT24" s="133"/>
      <c r="WAY24" s="133"/>
      <c r="WBD24" s="133"/>
      <c r="WBI24" s="133"/>
      <c r="WBN24" s="133"/>
      <c r="WBS24" s="133"/>
      <c r="WBX24" s="133"/>
      <c r="WCC24" s="133"/>
      <c r="WCH24" s="133"/>
      <c r="WCM24" s="133"/>
      <c r="WCR24" s="133"/>
      <c r="WCW24" s="133"/>
      <c r="WDB24" s="133"/>
      <c r="WDG24" s="133"/>
      <c r="WDL24" s="133"/>
      <c r="WDQ24" s="133"/>
      <c r="WDV24" s="133"/>
      <c r="WEA24" s="133"/>
      <c r="WEF24" s="133"/>
      <c r="WEK24" s="133"/>
      <c r="WEP24" s="133"/>
      <c r="WEU24" s="133"/>
      <c r="WEZ24" s="133"/>
      <c r="WFE24" s="133"/>
      <c r="WFJ24" s="133"/>
      <c r="WFO24" s="133"/>
      <c r="WFT24" s="133"/>
      <c r="WFY24" s="133"/>
      <c r="WGD24" s="133"/>
      <c r="WGI24" s="133"/>
      <c r="WGN24" s="133"/>
      <c r="WGS24" s="133"/>
      <c r="WGX24" s="133"/>
      <c r="WHC24" s="133"/>
      <c r="WHH24" s="133"/>
      <c r="WHM24" s="133"/>
      <c r="WHR24" s="133"/>
      <c r="WHW24" s="133"/>
      <c r="WIB24" s="133"/>
      <c r="WIG24" s="133"/>
      <c r="WIL24" s="133"/>
      <c r="WIQ24" s="133"/>
      <c r="WIV24" s="133"/>
      <c r="WJA24" s="133"/>
      <c r="WJF24" s="133"/>
      <c r="WJK24" s="133"/>
      <c r="WJP24" s="133"/>
      <c r="WJU24" s="133"/>
      <c r="WJZ24" s="133"/>
      <c r="WKE24" s="133"/>
      <c r="WKJ24" s="133"/>
      <c r="WKO24" s="133"/>
      <c r="WKT24" s="133"/>
      <c r="WKY24" s="133"/>
      <c r="WLD24" s="133"/>
      <c r="WLI24" s="133"/>
      <c r="WLN24" s="133"/>
      <c r="WLS24" s="133"/>
      <c r="WLX24" s="133"/>
      <c r="WMC24" s="133"/>
      <c r="WMH24" s="133"/>
      <c r="WMM24" s="133"/>
      <c r="WMR24" s="133"/>
      <c r="WMW24" s="133"/>
      <c r="WNB24" s="133"/>
      <c r="WNG24" s="133"/>
      <c r="WNL24" s="133"/>
      <c r="WNQ24" s="133"/>
      <c r="WNV24" s="133"/>
      <c r="WOA24" s="133"/>
      <c r="WOF24" s="133"/>
      <c r="WOK24" s="133"/>
      <c r="WOP24" s="133"/>
      <c r="WOU24" s="133"/>
      <c r="WOZ24" s="133"/>
      <c r="WPE24" s="133"/>
      <c r="WPJ24" s="133"/>
      <c r="WPO24" s="133"/>
      <c r="WPT24" s="133"/>
      <c r="WPY24" s="133"/>
      <c r="WQD24" s="133"/>
      <c r="WQI24" s="133"/>
      <c r="WQN24" s="133"/>
      <c r="WQS24" s="133"/>
      <c r="WQX24" s="133"/>
      <c r="WRC24" s="133"/>
      <c r="WRH24" s="133"/>
      <c r="WRM24" s="133"/>
      <c r="WRR24" s="133"/>
      <c r="WRW24" s="133"/>
      <c r="WSB24" s="133"/>
      <c r="WSG24" s="133"/>
      <c r="WSL24" s="133"/>
      <c r="WSQ24" s="133"/>
      <c r="WSV24" s="133"/>
      <c r="WTA24" s="133"/>
      <c r="WTF24" s="133"/>
      <c r="WTK24" s="133"/>
      <c r="WTP24" s="133"/>
      <c r="WTU24" s="133"/>
      <c r="WTZ24" s="133"/>
      <c r="WUE24" s="133"/>
      <c r="WUJ24" s="133"/>
      <c r="WUO24" s="133"/>
      <c r="WUT24" s="133"/>
      <c r="WUY24" s="133"/>
      <c r="WVD24" s="133"/>
      <c r="WVI24" s="133"/>
      <c r="WVN24" s="133"/>
      <c r="WVS24" s="133"/>
      <c r="WVX24" s="133"/>
      <c r="WWC24" s="133"/>
      <c r="WWH24" s="133"/>
      <c r="WWM24" s="133"/>
      <c r="WWR24" s="133"/>
      <c r="WWW24" s="133"/>
      <c r="WXB24" s="133"/>
      <c r="WXG24" s="133"/>
      <c r="WXL24" s="133"/>
      <c r="WXQ24" s="133"/>
      <c r="WXV24" s="133"/>
      <c r="WYA24" s="133"/>
      <c r="WYF24" s="133"/>
      <c r="WYK24" s="133"/>
      <c r="WYP24" s="133"/>
      <c r="WYU24" s="133"/>
      <c r="WYZ24" s="133"/>
      <c r="WZE24" s="133"/>
      <c r="WZJ24" s="133"/>
      <c r="WZO24" s="133"/>
      <c r="WZT24" s="133"/>
      <c r="WZY24" s="133"/>
      <c r="XAD24" s="133"/>
      <c r="XAI24" s="133"/>
      <c r="XAN24" s="133"/>
      <c r="XAS24" s="133"/>
      <c r="XAX24" s="133"/>
      <c r="XBC24" s="133"/>
      <c r="XBH24" s="133"/>
      <c r="XBM24" s="133"/>
      <c r="XBR24" s="133"/>
      <c r="XBW24" s="133"/>
      <c r="XCB24" s="133"/>
      <c r="XCG24" s="133"/>
      <c r="XCL24" s="133"/>
      <c r="XCQ24" s="133"/>
      <c r="XCV24" s="133"/>
      <c r="XDA24" s="133"/>
      <c r="XDF24" s="133"/>
      <c r="XDK24" s="133"/>
      <c r="XDP24" s="133"/>
      <c r="XDU24" s="133"/>
      <c r="XDZ24" s="133"/>
      <c r="XEE24" s="133"/>
      <c r="XEJ24" s="133"/>
      <c r="XEO24" s="133"/>
      <c r="XET24" s="133"/>
      <c r="XEY24" s="133"/>
      <c r="XFD24" s="133"/>
    </row>
    <row r="25" spans="1:1024 1029:2044 2049:3069 3074:4094 4099:5119 5124:6144 6149:7164 7169:8189 8194:9214 9219:10239 10244:11264 11269:12284 12289:13309 13314:14334 14339:15359 15364:16384">
      <c r="A25" s="132" t="s">
        <v>826</v>
      </c>
      <c r="B25" s="132" t="s">
        <v>1462</v>
      </c>
      <c r="C25" s="132" t="s">
        <v>1507</v>
      </c>
      <c r="D25" s="133">
        <v>9028.8200000000015</v>
      </c>
      <c r="E25" s="132" t="s">
        <v>822</v>
      </c>
      <c r="I25" s="133"/>
      <c r="N25" s="133"/>
      <c r="S25" s="133"/>
      <c r="X25" s="133"/>
      <c r="AC25" s="133"/>
      <c r="AH25" s="133"/>
      <c r="AM25" s="133"/>
      <c r="AR25" s="133"/>
      <c r="AW25" s="133"/>
      <c r="BB25" s="133"/>
      <c r="BG25" s="133"/>
      <c r="BL25" s="133"/>
      <c r="BQ25" s="133"/>
      <c r="BV25" s="133"/>
      <c r="CA25" s="133"/>
      <c r="CF25" s="133"/>
      <c r="CK25" s="133"/>
      <c r="CP25" s="133"/>
      <c r="CU25" s="133"/>
      <c r="CZ25" s="133"/>
      <c r="DE25" s="133"/>
      <c r="DJ25" s="133"/>
      <c r="DO25" s="133"/>
      <c r="DT25" s="133"/>
      <c r="DY25" s="133"/>
      <c r="ED25" s="133"/>
      <c r="EI25" s="133"/>
      <c r="EN25" s="133"/>
      <c r="ES25" s="133"/>
      <c r="EX25" s="133"/>
      <c r="FC25" s="133"/>
      <c r="FH25" s="133"/>
      <c r="FM25" s="133"/>
      <c r="FR25" s="133"/>
      <c r="FW25" s="133"/>
      <c r="GB25" s="133"/>
      <c r="GG25" s="133"/>
      <c r="GL25" s="133"/>
      <c r="GQ25" s="133"/>
      <c r="GV25" s="133"/>
      <c r="HA25" s="133"/>
      <c r="HF25" s="133"/>
      <c r="HK25" s="133"/>
      <c r="HP25" s="133"/>
      <c r="HU25" s="133"/>
      <c r="HZ25" s="133"/>
      <c r="IE25" s="133"/>
      <c r="IJ25" s="133"/>
      <c r="IO25" s="133"/>
      <c r="IT25" s="133"/>
      <c r="IY25" s="133"/>
      <c r="JD25" s="133"/>
      <c r="JI25" s="133"/>
      <c r="JN25" s="133"/>
      <c r="JS25" s="133"/>
      <c r="JX25" s="133"/>
      <c r="KC25" s="133"/>
      <c r="KH25" s="133"/>
      <c r="KM25" s="133"/>
      <c r="KR25" s="133"/>
      <c r="KW25" s="133"/>
      <c r="LB25" s="133"/>
      <c r="LG25" s="133"/>
      <c r="LL25" s="133"/>
      <c r="LQ25" s="133"/>
      <c r="LV25" s="133"/>
      <c r="MA25" s="133"/>
      <c r="MF25" s="133"/>
      <c r="MK25" s="133"/>
      <c r="MP25" s="133"/>
      <c r="MU25" s="133"/>
      <c r="MZ25" s="133"/>
      <c r="NE25" s="133"/>
      <c r="NJ25" s="133"/>
      <c r="NO25" s="133"/>
      <c r="NT25" s="133"/>
      <c r="NY25" s="133"/>
      <c r="OD25" s="133"/>
      <c r="OI25" s="133"/>
      <c r="ON25" s="133"/>
      <c r="OS25" s="133"/>
      <c r="OX25" s="133"/>
      <c r="PC25" s="133"/>
      <c r="PH25" s="133"/>
      <c r="PM25" s="133"/>
      <c r="PR25" s="133"/>
      <c r="PW25" s="133"/>
      <c r="QB25" s="133"/>
      <c r="QG25" s="133"/>
      <c r="QL25" s="133"/>
      <c r="QQ25" s="133"/>
      <c r="QV25" s="133"/>
      <c r="RA25" s="133"/>
      <c r="RF25" s="133"/>
      <c r="RK25" s="133"/>
      <c r="RP25" s="133"/>
      <c r="RU25" s="133"/>
      <c r="RZ25" s="133"/>
      <c r="SE25" s="133"/>
      <c r="SJ25" s="133"/>
      <c r="SO25" s="133"/>
      <c r="ST25" s="133"/>
      <c r="SY25" s="133"/>
      <c r="TD25" s="133"/>
      <c r="TI25" s="133"/>
      <c r="TN25" s="133"/>
      <c r="TS25" s="133"/>
      <c r="TX25" s="133"/>
      <c r="UC25" s="133"/>
      <c r="UH25" s="133"/>
      <c r="UM25" s="133"/>
      <c r="UR25" s="133"/>
      <c r="UW25" s="133"/>
      <c r="VB25" s="133"/>
      <c r="VG25" s="133"/>
      <c r="VL25" s="133"/>
      <c r="VQ25" s="133"/>
      <c r="VV25" s="133"/>
      <c r="WA25" s="133"/>
      <c r="WF25" s="133"/>
      <c r="WK25" s="133"/>
      <c r="WP25" s="133"/>
      <c r="WU25" s="133"/>
      <c r="WZ25" s="133"/>
      <c r="XE25" s="133"/>
      <c r="XJ25" s="133"/>
      <c r="XO25" s="133"/>
      <c r="XT25" s="133"/>
      <c r="XY25" s="133"/>
      <c r="YD25" s="133"/>
      <c r="YI25" s="133"/>
      <c r="YN25" s="133"/>
      <c r="YS25" s="133"/>
      <c r="YX25" s="133"/>
      <c r="ZC25" s="133"/>
      <c r="ZH25" s="133"/>
      <c r="ZM25" s="133"/>
      <c r="ZR25" s="133"/>
      <c r="ZW25" s="133"/>
      <c r="AAB25" s="133"/>
      <c r="AAG25" s="133"/>
      <c r="AAL25" s="133"/>
      <c r="AAQ25" s="133"/>
      <c r="AAV25" s="133"/>
      <c r="ABA25" s="133"/>
      <c r="ABF25" s="133"/>
      <c r="ABK25" s="133"/>
      <c r="ABP25" s="133"/>
      <c r="ABU25" s="133"/>
      <c r="ABZ25" s="133"/>
      <c r="ACE25" s="133"/>
      <c r="ACJ25" s="133"/>
      <c r="ACO25" s="133"/>
      <c r="ACT25" s="133"/>
      <c r="ACY25" s="133"/>
      <c r="ADD25" s="133"/>
      <c r="ADI25" s="133"/>
      <c r="ADN25" s="133"/>
      <c r="ADS25" s="133"/>
      <c r="ADX25" s="133"/>
      <c r="AEC25" s="133"/>
      <c r="AEH25" s="133"/>
      <c r="AEM25" s="133"/>
      <c r="AER25" s="133"/>
      <c r="AEW25" s="133"/>
      <c r="AFB25" s="133"/>
      <c r="AFG25" s="133"/>
      <c r="AFL25" s="133"/>
      <c r="AFQ25" s="133"/>
      <c r="AFV25" s="133"/>
      <c r="AGA25" s="133"/>
      <c r="AGF25" s="133"/>
      <c r="AGK25" s="133"/>
      <c r="AGP25" s="133"/>
      <c r="AGU25" s="133"/>
      <c r="AGZ25" s="133"/>
      <c r="AHE25" s="133"/>
      <c r="AHJ25" s="133"/>
      <c r="AHO25" s="133"/>
      <c r="AHT25" s="133"/>
      <c r="AHY25" s="133"/>
      <c r="AID25" s="133"/>
      <c r="AII25" s="133"/>
      <c r="AIN25" s="133"/>
      <c r="AIS25" s="133"/>
      <c r="AIX25" s="133"/>
      <c r="AJC25" s="133"/>
      <c r="AJH25" s="133"/>
      <c r="AJM25" s="133"/>
      <c r="AJR25" s="133"/>
      <c r="AJW25" s="133"/>
      <c r="AKB25" s="133"/>
      <c r="AKG25" s="133"/>
      <c r="AKL25" s="133"/>
      <c r="AKQ25" s="133"/>
      <c r="AKV25" s="133"/>
      <c r="ALA25" s="133"/>
      <c r="ALF25" s="133"/>
      <c r="ALK25" s="133"/>
      <c r="ALP25" s="133"/>
      <c r="ALU25" s="133"/>
      <c r="ALZ25" s="133"/>
      <c r="AME25" s="133"/>
      <c r="AMJ25" s="133"/>
      <c r="AMO25" s="133"/>
      <c r="AMT25" s="133"/>
      <c r="AMY25" s="133"/>
      <c r="AND25" s="133"/>
      <c r="ANI25" s="133"/>
      <c r="ANN25" s="133"/>
      <c r="ANS25" s="133"/>
      <c r="ANX25" s="133"/>
      <c r="AOC25" s="133"/>
      <c r="AOH25" s="133"/>
      <c r="AOM25" s="133"/>
      <c r="AOR25" s="133"/>
      <c r="AOW25" s="133"/>
      <c r="APB25" s="133"/>
      <c r="APG25" s="133"/>
      <c r="APL25" s="133"/>
      <c r="APQ25" s="133"/>
      <c r="APV25" s="133"/>
      <c r="AQA25" s="133"/>
      <c r="AQF25" s="133"/>
      <c r="AQK25" s="133"/>
      <c r="AQP25" s="133"/>
      <c r="AQU25" s="133"/>
      <c r="AQZ25" s="133"/>
      <c r="ARE25" s="133"/>
      <c r="ARJ25" s="133"/>
      <c r="ARO25" s="133"/>
      <c r="ART25" s="133"/>
      <c r="ARY25" s="133"/>
      <c r="ASD25" s="133"/>
      <c r="ASI25" s="133"/>
      <c r="ASN25" s="133"/>
      <c r="ASS25" s="133"/>
      <c r="ASX25" s="133"/>
      <c r="ATC25" s="133"/>
      <c r="ATH25" s="133"/>
      <c r="ATM25" s="133"/>
      <c r="ATR25" s="133"/>
      <c r="ATW25" s="133"/>
      <c r="AUB25" s="133"/>
      <c r="AUG25" s="133"/>
      <c r="AUL25" s="133"/>
      <c r="AUQ25" s="133"/>
      <c r="AUV25" s="133"/>
      <c r="AVA25" s="133"/>
      <c r="AVF25" s="133"/>
      <c r="AVK25" s="133"/>
      <c r="AVP25" s="133"/>
      <c r="AVU25" s="133"/>
      <c r="AVZ25" s="133"/>
      <c r="AWE25" s="133"/>
      <c r="AWJ25" s="133"/>
      <c r="AWO25" s="133"/>
      <c r="AWT25" s="133"/>
      <c r="AWY25" s="133"/>
      <c r="AXD25" s="133"/>
      <c r="AXI25" s="133"/>
      <c r="AXN25" s="133"/>
      <c r="AXS25" s="133"/>
      <c r="AXX25" s="133"/>
      <c r="AYC25" s="133"/>
      <c r="AYH25" s="133"/>
      <c r="AYM25" s="133"/>
      <c r="AYR25" s="133"/>
      <c r="AYW25" s="133"/>
      <c r="AZB25" s="133"/>
      <c r="AZG25" s="133"/>
      <c r="AZL25" s="133"/>
      <c r="AZQ25" s="133"/>
      <c r="AZV25" s="133"/>
      <c r="BAA25" s="133"/>
      <c r="BAF25" s="133"/>
      <c r="BAK25" s="133"/>
      <c r="BAP25" s="133"/>
      <c r="BAU25" s="133"/>
      <c r="BAZ25" s="133"/>
      <c r="BBE25" s="133"/>
      <c r="BBJ25" s="133"/>
      <c r="BBO25" s="133"/>
      <c r="BBT25" s="133"/>
      <c r="BBY25" s="133"/>
      <c r="BCD25" s="133"/>
      <c r="BCI25" s="133"/>
      <c r="BCN25" s="133"/>
      <c r="BCS25" s="133"/>
      <c r="BCX25" s="133"/>
      <c r="BDC25" s="133"/>
      <c r="BDH25" s="133"/>
      <c r="BDM25" s="133"/>
      <c r="BDR25" s="133"/>
      <c r="BDW25" s="133"/>
      <c r="BEB25" s="133"/>
      <c r="BEG25" s="133"/>
      <c r="BEL25" s="133"/>
      <c r="BEQ25" s="133"/>
      <c r="BEV25" s="133"/>
      <c r="BFA25" s="133"/>
      <c r="BFF25" s="133"/>
      <c r="BFK25" s="133"/>
      <c r="BFP25" s="133"/>
      <c r="BFU25" s="133"/>
      <c r="BFZ25" s="133"/>
      <c r="BGE25" s="133"/>
      <c r="BGJ25" s="133"/>
      <c r="BGO25" s="133"/>
      <c r="BGT25" s="133"/>
      <c r="BGY25" s="133"/>
      <c r="BHD25" s="133"/>
      <c r="BHI25" s="133"/>
      <c r="BHN25" s="133"/>
      <c r="BHS25" s="133"/>
      <c r="BHX25" s="133"/>
      <c r="BIC25" s="133"/>
      <c r="BIH25" s="133"/>
      <c r="BIM25" s="133"/>
      <c r="BIR25" s="133"/>
      <c r="BIW25" s="133"/>
      <c r="BJB25" s="133"/>
      <c r="BJG25" s="133"/>
      <c r="BJL25" s="133"/>
      <c r="BJQ25" s="133"/>
      <c r="BJV25" s="133"/>
      <c r="BKA25" s="133"/>
      <c r="BKF25" s="133"/>
      <c r="BKK25" s="133"/>
      <c r="BKP25" s="133"/>
      <c r="BKU25" s="133"/>
      <c r="BKZ25" s="133"/>
      <c r="BLE25" s="133"/>
      <c r="BLJ25" s="133"/>
      <c r="BLO25" s="133"/>
      <c r="BLT25" s="133"/>
      <c r="BLY25" s="133"/>
      <c r="BMD25" s="133"/>
      <c r="BMI25" s="133"/>
      <c r="BMN25" s="133"/>
      <c r="BMS25" s="133"/>
      <c r="BMX25" s="133"/>
      <c r="BNC25" s="133"/>
      <c r="BNH25" s="133"/>
      <c r="BNM25" s="133"/>
      <c r="BNR25" s="133"/>
      <c r="BNW25" s="133"/>
      <c r="BOB25" s="133"/>
      <c r="BOG25" s="133"/>
      <c r="BOL25" s="133"/>
      <c r="BOQ25" s="133"/>
      <c r="BOV25" s="133"/>
      <c r="BPA25" s="133"/>
      <c r="BPF25" s="133"/>
      <c r="BPK25" s="133"/>
      <c r="BPP25" s="133"/>
      <c r="BPU25" s="133"/>
      <c r="BPZ25" s="133"/>
      <c r="BQE25" s="133"/>
      <c r="BQJ25" s="133"/>
      <c r="BQO25" s="133"/>
      <c r="BQT25" s="133"/>
      <c r="BQY25" s="133"/>
      <c r="BRD25" s="133"/>
      <c r="BRI25" s="133"/>
      <c r="BRN25" s="133"/>
      <c r="BRS25" s="133"/>
      <c r="BRX25" s="133"/>
      <c r="BSC25" s="133"/>
      <c r="BSH25" s="133"/>
      <c r="BSM25" s="133"/>
      <c r="BSR25" s="133"/>
      <c r="BSW25" s="133"/>
      <c r="BTB25" s="133"/>
      <c r="BTG25" s="133"/>
      <c r="BTL25" s="133"/>
      <c r="BTQ25" s="133"/>
      <c r="BTV25" s="133"/>
      <c r="BUA25" s="133"/>
      <c r="BUF25" s="133"/>
      <c r="BUK25" s="133"/>
      <c r="BUP25" s="133"/>
      <c r="BUU25" s="133"/>
      <c r="BUZ25" s="133"/>
      <c r="BVE25" s="133"/>
      <c r="BVJ25" s="133"/>
      <c r="BVO25" s="133"/>
      <c r="BVT25" s="133"/>
      <c r="BVY25" s="133"/>
      <c r="BWD25" s="133"/>
      <c r="BWI25" s="133"/>
      <c r="BWN25" s="133"/>
      <c r="BWS25" s="133"/>
      <c r="BWX25" s="133"/>
      <c r="BXC25" s="133"/>
      <c r="BXH25" s="133"/>
      <c r="BXM25" s="133"/>
      <c r="BXR25" s="133"/>
      <c r="BXW25" s="133"/>
      <c r="BYB25" s="133"/>
      <c r="BYG25" s="133"/>
      <c r="BYL25" s="133"/>
      <c r="BYQ25" s="133"/>
      <c r="BYV25" s="133"/>
      <c r="BZA25" s="133"/>
      <c r="BZF25" s="133"/>
      <c r="BZK25" s="133"/>
      <c r="BZP25" s="133"/>
      <c r="BZU25" s="133"/>
      <c r="BZZ25" s="133"/>
      <c r="CAE25" s="133"/>
      <c r="CAJ25" s="133"/>
      <c r="CAO25" s="133"/>
      <c r="CAT25" s="133"/>
      <c r="CAY25" s="133"/>
      <c r="CBD25" s="133"/>
      <c r="CBI25" s="133"/>
      <c r="CBN25" s="133"/>
      <c r="CBS25" s="133"/>
      <c r="CBX25" s="133"/>
      <c r="CCC25" s="133"/>
      <c r="CCH25" s="133"/>
      <c r="CCM25" s="133"/>
      <c r="CCR25" s="133"/>
      <c r="CCW25" s="133"/>
      <c r="CDB25" s="133"/>
      <c r="CDG25" s="133"/>
      <c r="CDL25" s="133"/>
      <c r="CDQ25" s="133"/>
      <c r="CDV25" s="133"/>
      <c r="CEA25" s="133"/>
      <c r="CEF25" s="133"/>
      <c r="CEK25" s="133"/>
      <c r="CEP25" s="133"/>
      <c r="CEU25" s="133"/>
      <c r="CEZ25" s="133"/>
      <c r="CFE25" s="133"/>
      <c r="CFJ25" s="133"/>
      <c r="CFO25" s="133"/>
      <c r="CFT25" s="133"/>
      <c r="CFY25" s="133"/>
      <c r="CGD25" s="133"/>
      <c r="CGI25" s="133"/>
      <c r="CGN25" s="133"/>
      <c r="CGS25" s="133"/>
      <c r="CGX25" s="133"/>
      <c r="CHC25" s="133"/>
      <c r="CHH25" s="133"/>
      <c r="CHM25" s="133"/>
      <c r="CHR25" s="133"/>
      <c r="CHW25" s="133"/>
      <c r="CIB25" s="133"/>
      <c r="CIG25" s="133"/>
      <c r="CIL25" s="133"/>
      <c r="CIQ25" s="133"/>
      <c r="CIV25" s="133"/>
      <c r="CJA25" s="133"/>
      <c r="CJF25" s="133"/>
      <c r="CJK25" s="133"/>
      <c r="CJP25" s="133"/>
      <c r="CJU25" s="133"/>
      <c r="CJZ25" s="133"/>
      <c r="CKE25" s="133"/>
      <c r="CKJ25" s="133"/>
      <c r="CKO25" s="133"/>
      <c r="CKT25" s="133"/>
      <c r="CKY25" s="133"/>
      <c r="CLD25" s="133"/>
      <c r="CLI25" s="133"/>
      <c r="CLN25" s="133"/>
      <c r="CLS25" s="133"/>
      <c r="CLX25" s="133"/>
      <c r="CMC25" s="133"/>
      <c r="CMH25" s="133"/>
      <c r="CMM25" s="133"/>
      <c r="CMR25" s="133"/>
      <c r="CMW25" s="133"/>
      <c r="CNB25" s="133"/>
      <c r="CNG25" s="133"/>
      <c r="CNL25" s="133"/>
      <c r="CNQ25" s="133"/>
      <c r="CNV25" s="133"/>
      <c r="COA25" s="133"/>
      <c r="COF25" s="133"/>
      <c r="COK25" s="133"/>
      <c r="COP25" s="133"/>
      <c r="COU25" s="133"/>
      <c r="COZ25" s="133"/>
      <c r="CPE25" s="133"/>
      <c r="CPJ25" s="133"/>
      <c r="CPO25" s="133"/>
      <c r="CPT25" s="133"/>
      <c r="CPY25" s="133"/>
      <c r="CQD25" s="133"/>
      <c r="CQI25" s="133"/>
      <c r="CQN25" s="133"/>
      <c r="CQS25" s="133"/>
      <c r="CQX25" s="133"/>
      <c r="CRC25" s="133"/>
      <c r="CRH25" s="133"/>
      <c r="CRM25" s="133"/>
      <c r="CRR25" s="133"/>
      <c r="CRW25" s="133"/>
      <c r="CSB25" s="133"/>
      <c r="CSG25" s="133"/>
      <c r="CSL25" s="133"/>
      <c r="CSQ25" s="133"/>
      <c r="CSV25" s="133"/>
      <c r="CTA25" s="133"/>
      <c r="CTF25" s="133"/>
      <c r="CTK25" s="133"/>
      <c r="CTP25" s="133"/>
      <c r="CTU25" s="133"/>
      <c r="CTZ25" s="133"/>
      <c r="CUE25" s="133"/>
      <c r="CUJ25" s="133"/>
      <c r="CUO25" s="133"/>
      <c r="CUT25" s="133"/>
      <c r="CUY25" s="133"/>
      <c r="CVD25" s="133"/>
      <c r="CVI25" s="133"/>
      <c r="CVN25" s="133"/>
      <c r="CVS25" s="133"/>
      <c r="CVX25" s="133"/>
      <c r="CWC25" s="133"/>
      <c r="CWH25" s="133"/>
      <c r="CWM25" s="133"/>
      <c r="CWR25" s="133"/>
      <c r="CWW25" s="133"/>
      <c r="CXB25" s="133"/>
      <c r="CXG25" s="133"/>
      <c r="CXL25" s="133"/>
      <c r="CXQ25" s="133"/>
      <c r="CXV25" s="133"/>
      <c r="CYA25" s="133"/>
      <c r="CYF25" s="133"/>
      <c r="CYK25" s="133"/>
      <c r="CYP25" s="133"/>
      <c r="CYU25" s="133"/>
      <c r="CYZ25" s="133"/>
      <c r="CZE25" s="133"/>
      <c r="CZJ25" s="133"/>
      <c r="CZO25" s="133"/>
      <c r="CZT25" s="133"/>
      <c r="CZY25" s="133"/>
      <c r="DAD25" s="133"/>
      <c r="DAI25" s="133"/>
      <c r="DAN25" s="133"/>
      <c r="DAS25" s="133"/>
      <c r="DAX25" s="133"/>
      <c r="DBC25" s="133"/>
      <c r="DBH25" s="133"/>
      <c r="DBM25" s="133"/>
      <c r="DBR25" s="133"/>
      <c r="DBW25" s="133"/>
      <c r="DCB25" s="133"/>
      <c r="DCG25" s="133"/>
      <c r="DCL25" s="133"/>
      <c r="DCQ25" s="133"/>
      <c r="DCV25" s="133"/>
      <c r="DDA25" s="133"/>
      <c r="DDF25" s="133"/>
      <c r="DDK25" s="133"/>
      <c r="DDP25" s="133"/>
      <c r="DDU25" s="133"/>
      <c r="DDZ25" s="133"/>
      <c r="DEE25" s="133"/>
      <c r="DEJ25" s="133"/>
      <c r="DEO25" s="133"/>
      <c r="DET25" s="133"/>
      <c r="DEY25" s="133"/>
      <c r="DFD25" s="133"/>
      <c r="DFI25" s="133"/>
      <c r="DFN25" s="133"/>
      <c r="DFS25" s="133"/>
      <c r="DFX25" s="133"/>
      <c r="DGC25" s="133"/>
      <c r="DGH25" s="133"/>
      <c r="DGM25" s="133"/>
      <c r="DGR25" s="133"/>
      <c r="DGW25" s="133"/>
      <c r="DHB25" s="133"/>
      <c r="DHG25" s="133"/>
      <c r="DHL25" s="133"/>
      <c r="DHQ25" s="133"/>
      <c r="DHV25" s="133"/>
      <c r="DIA25" s="133"/>
      <c r="DIF25" s="133"/>
      <c r="DIK25" s="133"/>
      <c r="DIP25" s="133"/>
      <c r="DIU25" s="133"/>
      <c r="DIZ25" s="133"/>
      <c r="DJE25" s="133"/>
      <c r="DJJ25" s="133"/>
      <c r="DJO25" s="133"/>
      <c r="DJT25" s="133"/>
      <c r="DJY25" s="133"/>
      <c r="DKD25" s="133"/>
      <c r="DKI25" s="133"/>
      <c r="DKN25" s="133"/>
      <c r="DKS25" s="133"/>
      <c r="DKX25" s="133"/>
      <c r="DLC25" s="133"/>
      <c r="DLH25" s="133"/>
      <c r="DLM25" s="133"/>
      <c r="DLR25" s="133"/>
      <c r="DLW25" s="133"/>
      <c r="DMB25" s="133"/>
      <c r="DMG25" s="133"/>
      <c r="DML25" s="133"/>
      <c r="DMQ25" s="133"/>
      <c r="DMV25" s="133"/>
      <c r="DNA25" s="133"/>
      <c r="DNF25" s="133"/>
      <c r="DNK25" s="133"/>
      <c r="DNP25" s="133"/>
      <c r="DNU25" s="133"/>
      <c r="DNZ25" s="133"/>
      <c r="DOE25" s="133"/>
      <c r="DOJ25" s="133"/>
      <c r="DOO25" s="133"/>
      <c r="DOT25" s="133"/>
      <c r="DOY25" s="133"/>
      <c r="DPD25" s="133"/>
      <c r="DPI25" s="133"/>
      <c r="DPN25" s="133"/>
      <c r="DPS25" s="133"/>
      <c r="DPX25" s="133"/>
      <c r="DQC25" s="133"/>
      <c r="DQH25" s="133"/>
      <c r="DQM25" s="133"/>
      <c r="DQR25" s="133"/>
      <c r="DQW25" s="133"/>
      <c r="DRB25" s="133"/>
      <c r="DRG25" s="133"/>
      <c r="DRL25" s="133"/>
      <c r="DRQ25" s="133"/>
      <c r="DRV25" s="133"/>
      <c r="DSA25" s="133"/>
      <c r="DSF25" s="133"/>
      <c r="DSK25" s="133"/>
      <c r="DSP25" s="133"/>
      <c r="DSU25" s="133"/>
      <c r="DSZ25" s="133"/>
      <c r="DTE25" s="133"/>
      <c r="DTJ25" s="133"/>
      <c r="DTO25" s="133"/>
      <c r="DTT25" s="133"/>
      <c r="DTY25" s="133"/>
      <c r="DUD25" s="133"/>
      <c r="DUI25" s="133"/>
      <c r="DUN25" s="133"/>
      <c r="DUS25" s="133"/>
      <c r="DUX25" s="133"/>
      <c r="DVC25" s="133"/>
      <c r="DVH25" s="133"/>
      <c r="DVM25" s="133"/>
      <c r="DVR25" s="133"/>
      <c r="DVW25" s="133"/>
      <c r="DWB25" s="133"/>
      <c r="DWG25" s="133"/>
      <c r="DWL25" s="133"/>
      <c r="DWQ25" s="133"/>
      <c r="DWV25" s="133"/>
      <c r="DXA25" s="133"/>
      <c r="DXF25" s="133"/>
      <c r="DXK25" s="133"/>
      <c r="DXP25" s="133"/>
      <c r="DXU25" s="133"/>
      <c r="DXZ25" s="133"/>
      <c r="DYE25" s="133"/>
      <c r="DYJ25" s="133"/>
      <c r="DYO25" s="133"/>
      <c r="DYT25" s="133"/>
      <c r="DYY25" s="133"/>
      <c r="DZD25" s="133"/>
      <c r="DZI25" s="133"/>
      <c r="DZN25" s="133"/>
      <c r="DZS25" s="133"/>
      <c r="DZX25" s="133"/>
      <c r="EAC25" s="133"/>
      <c r="EAH25" s="133"/>
      <c r="EAM25" s="133"/>
      <c r="EAR25" s="133"/>
      <c r="EAW25" s="133"/>
      <c r="EBB25" s="133"/>
      <c r="EBG25" s="133"/>
      <c r="EBL25" s="133"/>
      <c r="EBQ25" s="133"/>
      <c r="EBV25" s="133"/>
      <c r="ECA25" s="133"/>
      <c r="ECF25" s="133"/>
      <c r="ECK25" s="133"/>
      <c r="ECP25" s="133"/>
      <c r="ECU25" s="133"/>
      <c r="ECZ25" s="133"/>
      <c r="EDE25" s="133"/>
      <c r="EDJ25" s="133"/>
      <c r="EDO25" s="133"/>
      <c r="EDT25" s="133"/>
      <c r="EDY25" s="133"/>
      <c r="EED25" s="133"/>
      <c r="EEI25" s="133"/>
      <c r="EEN25" s="133"/>
      <c r="EES25" s="133"/>
      <c r="EEX25" s="133"/>
      <c r="EFC25" s="133"/>
      <c r="EFH25" s="133"/>
      <c r="EFM25" s="133"/>
      <c r="EFR25" s="133"/>
      <c r="EFW25" s="133"/>
      <c r="EGB25" s="133"/>
      <c r="EGG25" s="133"/>
      <c r="EGL25" s="133"/>
      <c r="EGQ25" s="133"/>
      <c r="EGV25" s="133"/>
      <c r="EHA25" s="133"/>
      <c r="EHF25" s="133"/>
      <c r="EHK25" s="133"/>
      <c r="EHP25" s="133"/>
      <c r="EHU25" s="133"/>
      <c r="EHZ25" s="133"/>
      <c r="EIE25" s="133"/>
      <c r="EIJ25" s="133"/>
      <c r="EIO25" s="133"/>
      <c r="EIT25" s="133"/>
      <c r="EIY25" s="133"/>
      <c r="EJD25" s="133"/>
      <c r="EJI25" s="133"/>
      <c r="EJN25" s="133"/>
      <c r="EJS25" s="133"/>
      <c r="EJX25" s="133"/>
      <c r="EKC25" s="133"/>
      <c r="EKH25" s="133"/>
      <c r="EKM25" s="133"/>
      <c r="EKR25" s="133"/>
      <c r="EKW25" s="133"/>
      <c r="ELB25" s="133"/>
      <c r="ELG25" s="133"/>
      <c r="ELL25" s="133"/>
      <c r="ELQ25" s="133"/>
      <c r="ELV25" s="133"/>
      <c r="EMA25" s="133"/>
      <c r="EMF25" s="133"/>
      <c r="EMK25" s="133"/>
      <c r="EMP25" s="133"/>
      <c r="EMU25" s="133"/>
      <c r="EMZ25" s="133"/>
      <c r="ENE25" s="133"/>
      <c r="ENJ25" s="133"/>
      <c r="ENO25" s="133"/>
      <c r="ENT25" s="133"/>
      <c r="ENY25" s="133"/>
      <c r="EOD25" s="133"/>
      <c r="EOI25" s="133"/>
      <c r="EON25" s="133"/>
      <c r="EOS25" s="133"/>
      <c r="EOX25" s="133"/>
      <c r="EPC25" s="133"/>
      <c r="EPH25" s="133"/>
      <c r="EPM25" s="133"/>
      <c r="EPR25" s="133"/>
      <c r="EPW25" s="133"/>
      <c r="EQB25" s="133"/>
      <c r="EQG25" s="133"/>
      <c r="EQL25" s="133"/>
      <c r="EQQ25" s="133"/>
      <c r="EQV25" s="133"/>
      <c r="ERA25" s="133"/>
      <c r="ERF25" s="133"/>
      <c r="ERK25" s="133"/>
      <c r="ERP25" s="133"/>
      <c r="ERU25" s="133"/>
      <c r="ERZ25" s="133"/>
      <c r="ESE25" s="133"/>
      <c r="ESJ25" s="133"/>
      <c r="ESO25" s="133"/>
      <c r="EST25" s="133"/>
      <c r="ESY25" s="133"/>
      <c r="ETD25" s="133"/>
      <c r="ETI25" s="133"/>
      <c r="ETN25" s="133"/>
      <c r="ETS25" s="133"/>
      <c r="ETX25" s="133"/>
      <c r="EUC25" s="133"/>
      <c r="EUH25" s="133"/>
      <c r="EUM25" s="133"/>
      <c r="EUR25" s="133"/>
      <c r="EUW25" s="133"/>
      <c r="EVB25" s="133"/>
      <c r="EVG25" s="133"/>
      <c r="EVL25" s="133"/>
      <c r="EVQ25" s="133"/>
      <c r="EVV25" s="133"/>
      <c r="EWA25" s="133"/>
      <c r="EWF25" s="133"/>
      <c r="EWK25" s="133"/>
      <c r="EWP25" s="133"/>
      <c r="EWU25" s="133"/>
      <c r="EWZ25" s="133"/>
      <c r="EXE25" s="133"/>
      <c r="EXJ25" s="133"/>
      <c r="EXO25" s="133"/>
      <c r="EXT25" s="133"/>
      <c r="EXY25" s="133"/>
      <c r="EYD25" s="133"/>
      <c r="EYI25" s="133"/>
      <c r="EYN25" s="133"/>
      <c r="EYS25" s="133"/>
      <c r="EYX25" s="133"/>
      <c r="EZC25" s="133"/>
      <c r="EZH25" s="133"/>
      <c r="EZM25" s="133"/>
      <c r="EZR25" s="133"/>
      <c r="EZW25" s="133"/>
      <c r="FAB25" s="133"/>
      <c r="FAG25" s="133"/>
      <c r="FAL25" s="133"/>
      <c r="FAQ25" s="133"/>
      <c r="FAV25" s="133"/>
      <c r="FBA25" s="133"/>
      <c r="FBF25" s="133"/>
      <c r="FBK25" s="133"/>
      <c r="FBP25" s="133"/>
      <c r="FBU25" s="133"/>
      <c r="FBZ25" s="133"/>
      <c r="FCE25" s="133"/>
      <c r="FCJ25" s="133"/>
      <c r="FCO25" s="133"/>
      <c r="FCT25" s="133"/>
      <c r="FCY25" s="133"/>
      <c r="FDD25" s="133"/>
      <c r="FDI25" s="133"/>
      <c r="FDN25" s="133"/>
      <c r="FDS25" s="133"/>
      <c r="FDX25" s="133"/>
      <c r="FEC25" s="133"/>
      <c r="FEH25" s="133"/>
      <c r="FEM25" s="133"/>
      <c r="FER25" s="133"/>
      <c r="FEW25" s="133"/>
      <c r="FFB25" s="133"/>
      <c r="FFG25" s="133"/>
      <c r="FFL25" s="133"/>
      <c r="FFQ25" s="133"/>
      <c r="FFV25" s="133"/>
      <c r="FGA25" s="133"/>
      <c r="FGF25" s="133"/>
      <c r="FGK25" s="133"/>
      <c r="FGP25" s="133"/>
      <c r="FGU25" s="133"/>
      <c r="FGZ25" s="133"/>
      <c r="FHE25" s="133"/>
      <c r="FHJ25" s="133"/>
      <c r="FHO25" s="133"/>
      <c r="FHT25" s="133"/>
      <c r="FHY25" s="133"/>
      <c r="FID25" s="133"/>
      <c r="FII25" s="133"/>
      <c r="FIN25" s="133"/>
      <c r="FIS25" s="133"/>
      <c r="FIX25" s="133"/>
      <c r="FJC25" s="133"/>
      <c r="FJH25" s="133"/>
      <c r="FJM25" s="133"/>
      <c r="FJR25" s="133"/>
      <c r="FJW25" s="133"/>
      <c r="FKB25" s="133"/>
      <c r="FKG25" s="133"/>
      <c r="FKL25" s="133"/>
      <c r="FKQ25" s="133"/>
      <c r="FKV25" s="133"/>
      <c r="FLA25" s="133"/>
      <c r="FLF25" s="133"/>
      <c r="FLK25" s="133"/>
      <c r="FLP25" s="133"/>
      <c r="FLU25" s="133"/>
      <c r="FLZ25" s="133"/>
      <c r="FME25" s="133"/>
      <c r="FMJ25" s="133"/>
      <c r="FMO25" s="133"/>
      <c r="FMT25" s="133"/>
      <c r="FMY25" s="133"/>
      <c r="FND25" s="133"/>
      <c r="FNI25" s="133"/>
      <c r="FNN25" s="133"/>
      <c r="FNS25" s="133"/>
      <c r="FNX25" s="133"/>
      <c r="FOC25" s="133"/>
      <c r="FOH25" s="133"/>
      <c r="FOM25" s="133"/>
      <c r="FOR25" s="133"/>
      <c r="FOW25" s="133"/>
      <c r="FPB25" s="133"/>
      <c r="FPG25" s="133"/>
      <c r="FPL25" s="133"/>
      <c r="FPQ25" s="133"/>
      <c r="FPV25" s="133"/>
      <c r="FQA25" s="133"/>
      <c r="FQF25" s="133"/>
      <c r="FQK25" s="133"/>
      <c r="FQP25" s="133"/>
      <c r="FQU25" s="133"/>
      <c r="FQZ25" s="133"/>
      <c r="FRE25" s="133"/>
      <c r="FRJ25" s="133"/>
      <c r="FRO25" s="133"/>
      <c r="FRT25" s="133"/>
      <c r="FRY25" s="133"/>
      <c r="FSD25" s="133"/>
      <c r="FSI25" s="133"/>
      <c r="FSN25" s="133"/>
      <c r="FSS25" s="133"/>
      <c r="FSX25" s="133"/>
      <c r="FTC25" s="133"/>
      <c r="FTH25" s="133"/>
      <c r="FTM25" s="133"/>
      <c r="FTR25" s="133"/>
      <c r="FTW25" s="133"/>
      <c r="FUB25" s="133"/>
      <c r="FUG25" s="133"/>
      <c r="FUL25" s="133"/>
      <c r="FUQ25" s="133"/>
      <c r="FUV25" s="133"/>
      <c r="FVA25" s="133"/>
      <c r="FVF25" s="133"/>
      <c r="FVK25" s="133"/>
      <c r="FVP25" s="133"/>
      <c r="FVU25" s="133"/>
      <c r="FVZ25" s="133"/>
      <c r="FWE25" s="133"/>
      <c r="FWJ25" s="133"/>
      <c r="FWO25" s="133"/>
      <c r="FWT25" s="133"/>
      <c r="FWY25" s="133"/>
      <c r="FXD25" s="133"/>
      <c r="FXI25" s="133"/>
      <c r="FXN25" s="133"/>
      <c r="FXS25" s="133"/>
      <c r="FXX25" s="133"/>
      <c r="FYC25" s="133"/>
      <c r="FYH25" s="133"/>
      <c r="FYM25" s="133"/>
      <c r="FYR25" s="133"/>
      <c r="FYW25" s="133"/>
      <c r="FZB25" s="133"/>
      <c r="FZG25" s="133"/>
      <c r="FZL25" s="133"/>
      <c r="FZQ25" s="133"/>
      <c r="FZV25" s="133"/>
      <c r="GAA25" s="133"/>
      <c r="GAF25" s="133"/>
      <c r="GAK25" s="133"/>
      <c r="GAP25" s="133"/>
      <c r="GAU25" s="133"/>
      <c r="GAZ25" s="133"/>
      <c r="GBE25" s="133"/>
      <c r="GBJ25" s="133"/>
      <c r="GBO25" s="133"/>
      <c r="GBT25" s="133"/>
      <c r="GBY25" s="133"/>
      <c r="GCD25" s="133"/>
      <c r="GCI25" s="133"/>
      <c r="GCN25" s="133"/>
      <c r="GCS25" s="133"/>
      <c r="GCX25" s="133"/>
      <c r="GDC25" s="133"/>
      <c r="GDH25" s="133"/>
      <c r="GDM25" s="133"/>
      <c r="GDR25" s="133"/>
      <c r="GDW25" s="133"/>
      <c r="GEB25" s="133"/>
      <c r="GEG25" s="133"/>
      <c r="GEL25" s="133"/>
      <c r="GEQ25" s="133"/>
      <c r="GEV25" s="133"/>
      <c r="GFA25" s="133"/>
      <c r="GFF25" s="133"/>
      <c r="GFK25" s="133"/>
      <c r="GFP25" s="133"/>
      <c r="GFU25" s="133"/>
      <c r="GFZ25" s="133"/>
      <c r="GGE25" s="133"/>
      <c r="GGJ25" s="133"/>
      <c r="GGO25" s="133"/>
      <c r="GGT25" s="133"/>
      <c r="GGY25" s="133"/>
      <c r="GHD25" s="133"/>
      <c r="GHI25" s="133"/>
      <c r="GHN25" s="133"/>
      <c r="GHS25" s="133"/>
      <c r="GHX25" s="133"/>
      <c r="GIC25" s="133"/>
      <c r="GIH25" s="133"/>
      <c r="GIM25" s="133"/>
      <c r="GIR25" s="133"/>
      <c r="GIW25" s="133"/>
      <c r="GJB25" s="133"/>
      <c r="GJG25" s="133"/>
      <c r="GJL25" s="133"/>
      <c r="GJQ25" s="133"/>
      <c r="GJV25" s="133"/>
      <c r="GKA25" s="133"/>
      <c r="GKF25" s="133"/>
      <c r="GKK25" s="133"/>
      <c r="GKP25" s="133"/>
      <c r="GKU25" s="133"/>
      <c r="GKZ25" s="133"/>
      <c r="GLE25" s="133"/>
      <c r="GLJ25" s="133"/>
      <c r="GLO25" s="133"/>
      <c r="GLT25" s="133"/>
      <c r="GLY25" s="133"/>
      <c r="GMD25" s="133"/>
      <c r="GMI25" s="133"/>
      <c r="GMN25" s="133"/>
      <c r="GMS25" s="133"/>
      <c r="GMX25" s="133"/>
      <c r="GNC25" s="133"/>
      <c r="GNH25" s="133"/>
      <c r="GNM25" s="133"/>
      <c r="GNR25" s="133"/>
      <c r="GNW25" s="133"/>
      <c r="GOB25" s="133"/>
      <c r="GOG25" s="133"/>
      <c r="GOL25" s="133"/>
      <c r="GOQ25" s="133"/>
      <c r="GOV25" s="133"/>
      <c r="GPA25" s="133"/>
      <c r="GPF25" s="133"/>
      <c r="GPK25" s="133"/>
      <c r="GPP25" s="133"/>
      <c r="GPU25" s="133"/>
      <c r="GPZ25" s="133"/>
      <c r="GQE25" s="133"/>
      <c r="GQJ25" s="133"/>
      <c r="GQO25" s="133"/>
      <c r="GQT25" s="133"/>
      <c r="GQY25" s="133"/>
      <c r="GRD25" s="133"/>
      <c r="GRI25" s="133"/>
      <c r="GRN25" s="133"/>
      <c r="GRS25" s="133"/>
      <c r="GRX25" s="133"/>
      <c r="GSC25" s="133"/>
      <c r="GSH25" s="133"/>
      <c r="GSM25" s="133"/>
      <c r="GSR25" s="133"/>
      <c r="GSW25" s="133"/>
      <c r="GTB25" s="133"/>
      <c r="GTG25" s="133"/>
      <c r="GTL25" s="133"/>
      <c r="GTQ25" s="133"/>
      <c r="GTV25" s="133"/>
      <c r="GUA25" s="133"/>
      <c r="GUF25" s="133"/>
      <c r="GUK25" s="133"/>
      <c r="GUP25" s="133"/>
      <c r="GUU25" s="133"/>
      <c r="GUZ25" s="133"/>
      <c r="GVE25" s="133"/>
      <c r="GVJ25" s="133"/>
      <c r="GVO25" s="133"/>
      <c r="GVT25" s="133"/>
      <c r="GVY25" s="133"/>
      <c r="GWD25" s="133"/>
      <c r="GWI25" s="133"/>
      <c r="GWN25" s="133"/>
      <c r="GWS25" s="133"/>
      <c r="GWX25" s="133"/>
      <c r="GXC25" s="133"/>
      <c r="GXH25" s="133"/>
      <c r="GXM25" s="133"/>
      <c r="GXR25" s="133"/>
      <c r="GXW25" s="133"/>
      <c r="GYB25" s="133"/>
      <c r="GYG25" s="133"/>
      <c r="GYL25" s="133"/>
      <c r="GYQ25" s="133"/>
      <c r="GYV25" s="133"/>
      <c r="GZA25" s="133"/>
      <c r="GZF25" s="133"/>
      <c r="GZK25" s="133"/>
      <c r="GZP25" s="133"/>
      <c r="GZU25" s="133"/>
      <c r="GZZ25" s="133"/>
      <c r="HAE25" s="133"/>
      <c r="HAJ25" s="133"/>
      <c r="HAO25" s="133"/>
      <c r="HAT25" s="133"/>
      <c r="HAY25" s="133"/>
      <c r="HBD25" s="133"/>
      <c r="HBI25" s="133"/>
      <c r="HBN25" s="133"/>
      <c r="HBS25" s="133"/>
      <c r="HBX25" s="133"/>
      <c r="HCC25" s="133"/>
      <c r="HCH25" s="133"/>
      <c r="HCM25" s="133"/>
      <c r="HCR25" s="133"/>
      <c r="HCW25" s="133"/>
      <c r="HDB25" s="133"/>
      <c r="HDG25" s="133"/>
      <c r="HDL25" s="133"/>
      <c r="HDQ25" s="133"/>
      <c r="HDV25" s="133"/>
      <c r="HEA25" s="133"/>
      <c r="HEF25" s="133"/>
      <c r="HEK25" s="133"/>
      <c r="HEP25" s="133"/>
      <c r="HEU25" s="133"/>
      <c r="HEZ25" s="133"/>
      <c r="HFE25" s="133"/>
      <c r="HFJ25" s="133"/>
      <c r="HFO25" s="133"/>
      <c r="HFT25" s="133"/>
      <c r="HFY25" s="133"/>
      <c r="HGD25" s="133"/>
      <c r="HGI25" s="133"/>
      <c r="HGN25" s="133"/>
      <c r="HGS25" s="133"/>
      <c r="HGX25" s="133"/>
      <c r="HHC25" s="133"/>
      <c r="HHH25" s="133"/>
      <c r="HHM25" s="133"/>
      <c r="HHR25" s="133"/>
      <c r="HHW25" s="133"/>
      <c r="HIB25" s="133"/>
      <c r="HIG25" s="133"/>
      <c r="HIL25" s="133"/>
      <c r="HIQ25" s="133"/>
      <c r="HIV25" s="133"/>
      <c r="HJA25" s="133"/>
      <c r="HJF25" s="133"/>
      <c r="HJK25" s="133"/>
      <c r="HJP25" s="133"/>
      <c r="HJU25" s="133"/>
      <c r="HJZ25" s="133"/>
      <c r="HKE25" s="133"/>
      <c r="HKJ25" s="133"/>
      <c r="HKO25" s="133"/>
      <c r="HKT25" s="133"/>
      <c r="HKY25" s="133"/>
      <c r="HLD25" s="133"/>
      <c r="HLI25" s="133"/>
      <c r="HLN25" s="133"/>
      <c r="HLS25" s="133"/>
      <c r="HLX25" s="133"/>
      <c r="HMC25" s="133"/>
      <c r="HMH25" s="133"/>
      <c r="HMM25" s="133"/>
      <c r="HMR25" s="133"/>
      <c r="HMW25" s="133"/>
      <c r="HNB25" s="133"/>
      <c r="HNG25" s="133"/>
      <c r="HNL25" s="133"/>
      <c r="HNQ25" s="133"/>
      <c r="HNV25" s="133"/>
      <c r="HOA25" s="133"/>
      <c r="HOF25" s="133"/>
      <c r="HOK25" s="133"/>
      <c r="HOP25" s="133"/>
      <c r="HOU25" s="133"/>
      <c r="HOZ25" s="133"/>
      <c r="HPE25" s="133"/>
      <c r="HPJ25" s="133"/>
      <c r="HPO25" s="133"/>
      <c r="HPT25" s="133"/>
      <c r="HPY25" s="133"/>
      <c r="HQD25" s="133"/>
      <c r="HQI25" s="133"/>
      <c r="HQN25" s="133"/>
      <c r="HQS25" s="133"/>
      <c r="HQX25" s="133"/>
      <c r="HRC25" s="133"/>
      <c r="HRH25" s="133"/>
      <c r="HRM25" s="133"/>
      <c r="HRR25" s="133"/>
      <c r="HRW25" s="133"/>
      <c r="HSB25" s="133"/>
      <c r="HSG25" s="133"/>
      <c r="HSL25" s="133"/>
      <c r="HSQ25" s="133"/>
      <c r="HSV25" s="133"/>
      <c r="HTA25" s="133"/>
      <c r="HTF25" s="133"/>
      <c r="HTK25" s="133"/>
      <c r="HTP25" s="133"/>
      <c r="HTU25" s="133"/>
      <c r="HTZ25" s="133"/>
      <c r="HUE25" s="133"/>
      <c r="HUJ25" s="133"/>
      <c r="HUO25" s="133"/>
      <c r="HUT25" s="133"/>
      <c r="HUY25" s="133"/>
      <c r="HVD25" s="133"/>
      <c r="HVI25" s="133"/>
      <c r="HVN25" s="133"/>
      <c r="HVS25" s="133"/>
      <c r="HVX25" s="133"/>
      <c r="HWC25" s="133"/>
      <c r="HWH25" s="133"/>
      <c r="HWM25" s="133"/>
      <c r="HWR25" s="133"/>
      <c r="HWW25" s="133"/>
      <c r="HXB25" s="133"/>
      <c r="HXG25" s="133"/>
      <c r="HXL25" s="133"/>
      <c r="HXQ25" s="133"/>
      <c r="HXV25" s="133"/>
      <c r="HYA25" s="133"/>
      <c r="HYF25" s="133"/>
      <c r="HYK25" s="133"/>
      <c r="HYP25" s="133"/>
      <c r="HYU25" s="133"/>
      <c r="HYZ25" s="133"/>
      <c r="HZE25" s="133"/>
      <c r="HZJ25" s="133"/>
      <c r="HZO25" s="133"/>
      <c r="HZT25" s="133"/>
      <c r="HZY25" s="133"/>
      <c r="IAD25" s="133"/>
      <c r="IAI25" s="133"/>
      <c r="IAN25" s="133"/>
      <c r="IAS25" s="133"/>
      <c r="IAX25" s="133"/>
      <c r="IBC25" s="133"/>
      <c r="IBH25" s="133"/>
      <c r="IBM25" s="133"/>
      <c r="IBR25" s="133"/>
      <c r="IBW25" s="133"/>
      <c r="ICB25" s="133"/>
      <c r="ICG25" s="133"/>
      <c r="ICL25" s="133"/>
      <c r="ICQ25" s="133"/>
      <c r="ICV25" s="133"/>
      <c r="IDA25" s="133"/>
      <c r="IDF25" s="133"/>
      <c r="IDK25" s="133"/>
      <c r="IDP25" s="133"/>
      <c r="IDU25" s="133"/>
      <c r="IDZ25" s="133"/>
      <c r="IEE25" s="133"/>
      <c r="IEJ25" s="133"/>
      <c r="IEO25" s="133"/>
      <c r="IET25" s="133"/>
      <c r="IEY25" s="133"/>
      <c r="IFD25" s="133"/>
      <c r="IFI25" s="133"/>
      <c r="IFN25" s="133"/>
      <c r="IFS25" s="133"/>
      <c r="IFX25" s="133"/>
      <c r="IGC25" s="133"/>
      <c r="IGH25" s="133"/>
      <c r="IGM25" s="133"/>
      <c r="IGR25" s="133"/>
      <c r="IGW25" s="133"/>
      <c r="IHB25" s="133"/>
      <c r="IHG25" s="133"/>
      <c r="IHL25" s="133"/>
      <c r="IHQ25" s="133"/>
      <c r="IHV25" s="133"/>
      <c r="IIA25" s="133"/>
      <c r="IIF25" s="133"/>
      <c r="IIK25" s="133"/>
      <c r="IIP25" s="133"/>
      <c r="IIU25" s="133"/>
      <c r="IIZ25" s="133"/>
      <c r="IJE25" s="133"/>
      <c r="IJJ25" s="133"/>
      <c r="IJO25" s="133"/>
      <c r="IJT25" s="133"/>
      <c r="IJY25" s="133"/>
      <c r="IKD25" s="133"/>
      <c r="IKI25" s="133"/>
      <c r="IKN25" s="133"/>
      <c r="IKS25" s="133"/>
      <c r="IKX25" s="133"/>
      <c r="ILC25" s="133"/>
      <c r="ILH25" s="133"/>
      <c r="ILM25" s="133"/>
      <c r="ILR25" s="133"/>
      <c r="ILW25" s="133"/>
      <c r="IMB25" s="133"/>
      <c r="IMG25" s="133"/>
      <c r="IML25" s="133"/>
      <c r="IMQ25" s="133"/>
      <c r="IMV25" s="133"/>
      <c r="INA25" s="133"/>
      <c r="INF25" s="133"/>
      <c r="INK25" s="133"/>
      <c r="INP25" s="133"/>
      <c r="INU25" s="133"/>
      <c r="INZ25" s="133"/>
      <c r="IOE25" s="133"/>
      <c r="IOJ25" s="133"/>
      <c r="IOO25" s="133"/>
      <c r="IOT25" s="133"/>
      <c r="IOY25" s="133"/>
      <c r="IPD25" s="133"/>
      <c r="IPI25" s="133"/>
      <c r="IPN25" s="133"/>
      <c r="IPS25" s="133"/>
      <c r="IPX25" s="133"/>
      <c r="IQC25" s="133"/>
      <c r="IQH25" s="133"/>
      <c r="IQM25" s="133"/>
      <c r="IQR25" s="133"/>
      <c r="IQW25" s="133"/>
      <c r="IRB25" s="133"/>
      <c r="IRG25" s="133"/>
      <c r="IRL25" s="133"/>
      <c r="IRQ25" s="133"/>
      <c r="IRV25" s="133"/>
      <c r="ISA25" s="133"/>
      <c r="ISF25" s="133"/>
      <c r="ISK25" s="133"/>
      <c r="ISP25" s="133"/>
      <c r="ISU25" s="133"/>
      <c r="ISZ25" s="133"/>
      <c r="ITE25" s="133"/>
      <c r="ITJ25" s="133"/>
      <c r="ITO25" s="133"/>
      <c r="ITT25" s="133"/>
      <c r="ITY25" s="133"/>
      <c r="IUD25" s="133"/>
      <c r="IUI25" s="133"/>
      <c r="IUN25" s="133"/>
      <c r="IUS25" s="133"/>
      <c r="IUX25" s="133"/>
      <c r="IVC25" s="133"/>
      <c r="IVH25" s="133"/>
      <c r="IVM25" s="133"/>
      <c r="IVR25" s="133"/>
      <c r="IVW25" s="133"/>
      <c r="IWB25" s="133"/>
      <c r="IWG25" s="133"/>
      <c r="IWL25" s="133"/>
      <c r="IWQ25" s="133"/>
      <c r="IWV25" s="133"/>
      <c r="IXA25" s="133"/>
      <c r="IXF25" s="133"/>
      <c r="IXK25" s="133"/>
      <c r="IXP25" s="133"/>
      <c r="IXU25" s="133"/>
      <c r="IXZ25" s="133"/>
      <c r="IYE25" s="133"/>
      <c r="IYJ25" s="133"/>
      <c r="IYO25" s="133"/>
      <c r="IYT25" s="133"/>
      <c r="IYY25" s="133"/>
      <c r="IZD25" s="133"/>
      <c r="IZI25" s="133"/>
      <c r="IZN25" s="133"/>
      <c r="IZS25" s="133"/>
      <c r="IZX25" s="133"/>
      <c r="JAC25" s="133"/>
      <c r="JAH25" s="133"/>
      <c r="JAM25" s="133"/>
      <c r="JAR25" s="133"/>
      <c r="JAW25" s="133"/>
      <c r="JBB25" s="133"/>
      <c r="JBG25" s="133"/>
      <c r="JBL25" s="133"/>
      <c r="JBQ25" s="133"/>
      <c r="JBV25" s="133"/>
      <c r="JCA25" s="133"/>
      <c r="JCF25" s="133"/>
      <c r="JCK25" s="133"/>
      <c r="JCP25" s="133"/>
      <c r="JCU25" s="133"/>
      <c r="JCZ25" s="133"/>
      <c r="JDE25" s="133"/>
      <c r="JDJ25" s="133"/>
      <c r="JDO25" s="133"/>
      <c r="JDT25" s="133"/>
      <c r="JDY25" s="133"/>
      <c r="JED25" s="133"/>
      <c r="JEI25" s="133"/>
      <c r="JEN25" s="133"/>
      <c r="JES25" s="133"/>
      <c r="JEX25" s="133"/>
      <c r="JFC25" s="133"/>
      <c r="JFH25" s="133"/>
      <c r="JFM25" s="133"/>
      <c r="JFR25" s="133"/>
      <c r="JFW25" s="133"/>
      <c r="JGB25" s="133"/>
      <c r="JGG25" s="133"/>
      <c r="JGL25" s="133"/>
      <c r="JGQ25" s="133"/>
      <c r="JGV25" s="133"/>
      <c r="JHA25" s="133"/>
      <c r="JHF25" s="133"/>
      <c r="JHK25" s="133"/>
      <c r="JHP25" s="133"/>
      <c r="JHU25" s="133"/>
      <c r="JHZ25" s="133"/>
      <c r="JIE25" s="133"/>
      <c r="JIJ25" s="133"/>
      <c r="JIO25" s="133"/>
      <c r="JIT25" s="133"/>
      <c r="JIY25" s="133"/>
      <c r="JJD25" s="133"/>
      <c r="JJI25" s="133"/>
      <c r="JJN25" s="133"/>
      <c r="JJS25" s="133"/>
      <c r="JJX25" s="133"/>
      <c r="JKC25" s="133"/>
      <c r="JKH25" s="133"/>
      <c r="JKM25" s="133"/>
      <c r="JKR25" s="133"/>
      <c r="JKW25" s="133"/>
      <c r="JLB25" s="133"/>
      <c r="JLG25" s="133"/>
      <c r="JLL25" s="133"/>
      <c r="JLQ25" s="133"/>
      <c r="JLV25" s="133"/>
      <c r="JMA25" s="133"/>
      <c r="JMF25" s="133"/>
      <c r="JMK25" s="133"/>
      <c r="JMP25" s="133"/>
      <c r="JMU25" s="133"/>
      <c r="JMZ25" s="133"/>
      <c r="JNE25" s="133"/>
      <c r="JNJ25" s="133"/>
      <c r="JNO25" s="133"/>
      <c r="JNT25" s="133"/>
      <c r="JNY25" s="133"/>
      <c r="JOD25" s="133"/>
      <c r="JOI25" s="133"/>
      <c r="JON25" s="133"/>
      <c r="JOS25" s="133"/>
      <c r="JOX25" s="133"/>
      <c r="JPC25" s="133"/>
      <c r="JPH25" s="133"/>
      <c r="JPM25" s="133"/>
      <c r="JPR25" s="133"/>
      <c r="JPW25" s="133"/>
      <c r="JQB25" s="133"/>
      <c r="JQG25" s="133"/>
      <c r="JQL25" s="133"/>
      <c r="JQQ25" s="133"/>
      <c r="JQV25" s="133"/>
      <c r="JRA25" s="133"/>
      <c r="JRF25" s="133"/>
      <c r="JRK25" s="133"/>
      <c r="JRP25" s="133"/>
      <c r="JRU25" s="133"/>
      <c r="JRZ25" s="133"/>
      <c r="JSE25" s="133"/>
      <c r="JSJ25" s="133"/>
      <c r="JSO25" s="133"/>
      <c r="JST25" s="133"/>
      <c r="JSY25" s="133"/>
      <c r="JTD25" s="133"/>
      <c r="JTI25" s="133"/>
      <c r="JTN25" s="133"/>
      <c r="JTS25" s="133"/>
      <c r="JTX25" s="133"/>
      <c r="JUC25" s="133"/>
      <c r="JUH25" s="133"/>
      <c r="JUM25" s="133"/>
      <c r="JUR25" s="133"/>
      <c r="JUW25" s="133"/>
      <c r="JVB25" s="133"/>
      <c r="JVG25" s="133"/>
      <c r="JVL25" s="133"/>
      <c r="JVQ25" s="133"/>
      <c r="JVV25" s="133"/>
      <c r="JWA25" s="133"/>
      <c r="JWF25" s="133"/>
      <c r="JWK25" s="133"/>
      <c r="JWP25" s="133"/>
      <c r="JWU25" s="133"/>
      <c r="JWZ25" s="133"/>
      <c r="JXE25" s="133"/>
      <c r="JXJ25" s="133"/>
      <c r="JXO25" s="133"/>
      <c r="JXT25" s="133"/>
      <c r="JXY25" s="133"/>
      <c r="JYD25" s="133"/>
      <c r="JYI25" s="133"/>
      <c r="JYN25" s="133"/>
      <c r="JYS25" s="133"/>
      <c r="JYX25" s="133"/>
      <c r="JZC25" s="133"/>
      <c r="JZH25" s="133"/>
      <c r="JZM25" s="133"/>
      <c r="JZR25" s="133"/>
      <c r="JZW25" s="133"/>
      <c r="KAB25" s="133"/>
      <c r="KAG25" s="133"/>
      <c r="KAL25" s="133"/>
      <c r="KAQ25" s="133"/>
      <c r="KAV25" s="133"/>
      <c r="KBA25" s="133"/>
      <c r="KBF25" s="133"/>
      <c r="KBK25" s="133"/>
      <c r="KBP25" s="133"/>
      <c r="KBU25" s="133"/>
      <c r="KBZ25" s="133"/>
      <c r="KCE25" s="133"/>
      <c r="KCJ25" s="133"/>
      <c r="KCO25" s="133"/>
      <c r="KCT25" s="133"/>
      <c r="KCY25" s="133"/>
      <c r="KDD25" s="133"/>
      <c r="KDI25" s="133"/>
      <c r="KDN25" s="133"/>
      <c r="KDS25" s="133"/>
      <c r="KDX25" s="133"/>
      <c r="KEC25" s="133"/>
      <c r="KEH25" s="133"/>
      <c r="KEM25" s="133"/>
      <c r="KER25" s="133"/>
      <c r="KEW25" s="133"/>
      <c r="KFB25" s="133"/>
      <c r="KFG25" s="133"/>
      <c r="KFL25" s="133"/>
      <c r="KFQ25" s="133"/>
      <c r="KFV25" s="133"/>
      <c r="KGA25" s="133"/>
      <c r="KGF25" s="133"/>
      <c r="KGK25" s="133"/>
      <c r="KGP25" s="133"/>
      <c r="KGU25" s="133"/>
      <c r="KGZ25" s="133"/>
      <c r="KHE25" s="133"/>
      <c r="KHJ25" s="133"/>
      <c r="KHO25" s="133"/>
      <c r="KHT25" s="133"/>
      <c r="KHY25" s="133"/>
      <c r="KID25" s="133"/>
      <c r="KII25" s="133"/>
      <c r="KIN25" s="133"/>
      <c r="KIS25" s="133"/>
      <c r="KIX25" s="133"/>
      <c r="KJC25" s="133"/>
      <c r="KJH25" s="133"/>
      <c r="KJM25" s="133"/>
      <c r="KJR25" s="133"/>
      <c r="KJW25" s="133"/>
      <c r="KKB25" s="133"/>
      <c r="KKG25" s="133"/>
      <c r="KKL25" s="133"/>
      <c r="KKQ25" s="133"/>
      <c r="KKV25" s="133"/>
      <c r="KLA25" s="133"/>
      <c r="KLF25" s="133"/>
      <c r="KLK25" s="133"/>
      <c r="KLP25" s="133"/>
      <c r="KLU25" s="133"/>
      <c r="KLZ25" s="133"/>
      <c r="KME25" s="133"/>
      <c r="KMJ25" s="133"/>
      <c r="KMO25" s="133"/>
      <c r="KMT25" s="133"/>
      <c r="KMY25" s="133"/>
      <c r="KND25" s="133"/>
      <c r="KNI25" s="133"/>
      <c r="KNN25" s="133"/>
      <c r="KNS25" s="133"/>
      <c r="KNX25" s="133"/>
      <c r="KOC25" s="133"/>
      <c r="KOH25" s="133"/>
      <c r="KOM25" s="133"/>
      <c r="KOR25" s="133"/>
      <c r="KOW25" s="133"/>
      <c r="KPB25" s="133"/>
      <c r="KPG25" s="133"/>
      <c r="KPL25" s="133"/>
      <c r="KPQ25" s="133"/>
      <c r="KPV25" s="133"/>
      <c r="KQA25" s="133"/>
      <c r="KQF25" s="133"/>
      <c r="KQK25" s="133"/>
      <c r="KQP25" s="133"/>
      <c r="KQU25" s="133"/>
      <c r="KQZ25" s="133"/>
      <c r="KRE25" s="133"/>
      <c r="KRJ25" s="133"/>
      <c r="KRO25" s="133"/>
      <c r="KRT25" s="133"/>
      <c r="KRY25" s="133"/>
      <c r="KSD25" s="133"/>
      <c r="KSI25" s="133"/>
      <c r="KSN25" s="133"/>
      <c r="KSS25" s="133"/>
      <c r="KSX25" s="133"/>
      <c r="KTC25" s="133"/>
      <c r="KTH25" s="133"/>
      <c r="KTM25" s="133"/>
      <c r="KTR25" s="133"/>
      <c r="KTW25" s="133"/>
      <c r="KUB25" s="133"/>
      <c r="KUG25" s="133"/>
      <c r="KUL25" s="133"/>
      <c r="KUQ25" s="133"/>
      <c r="KUV25" s="133"/>
      <c r="KVA25" s="133"/>
      <c r="KVF25" s="133"/>
      <c r="KVK25" s="133"/>
      <c r="KVP25" s="133"/>
      <c r="KVU25" s="133"/>
      <c r="KVZ25" s="133"/>
      <c r="KWE25" s="133"/>
      <c r="KWJ25" s="133"/>
      <c r="KWO25" s="133"/>
      <c r="KWT25" s="133"/>
      <c r="KWY25" s="133"/>
      <c r="KXD25" s="133"/>
      <c r="KXI25" s="133"/>
      <c r="KXN25" s="133"/>
      <c r="KXS25" s="133"/>
      <c r="KXX25" s="133"/>
      <c r="KYC25" s="133"/>
      <c r="KYH25" s="133"/>
      <c r="KYM25" s="133"/>
      <c r="KYR25" s="133"/>
      <c r="KYW25" s="133"/>
      <c r="KZB25" s="133"/>
      <c r="KZG25" s="133"/>
      <c r="KZL25" s="133"/>
      <c r="KZQ25" s="133"/>
      <c r="KZV25" s="133"/>
      <c r="LAA25" s="133"/>
      <c r="LAF25" s="133"/>
      <c r="LAK25" s="133"/>
      <c r="LAP25" s="133"/>
      <c r="LAU25" s="133"/>
      <c r="LAZ25" s="133"/>
      <c r="LBE25" s="133"/>
      <c r="LBJ25" s="133"/>
      <c r="LBO25" s="133"/>
      <c r="LBT25" s="133"/>
      <c r="LBY25" s="133"/>
      <c r="LCD25" s="133"/>
      <c r="LCI25" s="133"/>
      <c r="LCN25" s="133"/>
      <c r="LCS25" s="133"/>
      <c r="LCX25" s="133"/>
      <c r="LDC25" s="133"/>
      <c r="LDH25" s="133"/>
      <c r="LDM25" s="133"/>
      <c r="LDR25" s="133"/>
      <c r="LDW25" s="133"/>
      <c r="LEB25" s="133"/>
      <c r="LEG25" s="133"/>
      <c r="LEL25" s="133"/>
      <c r="LEQ25" s="133"/>
      <c r="LEV25" s="133"/>
      <c r="LFA25" s="133"/>
      <c r="LFF25" s="133"/>
      <c r="LFK25" s="133"/>
      <c r="LFP25" s="133"/>
      <c r="LFU25" s="133"/>
      <c r="LFZ25" s="133"/>
      <c r="LGE25" s="133"/>
      <c r="LGJ25" s="133"/>
      <c r="LGO25" s="133"/>
      <c r="LGT25" s="133"/>
      <c r="LGY25" s="133"/>
      <c r="LHD25" s="133"/>
      <c r="LHI25" s="133"/>
      <c r="LHN25" s="133"/>
      <c r="LHS25" s="133"/>
      <c r="LHX25" s="133"/>
      <c r="LIC25" s="133"/>
      <c r="LIH25" s="133"/>
      <c r="LIM25" s="133"/>
      <c r="LIR25" s="133"/>
      <c r="LIW25" s="133"/>
      <c r="LJB25" s="133"/>
      <c r="LJG25" s="133"/>
      <c r="LJL25" s="133"/>
      <c r="LJQ25" s="133"/>
      <c r="LJV25" s="133"/>
      <c r="LKA25" s="133"/>
      <c r="LKF25" s="133"/>
      <c r="LKK25" s="133"/>
      <c r="LKP25" s="133"/>
      <c r="LKU25" s="133"/>
      <c r="LKZ25" s="133"/>
      <c r="LLE25" s="133"/>
      <c r="LLJ25" s="133"/>
      <c r="LLO25" s="133"/>
      <c r="LLT25" s="133"/>
      <c r="LLY25" s="133"/>
      <c r="LMD25" s="133"/>
      <c r="LMI25" s="133"/>
      <c r="LMN25" s="133"/>
      <c r="LMS25" s="133"/>
      <c r="LMX25" s="133"/>
      <c r="LNC25" s="133"/>
      <c r="LNH25" s="133"/>
      <c r="LNM25" s="133"/>
      <c r="LNR25" s="133"/>
      <c r="LNW25" s="133"/>
      <c r="LOB25" s="133"/>
      <c r="LOG25" s="133"/>
      <c r="LOL25" s="133"/>
      <c r="LOQ25" s="133"/>
      <c r="LOV25" s="133"/>
      <c r="LPA25" s="133"/>
      <c r="LPF25" s="133"/>
      <c r="LPK25" s="133"/>
      <c r="LPP25" s="133"/>
      <c r="LPU25" s="133"/>
      <c r="LPZ25" s="133"/>
      <c r="LQE25" s="133"/>
      <c r="LQJ25" s="133"/>
      <c r="LQO25" s="133"/>
      <c r="LQT25" s="133"/>
      <c r="LQY25" s="133"/>
      <c r="LRD25" s="133"/>
      <c r="LRI25" s="133"/>
      <c r="LRN25" s="133"/>
      <c r="LRS25" s="133"/>
      <c r="LRX25" s="133"/>
      <c r="LSC25" s="133"/>
      <c r="LSH25" s="133"/>
      <c r="LSM25" s="133"/>
      <c r="LSR25" s="133"/>
      <c r="LSW25" s="133"/>
      <c r="LTB25" s="133"/>
      <c r="LTG25" s="133"/>
      <c r="LTL25" s="133"/>
      <c r="LTQ25" s="133"/>
      <c r="LTV25" s="133"/>
      <c r="LUA25" s="133"/>
      <c r="LUF25" s="133"/>
      <c r="LUK25" s="133"/>
      <c r="LUP25" s="133"/>
      <c r="LUU25" s="133"/>
      <c r="LUZ25" s="133"/>
      <c r="LVE25" s="133"/>
      <c r="LVJ25" s="133"/>
      <c r="LVO25" s="133"/>
      <c r="LVT25" s="133"/>
      <c r="LVY25" s="133"/>
      <c r="LWD25" s="133"/>
      <c r="LWI25" s="133"/>
      <c r="LWN25" s="133"/>
      <c r="LWS25" s="133"/>
      <c r="LWX25" s="133"/>
      <c r="LXC25" s="133"/>
      <c r="LXH25" s="133"/>
      <c r="LXM25" s="133"/>
      <c r="LXR25" s="133"/>
      <c r="LXW25" s="133"/>
      <c r="LYB25" s="133"/>
      <c r="LYG25" s="133"/>
      <c r="LYL25" s="133"/>
      <c r="LYQ25" s="133"/>
      <c r="LYV25" s="133"/>
      <c r="LZA25" s="133"/>
      <c r="LZF25" s="133"/>
      <c r="LZK25" s="133"/>
      <c r="LZP25" s="133"/>
      <c r="LZU25" s="133"/>
      <c r="LZZ25" s="133"/>
      <c r="MAE25" s="133"/>
      <c r="MAJ25" s="133"/>
      <c r="MAO25" s="133"/>
      <c r="MAT25" s="133"/>
      <c r="MAY25" s="133"/>
      <c r="MBD25" s="133"/>
      <c r="MBI25" s="133"/>
      <c r="MBN25" s="133"/>
      <c r="MBS25" s="133"/>
      <c r="MBX25" s="133"/>
      <c r="MCC25" s="133"/>
      <c r="MCH25" s="133"/>
      <c r="MCM25" s="133"/>
      <c r="MCR25" s="133"/>
      <c r="MCW25" s="133"/>
      <c r="MDB25" s="133"/>
      <c r="MDG25" s="133"/>
      <c r="MDL25" s="133"/>
      <c r="MDQ25" s="133"/>
      <c r="MDV25" s="133"/>
      <c r="MEA25" s="133"/>
      <c r="MEF25" s="133"/>
      <c r="MEK25" s="133"/>
      <c r="MEP25" s="133"/>
      <c r="MEU25" s="133"/>
      <c r="MEZ25" s="133"/>
      <c r="MFE25" s="133"/>
      <c r="MFJ25" s="133"/>
      <c r="MFO25" s="133"/>
      <c r="MFT25" s="133"/>
      <c r="MFY25" s="133"/>
      <c r="MGD25" s="133"/>
      <c r="MGI25" s="133"/>
      <c r="MGN25" s="133"/>
      <c r="MGS25" s="133"/>
      <c r="MGX25" s="133"/>
      <c r="MHC25" s="133"/>
      <c r="MHH25" s="133"/>
      <c r="MHM25" s="133"/>
      <c r="MHR25" s="133"/>
      <c r="MHW25" s="133"/>
      <c r="MIB25" s="133"/>
      <c r="MIG25" s="133"/>
      <c r="MIL25" s="133"/>
      <c r="MIQ25" s="133"/>
      <c r="MIV25" s="133"/>
      <c r="MJA25" s="133"/>
      <c r="MJF25" s="133"/>
      <c r="MJK25" s="133"/>
      <c r="MJP25" s="133"/>
      <c r="MJU25" s="133"/>
      <c r="MJZ25" s="133"/>
      <c r="MKE25" s="133"/>
      <c r="MKJ25" s="133"/>
      <c r="MKO25" s="133"/>
      <c r="MKT25" s="133"/>
      <c r="MKY25" s="133"/>
      <c r="MLD25" s="133"/>
      <c r="MLI25" s="133"/>
      <c r="MLN25" s="133"/>
      <c r="MLS25" s="133"/>
      <c r="MLX25" s="133"/>
      <c r="MMC25" s="133"/>
      <c r="MMH25" s="133"/>
      <c r="MMM25" s="133"/>
      <c r="MMR25" s="133"/>
      <c r="MMW25" s="133"/>
      <c r="MNB25" s="133"/>
      <c r="MNG25" s="133"/>
      <c r="MNL25" s="133"/>
      <c r="MNQ25" s="133"/>
      <c r="MNV25" s="133"/>
      <c r="MOA25" s="133"/>
      <c r="MOF25" s="133"/>
      <c r="MOK25" s="133"/>
      <c r="MOP25" s="133"/>
      <c r="MOU25" s="133"/>
      <c r="MOZ25" s="133"/>
      <c r="MPE25" s="133"/>
      <c r="MPJ25" s="133"/>
      <c r="MPO25" s="133"/>
      <c r="MPT25" s="133"/>
      <c r="MPY25" s="133"/>
      <c r="MQD25" s="133"/>
      <c r="MQI25" s="133"/>
      <c r="MQN25" s="133"/>
      <c r="MQS25" s="133"/>
      <c r="MQX25" s="133"/>
      <c r="MRC25" s="133"/>
      <c r="MRH25" s="133"/>
      <c r="MRM25" s="133"/>
      <c r="MRR25" s="133"/>
      <c r="MRW25" s="133"/>
      <c r="MSB25" s="133"/>
      <c r="MSG25" s="133"/>
      <c r="MSL25" s="133"/>
      <c r="MSQ25" s="133"/>
      <c r="MSV25" s="133"/>
      <c r="MTA25" s="133"/>
      <c r="MTF25" s="133"/>
      <c r="MTK25" s="133"/>
      <c r="MTP25" s="133"/>
      <c r="MTU25" s="133"/>
      <c r="MTZ25" s="133"/>
      <c r="MUE25" s="133"/>
      <c r="MUJ25" s="133"/>
      <c r="MUO25" s="133"/>
      <c r="MUT25" s="133"/>
      <c r="MUY25" s="133"/>
      <c r="MVD25" s="133"/>
      <c r="MVI25" s="133"/>
      <c r="MVN25" s="133"/>
      <c r="MVS25" s="133"/>
      <c r="MVX25" s="133"/>
      <c r="MWC25" s="133"/>
      <c r="MWH25" s="133"/>
      <c r="MWM25" s="133"/>
      <c r="MWR25" s="133"/>
      <c r="MWW25" s="133"/>
      <c r="MXB25" s="133"/>
      <c r="MXG25" s="133"/>
      <c r="MXL25" s="133"/>
      <c r="MXQ25" s="133"/>
      <c r="MXV25" s="133"/>
      <c r="MYA25" s="133"/>
      <c r="MYF25" s="133"/>
      <c r="MYK25" s="133"/>
      <c r="MYP25" s="133"/>
      <c r="MYU25" s="133"/>
      <c r="MYZ25" s="133"/>
      <c r="MZE25" s="133"/>
      <c r="MZJ25" s="133"/>
      <c r="MZO25" s="133"/>
      <c r="MZT25" s="133"/>
      <c r="MZY25" s="133"/>
      <c r="NAD25" s="133"/>
      <c r="NAI25" s="133"/>
      <c r="NAN25" s="133"/>
      <c r="NAS25" s="133"/>
      <c r="NAX25" s="133"/>
      <c r="NBC25" s="133"/>
      <c r="NBH25" s="133"/>
      <c r="NBM25" s="133"/>
      <c r="NBR25" s="133"/>
      <c r="NBW25" s="133"/>
      <c r="NCB25" s="133"/>
      <c r="NCG25" s="133"/>
      <c r="NCL25" s="133"/>
      <c r="NCQ25" s="133"/>
      <c r="NCV25" s="133"/>
      <c r="NDA25" s="133"/>
      <c r="NDF25" s="133"/>
      <c r="NDK25" s="133"/>
      <c r="NDP25" s="133"/>
      <c r="NDU25" s="133"/>
      <c r="NDZ25" s="133"/>
      <c r="NEE25" s="133"/>
      <c r="NEJ25" s="133"/>
      <c r="NEO25" s="133"/>
      <c r="NET25" s="133"/>
      <c r="NEY25" s="133"/>
      <c r="NFD25" s="133"/>
      <c r="NFI25" s="133"/>
      <c r="NFN25" s="133"/>
      <c r="NFS25" s="133"/>
      <c r="NFX25" s="133"/>
      <c r="NGC25" s="133"/>
      <c r="NGH25" s="133"/>
      <c r="NGM25" s="133"/>
      <c r="NGR25" s="133"/>
      <c r="NGW25" s="133"/>
      <c r="NHB25" s="133"/>
      <c r="NHG25" s="133"/>
      <c r="NHL25" s="133"/>
      <c r="NHQ25" s="133"/>
      <c r="NHV25" s="133"/>
      <c r="NIA25" s="133"/>
      <c r="NIF25" s="133"/>
      <c r="NIK25" s="133"/>
      <c r="NIP25" s="133"/>
      <c r="NIU25" s="133"/>
      <c r="NIZ25" s="133"/>
      <c r="NJE25" s="133"/>
      <c r="NJJ25" s="133"/>
      <c r="NJO25" s="133"/>
      <c r="NJT25" s="133"/>
      <c r="NJY25" s="133"/>
      <c r="NKD25" s="133"/>
      <c r="NKI25" s="133"/>
      <c r="NKN25" s="133"/>
      <c r="NKS25" s="133"/>
      <c r="NKX25" s="133"/>
      <c r="NLC25" s="133"/>
      <c r="NLH25" s="133"/>
      <c r="NLM25" s="133"/>
      <c r="NLR25" s="133"/>
      <c r="NLW25" s="133"/>
      <c r="NMB25" s="133"/>
      <c r="NMG25" s="133"/>
      <c r="NML25" s="133"/>
      <c r="NMQ25" s="133"/>
      <c r="NMV25" s="133"/>
      <c r="NNA25" s="133"/>
      <c r="NNF25" s="133"/>
      <c r="NNK25" s="133"/>
      <c r="NNP25" s="133"/>
      <c r="NNU25" s="133"/>
      <c r="NNZ25" s="133"/>
      <c r="NOE25" s="133"/>
      <c r="NOJ25" s="133"/>
      <c r="NOO25" s="133"/>
      <c r="NOT25" s="133"/>
      <c r="NOY25" s="133"/>
      <c r="NPD25" s="133"/>
      <c r="NPI25" s="133"/>
      <c r="NPN25" s="133"/>
      <c r="NPS25" s="133"/>
      <c r="NPX25" s="133"/>
      <c r="NQC25" s="133"/>
      <c r="NQH25" s="133"/>
      <c r="NQM25" s="133"/>
      <c r="NQR25" s="133"/>
      <c r="NQW25" s="133"/>
      <c r="NRB25" s="133"/>
      <c r="NRG25" s="133"/>
      <c r="NRL25" s="133"/>
      <c r="NRQ25" s="133"/>
      <c r="NRV25" s="133"/>
      <c r="NSA25" s="133"/>
      <c r="NSF25" s="133"/>
      <c r="NSK25" s="133"/>
      <c r="NSP25" s="133"/>
      <c r="NSU25" s="133"/>
      <c r="NSZ25" s="133"/>
      <c r="NTE25" s="133"/>
      <c r="NTJ25" s="133"/>
      <c r="NTO25" s="133"/>
      <c r="NTT25" s="133"/>
      <c r="NTY25" s="133"/>
      <c r="NUD25" s="133"/>
      <c r="NUI25" s="133"/>
      <c r="NUN25" s="133"/>
      <c r="NUS25" s="133"/>
      <c r="NUX25" s="133"/>
      <c r="NVC25" s="133"/>
      <c r="NVH25" s="133"/>
      <c r="NVM25" s="133"/>
      <c r="NVR25" s="133"/>
      <c r="NVW25" s="133"/>
      <c r="NWB25" s="133"/>
      <c r="NWG25" s="133"/>
      <c r="NWL25" s="133"/>
      <c r="NWQ25" s="133"/>
      <c r="NWV25" s="133"/>
      <c r="NXA25" s="133"/>
      <c r="NXF25" s="133"/>
      <c r="NXK25" s="133"/>
      <c r="NXP25" s="133"/>
      <c r="NXU25" s="133"/>
      <c r="NXZ25" s="133"/>
      <c r="NYE25" s="133"/>
      <c r="NYJ25" s="133"/>
      <c r="NYO25" s="133"/>
      <c r="NYT25" s="133"/>
      <c r="NYY25" s="133"/>
      <c r="NZD25" s="133"/>
      <c r="NZI25" s="133"/>
      <c r="NZN25" s="133"/>
      <c r="NZS25" s="133"/>
      <c r="NZX25" s="133"/>
      <c r="OAC25" s="133"/>
      <c r="OAH25" s="133"/>
      <c r="OAM25" s="133"/>
      <c r="OAR25" s="133"/>
      <c r="OAW25" s="133"/>
      <c r="OBB25" s="133"/>
      <c r="OBG25" s="133"/>
      <c r="OBL25" s="133"/>
      <c r="OBQ25" s="133"/>
      <c r="OBV25" s="133"/>
      <c r="OCA25" s="133"/>
      <c r="OCF25" s="133"/>
      <c r="OCK25" s="133"/>
      <c r="OCP25" s="133"/>
      <c r="OCU25" s="133"/>
      <c r="OCZ25" s="133"/>
      <c r="ODE25" s="133"/>
      <c r="ODJ25" s="133"/>
      <c r="ODO25" s="133"/>
      <c r="ODT25" s="133"/>
      <c r="ODY25" s="133"/>
      <c r="OED25" s="133"/>
      <c r="OEI25" s="133"/>
      <c r="OEN25" s="133"/>
      <c r="OES25" s="133"/>
      <c r="OEX25" s="133"/>
      <c r="OFC25" s="133"/>
      <c r="OFH25" s="133"/>
      <c r="OFM25" s="133"/>
      <c r="OFR25" s="133"/>
      <c r="OFW25" s="133"/>
      <c r="OGB25" s="133"/>
      <c r="OGG25" s="133"/>
      <c r="OGL25" s="133"/>
      <c r="OGQ25" s="133"/>
      <c r="OGV25" s="133"/>
      <c r="OHA25" s="133"/>
      <c r="OHF25" s="133"/>
      <c r="OHK25" s="133"/>
      <c r="OHP25" s="133"/>
      <c r="OHU25" s="133"/>
      <c r="OHZ25" s="133"/>
      <c r="OIE25" s="133"/>
      <c r="OIJ25" s="133"/>
      <c r="OIO25" s="133"/>
      <c r="OIT25" s="133"/>
      <c r="OIY25" s="133"/>
      <c r="OJD25" s="133"/>
      <c r="OJI25" s="133"/>
      <c r="OJN25" s="133"/>
      <c r="OJS25" s="133"/>
      <c r="OJX25" s="133"/>
      <c r="OKC25" s="133"/>
      <c r="OKH25" s="133"/>
      <c r="OKM25" s="133"/>
      <c r="OKR25" s="133"/>
      <c r="OKW25" s="133"/>
      <c r="OLB25" s="133"/>
      <c r="OLG25" s="133"/>
      <c r="OLL25" s="133"/>
      <c r="OLQ25" s="133"/>
      <c r="OLV25" s="133"/>
      <c r="OMA25" s="133"/>
      <c r="OMF25" s="133"/>
      <c r="OMK25" s="133"/>
      <c r="OMP25" s="133"/>
      <c r="OMU25" s="133"/>
      <c r="OMZ25" s="133"/>
      <c r="ONE25" s="133"/>
      <c r="ONJ25" s="133"/>
      <c r="ONO25" s="133"/>
      <c r="ONT25" s="133"/>
      <c r="ONY25" s="133"/>
      <c r="OOD25" s="133"/>
      <c r="OOI25" s="133"/>
      <c r="OON25" s="133"/>
      <c r="OOS25" s="133"/>
      <c r="OOX25" s="133"/>
      <c r="OPC25" s="133"/>
      <c r="OPH25" s="133"/>
      <c r="OPM25" s="133"/>
      <c r="OPR25" s="133"/>
      <c r="OPW25" s="133"/>
      <c r="OQB25" s="133"/>
      <c r="OQG25" s="133"/>
      <c r="OQL25" s="133"/>
      <c r="OQQ25" s="133"/>
      <c r="OQV25" s="133"/>
      <c r="ORA25" s="133"/>
      <c r="ORF25" s="133"/>
      <c r="ORK25" s="133"/>
      <c r="ORP25" s="133"/>
      <c r="ORU25" s="133"/>
      <c r="ORZ25" s="133"/>
      <c r="OSE25" s="133"/>
      <c r="OSJ25" s="133"/>
      <c r="OSO25" s="133"/>
      <c r="OST25" s="133"/>
      <c r="OSY25" s="133"/>
      <c r="OTD25" s="133"/>
      <c r="OTI25" s="133"/>
      <c r="OTN25" s="133"/>
      <c r="OTS25" s="133"/>
      <c r="OTX25" s="133"/>
      <c r="OUC25" s="133"/>
      <c r="OUH25" s="133"/>
      <c r="OUM25" s="133"/>
      <c r="OUR25" s="133"/>
      <c r="OUW25" s="133"/>
      <c r="OVB25" s="133"/>
      <c r="OVG25" s="133"/>
      <c r="OVL25" s="133"/>
      <c r="OVQ25" s="133"/>
      <c r="OVV25" s="133"/>
      <c r="OWA25" s="133"/>
      <c r="OWF25" s="133"/>
      <c r="OWK25" s="133"/>
      <c r="OWP25" s="133"/>
      <c r="OWU25" s="133"/>
      <c r="OWZ25" s="133"/>
      <c r="OXE25" s="133"/>
      <c r="OXJ25" s="133"/>
      <c r="OXO25" s="133"/>
      <c r="OXT25" s="133"/>
      <c r="OXY25" s="133"/>
      <c r="OYD25" s="133"/>
      <c r="OYI25" s="133"/>
      <c r="OYN25" s="133"/>
      <c r="OYS25" s="133"/>
      <c r="OYX25" s="133"/>
      <c r="OZC25" s="133"/>
      <c r="OZH25" s="133"/>
      <c r="OZM25" s="133"/>
      <c r="OZR25" s="133"/>
      <c r="OZW25" s="133"/>
      <c r="PAB25" s="133"/>
      <c r="PAG25" s="133"/>
      <c r="PAL25" s="133"/>
      <c r="PAQ25" s="133"/>
      <c r="PAV25" s="133"/>
      <c r="PBA25" s="133"/>
      <c r="PBF25" s="133"/>
      <c r="PBK25" s="133"/>
      <c r="PBP25" s="133"/>
      <c r="PBU25" s="133"/>
      <c r="PBZ25" s="133"/>
      <c r="PCE25" s="133"/>
      <c r="PCJ25" s="133"/>
      <c r="PCO25" s="133"/>
      <c r="PCT25" s="133"/>
      <c r="PCY25" s="133"/>
      <c r="PDD25" s="133"/>
      <c r="PDI25" s="133"/>
      <c r="PDN25" s="133"/>
      <c r="PDS25" s="133"/>
      <c r="PDX25" s="133"/>
      <c r="PEC25" s="133"/>
      <c r="PEH25" s="133"/>
      <c r="PEM25" s="133"/>
      <c r="PER25" s="133"/>
      <c r="PEW25" s="133"/>
      <c r="PFB25" s="133"/>
      <c r="PFG25" s="133"/>
      <c r="PFL25" s="133"/>
      <c r="PFQ25" s="133"/>
      <c r="PFV25" s="133"/>
      <c r="PGA25" s="133"/>
      <c r="PGF25" s="133"/>
      <c r="PGK25" s="133"/>
      <c r="PGP25" s="133"/>
      <c r="PGU25" s="133"/>
      <c r="PGZ25" s="133"/>
      <c r="PHE25" s="133"/>
      <c r="PHJ25" s="133"/>
      <c r="PHO25" s="133"/>
      <c r="PHT25" s="133"/>
      <c r="PHY25" s="133"/>
      <c r="PID25" s="133"/>
      <c r="PII25" s="133"/>
      <c r="PIN25" s="133"/>
      <c r="PIS25" s="133"/>
      <c r="PIX25" s="133"/>
      <c r="PJC25" s="133"/>
      <c r="PJH25" s="133"/>
      <c r="PJM25" s="133"/>
      <c r="PJR25" s="133"/>
      <c r="PJW25" s="133"/>
      <c r="PKB25" s="133"/>
      <c r="PKG25" s="133"/>
      <c r="PKL25" s="133"/>
      <c r="PKQ25" s="133"/>
      <c r="PKV25" s="133"/>
      <c r="PLA25" s="133"/>
      <c r="PLF25" s="133"/>
      <c r="PLK25" s="133"/>
      <c r="PLP25" s="133"/>
      <c r="PLU25" s="133"/>
      <c r="PLZ25" s="133"/>
      <c r="PME25" s="133"/>
      <c r="PMJ25" s="133"/>
      <c r="PMO25" s="133"/>
      <c r="PMT25" s="133"/>
      <c r="PMY25" s="133"/>
      <c r="PND25" s="133"/>
      <c r="PNI25" s="133"/>
      <c r="PNN25" s="133"/>
      <c r="PNS25" s="133"/>
      <c r="PNX25" s="133"/>
      <c r="POC25" s="133"/>
      <c r="POH25" s="133"/>
      <c r="POM25" s="133"/>
      <c r="POR25" s="133"/>
      <c r="POW25" s="133"/>
      <c r="PPB25" s="133"/>
      <c r="PPG25" s="133"/>
      <c r="PPL25" s="133"/>
      <c r="PPQ25" s="133"/>
      <c r="PPV25" s="133"/>
      <c r="PQA25" s="133"/>
      <c r="PQF25" s="133"/>
      <c r="PQK25" s="133"/>
      <c r="PQP25" s="133"/>
      <c r="PQU25" s="133"/>
      <c r="PQZ25" s="133"/>
      <c r="PRE25" s="133"/>
      <c r="PRJ25" s="133"/>
      <c r="PRO25" s="133"/>
      <c r="PRT25" s="133"/>
      <c r="PRY25" s="133"/>
      <c r="PSD25" s="133"/>
      <c r="PSI25" s="133"/>
      <c r="PSN25" s="133"/>
      <c r="PSS25" s="133"/>
      <c r="PSX25" s="133"/>
      <c r="PTC25" s="133"/>
      <c r="PTH25" s="133"/>
      <c r="PTM25" s="133"/>
      <c r="PTR25" s="133"/>
      <c r="PTW25" s="133"/>
      <c r="PUB25" s="133"/>
      <c r="PUG25" s="133"/>
      <c r="PUL25" s="133"/>
      <c r="PUQ25" s="133"/>
      <c r="PUV25" s="133"/>
      <c r="PVA25" s="133"/>
      <c r="PVF25" s="133"/>
      <c r="PVK25" s="133"/>
      <c r="PVP25" s="133"/>
      <c r="PVU25" s="133"/>
      <c r="PVZ25" s="133"/>
      <c r="PWE25" s="133"/>
      <c r="PWJ25" s="133"/>
      <c r="PWO25" s="133"/>
      <c r="PWT25" s="133"/>
      <c r="PWY25" s="133"/>
      <c r="PXD25" s="133"/>
      <c r="PXI25" s="133"/>
      <c r="PXN25" s="133"/>
      <c r="PXS25" s="133"/>
      <c r="PXX25" s="133"/>
      <c r="PYC25" s="133"/>
      <c r="PYH25" s="133"/>
      <c r="PYM25" s="133"/>
      <c r="PYR25" s="133"/>
      <c r="PYW25" s="133"/>
      <c r="PZB25" s="133"/>
      <c r="PZG25" s="133"/>
      <c r="PZL25" s="133"/>
      <c r="PZQ25" s="133"/>
      <c r="PZV25" s="133"/>
      <c r="QAA25" s="133"/>
      <c r="QAF25" s="133"/>
      <c r="QAK25" s="133"/>
      <c r="QAP25" s="133"/>
      <c r="QAU25" s="133"/>
      <c r="QAZ25" s="133"/>
      <c r="QBE25" s="133"/>
      <c r="QBJ25" s="133"/>
      <c r="QBO25" s="133"/>
      <c r="QBT25" s="133"/>
      <c r="QBY25" s="133"/>
      <c r="QCD25" s="133"/>
      <c r="QCI25" s="133"/>
      <c r="QCN25" s="133"/>
      <c r="QCS25" s="133"/>
      <c r="QCX25" s="133"/>
      <c r="QDC25" s="133"/>
      <c r="QDH25" s="133"/>
      <c r="QDM25" s="133"/>
      <c r="QDR25" s="133"/>
      <c r="QDW25" s="133"/>
      <c r="QEB25" s="133"/>
      <c r="QEG25" s="133"/>
      <c r="QEL25" s="133"/>
      <c r="QEQ25" s="133"/>
      <c r="QEV25" s="133"/>
      <c r="QFA25" s="133"/>
      <c r="QFF25" s="133"/>
      <c r="QFK25" s="133"/>
      <c r="QFP25" s="133"/>
      <c r="QFU25" s="133"/>
      <c r="QFZ25" s="133"/>
      <c r="QGE25" s="133"/>
      <c r="QGJ25" s="133"/>
      <c r="QGO25" s="133"/>
      <c r="QGT25" s="133"/>
      <c r="QGY25" s="133"/>
      <c r="QHD25" s="133"/>
      <c r="QHI25" s="133"/>
      <c r="QHN25" s="133"/>
      <c r="QHS25" s="133"/>
      <c r="QHX25" s="133"/>
      <c r="QIC25" s="133"/>
      <c r="QIH25" s="133"/>
      <c r="QIM25" s="133"/>
      <c r="QIR25" s="133"/>
      <c r="QIW25" s="133"/>
      <c r="QJB25" s="133"/>
      <c r="QJG25" s="133"/>
      <c r="QJL25" s="133"/>
      <c r="QJQ25" s="133"/>
      <c r="QJV25" s="133"/>
      <c r="QKA25" s="133"/>
      <c r="QKF25" s="133"/>
      <c r="QKK25" s="133"/>
      <c r="QKP25" s="133"/>
      <c r="QKU25" s="133"/>
      <c r="QKZ25" s="133"/>
      <c r="QLE25" s="133"/>
      <c r="QLJ25" s="133"/>
      <c r="QLO25" s="133"/>
      <c r="QLT25" s="133"/>
      <c r="QLY25" s="133"/>
      <c r="QMD25" s="133"/>
      <c r="QMI25" s="133"/>
      <c r="QMN25" s="133"/>
      <c r="QMS25" s="133"/>
      <c r="QMX25" s="133"/>
      <c r="QNC25" s="133"/>
      <c r="QNH25" s="133"/>
      <c r="QNM25" s="133"/>
      <c r="QNR25" s="133"/>
      <c r="QNW25" s="133"/>
      <c r="QOB25" s="133"/>
      <c r="QOG25" s="133"/>
      <c r="QOL25" s="133"/>
      <c r="QOQ25" s="133"/>
      <c r="QOV25" s="133"/>
      <c r="QPA25" s="133"/>
      <c r="QPF25" s="133"/>
      <c r="QPK25" s="133"/>
      <c r="QPP25" s="133"/>
      <c r="QPU25" s="133"/>
      <c r="QPZ25" s="133"/>
      <c r="QQE25" s="133"/>
      <c r="QQJ25" s="133"/>
      <c r="QQO25" s="133"/>
      <c r="QQT25" s="133"/>
      <c r="QQY25" s="133"/>
      <c r="QRD25" s="133"/>
      <c r="QRI25" s="133"/>
      <c r="QRN25" s="133"/>
      <c r="QRS25" s="133"/>
      <c r="QRX25" s="133"/>
      <c r="QSC25" s="133"/>
      <c r="QSH25" s="133"/>
      <c r="QSM25" s="133"/>
      <c r="QSR25" s="133"/>
      <c r="QSW25" s="133"/>
      <c r="QTB25" s="133"/>
      <c r="QTG25" s="133"/>
      <c r="QTL25" s="133"/>
      <c r="QTQ25" s="133"/>
      <c r="QTV25" s="133"/>
      <c r="QUA25" s="133"/>
      <c r="QUF25" s="133"/>
      <c r="QUK25" s="133"/>
      <c r="QUP25" s="133"/>
      <c r="QUU25" s="133"/>
      <c r="QUZ25" s="133"/>
      <c r="QVE25" s="133"/>
      <c r="QVJ25" s="133"/>
      <c r="QVO25" s="133"/>
      <c r="QVT25" s="133"/>
      <c r="QVY25" s="133"/>
      <c r="QWD25" s="133"/>
      <c r="QWI25" s="133"/>
      <c r="QWN25" s="133"/>
      <c r="QWS25" s="133"/>
      <c r="QWX25" s="133"/>
      <c r="QXC25" s="133"/>
      <c r="QXH25" s="133"/>
      <c r="QXM25" s="133"/>
      <c r="QXR25" s="133"/>
      <c r="QXW25" s="133"/>
      <c r="QYB25" s="133"/>
      <c r="QYG25" s="133"/>
      <c r="QYL25" s="133"/>
      <c r="QYQ25" s="133"/>
      <c r="QYV25" s="133"/>
      <c r="QZA25" s="133"/>
      <c r="QZF25" s="133"/>
      <c r="QZK25" s="133"/>
      <c r="QZP25" s="133"/>
      <c r="QZU25" s="133"/>
      <c r="QZZ25" s="133"/>
      <c r="RAE25" s="133"/>
      <c r="RAJ25" s="133"/>
      <c r="RAO25" s="133"/>
      <c r="RAT25" s="133"/>
      <c r="RAY25" s="133"/>
      <c r="RBD25" s="133"/>
      <c r="RBI25" s="133"/>
      <c r="RBN25" s="133"/>
      <c r="RBS25" s="133"/>
      <c r="RBX25" s="133"/>
      <c r="RCC25" s="133"/>
      <c r="RCH25" s="133"/>
      <c r="RCM25" s="133"/>
      <c r="RCR25" s="133"/>
      <c r="RCW25" s="133"/>
      <c r="RDB25" s="133"/>
      <c r="RDG25" s="133"/>
      <c r="RDL25" s="133"/>
      <c r="RDQ25" s="133"/>
      <c r="RDV25" s="133"/>
      <c r="REA25" s="133"/>
      <c r="REF25" s="133"/>
      <c r="REK25" s="133"/>
      <c r="REP25" s="133"/>
      <c r="REU25" s="133"/>
      <c r="REZ25" s="133"/>
      <c r="RFE25" s="133"/>
      <c r="RFJ25" s="133"/>
      <c r="RFO25" s="133"/>
      <c r="RFT25" s="133"/>
      <c r="RFY25" s="133"/>
      <c r="RGD25" s="133"/>
      <c r="RGI25" s="133"/>
      <c r="RGN25" s="133"/>
      <c r="RGS25" s="133"/>
      <c r="RGX25" s="133"/>
      <c r="RHC25" s="133"/>
      <c r="RHH25" s="133"/>
      <c r="RHM25" s="133"/>
      <c r="RHR25" s="133"/>
      <c r="RHW25" s="133"/>
      <c r="RIB25" s="133"/>
      <c r="RIG25" s="133"/>
      <c r="RIL25" s="133"/>
      <c r="RIQ25" s="133"/>
      <c r="RIV25" s="133"/>
      <c r="RJA25" s="133"/>
      <c r="RJF25" s="133"/>
      <c r="RJK25" s="133"/>
      <c r="RJP25" s="133"/>
      <c r="RJU25" s="133"/>
      <c r="RJZ25" s="133"/>
      <c r="RKE25" s="133"/>
      <c r="RKJ25" s="133"/>
      <c r="RKO25" s="133"/>
      <c r="RKT25" s="133"/>
      <c r="RKY25" s="133"/>
      <c r="RLD25" s="133"/>
      <c r="RLI25" s="133"/>
      <c r="RLN25" s="133"/>
      <c r="RLS25" s="133"/>
      <c r="RLX25" s="133"/>
      <c r="RMC25" s="133"/>
      <c r="RMH25" s="133"/>
      <c r="RMM25" s="133"/>
      <c r="RMR25" s="133"/>
      <c r="RMW25" s="133"/>
      <c r="RNB25" s="133"/>
      <c r="RNG25" s="133"/>
      <c r="RNL25" s="133"/>
      <c r="RNQ25" s="133"/>
      <c r="RNV25" s="133"/>
      <c r="ROA25" s="133"/>
      <c r="ROF25" s="133"/>
      <c r="ROK25" s="133"/>
      <c r="ROP25" s="133"/>
      <c r="ROU25" s="133"/>
      <c r="ROZ25" s="133"/>
      <c r="RPE25" s="133"/>
      <c r="RPJ25" s="133"/>
      <c r="RPO25" s="133"/>
      <c r="RPT25" s="133"/>
      <c r="RPY25" s="133"/>
      <c r="RQD25" s="133"/>
      <c r="RQI25" s="133"/>
      <c r="RQN25" s="133"/>
      <c r="RQS25" s="133"/>
      <c r="RQX25" s="133"/>
      <c r="RRC25" s="133"/>
      <c r="RRH25" s="133"/>
      <c r="RRM25" s="133"/>
      <c r="RRR25" s="133"/>
      <c r="RRW25" s="133"/>
      <c r="RSB25" s="133"/>
      <c r="RSG25" s="133"/>
      <c r="RSL25" s="133"/>
      <c r="RSQ25" s="133"/>
      <c r="RSV25" s="133"/>
      <c r="RTA25" s="133"/>
      <c r="RTF25" s="133"/>
      <c r="RTK25" s="133"/>
      <c r="RTP25" s="133"/>
      <c r="RTU25" s="133"/>
      <c r="RTZ25" s="133"/>
      <c r="RUE25" s="133"/>
      <c r="RUJ25" s="133"/>
      <c r="RUO25" s="133"/>
      <c r="RUT25" s="133"/>
      <c r="RUY25" s="133"/>
      <c r="RVD25" s="133"/>
      <c r="RVI25" s="133"/>
      <c r="RVN25" s="133"/>
      <c r="RVS25" s="133"/>
      <c r="RVX25" s="133"/>
      <c r="RWC25" s="133"/>
      <c r="RWH25" s="133"/>
      <c r="RWM25" s="133"/>
      <c r="RWR25" s="133"/>
      <c r="RWW25" s="133"/>
      <c r="RXB25" s="133"/>
      <c r="RXG25" s="133"/>
      <c r="RXL25" s="133"/>
      <c r="RXQ25" s="133"/>
      <c r="RXV25" s="133"/>
      <c r="RYA25" s="133"/>
      <c r="RYF25" s="133"/>
      <c r="RYK25" s="133"/>
      <c r="RYP25" s="133"/>
      <c r="RYU25" s="133"/>
      <c r="RYZ25" s="133"/>
      <c r="RZE25" s="133"/>
      <c r="RZJ25" s="133"/>
      <c r="RZO25" s="133"/>
      <c r="RZT25" s="133"/>
      <c r="RZY25" s="133"/>
      <c r="SAD25" s="133"/>
      <c r="SAI25" s="133"/>
      <c r="SAN25" s="133"/>
      <c r="SAS25" s="133"/>
      <c r="SAX25" s="133"/>
      <c r="SBC25" s="133"/>
      <c r="SBH25" s="133"/>
      <c r="SBM25" s="133"/>
      <c r="SBR25" s="133"/>
      <c r="SBW25" s="133"/>
      <c r="SCB25" s="133"/>
      <c r="SCG25" s="133"/>
      <c r="SCL25" s="133"/>
      <c r="SCQ25" s="133"/>
      <c r="SCV25" s="133"/>
      <c r="SDA25" s="133"/>
      <c r="SDF25" s="133"/>
      <c r="SDK25" s="133"/>
      <c r="SDP25" s="133"/>
      <c r="SDU25" s="133"/>
      <c r="SDZ25" s="133"/>
      <c r="SEE25" s="133"/>
      <c r="SEJ25" s="133"/>
      <c r="SEO25" s="133"/>
      <c r="SET25" s="133"/>
      <c r="SEY25" s="133"/>
      <c r="SFD25" s="133"/>
      <c r="SFI25" s="133"/>
      <c r="SFN25" s="133"/>
      <c r="SFS25" s="133"/>
      <c r="SFX25" s="133"/>
      <c r="SGC25" s="133"/>
      <c r="SGH25" s="133"/>
      <c r="SGM25" s="133"/>
      <c r="SGR25" s="133"/>
      <c r="SGW25" s="133"/>
      <c r="SHB25" s="133"/>
      <c r="SHG25" s="133"/>
      <c r="SHL25" s="133"/>
      <c r="SHQ25" s="133"/>
      <c r="SHV25" s="133"/>
      <c r="SIA25" s="133"/>
      <c r="SIF25" s="133"/>
      <c r="SIK25" s="133"/>
      <c r="SIP25" s="133"/>
      <c r="SIU25" s="133"/>
      <c r="SIZ25" s="133"/>
      <c r="SJE25" s="133"/>
      <c r="SJJ25" s="133"/>
      <c r="SJO25" s="133"/>
      <c r="SJT25" s="133"/>
      <c r="SJY25" s="133"/>
      <c r="SKD25" s="133"/>
      <c r="SKI25" s="133"/>
      <c r="SKN25" s="133"/>
      <c r="SKS25" s="133"/>
      <c r="SKX25" s="133"/>
      <c r="SLC25" s="133"/>
      <c r="SLH25" s="133"/>
      <c r="SLM25" s="133"/>
      <c r="SLR25" s="133"/>
      <c r="SLW25" s="133"/>
      <c r="SMB25" s="133"/>
      <c r="SMG25" s="133"/>
      <c r="SML25" s="133"/>
      <c r="SMQ25" s="133"/>
      <c r="SMV25" s="133"/>
      <c r="SNA25" s="133"/>
      <c r="SNF25" s="133"/>
      <c r="SNK25" s="133"/>
      <c r="SNP25" s="133"/>
      <c r="SNU25" s="133"/>
      <c r="SNZ25" s="133"/>
      <c r="SOE25" s="133"/>
      <c r="SOJ25" s="133"/>
      <c r="SOO25" s="133"/>
      <c r="SOT25" s="133"/>
      <c r="SOY25" s="133"/>
      <c r="SPD25" s="133"/>
      <c r="SPI25" s="133"/>
      <c r="SPN25" s="133"/>
      <c r="SPS25" s="133"/>
      <c r="SPX25" s="133"/>
      <c r="SQC25" s="133"/>
      <c r="SQH25" s="133"/>
      <c r="SQM25" s="133"/>
      <c r="SQR25" s="133"/>
      <c r="SQW25" s="133"/>
      <c r="SRB25" s="133"/>
      <c r="SRG25" s="133"/>
      <c r="SRL25" s="133"/>
      <c r="SRQ25" s="133"/>
      <c r="SRV25" s="133"/>
      <c r="SSA25" s="133"/>
      <c r="SSF25" s="133"/>
      <c r="SSK25" s="133"/>
      <c r="SSP25" s="133"/>
      <c r="SSU25" s="133"/>
      <c r="SSZ25" s="133"/>
      <c r="STE25" s="133"/>
      <c r="STJ25" s="133"/>
      <c r="STO25" s="133"/>
      <c r="STT25" s="133"/>
      <c r="STY25" s="133"/>
      <c r="SUD25" s="133"/>
      <c r="SUI25" s="133"/>
      <c r="SUN25" s="133"/>
      <c r="SUS25" s="133"/>
      <c r="SUX25" s="133"/>
      <c r="SVC25" s="133"/>
      <c r="SVH25" s="133"/>
      <c r="SVM25" s="133"/>
      <c r="SVR25" s="133"/>
      <c r="SVW25" s="133"/>
      <c r="SWB25" s="133"/>
      <c r="SWG25" s="133"/>
      <c r="SWL25" s="133"/>
      <c r="SWQ25" s="133"/>
      <c r="SWV25" s="133"/>
      <c r="SXA25" s="133"/>
      <c r="SXF25" s="133"/>
      <c r="SXK25" s="133"/>
      <c r="SXP25" s="133"/>
      <c r="SXU25" s="133"/>
      <c r="SXZ25" s="133"/>
      <c r="SYE25" s="133"/>
      <c r="SYJ25" s="133"/>
      <c r="SYO25" s="133"/>
      <c r="SYT25" s="133"/>
      <c r="SYY25" s="133"/>
      <c r="SZD25" s="133"/>
      <c r="SZI25" s="133"/>
      <c r="SZN25" s="133"/>
      <c r="SZS25" s="133"/>
      <c r="SZX25" s="133"/>
      <c r="TAC25" s="133"/>
      <c r="TAH25" s="133"/>
      <c r="TAM25" s="133"/>
      <c r="TAR25" s="133"/>
      <c r="TAW25" s="133"/>
      <c r="TBB25" s="133"/>
      <c r="TBG25" s="133"/>
      <c r="TBL25" s="133"/>
      <c r="TBQ25" s="133"/>
      <c r="TBV25" s="133"/>
      <c r="TCA25" s="133"/>
      <c r="TCF25" s="133"/>
      <c r="TCK25" s="133"/>
      <c r="TCP25" s="133"/>
      <c r="TCU25" s="133"/>
      <c r="TCZ25" s="133"/>
      <c r="TDE25" s="133"/>
      <c r="TDJ25" s="133"/>
      <c r="TDO25" s="133"/>
      <c r="TDT25" s="133"/>
      <c r="TDY25" s="133"/>
      <c r="TED25" s="133"/>
      <c r="TEI25" s="133"/>
      <c r="TEN25" s="133"/>
      <c r="TES25" s="133"/>
      <c r="TEX25" s="133"/>
      <c r="TFC25" s="133"/>
      <c r="TFH25" s="133"/>
      <c r="TFM25" s="133"/>
      <c r="TFR25" s="133"/>
      <c r="TFW25" s="133"/>
      <c r="TGB25" s="133"/>
      <c r="TGG25" s="133"/>
      <c r="TGL25" s="133"/>
      <c r="TGQ25" s="133"/>
      <c r="TGV25" s="133"/>
      <c r="THA25" s="133"/>
      <c r="THF25" s="133"/>
      <c r="THK25" s="133"/>
      <c r="THP25" s="133"/>
      <c r="THU25" s="133"/>
      <c r="THZ25" s="133"/>
      <c r="TIE25" s="133"/>
      <c r="TIJ25" s="133"/>
      <c r="TIO25" s="133"/>
      <c r="TIT25" s="133"/>
      <c r="TIY25" s="133"/>
      <c r="TJD25" s="133"/>
      <c r="TJI25" s="133"/>
      <c r="TJN25" s="133"/>
      <c r="TJS25" s="133"/>
      <c r="TJX25" s="133"/>
      <c r="TKC25" s="133"/>
      <c r="TKH25" s="133"/>
      <c r="TKM25" s="133"/>
      <c r="TKR25" s="133"/>
      <c r="TKW25" s="133"/>
      <c r="TLB25" s="133"/>
      <c r="TLG25" s="133"/>
      <c r="TLL25" s="133"/>
      <c r="TLQ25" s="133"/>
      <c r="TLV25" s="133"/>
      <c r="TMA25" s="133"/>
      <c r="TMF25" s="133"/>
      <c r="TMK25" s="133"/>
      <c r="TMP25" s="133"/>
      <c r="TMU25" s="133"/>
      <c r="TMZ25" s="133"/>
      <c r="TNE25" s="133"/>
      <c r="TNJ25" s="133"/>
      <c r="TNO25" s="133"/>
      <c r="TNT25" s="133"/>
      <c r="TNY25" s="133"/>
      <c r="TOD25" s="133"/>
      <c r="TOI25" s="133"/>
      <c r="TON25" s="133"/>
      <c r="TOS25" s="133"/>
      <c r="TOX25" s="133"/>
      <c r="TPC25" s="133"/>
      <c r="TPH25" s="133"/>
      <c r="TPM25" s="133"/>
      <c r="TPR25" s="133"/>
      <c r="TPW25" s="133"/>
      <c r="TQB25" s="133"/>
      <c r="TQG25" s="133"/>
      <c r="TQL25" s="133"/>
      <c r="TQQ25" s="133"/>
      <c r="TQV25" s="133"/>
      <c r="TRA25" s="133"/>
      <c r="TRF25" s="133"/>
      <c r="TRK25" s="133"/>
      <c r="TRP25" s="133"/>
      <c r="TRU25" s="133"/>
      <c r="TRZ25" s="133"/>
      <c r="TSE25" s="133"/>
      <c r="TSJ25" s="133"/>
      <c r="TSO25" s="133"/>
      <c r="TST25" s="133"/>
      <c r="TSY25" s="133"/>
      <c r="TTD25" s="133"/>
      <c r="TTI25" s="133"/>
      <c r="TTN25" s="133"/>
      <c r="TTS25" s="133"/>
      <c r="TTX25" s="133"/>
      <c r="TUC25" s="133"/>
      <c r="TUH25" s="133"/>
      <c r="TUM25" s="133"/>
      <c r="TUR25" s="133"/>
      <c r="TUW25" s="133"/>
      <c r="TVB25" s="133"/>
      <c r="TVG25" s="133"/>
      <c r="TVL25" s="133"/>
      <c r="TVQ25" s="133"/>
      <c r="TVV25" s="133"/>
      <c r="TWA25" s="133"/>
      <c r="TWF25" s="133"/>
      <c r="TWK25" s="133"/>
      <c r="TWP25" s="133"/>
      <c r="TWU25" s="133"/>
      <c r="TWZ25" s="133"/>
      <c r="TXE25" s="133"/>
      <c r="TXJ25" s="133"/>
      <c r="TXO25" s="133"/>
      <c r="TXT25" s="133"/>
      <c r="TXY25" s="133"/>
      <c r="TYD25" s="133"/>
      <c r="TYI25" s="133"/>
      <c r="TYN25" s="133"/>
      <c r="TYS25" s="133"/>
      <c r="TYX25" s="133"/>
      <c r="TZC25" s="133"/>
      <c r="TZH25" s="133"/>
      <c r="TZM25" s="133"/>
      <c r="TZR25" s="133"/>
      <c r="TZW25" s="133"/>
      <c r="UAB25" s="133"/>
      <c r="UAG25" s="133"/>
      <c r="UAL25" s="133"/>
      <c r="UAQ25" s="133"/>
      <c r="UAV25" s="133"/>
      <c r="UBA25" s="133"/>
      <c r="UBF25" s="133"/>
      <c r="UBK25" s="133"/>
      <c r="UBP25" s="133"/>
      <c r="UBU25" s="133"/>
      <c r="UBZ25" s="133"/>
      <c r="UCE25" s="133"/>
      <c r="UCJ25" s="133"/>
      <c r="UCO25" s="133"/>
      <c r="UCT25" s="133"/>
      <c r="UCY25" s="133"/>
      <c r="UDD25" s="133"/>
      <c r="UDI25" s="133"/>
      <c r="UDN25" s="133"/>
      <c r="UDS25" s="133"/>
      <c r="UDX25" s="133"/>
      <c r="UEC25" s="133"/>
      <c r="UEH25" s="133"/>
      <c r="UEM25" s="133"/>
      <c r="UER25" s="133"/>
      <c r="UEW25" s="133"/>
      <c r="UFB25" s="133"/>
      <c r="UFG25" s="133"/>
      <c r="UFL25" s="133"/>
      <c r="UFQ25" s="133"/>
      <c r="UFV25" s="133"/>
      <c r="UGA25" s="133"/>
      <c r="UGF25" s="133"/>
      <c r="UGK25" s="133"/>
      <c r="UGP25" s="133"/>
      <c r="UGU25" s="133"/>
      <c r="UGZ25" s="133"/>
      <c r="UHE25" s="133"/>
      <c r="UHJ25" s="133"/>
      <c r="UHO25" s="133"/>
      <c r="UHT25" s="133"/>
      <c r="UHY25" s="133"/>
      <c r="UID25" s="133"/>
      <c r="UII25" s="133"/>
      <c r="UIN25" s="133"/>
      <c r="UIS25" s="133"/>
      <c r="UIX25" s="133"/>
      <c r="UJC25" s="133"/>
      <c r="UJH25" s="133"/>
      <c r="UJM25" s="133"/>
      <c r="UJR25" s="133"/>
      <c r="UJW25" s="133"/>
      <c r="UKB25" s="133"/>
      <c r="UKG25" s="133"/>
      <c r="UKL25" s="133"/>
      <c r="UKQ25" s="133"/>
      <c r="UKV25" s="133"/>
      <c r="ULA25" s="133"/>
      <c r="ULF25" s="133"/>
      <c r="ULK25" s="133"/>
      <c r="ULP25" s="133"/>
      <c r="ULU25" s="133"/>
      <c r="ULZ25" s="133"/>
      <c r="UME25" s="133"/>
      <c r="UMJ25" s="133"/>
      <c r="UMO25" s="133"/>
      <c r="UMT25" s="133"/>
      <c r="UMY25" s="133"/>
      <c r="UND25" s="133"/>
      <c r="UNI25" s="133"/>
      <c r="UNN25" s="133"/>
      <c r="UNS25" s="133"/>
      <c r="UNX25" s="133"/>
      <c r="UOC25" s="133"/>
      <c r="UOH25" s="133"/>
      <c r="UOM25" s="133"/>
      <c r="UOR25" s="133"/>
      <c r="UOW25" s="133"/>
      <c r="UPB25" s="133"/>
      <c r="UPG25" s="133"/>
      <c r="UPL25" s="133"/>
      <c r="UPQ25" s="133"/>
      <c r="UPV25" s="133"/>
      <c r="UQA25" s="133"/>
      <c r="UQF25" s="133"/>
      <c r="UQK25" s="133"/>
      <c r="UQP25" s="133"/>
      <c r="UQU25" s="133"/>
      <c r="UQZ25" s="133"/>
      <c r="URE25" s="133"/>
      <c r="URJ25" s="133"/>
      <c r="URO25" s="133"/>
      <c r="URT25" s="133"/>
      <c r="URY25" s="133"/>
      <c r="USD25" s="133"/>
      <c r="USI25" s="133"/>
      <c r="USN25" s="133"/>
      <c r="USS25" s="133"/>
      <c r="USX25" s="133"/>
      <c r="UTC25" s="133"/>
      <c r="UTH25" s="133"/>
      <c r="UTM25" s="133"/>
      <c r="UTR25" s="133"/>
      <c r="UTW25" s="133"/>
      <c r="UUB25" s="133"/>
      <c r="UUG25" s="133"/>
      <c r="UUL25" s="133"/>
      <c r="UUQ25" s="133"/>
      <c r="UUV25" s="133"/>
      <c r="UVA25" s="133"/>
      <c r="UVF25" s="133"/>
      <c r="UVK25" s="133"/>
      <c r="UVP25" s="133"/>
      <c r="UVU25" s="133"/>
      <c r="UVZ25" s="133"/>
      <c r="UWE25" s="133"/>
      <c r="UWJ25" s="133"/>
      <c r="UWO25" s="133"/>
      <c r="UWT25" s="133"/>
      <c r="UWY25" s="133"/>
      <c r="UXD25" s="133"/>
      <c r="UXI25" s="133"/>
      <c r="UXN25" s="133"/>
      <c r="UXS25" s="133"/>
      <c r="UXX25" s="133"/>
      <c r="UYC25" s="133"/>
      <c r="UYH25" s="133"/>
      <c r="UYM25" s="133"/>
      <c r="UYR25" s="133"/>
      <c r="UYW25" s="133"/>
      <c r="UZB25" s="133"/>
      <c r="UZG25" s="133"/>
      <c r="UZL25" s="133"/>
      <c r="UZQ25" s="133"/>
      <c r="UZV25" s="133"/>
      <c r="VAA25" s="133"/>
      <c r="VAF25" s="133"/>
      <c r="VAK25" s="133"/>
      <c r="VAP25" s="133"/>
      <c r="VAU25" s="133"/>
      <c r="VAZ25" s="133"/>
      <c r="VBE25" s="133"/>
      <c r="VBJ25" s="133"/>
      <c r="VBO25" s="133"/>
      <c r="VBT25" s="133"/>
      <c r="VBY25" s="133"/>
      <c r="VCD25" s="133"/>
      <c r="VCI25" s="133"/>
      <c r="VCN25" s="133"/>
      <c r="VCS25" s="133"/>
      <c r="VCX25" s="133"/>
      <c r="VDC25" s="133"/>
      <c r="VDH25" s="133"/>
      <c r="VDM25" s="133"/>
      <c r="VDR25" s="133"/>
      <c r="VDW25" s="133"/>
      <c r="VEB25" s="133"/>
      <c r="VEG25" s="133"/>
      <c r="VEL25" s="133"/>
      <c r="VEQ25" s="133"/>
      <c r="VEV25" s="133"/>
      <c r="VFA25" s="133"/>
      <c r="VFF25" s="133"/>
      <c r="VFK25" s="133"/>
      <c r="VFP25" s="133"/>
      <c r="VFU25" s="133"/>
      <c r="VFZ25" s="133"/>
      <c r="VGE25" s="133"/>
      <c r="VGJ25" s="133"/>
      <c r="VGO25" s="133"/>
      <c r="VGT25" s="133"/>
      <c r="VGY25" s="133"/>
      <c r="VHD25" s="133"/>
      <c r="VHI25" s="133"/>
      <c r="VHN25" s="133"/>
      <c r="VHS25" s="133"/>
      <c r="VHX25" s="133"/>
      <c r="VIC25" s="133"/>
      <c r="VIH25" s="133"/>
      <c r="VIM25" s="133"/>
      <c r="VIR25" s="133"/>
      <c r="VIW25" s="133"/>
      <c r="VJB25" s="133"/>
      <c r="VJG25" s="133"/>
      <c r="VJL25" s="133"/>
      <c r="VJQ25" s="133"/>
      <c r="VJV25" s="133"/>
      <c r="VKA25" s="133"/>
      <c r="VKF25" s="133"/>
      <c r="VKK25" s="133"/>
      <c r="VKP25" s="133"/>
      <c r="VKU25" s="133"/>
      <c r="VKZ25" s="133"/>
      <c r="VLE25" s="133"/>
      <c r="VLJ25" s="133"/>
      <c r="VLO25" s="133"/>
      <c r="VLT25" s="133"/>
      <c r="VLY25" s="133"/>
      <c r="VMD25" s="133"/>
      <c r="VMI25" s="133"/>
      <c r="VMN25" s="133"/>
      <c r="VMS25" s="133"/>
      <c r="VMX25" s="133"/>
      <c r="VNC25" s="133"/>
      <c r="VNH25" s="133"/>
      <c r="VNM25" s="133"/>
      <c r="VNR25" s="133"/>
      <c r="VNW25" s="133"/>
      <c r="VOB25" s="133"/>
      <c r="VOG25" s="133"/>
      <c r="VOL25" s="133"/>
      <c r="VOQ25" s="133"/>
      <c r="VOV25" s="133"/>
      <c r="VPA25" s="133"/>
      <c r="VPF25" s="133"/>
      <c r="VPK25" s="133"/>
      <c r="VPP25" s="133"/>
      <c r="VPU25" s="133"/>
      <c r="VPZ25" s="133"/>
      <c r="VQE25" s="133"/>
      <c r="VQJ25" s="133"/>
      <c r="VQO25" s="133"/>
      <c r="VQT25" s="133"/>
      <c r="VQY25" s="133"/>
      <c r="VRD25" s="133"/>
      <c r="VRI25" s="133"/>
      <c r="VRN25" s="133"/>
      <c r="VRS25" s="133"/>
      <c r="VRX25" s="133"/>
      <c r="VSC25" s="133"/>
      <c r="VSH25" s="133"/>
      <c r="VSM25" s="133"/>
      <c r="VSR25" s="133"/>
      <c r="VSW25" s="133"/>
      <c r="VTB25" s="133"/>
      <c r="VTG25" s="133"/>
      <c r="VTL25" s="133"/>
      <c r="VTQ25" s="133"/>
      <c r="VTV25" s="133"/>
      <c r="VUA25" s="133"/>
      <c r="VUF25" s="133"/>
      <c r="VUK25" s="133"/>
      <c r="VUP25" s="133"/>
      <c r="VUU25" s="133"/>
      <c r="VUZ25" s="133"/>
      <c r="VVE25" s="133"/>
      <c r="VVJ25" s="133"/>
      <c r="VVO25" s="133"/>
      <c r="VVT25" s="133"/>
      <c r="VVY25" s="133"/>
      <c r="VWD25" s="133"/>
      <c r="VWI25" s="133"/>
      <c r="VWN25" s="133"/>
      <c r="VWS25" s="133"/>
      <c r="VWX25" s="133"/>
      <c r="VXC25" s="133"/>
      <c r="VXH25" s="133"/>
      <c r="VXM25" s="133"/>
      <c r="VXR25" s="133"/>
      <c r="VXW25" s="133"/>
      <c r="VYB25" s="133"/>
      <c r="VYG25" s="133"/>
      <c r="VYL25" s="133"/>
      <c r="VYQ25" s="133"/>
      <c r="VYV25" s="133"/>
      <c r="VZA25" s="133"/>
      <c r="VZF25" s="133"/>
      <c r="VZK25" s="133"/>
      <c r="VZP25" s="133"/>
      <c r="VZU25" s="133"/>
      <c r="VZZ25" s="133"/>
      <c r="WAE25" s="133"/>
      <c r="WAJ25" s="133"/>
      <c r="WAO25" s="133"/>
      <c r="WAT25" s="133"/>
      <c r="WAY25" s="133"/>
      <c r="WBD25" s="133"/>
      <c r="WBI25" s="133"/>
      <c r="WBN25" s="133"/>
      <c r="WBS25" s="133"/>
      <c r="WBX25" s="133"/>
      <c r="WCC25" s="133"/>
      <c r="WCH25" s="133"/>
      <c r="WCM25" s="133"/>
      <c r="WCR25" s="133"/>
      <c r="WCW25" s="133"/>
      <c r="WDB25" s="133"/>
      <c r="WDG25" s="133"/>
      <c r="WDL25" s="133"/>
      <c r="WDQ25" s="133"/>
      <c r="WDV25" s="133"/>
      <c r="WEA25" s="133"/>
      <c r="WEF25" s="133"/>
      <c r="WEK25" s="133"/>
      <c r="WEP25" s="133"/>
      <c r="WEU25" s="133"/>
      <c r="WEZ25" s="133"/>
      <c r="WFE25" s="133"/>
      <c r="WFJ25" s="133"/>
      <c r="WFO25" s="133"/>
      <c r="WFT25" s="133"/>
      <c r="WFY25" s="133"/>
      <c r="WGD25" s="133"/>
      <c r="WGI25" s="133"/>
      <c r="WGN25" s="133"/>
      <c r="WGS25" s="133"/>
      <c r="WGX25" s="133"/>
      <c r="WHC25" s="133"/>
      <c r="WHH25" s="133"/>
      <c r="WHM25" s="133"/>
      <c r="WHR25" s="133"/>
      <c r="WHW25" s="133"/>
      <c r="WIB25" s="133"/>
      <c r="WIG25" s="133"/>
      <c r="WIL25" s="133"/>
      <c r="WIQ25" s="133"/>
      <c r="WIV25" s="133"/>
      <c r="WJA25" s="133"/>
      <c r="WJF25" s="133"/>
      <c r="WJK25" s="133"/>
      <c r="WJP25" s="133"/>
      <c r="WJU25" s="133"/>
      <c r="WJZ25" s="133"/>
      <c r="WKE25" s="133"/>
      <c r="WKJ25" s="133"/>
      <c r="WKO25" s="133"/>
      <c r="WKT25" s="133"/>
      <c r="WKY25" s="133"/>
      <c r="WLD25" s="133"/>
      <c r="WLI25" s="133"/>
      <c r="WLN25" s="133"/>
      <c r="WLS25" s="133"/>
      <c r="WLX25" s="133"/>
      <c r="WMC25" s="133"/>
      <c r="WMH25" s="133"/>
      <c r="WMM25" s="133"/>
      <c r="WMR25" s="133"/>
      <c r="WMW25" s="133"/>
      <c r="WNB25" s="133"/>
      <c r="WNG25" s="133"/>
      <c r="WNL25" s="133"/>
      <c r="WNQ25" s="133"/>
      <c r="WNV25" s="133"/>
      <c r="WOA25" s="133"/>
      <c r="WOF25" s="133"/>
      <c r="WOK25" s="133"/>
      <c r="WOP25" s="133"/>
      <c r="WOU25" s="133"/>
      <c r="WOZ25" s="133"/>
      <c r="WPE25" s="133"/>
      <c r="WPJ25" s="133"/>
      <c r="WPO25" s="133"/>
      <c r="WPT25" s="133"/>
      <c r="WPY25" s="133"/>
      <c r="WQD25" s="133"/>
      <c r="WQI25" s="133"/>
      <c r="WQN25" s="133"/>
      <c r="WQS25" s="133"/>
      <c r="WQX25" s="133"/>
      <c r="WRC25" s="133"/>
      <c r="WRH25" s="133"/>
      <c r="WRM25" s="133"/>
      <c r="WRR25" s="133"/>
      <c r="WRW25" s="133"/>
      <c r="WSB25" s="133"/>
      <c r="WSG25" s="133"/>
      <c r="WSL25" s="133"/>
      <c r="WSQ25" s="133"/>
      <c r="WSV25" s="133"/>
      <c r="WTA25" s="133"/>
      <c r="WTF25" s="133"/>
      <c r="WTK25" s="133"/>
      <c r="WTP25" s="133"/>
      <c r="WTU25" s="133"/>
      <c r="WTZ25" s="133"/>
      <c r="WUE25" s="133"/>
      <c r="WUJ25" s="133"/>
      <c r="WUO25" s="133"/>
      <c r="WUT25" s="133"/>
      <c r="WUY25" s="133"/>
      <c r="WVD25" s="133"/>
      <c r="WVI25" s="133"/>
      <c r="WVN25" s="133"/>
      <c r="WVS25" s="133"/>
      <c r="WVX25" s="133"/>
      <c r="WWC25" s="133"/>
      <c r="WWH25" s="133"/>
      <c r="WWM25" s="133"/>
      <c r="WWR25" s="133"/>
      <c r="WWW25" s="133"/>
      <c r="WXB25" s="133"/>
      <c r="WXG25" s="133"/>
      <c r="WXL25" s="133"/>
      <c r="WXQ25" s="133"/>
      <c r="WXV25" s="133"/>
      <c r="WYA25" s="133"/>
      <c r="WYF25" s="133"/>
      <c r="WYK25" s="133"/>
      <c r="WYP25" s="133"/>
      <c r="WYU25" s="133"/>
      <c r="WYZ25" s="133"/>
      <c r="WZE25" s="133"/>
      <c r="WZJ25" s="133"/>
      <c r="WZO25" s="133"/>
      <c r="WZT25" s="133"/>
      <c r="WZY25" s="133"/>
      <c r="XAD25" s="133"/>
      <c r="XAI25" s="133"/>
      <c r="XAN25" s="133"/>
      <c r="XAS25" s="133"/>
      <c r="XAX25" s="133"/>
      <c r="XBC25" s="133"/>
      <c r="XBH25" s="133"/>
      <c r="XBM25" s="133"/>
      <c r="XBR25" s="133"/>
      <c r="XBW25" s="133"/>
      <c r="XCB25" s="133"/>
      <c r="XCG25" s="133"/>
      <c r="XCL25" s="133"/>
      <c r="XCQ25" s="133"/>
      <c r="XCV25" s="133"/>
      <c r="XDA25" s="133"/>
      <c r="XDF25" s="133"/>
      <c r="XDK25" s="133"/>
      <c r="XDP25" s="133"/>
      <c r="XDU25" s="133"/>
      <c r="XDZ25" s="133"/>
      <c r="XEE25" s="133"/>
      <c r="XEJ25" s="133"/>
      <c r="XEO25" s="133"/>
      <c r="XET25" s="133"/>
      <c r="XEY25" s="133"/>
      <c r="XFD25" s="133"/>
    </row>
    <row r="26" spans="1:1024 1029:2044 2049:3069 3074:4094 4099:5119 5124:6144 6149:7164 7169:8189 8194:9214 9219:10239 10244:11264 11269:12284 12289:13309 13314:14334 14339:15359 15364:16384">
      <c r="A26" s="132" t="s">
        <v>826</v>
      </c>
      <c r="B26" s="132" t="s">
        <v>1463</v>
      </c>
      <c r="C26" s="132" t="s">
        <v>1507</v>
      </c>
      <c r="D26" s="133">
        <v>17254.11</v>
      </c>
      <c r="E26" s="132" t="s">
        <v>822</v>
      </c>
      <c r="I26" s="133"/>
      <c r="N26" s="133"/>
      <c r="S26" s="133"/>
      <c r="X26" s="133"/>
      <c r="AC26" s="133"/>
      <c r="AH26" s="133"/>
      <c r="AM26" s="133"/>
      <c r="AR26" s="133"/>
      <c r="AW26" s="133"/>
      <c r="BB26" s="133"/>
      <c r="BG26" s="133"/>
      <c r="BL26" s="133"/>
      <c r="BQ26" s="133"/>
      <c r="BV26" s="133"/>
      <c r="CA26" s="133"/>
      <c r="CF26" s="133"/>
      <c r="CK26" s="133"/>
      <c r="CP26" s="133"/>
      <c r="CU26" s="133"/>
      <c r="CZ26" s="133"/>
      <c r="DE26" s="133"/>
      <c r="DJ26" s="133"/>
      <c r="DO26" s="133"/>
      <c r="DT26" s="133"/>
      <c r="DY26" s="133"/>
      <c r="ED26" s="133"/>
      <c r="EI26" s="133"/>
      <c r="EN26" s="133"/>
      <c r="ES26" s="133"/>
      <c r="EX26" s="133"/>
      <c r="FC26" s="133"/>
      <c r="FH26" s="133"/>
      <c r="FM26" s="133"/>
      <c r="FR26" s="133"/>
      <c r="FW26" s="133"/>
      <c r="GB26" s="133"/>
      <c r="GG26" s="133"/>
      <c r="GL26" s="133"/>
      <c r="GQ26" s="133"/>
      <c r="GV26" s="133"/>
      <c r="HA26" s="133"/>
      <c r="HF26" s="133"/>
      <c r="HK26" s="133"/>
      <c r="HP26" s="133"/>
      <c r="HU26" s="133"/>
      <c r="HZ26" s="133"/>
      <c r="IE26" s="133"/>
      <c r="IJ26" s="133"/>
      <c r="IO26" s="133"/>
      <c r="IT26" s="133"/>
      <c r="IY26" s="133"/>
      <c r="JD26" s="133"/>
      <c r="JI26" s="133"/>
      <c r="JN26" s="133"/>
      <c r="JS26" s="133"/>
      <c r="JX26" s="133"/>
      <c r="KC26" s="133"/>
      <c r="KH26" s="133"/>
      <c r="KM26" s="133"/>
      <c r="KR26" s="133"/>
      <c r="KW26" s="133"/>
      <c r="LB26" s="133"/>
      <c r="LG26" s="133"/>
      <c r="LL26" s="133"/>
      <c r="LQ26" s="133"/>
      <c r="LV26" s="133"/>
      <c r="MA26" s="133"/>
      <c r="MF26" s="133"/>
      <c r="MK26" s="133"/>
      <c r="MP26" s="133"/>
      <c r="MU26" s="133"/>
      <c r="MZ26" s="133"/>
      <c r="NE26" s="133"/>
      <c r="NJ26" s="133"/>
      <c r="NO26" s="133"/>
      <c r="NT26" s="133"/>
      <c r="NY26" s="133"/>
      <c r="OD26" s="133"/>
      <c r="OI26" s="133"/>
      <c r="ON26" s="133"/>
      <c r="OS26" s="133"/>
      <c r="OX26" s="133"/>
      <c r="PC26" s="133"/>
      <c r="PH26" s="133"/>
      <c r="PM26" s="133"/>
      <c r="PR26" s="133"/>
      <c r="PW26" s="133"/>
      <c r="QB26" s="133"/>
      <c r="QG26" s="133"/>
      <c r="QL26" s="133"/>
      <c r="QQ26" s="133"/>
      <c r="QV26" s="133"/>
      <c r="RA26" s="133"/>
      <c r="RF26" s="133"/>
      <c r="RK26" s="133"/>
      <c r="RP26" s="133"/>
      <c r="RU26" s="133"/>
      <c r="RZ26" s="133"/>
      <c r="SE26" s="133"/>
      <c r="SJ26" s="133"/>
      <c r="SO26" s="133"/>
      <c r="ST26" s="133"/>
      <c r="SY26" s="133"/>
      <c r="TD26" s="133"/>
      <c r="TI26" s="133"/>
      <c r="TN26" s="133"/>
      <c r="TS26" s="133"/>
      <c r="TX26" s="133"/>
      <c r="UC26" s="133"/>
      <c r="UH26" s="133"/>
      <c r="UM26" s="133"/>
      <c r="UR26" s="133"/>
      <c r="UW26" s="133"/>
      <c r="VB26" s="133"/>
      <c r="VG26" s="133"/>
      <c r="VL26" s="133"/>
      <c r="VQ26" s="133"/>
      <c r="VV26" s="133"/>
      <c r="WA26" s="133"/>
      <c r="WF26" s="133"/>
      <c r="WK26" s="133"/>
      <c r="WP26" s="133"/>
      <c r="WU26" s="133"/>
      <c r="WZ26" s="133"/>
      <c r="XE26" s="133"/>
      <c r="XJ26" s="133"/>
      <c r="XO26" s="133"/>
      <c r="XT26" s="133"/>
      <c r="XY26" s="133"/>
      <c r="YD26" s="133"/>
      <c r="YI26" s="133"/>
      <c r="YN26" s="133"/>
      <c r="YS26" s="133"/>
      <c r="YX26" s="133"/>
      <c r="ZC26" s="133"/>
      <c r="ZH26" s="133"/>
      <c r="ZM26" s="133"/>
      <c r="ZR26" s="133"/>
      <c r="ZW26" s="133"/>
      <c r="AAB26" s="133"/>
      <c r="AAG26" s="133"/>
      <c r="AAL26" s="133"/>
      <c r="AAQ26" s="133"/>
      <c r="AAV26" s="133"/>
      <c r="ABA26" s="133"/>
      <c r="ABF26" s="133"/>
      <c r="ABK26" s="133"/>
      <c r="ABP26" s="133"/>
      <c r="ABU26" s="133"/>
      <c r="ABZ26" s="133"/>
      <c r="ACE26" s="133"/>
      <c r="ACJ26" s="133"/>
      <c r="ACO26" s="133"/>
      <c r="ACT26" s="133"/>
      <c r="ACY26" s="133"/>
      <c r="ADD26" s="133"/>
      <c r="ADI26" s="133"/>
      <c r="ADN26" s="133"/>
      <c r="ADS26" s="133"/>
      <c r="ADX26" s="133"/>
      <c r="AEC26" s="133"/>
      <c r="AEH26" s="133"/>
      <c r="AEM26" s="133"/>
      <c r="AER26" s="133"/>
      <c r="AEW26" s="133"/>
      <c r="AFB26" s="133"/>
      <c r="AFG26" s="133"/>
      <c r="AFL26" s="133"/>
      <c r="AFQ26" s="133"/>
      <c r="AFV26" s="133"/>
      <c r="AGA26" s="133"/>
      <c r="AGF26" s="133"/>
      <c r="AGK26" s="133"/>
      <c r="AGP26" s="133"/>
      <c r="AGU26" s="133"/>
      <c r="AGZ26" s="133"/>
      <c r="AHE26" s="133"/>
      <c r="AHJ26" s="133"/>
      <c r="AHO26" s="133"/>
      <c r="AHT26" s="133"/>
      <c r="AHY26" s="133"/>
      <c r="AID26" s="133"/>
      <c r="AII26" s="133"/>
      <c r="AIN26" s="133"/>
      <c r="AIS26" s="133"/>
      <c r="AIX26" s="133"/>
      <c r="AJC26" s="133"/>
      <c r="AJH26" s="133"/>
      <c r="AJM26" s="133"/>
      <c r="AJR26" s="133"/>
      <c r="AJW26" s="133"/>
      <c r="AKB26" s="133"/>
      <c r="AKG26" s="133"/>
      <c r="AKL26" s="133"/>
      <c r="AKQ26" s="133"/>
      <c r="AKV26" s="133"/>
      <c r="ALA26" s="133"/>
      <c r="ALF26" s="133"/>
      <c r="ALK26" s="133"/>
      <c r="ALP26" s="133"/>
      <c r="ALU26" s="133"/>
      <c r="ALZ26" s="133"/>
      <c r="AME26" s="133"/>
      <c r="AMJ26" s="133"/>
      <c r="AMO26" s="133"/>
      <c r="AMT26" s="133"/>
      <c r="AMY26" s="133"/>
      <c r="AND26" s="133"/>
      <c r="ANI26" s="133"/>
      <c r="ANN26" s="133"/>
      <c r="ANS26" s="133"/>
      <c r="ANX26" s="133"/>
      <c r="AOC26" s="133"/>
      <c r="AOH26" s="133"/>
      <c r="AOM26" s="133"/>
      <c r="AOR26" s="133"/>
      <c r="AOW26" s="133"/>
      <c r="APB26" s="133"/>
      <c r="APG26" s="133"/>
      <c r="APL26" s="133"/>
      <c r="APQ26" s="133"/>
      <c r="APV26" s="133"/>
      <c r="AQA26" s="133"/>
      <c r="AQF26" s="133"/>
      <c r="AQK26" s="133"/>
      <c r="AQP26" s="133"/>
      <c r="AQU26" s="133"/>
      <c r="AQZ26" s="133"/>
      <c r="ARE26" s="133"/>
      <c r="ARJ26" s="133"/>
      <c r="ARO26" s="133"/>
      <c r="ART26" s="133"/>
      <c r="ARY26" s="133"/>
      <c r="ASD26" s="133"/>
      <c r="ASI26" s="133"/>
      <c r="ASN26" s="133"/>
      <c r="ASS26" s="133"/>
      <c r="ASX26" s="133"/>
      <c r="ATC26" s="133"/>
      <c r="ATH26" s="133"/>
      <c r="ATM26" s="133"/>
      <c r="ATR26" s="133"/>
      <c r="ATW26" s="133"/>
      <c r="AUB26" s="133"/>
      <c r="AUG26" s="133"/>
      <c r="AUL26" s="133"/>
      <c r="AUQ26" s="133"/>
      <c r="AUV26" s="133"/>
      <c r="AVA26" s="133"/>
      <c r="AVF26" s="133"/>
      <c r="AVK26" s="133"/>
      <c r="AVP26" s="133"/>
      <c r="AVU26" s="133"/>
      <c r="AVZ26" s="133"/>
      <c r="AWE26" s="133"/>
      <c r="AWJ26" s="133"/>
      <c r="AWO26" s="133"/>
      <c r="AWT26" s="133"/>
      <c r="AWY26" s="133"/>
      <c r="AXD26" s="133"/>
      <c r="AXI26" s="133"/>
      <c r="AXN26" s="133"/>
      <c r="AXS26" s="133"/>
      <c r="AXX26" s="133"/>
      <c r="AYC26" s="133"/>
      <c r="AYH26" s="133"/>
      <c r="AYM26" s="133"/>
      <c r="AYR26" s="133"/>
      <c r="AYW26" s="133"/>
      <c r="AZB26" s="133"/>
      <c r="AZG26" s="133"/>
      <c r="AZL26" s="133"/>
      <c r="AZQ26" s="133"/>
      <c r="AZV26" s="133"/>
      <c r="BAA26" s="133"/>
      <c r="BAF26" s="133"/>
      <c r="BAK26" s="133"/>
      <c r="BAP26" s="133"/>
      <c r="BAU26" s="133"/>
      <c r="BAZ26" s="133"/>
      <c r="BBE26" s="133"/>
      <c r="BBJ26" s="133"/>
      <c r="BBO26" s="133"/>
      <c r="BBT26" s="133"/>
      <c r="BBY26" s="133"/>
      <c r="BCD26" s="133"/>
      <c r="BCI26" s="133"/>
      <c r="BCN26" s="133"/>
      <c r="BCS26" s="133"/>
      <c r="BCX26" s="133"/>
      <c r="BDC26" s="133"/>
      <c r="BDH26" s="133"/>
      <c r="BDM26" s="133"/>
      <c r="BDR26" s="133"/>
      <c r="BDW26" s="133"/>
      <c r="BEB26" s="133"/>
      <c r="BEG26" s="133"/>
      <c r="BEL26" s="133"/>
      <c r="BEQ26" s="133"/>
      <c r="BEV26" s="133"/>
      <c r="BFA26" s="133"/>
      <c r="BFF26" s="133"/>
      <c r="BFK26" s="133"/>
      <c r="BFP26" s="133"/>
      <c r="BFU26" s="133"/>
      <c r="BFZ26" s="133"/>
      <c r="BGE26" s="133"/>
      <c r="BGJ26" s="133"/>
      <c r="BGO26" s="133"/>
      <c r="BGT26" s="133"/>
      <c r="BGY26" s="133"/>
      <c r="BHD26" s="133"/>
      <c r="BHI26" s="133"/>
      <c r="BHN26" s="133"/>
      <c r="BHS26" s="133"/>
      <c r="BHX26" s="133"/>
      <c r="BIC26" s="133"/>
      <c r="BIH26" s="133"/>
      <c r="BIM26" s="133"/>
      <c r="BIR26" s="133"/>
      <c r="BIW26" s="133"/>
      <c r="BJB26" s="133"/>
      <c r="BJG26" s="133"/>
      <c r="BJL26" s="133"/>
      <c r="BJQ26" s="133"/>
      <c r="BJV26" s="133"/>
      <c r="BKA26" s="133"/>
      <c r="BKF26" s="133"/>
      <c r="BKK26" s="133"/>
      <c r="BKP26" s="133"/>
      <c r="BKU26" s="133"/>
      <c r="BKZ26" s="133"/>
      <c r="BLE26" s="133"/>
      <c r="BLJ26" s="133"/>
      <c r="BLO26" s="133"/>
      <c r="BLT26" s="133"/>
      <c r="BLY26" s="133"/>
      <c r="BMD26" s="133"/>
      <c r="BMI26" s="133"/>
      <c r="BMN26" s="133"/>
      <c r="BMS26" s="133"/>
      <c r="BMX26" s="133"/>
      <c r="BNC26" s="133"/>
      <c r="BNH26" s="133"/>
      <c r="BNM26" s="133"/>
      <c r="BNR26" s="133"/>
      <c r="BNW26" s="133"/>
      <c r="BOB26" s="133"/>
      <c r="BOG26" s="133"/>
      <c r="BOL26" s="133"/>
      <c r="BOQ26" s="133"/>
      <c r="BOV26" s="133"/>
      <c r="BPA26" s="133"/>
      <c r="BPF26" s="133"/>
      <c r="BPK26" s="133"/>
      <c r="BPP26" s="133"/>
      <c r="BPU26" s="133"/>
      <c r="BPZ26" s="133"/>
      <c r="BQE26" s="133"/>
      <c r="BQJ26" s="133"/>
      <c r="BQO26" s="133"/>
      <c r="BQT26" s="133"/>
      <c r="BQY26" s="133"/>
      <c r="BRD26" s="133"/>
      <c r="BRI26" s="133"/>
      <c r="BRN26" s="133"/>
      <c r="BRS26" s="133"/>
      <c r="BRX26" s="133"/>
      <c r="BSC26" s="133"/>
      <c r="BSH26" s="133"/>
      <c r="BSM26" s="133"/>
      <c r="BSR26" s="133"/>
      <c r="BSW26" s="133"/>
      <c r="BTB26" s="133"/>
      <c r="BTG26" s="133"/>
      <c r="BTL26" s="133"/>
      <c r="BTQ26" s="133"/>
      <c r="BTV26" s="133"/>
      <c r="BUA26" s="133"/>
      <c r="BUF26" s="133"/>
      <c r="BUK26" s="133"/>
      <c r="BUP26" s="133"/>
      <c r="BUU26" s="133"/>
      <c r="BUZ26" s="133"/>
      <c r="BVE26" s="133"/>
      <c r="BVJ26" s="133"/>
      <c r="BVO26" s="133"/>
      <c r="BVT26" s="133"/>
      <c r="BVY26" s="133"/>
      <c r="BWD26" s="133"/>
      <c r="BWI26" s="133"/>
      <c r="BWN26" s="133"/>
      <c r="BWS26" s="133"/>
      <c r="BWX26" s="133"/>
      <c r="BXC26" s="133"/>
      <c r="BXH26" s="133"/>
      <c r="BXM26" s="133"/>
      <c r="BXR26" s="133"/>
      <c r="BXW26" s="133"/>
      <c r="BYB26" s="133"/>
      <c r="BYG26" s="133"/>
      <c r="BYL26" s="133"/>
      <c r="BYQ26" s="133"/>
      <c r="BYV26" s="133"/>
      <c r="BZA26" s="133"/>
      <c r="BZF26" s="133"/>
      <c r="BZK26" s="133"/>
      <c r="BZP26" s="133"/>
      <c r="BZU26" s="133"/>
      <c r="BZZ26" s="133"/>
      <c r="CAE26" s="133"/>
      <c r="CAJ26" s="133"/>
      <c r="CAO26" s="133"/>
      <c r="CAT26" s="133"/>
      <c r="CAY26" s="133"/>
      <c r="CBD26" s="133"/>
      <c r="CBI26" s="133"/>
      <c r="CBN26" s="133"/>
      <c r="CBS26" s="133"/>
      <c r="CBX26" s="133"/>
      <c r="CCC26" s="133"/>
      <c r="CCH26" s="133"/>
      <c r="CCM26" s="133"/>
      <c r="CCR26" s="133"/>
      <c r="CCW26" s="133"/>
      <c r="CDB26" s="133"/>
      <c r="CDG26" s="133"/>
      <c r="CDL26" s="133"/>
      <c r="CDQ26" s="133"/>
      <c r="CDV26" s="133"/>
      <c r="CEA26" s="133"/>
      <c r="CEF26" s="133"/>
      <c r="CEK26" s="133"/>
      <c r="CEP26" s="133"/>
      <c r="CEU26" s="133"/>
      <c r="CEZ26" s="133"/>
      <c r="CFE26" s="133"/>
      <c r="CFJ26" s="133"/>
      <c r="CFO26" s="133"/>
      <c r="CFT26" s="133"/>
      <c r="CFY26" s="133"/>
      <c r="CGD26" s="133"/>
      <c r="CGI26" s="133"/>
      <c r="CGN26" s="133"/>
      <c r="CGS26" s="133"/>
      <c r="CGX26" s="133"/>
      <c r="CHC26" s="133"/>
      <c r="CHH26" s="133"/>
      <c r="CHM26" s="133"/>
      <c r="CHR26" s="133"/>
      <c r="CHW26" s="133"/>
      <c r="CIB26" s="133"/>
      <c r="CIG26" s="133"/>
      <c r="CIL26" s="133"/>
      <c r="CIQ26" s="133"/>
      <c r="CIV26" s="133"/>
      <c r="CJA26" s="133"/>
      <c r="CJF26" s="133"/>
      <c r="CJK26" s="133"/>
      <c r="CJP26" s="133"/>
      <c r="CJU26" s="133"/>
      <c r="CJZ26" s="133"/>
      <c r="CKE26" s="133"/>
      <c r="CKJ26" s="133"/>
      <c r="CKO26" s="133"/>
      <c r="CKT26" s="133"/>
      <c r="CKY26" s="133"/>
      <c r="CLD26" s="133"/>
      <c r="CLI26" s="133"/>
      <c r="CLN26" s="133"/>
      <c r="CLS26" s="133"/>
      <c r="CLX26" s="133"/>
      <c r="CMC26" s="133"/>
      <c r="CMH26" s="133"/>
      <c r="CMM26" s="133"/>
      <c r="CMR26" s="133"/>
      <c r="CMW26" s="133"/>
      <c r="CNB26" s="133"/>
      <c r="CNG26" s="133"/>
      <c r="CNL26" s="133"/>
      <c r="CNQ26" s="133"/>
      <c r="CNV26" s="133"/>
      <c r="COA26" s="133"/>
      <c r="COF26" s="133"/>
      <c r="COK26" s="133"/>
      <c r="COP26" s="133"/>
      <c r="COU26" s="133"/>
      <c r="COZ26" s="133"/>
      <c r="CPE26" s="133"/>
      <c r="CPJ26" s="133"/>
      <c r="CPO26" s="133"/>
      <c r="CPT26" s="133"/>
      <c r="CPY26" s="133"/>
      <c r="CQD26" s="133"/>
      <c r="CQI26" s="133"/>
      <c r="CQN26" s="133"/>
      <c r="CQS26" s="133"/>
      <c r="CQX26" s="133"/>
      <c r="CRC26" s="133"/>
      <c r="CRH26" s="133"/>
      <c r="CRM26" s="133"/>
      <c r="CRR26" s="133"/>
      <c r="CRW26" s="133"/>
      <c r="CSB26" s="133"/>
      <c r="CSG26" s="133"/>
      <c r="CSL26" s="133"/>
      <c r="CSQ26" s="133"/>
      <c r="CSV26" s="133"/>
      <c r="CTA26" s="133"/>
      <c r="CTF26" s="133"/>
      <c r="CTK26" s="133"/>
      <c r="CTP26" s="133"/>
      <c r="CTU26" s="133"/>
      <c r="CTZ26" s="133"/>
      <c r="CUE26" s="133"/>
      <c r="CUJ26" s="133"/>
      <c r="CUO26" s="133"/>
      <c r="CUT26" s="133"/>
      <c r="CUY26" s="133"/>
      <c r="CVD26" s="133"/>
      <c r="CVI26" s="133"/>
      <c r="CVN26" s="133"/>
      <c r="CVS26" s="133"/>
      <c r="CVX26" s="133"/>
      <c r="CWC26" s="133"/>
      <c r="CWH26" s="133"/>
      <c r="CWM26" s="133"/>
      <c r="CWR26" s="133"/>
      <c r="CWW26" s="133"/>
      <c r="CXB26" s="133"/>
      <c r="CXG26" s="133"/>
      <c r="CXL26" s="133"/>
      <c r="CXQ26" s="133"/>
      <c r="CXV26" s="133"/>
      <c r="CYA26" s="133"/>
      <c r="CYF26" s="133"/>
      <c r="CYK26" s="133"/>
      <c r="CYP26" s="133"/>
      <c r="CYU26" s="133"/>
      <c r="CYZ26" s="133"/>
      <c r="CZE26" s="133"/>
      <c r="CZJ26" s="133"/>
      <c r="CZO26" s="133"/>
      <c r="CZT26" s="133"/>
      <c r="CZY26" s="133"/>
      <c r="DAD26" s="133"/>
      <c r="DAI26" s="133"/>
      <c r="DAN26" s="133"/>
      <c r="DAS26" s="133"/>
      <c r="DAX26" s="133"/>
      <c r="DBC26" s="133"/>
      <c r="DBH26" s="133"/>
      <c r="DBM26" s="133"/>
      <c r="DBR26" s="133"/>
      <c r="DBW26" s="133"/>
      <c r="DCB26" s="133"/>
      <c r="DCG26" s="133"/>
      <c r="DCL26" s="133"/>
      <c r="DCQ26" s="133"/>
      <c r="DCV26" s="133"/>
      <c r="DDA26" s="133"/>
      <c r="DDF26" s="133"/>
      <c r="DDK26" s="133"/>
      <c r="DDP26" s="133"/>
      <c r="DDU26" s="133"/>
      <c r="DDZ26" s="133"/>
      <c r="DEE26" s="133"/>
      <c r="DEJ26" s="133"/>
      <c r="DEO26" s="133"/>
      <c r="DET26" s="133"/>
      <c r="DEY26" s="133"/>
      <c r="DFD26" s="133"/>
      <c r="DFI26" s="133"/>
      <c r="DFN26" s="133"/>
      <c r="DFS26" s="133"/>
      <c r="DFX26" s="133"/>
      <c r="DGC26" s="133"/>
      <c r="DGH26" s="133"/>
      <c r="DGM26" s="133"/>
      <c r="DGR26" s="133"/>
      <c r="DGW26" s="133"/>
      <c r="DHB26" s="133"/>
      <c r="DHG26" s="133"/>
      <c r="DHL26" s="133"/>
      <c r="DHQ26" s="133"/>
      <c r="DHV26" s="133"/>
      <c r="DIA26" s="133"/>
      <c r="DIF26" s="133"/>
      <c r="DIK26" s="133"/>
      <c r="DIP26" s="133"/>
      <c r="DIU26" s="133"/>
      <c r="DIZ26" s="133"/>
      <c r="DJE26" s="133"/>
      <c r="DJJ26" s="133"/>
      <c r="DJO26" s="133"/>
      <c r="DJT26" s="133"/>
      <c r="DJY26" s="133"/>
      <c r="DKD26" s="133"/>
      <c r="DKI26" s="133"/>
      <c r="DKN26" s="133"/>
      <c r="DKS26" s="133"/>
      <c r="DKX26" s="133"/>
      <c r="DLC26" s="133"/>
      <c r="DLH26" s="133"/>
      <c r="DLM26" s="133"/>
      <c r="DLR26" s="133"/>
      <c r="DLW26" s="133"/>
      <c r="DMB26" s="133"/>
      <c r="DMG26" s="133"/>
      <c r="DML26" s="133"/>
      <c r="DMQ26" s="133"/>
      <c r="DMV26" s="133"/>
      <c r="DNA26" s="133"/>
      <c r="DNF26" s="133"/>
      <c r="DNK26" s="133"/>
      <c r="DNP26" s="133"/>
      <c r="DNU26" s="133"/>
      <c r="DNZ26" s="133"/>
      <c r="DOE26" s="133"/>
      <c r="DOJ26" s="133"/>
      <c r="DOO26" s="133"/>
      <c r="DOT26" s="133"/>
      <c r="DOY26" s="133"/>
      <c r="DPD26" s="133"/>
      <c r="DPI26" s="133"/>
      <c r="DPN26" s="133"/>
      <c r="DPS26" s="133"/>
      <c r="DPX26" s="133"/>
      <c r="DQC26" s="133"/>
      <c r="DQH26" s="133"/>
      <c r="DQM26" s="133"/>
      <c r="DQR26" s="133"/>
      <c r="DQW26" s="133"/>
      <c r="DRB26" s="133"/>
      <c r="DRG26" s="133"/>
      <c r="DRL26" s="133"/>
      <c r="DRQ26" s="133"/>
      <c r="DRV26" s="133"/>
      <c r="DSA26" s="133"/>
      <c r="DSF26" s="133"/>
      <c r="DSK26" s="133"/>
      <c r="DSP26" s="133"/>
      <c r="DSU26" s="133"/>
      <c r="DSZ26" s="133"/>
      <c r="DTE26" s="133"/>
      <c r="DTJ26" s="133"/>
      <c r="DTO26" s="133"/>
      <c r="DTT26" s="133"/>
      <c r="DTY26" s="133"/>
      <c r="DUD26" s="133"/>
      <c r="DUI26" s="133"/>
      <c r="DUN26" s="133"/>
      <c r="DUS26" s="133"/>
      <c r="DUX26" s="133"/>
      <c r="DVC26" s="133"/>
      <c r="DVH26" s="133"/>
      <c r="DVM26" s="133"/>
      <c r="DVR26" s="133"/>
      <c r="DVW26" s="133"/>
      <c r="DWB26" s="133"/>
      <c r="DWG26" s="133"/>
      <c r="DWL26" s="133"/>
      <c r="DWQ26" s="133"/>
      <c r="DWV26" s="133"/>
      <c r="DXA26" s="133"/>
      <c r="DXF26" s="133"/>
      <c r="DXK26" s="133"/>
      <c r="DXP26" s="133"/>
      <c r="DXU26" s="133"/>
      <c r="DXZ26" s="133"/>
      <c r="DYE26" s="133"/>
      <c r="DYJ26" s="133"/>
      <c r="DYO26" s="133"/>
      <c r="DYT26" s="133"/>
      <c r="DYY26" s="133"/>
      <c r="DZD26" s="133"/>
      <c r="DZI26" s="133"/>
      <c r="DZN26" s="133"/>
      <c r="DZS26" s="133"/>
      <c r="DZX26" s="133"/>
      <c r="EAC26" s="133"/>
      <c r="EAH26" s="133"/>
      <c r="EAM26" s="133"/>
      <c r="EAR26" s="133"/>
      <c r="EAW26" s="133"/>
      <c r="EBB26" s="133"/>
      <c r="EBG26" s="133"/>
      <c r="EBL26" s="133"/>
      <c r="EBQ26" s="133"/>
      <c r="EBV26" s="133"/>
      <c r="ECA26" s="133"/>
      <c r="ECF26" s="133"/>
      <c r="ECK26" s="133"/>
      <c r="ECP26" s="133"/>
      <c r="ECU26" s="133"/>
      <c r="ECZ26" s="133"/>
      <c r="EDE26" s="133"/>
      <c r="EDJ26" s="133"/>
      <c r="EDO26" s="133"/>
      <c r="EDT26" s="133"/>
      <c r="EDY26" s="133"/>
      <c r="EED26" s="133"/>
      <c r="EEI26" s="133"/>
      <c r="EEN26" s="133"/>
      <c r="EES26" s="133"/>
      <c r="EEX26" s="133"/>
      <c r="EFC26" s="133"/>
      <c r="EFH26" s="133"/>
      <c r="EFM26" s="133"/>
      <c r="EFR26" s="133"/>
      <c r="EFW26" s="133"/>
      <c r="EGB26" s="133"/>
      <c r="EGG26" s="133"/>
      <c r="EGL26" s="133"/>
      <c r="EGQ26" s="133"/>
      <c r="EGV26" s="133"/>
      <c r="EHA26" s="133"/>
      <c r="EHF26" s="133"/>
      <c r="EHK26" s="133"/>
      <c r="EHP26" s="133"/>
      <c r="EHU26" s="133"/>
      <c r="EHZ26" s="133"/>
      <c r="EIE26" s="133"/>
      <c r="EIJ26" s="133"/>
      <c r="EIO26" s="133"/>
      <c r="EIT26" s="133"/>
      <c r="EIY26" s="133"/>
      <c r="EJD26" s="133"/>
      <c r="EJI26" s="133"/>
      <c r="EJN26" s="133"/>
      <c r="EJS26" s="133"/>
      <c r="EJX26" s="133"/>
      <c r="EKC26" s="133"/>
      <c r="EKH26" s="133"/>
      <c r="EKM26" s="133"/>
      <c r="EKR26" s="133"/>
      <c r="EKW26" s="133"/>
      <c r="ELB26" s="133"/>
      <c r="ELG26" s="133"/>
      <c r="ELL26" s="133"/>
      <c r="ELQ26" s="133"/>
      <c r="ELV26" s="133"/>
      <c r="EMA26" s="133"/>
      <c r="EMF26" s="133"/>
      <c r="EMK26" s="133"/>
      <c r="EMP26" s="133"/>
      <c r="EMU26" s="133"/>
      <c r="EMZ26" s="133"/>
      <c r="ENE26" s="133"/>
      <c r="ENJ26" s="133"/>
      <c r="ENO26" s="133"/>
      <c r="ENT26" s="133"/>
      <c r="ENY26" s="133"/>
      <c r="EOD26" s="133"/>
      <c r="EOI26" s="133"/>
      <c r="EON26" s="133"/>
      <c r="EOS26" s="133"/>
      <c r="EOX26" s="133"/>
      <c r="EPC26" s="133"/>
      <c r="EPH26" s="133"/>
      <c r="EPM26" s="133"/>
      <c r="EPR26" s="133"/>
      <c r="EPW26" s="133"/>
      <c r="EQB26" s="133"/>
      <c r="EQG26" s="133"/>
      <c r="EQL26" s="133"/>
      <c r="EQQ26" s="133"/>
      <c r="EQV26" s="133"/>
      <c r="ERA26" s="133"/>
      <c r="ERF26" s="133"/>
      <c r="ERK26" s="133"/>
      <c r="ERP26" s="133"/>
      <c r="ERU26" s="133"/>
      <c r="ERZ26" s="133"/>
      <c r="ESE26" s="133"/>
      <c r="ESJ26" s="133"/>
      <c r="ESO26" s="133"/>
      <c r="EST26" s="133"/>
      <c r="ESY26" s="133"/>
      <c r="ETD26" s="133"/>
      <c r="ETI26" s="133"/>
      <c r="ETN26" s="133"/>
      <c r="ETS26" s="133"/>
      <c r="ETX26" s="133"/>
      <c r="EUC26" s="133"/>
      <c r="EUH26" s="133"/>
      <c r="EUM26" s="133"/>
      <c r="EUR26" s="133"/>
      <c r="EUW26" s="133"/>
      <c r="EVB26" s="133"/>
      <c r="EVG26" s="133"/>
      <c r="EVL26" s="133"/>
      <c r="EVQ26" s="133"/>
      <c r="EVV26" s="133"/>
      <c r="EWA26" s="133"/>
      <c r="EWF26" s="133"/>
      <c r="EWK26" s="133"/>
      <c r="EWP26" s="133"/>
      <c r="EWU26" s="133"/>
      <c r="EWZ26" s="133"/>
      <c r="EXE26" s="133"/>
      <c r="EXJ26" s="133"/>
      <c r="EXO26" s="133"/>
      <c r="EXT26" s="133"/>
      <c r="EXY26" s="133"/>
      <c r="EYD26" s="133"/>
      <c r="EYI26" s="133"/>
      <c r="EYN26" s="133"/>
      <c r="EYS26" s="133"/>
      <c r="EYX26" s="133"/>
      <c r="EZC26" s="133"/>
      <c r="EZH26" s="133"/>
      <c r="EZM26" s="133"/>
      <c r="EZR26" s="133"/>
      <c r="EZW26" s="133"/>
      <c r="FAB26" s="133"/>
      <c r="FAG26" s="133"/>
      <c r="FAL26" s="133"/>
      <c r="FAQ26" s="133"/>
      <c r="FAV26" s="133"/>
      <c r="FBA26" s="133"/>
      <c r="FBF26" s="133"/>
      <c r="FBK26" s="133"/>
      <c r="FBP26" s="133"/>
      <c r="FBU26" s="133"/>
      <c r="FBZ26" s="133"/>
      <c r="FCE26" s="133"/>
      <c r="FCJ26" s="133"/>
      <c r="FCO26" s="133"/>
      <c r="FCT26" s="133"/>
      <c r="FCY26" s="133"/>
      <c r="FDD26" s="133"/>
      <c r="FDI26" s="133"/>
      <c r="FDN26" s="133"/>
      <c r="FDS26" s="133"/>
      <c r="FDX26" s="133"/>
      <c r="FEC26" s="133"/>
      <c r="FEH26" s="133"/>
      <c r="FEM26" s="133"/>
      <c r="FER26" s="133"/>
      <c r="FEW26" s="133"/>
      <c r="FFB26" s="133"/>
      <c r="FFG26" s="133"/>
      <c r="FFL26" s="133"/>
      <c r="FFQ26" s="133"/>
      <c r="FFV26" s="133"/>
      <c r="FGA26" s="133"/>
      <c r="FGF26" s="133"/>
      <c r="FGK26" s="133"/>
      <c r="FGP26" s="133"/>
      <c r="FGU26" s="133"/>
      <c r="FGZ26" s="133"/>
      <c r="FHE26" s="133"/>
      <c r="FHJ26" s="133"/>
      <c r="FHO26" s="133"/>
      <c r="FHT26" s="133"/>
      <c r="FHY26" s="133"/>
      <c r="FID26" s="133"/>
      <c r="FII26" s="133"/>
      <c r="FIN26" s="133"/>
      <c r="FIS26" s="133"/>
      <c r="FIX26" s="133"/>
      <c r="FJC26" s="133"/>
      <c r="FJH26" s="133"/>
      <c r="FJM26" s="133"/>
      <c r="FJR26" s="133"/>
      <c r="FJW26" s="133"/>
      <c r="FKB26" s="133"/>
      <c r="FKG26" s="133"/>
      <c r="FKL26" s="133"/>
      <c r="FKQ26" s="133"/>
      <c r="FKV26" s="133"/>
      <c r="FLA26" s="133"/>
      <c r="FLF26" s="133"/>
      <c r="FLK26" s="133"/>
      <c r="FLP26" s="133"/>
      <c r="FLU26" s="133"/>
      <c r="FLZ26" s="133"/>
      <c r="FME26" s="133"/>
      <c r="FMJ26" s="133"/>
      <c r="FMO26" s="133"/>
      <c r="FMT26" s="133"/>
      <c r="FMY26" s="133"/>
      <c r="FND26" s="133"/>
      <c r="FNI26" s="133"/>
      <c r="FNN26" s="133"/>
      <c r="FNS26" s="133"/>
      <c r="FNX26" s="133"/>
      <c r="FOC26" s="133"/>
      <c r="FOH26" s="133"/>
      <c r="FOM26" s="133"/>
      <c r="FOR26" s="133"/>
      <c r="FOW26" s="133"/>
      <c r="FPB26" s="133"/>
      <c r="FPG26" s="133"/>
      <c r="FPL26" s="133"/>
      <c r="FPQ26" s="133"/>
      <c r="FPV26" s="133"/>
      <c r="FQA26" s="133"/>
      <c r="FQF26" s="133"/>
      <c r="FQK26" s="133"/>
      <c r="FQP26" s="133"/>
      <c r="FQU26" s="133"/>
      <c r="FQZ26" s="133"/>
      <c r="FRE26" s="133"/>
      <c r="FRJ26" s="133"/>
      <c r="FRO26" s="133"/>
      <c r="FRT26" s="133"/>
      <c r="FRY26" s="133"/>
      <c r="FSD26" s="133"/>
      <c r="FSI26" s="133"/>
      <c r="FSN26" s="133"/>
      <c r="FSS26" s="133"/>
      <c r="FSX26" s="133"/>
      <c r="FTC26" s="133"/>
      <c r="FTH26" s="133"/>
      <c r="FTM26" s="133"/>
      <c r="FTR26" s="133"/>
      <c r="FTW26" s="133"/>
      <c r="FUB26" s="133"/>
      <c r="FUG26" s="133"/>
      <c r="FUL26" s="133"/>
      <c r="FUQ26" s="133"/>
      <c r="FUV26" s="133"/>
      <c r="FVA26" s="133"/>
      <c r="FVF26" s="133"/>
      <c r="FVK26" s="133"/>
      <c r="FVP26" s="133"/>
      <c r="FVU26" s="133"/>
      <c r="FVZ26" s="133"/>
      <c r="FWE26" s="133"/>
      <c r="FWJ26" s="133"/>
      <c r="FWO26" s="133"/>
      <c r="FWT26" s="133"/>
      <c r="FWY26" s="133"/>
      <c r="FXD26" s="133"/>
      <c r="FXI26" s="133"/>
      <c r="FXN26" s="133"/>
      <c r="FXS26" s="133"/>
      <c r="FXX26" s="133"/>
      <c r="FYC26" s="133"/>
      <c r="FYH26" s="133"/>
      <c r="FYM26" s="133"/>
      <c r="FYR26" s="133"/>
      <c r="FYW26" s="133"/>
      <c r="FZB26" s="133"/>
      <c r="FZG26" s="133"/>
      <c r="FZL26" s="133"/>
      <c r="FZQ26" s="133"/>
      <c r="FZV26" s="133"/>
      <c r="GAA26" s="133"/>
      <c r="GAF26" s="133"/>
      <c r="GAK26" s="133"/>
      <c r="GAP26" s="133"/>
      <c r="GAU26" s="133"/>
      <c r="GAZ26" s="133"/>
      <c r="GBE26" s="133"/>
      <c r="GBJ26" s="133"/>
      <c r="GBO26" s="133"/>
      <c r="GBT26" s="133"/>
      <c r="GBY26" s="133"/>
      <c r="GCD26" s="133"/>
      <c r="GCI26" s="133"/>
      <c r="GCN26" s="133"/>
      <c r="GCS26" s="133"/>
      <c r="GCX26" s="133"/>
      <c r="GDC26" s="133"/>
      <c r="GDH26" s="133"/>
      <c r="GDM26" s="133"/>
      <c r="GDR26" s="133"/>
      <c r="GDW26" s="133"/>
      <c r="GEB26" s="133"/>
      <c r="GEG26" s="133"/>
      <c r="GEL26" s="133"/>
      <c r="GEQ26" s="133"/>
      <c r="GEV26" s="133"/>
      <c r="GFA26" s="133"/>
      <c r="GFF26" s="133"/>
      <c r="GFK26" s="133"/>
      <c r="GFP26" s="133"/>
      <c r="GFU26" s="133"/>
      <c r="GFZ26" s="133"/>
      <c r="GGE26" s="133"/>
      <c r="GGJ26" s="133"/>
      <c r="GGO26" s="133"/>
      <c r="GGT26" s="133"/>
      <c r="GGY26" s="133"/>
      <c r="GHD26" s="133"/>
      <c r="GHI26" s="133"/>
      <c r="GHN26" s="133"/>
      <c r="GHS26" s="133"/>
      <c r="GHX26" s="133"/>
      <c r="GIC26" s="133"/>
      <c r="GIH26" s="133"/>
      <c r="GIM26" s="133"/>
      <c r="GIR26" s="133"/>
      <c r="GIW26" s="133"/>
      <c r="GJB26" s="133"/>
      <c r="GJG26" s="133"/>
      <c r="GJL26" s="133"/>
      <c r="GJQ26" s="133"/>
      <c r="GJV26" s="133"/>
      <c r="GKA26" s="133"/>
      <c r="GKF26" s="133"/>
      <c r="GKK26" s="133"/>
      <c r="GKP26" s="133"/>
      <c r="GKU26" s="133"/>
      <c r="GKZ26" s="133"/>
      <c r="GLE26" s="133"/>
      <c r="GLJ26" s="133"/>
      <c r="GLO26" s="133"/>
      <c r="GLT26" s="133"/>
      <c r="GLY26" s="133"/>
      <c r="GMD26" s="133"/>
      <c r="GMI26" s="133"/>
      <c r="GMN26" s="133"/>
      <c r="GMS26" s="133"/>
      <c r="GMX26" s="133"/>
      <c r="GNC26" s="133"/>
      <c r="GNH26" s="133"/>
      <c r="GNM26" s="133"/>
      <c r="GNR26" s="133"/>
      <c r="GNW26" s="133"/>
      <c r="GOB26" s="133"/>
      <c r="GOG26" s="133"/>
      <c r="GOL26" s="133"/>
      <c r="GOQ26" s="133"/>
      <c r="GOV26" s="133"/>
      <c r="GPA26" s="133"/>
      <c r="GPF26" s="133"/>
      <c r="GPK26" s="133"/>
      <c r="GPP26" s="133"/>
      <c r="GPU26" s="133"/>
      <c r="GPZ26" s="133"/>
      <c r="GQE26" s="133"/>
      <c r="GQJ26" s="133"/>
      <c r="GQO26" s="133"/>
      <c r="GQT26" s="133"/>
      <c r="GQY26" s="133"/>
      <c r="GRD26" s="133"/>
      <c r="GRI26" s="133"/>
      <c r="GRN26" s="133"/>
      <c r="GRS26" s="133"/>
      <c r="GRX26" s="133"/>
      <c r="GSC26" s="133"/>
      <c r="GSH26" s="133"/>
      <c r="GSM26" s="133"/>
      <c r="GSR26" s="133"/>
      <c r="GSW26" s="133"/>
      <c r="GTB26" s="133"/>
      <c r="GTG26" s="133"/>
      <c r="GTL26" s="133"/>
      <c r="GTQ26" s="133"/>
      <c r="GTV26" s="133"/>
      <c r="GUA26" s="133"/>
      <c r="GUF26" s="133"/>
      <c r="GUK26" s="133"/>
      <c r="GUP26" s="133"/>
      <c r="GUU26" s="133"/>
      <c r="GUZ26" s="133"/>
      <c r="GVE26" s="133"/>
      <c r="GVJ26" s="133"/>
      <c r="GVO26" s="133"/>
      <c r="GVT26" s="133"/>
      <c r="GVY26" s="133"/>
      <c r="GWD26" s="133"/>
      <c r="GWI26" s="133"/>
      <c r="GWN26" s="133"/>
      <c r="GWS26" s="133"/>
      <c r="GWX26" s="133"/>
      <c r="GXC26" s="133"/>
      <c r="GXH26" s="133"/>
      <c r="GXM26" s="133"/>
      <c r="GXR26" s="133"/>
      <c r="GXW26" s="133"/>
      <c r="GYB26" s="133"/>
      <c r="GYG26" s="133"/>
      <c r="GYL26" s="133"/>
      <c r="GYQ26" s="133"/>
      <c r="GYV26" s="133"/>
      <c r="GZA26" s="133"/>
      <c r="GZF26" s="133"/>
      <c r="GZK26" s="133"/>
      <c r="GZP26" s="133"/>
      <c r="GZU26" s="133"/>
      <c r="GZZ26" s="133"/>
      <c r="HAE26" s="133"/>
      <c r="HAJ26" s="133"/>
      <c r="HAO26" s="133"/>
      <c r="HAT26" s="133"/>
      <c r="HAY26" s="133"/>
      <c r="HBD26" s="133"/>
      <c r="HBI26" s="133"/>
      <c r="HBN26" s="133"/>
      <c r="HBS26" s="133"/>
      <c r="HBX26" s="133"/>
      <c r="HCC26" s="133"/>
      <c r="HCH26" s="133"/>
      <c r="HCM26" s="133"/>
      <c r="HCR26" s="133"/>
      <c r="HCW26" s="133"/>
      <c r="HDB26" s="133"/>
      <c r="HDG26" s="133"/>
      <c r="HDL26" s="133"/>
      <c r="HDQ26" s="133"/>
      <c r="HDV26" s="133"/>
      <c r="HEA26" s="133"/>
      <c r="HEF26" s="133"/>
      <c r="HEK26" s="133"/>
      <c r="HEP26" s="133"/>
      <c r="HEU26" s="133"/>
      <c r="HEZ26" s="133"/>
      <c r="HFE26" s="133"/>
      <c r="HFJ26" s="133"/>
      <c r="HFO26" s="133"/>
      <c r="HFT26" s="133"/>
      <c r="HFY26" s="133"/>
      <c r="HGD26" s="133"/>
      <c r="HGI26" s="133"/>
      <c r="HGN26" s="133"/>
      <c r="HGS26" s="133"/>
      <c r="HGX26" s="133"/>
      <c r="HHC26" s="133"/>
      <c r="HHH26" s="133"/>
      <c r="HHM26" s="133"/>
      <c r="HHR26" s="133"/>
      <c r="HHW26" s="133"/>
      <c r="HIB26" s="133"/>
      <c r="HIG26" s="133"/>
      <c r="HIL26" s="133"/>
      <c r="HIQ26" s="133"/>
      <c r="HIV26" s="133"/>
      <c r="HJA26" s="133"/>
      <c r="HJF26" s="133"/>
      <c r="HJK26" s="133"/>
      <c r="HJP26" s="133"/>
      <c r="HJU26" s="133"/>
      <c r="HJZ26" s="133"/>
      <c r="HKE26" s="133"/>
      <c r="HKJ26" s="133"/>
      <c r="HKO26" s="133"/>
      <c r="HKT26" s="133"/>
      <c r="HKY26" s="133"/>
      <c r="HLD26" s="133"/>
      <c r="HLI26" s="133"/>
      <c r="HLN26" s="133"/>
      <c r="HLS26" s="133"/>
      <c r="HLX26" s="133"/>
      <c r="HMC26" s="133"/>
      <c r="HMH26" s="133"/>
      <c r="HMM26" s="133"/>
      <c r="HMR26" s="133"/>
      <c r="HMW26" s="133"/>
      <c r="HNB26" s="133"/>
      <c r="HNG26" s="133"/>
      <c r="HNL26" s="133"/>
      <c r="HNQ26" s="133"/>
      <c r="HNV26" s="133"/>
      <c r="HOA26" s="133"/>
      <c r="HOF26" s="133"/>
      <c r="HOK26" s="133"/>
      <c r="HOP26" s="133"/>
      <c r="HOU26" s="133"/>
      <c r="HOZ26" s="133"/>
      <c r="HPE26" s="133"/>
      <c r="HPJ26" s="133"/>
      <c r="HPO26" s="133"/>
      <c r="HPT26" s="133"/>
      <c r="HPY26" s="133"/>
      <c r="HQD26" s="133"/>
      <c r="HQI26" s="133"/>
      <c r="HQN26" s="133"/>
      <c r="HQS26" s="133"/>
      <c r="HQX26" s="133"/>
      <c r="HRC26" s="133"/>
      <c r="HRH26" s="133"/>
      <c r="HRM26" s="133"/>
      <c r="HRR26" s="133"/>
      <c r="HRW26" s="133"/>
      <c r="HSB26" s="133"/>
      <c r="HSG26" s="133"/>
      <c r="HSL26" s="133"/>
      <c r="HSQ26" s="133"/>
      <c r="HSV26" s="133"/>
      <c r="HTA26" s="133"/>
      <c r="HTF26" s="133"/>
      <c r="HTK26" s="133"/>
      <c r="HTP26" s="133"/>
      <c r="HTU26" s="133"/>
      <c r="HTZ26" s="133"/>
      <c r="HUE26" s="133"/>
      <c r="HUJ26" s="133"/>
      <c r="HUO26" s="133"/>
      <c r="HUT26" s="133"/>
      <c r="HUY26" s="133"/>
      <c r="HVD26" s="133"/>
      <c r="HVI26" s="133"/>
      <c r="HVN26" s="133"/>
      <c r="HVS26" s="133"/>
      <c r="HVX26" s="133"/>
      <c r="HWC26" s="133"/>
      <c r="HWH26" s="133"/>
      <c r="HWM26" s="133"/>
      <c r="HWR26" s="133"/>
      <c r="HWW26" s="133"/>
      <c r="HXB26" s="133"/>
      <c r="HXG26" s="133"/>
      <c r="HXL26" s="133"/>
      <c r="HXQ26" s="133"/>
      <c r="HXV26" s="133"/>
      <c r="HYA26" s="133"/>
      <c r="HYF26" s="133"/>
      <c r="HYK26" s="133"/>
      <c r="HYP26" s="133"/>
      <c r="HYU26" s="133"/>
      <c r="HYZ26" s="133"/>
      <c r="HZE26" s="133"/>
      <c r="HZJ26" s="133"/>
      <c r="HZO26" s="133"/>
      <c r="HZT26" s="133"/>
      <c r="HZY26" s="133"/>
      <c r="IAD26" s="133"/>
      <c r="IAI26" s="133"/>
      <c r="IAN26" s="133"/>
      <c r="IAS26" s="133"/>
      <c r="IAX26" s="133"/>
      <c r="IBC26" s="133"/>
      <c r="IBH26" s="133"/>
      <c r="IBM26" s="133"/>
      <c r="IBR26" s="133"/>
      <c r="IBW26" s="133"/>
      <c r="ICB26" s="133"/>
      <c r="ICG26" s="133"/>
      <c r="ICL26" s="133"/>
      <c r="ICQ26" s="133"/>
      <c r="ICV26" s="133"/>
      <c r="IDA26" s="133"/>
      <c r="IDF26" s="133"/>
      <c r="IDK26" s="133"/>
      <c r="IDP26" s="133"/>
      <c r="IDU26" s="133"/>
      <c r="IDZ26" s="133"/>
      <c r="IEE26" s="133"/>
      <c r="IEJ26" s="133"/>
      <c r="IEO26" s="133"/>
      <c r="IET26" s="133"/>
      <c r="IEY26" s="133"/>
      <c r="IFD26" s="133"/>
      <c r="IFI26" s="133"/>
      <c r="IFN26" s="133"/>
      <c r="IFS26" s="133"/>
      <c r="IFX26" s="133"/>
      <c r="IGC26" s="133"/>
      <c r="IGH26" s="133"/>
      <c r="IGM26" s="133"/>
      <c r="IGR26" s="133"/>
      <c r="IGW26" s="133"/>
      <c r="IHB26" s="133"/>
      <c r="IHG26" s="133"/>
      <c r="IHL26" s="133"/>
      <c r="IHQ26" s="133"/>
      <c r="IHV26" s="133"/>
      <c r="IIA26" s="133"/>
      <c r="IIF26" s="133"/>
      <c r="IIK26" s="133"/>
      <c r="IIP26" s="133"/>
      <c r="IIU26" s="133"/>
      <c r="IIZ26" s="133"/>
      <c r="IJE26" s="133"/>
      <c r="IJJ26" s="133"/>
      <c r="IJO26" s="133"/>
      <c r="IJT26" s="133"/>
      <c r="IJY26" s="133"/>
      <c r="IKD26" s="133"/>
      <c r="IKI26" s="133"/>
      <c r="IKN26" s="133"/>
      <c r="IKS26" s="133"/>
      <c r="IKX26" s="133"/>
      <c r="ILC26" s="133"/>
      <c r="ILH26" s="133"/>
      <c r="ILM26" s="133"/>
      <c r="ILR26" s="133"/>
      <c r="ILW26" s="133"/>
      <c r="IMB26" s="133"/>
      <c r="IMG26" s="133"/>
      <c r="IML26" s="133"/>
      <c r="IMQ26" s="133"/>
      <c r="IMV26" s="133"/>
      <c r="INA26" s="133"/>
      <c r="INF26" s="133"/>
      <c r="INK26" s="133"/>
      <c r="INP26" s="133"/>
      <c r="INU26" s="133"/>
      <c r="INZ26" s="133"/>
      <c r="IOE26" s="133"/>
      <c r="IOJ26" s="133"/>
      <c r="IOO26" s="133"/>
      <c r="IOT26" s="133"/>
      <c r="IOY26" s="133"/>
      <c r="IPD26" s="133"/>
      <c r="IPI26" s="133"/>
      <c r="IPN26" s="133"/>
      <c r="IPS26" s="133"/>
      <c r="IPX26" s="133"/>
      <c r="IQC26" s="133"/>
      <c r="IQH26" s="133"/>
      <c r="IQM26" s="133"/>
      <c r="IQR26" s="133"/>
      <c r="IQW26" s="133"/>
      <c r="IRB26" s="133"/>
      <c r="IRG26" s="133"/>
      <c r="IRL26" s="133"/>
      <c r="IRQ26" s="133"/>
      <c r="IRV26" s="133"/>
      <c r="ISA26" s="133"/>
      <c r="ISF26" s="133"/>
      <c r="ISK26" s="133"/>
      <c r="ISP26" s="133"/>
      <c r="ISU26" s="133"/>
      <c r="ISZ26" s="133"/>
      <c r="ITE26" s="133"/>
      <c r="ITJ26" s="133"/>
      <c r="ITO26" s="133"/>
      <c r="ITT26" s="133"/>
      <c r="ITY26" s="133"/>
      <c r="IUD26" s="133"/>
      <c r="IUI26" s="133"/>
      <c r="IUN26" s="133"/>
      <c r="IUS26" s="133"/>
      <c r="IUX26" s="133"/>
      <c r="IVC26" s="133"/>
      <c r="IVH26" s="133"/>
      <c r="IVM26" s="133"/>
      <c r="IVR26" s="133"/>
      <c r="IVW26" s="133"/>
      <c r="IWB26" s="133"/>
      <c r="IWG26" s="133"/>
      <c r="IWL26" s="133"/>
      <c r="IWQ26" s="133"/>
      <c r="IWV26" s="133"/>
      <c r="IXA26" s="133"/>
      <c r="IXF26" s="133"/>
      <c r="IXK26" s="133"/>
      <c r="IXP26" s="133"/>
      <c r="IXU26" s="133"/>
      <c r="IXZ26" s="133"/>
      <c r="IYE26" s="133"/>
      <c r="IYJ26" s="133"/>
      <c r="IYO26" s="133"/>
      <c r="IYT26" s="133"/>
      <c r="IYY26" s="133"/>
      <c r="IZD26" s="133"/>
      <c r="IZI26" s="133"/>
      <c r="IZN26" s="133"/>
      <c r="IZS26" s="133"/>
      <c r="IZX26" s="133"/>
      <c r="JAC26" s="133"/>
      <c r="JAH26" s="133"/>
      <c r="JAM26" s="133"/>
      <c r="JAR26" s="133"/>
      <c r="JAW26" s="133"/>
      <c r="JBB26" s="133"/>
      <c r="JBG26" s="133"/>
      <c r="JBL26" s="133"/>
      <c r="JBQ26" s="133"/>
      <c r="JBV26" s="133"/>
      <c r="JCA26" s="133"/>
      <c r="JCF26" s="133"/>
      <c r="JCK26" s="133"/>
      <c r="JCP26" s="133"/>
      <c r="JCU26" s="133"/>
      <c r="JCZ26" s="133"/>
      <c r="JDE26" s="133"/>
      <c r="JDJ26" s="133"/>
      <c r="JDO26" s="133"/>
      <c r="JDT26" s="133"/>
      <c r="JDY26" s="133"/>
      <c r="JED26" s="133"/>
      <c r="JEI26" s="133"/>
      <c r="JEN26" s="133"/>
      <c r="JES26" s="133"/>
      <c r="JEX26" s="133"/>
      <c r="JFC26" s="133"/>
      <c r="JFH26" s="133"/>
      <c r="JFM26" s="133"/>
      <c r="JFR26" s="133"/>
      <c r="JFW26" s="133"/>
      <c r="JGB26" s="133"/>
      <c r="JGG26" s="133"/>
      <c r="JGL26" s="133"/>
      <c r="JGQ26" s="133"/>
      <c r="JGV26" s="133"/>
      <c r="JHA26" s="133"/>
      <c r="JHF26" s="133"/>
      <c r="JHK26" s="133"/>
      <c r="JHP26" s="133"/>
      <c r="JHU26" s="133"/>
      <c r="JHZ26" s="133"/>
      <c r="JIE26" s="133"/>
      <c r="JIJ26" s="133"/>
      <c r="JIO26" s="133"/>
      <c r="JIT26" s="133"/>
      <c r="JIY26" s="133"/>
      <c r="JJD26" s="133"/>
      <c r="JJI26" s="133"/>
      <c r="JJN26" s="133"/>
      <c r="JJS26" s="133"/>
      <c r="JJX26" s="133"/>
      <c r="JKC26" s="133"/>
      <c r="JKH26" s="133"/>
      <c r="JKM26" s="133"/>
      <c r="JKR26" s="133"/>
      <c r="JKW26" s="133"/>
      <c r="JLB26" s="133"/>
      <c r="JLG26" s="133"/>
      <c r="JLL26" s="133"/>
      <c r="JLQ26" s="133"/>
      <c r="JLV26" s="133"/>
      <c r="JMA26" s="133"/>
      <c r="JMF26" s="133"/>
      <c r="JMK26" s="133"/>
      <c r="JMP26" s="133"/>
      <c r="JMU26" s="133"/>
      <c r="JMZ26" s="133"/>
      <c r="JNE26" s="133"/>
      <c r="JNJ26" s="133"/>
      <c r="JNO26" s="133"/>
      <c r="JNT26" s="133"/>
      <c r="JNY26" s="133"/>
      <c r="JOD26" s="133"/>
      <c r="JOI26" s="133"/>
      <c r="JON26" s="133"/>
      <c r="JOS26" s="133"/>
      <c r="JOX26" s="133"/>
      <c r="JPC26" s="133"/>
      <c r="JPH26" s="133"/>
      <c r="JPM26" s="133"/>
      <c r="JPR26" s="133"/>
      <c r="JPW26" s="133"/>
      <c r="JQB26" s="133"/>
      <c r="JQG26" s="133"/>
      <c r="JQL26" s="133"/>
      <c r="JQQ26" s="133"/>
      <c r="JQV26" s="133"/>
      <c r="JRA26" s="133"/>
      <c r="JRF26" s="133"/>
      <c r="JRK26" s="133"/>
      <c r="JRP26" s="133"/>
      <c r="JRU26" s="133"/>
      <c r="JRZ26" s="133"/>
      <c r="JSE26" s="133"/>
      <c r="JSJ26" s="133"/>
      <c r="JSO26" s="133"/>
      <c r="JST26" s="133"/>
      <c r="JSY26" s="133"/>
      <c r="JTD26" s="133"/>
      <c r="JTI26" s="133"/>
      <c r="JTN26" s="133"/>
      <c r="JTS26" s="133"/>
      <c r="JTX26" s="133"/>
      <c r="JUC26" s="133"/>
      <c r="JUH26" s="133"/>
      <c r="JUM26" s="133"/>
      <c r="JUR26" s="133"/>
      <c r="JUW26" s="133"/>
      <c r="JVB26" s="133"/>
      <c r="JVG26" s="133"/>
      <c r="JVL26" s="133"/>
      <c r="JVQ26" s="133"/>
      <c r="JVV26" s="133"/>
      <c r="JWA26" s="133"/>
      <c r="JWF26" s="133"/>
      <c r="JWK26" s="133"/>
      <c r="JWP26" s="133"/>
      <c r="JWU26" s="133"/>
      <c r="JWZ26" s="133"/>
      <c r="JXE26" s="133"/>
      <c r="JXJ26" s="133"/>
      <c r="JXO26" s="133"/>
      <c r="JXT26" s="133"/>
      <c r="JXY26" s="133"/>
      <c r="JYD26" s="133"/>
      <c r="JYI26" s="133"/>
      <c r="JYN26" s="133"/>
      <c r="JYS26" s="133"/>
      <c r="JYX26" s="133"/>
      <c r="JZC26" s="133"/>
      <c r="JZH26" s="133"/>
      <c r="JZM26" s="133"/>
      <c r="JZR26" s="133"/>
      <c r="JZW26" s="133"/>
      <c r="KAB26" s="133"/>
      <c r="KAG26" s="133"/>
      <c r="KAL26" s="133"/>
      <c r="KAQ26" s="133"/>
      <c r="KAV26" s="133"/>
      <c r="KBA26" s="133"/>
      <c r="KBF26" s="133"/>
      <c r="KBK26" s="133"/>
      <c r="KBP26" s="133"/>
      <c r="KBU26" s="133"/>
      <c r="KBZ26" s="133"/>
      <c r="KCE26" s="133"/>
      <c r="KCJ26" s="133"/>
      <c r="KCO26" s="133"/>
      <c r="KCT26" s="133"/>
      <c r="KCY26" s="133"/>
      <c r="KDD26" s="133"/>
      <c r="KDI26" s="133"/>
      <c r="KDN26" s="133"/>
      <c r="KDS26" s="133"/>
      <c r="KDX26" s="133"/>
      <c r="KEC26" s="133"/>
      <c r="KEH26" s="133"/>
      <c r="KEM26" s="133"/>
      <c r="KER26" s="133"/>
      <c r="KEW26" s="133"/>
      <c r="KFB26" s="133"/>
      <c r="KFG26" s="133"/>
      <c r="KFL26" s="133"/>
      <c r="KFQ26" s="133"/>
      <c r="KFV26" s="133"/>
      <c r="KGA26" s="133"/>
      <c r="KGF26" s="133"/>
      <c r="KGK26" s="133"/>
      <c r="KGP26" s="133"/>
      <c r="KGU26" s="133"/>
      <c r="KGZ26" s="133"/>
      <c r="KHE26" s="133"/>
      <c r="KHJ26" s="133"/>
      <c r="KHO26" s="133"/>
      <c r="KHT26" s="133"/>
      <c r="KHY26" s="133"/>
      <c r="KID26" s="133"/>
      <c r="KII26" s="133"/>
      <c r="KIN26" s="133"/>
      <c r="KIS26" s="133"/>
      <c r="KIX26" s="133"/>
      <c r="KJC26" s="133"/>
      <c r="KJH26" s="133"/>
      <c r="KJM26" s="133"/>
      <c r="KJR26" s="133"/>
      <c r="KJW26" s="133"/>
      <c r="KKB26" s="133"/>
      <c r="KKG26" s="133"/>
      <c r="KKL26" s="133"/>
      <c r="KKQ26" s="133"/>
      <c r="KKV26" s="133"/>
      <c r="KLA26" s="133"/>
      <c r="KLF26" s="133"/>
      <c r="KLK26" s="133"/>
      <c r="KLP26" s="133"/>
      <c r="KLU26" s="133"/>
      <c r="KLZ26" s="133"/>
      <c r="KME26" s="133"/>
      <c r="KMJ26" s="133"/>
      <c r="KMO26" s="133"/>
      <c r="KMT26" s="133"/>
      <c r="KMY26" s="133"/>
      <c r="KND26" s="133"/>
      <c r="KNI26" s="133"/>
      <c r="KNN26" s="133"/>
      <c r="KNS26" s="133"/>
      <c r="KNX26" s="133"/>
      <c r="KOC26" s="133"/>
      <c r="KOH26" s="133"/>
      <c r="KOM26" s="133"/>
      <c r="KOR26" s="133"/>
      <c r="KOW26" s="133"/>
      <c r="KPB26" s="133"/>
      <c r="KPG26" s="133"/>
      <c r="KPL26" s="133"/>
      <c r="KPQ26" s="133"/>
      <c r="KPV26" s="133"/>
      <c r="KQA26" s="133"/>
      <c r="KQF26" s="133"/>
      <c r="KQK26" s="133"/>
      <c r="KQP26" s="133"/>
      <c r="KQU26" s="133"/>
      <c r="KQZ26" s="133"/>
      <c r="KRE26" s="133"/>
      <c r="KRJ26" s="133"/>
      <c r="KRO26" s="133"/>
      <c r="KRT26" s="133"/>
      <c r="KRY26" s="133"/>
      <c r="KSD26" s="133"/>
      <c r="KSI26" s="133"/>
      <c r="KSN26" s="133"/>
      <c r="KSS26" s="133"/>
      <c r="KSX26" s="133"/>
      <c r="KTC26" s="133"/>
      <c r="KTH26" s="133"/>
      <c r="KTM26" s="133"/>
      <c r="KTR26" s="133"/>
      <c r="KTW26" s="133"/>
      <c r="KUB26" s="133"/>
      <c r="KUG26" s="133"/>
      <c r="KUL26" s="133"/>
      <c r="KUQ26" s="133"/>
      <c r="KUV26" s="133"/>
      <c r="KVA26" s="133"/>
      <c r="KVF26" s="133"/>
      <c r="KVK26" s="133"/>
      <c r="KVP26" s="133"/>
      <c r="KVU26" s="133"/>
      <c r="KVZ26" s="133"/>
      <c r="KWE26" s="133"/>
      <c r="KWJ26" s="133"/>
      <c r="KWO26" s="133"/>
      <c r="KWT26" s="133"/>
      <c r="KWY26" s="133"/>
      <c r="KXD26" s="133"/>
      <c r="KXI26" s="133"/>
      <c r="KXN26" s="133"/>
      <c r="KXS26" s="133"/>
      <c r="KXX26" s="133"/>
      <c r="KYC26" s="133"/>
      <c r="KYH26" s="133"/>
      <c r="KYM26" s="133"/>
      <c r="KYR26" s="133"/>
      <c r="KYW26" s="133"/>
      <c r="KZB26" s="133"/>
      <c r="KZG26" s="133"/>
      <c r="KZL26" s="133"/>
      <c r="KZQ26" s="133"/>
      <c r="KZV26" s="133"/>
      <c r="LAA26" s="133"/>
      <c r="LAF26" s="133"/>
      <c r="LAK26" s="133"/>
      <c r="LAP26" s="133"/>
      <c r="LAU26" s="133"/>
      <c r="LAZ26" s="133"/>
      <c r="LBE26" s="133"/>
      <c r="LBJ26" s="133"/>
      <c r="LBO26" s="133"/>
      <c r="LBT26" s="133"/>
      <c r="LBY26" s="133"/>
      <c r="LCD26" s="133"/>
      <c r="LCI26" s="133"/>
      <c r="LCN26" s="133"/>
      <c r="LCS26" s="133"/>
      <c r="LCX26" s="133"/>
      <c r="LDC26" s="133"/>
      <c r="LDH26" s="133"/>
      <c r="LDM26" s="133"/>
      <c r="LDR26" s="133"/>
      <c r="LDW26" s="133"/>
      <c r="LEB26" s="133"/>
      <c r="LEG26" s="133"/>
      <c r="LEL26" s="133"/>
      <c r="LEQ26" s="133"/>
      <c r="LEV26" s="133"/>
      <c r="LFA26" s="133"/>
      <c r="LFF26" s="133"/>
      <c r="LFK26" s="133"/>
      <c r="LFP26" s="133"/>
      <c r="LFU26" s="133"/>
      <c r="LFZ26" s="133"/>
      <c r="LGE26" s="133"/>
      <c r="LGJ26" s="133"/>
      <c r="LGO26" s="133"/>
      <c r="LGT26" s="133"/>
      <c r="LGY26" s="133"/>
      <c r="LHD26" s="133"/>
      <c r="LHI26" s="133"/>
      <c r="LHN26" s="133"/>
      <c r="LHS26" s="133"/>
      <c r="LHX26" s="133"/>
      <c r="LIC26" s="133"/>
      <c r="LIH26" s="133"/>
      <c r="LIM26" s="133"/>
      <c r="LIR26" s="133"/>
      <c r="LIW26" s="133"/>
      <c r="LJB26" s="133"/>
      <c r="LJG26" s="133"/>
      <c r="LJL26" s="133"/>
      <c r="LJQ26" s="133"/>
      <c r="LJV26" s="133"/>
      <c r="LKA26" s="133"/>
      <c r="LKF26" s="133"/>
      <c r="LKK26" s="133"/>
      <c r="LKP26" s="133"/>
      <c r="LKU26" s="133"/>
      <c r="LKZ26" s="133"/>
      <c r="LLE26" s="133"/>
      <c r="LLJ26" s="133"/>
      <c r="LLO26" s="133"/>
      <c r="LLT26" s="133"/>
      <c r="LLY26" s="133"/>
      <c r="LMD26" s="133"/>
      <c r="LMI26" s="133"/>
      <c r="LMN26" s="133"/>
      <c r="LMS26" s="133"/>
      <c r="LMX26" s="133"/>
      <c r="LNC26" s="133"/>
      <c r="LNH26" s="133"/>
      <c r="LNM26" s="133"/>
      <c r="LNR26" s="133"/>
      <c r="LNW26" s="133"/>
      <c r="LOB26" s="133"/>
      <c r="LOG26" s="133"/>
      <c r="LOL26" s="133"/>
      <c r="LOQ26" s="133"/>
      <c r="LOV26" s="133"/>
      <c r="LPA26" s="133"/>
      <c r="LPF26" s="133"/>
      <c r="LPK26" s="133"/>
      <c r="LPP26" s="133"/>
      <c r="LPU26" s="133"/>
      <c r="LPZ26" s="133"/>
      <c r="LQE26" s="133"/>
      <c r="LQJ26" s="133"/>
      <c r="LQO26" s="133"/>
      <c r="LQT26" s="133"/>
      <c r="LQY26" s="133"/>
      <c r="LRD26" s="133"/>
      <c r="LRI26" s="133"/>
      <c r="LRN26" s="133"/>
      <c r="LRS26" s="133"/>
      <c r="LRX26" s="133"/>
      <c r="LSC26" s="133"/>
      <c r="LSH26" s="133"/>
      <c r="LSM26" s="133"/>
      <c r="LSR26" s="133"/>
      <c r="LSW26" s="133"/>
      <c r="LTB26" s="133"/>
      <c r="LTG26" s="133"/>
      <c r="LTL26" s="133"/>
      <c r="LTQ26" s="133"/>
      <c r="LTV26" s="133"/>
      <c r="LUA26" s="133"/>
      <c r="LUF26" s="133"/>
      <c r="LUK26" s="133"/>
      <c r="LUP26" s="133"/>
      <c r="LUU26" s="133"/>
      <c r="LUZ26" s="133"/>
      <c r="LVE26" s="133"/>
      <c r="LVJ26" s="133"/>
      <c r="LVO26" s="133"/>
      <c r="LVT26" s="133"/>
      <c r="LVY26" s="133"/>
      <c r="LWD26" s="133"/>
      <c r="LWI26" s="133"/>
      <c r="LWN26" s="133"/>
      <c r="LWS26" s="133"/>
      <c r="LWX26" s="133"/>
      <c r="LXC26" s="133"/>
      <c r="LXH26" s="133"/>
      <c r="LXM26" s="133"/>
      <c r="LXR26" s="133"/>
      <c r="LXW26" s="133"/>
      <c r="LYB26" s="133"/>
      <c r="LYG26" s="133"/>
      <c r="LYL26" s="133"/>
      <c r="LYQ26" s="133"/>
      <c r="LYV26" s="133"/>
      <c r="LZA26" s="133"/>
      <c r="LZF26" s="133"/>
      <c r="LZK26" s="133"/>
      <c r="LZP26" s="133"/>
      <c r="LZU26" s="133"/>
      <c r="LZZ26" s="133"/>
      <c r="MAE26" s="133"/>
      <c r="MAJ26" s="133"/>
      <c r="MAO26" s="133"/>
      <c r="MAT26" s="133"/>
      <c r="MAY26" s="133"/>
      <c r="MBD26" s="133"/>
      <c r="MBI26" s="133"/>
      <c r="MBN26" s="133"/>
      <c r="MBS26" s="133"/>
      <c r="MBX26" s="133"/>
      <c r="MCC26" s="133"/>
      <c r="MCH26" s="133"/>
      <c r="MCM26" s="133"/>
      <c r="MCR26" s="133"/>
      <c r="MCW26" s="133"/>
      <c r="MDB26" s="133"/>
      <c r="MDG26" s="133"/>
      <c r="MDL26" s="133"/>
      <c r="MDQ26" s="133"/>
      <c r="MDV26" s="133"/>
      <c r="MEA26" s="133"/>
      <c r="MEF26" s="133"/>
      <c r="MEK26" s="133"/>
      <c r="MEP26" s="133"/>
      <c r="MEU26" s="133"/>
      <c r="MEZ26" s="133"/>
      <c r="MFE26" s="133"/>
      <c r="MFJ26" s="133"/>
      <c r="MFO26" s="133"/>
      <c r="MFT26" s="133"/>
      <c r="MFY26" s="133"/>
      <c r="MGD26" s="133"/>
      <c r="MGI26" s="133"/>
      <c r="MGN26" s="133"/>
      <c r="MGS26" s="133"/>
      <c r="MGX26" s="133"/>
      <c r="MHC26" s="133"/>
      <c r="MHH26" s="133"/>
      <c r="MHM26" s="133"/>
      <c r="MHR26" s="133"/>
      <c r="MHW26" s="133"/>
      <c r="MIB26" s="133"/>
      <c r="MIG26" s="133"/>
      <c r="MIL26" s="133"/>
      <c r="MIQ26" s="133"/>
      <c r="MIV26" s="133"/>
      <c r="MJA26" s="133"/>
      <c r="MJF26" s="133"/>
      <c r="MJK26" s="133"/>
      <c r="MJP26" s="133"/>
      <c r="MJU26" s="133"/>
      <c r="MJZ26" s="133"/>
      <c r="MKE26" s="133"/>
      <c r="MKJ26" s="133"/>
      <c r="MKO26" s="133"/>
      <c r="MKT26" s="133"/>
      <c r="MKY26" s="133"/>
      <c r="MLD26" s="133"/>
      <c r="MLI26" s="133"/>
      <c r="MLN26" s="133"/>
      <c r="MLS26" s="133"/>
      <c r="MLX26" s="133"/>
      <c r="MMC26" s="133"/>
      <c r="MMH26" s="133"/>
      <c r="MMM26" s="133"/>
      <c r="MMR26" s="133"/>
      <c r="MMW26" s="133"/>
      <c r="MNB26" s="133"/>
      <c r="MNG26" s="133"/>
      <c r="MNL26" s="133"/>
      <c r="MNQ26" s="133"/>
      <c r="MNV26" s="133"/>
      <c r="MOA26" s="133"/>
      <c r="MOF26" s="133"/>
      <c r="MOK26" s="133"/>
      <c r="MOP26" s="133"/>
      <c r="MOU26" s="133"/>
      <c r="MOZ26" s="133"/>
      <c r="MPE26" s="133"/>
      <c r="MPJ26" s="133"/>
      <c r="MPO26" s="133"/>
      <c r="MPT26" s="133"/>
      <c r="MPY26" s="133"/>
      <c r="MQD26" s="133"/>
      <c r="MQI26" s="133"/>
      <c r="MQN26" s="133"/>
      <c r="MQS26" s="133"/>
      <c r="MQX26" s="133"/>
      <c r="MRC26" s="133"/>
      <c r="MRH26" s="133"/>
      <c r="MRM26" s="133"/>
      <c r="MRR26" s="133"/>
      <c r="MRW26" s="133"/>
      <c r="MSB26" s="133"/>
      <c r="MSG26" s="133"/>
      <c r="MSL26" s="133"/>
      <c r="MSQ26" s="133"/>
      <c r="MSV26" s="133"/>
      <c r="MTA26" s="133"/>
      <c r="MTF26" s="133"/>
      <c r="MTK26" s="133"/>
      <c r="MTP26" s="133"/>
      <c r="MTU26" s="133"/>
      <c r="MTZ26" s="133"/>
      <c r="MUE26" s="133"/>
      <c r="MUJ26" s="133"/>
      <c r="MUO26" s="133"/>
      <c r="MUT26" s="133"/>
      <c r="MUY26" s="133"/>
      <c r="MVD26" s="133"/>
      <c r="MVI26" s="133"/>
      <c r="MVN26" s="133"/>
      <c r="MVS26" s="133"/>
      <c r="MVX26" s="133"/>
      <c r="MWC26" s="133"/>
      <c r="MWH26" s="133"/>
      <c r="MWM26" s="133"/>
      <c r="MWR26" s="133"/>
      <c r="MWW26" s="133"/>
      <c r="MXB26" s="133"/>
      <c r="MXG26" s="133"/>
      <c r="MXL26" s="133"/>
      <c r="MXQ26" s="133"/>
      <c r="MXV26" s="133"/>
      <c r="MYA26" s="133"/>
      <c r="MYF26" s="133"/>
      <c r="MYK26" s="133"/>
      <c r="MYP26" s="133"/>
      <c r="MYU26" s="133"/>
      <c r="MYZ26" s="133"/>
      <c r="MZE26" s="133"/>
      <c r="MZJ26" s="133"/>
      <c r="MZO26" s="133"/>
      <c r="MZT26" s="133"/>
      <c r="MZY26" s="133"/>
      <c r="NAD26" s="133"/>
      <c r="NAI26" s="133"/>
      <c r="NAN26" s="133"/>
      <c r="NAS26" s="133"/>
      <c r="NAX26" s="133"/>
      <c r="NBC26" s="133"/>
      <c r="NBH26" s="133"/>
      <c r="NBM26" s="133"/>
      <c r="NBR26" s="133"/>
      <c r="NBW26" s="133"/>
      <c r="NCB26" s="133"/>
      <c r="NCG26" s="133"/>
      <c r="NCL26" s="133"/>
      <c r="NCQ26" s="133"/>
      <c r="NCV26" s="133"/>
      <c r="NDA26" s="133"/>
      <c r="NDF26" s="133"/>
      <c r="NDK26" s="133"/>
      <c r="NDP26" s="133"/>
      <c r="NDU26" s="133"/>
      <c r="NDZ26" s="133"/>
      <c r="NEE26" s="133"/>
      <c r="NEJ26" s="133"/>
      <c r="NEO26" s="133"/>
      <c r="NET26" s="133"/>
      <c r="NEY26" s="133"/>
      <c r="NFD26" s="133"/>
      <c r="NFI26" s="133"/>
      <c r="NFN26" s="133"/>
      <c r="NFS26" s="133"/>
      <c r="NFX26" s="133"/>
      <c r="NGC26" s="133"/>
      <c r="NGH26" s="133"/>
      <c r="NGM26" s="133"/>
      <c r="NGR26" s="133"/>
      <c r="NGW26" s="133"/>
      <c r="NHB26" s="133"/>
      <c r="NHG26" s="133"/>
      <c r="NHL26" s="133"/>
      <c r="NHQ26" s="133"/>
      <c r="NHV26" s="133"/>
      <c r="NIA26" s="133"/>
      <c r="NIF26" s="133"/>
      <c r="NIK26" s="133"/>
      <c r="NIP26" s="133"/>
      <c r="NIU26" s="133"/>
      <c r="NIZ26" s="133"/>
      <c r="NJE26" s="133"/>
      <c r="NJJ26" s="133"/>
      <c r="NJO26" s="133"/>
      <c r="NJT26" s="133"/>
      <c r="NJY26" s="133"/>
      <c r="NKD26" s="133"/>
      <c r="NKI26" s="133"/>
      <c r="NKN26" s="133"/>
      <c r="NKS26" s="133"/>
      <c r="NKX26" s="133"/>
      <c r="NLC26" s="133"/>
      <c r="NLH26" s="133"/>
      <c r="NLM26" s="133"/>
      <c r="NLR26" s="133"/>
      <c r="NLW26" s="133"/>
      <c r="NMB26" s="133"/>
      <c r="NMG26" s="133"/>
      <c r="NML26" s="133"/>
      <c r="NMQ26" s="133"/>
      <c r="NMV26" s="133"/>
      <c r="NNA26" s="133"/>
      <c r="NNF26" s="133"/>
      <c r="NNK26" s="133"/>
      <c r="NNP26" s="133"/>
      <c r="NNU26" s="133"/>
      <c r="NNZ26" s="133"/>
      <c r="NOE26" s="133"/>
      <c r="NOJ26" s="133"/>
      <c r="NOO26" s="133"/>
      <c r="NOT26" s="133"/>
      <c r="NOY26" s="133"/>
      <c r="NPD26" s="133"/>
      <c r="NPI26" s="133"/>
      <c r="NPN26" s="133"/>
      <c r="NPS26" s="133"/>
      <c r="NPX26" s="133"/>
      <c r="NQC26" s="133"/>
      <c r="NQH26" s="133"/>
      <c r="NQM26" s="133"/>
      <c r="NQR26" s="133"/>
      <c r="NQW26" s="133"/>
      <c r="NRB26" s="133"/>
      <c r="NRG26" s="133"/>
      <c r="NRL26" s="133"/>
      <c r="NRQ26" s="133"/>
      <c r="NRV26" s="133"/>
      <c r="NSA26" s="133"/>
      <c r="NSF26" s="133"/>
      <c r="NSK26" s="133"/>
      <c r="NSP26" s="133"/>
      <c r="NSU26" s="133"/>
      <c r="NSZ26" s="133"/>
      <c r="NTE26" s="133"/>
      <c r="NTJ26" s="133"/>
      <c r="NTO26" s="133"/>
      <c r="NTT26" s="133"/>
      <c r="NTY26" s="133"/>
      <c r="NUD26" s="133"/>
      <c r="NUI26" s="133"/>
      <c r="NUN26" s="133"/>
      <c r="NUS26" s="133"/>
      <c r="NUX26" s="133"/>
      <c r="NVC26" s="133"/>
      <c r="NVH26" s="133"/>
      <c r="NVM26" s="133"/>
      <c r="NVR26" s="133"/>
      <c r="NVW26" s="133"/>
      <c r="NWB26" s="133"/>
      <c r="NWG26" s="133"/>
      <c r="NWL26" s="133"/>
      <c r="NWQ26" s="133"/>
      <c r="NWV26" s="133"/>
      <c r="NXA26" s="133"/>
      <c r="NXF26" s="133"/>
      <c r="NXK26" s="133"/>
      <c r="NXP26" s="133"/>
      <c r="NXU26" s="133"/>
      <c r="NXZ26" s="133"/>
      <c r="NYE26" s="133"/>
      <c r="NYJ26" s="133"/>
      <c r="NYO26" s="133"/>
      <c r="NYT26" s="133"/>
      <c r="NYY26" s="133"/>
      <c r="NZD26" s="133"/>
      <c r="NZI26" s="133"/>
      <c r="NZN26" s="133"/>
      <c r="NZS26" s="133"/>
      <c r="NZX26" s="133"/>
      <c r="OAC26" s="133"/>
      <c r="OAH26" s="133"/>
      <c r="OAM26" s="133"/>
      <c r="OAR26" s="133"/>
      <c r="OAW26" s="133"/>
      <c r="OBB26" s="133"/>
      <c r="OBG26" s="133"/>
      <c r="OBL26" s="133"/>
      <c r="OBQ26" s="133"/>
      <c r="OBV26" s="133"/>
      <c r="OCA26" s="133"/>
      <c r="OCF26" s="133"/>
      <c r="OCK26" s="133"/>
      <c r="OCP26" s="133"/>
      <c r="OCU26" s="133"/>
      <c r="OCZ26" s="133"/>
      <c r="ODE26" s="133"/>
      <c r="ODJ26" s="133"/>
      <c r="ODO26" s="133"/>
      <c r="ODT26" s="133"/>
      <c r="ODY26" s="133"/>
      <c r="OED26" s="133"/>
      <c r="OEI26" s="133"/>
      <c r="OEN26" s="133"/>
      <c r="OES26" s="133"/>
      <c r="OEX26" s="133"/>
      <c r="OFC26" s="133"/>
      <c r="OFH26" s="133"/>
      <c r="OFM26" s="133"/>
      <c r="OFR26" s="133"/>
      <c r="OFW26" s="133"/>
      <c r="OGB26" s="133"/>
      <c r="OGG26" s="133"/>
      <c r="OGL26" s="133"/>
      <c r="OGQ26" s="133"/>
      <c r="OGV26" s="133"/>
      <c r="OHA26" s="133"/>
      <c r="OHF26" s="133"/>
      <c r="OHK26" s="133"/>
      <c r="OHP26" s="133"/>
      <c r="OHU26" s="133"/>
      <c r="OHZ26" s="133"/>
      <c r="OIE26" s="133"/>
      <c r="OIJ26" s="133"/>
      <c r="OIO26" s="133"/>
      <c r="OIT26" s="133"/>
      <c r="OIY26" s="133"/>
      <c r="OJD26" s="133"/>
      <c r="OJI26" s="133"/>
      <c r="OJN26" s="133"/>
      <c r="OJS26" s="133"/>
      <c r="OJX26" s="133"/>
      <c r="OKC26" s="133"/>
      <c r="OKH26" s="133"/>
      <c r="OKM26" s="133"/>
      <c r="OKR26" s="133"/>
      <c r="OKW26" s="133"/>
      <c r="OLB26" s="133"/>
      <c r="OLG26" s="133"/>
      <c r="OLL26" s="133"/>
      <c r="OLQ26" s="133"/>
      <c r="OLV26" s="133"/>
      <c r="OMA26" s="133"/>
      <c r="OMF26" s="133"/>
      <c r="OMK26" s="133"/>
      <c r="OMP26" s="133"/>
      <c r="OMU26" s="133"/>
      <c r="OMZ26" s="133"/>
      <c r="ONE26" s="133"/>
      <c r="ONJ26" s="133"/>
      <c r="ONO26" s="133"/>
      <c r="ONT26" s="133"/>
      <c r="ONY26" s="133"/>
      <c r="OOD26" s="133"/>
      <c r="OOI26" s="133"/>
      <c r="OON26" s="133"/>
      <c r="OOS26" s="133"/>
      <c r="OOX26" s="133"/>
      <c r="OPC26" s="133"/>
      <c r="OPH26" s="133"/>
      <c r="OPM26" s="133"/>
      <c r="OPR26" s="133"/>
      <c r="OPW26" s="133"/>
      <c r="OQB26" s="133"/>
      <c r="OQG26" s="133"/>
      <c r="OQL26" s="133"/>
      <c r="OQQ26" s="133"/>
      <c r="OQV26" s="133"/>
      <c r="ORA26" s="133"/>
      <c r="ORF26" s="133"/>
      <c r="ORK26" s="133"/>
      <c r="ORP26" s="133"/>
      <c r="ORU26" s="133"/>
      <c r="ORZ26" s="133"/>
      <c r="OSE26" s="133"/>
      <c r="OSJ26" s="133"/>
      <c r="OSO26" s="133"/>
      <c r="OST26" s="133"/>
      <c r="OSY26" s="133"/>
      <c r="OTD26" s="133"/>
      <c r="OTI26" s="133"/>
      <c r="OTN26" s="133"/>
      <c r="OTS26" s="133"/>
      <c r="OTX26" s="133"/>
      <c r="OUC26" s="133"/>
      <c r="OUH26" s="133"/>
      <c r="OUM26" s="133"/>
      <c r="OUR26" s="133"/>
      <c r="OUW26" s="133"/>
      <c r="OVB26" s="133"/>
      <c r="OVG26" s="133"/>
      <c r="OVL26" s="133"/>
      <c r="OVQ26" s="133"/>
      <c r="OVV26" s="133"/>
      <c r="OWA26" s="133"/>
      <c r="OWF26" s="133"/>
      <c r="OWK26" s="133"/>
      <c r="OWP26" s="133"/>
      <c r="OWU26" s="133"/>
      <c r="OWZ26" s="133"/>
      <c r="OXE26" s="133"/>
      <c r="OXJ26" s="133"/>
      <c r="OXO26" s="133"/>
      <c r="OXT26" s="133"/>
      <c r="OXY26" s="133"/>
      <c r="OYD26" s="133"/>
      <c r="OYI26" s="133"/>
      <c r="OYN26" s="133"/>
      <c r="OYS26" s="133"/>
      <c r="OYX26" s="133"/>
      <c r="OZC26" s="133"/>
      <c r="OZH26" s="133"/>
      <c r="OZM26" s="133"/>
      <c r="OZR26" s="133"/>
      <c r="OZW26" s="133"/>
      <c r="PAB26" s="133"/>
      <c r="PAG26" s="133"/>
      <c r="PAL26" s="133"/>
      <c r="PAQ26" s="133"/>
      <c r="PAV26" s="133"/>
      <c r="PBA26" s="133"/>
      <c r="PBF26" s="133"/>
      <c r="PBK26" s="133"/>
      <c r="PBP26" s="133"/>
      <c r="PBU26" s="133"/>
      <c r="PBZ26" s="133"/>
      <c r="PCE26" s="133"/>
      <c r="PCJ26" s="133"/>
      <c r="PCO26" s="133"/>
      <c r="PCT26" s="133"/>
      <c r="PCY26" s="133"/>
      <c r="PDD26" s="133"/>
      <c r="PDI26" s="133"/>
      <c r="PDN26" s="133"/>
      <c r="PDS26" s="133"/>
      <c r="PDX26" s="133"/>
      <c r="PEC26" s="133"/>
      <c r="PEH26" s="133"/>
      <c r="PEM26" s="133"/>
      <c r="PER26" s="133"/>
      <c r="PEW26" s="133"/>
      <c r="PFB26" s="133"/>
      <c r="PFG26" s="133"/>
      <c r="PFL26" s="133"/>
      <c r="PFQ26" s="133"/>
      <c r="PFV26" s="133"/>
      <c r="PGA26" s="133"/>
      <c r="PGF26" s="133"/>
      <c r="PGK26" s="133"/>
      <c r="PGP26" s="133"/>
      <c r="PGU26" s="133"/>
      <c r="PGZ26" s="133"/>
      <c r="PHE26" s="133"/>
      <c r="PHJ26" s="133"/>
      <c r="PHO26" s="133"/>
      <c r="PHT26" s="133"/>
      <c r="PHY26" s="133"/>
      <c r="PID26" s="133"/>
      <c r="PII26" s="133"/>
      <c r="PIN26" s="133"/>
      <c r="PIS26" s="133"/>
      <c r="PIX26" s="133"/>
      <c r="PJC26" s="133"/>
      <c r="PJH26" s="133"/>
      <c r="PJM26" s="133"/>
      <c r="PJR26" s="133"/>
      <c r="PJW26" s="133"/>
      <c r="PKB26" s="133"/>
      <c r="PKG26" s="133"/>
      <c r="PKL26" s="133"/>
      <c r="PKQ26" s="133"/>
      <c r="PKV26" s="133"/>
      <c r="PLA26" s="133"/>
      <c r="PLF26" s="133"/>
      <c r="PLK26" s="133"/>
      <c r="PLP26" s="133"/>
      <c r="PLU26" s="133"/>
      <c r="PLZ26" s="133"/>
      <c r="PME26" s="133"/>
      <c r="PMJ26" s="133"/>
      <c r="PMO26" s="133"/>
      <c r="PMT26" s="133"/>
      <c r="PMY26" s="133"/>
      <c r="PND26" s="133"/>
      <c r="PNI26" s="133"/>
      <c r="PNN26" s="133"/>
      <c r="PNS26" s="133"/>
      <c r="PNX26" s="133"/>
      <c r="POC26" s="133"/>
      <c r="POH26" s="133"/>
      <c r="POM26" s="133"/>
      <c r="POR26" s="133"/>
      <c r="POW26" s="133"/>
      <c r="PPB26" s="133"/>
      <c r="PPG26" s="133"/>
      <c r="PPL26" s="133"/>
      <c r="PPQ26" s="133"/>
      <c r="PPV26" s="133"/>
      <c r="PQA26" s="133"/>
      <c r="PQF26" s="133"/>
      <c r="PQK26" s="133"/>
      <c r="PQP26" s="133"/>
      <c r="PQU26" s="133"/>
      <c r="PQZ26" s="133"/>
      <c r="PRE26" s="133"/>
      <c r="PRJ26" s="133"/>
      <c r="PRO26" s="133"/>
      <c r="PRT26" s="133"/>
      <c r="PRY26" s="133"/>
      <c r="PSD26" s="133"/>
      <c r="PSI26" s="133"/>
      <c r="PSN26" s="133"/>
      <c r="PSS26" s="133"/>
      <c r="PSX26" s="133"/>
      <c r="PTC26" s="133"/>
      <c r="PTH26" s="133"/>
      <c r="PTM26" s="133"/>
      <c r="PTR26" s="133"/>
      <c r="PTW26" s="133"/>
      <c r="PUB26" s="133"/>
      <c r="PUG26" s="133"/>
      <c r="PUL26" s="133"/>
      <c r="PUQ26" s="133"/>
      <c r="PUV26" s="133"/>
      <c r="PVA26" s="133"/>
      <c r="PVF26" s="133"/>
      <c r="PVK26" s="133"/>
      <c r="PVP26" s="133"/>
      <c r="PVU26" s="133"/>
      <c r="PVZ26" s="133"/>
      <c r="PWE26" s="133"/>
      <c r="PWJ26" s="133"/>
      <c r="PWO26" s="133"/>
      <c r="PWT26" s="133"/>
      <c r="PWY26" s="133"/>
      <c r="PXD26" s="133"/>
      <c r="PXI26" s="133"/>
      <c r="PXN26" s="133"/>
      <c r="PXS26" s="133"/>
      <c r="PXX26" s="133"/>
      <c r="PYC26" s="133"/>
      <c r="PYH26" s="133"/>
      <c r="PYM26" s="133"/>
      <c r="PYR26" s="133"/>
      <c r="PYW26" s="133"/>
      <c r="PZB26" s="133"/>
      <c r="PZG26" s="133"/>
      <c r="PZL26" s="133"/>
      <c r="PZQ26" s="133"/>
      <c r="PZV26" s="133"/>
      <c r="QAA26" s="133"/>
      <c r="QAF26" s="133"/>
      <c r="QAK26" s="133"/>
      <c r="QAP26" s="133"/>
      <c r="QAU26" s="133"/>
      <c r="QAZ26" s="133"/>
      <c r="QBE26" s="133"/>
      <c r="QBJ26" s="133"/>
      <c r="QBO26" s="133"/>
      <c r="QBT26" s="133"/>
      <c r="QBY26" s="133"/>
      <c r="QCD26" s="133"/>
      <c r="QCI26" s="133"/>
      <c r="QCN26" s="133"/>
      <c r="QCS26" s="133"/>
      <c r="QCX26" s="133"/>
      <c r="QDC26" s="133"/>
      <c r="QDH26" s="133"/>
      <c r="QDM26" s="133"/>
      <c r="QDR26" s="133"/>
      <c r="QDW26" s="133"/>
      <c r="QEB26" s="133"/>
      <c r="QEG26" s="133"/>
      <c r="QEL26" s="133"/>
      <c r="QEQ26" s="133"/>
      <c r="QEV26" s="133"/>
      <c r="QFA26" s="133"/>
      <c r="QFF26" s="133"/>
      <c r="QFK26" s="133"/>
      <c r="QFP26" s="133"/>
      <c r="QFU26" s="133"/>
      <c r="QFZ26" s="133"/>
      <c r="QGE26" s="133"/>
      <c r="QGJ26" s="133"/>
      <c r="QGO26" s="133"/>
      <c r="QGT26" s="133"/>
      <c r="QGY26" s="133"/>
      <c r="QHD26" s="133"/>
      <c r="QHI26" s="133"/>
      <c r="QHN26" s="133"/>
      <c r="QHS26" s="133"/>
      <c r="QHX26" s="133"/>
      <c r="QIC26" s="133"/>
      <c r="QIH26" s="133"/>
      <c r="QIM26" s="133"/>
      <c r="QIR26" s="133"/>
      <c r="QIW26" s="133"/>
      <c r="QJB26" s="133"/>
      <c r="QJG26" s="133"/>
      <c r="QJL26" s="133"/>
      <c r="QJQ26" s="133"/>
      <c r="QJV26" s="133"/>
      <c r="QKA26" s="133"/>
      <c r="QKF26" s="133"/>
      <c r="QKK26" s="133"/>
      <c r="QKP26" s="133"/>
      <c r="QKU26" s="133"/>
      <c r="QKZ26" s="133"/>
      <c r="QLE26" s="133"/>
      <c r="QLJ26" s="133"/>
      <c r="QLO26" s="133"/>
      <c r="QLT26" s="133"/>
      <c r="QLY26" s="133"/>
      <c r="QMD26" s="133"/>
      <c r="QMI26" s="133"/>
      <c r="QMN26" s="133"/>
      <c r="QMS26" s="133"/>
      <c r="QMX26" s="133"/>
      <c r="QNC26" s="133"/>
      <c r="QNH26" s="133"/>
      <c r="QNM26" s="133"/>
      <c r="QNR26" s="133"/>
      <c r="QNW26" s="133"/>
      <c r="QOB26" s="133"/>
      <c r="QOG26" s="133"/>
      <c r="QOL26" s="133"/>
      <c r="QOQ26" s="133"/>
      <c r="QOV26" s="133"/>
      <c r="QPA26" s="133"/>
      <c r="QPF26" s="133"/>
      <c r="QPK26" s="133"/>
      <c r="QPP26" s="133"/>
      <c r="QPU26" s="133"/>
      <c r="QPZ26" s="133"/>
      <c r="QQE26" s="133"/>
      <c r="QQJ26" s="133"/>
      <c r="QQO26" s="133"/>
      <c r="QQT26" s="133"/>
      <c r="QQY26" s="133"/>
      <c r="QRD26" s="133"/>
      <c r="QRI26" s="133"/>
      <c r="QRN26" s="133"/>
      <c r="QRS26" s="133"/>
      <c r="QRX26" s="133"/>
      <c r="QSC26" s="133"/>
      <c r="QSH26" s="133"/>
      <c r="QSM26" s="133"/>
      <c r="QSR26" s="133"/>
      <c r="QSW26" s="133"/>
      <c r="QTB26" s="133"/>
      <c r="QTG26" s="133"/>
      <c r="QTL26" s="133"/>
      <c r="QTQ26" s="133"/>
      <c r="QTV26" s="133"/>
      <c r="QUA26" s="133"/>
      <c r="QUF26" s="133"/>
      <c r="QUK26" s="133"/>
      <c r="QUP26" s="133"/>
      <c r="QUU26" s="133"/>
      <c r="QUZ26" s="133"/>
      <c r="QVE26" s="133"/>
      <c r="QVJ26" s="133"/>
      <c r="QVO26" s="133"/>
      <c r="QVT26" s="133"/>
      <c r="QVY26" s="133"/>
      <c r="QWD26" s="133"/>
      <c r="QWI26" s="133"/>
      <c r="QWN26" s="133"/>
      <c r="QWS26" s="133"/>
      <c r="QWX26" s="133"/>
      <c r="QXC26" s="133"/>
      <c r="QXH26" s="133"/>
      <c r="QXM26" s="133"/>
      <c r="QXR26" s="133"/>
      <c r="QXW26" s="133"/>
      <c r="QYB26" s="133"/>
      <c r="QYG26" s="133"/>
      <c r="QYL26" s="133"/>
      <c r="QYQ26" s="133"/>
      <c r="QYV26" s="133"/>
      <c r="QZA26" s="133"/>
      <c r="QZF26" s="133"/>
      <c r="QZK26" s="133"/>
      <c r="QZP26" s="133"/>
      <c r="QZU26" s="133"/>
      <c r="QZZ26" s="133"/>
      <c r="RAE26" s="133"/>
      <c r="RAJ26" s="133"/>
      <c r="RAO26" s="133"/>
      <c r="RAT26" s="133"/>
      <c r="RAY26" s="133"/>
      <c r="RBD26" s="133"/>
      <c r="RBI26" s="133"/>
      <c r="RBN26" s="133"/>
      <c r="RBS26" s="133"/>
      <c r="RBX26" s="133"/>
      <c r="RCC26" s="133"/>
      <c r="RCH26" s="133"/>
      <c r="RCM26" s="133"/>
      <c r="RCR26" s="133"/>
      <c r="RCW26" s="133"/>
      <c r="RDB26" s="133"/>
      <c r="RDG26" s="133"/>
      <c r="RDL26" s="133"/>
      <c r="RDQ26" s="133"/>
      <c r="RDV26" s="133"/>
      <c r="REA26" s="133"/>
      <c r="REF26" s="133"/>
      <c r="REK26" s="133"/>
      <c r="REP26" s="133"/>
      <c r="REU26" s="133"/>
      <c r="REZ26" s="133"/>
      <c r="RFE26" s="133"/>
      <c r="RFJ26" s="133"/>
      <c r="RFO26" s="133"/>
      <c r="RFT26" s="133"/>
      <c r="RFY26" s="133"/>
      <c r="RGD26" s="133"/>
      <c r="RGI26" s="133"/>
      <c r="RGN26" s="133"/>
      <c r="RGS26" s="133"/>
      <c r="RGX26" s="133"/>
      <c r="RHC26" s="133"/>
      <c r="RHH26" s="133"/>
      <c r="RHM26" s="133"/>
      <c r="RHR26" s="133"/>
      <c r="RHW26" s="133"/>
      <c r="RIB26" s="133"/>
      <c r="RIG26" s="133"/>
      <c r="RIL26" s="133"/>
      <c r="RIQ26" s="133"/>
      <c r="RIV26" s="133"/>
      <c r="RJA26" s="133"/>
      <c r="RJF26" s="133"/>
      <c r="RJK26" s="133"/>
      <c r="RJP26" s="133"/>
      <c r="RJU26" s="133"/>
      <c r="RJZ26" s="133"/>
      <c r="RKE26" s="133"/>
      <c r="RKJ26" s="133"/>
      <c r="RKO26" s="133"/>
      <c r="RKT26" s="133"/>
      <c r="RKY26" s="133"/>
      <c r="RLD26" s="133"/>
      <c r="RLI26" s="133"/>
      <c r="RLN26" s="133"/>
      <c r="RLS26" s="133"/>
      <c r="RLX26" s="133"/>
      <c r="RMC26" s="133"/>
      <c r="RMH26" s="133"/>
      <c r="RMM26" s="133"/>
      <c r="RMR26" s="133"/>
      <c r="RMW26" s="133"/>
      <c r="RNB26" s="133"/>
      <c r="RNG26" s="133"/>
      <c r="RNL26" s="133"/>
      <c r="RNQ26" s="133"/>
      <c r="RNV26" s="133"/>
      <c r="ROA26" s="133"/>
      <c r="ROF26" s="133"/>
      <c r="ROK26" s="133"/>
      <c r="ROP26" s="133"/>
      <c r="ROU26" s="133"/>
      <c r="ROZ26" s="133"/>
      <c r="RPE26" s="133"/>
      <c r="RPJ26" s="133"/>
      <c r="RPO26" s="133"/>
      <c r="RPT26" s="133"/>
      <c r="RPY26" s="133"/>
      <c r="RQD26" s="133"/>
      <c r="RQI26" s="133"/>
      <c r="RQN26" s="133"/>
      <c r="RQS26" s="133"/>
      <c r="RQX26" s="133"/>
      <c r="RRC26" s="133"/>
      <c r="RRH26" s="133"/>
      <c r="RRM26" s="133"/>
      <c r="RRR26" s="133"/>
      <c r="RRW26" s="133"/>
      <c r="RSB26" s="133"/>
      <c r="RSG26" s="133"/>
      <c r="RSL26" s="133"/>
      <c r="RSQ26" s="133"/>
      <c r="RSV26" s="133"/>
      <c r="RTA26" s="133"/>
      <c r="RTF26" s="133"/>
      <c r="RTK26" s="133"/>
      <c r="RTP26" s="133"/>
      <c r="RTU26" s="133"/>
      <c r="RTZ26" s="133"/>
      <c r="RUE26" s="133"/>
      <c r="RUJ26" s="133"/>
      <c r="RUO26" s="133"/>
      <c r="RUT26" s="133"/>
      <c r="RUY26" s="133"/>
      <c r="RVD26" s="133"/>
      <c r="RVI26" s="133"/>
      <c r="RVN26" s="133"/>
      <c r="RVS26" s="133"/>
      <c r="RVX26" s="133"/>
      <c r="RWC26" s="133"/>
      <c r="RWH26" s="133"/>
      <c r="RWM26" s="133"/>
      <c r="RWR26" s="133"/>
      <c r="RWW26" s="133"/>
      <c r="RXB26" s="133"/>
      <c r="RXG26" s="133"/>
      <c r="RXL26" s="133"/>
      <c r="RXQ26" s="133"/>
      <c r="RXV26" s="133"/>
      <c r="RYA26" s="133"/>
      <c r="RYF26" s="133"/>
      <c r="RYK26" s="133"/>
      <c r="RYP26" s="133"/>
      <c r="RYU26" s="133"/>
      <c r="RYZ26" s="133"/>
      <c r="RZE26" s="133"/>
      <c r="RZJ26" s="133"/>
      <c r="RZO26" s="133"/>
      <c r="RZT26" s="133"/>
      <c r="RZY26" s="133"/>
      <c r="SAD26" s="133"/>
      <c r="SAI26" s="133"/>
      <c r="SAN26" s="133"/>
      <c r="SAS26" s="133"/>
      <c r="SAX26" s="133"/>
      <c r="SBC26" s="133"/>
      <c r="SBH26" s="133"/>
      <c r="SBM26" s="133"/>
      <c r="SBR26" s="133"/>
      <c r="SBW26" s="133"/>
      <c r="SCB26" s="133"/>
      <c r="SCG26" s="133"/>
      <c r="SCL26" s="133"/>
      <c r="SCQ26" s="133"/>
      <c r="SCV26" s="133"/>
      <c r="SDA26" s="133"/>
      <c r="SDF26" s="133"/>
      <c r="SDK26" s="133"/>
      <c r="SDP26" s="133"/>
      <c r="SDU26" s="133"/>
      <c r="SDZ26" s="133"/>
      <c r="SEE26" s="133"/>
      <c r="SEJ26" s="133"/>
      <c r="SEO26" s="133"/>
      <c r="SET26" s="133"/>
      <c r="SEY26" s="133"/>
      <c r="SFD26" s="133"/>
      <c r="SFI26" s="133"/>
      <c r="SFN26" s="133"/>
      <c r="SFS26" s="133"/>
      <c r="SFX26" s="133"/>
      <c r="SGC26" s="133"/>
      <c r="SGH26" s="133"/>
      <c r="SGM26" s="133"/>
      <c r="SGR26" s="133"/>
      <c r="SGW26" s="133"/>
      <c r="SHB26" s="133"/>
      <c r="SHG26" s="133"/>
      <c r="SHL26" s="133"/>
      <c r="SHQ26" s="133"/>
      <c r="SHV26" s="133"/>
      <c r="SIA26" s="133"/>
      <c r="SIF26" s="133"/>
      <c r="SIK26" s="133"/>
      <c r="SIP26" s="133"/>
      <c r="SIU26" s="133"/>
      <c r="SIZ26" s="133"/>
      <c r="SJE26" s="133"/>
      <c r="SJJ26" s="133"/>
      <c r="SJO26" s="133"/>
      <c r="SJT26" s="133"/>
      <c r="SJY26" s="133"/>
      <c r="SKD26" s="133"/>
      <c r="SKI26" s="133"/>
      <c r="SKN26" s="133"/>
      <c r="SKS26" s="133"/>
      <c r="SKX26" s="133"/>
      <c r="SLC26" s="133"/>
      <c r="SLH26" s="133"/>
      <c r="SLM26" s="133"/>
      <c r="SLR26" s="133"/>
      <c r="SLW26" s="133"/>
      <c r="SMB26" s="133"/>
      <c r="SMG26" s="133"/>
      <c r="SML26" s="133"/>
      <c r="SMQ26" s="133"/>
      <c r="SMV26" s="133"/>
      <c r="SNA26" s="133"/>
      <c r="SNF26" s="133"/>
      <c r="SNK26" s="133"/>
      <c r="SNP26" s="133"/>
      <c r="SNU26" s="133"/>
      <c r="SNZ26" s="133"/>
      <c r="SOE26" s="133"/>
      <c r="SOJ26" s="133"/>
      <c r="SOO26" s="133"/>
      <c r="SOT26" s="133"/>
      <c r="SOY26" s="133"/>
      <c r="SPD26" s="133"/>
      <c r="SPI26" s="133"/>
      <c r="SPN26" s="133"/>
      <c r="SPS26" s="133"/>
      <c r="SPX26" s="133"/>
      <c r="SQC26" s="133"/>
      <c r="SQH26" s="133"/>
      <c r="SQM26" s="133"/>
      <c r="SQR26" s="133"/>
      <c r="SQW26" s="133"/>
      <c r="SRB26" s="133"/>
      <c r="SRG26" s="133"/>
      <c r="SRL26" s="133"/>
      <c r="SRQ26" s="133"/>
      <c r="SRV26" s="133"/>
      <c r="SSA26" s="133"/>
      <c r="SSF26" s="133"/>
      <c r="SSK26" s="133"/>
      <c r="SSP26" s="133"/>
      <c r="SSU26" s="133"/>
      <c r="SSZ26" s="133"/>
      <c r="STE26" s="133"/>
      <c r="STJ26" s="133"/>
      <c r="STO26" s="133"/>
      <c r="STT26" s="133"/>
      <c r="STY26" s="133"/>
      <c r="SUD26" s="133"/>
      <c r="SUI26" s="133"/>
      <c r="SUN26" s="133"/>
      <c r="SUS26" s="133"/>
      <c r="SUX26" s="133"/>
      <c r="SVC26" s="133"/>
      <c r="SVH26" s="133"/>
      <c r="SVM26" s="133"/>
      <c r="SVR26" s="133"/>
      <c r="SVW26" s="133"/>
      <c r="SWB26" s="133"/>
      <c r="SWG26" s="133"/>
      <c r="SWL26" s="133"/>
      <c r="SWQ26" s="133"/>
      <c r="SWV26" s="133"/>
      <c r="SXA26" s="133"/>
      <c r="SXF26" s="133"/>
      <c r="SXK26" s="133"/>
      <c r="SXP26" s="133"/>
      <c r="SXU26" s="133"/>
      <c r="SXZ26" s="133"/>
      <c r="SYE26" s="133"/>
      <c r="SYJ26" s="133"/>
      <c r="SYO26" s="133"/>
      <c r="SYT26" s="133"/>
      <c r="SYY26" s="133"/>
      <c r="SZD26" s="133"/>
      <c r="SZI26" s="133"/>
      <c r="SZN26" s="133"/>
      <c r="SZS26" s="133"/>
      <c r="SZX26" s="133"/>
      <c r="TAC26" s="133"/>
      <c r="TAH26" s="133"/>
      <c r="TAM26" s="133"/>
      <c r="TAR26" s="133"/>
      <c r="TAW26" s="133"/>
      <c r="TBB26" s="133"/>
      <c r="TBG26" s="133"/>
      <c r="TBL26" s="133"/>
      <c r="TBQ26" s="133"/>
      <c r="TBV26" s="133"/>
      <c r="TCA26" s="133"/>
      <c r="TCF26" s="133"/>
      <c r="TCK26" s="133"/>
      <c r="TCP26" s="133"/>
      <c r="TCU26" s="133"/>
      <c r="TCZ26" s="133"/>
      <c r="TDE26" s="133"/>
      <c r="TDJ26" s="133"/>
      <c r="TDO26" s="133"/>
      <c r="TDT26" s="133"/>
      <c r="TDY26" s="133"/>
      <c r="TED26" s="133"/>
      <c r="TEI26" s="133"/>
      <c r="TEN26" s="133"/>
      <c r="TES26" s="133"/>
      <c r="TEX26" s="133"/>
      <c r="TFC26" s="133"/>
      <c r="TFH26" s="133"/>
      <c r="TFM26" s="133"/>
      <c r="TFR26" s="133"/>
      <c r="TFW26" s="133"/>
      <c r="TGB26" s="133"/>
      <c r="TGG26" s="133"/>
      <c r="TGL26" s="133"/>
      <c r="TGQ26" s="133"/>
      <c r="TGV26" s="133"/>
      <c r="THA26" s="133"/>
      <c r="THF26" s="133"/>
      <c r="THK26" s="133"/>
      <c r="THP26" s="133"/>
      <c r="THU26" s="133"/>
      <c r="THZ26" s="133"/>
      <c r="TIE26" s="133"/>
      <c r="TIJ26" s="133"/>
      <c r="TIO26" s="133"/>
      <c r="TIT26" s="133"/>
      <c r="TIY26" s="133"/>
      <c r="TJD26" s="133"/>
      <c r="TJI26" s="133"/>
      <c r="TJN26" s="133"/>
      <c r="TJS26" s="133"/>
      <c r="TJX26" s="133"/>
      <c r="TKC26" s="133"/>
      <c r="TKH26" s="133"/>
      <c r="TKM26" s="133"/>
      <c r="TKR26" s="133"/>
      <c r="TKW26" s="133"/>
      <c r="TLB26" s="133"/>
      <c r="TLG26" s="133"/>
      <c r="TLL26" s="133"/>
      <c r="TLQ26" s="133"/>
      <c r="TLV26" s="133"/>
      <c r="TMA26" s="133"/>
      <c r="TMF26" s="133"/>
      <c r="TMK26" s="133"/>
      <c r="TMP26" s="133"/>
      <c r="TMU26" s="133"/>
      <c r="TMZ26" s="133"/>
      <c r="TNE26" s="133"/>
      <c r="TNJ26" s="133"/>
      <c r="TNO26" s="133"/>
      <c r="TNT26" s="133"/>
      <c r="TNY26" s="133"/>
      <c r="TOD26" s="133"/>
      <c r="TOI26" s="133"/>
      <c r="TON26" s="133"/>
      <c r="TOS26" s="133"/>
      <c r="TOX26" s="133"/>
      <c r="TPC26" s="133"/>
      <c r="TPH26" s="133"/>
      <c r="TPM26" s="133"/>
      <c r="TPR26" s="133"/>
      <c r="TPW26" s="133"/>
      <c r="TQB26" s="133"/>
      <c r="TQG26" s="133"/>
      <c r="TQL26" s="133"/>
      <c r="TQQ26" s="133"/>
      <c r="TQV26" s="133"/>
      <c r="TRA26" s="133"/>
      <c r="TRF26" s="133"/>
      <c r="TRK26" s="133"/>
      <c r="TRP26" s="133"/>
      <c r="TRU26" s="133"/>
      <c r="TRZ26" s="133"/>
      <c r="TSE26" s="133"/>
      <c r="TSJ26" s="133"/>
      <c r="TSO26" s="133"/>
      <c r="TST26" s="133"/>
      <c r="TSY26" s="133"/>
      <c r="TTD26" s="133"/>
      <c r="TTI26" s="133"/>
      <c r="TTN26" s="133"/>
      <c r="TTS26" s="133"/>
      <c r="TTX26" s="133"/>
      <c r="TUC26" s="133"/>
      <c r="TUH26" s="133"/>
      <c r="TUM26" s="133"/>
      <c r="TUR26" s="133"/>
      <c r="TUW26" s="133"/>
      <c r="TVB26" s="133"/>
      <c r="TVG26" s="133"/>
      <c r="TVL26" s="133"/>
      <c r="TVQ26" s="133"/>
      <c r="TVV26" s="133"/>
      <c r="TWA26" s="133"/>
      <c r="TWF26" s="133"/>
      <c r="TWK26" s="133"/>
      <c r="TWP26" s="133"/>
      <c r="TWU26" s="133"/>
      <c r="TWZ26" s="133"/>
      <c r="TXE26" s="133"/>
      <c r="TXJ26" s="133"/>
      <c r="TXO26" s="133"/>
      <c r="TXT26" s="133"/>
      <c r="TXY26" s="133"/>
      <c r="TYD26" s="133"/>
      <c r="TYI26" s="133"/>
      <c r="TYN26" s="133"/>
      <c r="TYS26" s="133"/>
      <c r="TYX26" s="133"/>
      <c r="TZC26" s="133"/>
      <c r="TZH26" s="133"/>
      <c r="TZM26" s="133"/>
      <c r="TZR26" s="133"/>
      <c r="TZW26" s="133"/>
      <c r="UAB26" s="133"/>
      <c r="UAG26" s="133"/>
      <c r="UAL26" s="133"/>
      <c r="UAQ26" s="133"/>
      <c r="UAV26" s="133"/>
      <c r="UBA26" s="133"/>
      <c r="UBF26" s="133"/>
      <c r="UBK26" s="133"/>
      <c r="UBP26" s="133"/>
      <c r="UBU26" s="133"/>
      <c r="UBZ26" s="133"/>
      <c r="UCE26" s="133"/>
      <c r="UCJ26" s="133"/>
      <c r="UCO26" s="133"/>
      <c r="UCT26" s="133"/>
      <c r="UCY26" s="133"/>
      <c r="UDD26" s="133"/>
      <c r="UDI26" s="133"/>
      <c r="UDN26" s="133"/>
      <c r="UDS26" s="133"/>
      <c r="UDX26" s="133"/>
      <c r="UEC26" s="133"/>
      <c r="UEH26" s="133"/>
      <c r="UEM26" s="133"/>
      <c r="UER26" s="133"/>
      <c r="UEW26" s="133"/>
      <c r="UFB26" s="133"/>
      <c r="UFG26" s="133"/>
      <c r="UFL26" s="133"/>
      <c r="UFQ26" s="133"/>
      <c r="UFV26" s="133"/>
      <c r="UGA26" s="133"/>
      <c r="UGF26" s="133"/>
      <c r="UGK26" s="133"/>
      <c r="UGP26" s="133"/>
      <c r="UGU26" s="133"/>
      <c r="UGZ26" s="133"/>
      <c r="UHE26" s="133"/>
      <c r="UHJ26" s="133"/>
      <c r="UHO26" s="133"/>
      <c r="UHT26" s="133"/>
      <c r="UHY26" s="133"/>
      <c r="UID26" s="133"/>
      <c r="UII26" s="133"/>
      <c r="UIN26" s="133"/>
      <c r="UIS26" s="133"/>
      <c r="UIX26" s="133"/>
      <c r="UJC26" s="133"/>
      <c r="UJH26" s="133"/>
      <c r="UJM26" s="133"/>
      <c r="UJR26" s="133"/>
      <c r="UJW26" s="133"/>
      <c r="UKB26" s="133"/>
      <c r="UKG26" s="133"/>
      <c r="UKL26" s="133"/>
      <c r="UKQ26" s="133"/>
      <c r="UKV26" s="133"/>
      <c r="ULA26" s="133"/>
      <c r="ULF26" s="133"/>
      <c r="ULK26" s="133"/>
      <c r="ULP26" s="133"/>
      <c r="ULU26" s="133"/>
      <c r="ULZ26" s="133"/>
      <c r="UME26" s="133"/>
      <c r="UMJ26" s="133"/>
      <c r="UMO26" s="133"/>
      <c r="UMT26" s="133"/>
      <c r="UMY26" s="133"/>
      <c r="UND26" s="133"/>
      <c r="UNI26" s="133"/>
      <c r="UNN26" s="133"/>
      <c r="UNS26" s="133"/>
      <c r="UNX26" s="133"/>
      <c r="UOC26" s="133"/>
      <c r="UOH26" s="133"/>
      <c r="UOM26" s="133"/>
      <c r="UOR26" s="133"/>
      <c r="UOW26" s="133"/>
      <c r="UPB26" s="133"/>
      <c r="UPG26" s="133"/>
      <c r="UPL26" s="133"/>
      <c r="UPQ26" s="133"/>
      <c r="UPV26" s="133"/>
      <c r="UQA26" s="133"/>
      <c r="UQF26" s="133"/>
      <c r="UQK26" s="133"/>
      <c r="UQP26" s="133"/>
      <c r="UQU26" s="133"/>
      <c r="UQZ26" s="133"/>
      <c r="URE26" s="133"/>
      <c r="URJ26" s="133"/>
      <c r="URO26" s="133"/>
      <c r="URT26" s="133"/>
      <c r="URY26" s="133"/>
      <c r="USD26" s="133"/>
      <c r="USI26" s="133"/>
      <c r="USN26" s="133"/>
      <c r="USS26" s="133"/>
      <c r="USX26" s="133"/>
      <c r="UTC26" s="133"/>
      <c r="UTH26" s="133"/>
      <c r="UTM26" s="133"/>
      <c r="UTR26" s="133"/>
      <c r="UTW26" s="133"/>
      <c r="UUB26" s="133"/>
      <c r="UUG26" s="133"/>
      <c r="UUL26" s="133"/>
      <c r="UUQ26" s="133"/>
      <c r="UUV26" s="133"/>
      <c r="UVA26" s="133"/>
      <c r="UVF26" s="133"/>
      <c r="UVK26" s="133"/>
      <c r="UVP26" s="133"/>
      <c r="UVU26" s="133"/>
      <c r="UVZ26" s="133"/>
      <c r="UWE26" s="133"/>
      <c r="UWJ26" s="133"/>
      <c r="UWO26" s="133"/>
      <c r="UWT26" s="133"/>
      <c r="UWY26" s="133"/>
      <c r="UXD26" s="133"/>
      <c r="UXI26" s="133"/>
      <c r="UXN26" s="133"/>
      <c r="UXS26" s="133"/>
      <c r="UXX26" s="133"/>
      <c r="UYC26" s="133"/>
      <c r="UYH26" s="133"/>
      <c r="UYM26" s="133"/>
      <c r="UYR26" s="133"/>
      <c r="UYW26" s="133"/>
      <c r="UZB26" s="133"/>
      <c r="UZG26" s="133"/>
      <c r="UZL26" s="133"/>
      <c r="UZQ26" s="133"/>
      <c r="UZV26" s="133"/>
      <c r="VAA26" s="133"/>
      <c r="VAF26" s="133"/>
      <c r="VAK26" s="133"/>
      <c r="VAP26" s="133"/>
      <c r="VAU26" s="133"/>
      <c r="VAZ26" s="133"/>
      <c r="VBE26" s="133"/>
      <c r="VBJ26" s="133"/>
      <c r="VBO26" s="133"/>
      <c r="VBT26" s="133"/>
      <c r="VBY26" s="133"/>
      <c r="VCD26" s="133"/>
      <c r="VCI26" s="133"/>
      <c r="VCN26" s="133"/>
      <c r="VCS26" s="133"/>
      <c r="VCX26" s="133"/>
      <c r="VDC26" s="133"/>
      <c r="VDH26" s="133"/>
      <c r="VDM26" s="133"/>
      <c r="VDR26" s="133"/>
      <c r="VDW26" s="133"/>
      <c r="VEB26" s="133"/>
      <c r="VEG26" s="133"/>
      <c r="VEL26" s="133"/>
      <c r="VEQ26" s="133"/>
      <c r="VEV26" s="133"/>
      <c r="VFA26" s="133"/>
      <c r="VFF26" s="133"/>
      <c r="VFK26" s="133"/>
      <c r="VFP26" s="133"/>
      <c r="VFU26" s="133"/>
      <c r="VFZ26" s="133"/>
      <c r="VGE26" s="133"/>
      <c r="VGJ26" s="133"/>
      <c r="VGO26" s="133"/>
      <c r="VGT26" s="133"/>
      <c r="VGY26" s="133"/>
      <c r="VHD26" s="133"/>
      <c r="VHI26" s="133"/>
      <c r="VHN26" s="133"/>
      <c r="VHS26" s="133"/>
      <c r="VHX26" s="133"/>
      <c r="VIC26" s="133"/>
      <c r="VIH26" s="133"/>
      <c r="VIM26" s="133"/>
      <c r="VIR26" s="133"/>
      <c r="VIW26" s="133"/>
      <c r="VJB26" s="133"/>
      <c r="VJG26" s="133"/>
      <c r="VJL26" s="133"/>
      <c r="VJQ26" s="133"/>
      <c r="VJV26" s="133"/>
      <c r="VKA26" s="133"/>
      <c r="VKF26" s="133"/>
      <c r="VKK26" s="133"/>
      <c r="VKP26" s="133"/>
      <c r="VKU26" s="133"/>
      <c r="VKZ26" s="133"/>
      <c r="VLE26" s="133"/>
      <c r="VLJ26" s="133"/>
      <c r="VLO26" s="133"/>
      <c r="VLT26" s="133"/>
      <c r="VLY26" s="133"/>
      <c r="VMD26" s="133"/>
      <c r="VMI26" s="133"/>
      <c r="VMN26" s="133"/>
      <c r="VMS26" s="133"/>
      <c r="VMX26" s="133"/>
      <c r="VNC26" s="133"/>
      <c r="VNH26" s="133"/>
      <c r="VNM26" s="133"/>
      <c r="VNR26" s="133"/>
      <c r="VNW26" s="133"/>
      <c r="VOB26" s="133"/>
      <c r="VOG26" s="133"/>
      <c r="VOL26" s="133"/>
      <c r="VOQ26" s="133"/>
      <c r="VOV26" s="133"/>
      <c r="VPA26" s="133"/>
      <c r="VPF26" s="133"/>
      <c r="VPK26" s="133"/>
      <c r="VPP26" s="133"/>
      <c r="VPU26" s="133"/>
      <c r="VPZ26" s="133"/>
      <c r="VQE26" s="133"/>
      <c r="VQJ26" s="133"/>
      <c r="VQO26" s="133"/>
      <c r="VQT26" s="133"/>
      <c r="VQY26" s="133"/>
      <c r="VRD26" s="133"/>
      <c r="VRI26" s="133"/>
      <c r="VRN26" s="133"/>
      <c r="VRS26" s="133"/>
      <c r="VRX26" s="133"/>
      <c r="VSC26" s="133"/>
      <c r="VSH26" s="133"/>
      <c r="VSM26" s="133"/>
      <c r="VSR26" s="133"/>
      <c r="VSW26" s="133"/>
      <c r="VTB26" s="133"/>
      <c r="VTG26" s="133"/>
      <c r="VTL26" s="133"/>
      <c r="VTQ26" s="133"/>
      <c r="VTV26" s="133"/>
      <c r="VUA26" s="133"/>
      <c r="VUF26" s="133"/>
      <c r="VUK26" s="133"/>
      <c r="VUP26" s="133"/>
      <c r="VUU26" s="133"/>
      <c r="VUZ26" s="133"/>
      <c r="VVE26" s="133"/>
      <c r="VVJ26" s="133"/>
      <c r="VVO26" s="133"/>
      <c r="VVT26" s="133"/>
      <c r="VVY26" s="133"/>
      <c r="VWD26" s="133"/>
      <c r="VWI26" s="133"/>
      <c r="VWN26" s="133"/>
      <c r="VWS26" s="133"/>
      <c r="VWX26" s="133"/>
      <c r="VXC26" s="133"/>
      <c r="VXH26" s="133"/>
      <c r="VXM26" s="133"/>
      <c r="VXR26" s="133"/>
      <c r="VXW26" s="133"/>
      <c r="VYB26" s="133"/>
      <c r="VYG26" s="133"/>
      <c r="VYL26" s="133"/>
      <c r="VYQ26" s="133"/>
      <c r="VYV26" s="133"/>
      <c r="VZA26" s="133"/>
      <c r="VZF26" s="133"/>
      <c r="VZK26" s="133"/>
      <c r="VZP26" s="133"/>
      <c r="VZU26" s="133"/>
      <c r="VZZ26" s="133"/>
      <c r="WAE26" s="133"/>
      <c r="WAJ26" s="133"/>
      <c r="WAO26" s="133"/>
      <c r="WAT26" s="133"/>
      <c r="WAY26" s="133"/>
      <c r="WBD26" s="133"/>
      <c r="WBI26" s="133"/>
      <c r="WBN26" s="133"/>
      <c r="WBS26" s="133"/>
      <c r="WBX26" s="133"/>
      <c r="WCC26" s="133"/>
      <c r="WCH26" s="133"/>
      <c r="WCM26" s="133"/>
      <c r="WCR26" s="133"/>
      <c r="WCW26" s="133"/>
      <c r="WDB26" s="133"/>
      <c r="WDG26" s="133"/>
      <c r="WDL26" s="133"/>
      <c r="WDQ26" s="133"/>
      <c r="WDV26" s="133"/>
      <c r="WEA26" s="133"/>
      <c r="WEF26" s="133"/>
      <c r="WEK26" s="133"/>
      <c r="WEP26" s="133"/>
      <c r="WEU26" s="133"/>
      <c r="WEZ26" s="133"/>
      <c r="WFE26" s="133"/>
      <c r="WFJ26" s="133"/>
      <c r="WFO26" s="133"/>
      <c r="WFT26" s="133"/>
      <c r="WFY26" s="133"/>
      <c r="WGD26" s="133"/>
      <c r="WGI26" s="133"/>
      <c r="WGN26" s="133"/>
      <c r="WGS26" s="133"/>
      <c r="WGX26" s="133"/>
      <c r="WHC26" s="133"/>
      <c r="WHH26" s="133"/>
      <c r="WHM26" s="133"/>
      <c r="WHR26" s="133"/>
      <c r="WHW26" s="133"/>
      <c r="WIB26" s="133"/>
      <c r="WIG26" s="133"/>
      <c r="WIL26" s="133"/>
      <c r="WIQ26" s="133"/>
      <c r="WIV26" s="133"/>
      <c r="WJA26" s="133"/>
      <c r="WJF26" s="133"/>
      <c r="WJK26" s="133"/>
      <c r="WJP26" s="133"/>
      <c r="WJU26" s="133"/>
      <c r="WJZ26" s="133"/>
      <c r="WKE26" s="133"/>
      <c r="WKJ26" s="133"/>
      <c r="WKO26" s="133"/>
      <c r="WKT26" s="133"/>
      <c r="WKY26" s="133"/>
      <c r="WLD26" s="133"/>
      <c r="WLI26" s="133"/>
      <c r="WLN26" s="133"/>
      <c r="WLS26" s="133"/>
      <c r="WLX26" s="133"/>
      <c r="WMC26" s="133"/>
      <c r="WMH26" s="133"/>
      <c r="WMM26" s="133"/>
      <c r="WMR26" s="133"/>
      <c r="WMW26" s="133"/>
      <c r="WNB26" s="133"/>
      <c r="WNG26" s="133"/>
      <c r="WNL26" s="133"/>
      <c r="WNQ26" s="133"/>
      <c r="WNV26" s="133"/>
      <c r="WOA26" s="133"/>
      <c r="WOF26" s="133"/>
      <c r="WOK26" s="133"/>
      <c r="WOP26" s="133"/>
      <c r="WOU26" s="133"/>
      <c r="WOZ26" s="133"/>
      <c r="WPE26" s="133"/>
      <c r="WPJ26" s="133"/>
      <c r="WPO26" s="133"/>
      <c r="WPT26" s="133"/>
      <c r="WPY26" s="133"/>
      <c r="WQD26" s="133"/>
      <c r="WQI26" s="133"/>
      <c r="WQN26" s="133"/>
      <c r="WQS26" s="133"/>
      <c r="WQX26" s="133"/>
      <c r="WRC26" s="133"/>
      <c r="WRH26" s="133"/>
      <c r="WRM26" s="133"/>
      <c r="WRR26" s="133"/>
      <c r="WRW26" s="133"/>
      <c r="WSB26" s="133"/>
      <c r="WSG26" s="133"/>
      <c r="WSL26" s="133"/>
      <c r="WSQ26" s="133"/>
      <c r="WSV26" s="133"/>
      <c r="WTA26" s="133"/>
      <c r="WTF26" s="133"/>
      <c r="WTK26" s="133"/>
      <c r="WTP26" s="133"/>
      <c r="WTU26" s="133"/>
      <c r="WTZ26" s="133"/>
      <c r="WUE26" s="133"/>
      <c r="WUJ26" s="133"/>
      <c r="WUO26" s="133"/>
      <c r="WUT26" s="133"/>
      <c r="WUY26" s="133"/>
      <c r="WVD26" s="133"/>
      <c r="WVI26" s="133"/>
      <c r="WVN26" s="133"/>
      <c r="WVS26" s="133"/>
      <c r="WVX26" s="133"/>
      <c r="WWC26" s="133"/>
      <c r="WWH26" s="133"/>
      <c r="WWM26" s="133"/>
      <c r="WWR26" s="133"/>
      <c r="WWW26" s="133"/>
      <c r="WXB26" s="133"/>
      <c r="WXG26" s="133"/>
      <c r="WXL26" s="133"/>
      <c r="WXQ26" s="133"/>
      <c r="WXV26" s="133"/>
      <c r="WYA26" s="133"/>
      <c r="WYF26" s="133"/>
      <c r="WYK26" s="133"/>
      <c r="WYP26" s="133"/>
      <c r="WYU26" s="133"/>
      <c r="WYZ26" s="133"/>
      <c r="WZE26" s="133"/>
      <c r="WZJ26" s="133"/>
      <c r="WZO26" s="133"/>
      <c r="WZT26" s="133"/>
      <c r="WZY26" s="133"/>
      <c r="XAD26" s="133"/>
      <c r="XAI26" s="133"/>
      <c r="XAN26" s="133"/>
      <c r="XAS26" s="133"/>
      <c r="XAX26" s="133"/>
      <c r="XBC26" s="133"/>
      <c r="XBH26" s="133"/>
      <c r="XBM26" s="133"/>
      <c r="XBR26" s="133"/>
      <c r="XBW26" s="133"/>
      <c r="XCB26" s="133"/>
      <c r="XCG26" s="133"/>
      <c r="XCL26" s="133"/>
      <c r="XCQ26" s="133"/>
      <c r="XCV26" s="133"/>
      <c r="XDA26" s="133"/>
      <c r="XDF26" s="133"/>
      <c r="XDK26" s="133"/>
      <c r="XDP26" s="133"/>
      <c r="XDU26" s="133"/>
      <c r="XDZ26" s="133"/>
      <c r="XEE26" s="133"/>
      <c r="XEJ26" s="133"/>
      <c r="XEO26" s="133"/>
      <c r="XET26" s="133"/>
      <c r="XEY26" s="133"/>
      <c r="XFD26" s="133"/>
    </row>
    <row r="27" spans="1:1024 1029:2044 2049:3069 3074:4094 4099:5119 5124:6144 6149:7164 7169:8189 8194:9214 9219:10239 10244:11264 11269:12284 12289:13309 13314:14334 14339:15359 15364:16384">
      <c r="A27" s="132" t="s">
        <v>826</v>
      </c>
      <c r="B27" s="132" t="s">
        <v>1464</v>
      </c>
      <c r="C27" s="132" t="s">
        <v>1507</v>
      </c>
      <c r="D27" s="133">
        <v>73460.649999999994</v>
      </c>
      <c r="E27" s="132" t="s">
        <v>822</v>
      </c>
      <c r="I27" s="133"/>
      <c r="N27" s="133"/>
      <c r="S27" s="133"/>
      <c r="X27" s="133"/>
      <c r="AC27" s="133"/>
      <c r="AH27" s="133"/>
      <c r="AM27" s="133"/>
      <c r="AR27" s="133"/>
      <c r="AW27" s="133"/>
      <c r="BB27" s="133"/>
      <c r="BG27" s="133"/>
      <c r="BL27" s="133"/>
      <c r="BQ27" s="133"/>
      <c r="BV27" s="133"/>
      <c r="CA27" s="133"/>
      <c r="CF27" s="133"/>
      <c r="CK27" s="133"/>
      <c r="CP27" s="133"/>
      <c r="CU27" s="133"/>
      <c r="CZ27" s="133"/>
      <c r="DE27" s="133"/>
      <c r="DJ27" s="133"/>
      <c r="DO27" s="133"/>
      <c r="DT27" s="133"/>
      <c r="DY27" s="133"/>
      <c r="ED27" s="133"/>
      <c r="EI27" s="133"/>
      <c r="EN27" s="133"/>
      <c r="ES27" s="133"/>
      <c r="EX27" s="133"/>
      <c r="FC27" s="133"/>
      <c r="FH27" s="133"/>
      <c r="FM27" s="133"/>
      <c r="FR27" s="133"/>
      <c r="FW27" s="133"/>
      <c r="GB27" s="133"/>
      <c r="GG27" s="133"/>
      <c r="GL27" s="133"/>
      <c r="GQ27" s="133"/>
      <c r="GV27" s="133"/>
      <c r="HA27" s="133"/>
      <c r="HF27" s="133"/>
      <c r="HK27" s="133"/>
      <c r="HP27" s="133"/>
      <c r="HU27" s="133"/>
      <c r="HZ27" s="133"/>
      <c r="IE27" s="133"/>
      <c r="IJ27" s="133"/>
      <c r="IO27" s="133"/>
      <c r="IT27" s="133"/>
      <c r="IY27" s="133"/>
      <c r="JD27" s="133"/>
      <c r="JI27" s="133"/>
      <c r="JN27" s="133"/>
      <c r="JS27" s="133"/>
      <c r="JX27" s="133"/>
      <c r="KC27" s="133"/>
      <c r="KH27" s="133"/>
      <c r="KM27" s="133"/>
      <c r="KR27" s="133"/>
      <c r="KW27" s="133"/>
      <c r="LB27" s="133"/>
      <c r="LG27" s="133"/>
      <c r="LL27" s="133"/>
      <c r="LQ27" s="133"/>
      <c r="LV27" s="133"/>
      <c r="MA27" s="133"/>
      <c r="MF27" s="133"/>
      <c r="MK27" s="133"/>
      <c r="MP27" s="133"/>
      <c r="MU27" s="133"/>
      <c r="MZ27" s="133"/>
      <c r="NE27" s="133"/>
      <c r="NJ27" s="133"/>
      <c r="NO27" s="133"/>
      <c r="NT27" s="133"/>
      <c r="NY27" s="133"/>
      <c r="OD27" s="133"/>
      <c r="OI27" s="133"/>
      <c r="ON27" s="133"/>
      <c r="OS27" s="133"/>
      <c r="OX27" s="133"/>
      <c r="PC27" s="133"/>
      <c r="PH27" s="133"/>
      <c r="PM27" s="133"/>
      <c r="PR27" s="133"/>
      <c r="PW27" s="133"/>
      <c r="QB27" s="133"/>
      <c r="QG27" s="133"/>
      <c r="QL27" s="133"/>
      <c r="QQ27" s="133"/>
      <c r="QV27" s="133"/>
      <c r="RA27" s="133"/>
      <c r="RF27" s="133"/>
      <c r="RK27" s="133"/>
      <c r="RP27" s="133"/>
      <c r="RU27" s="133"/>
      <c r="RZ27" s="133"/>
      <c r="SE27" s="133"/>
      <c r="SJ27" s="133"/>
      <c r="SO27" s="133"/>
      <c r="ST27" s="133"/>
      <c r="SY27" s="133"/>
      <c r="TD27" s="133"/>
      <c r="TI27" s="133"/>
      <c r="TN27" s="133"/>
      <c r="TS27" s="133"/>
      <c r="TX27" s="133"/>
      <c r="UC27" s="133"/>
      <c r="UH27" s="133"/>
      <c r="UM27" s="133"/>
      <c r="UR27" s="133"/>
      <c r="UW27" s="133"/>
      <c r="VB27" s="133"/>
      <c r="VG27" s="133"/>
      <c r="VL27" s="133"/>
      <c r="VQ27" s="133"/>
      <c r="VV27" s="133"/>
      <c r="WA27" s="133"/>
      <c r="WF27" s="133"/>
      <c r="WK27" s="133"/>
      <c r="WP27" s="133"/>
      <c r="WU27" s="133"/>
      <c r="WZ27" s="133"/>
      <c r="XE27" s="133"/>
      <c r="XJ27" s="133"/>
      <c r="XO27" s="133"/>
      <c r="XT27" s="133"/>
      <c r="XY27" s="133"/>
      <c r="YD27" s="133"/>
      <c r="YI27" s="133"/>
      <c r="YN27" s="133"/>
      <c r="YS27" s="133"/>
      <c r="YX27" s="133"/>
      <c r="ZC27" s="133"/>
      <c r="ZH27" s="133"/>
      <c r="ZM27" s="133"/>
      <c r="ZR27" s="133"/>
      <c r="ZW27" s="133"/>
      <c r="AAB27" s="133"/>
      <c r="AAG27" s="133"/>
      <c r="AAL27" s="133"/>
      <c r="AAQ27" s="133"/>
      <c r="AAV27" s="133"/>
      <c r="ABA27" s="133"/>
      <c r="ABF27" s="133"/>
      <c r="ABK27" s="133"/>
      <c r="ABP27" s="133"/>
      <c r="ABU27" s="133"/>
      <c r="ABZ27" s="133"/>
      <c r="ACE27" s="133"/>
      <c r="ACJ27" s="133"/>
      <c r="ACO27" s="133"/>
      <c r="ACT27" s="133"/>
      <c r="ACY27" s="133"/>
      <c r="ADD27" s="133"/>
      <c r="ADI27" s="133"/>
      <c r="ADN27" s="133"/>
      <c r="ADS27" s="133"/>
      <c r="ADX27" s="133"/>
      <c r="AEC27" s="133"/>
      <c r="AEH27" s="133"/>
      <c r="AEM27" s="133"/>
      <c r="AER27" s="133"/>
      <c r="AEW27" s="133"/>
      <c r="AFB27" s="133"/>
      <c r="AFG27" s="133"/>
      <c r="AFL27" s="133"/>
      <c r="AFQ27" s="133"/>
      <c r="AFV27" s="133"/>
      <c r="AGA27" s="133"/>
      <c r="AGF27" s="133"/>
      <c r="AGK27" s="133"/>
      <c r="AGP27" s="133"/>
      <c r="AGU27" s="133"/>
      <c r="AGZ27" s="133"/>
      <c r="AHE27" s="133"/>
      <c r="AHJ27" s="133"/>
      <c r="AHO27" s="133"/>
      <c r="AHT27" s="133"/>
      <c r="AHY27" s="133"/>
      <c r="AID27" s="133"/>
      <c r="AII27" s="133"/>
      <c r="AIN27" s="133"/>
      <c r="AIS27" s="133"/>
      <c r="AIX27" s="133"/>
      <c r="AJC27" s="133"/>
      <c r="AJH27" s="133"/>
      <c r="AJM27" s="133"/>
      <c r="AJR27" s="133"/>
      <c r="AJW27" s="133"/>
      <c r="AKB27" s="133"/>
      <c r="AKG27" s="133"/>
      <c r="AKL27" s="133"/>
      <c r="AKQ27" s="133"/>
      <c r="AKV27" s="133"/>
      <c r="ALA27" s="133"/>
      <c r="ALF27" s="133"/>
      <c r="ALK27" s="133"/>
      <c r="ALP27" s="133"/>
      <c r="ALU27" s="133"/>
      <c r="ALZ27" s="133"/>
      <c r="AME27" s="133"/>
      <c r="AMJ27" s="133"/>
      <c r="AMO27" s="133"/>
      <c r="AMT27" s="133"/>
      <c r="AMY27" s="133"/>
      <c r="AND27" s="133"/>
      <c r="ANI27" s="133"/>
      <c r="ANN27" s="133"/>
      <c r="ANS27" s="133"/>
      <c r="ANX27" s="133"/>
      <c r="AOC27" s="133"/>
      <c r="AOH27" s="133"/>
      <c r="AOM27" s="133"/>
      <c r="AOR27" s="133"/>
      <c r="AOW27" s="133"/>
      <c r="APB27" s="133"/>
      <c r="APG27" s="133"/>
      <c r="APL27" s="133"/>
      <c r="APQ27" s="133"/>
      <c r="APV27" s="133"/>
      <c r="AQA27" s="133"/>
      <c r="AQF27" s="133"/>
      <c r="AQK27" s="133"/>
      <c r="AQP27" s="133"/>
      <c r="AQU27" s="133"/>
      <c r="AQZ27" s="133"/>
      <c r="ARE27" s="133"/>
      <c r="ARJ27" s="133"/>
      <c r="ARO27" s="133"/>
      <c r="ART27" s="133"/>
      <c r="ARY27" s="133"/>
      <c r="ASD27" s="133"/>
      <c r="ASI27" s="133"/>
      <c r="ASN27" s="133"/>
      <c r="ASS27" s="133"/>
      <c r="ASX27" s="133"/>
      <c r="ATC27" s="133"/>
      <c r="ATH27" s="133"/>
      <c r="ATM27" s="133"/>
      <c r="ATR27" s="133"/>
      <c r="ATW27" s="133"/>
      <c r="AUB27" s="133"/>
      <c r="AUG27" s="133"/>
      <c r="AUL27" s="133"/>
      <c r="AUQ27" s="133"/>
      <c r="AUV27" s="133"/>
      <c r="AVA27" s="133"/>
      <c r="AVF27" s="133"/>
      <c r="AVK27" s="133"/>
      <c r="AVP27" s="133"/>
      <c r="AVU27" s="133"/>
      <c r="AVZ27" s="133"/>
      <c r="AWE27" s="133"/>
      <c r="AWJ27" s="133"/>
      <c r="AWO27" s="133"/>
      <c r="AWT27" s="133"/>
      <c r="AWY27" s="133"/>
      <c r="AXD27" s="133"/>
      <c r="AXI27" s="133"/>
      <c r="AXN27" s="133"/>
      <c r="AXS27" s="133"/>
      <c r="AXX27" s="133"/>
      <c r="AYC27" s="133"/>
      <c r="AYH27" s="133"/>
      <c r="AYM27" s="133"/>
      <c r="AYR27" s="133"/>
      <c r="AYW27" s="133"/>
      <c r="AZB27" s="133"/>
      <c r="AZG27" s="133"/>
      <c r="AZL27" s="133"/>
      <c r="AZQ27" s="133"/>
      <c r="AZV27" s="133"/>
      <c r="BAA27" s="133"/>
      <c r="BAF27" s="133"/>
      <c r="BAK27" s="133"/>
      <c r="BAP27" s="133"/>
      <c r="BAU27" s="133"/>
      <c r="BAZ27" s="133"/>
      <c r="BBE27" s="133"/>
      <c r="BBJ27" s="133"/>
      <c r="BBO27" s="133"/>
      <c r="BBT27" s="133"/>
      <c r="BBY27" s="133"/>
      <c r="BCD27" s="133"/>
      <c r="BCI27" s="133"/>
      <c r="BCN27" s="133"/>
      <c r="BCS27" s="133"/>
      <c r="BCX27" s="133"/>
      <c r="BDC27" s="133"/>
      <c r="BDH27" s="133"/>
      <c r="BDM27" s="133"/>
      <c r="BDR27" s="133"/>
      <c r="BDW27" s="133"/>
      <c r="BEB27" s="133"/>
      <c r="BEG27" s="133"/>
      <c r="BEL27" s="133"/>
      <c r="BEQ27" s="133"/>
      <c r="BEV27" s="133"/>
      <c r="BFA27" s="133"/>
      <c r="BFF27" s="133"/>
      <c r="BFK27" s="133"/>
      <c r="BFP27" s="133"/>
      <c r="BFU27" s="133"/>
      <c r="BFZ27" s="133"/>
      <c r="BGE27" s="133"/>
      <c r="BGJ27" s="133"/>
      <c r="BGO27" s="133"/>
      <c r="BGT27" s="133"/>
      <c r="BGY27" s="133"/>
      <c r="BHD27" s="133"/>
      <c r="BHI27" s="133"/>
      <c r="BHN27" s="133"/>
      <c r="BHS27" s="133"/>
      <c r="BHX27" s="133"/>
      <c r="BIC27" s="133"/>
      <c r="BIH27" s="133"/>
      <c r="BIM27" s="133"/>
      <c r="BIR27" s="133"/>
      <c r="BIW27" s="133"/>
      <c r="BJB27" s="133"/>
      <c r="BJG27" s="133"/>
      <c r="BJL27" s="133"/>
      <c r="BJQ27" s="133"/>
      <c r="BJV27" s="133"/>
      <c r="BKA27" s="133"/>
      <c r="BKF27" s="133"/>
      <c r="BKK27" s="133"/>
      <c r="BKP27" s="133"/>
      <c r="BKU27" s="133"/>
      <c r="BKZ27" s="133"/>
      <c r="BLE27" s="133"/>
      <c r="BLJ27" s="133"/>
      <c r="BLO27" s="133"/>
      <c r="BLT27" s="133"/>
      <c r="BLY27" s="133"/>
      <c r="BMD27" s="133"/>
      <c r="BMI27" s="133"/>
      <c r="BMN27" s="133"/>
      <c r="BMS27" s="133"/>
      <c r="BMX27" s="133"/>
      <c r="BNC27" s="133"/>
      <c r="BNH27" s="133"/>
      <c r="BNM27" s="133"/>
      <c r="BNR27" s="133"/>
      <c r="BNW27" s="133"/>
      <c r="BOB27" s="133"/>
      <c r="BOG27" s="133"/>
      <c r="BOL27" s="133"/>
      <c r="BOQ27" s="133"/>
      <c r="BOV27" s="133"/>
      <c r="BPA27" s="133"/>
      <c r="BPF27" s="133"/>
      <c r="BPK27" s="133"/>
      <c r="BPP27" s="133"/>
      <c r="BPU27" s="133"/>
      <c r="BPZ27" s="133"/>
      <c r="BQE27" s="133"/>
      <c r="BQJ27" s="133"/>
      <c r="BQO27" s="133"/>
      <c r="BQT27" s="133"/>
      <c r="BQY27" s="133"/>
      <c r="BRD27" s="133"/>
      <c r="BRI27" s="133"/>
      <c r="BRN27" s="133"/>
      <c r="BRS27" s="133"/>
      <c r="BRX27" s="133"/>
      <c r="BSC27" s="133"/>
      <c r="BSH27" s="133"/>
      <c r="BSM27" s="133"/>
      <c r="BSR27" s="133"/>
      <c r="BSW27" s="133"/>
      <c r="BTB27" s="133"/>
      <c r="BTG27" s="133"/>
      <c r="BTL27" s="133"/>
      <c r="BTQ27" s="133"/>
      <c r="BTV27" s="133"/>
      <c r="BUA27" s="133"/>
      <c r="BUF27" s="133"/>
      <c r="BUK27" s="133"/>
      <c r="BUP27" s="133"/>
      <c r="BUU27" s="133"/>
      <c r="BUZ27" s="133"/>
      <c r="BVE27" s="133"/>
      <c r="BVJ27" s="133"/>
      <c r="BVO27" s="133"/>
      <c r="BVT27" s="133"/>
      <c r="BVY27" s="133"/>
      <c r="BWD27" s="133"/>
      <c r="BWI27" s="133"/>
      <c r="BWN27" s="133"/>
      <c r="BWS27" s="133"/>
      <c r="BWX27" s="133"/>
      <c r="BXC27" s="133"/>
      <c r="BXH27" s="133"/>
      <c r="BXM27" s="133"/>
      <c r="BXR27" s="133"/>
      <c r="BXW27" s="133"/>
      <c r="BYB27" s="133"/>
      <c r="BYG27" s="133"/>
      <c r="BYL27" s="133"/>
      <c r="BYQ27" s="133"/>
      <c r="BYV27" s="133"/>
      <c r="BZA27" s="133"/>
      <c r="BZF27" s="133"/>
      <c r="BZK27" s="133"/>
      <c r="BZP27" s="133"/>
      <c r="BZU27" s="133"/>
      <c r="BZZ27" s="133"/>
      <c r="CAE27" s="133"/>
      <c r="CAJ27" s="133"/>
      <c r="CAO27" s="133"/>
      <c r="CAT27" s="133"/>
      <c r="CAY27" s="133"/>
      <c r="CBD27" s="133"/>
      <c r="CBI27" s="133"/>
      <c r="CBN27" s="133"/>
      <c r="CBS27" s="133"/>
      <c r="CBX27" s="133"/>
      <c r="CCC27" s="133"/>
      <c r="CCH27" s="133"/>
      <c r="CCM27" s="133"/>
      <c r="CCR27" s="133"/>
      <c r="CCW27" s="133"/>
      <c r="CDB27" s="133"/>
      <c r="CDG27" s="133"/>
      <c r="CDL27" s="133"/>
      <c r="CDQ27" s="133"/>
      <c r="CDV27" s="133"/>
      <c r="CEA27" s="133"/>
      <c r="CEF27" s="133"/>
      <c r="CEK27" s="133"/>
      <c r="CEP27" s="133"/>
      <c r="CEU27" s="133"/>
      <c r="CEZ27" s="133"/>
      <c r="CFE27" s="133"/>
      <c r="CFJ27" s="133"/>
      <c r="CFO27" s="133"/>
      <c r="CFT27" s="133"/>
      <c r="CFY27" s="133"/>
      <c r="CGD27" s="133"/>
      <c r="CGI27" s="133"/>
      <c r="CGN27" s="133"/>
      <c r="CGS27" s="133"/>
      <c r="CGX27" s="133"/>
      <c r="CHC27" s="133"/>
      <c r="CHH27" s="133"/>
      <c r="CHM27" s="133"/>
      <c r="CHR27" s="133"/>
      <c r="CHW27" s="133"/>
      <c r="CIB27" s="133"/>
      <c r="CIG27" s="133"/>
      <c r="CIL27" s="133"/>
      <c r="CIQ27" s="133"/>
      <c r="CIV27" s="133"/>
      <c r="CJA27" s="133"/>
      <c r="CJF27" s="133"/>
      <c r="CJK27" s="133"/>
      <c r="CJP27" s="133"/>
      <c r="CJU27" s="133"/>
      <c r="CJZ27" s="133"/>
      <c r="CKE27" s="133"/>
      <c r="CKJ27" s="133"/>
      <c r="CKO27" s="133"/>
      <c r="CKT27" s="133"/>
      <c r="CKY27" s="133"/>
      <c r="CLD27" s="133"/>
      <c r="CLI27" s="133"/>
      <c r="CLN27" s="133"/>
      <c r="CLS27" s="133"/>
      <c r="CLX27" s="133"/>
      <c r="CMC27" s="133"/>
      <c r="CMH27" s="133"/>
      <c r="CMM27" s="133"/>
      <c r="CMR27" s="133"/>
      <c r="CMW27" s="133"/>
      <c r="CNB27" s="133"/>
      <c r="CNG27" s="133"/>
      <c r="CNL27" s="133"/>
      <c r="CNQ27" s="133"/>
      <c r="CNV27" s="133"/>
      <c r="COA27" s="133"/>
      <c r="COF27" s="133"/>
      <c r="COK27" s="133"/>
      <c r="COP27" s="133"/>
      <c r="COU27" s="133"/>
      <c r="COZ27" s="133"/>
      <c r="CPE27" s="133"/>
      <c r="CPJ27" s="133"/>
      <c r="CPO27" s="133"/>
      <c r="CPT27" s="133"/>
      <c r="CPY27" s="133"/>
      <c r="CQD27" s="133"/>
      <c r="CQI27" s="133"/>
      <c r="CQN27" s="133"/>
      <c r="CQS27" s="133"/>
      <c r="CQX27" s="133"/>
      <c r="CRC27" s="133"/>
      <c r="CRH27" s="133"/>
      <c r="CRM27" s="133"/>
      <c r="CRR27" s="133"/>
      <c r="CRW27" s="133"/>
      <c r="CSB27" s="133"/>
      <c r="CSG27" s="133"/>
      <c r="CSL27" s="133"/>
      <c r="CSQ27" s="133"/>
      <c r="CSV27" s="133"/>
      <c r="CTA27" s="133"/>
      <c r="CTF27" s="133"/>
      <c r="CTK27" s="133"/>
      <c r="CTP27" s="133"/>
      <c r="CTU27" s="133"/>
      <c r="CTZ27" s="133"/>
      <c r="CUE27" s="133"/>
      <c r="CUJ27" s="133"/>
      <c r="CUO27" s="133"/>
      <c r="CUT27" s="133"/>
      <c r="CUY27" s="133"/>
      <c r="CVD27" s="133"/>
      <c r="CVI27" s="133"/>
      <c r="CVN27" s="133"/>
      <c r="CVS27" s="133"/>
      <c r="CVX27" s="133"/>
      <c r="CWC27" s="133"/>
      <c r="CWH27" s="133"/>
      <c r="CWM27" s="133"/>
      <c r="CWR27" s="133"/>
      <c r="CWW27" s="133"/>
      <c r="CXB27" s="133"/>
      <c r="CXG27" s="133"/>
      <c r="CXL27" s="133"/>
      <c r="CXQ27" s="133"/>
      <c r="CXV27" s="133"/>
      <c r="CYA27" s="133"/>
      <c r="CYF27" s="133"/>
      <c r="CYK27" s="133"/>
      <c r="CYP27" s="133"/>
      <c r="CYU27" s="133"/>
      <c r="CYZ27" s="133"/>
      <c r="CZE27" s="133"/>
      <c r="CZJ27" s="133"/>
      <c r="CZO27" s="133"/>
      <c r="CZT27" s="133"/>
      <c r="CZY27" s="133"/>
      <c r="DAD27" s="133"/>
      <c r="DAI27" s="133"/>
      <c r="DAN27" s="133"/>
      <c r="DAS27" s="133"/>
      <c r="DAX27" s="133"/>
      <c r="DBC27" s="133"/>
      <c r="DBH27" s="133"/>
      <c r="DBM27" s="133"/>
      <c r="DBR27" s="133"/>
      <c r="DBW27" s="133"/>
      <c r="DCB27" s="133"/>
      <c r="DCG27" s="133"/>
      <c r="DCL27" s="133"/>
      <c r="DCQ27" s="133"/>
      <c r="DCV27" s="133"/>
      <c r="DDA27" s="133"/>
      <c r="DDF27" s="133"/>
      <c r="DDK27" s="133"/>
      <c r="DDP27" s="133"/>
      <c r="DDU27" s="133"/>
      <c r="DDZ27" s="133"/>
      <c r="DEE27" s="133"/>
      <c r="DEJ27" s="133"/>
      <c r="DEO27" s="133"/>
      <c r="DET27" s="133"/>
      <c r="DEY27" s="133"/>
      <c r="DFD27" s="133"/>
      <c r="DFI27" s="133"/>
      <c r="DFN27" s="133"/>
      <c r="DFS27" s="133"/>
      <c r="DFX27" s="133"/>
      <c r="DGC27" s="133"/>
      <c r="DGH27" s="133"/>
      <c r="DGM27" s="133"/>
      <c r="DGR27" s="133"/>
      <c r="DGW27" s="133"/>
      <c r="DHB27" s="133"/>
      <c r="DHG27" s="133"/>
      <c r="DHL27" s="133"/>
      <c r="DHQ27" s="133"/>
      <c r="DHV27" s="133"/>
      <c r="DIA27" s="133"/>
      <c r="DIF27" s="133"/>
      <c r="DIK27" s="133"/>
      <c r="DIP27" s="133"/>
      <c r="DIU27" s="133"/>
      <c r="DIZ27" s="133"/>
      <c r="DJE27" s="133"/>
      <c r="DJJ27" s="133"/>
      <c r="DJO27" s="133"/>
      <c r="DJT27" s="133"/>
      <c r="DJY27" s="133"/>
      <c r="DKD27" s="133"/>
      <c r="DKI27" s="133"/>
      <c r="DKN27" s="133"/>
      <c r="DKS27" s="133"/>
      <c r="DKX27" s="133"/>
      <c r="DLC27" s="133"/>
      <c r="DLH27" s="133"/>
      <c r="DLM27" s="133"/>
      <c r="DLR27" s="133"/>
      <c r="DLW27" s="133"/>
      <c r="DMB27" s="133"/>
      <c r="DMG27" s="133"/>
      <c r="DML27" s="133"/>
      <c r="DMQ27" s="133"/>
      <c r="DMV27" s="133"/>
      <c r="DNA27" s="133"/>
      <c r="DNF27" s="133"/>
      <c r="DNK27" s="133"/>
      <c r="DNP27" s="133"/>
      <c r="DNU27" s="133"/>
      <c r="DNZ27" s="133"/>
      <c r="DOE27" s="133"/>
      <c r="DOJ27" s="133"/>
      <c r="DOO27" s="133"/>
      <c r="DOT27" s="133"/>
      <c r="DOY27" s="133"/>
      <c r="DPD27" s="133"/>
      <c r="DPI27" s="133"/>
      <c r="DPN27" s="133"/>
      <c r="DPS27" s="133"/>
      <c r="DPX27" s="133"/>
      <c r="DQC27" s="133"/>
      <c r="DQH27" s="133"/>
      <c r="DQM27" s="133"/>
      <c r="DQR27" s="133"/>
      <c r="DQW27" s="133"/>
      <c r="DRB27" s="133"/>
      <c r="DRG27" s="133"/>
      <c r="DRL27" s="133"/>
      <c r="DRQ27" s="133"/>
      <c r="DRV27" s="133"/>
      <c r="DSA27" s="133"/>
      <c r="DSF27" s="133"/>
      <c r="DSK27" s="133"/>
      <c r="DSP27" s="133"/>
      <c r="DSU27" s="133"/>
      <c r="DSZ27" s="133"/>
      <c r="DTE27" s="133"/>
      <c r="DTJ27" s="133"/>
      <c r="DTO27" s="133"/>
      <c r="DTT27" s="133"/>
      <c r="DTY27" s="133"/>
      <c r="DUD27" s="133"/>
      <c r="DUI27" s="133"/>
      <c r="DUN27" s="133"/>
      <c r="DUS27" s="133"/>
      <c r="DUX27" s="133"/>
      <c r="DVC27" s="133"/>
      <c r="DVH27" s="133"/>
      <c r="DVM27" s="133"/>
      <c r="DVR27" s="133"/>
      <c r="DVW27" s="133"/>
      <c r="DWB27" s="133"/>
      <c r="DWG27" s="133"/>
      <c r="DWL27" s="133"/>
      <c r="DWQ27" s="133"/>
      <c r="DWV27" s="133"/>
      <c r="DXA27" s="133"/>
      <c r="DXF27" s="133"/>
      <c r="DXK27" s="133"/>
      <c r="DXP27" s="133"/>
      <c r="DXU27" s="133"/>
      <c r="DXZ27" s="133"/>
      <c r="DYE27" s="133"/>
      <c r="DYJ27" s="133"/>
      <c r="DYO27" s="133"/>
      <c r="DYT27" s="133"/>
      <c r="DYY27" s="133"/>
      <c r="DZD27" s="133"/>
      <c r="DZI27" s="133"/>
      <c r="DZN27" s="133"/>
      <c r="DZS27" s="133"/>
      <c r="DZX27" s="133"/>
      <c r="EAC27" s="133"/>
      <c r="EAH27" s="133"/>
      <c r="EAM27" s="133"/>
      <c r="EAR27" s="133"/>
      <c r="EAW27" s="133"/>
      <c r="EBB27" s="133"/>
      <c r="EBG27" s="133"/>
      <c r="EBL27" s="133"/>
      <c r="EBQ27" s="133"/>
      <c r="EBV27" s="133"/>
      <c r="ECA27" s="133"/>
      <c r="ECF27" s="133"/>
      <c r="ECK27" s="133"/>
      <c r="ECP27" s="133"/>
      <c r="ECU27" s="133"/>
      <c r="ECZ27" s="133"/>
      <c r="EDE27" s="133"/>
      <c r="EDJ27" s="133"/>
      <c r="EDO27" s="133"/>
      <c r="EDT27" s="133"/>
      <c r="EDY27" s="133"/>
      <c r="EED27" s="133"/>
      <c r="EEI27" s="133"/>
      <c r="EEN27" s="133"/>
      <c r="EES27" s="133"/>
      <c r="EEX27" s="133"/>
      <c r="EFC27" s="133"/>
      <c r="EFH27" s="133"/>
      <c r="EFM27" s="133"/>
      <c r="EFR27" s="133"/>
      <c r="EFW27" s="133"/>
      <c r="EGB27" s="133"/>
      <c r="EGG27" s="133"/>
      <c r="EGL27" s="133"/>
      <c r="EGQ27" s="133"/>
      <c r="EGV27" s="133"/>
      <c r="EHA27" s="133"/>
      <c r="EHF27" s="133"/>
      <c r="EHK27" s="133"/>
      <c r="EHP27" s="133"/>
      <c r="EHU27" s="133"/>
      <c r="EHZ27" s="133"/>
      <c r="EIE27" s="133"/>
      <c r="EIJ27" s="133"/>
      <c r="EIO27" s="133"/>
      <c r="EIT27" s="133"/>
      <c r="EIY27" s="133"/>
      <c r="EJD27" s="133"/>
      <c r="EJI27" s="133"/>
      <c r="EJN27" s="133"/>
      <c r="EJS27" s="133"/>
      <c r="EJX27" s="133"/>
      <c r="EKC27" s="133"/>
      <c r="EKH27" s="133"/>
      <c r="EKM27" s="133"/>
      <c r="EKR27" s="133"/>
      <c r="EKW27" s="133"/>
      <c r="ELB27" s="133"/>
      <c r="ELG27" s="133"/>
      <c r="ELL27" s="133"/>
      <c r="ELQ27" s="133"/>
      <c r="ELV27" s="133"/>
      <c r="EMA27" s="133"/>
      <c r="EMF27" s="133"/>
      <c r="EMK27" s="133"/>
      <c r="EMP27" s="133"/>
      <c r="EMU27" s="133"/>
      <c r="EMZ27" s="133"/>
      <c r="ENE27" s="133"/>
      <c r="ENJ27" s="133"/>
      <c r="ENO27" s="133"/>
      <c r="ENT27" s="133"/>
      <c r="ENY27" s="133"/>
      <c r="EOD27" s="133"/>
      <c r="EOI27" s="133"/>
      <c r="EON27" s="133"/>
      <c r="EOS27" s="133"/>
      <c r="EOX27" s="133"/>
      <c r="EPC27" s="133"/>
      <c r="EPH27" s="133"/>
      <c r="EPM27" s="133"/>
      <c r="EPR27" s="133"/>
      <c r="EPW27" s="133"/>
      <c r="EQB27" s="133"/>
      <c r="EQG27" s="133"/>
      <c r="EQL27" s="133"/>
      <c r="EQQ27" s="133"/>
      <c r="EQV27" s="133"/>
      <c r="ERA27" s="133"/>
      <c r="ERF27" s="133"/>
      <c r="ERK27" s="133"/>
      <c r="ERP27" s="133"/>
      <c r="ERU27" s="133"/>
      <c r="ERZ27" s="133"/>
      <c r="ESE27" s="133"/>
      <c r="ESJ27" s="133"/>
      <c r="ESO27" s="133"/>
      <c r="EST27" s="133"/>
      <c r="ESY27" s="133"/>
      <c r="ETD27" s="133"/>
      <c r="ETI27" s="133"/>
      <c r="ETN27" s="133"/>
      <c r="ETS27" s="133"/>
      <c r="ETX27" s="133"/>
      <c r="EUC27" s="133"/>
      <c r="EUH27" s="133"/>
      <c r="EUM27" s="133"/>
      <c r="EUR27" s="133"/>
      <c r="EUW27" s="133"/>
      <c r="EVB27" s="133"/>
      <c r="EVG27" s="133"/>
      <c r="EVL27" s="133"/>
      <c r="EVQ27" s="133"/>
      <c r="EVV27" s="133"/>
      <c r="EWA27" s="133"/>
      <c r="EWF27" s="133"/>
      <c r="EWK27" s="133"/>
      <c r="EWP27" s="133"/>
      <c r="EWU27" s="133"/>
      <c r="EWZ27" s="133"/>
      <c r="EXE27" s="133"/>
      <c r="EXJ27" s="133"/>
      <c r="EXO27" s="133"/>
      <c r="EXT27" s="133"/>
      <c r="EXY27" s="133"/>
      <c r="EYD27" s="133"/>
      <c r="EYI27" s="133"/>
      <c r="EYN27" s="133"/>
      <c r="EYS27" s="133"/>
      <c r="EYX27" s="133"/>
      <c r="EZC27" s="133"/>
      <c r="EZH27" s="133"/>
      <c r="EZM27" s="133"/>
      <c r="EZR27" s="133"/>
      <c r="EZW27" s="133"/>
      <c r="FAB27" s="133"/>
      <c r="FAG27" s="133"/>
      <c r="FAL27" s="133"/>
      <c r="FAQ27" s="133"/>
      <c r="FAV27" s="133"/>
      <c r="FBA27" s="133"/>
      <c r="FBF27" s="133"/>
      <c r="FBK27" s="133"/>
      <c r="FBP27" s="133"/>
      <c r="FBU27" s="133"/>
      <c r="FBZ27" s="133"/>
      <c r="FCE27" s="133"/>
      <c r="FCJ27" s="133"/>
      <c r="FCO27" s="133"/>
      <c r="FCT27" s="133"/>
      <c r="FCY27" s="133"/>
      <c r="FDD27" s="133"/>
      <c r="FDI27" s="133"/>
      <c r="FDN27" s="133"/>
      <c r="FDS27" s="133"/>
      <c r="FDX27" s="133"/>
      <c r="FEC27" s="133"/>
      <c r="FEH27" s="133"/>
      <c r="FEM27" s="133"/>
      <c r="FER27" s="133"/>
      <c r="FEW27" s="133"/>
      <c r="FFB27" s="133"/>
      <c r="FFG27" s="133"/>
      <c r="FFL27" s="133"/>
      <c r="FFQ27" s="133"/>
      <c r="FFV27" s="133"/>
      <c r="FGA27" s="133"/>
      <c r="FGF27" s="133"/>
      <c r="FGK27" s="133"/>
      <c r="FGP27" s="133"/>
      <c r="FGU27" s="133"/>
      <c r="FGZ27" s="133"/>
      <c r="FHE27" s="133"/>
      <c r="FHJ27" s="133"/>
      <c r="FHO27" s="133"/>
      <c r="FHT27" s="133"/>
      <c r="FHY27" s="133"/>
      <c r="FID27" s="133"/>
      <c r="FII27" s="133"/>
      <c r="FIN27" s="133"/>
      <c r="FIS27" s="133"/>
      <c r="FIX27" s="133"/>
      <c r="FJC27" s="133"/>
      <c r="FJH27" s="133"/>
      <c r="FJM27" s="133"/>
      <c r="FJR27" s="133"/>
      <c r="FJW27" s="133"/>
      <c r="FKB27" s="133"/>
      <c r="FKG27" s="133"/>
      <c r="FKL27" s="133"/>
      <c r="FKQ27" s="133"/>
      <c r="FKV27" s="133"/>
      <c r="FLA27" s="133"/>
      <c r="FLF27" s="133"/>
      <c r="FLK27" s="133"/>
      <c r="FLP27" s="133"/>
      <c r="FLU27" s="133"/>
      <c r="FLZ27" s="133"/>
      <c r="FME27" s="133"/>
      <c r="FMJ27" s="133"/>
      <c r="FMO27" s="133"/>
      <c r="FMT27" s="133"/>
      <c r="FMY27" s="133"/>
      <c r="FND27" s="133"/>
      <c r="FNI27" s="133"/>
      <c r="FNN27" s="133"/>
      <c r="FNS27" s="133"/>
      <c r="FNX27" s="133"/>
      <c r="FOC27" s="133"/>
      <c r="FOH27" s="133"/>
      <c r="FOM27" s="133"/>
      <c r="FOR27" s="133"/>
      <c r="FOW27" s="133"/>
      <c r="FPB27" s="133"/>
      <c r="FPG27" s="133"/>
      <c r="FPL27" s="133"/>
      <c r="FPQ27" s="133"/>
      <c r="FPV27" s="133"/>
      <c r="FQA27" s="133"/>
      <c r="FQF27" s="133"/>
      <c r="FQK27" s="133"/>
      <c r="FQP27" s="133"/>
      <c r="FQU27" s="133"/>
      <c r="FQZ27" s="133"/>
      <c r="FRE27" s="133"/>
      <c r="FRJ27" s="133"/>
      <c r="FRO27" s="133"/>
      <c r="FRT27" s="133"/>
      <c r="FRY27" s="133"/>
      <c r="FSD27" s="133"/>
      <c r="FSI27" s="133"/>
      <c r="FSN27" s="133"/>
      <c r="FSS27" s="133"/>
      <c r="FSX27" s="133"/>
      <c r="FTC27" s="133"/>
      <c r="FTH27" s="133"/>
      <c r="FTM27" s="133"/>
      <c r="FTR27" s="133"/>
      <c r="FTW27" s="133"/>
      <c r="FUB27" s="133"/>
      <c r="FUG27" s="133"/>
      <c r="FUL27" s="133"/>
      <c r="FUQ27" s="133"/>
      <c r="FUV27" s="133"/>
      <c r="FVA27" s="133"/>
      <c r="FVF27" s="133"/>
      <c r="FVK27" s="133"/>
      <c r="FVP27" s="133"/>
      <c r="FVU27" s="133"/>
      <c r="FVZ27" s="133"/>
      <c r="FWE27" s="133"/>
      <c r="FWJ27" s="133"/>
      <c r="FWO27" s="133"/>
      <c r="FWT27" s="133"/>
      <c r="FWY27" s="133"/>
      <c r="FXD27" s="133"/>
      <c r="FXI27" s="133"/>
      <c r="FXN27" s="133"/>
      <c r="FXS27" s="133"/>
      <c r="FXX27" s="133"/>
      <c r="FYC27" s="133"/>
      <c r="FYH27" s="133"/>
      <c r="FYM27" s="133"/>
      <c r="FYR27" s="133"/>
      <c r="FYW27" s="133"/>
      <c r="FZB27" s="133"/>
      <c r="FZG27" s="133"/>
      <c r="FZL27" s="133"/>
      <c r="FZQ27" s="133"/>
      <c r="FZV27" s="133"/>
      <c r="GAA27" s="133"/>
      <c r="GAF27" s="133"/>
      <c r="GAK27" s="133"/>
      <c r="GAP27" s="133"/>
      <c r="GAU27" s="133"/>
      <c r="GAZ27" s="133"/>
      <c r="GBE27" s="133"/>
      <c r="GBJ27" s="133"/>
      <c r="GBO27" s="133"/>
      <c r="GBT27" s="133"/>
      <c r="GBY27" s="133"/>
      <c r="GCD27" s="133"/>
      <c r="GCI27" s="133"/>
      <c r="GCN27" s="133"/>
      <c r="GCS27" s="133"/>
      <c r="GCX27" s="133"/>
      <c r="GDC27" s="133"/>
      <c r="GDH27" s="133"/>
      <c r="GDM27" s="133"/>
      <c r="GDR27" s="133"/>
      <c r="GDW27" s="133"/>
      <c r="GEB27" s="133"/>
      <c r="GEG27" s="133"/>
      <c r="GEL27" s="133"/>
      <c r="GEQ27" s="133"/>
      <c r="GEV27" s="133"/>
      <c r="GFA27" s="133"/>
      <c r="GFF27" s="133"/>
      <c r="GFK27" s="133"/>
      <c r="GFP27" s="133"/>
      <c r="GFU27" s="133"/>
      <c r="GFZ27" s="133"/>
      <c r="GGE27" s="133"/>
      <c r="GGJ27" s="133"/>
      <c r="GGO27" s="133"/>
      <c r="GGT27" s="133"/>
      <c r="GGY27" s="133"/>
      <c r="GHD27" s="133"/>
      <c r="GHI27" s="133"/>
      <c r="GHN27" s="133"/>
      <c r="GHS27" s="133"/>
      <c r="GHX27" s="133"/>
      <c r="GIC27" s="133"/>
      <c r="GIH27" s="133"/>
      <c r="GIM27" s="133"/>
      <c r="GIR27" s="133"/>
      <c r="GIW27" s="133"/>
      <c r="GJB27" s="133"/>
      <c r="GJG27" s="133"/>
      <c r="GJL27" s="133"/>
      <c r="GJQ27" s="133"/>
      <c r="GJV27" s="133"/>
      <c r="GKA27" s="133"/>
      <c r="GKF27" s="133"/>
      <c r="GKK27" s="133"/>
      <c r="GKP27" s="133"/>
      <c r="GKU27" s="133"/>
      <c r="GKZ27" s="133"/>
      <c r="GLE27" s="133"/>
      <c r="GLJ27" s="133"/>
      <c r="GLO27" s="133"/>
      <c r="GLT27" s="133"/>
      <c r="GLY27" s="133"/>
      <c r="GMD27" s="133"/>
      <c r="GMI27" s="133"/>
      <c r="GMN27" s="133"/>
      <c r="GMS27" s="133"/>
      <c r="GMX27" s="133"/>
      <c r="GNC27" s="133"/>
      <c r="GNH27" s="133"/>
      <c r="GNM27" s="133"/>
      <c r="GNR27" s="133"/>
      <c r="GNW27" s="133"/>
      <c r="GOB27" s="133"/>
      <c r="GOG27" s="133"/>
      <c r="GOL27" s="133"/>
      <c r="GOQ27" s="133"/>
      <c r="GOV27" s="133"/>
      <c r="GPA27" s="133"/>
      <c r="GPF27" s="133"/>
      <c r="GPK27" s="133"/>
      <c r="GPP27" s="133"/>
      <c r="GPU27" s="133"/>
      <c r="GPZ27" s="133"/>
      <c r="GQE27" s="133"/>
      <c r="GQJ27" s="133"/>
      <c r="GQO27" s="133"/>
      <c r="GQT27" s="133"/>
      <c r="GQY27" s="133"/>
      <c r="GRD27" s="133"/>
      <c r="GRI27" s="133"/>
      <c r="GRN27" s="133"/>
      <c r="GRS27" s="133"/>
      <c r="GRX27" s="133"/>
      <c r="GSC27" s="133"/>
      <c r="GSH27" s="133"/>
      <c r="GSM27" s="133"/>
      <c r="GSR27" s="133"/>
      <c r="GSW27" s="133"/>
      <c r="GTB27" s="133"/>
      <c r="GTG27" s="133"/>
      <c r="GTL27" s="133"/>
      <c r="GTQ27" s="133"/>
      <c r="GTV27" s="133"/>
      <c r="GUA27" s="133"/>
      <c r="GUF27" s="133"/>
      <c r="GUK27" s="133"/>
      <c r="GUP27" s="133"/>
      <c r="GUU27" s="133"/>
      <c r="GUZ27" s="133"/>
      <c r="GVE27" s="133"/>
      <c r="GVJ27" s="133"/>
      <c r="GVO27" s="133"/>
      <c r="GVT27" s="133"/>
      <c r="GVY27" s="133"/>
      <c r="GWD27" s="133"/>
      <c r="GWI27" s="133"/>
      <c r="GWN27" s="133"/>
      <c r="GWS27" s="133"/>
      <c r="GWX27" s="133"/>
      <c r="GXC27" s="133"/>
      <c r="GXH27" s="133"/>
      <c r="GXM27" s="133"/>
      <c r="GXR27" s="133"/>
      <c r="GXW27" s="133"/>
      <c r="GYB27" s="133"/>
      <c r="GYG27" s="133"/>
      <c r="GYL27" s="133"/>
      <c r="GYQ27" s="133"/>
      <c r="GYV27" s="133"/>
      <c r="GZA27" s="133"/>
      <c r="GZF27" s="133"/>
      <c r="GZK27" s="133"/>
      <c r="GZP27" s="133"/>
      <c r="GZU27" s="133"/>
      <c r="GZZ27" s="133"/>
      <c r="HAE27" s="133"/>
      <c r="HAJ27" s="133"/>
      <c r="HAO27" s="133"/>
      <c r="HAT27" s="133"/>
      <c r="HAY27" s="133"/>
      <c r="HBD27" s="133"/>
      <c r="HBI27" s="133"/>
      <c r="HBN27" s="133"/>
      <c r="HBS27" s="133"/>
      <c r="HBX27" s="133"/>
      <c r="HCC27" s="133"/>
      <c r="HCH27" s="133"/>
      <c r="HCM27" s="133"/>
      <c r="HCR27" s="133"/>
      <c r="HCW27" s="133"/>
      <c r="HDB27" s="133"/>
      <c r="HDG27" s="133"/>
      <c r="HDL27" s="133"/>
      <c r="HDQ27" s="133"/>
      <c r="HDV27" s="133"/>
      <c r="HEA27" s="133"/>
      <c r="HEF27" s="133"/>
      <c r="HEK27" s="133"/>
      <c r="HEP27" s="133"/>
      <c r="HEU27" s="133"/>
      <c r="HEZ27" s="133"/>
      <c r="HFE27" s="133"/>
      <c r="HFJ27" s="133"/>
      <c r="HFO27" s="133"/>
      <c r="HFT27" s="133"/>
      <c r="HFY27" s="133"/>
      <c r="HGD27" s="133"/>
      <c r="HGI27" s="133"/>
      <c r="HGN27" s="133"/>
      <c r="HGS27" s="133"/>
      <c r="HGX27" s="133"/>
      <c r="HHC27" s="133"/>
      <c r="HHH27" s="133"/>
      <c r="HHM27" s="133"/>
      <c r="HHR27" s="133"/>
      <c r="HHW27" s="133"/>
      <c r="HIB27" s="133"/>
      <c r="HIG27" s="133"/>
      <c r="HIL27" s="133"/>
      <c r="HIQ27" s="133"/>
      <c r="HIV27" s="133"/>
      <c r="HJA27" s="133"/>
      <c r="HJF27" s="133"/>
      <c r="HJK27" s="133"/>
      <c r="HJP27" s="133"/>
      <c r="HJU27" s="133"/>
      <c r="HJZ27" s="133"/>
      <c r="HKE27" s="133"/>
      <c r="HKJ27" s="133"/>
      <c r="HKO27" s="133"/>
      <c r="HKT27" s="133"/>
      <c r="HKY27" s="133"/>
      <c r="HLD27" s="133"/>
      <c r="HLI27" s="133"/>
      <c r="HLN27" s="133"/>
      <c r="HLS27" s="133"/>
      <c r="HLX27" s="133"/>
      <c r="HMC27" s="133"/>
      <c r="HMH27" s="133"/>
      <c r="HMM27" s="133"/>
      <c r="HMR27" s="133"/>
      <c r="HMW27" s="133"/>
      <c r="HNB27" s="133"/>
      <c r="HNG27" s="133"/>
      <c r="HNL27" s="133"/>
      <c r="HNQ27" s="133"/>
      <c r="HNV27" s="133"/>
      <c r="HOA27" s="133"/>
      <c r="HOF27" s="133"/>
      <c r="HOK27" s="133"/>
      <c r="HOP27" s="133"/>
      <c r="HOU27" s="133"/>
      <c r="HOZ27" s="133"/>
      <c r="HPE27" s="133"/>
      <c r="HPJ27" s="133"/>
      <c r="HPO27" s="133"/>
      <c r="HPT27" s="133"/>
      <c r="HPY27" s="133"/>
      <c r="HQD27" s="133"/>
      <c r="HQI27" s="133"/>
      <c r="HQN27" s="133"/>
      <c r="HQS27" s="133"/>
      <c r="HQX27" s="133"/>
      <c r="HRC27" s="133"/>
      <c r="HRH27" s="133"/>
      <c r="HRM27" s="133"/>
      <c r="HRR27" s="133"/>
      <c r="HRW27" s="133"/>
      <c r="HSB27" s="133"/>
      <c r="HSG27" s="133"/>
      <c r="HSL27" s="133"/>
      <c r="HSQ27" s="133"/>
      <c r="HSV27" s="133"/>
      <c r="HTA27" s="133"/>
      <c r="HTF27" s="133"/>
      <c r="HTK27" s="133"/>
      <c r="HTP27" s="133"/>
      <c r="HTU27" s="133"/>
      <c r="HTZ27" s="133"/>
      <c r="HUE27" s="133"/>
      <c r="HUJ27" s="133"/>
      <c r="HUO27" s="133"/>
      <c r="HUT27" s="133"/>
      <c r="HUY27" s="133"/>
      <c r="HVD27" s="133"/>
      <c r="HVI27" s="133"/>
      <c r="HVN27" s="133"/>
      <c r="HVS27" s="133"/>
      <c r="HVX27" s="133"/>
      <c r="HWC27" s="133"/>
      <c r="HWH27" s="133"/>
      <c r="HWM27" s="133"/>
      <c r="HWR27" s="133"/>
      <c r="HWW27" s="133"/>
      <c r="HXB27" s="133"/>
      <c r="HXG27" s="133"/>
      <c r="HXL27" s="133"/>
      <c r="HXQ27" s="133"/>
      <c r="HXV27" s="133"/>
      <c r="HYA27" s="133"/>
      <c r="HYF27" s="133"/>
      <c r="HYK27" s="133"/>
      <c r="HYP27" s="133"/>
      <c r="HYU27" s="133"/>
      <c r="HYZ27" s="133"/>
      <c r="HZE27" s="133"/>
      <c r="HZJ27" s="133"/>
      <c r="HZO27" s="133"/>
      <c r="HZT27" s="133"/>
      <c r="HZY27" s="133"/>
      <c r="IAD27" s="133"/>
      <c r="IAI27" s="133"/>
      <c r="IAN27" s="133"/>
      <c r="IAS27" s="133"/>
      <c r="IAX27" s="133"/>
      <c r="IBC27" s="133"/>
      <c r="IBH27" s="133"/>
      <c r="IBM27" s="133"/>
      <c r="IBR27" s="133"/>
      <c r="IBW27" s="133"/>
      <c r="ICB27" s="133"/>
      <c r="ICG27" s="133"/>
      <c r="ICL27" s="133"/>
      <c r="ICQ27" s="133"/>
      <c r="ICV27" s="133"/>
      <c r="IDA27" s="133"/>
      <c r="IDF27" s="133"/>
      <c r="IDK27" s="133"/>
      <c r="IDP27" s="133"/>
      <c r="IDU27" s="133"/>
      <c r="IDZ27" s="133"/>
      <c r="IEE27" s="133"/>
      <c r="IEJ27" s="133"/>
      <c r="IEO27" s="133"/>
      <c r="IET27" s="133"/>
      <c r="IEY27" s="133"/>
      <c r="IFD27" s="133"/>
      <c r="IFI27" s="133"/>
      <c r="IFN27" s="133"/>
      <c r="IFS27" s="133"/>
      <c r="IFX27" s="133"/>
      <c r="IGC27" s="133"/>
      <c r="IGH27" s="133"/>
      <c r="IGM27" s="133"/>
      <c r="IGR27" s="133"/>
      <c r="IGW27" s="133"/>
      <c r="IHB27" s="133"/>
      <c r="IHG27" s="133"/>
      <c r="IHL27" s="133"/>
      <c r="IHQ27" s="133"/>
      <c r="IHV27" s="133"/>
      <c r="IIA27" s="133"/>
      <c r="IIF27" s="133"/>
      <c r="IIK27" s="133"/>
      <c r="IIP27" s="133"/>
      <c r="IIU27" s="133"/>
      <c r="IIZ27" s="133"/>
      <c r="IJE27" s="133"/>
      <c r="IJJ27" s="133"/>
      <c r="IJO27" s="133"/>
      <c r="IJT27" s="133"/>
      <c r="IJY27" s="133"/>
      <c r="IKD27" s="133"/>
      <c r="IKI27" s="133"/>
      <c r="IKN27" s="133"/>
      <c r="IKS27" s="133"/>
      <c r="IKX27" s="133"/>
      <c r="ILC27" s="133"/>
      <c r="ILH27" s="133"/>
      <c r="ILM27" s="133"/>
      <c r="ILR27" s="133"/>
      <c r="ILW27" s="133"/>
      <c r="IMB27" s="133"/>
      <c r="IMG27" s="133"/>
      <c r="IML27" s="133"/>
      <c r="IMQ27" s="133"/>
      <c r="IMV27" s="133"/>
      <c r="INA27" s="133"/>
      <c r="INF27" s="133"/>
      <c r="INK27" s="133"/>
      <c r="INP27" s="133"/>
      <c r="INU27" s="133"/>
      <c r="INZ27" s="133"/>
      <c r="IOE27" s="133"/>
      <c r="IOJ27" s="133"/>
      <c r="IOO27" s="133"/>
      <c r="IOT27" s="133"/>
      <c r="IOY27" s="133"/>
      <c r="IPD27" s="133"/>
      <c r="IPI27" s="133"/>
      <c r="IPN27" s="133"/>
      <c r="IPS27" s="133"/>
      <c r="IPX27" s="133"/>
      <c r="IQC27" s="133"/>
      <c r="IQH27" s="133"/>
      <c r="IQM27" s="133"/>
      <c r="IQR27" s="133"/>
      <c r="IQW27" s="133"/>
      <c r="IRB27" s="133"/>
      <c r="IRG27" s="133"/>
      <c r="IRL27" s="133"/>
      <c r="IRQ27" s="133"/>
      <c r="IRV27" s="133"/>
      <c r="ISA27" s="133"/>
      <c r="ISF27" s="133"/>
      <c r="ISK27" s="133"/>
      <c r="ISP27" s="133"/>
      <c r="ISU27" s="133"/>
      <c r="ISZ27" s="133"/>
      <c r="ITE27" s="133"/>
      <c r="ITJ27" s="133"/>
      <c r="ITO27" s="133"/>
      <c r="ITT27" s="133"/>
      <c r="ITY27" s="133"/>
      <c r="IUD27" s="133"/>
      <c r="IUI27" s="133"/>
      <c r="IUN27" s="133"/>
      <c r="IUS27" s="133"/>
      <c r="IUX27" s="133"/>
      <c r="IVC27" s="133"/>
      <c r="IVH27" s="133"/>
      <c r="IVM27" s="133"/>
      <c r="IVR27" s="133"/>
      <c r="IVW27" s="133"/>
      <c r="IWB27" s="133"/>
      <c r="IWG27" s="133"/>
      <c r="IWL27" s="133"/>
      <c r="IWQ27" s="133"/>
      <c r="IWV27" s="133"/>
      <c r="IXA27" s="133"/>
      <c r="IXF27" s="133"/>
      <c r="IXK27" s="133"/>
      <c r="IXP27" s="133"/>
      <c r="IXU27" s="133"/>
      <c r="IXZ27" s="133"/>
      <c r="IYE27" s="133"/>
      <c r="IYJ27" s="133"/>
      <c r="IYO27" s="133"/>
      <c r="IYT27" s="133"/>
      <c r="IYY27" s="133"/>
      <c r="IZD27" s="133"/>
      <c r="IZI27" s="133"/>
      <c r="IZN27" s="133"/>
      <c r="IZS27" s="133"/>
      <c r="IZX27" s="133"/>
      <c r="JAC27" s="133"/>
      <c r="JAH27" s="133"/>
      <c r="JAM27" s="133"/>
      <c r="JAR27" s="133"/>
      <c r="JAW27" s="133"/>
      <c r="JBB27" s="133"/>
      <c r="JBG27" s="133"/>
      <c r="JBL27" s="133"/>
      <c r="JBQ27" s="133"/>
      <c r="JBV27" s="133"/>
      <c r="JCA27" s="133"/>
      <c r="JCF27" s="133"/>
      <c r="JCK27" s="133"/>
      <c r="JCP27" s="133"/>
      <c r="JCU27" s="133"/>
      <c r="JCZ27" s="133"/>
      <c r="JDE27" s="133"/>
      <c r="JDJ27" s="133"/>
      <c r="JDO27" s="133"/>
      <c r="JDT27" s="133"/>
      <c r="JDY27" s="133"/>
      <c r="JED27" s="133"/>
      <c r="JEI27" s="133"/>
      <c r="JEN27" s="133"/>
      <c r="JES27" s="133"/>
      <c r="JEX27" s="133"/>
      <c r="JFC27" s="133"/>
      <c r="JFH27" s="133"/>
      <c r="JFM27" s="133"/>
      <c r="JFR27" s="133"/>
      <c r="JFW27" s="133"/>
      <c r="JGB27" s="133"/>
      <c r="JGG27" s="133"/>
      <c r="JGL27" s="133"/>
      <c r="JGQ27" s="133"/>
      <c r="JGV27" s="133"/>
      <c r="JHA27" s="133"/>
      <c r="JHF27" s="133"/>
      <c r="JHK27" s="133"/>
      <c r="JHP27" s="133"/>
      <c r="JHU27" s="133"/>
      <c r="JHZ27" s="133"/>
      <c r="JIE27" s="133"/>
      <c r="JIJ27" s="133"/>
      <c r="JIO27" s="133"/>
      <c r="JIT27" s="133"/>
      <c r="JIY27" s="133"/>
      <c r="JJD27" s="133"/>
      <c r="JJI27" s="133"/>
      <c r="JJN27" s="133"/>
      <c r="JJS27" s="133"/>
      <c r="JJX27" s="133"/>
      <c r="JKC27" s="133"/>
      <c r="JKH27" s="133"/>
      <c r="JKM27" s="133"/>
      <c r="JKR27" s="133"/>
      <c r="JKW27" s="133"/>
      <c r="JLB27" s="133"/>
      <c r="JLG27" s="133"/>
      <c r="JLL27" s="133"/>
      <c r="JLQ27" s="133"/>
      <c r="JLV27" s="133"/>
      <c r="JMA27" s="133"/>
      <c r="JMF27" s="133"/>
      <c r="JMK27" s="133"/>
      <c r="JMP27" s="133"/>
      <c r="JMU27" s="133"/>
      <c r="JMZ27" s="133"/>
      <c r="JNE27" s="133"/>
      <c r="JNJ27" s="133"/>
      <c r="JNO27" s="133"/>
      <c r="JNT27" s="133"/>
      <c r="JNY27" s="133"/>
      <c r="JOD27" s="133"/>
      <c r="JOI27" s="133"/>
      <c r="JON27" s="133"/>
      <c r="JOS27" s="133"/>
      <c r="JOX27" s="133"/>
      <c r="JPC27" s="133"/>
      <c r="JPH27" s="133"/>
      <c r="JPM27" s="133"/>
      <c r="JPR27" s="133"/>
      <c r="JPW27" s="133"/>
      <c r="JQB27" s="133"/>
      <c r="JQG27" s="133"/>
      <c r="JQL27" s="133"/>
      <c r="JQQ27" s="133"/>
      <c r="JQV27" s="133"/>
      <c r="JRA27" s="133"/>
      <c r="JRF27" s="133"/>
      <c r="JRK27" s="133"/>
      <c r="JRP27" s="133"/>
      <c r="JRU27" s="133"/>
      <c r="JRZ27" s="133"/>
      <c r="JSE27" s="133"/>
      <c r="JSJ27" s="133"/>
      <c r="JSO27" s="133"/>
      <c r="JST27" s="133"/>
      <c r="JSY27" s="133"/>
      <c r="JTD27" s="133"/>
      <c r="JTI27" s="133"/>
      <c r="JTN27" s="133"/>
      <c r="JTS27" s="133"/>
      <c r="JTX27" s="133"/>
      <c r="JUC27" s="133"/>
      <c r="JUH27" s="133"/>
      <c r="JUM27" s="133"/>
      <c r="JUR27" s="133"/>
      <c r="JUW27" s="133"/>
      <c r="JVB27" s="133"/>
      <c r="JVG27" s="133"/>
      <c r="JVL27" s="133"/>
      <c r="JVQ27" s="133"/>
      <c r="JVV27" s="133"/>
      <c r="JWA27" s="133"/>
      <c r="JWF27" s="133"/>
      <c r="JWK27" s="133"/>
      <c r="JWP27" s="133"/>
      <c r="JWU27" s="133"/>
      <c r="JWZ27" s="133"/>
      <c r="JXE27" s="133"/>
      <c r="JXJ27" s="133"/>
      <c r="JXO27" s="133"/>
      <c r="JXT27" s="133"/>
      <c r="JXY27" s="133"/>
      <c r="JYD27" s="133"/>
      <c r="JYI27" s="133"/>
      <c r="JYN27" s="133"/>
      <c r="JYS27" s="133"/>
      <c r="JYX27" s="133"/>
      <c r="JZC27" s="133"/>
      <c r="JZH27" s="133"/>
      <c r="JZM27" s="133"/>
      <c r="JZR27" s="133"/>
      <c r="JZW27" s="133"/>
      <c r="KAB27" s="133"/>
      <c r="KAG27" s="133"/>
      <c r="KAL27" s="133"/>
      <c r="KAQ27" s="133"/>
      <c r="KAV27" s="133"/>
      <c r="KBA27" s="133"/>
      <c r="KBF27" s="133"/>
      <c r="KBK27" s="133"/>
      <c r="KBP27" s="133"/>
      <c r="KBU27" s="133"/>
      <c r="KBZ27" s="133"/>
      <c r="KCE27" s="133"/>
      <c r="KCJ27" s="133"/>
      <c r="KCO27" s="133"/>
      <c r="KCT27" s="133"/>
      <c r="KCY27" s="133"/>
      <c r="KDD27" s="133"/>
      <c r="KDI27" s="133"/>
      <c r="KDN27" s="133"/>
      <c r="KDS27" s="133"/>
      <c r="KDX27" s="133"/>
      <c r="KEC27" s="133"/>
      <c r="KEH27" s="133"/>
      <c r="KEM27" s="133"/>
      <c r="KER27" s="133"/>
      <c r="KEW27" s="133"/>
      <c r="KFB27" s="133"/>
      <c r="KFG27" s="133"/>
      <c r="KFL27" s="133"/>
      <c r="KFQ27" s="133"/>
      <c r="KFV27" s="133"/>
      <c r="KGA27" s="133"/>
      <c r="KGF27" s="133"/>
      <c r="KGK27" s="133"/>
      <c r="KGP27" s="133"/>
      <c r="KGU27" s="133"/>
      <c r="KGZ27" s="133"/>
      <c r="KHE27" s="133"/>
      <c r="KHJ27" s="133"/>
      <c r="KHO27" s="133"/>
      <c r="KHT27" s="133"/>
      <c r="KHY27" s="133"/>
      <c r="KID27" s="133"/>
      <c r="KII27" s="133"/>
      <c r="KIN27" s="133"/>
      <c r="KIS27" s="133"/>
      <c r="KIX27" s="133"/>
      <c r="KJC27" s="133"/>
      <c r="KJH27" s="133"/>
      <c r="KJM27" s="133"/>
      <c r="KJR27" s="133"/>
      <c r="KJW27" s="133"/>
      <c r="KKB27" s="133"/>
      <c r="KKG27" s="133"/>
      <c r="KKL27" s="133"/>
      <c r="KKQ27" s="133"/>
      <c r="KKV27" s="133"/>
      <c r="KLA27" s="133"/>
      <c r="KLF27" s="133"/>
      <c r="KLK27" s="133"/>
      <c r="KLP27" s="133"/>
      <c r="KLU27" s="133"/>
      <c r="KLZ27" s="133"/>
      <c r="KME27" s="133"/>
      <c r="KMJ27" s="133"/>
      <c r="KMO27" s="133"/>
      <c r="KMT27" s="133"/>
      <c r="KMY27" s="133"/>
      <c r="KND27" s="133"/>
      <c r="KNI27" s="133"/>
      <c r="KNN27" s="133"/>
      <c r="KNS27" s="133"/>
      <c r="KNX27" s="133"/>
      <c r="KOC27" s="133"/>
      <c r="KOH27" s="133"/>
      <c r="KOM27" s="133"/>
      <c r="KOR27" s="133"/>
      <c r="KOW27" s="133"/>
      <c r="KPB27" s="133"/>
      <c r="KPG27" s="133"/>
      <c r="KPL27" s="133"/>
      <c r="KPQ27" s="133"/>
      <c r="KPV27" s="133"/>
      <c r="KQA27" s="133"/>
      <c r="KQF27" s="133"/>
      <c r="KQK27" s="133"/>
      <c r="KQP27" s="133"/>
      <c r="KQU27" s="133"/>
      <c r="KQZ27" s="133"/>
      <c r="KRE27" s="133"/>
      <c r="KRJ27" s="133"/>
      <c r="KRO27" s="133"/>
      <c r="KRT27" s="133"/>
      <c r="KRY27" s="133"/>
      <c r="KSD27" s="133"/>
      <c r="KSI27" s="133"/>
      <c r="KSN27" s="133"/>
      <c r="KSS27" s="133"/>
      <c r="KSX27" s="133"/>
      <c r="KTC27" s="133"/>
      <c r="KTH27" s="133"/>
      <c r="KTM27" s="133"/>
      <c r="KTR27" s="133"/>
      <c r="KTW27" s="133"/>
      <c r="KUB27" s="133"/>
      <c r="KUG27" s="133"/>
      <c r="KUL27" s="133"/>
      <c r="KUQ27" s="133"/>
      <c r="KUV27" s="133"/>
      <c r="KVA27" s="133"/>
      <c r="KVF27" s="133"/>
      <c r="KVK27" s="133"/>
      <c r="KVP27" s="133"/>
      <c r="KVU27" s="133"/>
      <c r="KVZ27" s="133"/>
      <c r="KWE27" s="133"/>
      <c r="KWJ27" s="133"/>
      <c r="KWO27" s="133"/>
      <c r="KWT27" s="133"/>
      <c r="KWY27" s="133"/>
      <c r="KXD27" s="133"/>
      <c r="KXI27" s="133"/>
      <c r="KXN27" s="133"/>
      <c r="KXS27" s="133"/>
      <c r="KXX27" s="133"/>
      <c r="KYC27" s="133"/>
      <c r="KYH27" s="133"/>
      <c r="KYM27" s="133"/>
      <c r="KYR27" s="133"/>
      <c r="KYW27" s="133"/>
      <c r="KZB27" s="133"/>
      <c r="KZG27" s="133"/>
      <c r="KZL27" s="133"/>
      <c r="KZQ27" s="133"/>
      <c r="KZV27" s="133"/>
      <c r="LAA27" s="133"/>
      <c r="LAF27" s="133"/>
      <c r="LAK27" s="133"/>
      <c r="LAP27" s="133"/>
      <c r="LAU27" s="133"/>
      <c r="LAZ27" s="133"/>
      <c r="LBE27" s="133"/>
      <c r="LBJ27" s="133"/>
      <c r="LBO27" s="133"/>
      <c r="LBT27" s="133"/>
      <c r="LBY27" s="133"/>
      <c r="LCD27" s="133"/>
      <c r="LCI27" s="133"/>
      <c r="LCN27" s="133"/>
      <c r="LCS27" s="133"/>
      <c r="LCX27" s="133"/>
      <c r="LDC27" s="133"/>
      <c r="LDH27" s="133"/>
      <c r="LDM27" s="133"/>
      <c r="LDR27" s="133"/>
      <c r="LDW27" s="133"/>
      <c r="LEB27" s="133"/>
      <c r="LEG27" s="133"/>
      <c r="LEL27" s="133"/>
      <c r="LEQ27" s="133"/>
      <c r="LEV27" s="133"/>
      <c r="LFA27" s="133"/>
      <c r="LFF27" s="133"/>
      <c r="LFK27" s="133"/>
      <c r="LFP27" s="133"/>
      <c r="LFU27" s="133"/>
      <c r="LFZ27" s="133"/>
      <c r="LGE27" s="133"/>
      <c r="LGJ27" s="133"/>
      <c r="LGO27" s="133"/>
      <c r="LGT27" s="133"/>
      <c r="LGY27" s="133"/>
      <c r="LHD27" s="133"/>
      <c r="LHI27" s="133"/>
      <c r="LHN27" s="133"/>
      <c r="LHS27" s="133"/>
      <c r="LHX27" s="133"/>
      <c r="LIC27" s="133"/>
      <c r="LIH27" s="133"/>
      <c r="LIM27" s="133"/>
      <c r="LIR27" s="133"/>
      <c r="LIW27" s="133"/>
      <c r="LJB27" s="133"/>
      <c r="LJG27" s="133"/>
      <c r="LJL27" s="133"/>
      <c r="LJQ27" s="133"/>
      <c r="LJV27" s="133"/>
      <c r="LKA27" s="133"/>
      <c r="LKF27" s="133"/>
      <c r="LKK27" s="133"/>
      <c r="LKP27" s="133"/>
      <c r="LKU27" s="133"/>
      <c r="LKZ27" s="133"/>
      <c r="LLE27" s="133"/>
      <c r="LLJ27" s="133"/>
      <c r="LLO27" s="133"/>
      <c r="LLT27" s="133"/>
      <c r="LLY27" s="133"/>
      <c r="LMD27" s="133"/>
      <c r="LMI27" s="133"/>
      <c r="LMN27" s="133"/>
      <c r="LMS27" s="133"/>
      <c r="LMX27" s="133"/>
      <c r="LNC27" s="133"/>
      <c r="LNH27" s="133"/>
      <c r="LNM27" s="133"/>
      <c r="LNR27" s="133"/>
      <c r="LNW27" s="133"/>
      <c r="LOB27" s="133"/>
      <c r="LOG27" s="133"/>
      <c r="LOL27" s="133"/>
      <c r="LOQ27" s="133"/>
      <c r="LOV27" s="133"/>
      <c r="LPA27" s="133"/>
      <c r="LPF27" s="133"/>
      <c r="LPK27" s="133"/>
      <c r="LPP27" s="133"/>
      <c r="LPU27" s="133"/>
      <c r="LPZ27" s="133"/>
      <c r="LQE27" s="133"/>
      <c r="LQJ27" s="133"/>
      <c r="LQO27" s="133"/>
      <c r="LQT27" s="133"/>
      <c r="LQY27" s="133"/>
      <c r="LRD27" s="133"/>
      <c r="LRI27" s="133"/>
      <c r="LRN27" s="133"/>
      <c r="LRS27" s="133"/>
      <c r="LRX27" s="133"/>
      <c r="LSC27" s="133"/>
      <c r="LSH27" s="133"/>
      <c r="LSM27" s="133"/>
      <c r="LSR27" s="133"/>
      <c r="LSW27" s="133"/>
      <c r="LTB27" s="133"/>
      <c r="LTG27" s="133"/>
      <c r="LTL27" s="133"/>
      <c r="LTQ27" s="133"/>
      <c r="LTV27" s="133"/>
      <c r="LUA27" s="133"/>
      <c r="LUF27" s="133"/>
      <c r="LUK27" s="133"/>
      <c r="LUP27" s="133"/>
      <c r="LUU27" s="133"/>
      <c r="LUZ27" s="133"/>
      <c r="LVE27" s="133"/>
      <c r="LVJ27" s="133"/>
      <c r="LVO27" s="133"/>
      <c r="LVT27" s="133"/>
      <c r="LVY27" s="133"/>
      <c r="LWD27" s="133"/>
      <c r="LWI27" s="133"/>
      <c r="LWN27" s="133"/>
      <c r="LWS27" s="133"/>
      <c r="LWX27" s="133"/>
      <c r="LXC27" s="133"/>
      <c r="LXH27" s="133"/>
      <c r="LXM27" s="133"/>
      <c r="LXR27" s="133"/>
      <c r="LXW27" s="133"/>
      <c r="LYB27" s="133"/>
      <c r="LYG27" s="133"/>
      <c r="LYL27" s="133"/>
      <c r="LYQ27" s="133"/>
      <c r="LYV27" s="133"/>
      <c r="LZA27" s="133"/>
      <c r="LZF27" s="133"/>
      <c r="LZK27" s="133"/>
      <c r="LZP27" s="133"/>
      <c r="LZU27" s="133"/>
      <c r="LZZ27" s="133"/>
      <c r="MAE27" s="133"/>
      <c r="MAJ27" s="133"/>
      <c r="MAO27" s="133"/>
      <c r="MAT27" s="133"/>
      <c r="MAY27" s="133"/>
      <c r="MBD27" s="133"/>
      <c r="MBI27" s="133"/>
      <c r="MBN27" s="133"/>
      <c r="MBS27" s="133"/>
      <c r="MBX27" s="133"/>
      <c r="MCC27" s="133"/>
      <c r="MCH27" s="133"/>
      <c r="MCM27" s="133"/>
      <c r="MCR27" s="133"/>
      <c r="MCW27" s="133"/>
      <c r="MDB27" s="133"/>
      <c r="MDG27" s="133"/>
      <c r="MDL27" s="133"/>
      <c r="MDQ27" s="133"/>
      <c r="MDV27" s="133"/>
      <c r="MEA27" s="133"/>
      <c r="MEF27" s="133"/>
      <c r="MEK27" s="133"/>
      <c r="MEP27" s="133"/>
      <c r="MEU27" s="133"/>
      <c r="MEZ27" s="133"/>
      <c r="MFE27" s="133"/>
      <c r="MFJ27" s="133"/>
      <c r="MFO27" s="133"/>
      <c r="MFT27" s="133"/>
      <c r="MFY27" s="133"/>
      <c r="MGD27" s="133"/>
      <c r="MGI27" s="133"/>
      <c r="MGN27" s="133"/>
      <c r="MGS27" s="133"/>
      <c r="MGX27" s="133"/>
      <c r="MHC27" s="133"/>
      <c r="MHH27" s="133"/>
      <c r="MHM27" s="133"/>
      <c r="MHR27" s="133"/>
      <c r="MHW27" s="133"/>
      <c r="MIB27" s="133"/>
      <c r="MIG27" s="133"/>
      <c r="MIL27" s="133"/>
      <c r="MIQ27" s="133"/>
      <c r="MIV27" s="133"/>
      <c r="MJA27" s="133"/>
      <c r="MJF27" s="133"/>
      <c r="MJK27" s="133"/>
      <c r="MJP27" s="133"/>
      <c r="MJU27" s="133"/>
      <c r="MJZ27" s="133"/>
      <c r="MKE27" s="133"/>
      <c r="MKJ27" s="133"/>
      <c r="MKO27" s="133"/>
      <c r="MKT27" s="133"/>
      <c r="MKY27" s="133"/>
      <c r="MLD27" s="133"/>
      <c r="MLI27" s="133"/>
      <c r="MLN27" s="133"/>
      <c r="MLS27" s="133"/>
      <c r="MLX27" s="133"/>
      <c r="MMC27" s="133"/>
      <c r="MMH27" s="133"/>
      <c r="MMM27" s="133"/>
      <c r="MMR27" s="133"/>
      <c r="MMW27" s="133"/>
      <c r="MNB27" s="133"/>
      <c r="MNG27" s="133"/>
      <c r="MNL27" s="133"/>
      <c r="MNQ27" s="133"/>
      <c r="MNV27" s="133"/>
      <c r="MOA27" s="133"/>
      <c r="MOF27" s="133"/>
      <c r="MOK27" s="133"/>
      <c r="MOP27" s="133"/>
      <c r="MOU27" s="133"/>
      <c r="MOZ27" s="133"/>
      <c r="MPE27" s="133"/>
      <c r="MPJ27" s="133"/>
      <c r="MPO27" s="133"/>
      <c r="MPT27" s="133"/>
      <c r="MPY27" s="133"/>
      <c r="MQD27" s="133"/>
      <c r="MQI27" s="133"/>
      <c r="MQN27" s="133"/>
      <c r="MQS27" s="133"/>
      <c r="MQX27" s="133"/>
      <c r="MRC27" s="133"/>
      <c r="MRH27" s="133"/>
      <c r="MRM27" s="133"/>
      <c r="MRR27" s="133"/>
      <c r="MRW27" s="133"/>
      <c r="MSB27" s="133"/>
      <c r="MSG27" s="133"/>
      <c r="MSL27" s="133"/>
      <c r="MSQ27" s="133"/>
      <c r="MSV27" s="133"/>
      <c r="MTA27" s="133"/>
      <c r="MTF27" s="133"/>
      <c r="MTK27" s="133"/>
      <c r="MTP27" s="133"/>
      <c r="MTU27" s="133"/>
      <c r="MTZ27" s="133"/>
      <c r="MUE27" s="133"/>
      <c r="MUJ27" s="133"/>
      <c r="MUO27" s="133"/>
      <c r="MUT27" s="133"/>
      <c r="MUY27" s="133"/>
      <c r="MVD27" s="133"/>
      <c r="MVI27" s="133"/>
      <c r="MVN27" s="133"/>
      <c r="MVS27" s="133"/>
      <c r="MVX27" s="133"/>
      <c r="MWC27" s="133"/>
      <c r="MWH27" s="133"/>
      <c r="MWM27" s="133"/>
      <c r="MWR27" s="133"/>
      <c r="MWW27" s="133"/>
      <c r="MXB27" s="133"/>
      <c r="MXG27" s="133"/>
      <c r="MXL27" s="133"/>
      <c r="MXQ27" s="133"/>
      <c r="MXV27" s="133"/>
      <c r="MYA27" s="133"/>
      <c r="MYF27" s="133"/>
      <c r="MYK27" s="133"/>
      <c r="MYP27" s="133"/>
      <c r="MYU27" s="133"/>
      <c r="MYZ27" s="133"/>
      <c r="MZE27" s="133"/>
      <c r="MZJ27" s="133"/>
      <c r="MZO27" s="133"/>
      <c r="MZT27" s="133"/>
      <c r="MZY27" s="133"/>
      <c r="NAD27" s="133"/>
      <c r="NAI27" s="133"/>
      <c r="NAN27" s="133"/>
      <c r="NAS27" s="133"/>
      <c r="NAX27" s="133"/>
      <c r="NBC27" s="133"/>
      <c r="NBH27" s="133"/>
      <c r="NBM27" s="133"/>
      <c r="NBR27" s="133"/>
      <c r="NBW27" s="133"/>
      <c r="NCB27" s="133"/>
      <c r="NCG27" s="133"/>
      <c r="NCL27" s="133"/>
      <c r="NCQ27" s="133"/>
      <c r="NCV27" s="133"/>
      <c r="NDA27" s="133"/>
      <c r="NDF27" s="133"/>
      <c r="NDK27" s="133"/>
      <c r="NDP27" s="133"/>
      <c r="NDU27" s="133"/>
      <c r="NDZ27" s="133"/>
      <c r="NEE27" s="133"/>
      <c r="NEJ27" s="133"/>
      <c r="NEO27" s="133"/>
      <c r="NET27" s="133"/>
      <c r="NEY27" s="133"/>
      <c r="NFD27" s="133"/>
      <c r="NFI27" s="133"/>
      <c r="NFN27" s="133"/>
      <c r="NFS27" s="133"/>
      <c r="NFX27" s="133"/>
      <c r="NGC27" s="133"/>
      <c r="NGH27" s="133"/>
      <c r="NGM27" s="133"/>
      <c r="NGR27" s="133"/>
      <c r="NGW27" s="133"/>
      <c r="NHB27" s="133"/>
      <c r="NHG27" s="133"/>
      <c r="NHL27" s="133"/>
      <c r="NHQ27" s="133"/>
      <c r="NHV27" s="133"/>
      <c r="NIA27" s="133"/>
      <c r="NIF27" s="133"/>
      <c r="NIK27" s="133"/>
      <c r="NIP27" s="133"/>
      <c r="NIU27" s="133"/>
      <c r="NIZ27" s="133"/>
      <c r="NJE27" s="133"/>
      <c r="NJJ27" s="133"/>
      <c r="NJO27" s="133"/>
      <c r="NJT27" s="133"/>
      <c r="NJY27" s="133"/>
      <c r="NKD27" s="133"/>
      <c r="NKI27" s="133"/>
      <c r="NKN27" s="133"/>
      <c r="NKS27" s="133"/>
      <c r="NKX27" s="133"/>
      <c r="NLC27" s="133"/>
      <c r="NLH27" s="133"/>
      <c r="NLM27" s="133"/>
      <c r="NLR27" s="133"/>
      <c r="NLW27" s="133"/>
      <c r="NMB27" s="133"/>
      <c r="NMG27" s="133"/>
      <c r="NML27" s="133"/>
      <c r="NMQ27" s="133"/>
      <c r="NMV27" s="133"/>
      <c r="NNA27" s="133"/>
      <c r="NNF27" s="133"/>
      <c r="NNK27" s="133"/>
      <c r="NNP27" s="133"/>
      <c r="NNU27" s="133"/>
      <c r="NNZ27" s="133"/>
      <c r="NOE27" s="133"/>
      <c r="NOJ27" s="133"/>
      <c r="NOO27" s="133"/>
      <c r="NOT27" s="133"/>
      <c r="NOY27" s="133"/>
      <c r="NPD27" s="133"/>
      <c r="NPI27" s="133"/>
      <c r="NPN27" s="133"/>
      <c r="NPS27" s="133"/>
      <c r="NPX27" s="133"/>
      <c r="NQC27" s="133"/>
      <c r="NQH27" s="133"/>
      <c r="NQM27" s="133"/>
      <c r="NQR27" s="133"/>
      <c r="NQW27" s="133"/>
      <c r="NRB27" s="133"/>
      <c r="NRG27" s="133"/>
      <c r="NRL27" s="133"/>
      <c r="NRQ27" s="133"/>
      <c r="NRV27" s="133"/>
      <c r="NSA27" s="133"/>
      <c r="NSF27" s="133"/>
      <c r="NSK27" s="133"/>
      <c r="NSP27" s="133"/>
      <c r="NSU27" s="133"/>
      <c r="NSZ27" s="133"/>
      <c r="NTE27" s="133"/>
      <c r="NTJ27" s="133"/>
      <c r="NTO27" s="133"/>
      <c r="NTT27" s="133"/>
      <c r="NTY27" s="133"/>
      <c r="NUD27" s="133"/>
      <c r="NUI27" s="133"/>
      <c r="NUN27" s="133"/>
      <c r="NUS27" s="133"/>
      <c r="NUX27" s="133"/>
      <c r="NVC27" s="133"/>
      <c r="NVH27" s="133"/>
      <c r="NVM27" s="133"/>
      <c r="NVR27" s="133"/>
      <c r="NVW27" s="133"/>
      <c r="NWB27" s="133"/>
      <c r="NWG27" s="133"/>
      <c r="NWL27" s="133"/>
      <c r="NWQ27" s="133"/>
      <c r="NWV27" s="133"/>
      <c r="NXA27" s="133"/>
      <c r="NXF27" s="133"/>
      <c r="NXK27" s="133"/>
      <c r="NXP27" s="133"/>
      <c r="NXU27" s="133"/>
      <c r="NXZ27" s="133"/>
      <c r="NYE27" s="133"/>
      <c r="NYJ27" s="133"/>
      <c r="NYO27" s="133"/>
      <c r="NYT27" s="133"/>
      <c r="NYY27" s="133"/>
      <c r="NZD27" s="133"/>
      <c r="NZI27" s="133"/>
      <c r="NZN27" s="133"/>
      <c r="NZS27" s="133"/>
      <c r="NZX27" s="133"/>
      <c r="OAC27" s="133"/>
      <c r="OAH27" s="133"/>
      <c r="OAM27" s="133"/>
      <c r="OAR27" s="133"/>
      <c r="OAW27" s="133"/>
      <c r="OBB27" s="133"/>
      <c r="OBG27" s="133"/>
      <c r="OBL27" s="133"/>
      <c r="OBQ27" s="133"/>
      <c r="OBV27" s="133"/>
      <c r="OCA27" s="133"/>
      <c r="OCF27" s="133"/>
      <c r="OCK27" s="133"/>
      <c r="OCP27" s="133"/>
      <c r="OCU27" s="133"/>
      <c r="OCZ27" s="133"/>
      <c r="ODE27" s="133"/>
      <c r="ODJ27" s="133"/>
      <c r="ODO27" s="133"/>
      <c r="ODT27" s="133"/>
      <c r="ODY27" s="133"/>
      <c r="OED27" s="133"/>
      <c r="OEI27" s="133"/>
      <c r="OEN27" s="133"/>
      <c r="OES27" s="133"/>
      <c r="OEX27" s="133"/>
      <c r="OFC27" s="133"/>
      <c r="OFH27" s="133"/>
      <c r="OFM27" s="133"/>
      <c r="OFR27" s="133"/>
      <c r="OFW27" s="133"/>
      <c r="OGB27" s="133"/>
      <c r="OGG27" s="133"/>
      <c r="OGL27" s="133"/>
      <c r="OGQ27" s="133"/>
      <c r="OGV27" s="133"/>
      <c r="OHA27" s="133"/>
      <c r="OHF27" s="133"/>
      <c r="OHK27" s="133"/>
      <c r="OHP27" s="133"/>
      <c r="OHU27" s="133"/>
      <c r="OHZ27" s="133"/>
      <c r="OIE27" s="133"/>
      <c r="OIJ27" s="133"/>
      <c r="OIO27" s="133"/>
      <c r="OIT27" s="133"/>
      <c r="OIY27" s="133"/>
      <c r="OJD27" s="133"/>
      <c r="OJI27" s="133"/>
      <c r="OJN27" s="133"/>
      <c r="OJS27" s="133"/>
      <c r="OJX27" s="133"/>
      <c r="OKC27" s="133"/>
      <c r="OKH27" s="133"/>
      <c r="OKM27" s="133"/>
      <c r="OKR27" s="133"/>
      <c r="OKW27" s="133"/>
      <c r="OLB27" s="133"/>
      <c r="OLG27" s="133"/>
      <c r="OLL27" s="133"/>
      <c r="OLQ27" s="133"/>
      <c r="OLV27" s="133"/>
      <c r="OMA27" s="133"/>
      <c r="OMF27" s="133"/>
      <c r="OMK27" s="133"/>
      <c r="OMP27" s="133"/>
      <c r="OMU27" s="133"/>
      <c r="OMZ27" s="133"/>
      <c r="ONE27" s="133"/>
      <c r="ONJ27" s="133"/>
      <c r="ONO27" s="133"/>
      <c r="ONT27" s="133"/>
      <c r="ONY27" s="133"/>
      <c r="OOD27" s="133"/>
      <c r="OOI27" s="133"/>
      <c r="OON27" s="133"/>
      <c r="OOS27" s="133"/>
      <c r="OOX27" s="133"/>
      <c r="OPC27" s="133"/>
      <c r="OPH27" s="133"/>
      <c r="OPM27" s="133"/>
      <c r="OPR27" s="133"/>
      <c r="OPW27" s="133"/>
      <c r="OQB27" s="133"/>
      <c r="OQG27" s="133"/>
      <c r="OQL27" s="133"/>
      <c r="OQQ27" s="133"/>
      <c r="OQV27" s="133"/>
      <c r="ORA27" s="133"/>
      <c r="ORF27" s="133"/>
      <c r="ORK27" s="133"/>
      <c r="ORP27" s="133"/>
      <c r="ORU27" s="133"/>
      <c r="ORZ27" s="133"/>
      <c r="OSE27" s="133"/>
      <c r="OSJ27" s="133"/>
      <c r="OSO27" s="133"/>
      <c r="OST27" s="133"/>
      <c r="OSY27" s="133"/>
      <c r="OTD27" s="133"/>
      <c r="OTI27" s="133"/>
      <c r="OTN27" s="133"/>
      <c r="OTS27" s="133"/>
      <c r="OTX27" s="133"/>
      <c r="OUC27" s="133"/>
      <c r="OUH27" s="133"/>
      <c r="OUM27" s="133"/>
      <c r="OUR27" s="133"/>
      <c r="OUW27" s="133"/>
      <c r="OVB27" s="133"/>
      <c r="OVG27" s="133"/>
      <c r="OVL27" s="133"/>
      <c r="OVQ27" s="133"/>
      <c r="OVV27" s="133"/>
      <c r="OWA27" s="133"/>
      <c r="OWF27" s="133"/>
      <c r="OWK27" s="133"/>
      <c r="OWP27" s="133"/>
      <c r="OWU27" s="133"/>
      <c r="OWZ27" s="133"/>
      <c r="OXE27" s="133"/>
      <c r="OXJ27" s="133"/>
      <c r="OXO27" s="133"/>
      <c r="OXT27" s="133"/>
      <c r="OXY27" s="133"/>
      <c r="OYD27" s="133"/>
      <c r="OYI27" s="133"/>
      <c r="OYN27" s="133"/>
      <c r="OYS27" s="133"/>
      <c r="OYX27" s="133"/>
      <c r="OZC27" s="133"/>
      <c r="OZH27" s="133"/>
      <c r="OZM27" s="133"/>
      <c r="OZR27" s="133"/>
      <c r="OZW27" s="133"/>
      <c r="PAB27" s="133"/>
      <c r="PAG27" s="133"/>
      <c r="PAL27" s="133"/>
      <c r="PAQ27" s="133"/>
      <c r="PAV27" s="133"/>
      <c r="PBA27" s="133"/>
      <c r="PBF27" s="133"/>
      <c r="PBK27" s="133"/>
      <c r="PBP27" s="133"/>
      <c r="PBU27" s="133"/>
      <c r="PBZ27" s="133"/>
      <c r="PCE27" s="133"/>
      <c r="PCJ27" s="133"/>
      <c r="PCO27" s="133"/>
      <c r="PCT27" s="133"/>
      <c r="PCY27" s="133"/>
      <c r="PDD27" s="133"/>
      <c r="PDI27" s="133"/>
      <c r="PDN27" s="133"/>
      <c r="PDS27" s="133"/>
      <c r="PDX27" s="133"/>
      <c r="PEC27" s="133"/>
      <c r="PEH27" s="133"/>
      <c r="PEM27" s="133"/>
      <c r="PER27" s="133"/>
      <c r="PEW27" s="133"/>
      <c r="PFB27" s="133"/>
      <c r="PFG27" s="133"/>
      <c r="PFL27" s="133"/>
      <c r="PFQ27" s="133"/>
      <c r="PFV27" s="133"/>
      <c r="PGA27" s="133"/>
      <c r="PGF27" s="133"/>
      <c r="PGK27" s="133"/>
      <c r="PGP27" s="133"/>
      <c r="PGU27" s="133"/>
      <c r="PGZ27" s="133"/>
      <c r="PHE27" s="133"/>
      <c r="PHJ27" s="133"/>
      <c r="PHO27" s="133"/>
      <c r="PHT27" s="133"/>
      <c r="PHY27" s="133"/>
      <c r="PID27" s="133"/>
      <c r="PII27" s="133"/>
      <c r="PIN27" s="133"/>
      <c r="PIS27" s="133"/>
      <c r="PIX27" s="133"/>
      <c r="PJC27" s="133"/>
      <c r="PJH27" s="133"/>
      <c r="PJM27" s="133"/>
      <c r="PJR27" s="133"/>
      <c r="PJW27" s="133"/>
      <c r="PKB27" s="133"/>
      <c r="PKG27" s="133"/>
      <c r="PKL27" s="133"/>
      <c r="PKQ27" s="133"/>
      <c r="PKV27" s="133"/>
      <c r="PLA27" s="133"/>
      <c r="PLF27" s="133"/>
      <c r="PLK27" s="133"/>
      <c r="PLP27" s="133"/>
      <c r="PLU27" s="133"/>
      <c r="PLZ27" s="133"/>
      <c r="PME27" s="133"/>
      <c r="PMJ27" s="133"/>
      <c r="PMO27" s="133"/>
      <c r="PMT27" s="133"/>
      <c r="PMY27" s="133"/>
      <c r="PND27" s="133"/>
      <c r="PNI27" s="133"/>
      <c r="PNN27" s="133"/>
      <c r="PNS27" s="133"/>
      <c r="PNX27" s="133"/>
      <c r="POC27" s="133"/>
      <c r="POH27" s="133"/>
      <c r="POM27" s="133"/>
      <c r="POR27" s="133"/>
      <c r="POW27" s="133"/>
      <c r="PPB27" s="133"/>
      <c r="PPG27" s="133"/>
      <c r="PPL27" s="133"/>
      <c r="PPQ27" s="133"/>
      <c r="PPV27" s="133"/>
      <c r="PQA27" s="133"/>
      <c r="PQF27" s="133"/>
      <c r="PQK27" s="133"/>
      <c r="PQP27" s="133"/>
      <c r="PQU27" s="133"/>
      <c r="PQZ27" s="133"/>
      <c r="PRE27" s="133"/>
      <c r="PRJ27" s="133"/>
      <c r="PRO27" s="133"/>
      <c r="PRT27" s="133"/>
      <c r="PRY27" s="133"/>
      <c r="PSD27" s="133"/>
      <c r="PSI27" s="133"/>
      <c r="PSN27" s="133"/>
      <c r="PSS27" s="133"/>
      <c r="PSX27" s="133"/>
      <c r="PTC27" s="133"/>
      <c r="PTH27" s="133"/>
      <c r="PTM27" s="133"/>
      <c r="PTR27" s="133"/>
      <c r="PTW27" s="133"/>
      <c r="PUB27" s="133"/>
      <c r="PUG27" s="133"/>
      <c r="PUL27" s="133"/>
      <c r="PUQ27" s="133"/>
      <c r="PUV27" s="133"/>
      <c r="PVA27" s="133"/>
      <c r="PVF27" s="133"/>
      <c r="PVK27" s="133"/>
      <c r="PVP27" s="133"/>
      <c r="PVU27" s="133"/>
      <c r="PVZ27" s="133"/>
      <c r="PWE27" s="133"/>
      <c r="PWJ27" s="133"/>
      <c r="PWO27" s="133"/>
      <c r="PWT27" s="133"/>
      <c r="PWY27" s="133"/>
      <c r="PXD27" s="133"/>
      <c r="PXI27" s="133"/>
      <c r="PXN27" s="133"/>
      <c r="PXS27" s="133"/>
      <c r="PXX27" s="133"/>
      <c r="PYC27" s="133"/>
      <c r="PYH27" s="133"/>
      <c r="PYM27" s="133"/>
      <c r="PYR27" s="133"/>
      <c r="PYW27" s="133"/>
      <c r="PZB27" s="133"/>
      <c r="PZG27" s="133"/>
      <c r="PZL27" s="133"/>
      <c r="PZQ27" s="133"/>
      <c r="PZV27" s="133"/>
      <c r="QAA27" s="133"/>
      <c r="QAF27" s="133"/>
      <c r="QAK27" s="133"/>
      <c r="QAP27" s="133"/>
      <c r="QAU27" s="133"/>
      <c r="QAZ27" s="133"/>
      <c r="QBE27" s="133"/>
      <c r="QBJ27" s="133"/>
      <c r="QBO27" s="133"/>
      <c r="QBT27" s="133"/>
      <c r="QBY27" s="133"/>
      <c r="QCD27" s="133"/>
      <c r="QCI27" s="133"/>
      <c r="QCN27" s="133"/>
      <c r="QCS27" s="133"/>
      <c r="QCX27" s="133"/>
      <c r="QDC27" s="133"/>
      <c r="QDH27" s="133"/>
      <c r="QDM27" s="133"/>
      <c r="QDR27" s="133"/>
      <c r="QDW27" s="133"/>
      <c r="QEB27" s="133"/>
      <c r="QEG27" s="133"/>
      <c r="QEL27" s="133"/>
      <c r="QEQ27" s="133"/>
      <c r="QEV27" s="133"/>
      <c r="QFA27" s="133"/>
      <c r="QFF27" s="133"/>
      <c r="QFK27" s="133"/>
      <c r="QFP27" s="133"/>
      <c r="QFU27" s="133"/>
      <c r="QFZ27" s="133"/>
      <c r="QGE27" s="133"/>
      <c r="QGJ27" s="133"/>
      <c r="QGO27" s="133"/>
      <c r="QGT27" s="133"/>
      <c r="QGY27" s="133"/>
      <c r="QHD27" s="133"/>
      <c r="QHI27" s="133"/>
      <c r="QHN27" s="133"/>
      <c r="QHS27" s="133"/>
      <c r="QHX27" s="133"/>
      <c r="QIC27" s="133"/>
      <c r="QIH27" s="133"/>
      <c r="QIM27" s="133"/>
      <c r="QIR27" s="133"/>
      <c r="QIW27" s="133"/>
      <c r="QJB27" s="133"/>
      <c r="QJG27" s="133"/>
      <c r="QJL27" s="133"/>
      <c r="QJQ27" s="133"/>
      <c r="QJV27" s="133"/>
      <c r="QKA27" s="133"/>
      <c r="QKF27" s="133"/>
      <c r="QKK27" s="133"/>
      <c r="QKP27" s="133"/>
      <c r="QKU27" s="133"/>
      <c r="QKZ27" s="133"/>
      <c r="QLE27" s="133"/>
      <c r="QLJ27" s="133"/>
      <c r="QLO27" s="133"/>
      <c r="QLT27" s="133"/>
      <c r="QLY27" s="133"/>
      <c r="QMD27" s="133"/>
      <c r="QMI27" s="133"/>
      <c r="QMN27" s="133"/>
      <c r="QMS27" s="133"/>
      <c r="QMX27" s="133"/>
      <c r="QNC27" s="133"/>
      <c r="QNH27" s="133"/>
      <c r="QNM27" s="133"/>
      <c r="QNR27" s="133"/>
      <c r="QNW27" s="133"/>
      <c r="QOB27" s="133"/>
      <c r="QOG27" s="133"/>
      <c r="QOL27" s="133"/>
      <c r="QOQ27" s="133"/>
      <c r="QOV27" s="133"/>
      <c r="QPA27" s="133"/>
      <c r="QPF27" s="133"/>
      <c r="QPK27" s="133"/>
      <c r="QPP27" s="133"/>
      <c r="QPU27" s="133"/>
      <c r="QPZ27" s="133"/>
      <c r="QQE27" s="133"/>
      <c r="QQJ27" s="133"/>
      <c r="QQO27" s="133"/>
      <c r="QQT27" s="133"/>
      <c r="QQY27" s="133"/>
      <c r="QRD27" s="133"/>
      <c r="QRI27" s="133"/>
      <c r="QRN27" s="133"/>
      <c r="QRS27" s="133"/>
      <c r="QRX27" s="133"/>
      <c r="QSC27" s="133"/>
      <c r="QSH27" s="133"/>
      <c r="QSM27" s="133"/>
      <c r="QSR27" s="133"/>
      <c r="QSW27" s="133"/>
      <c r="QTB27" s="133"/>
      <c r="QTG27" s="133"/>
      <c r="QTL27" s="133"/>
      <c r="QTQ27" s="133"/>
      <c r="QTV27" s="133"/>
      <c r="QUA27" s="133"/>
      <c r="QUF27" s="133"/>
      <c r="QUK27" s="133"/>
      <c r="QUP27" s="133"/>
      <c r="QUU27" s="133"/>
      <c r="QUZ27" s="133"/>
      <c r="QVE27" s="133"/>
      <c r="QVJ27" s="133"/>
      <c r="QVO27" s="133"/>
      <c r="QVT27" s="133"/>
      <c r="QVY27" s="133"/>
      <c r="QWD27" s="133"/>
      <c r="QWI27" s="133"/>
      <c r="QWN27" s="133"/>
      <c r="QWS27" s="133"/>
      <c r="QWX27" s="133"/>
      <c r="QXC27" s="133"/>
      <c r="QXH27" s="133"/>
      <c r="QXM27" s="133"/>
      <c r="QXR27" s="133"/>
      <c r="QXW27" s="133"/>
      <c r="QYB27" s="133"/>
      <c r="QYG27" s="133"/>
      <c r="QYL27" s="133"/>
      <c r="QYQ27" s="133"/>
      <c r="QYV27" s="133"/>
      <c r="QZA27" s="133"/>
      <c r="QZF27" s="133"/>
      <c r="QZK27" s="133"/>
      <c r="QZP27" s="133"/>
      <c r="QZU27" s="133"/>
      <c r="QZZ27" s="133"/>
      <c r="RAE27" s="133"/>
      <c r="RAJ27" s="133"/>
      <c r="RAO27" s="133"/>
      <c r="RAT27" s="133"/>
      <c r="RAY27" s="133"/>
      <c r="RBD27" s="133"/>
      <c r="RBI27" s="133"/>
      <c r="RBN27" s="133"/>
      <c r="RBS27" s="133"/>
      <c r="RBX27" s="133"/>
      <c r="RCC27" s="133"/>
      <c r="RCH27" s="133"/>
      <c r="RCM27" s="133"/>
      <c r="RCR27" s="133"/>
      <c r="RCW27" s="133"/>
      <c r="RDB27" s="133"/>
      <c r="RDG27" s="133"/>
      <c r="RDL27" s="133"/>
      <c r="RDQ27" s="133"/>
      <c r="RDV27" s="133"/>
      <c r="REA27" s="133"/>
      <c r="REF27" s="133"/>
      <c r="REK27" s="133"/>
      <c r="REP27" s="133"/>
      <c r="REU27" s="133"/>
      <c r="REZ27" s="133"/>
      <c r="RFE27" s="133"/>
      <c r="RFJ27" s="133"/>
      <c r="RFO27" s="133"/>
      <c r="RFT27" s="133"/>
      <c r="RFY27" s="133"/>
      <c r="RGD27" s="133"/>
      <c r="RGI27" s="133"/>
      <c r="RGN27" s="133"/>
      <c r="RGS27" s="133"/>
      <c r="RGX27" s="133"/>
      <c r="RHC27" s="133"/>
      <c r="RHH27" s="133"/>
      <c r="RHM27" s="133"/>
      <c r="RHR27" s="133"/>
      <c r="RHW27" s="133"/>
      <c r="RIB27" s="133"/>
      <c r="RIG27" s="133"/>
      <c r="RIL27" s="133"/>
      <c r="RIQ27" s="133"/>
      <c r="RIV27" s="133"/>
      <c r="RJA27" s="133"/>
      <c r="RJF27" s="133"/>
      <c r="RJK27" s="133"/>
      <c r="RJP27" s="133"/>
      <c r="RJU27" s="133"/>
      <c r="RJZ27" s="133"/>
      <c r="RKE27" s="133"/>
      <c r="RKJ27" s="133"/>
      <c r="RKO27" s="133"/>
      <c r="RKT27" s="133"/>
      <c r="RKY27" s="133"/>
      <c r="RLD27" s="133"/>
      <c r="RLI27" s="133"/>
      <c r="RLN27" s="133"/>
      <c r="RLS27" s="133"/>
      <c r="RLX27" s="133"/>
      <c r="RMC27" s="133"/>
      <c r="RMH27" s="133"/>
      <c r="RMM27" s="133"/>
      <c r="RMR27" s="133"/>
      <c r="RMW27" s="133"/>
      <c r="RNB27" s="133"/>
      <c r="RNG27" s="133"/>
      <c r="RNL27" s="133"/>
      <c r="RNQ27" s="133"/>
      <c r="RNV27" s="133"/>
      <c r="ROA27" s="133"/>
      <c r="ROF27" s="133"/>
      <c r="ROK27" s="133"/>
      <c r="ROP27" s="133"/>
      <c r="ROU27" s="133"/>
      <c r="ROZ27" s="133"/>
      <c r="RPE27" s="133"/>
      <c r="RPJ27" s="133"/>
      <c r="RPO27" s="133"/>
      <c r="RPT27" s="133"/>
      <c r="RPY27" s="133"/>
      <c r="RQD27" s="133"/>
      <c r="RQI27" s="133"/>
      <c r="RQN27" s="133"/>
      <c r="RQS27" s="133"/>
      <c r="RQX27" s="133"/>
      <c r="RRC27" s="133"/>
      <c r="RRH27" s="133"/>
      <c r="RRM27" s="133"/>
      <c r="RRR27" s="133"/>
      <c r="RRW27" s="133"/>
      <c r="RSB27" s="133"/>
      <c r="RSG27" s="133"/>
      <c r="RSL27" s="133"/>
      <c r="RSQ27" s="133"/>
      <c r="RSV27" s="133"/>
      <c r="RTA27" s="133"/>
      <c r="RTF27" s="133"/>
      <c r="RTK27" s="133"/>
      <c r="RTP27" s="133"/>
      <c r="RTU27" s="133"/>
      <c r="RTZ27" s="133"/>
      <c r="RUE27" s="133"/>
      <c r="RUJ27" s="133"/>
      <c r="RUO27" s="133"/>
      <c r="RUT27" s="133"/>
      <c r="RUY27" s="133"/>
      <c r="RVD27" s="133"/>
      <c r="RVI27" s="133"/>
      <c r="RVN27" s="133"/>
      <c r="RVS27" s="133"/>
      <c r="RVX27" s="133"/>
      <c r="RWC27" s="133"/>
      <c r="RWH27" s="133"/>
      <c r="RWM27" s="133"/>
      <c r="RWR27" s="133"/>
      <c r="RWW27" s="133"/>
      <c r="RXB27" s="133"/>
      <c r="RXG27" s="133"/>
      <c r="RXL27" s="133"/>
      <c r="RXQ27" s="133"/>
      <c r="RXV27" s="133"/>
      <c r="RYA27" s="133"/>
      <c r="RYF27" s="133"/>
      <c r="RYK27" s="133"/>
      <c r="RYP27" s="133"/>
      <c r="RYU27" s="133"/>
      <c r="RYZ27" s="133"/>
      <c r="RZE27" s="133"/>
      <c r="RZJ27" s="133"/>
      <c r="RZO27" s="133"/>
      <c r="RZT27" s="133"/>
      <c r="RZY27" s="133"/>
      <c r="SAD27" s="133"/>
      <c r="SAI27" s="133"/>
      <c r="SAN27" s="133"/>
      <c r="SAS27" s="133"/>
      <c r="SAX27" s="133"/>
      <c r="SBC27" s="133"/>
      <c r="SBH27" s="133"/>
      <c r="SBM27" s="133"/>
      <c r="SBR27" s="133"/>
      <c r="SBW27" s="133"/>
      <c r="SCB27" s="133"/>
      <c r="SCG27" s="133"/>
      <c r="SCL27" s="133"/>
      <c r="SCQ27" s="133"/>
      <c r="SCV27" s="133"/>
      <c r="SDA27" s="133"/>
      <c r="SDF27" s="133"/>
      <c r="SDK27" s="133"/>
      <c r="SDP27" s="133"/>
      <c r="SDU27" s="133"/>
      <c r="SDZ27" s="133"/>
      <c r="SEE27" s="133"/>
      <c r="SEJ27" s="133"/>
      <c r="SEO27" s="133"/>
      <c r="SET27" s="133"/>
      <c r="SEY27" s="133"/>
      <c r="SFD27" s="133"/>
      <c r="SFI27" s="133"/>
      <c r="SFN27" s="133"/>
      <c r="SFS27" s="133"/>
      <c r="SFX27" s="133"/>
      <c r="SGC27" s="133"/>
      <c r="SGH27" s="133"/>
      <c r="SGM27" s="133"/>
      <c r="SGR27" s="133"/>
      <c r="SGW27" s="133"/>
      <c r="SHB27" s="133"/>
      <c r="SHG27" s="133"/>
      <c r="SHL27" s="133"/>
      <c r="SHQ27" s="133"/>
      <c r="SHV27" s="133"/>
      <c r="SIA27" s="133"/>
      <c r="SIF27" s="133"/>
      <c r="SIK27" s="133"/>
      <c r="SIP27" s="133"/>
      <c r="SIU27" s="133"/>
      <c r="SIZ27" s="133"/>
      <c r="SJE27" s="133"/>
      <c r="SJJ27" s="133"/>
      <c r="SJO27" s="133"/>
      <c r="SJT27" s="133"/>
      <c r="SJY27" s="133"/>
      <c r="SKD27" s="133"/>
      <c r="SKI27" s="133"/>
      <c r="SKN27" s="133"/>
      <c r="SKS27" s="133"/>
      <c r="SKX27" s="133"/>
      <c r="SLC27" s="133"/>
      <c r="SLH27" s="133"/>
      <c r="SLM27" s="133"/>
      <c r="SLR27" s="133"/>
      <c r="SLW27" s="133"/>
      <c r="SMB27" s="133"/>
      <c r="SMG27" s="133"/>
      <c r="SML27" s="133"/>
      <c r="SMQ27" s="133"/>
      <c r="SMV27" s="133"/>
      <c r="SNA27" s="133"/>
      <c r="SNF27" s="133"/>
      <c r="SNK27" s="133"/>
      <c r="SNP27" s="133"/>
      <c r="SNU27" s="133"/>
      <c r="SNZ27" s="133"/>
      <c r="SOE27" s="133"/>
      <c r="SOJ27" s="133"/>
      <c r="SOO27" s="133"/>
      <c r="SOT27" s="133"/>
      <c r="SOY27" s="133"/>
      <c r="SPD27" s="133"/>
      <c r="SPI27" s="133"/>
      <c r="SPN27" s="133"/>
      <c r="SPS27" s="133"/>
      <c r="SPX27" s="133"/>
      <c r="SQC27" s="133"/>
      <c r="SQH27" s="133"/>
      <c r="SQM27" s="133"/>
      <c r="SQR27" s="133"/>
      <c r="SQW27" s="133"/>
      <c r="SRB27" s="133"/>
      <c r="SRG27" s="133"/>
      <c r="SRL27" s="133"/>
      <c r="SRQ27" s="133"/>
      <c r="SRV27" s="133"/>
      <c r="SSA27" s="133"/>
      <c r="SSF27" s="133"/>
      <c r="SSK27" s="133"/>
      <c r="SSP27" s="133"/>
      <c r="SSU27" s="133"/>
      <c r="SSZ27" s="133"/>
      <c r="STE27" s="133"/>
      <c r="STJ27" s="133"/>
      <c r="STO27" s="133"/>
      <c r="STT27" s="133"/>
      <c r="STY27" s="133"/>
      <c r="SUD27" s="133"/>
      <c r="SUI27" s="133"/>
      <c r="SUN27" s="133"/>
      <c r="SUS27" s="133"/>
      <c r="SUX27" s="133"/>
      <c r="SVC27" s="133"/>
      <c r="SVH27" s="133"/>
      <c r="SVM27" s="133"/>
      <c r="SVR27" s="133"/>
      <c r="SVW27" s="133"/>
      <c r="SWB27" s="133"/>
      <c r="SWG27" s="133"/>
      <c r="SWL27" s="133"/>
      <c r="SWQ27" s="133"/>
      <c r="SWV27" s="133"/>
      <c r="SXA27" s="133"/>
      <c r="SXF27" s="133"/>
      <c r="SXK27" s="133"/>
      <c r="SXP27" s="133"/>
      <c r="SXU27" s="133"/>
      <c r="SXZ27" s="133"/>
      <c r="SYE27" s="133"/>
      <c r="SYJ27" s="133"/>
      <c r="SYO27" s="133"/>
      <c r="SYT27" s="133"/>
      <c r="SYY27" s="133"/>
      <c r="SZD27" s="133"/>
      <c r="SZI27" s="133"/>
      <c r="SZN27" s="133"/>
      <c r="SZS27" s="133"/>
      <c r="SZX27" s="133"/>
      <c r="TAC27" s="133"/>
      <c r="TAH27" s="133"/>
      <c r="TAM27" s="133"/>
      <c r="TAR27" s="133"/>
      <c r="TAW27" s="133"/>
      <c r="TBB27" s="133"/>
      <c r="TBG27" s="133"/>
      <c r="TBL27" s="133"/>
      <c r="TBQ27" s="133"/>
      <c r="TBV27" s="133"/>
      <c r="TCA27" s="133"/>
      <c r="TCF27" s="133"/>
      <c r="TCK27" s="133"/>
      <c r="TCP27" s="133"/>
      <c r="TCU27" s="133"/>
      <c r="TCZ27" s="133"/>
      <c r="TDE27" s="133"/>
      <c r="TDJ27" s="133"/>
      <c r="TDO27" s="133"/>
      <c r="TDT27" s="133"/>
      <c r="TDY27" s="133"/>
      <c r="TED27" s="133"/>
      <c r="TEI27" s="133"/>
      <c r="TEN27" s="133"/>
      <c r="TES27" s="133"/>
      <c r="TEX27" s="133"/>
      <c r="TFC27" s="133"/>
      <c r="TFH27" s="133"/>
      <c r="TFM27" s="133"/>
      <c r="TFR27" s="133"/>
      <c r="TFW27" s="133"/>
      <c r="TGB27" s="133"/>
      <c r="TGG27" s="133"/>
      <c r="TGL27" s="133"/>
      <c r="TGQ27" s="133"/>
      <c r="TGV27" s="133"/>
      <c r="THA27" s="133"/>
      <c r="THF27" s="133"/>
      <c r="THK27" s="133"/>
      <c r="THP27" s="133"/>
      <c r="THU27" s="133"/>
      <c r="THZ27" s="133"/>
      <c r="TIE27" s="133"/>
      <c r="TIJ27" s="133"/>
      <c r="TIO27" s="133"/>
      <c r="TIT27" s="133"/>
      <c r="TIY27" s="133"/>
      <c r="TJD27" s="133"/>
      <c r="TJI27" s="133"/>
      <c r="TJN27" s="133"/>
      <c r="TJS27" s="133"/>
      <c r="TJX27" s="133"/>
      <c r="TKC27" s="133"/>
      <c r="TKH27" s="133"/>
      <c r="TKM27" s="133"/>
      <c r="TKR27" s="133"/>
      <c r="TKW27" s="133"/>
      <c r="TLB27" s="133"/>
      <c r="TLG27" s="133"/>
      <c r="TLL27" s="133"/>
      <c r="TLQ27" s="133"/>
      <c r="TLV27" s="133"/>
      <c r="TMA27" s="133"/>
      <c r="TMF27" s="133"/>
      <c r="TMK27" s="133"/>
      <c r="TMP27" s="133"/>
      <c r="TMU27" s="133"/>
      <c r="TMZ27" s="133"/>
      <c r="TNE27" s="133"/>
      <c r="TNJ27" s="133"/>
      <c r="TNO27" s="133"/>
      <c r="TNT27" s="133"/>
      <c r="TNY27" s="133"/>
      <c r="TOD27" s="133"/>
      <c r="TOI27" s="133"/>
      <c r="TON27" s="133"/>
      <c r="TOS27" s="133"/>
      <c r="TOX27" s="133"/>
      <c r="TPC27" s="133"/>
      <c r="TPH27" s="133"/>
      <c r="TPM27" s="133"/>
      <c r="TPR27" s="133"/>
      <c r="TPW27" s="133"/>
      <c r="TQB27" s="133"/>
      <c r="TQG27" s="133"/>
      <c r="TQL27" s="133"/>
      <c r="TQQ27" s="133"/>
      <c r="TQV27" s="133"/>
      <c r="TRA27" s="133"/>
      <c r="TRF27" s="133"/>
      <c r="TRK27" s="133"/>
      <c r="TRP27" s="133"/>
      <c r="TRU27" s="133"/>
      <c r="TRZ27" s="133"/>
      <c r="TSE27" s="133"/>
      <c r="TSJ27" s="133"/>
      <c r="TSO27" s="133"/>
      <c r="TST27" s="133"/>
      <c r="TSY27" s="133"/>
      <c r="TTD27" s="133"/>
      <c r="TTI27" s="133"/>
      <c r="TTN27" s="133"/>
      <c r="TTS27" s="133"/>
      <c r="TTX27" s="133"/>
      <c r="TUC27" s="133"/>
      <c r="TUH27" s="133"/>
      <c r="TUM27" s="133"/>
      <c r="TUR27" s="133"/>
      <c r="TUW27" s="133"/>
      <c r="TVB27" s="133"/>
      <c r="TVG27" s="133"/>
      <c r="TVL27" s="133"/>
      <c r="TVQ27" s="133"/>
      <c r="TVV27" s="133"/>
      <c r="TWA27" s="133"/>
      <c r="TWF27" s="133"/>
      <c r="TWK27" s="133"/>
      <c r="TWP27" s="133"/>
      <c r="TWU27" s="133"/>
      <c r="TWZ27" s="133"/>
      <c r="TXE27" s="133"/>
      <c r="TXJ27" s="133"/>
      <c r="TXO27" s="133"/>
      <c r="TXT27" s="133"/>
      <c r="TXY27" s="133"/>
      <c r="TYD27" s="133"/>
      <c r="TYI27" s="133"/>
      <c r="TYN27" s="133"/>
      <c r="TYS27" s="133"/>
      <c r="TYX27" s="133"/>
      <c r="TZC27" s="133"/>
      <c r="TZH27" s="133"/>
      <c r="TZM27" s="133"/>
      <c r="TZR27" s="133"/>
      <c r="TZW27" s="133"/>
      <c r="UAB27" s="133"/>
      <c r="UAG27" s="133"/>
      <c r="UAL27" s="133"/>
      <c r="UAQ27" s="133"/>
      <c r="UAV27" s="133"/>
      <c r="UBA27" s="133"/>
      <c r="UBF27" s="133"/>
      <c r="UBK27" s="133"/>
      <c r="UBP27" s="133"/>
      <c r="UBU27" s="133"/>
      <c r="UBZ27" s="133"/>
      <c r="UCE27" s="133"/>
      <c r="UCJ27" s="133"/>
      <c r="UCO27" s="133"/>
      <c r="UCT27" s="133"/>
      <c r="UCY27" s="133"/>
      <c r="UDD27" s="133"/>
      <c r="UDI27" s="133"/>
      <c r="UDN27" s="133"/>
      <c r="UDS27" s="133"/>
      <c r="UDX27" s="133"/>
      <c r="UEC27" s="133"/>
      <c r="UEH27" s="133"/>
      <c r="UEM27" s="133"/>
      <c r="UER27" s="133"/>
      <c r="UEW27" s="133"/>
      <c r="UFB27" s="133"/>
      <c r="UFG27" s="133"/>
      <c r="UFL27" s="133"/>
      <c r="UFQ27" s="133"/>
      <c r="UFV27" s="133"/>
      <c r="UGA27" s="133"/>
      <c r="UGF27" s="133"/>
      <c r="UGK27" s="133"/>
      <c r="UGP27" s="133"/>
      <c r="UGU27" s="133"/>
      <c r="UGZ27" s="133"/>
      <c r="UHE27" s="133"/>
      <c r="UHJ27" s="133"/>
      <c r="UHO27" s="133"/>
      <c r="UHT27" s="133"/>
      <c r="UHY27" s="133"/>
      <c r="UID27" s="133"/>
      <c r="UII27" s="133"/>
      <c r="UIN27" s="133"/>
      <c r="UIS27" s="133"/>
      <c r="UIX27" s="133"/>
      <c r="UJC27" s="133"/>
      <c r="UJH27" s="133"/>
      <c r="UJM27" s="133"/>
      <c r="UJR27" s="133"/>
      <c r="UJW27" s="133"/>
      <c r="UKB27" s="133"/>
      <c r="UKG27" s="133"/>
      <c r="UKL27" s="133"/>
      <c r="UKQ27" s="133"/>
      <c r="UKV27" s="133"/>
      <c r="ULA27" s="133"/>
      <c r="ULF27" s="133"/>
      <c r="ULK27" s="133"/>
      <c r="ULP27" s="133"/>
      <c r="ULU27" s="133"/>
      <c r="ULZ27" s="133"/>
      <c r="UME27" s="133"/>
      <c r="UMJ27" s="133"/>
      <c r="UMO27" s="133"/>
      <c r="UMT27" s="133"/>
      <c r="UMY27" s="133"/>
      <c r="UND27" s="133"/>
      <c r="UNI27" s="133"/>
      <c r="UNN27" s="133"/>
      <c r="UNS27" s="133"/>
      <c r="UNX27" s="133"/>
      <c r="UOC27" s="133"/>
      <c r="UOH27" s="133"/>
      <c r="UOM27" s="133"/>
      <c r="UOR27" s="133"/>
      <c r="UOW27" s="133"/>
      <c r="UPB27" s="133"/>
      <c r="UPG27" s="133"/>
      <c r="UPL27" s="133"/>
      <c r="UPQ27" s="133"/>
      <c r="UPV27" s="133"/>
      <c r="UQA27" s="133"/>
      <c r="UQF27" s="133"/>
      <c r="UQK27" s="133"/>
      <c r="UQP27" s="133"/>
      <c r="UQU27" s="133"/>
      <c r="UQZ27" s="133"/>
      <c r="URE27" s="133"/>
      <c r="URJ27" s="133"/>
      <c r="URO27" s="133"/>
      <c r="URT27" s="133"/>
      <c r="URY27" s="133"/>
      <c r="USD27" s="133"/>
      <c r="USI27" s="133"/>
      <c r="USN27" s="133"/>
      <c r="USS27" s="133"/>
      <c r="USX27" s="133"/>
      <c r="UTC27" s="133"/>
      <c r="UTH27" s="133"/>
      <c r="UTM27" s="133"/>
      <c r="UTR27" s="133"/>
      <c r="UTW27" s="133"/>
      <c r="UUB27" s="133"/>
      <c r="UUG27" s="133"/>
      <c r="UUL27" s="133"/>
      <c r="UUQ27" s="133"/>
      <c r="UUV27" s="133"/>
      <c r="UVA27" s="133"/>
      <c r="UVF27" s="133"/>
      <c r="UVK27" s="133"/>
      <c r="UVP27" s="133"/>
      <c r="UVU27" s="133"/>
      <c r="UVZ27" s="133"/>
      <c r="UWE27" s="133"/>
      <c r="UWJ27" s="133"/>
      <c r="UWO27" s="133"/>
      <c r="UWT27" s="133"/>
      <c r="UWY27" s="133"/>
      <c r="UXD27" s="133"/>
      <c r="UXI27" s="133"/>
      <c r="UXN27" s="133"/>
      <c r="UXS27" s="133"/>
      <c r="UXX27" s="133"/>
      <c r="UYC27" s="133"/>
      <c r="UYH27" s="133"/>
      <c r="UYM27" s="133"/>
      <c r="UYR27" s="133"/>
      <c r="UYW27" s="133"/>
      <c r="UZB27" s="133"/>
      <c r="UZG27" s="133"/>
      <c r="UZL27" s="133"/>
      <c r="UZQ27" s="133"/>
      <c r="UZV27" s="133"/>
      <c r="VAA27" s="133"/>
      <c r="VAF27" s="133"/>
      <c r="VAK27" s="133"/>
      <c r="VAP27" s="133"/>
      <c r="VAU27" s="133"/>
      <c r="VAZ27" s="133"/>
      <c r="VBE27" s="133"/>
      <c r="VBJ27" s="133"/>
      <c r="VBO27" s="133"/>
      <c r="VBT27" s="133"/>
      <c r="VBY27" s="133"/>
      <c r="VCD27" s="133"/>
      <c r="VCI27" s="133"/>
      <c r="VCN27" s="133"/>
      <c r="VCS27" s="133"/>
      <c r="VCX27" s="133"/>
      <c r="VDC27" s="133"/>
      <c r="VDH27" s="133"/>
      <c r="VDM27" s="133"/>
      <c r="VDR27" s="133"/>
      <c r="VDW27" s="133"/>
      <c r="VEB27" s="133"/>
      <c r="VEG27" s="133"/>
      <c r="VEL27" s="133"/>
      <c r="VEQ27" s="133"/>
      <c r="VEV27" s="133"/>
      <c r="VFA27" s="133"/>
      <c r="VFF27" s="133"/>
      <c r="VFK27" s="133"/>
      <c r="VFP27" s="133"/>
      <c r="VFU27" s="133"/>
      <c r="VFZ27" s="133"/>
      <c r="VGE27" s="133"/>
      <c r="VGJ27" s="133"/>
      <c r="VGO27" s="133"/>
      <c r="VGT27" s="133"/>
      <c r="VGY27" s="133"/>
      <c r="VHD27" s="133"/>
      <c r="VHI27" s="133"/>
      <c r="VHN27" s="133"/>
      <c r="VHS27" s="133"/>
      <c r="VHX27" s="133"/>
      <c r="VIC27" s="133"/>
      <c r="VIH27" s="133"/>
      <c r="VIM27" s="133"/>
      <c r="VIR27" s="133"/>
      <c r="VIW27" s="133"/>
      <c r="VJB27" s="133"/>
      <c r="VJG27" s="133"/>
      <c r="VJL27" s="133"/>
      <c r="VJQ27" s="133"/>
      <c r="VJV27" s="133"/>
      <c r="VKA27" s="133"/>
      <c r="VKF27" s="133"/>
      <c r="VKK27" s="133"/>
      <c r="VKP27" s="133"/>
      <c r="VKU27" s="133"/>
      <c r="VKZ27" s="133"/>
      <c r="VLE27" s="133"/>
      <c r="VLJ27" s="133"/>
      <c r="VLO27" s="133"/>
      <c r="VLT27" s="133"/>
      <c r="VLY27" s="133"/>
      <c r="VMD27" s="133"/>
      <c r="VMI27" s="133"/>
      <c r="VMN27" s="133"/>
      <c r="VMS27" s="133"/>
      <c r="VMX27" s="133"/>
      <c r="VNC27" s="133"/>
      <c r="VNH27" s="133"/>
      <c r="VNM27" s="133"/>
      <c r="VNR27" s="133"/>
      <c r="VNW27" s="133"/>
      <c r="VOB27" s="133"/>
      <c r="VOG27" s="133"/>
      <c r="VOL27" s="133"/>
      <c r="VOQ27" s="133"/>
      <c r="VOV27" s="133"/>
      <c r="VPA27" s="133"/>
      <c r="VPF27" s="133"/>
      <c r="VPK27" s="133"/>
      <c r="VPP27" s="133"/>
      <c r="VPU27" s="133"/>
      <c r="VPZ27" s="133"/>
      <c r="VQE27" s="133"/>
      <c r="VQJ27" s="133"/>
      <c r="VQO27" s="133"/>
      <c r="VQT27" s="133"/>
      <c r="VQY27" s="133"/>
      <c r="VRD27" s="133"/>
      <c r="VRI27" s="133"/>
      <c r="VRN27" s="133"/>
      <c r="VRS27" s="133"/>
      <c r="VRX27" s="133"/>
      <c r="VSC27" s="133"/>
      <c r="VSH27" s="133"/>
      <c r="VSM27" s="133"/>
      <c r="VSR27" s="133"/>
      <c r="VSW27" s="133"/>
      <c r="VTB27" s="133"/>
      <c r="VTG27" s="133"/>
      <c r="VTL27" s="133"/>
      <c r="VTQ27" s="133"/>
      <c r="VTV27" s="133"/>
      <c r="VUA27" s="133"/>
      <c r="VUF27" s="133"/>
      <c r="VUK27" s="133"/>
      <c r="VUP27" s="133"/>
      <c r="VUU27" s="133"/>
      <c r="VUZ27" s="133"/>
      <c r="VVE27" s="133"/>
      <c r="VVJ27" s="133"/>
      <c r="VVO27" s="133"/>
      <c r="VVT27" s="133"/>
      <c r="VVY27" s="133"/>
      <c r="VWD27" s="133"/>
      <c r="VWI27" s="133"/>
      <c r="VWN27" s="133"/>
      <c r="VWS27" s="133"/>
      <c r="VWX27" s="133"/>
      <c r="VXC27" s="133"/>
      <c r="VXH27" s="133"/>
      <c r="VXM27" s="133"/>
      <c r="VXR27" s="133"/>
      <c r="VXW27" s="133"/>
      <c r="VYB27" s="133"/>
      <c r="VYG27" s="133"/>
      <c r="VYL27" s="133"/>
      <c r="VYQ27" s="133"/>
      <c r="VYV27" s="133"/>
      <c r="VZA27" s="133"/>
      <c r="VZF27" s="133"/>
      <c r="VZK27" s="133"/>
      <c r="VZP27" s="133"/>
      <c r="VZU27" s="133"/>
      <c r="VZZ27" s="133"/>
      <c r="WAE27" s="133"/>
      <c r="WAJ27" s="133"/>
      <c r="WAO27" s="133"/>
      <c r="WAT27" s="133"/>
      <c r="WAY27" s="133"/>
      <c r="WBD27" s="133"/>
      <c r="WBI27" s="133"/>
      <c r="WBN27" s="133"/>
      <c r="WBS27" s="133"/>
      <c r="WBX27" s="133"/>
      <c r="WCC27" s="133"/>
      <c r="WCH27" s="133"/>
      <c r="WCM27" s="133"/>
      <c r="WCR27" s="133"/>
      <c r="WCW27" s="133"/>
      <c r="WDB27" s="133"/>
      <c r="WDG27" s="133"/>
      <c r="WDL27" s="133"/>
      <c r="WDQ27" s="133"/>
      <c r="WDV27" s="133"/>
      <c r="WEA27" s="133"/>
      <c r="WEF27" s="133"/>
      <c r="WEK27" s="133"/>
      <c r="WEP27" s="133"/>
      <c r="WEU27" s="133"/>
      <c r="WEZ27" s="133"/>
      <c r="WFE27" s="133"/>
      <c r="WFJ27" s="133"/>
      <c r="WFO27" s="133"/>
      <c r="WFT27" s="133"/>
      <c r="WFY27" s="133"/>
      <c r="WGD27" s="133"/>
      <c r="WGI27" s="133"/>
      <c r="WGN27" s="133"/>
      <c r="WGS27" s="133"/>
      <c r="WGX27" s="133"/>
      <c r="WHC27" s="133"/>
      <c r="WHH27" s="133"/>
      <c r="WHM27" s="133"/>
      <c r="WHR27" s="133"/>
      <c r="WHW27" s="133"/>
      <c r="WIB27" s="133"/>
      <c r="WIG27" s="133"/>
      <c r="WIL27" s="133"/>
      <c r="WIQ27" s="133"/>
      <c r="WIV27" s="133"/>
      <c r="WJA27" s="133"/>
      <c r="WJF27" s="133"/>
      <c r="WJK27" s="133"/>
      <c r="WJP27" s="133"/>
      <c r="WJU27" s="133"/>
      <c r="WJZ27" s="133"/>
      <c r="WKE27" s="133"/>
      <c r="WKJ27" s="133"/>
      <c r="WKO27" s="133"/>
      <c r="WKT27" s="133"/>
      <c r="WKY27" s="133"/>
      <c r="WLD27" s="133"/>
      <c r="WLI27" s="133"/>
      <c r="WLN27" s="133"/>
      <c r="WLS27" s="133"/>
      <c r="WLX27" s="133"/>
      <c r="WMC27" s="133"/>
      <c r="WMH27" s="133"/>
      <c r="WMM27" s="133"/>
      <c r="WMR27" s="133"/>
      <c r="WMW27" s="133"/>
      <c r="WNB27" s="133"/>
      <c r="WNG27" s="133"/>
      <c r="WNL27" s="133"/>
      <c r="WNQ27" s="133"/>
      <c r="WNV27" s="133"/>
      <c r="WOA27" s="133"/>
      <c r="WOF27" s="133"/>
      <c r="WOK27" s="133"/>
      <c r="WOP27" s="133"/>
      <c r="WOU27" s="133"/>
      <c r="WOZ27" s="133"/>
      <c r="WPE27" s="133"/>
      <c r="WPJ27" s="133"/>
      <c r="WPO27" s="133"/>
      <c r="WPT27" s="133"/>
      <c r="WPY27" s="133"/>
      <c r="WQD27" s="133"/>
      <c r="WQI27" s="133"/>
      <c r="WQN27" s="133"/>
      <c r="WQS27" s="133"/>
      <c r="WQX27" s="133"/>
      <c r="WRC27" s="133"/>
      <c r="WRH27" s="133"/>
      <c r="WRM27" s="133"/>
      <c r="WRR27" s="133"/>
      <c r="WRW27" s="133"/>
      <c r="WSB27" s="133"/>
      <c r="WSG27" s="133"/>
      <c r="WSL27" s="133"/>
      <c r="WSQ27" s="133"/>
      <c r="WSV27" s="133"/>
      <c r="WTA27" s="133"/>
      <c r="WTF27" s="133"/>
      <c r="WTK27" s="133"/>
      <c r="WTP27" s="133"/>
      <c r="WTU27" s="133"/>
      <c r="WTZ27" s="133"/>
      <c r="WUE27" s="133"/>
      <c r="WUJ27" s="133"/>
      <c r="WUO27" s="133"/>
      <c r="WUT27" s="133"/>
      <c r="WUY27" s="133"/>
      <c r="WVD27" s="133"/>
      <c r="WVI27" s="133"/>
      <c r="WVN27" s="133"/>
      <c r="WVS27" s="133"/>
      <c r="WVX27" s="133"/>
      <c r="WWC27" s="133"/>
      <c r="WWH27" s="133"/>
      <c r="WWM27" s="133"/>
      <c r="WWR27" s="133"/>
      <c r="WWW27" s="133"/>
      <c r="WXB27" s="133"/>
      <c r="WXG27" s="133"/>
      <c r="WXL27" s="133"/>
      <c r="WXQ27" s="133"/>
      <c r="WXV27" s="133"/>
      <c r="WYA27" s="133"/>
      <c r="WYF27" s="133"/>
      <c r="WYK27" s="133"/>
      <c r="WYP27" s="133"/>
      <c r="WYU27" s="133"/>
      <c r="WYZ27" s="133"/>
      <c r="WZE27" s="133"/>
      <c r="WZJ27" s="133"/>
      <c r="WZO27" s="133"/>
      <c r="WZT27" s="133"/>
      <c r="WZY27" s="133"/>
      <c r="XAD27" s="133"/>
      <c r="XAI27" s="133"/>
      <c r="XAN27" s="133"/>
      <c r="XAS27" s="133"/>
      <c r="XAX27" s="133"/>
      <c r="XBC27" s="133"/>
      <c r="XBH27" s="133"/>
      <c r="XBM27" s="133"/>
      <c r="XBR27" s="133"/>
      <c r="XBW27" s="133"/>
      <c r="XCB27" s="133"/>
      <c r="XCG27" s="133"/>
      <c r="XCL27" s="133"/>
      <c r="XCQ27" s="133"/>
      <c r="XCV27" s="133"/>
      <c r="XDA27" s="133"/>
      <c r="XDF27" s="133"/>
      <c r="XDK27" s="133"/>
      <c r="XDP27" s="133"/>
      <c r="XDU27" s="133"/>
      <c r="XDZ27" s="133"/>
      <c r="XEE27" s="133"/>
      <c r="XEJ27" s="133"/>
      <c r="XEO27" s="133"/>
      <c r="XET27" s="133"/>
      <c r="XEY27" s="133"/>
      <c r="XFD27" s="133"/>
    </row>
    <row r="28" spans="1:1024 1029:2044 2049:3069 3074:4094 4099:5119 5124:6144 6149:7164 7169:8189 8194:9214 9219:10239 10244:11264 11269:12284 12289:13309 13314:14334 14339:15359 15364:16384">
      <c r="A28" s="132" t="s">
        <v>826</v>
      </c>
      <c r="B28" s="132" t="s">
        <v>1465</v>
      </c>
      <c r="C28" s="132" t="s">
        <v>1507</v>
      </c>
      <c r="D28" s="133">
        <v>15402.4</v>
      </c>
      <c r="E28" s="132" t="s">
        <v>822</v>
      </c>
      <c r="I28" s="133"/>
      <c r="N28" s="133"/>
      <c r="S28" s="133"/>
      <c r="X28" s="133"/>
      <c r="AC28" s="133"/>
      <c r="AH28" s="133"/>
      <c r="AM28" s="133"/>
      <c r="AR28" s="133"/>
      <c r="AW28" s="133"/>
      <c r="BB28" s="133"/>
      <c r="BG28" s="133"/>
      <c r="BL28" s="133"/>
      <c r="BQ28" s="133"/>
      <c r="BV28" s="133"/>
      <c r="CA28" s="133"/>
      <c r="CF28" s="133"/>
      <c r="CK28" s="133"/>
      <c r="CP28" s="133"/>
      <c r="CU28" s="133"/>
      <c r="CZ28" s="133"/>
      <c r="DE28" s="133"/>
      <c r="DJ28" s="133"/>
      <c r="DO28" s="133"/>
      <c r="DT28" s="133"/>
      <c r="DY28" s="133"/>
      <c r="ED28" s="133"/>
      <c r="EI28" s="133"/>
      <c r="EN28" s="133"/>
      <c r="ES28" s="133"/>
      <c r="EX28" s="133"/>
      <c r="FC28" s="133"/>
      <c r="FH28" s="133"/>
      <c r="FM28" s="133"/>
      <c r="FR28" s="133"/>
      <c r="FW28" s="133"/>
      <c r="GB28" s="133"/>
      <c r="GG28" s="133"/>
      <c r="GL28" s="133"/>
      <c r="GQ28" s="133"/>
      <c r="GV28" s="133"/>
      <c r="HA28" s="133"/>
      <c r="HF28" s="133"/>
      <c r="HK28" s="133"/>
      <c r="HP28" s="133"/>
      <c r="HU28" s="133"/>
      <c r="HZ28" s="133"/>
      <c r="IE28" s="133"/>
      <c r="IJ28" s="133"/>
      <c r="IO28" s="133"/>
      <c r="IT28" s="133"/>
      <c r="IY28" s="133"/>
      <c r="JD28" s="133"/>
      <c r="JI28" s="133"/>
      <c r="JN28" s="133"/>
      <c r="JS28" s="133"/>
      <c r="JX28" s="133"/>
      <c r="KC28" s="133"/>
      <c r="KH28" s="133"/>
      <c r="KM28" s="133"/>
      <c r="KR28" s="133"/>
      <c r="KW28" s="133"/>
      <c r="LB28" s="133"/>
      <c r="LG28" s="133"/>
      <c r="LL28" s="133"/>
      <c r="LQ28" s="133"/>
      <c r="LV28" s="133"/>
      <c r="MA28" s="133"/>
      <c r="MF28" s="133"/>
      <c r="MK28" s="133"/>
      <c r="MP28" s="133"/>
      <c r="MU28" s="133"/>
      <c r="MZ28" s="133"/>
      <c r="NE28" s="133"/>
      <c r="NJ28" s="133"/>
      <c r="NO28" s="133"/>
      <c r="NT28" s="133"/>
      <c r="NY28" s="133"/>
      <c r="OD28" s="133"/>
      <c r="OI28" s="133"/>
      <c r="ON28" s="133"/>
      <c r="OS28" s="133"/>
      <c r="OX28" s="133"/>
      <c r="PC28" s="133"/>
      <c r="PH28" s="133"/>
      <c r="PM28" s="133"/>
      <c r="PR28" s="133"/>
      <c r="PW28" s="133"/>
      <c r="QB28" s="133"/>
      <c r="QG28" s="133"/>
      <c r="QL28" s="133"/>
      <c r="QQ28" s="133"/>
      <c r="QV28" s="133"/>
      <c r="RA28" s="133"/>
      <c r="RF28" s="133"/>
      <c r="RK28" s="133"/>
      <c r="RP28" s="133"/>
      <c r="RU28" s="133"/>
      <c r="RZ28" s="133"/>
      <c r="SE28" s="133"/>
      <c r="SJ28" s="133"/>
      <c r="SO28" s="133"/>
      <c r="ST28" s="133"/>
      <c r="SY28" s="133"/>
      <c r="TD28" s="133"/>
      <c r="TI28" s="133"/>
      <c r="TN28" s="133"/>
      <c r="TS28" s="133"/>
      <c r="TX28" s="133"/>
      <c r="UC28" s="133"/>
      <c r="UH28" s="133"/>
      <c r="UM28" s="133"/>
      <c r="UR28" s="133"/>
      <c r="UW28" s="133"/>
      <c r="VB28" s="133"/>
      <c r="VG28" s="133"/>
      <c r="VL28" s="133"/>
      <c r="VQ28" s="133"/>
      <c r="VV28" s="133"/>
      <c r="WA28" s="133"/>
      <c r="WF28" s="133"/>
      <c r="WK28" s="133"/>
      <c r="WP28" s="133"/>
      <c r="WU28" s="133"/>
      <c r="WZ28" s="133"/>
      <c r="XE28" s="133"/>
      <c r="XJ28" s="133"/>
      <c r="XO28" s="133"/>
      <c r="XT28" s="133"/>
      <c r="XY28" s="133"/>
      <c r="YD28" s="133"/>
      <c r="YI28" s="133"/>
      <c r="YN28" s="133"/>
      <c r="YS28" s="133"/>
      <c r="YX28" s="133"/>
      <c r="ZC28" s="133"/>
      <c r="ZH28" s="133"/>
      <c r="ZM28" s="133"/>
      <c r="ZR28" s="133"/>
      <c r="ZW28" s="133"/>
      <c r="AAB28" s="133"/>
      <c r="AAG28" s="133"/>
      <c r="AAL28" s="133"/>
      <c r="AAQ28" s="133"/>
      <c r="AAV28" s="133"/>
      <c r="ABA28" s="133"/>
      <c r="ABF28" s="133"/>
      <c r="ABK28" s="133"/>
      <c r="ABP28" s="133"/>
      <c r="ABU28" s="133"/>
      <c r="ABZ28" s="133"/>
      <c r="ACE28" s="133"/>
      <c r="ACJ28" s="133"/>
      <c r="ACO28" s="133"/>
      <c r="ACT28" s="133"/>
      <c r="ACY28" s="133"/>
      <c r="ADD28" s="133"/>
      <c r="ADI28" s="133"/>
      <c r="ADN28" s="133"/>
      <c r="ADS28" s="133"/>
      <c r="ADX28" s="133"/>
      <c r="AEC28" s="133"/>
      <c r="AEH28" s="133"/>
      <c r="AEM28" s="133"/>
      <c r="AER28" s="133"/>
      <c r="AEW28" s="133"/>
      <c r="AFB28" s="133"/>
      <c r="AFG28" s="133"/>
      <c r="AFL28" s="133"/>
      <c r="AFQ28" s="133"/>
      <c r="AFV28" s="133"/>
      <c r="AGA28" s="133"/>
      <c r="AGF28" s="133"/>
      <c r="AGK28" s="133"/>
      <c r="AGP28" s="133"/>
      <c r="AGU28" s="133"/>
      <c r="AGZ28" s="133"/>
      <c r="AHE28" s="133"/>
      <c r="AHJ28" s="133"/>
      <c r="AHO28" s="133"/>
      <c r="AHT28" s="133"/>
      <c r="AHY28" s="133"/>
      <c r="AID28" s="133"/>
      <c r="AII28" s="133"/>
      <c r="AIN28" s="133"/>
      <c r="AIS28" s="133"/>
      <c r="AIX28" s="133"/>
      <c r="AJC28" s="133"/>
      <c r="AJH28" s="133"/>
      <c r="AJM28" s="133"/>
      <c r="AJR28" s="133"/>
      <c r="AJW28" s="133"/>
      <c r="AKB28" s="133"/>
      <c r="AKG28" s="133"/>
      <c r="AKL28" s="133"/>
      <c r="AKQ28" s="133"/>
      <c r="AKV28" s="133"/>
      <c r="ALA28" s="133"/>
      <c r="ALF28" s="133"/>
      <c r="ALK28" s="133"/>
      <c r="ALP28" s="133"/>
      <c r="ALU28" s="133"/>
      <c r="ALZ28" s="133"/>
      <c r="AME28" s="133"/>
      <c r="AMJ28" s="133"/>
      <c r="AMO28" s="133"/>
      <c r="AMT28" s="133"/>
      <c r="AMY28" s="133"/>
      <c r="AND28" s="133"/>
      <c r="ANI28" s="133"/>
      <c r="ANN28" s="133"/>
      <c r="ANS28" s="133"/>
      <c r="ANX28" s="133"/>
      <c r="AOC28" s="133"/>
      <c r="AOH28" s="133"/>
      <c r="AOM28" s="133"/>
      <c r="AOR28" s="133"/>
      <c r="AOW28" s="133"/>
      <c r="APB28" s="133"/>
      <c r="APG28" s="133"/>
      <c r="APL28" s="133"/>
      <c r="APQ28" s="133"/>
      <c r="APV28" s="133"/>
      <c r="AQA28" s="133"/>
      <c r="AQF28" s="133"/>
      <c r="AQK28" s="133"/>
      <c r="AQP28" s="133"/>
      <c r="AQU28" s="133"/>
      <c r="AQZ28" s="133"/>
      <c r="ARE28" s="133"/>
      <c r="ARJ28" s="133"/>
      <c r="ARO28" s="133"/>
      <c r="ART28" s="133"/>
      <c r="ARY28" s="133"/>
      <c r="ASD28" s="133"/>
      <c r="ASI28" s="133"/>
      <c r="ASN28" s="133"/>
      <c r="ASS28" s="133"/>
      <c r="ASX28" s="133"/>
      <c r="ATC28" s="133"/>
      <c r="ATH28" s="133"/>
      <c r="ATM28" s="133"/>
      <c r="ATR28" s="133"/>
      <c r="ATW28" s="133"/>
      <c r="AUB28" s="133"/>
      <c r="AUG28" s="133"/>
      <c r="AUL28" s="133"/>
      <c r="AUQ28" s="133"/>
      <c r="AUV28" s="133"/>
      <c r="AVA28" s="133"/>
      <c r="AVF28" s="133"/>
      <c r="AVK28" s="133"/>
      <c r="AVP28" s="133"/>
      <c r="AVU28" s="133"/>
      <c r="AVZ28" s="133"/>
      <c r="AWE28" s="133"/>
      <c r="AWJ28" s="133"/>
      <c r="AWO28" s="133"/>
      <c r="AWT28" s="133"/>
      <c r="AWY28" s="133"/>
      <c r="AXD28" s="133"/>
      <c r="AXI28" s="133"/>
      <c r="AXN28" s="133"/>
      <c r="AXS28" s="133"/>
      <c r="AXX28" s="133"/>
      <c r="AYC28" s="133"/>
      <c r="AYH28" s="133"/>
      <c r="AYM28" s="133"/>
      <c r="AYR28" s="133"/>
      <c r="AYW28" s="133"/>
      <c r="AZB28" s="133"/>
      <c r="AZG28" s="133"/>
      <c r="AZL28" s="133"/>
      <c r="AZQ28" s="133"/>
      <c r="AZV28" s="133"/>
      <c r="BAA28" s="133"/>
      <c r="BAF28" s="133"/>
      <c r="BAK28" s="133"/>
      <c r="BAP28" s="133"/>
      <c r="BAU28" s="133"/>
      <c r="BAZ28" s="133"/>
      <c r="BBE28" s="133"/>
      <c r="BBJ28" s="133"/>
      <c r="BBO28" s="133"/>
      <c r="BBT28" s="133"/>
      <c r="BBY28" s="133"/>
      <c r="BCD28" s="133"/>
      <c r="BCI28" s="133"/>
      <c r="BCN28" s="133"/>
      <c r="BCS28" s="133"/>
      <c r="BCX28" s="133"/>
      <c r="BDC28" s="133"/>
      <c r="BDH28" s="133"/>
      <c r="BDM28" s="133"/>
      <c r="BDR28" s="133"/>
      <c r="BDW28" s="133"/>
      <c r="BEB28" s="133"/>
      <c r="BEG28" s="133"/>
      <c r="BEL28" s="133"/>
      <c r="BEQ28" s="133"/>
      <c r="BEV28" s="133"/>
      <c r="BFA28" s="133"/>
      <c r="BFF28" s="133"/>
      <c r="BFK28" s="133"/>
      <c r="BFP28" s="133"/>
      <c r="BFU28" s="133"/>
      <c r="BFZ28" s="133"/>
      <c r="BGE28" s="133"/>
      <c r="BGJ28" s="133"/>
      <c r="BGO28" s="133"/>
      <c r="BGT28" s="133"/>
      <c r="BGY28" s="133"/>
      <c r="BHD28" s="133"/>
      <c r="BHI28" s="133"/>
      <c r="BHN28" s="133"/>
      <c r="BHS28" s="133"/>
      <c r="BHX28" s="133"/>
      <c r="BIC28" s="133"/>
      <c r="BIH28" s="133"/>
      <c r="BIM28" s="133"/>
      <c r="BIR28" s="133"/>
      <c r="BIW28" s="133"/>
      <c r="BJB28" s="133"/>
      <c r="BJG28" s="133"/>
      <c r="BJL28" s="133"/>
      <c r="BJQ28" s="133"/>
      <c r="BJV28" s="133"/>
      <c r="BKA28" s="133"/>
      <c r="BKF28" s="133"/>
      <c r="BKK28" s="133"/>
      <c r="BKP28" s="133"/>
      <c r="BKU28" s="133"/>
      <c r="BKZ28" s="133"/>
      <c r="BLE28" s="133"/>
      <c r="BLJ28" s="133"/>
      <c r="BLO28" s="133"/>
      <c r="BLT28" s="133"/>
      <c r="BLY28" s="133"/>
      <c r="BMD28" s="133"/>
      <c r="BMI28" s="133"/>
      <c r="BMN28" s="133"/>
      <c r="BMS28" s="133"/>
      <c r="BMX28" s="133"/>
      <c r="BNC28" s="133"/>
      <c r="BNH28" s="133"/>
      <c r="BNM28" s="133"/>
      <c r="BNR28" s="133"/>
      <c r="BNW28" s="133"/>
      <c r="BOB28" s="133"/>
      <c r="BOG28" s="133"/>
      <c r="BOL28" s="133"/>
      <c r="BOQ28" s="133"/>
      <c r="BOV28" s="133"/>
      <c r="BPA28" s="133"/>
      <c r="BPF28" s="133"/>
      <c r="BPK28" s="133"/>
      <c r="BPP28" s="133"/>
      <c r="BPU28" s="133"/>
      <c r="BPZ28" s="133"/>
      <c r="BQE28" s="133"/>
      <c r="BQJ28" s="133"/>
      <c r="BQO28" s="133"/>
      <c r="BQT28" s="133"/>
      <c r="BQY28" s="133"/>
      <c r="BRD28" s="133"/>
      <c r="BRI28" s="133"/>
      <c r="BRN28" s="133"/>
      <c r="BRS28" s="133"/>
      <c r="BRX28" s="133"/>
      <c r="BSC28" s="133"/>
      <c r="BSH28" s="133"/>
      <c r="BSM28" s="133"/>
      <c r="BSR28" s="133"/>
      <c r="BSW28" s="133"/>
      <c r="BTB28" s="133"/>
      <c r="BTG28" s="133"/>
      <c r="BTL28" s="133"/>
      <c r="BTQ28" s="133"/>
      <c r="BTV28" s="133"/>
      <c r="BUA28" s="133"/>
      <c r="BUF28" s="133"/>
      <c r="BUK28" s="133"/>
      <c r="BUP28" s="133"/>
      <c r="BUU28" s="133"/>
      <c r="BUZ28" s="133"/>
      <c r="BVE28" s="133"/>
      <c r="BVJ28" s="133"/>
      <c r="BVO28" s="133"/>
      <c r="BVT28" s="133"/>
      <c r="BVY28" s="133"/>
      <c r="BWD28" s="133"/>
      <c r="BWI28" s="133"/>
      <c r="BWN28" s="133"/>
      <c r="BWS28" s="133"/>
      <c r="BWX28" s="133"/>
      <c r="BXC28" s="133"/>
      <c r="BXH28" s="133"/>
      <c r="BXM28" s="133"/>
      <c r="BXR28" s="133"/>
      <c r="BXW28" s="133"/>
      <c r="BYB28" s="133"/>
      <c r="BYG28" s="133"/>
      <c r="BYL28" s="133"/>
      <c r="BYQ28" s="133"/>
      <c r="BYV28" s="133"/>
      <c r="BZA28" s="133"/>
      <c r="BZF28" s="133"/>
      <c r="BZK28" s="133"/>
      <c r="BZP28" s="133"/>
      <c r="BZU28" s="133"/>
      <c r="BZZ28" s="133"/>
      <c r="CAE28" s="133"/>
      <c r="CAJ28" s="133"/>
      <c r="CAO28" s="133"/>
      <c r="CAT28" s="133"/>
      <c r="CAY28" s="133"/>
      <c r="CBD28" s="133"/>
      <c r="CBI28" s="133"/>
      <c r="CBN28" s="133"/>
      <c r="CBS28" s="133"/>
      <c r="CBX28" s="133"/>
      <c r="CCC28" s="133"/>
      <c r="CCH28" s="133"/>
      <c r="CCM28" s="133"/>
      <c r="CCR28" s="133"/>
      <c r="CCW28" s="133"/>
      <c r="CDB28" s="133"/>
      <c r="CDG28" s="133"/>
      <c r="CDL28" s="133"/>
      <c r="CDQ28" s="133"/>
      <c r="CDV28" s="133"/>
      <c r="CEA28" s="133"/>
      <c r="CEF28" s="133"/>
      <c r="CEK28" s="133"/>
      <c r="CEP28" s="133"/>
      <c r="CEU28" s="133"/>
      <c r="CEZ28" s="133"/>
      <c r="CFE28" s="133"/>
      <c r="CFJ28" s="133"/>
      <c r="CFO28" s="133"/>
      <c r="CFT28" s="133"/>
      <c r="CFY28" s="133"/>
      <c r="CGD28" s="133"/>
      <c r="CGI28" s="133"/>
      <c r="CGN28" s="133"/>
      <c r="CGS28" s="133"/>
      <c r="CGX28" s="133"/>
      <c r="CHC28" s="133"/>
      <c r="CHH28" s="133"/>
      <c r="CHM28" s="133"/>
      <c r="CHR28" s="133"/>
      <c r="CHW28" s="133"/>
      <c r="CIB28" s="133"/>
      <c r="CIG28" s="133"/>
      <c r="CIL28" s="133"/>
      <c r="CIQ28" s="133"/>
      <c r="CIV28" s="133"/>
      <c r="CJA28" s="133"/>
      <c r="CJF28" s="133"/>
      <c r="CJK28" s="133"/>
      <c r="CJP28" s="133"/>
      <c r="CJU28" s="133"/>
      <c r="CJZ28" s="133"/>
      <c r="CKE28" s="133"/>
      <c r="CKJ28" s="133"/>
      <c r="CKO28" s="133"/>
      <c r="CKT28" s="133"/>
      <c r="CKY28" s="133"/>
      <c r="CLD28" s="133"/>
      <c r="CLI28" s="133"/>
      <c r="CLN28" s="133"/>
      <c r="CLS28" s="133"/>
      <c r="CLX28" s="133"/>
      <c r="CMC28" s="133"/>
      <c r="CMH28" s="133"/>
      <c r="CMM28" s="133"/>
      <c r="CMR28" s="133"/>
      <c r="CMW28" s="133"/>
      <c r="CNB28" s="133"/>
      <c r="CNG28" s="133"/>
      <c r="CNL28" s="133"/>
      <c r="CNQ28" s="133"/>
      <c r="CNV28" s="133"/>
      <c r="COA28" s="133"/>
      <c r="COF28" s="133"/>
      <c r="COK28" s="133"/>
      <c r="COP28" s="133"/>
      <c r="COU28" s="133"/>
      <c r="COZ28" s="133"/>
      <c r="CPE28" s="133"/>
      <c r="CPJ28" s="133"/>
      <c r="CPO28" s="133"/>
      <c r="CPT28" s="133"/>
      <c r="CPY28" s="133"/>
      <c r="CQD28" s="133"/>
      <c r="CQI28" s="133"/>
      <c r="CQN28" s="133"/>
      <c r="CQS28" s="133"/>
      <c r="CQX28" s="133"/>
      <c r="CRC28" s="133"/>
      <c r="CRH28" s="133"/>
      <c r="CRM28" s="133"/>
      <c r="CRR28" s="133"/>
      <c r="CRW28" s="133"/>
      <c r="CSB28" s="133"/>
      <c r="CSG28" s="133"/>
      <c r="CSL28" s="133"/>
      <c r="CSQ28" s="133"/>
      <c r="CSV28" s="133"/>
      <c r="CTA28" s="133"/>
      <c r="CTF28" s="133"/>
      <c r="CTK28" s="133"/>
      <c r="CTP28" s="133"/>
      <c r="CTU28" s="133"/>
      <c r="CTZ28" s="133"/>
      <c r="CUE28" s="133"/>
      <c r="CUJ28" s="133"/>
      <c r="CUO28" s="133"/>
      <c r="CUT28" s="133"/>
      <c r="CUY28" s="133"/>
      <c r="CVD28" s="133"/>
      <c r="CVI28" s="133"/>
      <c r="CVN28" s="133"/>
      <c r="CVS28" s="133"/>
      <c r="CVX28" s="133"/>
      <c r="CWC28" s="133"/>
      <c r="CWH28" s="133"/>
      <c r="CWM28" s="133"/>
      <c r="CWR28" s="133"/>
      <c r="CWW28" s="133"/>
      <c r="CXB28" s="133"/>
      <c r="CXG28" s="133"/>
      <c r="CXL28" s="133"/>
      <c r="CXQ28" s="133"/>
      <c r="CXV28" s="133"/>
      <c r="CYA28" s="133"/>
      <c r="CYF28" s="133"/>
      <c r="CYK28" s="133"/>
      <c r="CYP28" s="133"/>
      <c r="CYU28" s="133"/>
      <c r="CYZ28" s="133"/>
      <c r="CZE28" s="133"/>
      <c r="CZJ28" s="133"/>
      <c r="CZO28" s="133"/>
      <c r="CZT28" s="133"/>
      <c r="CZY28" s="133"/>
      <c r="DAD28" s="133"/>
      <c r="DAI28" s="133"/>
      <c r="DAN28" s="133"/>
      <c r="DAS28" s="133"/>
      <c r="DAX28" s="133"/>
      <c r="DBC28" s="133"/>
      <c r="DBH28" s="133"/>
      <c r="DBM28" s="133"/>
      <c r="DBR28" s="133"/>
      <c r="DBW28" s="133"/>
      <c r="DCB28" s="133"/>
      <c r="DCG28" s="133"/>
      <c r="DCL28" s="133"/>
      <c r="DCQ28" s="133"/>
      <c r="DCV28" s="133"/>
      <c r="DDA28" s="133"/>
      <c r="DDF28" s="133"/>
      <c r="DDK28" s="133"/>
      <c r="DDP28" s="133"/>
      <c r="DDU28" s="133"/>
      <c r="DDZ28" s="133"/>
      <c r="DEE28" s="133"/>
      <c r="DEJ28" s="133"/>
      <c r="DEO28" s="133"/>
      <c r="DET28" s="133"/>
      <c r="DEY28" s="133"/>
      <c r="DFD28" s="133"/>
      <c r="DFI28" s="133"/>
      <c r="DFN28" s="133"/>
      <c r="DFS28" s="133"/>
      <c r="DFX28" s="133"/>
      <c r="DGC28" s="133"/>
      <c r="DGH28" s="133"/>
      <c r="DGM28" s="133"/>
      <c r="DGR28" s="133"/>
      <c r="DGW28" s="133"/>
      <c r="DHB28" s="133"/>
      <c r="DHG28" s="133"/>
      <c r="DHL28" s="133"/>
      <c r="DHQ28" s="133"/>
      <c r="DHV28" s="133"/>
      <c r="DIA28" s="133"/>
      <c r="DIF28" s="133"/>
      <c r="DIK28" s="133"/>
      <c r="DIP28" s="133"/>
      <c r="DIU28" s="133"/>
      <c r="DIZ28" s="133"/>
      <c r="DJE28" s="133"/>
      <c r="DJJ28" s="133"/>
      <c r="DJO28" s="133"/>
      <c r="DJT28" s="133"/>
      <c r="DJY28" s="133"/>
      <c r="DKD28" s="133"/>
      <c r="DKI28" s="133"/>
      <c r="DKN28" s="133"/>
      <c r="DKS28" s="133"/>
      <c r="DKX28" s="133"/>
      <c r="DLC28" s="133"/>
      <c r="DLH28" s="133"/>
      <c r="DLM28" s="133"/>
      <c r="DLR28" s="133"/>
      <c r="DLW28" s="133"/>
      <c r="DMB28" s="133"/>
      <c r="DMG28" s="133"/>
      <c r="DML28" s="133"/>
      <c r="DMQ28" s="133"/>
      <c r="DMV28" s="133"/>
      <c r="DNA28" s="133"/>
      <c r="DNF28" s="133"/>
      <c r="DNK28" s="133"/>
      <c r="DNP28" s="133"/>
      <c r="DNU28" s="133"/>
      <c r="DNZ28" s="133"/>
      <c r="DOE28" s="133"/>
      <c r="DOJ28" s="133"/>
      <c r="DOO28" s="133"/>
      <c r="DOT28" s="133"/>
      <c r="DOY28" s="133"/>
      <c r="DPD28" s="133"/>
      <c r="DPI28" s="133"/>
      <c r="DPN28" s="133"/>
      <c r="DPS28" s="133"/>
      <c r="DPX28" s="133"/>
      <c r="DQC28" s="133"/>
      <c r="DQH28" s="133"/>
      <c r="DQM28" s="133"/>
      <c r="DQR28" s="133"/>
      <c r="DQW28" s="133"/>
      <c r="DRB28" s="133"/>
      <c r="DRG28" s="133"/>
      <c r="DRL28" s="133"/>
      <c r="DRQ28" s="133"/>
      <c r="DRV28" s="133"/>
      <c r="DSA28" s="133"/>
      <c r="DSF28" s="133"/>
      <c r="DSK28" s="133"/>
      <c r="DSP28" s="133"/>
      <c r="DSU28" s="133"/>
      <c r="DSZ28" s="133"/>
      <c r="DTE28" s="133"/>
      <c r="DTJ28" s="133"/>
      <c r="DTO28" s="133"/>
      <c r="DTT28" s="133"/>
      <c r="DTY28" s="133"/>
      <c r="DUD28" s="133"/>
      <c r="DUI28" s="133"/>
      <c r="DUN28" s="133"/>
      <c r="DUS28" s="133"/>
      <c r="DUX28" s="133"/>
      <c r="DVC28" s="133"/>
      <c r="DVH28" s="133"/>
      <c r="DVM28" s="133"/>
      <c r="DVR28" s="133"/>
      <c r="DVW28" s="133"/>
      <c r="DWB28" s="133"/>
      <c r="DWG28" s="133"/>
      <c r="DWL28" s="133"/>
      <c r="DWQ28" s="133"/>
      <c r="DWV28" s="133"/>
      <c r="DXA28" s="133"/>
      <c r="DXF28" s="133"/>
      <c r="DXK28" s="133"/>
      <c r="DXP28" s="133"/>
      <c r="DXU28" s="133"/>
      <c r="DXZ28" s="133"/>
      <c r="DYE28" s="133"/>
      <c r="DYJ28" s="133"/>
      <c r="DYO28" s="133"/>
      <c r="DYT28" s="133"/>
      <c r="DYY28" s="133"/>
      <c r="DZD28" s="133"/>
      <c r="DZI28" s="133"/>
      <c r="DZN28" s="133"/>
      <c r="DZS28" s="133"/>
      <c r="DZX28" s="133"/>
      <c r="EAC28" s="133"/>
      <c r="EAH28" s="133"/>
      <c r="EAM28" s="133"/>
      <c r="EAR28" s="133"/>
      <c r="EAW28" s="133"/>
      <c r="EBB28" s="133"/>
      <c r="EBG28" s="133"/>
      <c r="EBL28" s="133"/>
      <c r="EBQ28" s="133"/>
      <c r="EBV28" s="133"/>
      <c r="ECA28" s="133"/>
      <c r="ECF28" s="133"/>
      <c r="ECK28" s="133"/>
      <c r="ECP28" s="133"/>
      <c r="ECU28" s="133"/>
      <c r="ECZ28" s="133"/>
      <c r="EDE28" s="133"/>
      <c r="EDJ28" s="133"/>
      <c r="EDO28" s="133"/>
      <c r="EDT28" s="133"/>
      <c r="EDY28" s="133"/>
      <c r="EED28" s="133"/>
      <c r="EEI28" s="133"/>
      <c r="EEN28" s="133"/>
      <c r="EES28" s="133"/>
      <c r="EEX28" s="133"/>
      <c r="EFC28" s="133"/>
      <c r="EFH28" s="133"/>
      <c r="EFM28" s="133"/>
      <c r="EFR28" s="133"/>
      <c r="EFW28" s="133"/>
      <c r="EGB28" s="133"/>
      <c r="EGG28" s="133"/>
      <c r="EGL28" s="133"/>
      <c r="EGQ28" s="133"/>
      <c r="EGV28" s="133"/>
      <c r="EHA28" s="133"/>
      <c r="EHF28" s="133"/>
      <c r="EHK28" s="133"/>
      <c r="EHP28" s="133"/>
      <c r="EHU28" s="133"/>
      <c r="EHZ28" s="133"/>
      <c r="EIE28" s="133"/>
      <c r="EIJ28" s="133"/>
      <c r="EIO28" s="133"/>
      <c r="EIT28" s="133"/>
      <c r="EIY28" s="133"/>
      <c r="EJD28" s="133"/>
      <c r="EJI28" s="133"/>
      <c r="EJN28" s="133"/>
      <c r="EJS28" s="133"/>
      <c r="EJX28" s="133"/>
      <c r="EKC28" s="133"/>
      <c r="EKH28" s="133"/>
      <c r="EKM28" s="133"/>
      <c r="EKR28" s="133"/>
      <c r="EKW28" s="133"/>
      <c r="ELB28" s="133"/>
      <c r="ELG28" s="133"/>
      <c r="ELL28" s="133"/>
      <c r="ELQ28" s="133"/>
      <c r="ELV28" s="133"/>
      <c r="EMA28" s="133"/>
      <c r="EMF28" s="133"/>
      <c r="EMK28" s="133"/>
      <c r="EMP28" s="133"/>
      <c r="EMU28" s="133"/>
      <c r="EMZ28" s="133"/>
      <c r="ENE28" s="133"/>
      <c r="ENJ28" s="133"/>
      <c r="ENO28" s="133"/>
      <c r="ENT28" s="133"/>
      <c r="ENY28" s="133"/>
      <c r="EOD28" s="133"/>
      <c r="EOI28" s="133"/>
      <c r="EON28" s="133"/>
      <c r="EOS28" s="133"/>
      <c r="EOX28" s="133"/>
      <c r="EPC28" s="133"/>
      <c r="EPH28" s="133"/>
      <c r="EPM28" s="133"/>
      <c r="EPR28" s="133"/>
      <c r="EPW28" s="133"/>
      <c r="EQB28" s="133"/>
      <c r="EQG28" s="133"/>
      <c r="EQL28" s="133"/>
      <c r="EQQ28" s="133"/>
      <c r="EQV28" s="133"/>
      <c r="ERA28" s="133"/>
      <c r="ERF28" s="133"/>
      <c r="ERK28" s="133"/>
      <c r="ERP28" s="133"/>
      <c r="ERU28" s="133"/>
      <c r="ERZ28" s="133"/>
      <c r="ESE28" s="133"/>
      <c r="ESJ28" s="133"/>
      <c r="ESO28" s="133"/>
      <c r="EST28" s="133"/>
      <c r="ESY28" s="133"/>
      <c r="ETD28" s="133"/>
      <c r="ETI28" s="133"/>
      <c r="ETN28" s="133"/>
      <c r="ETS28" s="133"/>
      <c r="ETX28" s="133"/>
      <c r="EUC28" s="133"/>
      <c r="EUH28" s="133"/>
      <c r="EUM28" s="133"/>
      <c r="EUR28" s="133"/>
      <c r="EUW28" s="133"/>
      <c r="EVB28" s="133"/>
      <c r="EVG28" s="133"/>
      <c r="EVL28" s="133"/>
      <c r="EVQ28" s="133"/>
      <c r="EVV28" s="133"/>
      <c r="EWA28" s="133"/>
      <c r="EWF28" s="133"/>
      <c r="EWK28" s="133"/>
      <c r="EWP28" s="133"/>
      <c r="EWU28" s="133"/>
      <c r="EWZ28" s="133"/>
      <c r="EXE28" s="133"/>
      <c r="EXJ28" s="133"/>
      <c r="EXO28" s="133"/>
      <c r="EXT28" s="133"/>
      <c r="EXY28" s="133"/>
      <c r="EYD28" s="133"/>
      <c r="EYI28" s="133"/>
      <c r="EYN28" s="133"/>
      <c r="EYS28" s="133"/>
      <c r="EYX28" s="133"/>
      <c r="EZC28" s="133"/>
      <c r="EZH28" s="133"/>
      <c r="EZM28" s="133"/>
      <c r="EZR28" s="133"/>
      <c r="EZW28" s="133"/>
      <c r="FAB28" s="133"/>
      <c r="FAG28" s="133"/>
      <c r="FAL28" s="133"/>
      <c r="FAQ28" s="133"/>
      <c r="FAV28" s="133"/>
      <c r="FBA28" s="133"/>
      <c r="FBF28" s="133"/>
      <c r="FBK28" s="133"/>
      <c r="FBP28" s="133"/>
      <c r="FBU28" s="133"/>
      <c r="FBZ28" s="133"/>
      <c r="FCE28" s="133"/>
      <c r="FCJ28" s="133"/>
      <c r="FCO28" s="133"/>
      <c r="FCT28" s="133"/>
      <c r="FCY28" s="133"/>
      <c r="FDD28" s="133"/>
      <c r="FDI28" s="133"/>
      <c r="FDN28" s="133"/>
      <c r="FDS28" s="133"/>
      <c r="FDX28" s="133"/>
      <c r="FEC28" s="133"/>
      <c r="FEH28" s="133"/>
      <c r="FEM28" s="133"/>
      <c r="FER28" s="133"/>
      <c r="FEW28" s="133"/>
      <c r="FFB28" s="133"/>
      <c r="FFG28" s="133"/>
      <c r="FFL28" s="133"/>
      <c r="FFQ28" s="133"/>
      <c r="FFV28" s="133"/>
      <c r="FGA28" s="133"/>
      <c r="FGF28" s="133"/>
      <c r="FGK28" s="133"/>
      <c r="FGP28" s="133"/>
      <c r="FGU28" s="133"/>
      <c r="FGZ28" s="133"/>
      <c r="FHE28" s="133"/>
      <c r="FHJ28" s="133"/>
      <c r="FHO28" s="133"/>
      <c r="FHT28" s="133"/>
      <c r="FHY28" s="133"/>
      <c r="FID28" s="133"/>
      <c r="FII28" s="133"/>
      <c r="FIN28" s="133"/>
      <c r="FIS28" s="133"/>
      <c r="FIX28" s="133"/>
      <c r="FJC28" s="133"/>
      <c r="FJH28" s="133"/>
      <c r="FJM28" s="133"/>
      <c r="FJR28" s="133"/>
      <c r="FJW28" s="133"/>
      <c r="FKB28" s="133"/>
      <c r="FKG28" s="133"/>
      <c r="FKL28" s="133"/>
      <c r="FKQ28" s="133"/>
      <c r="FKV28" s="133"/>
      <c r="FLA28" s="133"/>
      <c r="FLF28" s="133"/>
      <c r="FLK28" s="133"/>
      <c r="FLP28" s="133"/>
      <c r="FLU28" s="133"/>
      <c r="FLZ28" s="133"/>
      <c r="FME28" s="133"/>
      <c r="FMJ28" s="133"/>
      <c r="FMO28" s="133"/>
      <c r="FMT28" s="133"/>
      <c r="FMY28" s="133"/>
      <c r="FND28" s="133"/>
      <c r="FNI28" s="133"/>
      <c r="FNN28" s="133"/>
      <c r="FNS28" s="133"/>
      <c r="FNX28" s="133"/>
      <c r="FOC28" s="133"/>
      <c r="FOH28" s="133"/>
      <c r="FOM28" s="133"/>
      <c r="FOR28" s="133"/>
      <c r="FOW28" s="133"/>
      <c r="FPB28" s="133"/>
      <c r="FPG28" s="133"/>
      <c r="FPL28" s="133"/>
      <c r="FPQ28" s="133"/>
      <c r="FPV28" s="133"/>
      <c r="FQA28" s="133"/>
      <c r="FQF28" s="133"/>
      <c r="FQK28" s="133"/>
      <c r="FQP28" s="133"/>
      <c r="FQU28" s="133"/>
      <c r="FQZ28" s="133"/>
      <c r="FRE28" s="133"/>
      <c r="FRJ28" s="133"/>
      <c r="FRO28" s="133"/>
      <c r="FRT28" s="133"/>
      <c r="FRY28" s="133"/>
      <c r="FSD28" s="133"/>
      <c r="FSI28" s="133"/>
      <c r="FSN28" s="133"/>
      <c r="FSS28" s="133"/>
      <c r="FSX28" s="133"/>
      <c r="FTC28" s="133"/>
      <c r="FTH28" s="133"/>
      <c r="FTM28" s="133"/>
      <c r="FTR28" s="133"/>
      <c r="FTW28" s="133"/>
      <c r="FUB28" s="133"/>
      <c r="FUG28" s="133"/>
      <c r="FUL28" s="133"/>
      <c r="FUQ28" s="133"/>
      <c r="FUV28" s="133"/>
      <c r="FVA28" s="133"/>
      <c r="FVF28" s="133"/>
      <c r="FVK28" s="133"/>
      <c r="FVP28" s="133"/>
      <c r="FVU28" s="133"/>
      <c r="FVZ28" s="133"/>
      <c r="FWE28" s="133"/>
      <c r="FWJ28" s="133"/>
      <c r="FWO28" s="133"/>
      <c r="FWT28" s="133"/>
      <c r="FWY28" s="133"/>
      <c r="FXD28" s="133"/>
      <c r="FXI28" s="133"/>
      <c r="FXN28" s="133"/>
      <c r="FXS28" s="133"/>
      <c r="FXX28" s="133"/>
      <c r="FYC28" s="133"/>
      <c r="FYH28" s="133"/>
      <c r="FYM28" s="133"/>
      <c r="FYR28" s="133"/>
      <c r="FYW28" s="133"/>
      <c r="FZB28" s="133"/>
      <c r="FZG28" s="133"/>
      <c r="FZL28" s="133"/>
      <c r="FZQ28" s="133"/>
      <c r="FZV28" s="133"/>
      <c r="GAA28" s="133"/>
      <c r="GAF28" s="133"/>
      <c r="GAK28" s="133"/>
      <c r="GAP28" s="133"/>
      <c r="GAU28" s="133"/>
      <c r="GAZ28" s="133"/>
      <c r="GBE28" s="133"/>
      <c r="GBJ28" s="133"/>
      <c r="GBO28" s="133"/>
      <c r="GBT28" s="133"/>
      <c r="GBY28" s="133"/>
      <c r="GCD28" s="133"/>
      <c r="GCI28" s="133"/>
      <c r="GCN28" s="133"/>
      <c r="GCS28" s="133"/>
      <c r="GCX28" s="133"/>
      <c r="GDC28" s="133"/>
      <c r="GDH28" s="133"/>
      <c r="GDM28" s="133"/>
      <c r="GDR28" s="133"/>
      <c r="GDW28" s="133"/>
      <c r="GEB28" s="133"/>
      <c r="GEG28" s="133"/>
      <c r="GEL28" s="133"/>
      <c r="GEQ28" s="133"/>
      <c r="GEV28" s="133"/>
      <c r="GFA28" s="133"/>
      <c r="GFF28" s="133"/>
      <c r="GFK28" s="133"/>
      <c r="GFP28" s="133"/>
      <c r="GFU28" s="133"/>
      <c r="GFZ28" s="133"/>
      <c r="GGE28" s="133"/>
      <c r="GGJ28" s="133"/>
      <c r="GGO28" s="133"/>
      <c r="GGT28" s="133"/>
      <c r="GGY28" s="133"/>
      <c r="GHD28" s="133"/>
      <c r="GHI28" s="133"/>
      <c r="GHN28" s="133"/>
      <c r="GHS28" s="133"/>
      <c r="GHX28" s="133"/>
      <c r="GIC28" s="133"/>
      <c r="GIH28" s="133"/>
      <c r="GIM28" s="133"/>
      <c r="GIR28" s="133"/>
      <c r="GIW28" s="133"/>
      <c r="GJB28" s="133"/>
      <c r="GJG28" s="133"/>
      <c r="GJL28" s="133"/>
      <c r="GJQ28" s="133"/>
      <c r="GJV28" s="133"/>
      <c r="GKA28" s="133"/>
      <c r="GKF28" s="133"/>
      <c r="GKK28" s="133"/>
      <c r="GKP28" s="133"/>
      <c r="GKU28" s="133"/>
      <c r="GKZ28" s="133"/>
      <c r="GLE28" s="133"/>
      <c r="GLJ28" s="133"/>
      <c r="GLO28" s="133"/>
      <c r="GLT28" s="133"/>
      <c r="GLY28" s="133"/>
      <c r="GMD28" s="133"/>
      <c r="GMI28" s="133"/>
      <c r="GMN28" s="133"/>
      <c r="GMS28" s="133"/>
      <c r="GMX28" s="133"/>
      <c r="GNC28" s="133"/>
      <c r="GNH28" s="133"/>
      <c r="GNM28" s="133"/>
      <c r="GNR28" s="133"/>
      <c r="GNW28" s="133"/>
      <c r="GOB28" s="133"/>
      <c r="GOG28" s="133"/>
      <c r="GOL28" s="133"/>
      <c r="GOQ28" s="133"/>
      <c r="GOV28" s="133"/>
      <c r="GPA28" s="133"/>
      <c r="GPF28" s="133"/>
      <c r="GPK28" s="133"/>
      <c r="GPP28" s="133"/>
      <c r="GPU28" s="133"/>
      <c r="GPZ28" s="133"/>
      <c r="GQE28" s="133"/>
      <c r="GQJ28" s="133"/>
      <c r="GQO28" s="133"/>
      <c r="GQT28" s="133"/>
      <c r="GQY28" s="133"/>
      <c r="GRD28" s="133"/>
      <c r="GRI28" s="133"/>
      <c r="GRN28" s="133"/>
      <c r="GRS28" s="133"/>
      <c r="GRX28" s="133"/>
      <c r="GSC28" s="133"/>
      <c r="GSH28" s="133"/>
      <c r="GSM28" s="133"/>
      <c r="GSR28" s="133"/>
      <c r="GSW28" s="133"/>
      <c r="GTB28" s="133"/>
      <c r="GTG28" s="133"/>
      <c r="GTL28" s="133"/>
      <c r="GTQ28" s="133"/>
      <c r="GTV28" s="133"/>
      <c r="GUA28" s="133"/>
      <c r="GUF28" s="133"/>
      <c r="GUK28" s="133"/>
      <c r="GUP28" s="133"/>
      <c r="GUU28" s="133"/>
      <c r="GUZ28" s="133"/>
      <c r="GVE28" s="133"/>
      <c r="GVJ28" s="133"/>
      <c r="GVO28" s="133"/>
      <c r="GVT28" s="133"/>
      <c r="GVY28" s="133"/>
      <c r="GWD28" s="133"/>
      <c r="GWI28" s="133"/>
      <c r="GWN28" s="133"/>
      <c r="GWS28" s="133"/>
      <c r="GWX28" s="133"/>
      <c r="GXC28" s="133"/>
      <c r="GXH28" s="133"/>
      <c r="GXM28" s="133"/>
      <c r="GXR28" s="133"/>
      <c r="GXW28" s="133"/>
      <c r="GYB28" s="133"/>
      <c r="GYG28" s="133"/>
      <c r="GYL28" s="133"/>
      <c r="GYQ28" s="133"/>
      <c r="GYV28" s="133"/>
      <c r="GZA28" s="133"/>
      <c r="GZF28" s="133"/>
      <c r="GZK28" s="133"/>
      <c r="GZP28" s="133"/>
      <c r="GZU28" s="133"/>
      <c r="GZZ28" s="133"/>
      <c r="HAE28" s="133"/>
      <c r="HAJ28" s="133"/>
      <c r="HAO28" s="133"/>
      <c r="HAT28" s="133"/>
      <c r="HAY28" s="133"/>
      <c r="HBD28" s="133"/>
      <c r="HBI28" s="133"/>
      <c r="HBN28" s="133"/>
      <c r="HBS28" s="133"/>
      <c r="HBX28" s="133"/>
      <c r="HCC28" s="133"/>
      <c r="HCH28" s="133"/>
      <c r="HCM28" s="133"/>
      <c r="HCR28" s="133"/>
      <c r="HCW28" s="133"/>
      <c r="HDB28" s="133"/>
      <c r="HDG28" s="133"/>
      <c r="HDL28" s="133"/>
      <c r="HDQ28" s="133"/>
      <c r="HDV28" s="133"/>
      <c r="HEA28" s="133"/>
      <c r="HEF28" s="133"/>
      <c r="HEK28" s="133"/>
      <c r="HEP28" s="133"/>
      <c r="HEU28" s="133"/>
      <c r="HEZ28" s="133"/>
      <c r="HFE28" s="133"/>
      <c r="HFJ28" s="133"/>
      <c r="HFO28" s="133"/>
      <c r="HFT28" s="133"/>
      <c r="HFY28" s="133"/>
      <c r="HGD28" s="133"/>
      <c r="HGI28" s="133"/>
      <c r="HGN28" s="133"/>
      <c r="HGS28" s="133"/>
      <c r="HGX28" s="133"/>
      <c r="HHC28" s="133"/>
      <c r="HHH28" s="133"/>
      <c r="HHM28" s="133"/>
      <c r="HHR28" s="133"/>
      <c r="HHW28" s="133"/>
      <c r="HIB28" s="133"/>
      <c r="HIG28" s="133"/>
      <c r="HIL28" s="133"/>
      <c r="HIQ28" s="133"/>
      <c r="HIV28" s="133"/>
      <c r="HJA28" s="133"/>
      <c r="HJF28" s="133"/>
      <c r="HJK28" s="133"/>
      <c r="HJP28" s="133"/>
      <c r="HJU28" s="133"/>
      <c r="HJZ28" s="133"/>
      <c r="HKE28" s="133"/>
      <c r="HKJ28" s="133"/>
      <c r="HKO28" s="133"/>
      <c r="HKT28" s="133"/>
      <c r="HKY28" s="133"/>
      <c r="HLD28" s="133"/>
      <c r="HLI28" s="133"/>
      <c r="HLN28" s="133"/>
      <c r="HLS28" s="133"/>
      <c r="HLX28" s="133"/>
      <c r="HMC28" s="133"/>
      <c r="HMH28" s="133"/>
      <c r="HMM28" s="133"/>
      <c r="HMR28" s="133"/>
      <c r="HMW28" s="133"/>
      <c r="HNB28" s="133"/>
      <c r="HNG28" s="133"/>
      <c r="HNL28" s="133"/>
      <c r="HNQ28" s="133"/>
      <c r="HNV28" s="133"/>
      <c r="HOA28" s="133"/>
      <c r="HOF28" s="133"/>
      <c r="HOK28" s="133"/>
      <c r="HOP28" s="133"/>
      <c r="HOU28" s="133"/>
      <c r="HOZ28" s="133"/>
      <c r="HPE28" s="133"/>
      <c r="HPJ28" s="133"/>
      <c r="HPO28" s="133"/>
      <c r="HPT28" s="133"/>
      <c r="HPY28" s="133"/>
      <c r="HQD28" s="133"/>
      <c r="HQI28" s="133"/>
      <c r="HQN28" s="133"/>
      <c r="HQS28" s="133"/>
      <c r="HQX28" s="133"/>
      <c r="HRC28" s="133"/>
      <c r="HRH28" s="133"/>
      <c r="HRM28" s="133"/>
      <c r="HRR28" s="133"/>
      <c r="HRW28" s="133"/>
      <c r="HSB28" s="133"/>
      <c r="HSG28" s="133"/>
      <c r="HSL28" s="133"/>
      <c r="HSQ28" s="133"/>
      <c r="HSV28" s="133"/>
      <c r="HTA28" s="133"/>
      <c r="HTF28" s="133"/>
      <c r="HTK28" s="133"/>
      <c r="HTP28" s="133"/>
      <c r="HTU28" s="133"/>
      <c r="HTZ28" s="133"/>
      <c r="HUE28" s="133"/>
      <c r="HUJ28" s="133"/>
      <c r="HUO28" s="133"/>
      <c r="HUT28" s="133"/>
      <c r="HUY28" s="133"/>
      <c r="HVD28" s="133"/>
      <c r="HVI28" s="133"/>
      <c r="HVN28" s="133"/>
      <c r="HVS28" s="133"/>
      <c r="HVX28" s="133"/>
      <c r="HWC28" s="133"/>
      <c r="HWH28" s="133"/>
      <c r="HWM28" s="133"/>
      <c r="HWR28" s="133"/>
      <c r="HWW28" s="133"/>
      <c r="HXB28" s="133"/>
      <c r="HXG28" s="133"/>
      <c r="HXL28" s="133"/>
      <c r="HXQ28" s="133"/>
      <c r="HXV28" s="133"/>
      <c r="HYA28" s="133"/>
      <c r="HYF28" s="133"/>
      <c r="HYK28" s="133"/>
      <c r="HYP28" s="133"/>
      <c r="HYU28" s="133"/>
      <c r="HYZ28" s="133"/>
      <c r="HZE28" s="133"/>
      <c r="HZJ28" s="133"/>
      <c r="HZO28" s="133"/>
      <c r="HZT28" s="133"/>
      <c r="HZY28" s="133"/>
      <c r="IAD28" s="133"/>
      <c r="IAI28" s="133"/>
      <c r="IAN28" s="133"/>
      <c r="IAS28" s="133"/>
      <c r="IAX28" s="133"/>
      <c r="IBC28" s="133"/>
      <c r="IBH28" s="133"/>
      <c r="IBM28" s="133"/>
      <c r="IBR28" s="133"/>
      <c r="IBW28" s="133"/>
      <c r="ICB28" s="133"/>
      <c r="ICG28" s="133"/>
      <c r="ICL28" s="133"/>
      <c r="ICQ28" s="133"/>
      <c r="ICV28" s="133"/>
      <c r="IDA28" s="133"/>
      <c r="IDF28" s="133"/>
      <c r="IDK28" s="133"/>
      <c r="IDP28" s="133"/>
      <c r="IDU28" s="133"/>
      <c r="IDZ28" s="133"/>
      <c r="IEE28" s="133"/>
      <c r="IEJ28" s="133"/>
      <c r="IEO28" s="133"/>
      <c r="IET28" s="133"/>
      <c r="IEY28" s="133"/>
      <c r="IFD28" s="133"/>
      <c r="IFI28" s="133"/>
      <c r="IFN28" s="133"/>
      <c r="IFS28" s="133"/>
      <c r="IFX28" s="133"/>
      <c r="IGC28" s="133"/>
      <c r="IGH28" s="133"/>
      <c r="IGM28" s="133"/>
      <c r="IGR28" s="133"/>
      <c r="IGW28" s="133"/>
      <c r="IHB28" s="133"/>
      <c r="IHG28" s="133"/>
      <c r="IHL28" s="133"/>
      <c r="IHQ28" s="133"/>
      <c r="IHV28" s="133"/>
      <c r="IIA28" s="133"/>
      <c r="IIF28" s="133"/>
      <c r="IIK28" s="133"/>
      <c r="IIP28" s="133"/>
      <c r="IIU28" s="133"/>
      <c r="IIZ28" s="133"/>
      <c r="IJE28" s="133"/>
      <c r="IJJ28" s="133"/>
      <c r="IJO28" s="133"/>
      <c r="IJT28" s="133"/>
      <c r="IJY28" s="133"/>
      <c r="IKD28" s="133"/>
      <c r="IKI28" s="133"/>
      <c r="IKN28" s="133"/>
      <c r="IKS28" s="133"/>
      <c r="IKX28" s="133"/>
      <c r="ILC28" s="133"/>
      <c r="ILH28" s="133"/>
      <c r="ILM28" s="133"/>
      <c r="ILR28" s="133"/>
      <c r="ILW28" s="133"/>
      <c r="IMB28" s="133"/>
      <c r="IMG28" s="133"/>
      <c r="IML28" s="133"/>
      <c r="IMQ28" s="133"/>
      <c r="IMV28" s="133"/>
      <c r="INA28" s="133"/>
      <c r="INF28" s="133"/>
      <c r="INK28" s="133"/>
      <c r="INP28" s="133"/>
      <c r="INU28" s="133"/>
      <c r="INZ28" s="133"/>
      <c r="IOE28" s="133"/>
      <c r="IOJ28" s="133"/>
      <c r="IOO28" s="133"/>
      <c r="IOT28" s="133"/>
      <c r="IOY28" s="133"/>
      <c r="IPD28" s="133"/>
      <c r="IPI28" s="133"/>
      <c r="IPN28" s="133"/>
      <c r="IPS28" s="133"/>
      <c r="IPX28" s="133"/>
      <c r="IQC28" s="133"/>
      <c r="IQH28" s="133"/>
      <c r="IQM28" s="133"/>
      <c r="IQR28" s="133"/>
      <c r="IQW28" s="133"/>
      <c r="IRB28" s="133"/>
      <c r="IRG28" s="133"/>
      <c r="IRL28" s="133"/>
      <c r="IRQ28" s="133"/>
      <c r="IRV28" s="133"/>
      <c r="ISA28" s="133"/>
      <c r="ISF28" s="133"/>
      <c r="ISK28" s="133"/>
      <c r="ISP28" s="133"/>
      <c r="ISU28" s="133"/>
      <c r="ISZ28" s="133"/>
      <c r="ITE28" s="133"/>
      <c r="ITJ28" s="133"/>
      <c r="ITO28" s="133"/>
      <c r="ITT28" s="133"/>
      <c r="ITY28" s="133"/>
      <c r="IUD28" s="133"/>
      <c r="IUI28" s="133"/>
      <c r="IUN28" s="133"/>
      <c r="IUS28" s="133"/>
      <c r="IUX28" s="133"/>
      <c r="IVC28" s="133"/>
      <c r="IVH28" s="133"/>
      <c r="IVM28" s="133"/>
      <c r="IVR28" s="133"/>
      <c r="IVW28" s="133"/>
      <c r="IWB28" s="133"/>
      <c r="IWG28" s="133"/>
      <c r="IWL28" s="133"/>
      <c r="IWQ28" s="133"/>
      <c r="IWV28" s="133"/>
      <c r="IXA28" s="133"/>
      <c r="IXF28" s="133"/>
      <c r="IXK28" s="133"/>
      <c r="IXP28" s="133"/>
      <c r="IXU28" s="133"/>
      <c r="IXZ28" s="133"/>
      <c r="IYE28" s="133"/>
      <c r="IYJ28" s="133"/>
      <c r="IYO28" s="133"/>
      <c r="IYT28" s="133"/>
      <c r="IYY28" s="133"/>
      <c r="IZD28" s="133"/>
      <c r="IZI28" s="133"/>
      <c r="IZN28" s="133"/>
      <c r="IZS28" s="133"/>
      <c r="IZX28" s="133"/>
      <c r="JAC28" s="133"/>
      <c r="JAH28" s="133"/>
      <c r="JAM28" s="133"/>
      <c r="JAR28" s="133"/>
      <c r="JAW28" s="133"/>
      <c r="JBB28" s="133"/>
      <c r="JBG28" s="133"/>
      <c r="JBL28" s="133"/>
      <c r="JBQ28" s="133"/>
      <c r="JBV28" s="133"/>
      <c r="JCA28" s="133"/>
      <c r="JCF28" s="133"/>
      <c r="JCK28" s="133"/>
      <c r="JCP28" s="133"/>
      <c r="JCU28" s="133"/>
      <c r="JCZ28" s="133"/>
      <c r="JDE28" s="133"/>
      <c r="JDJ28" s="133"/>
      <c r="JDO28" s="133"/>
      <c r="JDT28" s="133"/>
      <c r="JDY28" s="133"/>
      <c r="JED28" s="133"/>
      <c r="JEI28" s="133"/>
      <c r="JEN28" s="133"/>
      <c r="JES28" s="133"/>
      <c r="JEX28" s="133"/>
      <c r="JFC28" s="133"/>
      <c r="JFH28" s="133"/>
      <c r="JFM28" s="133"/>
      <c r="JFR28" s="133"/>
      <c r="JFW28" s="133"/>
      <c r="JGB28" s="133"/>
      <c r="JGG28" s="133"/>
      <c r="JGL28" s="133"/>
      <c r="JGQ28" s="133"/>
      <c r="JGV28" s="133"/>
      <c r="JHA28" s="133"/>
      <c r="JHF28" s="133"/>
      <c r="JHK28" s="133"/>
      <c r="JHP28" s="133"/>
      <c r="JHU28" s="133"/>
      <c r="JHZ28" s="133"/>
      <c r="JIE28" s="133"/>
      <c r="JIJ28" s="133"/>
      <c r="JIO28" s="133"/>
      <c r="JIT28" s="133"/>
      <c r="JIY28" s="133"/>
      <c r="JJD28" s="133"/>
      <c r="JJI28" s="133"/>
      <c r="JJN28" s="133"/>
      <c r="JJS28" s="133"/>
      <c r="JJX28" s="133"/>
      <c r="JKC28" s="133"/>
      <c r="JKH28" s="133"/>
      <c r="JKM28" s="133"/>
      <c r="JKR28" s="133"/>
      <c r="JKW28" s="133"/>
      <c r="JLB28" s="133"/>
      <c r="JLG28" s="133"/>
      <c r="JLL28" s="133"/>
      <c r="JLQ28" s="133"/>
      <c r="JLV28" s="133"/>
      <c r="JMA28" s="133"/>
      <c r="JMF28" s="133"/>
      <c r="JMK28" s="133"/>
      <c r="JMP28" s="133"/>
      <c r="JMU28" s="133"/>
      <c r="JMZ28" s="133"/>
      <c r="JNE28" s="133"/>
      <c r="JNJ28" s="133"/>
      <c r="JNO28" s="133"/>
      <c r="JNT28" s="133"/>
      <c r="JNY28" s="133"/>
      <c r="JOD28" s="133"/>
      <c r="JOI28" s="133"/>
      <c r="JON28" s="133"/>
      <c r="JOS28" s="133"/>
      <c r="JOX28" s="133"/>
      <c r="JPC28" s="133"/>
      <c r="JPH28" s="133"/>
      <c r="JPM28" s="133"/>
      <c r="JPR28" s="133"/>
      <c r="JPW28" s="133"/>
      <c r="JQB28" s="133"/>
      <c r="JQG28" s="133"/>
      <c r="JQL28" s="133"/>
      <c r="JQQ28" s="133"/>
      <c r="JQV28" s="133"/>
      <c r="JRA28" s="133"/>
      <c r="JRF28" s="133"/>
      <c r="JRK28" s="133"/>
      <c r="JRP28" s="133"/>
      <c r="JRU28" s="133"/>
      <c r="JRZ28" s="133"/>
      <c r="JSE28" s="133"/>
      <c r="JSJ28" s="133"/>
      <c r="JSO28" s="133"/>
      <c r="JST28" s="133"/>
      <c r="JSY28" s="133"/>
      <c r="JTD28" s="133"/>
      <c r="JTI28" s="133"/>
      <c r="JTN28" s="133"/>
      <c r="JTS28" s="133"/>
      <c r="JTX28" s="133"/>
      <c r="JUC28" s="133"/>
      <c r="JUH28" s="133"/>
      <c r="JUM28" s="133"/>
      <c r="JUR28" s="133"/>
      <c r="JUW28" s="133"/>
      <c r="JVB28" s="133"/>
      <c r="JVG28" s="133"/>
      <c r="JVL28" s="133"/>
      <c r="JVQ28" s="133"/>
      <c r="JVV28" s="133"/>
      <c r="JWA28" s="133"/>
      <c r="JWF28" s="133"/>
      <c r="JWK28" s="133"/>
      <c r="JWP28" s="133"/>
      <c r="JWU28" s="133"/>
      <c r="JWZ28" s="133"/>
      <c r="JXE28" s="133"/>
      <c r="JXJ28" s="133"/>
      <c r="JXO28" s="133"/>
      <c r="JXT28" s="133"/>
      <c r="JXY28" s="133"/>
      <c r="JYD28" s="133"/>
      <c r="JYI28" s="133"/>
      <c r="JYN28" s="133"/>
      <c r="JYS28" s="133"/>
      <c r="JYX28" s="133"/>
      <c r="JZC28" s="133"/>
      <c r="JZH28" s="133"/>
      <c r="JZM28" s="133"/>
      <c r="JZR28" s="133"/>
      <c r="JZW28" s="133"/>
      <c r="KAB28" s="133"/>
      <c r="KAG28" s="133"/>
      <c r="KAL28" s="133"/>
      <c r="KAQ28" s="133"/>
      <c r="KAV28" s="133"/>
      <c r="KBA28" s="133"/>
      <c r="KBF28" s="133"/>
      <c r="KBK28" s="133"/>
      <c r="KBP28" s="133"/>
      <c r="KBU28" s="133"/>
      <c r="KBZ28" s="133"/>
      <c r="KCE28" s="133"/>
      <c r="KCJ28" s="133"/>
      <c r="KCO28" s="133"/>
      <c r="KCT28" s="133"/>
      <c r="KCY28" s="133"/>
      <c r="KDD28" s="133"/>
      <c r="KDI28" s="133"/>
      <c r="KDN28" s="133"/>
      <c r="KDS28" s="133"/>
      <c r="KDX28" s="133"/>
      <c r="KEC28" s="133"/>
      <c r="KEH28" s="133"/>
      <c r="KEM28" s="133"/>
      <c r="KER28" s="133"/>
      <c r="KEW28" s="133"/>
      <c r="KFB28" s="133"/>
      <c r="KFG28" s="133"/>
      <c r="KFL28" s="133"/>
      <c r="KFQ28" s="133"/>
      <c r="KFV28" s="133"/>
      <c r="KGA28" s="133"/>
      <c r="KGF28" s="133"/>
      <c r="KGK28" s="133"/>
      <c r="KGP28" s="133"/>
      <c r="KGU28" s="133"/>
      <c r="KGZ28" s="133"/>
      <c r="KHE28" s="133"/>
      <c r="KHJ28" s="133"/>
      <c r="KHO28" s="133"/>
      <c r="KHT28" s="133"/>
      <c r="KHY28" s="133"/>
      <c r="KID28" s="133"/>
      <c r="KII28" s="133"/>
      <c r="KIN28" s="133"/>
      <c r="KIS28" s="133"/>
      <c r="KIX28" s="133"/>
      <c r="KJC28" s="133"/>
      <c r="KJH28" s="133"/>
      <c r="KJM28" s="133"/>
      <c r="KJR28" s="133"/>
      <c r="KJW28" s="133"/>
      <c r="KKB28" s="133"/>
      <c r="KKG28" s="133"/>
      <c r="KKL28" s="133"/>
      <c r="KKQ28" s="133"/>
      <c r="KKV28" s="133"/>
      <c r="KLA28" s="133"/>
      <c r="KLF28" s="133"/>
      <c r="KLK28" s="133"/>
      <c r="KLP28" s="133"/>
      <c r="KLU28" s="133"/>
      <c r="KLZ28" s="133"/>
      <c r="KME28" s="133"/>
      <c r="KMJ28" s="133"/>
      <c r="KMO28" s="133"/>
      <c r="KMT28" s="133"/>
      <c r="KMY28" s="133"/>
      <c r="KND28" s="133"/>
      <c r="KNI28" s="133"/>
      <c r="KNN28" s="133"/>
      <c r="KNS28" s="133"/>
      <c r="KNX28" s="133"/>
      <c r="KOC28" s="133"/>
      <c r="KOH28" s="133"/>
      <c r="KOM28" s="133"/>
      <c r="KOR28" s="133"/>
      <c r="KOW28" s="133"/>
      <c r="KPB28" s="133"/>
      <c r="KPG28" s="133"/>
      <c r="KPL28" s="133"/>
      <c r="KPQ28" s="133"/>
      <c r="KPV28" s="133"/>
      <c r="KQA28" s="133"/>
      <c r="KQF28" s="133"/>
      <c r="KQK28" s="133"/>
      <c r="KQP28" s="133"/>
      <c r="KQU28" s="133"/>
      <c r="KQZ28" s="133"/>
      <c r="KRE28" s="133"/>
      <c r="KRJ28" s="133"/>
      <c r="KRO28" s="133"/>
      <c r="KRT28" s="133"/>
      <c r="KRY28" s="133"/>
      <c r="KSD28" s="133"/>
      <c r="KSI28" s="133"/>
      <c r="KSN28" s="133"/>
      <c r="KSS28" s="133"/>
      <c r="KSX28" s="133"/>
      <c r="KTC28" s="133"/>
      <c r="KTH28" s="133"/>
      <c r="KTM28" s="133"/>
      <c r="KTR28" s="133"/>
      <c r="KTW28" s="133"/>
      <c r="KUB28" s="133"/>
      <c r="KUG28" s="133"/>
      <c r="KUL28" s="133"/>
      <c r="KUQ28" s="133"/>
      <c r="KUV28" s="133"/>
      <c r="KVA28" s="133"/>
      <c r="KVF28" s="133"/>
      <c r="KVK28" s="133"/>
      <c r="KVP28" s="133"/>
      <c r="KVU28" s="133"/>
      <c r="KVZ28" s="133"/>
      <c r="KWE28" s="133"/>
      <c r="KWJ28" s="133"/>
      <c r="KWO28" s="133"/>
      <c r="KWT28" s="133"/>
      <c r="KWY28" s="133"/>
      <c r="KXD28" s="133"/>
      <c r="KXI28" s="133"/>
      <c r="KXN28" s="133"/>
      <c r="KXS28" s="133"/>
      <c r="KXX28" s="133"/>
      <c r="KYC28" s="133"/>
      <c r="KYH28" s="133"/>
      <c r="KYM28" s="133"/>
      <c r="KYR28" s="133"/>
      <c r="KYW28" s="133"/>
      <c r="KZB28" s="133"/>
      <c r="KZG28" s="133"/>
      <c r="KZL28" s="133"/>
      <c r="KZQ28" s="133"/>
      <c r="KZV28" s="133"/>
      <c r="LAA28" s="133"/>
      <c r="LAF28" s="133"/>
      <c r="LAK28" s="133"/>
      <c r="LAP28" s="133"/>
      <c r="LAU28" s="133"/>
      <c r="LAZ28" s="133"/>
      <c r="LBE28" s="133"/>
      <c r="LBJ28" s="133"/>
      <c r="LBO28" s="133"/>
      <c r="LBT28" s="133"/>
      <c r="LBY28" s="133"/>
      <c r="LCD28" s="133"/>
      <c r="LCI28" s="133"/>
      <c r="LCN28" s="133"/>
      <c r="LCS28" s="133"/>
      <c r="LCX28" s="133"/>
      <c r="LDC28" s="133"/>
      <c r="LDH28" s="133"/>
      <c r="LDM28" s="133"/>
      <c r="LDR28" s="133"/>
      <c r="LDW28" s="133"/>
      <c r="LEB28" s="133"/>
      <c r="LEG28" s="133"/>
      <c r="LEL28" s="133"/>
      <c r="LEQ28" s="133"/>
      <c r="LEV28" s="133"/>
      <c r="LFA28" s="133"/>
      <c r="LFF28" s="133"/>
      <c r="LFK28" s="133"/>
      <c r="LFP28" s="133"/>
      <c r="LFU28" s="133"/>
      <c r="LFZ28" s="133"/>
      <c r="LGE28" s="133"/>
      <c r="LGJ28" s="133"/>
      <c r="LGO28" s="133"/>
      <c r="LGT28" s="133"/>
      <c r="LGY28" s="133"/>
      <c r="LHD28" s="133"/>
      <c r="LHI28" s="133"/>
      <c r="LHN28" s="133"/>
      <c r="LHS28" s="133"/>
      <c r="LHX28" s="133"/>
      <c r="LIC28" s="133"/>
      <c r="LIH28" s="133"/>
      <c r="LIM28" s="133"/>
      <c r="LIR28" s="133"/>
      <c r="LIW28" s="133"/>
      <c r="LJB28" s="133"/>
      <c r="LJG28" s="133"/>
      <c r="LJL28" s="133"/>
      <c r="LJQ28" s="133"/>
      <c r="LJV28" s="133"/>
      <c r="LKA28" s="133"/>
      <c r="LKF28" s="133"/>
      <c r="LKK28" s="133"/>
      <c r="LKP28" s="133"/>
      <c r="LKU28" s="133"/>
      <c r="LKZ28" s="133"/>
      <c r="LLE28" s="133"/>
      <c r="LLJ28" s="133"/>
      <c r="LLO28" s="133"/>
      <c r="LLT28" s="133"/>
      <c r="LLY28" s="133"/>
      <c r="LMD28" s="133"/>
      <c r="LMI28" s="133"/>
      <c r="LMN28" s="133"/>
      <c r="LMS28" s="133"/>
      <c r="LMX28" s="133"/>
      <c r="LNC28" s="133"/>
      <c r="LNH28" s="133"/>
      <c r="LNM28" s="133"/>
      <c r="LNR28" s="133"/>
      <c r="LNW28" s="133"/>
      <c r="LOB28" s="133"/>
      <c r="LOG28" s="133"/>
      <c r="LOL28" s="133"/>
      <c r="LOQ28" s="133"/>
      <c r="LOV28" s="133"/>
      <c r="LPA28" s="133"/>
      <c r="LPF28" s="133"/>
      <c r="LPK28" s="133"/>
      <c r="LPP28" s="133"/>
      <c r="LPU28" s="133"/>
      <c r="LPZ28" s="133"/>
      <c r="LQE28" s="133"/>
      <c r="LQJ28" s="133"/>
      <c r="LQO28" s="133"/>
      <c r="LQT28" s="133"/>
      <c r="LQY28" s="133"/>
      <c r="LRD28" s="133"/>
      <c r="LRI28" s="133"/>
      <c r="LRN28" s="133"/>
      <c r="LRS28" s="133"/>
      <c r="LRX28" s="133"/>
      <c r="LSC28" s="133"/>
      <c r="LSH28" s="133"/>
      <c r="LSM28" s="133"/>
      <c r="LSR28" s="133"/>
      <c r="LSW28" s="133"/>
      <c r="LTB28" s="133"/>
      <c r="LTG28" s="133"/>
      <c r="LTL28" s="133"/>
      <c r="LTQ28" s="133"/>
      <c r="LTV28" s="133"/>
      <c r="LUA28" s="133"/>
      <c r="LUF28" s="133"/>
      <c r="LUK28" s="133"/>
      <c r="LUP28" s="133"/>
      <c r="LUU28" s="133"/>
      <c r="LUZ28" s="133"/>
      <c r="LVE28" s="133"/>
      <c r="LVJ28" s="133"/>
      <c r="LVO28" s="133"/>
      <c r="LVT28" s="133"/>
      <c r="LVY28" s="133"/>
      <c r="LWD28" s="133"/>
      <c r="LWI28" s="133"/>
      <c r="LWN28" s="133"/>
      <c r="LWS28" s="133"/>
      <c r="LWX28" s="133"/>
      <c r="LXC28" s="133"/>
      <c r="LXH28" s="133"/>
      <c r="LXM28" s="133"/>
      <c r="LXR28" s="133"/>
      <c r="LXW28" s="133"/>
      <c r="LYB28" s="133"/>
      <c r="LYG28" s="133"/>
      <c r="LYL28" s="133"/>
      <c r="LYQ28" s="133"/>
      <c r="LYV28" s="133"/>
      <c r="LZA28" s="133"/>
      <c r="LZF28" s="133"/>
      <c r="LZK28" s="133"/>
      <c r="LZP28" s="133"/>
      <c r="LZU28" s="133"/>
      <c r="LZZ28" s="133"/>
      <c r="MAE28" s="133"/>
      <c r="MAJ28" s="133"/>
      <c r="MAO28" s="133"/>
      <c r="MAT28" s="133"/>
      <c r="MAY28" s="133"/>
      <c r="MBD28" s="133"/>
      <c r="MBI28" s="133"/>
      <c r="MBN28" s="133"/>
      <c r="MBS28" s="133"/>
      <c r="MBX28" s="133"/>
      <c r="MCC28" s="133"/>
      <c r="MCH28" s="133"/>
      <c r="MCM28" s="133"/>
      <c r="MCR28" s="133"/>
      <c r="MCW28" s="133"/>
      <c r="MDB28" s="133"/>
      <c r="MDG28" s="133"/>
      <c r="MDL28" s="133"/>
      <c r="MDQ28" s="133"/>
      <c r="MDV28" s="133"/>
      <c r="MEA28" s="133"/>
      <c r="MEF28" s="133"/>
      <c r="MEK28" s="133"/>
      <c r="MEP28" s="133"/>
      <c r="MEU28" s="133"/>
      <c r="MEZ28" s="133"/>
      <c r="MFE28" s="133"/>
      <c r="MFJ28" s="133"/>
      <c r="MFO28" s="133"/>
      <c r="MFT28" s="133"/>
      <c r="MFY28" s="133"/>
      <c r="MGD28" s="133"/>
      <c r="MGI28" s="133"/>
      <c r="MGN28" s="133"/>
      <c r="MGS28" s="133"/>
      <c r="MGX28" s="133"/>
      <c r="MHC28" s="133"/>
      <c r="MHH28" s="133"/>
      <c r="MHM28" s="133"/>
      <c r="MHR28" s="133"/>
      <c r="MHW28" s="133"/>
      <c r="MIB28" s="133"/>
      <c r="MIG28" s="133"/>
      <c r="MIL28" s="133"/>
      <c r="MIQ28" s="133"/>
      <c r="MIV28" s="133"/>
      <c r="MJA28" s="133"/>
      <c r="MJF28" s="133"/>
      <c r="MJK28" s="133"/>
      <c r="MJP28" s="133"/>
      <c r="MJU28" s="133"/>
      <c r="MJZ28" s="133"/>
      <c r="MKE28" s="133"/>
      <c r="MKJ28" s="133"/>
      <c r="MKO28" s="133"/>
      <c r="MKT28" s="133"/>
      <c r="MKY28" s="133"/>
      <c r="MLD28" s="133"/>
      <c r="MLI28" s="133"/>
      <c r="MLN28" s="133"/>
      <c r="MLS28" s="133"/>
      <c r="MLX28" s="133"/>
      <c r="MMC28" s="133"/>
      <c r="MMH28" s="133"/>
      <c r="MMM28" s="133"/>
      <c r="MMR28" s="133"/>
      <c r="MMW28" s="133"/>
      <c r="MNB28" s="133"/>
      <c r="MNG28" s="133"/>
      <c r="MNL28" s="133"/>
      <c r="MNQ28" s="133"/>
      <c r="MNV28" s="133"/>
      <c r="MOA28" s="133"/>
      <c r="MOF28" s="133"/>
      <c r="MOK28" s="133"/>
      <c r="MOP28" s="133"/>
      <c r="MOU28" s="133"/>
      <c r="MOZ28" s="133"/>
      <c r="MPE28" s="133"/>
      <c r="MPJ28" s="133"/>
      <c r="MPO28" s="133"/>
      <c r="MPT28" s="133"/>
      <c r="MPY28" s="133"/>
      <c r="MQD28" s="133"/>
      <c r="MQI28" s="133"/>
      <c r="MQN28" s="133"/>
      <c r="MQS28" s="133"/>
      <c r="MQX28" s="133"/>
      <c r="MRC28" s="133"/>
      <c r="MRH28" s="133"/>
      <c r="MRM28" s="133"/>
      <c r="MRR28" s="133"/>
      <c r="MRW28" s="133"/>
      <c r="MSB28" s="133"/>
      <c r="MSG28" s="133"/>
      <c r="MSL28" s="133"/>
      <c r="MSQ28" s="133"/>
      <c r="MSV28" s="133"/>
      <c r="MTA28" s="133"/>
      <c r="MTF28" s="133"/>
      <c r="MTK28" s="133"/>
      <c r="MTP28" s="133"/>
      <c r="MTU28" s="133"/>
      <c r="MTZ28" s="133"/>
      <c r="MUE28" s="133"/>
      <c r="MUJ28" s="133"/>
      <c r="MUO28" s="133"/>
      <c r="MUT28" s="133"/>
      <c r="MUY28" s="133"/>
      <c r="MVD28" s="133"/>
      <c r="MVI28" s="133"/>
      <c r="MVN28" s="133"/>
      <c r="MVS28" s="133"/>
      <c r="MVX28" s="133"/>
      <c r="MWC28" s="133"/>
      <c r="MWH28" s="133"/>
      <c r="MWM28" s="133"/>
      <c r="MWR28" s="133"/>
      <c r="MWW28" s="133"/>
      <c r="MXB28" s="133"/>
      <c r="MXG28" s="133"/>
      <c r="MXL28" s="133"/>
      <c r="MXQ28" s="133"/>
      <c r="MXV28" s="133"/>
      <c r="MYA28" s="133"/>
      <c r="MYF28" s="133"/>
      <c r="MYK28" s="133"/>
      <c r="MYP28" s="133"/>
      <c r="MYU28" s="133"/>
      <c r="MYZ28" s="133"/>
      <c r="MZE28" s="133"/>
      <c r="MZJ28" s="133"/>
      <c r="MZO28" s="133"/>
      <c r="MZT28" s="133"/>
      <c r="MZY28" s="133"/>
      <c r="NAD28" s="133"/>
      <c r="NAI28" s="133"/>
      <c r="NAN28" s="133"/>
      <c r="NAS28" s="133"/>
      <c r="NAX28" s="133"/>
      <c r="NBC28" s="133"/>
      <c r="NBH28" s="133"/>
      <c r="NBM28" s="133"/>
      <c r="NBR28" s="133"/>
      <c r="NBW28" s="133"/>
      <c r="NCB28" s="133"/>
      <c r="NCG28" s="133"/>
      <c r="NCL28" s="133"/>
      <c r="NCQ28" s="133"/>
      <c r="NCV28" s="133"/>
      <c r="NDA28" s="133"/>
      <c r="NDF28" s="133"/>
      <c r="NDK28" s="133"/>
      <c r="NDP28" s="133"/>
      <c r="NDU28" s="133"/>
      <c r="NDZ28" s="133"/>
      <c r="NEE28" s="133"/>
      <c r="NEJ28" s="133"/>
      <c r="NEO28" s="133"/>
      <c r="NET28" s="133"/>
      <c r="NEY28" s="133"/>
      <c r="NFD28" s="133"/>
      <c r="NFI28" s="133"/>
      <c r="NFN28" s="133"/>
      <c r="NFS28" s="133"/>
      <c r="NFX28" s="133"/>
      <c r="NGC28" s="133"/>
      <c r="NGH28" s="133"/>
      <c r="NGM28" s="133"/>
      <c r="NGR28" s="133"/>
      <c r="NGW28" s="133"/>
      <c r="NHB28" s="133"/>
      <c r="NHG28" s="133"/>
      <c r="NHL28" s="133"/>
      <c r="NHQ28" s="133"/>
      <c r="NHV28" s="133"/>
      <c r="NIA28" s="133"/>
      <c r="NIF28" s="133"/>
      <c r="NIK28" s="133"/>
      <c r="NIP28" s="133"/>
      <c r="NIU28" s="133"/>
      <c r="NIZ28" s="133"/>
      <c r="NJE28" s="133"/>
      <c r="NJJ28" s="133"/>
      <c r="NJO28" s="133"/>
      <c r="NJT28" s="133"/>
      <c r="NJY28" s="133"/>
      <c r="NKD28" s="133"/>
      <c r="NKI28" s="133"/>
      <c r="NKN28" s="133"/>
      <c r="NKS28" s="133"/>
      <c r="NKX28" s="133"/>
      <c r="NLC28" s="133"/>
      <c r="NLH28" s="133"/>
      <c r="NLM28" s="133"/>
      <c r="NLR28" s="133"/>
      <c r="NLW28" s="133"/>
      <c r="NMB28" s="133"/>
      <c r="NMG28" s="133"/>
      <c r="NML28" s="133"/>
      <c r="NMQ28" s="133"/>
      <c r="NMV28" s="133"/>
      <c r="NNA28" s="133"/>
      <c r="NNF28" s="133"/>
      <c r="NNK28" s="133"/>
      <c r="NNP28" s="133"/>
      <c r="NNU28" s="133"/>
      <c r="NNZ28" s="133"/>
      <c r="NOE28" s="133"/>
      <c r="NOJ28" s="133"/>
      <c r="NOO28" s="133"/>
      <c r="NOT28" s="133"/>
      <c r="NOY28" s="133"/>
      <c r="NPD28" s="133"/>
      <c r="NPI28" s="133"/>
      <c r="NPN28" s="133"/>
      <c r="NPS28" s="133"/>
      <c r="NPX28" s="133"/>
      <c r="NQC28" s="133"/>
      <c r="NQH28" s="133"/>
      <c r="NQM28" s="133"/>
      <c r="NQR28" s="133"/>
      <c r="NQW28" s="133"/>
      <c r="NRB28" s="133"/>
      <c r="NRG28" s="133"/>
      <c r="NRL28" s="133"/>
      <c r="NRQ28" s="133"/>
      <c r="NRV28" s="133"/>
      <c r="NSA28" s="133"/>
      <c r="NSF28" s="133"/>
      <c r="NSK28" s="133"/>
      <c r="NSP28" s="133"/>
      <c r="NSU28" s="133"/>
      <c r="NSZ28" s="133"/>
      <c r="NTE28" s="133"/>
      <c r="NTJ28" s="133"/>
      <c r="NTO28" s="133"/>
      <c r="NTT28" s="133"/>
      <c r="NTY28" s="133"/>
      <c r="NUD28" s="133"/>
      <c r="NUI28" s="133"/>
      <c r="NUN28" s="133"/>
      <c r="NUS28" s="133"/>
      <c r="NUX28" s="133"/>
      <c r="NVC28" s="133"/>
      <c r="NVH28" s="133"/>
      <c r="NVM28" s="133"/>
      <c r="NVR28" s="133"/>
      <c r="NVW28" s="133"/>
      <c r="NWB28" s="133"/>
      <c r="NWG28" s="133"/>
      <c r="NWL28" s="133"/>
      <c r="NWQ28" s="133"/>
      <c r="NWV28" s="133"/>
      <c r="NXA28" s="133"/>
      <c r="NXF28" s="133"/>
      <c r="NXK28" s="133"/>
      <c r="NXP28" s="133"/>
      <c r="NXU28" s="133"/>
      <c r="NXZ28" s="133"/>
      <c r="NYE28" s="133"/>
      <c r="NYJ28" s="133"/>
      <c r="NYO28" s="133"/>
      <c r="NYT28" s="133"/>
      <c r="NYY28" s="133"/>
      <c r="NZD28" s="133"/>
      <c r="NZI28" s="133"/>
      <c r="NZN28" s="133"/>
      <c r="NZS28" s="133"/>
      <c r="NZX28" s="133"/>
      <c r="OAC28" s="133"/>
      <c r="OAH28" s="133"/>
      <c r="OAM28" s="133"/>
      <c r="OAR28" s="133"/>
      <c r="OAW28" s="133"/>
      <c r="OBB28" s="133"/>
      <c r="OBG28" s="133"/>
      <c r="OBL28" s="133"/>
      <c r="OBQ28" s="133"/>
      <c r="OBV28" s="133"/>
      <c r="OCA28" s="133"/>
      <c r="OCF28" s="133"/>
      <c r="OCK28" s="133"/>
      <c r="OCP28" s="133"/>
      <c r="OCU28" s="133"/>
      <c r="OCZ28" s="133"/>
      <c r="ODE28" s="133"/>
      <c r="ODJ28" s="133"/>
      <c r="ODO28" s="133"/>
      <c r="ODT28" s="133"/>
      <c r="ODY28" s="133"/>
      <c r="OED28" s="133"/>
      <c r="OEI28" s="133"/>
      <c r="OEN28" s="133"/>
      <c r="OES28" s="133"/>
      <c r="OEX28" s="133"/>
      <c r="OFC28" s="133"/>
      <c r="OFH28" s="133"/>
      <c r="OFM28" s="133"/>
      <c r="OFR28" s="133"/>
      <c r="OFW28" s="133"/>
      <c r="OGB28" s="133"/>
      <c r="OGG28" s="133"/>
      <c r="OGL28" s="133"/>
      <c r="OGQ28" s="133"/>
      <c r="OGV28" s="133"/>
      <c r="OHA28" s="133"/>
      <c r="OHF28" s="133"/>
      <c r="OHK28" s="133"/>
      <c r="OHP28" s="133"/>
      <c r="OHU28" s="133"/>
      <c r="OHZ28" s="133"/>
      <c r="OIE28" s="133"/>
      <c r="OIJ28" s="133"/>
      <c r="OIO28" s="133"/>
      <c r="OIT28" s="133"/>
      <c r="OIY28" s="133"/>
      <c r="OJD28" s="133"/>
      <c r="OJI28" s="133"/>
      <c r="OJN28" s="133"/>
      <c r="OJS28" s="133"/>
      <c r="OJX28" s="133"/>
      <c r="OKC28" s="133"/>
      <c r="OKH28" s="133"/>
      <c r="OKM28" s="133"/>
      <c r="OKR28" s="133"/>
      <c r="OKW28" s="133"/>
      <c r="OLB28" s="133"/>
      <c r="OLG28" s="133"/>
      <c r="OLL28" s="133"/>
      <c r="OLQ28" s="133"/>
      <c r="OLV28" s="133"/>
      <c r="OMA28" s="133"/>
      <c r="OMF28" s="133"/>
      <c r="OMK28" s="133"/>
      <c r="OMP28" s="133"/>
      <c r="OMU28" s="133"/>
      <c r="OMZ28" s="133"/>
      <c r="ONE28" s="133"/>
      <c r="ONJ28" s="133"/>
      <c r="ONO28" s="133"/>
      <c r="ONT28" s="133"/>
      <c r="ONY28" s="133"/>
      <c r="OOD28" s="133"/>
      <c r="OOI28" s="133"/>
      <c r="OON28" s="133"/>
      <c r="OOS28" s="133"/>
      <c r="OOX28" s="133"/>
      <c r="OPC28" s="133"/>
      <c r="OPH28" s="133"/>
      <c r="OPM28" s="133"/>
      <c r="OPR28" s="133"/>
      <c r="OPW28" s="133"/>
      <c r="OQB28" s="133"/>
      <c r="OQG28" s="133"/>
      <c r="OQL28" s="133"/>
      <c r="OQQ28" s="133"/>
      <c r="OQV28" s="133"/>
      <c r="ORA28" s="133"/>
      <c r="ORF28" s="133"/>
      <c r="ORK28" s="133"/>
      <c r="ORP28" s="133"/>
      <c r="ORU28" s="133"/>
      <c r="ORZ28" s="133"/>
      <c r="OSE28" s="133"/>
      <c r="OSJ28" s="133"/>
      <c r="OSO28" s="133"/>
      <c r="OST28" s="133"/>
      <c r="OSY28" s="133"/>
      <c r="OTD28" s="133"/>
      <c r="OTI28" s="133"/>
      <c r="OTN28" s="133"/>
      <c r="OTS28" s="133"/>
      <c r="OTX28" s="133"/>
      <c r="OUC28" s="133"/>
      <c r="OUH28" s="133"/>
      <c r="OUM28" s="133"/>
      <c r="OUR28" s="133"/>
      <c r="OUW28" s="133"/>
      <c r="OVB28" s="133"/>
      <c r="OVG28" s="133"/>
      <c r="OVL28" s="133"/>
      <c r="OVQ28" s="133"/>
      <c r="OVV28" s="133"/>
      <c r="OWA28" s="133"/>
      <c r="OWF28" s="133"/>
      <c r="OWK28" s="133"/>
      <c r="OWP28" s="133"/>
      <c r="OWU28" s="133"/>
      <c r="OWZ28" s="133"/>
      <c r="OXE28" s="133"/>
      <c r="OXJ28" s="133"/>
      <c r="OXO28" s="133"/>
      <c r="OXT28" s="133"/>
      <c r="OXY28" s="133"/>
      <c r="OYD28" s="133"/>
      <c r="OYI28" s="133"/>
      <c r="OYN28" s="133"/>
      <c r="OYS28" s="133"/>
      <c r="OYX28" s="133"/>
      <c r="OZC28" s="133"/>
      <c r="OZH28" s="133"/>
      <c r="OZM28" s="133"/>
      <c r="OZR28" s="133"/>
      <c r="OZW28" s="133"/>
      <c r="PAB28" s="133"/>
      <c r="PAG28" s="133"/>
      <c r="PAL28" s="133"/>
      <c r="PAQ28" s="133"/>
      <c r="PAV28" s="133"/>
      <c r="PBA28" s="133"/>
      <c r="PBF28" s="133"/>
      <c r="PBK28" s="133"/>
      <c r="PBP28" s="133"/>
      <c r="PBU28" s="133"/>
      <c r="PBZ28" s="133"/>
      <c r="PCE28" s="133"/>
      <c r="PCJ28" s="133"/>
      <c r="PCO28" s="133"/>
      <c r="PCT28" s="133"/>
      <c r="PCY28" s="133"/>
      <c r="PDD28" s="133"/>
      <c r="PDI28" s="133"/>
      <c r="PDN28" s="133"/>
      <c r="PDS28" s="133"/>
      <c r="PDX28" s="133"/>
      <c r="PEC28" s="133"/>
      <c r="PEH28" s="133"/>
      <c r="PEM28" s="133"/>
      <c r="PER28" s="133"/>
      <c r="PEW28" s="133"/>
      <c r="PFB28" s="133"/>
      <c r="PFG28" s="133"/>
      <c r="PFL28" s="133"/>
      <c r="PFQ28" s="133"/>
      <c r="PFV28" s="133"/>
      <c r="PGA28" s="133"/>
      <c r="PGF28" s="133"/>
      <c r="PGK28" s="133"/>
      <c r="PGP28" s="133"/>
      <c r="PGU28" s="133"/>
      <c r="PGZ28" s="133"/>
      <c r="PHE28" s="133"/>
      <c r="PHJ28" s="133"/>
      <c r="PHO28" s="133"/>
      <c r="PHT28" s="133"/>
      <c r="PHY28" s="133"/>
      <c r="PID28" s="133"/>
      <c r="PII28" s="133"/>
      <c r="PIN28" s="133"/>
      <c r="PIS28" s="133"/>
      <c r="PIX28" s="133"/>
      <c r="PJC28" s="133"/>
      <c r="PJH28" s="133"/>
      <c r="PJM28" s="133"/>
      <c r="PJR28" s="133"/>
      <c r="PJW28" s="133"/>
      <c r="PKB28" s="133"/>
      <c r="PKG28" s="133"/>
      <c r="PKL28" s="133"/>
      <c r="PKQ28" s="133"/>
      <c r="PKV28" s="133"/>
      <c r="PLA28" s="133"/>
      <c r="PLF28" s="133"/>
      <c r="PLK28" s="133"/>
      <c r="PLP28" s="133"/>
      <c r="PLU28" s="133"/>
      <c r="PLZ28" s="133"/>
      <c r="PME28" s="133"/>
      <c r="PMJ28" s="133"/>
      <c r="PMO28" s="133"/>
      <c r="PMT28" s="133"/>
      <c r="PMY28" s="133"/>
      <c r="PND28" s="133"/>
      <c r="PNI28" s="133"/>
      <c r="PNN28" s="133"/>
      <c r="PNS28" s="133"/>
      <c r="PNX28" s="133"/>
      <c r="POC28" s="133"/>
      <c r="POH28" s="133"/>
      <c r="POM28" s="133"/>
      <c r="POR28" s="133"/>
      <c r="POW28" s="133"/>
      <c r="PPB28" s="133"/>
      <c r="PPG28" s="133"/>
      <c r="PPL28" s="133"/>
      <c r="PPQ28" s="133"/>
      <c r="PPV28" s="133"/>
      <c r="PQA28" s="133"/>
      <c r="PQF28" s="133"/>
      <c r="PQK28" s="133"/>
      <c r="PQP28" s="133"/>
      <c r="PQU28" s="133"/>
      <c r="PQZ28" s="133"/>
      <c r="PRE28" s="133"/>
      <c r="PRJ28" s="133"/>
      <c r="PRO28" s="133"/>
      <c r="PRT28" s="133"/>
      <c r="PRY28" s="133"/>
      <c r="PSD28" s="133"/>
      <c r="PSI28" s="133"/>
      <c r="PSN28" s="133"/>
      <c r="PSS28" s="133"/>
      <c r="PSX28" s="133"/>
      <c r="PTC28" s="133"/>
      <c r="PTH28" s="133"/>
      <c r="PTM28" s="133"/>
      <c r="PTR28" s="133"/>
      <c r="PTW28" s="133"/>
      <c r="PUB28" s="133"/>
      <c r="PUG28" s="133"/>
      <c r="PUL28" s="133"/>
      <c r="PUQ28" s="133"/>
      <c r="PUV28" s="133"/>
      <c r="PVA28" s="133"/>
      <c r="PVF28" s="133"/>
      <c r="PVK28" s="133"/>
      <c r="PVP28" s="133"/>
      <c r="PVU28" s="133"/>
      <c r="PVZ28" s="133"/>
      <c r="PWE28" s="133"/>
      <c r="PWJ28" s="133"/>
      <c r="PWO28" s="133"/>
      <c r="PWT28" s="133"/>
      <c r="PWY28" s="133"/>
      <c r="PXD28" s="133"/>
      <c r="PXI28" s="133"/>
      <c r="PXN28" s="133"/>
      <c r="PXS28" s="133"/>
      <c r="PXX28" s="133"/>
      <c r="PYC28" s="133"/>
      <c r="PYH28" s="133"/>
      <c r="PYM28" s="133"/>
      <c r="PYR28" s="133"/>
      <c r="PYW28" s="133"/>
      <c r="PZB28" s="133"/>
      <c r="PZG28" s="133"/>
      <c r="PZL28" s="133"/>
      <c r="PZQ28" s="133"/>
      <c r="PZV28" s="133"/>
      <c r="QAA28" s="133"/>
      <c r="QAF28" s="133"/>
      <c r="QAK28" s="133"/>
      <c r="QAP28" s="133"/>
      <c r="QAU28" s="133"/>
      <c r="QAZ28" s="133"/>
      <c r="QBE28" s="133"/>
      <c r="QBJ28" s="133"/>
      <c r="QBO28" s="133"/>
      <c r="QBT28" s="133"/>
      <c r="QBY28" s="133"/>
      <c r="QCD28" s="133"/>
      <c r="QCI28" s="133"/>
      <c r="QCN28" s="133"/>
      <c r="QCS28" s="133"/>
      <c r="QCX28" s="133"/>
      <c r="QDC28" s="133"/>
      <c r="QDH28" s="133"/>
      <c r="QDM28" s="133"/>
      <c r="QDR28" s="133"/>
      <c r="QDW28" s="133"/>
      <c r="QEB28" s="133"/>
      <c r="QEG28" s="133"/>
      <c r="QEL28" s="133"/>
      <c r="QEQ28" s="133"/>
      <c r="QEV28" s="133"/>
      <c r="QFA28" s="133"/>
      <c r="QFF28" s="133"/>
      <c r="QFK28" s="133"/>
      <c r="QFP28" s="133"/>
      <c r="QFU28" s="133"/>
      <c r="QFZ28" s="133"/>
      <c r="QGE28" s="133"/>
      <c r="QGJ28" s="133"/>
      <c r="QGO28" s="133"/>
      <c r="QGT28" s="133"/>
      <c r="QGY28" s="133"/>
      <c r="QHD28" s="133"/>
      <c r="QHI28" s="133"/>
      <c r="QHN28" s="133"/>
      <c r="QHS28" s="133"/>
      <c r="QHX28" s="133"/>
      <c r="QIC28" s="133"/>
      <c r="QIH28" s="133"/>
      <c r="QIM28" s="133"/>
      <c r="QIR28" s="133"/>
      <c r="QIW28" s="133"/>
      <c r="QJB28" s="133"/>
      <c r="QJG28" s="133"/>
      <c r="QJL28" s="133"/>
      <c r="QJQ28" s="133"/>
      <c r="QJV28" s="133"/>
      <c r="QKA28" s="133"/>
      <c r="QKF28" s="133"/>
      <c r="QKK28" s="133"/>
      <c r="QKP28" s="133"/>
      <c r="QKU28" s="133"/>
      <c r="QKZ28" s="133"/>
      <c r="QLE28" s="133"/>
      <c r="QLJ28" s="133"/>
      <c r="QLO28" s="133"/>
      <c r="QLT28" s="133"/>
      <c r="QLY28" s="133"/>
      <c r="QMD28" s="133"/>
      <c r="QMI28" s="133"/>
      <c r="QMN28" s="133"/>
      <c r="QMS28" s="133"/>
      <c r="QMX28" s="133"/>
      <c r="QNC28" s="133"/>
      <c r="QNH28" s="133"/>
      <c r="QNM28" s="133"/>
      <c r="QNR28" s="133"/>
      <c r="QNW28" s="133"/>
      <c r="QOB28" s="133"/>
      <c r="QOG28" s="133"/>
      <c r="QOL28" s="133"/>
      <c r="QOQ28" s="133"/>
      <c r="QOV28" s="133"/>
      <c r="QPA28" s="133"/>
      <c r="QPF28" s="133"/>
      <c r="QPK28" s="133"/>
      <c r="QPP28" s="133"/>
      <c r="QPU28" s="133"/>
      <c r="QPZ28" s="133"/>
      <c r="QQE28" s="133"/>
      <c r="QQJ28" s="133"/>
      <c r="QQO28" s="133"/>
      <c r="QQT28" s="133"/>
      <c r="QQY28" s="133"/>
      <c r="QRD28" s="133"/>
      <c r="QRI28" s="133"/>
      <c r="QRN28" s="133"/>
      <c r="QRS28" s="133"/>
      <c r="QRX28" s="133"/>
      <c r="QSC28" s="133"/>
      <c r="QSH28" s="133"/>
      <c r="QSM28" s="133"/>
      <c r="QSR28" s="133"/>
      <c r="QSW28" s="133"/>
      <c r="QTB28" s="133"/>
      <c r="QTG28" s="133"/>
      <c r="QTL28" s="133"/>
      <c r="QTQ28" s="133"/>
      <c r="QTV28" s="133"/>
      <c r="QUA28" s="133"/>
      <c r="QUF28" s="133"/>
      <c r="QUK28" s="133"/>
      <c r="QUP28" s="133"/>
      <c r="QUU28" s="133"/>
      <c r="QUZ28" s="133"/>
      <c r="QVE28" s="133"/>
      <c r="QVJ28" s="133"/>
      <c r="QVO28" s="133"/>
      <c r="QVT28" s="133"/>
      <c r="QVY28" s="133"/>
      <c r="QWD28" s="133"/>
      <c r="QWI28" s="133"/>
      <c r="QWN28" s="133"/>
      <c r="QWS28" s="133"/>
      <c r="QWX28" s="133"/>
      <c r="QXC28" s="133"/>
      <c r="QXH28" s="133"/>
      <c r="QXM28" s="133"/>
      <c r="QXR28" s="133"/>
      <c r="QXW28" s="133"/>
      <c r="QYB28" s="133"/>
      <c r="QYG28" s="133"/>
      <c r="QYL28" s="133"/>
      <c r="QYQ28" s="133"/>
      <c r="QYV28" s="133"/>
      <c r="QZA28" s="133"/>
      <c r="QZF28" s="133"/>
      <c r="QZK28" s="133"/>
      <c r="QZP28" s="133"/>
      <c r="QZU28" s="133"/>
      <c r="QZZ28" s="133"/>
      <c r="RAE28" s="133"/>
      <c r="RAJ28" s="133"/>
      <c r="RAO28" s="133"/>
      <c r="RAT28" s="133"/>
      <c r="RAY28" s="133"/>
      <c r="RBD28" s="133"/>
      <c r="RBI28" s="133"/>
      <c r="RBN28" s="133"/>
      <c r="RBS28" s="133"/>
      <c r="RBX28" s="133"/>
      <c r="RCC28" s="133"/>
      <c r="RCH28" s="133"/>
      <c r="RCM28" s="133"/>
      <c r="RCR28" s="133"/>
      <c r="RCW28" s="133"/>
      <c r="RDB28" s="133"/>
      <c r="RDG28" s="133"/>
      <c r="RDL28" s="133"/>
      <c r="RDQ28" s="133"/>
      <c r="RDV28" s="133"/>
      <c r="REA28" s="133"/>
      <c r="REF28" s="133"/>
      <c r="REK28" s="133"/>
      <c r="REP28" s="133"/>
      <c r="REU28" s="133"/>
      <c r="REZ28" s="133"/>
      <c r="RFE28" s="133"/>
      <c r="RFJ28" s="133"/>
      <c r="RFO28" s="133"/>
      <c r="RFT28" s="133"/>
      <c r="RFY28" s="133"/>
      <c r="RGD28" s="133"/>
      <c r="RGI28" s="133"/>
      <c r="RGN28" s="133"/>
      <c r="RGS28" s="133"/>
      <c r="RGX28" s="133"/>
      <c r="RHC28" s="133"/>
      <c r="RHH28" s="133"/>
      <c r="RHM28" s="133"/>
      <c r="RHR28" s="133"/>
      <c r="RHW28" s="133"/>
      <c r="RIB28" s="133"/>
      <c r="RIG28" s="133"/>
      <c r="RIL28" s="133"/>
      <c r="RIQ28" s="133"/>
      <c r="RIV28" s="133"/>
      <c r="RJA28" s="133"/>
      <c r="RJF28" s="133"/>
      <c r="RJK28" s="133"/>
      <c r="RJP28" s="133"/>
      <c r="RJU28" s="133"/>
      <c r="RJZ28" s="133"/>
      <c r="RKE28" s="133"/>
      <c r="RKJ28" s="133"/>
      <c r="RKO28" s="133"/>
      <c r="RKT28" s="133"/>
      <c r="RKY28" s="133"/>
      <c r="RLD28" s="133"/>
      <c r="RLI28" s="133"/>
      <c r="RLN28" s="133"/>
      <c r="RLS28" s="133"/>
      <c r="RLX28" s="133"/>
      <c r="RMC28" s="133"/>
      <c r="RMH28" s="133"/>
      <c r="RMM28" s="133"/>
      <c r="RMR28" s="133"/>
      <c r="RMW28" s="133"/>
      <c r="RNB28" s="133"/>
      <c r="RNG28" s="133"/>
      <c r="RNL28" s="133"/>
      <c r="RNQ28" s="133"/>
      <c r="RNV28" s="133"/>
      <c r="ROA28" s="133"/>
      <c r="ROF28" s="133"/>
      <c r="ROK28" s="133"/>
      <c r="ROP28" s="133"/>
      <c r="ROU28" s="133"/>
      <c r="ROZ28" s="133"/>
      <c r="RPE28" s="133"/>
      <c r="RPJ28" s="133"/>
      <c r="RPO28" s="133"/>
      <c r="RPT28" s="133"/>
      <c r="RPY28" s="133"/>
      <c r="RQD28" s="133"/>
      <c r="RQI28" s="133"/>
      <c r="RQN28" s="133"/>
      <c r="RQS28" s="133"/>
      <c r="RQX28" s="133"/>
      <c r="RRC28" s="133"/>
      <c r="RRH28" s="133"/>
      <c r="RRM28" s="133"/>
      <c r="RRR28" s="133"/>
      <c r="RRW28" s="133"/>
      <c r="RSB28" s="133"/>
      <c r="RSG28" s="133"/>
      <c r="RSL28" s="133"/>
      <c r="RSQ28" s="133"/>
      <c r="RSV28" s="133"/>
      <c r="RTA28" s="133"/>
      <c r="RTF28" s="133"/>
      <c r="RTK28" s="133"/>
      <c r="RTP28" s="133"/>
      <c r="RTU28" s="133"/>
      <c r="RTZ28" s="133"/>
      <c r="RUE28" s="133"/>
      <c r="RUJ28" s="133"/>
      <c r="RUO28" s="133"/>
      <c r="RUT28" s="133"/>
      <c r="RUY28" s="133"/>
      <c r="RVD28" s="133"/>
      <c r="RVI28" s="133"/>
      <c r="RVN28" s="133"/>
      <c r="RVS28" s="133"/>
      <c r="RVX28" s="133"/>
      <c r="RWC28" s="133"/>
      <c r="RWH28" s="133"/>
      <c r="RWM28" s="133"/>
      <c r="RWR28" s="133"/>
      <c r="RWW28" s="133"/>
      <c r="RXB28" s="133"/>
      <c r="RXG28" s="133"/>
      <c r="RXL28" s="133"/>
      <c r="RXQ28" s="133"/>
      <c r="RXV28" s="133"/>
      <c r="RYA28" s="133"/>
      <c r="RYF28" s="133"/>
      <c r="RYK28" s="133"/>
      <c r="RYP28" s="133"/>
      <c r="RYU28" s="133"/>
      <c r="RYZ28" s="133"/>
      <c r="RZE28" s="133"/>
      <c r="RZJ28" s="133"/>
      <c r="RZO28" s="133"/>
      <c r="RZT28" s="133"/>
      <c r="RZY28" s="133"/>
      <c r="SAD28" s="133"/>
      <c r="SAI28" s="133"/>
      <c r="SAN28" s="133"/>
      <c r="SAS28" s="133"/>
      <c r="SAX28" s="133"/>
      <c r="SBC28" s="133"/>
      <c r="SBH28" s="133"/>
      <c r="SBM28" s="133"/>
      <c r="SBR28" s="133"/>
      <c r="SBW28" s="133"/>
      <c r="SCB28" s="133"/>
      <c r="SCG28" s="133"/>
      <c r="SCL28" s="133"/>
      <c r="SCQ28" s="133"/>
      <c r="SCV28" s="133"/>
      <c r="SDA28" s="133"/>
      <c r="SDF28" s="133"/>
      <c r="SDK28" s="133"/>
      <c r="SDP28" s="133"/>
      <c r="SDU28" s="133"/>
      <c r="SDZ28" s="133"/>
      <c r="SEE28" s="133"/>
      <c r="SEJ28" s="133"/>
      <c r="SEO28" s="133"/>
      <c r="SET28" s="133"/>
      <c r="SEY28" s="133"/>
      <c r="SFD28" s="133"/>
      <c r="SFI28" s="133"/>
      <c r="SFN28" s="133"/>
      <c r="SFS28" s="133"/>
      <c r="SFX28" s="133"/>
      <c r="SGC28" s="133"/>
      <c r="SGH28" s="133"/>
      <c r="SGM28" s="133"/>
      <c r="SGR28" s="133"/>
      <c r="SGW28" s="133"/>
      <c r="SHB28" s="133"/>
      <c r="SHG28" s="133"/>
      <c r="SHL28" s="133"/>
      <c r="SHQ28" s="133"/>
      <c r="SHV28" s="133"/>
      <c r="SIA28" s="133"/>
      <c r="SIF28" s="133"/>
      <c r="SIK28" s="133"/>
      <c r="SIP28" s="133"/>
      <c r="SIU28" s="133"/>
      <c r="SIZ28" s="133"/>
      <c r="SJE28" s="133"/>
      <c r="SJJ28" s="133"/>
      <c r="SJO28" s="133"/>
      <c r="SJT28" s="133"/>
      <c r="SJY28" s="133"/>
      <c r="SKD28" s="133"/>
      <c r="SKI28" s="133"/>
      <c r="SKN28" s="133"/>
      <c r="SKS28" s="133"/>
      <c r="SKX28" s="133"/>
      <c r="SLC28" s="133"/>
      <c r="SLH28" s="133"/>
      <c r="SLM28" s="133"/>
      <c r="SLR28" s="133"/>
      <c r="SLW28" s="133"/>
      <c r="SMB28" s="133"/>
      <c r="SMG28" s="133"/>
      <c r="SML28" s="133"/>
      <c r="SMQ28" s="133"/>
      <c r="SMV28" s="133"/>
      <c r="SNA28" s="133"/>
      <c r="SNF28" s="133"/>
      <c r="SNK28" s="133"/>
      <c r="SNP28" s="133"/>
      <c r="SNU28" s="133"/>
      <c r="SNZ28" s="133"/>
      <c r="SOE28" s="133"/>
      <c r="SOJ28" s="133"/>
      <c r="SOO28" s="133"/>
      <c r="SOT28" s="133"/>
      <c r="SOY28" s="133"/>
      <c r="SPD28" s="133"/>
      <c r="SPI28" s="133"/>
      <c r="SPN28" s="133"/>
      <c r="SPS28" s="133"/>
      <c r="SPX28" s="133"/>
      <c r="SQC28" s="133"/>
      <c r="SQH28" s="133"/>
      <c r="SQM28" s="133"/>
      <c r="SQR28" s="133"/>
      <c r="SQW28" s="133"/>
      <c r="SRB28" s="133"/>
      <c r="SRG28" s="133"/>
      <c r="SRL28" s="133"/>
      <c r="SRQ28" s="133"/>
      <c r="SRV28" s="133"/>
      <c r="SSA28" s="133"/>
      <c r="SSF28" s="133"/>
      <c r="SSK28" s="133"/>
      <c r="SSP28" s="133"/>
      <c r="SSU28" s="133"/>
      <c r="SSZ28" s="133"/>
      <c r="STE28" s="133"/>
      <c r="STJ28" s="133"/>
      <c r="STO28" s="133"/>
      <c r="STT28" s="133"/>
      <c r="STY28" s="133"/>
      <c r="SUD28" s="133"/>
      <c r="SUI28" s="133"/>
      <c r="SUN28" s="133"/>
      <c r="SUS28" s="133"/>
      <c r="SUX28" s="133"/>
      <c r="SVC28" s="133"/>
      <c r="SVH28" s="133"/>
      <c r="SVM28" s="133"/>
      <c r="SVR28" s="133"/>
      <c r="SVW28" s="133"/>
      <c r="SWB28" s="133"/>
      <c r="SWG28" s="133"/>
      <c r="SWL28" s="133"/>
      <c r="SWQ28" s="133"/>
      <c r="SWV28" s="133"/>
      <c r="SXA28" s="133"/>
      <c r="SXF28" s="133"/>
      <c r="SXK28" s="133"/>
      <c r="SXP28" s="133"/>
      <c r="SXU28" s="133"/>
      <c r="SXZ28" s="133"/>
      <c r="SYE28" s="133"/>
      <c r="SYJ28" s="133"/>
      <c r="SYO28" s="133"/>
      <c r="SYT28" s="133"/>
      <c r="SYY28" s="133"/>
      <c r="SZD28" s="133"/>
      <c r="SZI28" s="133"/>
      <c r="SZN28" s="133"/>
      <c r="SZS28" s="133"/>
      <c r="SZX28" s="133"/>
      <c r="TAC28" s="133"/>
      <c r="TAH28" s="133"/>
      <c r="TAM28" s="133"/>
      <c r="TAR28" s="133"/>
      <c r="TAW28" s="133"/>
      <c r="TBB28" s="133"/>
      <c r="TBG28" s="133"/>
      <c r="TBL28" s="133"/>
      <c r="TBQ28" s="133"/>
      <c r="TBV28" s="133"/>
      <c r="TCA28" s="133"/>
      <c r="TCF28" s="133"/>
      <c r="TCK28" s="133"/>
      <c r="TCP28" s="133"/>
      <c r="TCU28" s="133"/>
      <c r="TCZ28" s="133"/>
      <c r="TDE28" s="133"/>
      <c r="TDJ28" s="133"/>
      <c r="TDO28" s="133"/>
      <c r="TDT28" s="133"/>
      <c r="TDY28" s="133"/>
      <c r="TED28" s="133"/>
      <c r="TEI28" s="133"/>
      <c r="TEN28" s="133"/>
      <c r="TES28" s="133"/>
      <c r="TEX28" s="133"/>
      <c r="TFC28" s="133"/>
      <c r="TFH28" s="133"/>
      <c r="TFM28" s="133"/>
      <c r="TFR28" s="133"/>
      <c r="TFW28" s="133"/>
      <c r="TGB28" s="133"/>
      <c r="TGG28" s="133"/>
      <c r="TGL28" s="133"/>
      <c r="TGQ28" s="133"/>
      <c r="TGV28" s="133"/>
      <c r="THA28" s="133"/>
      <c r="THF28" s="133"/>
      <c r="THK28" s="133"/>
      <c r="THP28" s="133"/>
      <c r="THU28" s="133"/>
      <c r="THZ28" s="133"/>
      <c r="TIE28" s="133"/>
      <c r="TIJ28" s="133"/>
      <c r="TIO28" s="133"/>
      <c r="TIT28" s="133"/>
      <c r="TIY28" s="133"/>
      <c r="TJD28" s="133"/>
      <c r="TJI28" s="133"/>
      <c r="TJN28" s="133"/>
      <c r="TJS28" s="133"/>
      <c r="TJX28" s="133"/>
      <c r="TKC28" s="133"/>
      <c r="TKH28" s="133"/>
      <c r="TKM28" s="133"/>
      <c r="TKR28" s="133"/>
      <c r="TKW28" s="133"/>
      <c r="TLB28" s="133"/>
      <c r="TLG28" s="133"/>
      <c r="TLL28" s="133"/>
      <c r="TLQ28" s="133"/>
      <c r="TLV28" s="133"/>
      <c r="TMA28" s="133"/>
      <c r="TMF28" s="133"/>
      <c r="TMK28" s="133"/>
      <c r="TMP28" s="133"/>
      <c r="TMU28" s="133"/>
      <c r="TMZ28" s="133"/>
      <c r="TNE28" s="133"/>
      <c r="TNJ28" s="133"/>
      <c r="TNO28" s="133"/>
      <c r="TNT28" s="133"/>
      <c r="TNY28" s="133"/>
      <c r="TOD28" s="133"/>
      <c r="TOI28" s="133"/>
      <c r="TON28" s="133"/>
      <c r="TOS28" s="133"/>
      <c r="TOX28" s="133"/>
      <c r="TPC28" s="133"/>
      <c r="TPH28" s="133"/>
      <c r="TPM28" s="133"/>
      <c r="TPR28" s="133"/>
      <c r="TPW28" s="133"/>
      <c r="TQB28" s="133"/>
      <c r="TQG28" s="133"/>
      <c r="TQL28" s="133"/>
      <c r="TQQ28" s="133"/>
      <c r="TQV28" s="133"/>
      <c r="TRA28" s="133"/>
      <c r="TRF28" s="133"/>
      <c r="TRK28" s="133"/>
      <c r="TRP28" s="133"/>
      <c r="TRU28" s="133"/>
      <c r="TRZ28" s="133"/>
      <c r="TSE28" s="133"/>
      <c r="TSJ28" s="133"/>
      <c r="TSO28" s="133"/>
      <c r="TST28" s="133"/>
      <c r="TSY28" s="133"/>
      <c r="TTD28" s="133"/>
      <c r="TTI28" s="133"/>
      <c r="TTN28" s="133"/>
      <c r="TTS28" s="133"/>
      <c r="TTX28" s="133"/>
      <c r="TUC28" s="133"/>
      <c r="TUH28" s="133"/>
      <c r="TUM28" s="133"/>
      <c r="TUR28" s="133"/>
      <c r="TUW28" s="133"/>
      <c r="TVB28" s="133"/>
      <c r="TVG28" s="133"/>
      <c r="TVL28" s="133"/>
      <c r="TVQ28" s="133"/>
      <c r="TVV28" s="133"/>
      <c r="TWA28" s="133"/>
      <c r="TWF28" s="133"/>
      <c r="TWK28" s="133"/>
      <c r="TWP28" s="133"/>
      <c r="TWU28" s="133"/>
      <c r="TWZ28" s="133"/>
      <c r="TXE28" s="133"/>
      <c r="TXJ28" s="133"/>
      <c r="TXO28" s="133"/>
      <c r="TXT28" s="133"/>
      <c r="TXY28" s="133"/>
      <c r="TYD28" s="133"/>
      <c r="TYI28" s="133"/>
      <c r="TYN28" s="133"/>
      <c r="TYS28" s="133"/>
      <c r="TYX28" s="133"/>
      <c r="TZC28" s="133"/>
      <c r="TZH28" s="133"/>
      <c r="TZM28" s="133"/>
      <c r="TZR28" s="133"/>
      <c r="TZW28" s="133"/>
      <c r="UAB28" s="133"/>
      <c r="UAG28" s="133"/>
      <c r="UAL28" s="133"/>
      <c r="UAQ28" s="133"/>
      <c r="UAV28" s="133"/>
      <c r="UBA28" s="133"/>
      <c r="UBF28" s="133"/>
      <c r="UBK28" s="133"/>
      <c r="UBP28" s="133"/>
      <c r="UBU28" s="133"/>
      <c r="UBZ28" s="133"/>
      <c r="UCE28" s="133"/>
      <c r="UCJ28" s="133"/>
      <c r="UCO28" s="133"/>
      <c r="UCT28" s="133"/>
      <c r="UCY28" s="133"/>
      <c r="UDD28" s="133"/>
      <c r="UDI28" s="133"/>
      <c r="UDN28" s="133"/>
      <c r="UDS28" s="133"/>
      <c r="UDX28" s="133"/>
      <c r="UEC28" s="133"/>
      <c r="UEH28" s="133"/>
      <c r="UEM28" s="133"/>
      <c r="UER28" s="133"/>
      <c r="UEW28" s="133"/>
      <c r="UFB28" s="133"/>
      <c r="UFG28" s="133"/>
      <c r="UFL28" s="133"/>
      <c r="UFQ28" s="133"/>
      <c r="UFV28" s="133"/>
      <c r="UGA28" s="133"/>
      <c r="UGF28" s="133"/>
      <c r="UGK28" s="133"/>
      <c r="UGP28" s="133"/>
      <c r="UGU28" s="133"/>
      <c r="UGZ28" s="133"/>
      <c r="UHE28" s="133"/>
      <c r="UHJ28" s="133"/>
      <c r="UHO28" s="133"/>
      <c r="UHT28" s="133"/>
      <c r="UHY28" s="133"/>
      <c r="UID28" s="133"/>
      <c r="UII28" s="133"/>
      <c r="UIN28" s="133"/>
      <c r="UIS28" s="133"/>
      <c r="UIX28" s="133"/>
      <c r="UJC28" s="133"/>
      <c r="UJH28" s="133"/>
      <c r="UJM28" s="133"/>
      <c r="UJR28" s="133"/>
      <c r="UJW28" s="133"/>
      <c r="UKB28" s="133"/>
      <c r="UKG28" s="133"/>
      <c r="UKL28" s="133"/>
      <c r="UKQ28" s="133"/>
      <c r="UKV28" s="133"/>
      <c r="ULA28" s="133"/>
      <c r="ULF28" s="133"/>
      <c r="ULK28" s="133"/>
      <c r="ULP28" s="133"/>
      <c r="ULU28" s="133"/>
      <c r="ULZ28" s="133"/>
      <c r="UME28" s="133"/>
      <c r="UMJ28" s="133"/>
      <c r="UMO28" s="133"/>
      <c r="UMT28" s="133"/>
      <c r="UMY28" s="133"/>
      <c r="UND28" s="133"/>
      <c r="UNI28" s="133"/>
      <c r="UNN28" s="133"/>
      <c r="UNS28" s="133"/>
      <c r="UNX28" s="133"/>
      <c r="UOC28" s="133"/>
      <c r="UOH28" s="133"/>
      <c r="UOM28" s="133"/>
      <c r="UOR28" s="133"/>
      <c r="UOW28" s="133"/>
      <c r="UPB28" s="133"/>
      <c r="UPG28" s="133"/>
      <c r="UPL28" s="133"/>
      <c r="UPQ28" s="133"/>
      <c r="UPV28" s="133"/>
      <c r="UQA28" s="133"/>
      <c r="UQF28" s="133"/>
      <c r="UQK28" s="133"/>
      <c r="UQP28" s="133"/>
      <c r="UQU28" s="133"/>
      <c r="UQZ28" s="133"/>
      <c r="URE28" s="133"/>
      <c r="URJ28" s="133"/>
      <c r="URO28" s="133"/>
      <c r="URT28" s="133"/>
      <c r="URY28" s="133"/>
      <c r="USD28" s="133"/>
      <c r="USI28" s="133"/>
      <c r="USN28" s="133"/>
      <c r="USS28" s="133"/>
      <c r="USX28" s="133"/>
      <c r="UTC28" s="133"/>
      <c r="UTH28" s="133"/>
      <c r="UTM28" s="133"/>
      <c r="UTR28" s="133"/>
      <c r="UTW28" s="133"/>
      <c r="UUB28" s="133"/>
      <c r="UUG28" s="133"/>
      <c r="UUL28" s="133"/>
      <c r="UUQ28" s="133"/>
      <c r="UUV28" s="133"/>
      <c r="UVA28" s="133"/>
      <c r="UVF28" s="133"/>
      <c r="UVK28" s="133"/>
      <c r="UVP28" s="133"/>
      <c r="UVU28" s="133"/>
      <c r="UVZ28" s="133"/>
      <c r="UWE28" s="133"/>
      <c r="UWJ28" s="133"/>
      <c r="UWO28" s="133"/>
      <c r="UWT28" s="133"/>
      <c r="UWY28" s="133"/>
      <c r="UXD28" s="133"/>
      <c r="UXI28" s="133"/>
      <c r="UXN28" s="133"/>
      <c r="UXS28" s="133"/>
      <c r="UXX28" s="133"/>
      <c r="UYC28" s="133"/>
      <c r="UYH28" s="133"/>
      <c r="UYM28" s="133"/>
      <c r="UYR28" s="133"/>
      <c r="UYW28" s="133"/>
      <c r="UZB28" s="133"/>
      <c r="UZG28" s="133"/>
      <c r="UZL28" s="133"/>
      <c r="UZQ28" s="133"/>
      <c r="UZV28" s="133"/>
      <c r="VAA28" s="133"/>
      <c r="VAF28" s="133"/>
      <c r="VAK28" s="133"/>
      <c r="VAP28" s="133"/>
      <c r="VAU28" s="133"/>
      <c r="VAZ28" s="133"/>
      <c r="VBE28" s="133"/>
      <c r="VBJ28" s="133"/>
      <c r="VBO28" s="133"/>
      <c r="VBT28" s="133"/>
      <c r="VBY28" s="133"/>
      <c r="VCD28" s="133"/>
      <c r="VCI28" s="133"/>
      <c r="VCN28" s="133"/>
      <c r="VCS28" s="133"/>
      <c r="VCX28" s="133"/>
      <c r="VDC28" s="133"/>
      <c r="VDH28" s="133"/>
      <c r="VDM28" s="133"/>
      <c r="VDR28" s="133"/>
      <c r="VDW28" s="133"/>
      <c r="VEB28" s="133"/>
      <c r="VEG28" s="133"/>
      <c r="VEL28" s="133"/>
      <c r="VEQ28" s="133"/>
      <c r="VEV28" s="133"/>
      <c r="VFA28" s="133"/>
      <c r="VFF28" s="133"/>
      <c r="VFK28" s="133"/>
      <c r="VFP28" s="133"/>
      <c r="VFU28" s="133"/>
      <c r="VFZ28" s="133"/>
      <c r="VGE28" s="133"/>
      <c r="VGJ28" s="133"/>
      <c r="VGO28" s="133"/>
      <c r="VGT28" s="133"/>
      <c r="VGY28" s="133"/>
      <c r="VHD28" s="133"/>
      <c r="VHI28" s="133"/>
      <c r="VHN28" s="133"/>
      <c r="VHS28" s="133"/>
      <c r="VHX28" s="133"/>
      <c r="VIC28" s="133"/>
      <c r="VIH28" s="133"/>
      <c r="VIM28" s="133"/>
      <c r="VIR28" s="133"/>
      <c r="VIW28" s="133"/>
      <c r="VJB28" s="133"/>
      <c r="VJG28" s="133"/>
      <c r="VJL28" s="133"/>
      <c r="VJQ28" s="133"/>
      <c r="VJV28" s="133"/>
      <c r="VKA28" s="133"/>
      <c r="VKF28" s="133"/>
      <c r="VKK28" s="133"/>
      <c r="VKP28" s="133"/>
      <c r="VKU28" s="133"/>
      <c r="VKZ28" s="133"/>
      <c r="VLE28" s="133"/>
      <c r="VLJ28" s="133"/>
      <c r="VLO28" s="133"/>
      <c r="VLT28" s="133"/>
      <c r="VLY28" s="133"/>
      <c r="VMD28" s="133"/>
      <c r="VMI28" s="133"/>
      <c r="VMN28" s="133"/>
      <c r="VMS28" s="133"/>
      <c r="VMX28" s="133"/>
      <c r="VNC28" s="133"/>
      <c r="VNH28" s="133"/>
      <c r="VNM28" s="133"/>
      <c r="VNR28" s="133"/>
      <c r="VNW28" s="133"/>
      <c r="VOB28" s="133"/>
      <c r="VOG28" s="133"/>
      <c r="VOL28" s="133"/>
      <c r="VOQ28" s="133"/>
      <c r="VOV28" s="133"/>
      <c r="VPA28" s="133"/>
      <c r="VPF28" s="133"/>
      <c r="VPK28" s="133"/>
      <c r="VPP28" s="133"/>
      <c r="VPU28" s="133"/>
      <c r="VPZ28" s="133"/>
      <c r="VQE28" s="133"/>
      <c r="VQJ28" s="133"/>
      <c r="VQO28" s="133"/>
      <c r="VQT28" s="133"/>
      <c r="VQY28" s="133"/>
      <c r="VRD28" s="133"/>
      <c r="VRI28" s="133"/>
      <c r="VRN28" s="133"/>
      <c r="VRS28" s="133"/>
      <c r="VRX28" s="133"/>
      <c r="VSC28" s="133"/>
      <c r="VSH28" s="133"/>
      <c r="VSM28" s="133"/>
      <c r="VSR28" s="133"/>
      <c r="VSW28" s="133"/>
      <c r="VTB28" s="133"/>
      <c r="VTG28" s="133"/>
      <c r="VTL28" s="133"/>
      <c r="VTQ28" s="133"/>
      <c r="VTV28" s="133"/>
      <c r="VUA28" s="133"/>
      <c r="VUF28" s="133"/>
      <c r="VUK28" s="133"/>
      <c r="VUP28" s="133"/>
      <c r="VUU28" s="133"/>
      <c r="VUZ28" s="133"/>
      <c r="VVE28" s="133"/>
      <c r="VVJ28" s="133"/>
      <c r="VVO28" s="133"/>
      <c r="VVT28" s="133"/>
      <c r="VVY28" s="133"/>
      <c r="VWD28" s="133"/>
      <c r="VWI28" s="133"/>
      <c r="VWN28" s="133"/>
      <c r="VWS28" s="133"/>
      <c r="VWX28" s="133"/>
      <c r="VXC28" s="133"/>
      <c r="VXH28" s="133"/>
      <c r="VXM28" s="133"/>
      <c r="VXR28" s="133"/>
      <c r="VXW28" s="133"/>
      <c r="VYB28" s="133"/>
      <c r="VYG28" s="133"/>
      <c r="VYL28" s="133"/>
      <c r="VYQ28" s="133"/>
      <c r="VYV28" s="133"/>
      <c r="VZA28" s="133"/>
      <c r="VZF28" s="133"/>
      <c r="VZK28" s="133"/>
      <c r="VZP28" s="133"/>
      <c r="VZU28" s="133"/>
      <c r="VZZ28" s="133"/>
      <c r="WAE28" s="133"/>
      <c r="WAJ28" s="133"/>
      <c r="WAO28" s="133"/>
      <c r="WAT28" s="133"/>
      <c r="WAY28" s="133"/>
      <c r="WBD28" s="133"/>
      <c r="WBI28" s="133"/>
      <c r="WBN28" s="133"/>
      <c r="WBS28" s="133"/>
      <c r="WBX28" s="133"/>
      <c r="WCC28" s="133"/>
      <c r="WCH28" s="133"/>
      <c r="WCM28" s="133"/>
      <c r="WCR28" s="133"/>
      <c r="WCW28" s="133"/>
      <c r="WDB28" s="133"/>
      <c r="WDG28" s="133"/>
      <c r="WDL28" s="133"/>
      <c r="WDQ28" s="133"/>
      <c r="WDV28" s="133"/>
      <c r="WEA28" s="133"/>
      <c r="WEF28" s="133"/>
      <c r="WEK28" s="133"/>
      <c r="WEP28" s="133"/>
      <c r="WEU28" s="133"/>
      <c r="WEZ28" s="133"/>
      <c r="WFE28" s="133"/>
      <c r="WFJ28" s="133"/>
      <c r="WFO28" s="133"/>
      <c r="WFT28" s="133"/>
      <c r="WFY28" s="133"/>
      <c r="WGD28" s="133"/>
      <c r="WGI28" s="133"/>
      <c r="WGN28" s="133"/>
      <c r="WGS28" s="133"/>
      <c r="WGX28" s="133"/>
      <c r="WHC28" s="133"/>
      <c r="WHH28" s="133"/>
      <c r="WHM28" s="133"/>
      <c r="WHR28" s="133"/>
      <c r="WHW28" s="133"/>
      <c r="WIB28" s="133"/>
      <c r="WIG28" s="133"/>
      <c r="WIL28" s="133"/>
      <c r="WIQ28" s="133"/>
      <c r="WIV28" s="133"/>
      <c r="WJA28" s="133"/>
      <c r="WJF28" s="133"/>
      <c r="WJK28" s="133"/>
      <c r="WJP28" s="133"/>
      <c r="WJU28" s="133"/>
      <c r="WJZ28" s="133"/>
      <c r="WKE28" s="133"/>
      <c r="WKJ28" s="133"/>
      <c r="WKO28" s="133"/>
      <c r="WKT28" s="133"/>
      <c r="WKY28" s="133"/>
      <c r="WLD28" s="133"/>
      <c r="WLI28" s="133"/>
      <c r="WLN28" s="133"/>
      <c r="WLS28" s="133"/>
      <c r="WLX28" s="133"/>
      <c r="WMC28" s="133"/>
      <c r="WMH28" s="133"/>
      <c r="WMM28" s="133"/>
      <c r="WMR28" s="133"/>
      <c r="WMW28" s="133"/>
      <c r="WNB28" s="133"/>
      <c r="WNG28" s="133"/>
      <c r="WNL28" s="133"/>
      <c r="WNQ28" s="133"/>
      <c r="WNV28" s="133"/>
      <c r="WOA28" s="133"/>
      <c r="WOF28" s="133"/>
      <c r="WOK28" s="133"/>
      <c r="WOP28" s="133"/>
      <c r="WOU28" s="133"/>
      <c r="WOZ28" s="133"/>
      <c r="WPE28" s="133"/>
      <c r="WPJ28" s="133"/>
      <c r="WPO28" s="133"/>
      <c r="WPT28" s="133"/>
      <c r="WPY28" s="133"/>
      <c r="WQD28" s="133"/>
      <c r="WQI28" s="133"/>
      <c r="WQN28" s="133"/>
      <c r="WQS28" s="133"/>
      <c r="WQX28" s="133"/>
      <c r="WRC28" s="133"/>
      <c r="WRH28" s="133"/>
      <c r="WRM28" s="133"/>
      <c r="WRR28" s="133"/>
      <c r="WRW28" s="133"/>
      <c r="WSB28" s="133"/>
      <c r="WSG28" s="133"/>
      <c r="WSL28" s="133"/>
      <c r="WSQ28" s="133"/>
      <c r="WSV28" s="133"/>
      <c r="WTA28" s="133"/>
      <c r="WTF28" s="133"/>
      <c r="WTK28" s="133"/>
      <c r="WTP28" s="133"/>
      <c r="WTU28" s="133"/>
      <c r="WTZ28" s="133"/>
      <c r="WUE28" s="133"/>
      <c r="WUJ28" s="133"/>
      <c r="WUO28" s="133"/>
      <c r="WUT28" s="133"/>
      <c r="WUY28" s="133"/>
      <c r="WVD28" s="133"/>
      <c r="WVI28" s="133"/>
      <c r="WVN28" s="133"/>
      <c r="WVS28" s="133"/>
      <c r="WVX28" s="133"/>
      <c r="WWC28" s="133"/>
      <c r="WWH28" s="133"/>
      <c r="WWM28" s="133"/>
      <c r="WWR28" s="133"/>
      <c r="WWW28" s="133"/>
      <c r="WXB28" s="133"/>
      <c r="WXG28" s="133"/>
      <c r="WXL28" s="133"/>
      <c r="WXQ28" s="133"/>
      <c r="WXV28" s="133"/>
      <c r="WYA28" s="133"/>
      <c r="WYF28" s="133"/>
      <c r="WYK28" s="133"/>
      <c r="WYP28" s="133"/>
      <c r="WYU28" s="133"/>
      <c r="WYZ28" s="133"/>
      <c r="WZE28" s="133"/>
      <c r="WZJ28" s="133"/>
      <c r="WZO28" s="133"/>
      <c r="WZT28" s="133"/>
      <c r="WZY28" s="133"/>
      <c r="XAD28" s="133"/>
      <c r="XAI28" s="133"/>
      <c r="XAN28" s="133"/>
      <c r="XAS28" s="133"/>
      <c r="XAX28" s="133"/>
      <c r="XBC28" s="133"/>
      <c r="XBH28" s="133"/>
      <c r="XBM28" s="133"/>
      <c r="XBR28" s="133"/>
      <c r="XBW28" s="133"/>
      <c r="XCB28" s="133"/>
      <c r="XCG28" s="133"/>
      <c r="XCL28" s="133"/>
      <c r="XCQ28" s="133"/>
      <c r="XCV28" s="133"/>
      <c r="XDA28" s="133"/>
      <c r="XDF28" s="133"/>
      <c r="XDK28" s="133"/>
      <c r="XDP28" s="133"/>
      <c r="XDU28" s="133"/>
      <c r="XDZ28" s="133"/>
      <c r="XEE28" s="133"/>
      <c r="XEJ28" s="133"/>
      <c r="XEO28" s="133"/>
      <c r="XET28" s="133"/>
      <c r="XEY28" s="133"/>
      <c r="XFD28" s="133"/>
    </row>
    <row r="29" spans="1:1024 1029:2044 2049:3069 3074:4094 4099:5119 5124:6144 6149:7164 7169:8189 8194:9214 9219:10239 10244:11264 11269:12284 12289:13309 13314:14334 14339:15359 15364:16384">
      <c r="A29" s="132" t="s">
        <v>826</v>
      </c>
      <c r="B29" s="132" t="s">
        <v>1466</v>
      </c>
      <c r="C29" s="132" t="s">
        <v>1507</v>
      </c>
      <c r="D29" s="133">
        <v>8234.36</v>
      </c>
      <c r="E29" s="132" t="s">
        <v>822</v>
      </c>
      <c r="I29" s="133"/>
      <c r="N29" s="133"/>
      <c r="S29" s="133"/>
      <c r="X29" s="133"/>
      <c r="AC29" s="133"/>
      <c r="AH29" s="133"/>
      <c r="AM29" s="133"/>
      <c r="AR29" s="133"/>
      <c r="AW29" s="133"/>
      <c r="BB29" s="133"/>
      <c r="BG29" s="133"/>
      <c r="BL29" s="133"/>
      <c r="BQ29" s="133"/>
      <c r="BV29" s="133"/>
      <c r="CA29" s="133"/>
      <c r="CF29" s="133"/>
      <c r="CK29" s="133"/>
      <c r="CP29" s="133"/>
      <c r="CU29" s="133"/>
      <c r="CZ29" s="133"/>
      <c r="DE29" s="133"/>
      <c r="DJ29" s="133"/>
      <c r="DO29" s="133"/>
      <c r="DT29" s="133"/>
      <c r="DY29" s="133"/>
      <c r="ED29" s="133"/>
      <c r="EI29" s="133"/>
      <c r="EN29" s="133"/>
      <c r="ES29" s="133"/>
      <c r="EX29" s="133"/>
      <c r="FC29" s="133"/>
      <c r="FH29" s="133"/>
      <c r="FM29" s="133"/>
      <c r="FR29" s="133"/>
      <c r="FW29" s="133"/>
      <c r="GB29" s="133"/>
      <c r="GG29" s="133"/>
      <c r="GL29" s="133"/>
      <c r="GQ29" s="133"/>
      <c r="GV29" s="133"/>
      <c r="HA29" s="133"/>
      <c r="HF29" s="133"/>
      <c r="HK29" s="133"/>
      <c r="HP29" s="133"/>
      <c r="HU29" s="133"/>
      <c r="HZ29" s="133"/>
      <c r="IE29" s="133"/>
      <c r="IJ29" s="133"/>
      <c r="IO29" s="133"/>
      <c r="IT29" s="133"/>
      <c r="IY29" s="133"/>
      <c r="JD29" s="133"/>
      <c r="JI29" s="133"/>
      <c r="JN29" s="133"/>
      <c r="JS29" s="133"/>
      <c r="JX29" s="133"/>
      <c r="KC29" s="133"/>
      <c r="KH29" s="133"/>
      <c r="KM29" s="133"/>
      <c r="KR29" s="133"/>
      <c r="KW29" s="133"/>
      <c r="LB29" s="133"/>
      <c r="LG29" s="133"/>
      <c r="LL29" s="133"/>
      <c r="LQ29" s="133"/>
      <c r="LV29" s="133"/>
      <c r="MA29" s="133"/>
      <c r="MF29" s="133"/>
      <c r="MK29" s="133"/>
      <c r="MP29" s="133"/>
      <c r="MU29" s="133"/>
      <c r="MZ29" s="133"/>
      <c r="NE29" s="133"/>
      <c r="NJ29" s="133"/>
      <c r="NO29" s="133"/>
      <c r="NT29" s="133"/>
      <c r="NY29" s="133"/>
      <c r="OD29" s="133"/>
      <c r="OI29" s="133"/>
      <c r="ON29" s="133"/>
      <c r="OS29" s="133"/>
      <c r="OX29" s="133"/>
      <c r="PC29" s="133"/>
      <c r="PH29" s="133"/>
      <c r="PM29" s="133"/>
      <c r="PR29" s="133"/>
      <c r="PW29" s="133"/>
      <c r="QB29" s="133"/>
      <c r="QG29" s="133"/>
      <c r="QL29" s="133"/>
      <c r="QQ29" s="133"/>
      <c r="QV29" s="133"/>
      <c r="RA29" s="133"/>
      <c r="RF29" s="133"/>
      <c r="RK29" s="133"/>
      <c r="RP29" s="133"/>
      <c r="RU29" s="133"/>
      <c r="RZ29" s="133"/>
      <c r="SE29" s="133"/>
      <c r="SJ29" s="133"/>
      <c r="SO29" s="133"/>
      <c r="ST29" s="133"/>
      <c r="SY29" s="133"/>
      <c r="TD29" s="133"/>
      <c r="TI29" s="133"/>
      <c r="TN29" s="133"/>
      <c r="TS29" s="133"/>
      <c r="TX29" s="133"/>
      <c r="UC29" s="133"/>
      <c r="UH29" s="133"/>
      <c r="UM29" s="133"/>
      <c r="UR29" s="133"/>
      <c r="UW29" s="133"/>
      <c r="VB29" s="133"/>
      <c r="VG29" s="133"/>
      <c r="VL29" s="133"/>
      <c r="VQ29" s="133"/>
      <c r="VV29" s="133"/>
      <c r="WA29" s="133"/>
      <c r="WF29" s="133"/>
      <c r="WK29" s="133"/>
      <c r="WP29" s="133"/>
      <c r="WU29" s="133"/>
      <c r="WZ29" s="133"/>
      <c r="XE29" s="133"/>
      <c r="XJ29" s="133"/>
      <c r="XO29" s="133"/>
      <c r="XT29" s="133"/>
      <c r="XY29" s="133"/>
      <c r="YD29" s="133"/>
      <c r="YI29" s="133"/>
      <c r="YN29" s="133"/>
      <c r="YS29" s="133"/>
      <c r="YX29" s="133"/>
      <c r="ZC29" s="133"/>
      <c r="ZH29" s="133"/>
      <c r="ZM29" s="133"/>
      <c r="ZR29" s="133"/>
      <c r="ZW29" s="133"/>
      <c r="AAB29" s="133"/>
      <c r="AAG29" s="133"/>
      <c r="AAL29" s="133"/>
      <c r="AAQ29" s="133"/>
      <c r="AAV29" s="133"/>
      <c r="ABA29" s="133"/>
      <c r="ABF29" s="133"/>
      <c r="ABK29" s="133"/>
      <c r="ABP29" s="133"/>
      <c r="ABU29" s="133"/>
      <c r="ABZ29" s="133"/>
      <c r="ACE29" s="133"/>
      <c r="ACJ29" s="133"/>
      <c r="ACO29" s="133"/>
      <c r="ACT29" s="133"/>
      <c r="ACY29" s="133"/>
      <c r="ADD29" s="133"/>
      <c r="ADI29" s="133"/>
      <c r="ADN29" s="133"/>
      <c r="ADS29" s="133"/>
      <c r="ADX29" s="133"/>
      <c r="AEC29" s="133"/>
      <c r="AEH29" s="133"/>
      <c r="AEM29" s="133"/>
      <c r="AER29" s="133"/>
      <c r="AEW29" s="133"/>
      <c r="AFB29" s="133"/>
      <c r="AFG29" s="133"/>
      <c r="AFL29" s="133"/>
      <c r="AFQ29" s="133"/>
      <c r="AFV29" s="133"/>
      <c r="AGA29" s="133"/>
      <c r="AGF29" s="133"/>
      <c r="AGK29" s="133"/>
      <c r="AGP29" s="133"/>
      <c r="AGU29" s="133"/>
      <c r="AGZ29" s="133"/>
      <c r="AHE29" s="133"/>
      <c r="AHJ29" s="133"/>
      <c r="AHO29" s="133"/>
      <c r="AHT29" s="133"/>
      <c r="AHY29" s="133"/>
      <c r="AID29" s="133"/>
      <c r="AII29" s="133"/>
      <c r="AIN29" s="133"/>
      <c r="AIS29" s="133"/>
      <c r="AIX29" s="133"/>
      <c r="AJC29" s="133"/>
      <c r="AJH29" s="133"/>
      <c r="AJM29" s="133"/>
      <c r="AJR29" s="133"/>
      <c r="AJW29" s="133"/>
      <c r="AKB29" s="133"/>
      <c r="AKG29" s="133"/>
      <c r="AKL29" s="133"/>
      <c r="AKQ29" s="133"/>
      <c r="AKV29" s="133"/>
      <c r="ALA29" s="133"/>
      <c r="ALF29" s="133"/>
      <c r="ALK29" s="133"/>
      <c r="ALP29" s="133"/>
      <c r="ALU29" s="133"/>
      <c r="ALZ29" s="133"/>
      <c r="AME29" s="133"/>
      <c r="AMJ29" s="133"/>
      <c r="AMO29" s="133"/>
      <c r="AMT29" s="133"/>
      <c r="AMY29" s="133"/>
      <c r="AND29" s="133"/>
      <c r="ANI29" s="133"/>
      <c r="ANN29" s="133"/>
      <c r="ANS29" s="133"/>
      <c r="ANX29" s="133"/>
      <c r="AOC29" s="133"/>
      <c r="AOH29" s="133"/>
      <c r="AOM29" s="133"/>
      <c r="AOR29" s="133"/>
      <c r="AOW29" s="133"/>
      <c r="APB29" s="133"/>
      <c r="APG29" s="133"/>
      <c r="APL29" s="133"/>
      <c r="APQ29" s="133"/>
      <c r="APV29" s="133"/>
      <c r="AQA29" s="133"/>
      <c r="AQF29" s="133"/>
      <c r="AQK29" s="133"/>
      <c r="AQP29" s="133"/>
      <c r="AQU29" s="133"/>
      <c r="AQZ29" s="133"/>
      <c r="ARE29" s="133"/>
      <c r="ARJ29" s="133"/>
      <c r="ARO29" s="133"/>
      <c r="ART29" s="133"/>
      <c r="ARY29" s="133"/>
      <c r="ASD29" s="133"/>
      <c r="ASI29" s="133"/>
      <c r="ASN29" s="133"/>
      <c r="ASS29" s="133"/>
      <c r="ASX29" s="133"/>
      <c r="ATC29" s="133"/>
      <c r="ATH29" s="133"/>
      <c r="ATM29" s="133"/>
      <c r="ATR29" s="133"/>
      <c r="ATW29" s="133"/>
      <c r="AUB29" s="133"/>
      <c r="AUG29" s="133"/>
      <c r="AUL29" s="133"/>
      <c r="AUQ29" s="133"/>
      <c r="AUV29" s="133"/>
      <c r="AVA29" s="133"/>
      <c r="AVF29" s="133"/>
      <c r="AVK29" s="133"/>
      <c r="AVP29" s="133"/>
      <c r="AVU29" s="133"/>
      <c r="AVZ29" s="133"/>
      <c r="AWE29" s="133"/>
      <c r="AWJ29" s="133"/>
      <c r="AWO29" s="133"/>
      <c r="AWT29" s="133"/>
      <c r="AWY29" s="133"/>
      <c r="AXD29" s="133"/>
      <c r="AXI29" s="133"/>
      <c r="AXN29" s="133"/>
      <c r="AXS29" s="133"/>
      <c r="AXX29" s="133"/>
      <c r="AYC29" s="133"/>
      <c r="AYH29" s="133"/>
      <c r="AYM29" s="133"/>
      <c r="AYR29" s="133"/>
      <c r="AYW29" s="133"/>
      <c r="AZB29" s="133"/>
      <c r="AZG29" s="133"/>
      <c r="AZL29" s="133"/>
      <c r="AZQ29" s="133"/>
      <c r="AZV29" s="133"/>
      <c r="BAA29" s="133"/>
      <c r="BAF29" s="133"/>
      <c r="BAK29" s="133"/>
      <c r="BAP29" s="133"/>
      <c r="BAU29" s="133"/>
      <c r="BAZ29" s="133"/>
      <c r="BBE29" s="133"/>
      <c r="BBJ29" s="133"/>
      <c r="BBO29" s="133"/>
      <c r="BBT29" s="133"/>
      <c r="BBY29" s="133"/>
      <c r="BCD29" s="133"/>
      <c r="BCI29" s="133"/>
      <c r="BCN29" s="133"/>
      <c r="BCS29" s="133"/>
      <c r="BCX29" s="133"/>
      <c r="BDC29" s="133"/>
      <c r="BDH29" s="133"/>
      <c r="BDM29" s="133"/>
      <c r="BDR29" s="133"/>
      <c r="BDW29" s="133"/>
      <c r="BEB29" s="133"/>
      <c r="BEG29" s="133"/>
      <c r="BEL29" s="133"/>
      <c r="BEQ29" s="133"/>
      <c r="BEV29" s="133"/>
      <c r="BFA29" s="133"/>
      <c r="BFF29" s="133"/>
      <c r="BFK29" s="133"/>
      <c r="BFP29" s="133"/>
      <c r="BFU29" s="133"/>
      <c r="BFZ29" s="133"/>
      <c r="BGE29" s="133"/>
      <c r="BGJ29" s="133"/>
      <c r="BGO29" s="133"/>
      <c r="BGT29" s="133"/>
      <c r="BGY29" s="133"/>
      <c r="BHD29" s="133"/>
      <c r="BHI29" s="133"/>
      <c r="BHN29" s="133"/>
      <c r="BHS29" s="133"/>
      <c r="BHX29" s="133"/>
      <c r="BIC29" s="133"/>
      <c r="BIH29" s="133"/>
      <c r="BIM29" s="133"/>
      <c r="BIR29" s="133"/>
      <c r="BIW29" s="133"/>
      <c r="BJB29" s="133"/>
      <c r="BJG29" s="133"/>
      <c r="BJL29" s="133"/>
      <c r="BJQ29" s="133"/>
      <c r="BJV29" s="133"/>
      <c r="BKA29" s="133"/>
      <c r="BKF29" s="133"/>
      <c r="BKK29" s="133"/>
      <c r="BKP29" s="133"/>
      <c r="BKU29" s="133"/>
      <c r="BKZ29" s="133"/>
      <c r="BLE29" s="133"/>
      <c r="BLJ29" s="133"/>
      <c r="BLO29" s="133"/>
      <c r="BLT29" s="133"/>
      <c r="BLY29" s="133"/>
      <c r="BMD29" s="133"/>
      <c r="BMI29" s="133"/>
      <c r="BMN29" s="133"/>
      <c r="BMS29" s="133"/>
      <c r="BMX29" s="133"/>
      <c r="BNC29" s="133"/>
      <c r="BNH29" s="133"/>
      <c r="BNM29" s="133"/>
      <c r="BNR29" s="133"/>
      <c r="BNW29" s="133"/>
      <c r="BOB29" s="133"/>
      <c r="BOG29" s="133"/>
      <c r="BOL29" s="133"/>
      <c r="BOQ29" s="133"/>
      <c r="BOV29" s="133"/>
      <c r="BPA29" s="133"/>
      <c r="BPF29" s="133"/>
      <c r="BPK29" s="133"/>
      <c r="BPP29" s="133"/>
      <c r="BPU29" s="133"/>
      <c r="BPZ29" s="133"/>
      <c r="BQE29" s="133"/>
      <c r="BQJ29" s="133"/>
      <c r="BQO29" s="133"/>
      <c r="BQT29" s="133"/>
      <c r="BQY29" s="133"/>
      <c r="BRD29" s="133"/>
      <c r="BRI29" s="133"/>
      <c r="BRN29" s="133"/>
      <c r="BRS29" s="133"/>
      <c r="BRX29" s="133"/>
      <c r="BSC29" s="133"/>
      <c r="BSH29" s="133"/>
      <c r="BSM29" s="133"/>
      <c r="BSR29" s="133"/>
      <c r="BSW29" s="133"/>
      <c r="BTB29" s="133"/>
      <c r="BTG29" s="133"/>
      <c r="BTL29" s="133"/>
      <c r="BTQ29" s="133"/>
      <c r="BTV29" s="133"/>
      <c r="BUA29" s="133"/>
      <c r="BUF29" s="133"/>
      <c r="BUK29" s="133"/>
      <c r="BUP29" s="133"/>
      <c r="BUU29" s="133"/>
      <c r="BUZ29" s="133"/>
      <c r="BVE29" s="133"/>
      <c r="BVJ29" s="133"/>
      <c r="BVO29" s="133"/>
      <c r="BVT29" s="133"/>
      <c r="BVY29" s="133"/>
      <c r="BWD29" s="133"/>
      <c r="BWI29" s="133"/>
      <c r="BWN29" s="133"/>
      <c r="BWS29" s="133"/>
      <c r="BWX29" s="133"/>
      <c r="BXC29" s="133"/>
      <c r="BXH29" s="133"/>
      <c r="BXM29" s="133"/>
      <c r="BXR29" s="133"/>
      <c r="BXW29" s="133"/>
      <c r="BYB29" s="133"/>
      <c r="BYG29" s="133"/>
      <c r="BYL29" s="133"/>
      <c r="BYQ29" s="133"/>
      <c r="BYV29" s="133"/>
      <c r="BZA29" s="133"/>
      <c r="BZF29" s="133"/>
      <c r="BZK29" s="133"/>
      <c r="BZP29" s="133"/>
      <c r="BZU29" s="133"/>
      <c r="BZZ29" s="133"/>
      <c r="CAE29" s="133"/>
      <c r="CAJ29" s="133"/>
      <c r="CAO29" s="133"/>
      <c r="CAT29" s="133"/>
      <c r="CAY29" s="133"/>
      <c r="CBD29" s="133"/>
      <c r="CBI29" s="133"/>
      <c r="CBN29" s="133"/>
      <c r="CBS29" s="133"/>
      <c r="CBX29" s="133"/>
      <c r="CCC29" s="133"/>
      <c r="CCH29" s="133"/>
      <c r="CCM29" s="133"/>
      <c r="CCR29" s="133"/>
      <c r="CCW29" s="133"/>
      <c r="CDB29" s="133"/>
      <c r="CDG29" s="133"/>
      <c r="CDL29" s="133"/>
      <c r="CDQ29" s="133"/>
      <c r="CDV29" s="133"/>
      <c r="CEA29" s="133"/>
      <c r="CEF29" s="133"/>
      <c r="CEK29" s="133"/>
      <c r="CEP29" s="133"/>
      <c r="CEU29" s="133"/>
      <c r="CEZ29" s="133"/>
      <c r="CFE29" s="133"/>
      <c r="CFJ29" s="133"/>
      <c r="CFO29" s="133"/>
      <c r="CFT29" s="133"/>
      <c r="CFY29" s="133"/>
      <c r="CGD29" s="133"/>
      <c r="CGI29" s="133"/>
      <c r="CGN29" s="133"/>
      <c r="CGS29" s="133"/>
      <c r="CGX29" s="133"/>
      <c r="CHC29" s="133"/>
      <c r="CHH29" s="133"/>
      <c r="CHM29" s="133"/>
      <c r="CHR29" s="133"/>
      <c r="CHW29" s="133"/>
      <c r="CIB29" s="133"/>
      <c r="CIG29" s="133"/>
      <c r="CIL29" s="133"/>
      <c r="CIQ29" s="133"/>
      <c r="CIV29" s="133"/>
      <c r="CJA29" s="133"/>
      <c r="CJF29" s="133"/>
      <c r="CJK29" s="133"/>
      <c r="CJP29" s="133"/>
      <c r="CJU29" s="133"/>
      <c r="CJZ29" s="133"/>
      <c r="CKE29" s="133"/>
      <c r="CKJ29" s="133"/>
      <c r="CKO29" s="133"/>
      <c r="CKT29" s="133"/>
      <c r="CKY29" s="133"/>
      <c r="CLD29" s="133"/>
      <c r="CLI29" s="133"/>
      <c r="CLN29" s="133"/>
      <c r="CLS29" s="133"/>
      <c r="CLX29" s="133"/>
      <c r="CMC29" s="133"/>
      <c r="CMH29" s="133"/>
      <c r="CMM29" s="133"/>
      <c r="CMR29" s="133"/>
      <c r="CMW29" s="133"/>
      <c r="CNB29" s="133"/>
      <c r="CNG29" s="133"/>
      <c r="CNL29" s="133"/>
      <c r="CNQ29" s="133"/>
      <c r="CNV29" s="133"/>
      <c r="COA29" s="133"/>
      <c r="COF29" s="133"/>
      <c r="COK29" s="133"/>
      <c r="COP29" s="133"/>
      <c r="COU29" s="133"/>
      <c r="COZ29" s="133"/>
      <c r="CPE29" s="133"/>
      <c r="CPJ29" s="133"/>
      <c r="CPO29" s="133"/>
      <c r="CPT29" s="133"/>
      <c r="CPY29" s="133"/>
      <c r="CQD29" s="133"/>
      <c r="CQI29" s="133"/>
      <c r="CQN29" s="133"/>
      <c r="CQS29" s="133"/>
      <c r="CQX29" s="133"/>
      <c r="CRC29" s="133"/>
      <c r="CRH29" s="133"/>
      <c r="CRM29" s="133"/>
      <c r="CRR29" s="133"/>
      <c r="CRW29" s="133"/>
      <c r="CSB29" s="133"/>
      <c r="CSG29" s="133"/>
      <c r="CSL29" s="133"/>
      <c r="CSQ29" s="133"/>
      <c r="CSV29" s="133"/>
      <c r="CTA29" s="133"/>
      <c r="CTF29" s="133"/>
      <c r="CTK29" s="133"/>
      <c r="CTP29" s="133"/>
      <c r="CTU29" s="133"/>
      <c r="CTZ29" s="133"/>
      <c r="CUE29" s="133"/>
      <c r="CUJ29" s="133"/>
      <c r="CUO29" s="133"/>
      <c r="CUT29" s="133"/>
      <c r="CUY29" s="133"/>
      <c r="CVD29" s="133"/>
      <c r="CVI29" s="133"/>
      <c r="CVN29" s="133"/>
      <c r="CVS29" s="133"/>
      <c r="CVX29" s="133"/>
      <c r="CWC29" s="133"/>
      <c r="CWH29" s="133"/>
      <c r="CWM29" s="133"/>
      <c r="CWR29" s="133"/>
      <c r="CWW29" s="133"/>
      <c r="CXB29" s="133"/>
      <c r="CXG29" s="133"/>
      <c r="CXL29" s="133"/>
      <c r="CXQ29" s="133"/>
      <c r="CXV29" s="133"/>
      <c r="CYA29" s="133"/>
      <c r="CYF29" s="133"/>
      <c r="CYK29" s="133"/>
      <c r="CYP29" s="133"/>
      <c r="CYU29" s="133"/>
      <c r="CYZ29" s="133"/>
      <c r="CZE29" s="133"/>
      <c r="CZJ29" s="133"/>
      <c r="CZO29" s="133"/>
      <c r="CZT29" s="133"/>
      <c r="CZY29" s="133"/>
      <c r="DAD29" s="133"/>
      <c r="DAI29" s="133"/>
      <c r="DAN29" s="133"/>
      <c r="DAS29" s="133"/>
      <c r="DAX29" s="133"/>
      <c r="DBC29" s="133"/>
      <c r="DBH29" s="133"/>
      <c r="DBM29" s="133"/>
      <c r="DBR29" s="133"/>
      <c r="DBW29" s="133"/>
      <c r="DCB29" s="133"/>
      <c r="DCG29" s="133"/>
      <c r="DCL29" s="133"/>
      <c r="DCQ29" s="133"/>
      <c r="DCV29" s="133"/>
      <c r="DDA29" s="133"/>
      <c r="DDF29" s="133"/>
      <c r="DDK29" s="133"/>
      <c r="DDP29" s="133"/>
      <c r="DDU29" s="133"/>
      <c r="DDZ29" s="133"/>
      <c r="DEE29" s="133"/>
      <c r="DEJ29" s="133"/>
      <c r="DEO29" s="133"/>
      <c r="DET29" s="133"/>
      <c r="DEY29" s="133"/>
      <c r="DFD29" s="133"/>
      <c r="DFI29" s="133"/>
      <c r="DFN29" s="133"/>
      <c r="DFS29" s="133"/>
      <c r="DFX29" s="133"/>
      <c r="DGC29" s="133"/>
      <c r="DGH29" s="133"/>
      <c r="DGM29" s="133"/>
      <c r="DGR29" s="133"/>
      <c r="DGW29" s="133"/>
      <c r="DHB29" s="133"/>
      <c r="DHG29" s="133"/>
      <c r="DHL29" s="133"/>
      <c r="DHQ29" s="133"/>
      <c r="DHV29" s="133"/>
      <c r="DIA29" s="133"/>
      <c r="DIF29" s="133"/>
      <c r="DIK29" s="133"/>
      <c r="DIP29" s="133"/>
      <c r="DIU29" s="133"/>
      <c r="DIZ29" s="133"/>
      <c r="DJE29" s="133"/>
      <c r="DJJ29" s="133"/>
      <c r="DJO29" s="133"/>
      <c r="DJT29" s="133"/>
      <c r="DJY29" s="133"/>
      <c r="DKD29" s="133"/>
      <c r="DKI29" s="133"/>
      <c r="DKN29" s="133"/>
      <c r="DKS29" s="133"/>
      <c r="DKX29" s="133"/>
      <c r="DLC29" s="133"/>
      <c r="DLH29" s="133"/>
      <c r="DLM29" s="133"/>
      <c r="DLR29" s="133"/>
      <c r="DLW29" s="133"/>
      <c r="DMB29" s="133"/>
      <c r="DMG29" s="133"/>
      <c r="DML29" s="133"/>
      <c r="DMQ29" s="133"/>
      <c r="DMV29" s="133"/>
      <c r="DNA29" s="133"/>
      <c r="DNF29" s="133"/>
      <c r="DNK29" s="133"/>
      <c r="DNP29" s="133"/>
      <c r="DNU29" s="133"/>
      <c r="DNZ29" s="133"/>
      <c r="DOE29" s="133"/>
      <c r="DOJ29" s="133"/>
      <c r="DOO29" s="133"/>
      <c r="DOT29" s="133"/>
      <c r="DOY29" s="133"/>
      <c r="DPD29" s="133"/>
      <c r="DPI29" s="133"/>
      <c r="DPN29" s="133"/>
      <c r="DPS29" s="133"/>
      <c r="DPX29" s="133"/>
      <c r="DQC29" s="133"/>
      <c r="DQH29" s="133"/>
      <c r="DQM29" s="133"/>
      <c r="DQR29" s="133"/>
      <c r="DQW29" s="133"/>
      <c r="DRB29" s="133"/>
      <c r="DRG29" s="133"/>
      <c r="DRL29" s="133"/>
      <c r="DRQ29" s="133"/>
      <c r="DRV29" s="133"/>
      <c r="DSA29" s="133"/>
      <c r="DSF29" s="133"/>
      <c r="DSK29" s="133"/>
      <c r="DSP29" s="133"/>
      <c r="DSU29" s="133"/>
      <c r="DSZ29" s="133"/>
      <c r="DTE29" s="133"/>
      <c r="DTJ29" s="133"/>
      <c r="DTO29" s="133"/>
      <c r="DTT29" s="133"/>
      <c r="DTY29" s="133"/>
      <c r="DUD29" s="133"/>
      <c r="DUI29" s="133"/>
      <c r="DUN29" s="133"/>
      <c r="DUS29" s="133"/>
      <c r="DUX29" s="133"/>
      <c r="DVC29" s="133"/>
      <c r="DVH29" s="133"/>
      <c r="DVM29" s="133"/>
      <c r="DVR29" s="133"/>
      <c r="DVW29" s="133"/>
      <c r="DWB29" s="133"/>
      <c r="DWG29" s="133"/>
      <c r="DWL29" s="133"/>
      <c r="DWQ29" s="133"/>
      <c r="DWV29" s="133"/>
      <c r="DXA29" s="133"/>
      <c r="DXF29" s="133"/>
      <c r="DXK29" s="133"/>
      <c r="DXP29" s="133"/>
      <c r="DXU29" s="133"/>
      <c r="DXZ29" s="133"/>
      <c r="DYE29" s="133"/>
      <c r="DYJ29" s="133"/>
      <c r="DYO29" s="133"/>
      <c r="DYT29" s="133"/>
      <c r="DYY29" s="133"/>
      <c r="DZD29" s="133"/>
      <c r="DZI29" s="133"/>
      <c r="DZN29" s="133"/>
      <c r="DZS29" s="133"/>
      <c r="DZX29" s="133"/>
      <c r="EAC29" s="133"/>
      <c r="EAH29" s="133"/>
      <c r="EAM29" s="133"/>
      <c r="EAR29" s="133"/>
      <c r="EAW29" s="133"/>
      <c r="EBB29" s="133"/>
      <c r="EBG29" s="133"/>
      <c r="EBL29" s="133"/>
      <c r="EBQ29" s="133"/>
      <c r="EBV29" s="133"/>
      <c r="ECA29" s="133"/>
      <c r="ECF29" s="133"/>
      <c r="ECK29" s="133"/>
      <c r="ECP29" s="133"/>
      <c r="ECU29" s="133"/>
      <c r="ECZ29" s="133"/>
      <c r="EDE29" s="133"/>
      <c r="EDJ29" s="133"/>
      <c r="EDO29" s="133"/>
      <c r="EDT29" s="133"/>
      <c r="EDY29" s="133"/>
      <c r="EED29" s="133"/>
      <c r="EEI29" s="133"/>
      <c r="EEN29" s="133"/>
      <c r="EES29" s="133"/>
      <c r="EEX29" s="133"/>
      <c r="EFC29" s="133"/>
      <c r="EFH29" s="133"/>
      <c r="EFM29" s="133"/>
      <c r="EFR29" s="133"/>
      <c r="EFW29" s="133"/>
      <c r="EGB29" s="133"/>
      <c r="EGG29" s="133"/>
      <c r="EGL29" s="133"/>
      <c r="EGQ29" s="133"/>
      <c r="EGV29" s="133"/>
      <c r="EHA29" s="133"/>
      <c r="EHF29" s="133"/>
      <c r="EHK29" s="133"/>
      <c r="EHP29" s="133"/>
      <c r="EHU29" s="133"/>
      <c r="EHZ29" s="133"/>
      <c r="EIE29" s="133"/>
      <c r="EIJ29" s="133"/>
      <c r="EIO29" s="133"/>
      <c r="EIT29" s="133"/>
      <c r="EIY29" s="133"/>
      <c r="EJD29" s="133"/>
      <c r="EJI29" s="133"/>
      <c r="EJN29" s="133"/>
      <c r="EJS29" s="133"/>
      <c r="EJX29" s="133"/>
      <c r="EKC29" s="133"/>
      <c r="EKH29" s="133"/>
      <c r="EKM29" s="133"/>
      <c r="EKR29" s="133"/>
      <c r="EKW29" s="133"/>
      <c r="ELB29" s="133"/>
      <c r="ELG29" s="133"/>
      <c r="ELL29" s="133"/>
      <c r="ELQ29" s="133"/>
      <c r="ELV29" s="133"/>
      <c r="EMA29" s="133"/>
      <c r="EMF29" s="133"/>
      <c r="EMK29" s="133"/>
      <c r="EMP29" s="133"/>
      <c r="EMU29" s="133"/>
      <c r="EMZ29" s="133"/>
      <c r="ENE29" s="133"/>
      <c r="ENJ29" s="133"/>
      <c r="ENO29" s="133"/>
      <c r="ENT29" s="133"/>
      <c r="ENY29" s="133"/>
      <c r="EOD29" s="133"/>
      <c r="EOI29" s="133"/>
      <c r="EON29" s="133"/>
      <c r="EOS29" s="133"/>
      <c r="EOX29" s="133"/>
      <c r="EPC29" s="133"/>
      <c r="EPH29" s="133"/>
      <c r="EPM29" s="133"/>
      <c r="EPR29" s="133"/>
      <c r="EPW29" s="133"/>
      <c r="EQB29" s="133"/>
      <c r="EQG29" s="133"/>
      <c r="EQL29" s="133"/>
      <c r="EQQ29" s="133"/>
      <c r="EQV29" s="133"/>
      <c r="ERA29" s="133"/>
      <c r="ERF29" s="133"/>
      <c r="ERK29" s="133"/>
      <c r="ERP29" s="133"/>
      <c r="ERU29" s="133"/>
      <c r="ERZ29" s="133"/>
      <c r="ESE29" s="133"/>
      <c r="ESJ29" s="133"/>
      <c r="ESO29" s="133"/>
      <c r="EST29" s="133"/>
      <c r="ESY29" s="133"/>
      <c r="ETD29" s="133"/>
      <c r="ETI29" s="133"/>
      <c r="ETN29" s="133"/>
      <c r="ETS29" s="133"/>
      <c r="ETX29" s="133"/>
      <c r="EUC29" s="133"/>
      <c r="EUH29" s="133"/>
      <c r="EUM29" s="133"/>
      <c r="EUR29" s="133"/>
      <c r="EUW29" s="133"/>
      <c r="EVB29" s="133"/>
      <c r="EVG29" s="133"/>
      <c r="EVL29" s="133"/>
      <c r="EVQ29" s="133"/>
      <c r="EVV29" s="133"/>
      <c r="EWA29" s="133"/>
      <c r="EWF29" s="133"/>
      <c r="EWK29" s="133"/>
      <c r="EWP29" s="133"/>
      <c r="EWU29" s="133"/>
      <c r="EWZ29" s="133"/>
      <c r="EXE29" s="133"/>
      <c r="EXJ29" s="133"/>
      <c r="EXO29" s="133"/>
      <c r="EXT29" s="133"/>
      <c r="EXY29" s="133"/>
      <c r="EYD29" s="133"/>
      <c r="EYI29" s="133"/>
      <c r="EYN29" s="133"/>
      <c r="EYS29" s="133"/>
      <c r="EYX29" s="133"/>
      <c r="EZC29" s="133"/>
      <c r="EZH29" s="133"/>
      <c r="EZM29" s="133"/>
      <c r="EZR29" s="133"/>
      <c r="EZW29" s="133"/>
      <c r="FAB29" s="133"/>
      <c r="FAG29" s="133"/>
      <c r="FAL29" s="133"/>
      <c r="FAQ29" s="133"/>
      <c r="FAV29" s="133"/>
      <c r="FBA29" s="133"/>
      <c r="FBF29" s="133"/>
      <c r="FBK29" s="133"/>
      <c r="FBP29" s="133"/>
      <c r="FBU29" s="133"/>
      <c r="FBZ29" s="133"/>
      <c r="FCE29" s="133"/>
      <c r="FCJ29" s="133"/>
      <c r="FCO29" s="133"/>
      <c r="FCT29" s="133"/>
      <c r="FCY29" s="133"/>
      <c r="FDD29" s="133"/>
      <c r="FDI29" s="133"/>
      <c r="FDN29" s="133"/>
      <c r="FDS29" s="133"/>
      <c r="FDX29" s="133"/>
      <c r="FEC29" s="133"/>
      <c r="FEH29" s="133"/>
      <c r="FEM29" s="133"/>
      <c r="FER29" s="133"/>
      <c r="FEW29" s="133"/>
      <c r="FFB29" s="133"/>
      <c r="FFG29" s="133"/>
      <c r="FFL29" s="133"/>
      <c r="FFQ29" s="133"/>
      <c r="FFV29" s="133"/>
      <c r="FGA29" s="133"/>
      <c r="FGF29" s="133"/>
      <c r="FGK29" s="133"/>
      <c r="FGP29" s="133"/>
      <c r="FGU29" s="133"/>
      <c r="FGZ29" s="133"/>
      <c r="FHE29" s="133"/>
      <c r="FHJ29" s="133"/>
      <c r="FHO29" s="133"/>
      <c r="FHT29" s="133"/>
      <c r="FHY29" s="133"/>
      <c r="FID29" s="133"/>
      <c r="FII29" s="133"/>
      <c r="FIN29" s="133"/>
      <c r="FIS29" s="133"/>
      <c r="FIX29" s="133"/>
      <c r="FJC29" s="133"/>
      <c r="FJH29" s="133"/>
      <c r="FJM29" s="133"/>
      <c r="FJR29" s="133"/>
      <c r="FJW29" s="133"/>
      <c r="FKB29" s="133"/>
      <c r="FKG29" s="133"/>
      <c r="FKL29" s="133"/>
      <c r="FKQ29" s="133"/>
      <c r="FKV29" s="133"/>
      <c r="FLA29" s="133"/>
      <c r="FLF29" s="133"/>
      <c r="FLK29" s="133"/>
      <c r="FLP29" s="133"/>
      <c r="FLU29" s="133"/>
      <c r="FLZ29" s="133"/>
      <c r="FME29" s="133"/>
      <c r="FMJ29" s="133"/>
      <c r="FMO29" s="133"/>
      <c r="FMT29" s="133"/>
      <c r="FMY29" s="133"/>
      <c r="FND29" s="133"/>
      <c r="FNI29" s="133"/>
      <c r="FNN29" s="133"/>
      <c r="FNS29" s="133"/>
      <c r="FNX29" s="133"/>
      <c r="FOC29" s="133"/>
      <c r="FOH29" s="133"/>
      <c r="FOM29" s="133"/>
      <c r="FOR29" s="133"/>
      <c r="FOW29" s="133"/>
      <c r="FPB29" s="133"/>
      <c r="FPG29" s="133"/>
      <c r="FPL29" s="133"/>
      <c r="FPQ29" s="133"/>
      <c r="FPV29" s="133"/>
      <c r="FQA29" s="133"/>
      <c r="FQF29" s="133"/>
      <c r="FQK29" s="133"/>
      <c r="FQP29" s="133"/>
      <c r="FQU29" s="133"/>
      <c r="FQZ29" s="133"/>
      <c r="FRE29" s="133"/>
      <c r="FRJ29" s="133"/>
      <c r="FRO29" s="133"/>
      <c r="FRT29" s="133"/>
      <c r="FRY29" s="133"/>
      <c r="FSD29" s="133"/>
      <c r="FSI29" s="133"/>
      <c r="FSN29" s="133"/>
      <c r="FSS29" s="133"/>
      <c r="FSX29" s="133"/>
      <c r="FTC29" s="133"/>
      <c r="FTH29" s="133"/>
      <c r="FTM29" s="133"/>
      <c r="FTR29" s="133"/>
      <c r="FTW29" s="133"/>
      <c r="FUB29" s="133"/>
      <c r="FUG29" s="133"/>
      <c r="FUL29" s="133"/>
      <c r="FUQ29" s="133"/>
      <c r="FUV29" s="133"/>
      <c r="FVA29" s="133"/>
      <c r="FVF29" s="133"/>
      <c r="FVK29" s="133"/>
      <c r="FVP29" s="133"/>
      <c r="FVU29" s="133"/>
      <c r="FVZ29" s="133"/>
      <c r="FWE29" s="133"/>
      <c r="FWJ29" s="133"/>
      <c r="FWO29" s="133"/>
      <c r="FWT29" s="133"/>
      <c r="FWY29" s="133"/>
      <c r="FXD29" s="133"/>
      <c r="FXI29" s="133"/>
      <c r="FXN29" s="133"/>
      <c r="FXS29" s="133"/>
      <c r="FXX29" s="133"/>
      <c r="FYC29" s="133"/>
      <c r="FYH29" s="133"/>
      <c r="FYM29" s="133"/>
      <c r="FYR29" s="133"/>
      <c r="FYW29" s="133"/>
      <c r="FZB29" s="133"/>
      <c r="FZG29" s="133"/>
      <c r="FZL29" s="133"/>
      <c r="FZQ29" s="133"/>
      <c r="FZV29" s="133"/>
      <c r="GAA29" s="133"/>
      <c r="GAF29" s="133"/>
      <c r="GAK29" s="133"/>
      <c r="GAP29" s="133"/>
      <c r="GAU29" s="133"/>
      <c r="GAZ29" s="133"/>
      <c r="GBE29" s="133"/>
      <c r="GBJ29" s="133"/>
      <c r="GBO29" s="133"/>
      <c r="GBT29" s="133"/>
      <c r="GBY29" s="133"/>
      <c r="GCD29" s="133"/>
      <c r="GCI29" s="133"/>
      <c r="GCN29" s="133"/>
      <c r="GCS29" s="133"/>
      <c r="GCX29" s="133"/>
      <c r="GDC29" s="133"/>
      <c r="GDH29" s="133"/>
      <c r="GDM29" s="133"/>
      <c r="GDR29" s="133"/>
      <c r="GDW29" s="133"/>
      <c r="GEB29" s="133"/>
      <c r="GEG29" s="133"/>
      <c r="GEL29" s="133"/>
      <c r="GEQ29" s="133"/>
      <c r="GEV29" s="133"/>
      <c r="GFA29" s="133"/>
      <c r="GFF29" s="133"/>
      <c r="GFK29" s="133"/>
      <c r="GFP29" s="133"/>
      <c r="GFU29" s="133"/>
      <c r="GFZ29" s="133"/>
      <c r="GGE29" s="133"/>
      <c r="GGJ29" s="133"/>
      <c r="GGO29" s="133"/>
      <c r="GGT29" s="133"/>
      <c r="GGY29" s="133"/>
      <c r="GHD29" s="133"/>
      <c r="GHI29" s="133"/>
      <c r="GHN29" s="133"/>
      <c r="GHS29" s="133"/>
      <c r="GHX29" s="133"/>
      <c r="GIC29" s="133"/>
      <c r="GIH29" s="133"/>
      <c r="GIM29" s="133"/>
      <c r="GIR29" s="133"/>
      <c r="GIW29" s="133"/>
      <c r="GJB29" s="133"/>
      <c r="GJG29" s="133"/>
      <c r="GJL29" s="133"/>
      <c r="GJQ29" s="133"/>
      <c r="GJV29" s="133"/>
      <c r="GKA29" s="133"/>
      <c r="GKF29" s="133"/>
      <c r="GKK29" s="133"/>
      <c r="GKP29" s="133"/>
      <c r="GKU29" s="133"/>
      <c r="GKZ29" s="133"/>
      <c r="GLE29" s="133"/>
      <c r="GLJ29" s="133"/>
      <c r="GLO29" s="133"/>
      <c r="GLT29" s="133"/>
      <c r="GLY29" s="133"/>
      <c r="GMD29" s="133"/>
      <c r="GMI29" s="133"/>
      <c r="GMN29" s="133"/>
      <c r="GMS29" s="133"/>
      <c r="GMX29" s="133"/>
      <c r="GNC29" s="133"/>
      <c r="GNH29" s="133"/>
      <c r="GNM29" s="133"/>
      <c r="GNR29" s="133"/>
      <c r="GNW29" s="133"/>
      <c r="GOB29" s="133"/>
      <c r="GOG29" s="133"/>
      <c r="GOL29" s="133"/>
      <c r="GOQ29" s="133"/>
      <c r="GOV29" s="133"/>
      <c r="GPA29" s="133"/>
      <c r="GPF29" s="133"/>
      <c r="GPK29" s="133"/>
      <c r="GPP29" s="133"/>
      <c r="GPU29" s="133"/>
      <c r="GPZ29" s="133"/>
      <c r="GQE29" s="133"/>
      <c r="GQJ29" s="133"/>
      <c r="GQO29" s="133"/>
      <c r="GQT29" s="133"/>
      <c r="GQY29" s="133"/>
      <c r="GRD29" s="133"/>
      <c r="GRI29" s="133"/>
      <c r="GRN29" s="133"/>
      <c r="GRS29" s="133"/>
      <c r="GRX29" s="133"/>
      <c r="GSC29" s="133"/>
      <c r="GSH29" s="133"/>
      <c r="GSM29" s="133"/>
      <c r="GSR29" s="133"/>
      <c r="GSW29" s="133"/>
      <c r="GTB29" s="133"/>
      <c r="GTG29" s="133"/>
      <c r="GTL29" s="133"/>
      <c r="GTQ29" s="133"/>
      <c r="GTV29" s="133"/>
      <c r="GUA29" s="133"/>
      <c r="GUF29" s="133"/>
      <c r="GUK29" s="133"/>
      <c r="GUP29" s="133"/>
      <c r="GUU29" s="133"/>
      <c r="GUZ29" s="133"/>
      <c r="GVE29" s="133"/>
      <c r="GVJ29" s="133"/>
      <c r="GVO29" s="133"/>
      <c r="GVT29" s="133"/>
      <c r="GVY29" s="133"/>
      <c r="GWD29" s="133"/>
      <c r="GWI29" s="133"/>
      <c r="GWN29" s="133"/>
      <c r="GWS29" s="133"/>
      <c r="GWX29" s="133"/>
      <c r="GXC29" s="133"/>
      <c r="GXH29" s="133"/>
      <c r="GXM29" s="133"/>
      <c r="GXR29" s="133"/>
      <c r="GXW29" s="133"/>
      <c r="GYB29" s="133"/>
      <c r="GYG29" s="133"/>
      <c r="GYL29" s="133"/>
      <c r="GYQ29" s="133"/>
      <c r="GYV29" s="133"/>
      <c r="GZA29" s="133"/>
      <c r="GZF29" s="133"/>
      <c r="GZK29" s="133"/>
      <c r="GZP29" s="133"/>
      <c r="GZU29" s="133"/>
      <c r="GZZ29" s="133"/>
      <c r="HAE29" s="133"/>
      <c r="HAJ29" s="133"/>
      <c r="HAO29" s="133"/>
      <c r="HAT29" s="133"/>
      <c r="HAY29" s="133"/>
      <c r="HBD29" s="133"/>
      <c r="HBI29" s="133"/>
      <c r="HBN29" s="133"/>
      <c r="HBS29" s="133"/>
      <c r="HBX29" s="133"/>
      <c r="HCC29" s="133"/>
      <c r="HCH29" s="133"/>
      <c r="HCM29" s="133"/>
      <c r="HCR29" s="133"/>
      <c r="HCW29" s="133"/>
      <c r="HDB29" s="133"/>
      <c r="HDG29" s="133"/>
      <c r="HDL29" s="133"/>
      <c r="HDQ29" s="133"/>
      <c r="HDV29" s="133"/>
      <c r="HEA29" s="133"/>
      <c r="HEF29" s="133"/>
      <c r="HEK29" s="133"/>
      <c r="HEP29" s="133"/>
      <c r="HEU29" s="133"/>
      <c r="HEZ29" s="133"/>
      <c r="HFE29" s="133"/>
      <c r="HFJ29" s="133"/>
      <c r="HFO29" s="133"/>
      <c r="HFT29" s="133"/>
      <c r="HFY29" s="133"/>
      <c r="HGD29" s="133"/>
      <c r="HGI29" s="133"/>
      <c r="HGN29" s="133"/>
      <c r="HGS29" s="133"/>
      <c r="HGX29" s="133"/>
      <c r="HHC29" s="133"/>
      <c r="HHH29" s="133"/>
      <c r="HHM29" s="133"/>
      <c r="HHR29" s="133"/>
      <c r="HHW29" s="133"/>
      <c r="HIB29" s="133"/>
      <c r="HIG29" s="133"/>
      <c r="HIL29" s="133"/>
      <c r="HIQ29" s="133"/>
      <c r="HIV29" s="133"/>
      <c r="HJA29" s="133"/>
      <c r="HJF29" s="133"/>
      <c r="HJK29" s="133"/>
      <c r="HJP29" s="133"/>
      <c r="HJU29" s="133"/>
      <c r="HJZ29" s="133"/>
      <c r="HKE29" s="133"/>
      <c r="HKJ29" s="133"/>
      <c r="HKO29" s="133"/>
      <c r="HKT29" s="133"/>
      <c r="HKY29" s="133"/>
      <c r="HLD29" s="133"/>
      <c r="HLI29" s="133"/>
      <c r="HLN29" s="133"/>
      <c r="HLS29" s="133"/>
      <c r="HLX29" s="133"/>
      <c r="HMC29" s="133"/>
      <c r="HMH29" s="133"/>
      <c r="HMM29" s="133"/>
      <c r="HMR29" s="133"/>
      <c r="HMW29" s="133"/>
      <c r="HNB29" s="133"/>
      <c r="HNG29" s="133"/>
      <c r="HNL29" s="133"/>
      <c r="HNQ29" s="133"/>
      <c r="HNV29" s="133"/>
      <c r="HOA29" s="133"/>
      <c r="HOF29" s="133"/>
      <c r="HOK29" s="133"/>
      <c r="HOP29" s="133"/>
      <c r="HOU29" s="133"/>
      <c r="HOZ29" s="133"/>
      <c r="HPE29" s="133"/>
      <c r="HPJ29" s="133"/>
      <c r="HPO29" s="133"/>
      <c r="HPT29" s="133"/>
      <c r="HPY29" s="133"/>
      <c r="HQD29" s="133"/>
      <c r="HQI29" s="133"/>
      <c r="HQN29" s="133"/>
      <c r="HQS29" s="133"/>
      <c r="HQX29" s="133"/>
      <c r="HRC29" s="133"/>
      <c r="HRH29" s="133"/>
      <c r="HRM29" s="133"/>
      <c r="HRR29" s="133"/>
      <c r="HRW29" s="133"/>
      <c r="HSB29" s="133"/>
      <c r="HSG29" s="133"/>
      <c r="HSL29" s="133"/>
      <c r="HSQ29" s="133"/>
      <c r="HSV29" s="133"/>
      <c r="HTA29" s="133"/>
      <c r="HTF29" s="133"/>
      <c r="HTK29" s="133"/>
      <c r="HTP29" s="133"/>
      <c r="HTU29" s="133"/>
      <c r="HTZ29" s="133"/>
      <c r="HUE29" s="133"/>
      <c r="HUJ29" s="133"/>
      <c r="HUO29" s="133"/>
      <c r="HUT29" s="133"/>
      <c r="HUY29" s="133"/>
      <c r="HVD29" s="133"/>
      <c r="HVI29" s="133"/>
      <c r="HVN29" s="133"/>
      <c r="HVS29" s="133"/>
      <c r="HVX29" s="133"/>
      <c r="HWC29" s="133"/>
      <c r="HWH29" s="133"/>
      <c r="HWM29" s="133"/>
      <c r="HWR29" s="133"/>
      <c r="HWW29" s="133"/>
      <c r="HXB29" s="133"/>
      <c r="HXG29" s="133"/>
      <c r="HXL29" s="133"/>
      <c r="HXQ29" s="133"/>
      <c r="HXV29" s="133"/>
      <c r="HYA29" s="133"/>
      <c r="HYF29" s="133"/>
      <c r="HYK29" s="133"/>
      <c r="HYP29" s="133"/>
      <c r="HYU29" s="133"/>
      <c r="HYZ29" s="133"/>
      <c r="HZE29" s="133"/>
      <c r="HZJ29" s="133"/>
      <c r="HZO29" s="133"/>
      <c r="HZT29" s="133"/>
      <c r="HZY29" s="133"/>
      <c r="IAD29" s="133"/>
      <c r="IAI29" s="133"/>
      <c r="IAN29" s="133"/>
      <c r="IAS29" s="133"/>
      <c r="IAX29" s="133"/>
      <c r="IBC29" s="133"/>
      <c r="IBH29" s="133"/>
      <c r="IBM29" s="133"/>
      <c r="IBR29" s="133"/>
      <c r="IBW29" s="133"/>
      <c r="ICB29" s="133"/>
      <c r="ICG29" s="133"/>
      <c r="ICL29" s="133"/>
      <c r="ICQ29" s="133"/>
      <c r="ICV29" s="133"/>
      <c r="IDA29" s="133"/>
      <c r="IDF29" s="133"/>
      <c r="IDK29" s="133"/>
      <c r="IDP29" s="133"/>
      <c r="IDU29" s="133"/>
      <c r="IDZ29" s="133"/>
      <c r="IEE29" s="133"/>
      <c r="IEJ29" s="133"/>
      <c r="IEO29" s="133"/>
      <c r="IET29" s="133"/>
      <c r="IEY29" s="133"/>
      <c r="IFD29" s="133"/>
      <c r="IFI29" s="133"/>
      <c r="IFN29" s="133"/>
      <c r="IFS29" s="133"/>
      <c r="IFX29" s="133"/>
      <c r="IGC29" s="133"/>
      <c r="IGH29" s="133"/>
      <c r="IGM29" s="133"/>
      <c r="IGR29" s="133"/>
      <c r="IGW29" s="133"/>
      <c r="IHB29" s="133"/>
      <c r="IHG29" s="133"/>
      <c r="IHL29" s="133"/>
      <c r="IHQ29" s="133"/>
      <c r="IHV29" s="133"/>
      <c r="IIA29" s="133"/>
      <c r="IIF29" s="133"/>
      <c r="IIK29" s="133"/>
      <c r="IIP29" s="133"/>
      <c r="IIU29" s="133"/>
      <c r="IIZ29" s="133"/>
      <c r="IJE29" s="133"/>
      <c r="IJJ29" s="133"/>
      <c r="IJO29" s="133"/>
      <c r="IJT29" s="133"/>
      <c r="IJY29" s="133"/>
      <c r="IKD29" s="133"/>
      <c r="IKI29" s="133"/>
      <c r="IKN29" s="133"/>
      <c r="IKS29" s="133"/>
      <c r="IKX29" s="133"/>
      <c r="ILC29" s="133"/>
      <c r="ILH29" s="133"/>
      <c r="ILM29" s="133"/>
      <c r="ILR29" s="133"/>
      <c r="ILW29" s="133"/>
      <c r="IMB29" s="133"/>
      <c r="IMG29" s="133"/>
      <c r="IML29" s="133"/>
      <c r="IMQ29" s="133"/>
      <c r="IMV29" s="133"/>
      <c r="INA29" s="133"/>
      <c r="INF29" s="133"/>
      <c r="INK29" s="133"/>
      <c r="INP29" s="133"/>
      <c r="INU29" s="133"/>
      <c r="INZ29" s="133"/>
      <c r="IOE29" s="133"/>
      <c r="IOJ29" s="133"/>
      <c r="IOO29" s="133"/>
      <c r="IOT29" s="133"/>
      <c r="IOY29" s="133"/>
      <c r="IPD29" s="133"/>
      <c r="IPI29" s="133"/>
      <c r="IPN29" s="133"/>
      <c r="IPS29" s="133"/>
      <c r="IPX29" s="133"/>
      <c r="IQC29" s="133"/>
      <c r="IQH29" s="133"/>
      <c r="IQM29" s="133"/>
      <c r="IQR29" s="133"/>
      <c r="IQW29" s="133"/>
      <c r="IRB29" s="133"/>
      <c r="IRG29" s="133"/>
      <c r="IRL29" s="133"/>
      <c r="IRQ29" s="133"/>
      <c r="IRV29" s="133"/>
      <c r="ISA29" s="133"/>
      <c r="ISF29" s="133"/>
      <c r="ISK29" s="133"/>
      <c r="ISP29" s="133"/>
      <c r="ISU29" s="133"/>
      <c r="ISZ29" s="133"/>
      <c r="ITE29" s="133"/>
      <c r="ITJ29" s="133"/>
      <c r="ITO29" s="133"/>
      <c r="ITT29" s="133"/>
      <c r="ITY29" s="133"/>
      <c r="IUD29" s="133"/>
      <c r="IUI29" s="133"/>
      <c r="IUN29" s="133"/>
      <c r="IUS29" s="133"/>
      <c r="IUX29" s="133"/>
      <c r="IVC29" s="133"/>
      <c r="IVH29" s="133"/>
      <c r="IVM29" s="133"/>
      <c r="IVR29" s="133"/>
      <c r="IVW29" s="133"/>
      <c r="IWB29" s="133"/>
      <c r="IWG29" s="133"/>
      <c r="IWL29" s="133"/>
      <c r="IWQ29" s="133"/>
      <c r="IWV29" s="133"/>
      <c r="IXA29" s="133"/>
      <c r="IXF29" s="133"/>
      <c r="IXK29" s="133"/>
      <c r="IXP29" s="133"/>
      <c r="IXU29" s="133"/>
      <c r="IXZ29" s="133"/>
      <c r="IYE29" s="133"/>
      <c r="IYJ29" s="133"/>
      <c r="IYO29" s="133"/>
      <c r="IYT29" s="133"/>
      <c r="IYY29" s="133"/>
      <c r="IZD29" s="133"/>
      <c r="IZI29" s="133"/>
      <c r="IZN29" s="133"/>
      <c r="IZS29" s="133"/>
      <c r="IZX29" s="133"/>
      <c r="JAC29" s="133"/>
      <c r="JAH29" s="133"/>
      <c r="JAM29" s="133"/>
      <c r="JAR29" s="133"/>
      <c r="JAW29" s="133"/>
      <c r="JBB29" s="133"/>
      <c r="JBG29" s="133"/>
      <c r="JBL29" s="133"/>
      <c r="JBQ29" s="133"/>
      <c r="JBV29" s="133"/>
      <c r="JCA29" s="133"/>
      <c r="JCF29" s="133"/>
      <c r="JCK29" s="133"/>
      <c r="JCP29" s="133"/>
      <c r="JCU29" s="133"/>
      <c r="JCZ29" s="133"/>
      <c r="JDE29" s="133"/>
      <c r="JDJ29" s="133"/>
      <c r="JDO29" s="133"/>
      <c r="JDT29" s="133"/>
      <c r="JDY29" s="133"/>
      <c r="JED29" s="133"/>
      <c r="JEI29" s="133"/>
      <c r="JEN29" s="133"/>
      <c r="JES29" s="133"/>
      <c r="JEX29" s="133"/>
      <c r="JFC29" s="133"/>
      <c r="JFH29" s="133"/>
      <c r="JFM29" s="133"/>
      <c r="JFR29" s="133"/>
      <c r="JFW29" s="133"/>
      <c r="JGB29" s="133"/>
      <c r="JGG29" s="133"/>
      <c r="JGL29" s="133"/>
      <c r="JGQ29" s="133"/>
      <c r="JGV29" s="133"/>
      <c r="JHA29" s="133"/>
      <c r="JHF29" s="133"/>
      <c r="JHK29" s="133"/>
      <c r="JHP29" s="133"/>
      <c r="JHU29" s="133"/>
      <c r="JHZ29" s="133"/>
      <c r="JIE29" s="133"/>
      <c r="JIJ29" s="133"/>
      <c r="JIO29" s="133"/>
      <c r="JIT29" s="133"/>
      <c r="JIY29" s="133"/>
      <c r="JJD29" s="133"/>
      <c r="JJI29" s="133"/>
      <c r="JJN29" s="133"/>
      <c r="JJS29" s="133"/>
      <c r="JJX29" s="133"/>
      <c r="JKC29" s="133"/>
      <c r="JKH29" s="133"/>
      <c r="JKM29" s="133"/>
      <c r="JKR29" s="133"/>
      <c r="JKW29" s="133"/>
      <c r="JLB29" s="133"/>
      <c r="JLG29" s="133"/>
      <c r="JLL29" s="133"/>
      <c r="JLQ29" s="133"/>
      <c r="JLV29" s="133"/>
      <c r="JMA29" s="133"/>
      <c r="JMF29" s="133"/>
      <c r="JMK29" s="133"/>
      <c r="JMP29" s="133"/>
      <c r="JMU29" s="133"/>
      <c r="JMZ29" s="133"/>
      <c r="JNE29" s="133"/>
      <c r="JNJ29" s="133"/>
      <c r="JNO29" s="133"/>
      <c r="JNT29" s="133"/>
      <c r="JNY29" s="133"/>
      <c r="JOD29" s="133"/>
      <c r="JOI29" s="133"/>
      <c r="JON29" s="133"/>
      <c r="JOS29" s="133"/>
      <c r="JOX29" s="133"/>
      <c r="JPC29" s="133"/>
      <c r="JPH29" s="133"/>
      <c r="JPM29" s="133"/>
      <c r="JPR29" s="133"/>
      <c r="JPW29" s="133"/>
      <c r="JQB29" s="133"/>
      <c r="JQG29" s="133"/>
      <c r="JQL29" s="133"/>
      <c r="JQQ29" s="133"/>
      <c r="JQV29" s="133"/>
      <c r="JRA29" s="133"/>
      <c r="JRF29" s="133"/>
      <c r="JRK29" s="133"/>
      <c r="JRP29" s="133"/>
      <c r="JRU29" s="133"/>
      <c r="JRZ29" s="133"/>
      <c r="JSE29" s="133"/>
      <c r="JSJ29" s="133"/>
      <c r="JSO29" s="133"/>
      <c r="JST29" s="133"/>
      <c r="JSY29" s="133"/>
      <c r="JTD29" s="133"/>
      <c r="JTI29" s="133"/>
      <c r="JTN29" s="133"/>
      <c r="JTS29" s="133"/>
      <c r="JTX29" s="133"/>
      <c r="JUC29" s="133"/>
      <c r="JUH29" s="133"/>
      <c r="JUM29" s="133"/>
      <c r="JUR29" s="133"/>
      <c r="JUW29" s="133"/>
      <c r="JVB29" s="133"/>
      <c r="JVG29" s="133"/>
      <c r="JVL29" s="133"/>
      <c r="JVQ29" s="133"/>
      <c r="JVV29" s="133"/>
      <c r="JWA29" s="133"/>
      <c r="JWF29" s="133"/>
      <c r="JWK29" s="133"/>
      <c r="JWP29" s="133"/>
      <c r="JWU29" s="133"/>
      <c r="JWZ29" s="133"/>
      <c r="JXE29" s="133"/>
      <c r="JXJ29" s="133"/>
      <c r="JXO29" s="133"/>
      <c r="JXT29" s="133"/>
      <c r="JXY29" s="133"/>
      <c r="JYD29" s="133"/>
      <c r="JYI29" s="133"/>
      <c r="JYN29" s="133"/>
      <c r="JYS29" s="133"/>
      <c r="JYX29" s="133"/>
      <c r="JZC29" s="133"/>
      <c r="JZH29" s="133"/>
      <c r="JZM29" s="133"/>
      <c r="JZR29" s="133"/>
      <c r="JZW29" s="133"/>
      <c r="KAB29" s="133"/>
      <c r="KAG29" s="133"/>
      <c r="KAL29" s="133"/>
      <c r="KAQ29" s="133"/>
      <c r="KAV29" s="133"/>
      <c r="KBA29" s="133"/>
      <c r="KBF29" s="133"/>
      <c r="KBK29" s="133"/>
      <c r="KBP29" s="133"/>
      <c r="KBU29" s="133"/>
      <c r="KBZ29" s="133"/>
      <c r="KCE29" s="133"/>
      <c r="KCJ29" s="133"/>
      <c r="KCO29" s="133"/>
      <c r="KCT29" s="133"/>
      <c r="KCY29" s="133"/>
      <c r="KDD29" s="133"/>
      <c r="KDI29" s="133"/>
      <c r="KDN29" s="133"/>
      <c r="KDS29" s="133"/>
      <c r="KDX29" s="133"/>
      <c r="KEC29" s="133"/>
      <c r="KEH29" s="133"/>
      <c r="KEM29" s="133"/>
      <c r="KER29" s="133"/>
      <c r="KEW29" s="133"/>
      <c r="KFB29" s="133"/>
      <c r="KFG29" s="133"/>
      <c r="KFL29" s="133"/>
      <c r="KFQ29" s="133"/>
      <c r="KFV29" s="133"/>
      <c r="KGA29" s="133"/>
      <c r="KGF29" s="133"/>
      <c r="KGK29" s="133"/>
      <c r="KGP29" s="133"/>
      <c r="KGU29" s="133"/>
      <c r="KGZ29" s="133"/>
      <c r="KHE29" s="133"/>
      <c r="KHJ29" s="133"/>
      <c r="KHO29" s="133"/>
      <c r="KHT29" s="133"/>
      <c r="KHY29" s="133"/>
      <c r="KID29" s="133"/>
      <c r="KII29" s="133"/>
      <c r="KIN29" s="133"/>
      <c r="KIS29" s="133"/>
      <c r="KIX29" s="133"/>
      <c r="KJC29" s="133"/>
      <c r="KJH29" s="133"/>
      <c r="KJM29" s="133"/>
      <c r="KJR29" s="133"/>
      <c r="KJW29" s="133"/>
      <c r="KKB29" s="133"/>
      <c r="KKG29" s="133"/>
      <c r="KKL29" s="133"/>
      <c r="KKQ29" s="133"/>
      <c r="KKV29" s="133"/>
      <c r="KLA29" s="133"/>
      <c r="KLF29" s="133"/>
      <c r="KLK29" s="133"/>
      <c r="KLP29" s="133"/>
      <c r="KLU29" s="133"/>
      <c r="KLZ29" s="133"/>
      <c r="KME29" s="133"/>
      <c r="KMJ29" s="133"/>
      <c r="KMO29" s="133"/>
      <c r="KMT29" s="133"/>
      <c r="KMY29" s="133"/>
      <c r="KND29" s="133"/>
      <c r="KNI29" s="133"/>
      <c r="KNN29" s="133"/>
      <c r="KNS29" s="133"/>
      <c r="KNX29" s="133"/>
      <c r="KOC29" s="133"/>
      <c r="KOH29" s="133"/>
      <c r="KOM29" s="133"/>
      <c r="KOR29" s="133"/>
      <c r="KOW29" s="133"/>
      <c r="KPB29" s="133"/>
      <c r="KPG29" s="133"/>
      <c r="KPL29" s="133"/>
      <c r="KPQ29" s="133"/>
      <c r="KPV29" s="133"/>
      <c r="KQA29" s="133"/>
      <c r="KQF29" s="133"/>
      <c r="KQK29" s="133"/>
      <c r="KQP29" s="133"/>
      <c r="KQU29" s="133"/>
      <c r="KQZ29" s="133"/>
      <c r="KRE29" s="133"/>
      <c r="KRJ29" s="133"/>
      <c r="KRO29" s="133"/>
      <c r="KRT29" s="133"/>
      <c r="KRY29" s="133"/>
      <c r="KSD29" s="133"/>
      <c r="KSI29" s="133"/>
      <c r="KSN29" s="133"/>
      <c r="KSS29" s="133"/>
      <c r="KSX29" s="133"/>
      <c r="KTC29" s="133"/>
      <c r="KTH29" s="133"/>
      <c r="KTM29" s="133"/>
      <c r="KTR29" s="133"/>
      <c r="KTW29" s="133"/>
      <c r="KUB29" s="133"/>
      <c r="KUG29" s="133"/>
      <c r="KUL29" s="133"/>
      <c r="KUQ29" s="133"/>
      <c r="KUV29" s="133"/>
      <c r="KVA29" s="133"/>
      <c r="KVF29" s="133"/>
      <c r="KVK29" s="133"/>
      <c r="KVP29" s="133"/>
      <c r="KVU29" s="133"/>
      <c r="KVZ29" s="133"/>
      <c r="KWE29" s="133"/>
      <c r="KWJ29" s="133"/>
      <c r="KWO29" s="133"/>
      <c r="KWT29" s="133"/>
      <c r="KWY29" s="133"/>
      <c r="KXD29" s="133"/>
      <c r="KXI29" s="133"/>
      <c r="KXN29" s="133"/>
      <c r="KXS29" s="133"/>
      <c r="KXX29" s="133"/>
      <c r="KYC29" s="133"/>
      <c r="KYH29" s="133"/>
      <c r="KYM29" s="133"/>
      <c r="KYR29" s="133"/>
      <c r="KYW29" s="133"/>
      <c r="KZB29" s="133"/>
      <c r="KZG29" s="133"/>
      <c r="KZL29" s="133"/>
      <c r="KZQ29" s="133"/>
      <c r="KZV29" s="133"/>
      <c r="LAA29" s="133"/>
      <c r="LAF29" s="133"/>
      <c r="LAK29" s="133"/>
      <c r="LAP29" s="133"/>
      <c r="LAU29" s="133"/>
      <c r="LAZ29" s="133"/>
      <c r="LBE29" s="133"/>
      <c r="LBJ29" s="133"/>
      <c r="LBO29" s="133"/>
      <c r="LBT29" s="133"/>
      <c r="LBY29" s="133"/>
      <c r="LCD29" s="133"/>
      <c r="LCI29" s="133"/>
      <c r="LCN29" s="133"/>
      <c r="LCS29" s="133"/>
      <c r="LCX29" s="133"/>
      <c r="LDC29" s="133"/>
      <c r="LDH29" s="133"/>
      <c r="LDM29" s="133"/>
      <c r="LDR29" s="133"/>
      <c r="LDW29" s="133"/>
      <c r="LEB29" s="133"/>
      <c r="LEG29" s="133"/>
      <c r="LEL29" s="133"/>
      <c r="LEQ29" s="133"/>
      <c r="LEV29" s="133"/>
      <c r="LFA29" s="133"/>
      <c r="LFF29" s="133"/>
      <c r="LFK29" s="133"/>
      <c r="LFP29" s="133"/>
      <c r="LFU29" s="133"/>
      <c r="LFZ29" s="133"/>
      <c r="LGE29" s="133"/>
      <c r="LGJ29" s="133"/>
      <c r="LGO29" s="133"/>
      <c r="LGT29" s="133"/>
      <c r="LGY29" s="133"/>
      <c r="LHD29" s="133"/>
      <c r="LHI29" s="133"/>
      <c r="LHN29" s="133"/>
      <c r="LHS29" s="133"/>
      <c r="LHX29" s="133"/>
      <c r="LIC29" s="133"/>
      <c r="LIH29" s="133"/>
      <c r="LIM29" s="133"/>
      <c r="LIR29" s="133"/>
      <c r="LIW29" s="133"/>
      <c r="LJB29" s="133"/>
      <c r="LJG29" s="133"/>
      <c r="LJL29" s="133"/>
      <c r="LJQ29" s="133"/>
      <c r="LJV29" s="133"/>
      <c r="LKA29" s="133"/>
      <c r="LKF29" s="133"/>
      <c r="LKK29" s="133"/>
      <c r="LKP29" s="133"/>
      <c r="LKU29" s="133"/>
      <c r="LKZ29" s="133"/>
      <c r="LLE29" s="133"/>
      <c r="LLJ29" s="133"/>
      <c r="LLO29" s="133"/>
      <c r="LLT29" s="133"/>
      <c r="LLY29" s="133"/>
      <c r="LMD29" s="133"/>
      <c r="LMI29" s="133"/>
      <c r="LMN29" s="133"/>
      <c r="LMS29" s="133"/>
      <c r="LMX29" s="133"/>
      <c r="LNC29" s="133"/>
      <c r="LNH29" s="133"/>
      <c r="LNM29" s="133"/>
      <c r="LNR29" s="133"/>
      <c r="LNW29" s="133"/>
      <c r="LOB29" s="133"/>
      <c r="LOG29" s="133"/>
      <c r="LOL29" s="133"/>
      <c r="LOQ29" s="133"/>
      <c r="LOV29" s="133"/>
      <c r="LPA29" s="133"/>
      <c r="LPF29" s="133"/>
      <c r="LPK29" s="133"/>
      <c r="LPP29" s="133"/>
      <c r="LPU29" s="133"/>
      <c r="LPZ29" s="133"/>
      <c r="LQE29" s="133"/>
      <c r="LQJ29" s="133"/>
      <c r="LQO29" s="133"/>
      <c r="LQT29" s="133"/>
      <c r="LQY29" s="133"/>
      <c r="LRD29" s="133"/>
      <c r="LRI29" s="133"/>
      <c r="LRN29" s="133"/>
      <c r="LRS29" s="133"/>
      <c r="LRX29" s="133"/>
      <c r="LSC29" s="133"/>
      <c r="LSH29" s="133"/>
      <c r="LSM29" s="133"/>
      <c r="LSR29" s="133"/>
      <c r="LSW29" s="133"/>
      <c r="LTB29" s="133"/>
      <c r="LTG29" s="133"/>
      <c r="LTL29" s="133"/>
      <c r="LTQ29" s="133"/>
      <c r="LTV29" s="133"/>
      <c r="LUA29" s="133"/>
      <c r="LUF29" s="133"/>
      <c r="LUK29" s="133"/>
      <c r="LUP29" s="133"/>
      <c r="LUU29" s="133"/>
      <c r="LUZ29" s="133"/>
      <c r="LVE29" s="133"/>
      <c r="LVJ29" s="133"/>
      <c r="LVO29" s="133"/>
      <c r="LVT29" s="133"/>
      <c r="LVY29" s="133"/>
      <c r="LWD29" s="133"/>
      <c r="LWI29" s="133"/>
      <c r="LWN29" s="133"/>
      <c r="LWS29" s="133"/>
      <c r="LWX29" s="133"/>
      <c r="LXC29" s="133"/>
      <c r="LXH29" s="133"/>
      <c r="LXM29" s="133"/>
      <c r="LXR29" s="133"/>
      <c r="LXW29" s="133"/>
      <c r="LYB29" s="133"/>
      <c r="LYG29" s="133"/>
      <c r="LYL29" s="133"/>
      <c r="LYQ29" s="133"/>
      <c r="LYV29" s="133"/>
      <c r="LZA29" s="133"/>
      <c r="LZF29" s="133"/>
      <c r="LZK29" s="133"/>
      <c r="LZP29" s="133"/>
      <c r="LZU29" s="133"/>
      <c r="LZZ29" s="133"/>
      <c r="MAE29" s="133"/>
      <c r="MAJ29" s="133"/>
      <c r="MAO29" s="133"/>
      <c r="MAT29" s="133"/>
      <c r="MAY29" s="133"/>
      <c r="MBD29" s="133"/>
      <c r="MBI29" s="133"/>
      <c r="MBN29" s="133"/>
      <c r="MBS29" s="133"/>
      <c r="MBX29" s="133"/>
      <c r="MCC29" s="133"/>
      <c r="MCH29" s="133"/>
      <c r="MCM29" s="133"/>
      <c r="MCR29" s="133"/>
      <c r="MCW29" s="133"/>
      <c r="MDB29" s="133"/>
      <c r="MDG29" s="133"/>
      <c r="MDL29" s="133"/>
      <c r="MDQ29" s="133"/>
      <c r="MDV29" s="133"/>
      <c r="MEA29" s="133"/>
      <c r="MEF29" s="133"/>
      <c r="MEK29" s="133"/>
      <c r="MEP29" s="133"/>
      <c r="MEU29" s="133"/>
      <c r="MEZ29" s="133"/>
      <c r="MFE29" s="133"/>
      <c r="MFJ29" s="133"/>
      <c r="MFO29" s="133"/>
      <c r="MFT29" s="133"/>
      <c r="MFY29" s="133"/>
      <c r="MGD29" s="133"/>
      <c r="MGI29" s="133"/>
      <c r="MGN29" s="133"/>
      <c r="MGS29" s="133"/>
      <c r="MGX29" s="133"/>
      <c r="MHC29" s="133"/>
      <c r="MHH29" s="133"/>
      <c r="MHM29" s="133"/>
      <c r="MHR29" s="133"/>
      <c r="MHW29" s="133"/>
      <c r="MIB29" s="133"/>
      <c r="MIG29" s="133"/>
      <c r="MIL29" s="133"/>
      <c r="MIQ29" s="133"/>
      <c r="MIV29" s="133"/>
      <c r="MJA29" s="133"/>
      <c r="MJF29" s="133"/>
      <c r="MJK29" s="133"/>
      <c r="MJP29" s="133"/>
      <c r="MJU29" s="133"/>
      <c r="MJZ29" s="133"/>
      <c r="MKE29" s="133"/>
      <c r="MKJ29" s="133"/>
      <c r="MKO29" s="133"/>
      <c r="MKT29" s="133"/>
      <c r="MKY29" s="133"/>
      <c r="MLD29" s="133"/>
      <c r="MLI29" s="133"/>
      <c r="MLN29" s="133"/>
      <c r="MLS29" s="133"/>
      <c r="MLX29" s="133"/>
      <c r="MMC29" s="133"/>
      <c r="MMH29" s="133"/>
      <c r="MMM29" s="133"/>
      <c r="MMR29" s="133"/>
      <c r="MMW29" s="133"/>
      <c r="MNB29" s="133"/>
      <c r="MNG29" s="133"/>
      <c r="MNL29" s="133"/>
      <c r="MNQ29" s="133"/>
      <c r="MNV29" s="133"/>
      <c r="MOA29" s="133"/>
      <c r="MOF29" s="133"/>
      <c r="MOK29" s="133"/>
      <c r="MOP29" s="133"/>
      <c r="MOU29" s="133"/>
      <c r="MOZ29" s="133"/>
      <c r="MPE29" s="133"/>
      <c r="MPJ29" s="133"/>
      <c r="MPO29" s="133"/>
      <c r="MPT29" s="133"/>
      <c r="MPY29" s="133"/>
      <c r="MQD29" s="133"/>
      <c r="MQI29" s="133"/>
      <c r="MQN29" s="133"/>
      <c r="MQS29" s="133"/>
      <c r="MQX29" s="133"/>
      <c r="MRC29" s="133"/>
      <c r="MRH29" s="133"/>
      <c r="MRM29" s="133"/>
      <c r="MRR29" s="133"/>
      <c r="MRW29" s="133"/>
      <c r="MSB29" s="133"/>
      <c r="MSG29" s="133"/>
      <c r="MSL29" s="133"/>
      <c r="MSQ29" s="133"/>
      <c r="MSV29" s="133"/>
      <c r="MTA29" s="133"/>
      <c r="MTF29" s="133"/>
      <c r="MTK29" s="133"/>
      <c r="MTP29" s="133"/>
      <c r="MTU29" s="133"/>
      <c r="MTZ29" s="133"/>
      <c r="MUE29" s="133"/>
      <c r="MUJ29" s="133"/>
      <c r="MUO29" s="133"/>
      <c r="MUT29" s="133"/>
      <c r="MUY29" s="133"/>
      <c r="MVD29" s="133"/>
      <c r="MVI29" s="133"/>
      <c r="MVN29" s="133"/>
      <c r="MVS29" s="133"/>
      <c r="MVX29" s="133"/>
      <c r="MWC29" s="133"/>
      <c r="MWH29" s="133"/>
      <c r="MWM29" s="133"/>
      <c r="MWR29" s="133"/>
      <c r="MWW29" s="133"/>
      <c r="MXB29" s="133"/>
      <c r="MXG29" s="133"/>
      <c r="MXL29" s="133"/>
      <c r="MXQ29" s="133"/>
      <c r="MXV29" s="133"/>
      <c r="MYA29" s="133"/>
      <c r="MYF29" s="133"/>
      <c r="MYK29" s="133"/>
      <c r="MYP29" s="133"/>
      <c r="MYU29" s="133"/>
      <c r="MYZ29" s="133"/>
      <c r="MZE29" s="133"/>
      <c r="MZJ29" s="133"/>
      <c r="MZO29" s="133"/>
      <c r="MZT29" s="133"/>
      <c r="MZY29" s="133"/>
      <c r="NAD29" s="133"/>
      <c r="NAI29" s="133"/>
      <c r="NAN29" s="133"/>
      <c r="NAS29" s="133"/>
      <c r="NAX29" s="133"/>
      <c r="NBC29" s="133"/>
      <c r="NBH29" s="133"/>
      <c r="NBM29" s="133"/>
      <c r="NBR29" s="133"/>
      <c r="NBW29" s="133"/>
      <c r="NCB29" s="133"/>
      <c r="NCG29" s="133"/>
      <c r="NCL29" s="133"/>
      <c r="NCQ29" s="133"/>
      <c r="NCV29" s="133"/>
      <c r="NDA29" s="133"/>
      <c r="NDF29" s="133"/>
      <c r="NDK29" s="133"/>
      <c r="NDP29" s="133"/>
      <c r="NDU29" s="133"/>
      <c r="NDZ29" s="133"/>
      <c r="NEE29" s="133"/>
      <c r="NEJ29" s="133"/>
      <c r="NEO29" s="133"/>
      <c r="NET29" s="133"/>
      <c r="NEY29" s="133"/>
      <c r="NFD29" s="133"/>
      <c r="NFI29" s="133"/>
      <c r="NFN29" s="133"/>
      <c r="NFS29" s="133"/>
      <c r="NFX29" s="133"/>
      <c r="NGC29" s="133"/>
      <c r="NGH29" s="133"/>
      <c r="NGM29" s="133"/>
      <c r="NGR29" s="133"/>
      <c r="NGW29" s="133"/>
      <c r="NHB29" s="133"/>
      <c r="NHG29" s="133"/>
      <c r="NHL29" s="133"/>
      <c r="NHQ29" s="133"/>
      <c r="NHV29" s="133"/>
      <c r="NIA29" s="133"/>
      <c r="NIF29" s="133"/>
      <c r="NIK29" s="133"/>
      <c r="NIP29" s="133"/>
      <c r="NIU29" s="133"/>
      <c r="NIZ29" s="133"/>
      <c r="NJE29" s="133"/>
      <c r="NJJ29" s="133"/>
      <c r="NJO29" s="133"/>
      <c r="NJT29" s="133"/>
      <c r="NJY29" s="133"/>
      <c r="NKD29" s="133"/>
      <c r="NKI29" s="133"/>
      <c r="NKN29" s="133"/>
      <c r="NKS29" s="133"/>
      <c r="NKX29" s="133"/>
      <c r="NLC29" s="133"/>
      <c r="NLH29" s="133"/>
      <c r="NLM29" s="133"/>
      <c r="NLR29" s="133"/>
      <c r="NLW29" s="133"/>
      <c r="NMB29" s="133"/>
      <c r="NMG29" s="133"/>
      <c r="NML29" s="133"/>
      <c r="NMQ29" s="133"/>
      <c r="NMV29" s="133"/>
      <c r="NNA29" s="133"/>
      <c r="NNF29" s="133"/>
      <c r="NNK29" s="133"/>
      <c r="NNP29" s="133"/>
      <c r="NNU29" s="133"/>
      <c r="NNZ29" s="133"/>
      <c r="NOE29" s="133"/>
      <c r="NOJ29" s="133"/>
      <c r="NOO29" s="133"/>
      <c r="NOT29" s="133"/>
      <c r="NOY29" s="133"/>
      <c r="NPD29" s="133"/>
      <c r="NPI29" s="133"/>
      <c r="NPN29" s="133"/>
      <c r="NPS29" s="133"/>
      <c r="NPX29" s="133"/>
      <c r="NQC29" s="133"/>
      <c r="NQH29" s="133"/>
      <c r="NQM29" s="133"/>
      <c r="NQR29" s="133"/>
      <c r="NQW29" s="133"/>
      <c r="NRB29" s="133"/>
      <c r="NRG29" s="133"/>
      <c r="NRL29" s="133"/>
      <c r="NRQ29" s="133"/>
      <c r="NRV29" s="133"/>
      <c r="NSA29" s="133"/>
      <c r="NSF29" s="133"/>
      <c r="NSK29" s="133"/>
      <c r="NSP29" s="133"/>
      <c r="NSU29" s="133"/>
      <c r="NSZ29" s="133"/>
      <c r="NTE29" s="133"/>
      <c r="NTJ29" s="133"/>
      <c r="NTO29" s="133"/>
      <c r="NTT29" s="133"/>
      <c r="NTY29" s="133"/>
      <c r="NUD29" s="133"/>
      <c r="NUI29" s="133"/>
      <c r="NUN29" s="133"/>
      <c r="NUS29" s="133"/>
      <c r="NUX29" s="133"/>
      <c r="NVC29" s="133"/>
      <c r="NVH29" s="133"/>
      <c r="NVM29" s="133"/>
      <c r="NVR29" s="133"/>
      <c r="NVW29" s="133"/>
      <c r="NWB29" s="133"/>
      <c r="NWG29" s="133"/>
      <c r="NWL29" s="133"/>
      <c r="NWQ29" s="133"/>
      <c r="NWV29" s="133"/>
      <c r="NXA29" s="133"/>
      <c r="NXF29" s="133"/>
      <c r="NXK29" s="133"/>
      <c r="NXP29" s="133"/>
      <c r="NXU29" s="133"/>
      <c r="NXZ29" s="133"/>
      <c r="NYE29" s="133"/>
      <c r="NYJ29" s="133"/>
      <c r="NYO29" s="133"/>
      <c r="NYT29" s="133"/>
      <c r="NYY29" s="133"/>
      <c r="NZD29" s="133"/>
      <c r="NZI29" s="133"/>
      <c r="NZN29" s="133"/>
      <c r="NZS29" s="133"/>
      <c r="NZX29" s="133"/>
      <c r="OAC29" s="133"/>
      <c r="OAH29" s="133"/>
      <c r="OAM29" s="133"/>
      <c r="OAR29" s="133"/>
      <c r="OAW29" s="133"/>
      <c r="OBB29" s="133"/>
      <c r="OBG29" s="133"/>
      <c r="OBL29" s="133"/>
      <c r="OBQ29" s="133"/>
      <c r="OBV29" s="133"/>
      <c r="OCA29" s="133"/>
      <c r="OCF29" s="133"/>
      <c r="OCK29" s="133"/>
      <c r="OCP29" s="133"/>
      <c r="OCU29" s="133"/>
      <c r="OCZ29" s="133"/>
      <c r="ODE29" s="133"/>
      <c r="ODJ29" s="133"/>
      <c r="ODO29" s="133"/>
      <c r="ODT29" s="133"/>
      <c r="ODY29" s="133"/>
      <c r="OED29" s="133"/>
      <c r="OEI29" s="133"/>
      <c r="OEN29" s="133"/>
      <c r="OES29" s="133"/>
      <c r="OEX29" s="133"/>
      <c r="OFC29" s="133"/>
      <c r="OFH29" s="133"/>
      <c r="OFM29" s="133"/>
      <c r="OFR29" s="133"/>
      <c r="OFW29" s="133"/>
      <c r="OGB29" s="133"/>
      <c r="OGG29" s="133"/>
      <c r="OGL29" s="133"/>
      <c r="OGQ29" s="133"/>
      <c r="OGV29" s="133"/>
      <c r="OHA29" s="133"/>
      <c r="OHF29" s="133"/>
      <c r="OHK29" s="133"/>
      <c r="OHP29" s="133"/>
      <c r="OHU29" s="133"/>
      <c r="OHZ29" s="133"/>
      <c r="OIE29" s="133"/>
      <c r="OIJ29" s="133"/>
      <c r="OIO29" s="133"/>
      <c r="OIT29" s="133"/>
      <c r="OIY29" s="133"/>
      <c r="OJD29" s="133"/>
      <c r="OJI29" s="133"/>
      <c r="OJN29" s="133"/>
      <c r="OJS29" s="133"/>
      <c r="OJX29" s="133"/>
      <c r="OKC29" s="133"/>
      <c r="OKH29" s="133"/>
      <c r="OKM29" s="133"/>
      <c r="OKR29" s="133"/>
      <c r="OKW29" s="133"/>
      <c r="OLB29" s="133"/>
      <c r="OLG29" s="133"/>
      <c r="OLL29" s="133"/>
      <c r="OLQ29" s="133"/>
      <c r="OLV29" s="133"/>
      <c r="OMA29" s="133"/>
      <c r="OMF29" s="133"/>
      <c r="OMK29" s="133"/>
      <c r="OMP29" s="133"/>
      <c r="OMU29" s="133"/>
      <c r="OMZ29" s="133"/>
      <c r="ONE29" s="133"/>
      <c r="ONJ29" s="133"/>
      <c r="ONO29" s="133"/>
      <c r="ONT29" s="133"/>
      <c r="ONY29" s="133"/>
      <c r="OOD29" s="133"/>
      <c r="OOI29" s="133"/>
      <c r="OON29" s="133"/>
      <c r="OOS29" s="133"/>
      <c r="OOX29" s="133"/>
      <c r="OPC29" s="133"/>
      <c r="OPH29" s="133"/>
      <c r="OPM29" s="133"/>
      <c r="OPR29" s="133"/>
      <c r="OPW29" s="133"/>
      <c r="OQB29" s="133"/>
      <c r="OQG29" s="133"/>
      <c r="OQL29" s="133"/>
      <c r="OQQ29" s="133"/>
      <c r="OQV29" s="133"/>
      <c r="ORA29" s="133"/>
      <c r="ORF29" s="133"/>
      <c r="ORK29" s="133"/>
      <c r="ORP29" s="133"/>
      <c r="ORU29" s="133"/>
      <c r="ORZ29" s="133"/>
      <c r="OSE29" s="133"/>
      <c r="OSJ29" s="133"/>
      <c r="OSO29" s="133"/>
      <c r="OST29" s="133"/>
      <c r="OSY29" s="133"/>
      <c r="OTD29" s="133"/>
      <c r="OTI29" s="133"/>
      <c r="OTN29" s="133"/>
      <c r="OTS29" s="133"/>
      <c r="OTX29" s="133"/>
      <c r="OUC29" s="133"/>
      <c r="OUH29" s="133"/>
      <c r="OUM29" s="133"/>
      <c r="OUR29" s="133"/>
      <c r="OUW29" s="133"/>
      <c r="OVB29" s="133"/>
      <c r="OVG29" s="133"/>
      <c r="OVL29" s="133"/>
      <c r="OVQ29" s="133"/>
      <c r="OVV29" s="133"/>
      <c r="OWA29" s="133"/>
      <c r="OWF29" s="133"/>
      <c r="OWK29" s="133"/>
      <c r="OWP29" s="133"/>
      <c r="OWU29" s="133"/>
      <c r="OWZ29" s="133"/>
      <c r="OXE29" s="133"/>
      <c r="OXJ29" s="133"/>
      <c r="OXO29" s="133"/>
      <c r="OXT29" s="133"/>
      <c r="OXY29" s="133"/>
      <c r="OYD29" s="133"/>
      <c r="OYI29" s="133"/>
      <c r="OYN29" s="133"/>
      <c r="OYS29" s="133"/>
      <c r="OYX29" s="133"/>
      <c r="OZC29" s="133"/>
      <c r="OZH29" s="133"/>
      <c r="OZM29" s="133"/>
      <c r="OZR29" s="133"/>
      <c r="OZW29" s="133"/>
      <c r="PAB29" s="133"/>
      <c r="PAG29" s="133"/>
      <c r="PAL29" s="133"/>
      <c r="PAQ29" s="133"/>
      <c r="PAV29" s="133"/>
      <c r="PBA29" s="133"/>
      <c r="PBF29" s="133"/>
      <c r="PBK29" s="133"/>
      <c r="PBP29" s="133"/>
      <c r="PBU29" s="133"/>
      <c r="PBZ29" s="133"/>
      <c r="PCE29" s="133"/>
      <c r="PCJ29" s="133"/>
      <c r="PCO29" s="133"/>
      <c r="PCT29" s="133"/>
      <c r="PCY29" s="133"/>
      <c r="PDD29" s="133"/>
      <c r="PDI29" s="133"/>
      <c r="PDN29" s="133"/>
      <c r="PDS29" s="133"/>
      <c r="PDX29" s="133"/>
      <c r="PEC29" s="133"/>
      <c r="PEH29" s="133"/>
      <c r="PEM29" s="133"/>
      <c r="PER29" s="133"/>
      <c r="PEW29" s="133"/>
      <c r="PFB29" s="133"/>
      <c r="PFG29" s="133"/>
      <c r="PFL29" s="133"/>
      <c r="PFQ29" s="133"/>
      <c r="PFV29" s="133"/>
      <c r="PGA29" s="133"/>
      <c r="PGF29" s="133"/>
      <c r="PGK29" s="133"/>
      <c r="PGP29" s="133"/>
      <c r="PGU29" s="133"/>
      <c r="PGZ29" s="133"/>
      <c r="PHE29" s="133"/>
      <c r="PHJ29" s="133"/>
      <c r="PHO29" s="133"/>
      <c r="PHT29" s="133"/>
      <c r="PHY29" s="133"/>
      <c r="PID29" s="133"/>
      <c r="PII29" s="133"/>
      <c r="PIN29" s="133"/>
      <c r="PIS29" s="133"/>
      <c r="PIX29" s="133"/>
      <c r="PJC29" s="133"/>
      <c r="PJH29" s="133"/>
      <c r="PJM29" s="133"/>
      <c r="PJR29" s="133"/>
      <c r="PJW29" s="133"/>
      <c r="PKB29" s="133"/>
      <c r="PKG29" s="133"/>
      <c r="PKL29" s="133"/>
      <c r="PKQ29" s="133"/>
      <c r="PKV29" s="133"/>
      <c r="PLA29" s="133"/>
      <c r="PLF29" s="133"/>
      <c r="PLK29" s="133"/>
      <c r="PLP29" s="133"/>
      <c r="PLU29" s="133"/>
      <c r="PLZ29" s="133"/>
      <c r="PME29" s="133"/>
      <c r="PMJ29" s="133"/>
      <c r="PMO29" s="133"/>
      <c r="PMT29" s="133"/>
      <c r="PMY29" s="133"/>
      <c r="PND29" s="133"/>
      <c r="PNI29" s="133"/>
      <c r="PNN29" s="133"/>
      <c r="PNS29" s="133"/>
      <c r="PNX29" s="133"/>
      <c r="POC29" s="133"/>
      <c r="POH29" s="133"/>
      <c r="POM29" s="133"/>
      <c r="POR29" s="133"/>
      <c r="POW29" s="133"/>
      <c r="PPB29" s="133"/>
      <c r="PPG29" s="133"/>
      <c r="PPL29" s="133"/>
      <c r="PPQ29" s="133"/>
      <c r="PPV29" s="133"/>
      <c r="PQA29" s="133"/>
      <c r="PQF29" s="133"/>
      <c r="PQK29" s="133"/>
      <c r="PQP29" s="133"/>
      <c r="PQU29" s="133"/>
      <c r="PQZ29" s="133"/>
      <c r="PRE29" s="133"/>
      <c r="PRJ29" s="133"/>
      <c r="PRO29" s="133"/>
      <c r="PRT29" s="133"/>
      <c r="PRY29" s="133"/>
      <c r="PSD29" s="133"/>
      <c r="PSI29" s="133"/>
      <c r="PSN29" s="133"/>
      <c r="PSS29" s="133"/>
      <c r="PSX29" s="133"/>
      <c r="PTC29" s="133"/>
      <c r="PTH29" s="133"/>
      <c r="PTM29" s="133"/>
      <c r="PTR29" s="133"/>
      <c r="PTW29" s="133"/>
      <c r="PUB29" s="133"/>
      <c r="PUG29" s="133"/>
      <c r="PUL29" s="133"/>
      <c r="PUQ29" s="133"/>
      <c r="PUV29" s="133"/>
      <c r="PVA29" s="133"/>
      <c r="PVF29" s="133"/>
      <c r="PVK29" s="133"/>
      <c r="PVP29" s="133"/>
      <c r="PVU29" s="133"/>
      <c r="PVZ29" s="133"/>
      <c r="PWE29" s="133"/>
      <c r="PWJ29" s="133"/>
      <c r="PWO29" s="133"/>
      <c r="PWT29" s="133"/>
      <c r="PWY29" s="133"/>
      <c r="PXD29" s="133"/>
      <c r="PXI29" s="133"/>
      <c r="PXN29" s="133"/>
      <c r="PXS29" s="133"/>
      <c r="PXX29" s="133"/>
      <c r="PYC29" s="133"/>
      <c r="PYH29" s="133"/>
      <c r="PYM29" s="133"/>
      <c r="PYR29" s="133"/>
      <c r="PYW29" s="133"/>
      <c r="PZB29" s="133"/>
      <c r="PZG29" s="133"/>
      <c r="PZL29" s="133"/>
      <c r="PZQ29" s="133"/>
      <c r="PZV29" s="133"/>
      <c r="QAA29" s="133"/>
      <c r="QAF29" s="133"/>
      <c r="QAK29" s="133"/>
      <c r="QAP29" s="133"/>
      <c r="QAU29" s="133"/>
      <c r="QAZ29" s="133"/>
      <c r="QBE29" s="133"/>
      <c r="QBJ29" s="133"/>
      <c r="QBO29" s="133"/>
      <c r="QBT29" s="133"/>
      <c r="QBY29" s="133"/>
      <c r="QCD29" s="133"/>
      <c r="QCI29" s="133"/>
      <c r="QCN29" s="133"/>
      <c r="QCS29" s="133"/>
      <c r="QCX29" s="133"/>
      <c r="QDC29" s="133"/>
      <c r="QDH29" s="133"/>
      <c r="QDM29" s="133"/>
      <c r="QDR29" s="133"/>
      <c r="QDW29" s="133"/>
      <c r="QEB29" s="133"/>
      <c r="QEG29" s="133"/>
      <c r="QEL29" s="133"/>
      <c r="QEQ29" s="133"/>
      <c r="QEV29" s="133"/>
      <c r="QFA29" s="133"/>
      <c r="QFF29" s="133"/>
      <c r="QFK29" s="133"/>
      <c r="QFP29" s="133"/>
      <c r="QFU29" s="133"/>
      <c r="QFZ29" s="133"/>
      <c r="QGE29" s="133"/>
      <c r="QGJ29" s="133"/>
      <c r="QGO29" s="133"/>
      <c r="QGT29" s="133"/>
      <c r="QGY29" s="133"/>
      <c r="QHD29" s="133"/>
      <c r="QHI29" s="133"/>
      <c r="QHN29" s="133"/>
      <c r="QHS29" s="133"/>
      <c r="QHX29" s="133"/>
      <c r="QIC29" s="133"/>
      <c r="QIH29" s="133"/>
      <c r="QIM29" s="133"/>
      <c r="QIR29" s="133"/>
      <c r="QIW29" s="133"/>
      <c r="QJB29" s="133"/>
      <c r="QJG29" s="133"/>
      <c r="QJL29" s="133"/>
      <c r="QJQ29" s="133"/>
      <c r="QJV29" s="133"/>
      <c r="QKA29" s="133"/>
      <c r="QKF29" s="133"/>
      <c r="QKK29" s="133"/>
      <c r="QKP29" s="133"/>
      <c r="QKU29" s="133"/>
      <c r="QKZ29" s="133"/>
      <c r="QLE29" s="133"/>
      <c r="QLJ29" s="133"/>
      <c r="QLO29" s="133"/>
      <c r="QLT29" s="133"/>
      <c r="QLY29" s="133"/>
      <c r="QMD29" s="133"/>
      <c r="QMI29" s="133"/>
      <c r="QMN29" s="133"/>
      <c r="QMS29" s="133"/>
      <c r="QMX29" s="133"/>
      <c r="QNC29" s="133"/>
      <c r="QNH29" s="133"/>
      <c r="QNM29" s="133"/>
      <c r="QNR29" s="133"/>
      <c r="QNW29" s="133"/>
      <c r="QOB29" s="133"/>
      <c r="QOG29" s="133"/>
      <c r="QOL29" s="133"/>
      <c r="QOQ29" s="133"/>
      <c r="QOV29" s="133"/>
      <c r="QPA29" s="133"/>
      <c r="QPF29" s="133"/>
      <c r="QPK29" s="133"/>
      <c r="QPP29" s="133"/>
      <c r="QPU29" s="133"/>
      <c r="QPZ29" s="133"/>
      <c r="QQE29" s="133"/>
      <c r="QQJ29" s="133"/>
      <c r="QQO29" s="133"/>
      <c r="QQT29" s="133"/>
      <c r="QQY29" s="133"/>
      <c r="QRD29" s="133"/>
      <c r="QRI29" s="133"/>
      <c r="QRN29" s="133"/>
      <c r="QRS29" s="133"/>
      <c r="QRX29" s="133"/>
      <c r="QSC29" s="133"/>
      <c r="QSH29" s="133"/>
      <c r="QSM29" s="133"/>
      <c r="QSR29" s="133"/>
      <c r="QSW29" s="133"/>
      <c r="QTB29" s="133"/>
      <c r="QTG29" s="133"/>
      <c r="QTL29" s="133"/>
      <c r="QTQ29" s="133"/>
      <c r="QTV29" s="133"/>
      <c r="QUA29" s="133"/>
      <c r="QUF29" s="133"/>
      <c r="QUK29" s="133"/>
      <c r="QUP29" s="133"/>
      <c r="QUU29" s="133"/>
      <c r="QUZ29" s="133"/>
      <c r="QVE29" s="133"/>
      <c r="QVJ29" s="133"/>
      <c r="QVO29" s="133"/>
      <c r="QVT29" s="133"/>
      <c r="QVY29" s="133"/>
      <c r="QWD29" s="133"/>
      <c r="QWI29" s="133"/>
      <c r="QWN29" s="133"/>
      <c r="QWS29" s="133"/>
      <c r="QWX29" s="133"/>
      <c r="QXC29" s="133"/>
      <c r="QXH29" s="133"/>
      <c r="QXM29" s="133"/>
      <c r="QXR29" s="133"/>
      <c r="QXW29" s="133"/>
      <c r="QYB29" s="133"/>
      <c r="QYG29" s="133"/>
      <c r="QYL29" s="133"/>
      <c r="QYQ29" s="133"/>
      <c r="QYV29" s="133"/>
      <c r="QZA29" s="133"/>
      <c r="QZF29" s="133"/>
      <c r="QZK29" s="133"/>
      <c r="QZP29" s="133"/>
      <c r="QZU29" s="133"/>
      <c r="QZZ29" s="133"/>
      <c r="RAE29" s="133"/>
      <c r="RAJ29" s="133"/>
      <c r="RAO29" s="133"/>
      <c r="RAT29" s="133"/>
      <c r="RAY29" s="133"/>
      <c r="RBD29" s="133"/>
      <c r="RBI29" s="133"/>
      <c r="RBN29" s="133"/>
      <c r="RBS29" s="133"/>
      <c r="RBX29" s="133"/>
      <c r="RCC29" s="133"/>
      <c r="RCH29" s="133"/>
      <c r="RCM29" s="133"/>
      <c r="RCR29" s="133"/>
      <c r="RCW29" s="133"/>
      <c r="RDB29" s="133"/>
      <c r="RDG29" s="133"/>
      <c r="RDL29" s="133"/>
      <c r="RDQ29" s="133"/>
      <c r="RDV29" s="133"/>
      <c r="REA29" s="133"/>
      <c r="REF29" s="133"/>
      <c r="REK29" s="133"/>
      <c r="REP29" s="133"/>
      <c r="REU29" s="133"/>
      <c r="REZ29" s="133"/>
      <c r="RFE29" s="133"/>
      <c r="RFJ29" s="133"/>
      <c r="RFO29" s="133"/>
      <c r="RFT29" s="133"/>
      <c r="RFY29" s="133"/>
      <c r="RGD29" s="133"/>
      <c r="RGI29" s="133"/>
      <c r="RGN29" s="133"/>
      <c r="RGS29" s="133"/>
      <c r="RGX29" s="133"/>
      <c r="RHC29" s="133"/>
      <c r="RHH29" s="133"/>
      <c r="RHM29" s="133"/>
      <c r="RHR29" s="133"/>
      <c r="RHW29" s="133"/>
      <c r="RIB29" s="133"/>
      <c r="RIG29" s="133"/>
      <c r="RIL29" s="133"/>
      <c r="RIQ29" s="133"/>
      <c r="RIV29" s="133"/>
      <c r="RJA29" s="133"/>
      <c r="RJF29" s="133"/>
      <c r="RJK29" s="133"/>
      <c r="RJP29" s="133"/>
      <c r="RJU29" s="133"/>
      <c r="RJZ29" s="133"/>
      <c r="RKE29" s="133"/>
      <c r="RKJ29" s="133"/>
      <c r="RKO29" s="133"/>
      <c r="RKT29" s="133"/>
      <c r="RKY29" s="133"/>
      <c r="RLD29" s="133"/>
      <c r="RLI29" s="133"/>
      <c r="RLN29" s="133"/>
      <c r="RLS29" s="133"/>
      <c r="RLX29" s="133"/>
      <c r="RMC29" s="133"/>
      <c r="RMH29" s="133"/>
      <c r="RMM29" s="133"/>
      <c r="RMR29" s="133"/>
      <c r="RMW29" s="133"/>
      <c r="RNB29" s="133"/>
      <c r="RNG29" s="133"/>
      <c r="RNL29" s="133"/>
      <c r="RNQ29" s="133"/>
      <c r="RNV29" s="133"/>
      <c r="ROA29" s="133"/>
      <c r="ROF29" s="133"/>
      <c r="ROK29" s="133"/>
      <c r="ROP29" s="133"/>
      <c r="ROU29" s="133"/>
      <c r="ROZ29" s="133"/>
      <c r="RPE29" s="133"/>
      <c r="RPJ29" s="133"/>
      <c r="RPO29" s="133"/>
      <c r="RPT29" s="133"/>
      <c r="RPY29" s="133"/>
      <c r="RQD29" s="133"/>
      <c r="RQI29" s="133"/>
      <c r="RQN29" s="133"/>
      <c r="RQS29" s="133"/>
      <c r="RQX29" s="133"/>
      <c r="RRC29" s="133"/>
      <c r="RRH29" s="133"/>
      <c r="RRM29" s="133"/>
      <c r="RRR29" s="133"/>
      <c r="RRW29" s="133"/>
      <c r="RSB29" s="133"/>
      <c r="RSG29" s="133"/>
      <c r="RSL29" s="133"/>
      <c r="RSQ29" s="133"/>
      <c r="RSV29" s="133"/>
      <c r="RTA29" s="133"/>
      <c r="RTF29" s="133"/>
      <c r="RTK29" s="133"/>
      <c r="RTP29" s="133"/>
      <c r="RTU29" s="133"/>
      <c r="RTZ29" s="133"/>
      <c r="RUE29" s="133"/>
      <c r="RUJ29" s="133"/>
      <c r="RUO29" s="133"/>
      <c r="RUT29" s="133"/>
      <c r="RUY29" s="133"/>
      <c r="RVD29" s="133"/>
      <c r="RVI29" s="133"/>
      <c r="RVN29" s="133"/>
      <c r="RVS29" s="133"/>
      <c r="RVX29" s="133"/>
      <c r="RWC29" s="133"/>
      <c r="RWH29" s="133"/>
      <c r="RWM29" s="133"/>
      <c r="RWR29" s="133"/>
      <c r="RWW29" s="133"/>
      <c r="RXB29" s="133"/>
      <c r="RXG29" s="133"/>
      <c r="RXL29" s="133"/>
      <c r="RXQ29" s="133"/>
      <c r="RXV29" s="133"/>
      <c r="RYA29" s="133"/>
      <c r="RYF29" s="133"/>
      <c r="RYK29" s="133"/>
      <c r="RYP29" s="133"/>
      <c r="RYU29" s="133"/>
      <c r="RYZ29" s="133"/>
      <c r="RZE29" s="133"/>
      <c r="RZJ29" s="133"/>
      <c r="RZO29" s="133"/>
      <c r="RZT29" s="133"/>
      <c r="RZY29" s="133"/>
      <c r="SAD29" s="133"/>
      <c r="SAI29" s="133"/>
      <c r="SAN29" s="133"/>
      <c r="SAS29" s="133"/>
      <c r="SAX29" s="133"/>
      <c r="SBC29" s="133"/>
      <c r="SBH29" s="133"/>
      <c r="SBM29" s="133"/>
      <c r="SBR29" s="133"/>
      <c r="SBW29" s="133"/>
      <c r="SCB29" s="133"/>
      <c r="SCG29" s="133"/>
      <c r="SCL29" s="133"/>
      <c r="SCQ29" s="133"/>
      <c r="SCV29" s="133"/>
      <c r="SDA29" s="133"/>
      <c r="SDF29" s="133"/>
      <c r="SDK29" s="133"/>
      <c r="SDP29" s="133"/>
      <c r="SDU29" s="133"/>
      <c r="SDZ29" s="133"/>
      <c r="SEE29" s="133"/>
      <c r="SEJ29" s="133"/>
      <c r="SEO29" s="133"/>
      <c r="SET29" s="133"/>
      <c r="SEY29" s="133"/>
      <c r="SFD29" s="133"/>
      <c r="SFI29" s="133"/>
      <c r="SFN29" s="133"/>
      <c r="SFS29" s="133"/>
      <c r="SFX29" s="133"/>
      <c r="SGC29" s="133"/>
      <c r="SGH29" s="133"/>
      <c r="SGM29" s="133"/>
      <c r="SGR29" s="133"/>
      <c r="SGW29" s="133"/>
      <c r="SHB29" s="133"/>
      <c r="SHG29" s="133"/>
      <c r="SHL29" s="133"/>
      <c r="SHQ29" s="133"/>
      <c r="SHV29" s="133"/>
      <c r="SIA29" s="133"/>
      <c r="SIF29" s="133"/>
      <c r="SIK29" s="133"/>
      <c r="SIP29" s="133"/>
      <c r="SIU29" s="133"/>
      <c r="SIZ29" s="133"/>
      <c r="SJE29" s="133"/>
      <c r="SJJ29" s="133"/>
      <c r="SJO29" s="133"/>
      <c r="SJT29" s="133"/>
      <c r="SJY29" s="133"/>
      <c r="SKD29" s="133"/>
      <c r="SKI29" s="133"/>
      <c r="SKN29" s="133"/>
      <c r="SKS29" s="133"/>
      <c r="SKX29" s="133"/>
      <c r="SLC29" s="133"/>
      <c r="SLH29" s="133"/>
      <c r="SLM29" s="133"/>
      <c r="SLR29" s="133"/>
      <c r="SLW29" s="133"/>
      <c r="SMB29" s="133"/>
      <c r="SMG29" s="133"/>
      <c r="SML29" s="133"/>
      <c r="SMQ29" s="133"/>
      <c r="SMV29" s="133"/>
      <c r="SNA29" s="133"/>
      <c r="SNF29" s="133"/>
      <c r="SNK29" s="133"/>
      <c r="SNP29" s="133"/>
      <c r="SNU29" s="133"/>
      <c r="SNZ29" s="133"/>
      <c r="SOE29" s="133"/>
      <c r="SOJ29" s="133"/>
      <c r="SOO29" s="133"/>
      <c r="SOT29" s="133"/>
      <c r="SOY29" s="133"/>
      <c r="SPD29" s="133"/>
      <c r="SPI29" s="133"/>
      <c r="SPN29" s="133"/>
      <c r="SPS29" s="133"/>
      <c r="SPX29" s="133"/>
      <c r="SQC29" s="133"/>
      <c r="SQH29" s="133"/>
      <c r="SQM29" s="133"/>
      <c r="SQR29" s="133"/>
      <c r="SQW29" s="133"/>
      <c r="SRB29" s="133"/>
      <c r="SRG29" s="133"/>
      <c r="SRL29" s="133"/>
      <c r="SRQ29" s="133"/>
      <c r="SRV29" s="133"/>
      <c r="SSA29" s="133"/>
      <c r="SSF29" s="133"/>
      <c r="SSK29" s="133"/>
      <c r="SSP29" s="133"/>
      <c r="SSU29" s="133"/>
      <c r="SSZ29" s="133"/>
      <c r="STE29" s="133"/>
      <c r="STJ29" s="133"/>
      <c r="STO29" s="133"/>
      <c r="STT29" s="133"/>
      <c r="STY29" s="133"/>
      <c r="SUD29" s="133"/>
      <c r="SUI29" s="133"/>
      <c r="SUN29" s="133"/>
      <c r="SUS29" s="133"/>
      <c r="SUX29" s="133"/>
      <c r="SVC29" s="133"/>
      <c r="SVH29" s="133"/>
      <c r="SVM29" s="133"/>
      <c r="SVR29" s="133"/>
      <c r="SVW29" s="133"/>
      <c r="SWB29" s="133"/>
      <c r="SWG29" s="133"/>
      <c r="SWL29" s="133"/>
      <c r="SWQ29" s="133"/>
      <c r="SWV29" s="133"/>
      <c r="SXA29" s="133"/>
      <c r="SXF29" s="133"/>
      <c r="SXK29" s="133"/>
      <c r="SXP29" s="133"/>
      <c r="SXU29" s="133"/>
      <c r="SXZ29" s="133"/>
      <c r="SYE29" s="133"/>
      <c r="SYJ29" s="133"/>
      <c r="SYO29" s="133"/>
      <c r="SYT29" s="133"/>
      <c r="SYY29" s="133"/>
      <c r="SZD29" s="133"/>
      <c r="SZI29" s="133"/>
      <c r="SZN29" s="133"/>
      <c r="SZS29" s="133"/>
      <c r="SZX29" s="133"/>
      <c r="TAC29" s="133"/>
      <c r="TAH29" s="133"/>
      <c r="TAM29" s="133"/>
      <c r="TAR29" s="133"/>
      <c r="TAW29" s="133"/>
      <c r="TBB29" s="133"/>
      <c r="TBG29" s="133"/>
      <c r="TBL29" s="133"/>
      <c r="TBQ29" s="133"/>
      <c r="TBV29" s="133"/>
      <c r="TCA29" s="133"/>
      <c r="TCF29" s="133"/>
      <c r="TCK29" s="133"/>
      <c r="TCP29" s="133"/>
      <c r="TCU29" s="133"/>
      <c r="TCZ29" s="133"/>
      <c r="TDE29" s="133"/>
      <c r="TDJ29" s="133"/>
      <c r="TDO29" s="133"/>
      <c r="TDT29" s="133"/>
      <c r="TDY29" s="133"/>
      <c r="TED29" s="133"/>
      <c r="TEI29" s="133"/>
      <c r="TEN29" s="133"/>
      <c r="TES29" s="133"/>
      <c r="TEX29" s="133"/>
      <c r="TFC29" s="133"/>
      <c r="TFH29" s="133"/>
      <c r="TFM29" s="133"/>
      <c r="TFR29" s="133"/>
      <c r="TFW29" s="133"/>
      <c r="TGB29" s="133"/>
      <c r="TGG29" s="133"/>
      <c r="TGL29" s="133"/>
      <c r="TGQ29" s="133"/>
      <c r="TGV29" s="133"/>
      <c r="THA29" s="133"/>
      <c r="THF29" s="133"/>
      <c r="THK29" s="133"/>
      <c r="THP29" s="133"/>
      <c r="THU29" s="133"/>
      <c r="THZ29" s="133"/>
      <c r="TIE29" s="133"/>
      <c r="TIJ29" s="133"/>
      <c r="TIO29" s="133"/>
      <c r="TIT29" s="133"/>
      <c r="TIY29" s="133"/>
      <c r="TJD29" s="133"/>
      <c r="TJI29" s="133"/>
      <c r="TJN29" s="133"/>
      <c r="TJS29" s="133"/>
      <c r="TJX29" s="133"/>
      <c r="TKC29" s="133"/>
      <c r="TKH29" s="133"/>
      <c r="TKM29" s="133"/>
      <c r="TKR29" s="133"/>
      <c r="TKW29" s="133"/>
      <c r="TLB29" s="133"/>
      <c r="TLG29" s="133"/>
      <c r="TLL29" s="133"/>
      <c r="TLQ29" s="133"/>
      <c r="TLV29" s="133"/>
      <c r="TMA29" s="133"/>
      <c r="TMF29" s="133"/>
      <c r="TMK29" s="133"/>
      <c r="TMP29" s="133"/>
      <c r="TMU29" s="133"/>
      <c r="TMZ29" s="133"/>
      <c r="TNE29" s="133"/>
      <c r="TNJ29" s="133"/>
      <c r="TNO29" s="133"/>
      <c r="TNT29" s="133"/>
      <c r="TNY29" s="133"/>
      <c r="TOD29" s="133"/>
      <c r="TOI29" s="133"/>
      <c r="TON29" s="133"/>
      <c r="TOS29" s="133"/>
      <c r="TOX29" s="133"/>
      <c r="TPC29" s="133"/>
      <c r="TPH29" s="133"/>
      <c r="TPM29" s="133"/>
      <c r="TPR29" s="133"/>
      <c r="TPW29" s="133"/>
      <c r="TQB29" s="133"/>
      <c r="TQG29" s="133"/>
      <c r="TQL29" s="133"/>
      <c r="TQQ29" s="133"/>
      <c r="TQV29" s="133"/>
      <c r="TRA29" s="133"/>
      <c r="TRF29" s="133"/>
      <c r="TRK29" s="133"/>
      <c r="TRP29" s="133"/>
      <c r="TRU29" s="133"/>
      <c r="TRZ29" s="133"/>
      <c r="TSE29" s="133"/>
      <c r="TSJ29" s="133"/>
      <c r="TSO29" s="133"/>
      <c r="TST29" s="133"/>
      <c r="TSY29" s="133"/>
      <c r="TTD29" s="133"/>
      <c r="TTI29" s="133"/>
      <c r="TTN29" s="133"/>
      <c r="TTS29" s="133"/>
      <c r="TTX29" s="133"/>
      <c r="TUC29" s="133"/>
      <c r="TUH29" s="133"/>
      <c r="TUM29" s="133"/>
      <c r="TUR29" s="133"/>
      <c r="TUW29" s="133"/>
      <c r="TVB29" s="133"/>
      <c r="TVG29" s="133"/>
      <c r="TVL29" s="133"/>
      <c r="TVQ29" s="133"/>
      <c r="TVV29" s="133"/>
      <c r="TWA29" s="133"/>
      <c r="TWF29" s="133"/>
      <c r="TWK29" s="133"/>
      <c r="TWP29" s="133"/>
      <c r="TWU29" s="133"/>
      <c r="TWZ29" s="133"/>
      <c r="TXE29" s="133"/>
      <c r="TXJ29" s="133"/>
      <c r="TXO29" s="133"/>
      <c r="TXT29" s="133"/>
      <c r="TXY29" s="133"/>
      <c r="TYD29" s="133"/>
      <c r="TYI29" s="133"/>
      <c r="TYN29" s="133"/>
      <c r="TYS29" s="133"/>
      <c r="TYX29" s="133"/>
      <c r="TZC29" s="133"/>
      <c r="TZH29" s="133"/>
      <c r="TZM29" s="133"/>
      <c r="TZR29" s="133"/>
      <c r="TZW29" s="133"/>
      <c r="UAB29" s="133"/>
      <c r="UAG29" s="133"/>
      <c r="UAL29" s="133"/>
      <c r="UAQ29" s="133"/>
      <c r="UAV29" s="133"/>
      <c r="UBA29" s="133"/>
      <c r="UBF29" s="133"/>
      <c r="UBK29" s="133"/>
      <c r="UBP29" s="133"/>
      <c r="UBU29" s="133"/>
      <c r="UBZ29" s="133"/>
      <c r="UCE29" s="133"/>
      <c r="UCJ29" s="133"/>
      <c r="UCO29" s="133"/>
      <c r="UCT29" s="133"/>
      <c r="UCY29" s="133"/>
      <c r="UDD29" s="133"/>
      <c r="UDI29" s="133"/>
      <c r="UDN29" s="133"/>
      <c r="UDS29" s="133"/>
      <c r="UDX29" s="133"/>
      <c r="UEC29" s="133"/>
      <c r="UEH29" s="133"/>
      <c r="UEM29" s="133"/>
      <c r="UER29" s="133"/>
      <c r="UEW29" s="133"/>
      <c r="UFB29" s="133"/>
      <c r="UFG29" s="133"/>
      <c r="UFL29" s="133"/>
      <c r="UFQ29" s="133"/>
      <c r="UFV29" s="133"/>
      <c r="UGA29" s="133"/>
      <c r="UGF29" s="133"/>
      <c r="UGK29" s="133"/>
      <c r="UGP29" s="133"/>
      <c r="UGU29" s="133"/>
      <c r="UGZ29" s="133"/>
      <c r="UHE29" s="133"/>
      <c r="UHJ29" s="133"/>
      <c r="UHO29" s="133"/>
      <c r="UHT29" s="133"/>
      <c r="UHY29" s="133"/>
      <c r="UID29" s="133"/>
      <c r="UII29" s="133"/>
      <c r="UIN29" s="133"/>
      <c r="UIS29" s="133"/>
      <c r="UIX29" s="133"/>
      <c r="UJC29" s="133"/>
      <c r="UJH29" s="133"/>
      <c r="UJM29" s="133"/>
      <c r="UJR29" s="133"/>
      <c r="UJW29" s="133"/>
      <c r="UKB29" s="133"/>
      <c r="UKG29" s="133"/>
      <c r="UKL29" s="133"/>
      <c r="UKQ29" s="133"/>
      <c r="UKV29" s="133"/>
      <c r="ULA29" s="133"/>
      <c r="ULF29" s="133"/>
      <c r="ULK29" s="133"/>
      <c r="ULP29" s="133"/>
      <c r="ULU29" s="133"/>
      <c r="ULZ29" s="133"/>
      <c r="UME29" s="133"/>
      <c r="UMJ29" s="133"/>
      <c r="UMO29" s="133"/>
      <c r="UMT29" s="133"/>
      <c r="UMY29" s="133"/>
      <c r="UND29" s="133"/>
      <c r="UNI29" s="133"/>
      <c r="UNN29" s="133"/>
      <c r="UNS29" s="133"/>
      <c r="UNX29" s="133"/>
      <c r="UOC29" s="133"/>
      <c r="UOH29" s="133"/>
      <c r="UOM29" s="133"/>
      <c r="UOR29" s="133"/>
      <c r="UOW29" s="133"/>
      <c r="UPB29" s="133"/>
      <c r="UPG29" s="133"/>
      <c r="UPL29" s="133"/>
      <c r="UPQ29" s="133"/>
      <c r="UPV29" s="133"/>
      <c r="UQA29" s="133"/>
      <c r="UQF29" s="133"/>
      <c r="UQK29" s="133"/>
      <c r="UQP29" s="133"/>
      <c r="UQU29" s="133"/>
      <c r="UQZ29" s="133"/>
      <c r="URE29" s="133"/>
      <c r="URJ29" s="133"/>
      <c r="URO29" s="133"/>
      <c r="URT29" s="133"/>
      <c r="URY29" s="133"/>
      <c r="USD29" s="133"/>
      <c r="USI29" s="133"/>
      <c r="USN29" s="133"/>
      <c r="USS29" s="133"/>
      <c r="USX29" s="133"/>
      <c r="UTC29" s="133"/>
      <c r="UTH29" s="133"/>
      <c r="UTM29" s="133"/>
      <c r="UTR29" s="133"/>
      <c r="UTW29" s="133"/>
      <c r="UUB29" s="133"/>
      <c r="UUG29" s="133"/>
      <c r="UUL29" s="133"/>
      <c r="UUQ29" s="133"/>
      <c r="UUV29" s="133"/>
      <c r="UVA29" s="133"/>
      <c r="UVF29" s="133"/>
      <c r="UVK29" s="133"/>
      <c r="UVP29" s="133"/>
      <c r="UVU29" s="133"/>
      <c r="UVZ29" s="133"/>
      <c r="UWE29" s="133"/>
      <c r="UWJ29" s="133"/>
      <c r="UWO29" s="133"/>
      <c r="UWT29" s="133"/>
      <c r="UWY29" s="133"/>
      <c r="UXD29" s="133"/>
      <c r="UXI29" s="133"/>
      <c r="UXN29" s="133"/>
      <c r="UXS29" s="133"/>
      <c r="UXX29" s="133"/>
      <c r="UYC29" s="133"/>
      <c r="UYH29" s="133"/>
      <c r="UYM29" s="133"/>
      <c r="UYR29" s="133"/>
      <c r="UYW29" s="133"/>
      <c r="UZB29" s="133"/>
      <c r="UZG29" s="133"/>
      <c r="UZL29" s="133"/>
      <c r="UZQ29" s="133"/>
      <c r="UZV29" s="133"/>
      <c r="VAA29" s="133"/>
      <c r="VAF29" s="133"/>
      <c r="VAK29" s="133"/>
      <c r="VAP29" s="133"/>
      <c r="VAU29" s="133"/>
      <c r="VAZ29" s="133"/>
      <c r="VBE29" s="133"/>
      <c r="VBJ29" s="133"/>
      <c r="VBO29" s="133"/>
      <c r="VBT29" s="133"/>
      <c r="VBY29" s="133"/>
      <c r="VCD29" s="133"/>
      <c r="VCI29" s="133"/>
      <c r="VCN29" s="133"/>
      <c r="VCS29" s="133"/>
      <c r="VCX29" s="133"/>
      <c r="VDC29" s="133"/>
      <c r="VDH29" s="133"/>
      <c r="VDM29" s="133"/>
      <c r="VDR29" s="133"/>
      <c r="VDW29" s="133"/>
      <c r="VEB29" s="133"/>
      <c r="VEG29" s="133"/>
      <c r="VEL29" s="133"/>
      <c r="VEQ29" s="133"/>
      <c r="VEV29" s="133"/>
      <c r="VFA29" s="133"/>
      <c r="VFF29" s="133"/>
      <c r="VFK29" s="133"/>
      <c r="VFP29" s="133"/>
      <c r="VFU29" s="133"/>
      <c r="VFZ29" s="133"/>
      <c r="VGE29" s="133"/>
      <c r="VGJ29" s="133"/>
      <c r="VGO29" s="133"/>
      <c r="VGT29" s="133"/>
      <c r="VGY29" s="133"/>
      <c r="VHD29" s="133"/>
      <c r="VHI29" s="133"/>
      <c r="VHN29" s="133"/>
      <c r="VHS29" s="133"/>
      <c r="VHX29" s="133"/>
      <c r="VIC29" s="133"/>
      <c r="VIH29" s="133"/>
      <c r="VIM29" s="133"/>
      <c r="VIR29" s="133"/>
      <c r="VIW29" s="133"/>
      <c r="VJB29" s="133"/>
      <c r="VJG29" s="133"/>
      <c r="VJL29" s="133"/>
      <c r="VJQ29" s="133"/>
      <c r="VJV29" s="133"/>
      <c r="VKA29" s="133"/>
      <c r="VKF29" s="133"/>
      <c r="VKK29" s="133"/>
      <c r="VKP29" s="133"/>
      <c r="VKU29" s="133"/>
      <c r="VKZ29" s="133"/>
      <c r="VLE29" s="133"/>
      <c r="VLJ29" s="133"/>
      <c r="VLO29" s="133"/>
      <c r="VLT29" s="133"/>
      <c r="VLY29" s="133"/>
      <c r="VMD29" s="133"/>
      <c r="VMI29" s="133"/>
      <c r="VMN29" s="133"/>
      <c r="VMS29" s="133"/>
      <c r="VMX29" s="133"/>
      <c r="VNC29" s="133"/>
      <c r="VNH29" s="133"/>
      <c r="VNM29" s="133"/>
      <c r="VNR29" s="133"/>
      <c r="VNW29" s="133"/>
      <c r="VOB29" s="133"/>
      <c r="VOG29" s="133"/>
      <c r="VOL29" s="133"/>
      <c r="VOQ29" s="133"/>
      <c r="VOV29" s="133"/>
      <c r="VPA29" s="133"/>
      <c r="VPF29" s="133"/>
      <c r="VPK29" s="133"/>
      <c r="VPP29" s="133"/>
      <c r="VPU29" s="133"/>
      <c r="VPZ29" s="133"/>
      <c r="VQE29" s="133"/>
      <c r="VQJ29" s="133"/>
      <c r="VQO29" s="133"/>
      <c r="VQT29" s="133"/>
      <c r="VQY29" s="133"/>
      <c r="VRD29" s="133"/>
      <c r="VRI29" s="133"/>
      <c r="VRN29" s="133"/>
      <c r="VRS29" s="133"/>
      <c r="VRX29" s="133"/>
      <c r="VSC29" s="133"/>
      <c r="VSH29" s="133"/>
      <c r="VSM29" s="133"/>
      <c r="VSR29" s="133"/>
      <c r="VSW29" s="133"/>
      <c r="VTB29" s="133"/>
      <c r="VTG29" s="133"/>
      <c r="VTL29" s="133"/>
      <c r="VTQ29" s="133"/>
      <c r="VTV29" s="133"/>
      <c r="VUA29" s="133"/>
      <c r="VUF29" s="133"/>
      <c r="VUK29" s="133"/>
      <c r="VUP29" s="133"/>
      <c r="VUU29" s="133"/>
      <c r="VUZ29" s="133"/>
      <c r="VVE29" s="133"/>
      <c r="VVJ29" s="133"/>
      <c r="VVO29" s="133"/>
      <c r="VVT29" s="133"/>
      <c r="VVY29" s="133"/>
      <c r="VWD29" s="133"/>
      <c r="VWI29" s="133"/>
      <c r="VWN29" s="133"/>
      <c r="VWS29" s="133"/>
      <c r="VWX29" s="133"/>
      <c r="VXC29" s="133"/>
      <c r="VXH29" s="133"/>
      <c r="VXM29" s="133"/>
      <c r="VXR29" s="133"/>
      <c r="VXW29" s="133"/>
      <c r="VYB29" s="133"/>
      <c r="VYG29" s="133"/>
      <c r="VYL29" s="133"/>
      <c r="VYQ29" s="133"/>
      <c r="VYV29" s="133"/>
      <c r="VZA29" s="133"/>
      <c r="VZF29" s="133"/>
      <c r="VZK29" s="133"/>
      <c r="VZP29" s="133"/>
      <c r="VZU29" s="133"/>
      <c r="VZZ29" s="133"/>
      <c r="WAE29" s="133"/>
      <c r="WAJ29" s="133"/>
      <c r="WAO29" s="133"/>
      <c r="WAT29" s="133"/>
      <c r="WAY29" s="133"/>
      <c r="WBD29" s="133"/>
      <c r="WBI29" s="133"/>
      <c r="WBN29" s="133"/>
      <c r="WBS29" s="133"/>
      <c r="WBX29" s="133"/>
      <c r="WCC29" s="133"/>
      <c r="WCH29" s="133"/>
      <c r="WCM29" s="133"/>
      <c r="WCR29" s="133"/>
      <c r="WCW29" s="133"/>
      <c r="WDB29" s="133"/>
      <c r="WDG29" s="133"/>
      <c r="WDL29" s="133"/>
      <c r="WDQ29" s="133"/>
      <c r="WDV29" s="133"/>
      <c r="WEA29" s="133"/>
      <c r="WEF29" s="133"/>
      <c r="WEK29" s="133"/>
      <c r="WEP29" s="133"/>
      <c r="WEU29" s="133"/>
      <c r="WEZ29" s="133"/>
      <c r="WFE29" s="133"/>
      <c r="WFJ29" s="133"/>
      <c r="WFO29" s="133"/>
      <c r="WFT29" s="133"/>
      <c r="WFY29" s="133"/>
      <c r="WGD29" s="133"/>
      <c r="WGI29" s="133"/>
      <c r="WGN29" s="133"/>
      <c r="WGS29" s="133"/>
      <c r="WGX29" s="133"/>
      <c r="WHC29" s="133"/>
      <c r="WHH29" s="133"/>
      <c r="WHM29" s="133"/>
      <c r="WHR29" s="133"/>
      <c r="WHW29" s="133"/>
      <c r="WIB29" s="133"/>
      <c r="WIG29" s="133"/>
      <c r="WIL29" s="133"/>
      <c r="WIQ29" s="133"/>
      <c r="WIV29" s="133"/>
      <c r="WJA29" s="133"/>
      <c r="WJF29" s="133"/>
      <c r="WJK29" s="133"/>
      <c r="WJP29" s="133"/>
      <c r="WJU29" s="133"/>
      <c r="WJZ29" s="133"/>
      <c r="WKE29" s="133"/>
      <c r="WKJ29" s="133"/>
      <c r="WKO29" s="133"/>
      <c r="WKT29" s="133"/>
      <c r="WKY29" s="133"/>
      <c r="WLD29" s="133"/>
      <c r="WLI29" s="133"/>
      <c r="WLN29" s="133"/>
      <c r="WLS29" s="133"/>
      <c r="WLX29" s="133"/>
      <c r="WMC29" s="133"/>
      <c r="WMH29" s="133"/>
      <c r="WMM29" s="133"/>
      <c r="WMR29" s="133"/>
      <c r="WMW29" s="133"/>
      <c r="WNB29" s="133"/>
      <c r="WNG29" s="133"/>
      <c r="WNL29" s="133"/>
      <c r="WNQ29" s="133"/>
      <c r="WNV29" s="133"/>
      <c r="WOA29" s="133"/>
      <c r="WOF29" s="133"/>
      <c r="WOK29" s="133"/>
      <c r="WOP29" s="133"/>
      <c r="WOU29" s="133"/>
      <c r="WOZ29" s="133"/>
      <c r="WPE29" s="133"/>
      <c r="WPJ29" s="133"/>
      <c r="WPO29" s="133"/>
      <c r="WPT29" s="133"/>
      <c r="WPY29" s="133"/>
      <c r="WQD29" s="133"/>
      <c r="WQI29" s="133"/>
      <c r="WQN29" s="133"/>
      <c r="WQS29" s="133"/>
      <c r="WQX29" s="133"/>
      <c r="WRC29" s="133"/>
      <c r="WRH29" s="133"/>
      <c r="WRM29" s="133"/>
      <c r="WRR29" s="133"/>
      <c r="WRW29" s="133"/>
      <c r="WSB29" s="133"/>
      <c r="WSG29" s="133"/>
      <c r="WSL29" s="133"/>
      <c r="WSQ29" s="133"/>
      <c r="WSV29" s="133"/>
      <c r="WTA29" s="133"/>
      <c r="WTF29" s="133"/>
      <c r="WTK29" s="133"/>
      <c r="WTP29" s="133"/>
      <c r="WTU29" s="133"/>
      <c r="WTZ29" s="133"/>
      <c r="WUE29" s="133"/>
      <c r="WUJ29" s="133"/>
      <c r="WUO29" s="133"/>
      <c r="WUT29" s="133"/>
      <c r="WUY29" s="133"/>
      <c r="WVD29" s="133"/>
      <c r="WVI29" s="133"/>
      <c r="WVN29" s="133"/>
      <c r="WVS29" s="133"/>
      <c r="WVX29" s="133"/>
      <c r="WWC29" s="133"/>
      <c r="WWH29" s="133"/>
      <c r="WWM29" s="133"/>
      <c r="WWR29" s="133"/>
      <c r="WWW29" s="133"/>
      <c r="WXB29" s="133"/>
      <c r="WXG29" s="133"/>
      <c r="WXL29" s="133"/>
      <c r="WXQ29" s="133"/>
      <c r="WXV29" s="133"/>
      <c r="WYA29" s="133"/>
      <c r="WYF29" s="133"/>
      <c r="WYK29" s="133"/>
      <c r="WYP29" s="133"/>
      <c r="WYU29" s="133"/>
      <c r="WYZ29" s="133"/>
      <c r="WZE29" s="133"/>
      <c r="WZJ29" s="133"/>
      <c r="WZO29" s="133"/>
      <c r="WZT29" s="133"/>
      <c r="WZY29" s="133"/>
      <c r="XAD29" s="133"/>
      <c r="XAI29" s="133"/>
      <c r="XAN29" s="133"/>
      <c r="XAS29" s="133"/>
      <c r="XAX29" s="133"/>
      <c r="XBC29" s="133"/>
      <c r="XBH29" s="133"/>
      <c r="XBM29" s="133"/>
      <c r="XBR29" s="133"/>
      <c r="XBW29" s="133"/>
      <c r="XCB29" s="133"/>
      <c r="XCG29" s="133"/>
      <c r="XCL29" s="133"/>
      <c r="XCQ29" s="133"/>
      <c r="XCV29" s="133"/>
      <c r="XDA29" s="133"/>
      <c r="XDF29" s="133"/>
      <c r="XDK29" s="133"/>
      <c r="XDP29" s="133"/>
      <c r="XDU29" s="133"/>
      <c r="XDZ29" s="133"/>
      <c r="XEE29" s="133"/>
      <c r="XEJ29" s="133"/>
      <c r="XEO29" s="133"/>
      <c r="XET29" s="133"/>
      <c r="XEY29" s="133"/>
      <c r="XFD29" s="133"/>
    </row>
    <row r="30" spans="1:1024 1029:2044 2049:3069 3074:4094 4099:5119 5124:6144 6149:7164 7169:8189 8194:9214 9219:10239 10244:11264 11269:12284 12289:13309 13314:14334 14339:15359 15364:16384">
      <c r="A30" s="132" t="s">
        <v>826</v>
      </c>
      <c r="B30" s="132" t="s">
        <v>1467</v>
      </c>
      <c r="C30" s="132" t="s">
        <v>1507</v>
      </c>
      <c r="D30" s="133">
        <v>15164.56</v>
      </c>
      <c r="E30" s="132" t="s">
        <v>822</v>
      </c>
      <c r="I30" s="133"/>
      <c r="N30" s="133"/>
      <c r="S30" s="133"/>
      <c r="X30" s="133"/>
      <c r="AC30" s="133"/>
      <c r="AH30" s="133"/>
      <c r="AM30" s="133"/>
      <c r="AR30" s="133"/>
      <c r="AW30" s="133"/>
      <c r="BB30" s="133"/>
      <c r="BG30" s="133"/>
      <c r="BL30" s="133"/>
      <c r="BQ30" s="133"/>
      <c r="BV30" s="133"/>
      <c r="CA30" s="133"/>
      <c r="CF30" s="133"/>
      <c r="CK30" s="133"/>
      <c r="CP30" s="133"/>
      <c r="CU30" s="133"/>
      <c r="CZ30" s="133"/>
      <c r="DE30" s="133"/>
      <c r="DJ30" s="133"/>
      <c r="DO30" s="133"/>
      <c r="DT30" s="133"/>
      <c r="DY30" s="133"/>
      <c r="ED30" s="133"/>
      <c r="EI30" s="133"/>
      <c r="EN30" s="133"/>
      <c r="ES30" s="133"/>
      <c r="EX30" s="133"/>
      <c r="FC30" s="133"/>
      <c r="FH30" s="133"/>
      <c r="FM30" s="133"/>
      <c r="FR30" s="133"/>
      <c r="FW30" s="133"/>
      <c r="GB30" s="133"/>
      <c r="GG30" s="133"/>
      <c r="GL30" s="133"/>
      <c r="GQ30" s="133"/>
      <c r="GV30" s="133"/>
      <c r="HA30" s="133"/>
      <c r="HF30" s="133"/>
      <c r="HK30" s="133"/>
      <c r="HP30" s="133"/>
      <c r="HU30" s="133"/>
      <c r="HZ30" s="133"/>
      <c r="IE30" s="133"/>
      <c r="IJ30" s="133"/>
      <c r="IO30" s="133"/>
      <c r="IT30" s="133"/>
      <c r="IY30" s="133"/>
      <c r="JD30" s="133"/>
      <c r="JI30" s="133"/>
      <c r="JN30" s="133"/>
      <c r="JS30" s="133"/>
      <c r="JX30" s="133"/>
      <c r="KC30" s="133"/>
      <c r="KH30" s="133"/>
      <c r="KM30" s="133"/>
      <c r="KR30" s="133"/>
      <c r="KW30" s="133"/>
      <c r="LB30" s="133"/>
      <c r="LG30" s="133"/>
      <c r="LL30" s="133"/>
      <c r="LQ30" s="133"/>
      <c r="LV30" s="133"/>
      <c r="MA30" s="133"/>
      <c r="MF30" s="133"/>
      <c r="MK30" s="133"/>
      <c r="MP30" s="133"/>
      <c r="MU30" s="133"/>
      <c r="MZ30" s="133"/>
      <c r="NE30" s="133"/>
      <c r="NJ30" s="133"/>
      <c r="NO30" s="133"/>
      <c r="NT30" s="133"/>
      <c r="NY30" s="133"/>
      <c r="OD30" s="133"/>
      <c r="OI30" s="133"/>
      <c r="ON30" s="133"/>
      <c r="OS30" s="133"/>
      <c r="OX30" s="133"/>
      <c r="PC30" s="133"/>
      <c r="PH30" s="133"/>
      <c r="PM30" s="133"/>
      <c r="PR30" s="133"/>
      <c r="PW30" s="133"/>
      <c r="QB30" s="133"/>
      <c r="QG30" s="133"/>
      <c r="QL30" s="133"/>
      <c r="QQ30" s="133"/>
      <c r="QV30" s="133"/>
      <c r="RA30" s="133"/>
      <c r="RF30" s="133"/>
      <c r="RK30" s="133"/>
      <c r="RP30" s="133"/>
      <c r="RU30" s="133"/>
      <c r="RZ30" s="133"/>
      <c r="SE30" s="133"/>
      <c r="SJ30" s="133"/>
      <c r="SO30" s="133"/>
      <c r="ST30" s="133"/>
      <c r="SY30" s="133"/>
      <c r="TD30" s="133"/>
      <c r="TI30" s="133"/>
      <c r="TN30" s="133"/>
      <c r="TS30" s="133"/>
      <c r="TX30" s="133"/>
      <c r="UC30" s="133"/>
      <c r="UH30" s="133"/>
      <c r="UM30" s="133"/>
      <c r="UR30" s="133"/>
      <c r="UW30" s="133"/>
      <c r="VB30" s="133"/>
      <c r="VG30" s="133"/>
      <c r="VL30" s="133"/>
      <c r="VQ30" s="133"/>
      <c r="VV30" s="133"/>
      <c r="WA30" s="133"/>
      <c r="WF30" s="133"/>
      <c r="WK30" s="133"/>
      <c r="WP30" s="133"/>
      <c r="WU30" s="133"/>
      <c r="WZ30" s="133"/>
      <c r="XE30" s="133"/>
      <c r="XJ30" s="133"/>
      <c r="XO30" s="133"/>
      <c r="XT30" s="133"/>
      <c r="XY30" s="133"/>
      <c r="YD30" s="133"/>
      <c r="YI30" s="133"/>
      <c r="YN30" s="133"/>
      <c r="YS30" s="133"/>
      <c r="YX30" s="133"/>
      <c r="ZC30" s="133"/>
      <c r="ZH30" s="133"/>
      <c r="ZM30" s="133"/>
      <c r="ZR30" s="133"/>
      <c r="ZW30" s="133"/>
      <c r="AAB30" s="133"/>
      <c r="AAG30" s="133"/>
      <c r="AAL30" s="133"/>
      <c r="AAQ30" s="133"/>
      <c r="AAV30" s="133"/>
      <c r="ABA30" s="133"/>
      <c r="ABF30" s="133"/>
      <c r="ABK30" s="133"/>
      <c r="ABP30" s="133"/>
      <c r="ABU30" s="133"/>
      <c r="ABZ30" s="133"/>
      <c r="ACE30" s="133"/>
      <c r="ACJ30" s="133"/>
      <c r="ACO30" s="133"/>
      <c r="ACT30" s="133"/>
      <c r="ACY30" s="133"/>
      <c r="ADD30" s="133"/>
      <c r="ADI30" s="133"/>
      <c r="ADN30" s="133"/>
      <c r="ADS30" s="133"/>
      <c r="ADX30" s="133"/>
      <c r="AEC30" s="133"/>
      <c r="AEH30" s="133"/>
      <c r="AEM30" s="133"/>
      <c r="AER30" s="133"/>
      <c r="AEW30" s="133"/>
      <c r="AFB30" s="133"/>
      <c r="AFG30" s="133"/>
      <c r="AFL30" s="133"/>
      <c r="AFQ30" s="133"/>
      <c r="AFV30" s="133"/>
      <c r="AGA30" s="133"/>
      <c r="AGF30" s="133"/>
      <c r="AGK30" s="133"/>
      <c r="AGP30" s="133"/>
      <c r="AGU30" s="133"/>
      <c r="AGZ30" s="133"/>
      <c r="AHE30" s="133"/>
      <c r="AHJ30" s="133"/>
      <c r="AHO30" s="133"/>
      <c r="AHT30" s="133"/>
      <c r="AHY30" s="133"/>
      <c r="AID30" s="133"/>
      <c r="AII30" s="133"/>
      <c r="AIN30" s="133"/>
      <c r="AIS30" s="133"/>
      <c r="AIX30" s="133"/>
      <c r="AJC30" s="133"/>
      <c r="AJH30" s="133"/>
      <c r="AJM30" s="133"/>
      <c r="AJR30" s="133"/>
      <c r="AJW30" s="133"/>
      <c r="AKB30" s="133"/>
      <c r="AKG30" s="133"/>
      <c r="AKL30" s="133"/>
      <c r="AKQ30" s="133"/>
      <c r="AKV30" s="133"/>
      <c r="ALA30" s="133"/>
      <c r="ALF30" s="133"/>
      <c r="ALK30" s="133"/>
      <c r="ALP30" s="133"/>
      <c r="ALU30" s="133"/>
      <c r="ALZ30" s="133"/>
      <c r="AME30" s="133"/>
      <c r="AMJ30" s="133"/>
      <c r="AMO30" s="133"/>
      <c r="AMT30" s="133"/>
      <c r="AMY30" s="133"/>
      <c r="AND30" s="133"/>
      <c r="ANI30" s="133"/>
      <c r="ANN30" s="133"/>
      <c r="ANS30" s="133"/>
      <c r="ANX30" s="133"/>
      <c r="AOC30" s="133"/>
      <c r="AOH30" s="133"/>
      <c r="AOM30" s="133"/>
      <c r="AOR30" s="133"/>
      <c r="AOW30" s="133"/>
      <c r="APB30" s="133"/>
      <c r="APG30" s="133"/>
      <c r="APL30" s="133"/>
      <c r="APQ30" s="133"/>
      <c r="APV30" s="133"/>
      <c r="AQA30" s="133"/>
      <c r="AQF30" s="133"/>
      <c r="AQK30" s="133"/>
      <c r="AQP30" s="133"/>
      <c r="AQU30" s="133"/>
      <c r="AQZ30" s="133"/>
      <c r="ARE30" s="133"/>
      <c r="ARJ30" s="133"/>
      <c r="ARO30" s="133"/>
      <c r="ART30" s="133"/>
      <c r="ARY30" s="133"/>
      <c r="ASD30" s="133"/>
      <c r="ASI30" s="133"/>
      <c r="ASN30" s="133"/>
      <c r="ASS30" s="133"/>
      <c r="ASX30" s="133"/>
      <c r="ATC30" s="133"/>
      <c r="ATH30" s="133"/>
      <c r="ATM30" s="133"/>
      <c r="ATR30" s="133"/>
      <c r="ATW30" s="133"/>
      <c r="AUB30" s="133"/>
      <c r="AUG30" s="133"/>
      <c r="AUL30" s="133"/>
      <c r="AUQ30" s="133"/>
      <c r="AUV30" s="133"/>
      <c r="AVA30" s="133"/>
      <c r="AVF30" s="133"/>
      <c r="AVK30" s="133"/>
      <c r="AVP30" s="133"/>
      <c r="AVU30" s="133"/>
      <c r="AVZ30" s="133"/>
      <c r="AWE30" s="133"/>
      <c r="AWJ30" s="133"/>
      <c r="AWO30" s="133"/>
      <c r="AWT30" s="133"/>
      <c r="AWY30" s="133"/>
      <c r="AXD30" s="133"/>
      <c r="AXI30" s="133"/>
      <c r="AXN30" s="133"/>
      <c r="AXS30" s="133"/>
      <c r="AXX30" s="133"/>
      <c r="AYC30" s="133"/>
      <c r="AYH30" s="133"/>
      <c r="AYM30" s="133"/>
      <c r="AYR30" s="133"/>
      <c r="AYW30" s="133"/>
      <c r="AZB30" s="133"/>
      <c r="AZG30" s="133"/>
      <c r="AZL30" s="133"/>
      <c r="AZQ30" s="133"/>
      <c r="AZV30" s="133"/>
      <c r="BAA30" s="133"/>
      <c r="BAF30" s="133"/>
      <c r="BAK30" s="133"/>
      <c r="BAP30" s="133"/>
      <c r="BAU30" s="133"/>
      <c r="BAZ30" s="133"/>
      <c r="BBE30" s="133"/>
      <c r="BBJ30" s="133"/>
      <c r="BBO30" s="133"/>
      <c r="BBT30" s="133"/>
      <c r="BBY30" s="133"/>
      <c r="BCD30" s="133"/>
      <c r="BCI30" s="133"/>
      <c r="BCN30" s="133"/>
      <c r="BCS30" s="133"/>
      <c r="BCX30" s="133"/>
      <c r="BDC30" s="133"/>
      <c r="BDH30" s="133"/>
      <c r="BDM30" s="133"/>
      <c r="BDR30" s="133"/>
      <c r="BDW30" s="133"/>
      <c r="BEB30" s="133"/>
      <c r="BEG30" s="133"/>
      <c r="BEL30" s="133"/>
      <c r="BEQ30" s="133"/>
      <c r="BEV30" s="133"/>
      <c r="BFA30" s="133"/>
      <c r="BFF30" s="133"/>
      <c r="BFK30" s="133"/>
      <c r="BFP30" s="133"/>
      <c r="BFU30" s="133"/>
      <c r="BFZ30" s="133"/>
      <c r="BGE30" s="133"/>
      <c r="BGJ30" s="133"/>
      <c r="BGO30" s="133"/>
      <c r="BGT30" s="133"/>
      <c r="BGY30" s="133"/>
      <c r="BHD30" s="133"/>
      <c r="BHI30" s="133"/>
      <c r="BHN30" s="133"/>
      <c r="BHS30" s="133"/>
      <c r="BHX30" s="133"/>
      <c r="BIC30" s="133"/>
      <c r="BIH30" s="133"/>
      <c r="BIM30" s="133"/>
      <c r="BIR30" s="133"/>
      <c r="BIW30" s="133"/>
      <c r="BJB30" s="133"/>
      <c r="BJG30" s="133"/>
      <c r="BJL30" s="133"/>
      <c r="BJQ30" s="133"/>
      <c r="BJV30" s="133"/>
      <c r="BKA30" s="133"/>
      <c r="BKF30" s="133"/>
      <c r="BKK30" s="133"/>
      <c r="BKP30" s="133"/>
      <c r="BKU30" s="133"/>
      <c r="BKZ30" s="133"/>
      <c r="BLE30" s="133"/>
      <c r="BLJ30" s="133"/>
      <c r="BLO30" s="133"/>
      <c r="BLT30" s="133"/>
      <c r="BLY30" s="133"/>
      <c r="BMD30" s="133"/>
      <c r="BMI30" s="133"/>
      <c r="BMN30" s="133"/>
      <c r="BMS30" s="133"/>
      <c r="BMX30" s="133"/>
      <c r="BNC30" s="133"/>
      <c r="BNH30" s="133"/>
      <c r="BNM30" s="133"/>
      <c r="BNR30" s="133"/>
      <c r="BNW30" s="133"/>
      <c r="BOB30" s="133"/>
      <c r="BOG30" s="133"/>
      <c r="BOL30" s="133"/>
      <c r="BOQ30" s="133"/>
      <c r="BOV30" s="133"/>
      <c r="BPA30" s="133"/>
      <c r="BPF30" s="133"/>
      <c r="BPK30" s="133"/>
      <c r="BPP30" s="133"/>
      <c r="BPU30" s="133"/>
      <c r="BPZ30" s="133"/>
      <c r="BQE30" s="133"/>
      <c r="BQJ30" s="133"/>
      <c r="BQO30" s="133"/>
      <c r="BQT30" s="133"/>
      <c r="BQY30" s="133"/>
      <c r="BRD30" s="133"/>
      <c r="BRI30" s="133"/>
      <c r="BRN30" s="133"/>
      <c r="BRS30" s="133"/>
      <c r="BRX30" s="133"/>
      <c r="BSC30" s="133"/>
      <c r="BSH30" s="133"/>
      <c r="BSM30" s="133"/>
      <c r="BSR30" s="133"/>
      <c r="BSW30" s="133"/>
      <c r="BTB30" s="133"/>
      <c r="BTG30" s="133"/>
      <c r="BTL30" s="133"/>
      <c r="BTQ30" s="133"/>
      <c r="BTV30" s="133"/>
      <c r="BUA30" s="133"/>
      <c r="BUF30" s="133"/>
      <c r="BUK30" s="133"/>
      <c r="BUP30" s="133"/>
      <c r="BUU30" s="133"/>
      <c r="BUZ30" s="133"/>
      <c r="BVE30" s="133"/>
      <c r="BVJ30" s="133"/>
      <c r="BVO30" s="133"/>
      <c r="BVT30" s="133"/>
      <c r="BVY30" s="133"/>
      <c r="BWD30" s="133"/>
      <c r="BWI30" s="133"/>
      <c r="BWN30" s="133"/>
      <c r="BWS30" s="133"/>
      <c r="BWX30" s="133"/>
      <c r="BXC30" s="133"/>
      <c r="BXH30" s="133"/>
      <c r="BXM30" s="133"/>
      <c r="BXR30" s="133"/>
      <c r="BXW30" s="133"/>
      <c r="BYB30" s="133"/>
      <c r="BYG30" s="133"/>
      <c r="BYL30" s="133"/>
      <c r="BYQ30" s="133"/>
      <c r="BYV30" s="133"/>
      <c r="BZA30" s="133"/>
      <c r="BZF30" s="133"/>
      <c r="BZK30" s="133"/>
      <c r="BZP30" s="133"/>
      <c r="BZU30" s="133"/>
      <c r="BZZ30" s="133"/>
      <c r="CAE30" s="133"/>
      <c r="CAJ30" s="133"/>
      <c r="CAO30" s="133"/>
      <c r="CAT30" s="133"/>
      <c r="CAY30" s="133"/>
      <c r="CBD30" s="133"/>
      <c r="CBI30" s="133"/>
      <c r="CBN30" s="133"/>
      <c r="CBS30" s="133"/>
      <c r="CBX30" s="133"/>
      <c r="CCC30" s="133"/>
      <c r="CCH30" s="133"/>
      <c r="CCM30" s="133"/>
      <c r="CCR30" s="133"/>
      <c r="CCW30" s="133"/>
      <c r="CDB30" s="133"/>
      <c r="CDG30" s="133"/>
      <c r="CDL30" s="133"/>
      <c r="CDQ30" s="133"/>
      <c r="CDV30" s="133"/>
      <c r="CEA30" s="133"/>
      <c r="CEF30" s="133"/>
      <c r="CEK30" s="133"/>
      <c r="CEP30" s="133"/>
      <c r="CEU30" s="133"/>
      <c r="CEZ30" s="133"/>
      <c r="CFE30" s="133"/>
      <c r="CFJ30" s="133"/>
      <c r="CFO30" s="133"/>
      <c r="CFT30" s="133"/>
      <c r="CFY30" s="133"/>
      <c r="CGD30" s="133"/>
      <c r="CGI30" s="133"/>
      <c r="CGN30" s="133"/>
      <c r="CGS30" s="133"/>
      <c r="CGX30" s="133"/>
      <c r="CHC30" s="133"/>
      <c r="CHH30" s="133"/>
      <c r="CHM30" s="133"/>
      <c r="CHR30" s="133"/>
      <c r="CHW30" s="133"/>
      <c r="CIB30" s="133"/>
      <c r="CIG30" s="133"/>
      <c r="CIL30" s="133"/>
      <c r="CIQ30" s="133"/>
      <c r="CIV30" s="133"/>
      <c r="CJA30" s="133"/>
      <c r="CJF30" s="133"/>
      <c r="CJK30" s="133"/>
      <c r="CJP30" s="133"/>
      <c r="CJU30" s="133"/>
      <c r="CJZ30" s="133"/>
      <c r="CKE30" s="133"/>
      <c r="CKJ30" s="133"/>
      <c r="CKO30" s="133"/>
      <c r="CKT30" s="133"/>
      <c r="CKY30" s="133"/>
      <c r="CLD30" s="133"/>
      <c r="CLI30" s="133"/>
      <c r="CLN30" s="133"/>
      <c r="CLS30" s="133"/>
      <c r="CLX30" s="133"/>
      <c r="CMC30" s="133"/>
      <c r="CMH30" s="133"/>
      <c r="CMM30" s="133"/>
      <c r="CMR30" s="133"/>
      <c r="CMW30" s="133"/>
      <c r="CNB30" s="133"/>
      <c r="CNG30" s="133"/>
      <c r="CNL30" s="133"/>
      <c r="CNQ30" s="133"/>
      <c r="CNV30" s="133"/>
      <c r="COA30" s="133"/>
      <c r="COF30" s="133"/>
      <c r="COK30" s="133"/>
      <c r="COP30" s="133"/>
      <c r="COU30" s="133"/>
      <c r="COZ30" s="133"/>
      <c r="CPE30" s="133"/>
      <c r="CPJ30" s="133"/>
      <c r="CPO30" s="133"/>
      <c r="CPT30" s="133"/>
      <c r="CPY30" s="133"/>
      <c r="CQD30" s="133"/>
      <c r="CQI30" s="133"/>
      <c r="CQN30" s="133"/>
      <c r="CQS30" s="133"/>
      <c r="CQX30" s="133"/>
      <c r="CRC30" s="133"/>
      <c r="CRH30" s="133"/>
      <c r="CRM30" s="133"/>
      <c r="CRR30" s="133"/>
      <c r="CRW30" s="133"/>
      <c r="CSB30" s="133"/>
      <c r="CSG30" s="133"/>
      <c r="CSL30" s="133"/>
      <c r="CSQ30" s="133"/>
      <c r="CSV30" s="133"/>
      <c r="CTA30" s="133"/>
      <c r="CTF30" s="133"/>
      <c r="CTK30" s="133"/>
      <c r="CTP30" s="133"/>
      <c r="CTU30" s="133"/>
      <c r="CTZ30" s="133"/>
      <c r="CUE30" s="133"/>
      <c r="CUJ30" s="133"/>
      <c r="CUO30" s="133"/>
      <c r="CUT30" s="133"/>
      <c r="CUY30" s="133"/>
      <c r="CVD30" s="133"/>
      <c r="CVI30" s="133"/>
      <c r="CVN30" s="133"/>
      <c r="CVS30" s="133"/>
      <c r="CVX30" s="133"/>
      <c r="CWC30" s="133"/>
      <c r="CWH30" s="133"/>
      <c r="CWM30" s="133"/>
      <c r="CWR30" s="133"/>
      <c r="CWW30" s="133"/>
      <c r="CXB30" s="133"/>
      <c r="CXG30" s="133"/>
      <c r="CXL30" s="133"/>
      <c r="CXQ30" s="133"/>
      <c r="CXV30" s="133"/>
      <c r="CYA30" s="133"/>
      <c r="CYF30" s="133"/>
      <c r="CYK30" s="133"/>
      <c r="CYP30" s="133"/>
      <c r="CYU30" s="133"/>
      <c r="CYZ30" s="133"/>
      <c r="CZE30" s="133"/>
      <c r="CZJ30" s="133"/>
      <c r="CZO30" s="133"/>
      <c r="CZT30" s="133"/>
      <c r="CZY30" s="133"/>
      <c r="DAD30" s="133"/>
      <c r="DAI30" s="133"/>
      <c r="DAN30" s="133"/>
      <c r="DAS30" s="133"/>
      <c r="DAX30" s="133"/>
      <c r="DBC30" s="133"/>
      <c r="DBH30" s="133"/>
      <c r="DBM30" s="133"/>
      <c r="DBR30" s="133"/>
      <c r="DBW30" s="133"/>
      <c r="DCB30" s="133"/>
      <c r="DCG30" s="133"/>
      <c r="DCL30" s="133"/>
      <c r="DCQ30" s="133"/>
      <c r="DCV30" s="133"/>
      <c r="DDA30" s="133"/>
      <c r="DDF30" s="133"/>
      <c r="DDK30" s="133"/>
      <c r="DDP30" s="133"/>
      <c r="DDU30" s="133"/>
      <c r="DDZ30" s="133"/>
      <c r="DEE30" s="133"/>
      <c r="DEJ30" s="133"/>
      <c r="DEO30" s="133"/>
      <c r="DET30" s="133"/>
      <c r="DEY30" s="133"/>
      <c r="DFD30" s="133"/>
      <c r="DFI30" s="133"/>
      <c r="DFN30" s="133"/>
      <c r="DFS30" s="133"/>
      <c r="DFX30" s="133"/>
      <c r="DGC30" s="133"/>
      <c r="DGH30" s="133"/>
      <c r="DGM30" s="133"/>
      <c r="DGR30" s="133"/>
      <c r="DGW30" s="133"/>
      <c r="DHB30" s="133"/>
      <c r="DHG30" s="133"/>
      <c r="DHL30" s="133"/>
      <c r="DHQ30" s="133"/>
      <c r="DHV30" s="133"/>
      <c r="DIA30" s="133"/>
      <c r="DIF30" s="133"/>
      <c r="DIK30" s="133"/>
      <c r="DIP30" s="133"/>
      <c r="DIU30" s="133"/>
      <c r="DIZ30" s="133"/>
      <c r="DJE30" s="133"/>
      <c r="DJJ30" s="133"/>
      <c r="DJO30" s="133"/>
      <c r="DJT30" s="133"/>
      <c r="DJY30" s="133"/>
      <c r="DKD30" s="133"/>
      <c r="DKI30" s="133"/>
      <c r="DKN30" s="133"/>
      <c r="DKS30" s="133"/>
      <c r="DKX30" s="133"/>
      <c r="DLC30" s="133"/>
      <c r="DLH30" s="133"/>
      <c r="DLM30" s="133"/>
      <c r="DLR30" s="133"/>
      <c r="DLW30" s="133"/>
      <c r="DMB30" s="133"/>
      <c r="DMG30" s="133"/>
      <c r="DML30" s="133"/>
      <c r="DMQ30" s="133"/>
      <c r="DMV30" s="133"/>
      <c r="DNA30" s="133"/>
      <c r="DNF30" s="133"/>
      <c r="DNK30" s="133"/>
      <c r="DNP30" s="133"/>
      <c r="DNU30" s="133"/>
      <c r="DNZ30" s="133"/>
      <c r="DOE30" s="133"/>
      <c r="DOJ30" s="133"/>
      <c r="DOO30" s="133"/>
      <c r="DOT30" s="133"/>
      <c r="DOY30" s="133"/>
      <c r="DPD30" s="133"/>
      <c r="DPI30" s="133"/>
      <c r="DPN30" s="133"/>
      <c r="DPS30" s="133"/>
      <c r="DPX30" s="133"/>
      <c r="DQC30" s="133"/>
      <c r="DQH30" s="133"/>
      <c r="DQM30" s="133"/>
      <c r="DQR30" s="133"/>
      <c r="DQW30" s="133"/>
      <c r="DRB30" s="133"/>
      <c r="DRG30" s="133"/>
      <c r="DRL30" s="133"/>
      <c r="DRQ30" s="133"/>
      <c r="DRV30" s="133"/>
      <c r="DSA30" s="133"/>
      <c r="DSF30" s="133"/>
      <c r="DSK30" s="133"/>
      <c r="DSP30" s="133"/>
      <c r="DSU30" s="133"/>
      <c r="DSZ30" s="133"/>
      <c r="DTE30" s="133"/>
      <c r="DTJ30" s="133"/>
      <c r="DTO30" s="133"/>
      <c r="DTT30" s="133"/>
      <c r="DTY30" s="133"/>
      <c r="DUD30" s="133"/>
      <c r="DUI30" s="133"/>
      <c r="DUN30" s="133"/>
      <c r="DUS30" s="133"/>
      <c r="DUX30" s="133"/>
      <c r="DVC30" s="133"/>
      <c r="DVH30" s="133"/>
      <c r="DVM30" s="133"/>
      <c r="DVR30" s="133"/>
      <c r="DVW30" s="133"/>
      <c r="DWB30" s="133"/>
      <c r="DWG30" s="133"/>
      <c r="DWL30" s="133"/>
      <c r="DWQ30" s="133"/>
      <c r="DWV30" s="133"/>
      <c r="DXA30" s="133"/>
      <c r="DXF30" s="133"/>
      <c r="DXK30" s="133"/>
      <c r="DXP30" s="133"/>
      <c r="DXU30" s="133"/>
      <c r="DXZ30" s="133"/>
      <c r="DYE30" s="133"/>
      <c r="DYJ30" s="133"/>
      <c r="DYO30" s="133"/>
      <c r="DYT30" s="133"/>
      <c r="DYY30" s="133"/>
      <c r="DZD30" s="133"/>
      <c r="DZI30" s="133"/>
      <c r="DZN30" s="133"/>
      <c r="DZS30" s="133"/>
      <c r="DZX30" s="133"/>
      <c r="EAC30" s="133"/>
      <c r="EAH30" s="133"/>
      <c r="EAM30" s="133"/>
      <c r="EAR30" s="133"/>
      <c r="EAW30" s="133"/>
      <c r="EBB30" s="133"/>
      <c r="EBG30" s="133"/>
      <c r="EBL30" s="133"/>
      <c r="EBQ30" s="133"/>
      <c r="EBV30" s="133"/>
      <c r="ECA30" s="133"/>
      <c r="ECF30" s="133"/>
      <c r="ECK30" s="133"/>
      <c r="ECP30" s="133"/>
      <c r="ECU30" s="133"/>
      <c r="ECZ30" s="133"/>
      <c r="EDE30" s="133"/>
      <c r="EDJ30" s="133"/>
      <c r="EDO30" s="133"/>
      <c r="EDT30" s="133"/>
      <c r="EDY30" s="133"/>
      <c r="EED30" s="133"/>
      <c r="EEI30" s="133"/>
      <c r="EEN30" s="133"/>
      <c r="EES30" s="133"/>
      <c r="EEX30" s="133"/>
      <c r="EFC30" s="133"/>
      <c r="EFH30" s="133"/>
      <c r="EFM30" s="133"/>
      <c r="EFR30" s="133"/>
      <c r="EFW30" s="133"/>
      <c r="EGB30" s="133"/>
      <c r="EGG30" s="133"/>
      <c r="EGL30" s="133"/>
      <c r="EGQ30" s="133"/>
      <c r="EGV30" s="133"/>
      <c r="EHA30" s="133"/>
      <c r="EHF30" s="133"/>
      <c r="EHK30" s="133"/>
      <c r="EHP30" s="133"/>
      <c r="EHU30" s="133"/>
      <c r="EHZ30" s="133"/>
      <c r="EIE30" s="133"/>
      <c r="EIJ30" s="133"/>
      <c r="EIO30" s="133"/>
      <c r="EIT30" s="133"/>
      <c r="EIY30" s="133"/>
      <c r="EJD30" s="133"/>
      <c r="EJI30" s="133"/>
      <c r="EJN30" s="133"/>
      <c r="EJS30" s="133"/>
      <c r="EJX30" s="133"/>
      <c r="EKC30" s="133"/>
      <c r="EKH30" s="133"/>
      <c r="EKM30" s="133"/>
      <c r="EKR30" s="133"/>
      <c r="EKW30" s="133"/>
      <c r="ELB30" s="133"/>
      <c r="ELG30" s="133"/>
      <c r="ELL30" s="133"/>
      <c r="ELQ30" s="133"/>
      <c r="ELV30" s="133"/>
      <c r="EMA30" s="133"/>
      <c r="EMF30" s="133"/>
      <c r="EMK30" s="133"/>
      <c r="EMP30" s="133"/>
      <c r="EMU30" s="133"/>
      <c r="EMZ30" s="133"/>
      <c r="ENE30" s="133"/>
      <c r="ENJ30" s="133"/>
      <c r="ENO30" s="133"/>
      <c r="ENT30" s="133"/>
      <c r="ENY30" s="133"/>
      <c r="EOD30" s="133"/>
      <c r="EOI30" s="133"/>
      <c r="EON30" s="133"/>
      <c r="EOS30" s="133"/>
      <c r="EOX30" s="133"/>
      <c r="EPC30" s="133"/>
      <c r="EPH30" s="133"/>
      <c r="EPM30" s="133"/>
      <c r="EPR30" s="133"/>
      <c r="EPW30" s="133"/>
      <c r="EQB30" s="133"/>
      <c r="EQG30" s="133"/>
      <c r="EQL30" s="133"/>
      <c r="EQQ30" s="133"/>
      <c r="EQV30" s="133"/>
      <c r="ERA30" s="133"/>
      <c r="ERF30" s="133"/>
      <c r="ERK30" s="133"/>
      <c r="ERP30" s="133"/>
      <c r="ERU30" s="133"/>
      <c r="ERZ30" s="133"/>
      <c r="ESE30" s="133"/>
      <c r="ESJ30" s="133"/>
      <c r="ESO30" s="133"/>
      <c r="EST30" s="133"/>
      <c r="ESY30" s="133"/>
      <c r="ETD30" s="133"/>
      <c r="ETI30" s="133"/>
      <c r="ETN30" s="133"/>
      <c r="ETS30" s="133"/>
      <c r="ETX30" s="133"/>
      <c r="EUC30" s="133"/>
      <c r="EUH30" s="133"/>
      <c r="EUM30" s="133"/>
      <c r="EUR30" s="133"/>
      <c r="EUW30" s="133"/>
      <c r="EVB30" s="133"/>
      <c r="EVG30" s="133"/>
      <c r="EVL30" s="133"/>
      <c r="EVQ30" s="133"/>
      <c r="EVV30" s="133"/>
      <c r="EWA30" s="133"/>
      <c r="EWF30" s="133"/>
      <c r="EWK30" s="133"/>
      <c r="EWP30" s="133"/>
      <c r="EWU30" s="133"/>
      <c r="EWZ30" s="133"/>
      <c r="EXE30" s="133"/>
      <c r="EXJ30" s="133"/>
      <c r="EXO30" s="133"/>
      <c r="EXT30" s="133"/>
      <c r="EXY30" s="133"/>
      <c r="EYD30" s="133"/>
      <c r="EYI30" s="133"/>
      <c r="EYN30" s="133"/>
      <c r="EYS30" s="133"/>
      <c r="EYX30" s="133"/>
      <c r="EZC30" s="133"/>
      <c r="EZH30" s="133"/>
      <c r="EZM30" s="133"/>
      <c r="EZR30" s="133"/>
      <c r="EZW30" s="133"/>
      <c r="FAB30" s="133"/>
      <c r="FAG30" s="133"/>
      <c r="FAL30" s="133"/>
      <c r="FAQ30" s="133"/>
      <c r="FAV30" s="133"/>
      <c r="FBA30" s="133"/>
      <c r="FBF30" s="133"/>
      <c r="FBK30" s="133"/>
      <c r="FBP30" s="133"/>
      <c r="FBU30" s="133"/>
      <c r="FBZ30" s="133"/>
      <c r="FCE30" s="133"/>
      <c r="FCJ30" s="133"/>
      <c r="FCO30" s="133"/>
      <c r="FCT30" s="133"/>
      <c r="FCY30" s="133"/>
      <c r="FDD30" s="133"/>
      <c r="FDI30" s="133"/>
      <c r="FDN30" s="133"/>
      <c r="FDS30" s="133"/>
      <c r="FDX30" s="133"/>
      <c r="FEC30" s="133"/>
      <c r="FEH30" s="133"/>
      <c r="FEM30" s="133"/>
      <c r="FER30" s="133"/>
      <c r="FEW30" s="133"/>
      <c r="FFB30" s="133"/>
      <c r="FFG30" s="133"/>
      <c r="FFL30" s="133"/>
      <c r="FFQ30" s="133"/>
      <c r="FFV30" s="133"/>
      <c r="FGA30" s="133"/>
      <c r="FGF30" s="133"/>
      <c r="FGK30" s="133"/>
      <c r="FGP30" s="133"/>
      <c r="FGU30" s="133"/>
      <c r="FGZ30" s="133"/>
      <c r="FHE30" s="133"/>
      <c r="FHJ30" s="133"/>
      <c r="FHO30" s="133"/>
      <c r="FHT30" s="133"/>
      <c r="FHY30" s="133"/>
      <c r="FID30" s="133"/>
      <c r="FII30" s="133"/>
      <c r="FIN30" s="133"/>
      <c r="FIS30" s="133"/>
      <c r="FIX30" s="133"/>
      <c r="FJC30" s="133"/>
      <c r="FJH30" s="133"/>
      <c r="FJM30" s="133"/>
      <c r="FJR30" s="133"/>
      <c r="FJW30" s="133"/>
      <c r="FKB30" s="133"/>
      <c r="FKG30" s="133"/>
      <c r="FKL30" s="133"/>
      <c r="FKQ30" s="133"/>
      <c r="FKV30" s="133"/>
      <c r="FLA30" s="133"/>
      <c r="FLF30" s="133"/>
      <c r="FLK30" s="133"/>
      <c r="FLP30" s="133"/>
      <c r="FLU30" s="133"/>
      <c r="FLZ30" s="133"/>
      <c r="FME30" s="133"/>
      <c r="FMJ30" s="133"/>
      <c r="FMO30" s="133"/>
      <c r="FMT30" s="133"/>
      <c r="FMY30" s="133"/>
      <c r="FND30" s="133"/>
      <c r="FNI30" s="133"/>
      <c r="FNN30" s="133"/>
      <c r="FNS30" s="133"/>
      <c r="FNX30" s="133"/>
      <c r="FOC30" s="133"/>
      <c r="FOH30" s="133"/>
      <c r="FOM30" s="133"/>
      <c r="FOR30" s="133"/>
      <c r="FOW30" s="133"/>
      <c r="FPB30" s="133"/>
      <c r="FPG30" s="133"/>
      <c r="FPL30" s="133"/>
      <c r="FPQ30" s="133"/>
      <c r="FPV30" s="133"/>
      <c r="FQA30" s="133"/>
      <c r="FQF30" s="133"/>
      <c r="FQK30" s="133"/>
      <c r="FQP30" s="133"/>
      <c r="FQU30" s="133"/>
      <c r="FQZ30" s="133"/>
      <c r="FRE30" s="133"/>
      <c r="FRJ30" s="133"/>
      <c r="FRO30" s="133"/>
      <c r="FRT30" s="133"/>
      <c r="FRY30" s="133"/>
      <c r="FSD30" s="133"/>
      <c r="FSI30" s="133"/>
      <c r="FSN30" s="133"/>
      <c r="FSS30" s="133"/>
      <c r="FSX30" s="133"/>
      <c r="FTC30" s="133"/>
      <c r="FTH30" s="133"/>
      <c r="FTM30" s="133"/>
      <c r="FTR30" s="133"/>
      <c r="FTW30" s="133"/>
      <c r="FUB30" s="133"/>
      <c r="FUG30" s="133"/>
      <c r="FUL30" s="133"/>
      <c r="FUQ30" s="133"/>
      <c r="FUV30" s="133"/>
      <c r="FVA30" s="133"/>
      <c r="FVF30" s="133"/>
      <c r="FVK30" s="133"/>
      <c r="FVP30" s="133"/>
      <c r="FVU30" s="133"/>
      <c r="FVZ30" s="133"/>
      <c r="FWE30" s="133"/>
      <c r="FWJ30" s="133"/>
      <c r="FWO30" s="133"/>
      <c r="FWT30" s="133"/>
      <c r="FWY30" s="133"/>
      <c r="FXD30" s="133"/>
      <c r="FXI30" s="133"/>
      <c r="FXN30" s="133"/>
      <c r="FXS30" s="133"/>
      <c r="FXX30" s="133"/>
      <c r="FYC30" s="133"/>
      <c r="FYH30" s="133"/>
      <c r="FYM30" s="133"/>
      <c r="FYR30" s="133"/>
      <c r="FYW30" s="133"/>
      <c r="FZB30" s="133"/>
      <c r="FZG30" s="133"/>
      <c r="FZL30" s="133"/>
      <c r="FZQ30" s="133"/>
      <c r="FZV30" s="133"/>
      <c r="GAA30" s="133"/>
      <c r="GAF30" s="133"/>
      <c r="GAK30" s="133"/>
      <c r="GAP30" s="133"/>
      <c r="GAU30" s="133"/>
      <c r="GAZ30" s="133"/>
      <c r="GBE30" s="133"/>
      <c r="GBJ30" s="133"/>
      <c r="GBO30" s="133"/>
      <c r="GBT30" s="133"/>
      <c r="GBY30" s="133"/>
      <c r="GCD30" s="133"/>
      <c r="GCI30" s="133"/>
      <c r="GCN30" s="133"/>
      <c r="GCS30" s="133"/>
      <c r="GCX30" s="133"/>
      <c r="GDC30" s="133"/>
      <c r="GDH30" s="133"/>
      <c r="GDM30" s="133"/>
      <c r="GDR30" s="133"/>
      <c r="GDW30" s="133"/>
      <c r="GEB30" s="133"/>
      <c r="GEG30" s="133"/>
      <c r="GEL30" s="133"/>
      <c r="GEQ30" s="133"/>
      <c r="GEV30" s="133"/>
      <c r="GFA30" s="133"/>
      <c r="GFF30" s="133"/>
      <c r="GFK30" s="133"/>
      <c r="GFP30" s="133"/>
      <c r="GFU30" s="133"/>
      <c r="GFZ30" s="133"/>
      <c r="GGE30" s="133"/>
      <c r="GGJ30" s="133"/>
      <c r="GGO30" s="133"/>
      <c r="GGT30" s="133"/>
      <c r="GGY30" s="133"/>
      <c r="GHD30" s="133"/>
      <c r="GHI30" s="133"/>
      <c r="GHN30" s="133"/>
      <c r="GHS30" s="133"/>
      <c r="GHX30" s="133"/>
      <c r="GIC30" s="133"/>
      <c r="GIH30" s="133"/>
      <c r="GIM30" s="133"/>
      <c r="GIR30" s="133"/>
      <c r="GIW30" s="133"/>
      <c r="GJB30" s="133"/>
      <c r="GJG30" s="133"/>
      <c r="GJL30" s="133"/>
      <c r="GJQ30" s="133"/>
      <c r="GJV30" s="133"/>
      <c r="GKA30" s="133"/>
      <c r="GKF30" s="133"/>
      <c r="GKK30" s="133"/>
      <c r="GKP30" s="133"/>
      <c r="GKU30" s="133"/>
      <c r="GKZ30" s="133"/>
      <c r="GLE30" s="133"/>
      <c r="GLJ30" s="133"/>
      <c r="GLO30" s="133"/>
      <c r="GLT30" s="133"/>
      <c r="GLY30" s="133"/>
      <c r="GMD30" s="133"/>
      <c r="GMI30" s="133"/>
      <c r="GMN30" s="133"/>
      <c r="GMS30" s="133"/>
      <c r="GMX30" s="133"/>
      <c r="GNC30" s="133"/>
      <c r="GNH30" s="133"/>
      <c r="GNM30" s="133"/>
      <c r="GNR30" s="133"/>
      <c r="GNW30" s="133"/>
      <c r="GOB30" s="133"/>
      <c r="GOG30" s="133"/>
      <c r="GOL30" s="133"/>
      <c r="GOQ30" s="133"/>
      <c r="GOV30" s="133"/>
      <c r="GPA30" s="133"/>
      <c r="GPF30" s="133"/>
      <c r="GPK30" s="133"/>
      <c r="GPP30" s="133"/>
      <c r="GPU30" s="133"/>
      <c r="GPZ30" s="133"/>
      <c r="GQE30" s="133"/>
      <c r="GQJ30" s="133"/>
      <c r="GQO30" s="133"/>
      <c r="GQT30" s="133"/>
      <c r="GQY30" s="133"/>
      <c r="GRD30" s="133"/>
      <c r="GRI30" s="133"/>
      <c r="GRN30" s="133"/>
      <c r="GRS30" s="133"/>
      <c r="GRX30" s="133"/>
      <c r="GSC30" s="133"/>
      <c r="GSH30" s="133"/>
      <c r="GSM30" s="133"/>
      <c r="GSR30" s="133"/>
      <c r="GSW30" s="133"/>
      <c r="GTB30" s="133"/>
      <c r="GTG30" s="133"/>
      <c r="GTL30" s="133"/>
      <c r="GTQ30" s="133"/>
      <c r="GTV30" s="133"/>
      <c r="GUA30" s="133"/>
      <c r="GUF30" s="133"/>
      <c r="GUK30" s="133"/>
      <c r="GUP30" s="133"/>
      <c r="GUU30" s="133"/>
      <c r="GUZ30" s="133"/>
      <c r="GVE30" s="133"/>
      <c r="GVJ30" s="133"/>
      <c r="GVO30" s="133"/>
      <c r="GVT30" s="133"/>
      <c r="GVY30" s="133"/>
      <c r="GWD30" s="133"/>
      <c r="GWI30" s="133"/>
      <c r="GWN30" s="133"/>
      <c r="GWS30" s="133"/>
      <c r="GWX30" s="133"/>
      <c r="GXC30" s="133"/>
      <c r="GXH30" s="133"/>
      <c r="GXM30" s="133"/>
      <c r="GXR30" s="133"/>
      <c r="GXW30" s="133"/>
      <c r="GYB30" s="133"/>
      <c r="GYG30" s="133"/>
      <c r="GYL30" s="133"/>
      <c r="GYQ30" s="133"/>
      <c r="GYV30" s="133"/>
      <c r="GZA30" s="133"/>
      <c r="GZF30" s="133"/>
      <c r="GZK30" s="133"/>
      <c r="GZP30" s="133"/>
      <c r="GZU30" s="133"/>
      <c r="GZZ30" s="133"/>
      <c r="HAE30" s="133"/>
      <c r="HAJ30" s="133"/>
      <c r="HAO30" s="133"/>
      <c r="HAT30" s="133"/>
      <c r="HAY30" s="133"/>
      <c r="HBD30" s="133"/>
      <c r="HBI30" s="133"/>
      <c r="HBN30" s="133"/>
      <c r="HBS30" s="133"/>
      <c r="HBX30" s="133"/>
      <c r="HCC30" s="133"/>
      <c r="HCH30" s="133"/>
      <c r="HCM30" s="133"/>
      <c r="HCR30" s="133"/>
      <c r="HCW30" s="133"/>
      <c r="HDB30" s="133"/>
      <c r="HDG30" s="133"/>
      <c r="HDL30" s="133"/>
      <c r="HDQ30" s="133"/>
      <c r="HDV30" s="133"/>
      <c r="HEA30" s="133"/>
      <c r="HEF30" s="133"/>
      <c r="HEK30" s="133"/>
      <c r="HEP30" s="133"/>
      <c r="HEU30" s="133"/>
      <c r="HEZ30" s="133"/>
      <c r="HFE30" s="133"/>
      <c r="HFJ30" s="133"/>
      <c r="HFO30" s="133"/>
      <c r="HFT30" s="133"/>
      <c r="HFY30" s="133"/>
      <c r="HGD30" s="133"/>
      <c r="HGI30" s="133"/>
      <c r="HGN30" s="133"/>
      <c r="HGS30" s="133"/>
      <c r="HGX30" s="133"/>
      <c r="HHC30" s="133"/>
      <c r="HHH30" s="133"/>
      <c r="HHM30" s="133"/>
      <c r="HHR30" s="133"/>
      <c r="HHW30" s="133"/>
      <c r="HIB30" s="133"/>
      <c r="HIG30" s="133"/>
      <c r="HIL30" s="133"/>
      <c r="HIQ30" s="133"/>
      <c r="HIV30" s="133"/>
      <c r="HJA30" s="133"/>
      <c r="HJF30" s="133"/>
      <c r="HJK30" s="133"/>
      <c r="HJP30" s="133"/>
      <c r="HJU30" s="133"/>
      <c r="HJZ30" s="133"/>
      <c r="HKE30" s="133"/>
      <c r="HKJ30" s="133"/>
      <c r="HKO30" s="133"/>
      <c r="HKT30" s="133"/>
      <c r="HKY30" s="133"/>
      <c r="HLD30" s="133"/>
      <c r="HLI30" s="133"/>
      <c r="HLN30" s="133"/>
      <c r="HLS30" s="133"/>
      <c r="HLX30" s="133"/>
      <c r="HMC30" s="133"/>
      <c r="HMH30" s="133"/>
      <c r="HMM30" s="133"/>
      <c r="HMR30" s="133"/>
      <c r="HMW30" s="133"/>
      <c r="HNB30" s="133"/>
      <c r="HNG30" s="133"/>
      <c r="HNL30" s="133"/>
      <c r="HNQ30" s="133"/>
      <c r="HNV30" s="133"/>
      <c r="HOA30" s="133"/>
      <c r="HOF30" s="133"/>
      <c r="HOK30" s="133"/>
      <c r="HOP30" s="133"/>
      <c r="HOU30" s="133"/>
      <c r="HOZ30" s="133"/>
      <c r="HPE30" s="133"/>
      <c r="HPJ30" s="133"/>
      <c r="HPO30" s="133"/>
      <c r="HPT30" s="133"/>
      <c r="HPY30" s="133"/>
      <c r="HQD30" s="133"/>
      <c r="HQI30" s="133"/>
      <c r="HQN30" s="133"/>
      <c r="HQS30" s="133"/>
      <c r="HQX30" s="133"/>
      <c r="HRC30" s="133"/>
      <c r="HRH30" s="133"/>
      <c r="HRM30" s="133"/>
      <c r="HRR30" s="133"/>
      <c r="HRW30" s="133"/>
      <c r="HSB30" s="133"/>
      <c r="HSG30" s="133"/>
      <c r="HSL30" s="133"/>
      <c r="HSQ30" s="133"/>
      <c r="HSV30" s="133"/>
      <c r="HTA30" s="133"/>
      <c r="HTF30" s="133"/>
      <c r="HTK30" s="133"/>
      <c r="HTP30" s="133"/>
      <c r="HTU30" s="133"/>
      <c r="HTZ30" s="133"/>
      <c r="HUE30" s="133"/>
      <c r="HUJ30" s="133"/>
      <c r="HUO30" s="133"/>
      <c r="HUT30" s="133"/>
      <c r="HUY30" s="133"/>
      <c r="HVD30" s="133"/>
      <c r="HVI30" s="133"/>
      <c r="HVN30" s="133"/>
      <c r="HVS30" s="133"/>
      <c r="HVX30" s="133"/>
      <c r="HWC30" s="133"/>
      <c r="HWH30" s="133"/>
      <c r="HWM30" s="133"/>
      <c r="HWR30" s="133"/>
      <c r="HWW30" s="133"/>
      <c r="HXB30" s="133"/>
      <c r="HXG30" s="133"/>
      <c r="HXL30" s="133"/>
      <c r="HXQ30" s="133"/>
      <c r="HXV30" s="133"/>
      <c r="HYA30" s="133"/>
      <c r="HYF30" s="133"/>
      <c r="HYK30" s="133"/>
      <c r="HYP30" s="133"/>
      <c r="HYU30" s="133"/>
      <c r="HYZ30" s="133"/>
      <c r="HZE30" s="133"/>
      <c r="HZJ30" s="133"/>
      <c r="HZO30" s="133"/>
      <c r="HZT30" s="133"/>
      <c r="HZY30" s="133"/>
      <c r="IAD30" s="133"/>
      <c r="IAI30" s="133"/>
      <c r="IAN30" s="133"/>
      <c r="IAS30" s="133"/>
      <c r="IAX30" s="133"/>
      <c r="IBC30" s="133"/>
      <c r="IBH30" s="133"/>
      <c r="IBM30" s="133"/>
      <c r="IBR30" s="133"/>
      <c r="IBW30" s="133"/>
      <c r="ICB30" s="133"/>
      <c r="ICG30" s="133"/>
      <c r="ICL30" s="133"/>
      <c r="ICQ30" s="133"/>
      <c r="ICV30" s="133"/>
      <c r="IDA30" s="133"/>
      <c r="IDF30" s="133"/>
      <c r="IDK30" s="133"/>
      <c r="IDP30" s="133"/>
      <c r="IDU30" s="133"/>
      <c r="IDZ30" s="133"/>
      <c r="IEE30" s="133"/>
      <c r="IEJ30" s="133"/>
      <c r="IEO30" s="133"/>
      <c r="IET30" s="133"/>
      <c r="IEY30" s="133"/>
      <c r="IFD30" s="133"/>
      <c r="IFI30" s="133"/>
      <c r="IFN30" s="133"/>
      <c r="IFS30" s="133"/>
      <c r="IFX30" s="133"/>
      <c r="IGC30" s="133"/>
      <c r="IGH30" s="133"/>
      <c r="IGM30" s="133"/>
      <c r="IGR30" s="133"/>
      <c r="IGW30" s="133"/>
      <c r="IHB30" s="133"/>
      <c r="IHG30" s="133"/>
      <c r="IHL30" s="133"/>
      <c r="IHQ30" s="133"/>
      <c r="IHV30" s="133"/>
      <c r="IIA30" s="133"/>
      <c r="IIF30" s="133"/>
      <c r="IIK30" s="133"/>
      <c r="IIP30" s="133"/>
      <c r="IIU30" s="133"/>
      <c r="IIZ30" s="133"/>
      <c r="IJE30" s="133"/>
      <c r="IJJ30" s="133"/>
      <c r="IJO30" s="133"/>
      <c r="IJT30" s="133"/>
      <c r="IJY30" s="133"/>
      <c r="IKD30" s="133"/>
      <c r="IKI30" s="133"/>
      <c r="IKN30" s="133"/>
      <c r="IKS30" s="133"/>
      <c r="IKX30" s="133"/>
      <c r="ILC30" s="133"/>
      <c r="ILH30" s="133"/>
      <c r="ILM30" s="133"/>
      <c r="ILR30" s="133"/>
      <c r="ILW30" s="133"/>
      <c r="IMB30" s="133"/>
      <c r="IMG30" s="133"/>
      <c r="IML30" s="133"/>
      <c r="IMQ30" s="133"/>
      <c r="IMV30" s="133"/>
      <c r="INA30" s="133"/>
      <c r="INF30" s="133"/>
      <c r="INK30" s="133"/>
      <c r="INP30" s="133"/>
      <c r="INU30" s="133"/>
      <c r="INZ30" s="133"/>
      <c r="IOE30" s="133"/>
      <c r="IOJ30" s="133"/>
      <c r="IOO30" s="133"/>
      <c r="IOT30" s="133"/>
      <c r="IOY30" s="133"/>
      <c r="IPD30" s="133"/>
      <c r="IPI30" s="133"/>
      <c r="IPN30" s="133"/>
      <c r="IPS30" s="133"/>
      <c r="IPX30" s="133"/>
      <c r="IQC30" s="133"/>
      <c r="IQH30" s="133"/>
      <c r="IQM30" s="133"/>
      <c r="IQR30" s="133"/>
      <c r="IQW30" s="133"/>
      <c r="IRB30" s="133"/>
      <c r="IRG30" s="133"/>
      <c r="IRL30" s="133"/>
      <c r="IRQ30" s="133"/>
      <c r="IRV30" s="133"/>
      <c r="ISA30" s="133"/>
      <c r="ISF30" s="133"/>
      <c r="ISK30" s="133"/>
      <c r="ISP30" s="133"/>
      <c r="ISU30" s="133"/>
      <c r="ISZ30" s="133"/>
      <c r="ITE30" s="133"/>
      <c r="ITJ30" s="133"/>
      <c r="ITO30" s="133"/>
      <c r="ITT30" s="133"/>
      <c r="ITY30" s="133"/>
      <c r="IUD30" s="133"/>
      <c r="IUI30" s="133"/>
      <c r="IUN30" s="133"/>
      <c r="IUS30" s="133"/>
      <c r="IUX30" s="133"/>
      <c r="IVC30" s="133"/>
      <c r="IVH30" s="133"/>
      <c r="IVM30" s="133"/>
      <c r="IVR30" s="133"/>
      <c r="IVW30" s="133"/>
      <c r="IWB30" s="133"/>
      <c r="IWG30" s="133"/>
      <c r="IWL30" s="133"/>
      <c r="IWQ30" s="133"/>
      <c r="IWV30" s="133"/>
      <c r="IXA30" s="133"/>
      <c r="IXF30" s="133"/>
      <c r="IXK30" s="133"/>
      <c r="IXP30" s="133"/>
      <c r="IXU30" s="133"/>
      <c r="IXZ30" s="133"/>
      <c r="IYE30" s="133"/>
      <c r="IYJ30" s="133"/>
      <c r="IYO30" s="133"/>
      <c r="IYT30" s="133"/>
      <c r="IYY30" s="133"/>
      <c r="IZD30" s="133"/>
      <c r="IZI30" s="133"/>
      <c r="IZN30" s="133"/>
      <c r="IZS30" s="133"/>
      <c r="IZX30" s="133"/>
      <c r="JAC30" s="133"/>
      <c r="JAH30" s="133"/>
      <c r="JAM30" s="133"/>
      <c r="JAR30" s="133"/>
      <c r="JAW30" s="133"/>
      <c r="JBB30" s="133"/>
      <c r="JBG30" s="133"/>
      <c r="JBL30" s="133"/>
      <c r="JBQ30" s="133"/>
      <c r="JBV30" s="133"/>
      <c r="JCA30" s="133"/>
      <c r="JCF30" s="133"/>
      <c r="JCK30" s="133"/>
      <c r="JCP30" s="133"/>
      <c r="JCU30" s="133"/>
      <c r="JCZ30" s="133"/>
      <c r="JDE30" s="133"/>
      <c r="JDJ30" s="133"/>
      <c r="JDO30" s="133"/>
      <c r="JDT30" s="133"/>
      <c r="JDY30" s="133"/>
      <c r="JED30" s="133"/>
      <c r="JEI30" s="133"/>
      <c r="JEN30" s="133"/>
      <c r="JES30" s="133"/>
      <c r="JEX30" s="133"/>
      <c r="JFC30" s="133"/>
      <c r="JFH30" s="133"/>
      <c r="JFM30" s="133"/>
      <c r="JFR30" s="133"/>
      <c r="JFW30" s="133"/>
      <c r="JGB30" s="133"/>
      <c r="JGG30" s="133"/>
      <c r="JGL30" s="133"/>
      <c r="JGQ30" s="133"/>
      <c r="JGV30" s="133"/>
      <c r="JHA30" s="133"/>
      <c r="JHF30" s="133"/>
      <c r="JHK30" s="133"/>
      <c r="JHP30" s="133"/>
      <c r="JHU30" s="133"/>
      <c r="JHZ30" s="133"/>
      <c r="JIE30" s="133"/>
      <c r="JIJ30" s="133"/>
      <c r="JIO30" s="133"/>
      <c r="JIT30" s="133"/>
      <c r="JIY30" s="133"/>
      <c r="JJD30" s="133"/>
      <c r="JJI30" s="133"/>
      <c r="JJN30" s="133"/>
      <c r="JJS30" s="133"/>
      <c r="JJX30" s="133"/>
      <c r="JKC30" s="133"/>
      <c r="JKH30" s="133"/>
      <c r="JKM30" s="133"/>
      <c r="JKR30" s="133"/>
      <c r="JKW30" s="133"/>
      <c r="JLB30" s="133"/>
      <c r="JLG30" s="133"/>
      <c r="JLL30" s="133"/>
      <c r="JLQ30" s="133"/>
      <c r="JLV30" s="133"/>
      <c r="JMA30" s="133"/>
      <c r="JMF30" s="133"/>
      <c r="JMK30" s="133"/>
      <c r="JMP30" s="133"/>
      <c r="JMU30" s="133"/>
      <c r="JMZ30" s="133"/>
      <c r="JNE30" s="133"/>
      <c r="JNJ30" s="133"/>
      <c r="JNO30" s="133"/>
      <c r="JNT30" s="133"/>
      <c r="JNY30" s="133"/>
      <c r="JOD30" s="133"/>
      <c r="JOI30" s="133"/>
      <c r="JON30" s="133"/>
      <c r="JOS30" s="133"/>
      <c r="JOX30" s="133"/>
      <c r="JPC30" s="133"/>
      <c r="JPH30" s="133"/>
      <c r="JPM30" s="133"/>
      <c r="JPR30" s="133"/>
      <c r="JPW30" s="133"/>
      <c r="JQB30" s="133"/>
      <c r="JQG30" s="133"/>
      <c r="JQL30" s="133"/>
      <c r="JQQ30" s="133"/>
      <c r="JQV30" s="133"/>
      <c r="JRA30" s="133"/>
      <c r="JRF30" s="133"/>
      <c r="JRK30" s="133"/>
      <c r="JRP30" s="133"/>
      <c r="JRU30" s="133"/>
      <c r="JRZ30" s="133"/>
      <c r="JSE30" s="133"/>
      <c r="JSJ30" s="133"/>
      <c r="JSO30" s="133"/>
      <c r="JST30" s="133"/>
      <c r="JSY30" s="133"/>
      <c r="JTD30" s="133"/>
      <c r="JTI30" s="133"/>
      <c r="JTN30" s="133"/>
      <c r="JTS30" s="133"/>
      <c r="JTX30" s="133"/>
      <c r="JUC30" s="133"/>
      <c r="JUH30" s="133"/>
      <c r="JUM30" s="133"/>
      <c r="JUR30" s="133"/>
      <c r="JUW30" s="133"/>
      <c r="JVB30" s="133"/>
      <c r="JVG30" s="133"/>
      <c r="JVL30" s="133"/>
      <c r="JVQ30" s="133"/>
      <c r="JVV30" s="133"/>
      <c r="JWA30" s="133"/>
      <c r="JWF30" s="133"/>
      <c r="JWK30" s="133"/>
      <c r="JWP30" s="133"/>
      <c r="JWU30" s="133"/>
      <c r="JWZ30" s="133"/>
      <c r="JXE30" s="133"/>
      <c r="JXJ30" s="133"/>
      <c r="JXO30" s="133"/>
      <c r="JXT30" s="133"/>
      <c r="JXY30" s="133"/>
      <c r="JYD30" s="133"/>
      <c r="JYI30" s="133"/>
      <c r="JYN30" s="133"/>
      <c r="JYS30" s="133"/>
      <c r="JYX30" s="133"/>
      <c r="JZC30" s="133"/>
      <c r="JZH30" s="133"/>
      <c r="JZM30" s="133"/>
      <c r="JZR30" s="133"/>
      <c r="JZW30" s="133"/>
      <c r="KAB30" s="133"/>
      <c r="KAG30" s="133"/>
      <c r="KAL30" s="133"/>
      <c r="KAQ30" s="133"/>
      <c r="KAV30" s="133"/>
      <c r="KBA30" s="133"/>
      <c r="KBF30" s="133"/>
      <c r="KBK30" s="133"/>
      <c r="KBP30" s="133"/>
      <c r="KBU30" s="133"/>
      <c r="KBZ30" s="133"/>
      <c r="KCE30" s="133"/>
      <c r="KCJ30" s="133"/>
      <c r="KCO30" s="133"/>
      <c r="KCT30" s="133"/>
      <c r="KCY30" s="133"/>
      <c r="KDD30" s="133"/>
      <c r="KDI30" s="133"/>
      <c r="KDN30" s="133"/>
      <c r="KDS30" s="133"/>
      <c r="KDX30" s="133"/>
      <c r="KEC30" s="133"/>
      <c r="KEH30" s="133"/>
      <c r="KEM30" s="133"/>
      <c r="KER30" s="133"/>
      <c r="KEW30" s="133"/>
      <c r="KFB30" s="133"/>
      <c r="KFG30" s="133"/>
      <c r="KFL30" s="133"/>
      <c r="KFQ30" s="133"/>
      <c r="KFV30" s="133"/>
      <c r="KGA30" s="133"/>
      <c r="KGF30" s="133"/>
      <c r="KGK30" s="133"/>
      <c r="KGP30" s="133"/>
      <c r="KGU30" s="133"/>
      <c r="KGZ30" s="133"/>
      <c r="KHE30" s="133"/>
      <c r="KHJ30" s="133"/>
      <c r="KHO30" s="133"/>
      <c r="KHT30" s="133"/>
      <c r="KHY30" s="133"/>
      <c r="KID30" s="133"/>
      <c r="KII30" s="133"/>
      <c r="KIN30" s="133"/>
      <c r="KIS30" s="133"/>
      <c r="KIX30" s="133"/>
      <c r="KJC30" s="133"/>
      <c r="KJH30" s="133"/>
      <c r="KJM30" s="133"/>
      <c r="KJR30" s="133"/>
      <c r="KJW30" s="133"/>
      <c r="KKB30" s="133"/>
      <c r="KKG30" s="133"/>
      <c r="KKL30" s="133"/>
      <c r="KKQ30" s="133"/>
      <c r="KKV30" s="133"/>
      <c r="KLA30" s="133"/>
      <c r="KLF30" s="133"/>
      <c r="KLK30" s="133"/>
      <c r="KLP30" s="133"/>
      <c r="KLU30" s="133"/>
      <c r="KLZ30" s="133"/>
      <c r="KME30" s="133"/>
      <c r="KMJ30" s="133"/>
      <c r="KMO30" s="133"/>
      <c r="KMT30" s="133"/>
      <c r="KMY30" s="133"/>
      <c r="KND30" s="133"/>
      <c r="KNI30" s="133"/>
      <c r="KNN30" s="133"/>
      <c r="KNS30" s="133"/>
      <c r="KNX30" s="133"/>
      <c r="KOC30" s="133"/>
      <c r="KOH30" s="133"/>
      <c r="KOM30" s="133"/>
      <c r="KOR30" s="133"/>
      <c r="KOW30" s="133"/>
      <c r="KPB30" s="133"/>
      <c r="KPG30" s="133"/>
      <c r="KPL30" s="133"/>
      <c r="KPQ30" s="133"/>
      <c r="KPV30" s="133"/>
      <c r="KQA30" s="133"/>
      <c r="KQF30" s="133"/>
      <c r="KQK30" s="133"/>
      <c r="KQP30" s="133"/>
      <c r="KQU30" s="133"/>
      <c r="KQZ30" s="133"/>
      <c r="KRE30" s="133"/>
      <c r="KRJ30" s="133"/>
      <c r="KRO30" s="133"/>
      <c r="KRT30" s="133"/>
      <c r="KRY30" s="133"/>
      <c r="KSD30" s="133"/>
      <c r="KSI30" s="133"/>
      <c r="KSN30" s="133"/>
      <c r="KSS30" s="133"/>
      <c r="KSX30" s="133"/>
      <c r="KTC30" s="133"/>
      <c r="KTH30" s="133"/>
      <c r="KTM30" s="133"/>
      <c r="KTR30" s="133"/>
      <c r="KTW30" s="133"/>
      <c r="KUB30" s="133"/>
      <c r="KUG30" s="133"/>
      <c r="KUL30" s="133"/>
      <c r="KUQ30" s="133"/>
      <c r="KUV30" s="133"/>
      <c r="KVA30" s="133"/>
      <c r="KVF30" s="133"/>
      <c r="KVK30" s="133"/>
      <c r="KVP30" s="133"/>
      <c r="KVU30" s="133"/>
      <c r="KVZ30" s="133"/>
      <c r="KWE30" s="133"/>
      <c r="KWJ30" s="133"/>
      <c r="KWO30" s="133"/>
      <c r="KWT30" s="133"/>
      <c r="KWY30" s="133"/>
      <c r="KXD30" s="133"/>
      <c r="KXI30" s="133"/>
      <c r="KXN30" s="133"/>
      <c r="KXS30" s="133"/>
      <c r="KXX30" s="133"/>
      <c r="KYC30" s="133"/>
      <c r="KYH30" s="133"/>
      <c r="KYM30" s="133"/>
      <c r="KYR30" s="133"/>
      <c r="KYW30" s="133"/>
      <c r="KZB30" s="133"/>
      <c r="KZG30" s="133"/>
      <c r="KZL30" s="133"/>
      <c r="KZQ30" s="133"/>
      <c r="KZV30" s="133"/>
      <c r="LAA30" s="133"/>
      <c r="LAF30" s="133"/>
      <c r="LAK30" s="133"/>
      <c r="LAP30" s="133"/>
      <c r="LAU30" s="133"/>
      <c r="LAZ30" s="133"/>
      <c r="LBE30" s="133"/>
      <c r="LBJ30" s="133"/>
      <c r="LBO30" s="133"/>
      <c r="LBT30" s="133"/>
      <c r="LBY30" s="133"/>
      <c r="LCD30" s="133"/>
      <c r="LCI30" s="133"/>
      <c r="LCN30" s="133"/>
      <c r="LCS30" s="133"/>
      <c r="LCX30" s="133"/>
      <c r="LDC30" s="133"/>
      <c r="LDH30" s="133"/>
      <c r="LDM30" s="133"/>
      <c r="LDR30" s="133"/>
      <c r="LDW30" s="133"/>
      <c r="LEB30" s="133"/>
      <c r="LEG30" s="133"/>
      <c r="LEL30" s="133"/>
      <c r="LEQ30" s="133"/>
      <c r="LEV30" s="133"/>
      <c r="LFA30" s="133"/>
      <c r="LFF30" s="133"/>
      <c r="LFK30" s="133"/>
      <c r="LFP30" s="133"/>
      <c r="LFU30" s="133"/>
      <c r="LFZ30" s="133"/>
      <c r="LGE30" s="133"/>
      <c r="LGJ30" s="133"/>
      <c r="LGO30" s="133"/>
      <c r="LGT30" s="133"/>
      <c r="LGY30" s="133"/>
      <c r="LHD30" s="133"/>
      <c r="LHI30" s="133"/>
      <c r="LHN30" s="133"/>
      <c r="LHS30" s="133"/>
      <c r="LHX30" s="133"/>
      <c r="LIC30" s="133"/>
      <c r="LIH30" s="133"/>
      <c r="LIM30" s="133"/>
      <c r="LIR30" s="133"/>
      <c r="LIW30" s="133"/>
      <c r="LJB30" s="133"/>
      <c r="LJG30" s="133"/>
      <c r="LJL30" s="133"/>
      <c r="LJQ30" s="133"/>
      <c r="LJV30" s="133"/>
      <c r="LKA30" s="133"/>
      <c r="LKF30" s="133"/>
      <c r="LKK30" s="133"/>
      <c r="LKP30" s="133"/>
      <c r="LKU30" s="133"/>
      <c r="LKZ30" s="133"/>
      <c r="LLE30" s="133"/>
      <c r="LLJ30" s="133"/>
      <c r="LLO30" s="133"/>
      <c r="LLT30" s="133"/>
      <c r="LLY30" s="133"/>
      <c r="LMD30" s="133"/>
      <c r="LMI30" s="133"/>
      <c r="LMN30" s="133"/>
      <c r="LMS30" s="133"/>
      <c r="LMX30" s="133"/>
      <c r="LNC30" s="133"/>
      <c r="LNH30" s="133"/>
      <c r="LNM30" s="133"/>
      <c r="LNR30" s="133"/>
      <c r="LNW30" s="133"/>
      <c r="LOB30" s="133"/>
      <c r="LOG30" s="133"/>
      <c r="LOL30" s="133"/>
      <c r="LOQ30" s="133"/>
      <c r="LOV30" s="133"/>
      <c r="LPA30" s="133"/>
      <c r="LPF30" s="133"/>
      <c r="LPK30" s="133"/>
      <c r="LPP30" s="133"/>
      <c r="LPU30" s="133"/>
      <c r="LPZ30" s="133"/>
      <c r="LQE30" s="133"/>
      <c r="LQJ30" s="133"/>
      <c r="LQO30" s="133"/>
      <c r="LQT30" s="133"/>
      <c r="LQY30" s="133"/>
      <c r="LRD30" s="133"/>
      <c r="LRI30" s="133"/>
      <c r="LRN30" s="133"/>
      <c r="LRS30" s="133"/>
      <c r="LRX30" s="133"/>
      <c r="LSC30" s="133"/>
      <c r="LSH30" s="133"/>
      <c r="LSM30" s="133"/>
      <c r="LSR30" s="133"/>
      <c r="LSW30" s="133"/>
      <c r="LTB30" s="133"/>
      <c r="LTG30" s="133"/>
      <c r="LTL30" s="133"/>
      <c r="LTQ30" s="133"/>
      <c r="LTV30" s="133"/>
      <c r="LUA30" s="133"/>
      <c r="LUF30" s="133"/>
      <c r="LUK30" s="133"/>
      <c r="LUP30" s="133"/>
      <c r="LUU30" s="133"/>
      <c r="LUZ30" s="133"/>
      <c r="LVE30" s="133"/>
      <c r="LVJ30" s="133"/>
      <c r="LVO30" s="133"/>
      <c r="LVT30" s="133"/>
      <c r="LVY30" s="133"/>
      <c r="LWD30" s="133"/>
      <c r="LWI30" s="133"/>
      <c r="LWN30" s="133"/>
      <c r="LWS30" s="133"/>
      <c r="LWX30" s="133"/>
      <c r="LXC30" s="133"/>
      <c r="LXH30" s="133"/>
      <c r="LXM30" s="133"/>
      <c r="LXR30" s="133"/>
      <c r="LXW30" s="133"/>
      <c r="LYB30" s="133"/>
      <c r="LYG30" s="133"/>
      <c r="LYL30" s="133"/>
      <c r="LYQ30" s="133"/>
      <c r="LYV30" s="133"/>
      <c r="LZA30" s="133"/>
      <c r="LZF30" s="133"/>
      <c r="LZK30" s="133"/>
      <c r="LZP30" s="133"/>
      <c r="LZU30" s="133"/>
      <c r="LZZ30" s="133"/>
      <c r="MAE30" s="133"/>
      <c r="MAJ30" s="133"/>
      <c r="MAO30" s="133"/>
      <c r="MAT30" s="133"/>
      <c r="MAY30" s="133"/>
      <c r="MBD30" s="133"/>
      <c r="MBI30" s="133"/>
      <c r="MBN30" s="133"/>
      <c r="MBS30" s="133"/>
      <c r="MBX30" s="133"/>
      <c r="MCC30" s="133"/>
      <c r="MCH30" s="133"/>
      <c r="MCM30" s="133"/>
      <c r="MCR30" s="133"/>
      <c r="MCW30" s="133"/>
      <c r="MDB30" s="133"/>
      <c r="MDG30" s="133"/>
      <c r="MDL30" s="133"/>
      <c r="MDQ30" s="133"/>
      <c r="MDV30" s="133"/>
      <c r="MEA30" s="133"/>
      <c r="MEF30" s="133"/>
      <c r="MEK30" s="133"/>
      <c r="MEP30" s="133"/>
      <c r="MEU30" s="133"/>
      <c r="MEZ30" s="133"/>
      <c r="MFE30" s="133"/>
      <c r="MFJ30" s="133"/>
      <c r="MFO30" s="133"/>
      <c r="MFT30" s="133"/>
      <c r="MFY30" s="133"/>
      <c r="MGD30" s="133"/>
      <c r="MGI30" s="133"/>
      <c r="MGN30" s="133"/>
      <c r="MGS30" s="133"/>
      <c r="MGX30" s="133"/>
      <c r="MHC30" s="133"/>
      <c r="MHH30" s="133"/>
      <c r="MHM30" s="133"/>
      <c r="MHR30" s="133"/>
      <c r="MHW30" s="133"/>
      <c r="MIB30" s="133"/>
      <c r="MIG30" s="133"/>
      <c r="MIL30" s="133"/>
      <c r="MIQ30" s="133"/>
      <c r="MIV30" s="133"/>
      <c r="MJA30" s="133"/>
      <c r="MJF30" s="133"/>
      <c r="MJK30" s="133"/>
      <c r="MJP30" s="133"/>
      <c r="MJU30" s="133"/>
      <c r="MJZ30" s="133"/>
      <c r="MKE30" s="133"/>
      <c r="MKJ30" s="133"/>
      <c r="MKO30" s="133"/>
      <c r="MKT30" s="133"/>
      <c r="MKY30" s="133"/>
      <c r="MLD30" s="133"/>
      <c r="MLI30" s="133"/>
      <c r="MLN30" s="133"/>
      <c r="MLS30" s="133"/>
      <c r="MLX30" s="133"/>
      <c r="MMC30" s="133"/>
      <c r="MMH30" s="133"/>
      <c r="MMM30" s="133"/>
      <c r="MMR30" s="133"/>
      <c r="MMW30" s="133"/>
      <c r="MNB30" s="133"/>
      <c r="MNG30" s="133"/>
      <c r="MNL30" s="133"/>
      <c r="MNQ30" s="133"/>
      <c r="MNV30" s="133"/>
      <c r="MOA30" s="133"/>
      <c r="MOF30" s="133"/>
      <c r="MOK30" s="133"/>
      <c r="MOP30" s="133"/>
      <c r="MOU30" s="133"/>
      <c r="MOZ30" s="133"/>
      <c r="MPE30" s="133"/>
      <c r="MPJ30" s="133"/>
      <c r="MPO30" s="133"/>
      <c r="MPT30" s="133"/>
      <c r="MPY30" s="133"/>
      <c r="MQD30" s="133"/>
      <c r="MQI30" s="133"/>
      <c r="MQN30" s="133"/>
      <c r="MQS30" s="133"/>
      <c r="MQX30" s="133"/>
      <c r="MRC30" s="133"/>
      <c r="MRH30" s="133"/>
      <c r="MRM30" s="133"/>
      <c r="MRR30" s="133"/>
      <c r="MRW30" s="133"/>
      <c r="MSB30" s="133"/>
      <c r="MSG30" s="133"/>
      <c r="MSL30" s="133"/>
      <c r="MSQ30" s="133"/>
      <c r="MSV30" s="133"/>
      <c r="MTA30" s="133"/>
      <c r="MTF30" s="133"/>
      <c r="MTK30" s="133"/>
      <c r="MTP30" s="133"/>
      <c r="MTU30" s="133"/>
      <c r="MTZ30" s="133"/>
      <c r="MUE30" s="133"/>
      <c r="MUJ30" s="133"/>
      <c r="MUO30" s="133"/>
      <c r="MUT30" s="133"/>
      <c r="MUY30" s="133"/>
      <c r="MVD30" s="133"/>
      <c r="MVI30" s="133"/>
      <c r="MVN30" s="133"/>
      <c r="MVS30" s="133"/>
      <c r="MVX30" s="133"/>
      <c r="MWC30" s="133"/>
      <c r="MWH30" s="133"/>
      <c r="MWM30" s="133"/>
      <c r="MWR30" s="133"/>
      <c r="MWW30" s="133"/>
      <c r="MXB30" s="133"/>
      <c r="MXG30" s="133"/>
      <c r="MXL30" s="133"/>
      <c r="MXQ30" s="133"/>
      <c r="MXV30" s="133"/>
      <c r="MYA30" s="133"/>
      <c r="MYF30" s="133"/>
      <c r="MYK30" s="133"/>
      <c r="MYP30" s="133"/>
      <c r="MYU30" s="133"/>
      <c r="MYZ30" s="133"/>
      <c r="MZE30" s="133"/>
      <c r="MZJ30" s="133"/>
      <c r="MZO30" s="133"/>
      <c r="MZT30" s="133"/>
      <c r="MZY30" s="133"/>
      <c r="NAD30" s="133"/>
      <c r="NAI30" s="133"/>
      <c r="NAN30" s="133"/>
      <c r="NAS30" s="133"/>
      <c r="NAX30" s="133"/>
      <c r="NBC30" s="133"/>
      <c r="NBH30" s="133"/>
      <c r="NBM30" s="133"/>
      <c r="NBR30" s="133"/>
      <c r="NBW30" s="133"/>
      <c r="NCB30" s="133"/>
      <c r="NCG30" s="133"/>
      <c r="NCL30" s="133"/>
      <c r="NCQ30" s="133"/>
      <c r="NCV30" s="133"/>
      <c r="NDA30" s="133"/>
      <c r="NDF30" s="133"/>
      <c r="NDK30" s="133"/>
      <c r="NDP30" s="133"/>
      <c r="NDU30" s="133"/>
      <c r="NDZ30" s="133"/>
      <c r="NEE30" s="133"/>
      <c r="NEJ30" s="133"/>
      <c r="NEO30" s="133"/>
      <c r="NET30" s="133"/>
      <c r="NEY30" s="133"/>
      <c r="NFD30" s="133"/>
      <c r="NFI30" s="133"/>
      <c r="NFN30" s="133"/>
      <c r="NFS30" s="133"/>
      <c r="NFX30" s="133"/>
      <c r="NGC30" s="133"/>
      <c r="NGH30" s="133"/>
      <c r="NGM30" s="133"/>
      <c r="NGR30" s="133"/>
      <c r="NGW30" s="133"/>
      <c r="NHB30" s="133"/>
      <c r="NHG30" s="133"/>
      <c r="NHL30" s="133"/>
      <c r="NHQ30" s="133"/>
      <c r="NHV30" s="133"/>
      <c r="NIA30" s="133"/>
      <c r="NIF30" s="133"/>
      <c r="NIK30" s="133"/>
      <c r="NIP30" s="133"/>
      <c r="NIU30" s="133"/>
      <c r="NIZ30" s="133"/>
      <c r="NJE30" s="133"/>
      <c r="NJJ30" s="133"/>
      <c r="NJO30" s="133"/>
      <c r="NJT30" s="133"/>
      <c r="NJY30" s="133"/>
      <c r="NKD30" s="133"/>
      <c r="NKI30" s="133"/>
      <c r="NKN30" s="133"/>
      <c r="NKS30" s="133"/>
      <c r="NKX30" s="133"/>
      <c r="NLC30" s="133"/>
      <c r="NLH30" s="133"/>
      <c r="NLM30" s="133"/>
      <c r="NLR30" s="133"/>
      <c r="NLW30" s="133"/>
      <c r="NMB30" s="133"/>
      <c r="NMG30" s="133"/>
      <c r="NML30" s="133"/>
      <c r="NMQ30" s="133"/>
      <c r="NMV30" s="133"/>
      <c r="NNA30" s="133"/>
      <c r="NNF30" s="133"/>
      <c r="NNK30" s="133"/>
      <c r="NNP30" s="133"/>
      <c r="NNU30" s="133"/>
      <c r="NNZ30" s="133"/>
      <c r="NOE30" s="133"/>
      <c r="NOJ30" s="133"/>
      <c r="NOO30" s="133"/>
      <c r="NOT30" s="133"/>
      <c r="NOY30" s="133"/>
      <c r="NPD30" s="133"/>
      <c r="NPI30" s="133"/>
      <c r="NPN30" s="133"/>
      <c r="NPS30" s="133"/>
      <c r="NPX30" s="133"/>
      <c r="NQC30" s="133"/>
      <c r="NQH30" s="133"/>
      <c r="NQM30" s="133"/>
      <c r="NQR30" s="133"/>
      <c r="NQW30" s="133"/>
      <c r="NRB30" s="133"/>
      <c r="NRG30" s="133"/>
      <c r="NRL30" s="133"/>
      <c r="NRQ30" s="133"/>
      <c r="NRV30" s="133"/>
      <c r="NSA30" s="133"/>
      <c r="NSF30" s="133"/>
      <c r="NSK30" s="133"/>
      <c r="NSP30" s="133"/>
      <c r="NSU30" s="133"/>
      <c r="NSZ30" s="133"/>
      <c r="NTE30" s="133"/>
      <c r="NTJ30" s="133"/>
      <c r="NTO30" s="133"/>
      <c r="NTT30" s="133"/>
      <c r="NTY30" s="133"/>
      <c r="NUD30" s="133"/>
      <c r="NUI30" s="133"/>
      <c r="NUN30" s="133"/>
      <c r="NUS30" s="133"/>
      <c r="NUX30" s="133"/>
      <c r="NVC30" s="133"/>
      <c r="NVH30" s="133"/>
      <c r="NVM30" s="133"/>
      <c r="NVR30" s="133"/>
      <c r="NVW30" s="133"/>
      <c r="NWB30" s="133"/>
      <c r="NWG30" s="133"/>
      <c r="NWL30" s="133"/>
      <c r="NWQ30" s="133"/>
      <c r="NWV30" s="133"/>
      <c r="NXA30" s="133"/>
      <c r="NXF30" s="133"/>
      <c r="NXK30" s="133"/>
      <c r="NXP30" s="133"/>
      <c r="NXU30" s="133"/>
      <c r="NXZ30" s="133"/>
      <c r="NYE30" s="133"/>
      <c r="NYJ30" s="133"/>
      <c r="NYO30" s="133"/>
      <c r="NYT30" s="133"/>
      <c r="NYY30" s="133"/>
      <c r="NZD30" s="133"/>
      <c r="NZI30" s="133"/>
      <c r="NZN30" s="133"/>
      <c r="NZS30" s="133"/>
      <c r="NZX30" s="133"/>
      <c r="OAC30" s="133"/>
      <c r="OAH30" s="133"/>
      <c r="OAM30" s="133"/>
      <c r="OAR30" s="133"/>
      <c r="OAW30" s="133"/>
      <c r="OBB30" s="133"/>
      <c r="OBG30" s="133"/>
      <c r="OBL30" s="133"/>
      <c r="OBQ30" s="133"/>
      <c r="OBV30" s="133"/>
      <c r="OCA30" s="133"/>
      <c r="OCF30" s="133"/>
      <c r="OCK30" s="133"/>
      <c r="OCP30" s="133"/>
      <c r="OCU30" s="133"/>
      <c r="OCZ30" s="133"/>
      <c r="ODE30" s="133"/>
      <c r="ODJ30" s="133"/>
      <c r="ODO30" s="133"/>
      <c r="ODT30" s="133"/>
      <c r="ODY30" s="133"/>
      <c r="OED30" s="133"/>
      <c r="OEI30" s="133"/>
      <c r="OEN30" s="133"/>
      <c r="OES30" s="133"/>
      <c r="OEX30" s="133"/>
      <c r="OFC30" s="133"/>
      <c r="OFH30" s="133"/>
      <c r="OFM30" s="133"/>
      <c r="OFR30" s="133"/>
      <c r="OFW30" s="133"/>
      <c r="OGB30" s="133"/>
      <c r="OGG30" s="133"/>
      <c r="OGL30" s="133"/>
      <c r="OGQ30" s="133"/>
      <c r="OGV30" s="133"/>
      <c r="OHA30" s="133"/>
      <c r="OHF30" s="133"/>
      <c r="OHK30" s="133"/>
      <c r="OHP30" s="133"/>
      <c r="OHU30" s="133"/>
      <c r="OHZ30" s="133"/>
      <c r="OIE30" s="133"/>
      <c r="OIJ30" s="133"/>
      <c r="OIO30" s="133"/>
      <c r="OIT30" s="133"/>
      <c r="OIY30" s="133"/>
      <c r="OJD30" s="133"/>
      <c r="OJI30" s="133"/>
      <c r="OJN30" s="133"/>
      <c r="OJS30" s="133"/>
      <c r="OJX30" s="133"/>
      <c r="OKC30" s="133"/>
      <c r="OKH30" s="133"/>
      <c r="OKM30" s="133"/>
      <c r="OKR30" s="133"/>
      <c r="OKW30" s="133"/>
      <c r="OLB30" s="133"/>
      <c r="OLG30" s="133"/>
      <c r="OLL30" s="133"/>
      <c r="OLQ30" s="133"/>
      <c r="OLV30" s="133"/>
      <c r="OMA30" s="133"/>
      <c r="OMF30" s="133"/>
      <c r="OMK30" s="133"/>
      <c r="OMP30" s="133"/>
      <c r="OMU30" s="133"/>
      <c r="OMZ30" s="133"/>
      <c r="ONE30" s="133"/>
      <c r="ONJ30" s="133"/>
      <c r="ONO30" s="133"/>
      <c r="ONT30" s="133"/>
      <c r="ONY30" s="133"/>
      <c r="OOD30" s="133"/>
      <c r="OOI30" s="133"/>
      <c r="OON30" s="133"/>
      <c r="OOS30" s="133"/>
      <c r="OOX30" s="133"/>
      <c r="OPC30" s="133"/>
      <c r="OPH30" s="133"/>
      <c r="OPM30" s="133"/>
      <c r="OPR30" s="133"/>
      <c r="OPW30" s="133"/>
      <c r="OQB30" s="133"/>
      <c r="OQG30" s="133"/>
      <c r="OQL30" s="133"/>
      <c r="OQQ30" s="133"/>
      <c r="OQV30" s="133"/>
      <c r="ORA30" s="133"/>
      <c r="ORF30" s="133"/>
      <c r="ORK30" s="133"/>
      <c r="ORP30" s="133"/>
      <c r="ORU30" s="133"/>
      <c r="ORZ30" s="133"/>
      <c r="OSE30" s="133"/>
      <c r="OSJ30" s="133"/>
      <c r="OSO30" s="133"/>
      <c r="OST30" s="133"/>
      <c r="OSY30" s="133"/>
      <c r="OTD30" s="133"/>
      <c r="OTI30" s="133"/>
      <c r="OTN30" s="133"/>
      <c r="OTS30" s="133"/>
      <c r="OTX30" s="133"/>
      <c r="OUC30" s="133"/>
      <c r="OUH30" s="133"/>
      <c r="OUM30" s="133"/>
      <c r="OUR30" s="133"/>
      <c r="OUW30" s="133"/>
      <c r="OVB30" s="133"/>
      <c r="OVG30" s="133"/>
      <c r="OVL30" s="133"/>
      <c r="OVQ30" s="133"/>
      <c r="OVV30" s="133"/>
      <c r="OWA30" s="133"/>
      <c r="OWF30" s="133"/>
      <c r="OWK30" s="133"/>
      <c r="OWP30" s="133"/>
      <c r="OWU30" s="133"/>
      <c r="OWZ30" s="133"/>
      <c r="OXE30" s="133"/>
      <c r="OXJ30" s="133"/>
      <c r="OXO30" s="133"/>
      <c r="OXT30" s="133"/>
      <c r="OXY30" s="133"/>
      <c r="OYD30" s="133"/>
      <c r="OYI30" s="133"/>
      <c r="OYN30" s="133"/>
      <c r="OYS30" s="133"/>
      <c r="OYX30" s="133"/>
      <c r="OZC30" s="133"/>
      <c r="OZH30" s="133"/>
      <c r="OZM30" s="133"/>
      <c r="OZR30" s="133"/>
      <c r="OZW30" s="133"/>
      <c r="PAB30" s="133"/>
      <c r="PAG30" s="133"/>
      <c r="PAL30" s="133"/>
      <c r="PAQ30" s="133"/>
      <c r="PAV30" s="133"/>
      <c r="PBA30" s="133"/>
      <c r="PBF30" s="133"/>
      <c r="PBK30" s="133"/>
      <c r="PBP30" s="133"/>
      <c r="PBU30" s="133"/>
      <c r="PBZ30" s="133"/>
      <c r="PCE30" s="133"/>
      <c r="PCJ30" s="133"/>
      <c r="PCO30" s="133"/>
      <c r="PCT30" s="133"/>
      <c r="PCY30" s="133"/>
      <c r="PDD30" s="133"/>
      <c r="PDI30" s="133"/>
      <c r="PDN30" s="133"/>
      <c r="PDS30" s="133"/>
      <c r="PDX30" s="133"/>
      <c r="PEC30" s="133"/>
      <c r="PEH30" s="133"/>
      <c r="PEM30" s="133"/>
      <c r="PER30" s="133"/>
      <c r="PEW30" s="133"/>
      <c r="PFB30" s="133"/>
      <c r="PFG30" s="133"/>
      <c r="PFL30" s="133"/>
      <c r="PFQ30" s="133"/>
      <c r="PFV30" s="133"/>
      <c r="PGA30" s="133"/>
      <c r="PGF30" s="133"/>
      <c r="PGK30" s="133"/>
      <c r="PGP30" s="133"/>
      <c r="PGU30" s="133"/>
      <c r="PGZ30" s="133"/>
      <c r="PHE30" s="133"/>
      <c r="PHJ30" s="133"/>
      <c r="PHO30" s="133"/>
      <c r="PHT30" s="133"/>
      <c r="PHY30" s="133"/>
      <c r="PID30" s="133"/>
      <c r="PII30" s="133"/>
      <c r="PIN30" s="133"/>
      <c r="PIS30" s="133"/>
      <c r="PIX30" s="133"/>
      <c r="PJC30" s="133"/>
      <c r="PJH30" s="133"/>
      <c r="PJM30" s="133"/>
      <c r="PJR30" s="133"/>
      <c r="PJW30" s="133"/>
      <c r="PKB30" s="133"/>
      <c r="PKG30" s="133"/>
      <c r="PKL30" s="133"/>
      <c r="PKQ30" s="133"/>
      <c r="PKV30" s="133"/>
      <c r="PLA30" s="133"/>
      <c r="PLF30" s="133"/>
      <c r="PLK30" s="133"/>
      <c r="PLP30" s="133"/>
      <c r="PLU30" s="133"/>
      <c r="PLZ30" s="133"/>
      <c r="PME30" s="133"/>
      <c r="PMJ30" s="133"/>
      <c r="PMO30" s="133"/>
      <c r="PMT30" s="133"/>
      <c r="PMY30" s="133"/>
      <c r="PND30" s="133"/>
      <c r="PNI30" s="133"/>
      <c r="PNN30" s="133"/>
      <c r="PNS30" s="133"/>
      <c r="PNX30" s="133"/>
      <c r="POC30" s="133"/>
      <c r="POH30" s="133"/>
      <c r="POM30" s="133"/>
      <c r="POR30" s="133"/>
      <c r="POW30" s="133"/>
      <c r="PPB30" s="133"/>
      <c r="PPG30" s="133"/>
      <c r="PPL30" s="133"/>
      <c r="PPQ30" s="133"/>
      <c r="PPV30" s="133"/>
      <c r="PQA30" s="133"/>
      <c r="PQF30" s="133"/>
      <c r="PQK30" s="133"/>
      <c r="PQP30" s="133"/>
      <c r="PQU30" s="133"/>
      <c r="PQZ30" s="133"/>
      <c r="PRE30" s="133"/>
      <c r="PRJ30" s="133"/>
      <c r="PRO30" s="133"/>
      <c r="PRT30" s="133"/>
      <c r="PRY30" s="133"/>
      <c r="PSD30" s="133"/>
      <c r="PSI30" s="133"/>
      <c r="PSN30" s="133"/>
      <c r="PSS30" s="133"/>
      <c r="PSX30" s="133"/>
      <c r="PTC30" s="133"/>
      <c r="PTH30" s="133"/>
      <c r="PTM30" s="133"/>
      <c r="PTR30" s="133"/>
      <c r="PTW30" s="133"/>
      <c r="PUB30" s="133"/>
      <c r="PUG30" s="133"/>
      <c r="PUL30" s="133"/>
      <c r="PUQ30" s="133"/>
      <c r="PUV30" s="133"/>
      <c r="PVA30" s="133"/>
      <c r="PVF30" s="133"/>
      <c r="PVK30" s="133"/>
      <c r="PVP30" s="133"/>
      <c r="PVU30" s="133"/>
      <c r="PVZ30" s="133"/>
      <c r="PWE30" s="133"/>
      <c r="PWJ30" s="133"/>
      <c r="PWO30" s="133"/>
      <c r="PWT30" s="133"/>
      <c r="PWY30" s="133"/>
      <c r="PXD30" s="133"/>
      <c r="PXI30" s="133"/>
      <c r="PXN30" s="133"/>
      <c r="PXS30" s="133"/>
      <c r="PXX30" s="133"/>
      <c r="PYC30" s="133"/>
      <c r="PYH30" s="133"/>
      <c r="PYM30" s="133"/>
      <c r="PYR30" s="133"/>
      <c r="PYW30" s="133"/>
      <c r="PZB30" s="133"/>
      <c r="PZG30" s="133"/>
      <c r="PZL30" s="133"/>
      <c r="PZQ30" s="133"/>
      <c r="PZV30" s="133"/>
      <c r="QAA30" s="133"/>
      <c r="QAF30" s="133"/>
      <c r="QAK30" s="133"/>
      <c r="QAP30" s="133"/>
      <c r="QAU30" s="133"/>
      <c r="QAZ30" s="133"/>
      <c r="QBE30" s="133"/>
      <c r="QBJ30" s="133"/>
      <c r="QBO30" s="133"/>
      <c r="QBT30" s="133"/>
      <c r="QBY30" s="133"/>
      <c r="QCD30" s="133"/>
      <c r="QCI30" s="133"/>
      <c r="QCN30" s="133"/>
      <c r="QCS30" s="133"/>
      <c r="QCX30" s="133"/>
      <c r="QDC30" s="133"/>
      <c r="QDH30" s="133"/>
      <c r="QDM30" s="133"/>
      <c r="QDR30" s="133"/>
      <c r="QDW30" s="133"/>
      <c r="QEB30" s="133"/>
      <c r="QEG30" s="133"/>
      <c r="QEL30" s="133"/>
      <c r="QEQ30" s="133"/>
      <c r="QEV30" s="133"/>
      <c r="QFA30" s="133"/>
      <c r="QFF30" s="133"/>
      <c r="QFK30" s="133"/>
      <c r="QFP30" s="133"/>
      <c r="QFU30" s="133"/>
      <c r="QFZ30" s="133"/>
      <c r="QGE30" s="133"/>
      <c r="QGJ30" s="133"/>
      <c r="QGO30" s="133"/>
      <c r="QGT30" s="133"/>
      <c r="QGY30" s="133"/>
      <c r="QHD30" s="133"/>
      <c r="QHI30" s="133"/>
      <c r="QHN30" s="133"/>
      <c r="QHS30" s="133"/>
      <c r="QHX30" s="133"/>
      <c r="QIC30" s="133"/>
      <c r="QIH30" s="133"/>
      <c r="QIM30" s="133"/>
      <c r="QIR30" s="133"/>
      <c r="QIW30" s="133"/>
      <c r="QJB30" s="133"/>
      <c r="QJG30" s="133"/>
      <c r="QJL30" s="133"/>
      <c r="QJQ30" s="133"/>
      <c r="QJV30" s="133"/>
      <c r="QKA30" s="133"/>
      <c r="QKF30" s="133"/>
      <c r="QKK30" s="133"/>
      <c r="QKP30" s="133"/>
      <c r="QKU30" s="133"/>
      <c r="QKZ30" s="133"/>
      <c r="QLE30" s="133"/>
      <c r="QLJ30" s="133"/>
      <c r="QLO30" s="133"/>
      <c r="QLT30" s="133"/>
      <c r="QLY30" s="133"/>
      <c r="QMD30" s="133"/>
      <c r="QMI30" s="133"/>
      <c r="QMN30" s="133"/>
      <c r="QMS30" s="133"/>
      <c r="QMX30" s="133"/>
      <c r="QNC30" s="133"/>
      <c r="QNH30" s="133"/>
      <c r="QNM30" s="133"/>
      <c r="QNR30" s="133"/>
      <c r="QNW30" s="133"/>
      <c r="QOB30" s="133"/>
      <c r="QOG30" s="133"/>
      <c r="QOL30" s="133"/>
      <c r="QOQ30" s="133"/>
      <c r="QOV30" s="133"/>
      <c r="QPA30" s="133"/>
      <c r="QPF30" s="133"/>
      <c r="QPK30" s="133"/>
      <c r="QPP30" s="133"/>
      <c r="QPU30" s="133"/>
      <c r="QPZ30" s="133"/>
      <c r="QQE30" s="133"/>
      <c r="QQJ30" s="133"/>
      <c r="QQO30" s="133"/>
      <c r="QQT30" s="133"/>
      <c r="QQY30" s="133"/>
      <c r="QRD30" s="133"/>
      <c r="QRI30" s="133"/>
      <c r="QRN30" s="133"/>
      <c r="QRS30" s="133"/>
      <c r="QRX30" s="133"/>
      <c r="QSC30" s="133"/>
      <c r="QSH30" s="133"/>
      <c r="QSM30" s="133"/>
      <c r="QSR30" s="133"/>
      <c r="QSW30" s="133"/>
      <c r="QTB30" s="133"/>
      <c r="QTG30" s="133"/>
      <c r="QTL30" s="133"/>
      <c r="QTQ30" s="133"/>
      <c r="QTV30" s="133"/>
      <c r="QUA30" s="133"/>
      <c r="QUF30" s="133"/>
      <c r="QUK30" s="133"/>
      <c r="QUP30" s="133"/>
      <c r="QUU30" s="133"/>
      <c r="QUZ30" s="133"/>
      <c r="QVE30" s="133"/>
      <c r="QVJ30" s="133"/>
      <c r="QVO30" s="133"/>
      <c r="QVT30" s="133"/>
      <c r="QVY30" s="133"/>
      <c r="QWD30" s="133"/>
      <c r="QWI30" s="133"/>
      <c r="QWN30" s="133"/>
      <c r="QWS30" s="133"/>
      <c r="QWX30" s="133"/>
      <c r="QXC30" s="133"/>
      <c r="QXH30" s="133"/>
      <c r="QXM30" s="133"/>
      <c r="QXR30" s="133"/>
      <c r="QXW30" s="133"/>
      <c r="QYB30" s="133"/>
      <c r="QYG30" s="133"/>
      <c r="QYL30" s="133"/>
      <c r="QYQ30" s="133"/>
      <c r="QYV30" s="133"/>
      <c r="QZA30" s="133"/>
      <c r="QZF30" s="133"/>
      <c r="QZK30" s="133"/>
      <c r="QZP30" s="133"/>
      <c r="QZU30" s="133"/>
      <c r="QZZ30" s="133"/>
      <c r="RAE30" s="133"/>
      <c r="RAJ30" s="133"/>
      <c r="RAO30" s="133"/>
      <c r="RAT30" s="133"/>
      <c r="RAY30" s="133"/>
      <c r="RBD30" s="133"/>
      <c r="RBI30" s="133"/>
      <c r="RBN30" s="133"/>
      <c r="RBS30" s="133"/>
      <c r="RBX30" s="133"/>
      <c r="RCC30" s="133"/>
      <c r="RCH30" s="133"/>
      <c r="RCM30" s="133"/>
      <c r="RCR30" s="133"/>
      <c r="RCW30" s="133"/>
      <c r="RDB30" s="133"/>
      <c r="RDG30" s="133"/>
      <c r="RDL30" s="133"/>
      <c r="RDQ30" s="133"/>
      <c r="RDV30" s="133"/>
      <c r="REA30" s="133"/>
      <c r="REF30" s="133"/>
      <c r="REK30" s="133"/>
      <c r="REP30" s="133"/>
      <c r="REU30" s="133"/>
      <c r="REZ30" s="133"/>
      <c r="RFE30" s="133"/>
      <c r="RFJ30" s="133"/>
      <c r="RFO30" s="133"/>
      <c r="RFT30" s="133"/>
      <c r="RFY30" s="133"/>
      <c r="RGD30" s="133"/>
      <c r="RGI30" s="133"/>
      <c r="RGN30" s="133"/>
      <c r="RGS30" s="133"/>
      <c r="RGX30" s="133"/>
      <c r="RHC30" s="133"/>
      <c r="RHH30" s="133"/>
      <c r="RHM30" s="133"/>
      <c r="RHR30" s="133"/>
      <c r="RHW30" s="133"/>
      <c r="RIB30" s="133"/>
      <c r="RIG30" s="133"/>
      <c r="RIL30" s="133"/>
      <c r="RIQ30" s="133"/>
      <c r="RIV30" s="133"/>
      <c r="RJA30" s="133"/>
      <c r="RJF30" s="133"/>
      <c r="RJK30" s="133"/>
      <c r="RJP30" s="133"/>
      <c r="RJU30" s="133"/>
      <c r="RJZ30" s="133"/>
      <c r="RKE30" s="133"/>
      <c r="RKJ30" s="133"/>
      <c r="RKO30" s="133"/>
      <c r="RKT30" s="133"/>
      <c r="RKY30" s="133"/>
      <c r="RLD30" s="133"/>
      <c r="RLI30" s="133"/>
      <c r="RLN30" s="133"/>
      <c r="RLS30" s="133"/>
      <c r="RLX30" s="133"/>
      <c r="RMC30" s="133"/>
      <c r="RMH30" s="133"/>
      <c r="RMM30" s="133"/>
      <c r="RMR30" s="133"/>
      <c r="RMW30" s="133"/>
      <c r="RNB30" s="133"/>
      <c r="RNG30" s="133"/>
      <c r="RNL30" s="133"/>
      <c r="RNQ30" s="133"/>
      <c r="RNV30" s="133"/>
      <c r="ROA30" s="133"/>
      <c r="ROF30" s="133"/>
      <c r="ROK30" s="133"/>
      <c r="ROP30" s="133"/>
      <c r="ROU30" s="133"/>
      <c r="ROZ30" s="133"/>
      <c r="RPE30" s="133"/>
      <c r="RPJ30" s="133"/>
      <c r="RPO30" s="133"/>
      <c r="RPT30" s="133"/>
      <c r="RPY30" s="133"/>
      <c r="RQD30" s="133"/>
      <c r="RQI30" s="133"/>
      <c r="RQN30" s="133"/>
      <c r="RQS30" s="133"/>
      <c r="RQX30" s="133"/>
      <c r="RRC30" s="133"/>
      <c r="RRH30" s="133"/>
      <c r="RRM30" s="133"/>
      <c r="RRR30" s="133"/>
      <c r="RRW30" s="133"/>
      <c r="RSB30" s="133"/>
      <c r="RSG30" s="133"/>
      <c r="RSL30" s="133"/>
      <c r="RSQ30" s="133"/>
      <c r="RSV30" s="133"/>
      <c r="RTA30" s="133"/>
      <c r="RTF30" s="133"/>
      <c r="RTK30" s="133"/>
      <c r="RTP30" s="133"/>
      <c r="RTU30" s="133"/>
      <c r="RTZ30" s="133"/>
      <c r="RUE30" s="133"/>
      <c r="RUJ30" s="133"/>
      <c r="RUO30" s="133"/>
      <c r="RUT30" s="133"/>
      <c r="RUY30" s="133"/>
      <c r="RVD30" s="133"/>
      <c r="RVI30" s="133"/>
      <c r="RVN30" s="133"/>
      <c r="RVS30" s="133"/>
      <c r="RVX30" s="133"/>
      <c r="RWC30" s="133"/>
      <c r="RWH30" s="133"/>
      <c r="RWM30" s="133"/>
      <c r="RWR30" s="133"/>
      <c r="RWW30" s="133"/>
      <c r="RXB30" s="133"/>
      <c r="RXG30" s="133"/>
      <c r="RXL30" s="133"/>
      <c r="RXQ30" s="133"/>
      <c r="RXV30" s="133"/>
      <c r="RYA30" s="133"/>
      <c r="RYF30" s="133"/>
      <c r="RYK30" s="133"/>
      <c r="RYP30" s="133"/>
      <c r="RYU30" s="133"/>
      <c r="RYZ30" s="133"/>
      <c r="RZE30" s="133"/>
      <c r="RZJ30" s="133"/>
      <c r="RZO30" s="133"/>
      <c r="RZT30" s="133"/>
      <c r="RZY30" s="133"/>
      <c r="SAD30" s="133"/>
      <c r="SAI30" s="133"/>
      <c r="SAN30" s="133"/>
      <c r="SAS30" s="133"/>
      <c r="SAX30" s="133"/>
      <c r="SBC30" s="133"/>
      <c r="SBH30" s="133"/>
      <c r="SBM30" s="133"/>
      <c r="SBR30" s="133"/>
      <c r="SBW30" s="133"/>
      <c r="SCB30" s="133"/>
      <c r="SCG30" s="133"/>
      <c r="SCL30" s="133"/>
      <c r="SCQ30" s="133"/>
      <c r="SCV30" s="133"/>
      <c r="SDA30" s="133"/>
      <c r="SDF30" s="133"/>
      <c r="SDK30" s="133"/>
      <c r="SDP30" s="133"/>
      <c r="SDU30" s="133"/>
      <c r="SDZ30" s="133"/>
      <c r="SEE30" s="133"/>
      <c r="SEJ30" s="133"/>
      <c r="SEO30" s="133"/>
      <c r="SET30" s="133"/>
      <c r="SEY30" s="133"/>
      <c r="SFD30" s="133"/>
      <c r="SFI30" s="133"/>
      <c r="SFN30" s="133"/>
      <c r="SFS30" s="133"/>
      <c r="SFX30" s="133"/>
      <c r="SGC30" s="133"/>
      <c r="SGH30" s="133"/>
      <c r="SGM30" s="133"/>
      <c r="SGR30" s="133"/>
      <c r="SGW30" s="133"/>
      <c r="SHB30" s="133"/>
      <c r="SHG30" s="133"/>
      <c r="SHL30" s="133"/>
      <c r="SHQ30" s="133"/>
      <c r="SHV30" s="133"/>
      <c r="SIA30" s="133"/>
      <c r="SIF30" s="133"/>
      <c r="SIK30" s="133"/>
      <c r="SIP30" s="133"/>
      <c r="SIU30" s="133"/>
      <c r="SIZ30" s="133"/>
      <c r="SJE30" s="133"/>
      <c r="SJJ30" s="133"/>
      <c r="SJO30" s="133"/>
      <c r="SJT30" s="133"/>
      <c r="SJY30" s="133"/>
      <c r="SKD30" s="133"/>
      <c r="SKI30" s="133"/>
      <c r="SKN30" s="133"/>
      <c r="SKS30" s="133"/>
      <c r="SKX30" s="133"/>
      <c r="SLC30" s="133"/>
      <c r="SLH30" s="133"/>
      <c r="SLM30" s="133"/>
      <c r="SLR30" s="133"/>
      <c r="SLW30" s="133"/>
      <c r="SMB30" s="133"/>
      <c r="SMG30" s="133"/>
      <c r="SML30" s="133"/>
      <c r="SMQ30" s="133"/>
      <c r="SMV30" s="133"/>
      <c r="SNA30" s="133"/>
      <c r="SNF30" s="133"/>
      <c r="SNK30" s="133"/>
      <c r="SNP30" s="133"/>
      <c r="SNU30" s="133"/>
      <c r="SNZ30" s="133"/>
      <c r="SOE30" s="133"/>
      <c r="SOJ30" s="133"/>
      <c r="SOO30" s="133"/>
      <c r="SOT30" s="133"/>
      <c r="SOY30" s="133"/>
      <c r="SPD30" s="133"/>
      <c r="SPI30" s="133"/>
      <c r="SPN30" s="133"/>
      <c r="SPS30" s="133"/>
      <c r="SPX30" s="133"/>
      <c r="SQC30" s="133"/>
      <c r="SQH30" s="133"/>
      <c r="SQM30" s="133"/>
      <c r="SQR30" s="133"/>
      <c r="SQW30" s="133"/>
      <c r="SRB30" s="133"/>
      <c r="SRG30" s="133"/>
      <c r="SRL30" s="133"/>
      <c r="SRQ30" s="133"/>
      <c r="SRV30" s="133"/>
      <c r="SSA30" s="133"/>
      <c r="SSF30" s="133"/>
      <c r="SSK30" s="133"/>
      <c r="SSP30" s="133"/>
      <c r="SSU30" s="133"/>
      <c r="SSZ30" s="133"/>
      <c r="STE30" s="133"/>
      <c r="STJ30" s="133"/>
      <c r="STO30" s="133"/>
      <c r="STT30" s="133"/>
      <c r="STY30" s="133"/>
      <c r="SUD30" s="133"/>
      <c r="SUI30" s="133"/>
      <c r="SUN30" s="133"/>
      <c r="SUS30" s="133"/>
      <c r="SUX30" s="133"/>
      <c r="SVC30" s="133"/>
      <c r="SVH30" s="133"/>
      <c r="SVM30" s="133"/>
      <c r="SVR30" s="133"/>
      <c r="SVW30" s="133"/>
      <c r="SWB30" s="133"/>
      <c r="SWG30" s="133"/>
      <c r="SWL30" s="133"/>
      <c r="SWQ30" s="133"/>
      <c r="SWV30" s="133"/>
      <c r="SXA30" s="133"/>
      <c r="SXF30" s="133"/>
      <c r="SXK30" s="133"/>
      <c r="SXP30" s="133"/>
      <c r="SXU30" s="133"/>
      <c r="SXZ30" s="133"/>
      <c r="SYE30" s="133"/>
      <c r="SYJ30" s="133"/>
      <c r="SYO30" s="133"/>
      <c r="SYT30" s="133"/>
      <c r="SYY30" s="133"/>
      <c r="SZD30" s="133"/>
      <c r="SZI30" s="133"/>
      <c r="SZN30" s="133"/>
      <c r="SZS30" s="133"/>
      <c r="SZX30" s="133"/>
      <c r="TAC30" s="133"/>
      <c r="TAH30" s="133"/>
      <c r="TAM30" s="133"/>
      <c r="TAR30" s="133"/>
      <c r="TAW30" s="133"/>
      <c r="TBB30" s="133"/>
      <c r="TBG30" s="133"/>
      <c r="TBL30" s="133"/>
      <c r="TBQ30" s="133"/>
      <c r="TBV30" s="133"/>
      <c r="TCA30" s="133"/>
      <c r="TCF30" s="133"/>
      <c r="TCK30" s="133"/>
      <c r="TCP30" s="133"/>
      <c r="TCU30" s="133"/>
      <c r="TCZ30" s="133"/>
      <c r="TDE30" s="133"/>
      <c r="TDJ30" s="133"/>
      <c r="TDO30" s="133"/>
      <c r="TDT30" s="133"/>
      <c r="TDY30" s="133"/>
      <c r="TED30" s="133"/>
      <c r="TEI30" s="133"/>
      <c r="TEN30" s="133"/>
      <c r="TES30" s="133"/>
      <c r="TEX30" s="133"/>
      <c r="TFC30" s="133"/>
      <c r="TFH30" s="133"/>
      <c r="TFM30" s="133"/>
      <c r="TFR30" s="133"/>
      <c r="TFW30" s="133"/>
      <c r="TGB30" s="133"/>
      <c r="TGG30" s="133"/>
      <c r="TGL30" s="133"/>
      <c r="TGQ30" s="133"/>
      <c r="TGV30" s="133"/>
      <c r="THA30" s="133"/>
      <c r="THF30" s="133"/>
      <c r="THK30" s="133"/>
      <c r="THP30" s="133"/>
      <c r="THU30" s="133"/>
      <c r="THZ30" s="133"/>
      <c r="TIE30" s="133"/>
      <c r="TIJ30" s="133"/>
      <c r="TIO30" s="133"/>
      <c r="TIT30" s="133"/>
      <c r="TIY30" s="133"/>
      <c r="TJD30" s="133"/>
      <c r="TJI30" s="133"/>
      <c r="TJN30" s="133"/>
      <c r="TJS30" s="133"/>
      <c r="TJX30" s="133"/>
      <c r="TKC30" s="133"/>
      <c r="TKH30" s="133"/>
      <c r="TKM30" s="133"/>
      <c r="TKR30" s="133"/>
      <c r="TKW30" s="133"/>
      <c r="TLB30" s="133"/>
      <c r="TLG30" s="133"/>
      <c r="TLL30" s="133"/>
      <c r="TLQ30" s="133"/>
      <c r="TLV30" s="133"/>
      <c r="TMA30" s="133"/>
      <c r="TMF30" s="133"/>
      <c r="TMK30" s="133"/>
      <c r="TMP30" s="133"/>
      <c r="TMU30" s="133"/>
      <c r="TMZ30" s="133"/>
      <c r="TNE30" s="133"/>
      <c r="TNJ30" s="133"/>
      <c r="TNO30" s="133"/>
      <c r="TNT30" s="133"/>
      <c r="TNY30" s="133"/>
      <c r="TOD30" s="133"/>
      <c r="TOI30" s="133"/>
      <c r="TON30" s="133"/>
      <c r="TOS30" s="133"/>
      <c r="TOX30" s="133"/>
      <c r="TPC30" s="133"/>
      <c r="TPH30" s="133"/>
      <c r="TPM30" s="133"/>
      <c r="TPR30" s="133"/>
      <c r="TPW30" s="133"/>
      <c r="TQB30" s="133"/>
      <c r="TQG30" s="133"/>
      <c r="TQL30" s="133"/>
      <c r="TQQ30" s="133"/>
      <c r="TQV30" s="133"/>
      <c r="TRA30" s="133"/>
      <c r="TRF30" s="133"/>
      <c r="TRK30" s="133"/>
      <c r="TRP30" s="133"/>
      <c r="TRU30" s="133"/>
      <c r="TRZ30" s="133"/>
      <c r="TSE30" s="133"/>
      <c r="TSJ30" s="133"/>
      <c r="TSO30" s="133"/>
      <c r="TST30" s="133"/>
      <c r="TSY30" s="133"/>
      <c r="TTD30" s="133"/>
      <c r="TTI30" s="133"/>
      <c r="TTN30" s="133"/>
      <c r="TTS30" s="133"/>
      <c r="TTX30" s="133"/>
      <c r="TUC30" s="133"/>
      <c r="TUH30" s="133"/>
      <c r="TUM30" s="133"/>
      <c r="TUR30" s="133"/>
      <c r="TUW30" s="133"/>
      <c r="TVB30" s="133"/>
      <c r="TVG30" s="133"/>
      <c r="TVL30" s="133"/>
      <c r="TVQ30" s="133"/>
      <c r="TVV30" s="133"/>
      <c r="TWA30" s="133"/>
      <c r="TWF30" s="133"/>
      <c r="TWK30" s="133"/>
      <c r="TWP30" s="133"/>
      <c r="TWU30" s="133"/>
      <c r="TWZ30" s="133"/>
      <c r="TXE30" s="133"/>
      <c r="TXJ30" s="133"/>
      <c r="TXO30" s="133"/>
      <c r="TXT30" s="133"/>
      <c r="TXY30" s="133"/>
      <c r="TYD30" s="133"/>
      <c r="TYI30" s="133"/>
      <c r="TYN30" s="133"/>
      <c r="TYS30" s="133"/>
      <c r="TYX30" s="133"/>
      <c r="TZC30" s="133"/>
      <c r="TZH30" s="133"/>
      <c r="TZM30" s="133"/>
      <c r="TZR30" s="133"/>
      <c r="TZW30" s="133"/>
      <c r="UAB30" s="133"/>
      <c r="UAG30" s="133"/>
      <c r="UAL30" s="133"/>
      <c r="UAQ30" s="133"/>
      <c r="UAV30" s="133"/>
      <c r="UBA30" s="133"/>
      <c r="UBF30" s="133"/>
      <c r="UBK30" s="133"/>
      <c r="UBP30" s="133"/>
      <c r="UBU30" s="133"/>
      <c r="UBZ30" s="133"/>
      <c r="UCE30" s="133"/>
      <c r="UCJ30" s="133"/>
      <c r="UCO30" s="133"/>
      <c r="UCT30" s="133"/>
      <c r="UCY30" s="133"/>
      <c r="UDD30" s="133"/>
      <c r="UDI30" s="133"/>
      <c r="UDN30" s="133"/>
      <c r="UDS30" s="133"/>
      <c r="UDX30" s="133"/>
      <c r="UEC30" s="133"/>
      <c r="UEH30" s="133"/>
      <c r="UEM30" s="133"/>
      <c r="UER30" s="133"/>
      <c r="UEW30" s="133"/>
      <c r="UFB30" s="133"/>
      <c r="UFG30" s="133"/>
      <c r="UFL30" s="133"/>
      <c r="UFQ30" s="133"/>
      <c r="UFV30" s="133"/>
      <c r="UGA30" s="133"/>
      <c r="UGF30" s="133"/>
      <c r="UGK30" s="133"/>
      <c r="UGP30" s="133"/>
      <c r="UGU30" s="133"/>
      <c r="UGZ30" s="133"/>
      <c r="UHE30" s="133"/>
      <c r="UHJ30" s="133"/>
      <c r="UHO30" s="133"/>
      <c r="UHT30" s="133"/>
      <c r="UHY30" s="133"/>
      <c r="UID30" s="133"/>
      <c r="UII30" s="133"/>
      <c r="UIN30" s="133"/>
      <c r="UIS30" s="133"/>
      <c r="UIX30" s="133"/>
      <c r="UJC30" s="133"/>
      <c r="UJH30" s="133"/>
      <c r="UJM30" s="133"/>
      <c r="UJR30" s="133"/>
      <c r="UJW30" s="133"/>
      <c r="UKB30" s="133"/>
      <c r="UKG30" s="133"/>
      <c r="UKL30" s="133"/>
      <c r="UKQ30" s="133"/>
      <c r="UKV30" s="133"/>
      <c r="ULA30" s="133"/>
      <c r="ULF30" s="133"/>
      <c r="ULK30" s="133"/>
      <c r="ULP30" s="133"/>
      <c r="ULU30" s="133"/>
      <c r="ULZ30" s="133"/>
      <c r="UME30" s="133"/>
      <c r="UMJ30" s="133"/>
      <c r="UMO30" s="133"/>
      <c r="UMT30" s="133"/>
      <c r="UMY30" s="133"/>
      <c r="UND30" s="133"/>
      <c r="UNI30" s="133"/>
      <c r="UNN30" s="133"/>
      <c r="UNS30" s="133"/>
      <c r="UNX30" s="133"/>
      <c r="UOC30" s="133"/>
      <c r="UOH30" s="133"/>
      <c r="UOM30" s="133"/>
      <c r="UOR30" s="133"/>
      <c r="UOW30" s="133"/>
      <c r="UPB30" s="133"/>
      <c r="UPG30" s="133"/>
      <c r="UPL30" s="133"/>
      <c r="UPQ30" s="133"/>
      <c r="UPV30" s="133"/>
      <c r="UQA30" s="133"/>
      <c r="UQF30" s="133"/>
      <c r="UQK30" s="133"/>
      <c r="UQP30" s="133"/>
      <c r="UQU30" s="133"/>
      <c r="UQZ30" s="133"/>
      <c r="URE30" s="133"/>
      <c r="URJ30" s="133"/>
      <c r="URO30" s="133"/>
      <c r="URT30" s="133"/>
      <c r="URY30" s="133"/>
      <c r="USD30" s="133"/>
      <c r="USI30" s="133"/>
      <c r="USN30" s="133"/>
      <c r="USS30" s="133"/>
      <c r="USX30" s="133"/>
      <c r="UTC30" s="133"/>
      <c r="UTH30" s="133"/>
      <c r="UTM30" s="133"/>
      <c r="UTR30" s="133"/>
      <c r="UTW30" s="133"/>
      <c r="UUB30" s="133"/>
      <c r="UUG30" s="133"/>
      <c r="UUL30" s="133"/>
      <c r="UUQ30" s="133"/>
      <c r="UUV30" s="133"/>
      <c r="UVA30" s="133"/>
      <c r="UVF30" s="133"/>
      <c r="UVK30" s="133"/>
      <c r="UVP30" s="133"/>
      <c r="UVU30" s="133"/>
      <c r="UVZ30" s="133"/>
      <c r="UWE30" s="133"/>
      <c r="UWJ30" s="133"/>
      <c r="UWO30" s="133"/>
      <c r="UWT30" s="133"/>
      <c r="UWY30" s="133"/>
      <c r="UXD30" s="133"/>
      <c r="UXI30" s="133"/>
      <c r="UXN30" s="133"/>
      <c r="UXS30" s="133"/>
      <c r="UXX30" s="133"/>
      <c r="UYC30" s="133"/>
      <c r="UYH30" s="133"/>
      <c r="UYM30" s="133"/>
      <c r="UYR30" s="133"/>
      <c r="UYW30" s="133"/>
      <c r="UZB30" s="133"/>
      <c r="UZG30" s="133"/>
      <c r="UZL30" s="133"/>
      <c r="UZQ30" s="133"/>
      <c r="UZV30" s="133"/>
      <c r="VAA30" s="133"/>
      <c r="VAF30" s="133"/>
      <c r="VAK30" s="133"/>
      <c r="VAP30" s="133"/>
      <c r="VAU30" s="133"/>
      <c r="VAZ30" s="133"/>
      <c r="VBE30" s="133"/>
      <c r="VBJ30" s="133"/>
      <c r="VBO30" s="133"/>
      <c r="VBT30" s="133"/>
      <c r="VBY30" s="133"/>
      <c r="VCD30" s="133"/>
      <c r="VCI30" s="133"/>
      <c r="VCN30" s="133"/>
      <c r="VCS30" s="133"/>
      <c r="VCX30" s="133"/>
      <c r="VDC30" s="133"/>
      <c r="VDH30" s="133"/>
      <c r="VDM30" s="133"/>
      <c r="VDR30" s="133"/>
      <c r="VDW30" s="133"/>
      <c r="VEB30" s="133"/>
      <c r="VEG30" s="133"/>
      <c r="VEL30" s="133"/>
      <c r="VEQ30" s="133"/>
      <c r="VEV30" s="133"/>
      <c r="VFA30" s="133"/>
      <c r="VFF30" s="133"/>
      <c r="VFK30" s="133"/>
      <c r="VFP30" s="133"/>
      <c r="VFU30" s="133"/>
      <c r="VFZ30" s="133"/>
      <c r="VGE30" s="133"/>
      <c r="VGJ30" s="133"/>
      <c r="VGO30" s="133"/>
      <c r="VGT30" s="133"/>
      <c r="VGY30" s="133"/>
      <c r="VHD30" s="133"/>
      <c r="VHI30" s="133"/>
      <c r="VHN30" s="133"/>
      <c r="VHS30" s="133"/>
      <c r="VHX30" s="133"/>
      <c r="VIC30" s="133"/>
      <c r="VIH30" s="133"/>
      <c r="VIM30" s="133"/>
      <c r="VIR30" s="133"/>
      <c r="VIW30" s="133"/>
      <c r="VJB30" s="133"/>
      <c r="VJG30" s="133"/>
      <c r="VJL30" s="133"/>
      <c r="VJQ30" s="133"/>
      <c r="VJV30" s="133"/>
      <c r="VKA30" s="133"/>
      <c r="VKF30" s="133"/>
      <c r="VKK30" s="133"/>
      <c r="VKP30" s="133"/>
      <c r="VKU30" s="133"/>
      <c r="VKZ30" s="133"/>
      <c r="VLE30" s="133"/>
      <c r="VLJ30" s="133"/>
      <c r="VLO30" s="133"/>
      <c r="VLT30" s="133"/>
      <c r="VLY30" s="133"/>
      <c r="VMD30" s="133"/>
      <c r="VMI30" s="133"/>
      <c r="VMN30" s="133"/>
      <c r="VMS30" s="133"/>
      <c r="VMX30" s="133"/>
      <c r="VNC30" s="133"/>
      <c r="VNH30" s="133"/>
      <c r="VNM30" s="133"/>
      <c r="VNR30" s="133"/>
      <c r="VNW30" s="133"/>
      <c r="VOB30" s="133"/>
      <c r="VOG30" s="133"/>
      <c r="VOL30" s="133"/>
      <c r="VOQ30" s="133"/>
      <c r="VOV30" s="133"/>
      <c r="VPA30" s="133"/>
      <c r="VPF30" s="133"/>
      <c r="VPK30" s="133"/>
      <c r="VPP30" s="133"/>
      <c r="VPU30" s="133"/>
      <c r="VPZ30" s="133"/>
      <c r="VQE30" s="133"/>
      <c r="VQJ30" s="133"/>
      <c r="VQO30" s="133"/>
      <c r="VQT30" s="133"/>
      <c r="VQY30" s="133"/>
      <c r="VRD30" s="133"/>
      <c r="VRI30" s="133"/>
      <c r="VRN30" s="133"/>
      <c r="VRS30" s="133"/>
      <c r="VRX30" s="133"/>
      <c r="VSC30" s="133"/>
      <c r="VSH30" s="133"/>
      <c r="VSM30" s="133"/>
      <c r="VSR30" s="133"/>
      <c r="VSW30" s="133"/>
      <c r="VTB30" s="133"/>
      <c r="VTG30" s="133"/>
      <c r="VTL30" s="133"/>
      <c r="VTQ30" s="133"/>
      <c r="VTV30" s="133"/>
      <c r="VUA30" s="133"/>
      <c r="VUF30" s="133"/>
      <c r="VUK30" s="133"/>
      <c r="VUP30" s="133"/>
      <c r="VUU30" s="133"/>
      <c r="VUZ30" s="133"/>
      <c r="VVE30" s="133"/>
      <c r="VVJ30" s="133"/>
      <c r="VVO30" s="133"/>
      <c r="VVT30" s="133"/>
      <c r="VVY30" s="133"/>
      <c r="VWD30" s="133"/>
      <c r="VWI30" s="133"/>
      <c r="VWN30" s="133"/>
      <c r="VWS30" s="133"/>
      <c r="VWX30" s="133"/>
      <c r="VXC30" s="133"/>
      <c r="VXH30" s="133"/>
      <c r="VXM30" s="133"/>
      <c r="VXR30" s="133"/>
      <c r="VXW30" s="133"/>
      <c r="VYB30" s="133"/>
      <c r="VYG30" s="133"/>
      <c r="VYL30" s="133"/>
      <c r="VYQ30" s="133"/>
      <c r="VYV30" s="133"/>
      <c r="VZA30" s="133"/>
      <c r="VZF30" s="133"/>
      <c r="VZK30" s="133"/>
      <c r="VZP30" s="133"/>
      <c r="VZU30" s="133"/>
      <c r="VZZ30" s="133"/>
      <c r="WAE30" s="133"/>
      <c r="WAJ30" s="133"/>
      <c r="WAO30" s="133"/>
      <c r="WAT30" s="133"/>
      <c r="WAY30" s="133"/>
      <c r="WBD30" s="133"/>
      <c r="WBI30" s="133"/>
      <c r="WBN30" s="133"/>
      <c r="WBS30" s="133"/>
      <c r="WBX30" s="133"/>
      <c r="WCC30" s="133"/>
      <c r="WCH30" s="133"/>
      <c r="WCM30" s="133"/>
      <c r="WCR30" s="133"/>
      <c r="WCW30" s="133"/>
      <c r="WDB30" s="133"/>
      <c r="WDG30" s="133"/>
      <c r="WDL30" s="133"/>
      <c r="WDQ30" s="133"/>
      <c r="WDV30" s="133"/>
      <c r="WEA30" s="133"/>
      <c r="WEF30" s="133"/>
      <c r="WEK30" s="133"/>
      <c r="WEP30" s="133"/>
      <c r="WEU30" s="133"/>
      <c r="WEZ30" s="133"/>
      <c r="WFE30" s="133"/>
      <c r="WFJ30" s="133"/>
      <c r="WFO30" s="133"/>
      <c r="WFT30" s="133"/>
      <c r="WFY30" s="133"/>
      <c r="WGD30" s="133"/>
      <c r="WGI30" s="133"/>
      <c r="WGN30" s="133"/>
      <c r="WGS30" s="133"/>
      <c r="WGX30" s="133"/>
      <c r="WHC30" s="133"/>
      <c r="WHH30" s="133"/>
      <c r="WHM30" s="133"/>
      <c r="WHR30" s="133"/>
      <c r="WHW30" s="133"/>
      <c r="WIB30" s="133"/>
      <c r="WIG30" s="133"/>
      <c r="WIL30" s="133"/>
      <c r="WIQ30" s="133"/>
      <c r="WIV30" s="133"/>
      <c r="WJA30" s="133"/>
      <c r="WJF30" s="133"/>
      <c r="WJK30" s="133"/>
      <c r="WJP30" s="133"/>
      <c r="WJU30" s="133"/>
      <c r="WJZ30" s="133"/>
      <c r="WKE30" s="133"/>
      <c r="WKJ30" s="133"/>
      <c r="WKO30" s="133"/>
      <c r="WKT30" s="133"/>
      <c r="WKY30" s="133"/>
      <c r="WLD30" s="133"/>
      <c r="WLI30" s="133"/>
      <c r="WLN30" s="133"/>
      <c r="WLS30" s="133"/>
      <c r="WLX30" s="133"/>
      <c r="WMC30" s="133"/>
      <c r="WMH30" s="133"/>
      <c r="WMM30" s="133"/>
      <c r="WMR30" s="133"/>
      <c r="WMW30" s="133"/>
      <c r="WNB30" s="133"/>
      <c r="WNG30" s="133"/>
      <c r="WNL30" s="133"/>
      <c r="WNQ30" s="133"/>
      <c r="WNV30" s="133"/>
      <c r="WOA30" s="133"/>
      <c r="WOF30" s="133"/>
      <c r="WOK30" s="133"/>
      <c r="WOP30" s="133"/>
      <c r="WOU30" s="133"/>
      <c r="WOZ30" s="133"/>
      <c r="WPE30" s="133"/>
      <c r="WPJ30" s="133"/>
      <c r="WPO30" s="133"/>
      <c r="WPT30" s="133"/>
      <c r="WPY30" s="133"/>
      <c r="WQD30" s="133"/>
      <c r="WQI30" s="133"/>
      <c r="WQN30" s="133"/>
      <c r="WQS30" s="133"/>
      <c r="WQX30" s="133"/>
      <c r="WRC30" s="133"/>
      <c r="WRH30" s="133"/>
      <c r="WRM30" s="133"/>
      <c r="WRR30" s="133"/>
      <c r="WRW30" s="133"/>
      <c r="WSB30" s="133"/>
      <c r="WSG30" s="133"/>
      <c r="WSL30" s="133"/>
      <c r="WSQ30" s="133"/>
      <c r="WSV30" s="133"/>
      <c r="WTA30" s="133"/>
      <c r="WTF30" s="133"/>
      <c r="WTK30" s="133"/>
      <c r="WTP30" s="133"/>
      <c r="WTU30" s="133"/>
      <c r="WTZ30" s="133"/>
      <c r="WUE30" s="133"/>
      <c r="WUJ30" s="133"/>
      <c r="WUO30" s="133"/>
      <c r="WUT30" s="133"/>
      <c r="WUY30" s="133"/>
      <c r="WVD30" s="133"/>
      <c r="WVI30" s="133"/>
      <c r="WVN30" s="133"/>
      <c r="WVS30" s="133"/>
      <c r="WVX30" s="133"/>
      <c r="WWC30" s="133"/>
      <c r="WWH30" s="133"/>
      <c r="WWM30" s="133"/>
      <c r="WWR30" s="133"/>
      <c r="WWW30" s="133"/>
      <c r="WXB30" s="133"/>
      <c r="WXG30" s="133"/>
      <c r="WXL30" s="133"/>
      <c r="WXQ30" s="133"/>
      <c r="WXV30" s="133"/>
      <c r="WYA30" s="133"/>
      <c r="WYF30" s="133"/>
      <c r="WYK30" s="133"/>
      <c r="WYP30" s="133"/>
      <c r="WYU30" s="133"/>
      <c r="WYZ30" s="133"/>
      <c r="WZE30" s="133"/>
      <c r="WZJ30" s="133"/>
      <c r="WZO30" s="133"/>
      <c r="WZT30" s="133"/>
      <c r="WZY30" s="133"/>
      <c r="XAD30" s="133"/>
      <c r="XAI30" s="133"/>
      <c r="XAN30" s="133"/>
      <c r="XAS30" s="133"/>
      <c r="XAX30" s="133"/>
      <c r="XBC30" s="133"/>
      <c r="XBH30" s="133"/>
      <c r="XBM30" s="133"/>
      <c r="XBR30" s="133"/>
      <c r="XBW30" s="133"/>
      <c r="XCB30" s="133"/>
      <c r="XCG30" s="133"/>
      <c r="XCL30" s="133"/>
      <c r="XCQ30" s="133"/>
      <c r="XCV30" s="133"/>
      <c r="XDA30" s="133"/>
      <c r="XDF30" s="133"/>
      <c r="XDK30" s="133"/>
      <c r="XDP30" s="133"/>
      <c r="XDU30" s="133"/>
      <c r="XDZ30" s="133"/>
      <c r="XEE30" s="133"/>
      <c r="XEJ30" s="133"/>
      <c r="XEO30" s="133"/>
      <c r="XET30" s="133"/>
      <c r="XEY30" s="133"/>
      <c r="XFD30" s="133"/>
    </row>
    <row r="31" spans="1:1024 1029:2044 2049:3069 3074:4094 4099:5119 5124:6144 6149:7164 7169:8189 8194:9214 9219:10239 10244:11264 11269:12284 12289:13309 13314:14334 14339:15359 15364:16384">
      <c r="A31" s="132" t="s">
        <v>826</v>
      </c>
      <c r="B31" s="132" t="s">
        <v>1468</v>
      </c>
      <c r="C31" s="132" t="s">
        <v>1507</v>
      </c>
      <c r="D31" s="133">
        <v>132334.33999999997</v>
      </c>
      <c r="E31" s="132" t="s">
        <v>822</v>
      </c>
      <c r="I31" s="133"/>
      <c r="N31" s="133"/>
      <c r="S31" s="133"/>
      <c r="X31" s="133"/>
      <c r="AC31" s="133"/>
      <c r="AH31" s="133"/>
      <c r="AM31" s="133"/>
      <c r="AR31" s="133"/>
      <c r="AW31" s="133"/>
      <c r="BB31" s="133"/>
      <c r="BG31" s="133"/>
      <c r="BL31" s="133"/>
      <c r="BQ31" s="133"/>
      <c r="BV31" s="133"/>
      <c r="CA31" s="133"/>
      <c r="CF31" s="133"/>
      <c r="CK31" s="133"/>
      <c r="CP31" s="133"/>
      <c r="CU31" s="133"/>
      <c r="CZ31" s="133"/>
      <c r="DE31" s="133"/>
      <c r="DJ31" s="133"/>
      <c r="DO31" s="133"/>
      <c r="DT31" s="133"/>
      <c r="DY31" s="133"/>
      <c r="ED31" s="133"/>
      <c r="EI31" s="133"/>
      <c r="EN31" s="133"/>
      <c r="ES31" s="133"/>
      <c r="EX31" s="133"/>
      <c r="FC31" s="133"/>
      <c r="FH31" s="133"/>
      <c r="FM31" s="133"/>
      <c r="FR31" s="133"/>
      <c r="FW31" s="133"/>
      <c r="GB31" s="133"/>
      <c r="GG31" s="133"/>
      <c r="GL31" s="133"/>
      <c r="GQ31" s="133"/>
      <c r="GV31" s="133"/>
      <c r="HA31" s="133"/>
      <c r="HF31" s="133"/>
      <c r="HK31" s="133"/>
      <c r="HP31" s="133"/>
      <c r="HU31" s="133"/>
      <c r="HZ31" s="133"/>
      <c r="IE31" s="133"/>
      <c r="IJ31" s="133"/>
      <c r="IO31" s="133"/>
      <c r="IT31" s="133"/>
      <c r="IY31" s="133"/>
      <c r="JD31" s="133"/>
      <c r="JI31" s="133"/>
      <c r="JN31" s="133"/>
      <c r="JS31" s="133"/>
      <c r="JX31" s="133"/>
      <c r="KC31" s="133"/>
      <c r="KH31" s="133"/>
      <c r="KM31" s="133"/>
      <c r="KR31" s="133"/>
      <c r="KW31" s="133"/>
      <c r="LB31" s="133"/>
      <c r="LG31" s="133"/>
      <c r="LL31" s="133"/>
      <c r="LQ31" s="133"/>
      <c r="LV31" s="133"/>
      <c r="MA31" s="133"/>
      <c r="MF31" s="133"/>
      <c r="MK31" s="133"/>
      <c r="MP31" s="133"/>
      <c r="MU31" s="133"/>
      <c r="MZ31" s="133"/>
      <c r="NE31" s="133"/>
      <c r="NJ31" s="133"/>
      <c r="NO31" s="133"/>
      <c r="NT31" s="133"/>
      <c r="NY31" s="133"/>
      <c r="OD31" s="133"/>
      <c r="OI31" s="133"/>
      <c r="ON31" s="133"/>
      <c r="OS31" s="133"/>
      <c r="OX31" s="133"/>
      <c r="PC31" s="133"/>
      <c r="PH31" s="133"/>
      <c r="PM31" s="133"/>
      <c r="PR31" s="133"/>
      <c r="PW31" s="133"/>
      <c r="QB31" s="133"/>
      <c r="QG31" s="133"/>
      <c r="QL31" s="133"/>
      <c r="QQ31" s="133"/>
      <c r="QV31" s="133"/>
      <c r="RA31" s="133"/>
      <c r="RF31" s="133"/>
      <c r="RK31" s="133"/>
      <c r="RP31" s="133"/>
      <c r="RU31" s="133"/>
      <c r="RZ31" s="133"/>
      <c r="SE31" s="133"/>
      <c r="SJ31" s="133"/>
      <c r="SO31" s="133"/>
      <c r="ST31" s="133"/>
      <c r="SY31" s="133"/>
      <c r="TD31" s="133"/>
      <c r="TI31" s="133"/>
      <c r="TN31" s="133"/>
      <c r="TS31" s="133"/>
      <c r="TX31" s="133"/>
      <c r="UC31" s="133"/>
      <c r="UH31" s="133"/>
      <c r="UM31" s="133"/>
      <c r="UR31" s="133"/>
      <c r="UW31" s="133"/>
      <c r="VB31" s="133"/>
      <c r="VG31" s="133"/>
      <c r="VL31" s="133"/>
      <c r="VQ31" s="133"/>
      <c r="VV31" s="133"/>
      <c r="WA31" s="133"/>
      <c r="WF31" s="133"/>
      <c r="WK31" s="133"/>
      <c r="WP31" s="133"/>
      <c r="WU31" s="133"/>
      <c r="WZ31" s="133"/>
      <c r="XE31" s="133"/>
      <c r="XJ31" s="133"/>
      <c r="XO31" s="133"/>
      <c r="XT31" s="133"/>
      <c r="XY31" s="133"/>
      <c r="YD31" s="133"/>
      <c r="YI31" s="133"/>
      <c r="YN31" s="133"/>
      <c r="YS31" s="133"/>
      <c r="YX31" s="133"/>
      <c r="ZC31" s="133"/>
      <c r="ZH31" s="133"/>
      <c r="ZM31" s="133"/>
      <c r="ZR31" s="133"/>
      <c r="ZW31" s="133"/>
      <c r="AAB31" s="133"/>
      <c r="AAG31" s="133"/>
      <c r="AAL31" s="133"/>
      <c r="AAQ31" s="133"/>
      <c r="AAV31" s="133"/>
      <c r="ABA31" s="133"/>
      <c r="ABF31" s="133"/>
      <c r="ABK31" s="133"/>
      <c r="ABP31" s="133"/>
      <c r="ABU31" s="133"/>
      <c r="ABZ31" s="133"/>
      <c r="ACE31" s="133"/>
      <c r="ACJ31" s="133"/>
      <c r="ACO31" s="133"/>
      <c r="ACT31" s="133"/>
      <c r="ACY31" s="133"/>
      <c r="ADD31" s="133"/>
      <c r="ADI31" s="133"/>
      <c r="ADN31" s="133"/>
      <c r="ADS31" s="133"/>
      <c r="ADX31" s="133"/>
      <c r="AEC31" s="133"/>
      <c r="AEH31" s="133"/>
      <c r="AEM31" s="133"/>
      <c r="AER31" s="133"/>
      <c r="AEW31" s="133"/>
      <c r="AFB31" s="133"/>
      <c r="AFG31" s="133"/>
      <c r="AFL31" s="133"/>
      <c r="AFQ31" s="133"/>
      <c r="AFV31" s="133"/>
      <c r="AGA31" s="133"/>
      <c r="AGF31" s="133"/>
      <c r="AGK31" s="133"/>
      <c r="AGP31" s="133"/>
      <c r="AGU31" s="133"/>
      <c r="AGZ31" s="133"/>
      <c r="AHE31" s="133"/>
      <c r="AHJ31" s="133"/>
      <c r="AHO31" s="133"/>
      <c r="AHT31" s="133"/>
      <c r="AHY31" s="133"/>
      <c r="AID31" s="133"/>
      <c r="AII31" s="133"/>
      <c r="AIN31" s="133"/>
      <c r="AIS31" s="133"/>
      <c r="AIX31" s="133"/>
      <c r="AJC31" s="133"/>
      <c r="AJH31" s="133"/>
      <c r="AJM31" s="133"/>
      <c r="AJR31" s="133"/>
      <c r="AJW31" s="133"/>
      <c r="AKB31" s="133"/>
      <c r="AKG31" s="133"/>
      <c r="AKL31" s="133"/>
      <c r="AKQ31" s="133"/>
      <c r="AKV31" s="133"/>
      <c r="ALA31" s="133"/>
      <c r="ALF31" s="133"/>
      <c r="ALK31" s="133"/>
      <c r="ALP31" s="133"/>
      <c r="ALU31" s="133"/>
      <c r="ALZ31" s="133"/>
      <c r="AME31" s="133"/>
      <c r="AMJ31" s="133"/>
      <c r="AMO31" s="133"/>
      <c r="AMT31" s="133"/>
      <c r="AMY31" s="133"/>
      <c r="AND31" s="133"/>
      <c r="ANI31" s="133"/>
      <c r="ANN31" s="133"/>
      <c r="ANS31" s="133"/>
      <c r="ANX31" s="133"/>
      <c r="AOC31" s="133"/>
      <c r="AOH31" s="133"/>
      <c r="AOM31" s="133"/>
      <c r="AOR31" s="133"/>
      <c r="AOW31" s="133"/>
      <c r="APB31" s="133"/>
      <c r="APG31" s="133"/>
      <c r="APL31" s="133"/>
      <c r="APQ31" s="133"/>
      <c r="APV31" s="133"/>
      <c r="AQA31" s="133"/>
      <c r="AQF31" s="133"/>
      <c r="AQK31" s="133"/>
      <c r="AQP31" s="133"/>
      <c r="AQU31" s="133"/>
      <c r="AQZ31" s="133"/>
      <c r="ARE31" s="133"/>
      <c r="ARJ31" s="133"/>
      <c r="ARO31" s="133"/>
      <c r="ART31" s="133"/>
      <c r="ARY31" s="133"/>
      <c r="ASD31" s="133"/>
      <c r="ASI31" s="133"/>
      <c r="ASN31" s="133"/>
      <c r="ASS31" s="133"/>
      <c r="ASX31" s="133"/>
      <c r="ATC31" s="133"/>
      <c r="ATH31" s="133"/>
      <c r="ATM31" s="133"/>
      <c r="ATR31" s="133"/>
      <c r="ATW31" s="133"/>
      <c r="AUB31" s="133"/>
      <c r="AUG31" s="133"/>
      <c r="AUL31" s="133"/>
      <c r="AUQ31" s="133"/>
      <c r="AUV31" s="133"/>
      <c r="AVA31" s="133"/>
      <c r="AVF31" s="133"/>
      <c r="AVK31" s="133"/>
      <c r="AVP31" s="133"/>
      <c r="AVU31" s="133"/>
      <c r="AVZ31" s="133"/>
      <c r="AWE31" s="133"/>
      <c r="AWJ31" s="133"/>
      <c r="AWO31" s="133"/>
      <c r="AWT31" s="133"/>
      <c r="AWY31" s="133"/>
      <c r="AXD31" s="133"/>
      <c r="AXI31" s="133"/>
      <c r="AXN31" s="133"/>
      <c r="AXS31" s="133"/>
      <c r="AXX31" s="133"/>
      <c r="AYC31" s="133"/>
      <c r="AYH31" s="133"/>
      <c r="AYM31" s="133"/>
      <c r="AYR31" s="133"/>
      <c r="AYW31" s="133"/>
      <c r="AZB31" s="133"/>
      <c r="AZG31" s="133"/>
      <c r="AZL31" s="133"/>
      <c r="AZQ31" s="133"/>
      <c r="AZV31" s="133"/>
      <c r="BAA31" s="133"/>
      <c r="BAF31" s="133"/>
      <c r="BAK31" s="133"/>
      <c r="BAP31" s="133"/>
      <c r="BAU31" s="133"/>
      <c r="BAZ31" s="133"/>
      <c r="BBE31" s="133"/>
      <c r="BBJ31" s="133"/>
      <c r="BBO31" s="133"/>
      <c r="BBT31" s="133"/>
      <c r="BBY31" s="133"/>
      <c r="BCD31" s="133"/>
      <c r="BCI31" s="133"/>
      <c r="BCN31" s="133"/>
      <c r="BCS31" s="133"/>
      <c r="BCX31" s="133"/>
      <c r="BDC31" s="133"/>
      <c r="BDH31" s="133"/>
      <c r="BDM31" s="133"/>
      <c r="BDR31" s="133"/>
      <c r="BDW31" s="133"/>
      <c r="BEB31" s="133"/>
      <c r="BEG31" s="133"/>
      <c r="BEL31" s="133"/>
      <c r="BEQ31" s="133"/>
      <c r="BEV31" s="133"/>
      <c r="BFA31" s="133"/>
      <c r="BFF31" s="133"/>
      <c r="BFK31" s="133"/>
      <c r="BFP31" s="133"/>
      <c r="BFU31" s="133"/>
      <c r="BFZ31" s="133"/>
      <c r="BGE31" s="133"/>
      <c r="BGJ31" s="133"/>
      <c r="BGO31" s="133"/>
      <c r="BGT31" s="133"/>
      <c r="BGY31" s="133"/>
      <c r="BHD31" s="133"/>
      <c r="BHI31" s="133"/>
      <c r="BHN31" s="133"/>
      <c r="BHS31" s="133"/>
      <c r="BHX31" s="133"/>
      <c r="BIC31" s="133"/>
      <c r="BIH31" s="133"/>
      <c r="BIM31" s="133"/>
      <c r="BIR31" s="133"/>
      <c r="BIW31" s="133"/>
      <c r="BJB31" s="133"/>
      <c r="BJG31" s="133"/>
      <c r="BJL31" s="133"/>
      <c r="BJQ31" s="133"/>
      <c r="BJV31" s="133"/>
      <c r="BKA31" s="133"/>
      <c r="BKF31" s="133"/>
      <c r="BKK31" s="133"/>
      <c r="BKP31" s="133"/>
      <c r="BKU31" s="133"/>
      <c r="BKZ31" s="133"/>
      <c r="BLE31" s="133"/>
      <c r="BLJ31" s="133"/>
      <c r="BLO31" s="133"/>
      <c r="BLT31" s="133"/>
      <c r="BLY31" s="133"/>
      <c r="BMD31" s="133"/>
      <c r="BMI31" s="133"/>
      <c r="BMN31" s="133"/>
      <c r="BMS31" s="133"/>
      <c r="BMX31" s="133"/>
      <c r="BNC31" s="133"/>
      <c r="BNH31" s="133"/>
      <c r="BNM31" s="133"/>
      <c r="BNR31" s="133"/>
      <c r="BNW31" s="133"/>
      <c r="BOB31" s="133"/>
      <c r="BOG31" s="133"/>
      <c r="BOL31" s="133"/>
      <c r="BOQ31" s="133"/>
      <c r="BOV31" s="133"/>
      <c r="BPA31" s="133"/>
      <c r="BPF31" s="133"/>
      <c r="BPK31" s="133"/>
      <c r="BPP31" s="133"/>
      <c r="BPU31" s="133"/>
      <c r="BPZ31" s="133"/>
      <c r="BQE31" s="133"/>
      <c r="BQJ31" s="133"/>
      <c r="BQO31" s="133"/>
      <c r="BQT31" s="133"/>
      <c r="BQY31" s="133"/>
      <c r="BRD31" s="133"/>
      <c r="BRI31" s="133"/>
      <c r="BRN31" s="133"/>
      <c r="BRS31" s="133"/>
      <c r="BRX31" s="133"/>
      <c r="BSC31" s="133"/>
      <c r="BSH31" s="133"/>
      <c r="BSM31" s="133"/>
      <c r="BSR31" s="133"/>
      <c r="BSW31" s="133"/>
      <c r="BTB31" s="133"/>
      <c r="BTG31" s="133"/>
      <c r="BTL31" s="133"/>
      <c r="BTQ31" s="133"/>
      <c r="BTV31" s="133"/>
      <c r="BUA31" s="133"/>
      <c r="BUF31" s="133"/>
      <c r="BUK31" s="133"/>
      <c r="BUP31" s="133"/>
      <c r="BUU31" s="133"/>
      <c r="BUZ31" s="133"/>
      <c r="BVE31" s="133"/>
      <c r="BVJ31" s="133"/>
      <c r="BVO31" s="133"/>
      <c r="BVT31" s="133"/>
      <c r="BVY31" s="133"/>
      <c r="BWD31" s="133"/>
      <c r="BWI31" s="133"/>
      <c r="BWN31" s="133"/>
      <c r="BWS31" s="133"/>
      <c r="BWX31" s="133"/>
      <c r="BXC31" s="133"/>
      <c r="BXH31" s="133"/>
      <c r="BXM31" s="133"/>
      <c r="BXR31" s="133"/>
      <c r="BXW31" s="133"/>
      <c r="BYB31" s="133"/>
      <c r="BYG31" s="133"/>
      <c r="BYL31" s="133"/>
      <c r="BYQ31" s="133"/>
      <c r="BYV31" s="133"/>
      <c r="BZA31" s="133"/>
      <c r="BZF31" s="133"/>
      <c r="BZK31" s="133"/>
      <c r="BZP31" s="133"/>
      <c r="BZU31" s="133"/>
      <c r="BZZ31" s="133"/>
      <c r="CAE31" s="133"/>
      <c r="CAJ31" s="133"/>
      <c r="CAO31" s="133"/>
      <c r="CAT31" s="133"/>
      <c r="CAY31" s="133"/>
      <c r="CBD31" s="133"/>
      <c r="CBI31" s="133"/>
      <c r="CBN31" s="133"/>
      <c r="CBS31" s="133"/>
      <c r="CBX31" s="133"/>
      <c r="CCC31" s="133"/>
      <c r="CCH31" s="133"/>
      <c r="CCM31" s="133"/>
      <c r="CCR31" s="133"/>
      <c r="CCW31" s="133"/>
      <c r="CDB31" s="133"/>
      <c r="CDG31" s="133"/>
      <c r="CDL31" s="133"/>
      <c r="CDQ31" s="133"/>
      <c r="CDV31" s="133"/>
      <c r="CEA31" s="133"/>
      <c r="CEF31" s="133"/>
      <c r="CEK31" s="133"/>
      <c r="CEP31" s="133"/>
      <c r="CEU31" s="133"/>
      <c r="CEZ31" s="133"/>
      <c r="CFE31" s="133"/>
      <c r="CFJ31" s="133"/>
      <c r="CFO31" s="133"/>
      <c r="CFT31" s="133"/>
      <c r="CFY31" s="133"/>
      <c r="CGD31" s="133"/>
      <c r="CGI31" s="133"/>
      <c r="CGN31" s="133"/>
      <c r="CGS31" s="133"/>
      <c r="CGX31" s="133"/>
      <c r="CHC31" s="133"/>
      <c r="CHH31" s="133"/>
      <c r="CHM31" s="133"/>
      <c r="CHR31" s="133"/>
      <c r="CHW31" s="133"/>
      <c r="CIB31" s="133"/>
      <c r="CIG31" s="133"/>
      <c r="CIL31" s="133"/>
      <c r="CIQ31" s="133"/>
      <c r="CIV31" s="133"/>
      <c r="CJA31" s="133"/>
      <c r="CJF31" s="133"/>
      <c r="CJK31" s="133"/>
      <c r="CJP31" s="133"/>
      <c r="CJU31" s="133"/>
      <c r="CJZ31" s="133"/>
      <c r="CKE31" s="133"/>
      <c r="CKJ31" s="133"/>
      <c r="CKO31" s="133"/>
      <c r="CKT31" s="133"/>
      <c r="CKY31" s="133"/>
      <c r="CLD31" s="133"/>
      <c r="CLI31" s="133"/>
      <c r="CLN31" s="133"/>
      <c r="CLS31" s="133"/>
      <c r="CLX31" s="133"/>
      <c r="CMC31" s="133"/>
      <c r="CMH31" s="133"/>
      <c r="CMM31" s="133"/>
      <c r="CMR31" s="133"/>
      <c r="CMW31" s="133"/>
      <c r="CNB31" s="133"/>
      <c r="CNG31" s="133"/>
      <c r="CNL31" s="133"/>
      <c r="CNQ31" s="133"/>
      <c r="CNV31" s="133"/>
      <c r="COA31" s="133"/>
      <c r="COF31" s="133"/>
      <c r="COK31" s="133"/>
      <c r="COP31" s="133"/>
      <c r="COU31" s="133"/>
      <c r="COZ31" s="133"/>
      <c r="CPE31" s="133"/>
      <c r="CPJ31" s="133"/>
      <c r="CPO31" s="133"/>
      <c r="CPT31" s="133"/>
      <c r="CPY31" s="133"/>
      <c r="CQD31" s="133"/>
      <c r="CQI31" s="133"/>
      <c r="CQN31" s="133"/>
      <c r="CQS31" s="133"/>
      <c r="CQX31" s="133"/>
      <c r="CRC31" s="133"/>
      <c r="CRH31" s="133"/>
      <c r="CRM31" s="133"/>
      <c r="CRR31" s="133"/>
      <c r="CRW31" s="133"/>
      <c r="CSB31" s="133"/>
      <c r="CSG31" s="133"/>
      <c r="CSL31" s="133"/>
      <c r="CSQ31" s="133"/>
      <c r="CSV31" s="133"/>
      <c r="CTA31" s="133"/>
      <c r="CTF31" s="133"/>
      <c r="CTK31" s="133"/>
      <c r="CTP31" s="133"/>
      <c r="CTU31" s="133"/>
      <c r="CTZ31" s="133"/>
      <c r="CUE31" s="133"/>
      <c r="CUJ31" s="133"/>
      <c r="CUO31" s="133"/>
      <c r="CUT31" s="133"/>
      <c r="CUY31" s="133"/>
      <c r="CVD31" s="133"/>
      <c r="CVI31" s="133"/>
      <c r="CVN31" s="133"/>
      <c r="CVS31" s="133"/>
      <c r="CVX31" s="133"/>
      <c r="CWC31" s="133"/>
      <c r="CWH31" s="133"/>
      <c r="CWM31" s="133"/>
      <c r="CWR31" s="133"/>
      <c r="CWW31" s="133"/>
      <c r="CXB31" s="133"/>
      <c r="CXG31" s="133"/>
      <c r="CXL31" s="133"/>
      <c r="CXQ31" s="133"/>
      <c r="CXV31" s="133"/>
      <c r="CYA31" s="133"/>
      <c r="CYF31" s="133"/>
      <c r="CYK31" s="133"/>
      <c r="CYP31" s="133"/>
      <c r="CYU31" s="133"/>
      <c r="CYZ31" s="133"/>
      <c r="CZE31" s="133"/>
      <c r="CZJ31" s="133"/>
      <c r="CZO31" s="133"/>
      <c r="CZT31" s="133"/>
      <c r="CZY31" s="133"/>
      <c r="DAD31" s="133"/>
      <c r="DAI31" s="133"/>
      <c r="DAN31" s="133"/>
      <c r="DAS31" s="133"/>
      <c r="DAX31" s="133"/>
      <c r="DBC31" s="133"/>
      <c r="DBH31" s="133"/>
      <c r="DBM31" s="133"/>
      <c r="DBR31" s="133"/>
      <c r="DBW31" s="133"/>
      <c r="DCB31" s="133"/>
      <c r="DCG31" s="133"/>
      <c r="DCL31" s="133"/>
      <c r="DCQ31" s="133"/>
      <c r="DCV31" s="133"/>
      <c r="DDA31" s="133"/>
      <c r="DDF31" s="133"/>
      <c r="DDK31" s="133"/>
      <c r="DDP31" s="133"/>
      <c r="DDU31" s="133"/>
      <c r="DDZ31" s="133"/>
      <c r="DEE31" s="133"/>
      <c r="DEJ31" s="133"/>
      <c r="DEO31" s="133"/>
      <c r="DET31" s="133"/>
      <c r="DEY31" s="133"/>
      <c r="DFD31" s="133"/>
      <c r="DFI31" s="133"/>
      <c r="DFN31" s="133"/>
      <c r="DFS31" s="133"/>
      <c r="DFX31" s="133"/>
      <c r="DGC31" s="133"/>
      <c r="DGH31" s="133"/>
      <c r="DGM31" s="133"/>
      <c r="DGR31" s="133"/>
      <c r="DGW31" s="133"/>
      <c r="DHB31" s="133"/>
      <c r="DHG31" s="133"/>
      <c r="DHL31" s="133"/>
      <c r="DHQ31" s="133"/>
      <c r="DHV31" s="133"/>
      <c r="DIA31" s="133"/>
      <c r="DIF31" s="133"/>
      <c r="DIK31" s="133"/>
      <c r="DIP31" s="133"/>
      <c r="DIU31" s="133"/>
      <c r="DIZ31" s="133"/>
      <c r="DJE31" s="133"/>
      <c r="DJJ31" s="133"/>
      <c r="DJO31" s="133"/>
      <c r="DJT31" s="133"/>
      <c r="DJY31" s="133"/>
      <c r="DKD31" s="133"/>
      <c r="DKI31" s="133"/>
      <c r="DKN31" s="133"/>
      <c r="DKS31" s="133"/>
      <c r="DKX31" s="133"/>
      <c r="DLC31" s="133"/>
      <c r="DLH31" s="133"/>
      <c r="DLM31" s="133"/>
      <c r="DLR31" s="133"/>
      <c r="DLW31" s="133"/>
      <c r="DMB31" s="133"/>
      <c r="DMG31" s="133"/>
      <c r="DML31" s="133"/>
      <c r="DMQ31" s="133"/>
      <c r="DMV31" s="133"/>
      <c r="DNA31" s="133"/>
      <c r="DNF31" s="133"/>
      <c r="DNK31" s="133"/>
      <c r="DNP31" s="133"/>
      <c r="DNU31" s="133"/>
      <c r="DNZ31" s="133"/>
      <c r="DOE31" s="133"/>
      <c r="DOJ31" s="133"/>
      <c r="DOO31" s="133"/>
      <c r="DOT31" s="133"/>
      <c r="DOY31" s="133"/>
      <c r="DPD31" s="133"/>
      <c r="DPI31" s="133"/>
      <c r="DPN31" s="133"/>
      <c r="DPS31" s="133"/>
      <c r="DPX31" s="133"/>
      <c r="DQC31" s="133"/>
      <c r="DQH31" s="133"/>
      <c r="DQM31" s="133"/>
      <c r="DQR31" s="133"/>
      <c r="DQW31" s="133"/>
      <c r="DRB31" s="133"/>
      <c r="DRG31" s="133"/>
      <c r="DRL31" s="133"/>
      <c r="DRQ31" s="133"/>
      <c r="DRV31" s="133"/>
      <c r="DSA31" s="133"/>
      <c r="DSF31" s="133"/>
      <c r="DSK31" s="133"/>
      <c r="DSP31" s="133"/>
      <c r="DSU31" s="133"/>
      <c r="DSZ31" s="133"/>
      <c r="DTE31" s="133"/>
      <c r="DTJ31" s="133"/>
      <c r="DTO31" s="133"/>
      <c r="DTT31" s="133"/>
      <c r="DTY31" s="133"/>
      <c r="DUD31" s="133"/>
      <c r="DUI31" s="133"/>
      <c r="DUN31" s="133"/>
      <c r="DUS31" s="133"/>
      <c r="DUX31" s="133"/>
      <c r="DVC31" s="133"/>
      <c r="DVH31" s="133"/>
      <c r="DVM31" s="133"/>
      <c r="DVR31" s="133"/>
      <c r="DVW31" s="133"/>
      <c r="DWB31" s="133"/>
      <c r="DWG31" s="133"/>
      <c r="DWL31" s="133"/>
      <c r="DWQ31" s="133"/>
      <c r="DWV31" s="133"/>
      <c r="DXA31" s="133"/>
      <c r="DXF31" s="133"/>
      <c r="DXK31" s="133"/>
      <c r="DXP31" s="133"/>
      <c r="DXU31" s="133"/>
      <c r="DXZ31" s="133"/>
      <c r="DYE31" s="133"/>
      <c r="DYJ31" s="133"/>
      <c r="DYO31" s="133"/>
      <c r="DYT31" s="133"/>
      <c r="DYY31" s="133"/>
      <c r="DZD31" s="133"/>
      <c r="DZI31" s="133"/>
      <c r="DZN31" s="133"/>
      <c r="DZS31" s="133"/>
      <c r="DZX31" s="133"/>
      <c r="EAC31" s="133"/>
      <c r="EAH31" s="133"/>
      <c r="EAM31" s="133"/>
      <c r="EAR31" s="133"/>
      <c r="EAW31" s="133"/>
      <c r="EBB31" s="133"/>
      <c r="EBG31" s="133"/>
      <c r="EBL31" s="133"/>
      <c r="EBQ31" s="133"/>
      <c r="EBV31" s="133"/>
      <c r="ECA31" s="133"/>
      <c r="ECF31" s="133"/>
      <c r="ECK31" s="133"/>
      <c r="ECP31" s="133"/>
      <c r="ECU31" s="133"/>
      <c r="ECZ31" s="133"/>
      <c r="EDE31" s="133"/>
      <c r="EDJ31" s="133"/>
      <c r="EDO31" s="133"/>
      <c r="EDT31" s="133"/>
      <c r="EDY31" s="133"/>
      <c r="EED31" s="133"/>
      <c r="EEI31" s="133"/>
      <c r="EEN31" s="133"/>
      <c r="EES31" s="133"/>
      <c r="EEX31" s="133"/>
      <c r="EFC31" s="133"/>
      <c r="EFH31" s="133"/>
      <c r="EFM31" s="133"/>
      <c r="EFR31" s="133"/>
      <c r="EFW31" s="133"/>
      <c r="EGB31" s="133"/>
      <c r="EGG31" s="133"/>
      <c r="EGL31" s="133"/>
      <c r="EGQ31" s="133"/>
      <c r="EGV31" s="133"/>
      <c r="EHA31" s="133"/>
      <c r="EHF31" s="133"/>
      <c r="EHK31" s="133"/>
      <c r="EHP31" s="133"/>
      <c r="EHU31" s="133"/>
      <c r="EHZ31" s="133"/>
      <c r="EIE31" s="133"/>
      <c r="EIJ31" s="133"/>
      <c r="EIO31" s="133"/>
      <c r="EIT31" s="133"/>
      <c r="EIY31" s="133"/>
      <c r="EJD31" s="133"/>
      <c r="EJI31" s="133"/>
      <c r="EJN31" s="133"/>
      <c r="EJS31" s="133"/>
      <c r="EJX31" s="133"/>
      <c r="EKC31" s="133"/>
      <c r="EKH31" s="133"/>
      <c r="EKM31" s="133"/>
      <c r="EKR31" s="133"/>
      <c r="EKW31" s="133"/>
      <c r="ELB31" s="133"/>
      <c r="ELG31" s="133"/>
      <c r="ELL31" s="133"/>
      <c r="ELQ31" s="133"/>
      <c r="ELV31" s="133"/>
      <c r="EMA31" s="133"/>
      <c r="EMF31" s="133"/>
      <c r="EMK31" s="133"/>
      <c r="EMP31" s="133"/>
      <c r="EMU31" s="133"/>
      <c r="EMZ31" s="133"/>
      <c r="ENE31" s="133"/>
      <c r="ENJ31" s="133"/>
      <c r="ENO31" s="133"/>
      <c r="ENT31" s="133"/>
      <c r="ENY31" s="133"/>
      <c r="EOD31" s="133"/>
      <c r="EOI31" s="133"/>
      <c r="EON31" s="133"/>
      <c r="EOS31" s="133"/>
      <c r="EOX31" s="133"/>
      <c r="EPC31" s="133"/>
      <c r="EPH31" s="133"/>
      <c r="EPM31" s="133"/>
      <c r="EPR31" s="133"/>
      <c r="EPW31" s="133"/>
      <c r="EQB31" s="133"/>
      <c r="EQG31" s="133"/>
      <c r="EQL31" s="133"/>
      <c r="EQQ31" s="133"/>
      <c r="EQV31" s="133"/>
      <c r="ERA31" s="133"/>
      <c r="ERF31" s="133"/>
      <c r="ERK31" s="133"/>
      <c r="ERP31" s="133"/>
      <c r="ERU31" s="133"/>
      <c r="ERZ31" s="133"/>
      <c r="ESE31" s="133"/>
      <c r="ESJ31" s="133"/>
      <c r="ESO31" s="133"/>
      <c r="EST31" s="133"/>
      <c r="ESY31" s="133"/>
      <c r="ETD31" s="133"/>
      <c r="ETI31" s="133"/>
      <c r="ETN31" s="133"/>
      <c r="ETS31" s="133"/>
      <c r="ETX31" s="133"/>
      <c r="EUC31" s="133"/>
      <c r="EUH31" s="133"/>
      <c r="EUM31" s="133"/>
      <c r="EUR31" s="133"/>
      <c r="EUW31" s="133"/>
      <c r="EVB31" s="133"/>
      <c r="EVG31" s="133"/>
      <c r="EVL31" s="133"/>
      <c r="EVQ31" s="133"/>
      <c r="EVV31" s="133"/>
      <c r="EWA31" s="133"/>
      <c r="EWF31" s="133"/>
      <c r="EWK31" s="133"/>
      <c r="EWP31" s="133"/>
      <c r="EWU31" s="133"/>
      <c r="EWZ31" s="133"/>
      <c r="EXE31" s="133"/>
      <c r="EXJ31" s="133"/>
      <c r="EXO31" s="133"/>
      <c r="EXT31" s="133"/>
      <c r="EXY31" s="133"/>
      <c r="EYD31" s="133"/>
      <c r="EYI31" s="133"/>
      <c r="EYN31" s="133"/>
      <c r="EYS31" s="133"/>
      <c r="EYX31" s="133"/>
      <c r="EZC31" s="133"/>
      <c r="EZH31" s="133"/>
      <c r="EZM31" s="133"/>
      <c r="EZR31" s="133"/>
      <c r="EZW31" s="133"/>
      <c r="FAB31" s="133"/>
      <c r="FAG31" s="133"/>
      <c r="FAL31" s="133"/>
      <c r="FAQ31" s="133"/>
      <c r="FAV31" s="133"/>
      <c r="FBA31" s="133"/>
      <c r="FBF31" s="133"/>
      <c r="FBK31" s="133"/>
      <c r="FBP31" s="133"/>
      <c r="FBU31" s="133"/>
      <c r="FBZ31" s="133"/>
      <c r="FCE31" s="133"/>
      <c r="FCJ31" s="133"/>
      <c r="FCO31" s="133"/>
      <c r="FCT31" s="133"/>
      <c r="FCY31" s="133"/>
      <c r="FDD31" s="133"/>
      <c r="FDI31" s="133"/>
      <c r="FDN31" s="133"/>
      <c r="FDS31" s="133"/>
      <c r="FDX31" s="133"/>
      <c r="FEC31" s="133"/>
      <c r="FEH31" s="133"/>
      <c r="FEM31" s="133"/>
      <c r="FER31" s="133"/>
      <c r="FEW31" s="133"/>
      <c r="FFB31" s="133"/>
      <c r="FFG31" s="133"/>
      <c r="FFL31" s="133"/>
      <c r="FFQ31" s="133"/>
      <c r="FFV31" s="133"/>
      <c r="FGA31" s="133"/>
      <c r="FGF31" s="133"/>
      <c r="FGK31" s="133"/>
      <c r="FGP31" s="133"/>
      <c r="FGU31" s="133"/>
      <c r="FGZ31" s="133"/>
      <c r="FHE31" s="133"/>
      <c r="FHJ31" s="133"/>
      <c r="FHO31" s="133"/>
      <c r="FHT31" s="133"/>
      <c r="FHY31" s="133"/>
      <c r="FID31" s="133"/>
      <c r="FII31" s="133"/>
      <c r="FIN31" s="133"/>
      <c r="FIS31" s="133"/>
      <c r="FIX31" s="133"/>
      <c r="FJC31" s="133"/>
      <c r="FJH31" s="133"/>
      <c r="FJM31" s="133"/>
      <c r="FJR31" s="133"/>
      <c r="FJW31" s="133"/>
      <c r="FKB31" s="133"/>
      <c r="FKG31" s="133"/>
      <c r="FKL31" s="133"/>
      <c r="FKQ31" s="133"/>
      <c r="FKV31" s="133"/>
      <c r="FLA31" s="133"/>
      <c r="FLF31" s="133"/>
      <c r="FLK31" s="133"/>
      <c r="FLP31" s="133"/>
      <c r="FLU31" s="133"/>
      <c r="FLZ31" s="133"/>
      <c r="FME31" s="133"/>
      <c r="FMJ31" s="133"/>
      <c r="FMO31" s="133"/>
      <c r="FMT31" s="133"/>
      <c r="FMY31" s="133"/>
      <c r="FND31" s="133"/>
      <c r="FNI31" s="133"/>
      <c r="FNN31" s="133"/>
      <c r="FNS31" s="133"/>
      <c r="FNX31" s="133"/>
      <c r="FOC31" s="133"/>
      <c r="FOH31" s="133"/>
      <c r="FOM31" s="133"/>
      <c r="FOR31" s="133"/>
      <c r="FOW31" s="133"/>
      <c r="FPB31" s="133"/>
      <c r="FPG31" s="133"/>
      <c r="FPL31" s="133"/>
      <c r="FPQ31" s="133"/>
      <c r="FPV31" s="133"/>
      <c r="FQA31" s="133"/>
      <c r="FQF31" s="133"/>
      <c r="FQK31" s="133"/>
      <c r="FQP31" s="133"/>
      <c r="FQU31" s="133"/>
      <c r="FQZ31" s="133"/>
      <c r="FRE31" s="133"/>
      <c r="FRJ31" s="133"/>
      <c r="FRO31" s="133"/>
      <c r="FRT31" s="133"/>
      <c r="FRY31" s="133"/>
      <c r="FSD31" s="133"/>
      <c r="FSI31" s="133"/>
      <c r="FSN31" s="133"/>
      <c r="FSS31" s="133"/>
      <c r="FSX31" s="133"/>
      <c r="FTC31" s="133"/>
      <c r="FTH31" s="133"/>
      <c r="FTM31" s="133"/>
      <c r="FTR31" s="133"/>
      <c r="FTW31" s="133"/>
      <c r="FUB31" s="133"/>
      <c r="FUG31" s="133"/>
      <c r="FUL31" s="133"/>
      <c r="FUQ31" s="133"/>
      <c r="FUV31" s="133"/>
      <c r="FVA31" s="133"/>
      <c r="FVF31" s="133"/>
      <c r="FVK31" s="133"/>
      <c r="FVP31" s="133"/>
      <c r="FVU31" s="133"/>
      <c r="FVZ31" s="133"/>
      <c r="FWE31" s="133"/>
      <c r="FWJ31" s="133"/>
      <c r="FWO31" s="133"/>
      <c r="FWT31" s="133"/>
      <c r="FWY31" s="133"/>
      <c r="FXD31" s="133"/>
      <c r="FXI31" s="133"/>
      <c r="FXN31" s="133"/>
      <c r="FXS31" s="133"/>
      <c r="FXX31" s="133"/>
      <c r="FYC31" s="133"/>
      <c r="FYH31" s="133"/>
      <c r="FYM31" s="133"/>
      <c r="FYR31" s="133"/>
      <c r="FYW31" s="133"/>
      <c r="FZB31" s="133"/>
      <c r="FZG31" s="133"/>
      <c r="FZL31" s="133"/>
      <c r="FZQ31" s="133"/>
      <c r="FZV31" s="133"/>
      <c r="GAA31" s="133"/>
      <c r="GAF31" s="133"/>
      <c r="GAK31" s="133"/>
      <c r="GAP31" s="133"/>
      <c r="GAU31" s="133"/>
      <c r="GAZ31" s="133"/>
      <c r="GBE31" s="133"/>
      <c r="GBJ31" s="133"/>
      <c r="GBO31" s="133"/>
      <c r="GBT31" s="133"/>
      <c r="GBY31" s="133"/>
      <c r="GCD31" s="133"/>
      <c r="GCI31" s="133"/>
      <c r="GCN31" s="133"/>
      <c r="GCS31" s="133"/>
      <c r="GCX31" s="133"/>
      <c r="GDC31" s="133"/>
      <c r="GDH31" s="133"/>
      <c r="GDM31" s="133"/>
      <c r="GDR31" s="133"/>
      <c r="GDW31" s="133"/>
      <c r="GEB31" s="133"/>
      <c r="GEG31" s="133"/>
      <c r="GEL31" s="133"/>
      <c r="GEQ31" s="133"/>
      <c r="GEV31" s="133"/>
      <c r="GFA31" s="133"/>
      <c r="GFF31" s="133"/>
      <c r="GFK31" s="133"/>
      <c r="GFP31" s="133"/>
      <c r="GFU31" s="133"/>
      <c r="GFZ31" s="133"/>
      <c r="GGE31" s="133"/>
      <c r="GGJ31" s="133"/>
      <c r="GGO31" s="133"/>
      <c r="GGT31" s="133"/>
      <c r="GGY31" s="133"/>
      <c r="GHD31" s="133"/>
      <c r="GHI31" s="133"/>
      <c r="GHN31" s="133"/>
      <c r="GHS31" s="133"/>
      <c r="GHX31" s="133"/>
      <c r="GIC31" s="133"/>
      <c r="GIH31" s="133"/>
      <c r="GIM31" s="133"/>
      <c r="GIR31" s="133"/>
      <c r="GIW31" s="133"/>
      <c r="GJB31" s="133"/>
      <c r="GJG31" s="133"/>
      <c r="GJL31" s="133"/>
      <c r="GJQ31" s="133"/>
      <c r="GJV31" s="133"/>
      <c r="GKA31" s="133"/>
      <c r="GKF31" s="133"/>
      <c r="GKK31" s="133"/>
      <c r="GKP31" s="133"/>
      <c r="GKU31" s="133"/>
      <c r="GKZ31" s="133"/>
      <c r="GLE31" s="133"/>
      <c r="GLJ31" s="133"/>
      <c r="GLO31" s="133"/>
      <c r="GLT31" s="133"/>
      <c r="GLY31" s="133"/>
      <c r="GMD31" s="133"/>
      <c r="GMI31" s="133"/>
      <c r="GMN31" s="133"/>
      <c r="GMS31" s="133"/>
      <c r="GMX31" s="133"/>
      <c r="GNC31" s="133"/>
      <c r="GNH31" s="133"/>
      <c r="GNM31" s="133"/>
      <c r="GNR31" s="133"/>
      <c r="GNW31" s="133"/>
      <c r="GOB31" s="133"/>
      <c r="GOG31" s="133"/>
      <c r="GOL31" s="133"/>
      <c r="GOQ31" s="133"/>
      <c r="GOV31" s="133"/>
      <c r="GPA31" s="133"/>
      <c r="GPF31" s="133"/>
      <c r="GPK31" s="133"/>
      <c r="GPP31" s="133"/>
      <c r="GPU31" s="133"/>
      <c r="GPZ31" s="133"/>
      <c r="GQE31" s="133"/>
      <c r="GQJ31" s="133"/>
      <c r="GQO31" s="133"/>
      <c r="GQT31" s="133"/>
      <c r="GQY31" s="133"/>
      <c r="GRD31" s="133"/>
      <c r="GRI31" s="133"/>
      <c r="GRN31" s="133"/>
      <c r="GRS31" s="133"/>
      <c r="GRX31" s="133"/>
      <c r="GSC31" s="133"/>
      <c r="GSH31" s="133"/>
      <c r="GSM31" s="133"/>
      <c r="GSR31" s="133"/>
      <c r="GSW31" s="133"/>
      <c r="GTB31" s="133"/>
      <c r="GTG31" s="133"/>
      <c r="GTL31" s="133"/>
      <c r="GTQ31" s="133"/>
      <c r="GTV31" s="133"/>
      <c r="GUA31" s="133"/>
      <c r="GUF31" s="133"/>
      <c r="GUK31" s="133"/>
      <c r="GUP31" s="133"/>
      <c r="GUU31" s="133"/>
      <c r="GUZ31" s="133"/>
      <c r="GVE31" s="133"/>
      <c r="GVJ31" s="133"/>
      <c r="GVO31" s="133"/>
      <c r="GVT31" s="133"/>
      <c r="GVY31" s="133"/>
      <c r="GWD31" s="133"/>
      <c r="GWI31" s="133"/>
      <c r="GWN31" s="133"/>
      <c r="GWS31" s="133"/>
      <c r="GWX31" s="133"/>
      <c r="GXC31" s="133"/>
      <c r="GXH31" s="133"/>
      <c r="GXM31" s="133"/>
      <c r="GXR31" s="133"/>
      <c r="GXW31" s="133"/>
      <c r="GYB31" s="133"/>
      <c r="GYG31" s="133"/>
      <c r="GYL31" s="133"/>
      <c r="GYQ31" s="133"/>
      <c r="GYV31" s="133"/>
      <c r="GZA31" s="133"/>
      <c r="GZF31" s="133"/>
      <c r="GZK31" s="133"/>
      <c r="GZP31" s="133"/>
      <c r="GZU31" s="133"/>
      <c r="GZZ31" s="133"/>
      <c r="HAE31" s="133"/>
      <c r="HAJ31" s="133"/>
      <c r="HAO31" s="133"/>
      <c r="HAT31" s="133"/>
      <c r="HAY31" s="133"/>
      <c r="HBD31" s="133"/>
      <c r="HBI31" s="133"/>
      <c r="HBN31" s="133"/>
      <c r="HBS31" s="133"/>
      <c r="HBX31" s="133"/>
      <c r="HCC31" s="133"/>
      <c r="HCH31" s="133"/>
      <c r="HCM31" s="133"/>
      <c r="HCR31" s="133"/>
      <c r="HCW31" s="133"/>
      <c r="HDB31" s="133"/>
      <c r="HDG31" s="133"/>
      <c r="HDL31" s="133"/>
      <c r="HDQ31" s="133"/>
      <c r="HDV31" s="133"/>
      <c r="HEA31" s="133"/>
      <c r="HEF31" s="133"/>
      <c r="HEK31" s="133"/>
      <c r="HEP31" s="133"/>
      <c r="HEU31" s="133"/>
      <c r="HEZ31" s="133"/>
      <c r="HFE31" s="133"/>
      <c r="HFJ31" s="133"/>
      <c r="HFO31" s="133"/>
      <c r="HFT31" s="133"/>
      <c r="HFY31" s="133"/>
      <c r="HGD31" s="133"/>
      <c r="HGI31" s="133"/>
      <c r="HGN31" s="133"/>
      <c r="HGS31" s="133"/>
      <c r="HGX31" s="133"/>
      <c r="HHC31" s="133"/>
      <c r="HHH31" s="133"/>
      <c r="HHM31" s="133"/>
      <c r="HHR31" s="133"/>
      <c r="HHW31" s="133"/>
      <c r="HIB31" s="133"/>
      <c r="HIG31" s="133"/>
      <c r="HIL31" s="133"/>
      <c r="HIQ31" s="133"/>
      <c r="HIV31" s="133"/>
      <c r="HJA31" s="133"/>
      <c r="HJF31" s="133"/>
      <c r="HJK31" s="133"/>
      <c r="HJP31" s="133"/>
      <c r="HJU31" s="133"/>
      <c r="HJZ31" s="133"/>
      <c r="HKE31" s="133"/>
      <c r="HKJ31" s="133"/>
      <c r="HKO31" s="133"/>
      <c r="HKT31" s="133"/>
      <c r="HKY31" s="133"/>
      <c r="HLD31" s="133"/>
      <c r="HLI31" s="133"/>
      <c r="HLN31" s="133"/>
      <c r="HLS31" s="133"/>
      <c r="HLX31" s="133"/>
      <c r="HMC31" s="133"/>
      <c r="HMH31" s="133"/>
      <c r="HMM31" s="133"/>
      <c r="HMR31" s="133"/>
      <c r="HMW31" s="133"/>
      <c r="HNB31" s="133"/>
      <c r="HNG31" s="133"/>
      <c r="HNL31" s="133"/>
      <c r="HNQ31" s="133"/>
      <c r="HNV31" s="133"/>
      <c r="HOA31" s="133"/>
      <c r="HOF31" s="133"/>
      <c r="HOK31" s="133"/>
      <c r="HOP31" s="133"/>
      <c r="HOU31" s="133"/>
      <c r="HOZ31" s="133"/>
      <c r="HPE31" s="133"/>
      <c r="HPJ31" s="133"/>
      <c r="HPO31" s="133"/>
      <c r="HPT31" s="133"/>
      <c r="HPY31" s="133"/>
      <c r="HQD31" s="133"/>
      <c r="HQI31" s="133"/>
      <c r="HQN31" s="133"/>
      <c r="HQS31" s="133"/>
      <c r="HQX31" s="133"/>
      <c r="HRC31" s="133"/>
      <c r="HRH31" s="133"/>
      <c r="HRM31" s="133"/>
      <c r="HRR31" s="133"/>
      <c r="HRW31" s="133"/>
      <c r="HSB31" s="133"/>
      <c r="HSG31" s="133"/>
      <c r="HSL31" s="133"/>
      <c r="HSQ31" s="133"/>
      <c r="HSV31" s="133"/>
      <c r="HTA31" s="133"/>
      <c r="HTF31" s="133"/>
      <c r="HTK31" s="133"/>
      <c r="HTP31" s="133"/>
      <c r="HTU31" s="133"/>
      <c r="HTZ31" s="133"/>
      <c r="HUE31" s="133"/>
      <c r="HUJ31" s="133"/>
      <c r="HUO31" s="133"/>
      <c r="HUT31" s="133"/>
      <c r="HUY31" s="133"/>
      <c r="HVD31" s="133"/>
      <c r="HVI31" s="133"/>
      <c r="HVN31" s="133"/>
      <c r="HVS31" s="133"/>
      <c r="HVX31" s="133"/>
      <c r="HWC31" s="133"/>
      <c r="HWH31" s="133"/>
      <c r="HWM31" s="133"/>
      <c r="HWR31" s="133"/>
      <c r="HWW31" s="133"/>
      <c r="HXB31" s="133"/>
      <c r="HXG31" s="133"/>
      <c r="HXL31" s="133"/>
      <c r="HXQ31" s="133"/>
      <c r="HXV31" s="133"/>
      <c r="HYA31" s="133"/>
      <c r="HYF31" s="133"/>
      <c r="HYK31" s="133"/>
      <c r="HYP31" s="133"/>
      <c r="HYU31" s="133"/>
      <c r="HYZ31" s="133"/>
      <c r="HZE31" s="133"/>
      <c r="HZJ31" s="133"/>
      <c r="HZO31" s="133"/>
      <c r="HZT31" s="133"/>
      <c r="HZY31" s="133"/>
      <c r="IAD31" s="133"/>
      <c r="IAI31" s="133"/>
      <c r="IAN31" s="133"/>
      <c r="IAS31" s="133"/>
      <c r="IAX31" s="133"/>
      <c r="IBC31" s="133"/>
      <c r="IBH31" s="133"/>
      <c r="IBM31" s="133"/>
      <c r="IBR31" s="133"/>
      <c r="IBW31" s="133"/>
      <c r="ICB31" s="133"/>
      <c r="ICG31" s="133"/>
      <c r="ICL31" s="133"/>
      <c r="ICQ31" s="133"/>
      <c r="ICV31" s="133"/>
      <c r="IDA31" s="133"/>
      <c r="IDF31" s="133"/>
      <c r="IDK31" s="133"/>
      <c r="IDP31" s="133"/>
      <c r="IDU31" s="133"/>
      <c r="IDZ31" s="133"/>
      <c r="IEE31" s="133"/>
      <c r="IEJ31" s="133"/>
      <c r="IEO31" s="133"/>
      <c r="IET31" s="133"/>
      <c r="IEY31" s="133"/>
      <c r="IFD31" s="133"/>
      <c r="IFI31" s="133"/>
      <c r="IFN31" s="133"/>
      <c r="IFS31" s="133"/>
      <c r="IFX31" s="133"/>
      <c r="IGC31" s="133"/>
      <c r="IGH31" s="133"/>
      <c r="IGM31" s="133"/>
      <c r="IGR31" s="133"/>
      <c r="IGW31" s="133"/>
      <c r="IHB31" s="133"/>
      <c r="IHG31" s="133"/>
      <c r="IHL31" s="133"/>
      <c r="IHQ31" s="133"/>
      <c r="IHV31" s="133"/>
      <c r="IIA31" s="133"/>
      <c r="IIF31" s="133"/>
      <c r="IIK31" s="133"/>
      <c r="IIP31" s="133"/>
      <c r="IIU31" s="133"/>
      <c r="IIZ31" s="133"/>
      <c r="IJE31" s="133"/>
      <c r="IJJ31" s="133"/>
      <c r="IJO31" s="133"/>
      <c r="IJT31" s="133"/>
      <c r="IJY31" s="133"/>
      <c r="IKD31" s="133"/>
      <c r="IKI31" s="133"/>
      <c r="IKN31" s="133"/>
      <c r="IKS31" s="133"/>
      <c r="IKX31" s="133"/>
      <c r="ILC31" s="133"/>
      <c r="ILH31" s="133"/>
      <c r="ILM31" s="133"/>
      <c r="ILR31" s="133"/>
      <c r="ILW31" s="133"/>
      <c r="IMB31" s="133"/>
      <c r="IMG31" s="133"/>
      <c r="IML31" s="133"/>
      <c r="IMQ31" s="133"/>
      <c r="IMV31" s="133"/>
      <c r="INA31" s="133"/>
      <c r="INF31" s="133"/>
      <c r="INK31" s="133"/>
      <c r="INP31" s="133"/>
      <c r="INU31" s="133"/>
      <c r="INZ31" s="133"/>
      <c r="IOE31" s="133"/>
      <c r="IOJ31" s="133"/>
      <c r="IOO31" s="133"/>
      <c r="IOT31" s="133"/>
      <c r="IOY31" s="133"/>
      <c r="IPD31" s="133"/>
      <c r="IPI31" s="133"/>
      <c r="IPN31" s="133"/>
      <c r="IPS31" s="133"/>
      <c r="IPX31" s="133"/>
      <c r="IQC31" s="133"/>
      <c r="IQH31" s="133"/>
      <c r="IQM31" s="133"/>
      <c r="IQR31" s="133"/>
      <c r="IQW31" s="133"/>
      <c r="IRB31" s="133"/>
      <c r="IRG31" s="133"/>
      <c r="IRL31" s="133"/>
      <c r="IRQ31" s="133"/>
      <c r="IRV31" s="133"/>
      <c r="ISA31" s="133"/>
      <c r="ISF31" s="133"/>
      <c r="ISK31" s="133"/>
      <c r="ISP31" s="133"/>
      <c r="ISU31" s="133"/>
      <c r="ISZ31" s="133"/>
      <c r="ITE31" s="133"/>
      <c r="ITJ31" s="133"/>
      <c r="ITO31" s="133"/>
      <c r="ITT31" s="133"/>
      <c r="ITY31" s="133"/>
      <c r="IUD31" s="133"/>
      <c r="IUI31" s="133"/>
      <c r="IUN31" s="133"/>
      <c r="IUS31" s="133"/>
      <c r="IUX31" s="133"/>
      <c r="IVC31" s="133"/>
      <c r="IVH31" s="133"/>
      <c r="IVM31" s="133"/>
      <c r="IVR31" s="133"/>
      <c r="IVW31" s="133"/>
      <c r="IWB31" s="133"/>
      <c r="IWG31" s="133"/>
      <c r="IWL31" s="133"/>
      <c r="IWQ31" s="133"/>
      <c r="IWV31" s="133"/>
      <c r="IXA31" s="133"/>
      <c r="IXF31" s="133"/>
      <c r="IXK31" s="133"/>
      <c r="IXP31" s="133"/>
      <c r="IXU31" s="133"/>
      <c r="IXZ31" s="133"/>
      <c r="IYE31" s="133"/>
      <c r="IYJ31" s="133"/>
      <c r="IYO31" s="133"/>
      <c r="IYT31" s="133"/>
      <c r="IYY31" s="133"/>
      <c r="IZD31" s="133"/>
      <c r="IZI31" s="133"/>
      <c r="IZN31" s="133"/>
      <c r="IZS31" s="133"/>
      <c r="IZX31" s="133"/>
      <c r="JAC31" s="133"/>
      <c r="JAH31" s="133"/>
      <c r="JAM31" s="133"/>
      <c r="JAR31" s="133"/>
      <c r="JAW31" s="133"/>
      <c r="JBB31" s="133"/>
      <c r="JBG31" s="133"/>
      <c r="JBL31" s="133"/>
      <c r="JBQ31" s="133"/>
      <c r="JBV31" s="133"/>
      <c r="JCA31" s="133"/>
      <c r="JCF31" s="133"/>
      <c r="JCK31" s="133"/>
      <c r="JCP31" s="133"/>
      <c r="JCU31" s="133"/>
      <c r="JCZ31" s="133"/>
      <c r="JDE31" s="133"/>
      <c r="JDJ31" s="133"/>
      <c r="JDO31" s="133"/>
      <c r="JDT31" s="133"/>
      <c r="JDY31" s="133"/>
      <c r="JED31" s="133"/>
      <c r="JEI31" s="133"/>
      <c r="JEN31" s="133"/>
      <c r="JES31" s="133"/>
      <c r="JEX31" s="133"/>
      <c r="JFC31" s="133"/>
      <c r="JFH31" s="133"/>
      <c r="JFM31" s="133"/>
      <c r="JFR31" s="133"/>
      <c r="JFW31" s="133"/>
      <c r="JGB31" s="133"/>
      <c r="JGG31" s="133"/>
      <c r="JGL31" s="133"/>
      <c r="JGQ31" s="133"/>
      <c r="JGV31" s="133"/>
      <c r="JHA31" s="133"/>
      <c r="JHF31" s="133"/>
      <c r="JHK31" s="133"/>
      <c r="JHP31" s="133"/>
      <c r="JHU31" s="133"/>
      <c r="JHZ31" s="133"/>
      <c r="JIE31" s="133"/>
      <c r="JIJ31" s="133"/>
      <c r="JIO31" s="133"/>
      <c r="JIT31" s="133"/>
      <c r="JIY31" s="133"/>
      <c r="JJD31" s="133"/>
      <c r="JJI31" s="133"/>
      <c r="JJN31" s="133"/>
      <c r="JJS31" s="133"/>
      <c r="JJX31" s="133"/>
      <c r="JKC31" s="133"/>
      <c r="JKH31" s="133"/>
      <c r="JKM31" s="133"/>
      <c r="JKR31" s="133"/>
      <c r="JKW31" s="133"/>
      <c r="JLB31" s="133"/>
      <c r="JLG31" s="133"/>
      <c r="JLL31" s="133"/>
      <c r="JLQ31" s="133"/>
      <c r="JLV31" s="133"/>
      <c r="JMA31" s="133"/>
      <c r="JMF31" s="133"/>
      <c r="JMK31" s="133"/>
      <c r="JMP31" s="133"/>
      <c r="JMU31" s="133"/>
      <c r="JMZ31" s="133"/>
      <c r="JNE31" s="133"/>
      <c r="JNJ31" s="133"/>
      <c r="JNO31" s="133"/>
      <c r="JNT31" s="133"/>
      <c r="JNY31" s="133"/>
      <c r="JOD31" s="133"/>
      <c r="JOI31" s="133"/>
      <c r="JON31" s="133"/>
      <c r="JOS31" s="133"/>
      <c r="JOX31" s="133"/>
      <c r="JPC31" s="133"/>
      <c r="JPH31" s="133"/>
      <c r="JPM31" s="133"/>
      <c r="JPR31" s="133"/>
      <c r="JPW31" s="133"/>
      <c r="JQB31" s="133"/>
      <c r="JQG31" s="133"/>
      <c r="JQL31" s="133"/>
      <c r="JQQ31" s="133"/>
      <c r="JQV31" s="133"/>
      <c r="JRA31" s="133"/>
      <c r="JRF31" s="133"/>
      <c r="JRK31" s="133"/>
      <c r="JRP31" s="133"/>
      <c r="JRU31" s="133"/>
      <c r="JRZ31" s="133"/>
      <c r="JSE31" s="133"/>
      <c r="JSJ31" s="133"/>
      <c r="JSO31" s="133"/>
      <c r="JST31" s="133"/>
      <c r="JSY31" s="133"/>
      <c r="JTD31" s="133"/>
      <c r="JTI31" s="133"/>
      <c r="JTN31" s="133"/>
      <c r="JTS31" s="133"/>
      <c r="JTX31" s="133"/>
      <c r="JUC31" s="133"/>
      <c r="JUH31" s="133"/>
      <c r="JUM31" s="133"/>
      <c r="JUR31" s="133"/>
      <c r="JUW31" s="133"/>
      <c r="JVB31" s="133"/>
      <c r="JVG31" s="133"/>
      <c r="JVL31" s="133"/>
      <c r="JVQ31" s="133"/>
      <c r="JVV31" s="133"/>
      <c r="JWA31" s="133"/>
      <c r="JWF31" s="133"/>
      <c r="JWK31" s="133"/>
      <c r="JWP31" s="133"/>
      <c r="JWU31" s="133"/>
      <c r="JWZ31" s="133"/>
      <c r="JXE31" s="133"/>
      <c r="JXJ31" s="133"/>
      <c r="JXO31" s="133"/>
      <c r="JXT31" s="133"/>
      <c r="JXY31" s="133"/>
      <c r="JYD31" s="133"/>
      <c r="JYI31" s="133"/>
      <c r="JYN31" s="133"/>
      <c r="JYS31" s="133"/>
      <c r="JYX31" s="133"/>
      <c r="JZC31" s="133"/>
      <c r="JZH31" s="133"/>
      <c r="JZM31" s="133"/>
      <c r="JZR31" s="133"/>
      <c r="JZW31" s="133"/>
      <c r="KAB31" s="133"/>
      <c r="KAG31" s="133"/>
      <c r="KAL31" s="133"/>
      <c r="KAQ31" s="133"/>
      <c r="KAV31" s="133"/>
      <c r="KBA31" s="133"/>
      <c r="KBF31" s="133"/>
      <c r="KBK31" s="133"/>
      <c r="KBP31" s="133"/>
      <c r="KBU31" s="133"/>
      <c r="KBZ31" s="133"/>
      <c r="KCE31" s="133"/>
      <c r="KCJ31" s="133"/>
      <c r="KCO31" s="133"/>
      <c r="KCT31" s="133"/>
      <c r="KCY31" s="133"/>
      <c r="KDD31" s="133"/>
      <c r="KDI31" s="133"/>
      <c r="KDN31" s="133"/>
      <c r="KDS31" s="133"/>
      <c r="KDX31" s="133"/>
      <c r="KEC31" s="133"/>
      <c r="KEH31" s="133"/>
      <c r="KEM31" s="133"/>
      <c r="KER31" s="133"/>
      <c r="KEW31" s="133"/>
      <c r="KFB31" s="133"/>
      <c r="KFG31" s="133"/>
      <c r="KFL31" s="133"/>
      <c r="KFQ31" s="133"/>
      <c r="KFV31" s="133"/>
      <c r="KGA31" s="133"/>
      <c r="KGF31" s="133"/>
      <c r="KGK31" s="133"/>
      <c r="KGP31" s="133"/>
      <c r="KGU31" s="133"/>
      <c r="KGZ31" s="133"/>
      <c r="KHE31" s="133"/>
      <c r="KHJ31" s="133"/>
      <c r="KHO31" s="133"/>
      <c r="KHT31" s="133"/>
      <c r="KHY31" s="133"/>
      <c r="KID31" s="133"/>
      <c r="KII31" s="133"/>
      <c r="KIN31" s="133"/>
      <c r="KIS31" s="133"/>
      <c r="KIX31" s="133"/>
      <c r="KJC31" s="133"/>
      <c r="KJH31" s="133"/>
      <c r="KJM31" s="133"/>
      <c r="KJR31" s="133"/>
      <c r="KJW31" s="133"/>
      <c r="KKB31" s="133"/>
      <c r="KKG31" s="133"/>
      <c r="KKL31" s="133"/>
      <c r="KKQ31" s="133"/>
      <c r="KKV31" s="133"/>
      <c r="KLA31" s="133"/>
      <c r="KLF31" s="133"/>
      <c r="KLK31" s="133"/>
      <c r="KLP31" s="133"/>
      <c r="KLU31" s="133"/>
      <c r="KLZ31" s="133"/>
      <c r="KME31" s="133"/>
      <c r="KMJ31" s="133"/>
      <c r="KMO31" s="133"/>
      <c r="KMT31" s="133"/>
      <c r="KMY31" s="133"/>
      <c r="KND31" s="133"/>
      <c r="KNI31" s="133"/>
      <c r="KNN31" s="133"/>
      <c r="KNS31" s="133"/>
      <c r="KNX31" s="133"/>
      <c r="KOC31" s="133"/>
      <c r="KOH31" s="133"/>
      <c r="KOM31" s="133"/>
      <c r="KOR31" s="133"/>
      <c r="KOW31" s="133"/>
      <c r="KPB31" s="133"/>
      <c r="KPG31" s="133"/>
      <c r="KPL31" s="133"/>
      <c r="KPQ31" s="133"/>
      <c r="KPV31" s="133"/>
      <c r="KQA31" s="133"/>
      <c r="KQF31" s="133"/>
      <c r="KQK31" s="133"/>
      <c r="KQP31" s="133"/>
      <c r="KQU31" s="133"/>
      <c r="KQZ31" s="133"/>
      <c r="KRE31" s="133"/>
      <c r="KRJ31" s="133"/>
      <c r="KRO31" s="133"/>
      <c r="KRT31" s="133"/>
      <c r="KRY31" s="133"/>
      <c r="KSD31" s="133"/>
      <c r="KSI31" s="133"/>
      <c r="KSN31" s="133"/>
      <c r="KSS31" s="133"/>
      <c r="KSX31" s="133"/>
      <c r="KTC31" s="133"/>
      <c r="KTH31" s="133"/>
      <c r="KTM31" s="133"/>
      <c r="KTR31" s="133"/>
      <c r="KTW31" s="133"/>
      <c r="KUB31" s="133"/>
      <c r="KUG31" s="133"/>
      <c r="KUL31" s="133"/>
      <c r="KUQ31" s="133"/>
      <c r="KUV31" s="133"/>
      <c r="KVA31" s="133"/>
      <c r="KVF31" s="133"/>
      <c r="KVK31" s="133"/>
      <c r="KVP31" s="133"/>
      <c r="KVU31" s="133"/>
      <c r="KVZ31" s="133"/>
      <c r="KWE31" s="133"/>
      <c r="KWJ31" s="133"/>
      <c r="KWO31" s="133"/>
      <c r="KWT31" s="133"/>
      <c r="KWY31" s="133"/>
      <c r="KXD31" s="133"/>
      <c r="KXI31" s="133"/>
      <c r="KXN31" s="133"/>
      <c r="KXS31" s="133"/>
      <c r="KXX31" s="133"/>
      <c r="KYC31" s="133"/>
      <c r="KYH31" s="133"/>
      <c r="KYM31" s="133"/>
      <c r="KYR31" s="133"/>
      <c r="KYW31" s="133"/>
      <c r="KZB31" s="133"/>
      <c r="KZG31" s="133"/>
      <c r="KZL31" s="133"/>
      <c r="KZQ31" s="133"/>
      <c r="KZV31" s="133"/>
      <c r="LAA31" s="133"/>
      <c r="LAF31" s="133"/>
      <c r="LAK31" s="133"/>
      <c r="LAP31" s="133"/>
      <c r="LAU31" s="133"/>
      <c r="LAZ31" s="133"/>
      <c r="LBE31" s="133"/>
      <c r="LBJ31" s="133"/>
      <c r="LBO31" s="133"/>
      <c r="LBT31" s="133"/>
      <c r="LBY31" s="133"/>
      <c r="LCD31" s="133"/>
      <c r="LCI31" s="133"/>
      <c r="LCN31" s="133"/>
      <c r="LCS31" s="133"/>
      <c r="LCX31" s="133"/>
      <c r="LDC31" s="133"/>
      <c r="LDH31" s="133"/>
      <c r="LDM31" s="133"/>
      <c r="LDR31" s="133"/>
      <c r="LDW31" s="133"/>
      <c r="LEB31" s="133"/>
      <c r="LEG31" s="133"/>
      <c r="LEL31" s="133"/>
      <c r="LEQ31" s="133"/>
      <c r="LEV31" s="133"/>
      <c r="LFA31" s="133"/>
      <c r="LFF31" s="133"/>
      <c r="LFK31" s="133"/>
      <c r="LFP31" s="133"/>
      <c r="LFU31" s="133"/>
      <c r="LFZ31" s="133"/>
      <c r="LGE31" s="133"/>
      <c r="LGJ31" s="133"/>
      <c r="LGO31" s="133"/>
      <c r="LGT31" s="133"/>
      <c r="LGY31" s="133"/>
      <c r="LHD31" s="133"/>
      <c r="LHI31" s="133"/>
      <c r="LHN31" s="133"/>
      <c r="LHS31" s="133"/>
      <c r="LHX31" s="133"/>
      <c r="LIC31" s="133"/>
      <c r="LIH31" s="133"/>
      <c r="LIM31" s="133"/>
      <c r="LIR31" s="133"/>
      <c r="LIW31" s="133"/>
      <c r="LJB31" s="133"/>
      <c r="LJG31" s="133"/>
      <c r="LJL31" s="133"/>
      <c r="LJQ31" s="133"/>
      <c r="LJV31" s="133"/>
      <c r="LKA31" s="133"/>
      <c r="LKF31" s="133"/>
      <c r="LKK31" s="133"/>
      <c r="LKP31" s="133"/>
      <c r="LKU31" s="133"/>
      <c r="LKZ31" s="133"/>
      <c r="LLE31" s="133"/>
      <c r="LLJ31" s="133"/>
      <c r="LLO31" s="133"/>
      <c r="LLT31" s="133"/>
      <c r="LLY31" s="133"/>
      <c r="LMD31" s="133"/>
      <c r="LMI31" s="133"/>
      <c r="LMN31" s="133"/>
      <c r="LMS31" s="133"/>
      <c r="LMX31" s="133"/>
      <c r="LNC31" s="133"/>
      <c r="LNH31" s="133"/>
      <c r="LNM31" s="133"/>
      <c r="LNR31" s="133"/>
      <c r="LNW31" s="133"/>
      <c r="LOB31" s="133"/>
      <c r="LOG31" s="133"/>
      <c r="LOL31" s="133"/>
      <c r="LOQ31" s="133"/>
      <c r="LOV31" s="133"/>
      <c r="LPA31" s="133"/>
      <c r="LPF31" s="133"/>
      <c r="LPK31" s="133"/>
      <c r="LPP31" s="133"/>
      <c r="LPU31" s="133"/>
      <c r="LPZ31" s="133"/>
      <c r="LQE31" s="133"/>
      <c r="LQJ31" s="133"/>
      <c r="LQO31" s="133"/>
      <c r="LQT31" s="133"/>
      <c r="LQY31" s="133"/>
      <c r="LRD31" s="133"/>
      <c r="LRI31" s="133"/>
      <c r="LRN31" s="133"/>
      <c r="LRS31" s="133"/>
      <c r="LRX31" s="133"/>
      <c r="LSC31" s="133"/>
      <c r="LSH31" s="133"/>
      <c r="LSM31" s="133"/>
      <c r="LSR31" s="133"/>
      <c r="LSW31" s="133"/>
      <c r="LTB31" s="133"/>
      <c r="LTG31" s="133"/>
      <c r="LTL31" s="133"/>
      <c r="LTQ31" s="133"/>
      <c r="LTV31" s="133"/>
      <c r="LUA31" s="133"/>
      <c r="LUF31" s="133"/>
      <c r="LUK31" s="133"/>
      <c r="LUP31" s="133"/>
      <c r="LUU31" s="133"/>
      <c r="LUZ31" s="133"/>
      <c r="LVE31" s="133"/>
      <c r="LVJ31" s="133"/>
      <c r="LVO31" s="133"/>
      <c r="LVT31" s="133"/>
      <c r="LVY31" s="133"/>
      <c r="LWD31" s="133"/>
      <c r="LWI31" s="133"/>
      <c r="LWN31" s="133"/>
      <c r="LWS31" s="133"/>
      <c r="LWX31" s="133"/>
      <c r="LXC31" s="133"/>
      <c r="LXH31" s="133"/>
      <c r="LXM31" s="133"/>
      <c r="LXR31" s="133"/>
      <c r="LXW31" s="133"/>
      <c r="LYB31" s="133"/>
      <c r="LYG31" s="133"/>
      <c r="LYL31" s="133"/>
      <c r="LYQ31" s="133"/>
      <c r="LYV31" s="133"/>
      <c r="LZA31" s="133"/>
      <c r="LZF31" s="133"/>
      <c r="LZK31" s="133"/>
      <c r="LZP31" s="133"/>
      <c r="LZU31" s="133"/>
      <c r="LZZ31" s="133"/>
      <c r="MAE31" s="133"/>
      <c r="MAJ31" s="133"/>
      <c r="MAO31" s="133"/>
      <c r="MAT31" s="133"/>
      <c r="MAY31" s="133"/>
      <c r="MBD31" s="133"/>
      <c r="MBI31" s="133"/>
      <c r="MBN31" s="133"/>
      <c r="MBS31" s="133"/>
      <c r="MBX31" s="133"/>
      <c r="MCC31" s="133"/>
      <c r="MCH31" s="133"/>
      <c r="MCM31" s="133"/>
      <c r="MCR31" s="133"/>
      <c r="MCW31" s="133"/>
      <c r="MDB31" s="133"/>
      <c r="MDG31" s="133"/>
      <c r="MDL31" s="133"/>
      <c r="MDQ31" s="133"/>
      <c r="MDV31" s="133"/>
      <c r="MEA31" s="133"/>
      <c r="MEF31" s="133"/>
      <c r="MEK31" s="133"/>
      <c r="MEP31" s="133"/>
      <c r="MEU31" s="133"/>
      <c r="MEZ31" s="133"/>
      <c r="MFE31" s="133"/>
      <c r="MFJ31" s="133"/>
      <c r="MFO31" s="133"/>
      <c r="MFT31" s="133"/>
      <c r="MFY31" s="133"/>
      <c r="MGD31" s="133"/>
      <c r="MGI31" s="133"/>
      <c r="MGN31" s="133"/>
      <c r="MGS31" s="133"/>
      <c r="MGX31" s="133"/>
      <c r="MHC31" s="133"/>
      <c r="MHH31" s="133"/>
      <c r="MHM31" s="133"/>
      <c r="MHR31" s="133"/>
      <c r="MHW31" s="133"/>
      <c r="MIB31" s="133"/>
      <c r="MIG31" s="133"/>
      <c r="MIL31" s="133"/>
      <c r="MIQ31" s="133"/>
      <c r="MIV31" s="133"/>
      <c r="MJA31" s="133"/>
      <c r="MJF31" s="133"/>
      <c r="MJK31" s="133"/>
      <c r="MJP31" s="133"/>
      <c r="MJU31" s="133"/>
      <c r="MJZ31" s="133"/>
      <c r="MKE31" s="133"/>
      <c r="MKJ31" s="133"/>
      <c r="MKO31" s="133"/>
      <c r="MKT31" s="133"/>
      <c r="MKY31" s="133"/>
      <c r="MLD31" s="133"/>
      <c r="MLI31" s="133"/>
      <c r="MLN31" s="133"/>
      <c r="MLS31" s="133"/>
      <c r="MLX31" s="133"/>
      <c r="MMC31" s="133"/>
      <c r="MMH31" s="133"/>
      <c r="MMM31" s="133"/>
      <c r="MMR31" s="133"/>
      <c r="MMW31" s="133"/>
      <c r="MNB31" s="133"/>
      <c r="MNG31" s="133"/>
      <c r="MNL31" s="133"/>
      <c r="MNQ31" s="133"/>
      <c r="MNV31" s="133"/>
      <c r="MOA31" s="133"/>
      <c r="MOF31" s="133"/>
      <c r="MOK31" s="133"/>
      <c r="MOP31" s="133"/>
      <c r="MOU31" s="133"/>
      <c r="MOZ31" s="133"/>
      <c r="MPE31" s="133"/>
      <c r="MPJ31" s="133"/>
      <c r="MPO31" s="133"/>
      <c r="MPT31" s="133"/>
      <c r="MPY31" s="133"/>
      <c r="MQD31" s="133"/>
      <c r="MQI31" s="133"/>
      <c r="MQN31" s="133"/>
      <c r="MQS31" s="133"/>
      <c r="MQX31" s="133"/>
      <c r="MRC31" s="133"/>
      <c r="MRH31" s="133"/>
      <c r="MRM31" s="133"/>
      <c r="MRR31" s="133"/>
      <c r="MRW31" s="133"/>
      <c r="MSB31" s="133"/>
      <c r="MSG31" s="133"/>
      <c r="MSL31" s="133"/>
      <c r="MSQ31" s="133"/>
      <c r="MSV31" s="133"/>
      <c r="MTA31" s="133"/>
      <c r="MTF31" s="133"/>
      <c r="MTK31" s="133"/>
      <c r="MTP31" s="133"/>
      <c r="MTU31" s="133"/>
      <c r="MTZ31" s="133"/>
      <c r="MUE31" s="133"/>
      <c r="MUJ31" s="133"/>
      <c r="MUO31" s="133"/>
      <c r="MUT31" s="133"/>
      <c r="MUY31" s="133"/>
      <c r="MVD31" s="133"/>
      <c r="MVI31" s="133"/>
      <c r="MVN31" s="133"/>
      <c r="MVS31" s="133"/>
      <c r="MVX31" s="133"/>
      <c r="MWC31" s="133"/>
      <c r="MWH31" s="133"/>
      <c r="MWM31" s="133"/>
      <c r="MWR31" s="133"/>
      <c r="MWW31" s="133"/>
      <c r="MXB31" s="133"/>
      <c r="MXG31" s="133"/>
      <c r="MXL31" s="133"/>
      <c r="MXQ31" s="133"/>
      <c r="MXV31" s="133"/>
      <c r="MYA31" s="133"/>
      <c r="MYF31" s="133"/>
      <c r="MYK31" s="133"/>
      <c r="MYP31" s="133"/>
      <c r="MYU31" s="133"/>
      <c r="MYZ31" s="133"/>
      <c r="MZE31" s="133"/>
      <c r="MZJ31" s="133"/>
      <c r="MZO31" s="133"/>
      <c r="MZT31" s="133"/>
      <c r="MZY31" s="133"/>
      <c r="NAD31" s="133"/>
      <c r="NAI31" s="133"/>
      <c r="NAN31" s="133"/>
      <c r="NAS31" s="133"/>
      <c r="NAX31" s="133"/>
      <c r="NBC31" s="133"/>
      <c r="NBH31" s="133"/>
      <c r="NBM31" s="133"/>
      <c r="NBR31" s="133"/>
      <c r="NBW31" s="133"/>
      <c r="NCB31" s="133"/>
      <c r="NCG31" s="133"/>
      <c r="NCL31" s="133"/>
      <c r="NCQ31" s="133"/>
      <c r="NCV31" s="133"/>
      <c r="NDA31" s="133"/>
      <c r="NDF31" s="133"/>
      <c r="NDK31" s="133"/>
      <c r="NDP31" s="133"/>
      <c r="NDU31" s="133"/>
      <c r="NDZ31" s="133"/>
      <c r="NEE31" s="133"/>
      <c r="NEJ31" s="133"/>
      <c r="NEO31" s="133"/>
      <c r="NET31" s="133"/>
      <c r="NEY31" s="133"/>
      <c r="NFD31" s="133"/>
      <c r="NFI31" s="133"/>
      <c r="NFN31" s="133"/>
      <c r="NFS31" s="133"/>
      <c r="NFX31" s="133"/>
      <c r="NGC31" s="133"/>
      <c r="NGH31" s="133"/>
      <c r="NGM31" s="133"/>
      <c r="NGR31" s="133"/>
      <c r="NGW31" s="133"/>
      <c r="NHB31" s="133"/>
      <c r="NHG31" s="133"/>
      <c r="NHL31" s="133"/>
      <c r="NHQ31" s="133"/>
      <c r="NHV31" s="133"/>
      <c r="NIA31" s="133"/>
      <c r="NIF31" s="133"/>
      <c r="NIK31" s="133"/>
      <c r="NIP31" s="133"/>
      <c r="NIU31" s="133"/>
      <c r="NIZ31" s="133"/>
      <c r="NJE31" s="133"/>
      <c r="NJJ31" s="133"/>
      <c r="NJO31" s="133"/>
      <c r="NJT31" s="133"/>
      <c r="NJY31" s="133"/>
      <c r="NKD31" s="133"/>
      <c r="NKI31" s="133"/>
      <c r="NKN31" s="133"/>
      <c r="NKS31" s="133"/>
      <c r="NKX31" s="133"/>
      <c r="NLC31" s="133"/>
      <c r="NLH31" s="133"/>
      <c r="NLM31" s="133"/>
      <c r="NLR31" s="133"/>
      <c r="NLW31" s="133"/>
      <c r="NMB31" s="133"/>
      <c r="NMG31" s="133"/>
      <c r="NML31" s="133"/>
      <c r="NMQ31" s="133"/>
      <c r="NMV31" s="133"/>
      <c r="NNA31" s="133"/>
      <c r="NNF31" s="133"/>
      <c r="NNK31" s="133"/>
      <c r="NNP31" s="133"/>
      <c r="NNU31" s="133"/>
      <c r="NNZ31" s="133"/>
      <c r="NOE31" s="133"/>
      <c r="NOJ31" s="133"/>
      <c r="NOO31" s="133"/>
      <c r="NOT31" s="133"/>
      <c r="NOY31" s="133"/>
      <c r="NPD31" s="133"/>
      <c r="NPI31" s="133"/>
      <c r="NPN31" s="133"/>
      <c r="NPS31" s="133"/>
      <c r="NPX31" s="133"/>
      <c r="NQC31" s="133"/>
      <c r="NQH31" s="133"/>
      <c r="NQM31" s="133"/>
      <c r="NQR31" s="133"/>
      <c r="NQW31" s="133"/>
      <c r="NRB31" s="133"/>
      <c r="NRG31" s="133"/>
      <c r="NRL31" s="133"/>
      <c r="NRQ31" s="133"/>
      <c r="NRV31" s="133"/>
      <c r="NSA31" s="133"/>
      <c r="NSF31" s="133"/>
      <c r="NSK31" s="133"/>
      <c r="NSP31" s="133"/>
      <c r="NSU31" s="133"/>
      <c r="NSZ31" s="133"/>
      <c r="NTE31" s="133"/>
      <c r="NTJ31" s="133"/>
      <c r="NTO31" s="133"/>
      <c r="NTT31" s="133"/>
      <c r="NTY31" s="133"/>
      <c r="NUD31" s="133"/>
      <c r="NUI31" s="133"/>
      <c r="NUN31" s="133"/>
      <c r="NUS31" s="133"/>
      <c r="NUX31" s="133"/>
      <c r="NVC31" s="133"/>
      <c r="NVH31" s="133"/>
      <c r="NVM31" s="133"/>
      <c r="NVR31" s="133"/>
      <c r="NVW31" s="133"/>
      <c r="NWB31" s="133"/>
      <c r="NWG31" s="133"/>
      <c r="NWL31" s="133"/>
      <c r="NWQ31" s="133"/>
      <c r="NWV31" s="133"/>
      <c r="NXA31" s="133"/>
      <c r="NXF31" s="133"/>
      <c r="NXK31" s="133"/>
      <c r="NXP31" s="133"/>
      <c r="NXU31" s="133"/>
      <c r="NXZ31" s="133"/>
      <c r="NYE31" s="133"/>
      <c r="NYJ31" s="133"/>
      <c r="NYO31" s="133"/>
      <c r="NYT31" s="133"/>
      <c r="NYY31" s="133"/>
      <c r="NZD31" s="133"/>
      <c r="NZI31" s="133"/>
      <c r="NZN31" s="133"/>
      <c r="NZS31" s="133"/>
      <c r="NZX31" s="133"/>
      <c r="OAC31" s="133"/>
      <c r="OAH31" s="133"/>
      <c r="OAM31" s="133"/>
      <c r="OAR31" s="133"/>
      <c r="OAW31" s="133"/>
      <c r="OBB31" s="133"/>
      <c r="OBG31" s="133"/>
      <c r="OBL31" s="133"/>
      <c r="OBQ31" s="133"/>
      <c r="OBV31" s="133"/>
      <c r="OCA31" s="133"/>
      <c r="OCF31" s="133"/>
      <c r="OCK31" s="133"/>
      <c r="OCP31" s="133"/>
      <c r="OCU31" s="133"/>
      <c r="OCZ31" s="133"/>
      <c r="ODE31" s="133"/>
      <c r="ODJ31" s="133"/>
      <c r="ODO31" s="133"/>
      <c r="ODT31" s="133"/>
      <c r="ODY31" s="133"/>
      <c r="OED31" s="133"/>
      <c r="OEI31" s="133"/>
      <c r="OEN31" s="133"/>
      <c r="OES31" s="133"/>
      <c r="OEX31" s="133"/>
      <c r="OFC31" s="133"/>
      <c r="OFH31" s="133"/>
      <c r="OFM31" s="133"/>
      <c r="OFR31" s="133"/>
      <c r="OFW31" s="133"/>
      <c r="OGB31" s="133"/>
      <c r="OGG31" s="133"/>
      <c r="OGL31" s="133"/>
      <c r="OGQ31" s="133"/>
      <c r="OGV31" s="133"/>
      <c r="OHA31" s="133"/>
      <c r="OHF31" s="133"/>
      <c r="OHK31" s="133"/>
      <c r="OHP31" s="133"/>
      <c r="OHU31" s="133"/>
      <c r="OHZ31" s="133"/>
      <c r="OIE31" s="133"/>
      <c r="OIJ31" s="133"/>
      <c r="OIO31" s="133"/>
      <c r="OIT31" s="133"/>
      <c r="OIY31" s="133"/>
      <c r="OJD31" s="133"/>
      <c r="OJI31" s="133"/>
      <c r="OJN31" s="133"/>
      <c r="OJS31" s="133"/>
      <c r="OJX31" s="133"/>
      <c r="OKC31" s="133"/>
      <c r="OKH31" s="133"/>
      <c r="OKM31" s="133"/>
      <c r="OKR31" s="133"/>
      <c r="OKW31" s="133"/>
      <c r="OLB31" s="133"/>
      <c r="OLG31" s="133"/>
      <c r="OLL31" s="133"/>
      <c r="OLQ31" s="133"/>
      <c r="OLV31" s="133"/>
      <c r="OMA31" s="133"/>
      <c r="OMF31" s="133"/>
      <c r="OMK31" s="133"/>
      <c r="OMP31" s="133"/>
      <c r="OMU31" s="133"/>
      <c r="OMZ31" s="133"/>
      <c r="ONE31" s="133"/>
      <c r="ONJ31" s="133"/>
      <c r="ONO31" s="133"/>
      <c r="ONT31" s="133"/>
      <c r="ONY31" s="133"/>
      <c r="OOD31" s="133"/>
      <c r="OOI31" s="133"/>
      <c r="OON31" s="133"/>
      <c r="OOS31" s="133"/>
      <c r="OOX31" s="133"/>
      <c r="OPC31" s="133"/>
      <c r="OPH31" s="133"/>
      <c r="OPM31" s="133"/>
      <c r="OPR31" s="133"/>
      <c r="OPW31" s="133"/>
      <c r="OQB31" s="133"/>
      <c r="OQG31" s="133"/>
      <c r="OQL31" s="133"/>
      <c r="OQQ31" s="133"/>
      <c r="OQV31" s="133"/>
      <c r="ORA31" s="133"/>
      <c r="ORF31" s="133"/>
      <c r="ORK31" s="133"/>
      <c r="ORP31" s="133"/>
      <c r="ORU31" s="133"/>
      <c r="ORZ31" s="133"/>
      <c r="OSE31" s="133"/>
      <c r="OSJ31" s="133"/>
      <c r="OSO31" s="133"/>
      <c r="OST31" s="133"/>
      <c r="OSY31" s="133"/>
      <c r="OTD31" s="133"/>
      <c r="OTI31" s="133"/>
      <c r="OTN31" s="133"/>
      <c r="OTS31" s="133"/>
      <c r="OTX31" s="133"/>
      <c r="OUC31" s="133"/>
      <c r="OUH31" s="133"/>
      <c r="OUM31" s="133"/>
      <c r="OUR31" s="133"/>
      <c r="OUW31" s="133"/>
      <c r="OVB31" s="133"/>
      <c r="OVG31" s="133"/>
      <c r="OVL31" s="133"/>
      <c r="OVQ31" s="133"/>
      <c r="OVV31" s="133"/>
      <c r="OWA31" s="133"/>
      <c r="OWF31" s="133"/>
      <c r="OWK31" s="133"/>
      <c r="OWP31" s="133"/>
      <c r="OWU31" s="133"/>
      <c r="OWZ31" s="133"/>
      <c r="OXE31" s="133"/>
      <c r="OXJ31" s="133"/>
      <c r="OXO31" s="133"/>
      <c r="OXT31" s="133"/>
      <c r="OXY31" s="133"/>
      <c r="OYD31" s="133"/>
      <c r="OYI31" s="133"/>
      <c r="OYN31" s="133"/>
      <c r="OYS31" s="133"/>
      <c r="OYX31" s="133"/>
      <c r="OZC31" s="133"/>
      <c r="OZH31" s="133"/>
      <c r="OZM31" s="133"/>
      <c r="OZR31" s="133"/>
      <c r="OZW31" s="133"/>
      <c r="PAB31" s="133"/>
      <c r="PAG31" s="133"/>
      <c r="PAL31" s="133"/>
      <c r="PAQ31" s="133"/>
      <c r="PAV31" s="133"/>
      <c r="PBA31" s="133"/>
      <c r="PBF31" s="133"/>
      <c r="PBK31" s="133"/>
      <c r="PBP31" s="133"/>
      <c r="PBU31" s="133"/>
      <c r="PBZ31" s="133"/>
      <c r="PCE31" s="133"/>
      <c r="PCJ31" s="133"/>
      <c r="PCO31" s="133"/>
      <c r="PCT31" s="133"/>
      <c r="PCY31" s="133"/>
      <c r="PDD31" s="133"/>
      <c r="PDI31" s="133"/>
      <c r="PDN31" s="133"/>
      <c r="PDS31" s="133"/>
      <c r="PDX31" s="133"/>
      <c r="PEC31" s="133"/>
      <c r="PEH31" s="133"/>
      <c r="PEM31" s="133"/>
      <c r="PER31" s="133"/>
      <c r="PEW31" s="133"/>
      <c r="PFB31" s="133"/>
      <c r="PFG31" s="133"/>
      <c r="PFL31" s="133"/>
      <c r="PFQ31" s="133"/>
      <c r="PFV31" s="133"/>
      <c r="PGA31" s="133"/>
      <c r="PGF31" s="133"/>
      <c r="PGK31" s="133"/>
      <c r="PGP31" s="133"/>
      <c r="PGU31" s="133"/>
      <c r="PGZ31" s="133"/>
      <c r="PHE31" s="133"/>
      <c r="PHJ31" s="133"/>
      <c r="PHO31" s="133"/>
      <c r="PHT31" s="133"/>
      <c r="PHY31" s="133"/>
      <c r="PID31" s="133"/>
      <c r="PII31" s="133"/>
      <c r="PIN31" s="133"/>
      <c r="PIS31" s="133"/>
      <c r="PIX31" s="133"/>
      <c r="PJC31" s="133"/>
      <c r="PJH31" s="133"/>
      <c r="PJM31" s="133"/>
      <c r="PJR31" s="133"/>
      <c r="PJW31" s="133"/>
      <c r="PKB31" s="133"/>
      <c r="PKG31" s="133"/>
      <c r="PKL31" s="133"/>
      <c r="PKQ31" s="133"/>
      <c r="PKV31" s="133"/>
      <c r="PLA31" s="133"/>
      <c r="PLF31" s="133"/>
      <c r="PLK31" s="133"/>
      <c r="PLP31" s="133"/>
      <c r="PLU31" s="133"/>
      <c r="PLZ31" s="133"/>
      <c r="PME31" s="133"/>
      <c r="PMJ31" s="133"/>
      <c r="PMO31" s="133"/>
      <c r="PMT31" s="133"/>
      <c r="PMY31" s="133"/>
      <c r="PND31" s="133"/>
      <c r="PNI31" s="133"/>
      <c r="PNN31" s="133"/>
      <c r="PNS31" s="133"/>
      <c r="PNX31" s="133"/>
      <c r="POC31" s="133"/>
      <c r="POH31" s="133"/>
      <c r="POM31" s="133"/>
      <c r="POR31" s="133"/>
      <c r="POW31" s="133"/>
      <c r="PPB31" s="133"/>
      <c r="PPG31" s="133"/>
      <c r="PPL31" s="133"/>
      <c r="PPQ31" s="133"/>
      <c r="PPV31" s="133"/>
      <c r="PQA31" s="133"/>
      <c r="PQF31" s="133"/>
      <c r="PQK31" s="133"/>
      <c r="PQP31" s="133"/>
      <c r="PQU31" s="133"/>
      <c r="PQZ31" s="133"/>
      <c r="PRE31" s="133"/>
      <c r="PRJ31" s="133"/>
      <c r="PRO31" s="133"/>
      <c r="PRT31" s="133"/>
      <c r="PRY31" s="133"/>
      <c r="PSD31" s="133"/>
      <c r="PSI31" s="133"/>
      <c r="PSN31" s="133"/>
      <c r="PSS31" s="133"/>
      <c r="PSX31" s="133"/>
      <c r="PTC31" s="133"/>
      <c r="PTH31" s="133"/>
      <c r="PTM31" s="133"/>
      <c r="PTR31" s="133"/>
      <c r="PTW31" s="133"/>
      <c r="PUB31" s="133"/>
      <c r="PUG31" s="133"/>
      <c r="PUL31" s="133"/>
      <c r="PUQ31" s="133"/>
      <c r="PUV31" s="133"/>
      <c r="PVA31" s="133"/>
      <c r="PVF31" s="133"/>
      <c r="PVK31" s="133"/>
      <c r="PVP31" s="133"/>
      <c r="PVU31" s="133"/>
      <c r="PVZ31" s="133"/>
      <c r="PWE31" s="133"/>
      <c r="PWJ31" s="133"/>
      <c r="PWO31" s="133"/>
      <c r="PWT31" s="133"/>
      <c r="PWY31" s="133"/>
      <c r="PXD31" s="133"/>
      <c r="PXI31" s="133"/>
      <c r="PXN31" s="133"/>
      <c r="PXS31" s="133"/>
      <c r="PXX31" s="133"/>
      <c r="PYC31" s="133"/>
      <c r="PYH31" s="133"/>
      <c r="PYM31" s="133"/>
      <c r="PYR31" s="133"/>
      <c r="PYW31" s="133"/>
      <c r="PZB31" s="133"/>
      <c r="PZG31" s="133"/>
      <c r="PZL31" s="133"/>
      <c r="PZQ31" s="133"/>
      <c r="PZV31" s="133"/>
      <c r="QAA31" s="133"/>
      <c r="QAF31" s="133"/>
      <c r="QAK31" s="133"/>
      <c r="QAP31" s="133"/>
      <c r="QAU31" s="133"/>
      <c r="QAZ31" s="133"/>
      <c r="QBE31" s="133"/>
      <c r="QBJ31" s="133"/>
      <c r="QBO31" s="133"/>
      <c r="QBT31" s="133"/>
      <c r="QBY31" s="133"/>
      <c r="QCD31" s="133"/>
      <c r="QCI31" s="133"/>
      <c r="QCN31" s="133"/>
      <c r="QCS31" s="133"/>
      <c r="QCX31" s="133"/>
      <c r="QDC31" s="133"/>
      <c r="QDH31" s="133"/>
      <c r="QDM31" s="133"/>
      <c r="QDR31" s="133"/>
      <c r="QDW31" s="133"/>
      <c r="QEB31" s="133"/>
      <c r="QEG31" s="133"/>
      <c r="QEL31" s="133"/>
      <c r="QEQ31" s="133"/>
      <c r="QEV31" s="133"/>
      <c r="QFA31" s="133"/>
      <c r="QFF31" s="133"/>
      <c r="QFK31" s="133"/>
      <c r="QFP31" s="133"/>
      <c r="QFU31" s="133"/>
      <c r="QFZ31" s="133"/>
      <c r="QGE31" s="133"/>
      <c r="QGJ31" s="133"/>
      <c r="QGO31" s="133"/>
      <c r="QGT31" s="133"/>
      <c r="QGY31" s="133"/>
      <c r="QHD31" s="133"/>
      <c r="QHI31" s="133"/>
      <c r="QHN31" s="133"/>
      <c r="QHS31" s="133"/>
      <c r="QHX31" s="133"/>
      <c r="QIC31" s="133"/>
      <c r="QIH31" s="133"/>
      <c r="QIM31" s="133"/>
      <c r="QIR31" s="133"/>
      <c r="QIW31" s="133"/>
      <c r="QJB31" s="133"/>
      <c r="QJG31" s="133"/>
      <c r="QJL31" s="133"/>
      <c r="QJQ31" s="133"/>
      <c r="QJV31" s="133"/>
      <c r="QKA31" s="133"/>
      <c r="QKF31" s="133"/>
      <c r="QKK31" s="133"/>
      <c r="QKP31" s="133"/>
      <c r="QKU31" s="133"/>
      <c r="QKZ31" s="133"/>
      <c r="QLE31" s="133"/>
      <c r="QLJ31" s="133"/>
      <c r="QLO31" s="133"/>
      <c r="QLT31" s="133"/>
      <c r="QLY31" s="133"/>
      <c r="QMD31" s="133"/>
      <c r="QMI31" s="133"/>
      <c r="QMN31" s="133"/>
      <c r="QMS31" s="133"/>
      <c r="QMX31" s="133"/>
      <c r="QNC31" s="133"/>
      <c r="QNH31" s="133"/>
      <c r="QNM31" s="133"/>
      <c r="QNR31" s="133"/>
      <c r="QNW31" s="133"/>
      <c r="QOB31" s="133"/>
      <c r="QOG31" s="133"/>
      <c r="QOL31" s="133"/>
      <c r="QOQ31" s="133"/>
      <c r="QOV31" s="133"/>
      <c r="QPA31" s="133"/>
      <c r="QPF31" s="133"/>
      <c r="QPK31" s="133"/>
      <c r="QPP31" s="133"/>
      <c r="QPU31" s="133"/>
      <c r="QPZ31" s="133"/>
      <c r="QQE31" s="133"/>
      <c r="QQJ31" s="133"/>
      <c r="QQO31" s="133"/>
      <c r="QQT31" s="133"/>
      <c r="QQY31" s="133"/>
      <c r="QRD31" s="133"/>
      <c r="QRI31" s="133"/>
      <c r="QRN31" s="133"/>
      <c r="QRS31" s="133"/>
      <c r="QRX31" s="133"/>
      <c r="QSC31" s="133"/>
      <c r="QSH31" s="133"/>
      <c r="QSM31" s="133"/>
      <c r="QSR31" s="133"/>
      <c r="QSW31" s="133"/>
      <c r="QTB31" s="133"/>
      <c r="QTG31" s="133"/>
      <c r="QTL31" s="133"/>
      <c r="QTQ31" s="133"/>
      <c r="QTV31" s="133"/>
      <c r="QUA31" s="133"/>
      <c r="QUF31" s="133"/>
      <c r="QUK31" s="133"/>
      <c r="QUP31" s="133"/>
      <c r="QUU31" s="133"/>
      <c r="QUZ31" s="133"/>
      <c r="QVE31" s="133"/>
      <c r="QVJ31" s="133"/>
      <c r="QVO31" s="133"/>
      <c r="QVT31" s="133"/>
      <c r="QVY31" s="133"/>
      <c r="QWD31" s="133"/>
      <c r="QWI31" s="133"/>
      <c r="QWN31" s="133"/>
      <c r="QWS31" s="133"/>
      <c r="QWX31" s="133"/>
      <c r="QXC31" s="133"/>
      <c r="QXH31" s="133"/>
      <c r="QXM31" s="133"/>
      <c r="QXR31" s="133"/>
      <c r="QXW31" s="133"/>
      <c r="QYB31" s="133"/>
      <c r="QYG31" s="133"/>
      <c r="QYL31" s="133"/>
      <c r="QYQ31" s="133"/>
      <c r="QYV31" s="133"/>
      <c r="QZA31" s="133"/>
      <c r="QZF31" s="133"/>
      <c r="QZK31" s="133"/>
      <c r="QZP31" s="133"/>
      <c r="QZU31" s="133"/>
      <c r="QZZ31" s="133"/>
      <c r="RAE31" s="133"/>
      <c r="RAJ31" s="133"/>
      <c r="RAO31" s="133"/>
      <c r="RAT31" s="133"/>
      <c r="RAY31" s="133"/>
      <c r="RBD31" s="133"/>
      <c r="RBI31" s="133"/>
      <c r="RBN31" s="133"/>
      <c r="RBS31" s="133"/>
      <c r="RBX31" s="133"/>
      <c r="RCC31" s="133"/>
      <c r="RCH31" s="133"/>
      <c r="RCM31" s="133"/>
      <c r="RCR31" s="133"/>
      <c r="RCW31" s="133"/>
      <c r="RDB31" s="133"/>
      <c r="RDG31" s="133"/>
      <c r="RDL31" s="133"/>
      <c r="RDQ31" s="133"/>
      <c r="RDV31" s="133"/>
      <c r="REA31" s="133"/>
      <c r="REF31" s="133"/>
      <c r="REK31" s="133"/>
      <c r="REP31" s="133"/>
      <c r="REU31" s="133"/>
      <c r="REZ31" s="133"/>
      <c r="RFE31" s="133"/>
      <c r="RFJ31" s="133"/>
      <c r="RFO31" s="133"/>
      <c r="RFT31" s="133"/>
      <c r="RFY31" s="133"/>
      <c r="RGD31" s="133"/>
      <c r="RGI31" s="133"/>
      <c r="RGN31" s="133"/>
      <c r="RGS31" s="133"/>
      <c r="RGX31" s="133"/>
      <c r="RHC31" s="133"/>
      <c r="RHH31" s="133"/>
      <c r="RHM31" s="133"/>
      <c r="RHR31" s="133"/>
      <c r="RHW31" s="133"/>
      <c r="RIB31" s="133"/>
      <c r="RIG31" s="133"/>
      <c r="RIL31" s="133"/>
      <c r="RIQ31" s="133"/>
      <c r="RIV31" s="133"/>
      <c r="RJA31" s="133"/>
      <c r="RJF31" s="133"/>
      <c r="RJK31" s="133"/>
      <c r="RJP31" s="133"/>
      <c r="RJU31" s="133"/>
      <c r="RJZ31" s="133"/>
      <c r="RKE31" s="133"/>
      <c r="RKJ31" s="133"/>
      <c r="RKO31" s="133"/>
      <c r="RKT31" s="133"/>
      <c r="RKY31" s="133"/>
      <c r="RLD31" s="133"/>
      <c r="RLI31" s="133"/>
      <c r="RLN31" s="133"/>
      <c r="RLS31" s="133"/>
      <c r="RLX31" s="133"/>
      <c r="RMC31" s="133"/>
      <c r="RMH31" s="133"/>
      <c r="RMM31" s="133"/>
      <c r="RMR31" s="133"/>
      <c r="RMW31" s="133"/>
      <c r="RNB31" s="133"/>
      <c r="RNG31" s="133"/>
      <c r="RNL31" s="133"/>
      <c r="RNQ31" s="133"/>
      <c r="RNV31" s="133"/>
      <c r="ROA31" s="133"/>
      <c r="ROF31" s="133"/>
      <c r="ROK31" s="133"/>
      <c r="ROP31" s="133"/>
      <c r="ROU31" s="133"/>
      <c r="ROZ31" s="133"/>
      <c r="RPE31" s="133"/>
      <c r="RPJ31" s="133"/>
      <c r="RPO31" s="133"/>
      <c r="RPT31" s="133"/>
      <c r="RPY31" s="133"/>
      <c r="RQD31" s="133"/>
      <c r="RQI31" s="133"/>
      <c r="RQN31" s="133"/>
      <c r="RQS31" s="133"/>
      <c r="RQX31" s="133"/>
      <c r="RRC31" s="133"/>
      <c r="RRH31" s="133"/>
      <c r="RRM31" s="133"/>
      <c r="RRR31" s="133"/>
      <c r="RRW31" s="133"/>
      <c r="RSB31" s="133"/>
      <c r="RSG31" s="133"/>
      <c r="RSL31" s="133"/>
      <c r="RSQ31" s="133"/>
      <c r="RSV31" s="133"/>
      <c r="RTA31" s="133"/>
      <c r="RTF31" s="133"/>
      <c r="RTK31" s="133"/>
      <c r="RTP31" s="133"/>
      <c r="RTU31" s="133"/>
      <c r="RTZ31" s="133"/>
      <c r="RUE31" s="133"/>
      <c r="RUJ31" s="133"/>
      <c r="RUO31" s="133"/>
      <c r="RUT31" s="133"/>
      <c r="RUY31" s="133"/>
      <c r="RVD31" s="133"/>
      <c r="RVI31" s="133"/>
      <c r="RVN31" s="133"/>
      <c r="RVS31" s="133"/>
      <c r="RVX31" s="133"/>
      <c r="RWC31" s="133"/>
      <c r="RWH31" s="133"/>
      <c r="RWM31" s="133"/>
      <c r="RWR31" s="133"/>
      <c r="RWW31" s="133"/>
      <c r="RXB31" s="133"/>
      <c r="RXG31" s="133"/>
      <c r="RXL31" s="133"/>
      <c r="RXQ31" s="133"/>
      <c r="RXV31" s="133"/>
      <c r="RYA31" s="133"/>
      <c r="RYF31" s="133"/>
      <c r="RYK31" s="133"/>
      <c r="RYP31" s="133"/>
      <c r="RYU31" s="133"/>
      <c r="RYZ31" s="133"/>
      <c r="RZE31" s="133"/>
      <c r="RZJ31" s="133"/>
      <c r="RZO31" s="133"/>
      <c r="RZT31" s="133"/>
      <c r="RZY31" s="133"/>
      <c r="SAD31" s="133"/>
      <c r="SAI31" s="133"/>
      <c r="SAN31" s="133"/>
      <c r="SAS31" s="133"/>
      <c r="SAX31" s="133"/>
      <c r="SBC31" s="133"/>
      <c r="SBH31" s="133"/>
      <c r="SBM31" s="133"/>
      <c r="SBR31" s="133"/>
      <c r="SBW31" s="133"/>
      <c r="SCB31" s="133"/>
      <c r="SCG31" s="133"/>
      <c r="SCL31" s="133"/>
      <c r="SCQ31" s="133"/>
      <c r="SCV31" s="133"/>
      <c r="SDA31" s="133"/>
      <c r="SDF31" s="133"/>
      <c r="SDK31" s="133"/>
      <c r="SDP31" s="133"/>
      <c r="SDU31" s="133"/>
      <c r="SDZ31" s="133"/>
      <c r="SEE31" s="133"/>
      <c r="SEJ31" s="133"/>
      <c r="SEO31" s="133"/>
      <c r="SET31" s="133"/>
      <c r="SEY31" s="133"/>
      <c r="SFD31" s="133"/>
      <c r="SFI31" s="133"/>
      <c r="SFN31" s="133"/>
      <c r="SFS31" s="133"/>
      <c r="SFX31" s="133"/>
      <c r="SGC31" s="133"/>
      <c r="SGH31" s="133"/>
      <c r="SGM31" s="133"/>
      <c r="SGR31" s="133"/>
      <c r="SGW31" s="133"/>
      <c r="SHB31" s="133"/>
      <c r="SHG31" s="133"/>
      <c r="SHL31" s="133"/>
      <c r="SHQ31" s="133"/>
      <c r="SHV31" s="133"/>
      <c r="SIA31" s="133"/>
      <c r="SIF31" s="133"/>
      <c r="SIK31" s="133"/>
      <c r="SIP31" s="133"/>
      <c r="SIU31" s="133"/>
      <c r="SIZ31" s="133"/>
      <c r="SJE31" s="133"/>
      <c r="SJJ31" s="133"/>
      <c r="SJO31" s="133"/>
      <c r="SJT31" s="133"/>
      <c r="SJY31" s="133"/>
      <c r="SKD31" s="133"/>
      <c r="SKI31" s="133"/>
      <c r="SKN31" s="133"/>
      <c r="SKS31" s="133"/>
      <c r="SKX31" s="133"/>
      <c r="SLC31" s="133"/>
      <c r="SLH31" s="133"/>
      <c r="SLM31" s="133"/>
      <c r="SLR31" s="133"/>
      <c r="SLW31" s="133"/>
      <c r="SMB31" s="133"/>
      <c r="SMG31" s="133"/>
      <c r="SML31" s="133"/>
      <c r="SMQ31" s="133"/>
      <c r="SMV31" s="133"/>
      <c r="SNA31" s="133"/>
      <c r="SNF31" s="133"/>
      <c r="SNK31" s="133"/>
      <c r="SNP31" s="133"/>
      <c r="SNU31" s="133"/>
      <c r="SNZ31" s="133"/>
      <c r="SOE31" s="133"/>
      <c r="SOJ31" s="133"/>
      <c r="SOO31" s="133"/>
      <c r="SOT31" s="133"/>
      <c r="SOY31" s="133"/>
      <c r="SPD31" s="133"/>
      <c r="SPI31" s="133"/>
      <c r="SPN31" s="133"/>
      <c r="SPS31" s="133"/>
      <c r="SPX31" s="133"/>
      <c r="SQC31" s="133"/>
      <c r="SQH31" s="133"/>
      <c r="SQM31" s="133"/>
      <c r="SQR31" s="133"/>
      <c r="SQW31" s="133"/>
      <c r="SRB31" s="133"/>
      <c r="SRG31" s="133"/>
      <c r="SRL31" s="133"/>
      <c r="SRQ31" s="133"/>
      <c r="SRV31" s="133"/>
      <c r="SSA31" s="133"/>
      <c r="SSF31" s="133"/>
      <c r="SSK31" s="133"/>
      <c r="SSP31" s="133"/>
      <c r="SSU31" s="133"/>
      <c r="SSZ31" s="133"/>
      <c r="STE31" s="133"/>
      <c r="STJ31" s="133"/>
      <c r="STO31" s="133"/>
      <c r="STT31" s="133"/>
      <c r="STY31" s="133"/>
      <c r="SUD31" s="133"/>
      <c r="SUI31" s="133"/>
      <c r="SUN31" s="133"/>
      <c r="SUS31" s="133"/>
      <c r="SUX31" s="133"/>
      <c r="SVC31" s="133"/>
      <c r="SVH31" s="133"/>
      <c r="SVM31" s="133"/>
      <c r="SVR31" s="133"/>
      <c r="SVW31" s="133"/>
      <c r="SWB31" s="133"/>
      <c r="SWG31" s="133"/>
      <c r="SWL31" s="133"/>
      <c r="SWQ31" s="133"/>
      <c r="SWV31" s="133"/>
      <c r="SXA31" s="133"/>
      <c r="SXF31" s="133"/>
      <c r="SXK31" s="133"/>
      <c r="SXP31" s="133"/>
      <c r="SXU31" s="133"/>
      <c r="SXZ31" s="133"/>
      <c r="SYE31" s="133"/>
      <c r="SYJ31" s="133"/>
      <c r="SYO31" s="133"/>
      <c r="SYT31" s="133"/>
      <c r="SYY31" s="133"/>
      <c r="SZD31" s="133"/>
      <c r="SZI31" s="133"/>
      <c r="SZN31" s="133"/>
      <c r="SZS31" s="133"/>
      <c r="SZX31" s="133"/>
      <c r="TAC31" s="133"/>
      <c r="TAH31" s="133"/>
      <c r="TAM31" s="133"/>
      <c r="TAR31" s="133"/>
      <c r="TAW31" s="133"/>
      <c r="TBB31" s="133"/>
      <c r="TBG31" s="133"/>
      <c r="TBL31" s="133"/>
      <c r="TBQ31" s="133"/>
      <c r="TBV31" s="133"/>
      <c r="TCA31" s="133"/>
      <c r="TCF31" s="133"/>
      <c r="TCK31" s="133"/>
      <c r="TCP31" s="133"/>
      <c r="TCU31" s="133"/>
      <c r="TCZ31" s="133"/>
      <c r="TDE31" s="133"/>
      <c r="TDJ31" s="133"/>
      <c r="TDO31" s="133"/>
      <c r="TDT31" s="133"/>
      <c r="TDY31" s="133"/>
      <c r="TED31" s="133"/>
      <c r="TEI31" s="133"/>
      <c r="TEN31" s="133"/>
      <c r="TES31" s="133"/>
      <c r="TEX31" s="133"/>
      <c r="TFC31" s="133"/>
      <c r="TFH31" s="133"/>
      <c r="TFM31" s="133"/>
      <c r="TFR31" s="133"/>
      <c r="TFW31" s="133"/>
      <c r="TGB31" s="133"/>
      <c r="TGG31" s="133"/>
      <c r="TGL31" s="133"/>
      <c r="TGQ31" s="133"/>
      <c r="TGV31" s="133"/>
      <c r="THA31" s="133"/>
      <c r="THF31" s="133"/>
      <c r="THK31" s="133"/>
      <c r="THP31" s="133"/>
      <c r="THU31" s="133"/>
      <c r="THZ31" s="133"/>
      <c r="TIE31" s="133"/>
      <c r="TIJ31" s="133"/>
      <c r="TIO31" s="133"/>
      <c r="TIT31" s="133"/>
      <c r="TIY31" s="133"/>
      <c r="TJD31" s="133"/>
      <c r="TJI31" s="133"/>
      <c r="TJN31" s="133"/>
      <c r="TJS31" s="133"/>
      <c r="TJX31" s="133"/>
      <c r="TKC31" s="133"/>
      <c r="TKH31" s="133"/>
      <c r="TKM31" s="133"/>
      <c r="TKR31" s="133"/>
      <c r="TKW31" s="133"/>
      <c r="TLB31" s="133"/>
      <c r="TLG31" s="133"/>
      <c r="TLL31" s="133"/>
      <c r="TLQ31" s="133"/>
      <c r="TLV31" s="133"/>
      <c r="TMA31" s="133"/>
      <c r="TMF31" s="133"/>
      <c r="TMK31" s="133"/>
      <c r="TMP31" s="133"/>
      <c r="TMU31" s="133"/>
      <c r="TMZ31" s="133"/>
      <c r="TNE31" s="133"/>
      <c r="TNJ31" s="133"/>
      <c r="TNO31" s="133"/>
      <c r="TNT31" s="133"/>
      <c r="TNY31" s="133"/>
      <c r="TOD31" s="133"/>
      <c r="TOI31" s="133"/>
      <c r="TON31" s="133"/>
      <c r="TOS31" s="133"/>
      <c r="TOX31" s="133"/>
      <c r="TPC31" s="133"/>
      <c r="TPH31" s="133"/>
      <c r="TPM31" s="133"/>
      <c r="TPR31" s="133"/>
      <c r="TPW31" s="133"/>
      <c r="TQB31" s="133"/>
      <c r="TQG31" s="133"/>
      <c r="TQL31" s="133"/>
      <c r="TQQ31" s="133"/>
      <c r="TQV31" s="133"/>
      <c r="TRA31" s="133"/>
      <c r="TRF31" s="133"/>
      <c r="TRK31" s="133"/>
      <c r="TRP31" s="133"/>
      <c r="TRU31" s="133"/>
      <c r="TRZ31" s="133"/>
      <c r="TSE31" s="133"/>
      <c r="TSJ31" s="133"/>
      <c r="TSO31" s="133"/>
      <c r="TST31" s="133"/>
      <c r="TSY31" s="133"/>
      <c r="TTD31" s="133"/>
      <c r="TTI31" s="133"/>
      <c r="TTN31" s="133"/>
      <c r="TTS31" s="133"/>
      <c r="TTX31" s="133"/>
      <c r="TUC31" s="133"/>
      <c r="TUH31" s="133"/>
      <c r="TUM31" s="133"/>
      <c r="TUR31" s="133"/>
      <c r="TUW31" s="133"/>
      <c r="TVB31" s="133"/>
      <c r="TVG31" s="133"/>
      <c r="TVL31" s="133"/>
      <c r="TVQ31" s="133"/>
      <c r="TVV31" s="133"/>
      <c r="TWA31" s="133"/>
      <c r="TWF31" s="133"/>
      <c r="TWK31" s="133"/>
      <c r="TWP31" s="133"/>
      <c r="TWU31" s="133"/>
      <c r="TWZ31" s="133"/>
      <c r="TXE31" s="133"/>
      <c r="TXJ31" s="133"/>
      <c r="TXO31" s="133"/>
      <c r="TXT31" s="133"/>
      <c r="TXY31" s="133"/>
      <c r="TYD31" s="133"/>
      <c r="TYI31" s="133"/>
      <c r="TYN31" s="133"/>
      <c r="TYS31" s="133"/>
      <c r="TYX31" s="133"/>
      <c r="TZC31" s="133"/>
      <c r="TZH31" s="133"/>
      <c r="TZM31" s="133"/>
      <c r="TZR31" s="133"/>
      <c r="TZW31" s="133"/>
      <c r="UAB31" s="133"/>
      <c r="UAG31" s="133"/>
      <c r="UAL31" s="133"/>
      <c r="UAQ31" s="133"/>
      <c r="UAV31" s="133"/>
      <c r="UBA31" s="133"/>
      <c r="UBF31" s="133"/>
      <c r="UBK31" s="133"/>
      <c r="UBP31" s="133"/>
      <c r="UBU31" s="133"/>
      <c r="UBZ31" s="133"/>
      <c r="UCE31" s="133"/>
      <c r="UCJ31" s="133"/>
      <c r="UCO31" s="133"/>
      <c r="UCT31" s="133"/>
      <c r="UCY31" s="133"/>
      <c r="UDD31" s="133"/>
      <c r="UDI31" s="133"/>
      <c r="UDN31" s="133"/>
      <c r="UDS31" s="133"/>
      <c r="UDX31" s="133"/>
      <c r="UEC31" s="133"/>
      <c r="UEH31" s="133"/>
      <c r="UEM31" s="133"/>
      <c r="UER31" s="133"/>
      <c r="UEW31" s="133"/>
      <c r="UFB31" s="133"/>
      <c r="UFG31" s="133"/>
      <c r="UFL31" s="133"/>
      <c r="UFQ31" s="133"/>
      <c r="UFV31" s="133"/>
      <c r="UGA31" s="133"/>
      <c r="UGF31" s="133"/>
      <c r="UGK31" s="133"/>
      <c r="UGP31" s="133"/>
      <c r="UGU31" s="133"/>
      <c r="UGZ31" s="133"/>
      <c r="UHE31" s="133"/>
      <c r="UHJ31" s="133"/>
      <c r="UHO31" s="133"/>
      <c r="UHT31" s="133"/>
      <c r="UHY31" s="133"/>
      <c r="UID31" s="133"/>
      <c r="UII31" s="133"/>
      <c r="UIN31" s="133"/>
      <c r="UIS31" s="133"/>
      <c r="UIX31" s="133"/>
      <c r="UJC31" s="133"/>
      <c r="UJH31" s="133"/>
      <c r="UJM31" s="133"/>
      <c r="UJR31" s="133"/>
      <c r="UJW31" s="133"/>
      <c r="UKB31" s="133"/>
      <c r="UKG31" s="133"/>
      <c r="UKL31" s="133"/>
      <c r="UKQ31" s="133"/>
      <c r="UKV31" s="133"/>
      <c r="ULA31" s="133"/>
      <c r="ULF31" s="133"/>
      <c r="ULK31" s="133"/>
      <c r="ULP31" s="133"/>
      <c r="ULU31" s="133"/>
      <c r="ULZ31" s="133"/>
      <c r="UME31" s="133"/>
      <c r="UMJ31" s="133"/>
      <c r="UMO31" s="133"/>
      <c r="UMT31" s="133"/>
      <c r="UMY31" s="133"/>
      <c r="UND31" s="133"/>
      <c r="UNI31" s="133"/>
      <c r="UNN31" s="133"/>
      <c r="UNS31" s="133"/>
      <c r="UNX31" s="133"/>
      <c r="UOC31" s="133"/>
      <c r="UOH31" s="133"/>
      <c r="UOM31" s="133"/>
      <c r="UOR31" s="133"/>
      <c r="UOW31" s="133"/>
      <c r="UPB31" s="133"/>
      <c r="UPG31" s="133"/>
      <c r="UPL31" s="133"/>
      <c r="UPQ31" s="133"/>
      <c r="UPV31" s="133"/>
      <c r="UQA31" s="133"/>
      <c r="UQF31" s="133"/>
      <c r="UQK31" s="133"/>
      <c r="UQP31" s="133"/>
      <c r="UQU31" s="133"/>
      <c r="UQZ31" s="133"/>
      <c r="URE31" s="133"/>
      <c r="URJ31" s="133"/>
      <c r="URO31" s="133"/>
      <c r="URT31" s="133"/>
      <c r="URY31" s="133"/>
      <c r="USD31" s="133"/>
      <c r="USI31" s="133"/>
      <c r="USN31" s="133"/>
      <c r="USS31" s="133"/>
      <c r="USX31" s="133"/>
      <c r="UTC31" s="133"/>
      <c r="UTH31" s="133"/>
      <c r="UTM31" s="133"/>
      <c r="UTR31" s="133"/>
      <c r="UTW31" s="133"/>
      <c r="UUB31" s="133"/>
      <c r="UUG31" s="133"/>
      <c r="UUL31" s="133"/>
      <c r="UUQ31" s="133"/>
      <c r="UUV31" s="133"/>
      <c r="UVA31" s="133"/>
      <c r="UVF31" s="133"/>
      <c r="UVK31" s="133"/>
      <c r="UVP31" s="133"/>
      <c r="UVU31" s="133"/>
      <c r="UVZ31" s="133"/>
      <c r="UWE31" s="133"/>
      <c r="UWJ31" s="133"/>
      <c r="UWO31" s="133"/>
      <c r="UWT31" s="133"/>
      <c r="UWY31" s="133"/>
      <c r="UXD31" s="133"/>
      <c r="UXI31" s="133"/>
      <c r="UXN31" s="133"/>
      <c r="UXS31" s="133"/>
      <c r="UXX31" s="133"/>
      <c r="UYC31" s="133"/>
      <c r="UYH31" s="133"/>
      <c r="UYM31" s="133"/>
      <c r="UYR31" s="133"/>
      <c r="UYW31" s="133"/>
      <c r="UZB31" s="133"/>
      <c r="UZG31" s="133"/>
      <c r="UZL31" s="133"/>
      <c r="UZQ31" s="133"/>
      <c r="UZV31" s="133"/>
      <c r="VAA31" s="133"/>
      <c r="VAF31" s="133"/>
      <c r="VAK31" s="133"/>
      <c r="VAP31" s="133"/>
      <c r="VAU31" s="133"/>
      <c r="VAZ31" s="133"/>
      <c r="VBE31" s="133"/>
      <c r="VBJ31" s="133"/>
      <c r="VBO31" s="133"/>
      <c r="VBT31" s="133"/>
      <c r="VBY31" s="133"/>
      <c r="VCD31" s="133"/>
      <c r="VCI31" s="133"/>
      <c r="VCN31" s="133"/>
      <c r="VCS31" s="133"/>
      <c r="VCX31" s="133"/>
      <c r="VDC31" s="133"/>
      <c r="VDH31" s="133"/>
      <c r="VDM31" s="133"/>
      <c r="VDR31" s="133"/>
      <c r="VDW31" s="133"/>
      <c r="VEB31" s="133"/>
      <c r="VEG31" s="133"/>
      <c r="VEL31" s="133"/>
      <c r="VEQ31" s="133"/>
      <c r="VEV31" s="133"/>
      <c r="VFA31" s="133"/>
      <c r="VFF31" s="133"/>
      <c r="VFK31" s="133"/>
      <c r="VFP31" s="133"/>
      <c r="VFU31" s="133"/>
      <c r="VFZ31" s="133"/>
      <c r="VGE31" s="133"/>
      <c r="VGJ31" s="133"/>
      <c r="VGO31" s="133"/>
      <c r="VGT31" s="133"/>
      <c r="VGY31" s="133"/>
      <c r="VHD31" s="133"/>
      <c r="VHI31" s="133"/>
      <c r="VHN31" s="133"/>
      <c r="VHS31" s="133"/>
      <c r="VHX31" s="133"/>
      <c r="VIC31" s="133"/>
      <c r="VIH31" s="133"/>
      <c r="VIM31" s="133"/>
      <c r="VIR31" s="133"/>
      <c r="VIW31" s="133"/>
      <c r="VJB31" s="133"/>
      <c r="VJG31" s="133"/>
      <c r="VJL31" s="133"/>
      <c r="VJQ31" s="133"/>
      <c r="VJV31" s="133"/>
      <c r="VKA31" s="133"/>
      <c r="VKF31" s="133"/>
      <c r="VKK31" s="133"/>
      <c r="VKP31" s="133"/>
      <c r="VKU31" s="133"/>
      <c r="VKZ31" s="133"/>
      <c r="VLE31" s="133"/>
      <c r="VLJ31" s="133"/>
      <c r="VLO31" s="133"/>
      <c r="VLT31" s="133"/>
      <c r="VLY31" s="133"/>
      <c r="VMD31" s="133"/>
      <c r="VMI31" s="133"/>
      <c r="VMN31" s="133"/>
      <c r="VMS31" s="133"/>
      <c r="VMX31" s="133"/>
      <c r="VNC31" s="133"/>
      <c r="VNH31" s="133"/>
      <c r="VNM31" s="133"/>
      <c r="VNR31" s="133"/>
      <c r="VNW31" s="133"/>
      <c r="VOB31" s="133"/>
      <c r="VOG31" s="133"/>
      <c r="VOL31" s="133"/>
      <c r="VOQ31" s="133"/>
      <c r="VOV31" s="133"/>
      <c r="VPA31" s="133"/>
      <c r="VPF31" s="133"/>
      <c r="VPK31" s="133"/>
      <c r="VPP31" s="133"/>
      <c r="VPU31" s="133"/>
      <c r="VPZ31" s="133"/>
      <c r="VQE31" s="133"/>
      <c r="VQJ31" s="133"/>
      <c r="VQO31" s="133"/>
      <c r="VQT31" s="133"/>
      <c r="VQY31" s="133"/>
      <c r="VRD31" s="133"/>
      <c r="VRI31" s="133"/>
      <c r="VRN31" s="133"/>
      <c r="VRS31" s="133"/>
      <c r="VRX31" s="133"/>
      <c r="VSC31" s="133"/>
      <c r="VSH31" s="133"/>
      <c r="VSM31" s="133"/>
      <c r="VSR31" s="133"/>
      <c r="VSW31" s="133"/>
      <c r="VTB31" s="133"/>
      <c r="VTG31" s="133"/>
      <c r="VTL31" s="133"/>
      <c r="VTQ31" s="133"/>
      <c r="VTV31" s="133"/>
      <c r="VUA31" s="133"/>
      <c r="VUF31" s="133"/>
      <c r="VUK31" s="133"/>
      <c r="VUP31" s="133"/>
      <c r="VUU31" s="133"/>
      <c r="VUZ31" s="133"/>
      <c r="VVE31" s="133"/>
      <c r="VVJ31" s="133"/>
      <c r="VVO31" s="133"/>
      <c r="VVT31" s="133"/>
      <c r="VVY31" s="133"/>
      <c r="VWD31" s="133"/>
      <c r="VWI31" s="133"/>
      <c r="VWN31" s="133"/>
      <c r="VWS31" s="133"/>
      <c r="VWX31" s="133"/>
      <c r="VXC31" s="133"/>
      <c r="VXH31" s="133"/>
      <c r="VXM31" s="133"/>
      <c r="VXR31" s="133"/>
      <c r="VXW31" s="133"/>
      <c r="VYB31" s="133"/>
      <c r="VYG31" s="133"/>
      <c r="VYL31" s="133"/>
      <c r="VYQ31" s="133"/>
      <c r="VYV31" s="133"/>
      <c r="VZA31" s="133"/>
      <c r="VZF31" s="133"/>
      <c r="VZK31" s="133"/>
      <c r="VZP31" s="133"/>
      <c r="VZU31" s="133"/>
      <c r="VZZ31" s="133"/>
      <c r="WAE31" s="133"/>
      <c r="WAJ31" s="133"/>
      <c r="WAO31" s="133"/>
      <c r="WAT31" s="133"/>
      <c r="WAY31" s="133"/>
      <c r="WBD31" s="133"/>
      <c r="WBI31" s="133"/>
      <c r="WBN31" s="133"/>
      <c r="WBS31" s="133"/>
      <c r="WBX31" s="133"/>
      <c r="WCC31" s="133"/>
      <c r="WCH31" s="133"/>
      <c r="WCM31" s="133"/>
      <c r="WCR31" s="133"/>
      <c r="WCW31" s="133"/>
      <c r="WDB31" s="133"/>
      <c r="WDG31" s="133"/>
      <c r="WDL31" s="133"/>
      <c r="WDQ31" s="133"/>
      <c r="WDV31" s="133"/>
      <c r="WEA31" s="133"/>
      <c r="WEF31" s="133"/>
      <c r="WEK31" s="133"/>
      <c r="WEP31" s="133"/>
      <c r="WEU31" s="133"/>
      <c r="WEZ31" s="133"/>
      <c r="WFE31" s="133"/>
      <c r="WFJ31" s="133"/>
      <c r="WFO31" s="133"/>
      <c r="WFT31" s="133"/>
      <c r="WFY31" s="133"/>
      <c r="WGD31" s="133"/>
      <c r="WGI31" s="133"/>
      <c r="WGN31" s="133"/>
      <c r="WGS31" s="133"/>
      <c r="WGX31" s="133"/>
      <c r="WHC31" s="133"/>
      <c r="WHH31" s="133"/>
      <c r="WHM31" s="133"/>
      <c r="WHR31" s="133"/>
      <c r="WHW31" s="133"/>
      <c r="WIB31" s="133"/>
      <c r="WIG31" s="133"/>
      <c r="WIL31" s="133"/>
      <c r="WIQ31" s="133"/>
      <c r="WIV31" s="133"/>
      <c r="WJA31" s="133"/>
      <c r="WJF31" s="133"/>
      <c r="WJK31" s="133"/>
      <c r="WJP31" s="133"/>
      <c r="WJU31" s="133"/>
      <c r="WJZ31" s="133"/>
      <c r="WKE31" s="133"/>
      <c r="WKJ31" s="133"/>
      <c r="WKO31" s="133"/>
      <c r="WKT31" s="133"/>
      <c r="WKY31" s="133"/>
      <c r="WLD31" s="133"/>
      <c r="WLI31" s="133"/>
      <c r="WLN31" s="133"/>
      <c r="WLS31" s="133"/>
      <c r="WLX31" s="133"/>
      <c r="WMC31" s="133"/>
      <c r="WMH31" s="133"/>
      <c r="WMM31" s="133"/>
      <c r="WMR31" s="133"/>
      <c r="WMW31" s="133"/>
      <c r="WNB31" s="133"/>
      <c r="WNG31" s="133"/>
      <c r="WNL31" s="133"/>
      <c r="WNQ31" s="133"/>
      <c r="WNV31" s="133"/>
      <c r="WOA31" s="133"/>
      <c r="WOF31" s="133"/>
      <c r="WOK31" s="133"/>
      <c r="WOP31" s="133"/>
      <c r="WOU31" s="133"/>
      <c r="WOZ31" s="133"/>
      <c r="WPE31" s="133"/>
      <c r="WPJ31" s="133"/>
      <c r="WPO31" s="133"/>
      <c r="WPT31" s="133"/>
      <c r="WPY31" s="133"/>
      <c r="WQD31" s="133"/>
      <c r="WQI31" s="133"/>
      <c r="WQN31" s="133"/>
      <c r="WQS31" s="133"/>
      <c r="WQX31" s="133"/>
      <c r="WRC31" s="133"/>
      <c r="WRH31" s="133"/>
      <c r="WRM31" s="133"/>
      <c r="WRR31" s="133"/>
      <c r="WRW31" s="133"/>
      <c r="WSB31" s="133"/>
      <c r="WSG31" s="133"/>
      <c r="WSL31" s="133"/>
      <c r="WSQ31" s="133"/>
      <c r="WSV31" s="133"/>
      <c r="WTA31" s="133"/>
      <c r="WTF31" s="133"/>
      <c r="WTK31" s="133"/>
      <c r="WTP31" s="133"/>
      <c r="WTU31" s="133"/>
      <c r="WTZ31" s="133"/>
      <c r="WUE31" s="133"/>
      <c r="WUJ31" s="133"/>
      <c r="WUO31" s="133"/>
      <c r="WUT31" s="133"/>
      <c r="WUY31" s="133"/>
      <c r="WVD31" s="133"/>
      <c r="WVI31" s="133"/>
      <c r="WVN31" s="133"/>
      <c r="WVS31" s="133"/>
      <c r="WVX31" s="133"/>
      <c r="WWC31" s="133"/>
      <c r="WWH31" s="133"/>
      <c r="WWM31" s="133"/>
      <c r="WWR31" s="133"/>
      <c r="WWW31" s="133"/>
      <c r="WXB31" s="133"/>
      <c r="WXG31" s="133"/>
      <c r="WXL31" s="133"/>
      <c r="WXQ31" s="133"/>
      <c r="WXV31" s="133"/>
      <c r="WYA31" s="133"/>
      <c r="WYF31" s="133"/>
      <c r="WYK31" s="133"/>
      <c r="WYP31" s="133"/>
      <c r="WYU31" s="133"/>
      <c r="WYZ31" s="133"/>
      <c r="WZE31" s="133"/>
      <c r="WZJ31" s="133"/>
      <c r="WZO31" s="133"/>
      <c r="WZT31" s="133"/>
      <c r="WZY31" s="133"/>
      <c r="XAD31" s="133"/>
      <c r="XAI31" s="133"/>
      <c r="XAN31" s="133"/>
      <c r="XAS31" s="133"/>
      <c r="XAX31" s="133"/>
      <c r="XBC31" s="133"/>
      <c r="XBH31" s="133"/>
      <c r="XBM31" s="133"/>
      <c r="XBR31" s="133"/>
      <c r="XBW31" s="133"/>
      <c r="XCB31" s="133"/>
      <c r="XCG31" s="133"/>
      <c r="XCL31" s="133"/>
      <c r="XCQ31" s="133"/>
      <c r="XCV31" s="133"/>
      <c r="XDA31" s="133"/>
      <c r="XDF31" s="133"/>
      <c r="XDK31" s="133"/>
      <c r="XDP31" s="133"/>
      <c r="XDU31" s="133"/>
      <c r="XDZ31" s="133"/>
      <c r="XEE31" s="133"/>
      <c r="XEJ31" s="133"/>
      <c r="XEO31" s="133"/>
      <c r="XET31" s="133"/>
      <c r="XEY31" s="133"/>
      <c r="XFD31" s="133"/>
    </row>
    <row r="32" spans="1:1024 1029:2044 2049:3069 3074:4094 4099:5119 5124:6144 6149:7164 7169:8189 8194:9214 9219:10239 10244:11264 11269:12284 12289:13309 13314:14334 14339:15359 15364:16384">
      <c r="A32" s="132" t="s">
        <v>826</v>
      </c>
      <c r="B32" s="132" t="s">
        <v>1469</v>
      </c>
      <c r="C32" s="132" t="s">
        <v>1507</v>
      </c>
      <c r="D32" s="133">
        <v>12265.85</v>
      </c>
      <c r="E32" s="132" t="s">
        <v>822</v>
      </c>
      <c r="I32" s="133"/>
      <c r="N32" s="133"/>
      <c r="S32" s="133"/>
      <c r="X32" s="133"/>
      <c r="AC32" s="133"/>
      <c r="AH32" s="133"/>
      <c r="AM32" s="133"/>
      <c r="AR32" s="133"/>
      <c r="AW32" s="133"/>
      <c r="BB32" s="133"/>
      <c r="BG32" s="133"/>
      <c r="BL32" s="133"/>
      <c r="BQ32" s="133"/>
      <c r="BV32" s="133"/>
      <c r="CA32" s="133"/>
      <c r="CF32" s="133"/>
      <c r="CK32" s="133"/>
      <c r="CP32" s="133"/>
      <c r="CU32" s="133"/>
      <c r="CZ32" s="133"/>
      <c r="DE32" s="133"/>
      <c r="DJ32" s="133"/>
      <c r="DO32" s="133"/>
      <c r="DT32" s="133"/>
      <c r="DY32" s="133"/>
      <c r="ED32" s="133"/>
      <c r="EI32" s="133"/>
      <c r="EN32" s="133"/>
      <c r="ES32" s="133"/>
      <c r="EX32" s="133"/>
      <c r="FC32" s="133"/>
      <c r="FH32" s="133"/>
      <c r="FM32" s="133"/>
      <c r="FR32" s="133"/>
      <c r="FW32" s="133"/>
      <c r="GB32" s="133"/>
      <c r="GG32" s="133"/>
      <c r="GL32" s="133"/>
      <c r="GQ32" s="133"/>
      <c r="GV32" s="133"/>
      <c r="HA32" s="133"/>
      <c r="HF32" s="133"/>
      <c r="HK32" s="133"/>
      <c r="HP32" s="133"/>
      <c r="HU32" s="133"/>
      <c r="HZ32" s="133"/>
      <c r="IE32" s="133"/>
      <c r="IJ32" s="133"/>
      <c r="IO32" s="133"/>
      <c r="IT32" s="133"/>
      <c r="IY32" s="133"/>
      <c r="JD32" s="133"/>
      <c r="JI32" s="133"/>
      <c r="JN32" s="133"/>
      <c r="JS32" s="133"/>
      <c r="JX32" s="133"/>
      <c r="KC32" s="133"/>
      <c r="KH32" s="133"/>
      <c r="KM32" s="133"/>
      <c r="KR32" s="133"/>
      <c r="KW32" s="133"/>
      <c r="LB32" s="133"/>
      <c r="LG32" s="133"/>
      <c r="LL32" s="133"/>
      <c r="LQ32" s="133"/>
      <c r="LV32" s="133"/>
      <c r="MA32" s="133"/>
      <c r="MF32" s="133"/>
      <c r="MK32" s="133"/>
      <c r="MP32" s="133"/>
      <c r="MU32" s="133"/>
      <c r="MZ32" s="133"/>
      <c r="NE32" s="133"/>
      <c r="NJ32" s="133"/>
      <c r="NO32" s="133"/>
      <c r="NT32" s="133"/>
      <c r="NY32" s="133"/>
      <c r="OD32" s="133"/>
      <c r="OI32" s="133"/>
      <c r="ON32" s="133"/>
      <c r="OS32" s="133"/>
      <c r="OX32" s="133"/>
      <c r="PC32" s="133"/>
      <c r="PH32" s="133"/>
      <c r="PM32" s="133"/>
      <c r="PR32" s="133"/>
      <c r="PW32" s="133"/>
      <c r="QB32" s="133"/>
      <c r="QG32" s="133"/>
      <c r="QL32" s="133"/>
      <c r="QQ32" s="133"/>
      <c r="QV32" s="133"/>
      <c r="RA32" s="133"/>
      <c r="RF32" s="133"/>
      <c r="RK32" s="133"/>
      <c r="RP32" s="133"/>
      <c r="RU32" s="133"/>
      <c r="RZ32" s="133"/>
      <c r="SE32" s="133"/>
      <c r="SJ32" s="133"/>
      <c r="SO32" s="133"/>
      <c r="ST32" s="133"/>
      <c r="SY32" s="133"/>
      <c r="TD32" s="133"/>
      <c r="TI32" s="133"/>
      <c r="TN32" s="133"/>
      <c r="TS32" s="133"/>
      <c r="TX32" s="133"/>
      <c r="UC32" s="133"/>
      <c r="UH32" s="133"/>
      <c r="UM32" s="133"/>
      <c r="UR32" s="133"/>
      <c r="UW32" s="133"/>
      <c r="VB32" s="133"/>
      <c r="VG32" s="133"/>
      <c r="VL32" s="133"/>
      <c r="VQ32" s="133"/>
      <c r="VV32" s="133"/>
      <c r="WA32" s="133"/>
      <c r="WF32" s="133"/>
      <c r="WK32" s="133"/>
      <c r="WP32" s="133"/>
      <c r="WU32" s="133"/>
      <c r="WZ32" s="133"/>
      <c r="XE32" s="133"/>
      <c r="XJ32" s="133"/>
      <c r="XO32" s="133"/>
      <c r="XT32" s="133"/>
      <c r="XY32" s="133"/>
      <c r="YD32" s="133"/>
      <c r="YI32" s="133"/>
      <c r="YN32" s="133"/>
      <c r="YS32" s="133"/>
      <c r="YX32" s="133"/>
      <c r="ZC32" s="133"/>
      <c r="ZH32" s="133"/>
      <c r="ZM32" s="133"/>
      <c r="ZR32" s="133"/>
      <c r="ZW32" s="133"/>
      <c r="AAB32" s="133"/>
      <c r="AAG32" s="133"/>
      <c r="AAL32" s="133"/>
      <c r="AAQ32" s="133"/>
      <c r="AAV32" s="133"/>
      <c r="ABA32" s="133"/>
      <c r="ABF32" s="133"/>
      <c r="ABK32" s="133"/>
      <c r="ABP32" s="133"/>
      <c r="ABU32" s="133"/>
      <c r="ABZ32" s="133"/>
      <c r="ACE32" s="133"/>
      <c r="ACJ32" s="133"/>
      <c r="ACO32" s="133"/>
      <c r="ACT32" s="133"/>
      <c r="ACY32" s="133"/>
      <c r="ADD32" s="133"/>
      <c r="ADI32" s="133"/>
      <c r="ADN32" s="133"/>
      <c r="ADS32" s="133"/>
      <c r="ADX32" s="133"/>
      <c r="AEC32" s="133"/>
      <c r="AEH32" s="133"/>
      <c r="AEM32" s="133"/>
      <c r="AER32" s="133"/>
      <c r="AEW32" s="133"/>
      <c r="AFB32" s="133"/>
      <c r="AFG32" s="133"/>
      <c r="AFL32" s="133"/>
      <c r="AFQ32" s="133"/>
      <c r="AFV32" s="133"/>
      <c r="AGA32" s="133"/>
      <c r="AGF32" s="133"/>
      <c r="AGK32" s="133"/>
      <c r="AGP32" s="133"/>
      <c r="AGU32" s="133"/>
      <c r="AGZ32" s="133"/>
      <c r="AHE32" s="133"/>
      <c r="AHJ32" s="133"/>
      <c r="AHO32" s="133"/>
      <c r="AHT32" s="133"/>
      <c r="AHY32" s="133"/>
      <c r="AID32" s="133"/>
      <c r="AII32" s="133"/>
      <c r="AIN32" s="133"/>
      <c r="AIS32" s="133"/>
      <c r="AIX32" s="133"/>
      <c r="AJC32" s="133"/>
      <c r="AJH32" s="133"/>
      <c r="AJM32" s="133"/>
      <c r="AJR32" s="133"/>
      <c r="AJW32" s="133"/>
      <c r="AKB32" s="133"/>
      <c r="AKG32" s="133"/>
      <c r="AKL32" s="133"/>
      <c r="AKQ32" s="133"/>
      <c r="AKV32" s="133"/>
      <c r="ALA32" s="133"/>
      <c r="ALF32" s="133"/>
      <c r="ALK32" s="133"/>
      <c r="ALP32" s="133"/>
      <c r="ALU32" s="133"/>
      <c r="ALZ32" s="133"/>
      <c r="AME32" s="133"/>
      <c r="AMJ32" s="133"/>
      <c r="AMO32" s="133"/>
      <c r="AMT32" s="133"/>
      <c r="AMY32" s="133"/>
      <c r="AND32" s="133"/>
      <c r="ANI32" s="133"/>
      <c r="ANN32" s="133"/>
      <c r="ANS32" s="133"/>
      <c r="ANX32" s="133"/>
      <c r="AOC32" s="133"/>
      <c r="AOH32" s="133"/>
      <c r="AOM32" s="133"/>
      <c r="AOR32" s="133"/>
      <c r="AOW32" s="133"/>
      <c r="APB32" s="133"/>
      <c r="APG32" s="133"/>
      <c r="APL32" s="133"/>
      <c r="APQ32" s="133"/>
      <c r="APV32" s="133"/>
      <c r="AQA32" s="133"/>
      <c r="AQF32" s="133"/>
      <c r="AQK32" s="133"/>
      <c r="AQP32" s="133"/>
      <c r="AQU32" s="133"/>
      <c r="AQZ32" s="133"/>
      <c r="ARE32" s="133"/>
      <c r="ARJ32" s="133"/>
      <c r="ARO32" s="133"/>
      <c r="ART32" s="133"/>
      <c r="ARY32" s="133"/>
      <c r="ASD32" s="133"/>
      <c r="ASI32" s="133"/>
      <c r="ASN32" s="133"/>
      <c r="ASS32" s="133"/>
      <c r="ASX32" s="133"/>
      <c r="ATC32" s="133"/>
      <c r="ATH32" s="133"/>
      <c r="ATM32" s="133"/>
      <c r="ATR32" s="133"/>
      <c r="ATW32" s="133"/>
      <c r="AUB32" s="133"/>
      <c r="AUG32" s="133"/>
      <c r="AUL32" s="133"/>
      <c r="AUQ32" s="133"/>
      <c r="AUV32" s="133"/>
      <c r="AVA32" s="133"/>
      <c r="AVF32" s="133"/>
      <c r="AVK32" s="133"/>
      <c r="AVP32" s="133"/>
      <c r="AVU32" s="133"/>
      <c r="AVZ32" s="133"/>
      <c r="AWE32" s="133"/>
      <c r="AWJ32" s="133"/>
      <c r="AWO32" s="133"/>
      <c r="AWT32" s="133"/>
      <c r="AWY32" s="133"/>
      <c r="AXD32" s="133"/>
      <c r="AXI32" s="133"/>
      <c r="AXN32" s="133"/>
      <c r="AXS32" s="133"/>
      <c r="AXX32" s="133"/>
      <c r="AYC32" s="133"/>
      <c r="AYH32" s="133"/>
      <c r="AYM32" s="133"/>
      <c r="AYR32" s="133"/>
      <c r="AYW32" s="133"/>
      <c r="AZB32" s="133"/>
      <c r="AZG32" s="133"/>
      <c r="AZL32" s="133"/>
      <c r="AZQ32" s="133"/>
      <c r="AZV32" s="133"/>
      <c r="BAA32" s="133"/>
      <c r="BAF32" s="133"/>
      <c r="BAK32" s="133"/>
      <c r="BAP32" s="133"/>
      <c r="BAU32" s="133"/>
      <c r="BAZ32" s="133"/>
      <c r="BBE32" s="133"/>
      <c r="BBJ32" s="133"/>
      <c r="BBO32" s="133"/>
      <c r="BBT32" s="133"/>
      <c r="BBY32" s="133"/>
      <c r="BCD32" s="133"/>
      <c r="BCI32" s="133"/>
      <c r="BCN32" s="133"/>
      <c r="BCS32" s="133"/>
      <c r="BCX32" s="133"/>
      <c r="BDC32" s="133"/>
      <c r="BDH32" s="133"/>
      <c r="BDM32" s="133"/>
      <c r="BDR32" s="133"/>
      <c r="BDW32" s="133"/>
      <c r="BEB32" s="133"/>
      <c r="BEG32" s="133"/>
      <c r="BEL32" s="133"/>
      <c r="BEQ32" s="133"/>
      <c r="BEV32" s="133"/>
      <c r="BFA32" s="133"/>
      <c r="BFF32" s="133"/>
      <c r="BFK32" s="133"/>
      <c r="BFP32" s="133"/>
      <c r="BFU32" s="133"/>
      <c r="BFZ32" s="133"/>
      <c r="BGE32" s="133"/>
      <c r="BGJ32" s="133"/>
      <c r="BGO32" s="133"/>
      <c r="BGT32" s="133"/>
      <c r="BGY32" s="133"/>
      <c r="BHD32" s="133"/>
      <c r="BHI32" s="133"/>
      <c r="BHN32" s="133"/>
      <c r="BHS32" s="133"/>
      <c r="BHX32" s="133"/>
      <c r="BIC32" s="133"/>
      <c r="BIH32" s="133"/>
      <c r="BIM32" s="133"/>
      <c r="BIR32" s="133"/>
      <c r="BIW32" s="133"/>
      <c r="BJB32" s="133"/>
      <c r="BJG32" s="133"/>
      <c r="BJL32" s="133"/>
      <c r="BJQ32" s="133"/>
      <c r="BJV32" s="133"/>
      <c r="BKA32" s="133"/>
      <c r="BKF32" s="133"/>
      <c r="BKK32" s="133"/>
      <c r="BKP32" s="133"/>
      <c r="BKU32" s="133"/>
      <c r="BKZ32" s="133"/>
      <c r="BLE32" s="133"/>
      <c r="BLJ32" s="133"/>
      <c r="BLO32" s="133"/>
      <c r="BLT32" s="133"/>
      <c r="BLY32" s="133"/>
      <c r="BMD32" s="133"/>
      <c r="BMI32" s="133"/>
      <c r="BMN32" s="133"/>
      <c r="BMS32" s="133"/>
      <c r="BMX32" s="133"/>
      <c r="BNC32" s="133"/>
      <c r="BNH32" s="133"/>
      <c r="BNM32" s="133"/>
      <c r="BNR32" s="133"/>
      <c r="BNW32" s="133"/>
      <c r="BOB32" s="133"/>
      <c r="BOG32" s="133"/>
      <c r="BOL32" s="133"/>
      <c r="BOQ32" s="133"/>
      <c r="BOV32" s="133"/>
      <c r="BPA32" s="133"/>
      <c r="BPF32" s="133"/>
      <c r="BPK32" s="133"/>
      <c r="BPP32" s="133"/>
      <c r="BPU32" s="133"/>
      <c r="BPZ32" s="133"/>
      <c r="BQE32" s="133"/>
      <c r="BQJ32" s="133"/>
      <c r="BQO32" s="133"/>
      <c r="BQT32" s="133"/>
      <c r="BQY32" s="133"/>
      <c r="BRD32" s="133"/>
      <c r="BRI32" s="133"/>
      <c r="BRN32" s="133"/>
      <c r="BRS32" s="133"/>
      <c r="BRX32" s="133"/>
      <c r="BSC32" s="133"/>
      <c r="BSH32" s="133"/>
      <c r="BSM32" s="133"/>
      <c r="BSR32" s="133"/>
      <c r="BSW32" s="133"/>
      <c r="BTB32" s="133"/>
      <c r="BTG32" s="133"/>
      <c r="BTL32" s="133"/>
      <c r="BTQ32" s="133"/>
      <c r="BTV32" s="133"/>
      <c r="BUA32" s="133"/>
      <c r="BUF32" s="133"/>
      <c r="BUK32" s="133"/>
      <c r="BUP32" s="133"/>
      <c r="BUU32" s="133"/>
      <c r="BUZ32" s="133"/>
      <c r="BVE32" s="133"/>
      <c r="BVJ32" s="133"/>
      <c r="BVO32" s="133"/>
      <c r="BVT32" s="133"/>
      <c r="BVY32" s="133"/>
      <c r="BWD32" s="133"/>
      <c r="BWI32" s="133"/>
      <c r="BWN32" s="133"/>
      <c r="BWS32" s="133"/>
      <c r="BWX32" s="133"/>
      <c r="BXC32" s="133"/>
      <c r="BXH32" s="133"/>
      <c r="BXM32" s="133"/>
      <c r="BXR32" s="133"/>
      <c r="BXW32" s="133"/>
      <c r="BYB32" s="133"/>
      <c r="BYG32" s="133"/>
      <c r="BYL32" s="133"/>
      <c r="BYQ32" s="133"/>
      <c r="BYV32" s="133"/>
      <c r="BZA32" s="133"/>
      <c r="BZF32" s="133"/>
      <c r="BZK32" s="133"/>
      <c r="BZP32" s="133"/>
      <c r="BZU32" s="133"/>
      <c r="BZZ32" s="133"/>
      <c r="CAE32" s="133"/>
      <c r="CAJ32" s="133"/>
      <c r="CAO32" s="133"/>
      <c r="CAT32" s="133"/>
      <c r="CAY32" s="133"/>
      <c r="CBD32" s="133"/>
      <c r="CBI32" s="133"/>
      <c r="CBN32" s="133"/>
      <c r="CBS32" s="133"/>
      <c r="CBX32" s="133"/>
      <c r="CCC32" s="133"/>
      <c r="CCH32" s="133"/>
      <c r="CCM32" s="133"/>
      <c r="CCR32" s="133"/>
      <c r="CCW32" s="133"/>
      <c r="CDB32" s="133"/>
      <c r="CDG32" s="133"/>
      <c r="CDL32" s="133"/>
      <c r="CDQ32" s="133"/>
      <c r="CDV32" s="133"/>
      <c r="CEA32" s="133"/>
      <c r="CEF32" s="133"/>
      <c r="CEK32" s="133"/>
      <c r="CEP32" s="133"/>
      <c r="CEU32" s="133"/>
      <c r="CEZ32" s="133"/>
      <c r="CFE32" s="133"/>
      <c r="CFJ32" s="133"/>
      <c r="CFO32" s="133"/>
      <c r="CFT32" s="133"/>
      <c r="CFY32" s="133"/>
      <c r="CGD32" s="133"/>
      <c r="CGI32" s="133"/>
      <c r="CGN32" s="133"/>
      <c r="CGS32" s="133"/>
      <c r="CGX32" s="133"/>
      <c r="CHC32" s="133"/>
      <c r="CHH32" s="133"/>
      <c r="CHM32" s="133"/>
      <c r="CHR32" s="133"/>
      <c r="CHW32" s="133"/>
      <c r="CIB32" s="133"/>
      <c r="CIG32" s="133"/>
      <c r="CIL32" s="133"/>
      <c r="CIQ32" s="133"/>
      <c r="CIV32" s="133"/>
      <c r="CJA32" s="133"/>
      <c r="CJF32" s="133"/>
      <c r="CJK32" s="133"/>
      <c r="CJP32" s="133"/>
      <c r="CJU32" s="133"/>
      <c r="CJZ32" s="133"/>
      <c r="CKE32" s="133"/>
      <c r="CKJ32" s="133"/>
      <c r="CKO32" s="133"/>
      <c r="CKT32" s="133"/>
      <c r="CKY32" s="133"/>
      <c r="CLD32" s="133"/>
      <c r="CLI32" s="133"/>
      <c r="CLN32" s="133"/>
      <c r="CLS32" s="133"/>
      <c r="CLX32" s="133"/>
      <c r="CMC32" s="133"/>
      <c r="CMH32" s="133"/>
      <c r="CMM32" s="133"/>
      <c r="CMR32" s="133"/>
      <c r="CMW32" s="133"/>
      <c r="CNB32" s="133"/>
      <c r="CNG32" s="133"/>
      <c r="CNL32" s="133"/>
      <c r="CNQ32" s="133"/>
      <c r="CNV32" s="133"/>
      <c r="COA32" s="133"/>
      <c r="COF32" s="133"/>
      <c r="COK32" s="133"/>
      <c r="COP32" s="133"/>
      <c r="COU32" s="133"/>
      <c r="COZ32" s="133"/>
      <c r="CPE32" s="133"/>
      <c r="CPJ32" s="133"/>
      <c r="CPO32" s="133"/>
      <c r="CPT32" s="133"/>
      <c r="CPY32" s="133"/>
      <c r="CQD32" s="133"/>
      <c r="CQI32" s="133"/>
      <c r="CQN32" s="133"/>
      <c r="CQS32" s="133"/>
      <c r="CQX32" s="133"/>
      <c r="CRC32" s="133"/>
      <c r="CRH32" s="133"/>
      <c r="CRM32" s="133"/>
      <c r="CRR32" s="133"/>
      <c r="CRW32" s="133"/>
      <c r="CSB32" s="133"/>
      <c r="CSG32" s="133"/>
      <c r="CSL32" s="133"/>
      <c r="CSQ32" s="133"/>
      <c r="CSV32" s="133"/>
      <c r="CTA32" s="133"/>
      <c r="CTF32" s="133"/>
      <c r="CTK32" s="133"/>
      <c r="CTP32" s="133"/>
      <c r="CTU32" s="133"/>
      <c r="CTZ32" s="133"/>
      <c r="CUE32" s="133"/>
      <c r="CUJ32" s="133"/>
      <c r="CUO32" s="133"/>
      <c r="CUT32" s="133"/>
      <c r="CUY32" s="133"/>
      <c r="CVD32" s="133"/>
      <c r="CVI32" s="133"/>
      <c r="CVN32" s="133"/>
      <c r="CVS32" s="133"/>
      <c r="CVX32" s="133"/>
      <c r="CWC32" s="133"/>
      <c r="CWH32" s="133"/>
      <c r="CWM32" s="133"/>
      <c r="CWR32" s="133"/>
      <c r="CWW32" s="133"/>
      <c r="CXB32" s="133"/>
      <c r="CXG32" s="133"/>
      <c r="CXL32" s="133"/>
      <c r="CXQ32" s="133"/>
      <c r="CXV32" s="133"/>
      <c r="CYA32" s="133"/>
      <c r="CYF32" s="133"/>
      <c r="CYK32" s="133"/>
      <c r="CYP32" s="133"/>
      <c r="CYU32" s="133"/>
      <c r="CYZ32" s="133"/>
      <c r="CZE32" s="133"/>
      <c r="CZJ32" s="133"/>
      <c r="CZO32" s="133"/>
      <c r="CZT32" s="133"/>
      <c r="CZY32" s="133"/>
      <c r="DAD32" s="133"/>
      <c r="DAI32" s="133"/>
      <c r="DAN32" s="133"/>
      <c r="DAS32" s="133"/>
      <c r="DAX32" s="133"/>
      <c r="DBC32" s="133"/>
      <c r="DBH32" s="133"/>
      <c r="DBM32" s="133"/>
      <c r="DBR32" s="133"/>
      <c r="DBW32" s="133"/>
      <c r="DCB32" s="133"/>
      <c r="DCG32" s="133"/>
      <c r="DCL32" s="133"/>
      <c r="DCQ32" s="133"/>
      <c r="DCV32" s="133"/>
      <c r="DDA32" s="133"/>
      <c r="DDF32" s="133"/>
      <c r="DDK32" s="133"/>
      <c r="DDP32" s="133"/>
      <c r="DDU32" s="133"/>
      <c r="DDZ32" s="133"/>
      <c r="DEE32" s="133"/>
      <c r="DEJ32" s="133"/>
      <c r="DEO32" s="133"/>
      <c r="DET32" s="133"/>
      <c r="DEY32" s="133"/>
      <c r="DFD32" s="133"/>
      <c r="DFI32" s="133"/>
      <c r="DFN32" s="133"/>
      <c r="DFS32" s="133"/>
      <c r="DFX32" s="133"/>
      <c r="DGC32" s="133"/>
      <c r="DGH32" s="133"/>
      <c r="DGM32" s="133"/>
      <c r="DGR32" s="133"/>
      <c r="DGW32" s="133"/>
      <c r="DHB32" s="133"/>
      <c r="DHG32" s="133"/>
      <c r="DHL32" s="133"/>
      <c r="DHQ32" s="133"/>
      <c r="DHV32" s="133"/>
      <c r="DIA32" s="133"/>
      <c r="DIF32" s="133"/>
      <c r="DIK32" s="133"/>
      <c r="DIP32" s="133"/>
      <c r="DIU32" s="133"/>
      <c r="DIZ32" s="133"/>
      <c r="DJE32" s="133"/>
      <c r="DJJ32" s="133"/>
      <c r="DJO32" s="133"/>
      <c r="DJT32" s="133"/>
      <c r="DJY32" s="133"/>
      <c r="DKD32" s="133"/>
      <c r="DKI32" s="133"/>
      <c r="DKN32" s="133"/>
      <c r="DKS32" s="133"/>
      <c r="DKX32" s="133"/>
      <c r="DLC32" s="133"/>
      <c r="DLH32" s="133"/>
      <c r="DLM32" s="133"/>
      <c r="DLR32" s="133"/>
      <c r="DLW32" s="133"/>
      <c r="DMB32" s="133"/>
      <c r="DMG32" s="133"/>
      <c r="DML32" s="133"/>
      <c r="DMQ32" s="133"/>
      <c r="DMV32" s="133"/>
      <c r="DNA32" s="133"/>
      <c r="DNF32" s="133"/>
      <c r="DNK32" s="133"/>
      <c r="DNP32" s="133"/>
      <c r="DNU32" s="133"/>
      <c r="DNZ32" s="133"/>
      <c r="DOE32" s="133"/>
      <c r="DOJ32" s="133"/>
      <c r="DOO32" s="133"/>
      <c r="DOT32" s="133"/>
      <c r="DOY32" s="133"/>
      <c r="DPD32" s="133"/>
      <c r="DPI32" s="133"/>
      <c r="DPN32" s="133"/>
      <c r="DPS32" s="133"/>
      <c r="DPX32" s="133"/>
      <c r="DQC32" s="133"/>
      <c r="DQH32" s="133"/>
      <c r="DQM32" s="133"/>
      <c r="DQR32" s="133"/>
      <c r="DQW32" s="133"/>
      <c r="DRB32" s="133"/>
      <c r="DRG32" s="133"/>
      <c r="DRL32" s="133"/>
      <c r="DRQ32" s="133"/>
      <c r="DRV32" s="133"/>
      <c r="DSA32" s="133"/>
      <c r="DSF32" s="133"/>
      <c r="DSK32" s="133"/>
      <c r="DSP32" s="133"/>
      <c r="DSU32" s="133"/>
      <c r="DSZ32" s="133"/>
      <c r="DTE32" s="133"/>
      <c r="DTJ32" s="133"/>
      <c r="DTO32" s="133"/>
      <c r="DTT32" s="133"/>
      <c r="DTY32" s="133"/>
      <c r="DUD32" s="133"/>
      <c r="DUI32" s="133"/>
      <c r="DUN32" s="133"/>
      <c r="DUS32" s="133"/>
      <c r="DUX32" s="133"/>
      <c r="DVC32" s="133"/>
      <c r="DVH32" s="133"/>
      <c r="DVM32" s="133"/>
      <c r="DVR32" s="133"/>
      <c r="DVW32" s="133"/>
      <c r="DWB32" s="133"/>
      <c r="DWG32" s="133"/>
      <c r="DWL32" s="133"/>
      <c r="DWQ32" s="133"/>
      <c r="DWV32" s="133"/>
      <c r="DXA32" s="133"/>
      <c r="DXF32" s="133"/>
      <c r="DXK32" s="133"/>
      <c r="DXP32" s="133"/>
      <c r="DXU32" s="133"/>
      <c r="DXZ32" s="133"/>
      <c r="DYE32" s="133"/>
      <c r="DYJ32" s="133"/>
      <c r="DYO32" s="133"/>
      <c r="DYT32" s="133"/>
      <c r="DYY32" s="133"/>
      <c r="DZD32" s="133"/>
      <c r="DZI32" s="133"/>
      <c r="DZN32" s="133"/>
      <c r="DZS32" s="133"/>
      <c r="DZX32" s="133"/>
      <c r="EAC32" s="133"/>
      <c r="EAH32" s="133"/>
      <c r="EAM32" s="133"/>
      <c r="EAR32" s="133"/>
      <c r="EAW32" s="133"/>
      <c r="EBB32" s="133"/>
      <c r="EBG32" s="133"/>
      <c r="EBL32" s="133"/>
      <c r="EBQ32" s="133"/>
      <c r="EBV32" s="133"/>
      <c r="ECA32" s="133"/>
      <c r="ECF32" s="133"/>
      <c r="ECK32" s="133"/>
      <c r="ECP32" s="133"/>
      <c r="ECU32" s="133"/>
      <c r="ECZ32" s="133"/>
      <c r="EDE32" s="133"/>
      <c r="EDJ32" s="133"/>
      <c r="EDO32" s="133"/>
      <c r="EDT32" s="133"/>
      <c r="EDY32" s="133"/>
      <c r="EED32" s="133"/>
      <c r="EEI32" s="133"/>
      <c r="EEN32" s="133"/>
      <c r="EES32" s="133"/>
      <c r="EEX32" s="133"/>
      <c r="EFC32" s="133"/>
      <c r="EFH32" s="133"/>
      <c r="EFM32" s="133"/>
      <c r="EFR32" s="133"/>
      <c r="EFW32" s="133"/>
      <c r="EGB32" s="133"/>
      <c r="EGG32" s="133"/>
      <c r="EGL32" s="133"/>
      <c r="EGQ32" s="133"/>
      <c r="EGV32" s="133"/>
      <c r="EHA32" s="133"/>
      <c r="EHF32" s="133"/>
      <c r="EHK32" s="133"/>
      <c r="EHP32" s="133"/>
      <c r="EHU32" s="133"/>
      <c r="EHZ32" s="133"/>
      <c r="EIE32" s="133"/>
      <c r="EIJ32" s="133"/>
      <c r="EIO32" s="133"/>
      <c r="EIT32" s="133"/>
      <c r="EIY32" s="133"/>
      <c r="EJD32" s="133"/>
      <c r="EJI32" s="133"/>
      <c r="EJN32" s="133"/>
      <c r="EJS32" s="133"/>
      <c r="EJX32" s="133"/>
      <c r="EKC32" s="133"/>
      <c r="EKH32" s="133"/>
      <c r="EKM32" s="133"/>
      <c r="EKR32" s="133"/>
      <c r="EKW32" s="133"/>
      <c r="ELB32" s="133"/>
      <c r="ELG32" s="133"/>
      <c r="ELL32" s="133"/>
      <c r="ELQ32" s="133"/>
      <c r="ELV32" s="133"/>
      <c r="EMA32" s="133"/>
      <c r="EMF32" s="133"/>
      <c r="EMK32" s="133"/>
      <c r="EMP32" s="133"/>
      <c r="EMU32" s="133"/>
      <c r="EMZ32" s="133"/>
      <c r="ENE32" s="133"/>
      <c r="ENJ32" s="133"/>
      <c r="ENO32" s="133"/>
      <c r="ENT32" s="133"/>
      <c r="ENY32" s="133"/>
      <c r="EOD32" s="133"/>
      <c r="EOI32" s="133"/>
      <c r="EON32" s="133"/>
      <c r="EOS32" s="133"/>
      <c r="EOX32" s="133"/>
      <c r="EPC32" s="133"/>
      <c r="EPH32" s="133"/>
      <c r="EPM32" s="133"/>
      <c r="EPR32" s="133"/>
      <c r="EPW32" s="133"/>
      <c r="EQB32" s="133"/>
      <c r="EQG32" s="133"/>
      <c r="EQL32" s="133"/>
      <c r="EQQ32" s="133"/>
      <c r="EQV32" s="133"/>
      <c r="ERA32" s="133"/>
      <c r="ERF32" s="133"/>
      <c r="ERK32" s="133"/>
      <c r="ERP32" s="133"/>
      <c r="ERU32" s="133"/>
      <c r="ERZ32" s="133"/>
      <c r="ESE32" s="133"/>
      <c r="ESJ32" s="133"/>
      <c r="ESO32" s="133"/>
      <c r="EST32" s="133"/>
      <c r="ESY32" s="133"/>
      <c r="ETD32" s="133"/>
      <c r="ETI32" s="133"/>
      <c r="ETN32" s="133"/>
      <c r="ETS32" s="133"/>
      <c r="ETX32" s="133"/>
      <c r="EUC32" s="133"/>
      <c r="EUH32" s="133"/>
      <c r="EUM32" s="133"/>
      <c r="EUR32" s="133"/>
      <c r="EUW32" s="133"/>
      <c r="EVB32" s="133"/>
      <c r="EVG32" s="133"/>
      <c r="EVL32" s="133"/>
      <c r="EVQ32" s="133"/>
      <c r="EVV32" s="133"/>
      <c r="EWA32" s="133"/>
      <c r="EWF32" s="133"/>
      <c r="EWK32" s="133"/>
      <c r="EWP32" s="133"/>
      <c r="EWU32" s="133"/>
      <c r="EWZ32" s="133"/>
      <c r="EXE32" s="133"/>
      <c r="EXJ32" s="133"/>
      <c r="EXO32" s="133"/>
      <c r="EXT32" s="133"/>
      <c r="EXY32" s="133"/>
      <c r="EYD32" s="133"/>
      <c r="EYI32" s="133"/>
      <c r="EYN32" s="133"/>
      <c r="EYS32" s="133"/>
      <c r="EYX32" s="133"/>
      <c r="EZC32" s="133"/>
      <c r="EZH32" s="133"/>
      <c r="EZM32" s="133"/>
      <c r="EZR32" s="133"/>
      <c r="EZW32" s="133"/>
      <c r="FAB32" s="133"/>
      <c r="FAG32" s="133"/>
      <c r="FAL32" s="133"/>
      <c r="FAQ32" s="133"/>
      <c r="FAV32" s="133"/>
      <c r="FBA32" s="133"/>
      <c r="FBF32" s="133"/>
      <c r="FBK32" s="133"/>
      <c r="FBP32" s="133"/>
      <c r="FBU32" s="133"/>
      <c r="FBZ32" s="133"/>
      <c r="FCE32" s="133"/>
      <c r="FCJ32" s="133"/>
      <c r="FCO32" s="133"/>
      <c r="FCT32" s="133"/>
      <c r="FCY32" s="133"/>
      <c r="FDD32" s="133"/>
      <c r="FDI32" s="133"/>
      <c r="FDN32" s="133"/>
      <c r="FDS32" s="133"/>
      <c r="FDX32" s="133"/>
      <c r="FEC32" s="133"/>
      <c r="FEH32" s="133"/>
      <c r="FEM32" s="133"/>
      <c r="FER32" s="133"/>
      <c r="FEW32" s="133"/>
      <c r="FFB32" s="133"/>
      <c r="FFG32" s="133"/>
      <c r="FFL32" s="133"/>
      <c r="FFQ32" s="133"/>
      <c r="FFV32" s="133"/>
      <c r="FGA32" s="133"/>
      <c r="FGF32" s="133"/>
      <c r="FGK32" s="133"/>
      <c r="FGP32" s="133"/>
      <c r="FGU32" s="133"/>
      <c r="FGZ32" s="133"/>
      <c r="FHE32" s="133"/>
      <c r="FHJ32" s="133"/>
      <c r="FHO32" s="133"/>
      <c r="FHT32" s="133"/>
      <c r="FHY32" s="133"/>
      <c r="FID32" s="133"/>
      <c r="FII32" s="133"/>
      <c r="FIN32" s="133"/>
      <c r="FIS32" s="133"/>
      <c r="FIX32" s="133"/>
      <c r="FJC32" s="133"/>
      <c r="FJH32" s="133"/>
      <c r="FJM32" s="133"/>
      <c r="FJR32" s="133"/>
      <c r="FJW32" s="133"/>
      <c r="FKB32" s="133"/>
      <c r="FKG32" s="133"/>
      <c r="FKL32" s="133"/>
      <c r="FKQ32" s="133"/>
      <c r="FKV32" s="133"/>
      <c r="FLA32" s="133"/>
      <c r="FLF32" s="133"/>
      <c r="FLK32" s="133"/>
      <c r="FLP32" s="133"/>
      <c r="FLU32" s="133"/>
      <c r="FLZ32" s="133"/>
      <c r="FME32" s="133"/>
      <c r="FMJ32" s="133"/>
      <c r="FMO32" s="133"/>
      <c r="FMT32" s="133"/>
      <c r="FMY32" s="133"/>
      <c r="FND32" s="133"/>
      <c r="FNI32" s="133"/>
      <c r="FNN32" s="133"/>
      <c r="FNS32" s="133"/>
      <c r="FNX32" s="133"/>
      <c r="FOC32" s="133"/>
      <c r="FOH32" s="133"/>
      <c r="FOM32" s="133"/>
      <c r="FOR32" s="133"/>
      <c r="FOW32" s="133"/>
      <c r="FPB32" s="133"/>
      <c r="FPG32" s="133"/>
      <c r="FPL32" s="133"/>
      <c r="FPQ32" s="133"/>
      <c r="FPV32" s="133"/>
      <c r="FQA32" s="133"/>
      <c r="FQF32" s="133"/>
      <c r="FQK32" s="133"/>
      <c r="FQP32" s="133"/>
      <c r="FQU32" s="133"/>
      <c r="FQZ32" s="133"/>
      <c r="FRE32" s="133"/>
      <c r="FRJ32" s="133"/>
      <c r="FRO32" s="133"/>
      <c r="FRT32" s="133"/>
      <c r="FRY32" s="133"/>
      <c r="FSD32" s="133"/>
      <c r="FSI32" s="133"/>
      <c r="FSN32" s="133"/>
      <c r="FSS32" s="133"/>
      <c r="FSX32" s="133"/>
      <c r="FTC32" s="133"/>
      <c r="FTH32" s="133"/>
      <c r="FTM32" s="133"/>
      <c r="FTR32" s="133"/>
      <c r="FTW32" s="133"/>
      <c r="FUB32" s="133"/>
      <c r="FUG32" s="133"/>
      <c r="FUL32" s="133"/>
      <c r="FUQ32" s="133"/>
      <c r="FUV32" s="133"/>
      <c r="FVA32" s="133"/>
      <c r="FVF32" s="133"/>
      <c r="FVK32" s="133"/>
      <c r="FVP32" s="133"/>
      <c r="FVU32" s="133"/>
      <c r="FVZ32" s="133"/>
      <c r="FWE32" s="133"/>
      <c r="FWJ32" s="133"/>
      <c r="FWO32" s="133"/>
      <c r="FWT32" s="133"/>
      <c r="FWY32" s="133"/>
      <c r="FXD32" s="133"/>
      <c r="FXI32" s="133"/>
      <c r="FXN32" s="133"/>
      <c r="FXS32" s="133"/>
      <c r="FXX32" s="133"/>
      <c r="FYC32" s="133"/>
      <c r="FYH32" s="133"/>
      <c r="FYM32" s="133"/>
      <c r="FYR32" s="133"/>
      <c r="FYW32" s="133"/>
      <c r="FZB32" s="133"/>
      <c r="FZG32" s="133"/>
      <c r="FZL32" s="133"/>
      <c r="FZQ32" s="133"/>
      <c r="FZV32" s="133"/>
      <c r="GAA32" s="133"/>
      <c r="GAF32" s="133"/>
      <c r="GAK32" s="133"/>
      <c r="GAP32" s="133"/>
      <c r="GAU32" s="133"/>
      <c r="GAZ32" s="133"/>
      <c r="GBE32" s="133"/>
      <c r="GBJ32" s="133"/>
      <c r="GBO32" s="133"/>
      <c r="GBT32" s="133"/>
      <c r="GBY32" s="133"/>
      <c r="GCD32" s="133"/>
      <c r="GCI32" s="133"/>
      <c r="GCN32" s="133"/>
      <c r="GCS32" s="133"/>
      <c r="GCX32" s="133"/>
      <c r="GDC32" s="133"/>
      <c r="GDH32" s="133"/>
      <c r="GDM32" s="133"/>
      <c r="GDR32" s="133"/>
      <c r="GDW32" s="133"/>
      <c r="GEB32" s="133"/>
      <c r="GEG32" s="133"/>
      <c r="GEL32" s="133"/>
      <c r="GEQ32" s="133"/>
      <c r="GEV32" s="133"/>
      <c r="GFA32" s="133"/>
      <c r="GFF32" s="133"/>
      <c r="GFK32" s="133"/>
      <c r="GFP32" s="133"/>
      <c r="GFU32" s="133"/>
      <c r="GFZ32" s="133"/>
      <c r="GGE32" s="133"/>
      <c r="GGJ32" s="133"/>
      <c r="GGO32" s="133"/>
      <c r="GGT32" s="133"/>
      <c r="GGY32" s="133"/>
      <c r="GHD32" s="133"/>
      <c r="GHI32" s="133"/>
      <c r="GHN32" s="133"/>
      <c r="GHS32" s="133"/>
      <c r="GHX32" s="133"/>
      <c r="GIC32" s="133"/>
      <c r="GIH32" s="133"/>
      <c r="GIM32" s="133"/>
      <c r="GIR32" s="133"/>
      <c r="GIW32" s="133"/>
      <c r="GJB32" s="133"/>
      <c r="GJG32" s="133"/>
      <c r="GJL32" s="133"/>
      <c r="GJQ32" s="133"/>
      <c r="GJV32" s="133"/>
      <c r="GKA32" s="133"/>
      <c r="GKF32" s="133"/>
      <c r="GKK32" s="133"/>
      <c r="GKP32" s="133"/>
      <c r="GKU32" s="133"/>
      <c r="GKZ32" s="133"/>
      <c r="GLE32" s="133"/>
      <c r="GLJ32" s="133"/>
      <c r="GLO32" s="133"/>
      <c r="GLT32" s="133"/>
      <c r="GLY32" s="133"/>
      <c r="GMD32" s="133"/>
      <c r="GMI32" s="133"/>
      <c r="GMN32" s="133"/>
      <c r="GMS32" s="133"/>
      <c r="GMX32" s="133"/>
      <c r="GNC32" s="133"/>
      <c r="GNH32" s="133"/>
      <c r="GNM32" s="133"/>
      <c r="GNR32" s="133"/>
      <c r="GNW32" s="133"/>
      <c r="GOB32" s="133"/>
      <c r="GOG32" s="133"/>
      <c r="GOL32" s="133"/>
      <c r="GOQ32" s="133"/>
      <c r="GOV32" s="133"/>
      <c r="GPA32" s="133"/>
      <c r="GPF32" s="133"/>
      <c r="GPK32" s="133"/>
      <c r="GPP32" s="133"/>
      <c r="GPU32" s="133"/>
      <c r="GPZ32" s="133"/>
      <c r="GQE32" s="133"/>
      <c r="GQJ32" s="133"/>
      <c r="GQO32" s="133"/>
      <c r="GQT32" s="133"/>
      <c r="GQY32" s="133"/>
      <c r="GRD32" s="133"/>
      <c r="GRI32" s="133"/>
      <c r="GRN32" s="133"/>
      <c r="GRS32" s="133"/>
      <c r="GRX32" s="133"/>
      <c r="GSC32" s="133"/>
      <c r="GSH32" s="133"/>
      <c r="GSM32" s="133"/>
      <c r="GSR32" s="133"/>
      <c r="GSW32" s="133"/>
      <c r="GTB32" s="133"/>
      <c r="GTG32" s="133"/>
      <c r="GTL32" s="133"/>
      <c r="GTQ32" s="133"/>
      <c r="GTV32" s="133"/>
      <c r="GUA32" s="133"/>
      <c r="GUF32" s="133"/>
      <c r="GUK32" s="133"/>
      <c r="GUP32" s="133"/>
      <c r="GUU32" s="133"/>
      <c r="GUZ32" s="133"/>
      <c r="GVE32" s="133"/>
      <c r="GVJ32" s="133"/>
      <c r="GVO32" s="133"/>
      <c r="GVT32" s="133"/>
      <c r="GVY32" s="133"/>
      <c r="GWD32" s="133"/>
      <c r="GWI32" s="133"/>
      <c r="GWN32" s="133"/>
      <c r="GWS32" s="133"/>
      <c r="GWX32" s="133"/>
      <c r="GXC32" s="133"/>
      <c r="GXH32" s="133"/>
      <c r="GXM32" s="133"/>
      <c r="GXR32" s="133"/>
      <c r="GXW32" s="133"/>
      <c r="GYB32" s="133"/>
      <c r="GYG32" s="133"/>
      <c r="GYL32" s="133"/>
      <c r="GYQ32" s="133"/>
      <c r="GYV32" s="133"/>
      <c r="GZA32" s="133"/>
      <c r="GZF32" s="133"/>
      <c r="GZK32" s="133"/>
      <c r="GZP32" s="133"/>
      <c r="GZU32" s="133"/>
      <c r="GZZ32" s="133"/>
      <c r="HAE32" s="133"/>
      <c r="HAJ32" s="133"/>
      <c r="HAO32" s="133"/>
      <c r="HAT32" s="133"/>
      <c r="HAY32" s="133"/>
      <c r="HBD32" s="133"/>
      <c r="HBI32" s="133"/>
      <c r="HBN32" s="133"/>
      <c r="HBS32" s="133"/>
      <c r="HBX32" s="133"/>
      <c r="HCC32" s="133"/>
      <c r="HCH32" s="133"/>
      <c r="HCM32" s="133"/>
      <c r="HCR32" s="133"/>
      <c r="HCW32" s="133"/>
      <c r="HDB32" s="133"/>
      <c r="HDG32" s="133"/>
      <c r="HDL32" s="133"/>
      <c r="HDQ32" s="133"/>
      <c r="HDV32" s="133"/>
      <c r="HEA32" s="133"/>
      <c r="HEF32" s="133"/>
      <c r="HEK32" s="133"/>
      <c r="HEP32" s="133"/>
      <c r="HEU32" s="133"/>
      <c r="HEZ32" s="133"/>
      <c r="HFE32" s="133"/>
      <c r="HFJ32" s="133"/>
      <c r="HFO32" s="133"/>
      <c r="HFT32" s="133"/>
      <c r="HFY32" s="133"/>
      <c r="HGD32" s="133"/>
      <c r="HGI32" s="133"/>
      <c r="HGN32" s="133"/>
      <c r="HGS32" s="133"/>
      <c r="HGX32" s="133"/>
      <c r="HHC32" s="133"/>
      <c r="HHH32" s="133"/>
      <c r="HHM32" s="133"/>
      <c r="HHR32" s="133"/>
      <c r="HHW32" s="133"/>
      <c r="HIB32" s="133"/>
      <c r="HIG32" s="133"/>
      <c r="HIL32" s="133"/>
      <c r="HIQ32" s="133"/>
      <c r="HIV32" s="133"/>
      <c r="HJA32" s="133"/>
      <c r="HJF32" s="133"/>
      <c r="HJK32" s="133"/>
      <c r="HJP32" s="133"/>
      <c r="HJU32" s="133"/>
      <c r="HJZ32" s="133"/>
      <c r="HKE32" s="133"/>
      <c r="HKJ32" s="133"/>
      <c r="HKO32" s="133"/>
      <c r="HKT32" s="133"/>
      <c r="HKY32" s="133"/>
      <c r="HLD32" s="133"/>
      <c r="HLI32" s="133"/>
      <c r="HLN32" s="133"/>
      <c r="HLS32" s="133"/>
      <c r="HLX32" s="133"/>
      <c r="HMC32" s="133"/>
      <c r="HMH32" s="133"/>
      <c r="HMM32" s="133"/>
      <c r="HMR32" s="133"/>
      <c r="HMW32" s="133"/>
      <c r="HNB32" s="133"/>
      <c r="HNG32" s="133"/>
      <c r="HNL32" s="133"/>
      <c r="HNQ32" s="133"/>
      <c r="HNV32" s="133"/>
      <c r="HOA32" s="133"/>
      <c r="HOF32" s="133"/>
      <c r="HOK32" s="133"/>
      <c r="HOP32" s="133"/>
      <c r="HOU32" s="133"/>
      <c r="HOZ32" s="133"/>
      <c r="HPE32" s="133"/>
      <c r="HPJ32" s="133"/>
      <c r="HPO32" s="133"/>
      <c r="HPT32" s="133"/>
      <c r="HPY32" s="133"/>
      <c r="HQD32" s="133"/>
      <c r="HQI32" s="133"/>
      <c r="HQN32" s="133"/>
      <c r="HQS32" s="133"/>
      <c r="HQX32" s="133"/>
      <c r="HRC32" s="133"/>
      <c r="HRH32" s="133"/>
      <c r="HRM32" s="133"/>
      <c r="HRR32" s="133"/>
      <c r="HRW32" s="133"/>
      <c r="HSB32" s="133"/>
      <c r="HSG32" s="133"/>
      <c r="HSL32" s="133"/>
      <c r="HSQ32" s="133"/>
      <c r="HSV32" s="133"/>
      <c r="HTA32" s="133"/>
      <c r="HTF32" s="133"/>
      <c r="HTK32" s="133"/>
      <c r="HTP32" s="133"/>
      <c r="HTU32" s="133"/>
      <c r="HTZ32" s="133"/>
      <c r="HUE32" s="133"/>
      <c r="HUJ32" s="133"/>
      <c r="HUO32" s="133"/>
      <c r="HUT32" s="133"/>
      <c r="HUY32" s="133"/>
      <c r="HVD32" s="133"/>
      <c r="HVI32" s="133"/>
      <c r="HVN32" s="133"/>
      <c r="HVS32" s="133"/>
      <c r="HVX32" s="133"/>
      <c r="HWC32" s="133"/>
      <c r="HWH32" s="133"/>
      <c r="HWM32" s="133"/>
      <c r="HWR32" s="133"/>
      <c r="HWW32" s="133"/>
      <c r="HXB32" s="133"/>
      <c r="HXG32" s="133"/>
      <c r="HXL32" s="133"/>
      <c r="HXQ32" s="133"/>
      <c r="HXV32" s="133"/>
      <c r="HYA32" s="133"/>
      <c r="HYF32" s="133"/>
      <c r="HYK32" s="133"/>
      <c r="HYP32" s="133"/>
      <c r="HYU32" s="133"/>
      <c r="HYZ32" s="133"/>
      <c r="HZE32" s="133"/>
      <c r="HZJ32" s="133"/>
      <c r="HZO32" s="133"/>
      <c r="HZT32" s="133"/>
      <c r="HZY32" s="133"/>
      <c r="IAD32" s="133"/>
      <c r="IAI32" s="133"/>
      <c r="IAN32" s="133"/>
      <c r="IAS32" s="133"/>
      <c r="IAX32" s="133"/>
      <c r="IBC32" s="133"/>
      <c r="IBH32" s="133"/>
      <c r="IBM32" s="133"/>
      <c r="IBR32" s="133"/>
      <c r="IBW32" s="133"/>
      <c r="ICB32" s="133"/>
      <c r="ICG32" s="133"/>
      <c r="ICL32" s="133"/>
      <c r="ICQ32" s="133"/>
      <c r="ICV32" s="133"/>
      <c r="IDA32" s="133"/>
      <c r="IDF32" s="133"/>
      <c r="IDK32" s="133"/>
      <c r="IDP32" s="133"/>
      <c r="IDU32" s="133"/>
      <c r="IDZ32" s="133"/>
      <c r="IEE32" s="133"/>
      <c r="IEJ32" s="133"/>
      <c r="IEO32" s="133"/>
      <c r="IET32" s="133"/>
      <c r="IEY32" s="133"/>
      <c r="IFD32" s="133"/>
      <c r="IFI32" s="133"/>
      <c r="IFN32" s="133"/>
      <c r="IFS32" s="133"/>
      <c r="IFX32" s="133"/>
      <c r="IGC32" s="133"/>
      <c r="IGH32" s="133"/>
      <c r="IGM32" s="133"/>
      <c r="IGR32" s="133"/>
      <c r="IGW32" s="133"/>
      <c r="IHB32" s="133"/>
      <c r="IHG32" s="133"/>
      <c r="IHL32" s="133"/>
      <c r="IHQ32" s="133"/>
      <c r="IHV32" s="133"/>
      <c r="IIA32" s="133"/>
      <c r="IIF32" s="133"/>
      <c r="IIK32" s="133"/>
      <c r="IIP32" s="133"/>
      <c r="IIU32" s="133"/>
      <c r="IIZ32" s="133"/>
      <c r="IJE32" s="133"/>
      <c r="IJJ32" s="133"/>
      <c r="IJO32" s="133"/>
      <c r="IJT32" s="133"/>
      <c r="IJY32" s="133"/>
      <c r="IKD32" s="133"/>
      <c r="IKI32" s="133"/>
      <c r="IKN32" s="133"/>
      <c r="IKS32" s="133"/>
      <c r="IKX32" s="133"/>
      <c r="ILC32" s="133"/>
      <c r="ILH32" s="133"/>
      <c r="ILM32" s="133"/>
      <c r="ILR32" s="133"/>
      <c r="ILW32" s="133"/>
      <c r="IMB32" s="133"/>
      <c r="IMG32" s="133"/>
      <c r="IML32" s="133"/>
      <c r="IMQ32" s="133"/>
      <c r="IMV32" s="133"/>
      <c r="INA32" s="133"/>
      <c r="INF32" s="133"/>
      <c r="INK32" s="133"/>
      <c r="INP32" s="133"/>
      <c r="INU32" s="133"/>
      <c r="INZ32" s="133"/>
      <c r="IOE32" s="133"/>
      <c r="IOJ32" s="133"/>
      <c r="IOO32" s="133"/>
      <c r="IOT32" s="133"/>
      <c r="IOY32" s="133"/>
      <c r="IPD32" s="133"/>
      <c r="IPI32" s="133"/>
      <c r="IPN32" s="133"/>
      <c r="IPS32" s="133"/>
      <c r="IPX32" s="133"/>
      <c r="IQC32" s="133"/>
      <c r="IQH32" s="133"/>
      <c r="IQM32" s="133"/>
      <c r="IQR32" s="133"/>
      <c r="IQW32" s="133"/>
      <c r="IRB32" s="133"/>
      <c r="IRG32" s="133"/>
      <c r="IRL32" s="133"/>
      <c r="IRQ32" s="133"/>
      <c r="IRV32" s="133"/>
      <c r="ISA32" s="133"/>
      <c r="ISF32" s="133"/>
      <c r="ISK32" s="133"/>
      <c r="ISP32" s="133"/>
      <c r="ISU32" s="133"/>
      <c r="ISZ32" s="133"/>
      <c r="ITE32" s="133"/>
      <c r="ITJ32" s="133"/>
      <c r="ITO32" s="133"/>
      <c r="ITT32" s="133"/>
      <c r="ITY32" s="133"/>
      <c r="IUD32" s="133"/>
      <c r="IUI32" s="133"/>
      <c r="IUN32" s="133"/>
      <c r="IUS32" s="133"/>
      <c r="IUX32" s="133"/>
      <c r="IVC32" s="133"/>
      <c r="IVH32" s="133"/>
      <c r="IVM32" s="133"/>
      <c r="IVR32" s="133"/>
      <c r="IVW32" s="133"/>
      <c r="IWB32" s="133"/>
      <c r="IWG32" s="133"/>
      <c r="IWL32" s="133"/>
      <c r="IWQ32" s="133"/>
      <c r="IWV32" s="133"/>
      <c r="IXA32" s="133"/>
      <c r="IXF32" s="133"/>
      <c r="IXK32" s="133"/>
      <c r="IXP32" s="133"/>
      <c r="IXU32" s="133"/>
      <c r="IXZ32" s="133"/>
      <c r="IYE32" s="133"/>
      <c r="IYJ32" s="133"/>
      <c r="IYO32" s="133"/>
      <c r="IYT32" s="133"/>
      <c r="IYY32" s="133"/>
      <c r="IZD32" s="133"/>
      <c r="IZI32" s="133"/>
      <c r="IZN32" s="133"/>
      <c r="IZS32" s="133"/>
      <c r="IZX32" s="133"/>
      <c r="JAC32" s="133"/>
      <c r="JAH32" s="133"/>
      <c r="JAM32" s="133"/>
      <c r="JAR32" s="133"/>
      <c r="JAW32" s="133"/>
      <c r="JBB32" s="133"/>
      <c r="JBG32" s="133"/>
      <c r="JBL32" s="133"/>
      <c r="JBQ32" s="133"/>
      <c r="JBV32" s="133"/>
      <c r="JCA32" s="133"/>
      <c r="JCF32" s="133"/>
      <c r="JCK32" s="133"/>
      <c r="JCP32" s="133"/>
      <c r="JCU32" s="133"/>
      <c r="JCZ32" s="133"/>
      <c r="JDE32" s="133"/>
      <c r="JDJ32" s="133"/>
      <c r="JDO32" s="133"/>
      <c r="JDT32" s="133"/>
      <c r="JDY32" s="133"/>
      <c r="JED32" s="133"/>
      <c r="JEI32" s="133"/>
      <c r="JEN32" s="133"/>
      <c r="JES32" s="133"/>
      <c r="JEX32" s="133"/>
      <c r="JFC32" s="133"/>
      <c r="JFH32" s="133"/>
      <c r="JFM32" s="133"/>
      <c r="JFR32" s="133"/>
      <c r="JFW32" s="133"/>
      <c r="JGB32" s="133"/>
      <c r="JGG32" s="133"/>
      <c r="JGL32" s="133"/>
      <c r="JGQ32" s="133"/>
      <c r="JGV32" s="133"/>
      <c r="JHA32" s="133"/>
      <c r="JHF32" s="133"/>
      <c r="JHK32" s="133"/>
      <c r="JHP32" s="133"/>
      <c r="JHU32" s="133"/>
      <c r="JHZ32" s="133"/>
      <c r="JIE32" s="133"/>
      <c r="JIJ32" s="133"/>
      <c r="JIO32" s="133"/>
      <c r="JIT32" s="133"/>
      <c r="JIY32" s="133"/>
      <c r="JJD32" s="133"/>
      <c r="JJI32" s="133"/>
      <c r="JJN32" s="133"/>
      <c r="JJS32" s="133"/>
      <c r="JJX32" s="133"/>
      <c r="JKC32" s="133"/>
      <c r="JKH32" s="133"/>
      <c r="JKM32" s="133"/>
      <c r="JKR32" s="133"/>
      <c r="JKW32" s="133"/>
      <c r="JLB32" s="133"/>
      <c r="JLG32" s="133"/>
      <c r="JLL32" s="133"/>
      <c r="JLQ32" s="133"/>
      <c r="JLV32" s="133"/>
      <c r="JMA32" s="133"/>
      <c r="JMF32" s="133"/>
      <c r="JMK32" s="133"/>
      <c r="JMP32" s="133"/>
      <c r="JMU32" s="133"/>
      <c r="JMZ32" s="133"/>
      <c r="JNE32" s="133"/>
      <c r="JNJ32" s="133"/>
      <c r="JNO32" s="133"/>
      <c r="JNT32" s="133"/>
      <c r="JNY32" s="133"/>
      <c r="JOD32" s="133"/>
      <c r="JOI32" s="133"/>
      <c r="JON32" s="133"/>
      <c r="JOS32" s="133"/>
      <c r="JOX32" s="133"/>
      <c r="JPC32" s="133"/>
      <c r="JPH32" s="133"/>
      <c r="JPM32" s="133"/>
      <c r="JPR32" s="133"/>
      <c r="JPW32" s="133"/>
      <c r="JQB32" s="133"/>
      <c r="JQG32" s="133"/>
      <c r="JQL32" s="133"/>
      <c r="JQQ32" s="133"/>
      <c r="JQV32" s="133"/>
      <c r="JRA32" s="133"/>
      <c r="JRF32" s="133"/>
      <c r="JRK32" s="133"/>
      <c r="JRP32" s="133"/>
      <c r="JRU32" s="133"/>
      <c r="JRZ32" s="133"/>
      <c r="JSE32" s="133"/>
      <c r="JSJ32" s="133"/>
      <c r="JSO32" s="133"/>
      <c r="JST32" s="133"/>
      <c r="JSY32" s="133"/>
      <c r="JTD32" s="133"/>
      <c r="JTI32" s="133"/>
      <c r="JTN32" s="133"/>
      <c r="JTS32" s="133"/>
      <c r="JTX32" s="133"/>
      <c r="JUC32" s="133"/>
      <c r="JUH32" s="133"/>
      <c r="JUM32" s="133"/>
      <c r="JUR32" s="133"/>
      <c r="JUW32" s="133"/>
      <c r="JVB32" s="133"/>
      <c r="JVG32" s="133"/>
      <c r="JVL32" s="133"/>
      <c r="JVQ32" s="133"/>
      <c r="JVV32" s="133"/>
      <c r="JWA32" s="133"/>
      <c r="JWF32" s="133"/>
      <c r="JWK32" s="133"/>
      <c r="JWP32" s="133"/>
      <c r="JWU32" s="133"/>
      <c r="JWZ32" s="133"/>
      <c r="JXE32" s="133"/>
      <c r="JXJ32" s="133"/>
      <c r="JXO32" s="133"/>
      <c r="JXT32" s="133"/>
      <c r="JXY32" s="133"/>
      <c r="JYD32" s="133"/>
      <c r="JYI32" s="133"/>
      <c r="JYN32" s="133"/>
      <c r="JYS32" s="133"/>
      <c r="JYX32" s="133"/>
      <c r="JZC32" s="133"/>
      <c r="JZH32" s="133"/>
      <c r="JZM32" s="133"/>
      <c r="JZR32" s="133"/>
      <c r="JZW32" s="133"/>
      <c r="KAB32" s="133"/>
      <c r="KAG32" s="133"/>
      <c r="KAL32" s="133"/>
      <c r="KAQ32" s="133"/>
      <c r="KAV32" s="133"/>
      <c r="KBA32" s="133"/>
      <c r="KBF32" s="133"/>
      <c r="KBK32" s="133"/>
      <c r="KBP32" s="133"/>
      <c r="KBU32" s="133"/>
      <c r="KBZ32" s="133"/>
      <c r="KCE32" s="133"/>
      <c r="KCJ32" s="133"/>
      <c r="KCO32" s="133"/>
      <c r="KCT32" s="133"/>
      <c r="KCY32" s="133"/>
      <c r="KDD32" s="133"/>
      <c r="KDI32" s="133"/>
      <c r="KDN32" s="133"/>
      <c r="KDS32" s="133"/>
      <c r="KDX32" s="133"/>
      <c r="KEC32" s="133"/>
      <c r="KEH32" s="133"/>
      <c r="KEM32" s="133"/>
      <c r="KER32" s="133"/>
      <c r="KEW32" s="133"/>
      <c r="KFB32" s="133"/>
      <c r="KFG32" s="133"/>
      <c r="KFL32" s="133"/>
      <c r="KFQ32" s="133"/>
      <c r="KFV32" s="133"/>
      <c r="KGA32" s="133"/>
      <c r="KGF32" s="133"/>
      <c r="KGK32" s="133"/>
      <c r="KGP32" s="133"/>
      <c r="KGU32" s="133"/>
      <c r="KGZ32" s="133"/>
      <c r="KHE32" s="133"/>
      <c r="KHJ32" s="133"/>
      <c r="KHO32" s="133"/>
      <c r="KHT32" s="133"/>
      <c r="KHY32" s="133"/>
      <c r="KID32" s="133"/>
      <c r="KII32" s="133"/>
      <c r="KIN32" s="133"/>
      <c r="KIS32" s="133"/>
      <c r="KIX32" s="133"/>
      <c r="KJC32" s="133"/>
      <c r="KJH32" s="133"/>
      <c r="KJM32" s="133"/>
      <c r="KJR32" s="133"/>
      <c r="KJW32" s="133"/>
      <c r="KKB32" s="133"/>
      <c r="KKG32" s="133"/>
      <c r="KKL32" s="133"/>
      <c r="KKQ32" s="133"/>
      <c r="KKV32" s="133"/>
      <c r="KLA32" s="133"/>
      <c r="KLF32" s="133"/>
      <c r="KLK32" s="133"/>
      <c r="KLP32" s="133"/>
      <c r="KLU32" s="133"/>
      <c r="KLZ32" s="133"/>
      <c r="KME32" s="133"/>
      <c r="KMJ32" s="133"/>
      <c r="KMO32" s="133"/>
      <c r="KMT32" s="133"/>
      <c r="KMY32" s="133"/>
      <c r="KND32" s="133"/>
      <c r="KNI32" s="133"/>
      <c r="KNN32" s="133"/>
      <c r="KNS32" s="133"/>
      <c r="KNX32" s="133"/>
      <c r="KOC32" s="133"/>
      <c r="KOH32" s="133"/>
      <c r="KOM32" s="133"/>
      <c r="KOR32" s="133"/>
      <c r="KOW32" s="133"/>
      <c r="KPB32" s="133"/>
      <c r="KPG32" s="133"/>
      <c r="KPL32" s="133"/>
      <c r="KPQ32" s="133"/>
      <c r="KPV32" s="133"/>
      <c r="KQA32" s="133"/>
      <c r="KQF32" s="133"/>
      <c r="KQK32" s="133"/>
      <c r="KQP32" s="133"/>
      <c r="KQU32" s="133"/>
      <c r="KQZ32" s="133"/>
      <c r="KRE32" s="133"/>
      <c r="KRJ32" s="133"/>
      <c r="KRO32" s="133"/>
      <c r="KRT32" s="133"/>
      <c r="KRY32" s="133"/>
      <c r="KSD32" s="133"/>
      <c r="KSI32" s="133"/>
      <c r="KSN32" s="133"/>
      <c r="KSS32" s="133"/>
      <c r="KSX32" s="133"/>
      <c r="KTC32" s="133"/>
      <c r="KTH32" s="133"/>
      <c r="KTM32" s="133"/>
      <c r="KTR32" s="133"/>
      <c r="KTW32" s="133"/>
      <c r="KUB32" s="133"/>
      <c r="KUG32" s="133"/>
      <c r="KUL32" s="133"/>
      <c r="KUQ32" s="133"/>
      <c r="KUV32" s="133"/>
      <c r="KVA32" s="133"/>
      <c r="KVF32" s="133"/>
      <c r="KVK32" s="133"/>
      <c r="KVP32" s="133"/>
      <c r="KVU32" s="133"/>
      <c r="KVZ32" s="133"/>
      <c r="KWE32" s="133"/>
      <c r="KWJ32" s="133"/>
      <c r="KWO32" s="133"/>
      <c r="KWT32" s="133"/>
      <c r="KWY32" s="133"/>
      <c r="KXD32" s="133"/>
      <c r="KXI32" s="133"/>
      <c r="KXN32" s="133"/>
      <c r="KXS32" s="133"/>
      <c r="KXX32" s="133"/>
      <c r="KYC32" s="133"/>
      <c r="KYH32" s="133"/>
      <c r="KYM32" s="133"/>
      <c r="KYR32" s="133"/>
      <c r="KYW32" s="133"/>
      <c r="KZB32" s="133"/>
      <c r="KZG32" s="133"/>
      <c r="KZL32" s="133"/>
      <c r="KZQ32" s="133"/>
      <c r="KZV32" s="133"/>
      <c r="LAA32" s="133"/>
      <c r="LAF32" s="133"/>
      <c r="LAK32" s="133"/>
      <c r="LAP32" s="133"/>
      <c r="LAU32" s="133"/>
      <c r="LAZ32" s="133"/>
      <c r="LBE32" s="133"/>
      <c r="LBJ32" s="133"/>
      <c r="LBO32" s="133"/>
      <c r="LBT32" s="133"/>
      <c r="LBY32" s="133"/>
      <c r="LCD32" s="133"/>
      <c r="LCI32" s="133"/>
      <c r="LCN32" s="133"/>
      <c r="LCS32" s="133"/>
      <c r="LCX32" s="133"/>
      <c r="LDC32" s="133"/>
      <c r="LDH32" s="133"/>
      <c r="LDM32" s="133"/>
      <c r="LDR32" s="133"/>
      <c r="LDW32" s="133"/>
      <c r="LEB32" s="133"/>
      <c r="LEG32" s="133"/>
      <c r="LEL32" s="133"/>
      <c r="LEQ32" s="133"/>
      <c r="LEV32" s="133"/>
      <c r="LFA32" s="133"/>
      <c r="LFF32" s="133"/>
      <c r="LFK32" s="133"/>
      <c r="LFP32" s="133"/>
      <c r="LFU32" s="133"/>
      <c r="LFZ32" s="133"/>
      <c r="LGE32" s="133"/>
      <c r="LGJ32" s="133"/>
      <c r="LGO32" s="133"/>
      <c r="LGT32" s="133"/>
      <c r="LGY32" s="133"/>
      <c r="LHD32" s="133"/>
      <c r="LHI32" s="133"/>
      <c r="LHN32" s="133"/>
      <c r="LHS32" s="133"/>
      <c r="LHX32" s="133"/>
      <c r="LIC32" s="133"/>
      <c r="LIH32" s="133"/>
      <c r="LIM32" s="133"/>
      <c r="LIR32" s="133"/>
      <c r="LIW32" s="133"/>
      <c r="LJB32" s="133"/>
      <c r="LJG32" s="133"/>
      <c r="LJL32" s="133"/>
      <c r="LJQ32" s="133"/>
      <c r="LJV32" s="133"/>
      <c r="LKA32" s="133"/>
      <c r="LKF32" s="133"/>
      <c r="LKK32" s="133"/>
      <c r="LKP32" s="133"/>
      <c r="LKU32" s="133"/>
      <c r="LKZ32" s="133"/>
      <c r="LLE32" s="133"/>
      <c r="LLJ32" s="133"/>
      <c r="LLO32" s="133"/>
      <c r="LLT32" s="133"/>
      <c r="LLY32" s="133"/>
      <c r="LMD32" s="133"/>
      <c r="LMI32" s="133"/>
      <c r="LMN32" s="133"/>
      <c r="LMS32" s="133"/>
      <c r="LMX32" s="133"/>
      <c r="LNC32" s="133"/>
      <c r="LNH32" s="133"/>
      <c r="LNM32" s="133"/>
      <c r="LNR32" s="133"/>
      <c r="LNW32" s="133"/>
      <c r="LOB32" s="133"/>
      <c r="LOG32" s="133"/>
      <c r="LOL32" s="133"/>
      <c r="LOQ32" s="133"/>
      <c r="LOV32" s="133"/>
      <c r="LPA32" s="133"/>
      <c r="LPF32" s="133"/>
      <c r="LPK32" s="133"/>
      <c r="LPP32" s="133"/>
      <c r="LPU32" s="133"/>
      <c r="LPZ32" s="133"/>
      <c r="LQE32" s="133"/>
      <c r="LQJ32" s="133"/>
      <c r="LQO32" s="133"/>
      <c r="LQT32" s="133"/>
      <c r="LQY32" s="133"/>
      <c r="LRD32" s="133"/>
      <c r="LRI32" s="133"/>
      <c r="LRN32" s="133"/>
      <c r="LRS32" s="133"/>
      <c r="LRX32" s="133"/>
      <c r="LSC32" s="133"/>
      <c r="LSH32" s="133"/>
      <c r="LSM32" s="133"/>
      <c r="LSR32" s="133"/>
      <c r="LSW32" s="133"/>
      <c r="LTB32" s="133"/>
      <c r="LTG32" s="133"/>
      <c r="LTL32" s="133"/>
      <c r="LTQ32" s="133"/>
      <c r="LTV32" s="133"/>
      <c r="LUA32" s="133"/>
      <c r="LUF32" s="133"/>
      <c r="LUK32" s="133"/>
      <c r="LUP32" s="133"/>
      <c r="LUU32" s="133"/>
      <c r="LUZ32" s="133"/>
      <c r="LVE32" s="133"/>
      <c r="LVJ32" s="133"/>
      <c r="LVO32" s="133"/>
      <c r="LVT32" s="133"/>
      <c r="LVY32" s="133"/>
      <c r="LWD32" s="133"/>
      <c r="LWI32" s="133"/>
      <c r="LWN32" s="133"/>
      <c r="LWS32" s="133"/>
      <c r="LWX32" s="133"/>
      <c r="LXC32" s="133"/>
      <c r="LXH32" s="133"/>
      <c r="LXM32" s="133"/>
      <c r="LXR32" s="133"/>
      <c r="LXW32" s="133"/>
      <c r="LYB32" s="133"/>
      <c r="LYG32" s="133"/>
      <c r="LYL32" s="133"/>
      <c r="LYQ32" s="133"/>
      <c r="LYV32" s="133"/>
      <c r="LZA32" s="133"/>
      <c r="LZF32" s="133"/>
      <c r="LZK32" s="133"/>
      <c r="LZP32" s="133"/>
      <c r="LZU32" s="133"/>
      <c r="LZZ32" s="133"/>
      <c r="MAE32" s="133"/>
      <c r="MAJ32" s="133"/>
      <c r="MAO32" s="133"/>
      <c r="MAT32" s="133"/>
      <c r="MAY32" s="133"/>
      <c r="MBD32" s="133"/>
      <c r="MBI32" s="133"/>
      <c r="MBN32" s="133"/>
      <c r="MBS32" s="133"/>
      <c r="MBX32" s="133"/>
      <c r="MCC32" s="133"/>
      <c r="MCH32" s="133"/>
      <c r="MCM32" s="133"/>
      <c r="MCR32" s="133"/>
      <c r="MCW32" s="133"/>
      <c r="MDB32" s="133"/>
      <c r="MDG32" s="133"/>
      <c r="MDL32" s="133"/>
      <c r="MDQ32" s="133"/>
      <c r="MDV32" s="133"/>
      <c r="MEA32" s="133"/>
      <c r="MEF32" s="133"/>
      <c r="MEK32" s="133"/>
      <c r="MEP32" s="133"/>
      <c r="MEU32" s="133"/>
      <c r="MEZ32" s="133"/>
      <c r="MFE32" s="133"/>
      <c r="MFJ32" s="133"/>
      <c r="MFO32" s="133"/>
      <c r="MFT32" s="133"/>
      <c r="MFY32" s="133"/>
      <c r="MGD32" s="133"/>
      <c r="MGI32" s="133"/>
      <c r="MGN32" s="133"/>
      <c r="MGS32" s="133"/>
      <c r="MGX32" s="133"/>
      <c r="MHC32" s="133"/>
      <c r="MHH32" s="133"/>
      <c r="MHM32" s="133"/>
      <c r="MHR32" s="133"/>
      <c r="MHW32" s="133"/>
      <c r="MIB32" s="133"/>
      <c r="MIG32" s="133"/>
      <c r="MIL32" s="133"/>
      <c r="MIQ32" s="133"/>
      <c r="MIV32" s="133"/>
      <c r="MJA32" s="133"/>
      <c r="MJF32" s="133"/>
      <c r="MJK32" s="133"/>
      <c r="MJP32" s="133"/>
      <c r="MJU32" s="133"/>
      <c r="MJZ32" s="133"/>
      <c r="MKE32" s="133"/>
      <c r="MKJ32" s="133"/>
      <c r="MKO32" s="133"/>
      <c r="MKT32" s="133"/>
      <c r="MKY32" s="133"/>
      <c r="MLD32" s="133"/>
      <c r="MLI32" s="133"/>
      <c r="MLN32" s="133"/>
      <c r="MLS32" s="133"/>
      <c r="MLX32" s="133"/>
      <c r="MMC32" s="133"/>
      <c r="MMH32" s="133"/>
      <c r="MMM32" s="133"/>
      <c r="MMR32" s="133"/>
      <c r="MMW32" s="133"/>
      <c r="MNB32" s="133"/>
      <c r="MNG32" s="133"/>
      <c r="MNL32" s="133"/>
      <c r="MNQ32" s="133"/>
      <c r="MNV32" s="133"/>
      <c r="MOA32" s="133"/>
      <c r="MOF32" s="133"/>
      <c r="MOK32" s="133"/>
      <c r="MOP32" s="133"/>
      <c r="MOU32" s="133"/>
      <c r="MOZ32" s="133"/>
      <c r="MPE32" s="133"/>
      <c r="MPJ32" s="133"/>
      <c r="MPO32" s="133"/>
      <c r="MPT32" s="133"/>
      <c r="MPY32" s="133"/>
      <c r="MQD32" s="133"/>
      <c r="MQI32" s="133"/>
      <c r="MQN32" s="133"/>
      <c r="MQS32" s="133"/>
      <c r="MQX32" s="133"/>
      <c r="MRC32" s="133"/>
      <c r="MRH32" s="133"/>
      <c r="MRM32" s="133"/>
      <c r="MRR32" s="133"/>
      <c r="MRW32" s="133"/>
      <c r="MSB32" s="133"/>
      <c r="MSG32" s="133"/>
      <c r="MSL32" s="133"/>
      <c r="MSQ32" s="133"/>
      <c r="MSV32" s="133"/>
      <c r="MTA32" s="133"/>
      <c r="MTF32" s="133"/>
      <c r="MTK32" s="133"/>
      <c r="MTP32" s="133"/>
      <c r="MTU32" s="133"/>
      <c r="MTZ32" s="133"/>
      <c r="MUE32" s="133"/>
      <c r="MUJ32" s="133"/>
      <c r="MUO32" s="133"/>
      <c r="MUT32" s="133"/>
      <c r="MUY32" s="133"/>
      <c r="MVD32" s="133"/>
      <c r="MVI32" s="133"/>
      <c r="MVN32" s="133"/>
      <c r="MVS32" s="133"/>
      <c r="MVX32" s="133"/>
      <c r="MWC32" s="133"/>
      <c r="MWH32" s="133"/>
      <c r="MWM32" s="133"/>
      <c r="MWR32" s="133"/>
      <c r="MWW32" s="133"/>
      <c r="MXB32" s="133"/>
      <c r="MXG32" s="133"/>
      <c r="MXL32" s="133"/>
      <c r="MXQ32" s="133"/>
      <c r="MXV32" s="133"/>
      <c r="MYA32" s="133"/>
      <c r="MYF32" s="133"/>
      <c r="MYK32" s="133"/>
      <c r="MYP32" s="133"/>
      <c r="MYU32" s="133"/>
      <c r="MYZ32" s="133"/>
      <c r="MZE32" s="133"/>
      <c r="MZJ32" s="133"/>
      <c r="MZO32" s="133"/>
      <c r="MZT32" s="133"/>
      <c r="MZY32" s="133"/>
      <c r="NAD32" s="133"/>
      <c r="NAI32" s="133"/>
      <c r="NAN32" s="133"/>
      <c r="NAS32" s="133"/>
      <c r="NAX32" s="133"/>
      <c r="NBC32" s="133"/>
      <c r="NBH32" s="133"/>
      <c r="NBM32" s="133"/>
      <c r="NBR32" s="133"/>
      <c r="NBW32" s="133"/>
      <c r="NCB32" s="133"/>
      <c r="NCG32" s="133"/>
      <c r="NCL32" s="133"/>
      <c r="NCQ32" s="133"/>
      <c r="NCV32" s="133"/>
      <c r="NDA32" s="133"/>
      <c r="NDF32" s="133"/>
      <c r="NDK32" s="133"/>
      <c r="NDP32" s="133"/>
      <c r="NDU32" s="133"/>
      <c r="NDZ32" s="133"/>
      <c r="NEE32" s="133"/>
      <c r="NEJ32" s="133"/>
      <c r="NEO32" s="133"/>
      <c r="NET32" s="133"/>
      <c r="NEY32" s="133"/>
      <c r="NFD32" s="133"/>
      <c r="NFI32" s="133"/>
      <c r="NFN32" s="133"/>
      <c r="NFS32" s="133"/>
      <c r="NFX32" s="133"/>
      <c r="NGC32" s="133"/>
      <c r="NGH32" s="133"/>
      <c r="NGM32" s="133"/>
      <c r="NGR32" s="133"/>
      <c r="NGW32" s="133"/>
      <c r="NHB32" s="133"/>
      <c r="NHG32" s="133"/>
      <c r="NHL32" s="133"/>
      <c r="NHQ32" s="133"/>
      <c r="NHV32" s="133"/>
      <c r="NIA32" s="133"/>
      <c r="NIF32" s="133"/>
      <c r="NIK32" s="133"/>
      <c r="NIP32" s="133"/>
      <c r="NIU32" s="133"/>
      <c r="NIZ32" s="133"/>
      <c r="NJE32" s="133"/>
      <c r="NJJ32" s="133"/>
      <c r="NJO32" s="133"/>
      <c r="NJT32" s="133"/>
      <c r="NJY32" s="133"/>
      <c r="NKD32" s="133"/>
      <c r="NKI32" s="133"/>
      <c r="NKN32" s="133"/>
      <c r="NKS32" s="133"/>
      <c r="NKX32" s="133"/>
      <c r="NLC32" s="133"/>
      <c r="NLH32" s="133"/>
      <c r="NLM32" s="133"/>
      <c r="NLR32" s="133"/>
      <c r="NLW32" s="133"/>
      <c r="NMB32" s="133"/>
      <c r="NMG32" s="133"/>
      <c r="NML32" s="133"/>
      <c r="NMQ32" s="133"/>
      <c r="NMV32" s="133"/>
      <c r="NNA32" s="133"/>
      <c r="NNF32" s="133"/>
      <c r="NNK32" s="133"/>
      <c r="NNP32" s="133"/>
      <c r="NNU32" s="133"/>
      <c r="NNZ32" s="133"/>
      <c r="NOE32" s="133"/>
      <c r="NOJ32" s="133"/>
      <c r="NOO32" s="133"/>
      <c r="NOT32" s="133"/>
      <c r="NOY32" s="133"/>
      <c r="NPD32" s="133"/>
      <c r="NPI32" s="133"/>
      <c r="NPN32" s="133"/>
      <c r="NPS32" s="133"/>
      <c r="NPX32" s="133"/>
      <c r="NQC32" s="133"/>
      <c r="NQH32" s="133"/>
      <c r="NQM32" s="133"/>
      <c r="NQR32" s="133"/>
      <c r="NQW32" s="133"/>
      <c r="NRB32" s="133"/>
      <c r="NRG32" s="133"/>
      <c r="NRL32" s="133"/>
      <c r="NRQ32" s="133"/>
      <c r="NRV32" s="133"/>
      <c r="NSA32" s="133"/>
      <c r="NSF32" s="133"/>
      <c r="NSK32" s="133"/>
      <c r="NSP32" s="133"/>
      <c r="NSU32" s="133"/>
      <c r="NSZ32" s="133"/>
      <c r="NTE32" s="133"/>
      <c r="NTJ32" s="133"/>
      <c r="NTO32" s="133"/>
      <c r="NTT32" s="133"/>
      <c r="NTY32" s="133"/>
      <c r="NUD32" s="133"/>
      <c r="NUI32" s="133"/>
      <c r="NUN32" s="133"/>
      <c r="NUS32" s="133"/>
      <c r="NUX32" s="133"/>
      <c r="NVC32" s="133"/>
      <c r="NVH32" s="133"/>
      <c r="NVM32" s="133"/>
      <c r="NVR32" s="133"/>
      <c r="NVW32" s="133"/>
      <c r="NWB32" s="133"/>
      <c r="NWG32" s="133"/>
      <c r="NWL32" s="133"/>
      <c r="NWQ32" s="133"/>
      <c r="NWV32" s="133"/>
      <c r="NXA32" s="133"/>
      <c r="NXF32" s="133"/>
      <c r="NXK32" s="133"/>
      <c r="NXP32" s="133"/>
      <c r="NXU32" s="133"/>
      <c r="NXZ32" s="133"/>
      <c r="NYE32" s="133"/>
      <c r="NYJ32" s="133"/>
      <c r="NYO32" s="133"/>
      <c r="NYT32" s="133"/>
      <c r="NYY32" s="133"/>
      <c r="NZD32" s="133"/>
      <c r="NZI32" s="133"/>
      <c r="NZN32" s="133"/>
      <c r="NZS32" s="133"/>
      <c r="NZX32" s="133"/>
      <c r="OAC32" s="133"/>
      <c r="OAH32" s="133"/>
      <c r="OAM32" s="133"/>
      <c r="OAR32" s="133"/>
      <c r="OAW32" s="133"/>
      <c r="OBB32" s="133"/>
      <c r="OBG32" s="133"/>
      <c r="OBL32" s="133"/>
      <c r="OBQ32" s="133"/>
      <c r="OBV32" s="133"/>
      <c r="OCA32" s="133"/>
      <c r="OCF32" s="133"/>
      <c r="OCK32" s="133"/>
      <c r="OCP32" s="133"/>
      <c r="OCU32" s="133"/>
      <c r="OCZ32" s="133"/>
      <c r="ODE32" s="133"/>
      <c r="ODJ32" s="133"/>
      <c r="ODO32" s="133"/>
      <c r="ODT32" s="133"/>
      <c r="ODY32" s="133"/>
      <c r="OED32" s="133"/>
      <c r="OEI32" s="133"/>
      <c r="OEN32" s="133"/>
      <c r="OES32" s="133"/>
      <c r="OEX32" s="133"/>
      <c r="OFC32" s="133"/>
      <c r="OFH32" s="133"/>
      <c r="OFM32" s="133"/>
      <c r="OFR32" s="133"/>
      <c r="OFW32" s="133"/>
      <c r="OGB32" s="133"/>
      <c r="OGG32" s="133"/>
      <c r="OGL32" s="133"/>
      <c r="OGQ32" s="133"/>
      <c r="OGV32" s="133"/>
      <c r="OHA32" s="133"/>
      <c r="OHF32" s="133"/>
      <c r="OHK32" s="133"/>
      <c r="OHP32" s="133"/>
      <c r="OHU32" s="133"/>
      <c r="OHZ32" s="133"/>
      <c r="OIE32" s="133"/>
      <c r="OIJ32" s="133"/>
      <c r="OIO32" s="133"/>
      <c r="OIT32" s="133"/>
      <c r="OIY32" s="133"/>
      <c r="OJD32" s="133"/>
      <c r="OJI32" s="133"/>
      <c r="OJN32" s="133"/>
      <c r="OJS32" s="133"/>
      <c r="OJX32" s="133"/>
      <c r="OKC32" s="133"/>
      <c r="OKH32" s="133"/>
      <c r="OKM32" s="133"/>
      <c r="OKR32" s="133"/>
      <c r="OKW32" s="133"/>
      <c r="OLB32" s="133"/>
      <c r="OLG32" s="133"/>
      <c r="OLL32" s="133"/>
      <c r="OLQ32" s="133"/>
      <c r="OLV32" s="133"/>
      <c r="OMA32" s="133"/>
      <c r="OMF32" s="133"/>
      <c r="OMK32" s="133"/>
      <c r="OMP32" s="133"/>
      <c r="OMU32" s="133"/>
      <c r="OMZ32" s="133"/>
      <c r="ONE32" s="133"/>
      <c r="ONJ32" s="133"/>
      <c r="ONO32" s="133"/>
      <c r="ONT32" s="133"/>
      <c r="ONY32" s="133"/>
      <c r="OOD32" s="133"/>
      <c r="OOI32" s="133"/>
      <c r="OON32" s="133"/>
      <c r="OOS32" s="133"/>
      <c r="OOX32" s="133"/>
      <c r="OPC32" s="133"/>
      <c r="OPH32" s="133"/>
      <c r="OPM32" s="133"/>
      <c r="OPR32" s="133"/>
      <c r="OPW32" s="133"/>
      <c r="OQB32" s="133"/>
      <c r="OQG32" s="133"/>
      <c r="OQL32" s="133"/>
      <c r="OQQ32" s="133"/>
      <c r="OQV32" s="133"/>
      <c r="ORA32" s="133"/>
      <c r="ORF32" s="133"/>
      <c r="ORK32" s="133"/>
      <c r="ORP32" s="133"/>
      <c r="ORU32" s="133"/>
      <c r="ORZ32" s="133"/>
      <c r="OSE32" s="133"/>
      <c r="OSJ32" s="133"/>
      <c r="OSO32" s="133"/>
      <c r="OST32" s="133"/>
      <c r="OSY32" s="133"/>
      <c r="OTD32" s="133"/>
      <c r="OTI32" s="133"/>
      <c r="OTN32" s="133"/>
      <c r="OTS32" s="133"/>
      <c r="OTX32" s="133"/>
      <c r="OUC32" s="133"/>
      <c r="OUH32" s="133"/>
      <c r="OUM32" s="133"/>
      <c r="OUR32" s="133"/>
      <c r="OUW32" s="133"/>
      <c r="OVB32" s="133"/>
      <c r="OVG32" s="133"/>
      <c r="OVL32" s="133"/>
      <c r="OVQ32" s="133"/>
      <c r="OVV32" s="133"/>
      <c r="OWA32" s="133"/>
      <c r="OWF32" s="133"/>
      <c r="OWK32" s="133"/>
      <c r="OWP32" s="133"/>
      <c r="OWU32" s="133"/>
      <c r="OWZ32" s="133"/>
      <c r="OXE32" s="133"/>
      <c r="OXJ32" s="133"/>
      <c r="OXO32" s="133"/>
      <c r="OXT32" s="133"/>
      <c r="OXY32" s="133"/>
      <c r="OYD32" s="133"/>
      <c r="OYI32" s="133"/>
      <c r="OYN32" s="133"/>
      <c r="OYS32" s="133"/>
      <c r="OYX32" s="133"/>
      <c r="OZC32" s="133"/>
      <c r="OZH32" s="133"/>
      <c r="OZM32" s="133"/>
      <c r="OZR32" s="133"/>
      <c r="OZW32" s="133"/>
      <c r="PAB32" s="133"/>
      <c r="PAG32" s="133"/>
      <c r="PAL32" s="133"/>
      <c r="PAQ32" s="133"/>
      <c r="PAV32" s="133"/>
      <c r="PBA32" s="133"/>
      <c r="PBF32" s="133"/>
      <c r="PBK32" s="133"/>
      <c r="PBP32" s="133"/>
      <c r="PBU32" s="133"/>
      <c r="PBZ32" s="133"/>
      <c r="PCE32" s="133"/>
      <c r="PCJ32" s="133"/>
      <c r="PCO32" s="133"/>
      <c r="PCT32" s="133"/>
      <c r="PCY32" s="133"/>
      <c r="PDD32" s="133"/>
      <c r="PDI32" s="133"/>
      <c r="PDN32" s="133"/>
      <c r="PDS32" s="133"/>
      <c r="PDX32" s="133"/>
      <c r="PEC32" s="133"/>
      <c r="PEH32" s="133"/>
      <c r="PEM32" s="133"/>
      <c r="PER32" s="133"/>
      <c r="PEW32" s="133"/>
      <c r="PFB32" s="133"/>
      <c r="PFG32" s="133"/>
      <c r="PFL32" s="133"/>
      <c r="PFQ32" s="133"/>
      <c r="PFV32" s="133"/>
      <c r="PGA32" s="133"/>
      <c r="PGF32" s="133"/>
      <c r="PGK32" s="133"/>
      <c r="PGP32" s="133"/>
      <c r="PGU32" s="133"/>
      <c r="PGZ32" s="133"/>
      <c r="PHE32" s="133"/>
      <c r="PHJ32" s="133"/>
      <c r="PHO32" s="133"/>
      <c r="PHT32" s="133"/>
      <c r="PHY32" s="133"/>
      <c r="PID32" s="133"/>
      <c r="PII32" s="133"/>
      <c r="PIN32" s="133"/>
      <c r="PIS32" s="133"/>
      <c r="PIX32" s="133"/>
      <c r="PJC32" s="133"/>
      <c r="PJH32" s="133"/>
      <c r="PJM32" s="133"/>
      <c r="PJR32" s="133"/>
      <c r="PJW32" s="133"/>
      <c r="PKB32" s="133"/>
      <c r="PKG32" s="133"/>
      <c r="PKL32" s="133"/>
      <c r="PKQ32" s="133"/>
      <c r="PKV32" s="133"/>
      <c r="PLA32" s="133"/>
      <c r="PLF32" s="133"/>
      <c r="PLK32" s="133"/>
      <c r="PLP32" s="133"/>
      <c r="PLU32" s="133"/>
      <c r="PLZ32" s="133"/>
      <c r="PME32" s="133"/>
      <c r="PMJ32" s="133"/>
      <c r="PMO32" s="133"/>
      <c r="PMT32" s="133"/>
      <c r="PMY32" s="133"/>
      <c r="PND32" s="133"/>
      <c r="PNI32" s="133"/>
      <c r="PNN32" s="133"/>
      <c r="PNS32" s="133"/>
      <c r="PNX32" s="133"/>
      <c r="POC32" s="133"/>
      <c r="POH32" s="133"/>
      <c r="POM32" s="133"/>
      <c r="POR32" s="133"/>
      <c r="POW32" s="133"/>
      <c r="PPB32" s="133"/>
      <c r="PPG32" s="133"/>
      <c r="PPL32" s="133"/>
      <c r="PPQ32" s="133"/>
      <c r="PPV32" s="133"/>
      <c r="PQA32" s="133"/>
      <c r="PQF32" s="133"/>
      <c r="PQK32" s="133"/>
      <c r="PQP32" s="133"/>
      <c r="PQU32" s="133"/>
      <c r="PQZ32" s="133"/>
      <c r="PRE32" s="133"/>
      <c r="PRJ32" s="133"/>
      <c r="PRO32" s="133"/>
      <c r="PRT32" s="133"/>
      <c r="PRY32" s="133"/>
      <c r="PSD32" s="133"/>
      <c r="PSI32" s="133"/>
      <c r="PSN32" s="133"/>
      <c r="PSS32" s="133"/>
      <c r="PSX32" s="133"/>
      <c r="PTC32" s="133"/>
      <c r="PTH32" s="133"/>
      <c r="PTM32" s="133"/>
      <c r="PTR32" s="133"/>
      <c r="PTW32" s="133"/>
      <c r="PUB32" s="133"/>
      <c r="PUG32" s="133"/>
      <c r="PUL32" s="133"/>
      <c r="PUQ32" s="133"/>
      <c r="PUV32" s="133"/>
      <c r="PVA32" s="133"/>
      <c r="PVF32" s="133"/>
      <c r="PVK32" s="133"/>
      <c r="PVP32" s="133"/>
      <c r="PVU32" s="133"/>
      <c r="PVZ32" s="133"/>
      <c r="PWE32" s="133"/>
      <c r="PWJ32" s="133"/>
      <c r="PWO32" s="133"/>
      <c r="PWT32" s="133"/>
      <c r="PWY32" s="133"/>
      <c r="PXD32" s="133"/>
      <c r="PXI32" s="133"/>
      <c r="PXN32" s="133"/>
      <c r="PXS32" s="133"/>
      <c r="PXX32" s="133"/>
      <c r="PYC32" s="133"/>
      <c r="PYH32" s="133"/>
      <c r="PYM32" s="133"/>
      <c r="PYR32" s="133"/>
      <c r="PYW32" s="133"/>
      <c r="PZB32" s="133"/>
      <c r="PZG32" s="133"/>
      <c r="PZL32" s="133"/>
      <c r="PZQ32" s="133"/>
      <c r="PZV32" s="133"/>
      <c r="QAA32" s="133"/>
      <c r="QAF32" s="133"/>
      <c r="QAK32" s="133"/>
      <c r="QAP32" s="133"/>
      <c r="QAU32" s="133"/>
      <c r="QAZ32" s="133"/>
      <c r="QBE32" s="133"/>
      <c r="QBJ32" s="133"/>
      <c r="QBO32" s="133"/>
      <c r="QBT32" s="133"/>
      <c r="QBY32" s="133"/>
      <c r="QCD32" s="133"/>
      <c r="QCI32" s="133"/>
      <c r="QCN32" s="133"/>
      <c r="QCS32" s="133"/>
      <c r="QCX32" s="133"/>
      <c r="QDC32" s="133"/>
      <c r="QDH32" s="133"/>
      <c r="QDM32" s="133"/>
      <c r="QDR32" s="133"/>
      <c r="QDW32" s="133"/>
      <c r="QEB32" s="133"/>
      <c r="QEG32" s="133"/>
      <c r="QEL32" s="133"/>
      <c r="QEQ32" s="133"/>
      <c r="QEV32" s="133"/>
      <c r="QFA32" s="133"/>
      <c r="QFF32" s="133"/>
      <c r="QFK32" s="133"/>
      <c r="QFP32" s="133"/>
      <c r="QFU32" s="133"/>
      <c r="QFZ32" s="133"/>
      <c r="QGE32" s="133"/>
      <c r="QGJ32" s="133"/>
      <c r="QGO32" s="133"/>
      <c r="QGT32" s="133"/>
      <c r="QGY32" s="133"/>
      <c r="QHD32" s="133"/>
      <c r="QHI32" s="133"/>
      <c r="QHN32" s="133"/>
      <c r="QHS32" s="133"/>
      <c r="QHX32" s="133"/>
      <c r="QIC32" s="133"/>
      <c r="QIH32" s="133"/>
      <c r="QIM32" s="133"/>
      <c r="QIR32" s="133"/>
      <c r="QIW32" s="133"/>
      <c r="QJB32" s="133"/>
      <c r="QJG32" s="133"/>
      <c r="QJL32" s="133"/>
      <c r="QJQ32" s="133"/>
      <c r="QJV32" s="133"/>
      <c r="QKA32" s="133"/>
      <c r="QKF32" s="133"/>
      <c r="QKK32" s="133"/>
      <c r="QKP32" s="133"/>
      <c r="QKU32" s="133"/>
      <c r="QKZ32" s="133"/>
      <c r="QLE32" s="133"/>
      <c r="QLJ32" s="133"/>
      <c r="QLO32" s="133"/>
      <c r="QLT32" s="133"/>
      <c r="QLY32" s="133"/>
      <c r="QMD32" s="133"/>
      <c r="QMI32" s="133"/>
      <c r="QMN32" s="133"/>
      <c r="QMS32" s="133"/>
      <c r="QMX32" s="133"/>
      <c r="QNC32" s="133"/>
      <c r="QNH32" s="133"/>
      <c r="QNM32" s="133"/>
      <c r="QNR32" s="133"/>
      <c r="QNW32" s="133"/>
      <c r="QOB32" s="133"/>
      <c r="QOG32" s="133"/>
      <c r="QOL32" s="133"/>
      <c r="QOQ32" s="133"/>
      <c r="QOV32" s="133"/>
      <c r="QPA32" s="133"/>
      <c r="QPF32" s="133"/>
      <c r="QPK32" s="133"/>
      <c r="QPP32" s="133"/>
      <c r="QPU32" s="133"/>
      <c r="QPZ32" s="133"/>
      <c r="QQE32" s="133"/>
      <c r="QQJ32" s="133"/>
      <c r="QQO32" s="133"/>
      <c r="QQT32" s="133"/>
      <c r="QQY32" s="133"/>
      <c r="QRD32" s="133"/>
      <c r="QRI32" s="133"/>
      <c r="QRN32" s="133"/>
      <c r="QRS32" s="133"/>
      <c r="QRX32" s="133"/>
      <c r="QSC32" s="133"/>
      <c r="QSH32" s="133"/>
      <c r="QSM32" s="133"/>
      <c r="QSR32" s="133"/>
      <c r="QSW32" s="133"/>
      <c r="QTB32" s="133"/>
      <c r="QTG32" s="133"/>
      <c r="QTL32" s="133"/>
      <c r="QTQ32" s="133"/>
      <c r="QTV32" s="133"/>
      <c r="QUA32" s="133"/>
      <c r="QUF32" s="133"/>
      <c r="QUK32" s="133"/>
      <c r="QUP32" s="133"/>
      <c r="QUU32" s="133"/>
      <c r="QUZ32" s="133"/>
      <c r="QVE32" s="133"/>
      <c r="QVJ32" s="133"/>
      <c r="QVO32" s="133"/>
      <c r="QVT32" s="133"/>
      <c r="QVY32" s="133"/>
      <c r="QWD32" s="133"/>
      <c r="QWI32" s="133"/>
      <c r="QWN32" s="133"/>
      <c r="QWS32" s="133"/>
      <c r="QWX32" s="133"/>
      <c r="QXC32" s="133"/>
      <c r="QXH32" s="133"/>
      <c r="QXM32" s="133"/>
      <c r="QXR32" s="133"/>
      <c r="QXW32" s="133"/>
      <c r="QYB32" s="133"/>
      <c r="QYG32" s="133"/>
      <c r="QYL32" s="133"/>
      <c r="QYQ32" s="133"/>
      <c r="QYV32" s="133"/>
      <c r="QZA32" s="133"/>
      <c r="QZF32" s="133"/>
      <c r="QZK32" s="133"/>
      <c r="QZP32" s="133"/>
      <c r="QZU32" s="133"/>
      <c r="QZZ32" s="133"/>
      <c r="RAE32" s="133"/>
      <c r="RAJ32" s="133"/>
      <c r="RAO32" s="133"/>
      <c r="RAT32" s="133"/>
      <c r="RAY32" s="133"/>
      <c r="RBD32" s="133"/>
      <c r="RBI32" s="133"/>
      <c r="RBN32" s="133"/>
      <c r="RBS32" s="133"/>
      <c r="RBX32" s="133"/>
      <c r="RCC32" s="133"/>
      <c r="RCH32" s="133"/>
      <c r="RCM32" s="133"/>
      <c r="RCR32" s="133"/>
      <c r="RCW32" s="133"/>
      <c r="RDB32" s="133"/>
      <c r="RDG32" s="133"/>
      <c r="RDL32" s="133"/>
      <c r="RDQ32" s="133"/>
      <c r="RDV32" s="133"/>
      <c r="REA32" s="133"/>
      <c r="REF32" s="133"/>
      <c r="REK32" s="133"/>
      <c r="REP32" s="133"/>
      <c r="REU32" s="133"/>
      <c r="REZ32" s="133"/>
      <c r="RFE32" s="133"/>
      <c r="RFJ32" s="133"/>
      <c r="RFO32" s="133"/>
      <c r="RFT32" s="133"/>
      <c r="RFY32" s="133"/>
      <c r="RGD32" s="133"/>
      <c r="RGI32" s="133"/>
      <c r="RGN32" s="133"/>
      <c r="RGS32" s="133"/>
      <c r="RGX32" s="133"/>
      <c r="RHC32" s="133"/>
      <c r="RHH32" s="133"/>
      <c r="RHM32" s="133"/>
      <c r="RHR32" s="133"/>
      <c r="RHW32" s="133"/>
      <c r="RIB32" s="133"/>
      <c r="RIG32" s="133"/>
      <c r="RIL32" s="133"/>
      <c r="RIQ32" s="133"/>
      <c r="RIV32" s="133"/>
      <c r="RJA32" s="133"/>
      <c r="RJF32" s="133"/>
      <c r="RJK32" s="133"/>
      <c r="RJP32" s="133"/>
      <c r="RJU32" s="133"/>
      <c r="RJZ32" s="133"/>
      <c r="RKE32" s="133"/>
      <c r="RKJ32" s="133"/>
      <c r="RKO32" s="133"/>
      <c r="RKT32" s="133"/>
      <c r="RKY32" s="133"/>
      <c r="RLD32" s="133"/>
      <c r="RLI32" s="133"/>
      <c r="RLN32" s="133"/>
      <c r="RLS32" s="133"/>
      <c r="RLX32" s="133"/>
      <c r="RMC32" s="133"/>
      <c r="RMH32" s="133"/>
      <c r="RMM32" s="133"/>
      <c r="RMR32" s="133"/>
      <c r="RMW32" s="133"/>
      <c r="RNB32" s="133"/>
      <c r="RNG32" s="133"/>
      <c r="RNL32" s="133"/>
      <c r="RNQ32" s="133"/>
      <c r="RNV32" s="133"/>
      <c r="ROA32" s="133"/>
      <c r="ROF32" s="133"/>
      <c r="ROK32" s="133"/>
      <c r="ROP32" s="133"/>
      <c r="ROU32" s="133"/>
      <c r="ROZ32" s="133"/>
      <c r="RPE32" s="133"/>
      <c r="RPJ32" s="133"/>
      <c r="RPO32" s="133"/>
      <c r="RPT32" s="133"/>
      <c r="RPY32" s="133"/>
      <c r="RQD32" s="133"/>
      <c r="RQI32" s="133"/>
      <c r="RQN32" s="133"/>
      <c r="RQS32" s="133"/>
      <c r="RQX32" s="133"/>
      <c r="RRC32" s="133"/>
      <c r="RRH32" s="133"/>
      <c r="RRM32" s="133"/>
      <c r="RRR32" s="133"/>
      <c r="RRW32" s="133"/>
      <c r="RSB32" s="133"/>
      <c r="RSG32" s="133"/>
      <c r="RSL32" s="133"/>
      <c r="RSQ32" s="133"/>
      <c r="RSV32" s="133"/>
      <c r="RTA32" s="133"/>
      <c r="RTF32" s="133"/>
      <c r="RTK32" s="133"/>
      <c r="RTP32" s="133"/>
      <c r="RTU32" s="133"/>
      <c r="RTZ32" s="133"/>
      <c r="RUE32" s="133"/>
      <c r="RUJ32" s="133"/>
      <c r="RUO32" s="133"/>
      <c r="RUT32" s="133"/>
      <c r="RUY32" s="133"/>
      <c r="RVD32" s="133"/>
      <c r="RVI32" s="133"/>
      <c r="RVN32" s="133"/>
      <c r="RVS32" s="133"/>
      <c r="RVX32" s="133"/>
      <c r="RWC32" s="133"/>
      <c r="RWH32" s="133"/>
      <c r="RWM32" s="133"/>
      <c r="RWR32" s="133"/>
      <c r="RWW32" s="133"/>
      <c r="RXB32" s="133"/>
      <c r="RXG32" s="133"/>
      <c r="RXL32" s="133"/>
      <c r="RXQ32" s="133"/>
      <c r="RXV32" s="133"/>
      <c r="RYA32" s="133"/>
      <c r="RYF32" s="133"/>
      <c r="RYK32" s="133"/>
      <c r="RYP32" s="133"/>
      <c r="RYU32" s="133"/>
      <c r="RYZ32" s="133"/>
      <c r="RZE32" s="133"/>
      <c r="RZJ32" s="133"/>
      <c r="RZO32" s="133"/>
      <c r="RZT32" s="133"/>
      <c r="RZY32" s="133"/>
      <c r="SAD32" s="133"/>
      <c r="SAI32" s="133"/>
      <c r="SAN32" s="133"/>
      <c r="SAS32" s="133"/>
      <c r="SAX32" s="133"/>
      <c r="SBC32" s="133"/>
      <c r="SBH32" s="133"/>
      <c r="SBM32" s="133"/>
      <c r="SBR32" s="133"/>
      <c r="SBW32" s="133"/>
      <c r="SCB32" s="133"/>
      <c r="SCG32" s="133"/>
      <c r="SCL32" s="133"/>
      <c r="SCQ32" s="133"/>
      <c r="SCV32" s="133"/>
      <c r="SDA32" s="133"/>
      <c r="SDF32" s="133"/>
      <c r="SDK32" s="133"/>
      <c r="SDP32" s="133"/>
      <c r="SDU32" s="133"/>
      <c r="SDZ32" s="133"/>
      <c r="SEE32" s="133"/>
      <c r="SEJ32" s="133"/>
      <c r="SEO32" s="133"/>
      <c r="SET32" s="133"/>
      <c r="SEY32" s="133"/>
      <c r="SFD32" s="133"/>
      <c r="SFI32" s="133"/>
      <c r="SFN32" s="133"/>
      <c r="SFS32" s="133"/>
      <c r="SFX32" s="133"/>
      <c r="SGC32" s="133"/>
      <c r="SGH32" s="133"/>
      <c r="SGM32" s="133"/>
      <c r="SGR32" s="133"/>
      <c r="SGW32" s="133"/>
      <c r="SHB32" s="133"/>
      <c r="SHG32" s="133"/>
      <c r="SHL32" s="133"/>
      <c r="SHQ32" s="133"/>
      <c r="SHV32" s="133"/>
      <c r="SIA32" s="133"/>
      <c r="SIF32" s="133"/>
      <c r="SIK32" s="133"/>
      <c r="SIP32" s="133"/>
      <c r="SIU32" s="133"/>
      <c r="SIZ32" s="133"/>
      <c r="SJE32" s="133"/>
      <c r="SJJ32" s="133"/>
      <c r="SJO32" s="133"/>
      <c r="SJT32" s="133"/>
      <c r="SJY32" s="133"/>
      <c r="SKD32" s="133"/>
      <c r="SKI32" s="133"/>
      <c r="SKN32" s="133"/>
      <c r="SKS32" s="133"/>
      <c r="SKX32" s="133"/>
      <c r="SLC32" s="133"/>
      <c r="SLH32" s="133"/>
      <c r="SLM32" s="133"/>
      <c r="SLR32" s="133"/>
      <c r="SLW32" s="133"/>
      <c r="SMB32" s="133"/>
      <c r="SMG32" s="133"/>
      <c r="SML32" s="133"/>
      <c r="SMQ32" s="133"/>
      <c r="SMV32" s="133"/>
      <c r="SNA32" s="133"/>
      <c r="SNF32" s="133"/>
      <c r="SNK32" s="133"/>
      <c r="SNP32" s="133"/>
      <c r="SNU32" s="133"/>
      <c r="SNZ32" s="133"/>
      <c r="SOE32" s="133"/>
      <c r="SOJ32" s="133"/>
      <c r="SOO32" s="133"/>
      <c r="SOT32" s="133"/>
      <c r="SOY32" s="133"/>
      <c r="SPD32" s="133"/>
      <c r="SPI32" s="133"/>
      <c r="SPN32" s="133"/>
      <c r="SPS32" s="133"/>
      <c r="SPX32" s="133"/>
      <c r="SQC32" s="133"/>
      <c r="SQH32" s="133"/>
      <c r="SQM32" s="133"/>
      <c r="SQR32" s="133"/>
      <c r="SQW32" s="133"/>
      <c r="SRB32" s="133"/>
      <c r="SRG32" s="133"/>
      <c r="SRL32" s="133"/>
      <c r="SRQ32" s="133"/>
      <c r="SRV32" s="133"/>
      <c r="SSA32" s="133"/>
      <c r="SSF32" s="133"/>
      <c r="SSK32" s="133"/>
      <c r="SSP32" s="133"/>
      <c r="SSU32" s="133"/>
      <c r="SSZ32" s="133"/>
      <c r="STE32" s="133"/>
      <c r="STJ32" s="133"/>
      <c r="STO32" s="133"/>
      <c r="STT32" s="133"/>
      <c r="STY32" s="133"/>
      <c r="SUD32" s="133"/>
      <c r="SUI32" s="133"/>
      <c r="SUN32" s="133"/>
      <c r="SUS32" s="133"/>
      <c r="SUX32" s="133"/>
      <c r="SVC32" s="133"/>
      <c r="SVH32" s="133"/>
      <c r="SVM32" s="133"/>
      <c r="SVR32" s="133"/>
      <c r="SVW32" s="133"/>
      <c r="SWB32" s="133"/>
      <c r="SWG32" s="133"/>
      <c r="SWL32" s="133"/>
      <c r="SWQ32" s="133"/>
      <c r="SWV32" s="133"/>
      <c r="SXA32" s="133"/>
      <c r="SXF32" s="133"/>
      <c r="SXK32" s="133"/>
      <c r="SXP32" s="133"/>
      <c r="SXU32" s="133"/>
      <c r="SXZ32" s="133"/>
      <c r="SYE32" s="133"/>
      <c r="SYJ32" s="133"/>
      <c r="SYO32" s="133"/>
      <c r="SYT32" s="133"/>
      <c r="SYY32" s="133"/>
      <c r="SZD32" s="133"/>
      <c r="SZI32" s="133"/>
      <c r="SZN32" s="133"/>
      <c r="SZS32" s="133"/>
      <c r="SZX32" s="133"/>
      <c r="TAC32" s="133"/>
      <c r="TAH32" s="133"/>
      <c r="TAM32" s="133"/>
      <c r="TAR32" s="133"/>
      <c r="TAW32" s="133"/>
      <c r="TBB32" s="133"/>
      <c r="TBG32" s="133"/>
      <c r="TBL32" s="133"/>
      <c r="TBQ32" s="133"/>
      <c r="TBV32" s="133"/>
      <c r="TCA32" s="133"/>
      <c r="TCF32" s="133"/>
      <c r="TCK32" s="133"/>
      <c r="TCP32" s="133"/>
      <c r="TCU32" s="133"/>
      <c r="TCZ32" s="133"/>
      <c r="TDE32" s="133"/>
      <c r="TDJ32" s="133"/>
      <c r="TDO32" s="133"/>
      <c r="TDT32" s="133"/>
      <c r="TDY32" s="133"/>
      <c r="TED32" s="133"/>
      <c r="TEI32" s="133"/>
      <c r="TEN32" s="133"/>
      <c r="TES32" s="133"/>
      <c r="TEX32" s="133"/>
      <c r="TFC32" s="133"/>
      <c r="TFH32" s="133"/>
      <c r="TFM32" s="133"/>
      <c r="TFR32" s="133"/>
      <c r="TFW32" s="133"/>
      <c r="TGB32" s="133"/>
      <c r="TGG32" s="133"/>
      <c r="TGL32" s="133"/>
      <c r="TGQ32" s="133"/>
      <c r="TGV32" s="133"/>
      <c r="THA32" s="133"/>
      <c r="THF32" s="133"/>
      <c r="THK32" s="133"/>
      <c r="THP32" s="133"/>
      <c r="THU32" s="133"/>
      <c r="THZ32" s="133"/>
      <c r="TIE32" s="133"/>
      <c r="TIJ32" s="133"/>
      <c r="TIO32" s="133"/>
      <c r="TIT32" s="133"/>
      <c r="TIY32" s="133"/>
      <c r="TJD32" s="133"/>
      <c r="TJI32" s="133"/>
      <c r="TJN32" s="133"/>
      <c r="TJS32" s="133"/>
      <c r="TJX32" s="133"/>
      <c r="TKC32" s="133"/>
      <c r="TKH32" s="133"/>
      <c r="TKM32" s="133"/>
      <c r="TKR32" s="133"/>
      <c r="TKW32" s="133"/>
      <c r="TLB32" s="133"/>
      <c r="TLG32" s="133"/>
      <c r="TLL32" s="133"/>
      <c r="TLQ32" s="133"/>
      <c r="TLV32" s="133"/>
      <c r="TMA32" s="133"/>
      <c r="TMF32" s="133"/>
      <c r="TMK32" s="133"/>
      <c r="TMP32" s="133"/>
      <c r="TMU32" s="133"/>
      <c r="TMZ32" s="133"/>
      <c r="TNE32" s="133"/>
      <c r="TNJ32" s="133"/>
      <c r="TNO32" s="133"/>
      <c r="TNT32" s="133"/>
      <c r="TNY32" s="133"/>
      <c r="TOD32" s="133"/>
      <c r="TOI32" s="133"/>
      <c r="TON32" s="133"/>
      <c r="TOS32" s="133"/>
      <c r="TOX32" s="133"/>
      <c r="TPC32" s="133"/>
      <c r="TPH32" s="133"/>
      <c r="TPM32" s="133"/>
      <c r="TPR32" s="133"/>
      <c r="TPW32" s="133"/>
      <c r="TQB32" s="133"/>
      <c r="TQG32" s="133"/>
      <c r="TQL32" s="133"/>
      <c r="TQQ32" s="133"/>
      <c r="TQV32" s="133"/>
      <c r="TRA32" s="133"/>
      <c r="TRF32" s="133"/>
      <c r="TRK32" s="133"/>
      <c r="TRP32" s="133"/>
      <c r="TRU32" s="133"/>
      <c r="TRZ32" s="133"/>
      <c r="TSE32" s="133"/>
      <c r="TSJ32" s="133"/>
      <c r="TSO32" s="133"/>
      <c r="TST32" s="133"/>
      <c r="TSY32" s="133"/>
      <c r="TTD32" s="133"/>
      <c r="TTI32" s="133"/>
      <c r="TTN32" s="133"/>
      <c r="TTS32" s="133"/>
      <c r="TTX32" s="133"/>
      <c r="TUC32" s="133"/>
      <c r="TUH32" s="133"/>
      <c r="TUM32" s="133"/>
      <c r="TUR32" s="133"/>
      <c r="TUW32" s="133"/>
      <c r="TVB32" s="133"/>
      <c r="TVG32" s="133"/>
      <c r="TVL32" s="133"/>
      <c r="TVQ32" s="133"/>
      <c r="TVV32" s="133"/>
      <c r="TWA32" s="133"/>
      <c r="TWF32" s="133"/>
      <c r="TWK32" s="133"/>
      <c r="TWP32" s="133"/>
      <c r="TWU32" s="133"/>
      <c r="TWZ32" s="133"/>
      <c r="TXE32" s="133"/>
      <c r="TXJ32" s="133"/>
      <c r="TXO32" s="133"/>
      <c r="TXT32" s="133"/>
      <c r="TXY32" s="133"/>
      <c r="TYD32" s="133"/>
      <c r="TYI32" s="133"/>
      <c r="TYN32" s="133"/>
      <c r="TYS32" s="133"/>
      <c r="TYX32" s="133"/>
      <c r="TZC32" s="133"/>
      <c r="TZH32" s="133"/>
      <c r="TZM32" s="133"/>
      <c r="TZR32" s="133"/>
      <c r="TZW32" s="133"/>
      <c r="UAB32" s="133"/>
      <c r="UAG32" s="133"/>
      <c r="UAL32" s="133"/>
      <c r="UAQ32" s="133"/>
      <c r="UAV32" s="133"/>
      <c r="UBA32" s="133"/>
      <c r="UBF32" s="133"/>
      <c r="UBK32" s="133"/>
      <c r="UBP32" s="133"/>
      <c r="UBU32" s="133"/>
      <c r="UBZ32" s="133"/>
      <c r="UCE32" s="133"/>
      <c r="UCJ32" s="133"/>
      <c r="UCO32" s="133"/>
      <c r="UCT32" s="133"/>
      <c r="UCY32" s="133"/>
      <c r="UDD32" s="133"/>
      <c r="UDI32" s="133"/>
      <c r="UDN32" s="133"/>
      <c r="UDS32" s="133"/>
      <c r="UDX32" s="133"/>
      <c r="UEC32" s="133"/>
      <c r="UEH32" s="133"/>
      <c r="UEM32" s="133"/>
      <c r="UER32" s="133"/>
      <c r="UEW32" s="133"/>
      <c r="UFB32" s="133"/>
      <c r="UFG32" s="133"/>
      <c r="UFL32" s="133"/>
      <c r="UFQ32" s="133"/>
      <c r="UFV32" s="133"/>
      <c r="UGA32" s="133"/>
      <c r="UGF32" s="133"/>
      <c r="UGK32" s="133"/>
      <c r="UGP32" s="133"/>
      <c r="UGU32" s="133"/>
      <c r="UGZ32" s="133"/>
      <c r="UHE32" s="133"/>
      <c r="UHJ32" s="133"/>
      <c r="UHO32" s="133"/>
      <c r="UHT32" s="133"/>
      <c r="UHY32" s="133"/>
      <c r="UID32" s="133"/>
      <c r="UII32" s="133"/>
      <c r="UIN32" s="133"/>
      <c r="UIS32" s="133"/>
      <c r="UIX32" s="133"/>
      <c r="UJC32" s="133"/>
      <c r="UJH32" s="133"/>
      <c r="UJM32" s="133"/>
      <c r="UJR32" s="133"/>
      <c r="UJW32" s="133"/>
      <c r="UKB32" s="133"/>
      <c r="UKG32" s="133"/>
      <c r="UKL32" s="133"/>
      <c r="UKQ32" s="133"/>
      <c r="UKV32" s="133"/>
      <c r="ULA32" s="133"/>
      <c r="ULF32" s="133"/>
      <c r="ULK32" s="133"/>
      <c r="ULP32" s="133"/>
      <c r="ULU32" s="133"/>
      <c r="ULZ32" s="133"/>
      <c r="UME32" s="133"/>
      <c r="UMJ32" s="133"/>
      <c r="UMO32" s="133"/>
      <c r="UMT32" s="133"/>
      <c r="UMY32" s="133"/>
      <c r="UND32" s="133"/>
      <c r="UNI32" s="133"/>
      <c r="UNN32" s="133"/>
      <c r="UNS32" s="133"/>
      <c r="UNX32" s="133"/>
      <c r="UOC32" s="133"/>
      <c r="UOH32" s="133"/>
      <c r="UOM32" s="133"/>
      <c r="UOR32" s="133"/>
      <c r="UOW32" s="133"/>
      <c r="UPB32" s="133"/>
      <c r="UPG32" s="133"/>
      <c r="UPL32" s="133"/>
      <c r="UPQ32" s="133"/>
      <c r="UPV32" s="133"/>
      <c r="UQA32" s="133"/>
      <c r="UQF32" s="133"/>
      <c r="UQK32" s="133"/>
      <c r="UQP32" s="133"/>
      <c r="UQU32" s="133"/>
      <c r="UQZ32" s="133"/>
      <c r="URE32" s="133"/>
      <c r="URJ32" s="133"/>
      <c r="URO32" s="133"/>
      <c r="URT32" s="133"/>
      <c r="URY32" s="133"/>
      <c r="USD32" s="133"/>
      <c r="USI32" s="133"/>
      <c r="USN32" s="133"/>
      <c r="USS32" s="133"/>
      <c r="USX32" s="133"/>
      <c r="UTC32" s="133"/>
      <c r="UTH32" s="133"/>
      <c r="UTM32" s="133"/>
      <c r="UTR32" s="133"/>
      <c r="UTW32" s="133"/>
      <c r="UUB32" s="133"/>
      <c r="UUG32" s="133"/>
      <c r="UUL32" s="133"/>
      <c r="UUQ32" s="133"/>
      <c r="UUV32" s="133"/>
      <c r="UVA32" s="133"/>
      <c r="UVF32" s="133"/>
      <c r="UVK32" s="133"/>
      <c r="UVP32" s="133"/>
      <c r="UVU32" s="133"/>
      <c r="UVZ32" s="133"/>
      <c r="UWE32" s="133"/>
      <c r="UWJ32" s="133"/>
      <c r="UWO32" s="133"/>
      <c r="UWT32" s="133"/>
      <c r="UWY32" s="133"/>
      <c r="UXD32" s="133"/>
      <c r="UXI32" s="133"/>
      <c r="UXN32" s="133"/>
      <c r="UXS32" s="133"/>
      <c r="UXX32" s="133"/>
      <c r="UYC32" s="133"/>
      <c r="UYH32" s="133"/>
      <c r="UYM32" s="133"/>
      <c r="UYR32" s="133"/>
      <c r="UYW32" s="133"/>
      <c r="UZB32" s="133"/>
      <c r="UZG32" s="133"/>
      <c r="UZL32" s="133"/>
      <c r="UZQ32" s="133"/>
      <c r="UZV32" s="133"/>
      <c r="VAA32" s="133"/>
      <c r="VAF32" s="133"/>
      <c r="VAK32" s="133"/>
      <c r="VAP32" s="133"/>
      <c r="VAU32" s="133"/>
      <c r="VAZ32" s="133"/>
      <c r="VBE32" s="133"/>
      <c r="VBJ32" s="133"/>
      <c r="VBO32" s="133"/>
      <c r="VBT32" s="133"/>
      <c r="VBY32" s="133"/>
      <c r="VCD32" s="133"/>
      <c r="VCI32" s="133"/>
      <c r="VCN32" s="133"/>
      <c r="VCS32" s="133"/>
      <c r="VCX32" s="133"/>
      <c r="VDC32" s="133"/>
      <c r="VDH32" s="133"/>
      <c r="VDM32" s="133"/>
      <c r="VDR32" s="133"/>
      <c r="VDW32" s="133"/>
      <c r="VEB32" s="133"/>
      <c r="VEG32" s="133"/>
      <c r="VEL32" s="133"/>
      <c r="VEQ32" s="133"/>
      <c r="VEV32" s="133"/>
      <c r="VFA32" s="133"/>
      <c r="VFF32" s="133"/>
      <c r="VFK32" s="133"/>
      <c r="VFP32" s="133"/>
      <c r="VFU32" s="133"/>
      <c r="VFZ32" s="133"/>
      <c r="VGE32" s="133"/>
      <c r="VGJ32" s="133"/>
      <c r="VGO32" s="133"/>
      <c r="VGT32" s="133"/>
      <c r="VGY32" s="133"/>
      <c r="VHD32" s="133"/>
      <c r="VHI32" s="133"/>
      <c r="VHN32" s="133"/>
      <c r="VHS32" s="133"/>
      <c r="VHX32" s="133"/>
      <c r="VIC32" s="133"/>
      <c r="VIH32" s="133"/>
      <c r="VIM32" s="133"/>
      <c r="VIR32" s="133"/>
      <c r="VIW32" s="133"/>
      <c r="VJB32" s="133"/>
      <c r="VJG32" s="133"/>
      <c r="VJL32" s="133"/>
      <c r="VJQ32" s="133"/>
      <c r="VJV32" s="133"/>
      <c r="VKA32" s="133"/>
      <c r="VKF32" s="133"/>
      <c r="VKK32" s="133"/>
      <c r="VKP32" s="133"/>
      <c r="VKU32" s="133"/>
      <c r="VKZ32" s="133"/>
      <c r="VLE32" s="133"/>
      <c r="VLJ32" s="133"/>
      <c r="VLO32" s="133"/>
      <c r="VLT32" s="133"/>
      <c r="VLY32" s="133"/>
      <c r="VMD32" s="133"/>
      <c r="VMI32" s="133"/>
      <c r="VMN32" s="133"/>
      <c r="VMS32" s="133"/>
      <c r="VMX32" s="133"/>
      <c r="VNC32" s="133"/>
      <c r="VNH32" s="133"/>
      <c r="VNM32" s="133"/>
      <c r="VNR32" s="133"/>
      <c r="VNW32" s="133"/>
      <c r="VOB32" s="133"/>
      <c r="VOG32" s="133"/>
      <c r="VOL32" s="133"/>
      <c r="VOQ32" s="133"/>
      <c r="VOV32" s="133"/>
      <c r="VPA32" s="133"/>
      <c r="VPF32" s="133"/>
      <c r="VPK32" s="133"/>
      <c r="VPP32" s="133"/>
      <c r="VPU32" s="133"/>
      <c r="VPZ32" s="133"/>
      <c r="VQE32" s="133"/>
      <c r="VQJ32" s="133"/>
      <c r="VQO32" s="133"/>
      <c r="VQT32" s="133"/>
      <c r="VQY32" s="133"/>
      <c r="VRD32" s="133"/>
      <c r="VRI32" s="133"/>
      <c r="VRN32" s="133"/>
      <c r="VRS32" s="133"/>
      <c r="VRX32" s="133"/>
      <c r="VSC32" s="133"/>
      <c r="VSH32" s="133"/>
      <c r="VSM32" s="133"/>
      <c r="VSR32" s="133"/>
      <c r="VSW32" s="133"/>
      <c r="VTB32" s="133"/>
      <c r="VTG32" s="133"/>
      <c r="VTL32" s="133"/>
      <c r="VTQ32" s="133"/>
      <c r="VTV32" s="133"/>
      <c r="VUA32" s="133"/>
      <c r="VUF32" s="133"/>
      <c r="VUK32" s="133"/>
      <c r="VUP32" s="133"/>
      <c r="VUU32" s="133"/>
      <c r="VUZ32" s="133"/>
      <c r="VVE32" s="133"/>
      <c r="VVJ32" s="133"/>
      <c r="VVO32" s="133"/>
      <c r="VVT32" s="133"/>
      <c r="VVY32" s="133"/>
      <c r="VWD32" s="133"/>
      <c r="VWI32" s="133"/>
      <c r="VWN32" s="133"/>
      <c r="VWS32" s="133"/>
      <c r="VWX32" s="133"/>
      <c r="VXC32" s="133"/>
      <c r="VXH32" s="133"/>
      <c r="VXM32" s="133"/>
      <c r="VXR32" s="133"/>
      <c r="VXW32" s="133"/>
      <c r="VYB32" s="133"/>
      <c r="VYG32" s="133"/>
      <c r="VYL32" s="133"/>
      <c r="VYQ32" s="133"/>
      <c r="VYV32" s="133"/>
      <c r="VZA32" s="133"/>
      <c r="VZF32" s="133"/>
      <c r="VZK32" s="133"/>
      <c r="VZP32" s="133"/>
      <c r="VZU32" s="133"/>
      <c r="VZZ32" s="133"/>
      <c r="WAE32" s="133"/>
      <c r="WAJ32" s="133"/>
      <c r="WAO32" s="133"/>
      <c r="WAT32" s="133"/>
      <c r="WAY32" s="133"/>
      <c r="WBD32" s="133"/>
      <c r="WBI32" s="133"/>
      <c r="WBN32" s="133"/>
      <c r="WBS32" s="133"/>
      <c r="WBX32" s="133"/>
      <c r="WCC32" s="133"/>
      <c r="WCH32" s="133"/>
      <c r="WCM32" s="133"/>
      <c r="WCR32" s="133"/>
      <c r="WCW32" s="133"/>
      <c r="WDB32" s="133"/>
      <c r="WDG32" s="133"/>
      <c r="WDL32" s="133"/>
      <c r="WDQ32" s="133"/>
      <c r="WDV32" s="133"/>
      <c r="WEA32" s="133"/>
      <c r="WEF32" s="133"/>
      <c r="WEK32" s="133"/>
      <c r="WEP32" s="133"/>
      <c r="WEU32" s="133"/>
      <c r="WEZ32" s="133"/>
      <c r="WFE32" s="133"/>
      <c r="WFJ32" s="133"/>
      <c r="WFO32" s="133"/>
      <c r="WFT32" s="133"/>
      <c r="WFY32" s="133"/>
      <c r="WGD32" s="133"/>
      <c r="WGI32" s="133"/>
      <c r="WGN32" s="133"/>
      <c r="WGS32" s="133"/>
      <c r="WGX32" s="133"/>
      <c r="WHC32" s="133"/>
      <c r="WHH32" s="133"/>
      <c r="WHM32" s="133"/>
      <c r="WHR32" s="133"/>
      <c r="WHW32" s="133"/>
      <c r="WIB32" s="133"/>
      <c r="WIG32" s="133"/>
      <c r="WIL32" s="133"/>
      <c r="WIQ32" s="133"/>
      <c r="WIV32" s="133"/>
      <c r="WJA32" s="133"/>
      <c r="WJF32" s="133"/>
      <c r="WJK32" s="133"/>
      <c r="WJP32" s="133"/>
      <c r="WJU32" s="133"/>
      <c r="WJZ32" s="133"/>
      <c r="WKE32" s="133"/>
      <c r="WKJ32" s="133"/>
      <c r="WKO32" s="133"/>
      <c r="WKT32" s="133"/>
      <c r="WKY32" s="133"/>
      <c r="WLD32" s="133"/>
      <c r="WLI32" s="133"/>
      <c r="WLN32" s="133"/>
      <c r="WLS32" s="133"/>
      <c r="WLX32" s="133"/>
      <c r="WMC32" s="133"/>
      <c r="WMH32" s="133"/>
      <c r="WMM32" s="133"/>
      <c r="WMR32" s="133"/>
      <c r="WMW32" s="133"/>
      <c r="WNB32" s="133"/>
      <c r="WNG32" s="133"/>
      <c r="WNL32" s="133"/>
      <c r="WNQ32" s="133"/>
      <c r="WNV32" s="133"/>
      <c r="WOA32" s="133"/>
      <c r="WOF32" s="133"/>
      <c r="WOK32" s="133"/>
      <c r="WOP32" s="133"/>
      <c r="WOU32" s="133"/>
      <c r="WOZ32" s="133"/>
      <c r="WPE32" s="133"/>
      <c r="WPJ32" s="133"/>
      <c r="WPO32" s="133"/>
      <c r="WPT32" s="133"/>
      <c r="WPY32" s="133"/>
      <c r="WQD32" s="133"/>
      <c r="WQI32" s="133"/>
      <c r="WQN32" s="133"/>
      <c r="WQS32" s="133"/>
      <c r="WQX32" s="133"/>
      <c r="WRC32" s="133"/>
      <c r="WRH32" s="133"/>
      <c r="WRM32" s="133"/>
      <c r="WRR32" s="133"/>
      <c r="WRW32" s="133"/>
      <c r="WSB32" s="133"/>
      <c r="WSG32" s="133"/>
      <c r="WSL32" s="133"/>
      <c r="WSQ32" s="133"/>
      <c r="WSV32" s="133"/>
      <c r="WTA32" s="133"/>
      <c r="WTF32" s="133"/>
      <c r="WTK32" s="133"/>
      <c r="WTP32" s="133"/>
      <c r="WTU32" s="133"/>
      <c r="WTZ32" s="133"/>
      <c r="WUE32" s="133"/>
      <c r="WUJ32" s="133"/>
      <c r="WUO32" s="133"/>
      <c r="WUT32" s="133"/>
      <c r="WUY32" s="133"/>
      <c r="WVD32" s="133"/>
      <c r="WVI32" s="133"/>
      <c r="WVN32" s="133"/>
      <c r="WVS32" s="133"/>
      <c r="WVX32" s="133"/>
      <c r="WWC32" s="133"/>
      <c r="WWH32" s="133"/>
      <c r="WWM32" s="133"/>
      <c r="WWR32" s="133"/>
      <c r="WWW32" s="133"/>
      <c r="WXB32" s="133"/>
      <c r="WXG32" s="133"/>
      <c r="WXL32" s="133"/>
      <c r="WXQ32" s="133"/>
      <c r="WXV32" s="133"/>
      <c r="WYA32" s="133"/>
      <c r="WYF32" s="133"/>
      <c r="WYK32" s="133"/>
      <c r="WYP32" s="133"/>
      <c r="WYU32" s="133"/>
      <c r="WYZ32" s="133"/>
      <c r="WZE32" s="133"/>
      <c r="WZJ32" s="133"/>
      <c r="WZO32" s="133"/>
      <c r="WZT32" s="133"/>
      <c r="WZY32" s="133"/>
      <c r="XAD32" s="133"/>
      <c r="XAI32" s="133"/>
      <c r="XAN32" s="133"/>
      <c r="XAS32" s="133"/>
      <c r="XAX32" s="133"/>
      <c r="XBC32" s="133"/>
      <c r="XBH32" s="133"/>
      <c r="XBM32" s="133"/>
      <c r="XBR32" s="133"/>
      <c r="XBW32" s="133"/>
      <c r="XCB32" s="133"/>
      <c r="XCG32" s="133"/>
      <c r="XCL32" s="133"/>
      <c r="XCQ32" s="133"/>
      <c r="XCV32" s="133"/>
      <c r="XDA32" s="133"/>
      <c r="XDF32" s="133"/>
      <c r="XDK32" s="133"/>
      <c r="XDP32" s="133"/>
      <c r="XDU32" s="133"/>
      <c r="XDZ32" s="133"/>
      <c r="XEE32" s="133"/>
      <c r="XEJ32" s="133"/>
      <c r="XEO32" s="133"/>
      <c r="XET32" s="133"/>
      <c r="XEY32" s="133"/>
      <c r="XFD32" s="133"/>
    </row>
    <row r="33" spans="1:1024 1029:2044 2049:3069 3074:4094 4099:5119 5124:6144 6149:7164 7169:8189 8194:9214 9219:10239 10244:11264 11269:12284 12289:13309 13314:14334 14339:15359 15364:16384">
      <c r="A33" s="132" t="s">
        <v>826</v>
      </c>
      <c r="B33" s="132" t="s">
        <v>1470</v>
      </c>
      <c r="C33" s="132" t="s">
        <v>1507</v>
      </c>
      <c r="D33" s="133">
        <v>13287.91</v>
      </c>
      <c r="E33" s="132" t="s">
        <v>822</v>
      </c>
      <c r="I33" s="133"/>
      <c r="N33" s="133"/>
      <c r="S33" s="133"/>
      <c r="X33" s="133"/>
      <c r="AC33" s="133"/>
      <c r="AH33" s="133"/>
      <c r="AM33" s="133"/>
      <c r="AR33" s="133"/>
      <c r="AW33" s="133"/>
      <c r="BB33" s="133"/>
      <c r="BG33" s="133"/>
      <c r="BL33" s="133"/>
      <c r="BQ33" s="133"/>
      <c r="BV33" s="133"/>
      <c r="CA33" s="133"/>
      <c r="CF33" s="133"/>
      <c r="CK33" s="133"/>
      <c r="CP33" s="133"/>
      <c r="CU33" s="133"/>
      <c r="CZ33" s="133"/>
      <c r="DE33" s="133"/>
      <c r="DJ33" s="133"/>
      <c r="DO33" s="133"/>
      <c r="DT33" s="133"/>
      <c r="DY33" s="133"/>
      <c r="ED33" s="133"/>
      <c r="EI33" s="133"/>
      <c r="EN33" s="133"/>
      <c r="ES33" s="133"/>
      <c r="EX33" s="133"/>
      <c r="FC33" s="133"/>
      <c r="FH33" s="133"/>
      <c r="FM33" s="133"/>
      <c r="FR33" s="133"/>
      <c r="FW33" s="133"/>
      <c r="GB33" s="133"/>
      <c r="GG33" s="133"/>
      <c r="GL33" s="133"/>
      <c r="GQ33" s="133"/>
      <c r="GV33" s="133"/>
      <c r="HA33" s="133"/>
      <c r="HF33" s="133"/>
      <c r="HK33" s="133"/>
      <c r="HP33" s="133"/>
      <c r="HU33" s="133"/>
      <c r="HZ33" s="133"/>
      <c r="IE33" s="133"/>
      <c r="IJ33" s="133"/>
      <c r="IO33" s="133"/>
      <c r="IT33" s="133"/>
      <c r="IY33" s="133"/>
      <c r="JD33" s="133"/>
      <c r="JI33" s="133"/>
      <c r="JN33" s="133"/>
      <c r="JS33" s="133"/>
      <c r="JX33" s="133"/>
      <c r="KC33" s="133"/>
      <c r="KH33" s="133"/>
      <c r="KM33" s="133"/>
      <c r="KR33" s="133"/>
      <c r="KW33" s="133"/>
      <c r="LB33" s="133"/>
      <c r="LG33" s="133"/>
      <c r="LL33" s="133"/>
      <c r="LQ33" s="133"/>
      <c r="LV33" s="133"/>
      <c r="MA33" s="133"/>
      <c r="MF33" s="133"/>
      <c r="MK33" s="133"/>
      <c r="MP33" s="133"/>
      <c r="MU33" s="133"/>
      <c r="MZ33" s="133"/>
      <c r="NE33" s="133"/>
      <c r="NJ33" s="133"/>
      <c r="NO33" s="133"/>
      <c r="NT33" s="133"/>
      <c r="NY33" s="133"/>
      <c r="OD33" s="133"/>
      <c r="OI33" s="133"/>
      <c r="ON33" s="133"/>
      <c r="OS33" s="133"/>
      <c r="OX33" s="133"/>
      <c r="PC33" s="133"/>
      <c r="PH33" s="133"/>
      <c r="PM33" s="133"/>
      <c r="PR33" s="133"/>
      <c r="PW33" s="133"/>
      <c r="QB33" s="133"/>
      <c r="QG33" s="133"/>
      <c r="QL33" s="133"/>
      <c r="QQ33" s="133"/>
      <c r="QV33" s="133"/>
      <c r="RA33" s="133"/>
      <c r="RF33" s="133"/>
      <c r="RK33" s="133"/>
      <c r="RP33" s="133"/>
      <c r="RU33" s="133"/>
      <c r="RZ33" s="133"/>
      <c r="SE33" s="133"/>
      <c r="SJ33" s="133"/>
      <c r="SO33" s="133"/>
      <c r="ST33" s="133"/>
      <c r="SY33" s="133"/>
      <c r="TD33" s="133"/>
      <c r="TI33" s="133"/>
      <c r="TN33" s="133"/>
      <c r="TS33" s="133"/>
      <c r="TX33" s="133"/>
      <c r="UC33" s="133"/>
      <c r="UH33" s="133"/>
      <c r="UM33" s="133"/>
      <c r="UR33" s="133"/>
      <c r="UW33" s="133"/>
      <c r="VB33" s="133"/>
      <c r="VG33" s="133"/>
      <c r="VL33" s="133"/>
      <c r="VQ33" s="133"/>
      <c r="VV33" s="133"/>
      <c r="WA33" s="133"/>
      <c r="WF33" s="133"/>
      <c r="WK33" s="133"/>
      <c r="WP33" s="133"/>
      <c r="WU33" s="133"/>
      <c r="WZ33" s="133"/>
      <c r="XE33" s="133"/>
      <c r="XJ33" s="133"/>
      <c r="XO33" s="133"/>
      <c r="XT33" s="133"/>
      <c r="XY33" s="133"/>
      <c r="YD33" s="133"/>
      <c r="YI33" s="133"/>
      <c r="YN33" s="133"/>
      <c r="YS33" s="133"/>
      <c r="YX33" s="133"/>
      <c r="ZC33" s="133"/>
      <c r="ZH33" s="133"/>
      <c r="ZM33" s="133"/>
      <c r="ZR33" s="133"/>
      <c r="ZW33" s="133"/>
      <c r="AAB33" s="133"/>
      <c r="AAG33" s="133"/>
      <c r="AAL33" s="133"/>
      <c r="AAQ33" s="133"/>
      <c r="AAV33" s="133"/>
      <c r="ABA33" s="133"/>
      <c r="ABF33" s="133"/>
      <c r="ABK33" s="133"/>
      <c r="ABP33" s="133"/>
      <c r="ABU33" s="133"/>
      <c r="ABZ33" s="133"/>
      <c r="ACE33" s="133"/>
      <c r="ACJ33" s="133"/>
      <c r="ACO33" s="133"/>
      <c r="ACT33" s="133"/>
      <c r="ACY33" s="133"/>
      <c r="ADD33" s="133"/>
      <c r="ADI33" s="133"/>
      <c r="ADN33" s="133"/>
      <c r="ADS33" s="133"/>
      <c r="ADX33" s="133"/>
      <c r="AEC33" s="133"/>
      <c r="AEH33" s="133"/>
      <c r="AEM33" s="133"/>
      <c r="AER33" s="133"/>
      <c r="AEW33" s="133"/>
      <c r="AFB33" s="133"/>
      <c r="AFG33" s="133"/>
      <c r="AFL33" s="133"/>
      <c r="AFQ33" s="133"/>
      <c r="AFV33" s="133"/>
      <c r="AGA33" s="133"/>
      <c r="AGF33" s="133"/>
      <c r="AGK33" s="133"/>
      <c r="AGP33" s="133"/>
      <c r="AGU33" s="133"/>
      <c r="AGZ33" s="133"/>
      <c r="AHE33" s="133"/>
      <c r="AHJ33" s="133"/>
      <c r="AHO33" s="133"/>
      <c r="AHT33" s="133"/>
      <c r="AHY33" s="133"/>
      <c r="AID33" s="133"/>
      <c r="AII33" s="133"/>
      <c r="AIN33" s="133"/>
      <c r="AIS33" s="133"/>
      <c r="AIX33" s="133"/>
      <c r="AJC33" s="133"/>
      <c r="AJH33" s="133"/>
      <c r="AJM33" s="133"/>
      <c r="AJR33" s="133"/>
      <c r="AJW33" s="133"/>
      <c r="AKB33" s="133"/>
      <c r="AKG33" s="133"/>
      <c r="AKL33" s="133"/>
      <c r="AKQ33" s="133"/>
      <c r="AKV33" s="133"/>
      <c r="ALA33" s="133"/>
      <c r="ALF33" s="133"/>
      <c r="ALK33" s="133"/>
      <c r="ALP33" s="133"/>
      <c r="ALU33" s="133"/>
      <c r="ALZ33" s="133"/>
      <c r="AME33" s="133"/>
      <c r="AMJ33" s="133"/>
      <c r="AMO33" s="133"/>
      <c r="AMT33" s="133"/>
      <c r="AMY33" s="133"/>
      <c r="AND33" s="133"/>
      <c r="ANI33" s="133"/>
      <c r="ANN33" s="133"/>
      <c r="ANS33" s="133"/>
      <c r="ANX33" s="133"/>
      <c r="AOC33" s="133"/>
      <c r="AOH33" s="133"/>
      <c r="AOM33" s="133"/>
      <c r="AOR33" s="133"/>
      <c r="AOW33" s="133"/>
      <c r="APB33" s="133"/>
      <c r="APG33" s="133"/>
      <c r="APL33" s="133"/>
      <c r="APQ33" s="133"/>
      <c r="APV33" s="133"/>
      <c r="AQA33" s="133"/>
      <c r="AQF33" s="133"/>
      <c r="AQK33" s="133"/>
      <c r="AQP33" s="133"/>
      <c r="AQU33" s="133"/>
      <c r="AQZ33" s="133"/>
      <c r="ARE33" s="133"/>
      <c r="ARJ33" s="133"/>
      <c r="ARO33" s="133"/>
      <c r="ART33" s="133"/>
      <c r="ARY33" s="133"/>
      <c r="ASD33" s="133"/>
      <c r="ASI33" s="133"/>
      <c r="ASN33" s="133"/>
      <c r="ASS33" s="133"/>
      <c r="ASX33" s="133"/>
      <c r="ATC33" s="133"/>
      <c r="ATH33" s="133"/>
      <c r="ATM33" s="133"/>
      <c r="ATR33" s="133"/>
      <c r="ATW33" s="133"/>
      <c r="AUB33" s="133"/>
      <c r="AUG33" s="133"/>
      <c r="AUL33" s="133"/>
      <c r="AUQ33" s="133"/>
      <c r="AUV33" s="133"/>
      <c r="AVA33" s="133"/>
      <c r="AVF33" s="133"/>
      <c r="AVK33" s="133"/>
      <c r="AVP33" s="133"/>
      <c r="AVU33" s="133"/>
      <c r="AVZ33" s="133"/>
      <c r="AWE33" s="133"/>
      <c r="AWJ33" s="133"/>
      <c r="AWO33" s="133"/>
      <c r="AWT33" s="133"/>
      <c r="AWY33" s="133"/>
      <c r="AXD33" s="133"/>
      <c r="AXI33" s="133"/>
      <c r="AXN33" s="133"/>
      <c r="AXS33" s="133"/>
      <c r="AXX33" s="133"/>
      <c r="AYC33" s="133"/>
      <c r="AYH33" s="133"/>
      <c r="AYM33" s="133"/>
      <c r="AYR33" s="133"/>
      <c r="AYW33" s="133"/>
      <c r="AZB33" s="133"/>
      <c r="AZG33" s="133"/>
      <c r="AZL33" s="133"/>
      <c r="AZQ33" s="133"/>
      <c r="AZV33" s="133"/>
      <c r="BAA33" s="133"/>
      <c r="BAF33" s="133"/>
      <c r="BAK33" s="133"/>
      <c r="BAP33" s="133"/>
      <c r="BAU33" s="133"/>
      <c r="BAZ33" s="133"/>
      <c r="BBE33" s="133"/>
      <c r="BBJ33" s="133"/>
      <c r="BBO33" s="133"/>
      <c r="BBT33" s="133"/>
      <c r="BBY33" s="133"/>
      <c r="BCD33" s="133"/>
      <c r="BCI33" s="133"/>
      <c r="BCN33" s="133"/>
      <c r="BCS33" s="133"/>
      <c r="BCX33" s="133"/>
      <c r="BDC33" s="133"/>
      <c r="BDH33" s="133"/>
      <c r="BDM33" s="133"/>
      <c r="BDR33" s="133"/>
      <c r="BDW33" s="133"/>
      <c r="BEB33" s="133"/>
      <c r="BEG33" s="133"/>
      <c r="BEL33" s="133"/>
      <c r="BEQ33" s="133"/>
      <c r="BEV33" s="133"/>
      <c r="BFA33" s="133"/>
      <c r="BFF33" s="133"/>
      <c r="BFK33" s="133"/>
      <c r="BFP33" s="133"/>
      <c r="BFU33" s="133"/>
      <c r="BFZ33" s="133"/>
      <c r="BGE33" s="133"/>
      <c r="BGJ33" s="133"/>
      <c r="BGO33" s="133"/>
      <c r="BGT33" s="133"/>
      <c r="BGY33" s="133"/>
      <c r="BHD33" s="133"/>
      <c r="BHI33" s="133"/>
      <c r="BHN33" s="133"/>
      <c r="BHS33" s="133"/>
      <c r="BHX33" s="133"/>
      <c r="BIC33" s="133"/>
      <c r="BIH33" s="133"/>
      <c r="BIM33" s="133"/>
      <c r="BIR33" s="133"/>
      <c r="BIW33" s="133"/>
      <c r="BJB33" s="133"/>
      <c r="BJG33" s="133"/>
      <c r="BJL33" s="133"/>
      <c r="BJQ33" s="133"/>
      <c r="BJV33" s="133"/>
      <c r="BKA33" s="133"/>
      <c r="BKF33" s="133"/>
      <c r="BKK33" s="133"/>
      <c r="BKP33" s="133"/>
      <c r="BKU33" s="133"/>
      <c r="BKZ33" s="133"/>
      <c r="BLE33" s="133"/>
      <c r="BLJ33" s="133"/>
      <c r="BLO33" s="133"/>
      <c r="BLT33" s="133"/>
      <c r="BLY33" s="133"/>
      <c r="BMD33" s="133"/>
      <c r="BMI33" s="133"/>
      <c r="BMN33" s="133"/>
      <c r="BMS33" s="133"/>
      <c r="BMX33" s="133"/>
      <c r="BNC33" s="133"/>
      <c r="BNH33" s="133"/>
      <c r="BNM33" s="133"/>
      <c r="BNR33" s="133"/>
      <c r="BNW33" s="133"/>
      <c r="BOB33" s="133"/>
      <c r="BOG33" s="133"/>
      <c r="BOL33" s="133"/>
      <c r="BOQ33" s="133"/>
      <c r="BOV33" s="133"/>
      <c r="BPA33" s="133"/>
      <c r="BPF33" s="133"/>
      <c r="BPK33" s="133"/>
      <c r="BPP33" s="133"/>
      <c r="BPU33" s="133"/>
      <c r="BPZ33" s="133"/>
      <c r="BQE33" s="133"/>
      <c r="BQJ33" s="133"/>
      <c r="BQO33" s="133"/>
      <c r="BQT33" s="133"/>
      <c r="BQY33" s="133"/>
      <c r="BRD33" s="133"/>
      <c r="BRI33" s="133"/>
      <c r="BRN33" s="133"/>
      <c r="BRS33" s="133"/>
      <c r="BRX33" s="133"/>
      <c r="BSC33" s="133"/>
      <c r="BSH33" s="133"/>
      <c r="BSM33" s="133"/>
      <c r="BSR33" s="133"/>
      <c r="BSW33" s="133"/>
      <c r="BTB33" s="133"/>
      <c r="BTG33" s="133"/>
      <c r="BTL33" s="133"/>
      <c r="BTQ33" s="133"/>
      <c r="BTV33" s="133"/>
      <c r="BUA33" s="133"/>
      <c r="BUF33" s="133"/>
      <c r="BUK33" s="133"/>
      <c r="BUP33" s="133"/>
      <c r="BUU33" s="133"/>
      <c r="BUZ33" s="133"/>
      <c r="BVE33" s="133"/>
      <c r="BVJ33" s="133"/>
      <c r="BVO33" s="133"/>
      <c r="BVT33" s="133"/>
      <c r="BVY33" s="133"/>
      <c r="BWD33" s="133"/>
      <c r="BWI33" s="133"/>
      <c r="BWN33" s="133"/>
      <c r="BWS33" s="133"/>
      <c r="BWX33" s="133"/>
      <c r="BXC33" s="133"/>
      <c r="BXH33" s="133"/>
      <c r="BXM33" s="133"/>
      <c r="BXR33" s="133"/>
      <c r="BXW33" s="133"/>
      <c r="BYB33" s="133"/>
      <c r="BYG33" s="133"/>
      <c r="BYL33" s="133"/>
      <c r="BYQ33" s="133"/>
      <c r="BYV33" s="133"/>
      <c r="BZA33" s="133"/>
      <c r="BZF33" s="133"/>
      <c r="BZK33" s="133"/>
      <c r="BZP33" s="133"/>
      <c r="BZU33" s="133"/>
      <c r="BZZ33" s="133"/>
      <c r="CAE33" s="133"/>
      <c r="CAJ33" s="133"/>
      <c r="CAO33" s="133"/>
      <c r="CAT33" s="133"/>
      <c r="CAY33" s="133"/>
      <c r="CBD33" s="133"/>
      <c r="CBI33" s="133"/>
      <c r="CBN33" s="133"/>
      <c r="CBS33" s="133"/>
      <c r="CBX33" s="133"/>
      <c r="CCC33" s="133"/>
      <c r="CCH33" s="133"/>
      <c r="CCM33" s="133"/>
      <c r="CCR33" s="133"/>
      <c r="CCW33" s="133"/>
      <c r="CDB33" s="133"/>
      <c r="CDG33" s="133"/>
      <c r="CDL33" s="133"/>
      <c r="CDQ33" s="133"/>
      <c r="CDV33" s="133"/>
      <c r="CEA33" s="133"/>
      <c r="CEF33" s="133"/>
      <c r="CEK33" s="133"/>
      <c r="CEP33" s="133"/>
      <c r="CEU33" s="133"/>
      <c r="CEZ33" s="133"/>
      <c r="CFE33" s="133"/>
      <c r="CFJ33" s="133"/>
      <c r="CFO33" s="133"/>
      <c r="CFT33" s="133"/>
      <c r="CFY33" s="133"/>
      <c r="CGD33" s="133"/>
      <c r="CGI33" s="133"/>
      <c r="CGN33" s="133"/>
      <c r="CGS33" s="133"/>
      <c r="CGX33" s="133"/>
      <c r="CHC33" s="133"/>
      <c r="CHH33" s="133"/>
      <c r="CHM33" s="133"/>
      <c r="CHR33" s="133"/>
      <c r="CHW33" s="133"/>
      <c r="CIB33" s="133"/>
      <c r="CIG33" s="133"/>
      <c r="CIL33" s="133"/>
      <c r="CIQ33" s="133"/>
      <c r="CIV33" s="133"/>
      <c r="CJA33" s="133"/>
      <c r="CJF33" s="133"/>
      <c r="CJK33" s="133"/>
      <c r="CJP33" s="133"/>
      <c r="CJU33" s="133"/>
      <c r="CJZ33" s="133"/>
      <c r="CKE33" s="133"/>
      <c r="CKJ33" s="133"/>
      <c r="CKO33" s="133"/>
      <c r="CKT33" s="133"/>
      <c r="CKY33" s="133"/>
      <c r="CLD33" s="133"/>
      <c r="CLI33" s="133"/>
      <c r="CLN33" s="133"/>
      <c r="CLS33" s="133"/>
      <c r="CLX33" s="133"/>
      <c r="CMC33" s="133"/>
      <c r="CMH33" s="133"/>
      <c r="CMM33" s="133"/>
      <c r="CMR33" s="133"/>
      <c r="CMW33" s="133"/>
      <c r="CNB33" s="133"/>
      <c r="CNG33" s="133"/>
      <c r="CNL33" s="133"/>
      <c r="CNQ33" s="133"/>
      <c r="CNV33" s="133"/>
      <c r="COA33" s="133"/>
      <c r="COF33" s="133"/>
      <c r="COK33" s="133"/>
      <c r="COP33" s="133"/>
      <c r="COU33" s="133"/>
      <c r="COZ33" s="133"/>
      <c r="CPE33" s="133"/>
      <c r="CPJ33" s="133"/>
      <c r="CPO33" s="133"/>
      <c r="CPT33" s="133"/>
      <c r="CPY33" s="133"/>
      <c r="CQD33" s="133"/>
      <c r="CQI33" s="133"/>
      <c r="CQN33" s="133"/>
      <c r="CQS33" s="133"/>
      <c r="CQX33" s="133"/>
      <c r="CRC33" s="133"/>
      <c r="CRH33" s="133"/>
      <c r="CRM33" s="133"/>
      <c r="CRR33" s="133"/>
      <c r="CRW33" s="133"/>
      <c r="CSB33" s="133"/>
      <c r="CSG33" s="133"/>
      <c r="CSL33" s="133"/>
      <c r="CSQ33" s="133"/>
      <c r="CSV33" s="133"/>
      <c r="CTA33" s="133"/>
      <c r="CTF33" s="133"/>
      <c r="CTK33" s="133"/>
      <c r="CTP33" s="133"/>
      <c r="CTU33" s="133"/>
      <c r="CTZ33" s="133"/>
      <c r="CUE33" s="133"/>
      <c r="CUJ33" s="133"/>
      <c r="CUO33" s="133"/>
      <c r="CUT33" s="133"/>
      <c r="CUY33" s="133"/>
      <c r="CVD33" s="133"/>
      <c r="CVI33" s="133"/>
      <c r="CVN33" s="133"/>
      <c r="CVS33" s="133"/>
      <c r="CVX33" s="133"/>
      <c r="CWC33" s="133"/>
      <c r="CWH33" s="133"/>
      <c r="CWM33" s="133"/>
      <c r="CWR33" s="133"/>
      <c r="CWW33" s="133"/>
      <c r="CXB33" s="133"/>
      <c r="CXG33" s="133"/>
      <c r="CXL33" s="133"/>
      <c r="CXQ33" s="133"/>
      <c r="CXV33" s="133"/>
      <c r="CYA33" s="133"/>
      <c r="CYF33" s="133"/>
      <c r="CYK33" s="133"/>
      <c r="CYP33" s="133"/>
      <c r="CYU33" s="133"/>
      <c r="CYZ33" s="133"/>
      <c r="CZE33" s="133"/>
      <c r="CZJ33" s="133"/>
      <c r="CZO33" s="133"/>
      <c r="CZT33" s="133"/>
      <c r="CZY33" s="133"/>
      <c r="DAD33" s="133"/>
      <c r="DAI33" s="133"/>
      <c r="DAN33" s="133"/>
      <c r="DAS33" s="133"/>
      <c r="DAX33" s="133"/>
      <c r="DBC33" s="133"/>
      <c r="DBH33" s="133"/>
      <c r="DBM33" s="133"/>
      <c r="DBR33" s="133"/>
      <c r="DBW33" s="133"/>
      <c r="DCB33" s="133"/>
      <c r="DCG33" s="133"/>
      <c r="DCL33" s="133"/>
      <c r="DCQ33" s="133"/>
      <c r="DCV33" s="133"/>
      <c r="DDA33" s="133"/>
      <c r="DDF33" s="133"/>
      <c r="DDK33" s="133"/>
      <c r="DDP33" s="133"/>
      <c r="DDU33" s="133"/>
      <c r="DDZ33" s="133"/>
      <c r="DEE33" s="133"/>
      <c r="DEJ33" s="133"/>
      <c r="DEO33" s="133"/>
      <c r="DET33" s="133"/>
      <c r="DEY33" s="133"/>
      <c r="DFD33" s="133"/>
      <c r="DFI33" s="133"/>
      <c r="DFN33" s="133"/>
      <c r="DFS33" s="133"/>
      <c r="DFX33" s="133"/>
      <c r="DGC33" s="133"/>
      <c r="DGH33" s="133"/>
      <c r="DGM33" s="133"/>
      <c r="DGR33" s="133"/>
      <c r="DGW33" s="133"/>
      <c r="DHB33" s="133"/>
      <c r="DHG33" s="133"/>
      <c r="DHL33" s="133"/>
      <c r="DHQ33" s="133"/>
      <c r="DHV33" s="133"/>
      <c r="DIA33" s="133"/>
      <c r="DIF33" s="133"/>
      <c r="DIK33" s="133"/>
      <c r="DIP33" s="133"/>
      <c r="DIU33" s="133"/>
      <c r="DIZ33" s="133"/>
      <c r="DJE33" s="133"/>
      <c r="DJJ33" s="133"/>
      <c r="DJO33" s="133"/>
      <c r="DJT33" s="133"/>
      <c r="DJY33" s="133"/>
      <c r="DKD33" s="133"/>
      <c r="DKI33" s="133"/>
      <c r="DKN33" s="133"/>
      <c r="DKS33" s="133"/>
      <c r="DKX33" s="133"/>
      <c r="DLC33" s="133"/>
      <c r="DLH33" s="133"/>
      <c r="DLM33" s="133"/>
      <c r="DLR33" s="133"/>
      <c r="DLW33" s="133"/>
      <c r="DMB33" s="133"/>
      <c r="DMG33" s="133"/>
      <c r="DML33" s="133"/>
      <c r="DMQ33" s="133"/>
      <c r="DMV33" s="133"/>
      <c r="DNA33" s="133"/>
      <c r="DNF33" s="133"/>
      <c r="DNK33" s="133"/>
      <c r="DNP33" s="133"/>
      <c r="DNU33" s="133"/>
      <c r="DNZ33" s="133"/>
      <c r="DOE33" s="133"/>
      <c r="DOJ33" s="133"/>
      <c r="DOO33" s="133"/>
      <c r="DOT33" s="133"/>
      <c r="DOY33" s="133"/>
      <c r="DPD33" s="133"/>
      <c r="DPI33" s="133"/>
      <c r="DPN33" s="133"/>
      <c r="DPS33" s="133"/>
      <c r="DPX33" s="133"/>
      <c r="DQC33" s="133"/>
      <c r="DQH33" s="133"/>
      <c r="DQM33" s="133"/>
      <c r="DQR33" s="133"/>
      <c r="DQW33" s="133"/>
      <c r="DRB33" s="133"/>
      <c r="DRG33" s="133"/>
      <c r="DRL33" s="133"/>
      <c r="DRQ33" s="133"/>
      <c r="DRV33" s="133"/>
      <c r="DSA33" s="133"/>
      <c r="DSF33" s="133"/>
      <c r="DSK33" s="133"/>
      <c r="DSP33" s="133"/>
      <c r="DSU33" s="133"/>
      <c r="DSZ33" s="133"/>
      <c r="DTE33" s="133"/>
      <c r="DTJ33" s="133"/>
      <c r="DTO33" s="133"/>
      <c r="DTT33" s="133"/>
      <c r="DTY33" s="133"/>
      <c r="DUD33" s="133"/>
      <c r="DUI33" s="133"/>
      <c r="DUN33" s="133"/>
      <c r="DUS33" s="133"/>
      <c r="DUX33" s="133"/>
      <c r="DVC33" s="133"/>
      <c r="DVH33" s="133"/>
      <c r="DVM33" s="133"/>
      <c r="DVR33" s="133"/>
      <c r="DVW33" s="133"/>
      <c r="DWB33" s="133"/>
      <c r="DWG33" s="133"/>
      <c r="DWL33" s="133"/>
      <c r="DWQ33" s="133"/>
      <c r="DWV33" s="133"/>
      <c r="DXA33" s="133"/>
      <c r="DXF33" s="133"/>
      <c r="DXK33" s="133"/>
      <c r="DXP33" s="133"/>
      <c r="DXU33" s="133"/>
      <c r="DXZ33" s="133"/>
      <c r="DYE33" s="133"/>
      <c r="DYJ33" s="133"/>
      <c r="DYO33" s="133"/>
      <c r="DYT33" s="133"/>
      <c r="DYY33" s="133"/>
      <c r="DZD33" s="133"/>
      <c r="DZI33" s="133"/>
      <c r="DZN33" s="133"/>
      <c r="DZS33" s="133"/>
      <c r="DZX33" s="133"/>
      <c r="EAC33" s="133"/>
      <c r="EAH33" s="133"/>
      <c r="EAM33" s="133"/>
      <c r="EAR33" s="133"/>
      <c r="EAW33" s="133"/>
      <c r="EBB33" s="133"/>
      <c r="EBG33" s="133"/>
      <c r="EBL33" s="133"/>
      <c r="EBQ33" s="133"/>
      <c r="EBV33" s="133"/>
      <c r="ECA33" s="133"/>
      <c r="ECF33" s="133"/>
      <c r="ECK33" s="133"/>
      <c r="ECP33" s="133"/>
      <c r="ECU33" s="133"/>
      <c r="ECZ33" s="133"/>
      <c r="EDE33" s="133"/>
      <c r="EDJ33" s="133"/>
      <c r="EDO33" s="133"/>
      <c r="EDT33" s="133"/>
      <c r="EDY33" s="133"/>
      <c r="EED33" s="133"/>
      <c r="EEI33" s="133"/>
      <c r="EEN33" s="133"/>
      <c r="EES33" s="133"/>
      <c r="EEX33" s="133"/>
      <c r="EFC33" s="133"/>
      <c r="EFH33" s="133"/>
      <c r="EFM33" s="133"/>
      <c r="EFR33" s="133"/>
      <c r="EFW33" s="133"/>
      <c r="EGB33" s="133"/>
      <c r="EGG33" s="133"/>
      <c r="EGL33" s="133"/>
      <c r="EGQ33" s="133"/>
      <c r="EGV33" s="133"/>
      <c r="EHA33" s="133"/>
      <c r="EHF33" s="133"/>
      <c r="EHK33" s="133"/>
      <c r="EHP33" s="133"/>
      <c r="EHU33" s="133"/>
      <c r="EHZ33" s="133"/>
      <c r="EIE33" s="133"/>
      <c r="EIJ33" s="133"/>
      <c r="EIO33" s="133"/>
      <c r="EIT33" s="133"/>
      <c r="EIY33" s="133"/>
      <c r="EJD33" s="133"/>
      <c r="EJI33" s="133"/>
      <c r="EJN33" s="133"/>
      <c r="EJS33" s="133"/>
      <c r="EJX33" s="133"/>
      <c r="EKC33" s="133"/>
      <c r="EKH33" s="133"/>
      <c r="EKM33" s="133"/>
      <c r="EKR33" s="133"/>
      <c r="EKW33" s="133"/>
      <c r="ELB33" s="133"/>
      <c r="ELG33" s="133"/>
      <c r="ELL33" s="133"/>
      <c r="ELQ33" s="133"/>
      <c r="ELV33" s="133"/>
      <c r="EMA33" s="133"/>
      <c r="EMF33" s="133"/>
      <c r="EMK33" s="133"/>
      <c r="EMP33" s="133"/>
      <c r="EMU33" s="133"/>
      <c r="EMZ33" s="133"/>
      <c r="ENE33" s="133"/>
      <c r="ENJ33" s="133"/>
      <c r="ENO33" s="133"/>
      <c r="ENT33" s="133"/>
      <c r="ENY33" s="133"/>
      <c r="EOD33" s="133"/>
      <c r="EOI33" s="133"/>
      <c r="EON33" s="133"/>
      <c r="EOS33" s="133"/>
      <c r="EOX33" s="133"/>
      <c r="EPC33" s="133"/>
      <c r="EPH33" s="133"/>
      <c r="EPM33" s="133"/>
      <c r="EPR33" s="133"/>
      <c r="EPW33" s="133"/>
      <c r="EQB33" s="133"/>
      <c r="EQG33" s="133"/>
      <c r="EQL33" s="133"/>
      <c r="EQQ33" s="133"/>
      <c r="EQV33" s="133"/>
      <c r="ERA33" s="133"/>
      <c r="ERF33" s="133"/>
      <c r="ERK33" s="133"/>
      <c r="ERP33" s="133"/>
      <c r="ERU33" s="133"/>
      <c r="ERZ33" s="133"/>
      <c r="ESE33" s="133"/>
      <c r="ESJ33" s="133"/>
      <c r="ESO33" s="133"/>
      <c r="EST33" s="133"/>
      <c r="ESY33" s="133"/>
      <c r="ETD33" s="133"/>
      <c r="ETI33" s="133"/>
      <c r="ETN33" s="133"/>
      <c r="ETS33" s="133"/>
      <c r="ETX33" s="133"/>
      <c r="EUC33" s="133"/>
      <c r="EUH33" s="133"/>
      <c r="EUM33" s="133"/>
      <c r="EUR33" s="133"/>
      <c r="EUW33" s="133"/>
      <c r="EVB33" s="133"/>
      <c r="EVG33" s="133"/>
      <c r="EVL33" s="133"/>
      <c r="EVQ33" s="133"/>
      <c r="EVV33" s="133"/>
      <c r="EWA33" s="133"/>
      <c r="EWF33" s="133"/>
      <c r="EWK33" s="133"/>
      <c r="EWP33" s="133"/>
      <c r="EWU33" s="133"/>
      <c r="EWZ33" s="133"/>
      <c r="EXE33" s="133"/>
      <c r="EXJ33" s="133"/>
      <c r="EXO33" s="133"/>
      <c r="EXT33" s="133"/>
      <c r="EXY33" s="133"/>
      <c r="EYD33" s="133"/>
      <c r="EYI33" s="133"/>
      <c r="EYN33" s="133"/>
      <c r="EYS33" s="133"/>
      <c r="EYX33" s="133"/>
      <c r="EZC33" s="133"/>
      <c r="EZH33" s="133"/>
      <c r="EZM33" s="133"/>
      <c r="EZR33" s="133"/>
      <c r="EZW33" s="133"/>
      <c r="FAB33" s="133"/>
      <c r="FAG33" s="133"/>
      <c r="FAL33" s="133"/>
      <c r="FAQ33" s="133"/>
      <c r="FAV33" s="133"/>
      <c r="FBA33" s="133"/>
      <c r="FBF33" s="133"/>
      <c r="FBK33" s="133"/>
      <c r="FBP33" s="133"/>
      <c r="FBU33" s="133"/>
      <c r="FBZ33" s="133"/>
      <c r="FCE33" s="133"/>
      <c r="FCJ33" s="133"/>
      <c r="FCO33" s="133"/>
      <c r="FCT33" s="133"/>
      <c r="FCY33" s="133"/>
      <c r="FDD33" s="133"/>
      <c r="FDI33" s="133"/>
      <c r="FDN33" s="133"/>
      <c r="FDS33" s="133"/>
      <c r="FDX33" s="133"/>
      <c r="FEC33" s="133"/>
      <c r="FEH33" s="133"/>
      <c r="FEM33" s="133"/>
      <c r="FER33" s="133"/>
      <c r="FEW33" s="133"/>
      <c r="FFB33" s="133"/>
      <c r="FFG33" s="133"/>
      <c r="FFL33" s="133"/>
      <c r="FFQ33" s="133"/>
      <c r="FFV33" s="133"/>
      <c r="FGA33" s="133"/>
      <c r="FGF33" s="133"/>
      <c r="FGK33" s="133"/>
      <c r="FGP33" s="133"/>
      <c r="FGU33" s="133"/>
      <c r="FGZ33" s="133"/>
      <c r="FHE33" s="133"/>
      <c r="FHJ33" s="133"/>
      <c r="FHO33" s="133"/>
      <c r="FHT33" s="133"/>
      <c r="FHY33" s="133"/>
      <c r="FID33" s="133"/>
      <c r="FII33" s="133"/>
      <c r="FIN33" s="133"/>
      <c r="FIS33" s="133"/>
      <c r="FIX33" s="133"/>
      <c r="FJC33" s="133"/>
      <c r="FJH33" s="133"/>
      <c r="FJM33" s="133"/>
      <c r="FJR33" s="133"/>
      <c r="FJW33" s="133"/>
      <c r="FKB33" s="133"/>
      <c r="FKG33" s="133"/>
      <c r="FKL33" s="133"/>
      <c r="FKQ33" s="133"/>
      <c r="FKV33" s="133"/>
      <c r="FLA33" s="133"/>
      <c r="FLF33" s="133"/>
      <c r="FLK33" s="133"/>
      <c r="FLP33" s="133"/>
      <c r="FLU33" s="133"/>
      <c r="FLZ33" s="133"/>
      <c r="FME33" s="133"/>
      <c r="FMJ33" s="133"/>
      <c r="FMO33" s="133"/>
      <c r="FMT33" s="133"/>
      <c r="FMY33" s="133"/>
      <c r="FND33" s="133"/>
      <c r="FNI33" s="133"/>
      <c r="FNN33" s="133"/>
      <c r="FNS33" s="133"/>
      <c r="FNX33" s="133"/>
      <c r="FOC33" s="133"/>
      <c r="FOH33" s="133"/>
      <c r="FOM33" s="133"/>
      <c r="FOR33" s="133"/>
      <c r="FOW33" s="133"/>
      <c r="FPB33" s="133"/>
      <c r="FPG33" s="133"/>
      <c r="FPL33" s="133"/>
      <c r="FPQ33" s="133"/>
      <c r="FPV33" s="133"/>
      <c r="FQA33" s="133"/>
      <c r="FQF33" s="133"/>
      <c r="FQK33" s="133"/>
      <c r="FQP33" s="133"/>
      <c r="FQU33" s="133"/>
      <c r="FQZ33" s="133"/>
      <c r="FRE33" s="133"/>
      <c r="FRJ33" s="133"/>
      <c r="FRO33" s="133"/>
      <c r="FRT33" s="133"/>
      <c r="FRY33" s="133"/>
      <c r="FSD33" s="133"/>
      <c r="FSI33" s="133"/>
      <c r="FSN33" s="133"/>
      <c r="FSS33" s="133"/>
      <c r="FSX33" s="133"/>
      <c r="FTC33" s="133"/>
      <c r="FTH33" s="133"/>
      <c r="FTM33" s="133"/>
      <c r="FTR33" s="133"/>
      <c r="FTW33" s="133"/>
      <c r="FUB33" s="133"/>
      <c r="FUG33" s="133"/>
      <c r="FUL33" s="133"/>
      <c r="FUQ33" s="133"/>
      <c r="FUV33" s="133"/>
      <c r="FVA33" s="133"/>
      <c r="FVF33" s="133"/>
      <c r="FVK33" s="133"/>
      <c r="FVP33" s="133"/>
      <c r="FVU33" s="133"/>
      <c r="FVZ33" s="133"/>
      <c r="FWE33" s="133"/>
      <c r="FWJ33" s="133"/>
      <c r="FWO33" s="133"/>
      <c r="FWT33" s="133"/>
      <c r="FWY33" s="133"/>
      <c r="FXD33" s="133"/>
      <c r="FXI33" s="133"/>
      <c r="FXN33" s="133"/>
      <c r="FXS33" s="133"/>
      <c r="FXX33" s="133"/>
      <c r="FYC33" s="133"/>
      <c r="FYH33" s="133"/>
      <c r="FYM33" s="133"/>
      <c r="FYR33" s="133"/>
      <c r="FYW33" s="133"/>
      <c r="FZB33" s="133"/>
      <c r="FZG33" s="133"/>
      <c r="FZL33" s="133"/>
      <c r="FZQ33" s="133"/>
      <c r="FZV33" s="133"/>
      <c r="GAA33" s="133"/>
      <c r="GAF33" s="133"/>
      <c r="GAK33" s="133"/>
      <c r="GAP33" s="133"/>
      <c r="GAU33" s="133"/>
      <c r="GAZ33" s="133"/>
      <c r="GBE33" s="133"/>
      <c r="GBJ33" s="133"/>
      <c r="GBO33" s="133"/>
      <c r="GBT33" s="133"/>
      <c r="GBY33" s="133"/>
      <c r="GCD33" s="133"/>
      <c r="GCI33" s="133"/>
      <c r="GCN33" s="133"/>
      <c r="GCS33" s="133"/>
      <c r="GCX33" s="133"/>
      <c r="GDC33" s="133"/>
      <c r="GDH33" s="133"/>
      <c r="GDM33" s="133"/>
      <c r="GDR33" s="133"/>
      <c r="GDW33" s="133"/>
      <c r="GEB33" s="133"/>
      <c r="GEG33" s="133"/>
      <c r="GEL33" s="133"/>
      <c r="GEQ33" s="133"/>
      <c r="GEV33" s="133"/>
      <c r="GFA33" s="133"/>
      <c r="GFF33" s="133"/>
      <c r="GFK33" s="133"/>
      <c r="GFP33" s="133"/>
      <c r="GFU33" s="133"/>
      <c r="GFZ33" s="133"/>
      <c r="GGE33" s="133"/>
      <c r="GGJ33" s="133"/>
      <c r="GGO33" s="133"/>
      <c r="GGT33" s="133"/>
      <c r="GGY33" s="133"/>
      <c r="GHD33" s="133"/>
      <c r="GHI33" s="133"/>
      <c r="GHN33" s="133"/>
      <c r="GHS33" s="133"/>
      <c r="GHX33" s="133"/>
      <c r="GIC33" s="133"/>
      <c r="GIH33" s="133"/>
      <c r="GIM33" s="133"/>
      <c r="GIR33" s="133"/>
      <c r="GIW33" s="133"/>
      <c r="GJB33" s="133"/>
      <c r="GJG33" s="133"/>
      <c r="GJL33" s="133"/>
      <c r="GJQ33" s="133"/>
      <c r="GJV33" s="133"/>
      <c r="GKA33" s="133"/>
      <c r="GKF33" s="133"/>
      <c r="GKK33" s="133"/>
      <c r="GKP33" s="133"/>
      <c r="GKU33" s="133"/>
      <c r="GKZ33" s="133"/>
      <c r="GLE33" s="133"/>
      <c r="GLJ33" s="133"/>
      <c r="GLO33" s="133"/>
      <c r="GLT33" s="133"/>
      <c r="GLY33" s="133"/>
      <c r="GMD33" s="133"/>
      <c r="GMI33" s="133"/>
      <c r="GMN33" s="133"/>
      <c r="GMS33" s="133"/>
      <c r="GMX33" s="133"/>
      <c r="GNC33" s="133"/>
      <c r="GNH33" s="133"/>
      <c r="GNM33" s="133"/>
      <c r="GNR33" s="133"/>
      <c r="GNW33" s="133"/>
      <c r="GOB33" s="133"/>
      <c r="GOG33" s="133"/>
      <c r="GOL33" s="133"/>
      <c r="GOQ33" s="133"/>
      <c r="GOV33" s="133"/>
      <c r="GPA33" s="133"/>
      <c r="GPF33" s="133"/>
      <c r="GPK33" s="133"/>
      <c r="GPP33" s="133"/>
      <c r="GPU33" s="133"/>
      <c r="GPZ33" s="133"/>
      <c r="GQE33" s="133"/>
      <c r="GQJ33" s="133"/>
      <c r="GQO33" s="133"/>
      <c r="GQT33" s="133"/>
      <c r="GQY33" s="133"/>
      <c r="GRD33" s="133"/>
      <c r="GRI33" s="133"/>
      <c r="GRN33" s="133"/>
      <c r="GRS33" s="133"/>
      <c r="GRX33" s="133"/>
      <c r="GSC33" s="133"/>
      <c r="GSH33" s="133"/>
      <c r="GSM33" s="133"/>
      <c r="GSR33" s="133"/>
      <c r="GSW33" s="133"/>
      <c r="GTB33" s="133"/>
      <c r="GTG33" s="133"/>
      <c r="GTL33" s="133"/>
      <c r="GTQ33" s="133"/>
      <c r="GTV33" s="133"/>
      <c r="GUA33" s="133"/>
      <c r="GUF33" s="133"/>
      <c r="GUK33" s="133"/>
      <c r="GUP33" s="133"/>
      <c r="GUU33" s="133"/>
      <c r="GUZ33" s="133"/>
      <c r="GVE33" s="133"/>
      <c r="GVJ33" s="133"/>
      <c r="GVO33" s="133"/>
      <c r="GVT33" s="133"/>
      <c r="GVY33" s="133"/>
      <c r="GWD33" s="133"/>
      <c r="GWI33" s="133"/>
      <c r="GWN33" s="133"/>
      <c r="GWS33" s="133"/>
      <c r="GWX33" s="133"/>
      <c r="GXC33" s="133"/>
      <c r="GXH33" s="133"/>
      <c r="GXM33" s="133"/>
      <c r="GXR33" s="133"/>
      <c r="GXW33" s="133"/>
      <c r="GYB33" s="133"/>
      <c r="GYG33" s="133"/>
      <c r="GYL33" s="133"/>
      <c r="GYQ33" s="133"/>
      <c r="GYV33" s="133"/>
      <c r="GZA33" s="133"/>
      <c r="GZF33" s="133"/>
      <c r="GZK33" s="133"/>
      <c r="GZP33" s="133"/>
      <c r="GZU33" s="133"/>
      <c r="GZZ33" s="133"/>
      <c r="HAE33" s="133"/>
      <c r="HAJ33" s="133"/>
      <c r="HAO33" s="133"/>
      <c r="HAT33" s="133"/>
      <c r="HAY33" s="133"/>
      <c r="HBD33" s="133"/>
      <c r="HBI33" s="133"/>
      <c r="HBN33" s="133"/>
      <c r="HBS33" s="133"/>
      <c r="HBX33" s="133"/>
      <c r="HCC33" s="133"/>
      <c r="HCH33" s="133"/>
      <c r="HCM33" s="133"/>
      <c r="HCR33" s="133"/>
      <c r="HCW33" s="133"/>
      <c r="HDB33" s="133"/>
      <c r="HDG33" s="133"/>
      <c r="HDL33" s="133"/>
      <c r="HDQ33" s="133"/>
      <c r="HDV33" s="133"/>
      <c r="HEA33" s="133"/>
      <c r="HEF33" s="133"/>
      <c r="HEK33" s="133"/>
      <c r="HEP33" s="133"/>
      <c r="HEU33" s="133"/>
      <c r="HEZ33" s="133"/>
      <c r="HFE33" s="133"/>
      <c r="HFJ33" s="133"/>
      <c r="HFO33" s="133"/>
      <c r="HFT33" s="133"/>
      <c r="HFY33" s="133"/>
      <c r="HGD33" s="133"/>
      <c r="HGI33" s="133"/>
      <c r="HGN33" s="133"/>
      <c r="HGS33" s="133"/>
      <c r="HGX33" s="133"/>
      <c r="HHC33" s="133"/>
      <c r="HHH33" s="133"/>
      <c r="HHM33" s="133"/>
      <c r="HHR33" s="133"/>
      <c r="HHW33" s="133"/>
      <c r="HIB33" s="133"/>
      <c r="HIG33" s="133"/>
      <c r="HIL33" s="133"/>
      <c r="HIQ33" s="133"/>
      <c r="HIV33" s="133"/>
      <c r="HJA33" s="133"/>
      <c r="HJF33" s="133"/>
      <c r="HJK33" s="133"/>
      <c r="HJP33" s="133"/>
      <c r="HJU33" s="133"/>
      <c r="HJZ33" s="133"/>
      <c r="HKE33" s="133"/>
      <c r="HKJ33" s="133"/>
      <c r="HKO33" s="133"/>
      <c r="HKT33" s="133"/>
      <c r="HKY33" s="133"/>
      <c r="HLD33" s="133"/>
      <c r="HLI33" s="133"/>
      <c r="HLN33" s="133"/>
      <c r="HLS33" s="133"/>
      <c r="HLX33" s="133"/>
      <c r="HMC33" s="133"/>
      <c r="HMH33" s="133"/>
      <c r="HMM33" s="133"/>
      <c r="HMR33" s="133"/>
      <c r="HMW33" s="133"/>
      <c r="HNB33" s="133"/>
      <c r="HNG33" s="133"/>
      <c r="HNL33" s="133"/>
      <c r="HNQ33" s="133"/>
      <c r="HNV33" s="133"/>
      <c r="HOA33" s="133"/>
      <c r="HOF33" s="133"/>
      <c r="HOK33" s="133"/>
      <c r="HOP33" s="133"/>
      <c r="HOU33" s="133"/>
      <c r="HOZ33" s="133"/>
      <c r="HPE33" s="133"/>
      <c r="HPJ33" s="133"/>
      <c r="HPO33" s="133"/>
      <c r="HPT33" s="133"/>
      <c r="HPY33" s="133"/>
      <c r="HQD33" s="133"/>
      <c r="HQI33" s="133"/>
      <c r="HQN33" s="133"/>
      <c r="HQS33" s="133"/>
      <c r="HQX33" s="133"/>
      <c r="HRC33" s="133"/>
      <c r="HRH33" s="133"/>
      <c r="HRM33" s="133"/>
      <c r="HRR33" s="133"/>
      <c r="HRW33" s="133"/>
      <c r="HSB33" s="133"/>
      <c r="HSG33" s="133"/>
      <c r="HSL33" s="133"/>
      <c r="HSQ33" s="133"/>
      <c r="HSV33" s="133"/>
      <c r="HTA33" s="133"/>
      <c r="HTF33" s="133"/>
      <c r="HTK33" s="133"/>
      <c r="HTP33" s="133"/>
      <c r="HTU33" s="133"/>
      <c r="HTZ33" s="133"/>
      <c r="HUE33" s="133"/>
      <c r="HUJ33" s="133"/>
      <c r="HUO33" s="133"/>
      <c r="HUT33" s="133"/>
      <c r="HUY33" s="133"/>
      <c r="HVD33" s="133"/>
      <c r="HVI33" s="133"/>
      <c r="HVN33" s="133"/>
      <c r="HVS33" s="133"/>
      <c r="HVX33" s="133"/>
      <c r="HWC33" s="133"/>
      <c r="HWH33" s="133"/>
      <c r="HWM33" s="133"/>
      <c r="HWR33" s="133"/>
      <c r="HWW33" s="133"/>
      <c r="HXB33" s="133"/>
      <c r="HXG33" s="133"/>
      <c r="HXL33" s="133"/>
      <c r="HXQ33" s="133"/>
      <c r="HXV33" s="133"/>
      <c r="HYA33" s="133"/>
      <c r="HYF33" s="133"/>
      <c r="HYK33" s="133"/>
      <c r="HYP33" s="133"/>
      <c r="HYU33" s="133"/>
      <c r="HYZ33" s="133"/>
      <c r="HZE33" s="133"/>
      <c r="HZJ33" s="133"/>
      <c r="HZO33" s="133"/>
      <c r="HZT33" s="133"/>
      <c r="HZY33" s="133"/>
      <c r="IAD33" s="133"/>
      <c r="IAI33" s="133"/>
      <c r="IAN33" s="133"/>
      <c r="IAS33" s="133"/>
      <c r="IAX33" s="133"/>
      <c r="IBC33" s="133"/>
      <c r="IBH33" s="133"/>
      <c r="IBM33" s="133"/>
      <c r="IBR33" s="133"/>
      <c r="IBW33" s="133"/>
      <c r="ICB33" s="133"/>
      <c r="ICG33" s="133"/>
      <c r="ICL33" s="133"/>
      <c r="ICQ33" s="133"/>
      <c r="ICV33" s="133"/>
      <c r="IDA33" s="133"/>
      <c r="IDF33" s="133"/>
      <c r="IDK33" s="133"/>
      <c r="IDP33" s="133"/>
      <c r="IDU33" s="133"/>
      <c r="IDZ33" s="133"/>
      <c r="IEE33" s="133"/>
      <c r="IEJ33" s="133"/>
      <c r="IEO33" s="133"/>
      <c r="IET33" s="133"/>
      <c r="IEY33" s="133"/>
      <c r="IFD33" s="133"/>
      <c r="IFI33" s="133"/>
      <c r="IFN33" s="133"/>
      <c r="IFS33" s="133"/>
      <c r="IFX33" s="133"/>
      <c r="IGC33" s="133"/>
      <c r="IGH33" s="133"/>
      <c r="IGM33" s="133"/>
      <c r="IGR33" s="133"/>
      <c r="IGW33" s="133"/>
      <c r="IHB33" s="133"/>
      <c r="IHG33" s="133"/>
      <c r="IHL33" s="133"/>
      <c r="IHQ33" s="133"/>
      <c r="IHV33" s="133"/>
      <c r="IIA33" s="133"/>
      <c r="IIF33" s="133"/>
      <c r="IIK33" s="133"/>
      <c r="IIP33" s="133"/>
      <c r="IIU33" s="133"/>
      <c r="IIZ33" s="133"/>
      <c r="IJE33" s="133"/>
      <c r="IJJ33" s="133"/>
      <c r="IJO33" s="133"/>
      <c r="IJT33" s="133"/>
      <c r="IJY33" s="133"/>
      <c r="IKD33" s="133"/>
      <c r="IKI33" s="133"/>
      <c r="IKN33" s="133"/>
      <c r="IKS33" s="133"/>
      <c r="IKX33" s="133"/>
      <c r="ILC33" s="133"/>
      <c r="ILH33" s="133"/>
      <c r="ILM33" s="133"/>
      <c r="ILR33" s="133"/>
      <c r="ILW33" s="133"/>
      <c r="IMB33" s="133"/>
      <c r="IMG33" s="133"/>
      <c r="IML33" s="133"/>
      <c r="IMQ33" s="133"/>
      <c r="IMV33" s="133"/>
      <c r="INA33" s="133"/>
      <c r="INF33" s="133"/>
      <c r="INK33" s="133"/>
      <c r="INP33" s="133"/>
      <c r="INU33" s="133"/>
      <c r="INZ33" s="133"/>
      <c r="IOE33" s="133"/>
      <c r="IOJ33" s="133"/>
      <c r="IOO33" s="133"/>
      <c r="IOT33" s="133"/>
      <c r="IOY33" s="133"/>
      <c r="IPD33" s="133"/>
      <c r="IPI33" s="133"/>
      <c r="IPN33" s="133"/>
      <c r="IPS33" s="133"/>
      <c r="IPX33" s="133"/>
      <c r="IQC33" s="133"/>
      <c r="IQH33" s="133"/>
      <c r="IQM33" s="133"/>
      <c r="IQR33" s="133"/>
      <c r="IQW33" s="133"/>
      <c r="IRB33" s="133"/>
      <c r="IRG33" s="133"/>
      <c r="IRL33" s="133"/>
      <c r="IRQ33" s="133"/>
      <c r="IRV33" s="133"/>
      <c r="ISA33" s="133"/>
      <c r="ISF33" s="133"/>
      <c r="ISK33" s="133"/>
      <c r="ISP33" s="133"/>
      <c r="ISU33" s="133"/>
      <c r="ISZ33" s="133"/>
      <c r="ITE33" s="133"/>
      <c r="ITJ33" s="133"/>
      <c r="ITO33" s="133"/>
      <c r="ITT33" s="133"/>
      <c r="ITY33" s="133"/>
      <c r="IUD33" s="133"/>
      <c r="IUI33" s="133"/>
      <c r="IUN33" s="133"/>
      <c r="IUS33" s="133"/>
      <c r="IUX33" s="133"/>
      <c r="IVC33" s="133"/>
      <c r="IVH33" s="133"/>
      <c r="IVM33" s="133"/>
      <c r="IVR33" s="133"/>
      <c r="IVW33" s="133"/>
      <c r="IWB33" s="133"/>
      <c r="IWG33" s="133"/>
      <c r="IWL33" s="133"/>
      <c r="IWQ33" s="133"/>
      <c r="IWV33" s="133"/>
      <c r="IXA33" s="133"/>
      <c r="IXF33" s="133"/>
      <c r="IXK33" s="133"/>
      <c r="IXP33" s="133"/>
      <c r="IXU33" s="133"/>
      <c r="IXZ33" s="133"/>
      <c r="IYE33" s="133"/>
      <c r="IYJ33" s="133"/>
      <c r="IYO33" s="133"/>
      <c r="IYT33" s="133"/>
      <c r="IYY33" s="133"/>
      <c r="IZD33" s="133"/>
      <c r="IZI33" s="133"/>
      <c r="IZN33" s="133"/>
      <c r="IZS33" s="133"/>
      <c r="IZX33" s="133"/>
      <c r="JAC33" s="133"/>
      <c r="JAH33" s="133"/>
      <c r="JAM33" s="133"/>
      <c r="JAR33" s="133"/>
      <c r="JAW33" s="133"/>
      <c r="JBB33" s="133"/>
      <c r="JBG33" s="133"/>
      <c r="JBL33" s="133"/>
      <c r="JBQ33" s="133"/>
      <c r="JBV33" s="133"/>
      <c r="JCA33" s="133"/>
      <c r="JCF33" s="133"/>
      <c r="JCK33" s="133"/>
      <c r="JCP33" s="133"/>
      <c r="JCU33" s="133"/>
      <c r="JCZ33" s="133"/>
      <c r="JDE33" s="133"/>
      <c r="JDJ33" s="133"/>
      <c r="JDO33" s="133"/>
      <c r="JDT33" s="133"/>
      <c r="JDY33" s="133"/>
      <c r="JED33" s="133"/>
      <c r="JEI33" s="133"/>
      <c r="JEN33" s="133"/>
      <c r="JES33" s="133"/>
      <c r="JEX33" s="133"/>
      <c r="JFC33" s="133"/>
      <c r="JFH33" s="133"/>
      <c r="JFM33" s="133"/>
      <c r="JFR33" s="133"/>
      <c r="JFW33" s="133"/>
      <c r="JGB33" s="133"/>
      <c r="JGG33" s="133"/>
      <c r="JGL33" s="133"/>
      <c r="JGQ33" s="133"/>
      <c r="JGV33" s="133"/>
      <c r="JHA33" s="133"/>
      <c r="JHF33" s="133"/>
      <c r="JHK33" s="133"/>
      <c r="JHP33" s="133"/>
      <c r="JHU33" s="133"/>
      <c r="JHZ33" s="133"/>
      <c r="JIE33" s="133"/>
      <c r="JIJ33" s="133"/>
      <c r="JIO33" s="133"/>
      <c r="JIT33" s="133"/>
      <c r="JIY33" s="133"/>
      <c r="JJD33" s="133"/>
      <c r="JJI33" s="133"/>
      <c r="JJN33" s="133"/>
      <c r="JJS33" s="133"/>
      <c r="JJX33" s="133"/>
      <c r="JKC33" s="133"/>
      <c r="JKH33" s="133"/>
      <c r="JKM33" s="133"/>
      <c r="JKR33" s="133"/>
      <c r="JKW33" s="133"/>
      <c r="JLB33" s="133"/>
      <c r="JLG33" s="133"/>
      <c r="JLL33" s="133"/>
      <c r="JLQ33" s="133"/>
      <c r="JLV33" s="133"/>
      <c r="JMA33" s="133"/>
      <c r="JMF33" s="133"/>
      <c r="JMK33" s="133"/>
      <c r="JMP33" s="133"/>
      <c r="JMU33" s="133"/>
      <c r="JMZ33" s="133"/>
      <c r="JNE33" s="133"/>
      <c r="JNJ33" s="133"/>
      <c r="JNO33" s="133"/>
      <c r="JNT33" s="133"/>
      <c r="JNY33" s="133"/>
      <c r="JOD33" s="133"/>
      <c r="JOI33" s="133"/>
      <c r="JON33" s="133"/>
      <c r="JOS33" s="133"/>
      <c r="JOX33" s="133"/>
      <c r="JPC33" s="133"/>
      <c r="JPH33" s="133"/>
      <c r="JPM33" s="133"/>
      <c r="JPR33" s="133"/>
      <c r="JPW33" s="133"/>
      <c r="JQB33" s="133"/>
      <c r="JQG33" s="133"/>
      <c r="JQL33" s="133"/>
      <c r="JQQ33" s="133"/>
      <c r="JQV33" s="133"/>
      <c r="JRA33" s="133"/>
      <c r="JRF33" s="133"/>
      <c r="JRK33" s="133"/>
      <c r="JRP33" s="133"/>
      <c r="JRU33" s="133"/>
      <c r="JRZ33" s="133"/>
      <c r="JSE33" s="133"/>
      <c r="JSJ33" s="133"/>
      <c r="JSO33" s="133"/>
      <c r="JST33" s="133"/>
      <c r="JSY33" s="133"/>
      <c r="JTD33" s="133"/>
      <c r="JTI33" s="133"/>
      <c r="JTN33" s="133"/>
      <c r="JTS33" s="133"/>
      <c r="JTX33" s="133"/>
      <c r="JUC33" s="133"/>
      <c r="JUH33" s="133"/>
      <c r="JUM33" s="133"/>
      <c r="JUR33" s="133"/>
      <c r="JUW33" s="133"/>
      <c r="JVB33" s="133"/>
      <c r="JVG33" s="133"/>
      <c r="JVL33" s="133"/>
      <c r="JVQ33" s="133"/>
      <c r="JVV33" s="133"/>
      <c r="JWA33" s="133"/>
      <c r="JWF33" s="133"/>
      <c r="JWK33" s="133"/>
      <c r="JWP33" s="133"/>
      <c r="JWU33" s="133"/>
      <c r="JWZ33" s="133"/>
      <c r="JXE33" s="133"/>
      <c r="JXJ33" s="133"/>
      <c r="JXO33" s="133"/>
      <c r="JXT33" s="133"/>
      <c r="JXY33" s="133"/>
      <c r="JYD33" s="133"/>
      <c r="JYI33" s="133"/>
      <c r="JYN33" s="133"/>
      <c r="JYS33" s="133"/>
      <c r="JYX33" s="133"/>
      <c r="JZC33" s="133"/>
      <c r="JZH33" s="133"/>
      <c r="JZM33" s="133"/>
      <c r="JZR33" s="133"/>
      <c r="JZW33" s="133"/>
      <c r="KAB33" s="133"/>
      <c r="KAG33" s="133"/>
      <c r="KAL33" s="133"/>
      <c r="KAQ33" s="133"/>
      <c r="KAV33" s="133"/>
      <c r="KBA33" s="133"/>
      <c r="KBF33" s="133"/>
      <c r="KBK33" s="133"/>
      <c r="KBP33" s="133"/>
      <c r="KBU33" s="133"/>
      <c r="KBZ33" s="133"/>
      <c r="KCE33" s="133"/>
      <c r="KCJ33" s="133"/>
      <c r="KCO33" s="133"/>
      <c r="KCT33" s="133"/>
      <c r="KCY33" s="133"/>
      <c r="KDD33" s="133"/>
      <c r="KDI33" s="133"/>
      <c r="KDN33" s="133"/>
      <c r="KDS33" s="133"/>
      <c r="KDX33" s="133"/>
      <c r="KEC33" s="133"/>
      <c r="KEH33" s="133"/>
      <c r="KEM33" s="133"/>
      <c r="KER33" s="133"/>
      <c r="KEW33" s="133"/>
      <c r="KFB33" s="133"/>
      <c r="KFG33" s="133"/>
      <c r="KFL33" s="133"/>
      <c r="KFQ33" s="133"/>
      <c r="KFV33" s="133"/>
      <c r="KGA33" s="133"/>
      <c r="KGF33" s="133"/>
      <c r="KGK33" s="133"/>
      <c r="KGP33" s="133"/>
      <c r="KGU33" s="133"/>
      <c r="KGZ33" s="133"/>
      <c r="KHE33" s="133"/>
      <c r="KHJ33" s="133"/>
      <c r="KHO33" s="133"/>
      <c r="KHT33" s="133"/>
      <c r="KHY33" s="133"/>
      <c r="KID33" s="133"/>
      <c r="KII33" s="133"/>
      <c r="KIN33" s="133"/>
      <c r="KIS33" s="133"/>
      <c r="KIX33" s="133"/>
      <c r="KJC33" s="133"/>
      <c r="KJH33" s="133"/>
      <c r="KJM33" s="133"/>
      <c r="KJR33" s="133"/>
      <c r="KJW33" s="133"/>
      <c r="KKB33" s="133"/>
      <c r="KKG33" s="133"/>
      <c r="KKL33" s="133"/>
      <c r="KKQ33" s="133"/>
      <c r="KKV33" s="133"/>
      <c r="KLA33" s="133"/>
      <c r="KLF33" s="133"/>
      <c r="KLK33" s="133"/>
      <c r="KLP33" s="133"/>
      <c r="KLU33" s="133"/>
      <c r="KLZ33" s="133"/>
      <c r="KME33" s="133"/>
      <c r="KMJ33" s="133"/>
      <c r="KMO33" s="133"/>
      <c r="KMT33" s="133"/>
      <c r="KMY33" s="133"/>
      <c r="KND33" s="133"/>
      <c r="KNI33" s="133"/>
      <c r="KNN33" s="133"/>
      <c r="KNS33" s="133"/>
      <c r="KNX33" s="133"/>
      <c r="KOC33" s="133"/>
      <c r="KOH33" s="133"/>
      <c r="KOM33" s="133"/>
      <c r="KOR33" s="133"/>
      <c r="KOW33" s="133"/>
      <c r="KPB33" s="133"/>
      <c r="KPG33" s="133"/>
      <c r="KPL33" s="133"/>
      <c r="KPQ33" s="133"/>
      <c r="KPV33" s="133"/>
      <c r="KQA33" s="133"/>
      <c r="KQF33" s="133"/>
      <c r="KQK33" s="133"/>
      <c r="KQP33" s="133"/>
      <c r="KQU33" s="133"/>
      <c r="KQZ33" s="133"/>
      <c r="KRE33" s="133"/>
      <c r="KRJ33" s="133"/>
      <c r="KRO33" s="133"/>
      <c r="KRT33" s="133"/>
      <c r="KRY33" s="133"/>
      <c r="KSD33" s="133"/>
      <c r="KSI33" s="133"/>
      <c r="KSN33" s="133"/>
      <c r="KSS33" s="133"/>
      <c r="KSX33" s="133"/>
      <c r="KTC33" s="133"/>
      <c r="KTH33" s="133"/>
      <c r="KTM33" s="133"/>
      <c r="KTR33" s="133"/>
      <c r="KTW33" s="133"/>
      <c r="KUB33" s="133"/>
      <c r="KUG33" s="133"/>
      <c r="KUL33" s="133"/>
      <c r="KUQ33" s="133"/>
      <c r="KUV33" s="133"/>
      <c r="KVA33" s="133"/>
      <c r="KVF33" s="133"/>
      <c r="KVK33" s="133"/>
      <c r="KVP33" s="133"/>
      <c r="KVU33" s="133"/>
      <c r="KVZ33" s="133"/>
      <c r="KWE33" s="133"/>
      <c r="KWJ33" s="133"/>
      <c r="KWO33" s="133"/>
      <c r="KWT33" s="133"/>
      <c r="KWY33" s="133"/>
      <c r="KXD33" s="133"/>
      <c r="KXI33" s="133"/>
      <c r="KXN33" s="133"/>
      <c r="KXS33" s="133"/>
      <c r="KXX33" s="133"/>
      <c r="KYC33" s="133"/>
      <c r="KYH33" s="133"/>
      <c r="KYM33" s="133"/>
      <c r="KYR33" s="133"/>
      <c r="KYW33" s="133"/>
      <c r="KZB33" s="133"/>
      <c r="KZG33" s="133"/>
      <c r="KZL33" s="133"/>
      <c r="KZQ33" s="133"/>
      <c r="KZV33" s="133"/>
      <c r="LAA33" s="133"/>
      <c r="LAF33" s="133"/>
      <c r="LAK33" s="133"/>
      <c r="LAP33" s="133"/>
      <c r="LAU33" s="133"/>
      <c r="LAZ33" s="133"/>
      <c r="LBE33" s="133"/>
      <c r="LBJ33" s="133"/>
      <c r="LBO33" s="133"/>
      <c r="LBT33" s="133"/>
      <c r="LBY33" s="133"/>
      <c r="LCD33" s="133"/>
      <c r="LCI33" s="133"/>
      <c r="LCN33" s="133"/>
      <c r="LCS33" s="133"/>
      <c r="LCX33" s="133"/>
      <c r="LDC33" s="133"/>
      <c r="LDH33" s="133"/>
      <c r="LDM33" s="133"/>
      <c r="LDR33" s="133"/>
      <c r="LDW33" s="133"/>
      <c r="LEB33" s="133"/>
      <c r="LEG33" s="133"/>
      <c r="LEL33" s="133"/>
      <c r="LEQ33" s="133"/>
      <c r="LEV33" s="133"/>
      <c r="LFA33" s="133"/>
      <c r="LFF33" s="133"/>
      <c r="LFK33" s="133"/>
      <c r="LFP33" s="133"/>
      <c r="LFU33" s="133"/>
      <c r="LFZ33" s="133"/>
      <c r="LGE33" s="133"/>
      <c r="LGJ33" s="133"/>
      <c r="LGO33" s="133"/>
      <c r="LGT33" s="133"/>
      <c r="LGY33" s="133"/>
      <c r="LHD33" s="133"/>
      <c r="LHI33" s="133"/>
      <c r="LHN33" s="133"/>
      <c r="LHS33" s="133"/>
      <c r="LHX33" s="133"/>
      <c r="LIC33" s="133"/>
      <c r="LIH33" s="133"/>
      <c r="LIM33" s="133"/>
      <c r="LIR33" s="133"/>
      <c r="LIW33" s="133"/>
      <c r="LJB33" s="133"/>
      <c r="LJG33" s="133"/>
      <c r="LJL33" s="133"/>
      <c r="LJQ33" s="133"/>
      <c r="LJV33" s="133"/>
      <c r="LKA33" s="133"/>
      <c r="LKF33" s="133"/>
      <c r="LKK33" s="133"/>
      <c r="LKP33" s="133"/>
      <c r="LKU33" s="133"/>
      <c r="LKZ33" s="133"/>
      <c r="LLE33" s="133"/>
      <c r="LLJ33" s="133"/>
      <c r="LLO33" s="133"/>
      <c r="LLT33" s="133"/>
      <c r="LLY33" s="133"/>
      <c r="LMD33" s="133"/>
      <c r="LMI33" s="133"/>
      <c r="LMN33" s="133"/>
      <c r="LMS33" s="133"/>
      <c r="LMX33" s="133"/>
      <c r="LNC33" s="133"/>
      <c r="LNH33" s="133"/>
      <c r="LNM33" s="133"/>
      <c r="LNR33" s="133"/>
      <c r="LNW33" s="133"/>
      <c r="LOB33" s="133"/>
      <c r="LOG33" s="133"/>
      <c r="LOL33" s="133"/>
      <c r="LOQ33" s="133"/>
      <c r="LOV33" s="133"/>
      <c r="LPA33" s="133"/>
      <c r="LPF33" s="133"/>
      <c r="LPK33" s="133"/>
      <c r="LPP33" s="133"/>
      <c r="LPU33" s="133"/>
      <c r="LPZ33" s="133"/>
      <c r="LQE33" s="133"/>
      <c r="LQJ33" s="133"/>
      <c r="LQO33" s="133"/>
      <c r="LQT33" s="133"/>
      <c r="LQY33" s="133"/>
      <c r="LRD33" s="133"/>
      <c r="LRI33" s="133"/>
      <c r="LRN33" s="133"/>
      <c r="LRS33" s="133"/>
      <c r="LRX33" s="133"/>
      <c r="LSC33" s="133"/>
      <c r="LSH33" s="133"/>
      <c r="LSM33" s="133"/>
      <c r="LSR33" s="133"/>
      <c r="LSW33" s="133"/>
      <c r="LTB33" s="133"/>
      <c r="LTG33" s="133"/>
      <c r="LTL33" s="133"/>
      <c r="LTQ33" s="133"/>
      <c r="LTV33" s="133"/>
      <c r="LUA33" s="133"/>
      <c r="LUF33" s="133"/>
      <c r="LUK33" s="133"/>
      <c r="LUP33" s="133"/>
      <c r="LUU33" s="133"/>
      <c r="LUZ33" s="133"/>
      <c r="LVE33" s="133"/>
      <c r="LVJ33" s="133"/>
      <c r="LVO33" s="133"/>
      <c r="LVT33" s="133"/>
      <c r="LVY33" s="133"/>
      <c r="LWD33" s="133"/>
      <c r="LWI33" s="133"/>
      <c r="LWN33" s="133"/>
      <c r="LWS33" s="133"/>
      <c r="LWX33" s="133"/>
      <c r="LXC33" s="133"/>
      <c r="LXH33" s="133"/>
      <c r="LXM33" s="133"/>
      <c r="LXR33" s="133"/>
      <c r="LXW33" s="133"/>
      <c r="LYB33" s="133"/>
      <c r="LYG33" s="133"/>
      <c r="LYL33" s="133"/>
      <c r="LYQ33" s="133"/>
      <c r="LYV33" s="133"/>
      <c r="LZA33" s="133"/>
      <c r="LZF33" s="133"/>
      <c r="LZK33" s="133"/>
      <c r="LZP33" s="133"/>
      <c r="LZU33" s="133"/>
      <c r="LZZ33" s="133"/>
      <c r="MAE33" s="133"/>
      <c r="MAJ33" s="133"/>
      <c r="MAO33" s="133"/>
      <c r="MAT33" s="133"/>
      <c r="MAY33" s="133"/>
      <c r="MBD33" s="133"/>
      <c r="MBI33" s="133"/>
      <c r="MBN33" s="133"/>
      <c r="MBS33" s="133"/>
      <c r="MBX33" s="133"/>
      <c r="MCC33" s="133"/>
      <c r="MCH33" s="133"/>
      <c r="MCM33" s="133"/>
      <c r="MCR33" s="133"/>
      <c r="MCW33" s="133"/>
      <c r="MDB33" s="133"/>
      <c r="MDG33" s="133"/>
      <c r="MDL33" s="133"/>
      <c r="MDQ33" s="133"/>
      <c r="MDV33" s="133"/>
      <c r="MEA33" s="133"/>
      <c r="MEF33" s="133"/>
      <c r="MEK33" s="133"/>
      <c r="MEP33" s="133"/>
      <c r="MEU33" s="133"/>
      <c r="MEZ33" s="133"/>
      <c r="MFE33" s="133"/>
      <c r="MFJ33" s="133"/>
      <c r="MFO33" s="133"/>
      <c r="MFT33" s="133"/>
      <c r="MFY33" s="133"/>
      <c r="MGD33" s="133"/>
      <c r="MGI33" s="133"/>
      <c r="MGN33" s="133"/>
      <c r="MGS33" s="133"/>
      <c r="MGX33" s="133"/>
      <c r="MHC33" s="133"/>
      <c r="MHH33" s="133"/>
      <c r="MHM33" s="133"/>
      <c r="MHR33" s="133"/>
      <c r="MHW33" s="133"/>
      <c r="MIB33" s="133"/>
      <c r="MIG33" s="133"/>
      <c r="MIL33" s="133"/>
      <c r="MIQ33" s="133"/>
      <c r="MIV33" s="133"/>
      <c r="MJA33" s="133"/>
      <c r="MJF33" s="133"/>
      <c r="MJK33" s="133"/>
      <c r="MJP33" s="133"/>
      <c r="MJU33" s="133"/>
      <c r="MJZ33" s="133"/>
      <c r="MKE33" s="133"/>
      <c r="MKJ33" s="133"/>
      <c r="MKO33" s="133"/>
      <c r="MKT33" s="133"/>
      <c r="MKY33" s="133"/>
      <c r="MLD33" s="133"/>
      <c r="MLI33" s="133"/>
      <c r="MLN33" s="133"/>
      <c r="MLS33" s="133"/>
      <c r="MLX33" s="133"/>
      <c r="MMC33" s="133"/>
      <c r="MMH33" s="133"/>
      <c r="MMM33" s="133"/>
      <c r="MMR33" s="133"/>
      <c r="MMW33" s="133"/>
      <c r="MNB33" s="133"/>
      <c r="MNG33" s="133"/>
      <c r="MNL33" s="133"/>
      <c r="MNQ33" s="133"/>
      <c r="MNV33" s="133"/>
      <c r="MOA33" s="133"/>
      <c r="MOF33" s="133"/>
      <c r="MOK33" s="133"/>
      <c r="MOP33" s="133"/>
      <c r="MOU33" s="133"/>
      <c r="MOZ33" s="133"/>
      <c r="MPE33" s="133"/>
      <c r="MPJ33" s="133"/>
      <c r="MPO33" s="133"/>
      <c r="MPT33" s="133"/>
      <c r="MPY33" s="133"/>
      <c r="MQD33" s="133"/>
      <c r="MQI33" s="133"/>
      <c r="MQN33" s="133"/>
      <c r="MQS33" s="133"/>
      <c r="MQX33" s="133"/>
      <c r="MRC33" s="133"/>
      <c r="MRH33" s="133"/>
      <c r="MRM33" s="133"/>
      <c r="MRR33" s="133"/>
      <c r="MRW33" s="133"/>
      <c r="MSB33" s="133"/>
      <c r="MSG33" s="133"/>
      <c r="MSL33" s="133"/>
      <c r="MSQ33" s="133"/>
      <c r="MSV33" s="133"/>
      <c r="MTA33" s="133"/>
      <c r="MTF33" s="133"/>
      <c r="MTK33" s="133"/>
      <c r="MTP33" s="133"/>
      <c r="MTU33" s="133"/>
      <c r="MTZ33" s="133"/>
      <c r="MUE33" s="133"/>
      <c r="MUJ33" s="133"/>
      <c r="MUO33" s="133"/>
      <c r="MUT33" s="133"/>
      <c r="MUY33" s="133"/>
      <c r="MVD33" s="133"/>
      <c r="MVI33" s="133"/>
      <c r="MVN33" s="133"/>
      <c r="MVS33" s="133"/>
      <c r="MVX33" s="133"/>
      <c r="MWC33" s="133"/>
      <c r="MWH33" s="133"/>
      <c r="MWM33" s="133"/>
      <c r="MWR33" s="133"/>
      <c r="MWW33" s="133"/>
      <c r="MXB33" s="133"/>
      <c r="MXG33" s="133"/>
      <c r="MXL33" s="133"/>
      <c r="MXQ33" s="133"/>
      <c r="MXV33" s="133"/>
      <c r="MYA33" s="133"/>
      <c r="MYF33" s="133"/>
      <c r="MYK33" s="133"/>
      <c r="MYP33" s="133"/>
      <c r="MYU33" s="133"/>
      <c r="MYZ33" s="133"/>
      <c r="MZE33" s="133"/>
      <c r="MZJ33" s="133"/>
      <c r="MZO33" s="133"/>
      <c r="MZT33" s="133"/>
      <c r="MZY33" s="133"/>
      <c r="NAD33" s="133"/>
      <c r="NAI33" s="133"/>
      <c r="NAN33" s="133"/>
      <c r="NAS33" s="133"/>
      <c r="NAX33" s="133"/>
      <c r="NBC33" s="133"/>
      <c r="NBH33" s="133"/>
      <c r="NBM33" s="133"/>
      <c r="NBR33" s="133"/>
      <c r="NBW33" s="133"/>
      <c r="NCB33" s="133"/>
      <c r="NCG33" s="133"/>
      <c r="NCL33" s="133"/>
      <c r="NCQ33" s="133"/>
      <c r="NCV33" s="133"/>
      <c r="NDA33" s="133"/>
      <c r="NDF33" s="133"/>
      <c r="NDK33" s="133"/>
      <c r="NDP33" s="133"/>
      <c r="NDU33" s="133"/>
      <c r="NDZ33" s="133"/>
      <c r="NEE33" s="133"/>
      <c r="NEJ33" s="133"/>
      <c r="NEO33" s="133"/>
      <c r="NET33" s="133"/>
      <c r="NEY33" s="133"/>
      <c r="NFD33" s="133"/>
      <c r="NFI33" s="133"/>
      <c r="NFN33" s="133"/>
      <c r="NFS33" s="133"/>
      <c r="NFX33" s="133"/>
      <c r="NGC33" s="133"/>
      <c r="NGH33" s="133"/>
      <c r="NGM33" s="133"/>
      <c r="NGR33" s="133"/>
      <c r="NGW33" s="133"/>
      <c r="NHB33" s="133"/>
      <c r="NHG33" s="133"/>
      <c r="NHL33" s="133"/>
      <c r="NHQ33" s="133"/>
      <c r="NHV33" s="133"/>
      <c r="NIA33" s="133"/>
      <c r="NIF33" s="133"/>
      <c r="NIK33" s="133"/>
      <c r="NIP33" s="133"/>
      <c r="NIU33" s="133"/>
      <c r="NIZ33" s="133"/>
      <c r="NJE33" s="133"/>
      <c r="NJJ33" s="133"/>
      <c r="NJO33" s="133"/>
      <c r="NJT33" s="133"/>
      <c r="NJY33" s="133"/>
      <c r="NKD33" s="133"/>
      <c r="NKI33" s="133"/>
      <c r="NKN33" s="133"/>
      <c r="NKS33" s="133"/>
      <c r="NKX33" s="133"/>
      <c r="NLC33" s="133"/>
      <c r="NLH33" s="133"/>
      <c r="NLM33" s="133"/>
      <c r="NLR33" s="133"/>
      <c r="NLW33" s="133"/>
      <c r="NMB33" s="133"/>
      <c r="NMG33" s="133"/>
      <c r="NML33" s="133"/>
      <c r="NMQ33" s="133"/>
      <c r="NMV33" s="133"/>
      <c r="NNA33" s="133"/>
      <c r="NNF33" s="133"/>
      <c r="NNK33" s="133"/>
      <c r="NNP33" s="133"/>
      <c r="NNU33" s="133"/>
      <c r="NNZ33" s="133"/>
      <c r="NOE33" s="133"/>
      <c r="NOJ33" s="133"/>
      <c r="NOO33" s="133"/>
      <c r="NOT33" s="133"/>
      <c r="NOY33" s="133"/>
      <c r="NPD33" s="133"/>
      <c r="NPI33" s="133"/>
      <c r="NPN33" s="133"/>
      <c r="NPS33" s="133"/>
      <c r="NPX33" s="133"/>
      <c r="NQC33" s="133"/>
      <c r="NQH33" s="133"/>
      <c r="NQM33" s="133"/>
      <c r="NQR33" s="133"/>
      <c r="NQW33" s="133"/>
      <c r="NRB33" s="133"/>
      <c r="NRG33" s="133"/>
      <c r="NRL33" s="133"/>
      <c r="NRQ33" s="133"/>
      <c r="NRV33" s="133"/>
      <c r="NSA33" s="133"/>
      <c r="NSF33" s="133"/>
      <c r="NSK33" s="133"/>
      <c r="NSP33" s="133"/>
      <c r="NSU33" s="133"/>
      <c r="NSZ33" s="133"/>
      <c r="NTE33" s="133"/>
      <c r="NTJ33" s="133"/>
      <c r="NTO33" s="133"/>
      <c r="NTT33" s="133"/>
      <c r="NTY33" s="133"/>
      <c r="NUD33" s="133"/>
      <c r="NUI33" s="133"/>
      <c r="NUN33" s="133"/>
      <c r="NUS33" s="133"/>
      <c r="NUX33" s="133"/>
      <c r="NVC33" s="133"/>
      <c r="NVH33" s="133"/>
      <c r="NVM33" s="133"/>
      <c r="NVR33" s="133"/>
      <c r="NVW33" s="133"/>
      <c r="NWB33" s="133"/>
      <c r="NWG33" s="133"/>
      <c r="NWL33" s="133"/>
      <c r="NWQ33" s="133"/>
      <c r="NWV33" s="133"/>
      <c r="NXA33" s="133"/>
      <c r="NXF33" s="133"/>
      <c r="NXK33" s="133"/>
      <c r="NXP33" s="133"/>
      <c r="NXU33" s="133"/>
      <c r="NXZ33" s="133"/>
      <c r="NYE33" s="133"/>
      <c r="NYJ33" s="133"/>
      <c r="NYO33" s="133"/>
      <c r="NYT33" s="133"/>
      <c r="NYY33" s="133"/>
      <c r="NZD33" s="133"/>
      <c r="NZI33" s="133"/>
      <c r="NZN33" s="133"/>
      <c r="NZS33" s="133"/>
      <c r="NZX33" s="133"/>
      <c r="OAC33" s="133"/>
      <c r="OAH33" s="133"/>
      <c r="OAM33" s="133"/>
      <c r="OAR33" s="133"/>
      <c r="OAW33" s="133"/>
      <c r="OBB33" s="133"/>
      <c r="OBG33" s="133"/>
      <c r="OBL33" s="133"/>
      <c r="OBQ33" s="133"/>
      <c r="OBV33" s="133"/>
      <c r="OCA33" s="133"/>
      <c r="OCF33" s="133"/>
      <c r="OCK33" s="133"/>
      <c r="OCP33" s="133"/>
      <c r="OCU33" s="133"/>
      <c r="OCZ33" s="133"/>
      <c r="ODE33" s="133"/>
      <c r="ODJ33" s="133"/>
      <c r="ODO33" s="133"/>
      <c r="ODT33" s="133"/>
      <c r="ODY33" s="133"/>
      <c r="OED33" s="133"/>
      <c r="OEI33" s="133"/>
      <c r="OEN33" s="133"/>
      <c r="OES33" s="133"/>
      <c r="OEX33" s="133"/>
      <c r="OFC33" s="133"/>
      <c r="OFH33" s="133"/>
      <c r="OFM33" s="133"/>
      <c r="OFR33" s="133"/>
      <c r="OFW33" s="133"/>
      <c r="OGB33" s="133"/>
      <c r="OGG33" s="133"/>
      <c r="OGL33" s="133"/>
      <c r="OGQ33" s="133"/>
      <c r="OGV33" s="133"/>
      <c r="OHA33" s="133"/>
      <c r="OHF33" s="133"/>
      <c r="OHK33" s="133"/>
      <c r="OHP33" s="133"/>
      <c r="OHU33" s="133"/>
      <c r="OHZ33" s="133"/>
      <c r="OIE33" s="133"/>
      <c r="OIJ33" s="133"/>
      <c r="OIO33" s="133"/>
      <c r="OIT33" s="133"/>
      <c r="OIY33" s="133"/>
      <c r="OJD33" s="133"/>
      <c r="OJI33" s="133"/>
      <c r="OJN33" s="133"/>
      <c r="OJS33" s="133"/>
      <c r="OJX33" s="133"/>
      <c r="OKC33" s="133"/>
      <c r="OKH33" s="133"/>
      <c r="OKM33" s="133"/>
      <c r="OKR33" s="133"/>
      <c r="OKW33" s="133"/>
      <c r="OLB33" s="133"/>
      <c r="OLG33" s="133"/>
      <c r="OLL33" s="133"/>
      <c r="OLQ33" s="133"/>
      <c r="OLV33" s="133"/>
      <c r="OMA33" s="133"/>
      <c r="OMF33" s="133"/>
      <c r="OMK33" s="133"/>
      <c r="OMP33" s="133"/>
      <c r="OMU33" s="133"/>
      <c r="OMZ33" s="133"/>
      <c r="ONE33" s="133"/>
      <c r="ONJ33" s="133"/>
      <c r="ONO33" s="133"/>
      <c r="ONT33" s="133"/>
      <c r="ONY33" s="133"/>
      <c r="OOD33" s="133"/>
      <c r="OOI33" s="133"/>
      <c r="OON33" s="133"/>
      <c r="OOS33" s="133"/>
      <c r="OOX33" s="133"/>
      <c r="OPC33" s="133"/>
      <c r="OPH33" s="133"/>
      <c r="OPM33" s="133"/>
      <c r="OPR33" s="133"/>
      <c r="OPW33" s="133"/>
      <c r="OQB33" s="133"/>
      <c r="OQG33" s="133"/>
      <c r="OQL33" s="133"/>
      <c r="OQQ33" s="133"/>
      <c r="OQV33" s="133"/>
      <c r="ORA33" s="133"/>
      <c r="ORF33" s="133"/>
      <c r="ORK33" s="133"/>
      <c r="ORP33" s="133"/>
      <c r="ORU33" s="133"/>
      <c r="ORZ33" s="133"/>
      <c r="OSE33" s="133"/>
      <c r="OSJ33" s="133"/>
      <c r="OSO33" s="133"/>
      <c r="OST33" s="133"/>
      <c r="OSY33" s="133"/>
      <c r="OTD33" s="133"/>
      <c r="OTI33" s="133"/>
      <c r="OTN33" s="133"/>
      <c r="OTS33" s="133"/>
      <c r="OTX33" s="133"/>
      <c r="OUC33" s="133"/>
      <c r="OUH33" s="133"/>
      <c r="OUM33" s="133"/>
      <c r="OUR33" s="133"/>
      <c r="OUW33" s="133"/>
      <c r="OVB33" s="133"/>
      <c r="OVG33" s="133"/>
      <c r="OVL33" s="133"/>
      <c r="OVQ33" s="133"/>
      <c r="OVV33" s="133"/>
      <c r="OWA33" s="133"/>
      <c r="OWF33" s="133"/>
      <c r="OWK33" s="133"/>
      <c r="OWP33" s="133"/>
      <c r="OWU33" s="133"/>
      <c r="OWZ33" s="133"/>
      <c r="OXE33" s="133"/>
      <c r="OXJ33" s="133"/>
      <c r="OXO33" s="133"/>
      <c r="OXT33" s="133"/>
      <c r="OXY33" s="133"/>
      <c r="OYD33" s="133"/>
      <c r="OYI33" s="133"/>
      <c r="OYN33" s="133"/>
      <c r="OYS33" s="133"/>
      <c r="OYX33" s="133"/>
      <c r="OZC33" s="133"/>
      <c r="OZH33" s="133"/>
      <c r="OZM33" s="133"/>
      <c r="OZR33" s="133"/>
      <c r="OZW33" s="133"/>
      <c r="PAB33" s="133"/>
      <c r="PAG33" s="133"/>
      <c r="PAL33" s="133"/>
      <c r="PAQ33" s="133"/>
      <c r="PAV33" s="133"/>
      <c r="PBA33" s="133"/>
      <c r="PBF33" s="133"/>
      <c r="PBK33" s="133"/>
      <c r="PBP33" s="133"/>
      <c r="PBU33" s="133"/>
      <c r="PBZ33" s="133"/>
      <c r="PCE33" s="133"/>
      <c r="PCJ33" s="133"/>
      <c r="PCO33" s="133"/>
      <c r="PCT33" s="133"/>
      <c r="PCY33" s="133"/>
      <c r="PDD33" s="133"/>
      <c r="PDI33" s="133"/>
      <c r="PDN33" s="133"/>
      <c r="PDS33" s="133"/>
      <c r="PDX33" s="133"/>
      <c r="PEC33" s="133"/>
      <c r="PEH33" s="133"/>
      <c r="PEM33" s="133"/>
      <c r="PER33" s="133"/>
      <c r="PEW33" s="133"/>
      <c r="PFB33" s="133"/>
      <c r="PFG33" s="133"/>
      <c r="PFL33" s="133"/>
      <c r="PFQ33" s="133"/>
      <c r="PFV33" s="133"/>
      <c r="PGA33" s="133"/>
      <c r="PGF33" s="133"/>
      <c r="PGK33" s="133"/>
      <c r="PGP33" s="133"/>
      <c r="PGU33" s="133"/>
      <c r="PGZ33" s="133"/>
      <c r="PHE33" s="133"/>
      <c r="PHJ33" s="133"/>
      <c r="PHO33" s="133"/>
      <c r="PHT33" s="133"/>
      <c r="PHY33" s="133"/>
      <c r="PID33" s="133"/>
      <c r="PII33" s="133"/>
      <c r="PIN33" s="133"/>
      <c r="PIS33" s="133"/>
      <c r="PIX33" s="133"/>
      <c r="PJC33" s="133"/>
      <c r="PJH33" s="133"/>
      <c r="PJM33" s="133"/>
      <c r="PJR33" s="133"/>
      <c r="PJW33" s="133"/>
      <c r="PKB33" s="133"/>
      <c r="PKG33" s="133"/>
      <c r="PKL33" s="133"/>
      <c r="PKQ33" s="133"/>
      <c r="PKV33" s="133"/>
      <c r="PLA33" s="133"/>
      <c r="PLF33" s="133"/>
      <c r="PLK33" s="133"/>
      <c r="PLP33" s="133"/>
      <c r="PLU33" s="133"/>
      <c r="PLZ33" s="133"/>
      <c r="PME33" s="133"/>
      <c r="PMJ33" s="133"/>
      <c r="PMO33" s="133"/>
      <c r="PMT33" s="133"/>
      <c r="PMY33" s="133"/>
      <c r="PND33" s="133"/>
      <c r="PNI33" s="133"/>
      <c r="PNN33" s="133"/>
      <c r="PNS33" s="133"/>
      <c r="PNX33" s="133"/>
      <c r="POC33" s="133"/>
      <c r="POH33" s="133"/>
      <c r="POM33" s="133"/>
      <c r="POR33" s="133"/>
      <c r="POW33" s="133"/>
      <c r="PPB33" s="133"/>
      <c r="PPG33" s="133"/>
      <c r="PPL33" s="133"/>
      <c r="PPQ33" s="133"/>
      <c r="PPV33" s="133"/>
      <c r="PQA33" s="133"/>
      <c r="PQF33" s="133"/>
      <c r="PQK33" s="133"/>
      <c r="PQP33" s="133"/>
      <c r="PQU33" s="133"/>
      <c r="PQZ33" s="133"/>
      <c r="PRE33" s="133"/>
      <c r="PRJ33" s="133"/>
      <c r="PRO33" s="133"/>
      <c r="PRT33" s="133"/>
      <c r="PRY33" s="133"/>
      <c r="PSD33" s="133"/>
      <c r="PSI33" s="133"/>
      <c r="PSN33" s="133"/>
      <c r="PSS33" s="133"/>
      <c r="PSX33" s="133"/>
      <c r="PTC33" s="133"/>
      <c r="PTH33" s="133"/>
      <c r="PTM33" s="133"/>
      <c r="PTR33" s="133"/>
      <c r="PTW33" s="133"/>
      <c r="PUB33" s="133"/>
      <c r="PUG33" s="133"/>
      <c r="PUL33" s="133"/>
      <c r="PUQ33" s="133"/>
      <c r="PUV33" s="133"/>
      <c r="PVA33" s="133"/>
      <c r="PVF33" s="133"/>
      <c r="PVK33" s="133"/>
      <c r="PVP33" s="133"/>
      <c r="PVU33" s="133"/>
      <c r="PVZ33" s="133"/>
      <c r="PWE33" s="133"/>
      <c r="PWJ33" s="133"/>
      <c r="PWO33" s="133"/>
      <c r="PWT33" s="133"/>
      <c r="PWY33" s="133"/>
      <c r="PXD33" s="133"/>
      <c r="PXI33" s="133"/>
      <c r="PXN33" s="133"/>
      <c r="PXS33" s="133"/>
      <c r="PXX33" s="133"/>
      <c r="PYC33" s="133"/>
      <c r="PYH33" s="133"/>
      <c r="PYM33" s="133"/>
      <c r="PYR33" s="133"/>
      <c r="PYW33" s="133"/>
      <c r="PZB33" s="133"/>
      <c r="PZG33" s="133"/>
      <c r="PZL33" s="133"/>
      <c r="PZQ33" s="133"/>
      <c r="PZV33" s="133"/>
      <c r="QAA33" s="133"/>
      <c r="QAF33" s="133"/>
      <c r="QAK33" s="133"/>
      <c r="QAP33" s="133"/>
      <c r="QAU33" s="133"/>
      <c r="QAZ33" s="133"/>
      <c r="QBE33" s="133"/>
      <c r="QBJ33" s="133"/>
      <c r="QBO33" s="133"/>
      <c r="QBT33" s="133"/>
      <c r="QBY33" s="133"/>
      <c r="QCD33" s="133"/>
      <c r="QCI33" s="133"/>
      <c r="QCN33" s="133"/>
      <c r="QCS33" s="133"/>
      <c r="QCX33" s="133"/>
      <c r="QDC33" s="133"/>
      <c r="QDH33" s="133"/>
      <c r="QDM33" s="133"/>
      <c r="QDR33" s="133"/>
      <c r="QDW33" s="133"/>
      <c r="QEB33" s="133"/>
      <c r="QEG33" s="133"/>
      <c r="QEL33" s="133"/>
      <c r="QEQ33" s="133"/>
      <c r="QEV33" s="133"/>
      <c r="QFA33" s="133"/>
      <c r="QFF33" s="133"/>
      <c r="QFK33" s="133"/>
      <c r="QFP33" s="133"/>
      <c r="QFU33" s="133"/>
      <c r="QFZ33" s="133"/>
      <c r="QGE33" s="133"/>
      <c r="QGJ33" s="133"/>
      <c r="QGO33" s="133"/>
      <c r="QGT33" s="133"/>
      <c r="QGY33" s="133"/>
      <c r="QHD33" s="133"/>
      <c r="QHI33" s="133"/>
      <c r="QHN33" s="133"/>
      <c r="QHS33" s="133"/>
      <c r="QHX33" s="133"/>
      <c r="QIC33" s="133"/>
      <c r="QIH33" s="133"/>
      <c r="QIM33" s="133"/>
      <c r="QIR33" s="133"/>
      <c r="QIW33" s="133"/>
      <c r="QJB33" s="133"/>
      <c r="QJG33" s="133"/>
      <c r="QJL33" s="133"/>
      <c r="QJQ33" s="133"/>
      <c r="QJV33" s="133"/>
      <c r="QKA33" s="133"/>
      <c r="QKF33" s="133"/>
      <c r="QKK33" s="133"/>
      <c r="QKP33" s="133"/>
      <c r="QKU33" s="133"/>
      <c r="QKZ33" s="133"/>
      <c r="QLE33" s="133"/>
      <c r="QLJ33" s="133"/>
      <c r="QLO33" s="133"/>
      <c r="QLT33" s="133"/>
      <c r="QLY33" s="133"/>
      <c r="QMD33" s="133"/>
      <c r="QMI33" s="133"/>
      <c r="QMN33" s="133"/>
      <c r="QMS33" s="133"/>
      <c r="QMX33" s="133"/>
      <c r="QNC33" s="133"/>
      <c r="QNH33" s="133"/>
      <c r="QNM33" s="133"/>
      <c r="QNR33" s="133"/>
      <c r="QNW33" s="133"/>
      <c r="QOB33" s="133"/>
      <c r="QOG33" s="133"/>
      <c r="QOL33" s="133"/>
      <c r="QOQ33" s="133"/>
      <c r="QOV33" s="133"/>
      <c r="QPA33" s="133"/>
      <c r="QPF33" s="133"/>
      <c r="QPK33" s="133"/>
      <c r="QPP33" s="133"/>
      <c r="QPU33" s="133"/>
      <c r="QPZ33" s="133"/>
      <c r="QQE33" s="133"/>
      <c r="QQJ33" s="133"/>
      <c r="QQO33" s="133"/>
      <c r="QQT33" s="133"/>
      <c r="QQY33" s="133"/>
      <c r="QRD33" s="133"/>
      <c r="QRI33" s="133"/>
      <c r="QRN33" s="133"/>
      <c r="QRS33" s="133"/>
      <c r="QRX33" s="133"/>
      <c r="QSC33" s="133"/>
      <c r="QSH33" s="133"/>
      <c r="QSM33" s="133"/>
      <c r="QSR33" s="133"/>
      <c r="QSW33" s="133"/>
      <c r="QTB33" s="133"/>
      <c r="QTG33" s="133"/>
      <c r="QTL33" s="133"/>
      <c r="QTQ33" s="133"/>
      <c r="QTV33" s="133"/>
      <c r="QUA33" s="133"/>
      <c r="QUF33" s="133"/>
      <c r="QUK33" s="133"/>
      <c r="QUP33" s="133"/>
      <c r="QUU33" s="133"/>
      <c r="QUZ33" s="133"/>
      <c r="QVE33" s="133"/>
      <c r="QVJ33" s="133"/>
      <c r="QVO33" s="133"/>
      <c r="QVT33" s="133"/>
      <c r="QVY33" s="133"/>
      <c r="QWD33" s="133"/>
      <c r="QWI33" s="133"/>
      <c r="QWN33" s="133"/>
      <c r="QWS33" s="133"/>
      <c r="QWX33" s="133"/>
      <c r="QXC33" s="133"/>
      <c r="QXH33" s="133"/>
      <c r="QXM33" s="133"/>
      <c r="QXR33" s="133"/>
      <c r="QXW33" s="133"/>
      <c r="QYB33" s="133"/>
      <c r="QYG33" s="133"/>
      <c r="QYL33" s="133"/>
      <c r="QYQ33" s="133"/>
      <c r="QYV33" s="133"/>
      <c r="QZA33" s="133"/>
      <c r="QZF33" s="133"/>
      <c r="QZK33" s="133"/>
      <c r="QZP33" s="133"/>
      <c r="QZU33" s="133"/>
      <c r="QZZ33" s="133"/>
      <c r="RAE33" s="133"/>
      <c r="RAJ33" s="133"/>
      <c r="RAO33" s="133"/>
      <c r="RAT33" s="133"/>
      <c r="RAY33" s="133"/>
      <c r="RBD33" s="133"/>
      <c r="RBI33" s="133"/>
      <c r="RBN33" s="133"/>
      <c r="RBS33" s="133"/>
      <c r="RBX33" s="133"/>
      <c r="RCC33" s="133"/>
      <c r="RCH33" s="133"/>
      <c r="RCM33" s="133"/>
      <c r="RCR33" s="133"/>
      <c r="RCW33" s="133"/>
      <c r="RDB33" s="133"/>
      <c r="RDG33" s="133"/>
      <c r="RDL33" s="133"/>
      <c r="RDQ33" s="133"/>
      <c r="RDV33" s="133"/>
      <c r="REA33" s="133"/>
      <c r="REF33" s="133"/>
      <c r="REK33" s="133"/>
      <c r="REP33" s="133"/>
      <c r="REU33" s="133"/>
      <c r="REZ33" s="133"/>
      <c r="RFE33" s="133"/>
      <c r="RFJ33" s="133"/>
      <c r="RFO33" s="133"/>
      <c r="RFT33" s="133"/>
      <c r="RFY33" s="133"/>
      <c r="RGD33" s="133"/>
      <c r="RGI33" s="133"/>
      <c r="RGN33" s="133"/>
      <c r="RGS33" s="133"/>
      <c r="RGX33" s="133"/>
      <c r="RHC33" s="133"/>
      <c r="RHH33" s="133"/>
      <c r="RHM33" s="133"/>
      <c r="RHR33" s="133"/>
      <c r="RHW33" s="133"/>
      <c r="RIB33" s="133"/>
      <c r="RIG33" s="133"/>
      <c r="RIL33" s="133"/>
      <c r="RIQ33" s="133"/>
      <c r="RIV33" s="133"/>
      <c r="RJA33" s="133"/>
      <c r="RJF33" s="133"/>
      <c r="RJK33" s="133"/>
      <c r="RJP33" s="133"/>
      <c r="RJU33" s="133"/>
      <c r="RJZ33" s="133"/>
      <c r="RKE33" s="133"/>
      <c r="RKJ33" s="133"/>
      <c r="RKO33" s="133"/>
      <c r="RKT33" s="133"/>
      <c r="RKY33" s="133"/>
      <c r="RLD33" s="133"/>
      <c r="RLI33" s="133"/>
      <c r="RLN33" s="133"/>
      <c r="RLS33" s="133"/>
      <c r="RLX33" s="133"/>
      <c r="RMC33" s="133"/>
      <c r="RMH33" s="133"/>
      <c r="RMM33" s="133"/>
      <c r="RMR33" s="133"/>
      <c r="RMW33" s="133"/>
      <c r="RNB33" s="133"/>
      <c r="RNG33" s="133"/>
      <c r="RNL33" s="133"/>
      <c r="RNQ33" s="133"/>
      <c r="RNV33" s="133"/>
      <c r="ROA33" s="133"/>
      <c r="ROF33" s="133"/>
      <c r="ROK33" s="133"/>
      <c r="ROP33" s="133"/>
      <c r="ROU33" s="133"/>
      <c r="ROZ33" s="133"/>
      <c r="RPE33" s="133"/>
      <c r="RPJ33" s="133"/>
      <c r="RPO33" s="133"/>
      <c r="RPT33" s="133"/>
      <c r="RPY33" s="133"/>
      <c r="RQD33" s="133"/>
      <c r="RQI33" s="133"/>
      <c r="RQN33" s="133"/>
      <c r="RQS33" s="133"/>
      <c r="RQX33" s="133"/>
      <c r="RRC33" s="133"/>
      <c r="RRH33" s="133"/>
      <c r="RRM33" s="133"/>
      <c r="RRR33" s="133"/>
      <c r="RRW33" s="133"/>
      <c r="RSB33" s="133"/>
      <c r="RSG33" s="133"/>
      <c r="RSL33" s="133"/>
      <c r="RSQ33" s="133"/>
      <c r="RSV33" s="133"/>
      <c r="RTA33" s="133"/>
      <c r="RTF33" s="133"/>
      <c r="RTK33" s="133"/>
      <c r="RTP33" s="133"/>
      <c r="RTU33" s="133"/>
      <c r="RTZ33" s="133"/>
      <c r="RUE33" s="133"/>
      <c r="RUJ33" s="133"/>
      <c r="RUO33" s="133"/>
      <c r="RUT33" s="133"/>
      <c r="RUY33" s="133"/>
      <c r="RVD33" s="133"/>
      <c r="RVI33" s="133"/>
      <c r="RVN33" s="133"/>
      <c r="RVS33" s="133"/>
      <c r="RVX33" s="133"/>
      <c r="RWC33" s="133"/>
      <c r="RWH33" s="133"/>
      <c r="RWM33" s="133"/>
      <c r="RWR33" s="133"/>
      <c r="RWW33" s="133"/>
      <c r="RXB33" s="133"/>
      <c r="RXG33" s="133"/>
      <c r="RXL33" s="133"/>
      <c r="RXQ33" s="133"/>
      <c r="RXV33" s="133"/>
      <c r="RYA33" s="133"/>
      <c r="RYF33" s="133"/>
      <c r="RYK33" s="133"/>
      <c r="RYP33" s="133"/>
      <c r="RYU33" s="133"/>
      <c r="RYZ33" s="133"/>
      <c r="RZE33" s="133"/>
      <c r="RZJ33" s="133"/>
      <c r="RZO33" s="133"/>
      <c r="RZT33" s="133"/>
      <c r="RZY33" s="133"/>
      <c r="SAD33" s="133"/>
      <c r="SAI33" s="133"/>
      <c r="SAN33" s="133"/>
      <c r="SAS33" s="133"/>
      <c r="SAX33" s="133"/>
      <c r="SBC33" s="133"/>
      <c r="SBH33" s="133"/>
      <c r="SBM33" s="133"/>
      <c r="SBR33" s="133"/>
      <c r="SBW33" s="133"/>
      <c r="SCB33" s="133"/>
      <c r="SCG33" s="133"/>
      <c r="SCL33" s="133"/>
      <c r="SCQ33" s="133"/>
      <c r="SCV33" s="133"/>
      <c r="SDA33" s="133"/>
      <c r="SDF33" s="133"/>
      <c r="SDK33" s="133"/>
      <c r="SDP33" s="133"/>
      <c r="SDU33" s="133"/>
      <c r="SDZ33" s="133"/>
      <c r="SEE33" s="133"/>
      <c r="SEJ33" s="133"/>
      <c r="SEO33" s="133"/>
      <c r="SET33" s="133"/>
      <c r="SEY33" s="133"/>
      <c r="SFD33" s="133"/>
      <c r="SFI33" s="133"/>
      <c r="SFN33" s="133"/>
      <c r="SFS33" s="133"/>
      <c r="SFX33" s="133"/>
      <c r="SGC33" s="133"/>
      <c r="SGH33" s="133"/>
      <c r="SGM33" s="133"/>
      <c r="SGR33" s="133"/>
      <c r="SGW33" s="133"/>
      <c r="SHB33" s="133"/>
      <c r="SHG33" s="133"/>
      <c r="SHL33" s="133"/>
      <c r="SHQ33" s="133"/>
      <c r="SHV33" s="133"/>
      <c r="SIA33" s="133"/>
      <c r="SIF33" s="133"/>
      <c r="SIK33" s="133"/>
      <c r="SIP33" s="133"/>
      <c r="SIU33" s="133"/>
      <c r="SIZ33" s="133"/>
      <c r="SJE33" s="133"/>
      <c r="SJJ33" s="133"/>
      <c r="SJO33" s="133"/>
      <c r="SJT33" s="133"/>
      <c r="SJY33" s="133"/>
      <c r="SKD33" s="133"/>
      <c r="SKI33" s="133"/>
      <c r="SKN33" s="133"/>
      <c r="SKS33" s="133"/>
      <c r="SKX33" s="133"/>
      <c r="SLC33" s="133"/>
      <c r="SLH33" s="133"/>
      <c r="SLM33" s="133"/>
      <c r="SLR33" s="133"/>
      <c r="SLW33" s="133"/>
      <c r="SMB33" s="133"/>
      <c r="SMG33" s="133"/>
      <c r="SML33" s="133"/>
      <c r="SMQ33" s="133"/>
      <c r="SMV33" s="133"/>
      <c r="SNA33" s="133"/>
      <c r="SNF33" s="133"/>
      <c r="SNK33" s="133"/>
      <c r="SNP33" s="133"/>
      <c r="SNU33" s="133"/>
      <c r="SNZ33" s="133"/>
      <c r="SOE33" s="133"/>
      <c r="SOJ33" s="133"/>
      <c r="SOO33" s="133"/>
      <c r="SOT33" s="133"/>
      <c r="SOY33" s="133"/>
      <c r="SPD33" s="133"/>
      <c r="SPI33" s="133"/>
      <c r="SPN33" s="133"/>
      <c r="SPS33" s="133"/>
      <c r="SPX33" s="133"/>
      <c r="SQC33" s="133"/>
      <c r="SQH33" s="133"/>
      <c r="SQM33" s="133"/>
      <c r="SQR33" s="133"/>
      <c r="SQW33" s="133"/>
      <c r="SRB33" s="133"/>
      <c r="SRG33" s="133"/>
      <c r="SRL33" s="133"/>
      <c r="SRQ33" s="133"/>
      <c r="SRV33" s="133"/>
      <c r="SSA33" s="133"/>
      <c r="SSF33" s="133"/>
      <c r="SSK33" s="133"/>
      <c r="SSP33" s="133"/>
      <c r="SSU33" s="133"/>
      <c r="SSZ33" s="133"/>
      <c r="STE33" s="133"/>
      <c r="STJ33" s="133"/>
      <c r="STO33" s="133"/>
      <c r="STT33" s="133"/>
      <c r="STY33" s="133"/>
      <c r="SUD33" s="133"/>
      <c r="SUI33" s="133"/>
      <c r="SUN33" s="133"/>
      <c r="SUS33" s="133"/>
      <c r="SUX33" s="133"/>
      <c r="SVC33" s="133"/>
      <c r="SVH33" s="133"/>
      <c r="SVM33" s="133"/>
      <c r="SVR33" s="133"/>
      <c r="SVW33" s="133"/>
      <c r="SWB33" s="133"/>
      <c r="SWG33" s="133"/>
      <c r="SWL33" s="133"/>
      <c r="SWQ33" s="133"/>
      <c r="SWV33" s="133"/>
      <c r="SXA33" s="133"/>
      <c r="SXF33" s="133"/>
      <c r="SXK33" s="133"/>
      <c r="SXP33" s="133"/>
      <c r="SXU33" s="133"/>
      <c r="SXZ33" s="133"/>
      <c r="SYE33" s="133"/>
      <c r="SYJ33" s="133"/>
      <c r="SYO33" s="133"/>
      <c r="SYT33" s="133"/>
      <c r="SYY33" s="133"/>
      <c r="SZD33" s="133"/>
      <c r="SZI33" s="133"/>
      <c r="SZN33" s="133"/>
      <c r="SZS33" s="133"/>
      <c r="SZX33" s="133"/>
      <c r="TAC33" s="133"/>
      <c r="TAH33" s="133"/>
      <c r="TAM33" s="133"/>
      <c r="TAR33" s="133"/>
      <c r="TAW33" s="133"/>
      <c r="TBB33" s="133"/>
      <c r="TBG33" s="133"/>
      <c r="TBL33" s="133"/>
      <c r="TBQ33" s="133"/>
      <c r="TBV33" s="133"/>
      <c r="TCA33" s="133"/>
      <c r="TCF33" s="133"/>
      <c r="TCK33" s="133"/>
      <c r="TCP33" s="133"/>
      <c r="TCU33" s="133"/>
      <c r="TCZ33" s="133"/>
      <c r="TDE33" s="133"/>
      <c r="TDJ33" s="133"/>
      <c r="TDO33" s="133"/>
      <c r="TDT33" s="133"/>
      <c r="TDY33" s="133"/>
      <c r="TED33" s="133"/>
      <c r="TEI33" s="133"/>
      <c r="TEN33" s="133"/>
      <c r="TES33" s="133"/>
      <c r="TEX33" s="133"/>
      <c r="TFC33" s="133"/>
      <c r="TFH33" s="133"/>
      <c r="TFM33" s="133"/>
      <c r="TFR33" s="133"/>
      <c r="TFW33" s="133"/>
      <c r="TGB33" s="133"/>
      <c r="TGG33" s="133"/>
      <c r="TGL33" s="133"/>
      <c r="TGQ33" s="133"/>
      <c r="TGV33" s="133"/>
      <c r="THA33" s="133"/>
      <c r="THF33" s="133"/>
      <c r="THK33" s="133"/>
      <c r="THP33" s="133"/>
      <c r="THU33" s="133"/>
      <c r="THZ33" s="133"/>
      <c r="TIE33" s="133"/>
      <c r="TIJ33" s="133"/>
      <c r="TIO33" s="133"/>
      <c r="TIT33" s="133"/>
      <c r="TIY33" s="133"/>
      <c r="TJD33" s="133"/>
      <c r="TJI33" s="133"/>
      <c r="TJN33" s="133"/>
      <c r="TJS33" s="133"/>
      <c r="TJX33" s="133"/>
      <c r="TKC33" s="133"/>
      <c r="TKH33" s="133"/>
      <c r="TKM33" s="133"/>
      <c r="TKR33" s="133"/>
      <c r="TKW33" s="133"/>
      <c r="TLB33" s="133"/>
      <c r="TLG33" s="133"/>
      <c r="TLL33" s="133"/>
      <c r="TLQ33" s="133"/>
      <c r="TLV33" s="133"/>
      <c r="TMA33" s="133"/>
      <c r="TMF33" s="133"/>
      <c r="TMK33" s="133"/>
      <c r="TMP33" s="133"/>
      <c r="TMU33" s="133"/>
      <c r="TMZ33" s="133"/>
      <c r="TNE33" s="133"/>
      <c r="TNJ33" s="133"/>
      <c r="TNO33" s="133"/>
      <c r="TNT33" s="133"/>
      <c r="TNY33" s="133"/>
      <c r="TOD33" s="133"/>
      <c r="TOI33" s="133"/>
      <c r="TON33" s="133"/>
      <c r="TOS33" s="133"/>
      <c r="TOX33" s="133"/>
      <c r="TPC33" s="133"/>
      <c r="TPH33" s="133"/>
      <c r="TPM33" s="133"/>
      <c r="TPR33" s="133"/>
      <c r="TPW33" s="133"/>
      <c r="TQB33" s="133"/>
      <c r="TQG33" s="133"/>
      <c r="TQL33" s="133"/>
      <c r="TQQ33" s="133"/>
      <c r="TQV33" s="133"/>
      <c r="TRA33" s="133"/>
      <c r="TRF33" s="133"/>
      <c r="TRK33" s="133"/>
      <c r="TRP33" s="133"/>
      <c r="TRU33" s="133"/>
      <c r="TRZ33" s="133"/>
      <c r="TSE33" s="133"/>
      <c r="TSJ33" s="133"/>
      <c r="TSO33" s="133"/>
      <c r="TST33" s="133"/>
      <c r="TSY33" s="133"/>
      <c r="TTD33" s="133"/>
      <c r="TTI33" s="133"/>
      <c r="TTN33" s="133"/>
      <c r="TTS33" s="133"/>
      <c r="TTX33" s="133"/>
      <c r="TUC33" s="133"/>
      <c r="TUH33" s="133"/>
      <c r="TUM33" s="133"/>
      <c r="TUR33" s="133"/>
      <c r="TUW33" s="133"/>
      <c r="TVB33" s="133"/>
      <c r="TVG33" s="133"/>
      <c r="TVL33" s="133"/>
      <c r="TVQ33" s="133"/>
      <c r="TVV33" s="133"/>
      <c r="TWA33" s="133"/>
      <c r="TWF33" s="133"/>
      <c r="TWK33" s="133"/>
      <c r="TWP33" s="133"/>
      <c r="TWU33" s="133"/>
      <c r="TWZ33" s="133"/>
      <c r="TXE33" s="133"/>
      <c r="TXJ33" s="133"/>
      <c r="TXO33" s="133"/>
      <c r="TXT33" s="133"/>
      <c r="TXY33" s="133"/>
      <c r="TYD33" s="133"/>
      <c r="TYI33" s="133"/>
      <c r="TYN33" s="133"/>
      <c r="TYS33" s="133"/>
      <c r="TYX33" s="133"/>
      <c r="TZC33" s="133"/>
      <c r="TZH33" s="133"/>
      <c r="TZM33" s="133"/>
      <c r="TZR33" s="133"/>
      <c r="TZW33" s="133"/>
      <c r="UAB33" s="133"/>
      <c r="UAG33" s="133"/>
      <c r="UAL33" s="133"/>
      <c r="UAQ33" s="133"/>
      <c r="UAV33" s="133"/>
      <c r="UBA33" s="133"/>
      <c r="UBF33" s="133"/>
      <c r="UBK33" s="133"/>
      <c r="UBP33" s="133"/>
      <c r="UBU33" s="133"/>
      <c r="UBZ33" s="133"/>
      <c r="UCE33" s="133"/>
      <c r="UCJ33" s="133"/>
      <c r="UCO33" s="133"/>
      <c r="UCT33" s="133"/>
      <c r="UCY33" s="133"/>
      <c r="UDD33" s="133"/>
      <c r="UDI33" s="133"/>
      <c r="UDN33" s="133"/>
      <c r="UDS33" s="133"/>
      <c r="UDX33" s="133"/>
      <c r="UEC33" s="133"/>
      <c r="UEH33" s="133"/>
      <c r="UEM33" s="133"/>
      <c r="UER33" s="133"/>
      <c r="UEW33" s="133"/>
      <c r="UFB33" s="133"/>
      <c r="UFG33" s="133"/>
      <c r="UFL33" s="133"/>
      <c r="UFQ33" s="133"/>
      <c r="UFV33" s="133"/>
      <c r="UGA33" s="133"/>
      <c r="UGF33" s="133"/>
      <c r="UGK33" s="133"/>
      <c r="UGP33" s="133"/>
      <c r="UGU33" s="133"/>
      <c r="UGZ33" s="133"/>
      <c r="UHE33" s="133"/>
      <c r="UHJ33" s="133"/>
      <c r="UHO33" s="133"/>
      <c r="UHT33" s="133"/>
      <c r="UHY33" s="133"/>
      <c r="UID33" s="133"/>
      <c r="UII33" s="133"/>
      <c r="UIN33" s="133"/>
      <c r="UIS33" s="133"/>
      <c r="UIX33" s="133"/>
      <c r="UJC33" s="133"/>
      <c r="UJH33" s="133"/>
      <c r="UJM33" s="133"/>
      <c r="UJR33" s="133"/>
      <c r="UJW33" s="133"/>
      <c r="UKB33" s="133"/>
      <c r="UKG33" s="133"/>
      <c r="UKL33" s="133"/>
      <c r="UKQ33" s="133"/>
      <c r="UKV33" s="133"/>
      <c r="ULA33" s="133"/>
      <c r="ULF33" s="133"/>
      <c r="ULK33" s="133"/>
      <c r="ULP33" s="133"/>
      <c r="ULU33" s="133"/>
      <c r="ULZ33" s="133"/>
      <c r="UME33" s="133"/>
      <c r="UMJ33" s="133"/>
      <c r="UMO33" s="133"/>
      <c r="UMT33" s="133"/>
      <c r="UMY33" s="133"/>
      <c r="UND33" s="133"/>
      <c r="UNI33" s="133"/>
      <c r="UNN33" s="133"/>
      <c r="UNS33" s="133"/>
      <c r="UNX33" s="133"/>
      <c r="UOC33" s="133"/>
      <c r="UOH33" s="133"/>
      <c r="UOM33" s="133"/>
      <c r="UOR33" s="133"/>
      <c r="UOW33" s="133"/>
      <c r="UPB33" s="133"/>
      <c r="UPG33" s="133"/>
      <c r="UPL33" s="133"/>
      <c r="UPQ33" s="133"/>
      <c r="UPV33" s="133"/>
      <c r="UQA33" s="133"/>
      <c r="UQF33" s="133"/>
      <c r="UQK33" s="133"/>
      <c r="UQP33" s="133"/>
      <c r="UQU33" s="133"/>
      <c r="UQZ33" s="133"/>
      <c r="URE33" s="133"/>
      <c r="URJ33" s="133"/>
      <c r="URO33" s="133"/>
      <c r="URT33" s="133"/>
      <c r="URY33" s="133"/>
      <c r="USD33" s="133"/>
      <c r="USI33" s="133"/>
      <c r="USN33" s="133"/>
      <c r="USS33" s="133"/>
      <c r="USX33" s="133"/>
      <c r="UTC33" s="133"/>
      <c r="UTH33" s="133"/>
      <c r="UTM33" s="133"/>
      <c r="UTR33" s="133"/>
      <c r="UTW33" s="133"/>
      <c r="UUB33" s="133"/>
      <c r="UUG33" s="133"/>
      <c r="UUL33" s="133"/>
      <c r="UUQ33" s="133"/>
      <c r="UUV33" s="133"/>
      <c r="UVA33" s="133"/>
      <c r="UVF33" s="133"/>
      <c r="UVK33" s="133"/>
      <c r="UVP33" s="133"/>
      <c r="UVU33" s="133"/>
      <c r="UVZ33" s="133"/>
      <c r="UWE33" s="133"/>
      <c r="UWJ33" s="133"/>
      <c r="UWO33" s="133"/>
      <c r="UWT33" s="133"/>
      <c r="UWY33" s="133"/>
      <c r="UXD33" s="133"/>
      <c r="UXI33" s="133"/>
      <c r="UXN33" s="133"/>
      <c r="UXS33" s="133"/>
      <c r="UXX33" s="133"/>
      <c r="UYC33" s="133"/>
      <c r="UYH33" s="133"/>
      <c r="UYM33" s="133"/>
      <c r="UYR33" s="133"/>
      <c r="UYW33" s="133"/>
      <c r="UZB33" s="133"/>
      <c r="UZG33" s="133"/>
      <c r="UZL33" s="133"/>
      <c r="UZQ33" s="133"/>
      <c r="UZV33" s="133"/>
      <c r="VAA33" s="133"/>
      <c r="VAF33" s="133"/>
      <c r="VAK33" s="133"/>
      <c r="VAP33" s="133"/>
      <c r="VAU33" s="133"/>
      <c r="VAZ33" s="133"/>
      <c r="VBE33" s="133"/>
      <c r="VBJ33" s="133"/>
      <c r="VBO33" s="133"/>
      <c r="VBT33" s="133"/>
      <c r="VBY33" s="133"/>
      <c r="VCD33" s="133"/>
      <c r="VCI33" s="133"/>
      <c r="VCN33" s="133"/>
      <c r="VCS33" s="133"/>
      <c r="VCX33" s="133"/>
      <c r="VDC33" s="133"/>
      <c r="VDH33" s="133"/>
      <c r="VDM33" s="133"/>
      <c r="VDR33" s="133"/>
      <c r="VDW33" s="133"/>
      <c r="VEB33" s="133"/>
      <c r="VEG33" s="133"/>
      <c r="VEL33" s="133"/>
      <c r="VEQ33" s="133"/>
      <c r="VEV33" s="133"/>
      <c r="VFA33" s="133"/>
      <c r="VFF33" s="133"/>
      <c r="VFK33" s="133"/>
      <c r="VFP33" s="133"/>
      <c r="VFU33" s="133"/>
      <c r="VFZ33" s="133"/>
      <c r="VGE33" s="133"/>
      <c r="VGJ33" s="133"/>
      <c r="VGO33" s="133"/>
      <c r="VGT33" s="133"/>
      <c r="VGY33" s="133"/>
      <c r="VHD33" s="133"/>
      <c r="VHI33" s="133"/>
      <c r="VHN33" s="133"/>
      <c r="VHS33" s="133"/>
      <c r="VHX33" s="133"/>
      <c r="VIC33" s="133"/>
      <c r="VIH33" s="133"/>
      <c r="VIM33" s="133"/>
      <c r="VIR33" s="133"/>
      <c r="VIW33" s="133"/>
      <c r="VJB33" s="133"/>
      <c r="VJG33" s="133"/>
      <c r="VJL33" s="133"/>
      <c r="VJQ33" s="133"/>
      <c r="VJV33" s="133"/>
      <c r="VKA33" s="133"/>
      <c r="VKF33" s="133"/>
      <c r="VKK33" s="133"/>
      <c r="VKP33" s="133"/>
      <c r="VKU33" s="133"/>
      <c r="VKZ33" s="133"/>
      <c r="VLE33" s="133"/>
      <c r="VLJ33" s="133"/>
      <c r="VLO33" s="133"/>
      <c r="VLT33" s="133"/>
      <c r="VLY33" s="133"/>
      <c r="VMD33" s="133"/>
      <c r="VMI33" s="133"/>
      <c r="VMN33" s="133"/>
      <c r="VMS33" s="133"/>
      <c r="VMX33" s="133"/>
      <c r="VNC33" s="133"/>
      <c r="VNH33" s="133"/>
      <c r="VNM33" s="133"/>
      <c r="VNR33" s="133"/>
      <c r="VNW33" s="133"/>
      <c r="VOB33" s="133"/>
      <c r="VOG33" s="133"/>
      <c r="VOL33" s="133"/>
      <c r="VOQ33" s="133"/>
      <c r="VOV33" s="133"/>
      <c r="VPA33" s="133"/>
      <c r="VPF33" s="133"/>
      <c r="VPK33" s="133"/>
      <c r="VPP33" s="133"/>
      <c r="VPU33" s="133"/>
      <c r="VPZ33" s="133"/>
      <c r="VQE33" s="133"/>
      <c r="VQJ33" s="133"/>
      <c r="VQO33" s="133"/>
      <c r="VQT33" s="133"/>
      <c r="VQY33" s="133"/>
      <c r="VRD33" s="133"/>
      <c r="VRI33" s="133"/>
      <c r="VRN33" s="133"/>
      <c r="VRS33" s="133"/>
      <c r="VRX33" s="133"/>
      <c r="VSC33" s="133"/>
      <c r="VSH33" s="133"/>
      <c r="VSM33" s="133"/>
      <c r="VSR33" s="133"/>
      <c r="VSW33" s="133"/>
      <c r="VTB33" s="133"/>
      <c r="VTG33" s="133"/>
      <c r="VTL33" s="133"/>
      <c r="VTQ33" s="133"/>
      <c r="VTV33" s="133"/>
      <c r="VUA33" s="133"/>
      <c r="VUF33" s="133"/>
      <c r="VUK33" s="133"/>
      <c r="VUP33" s="133"/>
      <c r="VUU33" s="133"/>
      <c r="VUZ33" s="133"/>
      <c r="VVE33" s="133"/>
      <c r="VVJ33" s="133"/>
      <c r="VVO33" s="133"/>
      <c r="VVT33" s="133"/>
      <c r="VVY33" s="133"/>
      <c r="VWD33" s="133"/>
      <c r="VWI33" s="133"/>
      <c r="VWN33" s="133"/>
      <c r="VWS33" s="133"/>
      <c r="VWX33" s="133"/>
      <c r="VXC33" s="133"/>
      <c r="VXH33" s="133"/>
      <c r="VXM33" s="133"/>
      <c r="VXR33" s="133"/>
      <c r="VXW33" s="133"/>
      <c r="VYB33" s="133"/>
      <c r="VYG33" s="133"/>
      <c r="VYL33" s="133"/>
      <c r="VYQ33" s="133"/>
      <c r="VYV33" s="133"/>
      <c r="VZA33" s="133"/>
      <c r="VZF33" s="133"/>
      <c r="VZK33" s="133"/>
      <c r="VZP33" s="133"/>
      <c r="VZU33" s="133"/>
      <c r="VZZ33" s="133"/>
      <c r="WAE33" s="133"/>
      <c r="WAJ33" s="133"/>
      <c r="WAO33" s="133"/>
      <c r="WAT33" s="133"/>
      <c r="WAY33" s="133"/>
      <c r="WBD33" s="133"/>
      <c r="WBI33" s="133"/>
      <c r="WBN33" s="133"/>
      <c r="WBS33" s="133"/>
      <c r="WBX33" s="133"/>
      <c r="WCC33" s="133"/>
      <c r="WCH33" s="133"/>
      <c r="WCM33" s="133"/>
      <c r="WCR33" s="133"/>
      <c r="WCW33" s="133"/>
      <c r="WDB33" s="133"/>
      <c r="WDG33" s="133"/>
      <c r="WDL33" s="133"/>
      <c r="WDQ33" s="133"/>
      <c r="WDV33" s="133"/>
      <c r="WEA33" s="133"/>
      <c r="WEF33" s="133"/>
      <c r="WEK33" s="133"/>
      <c r="WEP33" s="133"/>
      <c r="WEU33" s="133"/>
      <c r="WEZ33" s="133"/>
      <c r="WFE33" s="133"/>
      <c r="WFJ33" s="133"/>
      <c r="WFO33" s="133"/>
      <c r="WFT33" s="133"/>
      <c r="WFY33" s="133"/>
      <c r="WGD33" s="133"/>
      <c r="WGI33" s="133"/>
      <c r="WGN33" s="133"/>
      <c r="WGS33" s="133"/>
      <c r="WGX33" s="133"/>
      <c r="WHC33" s="133"/>
      <c r="WHH33" s="133"/>
      <c r="WHM33" s="133"/>
      <c r="WHR33" s="133"/>
      <c r="WHW33" s="133"/>
      <c r="WIB33" s="133"/>
      <c r="WIG33" s="133"/>
      <c r="WIL33" s="133"/>
      <c r="WIQ33" s="133"/>
      <c r="WIV33" s="133"/>
      <c r="WJA33" s="133"/>
      <c r="WJF33" s="133"/>
      <c r="WJK33" s="133"/>
      <c r="WJP33" s="133"/>
      <c r="WJU33" s="133"/>
      <c r="WJZ33" s="133"/>
      <c r="WKE33" s="133"/>
      <c r="WKJ33" s="133"/>
      <c r="WKO33" s="133"/>
      <c r="WKT33" s="133"/>
      <c r="WKY33" s="133"/>
      <c r="WLD33" s="133"/>
      <c r="WLI33" s="133"/>
      <c r="WLN33" s="133"/>
      <c r="WLS33" s="133"/>
      <c r="WLX33" s="133"/>
      <c r="WMC33" s="133"/>
      <c r="WMH33" s="133"/>
      <c r="WMM33" s="133"/>
      <c r="WMR33" s="133"/>
      <c r="WMW33" s="133"/>
      <c r="WNB33" s="133"/>
      <c r="WNG33" s="133"/>
      <c r="WNL33" s="133"/>
      <c r="WNQ33" s="133"/>
      <c r="WNV33" s="133"/>
      <c r="WOA33" s="133"/>
      <c r="WOF33" s="133"/>
      <c r="WOK33" s="133"/>
      <c r="WOP33" s="133"/>
      <c r="WOU33" s="133"/>
      <c r="WOZ33" s="133"/>
      <c r="WPE33" s="133"/>
      <c r="WPJ33" s="133"/>
      <c r="WPO33" s="133"/>
      <c r="WPT33" s="133"/>
      <c r="WPY33" s="133"/>
      <c r="WQD33" s="133"/>
      <c r="WQI33" s="133"/>
      <c r="WQN33" s="133"/>
      <c r="WQS33" s="133"/>
      <c r="WQX33" s="133"/>
      <c r="WRC33" s="133"/>
      <c r="WRH33" s="133"/>
      <c r="WRM33" s="133"/>
      <c r="WRR33" s="133"/>
      <c r="WRW33" s="133"/>
      <c r="WSB33" s="133"/>
      <c r="WSG33" s="133"/>
      <c r="WSL33" s="133"/>
      <c r="WSQ33" s="133"/>
      <c r="WSV33" s="133"/>
      <c r="WTA33" s="133"/>
      <c r="WTF33" s="133"/>
      <c r="WTK33" s="133"/>
      <c r="WTP33" s="133"/>
      <c r="WTU33" s="133"/>
      <c r="WTZ33" s="133"/>
      <c r="WUE33" s="133"/>
      <c r="WUJ33" s="133"/>
      <c r="WUO33" s="133"/>
      <c r="WUT33" s="133"/>
      <c r="WUY33" s="133"/>
      <c r="WVD33" s="133"/>
      <c r="WVI33" s="133"/>
      <c r="WVN33" s="133"/>
      <c r="WVS33" s="133"/>
      <c r="WVX33" s="133"/>
      <c r="WWC33" s="133"/>
      <c r="WWH33" s="133"/>
      <c r="WWM33" s="133"/>
      <c r="WWR33" s="133"/>
      <c r="WWW33" s="133"/>
      <c r="WXB33" s="133"/>
      <c r="WXG33" s="133"/>
      <c r="WXL33" s="133"/>
      <c r="WXQ33" s="133"/>
      <c r="WXV33" s="133"/>
      <c r="WYA33" s="133"/>
      <c r="WYF33" s="133"/>
      <c r="WYK33" s="133"/>
      <c r="WYP33" s="133"/>
      <c r="WYU33" s="133"/>
      <c r="WYZ33" s="133"/>
      <c r="WZE33" s="133"/>
      <c r="WZJ33" s="133"/>
      <c r="WZO33" s="133"/>
      <c r="WZT33" s="133"/>
      <c r="WZY33" s="133"/>
      <c r="XAD33" s="133"/>
      <c r="XAI33" s="133"/>
      <c r="XAN33" s="133"/>
      <c r="XAS33" s="133"/>
      <c r="XAX33" s="133"/>
      <c r="XBC33" s="133"/>
      <c r="XBH33" s="133"/>
      <c r="XBM33" s="133"/>
      <c r="XBR33" s="133"/>
      <c r="XBW33" s="133"/>
      <c r="XCB33" s="133"/>
      <c r="XCG33" s="133"/>
      <c r="XCL33" s="133"/>
      <c r="XCQ33" s="133"/>
      <c r="XCV33" s="133"/>
      <c r="XDA33" s="133"/>
      <c r="XDF33" s="133"/>
      <c r="XDK33" s="133"/>
      <c r="XDP33" s="133"/>
      <c r="XDU33" s="133"/>
      <c r="XDZ33" s="133"/>
      <c r="XEE33" s="133"/>
      <c r="XEJ33" s="133"/>
      <c r="XEO33" s="133"/>
      <c r="XET33" s="133"/>
      <c r="XEY33" s="133"/>
      <c r="XFD33" s="133"/>
    </row>
    <row r="34" spans="1:1024 1029:2044 2049:3069 3074:4094 4099:5119 5124:6144 6149:7164 7169:8189 8194:9214 9219:10239 10244:11264 11269:12284 12289:13309 13314:14334 14339:15359 15364:16384">
      <c r="A34" s="132" t="s">
        <v>826</v>
      </c>
      <c r="B34" s="132" t="s">
        <v>1471</v>
      </c>
      <c r="C34" s="132" t="s">
        <v>1507</v>
      </c>
      <c r="D34" s="133">
        <v>8886.0299999999988</v>
      </c>
      <c r="E34" s="132" t="s">
        <v>822</v>
      </c>
      <c r="I34" s="133"/>
      <c r="N34" s="133"/>
      <c r="S34" s="133"/>
      <c r="X34" s="133"/>
      <c r="AC34" s="133"/>
      <c r="AH34" s="133"/>
      <c r="AM34" s="133"/>
      <c r="AR34" s="133"/>
      <c r="AW34" s="133"/>
      <c r="BB34" s="133"/>
      <c r="BG34" s="133"/>
      <c r="BL34" s="133"/>
      <c r="BQ34" s="133"/>
      <c r="BV34" s="133"/>
      <c r="CA34" s="133"/>
      <c r="CF34" s="133"/>
      <c r="CK34" s="133"/>
      <c r="CP34" s="133"/>
      <c r="CU34" s="133"/>
      <c r="CZ34" s="133"/>
      <c r="DE34" s="133"/>
      <c r="DJ34" s="133"/>
      <c r="DO34" s="133"/>
      <c r="DT34" s="133"/>
      <c r="DY34" s="133"/>
      <c r="ED34" s="133"/>
      <c r="EI34" s="133"/>
      <c r="EN34" s="133"/>
      <c r="ES34" s="133"/>
      <c r="EX34" s="133"/>
      <c r="FC34" s="133"/>
      <c r="FH34" s="133"/>
      <c r="FM34" s="133"/>
      <c r="FR34" s="133"/>
      <c r="FW34" s="133"/>
      <c r="GB34" s="133"/>
      <c r="GG34" s="133"/>
      <c r="GL34" s="133"/>
      <c r="GQ34" s="133"/>
      <c r="GV34" s="133"/>
      <c r="HA34" s="133"/>
      <c r="HF34" s="133"/>
      <c r="HK34" s="133"/>
      <c r="HP34" s="133"/>
      <c r="HU34" s="133"/>
      <c r="HZ34" s="133"/>
      <c r="IE34" s="133"/>
      <c r="IJ34" s="133"/>
      <c r="IO34" s="133"/>
      <c r="IT34" s="133"/>
      <c r="IY34" s="133"/>
      <c r="JD34" s="133"/>
      <c r="JI34" s="133"/>
      <c r="JN34" s="133"/>
      <c r="JS34" s="133"/>
      <c r="JX34" s="133"/>
      <c r="KC34" s="133"/>
      <c r="KH34" s="133"/>
      <c r="KM34" s="133"/>
      <c r="KR34" s="133"/>
      <c r="KW34" s="133"/>
      <c r="LB34" s="133"/>
      <c r="LG34" s="133"/>
      <c r="LL34" s="133"/>
      <c r="LQ34" s="133"/>
      <c r="LV34" s="133"/>
      <c r="MA34" s="133"/>
      <c r="MF34" s="133"/>
      <c r="MK34" s="133"/>
      <c r="MP34" s="133"/>
      <c r="MU34" s="133"/>
      <c r="MZ34" s="133"/>
      <c r="NE34" s="133"/>
      <c r="NJ34" s="133"/>
      <c r="NO34" s="133"/>
      <c r="NT34" s="133"/>
      <c r="NY34" s="133"/>
      <c r="OD34" s="133"/>
      <c r="OI34" s="133"/>
      <c r="ON34" s="133"/>
      <c r="OS34" s="133"/>
      <c r="OX34" s="133"/>
      <c r="PC34" s="133"/>
      <c r="PH34" s="133"/>
      <c r="PM34" s="133"/>
      <c r="PR34" s="133"/>
      <c r="PW34" s="133"/>
      <c r="QB34" s="133"/>
      <c r="QG34" s="133"/>
      <c r="QL34" s="133"/>
      <c r="QQ34" s="133"/>
      <c r="QV34" s="133"/>
      <c r="RA34" s="133"/>
      <c r="RF34" s="133"/>
      <c r="RK34" s="133"/>
      <c r="RP34" s="133"/>
      <c r="RU34" s="133"/>
      <c r="RZ34" s="133"/>
      <c r="SE34" s="133"/>
      <c r="SJ34" s="133"/>
      <c r="SO34" s="133"/>
      <c r="ST34" s="133"/>
      <c r="SY34" s="133"/>
      <c r="TD34" s="133"/>
      <c r="TI34" s="133"/>
      <c r="TN34" s="133"/>
      <c r="TS34" s="133"/>
      <c r="TX34" s="133"/>
      <c r="UC34" s="133"/>
      <c r="UH34" s="133"/>
      <c r="UM34" s="133"/>
      <c r="UR34" s="133"/>
      <c r="UW34" s="133"/>
      <c r="VB34" s="133"/>
      <c r="VG34" s="133"/>
      <c r="VL34" s="133"/>
      <c r="VQ34" s="133"/>
      <c r="VV34" s="133"/>
      <c r="WA34" s="133"/>
      <c r="WF34" s="133"/>
      <c r="WK34" s="133"/>
      <c r="WP34" s="133"/>
      <c r="WU34" s="133"/>
      <c r="WZ34" s="133"/>
      <c r="XE34" s="133"/>
      <c r="XJ34" s="133"/>
      <c r="XO34" s="133"/>
      <c r="XT34" s="133"/>
      <c r="XY34" s="133"/>
      <c r="YD34" s="133"/>
      <c r="YI34" s="133"/>
      <c r="YN34" s="133"/>
      <c r="YS34" s="133"/>
      <c r="YX34" s="133"/>
      <c r="ZC34" s="133"/>
      <c r="ZH34" s="133"/>
      <c r="ZM34" s="133"/>
      <c r="ZR34" s="133"/>
      <c r="ZW34" s="133"/>
      <c r="AAB34" s="133"/>
      <c r="AAG34" s="133"/>
      <c r="AAL34" s="133"/>
      <c r="AAQ34" s="133"/>
      <c r="AAV34" s="133"/>
      <c r="ABA34" s="133"/>
      <c r="ABF34" s="133"/>
      <c r="ABK34" s="133"/>
      <c r="ABP34" s="133"/>
      <c r="ABU34" s="133"/>
      <c r="ABZ34" s="133"/>
      <c r="ACE34" s="133"/>
      <c r="ACJ34" s="133"/>
      <c r="ACO34" s="133"/>
      <c r="ACT34" s="133"/>
      <c r="ACY34" s="133"/>
      <c r="ADD34" s="133"/>
      <c r="ADI34" s="133"/>
      <c r="ADN34" s="133"/>
      <c r="ADS34" s="133"/>
      <c r="ADX34" s="133"/>
      <c r="AEC34" s="133"/>
      <c r="AEH34" s="133"/>
      <c r="AEM34" s="133"/>
      <c r="AER34" s="133"/>
      <c r="AEW34" s="133"/>
      <c r="AFB34" s="133"/>
      <c r="AFG34" s="133"/>
      <c r="AFL34" s="133"/>
      <c r="AFQ34" s="133"/>
      <c r="AFV34" s="133"/>
      <c r="AGA34" s="133"/>
      <c r="AGF34" s="133"/>
      <c r="AGK34" s="133"/>
      <c r="AGP34" s="133"/>
      <c r="AGU34" s="133"/>
      <c r="AGZ34" s="133"/>
      <c r="AHE34" s="133"/>
      <c r="AHJ34" s="133"/>
      <c r="AHO34" s="133"/>
      <c r="AHT34" s="133"/>
      <c r="AHY34" s="133"/>
      <c r="AID34" s="133"/>
      <c r="AII34" s="133"/>
      <c r="AIN34" s="133"/>
      <c r="AIS34" s="133"/>
      <c r="AIX34" s="133"/>
      <c r="AJC34" s="133"/>
      <c r="AJH34" s="133"/>
      <c r="AJM34" s="133"/>
      <c r="AJR34" s="133"/>
      <c r="AJW34" s="133"/>
      <c r="AKB34" s="133"/>
      <c r="AKG34" s="133"/>
      <c r="AKL34" s="133"/>
      <c r="AKQ34" s="133"/>
      <c r="AKV34" s="133"/>
      <c r="ALA34" s="133"/>
      <c r="ALF34" s="133"/>
      <c r="ALK34" s="133"/>
      <c r="ALP34" s="133"/>
      <c r="ALU34" s="133"/>
      <c r="ALZ34" s="133"/>
      <c r="AME34" s="133"/>
      <c r="AMJ34" s="133"/>
      <c r="AMO34" s="133"/>
      <c r="AMT34" s="133"/>
      <c r="AMY34" s="133"/>
      <c r="AND34" s="133"/>
      <c r="ANI34" s="133"/>
      <c r="ANN34" s="133"/>
      <c r="ANS34" s="133"/>
      <c r="ANX34" s="133"/>
      <c r="AOC34" s="133"/>
      <c r="AOH34" s="133"/>
      <c r="AOM34" s="133"/>
      <c r="AOR34" s="133"/>
      <c r="AOW34" s="133"/>
      <c r="APB34" s="133"/>
      <c r="APG34" s="133"/>
      <c r="APL34" s="133"/>
      <c r="APQ34" s="133"/>
      <c r="APV34" s="133"/>
      <c r="AQA34" s="133"/>
      <c r="AQF34" s="133"/>
      <c r="AQK34" s="133"/>
      <c r="AQP34" s="133"/>
      <c r="AQU34" s="133"/>
      <c r="AQZ34" s="133"/>
      <c r="ARE34" s="133"/>
      <c r="ARJ34" s="133"/>
      <c r="ARO34" s="133"/>
      <c r="ART34" s="133"/>
      <c r="ARY34" s="133"/>
      <c r="ASD34" s="133"/>
      <c r="ASI34" s="133"/>
      <c r="ASN34" s="133"/>
      <c r="ASS34" s="133"/>
      <c r="ASX34" s="133"/>
      <c r="ATC34" s="133"/>
      <c r="ATH34" s="133"/>
      <c r="ATM34" s="133"/>
      <c r="ATR34" s="133"/>
      <c r="ATW34" s="133"/>
      <c r="AUB34" s="133"/>
      <c r="AUG34" s="133"/>
      <c r="AUL34" s="133"/>
      <c r="AUQ34" s="133"/>
      <c r="AUV34" s="133"/>
      <c r="AVA34" s="133"/>
      <c r="AVF34" s="133"/>
      <c r="AVK34" s="133"/>
      <c r="AVP34" s="133"/>
      <c r="AVU34" s="133"/>
      <c r="AVZ34" s="133"/>
      <c r="AWE34" s="133"/>
      <c r="AWJ34" s="133"/>
      <c r="AWO34" s="133"/>
      <c r="AWT34" s="133"/>
      <c r="AWY34" s="133"/>
      <c r="AXD34" s="133"/>
      <c r="AXI34" s="133"/>
      <c r="AXN34" s="133"/>
      <c r="AXS34" s="133"/>
      <c r="AXX34" s="133"/>
      <c r="AYC34" s="133"/>
      <c r="AYH34" s="133"/>
      <c r="AYM34" s="133"/>
      <c r="AYR34" s="133"/>
      <c r="AYW34" s="133"/>
      <c r="AZB34" s="133"/>
      <c r="AZG34" s="133"/>
      <c r="AZL34" s="133"/>
      <c r="AZQ34" s="133"/>
      <c r="AZV34" s="133"/>
      <c r="BAA34" s="133"/>
      <c r="BAF34" s="133"/>
      <c r="BAK34" s="133"/>
      <c r="BAP34" s="133"/>
      <c r="BAU34" s="133"/>
      <c r="BAZ34" s="133"/>
      <c r="BBE34" s="133"/>
      <c r="BBJ34" s="133"/>
      <c r="BBO34" s="133"/>
      <c r="BBT34" s="133"/>
      <c r="BBY34" s="133"/>
      <c r="BCD34" s="133"/>
      <c r="BCI34" s="133"/>
      <c r="BCN34" s="133"/>
      <c r="BCS34" s="133"/>
      <c r="BCX34" s="133"/>
      <c r="BDC34" s="133"/>
      <c r="BDH34" s="133"/>
      <c r="BDM34" s="133"/>
      <c r="BDR34" s="133"/>
      <c r="BDW34" s="133"/>
      <c r="BEB34" s="133"/>
      <c r="BEG34" s="133"/>
      <c r="BEL34" s="133"/>
      <c r="BEQ34" s="133"/>
      <c r="BEV34" s="133"/>
      <c r="BFA34" s="133"/>
      <c r="BFF34" s="133"/>
      <c r="BFK34" s="133"/>
      <c r="BFP34" s="133"/>
      <c r="BFU34" s="133"/>
      <c r="BFZ34" s="133"/>
      <c r="BGE34" s="133"/>
      <c r="BGJ34" s="133"/>
      <c r="BGO34" s="133"/>
      <c r="BGT34" s="133"/>
      <c r="BGY34" s="133"/>
      <c r="BHD34" s="133"/>
      <c r="BHI34" s="133"/>
      <c r="BHN34" s="133"/>
      <c r="BHS34" s="133"/>
      <c r="BHX34" s="133"/>
      <c r="BIC34" s="133"/>
      <c r="BIH34" s="133"/>
      <c r="BIM34" s="133"/>
      <c r="BIR34" s="133"/>
      <c r="BIW34" s="133"/>
      <c r="BJB34" s="133"/>
      <c r="BJG34" s="133"/>
      <c r="BJL34" s="133"/>
      <c r="BJQ34" s="133"/>
      <c r="BJV34" s="133"/>
      <c r="BKA34" s="133"/>
      <c r="BKF34" s="133"/>
      <c r="BKK34" s="133"/>
      <c r="BKP34" s="133"/>
      <c r="BKU34" s="133"/>
      <c r="BKZ34" s="133"/>
      <c r="BLE34" s="133"/>
      <c r="BLJ34" s="133"/>
      <c r="BLO34" s="133"/>
      <c r="BLT34" s="133"/>
      <c r="BLY34" s="133"/>
      <c r="BMD34" s="133"/>
      <c r="BMI34" s="133"/>
      <c r="BMN34" s="133"/>
      <c r="BMS34" s="133"/>
      <c r="BMX34" s="133"/>
      <c r="BNC34" s="133"/>
      <c r="BNH34" s="133"/>
      <c r="BNM34" s="133"/>
      <c r="BNR34" s="133"/>
      <c r="BNW34" s="133"/>
      <c r="BOB34" s="133"/>
      <c r="BOG34" s="133"/>
      <c r="BOL34" s="133"/>
      <c r="BOQ34" s="133"/>
      <c r="BOV34" s="133"/>
      <c r="BPA34" s="133"/>
      <c r="BPF34" s="133"/>
      <c r="BPK34" s="133"/>
      <c r="BPP34" s="133"/>
      <c r="BPU34" s="133"/>
      <c r="BPZ34" s="133"/>
      <c r="BQE34" s="133"/>
      <c r="BQJ34" s="133"/>
      <c r="BQO34" s="133"/>
      <c r="BQT34" s="133"/>
      <c r="BQY34" s="133"/>
      <c r="BRD34" s="133"/>
      <c r="BRI34" s="133"/>
      <c r="BRN34" s="133"/>
      <c r="BRS34" s="133"/>
      <c r="BRX34" s="133"/>
      <c r="BSC34" s="133"/>
      <c r="BSH34" s="133"/>
      <c r="BSM34" s="133"/>
      <c r="BSR34" s="133"/>
      <c r="BSW34" s="133"/>
      <c r="BTB34" s="133"/>
      <c r="BTG34" s="133"/>
      <c r="BTL34" s="133"/>
      <c r="BTQ34" s="133"/>
      <c r="BTV34" s="133"/>
      <c r="BUA34" s="133"/>
      <c r="BUF34" s="133"/>
      <c r="BUK34" s="133"/>
      <c r="BUP34" s="133"/>
      <c r="BUU34" s="133"/>
      <c r="BUZ34" s="133"/>
      <c r="BVE34" s="133"/>
      <c r="BVJ34" s="133"/>
      <c r="BVO34" s="133"/>
      <c r="BVT34" s="133"/>
      <c r="BVY34" s="133"/>
      <c r="BWD34" s="133"/>
      <c r="BWI34" s="133"/>
      <c r="BWN34" s="133"/>
      <c r="BWS34" s="133"/>
      <c r="BWX34" s="133"/>
      <c r="BXC34" s="133"/>
      <c r="BXH34" s="133"/>
      <c r="BXM34" s="133"/>
      <c r="BXR34" s="133"/>
      <c r="BXW34" s="133"/>
      <c r="BYB34" s="133"/>
      <c r="BYG34" s="133"/>
      <c r="BYL34" s="133"/>
      <c r="BYQ34" s="133"/>
      <c r="BYV34" s="133"/>
      <c r="BZA34" s="133"/>
      <c r="BZF34" s="133"/>
      <c r="BZK34" s="133"/>
      <c r="BZP34" s="133"/>
      <c r="BZU34" s="133"/>
      <c r="BZZ34" s="133"/>
      <c r="CAE34" s="133"/>
      <c r="CAJ34" s="133"/>
      <c r="CAO34" s="133"/>
      <c r="CAT34" s="133"/>
      <c r="CAY34" s="133"/>
      <c r="CBD34" s="133"/>
      <c r="CBI34" s="133"/>
      <c r="CBN34" s="133"/>
      <c r="CBS34" s="133"/>
      <c r="CBX34" s="133"/>
      <c r="CCC34" s="133"/>
      <c r="CCH34" s="133"/>
      <c r="CCM34" s="133"/>
      <c r="CCR34" s="133"/>
      <c r="CCW34" s="133"/>
      <c r="CDB34" s="133"/>
      <c r="CDG34" s="133"/>
      <c r="CDL34" s="133"/>
      <c r="CDQ34" s="133"/>
      <c r="CDV34" s="133"/>
      <c r="CEA34" s="133"/>
      <c r="CEF34" s="133"/>
      <c r="CEK34" s="133"/>
      <c r="CEP34" s="133"/>
      <c r="CEU34" s="133"/>
      <c r="CEZ34" s="133"/>
      <c r="CFE34" s="133"/>
      <c r="CFJ34" s="133"/>
      <c r="CFO34" s="133"/>
      <c r="CFT34" s="133"/>
      <c r="CFY34" s="133"/>
      <c r="CGD34" s="133"/>
      <c r="CGI34" s="133"/>
      <c r="CGN34" s="133"/>
      <c r="CGS34" s="133"/>
      <c r="CGX34" s="133"/>
      <c r="CHC34" s="133"/>
      <c r="CHH34" s="133"/>
      <c r="CHM34" s="133"/>
      <c r="CHR34" s="133"/>
      <c r="CHW34" s="133"/>
      <c r="CIB34" s="133"/>
      <c r="CIG34" s="133"/>
      <c r="CIL34" s="133"/>
      <c r="CIQ34" s="133"/>
      <c r="CIV34" s="133"/>
      <c r="CJA34" s="133"/>
      <c r="CJF34" s="133"/>
      <c r="CJK34" s="133"/>
      <c r="CJP34" s="133"/>
      <c r="CJU34" s="133"/>
      <c r="CJZ34" s="133"/>
      <c r="CKE34" s="133"/>
      <c r="CKJ34" s="133"/>
      <c r="CKO34" s="133"/>
      <c r="CKT34" s="133"/>
      <c r="CKY34" s="133"/>
      <c r="CLD34" s="133"/>
      <c r="CLI34" s="133"/>
      <c r="CLN34" s="133"/>
      <c r="CLS34" s="133"/>
      <c r="CLX34" s="133"/>
      <c r="CMC34" s="133"/>
      <c r="CMH34" s="133"/>
      <c r="CMM34" s="133"/>
      <c r="CMR34" s="133"/>
      <c r="CMW34" s="133"/>
      <c r="CNB34" s="133"/>
      <c r="CNG34" s="133"/>
      <c r="CNL34" s="133"/>
      <c r="CNQ34" s="133"/>
      <c r="CNV34" s="133"/>
      <c r="COA34" s="133"/>
      <c r="COF34" s="133"/>
      <c r="COK34" s="133"/>
      <c r="COP34" s="133"/>
      <c r="COU34" s="133"/>
      <c r="COZ34" s="133"/>
      <c r="CPE34" s="133"/>
      <c r="CPJ34" s="133"/>
      <c r="CPO34" s="133"/>
      <c r="CPT34" s="133"/>
      <c r="CPY34" s="133"/>
      <c r="CQD34" s="133"/>
      <c r="CQI34" s="133"/>
      <c r="CQN34" s="133"/>
      <c r="CQS34" s="133"/>
      <c r="CQX34" s="133"/>
      <c r="CRC34" s="133"/>
      <c r="CRH34" s="133"/>
      <c r="CRM34" s="133"/>
      <c r="CRR34" s="133"/>
      <c r="CRW34" s="133"/>
      <c r="CSB34" s="133"/>
      <c r="CSG34" s="133"/>
      <c r="CSL34" s="133"/>
      <c r="CSQ34" s="133"/>
      <c r="CSV34" s="133"/>
      <c r="CTA34" s="133"/>
      <c r="CTF34" s="133"/>
      <c r="CTK34" s="133"/>
      <c r="CTP34" s="133"/>
      <c r="CTU34" s="133"/>
      <c r="CTZ34" s="133"/>
      <c r="CUE34" s="133"/>
      <c r="CUJ34" s="133"/>
      <c r="CUO34" s="133"/>
      <c r="CUT34" s="133"/>
      <c r="CUY34" s="133"/>
      <c r="CVD34" s="133"/>
      <c r="CVI34" s="133"/>
      <c r="CVN34" s="133"/>
      <c r="CVS34" s="133"/>
      <c r="CVX34" s="133"/>
      <c r="CWC34" s="133"/>
      <c r="CWH34" s="133"/>
      <c r="CWM34" s="133"/>
      <c r="CWR34" s="133"/>
      <c r="CWW34" s="133"/>
      <c r="CXB34" s="133"/>
      <c r="CXG34" s="133"/>
      <c r="CXL34" s="133"/>
      <c r="CXQ34" s="133"/>
      <c r="CXV34" s="133"/>
      <c r="CYA34" s="133"/>
      <c r="CYF34" s="133"/>
      <c r="CYK34" s="133"/>
      <c r="CYP34" s="133"/>
      <c r="CYU34" s="133"/>
      <c r="CYZ34" s="133"/>
      <c r="CZE34" s="133"/>
      <c r="CZJ34" s="133"/>
      <c r="CZO34" s="133"/>
      <c r="CZT34" s="133"/>
      <c r="CZY34" s="133"/>
      <c r="DAD34" s="133"/>
      <c r="DAI34" s="133"/>
      <c r="DAN34" s="133"/>
      <c r="DAS34" s="133"/>
      <c r="DAX34" s="133"/>
      <c r="DBC34" s="133"/>
      <c r="DBH34" s="133"/>
      <c r="DBM34" s="133"/>
      <c r="DBR34" s="133"/>
      <c r="DBW34" s="133"/>
      <c r="DCB34" s="133"/>
      <c r="DCG34" s="133"/>
      <c r="DCL34" s="133"/>
      <c r="DCQ34" s="133"/>
      <c r="DCV34" s="133"/>
      <c r="DDA34" s="133"/>
      <c r="DDF34" s="133"/>
      <c r="DDK34" s="133"/>
      <c r="DDP34" s="133"/>
      <c r="DDU34" s="133"/>
      <c r="DDZ34" s="133"/>
      <c r="DEE34" s="133"/>
      <c r="DEJ34" s="133"/>
      <c r="DEO34" s="133"/>
      <c r="DET34" s="133"/>
      <c r="DEY34" s="133"/>
      <c r="DFD34" s="133"/>
      <c r="DFI34" s="133"/>
      <c r="DFN34" s="133"/>
      <c r="DFS34" s="133"/>
      <c r="DFX34" s="133"/>
      <c r="DGC34" s="133"/>
      <c r="DGH34" s="133"/>
      <c r="DGM34" s="133"/>
      <c r="DGR34" s="133"/>
      <c r="DGW34" s="133"/>
      <c r="DHB34" s="133"/>
      <c r="DHG34" s="133"/>
      <c r="DHL34" s="133"/>
      <c r="DHQ34" s="133"/>
      <c r="DHV34" s="133"/>
      <c r="DIA34" s="133"/>
      <c r="DIF34" s="133"/>
      <c r="DIK34" s="133"/>
      <c r="DIP34" s="133"/>
      <c r="DIU34" s="133"/>
      <c r="DIZ34" s="133"/>
      <c r="DJE34" s="133"/>
      <c r="DJJ34" s="133"/>
      <c r="DJO34" s="133"/>
      <c r="DJT34" s="133"/>
      <c r="DJY34" s="133"/>
      <c r="DKD34" s="133"/>
      <c r="DKI34" s="133"/>
      <c r="DKN34" s="133"/>
      <c r="DKS34" s="133"/>
      <c r="DKX34" s="133"/>
      <c r="DLC34" s="133"/>
      <c r="DLH34" s="133"/>
      <c r="DLM34" s="133"/>
      <c r="DLR34" s="133"/>
      <c r="DLW34" s="133"/>
      <c r="DMB34" s="133"/>
      <c r="DMG34" s="133"/>
      <c r="DML34" s="133"/>
      <c r="DMQ34" s="133"/>
      <c r="DMV34" s="133"/>
      <c r="DNA34" s="133"/>
      <c r="DNF34" s="133"/>
      <c r="DNK34" s="133"/>
      <c r="DNP34" s="133"/>
      <c r="DNU34" s="133"/>
      <c r="DNZ34" s="133"/>
      <c r="DOE34" s="133"/>
      <c r="DOJ34" s="133"/>
      <c r="DOO34" s="133"/>
      <c r="DOT34" s="133"/>
      <c r="DOY34" s="133"/>
      <c r="DPD34" s="133"/>
      <c r="DPI34" s="133"/>
      <c r="DPN34" s="133"/>
      <c r="DPS34" s="133"/>
      <c r="DPX34" s="133"/>
      <c r="DQC34" s="133"/>
      <c r="DQH34" s="133"/>
      <c r="DQM34" s="133"/>
      <c r="DQR34" s="133"/>
      <c r="DQW34" s="133"/>
      <c r="DRB34" s="133"/>
      <c r="DRG34" s="133"/>
      <c r="DRL34" s="133"/>
      <c r="DRQ34" s="133"/>
      <c r="DRV34" s="133"/>
      <c r="DSA34" s="133"/>
      <c r="DSF34" s="133"/>
      <c r="DSK34" s="133"/>
      <c r="DSP34" s="133"/>
      <c r="DSU34" s="133"/>
      <c r="DSZ34" s="133"/>
      <c r="DTE34" s="133"/>
      <c r="DTJ34" s="133"/>
      <c r="DTO34" s="133"/>
      <c r="DTT34" s="133"/>
      <c r="DTY34" s="133"/>
      <c r="DUD34" s="133"/>
      <c r="DUI34" s="133"/>
      <c r="DUN34" s="133"/>
      <c r="DUS34" s="133"/>
      <c r="DUX34" s="133"/>
      <c r="DVC34" s="133"/>
      <c r="DVH34" s="133"/>
      <c r="DVM34" s="133"/>
      <c r="DVR34" s="133"/>
      <c r="DVW34" s="133"/>
      <c r="DWB34" s="133"/>
      <c r="DWG34" s="133"/>
      <c r="DWL34" s="133"/>
      <c r="DWQ34" s="133"/>
      <c r="DWV34" s="133"/>
      <c r="DXA34" s="133"/>
      <c r="DXF34" s="133"/>
      <c r="DXK34" s="133"/>
      <c r="DXP34" s="133"/>
      <c r="DXU34" s="133"/>
      <c r="DXZ34" s="133"/>
      <c r="DYE34" s="133"/>
      <c r="DYJ34" s="133"/>
      <c r="DYO34" s="133"/>
      <c r="DYT34" s="133"/>
      <c r="DYY34" s="133"/>
      <c r="DZD34" s="133"/>
      <c r="DZI34" s="133"/>
      <c r="DZN34" s="133"/>
      <c r="DZS34" s="133"/>
      <c r="DZX34" s="133"/>
      <c r="EAC34" s="133"/>
      <c r="EAH34" s="133"/>
      <c r="EAM34" s="133"/>
      <c r="EAR34" s="133"/>
      <c r="EAW34" s="133"/>
      <c r="EBB34" s="133"/>
      <c r="EBG34" s="133"/>
      <c r="EBL34" s="133"/>
      <c r="EBQ34" s="133"/>
      <c r="EBV34" s="133"/>
      <c r="ECA34" s="133"/>
      <c r="ECF34" s="133"/>
      <c r="ECK34" s="133"/>
      <c r="ECP34" s="133"/>
      <c r="ECU34" s="133"/>
      <c r="ECZ34" s="133"/>
      <c r="EDE34" s="133"/>
      <c r="EDJ34" s="133"/>
      <c r="EDO34" s="133"/>
      <c r="EDT34" s="133"/>
      <c r="EDY34" s="133"/>
      <c r="EED34" s="133"/>
      <c r="EEI34" s="133"/>
      <c r="EEN34" s="133"/>
      <c r="EES34" s="133"/>
      <c r="EEX34" s="133"/>
      <c r="EFC34" s="133"/>
      <c r="EFH34" s="133"/>
      <c r="EFM34" s="133"/>
      <c r="EFR34" s="133"/>
      <c r="EFW34" s="133"/>
      <c r="EGB34" s="133"/>
      <c r="EGG34" s="133"/>
      <c r="EGL34" s="133"/>
      <c r="EGQ34" s="133"/>
      <c r="EGV34" s="133"/>
      <c r="EHA34" s="133"/>
      <c r="EHF34" s="133"/>
      <c r="EHK34" s="133"/>
      <c r="EHP34" s="133"/>
      <c r="EHU34" s="133"/>
      <c r="EHZ34" s="133"/>
      <c r="EIE34" s="133"/>
      <c r="EIJ34" s="133"/>
      <c r="EIO34" s="133"/>
      <c r="EIT34" s="133"/>
      <c r="EIY34" s="133"/>
      <c r="EJD34" s="133"/>
      <c r="EJI34" s="133"/>
      <c r="EJN34" s="133"/>
      <c r="EJS34" s="133"/>
      <c r="EJX34" s="133"/>
      <c r="EKC34" s="133"/>
      <c r="EKH34" s="133"/>
      <c r="EKM34" s="133"/>
      <c r="EKR34" s="133"/>
      <c r="EKW34" s="133"/>
      <c r="ELB34" s="133"/>
      <c r="ELG34" s="133"/>
      <c r="ELL34" s="133"/>
      <c r="ELQ34" s="133"/>
      <c r="ELV34" s="133"/>
      <c r="EMA34" s="133"/>
      <c r="EMF34" s="133"/>
      <c r="EMK34" s="133"/>
      <c r="EMP34" s="133"/>
      <c r="EMU34" s="133"/>
      <c r="EMZ34" s="133"/>
      <c r="ENE34" s="133"/>
      <c r="ENJ34" s="133"/>
      <c r="ENO34" s="133"/>
      <c r="ENT34" s="133"/>
      <c r="ENY34" s="133"/>
      <c r="EOD34" s="133"/>
      <c r="EOI34" s="133"/>
      <c r="EON34" s="133"/>
      <c r="EOS34" s="133"/>
      <c r="EOX34" s="133"/>
      <c r="EPC34" s="133"/>
      <c r="EPH34" s="133"/>
      <c r="EPM34" s="133"/>
      <c r="EPR34" s="133"/>
      <c r="EPW34" s="133"/>
      <c r="EQB34" s="133"/>
      <c r="EQG34" s="133"/>
      <c r="EQL34" s="133"/>
      <c r="EQQ34" s="133"/>
      <c r="EQV34" s="133"/>
      <c r="ERA34" s="133"/>
      <c r="ERF34" s="133"/>
      <c r="ERK34" s="133"/>
      <c r="ERP34" s="133"/>
      <c r="ERU34" s="133"/>
      <c r="ERZ34" s="133"/>
      <c r="ESE34" s="133"/>
      <c r="ESJ34" s="133"/>
      <c r="ESO34" s="133"/>
      <c r="EST34" s="133"/>
      <c r="ESY34" s="133"/>
      <c r="ETD34" s="133"/>
      <c r="ETI34" s="133"/>
      <c r="ETN34" s="133"/>
      <c r="ETS34" s="133"/>
      <c r="ETX34" s="133"/>
      <c r="EUC34" s="133"/>
      <c r="EUH34" s="133"/>
      <c r="EUM34" s="133"/>
      <c r="EUR34" s="133"/>
      <c r="EUW34" s="133"/>
      <c r="EVB34" s="133"/>
      <c r="EVG34" s="133"/>
      <c r="EVL34" s="133"/>
      <c r="EVQ34" s="133"/>
      <c r="EVV34" s="133"/>
      <c r="EWA34" s="133"/>
      <c r="EWF34" s="133"/>
      <c r="EWK34" s="133"/>
      <c r="EWP34" s="133"/>
      <c r="EWU34" s="133"/>
      <c r="EWZ34" s="133"/>
      <c r="EXE34" s="133"/>
      <c r="EXJ34" s="133"/>
      <c r="EXO34" s="133"/>
      <c r="EXT34" s="133"/>
      <c r="EXY34" s="133"/>
      <c r="EYD34" s="133"/>
      <c r="EYI34" s="133"/>
      <c r="EYN34" s="133"/>
      <c r="EYS34" s="133"/>
      <c r="EYX34" s="133"/>
      <c r="EZC34" s="133"/>
      <c r="EZH34" s="133"/>
      <c r="EZM34" s="133"/>
      <c r="EZR34" s="133"/>
      <c r="EZW34" s="133"/>
      <c r="FAB34" s="133"/>
      <c r="FAG34" s="133"/>
      <c r="FAL34" s="133"/>
      <c r="FAQ34" s="133"/>
      <c r="FAV34" s="133"/>
      <c r="FBA34" s="133"/>
      <c r="FBF34" s="133"/>
      <c r="FBK34" s="133"/>
      <c r="FBP34" s="133"/>
      <c r="FBU34" s="133"/>
      <c r="FBZ34" s="133"/>
      <c r="FCE34" s="133"/>
      <c r="FCJ34" s="133"/>
      <c r="FCO34" s="133"/>
      <c r="FCT34" s="133"/>
      <c r="FCY34" s="133"/>
      <c r="FDD34" s="133"/>
      <c r="FDI34" s="133"/>
      <c r="FDN34" s="133"/>
      <c r="FDS34" s="133"/>
      <c r="FDX34" s="133"/>
      <c r="FEC34" s="133"/>
      <c r="FEH34" s="133"/>
      <c r="FEM34" s="133"/>
      <c r="FER34" s="133"/>
      <c r="FEW34" s="133"/>
      <c r="FFB34" s="133"/>
      <c r="FFG34" s="133"/>
      <c r="FFL34" s="133"/>
      <c r="FFQ34" s="133"/>
      <c r="FFV34" s="133"/>
      <c r="FGA34" s="133"/>
      <c r="FGF34" s="133"/>
      <c r="FGK34" s="133"/>
      <c r="FGP34" s="133"/>
      <c r="FGU34" s="133"/>
      <c r="FGZ34" s="133"/>
      <c r="FHE34" s="133"/>
      <c r="FHJ34" s="133"/>
      <c r="FHO34" s="133"/>
      <c r="FHT34" s="133"/>
      <c r="FHY34" s="133"/>
      <c r="FID34" s="133"/>
      <c r="FII34" s="133"/>
      <c r="FIN34" s="133"/>
      <c r="FIS34" s="133"/>
      <c r="FIX34" s="133"/>
      <c r="FJC34" s="133"/>
      <c r="FJH34" s="133"/>
      <c r="FJM34" s="133"/>
      <c r="FJR34" s="133"/>
      <c r="FJW34" s="133"/>
      <c r="FKB34" s="133"/>
      <c r="FKG34" s="133"/>
      <c r="FKL34" s="133"/>
      <c r="FKQ34" s="133"/>
      <c r="FKV34" s="133"/>
      <c r="FLA34" s="133"/>
      <c r="FLF34" s="133"/>
      <c r="FLK34" s="133"/>
      <c r="FLP34" s="133"/>
      <c r="FLU34" s="133"/>
      <c r="FLZ34" s="133"/>
      <c r="FME34" s="133"/>
      <c r="FMJ34" s="133"/>
      <c r="FMO34" s="133"/>
      <c r="FMT34" s="133"/>
      <c r="FMY34" s="133"/>
      <c r="FND34" s="133"/>
      <c r="FNI34" s="133"/>
      <c r="FNN34" s="133"/>
      <c r="FNS34" s="133"/>
      <c r="FNX34" s="133"/>
      <c r="FOC34" s="133"/>
      <c r="FOH34" s="133"/>
      <c r="FOM34" s="133"/>
      <c r="FOR34" s="133"/>
      <c r="FOW34" s="133"/>
      <c r="FPB34" s="133"/>
      <c r="FPG34" s="133"/>
      <c r="FPL34" s="133"/>
      <c r="FPQ34" s="133"/>
      <c r="FPV34" s="133"/>
      <c r="FQA34" s="133"/>
      <c r="FQF34" s="133"/>
      <c r="FQK34" s="133"/>
      <c r="FQP34" s="133"/>
      <c r="FQU34" s="133"/>
      <c r="FQZ34" s="133"/>
      <c r="FRE34" s="133"/>
      <c r="FRJ34" s="133"/>
      <c r="FRO34" s="133"/>
      <c r="FRT34" s="133"/>
      <c r="FRY34" s="133"/>
      <c r="FSD34" s="133"/>
      <c r="FSI34" s="133"/>
      <c r="FSN34" s="133"/>
      <c r="FSS34" s="133"/>
      <c r="FSX34" s="133"/>
      <c r="FTC34" s="133"/>
      <c r="FTH34" s="133"/>
      <c r="FTM34" s="133"/>
      <c r="FTR34" s="133"/>
      <c r="FTW34" s="133"/>
      <c r="FUB34" s="133"/>
      <c r="FUG34" s="133"/>
      <c r="FUL34" s="133"/>
      <c r="FUQ34" s="133"/>
      <c r="FUV34" s="133"/>
      <c r="FVA34" s="133"/>
      <c r="FVF34" s="133"/>
      <c r="FVK34" s="133"/>
      <c r="FVP34" s="133"/>
      <c r="FVU34" s="133"/>
      <c r="FVZ34" s="133"/>
      <c r="FWE34" s="133"/>
      <c r="FWJ34" s="133"/>
      <c r="FWO34" s="133"/>
      <c r="FWT34" s="133"/>
      <c r="FWY34" s="133"/>
      <c r="FXD34" s="133"/>
      <c r="FXI34" s="133"/>
      <c r="FXN34" s="133"/>
      <c r="FXS34" s="133"/>
      <c r="FXX34" s="133"/>
      <c r="FYC34" s="133"/>
      <c r="FYH34" s="133"/>
      <c r="FYM34" s="133"/>
      <c r="FYR34" s="133"/>
      <c r="FYW34" s="133"/>
      <c r="FZB34" s="133"/>
      <c r="FZG34" s="133"/>
      <c r="FZL34" s="133"/>
      <c r="FZQ34" s="133"/>
      <c r="FZV34" s="133"/>
      <c r="GAA34" s="133"/>
      <c r="GAF34" s="133"/>
      <c r="GAK34" s="133"/>
      <c r="GAP34" s="133"/>
      <c r="GAU34" s="133"/>
      <c r="GAZ34" s="133"/>
      <c r="GBE34" s="133"/>
      <c r="GBJ34" s="133"/>
      <c r="GBO34" s="133"/>
      <c r="GBT34" s="133"/>
      <c r="GBY34" s="133"/>
      <c r="GCD34" s="133"/>
      <c r="GCI34" s="133"/>
      <c r="GCN34" s="133"/>
      <c r="GCS34" s="133"/>
      <c r="GCX34" s="133"/>
      <c r="GDC34" s="133"/>
      <c r="GDH34" s="133"/>
      <c r="GDM34" s="133"/>
      <c r="GDR34" s="133"/>
      <c r="GDW34" s="133"/>
      <c r="GEB34" s="133"/>
      <c r="GEG34" s="133"/>
      <c r="GEL34" s="133"/>
      <c r="GEQ34" s="133"/>
      <c r="GEV34" s="133"/>
      <c r="GFA34" s="133"/>
      <c r="GFF34" s="133"/>
      <c r="GFK34" s="133"/>
      <c r="GFP34" s="133"/>
      <c r="GFU34" s="133"/>
      <c r="GFZ34" s="133"/>
      <c r="GGE34" s="133"/>
      <c r="GGJ34" s="133"/>
      <c r="GGO34" s="133"/>
      <c r="GGT34" s="133"/>
      <c r="GGY34" s="133"/>
      <c r="GHD34" s="133"/>
      <c r="GHI34" s="133"/>
      <c r="GHN34" s="133"/>
      <c r="GHS34" s="133"/>
      <c r="GHX34" s="133"/>
      <c r="GIC34" s="133"/>
      <c r="GIH34" s="133"/>
      <c r="GIM34" s="133"/>
      <c r="GIR34" s="133"/>
      <c r="GIW34" s="133"/>
      <c r="GJB34" s="133"/>
      <c r="GJG34" s="133"/>
      <c r="GJL34" s="133"/>
      <c r="GJQ34" s="133"/>
      <c r="GJV34" s="133"/>
      <c r="GKA34" s="133"/>
      <c r="GKF34" s="133"/>
      <c r="GKK34" s="133"/>
      <c r="GKP34" s="133"/>
      <c r="GKU34" s="133"/>
      <c r="GKZ34" s="133"/>
      <c r="GLE34" s="133"/>
      <c r="GLJ34" s="133"/>
      <c r="GLO34" s="133"/>
      <c r="GLT34" s="133"/>
      <c r="GLY34" s="133"/>
      <c r="GMD34" s="133"/>
      <c r="GMI34" s="133"/>
      <c r="GMN34" s="133"/>
      <c r="GMS34" s="133"/>
      <c r="GMX34" s="133"/>
      <c r="GNC34" s="133"/>
      <c r="GNH34" s="133"/>
      <c r="GNM34" s="133"/>
      <c r="GNR34" s="133"/>
      <c r="GNW34" s="133"/>
      <c r="GOB34" s="133"/>
      <c r="GOG34" s="133"/>
      <c r="GOL34" s="133"/>
      <c r="GOQ34" s="133"/>
      <c r="GOV34" s="133"/>
      <c r="GPA34" s="133"/>
      <c r="GPF34" s="133"/>
      <c r="GPK34" s="133"/>
      <c r="GPP34" s="133"/>
      <c r="GPU34" s="133"/>
      <c r="GPZ34" s="133"/>
      <c r="GQE34" s="133"/>
      <c r="GQJ34" s="133"/>
      <c r="GQO34" s="133"/>
      <c r="GQT34" s="133"/>
      <c r="GQY34" s="133"/>
      <c r="GRD34" s="133"/>
      <c r="GRI34" s="133"/>
      <c r="GRN34" s="133"/>
      <c r="GRS34" s="133"/>
      <c r="GRX34" s="133"/>
      <c r="GSC34" s="133"/>
      <c r="GSH34" s="133"/>
      <c r="GSM34" s="133"/>
      <c r="GSR34" s="133"/>
      <c r="GSW34" s="133"/>
      <c r="GTB34" s="133"/>
      <c r="GTG34" s="133"/>
      <c r="GTL34" s="133"/>
      <c r="GTQ34" s="133"/>
      <c r="GTV34" s="133"/>
      <c r="GUA34" s="133"/>
      <c r="GUF34" s="133"/>
      <c r="GUK34" s="133"/>
      <c r="GUP34" s="133"/>
      <c r="GUU34" s="133"/>
      <c r="GUZ34" s="133"/>
      <c r="GVE34" s="133"/>
      <c r="GVJ34" s="133"/>
      <c r="GVO34" s="133"/>
      <c r="GVT34" s="133"/>
      <c r="GVY34" s="133"/>
      <c r="GWD34" s="133"/>
      <c r="GWI34" s="133"/>
      <c r="GWN34" s="133"/>
      <c r="GWS34" s="133"/>
      <c r="GWX34" s="133"/>
      <c r="GXC34" s="133"/>
      <c r="GXH34" s="133"/>
      <c r="GXM34" s="133"/>
      <c r="GXR34" s="133"/>
      <c r="GXW34" s="133"/>
      <c r="GYB34" s="133"/>
      <c r="GYG34" s="133"/>
      <c r="GYL34" s="133"/>
      <c r="GYQ34" s="133"/>
      <c r="GYV34" s="133"/>
      <c r="GZA34" s="133"/>
      <c r="GZF34" s="133"/>
      <c r="GZK34" s="133"/>
      <c r="GZP34" s="133"/>
      <c r="GZU34" s="133"/>
      <c r="GZZ34" s="133"/>
      <c r="HAE34" s="133"/>
      <c r="HAJ34" s="133"/>
      <c r="HAO34" s="133"/>
      <c r="HAT34" s="133"/>
      <c r="HAY34" s="133"/>
      <c r="HBD34" s="133"/>
      <c r="HBI34" s="133"/>
      <c r="HBN34" s="133"/>
      <c r="HBS34" s="133"/>
      <c r="HBX34" s="133"/>
      <c r="HCC34" s="133"/>
      <c r="HCH34" s="133"/>
      <c r="HCM34" s="133"/>
      <c r="HCR34" s="133"/>
      <c r="HCW34" s="133"/>
      <c r="HDB34" s="133"/>
      <c r="HDG34" s="133"/>
      <c r="HDL34" s="133"/>
      <c r="HDQ34" s="133"/>
      <c r="HDV34" s="133"/>
      <c r="HEA34" s="133"/>
      <c r="HEF34" s="133"/>
      <c r="HEK34" s="133"/>
      <c r="HEP34" s="133"/>
      <c r="HEU34" s="133"/>
      <c r="HEZ34" s="133"/>
      <c r="HFE34" s="133"/>
      <c r="HFJ34" s="133"/>
      <c r="HFO34" s="133"/>
      <c r="HFT34" s="133"/>
      <c r="HFY34" s="133"/>
      <c r="HGD34" s="133"/>
      <c r="HGI34" s="133"/>
      <c r="HGN34" s="133"/>
      <c r="HGS34" s="133"/>
      <c r="HGX34" s="133"/>
      <c r="HHC34" s="133"/>
      <c r="HHH34" s="133"/>
      <c r="HHM34" s="133"/>
      <c r="HHR34" s="133"/>
      <c r="HHW34" s="133"/>
      <c r="HIB34" s="133"/>
      <c r="HIG34" s="133"/>
      <c r="HIL34" s="133"/>
      <c r="HIQ34" s="133"/>
      <c r="HIV34" s="133"/>
      <c r="HJA34" s="133"/>
      <c r="HJF34" s="133"/>
      <c r="HJK34" s="133"/>
      <c r="HJP34" s="133"/>
      <c r="HJU34" s="133"/>
      <c r="HJZ34" s="133"/>
      <c r="HKE34" s="133"/>
      <c r="HKJ34" s="133"/>
      <c r="HKO34" s="133"/>
      <c r="HKT34" s="133"/>
      <c r="HKY34" s="133"/>
      <c r="HLD34" s="133"/>
      <c r="HLI34" s="133"/>
      <c r="HLN34" s="133"/>
      <c r="HLS34" s="133"/>
      <c r="HLX34" s="133"/>
      <c r="HMC34" s="133"/>
      <c r="HMH34" s="133"/>
      <c r="HMM34" s="133"/>
      <c r="HMR34" s="133"/>
      <c r="HMW34" s="133"/>
      <c r="HNB34" s="133"/>
      <c r="HNG34" s="133"/>
      <c r="HNL34" s="133"/>
      <c r="HNQ34" s="133"/>
      <c r="HNV34" s="133"/>
      <c r="HOA34" s="133"/>
      <c r="HOF34" s="133"/>
      <c r="HOK34" s="133"/>
      <c r="HOP34" s="133"/>
      <c r="HOU34" s="133"/>
      <c r="HOZ34" s="133"/>
      <c r="HPE34" s="133"/>
      <c r="HPJ34" s="133"/>
      <c r="HPO34" s="133"/>
      <c r="HPT34" s="133"/>
      <c r="HPY34" s="133"/>
      <c r="HQD34" s="133"/>
      <c r="HQI34" s="133"/>
      <c r="HQN34" s="133"/>
      <c r="HQS34" s="133"/>
      <c r="HQX34" s="133"/>
      <c r="HRC34" s="133"/>
      <c r="HRH34" s="133"/>
      <c r="HRM34" s="133"/>
      <c r="HRR34" s="133"/>
      <c r="HRW34" s="133"/>
      <c r="HSB34" s="133"/>
      <c r="HSG34" s="133"/>
      <c r="HSL34" s="133"/>
      <c r="HSQ34" s="133"/>
      <c r="HSV34" s="133"/>
      <c r="HTA34" s="133"/>
      <c r="HTF34" s="133"/>
      <c r="HTK34" s="133"/>
      <c r="HTP34" s="133"/>
      <c r="HTU34" s="133"/>
      <c r="HTZ34" s="133"/>
      <c r="HUE34" s="133"/>
      <c r="HUJ34" s="133"/>
      <c r="HUO34" s="133"/>
      <c r="HUT34" s="133"/>
      <c r="HUY34" s="133"/>
      <c r="HVD34" s="133"/>
      <c r="HVI34" s="133"/>
      <c r="HVN34" s="133"/>
      <c r="HVS34" s="133"/>
      <c r="HVX34" s="133"/>
      <c r="HWC34" s="133"/>
      <c r="HWH34" s="133"/>
      <c r="HWM34" s="133"/>
      <c r="HWR34" s="133"/>
      <c r="HWW34" s="133"/>
      <c r="HXB34" s="133"/>
      <c r="HXG34" s="133"/>
      <c r="HXL34" s="133"/>
      <c r="HXQ34" s="133"/>
      <c r="HXV34" s="133"/>
      <c r="HYA34" s="133"/>
      <c r="HYF34" s="133"/>
      <c r="HYK34" s="133"/>
      <c r="HYP34" s="133"/>
      <c r="HYU34" s="133"/>
      <c r="HYZ34" s="133"/>
      <c r="HZE34" s="133"/>
      <c r="HZJ34" s="133"/>
      <c r="HZO34" s="133"/>
      <c r="HZT34" s="133"/>
      <c r="HZY34" s="133"/>
      <c r="IAD34" s="133"/>
      <c r="IAI34" s="133"/>
      <c r="IAN34" s="133"/>
      <c r="IAS34" s="133"/>
      <c r="IAX34" s="133"/>
      <c r="IBC34" s="133"/>
      <c r="IBH34" s="133"/>
      <c r="IBM34" s="133"/>
      <c r="IBR34" s="133"/>
      <c r="IBW34" s="133"/>
      <c r="ICB34" s="133"/>
      <c r="ICG34" s="133"/>
      <c r="ICL34" s="133"/>
      <c r="ICQ34" s="133"/>
      <c r="ICV34" s="133"/>
      <c r="IDA34" s="133"/>
      <c r="IDF34" s="133"/>
      <c r="IDK34" s="133"/>
      <c r="IDP34" s="133"/>
      <c r="IDU34" s="133"/>
      <c r="IDZ34" s="133"/>
      <c r="IEE34" s="133"/>
      <c r="IEJ34" s="133"/>
      <c r="IEO34" s="133"/>
      <c r="IET34" s="133"/>
      <c r="IEY34" s="133"/>
      <c r="IFD34" s="133"/>
      <c r="IFI34" s="133"/>
      <c r="IFN34" s="133"/>
      <c r="IFS34" s="133"/>
      <c r="IFX34" s="133"/>
      <c r="IGC34" s="133"/>
      <c r="IGH34" s="133"/>
      <c r="IGM34" s="133"/>
      <c r="IGR34" s="133"/>
      <c r="IGW34" s="133"/>
      <c r="IHB34" s="133"/>
      <c r="IHG34" s="133"/>
      <c r="IHL34" s="133"/>
      <c r="IHQ34" s="133"/>
      <c r="IHV34" s="133"/>
      <c r="IIA34" s="133"/>
      <c r="IIF34" s="133"/>
      <c r="IIK34" s="133"/>
      <c r="IIP34" s="133"/>
      <c r="IIU34" s="133"/>
      <c r="IIZ34" s="133"/>
      <c r="IJE34" s="133"/>
      <c r="IJJ34" s="133"/>
      <c r="IJO34" s="133"/>
      <c r="IJT34" s="133"/>
      <c r="IJY34" s="133"/>
      <c r="IKD34" s="133"/>
      <c r="IKI34" s="133"/>
      <c r="IKN34" s="133"/>
      <c r="IKS34" s="133"/>
      <c r="IKX34" s="133"/>
      <c r="ILC34" s="133"/>
      <c r="ILH34" s="133"/>
      <c r="ILM34" s="133"/>
      <c r="ILR34" s="133"/>
      <c r="ILW34" s="133"/>
      <c r="IMB34" s="133"/>
      <c r="IMG34" s="133"/>
      <c r="IML34" s="133"/>
      <c r="IMQ34" s="133"/>
      <c r="IMV34" s="133"/>
      <c r="INA34" s="133"/>
      <c r="INF34" s="133"/>
      <c r="INK34" s="133"/>
      <c r="INP34" s="133"/>
      <c r="INU34" s="133"/>
      <c r="INZ34" s="133"/>
      <c r="IOE34" s="133"/>
      <c r="IOJ34" s="133"/>
      <c r="IOO34" s="133"/>
      <c r="IOT34" s="133"/>
      <c r="IOY34" s="133"/>
      <c r="IPD34" s="133"/>
      <c r="IPI34" s="133"/>
      <c r="IPN34" s="133"/>
      <c r="IPS34" s="133"/>
      <c r="IPX34" s="133"/>
      <c r="IQC34" s="133"/>
      <c r="IQH34" s="133"/>
      <c r="IQM34" s="133"/>
      <c r="IQR34" s="133"/>
      <c r="IQW34" s="133"/>
      <c r="IRB34" s="133"/>
      <c r="IRG34" s="133"/>
      <c r="IRL34" s="133"/>
      <c r="IRQ34" s="133"/>
      <c r="IRV34" s="133"/>
      <c r="ISA34" s="133"/>
      <c r="ISF34" s="133"/>
      <c r="ISK34" s="133"/>
      <c r="ISP34" s="133"/>
      <c r="ISU34" s="133"/>
      <c r="ISZ34" s="133"/>
      <c r="ITE34" s="133"/>
      <c r="ITJ34" s="133"/>
      <c r="ITO34" s="133"/>
      <c r="ITT34" s="133"/>
      <c r="ITY34" s="133"/>
      <c r="IUD34" s="133"/>
      <c r="IUI34" s="133"/>
      <c r="IUN34" s="133"/>
      <c r="IUS34" s="133"/>
      <c r="IUX34" s="133"/>
      <c r="IVC34" s="133"/>
      <c r="IVH34" s="133"/>
      <c r="IVM34" s="133"/>
      <c r="IVR34" s="133"/>
      <c r="IVW34" s="133"/>
      <c r="IWB34" s="133"/>
      <c r="IWG34" s="133"/>
      <c r="IWL34" s="133"/>
      <c r="IWQ34" s="133"/>
      <c r="IWV34" s="133"/>
      <c r="IXA34" s="133"/>
      <c r="IXF34" s="133"/>
      <c r="IXK34" s="133"/>
      <c r="IXP34" s="133"/>
      <c r="IXU34" s="133"/>
      <c r="IXZ34" s="133"/>
      <c r="IYE34" s="133"/>
      <c r="IYJ34" s="133"/>
      <c r="IYO34" s="133"/>
      <c r="IYT34" s="133"/>
      <c r="IYY34" s="133"/>
      <c r="IZD34" s="133"/>
      <c r="IZI34" s="133"/>
      <c r="IZN34" s="133"/>
      <c r="IZS34" s="133"/>
      <c r="IZX34" s="133"/>
      <c r="JAC34" s="133"/>
      <c r="JAH34" s="133"/>
      <c r="JAM34" s="133"/>
      <c r="JAR34" s="133"/>
      <c r="JAW34" s="133"/>
      <c r="JBB34" s="133"/>
      <c r="JBG34" s="133"/>
      <c r="JBL34" s="133"/>
      <c r="JBQ34" s="133"/>
      <c r="JBV34" s="133"/>
      <c r="JCA34" s="133"/>
      <c r="JCF34" s="133"/>
      <c r="JCK34" s="133"/>
      <c r="JCP34" s="133"/>
      <c r="JCU34" s="133"/>
      <c r="JCZ34" s="133"/>
      <c r="JDE34" s="133"/>
      <c r="JDJ34" s="133"/>
      <c r="JDO34" s="133"/>
      <c r="JDT34" s="133"/>
      <c r="JDY34" s="133"/>
      <c r="JED34" s="133"/>
      <c r="JEI34" s="133"/>
      <c r="JEN34" s="133"/>
      <c r="JES34" s="133"/>
      <c r="JEX34" s="133"/>
      <c r="JFC34" s="133"/>
      <c r="JFH34" s="133"/>
      <c r="JFM34" s="133"/>
      <c r="JFR34" s="133"/>
      <c r="JFW34" s="133"/>
      <c r="JGB34" s="133"/>
      <c r="JGG34" s="133"/>
      <c r="JGL34" s="133"/>
      <c r="JGQ34" s="133"/>
      <c r="JGV34" s="133"/>
      <c r="JHA34" s="133"/>
      <c r="JHF34" s="133"/>
      <c r="JHK34" s="133"/>
      <c r="JHP34" s="133"/>
      <c r="JHU34" s="133"/>
      <c r="JHZ34" s="133"/>
      <c r="JIE34" s="133"/>
      <c r="JIJ34" s="133"/>
      <c r="JIO34" s="133"/>
      <c r="JIT34" s="133"/>
      <c r="JIY34" s="133"/>
      <c r="JJD34" s="133"/>
      <c r="JJI34" s="133"/>
      <c r="JJN34" s="133"/>
      <c r="JJS34" s="133"/>
      <c r="JJX34" s="133"/>
      <c r="JKC34" s="133"/>
      <c r="JKH34" s="133"/>
      <c r="JKM34" s="133"/>
      <c r="JKR34" s="133"/>
      <c r="JKW34" s="133"/>
      <c r="JLB34" s="133"/>
      <c r="JLG34" s="133"/>
      <c r="JLL34" s="133"/>
      <c r="JLQ34" s="133"/>
      <c r="JLV34" s="133"/>
      <c r="JMA34" s="133"/>
      <c r="JMF34" s="133"/>
      <c r="JMK34" s="133"/>
      <c r="JMP34" s="133"/>
      <c r="JMU34" s="133"/>
      <c r="JMZ34" s="133"/>
      <c r="JNE34" s="133"/>
      <c r="JNJ34" s="133"/>
      <c r="JNO34" s="133"/>
      <c r="JNT34" s="133"/>
      <c r="JNY34" s="133"/>
      <c r="JOD34" s="133"/>
      <c r="JOI34" s="133"/>
      <c r="JON34" s="133"/>
      <c r="JOS34" s="133"/>
      <c r="JOX34" s="133"/>
      <c r="JPC34" s="133"/>
      <c r="JPH34" s="133"/>
      <c r="JPM34" s="133"/>
      <c r="JPR34" s="133"/>
      <c r="JPW34" s="133"/>
      <c r="JQB34" s="133"/>
      <c r="JQG34" s="133"/>
      <c r="JQL34" s="133"/>
      <c r="JQQ34" s="133"/>
      <c r="JQV34" s="133"/>
      <c r="JRA34" s="133"/>
      <c r="JRF34" s="133"/>
      <c r="JRK34" s="133"/>
      <c r="JRP34" s="133"/>
      <c r="JRU34" s="133"/>
      <c r="JRZ34" s="133"/>
      <c r="JSE34" s="133"/>
      <c r="JSJ34" s="133"/>
      <c r="JSO34" s="133"/>
      <c r="JST34" s="133"/>
      <c r="JSY34" s="133"/>
      <c r="JTD34" s="133"/>
      <c r="JTI34" s="133"/>
      <c r="JTN34" s="133"/>
      <c r="JTS34" s="133"/>
      <c r="JTX34" s="133"/>
      <c r="JUC34" s="133"/>
      <c r="JUH34" s="133"/>
      <c r="JUM34" s="133"/>
      <c r="JUR34" s="133"/>
      <c r="JUW34" s="133"/>
      <c r="JVB34" s="133"/>
      <c r="JVG34" s="133"/>
      <c r="JVL34" s="133"/>
      <c r="JVQ34" s="133"/>
      <c r="JVV34" s="133"/>
      <c r="JWA34" s="133"/>
      <c r="JWF34" s="133"/>
      <c r="JWK34" s="133"/>
      <c r="JWP34" s="133"/>
      <c r="JWU34" s="133"/>
      <c r="JWZ34" s="133"/>
      <c r="JXE34" s="133"/>
      <c r="JXJ34" s="133"/>
      <c r="JXO34" s="133"/>
      <c r="JXT34" s="133"/>
      <c r="JXY34" s="133"/>
      <c r="JYD34" s="133"/>
      <c r="JYI34" s="133"/>
      <c r="JYN34" s="133"/>
      <c r="JYS34" s="133"/>
      <c r="JYX34" s="133"/>
      <c r="JZC34" s="133"/>
      <c r="JZH34" s="133"/>
      <c r="JZM34" s="133"/>
      <c r="JZR34" s="133"/>
      <c r="JZW34" s="133"/>
      <c r="KAB34" s="133"/>
      <c r="KAG34" s="133"/>
      <c r="KAL34" s="133"/>
      <c r="KAQ34" s="133"/>
      <c r="KAV34" s="133"/>
      <c r="KBA34" s="133"/>
      <c r="KBF34" s="133"/>
      <c r="KBK34" s="133"/>
      <c r="KBP34" s="133"/>
      <c r="KBU34" s="133"/>
      <c r="KBZ34" s="133"/>
      <c r="KCE34" s="133"/>
      <c r="KCJ34" s="133"/>
      <c r="KCO34" s="133"/>
      <c r="KCT34" s="133"/>
      <c r="KCY34" s="133"/>
      <c r="KDD34" s="133"/>
      <c r="KDI34" s="133"/>
      <c r="KDN34" s="133"/>
      <c r="KDS34" s="133"/>
      <c r="KDX34" s="133"/>
      <c r="KEC34" s="133"/>
      <c r="KEH34" s="133"/>
      <c r="KEM34" s="133"/>
      <c r="KER34" s="133"/>
      <c r="KEW34" s="133"/>
      <c r="KFB34" s="133"/>
      <c r="KFG34" s="133"/>
      <c r="KFL34" s="133"/>
      <c r="KFQ34" s="133"/>
      <c r="KFV34" s="133"/>
      <c r="KGA34" s="133"/>
      <c r="KGF34" s="133"/>
      <c r="KGK34" s="133"/>
      <c r="KGP34" s="133"/>
      <c r="KGU34" s="133"/>
      <c r="KGZ34" s="133"/>
      <c r="KHE34" s="133"/>
      <c r="KHJ34" s="133"/>
      <c r="KHO34" s="133"/>
      <c r="KHT34" s="133"/>
      <c r="KHY34" s="133"/>
      <c r="KID34" s="133"/>
      <c r="KII34" s="133"/>
      <c r="KIN34" s="133"/>
      <c r="KIS34" s="133"/>
      <c r="KIX34" s="133"/>
      <c r="KJC34" s="133"/>
      <c r="KJH34" s="133"/>
      <c r="KJM34" s="133"/>
      <c r="KJR34" s="133"/>
      <c r="KJW34" s="133"/>
      <c r="KKB34" s="133"/>
      <c r="KKG34" s="133"/>
      <c r="KKL34" s="133"/>
      <c r="KKQ34" s="133"/>
      <c r="KKV34" s="133"/>
      <c r="KLA34" s="133"/>
      <c r="KLF34" s="133"/>
      <c r="KLK34" s="133"/>
      <c r="KLP34" s="133"/>
      <c r="KLU34" s="133"/>
      <c r="KLZ34" s="133"/>
      <c r="KME34" s="133"/>
      <c r="KMJ34" s="133"/>
      <c r="KMO34" s="133"/>
      <c r="KMT34" s="133"/>
      <c r="KMY34" s="133"/>
      <c r="KND34" s="133"/>
      <c r="KNI34" s="133"/>
      <c r="KNN34" s="133"/>
      <c r="KNS34" s="133"/>
      <c r="KNX34" s="133"/>
      <c r="KOC34" s="133"/>
      <c r="KOH34" s="133"/>
      <c r="KOM34" s="133"/>
      <c r="KOR34" s="133"/>
      <c r="KOW34" s="133"/>
      <c r="KPB34" s="133"/>
      <c r="KPG34" s="133"/>
      <c r="KPL34" s="133"/>
      <c r="KPQ34" s="133"/>
      <c r="KPV34" s="133"/>
      <c r="KQA34" s="133"/>
      <c r="KQF34" s="133"/>
      <c r="KQK34" s="133"/>
      <c r="KQP34" s="133"/>
      <c r="KQU34" s="133"/>
      <c r="KQZ34" s="133"/>
      <c r="KRE34" s="133"/>
      <c r="KRJ34" s="133"/>
      <c r="KRO34" s="133"/>
      <c r="KRT34" s="133"/>
      <c r="KRY34" s="133"/>
      <c r="KSD34" s="133"/>
      <c r="KSI34" s="133"/>
      <c r="KSN34" s="133"/>
      <c r="KSS34" s="133"/>
      <c r="KSX34" s="133"/>
      <c r="KTC34" s="133"/>
      <c r="KTH34" s="133"/>
      <c r="KTM34" s="133"/>
      <c r="KTR34" s="133"/>
      <c r="KTW34" s="133"/>
      <c r="KUB34" s="133"/>
      <c r="KUG34" s="133"/>
      <c r="KUL34" s="133"/>
      <c r="KUQ34" s="133"/>
      <c r="KUV34" s="133"/>
      <c r="KVA34" s="133"/>
      <c r="KVF34" s="133"/>
      <c r="KVK34" s="133"/>
      <c r="KVP34" s="133"/>
      <c r="KVU34" s="133"/>
      <c r="KVZ34" s="133"/>
      <c r="KWE34" s="133"/>
      <c r="KWJ34" s="133"/>
      <c r="KWO34" s="133"/>
      <c r="KWT34" s="133"/>
      <c r="KWY34" s="133"/>
      <c r="KXD34" s="133"/>
      <c r="KXI34" s="133"/>
      <c r="KXN34" s="133"/>
      <c r="KXS34" s="133"/>
      <c r="KXX34" s="133"/>
      <c r="KYC34" s="133"/>
      <c r="KYH34" s="133"/>
      <c r="KYM34" s="133"/>
      <c r="KYR34" s="133"/>
      <c r="KYW34" s="133"/>
      <c r="KZB34" s="133"/>
      <c r="KZG34" s="133"/>
      <c r="KZL34" s="133"/>
      <c r="KZQ34" s="133"/>
      <c r="KZV34" s="133"/>
      <c r="LAA34" s="133"/>
      <c r="LAF34" s="133"/>
      <c r="LAK34" s="133"/>
      <c r="LAP34" s="133"/>
      <c r="LAU34" s="133"/>
      <c r="LAZ34" s="133"/>
      <c r="LBE34" s="133"/>
      <c r="LBJ34" s="133"/>
      <c r="LBO34" s="133"/>
      <c r="LBT34" s="133"/>
      <c r="LBY34" s="133"/>
      <c r="LCD34" s="133"/>
      <c r="LCI34" s="133"/>
      <c r="LCN34" s="133"/>
      <c r="LCS34" s="133"/>
      <c r="LCX34" s="133"/>
      <c r="LDC34" s="133"/>
      <c r="LDH34" s="133"/>
      <c r="LDM34" s="133"/>
      <c r="LDR34" s="133"/>
      <c r="LDW34" s="133"/>
      <c r="LEB34" s="133"/>
      <c r="LEG34" s="133"/>
      <c r="LEL34" s="133"/>
      <c r="LEQ34" s="133"/>
      <c r="LEV34" s="133"/>
      <c r="LFA34" s="133"/>
      <c r="LFF34" s="133"/>
      <c r="LFK34" s="133"/>
      <c r="LFP34" s="133"/>
      <c r="LFU34" s="133"/>
      <c r="LFZ34" s="133"/>
      <c r="LGE34" s="133"/>
      <c r="LGJ34" s="133"/>
      <c r="LGO34" s="133"/>
      <c r="LGT34" s="133"/>
      <c r="LGY34" s="133"/>
      <c r="LHD34" s="133"/>
      <c r="LHI34" s="133"/>
      <c r="LHN34" s="133"/>
      <c r="LHS34" s="133"/>
      <c r="LHX34" s="133"/>
      <c r="LIC34" s="133"/>
      <c r="LIH34" s="133"/>
      <c r="LIM34" s="133"/>
      <c r="LIR34" s="133"/>
      <c r="LIW34" s="133"/>
      <c r="LJB34" s="133"/>
      <c r="LJG34" s="133"/>
      <c r="LJL34" s="133"/>
      <c r="LJQ34" s="133"/>
      <c r="LJV34" s="133"/>
      <c r="LKA34" s="133"/>
      <c r="LKF34" s="133"/>
      <c r="LKK34" s="133"/>
      <c r="LKP34" s="133"/>
      <c r="LKU34" s="133"/>
      <c r="LKZ34" s="133"/>
      <c r="LLE34" s="133"/>
      <c r="LLJ34" s="133"/>
      <c r="LLO34" s="133"/>
      <c r="LLT34" s="133"/>
      <c r="LLY34" s="133"/>
      <c r="LMD34" s="133"/>
      <c r="LMI34" s="133"/>
      <c r="LMN34" s="133"/>
      <c r="LMS34" s="133"/>
      <c r="LMX34" s="133"/>
      <c r="LNC34" s="133"/>
      <c r="LNH34" s="133"/>
      <c r="LNM34" s="133"/>
      <c r="LNR34" s="133"/>
      <c r="LNW34" s="133"/>
      <c r="LOB34" s="133"/>
      <c r="LOG34" s="133"/>
      <c r="LOL34" s="133"/>
      <c r="LOQ34" s="133"/>
      <c r="LOV34" s="133"/>
      <c r="LPA34" s="133"/>
      <c r="LPF34" s="133"/>
      <c r="LPK34" s="133"/>
      <c r="LPP34" s="133"/>
      <c r="LPU34" s="133"/>
      <c r="LPZ34" s="133"/>
      <c r="LQE34" s="133"/>
      <c r="LQJ34" s="133"/>
      <c r="LQO34" s="133"/>
      <c r="LQT34" s="133"/>
      <c r="LQY34" s="133"/>
      <c r="LRD34" s="133"/>
      <c r="LRI34" s="133"/>
      <c r="LRN34" s="133"/>
      <c r="LRS34" s="133"/>
      <c r="LRX34" s="133"/>
      <c r="LSC34" s="133"/>
      <c r="LSH34" s="133"/>
      <c r="LSM34" s="133"/>
      <c r="LSR34" s="133"/>
      <c r="LSW34" s="133"/>
      <c r="LTB34" s="133"/>
      <c r="LTG34" s="133"/>
      <c r="LTL34" s="133"/>
      <c r="LTQ34" s="133"/>
      <c r="LTV34" s="133"/>
      <c r="LUA34" s="133"/>
      <c r="LUF34" s="133"/>
      <c r="LUK34" s="133"/>
      <c r="LUP34" s="133"/>
      <c r="LUU34" s="133"/>
      <c r="LUZ34" s="133"/>
      <c r="LVE34" s="133"/>
      <c r="LVJ34" s="133"/>
      <c r="LVO34" s="133"/>
      <c r="LVT34" s="133"/>
      <c r="LVY34" s="133"/>
      <c r="LWD34" s="133"/>
      <c r="LWI34" s="133"/>
      <c r="LWN34" s="133"/>
      <c r="LWS34" s="133"/>
      <c r="LWX34" s="133"/>
      <c r="LXC34" s="133"/>
      <c r="LXH34" s="133"/>
      <c r="LXM34" s="133"/>
      <c r="LXR34" s="133"/>
      <c r="LXW34" s="133"/>
      <c r="LYB34" s="133"/>
      <c r="LYG34" s="133"/>
      <c r="LYL34" s="133"/>
      <c r="LYQ34" s="133"/>
      <c r="LYV34" s="133"/>
      <c r="LZA34" s="133"/>
      <c r="LZF34" s="133"/>
      <c r="LZK34" s="133"/>
      <c r="LZP34" s="133"/>
      <c r="LZU34" s="133"/>
      <c r="LZZ34" s="133"/>
      <c r="MAE34" s="133"/>
      <c r="MAJ34" s="133"/>
      <c r="MAO34" s="133"/>
      <c r="MAT34" s="133"/>
      <c r="MAY34" s="133"/>
      <c r="MBD34" s="133"/>
      <c r="MBI34" s="133"/>
      <c r="MBN34" s="133"/>
      <c r="MBS34" s="133"/>
      <c r="MBX34" s="133"/>
      <c r="MCC34" s="133"/>
      <c r="MCH34" s="133"/>
      <c r="MCM34" s="133"/>
      <c r="MCR34" s="133"/>
      <c r="MCW34" s="133"/>
      <c r="MDB34" s="133"/>
      <c r="MDG34" s="133"/>
      <c r="MDL34" s="133"/>
      <c r="MDQ34" s="133"/>
      <c r="MDV34" s="133"/>
      <c r="MEA34" s="133"/>
      <c r="MEF34" s="133"/>
      <c r="MEK34" s="133"/>
      <c r="MEP34" s="133"/>
      <c r="MEU34" s="133"/>
      <c r="MEZ34" s="133"/>
      <c r="MFE34" s="133"/>
      <c r="MFJ34" s="133"/>
      <c r="MFO34" s="133"/>
      <c r="MFT34" s="133"/>
      <c r="MFY34" s="133"/>
      <c r="MGD34" s="133"/>
      <c r="MGI34" s="133"/>
      <c r="MGN34" s="133"/>
      <c r="MGS34" s="133"/>
      <c r="MGX34" s="133"/>
      <c r="MHC34" s="133"/>
      <c r="MHH34" s="133"/>
      <c r="MHM34" s="133"/>
      <c r="MHR34" s="133"/>
      <c r="MHW34" s="133"/>
      <c r="MIB34" s="133"/>
      <c r="MIG34" s="133"/>
      <c r="MIL34" s="133"/>
      <c r="MIQ34" s="133"/>
      <c r="MIV34" s="133"/>
      <c r="MJA34" s="133"/>
      <c r="MJF34" s="133"/>
      <c r="MJK34" s="133"/>
      <c r="MJP34" s="133"/>
      <c r="MJU34" s="133"/>
      <c r="MJZ34" s="133"/>
      <c r="MKE34" s="133"/>
      <c r="MKJ34" s="133"/>
      <c r="MKO34" s="133"/>
      <c r="MKT34" s="133"/>
      <c r="MKY34" s="133"/>
      <c r="MLD34" s="133"/>
      <c r="MLI34" s="133"/>
      <c r="MLN34" s="133"/>
      <c r="MLS34" s="133"/>
      <c r="MLX34" s="133"/>
      <c r="MMC34" s="133"/>
      <c r="MMH34" s="133"/>
      <c r="MMM34" s="133"/>
      <c r="MMR34" s="133"/>
      <c r="MMW34" s="133"/>
      <c r="MNB34" s="133"/>
      <c r="MNG34" s="133"/>
      <c r="MNL34" s="133"/>
      <c r="MNQ34" s="133"/>
      <c r="MNV34" s="133"/>
      <c r="MOA34" s="133"/>
      <c r="MOF34" s="133"/>
      <c r="MOK34" s="133"/>
      <c r="MOP34" s="133"/>
      <c r="MOU34" s="133"/>
      <c r="MOZ34" s="133"/>
      <c r="MPE34" s="133"/>
      <c r="MPJ34" s="133"/>
      <c r="MPO34" s="133"/>
      <c r="MPT34" s="133"/>
      <c r="MPY34" s="133"/>
      <c r="MQD34" s="133"/>
      <c r="MQI34" s="133"/>
      <c r="MQN34" s="133"/>
      <c r="MQS34" s="133"/>
      <c r="MQX34" s="133"/>
      <c r="MRC34" s="133"/>
      <c r="MRH34" s="133"/>
      <c r="MRM34" s="133"/>
      <c r="MRR34" s="133"/>
      <c r="MRW34" s="133"/>
      <c r="MSB34" s="133"/>
      <c r="MSG34" s="133"/>
      <c r="MSL34" s="133"/>
      <c r="MSQ34" s="133"/>
      <c r="MSV34" s="133"/>
      <c r="MTA34" s="133"/>
      <c r="MTF34" s="133"/>
      <c r="MTK34" s="133"/>
      <c r="MTP34" s="133"/>
      <c r="MTU34" s="133"/>
      <c r="MTZ34" s="133"/>
      <c r="MUE34" s="133"/>
      <c r="MUJ34" s="133"/>
      <c r="MUO34" s="133"/>
      <c r="MUT34" s="133"/>
      <c r="MUY34" s="133"/>
      <c r="MVD34" s="133"/>
      <c r="MVI34" s="133"/>
      <c r="MVN34" s="133"/>
      <c r="MVS34" s="133"/>
      <c r="MVX34" s="133"/>
      <c r="MWC34" s="133"/>
      <c r="MWH34" s="133"/>
      <c r="MWM34" s="133"/>
      <c r="MWR34" s="133"/>
      <c r="MWW34" s="133"/>
      <c r="MXB34" s="133"/>
      <c r="MXG34" s="133"/>
      <c r="MXL34" s="133"/>
      <c r="MXQ34" s="133"/>
      <c r="MXV34" s="133"/>
      <c r="MYA34" s="133"/>
      <c r="MYF34" s="133"/>
      <c r="MYK34" s="133"/>
      <c r="MYP34" s="133"/>
      <c r="MYU34" s="133"/>
      <c r="MYZ34" s="133"/>
      <c r="MZE34" s="133"/>
      <c r="MZJ34" s="133"/>
      <c r="MZO34" s="133"/>
      <c r="MZT34" s="133"/>
      <c r="MZY34" s="133"/>
      <c r="NAD34" s="133"/>
      <c r="NAI34" s="133"/>
      <c r="NAN34" s="133"/>
      <c r="NAS34" s="133"/>
      <c r="NAX34" s="133"/>
      <c r="NBC34" s="133"/>
      <c r="NBH34" s="133"/>
      <c r="NBM34" s="133"/>
      <c r="NBR34" s="133"/>
      <c r="NBW34" s="133"/>
      <c r="NCB34" s="133"/>
      <c r="NCG34" s="133"/>
      <c r="NCL34" s="133"/>
      <c r="NCQ34" s="133"/>
      <c r="NCV34" s="133"/>
      <c r="NDA34" s="133"/>
      <c r="NDF34" s="133"/>
      <c r="NDK34" s="133"/>
      <c r="NDP34" s="133"/>
      <c r="NDU34" s="133"/>
      <c r="NDZ34" s="133"/>
      <c r="NEE34" s="133"/>
      <c r="NEJ34" s="133"/>
      <c r="NEO34" s="133"/>
      <c r="NET34" s="133"/>
      <c r="NEY34" s="133"/>
      <c r="NFD34" s="133"/>
      <c r="NFI34" s="133"/>
      <c r="NFN34" s="133"/>
      <c r="NFS34" s="133"/>
      <c r="NFX34" s="133"/>
      <c r="NGC34" s="133"/>
      <c r="NGH34" s="133"/>
      <c r="NGM34" s="133"/>
      <c r="NGR34" s="133"/>
      <c r="NGW34" s="133"/>
      <c r="NHB34" s="133"/>
      <c r="NHG34" s="133"/>
      <c r="NHL34" s="133"/>
      <c r="NHQ34" s="133"/>
      <c r="NHV34" s="133"/>
      <c r="NIA34" s="133"/>
      <c r="NIF34" s="133"/>
      <c r="NIK34" s="133"/>
      <c r="NIP34" s="133"/>
      <c r="NIU34" s="133"/>
      <c r="NIZ34" s="133"/>
      <c r="NJE34" s="133"/>
      <c r="NJJ34" s="133"/>
      <c r="NJO34" s="133"/>
      <c r="NJT34" s="133"/>
      <c r="NJY34" s="133"/>
      <c r="NKD34" s="133"/>
      <c r="NKI34" s="133"/>
      <c r="NKN34" s="133"/>
      <c r="NKS34" s="133"/>
      <c r="NKX34" s="133"/>
      <c r="NLC34" s="133"/>
      <c r="NLH34" s="133"/>
      <c r="NLM34" s="133"/>
      <c r="NLR34" s="133"/>
      <c r="NLW34" s="133"/>
      <c r="NMB34" s="133"/>
      <c r="NMG34" s="133"/>
      <c r="NML34" s="133"/>
      <c r="NMQ34" s="133"/>
      <c r="NMV34" s="133"/>
      <c r="NNA34" s="133"/>
      <c r="NNF34" s="133"/>
      <c r="NNK34" s="133"/>
      <c r="NNP34" s="133"/>
      <c r="NNU34" s="133"/>
      <c r="NNZ34" s="133"/>
      <c r="NOE34" s="133"/>
      <c r="NOJ34" s="133"/>
      <c r="NOO34" s="133"/>
      <c r="NOT34" s="133"/>
      <c r="NOY34" s="133"/>
      <c r="NPD34" s="133"/>
      <c r="NPI34" s="133"/>
      <c r="NPN34" s="133"/>
      <c r="NPS34" s="133"/>
      <c r="NPX34" s="133"/>
      <c r="NQC34" s="133"/>
      <c r="NQH34" s="133"/>
      <c r="NQM34" s="133"/>
      <c r="NQR34" s="133"/>
      <c r="NQW34" s="133"/>
      <c r="NRB34" s="133"/>
      <c r="NRG34" s="133"/>
      <c r="NRL34" s="133"/>
      <c r="NRQ34" s="133"/>
      <c r="NRV34" s="133"/>
      <c r="NSA34" s="133"/>
      <c r="NSF34" s="133"/>
      <c r="NSK34" s="133"/>
      <c r="NSP34" s="133"/>
      <c r="NSU34" s="133"/>
      <c r="NSZ34" s="133"/>
      <c r="NTE34" s="133"/>
      <c r="NTJ34" s="133"/>
      <c r="NTO34" s="133"/>
      <c r="NTT34" s="133"/>
      <c r="NTY34" s="133"/>
      <c r="NUD34" s="133"/>
      <c r="NUI34" s="133"/>
      <c r="NUN34" s="133"/>
      <c r="NUS34" s="133"/>
      <c r="NUX34" s="133"/>
      <c r="NVC34" s="133"/>
      <c r="NVH34" s="133"/>
      <c r="NVM34" s="133"/>
      <c r="NVR34" s="133"/>
      <c r="NVW34" s="133"/>
      <c r="NWB34" s="133"/>
      <c r="NWG34" s="133"/>
      <c r="NWL34" s="133"/>
      <c r="NWQ34" s="133"/>
      <c r="NWV34" s="133"/>
      <c r="NXA34" s="133"/>
      <c r="NXF34" s="133"/>
      <c r="NXK34" s="133"/>
      <c r="NXP34" s="133"/>
      <c r="NXU34" s="133"/>
      <c r="NXZ34" s="133"/>
      <c r="NYE34" s="133"/>
      <c r="NYJ34" s="133"/>
      <c r="NYO34" s="133"/>
      <c r="NYT34" s="133"/>
      <c r="NYY34" s="133"/>
      <c r="NZD34" s="133"/>
      <c r="NZI34" s="133"/>
      <c r="NZN34" s="133"/>
      <c r="NZS34" s="133"/>
      <c r="NZX34" s="133"/>
      <c r="OAC34" s="133"/>
      <c r="OAH34" s="133"/>
      <c r="OAM34" s="133"/>
      <c r="OAR34" s="133"/>
      <c r="OAW34" s="133"/>
      <c r="OBB34" s="133"/>
      <c r="OBG34" s="133"/>
      <c r="OBL34" s="133"/>
      <c r="OBQ34" s="133"/>
      <c r="OBV34" s="133"/>
      <c r="OCA34" s="133"/>
      <c r="OCF34" s="133"/>
      <c r="OCK34" s="133"/>
      <c r="OCP34" s="133"/>
      <c r="OCU34" s="133"/>
      <c r="OCZ34" s="133"/>
      <c r="ODE34" s="133"/>
      <c r="ODJ34" s="133"/>
      <c r="ODO34" s="133"/>
      <c r="ODT34" s="133"/>
      <c r="ODY34" s="133"/>
      <c r="OED34" s="133"/>
      <c r="OEI34" s="133"/>
      <c r="OEN34" s="133"/>
      <c r="OES34" s="133"/>
      <c r="OEX34" s="133"/>
      <c r="OFC34" s="133"/>
      <c r="OFH34" s="133"/>
      <c r="OFM34" s="133"/>
      <c r="OFR34" s="133"/>
      <c r="OFW34" s="133"/>
      <c r="OGB34" s="133"/>
      <c r="OGG34" s="133"/>
      <c r="OGL34" s="133"/>
      <c r="OGQ34" s="133"/>
      <c r="OGV34" s="133"/>
      <c r="OHA34" s="133"/>
      <c r="OHF34" s="133"/>
      <c r="OHK34" s="133"/>
      <c r="OHP34" s="133"/>
      <c r="OHU34" s="133"/>
      <c r="OHZ34" s="133"/>
      <c r="OIE34" s="133"/>
      <c r="OIJ34" s="133"/>
      <c r="OIO34" s="133"/>
      <c r="OIT34" s="133"/>
      <c r="OIY34" s="133"/>
      <c r="OJD34" s="133"/>
      <c r="OJI34" s="133"/>
      <c r="OJN34" s="133"/>
      <c r="OJS34" s="133"/>
      <c r="OJX34" s="133"/>
      <c r="OKC34" s="133"/>
      <c r="OKH34" s="133"/>
      <c r="OKM34" s="133"/>
      <c r="OKR34" s="133"/>
      <c r="OKW34" s="133"/>
      <c r="OLB34" s="133"/>
      <c r="OLG34" s="133"/>
      <c r="OLL34" s="133"/>
      <c r="OLQ34" s="133"/>
      <c r="OLV34" s="133"/>
      <c r="OMA34" s="133"/>
      <c r="OMF34" s="133"/>
      <c r="OMK34" s="133"/>
      <c r="OMP34" s="133"/>
      <c r="OMU34" s="133"/>
      <c r="OMZ34" s="133"/>
      <c r="ONE34" s="133"/>
      <c r="ONJ34" s="133"/>
      <c r="ONO34" s="133"/>
      <c r="ONT34" s="133"/>
      <c r="ONY34" s="133"/>
      <c r="OOD34" s="133"/>
      <c r="OOI34" s="133"/>
      <c r="OON34" s="133"/>
      <c r="OOS34" s="133"/>
      <c r="OOX34" s="133"/>
      <c r="OPC34" s="133"/>
      <c r="OPH34" s="133"/>
      <c r="OPM34" s="133"/>
      <c r="OPR34" s="133"/>
      <c r="OPW34" s="133"/>
      <c r="OQB34" s="133"/>
      <c r="OQG34" s="133"/>
      <c r="OQL34" s="133"/>
      <c r="OQQ34" s="133"/>
      <c r="OQV34" s="133"/>
      <c r="ORA34" s="133"/>
      <c r="ORF34" s="133"/>
      <c r="ORK34" s="133"/>
      <c r="ORP34" s="133"/>
      <c r="ORU34" s="133"/>
      <c r="ORZ34" s="133"/>
      <c r="OSE34" s="133"/>
      <c r="OSJ34" s="133"/>
      <c r="OSO34" s="133"/>
      <c r="OST34" s="133"/>
      <c r="OSY34" s="133"/>
      <c r="OTD34" s="133"/>
      <c r="OTI34" s="133"/>
      <c r="OTN34" s="133"/>
      <c r="OTS34" s="133"/>
      <c r="OTX34" s="133"/>
      <c r="OUC34" s="133"/>
      <c r="OUH34" s="133"/>
      <c r="OUM34" s="133"/>
      <c r="OUR34" s="133"/>
      <c r="OUW34" s="133"/>
      <c r="OVB34" s="133"/>
      <c r="OVG34" s="133"/>
      <c r="OVL34" s="133"/>
      <c r="OVQ34" s="133"/>
      <c r="OVV34" s="133"/>
      <c r="OWA34" s="133"/>
      <c r="OWF34" s="133"/>
      <c r="OWK34" s="133"/>
      <c r="OWP34" s="133"/>
      <c r="OWU34" s="133"/>
      <c r="OWZ34" s="133"/>
      <c r="OXE34" s="133"/>
      <c r="OXJ34" s="133"/>
      <c r="OXO34" s="133"/>
      <c r="OXT34" s="133"/>
      <c r="OXY34" s="133"/>
      <c r="OYD34" s="133"/>
      <c r="OYI34" s="133"/>
      <c r="OYN34" s="133"/>
      <c r="OYS34" s="133"/>
      <c r="OYX34" s="133"/>
      <c r="OZC34" s="133"/>
      <c r="OZH34" s="133"/>
      <c r="OZM34" s="133"/>
      <c r="OZR34" s="133"/>
      <c r="OZW34" s="133"/>
      <c r="PAB34" s="133"/>
      <c r="PAG34" s="133"/>
      <c r="PAL34" s="133"/>
      <c r="PAQ34" s="133"/>
      <c r="PAV34" s="133"/>
      <c r="PBA34" s="133"/>
      <c r="PBF34" s="133"/>
      <c r="PBK34" s="133"/>
      <c r="PBP34" s="133"/>
      <c r="PBU34" s="133"/>
      <c r="PBZ34" s="133"/>
      <c r="PCE34" s="133"/>
      <c r="PCJ34" s="133"/>
      <c r="PCO34" s="133"/>
      <c r="PCT34" s="133"/>
      <c r="PCY34" s="133"/>
      <c r="PDD34" s="133"/>
      <c r="PDI34" s="133"/>
      <c r="PDN34" s="133"/>
      <c r="PDS34" s="133"/>
      <c r="PDX34" s="133"/>
      <c r="PEC34" s="133"/>
      <c r="PEH34" s="133"/>
      <c r="PEM34" s="133"/>
      <c r="PER34" s="133"/>
      <c r="PEW34" s="133"/>
      <c r="PFB34" s="133"/>
      <c r="PFG34" s="133"/>
      <c r="PFL34" s="133"/>
      <c r="PFQ34" s="133"/>
      <c r="PFV34" s="133"/>
      <c r="PGA34" s="133"/>
      <c r="PGF34" s="133"/>
      <c r="PGK34" s="133"/>
      <c r="PGP34" s="133"/>
      <c r="PGU34" s="133"/>
      <c r="PGZ34" s="133"/>
      <c r="PHE34" s="133"/>
      <c r="PHJ34" s="133"/>
      <c r="PHO34" s="133"/>
      <c r="PHT34" s="133"/>
      <c r="PHY34" s="133"/>
      <c r="PID34" s="133"/>
      <c r="PII34" s="133"/>
      <c r="PIN34" s="133"/>
      <c r="PIS34" s="133"/>
      <c r="PIX34" s="133"/>
      <c r="PJC34" s="133"/>
      <c r="PJH34" s="133"/>
      <c r="PJM34" s="133"/>
      <c r="PJR34" s="133"/>
      <c r="PJW34" s="133"/>
      <c r="PKB34" s="133"/>
      <c r="PKG34" s="133"/>
      <c r="PKL34" s="133"/>
      <c r="PKQ34" s="133"/>
      <c r="PKV34" s="133"/>
      <c r="PLA34" s="133"/>
      <c r="PLF34" s="133"/>
      <c r="PLK34" s="133"/>
      <c r="PLP34" s="133"/>
      <c r="PLU34" s="133"/>
      <c r="PLZ34" s="133"/>
      <c r="PME34" s="133"/>
      <c r="PMJ34" s="133"/>
      <c r="PMO34" s="133"/>
      <c r="PMT34" s="133"/>
      <c r="PMY34" s="133"/>
      <c r="PND34" s="133"/>
      <c r="PNI34" s="133"/>
      <c r="PNN34" s="133"/>
      <c r="PNS34" s="133"/>
      <c r="PNX34" s="133"/>
      <c r="POC34" s="133"/>
      <c r="POH34" s="133"/>
      <c r="POM34" s="133"/>
      <c r="POR34" s="133"/>
      <c r="POW34" s="133"/>
      <c r="PPB34" s="133"/>
      <c r="PPG34" s="133"/>
      <c r="PPL34" s="133"/>
      <c r="PPQ34" s="133"/>
      <c r="PPV34" s="133"/>
      <c r="PQA34" s="133"/>
      <c r="PQF34" s="133"/>
      <c r="PQK34" s="133"/>
      <c r="PQP34" s="133"/>
      <c r="PQU34" s="133"/>
      <c r="PQZ34" s="133"/>
      <c r="PRE34" s="133"/>
      <c r="PRJ34" s="133"/>
      <c r="PRO34" s="133"/>
      <c r="PRT34" s="133"/>
      <c r="PRY34" s="133"/>
      <c r="PSD34" s="133"/>
      <c r="PSI34" s="133"/>
      <c r="PSN34" s="133"/>
      <c r="PSS34" s="133"/>
      <c r="PSX34" s="133"/>
      <c r="PTC34" s="133"/>
      <c r="PTH34" s="133"/>
      <c r="PTM34" s="133"/>
      <c r="PTR34" s="133"/>
      <c r="PTW34" s="133"/>
      <c r="PUB34" s="133"/>
      <c r="PUG34" s="133"/>
      <c r="PUL34" s="133"/>
      <c r="PUQ34" s="133"/>
      <c r="PUV34" s="133"/>
      <c r="PVA34" s="133"/>
      <c r="PVF34" s="133"/>
      <c r="PVK34" s="133"/>
      <c r="PVP34" s="133"/>
      <c r="PVU34" s="133"/>
      <c r="PVZ34" s="133"/>
      <c r="PWE34" s="133"/>
      <c r="PWJ34" s="133"/>
      <c r="PWO34" s="133"/>
      <c r="PWT34" s="133"/>
      <c r="PWY34" s="133"/>
      <c r="PXD34" s="133"/>
      <c r="PXI34" s="133"/>
      <c r="PXN34" s="133"/>
      <c r="PXS34" s="133"/>
      <c r="PXX34" s="133"/>
      <c r="PYC34" s="133"/>
      <c r="PYH34" s="133"/>
      <c r="PYM34" s="133"/>
      <c r="PYR34" s="133"/>
      <c r="PYW34" s="133"/>
      <c r="PZB34" s="133"/>
      <c r="PZG34" s="133"/>
      <c r="PZL34" s="133"/>
      <c r="PZQ34" s="133"/>
      <c r="PZV34" s="133"/>
      <c r="QAA34" s="133"/>
      <c r="QAF34" s="133"/>
      <c r="QAK34" s="133"/>
      <c r="QAP34" s="133"/>
      <c r="QAU34" s="133"/>
      <c r="QAZ34" s="133"/>
      <c r="QBE34" s="133"/>
      <c r="QBJ34" s="133"/>
      <c r="QBO34" s="133"/>
      <c r="QBT34" s="133"/>
      <c r="QBY34" s="133"/>
      <c r="QCD34" s="133"/>
      <c r="QCI34" s="133"/>
      <c r="QCN34" s="133"/>
      <c r="QCS34" s="133"/>
      <c r="QCX34" s="133"/>
      <c r="QDC34" s="133"/>
      <c r="QDH34" s="133"/>
      <c r="QDM34" s="133"/>
      <c r="QDR34" s="133"/>
      <c r="QDW34" s="133"/>
      <c r="QEB34" s="133"/>
      <c r="QEG34" s="133"/>
      <c r="QEL34" s="133"/>
      <c r="QEQ34" s="133"/>
      <c r="QEV34" s="133"/>
      <c r="QFA34" s="133"/>
      <c r="QFF34" s="133"/>
      <c r="QFK34" s="133"/>
      <c r="QFP34" s="133"/>
      <c r="QFU34" s="133"/>
      <c r="QFZ34" s="133"/>
      <c r="QGE34" s="133"/>
      <c r="QGJ34" s="133"/>
      <c r="QGO34" s="133"/>
      <c r="QGT34" s="133"/>
      <c r="QGY34" s="133"/>
      <c r="QHD34" s="133"/>
      <c r="QHI34" s="133"/>
      <c r="QHN34" s="133"/>
      <c r="QHS34" s="133"/>
      <c r="QHX34" s="133"/>
      <c r="QIC34" s="133"/>
      <c r="QIH34" s="133"/>
      <c r="QIM34" s="133"/>
      <c r="QIR34" s="133"/>
      <c r="QIW34" s="133"/>
      <c r="QJB34" s="133"/>
      <c r="QJG34" s="133"/>
      <c r="QJL34" s="133"/>
      <c r="QJQ34" s="133"/>
      <c r="QJV34" s="133"/>
      <c r="QKA34" s="133"/>
      <c r="QKF34" s="133"/>
      <c r="QKK34" s="133"/>
      <c r="QKP34" s="133"/>
      <c r="QKU34" s="133"/>
      <c r="QKZ34" s="133"/>
      <c r="QLE34" s="133"/>
      <c r="QLJ34" s="133"/>
      <c r="QLO34" s="133"/>
      <c r="QLT34" s="133"/>
      <c r="QLY34" s="133"/>
      <c r="QMD34" s="133"/>
      <c r="QMI34" s="133"/>
      <c r="QMN34" s="133"/>
      <c r="QMS34" s="133"/>
      <c r="QMX34" s="133"/>
      <c r="QNC34" s="133"/>
      <c r="QNH34" s="133"/>
      <c r="QNM34" s="133"/>
      <c r="QNR34" s="133"/>
      <c r="QNW34" s="133"/>
      <c r="QOB34" s="133"/>
      <c r="QOG34" s="133"/>
      <c r="QOL34" s="133"/>
      <c r="QOQ34" s="133"/>
      <c r="QOV34" s="133"/>
      <c r="QPA34" s="133"/>
      <c r="QPF34" s="133"/>
      <c r="QPK34" s="133"/>
      <c r="QPP34" s="133"/>
      <c r="QPU34" s="133"/>
      <c r="QPZ34" s="133"/>
      <c r="QQE34" s="133"/>
      <c r="QQJ34" s="133"/>
      <c r="QQO34" s="133"/>
      <c r="QQT34" s="133"/>
      <c r="QQY34" s="133"/>
      <c r="QRD34" s="133"/>
      <c r="QRI34" s="133"/>
      <c r="QRN34" s="133"/>
      <c r="QRS34" s="133"/>
      <c r="QRX34" s="133"/>
      <c r="QSC34" s="133"/>
      <c r="QSH34" s="133"/>
      <c r="QSM34" s="133"/>
      <c r="QSR34" s="133"/>
      <c r="QSW34" s="133"/>
      <c r="QTB34" s="133"/>
      <c r="QTG34" s="133"/>
      <c r="QTL34" s="133"/>
      <c r="QTQ34" s="133"/>
      <c r="QTV34" s="133"/>
      <c r="QUA34" s="133"/>
      <c r="QUF34" s="133"/>
      <c r="QUK34" s="133"/>
      <c r="QUP34" s="133"/>
      <c r="QUU34" s="133"/>
      <c r="QUZ34" s="133"/>
      <c r="QVE34" s="133"/>
      <c r="QVJ34" s="133"/>
      <c r="QVO34" s="133"/>
      <c r="QVT34" s="133"/>
      <c r="QVY34" s="133"/>
      <c r="QWD34" s="133"/>
      <c r="QWI34" s="133"/>
      <c r="QWN34" s="133"/>
      <c r="QWS34" s="133"/>
      <c r="QWX34" s="133"/>
      <c r="QXC34" s="133"/>
      <c r="QXH34" s="133"/>
      <c r="QXM34" s="133"/>
      <c r="QXR34" s="133"/>
      <c r="QXW34" s="133"/>
      <c r="QYB34" s="133"/>
      <c r="QYG34" s="133"/>
      <c r="QYL34" s="133"/>
      <c r="QYQ34" s="133"/>
      <c r="QYV34" s="133"/>
      <c r="QZA34" s="133"/>
      <c r="QZF34" s="133"/>
      <c r="QZK34" s="133"/>
      <c r="QZP34" s="133"/>
      <c r="QZU34" s="133"/>
      <c r="QZZ34" s="133"/>
      <c r="RAE34" s="133"/>
      <c r="RAJ34" s="133"/>
      <c r="RAO34" s="133"/>
      <c r="RAT34" s="133"/>
      <c r="RAY34" s="133"/>
      <c r="RBD34" s="133"/>
      <c r="RBI34" s="133"/>
      <c r="RBN34" s="133"/>
      <c r="RBS34" s="133"/>
      <c r="RBX34" s="133"/>
      <c r="RCC34" s="133"/>
      <c r="RCH34" s="133"/>
      <c r="RCM34" s="133"/>
      <c r="RCR34" s="133"/>
      <c r="RCW34" s="133"/>
      <c r="RDB34" s="133"/>
      <c r="RDG34" s="133"/>
      <c r="RDL34" s="133"/>
      <c r="RDQ34" s="133"/>
      <c r="RDV34" s="133"/>
      <c r="REA34" s="133"/>
      <c r="REF34" s="133"/>
      <c r="REK34" s="133"/>
      <c r="REP34" s="133"/>
      <c r="REU34" s="133"/>
      <c r="REZ34" s="133"/>
      <c r="RFE34" s="133"/>
      <c r="RFJ34" s="133"/>
      <c r="RFO34" s="133"/>
      <c r="RFT34" s="133"/>
      <c r="RFY34" s="133"/>
      <c r="RGD34" s="133"/>
      <c r="RGI34" s="133"/>
      <c r="RGN34" s="133"/>
      <c r="RGS34" s="133"/>
      <c r="RGX34" s="133"/>
      <c r="RHC34" s="133"/>
      <c r="RHH34" s="133"/>
      <c r="RHM34" s="133"/>
      <c r="RHR34" s="133"/>
      <c r="RHW34" s="133"/>
      <c r="RIB34" s="133"/>
      <c r="RIG34" s="133"/>
      <c r="RIL34" s="133"/>
      <c r="RIQ34" s="133"/>
      <c r="RIV34" s="133"/>
      <c r="RJA34" s="133"/>
      <c r="RJF34" s="133"/>
      <c r="RJK34" s="133"/>
      <c r="RJP34" s="133"/>
      <c r="RJU34" s="133"/>
      <c r="RJZ34" s="133"/>
      <c r="RKE34" s="133"/>
      <c r="RKJ34" s="133"/>
      <c r="RKO34" s="133"/>
      <c r="RKT34" s="133"/>
      <c r="RKY34" s="133"/>
      <c r="RLD34" s="133"/>
      <c r="RLI34" s="133"/>
      <c r="RLN34" s="133"/>
      <c r="RLS34" s="133"/>
      <c r="RLX34" s="133"/>
      <c r="RMC34" s="133"/>
      <c r="RMH34" s="133"/>
      <c r="RMM34" s="133"/>
      <c r="RMR34" s="133"/>
      <c r="RMW34" s="133"/>
      <c r="RNB34" s="133"/>
      <c r="RNG34" s="133"/>
      <c r="RNL34" s="133"/>
      <c r="RNQ34" s="133"/>
      <c r="RNV34" s="133"/>
      <c r="ROA34" s="133"/>
      <c r="ROF34" s="133"/>
      <c r="ROK34" s="133"/>
      <c r="ROP34" s="133"/>
      <c r="ROU34" s="133"/>
      <c r="ROZ34" s="133"/>
      <c r="RPE34" s="133"/>
      <c r="RPJ34" s="133"/>
      <c r="RPO34" s="133"/>
      <c r="RPT34" s="133"/>
      <c r="RPY34" s="133"/>
      <c r="RQD34" s="133"/>
      <c r="RQI34" s="133"/>
      <c r="RQN34" s="133"/>
      <c r="RQS34" s="133"/>
      <c r="RQX34" s="133"/>
      <c r="RRC34" s="133"/>
      <c r="RRH34" s="133"/>
      <c r="RRM34" s="133"/>
      <c r="RRR34" s="133"/>
      <c r="RRW34" s="133"/>
      <c r="RSB34" s="133"/>
      <c r="RSG34" s="133"/>
      <c r="RSL34" s="133"/>
      <c r="RSQ34" s="133"/>
      <c r="RSV34" s="133"/>
      <c r="RTA34" s="133"/>
      <c r="RTF34" s="133"/>
      <c r="RTK34" s="133"/>
      <c r="RTP34" s="133"/>
      <c r="RTU34" s="133"/>
      <c r="RTZ34" s="133"/>
      <c r="RUE34" s="133"/>
      <c r="RUJ34" s="133"/>
      <c r="RUO34" s="133"/>
      <c r="RUT34" s="133"/>
      <c r="RUY34" s="133"/>
      <c r="RVD34" s="133"/>
      <c r="RVI34" s="133"/>
      <c r="RVN34" s="133"/>
      <c r="RVS34" s="133"/>
      <c r="RVX34" s="133"/>
      <c r="RWC34" s="133"/>
      <c r="RWH34" s="133"/>
      <c r="RWM34" s="133"/>
      <c r="RWR34" s="133"/>
      <c r="RWW34" s="133"/>
      <c r="RXB34" s="133"/>
      <c r="RXG34" s="133"/>
      <c r="RXL34" s="133"/>
      <c r="RXQ34" s="133"/>
      <c r="RXV34" s="133"/>
      <c r="RYA34" s="133"/>
      <c r="RYF34" s="133"/>
      <c r="RYK34" s="133"/>
      <c r="RYP34" s="133"/>
      <c r="RYU34" s="133"/>
      <c r="RYZ34" s="133"/>
      <c r="RZE34" s="133"/>
      <c r="RZJ34" s="133"/>
      <c r="RZO34" s="133"/>
      <c r="RZT34" s="133"/>
      <c r="RZY34" s="133"/>
      <c r="SAD34" s="133"/>
      <c r="SAI34" s="133"/>
      <c r="SAN34" s="133"/>
      <c r="SAS34" s="133"/>
      <c r="SAX34" s="133"/>
      <c r="SBC34" s="133"/>
      <c r="SBH34" s="133"/>
      <c r="SBM34" s="133"/>
      <c r="SBR34" s="133"/>
      <c r="SBW34" s="133"/>
      <c r="SCB34" s="133"/>
      <c r="SCG34" s="133"/>
      <c r="SCL34" s="133"/>
      <c r="SCQ34" s="133"/>
      <c r="SCV34" s="133"/>
      <c r="SDA34" s="133"/>
      <c r="SDF34" s="133"/>
      <c r="SDK34" s="133"/>
      <c r="SDP34" s="133"/>
      <c r="SDU34" s="133"/>
      <c r="SDZ34" s="133"/>
      <c r="SEE34" s="133"/>
      <c r="SEJ34" s="133"/>
      <c r="SEO34" s="133"/>
      <c r="SET34" s="133"/>
      <c r="SEY34" s="133"/>
      <c r="SFD34" s="133"/>
      <c r="SFI34" s="133"/>
      <c r="SFN34" s="133"/>
      <c r="SFS34" s="133"/>
      <c r="SFX34" s="133"/>
      <c r="SGC34" s="133"/>
      <c r="SGH34" s="133"/>
      <c r="SGM34" s="133"/>
      <c r="SGR34" s="133"/>
      <c r="SGW34" s="133"/>
      <c r="SHB34" s="133"/>
      <c r="SHG34" s="133"/>
      <c r="SHL34" s="133"/>
      <c r="SHQ34" s="133"/>
      <c r="SHV34" s="133"/>
      <c r="SIA34" s="133"/>
      <c r="SIF34" s="133"/>
      <c r="SIK34" s="133"/>
      <c r="SIP34" s="133"/>
      <c r="SIU34" s="133"/>
      <c r="SIZ34" s="133"/>
      <c r="SJE34" s="133"/>
      <c r="SJJ34" s="133"/>
      <c r="SJO34" s="133"/>
      <c r="SJT34" s="133"/>
      <c r="SJY34" s="133"/>
      <c r="SKD34" s="133"/>
      <c r="SKI34" s="133"/>
      <c r="SKN34" s="133"/>
      <c r="SKS34" s="133"/>
      <c r="SKX34" s="133"/>
      <c r="SLC34" s="133"/>
      <c r="SLH34" s="133"/>
      <c r="SLM34" s="133"/>
      <c r="SLR34" s="133"/>
      <c r="SLW34" s="133"/>
      <c r="SMB34" s="133"/>
      <c r="SMG34" s="133"/>
      <c r="SML34" s="133"/>
      <c r="SMQ34" s="133"/>
      <c r="SMV34" s="133"/>
      <c r="SNA34" s="133"/>
      <c r="SNF34" s="133"/>
      <c r="SNK34" s="133"/>
      <c r="SNP34" s="133"/>
      <c r="SNU34" s="133"/>
      <c r="SNZ34" s="133"/>
      <c r="SOE34" s="133"/>
      <c r="SOJ34" s="133"/>
      <c r="SOO34" s="133"/>
      <c r="SOT34" s="133"/>
      <c r="SOY34" s="133"/>
      <c r="SPD34" s="133"/>
      <c r="SPI34" s="133"/>
      <c r="SPN34" s="133"/>
      <c r="SPS34" s="133"/>
      <c r="SPX34" s="133"/>
      <c r="SQC34" s="133"/>
      <c r="SQH34" s="133"/>
      <c r="SQM34" s="133"/>
      <c r="SQR34" s="133"/>
      <c r="SQW34" s="133"/>
      <c r="SRB34" s="133"/>
      <c r="SRG34" s="133"/>
      <c r="SRL34" s="133"/>
      <c r="SRQ34" s="133"/>
      <c r="SRV34" s="133"/>
      <c r="SSA34" s="133"/>
      <c r="SSF34" s="133"/>
      <c r="SSK34" s="133"/>
      <c r="SSP34" s="133"/>
      <c r="SSU34" s="133"/>
      <c r="SSZ34" s="133"/>
      <c r="STE34" s="133"/>
      <c r="STJ34" s="133"/>
      <c r="STO34" s="133"/>
      <c r="STT34" s="133"/>
      <c r="STY34" s="133"/>
      <c r="SUD34" s="133"/>
      <c r="SUI34" s="133"/>
      <c r="SUN34" s="133"/>
      <c r="SUS34" s="133"/>
      <c r="SUX34" s="133"/>
      <c r="SVC34" s="133"/>
      <c r="SVH34" s="133"/>
      <c r="SVM34" s="133"/>
      <c r="SVR34" s="133"/>
      <c r="SVW34" s="133"/>
      <c r="SWB34" s="133"/>
      <c r="SWG34" s="133"/>
      <c r="SWL34" s="133"/>
      <c r="SWQ34" s="133"/>
      <c r="SWV34" s="133"/>
      <c r="SXA34" s="133"/>
      <c r="SXF34" s="133"/>
      <c r="SXK34" s="133"/>
      <c r="SXP34" s="133"/>
      <c r="SXU34" s="133"/>
      <c r="SXZ34" s="133"/>
      <c r="SYE34" s="133"/>
      <c r="SYJ34" s="133"/>
      <c r="SYO34" s="133"/>
      <c r="SYT34" s="133"/>
      <c r="SYY34" s="133"/>
      <c r="SZD34" s="133"/>
      <c r="SZI34" s="133"/>
      <c r="SZN34" s="133"/>
      <c r="SZS34" s="133"/>
      <c r="SZX34" s="133"/>
      <c r="TAC34" s="133"/>
      <c r="TAH34" s="133"/>
      <c r="TAM34" s="133"/>
      <c r="TAR34" s="133"/>
      <c r="TAW34" s="133"/>
      <c r="TBB34" s="133"/>
      <c r="TBG34" s="133"/>
      <c r="TBL34" s="133"/>
      <c r="TBQ34" s="133"/>
      <c r="TBV34" s="133"/>
      <c r="TCA34" s="133"/>
      <c r="TCF34" s="133"/>
      <c r="TCK34" s="133"/>
      <c r="TCP34" s="133"/>
      <c r="TCU34" s="133"/>
      <c r="TCZ34" s="133"/>
      <c r="TDE34" s="133"/>
      <c r="TDJ34" s="133"/>
      <c r="TDO34" s="133"/>
      <c r="TDT34" s="133"/>
      <c r="TDY34" s="133"/>
      <c r="TED34" s="133"/>
      <c r="TEI34" s="133"/>
      <c r="TEN34" s="133"/>
      <c r="TES34" s="133"/>
      <c r="TEX34" s="133"/>
      <c r="TFC34" s="133"/>
      <c r="TFH34" s="133"/>
      <c r="TFM34" s="133"/>
      <c r="TFR34" s="133"/>
      <c r="TFW34" s="133"/>
      <c r="TGB34" s="133"/>
      <c r="TGG34" s="133"/>
      <c r="TGL34" s="133"/>
      <c r="TGQ34" s="133"/>
      <c r="TGV34" s="133"/>
      <c r="THA34" s="133"/>
      <c r="THF34" s="133"/>
      <c r="THK34" s="133"/>
      <c r="THP34" s="133"/>
      <c r="THU34" s="133"/>
      <c r="THZ34" s="133"/>
      <c r="TIE34" s="133"/>
      <c r="TIJ34" s="133"/>
      <c r="TIO34" s="133"/>
      <c r="TIT34" s="133"/>
      <c r="TIY34" s="133"/>
      <c r="TJD34" s="133"/>
      <c r="TJI34" s="133"/>
      <c r="TJN34" s="133"/>
      <c r="TJS34" s="133"/>
      <c r="TJX34" s="133"/>
      <c r="TKC34" s="133"/>
      <c r="TKH34" s="133"/>
      <c r="TKM34" s="133"/>
      <c r="TKR34" s="133"/>
      <c r="TKW34" s="133"/>
      <c r="TLB34" s="133"/>
      <c r="TLG34" s="133"/>
      <c r="TLL34" s="133"/>
      <c r="TLQ34" s="133"/>
      <c r="TLV34" s="133"/>
      <c r="TMA34" s="133"/>
      <c r="TMF34" s="133"/>
      <c r="TMK34" s="133"/>
      <c r="TMP34" s="133"/>
      <c r="TMU34" s="133"/>
      <c r="TMZ34" s="133"/>
      <c r="TNE34" s="133"/>
      <c r="TNJ34" s="133"/>
      <c r="TNO34" s="133"/>
      <c r="TNT34" s="133"/>
      <c r="TNY34" s="133"/>
      <c r="TOD34" s="133"/>
      <c r="TOI34" s="133"/>
      <c r="TON34" s="133"/>
      <c r="TOS34" s="133"/>
      <c r="TOX34" s="133"/>
      <c r="TPC34" s="133"/>
      <c r="TPH34" s="133"/>
      <c r="TPM34" s="133"/>
      <c r="TPR34" s="133"/>
      <c r="TPW34" s="133"/>
      <c r="TQB34" s="133"/>
      <c r="TQG34" s="133"/>
      <c r="TQL34" s="133"/>
      <c r="TQQ34" s="133"/>
      <c r="TQV34" s="133"/>
      <c r="TRA34" s="133"/>
      <c r="TRF34" s="133"/>
      <c r="TRK34" s="133"/>
      <c r="TRP34" s="133"/>
      <c r="TRU34" s="133"/>
      <c r="TRZ34" s="133"/>
      <c r="TSE34" s="133"/>
      <c r="TSJ34" s="133"/>
      <c r="TSO34" s="133"/>
      <c r="TST34" s="133"/>
      <c r="TSY34" s="133"/>
      <c r="TTD34" s="133"/>
      <c r="TTI34" s="133"/>
      <c r="TTN34" s="133"/>
      <c r="TTS34" s="133"/>
      <c r="TTX34" s="133"/>
      <c r="TUC34" s="133"/>
      <c r="TUH34" s="133"/>
      <c r="TUM34" s="133"/>
      <c r="TUR34" s="133"/>
      <c r="TUW34" s="133"/>
      <c r="TVB34" s="133"/>
      <c r="TVG34" s="133"/>
      <c r="TVL34" s="133"/>
      <c r="TVQ34" s="133"/>
      <c r="TVV34" s="133"/>
      <c r="TWA34" s="133"/>
      <c r="TWF34" s="133"/>
      <c r="TWK34" s="133"/>
      <c r="TWP34" s="133"/>
      <c r="TWU34" s="133"/>
      <c r="TWZ34" s="133"/>
      <c r="TXE34" s="133"/>
      <c r="TXJ34" s="133"/>
      <c r="TXO34" s="133"/>
      <c r="TXT34" s="133"/>
      <c r="TXY34" s="133"/>
      <c r="TYD34" s="133"/>
      <c r="TYI34" s="133"/>
      <c r="TYN34" s="133"/>
      <c r="TYS34" s="133"/>
      <c r="TYX34" s="133"/>
      <c r="TZC34" s="133"/>
      <c r="TZH34" s="133"/>
      <c r="TZM34" s="133"/>
      <c r="TZR34" s="133"/>
      <c r="TZW34" s="133"/>
      <c r="UAB34" s="133"/>
      <c r="UAG34" s="133"/>
      <c r="UAL34" s="133"/>
      <c r="UAQ34" s="133"/>
      <c r="UAV34" s="133"/>
      <c r="UBA34" s="133"/>
      <c r="UBF34" s="133"/>
      <c r="UBK34" s="133"/>
      <c r="UBP34" s="133"/>
      <c r="UBU34" s="133"/>
      <c r="UBZ34" s="133"/>
      <c r="UCE34" s="133"/>
      <c r="UCJ34" s="133"/>
      <c r="UCO34" s="133"/>
      <c r="UCT34" s="133"/>
      <c r="UCY34" s="133"/>
      <c r="UDD34" s="133"/>
      <c r="UDI34" s="133"/>
      <c r="UDN34" s="133"/>
      <c r="UDS34" s="133"/>
      <c r="UDX34" s="133"/>
      <c r="UEC34" s="133"/>
      <c r="UEH34" s="133"/>
      <c r="UEM34" s="133"/>
      <c r="UER34" s="133"/>
      <c r="UEW34" s="133"/>
      <c r="UFB34" s="133"/>
      <c r="UFG34" s="133"/>
      <c r="UFL34" s="133"/>
      <c r="UFQ34" s="133"/>
      <c r="UFV34" s="133"/>
      <c r="UGA34" s="133"/>
      <c r="UGF34" s="133"/>
      <c r="UGK34" s="133"/>
      <c r="UGP34" s="133"/>
      <c r="UGU34" s="133"/>
      <c r="UGZ34" s="133"/>
      <c r="UHE34" s="133"/>
      <c r="UHJ34" s="133"/>
      <c r="UHO34" s="133"/>
      <c r="UHT34" s="133"/>
      <c r="UHY34" s="133"/>
      <c r="UID34" s="133"/>
      <c r="UII34" s="133"/>
      <c r="UIN34" s="133"/>
      <c r="UIS34" s="133"/>
      <c r="UIX34" s="133"/>
      <c r="UJC34" s="133"/>
      <c r="UJH34" s="133"/>
      <c r="UJM34" s="133"/>
      <c r="UJR34" s="133"/>
      <c r="UJW34" s="133"/>
      <c r="UKB34" s="133"/>
      <c r="UKG34" s="133"/>
      <c r="UKL34" s="133"/>
      <c r="UKQ34" s="133"/>
      <c r="UKV34" s="133"/>
      <c r="ULA34" s="133"/>
      <c r="ULF34" s="133"/>
      <c r="ULK34" s="133"/>
      <c r="ULP34" s="133"/>
      <c r="ULU34" s="133"/>
      <c r="ULZ34" s="133"/>
      <c r="UME34" s="133"/>
      <c r="UMJ34" s="133"/>
      <c r="UMO34" s="133"/>
      <c r="UMT34" s="133"/>
      <c r="UMY34" s="133"/>
      <c r="UND34" s="133"/>
      <c r="UNI34" s="133"/>
      <c r="UNN34" s="133"/>
      <c r="UNS34" s="133"/>
      <c r="UNX34" s="133"/>
      <c r="UOC34" s="133"/>
      <c r="UOH34" s="133"/>
      <c r="UOM34" s="133"/>
      <c r="UOR34" s="133"/>
      <c r="UOW34" s="133"/>
      <c r="UPB34" s="133"/>
      <c r="UPG34" s="133"/>
      <c r="UPL34" s="133"/>
      <c r="UPQ34" s="133"/>
      <c r="UPV34" s="133"/>
      <c r="UQA34" s="133"/>
      <c r="UQF34" s="133"/>
      <c r="UQK34" s="133"/>
      <c r="UQP34" s="133"/>
      <c r="UQU34" s="133"/>
      <c r="UQZ34" s="133"/>
      <c r="URE34" s="133"/>
      <c r="URJ34" s="133"/>
      <c r="URO34" s="133"/>
      <c r="URT34" s="133"/>
      <c r="URY34" s="133"/>
      <c r="USD34" s="133"/>
      <c r="USI34" s="133"/>
      <c r="USN34" s="133"/>
      <c r="USS34" s="133"/>
      <c r="USX34" s="133"/>
      <c r="UTC34" s="133"/>
      <c r="UTH34" s="133"/>
      <c r="UTM34" s="133"/>
      <c r="UTR34" s="133"/>
      <c r="UTW34" s="133"/>
      <c r="UUB34" s="133"/>
      <c r="UUG34" s="133"/>
      <c r="UUL34" s="133"/>
      <c r="UUQ34" s="133"/>
      <c r="UUV34" s="133"/>
      <c r="UVA34" s="133"/>
      <c r="UVF34" s="133"/>
      <c r="UVK34" s="133"/>
      <c r="UVP34" s="133"/>
      <c r="UVU34" s="133"/>
      <c r="UVZ34" s="133"/>
      <c r="UWE34" s="133"/>
      <c r="UWJ34" s="133"/>
      <c r="UWO34" s="133"/>
      <c r="UWT34" s="133"/>
      <c r="UWY34" s="133"/>
      <c r="UXD34" s="133"/>
      <c r="UXI34" s="133"/>
      <c r="UXN34" s="133"/>
      <c r="UXS34" s="133"/>
      <c r="UXX34" s="133"/>
      <c r="UYC34" s="133"/>
      <c r="UYH34" s="133"/>
      <c r="UYM34" s="133"/>
      <c r="UYR34" s="133"/>
      <c r="UYW34" s="133"/>
      <c r="UZB34" s="133"/>
      <c r="UZG34" s="133"/>
      <c r="UZL34" s="133"/>
      <c r="UZQ34" s="133"/>
      <c r="UZV34" s="133"/>
      <c r="VAA34" s="133"/>
      <c r="VAF34" s="133"/>
      <c r="VAK34" s="133"/>
      <c r="VAP34" s="133"/>
      <c r="VAU34" s="133"/>
      <c r="VAZ34" s="133"/>
      <c r="VBE34" s="133"/>
      <c r="VBJ34" s="133"/>
      <c r="VBO34" s="133"/>
      <c r="VBT34" s="133"/>
      <c r="VBY34" s="133"/>
      <c r="VCD34" s="133"/>
      <c r="VCI34" s="133"/>
      <c r="VCN34" s="133"/>
      <c r="VCS34" s="133"/>
      <c r="VCX34" s="133"/>
      <c r="VDC34" s="133"/>
      <c r="VDH34" s="133"/>
      <c r="VDM34" s="133"/>
      <c r="VDR34" s="133"/>
      <c r="VDW34" s="133"/>
      <c r="VEB34" s="133"/>
      <c r="VEG34" s="133"/>
      <c r="VEL34" s="133"/>
      <c r="VEQ34" s="133"/>
      <c r="VEV34" s="133"/>
      <c r="VFA34" s="133"/>
      <c r="VFF34" s="133"/>
      <c r="VFK34" s="133"/>
      <c r="VFP34" s="133"/>
      <c r="VFU34" s="133"/>
      <c r="VFZ34" s="133"/>
      <c r="VGE34" s="133"/>
      <c r="VGJ34" s="133"/>
      <c r="VGO34" s="133"/>
      <c r="VGT34" s="133"/>
      <c r="VGY34" s="133"/>
      <c r="VHD34" s="133"/>
      <c r="VHI34" s="133"/>
      <c r="VHN34" s="133"/>
      <c r="VHS34" s="133"/>
      <c r="VHX34" s="133"/>
      <c r="VIC34" s="133"/>
      <c r="VIH34" s="133"/>
      <c r="VIM34" s="133"/>
      <c r="VIR34" s="133"/>
      <c r="VIW34" s="133"/>
      <c r="VJB34" s="133"/>
      <c r="VJG34" s="133"/>
      <c r="VJL34" s="133"/>
      <c r="VJQ34" s="133"/>
      <c r="VJV34" s="133"/>
      <c r="VKA34" s="133"/>
      <c r="VKF34" s="133"/>
      <c r="VKK34" s="133"/>
      <c r="VKP34" s="133"/>
      <c r="VKU34" s="133"/>
      <c r="VKZ34" s="133"/>
      <c r="VLE34" s="133"/>
      <c r="VLJ34" s="133"/>
      <c r="VLO34" s="133"/>
      <c r="VLT34" s="133"/>
      <c r="VLY34" s="133"/>
      <c r="VMD34" s="133"/>
      <c r="VMI34" s="133"/>
      <c r="VMN34" s="133"/>
      <c r="VMS34" s="133"/>
      <c r="VMX34" s="133"/>
      <c r="VNC34" s="133"/>
      <c r="VNH34" s="133"/>
      <c r="VNM34" s="133"/>
      <c r="VNR34" s="133"/>
      <c r="VNW34" s="133"/>
      <c r="VOB34" s="133"/>
      <c r="VOG34" s="133"/>
      <c r="VOL34" s="133"/>
      <c r="VOQ34" s="133"/>
      <c r="VOV34" s="133"/>
      <c r="VPA34" s="133"/>
      <c r="VPF34" s="133"/>
      <c r="VPK34" s="133"/>
      <c r="VPP34" s="133"/>
      <c r="VPU34" s="133"/>
      <c r="VPZ34" s="133"/>
      <c r="VQE34" s="133"/>
      <c r="VQJ34" s="133"/>
      <c r="VQO34" s="133"/>
      <c r="VQT34" s="133"/>
      <c r="VQY34" s="133"/>
      <c r="VRD34" s="133"/>
      <c r="VRI34" s="133"/>
      <c r="VRN34" s="133"/>
      <c r="VRS34" s="133"/>
      <c r="VRX34" s="133"/>
      <c r="VSC34" s="133"/>
      <c r="VSH34" s="133"/>
      <c r="VSM34" s="133"/>
      <c r="VSR34" s="133"/>
      <c r="VSW34" s="133"/>
      <c r="VTB34" s="133"/>
      <c r="VTG34" s="133"/>
      <c r="VTL34" s="133"/>
      <c r="VTQ34" s="133"/>
      <c r="VTV34" s="133"/>
      <c r="VUA34" s="133"/>
      <c r="VUF34" s="133"/>
      <c r="VUK34" s="133"/>
      <c r="VUP34" s="133"/>
      <c r="VUU34" s="133"/>
      <c r="VUZ34" s="133"/>
      <c r="VVE34" s="133"/>
      <c r="VVJ34" s="133"/>
      <c r="VVO34" s="133"/>
      <c r="VVT34" s="133"/>
      <c r="VVY34" s="133"/>
      <c r="VWD34" s="133"/>
      <c r="VWI34" s="133"/>
      <c r="VWN34" s="133"/>
      <c r="VWS34" s="133"/>
      <c r="VWX34" s="133"/>
      <c r="VXC34" s="133"/>
      <c r="VXH34" s="133"/>
      <c r="VXM34" s="133"/>
      <c r="VXR34" s="133"/>
      <c r="VXW34" s="133"/>
      <c r="VYB34" s="133"/>
      <c r="VYG34" s="133"/>
      <c r="VYL34" s="133"/>
      <c r="VYQ34" s="133"/>
      <c r="VYV34" s="133"/>
      <c r="VZA34" s="133"/>
      <c r="VZF34" s="133"/>
      <c r="VZK34" s="133"/>
      <c r="VZP34" s="133"/>
      <c r="VZU34" s="133"/>
      <c r="VZZ34" s="133"/>
      <c r="WAE34" s="133"/>
      <c r="WAJ34" s="133"/>
      <c r="WAO34" s="133"/>
      <c r="WAT34" s="133"/>
      <c r="WAY34" s="133"/>
      <c r="WBD34" s="133"/>
      <c r="WBI34" s="133"/>
      <c r="WBN34" s="133"/>
      <c r="WBS34" s="133"/>
      <c r="WBX34" s="133"/>
      <c r="WCC34" s="133"/>
      <c r="WCH34" s="133"/>
      <c r="WCM34" s="133"/>
      <c r="WCR34" s="133"/>
      <c r="WCW34" s="133"/>
      <c r="WDB34" s="133"/>
      <c r="WDG34" s="133"/>
      <c r="WDL34" s="133"/>
      <c r="WDQ34" s="133"/>
      <c r="WDV34" s="133"/>
      <c r="WEA34" s="133"/>
      <c r="WEF34" s="133"/>
      <c r="WEK34" s="133"/>
      <c r="WEP34" s="133"/>
      <c r="WEU34" s="133"/>
      <c r="WEZ34" s="133"/>
      <c r="WFE34" s="133"/>
      <c r="WFJ34" s="133"/>
      <c r="WFO34" s="133"/>
      <c r="WFT34" s="133"/>
      <c r="WFY34" s="133"/>
      <c r="WGD34" s="133"/>
      <c r="WGI34" s="133"/>
      <c r="WGN34" s="133"/>
      <c r="WGS34" s="133"/>
      <c r="WGX34" s="133"/>
      <c r="WHC34" s="133"/>
      <c r="WHH34" s="133"/>
      <c r="WHM34" s="133"/>
      <c r="WHR34" s="133"/>
      <c r="WHW34" s="133"/>
      <c r="WIB34" s="133"/>
      <c r="WIG34" s="133"/>
      <c r="WIL34" s="133"/>
      <c r="WIQ34" s="133"/>
      <c r="WIV34" s="133"/>
      <c r="WJA34" s="133"/>
      <c r="WJF34" s="133"/>
      <c r="WJK34" s="133"/>
      <c r="WJP34" s="133"/>
      <c r="WJU34" s="133"/>
      <c r="WJZ34" s="133"/>
      <c r="WKE34" s="133"/>
      <c r="WKJ34" s="133"/>
      <c r="WKO34" s="133"/>
      <c r="WKT34" s="133"/>
      <c r="WKY34" s="133"/>
      <c r="WLD34" s="133"/>
      <c r="WLI34" s="133"/>
      <c r="WLN34" s="133"/>
      <c r="WLS34" s="133"/>
      <c r="WLX34" s="133"/>
      <c r="WMC34" s="133"/>
      <c r="WMH34" s="133"/>
      <c r="WMM34" s="133"/>
      <c r="WMR34" s="133"/>
      <c r="WMW34" s="133"/>
      <c r="WNB34" s="133"/>
      <c r="WNG34" s="133"/>
      <c r="WNL34" s="133"/>
      <c r="WNQ34" s="133"/>
      <c r="WNV34" s="133"/>
      <c r="WOA34" s="133"/>
      <c r="WOF34" s="133"/>
      <c r="WOK34" s="133"/>
      <c r="WOP34" s="133"/>
      <c r="WOU34" s="133"/>
      <c r="WOZ34" s="133"/>
      <c r="WPE34" s="133"/>
      <c r="WPJ34" s="133"/>
      <c r="WPO34" s="133"/>
      <c r="WPT34" s="133"/>
      <c r="WPY34" s="133"/>
      <c r="WQD34" s="133"/>
      <c r="WQI34" s="133"/>
      <c r="WQN34" s="133"/>
      <c r="WQS34" s="133"/>
      <c r="WQX34" s="133"/>
      <c r="WRC34" s="133"/>
      <c r="WRH34" s="133"/>
      <c r="WRM34" s="133"/>
      <c r="WRR34" s="133"/>
      <c r="WRW34" s="133"/>
      <c r="WSB34" s="133"/>
      <c r="WSG34" s="133"/>
      <c r="WSL34" s="133"/>
      <c r="WSQ34" s="133"/>
      <c r="WSV34" s="133"/>
      <c r="WTA34" s="133"/>
      <c r="WTF34" s="133"/>
      <c r="WTK34" s="133"/>
      <c r="WTP34" s="133"/>
      <c r="WTU34" s="133"/>
      <c r="WTZ34" s="133"/>
      <c r="WUE34" s="133"/>
      <c r="WUJ34" s="133"/>
      <c r="WUO34" s="133"/>
      <c r="WUT34" s="133"/>
      <c r="WUY34" s="133"/>
      <c r="WVD34" s="133"/>
      <c r="WVI34" s="133"/>
      <c r="WVN34" s="133"/>
      <c r="WVS34" s="133"/>
      <c r="WVX34" s="133"/>
      <c r="WWC34" s="133"/>
      <c r="WWH34" s="133"/>
      <c r="WWM34" s="133"/>
      <c r="WWR34" s="133"/>
      <c r="WWW34" s="133"/>
      <c r="WXB34" s="133"/>
      <c r="WXG34" s="133"/>
      <c r="WXL34" s="133"/>
      <c r="WXQ34" s="133"/>
      <c r="WXV34" s="133"/>
      <c r="WYA34" s="133"/>
      <c r="WYF34" s="133"/>
      <c r="WYK34" s="133"/>
      <c r="WYP34" s="133"/>
      <c r="WYU34" s="133"/>
      <c r="WYZ34" s="133"/>
      <c r="WZE34" s="133"/>
      <c r="WZJ34" s="133"/>
      <c r="WZO34" s="133"/>
      <c r="WZT34" s="133"/>
      <c r="WZY34" s="133"/>
      <c r="XAD34" s="133"/>
      <c r="XAI34" s="133"/>
      <c r="XAN34" s="133"/>
      <c r="XAS34" s="133"/>
      <c r="XAX34" s="133"/>
      <c r="XBC34" s="133"/>
      <c r="XBH34" s="133"/>
      <c r="XBM34" s="133"/>
      <c r="XBR34" s="133"/>
      <c r="XBW34" s="133"/>
      <c r="XCB34" s="133"/>
      <c r="XCG34" s="133"/>
      <c r="XCL34" s="133"/>
      <c r="XCQ34" s="133"/>
      <c r="XCV34" s="133"/>
      <c r="XDA34" s="133"/>
      <c r="XDF34" s="133"/>
      <c r="XDK34" s="133"/>
      <c r="XDP34" s="133"/>
      <c r="XDU34" s="133"/>
      <c r="XDZ34" s="133"/>
      <c r="XEE34" s="133"/>
      <c r="XEJ34" s="133"/>
      <c r="XEO34" s="133"/>
      <c r="XET34" s="133"/>
      <c r="XEY34" s="133"/>
      <c r="XFD34" s="133"/>
    </row>
    <row r="35" spans="1:1024 1029:2044 2049:3069 3074:4094 4099:5119 5124:6144 6149:7164 7169:8189 8194:9214 9219:10239 10244:11264 11269:12284 12289:13309 13314:14334 14339:15359 15364:16384">
      <c r="A35" s="132" t="s">
        <v>826</v>
      </c>
      <c r="B35" s="132" t="s">
        <v>1472</v>
      </c>
      <c r="C35" s="132" t="s">
        <v>1507</v>
      </c>
      <c r="D35" s="133">
        <v>29081.329999999998</v>
      </c>
      <c r="E35" s="132" t="s">
        <v>822</v>
      </c>
      <c r="I35" s="133"/>
      <c r="N35" s="133"/>
      <c r="S35" s="133"/>
      <c r="X35" s="133"/>
      <c r="AC35" s="133"/>
      <c r="AH35" s="133"/>
      <c r="AM35" s="133"/>
      <c r="AR35" s="133"/>
      <c r="AW35" s="133"/>
      <c r="BB35" s="133"/>
      <c r="BG35" s="133"/>
      <c r="BL35" s="133"/>
      <c r="BQ35" s="133"/>
      <c r="BV35" s="133"/>
      <c r="CA35" s="133"/>
      <c r="CF35" s="133"/>
      <c r="CK35" s="133"/>
      <c r="CP35" s="133"/>
      <c r="CU35" s="133"/>
      <c r="CZ35" s="133"/>
      <c r="DE35" s="133"/>
      <c r="DJ35" s="133"/>
      <c r="DO35" s="133"/>
      <c r="DT35" s="133"/>
      <c r="DY35" s="133"/>
      <c r="ED35" s="133"/>
      <c r="EI35" s="133"/>
      <c r="EN35" s="133"/>
      <c r="ES35" s="133"/>
      <c r="EX35" s="133"/>
      <c r="FC35" s="133"/>
      <c r="FH35" s="133"/>
      <c r="FM35" s="133"/>
      <c r="FR35" s="133"/>
      <c r="FW35" s="133"/>
      <c r="GB35" s="133"/>
      <c r="GG35" s="133"/>
      <c r="GL35" s="133"/>
      <c r="GQ35" s="133"/>
      <c r="GV35" s="133"/>
      <c r="HA35" s="133"/>
      <c r="HF35" s="133"/>
      <c r="HK35" s="133"/>
      <c r="HP35" s="133"/>
      <c r="HU35" s="133"/>
      <c r="HZ35" s="133"/>
      <c r="IE35" s="133"/>
      <c r="IJ35" s="133"/>
      <c r="IO35" s="133"/>
      <c r="IT35" s="133"/>
      <c r="IY35" s="133"/>
      <c r="JD35" s="133"/>
      <c r="JI35" s="133"/>
      <c r="JN35" s="133"/>
      <c r="JS35" s="133"/>
      <c r="JX35" s="133"/>
      <c r="KC35" s="133"/>
      <c r="KH35" s="133"/>
      <c r="KM35" s="133"/>
      <c r="KR35" s="133"/>
      <c r="KW35" s="133"/>
      <c r="LB35" s="133"/>
      <c r="LG35" s="133"/>
      <c r="LL35" s="133"/>
      <c r="LQ35" s="133"/>
      <c r="LV35" s="133"/>
      <c r="MA35" s="133"/>
      <c r="MF35" s="133"/>
      <c r="MK35" s="133"/>
      <c r="MP35" s="133"/>
      <c r="MU35" s="133"/>
      <c r="MZ35" s="133"/>
      <c r="NE35" s="133"/>
      <c r="NJ35" s="133"/>
      <c r="NO35" s="133"/>
      <c r="NT35" s="133"/>
      <c r="NY35" s="133"/>
      <c r="OD35" s="133"/>
      <c r="OI35" s="133"/>
      <c r="ON35" s="133"/>
      <c r="OS35" s="133"/>
      <c r="OX35" s="133"/>
      <c r="PC35" s="133"/>
      <c r="PH35" s="133"/>
      <c r="PM35" s="133"/>
      <c r="PR35" s="133"/>
      <c r="PW35" s="133"/>
      <c r="QB35" s="133"/>
      <c r="QG35" s="133"/>
      <c r="QL35" s="133"/>
      <c r="QQ35" s="133"/>
      <c r="QV35" s="133"/>
      <c r="RA35" s="133"/>
      <c r="RF35" s="133"/>
      <c r="RK35" s="133"/>
      <c r="RP35" s="133"/>
      <c r="RU35" s="133"/>
      <c r="RZ35" s="133"/>
      <c r="SE35" s="133"/>
      <c r="SJ35" s="133"/>
      <c r="SO35" s="133"/>
      <c r="ST35" s="133"/>
      <c r="SY35" s="133"/>
      <c r="TD35" s="133"/>
      <c r="TI35" s="133"/>
      <c r="TN35" s="133"/>
      <c r="TS35" s="133"/>
      <c r="TX35" s="133"/>
      <c r="UC35" s="133"/>
      <c r="UH35" s="133"/>
      <c r="UM35" s="133"/>
      <c r="UR35" s="133"/>
      <c r="UW35" s="133"/>
      <c r="VB35" s="133"/>
      <c r="VG35" s="133"/>
      <c r="VL35" s="133"/>
      <c r="VQ35" s="133"/>
      <c r="VV35" s="133"/>
      <c r="WA35" s="133"/>
      <c r="WF35" s="133"/>
      <c r="WK35" s="133"/>
      <c r="WP35" s="133"/>
      <c r="WU35" s="133"/>
      <c r="WZ35" s="133"/>
      <c r="XE35" s="133"/>
      <c r="XJ35" s="133"/>
      <c r="XO35" s="133"/>
      <c r="XT35" s="133"/>
      <c r="XY35" s="133"/>
      <c r="YD35" s="133"/>
      <c r="YI35" s="133"/>
      <c r="YN35" s="133"/>
      <c r="YS35" s="133"/>
      <c r="YX35" s="133"/>
      <c r="ZC35" s="133"/>
      <c r="ZH35" s="133"/>
      <c r="ZM35" s="133"/>
      <c r="ZR35" s="133"/>
      <c r="ZW35" s="133"/>
      <c r="AAB35" s="133"/>
      <c r="AAG35" s="133"/>
      <c r="AAL35" s="133"/>
      <c r="AAQ35" s="133"/>
      <c r="AAV35" s="133"/>
      <c r="ABA35" s="133"/>
      <c r="ABF35" s="133"/>
      <c r="ABK35" s="133"/>
      <c r="ABP35" s="133"/>
      <c r="ABU35" s="133"/>
      <c r="ABZ35" s="133"/>
      <c r="ACE35" s="133"/>
      <c r="ACJ35" s="133"/>
      <c r="ACO35" s="133"/>
      <c r="ACT35" s="133"/>
      <c r="ACY35" s="133"/>
      <c r="ADD35" s="133"/>
      <c r="ADI35" s="133"/>
      <c r="ADN35" s="133"/>
      <c r="ADS35" s="133"/>
      <c r="ADX35" s="133"/>
      <c r="AEC35" s="133"/>
      <c r="AEH35" s="133"/>
      <c r="AEM35" s="133"/>
      <c r="AER35" s="133"/>
      <c r="AEW35" s="133"/>
      <c r="AFB35" s="133"/>
      <c r="AFG35" s="133"/>
      <c r="AFL35" s="133"/>
      <c r="AFQ35" s="133"/>
      <c r="AFV35" s="133"/>
      <c r="AGA35" s="133"/>
      <c r="AGF35" s="133"/>
      <c r="AGK35" s="133"/>
      <c r="AGP35" s="133"/>
      <c r="AGU35" s="133"/>
      <c r="AGZ35" s="133"/>
      <c r="AHE35" s="133"/>
      <c r="AHJ35" s="133"/>
      <c r="AHO35" s="133"/>
      <c r="AHT35" s="133"/>
      <c r="AHY35" s="133"/>
      <c r="AID35" s="133"/>
      <c r="AII35" s="133"/>
      <c r="AIN35" s="133"/>
      <c r="AIS35" s="133"/>
      <c r="AIX35" s="133"/>
      <c r="AJC35" s="133"/>
      <c r="AJH35" s="133"/>
      <c r="AJM35" s="133"/>
      <c r="AJR35" s="133"/>
      <c r="AJW35" s="133"/>
      <c r="AKB35" s="133"/>
      <c r="AKG35" s="133"/>
      <c r="AKL35" s="133"/>
      <c r="AKQ35" s="133"/>
      <c r="AKV35" s="133"/>
      <c r="ALA35" s="133"/>
      <c r="ALF35" s="133"/>
      <c r="ALK35" s="133"/>
      <c r="ALP35" s="133"/>
      <c r="ALU35" s="133"/>
      <c r="ALZ35" s="133"/>
      <c r="AME35" s="133"/>
      <c r="AMJ35" s="133"/>
      <c r="AMO35" s="133"/>
      <c r="AMT35" s="133"/>
      <c r="AMY35" s="133"/>
      <c r="AND35" s="133"/>
      <c r="ANI35" s="133"/>
      <c r="ANN35" s="133"/>
      <c r="ANS35" s="133"/>
      <c r="ANX35" s="133"/>
      <c r="AOC35" s="133"/>
      <c r="AOH35" s="133"/>
      <c r="AOM35" s="133"/>
      <c r="AOR35" s="133"/>
      <c r="AOW35" s="133"/>
      <c r="APB35" s="133"/>
      <c r="APG35" s="133"/>
      <c r="APL35" s="133"/>
      <c r="APQ35" s="133"/>
      <c r="APV35" s="133"/>
      <c r="AQA35" s="133"/>
      <c r="AQF35" s="133"/>
      <c r="AQK35" s="133"/>
      <c r="AQP35" s="133"/>
      <c r="AQU35" s="133"/>
      <c r="AQZ35" s="133"/>
      <c r="ARE35" s="133"/>
      <c r="ARJ35" s="133"/>
      <c r="ARO35" s="133"/>
      <c r="ART35" s="133"/>
      <c r="ARY35" s="133"/>
      <c r="ASD35" s="133"/>
      <c r="ASI35" s="133"/>
      <c r="ASN35" s="133"/>
      <c r="ASS35" s="133"/>
      <c r="ASX35" s="133"/>
      <c r="ATC35" s="133"/>
      <c r="ATH35" s="133"/>
      <c r="ATM35" s="133"/>
      <c r="ATR35" s="133"/>
      <c r="ATW35" s="133"/>
      <c r="AUB35" s="133"/>
      <c r="AUG35" s="133"/>
      <c r="AUL35" s="133"/>
      <c r="AUQ35" s="133"/>
      <c r="AUV35" s="133"/>
      <c r="AVA35" s="133"/>
      <c r="AVF35" s="133"/>
      <c r="AVK35" s="133"/>
      <c r="AVP35" s="133"/>
      <c r="AVU35" s="133"/>
      <c r="AVZ35" s="133"/>
      <c r="AWE35" s="133"/>
      <c r="AWJ35" s="133"/>
      <c r="AWO35" s="133"/>
      <c r="AWT35" s="133"/>
      <c r="AWY35" s="133"/>
      <c r="AXD35" s="133"/>
      <c r="AXI35" s="133"/>
      <c r="AXN35" s="133"/>
      <c r="AXS35" s="133"/>
      <c r="AXX35" s="133"/>
      <c r="AYC35" s="133"/>
      <c r="AYH35" s="133"/>
      <c r="AYM35" s="133"/>
      <c r="AYR35" s="133"/>
      <c r="AYW35" s="133"/>
      <c r="AZB35" s="133"/>
      <c r="AZG35" s="133"/>
      <c r="AZL35" s="133"/>
      <c r="AZQ35" s="133"/>
      <c r="AZV35" s="133"/>
      <c r="BAA35" s="133"/>
      <c r="BAF35" s="133"/>
      <c r="BAK35" s="133"/>
      <c r="BAP35" s="133"/>
      <c r="BAU35" s="133"/>
      <c r="BAZ35" s="133"/>
      <c r="BBE35" s="133"/>
      <c r="BBJ35" s="133"/>
      <c r="BBO35" s="133"/>
      <c r="BBT35" s="133"/>
      <c r="BBY35" s="133"/>
      <c r="BCD35" s="133"/>
      <c r="BCI35" s="133"/>
      <c r="BCN35" s="133"/>
      <c r="BCS35" s="133"/>
      <c r="BCX35" s="133"/>
      <c r="BDC35" s="133"/>
      <c r="BDH35" s="133"/>
      <c r="BDM35" s="133"/>
      <c r="BDR35" s="133"/>
      <c r="BDW35" s="133"/>
      <c r="BEB35" s="133"/>
      <c r="BEG35" s="133"/>
      <c r="BEL35" s="133"/>
      <c r="BEQ35" s="133"/>
      <c r="BEV35" s="133"/>
      <c r="BFA35" s="133"/>
      <c r="BFF35" s="133"/>
      <c r="BFK35" s="133"/>
      <c r="BFP35" s="133"/>
      <c r="BFU35" s="133"/>
      <c r="BFZ35" s="133"/>
      <c r="BGE35" s="133"/>
      <c r="BGJ35" s="133"/>
      <c r="BGO35" s="133"/>
      <c r="BGT35" s="133"/>
      <c r="BGY35" s="133"/>
      <c r="BHD35" s="133"/>
      <c r="BHI35" s="133"/>
      <c r="BHN35" s="133"/>
      <c r="BHS35" s="133"/>
      <c r="BHX35" s="133"/>
      <c r="BIC35" s="133"/>
      <c r="BIH35" s="133"/>
      <c r="BIM35" s="133"/>
      <c r="BIR35" s="133"/>
      <c r="BIW35" s="133"/>
      <c r="BJB35" s="133"/>
      <c r="BJG35" s="133"/>
      <c r="BJL35" s="133"/>
      <c r="BJQ35" s="133"/>
      <c r="BJV35" s="133"/>
      <c r="BKA35" s="133"/>
      <c r="BKF35" s="133"/>
      <c r="BKK35" s="133"/>
      <c r="BKP35" s="133"/>
      <c r="BKU35" s="133"/>
      <c r="BKZ35" s="133"/>
      <c r="BLE35" s="133"/>
      <c r="BLJ35" s="133"/>
      <c r="BLO35" s="133"/>
      <c r="BLT35" s="133"/>
      <c r="BLY35" s="133"/>
      <c r="BMD35" s="133"/>
      <c r="BMI35" s="133"/>
      <c r="BMN35" s="133"/>
      <c r="BMS35" s="133"/>
      <c r="BMX35" s="133"/>
      <c r="BNC35" s="133"/>
      <c r="BNH35" s="133"/>
      <c r="BNM35" s="133"/>
      <c r="BNR35" s="133"/>
      <c r="BNW35" s="133"/>
      <c r="BOB35" s="133"/>
      <c r="BOG35" s="133"/>
      <c r="BOL35" s="133"/>
      <c r="BOQ35" s="133"/>
      <c r="BOV35" s="133"/>
      <c r="BPA35" s="133"/>
      <c r="BPF35" s="133"/>
      <c r="BPK35" s="133"/>
      <c r="BPP35" s="133"/>
      <c r="BPU35" s="133"/>
      <c r="BPZ35" s="133"/>
      <c r="BQE35" s="133"/>
      <c r="BQJ35" s="133"/>
      <c r="BQO35" s="133"/>
      <c r="BQT35" s="133"/>
      <c r="BQY35" s="133"/>
      <c r="BRD35" s="133"/>
      <c r="BRI35" s="133"/>
      <c r="BRN35" s="133"/>
      <c r="BRS35" s="133"/>
      <c r="BRX35" s="133"/>
      <c r="BSC35" s="133"/>
      <c r="BSH35" s="133"/>
      <c r="BSM35" s="133"/>
      <c r="BSR35" s="133"/>
      <c r="BSW35" s="133"/>
      <c r="BTB35" s="133"/>
      <c r="BTG35" s="133"/>
      <c r="BTL35" s="133"/>
      <c r="BTQ35" s="133"/>
      <c r="BTV35" s="133"/>
      <c r="BUA35" s="133"/>
      <c r="BUF35" s="133"/>
      <c r="BUK35" s="133"/>
      <c r="BUP35" s="133"/>
      <c r="BUU35" s="133"/>
      <c r="BUZ35" s="133"/>
      <c r="BVE35" s="133"/>
      <c r="BVJ35" s="133"/>
      <c r="BVO35" s="133"/>
      <c r="BVT35" s="133"/>
      <c r="BVY35" s="133"/>
      <c r="BWD35" s="133"/>
      <c r="BWI35" s="133"/>
      <c r="BWN35" s="133"/>
      <c r="BWS35" s="133"/>
      <c r="BWX35" s="133"/>
      <c r="BXC35" s="133"/>
      <c r="BXH35" s="133"/>
      <c r="BXM35" s="133"/>
      <c r="BXR35" s="133"/>
      <c r="BXW35" s="133"/>
      <c r="BYB35" s="133"/>
      <c r="BYG35" s="133"/>
      <c r="BYL35" s="133"/>
      <c r="BYQ35" s="133"/>
      <c r="BYV35" s="133"/>
      <c r="BZA35" s="133"/>
      <c r="BZF35" s="133"/>
      <c r="BZK35" s="133"/>
      <c r="BZP35" s="133"/>
      <c r="BZU35" s="133"/>
      <c r="BZZ35" s="133"/>
      <c r="CAE35" s="133"/>
      <c r="CAJ35" s="133"/>
      <c r="CAO35" s="133"/>
      <c r="CAT35" s="133"/>
      <c r="CAY35" s="133"/>
      <c r="CBD35" s="133"/>
      <c r="CBI35" s="133"/>
      <c r="CBN35" s="133"/>
      <c r="CBS35" s="133"/>
      <c r="CBX35" s="133"/>
      <c r="CCC35" s="133"/>
      <c r="CCH35" s="133"/>
      <c r="CCM35" s="133"/>
      <c r="CCR35" s="133"/>
      <c r="CCW35" s="133"/>
      <c r="CDB35" s="133"/>
      <c r="CDG35" s="133"/>
      <c r="CDL35" s="133"/>
      <c r="CDQ35" s="133"/>
      <c r="CDV35" s="133"/>
      <c r="CEA35" s="133"/>
      <c r="CEF35" s="133"/>
      <c r="CEK35" s="133"/>
      <c r="CEP35" s="133"/>
      <c r="CEU35" s="133"/>
      <c r="CEZ35" s="133"/>
      <c r="CFE35" s="133"/>
      <c r="CFJ35" s="133"/>
      <c r="CFO35" s="133"/>
      <c r="CFT35" s="133"/>
      <c r="CFY35" s="133"/>
      <c r="CGD35" s="133"/>
      <c r="CGI35" s="133"/>
      <c r="CGN35" s="133"/>
      <c r="CGS35" s="133"/>
      <c r="CGX35" s="133"/>
      <c r="CHC35" s="133"/>
      <c r="CHH35" s="133"/>
      <c r="CHM35" s="133"/>
      <c r="CHR35" s="133"/>
      <c r="CHW35" s="133"/>
      <c r="CIB35" s="133"/>
      <c r="CIG35" s="133"/>
      <c r="CIL35" s="133"/>
      <c r="CIQ35" s="133"/>
      <c r="CIV35" s="133"/>
      <c r="CJA35" s="133"/>
      <c r="CJF35" s="133"/>
      <c r="CJK35" s="133"/>
      <c r="CJP35" s="133"/>
      <c r="CJU35" s="133"/>
      <c r="CJZ35" s="133"/>
      <c r="CKE35" s="133"/>
      <c r="CKJ35" s="133"/>
      <c r="CKO35" s="133"/>
      <c r="CKT35" s="133"/>
      <c r="CKY35" s="133"/>
      <c r="CLD35" s="133"/>
      <c r="CLI35" s="133"/>
      <c r="CLN35" s="133"/>
      <c r="CLS35" s="133"/>
      <c r="CLX35" s="133"/>
      <c r="CMC35" s="133"/>
      <c r="CMH35" s="133"/>
      <c r="CMM35" s="133"/>
      <c r="CMR35" s="133"/>
      <c r="CMW35" s="133"/>
      <c r="CNB35" s="133"/>
      <c r="CNG35" s="133"/>
      <c r="CNL35" s="133"/>
      <c r="CNQ35" s="133"/>
      <c r="CNV35" s="133"/>
      <c r="COA35" s="133"/>
      <c r="COF35" s="133"/>
      <c r="COK35" s="133"/>
      <c r="COP35" s="133"/>
      <c r="COU35" s="133"/>
      <c r="COZ35" s="133"/>
      <c r="CPE35" s="133"/>
      <c r="CPJ35" s="133"/>
      <c r="CPO35" s="133"/>
      <c r="CPT35" s="133"/>
      <c r="CPY35" s="133"/>
      <c r="CQD35" s="133"/>
      <c r="CQI35" s="133"/>
      <c r="CQN35" s="133"/>
      <c r="CQS35" s="133"/>
      <c r="CQX35" s="133"/>
      <c r="CRC35" s="133"/>
      <c r="CRH35" s="133"/>
      <c r="CRM35" s="133"/>
      <c r="CRR35" s="133"/>
      <c r="CRW35" s="133"/>
      <c r="CSB35" s="133"/>
      <c r="CSG35" s="133"/>
      <c r="CSL35" s="133"/>
      <c r="CSQ35" s="133"/>
      <c r="CSV35" s="133"/>
      <c r="CTA35" s="133"/>
      <c r="CTF35" s="133"/>
      <c r="CTK35" s="133"/>
      <c r="CTP35" s="133"/>
      <c r="CTU35" s="133"/>
      <c r="CTZ35" s="133"/>
      <c r="CUE35" s="133"/>
      <c r="CUJ35" s="133"/>
      <c r="CUO35" s="133"/>
      <c r="CUT35" s="133"/>
      <c r="CUY35" s="133"/>
      <c r="CVD35" s="133"/>
      <c r="CVI35" s="133"/>
      <c r="CVN35" s="133"/>
      <c r="CVS35" s="133"/>
      <c r="CVX35" s="133"/>
      <c r="CWC35" s="133"/>
      <c r="CWH35" s="133"/>
      <c r="CWM35" s="133"/>
      <c r="CWR35" s="133"/>
      <c r="CWW35" s="133"/>
      <c r="CXB35" s="133"/>
      <c r="CXG35" s="133"/>
      <c r="CXL35" s="133"/>
      <c r="CXQ35" s="133"/>
      <c r="CXV35" s="133"/>
      <c r="CYA35" s="133"/>
      <c r="CYF35" s="133"/>
      <c r="CYK35" s="133"/>
      <c r="CYP35" s="133"/>
      <c r="CYU35" s="133"/>
      <c r="CYZ35" s="133"/>
      <c r="CZE35" s="133"/>
      <c r="CZJ35" s="133"/>
      <c r="CZO35" s="133"/>
      <c r="CZT35" s="133"/>
      <c r="CZY35" s="133"/>
      <c r="DAD35" s="133"/>
      <c r="DAI35" s="133"/>
      <c r="DAN35" s="133"/>
      <c r="DAS35" s="133"/>
      <c r="DAX35" s="133"/>
      <c r="DBC35" s="133"/>
      <c r="DBH35" s="133"/>
      <c r="DBM35" s="133"/>
      <c r="DBR35" s="133"/>
      <c r="DBW35" s="133"/>
      <c r="DCB35" s="133"/>
      <c r="DCG35" s="133"/>
      <c r="DCL35" s="133"/>
      <c r="DCQ35" s="133"/>
      <c r="DCV35" s="133"/>
      <c r="DDA35" s="133"/>
      <c r="DDF35" s="133"/>
      <c r="DDK35" s="133"/>
      <c r="DDP35" s="133"/>
      <c r="DDU35" s="133"/>
      <c r="DDZ35" s="133"/>
      <c r="DEE35" s="133"/>
      <c r="DEJ35" s="133"/>
      <c r="DEO35" s="133"/>
      <c r="DET35" s="133"/>
      <c r="DEY35" s="133"/>
      <c r="DFD35" s="133"/>
      <c r="DFI35" s="133"/>
      <c r="DFN35" s="133"/>
      <c r="DFS35" s="133"/>
      <c r="DFX35" s="133"/>
      <c r="DGC35" s="133"/>
      <c r="DGH35" s="133"/>
      <c r="DGM35" s="133"/>
      <c r="DGR35" s="133"/>
      <c r="DGW35" s="133"/>
      <c r="DHB35" s="133"/>
      <c r="DHG35" s="133"/>
      <c r="DHL35" s="133"/>
      <c r="DHQ35" s="133"/>
      <c r="DHV35" s="133"/>
      <c r="DIA35" s="133"/>
      <c r="DIF35" s="133"/>
      <c r="DIK35" s="133"/>
      <c r="DIP35" s="133"/>
      <c r="DIU35" s="133"/>
      <c r="DIZ35" s="133"/>
      <c r="DJE35" s="133"/>
      <c r="DJJ35" s="133"/>
      <c r="DJO35" s="133"/>
      <c r="DJT35" s="133"/>
      <c r="DJY35" s="133"/>
      <c r="DKD35" s="133"/>
      <c r="DKI35" s="133"/>
      <c r="DKN35" s="133"/>
      <c r="DKS35" s="133"/>
      <c r="DKX35" s="133"/>
      <c r="DLC35" s="133"/>
      <c r="DLH35" s="133"/>
      <c r="DLM35" s="133"/>
      <c r="DLR35" s="133"/>
      <c r="DLW35" s="133"/>
      <c r="DMB35" s="133"/>
      <c r="DMG35" s="133"/>
      <c r="DML35" s="133"/>
      <c r="DMQ35" s="133"/>
      <c r="DMV35" s="133"/>
      <c r="DNA35" s="133"/>
      <c r="DNF35" s="133"/>
      <c r="DNK35" s="133"/>
      <c r="DNP35" s="133"/>
      <c r="DNU35" s="133"/>
      <c r="DNZ35" s="133"/>
      <c r="DOE35" s="133"/>
      <c r="DOJ35" s="133"/>
      <c r="DOO35" s="133"/>
      <c r="DOT35" s="133"/>
      <c r="DOY35" s="133"/>
      <c r="DPD35" s="133"/>
      <c r="DPI35" s="133"/>
      <c r="DPN35" s="133"/>
      <c r="DPS35" s="133"/>
      <c r="DPX35" s="133"/>
      <c r="DQC35" s="133"/>
      <c r="DQH35" s="133"/>
      <c r="DQM35" s="133"/>
      <c r="DQR35" s="133"/>
      <c r="DQW35" s="133"/>
      <c r="DRB35" s="133"/>
      <c r="DRG35" s="133"/>
      <c r="DRL35" s="133"/>
      <c r="DRQ35" s="133"/>
      <c r="DRV35" s="133"/>
      <c r="DSA35" s="133"/>
      <c r="DSF35" s="133"/>
      <c r="DSK35" s="133"/>
      <c r="DSP35" s="133"/>
      <c r="DSU35" s="133"/>
      <c r="DSZ35" s="133"/>
      <c r="DTE35" s="133"/>
      <c r="DTJ35" s="133"/>
      <c r="DTO35" s="133"/>
      <c r="DTT35" s="133"/>
      <c r="DTY35" s="133"/>
      <c r="DUD35" s="133"/>
      <c r="DUI35" s="133"/>
      <c r="DUN35" s="133"/>
      <c r="DUS35" s="133"/>
      <c r="DUX35" s="133"/>
      <c r="DVC35" s="133"/>
      <c r="DVH35" s="133"/>
      <c r="DVM35" s="133"/>
      <c r="DVR35" s="133"/>
      <c r="DVW35" s="133"/>
      <c r="DWB35" s="133"/>
      <c r="DWG35" s="133"/>
      <c r="DWL35" s="133"/>
      <c r="DWQ35" s="133"/>
      <c r="DWV35" s="133"/>
      <c r="DXA35" s="133"/>
      <c r="DXF35" s="133"/>
      <c r="DXK35" s="133"/>
      <c r="DXP35" s="133"/>
      <c r="DXU35" s="133"/>
      <c r="DXZ35" s="133"/>
      <c r="DYE35" s="133"/>
      <c r="DYJ35" s="133"/>
      <c r="DYO35" s="133"/>
      <c r="DYT35" s="133"/>
      <c r="DYY35" s="133"/>
      <c r="DZD35" s="133"/>
      <c r="DZI35" s="133"/>
      <c r="DZN35" s="133"/>
      <c r="DZS35" s="133"/>
      <c r="DZX35" s="133"/>
      <c r="EAC35" s="133"/>
      <c r="EAH35" s="133"/>
      <c r="EAM35" s="133"/>
      <c r="EAR35" s="133"/>
      <c r="EAW35" s="133"/>
      <c r="EBB35" s="133"/>
      <c r="EBG35" s="133"/>
      <c r="EBL35" s="133"/>
      <c r="EBQ35" s="133"/>
      <c r="EBV35" s="133"/>
      <c r="ECA35" s="133"/>
      <c r="ECF35" s="133"/>
      <c r="ECK35" s="133"/>
      <c r="ECP35" s="133"/>
      <c r="ECU35" s="133"/>
      <c r="ECZ35" s="133"/>
      <c r="EDE35" s="133"/>
      <c r="EDJ35" s="133"/>
      <c r="EDO35" s="133"/>
      <c r="EDT35" s="133"/>
      <c r="EDY35" s="133"/>
      <c r="EED35" s="133"/>
      <c r="EEI35" s="133"/>
      <c r="EEN35" s="133"/>
      <c r="EES35" s="133"/>
      <c r="EEX35" s="133"/>
      <c r="EFC35" s="133"/>
      <c r="EFH35" s="133"/>
      <c r="EFM35" s="133"/>
      <c r="EFR35" s="133"/>
      <c r="EFW35" s="133"/>
      <c r="EGB35" s="133"/>
      <c r="EGG35" s="133"/>
      <c r="EGL35" s="133"/>
      <c r="EGQ35" s="133"/>
      <c r="EGV35" s="133"/>
      <c r="EHA35" s="133"/>
      <c r="EHF35" s="133"/>
      <c r="EHK35" s="133"/>
      <c r="EHP35" s="133"/>
      <c r="EHU35" s="133"/>
      <c r="EHZ35" s="133"/>
      <c r="EIE35" s="133"/>
      <c r="EIJ35" s="133"/>
      <c r="EIO35" s="133"/>
      <c r="EIT35" s="133"/>
      <c r="EIY35" s="133"/>
      <c r="EJD35" s="133"/>
      <c r="EJI35" s="133"/>
      <c r="EJN35" s="133"/>
      <c r="EJS35" s="133"/>
      <c r="EJX35" s="133"/>
      <c r="EKC35" s="133"/>
      <c r="EKH35" s="133"/>
      <c r="EKM35" s="133"/>
      <c r="EKR35" s="133"/>
      <c r="EKW35" s="133"/>
      <c r="ELB35" s="133"/>
      <c r="ELG35" s="133"/>
      <c r="ELL35" s="133"/>
      <c r="ELQ35" s="133"/>
      <c r="ELV35" s="133"/>
      <c r="EMA35" s="133"/>
      <c r="EMF35" s="133"/>
      <c r="EMK35" s="133"/>
      <c r="EMP35" s="133"/>
      <c r="EMU35" s="133"/>
      <c r="EMZ35" s="133"/>
      <c r="ENE35" s="133"/>
      <c r="ENJ35" s="133"/>
      <c r="ENO35" s="133"/>
      <c r="ENT35" s="133"/>
      <c r="ENY35" s="133"/>
      <c r="EOD35" s="133"/>
      <c r="EOI35" s="133"/>
      <c r="EON35" s="133"/>
      <c r="EOS35" s="133"/>
      <c r="EOX35" s="133"/>
      <c r="EPC35" s="133"/>
      <c r="EPH35" s="133"/>
      <c r="EPM35" s="133"/>
      <c r="EPR35" s="133"/>
      <c r="EPW35" s="133"/>
      <c r="EQB35" s="133"/>
      <c r="EQG35" s="133"/>
      <c r="EQL35" s="133"/>
      <c r="EQQ35" s="133"/>
      <c r="EQV35" s="133"/>
      <c r="ERA35" s="133"/>
      <c r="ERF35" s="133"/>
      <c r="ERK35" s="133"/>
      <c r="ERP35" s="133"/>
      <c r="ERU35" s="133"/>
      <c r="ERZ35" s="133"/>
      <c r="ESE35" s="133"/>
      <c r="ESJ35" s="133"/>
      <c r="ESO35" s="133"/>
      <c r="EST35" s="133"/>
      <c r="ESY35" s="133"/>
      <c r="ETD35" s="133"/>
      <c r="ETI35" s="133"/>
      <c r="ETN35" s="133"/>
      <c r="ETS35" s="133"/>
      <c r="ETX35" s="133"/>
      <c r="EUC35" s="133"/>
      <c r="EUH35" s="133"/>
      <c r="EUM35" s="133"/>
      <c r="EUR35" s="133"/>
      <c r="EUW35" s="133"/>
      <c r="EVB35" s="133"/>
      <c r="EVG35" s="133"/>
      <c r="EVL35" s="133"/>
      <c r="EVQ35" s="133"/>
      <c r="EVV35" s="133"/>
      <c r="EWA35" s="133"/>
      <c r="EWF35" s="133"/>
      <c r="EWK35" s="133"/>
      <c r="EWP35" s="133"/>
      <c r="EWU35" s="133"/>
      <c r="EWZ35" s="133"/>
      <c r="EXE35" s="133"/>
      <c r="EXJ35" s="133"/>
      <c r="EXO35" s="133"/>
      <c r="EXT35" s="133"/>
      <c r="EXY35" s="133"/>
      <c r="EYD35" s="133"/>
      <c r="EYI35" s="133"/>
      <c r="EYN35" s="133"/>
      <c r="EYS35" s="133"/>
      <c r="EYX35" s="133"/>
      <c r="EZC35" s="133"/>
      <c r="EZH35" s="133"/>
      <c r="EZM35" s="133"/>
      <c r="EZR35" s="133"/>
      <c r="EZW35" s="133"/>
      <c r="FAB35" s="133"/>
      <c r="FAG35" s="133"/>
      <c r="FAL35" s="133"/>
      <c r="FAQ35" s="133"/>
      <c r="FAV35" s="133"/>
      <c r="FBA35" s="133"/>
      <c r="FBF35" s="133"/>
      <c r="FBK35" s="133"/>
      <c r="FBP35" s="133"/>
      <c r="FBU35" s="133"/>
      <c r="FBZ35" s="133"/>
      <c r="FCE35" s="133"/>
      <c r="FCJ35" s="133"/>
      <c r="FCO35" s="133"/>
      <c r="FCT35" s="133"/>
      <c r="FCY35" s="133"/>
      <c r="FDD35" s="133"/>
      <c r="FDI35" s="133"/>
      <c r="FDN35" s="133"/>
      <c r="FDS35" s="133"/>
      <c r="FDX35" s="133"/>
      <c r="FEC35" s="133"/>
      <c r="FEH35" s="133"/>
      <c r="FEM35" s="133"/>
      <c r="FER35" s="133"/>
      <c r="FEW35" s="133"/>
      <c r="FFB35" s="133"/>
      <c r="FFG35" s="133"/>
      <c r="FFL35" s="133"/>
      <c r="FFQ35" s="133"/>
      <c r="FFV35" s="133"/>
      <c r="FGA35" s="133"/>
      <c r="FGF35" s="133"/>
      <c r="FGK35" s="133"/>
      <c r="FGP35" s="133"/>
      <c r="FGU35" s="133"/>
      <c r="FGZ35" s="133"/>
      <c r="FHE35" s="133"/>
      <c r="FHJ35" s="133"/>
      <c r="FHO35" s="133"/>
      <c r="FHT35" s="133"/>
      <c r="FHY35" s="133"/>
      <c r="FID35" s="133"/>
      <c r="FII35" s="133"/>
      <c r="FIN35" s="133"/>
      <c r="FIS35" s="133"/>
      <c r="FIX35" s="133"/>
      <c r="FJC35" s="133"/>
      <c r="FJH35" s="133"/>
      <c r="FJM35" s="133"/>
      <c r="FJR35" s="133"/>
      <c r="FJW35" s="133"/>
      <c r="FKB35" s="133"/>
      <c r="FKG35" s="133"/>
      <c r="FKL35" s="133"/>
      <c r="FKQ35" s="133"/>
      <c r="FKV35" s="133"/>
      <c r="FLA35" s="133"/>
      <c r="FLF35" s="133"/>
      <c r="FLK35" s="133"/>
      <c r="FLP35" s="133"/>
      <c r="FLU35" s="133"/>
      <c r="FLZ35" s="133"/>
      <c r="FME35" s="133"/>
      <c r="FMJ35" s="133"/>
      <c r="FMO35" s="133"/>
      <c r="FMT35" s="133"/>
      <c r="FMY35" s="133"/>
      <c r="FND35" s="133"/>
      <c r="FNI35" s="133"/>
      <c r="FNN35" s="133"/>
      <c r="FNS35" s="133"/>
      <c r="FNX35" s="133"/>
      <c r="FOC35" s="133"/>
      <c r="FOH35" s="133"/>
      <c r="FOM35" s="133"/>
      <c r="FOR35" s="133"/>
      <c r="FOW35" s="133"/>
      <c r="FPB35" s="133"/>
      <c r="FPG35" s="133"/>
      <c r="FPL35" s="133"/>
      <c r="FPQ35" s="133"/>
      <c r="FPV35" s="133"/>
      <c r="FQA35" s="133"/>
      <c r="FQF35" s="133"/>
      <c r="FQK35" s="133"/>
      <c r="FQP35" s="133"/>
      <c r="FQU35" s="133"/>
      <c r="FQZ35" s="133"/>
      <c r="FRE35" s="133"/>
      <c r="FRJ35" s="133"/>
      <c r="FRO35" s="133"/>
      <c r="FRT35" s="133"/>
      <c r="FRY35" s="133"/>
      <c r="FSD35" s="133"/>
      <c r="FSI35" s="133"/>
      <c r="FSN35" s="133"/>
      <c r="FSS35" s="133"/>
      <c r="FSX35" s="133"/>
      <c r="FTC35" s="133"/>
      <c r="FTH35" s="133"/>
      <c r="FTM35" s="133"/>
      <c r="FTR35" s="133"/>
      <c r="FTW35" s="133"/>
      <c r="FUB35" s="133"/>
      <c r="FUG35" s="133"/>
      <c r="FUL35" s="133"/>
      <c r="FUQ35" s="133"/>
      <c r="FUV35" s="133"/>
      <c r="FVA35" s="133"/>
      <c r="FVF35" s="133"/>
      <c r="FVK35" s="133"/>
      <c r="FVP35" s="133"/>
      <c r="FVU35" s="133"/>
      <c r="FVZ35" s="133"/>
      <c r="FWE35" s="133"/>
      <c r="FWJ35" s="133"/>
      <c r="FWO35" s="133"/>
      <c r="FWT35" s="133"/>
      <c r="FWY35" s="133"/>
      <c r="FXD35" s="133"/>
      <c r="FXI35" s="133"/>
      <c r="FXN35" s="133"/>
      <c r="FXS35" s="133"/>
      <c r="FXX35" s="133"/>
      <c r="FYC35" s="133"/>
      <c r="FYH35" s="133"/>
      <c r="FYM35" s="133"/>
      <c r="FYR35" s="133"/>
      <c r="FYW35" s="133"/>
      <c r="FZB35" s="133"/>
      <c r="FZG35" s="133"/>
      <c r="FZL35" s="133"/>
      <c r="FZQ35" s="133"/>
      <c r="FZV35" s="133"/>
      <c r="GAA35" s="133"/>
      <c r="GAF35" s="133"/>
      <c r="GAK35" s="133"/>
      <c r="GAP35" s="133"/>
      <c r="GAU35" s="133"/>
      <c r="GAZ35" s="133"/>
      <c r="GBE35" s="133"/>
      <c r="GBJ35" s="133"/>
      <c r="GBO35" s="133"/>
      <c r="GBT35" s="133"/>
      <c r="GBY35" s="133"/>
      <c r="GCD35" s="133"/>
      <c r="GCI35" s="133"/>
      <c r="GCN35" s="133"/>
      <c r="GCS35" s="133"/>
      <c r="GCX35" s="133"/>
      <c r="GDC35" s="133"/>
      <c r="GDH35" s="133"/>
      <c r="GDM35" s="133"/>
      <c r="GDR35" s="133"/>
      <c r="GDW35" s="133"/>
      <c r="GEB35" s="133"/>
      <c r="GEG35" s="133"/>
      <c r="GEL35" s="133"/>
      <c r="GEQ35" s="133"/>
      <c r="GEV35" s="133"/>
      <c r="GFA35" s="133"/>
      <c r="GFF35" s="133"/>
      <c r="GFK35" s="133"/>
      <c r="GFP35" s="133"/>
      <c r="GFU35" s="133"/>
      <c r="GFZ35" s="133"/>
      <c r="GGE35" s="133"/>
      <c r="GGJ35" s="133"/>
      <c r="GGO35" s="133"/>
      <c r="GGT35" s="133"/>
      <c r="GGY35" s="133"/>
      <c r="GHD35" s="133"/>
      <c r="GHI35" s="133"/>
      <c r="GHN35" s="133"/>
      <c r="GHS35" s="133"/>
      <c r="GHX35" s="133"/>
      <c r="GIC35" s="133"/>
      <c r="GIH35" s="133"/>
      <c r="GIM35" s="133"/>
      <c r="GIR35" s="133"/>
      <c r="GIW35" s="133"/>
      <c r="GJB35" s="133"/>
      <c r="GJG35" s="133"/>
      <c r="GJL35" s="133"/>
      <c r="GJQ35" s="133"/>
      <c r="GJV35" s="133"/>
      <c r="GKA35" s="133"/>
      <c r="GKF35" s="133"/>
      <c r="GKK35" s="133"/>
      <c r="GKP35" s="133"/>
      <c r="GKU35" s="133"/>
      <c r="GKZ35" s="133"/>
      <c r="GLE35" s="133"/>
      <c r="GLJ35" s="133"/>
      <c r="GLO35" s="133"/>
      <c r="GLT35" s="133"/>
      <c r="GLY35" s="133"/>
      <c r="GMD35" s="133"/>
      <c r="GMI35" s="133"/>
      <c r="GMN35" s="133"/>
      <c r="GMS35" s="133"/>
      <c r="GMX35" s="133"/>
      <c r="GNC35" s="133"/>
      <c r="GNH35" s="133"/>
      <c r="GNM35" s="133"/>
      <c r="GNR35" s="133"/>
      <c r="GNW35" s="133"/>
      <c r="GOB35" s="133"/>
      <c r="GOG35" s="133"/>
      <c r="GOL35" s="133"/>
      <c r="GOQ35" s="133"/>
      <c r="GOV35" s="133"/>
      <c r="GPA35" s="133"/>
      <c r="GPF35" s="133"/>
      <c r="GPK35" s="133"/>
      <c r="GPP35" s="133"/>
      <c r="GPU35" s="133"/>
      <c r="GPZ35" s="133"/>
      <c r="GQE35" s="133"/>
      <c r="GQJ35" s="133"/>
      <c r="GQO35" s="133"/>
      <c r="GQT35" s="133"/>
      <c r="GQY35" s="133"/>
      <c r="GRD35" s="133"/>
      <c r="GRI35" s="133"/>
      <c r="GRN35" s="133"/>
      <c r="GRS35" s="133"/>
      <c r="GRX35" s="133"/>
      <c r="GSC35" s="133"/>
      <c r="GSH35" s="133"/>
      <c r="GSM35" s="133"/>
      <c r="GSR35" s="133"/>
      <c r="GSW35" s="133"/>
      <c r="GTB35" s="133"/>
      <c r="GTG35" s="133"/>
      <c r="GTL35" s="133"/>
      <c r="GTQ35" s="133"/>
      <c r="GTV35" s="133"/>
      <c r="GUA35" s="133"/>
      <c r="GUF35" s="133"/>
      <c r="GUK35" s="133"/>
      <c r="GUP35" s="133"/>
      <c r="GUU35" s="133"/>
      <c r="GUZ35" s="133"/>
      <c r="GVE35" s="133"/>
      <c r="GVJ35" s="133"/>
      <c r="GVO35" s="133"/>
      <c r="GVT35" s="133"/>
      <c r="GVY35" s="133"/>
      <c r="GWD35" s="133"/>
      <c r="GWI35" s="133"/>
      <c r="GWN35" s="133"/>
      <c r="GWS35" s="133"/>
      <c r="GWX35" s="133"/>
      <c r="GXC35" s="133"/>
      <c r="GXH35" s="133"/>
      <c r="GXM35" s="133"/>
      <c r="GXR35" s="133"/>
      <c r="GXW35" s="133"/>
      <c r="GYB35" s="133"/>
      <c r="GYG35" s="133"/>
      <c r="GYL35" s="133"/>
      <c r="GYQ35" s="133"/>
      <c r="GYV35" s="133"/>
      <c r="GZA35" s="133"/>
      <c r="GZF35" s="133"/>
      <c r="GZK35" s="133"/>
      <c r="GZP35" s="133"/>
      <c r="GZU35" s="133"/>
      <c r="GZZ35" s="133"/>
      <c r="HAE35" s="133"/>
      <c r="HAJ35" s="133"/>
      <c r="HAO35" s="133"/>
      <c r="HAT35" s="133"/>
      <c r="HAY35" s="133"/>
      <c r="HBD35" s="133"/>
      <c r="HBI35" s="133"/>
      <c r="HBN35" s="133"/>
      <c r="HBS35" s="133"/>
      <c r="HBX35" s="133"/>
      <c r="HCC35" s="133"/>
      <c r="HCH35" s="133"/>
      <c r="HCM35" s="133"/>
      <c r="HCR35" s="133"/>
      <c r="HCW35" s="133"/>
      <c r="HDB35" s="133"/>
      <c r="HDG35" s="133"/>
      <c r="HDL35" s="133"/>
      <c r="HDQ35" s="133"/>
      <c r="HDV35" s="133"/>
      <c r="HEA35" s="133"/>
      <c r="HEF35" s="133"/>
      <c r="HEK35" s="133"/>
      <c r="HEP35" s="133"/>
      <c r="HEU35" s="133"/>
      <c r="HEZ35" s="133"/>
      <c r="HFE35" s="133"/>
      <c r="HFJ35" s="133"/>
      <c r="HFO35" s="133"/>
      <c r="HFT35" s="133"/>
      <c r="HFY35" s="133"/>
      <c r="HGD35" s="133"/>
      <c r="HGI35" s="133"/>
      <c r="HGN35" s="133"/>
      <c r="HGS35" s="133"/>
      <c r="HGX35" s="133"/>
      <c r="HHC35" s="133"/>
      <c r="HHH35" s="133"/>
      <c r="HHM35" s="133"/>
      <c r="HHR35" s="133"/>
      <c r="HHW35" s="133"/>
      <c r="HIB35" s="133"/>
      <c r="HIG35" s="133"/>
      <c r="HIL35" s="133"/>
      <c r="HIQ35" s="133"/>
      <c r="HIV35" s="133"/>
      <c r="HJA35" s="133"/>
      <c r="HJF35" s="133"/>
      <c r="HJK35" s="133"/>
      <c r="HJP35" s="133"/>
      <c r="HJU35" s="133"/>
      <c r="HJZ35" s="133"/>
      <c r="HKE35" s="133"/>
      <c r="HKJ35" s="133"/>
      <c r="HKO35" s="133"/>
      <c r="HKT35" s="133"/>
      <c r="HKY35" s="133"/>
      <c r="HLD35" s="133"/>
      <c r="HLI35" s="133"/>
      <c r="HLN35" s="133"/>
      <c r="HLS35" s="133"/>
      <c r="HLX35" s="133"/>
      <c r="HMC35" s="133"/>
      <c r="HMH35" s="133"/>
      <c r="HMM35" s="133"/>
      <c r="HMR35" s="133"/>
      <c r="HMW35" s="133"/>
      <c r="HNB35" s="133"/>
      <c r="HNG35" s="133"/>
      <c r="HNL35" s="133"/>
      <c r="HNQ35" s="133"/>
      <c r="HNV35" s="133"/>
      <c r="HOA35" s="133"/>
      <c r="HOF35" s="133"/>
      <c r="HOK35" s="133"/>
      <c r="HOP35" s="133"/>
      <c r="HOU35" s="133"/>
      <c r="HOZ35" s="133"/>
      <c r="HPE35" s="133"/>
      <c r="HPJ35" s="133"/>
      <c r="HPO35" s="133"/>
      <c r="HPT35" s="133"/>
      <c r="HPY35" s="133"/>
      <c r="HQD35" s="133"/>
      <c r="HQI35" s="133"/>
      <c r="HQN35" s="133"/>
      <c r="HQS35" s="133"/>
      <c r="HQX35" s="133"/>
      <c r="HRC35" s="133"/>
      <c r="HRH35" s="133"/>
      <c r="HRM35" s="133"/>
      <c r="HRR35" s="133"/>
      <c r="HRW35" s="133"/>
      <c r="HSB35" s="133"/>
      <c r="HSG35" s="133"/>
      <c r="HSL35" s="133"/>
      <c r="HSQ35" s="133"/>
      <c r="HSV35" s="133"/>
      <c r="HTA35" s="133"/>
      <c r="HTF35" s="133"/>
      <c r="HTK35" s="133"/>
      <c r="HTP35" s="133"/>
      <c r="HTU35" s="133"/>
      <c r="HTZ35" s="133"/>
      <c r="HUE35" s="133"/>
      <c r="HUJ35" s="133"/>
      <c r="HUO35" s="133"/>
      <c r="HUT35" s="133"/>
      <c r="HUY35" s="133"/>
      <c r="HVD35" s="133"/>
      <c r="HVI35" s="133"/>
      <c r="HVN35" s="133"/>
      <c r="HVS35" s="133"/>
      <c r="HVX35" s="133"/>
      <c r="HWC35" s="133"/>
      <c r="HWH35" s="133"/>
      <c r="HWM35" s="133"/>
      <c r="HWR35" s="133"/>
      <c r="HWW35" s="133"/>
      <c r="HXB35" s="133"/>
      <c r="HXG35" s="133"/>
      <c r="HXL35" s="133"/>
      <c r="HXQ35" s="133"/>
      <c r="HXV35" s="133"/>
      <c r="HYA35" s="133"/>
      <c r="HYF35" s="133"/>
      <c r="HYK35" s="133"/>
      <c r="HYP35" s="133"/>
      <c r="HYU35" s="133"/>
      <c r="HYZ35" s="133"/>
      <c r="HZE35" s="133"/>
      <c r="HZJ35" s="133"/>
      <c r="HZO35" s="133"/>
      <c r="HZT35" s="133"/>
      <c r="HZY35" s="133"/>
      <c r="IAD35" s="133"/>
      <c r="IAI35" s="133"/>
      <c r="IAN35" s="133"/>
      <c r="IAS35" s="133"/>
      <c r="IAX35" s="133"/>
      <c r="IBC35" s="133"/>
      <c r="IBH35" s="133"/>
      <c r="IBM35" s="133"/>
      <c r="IBR35" s="133"/>
      <c r="IBW35" s="133"/>
      <c r="ICB35" s="133"/>
      <c r="ICG35" s="133"/>
      <c r="ICL35" s="133"/>
      <c r="ICQ35" s="133"/>
      <c r="ICV35" s="133"/>
      <c r="IDA35" s="133"/>
      <c r="IDF35" s="133"/>
      <c r="IDK35" s="133"/>
      <c r="IDP35" s="133"/>
      <c r="IDU35" s="133"/>
      <c r="IDZ35" s="133"/>
      <c r="IEE35" s="133"/>
      <c r="IEJ35" s="133"/>
      <c r="IEO35" s="133"/>
      <c r="IET35" s="133"/>
      <c r="IEY35" s="133"/>
      <c r="IFD35" s="133"/>
      <c r="IFI35" s="133"/>
      <c r="IFN35" s="133"/>
      <c r="IFS35" s="133"/>
      <c r="IFX35" s="133"/>
      <c r="IGC35" s="133"/>
      <c r="IGH35" s="133"/>
      <c r="IGM35" s="133"/>
      <c r="IGR35" s="133"/>
      <c r="IGW35" s="133"/>
      <c r="IHB35" s="133"/>
      <c r="IHG35" s="133"/>
      <c r="IHL35" s="133"/>
      <c r="IHQ35" s="133"/>
      <c r="IHV35" s="133"/>
      <c r="IIA35" s="133"/>
      <c r="IIF35" s="133"/>
      <c r="IIK35" s="133"/>
      <c r="IIP35" s="133"/>
      <c r="IIU35" s="133"/>
      <c r="IIZ35" s="133"/>
      <c r="IJE35" s="133"/>
      <c r="IJJ35" s="133"/>
      <c r="IJO35" s="133"/>
      <c r="IJT35" s="133"/>
      <c r="IJY35" s="133"/>
      <c r="IKD35" s="133"/>
      <c r="IKI35" s="133"/>
      <c r="IKN35" s="133"/>
      <c r="IKS35" s="133"/>
      <c r="IKX35" s="133"/>
      <c r="ILC35" s="133"/>
      <c r="ILH35" s="133"/>
      <c r="ILM35" s="133"/>
      <c r="ILR35" s="133"/>
      <c r="ILW35" s="133"/>
      <c r="IMB35" s="133"/>
      <c r="IMG35" s="133"/>
      <c r="IML35" s="133"/>
      <c r="IMQ35" s="133"/>
      <c r="IMV35" s="133"/>
      <c r="INA35" s="133"/>
      <c r="INF35" s="133"/>
      <c r="INK35" s="133"/>
      <c r="INP35" s="133"/>
      <c r="INU35" s="133"/>
      <c r="INZ35" s="133"/>
      <c r="IOE35" s="133"/>
      <c r="IOJ35" s="133"/>
      <c r="IOO35" s="133"/>
      <c r="IOT35" s="133"/>
      <c r="IOY35" s="133"/>
      <c r="IPD35" s="133"/>
      <c r="IPI35" s="133"/>
      <c r="IPN35" s="133"/>
      <c r="IPS35" s="133"/>
      <c r="IPX35" s="133"/>
      <c r="IQC35" s="133"/>
      <c r="IQH35" s="133"/>
      <c r="IQM35" s="133"/>
      <c r="IQR35" s="133"/>
      <c r="IQW35" s="133"/>
      <c r="IRB35" s="133"/>
      <c r="IRG35" s="133"/>
      <c r="IRL35" s="133"/>
      <c r="IRQ35" s="133"/>
      <c r="IRV35" s="133"/>
      <c r="ISA35" s="133"/>
      <c r="ISF35" s="133"/>
      <c r="ISK35" s="133"/>
      <c r="ISP35" s="133"/>
      <c r="ISU35" s="133"/>
      <c r="ISZ35" s="133"/>
      <c r="ITE35" s="133"/>
      <c r="ITJ35" s="133"/>
      <c r="ITO35" s="133"/>
      <c r="ITT35" s="133"/>
      <c r="ITY35" s="133"/>
      <c r="IUD35" s="133"/>
      <c r="IUI35" s="133"/>
      <c r="IUN35" s="133"/>
      <c r="IUS35" s="133"/>
      <c r="IUX35" s="133"/>
      <c r="IVC35" s="133"/>
      <c r="IVH35" s="133"/>
      <c r="IVM35" s="133"/>
      <c r="IVR35" s="133"/>
      <c r="IVW35" s="133"/>
      <c r="IWB35" s="133"/>
      <c r="IWG35" s="133"/>
      <c r="IWL35" s="133"/>
      <c r="IWQ35" s="133"/>
      <c r="IWV35" s="133"/>
      <c r="IXA35" s="133"/>
      <c r="IXF35" s="133"/>
      <c r="IXK35" s="133"/>
      <c r="IXP35" s="133"/>
      <c r="IXU35" s="133"/>
      <c r="IXZ35" s="133"/>
      <c r="IYE35" s="133"/>
      <c r="IYJ35" s="133"/>
      <c r="IYO35" s="133"/>
      <c r="IYT35" s="133"/>
      <c r="IYY35" s="133"/>
      <c r="IZD35" s="133"/>
      <c r="IZI35" s="133"/>
      <c r="IZN35" s="133"/>
      <c r="IZS35" s="133"/>
      <c r="IZX35" s="133"/>
      <c r="JAC35" s="133"/>
      <c r="JAH35" s="133"/>
      <c r="JAM35" s="133"/>
      <c r="JAR35" s="133"/>
      <c r="JAW35" s="133"/>
      <c r="JBB35" s="133"/>
      <c r="JBG35" s="133"/>
      <c r="JBL35" s="133"/>
      <c r="JBQ35" s="133"/>
      <c r="JBV35" s="133"/>
      <c r="JCA35" s="133"/>
      <c r="JCF35" s="133"/>
      <c r="JCK35" s="133"/>
      <c r="JCP35" s="133"/>
      <c r="JCU35" s="133"/>
      <c r="JCZ35" s="133"/>
      <c r="JDE35" s="133"/>
      <c r="JDJ35" s="133"/>
      <c r="JDO35" s="133"/>
      <c r="JDT35" s="133"/>
      <c r="JDY35" s="133"/>
      <c r="JED35" s="133"/>
      <c r="JEI35" s="133"/>
      <c r="JEN35" s="133"/>
      <c r="JES35" s="133"/>
      <c r="JEX35" s="133"/>
      <c r="JFC35" s="133"/>
      <c r="JFH35" s="133"/>
      <c r="JFM35" s="133"/>
      <c r="JFR35" s="133"/>
      <c r="JFW35" s="133"/>
      <c r="JGB35" s="133"/>
      <c r="JGG35" s="133"/>
      <c r="JGL35" s="133"/>
      <c r="JGQ35" s="133"/>
      <c r="JGV35" s="133"/>
      <c r="JHA35" s="133"/>
      <c r="JHF35" s="133"/>
      <c r="JHK35" s="133"/>
      <c r="JHP35" s="133"/>
      <c r="JHU35" s="133"/>
      <c r="JHZ35" s="133"/>
      <c r="JIE35" s="133"/>
      <c r="JIJ35" s="133"/>
      <c r="JIO35" s="133"/>
      <c r="JIT35" s="133"/>
      <c r="JIY35" s="133"/>
      <c r="JJD35" s="133"/>
      <c r="JJI35" s="133"/>
      <c r="JJN35" s="133"/>
      <c r="JJS35" s="133"/>
      <c r="JJX35" s="133"/>
      <c r="JKC35" s="133"/>
      <c r="JKH35" s="133"/>
      <c r="JKM35" s="133"/>
      <c r="JKR35" s="133"/>
      <c r="JKW35" s="133"/>
      <c r="JLB35" s="133"/>
      <c r="JLG35" s="133"/>
      <c r="JLL35" s="133"/>
      <c r="JLQ35" s="133"/>
      <c r="JLV35" s="133"/>
      <c r="JMA35" s="133"/>
      <c r="JMF35" s="133"/>
      <c r="JMK35" s="133"/>
      <c r="JMP35" s="133"/>
      <c r="JMU35" s="133"/>
      <c r="JMZ35" s="133"/>
      <c r="JNE35" s="133"/>
      <c r="JNJ35" s="133"/>
      <c r="JNO35" s="133"/>
      <c r="JNT35" s="133"/>
      <c r="JNY35" s="133"/>
      <c r="JOD35" s="133"/>
      <c r="JOI35" s="133"/>
      <c r="JON35" s="133"/>
      <c r="JOS35" s="133"/>
      <c r="JOX35" s="133"/>
      <c r="JPC35" s="133"/>
      <c r="JPH35" s="133"/>
      <c r="JPM35" s="133"/>
      <c r="JPR35" s="133"/>
      <c r="JPW35" s="133"/>
      <c r="JQB35" s="133"/>
      <c r="JQG35" s="133"/>
      <c r="JQL35" s="133"/>
      <c r="JQQ35" s="133"/>
      <c r="JQV35" s="133"/>
      <c r="JRA35" s="133"/>
      <c r="JRF35" s="133"/>
      <c r="JRK35" s="133"/>
      <c r="JRP35" s="133"/>
      <c r="JRU35" s="133"/>
      <c r="JRZ35" s="133"/>
      <c r="JSE35" s="133"/>
      <c r="JSJ35" s="133"/>
      <c r="JSO35" s="133"/>
      <c r="JST35" s="133"/>
      <c r="JSY35" s="133"/>
      <c r="JTD35" s="133"/>
      <c r="JTI35" s="133"/>
      <c r="JTN35" s="133"/>
      <c r="JTS35" s="133"/>
      <c r="JTX35" s="133"/>
      <c r="JUC35" s="133"/>
      <c r="JUH35" s="133"/>
      <c r="JUM35" s="133"/>
      <c r="JUR35" s="133"/>
      <c r="JUW35" s="133"/>
      <c r="JVB35" s="133"/>
      <c r="JVG35" s="133"/>
      <c r="JVL35" s="133"/>
      <c r="JVQ35" s="133"/>
      <c r="JVV35" s="133"/>
      <c r="JWA35" s="133"/>
      <c r="JWF35" s="133"/>
      <c r="JWK35" s="133"/>
      <c r="JWP35" s="133"/>
      <c r="JWU35" s="133"/>
      <c r="JWZ35" s="133"/>
      <c r="JXE35" s="133"/>
      <c r="JXJ35" s="133"/>
      <c r="JXO35" s="133"/>
      <c r="JXT35" s="133"/>
      <c r="JXY35" s="133"/>
      <c r="JYD35" s="133"/>
      <c r="JYI35" s="133"/>
      <c r="JYN35" s="133"/>
      <c r="JYS35" s="133"/>
      <c r="JYX35" s="133"/>
      <c r="JZC35" s="133"/>
      <c r="JZH35" s="133"/>
      <c r="JZM35" s="133"/>
      <c r="JZR35" s="133"/>
      <c r="JZW35" s="133"/>
      <c r="KAB35" s="133"/>
      <c r="KAG35" s="133"/>
      <c r="KAL35" s="133"/>
      <c r="KAQ35" s="133"/>
      <c r="KAV35" s="133"/>
      <c r="KBA35" s="133"/>
      <c r="KBF35" s="133"/>
      <c r="KBK35" s="133"/>
      <c r="KBP35" s="133"/>
      <c r="KBU35" s="133"/>
      <c r="KBZ35" s="133"/>
      <c r="KCE35" s="133"/>
      <c r="KCJ35" s="133"/>
      <c r="KCO35" s="133"/>
      <c r="KCT35" s="133"/>
      <c r="KCY35" s="133"/>
      <c r="KDD35" s="133"/>
      <c r="KDI35" s="133"/>
      <c r="KDN35" s="133"/>
      <c r="KDS35" s="133"/>
      <c r="KDX35" s="133"/>
      <c r="KEC35" s="133"/>
      <c r="KEH35" s="133"/>
      <c r="KEM35" s="133"/>
      <c r="KER35" s="133"/>
      <c r="KEW35" s="133"/>
      <c r="KFB35" s="133"/>
      <c r="KFG35" s="133"/>
      <c r="KFL35" s="133"/>
      <c r="KFQ35" s="133"/>
      <c r="KFV35" s="133"/>
      <c r="KGA35" s="133"/>
      <c r="KGF35" s="133"/>
      <c r="KGK35" s="133"/>
      <c r="KGP35" s="133"/>
      <c r="KGU35" s="133"/>
      <c r="KGZ35" s="133"/>
      <c r="KHE35" s="133"/>
      <c r="KHJ35" s="133"/>
      <c r="KHO35" s="133"/>
      <c r="KHT35" s="133"/>
      <c r="KHY35" s="133"/>
      <c r="KID35" s="133"/>
      <c r="KII35" s="133"/>
      <c r="KIN35" s="133"/>
      <c r="KIS35" s="133"/>
      <c r="KIX35" s="133"/>
      <c r="KJC35" s="133"/>
      <c r="KJH35" s="133"/>
      <c r="KJM35" s="133"/>
      <c r="KJR35" s="133"/>
      <c r="KJW35" s="133"/>
      <c r="KKB35" s="133"/>
      <c r="KKG35" s="133"/>
      <c r="KKL35" s="133"/>
      <c r="KKQ35" s="133"/>
      <c r="KKV35" s="133"/>
      <c r="KLA35" s="133"/>
      <c r="KLF35" s="133"/>
      <c r="KLK35" s="133"/>
      <c r="KLP35" s="133"/>
      <c r="KLU35" s="133"/>
      <c r="KLZ35" s="133"/>
      <c r="KME35" s="133"/>
      <c r="KMJ35" s="133"/>
      <c r="KMO35" s="133"/>
      <c r="KMT35" s="133"/>
      <c r="KMY35" s="133"/>
      <c r="KND35" s="133"/>
      <c r="KNI35" s="133"/>
      <c r="KNN35" s="133"/>
      <c r="KNS35" s="133"/>
      <c r="KNX35" s="133"/>
      <c r="KOC35" s="133"/>
      <c r="KOH35" s="133"/>
      <c r="KOM35" s="133"/>
      <c r="KOR35" s="133"/>
      <c r="KOW35" s="133"/>
      <c r="KPB35" s="133"/>
      <c r="KPG35" s="133"/>
      <c r="KPL35" s="133"/>
      <c r="KPQ35" s="133"/>
      <c r="KPV35" s="133"/>
      <c r="KQA35" s="133"/>
      <c r="KQF35" s="133"/>
      <c r="KQK35" s="133"/>
      <c r="KQP35" s="133"/>
      <c r="KQU35" s="133"/>
      <c r="KQZ35" s="133"/>
      <c r="KRE35" s="133"/>
      <c r="KRJ35" s="133"/>
      <c r="KRO35" s="133"/>
      <c r="KRT35" s="133"/>
      <c r="KRY35" s="133"/>
      <c r="KSD35" s="133"/>
      <c r="KSI35" s="133"/>
      <c r="KSN35" s="133"/>
      <c r="KSS35" s="133"/>
      <c r="KSX35" s="133"/>
      <c r="KTC35" s="133"/>
      <c r="KTH35" s="133"/>
      <c r="KTM35" s="133"/>
      <c r="KTR35" s="133"/>
      <c r="KTW35" s="133"/>
      <c r="KUB35" s="133"/>
      <c r="KUG35" s="133"/>
      <c r="KUL35" s="133"/>
      <c r="KUQ35" s="133"/>
      <c r="KUV35" s="133"/>
      <c r="KVA35" s="133"/>
      <c r="KVF35" s="133"/>
      <c r="KVK35" s="133"/>
      <c r="KVP35" s="133"/>
      <c r="KVU35" s="133"/>
      <c r="KVZ35" s="133"/>
      <c r="KWE35" s="133"/>
      <c r="KWJ35" s="133"/>
      <c r="KWO35" s="133"/>
      <c r="KWT35" s="133"/>
      <c r="KWY35" s="133"/>
      <c r="KXD35" s="133"/>
      <c r="KXI35" s="133"/>
      <c r="KXN35" s="133"/>
      <c r="KXS35" s="133"/>
      <c r="KXX35" s="133"/>
      <c r="KYC35" s="133"/>
      <c r="KYH35" s="133"/>
      <c r="KYM35" s="133"/>
      <c r="KYR35" s="133"/>
      <c r="KYW35" s="133"/>
      <c r="KZB35" s="133"/>
      <c r="KZG35" s="133"/>
      <c r="KZL35" s="133"/>
      <c r="KZQ35" s="133"/>
      <c r="KZV35" s="133"/>
      <c r="LAA35" s="133"/>
      <c r="LAF35" s="133"/>
      <c r="LAK35" s="133"/>
      <c r="LAP35" s="133"/>
      <c r="LAU35" s="133"/>
      <c r="LAZ35" s="133"/>
      <c r="LBE35" s="133"/>
      <c r="LBJ35" s="133"/>
      <c r="LBO35" s="133"/>
      <c r="LBT35" s="133"/>
      <c r="LBY35" s="133"/>
      <c r="LCD35" s="133"/>
      <c r="LCI35" s="133"/>
      <c r="LCN35" s="133"/>
      <c r="LCS35" s="133"/>
      <c r="LCX35" s="133"/>
      <c r="LDC35" s="133"/>
      <c r="LDH35" s="133"/>
      <c r="LDM35" s="133"/>
      <c r="LDR35" s="133"/>
      <c r="LDW35" s="133"/>
      <c r="LEB35" s="133"/>
      <c r="LEG35" s="133"/>
      <c r="LEL35" s="133"/>
      <c r="LEQ35" s="133"/>
      <c r="LEV35" s="133"/>
      <c r="LFA35" s="133"/>
      <c r="LFF35" s="133"/>
      <c r="LFK35" s="133"/>
      <c r="LFP35" s="133"/>
      <c r="LFU35" s="133"/>
      <c r="LFZ35" s="133"/>
      <c r="LGE35" s="133"/>
      <c r="LGJ35" s="133"/>
      <c r="LGO35" s="133"/>
      <c r="LGT35" s="133"/>
      <c r="LGY35" s="133"/>
      <c r="LHD35" s="133"/>
      <c r="LHI35" s="133"/>
      <c r="LHN35" s="133"/>
      <c r="LHS35" s="133"/>
      <c r="LHX35" s="133"/>
      <c r="LIC35" s="133"/>
      <c r="LIH35" s="133"/>
      <c r="LIM35" s="133"/>
      <c r="LIR35" s="133"/>
      <c r="LIW35" s="133"/>
      <c r="LJB35" s="133"/>
      <c r="LJG35" s="133"/>
      <c r="LJL35" s="133"/>
      <c r="LJQ35" s="133"/>
      <c r="LJV35" s="133"/>
      <c r="LKA35" s="133"/>
      <c r="LKF35" s="133"/>
      <c r="LKK35" s="133"/>
      <c r="LKP35" s="133"/>
      <c r="LKU35" s="133"/>
      <c r="LKZ35" s="133"/>
      <c r="LLE35" s="133"/>
      <c r="LLJ35" s="133"/>
      <c r="LLO35" s="133"/>
      <c r="LLT35" s="133"/>
      <c r="LLY35" s="133"/>
      <c r="LMD35" s="133"/>
      <c r="LMI35" s="133"/>
      <c r="LMN35" s="133"/>
      <c r="LMS35" s="133"/>
      <c r="LMX35" s="133"/>
      <c r="LNC35" s="133"/>
      <c r="LNH35" s="133"/>
      <c r="LNM35" s="133"/>
      <c r="LNR35" s="133"/>
      <c r="LNW35" s="133"/>
      <c r="LOB35" s="133"/>
      <c r="LOG35" s="133"/>
      <c r="LOL35" s="133"/>
      <c r="LOQ35" s="133"/>
      <c r="LOV35" s="133"/>
      <c r="LPA35" s="133"/>
      <c r="LPF35" s="133"/>
      <c r="LPK35" s="133"/>
      <c r="LPP35" s="133"/>
      <c r="LPU35" s="133"/>
      <c r="LPZ35" s="133"/>
      <c r="LQE35" s="133"/>
      <c r="LQJ35" s="133"/>
      <c r="LQO35" s="133"/>
      <c r="LQT35" s="133"/>
      <c r="LQY35" s="133"/>
      <c r="LRD35" s="133"/>
      <c r="LRI35" s="133"/>
      <c r="LRN35" s="133"/>
      <c r="LRS35" s="133"/>
      <c r="LRX35" s="133"/>
      <c r="LSC35" s="133"/>
      <c r="LSH35" s="133"/>
      <c r="LSM35" s="133"/>
      <c r="LSR35" s="133"/>
      <c r="LSW35" s="133"/>
      <c r="LTB35" s="133"/>
      <c r="LTG35" s="133"/>
      <c r="LTL35" s="133"/>
      <c r="LTQ35" s="133"/>
      <c r="LTV35" s="133"/>
      <c r="LUA35" s="133"/>
      <c r="LUF35" s="133"/>
      <c r="LUK35" s="133"/>
      <c r="LUP35" s="133"/>
      <c r="LUU35" s="133"/>
      <c r="LUZ35" s="133"/>
      <c r="LVE35" s="133"/>
      <c r="LVJ35" s="133"/>
      <c r="LVO35" s="133"/>
      <c r="LVT35" s="133"/>
      <c r="LVY35" s="133"/>
      <c r="LWD35" s="133"/>
      <c r="LWI35" s="133"/>
      <c r="LWN35" s="133"/>
      <c r="LWS35" s="133"/>
      <c r="LWX35" s="133"/>
      <c r="LXC35" s="133"/>
      <c r="LXH35" s="133"/>
      <c r="LXM35" s="133"/>
      <c r="LXR35" s="133"/>
      <c r="LXW35" s="133"/>
      <c r="LYB35" s="133"/>
      <c r="LYG35" s="133"/>
      <c r="LYL35" s="133"/>
      <c r="LYQ35" s="133"/>
      <c r="LYV35" s="133"/>
      <c r="LZA35" s="133"/>
      <c r="LZF35" s="133"/>
      <c r="LZK35" s="133"/>
      <c r="LZP35" s="133"/>
      <c r="LZU35" s="133"/>
      <c r="LZZ35" s="133"/>
      <c r="MAE35" s="133"/>
      <c r="MAJ35" s="133"/>
      <c r="MAO35" s="133"/>
      <c r="MAT35" s="133"/>
      <c r="MAY35" s="133"/>
      <c r="MBD35" s="133"/>
      <c r="MBI35" s="133"/>
      <c r="MBN35" s="133"/>
      <c r="MBS35" s="133"/>
      <c r="MBX35" s="133"/>
      <c r="MCC35" s="133"/>
      <c r="MCH35" s="133"/>
      <c r="MCM35" s="133"/>
      <c r="MCR35" s="133"/>
      <c r="MCW35" s="133"/>
      <c r="MDB35" s="133"/>
      <c r="MDG35" s="133"/>
      <c r="MDL35" s="133"/>
      <c r="MDQ35" s="133"/>
      <c r="MDV35" s="133"/>
      <c r="MEA35" s="133"/>
      <c r="MEF35" s="133"/>
      <c r="MEK35" s="133"/>
      <c r="MEP35" s="133"/>
      <c r="MEU35" s="133"/>
      <c r="MEZ35" s="133"/>
      <c r="MFE35" s="133"/>
      <c r="MFJ35" s="133"/>
      <c r="MFO35" s="133"/>
      <c r="MFT35" s="133"/>
      <c r="MFY35" s="133"/>
      <c r="MGD35" s="133"/>
      <c r="MGI35" s="133"/>
      <c r="MGN35" s="133"/>
      <c r="MGS35" s="133"/>
      <c r="MGX35" s="133"/>
      <c r="MHC35" s="133"/>
      <c r="MHH35" s="133"/>
      <c r="MHM35" s="133"/>
      <c r="MHR35" s="133"/>
      <c r="MHW35" s="133"/>
      <c r="MIB35" s="133"/>
      <c r="MIG35" s="133"/>
      <c r="MIL35" s="133"/>
      <c r="MIQ35" s="133"/>
      <c r="MIV35" s="133"/>
      <c r="MJA35" s="133"/>
      <c r="MJF35" s="133"/>
      <c r="MJK35" s="133"/>
      <c r="MJP35" s="133"/>
      <c r="MJU35" s="133"/>
      <c r="MJZ35" s="133"/>
      <c r="MKE35" s="133"/>
      <c r="MKJ35" s="133"/>
      <c r="MKO35" s="133"/>
      <c r="MKT35" s="133"/>
      <c r="MKY35" s="133"/>
      <c r="MLD35" s="133"/>
      <c r="MLI35" s="133"/>
      <c r="MLN35" s="133"/>
      <c r="MLS35" s="133"/>
      <c r="MLX35" s="133"/>
      <c r="MMC35" s="133"/>
      <c r="MMH35" s="133"/>
      <c r="MMM35" s="133"/>
      <c r="MMR35" s="133"/>
      <c r="MMW35" s="133"/>
      <c r="MNB35" s="133"/>
      <c r="MNG35" s="133"/>
      <c r="MNL35" s="133"/>
      <c r="MNQ35" s="133"/>
      <c r="MNV35" s="133"/>
      <c r="MOA35" s="133"/>
      <c r="MOF35" s="133"/>
      <c r="MOK35" s="133"/>
      <c r="MOP35" s="133"/>
      <c r="MOU35" s="133"/>
      <c r="MOZ35" s="133"/>
      <c r="MPE35" s="133"/>
      <c r="MPJ35" s="133"/>
      <c r="MPO35" s="133"/>
      <c r="MPT35" s="133"/>
      <c r="MPY35" s="133"/>
      <c r="MQD35" s="133"/>
      <c r="MQI35" s="133"/>
      <c r="MQN35" s="133"/>
      <c r="MQS35" s="133"/>
      <c r="MQX35" s="133"/>
      <c r="MRC35" s="133"/>
      <c r="MRH35" s="133"/>
      <c r="MRM35" s="133"/>
      <c r="MRR35" s="133"/>
      <c r="MRW35" s="133"/>
      <c r="MSB35" s="133"/>
      <c r="MSG35" s="133"/>
      <c r="MSL35" s="133"/>
      <c r="MSQ35" s="133"/>
      <c r="MSV35" s="133"/>
      <c r="MTA35" s="133"/>
      <c r="MTF35" s="133"/>
      <c r="MTK35" s="133"/>
      <c r="MTP35" s="133"/>
      <c r="MTU35" s="133"/>
      <c r="MTZ35" s="133"/>
      <c r="MUE35" s="133"/>
      <c r="MUJ35" s="133"/>
      <c r="MUO35" s="133"/>
      <c r="MUT35" s="133"/>
      <c r="MUY35" s="133"/>
      <c r="MVD35" s="133"/>
      <c r="MVI35" s="133"/>
      <c r="MVN35" s="133"/>
      <c r="MVS35" s="133"/>
      <c r="MVX35" s="133"/>
      <c r="MWC35" s="133"/>
      <c r="MWH35" s="133"/>
      <c r="MWM35" s="133"/>
      <c r="MWR35" s="133"/>
      <c r="MWW35" s="133"/>
      <c r="MXB35" s="133"/>
      <c r="MXG35" s="133"/>
      <c r="MXL35" s="133"/>
      <c r="MXQ35" s="133"/>
      <c r="MXV35" s="133"/>
      <c r="MYA35" s="133"/>
      <c r="MYF35" s="133"/>
      <c r="MYK35" s="133"/>
      <c r="MYP35" s="133"/>
      <c r="MYU35" s="133"/>
      <c r="MYZ35" s="133"/>
      <c r="MZE35" s="133"/>
      <c r="MZJ35" s="133"/>
      <c r="MZO35" s="133"/>
      <c r="MZT35" s="133"/>
      <c r="MZY35" s="133"/>
      <c r="NAD35" s="133"/>
      <c r="NAI35" s="133"/>
      <c r="NAN35" s="133"/>
      <c r="NAS35" s="133"/>
      <c r="NAX35" s="133"/>
      <c r="NBC35" s="133"/>
      <c r="NBH35" s="133"/>
      <c r="NBM35" s="133"/>
      <c r="NBR35" s="133"/>
      <c r="NBW35" s="133"/>
      <c r="NCB35" s="133"/>
      <c r="NCG35" s="133"/>
      <c r="NCL35" s="133"/>
      <c r="NCQ35" s="133"/>
      <c r="NCV35" s="133"/>
      <c r="NDA35" s="133"/>
      <c r="NDF35" s="133"/>
      <c r="NDK35" s="133"/>
      <c r="NDP35" s="133"/>
      <c r="NDU35" s="133"/>
      <c r="NDZ35" s="133"/>
      <c r="NEE35" s="133"/>
      <c r="NEJ35" s="133"/>
      <c r="NEO35" s="133"/>
      <c r="NET35" s="133"/>
      <c r="NEY35" s="133"/>
      <c r="NFD35" s="133"/>
      <c r="NFI35" s="133"/>
      <c r="NFN35" s="133"/>
      <c r="NFS35" s="133"/>
      <c r="NFX35" s="133"/>
      <c r="NGC35" s="133"/>
      <c r="NGH35" s="133"/>
      <c r="NGM35" s="133"/>
      <c r="NGR35" s="133"/>
      <c r="NGW35" s="133"/>
      <c r="NHB35" s="133"/>
      <c r="NHG35" s="133"/>
      <c r="NHL35" s="133"/>
      <c r="NHQ35" s="133"/>
      <c r="NHV35" s="133"/>
      <c r="NIA35" s="133"/>
      <c r="NIF35" s="133"/>
      <c r="NIK35" s="133"/>
      <c r="NIP35" s="133"/>
      <c r="NIU35" s="133"/>
      <c r="NIZ35" s="133"/>
      <c r="NJE35" s="133"/>
      <c r="NJJ35" s="133"/>
      <c r="NJO35" s="133"/>
      <c r="NJT35" s="133"/>
      <c r="NJY35" s="133"/>
      <c r="NKD35" s="133"/>
      <c r="NKI35" s="133"/>
      <c r="NKN35" s="133"/>
      <c r="NKS35" s="133"/>
      <c r="NKX35" s="133"/>
      <c r="NLC35" s="133"/>
      <c r="NLH35" s="133"/>
      <c r="NLM35" s="133"/>
      <c r="NLR35" s="133"/>
      <c r="NLW35" s="133"/>
      <c r="NMB35" s="133"/>
      <c r="NMG35" s="133"/>
      <c r="NML35" s="133"/>
      <c r="NMQ35" s="133"/>
      <c r="NMV35" s="133"/>
      <c r="NNA35" s="133"/>
      <c r="NNF35" s="133"/>
      <c r="NNK35" s="133"/>
      <c r="NNP35" s="133"/>
      <c r="NNU35" s="133"/>
      <c r="NNZ35" s="133"/>
      <c r="NOE35" s="133"/>
      <c r="NOJ35" s="133"/>
      <c r="NOO35" s="133"/>
      <c r="NOT35" s="133"/>
      <c r="NOY35" s="133"/>
      <c r="NPD35" s="133"/>
      <c r="NPI35" s="133"/>
      <c r="NPN35" s="133"/>
      <c r="NPS35" s="133"/>
      <c r="NPX35" s="133"/>
      <c r="NQC35" s="133"/>
      <c r="NQH35" s="133"/>
      <c r="NQM35" s="133"/>
      <c r="NQR35" s="133"/>
      <c r="NQW35" s="133"/>
      <c r="NRB35" s="133"/>
      <c r="NRG35" s="133"/>
      <c r="NRL35" s="133"/>
      <c r="NRQ35" s="133"/>
      <c r="NRV35" s="133"/>
      <c r="NSA35" s="133"/>
      <c r="NSF35" s="133"/>
      <c r="NSK35" s="133"/>
      <c r="NSP35" s="133"/>
      <c r="NSU35" s="133"/>
      <c r="NSZ35" s="133"/>
      <c r="NTE35" s="133"/>
      <c r="NTJ35" s="133"/>
      <c r="NTO35" s="133"/>
      <c r="NTT35" s="133"/>
      <c r="NTY35" s="133"/>
      <c r="NUD35" s="133"/>
      <c r="NUI35" s="133"/>
      <c r="NUN35" s="133"/>
      <c r="NUS35" s="133"/>
      <c r="NUX35" s="133"/>
      <c r="NVC35" s="133"/>
      <c r="NVH35" s="133"/>
      <c r="NVM35" s="133"/>
      <c r="NVR35" s="133"/>
      <c r="NVW35" s="133"/>
      <c r="NWB35" s="133"/>
      <c r="NWG35" s="133"/>
      <c r="NWL35" s="133"/>
      <c r="NWQ35" s="133"/>
      <c r="NWV35" s="133"/>
      <c r="NXA35" s="133"/>
      <c r="NXF35" s="133"/>
      <c r="NXK35" s="133"/>
      <c r="NXP35" s="133"/>
      <c r="NXU35" s="133"/>
      <c r="NXZ35" s="133"/>
      <c r="NYE35" s="133"/>
      <c r="NYJ35" s="133"/>
      <c r="NYO35" s="133"/>
      <c r="NYT35" s="133"/>
      <c r="NYY35" s="133"/>
      <c r="NZD35" s="133"/>
      <c r="NZI35" s="133"/>
      <c r="NZN35" s="133"/>
      <c r="NZS35" s="133"/>
      <c r="NZX35" s="133"/>
      <c r="OAC35" s="133"/>
      <c r="OAH35" s="133"/>
      <c r="OAM35" s="133"/>
      <c r="OAR35" s="133"/>
      <c r="OAW35" s="133"/>
      <c r="OBB35" s="133"/>
      <c r="OBG35" s="133"/>
      <c r="OBL35" s="133"/>
      <c r="OBQ35" s="133"/>
      <c r="OBV35" s="133"/>
      <c r="OCA35" s="133"/>
      <c r="OCF35" s="133"/>
      <c r="OCK35" s="133"/>
      <c r="OCP35" s="133"/>
      <c r="OCU35" s="133"/>
      <c r="OCZ35" s="133"/>
      <c r="ODE35" s="133"/>
      <c r="ODJ35" s="133"/>
      <c r="ODO35" s="133"/>
      <c r="ODT35" s="133"/>
      <c r="ODY35" s="133"/>
      <c r="OED35" s="133"/>
      <c r="OEI35" s="133"/>
      <c r="OEN35" s="133"/>
      <c r="OES35" s="133"/>
      <c r="OEX35" s="133"/>
      <c r="OFC35" s="133"/>
      <c r="OFH35" s="133"/>
      <c r="OFM35" s="133"/>
      <c r="OFR35" s="133"/>
      <c r="OFW35" s="133"/>
      <c r="OGB35" s="133"/>
      <c r="OGG35" s="133"/>
      <c r="OGL35" s="133"/>
      <c r="OGQ35" s="133"/>
      <c r="OGV35" s="133"/>
      <c r="OHA35" s="133"/>
      <c r="OHF35" s="133"/>
      <c r="OHK35" s="133"/>
      <c r="OHP35" s="133"/>
      <c r="OHU35" s="133"/>
      <c r="OHZ35" s="133"/>
      <c r="OIE35" s="133"/>
      <c r="OIJ35" s="133"/>
      <c r="OIO35" s="133"/>
      <c r="OIT35" s="133"/>
      <c r="OIY35" s="133"/>
      <c r="OJD35" s="133"/>
      <c r="OJI35" s="133"/>
      <c r="OJN35" s="133"/>
      <c r="OJS35" s="133"/>
      <c r="OJX35" s="133"/>
      <c r="OKC35" s="133"/>
      <c r="OKH35" s="133"/>
      <c r="OKM35" s="133"/>
      <c r="OKR35" s="133"/>
      <c r="OKW35" s="133"/>
      <c r="OLB35" s="133"/>
      <c r="OLG35" s="133"/>
      <c r="OLL35" s="133"/>
      <c r="OLQ35" s="133"/>
      <c r="OLV35" s="133"/>
      <c r="OMA35" s="133"/>
      <c r="OMF35" s="133"/>
      <c r="OMK35" s="133"/>
      <c r="OMP35" s="133"/>
      <c r="OMU35" s="133"/>
      <c r="OMZ35" s="133"/>
      <c r="ONE35" s="133"/>
      <c r="ONJ35" s="133"/>
      <c r="ONO35" s="133"/>
      <c r="ONT35" s="133"/>
      <c r="ONY35" s="133"/>
      <c r="OOD35" s="133"/>
      <c r="OOI35" s="133"/>
      <c r="OON35" s="133"/>
      <c r="OOS35" s="133"/>
      <c r="OOX35" s="133"/>
      <c r="OPC35" s="133"/>
      <c r="OPH35" s="133"/>
      <c r="OPM35" s="133"/>
      <c r="OPR35" s="133"/>
      <c r="OPW35" s="133"/>
      <c r="OQB35" s="133"/>
      <c r="OQG35" s="133"/>
      <c r="OQL35" s="133"/>
      <c r="OQQ35" s="133"/>
      <c r="OQV35" s="133"/>
      <c r="ORA35" s="133"/>
      <c r="ORF35" s="133"/>
      <c r="ORK35" s="133"/>
      <c r="ORP35" s="133"/>
      <c r="ORU35" s="133"/>
      <c r="ORZ35" s="133"/>
      <c r="OSE35" s="133"/>
      <c r="OSJ35" s="133"/>
      <c r="OSO35" s="133"/>
      <c r="OST35" s="133"/>
      <c r="OSY35" s="133"/>
      <c r="OTD35" s="133"/>
      <c r="OTI35" s="133"/>
      <c r="OTN35" s="133"/>
      <c r="OTS35" s="133"/>
      <c r="OTX35" s="133"/>
      <c r="OUC35" s="133"/>
      <c r="OUH35" s="133"/>
      <c r="OUM35" s="133"/>
      <c r="OUR35" s="133"/>
      <c r="OUW35" s="133"/>
      <c r="OVB35" s="133"/>
      <c r="OVG35" s="133"/>
      <c r="OVL35" s="133"/>
      <c r="OVQ35" s="133"/>
      <c r="OVV35" s="133"/>
      <c r="OWA35" s="133"/>
      <c r="OWF35" s="133"/>
      <c r="OWK35" s="133"/>
      <c r="OWP35" s="133"/>
      <c r="OWU35" s="133"/>
      <c r="OWZ35" s="133"/>
      <c r="OXE35" s="133"/>
      <c r="OXJ35" s="133"/>
      <c r="OXO35" s="133"/>
      <c r="OXT35" s="133"/>
      <c r="OXY35" s="133"/>
      <c r="OYD35" s="133"/>
      <c r="OYI35" s="133"/>
      <c r="OYN35" s="133"/>
      <c r="OYS35" s="133"/>
      <c r="OYX35" s="133"/>
      <c r="OZC35" s="133"/>
      <c r="OZH35" s="133"/>
      <c r="OZM35" s="133"/>
      <c r="OZR35" s="133"/>
      <c r="OZW35" s="133"/>
      <c r="PAB35" s="133"/>
      <c r="PAG35" s="133"/>
      <c r="PAL35" s="133"/>
      <c r="PAQ35" s="133"/>
      <c r="PAV35" s="133"/>
      <c r="PBA35" s="133"/>
      <c r="PBF35" s="133"/>
      <c r="PBK35" s="133"/>
      <c r="PBP35" s="133"/>
      <c r="PBU35" s="133"/>
      <c r="PBZ35" s="133"/>
      <c r="PCE35" s="133"/>
      <c r="PCJ35" s="133"/>
      <c r="PCO35" s="133"/>
      <c r="PCT35" s="133"/>
      <c r="PCY35" s="133"/>
      <c r="PDD35" s="133"/>
      <c r="PDI35" s="133"/>
      <c r="PDN35" s="133"/>
      <c r="PDS35" s="133"/>
      <c r="PDX35" s="133"/>
      <c r="PEC35" s="133"/>
      <c r="PEH35" s="133"/>
      <c r="PEM35" s="133"/>
      <c r="PER35" s="133"/>
      <c r="PEW35" s="133"/>
      <c r="PFB35" s="133"/>
      <c r="PFG35" s="133"/>
      <c r="PFL35" s="133"/>
      <c r="PFQ35" s="133"/>
      <c r="PFV35" s="133"/>
      <c r="PGA35" s="133"/>
      <c r="PGF35" s="133"/>
      <c r="PGK35" s="133"/>
      <c r="PGP35" s="133"/>
      <c r="PGU35" s="133"/>
      <c r="PGZ35" s="133"/>
      <c r="PHE35" s="133"/>
      <c r="PHJ35" s="133"/>
      <c r="PHO35" s="133"/>
      <c r="PHT35" s="133"/>
      <c r="PHY35" s="133"/>
      <c r="PID35" s="133"/>
      <c r="PII35" s="133"/>
      <c r="PIN35" s="133"/>
      <c r="PIS35" s="133"/>
      <c r="PIX35" s="133"/>
      <c r="PJC35" s="133"/>
      <c r="PJH35" s="133"/>
      <c r="PJM35" s="133"/>
      <c r="PJR35" s="133"/>
      <c r="PJW35" s="133"/>
      <c r="PKB35" s="133"/>
      <c r="PKG35" s="133"/>
      <c r="PKL35" s="133"/>
      <c r="PKQ35" s="133"/>
      <c r="PKV35" s="133"/>
      <c r="PLA35" s="133"/>
      <c r="PLF35" s="133"/>
      <c r="PLK35" s="133"/>
      <c r="PLP35" s="133"/>
      <c r="PLU35" s="133"/>
      <c r="PLZ35" s="133"/>
      <c r="PME35" s="133"/>
      <c r="PMJ35" s="133"/>
      <c r="PMO35" s="133"/>
      <c r="PMT35" s="133"/>
      <c r="PMY35" s="133"/>
      <c r="PND35" s="133"/>
      <c r="PNI35" s="133"/>
      <c r="PNN35" s="133"/>
      <c r="PNS35" s="133"/>
      <c r="PNX35" s="133"/>
      <c r="POC35" s="133"/>
      <c r="POH35" s="133"/>
      <c r="POM35" s="133"/>
      <c r="POR35" s="133"/>
      <c r="POW35" s="133"/>
      <c r="PPB35" s="133"/>
      <c r="PPG35" s="133"/>
      <c r="PPL35" s="133"/>
      <c r="PPQ35" s="133"/>
      <c r="PPV35" s="133"/>
      <c r="PQA35" s="133"/>
      <c r="PQF35" s="133"/>
      <c r="PQK35" s="133"/>
      <c r="PQP35" s="133"/>
      <c r="PQU35" s="133"/>
      <c r="PQZ35" s="133"/>
      <c r="PRE35" s="133"/>
      <c r="PRJ35" s="133"/>
      <c r="PRO35" s="133"/>
      <c r="PRT35" s="133"/>
      <c r="PRY35" s="133"/>
      <c r="PSD35" s="133"/>
      <c r="PSI35" s="133"/>
      <c r="PSN35" s="133"/>
      <c r="PSS35" s="133"/>
      <c r="PSX35" s="133"/>
      <c r="PTC35" s="133"/>
      <c r="PTH35" s="133"/>
      <c r="PTM35" s="133"/>
      <c r="PTR35" s="133"/>
      <c r="PTW35" s="133"/>
      <c r="PUB35" s="133"/>
      <c r="PUG35" s="133"/>
      <c r="PUL35" s="133"/>
      <c r="PUQ35" s="133"/>
      <c r="PUV35" s="133"/>
      <c r="PVA35" s="133"/>
      <c r="PVF35" s="133"/>
      <c r="PVK35" s="133"/>
      <c r="PVP35" s="133"/>
      <c r="PVU35" s="133"/>
      <c r="PVZ35" s="133"/>
      <c r="PWE35" s="133"/>
      <c r="PWJ35" s="133"/>
      <c r="PWO35" s="133"/>
      <c r="PWT35" s="133"/>
      <c r="PWY35" s="133"/>
      <c r="PXD35" s="133"/>
      <c r="PXI35" s="133"/>
      <c r="PXN35" s="133"/>
      <c r="PXS35" s="133"/>
      <c r="PXX35" s="133"/>
      <c r="PYC35" s="133"/>
      <c r="PYH35" s="133"/>
      <c r="PYM35" s="133"/>
      <c r="PYR35" s="133"/>
      <c r="PYW35" s="133"/>
      <c r="PZB35" s="133"/>
      <c r="PZG35" s="133"/>
      <c r="PZL35" s="133"/>
      <c r="PZQ35" s="133"/>
      <c r="PZV35" s="133"/>
      <c r="QAA35" s="133"/>
      <c r="QAF35" s="133"/>
      <c r="QAK35" s="133"/>
      <c r="QAP35" s="133"/>
      <c r="QAU35" s="133"/>
      <c r="QAZ35" s="133"/>
      <c r="QBE35" s="133"/>
      <c r="QBJ35" s="133"/>
      <c r="QBO35" s="133"/>
      <c r="QBT35" s="133"/>
      <c r="QBY35" s="133"/>
      <c r="QCD35" s="133"/>
      <c r="QCI35" s="133"/>
      <c r="QCN35" s="133"/>
      <c r="QCS35" s="133"/>
      <c r="QCX35" s="133"/>
      <c r="QDC35" s="133"/>
      <c r="QDH35" s="133"/>
      <c r="QDM35" s="133"/>
      <c r="QDR35" s="133"/>
      <c r="QDW35" s="133"/>
      <c r="QEB35" s="133"/>
      <c r="QEG35" s="133"/>
      <c r="QEL35" s="133"/>
      <c r="QEQ35" s="133"/>
      <c r="QEV35" s="133"/>
      <c r="QFA35" s="133"/>
      <c r="QFF35" s="133"/>
      <c r="QFK35" s="133"/>
      <c r="QFP35" s="133"/>
      <c r="QFU35" s="133"/>
      <c r="QFZ35" s="133"/>
      <c r="QGE35" s="133"/>
      <c r="QGJ35" s="133"/>
      <c r="QGO35" s="133"/>
      <c r="QGT35" s="133"/>
      <c r="QGY35" s="133"/>
      <c r="QHD35" s="133"/>
      <c r="QHI35" s="133"/>
      <c r="QHN35" s="133"/>
      <c r="QHS35" s="133"/>
      <c r="QHX35" s="133"/>
      <c r="QIC35" s="133"/>
      <c r="QIH35" s="133"/>
      <c r="QIM35" s="133"/>
      <c r="QIR35" s="133"/>
      <c r="QIW35" s="133"/>
      <c r="QJB35" s="133"/>
      <c r="QJG35" s="133"/>
      <c r="QJL35" s="133"/>
      <c r="QJQ35" s="133"/>
      <c r="QJV35" s="133"/>
      <c r="QKA35" s="133"/>
      <c r="QKF35" s="133"/>
      <c r="QKK35" s="133"/>
      <c r="QKP35" s="133"/>
      <c r="QKU35" s="133"/>
      <c r="QKZ35" s="133"/>
      <c r="QLE35" s="133"/>
      <c r="QLJ35" s="133"/>
      <c r="QLO35" s="133"/>
      <c r="QLT35" s="133"/>
      <c r="QLY35" s="133"/>
      <c r="QMD35" s="133"/>
      <c r="QMI35" s="133"/>
      <c r="QMN35" s="133"/>
      <c r="QMS35" s="133"/>
      <c r="QMX35" s="133"/>
      <c r="QNC35" s="133"/>
      <c r="QNH35" s="133"/>
      <c r="QNM35" s="133"/>
      <c r="QNR35" s="133"/>
      <c r="QNW35" s="133"/>
      <c r="QOB35" s="133"/>
      <c r="QOG35" s="133"/>
      <c r="QOL35" s="133"/>
      <c r="QOQ35" s="133"/>
      <c r="QOV35" s="133"/>
      <c r="QPA35" s="133"/>
      <c r="QPF35" s="133"/>
      <c r="QPK35" s="133"/>
      <c r="QPP35" s="133"/>
      <c r="QPU35" s="133"/>
      <c r="QPZ35" s="133"/>
      <c r="QQE35" s="133"/>
      <c r="QQJ35" s="133"/>
      <c r="QQO35" s="133"/>
      <c r="QQT35" s="133"/>
      <c r="QQY35" s="133"/>
      <c r="QRD35" s="133"/>
      <c r="QRI35" s="133"/>
      <c r="QRN35" s="133"/>
      <c r="QRS35" s="133"/>
      <c r="QRX35" s="133"/>
      <c r="QSC35" s="133"/>
      <c r="QSH35" s="133"/>
      <c r="QSM35" s="133"/>
      <c r="QSR35" s="133"/>
      <c r="QSW35" s="133"/>
      <c r="QTB35" s="133"/>
      <c r="QTG35" s="133"/>
      <c r="QTL35" s="133"/>
      <c r="QTQ35" s="133"/>
      <c r="QTV35" s="133"/>
      <c r="QUA35" s="133"/>
      <c r="QUF35" s="133"/>
      <c r="QUK35" s="133"/>
      <c r="QUP35" s="133"/>
      <c r="QUU35" s="133"/>
      <c r="QUZ35" s="133"/>
      <c r="QVE35" s="133"/>
      <c r="QVJ35" s="133"/>
      <c r="QVO35" s="133"/>
      <c r="QVT35" s="133"/>
      <c r="QVY35" s="133"/>
      <c r="QWD35" s="133"/>
      <c r="QWI35" s="133"/>
      <c r="QWN35" s="133"/>
      <c r="QWS35" s="133"/>
      <c r="QWX35" s="133"/>
      <c r="QXC35" s="133"/>
      <c r="QXH35" s="133"/>
      <c r="QXM35" s="133"/>
      <c r="QXR35" s="133"/>
      <c r="QXW35" s="133"/>
      <c r="QYB35" s="133"/>
      <c r="QYG35" s="133"/>
      <c r="QYL35" s="133"/>
      <c r="QYQ35" s="133"/>
      <c r="QYV35" s="133"/>
      <c r="QZA35" s="133"/>
      <c r="QZF35" s="133"/>
      <c r="QZK35" s="133"/>
      <c r="QZP35" s="133"/>
      <c r="QZU35" s="133"/>
      <c r="QZZ35" s="133"/>
      <c r="RAE35" s="133"/>
      <c r="RAJ35" s="133"/>
      <c r="RAO35" s="133"/>
      <c r="RAT35" s="133"/>
      <c r="RAY35" s="133"/>
      <c r="RBD35" s="133"/>
      <c r="RBI35" s="133"/>
      <c r="RBN35" s="133"/>
      <c r="RBS35" s="133"/>
      <c r="RBX35" s="133"/>
      <c r="RCC35" s="133"/>
      <c r="RCH35" s="133"/>
      <c r="RCM35" s="133"/>
      <c r="RCR35" s="133"/>
      <c r="RCW35" s="133"/>
      <c r="RDB35" s="133"/>
      <c r="RDG35" s="133"/>
      <c r="RDL35" s="133"/>
      <c r="RDQ35" s="133"/>
      <c r="RDV35" s="133"/>
      <c r="REA35" s="133"/>
      <c r="REF35" s="133"/>
      <c r="REK35" s="133"/>
      <c r="REP35" s="133"/>
      <c r="REU35" s="133"/>
      <c r="REZ35" s="133"/>
      <c r="RFE35" s="133"/>
      <c r="RFJ35" s="133"/>
      <c r="RFO35" s="133"/>
      <c r="RFT35" s="133"/>
      <c r="RFY35" s="133"/>
      <c r="RGD35" s="133"/>
      <c r="RGI35" s="133"/>
      <c r="RGN35" s="133"/>
      <c r="RGS35" s="133"/>
      <c r="RGX35" s="133"/>
      <c r="RHC35" s="133"/>
      <c r="RHH35" s="133"/>
      <c r="RHM35" s="133"/>
      <c r="RHR35" s="133"/>
      <c r="RHW35" s="133"/>
      <c r="RIB35" s="133"/>
      <c r="RIG35" s="133"/>
      <c r="RIL35" s="133"/>
      <c r="RIQ35" s="133"/>
      <c r="RIV35" s="133"/>
      <c r="RJA35" s="133"/>
      <c r="RJF35" s="133"/>
      <c r="RJK35" s="133"/>
      <c r="RJP35" s="133"/>
      <c r="RJU35" s="133"/>
      <c r="RJZ35" s="133"/>
      <c r="RKE35" s="133"/>
      <c r="RKJ35" s="133"/>
      <c r="RKO35" s="133"/>
      <c r="RKT35" s="133"/>
      <c r="RKY35" s="133"/>
      <c r="RLD35" s="133"/>
      <c r="RLI35" s="133"/>
      <c r="RLN35" s="133"/>
      <c r="RLS35" s="133"/>
      <c r="RLX35" s="133"/>
      <c r="RMC35" s="133"/>
      <c r="RMH35" s="133"/>
      <c r="RMM35" s="133"/>
      <c r="RMR35" s="133"/>
      <c r="RMW35" s="133"/>
      <c r="RNB35" s="133"/>
      <c r="RNG35" s="133"/>
      <c r="RNL35" s="133"/>
      <c r="RNQ35" s="133"/>
      <c r="RNV35" s="133"/>
      <c r="ROA35" s="133"/>
      <c r="ROF35" s="133"/>
      <c r="ROK35" s="133"/>
      <c r="ROP35" s="133"/>
      <c r="ROU35" s="133"/>
      <c r="ROZ35" s="133"/>
      <c r="RPE35" s="133"/>
      <c r="RPJ35" s="133"/>
      <c r="RPO35" s="133"/>
      <c r="RPT35" s="133"/>
      <c r="RPY35" s="133"/>
      <c r="RQD35" s="133"/>
      <c r="RQI35" s="133"/>
      <c r="RQN35" s="133"/>
      <c r="RQS35" s="133"/>
      <c r="RQX35" s="133"/>
      <c r="RRC35" s="133"/>
      <c r="RRH35" s="133"/>
      <c r="RRM35" s="133"/>
      <c r="RRR35" s="133"/>
      <c r="RRW35" s="133"/>
      <c r="RSB35" s="133"/>
      <c r="RSG35" s="133"/>
      <c r="RSL35" s="133"/>
      <c r="RSQ35" s="133"/>
      <c r="RSV35" s="133"/>
      <c r="RTA35" s="133"/>
      <c r="RTF35" s="133"/>
      <c r="RTK35" s="133"/>
      <c r="RTP35" s="133"/>
      <c r="RTU35" s="133"/>
      <c r="RTZ35" s="133"/>
      <c r="RUE35" s="133"/>
      <c r="RUJ35" s="133"/>
      <c r="RUO35" s="133"/>
      <c r="RUT35" s="133"/>
      <c r="RUY35" s="133"/>
      <c r="RVD35" s="133"/>
      <c r="RVI35" s="133"/>
      <c r="RVN35" s="133"/>
      <c r="RVS35" s="133"/>
      <c r="RVX35" s="133"/>
      <c r="RWC35" s="133"/>
      <c r="RWH35" s="133"/>
      <c r="RWM35" s="133"/>
      <c r="RWR35" s="133"/>
      <c r="RWW35" s="133"/>
      <c r="RXB35" s="133"/>
      <c r="RXG35" s="133"/>
      <c r="RXL35" s="133"/>
      <c r="RXQ35" s="133"/>
      <c r="RXV35" s="133"/>
      <c r="RYA35" s="133"/>
      <c r="RYF35" s="133"/>
      <c r="RYK35" s="133"/>
      <c r="RYP35" s="133"/>
      <c r="RYU35" s="133"/>
      <c r="RYZ35" s="133"/>
      <c r="RZE35" s="133"/>
      <c r="RZJ35" s="133"/>
      <c r="RZO35" s="133"/>
      <c r="RZT35" s="133"/>
      <c r="RZY35" s="133"/>
      <c r="SAD35" s="133"/>
      <c r="SAI35" s="133"/>
      <c r="SAN35" s="133"/>
      <c r="SAS35" s="133"/>
      <c r="SAX35" s="133"/>
      <c r="SBC35" s="133"/>
      <c r="SBH35" s="133"/>
      <c r="SBM35" s="133"/>
      <c r="SBR35" s="133"/>
      <c r="SBW35" s="133"/>
      <c r="SCB35" s="133"/>
      <c r="SCG35" s="133"/>
      <c r="SCL35" s="133"/>
      <c r="SCQ35" s="133"/>
      <c r="SCV35" s="133"/>
      <c r="SDA35" s="133"/>
      <c r="SDF35" s="133"/>
      <c r="SDK35" s="133"/>
      <c r="SDP35" s="133"/>
      <c r="SDU35" s="133"/>
      <c r="SDZ35" s="133"/>
      <c r="SEE35" s="133"/>
      <c r="SEJ35" s="133"/>
      <c r="SEO35" s="133"/>
      <c r="SET35" s="133"/>
      <c r="SEY35" s="133"/>
      <c r="SFD35" s="133"/>
      <c r="SFI35" s="133"/>
      <c r="SFN35" s="133"/>
      <c r="SFS35" s="133"/>
      <c r="SFX35" s="133"/>
      <c r="SGC35" s="133"/>
      <c r="SGH35" s="133"/>
      <c r="SGM35" s="133"/>
      <c r="SGR35" s="133"/>
      <c r="SGW35" s="133"/>
      <c r="SHB35" s="133"/>
      <c r="SHG35" s="133"/>
      <c r="SHL35" s="133"/>
      <c r="SHQ35" s="133"/>
      <c r="SHV35" s="133"/>
      <c r="SIA35" s="133"/>
      <c r="SIF35" s="133"/>
      <c r="SIK35" s="133"/>
      <c r="SIP35" s="133"/>
      <c r="SIU35" s="133"/>
      <c r="SIZ35" s="133"/>
      <c r="SJE35" s="133"/>
      <c r="SJJ35" s="133"/>
      <c r="SJO35" s="133"/>
      <c r="SJT35" s="133"/>
      <c r="SJY35" s="133"/>
      <c r="SKD35" s="133"/>
      <c r="SKI35" s="133"/>
      <c r="SKN35" s="133"/>
      <c r="SKS35" s="133"/>
      <c r="SKX35" s="133"/>
      <c r="SLC35" s="133"/>
      <c r="SLH35" s="133"/>
      <c r="SLM35" s="133"/>
      <c r="SLR35" s="133"/>
      <c r="SLW35" s="133"/>
      <c r="SMB35" s="133"/>
      <c r="SMG35" s="133"/>
      <c r="SML35" s="133"/>
      <c r="SMQ35" s="133"/>
      <c r="SMV35" s="133"/>
      <c r="SNA35" s="133"/>
      <c r="SNF35" s="133"/>
      <c r="SNK35" s="133"/>
      <c r="SNP35" s="133"/>
      <c r="SNU35" s="133"/>
      <c r="SNZ35" s="133"/>
      <c r="SOE35" s="133"/>
      <c r="SOJ35" s="133"/>
      <c r="SOO35" s="133"/>
      <c r="SOT35" s="133"/>
      <c r="SOY35" s="133"/>
      <c r="SPD35" s="133"/>
      <c r="SPI35" s="133"/>
      <c r="SPN35" s="133"/>
      <c r="SPS35" s="133"/>
      <c r="SPX35" s="133"/>
      <c r="SQC35" s="133"/>
      <c r="SQH35" s="133"/>
      <c r="SQM35" s="133"/>
      <c r="SQR35" s="133"/>
      <c r="SQW35" s="133"/>
      <c r="SRB35" s="133"/>
      <c r="SRG35" s="133"/>
      <c r="SRL35" s="133"/>
      <c r="SRQ35" s="133"/>
      <c r="SRV35" s="133"/>
      <c r="SSA35" s="133"/>
      <c r="SSF35" s="133"/>
      <c r="SSK35" s="133"/>
      <c r="SSP35" s="133"/>
      <c r="SSU35" s="133"/>
      <c r="SSZ35" s="133"/>
      <c r="STE35" s="133"/>
      <c r="STJ35" s="133"/>
      <c r="STO35" s="133"/>
      <c r="STT35" s="133"/>
      <c r="STY35" s="133"/>
      <c r="SUD35" s="133"/>
      <c r="SUI35" s="133"/>
      <c r="SUN35" s="133"/>
      <c r="SUS35" s="133"/>
      <c r="SUX35" s="133"/>
      <c r="SVC35" s="133"/>
      <c r="SVH35" s="133"/>
      <c r="SVM35" s="133"/>
      <c r="SVR35" s="133"/>
      <c r="SVW35" s="133"/>
      <c r="SWB35" s="133"/>
      <c r="SWG35" s="133"/>
      <c r="SWL35" s="133"/>
      <c r="SWQ35" s="133"/>
      <c r="SWV35" s="133"/>
      <c r="SXA35" s="133"/>
      <c r="SXF35" s="133"/>
      <c r="SXK35" s="133"/>
      <c r="SXP35" s="133"/>
      <c r="SXU35" s="133"/>
      <c r="SXZ35" s="133"/>
      <c r="SYE35" s="133"/>
      <c r="SYJ35" s="133"/>
      <c r="SYO35" s="133"/>
      <c r="SYT35" s="133"/>
      <c r="SYY35" s="133"/>
      <c r="SZD35" s="133"/>
      <c r="SZI35" s="133"/>
      <c r="SZN35" s="133"/>
      <c r="SZS35" s="133"/>
      <c r="SZX35" s="133"/>
      <c r="TAC35" s="133"/>
      <c r="TAH35" s="133"/>
      <c r="TAM35" s="133"/>
      <c r="TAR35" s="133"/>
      <c r="TAW35" s="133"/>
      <c r="TBB35" s="133"/>
      <c r="TBG35" s="133"/>
      <c r="TBL35" s="133"/>
      <c r="TBQ35" s="133"/>
      <c r="TBV35" s="133"/>
      <c r="TCA35" s="133"/>
      <c r="TCF35" s="133"/>
      <c r="TCK35" s="133"/>
      <c r="TCP35" s="133"/>
      <c r="TCU35" s="133"/>
      <c r="TCZ35" s="133"/>
      <c r="TDE35" s="133"/>
      <c r="TDJ35" s="133"/>
      <c r="TDO35" s="133"/>
      <c r="TDT35" s="133"/>
      <c r="TDY35" s="133"/>
      <c r="TED35" s="133"/>
      <c r="TEI35" s="133"/>
      <c r="TEN35" s="133"/>
      <c r="TES35" s="133"/>
      <c r="TEX35" s="133"/>
      <c r="TFC35" s="133"/>
      <c r="TFH35" s="133"/>
      <c r="TFM35" s="133"/>
      <c r="TFR35" s="133"/>
      <c r="TFW35" s="133"/>
      <c r="TGB35" s="133"/>
      <c r="TGG35" s="133"/>
      <c r="TGL35" s="133"/>
      <c r="TGQ35" s="133"/>
      <c r="TGV35" s="133"/>
      <c r="THA35" s="133"/>
      <c r="THF35" s="133"/>
      <c r="THK35" s="133"/>
      <c r="THP35" s="133"/>
      <c r="THU35" s="133"/>
      <c r="THZ35" s="133"/>
      <c r="TIE35" s="133"/>
      <c r="TIJ35" s="133"/>
      <c r="TIO35" s="133"/>
      <c r="TIT35" s="133"/>
      <c r="TIY35" s="133"/>
      <c r="TJD35" s="133"/>
      <c r="TJI35" s="133"/>
      <c r="TJN35" s="133"/>
      <c r="TJS35" s="133"/>
      <c r="TJX35" s="133"/>
      <c r="TKC35" s="133"/>
      <c r="TKH35" s="133"/>
      <c r="TKM35" s="133"/>
      <c r="TKR35" s="133"/>
      <c r="TKW35" s="133"/>
      <c r="TLB35" s="133"/>
      <c r="TLG35" s="133"/>
      <c r="TLL35" s="133"/>
      <c r="TLQ35" s="133"/>
      <c r="TLV35" s="133"/>
      <c r="TMA35" s="133"/>
      <c r="TMF35" s="133"/>
      <c r="TMK35" s="133"/>
      <c r="TMP35" s="133"/>
      <c r="TMU35" s="133"/>
      <c r="TMZ35" s="133"/>
      <c r="TNE35" s="133"/>
      <c r="TNJ35" s="133"/>
      <c r="TNO35" s="133"/>
      <c r="TNT35" s="133"/>
      <c r="TNY35" s="133"/>
      <c r="TOD35" s="133"/>
      <c r="TOI35" s="133"/>
      <c r="TON35" s="133"/>
      <c r="TOS35" s="133"/>
      <c r="TOX35" s="133"/>
      <c r="TPC35" s="133"/>
      <c r="TPH35" s="133"/>
      <c r="TPM35" s="133"/>
      <c r="TPR35" s="133"/>
      <c r="TPW35" s="133"/>
      <c r="TQB35" s="133"/>
      <c r="TQG35" s="133"/>
      <c r="TQL35" s="133"/>
      <c r="TQQ35" s="133"/>
      <c r="TQV35" s="133"/>
      <c r="TRA35" s="133"/>
      <c r="TRF35" s="133"/>
      <c r="TRK35" s="133"/>
      <c r="TRP35" s="133"/>
      <c r="TRU35" s="133"/>
      <c r="TRZ35" s="133"/>
      <c r="TSE35" s="133"/>
      <c r="TSJ35" s="133"/>
      <c r="TSO35" s="133"/>
      <c r="TST35" s="133"/>
      <c r="TSY35" s="133"/>
      <c r="TTD35" s="133"/>
      <c r="TTI35" s="133"/>
      <c r="TTN35" s="133"/>
      <c r="TTS35" s="133"/>
      <c r="TTX35" s="133"/>
      <c r="TUC35" s="133"/>
      <c r="TUH35" s="133"/>
      <c r="TUM35" s="133"/>
      <c r="TUR35" s="133"/>
      <c r="TUW35" s="133"/>
      <c r="TVB35" s="133"/>
      <c r="TVG35" s="133"/>
      <c r="TVL35" s="133"/>
      <c r="TVQ35" s="133"/>
      <c r="TVV35" s="133"/>
      <c r="TWA35" s="133"/>
      <c r="TWF35" s="133"/>
      <c r="TWK35" s="133"/>
      <c r="TWP35" s="133"/>
      <c r="TWU35" s="133"/>
      <c r="TWZ35" s="133"/>
      <c r="TXE35" s="133"/>
      <c r="TXJ35" s="133"/>
      <c r="TXO35" s="133"/>
      <c r="TXT35" s="133"/>
      <c r="TXY35" s="133"/>
      <c r="TYD35" s="133"/>
      <c r="TYI35" s="133"/>
      <c r="TYN35" s="133"/>
      <c r="TYS35" s="133"/>
      <c r="TYX35" s="133"/>
      <c r="TZC35" s="133"/>
      <c r="TZH35" s="133"/>
      <c r="TZM35" s="133"/>
      <c r="TZR35" s="133"/>
      <c r="TZW35" s="133"/>
      <c r="UAB35" s="133"/>
      <c r="UAG35" s="133"/>
      <c r="UAL35" s="133"/>
      <c r="UAQ35" s="133"/>
      <c r="UAV35" s="133"/>
      <c r="UBA35" s="133"/>
      <c r="UBF35" s="133"/>
      <c r="UBK35" s="133"/>
      <c r="UBP35" s="133"/>
      <c r="UBU35" s="133"/>
      <c r="UBZ35" s="133"/>
      <c r="UCE35" s="133"/>
      <c r="UCJ35" s="133"/>
      <c r="UCO35" s="133"/>
      <c r="UCT35" s="133"/>
      <c r="UCY35" s="133"/>
      <c r="UDD35" s="133"/>
      <c r="UDI35" s="133"/>
      <c r="UDN35" s="133"/>
      <c r="UDS35" s="133"/>
      <c r="UDX35" s="133"/>
      <c r="UEC35" s="133"/>
      <c r="UEH35" s="133"/>
      <c r="UEM35" s="133"/>
      <c r="UER35" s="133"/>
      <c r="UEW35" s="133"/>
      <c r="UFB35" s="133"/>
      <c r="UFG35" s="133"/>
      <c r="UFL35" s="133"/>
      <c r="UFQ35" s="133"/>
      <c r="UFV35" s="133"/>
      <c r="UGA35" s="133"/>
      <c r="UGF35" s="133"/>
      <c r="UGK35" s="133"/>
      <c r="UGP35" s="133"/>
      <c r="UGU35" s="133"/>
      <c r="UGZ35" s="133"/>
      <c r="UHE35" s="133"/>
      <c r="UHJ35" s="133"/>
      <c r="UHO35" s="133"/>
      <c r="UHT35" s="133"/>
      <c r="UHY35" s="133"/>
      <c r="UID35" s="133"/>
      <c r="UII35" s="133"/>
      <c r="UIN35" s="133"/>
      <c r="UIS35" s="133"/>
      <c r="UIX35" s="133"/>
      <c r="UJC35" s="133"/>
      <c r="UJH35" s="133"/>
      <c r="UJM35" s="133"/>
      <c r="UJR35" s="133"/>
      <c r="UJW35" s="133"/>
      <c r="UKB35" s="133"/>
      <c r="UKG35" s="133"/>
      <c r="UKL35" s="133"/>
      <c r="UKQ35" s="133"/>
      <c r="UKV35" s="133"/>
      <c r="ULA35" s="133"/>
      <c r="ULF35" s="133"/>
      <c r="ULK35" s="133"/>
      <c r="ULP35" s="133"/>
      <c r="ULU35" s="133"/>
      <c r="ULZ35" s="133"/>
      <c r="UME35" s="133"/>
      <c r="UMJ35" s="133"/>
      <c r="UMO35" s="133"/>
      <c r="UMT35" s="133"/>
      <c r="UMY35" s="133"/>
      <c r="UND35" s="133"/>
      <c r="UNI35" s="133"/>
      <c r="UNN35" s="133"/>
      <c r="UNS35" s="133"/>
      <c r="UNX35" s="133"/>
      <c r="UOC35" s="133"/>
      <c r="UOH35" s="133"/>
      <c r="UOM35" s="133"/>
      <c r="UOR35" s="133"/>
      <c r="UOW35" s="133"/>
      <c r="UPB35" s="133"/>
      <c r="UPG35" s="133"/>
      <c r="UPL35" s="133"/>
      <c r="UPQ35" s="133"/>
      <c r="UPV35" s="133"/>
      <c r="UQA35" s="133"/>
      <c r="UQF35" s="133"/>
      <c r="UQK35" s="133"/>
      <c r="UQP35" s="133"/>
      <c r="UQU35" s="133"/>
      <c r="UQZ35" s="133"/>
      <c r="URE35" s="133"/>
      <c r="URJ35" s="133"/>
      <c r="URO35" s="133"/>
      <c r="URT35" s="133"/>
      <c r="URY35" s="133"/>
      <c r="USD35" s="133"/>
      <c r="USI35" s="133"/>
      <c r="USN35" s="133"/>
      <c r="USS35" s="133"/>
      <c r="USX35" s="133"/>
      <c r="UTC35" s="133"/>
      <c r="UTH35" s="133"/>
      <c r="UTM35" s="133"/>
      <c r="UTR35" s="133"/>
      <c r="UTW35" s="133"/>
      <c r="UUB35" s="133"/>
      <c r="UUG35" s="133"/>
      <c r="UUL35" s="133"/>
      <c r="UUQ35" s="133"/>
      <c r="UUV35" s="133"/>
      <c r="UVA35" s="133"/>
      <c r="UVF35" s="133"/>
      <c r="UVK35" s="133"/>
      <c r="UVP35" s="133"/>
      <c r="UVU35" s="133"/>
      <c r="UVZ35" s="133"/>
      <c r="UWE35" s="133"/>
      <c r="UWJ35" s="133"/>
      <c r="UWO35" s="133"/>
      <c r="UWT35" s="133"/>
      <c r="UWY35" s="133"/>
      <c r="UXD35" s="133"/>
      <c r="UXI35" s="133"/>
      <c r="UXN35" s="133"/>
      <c r="UXS35" s="133"/>
      <c r="UXX35" s="133"/>
      <c r="UYC35" s="133"/>
      <c r="UYH35" s="133"/>
      <c r="UYM35" s="133"/>
      <c r="UYR35" s="133"/>
      <c r="UYW35" s="133"/>
      <c r="UZB35" s="133"/>
      <c r="UZG35" s="133"/>
      <c r="UZL35" s="133"/>
      <c r="UZQ35" s="133"/>
      <c r="UZV35" s="133"/>
      <c r="VAA35" s="133"/>
      <c r="VAF35" s="133"/>
      <c r="VAK35" s="133"/>
      <c r="VAP35" s="133"/>
      <c r="VAU35" s="133"/>
      <c r="VAZ35" s="133"/>
      <c r="VBE35" s="133"/>
      <c r="VBJ35" s="133"/>
      <c r="VBO35" s="133"/>
      <c r="VBT35" s="133"/>
      <c r="VBY35" s="133"/>
      <c r="VCD35" s="133"/>
      <c r="VCI35" s="133"/>
      <c r="VCN35" s="133"/>
      <c r="VCS35" s="133"/>
      <c r="VCX35" s="133"/>
      <c r="VDC35" s="133"/>
      <c r="VDH35" s="133"/>
      <c r="VDM35" s="133"/>
      <c r="VDR35" s="133"/>
      <c r="VDW35" s="133"/>
      <c r="VEB35" s="133"/>
      <c r="VEG35" s="133"/>
      <c r="VEL35" s="133"/>
      <c r="VEQ35" s="133"/>
      <c r="VEV35" s="133"/>
      <c r="VFA35" s="133"/>
      <c r="VFF35" s="133"/>
      <c r="VFK35" s="133"/>
      <c r="VFP35" s="133"/>
      <c r="VFU35" s="133"/>
      <c r="VFZ35" s="133"/>
      <c r="VGE35" s="133"/>
      <c r="VGJ35" s="133"/>
      <c r="VGO35" s="133"/>
      <c r="VGT35" s="133"/>
      <c r="VGY35" s="133"/>
      <c r="VHD35" s="133"/>
      <c r="VHI35" s="133"/>
      <c r="VHN35" s="133"/>
      <c r="VHS35" s="133"/>
      <c r="VHX35" s="133"/>
      <c r="VIC35" s="133"/>
      <c r="VIH35" s="133"/>
      <c r="VIM35" s="133"/>
      <c r="VIR35" s="133"/>
      <c r="VIW35" s="133"/>
      <c r="VJB35" s="133"/>
      <c r="VJG35" s="133"/>
      <c r="VJL35" s="133"/>
      <c r="VJQ35" s="133"/>
      <c r="VJV35" s="133"/>
      <c r="VKA35" s="133"/>
      <c r="VKF35" s="133"/>
      <c r="VKK35" s="133"/>
      <c r="VKP35" s="133"/>
      <c r="VKU35" s="133"/>
      <c r="VKZ35" s="133"/>
      <c r="VLE35" s="133"/>
      <c r="VLJ35" s="133"/>
      <c r="VLO35" s="133"/>
      <c r="VLT35" s="133"/>
      <c r="VLY35" s="133"/>
      <c r="VMD35" s="133"/>
      <c r="VMI35" s="133"/>
      <c r="VMN35" s="133"/>
      <c r="VMS35" s="133"/>
      <c r="VMX35" s="133"/>
      <c r="VNC35" s="133"/>
      <c r="VNH35" s="133"/>
      <c r="VNM35" s="133"/>
      <c r="VNR35" s="133"/>
      <c r="VNW35" s="133"/>
      <c r="VOB35" s="133"/>
      <c r="VOG35" s="133"/>
      <c r="VOL35" s="133"/>
      <c r="VOQ35" s="133"/>
      <c r="VOV35" s="133"/>
      <c r="VPA35" s="133"/>
      <c r="VPF35" s="133"/>
      <c r="VPK35" s="133"/>
      <c r="VPP35" s="133"/>
      <c r="VPU35" s="133"/>
      <c r="VPZ35" s="133"/>
      <c r="VQE35" s="133"/>
      <c r="VQJ35" s="133"/>
      <c r="VQO35" s="133"/>
      <c r="VQT35" s="133"/>
      <c r="VQY35" s="133"/>
      <c r="VRD35" s="133"/>
      <c r="VRI35" s="133"/>
      <c r="VRN35" s="133"/>
      <c r="VRS35" s="133"/>
      <c r="VRX35" s="133"/>
      <c r="VSC35" s="133"/>
      <c r="VSH35" s="133"/>
      <c r="VSM35" s="133"/>
      <c r="VSR35" s="133"/>
      <c r="VSW35" s="133"/>
      <c r="VTB35" s="133"/>
      <c r="VTG35" s="133"/>
      <c r="VTL35" s="133"/>
      <c r="VTQ35" s="133"/>
      <c r="VTV35" s="133"/>
      <c r="VUA35" s="133"/>
      <c r="VUF35" s="133"/>
      <c r="VUK35" s="133"/>
      <c r="VUP35" s="133"/>
      <c r="VUU35" s="133"/>
      <c r="VUZ35" s="133"/>
      <c r="VVE35" s="133"/>
      <c r="VVJ35" s="133"/>
      <c r="VVO35" s="133"/>
      <c r="VVT35" s="133"/>
      <c r="VVY35" s="133"/>
      <c r="VWD35" s="133"/>
      <c r="VWI35" s="133"/>
      <c r="VWN35" s="133"/>
      <c r="VWS35" s="133"/>
      <c r="VWX35" s="133"/>
      <c r="VXC35" s="133"/>
      <c r="VXH35" s="133"/>
      <c r="VXM35" s="133"/>
      <c r="VXR35" s="133"/>
      <c r="VXW35" s="133"/>
      <c r="VYB35" s="133"/>
      <c r="VYG35" s="133"/>
      <c r="VYL35" s="133"/>
      <c r="VYQ35" s="133"/>
      <c r="VYV35" s="133"/>
      <c r="VZA35" s="133"/>
      <c r="VZF35" s="133"/>
      <c r="VZK35" s="133"/>
      <c r="VZP35" s="133"/>
      <c r="VZU35" s="133"/>
      <c r="VZZ35" s="133"/>
      <c r="WAE35" s="133"/>
      <c r="WAJ35" s="133"/>
      <c r="WAO35" s="133"/>
      <c r="WAT35" s="133"/>
      <c r="WAY35" s="133"/>
      <c r="WBD35" s="133"/>
      <c r="WBI35" s="133"/>
      <c r="WBN35" s="133"/>
      <c r="WBS35" s="133"/>
      <c r="WBX35" s="133"/>
      <c r="WCC35" s="133"/>
      <c r="WCH35" s="133"/>
      <c r="WCM35" s="133"/>
      <c r="WCR35" s="133"/>
      <c r="WCW35" s="133"/>
      <c r="WDB35" s="133"/>
      <c r="WDG35" s="133"/>
      <c r="WDL35" s="133"/>
      <c r="WDQ35" s="133"/>
      <c r="WDV35" s="133"/>
      <c r="WEA35" s="133"/>
      <c r="WEF35" s="133"/>
      <c r="WEK35" s="133"/>
      <c r="WEP35" s="133"/>
      <c r="WEU35" s="133"/>
      <c r="WEZ35" s="133"/>
      <c r="WFE35" s="133"/>
      <c r="WFJ35" s="133"/>
      <c r="WFO35" s="133"/>
      <c r="WFT35" s="133"/>
      <c r="WFY35" s="133"/>
      <c r="WGD35" s="133"/>
      <c r="WGI35" s="133"/>
      <c r="WGN35" s="133"/>
      <c r="WGS35" s="133"/>
      <c r="WGX35" s="133"/>
      <c r="WHC35" s="133"/>
      <c r="WHH35" s="133"/>
      <c r="WHM35" s="133"/>
      <c r="WHR35" s="133"/>
      <c r="WHW35" s="133"/>
      <c r="WIB35" s="133"/>
      <c r="WIG35" s="133"/>
      <c r="WIL35" s="133"/>
      <c r="WIQ35" s="133"/>
      <c r="WIV35" s="133"/>
      <c r="WJA35" s="133"/>
      <c r="WJF35" s="133"/>
      <c r="WJK35" s="133"/>
      <c r="WJP35" s="133"/>
      <c r="WJU35" s="133"/>
      <c r="WJZ35" s="133"/>
      <c r="WKE35" s="133"/>
      <c r="WKJ35" s="133"/>
      <c r="WKO35" s="133"/>
      <c r="WKT35" s="133"/>
      <c r="WKY35" s="133"/>
      <c r="WLD35" s="133"/>
      <c r="WLI35" s="133"/>
      <c r="WLN35" s="133"/>
      <c r="WLS35" s="133"/>
      <c r="WLX35" s="133"/>
      <c r="WMC35" s="133"/>
      <c r="WMH35" s="133"/>
      <c r="WMM35" s="133"/>
      <c r="WMR35" s="133"/>
      <c r="WMW35" s="133"/>
      <c r="WNB35" s="133"/>
      <c r="WNG35" s="133"/>
      <c r="WNL35" s="133"/>
      <c r="WNQ35" s="133"/>
      <c r="WNV35" s="133"/>
      <c r="WOA35" s="133"/>
      <c r="WOF35" s="133"/>
      <c r="WOK35" s="133"/>
      <c r="WOP35" s="133"/>
      <c r="WOU35" s="133"/>
      <c r="WOZ35" s="133"/>
      <c r="WPE35" s="133"/>
      <c r="WPJ35" s="133"/>
      <c r="WPO35" s="133"/>
      <c r="WPT35" s="133"/>
      <c r="WPY35" s="133"/>
      <c r="WQD35" s="133"/>
      <c r="WQI35" s="133"/>
      <c r="WQN35" s="133"/>
      <c r="WQS35" s="133"/>
      <c r="WQX35" s="133"/>
      <c r="WRC35" s="133"/>
      <c r="WRH35" s="133"/>
      <c r="WRM35" s="133"/>
      <c r="WRR35" s="133"/>
      <c r="WRW35" s="133"/>
      <c r="WSB35" s="133"/>
      <c r="WSG35" s="133"/>
      <c r="WSL35" s="133"/>
      <c r="WSQ35" s="133"/>
      <c r="WSV35" s="133"/>
      <c r="WTA35" s="133"/>
      <c r="WTF35" s="133"/>
      <c r="WTK35" s="133"/>
      <c r="WTP35" s="133"/>
      <c r="WTU35" s="133"/>
      <c r="WTZ35" s="133"/>
      <c r="WUE35" s="133"/>
      <c r="WUJ35" s="133"/>
      <c r="WUO35" s="133"/>
      <c r="WUT35" s="133"/>
      <c r="WUY35" s="133"/>
      <c r="WVD35" s="133"/>
      <c r="WVI35" s="133"/>
      <c r="WVN35" s="133"/>
      <c r="WVS35" s="133"/>
      <c r="WVX35" s="133"/>
      <c r="WWC35" s="133"/>
      <c r="WWH35" s="133"/>
      <c r="WWM35" s="133"/>
      <c r="WWR35" s="133"/>
      <c r="WWW35" s="133"/>
      <c r="WXB35" s="133"/>
      <c r="WXG35" s="133"/>
      <c r="WXL35" s="133"/>
      <c r="WXQ35" s="133"/>
      <c r="WXV35" s="133"/>
      <c r="WYA35" s="133"/>
      <c r="WYF35" s="133"/>
      <c r="WYK35" s="133"/>
      <c r="WYP35" s="133"/>
      <c r="WYU35" s="133"/>
      <c r="WYZ35" s="133"/>
      <c r="WZE35" s="133"/>
      <c r="WZJ35" s="133"/>
      <c r="WZO35" s="133"/>
      <c r="WZT35" s="133"/>
      <c r="WZY35" s="133"/>
      <c r="XAD35" s="133"/>
      <c r="XAI35" s="133"/>
      <c r="XAN35" s="133"/>
      <c r="XAS35" s="133"/>
      <c r="XAX35" s="133"/>
      <c r="XBC35" s="133"/>
      <c r="XBH35" s="133"/>
      <c r="XBM35" s="133"/>
      <c r="XBR35" s="133"/>
      <c r="XBW35" s="133"/>
      <c r="XCB35" s="133"/>
      <c r="XCG35" s="133"/>
      <c r="XCL35" s="133"/>
      <c r="XCQ35" s="133"/>
      <c r="XCV35" s="133"/>
      <c r="XDA35" s="133"/>
      <c r="XDF35" s="133"/>
      <c r="XDK35" s="133"/>
      <c r="XDP35" s="133"/>
      <c r="XDU35" s="133"/>
      <c r="XDZ35" s="133"/>
      <c r="XEE35" s="133"/>
      <c r="XEJ35" s="133"/>
      <c r="XEO35" s="133"/>
      <c r="XET35" s="133"/>
      <c r="XEY35" s="133"/>
      <c r="XFD35" s="133"/>
    </row>
    <row r="36" spans="1:1024 1029:2044 2049:3069 3074:4094 4099:5119 5124:6144 6149:7164 7169:8189 8194:9214 9219:10239 10244:11264 11269:12284 12289:13309 13314:14334 14339:15359 15364:16384">
      <c r="A36" s="132" t="s">
        <v>826</v>
      </c>
      <c r="B36" s="132" t="s">
        <v>1473</v>
      </c>
      <c r="C36" s="132" t="s">
        <v>1507</v>
      </c>
      <c r="D36" s="133">
        <v>109121.75000000006</v>
      </c>
      <c r="E36" s="132" t="s">
        <v>822</v>
      </c>
      <c r="I36" s="133"/>
      <c r="N36" s="133"/>
      <c r="S36" s="133"/>
      <c r="X36" s="133"/>
      <c r="AC36" s="133"/>
      <c r="AH36" s="133"/>
      <c r="AM36" s="133"/>
      <c r="AR36" s="133"/>
      <c r="AW36" s="133"/>
      <c r="BB36" s="133"/>
      <c r="BG36" s="133"/>
      <c r="BL36" s="133"/>
      <c r="BQ36" s="133"/>
      <c r="BV36" s="133"/>
      <c r="CA36" s="133"/>
      <c r="CF36" s="133"/>
      <c r="CK36" s="133"/>
      <c r="CP36" s="133"/>
      <c r="CU36" s="133"/>
      <c r="CZ36" s="133"/>
      <c r="DE36" s="133"/>
      <c r="DJ36" s="133"/>
      <c r="DO36" s="133"/>
      <c r="DT36" s="133"/>
      <c r="DY36" s="133"/>
      <c r="ED36" s="133"/>
      <c r="EI36" s="133"/>
      <c r="EN36" s="133"/>
      <c r="ES36" s="133"/>
      <c r="EX36" s="133"/>
      <c r="FC36" s="133"/>
      <c r="FH36" s="133"/>
      <c r="FM36" s="133"/>
      <c r="FR36" s="133"/>
      <c r="FW36" s="133"/>
      <c r="GB36" s="133"/>
      <c r="GG36" s="133"/>
      <c r="GL36" s="133"/>
      <c r="GQ36" s="133"/>
      <c r="GV36" s="133"/>
      <c r="HA36" s="133"/>
      <c r="HF36" s="133"/>
      <c r="HK36" s="133"/>
      <c r="HP36" s="133"/>
      <c r="HU36" s="133"/>
      <c r="HZ36" s="133"/>
      <c r="IE36" s="133"/>
      <c r="IJ36" s="133"/>
      <c r="IO36" s="133"/>
      <c r="IT36" s="133"/>
      <c r="IY36" s="133"/>
      <c r="JD36" s="133"/>
      <c r="JI36" s="133"/>
      <c r="JN36" s="133"/>
      <c r="JS36" s="133"/>
      <c r="JX36" s="133"/>
      <c r="KC36" s="133"/>
      <c r="KH36" s="133"/>
      <c r="KM36" s="133"/>
      <c r="KR36" s="133"/>
      <c r="KW36" s="133"/>
      <c r="LB36" s="133"/>
      <c r="LG36" s="133"/>
      <c r="LL36" s="133"/>
      <c r="LQ36" s="133"/>
      <c r="LV36" s="133"/>
      <c r="MA36" s="133"/>
      <c r="MF36" s="133"/>
      <c r="MK36" s="133"/>
      <c r="MP36" s="133"/>
      <c r="MU36" s="133"/>
      <c r="MZ36" s="133"/>
      <c r="NE36" s="133"/>
      <c r="NJ36" s="133"/>
      <c r="NO36" s="133"/>
      <c r="NT36" s="133"/>
      <c r="NY36" s="133"/>
      <c r="OD36" s="133"/>
      <c r="OI36" s="133"/>
      <c r="ON36" s="133"/>
      <c r="OS36" s="133"/>
      <c r="OX36" s="133"/>
      <c r="PC36" s="133"/>
      <c r="PH36" s="133"/>
      <c r="PM36" s="133"/>
      <c r="PR36" s="133"/>
      <c r="PW36" s="133"/>
      <c r="QB36" s="133"/>
      <c r="QG36" s="133"/>
      <c r="QL36" s="133"/>
      <c r="QQ36" s="133"/>
      <c r="QV36" s="133"/>
      <c r="RA36" s="133"/>
      <c r="RF36" s="133"/>
      <c r="RK36" s="133"/>
      <c r="RP36" s="133"/>
      <c r="RU36" s="133"/>
      <c r="RZ36" s="133"/>
      <c r="SE36" s="133"/>
      <c r="SJ36" s="133"/>
      <c r="SO36" s="133"/>
      <c r="ST36" s="133"/>
      <c r="SY36" s="133"/>
      <c r="TD36" s="133"/>
      <c r="TI36" s="133"/>
      <c r="TN36" s="133"/>
      <c r="TS36" s="133"/>
      <c r="TX36" s="133"/>
      <c r="UC36" s="133"/>
      <c r="UH36" s="133"/>
      <c r="UM36" s="133"/>
      <c r="UR36" s="133"/>
      <c r="UW36" s="133"/>
      <c r="VB36" s="133"/>
      <c r="VG36" s="133"/>
      <c r="VL36" s="133"/>
      <c r="VQ36" s="133"/>
      <c r="VV36" s="133"/>
      <c r="WA36" s="133"/>
      <c r="WF36" s="133"/>
      <c r="WK36" s="133"/>
      <c r="WP36" s="133"/>
      <c r="WU36" s="133"/>
      <c r="WZ36" s="133"/>
      <c r="XE36" s="133"/>
      <c r="XJ36" s="133"/>
      <c r="XO36" s="133"/>
      <c r="XT36" s="133"/>
      <c r="XY36" s="133"/>
      <c r="YD36" s="133"/>
      <c r="YI36" s="133"/>
      <c r="YN36" s="133"/>
      <c r="YS36" s="133"/>
      <c r="YX36" s="133"/>
      <c r="ZC36" s="133"/>
      <c r="ZH36" s="133"/>
      <c r="ZM36" s="133"/>
      <c r="ZR36" s="133"/>
      <c r="ZW36" s="133"/>
      <c r="AAB36" s="133"/>
      <c r="AAG36" s="133"/>
      <c r="AAL36" s="133"/>
      <c r="AAQ36" s="133"/>
      <c r="AAV36" s="133"/>
      <c r="ABA36" s="133"/>
      <c r="ABF36" s="133"/>
      <c r="ABK36" s="133"/>
      <c r="ABP36" s="133"/>
      <c r="ABU36" s="133"/>
      <c r="ABZ36" s="133"/>
      <c r="ACE36" s="133"/>
      <c r="ACJ36" s="133"/>
      <c r="ACO36" s="133"/>
      <c r="ACT36" s="133"/>
      <c r="ACY36" s="133"/>
      <c r="ADD36" s="133"/>
      <c r="ADI36" s="133"/>
      <c r="ADN36" s="133"/>
      <c r="ADS36" s="133"/>
      <c r="ADX36" s="133"/>
      <c r="AEC36" s="133"/>
      <c r="AEH36" s="133"/>
      <c r="AEM36" s="133"/>
      <c r="AER36" s="133"/>
      <c r="AEW36" s="133"/>
      <c r="AFB36" s="133"/>
      <c r="AFG36" s="133"/>
      <c r="AFL36" s="133"/>
      <c r="AFQ36" s="133"/>
      <c r="AFV36" s="133"/>
      <c r="AGA36" s="133"/>
      <c r="AGF36" s="133"/>
      <c r="AGK36" s="133"/>
      <c r="AGP36" s="133"/>
      <c r="AGU36" s="133"/>
      <c r="AGZ36" s="133"/>
      <c r="AHE36" s="133"/>
      <c r="AHJ36" s="133"/>
      <c r="AHO36" s="133"/>
      <c r="AHT36" s="133"/>
      <c r="AHY36" s="133"/>
      <c r="AID36" s="133"/>
      <c r="AII36" s="133"/>
      <c r="AIN36" s="133"/>
      <c r="AIS36" s="133"/>
      <c r="AIX36" s="133"/>
      <c r="AJC36" s="133"/>
      <c r="AJH36" s="133"/>
      <c r="AJM36" s="133"/>
      <c r="AJR36" s="133"/>
      <c r="AJW36" s="133"/>
      <c r="AKB36" s="133"/>
      <c r="AKG36" s="133"/>
      <c r="AKL36" s="133"/>
      <c r="AKQ36" s="133"/>
      <c r="AKV36" s="133"/>
      <c r="ALA36" s="133"/>
      <c r="ALF36" s="133"/>
      <c r="ALK36" s="133"/>
      <c r="ALP36" s="133"/>
      <c r="ALU36" s="133"/>
      <c r="ALZ36" s="133"/>
      <c r="AME36" s="133"/>
      <c r="AMJ36" s="133"/>
      <c r="AMO36" s="133"/>
      <c r="AMT36" s="133"/>
      <c r="AMY36" s="133"/>
      <c r="AND36" s="133"/>
      <c r="ANI36" s="133"/>
      <c r="ANN36" s="133"/>
      <c r="ANS36" s="133"/>
      <c r="ANX36" s="133"/>
      <c r="AOC36" s="133"/>
      <c r="AOH36" s="133"/>
      <c r="AOM36" s="133"/>
      <c r="AOR36" s="133"/>
      <c r="AOW36" s="133"/>
      <c r="APB36" s="133"/>
      <c r="APG36" s="133"/>
      <c r="APL36" s="133"/>
      <c r="APQ36" s="133"/>
      <c r="APV36" s="133"/>
      <c r="AQA36" s="133"/>
      <c r="AQF36" s="133"/>
      <c r="AQK36" s="133"/>
      <c r="AQP36" s="133"/>
      <c r="AQU36" s="133"/>
      <c r="AQZ36" s="133"/>
      <c r="ARE36" s="133"/>
      <c r="ARJ36" s="133"/>
      <c r="ARO36" s="133"/>
      <c r="ART36" s="133"/>
      <c r="ARY36" s="133"/>
      <c r="ASD36" s="133"/>
      <c r="ASI36" s="133"/>
      <c r="ASN36" s="133"/>
      <c r="ASS36" s="133"/>
      <c r="ASX36" s="133"/>
      <c r="ATC36" s="133"/>
      <c r="ATH36" s="133"/>
      <c r="ATM36" s="133"/>
      <c r="ATR36" s="133"/>
      <c r="ATW36" s="133"/>
      <c r="AUB36" s="133"/>
      <c r="AUG36" s="133"/>
      <c r="AUL36" s="133"/>
      <c r="AUQ36" s="133"/>
      <c r="AUV36" s="133"/>
      <c r="AVA36" s="133"/>
      <c r="AVF36" s="133"/>
      <c r="AVK36" s="133"/>
      <c r="AVP36" s="133"/>
      <c r="AVU36" s="133"/>
      <c r="AVZ36" s="133"/>
      <c r="AWE36" s="133"/>
      <c r="AWJ36" s="133"/>
      <c r="AWO36" s="133"/>
      <c r="AWT36" s="133"/>
      <c r="AWY36" s="133"/>
      <c r="AXD36" s="133"/>
      <c r="AXI36" s="133"/>
      <c r="AXN36" s="133"/>
      <c r="AXS36" s="133"/>
      <c r="AXX36" s="133"/>
      <c r="AYC36" s="133"/>
      <c r="AYH36" s="133"/>
      <c r="AYM36" s="133"/>
      <c r="AYR36" s="133"/>
      <c r="AYW36" s="133"/>
      <c r="AZB36" s="133"/>
      <c r="AZG36" s="133"/>
      <c r="AZL36" s="133"/>
      <c r="AZQ36" s="133"/>
      <c r="AZV36" s="133"/>
      <c r="BAA36" s="133"/>
      <c r="BAF36" s="133"/>
      <c r="BAK36" s="133"/>
      <c r="BAP36" s="133"/>
      <c r="BAU36" s="133"/>
      <c r="BAZ36" s="133"/>
      <c r="BBE36" s="133"/>
      <c r="BBJ36" s="133"/>
      <c r="BBO36" s="133"/>
      <c r="BBT36" s="133"/>
      <c r="BBY36" s="133"/>
      <c r="BCD36" s="133"/>
      <c r="BCI36" s="133"/>
      <c r="BCN36" s="133"/>
      <c r="BCS36" s="133"/>
      <c r="BCX36" s="133"/>
      <c r="BDC36" s="133"/>
      <c r="BDH36" s="133"/>
      <c r="BDM36" s="133"/>
      <c r="BDR36" s="133"/>
      <c r="BDW36" s="133"/>
      <c r="BEB36" s="133"/>
      <c r="BEG36" s="133"/>
      <c r="BEL36" s="133"/>
      <c r="BEQ36" s="133"/>
      <c r="BEV36" s="133"/>
      <c r="BFA36" s="133"/>
      <c r="BFF36" s="133"/>
      <c r="BFK36" s="133"/>
      <c r="BFP36" s="133"/>
      <c r="BFU36" s="133"/>
      <c r="BFZ36" s="133"/>
      <c r="BGE36" s="133"/>
      <c r="BGJ36" s="133"/>
      <c r="BGO36" s="133"/>
      <c r="BGT36" s="133"/>
      <c r="BGY36" s="133"/>
      <c r="BHD36" s="133"/>
      <c r="BHI36" s="133"/>
      <c r="BHN36" s="133"/>
      <c r="BHS36" s="133"/>
      <c r="BHX36" s="133"/>
      <c r="BIC36" s="133"/>
      <c r="BIH36" s="133"/>
      <c r="BIM36" s="133"/>
      <c r="BIR36" s="133"/>
      <c r="BIW36" s="133"/>
      <c r="BJB36" s="133"/>
      <c r="BJG36" s="133"/>
      <c r="BJL36" s="133"/>
      <c r="BJQ36" s="133"/>
      <c r="BJV36" s="133"/>
      <c r="BKA36" s="133"/>
      <c r="BKF36" s="133"/>
      <c r="BKK36" s="133"/>
      <c r="BKP36" s="133"/>
      <c r="BKU36" s="133"/>
      <c r="BKZ36" s="133"/>
      <c r="BLE36" s="133"/>
      <c r="BLJ36" s="133"/>
      <c r="BLO36" s="133"/>
      <c r="BLT36" s="133"/>
      <c r="BLY36" s="133"/>
      <c r="BMD36" s="133"/>
      <c r="BMI36" s="133"/>
      <c r="BMN36" s="133"/>
      <c r="BMS36" s="133"/>
      <c r="BMX36" s="133"/>
      <c r="BNC36" s="133"/>
      <c r="BNH36" s="133"/>
      <c r="BNM36" s="133"/>
      <c r="BNR36" s="133"/>
      <c r="BNW36" s="133"/>
      <c r="BOB36" s="133"/>
      <c r="BOG36" s="133"/>
      <c r="BOL36" s="133"/>
      <c r="BOQ36" s="133"/>
      <c r="BOV36" s="133"/>
      <c r="BPA36" s="133"/>
      <c r="BPF36" s="133"/>
      <c r="BPK36" s="133"/>
      <c r="BPP36" s="133"/>
      <c r="BPU36" s="133"/>
      <c r="BPZ36" s="133"/>
      <c r="BQE36" s="133"/>
      <c r="BQJ36" s="133"/>
      <c r="BQO36" s="133"/>
      <c r="BQT36" s="133"/>
      <c r="BQY36" s="133"/>
      <c r="BRD36" s="133"/>
      <c r="BRI36" s="133"/>
      <c r="BRN36" s="133"/>
      <c r="BRS36" s="133"/>
      <c r="BRX36" s="133"/>
      <c r="BSC36" s="133"/>
      <c r="BSH36" s="133"/>
      <c r="BSM36" s="133"/>
      <c r="BSR36" s="133"/>
      <c r="BSW36" s="133"/>
      <c r="BTB36" s="133"/>
      <c r="BTG36" s="133"/>
      <c r="BTL36" s="133"/>
      <c r="BTQ36" s="133"/>
      <c r="BTV36" s="133"/>
      <c r="BUA36" s="133"/>
      <c r="BUF36" s="133"/>
      <c r="BUK36" s="133"/>
      <c r="BUP36" s="133"/>
      <c r="BUU36" s="133"/>
      <c r="BUZ36" s="133"/>
      <c r="BVE36" s="133"/>
      <c r="BVJ36" s="133"/>
      <c r="BVO36" s="133"/>
      <c r="BVT36" s="133"/>
      <c r="BVY36" s="133"/>
      <c r="BWD36" s="133"/>
      <c r="BWI36" s="133"/>
      <c r="BWN36" s="133"/>
      <c r="BWS36" s="133"/>
      <c r="BWX36" s="133"/>
      <c r="BXC36" s="133"/>
      <c r="BXH36" s="133"/>
      <c r="BXM36" s="133"/>
      <c r="BXR36" s="133"/>
      <c r="BXW36" s="133"/>
      <c r="BYB36" s="133"/>
      <c r="BYG36" s="133"/>
      <c r="BYL36" s="133"/>
      <c r="BYQ36" s="133"/>
      <c r="BYV36" s="133"/>
      <c r="BZA36" s="133"/>
      <c r="BZF36" s="133"/>
      <c r="BZK36" s="133"/>
      <c r="BZP36" s="133"/>
      <c r="BZU36" s="133"/>
      <c r="BZZ36" s="133"/>
      <c r="CAE36" s="133"/>
      <c r="CAJ36" s="133"/>
      <c r="CAO36" s="133"/>
      <c r="CAT36" s="133"/>
      <c r="CAY36" s="133"/>
      <c r="CBD36" s="133"/>
      <c r="CBI36" s="133"/>
      <c r="CBN36" s="133"/>
      <c r="CBS36" s="133"/>
      <c r="CBX36" s="133"/>
      <c r="CCC36" s="133"/>
      <c r="CCH36" s="133"/>
      <c r="CCM36" s="133"/>
      <c r="CCR36" s="133"/>
      <c r="CCW36" s="133"/>
      <c r="CDB36" s="133"/>
      <c r="CDG36" s="133"/>
      <c r="CDL36" s="133"/>
      <c r="CDQ36" s="133"/>
      <c r="CDV36" s="133"/>
      <c r="CEA36" s="133"/>
      <c r="CEF36" s="133"/>
      <c r="CEK36" s="133"/>
      <c r="CEP36" s="133"/>
      <c r="CEU36" s="133"/>
      <c r="CEZ36" s="133"/>
      <c r="CFE36" s="133"/>
      <c r="CFJ36" s="133"/>
      <c r="CFO36" s="133"/>
      <c r="CFT36" s="133"/>
      <c r="CFY36" s="133"/>
      <c r="CGD36" s="133"/>
      <c r="CGI36" s="133"/>
      <c r="CGN36" s="133"/>
      <c r="CGS36" s="133"/>
      <c r="CGX36" s="133"/>
      <c r="CHC36" s="133"/>
      <c r="CHH36" s="133"/>
      <c r="CHM36" s="133"/>
      <c r="CHR36" s="133"/>
      <c r="CHW36" s="133"/>
      <c r="CIB36" s="133"/>
      <c r="CIG36" s="133"/>
      <c r="CIL36" s="133"/>
      <c r="CIQ36" s="133"/>
      <c r="CIV36" s="133"/>
      <c r="CJA36" s="133"/>
      <c r="CJF36" s="133"/>
      <c r="CJK36" s="133"/>
      <c r="CJP36" s="133"/>
      <c r="CJU36" s="133"/>
      <c r="CJZ36" s="133"/>
      <c r="CKE36" s="133"/>
      <c r="CKJ36" s="133"/>
      <c r="CKO36" s="133"/>
      <c r="CKT36" s="133"/>
      <c r="CKY36" s="133"/>
      <c r="CLD36" s="133"/>
      <c r="CLI36" s="133"/>
      <c r="CLN36" s="133"/>
      <c r="CLS36" s="133"/>
      <c r="CLX36" s="133"/>
      <c r="CMC36" s="133"/>
      <c r="CMH36" s="133"/>
      <c r="CMM36" s="133"/>
      <c r="CMR36" s="133"/>
      <c r="CMW36" s="133"/>
      <c r="CNB36" s="133"/>
      <c r="CNG36" s="133"/>
      <c r="CNL36" s="133"/>
      <c r="CNQ36" s="133"/>
      <c r="CNV36" s="133"/>
      <c r="COA36" s="133"/>
      <c r="COF36" s="133"/>
      <c r="COK36" s="133"/>
      <c r="COP36" s="133"/>
      <c r="COU36" s="133"/>
      <c r="COZ36" s="133"/>
      <c r="CPE36" s="133"/>
      <c r="CPJ36" s="133"/>
      <c r="CPO36" s="133"/>
      <c r="CPT36" s="133"/>
      <c r="CPY36" s="133"/>
      <c r="CQD36" s="133"/>
      <c r="CQI36" s="133"/>
      <c r="CQN36" s="133"/>
      <c r="CQS36" s="133"/>
      <c r="CQX36" s="133"/>
      <c r="CRC36" s="133"/>
      <c r="CRH36" s="133"/>
      <c r="CRM36" s="133"/>
      <c r="CRR36" s="133"/>
      <c r="CRW36" s="133"/>
      <c r="CSB36" s="133"/>
      <c r="CSG36" s="133"/>
      <c r="CSL36" s="133"/>
      <c r="CSQ36" s="133"/>
      <c r="CSV36" s="133"/>
      <c r="CTA36" s="133"/>
      <c r="CTF36" s="133"/>
      <c r="CTK36" s="133"/>
      <c r="CTP36" s="133"/>
      <c r="CTU36" s="133"/>
      <c r="CTZ36" s="133"/>
      <c r="CUE36" s="133"/>
      <c r="CUJ36" s="133"/>
      <c r="CUO36" s="133"/>
      <c r="CUT36" s="133"/>
      <c r="CUY36" s="133"/>
      <c r="CVD36" s="133"/>
      <c r="CVI36" s="133"/>
      <c r="CVN36" s="133"/>
      <c r="CVS36" s="133"/>
      <c r="CVX36" s="133"/>
      <c r="CWC36" s="133"/>
      <c r="CWH36" s="133"/>
      <c r="CWM36" s="133"/>
      <c r="CWR36" s="133"/>
      <c r="CWW36" s="133"/>
      <c r="CXB36" s="133"/>
      <c r="CXG36" s="133"/>
      <c r="CXL36" s="133"/>
      <c r="CXQ36" s="133"/>
      <c r="CXV36" s="133"/>
      <c r="CYA36" s="133"/>
      <c r="CYF36" s="133"/>
      <c r="CYK36" s="133"/>
      <c r="CYP36" s="133"/>
      <c r="CYU36" s="133"/>
      <c r="CYZ36" s="133"/>
      <c r="CZE36" s="133"/>
      <c r="CZJ36" s="133"/>
      <c r="CZO36" s="133"/>
      <c r="CZT36" s="133"/>
      <c r="CZY36" s="133"/>
      <c r="DAD36" s="133"/>
      <c r="DAI36" s="133"/>
      <c r="DAN36" s="133"/>
      <c r="DAS36" s="133"/>
      <c r="DAX36" s="133"/>
      <c r="DBC36" s="133"/>
      <c r="DBH36" s="133"/>
      <c r="DBM36" s="133"/>
      <c r="DBR36" s="133"/>
      <c r="DBW36" s="133"/>
      <c r="DCB36" s="133"/>
      <c r="DCG36" s="133"/>
      <c r="DCL36" s="133"/>
      <c r="DCQ36" s="133"/>
      <c r="DCV36" s="133"/>
      <c r="DDA36" s="133"/>
      <c r="DDF36" s="133"/>
      <c r="DDK36" s="133"/>
      <c r="DDP36" s="133"/>
      <c r="DDU36" s="133"/>
      <c r="DDZ36" s="133"/>
      <c r="DEE36" s="133"/>
      <c r="DEJ36" s="133"/>
      <c r="DEO36" s="133"/>
      <c r="DET36" s="133"/>
      <c r="DEY36" s="133"/>
      <c r="DFD36" s="133"/>
      <c r="DFI36" s="133"/>
      <c r="DFN36" s="133"/>
      <c r="DFS36" s="133"/>
      <c r="DFX36" s="133"/>
      <c r="DGC36" s="133"/>
      <c r="DGH36" s="133"/>
      <c r="DGM36" s="133"/>
      <c r="DGR36" s="133"/>
      <c r="DGW36" s="133"/>
      <c r="DHB36" s="133"/>
      <c r="DHG36" s="133"/>
      <c r="DHL36" s="133"/>
      <c r="DHQ36" s="133"/>
      <c r="DHV36" s="133"/>
      <c r="DIA36" s="133"/>
      <c r="DIF36" s="133"/>
      <c r="DIK36" s="133"/>
      <c r="DIP36" s="133"/>
      <c r="DIU36" s="133"/>
      <c r="DIZ36" s="133"/>
      <c r="DJE36" s="133"/>
      <c r="DJJ36" s="133"/>
      <c r="DJO36" s="133"/>
      <c r="DJT36" s="133"/>
      <c r="DJY36" s="133"/>
      <c r="DKD36" s="133"/>
      <c r="DKI36" s="133"/>
      <c r="DKN36" s="133"/>
      <c r="DKS36" s="133"/>
      <c r="DKX36" s="133"/>
      <c r="DLC36" s="133"/>
      <c r="DLH36" s="133"/>
      <c r="DLM36" s="133"/>
      <c r="DLR36" s="133"/>
      <c r="DLW36" s="133"/>
      <c r="DMB36" s="133"/>
      <c r="DMG36" s="133"/>
      <c r="DML36" s="133"/>
      <c r="DMQ36" s="133"/>
      <c r="DMV36" s="133"/>
      <c r="DNA36" s="133"/>
      <c r="DNF36" s="133"/>
      <c r="DNK36" s="133"/>
      <c r="DNP36" s="133"/>
      <c r="DNU36" s="133"/>
      <c r="DNZ36" s="133"/>
      <c r="DOE36" s="133"/>
      <c r="DOJ36" s="133"/>
      <c r="DOO36" s="133"/>
      <c r="DOT36" s="133"/>
      <c r="DOY36" s="133"/>
      <c r="DPD36" s="133"/>
      <c r="DPI36" s="133"/>
      <c r="DPN36" s="133"/>
      <c r="DPS36" s="133"/>
      <c r="DPX36" s="133"/>
      <c r="DQC36" s="133"/>
      <c r="DQH36" s="133"/>
      <c r="DQM36" s="133"/>
      <c r="DQR36" s="133"/>
      <c r="DQW36" s="133"/>
      <c r="DRB36" s="133"/>
      <c r="DRG36" s="133"/>
      <c r="DRL36" s="133"/>
      <c r="DRQ36" s="133"/>
      <c r="DRV36" s="133"/>
      <c r="DSA36" s="133"/>
      <c r="DSF36" s="133"/>
      <c r="DSK36" s="133"/>
      <c r="DSP36" s="133"/>
      <c r="DSU36" s="133"/>
      <c r="DSZ36" s="133"/>
      <c r="DTE36" s="133"/>
      <c r="DTJ36" s="133"/>
      <c r="DTO36" s="133"/>
      <c r="DTT36" s="133"/>
      <c r="DTY36" s="133"/>
      <c r="DUD36" s="133"/>
      <c r="DUI36" s="133"/>
      <c r="DUN36" s="133"/>
      <c r="DUS36" s="133"/>
      <c r="DUX36" s="133"/>
      <c r="DVC36" s="133"/>
      <c r="DVH36" s="133"/>
      <c r="DVM36" s="133"/>
      <c r="DVR36" s="133"/>
      <c r="DVW36" s="133"/>
      <c r="DWB36" s="133"/>
      <c r="DWG36" s="133"/>
      <c r="DWL36" s="133"/>
      <c r="DWQ36" s="133"/>
      <c r="DWV36" s="133"/>
      <c r="DXA36" s="133"/>
      <c r="DXF36" s="133"/>
      <c r="DXK36" s="133"/>
      <c r="DXP36" s="133"/>
      <c r="DXU36" s="133"/>
      <c r="DXZ36" s="133"/>
      <c r="DYE36" s="133"/>
      <c r="DYJ36" s="133"/>
      <c r="DYO36" s="133"/>
      <c r="DYT36" s="133"/>
      <c r="DYY36" s="133"/>
      <c r="DZD36" s="133"/>
      <c r="DZI36" s="133"/>
      <c r="DZN36" s="133"/>
      <c r="DZS36" s="133"/>
      <c r="DZX36" s="133"/>
      <c r="EAC36" s="133"/>
      <c r="EAH36" s="133"/>
      <c r="EAM36" s="133"/>
      <c r="EAR36" s="133"/>
      <c r="EAW36" s="133"/>
      <c r="EBB36" s="133"/>
      <c r="EBG36" s="133"/>
      <c r="EBL36" s="133"/>
      <c r="EBQ36" s="133"/>
      <c r="EBV36" s="133"/>
      <c r="ECA36" s="133"/>
      <c r="ECF36" s="133"/>
      <c r="ECK36" s="133"/>
      <c r="ECP36" s="133"/>
      <c r="ECU36" s="133"/>
      <c r="ECZ36" s="133"/>
      <c r="EDE36" s="133"/>
      <c r="EDJ36" s="133"/>
      <c r="EDO36" s="133"/>
      <c r="EDT36" s="133"/>
      <c r="EDY36" s="133"/>
      <c r="EED36" s="133"/>
      <c r="EEI36" s="133"/>
      <c r="EEN36" s="133"/>
      <c r="EES36" s="133"/>
      <c r="EEX36" s="133"/>
      <c r="EFC36" s="133"/>
      <c r="EFH36" s="133"/>
      <c r="EFM36" s="133"/>
      <c r="EFR36" s="133"/>
      <c r="EFW36" s="133"/>
      <c r="EGB36" s="133"/>
      <c r="EGG36" s="133"/>
      <c r="EGL36" s="133"/>
      <c r="EGQ36" s="133"/>
      <c r="EGV36" s="133"/>
      <c r="EHA36" s="133"/>
      <c r="EHF36" s="133"/>
      <c r="EHK36" s="133"/>
      <c r="EHP36" s="133"/>
      <c r="EHU36" s="133"/>
      <c r="EHZ36" s="133"/>
      <c r="EIE36" s="133"/>
      <c r="EIJ36" s="133"/>
      <c r="EIO36" s="133"/>
      <c r="EIT36" s="133"/>
      <c r="EIY36" s="133"/>
      <c r="EJD36" s="133"/>
      <c r="EJI36" s="133"/>
      <c r="EJN36" s="133"/>
      <c r="EJS36" s="133"/>
      <c r="EJX36" s="133"/>
      <c r="EKC36" s="133"/>
      <c r="EKH36" s="133"/>
      <c r="EKM36" s="133"/>
      <c r="EKR36" s="133"/>
      <c r="EKW36" s="133"/>
      <c r="ELB36" s="133"/>
      <c r="ELG36" s="133"/>
      <c r="ELL36" s="133"/>
      <c r="ELQ36" s="133"/>
      <c r="ELV36" s="133"/>
      <c r="EMA36" s="133"/>
      <c r="EMF36" s="133"/>
      <c r="EMK36" s="133"/>
      <c r="EMP36" s="133"/>
      <c r="EMU36" s="133"/>
      <c r="EMZ36" s="133"/>
      <c r="ENE36" s="133"/>
      <c r="ENJ36" s="133"/>
      <c r="ENO36" s="133"/>
      <c r="ENT36" s="133"/>
      <c r="ENY36" s="133"/>
      <c r="EOD36" s="133"/>
      <c r="EOI36" s="133"/>
      <c r="EON36" s="133"/>
      <c r="EOS36" s="133"/>
      <c r="EOX36" s="133"/>
      <c r="EPC36" s="133"/>
      <c r="EPH36" s="133"/>
      <c r="EPM36" s="133"/>
      <c r="EPR36" s="133"/>
      <c r="EPW36" s="133"/>
      <c r="EQB36" s="133"/>
      <c r="EQG36" s="133"/>
      <c r="EQL36" s="133"/>
      <c r="EQQ36" s="133"/>
      <c r="EQV36" s="133"/>
      <c r="ERA36" s="133"/>
      <c r="ERF36" s="133"/>
      <c r="ERK36" s="133"/>
      <c r="ERP36" s="133"/>
      <c r="ERU36" s="133"/>
      <c r="ERZ36" s="133"/>
      <c r="ESE36" s="133"/>
      <c r="ESJ36" s="133"/>
      <c r="ESO36" s="133"/>
      <c r="EST36" s="133"/>
      <c r="ESY36" s="133"/>
      <c r="ETD36" s="133"/>
      <c r="ETI36" s="133"/>
      <c r="ETN36" s="133"/>
      <c r="ETS36" s="133"/>
      <c r="ETX36" s="133"/>
      <c r="EUC36" s="133"/>
      <c r="EUH36" s="133"/>
      <c r="EUM36" s="133"/>
      <c r="EUR36" s="133"/>
      <c r="EUW36" s="133"/>
      <c r="EVB36" s="133"/>
      <c r="EVG36" s="133"/>
      <c r="EVL36" s="133"/>
      <c r="EVQ36" s="133"/>
      <c r="EVV36" s="133"/>
      <c r="EWA36" s="133"/>
      <c r="EWF36" s="133"/>
      <c r="EWK36" s="133"/>
      <c r="EWP36" s="133"/>
      <c r="EWU36" s="133"/>
      <c r="EWZ36" s="133"/>
      <c r="EXE36" s="133"/>
      <c r="EXJ36" s="133"/>
      <c r="EXO36" s="133"/>
      <c r="EXT36" s="133"/>
      <c r="EXY36" s="133"/>
      <c r="EYD36" s="133"/>
      <c r="EYI36" s="133"/>
      <c r="EYN36" s="133"/>
      <c r="EYS36" s="133"/>
      <c r="EYX36" s="133"/>
      <c r="EZC36" s="133"/>
      <c r="EZH36" s="133"/>
      <c r="EZM36" s="133"/>
      <c r="EZR36" s="133"/>
      <c r="EZW36" s="133"/>
      <c r="FAB36" s="133"/>
      <c r="FAG36" s="133"/>
      <c r="FAL36" s="133"/>
      <c r="FAQ36" s="133"/>
      <c r="FAV36" s="133"/>
      <c r="FBA36" s="133"/>
      <c r="FBF36" s="133"/>
      <c r="FBK36" s="133"/>
      <c r="FBP36" s="133"/>
      <c r="FBU36" s="133"/>
      <c r="FBZ36" s="133"/>
      <c r="FCE36" s="133"/>
      <c r="FCJ36" s="133"/>
      <c r="FCO36" s="133"/>
      <c r="FCT36" s="133"/>
      <c r="FCY36" s="133"/>
      <c r="FDD36" s="133"/>
      <c r="FDI36" s="133"/>
      <c r="FDN36" s="133"/>
      <c r="FDS36" s="133"/>
      <c r="FDX36" s="133"/>
      <c r="FEC36" s="133"/>
      <c r="FEH36" s="133"/>
      <c r="FEM36" s="133"/>
      <c r="FER36" s="133"/>
      <c r="FEW36" s="133"/>
      <c r="FFB36" s="133"/>
      <c r="FFG36" s="133"/>
      <c r="FFL36" s="133"/>
      <c r="FFQ36" s="133"/>
      <c r="FFV36" s="133"/>
      <c r="FGA36" s="133"/>
      <c r="FGF36" s="133"/>
      <c r="FGK36" s="133"/>
      <c r="FGP36" s="133"/>
      <c r="FGU36" s="133"/>
      <c r="FGZ36" s="133"/>
      <c r="FHE36" s="133"/>
      <c r="FHJ36" s="133"/>
      <c r="FHO36" s="133"/>
      <c r="FHT36" s="133"/>
      <c r="FHY36" s="133"/>
      <c r="FID36" s="133"/>
      <c r="FII36" s="133"/>
      <c r="FIN36" s="133"/>
      <c r="FIS36" s="133"/>
      <c r="FIX36" s="133"/>
      <c r="FJC36" s="133"/>
      <c r="FJH36" s="133"/>
      <c r="FJM36" s="133"/>
      <c r="FJR36" s="133"/>
      <c r="FJW36" s="133"/>
      <c r="FKB36" s="133"/>
      <c r="FKG36" s="133"/>
      <c r="FKL36" s="133"/>
      <c r="FKQ36" s="133"/>
      <c r="FKV36" s="133"/>
      <c r="FLA36" s="133"/>
      <c r="FLF36" s="133"/>
      <c r="FLK36" s="133"/>
      <c r="FLP36" s="133"/>
      <c r="FLU36" s="133"/>
      <c r="FLZ36" s="133"/>
      <c r="FME36" s="133"/>
      <c r="FMJ36" s="133"/>
      <c r="FMO36" s="133"/>
      <c r="FMT36" s="133"/>
      <c r="FMY36" s="133"/>
      <c r="FND36" s="133"/>
      <c r="FNI36" s="133"/>
      <c r="FNN36" s="133"/>
      <c r="FNS36" s="133"/>
      <c r="FNX36" s="133"/>
      <c r="FOC36" s="133"/>
      <c r="FOH36" s="133"/>
      <c r="FOM36" s="133"/>
      <c r="FOR36" s="133"/>
      <c r="FOW36" s="133"/>
      <c r="FPB36" s="133"/>
      <c r="FPG36" s="133"/>
      <c r="FPL36" s="133"/>
      <c r="FPQ36" s="133"/>
      <c r="FPV36" s="133"/>
      <c r="FQA36" s="133"/>
      <c r="FQF36" s="133"/>
      <c r="FQK36" s="133"/>
      <c r="FQP36" s="133"/>
      <c r="FQU36" s="133"/>
      <c r="FQZ36" s="133"/>
      <c r="FRE36" s="133"/>
      <c r="FRJ36" s="133"/>
      <c r="FRO36" s="133"/>
      <c r="FRT36" s="133"/>
      <c r="FRY36" s="133"/>
      <c r="FSD36" s="133"/>
      <c r="FSI36" s="133"/>
      <c r="FSN36" s="133"/>
      <c r="FSS36" s="133"/>
      <c r="FSX36" s="133"/>
      <c r="FTC36" s="133"/>
      <c r="FTH36" s="133"/>
      <c r="FTM36" s="133"/>
      <c r="FTR36" s="133"/>
      <c r="FTW36" s="133"/>
      <c r="FUB36" s="133"/>
      <c r="FUG36" s="133"/>
      <c r="FUL36" s="133"/>
      <c r="FUQ36" s="133"/>
      <c r="FUV36" s="133"/>
      <c r="FVA36" s="133"/>
      <c r="FVF36" s="133"/>
      <c r="FVK36" s="133"/>
      <c r="FVP36" s="133"/>
      <c r="FVU36" s="133"/>
      <c r="FVZ36" s="133"/>
      <c r="FWE36" s="133"/>
      <c r="FWJ36" s="133"/>
      <c r="FWO36" s="133"/>
      <c r="FWT36" s="133"/>
      <c r="FWY36" s="133"/>
      <c r="FXD36" s="133"/>
      <c r="FXI36" s="133"/>
      <c r="FXN36" s="133"/>
      <c r="FXS36" s="133"/>
      <c r="FXX36" s="133"/>
      <c r="FYC36" s="133"/>
      <c r="FYH36" s="133"/>
      <c r="FYM36" s="133"/>
      <c r="FYR36" s="133"/>
      <c r="FYW36" s="133"/>
      <c r="FZB36" s="133"/>
      <c r="FZG36" s="133"/>
      <c r="FZL36" s="133"/>
      <c r="FZQ36" s="133"/>
      <c r="FZV36" s="133"/>
      <c r="GAA36" s="133"/>
      <c r="GAF36" s="133"/>
      <c r="GAK36" s="133"/>
      <c r="GAP36" s="133"/>
      <c r="GAU36" s="133"/>
      <c r="GAZ36" s="133"/>
      <c r="GBE36" s="133"/>
      <c r="GBJ36" s="133"/>
      <c r="GBO36" s="133"/>
      <c r="GBT36" s="133"/>
      <c r="GBY36" s="133"/>
      <c r="GCD36" s="133"/>
      <c r="GCI36" s="133"/>
      <c r="GCN36" s="133"/>
      <c r="GCS36" s="133"/>
      <c r="GCX36" s="133"/>
      <c r="GDC36" s="133"/>
      <c r="GDH36" s="133"/>
      <c r="GDM36" s="133"/>
      <c r="GDR36" s="133"/>
      <c r="GDW36" s="133"/>
      <c r="GEB36" s="133"/>
      <c r="GEG36" s="133"/>
      <c r="GEL36" s="133"/>
      <c r="GEQ36" s="133"/>
      <c r="GEV36" s="133"/>
      <c r="GFA36" s="133"/>
      <c r="GFF36" s="133"/>
      <c r="GFK36" s="133"/>
      <c r="GFP36" s="133"/>
      <c r="GFU36" s="133"/>
      <c r="GFZ36" s="133"/>
      <c r="GGE36" s="133"/>
      <c r="GGJ36" s="133"/>
      <c r="GGO36" s="133"/>
      <c r="GGT36" s="133"/>
      <c r="GGY36" s="133"/>
      <c r="GHD36" s="133"/>
      <c r="GHI36" s="133"/>
      <c r="GHN36" s="133"/>
      <c r="GHS36" s="133"/>
      <c r="GHX36" s="133"/>
      <c r="GIC36" s="133"/>
      <c r="GIH36" s="133"/>
      <c r="GIM36" s="133"/>
      <c r="GIR36" s="133"/>
      <c r="GIW36" s="133"/>
      <c r="GJB36" s="133"/>
      <c r="GJG36" s="133"/>
      <c r="GJL36" s="133"/>
      <c r="GJQ36" s="133"/>
      <c r="GJV36" s="133"/>
      <c r="GKA36" s="133"/>
      <c r="GKF36" s="133"/>
      <c r="GKK36" s="133"/>
      <c r="GKP36" s="133"/>
      <c r="GKU36" s="133"/>
      <c r="GKZ36" s="133"/>
      <c r="GLE36" s="133"/>
      <c r="GLJ36" s="133"/>
      <c r="GLO36" s="133"/>
      <c r="GLT36" s="133"/>
      <c r="GLY36" s="133"/>
      <c r="GMD36" s="133"/>
      <c r="GMI36" s="133"/>
      <c r="GMN36" s="133"/>
      <c r="GMS36" s="133"/>
      <c r="GMX36" s="133"/>
      <c r="GNC36" s="133"/>
      <c r="GNH36" s="133"/>
      <c r="GNM36" s="133"/>
      <c r="GNR36" s="133"/>
      <c r="GNW36" s="133"/>
      <c r="GOB36" s="133"/>
      <c r="GOG36" s="133"/>
      <c r="GOL36" s="133"/>
      <c r="GOQ36" s="133"/>
      <c r="GOV36" s="133"/>
      <c r="GPA36" s="133"/>
      <c r="GPF36" s="133"/>
      <c r="GPK36" s="133"/>
      <c r="GPP36" s="133"/>
      <c r="GPU36" s="133"/>
      <c r="GPZ36" s="133"/>
      <c r="GQE36" s="133"/>
      <c r="GQJ36" s="133"/>
      <c r="GQO36" s="133"/>
      <c r="GQT36" s="133"/>
      <c r="GQY36" s="133"/>
      <c r="GRD36" s="133"/>
      <c r="GRI36" s="133"/>
      <c r="GRN36" s="133"/>
      <c r="GRS36" s="133"/>
      <c r="GRX36" s="133"/>
      <c r="GSC36" s="133"/>
      <c r="GSH36" s="133"/>
      <c r="GSM36" s="133"/>
      <c r="GSR36" s="133"/>
      <c r="GSW36" s="133"/>
      <c r="GTB36" s="133"/>
      <c r="GTG36" s="133"/>
      <c r="GTL36" s="133"/>
      <c r="GTQ36" s="133"/>
      <c r="GTV36" s="133"/>
      <c r="GUA36" s="133"/>
      <c r="GUF36" s="133"/>
      <c r="GUK36" s="133"/>
      <c r="GUP36" s="133"/>
      <c r="GUU36" s="133"/>
      <c r="GUZ36" s="133"/>
      <c r="GVE36" s="133"/>
      <c r="GVJ36" s="133"/>
      <c r="GVO36" s="133"/>
      <c r="GVT36" s="133"/>
      <c r="GVY36" s="133"/>
      <c r="GWD36" s="133"/>
      <c r="GWI36" s="133"/>
      <c r="GWN36" s="133"/>
      <c r="GWS36" s="133"/>
      <c r="GWX36" s="133"/>
      <c r="GXC36" s="133"/>
      <c r="GXH36" s="133"/>
      <c r="GXM36" s="133"/>
      <c r="GXR36" s="133"/>
      <c r="GXW36" s="133"/>
      <c r="GYB36" s="133"/>
      <c r="GYG36" s="133"/>
      <c r="GYL36" s="133"/>
      <c r="GYQ36" s="133"/>
      <c r="GYV36" s="133"/>
      <c r="GZA36" s="133"/>
      <c r="GZF36" s="133"/>
      <c r="GZK36" s="133"/>
      <c r="GZP36" s="133"/>
      <c r="GZU36" s="133"/>
      <c r="GZZ36" s="133"/>
      <c r="HAE36" s="133"/>
      <c r="HAJ36" s="133"/>
      <c r="HAO36" s="133"/>
      <c r="HAT36" s="133"/>
      <c r="HAY36" s="133"/>
      <c r="HBD36" s="133"/>
      <c r="HBI36" s="133"/>
      <c r="HBN36" s="133"/>
      <c r="HBS36" s="133"/>
      <c r="HBX36" s="133"/>
      <c r="HCC36" s="133"/>
      <c r="HCH36" s="133"/>
      <c r="HCM36" s="133"/>
      <c r="HCR36" s="133"/>
      <c r="HCW36" s="133"/>
      <c r="HDB36" s="133"/>
      <c r="HDG36" s="133"/>
      <c r="HDL36" s="133"/>
      <c r="HDQ36" s="133"/>
      <c r="HDV36" s="133"/>
      <c r="HEA36" s="133"/>
      <c r="HEF36" s="133"/>
      <c r="HEK36" s="133"/>
      <c r="HEP36" s="133"/>
      <c r="HEU36" s="133"/>
      <c r="HEZ36" s="133"/>
      <c r="HFE36" s="133"/>
      <c r="HFJ36" s="133"/>
      <c r="HFO36" s="133"/>
      <c r="HFT36" s="133"/>
      <c r="HFY36" s="133"/>
      <c r="HGD36" s="133"/>
      <c r="HGI36" s="133"/>
      <c r="HGN36" s="133"/>
      <c r="HGS36" s="133"/>
      <c r="HGX36" s="133"/>
      <c r="HHC36" s="133"/>
      <c r="HHH36" s="133"/>
      <c r="HHM36" s="133"/>
      <c r="HHR36" s="133"/>
      <c r="HHW36" s="133"/>
      <c r="HIB36" s="133"/>
      <c r="HIG36" s="133"/>
      <c r="HIL36" s="133"/>
      <c r="HIQ36" s="133"/>
      <c r="HIV36" s="133"/>
      <c r="HJA36" s="133"/>
      <c r="HJF36" s="133"/>
      <c r="HJK36" s="133"/>
      <c r="HJP36" s="133"/>
      <c r="HJU36" s="133"/>
      <c r="HJZ36" s="133"/>
      <c r="HKE36" s="133"/>
      <c r="HKJ36" s="133"/>
      <c r="HKO36" s="133"/>
      <c r="HKT36" s="133"/>
      <c r="HKY36" s="133"/>
      <c r="HLD36" s="133"/>
      <c r="HLI36" s="133"/>
      <c r="HLN36" s="133"/>
      <c r="HLS36" s="133"/>
      <c r="HLX36" s="133"/>
      <c r="HMC36" s="133"/>
      <c r="HMH36" s="133"/>
      <c r="HMM36" s="133"/>
      <c r="HMR36" s="133"/>
      <c r="HMW36" s="133"/>
      <c r="HNB36" s="133"/>
      <c r="HNG36" s="133"/>
      <c r="HNL36" s="133"/>
      <c r="HNQ36" s="133"/>
      <c r="HNV36" s="133"/>
      <c r="HOA36" s="133"/>
      <c r="HOF36" s="133"/>
      <c r="HOK36" s="133"/>
      <c r="HOP36" s="133"/>
      <c r="HOU36" s="133"/>
      <c r="HOZ36" s="133"/>
      <c r="HPE36" s="133"/>
      <c r="HPJ36" s="133"/>
      <c r="HPO36" s="133"/>
      <c r="HPT36" s="133"/>
      <c r="HPY36" s="133"/>
      <c r="HQD36" s="133"/>
      <c r="HQI36" s="133"/>
      <c r="HQN36" s="133"/>
      <c r="HQS36" s="133"/>
      <c r="HQX36" s="133"/>
      <c r="HRC36" s="133"/>
      <c r="HRH36" s="133"/>
      <c r="HRM36" s="133"/>
      <c r="HRR36" s="133"/>
      <c r="HRW36" s="133"/>
      <c r="HSB36" s="133"/>
      <c r="HSG36" s="133"/>
      <c r="HSL36" s="133"/>
      <c r="HSQ36" s="133"/>
      <c r="HSV36" s="133"/>
      <c r="HTA36" s="133"/>
      <c r="HTF36" s="133"/>
      <c r="HTK36" s="133"/>
      <c r="HTP36" s="133"/>
      <c r="HTU36" s="133"/>
      <c r="HTZ36" s="133"/>
      <c r="HUE36" s="133"/>
      <c r="HUJ36" s="133"/>
      <c r="HUO36" s="133"/>
      <c r="HUT36" s="133"/>
      <c r="HUY36" s="133"/>
      <c r="HVD36" s="133"/>
      <c r="HVI36" s="133"/>
      <c r="HVN36" s="133"/>
      <c r="HVS36" s="133"/>
      <c r="HVX36" s="133"/>
      <c r="HWC36" s="133"/>
      <c r="HWH36" s="133"/>
      <c r="HWM36" s="133"/>
      <c r="HWR36" s="133"/>
      <c r="HWW36" s="133"/>
      <c r="HXB36" s="133"/>
      <c r="HXG36" s="133"/>
      <c r="HXL36" s="133"/>
      <c r="HXQ36" s="133"/>
      <c r="HXV36" s="133"/>
      <c r="HYA36" s="133"/>
      <c r="HYF36" s="133"/>
      <c r="HYK36" s="133"/>
      <c r="HYP36" s="133"/>
      <c r="HYU36" s="133"/>
      <c r="HYZ36" s="133"/>
      <c r="HZE36" s="133"/>
      <c r="HZJ36" s="133"/>
      <c r="HZO36" s="133"/>
      <c r="HZT36" s="133"/>
      <c r="HZY36" s="133"/>
      <c r="IAD36" s="133"/>
      <c r="IAI36" s="133"/>
      <c r="IAN36" s="133"/>
      <c r="IAS36" s="133"/>
      <c r="IAX36" s="133"/>
      <c r="IBC36" s="133"/>
      <c r="IBH36" s="133"/>
      <c r="IBM36" s="133"/>
      <c r="IBR36" s="133"/>
      <c r="IBW36" s="133"/>
      <c r="ICB36" s="133"/>
      <c r="ICG36" s="133"/>
      <c r="ICL36" s="133"/>
      <c r="ICQ36" s="133"/>
      <c r="ICV36" s="133"/>
      <c r="IDA36" s="133"/>
      <c r="IDF36" s="133"/>
      <c r="IDK36" s="133"/>
      <c r="IDP36" s="133"/>
      <c r="IDU36" s="133"/>
      <c r="IDZ36" s="133"/>
      <c r="IEE36" s="133"/>
      <c r="IEJ36" s="133"/>
      <c r="IEO36" s="133"/>
      <c r="IET36" s="133"/>
      <c r="IEY36" s="133"/>
      <c r="IFD36" s="133"/>
      <c r="IFI36" s="133"/>
      <c r="IFN36" s="133"/>
      <c r="IFS36" s="133"/>
      <c r="IFX36" s="133"/>
      <c r="IGC36" s="133"/>
      <c r="IGH36" s="133"/>
      <c r="IGM36" s="133"/>
      <c r="IGR36" s="133"/>
      <c r="IGW36" s="133"/>
      <c r="IHB36" s="133"/>
      <c r="IHG36" s="133"/>
      <c r="IHL36" s="133"/>
      <c r="IHQ36" s="133"/>
      <c r="IHV36" s="133"/>
      <c r="IIA36" s="133"/>
      <c r="IIF36" s="133"/>
      <c r="IIK36" s="133"/>
      <c r="IIP36" s="133"/>
      <c r="IIU36" s="133"/>
      <c r="IIZ36" s="133"/>
      <c r="IJE36" s="133"/>
      <c r="IJJ36" s="133"/>
      <c r="IJO36" s="133"/>
      <c r="IJT36" s="133"/>
      <c r="IJY36" s="133"/>
      <c r="IKD36" s="133"/>
      <c r="IKI36" s="133"/>
      <c r="IKN36" s="133"/>
      <c r="IKS36" s="133"/>
      <c r="IKX36" s="133"/>
      <c r="ILC36" s="133"/>
      <c r="ILH36" s="133"/>
      <c r="ILM36" s="133"/>
      <c r="ILR36" s="133"/>
      <c r="ILW36" s="133"/>
      <c r="IMB36" s="133"/>
      <c r="IMG36" s="133"/>
      <c r="IML36" s="133"/>
      <c r="IMQ36" s="133"/>
      <c r="IMV36" s="133"/>
      <c r="INA36" s="133"/>
      <c r="INF36" s="133"/>
      <c r="INK36" s="133"/>
      <c r="INP36" s="133"/>
      <c r="INU36" s="133"/>
      <c r="INZ36" s="133"/>
      <c r="IOE36" s="133"/>
      <c r="IOJ36" s="133"/>
      <c r="IOO36" s="133"/>
      <c r="IOT36" s="133"/>
      <c r="IOY36" s="133"/>
      <c r="IPD36" s="133"/>
      <c r="IPI36" s="133"/>
      <c r="IPN36" s="133"/>
      <c r="IPS36" s="133"/>
      <c r="IPX36" s="133"/>
      <c r="IQC36" s="133"/>
      <c r="IQH36" s="133"/>
      <c r="IQM36" s="133"/>
      <c r="IQR36" s="133"/>
      <c r="IQW36" s="133"/>
      <c r="IRB36" s="133"/>
      <c r="IRG36" s="133"/>
      <c r="IRL36" s="133"/>
      <c r="IRQ36" s="133"/>
      <c r="IRV36" s="133"/>
      <c r="ISA36" s="133"/>
      <c r="ISF36" s="133"/>
      <c r="ISK36" s="133"/>
      <c r="ISP36" s="133"/>
      <c r="ISU36" s="133"/>
      <c r="ISZ36" s="133"/>
      <c r="ITE36" s="133"/>
      <c r="ITJ36" s="133"/>
      <c r="ITO36" s="133"/>
      <c r="ITT36" s="133"/>
      <c r="ITY36" s="133"/>
      <c r="IUD36" s="133"/>
      <c r="IUI36" s="133"/>
      <c r="IUN36" s="133"/>
      <c r="IUS36" s="133"/>
      <c r="IUX36" s="133"/>
      <c r="IVC36" s="133"/>
      <c r="IVH36" s="133"/>
      <c r="IVM36" s="133"/>
      <c r="IVR36" s="133"/>
      <c r="IVW36" s="133"/>
      <c r="IWB36" s="133"/>
      <c r="IWG36" s="133"/>
      <c r="IWL36" s="133"/>
      <c r="IWQ36" s="133"/>
      <c r="IWV36" s="133"/>
      <c r="IXA36" s="133"/>
      <c r="IXF36" s="133"/>
      <c r="IXK36" s="133"/>
      <c r="IXP36" s="133"/>
      <c r="IXU36" s="133"/>
      <c r="IXZ36" s="133"/>
      <c r="IYE36" s="133"/>
      <c r="IYJ36" s="133"/>
      <c r="IYO36" s="133"/>
      <c r="IYT36" s="133"/>
      <c r="IYY36" s="133"/>
      <c r="IZD36" s="133"/>
      <c r="IZI36" s="133"/>
      <c r="IZN36" s="133"/>
      <c r="IZS36" s="133"/>
      <c r="IZX36" s="133"/>
      <c r="JAC36" s="133"/>
      <c r="JAH36" s="133"/>
      <c r="JAM36" s="133"/>
      <c r="JAR36" s="133"/>
      <c r="JAW36" s="133"/>
      <c r="JBB36" s="133"/>
      <c r="JBG36" s="133"/>
      <c r="JBL36" s="133"/>
      <c r="JBQ36" s="133"/>
      <c r="JBV36" s="133"/>
      <c r="JCA36" s="133"/>
      <c r="JCF36" s="133"/>
      <c r="JCK36" s="133"/>
      <c r="JCP36" s="133"/>
      <c r="JCU36" s="133"/>
      <c r="JCZ36" s="133"/>
      <c r="JDE36" s="133"/>
      <c r="JDJ36" s="133"/>
      <c r="JDO36" s="133"/>
      <c r="JDT36" s="133"/>
      <c r="JDY36" s="133"/>
      <c r="JED36" s="133"/>
      <c r="JEI36" s="133"/>
      <c r="JEN36" s="133"/>
      <c r="JES36" s="133"/>
      <c r="JEX36" s="133"/>
      <c r="JFC36" s="133"/>
      <c r="JFH36" s="133"/>
      <c r="JFM36" s="133"/>
      <c r="JFR36" s="133"/>
      <c r="JFW36" s="133"/>
      <c r="JGB36" s="133"/>
      <c r="JGG36" s="133"/>
      <c r="JGL36" s="133"/>
      <c r="JGQ36" s="133"/>
      <c r="JGV36" s="133"/>
      <c r="JHA36" s="133"/>
      <c r="JHF36" s="133"/>
      <c r="JHK36" s="133"/>
      <c r="JHP36" s="133"/>
      <c r="JHU36" s="133"/>
      <c r="JHZ36" s="133"/>
      <c r="JIE36" s="133"/>
      <c r="JIJ36" s="133"/>
      <c r="JIO36" s="133"/>
      <c r="JIT36" s="133"/>
      <c r="JIY36" s="133"/>
      <c r="JJD36" s="133"/>
      <c r="JJI36" s="133"/>
      <c r="JJN36" s="133"/>
      <c r="JJS36" s="133"/>
      <c r="JJX36" s="133"/>
      <c r="JKC36" s="133"/>
      <c r="JKH36" s="133"/>
      <c r="JKM36" s="133"/>
      <c r="JKR36" s="133"/>
      <c r="JKW36" s="133"/>
      <c r="JLB36" s="133"/>
      <c r="JLG36" s="133"/>
      <c r="JLL36" s="133"/>
      <c r="JLQ36" s="133"/>
      <c r="JLV36" s="133"/>
      <c r="JMA36" s="133"/>
      <c r="JMF36" s="133"/>
      <c r="JMK36" s="133"/>
      <c r="JMP36" s="133"/>
      <c r="JMU36" s="133"/>
      <c r="JMZ36" s="133"/>
      <c r="JNE36" s="133"/>
      <c r="JNJ36" s="133"/>
      <c r="JNO36" s="133"/>
      <c r="JNT36" s="133"/>
      <c r="JNY36" s="133"/>
      <c r="JOD36" s="133"/>
      <c r="JOI36" s="133"/>
      <c r="JON36" s="133"/>
      <c r="JOS36" s="133"/>
      <c r="JOX36" s="133"/>
      <c r="JPC36" s="133"/>
      <c r="JPH36" s="133"/>
      <c r="JPM36" s="133"/>
      <c r="JPR36" s="133"/>
      <c r="JPW36" s="133"/>
      <c r="JQB36" s="133"/>
      <c r="JQG36" s="133"/>
      <c r="JQL36" s="133"/>
      <c r="JQQ36" s="133"/>
      <c r="JQV36" s="133"/>
      <c r="JRA36" s="133"/>
      <c r="JRF36" s="133"/>
      <c r="JRK36" s="133"/>
      <c r="JRP36" s="133"/>
      <c r="JRU36" s="133"/>
      <c r="JRZ36" s="133"/>
      <c r="JSE36" s="133"/>
      <c r="JSJ36" s="133"/>
      <c r="JSO36" s="133"/>
      <c r="JST36" s="133"/>
      <c r="JSY36" s="133"/>
      <c r="JTD36" s="133"/>
      <c r="JTI36" s="133"/>
      <c r="JTN36" s="133"/>
      <c r="JTS36" s="133"/>
      <c r="JTX36" s="133"/>
      <c r="JUC36" s="133"/>
      <c r="JUH36" s="133"/>
      <c r="JUM36" s="133"/>
      <c r="JUR36" s="133"/>
      <c r="JUW36" s="133"/>
      <c r="JVB36" s="133"/>
      <c r="JVG36" s="133"/>
      <c r="JVL36" s="133"/>
      <c r="JVQ36" s="133"/>
      <c r="JVV36" s="133"/>
      <c r="JWA36" s="133"/>
      <c r="JWF36" s="133"/>
      <c r="JWK36" s="133"/>
      <c r="JWP36" s="133"/>
      <c r="JWU36" s="133"/>
      <c r="JWZ36" s="133"/>
      <c r="JXE36" s="133"/>
      <c r="JXJ36" s="133"/>
      <c r="JXO36" s="133"/>
      <c r="JXT36" s="133"/>
      <c r="JXY36" s="133"/>
      <c r="JYD36" s="133"/>
      <c r="JYI36" s="133"/>
      <c r="JYN36" s="133"/>
      <c r="JYS36" s="133"/>
      <c r="JYX36" s="133"/>
      <c r="JZC36" s="133"/>
      <c r="JZH36" s="133"/>
      <c r="JZM36" s="133"/>
      <c r="JZR36" s="133"/>
      <c r="JZW36" s="133"/>
      <c r="KAB36" s="133"/>
      <c r="KAG36" s="133"/>
      <c r="KAL36" s="133"/>
      <c r="KAQ36" s="133"/>
      <c r="KAV36" s="133"/>
      <c r="KBA36" s="133"/>
      <c r="KBF36" s="133"/>
      <c r="KBK36" s="133"/>
      <c r="KBP36" s="133"/>
      <c r="KBU36" s="133"/>
      <c r="KBZ36" s="133"/>
      <c r="KCE36" s="133"/>
      <c r="KCJ36" s="133"/>
      <c r="KCO36" s="133"/>
      <c r="KCT36" s="133"/>
      <c r="KCY36" s="133"/>
      <c r="KDD36" s="133"/>
      <c r="KDI36" s="133"/>
      <c r="KDN36" s="133"/>
      <c r="KDS36" s="133"/>
      <c r="KDX36" s="133"/>
      <c r="KEC36" s="133"/>
      <c r="KEH36" s="133"/>
      <c r="KEM36" s="133"/>
      <c r="KER36" s="133"/>
      <c r="KEW36" s="133"/>
      <c r="KFB36" s="133"/>
      <c r="KFG36" s="133"/>
      <c r="KFL36" s="133"/>
      <c r="KFQ36" s="133"/>
      <c r="KFV36" s="133"/>
      <c r="KGA36" s="133"/>
      <c r="KGF36" s="133"/>
      <c r="KGK36" s="133"/>
      <c r="KGP36" s="133"/>
      <c r="KGU36" s="133"/>
      <c r="KGZ36" s="133"/>
      <c r="KHE36" s="133"/>
      <c r="KHJ36" s="133"/>
      <c r="KHO36" s="133"/>
      <c r="KHT36" s="133"/>
      <c r="KHY36" s="133"/>
      <c r="KID36" s="133"/>
      <c r="KII36" s="133"/>
      <c r="KIN36" s="133"/>
      <c r="KIS36" s="133"/>
      <c r="KIX36" s="133"/>
      <c r="KJC36" s="133"/>
      <c r="KJH36" s="133"/>
      <c r="KJM36" s="133"/>
      <c r="KJR36" s="133"/>
      <c r="KJW36" s="133"/>
      <c r="KKB36" s="133"/>
      <c r="KKG36" s="133"/>
      <c r="KKL36" s="133"/>
      <c r="KKQ36" s="133"/>
      <c r="KKV36" s="133"/>
      <c r="KLA36" s="133"/>
      <c r="KLF36" s="133"/>
      <c r="KLK36" s="133"/>
      <c r="KLP36" s="133"/>
      <c r="KLU36" s="133"/>
      <c r="KLZ36" s="133"/>
      <c r="KME36" s="133"/>
      <c r="KMJ36" s="133"/>
      <c r="KMO36" s="133"/>
      <c r="KMT36" s="133"/>
      <c r="KMY36" s="133"/>
      <c r="KND36" s="133"/>
      <c r="KNI36" s="133"/>
      <c r="KNN36" s="133"/>
      <c r="KNS36" s="133"/>
      <c r="KNX36" s="133"/>
      <c r="KOC36" s="133"/>
      <c r="KOH36" s="133"/>
      <c r="KOM36" s="133"/>
      <c r="KOR36" s="133"/>
      <c r="KOW36" s="133"/>
      <c r="KPB36" s="133"/>
      <c r="KPG36" s="133"/>
      <c r="KPL36" s="133"/>
      <c r="KPQ36" s="133"/>
      <c r="KPV36" s="133"/>
      <c r="KQA36" s="133"/>
      <c r="KQF36" s="133"/>
      <c r="KQK36" s="133"/>
      <c r="KQP36" s="133"/>
      <c r="KQU36" s="133"/>
      <c r="KQZ36" s="133"/>
      <c r="KRE36" s="133"/>
      <c r="KRJ36" s="133"/>
      <c r="KRO36" s="133"/>
      <c r="KRT36" s="133"/>
      <c r="KRY36" s="133"/>
      <c r="KSD36" s="133"/>
      <c r="KSI36" s="133"/>
      <c r="KSN36" s="133"/>
      <c r="KSS36" s="133"/>
      <c r="KSX36" s="133"/>
      <c r="KTC36" s="133"/>
      <c r="KTH36" s="133"/>
      <c r="KTM36" s="133"/>
      <c r="KTR36" s="133"/>
      <c r="KTW36" s="133"/>
      <c r="KUB36" s="133"/>
      <c r="KUG36" s="133"/>
      <c r="KUL36" s="133"/>
      <c r="KUQ36" s="133"/>
      <c r="KUV36" s="133"/>
      <c r="KVA36" s="133"/>
      <c r="KVF36" s="133"/>
      <c r="KVK36" s="133"/>
      <c r="KVP36" s="133"/>
      <c r="KVU36" s="133"/>
      <c r="KVZ36" s="133"/>
      <c r="KWE36" s="133"/>
      <c r="KWJ36" s="133"/>
      <c r="KWO36" s="133"/>
      <c r="KWT36" s="133"/>
      <c r="KWY36" s="133"/>
      <c r="KXD36" s="133"/>
      <c r="KXI36" s="133"/>
      <c r="KXN36" s="133"/>
      <c r="KXS36" s="133"/>
      <c r="KXX36" s="133"/>
      <c r="KYC36" s="133"/>
      <c r="KYH36" s="133"/>
      <c r="KYM36" s="133"/>
      <c r="KYR36" s="133"/>
      <c r="KYW36" s="133"/>
      <c r="KZB36" s="133"/>
      <c r="KZG36" s="133"/>
      <c r="KZL36" s="133"/>
      <c r="KZQ36" s="133"/>
      <c r="KZV36" s="133"/>
      <c r="LAA36" s="133"/>
      <c r="LAF36" s="133"/>
      <c r="LAK36" s="133"/>
      <c r="LAP36" s="133"/>
      <c r="LAU36" s="133"/>
      <c r="LAZ36" s="133"/>
      <c r="LBE36" s="133"/>
      <c r="LBJ36" s="133"/>
      <c r="LBO36" s="133"/>
      <c r="LBT36" s="133"/>
      <c r="LBY36" s="133"/>
      <c r="LCD36" s="133"/>
      <c r="LCI36" s="133"/>
      <c r="LCN36" s="133"/>
      <c r="LCS36" s="133"/>
      <c r="LCX36" s="133"/>
      <c r="LDC36" s="133"/>
      <c r="LDH36" s="133"/>
      <c r="LDM36" s="133"/>
      <c r="LDR36" s="133"/>
      <c r="LDW36" s="133"/>
      <c r="LEB36" s="133"/>
      <c r="LEG36" s="133"/>
      <c r="LEL36" s="133"/>
      <c r="LEQ36" s="133"/>
      <c r="LEV36" s="133"/>
      <c r="LFA36" s="133"/>
      <c r="LFF36" s="133"/>
      <c r="LFK36" s="133"/>
      <c r="LFP36" s="133"/>
      <c r="LFU36" s="133"/>
      <c r="LFZ36" s="133"/>
      <c r="LGE36" s="133"/>
      <c r="LGJ36" s="133"/>
      <c r="LGO36" s="133"/>
      <c r="LGT36" s="133"/>
      <c r="LGY36" s="133"/>
      <c r="LHD36" s="133"/>
      <c r="LHI36" s="133"/>
      <c r="LHN36" s="133"/>
      <c r="LHS36" s="133"/>
      <c r="LHX36" s="133"/>
      <c r="LIC36" s="133"/>
      <c r="LIH36" s="133"/>
      <c r="LIM36" s="133"/>
      <c r="LIR36" s="133"/>
      <c r="LIW36" s="133"/>
      <c r="LJB36" s="133"/>
      <c r="LJG36" s="133"/>
      <c r="LJL36" s="133"/>
      <c r="LJQ36" s="133"/>
      <c r="LJV36" s="133"/>
      <c r="LKA36" s="133"/>
      <c r="LKF36" s="133"/>
      <c r="LKK36" s="133"/>
      <c r="LKP36" s="133"/>
      <c r="LKU36" s="133"/>
      <c r="LKZ36" s="133"/>
      <c r="LLE36" s="133"/>
      <c r="LLJ36" s="133"/>
      <c r="LLO36" s="133"/>
      <c r="LLT36" s="133"/>
      <c r="LLY36" s="133"/>
      <c r="LMD36" s="133"/>
      <c r="LMI36" s="133"/>
      <c r="LMN36" s="133"/>
      <c r="LMS36" s="133"/>
      <c r="LMX36" s="133"/>
      <c r="LNC36" s="133"/>
      <c r="LNH36" s="133"/>
      <c r="LNM36" s="133"/>
      <c r="LNR36" s="133"/>
      <c r="LNW36" s="133"/>
      <c r="LOB36" s="133"/>
      <c r="LOG36" s="133"/>
      <c r="LOL36" s="133"/>
      <c r="LOQ36" s="133"/>
      <c r="LOV36" s="133"/>
      <c r="LPA36" s="133"/>
      <c r="LPF36" s="133"/>
      <c r="LPK36" s="133"/>
      <c r="LPP36" s="133"/>
      <c r="LPU36" s="133"/>
      <c r="LPZ36" s="133"/>
      <c r="LQE36" s="133"/>
      <c r="LQJ36" s="133"/>
      <c r="LQO36" s="133"/>
      <c r="LQT36" s="133"/>
      <c r="LQY36" s="133"/>
      <c r="LRD36" s="133"/>
      <c r="LRI36" s="133"/>
      <c r="LRN36" s="133"/>
      <c r="LRS36" s="133"/>
      <c r="LRX36" s="133"/>
      <c r="LSC36" s="133"/>
      <c r="LSH36" s="133"/>
      <c r="LSM36" s="133"/>
      <c r="LSR36" s="133"/>
      <c r="LSW36" s="133"/>
      <c r="LTB36" s="133"/>
      <c r="LTG36" s="133"/>
      <c r="LTL36" s="133"/>
      <c r="LTQ36" s="133"/>
      <c r="LTV36" s="133"/>
      <c r="LUA36" s="133"/>
      <c r="LUF36" s="133"/>
      <c r="LUK36" s="133"/>
      <c r="LUP36" s="133"/>
      <c r="LUU36" s="133"/>
      <c r="LUZ36" s="133"/>
      <c r="LVE36" s="133"/>
      <c r="LVJ36" s="133"/>
      <c r="LVO36" s="133"/>
      <c r="LVT36" s="133"/>
      <c r="LVY36" s="133"/>
      <c r="LWD36" s="133"/>
      <c r="LWI36" s="133"/>
      <c r="LWN36" s="133"/>
      <c r="LWS36" s="133"/>
      <c r="LWX36" s="133"/>
      <c r="LXC36" s="133"/>
      <c r="LXH36" s="133"/>
      <c r="LXM36" s="133"/>
      <c r="LXR36" s="133"/>
      <c r="LXW36" s="133"/>
      <c r="LYB36" s="133"/>
      <c r="LYG36" s="133"/>
      <c r="LYL36" s="133"/>
      <c r="LYQ36" s="133"/>
      <c r="LYV36" s="133"/>
      <c r="LZA36" s="133"/>
      <c r="LZF36" s="133"/>
      <c r="LZK36" s="133"/>
      <c r="LZP36" s="133"/>
      <c r="LZU36" s="133"/>
      <c r="LZZ36" s="133"/>
      <c r="MAE36" s="133"/>
      <c r="MAJ36" s="133"/>
      <c r="MAO36" s="133"/>
      <c r="MAT36" s="133"/>
      <c r="MAY36" s="133"/>
      <c r="MBD36" s="133"/>
      <c r="MBI36" s="133"/>
      <c r="MBN36" s="133"/>
      <c r="MBS36" s="133"/>
      <c r="MBX36" s="133"/>
      <c r="MCC36" s="133"/>
      <c r="MCH36" s="133"/>
      <c r="MCM36" s="133"/>
      <c r="MCR36" s="133"/>
      <c r="MCW36" s="133"/>
      <c r="MDB36" s="133"/>
      <c r="MDG36" s="133"/>
      <c r="MDL36" s="133"/>
      <c r="MDQ36" s="133"/>
      <c r="MDV36" s="133"/>
      <c r="MEA36" s="133"/>
      <c r="MEF36" s="133"/>
      <c r="MEK36" s="133"/>
      <c r="MEP36" s="133"/>
      <c r="MEU36" s="133"/>
      <c r="MEZ36" s="133"/>
      <c r="MFE36" s="133"/>
      <c r="MFJ36" s="133"/>
      <c r="MFO36" s="133"/>
      <c r="MFT36" s="133"/>
      <c r="MFY36" s="133"/>
      <c r="MGD36" s="133"/>
      <c r="MGI36" s="133"/>
      <c r="MGN36" s="133"/>
      <c r="MGS36" s="133"/>
      <c r="MGX36" s="133"/>
      <c r="MHC36" s="133"/>
      <c r="MHH36" s="133"/>
      <c r="MHM36" s="133"/>
      <c r="MHR36" s="133"/>
      <c r="MHW36" s="133"/>
      <c r="MIB36" s="133"/>
      <c r="MIG36" s="133"/>
      <c r="MIL36" s="133"/>
      <c r="MIQ36" s="133"/>
      <c r="MIV36" s="133"/>
      <c r="MJA36" s="133"/>
      <c r="MJF36" s="133"/>
      <c r="MJK36" s="133"/>
      <c r="MJP36" s="133"/>
      <c r="MJU36" s="133"/>
      <c r="MJZ36" s="133"/>
      <c r="MKE36" s="133"/>
      <c r="MKJ36" s="133"/>
      <c r="MKO36" s="133"/>
      <c r="MKT36" s="133"/>
      <c r="MKY36" s="133"/>
      <c r="MLD36" s="133"/>
      <c r="MLI36" s="133"/>
      <c r="MLN36" s="133"/>
      <c r="MLS36" s="133"/>
      <c r="MLX36" s="133"/>
      <c r="MMC36" s="133"/>
      <c r="MMH36" s="133"/>
      <c r="MMM36" s="133"/>
      <c r="MMR36" s="133"/>
      <c r="MMW36" s="133"/>
      <c r="MNB36" s="133"/>
      <c r="MNG36" s="133"/>
      <c r="MNL36" s="133"/>
      <c r="MNQ36" s="133"/>
      <c r="MNV36" s="133"/>
      <c r="MOA36" s="133"/>
      <c r="MOF36" s="133"/>
      <c r="MOK36" s="133"/>
      <c r="MOP36" s="133"/>
      <c r="MOU36" s="133"/>
      <c r="MOZ36" s="133"/>
      <c r="MPE36" s="133"/>
      <c r="MPJ36" s="133"/>
      <c r="MPO36" s="133"/>
      <c r="MPT36" s="133"/>
      <c r="MPY36" s="133"/>
      <c r="MQD36" s="133"/>
      <c r="MQI36" s="133"/>
      <c r="MQN36" s="133"/>
      <c r="MQS36" s="133"/>
      <c r="MQX36" s="133"/>
      <c r="MRC36" s="133"/>
      <c r="MRH36" s="133"/>
      <c r="MRM36" s="133"/>
      <c r="MRR36" s="133"/>
      <c r="MRW36" s="133"/>
      <c r="MSB36" s="133"/>
      <c r="MSG36" s="133"/>
      <c r="MSL36" s="133"/>
      <c r="MSQ36" s="133"/>
      <c r="MSV36" s="133"/>
      <c r="MTA36" s="133"/>
      <c r="MTF36" s="133"/>
      <c r="MTK36" s="133"/>
      <c r="MTP36" s="133"/>
      <c r="MTU36" s="133"/>
      <c r="MTZ36" s="133"/>
      <c r="MUE36" s="133"/>
      <c r="MUJ36" s="133"/>
      <c r="MUO36" s="133"/>
      <c r="MUT36" s="133"/>
      <c r="MUY36" s="133"/>
      <c r="MVD36" s="133"/>
      <c r="MVI36" s="133"/>
      <c r="MVN36" s="133"/>
      <c r="MVS36" s="133"/>
      <c r="MVX36" s="133"/>
      <c r="MWC36" s="133"/>
      <c r="MWH36" s="133"/>
      <c r="MWM36" s="133"/>
      <c r="MWR36" s="133"/>
      <c r="MWW36" s="133"/>
      <c r="MXB36" s="133"/>
      <c r="MXG36" s="133"/>
      <c r="MXL36" s="133"/>
      <c r="MXQ36" s="133"/>
      <c r="MXV36" s="133"/>
      <c r="MYA36" s="133"/>
      <c r="MYF36" s="133"/>
      <c r="MYK36" s="133"/>
      <c r="MYP36" s="133"/>
      <c r="MYU36" s="133"/>
      <c r="MYZ36" s="133"/>
      <c r="MZE36" s="133"/>
      <c r="MZJ36" s="133"/>
      <c r="MZO36" s="133"/>
      <c r="MZT36" s="133"/>
      <c r="MZY36" s="133"/>
      <c r="NAD36" s="133"/>
      <c r="NAI36" s="133"/>
      <c r="NAN36" s="133"/>
      <c r="NAS36" s="133"/>
      <c r="NAX36" s="133"/>
      <c r="NBC36" s="133"/>
      <c r="NBH36" s="133"/>
      <c r="NBM36" s="133"/>
      <c r="NBR36" s="133"/>
      <c r="NBW36" s="133"/>
      <c r="NCB36" s="133"/>
      <c r="NCG36" s="133"/>
      <c r="NCL36" s="133"/>
      <c r="NCQ36" s="133"/>
      <c r="NCV36" s="133"/>
      <c r="NDA36" s="133"/>
      <c r="NDF36" s="133"/>
      <c r="NDK36" s="133"/>
      <c r="NDP36" s="133"/>
      <c r="NDU36" s="133"/>
      <c r="NDZ36" s="133"/>
      <c r="NEE36" s="133"/>
      <c r="NEJ36" s="133"/>
      <c r="NEO36" s="133"/>
      <c r="NET36" s="133"/>
      <c r="NEY36" s="133"/>
      <c r="NFD36" s="133"/>
      <c r="NFI36" s="133"/>
      <c r="NFN36" s="133"/>
      <c r="NFS36" s="133"/>
      <c r="NFX36" s="133"/>
      <c r="NGC36" s="133"/>
      <c r="NGH36" s="133"/>
      <c r="NGM36" s="133"/>
      <c r="NGR36" s="133"/>
      <c r="NGW36" s="133"/>
      <c r="NHB36" s="133"/>
      <c r="NHG36" s="133"/>
      <c r="NHL36" s="133"/>
      <c r="NHQ36" s="133"/>
      <c r="NHV36" s="133"/>
      <c r="NIA36" s="133"/>
      <c r="NIF36" s="133"/>
      <c r="NIK36" s="133"/>
      <c r="NIP36" s="133"/>
      <c r="NIU36" s="133"/>
      <c r="NIZ36" s="133"/>
      <c r="NJE36" s="133"/>
      <c r="NJJ36" s="133"/>
      <c r="NJO36" s="133"/>
      <c r="NJT36" s="133"/>
      <c r="NJY36" s="133"/>
      <c r="NKD36" s="133"/>
      <c r="NKI36" s="133"/>
      <c r="NKN36" s="133"/>
      <c r="NKS36" s="133"/>
      <c r="NKX36" s="133"/>
      <c r="NLC36" s="133"/>
      <c r="NLH36" s="133"/>
      <c r="NLM36" s="133"/>
      <c r="NLR36" s="133"/>
      <c r="NLW36" s="133"/>
      <c r="NMB36" s="133"/>
      <c r="NMG36" s="133"/>
      <c r="NML36" s="133"/>
      <c r="NMQ36" s="133"/>
      <c r="NMV36" s="133"/>
      <c r="NNA36" s="133"/>
      <c r="NNF36" s="133"/>
      <c r="NNK36" s="133"/>
      <c r="NNP36" s="133"/>
      <c r="NNU36" s="133"/>
      <c r="NNZ36" s="133"/>
      <c r="NOE36" s="133"/>
      <c r="NOJ36" s="133"/>
      <c r="NOO36" s="133"/>
      <c r="NOT36" s="133"/>
      <c r="NOY36" s="133"/>
      <c r="NPD36" s="133"/>
      <c r="NPI36" s="133"/>
      <c r="NPN36" s="133"/>
      <c r="NPS36" s="133"/>
      <c r="NPX36" s="133"/>
      <c r="NQC36" s="133"/>
      <c r="NQH36" s="133"/>
      <c r="NQM36" s="133"/>
      <c r="NQR36" s="133"/>
      <c r="NQW36" s="133"/>
      <c r="NRB36" s="133"/>
      <c r="NRG36" s="133"/>
      <c r="NRL36" s="133"/>
      <c r="NRQ36" s="133"/>
      <c r="NRV36" s="133"/>
      <c r="NSA36" s="133"/>
      <c r="NSF36" s="133"/>
      <c r="NSK36" s="133"/>
      <c r="NSP36" s="133"/>
      <c r="NSU36" s="133"/>
      <c r="NSZ36" s="133"/>
      <c r="NTE36" s="133"/>
      <c r="NTJ36" s="133"/>
      <c r="NTO36" s="133"/>
      <c r="NTT36" s="133"/>
      <c r="NTY36" s="133"/>
      <c r="NUD36" s="133"/>
      <c r="NUI36" s="133"/>
      <c r="NUN36" s="133"/>
      <c r="NUS36" s="133"/>
      <c r="NUX36" s="133"/>
      <c r="NVC36" s="133"/>
      <c r="NVH36" s="133"/>
      <c r="NVM36" s="133"/>
      <c r="NVR36" s="133"/>
      <c r="NVW36" s="133"/>
      <c r="NWB36" s="133"/>
      <c r="NWG36" s="133"/>
      <c r="NWL36" s="133"/>
      <c r="NWQ36" s="133"/>
      <c r="NWV36" s="133"/>
      <c r="NXA36" s="133"/>
      <c r="NXF36" s="133"/>
      <c r="NXK36" s="133"/>
      <c r="NXP36" s="133"/>
      <c r="NXU36" s="133"/>
      <c r="NXZ36" s="133"/>
      <c r="NYE36" s="133"/>
      <c r="NYJ36" s="133"/>
      <c r="NYO36" s="133"/>
      <c r="NYT36" s="133"/>
      <c r="NYY36" s="133"/>
      <c r="NZD36" s="133"/>
      <c r="NZI36" s="133"/>
      <c r="NZN36" s="133"/>
      <c r="NZS36" s="133"/>
      <c r="NZX36" s="133"/>
      <c r="OAC36" s="133"/>
      <c r="OAH36" s="133"/>
      <c r="OAM36" s="133"/>
      <c r="OAR36" s="133"/>
      <c r="OAW36" s="133"/>
      <c r="OBB36" s="133"/>
      <c r="OBG36" s="133"/>
      <c r="OBL36" s="133"/>
      <c r="OBQ36" s="133"/>
      <c r="OBV36" s="133"/>
      <c r="OCA36" s="133"/>
      <c r="OCF36" s="133"/>
      <c r="OCK36" s="133"/>
      <c r="OCP36" s="133"/>
      <c r="OCU36" s="133"/>
      <c r="OCZ36" s="133"/>
      <c r="ODE36" s="133"/>
      <c r="ODJ36" s="133"/>
      <c r="ODO36" s="133"/>
      <c r="ODT36" s="133"/>
      <c r="ODY36" s="133"/>
      <c r="OED36" s="133"/>
      <c r="OEI36" s="133"/>
      <c r="OEN36" s="133"/>
      <c r="OES36" s="133"/>
      <c r="OEX36" s="133"/>
      <c r="OFC36" s="133"/>
      <c r="OFH36" s="133"/>
      <c r="OFM36" s="133"/>
      <c r="OFR36" s="133"/>
      <c r="OFW36" s="133"/>
      <c r="OGB36" s="133"/>
      <c r="OGG36" s="133"/>
      <c r="OGL36" s="133"/>
      <c r="OGQ36" s="133"/>
      <c r="OGV36" s="133"/>
      <c r="OHA36" s="133"/>
      <c r="OHF36" s="133"/>
      <c r="OHK36" s="133"/>
      <c r="OHP36" s="133"/>
      <c r="OHU36" s="133"/>
      <c r="OHZ36" s="133"/>
      <c r="OIE36" s="133"/>
      <c r="OIJ36" s="133"/>
      <c r="OIO36" s="133"/>
      <c r="OIT36" s="133"/>
      <c r="OIY36" s="133"/>
      <c r="OJD36" s="133"/>
      <c r="OJI36" s="133"/>
      <c r="OJN36" s="133"/>
      <c r="OJS36" s="133"/>
      <c r="OJX36" s="133"/>
      <c r="OKC36" s="133"/>
      <c r="OKH36" s="133"/>
      <c r="OKM36" s="133"/>
      <c r="OKR36" s="133"/>
      <c r="OKW36" s="133"/>
      <c r="OLB36" s="133"/>
      <c r="OLG36" s="133"/>
      <c r="OLL36" s="133"/>
      <c r="OLQ36" s="133"/>
      <c r="OLV36" s="133"/>
      <c r="OMA36" s="133"/>
      <c r="OMF36" s="133"/>
      <c r="OMK36" s="133"/>
      <c r="OMP36" s="133"/>
      <c r="OMU36" s="133"/>
      <c r="OMZ36" s="133"/>
      <c r="ONE36" s="133"/>
      <c r="ONJ36" s="133"/>
      <c r="ONO36" s="133"/>
      <c r="ONT36" s="133"/>
      <c r="ONY36" s="133"/>
      <c r="OOD36" s="133"/>
      <c r="OOI36" s="133"/>
      <c r="OON36" s="133"/>
      <c r="OOS36" s="133"/>
      <c r="OOX36" s="133"/>
      <c r="OPC36" s="133"/>
      <c r="OPH36" s="133"/>
      <c r="OPM36" s="133"/>
      <c r="OPR36" s="133"/>
      <c r="OPW36" s="133"/>
      <c r="OQB36" s="133"/>
      <c r="OQG36" s="133"/>
      <c r="OQL36" s="133"/>
      <c r="OQQ36" s="133"/>
      <c r="OQV36" s="133"/>
      <c r="ORA36" s="133"/>
      <c r="ORF36" s="133"/>
      <c r="ORK36" s="133"/>
      <c r="ORP36" s="133"/>
      <c r="ORU36" s="133"/>
      <c r="ORZ36" s="133"/>
      <c r="OSE36" s="133"/>
      <c r="OSJ36" s="133"/>
      <c r="OSO36" s="133"/>
      <c r="OST36" s="133"/>
      <c r="OSY36" s="133"/>
      <c r="OTD36" s="133"/>
      <c r="OTI36" s="133"/>
      <c r="OTN36" s="133"/>
      <c r="OTS36" s="133"/>
      <c r="OTX36" s="133"/>
      <c r="OUC36" s="133"/>
      <c r="OUH36" s="133"/>
      <c r="OUM36" s="133"/>
      <c r="OUR36" s="133"/>
      <c r="OUW36" s="133"/>
      <c r="OVB36" s="133"/>
      <c r="OVG36" s="133"/>
      <c r="OVL36" s="133"/>
      <c r="OVQ36" s="133"/>
      <c r="OVV36" s="133"/>
      <c r="OWA36" s="133"/>
      <c r="OWF36" s="133"/>
      <c r="OWK36" s="133"/>
      <c r="OWP36" s="133"/>
      <c r="OWU36" s="133"/>
      <c r="OWZ36" s="133"/>
      <c r="OXE36" s="133"/>
      <c r="OXJ36" s="133"/>
      <c r="OXO36" s="133"/>
      <c r="OXT36" s="133"/>
      <c r="OXY36" s="133"/>
      <c r="OYD36" s="133"/>
      <c r="OYI36" s="133"/>
      <c r="OYN36" s="133"/>
      <c r="OYS36" s="133"/>
      <c r="OYX36" s="133"/>
      <c r="OZC36" s="133"/>
      <c r="OZH36" s="133"/>
      <c r="OZM36" s="133"/>
      <c r="OZR36" s="133"/>
      <c r="OZW36" s="133"/>
      <c r="PAB36" s="133"/>
      <c r="PAG36" s="133"/>
      <c r="PAL36" s="133"/>
      <c r="PAQ36" s="133"/>
      <c r="PAV36" s="133"/>
      <c r="PBA36" s="133"/>
      <c r="PBF36" s="133"/>
      <c r="PBK36" s="133"/>
      <c r="PBP36" s="133"/>
      <c r="PBU36" s="133"/>
      <c r="PBZ36" s="133"/>
      <c r="PCE36" s="133"/>
      <c r="PCJ36" s="133"/>
      <c r="PCO36" s="133"/>
      <c r="PCT36" s="133"/>
      <c r="PCY36" s="133"/>
      <c r="PDD36" s="133"/>
      <c r="PDI36" s="133"/>
      <c r="PDN36" s="133"/>
      <c r="PDS36" s="133"/>
      <c r="PDX36" s="133"/>
      <c r="PEC36" s="133"/>
      <c r="PEH36" s="133"/>
      <c r="PEM36" s="133"/>
      <c r="PER36" s="133"/>
      <c r="PEW36" s="133"/>
      <c r="PFB36" s="133"/>
      <c r="PFG36" s="133"/>
      <c r="PFL36" s="133"/>
      <c r="PFQ36" s="133"/>
      <c r="PFV36" s="133"/>
      <c r="PGA36" s="133"/>
      <c r="PGF36" s="133"/>
      <c r="PGK36" s="133"/>
      <c r="PGP36" s="133"/>
      <c r="PGU36" s="133"/>
      <c r="PGZ36" s="133"/>
      <c r="PHE36" s="133"/>
      <c r="PHJ36" s="133"/>
      <c r="PHO36" s="133"/>
      <c r="PHT36" s="133"/>
      <c r="PHY36" s="133"/>
      <c r="PID36" s="133"/>
      <c r="PII36" s="133"/>
      <c r="PIN36" s="133"/>
      <c r="PIS36" s="133"/>
      <c r="PIX36" s="133"/>
      <c r="PJC36" s="133"/>
      <c r="PJH36" s="133"/>
      <c r="PJM36" s="133"/>
      <c r="PJR36" s="133"/>
      <c r="PJW36" s="133"/>
      <c r="PKB36" s="133"/>
      <c r="PKG36" s="133"/>
      <c r="PKL36" s="133"/>
      <c r="PKQ36" s="133"/>
      <c r="PKV36" s="133"/>
      <c r="PLA36" s="133"/>
      <c r="PLF36" s="133"/>
      <c r="PLK36" s="133"/>
      <c r="PLP36" s="133"/>
      <c r="PLU36" s="133"/>
      <c r="PLZ36" s="133"/>
      <c r="PME36" s="133"/>
      <c r="PMJ36" s="133"/>
      <c r="PMO36" s="133"/>
      <c r="PMT36" s="133"/>
      <c r="PMY36" s="133"/>
      <c r="PND36" s="133"/>
      <c r="PNI36" s="133"/>
      <c r="PNN36" s="133"/>
      <c r="PNS36" s="133"/>
      <c r="PNX36" s="133"/>
      <c r="POC36" s="133"/>
      <c r="POH36" s="133"/>
      <c r="POM36" s="133"/>
      <c r="POR36" s="133"/>
      <c r="POW36" s="133"/>
      <c r="PPB36" s="133"/>
      <c r="PPG36" s="133"/>
      <c r="PPL36" s="133"/>
      <c r="PPQ36" s="133"/>
      <c r="PPV36" s="133"/>
      <c r="PQA36" s="133"/>
      <c r="PQF36" s="133"/>
      <c r="PQK36" s="133"/>
      <c r="PQP36" s="133"/>
      <c r="PQU36" s="133"/>
      <c r="PQZ36" s="133"/>
      <c r="PRE36" s="133"/>
      <c r="PRJ36" s="133"/>
      <c r="PRO36" s="133"/>
      <c r="PRT36" s="133"/>
      <c r="PRY36" s="133"/>
      <c r="PSD36" s="133"/>
      <c r="PSI36" s="133"/>
      <c r="PSN36" s="133"/>
      <c r="PSS36" s="133"/>
      <c r="PSX36" s="133"/>
      <c r="PTC36" s="133"/>
      <c r="PTH36" s="133"/>
      <c r="PTM36" s="133"/>
      <c r="PTR36" s="133"/>
      <c r="PTW36" s="133"/>
      <c r="PUB36" s="133"/>
      <c r="PUG36" s="133"/>
      <c r="PUL36" s="133"/>
      <c r="PUQ36" s="133"/>
      <c r="PUV36" s="133"/>
      <c r="PVA36" s="133"/>
      <c r="PVF36" s="133"/>
      <c r="PVK36" s="133"/>
      <c r="PVP36" s="133"/>
      <c r="PVU36" s="133"/>
      <c r="PVZ36" s="133"/>
      <c r="PWE36" s="133"/>
      <c r="PWJ36" s="133"/>
      <c r="PWO36" s="133"/>
      <c r="PWT36" s="133"/>
      <c r="PWY36" s="133"/>
      <c r="PXD36" s="133"/>
      <c r="PXI36" s="133"/>
      <c r="PXN36" s="133"/>
      <c r="PXS36" s="133"/>
      <c r="PXX36" s="133"/>
      <c r="PYC36" s="133"/>
      <c r="PYH36" s="133"/>
      <c r="PYM36" s="133"/>
      <c r="PYR36" s="133"/>
      <c r="PYW36" s="133"/>
      <c r="PZB36" s="133"/>
      <c r="PZG36" s="133"/>
      <c r="PZL36" s="133"/>
      <c r="PZQ36" s="133"/>
      <c r="PZV36" s="133"/>
      <c r="QAA36" s="133"/>
      <c r="QAF36" s="133"/>
      <c r="QAK36" s="133"/>
      <c r="QAP36" s="133"/>
      <c r="QAU36" s="133"/>
      <c r="QAZ36" s="133"/>
      <c r="QBE36" s="133"/>
      <c r="QBJ36" s="133"/>
      <c r="QBO36" s="133"/>
      <c r="QBT36" s="133"/>
      <c r="QBY36" s="133"/>
      <c r="QCD36" s="133"/>
      <c r="QCI36" s="133"/>
      <c r="QCN36" s="133"/>
      <c r="QCS36" s="133"/>
      <c r="QCX36" s="133"/>
      <c r="QDC36" s="133"/>
      <c r="QDH36" s="133"/>
      <c r="QDM36" s="133"/>
      <c r="QDR36" s="133"/>
      <c r="QDW36" s="133"/>
      <c r="QEB36" s="133"/>
      <c r="QEG36" s="133"/>
      <c r="QEL36" s="133"/>
      <c r="QEQ36" s="133"/>
      <c r="QEV36" s="133"/>
      <c r="QFA36" s="133"/>
      <c r="QFF36" s="133"/>
      <c r="QFK36" s="133"/>
      <c r="QFP36" s="133"/>
      <c r="QFU36" s="133"/>
      <c r="QFZ36" s="133"/>
      <c r="QGE36" s="133"/>
      <c r="QGJ36" s="133"/>
      <c r="QGO36" s="133"/>
      <c r="QGT36" s="133"/>
      <c r="QGY36" s="133"/>
      <c r="QHD36" s="133"/>
      <c r="QHI36" s="133"/>
      <c r="QHN36" s="133"/>
      <c r="QHS36" s="133"/>
      <c r="QHX36" s="133"/>
      <c r="QIC36" s="133"/>
      <c r="QIH36" s="133"/>
      <c r="QIM36" s="133"/>
      <c r="QIR36" s="133"/>
      <c r="QIW36" s="133"/>
      <c r="QJB36" s="133"/>
      <c r="QJG36" s="133"/>
      <c r="QJL36" s="133"/>
      <c r="QJQ36" s="133"/>
      <c r="QJV36" s="133"/>
      <c r="QKA36" s="133"/>
      <c r="QKF36" s="133"/>
      <c r="QKK36" s="133"/>
      <c r="QKP36" s="133"/>
      <c r="QKU36" s="133"/>
      <c r="QKZ36" s="133"/>
      <c r="QLE36" s="133"/>
      <c r="QLJ36" s="133"/>
      <c r="QLO36" s="133"/>
      <c r="QLT36" s="133"/>
      <c r="QLY36" s="133"/>
      <c r="QMD36" s="133"/>
      <c r="QMI36" s="133"/>
      <c r="QMN36" s="133"/>
      <c r="QMS36" s="133"/>
      <c r="QMX36" s="133"/>
      <c r="QNC36" s="133"/>
      <c r="QNH36" s="133"/>
      <c r="QNM36" s="133"/>
      <c r="QNR36" s="133"/>
      <c r="QNW36" s="133"/>
      <c r="QOB36" s="133"/>
      <c r="QOG36" s="133"/>
      <c r="QOL36" s="133"/>
      <c r="QOQ36" s="133"/>
      <c r="QOV36" s="133"/>
      <c r="QPA36" s="133"/>
      <c r="QPF36" s="133"/>
      <c r="QPK36" s="133"/>
      <c r="QPP36" s="133"/>
      <c r="QPU36" s="133"/>
      <c r="QPZ36" s="133"/>
      <c r="QQE36" s="133"/>
      <c r="QQJ36" s="133"/>
      <c r="QQO36" s="133"/>
      <c r="QQT36" s="133"/>
      <c r="QQY36" s="133"/>
      <c r="QRD36" s="133"/>
      <c r="QRI36" s="133"/>
      <c r="QRN36" s="133"/>
      <c r="QRS36" s="133"/>
      <c r="QRX36" s="133"/>
      <c r="QSC36" s="133"/>
      <c r="QSH36" s="133"/>
      <c r="QSM36" s="133"/>
      <c r="QSR36" s="133"/>
      <c r="QSW36" s="133"/>
      <c r="QTB36" s="133"/>
      <c r="QTG36" s="133"/>
      <c r="QTL36" s="133"/>
      <c r="QTQ36" s="133"/>
      <c r="QTV36" s="133"/>
      <c r="QUA36" s="133"/>
      <c r="QUF36" s="133"/>
      <c r="QUK36" s="133"/>
      <c r="QUP36" s="133"/>
      <c r="QUU36" s="133"/>
      <c r="QUZ36" s="133"/>
      <c r="QVE36" s="133"/>
      <c r="QVJ36" s="133"/>
      <c r="QVO36" s="133"/>
      <c r="QVT36" s="133"/>
      <c r="QVY36" s="133"/>
      <c r="QWD36" s="133"/>
      <c r="QWI36" s="133"/>
      <c r="QWN36" s="133"/>
      <c r="QWS36" s="133"/>
      <c r="QWX36" s="133"/>
      <c r="QXC36" s="133"/>
      <c r="QXH36" s="133"/>
      <c r="QXM36" s="133"/>
      <c r="QXR36" s="133"/>
      <c r="QXW36" s="133"/>
      <c r="QYB36" s="133"/>
      <c r="QYG36" s="133"/>
      <c r="QYL36" s="133"/>
      <c r="QYQ36" s="133"/>
      <c r="QYV36" s="133"/>
      <c r="QZA36" s="133"/>
      <c r="QZF36" s="133"/>
      <c r="QZK36" s="133"/>
      <c r="QZP36" s="133"/>
      <c r="QZU36" s="133"/>
      <c r="QZZ36" s="133"/>
      <c r="RAE36" s="133"/>
      <c r="RAJ36" s="133"/>
      <c r="RAO36" s="133"/>
      <c r="RAT36" s="133"/>
      <c r="RAY36" s="133"/>
      <c r="RBD36" s="133"/>
      <c r="RBI36" s="133"/>
      <c r="RBN36" s="133"/>
      <c r="RBS36" s="133"/>
      <c r="RBX36" s="133"/>
      <c r="RCC36" s="133"/>
      <c r="RCH36" s="133"/>
      <c r="RCM36" s="133"/>
      <c r="RCR36" s="133"/>
      <c r="RCW36" s="133"/>
      <c r="RDB36" s="133"/>
      <c r="RDG36" s="133"/>
      <c r="RDL36" s="133"/>
      <c r="RDQ36" s="133"/>
      <c r="RDV36" s="133"/>
      <c r="REA36" s="133"/>
      <c r="REF36" s="133"/>
      <c r="REK36" s="133"/>
      <c r="REP36" s="133"/>
      <c r="REU36" s="133"/>
      <c r="REZ36" s="133"/>
      <c r="RFE36" s="133"/>
      <c r="RFJ36" s="133"/>
      <c r="RFO36" s="133"/>
      <c r="RFT36" s="133"/>
      <c r="RFY36" s="133"/>
      <c r="RGD36" s="133"/>
      <c r="RGI36" s="133"/>
      <c r="RGN36" s="133"/>
      <c r="RGS36" s="133"/>
      <c r="RGX36" s="133"/>
      <c r="RHC36" s="133"/>
      <c r="RHH36" s="133"/>
      <c r="RHM36" s="133"/>
      <c r="RHR36" s="133"/>
      <c r="RHW36" s="133"/>
      <c r="RIB36" s="133"/>
      <c r="RIG36" s="133"/>
      <c r="RIL36" s="133"/>
      <c r="RIQ36" s="133"/>
      <c r="RIV36" s="133"/>
      <c r="RJA36" s="133"/>
      <c r="RJF36" s="133"/>
      <c r="RJK36" s="133"/>
      <c r="RJP36" s="133"/>
      <c r="RJU36" s="133"/>
      <c r="RJZ36" s="133"/>
      <c r="RKE36" s="133"/>
      <c r="RKJ36" s="133"/>
      <c r="RKO36" s="133"/>
      <c r="RKT36" s="133"/>
      <c r="RKY36" s="133"/>
      <c r="RLD36" s="133"/>
      <c r="RLI36" s="133"/>
      <c r="RLN36" s="133"/>
      <c r="RLS36" s="133"/>
      <c r="RLX36" s="133"/>
      <c r="RMC36" s="133"/>
      <c r="RMH36" s="133"/>
      <c r="RMM36" s="133"/>
      <c r="RMR36" s="133"/>
      <c r="RMW36" s="133"/>
      <c r="RNB36" s="133"/>
      <c r="RNG36" s="133"/>
      <c r="RNL36" s="133"/>
      <c r="RNQ36" s="133"/>
      <c r="RNV36" s="133"/>
      <c r="ROA36" s="133"/>
      <c r="ROF36" s="133"/>
      <c r="ROK36" s="133"/>
      <c r="ROP36" s="133"/>
      <c r="ROU36" s="133"/>
      <c r="ROZ36" s="133"/>
      <c r="RPE36" s="133"/>
      <c r="RPJ36" s="133"/>
      <c r="RPO36" s="133"/>
      <c r="RPT36" s="133"/>
      <c r="RPY36" s="133"/>
      <c r="RQD36" s="133"/>
      <c r="RQI36" s="133"/>
      <c r="RQN36" s="133"/>
      <c r="RQS36" s="133"/>
      <c r="RQX36" s="133"/>
      <c r="RRC36" s="133"/>
      <c r="RRH36" s="133"/>
      <c r="RRM36" s="133"/>
      <c r="RRR36" s="133"/>
      <c r="RRW36" s="133"/>
      <c r="RSB36" s="133"/>
      <c r="RSG36" s="133"/>
      <c r="RSL36" s="133"/>
      <c r="RSQ36" s="133"/>
      <c r="RSV36" s="133"/>
      <c r="RTA36" s="133"/>
      <c r="RTF36" s="133"/>
      <c r="RTK36" s="133"/>
      <c r="RTP36" s="133"/>
      <c r="RTU36" s="133"/>
      <c r="RTZ36" s="133"/>
      <c r="RUE36" s="133"/>
      <c r="RUJ36" s="133"/>
      <c r="RUO36" s="133"/>
      <c r="RUT36" s="133"/>
      <c r="RUY36" s="133"/>
      <c r="RVD36" s="133"/>
      <c r="RVI36" s="133"/>
      <c r="RVN36" s="133"/>
      <c r="RVS36" s="133"/>
      <c r="RVX36" s="133"/>
      <c r="RWC36" s="133"/>
      <c r="RWH36" s="133"/>
      <c r="RWM36" s="133"/>
      <c r="RWR36" s="133"/>
      <c r="RWW36" s="133"/>
      <c r="RXB36" s="133"/>
      <c r="RXG36" s="133"/>
      <c r="RXL36" s="133"/>
      <c r="RXQ36" s="133"/>
      <c r="RXV36" s="133"/>
      <c r="RYA36" s="133"/>
      <c r="RYF36" s="133"/>
      <c r="RYK36" s="133"/>
      <c r="RYP36" s="133"/>
      <c r="RYU36" s="133"/>
      <c r="RYZ36" s="133"/>
      <c r="RZE36" s="133"/>
      <c r="RZJ36" s="133"/>
      <c r="RZO36" s="133"/>
      <c r="RZT36" s="133"/>
      <c r="RZY36" s="133"/>
      <c r="SAD36" s="133"/>
      <c r="SAI36" s="133"/>
      <c r="SAN36" s="133"/>
      <c r="SAS36" s="133"/>
      <c r="SAX36" s="133"/>
      <c r="SBC36" s="133"/>
      <c r="SBH36" s="133"/>
      <c r="SBM36" s="133"/>
      <c r="SBR36" s="133"/>
      <c r="SBW36" s="133"/>
      <c r="SCB36" s="133"/>
      <c r="SCG36" s="133"/>
      <c r="SCL36" s="133"/>
      <c r="SCQ36" s="133"/>
      <c r="SCV36" s="133"/>
      <c r="SDA36" s="133"/>
      <c r="SDF36" s="133"/>
      <c r="SDK36" s="133"/>
      <c r="SDP36" s="133"/>
      <c r="SDU36" s="133"/>
      <c r="SDZ36" s="133"/>
      <c r="SEE36" s="133"/>
      <c r="SEJ36" s="133"/>
      <c r="SEO36" s="133"/>
      <c r="SET36" s="133"/>
      <c r="SEY36" s="133"/>
      <c r="SFD36" s="133"/>
      <c r="SFI36" s="133"/>
      <c r="SFN36" s="133"/>
      <c r="SFS36" s="133"/>
      <c r="SFX36" s="133"/>
      <c r="SGC36" s="133"/>
      <c r="SGH36" s="133"/>
      <c r="SGM36" s="133"/>
      <c r="SGR36" s="133"/>
      <c r="SGW36" s="133"/>
      <c r="SHB36" s="133"/>
      <c r="SHG36" s="133"/>
      <c r="SHL36" s="133"/>
      <c r="SHQ36" s="133"/>
      <c r="SHV36" s="133"/>
      <c r="SIA36" s="133"/>
      <c r="SIF36" s="133"/>
      <c r="SIK36" s="133"/>
      <c r="SIP36" s="133"/>
      <c r="SIU36" s="133"/>
      <c r="SIZ36" s="133"/>
      <c r="SJE36" s="133"/>
      <c r="SJJ36" s="133"/>
      <c r="SJO36" s="133"/>
      <c r="SJT36" s="133"/>
      <c r="SJY36" s="133"/>
      <c r="SKD36" s="133"/>
      <c r="SKI36" s="133"/>
      <c r="SKN36" s="133"/>
      <c r="SKS36" s="133"/>
      <c r="SKX36" s="133"/>
      <c r="SLC36" s="133"/>
      <c r="SLH36" s="133"/>
      <c r="SLM36" s="133"/>
      <c r="SLR36" s="133"/>
      <c r="SLW36" s="133"/>
      <c r="SMB36" s="133"/>
      <c r="SMG36" s="133"/>
      <c r="SML36" s="133"/>
      <c r="SMQ36" s="133"/>
      <c r="SMV36" s="133"/>
      <c r="SNA36" s="133"/>
      <c r="SNF36" s="133"/>
      <c r="SNK36" s="133"/>
      <c r="SNP36" s="133"/>
      <c r="SNU36" s="133"/>
      <c r="SNZ36" s="133"/>
      <c r="SOE36" s="133"/>
      <c r="SOJ36" s="133"/>
      <c r="SOO36" s="133"/>
      <c r="SOT36" s="133"/>
      <c r="SOY36" s="133"/>
      <c r="SPD36" s="133"/>
      <c r="SPI36" s="133"/>
      <c r="SPN36" s="133"/>
      <c r="SPS36" s="133"/>
      <c r="SPX36" s="133"/>
      <c r="SQC36" s="133"/>
      <c r="SQH36" s="133"/>
      <c r="SQM36" s="133"/>
      <c r="SQR36" s="133"/>
      <c r="SQW36" s="133"/>
      <c r="SRB36" s="133"/>
      <c r="SRG36" s="133"/>
      <c r="SRL36" s="133"/>
      <c r="SRQ36" s="133"/>
      <c r="SRV36" s="133"/>
      <c r="SSA36" s="133"/>
      <c r="SSF36" s="133"/>
      <c r="SSK36" s="133"/>
      <c r="SSP36" s="133"/>
      <c r="SSU36" s="133"/>
      <c r="SSZ36" s="133"/>
      <c r="STE36" s="133"/>
      <c r="STJ36" s="133"/>
      <c r="STO36" s="133"/>
      <c r="STT36" s="133"/>
      <c r="STY36" s="133"/>
      <c r="SUD36" s="133"/>
      <c r="SUI36" s="133"/>
      <c r="SUN36" s="133"/>
      <c r="SUS36" s="133"/>
      <c r="SUX36" s="133"/>
      <c r="SVC36" s="133"/>
      <c r="SVH36" s="133"/>
      <c r="SVM36" s="133"/>
      <c r="SVR36" s="133"/>
      <c r="SVW36" s="133"/>
      <c r="SWB36" s="133"/>
      <c r="SWG36" s="133"/>
      <c r="SWL36" s="133"/>
      <c r="SWQ36" s="133"/>
      <c r="SWV36" s="133"/>
      <c r="SXA36" s="133"/>
      <c r="SXF36" s="133"/>
      <c r="SXK36" s="133"/>
      <c r="SXP36" s="133"/>
      <c r="SXU36" s="133"/>
      <c r="SXZ36" s="133"/>
      <c r="SYE36" s="133"/>
      <c r="SYJ36" s="133"/>
      <c r="SYO36" s="133"/>
      <c r="SYT36" s="133"/>
      <c r="SYY36" s="133"/>
      <c r="SZD36" s="133"/>
      <c r="SZI36" s="133"/>
      <c r="SZN36" s="133"/>
      <c r="SZS36" s="133"/>
      <c r="SZX36" s="133"/>
      <c r="TAC36" s="133"/>
      <c r="TAH36" s="133"/>
      <c r="TAM36" s="133"/>
      <c r="TAR36" s="133"/>
      <c r="TAW36" s="133"/>
      <c r="TBB36" s="133"/>
      <c r="TBG36" s="133"/>
      <c r="TBL36" s="133"/>
      <c r="TBQ36" s="133"/>
      <c r="TBV36" s="133"/>
      <c r="TCA36" s="133"/>
      <c r="TCF36" s="133"/>
      <c r="TCK36" s="133"/>
      <c r="TCP36" s="133"/>
      <c r="TCU36" s="133"/>
      <c r="TCZ36" s="133"/>
      <c r="TDE36" s="133"/>
      <c r="TDJ36" s="133"/>
      <c r="TDO36" s="133"/>
      <c r="TDT36" s="133"/>
      <c r="TDY36" s="133"/>
      <c r="TED36" s="133"/>
      <c r="TEI36" s="133"/>
      <c r="TEN36" s="133"/>
      <c r="TES36" s="133"/>
      <c r="TEX36" s="133"/>
      <c r="TFC36" s="133"/>
      <c r="TFH36" s="133"/>
      <c r="TFM36" s="133"/>
      <c r="TFR36" s="133"/>
      <c r="TFW36" s="133"/>
      <c r="TGB36" s="133"/>
      <c r="TGG36" s="133"/>
      <c r="TGL36" s="133"/>
      <c r="TGQ36" s="133"/>
      <c r="TGV36" s="133"/>
      <c r="THA36" s="133"/>
      <c r="THF36" s="133"/>
      <c r="THK36" s="133"/>
      <c r="THP36" s="133"/>
      <c r="THU36" s="133"/>
      <c r="THZ36" s="133"/>
      <c r="TIE36" s="133"/>
      <c r="TIJ36" s="133"/>
      <c r="TIO36" s="133"/>
      <c r="TIT36" s="133"/>
      <c r="TIY36" s="133"/>
      <c r="TJD36" s="133"/>
      <c r="TJI36" s="133"/>
      <c r="TJN36" s="133"/>
      <c r="TJS36" s="133"/>
      <c r="TJX36" s="133"/>
      <c r="TKC36" s="133"/>
      <c r="TKH36" s="133"/>
      <c r="TKM36" s="133"/>
      <c r="TKR36" s="133"/>
      <c r="TKW36" s="133"/>
      <c r="TLB36" s="133"/>
      <c r="TLG36" s="133"/>
      <c r="TLL36" s="133"/>
      <c r="TLQ36" s="133"/>
      <c r="TLV36" s="133"/>
      <c r="TMA36" s="133"/>
      <c r="TMF36" s="133"/>
      <c r="TMK36" s="133"/>
      <c r="TMP36" s="133"/>
      <c r="TMU36" s="133"/>
      <c r="TMZ36" s="133"/>
      <c r="TNE36" s="133"/>
      <c r="TNJ36" s="133"/>
      <c r="TNO36" s="133"/>
      <c r="TNT36" s="133"/>
      <c r="TNY36" s="133"/>
      <c r="TOD36" s="133"/>
      <c r="TOI36" s="133"/>
      <c r="TON36" s="133"/>
      <c r="TOS36" s="133"/>
      <c r="TOX36" s="133"/>
      <c r="TPC36" s="133"/>
      <c r="TPH36" s="133"/>
      <c r="TPM36" s="133"/>
      <c r="TPR36" s="133"/>
      <c r="TPW36" s="133"/>
      <c r="TQB36" s="133"/>
      <c r="TQG36" s="133"/>
      <c r="TQL36" s="133"/>
      <c r="TQQ36" s="133"/>
      <c r="TQV36" s="133"/>
      <c r="TRA36" s="133"/>
      <c r="TRF36" s="133"/>
      <c r="TRK36" s="133"/>
      <c r="TRP36" s="133"/>
      <c r="TRU36" s="133"/>
      <c r="TRZ36" s="133"/>
      <c r="TSE36" s="133"/>
      <c r="TSJ36" s="133"/>
      <c r="TSO36" s="133"/>
      <c r="TST36" s="133"/>
      <c r="TSY36" s="133"/>
      <c r="TTD36" s="133"/>
      <c r="TTI36" s="133"/>
      <c r="TTN36" s="133"/>
      <c r="TTS36" s="133"/>
      <c r="TTX36" s="133"/>
      <c r="TUC36" s="133"/>
      <c r="TUH36" s="133"/>
      <c r="TUM36" s="133"/>
      <c r="TUR36" s="133"/>
      <c r="TUW36" s="133"/>
      <c r="TVB36" s="133"/>
      <c r="TVG36" s="133"/>
      <c r="TVL36" s="133"/>
      <c r="TVQ36" s="133"/>
      <c r="TVV36" s="133"/>
      <c r="TWA36" s="133"/>
      <c r="TWF36" s="133"/>
      <c r="TWK36" s="133"/>
      <c r="TWP36" s="133"/>
      <c r="TWU36" s="133"/>
      <c r="TWZ36" s="133"/>
      <c r="TXE36" s="133"/>
      <c r="TXJ36" s="133"/>
      <c r="TXO36" s="133"/>
      <c r="TXT36" s="133"/>
      <c r="TXY36" s="133"/>
      <c r="TYD36" s="133"/>
      <c r="TYI36" s="133"/>
      <c r="TYN36" s="133"/>
      <c r="TYS36" s="133"/>
      <c r="TYX36" s="133"/>
      <c r="TZC36" s="133"/>
      <c r="TZH36" s="133"/>
      <c r="TZM36" s="133"/>
      <c r="TZR36" s="133"/>
      <c r="TZW36" s="133"/>
      <c r="UAB36" s="133"/>
      <c r="UAG36" s="133"/>
      <c r="UAL36" s="133"/>
      <c r="UAQ36" s="133"/>
      <c r="UAV36" s="133"/>
      <c r="UBA36" s="133"/>
      <c r="UBF36" s="133"/>
      <c r="UBK36" s="133"/>
      <c r="UBP36" s="133"/>
      <c r="UBU36" s="133"/>
      <c r="UBZ36" s="133"/>
      <c r="UCE36" s="133"/>
      <c r="UCJ36" s="133"/>
      <c r="UCO36" s="133"/>
      <c r="UCT36" s="133"/>
      <c r="UCY36" s="133"/>
      <c r="UDD36" s="133"/>
      <c r="UDI36" s="133"/>
      <c r="UDN36" s="133"/>
      <c r="UDS36" s="133"/>
      <c r="UDX36" s="133"/>
      <c r="UEC36" s="133"/>
      <c r="UEH36" s="133"/>
      <c r="UEM36" s="133"/>
      <c r="UER36" s="133"/>
      <c r="UEW36" s="133"/>
      <c r="UFB36" s="133"/>
      <c r="UFG36" s="133"/>
      <c r="UFL36" s="133"/>
      <c r="UFQ36" s="133"/>
      <c r="UFV36" s="133"/>
      <c r="UGA36" s="133"/>
      <c r="UGF36" s="133"/>
      <c r="UGK36" s="133"/>
      <c r="UGP36" s="133"/>
      <c r="UGU36" s="133"/>
      <c r="UGZ36" s="133"/>
      <c r="UHE36" s="133"/>
      <c r="UHJ36" s="133"/>
      <c r="UHO36" s="133"/>
      <c r="UHT36" s="133"/>
      <c r="UHY36" s="133"/>
      <c r="UID36" s="133"/>
      <c r="UII36" s="133"/>
      <c r="UIN36" s="133"/>
      <c r="UIS36" s="133"/>
      <c r="UIX36" s="133"/>
      <c r="UJC36" s="133"/>
      <c r="UJH36" s="133"/>
      <c r="UJM36" s="133"/>
      <c r="UJR36" s="133"/>
      <c r="UJW36" s="133"/>
      <c r="UKB36" s="133"/>
      <c r="UKG36" s="133"/>
      <c r="UKL36" s="133"/>
      <c r="UKQ36" s="133"/>
      <c r="UKV36" s="133"/>
      <c r="ULA36" s="133"/>
      <c r="ULF36" s="133"/>
      <c r="ULK36" s="133"/>
      <c r="ULP36" s="133"/>
      <c r="ULU36" s="133"/>
      <c r="ULZ36" s="133"/>
      <c r="UME36" s="133"/>
      <c r="UMJ36" s="133"/>
      <c r="UMO36" s="133"/>
      <c r="UMT36" s="133"/>
      <c r="UMY36" s="133"/>
      <c r="UND36" s="133"/>
      <c r="UNI36" s="133"/>
      <c r="UNN36" s="133"/>
      <c r="UNS36" s="133"/>
      <c r="UNX36" s="133"/>
      <c r="UOC36" s="133"/>
      <c r="UOH36" s="133"/>
      <c r="UOM36" s="133"/>
      <c r="UOR36" s="133"/>
      <c r="UOW36" s="133"/>
      <c r="UPB36" s="133"/>
      <c r="UPG36" s="133"/>
      <c r="UPL36" s="133"/>
      <c r="UPQ36" s="133"/>
      <c r="UPV36" s="133"/>
      <c r="UQA36" s="133"/>
      <c r="UQF36" s="133"/>
      <c r="UQK36" s="133"/>
      <c r="UQP36" s="133"/>
      <c r="UQU36" s="133"/>
      <c r="UQZ36" s="133"/>
      <c r="URE36" s="133"/>
      <c r="URJ36" s="133"/>
      <c r="URO36" s="133"/>
      <c r="URT36" s="133"/>
      <c r="URY36" s="133"/>
      <c r="USD36" s="133"/>
      <c r="USI36" s="133"/>
      <c r="USN36" s="133"/>
      <c r="USS36" s="133"/>
      <c r="USX36" s="133"/>
      <c r="UTC36" s="133"/>
      <c r="UTH36" s="133"/>
      <c r="UTM36" s="133"/>
      <c r="UTR36" s="133"/>
      <c r="UTW36" s="133"/>
      <c r="UUB36" s="133"/>
      <c r="UUG36" s="133"/>
      <c r="UUL36" s="133"/>
      <c r="UUQ36" s="133"/>
      <c r="UUV36" s="133"/>
      <c r="UVA36" s="133"/>
      <c r="UVF36" s="133"/>
      <c r="UVK36" s="133"/>
      <c r="UVP36" s="133"/>
      <c r="UVU36" s="133"/>
      <c r="UVZ36" s="133"/>
      <c r="UWE36" s="133"/>
      <c r="UWJ36" s="133"/>
      <c r="UWO36" s="133"/>
      <c r="UWT36" s="133"/>
      <c r="UWY36" s="133"/>
      <c r="UXD36" s="133"/>
      <c r="UXI36" s="133"/>
      <c r="UXN36" s="133"/>
      <c r="UXS36" s="133"/>
      <c r="UXX36" s="133"/>
      <c r="UYC36" s="133"/>
      <c r="UYH36" s="133"/>
      <c r="UYM36" s="133"/>
      <c r="UYR36" s="133"/>
      <c r="UYW36" s="133"/>
      <c r="UZB36" s="133"/>
      <c r="UZG36" s="133"/>
      <c r="UZL36" s="133"/>
      <c r="UZQ36" s="133"/>
      <c r="UZV36" s="133"/>
      <c r="VAA36" s="133"/>
      <c r="VAF36" s="133"/>
      <c r="VAK36" s="133"/>
      <c r="VAP36" s="133"/>
      <c r="VAU36" s="133"/>
      <c r="VAZ36" s="133"/>
      <c r="VBE36" s="133"/>
      <c r="VBJ36" s="133"/>
      <c r="VBO36" s="133"/>
      <c r="VBT36" s="133"/>
      <c r="VBY36" s="133"/>
      <c r="VCD36" s="133"/>
      <c r="VCI36" s="133"/>
      <c r="VCN36" s="133"/>
      <c r="VCS36" s="133"/>
      <c r="VCX36" s="133"/>
      <c r="VDC36" s="133"/>
      <c r="VDH36" s="133"/>
      <c r="VDM36" s="133"/>
      <c r="VDR36" s="133"/>
      <c r="VDW36" s="133"/>
      <c r="VEB36" s="133"/>
      <c r="VEG36" s="133"/>
      <c r="VEL36" s="133"/>
      <c r="VEQ36" s="133"/>
      <c r="VEV36" s="133"/>
      <c r="VFA36" s="133"/>
      <c r="VFF36" s="133"/>
      <c r="VFK36" s="133"/>
      <c r="VFP36" s="133"/>
      <c r="VFU36" s="133"/>
      <c r="VFZ36" s="133"/>
      <c r="VGE36" s="133"/>
      <c r="VGJ36" s="133"/>
      <c r="VGO36" s="133"/>
      <c r="VGT36" s="133"/>
      <c r="VGY36" s="133"/>
      <c r="VHD36" s="133"/>
      <c r="VHI36" s="133"/>
      <c r="VHN36" s="133"/>
      <c r="VHS36" s="133"/>
      <c r="VHX36" s="133"/>
      <c r="VIC36" s="133"/>
      <c r="VIH36" s="133"/>
      <c r="VIM36" s="133"/>
      <c r="VIR36" s="133"/>
      <c r="VIW36" s="133"/>
      <c r="VJB36" s="133"/>
      <c r="VJG36" s="133"/>
      <c r="VJL36" s="133"/>
      <c r="VJQ36" s="133"/>
      <c r="VJV36" s="133"/>
      <c r="VKA36" s="133"/>
      <c r="VKF36" s="133"/>
      <c r="VKK36" s="133"/>
      <c r="VKP36" s="133"/>
      <c r="VKU36" s="133"/>
      <c r="VKZ36" s="133"/>
      <c r="VLE36" s="133"/>
      <c r="VLJ36" s="133"/>
      <c r="VLO36" s="133"/>
      <c r="VLT36" s="133"/>
      <c r="VLY36" s="133"/>
      <c r="VMD36" s="133"/>
      <c r="VMI36" s="133"/>
      <c r="VMN36" s="133"/>
      <c r="VMS36" s="133"/>
      <c r="VMX36" s="133"/>
      <c r="VNC36" s="133"/>
      <c r="VNH36" s="133"/>
      <c r="VNM36" s="133"/>
      <c r="VNR36" s="133"/>
      <c r="VNW36" s="133"/>
      <c r="VOB36" s="133"/>
      <c r="VOG36" s="133"/>
      <c r="VOL36" s="133"/>
      <c r="VOQ36" s="133"/>
      <c r="VOV36" s="133"/>
      <c r="VPA36" s="133"/>
      <c r="VPF36" s="133"/>
      <c r="VPK36" s="133"/>
      <c r="VPP36" s="133"/>
      <c r="VPU36" s="133"/>
      <c r="VPZ36" s="133"/>
      <c r="VQE36" s="133"/>
      <c r="VQJ36" s="133"/>
      <c r="VQO36" s="133"/>
      <c r="VQT36" s="133"/>
      <c r="VQY36" s="133"/>
      <c r="VRD36" s="133"/>
      <c r="VRI36" s="133"/>
      <c r="VRN36" s="133"/>
      <c r="VRS36" s="133"/>
      <c r="VRX36" s="133"/>
      <c r="VSC36" s="133"/>
      <c r="VSH36" s="133"/>
      <c r="VSM36" s="133"/>
      <c r="VSR36" s="133"/>
      <c r="VSW36" s="133"/>
      <c r="VTB36" s="133"/>
      <c r="VTG36" s="133"/>
      <c r="VTL36" s="133"/>
      <c r="VTQ36" s="133"/>
      <c r="VTV36" s="133"/>
      <c r="VUA36" s="133"/>
      <c r="VUF36" s="133"/>
      <c r="VUK36" s="133"/>
      <c r="VUP36" s="133"/>
      <c r="VUU36" s="133"/>
      <c r="VUZ36" s="133"/>
      <c r="VVE36" s="133"/>
      <c r="VVJ36" s="133"/>
      <c r="VVO36" s="133"/>
      <c r="VVT36" s="133"/>
      <c r="VVY36" s="133"/>
      <c r="VWD36" s="133"/>
      <c r="VWI36" s="133"/>
      <c r="VWN36" s="133"/>
      <c r="VWS36" s="133"/>
      <c r="VWX36" s="133"/>
      <c r="VXC36" s="133"/>
      <c r="VXH36" s="133"/>
      <c r="VXM36" s="133"/>
      <c r="VXR36" s="133"/>
      <c r="VXW36" s="133"/>
      <c r="VYB36" s="133"/>
      <c r="VYG36" s="133"/>
      <c r="VYL36" s="133"/>
      <c r="VYQ36" s="133"/>
      <c r="VYV36" s="133"/>
      <c r="VZA36" s="133"/>
      <c r="VZF36" s="133"/>
      <c r="VZK36" s="133"/>
      <c r="VZP36" s="133"/>
      <c r="VZU36" s="133"/>
      <c r="VZZ36" s="133"/>
      <c r="WAE36" s="133"/>
      <c r="WAJ36" s="133"/>
      <c r="WAO36" s="133"/>
      <c r="WAT36" s="133"/>
      <c r="WAY36" s="133"/>
      <c r="WBD36" s="133"/>
      <c r="WBI36" s="133"/>
      <c r="WBN36" s="133"/>
      <c r="WBS36" s="133"/>
      <c r="WBX36" s="133"/>
      <c r="WCC36" s="133"/>
      <c r="WCH36" s="133"/>
      <c r="WCM36" s="133"/>
      <c r="WCR36" s="133"/>
      <c r="WCW36" s="133"/>
      <c r="WDB36" s="133"/>
      <c r="WDG36" s="133"/>
      <c r="WDL36" s="133"/>
      <c r="WDQ36" s="133"/>
      <c r="WDV36" s="133"/>
      <c r="WEA36" s="133"/>
      <c r="WEF36" s="133"/>
      <c r="WEK36" s="133"/>
      <c r="WEP36" s="133"/>
      <c r="WEU36" s="133"/>
      <c r="WEZ36" s="133"/>
      <c r="WFE36" s="133"/>
      <c r="WFJ36" s="133"/>
      <c r="WFO36" s="133"/>
      <c r="WFT36" s="133"/>
      <c r="WFY36" s="133"/>
      <c r="WGD36" s="133"/>
      <c r="WGI36" s="133"/>
      <c r="WGN36" s="133"/>
      <c r="WGS36" s="133"/>
      <c r="WGX36" s="133"/>
      <c r="WHC36" s="133"/>
      <c r="WHH36" s="133"/>
      <c r="WHM36" s="133"/>
      <c r="WHR36" s="133"/>
      <c r="WHW36" s="133"/>
      <c r="WIB36" s="133"/>
      <c r="WIG36" s="133"/>
      <c r="WIL36" s="133"/>
      <c r="WIQ36" s="133"/>
      <c r="WIV36" s="133"/>
      <c r="WJA36" s="133"/>
      <c r="WJF36" s="133"/>
      <c r="WJK36" s="133"/>
      <c r="WJP36" s="133"/>
      <c r="WJU36" s="133"/>
      <c r="WJZ36" s="133"/>
      <c r="WKE36" s="133"/>
      <c r="WKJ36" s="133"/>
      <c r="WKO36" s="133"/>
      <c r="WKT36" s="133"/>
      <c r="WKY36" s="133"/>
      <c r="WLD36" s="133"/>
      <c r="WLI36" s="133"/>
      <c r="WLN36" s="133"/>
      <c r="WLS36" s="133"/>
      <c r="WLX36" s="133"/>
      <c r="WMC36" s="133"/>
      <c r="WMH36" s="133"/>
      <c r="WMM36" s="133"/>
      <c r="WMR36" s="133"/>
      <c r="WMW36" s="133"/>
      <c r="WNB36" s="133"/>
      <c r="WNG36" s="133"/>
      <c r="WNL36" s="133"/>
      <c r="WNQ36" s="133"/>
      <c r="WNV36" s="133"/>
      <c r="WOA36" s="133"/>
      <c r="WOF36" s="133"/>
      <c r="WOK36" s="133"/>
      <c r="WOP36" s="133"/>
      <c r="WOU36" s="133"/>
      <c r="WOZ36" s="133"/>
      <c r="WPE36" s="133"/>
      <c r="WPJ36" s="133"/>
      <c r="WPO36" s="133"/>
      <c r="WPT36" s="133"/>
      <c r="WPY36" s="133"/>
      <c r="WQD36" s="133"/>
      <c r="WQI36" s="133"/>
      <c r="WQN36" s="133"/>
      <c r="WQS36" s="133"/>
      <c r="WQX36" s="133"/>
      <c r="WRC36" s="133"/>
      <c r="WRH36" s="133"/>
      <c r="WRM36" s="133"/>
      <c r="WRR36" s="133"/>
      <c r="WRW36" s="133"/>
      <c r="WSB36" s="133"/>
      <c r="WSG36" s="133"/>
      <c r="WSL36" s="133"/>
      <c r="WSQ36" s="133"/>
      <c r="WSV36" s="133"/>
      <c r="WTA36" s="133"/>
      <c r="WTF36" s="133"/>
      <c r="WTK36" s="133"/>
      <c r="WTP36" s="133"/>
      <c r="WTU36" s="133"/>
      <c r="WTZ36" s="133"/>
      <c r="WUE36" s="133"/>
      <c r="WUJ36" s="133"/>
      <c r="WUO36" s="133"/>
      <c r="WUT36" s="133"/>
      <c r="WUY36" s="133"/>
      <c r="WVD36" s="133"/>
      <c r="WVI36" s="133"/>
      <c r="WVN36" s="133"/>
      <c r="WVS36" s="133"/>
      <c r="WVX36" s="133"/>
      <c r="WWC36" s="133"/>
      <c r="WWH36" s="133"/>
      <c r="WWM36" s="133"/>
      <c r="WWR36" s="133"/>
      <c r="WWW36" s="133"/>
      <c r="WXB36" s="133"/>
      <c r="WXG36" s="133"/>
      <c r="WXL36" s="133"/>
      <c r="WXQ36" s="133"/>
      <c r="WXV36" s="133"/>
      <c r="WYA36" s="133"/>
      <c r="WYF36" s="133"/>
      <c r="WYK36" s="133"/>
      <c r="WYP36" s="133"/>
      <c r="WYU36" s="133"/>
      <c r="WYZ36" s="133"/>
      <c r="WZE36" s="133"/>
      <c r="WZJ36" s="133"/>
      <c r="WZO36" s="133"/>
      <c r="WZT36" s="133"/>
      <c r="WZY36" s="133"/>
      <c r="XAD36" s="133"/>
      <c r="XAI36" s="133"/>
      <c r="XAN36" s="133"/>
      <c r="XAS36" s="133"/>
      <c r="XAX36" s="133"/>
      <c r="XBC36" s="133"/>
      <c r="XBH36" s="133"/>
      <c r="XBM36" s="133"/>
      <c r="XBR36" s="133"/>
      <c r="XBW36" s="133"/>
      <c r="XCB36" s="133"/>
      <c r="XCG36" s="133"/>
      <c r="XCL36" s="133"/>
      <c r="XCQ36" s="133"/>
      <c r="XCV36" s="133"/>
      <c r="XDA36" s="133"/>
      <c r="XDF36" s="133"/>
      <c r="XDK36" s="133"/>
      <c r="XDP36" s="133"/>
      <c r="XDU36" s="133"/>
      <c r="XDZ36" s="133"/>
      <c r="XEE36" s="133"/>
      <c r="XEJ36" s="133"/>
      <c r="XEO36" s="133"/>
      <c r="XET36" s="133"/>
      <c r="XEY36" s="133"/>
      <c r="XFD36" s="133"/>
    </row>
    <row r="37" spans="1:1024 1029:2044 2049:3069 3074:4094 4099:5119 5124:6144 6149:7164 7169:8189 8194:9214 9219:10239 10244:11264 11269:12284 12289:13309 13314:14334 14339:15359 15364:16384">
      <c r="A37" s="132" t="s">
        <v>826</v>
      </c>
      <c r="B37" s="132" t="s">
        <v>1474</v>
      </c>
      <c r="C37" s="132" t="s">
        <v>1507</v>
      </c>
      <c r="D37" s="133">
        <v>12173.65</v>
      </c>
      <c r="E37" s="132" t="s">
        <v>822</v>
      </c>
      <c r="I37" s="133"/>
      <c r="N37" s="133"/>
      <c r="S37" s="133"/>
      <c r="X37" s="133"/>
      <c r="AC37" s="133"/>
      <c r="AH37" s="133"/>
      <c r="AM37" s="133"/>
      <c r="AR37" s="133"/>
      <c r="AW37" s="133"/>
      <c r="BB37" s="133"/>
      <c r="BG37" s="133"/>
      <c r="BL37" s="133"/>
      <c r="BQ37" s="133"/>
      <c r="BV37" s="133"/>
      <c r="CA37" s="133"/>
      <c r="CF37" s="133"/>
      <c r="CK37" s="133"/>
      <c r="CP37" s="133"/>
      <c r="CU37" s="133"/>
      <c r="CZ37" s="133"/>
      <c r="DE37" s="133"/>
      <c r="DJ37" s="133"/>
      <c r="DO37" s="133"/>
      <c r="DT37" s="133"/>
      <c r="DY37" s="133"/>
      <c r="ED37" s="133"/>
      <c r="EI37" s="133"/>
      <c r="EN37" s="133"/>
      <c r="ES37" s="133"/>
      <c r="EX37" s="133"/>
      <c r="FC37" s="133"/>
      <c r="FH37" s="133"/>
      <c r="FM37" s="133"/>
      <c r="FR37" s="133"/>
      <c r="FW37" s="133"/>
      <c r="GB37" s="133"/>
      <c r="GG37" s="133"/>
      <c r="GL37" s="133"/>
      <c r="GQ37" s="133"/>
      <c r="GV37" s="133"/>
      <c r="HA37" s="133"/>
      <c r="HF37" s="133"/>
      <c r="HK37" s="133"/>
      <c r="HP37" s="133"/>
      <c r="HU37" s="133"/>
      <c r="HZ37" s="133"/>
      <c r="IE37" s="133"/>
      <c r="IJ37" s="133"/>
      <c r="IO37" s="133"/>
      <c r="IT37" s="133"/>
      <c r="IY37" s="133"/>
      <c r="JD37" s="133"/>
      <c r="JI37" s="133"/>
      <c r="JN37" s="133"/>
      <c r="JS37" s="133"/>
      <c r="JX37" s="133"/>
      <c r="KC37" s="133"/>
      <c r="KH37" s="133"/>
      <c r="KM37" s="133"/>
      <c r="KR37" s="133"/>
      <c r="KW37" s="133"/>
      <c r="LB37" s="133"/>
      <c r="LG37" s="133"/>
      <c r="LL37" s="133"/>
      <c r="LQ37" s="133"/>
      <c r="LV37" s="133"/>
      <c r="MA37" s="133"/>
      <c r="MF37" s="133"/>
      <c r="MK37" s="133"/>
      <c r="MP37" s="133"/>
      <c r="MU37" s="133"/>
      <c r="MZ37" s="133"/>
      <c r="NE37" s="133"/>
      <c r="NJ37" s="133"/>
      <c r="NO37" s="133"/>
      <c r="NT37" s="133"/>
      <c r="NY37" s="133"/>
      <c r="OD37" s="133"/>
      <c r="OI37" s="133"/>
      <c r="ON37" s="133"/>
      <c r="OS37" s="133"/>
      <c r="OX37" s="133"/>
      <c r="PC37" s="133"/>
      <c r="PH37" s="133"/>
      <c r="PM37" s="133"/>
      <c r="PR37" s="133"/>
      <c r="PW37" s="133"/>
      <c r="QB37" s="133"/>
      <c r="QG37" s="133"/>
      <c r="QL37" s="133"/>
      <c r="QQ37" s="133"/>
      <c r="QV37" s="133"/>
      <c r="RA37" s="133"/>
      <c r="RF37" s="133"/>
      <c r="RK37" s="133"/>
      <c r="RP37" s="133"/>
      <c r="RU37" s="133"/>
      <c r="RZ37" s="133"/>
      <c r="SE37" s="133"/>
      <c r="SJ37" s="133"/>
      <c r="SO37" s="133"/>
      <c r="ST37" s="133"/>
      <c r="SY37" s="133"/>
      <c r="TD37" s="133"/>
      <c r="TI37" s="133"/>
      <c r="TN37" s="133"/>
      <c r="TS37" s="133"/>
      <c r="TX37" s="133"/>
      <c r="UC37" s="133"/>
      <c r="UH37" s="133"/>
      <c r="UM37" s="133"/>
      <c r="UR37" s="133"/>
      <c r="UW37" s="133"/>
      <c r="VB37" s="133"/>
      <c r="VG37" s="133"/>
      <c r="VL37" s="133"/>
      <c r="VQ37" s="133"/>
      <c r="VV37" s="133"/>
      <c r="WA37" s="133"/>
      <c r="WF37" s="133"/>
      <c r="WK37" s="133"/>
      <c r="WP37" s="133"/>
      <c r="WU37" s="133"/>
      <c r="WZ37" s="133"/>
      <c r="XE37" s="133"/>
      <c r="XJ37" s="133"/>
      <c r="XO37" s="133"/>
      <c r="XT37" s="133"/>
      <c r="XY37" s="133"/>
      <c r="YD37" s="133"/>
      <c r="YI37" s="133"/>
      <c r="YN37" s="133"/>
      <c r="YS37" s="133"/>
      <c r="YX37" s="133"/>
      <c r="ZC37" s="133"/>
      <c r="ZH37" s="133"/>
      <c r="ZM37" s="133"/>
      <c r="ZR37" s="133"/>
      <c r="ZW37" s="133"/>
      <c r="AAB37" s="133"/>
      <c r="AAG37" s="133"/>
      <c r="AAL37" s="133"/>
      <c r="AAQ37" s="133"/>
      <c r="AAV37" s="133"/>
      <c r="ABA37" s="133"/>
      <c r="ABF37" s="133"/>
      <c r="ABK37" s="133"/>
      <c r="ABP37" s="133"/>
      <c r="ABU37" s="133"/>
      <c r="ABZ37" s="133"/>
      <c r="ACE37" s="133"/>
      <c r="ACJ37" s="133"/>
      <c r="ACO37" s="133"/>
      <c r="ACT37" s="133"/>
      <c r="ACY37" s="133"/>
      <c r="ADD37" s="133"/>
      <c r="ADI37" s="133"/>
      <c r="ADN37" s="133"/>
      <c r="ADS37" s="133"/>
      <c r="ADX37" s="133"/>
      <c r="AEC37" s="133"/>
      <c r="AEH37" s="133"/>
      <c r="AEM37" s="133"/>
      <c r="AER37" s="133"/>
      <c r="AEW37" s="133"/>
      <c r="AFB37" s="133"/>
      <c r="AFG37" s="133"/>
      <c r="AFL37" s="133"/>
      <c r="AFQ37" s="133"/>
      <c r="AFV37" s="133"/>
      <c r="AGA37" s="133"/>
      <c r="AGF37" s="133"/>
      <c r="AGK37" s="133"/>
      <c r="AGP37" s="133"/>
      <c r="AGU37" s="133"/>
      <c r="AGZ37" s="133"/>
      <c r="AHE37" s="133"/>
      <c r="AHJ37" s="133"/>
      <c r="AHO37" s="133"/>
      <c r="AHT37" s="133"/>
      <c r="AHY37" s="133"/>
      <c r="AID37" s="133"/>
      <c r="AII37" s="133"/>
      <c r="AIN37" s="133"/>
      <c r="AIS37" s="133"/>
      <c r="AIX37" s="133"/>
      <c r="AJC37" s="133"/>
      <c r="AJH37" s="133"/>
      <c r="AJM37" s="133"/>
      <c r="AJR37" s="133"/>
      <c r="AJW37" s="133"/>
      <c r="AKB37" s="133"/>
      <c r="AKG37" s="133"/>
      <c r="AKL37" s="133"/>
      <c r="AKQ37" s="133"/>
      <c r="AKV37" s="133"/>
      <c r="ALA37" s="133"/>
      <c r="ALF37" s="133"/>
      <c r="ALK37" s="133"/>
      <c r="ALP37" s="133"/>
      <c r="ALU37" s="133"/>
      <c r="ALZ37" s="133"/>
      <c r="AME37" s="133"/>
      <c r="AMJ37" s="133"/>
      <c r="AMO37" s="133"/>
      <c r="AMT37" s="133"/>
      <c r="AMY37" s="133"/>
      <c r="AND37" s="133"/>
      <c r="ANI37" s="133"/>
      <c r="ANN37" s="133"/>
      <c r="ANS37" s="133"/>
      <c r="ANX37" s="133"/>
      <c r="AOC37" s="133"/>
      <c r="AOH37" s="133"/>
      <c r="AOM37" s="133"/>
      <c r="AOR37" s="133"/>
      <c r="AOW37" s="133"/>
      <c r="APB37" s="133"/>
      <c r="APG37" s="133"/>
      <c r="APL37" s="133"/>
      <c r="APQ37" s="133"/>
      <c r="APV37" s="133"/>
      <c r="AQA37" s="133"/>
      <c r="AQF37" s="133"/>
      <c r="AQK37" s="133"/>
      <c r="AQP37" s="133"/>
      <c r="AQU37" s="133"/>
      <c r="AQZ37" s="133"/>
      <c r="ARE37" s="133"/>
      <c r="ARJ37" s="133"/>
      <c r="ARO37" s="133"/>
      <c r="ART37" s="133"/>
      <c r="ARY37" s="133"/>
      <c r="ASD37" s="133"/>
      <c r="ASI37" s="133"/>
      <c r="ASN37" s="133"/>
      <c r="ASS37" s="133"/>
      <c r="ASX37" s="133"/>
      <c r="ATC37" s="133"/>
      <c r="ATH37" s="133"/>
      <c r="ATM37" s="133"/>
      <c r="ATR37" s="133"/>
      <c r="ATW37" s="133"/>
      <c r="AUB37" s="133"/>
      <c r="AUG37" s="133"/>
      <c r="AUL37" s="133"/>
      <c r="AUQ37" s="133"/>
      <c r="AUV37" s="133"/>
      <c r="AVA37" s="133"/>
      <c r="AVF37" s="133"/>
      <c r="AVK37" s="133"/>
      <c r="AVP37" s="133"/>
      <c r="AVU37" s="133"/>
      <c r="AVZ37" s="133"/>
      <c r="AWE37" s="133"/>
      <c r="AWJ37" s="133"/>
      <c r="AWO37" s="133"/>
      <c r="AWT37" s="133"/>
      <c r="AWY37" s="133"/>
      <c r="AXD37" s="133"/>
      <c r="AXI37" s="133"/>
      <c r="AXN37" s="133"/>
      <c r="AXS37" s="133"/>
      <c r="AXX37" s="133"/>
      <c r="AYC37" s="133"/>
      <c r="AYH37" s="133"/>
      <c r="AYM37" s="133"/>
      <c r="AYR37" s="133"/>
      <c r="AYW37" s="133"/>
      <c r="AZB37" s="133"/>
      <c r="AZG37" s="133"/>
      <c r="AZL37" s="133"/>
      <c r="AZQ37" s="133"/>
      <c r="AZV37" s="133"/>
      <c r="BAA37" s="133"/>
      <c r="BAF37" s="133"/>
      <c r="BAK37" s="133"/>
      <c r="BAP37" s="133"/>
      <c r="BAU37" s="133"/>
      <c r="BAZ37" s="133"/>
      <c r="BBE37" s="133"/>
      <c r="BBJ37" s="133"/>
      <c r="BBO37" s="133"/>
      <c r="BBT37" s="133"/>
      <c r="BBY37" s="133"/>
      <c r="BCD37" s="133"/>
      <c r="BCI37" s="133"/>
      <c r="BCN37" s="133"/>
      <c r="BCS37" s="133"/>
      <c r="BCX37" s="133"/>
      <c r="BDC37" s="133"/>
      <c r="BDH37" s="133"/>
      <c r="BDM37" s="133"/>
      <c r="BDR37" s="133"/>
      <c r="BDW37" s="133"/>
      <c r="BEB37" s="133"/>
      <c r="BEG37" s="133"/>
      <c r="BEL37" s="133"/>
      <c r="BEQ37" s="133"/>
      <c r="BEV37" s="133"/>
      <c r="BFA37" s="133"/>
      <c r="BFF37" s="133"/>
      <c r="BFK37" s="133"/>
      <c r="BFP37" s="133"/>
      <c r="BFU37" s="133"/>
      <c r="BFZ37" s="133"/>
      <c r="BGE37" s="133"/>
      <c r="BGJ37" s="133"/>
      <c r="BGO37" s="133"/>
      <c r="BGT37" s="133"/>
      <c r="BGY37" s="133"/>
      <c r="BHD37" s="133"/>
      <c r="BHI37" s="133"/>
      <c r="BHN37" s="133"/>
      <c r="BHS37" s="133"/>
      <c r="BHX37" s="133"/>
      <c r="BIC37" s="133"/>
      <c r="BIH37" s="133"/>
      <c r="BIM37" s="133"/>
      <c r="BIR37" s="133"/>
      <c r="BIW37" s="133"/>
      <c r="BJB37" s="133"/>
      <c r="BJG37" s="133"/>
      <c r="BJL37" s="133"/>
      <c r="BJQ37" s="133"/>
      <c r="BJV37" s="133"/>
      <c r="BKA37" s="133"/>
      <c r="BKF37" s="133"/>
      <c r="BKK37" s="133"/>
      <c r="BKP37" s="133"/>
      <c r="BKU37" s="133"/>
      <c r="BKZ37" s="133"/>
      <c r="BLE37" s="133"/>
      <c r="BLJ37" s="133"/>
      <c r="BLO37" s="133"/>
      <c r="BLT37" s="133"/>
      <c r="BLY37" s="133"/>
      <c r="BMD37" s="133"/>
      <c r="BMI37" s="133"/>
      <c r="BMN37" s="133"/>
      <c r="BMS37" s="133"/>
      <c r="BMX37" s="133"/>
      <c r="BNC37" s="133"/>
      <c r="BNH37" s="133"/>
      <c r="BNM37" s="133"/>
      <c r="BNR37" s="133"/>
      <c r="BNW37" s="133"/>
      <c r="BOB37" s="133"/>
      <c r="BOG37" s="133"/>
      <c r="BOL37" s="133"/>
      <c r="BOQ37" s="133"/>
      <c r="BOV37" s="133"/>
      <c r="BPA37" s="133"/>
      <c r="BPF37" s="133"/>
      <c r="BPK37" s="133"/>
      <c r="BPP37" s="133"/>
      <c r="BPU37" s="133"/>
      <c r="BPZ37" s="133"/>
      <c r="BQE37" s="133"/>
      <c r="BQJ37" s="133"/>
      <c r="BQO37" s="133"/>
      <c r="BQT37" s="133"/>
      <c r="BQY37" s="133"/>
      <c r="BRD37" s="133"/>
      <c r="BRI37" s="133"/>
      <c r="BRN37" s="133"/>
      <c r="BRS37" s="133"/>
      <c r="BRX37" s="133"/>
      <c r="BSC37" s="133"/>
      <c r="BSH37" s="133"/>
      <c r="BSM37" s="133"/>
      <c r="BSR37" s="133"/>
      <c r="BSW37" s="133"/>
      <c r="BTB37" s="133"/>
      <c r="BTG37" s="133"/>
      <c r="BTL37" s="133"/>
      <c r="BTQ37" s="133"/>
      <c r="BTV37" s="133"/>
      <c r="BUA37" s="133"/>
      <c r="BUF37" s="133"/>
      <c r="BUK37" s="133"/>
      <c r="BUP37" s="133"/>
      <c r="BUU37" s="133"/>
      <c r="BUZ37" s="133"/>
      <c r="BVE37" s="133"/>
      <c r="BVJ37" s="133"/>
      <c r="BVO37" s="133"/>
      <c r="BVT37" s="133"/>
      <c r="BVY37" s="133"/>
      <c r="BWD37" s="133"/>
      <c r="BWI37" s="133"/>
      <c r="BWN37" s="133"/>
      <c r="BWS37" s="133"/>
      <c r="BWX37" s="133"/>
      <c r="BXC37" s="133"/>
      <c r="BXH37" s="133"/>
      <c r="BXM37" s="133"/>
      <c r="BXR37" s="133"/>
      <c r="BXW37" s="133"/>
      <c r="BYB37" s="133"/>
      <c r="BYG37" s="133"/>
      <c r="BYL37" s="133"/>
      <c r="BYQ37" s="133"/>
      <c r="BYV37" s="133"/>
      <c r="BZA37" s="133"/>
      <c r="BZF37" s="133"/>
      <c r="BZK37" s="133"/>
      <c r="BZP37" s="133"/>
      <c r="BZU37" s="133"/>
      <c r="BZZ37" s="133"/>
      <c r="CAE37" s="133"/>
      <c r="CAJ37" s="133"/>
      <c r="CAO37" s="133"/>
      <c r="CAT37" s="133"/>
      <c r="CAY37" s="133"/>
      <c r="CBD37" s="133"/>
      <c r="CBI37" s="133"/>
      <c r="CBN37" s="133"/>
      <c r="CBS37" s="133"/>
      <c r="CBX37" s="133"/>
      <c r="CCC37" s="133"/>
      <c r="CCH37" s="133"/>
      <c r="CCM37" s="133"/>
      <c r="CCR37" s="133"/>
      <c r="CCW37" s="133"/>
      <c r="CDB37" s="133"/>
      <c r="CDG37" s="133"/>
      <c r="CDL37" s="133"/>
      <c r="CDQ37" s="133"/>
      <c r="CDV37" s="133"/>
      <c r="CEA37" s="133"/>
      <c r="CEF37" s="133"/>
      <c r="CEK37" s="133"/>
      <c r="CEP37" s="133"/>
      <c r="CEU37" s="133"/>
      <c r="CEZ37" s="133"/>
      <c r="CFE37" s="133"/>
      <c r="CFJ37" s="133"/>
      <c r="CFO37" s="133"/>
      <c r="CFT37" s="133"/>
      <c r="CFY37" s="133"/>
      <c r="CGD37" s="133"/>
      <c r="CGI37" s="133"/>
      <c r="CGN37" s="133"/>
      <c r="CGS37" s="133"/>
      <c r="CGX37" s="133"/>
      <c r="CHC37" s="133"/>
      <c r="CHH37" s="133"/>
      <c r="CHM37" s="133"/>
      <c r="CHR37" s="133"/>
      <c r="CHW37" s="133"/>
      <c r="CIB37" s="133"/>
      <c r="CIG37" s="133"/>
      <c r="CIL37" s="133"/>
      <c r="CIQ37" s="133"/>
      <c r="CIV37" s="133"/>
      <c r="CJA37" s="133"/>
      <c r="CJF37" s="133"/>
      <c r="CJK37" s="133"/>
      <c r="CJP37" s="133"/>
      <c r="CJU37" s="133"/>
      <c r="CJZ37" s="133"/>
      <c r="CKE37" s="133"/>
      <c r="CKJ37" s="133"/>
      <c r="CKO37" s="133"/>
      <c r="CKT37" s="133"/>
      <c r="CKY37" s="133"/>
      <c r="CLD37" s="133"/>
      <c r="CLI37" s="133"/>
      <c r="CLN37" s="133"/>
      <c r="CLS37" s="133"/>
      <c r="CLX37" s="133"/>
      <c r="CMC37" s="133"/>
      <c r="CMH37" s="133"/>
      <c r="CMM37" s="133"/>
      <c r="CMR37" s="133"/>
      <c r="CMW37" s="133"/>
      <c r="CNB37" s="133"/>
      <c r="CNG37" s="133"/>
      <c r="CNL37" s="133"/>
      <c r="CNQ37" s="133"/>
      <c r="CNV37" s="133"/>
      <c r="COA37" s="133"/>
      <c r="COF37" s="133"/>
      <c r="COK37" s="133"/>
      <c r="COP37" s="133"/>
      <c r="COU37" s="133"/>
      <c r="COZ37" s="133"/>
      <c r="CPE37" s="133"/>
      <c r="CPJ37" s="133"/>
      <c r="CPO37" s="133"/>
      <c r="CPT37" s="133"/>
      <c r="CPY37" s="133"/>
      <c r="CQD37" s="133"/>
      <c r="CQI37" s="133"/>
      <c r="CQN37" s="133"/>
      <c r="CQS37" s="133"/>
      <c r="CQX37" s="133"/>
      <c r="CRC37" s="133"/>
      <c r="CRH37" s="133"/>
      <c r="CRM37" s="133"/>
      <c r="CRR37" s="133"/>
      <c r="CRW37" s="133"/>
      <c r="CSB37" s="133"/>
      <c r="CSG37" s="133"/>
      <c r="CSL37" s="133"/>
      <c r="CSQ37" s="133"/>
      <c r="CSV37" s="133"/>
      <c r="CTA37" s="133"/>
      <c r="CTF37" s="133"/>
      <c r="CTK37" s="133"/>
      <c r="CTP37" s="133"/>
      <c r="CTU37" s="133"/>
      <c r="CTZ37" s="133"/>
      <c r="CUE37" s="133"/>
      <c r="CUJ37" s="133"/>
      <c r="CUO37" s="133"/>
      <c r="CUT37" s="133"/>
      <c r="CUY37" s="133"/>
      <c r="CVD37" s="133"/>
      <c r="CVI37" s="133"/>
      <c r="CVN37" s="133"/>
      <c r="CVS37" s="133"/>
      <c r="CVX37" s="133"/>
      <c r="CWC37" s="133"/>
      <c r="CWH37" s="133"/>
      <c r="CWM37" s="133"/>
      <c r="CWR37" s="133"/>
      <c r="CWW37" s="133"/>
      <c r="CXB37" s="133"/>
      <c r="CXG37" s="133"/>
      <c r="CXL37" s="133"/>
      <c r="CXQ37" s="133"/>
      <c r="CXV37" s="133"/>
      <c r="CYA37" s="133"/>
      <c r="CYF37" s="133"/>
      <c r="CYK37" s="133"/>
      <c r="CYP37" s="133"/>
      <c r="CYU37" s="133"/>
      <c r="CYZ37" s="133"/>
      <c r="CZE37" s="133"/>
      <c r="CZJ37" s="133"/>
      <c r="CZO37" s="133"/>
      <c r="CZT37" s="133"/>
      <c r="CZY37" s="133"/>
      <c r="DAD37" s="133"/>
      <c r="DAI37" s="133"/>
      <c r="DAN37" s="133"/>
      <c r="DAS37" s="133"/>
      <c r="DAX37" s="133"/>
      <c r="DBC37" s="133"/>
      <c r="DBH37" s="133"/>
      <c r="DBM37" s="133"/>
      <c r="DBR37" s="133"/>
      <c r="DBW37" s="133"/>
      <c r="DCB37" s="133"/>
      <c r="DCG37" s="133"/>
      <c r="DCL37" s="133"/>
      <c r="DCQ37" s="133"/>
      <c r="DCV37" s="133"/>
      <c r="DDA37" s="133"/>
      <c r="DDF37" s="133"/>
      <c r="DDK37" s="133"/>
      <c r="DDP37" s="133"/>
      <c r="DDU37" s="133"/>
      <c r="DDZ37" s="133"/>
      <c r="DEE37" s="133"/>
      <c r="DEJ37" s="133"/>
      <c r="DEO37" s="133"/>
      <c r="DET37" s="133"/>
      <c r="DEY37" s="133"/>
      <c r="DFD37" s="133"/>
      <c r="DFI37" s="133"/>
      <c r="DFN37" s="133"/>
      <c r="DFS37" s="133"/>
      <c r="DFX37" s="133"/>
      <c r="DGC37" s="133"/>
      <c r="DGH37" s="133"/>
      <c r="DGM37" s="133"/>
      <c r="DGR37" s="133"/>
      <c r="DGW37" s="133"/>
      <c r="DHB37" s="133"/>
      <c r="DHG37" s="133"/>
      <c r="DHL37" s="133"/>
      <c r="DHQ37" s="133"/>
      <c r="DHV37" s="133"/>
      <c r="DIA37" s="133"/>
      <c r="DIF37" s="133"/>
      <c r="DIK37" s="133"/>
      <c r="DIP37" s="133"/>
      <c r="DIU37" s="133"/>
      <c r="DIZ37" s="133"/>
      <c r="DJE37" s="133"/>
      <c r="DJJ37" s="133"/>
      <c r="DJO37" s="133"/>
      <c r="DJT37" s="133"/>
      <c r="DJY37" s="133"/>
      <c r="DKD37" s="133"/>
      <c r="DKI37" s="133"/>
      <c r="DKN37" s="133"/>
      <c r="DKS37" s="133"/>
      <c r="DKX37" s="133"/>
      <c r="DLC37" s="133"/>
      <c r="DLH37" s="133"/>
      <c r="DLM37" s="133"/>
      <c r="DLR37" s="133"/>
      <c r="DLW37" s="133"/>
      <c r="DMB37" s="133"/>
      <c r="DMG37" s="133"/>
      <c r="DML37" s="133"/>
      <c r="DMQ37" s="133"/>
      <c r="DMV37" s="133"/>
      <c r="DNA37" s="133"/>
      <c r="DNF37" s="133"/>
      <c r="DNK37" s="133"/>
      <c r="DNP37" s="133"/>
      <c r="DNU37" s="133"/>
      <c r="DNZ37" s="133"/>
      <c r="DOE37" s="133"/>
      <c r="DOJ37" s="133"/>
      <c r="DOO37" s="133"/>
      <c r="DOT37" s="133"/>
      <c r="DOY37" s="133"/>
      <c r="DPD37" s="133"/>
      <c r="DPI37" s="133"/>
      <c r="DPN37" s="133"/>
      <c r="DPS37" s="133"/>
      <c r="DPX37" s="133"/>
      <c r="DQC37" s="133"/>
      <c r="DQH37" s="133"/>
      <c r="DQM37" s="133"/>
      <c r="DQR37" s="133"/>
      <c r="DQW37" s="133"/>
      <c r="DRB37" s="133"/>
      <c r="DRG37" s="133"/>
      <c r="DRL37" s="133"/>
      <c r="DRQ37" s="133"/>
      <c r="DRV37" s="133"/>
      <c r="DSA37" s="133"/>
      <c r="DSF37" s="133"/>
      <c r="DSK37" s="133"/>
      <c r="DSP37" s="133"/>
      <c r="DSU37" s="133"/>
      <c r="DSZ37" s="133"/>
      <c r="DTE37" s="133"/>
      <c r="DTJ37" s="133"/>
      <c r="DTO37" s="133"/>
      <c r="DTT37" s="133"/>
      <c r="DTY37" s="133"/>
      <c r="DUD37" s="133"/>
      <c r="DUI37" s="133"/>
      <c r="DUN37" s="133"/>
      <c r="DUS37" s="133"/>
      <c r="DUX37" s="133"/>
      <c r="DVC37" s="133"/>
      <c r="DVH37" s="133"/>
      <c r="DVM37" s="133"/>
      <c r="DVR37" s="133"/>
      <c r="DVW37" s="133"/>
      <c r="DWB37" s="133"/>
      <c r="DWG37" s="133"/>
      <c r="DWL37" s="133"/>
      <c r="DWQ37" s="133"/>
      <c r="DWV37" s="133"/>
      <c r="DXA37" s="133"/>
      <c r="DXF37" s="133"/>
      <c r="DXK37" s="133"/>
      <c r="DXP37" s="133"/>
      <c r="DXU37" s="133"/>
      <c r="DXZ37" s="133"/>
      <c r="DYE37" s="133"/>
      <c r="DYJ37" s="133"/>
      <c r="DYO37" s="133"/>
      <c r="DYT37" s="133"/>
      <c r="DYY37" s="133"/>
      <c r="DZD37" s="133"/>
      <c r="DZI37" s="133"/>
      <c r="DZN37" s="133"/>
      <c r="DZS37" s="133"/>
      <c r="DZX37" s="133"/>
      <c r="EAC37" s="133"/>
      <c r="EAH37" s="133"/>
      <c r="EAM37" s="133"/>
      <c r="EAR37" s="133"/>
      <c r="EAW37" s="133"/>
      <c r="EBB37" s="133"/>
      <c r="EBG37" s="133"/>
      <c r="EBL37" s="133"/>
      <c r="EBQ37" s="133"/>
      <c r="EBV37" s="133"/>
      <c r="ECA37" s="133"/>
      <c r="ECF37" s="133"/>
      <c r="ECK37" s="133"/>
      <c r="ECP37" s="133"/>
      <c r="ECU37" s="133"/>
      <c r="ECZ37" s="133"/>
      <c r="EDE37" s="133"/>
      <c r="EDJ37" s="133"/>
      <c r="EDO37" s="133"/>
      <c r="EDT37" s="133"/>
      <c r="EDY37" s="133"/>
      <c r="EED37" s="133"/>
      <c r="EEI37" s="133"/>
      <c r="EEN37" s="133"/>
      <c r="EES37" s="133"/>
      <c r="EEX37" s="133"/>
      <c r="EFC37" s="133"/>
      <c r="EFH37" s="133"/>
      <c r="EFM37" s="133"/>
      <c r="EFR37" s="133"/>
      <c r="EFW37" s="133"/>
      <c r="EGB37" s="133"/>
      <c r="EGG37" s="133"/>
      <c r="EGL37" s="133"/>
      <c r="EGQ37" s="133"/>
      <c r="EGV37" s="133"/>
      <c r="EHA37" s="133"/>
      <c r="EHF37" s="133"/>
      <c r="EHK37" s="133"/>
      <c r="EHP37" s="133"/>
      <c r="EHU37" s="133"/>
      <c r="EHZ37" s="133"/>
      <c r="EIE37" s="133"/>
      <c r="EIJ37" s="133"/>
      <c r="EIO37" s="133"/>
      <c r="EIT37" s="133"/>
      <c r="EIY37" s="133"/>
      <c r="EJD37" s="133"/>
      <c r="EJI37" s="133"/>
      <c r="EJN37" s="133"/>
      <c r="EJS37" s="133"/>
      <c r="EJX37" s="133"/>
      <c r="EKC37" s="133"/>
      <c r="EKH37" s="133"/>
      <c r="EKM37" s="133"/>
      <c r="EKR37" s="133"/>
      <c r="EKW37" s="133"/>
      <c r="ELB37" s="133"/>
      <c r="ELG37" s="133"/>
      <c r="ELL37" s="133"/>
      <c r="ELQ37" s="133"/>
      <c r="ELV37" s="133"/>
      <c r="EMA37" s="133"/>
      <c r="EMF37" s="133"/>
      <c r="EMK37" s="133"/>
      <c r="EMP37" s="133"/>
      <c r="EMU37" s="133"/>
      <c r="EMZ37" s="133"/>
      <c r="ENE37" s="133"/>
      <c r="ENJ37" s="133"/>
      <c r="ENO37" s="133"/>
      <c r="ENT37" s="133"/>
      <c r="ENY37" s="133"/>
      <c r="EOD37" s="133"/>
      <c r="EOI37" s="133"/>
      <c r="EON37" s="133"/>
      <c r="EOS37" s="133"/>
      <c r="EOX37" s="133"/>
      <c r="EPC37" s="133"/>
      <c r="EPH37" s="133"/>
      <c r="EPM37" s="133"/>
      <c r="EPR37" s="133"/>
      <c r="EPW37" s="133"/>
      <c r="EQB37" s="133"/>
      <c r="EQG37" s="133"/>
      <c r="EQL37" s="133"/>
      <c r="EQQ37" s="133"/>
      <c r="EQV37" s="133"/>
      <c r="ERA37" s="133"/>
      <c r="ERF37" s="133"/>
      <c r="ERK37" s="133"/>
      <c r="ERP37" s="133"/>
      <c r="ERU37" s="133"/>
      <c r="ERZ37" s="133"/>
      <c r="ESE37" s="133"/>
      <c r="ESJ37" s="133"/>
      <c r="ESO37" s="133"/>
      <c r="EST37" s="133"/>
      <c r="ESY37" s="133"/>
      <c r="ETD37" s="133"/>
      <c r="ETI37" s="133"/>
      <c r="ETN37" s="133"/>
      <c r="ETS37" s="133"/>
      <c r="ETX37" s="133"/>
      <c r="EUC37" s="133"/>
      <c r="EUH37" s="133"/>
      <c r="EUM37" s="133"/>
      <c r="EUR37" s="133"/>
      <c r="EUW37" s="133"/>
      <c r="EVB37" s="133"/>
      <c r="EVG37" s="133"/>
      <c r="EVL37" s="133"/>
      <c r="EVQ37" s="133"/>
      <c r="EVV37" s="133"/>
      <c r="EWA37" s="133"/>
      <c r="EWF37" s="133"/>
      <c r="EWK37" s="133"/>
      <c r="EWP37" s="133"/>
      <c r="EWU37" s="133"/>
      <c r="EWZ37" s="133"/>
      <c r="EXE37" s="133"/>
      <c r="EXJ37" s="133"/>
      <c r="EXO37" s="133"/>
      <c r="EXT37" s="133"/>
      <c r="EXY37" s="133"/>
      <c r="EYD37" s="133"/>
      <c r="EYI37" s="133"/>
      <c r="EYN37" s="133"/>
      <c r="EYS37" s="133"/>
      <c r="EYX37" s="133"/>
      <c r="EZC37" s="133"/>
      <c r="EZH37" s="133"/>
      <c r="EZM37" s="133"/>
      <c r="EZR37" s="133"/>
      <c r="EZW37" s="133"/>
      <c r="FAB37" s="133"/>
      <c r="FAG37" s="133"/>
      <c r="FAL37" s="133"/>
      <c r="FAQ37" s="133"/>
      <c r="FAV37" s="133"/>
      <c r="FBA37" s="133"/>
      <c r="FBF37" s="133"/>
      <c r="FBK37" s="133"/>
      <c r="FBP37" s="133"/>
      <c r="FBU37" s="133"/>
      <c r="FBZ37" s="133"/>
      <c r="FCE37" s="133"/>
      <c r="FCJ37" s="133"/>
      <c r="FCO37" s="133"/>
      <c r="FCT37" s="133"/>
      <c r="FCY37" s="133"/>
      <c r="FDD37" s="133"/>
      <c r="FDI37" s="133"/>
      <c r="FDN37" s="133"/>
      <c r="FDS37" s="133"/>
      <c r="FDX37" s="133"/>
      <c r="FEC37" s="133"/>
      <c r="FEH37" s="133"/>
      <c r="FEM37" s="133"/>
      <c r="FER37" s="133"/>
      <c r="FEW37" s="133"/>
      <c r="FFB37" s="133"/>
      <c r="FFG37" s="133"/>
      <c r="FFL37" s="133"/>
      <c r="FFQ37" s="133"/>
      <c r="FFV37" s="133"/>
      <c r="FGA37" s="133"/>
      <c r="FGF37" s="133"/>
      <c r="FGK37" s="133"/>
      <c r="FGP37" s="133"/>
      <c r="FGU37" s="133"/>
      <c r="FGZ37" s="133"/>
      <c r="FHE37" s="133"/>
      <c r="FHJ37" s="133"/>
      <c r="FHO37" s="133"/>
      <c r="FHT37" s="133"/>
      <c r="FHY37" s="133"/>
      <c r="FID37" s="133"/>
      <c r="FII37" s="133"/>
      <c r="FIN37" s="133"/>
      <c r="FIS37" s="133"/>
      <c r="FIX37" s="133"/>
      <c r="FJC37" s="133"/>
      <c r="FJH37" s="133"/>
      <c r="FJM37" s="133"/>
      <c r="FJR37" s="133"/>
      <c r="FJW37" s="133"/>
      <c r="FKB37" s="133"/>
      <c r="FKG37" s="133"/>
      <c r="FKL37" s="133"/>
      <c r="FKQ37" s="133"/>
      <c r="FKV37" s="133"/>
      <c r="FLA37" s="133"/>
      <c r="FLF37" s="133"/>
      <c r="FLK37" s="133"/>
      <c r="FLP37" s="133"/>
      <c r="FLU37" s="133"/>
      <c r="FLZ37" s="133"/>
      <c r="FME37" s="133"/>
      <c r="FMJ37" s="133"/>
      <c r="FMO37" s="133"/>
      <c r="FMT37" s="133"/>
      <c r="FMY37" s="133"/>
      <c r="FND37" s="133"/>
      <c r="FNI37" s="133"/>
      <c r="FNN37" s="133"/>
      <c r="FNS37" s="133"/>
      <c r="FNX37" s="133"/>
      <c r="FOC37" s="133"/>
      <c r="FOH37" s="133"/>
      <c r="FOM37" s="133"/>
      <c r="FOR37" s="133"/>
      <c r="FOW37" s="133"/>
      <c r="FPB37" s="133"/>
      <c r="FPG37" s="133"/>
      <c r="FPL37" s="133"/>
      <c r="FPQ37" s="133"/>
      <c r="FPV37" s="133"/>
      <c r="FQA37" s="133"/>
      <c r="FQF37" s="133"/>
      <c r="FQK37" s="133"/>
      <c r="FQP37" s="133"/>
      <c r="FQU37" s="133"/>
      <c r="FQZ37" s="133"/>
      <c r="FRE37" s="133"/>
      <c r="FRJ37" s="133"/>
      <c r="FRO37" s="133"/>
      <c r="FRT37" s="133"/>
      <c r="FRY37" s="133"/>
      <c r="FSD37" s="133"/>
      <c r="FSI37" s="133"/>
      <c r="FSN37" s="133"/>
      <c r="FSS37" s="133"/>
      <c r="FSX37" s="133"/>
      <c r="FTC37" s="133"/>
      <c r="FTH37" s="133"/>
      <c r="FTM37" s="133"/>
      <c r="FTR37" s="133"/>
      <c r="FTW37" s="133"/>
      <c r="FUB37" s="133"/>
      <c r="FUG37" s="133"/>
      <c r="FUL37" s="133"/>
      <c r="FUQ37" s="133"/>
      <c r="FUV37" s="133"/>
      <c r="FVA37" s="133"/>
      <c r="FVF37" s="133"/>
      <c r="FVK37" s="133"/>
      <c r="FVP37" s="133"/>
      <c r="FVU37" s="133"/>
      <c r="FVZ37" s="133"/>
      <c r="FWE37" s="133"/>
      <c r="FWJ37" s="133"/>
      <c r="FWO37" s="133"/>
      <c r="FWT37" s="133"/>
      <c r="FWY37" s="133"/>
      <c r="FXD37" s="133"/>
      <c r="FXI37" s="133"/>
      <c r="FXN37" s="133"/>
      <c r="FXS37" s="133"/>
      <c r="FXX37" s="133"/>
      <c r="FYC37" s="133"/>
      <c r="FYH37" s="133"/>
      <c r="FYM37" s="133"/>
      <c r="FYR37" s="133"/>
      <c r="FYW37" s="133"/>
      <c r="FZB37" s="133"/>
      <c r="FZG37" s="133"/>
      <c r="FZL37" s="133"/>
      <c r="FZQ37" s="133"/>
      <c r="FZV37" s="133"/>
      <c r="GAA37" s="133"/>
      <c r="GAF37" s="133"/>
      <c r="GAK37" s="133"/>
      <c r="GAP37" s="133"/>
      <c r="GAU37" s="133"/>
      <c r="GAZ37" s="133"/>
      <c r="GBE37" s="133"/>
      <c r="GBJ37" s="133"/>
      <c r="GBO37" s="133"/>
      <c r="GBT37" s="133"/>
      <c r="GBY37" s="133"/>
      <c r="GCD37" s="133"/>
      <c r="GCI37" s="133"/>
      <c r="GCN37" s="133"/>
      <c r="GCS37" s="133"/>
      <c r="GCX37" s="133"/>
      <c r="GDC37" s="133"/>
      <c r="GDH37" s="133"/>
      <c r="GDM37" s="133"/>
      <c r="GDR37" s="133"/>
      <c r="GDW37" s="133"/>
      <c r="GEB37" s="133"/>
      <c r="GEG37" s="133"/>
      <c r="GEL37" s="133"/>
      <c r="GEQ37" s="133"/>
      <c r="GEV37" s="133"/>
      <c r="GFA37" s="133"/>
      <c r="GFF37" s="133"/>
      <c r="GFK37" s="133"/>
      <c r="GFP37" s="133"/>
      <c r="GFU37" s="133"/>
      <c r="GFZ37" s="133"/>
      <c r="GGE37" s="133"/>
      <c r="GGJ37" s="133"/>
      <c r="GGO37" s="133"/>
      <c r="GGT37" s="133"/>
      <c r="GGY37" s="133"/>
      <c r="GHD37" s="133"/>
      <c r="GHI37" s="133"/>
      <c r="GHN37" s="133"/>
      <c r="GHS37" s="133"/>
      <c r="GHX37" s="133"/>
      <c r="GIC37" s="133"/>
      <c r="GIH37" s="133"/>
      <c r="GIM37" s="133"/>
      <c r="GIR37" s="133"/>
      <c r="GIW37" s="133"/>
      <c r="GJB37" s="133"/>
      <c r="GJG37" s="133"/>
      <c r="GJL37" s="133"/>
      <c r="GJQ37" s="133"/>
      <c r="GJV37" s="133"/>
      <c r="GKA37" s="133"/>
      <c r="GKF37" s="133"/>
      <c r="GKK37" s="133"/>
      <c r="GKP37" s="133"/>
      <c r="GKU37" s="133"/>
      <c r="GKZ37" s="133"/>
      <c r="GLE37" s="133"/>
      <c r="GLJ37" s="133"/>
      <c r="GLO37" s="133"/>
      <c r="GLT37" s="133"/>
      <c r="GLY37" s="133"/>
      <c r="GMD37" s="133"/>
      <c r="GMI37" s="133"/>
      <c r="GMN37" s="133"/>
      <c r="GMS37" s="133"/>
      <c r="GMX37" s="133"/>
      <c r="GNC37" s="133"/>
      <c r="GNH37" s="133"/>
      <c r="GNM37" s="133"/>
      <c r="GNR37" s="133"/>
      <c r="GNW37" s="133"/>
      <c r="GOB37" s="133"/>
      <c r="GOG37" s="133"/>
      <c r="GOL37" s="133"/>
      <c r="GOQ37" s="133"/>
      <c r="GOV37" s="133"/>
      <c r="GPA37" s="133"/>
      <c r="GPF37" s="133"/>
      <c r="GPK37" s="133"/>
      <c r="GPP37" s="133"/>
      <c r="GPU37" s="133"/>
      <c r="GPZ37" s="133"/>
      <c r="GQE37" s="133"/>
      <c r="GQJ37" s="133"/>
      <c r="GQO37" s="133"/>
      <c r="GQT37" s="133"/>
      <c r="GQY37" s="133"/>
      <c r="GRD37" s="133"/>
      <c r="GRI37" s="133"/>
      <c r="GRN37" s="133"/>
      <c r="GRS37" s="133"/>
      <c r="GRX37" s="133"/>
      <c r="GSC37" s="133"/>
      <c r="GSH37" s="133"/>
      <c r="GSM37" s="133"/>
      <c r="GSR37" s="133"/>
      <c r="GSW37" s="133"/>
      <c r="GTB37" s="133"/>
      <c r="GTG37" s="133"/>
      <c r="GTL37" s="133"/>
      <c r="GTQ37" s="133"/>
      <c r="GTV37" s="133"/>
      <c r="GUA37" s="133"/>
      <c r="GUF37" s="133"/>
      <c r="GUK37" s="133"/>
      <c r="GUP37" s="133"/>
      <c r="GUU37" s="133"/>
      <c r="GUZ37" s="133"/>
      <c r="GVE37" s="133"/>
      <c r="GVJ37" s="133"/>
      <c r="GVO37" s="133"/>
      <c r="GVT37" s="133"/>
      <c r="GVY37" s="133"/>
      <c r="GWD37" s="133"/>
      <c r="GWI37" s="133"/>
      <c r="GWN37" s="133"/>
      <c r="GWS37" s="133"/>
      <c r="GWX37" s="133"/>
      <c r="GXC37" s="133"/>
      <c r="GXH37" s="133"/>
      <c r="GXM37" s="133"/>
      <c r="GXR37" s="133"/>
      <c r="GXW37" s="133"/>
      <c r="GYB37" s="133"/>
      <c r="GYG37" s="133"/>
      <c r="GYL37" s="133"/>
      <c r="GYQ37" s="133"/>
      <c r="GYV37" s="133"/>
      <c r="GZA37" s="133"/>
      <c r="GZF37" s="133"/>
      <c r="GZK37" s="133"/>
      <c r="GZP37" s="133"/>
      <c r="GZU37" s="133"/>
      <c r="GZZ37" s="133"/>
      <c r="HAE37" s="133"/>
      <c r="HAJ37" s="133"/>
      <c r="HAO37" s="133"/>
      <c r="HAT37" s="133"/>
      <c r="HAY37" s="133"/>
      <c r="HBD37" s="133"/>
      <c r="HBI37" s="133"/>
      <c r="HBN37" s="133"/>
      <c r="HBS37" s="133"/>
      <c r="HBX37" s="133"/>
      <c r="HCC37" s="133"/>
      <c r="HCH37" s="133"/>
      <c r="HCM37" s="133"/>
      <c r="HCR37" s="133"/>
      <c r="HCW37" s="133"/>
      <c r="HDB37" s="133"/>
      <c r="HDG37" s="133"/>
      <c r="HDL37" s="133"/>
      <c r="HDQ37" s="133"/>
      <c r="HDV37" s="133"/>
      <c r="HEA37" s="133"/>
      <c r="HEF37" s="133"/>
      <c r="HEK37" s="133"/>
      <c r="HEP37" s="133"/>
      <c r="HEU37" s="133"/>
      <c r="HEZ37" s="133"/>
      <c r="HFE37" s="133"/>
      <c r="HFJ37" s="133"/>
      <c r="HFO37" s="133"/>
      <c r="HFT37" s="133"/>
      <c r="HFY37" s="133"/>
      <c r="HGD37" s="133"/>
      <c r="HGI37" s="133"/>
      <c r="HGN37" s="133"/>
      <c r="HGS37" s="133"/>
      <c r="HGX37" s="133"/>
      <c r="HHC37" s="133"/>
      <c r="HHH37" s="133"/>
      <c r="HHM37" s="133"/>
      <c r="HHR37" s="133"/>
      <c r="HHW37" s="133"/>
      <c r="HIB37" s="133"/>
      <c r="HIG37" s="133"/>
      <c r="HIL37" s="133"/>
      <c r="HIQ37" s="133"/>
      <c r="HIV37" s="133"/>
      <c r="HJA37" s="133"/>
      <c r="HJF37" s="133"/>
      <c r="HJK37" s="133"/>
      <c r="HJP37" s="133"/>
      <c r="HJU37" s="133"/>
      <c r="HJZ37" s="133"/>
      <c r="HKE37" s="133"/>
      <c r="HKJ37" s="133"/>
      <c r="HKO37" s="133"/>
      <c r="HKT37" s="133"/>
      <c r="HKY37" s="133"/>
      <c r="HLD37" s="133"/>
      <c r="HLI37" s="133"/>
      <c r="HLN37" s="133"/>
      <c r="HLS37" s="133"/>
      <c r="HLX37" s="133"/>
      <c r="HMC37" s="133"/>
      <c r="HMH37" s="133"/>
      <c r="HMM37" s="133"/>
      <c r="HMR37" s="133"/>
      <c r="HMW37" s="133"/>
      <c r="HNB37" s="133"/>
      <c r="HNG37" s="133"/>
      <c r="HNL37" s="133"/>
      <c r="HNQ37" s="133"/>
      <c r="HNV37" s="133"/>
      <c r="HOA37" s="133"/>
      <c r="HOF37" s="133"/>
      <c r="HOK37" s="133"/>
      <c r="HOP37" s="133"/>
      <c r="HOU37" s="133"/>
      <c r="HOZ37" s="133"/>
      <c r="HPE37" s="133"/>
      <c r="HPJ37" s="133"/>
      <c r="HPO37" s="133"/>
      <c r="HPT37" s="133"/>
      <c r="HPY37" s="133"/>
      <c r="HQD37" s="133"/>
      <c r="HQI37" s="133"/>
      <c r="HQN37" s="133"/>
      <c r="HQS37" s="133"/>
      <c r="HQX37" s="133"/>
      <c r="HRC37" s="133"/>
      <c r="HRH37" s="133"/>
      <c r="HRM37" s="133"/>
      <c r="HRR37" s="133"/>
      <c r="HRW37" s="133"/>
      <c r="HSB37" s="133"/>
      <c r="HSG37" s="133"/>
      <c r="HSL37" s="133"/>
      <c r="HSQ37" s="133"/>
      <c r="HSV37" s="133"/>
      <c r="HTA37" s="133"/>
      <c r="HTF37" s="133"/>
      <c r="HTK37" s="133"/>
      <c r="HTP37" s="133"/>
      <c r="HTU37" s="133"/>
      <c r="HTZ37" s="133"/>
      <c r="HUE37" s="133"/>
      <c r="HUJ37" s="133"/>
      <c r="HUO37" s="133"/>
      <c r="HUT37" s="133"/>
      <c r="HUY37" s="133"/>
      <c r="HVD37" s="133"/>
      <c r="HVI37" s="133"/>
      <c r="HVN37" s="133"/>
      <c r="HVS37" s="133"/>
      <c r="HVX37" s="133"/>
      <c r="HWC37" s="133"/>
      <c r="HWH37" s="133"/>
      <c r="HWM37" s="133"/>
      <c r="HWR37" s="133"/>
      <c r="HWW37" s="133"/>
      <c r="HXB37" s="133"/>
      <c r="HXG37" s="133"/>
      <c r="HXL37" s="133"/>
      <c r="HXQ37" s="133"/>
      <c r="HXV37" s="133"/>
      <c r="HYA37" s="133"/>
      <c r="HYF37" s="133"/>
      <c r="HYK37" s="133"/>
      <c r="HYP37" s="133"/>
      <c r="HYU37" s="133"/>
      <c r="HYZ37" s="133"/>
      <c r="HZE37" s="133"/>
      <c r="HZJ37" s="133"/>
      <c r="HZO37" s="133"/>
      <c r="HZT37" s="133"/>
      <c r="HZY37" s="133"/>
      <c r="IAD37" s="133"/>
      <c r="IAI37" s="133"/>
      <c r="IAN37" s="133"/>
      <c r="IAS37" s="133"/>
      <c r="IAX37" s="133"/>
      <c r="IBC37" s="133"/>
      <c r="IBH37" s="133"/>
      <c r="IBM37" s="133"/>
      <c r="IBR37" s="133"/>
      <c r="IBW37" s="133"/>
      <c r="ICB37" s="133"/>
      <c r="ICG37" s="133"/>
      <c r="ICL37" s="133"/>
      <c r="ICQ37" s="133"/>
      <c r="ICV37" s="133"/>
      <c r="IDA37" s="133"/>
      <c r="IDF37" s="133"/>
      <c r="IDK37" s="133"/>
      <c r="IDP37" s="133"/>
      <c r="IDU37" s="133"/>
      <c r="IDZ37" s="133"/>
      <c r="IEE37" s="133"/>
      <c r="IEJ37" s="133"/>
      <c r="IEO37" s="133"/>
      <c r="IET37" s="133"/>
      <c r="IEY37" s="133"/>
      <c r="IFD37" s="133"/>
      <c r="IFI37" s="133"/>
      <c r="IFN37" s="133"/>
      <c r="IFS37" s="133"/>
      <c r="IFX37" s="133"/>
      <c r="IGC37" s="133"/>
      <c r="IGH37" s="133"/>
      <c r="IGM37" s="133"/>
      <c r="IGR37" s="133"/>
      <c r="IGW37" s="133"/>
      <c r="IHB37" s="133"/>
      <c r="IHG37" s="133"/>
      <c r="IHL37" s="133"/>
      <c r="IHQ37" s="133"/>
      <c r="IHV37" s="133"/>
      <c r="IIA37" s="133"/>
      <c r="IIF37" s="133"/>
      <c r="IIK37" s="133"/>
      <c r="IIP37" s="133"/>
      <c r="IIU37" s="133"/>
      <c r="IIZ37" s="133"/>
      <c r="IJE37" s="133"/>
      <c r="IJJ37" s="133"/>
      <c r="IJO37" s="133"/>
      <c r="IJT37" s="133"/>
      <c r="IJY37" s="133"/>
      <c r="IKD37" s="133"/>
      <c r="IKI37" s="133"/>
      <c r="IKN37" s="133"/>
      <c r="IKS37" s="133"/>
      <c r="IKX37" s="133"/>
      <c r="ILC37" s="133"/>
      <c r="ILH37" s="133"/>
      <c r="ILM37" s="133"/>
      <c r="ILR37" s="133"/>
      <c r="ILW37" s="133"/>
      <c r="IMB37" s="133"/>
      <c r="IMG37" s="133"/>
      <c r="IML37" s="133"/>
      <c r="IMQ37" s="133"/>
      <c r="IMV37" s="133"/>
      <c r="INA37" s="133"/>
      <c r="INF37" s="133"/>
      <c r="INK37" s="133"/>
      <c r="INP37" s="133"/>
      <c r="INU37" s="133"/>
      <c r="INZ37" s="133"/>
      <c r="IOE37" s="133"/>
      <c r="IOJ37" s="133"/>
      <c r="IOO37" s="133"/>
      <c r="IOT37" s="133"/>
      <c r="IOY37" s="133"/>
      <c r="IPD37" s="133"/>
      <c r="IPI37" s="133"/>
      <c r="IPN37" s="133"/>
      <c r="IPS37" s="133"/>
      <c r="IPX37" s="133"/>
      <c r="IQC37" s="133"/>
      <c r="IQH37" s="133"/>
      <c r="IQM37" s="133"/>
      <c r="IQR37" s="133"/>
      <c r="IQW37" s="133"/>
      <c r="IRB37" s="133"/>
      <c r="IRG37" s="133"/>
      <c r="IRL37" s="133"/>
      <c r="IRQ37" s="133"/>
      <c r="IRV37" s="133"/>
      <c r="ISA37" s="133"/>
      <c r="ISF37" s="133"/>
      <c r="ISK37" s="133"/>
      <c r="ISP37" s="133"/>
      <c r="ISU37" s="133"/>
      <c r="ISZ37" s="133"/>
      <c r="ITE37" s="133"/>
      <c r="ITJ37" s="133"/>
      <c r="ITO37" s="133"/>
      <c r="ITT37" s="133"/>
      <c r="ITY37" s="133"/>
      <c r="IUD37" s="133"/>
      <c r="IUI37" s="133"/>
      <c r="IUN37" s="133"/>
      <c r="IUS37" s="133"/>
      <c r="IUX37" s="133"/>
      <c r="IVC37" s="133"/>
      <c r="IVH37" s="133"/>
      <c r="IVM37" s="133"/>
      <c r="IVR37" s="133"/>
      <c r="IVW37" s="133"/>
      <c r="IWB37" s="133"/>
      <c r="IWG37" s="133"/>
      <c r="IWL37" s="133"/>
      <c r="IWQ37" s="133"/>
      <c r="IWV37" s="133"/>
      <c r="IXA37" s="133"/>
      <c r="IXF37" s="133"/>
      <c r="IXK37" s="133"/>
      <c r="IXP37" s="133"/>
      <c r="IXU37" s="133"/>
      <c r="IXZ37" s="133"/>
      <c r="IYE37" s="133"/>
      <c r="IYJ37" s="133"/>
      <c r="IYO37" s="133"/>
      <c r="IYT37" s="133"/>
      <c r="IYY37" s="133"/>
      <c r="IZD37" s="133"/>
      <c r="IZI37" s="133"/>
      <c r="IZN37" s="133"/>
      <c r="IZS37" s="133"/>
      <c r="IZX37" s="133"/>
      <c r="JAC37" s="133"/>
      <c r="JAH37" s="133"/>
      <c r="JAM37" s="133"/>
      <c r="JAR37" s="133"/>
      <c r="JAW37" s="133"/>
      <c r="JBB37" s="133"/>
      <c r="JBG37" s="133"/>
      <c r="JBL37" s="133"/>
      <c r="JBQ37" s="133"/>
      <c r="JBV37" s="133"/>
      <c r="JCA37" s="133"/>
      <c r="JCF37" s="133"/>
      <c r="JCK37" s="133"/>
      <c r="JCP37" s="133"/>
      <c r="JCU37" s="133"/>
      <c r="JCZ37" s="133"/>
      <c r="JDE37" s="133"/>
      <c r="JDJ37" s="133"/>
      <c r="JDO37" s="133"/>
      <c r="JDT37" s="133"/>
      <c r="JDY37" s="133"/>
      <c r="JED37" s="133"/>
      <c r="JEI37" s="133"/>
      <c r="JEN37" s="133"/>
      <c r="JES37" s="133"/>
      <c r="JEX37" s="133"/>
      <c r="JFC37" s="133"/>
      <c r="JFH37" s="133"/>
      <c r="JFM37" s="133"/>
      <c r="JFR37" s="133"/>
      <c r="JFW37" s="133"/>
      <c r="JGB37" s="133"/>
      <c r="JGG37" s="133"/>
      <c r="JGL37" s="133"/>
      <c r="JGQ37" s="133"/>
      <c r="JGV37" s="133"/>
      <c r="JHA37" s="133"/>
      <c r="JHF37" s="133"/>
      <c r="JHK37" s="133"/>
      <c r="JHP37" s="133"/>
      <c r="JHU37" s="133"/>
      <c r="JHZ37" s="133"/>
      <c r="JIE37" s="133"/>
      <c r="JIJ37" s="133"/>
      <c r="JIO37" s="133"/>
      <c r="JIT37" s="133"/>
      <c r="JIY37" s="133"/>
      <c r="JJD37" s="133"/>
      <c r="JJI37" s="133"/>
      <c r="JJN37" s="133"/>
      <c r="JJS37" s="133"/>
      <c r="JJX37" s="133"/>
      <c r="JKC37" s="133"/>
      <c r="JKH37" s="133"/>
      <c r="JKM37" s="133"/>
      <c r="JKR37" s="133"/>
      <c r="JKW37" s="133"/>
      <c r="JLB37" s="133"/>
      <c r="JLG37" s="133"/>
      <c r="JLL37" s="133"/>
      <c r="JLQ37" s="133"/>
      <c r="JLV37" s="133"/>
      <c r="JMA37" s="133"/>
      <c r="JMF37" s="133"/>
      <c r="JMK37" s="133"/>
      <c r="JMP37" s="133"/>
      <c r="JMU37" s="133"/>
      <c r="JMZ37" s="133"/>
      <c r="JNE37" s="133"/>
      <c r="JNJ37" s="133"/>
      <c r="JNO37" s="133"/>
      <c r="JNT37" s="133"/>
      <c r="JNY37" s="133"/>
      <c r="JOD37" s="133"/>
      <c r="JOI37" s="133"/>
      <c r="JON37" s="133"/>
      <c r="JOS37" s="133"/>
      <c r="JOX37" s="133"/>
      <c r="JPC37" s="133"/>
      <c r="JPH37" s="133"/>
      <c r="JPM37" s="133"/>
      <c r="JPR37" s="133"/>
      <c r="JPW37" s="133"/>
      <c r="JQB37" s="133"/>
      <c r="JQG37" s="133"/>
      <c r="JQL37" s="133"/>
      <c r="JQQ37" s="133"/>
      <c r="JQV37" s="133"/>
      <c r="JRA37" s="133"/>
      <c r="JRF37" s="133"/>
      <c r="JRK37" s="133"/>
      <c r="JRP37" s="133"/>
      <c r="JRU37" s="133"/>
      <c r="JRZ37" s="133"/>
      <c r="JSE37" s="133"/>
      <c r="JSJ37" s="133"/>
      <c r="JSO37" s="133"/>
      <c r="JST37" s="133"/>
      <c r="JSY37" s="133"/>
      <c r="JTD37" s="133"/>
      <c r="JTI37" s="133"/>
      <c r="JTN37" s="133"/>
      <c r="JTS37" s="133"/>
      <c r="JTX37" s="133"/>
      <c r="JUC37" s="133"/>
      <c r="JUH37" s="133"/>
      <c r="JUM37" s="133"/>
      <c r="JUR37" s="133"/>
      <c r="JUW37" s="133"/>
      <c r="JVB37" s="133"/>
      <c r="JVG37" s="133"/>
      <c r="JVL37" s="133"/>
      <c r="JVQ37" s="133"/>
      <c r="JVV37" s="133"/>
      <c r="JWA37" s="133"/>
      <c r="JWF37" s="133"/>
      <c r="JWK37" s="133"/>
      <c r="JWP37" s="133"/>
      <c r="JWU37" s="133"/>
      <c r="JWZ37" s="133"/>
      <c r="JXE37" s="133"/>
      <c r="JXJ37" s="133"/>
      <c r="JXO37" s="133"/>
      <c r="JXT37" s="133"/>
      <c r="JXY37" s="133"/>
      <c r="JYD37" s="133"/>
      <c r="JYI37" s="133"/>
      <c r="JYN37" s="133"/>
      <c r="JYS37" s="133"/>
      <c r="JYX37" s="133"/>
      <c r="JZC37" s="133"/>
      <c r="JZH37" s="133"/>
      <c r="JZM37" s="133"/>
      <c r="JZR37" s="133"/>
      <c r="JZW37" s="133"/>
      <c r="KAB37" s="133"/>
      <c r="KAG37" s="133"/>
      <c r="KAL37" s="133"/>
      <c r="KAQ37" s="133"/>
      <c r="KAV37" s="133"/>
      <c r="KBA37" s="133"/>
      <c r="KBF37" s="133"/>
      <c r="KBK37" s="133"/>
      <c r="KBP37" s="133"/>
      <c r="KBU37" s="133"/>
      <c r="KBZ37" s="133"/>
      <c r="KCE37" s="133"/>
      <c r="KCJ37" s="133"/>
      <c r="KCO37" s="133"/>
      <c r="KCT37" s="133"/>
      <c r="KCY37" s="133"/>
      <c r="KDD37" s="133"/>
      <c r="KDI37" s="133"/>
      <c r="KDN37" s="133"/>
      <c r="KDS37" s="133"/>
      <c r="KDX37" s="133"/>
      <c r="KEC37" s="133"/>
      <c r="KEH37" s="133"/>
      <c r="KEM37" s="133"/>
      <c r="KER37" s="133"/>
      <c r="KEW37" s="133"/>
      <c r="KFB37" s="133"/>
      <c r="KFG37" s="133"/>
      <c r="KFL37" s="133"/>
      <c r="KFQ37" s="133"/>
      <c r="KFV37" s="133"/>
      <c r="KGA37" s="133"/>
      <c r="KGF37" s="133"/>
      <c r="KGK37" s="133"/>
      <c r="KGP37" s="133"/>
      <c r="KGU37" s="133"/>
      <c r="KGZ37" s="133"/>
      <c r="KHE37" s="133"/>
      <c r="KHJ37" s="133"/>
      <c r="KHO37" s="133"/>
      <c r="KHT37" s="133"/>
      <c r="KHY37" s="133"/>
      <c r="KID37" s="133"/>
      <c r="KII37" s="133"/>
      <c r="KIN37" s="133"/>
      <c r="KIS37" s="133"/>
      <c r="KIX37" s="133"/>
      <c r="KJC37" s="133"/>
      <c r="KJH37" s="133"/>
      <c r="KJM37" s="133"/>
      <c r="KJR37" s="133"/>
      <c r="KJW37" s="133"/>
      <c r="KKB37" s="133"/>
      <c r="KKG37" s="133"/>
      <c r="KKL37" s="133"/>
      <c r="KKQ37" s="133"/>
      <c r="KKV37" s="133"/>
      <c r="KLA37" s="133"/>
      <c r="KLF37" s="133"/>
      <c r="KLK37" s="133"/>
      <c r="KLP37" s="133"/>
      <c r="KLU37" s="133"/>
      <c r="KLZ37" s="133"/>
      <c r="KME37" s="133"/>
      <c r="KMJ37" s="133"/>
      <c r="KMO37" s="133"/>
      <c r="KMT37" s="133"/>
      <c r="KMY37" s="133"/>
      <c r="KND37" s="133"/>
      <c r="KNI37" s="133"/>
      <c r="KNN37" s="133"/>
      <c r="KNS37" s="133"/>
      <c r="KNX37" s="133"/>
      <c r="KOC37" s="133"/>
      <c r="KOH37" s="133"/>
      <c r="KOM37" s="133"/>
      <c r="KOR37" s="133"/>
      <c r="KOW37" s="133"/>
      <c r="KPB37" s="133"/>
      <c r="KPG37" s="133"/>
      <c r="KPL37" s="133"/>
      <c r="KPQ37" s="133"/>
      <c r="KPV37" s="133"/>
      <c r="KQA37" s="133"/>
      <c r="KQF37" s="133"/>
      <c r="KQK37" s="133"/>
      <c r="KQP37" s="133"/>
      <c r="KQU37" s="133"/>
      <c r="KQZ37" s="133"/>
      <c r="KRE37" s="133"/>
      <c r="KRJ37" s="133"/>
      <c r="KRO37" s="133"/>
      <c r="KRT37" s="133"/>
      <c r="KRY37" s="133"/>
      <c r="KSD37" s="133"/>
      <c r="KSI37" s="133"/>
      <c r="KSN37" s="133"/>
      <c r="KSS37" s="133"/>
      <c r="KSX37" s="133"/>
      <c r="KTC37" s="133"/>
      <c r="KTH37" s="133"/>
      <c r="KTM37" s="133"/>
      <c r="KTR37" s="133"/>
      <c r="KTW37" s="133"/>
      <c r="KUB37" s="133"/>
      <c r="KUG37" s="133"/>
      <c r="KUL37" s="133"/>
      <c r="KUQ37" s="133"/>
      <c r="KUV37" s="133"/>
      <c r="KVA37" s="133"/>
      <c r="KVF37" s="133"/>
      <c r="KVK37" s="133"/>
      <c r="KVP37" s="133"/>
      <c r="KVU37" s="133"/>
      <c r="KVZ37" s="133"/>
      <c r="KWE37" s="133"/>
      <c r="KWJ37" s="133"/>
      <c r="KWO37" s="133"/>
      <c r="KWT37" s="133"/>
      <c r="KWY37" s="133"/>
      <c r="KXD37" s="133"/>
      <c r="KXI37" s="133"/>
      <c r="KXN37" s="133"/>
      <c r="KXS37" s="133"/>
      <c r="KXX37" s="133"/>
      <c r="KYC37" s="133"/>
      <c r="KYH37" s="133"/>
      <c r="KYM37" s="133"/>
      <c r="KYR37" s="133"/>
      <c r="KYW37" s="133"/>
      <c r="KZB37" s="133"/>
      <c r="KZG37" s="133"/>
      <c r="KZL37" s="133"/>
      <c r="KZQ37" s="133"/>
      <c r="KZV37" s="133"/>
      <c r="LAA37" s="133"/>
      <c r="LAF37" s="133"/>
      <c r="LAK37" s="133"/>
      <c r="LAP37" s="133"/>
      <c r="LAU37" s="133"/>
      <c r="LAZ37" s="133"/>
      <c r="LBE37" s="133"/>
      <c r="LBJ37" s="133"/>
      <c r="LBO37" s="133"/>
      <c r="LBT37" s="133"/>
      <c r="LBY37" s="133"/>
      <c r="LCD37" s="133"/>
      <c r="LCI37" s="133"/>
      <c r="LCN37" s="133"/>
      <c r="LCS37" s="133"/>
      <c r="LCX37" s="133"/>
      <c r="LDC37" s="133"/>
      <c r="LDH37" s="133"/>
      <c r="LDM37" s="133"/>
      <c r="LDR37" s="133"/>
      <c r="LDW37" s="133"/>
      <c r="LEB37" s="133"/>
      <c r="LEG37" s="133"/>
      <c r="LEL37" s="133"/>
      <c r="LEQ37" s="133"/>
      <c r="LEV37" s="133"/>
      <c r="LFA37" s="133"/>
      <c r="LFF37" s="133"/>
      <c r="LFK37" s="133"/>
      <c r="LFP37" s="133"/>
      <c r="LFU37" s="133"/>
      <c r="LFZ37" s="133"/>
      <c r="LGE37" s="133"/>
      <c r="LGJ37" s="133"/>
      <c r="LGO37" s="133"/>
      <c r="LGT37" s="133"/>
      <c r="LGY37" s="133"/>
      <c r="LHD37" s="133"/>
      <c r="LHI37" s="133"/>
      <c r="LHN37" s="133"/>
      <c r="LHS37" s="133"/>
      <c r="LHX37" s="133"/>
      <c r="LIC37" s="133"/>
      <c r="LIH37" s="133"/>
      <c r="LIM37" s="133"/>
      <c r="LIR37" s="133"/>
      <c r="LIW37" s="133"/>
      <c r="LJB37" s="133"/>
      <c r="LJG37" s="133"/>
      <c r="LJL37" s="133"/>
      <c r="LJQ37" s="133"/>
      <c r="LJV37" s="133"/>
      <c r="LKA37" s="133"/>
      <c r="LKF37" s="133"/>
      <c r="LKK37" s="133"/>
      <c r="LKP37" s="133"/>
      <c r="LKU37" s="133"/>
      <c r="LKZ37" s="133"/>
      <c r="LLE37" s="133"/>
      <c r="LLJ37" s="133"/>
      <c r="LLO37" s="133"/>
      <c r="LLT37" s="133"/>
      <c r="LLY37" s="133"/>
      <c r="LMD37" s="133"/>
      <c r="LMI37" s="133"/>
      <c r="LMN37" s="133"/>
      <c r="LMS37" s="133"/>
      <c r="LMX37" s="133"/>
      <c r="LNC37" s="133"/>
      <c r="LNH37" s="133"/>
      <c r="LNM37" s="133"/>
      <c r="LNR37" s="133"/>
      <c r="LNW37" s="133"/>
      <c r="LOB37" s="133"/>
      <c r="LOG37" s="133"/>
      <c r="LOL37" s="133"/>
      <c r="LOQ37" s="133"/>
      <c r="LOV37" s="133"/>
      <c r="LPA37" s="133"/>
      <c r="LPF37" s="133"/>
      <c r="LPK37" s="133"/>
      <c r="LPP37" s="133"/>
      <c r="LPU37" s="133"/>
      <c r="LPZ37" s="133"/>
      <c r="LQE37" s="133"/>
      <c r="LQJ37" s="133"/>
      <c r="LQO37" s="133"/>
      <c r="LQT37" s="133"/>
      <c r="LQY37" s="133"/>
      <c r="LRD37" s="133"/>
      <c r="LRI37" s="133"/>
      <c r="LRN37" s="133"/>
      <c r="LRS37" s="133"/>
      <c r="LRX37" s="133"/>
      <c r="LSC37" s="133"/>
      <c r="LSH37" s="133"/>
      <c r="LSM37" s="133"/>
      <c r="LSR37" s="133"/>
      <c r="LSW37" s="133"/>
      <c r="LTB37" s="133"/>
      <c r="LTG37" s="133"/>
      <c r="LTL37" s="133"/>
      <c r="LTQ37" s="133"/>
      <c r="LTV37" s="133"/>
      <c r="LUA37" s="133"/>
      <c r="LUF37" s="133"/>
      <c r="LUK37" s="133"/>
      <c r="LUP37" s="133"/>
      <c r="LUU37" s="133"/>
      <c r="LUZ37" s="133"/>
      <c r="LVE37" s="133"/>
      <c r="LVJ37" s="133"/>
      <c r="LVO37" s="133"/>
      <c r="LVT37" s="133"/>
      <c r="LVY37" s="133"/>
      <c r="LWD37" s="133"/>
      <c r="LWI37" s="133"/>
      <c r="LWN37" s="133"/>
      <c r="LWS37" s="133"/>
      <c r="LWX37" s="133"/>
      <c r="LXC37" s="133"/>
      <c r="LXH37" s="133"/>
      <c r="LXM37" s="133"/>
      <c r="LXR37" s="133"/>
      <c r="LXW37" s="133"/>
      <c r="LYB37" s="133"/>
      <c r="LYG37" s="133"/>
      <c r="LYL37" s="133"/>
      <c r="LYQ37" s="133"/>
      <c r="LYV37" s="133"/>
      <c r="LZA37" s="133"/>
      <c r="LZF37" s="133"/>
      <c r="LZK37" s="133"/>
      <c r="LZP37" s="133"/>
      <c r="LZU37" s="133"/>
      <c r="LZZ37" s="133"/>
      <c r="MAE37" s="133"/>
      <c r="MAJ37" s="133"/>
      <c r="MAO37" s="133"/>
      <c r="MAT37" s="133"/>
      <c r="MAY37" s="133"/>
      <c r="MBD37" s="133"/>
      <c r="MBI37" s="133"/>
      <c r="MBN37" s="133"/>
      <c r="MBS37" s="133"/>
      <c r="MBX37" s="133"/>
      <c r="MCC37" s="133"/>
      <c r="MCH37" s="133"/>
      <c r="MCM37" s="133"/>
      <c r="MCR37" s="133"/>
      <c r="MCW37" s="133"/>
      <c r="MDB37" s="133"/>
      <c r="MDG37" s="133"/>
      <c r="MDL37" s="133"/>
      <c r="MDQ37" s="133"/>
      <c r="MDV37" s="133"/>
      <c r="MEA37" s="133"/>
      <c r="MEF37" s="133"/>
      <c r="MEK37" s="133"/>
      <c r="MEP37" s="133"/>
      <c r="MEU37" s="133"/>
      <c r="MEZ37" s="133"/>
      <c r="MFE37" s="133"/>
      <c r="MFJ37" s="133"/>
      <c r="MFO37" s="133"/>
      <c r="MFT37" s="133"/>
      <c r="MFY37" s="133"/>
      <c r="MGD37" s="133"/>
      <c r="MGI37" s="133"/>
      <c r="MGN37" s="133"/>
      <c r="MGS37" s="133"/>
      <c r="MGX37" s="133"/>
      <c r="MHC37" s="133"/>
      <c r="MHH37" s="133"/>
      <c r="MHM37" s="133"/>
      <c r="MHR37" s="133"/>
      <c r="MHW37" s="133"/>
      <c r="MIB37" s="133"/>
      <c r="MIG37" s="133"/>
      <c r="MIL37" s="133"/>
      <c r="MIQ37" s="133"/>
      <c r="MIV37" s="133"/>
      <c r="MJA37" s="133"/>
      <c r="MJF37" s="133"/>
      <c r="MJK37" s="133"/>
      <c r="MJP37" s="133"/>
      <c r="MJU37" s="133"/>
      <c r="MJZ37" s="133"/>
      <c r="MKE37" s="133"/>
      <c r="MKJ37" s="133"/>
      <c r="MKO37" s="133"/>
      <c r="MKT37" s="133"/>
      <c r="MKY37" s="133"/>
      <c r="MLD37" s="133"/>
      <c r="MLI37" s="133"/>
      <c r="MLN37" s="133"/>
      <c r="MLS37" s="133"/>
      <c r="MLX37" s="133"/>
      <c r="MMC37" s="133"/>
      <c r="MMH37" s="133"/>
      <c r="MMM37" s="133"/>
      <c r="MMR37" s="133"/>
      <c r="MMW37" s="133"/>
      <c r="MNB37" s="133"/>
      <c r="MNG37" s="133"/>
      <c r="MNL37" s="133"/>
      <c r="MNQ37" s="133"/>
      <c r="MNV37" s="133"/>
      <c r="MOA37" s="133"/>
      <c r="MOF37" s="133"/>
      <c r="MOK37" s="133"/>
      <c r="MOP37" s="133"/>
      <c r="MOU37" s="133"/>
      <c r="MOZ37" s="133"/>
      <c r="MPE37" s="133"/>
      <c r="MPJ37" s="133"/>
      <c r="MPO37" s="133"/>
      <c r="MPT37" s="133"/>
      <c r="MPY37" s="133"/>
      <c r="MQD37" s="133"/>
      <c r="MQI37" s="133"/>
      <c r="MQN37" s="133"/>
      <c r="MQS37" s="133"/>
      <c r="MQX37" s="133"/>
      <c r="MRC37" s="133"/>
      <c r="MRH37" s="133"/>
      <c r="MRM37" s="133"/>
      <c r="MRR37" s="133"/>
      <c r="MRW37" s="133"/>
      <c r="MSB37" s="133"/>
      <c r="MSG37" s="133"/>
      <c r="MSL37" s="133"/>
      <c r="MSQ37" s="133"/>
      <c r="MSV37" s="133"/>
      <c r="MTA37" s="133"/>
      <c r="MTF37" s="133"/>
      <c r="MTK37" s="133"/>
      <c r="MTP37" s="133"/>
      <c r="MTU37" s="133"/>
      <c r="MTZ37" s="133"/>
      <c r="MUE37" s="133"/>
      <c r="MUJ37" s="133"/>
      <c r="MUO37" s="133"/>
      <c r="MUT37" s="133"/>
      <c r="MUY37" s="133"/>
      <c r="MVD37" s="133"/>
      <c r="MVI37" s="133"/>
      <c r="MVN37" s="133"/>
      <c r="MVS37" s="133"/>
      <c r="MVX37" s="133"/>
      <c r="MWC37" s="133"/>
      <c r="MWH37" s="133"/>
      <c r="MWM37" s="133"/>
      <c r="MWR37" s="133"/>
      <c r="MWW37" s="133"/>
      <c r="MXB37" s="133"/>
      <c r="MXG37" s="133"/>
      <c r="MXL37" s="133"/>
      <c r="MXQ37" s="133"/>
      <c r="MXV37" s="133"/>
      <c r="MYA37" s="133"/>
      <c r="MYF37" s="133"/>
      <c r="MYK37" s="133"/>
      <c r="MYP37" s="133"/>
      <c r="MYU37" s="133"/>
      <c r="MYZ37" s="133"/>
      <c r="MZE37" s="133"/>
      <c r="MZJ37" s="133"/>
      <c r="MZO37" s="133"/>
      <c r="MZT37" s="133"/>
      <c r="MZY37" s="133"/>
      <c r="NAD37" s="133"/>
      <c r="NAI37" s="133"/>
      <c r="NAN37" s="133"/>
      <c r="NAS37" s="133"/>
      <c r="NAX37" s="133"/>
      <c r="NBC37" s="133"/>
      <c r="NBH37" s="133"/>
      <c r="NBM37" s="133"/>
      <c r="NBR37" s="133"/>
      <c r="NBW37" s="133"/>
      <c r="NCB37" s="133"/>
      <c r="NCG37" s="133"/>
      <c r="NCL37" s="133"/>
      <c r="NCQ37" s="133"/>
      <c r="NCV37" s="133"/>
      <c r="NDA37" s="133"/>
      <c r="NDF37" s="133"/>
      <c r="NDK37" s="133"/>
      <c r="NDP37" s="133"/>
      <c r="NDU37" s="133"/>
      <c r="NDZ37" s="133"/>
      <c r="NEE37" s="133"/>
      <c r="NEJ37" s="133"/>
      <c r="NEO37" s="133"/>
      <c r="NET37" s="133"/>
      <c r="NEY37" s="133"/>
      <c r="NFD37" s="133"/>
      <c r="NFI37" s="133"/>
      <c r="NFN37" s="133"/>
      <c r="NFS37" s="133"/>
      <c r="NFX37" s="133"/>
      <c r="NGC37" s="133"/>
      <c r="NGH37" s="133"/>
      <c r="NGM37" s="133"/>
      <c r="NGR37" s="133"/>
      <c r="NGW37" s="133"/>
      <c r="NHB37" s="133"/>
      <c r="NHG37" s="133"/>
      <c r="NHL37" s="133"/>
      <c r="NHQ37" s="133"/>
      <c r="NHV37" s="133"/>
      <c r="NIA37" s="133"/>
      <c r="NIF37" s="133"/>
      <c r="NIK37" s="133"/>
      <c r="NIP37" s="133"/>
      <c r="NIU37" s="133"/>
      <c r="NIZ37" s="133"/>
      <c r="NJE37" s="133"/>
      <c r="NJJ37" s="133"/>
      <c r="NJO37" s="133"/>
      <c r="NJT37" s="133"/>
      <c r="NJY37" s="133"/>
      <c r="NKD37" s="133"/>
      <c r="NKI37" s="133"/>
      <c r="NKN37" s="133"/>
      <c r="NKS37" s="133"/>
      <c r="NKX37" s="133"/>
      <c r="NLC37" s="133"/>
      <c r="NLH37" s="133"/>
      <c r="NLM37" s="133"/>
      <c r="NLR37" s="133"/>
      <c r="NLW37" s="133"/>
      <c r="NMB37" s="133"/>
      <c r="NMG37" s="133"/>
      <c r="NML37" s="133"/>
      <c r="NMQ37" s="133"/>
      <c r="NMV37" s="133"/>
      <c r="NNA37" s="133"/>
      <c r="NNF37" s="133"/>
      <c r="NNK37" s="133"/>
      <c r="NNP37" s="133"/>
      <c r="NNU37" s="133"/>
      <c r="NNZ37" s="133"/>
      <c r="NOE37" s="133"/>
      <c r="NOJ37" s="133"/>
      <c r="NOO37" s="133"/>
      <c r="NOT37" s="133"/>
      <c r="NOY37" s="133"/>
      <c r="NPD37" s="133"/>
      <c r="NPI37" s="133"/>
      <c r="NPN37" s="133"/>
      <c r="NPS37" s="133"/>
      <c r="NPX37" s="133"/>
      <c r="NQC37" s="133"/>
      <c r="NQH37" s="133"/>
      <c r="NQM37" s="133"/>
      <c r="NQR37" s="133"/>
      <c r="NQW37" s="133"/>
      <c r="NRB37" s="133"/>
      <c r="NRG37" s="133"/>
      <c r="NRL37" s="133"/>
      <c r="NRQ37" s="133"/>
      <c r="NRV37" s="133"/>
      <c r="NSA37" s="133"/>
      <c r="NSF37" s="133"/>
      <c r="NSK37" s="133"/>
      <c r="NSP37" s="133"/>
      <c r="NSU37" s="133"/>
      <c r="NSZ37" s="133"/>
      <c r="NTE37" s="133"/>
      <c r="NTJ37" s="133"/>
      <c r="NTO37" s="133"/>
      <c r="NTT37" s="133"/>
      <c r="NTY37" s="133"/>
      <c r="NUD37" s="133"/>
      <c r="NUI37" s="133"/>
      <c r="NUN37" s="133"/>
      <c r="NUS37" s="133"/>
      <c r="NUX37" s="133"/>
      <c r="NVC37" s="133"/>
      <c r="NVH37" s="133"/>
      <c r="NVM37" s="133"/>
      <c r="NVR37" s="133"/>
      <c r="NVW37" s="133"/>
      <c r="NWB37" s="133"/>
      <c r="NWG37" s="133"/>
      <c r="NWL37" s="133"/>
      <c r="NWQ37" s="133"/>
      <c r="NWV37" s="133"/>
      <c r="NXA37" s="133"/>
      <c r="NXF37" s="133"/>
      <c r="NXK37" s="133"/>
      <c r="NXP37" s="133"/>
      <c r="NXU37" s="133"/>
      <c r="NXZ37" s="133"/>
      <c r="NYE37" s="133"/>
      <c r="NYJ37" s="133"/>
      <c r="NYO37" s="133"/>
      <c r="NYT37" s="133"/>
      <c r="NYY37" s="133"/>
      <c r="NZD37" s="133"/>
      <c r="NZI37" s="133"/>
      <c r="NZN37" s="133"/>
      <c r="NZS37" s="133"/>
      <c r="NZX37" s="133"/>
      <c r="OAC37" s="133"/>
      <c r="OAH37" s="133"/>
      <c r="OAM37" s="133"/>
      <c r="OAR37" s="133"/>
      <c r="OAW37" s="133"/>
      <c r="OBB37" s="133"/>
      <c r="OBG37" s="133"/>
      <c r="OBL37" s="133"/>
      <c r="OBQ37" s="133"/>
      <c r="OBV37" s="133"/>
      <c r="OCA37" s="133"/>
      <c r="OCF37" s="133"/>
      <c r="OCK37" s="133"/>
      <c r="OCP37" s="133"/>
      <c r="OCU37" s="133"/>
      <c r="OCZ37" s="133"/>
      <c r="ODE37" s="133"/>
      <c r="ODJ37" s="133"/>
      <c r="ODO37" s="133"/>
      <c r="ODT37" s="133"/>
      <c r="ODY37" s="133"/>
      <c r="OED37" s="133"/>
      <c r="OEI37" s="133"/>
      <c r="OEN37" s="133"/>
      <c r="OES37" s="133"/>
      <c r="OEX37" s="133"/>
      <c r="OFC37" s="133"/>
      <c r="OFH37" s="133"/>
      <c r="OFM37" s="133"/>
      <c r="OFR37" s="133"/>
      <c r="OFW37" s="133"/>
      <c r="OGB37" s="133"/>
      <c r="OGG37" s="133"/>
      <c r="OGL37" s="133"/>
      <c r="OGQ37" s="133"/>
      <c r="OGV37" s="133"/>
      <c r="OHA37" s="133"/>
      <c r="OHF37" s="133"/>
      <c r="OHK37" s="133"/>
      <c r="OHP37" s="133"/>
      <c r="OHU37" s="133"/>
      <c r="OHZ37" s="133"/>
      <c r="OIE37" s="133"/>
      <c r="OIJ37" s="133"/>
      <c r="OIO37" s="133"/>
      <c r="OIT37" s="133"/>
      <c r="OIY37" s="133"/>
      <c r="OJD37" s="133"/>
      <c r="OJI37" s="133"/>
      <c r="OJN37" s="133"/>
      <c r="OJS37" s="133"/>
      <c r="OJX37" s="133"/>
      <c r="OKC37" s="133"/>
      <c r="OKH37" s="133"/>
      <c r="OKM37" s="133"/>
      <c r="OKR37" s="133"/>
      <c r="OKW37" s="133"/>
      <c r="OLB37" s="133"/>
      <c r="OLG37" s="133"/>
      <c r="OLL37" s="133"/>
      <c r="OLQ37" s="133"/>
      <c r="OLV37" s="133"/>
      <c r="OMA37" s="133"/>
      <c r="OMF37" s="133"/>
      <c r="OMK37" s="133"/>
      <c r="OMP37" s="133"/>
      <c r="OMU37" s="133"/>
      <c r="OMZ37" s="133"/>
      <c r="ONE37" s="133"/>
      <c r="ONJ37" s="133"/>
      <c r="ONO37" s="133"/>
      <c r="ONT37" s="133"/>
      <c r="ONY37" s="133"/>
      <c r="OOD37" s="133"/>
      <c r="OOI37" s="133"/>
      <c r="OON37" s="133"/>
      <c r="OOS37" s="133"/>
      <c r="OOX37" s="133"/>
      <c r="OPC37" s="133"/>
      <c r="OPH37" s="133"/>
      <c r="OPM37" s="133"/>
      <c r="OPR37" s="133"/>
      <c r="OPW37" s="133"/>
      <c r="OQB37" s="133"/>
      <c r="OQG37" s="133"/>
      <c r="OQL37" s="133"/>
      <c r="OQQ37" s="133"/>
      <c r="OQV37" s="133"/>
      <c r="ORA37" s="133"/>
      <c r="ORF37" s="133"/>
      <c r="ORK37" s="133"/>
      <c r="ORP37" s="133"/>
      <c r="ORU37" s="133"/>
      <c r="ORZ37" s="133"/>
      <c r="OSE37" s="133"/>
      <c r="OSJ37" s="133"/>
      <c r="OSO37" s="133"/>
      <c r="OST37" s="133"/>
      <c r="OSY37" s="133"/>
      <c r="OTD37" s="133"/>
      <c r="OTI37" s="133"/>
      <c r="OTN37" s="133"/>
      <c r="OTS37" s="133"/>
      <c r="OTX37" s="133"/>
      <c r="OUC37" s="133"/>
      <c r="OUH37" s="133"/>
      <c r="OUM37" s="133"/>
      <c r="OUR37" s="133"/>
      <c r="OUW37" s="133"/>
      <c r="OVB37" s="133"/>
      <c r="OVG37" s="133"/>
      <c r="OVL37" s="133"/>
      <c r="OVQ37" s="133"/>
      <c r="OVV37" s="133"/>
      <c r="OWA37" s="133"/>
      <c r="OWF37" s="133"/>
      <c r="OWK37" s="133"/>
      <c r="OWP37" s="133"/>
      <c r="OWU37" s="133"/>
      <c r="OWZ37" s="133"/>
      <c r="OXE37" s="133"/>
      <c r="OXJ37" s="133"/>
      <c r="OXO37" s="133"/>
      <c r="OXT37" s="133"/>
      <c r="OXY37" s="133"/>
      <c r="OYD37" s="133"/>
      <c r="OYI37" s="133"/>
      <c r="OYN37" s="133"/>
      <c r="OYS37" s="133"/>
      <c r="OYX37" s="133"/>
      <c r="OZC37" s="133"/>
      <c r="OZH37" s="133"/>
      <c r="OZM37" s="133"/>
      <c r="OZR37" s="133"/>
      <c r="OZW37" s="133"/>
      <c r="PAB37" s="133"/>
      <c r="PAG37" s="133"/>
      <c r="PAL37" s="133"/>
      <c r="PAQ37" s="133"/>
      <c r="PAV37" s="133"/>
      <c r="PBA37" s="133"/>
      <c r="PBF37" s="133"/>
      <c r="PBK37" s="133"/>
      <c r="PBP37" s="133"/>
      <c r="PBU37" s="133"/>
      <c r="PBZ37" s="133"/>
      <c r="PCE37" s="133"/>
      <c r="PCJ37" s="133"/>
      <c r="PCO37" s="133"/>
      <c r="PCT37" s="133"/>
      <c r="PCY37" s="133"/>
      <c r="PDD37" s="133"/>
      <c r="PDI37" s="133"/>
      <c r="PDN37" s="133"/>
      <c r="PDS37" s="133"/>
      <c r="PDX37" s="133"/>
      <c r="PEC37" s="133"/>
      <c r="PEH37" s="133"/>
      <c r="PEM37" s="133"/>
      <c r="PER37" s="133"/>
      <c r="PEW37" s="133"/>
      <c r="PFB37" s="133"/>
      <c r="PFG37" s="133"/>
      <c r="PFL37" s="133"/>
      <c r="PFQ37" s="133"/>
      <c r="PFV37" s="133"/>
      <c r="PGA37" s="133"/>
      <c r="PGF37" s="133"/>
      <c r="PGK37" s="133"/>
      <c r="PGP37" s="133"/>
      <c r="PGU37" s="133"/>
      <c r="PGZ37" s="133"/>
      <c r="PHE37" s="133"/>
      <c r="PHJ37" s="133"/>
      <c r="PHO37" s="133"/>
      <c r="PHT37" s="133"/>
      <c r="PHY37" s="133"/>
      <c r="PID37" s="133"/>
      <c r="PII37" s="133"/>
      <c r="PIN37" s="133"/>
      <c r="PIS37" s="133"/>
      <c r="PIX37" s="133"/>
      <c r="PJC37" s="133"/>
      <c r="PJH37" s="133"/>
      <c r="PJM37" s="133"/>
      <c r="PJR37" s="133"/>
      <c r="PJW37" s="133"/>
      <c r="PKB37" s="133"/>
      <c r="PKG37" s="133"/>
      <c r="PKL37" s="133"/>
      <c r="PKQ37" s="133"/>
      <c r="PKV37" s="133"/>
      <c r="PLA37" s="133"/>
      <c r="PLF37" s="133"/>
      <c r="PLK37" s="133"/>
      <c r="PLP37" s="133"/>
      <c r="PLU37" s="133"/>
      <c r="PLZ37" s="133"/>
      <c r="PME37" s="133"/>
      <c r="PMJ37" s="133"/>
      <c r="PMO37" s="133"/>
      <c r="PMT37" s="133"/>
      <c r="PMY37" s="133"/>
      <c r="PND37" s="133"/>
      <c r="PNI37" s="133"/>
      <c r="PNN37" s="133"/>
      <c r="PNS37" s="133"/>
      <c r="PNX37" s="133"/>
      <c r="POC37" s="133"/>
      <c r="POH37" s="133"/>
      <c r="POM37" s="133"/>
      <c r="POR37" s="133"/>
      <c r="POW37" s="133"/>
      <c r="PPB37" s="133"/>
      <c r="PPG37" s="133"/>
      <c r="PPL37" s="133"/>
      <c r="PPQ37" s="133"/>
      <c r="PPV37" s="133"/>
      <c r="PQA37" s="133"/>
      <c r="PQF37" s="133"/>
      <c r="PQK37" s="133"/>
      <c r="PQP37" s="133"/>
      <c r="PQU37" s="133"/>
      <c r="PQZ37" s="133"/>
      <c r="PRE37" s="133"/>
      <c r="PRJ37" s="133"/>
      <c r="PRO37" s="133"/>
      <c r="PRT37" s="133"/>
      <c r="PRY37" s="133"/>
      <c r="PSD37" s="133"/>
      <c r="PSI37" s="133"/>
      <c r="PSN37" s="133"/>
      <c r="PSS37" s="133"/>
      <c r="PSX37" s="133"/>
      <c r="PTC37" s="133"/>
      <c r="PTH37" s="133"/>
      <c r="PTM37" s="133"/>
      <c r="PTR37" s="133"/>
      <c r="PTW37" s="133"/>
      <c r="PUB37" s="133"/>
      <c r="PUG37" s="133"/>
      <c r="PUL37" s="133"/>
      <c r="PUQ37" s="133"/>
      <c r="PUV37" s="133"/>
      <c r="PVA37" s="133"/>
      <c r="PVF37" s="133"/>
      <c r="PVK37" s="133"/>
      <c r="PVP37" s="133"/>
      <c r="PVU37" s="133"/>
      <c r="PVZ37" s="133"/>
      <c r="PWE37" s="133"/>
      <c r="PWJ37" s="133"/>
      <c r="PWO37" s="133"/>
      <c r="PWT37" s="133"/>
      <c r="PWY37" s="133"/>
      <c r="PXD37" s="133"/>
      <c r="PXI37" s="133"/>
      <c r="PXN37" s="133"/>
      <c r="PXS37" s="133"/>
      <c r="PXX37" s="133"/>
      <c r="PYC37" s="133"/>
      <c r="PYH37" s="133"/>
      <c r="PYM37" s="133"/>
      <c r="PYR37" s="133"/>
      <c r="PYW37" s="133"/>
      <c r="PZB37" s="133"/>
      <c r="PZG37" s="133"/>
      <c r="PZL37" s="133"/>
      <c r="PZQ37" s="133"/>
      <c r="PZV37" s="133"/>
      <c r="QAA37" s="133"/>
      <c r="QAF37" s="133"/>
      <c r="QAK37" s="133"/>
      <c r="QAP37" s="133"/>
      <c r="QAU37" s="133"/>
      <c r="QAZ37" s="133"/>
      <c r="QBE37" s="133"/>
      <c r="QBJ37" s="133"/>
      <c r="QBO37" s="133"/>
      <c r="QBT37" s="133"/>
      <c r="QBY37" s="133"/>
      <c r="QCD37" s="133"/>
      <c r="QCI37" s="133"/>
      <c r="QCN37" s="133"/>
      <c r="QCS37" s="133"/>
      <c r="QCX37" s="133"/>
      <c r="QDC37" s="133"/>
      <c r="QDH37" s="133"/>
      <c r="QDM37" s="133"/>
      <c r="QDR37" s="133"/>
      <c r="QDW37" s="133"/>
      <c r="QEB37" s="133"/>
      <c r="QEG37" s="133"/>
      <c r="QEL37" s="133"/>
      <c r="QEQ37" s="133"/>
      <c r="QEV37" s="133"/>
      <c r="QFA37" s="133"/>
      <c r="QFF37" s="133"/>
      <c r="QFK37" s="133"/>
      <c r="QFP37" s="133"/>
      <c r="QFU37" s="133"/>
      <c r="QFZ37" s="133"/>
      <c r="QGE37" s="133"/>
      <c r="QGJ37" s="133"/>
      <c r="QGO37" s="133"/>
      <c r="QGT37" s="133"/>
      <c r="QGY37" s="133"/>
      <c r="QHD37" s="133"/>
      <c r="QHI37" s="133"/>
      <c r="QHN37" s="133"/>
      <c r="QHS37" s="133"/>
      <c r="QHX37" s="133"/>
      <c r="QIC37" s="133"/>
      <c r="QIH37" s="133"/>
      <c r="QIM37" s="133"/>
      <c r="QIR37" s="133"/>
      <c r="QIW37" s="133"/>
      <c r="QJB37" s="133"/>
      <c r="QJG37" s="133"/>
      <c r="QJL37" s="133"/>
      <c r="QJQ37" s="133"/>
      <c r="QJV37" s="133"/>
      <c r="QKA37" s="133"/>
      <c r="QKF37" s="133"/>
      <c r="QKK37" s="133"/>
      <c r="QKP37" s="133"/>
      <c r="QKU37" s="133"/>
      <c r="QKZ37" s="133"/>
      <c r="QLE37" s="133"/>
      <c r="QLJ37" s="133"/>
      <c r="QLO37" s="133"/>
      <c r="QLT37" s="133"/>
      <c r="QLY37" s="133"/>
      <c r="QMD37" s="133"/>
      <c r="QMI37" s="133"/>
      <c r="QMN37" s="133"/>
      <c r="QMS37" s="133"/>
      <c r="QMX37" s="133"/>
      <c r="QNC37" s="133"/>
      <c r="QNH37" s="133"/>
      <c r="QNM37" s="133"/>
      <c r="QNR37" s="133"/>
      <c r="QNW37" s="133"/>
      <c r="QOB37" s="133"/>
      <c r="QOG37" s="133"/>
      <c r="QOL37" s="133"/>
      <c r="QOQ37" s="133"/>
      <c r="QOV37" s="133"/>
      <c r="QPA37" s="133"/>
      <c r="QPF37" s="133"/>
      <c r="QPK37" s="133"/>
      <c r="QPP37" s="133"/>
      <c r="QPU37" s="133"/>
      <c r="QPZ37" s="133"/>
      <c r="QQE37" s="133"/>
      <c r="QQJ37" s="133"/>
      <c r="QQO37" s="133"/>
      <c r="QQT37" s="133"/>
      <c r="QQY37" s="133"/>
      <c r="QRD37" s="133"/>
      <c r="QRI37" s="133"/>
      <c r="QRN37" s="133"/>
      <c r="QRS37" s="133"/>
      <c r="QRX37" s="133"/>
      <c r="QSC37" s="133"/>
      <c r="QSH37" s="133"/>
      <c r="QSM37" s="133"/>
      <c r="QSR37" s="133"/>
      <c r="QSW37" s="133"/>
      <c r="QTB37" s="133"/>
      <c r="QTG37" s="133"/>
      <c r="QTL37" s="133"/>
      <c r="QTQ37" s="133"/>
      <c r="QTV37" s="133"/>
      <c r="QUA37" s="133"/>
      <c r="QUF37" s="133"/>
      <c r="QUK37" s="133"/>
      <c r="QUP37" s="133"/>
      <c r="QUU37" s="133"/>
      <c r="QUZ37" s="133"/>
      <c r="QVE37" s="133"/>
      <c r="QVJ37" s="133"/>
      <c r="QVO37" s="133"/>
      <c r="QVT37" s="133"/>
      <c r="QVY37" s="133"/>
      <c r="QWD37" s="133"/>
      <c r="QWI37" s="133"/>
      <c r="QWN37" s="133"/>
      <c r="QWS37" s="133"/>
      <c r="QWX37" s="133"/>
      <c r="QXC37" s="133"/>
      <c r="QXH37" s="133"/>
      <c r="QXM37" s="133"/>
      <c r="QXR37" s="133"/>
      <c r="QXW37" s="133"/>
      <c r="QYB37" s="133"/>
      <c r="QYG37" s="133"/>
      <c r="QYL37" s="133"/>
      <c r="QYQ37" s="133"/>
      <c r="QYV37" s="133"/>
      <c r="QZA37" s="133"/>
      <c r="QZF37" s="133"/>
      <c r="QZK37" s="133"/>
      <c r="QZP37" s="133"/>
      <c r="QZU37" s="133"/>
      <c r="QZZ37" s="133"/>
      <c r="RAE37" s="133"/>
      <c r="RAJ37" s="133"/>
      <c r="RAO37" s="133"/>
      <c r="RAT37" s="133"/>
      <c r="RAY37" s="133"/>
      <c r="RBD37" s="133"/>
      <c r="RBI37" s="133"/>
      <c r="RBN37" s="133"/>
      <c r="RBS37" s="133"/>
      <c r="RBX37" s="133"/>
      <c r="RCC37" s="133"/>
      <c r="RCH37" s="133"/>
      <c r="RCM37" s="133"/>
      <c r="RCR37" s="133"/>
      <c r="RCW37" s="133"/>
      <c r="RDB37" s="133"/>
      <c r="RDG37" s="133"/>
      <c r="RDL37" s="133"/>
      <c r="RDQ37" s="133"/>
      <c r="RDV37" s="133"/>
      <c r="REA37" s="133"/>
      <c r="REF37" s="133"/>
      <c r="REK37" s="133"/>
      <c r="REP37" s="133"/>
      <c r="REU37" s="133"/>
      <c r="REZ37" s="133"/>
      <c r="RFE37" s="133"/>
      <c r="RFJ37" s="133"/>
      <c r="RFO37" s="133"/>
      <c r="RFT37" s="133"/>
      <c r="RFY37" s="133"/>
      <c r="RGD37" s="133"/>
      <c r="RGI37" s="133"/>
      <c r="RGN37" s="133"/>
      <c r="RGS37" s="133"/>
      <c r="RGX37" s="133"/>
      <c r="RHC37" s="133"/>
      <c r="RHH37" s="133"/>
      <c r="RHM37" s="133"/>
      <c r="RHR37" s="133"/>
      <c r="RHW37" s="133"/>
      <c r="RIB37" s="133"/>
      <c r="RIG37" s="133"/>
      <c r="RIL37" s="133"/>
      <c r="RIQ37" s="133"/>
      <c r="RIV37" s="133"/>
      <c r="RJA37" s="133"/>
      <c r="RJF37" s="133"/>
      <c r="RJK37" s="133"/>
      <c r="RJP37" s="133"/>
      <c r="RJU37" s="133"/>
      <c r="RJZ37" s="133"/>
      <c r="RKE37" s="133"/>
      <c r="RKJ37" s="133"/>
      <c r="RKO37" s="133"/>
      <c r="RKT37" s="133"/>
      <c r="RKY37" s="133"/>
      <c r="RLD37" s="133"/>
      <c r="RLI37" s="133"/>
      <c r="RLN37" s="133"/>
      <c r="RLS37" s="133"/>
      <c r="RLX37" s="133"/>
      <c r="RMC37" s="133"/>
      <c r="RMH37" s="133"/>
      <c r="RMM37" s="133"/>
      <c r="RMR37" s="133"/>
      <c r="RMW37" s="133"/>
      <c r="RNB37" s="133"/>
      <c r="RNG37" s="133"/>
      <c r="RNL37" s="133"/>
      <c r="RNQ37" s="133"/>
      <c r="RNV37" s="133"/>
      <c r="ROA37" s="133"/>
      <c r="ROF37" s="133"/>
      <c r="ROK37" s="133"/>
      <c r="ROP37" s="133"/>
      <c r="ROU37" s="133"/>
      <c r="ROZ37" s="133"/>
      <c r="RPE37" s="133"/>
      <c r="RPJ37" s="133"/>
      <c r="RPO37" s="133"/>
      <c r="RPT37" s="133"/>
      <c r="RPY37" s="133"/>
      <c r="RQD37" s="133"/>
      <c r="RQI37" s="133"/>
      <c r="RQN37" s="133"/>
      <c r="RQS37" s="133"/>
      <c r="RQX37" s="133"/>
      <c r="RRC37" s="133"/>
      <c r="RRH37" s="133"/>
      <c r="RRM37" s="133"/>
      <c r="RRR37" s="133"/>
      <c r="RRW37" s="133"/>
      <c r="RSB37" s="133"/>
      <c r="RSG37" s="133"/>
      <c r="RSL37" s="133"/>
      <c r="RSQ37" s="133"/>
      <c r="RSV37" s="133"/>
      <c r="RTA37" s="133"/>
      <c r="RTF37" s="133"/>
      <c r="RTK37" s="133"/>
      <c r="RTP37" s="133"/>
      <c r="RTU37" s="133"/>
      <c r="RTZ37" s="133"/>
      <c r="RUE37" s="133"/>
      <c r="RUJ37" s="133"/>
      <c r="RUO37" s="133"/>
      <c r="RUT37" s="133"/>
      <c r="RUY37" s="133"/>
      <c r="RVD37" s="133"/>
      <c r="RVI37" s="133"/>
      <c r="RVN37" s="133"/>
      <c r="RVS37" s="133"/>
      <c r="RVX37" s="133"/>
      <c r="RWC37" s="133"/>
      <c r="RWH37" s="133"/>
      <c r="RWM37" s="133"/>
      <c r="RWR37" s="133"/>
      <c r="RWW37" s="133"/>
      <c r="RXB37" s="133"/>
      <c r="RXG37" s="133"/>
      <c r="RXL37" s="133"/>
      <c r="RXQ37" s="133"/>
      <c r="RXV37" s="133"/>
      <c r="RYA37" s="133"/>
      <c r="RYF37" s="133"/>
      <c r="RYK37" s="133"/>
      <c r="RYP37" s="133"/>
      <c r="RYU37" s="133"/>
      <c r="RYZ37" s="133"/>
      <c r="RZE37" s="133"/>
      <c r="RZJ37" s="133"/>
      <c r="RZO37" s="133"/>
      <c r="RZT37" s="133"/>
      <c r="RZY37" s="133"/>
      <c r="SAD37" s="133"/>
      <c r="SAI37" s="133"/>
      <c r="SAN37" s="133"/>
      <c r="SAS37" s="133"/>
      <c r="SAX37" s="133"/>
      <c r="SBC37" s="133"/>
      <c r="SBH37" s="133"/>
      <c r="SBM37" s="133"/>
      <c r="SBR37" s="133"/>
      <c r="SBW37" s="133"/>
      <c r="SCB37" s="133"/>
      <c r="SCG37" s="133"/>
      <c r="SCL37" s="133"/>
      <c r="SCQ37" s="133"/>
      <c r="SCV37" s="133"/>
      <c r="SDA37" s="133"/>
      <c r="SDF37" s="133"/>
      <c r="SDK37" s="133"/>
      <c r="SDP37" s="133"/>
      <c r="SDU37" s="133"/>
      <c r="SDZ37" s="133"/>
      <c r="SEE37" s="133"/>
      <c r="SEJ37" s="133"/>
      <c r="SEO37" s="133"/>
      <c r="SET37" s="133"/>
      <c r="SEY37" s="133"/>
      <c r="SFD37" s="133"/>
      <c r="SFI37" s="133"/>
      <c r="SFN37" s="133"/>
      <c r="SFS37" s="133"/>
      <c r="SFX37" s="133"/>
      <c r="SGC37" s="133"/>
      <c r="SGH37" s="133"/>
      <c r="SGM37" s="133"/>
      <c r="SGR37" s="133"/>
      <c r="SGW37" s="133"/>
      <c r="SHB37" s="133"/>
      <c r="SHG37" s="133"/>
      <c r="SHL37" s="133"/>
      <c r="SHQ37" s="133"/>
      <c r="SHV37" s="133"/>
      <c r="SIA37" s="133"/>
      <c r="SIF37" s="133"/>
      <c r="SIK37" s="133"/>
      <c r="SIP37" s="133"/>
      <c r="SIU37" s="133"/>
      <c r="SIZ37" s="133"/>
      <c r="SJE37" s="133"/>
      <c r="SJJ37" s="133"/>
      <c r="SJO37" s="133"/>
      <c r="SJT37" s="133"/>
      <c r="SJY37" s="133"/>
      <c r="SKD37" s="133"/>
      <c r="SKI37" s="133"/>
      <c r="SKN37" s="133"/>
      <c r="SKS37" s="133"/>
      <c r="SKX37" s="133"/>
      <c r="SLC37" s="133"/>
      <c r="SLH37" s="133"/>
      <c r="SLM37" s="133"/>
      <c r="SLR37" s="133"/>
      <c r="SLW37" s="133"/>
      <c r="SMB37" s="133"/>
      <c r="SMG37" s="133"/>
      <c r="SML37" s="133"/>
      <c r="SMQ37" s="133"/>
      <c r="SMV37" s="133"/>
      <c r="SNA37" s="133"/>
      <c r="SNF37" s="133"/>
      <c r="SNK37" s="133"/>
      <c r="SNP37" s="133"/>
      <c r="SNU37" s="133"/>
      <c r="SNZ37" s="133"/>
      <c r="SOE37" s="133"/>
      <c r="SOJ37" s="133"/>
      <c r="SOO37" s="133"/>
      <c r="SOT37" s="133"/>
      <c r="SOY37" s="133"/>
      <c r="SPD37" s="133"/>
      <c r="SPI37" s="133"/>
      <c r="SPN37" s="133"/>
      <c r="SPS37" s="133"/>
      <c r="SPX37" s="133"/>
      <c r="SQC37" s="133"/>
      <c r="SQH37" s="133"/>
      <c r="SQM37" s="133"/>
      <c r="SQR37" s="133"/>
      <c r="SQW37" s="133"/>
      <c r="SRB37" s="133"/>
      <c r="SRG37" s="133"/>
      <c r="SRL37" s="133"/>
      <c r="SRQ37" s="133"/>
      <c r="SRV37" s="133"/>
      <c r="SSA37" s="133"/>
      <c r="SSF37" s="133"/>
      <c r="SSK37" s="133"/>
      <c r="SSP37" s="133"/>
      <c r="SSU37" s="133"/>
      <c r="SSZ37" s="133"/>
      <c r="STE37" s="133"/>
      <c r="STJ37" s="133"/>
      <c r="STO37" s="133"/>
      <c r="STT37" s="133"/>
      <c r="STY37" s="133"/>
      <c r="SUD37" s="133"/>
      <c r="SUI37" s="133"/>
      <c r="SUN37" s="133"/>
      <c r="SUS37" s="133"/>
      <c r="SUX37" s="133"/>
      <c r="SVC37" s="133"/>
      <c r="SVH37" s="133"/>
      <c r="SVM37" s="133"/>
      <c r="SVR37" s="133"/>
      <c r="SVW37" s="133"/>
      <c r="SWB37" s="133"/>
      <c r="SWG37" s="133"/>
      <c r="SWL37" s="133"/>
      <c r="SWQ37" s="133"/>
      <c r="SWV37" s="133"/>
      <c r="SXA37" s="133"/>
      <c r="SXF37" s="133"/>
      <c r="SXK37" s="133"/>
      <c r="SXP37" s="133"/>
      <c r="SXU37" s="133"/>
      <c r="SXZ37" s="133"/>
      <c r="SYE37" s="133"/>
      <c r="SYJ37" s="133"/>
      <c r="SYO37" s="133"/>
      <c r="SYT37" s="133"/>
      <c r="SYY37" s="133"/>
      <c r="SZD37" s="133"/>
      <c r="SZI37" s="133"/>
      <c r="SZN37" s="133"/>
      <c r="SZS37" s="133"/>
      <c r="SZX37" s="133"/>
      <c r="TAC37" s="133"/>
      <c r="TAH37" s="133"/>
      <c r="TAM37" s="133"/>
      <c r="TAR37" s="133"/>
      <c r="TAW37" s="133"/>
      <c r="TBB37" s="133"/>
      <c r="TBG37" s="133"/>
      <c r="TBL37" s="133"/>
      <c r="TBQ37" s="133"/>
      <c r="TBV37" s="133"/>
      <c r="TCA37" s="133"/>
      <c r="TCF37" s="133"/>
      <c r="TCK37" s="133"/>
      <c r="TCP37" s="133"/>
      <c r="TCU37" s="133"/>
      <c r="TCZ37" s="133"/>
      <c r="TDE37" s="133"/>
      <c r="TDJ37" s="133"/>
      <c r="TDO37" s="133"/>
      <c r="TDT37" s="133"/>
      <c r="TDY37" s="133"/>
      <c r="TED37" s="133"/>
      <c r="TEI37" s="133"/>
      <c r="TEN37" s="133"/>
      <c r="TES37" s="133"/>
      <c r="TEX37" s="133"/>
      <c r="TFC37" s="133"/>
      <c r="TFH37" s="133"/>
      <c r="TFM37" s="133"/>
      <c r="TFR37" s="133"/>
      <c r="TFW37" s="133"/>
      <c r="TGB37" s="133"/>
      <c r="TGG37" s="133"/>
      <c r="TGL37" s="133"/>
      <c r="TGQ37" s="133"/>
      <c r="TGV37" s="133"/>
      <c r="THA37" s="133"/>
      <c r="THF37" s="133"/>
      <c r="THK37" s="133"/>
      <c r="THP37" s="133"/>
      <c r="THU37" s="133"/>
      <c r="THZ37" s="133"/>
      <c r="TIE37" s="133"/>
      <c r="TIJ37" s="133"/>
      <c r="TIO37" s="133"/>
      <c r="TIT37" s="133"/>
      <c r="TIY37" s="133"/>
      <c r="TJD37" s="133"/>
      <c r="TJI37" s="133"/>
      <c r="TJN37" s="133"/>
      <c r="TJS37" s="133"/>
      <c r="TJX37" s="133"/>
      <c r="TKC37" s="133"/>
      <c r="TKH37" s="133"/>
      <c r="TKM37" s="133"/>
      <c r="TKR37" s="133"/>
      <c r="TKW37" s="133"/>
      <c r="TLB37" s="133"/>
      <c r="TLG37" s="133"/>
      <c r="TLL37" s="133"/>
      <c r="TLQ37" s="133"/>
      <c r="TLV37" s="133"/>
      <c r="TMA37" s="133"/>
      <c r="TMF37" s="133"/>
      <c r="TMK37" s="133"/>
      <c r="TMP37" s="133"/>
      <c r="TMU37" s="133"/>
      <c r="TMZ37" s="133"/>
      <c r="TNE37" s="133"/>
      <c r="TNJ37" s="133"/>
      <c r="TNO37" s="133"/>
      <c r="TNT37" s="133"/>
      <c r="TNY37" s="133"/>
      <c r="TOD37" s="133"/>
      <c r="TOI37" s="133"/>
      <c r="TON37" s="133"/>
      <c r="TOS37" s="133"/>
      <c r="TOX37" s="133"/>
      <c r="TPC37" s="133"/>
      <c r="TPH37" s="133"/>
      <c r="TPM37" s="133"/>
      <c r="TPR37" s="133"/>
      <c r="TPW37" s="133"/>
      <c r="TQB37" s="133"/>
      <c r="TQG37" s="133"/>
      <c r="TQL37" s="133"/>
      <c r="TQQ37" s="133"/>
      <c r="TQV37" s="133"/>
      <c r="TRA37" s="133"/>
      <c r="TRF37" s="133"/>
      <c r="TRK37" s="133"/>
      <c r="TRP37" s="133"/>
      <c r="TRU37" s="133"/>
      <c r="TRZ37" s="133"/>
      <c r="TSE37" s="133"/>
      <c r="TSJ37" s="133"/>
      <c r="TSO37" s="133"/>
      <c r="TST37" s="133"/>
      <c r="TSY37" s="133"/>
      <c r="TTD37" s="133"/>
      <c r="TTI37" s="133"/>
      <c r="TTN37" s="133"/>
      <c r="TTS37" s="133"/>
      <c r="TTX37" s="133"/>
      <c r="TUC37" s="133"/>
      <c r="TUH37" s="133"/>
      <c r="TUM37" s="133"/>
      <c r="TUR37" s="133"/>
      <c r="TUW37" s="133"/>
      <c r="TVB37" s="133"/>
      <c r="TVG37" s="133"/>
      <c r="TVL37" s="133"/>
      <c r="TVQ37" s="133"/>
      <c r="TVV37" s="133"/>
      <c r="TWA37" s="133"/>
      <c r="TWF37" s="133"/>
      <c r="TWK37" s="133"/>
      <c r="TWP37" s="133"/>
      <c r="TWU37" s="133"/>
      <c r="TWZ37" s="133"/>
      <c r="TXE37" s="133"/>
      <c r="TXJ37" s="133"/>
      <c r="TXO37" s="133"/>
      <c r="TXT37" s="133"/>
      <c r="TXY37" s="133"/>
      <c r="TYD37" s="133"/>
      <c r="TYI37" s="133"/>
      <c r="TYN37" s="133"/>
      <c r="TYS37" s="133"/>
      <c r="TYX37" s="133"/>
      <c r="TZC37" s="133"/>
      <c r="TZH37" s="133"/>
      <c r="TZM37" s="133"/>
      <c r="TZR37" s="133"/>
      <c r="TZW37" s="133"/>
      <c r="UAB37" s="133"/>
      <c r="UAG37" s="133"/>
      <c r="UAL37" s="133"/>
      <c r="UAQ37" s="133"/>
      <c r="UAV37" s="133"/>
      <c r="UBA37" s="133"/>
      <c r="UBF37" s="133"/>
      <c r="UBK37" s="133"/>
      <c r="UBP37" s="133"/>
      <c r="UBU37" s="133"/>
      <c r="UBZ37" s="133"/>
      <c r="UCE37" s="133"/>
      <c r="UCJ37" s="133"/>
      <c r="UCO37" s="133"/>
      <c r="UCT37" s="133"/>
      <c r="UCY37" s="133"/>
      <c r="UDD37" s="133"/>
      <c r="UDI37" s="133"/>
      <c r="UDN37" s="133"/>
      <c r="UDS37" s="133"/>
      <c r="UDX37" s="133"/>
      <c r="UEC37" s="133"/>
      <c r="UEH37" s="133"/>
      <c r="UEM37" s="133"/>
      <c r="UER37" s="133"/>
      <c r="UEW37" s="133"/>
      <c r="UFB37" s="133"/>
      <c r="UFG37" s="133"/>
      <c r="UFL37" s="133"/>
      <c r="UFQ37" s="133"/>
      <c r="UFV37" s="133"/>
      <c r="UGA37" s="133"/>
      <c r="UGF37" s="133"/>
      <c r="UGK37" s="133"/>
      <c r="UGP37" s="133"/>
      <c r="UGU37" s="133"/>
      <c r="UGZ37" s="133"/>
      <c r="UHE37" s="133"/>
      <c r="UHJ37" s="133"/>
      <c r="UHO37" s="133"/>
      <c r="UHT37" s="133"/>
      <c r="UHY37" s="133"/>
      <c r="UID37" s="133"/>
      <c r="UII37" s="133"/>
      <c r="UIN37" s="133"/>
      <c r="UIS37" s="133"/>
      <c r="UIX37" s="133"/>
      <c r="UJC37" s="133"/>
      <c r="UJH37" s="133"/>
      <c r="UJM37" s="133"/>
      <c r="UJR37" s="133"/>
      <c r="UJW37" s="133"/>
      <c r="UKB37" s="133"/>
      <c r="UKG37" s="133"/>
      <c r="UKL37" s="133"/>
      <c r="UKQ37" s="133"/>
      <c r="UKV37" s="133"/>
      <c r="ULA37" s="133"/>
      <c r="ULF37" s="133"/>
      <c r="ULK37" s="133"/>
      <c r="ULP37" s="133"/>
      <c r="ULU37" s="133"/>
      <c r="ULZ37" s="133"/>
      <c r="UME37" s="133"/>
      <c r="UMJ37" s="133"/>
      <c r="UMO37" s="133"/>
      <c r="UMT37" s="133"/>
      <c r="UMY37" s="133"/>
      <c r="UND37" s="133"/>
      <c r="UNI37" s="133"/>
      <c r="UNN37" s="133"/>
      <c r="UNS37" s="133"/>
      <c r="UNX37" s="133"/>
      <c r="UOC37" s="133"/>
      <c r="UOH37" s="133"/>
      <c r="UOM37" s="133"/>
      <c r="UOR37" s="133"/>
      <c r="UOW37" s="133"/>
      <c r="UPB37" s="133"/>
      <c r="UPG37" s="133"/>
      <c r="UPL37" s="133"/>
      <c r="UPQ37" s="133"/>
      <c r="UPV37" s="133"/>
      <c r="UQA37" s="133"/>
      <c r="UQF37" s="133"/>
      <c r="UQK37" s="133"/>
      <c r="UQP37" s="133"/>
      <c r="UQU37" s="133"/>
      <c r="UQZ37" s="133"/>
      <c r="URE37" s="133"/>
      <c r="URJ37" s="133"/>
      <c r="URO37" s="133"/>
      <c r="URT37" s="133"/>
      <c r="URY37" s="133"/>
      <c r="USD37" s="133"/>
      <c r="USI37" s="133"/>
      <c r="USN37" s="133"/>
      <c r="USS37" s="133"/>
      <c r="USX37" s="133"/>
      <c r="UTC37" s="133"/>
      <c r="UTH37" s="133"/>
      <c r="UTM37" s="133"/>
      <c r="UTR37" s="133"/>
      <c r="UTW37" s="133"/>
      <c r="UUB37" s="133"/>
      <c r="UUG37" s="133"/>
      <c r="UUL37" s="133"/>
      <c r="UUQ37" s="133"/>
      <c r="UUV37" s="133"/>
      <c r="UVA37" s="133"/>
      <c r="UVF37" s="133"/>
      <c r="UVK37" s="133"/>
      <c r="UVP37" s="133"/>
      <c r="UVU37" s="133"/>
      <c r="UVZ37" s="133"/>
      <c r="UWE37" s="133"/>
      <c r="UWJ37" s="133"/>
      <c r="UWO37" s="133"/>
      <c r="UWT37" s="133"/>
      <c r="UWY37" s="133"/>
      <c r="UXD37" s="133"/>
      <c r="UXI37" s="133"/>
      <c r="UXN37" s="133"/>
      <c r="UXS37" s="133"/>
      <c r="UXX37" s="133"/>
      <c r="UYC37" s="133"/>
      <c r="UYH37" s="133"/>
      <c r="UYM37" s="133"/>
      <c r="UYR37" s="133"/>
      <c r="UYW37" s="133"/>
      <c r="UZB37" s="133"/>
      <c r="UZG37" s="133"/>
      <c r="UZL37" s="133"/>
      <c r="UZQ37" s="133"/>
      <c r="UZV37" s="133"/>
      <c r="VAA37" s="133"/>
      <c r="VAF37" s="133"/>
      <c r="VAK37" s="133"/>
      <c r="VAP37" s="133"/>
      <c r="VAU37" s="133"/>
      <c r="VAZ37" s="133"/>
      <c r="VBE37" s="133"/>
      <c r="VBJ37" s="133"/>
      <c r="VBO37" s="133"/>
      <c r="VBT37" s="133"/>
      <c r="VBY37" s="133"/>
      <c r="VCD37" s="133"/>
      <c r="VCI37" s="133"/>
      <c r="VCN37" s="133"/>
      <c r="VCS37" s="133"/>
      <c r="VCX37" s="133"/>
      <c r="VDC37" s="133"/>
      <c r="VDH37" s="133"/>
      <c r="VDM37" s="133"/>
      <c r="VDR37" s="133"/>
      <c r="VDW37" s="133"/>
      <c r="VEB37" s="133"/>
      <c r="VEG37" s="133"/>
      <c r="VEL37" s="133"/>
      <c r="VEQ37" s="133"/>
      <c r="VEV37" s="133"/>
      <c r="VFA37" s="133"/>
      <c r="VFF37" s="133"/>
      <c r="VFK37" s="133"/>
      <c r="VFP37" s="133"/>
      <c r="VFU37" s="133"/>
      <c r="VFZ37" s="133"/>
      <c r="VGE37" s="133"/>
      <c r="VGJ37" s="133"/>
      <c r="VGO37" s="133"/>
      <c r="VGT37" s="133"/>
      <c r="VGY37" s="133"/>
      <c r="VHD37" s="133"/>
      <c r="VHI37" s="133"/>
      <c r="VHN37" s="133"/>
      <c r="VHS37" s="133"/>
      <c r="VHX37" s="133"/>
      <c r="VIC37" s="133"/>
      <c r="VIH37" s="133"/>
      <c r="VIM37" s="133"/>
      <c r="VIR37" s="133"/>
      <c r="VIW37" s="133"/>
      <c r="VJB37" s="133"/>
      <c r="VJG37" s="133"/>
      <c r="VJL37" s="133"/>
      <c r="VJQ37" s="133"/>
      <c r="VJV37" s="133"/>
      <c r="VKA37" s="133"/>
      <c r="VKF37" s="133"/>
      <c r="VKK37" s="133"/>
      <c r="VKP37" s="133"/>
      <c r="VKU37" s="133"/>
      <c r="VKZ37" s="133"/>
      <c r="VLE37" s="133"/>
      <c r="VLJ37" s="133"/>
      <c r="VLO37" s="133"/>
      <c r="VLT37" s="133"/>
      <c r="VLY37" s="133"/>
      <c r="VMD37" s="133"/>
      <c r="VMI37" s="133"/>
      <c r="VMN37" s="133"/>
      <c r="VMS37" s="133"/>
      <c r="VMX37" s="133"/>
      <c r="VNC37" s="133"/>
      <c r="VNH37" s="133"/>
      <c r="VNM37" s="133"/>
      <c r="VNR37" s="133"/>
      <c r="VNW37" s="133"/>
      <c r="VOB37" s="133"/>
      <c r="VOG37" s="133"/>
      <c r="VOL37" s="133"/>
      <c r="VOQ37" s="133"/>
      <c r="VOV37" s="133"/>
      <c r="VPA37" s="133"/>
      <c r="VPF37" s="133"/>
      <c r="VPK37" s="133"/>
      <c r="VPP37" s="133"/>
      <c r="VPU37" s="133"/>
      <c r="VPZ37" s="133"/>
      <c r="VQE37" s="133"/>
      <c r="VQJ37" s="133"/>
      <c r="VQO37" s="133"/>
      <c r="VQT37" s="133"/>
      <c r="VQY37" s="133"/>
      <c r="VRD37" s="133"/>
      <c r="VRI37" s="133"/>
      <c r="VRN37" s="133"/>
      <c r="VRS37" s="133"/>
      <c r="VRX37" s="133"/>
      <c r="VSC37" s="133"/>
      <c r="VSH37" s="133"/>
      <c r="VSM37" s="133"/>
      <c r="VSR37" s="133"/>
      <c r="VSW37" s="133"/>
      <c r="VTB37" s="133"/>
      <c r="VTG37" s="133"/>
      <c r="VTL37" s="133"/>
      <c r="VTQ37" s="133"/>
      <c r="VTV37" s="133"/>
      <c r="VUA37" s="133"/>
      <c r="VUF37" s="133"/>
      <c r="VUK37" s="133"/>
      <c r="VUP37" s="133"/>
      <c r="VUU37" s="133"/>
      <c r="VUZ37" s="133"/>
      <c r="VVE37" s="133"/>
      <c r="VVJ37" s="133"/>
      <c r="VVO37" s="133"/>
      <c r="VVT37" s="133"/>
      <c r="VVY37" s="133"/>
      <c r="VWD37" s="133"/>
      <c r="VWI37" s="133"/>
      <c r="VWN37" s="133"/>
      <c r="VWS37" s="133"/>
      <c r="VWX37" s="133"/>
      <c r="VXC37" s="133"/>
      <c r="VXH37" s="133"/>
      <c r="VXM37" s="133"/>
      <c r="VXR37" s="133"/>
      <c r="VXW37" s="133"/>
      <c r="VYB37" s="133"/>
      <c r="VYG37" s="133"/>
      <c r="VYL37" s="133"/>
      <c r="VYQ37" s="133"/>
      <c r="VYV37" s="133"/>
      <c r="VZA37" s="133"/>
      <c r="VZF37" s="133"/>
      <c r="VZK37" s="133"/>
      <c r="VZP37" s="133"/>
      <c r="VZU37" s="133"/>
      <c r="VZZ37" s="133"/>
      <c r="WAE37" s="133"/>
      <c r="WAJ37" s="133"/>
      <c r="WAO37" s="133"/>
      <c r="WAT37" s="133"/>
      <c r="WAY37" s="133"/>
      <c r="WBD37" s="133"/>
      <c r="WBI37" s="133"/>
      <c r="WBN37" s="133"/>
      <c r="WBS37" s="133"/>
      <c r="WBX37" s="133"/>
      <c r="WCC37" s="133"/>
      <c r="WCH37" s="133"/>
      <c r="WCM37" s="133"/>
      <c r="WCR37" s="133"/>
      <c r="WCW37" s="133"/>
      <c r="WDB37" s="133"/>
      <c r="WDG37" s="133"/>
      <c r="WDL37" s="133"/>
      <c r="WDQ37" s="133"/>
      <c r="WDV37" s="133"/>
      <c r="WEA37" s="133"/>
      <c r="WEF37" s="133"/>
      <c r="WEK37" s="133"/>
      <c r="WEP37" s="133"/>
      <c r="WEU37" s="133"/>
      <c r="WEZ37" s="133"/>
      <c r="WFE37" s="133"/>
      <c r="WFJ37" s="133"/>
      <c r="WFO37" s="133"/>
      <c r="WFT37" s="133"/>
      <c r="WFY37" s="133"/>
      <c r="WGD37" s="133"/>
      <c r="WGI37" s="133"/>
      <c r="WGN37" s="133"/>
      <c r="WGS37" s="133"/>
      <c r="WGX37" s="133"/>
      <c r="WHC37" s="133"/>
      <c r="WHH37" s="133"/>
      <c r="WHM37" s="133"/>
      <c r="WHR37" s="133"/>
      <c r="WHW37" s="133"/>
      <c r="WIB37" s="133"/>
      <c r="WIG37" s="133"/>
      <c r="WIL37" s="133"/>
      <c r="WIQ37" s="133"/>
      <c r="WIV37" s="133"/>
      <c r="WJA37" s="133"/>
      <c r="WJF37" s="133"/>
      <c r="WJK37" s="133"/>
      <c r="WJP37" s="133"/>
      <c r="WJU37" s="133"/>
      <c r="WJZ37" s="133"/>
      <c r="WKE37" s="133"/>
      <c r="WKJ37" s="133"/>
      <c r="WKO37" s="133"/>
      <c r="WKT37" s="133"/>
      <c r="WKY37" s="133"/>
      <c r="WLD37" s="133"/>
      <c r="WLI37" s="133"/>
      <c r="WLN37" s="133"/>
      <c r="WLS37" s="133"/>
      <c r="WLX37" s="133"/>
      <c r="WMC37" s="133"/>
      <c r="WMH37" s="133"/>
      <c r="WMM37" s="133"/>
      <c r="WMR37" s="133"/>
      <c r="WMW37" s="133"/>
      <c r="WNB37" s="133"/>
      <c r="WNG37" s="133"/>
      <c r="WNL37" s="133"/>
      <c r="WNQ37" s="133"/>
      <c r="WNV37" s="133"/>
      <c r="WOA37" s="133"/>
      <c r="WOF37" s="133"/>
      <c r="WOK37" s="133"/>
      <c r="WOP37" s="133"/>
      <c r="WOU37" s="133"/>
      <c r="WOZ37" s="133"/>
      <c r="WPE37" s="133"/>
      <c r="WPJ37" s="133"/>
      <c r="WPO37" s="133"/>
      <c r="WPT37" s="133"/>
      <c r="WPY37" s="133"/>
      <c r="WQD37" s="133"/>
      <c r="WQI37" s="133"/>
      <c r="WQN37" s="133"/>
      <c r="WQS37" s="133"/>
      <c r="WQX37" s="133"/>
      <c r="WRC37" s="133"/>
      <c r="WRH37" s="133"/>
      <c r="WRM37" s="133"/>
      <c r="WRR37" s="133"/>
      <c r="WRW37" s="133"/>
      <c r="WSB37" s="133"/>
      <c r="WSG37" s="133"/>
      <c r="WSL37" s="133"/>
      <c r="WSQ37" s="133"/>
      <c r="WSV37" s="133"/>
      <c r="WTA37" s="133"/>
      <c r="WTF37" s="133"/>
      <c r="WTK37" s="133"/>
      <c r="WTP37" s="133"/>
      <c r="WTU37" s="133"/>
      <c r="WTZ37" s="133"/>
      <c r="WUE37" s="133"/>
      <c r="WUJ37" s="133"/>
      <c r="WUO37" s="133"/>
      <c r="WUT37" s="133"/>
      <c r="WUY37" s="133"/>
      <c r="WVD37" s="133"/>
      <c r="WVI37" s="133"/>
      <c r="WVN37" s="133"/>
      <c r="WVS37" s="133"/>
      <c r="WVX37" s="133"/>
      <c r="WWC37" s="133"/>
      <c r="WWH37" s="133"/>
      <c r="WWM37" s="133"/>
      <c r="WWR37" s="133"/>
      <c r="WWW37" s="133"/>
      <c r="WXB37" s="133"/>
      <c r="WXG37" s="133"/>
      <c r="WXL37" s="133"/>
      <c r="WXQ37" s="133"/>
      <c r="WXV37" s="133"/>
      <c r="WYA37" s="133"/>
      <c r="WYF37" s="133"/>
      <c r="WYK37" s="133"/>
      <c r="WYP37" s="133"/>
      <c r="WYU37" s="133"/>
      <c r="WYZ37" s="133"/>
      <c r="WZE37" s="133"/>
      <c r="WZJ37" s="133"/>
      <c r="WZO37" s="133"/>
      <c r="WZT37" s="133"/>
      <c r="WZY37" s="133"/>
      <c r="XAD37" s="133"/>
      <c r="XAI37" s="133"/>
      <c r="XAN37" s="133"/>
      <c r="XAS37" s="133"/>
      <c r="XAX37" s="133"/>
      <c r="XBC37" s="133"/>
      <c r="XBH37" s="133"/>
      <c r="XBM37" s="133"/>
      <c r="XBR37" s="133"/>
      <c r="XBW37" s="133"/>
      <c r="XCB37" s="133"/>
      <c r="XCG37" s="133"/>
      <c r="XCL37" s="133"/>
      <c r="XCQ37" s="133"/>
      <c r="XCV37" s="133"/>
      <c r="XDA37" s="133"/>
      <c r="XDF37" s="133"/>
      <c r="XDK37" s="133"/>
      <c r="XDP37" s="133"/>
      <c r="XDU37" s="133"/>
      <c r="XDZ37" s="133"/>
      <c r="XEE37" s="133"/>
      <c r="XEJ37" s="133"/>
      <c r="XEO37" s="133"/>
      <c r="XET37" s="133"/>
      <c r="XEY37" s="133"/>
      <c r="XFD37" s="133"/>
    </row>
    <row r="38" spans="1:1024 1029:2044 2049:3069 3074:4094 4099:5119 5124:6144 6149:7164 7169:8189 8194:9214 9219:10239 10244:11264 11269:12284 12289:13309 13314:14334 14339:15359 15364:16384">
      <c r="A38" s="132" t="s">
        <v>826</v>
      </c>
      <c r="B38" s="132" t="s">
        <v>1475</v>
      </c>
      <c r="C38" s="132" t="s">
        <v>1507</v>
      </c>
      <c r="D38" s="133">
        <v>4739.2</v>
      </c>
      <c r="E38" s="132" t="s">
        <v>822</v>
      </c>
      <c r="I38" s="133"/>
      <c r="N38" s="133"/>
      <c r="S38" s="133"/>
      <c r="X38" s="133"/>
      <c r="AC38" s="133"/>
      <c r="AH38" s="133"/>
      <c r="AM38" s="133"/>
      <c r="AR38" s="133"/>
      <c r="AW38" s="133"/>
      <c r="BB38" s="133"/>
      <c r="BG38" s="133"/>
      <c r="BL38" s="133"/>
      <c r="BQ38" s="133"/>
      <c r="BV38" s="133"/>
      <c r="CA38" s="133"/>
      <c r="CF38" s="133"/>
      <c r="CK38" s="133"/>
      <c r="CP38" s="133"/>
      <c r="CU38" s="133"/>
      <c r="CZ38" s="133"/>
      <c r="DE38" s="133"/>
      <c r="DJ38" s="133"/>
      <c r="DO38" s="133"/>
      <c r="DT38" s="133"/>
      <c r="DY38" s="133"/>
      <c r="ED38" s="133"/>
      <c r="EI38" s="133"/>
      <c r="EN38" s="133"/>
      <c r="ES38" s="133"/>
      <c r="EX38" s="133"/>
      <c r="FC38" s="133"/>
      <c r="FH38" s="133"/>
      <c r="FM38" s="133"/>
      <c r="FR38" s="133"/>
      <c r="FW38" s="133"/>
      <c r="GB38" s="133"/>
      <c r="GG38" s="133"/>
      <c r="GL38" s="133"/>
      <c r="GQ38" s="133"/>
      <c r="GV38" s="133"/>
      <c r="HA38" s="133"/>
      <c r="HF38" s="133"/>
      <c r="HK38" s="133"/>
      <c r="HP38" s="133"/>
      <c r="HU38" s="133"/>
      <c r="HZ38" s="133"/>
      <c r="IE38" s="133"/>
      <c r="IJ38" s="133"/>
      <c r="IO38" s="133"/>
      <c r="IT38" s="133"/>
      <c r="IY38" s="133"/>
      <c r="JD38" s="133"/>
      <c r="JI38" s="133"/>
      <c r="JN38" s="133"/>
      <c r="JS38" s="133"/>
      <c r="JX38" s="133"/>
      <c r="KC38" s="133"/>
      <c r="KH38" s="133"/>
      <c r="KM38" s="133"/>
      <c r="KR38" s="133"/>
      <c r="KW38" s="133"/>
      <c r="LB38" s="133"/>
      <c r="LG38" s="133"/>
      <c r="LL38" s="133"/>
      <c r="LQ38" s="133"/>
      <c r="LV38" s="133"/>
      <c r="MA38" s="133"/>
      <c r="MF38" s="133"/>
      <c r="MK38" s="133"/>
      <c r="MP38" s="133"/>
      <c r="MU38" s="133"/>
      <c r="MZ38" s="133"/>
      <c r="NE38" s="133"/>
      <c r="NJ38" s="133"/>
      <c r="NO38" s="133"/>
      <c r="NT38" s="133"/>
      <c r="NY38" s="133"/>
      <c r="OD38" s="133"/>
      <c r="OI38" s="133"/>
      <c r="ON38" s="133"/>
      <c r="OS38" s="133"/>
      <c r="OX38" s="133"/>
      <c r="PC38" s="133"/>
      <c r="PH38" s="133"/>
      <c r="PM38" s="133"/>
      <c r="PR38" s="133"/>
      <c r="PW38" s="133"/>
      <c r="QB38" s="133"/>
      <c r="QG38" s="133"/>
      <c r="QL38" s="133"/>
      <c r="QQ38" s="133"/>
      <c r="QV38" s="133"/>
      <c r="RA38" s="133"/>
      <c r="RF38" s="133"/>
      <c r="RK38" s="133"/>
      <c r="RP38" s="133"/>
      <c r="RU38" s="133"/>
      <c r="RZ38" s="133"/>
      <c r="SE38" s="133"/>
      <c r="SJ38" s="133"/>
      <c r="SO38" s="133"/>
      <c r="ST38" s="133"/>
      <c r="SY38" s="133"/>
      <c r="TD38" s="133"/>
      <c r="TI38" s="133"/>
      <c r="TN38" s="133"/>
      <c r="TS38" s="133"/>
      <c r="TX38" s="133"/>
      <c r="UC38" s="133"/>
      <c r="UH38" s="133"/>
      <c r="UM38" s="133"/>
      <c r="UR38" s="133"/>
      <c r="UW38" s="133"/>
      <c r="VB38" s="133"/>
      <c r="VG38" s="133"/>
      <c r="VL38" s="133"/>
      <c r="VQ38" s="133"/>
      <c r="VV38" s="133"/>
      <c r="WA38" s="133"/>
      <c r="WF38" s="133"/>
      <c r="WK38" s="133"/>
      <c r="WP38" s="133"/>
      <c r="WU38" s="133"/>
      <c r="WZ38" s="133"/>
      <c r="XE38" s="133"/>
      <c r="XJ38" s="133"/>
      <c r="XO38" s="133"/>
      <c r="XT38" s="133"/>
      <c r="XY38" s="133"/>
      <c r="YD38" s="133"/>
      <c r="YI38" s="133"/>
      <c r="YN38" s="133"/>
      <c r="YS38" s="133"/>
      <c r="YX38" s="133"/>
      <c r="ZC38" s="133"/>
      <c r="ZH38" s="133"/>
      <c r="ZM38" s="133"/>
      <c r="ZR38" s="133"/>
      <c r="ZW38" s="133"/>
      <c r="AAB38" s="133"/>
      <c r="AAG38" s="133"/>
      <c r="AAL38" s="133"/>
      <c r="AAQ38" s="133"/>
      <c r="AAV38" s="133"/>
      <c r="ABA38" s="133"/>
      <c r="ABF38" s="133"/>
      <c r="ABK38" s="133"/>
      <c r="ABP38" s="133"/>
      <c r="ABU38" s="133"/>
      <c r="ABZ38" s="133"/>
      <c r="ACE38" s="133"/>
      <c r="ACJ38" s="133"/>
      <c r="ACO38" s="133"/>
      <c r="ACT38" s="133"/>
      <c r="ACY38" s="133"/>
      <c r="ADD38" s="133"/>
      <c r="ADI38" s="133"/>
      <c r="ADN38" s="133"/>
      <c r="ADS38" s="133"/>
      <c r="ADX38" s="133"/>
      <c r="AEC38" s="133"/>
      <c r="AEH38" s="133"/>
      <c r="AEM38" s="133"/>
      <c r="AER38" s="133"/>
      <c r="AEW38" s="133"/>
      <c r="AFB38" s="133"/>
      <c r="AFG38" s="133"/>
      <c r="AFL38" s="133"/>
      <c r="AFQ38" s="133"/>
      <c r="AFV38" s="133"/>
      <c r="AGA38" s="133"/>
      <c r="AGF38" s="133"/>
      <c r="AGK38" s="133"/>
      <c r="AGP38" s="133"/>
      <c r="AGU38" s="133"/>
      <c r="AGZ38" s="133"/>
      <c r="AHE38" s="133"/>
      <c r="AHJ38" s="133"/>
      <c r="AHO38" s="133"/>
      <c r="AHT38" s="133"/>
      <c r="AHY38" s="133"/>
      <c r="AID38" s="133"/>
      <c r="AII38" s="133"/>
      <c r="AIN38" s="133"/>
      <c r="AIS38" s="133"/>
      <c r="AIX38" s="133"/>
      <c r="AJC38" s="133"/>
      <c r="AJH38" s="133"/>
      <c r="AJM38" s="133"/>
      <c r="AJR38" s="133"/>
      <c r="AJW38" s="133"/>
      <c r="AKB38" s="133"/>
      <c r="AKG38" s="133"/>
      <c r="AKL38" s="133"/>
      <c r="AKQ38" s="133"/>
      <c r="AKV38" s="133"/>
      <c r="ALA38" s="133"/>
      <c r="ALF38" s="133"/>
      <c r="ALK38" s="133"/>
      <c r="ALP38" s="133"/>
      <c r="ALU38" s="133"/>
      <c r="ALZ38" s="133"/>
      <c r="AME38" s="133"/>
      <c r="AMJ38" s="133"/>
      <c r="AMO38" s="133"/>
      <c r="AMT38" s="133"/>
      <c r="AMY38" s="133"/>
      <c r="AND38" s="133"/>
      <c r="ANI38" s="133"/>
      <c r="ANN38" s="133"/>
      <c r="ANS38" s="133"/>
      <c r="ANX38" s="133"/>
      <c r="AOC38" s="133"/>
      <c r="AOH38" s="133"/>
      <c r="AOM38" s="133"/>
      <c r="AOR38" s="133"/>
      <c r="AOW38" s="133"/>
      <c r="APB38" s="133"/>
      <c r="APG38" s="133"/>
      <c r="APL38" s="133"/>
      <c r="APQ38" s="133"/>
      <c r="APV38" s="133"/>
      <c r="AQA38" s="133"/>
      <c r="AQF38" s="133"/>
      <c r="AQK38" s="133"/>
      <c r="AQP38" s="133"/>
      <c r="AQU38" s="133"/>
      <c r="AQZ38" s="133"/>
      <c r="ARE38" s="133"/>
      <c r="ARJ38" s="133"/>
      <c r="ARO38" s="133"/>
      <c r="ART38" s="133"/>
      <c r="ARY38" s="133"/>
      <c r="ASD38" s="133"/>
      <c r="ASI38" s="133"/>
      <c r="ASN38" s="133"/>
      <c r="ASS38" s="133"/>
      <c r="ASX38" s="133"/>
      <c r="ATC38" s="133"/>
      <c r="ATH38" s="133"/>
      <c r="ATM38" s="133"/>
      <c r="ATR38" s="133"/>
      <c r="ATW38" s="133"/>
      <c r="AUB38" s="133"/>
      <c r="AUG38" s="133"/>
      <c r="AUL38" s="133"/>
      <c r="AUQ38" s="133"/>
      <c r="AUV38" s="133"/>
      <c r="AVA38" s="133"/>
      <c r="AVF38" s="133"/>
      <c r="AVK38" s="133"/>
      <c r="AVP38" s="133"/>
      <c r="AVU38" s="133"/>
      <c r="AVZ38" s="133"/>
      <c r="AWE38" s="133"/>
      <c r="AWJ38" s="133"/>
      <c r="AWO38" s="133"/>
      <c r="AWT38" s="133"/>
      <c r="AWY38" s="133"/>
      <c r="AXD38" s="133"/>
      <c r="AXI38" s="133"/>
      <c r="AXN38" s="133"/>
      <c r="AXS38" s="133"/>
      <c r="AXX38" s="133"/>
      <c r="AYC38" s="133"/>
      <c r="AYH38" s="133"/>
      <c r="AYM38" s="133"/>
      <c r="AYR38" s="133"/>
      <c r="AYW38" s="133"/>
      <c r="AZB38" s="133"/>
      <c r="AZG38" s="133"/>
      <c r="AZL38" s="133"/>
      <c r="AZQ38" s="133"/>
      <c r="AZV38" s="133"/>
      <c r="BAA38" s="133"/>
      <c r="BAF38" s="133"/>
      <c r="BAK38" s="133"/>
      <c r="BAP38" s="133"/>
      <c r="BAU38" s="133"/>
      <c r="BAZ38" s="133"/>
      <c r="BBE38" s="133"/>
      <c r="BBJ38" s="133"/>
      <c r="BBO38" s="133"/>
      <c r="BBT38" s="133"/>
      <c r="BBY38" s="133"/>
      <c r="BCD38" s="133"/>
      <c r="BCI38" s="133"/>
      <c r="BCN38" s="133"/>
      <c r="BCS38" s="133"/>
      <c r="BCX38" s="133"/>
      <c r="BDC38" s="133"/>
      <c r="BDH38" s="133"/>
      <c r="BDM38" s="133"/>
      <c r="BDR38" s="133"/>
      <c r="BDW38" s="133"/>
      <c r="BEB38" s="133"/>
      <c r="BEG38" s="133"/>
      <c r="BEL38" s="133"/>
      <c r="BEQ38" s="133"/>
      <c r="BEV38" s="133"/>
      <c r="BFA38" s="133"/>
      <c r="BFF38" s="133"/>
      <c r="BFK38" s="133"/>
      <c r="BFP38" s="133"/>
      <c r="BFU38" s="133"/>
      <c r="BFZ38" s="133"/>
      <c r="BGE38" s="133"/>
      <c r="BGJ38" s="133"/>
      <c r="BGO38" s="133"/>
      <c r="BGT38" s="133"/>
      <c r="BGY38" s="133"/>
      <c r="BHD38" s="133"/>
      <c r="BHI38" s="133"/>
      <c r="BHN38" s="133"/>
      <c r="BHS38" s="133"/>
      <c r="BHX38" s="133"/>
      <c r="BIC38" s="133"/>
      <c r="BIH38" s="133"/>
      <c r="BIM38" s="133"/>
      <c r="BIR38" s="133"/>
      <c r="BIW38" s="133"/>
      <c r="BJB38" s="133"/>
      <c r="BJG38" s="133"/>
      <c r="BJL38" s="133"/>
      <c r="BJQ38" s="133"/>
      <c r="BJV38" s="133"/>
      <c r="BKA38" s="133"/>
      <c r="BKF38" s="133"/>
      <c r="BKK38" s="133"/>
      <c r="BKP38" s="133"/>
      <c r="BKU38" s="133"/>
      <c r="BKZ38" s="133"/>
      <c r="BLE38" s="133"/>
      <c r="BLJ38" s="133"/>
      <c r="BLO38" s="133"/>
      <c r="BLT38" s="133"/>
      <c r="BLY38" s="133"/>
      <c r="BMD38" s="133"/>
      <c r="BMI38" s="133"/>
      <c r="BMN38" s="133"/>
      <c r="BMS38" s="133"/>
      <c r="BMX38" s="133"/>
      <c r="BNC38" s="133"/>
      <c r="BNH38" s="133"/>
      <c r="BNM38" s="133"/>
      <c r="BNR38" s="133"/>
      <c r="BNW38" s="133"/>
      <c r="BOB38" s="133"/>
      <c r="BOG38" s="133"/>
      <c r="BOL38" s="133"/>
      <c r="BOQ38" s="133"/>
      <c r="BOV38" s="133"/>
      <c r="BPA38" s="133"/>
      <c r="BPF38" s="133"/>
      <c r="BPK38" s="133"/>
      <c r="BPP38" s="133"/>
      <c r="BPU38" s="133"/>
      <c r="BPZ38" s="133"/>
      <c r="BQE38" s="133"/>
      <c r="BQJ38" s="133"/>
      <c r="BQO38" s="133"/>
      <c r="BQT38" s="133"/>
      <c r="BQY38" s="133"/>
      <c r="BRD38" s="133"/>
      <c r="BRI38" s="133"/>
      <c r="BRN38" s="133"/>
      <c r="BRS38" s="133"/>
      <c r="BRX38" s="133"/>
      <c r="BSC38" s="133"/>
      <c r="BSH38" s="133"/>
      <c r="BSM38" s="133"/>
      <c r="BSR38" s="133"/>
      <c r="BSW38" s="133"/>
      <c r="BTB38" s="133"/>
      <c r="BTG38" s="133"/>
      <c r="BTL38" s="133"/>
      <c r="BTQ38" s="133"/>
      <c r="BTV38" s="133"/>
      <c r="BUA38" s="133"/>
      <c r="BUF38" s="133"/>
      <c r="BUK38" s="133"/>
      <c r="BUP38" s="133"/>
      <c r="BUU38" s="133"/>
      <c r="BUZ38" s="133"/>
      <c r="BVE38" s="133"/>
      <c r="BVJ38" s="133"/>
      <c r="BVO38" s="133"/>
      <c r="BVT38" s="133"/>
      <c r="BVY38" s="133"/>
      <c r="BWD38" s="133"/>
      <c r="BWI38" s="133"/>
      <c r="BWN38" s="133"/>
      <c r="BWS38" s="133"/>
      <c r="BWX38" s="133"/>
      <c r="BXC38" s="133"/>
      <c r="BXH38" s="133"/>
      <c r="BXM38" s="133"/>
      <c r="BXR38" s="133"/>
      <c r="BXW38" s="133"/>
      <c r="BYB38" s="133"/>
      <c r="BYG38" s="133"/>
      <c r="BYL38" s="133"/>
      <c r="BYQ38" s="133"/>
      <c r="BYV38" s="133"/>
      <c r="BZA38" s="133"/>
      <c r="BZF38" s="133"/>
      <c r="BZK38" s="133"/>
      <c r="BZP38" s="133"/>
      <c r="BZU38" s="133"/>
      <c r="BZZ38" s="133"/>
      <c r="CAE38" s="133"/>
      <c r="CAJ38" s="133"/>
      <c r="CAO38" s="133"/>
      <c r="CAT38" s="133"/>
      <c r="CAY38" s="133"/>
      <c r="CBD38" s="133"/>
      <c r="CBI38" s="133"/>
      <c r="CBN38" s="133"/>
      <c r="CBS38" s="133"/>
      <c r="CBX38" s="133"/>
      <c r="CCC38" s="133"/>
      <c r="CCH38" s="133"/>
      <c r="CCM38" s="133"/>
      <c r="CCR38" s="133"/>
      <c r="CCW38" s="133"/>
      <c r="CDB38" s="133"/>
      <c r="CDG38" s="133"/>
      <c r="CDL38" s="133"/>
      <c r="CDQ38" s="133"/>
      <c r="CDV38" s="133"/>
      <c r="CEA38" s="133"/>
      <c r="CEF38" s="133"/>
      <c r="CEK38" s="133"/>
      <c r="CEP38" s="133"/>
      <c r="CEU38" s="133"/>
      <c r="CEZ38" s="133"/>
      <c r="CFE38" s="133"/>
      <c r="CFJ38" s="133"/>
      <c r="CFO38" s="133"/>
      <c r="CFT38" s="133"/>
      <c r="CFY38" s="133"/>
      <c r="CGD38" s="133"/>
      <c r="CGI38" s="133"/>
      <c r="CGN38" s="133"/>
      <c r="CGS38" s="133"/>
      <c r="CGX38" s="133"/>
      <c r="CHC38" s="133"/>
      <c r="CHH38" s="133"/>
      <c r="CHM38" s="133"/>
      <c r="CHR38" s="133"/>
      <c r="CHW38" s="133"/>
      <c r="CIB38" s="133"/>
      <c r="CIG38" s="133"/>
      <c r="CIL38" s="133"/>
      <c r="CIQ38" s="133"/>
      <c r="CIV38" s="133"/>
      <c r="CJA38" s="133"/>
      <c r="CJF38" s="133"/>
      <c r="CJK38" s="133"/>
      <c r="CJP38" s="133"/>
      <c r="CJU38" s="133"/>
      <c r="CJZ38" s="133"/>
      <c r="CKE38" s="133"/>
      <c r="CKJ38" s="133"/>
      <c r="CKO38" s="133"/>
      <c r="CKT38" s="133"/>
      <c r="CKY38" s="133"/>
      <c r="CLD38" s="133"/>
      <c r="CLI38" s="133"/>
      <c r="CLN38" s="133"/>
      <c r="CLS38" s="133"/>
      <c r="CLX38" s="133"/>
      <c r="CMC38" s="133"/>
      <c r="CMH38" s="133"/>
      <c r="CMM38" s="133"/>
      <c r="CMR38" s="133"/>
      <c r="CMW38" s="133"/>
      <c r="CNB38" s="133"/>
      <c r="CNG38" s="133"/>
      <c r="CNL38" s="133"/>
      <c r="CNQ38" s="133"/>
      <c r="CNV38" s="133"/>
      <c r="COA38" s="133"/>
      <c r="COF38" s="133"/>
      <c r="COK38" s="133"/>
      <c r="COP38" s="133"/>
      <c r="COU38" s="133"/>
      <c r="COZ38" s="133"/>
      <c r="CPE38" s="133"/>
      <c r="CPJ38" s="133"/>
      <c r="CPO38" s="133"/>
      <c r="CPT38" s="133"/>
      <c r="CPY38" s="133"/>
      <c r="CQD38" s="133"/>
      <c r="CQI38" s="133"/>
      <c r="CQN38" s="133"/>
      <c r="CQS38" s="133"/>
      <c r="CQX38" s="133"/>
      <c r="CRC38" s="133"/>
      <c r="CRH38" s="133"/>
      <c r="CRM38" s="133"/>
      <c r="CRR38" s="133"/>
      <c r="CRW38" s="133"/>
      <c r="CSB38" s="133"/>
      <c r="CSG38" s="133"/>
      <c r="CSL38" s="133"/>
      <c r="CSQ38" s="133"/>
      <c r="CSV38" s="133"/>
      <c r="CTA38" s="133"/>
      <c r="CTF38" s="133"/>
      <c r="CTK38" s="133"/>
      <c r="CTP38" s="133"/>
      <c r="CTU38" s="133"/>
      <c r="CTZ38" s="133"/>
      <c r="CUE38" s="133"/>
      <c r="CUJ38" s="133"/>
      <c r="CUO38" s="133"/>
      <c r="CUT38" s="133"/>
      <c r="CUY38" s="133"/>
      <c r="CVD38" s="133"/>
      <c r="CVI38" s="133"/>
      <c r="CVN38" s="133"/>
      <c r="CVS38" s="133"/>
      <c r="CVX38" s="133"/>
      <c r="CWC38" s="133"/>
      <c r="CWH38" s="133"/>
      <c r="CWM38" s="133"/>
      <c r="CWR38" s="133"/>
      <c r="CWW38" s="133"/>
      <c r="CXB38" s="133"/>
      <c r="CXG38" s="133"/>
      <c r="CXL38" s="133"/>
      <c r="CXQ38" s="133"/>
      <c r="CXV38" s="133"/>
      <c r="CYA38" s="133"/>
      <c r="CYF38" s="133"/>
      <c r="CYK38" s="133"/>
      <c r="CYP38" s="133"/>
      <c r="CYU38" s="133"/>
      <c r="CYZ38" s="133"/>
      <c r="CZE38" s="133"/>
      <c r="CZJ38" s="133"/>
      <c r="CZO38" s="133"/>
      <c r="CZT38" s="133"/>
      <c r="CZY38" s="133"/>
      <c r="DAD38" s="133"/>
      <c r="DAI38" s="133"/>
      <c r="DAN38" s="133"/>
      <c r="DAS38" s="133"/>
      <c r="DAX38" s="133"/>
      <c r="DBC38" s="133"/>
      <c r="DBH38" s="133"/>
      <c r="DBM38" s="133"/>
      <c r="DBR38" s="133"/>
      <c r="DBW38" s="133"/>
      <c r="DCB38" s="133"/>
      <c r="DCG38" s="133"/>
      <c r="DCL38" s="133"/>
      <c r="DCQ38" s="133"/>
      <c r="DCV38" s="133"/>
      <c r="DDA38" s="133"/>
      <c r="DDF38" s="133"/>
      <c r="DDK38" s="133"/>
      <c r="DDP38" s="133"/>
      <c r="DDU38" s="133"/>
      <c r="DDZ38" s="133"/>
      <c r="DEE38" s="133"/>
      <c r="DEJ38" s="133"/>
      <c r="DEO38" s="133"/>
      <c r="DET38" s="133"/>
      <c r="DEY38" s="133"/>
      <c r="DFD38" s="133"/>
      <c r="DFI38" s="133"/>
      <c r="DFN38" s="133"/>
      <c r="DFS38" s="133"/>
      <c r="DFX38" s="133"/>
      <c r="DGC38" s="133"/>
      <c r="DGH38" s="133"/>
      <c r="DGM38" s="133"/>
      <c r="DGR38" s="133"/>
      <c r="DGW38" s="133"/>
      <c r="DHB38" s="133"/>
      <c r="DHG38" s="133"/>
      <c r="DHL38" s="133"/>
      <c r="DHQ38" s="133"/>
      <c r="DHV38" s="133"/>
      <c r="DIA38" s="133"/>
      <c r="DIF38" s="133"/>
      <c r="DIK38" s="133"/>
      <c r="DIP38" s="133"/>
      <c r="DIU38" s="133"/>
      <c r="DIZ38" s="133"/>
      <c r="DJE38" s="133"/>
      <c r="DJJ38" s="133"/>
      <c r="DJO38" s="133"/>
      <c r="DJT38" s="133"/>
      <c r="DJY38" s="133"/>
      <c r="DKD38" s="133"/>
      <c r="DKI38" s="133"/>
      <c r="DKN38" s="133"/>
      <c r="DKS38" s="133"/>
      <c r="DKX38" s="133"/>
      <c r="DLC38" s="133"/>
      <c r="DLH38" s="133"/>
      <c r="DLM38" s="133"/>
      <c r="DLR38" s="133"/>
      <c r="DLW38" s="133"/>
      <c r="DMB38" s="133"/>
      <c r="DMG38" s="133"/>
      <c r="DML38" s="133"/>
      <c r="DMQ38" s="133"/>
      <c r="DMV38" s="133"/>
      <c r="DNA38" s="133"/>
      <c r="DNF38" s="133"/>
      <c r="DNK38" s="133"/>
      <c r="DNP38" s="133"/>
      <c r="DNU38" s="133"/>
      <c r="DNZ38" s="133"/>
      <c r="DOE38" s="133"/>
      <c r="DOJ38" s="133"/>
      <c r="DOO38" s="133"/>
      <c r="DOT38" s="133"/>
      <c r="DOY38" s="133"/>
      <c r="DPD38" s="133"/>
      <c r="DPI38" s="133"/>
      <c r="DPN38" s="133"/>
      <c r="DPS38" s="133"/>
      <c r="DPX38" s="133"/>
      <c r="DQC38" s="133"/>
      <c r="DQH38" s="133"/>
      <c r="DQM38" s="133"/>
      <c r="DQR38" s="133"/>
      <c r="DQW38" s="133"/>
      <c r="DRB38" s="133"/>
      <c r="DRG38" s="133"/>
      <c r="DRL38" s="133"/>
      <c r="DRQ38" s="133"/>
      <c r="DRV38" s="133"/>
      <c r="DSA38" s="133"/>
      <c r="DSF38" s="133"/>
      <c r="DSK38" s="133"/>
      <c r="DSP38" s="133"/>
      <c r="DSU38" s="133"/>
      <c r="DSZ38" s="133"/>
      <c r="DTE38" s="133"/>
      <c r="DTJ38" s="133"/>
      <c r="DTO38" s="133"/>
      <c r="DTT38" s="133"/>
      <c r="DTY38" s="133"/>
      <c r="DUD38" s="133"/>
      <c r="DUI38" s="133"/>
      <c r="DUN38" s="133"/>
      <c r="DUS38" s="133"/>
      <c r="DUX38" s="133"/>
      <c r="DVC38" s="133"/>
      <c r="DVH38" s="133"/>
      <c r="DVM38" s="133"/>
      <c r="DVR38" s="133"/>
      <c r="DVW38" s="133"/>
      <c r="DWB38" s="133"/>
      <c r="DWG38" s="133"/>
      <c r="DWL38" s="133"/>
      <c r="DWQ38" s="133"/>
      <c r="DWV38" s="133"/>
      <c r="DXA38" s="133"/>
      <c r="DXF38" s="133"/>
      <c r="DXK38" s="133"/>
      <c r="DXP38" s="133"/>
      <c r="DXU38" s="133"/>
      <c r="DXZ38" s="133"/>
      <c r="DYE38" s="133"/>
      <c r="DYJ38" s="133"/>
      <c r="DYO38" s="133"/>
      <c r="DYT38" s="133"/>
      <c r="DYY38" s="133"/>
      <c r="DZD38" s="133"/>
      <c r="DZI38" s="133"/>
      <c r="DZN38" s="133"/>
      <c r="DZS38" s="133"/>
      <c r="DZX38" s="133"/>
      <c r="EAC38" s="133"/>
      <c r="EAH38" s="133"/>
      <c r="EAM38" s="133"/>
      <c r="EAR38" s="133"/>
      <c r="EAW38" s="133"/>
      <c r="EBB38" s="133"/>
      <c r="EBG38" s="133"/>
      <c r="EBL38" s="133"/>
      <c r="EBQ38" s="133"/>
      <c r="EBV38" s="133"/>
      <c r="ECA38" s="133"/>
      <c r="ECF38" s="133"/>
      <c r="ECK38" s="133"/>
      <c r="ECP38" s="133"/>
      <c r="ECU38" s="133"/>
      <c r="ECZ38" s="133"/>
      <c r="EDE38" s="133"/>
      <c r="EDJ38" s="133"/>
      <c r="EDO38" s="133"/>
      <c r="EDT38" s="133"/>
      <c r="EDY38" s="133"/>
      <c r="EED38" s="133"/>
      <c r="EEI38" s="133"/>
      <c r="EEN38" s="133"/>
      <c r="EES38" s="133"/>
      <c r="EEX38" s="133"/>
      <c r="EFC38" s="133"/>
      <c r="EFH38" s="133"/>
      <c r="EFM38" s="133"/>
      <c r="EFR38" s="133"/>
      <c r="EFW38" s="133"/>
      <c r="EGB38" s="133"/>
      <c r="EGG38" s="133"/>
      <c r="EGL38" s="133"/>
      <c r="EGQ38" s="133"/>
      <c r="EGV38" s="133"/>
      <c r="EHA38" s="133"/>
      <c r="EHF38" s="133"/>
      <c r="EHK38" s="133"/>
      <c r="EHP38" s="133"/>
      <c r="EHU38" s="133"/>
      <c r="EHZ38" s="133"/>
      <c r="EIE38" s="133"/>
      <c r="EIJ38" s="133"/>
      <c r="EIO38" s="133"/>
      <c r="EIT38" s="133"/>
      <c r="EIY38" s="133"/>
      <c r="EJD38" s="133"/>
      <c r="EJI38" s="133"/>
      <c r="EJN38" s="133"/>
      <c r="EJS38" s="133"/>
      <c r="EJX38" s="133"/>
      <c r="EKC38" s="133"/>
      <c r="EKH38" s="133"/>
      <c r="EKM38" s="133"/>
      <c r="EKR38" s="133"/>
      <c r="EKW38" s="133"/>
      <c r="ELB38" s="133"/>
      <c r="ELG38" s="133"/>
      <c r="ELL38" s="133"/>
      <c r="ELQ38" s="133"/>
      <c r="ELV38" s="133"/>
      <c r="EMA38" s="133"/>
      <c r="EMF38" s="133"/>
      <c r="EMK38" s="133"/>
      <c r="EMP38" s="133"/>
      <c r="EMU38" s="133"/>
      <c r="EMZ38" s="133"/>
      <c r="ENE38" s="133"/>
      <c r="ENJ38" s="133"/>
      <c r="ENO38" s="133"/>
      <c r="ENT38" s="133"/>
      <c r="ENY38" s="133"/>
      <c r="EOD38" s="133"/>
      <c r="EOI38" s="133"/>
      <c r="EON38" s="133"/>
      <c r="EOS38" s="133"/>
      <c r="EOX38" s="133"/>
      <c r="EPC38" s="133"/>
      <c r="EPH38" s="133"/>
      <c r="EPM38" s="133"/>
      <c r="EPR38" s="133"/>
      <c r="EPW38" s="133"/>
      <c r="EQB38" s="133"/>
      <c r="EQG38" s="133"/>
      <c r="EQL38" s="133"/>
      <c r="EQQ38" s="133"/>
      <c r="EQV38" s="133"/>
      <c r="ERA38" s="133"/>
      <c r="ERF38" s="133"/>
      <c r="ERK38" s="133"/>
      <c r="ERP38" s="133"/>
      <c r="ERU38" s="133"/>
      <c r="ERZ38" s="133"/>
      <c r="ESE38" s="133"/>
      <c r="ESJ38" s="133"/>
      <c r="ESO38" s="133"/>
      <c r="EST38" s="133"/>
      <c r="ESY38" s="133"/>
      <c r="ETD38" s="133"/>
      <c r="ETI38" s="133"/>
      <c r="ETN38" s="133"/>
      <c r="ETS38" s="133"/>
      <c r="ETX38" s="133"/>
      <c r="EUC38" s="133"/>
      <c r="EUH38" s="133"/>
      <c r="EUM38" s="133"/>
      <c r="EUR38" s="133"/>
      <c r="EUW38" s="133"/>
      <c r="EVB38" s="133"/>
      <c r="EVG38" s="133"/>
      <c r="EVL38" s="133"/>
      <c r="EVQ38" s="133"/>
      <c r="EVV38" s="133"/>
      <c r="EWA38" s="133"/>
      <c r="EWF38" s="133"/>
      <c r="EWK38" s="133"/>
      <c r="EWP38" s="133"/>
      <c r="EWU38" s="133"/>
      <c r="EWZ38" s="133"/>
      <c r="EXE38" s="133"/>
      <c r="EXJ38" s="133"/>
      <c r="EXO38" s="133"/>
      <c r="EXT38" s="133"/>
      <c r="EXY38" s="133"/>
      <c r="EYD38" s="133"/>
      <c r="EYI38" s="133"/>
      <c r="EYN38" s="133"/>
      <c r="EYS38" s="133"/>
      <c r="EYX38" s="133"/>
      <c r="EZC38" s="133"/>
      <c r="EZH38" s="133"/>
      <c r="EZM38" s="133"/>
      <c r="EZR38" s="133"/>
      <c r="EZW38" s="133"/>
      <c r="FAB38" s="133"/>
      <c r="FAG38" s="133"/>
      <c r="FAL38" s="133"/>
      <c r="FAQ38" s="133"/>
      <c r="FAV38" s="133"/>
      <c r="FBA38" s="133"/>
      <c r="FBF38" s="133"/>
      <c r="FBK38" s="133"/>
      <c r="FBP38" s="133"/>
      <c r="FBU38" s="133"/>
      <c r="FBZ38" s="133"/>
      <c r="FCE38" s="133"/>
      <c r="FCJ38" s="133"/>
      <c r="FCO38" s="133"/>
      <c r="FCT38" s="133"/>
      <c r="FCY38" s="133"/>
      <c r="FDD38" s="133"/>
      <c r="FDI38" s="133"/>
      <c r="FDN38" s="133"/>
      <c r="FDS38" s="133"/>
      <c r="FDX38" s="133"/>
      <c r="FEC38" s="133"/>
      <c r="FEH38" s="133"/>
      <c r="FEM38" s="133"/>
      <c r="FER38" s="133"/>
      <c r="FEW38" s="133"/>
      <c r="FFB38" s="133"/>
      <c r="FFG38" s="133"/>
      <c r="FFL38" s="133"/>
      <c r="FFQ38" s="133"/>
      <c r="FFV38" s="133"/>
      <c r="FGA38" s="133"/>
      <c r="FGF38" s="133"/>
      <c r="FGK38" s="133"/>
      <c r="FGP38" s="133"/>
      <c r="FGU38" s="133"/>
      <c r="FGZ38" s="133"/>
      <c r="FHE38" s="133"/>
      <c r="FHJ38" s="133"/>
      <c r="FHO38" s="133"/>
      <c r="FHT38" s="133"/>
      <c r="FHY38" s="133"/>
      <c r="FID38" s="133"/>
      <c r="FII38" s="133"/>
      <c r="FIN38" s="133"/>
      <c r="FIS38" s="133"/>
      <c r="FIX38" s="133"/>
      <c r="FJC38" s="133"/>
      <c r="FJH38" s="133"/>
      <c r="FJM38" s="133"/>
      <c r="FJR38" s="133"/>
      <c r="FJW38" s="133"/>
      <c r="FKB38" s="133"/>
      <c r="FKG38" s="133"/>
      <c r="FKL38" s="133"/>
      <c r="FKQ38" s="133"/>
      <c r="FKV38" s="133"/>
      <c r="FLA38" s="133"/>
      <c r="FLF38" s="133"/>
      <c r="FLK38" s="133"/>
      <c r="FLP38" s="133"/>
      <c r="FLU38" s="133"/>
      <c r="FLZ38" s="133"/>
      <c r="FME38" s="133"/>
      <c r="FMJ38" s="133"/>
      <c r="FMO38" s="133"/>
      <c r="FMT38" s="133"/>
      <c r="FMY38" s="133"/>
      <c r="FND38" s="133"/>
      <c r="FNI38" s="133"/>
      <c r="FNN38" s="133"/>
      <c r="FNS38" s="133"/>
      <c r="FNX38" s="133"/>
      <c r="FOC38" s="133"/>
      <c r="FOH38" s="133"/>
      <c r="FOM38" s="133"/>
      <c r="FOR38" s="133"/>
      <c r="FOW38" s="133"/>
      <c r="FPB38" s="133"/>
      <c r="FPG38" s="133"/>
      <c r="FPL38" s="133"/>
      <c r="FPQ38" s="133"/>
      <c r="FPV38" s="133"/>
      <c r="FQA38" s="133"/>
      <c r="FQF38" s="133"/>
      <c r="FQK38" s="133"/>
      <c r="FQP38" s="133"/>
      <c r="FQU38" s="133"/>
      <c r="FQZ38" s="133"/>
      <c r="FRE38" s="133"/>
      <c r="FRJ38" s="133"/>
      <c r="FRO38" s="133"/>
      <c r="FRT38" s="133"/>
      <c r="FRY38" s="133"/>
      <c r="FSD38" s="133"/>
      <c r="FSI38" s="133"/>
      <c r="FSN38" s="133"/>
      <c r="FSS38" s="133"/>
      <c r="FSX38" s="133"/>
      <c r="FTC38" s="133"/>
      <c r="FTH38" s="133"/>
      <c r="FTM38" s="133"/>
      <c r="FTR38" s="133"/>
      <c r="FTW38" s="133"/>
      <c r="FUB38" s="133"/>
      <c r="FUG38" s="133"/>
      <c r="FUL38" s="133"/>
      <c r="FUQ38" s="133"/>
      <c r="FUV38" s="133"/>
      <c r="FVA38" s="133"/>
      <c r="FVF38" s="133"/>
      <c r="FVK38" s="133"/>
      <c r="FVP38" s="133"/>
      <c r="FVU38" s="133"/>
      <c r="FVZ38" s="133"/>
      <c r="FWE38" s="133"/>
      <c r="FWJ38" s="133"/>
      <c r="FWO38" s="133"/>
      <c r="FWT38" s="133"/>
      <c r="FWY38" s="133"/>
      <c r="FXD38" s="133"/>
      <c r="FXI38" s="133"/>
      <c r="FXN38" s="133"/>
      <c r="FXS38" s="133"/>
      <c r="FXX38" s="133"/>
      <c r="FYC38" s="133"/>
      <c r="FYH38" s="133"/>
      <c r="FYM38" s="133"/>
      <c r="FYR38" s="133"/>
      <c r="FYW38" s="133"/>
      <c r="FZB38" s="133"/>
      <c r="FZG38" s="133"/>
      <c r="FZL38" s="133"/>
      <c r="FZQ38" s="133"/>
      <c r="FZV38" s="133"/>
      <c r="GAA38" s="133"/>
      <c r="GAF38" s="133"/>
      <c r="GAK38" s="133"/>
      <c r="GAP38" s="133"/>
      <c r="GAU38" s="133"/>
      <c r="GAZ38" s="133"/>
      <c r="GBE38" s="133"/>
      <c r="GBJ38" s="133"/>
      <c r="GBO38" s="133"/>
      <c r="GBT38" s="133"/>
      <c r="GBY38" s="133"/>
      <c r="GCD38" s="133"/>
      <c r="GCI38" s="133"/>
      <c r="GCN38" s="133"/>
      <c r="GCS38" s="133"/>
      <c r="GCX38" s="133"/>
      <c r="GDC38" s="133"/>
      <c r="GDH38" s="133"/>
      <c r="GDM38" s="133"/>
      <c r="GDR38" s="133"/>
      <c r="GDW38" s="133"/>
      <c r="GEB38" s="133"/>
      <c r="GEG38" s="133"/>
      <c r="GEL38" s="133"/>
      <c r="GEQ38" s="133"/>
      <c r="GEV38" s="133"/>
      <c r="GFA38" s="133"/>
      <c r="GFF38" s="133"/>
      <c r="GFK38" s="133"/>
      <c r="GFP38" s="133"/>
      <c r="GFU38" s="133"/>
      <c r="GFZ38" s="133"/>
      <c r="GGE38" s="133"/>
      <c r="GGJ38" s="133"/>
      <c r="GGO38" s="133"/>
      <c r="GGT38" s="133"/>
      <c r="GGY38" s="133"/>
      <c r="GHD38" s="133"/>
      <c r="GHI38" s="133"/>
      <c r="GHN38" s="133"/>
      <c r="GHS38" s="133"/>
      <c r="GHX38" s="133"/>
      <c r="GIC38" s="133"/>
      <c r="GIH38" s="133"/>
      <c r="GIM38" s="133"/>
      <c r="GIR38" s="133"/>
      <c r="GIW38" s="133"/>
      <c r="GJB38" s="133"/>
      <c r="GJG38" s="133"/>
      <c r="GJL38" s="133"/>
      <c r="GJQ38" s="133"/>
      <c r="GJV38" s="133"/>
      <c r="GKA38" s="133"/>
      <c r="GKF38" s="133"/>
      <c r="GKK38" s="133"/>
      <c r="GKP38" s="133"/>
      <c r="GKU38" s="133"/>
      <c r="GKZ38" s="133"/>
      <c r="GLE38" s="133"/>
      <c r="GLJ38" s="133"/>
      <c r="GLO38" s="133"/>
      <c r="GLT38" s="133"/>
      <c r="GLY38" s="133"/>
      <c r="GMD38" s="133"/>
      <c r="GMI38" s="133"/>
      <c r="GMN38" s="133"/>
      <c r="GMS38" s="133"/>
      <c r="GMX38" s="133"/>
      <c r="GNC38" s="133"/>
      <c r="GNH38" s="133"/>
      <c r="GNM38" s="133"/>
      <c r="GNR38" s="133"/>
      <c r="GNW38" s="133"/>
      <c r="GOB38" s="133"/>
      <c r="GOG38" s="133"/>
      <c r="GOL38" s="133"/>
      <c r="GOQ38" s="133"/>
      <c r="GOV38" s="133"/>
      <c r="GPA38" s="133"/>
      <c r="GPF38" s="133"/>
      <c r="GPK38" s="133"/>
      <c r="GPP38" s="133"/>
      <c r="GPU38" s="133"/>
      <c r="GPZ38" s="133"/>
      <c r="GQE38" s="133"/>
      <c r="GQJ38" s="133"/>
      <c r="GQO38" s="133"/>
      <c r="GQT38" s="133"/>
      <c r="GQY38" s="133"/>
      <c r="GRD38" s="133"/>
      <c r="GRI38" s="133"/>
      <c r="GRN38" s="133"/>
      <c r="GRS38" s="133"/>
      <c r="GRX38" s="133"/>
      <c r="GSC38" s="133"/>
      <c r="GSH38" s="133"/>
      <c r="GSM38" s="133"/>
      <c r="GSR38" s="133"/>
      <c r="GSW38" s="133"/>
      <c r="GTB38" s="133"/>
      <c r="GTG38" s="133"/>
      <c r="GTL38" s="133"/>
      <c r="GTQ38" s="133"/>
      <c r="GTV38" s="133"/>
      <c r="GUA38" s="133"/>
      <c r="GUF38" s="133"/>
      <c r="GUK38" s="133"/>
      <c r="GUP38" s="133"/>
      <c r="GUU38" s="133"/>
      <c r="GUZ38" s="133"/>
      <c r="GVE38" s="133"/>
      <c r="GVJ38" s="133"/>
      <c r="GVO38" s="133"/>
      <c r="GVT38" s="133"/>
      <c r="GVY38" s="133"/>
      <c r="GWD38" s="133"/>
      <c r="GWI38" s="133"/>
      <c r="GWN38" s="133"/>
      <c r="GWS38" s="133"/>
      <c r="GWX38" s="133"/>
      <c r="GXC38" s="133"/>
      <c r="GXH38" s="133"/>
      <c r="GXM38" s="133"/>
      <c r="GXR38" s="133"/>
      <c r="GXW38" s="133"/>
      <c r="GYB38" s="133"/>
      <c r="GYG38" s="133"/>
      <c r="GYL38" s="133"/>
      <c r="GYQ38" s="133"/>
      <c r="GYV38" s="133"/>
      <c r="GZA38" s="133"/>
      <c r="GZF38" s="133"/>
      <c r="GZK38" s="133"/>
      <c r="GZP38" s="133"/>
      <c r="GZU38" s="133"/>
      <c r="GZZ38" s="133"/>
      <c r="HAE38" s="133"/>
      <c r="HAJ38" s="133"/>
      <c r="HAO38" s="133"/>
      <c r="HAT38" s="133"/>
      <c r="HAY38" s="133"/>
      <c r="HBD38" s="133"/>
      <c r="HBI38" s="133"/>
      <c r="HBN38" s="133"/>
      <c r="HBS38" s="133"/>
      <c r="HBX38" s="133"/>
      <c r="HCC38" s="133"/>
      <c r="HCH38" s="133"/>
      <c r="HCM38" s="133"/>
      <c r="HCR38" s="133"/>
      <c r="HCW38" s="133"/>
      <c r="HDB38" s="133"/>
      <c r="HDG38" s="133"/>
      <c r="HDL38" s="133"/>
      <c r="HDQ38" s="133"/>
      <c r="HDV38" s="133"/>
      <c r="HEA38" s="133"/>
      <c r="HEF38" s="133"/>
      <c r="HEK38" s="133"/>
      <c r="HEP38" s="133"/>
      <c r="HEU38" s="133"/>
      <c r="HEZ38" s="133"/>
      <c r="HFE38" s="133"/>
      <c r="HFJ38" s="133"/>
      <c r="HFO38" s="133"/>
      <c r="HFT38" s="133"/>
      <c r="HFY38" s="133"/>
      <c r="HGD38" s="133"/>
      <c r="HGI38" s="133"/>
      <c r="HGN38" s="133"/>
      <c r="HGS38" s="133"/>
      <c r="HGX38" s="133"/>
      <c r="HHC38" s="133"/>
      <c r="HHH38" s="133"/>
      <c r="HHM38" s="133"/>
      <c r="HHR38" s="133"/>
      <c r="HHW38" s="133"/>
      <c r="HIB38" s="133"/>
      <c r="HIG38" s="133"/>
      <c r="HIL38" s="133"/>
      <c r="HIQ38" s="133"/>
      <c r="HIV38" s="133"/>
      <c r="HJA38" s="133"/>
      <c r="HJF38" s="133"/>
      <c r="HJK38" s="133"/>
      <c r="HJP38" s="133"/>
      <c r="HJU38" s="133"/>
      <c r="HJZ38" s="133"/>
      <c r="HKE38" s="133"/>
      <c r="HKJ38" s="133"/>
      <c r="HKO38" s="133"/>
      <c r="HKT38" s="133"/>
      <c r="HKY38" s="133"/>
      <c r="HLD38" s="133"/>
      <c r="HLI38" s="133"/>
      <c r="HLN38" s="133"/>
      <c r="HLS38" s="133"/>
      <c r="HLX38" s="133"/>
      <c r="HMC38" s="133"/>
      <c r="HMH38" s="133"/>
      <c r="HMM38" s="133"/>
      <c r="HMR38" s="133"/>
      <c r="HMW38" s="133"/>
      <c r="HNB38" s="133"/>
      <c r="HNG38" s="133"/>
      <c r="HNL38" s="133"/>
      <c r="HNQ38" s="133"/>
      <c r="HNV38" s="133"/>
      <c r="HOA38" s="133"/>
      <c r="HOF38" s="133"/>
      <c r="HOK38" s="133"/>
      <c r="HOP38" s="133"/>
      <c r="HOU38" s="133"/>
      <c r="HOZ38" s="133"/>
      <c r="HPE38" s="133"/>
      <c r="HPJ38" s="133"/>
      <c r="HPO38" s="133"/>
      <c r="HPT38" s="133"/>
      <c r="HPY38" s="133"/>
      <c r="HQD38" s="133"/>
      <c r="HQI38" s="133"/>
      <c r="HQN38" s="133"/>
      <c r="HQS38" s="133"/>
      <c r="HQX38" s="133"/>
      <c r="HRC38" s="133"/>
      <c r="HRH38" s="133"/>
      <c r="HRM38" s="133"/>
      <c r="HRR38" s="133"/>
      <c r="HRW38" s="133"/>
      <c r="HSB38" s="133"/>
      <c r="HSG38" s="133"/>
      <c r="HSL38" s="133"/>
      <c r="HSQ38" s="133"/>
      <c r="HSV38" s="133"/>
      <c r="HTA38" s="133"/>
      <c r="HTF38" s="133"/>
      <c r="HTK38" s="133"/>
      <c r="HTP38" s="133"/>
      <c r="HTU38" s="133"/>
      <c r="HTZ38" s="133"/>
      <c r="HUE38" s="133"/>
      <c r="HUJ38" s="133"/>
      <c r="HUO38" s="133"/>
      <c r="HUT38" s="133"/>
      <c r="HUY38" s="133"/>
      <c r="HVD38" s="133"/>
      <c r="HVI38" s="133"/>
      <c r="HVN38" s="133"/>
      <c r="HVS38" s="133"/>
      <c r="HVX38" s="133"/>
      <c r="HWC38" s="133"/>
      <c r="HWH38" s="133"/>
      <c r="HWM38" s="133"/>
      <c r="HWR38" s="133"/>
      <c r="HWW38" s="133"/>
      <c r="HXB38" s="133"/>
      <c r="HXG38" s="133"/>
      <c r="HXL38" s="133"/>
      <c r="HXQ38" s="133"/>
      <c r="HXV38" s="133"/>
      <c r="HYA38" s="133"/>
      <c r="HYF38" s="133"/>
      <c r="HYK38" s="133"/>
      <c r="HYP38" s="133"/>
      <c r="HYU38" s="133"/>
      <c r="HYZ38" s="133"/>
      <c r="HZE38" s="133"/>
      <c r="HZJ38" s="133"/>
      <c r="HZO38" s="133"/>
      <c r="HZT38" s="133"/>
      <c r="HZY38" s="133"/>
      <c r="IAD38" s="133"/>
      <c r="IAI38" s="133"/>
      <c r="IAN38" s="133"/>
      <c r="IAS38" s="133"/>
      <c r="IAX38" s="133"/>
      <c r="IBC38" s="133"/>
      <c r="IBH38" s="133"/>
      <c r="IBM38" s="133"/>
      <c r="IBR38" s="133"/>
      <c r="IBW38" s="133"/>
      <c r="ICB38" s="133"/>
      <c r="ICG38" s="133"/>
      <c r="ICL38" s="133"/>
      <c r="ICQ38" s="133"/>
      <c r="ICV38" s="133"/>
      <c r="IDA38" s="133"/>
      <c r="IDF38" s="133"/>
      <c r="IDK38" s="133"/>
      <c r="IDP38" s="133"/>
      <c r="IDU38" s="133"/>
      <c r="IDZ38" s="133"/>
      <c r="IEE38" s="133"/>
      <c r="IEJ38" s="133"/>
      <c r="IEO38" s="133"/>
      <c r="IET38" s="133"/>
      <c r="IEY38" s="133"/>
      <c r="IFD38" s="133"/>
      <c r="IFI38" s="133"/>
      <c r="IFN38" s="133"/>
      <c r="IFS38" s="133"/>
      <c r="IFX38" s="133"/>
      <c r="IGC38" s="133"/>
      <c r="IGH38" s="133"/>
      <c r="IGM38" s="133"/>
      <c r="IGR38" s="133"/>
      <c r="IGW38" s="133"/>
      <c r="IHB38" s="133"/>
      <c r="IHG38" s="133"/>
      <c r="IHL38" s="133"/>
      <c r="IHQ38" s="133"/>
      <c r="IHV38" s="133"/>
      <c r="IIA38" s="133"/>
      <c r="IIF38" s="133"/>
      <c r="IIK38" s="133"/>
      <c r="IIP38" s="133"/>
      <c r="IIU38" s="133"/>
      <c r="IIZ38" s="133"/>
      <c r="IJE38" s="133"/>
      <c r="IJJ38" s="133"/>
      <c r="IJO38" s="133"/>
      <c r="IJT38" s="133"/>
      <c r="IJY38" s="133"/>
      <c r="IKD38" s="133"/>
      <c r="IKI38" s="133"/>
      <c r="IKN38" s="133"/>
      <c r="IKS38" s="133"/>
      <c r="IKX38" s="133"/>
      <c r="ILC38" s="133"/>
      <c r="ILH38" s="133"/>
      <c r="ILM38" s="133"/>
      <c r="ILR38" s="133"/>
      <c r="ILW38" s="133"/>
      <c r="IMB38" s="133"/>
      <c r="IMG38" s="133"/>
      <c r="IML38" s="133"/>
      <c r="IMQ38" s="133"/>
      <c r="IMV38" s="133"/>
      <c r="INA38" s="133"/>
      <c r="INF38" s="133"/>
      <c r="INK38" s="133"/>
      <c r="INP38" s="133"/>
      <c r="INU38" s="133"/>
      <c r="INZ38" s="133"/>
      <c r="IOE38" s="133"/>
      <c r="IOJ38" s="133"/>
      <c r="IOO38" s="133"/>
      <c r="IOT38" s="133"/>
      <c r="IOY38" s="133"/>
      <c r="IPD38" s="133"/>
      <c r="IPI38" s="133"/>
      <c r="IPN38" s="133"/>
      <c r="IPS38" s="133"/>
      <c r="IPX38" s="133"/>
      <c r="IQC38" s="133"/>
      <c r="IQH38" s="133"/>
      <c r="IQM38" s="133"/>
      <c r="IQR38" s="133"/>
      <c r="IQW38" s="133"/>
      <c r="IRB38" s="133"/>
      <c r="IRG38" s="133"/>
      <c r="IRL38" s="133"/>
      <c r="IRQ38" s="133"/>
      <c r="IRV38" s="133"/>
      <c r="ISA38" s="133"/>
      <c r="ISF38" s="133"/>
      <c r="ISK38" s="133"/>
      <c r="ISP38" s="133"/>
      <c r="ISU38" s="133"/>
      <c r="ISZ38" s="133"/>
      <c r="ITE38" s="133"/>
      <c r="ITJ38" s="133"/>
      <c r="ITO38" s="133"/>
      <c r="ITT38" s="133"/>
      <c r="ITY38" s="133"/>
      <c r="IUD38" s="133"/>
      <c r="IUI38" s="133"/>
      <c r="IUN38" s="133"/>
      <c r="IUS38" s="133"/>
      <c r="IUX38" s="133"/>
      <c r="IVC38" s="133"/>
      <c r="IVH38" s="133"/>
      <c r="IVM38" s="133"/>
      <c r="IVR38" s="133"/>
      <c r="IVW38" s="133"/>
      <c r="IWB38" s="133"/>
      <c r="IWG38" s="133"/>
      <c r="IWL38" s="133"/>
      <c r="IWQ38" s="133"/>
      <c r="IWV38" s="133"/>
      <c r="IXA38" s="133"/>
      <c r="IXF38" s="133"/>
      <c r="IXK38" s="133"/>
      <c r="IXP38" s="133"/>
      <c r="IXU38" s="133"/>
      <c r="IXZ38" s="133"/>
      <c r="IYE38" s="133"/>
      <c r="IYJ38" s="133"/>
      <c r="IYO38" s="133"/>
      <c r="IYT38" s="133"/>
      <c r="IYY38" s="133"/>
      <c r="IZD38" s="133"/>
      <c r="IZI38" s="133"/>
      <c r="IZN38" s="133"/>
      <c r="IZS38" s="133"/>
      <c r="IZX38" s="133"/>
      <c r="JAC38" s="133"/>
      <c r="JAH38" s="133"/>
      <c r="JAM38" s="133"/>
      <c r="JAR38" s="133"/>
      <c r="JAW38" s="133"/>
      <c r="JBB38" s="133"/>
      <c r="JBG38" s="133"/>
      <c r="JBL38" s="133"/>
      <c r="JBQ38" s="133"/>
      <c r="JBV38" s="133"/>
      <c r="JCA38" s="133"/>
      <c r="JCF38" s="133"/>
      <c r="JCK38" s="133"/>
      <c r="JCP38" s="133"/>
      <c r="JCU38" s="133"/>
      <c r="JCZ38" s="133"/>
      <c r="JDE38" s="133"/>
      <c r="JDJ38" s="133"/>
      <c r="JDO38" s="133"/>
      <c r="JDT38" s="133"/>
      <c r="JDY38" s="133"/>
      <c r="JED38" s="133"/>
      <c r="JEI38" s="133"/>
      <c r="JEN38" s="133"/>
      <c r="JES38" s="133"/>
      <c r="JEX38" s="133"/>
      <c r="JFC38" s="133"/>
      <c r="JFH38" s="133"/>
      <c r="JFM38" s="133"/>
      <c r="JFR38" s="133"/>
      <c r="JFW38" s="133"/>
      <c r="JGB38" s="133"/>
      <c r="JGG38" s="133"/>
      <c r="JGL38" s="133"/>
      <c r="JGQ38" s="133"/>
      <c r="JGV38" s="133"/>
      <c r="JHA38" s="133"/>
      <c r="JHF38" s="133"/>
      <c r="JHK38" s="133"/>
      <c r="JHP38" s="133"/>
      <c r="JHU38" s="133"/>
      <c r="JHZ38" s="133"/>
      <c r="JIE38" s="133"/>
      <c r="JIJ38" s="133"/>
      <c r="JIO38" s="133"/>
      <c r="JIT38" s="133"/>
      <c r="JIY38" s="133"/>
      <c r="JJD38" s="133"/>
      <c r="JJI38" s="133"/>
      <c r="JJN38" s="133"/>
      <c r="JJS38" s="133"/>
      <c r="JJX38" s="133"/>
      <c r="JKC38" s="133"/>
      <c r="JKH38" s="133"/>
      <c r="JKM38" s="133"/>
      <c r="JKR38" s="133"/>
      <c r="JKW38" s="133"/>
      <c r="JLB38" s="133"/>
      <c r="JLG38" s="133"/>
      <c r="JLL38" s="133"/>
      <c r="JLQ38" s="133"/>
      <c r="JLV38" s="133"/>
      <c r="JMA38" s="133"/>
      <c r="JMF38" s="133"/>
      <c r="JMK38" s="133"/>
      <c r="JMP38" s="133"/>
      <c r="JMU38" s="133"/>
      <c r="JMZ38" s="133"/>
      <c r="JNE38" s="133"/>
      <c r="JNJ38" s="133"/>
      <c r="JNO38" s="133"/>
      <c r="JNT38" s="133"/>
      <c r="JNY38" s="133"/>
      <c r="JOD38" s="133"/>
      <c r="JOI38" s="133"/>
      <c r="JON38" s="133"/>
      <c r="JOS38" s="133"/>
      <c r="JOX38" s="133"/>
      <c r="JPC38" s="133"/>
      <c r="JPH38" s="133"/>
      <c r="JPM38" s="133"/>
      <c r="JPR38" s="133"/>
      <c r="JPW38" s="133"/>
      <c r="JQB38" s="133"/>
      <c r="JQG38" s="133"/>
      <c r="JQL38" s="133"/>
      <c r="JQQ38" s="133"/>
      <c r="JQV38" s="133"/>
      <c r="JRA38" s="133"/>
      <c r="JRF38" s="133"/>
      <c r="JRK38" s="133"/>
      <c r="JRP38" s="133"/>
      <c r="JRU38" s="133"/>
      <c r="JRZ38" s="133"/>
      <c r="JSE38" s="133"/>
      <c r="JSJ38" s="133"/>
      <c r="JSO38" s="133"/>
      <c r="JST38" s="133"/>
      <c r="JSY38" s="133"/>
      <c r="JTD38" s="133"/>
      <c r="JTI38" s="133"/>
      <c r="JTN38" s="133"/>
      <c r="JTS38" s="133"/>
      <c r="JTX38" s="133"/>
      <c r="JUC38" s="133"/>
      <c r="JUH38" s="133"/>
      <c r="JUM38" s="133"/>
      <c r="JUR38" s="133"/>
      <c r="JUW38" s="133"/>
      <c r="JVB38" s="133"/>
      <c r="JVG38" s="133"/>
      <c r="JVL38" s="133"/>
      <c r="JVQ38" s="133"/>
      <c r="JVV38" s="133"/>
      <c r="JWA38" s="133"/>
      <c r="JWF38" s="133"/>
      <c r="JWK38" s="133"/>
      <c r="JWP38" s="133"/>
      <c r="JWU38" s="133"/>
      <c r="JWZ38" s="133"/>
      <c r="JXE38" s="133"/>
      <c r="JXJ38" s="133"/>
      <c r="JXO38" s="133"/>
      <c r="JXT38" s="133"/>
      <c r="JXY38" s="133"/>
      <c r="JYD38" s="133"/>
      <c r="JYI38" s="133"/>
      <c r="JYN38" s="133"/>
      <c r="JYS38" s="133"/>
      <c r="JYX38" s="133"/>
      <c r="JZC38" s="133"/>
      <c r="JZH38" s="133"/>
      <c r="JZM38" s="133"/>
      <c r="JZR38" s="133"/>
      <c r="JZW38" s="133"/>
      <c r="KAB38" s="133"/>
      <c r="KAG38" s="133"/>
      <c r="KAL38" s="133"/>
      <c r="KAQ38" s="133"/>
      <c r="KAV38" s="133"/>
      <c r="KBA38" s="133"/>
      <c r="KBF38" s="133"/>
      <c r="KBK38" s="133"/>
      <c r="KBP38" s="133"/>
      <c r="KBU38" s="133"/>
      <c r="KBZ38" s="133"/>
      <c r="KCE38" s="133"/>
      <c r="KCJ38" s="133"/>
      <c r="KCO38" s="133"/>
      <c r="KCT38" s="133"/>
      <c r="KCY38" s="133"/>
      <c r="KDD38" s="133"/>
      <c r="KDI38" s="133"/>
      <c r="KDN38" s="133"/>
      <c r="KDS38" s="133"/>
      <c r="KDX38" s="133"/>
      <c r="KEC38" s="133"/>
      <c r="KEH38" s="133"/>
      <c r="KEM38" s="133"/>
      <c r="KER38" s="133"/>
      <c r="KEW38" s="133"/>
      <c r="KFB38" s="133"/>
      <c r="KFG38" s="133"/>
      <c r="KFL38" s="133"/>
      <c r="KFQ38" s="133"/>
      <c r="KFV38" s="133"/>
      <c r="KGA38" s="133"/>
      <c r="KGF38" s="133"/>
      <c r="KGK38" s="133"/>
      <c r="KGP38" s="133"/>
      <c r="KGU38" s="133"/>
      <c r="KGZ38" s="133"/>
      <c r="KHE38" s="133"/>
      <c r="KHJ38" s="133"/>
      <c r="KHO38" s="133"/>
      <c r="KHT38" s="133"/>
      <c r="KHY38" s="133"/>
      <c r="KID38" s="133"/>
      <c r="KII38" s="133"/>
      <c r="KIN38" s="133"/>
      <c r="KIS38" s="133"/>
      <c r="KIX38" s="133"/>
      <c r="KJC38" s="133"/>
      <c r="KJH38" s="133"/>
      <c r="KJM38" s="133"/>
      <c r="KJR38" s="133"/>
      <c r="KJW38" s="133"/>
      <c r="KKB38" s="133"/>
      <c r="KKG38" s="133"/>
      <c r="KKL38" s="133"/>
      <c r="KKQ38" s="133"/>
      <c r="KKV38" s="133"/>
      <c r="KLA38" s="133"/>
      <c r="KLF38" s="133"/>
      <c r="KLK38" s="133"/>
      <c r="KLP38" s="133"/>
      <c r="KLU38" s="133"/>
      <c r="KLZ38" s="133"/>
      <c r="KME38" s="133"/>
      <c r="KMJ38" s="133"/>
      <c r="KMO38" s="133"/>
      <c r="KMT38" s="133"/>
      <c r="KMY38" s="133"/>
      <c r="KND38" s="133"/>
      <c r="KNI38" s="133"/>
      <c r="KNN38" s="133"/>
      <c r="KNS38" s="133"/>
      <c r="KNX38" s="133"/>
      <c r="KOC38" s="133"/>
      <c r="KOH38" s="133"/>
      <c r="KOM38" s="133"/>
      <c r="KOR38" s="133"/>
      <c r="KOW38" s="133"/>
      <c r="KPB38" s="133"/>
      <c r="KPG38" s="133"/>
      <c r="KPL38" s="133"/>
      <c r="KPQ38" s="133"/>
      <c r="KPV38" s="133"/>
      <c r="KQA38" s="133"/>
      <c r="KQF38" s="133"/>
      <c r="KQK38" s="133"/>
      <c r="KQP38" s="133"/>
      <c r="KQU38" s="133"/>
      <c r="KQZ38" s="133"/>
      <c r="KRE38" s="133"/>
      <c r="KRJ38" s="133"/>
      <c r="KRO38" s="133"/>
      <c r="KRT38" s="133"/>
      <c r="KRY38" s="133"/>
      <c r="KSD38" s="133"/>
      <c r="KSI38" s="133"/>
      <c r="KSN38" s="133"/>
      <c r="KSS38" s="133"/>
      <c r="KSX38" s="133"/>
      <c r="KTC38" s="133"/>
      <c r="KTH38" s="133"/>
      <c r="KTM38" s="133"/>
      <c r="KTR38" s="133"/>
      <c r="KTW38" s="133"/>
      <c r="KUB38" s="133"/>
      <c r="KUG38" s="133"/>
      <c r="KUL38" s="133"/>
      <c r="KUQ38" s="133"/>
      <c r="KUV38" s="133"/>
      <c r="KVA38" s="133"/>
      <c r="KVF38" s="133"/>
      <c r="KVK38" s="133"/>
      <c r="KVP38" s="133"/>
      <c r="KVU38" s="133"/>
      <c r="KVZ38" s="133"/>
      <c r="KWE38" s="133"/>
      <c r="KWJ38" s="133"/>
      <c r="KWO38" s="133"/>
      <c r="KWT38" s="133"/>
      <c r="KWY38" s="133"/>
      <c r="KXD38" s="133"/>
      <c r="KXI38" s="133"/>
      <c r="KXN38" s="133"/>
      <c r="KXS38" s="133"/>
      <c r="KXX38" s="133"/>
      <c r="KYC38" s="133"/>
      <c r="KYH38" s="133"/>
      <c r="KYM38" s="133"/>
      <c r="KYR38" s="133"/>
      <c r="KYW38" s="133"/>
      <c r="KZB38" s="133"/>
      <c r="KZG38" s="133"/>
      <c r="KZL38" s="133"/>
      <c r="KZQ38" s="133"/>
      <c r="KZV38" s="133"/>
      <c r="LAA38" s="133"/>
      <c r="LAF38" s="133"/>
      <c r="LAK38" s="133"/>
      <c r="LAP38" s="133"/>
      <c r="LAU38" s="133"/>
      <c r="LAZ38" s="133"/>
      <c r="LBE38" s="133"/>
      <c r="LBJ38" s="133"/>
      <c r="LBO38" s="133"/>
      <c r="LBT38" s="133"/>
      <c r="LBY38" s="133"/>
      <c r="LCD38" s="133"/>
      <c r="LCI38" s="133"/>
      <c r="LCN38" s="133"/>
      <c r="LCS38" s="133"/>
      <c r="LCX38" s="133"/>
      <c r="LDC38" s="133"/>
      <c r="LDH38" s="133"/>
      <c r="LDM38" s="133"/>
      <c r="LDR38" s="133"/>
      <c r="LDW38" s="133"/>
      <c r="LEB38" s="133"/>
      <c r="LEG38" s="133"/>
      <c r="LEL38" s="133"/>
      <c r="LEQ38" s="133"/>
      <c r="LEV38" s="133"/>
      <c r="LFA38" s="133"/>
      <c r="LFF38" s="133"/>
      <c r="LFK38" s="133"/>
      <c r="LFP38" s="133"/>
      <c r="LFU38" s="133"/>
      <c r="LFZ38" s="133"/>
      <c r="LGE38" s="133"/>
      <c r="LGJ38" s="133"/>
      <c r="LGO38" s="133"/>
      <c r="LGT38" s="133"/>
      <c r="LGY38" s="133"/>
      <c r="LHD38" s="133"/>
      <c r="LHI38" s="133"/>
      <c r="LHN38" s="133"/>
      <c r="LHS38" s="133"/>
      <c r="LHX38" s="133"/>
      <c r="LIC38" s="133"/>
      <c r="LIH38" s="133"/>
      <c r="LIM38" s="133"/>
      <c r="LIR38" s="133"/>
      <c r="LIW38" s="133"/>
      <c r="LJB38" s="133"/>
      <c r="LJG38" s="133"/>
      <c r="LJL38" s="133"/>
      <c r="LJQ38" s="133"/>
      <c r="LJV38" s="133"/>
      <c r="LKA38" s="133"/>
      <c r="LKF38" s="133"/>
      <c r="LKK38" s="133"/>
      <c r="LKP38" s="133"/>
      <c r="LKU38" s="133"/>
      <c r="LKZ38" s="133"/>
      <c r="LLE38" s="133"/>
      <c r="LLJ38" s="133"/>
      <c r="LLO38" s="133"/>
      <c r="LLT38" s="133"/>
      <c r="LLY38" s="133"/>
      <c r="LMD38" s="133"/>
      <c r="LMI38" s="133"/>
      <c r="LMN38" s="133"/>
      <c r="LMS38" s="133"/>
      <c r="LMX38" s="133"/>
      <c r="LNC38" s="133"/>
      <c r="LNH38" s="133"/>
      <c r="LNM38" s="133"/>
      <c r="LNR38" s="133"/>
      <c r="LNW38" s="133"/>
      <c r="LOB38" s="133"/>
      <c r="LOG38" s="133"/>
      <c r="LOL38" s="133"/>
      <c r="LOQ38" s="133"/>
      <c r="LOV38" s="133"/>
      <c r="LPA38" s="133"/>
      <c r="LPF38" s="133"/>
      <c r="LPK38" s="133"/>
      <c r="LPP38" s="133"/>
      <c r="LPU38" s="133"/>
      <c r="LPZ38" s="133"/>
      <c r="LQE38" s="133"/>
      <c r="LQJ38" s="133"/>
      <c r="LQO38" s="133"/>
      <c r="LQT38" s="133"/>
      <c r="LQY38" s="133"/>
      <c r="LRD38" s="133"/>
      <c r="LRI38" s="133"/>
      <c r="LRN38" s="133"/>
      <c r="LRS38" s="133"/>
      <c r="LRX38" s="133"/>
      <c r="LSC38" s="133"/>
      <c r="LSH38" s="133"/>
      <c r="LSM38" s="133"/>
      <c r="LSR38" s="133"/>
      <c r="LSW38" s="133"/>
      <c r="LTB38" s="133"/>
      <c r="LTG38" s="133"/>
      <c r="LTL38" s="133"/>
      <c r="LTQ38" s="133"/>
      <c r="LTV38" s="133"/>
      <c r="LUA38" s="133"/>
      <c r="LUF38" s="133"/>
      <c r="LUK38" s="133"/>
      <c r="LUP38" s="133"/>
      <c r="LUU38" s="133"/>
      <c r="LUZ38" s="133"/>
      <c r="LVE38" s="133"/>
      <c r="LVJ38" s="133"/>
      <c r="LVO38" s="133"/>
      <c r="LVT38" s="133"/>
      <c r="LVY38" s="133"/>
      <c r="LWD38" s="133"/>
      <c r="LWI38" s="133"/>
      <c r="LWN38" s="133"/>
      <c r="LWS38" s="133"/>
      <c r="LWX38" s="133"/>
      <c r="LXC38" s="133"/>
      <c r="LXH38" s="133"/>
      <c r="LXM38" s="133"/>
      <c r="LXR38" s="133"/>
      <c r="LXW38" s="133"/>
      <c r="LYB38" s="133"/>
      <c r="LYG38" s="133"/>
      <c r="LYL38" s="133"/>
      <c r="LYQ38" s="133"/>
      <c r="LYV38" s="133"/>
      <c r="LZA38" s="133"/>
      <c r="LZF38" s="133"/>
      <c r="LZK38" s="133"/>
      <c r="LZP38" s="133"/>
      <c r="LZU38" s="133"/>
      <c r="LZZ38" s="133"/>
      <c r="MAE38" s="133"/>
      <c r="MAJ38" s="133"/>
      <c r="MAO38" s="133"/>
      <c r="MAT38" s="133"/>
      <c r="MAY38" s="133"/>
      <c r="MBD38" s="133"/>
      <c r="MBI38" s="133"/>
      <c r="MBN38" s="133"/>
      <c r="MBS38" s="133"/>
      <c r="MBX38" s="133"/>
      <c r="MCC38" s="133"/>
      <c r="MCH38" s="133"/>
      <c r="MCM38" s="133"/>
      <c r="MCR38" s="133"/>
      <c r="MCW38" s="133"/>
      <c r="MDB38" s="133"/>
      <c r="MDG38" s="133"/>
      <c r="MDL38" s="133"/>
      <c r="MDQ38" s="133"/>
      <c r="MDV38" s="133"/>
      <c r="MEA38" s="133"/>
      <c r="MEF38" s="133"/>
      <c r="MEK38" s="133"/>
      <c r="MEP38" s="133"/>
      <c r="MEU38" s="133"/>
      <c r="MEZ38" s="133"/>
      <c r="MFE38" s="133"/>
      <c r="MFJ38" s="133"/>
      <c r="MFO38" s="133"/>
      <c r="MFT38" s="133"/>
      <c r="MFY38" s="133"/>
      <c r="MGD38" s="133"/>
      <c r="MGI38" s="133"/>
      <c r="MGN38" s="133"/>
      <c r="MGS38" s="133"/>
      <c r="MGX38" s="133"/>
      <c r="MHC38" s="133"/>
      <c r="MHH38" s="133"/>
      <c r="MHM38" s="133"/>
      <c r="MHR38" s="133"/>
      <c r="MHW38" s="133"/>
      <c r="MIB38" s="133"/>
      <c r="MIG38" s="133"/>
      <c r="MIL38" s="133"/>
      <c r="MIQ38" s="133"/>
      <c r="MIV38" s="133"/>
      <c r="MJA38" s="133"/>
      <c r="MJF38" s="133"/>
      <c r="MJK38" s="133"/>
      <c r="MJP38" s="133"/>
      <c r="MJU38" s="133"/>
      <c r="MJZ38" s="133"/>
      <c r="MKE38" s="133"/>
      <c r="MKJ38" s="133"/>
      <c r="MKO38" s="133"/>
      <c r="MKT38" s="133"/>
      <c r="MKY38" s="133"/>
      <c r="MLD38" s="133"/>
      <c r="MLI38" s="133"/>
      <c r="MLN38" s="133"/>
      <c r="MLS38" s="133"/>
      <c r="MLX38" s="133"/>
      <c r="MMC38" s="133"/>
      <c r="MMH38" s="133"/>
      <c r="MMM38" s="133"/>
      <c r="MMR38" s="133"/>
      <c r="MMW38" s="133"/>
      <c r="MNB38" s="133"/>
      <c r="MNG38" s="133"/>
      <c r="MNL38" s="133"/>
      <c r="MNQ38" s="133"/>
      <c r="MNV38" s="133"/>
      <c r="MOA38" s="133"/>
      <c r="MOF38" s="133"/>
      <c r="MOK38" s="133"/>
      <c r="MOP38" s="133"/>
      <c r="MOU38" s="133"/>
      <c r="MOZ38" s="133"/>
      <c r="MPE38" s="133"/>
      <c r="MPJ38" s="133"/>
      <c r="MPO38" s="133"/>
      <c r="MPT38" s="133"/>
      <c r="MPY38" s="133"/>
      <c r="MQD38" s="133"/>
      <c r="MQI38" s="133"/>
      <c r="MQN38" s="133"/>
      <c r="MQS38" s="133"/>
      <c r="MQX38" s="133"/>
      <c r="MRC38" s="133"/>
      <c r="MRH38" s="133"/>
      <c r="MRM38" s="133"/>
      <c r="MRR38" s="133"/>
      <c r="MRW38" s="133"/>
      <c r="MSB38" s="133"/>
      <c r="MSG38" s="133"/>
      <c r="MSL38" s="133"/>
      <c r="MSQ38" s="133"/>
      <c r="MSV38" s="133"/>
      <c r="MTA38" s="133"/>
      <c r="MTF38" s="133"/>
      <c r="MTK38" s="133"/>
      <c r="MTP38" s="133"/>
      <c r="MTU38" s="133"/>
      <c r="MTZ38" s="133"/>
      <c r="MUE38" s="133"/>
      <c r="MUJ38" s="133"/>
      <c r="MUO38" s="133"/>
      <c r="MUT38" s="133"/>
      <c r="MUY38" s="133"/>
      <c r="MVD38" s="133"/>
      <c r="MVI38" s="133"/>
      <c r="MVN38" s="133"/>
      <c r="MVS38" s="133"/>
      <c r="MVX38" s="133"/>
      <c r="MWC38" s="133"/>
      <c r="MWH38" s="133"/>
      <c r="MWM38" s="133"/>
      <c r="MWR38" s="133"/>
      <c r="MWW38" s="133"/>
      <c r="MXB38" s="133"/>
      <c r="MXG38" s="133"/>
      <c r="MXL38" s="133"/>
      <c r="MXQ38" s="133"/>
      <c r="MXV38" s="133"/>
      <c r="MYA38" s="133"/>
      <c r="MYF38" s="133"/>
      <c r="MYK38" s="133"/>
      <c r="MYP38" s="133"/>
      <c r="MYU38" s="133"/>
      <c r="MYZ38" s="133"/>
      <c r="MZE38" s="133"/>
      <c r="MZJ38" s="133"/>
      <c r="MZO38" s="133"/>
      <c r="MZT38" s="133"/>
      <c r="MZY38" s="133"/>
      <c r="NAD38" s="133"/>
      <c r="NAI38" s="133"/>
      <c r="NAN38" s="133"/>
      <c r="NAS38" s="133"/>
      <c r="NAX38" s="133"/>
      <c r="NBC38" s="133"/>
      <c r="NBH38" s="133"/>
      <c r="NBM38" s="133"/>
      <c r="NBR38" s="133"/>
      <c r="NBW38" s="133"/>
      <c r="NCB38" s="133"/>
      <c r="NCG38" s="133"/>
      <c r="NCL38" s="133"/>
      <c r="NCQ38" s="133"/>
      <c r="NCV38" s="133"/>
      <c r="NDA38" s="133"/>
      <c r="NDF38" s="133"/>
      <c r="NDK38" s="133"/>
      <c r="NDP38" s="133"/>
      <c r="NDU38" s="133"/>
      <c r="NDZ38" s="133"/>
      <c r="NEE38" s="133"/>
      <c r="NEJ38" s="133"/>
      <c r="NEO38" s="133"/>
      <c r="NET38" s="133"/>
      <c r="NEY38" s="133"/>
      <c r="NFD38" s="133"/>
      <c r="NFI38" s="133"/>
      <c r="NFN38" s="133"/>
      <c r="NFS38" s="133"/>
      <c r="NFX38" s="133"/>
      <c r="NGC38" s="133"/>
      <c r="NGH38" s="133"/>
      <c r="NGM38" s="133"/>
      <c r="NGR38" s="133"/>
      <c r="NGW38" s="133"/>
      <c r="NHB38" s="133"/>
      <c r="NHG38" s="133"/>
      <c r="NHL38" s="133"/>
      <c r="NHQ38" s="133"/>
      <c r="NHV38" s="133"/>
      <c r="NIA38" s="133"/>
      <c r="NIF38" s="133"/>
      <c r="NIK38" s="133"/>
      <c r="NIP38" s="133"/>
      <c r="NIU38" s="133"/>
      <c r="NIZ38" s="133"/>
      <c r="NJE38" s="133"/>
      <c r="NJJ38" s="133"/>
      <c r="NJO38" s="133"/>
      <c r="NJT38" s="133"/>
      <c r="NJY38" s="133"/>
      <c r="NKD38" s="133"/>
      <c r="NKI38" s="133"/>
      <c r="NKN38" s="133"/>
      <c r="NKS38" s="133"/>
      <c r="NKX38" s="133"/>
      <c r="NLC38" s="133"/>
      <c r="NLH38" s="133"/>
      <c r="NLM38" s="133"/>
      <c r="NLR38" s="133"/>
      <c r="NLW38" s="133"/>
      <c r="NMB38" s="133"/>
      <c r="NMG38" s="133"/>
      <c r="NML38" s="133"/>
      <c r="NMQ38" s="133"/>
      <c r="NMV38" s="133"/>
      <c r="NNA38" s="133"/>
      <c r="NNF38" s="133"/>
      <c r="NNK38" s="133"/>
      <c r="NNP38" s="133"/>
      <c r="NNU38" s="133"/>
      <c r="NNZ38" s="133"/>
      <c r="NOE38" s="133"/>
      <c r="NOJ38" s="133"/>
      <c r="NOO38" s="133"/>
      <c r="NOT38" s="133"/>
      <c r="NOY38" s="133"/>
      <c r="NPD38" s="133"/>
      <c r="NPI38" s="133"/>
      <c r="NPN38" s="133"/>
      <c r="NPS38" s="133"/>
      <c r="NPX38" s="133"/>
      <c r="NQC38" s="133"/>
      <c r="NQH38" s="133"/>
      <c r="NQM38" s="133"/>
      <c r="NQR38" s="133"/>
      <c r="NQW38" s="133"/>
      <c r="NRB38" s="133"/>
      <c r="NRG38" s="133"/>
      <c r="NRL38" s="133"/>
      <c r="NRQ38" s="133"/>
      <c r="NRV38" s="133"/>
      <c r="NSA38" s="133"/>
      <c r="NSF38" s="133"/>
      <c r="NSK38" s="133"/>
      <c r="NSP38" s="133"/>
      <c r="NSU38" s="133"/>
      <c r="NSZ38" s="133"/>
      <c r="NTE38" s="133"/>
      <c r="NTJ38" s="133"/>
      <c r="NTO38" s="133"/>
      <c r="NTT38" s="133"/>
      <c r="NTY38" s="133"/>
      <c r="NUD38" s="133"/>
      <c r="NUI38" s="133"/>
      <c r="NUN38" s="133"/>
      <c r="NUS38" s="133"/>
      <c r="NUX38" s="133"/>
      <c r="NVC38" s="133"/>
      <c r="NVH38" s="133"/>
      <c r="NVM38" s="133"/>
      <c r="NVR38" s="133"/>
      <c r="NVW38" s="133"/>
      <c r="NWB38" s="133"/>
      <c r="NWG38" s="133"/>
      <c r="NWL38" s="133"/>
      <c r="NWQ38" s="133"/>
      <c r="NWV38" s="133"/>
      <c r="NXA38" s="133"/>
      <c r="NXF38" s="133"/>
      <c r="NXK38" s="133"/>
      <c r="NXP38" s="133"/>
      <c r="NXU38" s="133"/>
      <c r="NXZ38" s="133"/>
      <c r="NYE38" s="133"/>
      <c r="NYJ38" s="133"/>
      <c r="NYO38" s="133"/>
      <c r="NYT38" s="133"/>
      <c r="NYY38" s="133"/>
      <c r="NZD38" s="133"/>
      <c r="NZI38" s="133"/>
      <c r="NZN38" s="133"/>
      <c r="NZS38" s="133"/>
      <c r="NZX38" s="133"/>
      <c r="OAC38" s="133"/>
      <c r="OAH38" s="133"/>
      <c r="OAM38" s="133"/>
      <c r="OAR38" s="133"/>
      <c r="OAW38" s="133"/>
      <c r="OBB38" s="133"/>
      <c r="OBG38" s="133"/>
      <c r="OBL38" s="133"/>
      <c r="OBQ38" s="133"/>
      <c r="OBV38" s="133"/>
      <c r="OCA38" s="133"/>
      <c r="OCF38" s="133"/>
      <c r="OCK38" s="133"/>
      <c r="OCP38" s="133"/>
      <c r="OCU38" s="133"/>
      <c r="OCZ38" s="133"/>
      <c r="ODE38" s="133"/>
      <c r="ODJ38" s="133"/>
      <c r="ODO38" s="133"/>
      <c r="ODT38" s="133"/>
      <c r="ODY38" s="133"/>
      <c r="OED38" s="133"/>
      <c r="OEI38" s="133"/>
      <c r="OEN38" s="133"/>
      <c r="OES38" s="133"/>
      <c r="OEX38" s="133"/>
      <c r="OFC38" s="133"/>
      <c r="OFH38" s="133"/>
      <c r="OFM38" s="133"/>
      <c r="OFR38" s="133"/>
      <c r="OFW38" s="133"/>
      <c r="OGB38" s="133"/>
      <c r="OGG38" s="133"/>
      <c r="OGL38" s="133"/>
      <c r="OGQ38" s="133"/>
      <c r="OGV38" s="133"/>
      <c r="OHA38" s="133"/>
      <c r="OHF38" s="133"/>
      <c r="OHK38" s="133"/>
      <c r="OHP38" s="133"/>
      <c r="OHU38" s="133"/>
      <c r="OHZ38" s="133"/>
      <c r="OIE38" s="133"/>
      <c r="OIJ38" s="133"/>
      <c r="OIO38" s="133"/>
      <c r="OIT38" s="133"/>
      <c r="OIY38" s="133"/>
      <c r="OJD38" s="133"/>
      <c r="OJI38" s="133"/>
      <c r="OJN38" s="133"/>
      <c r="OJS38" s="133"/>
      <c r="OJX38" s="133"/>
      <c r="OKC38" s="133"/>
      <c r="OKH38" s="133"/>
      <c r="OKM38" s="133"/>
      <c r="OKR38" s="133"/>
      <c r="OKW38" s="133"/>
      <c r="OLB38" s="133"/>
      <c r="OLG38" s="133"/>
      <c r="OLL38" s="133"/>
      <c r="OLQ38" s="133"/>
      <c r="OLV38" s="133"/>
      <c r="OMA38" s="133"/>
      <c r="OMF38" s="133"/>
      <c r="OMK38" s="133"/>
      <c r="OMP38" s="133"/>
      <c r="OMU38" s="133"/>
      <c r="OMZ38" s="133"/>
      <c r="ONE38" s="133"/>
      <c r="ONJ38" s="133"/>
      <c r="ONO38" s="133"/>
      <c r="ONT38" s="133"/>
      <c r="ONY38" s="133"/>
      <c r="OOD38" s="133"/>
      <c r="OOI38" s="133"/>
      <c r="OON38" s="133"/>
      <c r="OOS38" s="133"/>
      <c r="OOX38" s="133"/>
      <c r="OPC38" s="133"/>
      <c r="OPH38" s="133"/>
      <c r="OPM38" s="133"/>
      <c r="OPR38" s="133"/>
      <c r="OPW38" s="133"/>
      <c r="OQB38" s="133"/>
      <c r="OQG38" s="133"/>
      <c r="OQL38" s="133"/>
      <c r="OQQ38" s="133"/>
      <c r="OQV38" s="133"/>
      <c r="ORA38" s="133"/>
      <c r="ORF38" s="133"/>
      <c r="ORK38" s="133"/>
      <c r="ORP38" s="133"/>
      <c r="ORU38" s="133"/>
      <c r="ORZ38" s="133"/>
      <c r="OSE38" s="133"/>
      <c r="OSJ38" s="133"/>
      <c r="OSO38" s="133"/>
      <c r="OST38" s="133"/>
      <c r="OSY38" s="133"/>
      <c r="OTD38" s="133"/>
      <c r="OTI38" s="133"/>
      <c r="OTN38" s="133"/>
      <c r="OTS38" s="133"/>
      <c r="OTX38" s="133"/>
      <c r="OUC38" s="133"/>
      <c r="OUH38" s="133"/>
      <c r="OUM38" s="133"/>
      <c r="OUR38" s="133"/>
      <c r="OUW38" s="133"/>
      <c r="OVB38" s="133"/>
      <c r="OVG38" s="133"/>
      <c r="OVL38" s="133"/>
      <c r="OVQ38" s="133"/>
      <c r="OVV38" s="133"/>
      <c r="OWA38" s="133"/>
      <c r="OWF38" s="133"/>
      <c r="OWK38" s="133"/>
      <c r="OWP38" s="133"/>
      <c r="OWU38" s="133"/>
      <c r="OWZ38" s="133"/>
      <c r="OXE38" s="133"/>
      <c r="OXJ38" s="133"/>
      <c r="OXO38" s="133"/>
      <c r="OXT38" s="133"/>
      <c r="OXY38" s="133"/>
      <c r="OYD38" s="133"/>
      <c r="OYI38" s="133"/>
      <c r="OYN38" s="133"/>
      <c r="OYS38" s="133"/>
      <c r="OYX38" s="133"/>
      <c r="OZC38" s="133"/>
      <c r="OZH38" s="133"/>
      <c r="OZM38" s="133"/>
      <c r="OZR38" s="133"/>
      <c r="OZW38" s="133"/>
      <c r="PAB38" s="133"/>
      <c r="PAG38" s="133"/>
      <c r="PAL38" s="133"/>
      <c r="PAQ38" s="133"/>
      <c r="PAV38" s="133"/>
      <c r="PBA38" s="133"/>
      <c r="PBF38" s="133"/>
      <c r="PBK38" s="133"/>
      <c r="PBP38" s="133"/>
      <c r="PBU38" s="133"/>
      <c r="PBZ38" s="133"/>
      <c r="PCE38" s="133"/>
      <c r="PCJ38" s="133"/>
      <c r="PCO38" s="133"/>
      <c r="PCT38" s="133"/>
      <c r="PCY38" s="133"/>
      <c r="PDD38" s="133"/>
      <c r="PDI38" s="133"/>
      <c r="PDN38" s="133"/>
      <c r="PDS38" s="133"/>
      <c r="PDX38" s="133"/>
      <c r="PEC38" s="133"/>
      <c r="PEH38" s="133"/>
      <c r="PEM38" s="133"/>
      <c r="PER38" s="133"/>
      <c r="PEW38" s="133"/>
      <c r="PFB38" s="133"/>
      <c r="PFG38" s="133"/>
      <c r="PFL38" s="133"/>
      <c r="PFQ38" s="133"/>
      <c r="PFV38" s="133"/>
      <c r="PGA38" s="133"/>
      <c r="PGF38" s="133"/>
      <c r="PGK38" s="133"/>
      <c r="PGP38" s="133"/>
      <c r="PGU38" s="133"/>
      <c r="PGZ38" s="133"/>
      <c r="PHE38" s="133"/>
      <c r="PHJ38" s="133"/>
      <c r="PHO38" s="133"/>
      <c r="PHT38" s="133"/>
      <c r="PHY38" s="133"/>
      <c r="PID38" s="133"/>
      <c r="PII38" s="133"/>
      <c r="PIN38" s="133"/>
      <c r="PIS38" s="133"/>
      <c r="PIX38" s="133"/>
      <c r="PJC38" s="133"/>
      <c r="PJH38" s="133"/>
      <c r="PJM38" s="133"/>
      <c r="PJR38" s="133"/>
      <c r="PJW38" s="133"/>
      <c r="PKB38" s="133"/>
      <c r="PKG38" s="133"/>
      <c r="PKL38" s="133"/>
      <c r="PKQ38" s="133"/>
      <c r="PKV38" s="133"/>
      <c r="PLA38" s="133"/>
      <c r="PLF38" s="133"/>
      <c r="PLK38" s="133"/>
      <c r="PLP38" s="133"/>
      <c r="PLU38" s="133"/>
      <c r="PLZ38" s="133"/>
      <c r="PME38" s="133"/>
      <c r="PMJ38" s="133"/>
      <c r="PMO38" s="133"/>
      <c r="PMT38" s="133"/>
      <c r="PMY38" s="133"/>
      <c r="PND38" s="133"/>
      <c r="PNI38" s="133"/>
      <c r="PNN38" s="133"/>
      <c r="PNS38" s="133"/>
      <c r="PNX38" s="133"/>
      <c r="POC38" s="133"/>
      <c r="POH38" s="133"/>
      <c r="POM38" s="133"/>
      <c r="POR38" s="133"/>
      <c r="POW38" s="133"/>
      <c r="PPB38" s="133"/>
      <c r="PPG38" s="133"/>
      <c r="PPL38" s="133"/>
      <c r="PPQ38" s="133"/>
      <c r="PPV38" s="133"/>
      <c r="PQA38" s="133"/>
      <c r="PQF38" s="133"/>
      <c r="PQK38" s="133"/>
      <c r="PQP38" s="133"/>
      <c r="PQU38" s="133"/>
      <c r="PQZ38" s="133"/>
      <c r="PRE38" s="133"/>
      <c r="PRJ38" s="133"/>
      <c r="PRO38" s="133"/>
      <c r="PRT38" s="133"/>
      <c r="PRY38" s="133"/>
      <c r="PSD38" s="133"/>
      <c r="PSI38" s="133"/>
      <c r="PSN38" s="133"/>
      <c r="PSS38" s="133"/>
      <c r="PSX38" s="133"/>
      <c r="PTC38" s="133"/>
      <c r="PTH38" s="133"/>
      <c r="PTM38" s="133"/>
      <c r="PTR38" s="133"/>
      <c r="PTW38" s="133"/>
      <c r="PUB38" s="133"/>
      <c r="PUG38" s="133"/>
      <c r="PUL38" s="133"/>
      <c r="PUQ38" s="133"/>
      <c r="PUV38" s="133"/>
      <c r="PVA38" s="133"/>
      <c r="PVF38" s="133"/>
      <c r="PVK38" s="133"/>
      <c r="PVP38" s="133"/>
      <c r="PVU38" s="133"/>
      <c r="PVZ38" s="133"/>
      <c r="PWE38" s="133"/>
      <c r="PWJ38" s="133"/>
      <c r="PWO38" s="133"/>
      <c r="PWT38" s="133"/>
      <c r="PWY38" s="133"/>
      <c r="PXD38" s="133"/>
      <c r="PXI38" s="133"/>
      <c r="PXN38" s="133"/>
      <c r="PXS38" s="133"/>
      <c r="PXX38" s="133"/>
      <c r="PYC38" s="133"/>
      <c r="PYH38" s="133"/>
      <c r="PYM38" s="133"/>
      <c r="PYR38" s="133"/>
      <c r="PYW38" s="133"/>
      <c r="PZB38" s="133"/>
      <c r="PZG38" s="133"/>
      <c r="PZL38" s="133"/>
      <c r="PZQ38" s="133"/>
      <c r="PZV38" s="133"/>
      <c r="QAA38" s="133"/>
      <c r="QAF38" s="133"/>
      <c r="QAK38" s="133"/>
      <c r="QAP38" s="133"/>
      <c r="QAU38" s="133"/>
      <c r="QAZ38" s="133"/>
      <c r="QBE38" s="133"/>
      <c r="QBJ38" s="133"/>
      <c r="QBO38" s="133"/>
      <c r="QBT38" s="133"/>
      <c r="QBY38" s="133"/>
      <c r="QCD38" s="133"/>
      <c r="QCI38" s="133"/>
      <c r="QCN38" s="133"/>
      <c r="QCS38" s="133"/>
      <c r="QCX38" s="133"/>
      <c r="QDC38" s="133"/>
      <c r="QDH38" s="133"/>
      <c r="QDM38" s="133"/>
      <c r="QDR38" s="133"/>
      <c r="QDW38" s="133"/>
      <c r="QEB38" s="133"/>
      <c r="QEG38" s="133"/>
      <c r="QEL38" s="133"/>
      <c r="QEQ38" s="133"/>
      <c r="QEV38" s="133"/>
      <c r="QFA38" s="133"/>
      <c r="QFF38" s="133"/>
      <c r="QFK38" s="133"/>
      <c r="QFP38" s="133"/>
      <c r="QFU38" s="133"/>
      <c r="QFZ38" s="133"/>
      <c r="QGE38" s="133"/>
      <c r="QGJ38" s="133"/>
      <c r="QGO38" s="133"/>
      <c r="QGT38" s="133"/>
      <c r="QGY38" s="133"/>
      <c r="QHD38" s="133"/>
      <c r="QHI38" s="133"/>
      <c r="QHN38" s="133"/>
      <c r="QHS38" s="133"/>
      <c r="QHX38" s="133"/>
      <c r="QIC38" s="133"/>
      <c r="QIH38" s="133"/>
      <c r="QIM38" s="133"/>
      <c r="QIR38" s="133"/>
      <c r="QIW38" s="133"/>
      <c r="QJB38" s="133"/>
      <c r="QJG38" s="133"/>
      <c r="QJL38" s="133"/>
      <c r="QJQ38" s="133"/>
      <c r="QJV38" s="133"/>
      <c r="QKA38" s="133"/>
      <c r="QKF38" s="133"/>
      <c r="QKK38" s="133"/>
      <c r="QKP38" s="133"/>
      <c r="QKU38" s="133"/>
      <c r="QKZ38" s="133"/>
      <c r="QLE38" s="133"/>
      <c r="QLJ38" s="133"/>
      <c r="QLO38" s="133"/>
      <c r="QLT38" s="133"/>
      <c r="QLY38" s="133"/>
      <c r="QMD38" s="133"/>
      <c r="QMI38" s="133"/>
      <c r="QMN38" s="133"/>
      <c r="QMS38" s="133"/>
      <c r="QMX38" s="133"/>
      <c r="QNC38" s="133"/>
      <c r="QNH38" s="133"/>
      <c r="QNM38" s="133"/>
      <c r="QNR38" s="133"/>
      <c r="QNW38" s="133"/>
      <c r="QOB38" s="133"/>
      <c r="QOG38" s="133"/>
      <c r="QOL38" s="133"/>
      <c r="QOQ38" s="133"/>
      <c r="QOV38" s="133"/>
      <c r="QPA38" s="133"/>
      <c r="QPF38" s="133"/>
      <c r="QPK38" s="133"/>
      <c r="QPP38" s="133"/>
      <c r="QPU38" s="133"/>
      <c r="QPZ38" s="133"/>
      <c r="QQE38" s="133"/>
      <c r="QQJ38" s="133"/>
      <c r="QQO38" s="133"/>
      <c r="QQT38" s="133"/>
      <c r="QQY38" s="133"/>
      <c r="QRD38" s="133"/>
      <c r="QRI38" s="133"/>
      <c r="QRN38" s="133"/>
      <c r="QRS38" s="133"/>
      <c r="QRX38" s="133"/>
      <c r="QSC38" s="133"/>
      <c r="QSH38" s="133"/>
      <c r="QSM38" s="133"/>
      <c r="QSR38" s="133"/>
      <c r="QSW38" s="133"/>
      <c r="QTB38" s="133"/>
      <c r="QTG38" s="133"/>
      <c r="QTL38" s="133"/>
      <c r="QTQ38" s="133"/>
      <c r="QTV38" s="133"/>
      <c r="QUA38" s="133"/>
      <c r="QUF38" s="133"/>
      <c r="QUK38" s="133"/>
      <c r="QUP38" s="133"/>
      <c r="QUU38" s="133"/>
      <c r="QUZ38" s="133"/>
      <c r="QVE38" s="133"/>
      <c r="QVJ38" s="133"/>
      <c r="QVO38" s="133"/>
      <c r="QVT38" s="133"/>
      <c r="QVY38" s="133"/>
      <c r="QWD38" s="133"/>
      <c r="QWI38" s="133"/>
      <c r="QWN38" s="133"/>
      <c r="QWS38" s="133"/>
      <c r="QWX38" s="133"/>
      <c r="QXC38" s="133"/>
      <c r="QXH38" s="133"/>
      <c r="QXM38" s="133"/>
      <c r="QXR38" s="133"/>
      <c r="QXW38" s="133"/>
      <c r="QYB38" s="133"/>
      <c r="QYG38" s="133"/>
      <c r="QYL38" s="133"/>
      <c r="QYQ38" s="133"/>
      <c r="QYV38" s="133"/>
      <c r="QZA38" s="133"/>
      <c r="QZF38" s="133"/>
      <c r="QZK38" s="133"/>
      <c r="QZP38" s="133"/>
      <c r="QZU38" s="133"/>
      <c r="QZZ38" s="133"/>
      <c r="RAE38" s="133"/>
      <c r="RAJ38" s="133"/>
      <c r="RAO38" s="133"/>
      <c r="RAT38" s="133"/>
      <c r="RAY38" s="133"/>
      <c r="RBD38" s="133"/>
      <c r="RBI38" s="133"/>
      <c r="RBN38" s="133"/>
      <c r="RBS38" s="133"/>
      <c r="RBX38" s="133"/>
      <c r="RCC38" s="133"/>
      <c r="RCH38" s="133"/>
      <c r="RCM38" s="133"/>
      <c r="RCR38" s="133"/>
      <c r="RCW38" s="133"/>
      <c r="RDB38" s="133"/>
      <c r="RDG38" s="133"/>
      <c r="RDL38" s="133"/>
      <c r="RDQ38" s="133"/>
      <c r="RDV38" s="133"/>
      <c r="REA38" s="133"/>
      <c r="REF38" s="133"/>
      <c r="REK38" s="133"/>
      <c r="REP38" s="133"/>
      <c r="REU38" s="133"/>
      <c r="REZ38" s="133"/>
      <c r="RFE38" s="133"/>
      <c r="RFJ38" s="133"/>
      <c r="RFO38" s="133"/>
      <c r="RFT38" s="133"/>
      <c r="RFY38" s="133"/>
      <c r="RGD38" s="133"/>
      <c r="RGI38" s="133"/>
      <c r="RGN38" s="133"/>
      <c r="RGS38" s="133"/>
      <c r="RGX38" s="133"/>
      <c r="RHC38" s="133"/>
      <c r="RHH38" s="133"/>
      <c r="RHM38" s="133"/>
      <c r="RHR38" s="133"/>
      <c r="RHW38" s="133"/>
      <c r="RIB38" s="133"/>
      <c r="RIG38" s="133"/>
      <c r="RIL38" s="133"/>
      <c r="RIQ38" s="133"/>
      <c r="RIV38" s="133"/>
      <c r="RJA38" s="133"/>
      <c r="RJF38" s="133"/>
      <c r="RJK38" s="133"/>
      <c r="RJP38" s="133"/>
      <c r="RJU38" s="133"/>
      <c r="RJZ38" s="133"/>
      <c r="RKE38" s="133"/>
      <c r="RKJ38" s="133"/>
      <c r="RKO38" s="133"/>
      <c r="RKT38" s="133"/>
      <c r="RKY38" s="133"/>
      <c r="RLD38" s="133"/>
      <c r="RLI38" s="133"/>
      <c r="RLN38" s="133"/>
      <c r="RLS38" s="133"/>
      <c r="RLX38" s="133"/>
      <c r="RMC38" s="133"/>
      <c r="RMH38" s="133"/>
      <c r="RMM38" s="133"/>
      <c r="RMR38" s="133"/>
      <c r="RMW38" s="133"/>
      <c r="RNB38" s="133"/>
      <c r="RNG38" s="133"/>
      <c r="RNL38" s="133"/>
      <c r="RNQ38" s="133"/>
      <c r="RNV38" s="133"/>
      <c r="ROA38" s="133"/>
      <c r="ROF38" s="133"/>
      <c r="ROK38" s="133"/>
      <c r="ROP38" s="133"/>
      <c r="ROU38" s="133"/>
      <c r="ROZ38" s="133"/>
      <c r="RPE38" s="133"/>
      <c r="RPJ38" s="133"/>
      <c r="RPO38" s="133"/>
      <c r="RPT38" s="133"/>
      <c r="RPY38" s="133"/>
      <c r="RQD38" s="133"/>
      <c r="RQI38" s="133"/>
      <c r="RQN38" s="133"/>
      <c r="RQS38" s="133"/>
      <c r="RQX38" s="133"/>
      <c r="RRC38" s="133"/>
      <c r="RRH38" s="133"/>
      <c r="RRM38" s="133"/>
      <c r="RRR38" s="133"/>
      <c r="RRW38" s="133"/>
      <c r="RSB38" s="133"/>
      <c r="RSG38" s="133"/>
      <c r="RSL38" s="133"/>
      <c r="RSQ38" s="133"/>
      <c r="RSV38" s="133"/>
      <c r="RTA38" s="133"/>
      <c r="RTF38" s="133"/>
      <c r="RTK38" s="133"/>
      <c r="RTP38" s="133"/>
      <c r="RTU38" s="133"/>
      <c r="RTZ38" s="133"/>
      <c r="RUE38" s="133"/>
      <c r="RUJ38" s="133"/>
      <c r="RUO38" s="133"/>
      <c r="RUT38" s="133"/>
      <c r="RUY38" s="133"/>
      <c r="RVD38" s="133"/>
      <c r="RVI38" s="133"/>
      <c r="RVN38" s="133"/>
      <c r="RVS38" s="133"/>
      <c r="RVX38" s="133"/>
      <c r="RWC38" s="133"/>
      <c r="RWH38" s="133"/>
      <c r="RWM38" s="133"/>
      <c r="RWR38" s="133"/>
      <c r="RWW38" s="133"/>
      <c r="RXB38" s="133"/>
      <c r="RXG38" s="133"/>
      <c r="RXL38" s="133"/>
      <c r="RXQ38" s="133"/>
      <c r="RXV38" s="133"/>
      <c r="RYA38" s="133"/>
      <c r="RYF38" s="133"/>
      <c r="RYK38" s="133"/>
      <c r="RYP38" s="133"/>
      <c r="RYU38" s="133"/>
      <c r="RYZ38" s="133"/>
      <c r="RZE38" s="133"/>
      <c r="RZJ38" s="133"/>
      <c r="RZO38" s="133"/>
      <c r="RZT38" s="133"/>
      <c r="RZY38" s="133"/>
      <c r="SAD38" s="133"/>
      <c r="SAI38" s="133"/>
      <c r="SAN38" s="133"/>
      <c r="SAS38" s="133"/>
      <c r="SAX38" s="133"/>
      <c r="SBC38" s="133"/>
      <c r="SBH38" s="133"/>
      <c r="SBM38" s="133"/>
      <c r="SBR38" s="133"/>
      <c r="SBW38" s="133"/>
      <c r="SCB38" s="133"/>
      <c r="SCG38" s="133"/>
      <c r="SCL38" s="133"/>
      <c r="SCQ38" s="133"/>
      <c r="SCV38" s="133"/>
      <c r="SDA38" s="133"/>
      <c r="SDF38" s="133"/>
      <c r="SDK38" s="133"/>
      <c r="SDP38" s="133"/>
      <c r="SDU38" s="133"/>
      <c r="SDZ38" s="133"/>
      <c r="SEE38" s="133"/>
      <c r="SEJ38" s="133"/>
      <c r="SEO38" s="133"/>
      <c r="SET38" s="133"/>
      <c r="SEY38" s="133"/>
      <c r="SFD38" s="133"/>
      <c r="SFI38" s="133"/>
      <c r="SFN38" s="133"/>
      <c r="SFS38" s="133"/>
      <c r="SFX38" s="133"/>
      <c r="SGC38" s="133"/>
      <c r="SGH38" s="133"/>
      <c r="SGM38" s="133"/>
      <c r="SGR38" s="133"/>
      <c r="SGW38" s="133"/>
      <c r="SHB38" s="133"/>
      <c r="SHG38" s="133"/>
      <c r="SHL38" s="133"/>
      <c r="SHQ38" s="133"/>
      <c r="SHV38" s="133"/>
      <c r="SIA38" s="133"/>
      <c r="SIF38" s="133"/>
      <c r="SIK38" s="133"/>
      <c r="SIP38" s="133"/>
      <c r="SIU38" s="133"/>
      <c r="SIZ38" s="133"/>
      <c r="SJE38" s="133"/>
      <c r="SJJ38" s="133"/>
      <c r="SJO38" s="133"/>
      <c r="SJT38" s="133"/>
      <c r="SJY38" s="133"/>
      <c r="SKD38" s="133"/>
      <c r="SKI38" s="133"/>
      <c r="SKN38" s="133"/>
      <c r="SKS38" s="133"/>
      <c r="SKX38" s="133"/>
      <c r="SLC38" s="133"/>
      <c r="SLH38" s="133"/>
      <c r="SLM38" s="133"/>
      <c r="SLR38" s="133"/>
      <c r="SLW38" s="133"/>
      <c r="SMB38" s="133"/>
      <c r="SMG38" s="133"/>
      <c r="SML38" s="133"/>
      <c r="SMQ38" s="133"/>
      <c r="SMV38" s="133"/>
      <c r="SNA38" s="133"/>
      <c r="SNF38" s="133"/>
      <c r="SNK38" s="133"/>
      <c r="SNP38" s="133"/>
      <c r="SNU38" s="133"/>
      <c r="SNZ38" s="133"/>
      <c r="SOE38" s="133"/>
      <c r="SOJ38" s="133"/>
      <c r="SOO38" s="133"/>
      <c r="SOT38" s="133"/>
      <c r="SOY38" s="133"/>
      <c r="SPD38" s="133"/>
      <c r="SPI38" s="133"/>
      <c r="SPN38" s="133"/>
      <c r="SPS38" s="133"/>
      <c r="SPX38" s="133"/>
      <c r="SQC38" s="133"/>
      <c r="SQH38" s="133"/>
      <c r="SQM38" s="133"/>
      <c r="SQR38" s="133"/>
      <c r="SQW38" s="133"/>
      <c r="SRB38" s="133"/>
      <c r="SRG38" s="133"/>
      <c r="SRL38" s="133"/>
      <c r="SRQ38" s="133"/>
      <c r="SRV38" s="133"/>
      <c r="SSA38" s="133"/>
      <c r="SSF38" s="133"/>
      <c r="SSK38" s="133"/>
      <c r="SSP38" s="133"/>
      <c r="SSU38" s="133"/>
      <c r="SSZ38" s="133"/>
      <c r="STE38" s="133"/>
      <c r="STJ38" s="133"/>
      <c r="STO38" s="133"/>
      <c r="STT38" s="133"/>
      <c r="STY38" s="133"/>
      <c r="SUD38" s="133"/>
      <c r="SUI38" s="133"/>
      <c r="SUN38" s="133"/>
      <c r="SUS38" s="133"/>
      <c r="SUX38" s="133"/>
      <c r="SVC38" s="133"/>
      <c r="SVH38" s="133"/>
      <c r="SVM38" s="133"/>
      <c r="SVR38" s="133"/>
      <c r="SVW38" s="133"/>
      <c r="SWB38" s="133"/>
      <c r="SWG38" s="133"/>
      <c r="SWL38" s="133"/>
      <c r="SWQ38" s="133"/>
      <c r="SWV38" s="133"/>
      <c r="SXA38" s="133"/>
      <c r="SXF38" s="133"/>
      <c r="SXK38" s="133"/>
      <c r="SXP38" s="133"/>
      <c r="SXU38" s="133"/>
      <c r="SXZ38" s="133"/>
      <c r="SYE38" s="133"/>
      <c r="SYJ38" s="133"/>
      <c r="SYO38" s="133"/>
      <c r="SYT38" s="133"/>
      <c r="SYY38" s="133"/>
      <c r="SZD38" s="133"/>
      <c r="SZI38" s="133"/>
      <c r="SZN38" s="133"/>
      <c r="SZS38" s="133"/>
      <c r="SZX38" s="133"/>
      <c r="TAC38" s="133"/>
      <c r="TAH38" s="133"/>
      <c r="TAM38" s="133"/>
      <c r="TAR38" s="133"/>
      <c r="TAW38" s="133"/>
      <c r="TBB38" s="133"/>
      <c r="TBG38" s="133"/>
      <c r="TBL38" s="133"/>
      <c r="TBQ38" s="133"/>
      <c r="TBV38" s="133"/>
      <c r="TCA38" s="133"/>
      <c r="TCF38" s="133"/>
      <c r="TCK38" s="133"/>
      <c r="TCP38" s="133"/>
      <c r="TCU38" s="133"/>
      <c r="TCZ38" s="133"/>
      <c r="TDE38" s="133"/>
      <c r="TDJ38" s="133"/>
      <c r="TDO38" s="133"/>
      <c r="TDT38" s="133"/>
      <c r="TDY38" s="133"/>
      <c r="TED38" s="133"/>
      <c r="TEI38" s="133"/>
      <c r="TEN38" s="133"/>
      <c r="TES38" s="133"/>
      <c r="TEX38" s="133"/>
      <c r="TFC38" s="133"/>
      <c r="TFH38" s="133"/>
      <c r="TFM38" s="133"/>
      <c r="TFR38" s="133"/>
      <c r="TFW38" s="133"/>
      <c r="TGB38" s="133"/>
      <c r="TGG38" s="133"/>
      <c r="TGL38" s="133"/>
      <c r="TGQ38" s="133"/>
      <c r="TGV38" s="133"/>
      <c r="THA38" s="133"/>
      <c r="THF38" s="133"/>
      <c r="THK38" s="133"/>
      <c r="THP38" s="133"/>
      <c r="THU38" s="133"/>
      <c r="THZ38" s="133"/>
      <c r="TIE38" s="133"/>
      <c r="TIJ38" s="133"/>
      <c r="TIO38" s="133"/>
      <c r="TIT38" s="133"/>
      <c r="TIY38" s="133"/>
      <c r="TJD38" s="133"/>
      <c r="TJI38" s="133"/>
      <c r="TJN38" s="133"/>
      <c r="TJS38" s="133"/>
      <c r="TJX38" s="133"/>
      <c r="TKC38" s="133"/>
      <c r="TKH38" s="133"/>
      <c r="TKM38" s="133"/>
      <c r="TKR38" s="133"/>
      <c r="TKW38" s="133"/>
      <c r="TLB38" s="133"/>
      <c r="TLG38" s="133"/>
      <c r="TLL38" s="133"/>
      <c r="TLQ38" s="133"/>
      <c r="TLV38" s="133"/>
      <c r="TMA38" s="133"/>
      <c r="TMF38" s="133"/>
      <c r="TMK38" s="133"/>
      <c r="TMP38" s="133"/>
      <c r="TMU38" s="133"/>
      <c r="TMZ38" s="133"/>
      <c r="TNE38" s="133"/>
      <c r="TNJ38" s="133"/>
      <c r="TNO38" s="133"/>
      <c r="TNT38" s="133"/>
      <c r="TNY38" s="133"/>
      <c r="TOD38" s="133"/>
      <c r="TOI38" s="133"/>
      <c r="TON38" s="133"/>
      <c r="TOS38" s="133"/>
      <c r="TOX38" s="133"/>
      <c r="TPC38" s="133"/>
      <c r="TPH38" s="133"/>
      <c r="TPM38" s="133"/>
      <c r="TPR38" s="133"/>
      <c r="TPW38" s="133"/>
      <c r="TQB38" s="133"/>
      <c r="TQG38" s="133"/>
      <c r="TQL38" s="133"/>
      <c r="TQQ38" s="133"/>
      <c r="TQV38" s="133"/>
      <c r="TRA38" s="133"/>
      <c r="TRF38" s="133"/>
      <c r="TRK38" s="133"/>
      <c r="TRP38" s="133"/>
      <c r="TRU38" s="133"/>
      <c r="TRZ38" s="133"/>
      <c r="TSE38" s="133"/>
      <c r="TSJ38" s="133"/>
      <c r="TSO38" s="133"/>
      <c r="TST38" s="133"/>
      <c r="TSY38" s="133"/>
      <c r="TTD38" s="133"/>
      <c r="TTI38" s="133"/>
      <c r="TTN38" s="133"/>
      <c r="TTS38" s="133"/>
      <c r="TTX38" s="133"/>
      <c r="TUC38" s="133"/>
      <c r="TUH38" s="133"/>
      <c r="TUM38" s="133"/>
      <c r="TUR38" s="133"/>
      <c r="TUW38" s="133"/>
      <c r="TVB38" s="133"/>
      <c r="TVG38" s="133"/>
      <c r="TVL38" s="133"/>
      <c r="TVQ38" s="133"/>
      <c r="TVV38" s="133"/>
      <c r="TWA38" s="133"/>
      <c r="TWF38" s="133"/>
      <c r="TWK38" s="133"/>
      <c r="TWP38" s="133"/>
      <c r="TWU38" s="133"/>
      <c r="TWZ38" s="133"/>
      <c r="TXE38" s="133"/>
      <c r="TXJ38" s="133"/>
      <c r="TXO38" s="133"/>
      <c r="TXT38" s="133"/>
      <c r="TXY38" s="133"/>
      <c r="TYD38" s="133"/>
      <c r="TYI38" s="133"/>
      <c r="TYN38" s="133"/>
      <c r="TYS38" s="133"/>
      <c r="TYX38" s="133"/>
      <c r="TZC38" s="133"/>
      <c r="TZH38" s="133"/>
      <c r="TZM38" s="133"/>
      <c r="TZR38" s="133"/>
      <c r="TZW38" s="133"/>
      <c r="UAB38" s="133"/>
      <c r="UAG38" s="133"/>
      <c r="UAL38" s="133"/>
      <c r="UAQ38" s="133"/>
      <c r="UAV38" s="133"/>
      <c r="UBA38" s="133"/>
      <c r="UBF38" s="133"/>
      <c r="UBK38" s="133"/>
      <c r="UBP38" s="133"/>
      <c r="UBU38" s="133"/>
      <c r="UBZ38" s="133"/>
      <c r="UCE38" s="133"/>
      <c r="UCJ38" s="133"/>
      <c r="UCO38" s="133"/>
      <c r="UCT38" s="133"/>
      <c r="UCY38" s="133"/>
      <c r="UDD38" s="133"/>
      <c r="UDI38" s="133"/>
      <c r="UDN38" s="133"/>
      <c r="UDS38" s="133"/>
      <c r="UDX38" s="133"/>
      <c r="UEC38" s="133"/>
      <c r="UEH38" s="133"/>
      <c r="UEM38" s="133"/>
      <c r="UER38" s="133"/>
      <c r="UEW38" s="133"/>
      <c r="UFB38" s="133"/>
      <c r="UFG38" s="133"/>
      <c r="UFL38" s="133"/>
      <c r="UFQ38" s="133"/>
      <c r="UFV38" s="133"/>
      <c r="UGA38" s="133"/>
      <c r="UGF38" s="133"/>
      <c r="UGK38" s="133"/>
      <c r="UGP38" s="133"/>
      <c r="UGU38" s="133"/>
      <c r="UGZ38" s="133"/>
      <c r="UHE38" s="133"/>
      <c r="UHJ38" s="133"/>
      <c r="UHO38" s="133"/>
      <c r="UHT38" s="133"/>
      <c r="UHY38" s="133"/>
      <c r="UID38" s="133"/>
      <c r="UII38" s="133"/>
      <c r="UIN38" s="133"/>
      <c r="UIS38" s="133"/>
      <c r="UIX38" s="133"/>
      <c r="UJC38" s="133"/>
      <c r="UJH38" s="133"/>
      <c r="UJM38" s="133"/>
      <c r="UJR38" s="133"/>
      <c r="UJW38" s="133"/>
      <c r="UKB38" s="133"/>
      <c r="UKG38" s="133"/>
      <c r="UKL38" s="133"/>
      <c r="UKQ38" s="133"/>
      <c r="UKV38" s="133"/>
      <c r="ULA38" s="133"/>
      <c r="ULF38" s="133"/>
      <c r="ULK38" s="133"/>
      <c r="ULP38" s="133"/>
      <c r="ULU38" s="133"/>
      <c r="ULZ38" s="133"/>
      <c r="UME38" s="133"/>
      <c r="UMJ38" s="133"/>
      <c r="UMO38" s="133"/>
      <c r="UMT38" s="133"/>
      <c r="UMY38" s="133"/>
      <c r="UND38" s="133"/>
      <c r="UNI38" s="133"/>
      <c r="UNN38" s="133"/>
      <c r="UNS38" s="133"/>
      <c r="UNX38" s="133"/>
      <c r="UOC38" s="133"/>
      <c r="UOH38" s="133"/>
      <c r="UOM38" s="133"/>
      <c r="UOR38" s="133"/>
      <c r="UOW38" s="133"/>
      <c r="UPB38" s="133"/>
      <c r="UPG38" s="133"/>
      <c r="UPL38" s="133"/>
      <c r="UPQ38" s="133"/>
      <c r="UPV38" s="133"/>
      <c r="UQA38" s="133"/>
      <c r="UQF38" s="133"/>
      <c r="UQK38" s="133"/>
      <c r="UQP38" s="133"/>
      <c r="UQU38" s="133"/>
      <c r="UQZ38" s="133"/>
      <c r="URE38" s="133"/>
      <c r="URJ38" s="133"/>
      <c r="URO38" s="133"/>
      <c r="URT38" s="133"/>
      <c r="URY38" s="133"/>
      <c r="USD38" s="133"/>
      <c r="USI38" s="133"/>
      <c r="USN38" s="133"/>
      <c r="USS38" s="133"/>
      <c r="USX38" s="133"/>
      <c r="UTC38" s="133"/>
      <c r="UTH38" s="133"/>
      <c r="UTM38" s="133"/>
      <c r="UTR38" s="133"/>
      <c r="UTW38" s="133"/>
      <c r="UUB38" s="133"/>
      <c r="UUG38" s="133"/>
      <c r="UUL38" s="133"/>
      <c r="UUQ38" s="133"/>
      <c r="UUV38" s="133"/>
      <c r="UVA38" s="133"/>
      <c r="UVF38" s="133"/>
      <c r="UVK38" s="133"/>
      <c r="UVP38" s="133"/>
      <c r="UVU38" s="133"/>
      <c r="UVZ38" s="133"/>
      <c r="UWE38" s="133"/>
      <c r="UWJ38" s="133"/>
      <c r="UWO38" s="133"/>
      <c r="UWT38" s="133"/>
      <c r="UWY38" s="133"/>
      <c r="UXD38" s="133"/>
      <c r="UXI38" s="133"/>
      <c r="UXN38" s="133"/>
      <c r="UXS38" s="133"/>
      <c r="UXX38" s="133"/>
      <c r="UYC38" s="133"/>
      <c r="UYH38" s="133"/>
      <c r="UYM38" s="133"/>
      <c r="UYR38" s="133"/>
      <c r="UYW38" s="133"/>
      <c r="UZB38" s="133"/>
      <c r="UZG38" s="133"/>
      <c r="UZL38" s="133"/>
      <c r="UZQ38" s="133"/>
      <c r="UZV38" s="133"/>
      <c r="VAA38" s="133"/>
      <c r="VAF38" s="133"/>
      <c r="VAK38" s="133"/>
      <c r="VAP38" s="133"/>
      <c r="VAU38" s="133"/>
      <c r="VAZ38" s="133"/>
      <c r="VBE38" s="133"/>
      <c r="VBJ38" s="133"/>
      <c r="VBO38" s="133"/>
      <c r="VBT38" s="133"/>
      <c r="VBY38" s="133"/>
      <c r="VCD38" s="133"/>
      <c r="VCI38" s="133"/>
      <c r="VCN38" s="133"/>
      <c r="VCS38" s="133"/>
      <c r="VCX38" s="133"/>
      <c r="VDC38" s="133"/>
      <c r="VDH38" s="133"/>
      <c r="VDM38" s="133"/>
      <c r="VDR38" s="133"/>
      <c r="VDW38" s="133"/>
      <c r="VEB38" s="133"/>
      <c r="VEG38" s="133"/>
      <c r="VEL38" s="133"/>
      <c r="VEQ38" s="133"/>
      <c r="VEV38" s="133"/>
      <c r="VFA38" s="133"/>
      <c r="VFF38" s="133"/>
      <c r="VFK38" s="133"/>
      <c r="VFP38" s="133"/>
      <c r="VFU38" s="133"/>
      <c r="VFZ38" s="133"/>
      <c r="VGE38" s="133"/>
      <c r="VGJ38" s="133"/>
      <c r="VGO38" s="133"/>
      <c r="VGT38" s="133"/>
      <c r="VGY38" s="133"/>
      <c r="VHD38" s="133"/>
      <c r="VHI38" s="133"/>
      <c r="VHN38" s="133"/>
      <c r="VHS38" s="133"/>
      <c r="VHX38" s="133"/>
      <c r="VIC38" s="133"/>
      <c r="VIH38" s="133"/>
      <c r="VIM38" s="133"/>
      <c r="VIR38" s="133"/>
      <c r="VIW38" s="133"/>
      <c r="VJB38" s="133"/>
      <c r="VJG38" s="133"/>
      <c r="VJL38" s="133"/>
      <c r="VJQ38" s="133"/>
      <c r="VJV38" s="133"/>
      <c r="VKA38" s="133"/>
      <c r="VKF38" s="133"/>
      <c r="VKK38" s="133"/>
      <c r="VKP38" s="133"/>
      <c r="VKU38" s="133"/>
      <c r="VKZ38" s="133"/>
      <c r="VLE38" s="133"/>
      <c r="VLJ38" s="133"/>
      <c r="VLO38" s="133"/>
      <c r="VLT38" s="133"/>
      <c r="VLY38" s="133"/>
      <c r="VMD38" s="133"/>
      <c r="VMI38" s="133"/>
      <c r="VMN38" s="133"/>
      <c r="VMS38" s="133"/>
      <c r="VMX38" s="133"/>
      <c r="VNC38" s="133"/>
      <c r="VNH38" s="133"/>
      <c r="VNM38" s="133"/>
      <c r="VNR38" s="133"/>
      <c r="VNW38" s="133"/>
      <c r="VOB38" s="133"/>
      <c r="VOG38" s="133"/>
      <c r="VOL38" s="133"/>
      <c r="VOQ38" s="133"/>
      <c r="VOV38" s="133"/>
      <c r="VPA38" s="133"/>
      <c r="VPF38" s="133"/>
      <c r="VPK38" s="133"/>
      <c r="VPP38" s="133"/>
      <c r="VPU38" s="133"/>
      <c r="VPZ38" s="133"/>
      <c r="VQE38" s="133"/>
      <c r="VQJ38" s="133"/>
      <c r="VQO38" s="133"/>
      <c r="VQT38" s="133"/>
      <c r="VQY38" s="133"/>
      <c r="VRD38" s="133"/>
      <c r="VRI38" s="133"/>
      <c r="VRN38" s="133"/>
      <c r="VRS38" s="133"/>
      <c r="VRX38" s="133"/>
      <c r="VSC38" s="133"/>
      <c r="VSH38" s="133"/>
      <c r="VSM38" s="133"/>
      <c r="VSR38" s="133"/>
      <c r="VSW38" s="133"/>
      <c r="VTB38" s="133"/>
      <c r="VTG38" s="133"/>
      <c r="VTL38" s="133"/>
      <c r="VTQ38" s="133"/>
      <c r="VTV38" s="133"/>
      <c r="VUA38" s="133"/>
      <c r="VUF38" s="133"/>
      <c r="VUK38" s="133"/>
      <c r="VUP38" s="133"/>
      <c r="VUU38" s="133"/>
      <c r="VUZ38" s="133"/>
      <c r="VVE38" s="133"/>
      <c r="VVJ38" s="133"/>
      <c r="VVO38" s="133"/>
      <c r="VVT38" s="133"/>
      <c r="VVY38" s="133"/>
      <c r="VWD38" s="133"/>
      <c r="VWI38" s="133"/>
      <c r="VWN38" s="133"/>
      <c r="VWS38" s="133"/>
      <c r="VWX38" s="133"/>
      <c r="VXC38" s="133"/>
      <c r="VXH38" s="133"/>
      <c r="VXM38" s="133"/>
      <c r="VXR38" s="133"/>
      <c r="VXW38" s="133"/>
      <c r="VYB38" s="133"/>
      <c r="VYG38" s="133"/>
      <c r="VYL38" s="133"/>
      <c r="VYQ38" s="133"/>
      <c r="VYV38" s="133"/>
      <c r="VZA38" s="133"/>
      <c r="VZF38" s="133"/>
      <c r="VZK38" s="133"/>
      <c r="VZP38" s="133"/>
      <c r="VZU38" s="133"/>
      <c r="VZZ38" s="133"/>
      <c r="WAE38" s="133"/>
      <c r="WAJ38" s="133"/>
      <c r="WAO38" s="133"/>
      <c r="WAT38" s="133"/>
      <c r="WAY38" s="133"/>
      <c r="WBD38" s="133"/>
      <c r="WBI38" s="133"/>
      <c r="WBN38" s="133"/>
      <c r="WBS38" s="133"/>
      <c r="WBX38" s="133"/>
      <c r="WCC38" s="133"/>
      <c r="WCH38" s="133"/>
      <c r="WCM38" s="133"/>
      <c r="WCR38" s="133"/>
      <c r="WCW38" s="133"/>
      <c r="WDB38" s="133"/>
      <c r="WDG38" s="133"/>
      <c r="WDL38" s="133"/>
      <c r="WDQ38" s="133"/>
      <c r="WDV38" s="133"/>
      <c r="WEA38" s="133"/>
      <c r="WEF38" s="133"/>
      <c r="WEK38" s="133"/>
      <c r="WEP38" s="133"/>
      <c r="WEU38" s="133"/>
      <c r="WEZ38" s="133"/>
      <c r="WFE38" s="133"/>
      <c r="WFJ38" s="133"/>
      <c r="WFO38" s="133"/>
      <c r="WFT38" s="133"/>
      <c r="WFY38" s="133"/>
      <c r="WGD38" s="133"/>
      <c r="WGI38" s="133"/>
      <c r="WGN38" s="133"/>
      <c r="WGS38" s="133"/>
      <c r="WGX38" s="133"/>
      <c r="WHC38" s="133"/>
      <c r="WHH38" s="133"/>
      <c r="WHM38" s="133"/>
      <c r="WHR38" s="133"/>
      <c r="WHW38" s="133"/>
      <c r="WIB38" s="133"/>
      <c r="WIG38" s="133"/>
      <c r="WIL38" s="133"/>
      <c r="WIQ38" s="133"/>
      <c r="WIV38" s="133"/>
      <c r="WJA38" s="133"/>
      <c r="WJF38" s="133"/>
      <c r="WJK38" s="133"/>
      <c r="WJP38" s="133"/>
      <c r="WJU38" s="133"/>
      <c r="WJZ38" s="133"/>
      <c r="WKE38" s="133"/>
      <c r="WKJ38" s="133"/>
      <c r="WKO38" s="133"/>
      <c r="WKT38" s="133"/>
      <c r="WKY38" s="133"/>
      <c r="WLD38" s="133"/>
      <c r="WLI38" s="133"/>
      <c r="WLN38" s="133"/>
      <c r="WLS38" s="133"/>
      <c r="WLX38" s="133"/>
      <c r="WMC38" s="133"/>
      <c r="WMH38" s="133"/>
      <c r="WMM38" s="133"/>
      <c r="WMR38" s="133"/>
      <c r="WMW38" s="133"/>
      <c r="WNB38" s="133"/>
      <c r="WNG38" s="133"/>
      <c r="WNL38" s="133"/>
      <c r="WNQ38" s="133"/>
      <c r="WNV38" s="133"/>
      <c r="WOA38" s="133"/>
      <c r="WOF38" s="133"/>
      <c r="WOK38" s="133"/>
      <c r="WOP38" s="133"/>
      <c r="WOU38" s="133"/>
      <c r="WOZ38" s="133"/>
      <c r="WPE38" s="133"/>
      <c r="WPJ38" s="133"/>
      <c r="WPO38" s="133"/>
      <c r="WPT38" s="133"/>
      <c r="WPY38" s="133"/>
      <c r="WQD38" s="133"/>
      <c r="WQI38" s="133"/>
      <c r="WQN38" s="133"/>
      <c r="WQS38" s="133"/>
      <c r="WQX38" s="133"/>
      <c r="WRC38" s="133"/>
      <c r="WRH38" s="133"/>
      <c r="WRM38" s="133"/>
      <c r="WRR38" s="133"/>
      <c r="WRW38" s="133"/>
      <c r="WSB38" s="133"/>
      <c r="WSG38" s="133"/>
      <c r="WSL38" s="133"/>
      <c r="WSQ38" s="133"/>
      <c r="WSV38" s="133"/>
      <c r="WTA38" s="133"/>
      <c r="WTF38" s="133"/>
      <c r="WTK38" s="133"/>
      <c r="WTP38" s="133"/>
      <c r="WTU38" s="133"/>
      <c r="WTZ38" s="133"/>
      <c r="WUE38" s="133"/>
      <c r="WUJ38" s="133"/>
      <c r="WUO38" s="133"/>
      <c r="WUT38" s="133"/>
      <c r="WUY38" s="133"/>
      <c r="WVD38" s="133"/>
      <c r="WVI38" s="133"/>
      <c r="WVN38" s="133"/>
      <c r="WVS38" s="133"/>
      <c r="WVX38" s="133"/>
      <c r="WWC38" s="133"/>
      <c r="WWH38" s="133"/>
      <c r="WWM38" s="133"/>
      <c r="WWR38" s="133"/>
      <c r="WWW38" s="133"/>
      <c r="WXB38" s="133"/>
      <c r="WXG38" s="133"/>
      <c r="WXL38" s="133"/>
      <c r="WXQ38" s="133"/>
      <c r="WXV38" s="133"/>
      <c r="WYA38" s="133"/>
      <c r="WYF38" s="133"/>
      <c r="WYK38" s="133"/>
      <c r="WYP38" s="133"/>
      <c r="WYU38" s="133"/>
      <c r="WYZ38" s="133"/>
      <c r="WZE38" s="133"/>
      <c r="WZJ38" s="133"/>
      <c r="WZO38" s="133"/>
      <c r="WZT38" s="133"/>
      <c r="WZY38" s="133"/>
      <c r="XAD38" s="133"/>
      <c r="XAI38" s="133"/>
      <c r="XAN38" s="133"/>
      <c r="XAS38" s="133"/>
      <c r="XAX38" s="133"/>
      <c r="XBC38" s="133"/>
      <c r="XBH38" s="133"/>
      <c r="XBM38" s="133"/>
      <c r="XBR38" s="133"/>
      <c r="XBW38" s="133"/>
      <c r="XCB38" s="133"/>
      <c r="XCG38" s="133"/>
      <c r="XCL38" s="133"/>
      <c r="XCQ38" s="133"/>
      <c r="XCV38" s="133"/>
      <c r="XDA38" s="133"/>
      <c r="XDF38" s="133"/>
      <c r="XDK38" s="133"/>
      <c r="XDP38" s="133"/>
      <c r="XDU38" s="133"/>
      <c r="XDZ38" s="133"/>
      <c r="XEE38" s="133"/>
      <c r="XEJ38" s="133"/>
      <c r="XEO38" s="133"/>
      <c r="XET38" s="133"/>
      <c r="XEY38" s="133"/>
      <c r="XFD38" s="133"/>
    </row>
    <row r="39" spans="1:1024 1029:2044 2049:3069 3074:4094 4099:5119 5124:6144 6149:7164 7169:8189 8194:9214 9219:10239 10244:11264 11269:12284 12289:13309 13314:14334 14339:15359 15364:16384">
      <c r="A39" s="132" t="s">
        <v>826</v>
      </c>
      <c r="B39" s="132" t="s">
        <v>1476</v>
      </c>
      <c r="C39" s="132" t="s">
        <v>1507</v>
      </c>
      <c r="D39" s="133">
        <v>15806.13</v>
      </c>
      <c r="E39" s="132" t="s">
        <v>822</v>
      </c>
      <c r="I39" s="133"/>
      <c r="N39" s="133"/>
      <c r="S39" s="133"/>
      <c r="X39" s="133"/>
      <c r="AC39" s="133"/>
      <c r="AH39" s="133"/>
      <c r="AM39" s="133"/>
      <c r="AR39" s="133"/>
      <c r="AW39" s="133"/>
      <c r="BB39" s="133"/>
      <c r="BG39" s="133"/>
      <c r="BL39" s="133"/>
      <c r="BQ39" s="133"/>
      <c r="BV39" s="133"/>
      <c r="CA39" s="133"/>
      <c r="CF39" s="133"/>
      <c r="CK39" s="133"/>
      <c r="CP39" s="133"/>
      <c r="CU39" s="133"/>
      <c r="CZ39" s="133"/>
      <c r="DE39" s="133"/>
      <c r="DJ39" s="133"/>
      <c r="DO39" s="133"/>
      <c r="DT39" s="133"/>
      <c r="DY39" s="133"/>
      <c r="ED39" s="133"/>
      <c r="EI39" s="133"/>
      <c r="EN39" s="133"/>
      <c r="ES39" s="133"/>
      <c r="EX39" s="133"/>
      <c r="FC39" s="133"/>
      <c r="FH39" s="133"/>
      <c r="FM39" s="133"/>
      <c r="FR39" s="133"/>
      <c r="FW39" s="133"/>
      <c r="GB39" s="133"/>
      <c r="GG39" s="133"/>
      <c r="GL39" s="133"/>
      <c r="GQ39" s="133"/>
      <c r="GV39" s="133"/>
      <c r="HA39" s="133"/>
      <c r="HF39" s="133"/>
      <c r="HK39" s="133"/>
      <c r="HP39" s="133"/>
      <c r="HU39" s="133"/>
      <c r="HZ39" s="133"/>
      <c r="IE39" s="133"/>
      <c r="IJ39" s="133"/>
      <c r="IO39" s="133"/>
      <c r="IT39" s="133"/>
      <c r="IY39" s="133"/>
      <c r="JD39" s="133"/>
      <c r="JI39" s="133"/>
      <c r="JN39" s="133"/>
      <c r="JS39" s="133"/>
      <c r="JX39" s="133"/>
      <c r="KC39" s="133"/>
      <c r="KH39" s="133"/>
      <c r="KM39" s="133"/>
      <c r="KR39" s="133"/>
      <c r="KW39" s="133"/>
      <c r="LB39" s="133"/>
      <c r="LG39" s="133"/>
      <c r="LL39" s="133"/>
      <c r="LQ39" s="133"/>
      <c r="LV39" s="133"/>
      <c r="MA39" s="133"/>
      <c r="MF39" s="133"/>
      <c r="MK39" s="133"/>
      <c r="MP39" s="133"/>
      <c r="MU39" s="133"/>
      <c r="MZ39" s="133"/>
      <c r="NE39" s="133"/>
      <c r="NJ39" s="133"/>
      <c r="NO39" s="133"/>
      <c r="NT39" s="133"/>
      <c r="NY39" s="133"/>
      <c r="OD39" s="133"/>
      <c r="OI39" s="133"/>
      <c r="ON39" s="133"/>
      <c r="OS39" s="133"/>
      <c r="OX39" s="133"/>
      <c r="PC39" s="133"/>
      <c r="PH39" s="133"/>
      <c r="PM39" s="133"/>
      <c r="PR39" s="133"/>
      <c r="PW39" s="133"/>
      <c r="QB39" s="133"/>
      <c r="QG39" s="133"/>
      <c r="QL39" s="133"/>
      <c r="QQ39" s="133"/>
      <c r="QV39" s="133"/>
      <c r="RA39" s="133"/>
      <c r="RF39" s="133"/>
      <c r="RK39" s="133"/>
      <c r="RP39" s="133"/>
      <c r="RU39" s="133"/>
      <c r="RZ39" s="133"/>
      <c r="SE39" s="133"/>
      <c r="SJ39" s="133"/>
      <c r="SO39" s="133"/>
      <c r="ST39" s="133"/>
      <c r="SY39" s="133"/>
      <c r="TD39" s="133"/>
      <c r="TI39" s="133"/>
      <c r="TN39" s="133"/>
      <c r="TS39" s="133"/>
      <c r="TX39" s="133"/>
      <c r="UC39" s="133"/>
      <c r="UH39" s="133"/>
      <c r="UM39" s="133"/>
      <c r="UR39" s="133"/>
      <c r="UW39" s="133"/>
      <c r="VB39" s="133"/>
      <c r="VG39" s="133"/>
      <c r="VL39" s="133"/>
      <c r="VQ39" s="133"/>
      <c r="VV39" s="133"/>
      <c r="WA39" s="133"/>
      <c r="WF39" s="133"/>
      <c r="WK39" s="133"/>
      <c r="WP39" s="133"/>
      <c r="WU39" s="133"/>
      <c r="WZ39" s="133"/>
      <c r="XE39" s="133"/>
      <c r="XJ39" s="133"/>
      <c r="XO39" s="133"/>
      <c r="XT39" s="133"/>
      <c r="XY39" s="133"/>
      <c r="YD39" s="133"/>
      <c r="YI39" s="133"/>
      <c r="YN39" s="133"/>
      <c r="YS39" s="133"/>
      <c r="YX39" s="133"/>
      <c r="ZC39" s="133"/>
      <c r="ZH39" s="133"/>
      <c r="ZM39" s="133"/>
      <c r="ZR39" s="133"/>
      <c r="ZW39" s="133"/>
      <c r="AAB39" s="133"/>
      <c r="AAG39" s="133"/>
      <c r="AAL39" s="133"/>
      <c r="AAQ39" s="133"/>
      <c r="AAV39" s="133"/>
      <c r="ABA39" s="133"/>
      <c r="ABF39" s="133"/>
      <c r="ABK39" s="133"/>
      <c r="ABP39" s="133"/>
      <c r="ABU39" s="133"/>
      <c r="ABZ39" s="133"/>
      <c r="ACE39" s="133"/>
      <c r="ACJ39" s="133"/>
      <c r="ACO39" s="133"/>
      <c r="ACT39" s="133"/>
      <c r="ACY39" s="133"/>
      <c r="ADD39" s="133"/>
      <c r="ADI39" s="133"/>
      <c r="ADN39" s="133"/>
      <c r="ADS39" s="133"/>
      <c r="ADX39" s="133"/>
      <c r="AEC39" s="133"/>
      <c r="AEH39" s="133"/>
      <c r="AEM39" s="133"/>
      <c r="AER39" s="133"/>
      <c r="AEW39" s="133"/>
      <c r="AFB39" s="133"/>
      <c r="AFG39" s="133"/>
      <c r="AFL39" s="133"/>
      <c r="AFQ39" s="133"/>
      <c r="AFV39" s="133"/>
      <c r="AGA39" s="133"/>
      <c r="AGF39" s="133"/>
      <c r="AGK39" s="133"/>
      <c r="AGP39" s="133"/>
      <c r="AGU39" s="133"/>
      <c r="AGZ39" s="133"/>
      <c r="AHE39" s="133"/>
      <c r="AHJ39" s="133"/>
      <c r="AHO39" s="133"/>
      <c r="AHT39" s="133"/>
      <c r="AHY39" s="133"/>
      <c r="AID39" s="133"/>
      <c r="AII39" s="133"/>
      <c r="AIN39" s="133"/>
      <c r="AIS39" s="133"/>
      <c r="AIX39" s="133"/>
      <c r="AJC39" s="133"/>
      <c r="AJH39" s="133"/>
      <c r="AJM39" s="133"/>
      <c r="AJR39" s="133"/>
      <c r="AJW39" s="133"/>
      <c r="AKB39" s="133"/>
      <c r="AKG39" s="133"/>
      <c r="AKL39" s="133"/>
      <c r="AKQ39" s="133"/>
      <c r="AKV39" s="133"/>
      <c r="ALA39" s="133"/>
      <c r="ALF39" s="133"/>
      <c r="ALK39" s="133"/>
      <c r="ALP39" s="133"/>
      <c r="ALU39" s="133"/>
      <c r="ALZ39" s="133"/>
      <c r="AME39" s="133"/>
      <c r="AMJ39" s="133"/>
      <c r="AMO39" s="133"/>
      <c r="AMT39" s="133"/>
      <c r="AMY39" s="133"/>
      <c r="AND39" s="133"/>
      <c r="ANI39" s="133"/>
      <c r="ANN39" s="133"/>
      <c r="ANS39" s="133"/>
      <c r="ANX39" s="133"/>
      <c r="AOC39" s="133"/>
      <c r="AOH39" s="133"/>
      <c r="AOM39" s="133"/>
      <c r="AOR39" s="133"/>
      <c r="AOW39" s="133"/>
      <c r="APB39" s="133"/>
      <c r="APG39" s="133"/>
      <c r="APL39" s="133"/>
      <c r="APQ39" s="133"/>
      <c r="APV39" s="133"/>
      <c r="AQA39" s="133"/>
      <c r="AQF39" s="133"/>
      <c r="AQK39" s="133"/>
      <c r="AQP39" s="133"/>
      <c r="AQU39" s="133"/>
      <c r="AQZ39" s="133"/>
      <c r="ARE39" s="133"/>
      <c r="ARJ39" s="133"/>
      <c r="ARO39" s="133"/>
      <c r="ART39" s="133"/>
      <c r="ARY39" s="133"/>
      <c r="ASD39" s="133"/>
      <c r="ASI39" s="133"/>
      <c r="ASN39" s="133"/>
      <c r="ASS39" s="133"/>
      <c r="ASX39" s="133"/>
      <c r="ATC39" s="133"/>
      <c r="ATH39" s="133"/>
      <c r="ATM39" s="133"/>
      <c r="ATR39" s="133"/>
      <c r="ATW39" s="133"/>
      <c r="AUB39" s="133"/>
      <c r="AUG39" s="133"/>
      <c r="AUL39" s="133"/>
      <c r="AUQ39" s="133"/>
      <c r="AUV39" s="133"/>
      <c r="AVA39" s="133"/>
      <c r="AVF39" s="133"/>
      <c r="AVK39" s="133"/>
      <c r="AVP39" s="133"/>
      <c r="AVU39" s="133"/>
      <c r="AVZ39" s="133"/>
      <c r="AWE39" s="133"/>
      <c r="AWJ39" s="133"/>
      <c r="AWO39" s="133"/>
      <c r="AWT39" s="133"/>
      <c r="AWY39" s="133"/>
      <c r="AXD39" s="133"/>
      <c r="AXI39" s="133"/>
      <c r="AXN39" s="133"/>
      <c r="AXS39" s="133"/>
      <c r="AXX39" s="133"/>
      <c r="AYC39" s="133"/>
      <c r="AYH39" s="133"/>
      <c r="AYM39" s="133"/>
      <c r="AYR39" s="133"/>
      <c r="AYW39" s="133"/>
      <c r="AZB39" s="133"/>
      <c r="AZG39" s="133"/>
      <c r="AZL39" s="133"/>
      <c r="AZQ39" s="133"/>
      <c r="AZV39" s="133"/>
      <c r="BAA39" s="133"/>
      <c r="BAF39" s="133"/>
      <c r="BAK39" s="133"/>
      <c r="BAP39" s="133"/>
      <c r="BAU39" s="133"/>
      <c r="BAZ39" s="133"/>
      <c r="BBE39" s="133"/>
      <c r="BBJ39" s="133"/>
      <c r="BBO39" s="133"/>
      <c r="BBT39" s="133"/>
      <c r="BBY39" s="133"/>
      <c r="BCD39" s="133"/>
      <c r="BCI39" s="133"/>
      <c r="BCN39" s="133"/>
      <c r="BCS39" s="133"/>
      <c r="BCX39" s="133"/>
      <c r="BDC39" s="133"/>
      <c r="BDH39" s="133"/>
      <c r="BDM39" s="133"/>
      <c r="BDR39" s="133"/>
      <c r="BDW39" s="133"/>
      <c r="BEB39" s="133"/>
      <c r="BEG39" s="133"/>
      <c r="BEL39" s="133"/>
      <c r="BEQ39" s="133"/>
      <c r="BEV39" s="133"/>
      <c r="BFA39" s="133"/>
      <c r="BFF39" s="133"/>
      <c r="BFK39" s="133"/>
      <c r="BFP39" s="133"/>
      <c r="BFU39" s="133"/>
      <c r="BFZ39" s="133"/>
      <c r="BGE39" s="133"/>
      <c r="BGJ39" s="133"/>
      <c r="BGO39" s="133"/>
      <c r="BGT39" s="133"/>
      <c r="BGY39" s="133"/>
      <c r="BHD39" s="133"/>
      <c r="BHI39" s="133"/>
      <c r="BHN39" s="133"/>
      <c r="BHS39" s="133"/>
      <c r="BHX39" s="133"/>
      <c r="BIC39" s="133"/>
      <c r="BIH39" s="133"/>
      <c r="BIM39" s="133"/>
      <c r="BIR39" s="133"/>
      <c r="BIW39" s="133"/>
      <c r="BJB39" s="133"/>
      <c r="BJG39" s="133"/>
      <c r="BJL39" s="133"/>
      <c r="BJQ39" s="133"/>
      <c r="BJV39" s="133"/>
      <c r="BKA39" s="133"/>
      <c r="BKF39" s="133"/>
      <c r="BKK39" s="133"/>
      <c r="BKP39" s="133"/>
      <c r="BKU39" s="133"/>
      <c r="BKZ39" s="133"/>
      <c r="BLE39" s="133"/>
      <c r="BLJ39" s="133"/>
      <c r="BLO39" s="133"/>
      <c r="BLT39" s="133"/>
      <c r="BLY39" s="133"/>
      <c r="BMD39" s="133"/>
      <c r="BMI39" s="133"/>
      <c r="BMN39" s="133"/>
      <c r="BMS39" s="133"/>
      <c r="BMX39" s="133"/>
      <c r="BNC39" s="133"/>
      <c r="BNH39" s="133"/>
      <c r="BNM39" s="133"/>
      <c r="BNR39" s="133"/>
      <c r="BNW39" s="133"/>
      <c r="BOB39" s="133"/>
      <c r="BOG39" s="133"/>
      <c r="BOL39" s="133"/>
      <c r="BOQ39" s="133"/>
      <c r="BOV39" s="133"/>
      <c r="BPA39" s="133"/>
      <c r="BPF39" s="133"/>
      <c r="BPK39" s="133"/>
      <c r="BPP39" s="133"/>
      <c r="BPU39" s="133"/>
      <c r="BPZ39" s="133"/>
      <c r="BQE39" s="133"/>
      <c r="BQJ39" s="133"/>
      <c r="BQO39" s="133"/>
      <c r="BQT39" s="133"/>
      <c r="BQY39" s="133"/>
      <c r="BRD39" s="133"/>
      <c r="BRI39" s="133"/>
      <c r="BRN39" s="133"/>
      <c r="BRS39" s="133"/>
      <c r="BRX39" s="133"/>
      <c r="BSC39" s="133"/>
      <c r="BSH39" s="133"/>
      <c r="BSM39" s="133"/>
      <c r="BSR39" s="133"/>
      <c r="BSW39" s="133"/>
      <c r="BTB39" s="133"/>
      <c r="BTG39" s="133"/>
      <c r="BTL39" s="133"/>
      <c r="BTQ39" s="133"/>
      <c r="BTV39" s="133"/>
      <c r="BUA39" s="133"/>
      <c r="BUF39" s="133"/>
      <c r="BUK39" s="133"/>
      <c r="BUP39" s="133"/>
      <c r="BUU39" s="133"/>
      <c r="BUZ39" s="133"/>
      <c r="BVE39" s="133"/>
      <c r="BVJ39" s="133"/>
      <c r="BVO39" s="133"/>
      <c r="BVT39" s="133"/>
      <c r="BVY39" s="133"/>
      <c r="BWD39" s="133"/>
      <c r="BWI39" s="133"/>
      <c r="BWN39" s="133"/>
      <c r="BWS39" s="133"/>
      <c r="BWX39" s="133"/>
      <c r="BXC39" s="133"/>
      <c r="BXH39" s="133"/>
      <c r="BXM39" s="133"/>
      <c r="BXR39" s="133"/>
      <c r="BXW39" s="133"/>
      <c r="BYB39" s="133"/>
      <c r="BYG39" s="133"/>
      <c r="BYL39" s="133"/>
      <c r="BYQ39" s="133"/>
      <c r="BYV39" s="133"/>
      <c r="BZA39" s="133"/>
      <c r="BZF39" s="133"/>
      <c r="BZK39" s="133"/>
      <c r="BZP39" s="133"/>
      <c r="BZU39" s="133"/>
      <c r="BZZ39" s="133"/>
      <c r="CAE39" s="133"/>
      <c r="CAJ39" s="133"/>
      <c r="CAO39" s="133"/>
      <c r="CAT39" s="133"/>
      <c r="CAY39" s="133"/>
      <c r="CBD39" s="133"/>
      <c r="CBI39" s="133"/>
      <c r="CBN39" s="133"/>
      <c r="CBS39" s="133"/>
      <c r="CBX39" s="133"/>
      <c r="CCC39" s="133"/>
      <c r="CCH39" s="133"/>
      <c r="CCM39" s="133"/>
      <c r="CCR39" s="133"/>
      <c r="CCW39" s="133"/>
      <c r="CDB39" s="133"/>
      <c r="CDG39" s="133"/>
      <c r="CDL39" s="133"/>
      <c r="CDQ39" s="133"/>
      <c r="CDV39" s="133"/>
      <c r="CEA39" s="133"/>
      <c r="CEF39" s="133"/>
      <c r="CEK39" s="133"/>
      <c r="CEP39" s="133"/>
      <c r="CEU39" s="133"/>
      <c r="CEZ39" s="133"/>
      <c r="CFE39" s="133"/>
      <c r="CFJ39" s="133"/>
      <c r="CFO39" s="133"/>
      <c r="CFT39" s="133"/>
      <c r="CFY39" s="133"/>
      <c r="CGD39" s="133"/>
      <c r="CGI39" s="133"/>
      <c r="CGN39" s="133"/>
      <c r="CGS39" s="133"/>
      <c r="CGX39" s="133"/>
      <c r="CHC39" s="133"/>
      <c r="CHH39" s="133"/>
      <c r="CHM39" s="133"/>
      <c r="CHR39" s="133"/>
      <c r="CHW39" s="133"/>
      <c r="CIB39" s="133"/>
      <c r="CIG39" s="133"/>
      <c r="CIL39" s="133"/>
      <c r="CIQ39" s="133"/>
      <c r="CIV39" s="133"/>
      <c r="CJA39" s="133"/>
      <c r="CJF39" s="133"/>
      <c r="CJK39" s="133"/>
      <c r="CJP39" s="133"/>
      <c r="CJU39" s="133"/>
      <c r="CJZ39" s="133"/>
      <c r="CKE39" s="133"/>
      <c r="CKJ39" s="133"/>
      <c r="CKO39" s="133"/>
      <c r="CKT39" s="133"/>
      <c r="CKY39" s="133"/>
      <c r="CLD39" s="133"/>
      <c r="CLI39" s="133"/>
      <c r="CLN39" s="133"/>
      <c r="CLS39" s="133"/>
      <c r="CLX39" s="133"/>
      <c r="CMC39" s="133"/>
      <c r="CMH39" s="133"/>
      <c r="CMM39" s="133"/>
      <c r="CMR39" s="133"/>
      <c r="CMW39" s="133"/>
      <c r="CNB39" s="133"/>
      <c r="CNG39" s="133"/>
      <c r="CNL39" s="133"/>
      <c r="CNQ39" s="133"/>
      <c r="CNV39" s="133"/>
      <c r="COA39" s="133"/>
      <c r="COF39" s="133"/>
      <c r="COK39" s="133"/>
      <c r="COP39" s="133"/>
      <c r="COU39" s="133"/>
      <c r="COZ39" s="133"/>
      <c r="CPE39" s="133"/>
      <c r="CPJ39" s="133"/>
      <c r="CPO39" s="133"/>
      <c r="CPT39" s="133"/>
      <c r="CPY39" s="133"/>
      <c r="CQD39" s="133"/>
      <c r="CQI39" s="133"/>
      <c r="CQN39" s="133"/>
      <c r="CQS39" s="133"/>
      <c r="CQX39" s="133"/>
      <c r="CRC39" s="133"/>
      <c r="CRH39" s="133"/>
      <c r="CRM39" s="133"/>
      <c r="CRR39" s="133"/>
      <c r="CRW39" s="133"/>
      <c r="CSB39" s="133"/>
      <c r="CSG39" s="133"/>
      <c r="CSL39" s="133"/>
      <c r="CSQ39" s="133"/>
      <c r="CSV39" s="133"/>
      <c r="CTA39" s="133"/>
      <c r="CTF39" s="133"/>
      <c r="CTK39" s="133"/>
      <c r="CTP39" s="133"/>
      <c r="CTU39" s="133"/>
      <c r="CTZ39" s="133"/>
      <c r="CUE39" s="133"/>
      <c r="CUJ39" s="133"/>
      <c r="CUO39" s="133"/>
      <c r="CUT39" s="133"/>
      <c r="CUY39" s="133"/>
      <c r="CVD39" s="133"/>
      <c r="CVI39" s="133"/>
      <c r="CVN39" s="133"/>
      <c r="CVS39" s="133"/>
      <c r="CVX39" s="133"/>
      <c r="CWC39" s="133"/>
      <c r="CWH39" s="133"/>
      <c r="CWM39" s="133"/>
      <c r="CWR39" s="133"/>
      <c r="CWW39" s="133"/>
      <c r="CXB39" s="133"/>
      <c r="CXG39" s="133"/>
      <c r="CXL39" s="133"/>
      <c r="CXQ39" s="133"/>
      <c r="CXV39" s="133"/>
      <c r="CYA39" s="133"/>
      <c r="CYF39" s="133"/>
      <c r="CYK39" s="133"/>
      <c r="CYP39" s="133"/>
      <c r="CYU39" s="133"/>
      <c r="CYZ39" s="133"/>
      <c r="CZE39" s="133"/>
      <c r="CZJ39" s="133"/>
      <c r="CZO39" s="133"/>
      <c r="CZT39" s="133"/>
      <c r="CZY39" s="133"/>
      <c r="DAD39" s="133"/>
      <c r="DAI39" s="133"/>
      <c r="DAN39" s="133"/>
      <c r="DAS39" s="133"/>
      <c r="DAX39" s="133"/>
      <c r="DBC39" s="133"/>
      <c r="DBH39" s="133"/>
      <c r="DBM39" s="133"/>
      <c r="DBR39" s="133"/>
      <c r="DBW39" s="133"/>
      <c r="DCB39" s="133"/>
      <c r="DCG39" s="133"/>
      <c r="DCL39" s="133"/>
      <c r="DCQ39" s="133"/>
      <c r="DCV39" s="133"/>
      <c r="DDA39" s="133"/>
      <c r="DDF39" s="133"/>
      <c r="DDK39" s="133"/>
      <c r="DDP39" s="133"/>
      <c r="DDU39" s="133"/>
      <c r="DDZ39" s="133"/>
      <c r="DEE39" s="133"/>
      <c r="DEJ39" s="133"/>
      <c r="DEO39" s="133"/>
      <c r="DET39" s="133"/>
      <c r="DEY39" s="133"/>
      <c r="DFD39" s="133"/>
      <c r="DFI39" s="133"/>
      <c r="DFN39" s="133"/>
      <c r="DFS39" s="133"/>
      <c r="DFX39" s="133"/>
      <c r="DGC39" s="133"/>
      <c r="DGH39" s="133"/>
      <c r="DGM39" s="133"/>
      <c r="DGR39" s="133"/>
      <c r="DGW39" s="133"/>
      <c r="DHB39" s="133"/>
      <c r="DHG39" s="133"/>
      <c r="DHL39" s="133"/>
      <c r="DHQ39" s="133"/>
      <c r="DHV39" s="133"/>
      <c r="DIA39" s="133"/>
      <c r="DIF39" s="133"/>
      <c r="DIK39" s="133"/>
      <c r="DIP39" s="133"/>
      <c r="DIU39" s="133"/>
      <c r="DIZ39" s="133"/>
      <c r="DJE39" s="133"/>
      <c r="DJJ39" s="133"/>
      <c r="DJO39" s="133"/>
      <c r="DJT39" s="133"/>
      <c r="DJY39" s="133"/>
      <c r="DKD39" s="133"/>
      <c r="DKI39" s="133"/>
      <c r="DKN39" s="133"/>
      <c r="DKS39" s="133"/>
      <c r="DKX39" s="133"/>
      <c r="DLC39" s="133"/>
      <c r="DLH39" s="133"/>
      <c r="DLM39" s="133"/>
      <c r="DLR39" s="133"/>
      <c r="DLW39" s="133"/>
      <c r="DMB39" s="133"/>
      <c r="DMG39" s="133"/>
      <c r="DML39" s="133"/>
      <c r="DMQ39" s="133"/>
      <c r="DMV39" s="133"/>
      <c r="DNA39" s="133"/>
      <c r="DNF39" s="133"/>
      <c r="DNK39" s="133"/>
      <c r="DNP39" s="133"/>
      <c r="DNU39" s="133"/>
      <c r="DNZ39" s="133"/>
      <c r="DOE39" s="133"/>
      <c r="DOJ39" s="133"/>
      <c r="DOO39" s="133"/>
      <c r="DOT39" s="133"/>
      <c r="DOY39" s="133"/>
      <c r="DPD39" s="133"/>
      <c r="DPI39" s="133"/>
      <c r="DPN39" s="133"/>
      <c r="DPS39" s="133"/>
      <c r="DPX39" s="133"/>
      <c r="DQC39" s="133"/>
      <c r="DQH39" s="133"/>
      <c r="DQM39" s="133"/>
      <c r="DQR39" s="133"/>
      <c r="DQW39" s="133"/>
      <c r="DRB39" s="133"/>
      <c r="DRG39" s="133"/>
      <c r="DRL39" s="133"/>
      <c r="DRQ39" s="133"/>
      <c r="DRV39" s="133"/>
      <c r="DSA39" s="133"/>
      <c r="DSF39" s="133"/>
      <c r="DSK39" s="133"/>
      <c r="DSP39" s="133"/>
      <c r="DSU39" s="133"/>
      <c r="DSZ39" s="133"/>
      <c r="DTE39" s="133"/>
      <c r="DTJ39" s="133"/>
      <c r="DTO39" s="133"/>
      <c r="DTT39" s="133"/>
      <c r="DTY39" s="133"/>
      <c r="DUD39" s="133"/>
      <c r="DUI39" s="133"/>
      <c r="DUN39" s="133"/>
      <c r="DUS39" s="133"/>
      <c r="DUX39" s="133"/>
      <c r="DVC39" s="133"/>
      <c r="DVH39" s="133"/>
      <c r="DVM39" s="133"/>
      <c r="DVR39" s="133"/>
      <c r="DVW39" s="133"/>
      <c r="DWB39" s="133"/>
      <c r="DWG39" s="133"/>
      <c r="DWL39" s="133"/>
      <c r="DWQ39" s="133"/>
      <c r="DWV39" s="133"/>
      <c r="DXA39" s="133"/>
      <c r="DXF39" s="133"/>
      <c r="DXK39" s="133"/>
      <c r="DXP39" s="133"/>
      <c r="DXU39" s="133"/>
      <c r="DXZ39" s="133"/>
      <c r="DYE39" s="133"/>
      <c r="DYJ39" s="133"/>
      <c r="DYO39" s="133"/>
      <c r="DYT39" s="133"/>
      <c r="DYY39" s="133"/>
      <c r="DZD39" s="133"/>
      <c r="DZI39" s="133"/>
      <c r="DZN39" s="133"/>
      <c r="DZS39" s="133"/>
      <c r="DZX39" s="133"/>
      <c r="EAC39" s="133"/>
      <c r="EAH39" s="133"/>
      <c r="EAM39" s="133"/>
      <c r="EAR39" s="133"/>
      <c r="EAW39" s="133"/>
      <c r="EBB39" s="133"/>
      <c r="EBG39" s="133"/>
      <c r="EBL39" s="133"/>
      <c r="EBQ39" s="133"/>
      <c r="EBV39" s="133"/>
      <c r="ECA39" s="133"/>
      <c r="ECF39" s="133"/>
      <c r="ECK39" s="133"/>
      <c r="ECP39" s="133"/>
      <c r="ECU39" s="133"/>
      <c r="ECZ39" s="133"/>
      <c r="EDE39" s="133"/>
      <c r="EDJ39" s="133"/>
      <c r="EDO39" s="133"/>
      <c r="EDT39" s="133"/>
      <c r="EDY39" s="133"/>
      <c r="EED39" s="133"/>
      <c r="EEI39" s="133"/>
      <c r="EEN39" s="133"/>
      <c r="EES39" s="133"/>
      <c r="EEX39" s="133"/>
      <c r="EFC39" s="133"/>
      <c r="EFH39" s="133"/>
      <c r="EFM39" s="133"/>
      <c r="EFR39" s="133"/>
      <c r="EFW39" s="133"/>
      <c r="EGB39" s="133"/>
      <c r="EGG39" s="133"/>
      <c r="EGL39" s="133"/>
      <c r="EGQ39" s="133"/>
      <c r="EGV39" s="133"/>
      <c r="EHA39" s="133"/>
      <c r="EHF39" s="133"/>
      <c r="EHK39" s="133"/>
      <c r="EHP39" s="133"/>
      <c r="EHU39" s="133"/>
      <c r="EHZ39" s="133"/>
      <c r="EIE39" s="133"/>
      <c r="EIJ39" s="133"/>
      <c r="EIO39" s="133"/>
      <c r="EIT39" s="133"/>
      <c r="EIY39" s="133"/>
      <c r="EJD39" s="133"/>
      <c r="EJI39" s="133"/>
      <c r="EJN39" s="133"/>
      <c r="EJS39" s="133"/>
      <c r="EJX39" s="133"/>
      <c r="EKC39" s="133"/>
      <c r="EKH39" s="133"/>
      <c r="EKM39" s="133"/>
      <c r="EKR39" s="133"/>
      <c r="EKW39" s="133"/>
      <c r="ELB39" s="133"/>
      <c r="ELG39" s="133"/>
      <c r="ELL39" s="133"/>
      <c r="ELQ39" s="133"/>
      <c r="ELV39" s="133"/>
      <c r="EMA39" s="133"/>
      <c r="EMF39" s="133"/>
      <c r="EMK39" s="133"/>
      <c r="EMP39" s="133"/>
      <c r="EMU39" s="133"/>
      <c r="EMZ39" s="133"/>
      <c r="ENE39" s="133"/>
      <c r="ENJ39" s="133"/>
      <c r="ENO39" s="133"/>
      <c r="ENT39" s="133"/>
      <c r="ENY39" s="133"/>
      <c r="EOD39" s="133"/>
      <c r="EOI39" s="133"/>
      <c r="EON39" s="133"/>
      <c r="EOS39" s="133"/>
      <c r="EOX39" s="133"/>
      <c r="EPC39" s="133"/>
      <c r="EPH39" s="133"/>
      <c r="EPM39" s="133"/>
      <c r="EPR39" s="133"/>
      <c r="EPW39" s="133"/>
      <c r="EQB39" s="133"/>
      <c r="EQG39" s="133"/>
      <c r="EQL39" s="133"/>
      <c r="EQQ39" s="133"/>
      <c r="EQV39" s="133"/>
      <c r="ERA39" s="133"/>
      <c r="ERF39" s="133"/>
      <c r="ERK39" s="133"/>
      <c r="ERP39" s="133"/>
      <c r="ERU39" s="133"/>
      <c r="ERZ39" s="133"/>
      <c r="ESE39" s="133"/>
      <c r="ESJ39" s="133"/>
      <c r="ESO39" s="133"/>
      <c r="EST39" s="133"/>
      <c r="ESY39" s="133"/>
      <c r="ETD39" s="133"/>
      <c r="ETI39" s="133"/>
      <c r="ETN39" s="133"/>
      <c r="ETS39" s="133"/>
      <c r="ETX39" s="133"/>
      <c r="EUC39" s="133"/>
      <c r="EUH39" s="133"/>
      <c r="EUM39" s="133"/>
      <c r="EUR39" s="133"/>
      <c r="EUW39" s="133"/>
      <c r="EVB39" s="133"/>
      <c r="EVG39" s="133"/>
      <c r="EVL39" s="133"/>
      <c r="EVQ39" s="133"/>
      <c r="EVV39" s="133"/>
      <c r="EWA39" s="133"/>
      <c r="EWF39" s="133"/>
      <c r="EWK39" s="133"/>
      <c r="EWP39" s="133"/>
      <c r="EWU39" s="133"/>
      <c r="EWZ39" s="133"/>
      <c r="EXE39" s="133"/>
      <c r="EXJ39" s="133"/>
      <c r="EXO39" s="133"/>
      <c r="EXT39" s="133"/>
      <c r="EXY39" s="133"/>
      <c r="EYD39" s="133"/>
      <c r="EYI39" s="133"/>
      <c r="EYN39" s="133"/>
      <c r="EYS39" s="133"/>
      <c r="EYX39" s="133"/>
      <c r="EZC39" s="133"/>
      <c r="EZH39" s="133"/>
      <c r="EZM39" s="133"/>
      <c r="EZR39" s="133"/>
      <c r="EZW39" s="133"/>
      <c r="FAB39" s="133"/>
      <c r="FAG39" s="133"/>
      <c r="FAL39" s="133"/>
      <c r="FAQ39" s="133"/>
      <c r="FAV39" s="133"/>
      <c r="FBA39" s="133"/>
      <c r="FBF39" s="133"/>
      <c r="FBK39" s="133"/>
      <c r="FBP39" s="133"/>
      <c r="FBU39" s="133"/>
      <c r="FBZ39" s="133"/>
      <c r="FCE39" s="133"/>
      <c r="FCJ39" s="133"/>
      <c r="FCO39" s="133"/>
      <c r="FCT39" s="133"/>
      <c r="FCY39" s="133"/>
      <c r="FDD39" s="133"/>
      <c r="FDI39" s="133"/>
      <c r="FDN39" s="133"/>
      <c r="FDS39" s="133"/>
      <c r="FDX39" s="133"/>
      <c r="FEC39" s="133"/>
      <c r="FEH39" s="133"/>
      <c r="FEM39" s="133"/>
      <c r="FER39" s="133"/>
      <c r="FEW39" s="133"/>
      <c r="FFB39" s="133"/>
      <c r="FFG39" s="133"/>
      <c r="FFL39" s="133"/>
      <c r="FFQ39" s="133"/>
      <c r="FFV39" s="133"/>
      <c r="FGA39" s="133"/>
      <c r="FGF39" s="133"/>
      <c r="FGK39" s="133"/>
      <c r="FGP39" s="133"/>
      <c r="FGU39" s="133"/>
      <c r="FGZ39" s="133"/>
      <c r="FHE39" s="133"/>
      <c r="FHJ39" s="133"/>
      <c r="FHO39" s="133"/>
      <c r="FHT39" s="133"/>
      <c r="FHY39" s="133"/>
      <c r="FID39" s="133"/>
      <c r="FII39" s="133"/>
      <c r="FIN39" s="133"/>
      <c r="FIS39" s="133"/>
      <c r="FIX39" s="133"/>
      <c r="FJC39" s="133"/>
      <c r="FJH39" s="133"/>
      <c r="FJM39" s="133"/>
      <c r="FJR39" s="133"/>
      <c r="FJW39" s="133"/>
      <c r="FKB39" s="133"/>
      <c r="FKG39" s="133"/>
      <c r="FKL39" s="133"/>
      <c r="FKQ39" s="133"/>
      <c r="FKV39" s="133"/>
      <c r="FLA39" s="133"/>
      <c r="FLF39" s="133"/>
      <c r="FLK39" s="133"/>
      <c r="FLP39" s="133"/>
      <c r="FLU39" s="133"/>
      <c r="FLZ39" s="133"/>
      <c r="FME39" s="133"/>
      <c r="FMJ39" s="133"/>
      <c r="FMO39" s="133"/>
      <c r="FMT39" s="133"/>
      <c r="FMY39" s="133"/>
      <c r="FND39" s="133"/>
      <c r="FNI39" s="133"/>
      <c r="FNN39" s="133"/>
      <c r="FNS39" s="133"/>
      <c r="FNX39" s="133"/>
      <c r="FOC39" s="133"/>
      <c r="FOH39" s="133"/>
      <c r="FOM39" s="133"/>
      <c r="FOR39" s="133"/>
      <c r="FOW39" s="133"/>
      <c r="FPB39" s="133"/>
      <c r="FPG39" s="133"/>
      <c r="FPL39" s="133"/>
      <c r="FPQ39" s="133"/>
      <c r="FPV39" s="133"/>
      <c r="FQA39" s="133"/>
      <c r="FQF39" s="133"/>
      <c r="FQK39" s="133"/>
      <c r="FQP39" s="133"/>
      <c r="FQU39" s="133"/>
      <c r="FQZ39" s="133"/>
      <c r="FRE39" s="133"/>
      <c r="FRJ39" s="133"/>
      <c r="FRO39" s="133"/>
      <c r="FRT39" s="133"/>
      <c r="FRY39" s="133"/>
      <c r="FSD39" s="133"/>
      <c r="FSI39" s="133"/>
      <c r="FSN39" s="133"/>
      <c r="FSS39" s="133"/>
      <c r="FSX39" s="133"/>
      <c r="FTC39" s="133"/>
      <c r="FTH39" s="133"/>
      <c r="FTM39" s="133"/>
      <c r="FTR39" s="133"/>
      <c r="FTW39" s="133"/>
      <c r="FUB39" s="133"/>
      <c r="FUG39" s="133"/>
      <c r="FUL39" s="133"/>
      <c r="FUQ39" s="133"/>
      <c r="FUV39" s="133"/>
      <c r="FVA39" s="133"/>
      <c r="FVF39" s="133"/>
      <c r="FVK39" s="133"/>
      <c r="FVP39" s="133"/>
      <c r="FVU39" s="133"/>
      <c r="FVZ39" s="133"/>
      <c r="FWE39" s="133"/>
      <c r="FWJ39" s="133"/>
      <c r="FWO39" s="133"/>
      <c r="FWT39" s="133"/>
      <c r="FWY39" s="133"/>
      <c r="FXD39" s="133"/>
      <c r="FXI39" s="133"/>
      <c r="FXN39" s="133"/>
      <c r="FXS39" s="133"/>
      <c r="FXX39" s="133"/>
      <c r="FYC39" s="133"/>
      <c r="FYH39" s="133"/>
      <c r="FYM39" s="133"/>
      <c r="FYR39" s="133"/>
      <c r="FYW39" s="133"/>
      <c r="FZB39" s="133"/>
      <c r="FZG39" s="133"/>
      <c r="FZL39" s="133"/>
      <c r="FZQ39" s="133"/>
      <c r="FZV39" s="133"/>
      <c r="GAA39" s="133"/>
      <c r="GAF39" s="133"/>
      <c r="GAK39" s="133"/>
      <c r="GAP39" s="133"/>
      <c r="GAU39" s="133"/>
      <c r="GAZ39" s="133"/>
      <c r="GBE39" s="133"/>
      <c r="GBJ39" s="133"/>
      <c r="GBO39" s="133"/>
      <c r="GBT39" s="133"/>
      <c r="GBY39" s="133"/>
      <c r="GCD39" s="133"/>
      <c r="GCI39" s="133"/>
      <c r="GCN39" s="133"/>
      <c r="GCS39" s="133"/>
      <c r="GCX39" s="133"/>
      <c r="GDC39" s="133"/>
      <c r="GDH39" s="133"/>
      <c r="GDM39" s="133"/>
      <c r="GDR39" s="133"/>
      <c r="GDW39" s="133"/>
      <c r="GEB39" s="133"/>
      <c r="GEG39" s="133"/>
      <c r="GEL39" s="133"/>
      <c r="GEQ39" s="133"/>
      <c r="GEV39" s="133"/>
      <c r="GFA39" s="133"/>
      <c r="GFF39" s="133"/>
      <c r="GFK39" s="133"/>
      <c r="GFP39" s="133"/>
      <c r="GFU39" s="133"/>
      <c r="GFZ39" s="133"/>
      <c r="GGE39" s="133"/>
      <c r="GGJ39" s="133"/>
      <c r="GGO39" s="133"/>
      <c r="GGT39" s="133"/>
      <c r="GGY39" s="133"/>
      <c r="GHD39" s="133"/>
      <c r="GHI39" s="133"/>
      <c r="GHN39" s="133"/>
      <c r="GHS39" s="133"/>
      <c r="GHX39" s="133"/>
      <c r="GIC39" s="133"/>
      <c r="GIH39" s="133"/>
      <c r="GIM39" s="133"/>
      <c r="GIR39" s="133"/>
      <c r="GIW39" s="133"/>
      <c r="GJB39" s="133"/>
      <c r="GJG39" s="133"/>
      <c r="GJL39" s="133"/>
      <c r="GJQ39" s="133"/>
      <c r="GJV39" s="133"/>
      <c r="GKA39" s="133"/>
      <c r="GKF39" s="133"/>
      <c r="GKK39" s="133"/>
      <c r="GKP39" s="133"/>
      <c r="GKU39" s="133"/>
      <c r="GKZ39" s="133"/>
      <c r="GLE39" s="133"/>
      <c r="GLJ39" s="133"/>
      <c r="GLO39" s="133"/>
      <c r="GLT39" s="133"/>
      <c r="GLY39" s="133"/>
      <c r="GMD39" s="133"/>
      <c r="GMI39" s="133"/>
      <c r="GMN39" s="133"/>
      <c r="GMS39" s="133"/>
      <c r="GMX39" s="133"/>
      <c r="GNC39" s="133"/>
      <c r="GNH39" s="133"/>
      <c r="GNM39" s="133"/>
      <c r="GNR39" s="133"/>
      <c r="GNW39" s="133"/>
      <c r="GOB39" s="133"/>
      <c r="GOG39" s="133"/>
      <c r="GOL39" s="133"/>
      <c r="GOQ39" s="133"/>
      <c r="GOV39" s="133"/>
      <c r="GPA39" s="133"/>
      <c r="GPF39" s="133"/>
      <c r="GPK39" s="133"/>
      <c r="GPP39" s="133"/>
      <c r="GPU39" s="133"/>
      <c r="GPZ39" s="133"/>
      <c r="GQE39" s="133"/>
      <c r="GQJ39" s="133"/>
      <c r="GQO39" s="133"/>
      <c r="GQT39" s="133"/>
      <c r="GQY39" s="133"/>
      <c r="GRD39" s="133"/>
      <c r="GRI39" s="133"/>
      <c r="GRN39" s="133"/>
      <c r="GRS39" s="133"/>
      <c r="GRX39" s="133"/>
      <c r="GSC39" s="133"/>
      <c r="GSH39" s="133"/>
      <c r="GSM39" s="133"/>
      <c r="GSR39" s="133"/>
      <c r="GSW39" s="133"/>
      <c r="GTB39" s="133"/>
      <c r="GTG39" s="133"/>
      <c r="GTL39" s="133"/>
      <c r="GTQ39" s="133"/>
      <c r="GTV39" s="133"/>
      <c r="GUA39" s="133"/>
      <c r="GUF39" s="133"/>
      <c r="GUK39" s="133"/>
      <c r="GUP39" s="133"/>
      <c r="GUU39" s="133"/>
      <c r="GUZ39" s="133"/>
      <c r="GVE39" s="133"/>
      <c r="GVJ39" s="133"/>
      <c r="GVO39" s="133"/>
      <c r="GVT39" s="133"/>
      <c r="GVY39" s="133"/>
      <c r="GWD39" s="133"/>
      <c r="GWI39" s="133"/>
      <c r="GWN39" s="133"/>
      <c r="GWS39" s="133"/>
      <c r="GWX39" s="133"/>
      <c r="GXC39" s="133"/>
      <c r="GXH39" s="133"/>
      <c r="GXM39" s="133"/>
      <c r="GXR39" s="133"/>
      <c r="GXW39" s="133"/>
      <c r="GYB39" s="133"/>
      <c r="GYG39" s="133"/>
      <c r="GYL39" s="133"/>
      <c r="GYQ39" s="133"/>
      <c r="GYV39" s="133"/>
      <c r="GZA39" s="133"/>
      <c r="GZF39" s="133"/>
      <c r="GZK39" s="133"/>
      <c r="GZP39" s="133"/>
      <c r="GZU39" s="133"/>
      <c r="GZZ39" s="133"/>
      <c r="HAE39" s="133"/>
      <c r="HAJ39" s="133"/>
      <c r="HAO39" s="133"/>
      <c r="HAT39" s="133"/>
      <c r="HAY39" s="133"/>
      <c r="HBD39" s="133"/>
      <c r="HBI39" s="133"/>
      <c r="HBN39" s="133"/>
      <c r="HBS39" s="133"/>
      <c r="HBX39" s="133"/>
      <c r="HCC39" s="133"/>
      <c r="HCH39" s="133"/>
      <c r="HCM39" s="133"/>
      <c r="HCR39" s="133"/>
      <c r="HCW39" s="133"/>
      <c r="HDB39" s="133"/>
      <c r="HDG39" s="133"/>
      <c r="HDL39" s="133"/>
      <c r="HDQ39" s="133"/>
      <c r="HDV39" s="133"/>
      <c r="HEA39" s="133"/>
      <c r="HEF39" s="133"/>
      <c r="HEK39" s="133"/>
      <c r="HEP39" s="133"/>
      <c r="HEU39" s="133"/>
      <c r="HEZ39" s="133"/>
      <c r="HFE39" s="133"/>
      <c r="HFJ39" s="133"/>
      <c r="HFO39" s="133"/>
      <c r="HFT39" s="133"/>
      <c r="HFY39" s="133"/>
      <c r="HGD39" s="133"/>
      <c r="HGI39" s="133"/>
      <c r="HGN39" s="133"/>
      <c r="HGS39" s="133"/>
      <c r="HGX39" s="133"/>
      <c r="HHC39" s="133"/>
      <c r="HHH39" s="133"/>
      <c r="HHM39" s="133"/>
      <c r="HHR39" s="133"/>
      <c r="HHW39" s="133"/>
      <c r="HIB39" s="133"/>
      <c r="HIG39" s="133"/>
      <c r="HIL39" s="133"/>
      <c r="HIQ39" s="133"/>
      <c r="HIV39" s="133"/>
      <c r="HJA39" s="133"/>
      <c r="HJF39" s="133"/>
      <c r="HJK39" s="133"/>
      <c r="HJP39" s="133"/>
      <c r="HJU39" s="133"/>
      <c r="HJZ39" s="133"/>
      <c r="HKE39" s="133"/>
      <c r="HKJ39" s="133"/>
      <c r="HKO39" s="133"/>
      <c r="HKT39" s="133"/>
      <c r="HKY39" s="133"/>
      <c r="HLD39" s="133"/>
      <c r="HLI39" s="133"/>
      <c r="HLN39" s="133"/>
      <c r="HLS39" s="133"/>
      <c r="HLX39" s="133"/>
      <c r="HMC39" s="133"/>
      <c r="HMH39" s="133"/>
      <c r="HMM39" s="133"/>
      <c r="HMR39" s="133"/>
      <c r="HMW39" s="133"/>
      <c r="HNB39" s="133"/>
      <c r="HNG39" s="133"/>
      <c r="HNL39" s="133"/>
      <c r="HNQ39" s="133"/>
      <c r="HNV39" s="133"/>
      <c r="HOA39" s="133"/>
      <c r="HOF39" s="133"/>
      <c r="HOK39" s="133"/>
      <c r="HOP39" s="133"/>
      <c r="HOU39" s="133"/>
      <c r="HOZ39" s="133"/>
      <c r="HPE39" s="133"/>
      <c r="HPJ39" s="133"/>
      <c r="HPO39" s="133"/>
      <c r="HPT39" s="133"/>
      <c r="HPY39" s="133"/>
      <c r="HQD39" s="133"/>
      <c r="HQI39" s="133"/>
      <c r="HQN39" s="133"/>
      <c r="HQS39" s="133"/>
      <c r="HQX39" s="133"/>
      <c r="HRC39" s="133"/>
      <c r="HRH39" s="133"/>
      <c r="HRM39" s="133"/>
      <c r="HRR39" s="133"/>
      <c r="HRW39" s="133"/>
      <c r="HSB39" s="133"/>
      <c r="HSG39" s="133"/>
      <c r="HSL39" s="133"/>
      <c r="HSQ39" s="133"/>
      <c r="HSV39" s="133"/>
      <c r="HTA39" s="133"/>
      <c r="HTF39" s="133"/>
      <c r="HTK39" s="133"/>
      <c r="HTP39" s="133"/>
      <c r="HTU39" s="133"/>
      <c r="HTZ39" s="133"/>
      <c r="HUE39" s="133"/>
      <c r="HUJ39" s="133"/>
      <c r="HUO39" s="133"/>
      <c r="HUT39" s="133"/>
      <c r="HUY39" s="133"/>
      <c r="HVD39" s="133"/>
      <c r="HVI39" s="133"/>
      <c r="HVN39" s="133"/>
      <c r="HVS39" s="133"/>
      <c r="HVX39" s="133"/>
      <c r="HWC39" s="133"/>
      <c r="HWH39" s="133"/>
      <c r="HWM39" s="133"/>
      <c r="HWR39" s="133"/>
      <c r="HWW39" s="133"/>
      <c r="HXB39" s="133"/>
      <c r="HXG39" s="133"/>
      <c r="HXL39" s="133"/>
      <c r="HXQ39" s="133"/>
      <c r="HXV39" s="133"/>
      <c r="HYA39" s="133"/>
      <c r="HYF39" s="133"/>
      <c r="HYK39" s="133"/>
      <c r="HYP39" s="133"/>
      <c r="HYU39" s="133"/>
      <c r="HYZ39" s="133"/>
      <c r="HZE39" s="133"/>
      <c r="HZJ39" s="133"/>
      <c r="HZO39" s="133"/>
      <c r="HZT39" s="133"/>
      <c r="HZY39" s="133"/>
      <c r="IAD39" s="133"/>
      <c r="IAI39" s="133"/>
      <c r="IAN39" s="133"/>
      <c r="IAS39" s="133"/>
      <c r="IAX39" s="133"/>
      <c r="IBC39" s="133"/>
      <c r="IBH39" s="133"/>
      <c r="IBM39" s="133"/>
      <c r="IBR39" s="133"/>
      <c r="IBW39" s="133"/>
      <c r="ICB39" s="133"/>
      <c r="ICG39" s="133"/>
      <c r="ICL39" s="133"/>
      <c r="ICQ39" s="133"/>
      <c r="ICV39" s="133"/>
      <c r="IDA39" s="133"/>
      <c r="IDF39" s="133"/>
      <c r="IDK39" s="133"/>
      <c r="IDP39" s="133"/>
      <c r="IDU39" s="133"/>
      <c r="IDZ39" s="133"/>
      <c r="IEE39" s="133"/>
      <c r="IEJ39" s="133"/>
      <c r="IEO39" s="133"/>
      <c r="IET39" s="133"/>
      <c r="IEY39" s="133"/>
      <c r="IFD39" s="133"/>
      <c r="IFI39" s="133"/>
      <c r="IFN39" s="133"/>
      <c r="IFS39" s="133"/>
      <c r="IFX39" s="133"/>
      <c r="IGC39" s="133"/>
      <c r="IGH39" s="133"/>
      <c r="IGM39" s="133"/>
      <c r="IGR39" s="133"/>
      <c r="IGW39" s="133"/>
      <c r="IHB39" s="133"/>
      <c r="IHG39" s="133"/>
      <c r="IHL39" s="133"/>
      <c r="IHQ39" s="133"/>
      <c r="IHV39" s="133"/>
      <c r="IIA39" s="133"/>
      <c r="IIF39" s="133"/>
      <c r="IIK39" s="133"/>
      <c r="IIP39" s="133"/>
      <c r="IIU39" s="133"/>
      <c r="IIZ39" s="133"/>
      <c r="IJE39" s="133"/>
      <c r="IJJ39" s="133"/>
      <c r="IJO39" s="133"/>
      <c r="IJT39" s="133"/>
      <c r="IJY39" s="133"/>
      <c r="IKD39" s="133"/>
      <c r="IKI39" s="133"/>
      <c r="IKN39" s="133"/>
      <c r="IKS39" s="133"/>
      <c r="IKX39" s="133"/>
      <c r="ILC39" s="133"/>
      <c r="ILH39" s="133"/>
      <c r="ILM39" s="133"/>
      <c r="ILR39" s="133"/>
      <c r="ILW39" s="133"/>
      <c r="IMB39" s="133"/>
      <c r="IMG39" s="133"/>
      <c r="IML39" s="133"/>
      <c r="IMQ39" s="133"/>
      <c r="IMV39" s="133"/>
      <c r="INA39" s="133"/>
      <c r="INF39" s="133"/>
      <c r="INK39" s="133"/>
      <c r="INP39" s="133"/>
      <c r="INU39" s="133"/>
      <c r="INZ39" s="133"/>
      <c r="IOE39" s="133"/>
      <c r="IOJ39" s="133"/>
      <c r="IOO39" s="133"/>
      <c r="IOT39" s="133"/>
      <c r="IOY39" s="133"/>
      <c r="IPD39" s="133"/>
      <c r="IPI39" s="133"/>
      <c r="IPN39" s="133"/>
      <c r="IPS39" s="133"/>
      <c r="IPX39" s="133"/>
      <c r="IQC39" s="133"/>
      <c r="IQH39" s="133"/>
      <c r="IQM39" s="133"/>
      <c r="IQR39" s="133"/>
      <c r="IQW39" s="133"/>
      <c r="IRB39" s="133"/>
      <c r="IRG39" s="133"/>
      <c r="IRL39" s="133"/>
      <c r="IRQ39" s="133"/>
      <c r="IRV39" s="133"/>
      <c r="ISA39" s="133"/>
      <c r="ISF39" s="133"/>
      <c r="ISK39" s="133"/>
      <c r="ISP39" s="133"/>
      <c r="ISU39" s="133"/>
      <c r="ISZ39" s="133"/>
      <c r="ITE39" s="133"/>
      <c r="ITJ39" s="133"/>
      <c r="ITO39" s="133"/>
      <c r="ITT39" s="133"/>
      <c r="ITY39" s="133"/>
      <c r="IUD39" s="133"/>
      <c r="IUI39" s="133"/>
      <c r="IUN39" s="133"/>
      <c r="IUS39" s="133"/>
      <c r="IUX39" s="133"/>
      <c r="IVC39" s="133"/>
      <c r="IVH39" s="133"/>
      <c r="IVM39" s="133"/>
      <c r="IVR39" s="133"/>
      <c r="IVW39" s="133"/>
      <c r="IWB39" s="133"/>
      <c r="IWG39" s="133"/>
      <c r="IWL39" s="133"/>
      <c r="IWQ39" s="133"/>
      <c r="IWV39" s="133"/>
      <c r="IXA39" s="133"/>
      <c r="IXF39" s="133"/>
      <c r="IXK39" s="133"/>
      <c r="IXP39" s="133"/>
      <c r="IXU39" s="133"/>
      <c r="IXZ39" s="133"/>
      <c r="IYE39" s="133"/>
      <c r="IYJ39" s="133"/>
      <c r="IYO39" s="133"/>
      <c r="IYT39" s="133"/>
      <c r="IYY39" s="133"/>
      <c r="IZD39" s="133"/>
      <c r="IZI39" s="133"/>
      <c r="IZN39" s="133"/>
      <c r="IZS39" s="133"/>
      <c r="IZX39" s="133"/>
      <c r="JAC39" s="133"/>
      <c r="JAH39" s="133"/>
      <c r="JAM39" s="133"/>
      <c r="JAR39" s="133"/>
      <c r="JAW39" s="133"/>
      <c r="JBB39" s="133"/>
      <c r="JBG39" s="133"/>
      <c r="JBL39" s="133"/>
      <c r="JBQ39" s="133"/>
      <c r="JBV39" s="133"/>
      <c r="JCA39" s="133"/>
      <c r="JCF39" s="133"/>
      <c r="JCK39" s="133"/>
      <c r="JCP39" s="133"/>
      <c r="JCU39" s="133"/>
      <c r="JCZ39" s="133"/>
      <c r="JDE39" s="133"/>
      <c r="JDJ39" s="133"/>
      <c r="JDO39" s="133"/>
      <c r="JDT39" s="133"/>
      <c r="JDY39" s="133"/>
      <c r="JED39" s="133"/>
      <c r="JEI39" s="133"/>
      <c r="JEN39" s="133"/>
      <c r="JES39" s="133"/>
      <c r="JEX39" s="133"/>
      <c r="JFC39" s="133"/>
      <c r="JFH39" s="133"/>
      <c r="JFM39" s="133"/>
      <c r="JFR39" s="133"/>
      <c r="JFW39" s="133"/>
      <c r="JGB39" s="133"/>
      <c r="JGG39" s="133"/>
      <c r="JGL39" s="133"/>
      <c r="JGQ39" s="133"/>
      <c r="JGV39" s="133"/>
      <c r="JHA39" s="133"/>
      <c r="JHF39" s="133"/>
      <c r="JHK39" s="133"/>
      <c r="JHP39" s="133"/>
      <c r="JHU39" s="133"/>
      <c r="JHZ39" s="133"/>
      <c r="JIE39" s="133"/>
      <c r="JIJ39" s="133"/>
      <c r="JIO39" s="133"/>
      <c r="JIT39" s="133"/>
      <c r="JIY39" s="133"/>
      <c r="JJD39" s="133"/>
      <c r="JJI39" s="133"/>
      <c r="JJN39" s="133"/>
      <c r="JJS39" s="133"/>
      <c r="JJX39" s="133"/>
      <c r="JKC39" s="133"/>
      <c r="JKH39" s="133"/>
      <c r="JKM39" s="133"/>
      <c r="JKR39" s="133"/>
      <c r="JKW39" s="133"/>
      <c r="JLB39" s="133"/>
      <c r="JLG39" s="133"/>
      <c r="JLL39" s="133"/>
      <c r="JLQ39" s="133"/>
      <c r="JLV39" s="133"/>
      <c r="JMA39" s="133"/>
      <c r="JMF39" s="133"/>
      <c r="JMK39" s="133"/>
      <c r="JMP39" s="133"/>
      <c r="JMU39" s="133"/>
      <c r="JMZ39" s="133"/>
      <c r="JNE39" s="133"/>
      <c r="JNJ39" s="133"/>
      <c r="JNO39" s="133"/>
      <c r="JNT39" s="133"/>
      <c r="JNY39" s="133"/>
      <c r="JOD39" s="133"/>
      <c r="JOI39" s="133"/>
      <c r="JON39" s="133"/>
      <c r="JOS39" s="133"/>
      <c r="JOX39" s="133"/>
      <c r="JPC39" s="133"/>
      <c r="JPH39" s="133"/>
      <c r="JPM39" s="133"/>
      <c r="JPR39" s="133"/>
      <c r="JPW39" s="133"/>
      <c r="JQB39" s="133"/>
      <c r="JQG39" s="133"/>
      <c r="JQL39" s="133"/>
      <c r="JQQ39" s="133"/>
      <c r="JQV39" s="133"/>
      <c r="JRA39" s="133"/>
      <c r="JRF39" s="133"/>
      <c r="JRK39" s="133"/>
      <c r="JRP39" s="133"/>
      <c r="JRU39" s="133"/>
      <c r="JRZ39" s="133"/>
      <c r="JSE39" s="133"/>
      <c r="JSJ39" s="133"/>
      <c r="JSO39" s="133"/>
      <c r="JST39" s="133"/>
      <c r="JSY39" s="133"/>
      <c r="JTD39" s="133"/>
      <c r="JTI39" s="133"/>
      <c r="JTN39" s="133"/>
      <c r="JTS39" s="133"/>
      <c r="JTX39" s="133"/>
      <c r="JUC39" s="133"/>
      <c r="JUH39" s="133"/>
      <c r="JUM39" s="133"/>
      <c r="JUR39" s="133"/>
      <c r="JUW39" s="133"/>
      <c r="JVB39" s="133"/>
      <c r="JVG39" s="133"/>
      <c r="JVL39" s="133"/>
      <c r="JVQ39" s="133"/>
      <c r="JVV39" s="133"/>
      <c r="JWA39" s="133"/>
      <c r="JWF39" s="133"/>
      <c r="JWK39" s="133"/>
      <c r="JWP39" s="133"/>
      <c r="JWU39" s="133"/>
      <c r="JWZ39" s="133"/>
      <c r="JXE39" s="133"/>
      <c r="JXJ39" s="133"/>
      <c r="JXO39" s="133"/>
      <c r="JXT39" s="133"/>
      <c r="JXY39" s="133"/>
      <c r="JYD39" s="133"/>
      <c r="JYI39" s="133"/>
      <c r="JYN39" s="133"/>
      <c r="JYS39" s="133"/>
      <c r="JYX39" s="133"/>
      <c r="JZC39" s="133"/>
      <c r="JZH39" s="133"/>
      <c r="JZM39" s="133"/>
      <c r="JZR39" s="133"/>
      <c r="JZW39" s="133"/>
      <c r="KAB39" s="133"/>
      <c r="KAG39" s="133"/>
      <c r="KAL39" s="133"/>
      <c r="KAQ39" s="133"/>
      <c r="KAV39" s="133"/>
      <c r="KBA39" s="133"/>
      <c r="KBF39" s="133"/>
      <c r="KBK39" s="133"/>
      <c r="KBP39" s="133"/>
      <c r="KBU39" s="133"/>
      <c r="KBZ39" s="133"/>
      <c r="KCE39" s="133"/>
      <c r="KCJ39" s="133"/>
      <c r="KCO39" s="133"/>
      <c r="KCT39" s="133"/>
      <c r="KCY39" s="133"/>
      <c r="KDD39" s="133"/>
      <c r="KDI39" s="133"/>
      <c r="KDN39" s="133"/>
      <c r="KDS39" s="133"/>
      <c r="KDX39" s="133"/>
      <c r="KEC39" s="133"/>
      <c r="KEH39" s="133"/>
      <c r="KEM39" s="133"/>
      <c r="KER39" s="133"/>
      <c r="KEW39" s="133"/>
      <c r="KFB39" s="133"/>
      <c r="KFG39" s="133"/>
      <c r="KFL39" s="133"/>
      <c r="KFQ39" s="133"/>
      <c r="KFV39" s="133"/>
      <c r="KGA39" s="133"/>
      <c r="KGF39" s="133"/>
      <c r="KGK39" s="133"/>
      <c r="KGP39" s="133"/>
      <c r="KGU39" s="133"/>
      <c r="KGZ39" s="133"/>
      <c r="KHE39" s="133"/>
      <c r="KHJ39" s="133"/>
      <c r="KHO39" s="133"/>
      <c r="KHT39" s="133"/>
      <c r="KHY39" s="133"/>
      <c r="KID39" s="133"/>
      <c r="KII39" s="133"/>
      <c r="KIN39" s="133"/>
      <c r="KIS39" s="133"/>
      <c r="KIX39" s="133"/>
      <c r="KJC39" s="133"/>
      <c r="KJH39" s="133"/>
      <c r="KJM39" s="133"/>
      <c r="KJR39" s="133"/>
      <c r="KJW39" s="133"/>
      <c r="KKB39" s="133"/>
      <c r="KKG39" s="133"/>
      <c r="KKL39" s="133"/>
      <c r="KKQ39" s="133"/>
      <c r="KKV39" s="133"/>
      <c r="KLA39" s="133"/>
      <c r="KLF39" s="133"/>
      <c r="KLK39" s="133"/>
      <c r="KLP39" s="133"/>
      <c r="KLU39" s="133"/>
      <c r="KLZ39" s="133"/>
      <c r="KME39" s="133"/>
      <c r="KMJ39" s="133"/>
      <c r="KMO39" s="133"/>
      <c r="KMT39" s="133"/>
      <c r="KMY39" s="133"/>
      <c r="KND39" s="133"/>
      <c r="KNI39" s="133"/>
      <c r="KNN39" s="133"/>
      <c r="KNS39" s="133"/>
      <c r="KNX39" s="133"/>
      <c r="KOC39" s="133"/>
      <c r="KOH39" s="133"/>
      <c r="KOM39" s="133"/>
      <c r="KOR39" s="133"/>
      <c r="KOW39" s="133"/>
      <c r="KPB39" s="133"/>
      <c r="KPG39" s="133"/>
      <c r="KPL39" s="133"/>
      <c r="KPQ39" s="133"/>
      <c r="KPV39" s="133"/>
      <c r="KQA39" s="133"/>
      <c r="KQF39" s="133"/>
      <c r="KQK39" s="133"/>
      <c r="KQP39" s="133"/>
      <c r="KQU39" s="133"/>
      <c r="KQZ39" s="133"/>
      <c r="KRE39" s="133"/>
      <c r="KRJ39" s="133"/>
      <c r="KRO39" s="133"/>
      <c r="KRT39" s="133"/>
      <c r="KRY39" s="133"/>
      <c r="KSD39" s="133"/>
      <c r="KSI39" s="133"/>
      <c r="KSN39" s="133"/>
      <c r="KSS39" s="133"/>
      <c r="KSX39" s="133"/>
      <c r="KTC39" s="133"/>
      <c r="KTH39" s="133"/>
      <c r="KTM39" s="133"/>
      <c r="KTR39" s="133"/>
      <c r="KTW39" s="133"/>
      <c r="KUB39" s="133"/>
      <c r="KUG39" s="133"/>
      <c r="KUL39" s="133"/>
      <c r="KUQ39" s="133"/>
      <c r="KUV39" s="133"/>
      <c r="KVA39" s="133"/>
      <c r="KVF39" s="133"/>
      <c r="KVK39" s="133"/>
      <c r="KVP39" s="133"/>
      <c r="KVU39" s="133"/>
      <c r="KVZ39" s="133"/>
      <c r="KWE39" s="133"/>
      <c r="KWJ39" s="133"/>
      <c r="KWO39" s="133"/>
      <c r="KWT39" s="133"/>
      <c r="KWY39" s="133"/>
      <c r="KXD39" s="133"/>
      <c r="KXI39" s="133"/>
      <c r="KXN39" s="133"/>
      <c r="KXS39" s="133"/>
      <c r="KXX39" s="133"/>
      <c r="KYC39" s="133"/>
      <c r="KYH39" s="133"/>
      <c r="KYM39" s="133"/>
      <c r="KYR39" s="133"/>
      <c r="KYW39" s="133"/>
      <c r="KZB39" s="133"/>
      <c r="KZG39" s="133"/>
      <c r="KZL39" s="133"/>
      <c r="KZQ39" s="133"/>
      <c r="KZV39" s="133"/>
      <c r="LAA39" s="133"/>
      <c r="LAF39" s="133"/>
      <c r="LAK39" s="133"/>
      <c r="LAP39" s="133"/>
      <c r="LAU39" s="133"/>
      <c r="LAZ39" s="133"/>
      <c r="LBE39" s="133"/>
      <c r="LBJ39" s="133"/>
      <c r="LBO39" s="133"/>
      <c r="LBT39" s="133"/>
      <c r="LBY39" s="133"/>
      <c r="LCD39" s="133"/>
      <c r="LCI39" s="133"/>
      <c r="LCN39" s="133"/>
      <c r="LCS39" s="133"/>
      <c r="LCX39" s="133"/>
      <c r="LDC39" s="133"/>
      <c r="LDH39" s="133"/>
      <c r="LDM39" s="133"/>
      <c r="LDR39" s="133"/>
      <c r="LDW39" s="133"/>
      <c r="LEB39" s="133"/>
      <c r="LEG39" s="133"/>
      <c r="LEL39" s="133"/>
      <c r="LEQ39" s="133"/>
      <c r="LEV39" s="133"/>
      <c r="LFA39" s="133"/>
      <c r="LFF39" s="133"/>
      <c r="LFK39" s="133"/>
      <c r="LFP39" s="133"/>
      <c r="LFU39" s="133"/>
      <c r="LFZ39" s="133"/>
      <c r="LGE39" s="133"/>
      <c r="LGJ39" s="133"/>
      <c r="LGO39" s="133"/>
      <c r="LGT39" s="133"/>
      <c r="LGY39" s="133"/>
      <c r="LHD39" s="133"/>
      <c r="LHI39" s="133"/>
      <c r="LHN39" s="133"/>
      <c r="LHS39" s="133"/>
      <c r="LHX39" s="133"/>
      <c r="LIC39" s="133"/>
      <c r="LIH39" s="133"/>
      <c r="LIM39" s="133"/>
      <c r="LIR39" s="133"/>
      <c r="LIW39" s="133"/>
      <c r="LJB39" s="133"/>
      <c r="LJG39" s="133"/>
      <c r="LJL39" s="133"/>
      <c r="LJQ39" s="133"/>
      <c r="LJV39" s="133"/>
      <c r="LKA39" s="133"/>
      <c r="LKF39" s="133"/>
      <c r="LKK39" s="133"/>
      <c r="LKP39" s="133"/>
      <c r="LKU39" s="133"/>
      <c r="LKZ39" s="133"/>
      <c r="LLE39" s="133"/>
      <c r="LLJ39" s="133"/>
      <c r="LLO39" s="133"/>
      <c r="LLT39" s="133"/>
      <c r="LLY39" s="133"/>
      <c r="LMD39" s="133"/>
      <c r="LMI39" s="133"/>
      <c r="LMN39" s="133"/>
      <c r="LMS39" s="133"/>
      <c r="LMX39" s="133"/>
      <c r="LNC39" s="133"/>
      <c r="LNH39" s="133"/>
      <c r="LNM39" s="133"/>
      <c r="LNR39" s="133"/>
      <c r="LNW39" s="133"/>
      <c r="LOB39" s="133"/>
      <c r="LOG39" s="133"/>
      <c r="LOL39" s="133"/>
      <c r="LOQ39" s="133"/>
      <c r="LOV39" s="133"/>
      <c r="LPA39" s="133"/>
      <c r="LPF39" s="133"/>
      <c r="LPK39" s="133"/>
      <c r="LPP39" s="133"/>
      <c r="LPU39" s="133"/>
      <c r="LPZ39" s="133"/>
      <c r="LQE39" s="133"/>
      <c r="LQJ39" s="133"/>
      <c r="LQO39" s="133"/>
      <c r="LQT39" s="133"/>
      <c r="LQY39" s="133"/>
      <c r="LRD39" s="133"/>
      <c r="LRI39" s="133"/>
      <c r="LRN39" s="133"/>
      <c r="LRS39" s="133"/>
      <c r="LRX39" s="133"/>
      <c r="LSC39" s="133"/>
      <c r="LSH39" s="133"/>
      <c r="LSM39" s="133"/>
      <c r="LSR39" s="133"/>
      <c r="LSW39" s="133"/>
      <c r="LTB39" s="133"/>
      <c r="LTG39" s="133"/>
      <c r="LTL39" s="133"/>
      <c r="LTQ39" s="133"/>
      <c r="LTV39" s="133"/>
      <c r="LUA39" s="133"/>
      <c r="LUF39" s="133"/>
      <c r="LUK39" s="133"/>
      <c r="LUP39" s="133"/>
      <c r="LUU39" s="133"/>
      <c r="LUZ39" s="133"/>
      <c r="LVE39" s="133"/>
      <c r="LVJ39" s="133"/>
      <c r="LVO39" s="133"/>
      <c r="LVT39" s="133"/>
      <c r="LVY39" s="133"/>
      <c r="LWD39" s="133"/>
      <c r="LWI39" s="133"/>
      <c r="LWN39" s="133"/>
      <c r="LWS39" s="133"/>
      <c r="LWX39" s="133"/>
      <c r="LXC39" s="133"/>
      <c r="LXH39" s="133"/>
      <c r="LXM39" s="133"/>
      <c r="LXR39" s="133"/>
      <c r="LXW39" s="133"/>
      <c r="LYB39" s="133"/>
      <c r="LYG39" s="133"/>
      <c r="LYL39" s="133"/>
      <c r="LYQ39" s="133"/>
      <c r="LYV39" s="133"/>
      <c r="LZA39" s="133"/>
      <c r="LZF39" s="133"/>
      <c r="LZK39" s="133"/>
      <c r="LZP39" s="133"/>
      <c r="LZU39" s="133"/>
      <c r="LZZ39" s="133"/>
      <c r="MAE39" s="133"/>
      <c r="MAJ39" s="133"/>
      <c r="MAO39" s="133"/>
      <c r="MAT39" s="133"/>
      <c r="MAY39" s="133"/>
      <c r="MBD39" s="133"/>
      <c r="MBI39" s="133"/>
      <c r="MBN39" s="133"/>
      <c r="MBS39" s="133"/>
      <c r="MBX39" s="133"/>
      <c r="MCC39" s="133"/>
      <c r="MCH39" s="133"/>
      <c r="MCM39" s="133"/>
      <c r="MCR39" s="133"/>
      <c r="MCW39" s="133"/>
      <c r="MDB39" s="133"/>
      <c r="MDG39" s="133"/>
      <c r="MDL39" s="133"/>
      <c r="MDQ39" s="133"/>
      <c r="MDV39" s="133"/>
      <c r="MEA39" s="133"/>
      <c r="MEF39" s="133"/>
      <c r="MEK39" s="133"/>
      <c r="MEP39" s="133"/>
      <c r="MEU39" s="133"/>
      <c r="MEZ39" s="133"/>
      <c r="MFE39" s="133"/>
      <c r="MFJ39" s="133"/>
      <c r="MFO39" s="133"/>
      <c r="MFT39" s="133"/>
      <c r="MFY39" s="133"/>
      <c r="MGD39" s="133"/>
      <c r="MGI39" s="133"/>
      <c r="MGN39" s="133"/>
      <c r="MGS39" s="133"/>
      <c r="MGX39" s="133"/>
      <c r="MHC39" s="133"/>
      <c r="MHH39" s="133"/>
      <c r="MHM39" s="133"/>
      <c r="MHR39" s="133"/>
      <c r="MHW39" s="133"/>
      <c r="MIB39" s="133"/>
      <c r="MIG39" s="133"/>
      <c r="MIL39" s="133"/>
      <c r="MIQ39" s="133"/>
      <c r="MIV39" s="133"/>
      <c r="MJA39" s="133"/>
      <c r="MJF39" s="133"/>
      <c r="MJK39" s="133"/>
      <c r="MJP39" s="133"/>
      <c r="MJU39" s="133"/>
      <c r="MJZ39" s="133"/>
      <c r="MKE39" s="133"/>
      <c r="MKJ39" s="133"/>
      <c r="MKO39" s="133"/>
      <c r="MKT39" s="133"/>
      <c r="MKY39" s="133"/>
      <c r="MLD39" s="133"/>
      <c r="MLI39" s="133"/>
      <c r="MLN39" s="133"/>
      <c r="MLS39" s="133"/>
      <c r="MLX39" s="133"/>
      <c r="MMC39" s="133"/>
      <c r="MMH39" s="133"/>
      <c r="MMM39" s="133"/>
      <c r="MMR39" s="133"/>
      <c r="MMW39" s="133"/>
      <c r="MNB39" s="133"/>
      <c r="MNG39" s="133"/>
      <c r="MNL39" s="133"/>
      <c r="MNQ39" s="133"/>
      <c r="MNV39" s="133"/>
      <c r="MOA39" s="133"/>
      <c r="MOF39" s="133"/>
      <c r="MOK39" s="133"/>
      <c r="MOP39" s="133"/>
      <c r="MOU39" s="133"/>
      <c r="MOZ39" s="133"/>
      <c r="MPE39" s="133"/>
      <c r="MPJ39" s="133"/>
      <c r="MPO39" s="133"/>
      <c r="MPT39" s="133"/>
      <c r="MPY39" s="133"/>
      <c r="MQD39" s="133"/>
      <c r="MQI39" s="133"/>
      <c r="MQN39" s="133"/>
      <c r="MQS39" s="133"/>
      <c r="MQX39" s="133"/>
      <c r="MRC39" s="133"/>
      <c r="MRH39" s="133"/>
      <c r="MRM39" s="133"/>
      <c r="MRR39" s="133"/>
      <c r="MRW39" s="133"/>
      <c r="MSB39" s="133"/>
      <c r="MSG39" s="133"/>
      <c r="MSL39" s="133"/>
      <c r="MSQ39" s="133"/>
      <c r="MSV39" s="133"/>
      <c r="MTA39" s="133"/>
      <c r="MTF39" s="133"/>
      <c r="MTK39" s="133"/>
      <c r="MTP39" s="133"/>
      <c r="MTU39" s="133"/>
      <c r="MTZ39" s="133"/>
      <c r="MUE39" s="133"/>
      <c r="MUJ39" s="133"/>
      <c r="MUO39" s="133"/>
      <c r="MUT39" s="133"/>
      <c r="MUY39" s="133"/>
      <c r="MVD39" s="133"/>
      <c r="MVI39" s="133"/>
      <c r="MVN39" s="133"/>
      <c r="MVS39" s="133"/>
      <c r="MVX39" s="133"/>
      <c r="MWC39" s="133"/>
      <c r="MWH39" s="133"/>
      <c r="MWM39" s="133"/>
      <c r="MWR39" s="133"/>
      <c r="MWW39" s="133"/>
      <c r="MXB39" s="133"/>
      <c r="MXG39" s="133"/>
      <c r="MXL39" s="133"/>
      <c r="MXQ39" s="133"/>
      <c r="MXV39" s="133"/>
      <c r="MYA39" s="133"/>
      <c r="MYF39" s="133"/>
      <c r="MYK39" s="133"/>
      <c r="MYP39" s="133"/>
      <c r="MYU39" s="133"/>
      <c r="MYZ39" s="133"/>
      <c r="MZE39" s="133"/>
      <c r="MZJ39" s="133"/>
      <c r="MZO39" s="133"/>
      <c r="MZT39" s="133"/>
      <c r="MZY39" s="133"/>
      <c r="NAD39" s="133"/>
      <c r="NAI39" s="133"/>
      <c r="NAN39" s="133"/>
      <c r="NAS39" s="133"/>
      <c r="NAX39" s="133"/>
      <c r="NBC39" s="133"/>
      <c r="NBH39" s="133"/>
      <c r="NBM39" s="133"/>
      <c r="NBR39" s="133"/>
      <c r="NBW39" s="133"/>
      <c r="NCB39" s="133"/>
      <c r="NCG39" s="133"/>
      <c r="NCL39" s="133"/>
      <c r="NCQ39" s="133"/>
      <c r="NCV39" s="133"/>
      <c r="NDA39" s="133"/>
      <c r="NDF39" s="133"/>
      <c r="NDK39" s="133"/>
      <c r="NDP39" s="133"/>
      <c r="NDU39" s="133"/>
      <c r="NDZ39" s="133"/>
      <c r="NEE39" s="133"/>
      <c r="NEJ39" s="133"/>
      <c r="NEO39" s="133"/>
      <c r="NET39" s="133"/>
      <c r="NEY39" s="133"/>
      <c r="NFD39" s="133"/>
      <c r="NFI39" s="133"/>
      <c r="NFN39" s="133"/>
      <c r="NFS39" s="133"/>
      <c r="NFX39" s="133"/>
      <c r="NGC39" s="133"/>
      <c r="NGH39" s="133"/>
      <c r="NGM39" s="133"/>
      <c r="NGR39" s="133"/>
      <c r="NGW39" s="133"/>
      <c r="NHB39" s="133"/>
      <c r="NHG39" s="133"/>
      <c r="NHL39" s="133"/>
      <c r="NHQ39" s="133"/>
      <c r="NHV39" s="133"/>
      <c r="NIA39" s="133"/>
      <c r="NIF39" s="133"/>
      <c r="NIK39" s="133"/>
      <c r="NIP39" s="133"/>
      <c r="NIU39" s="133"/>
      <c r="NIZ39" s="133"/>
      <c r="NJE39" s="133"/>
      <c r="NJJ39" s="133"/>
      <c r="NJO39" s="133"/>
      <c r="NJT39" s="133"/>
      <c r="NJY39" s="133"/>
      <c r="NKD39" s="133"/>
      <c r="NKI39" s="133"/>
      <c r="NKN39" s="133"/>
      <c r="NKS39" s="133"/>
      <c r="NKX39" s="133"/>
      <c r="NLC39" s="133"/>
      <c r="NLH39" s="133"/>
      <c r="NLM39" s="133"/>
      <c r="NLR39" s="133"/>
      <c r="NLW39" s="133"/>
      <c r="NMB39" s="133"/>
      <c r="NMG39" s="133"/>
      <c r="NML39" s="133"/>
      <c r="NMQ39" s="133"/>
      <c r="NMV39" s="133"/>
      <c r="NNA39" s="133"/>
      <c r="NNF39" s="133"/>
      <c r="NNK39" s="133"/>
      <c r="NNP39" s="133"/>
      <c r="NNU39" s="133"/>
      <c r="NNZ39" s="133"/>
      <c r="NOE39" s="133"/>
      <c r="NOJ39" s="133"/>
      <c r="NOO39" s="133"/>
      <c r="NOT39" s="133"/>
      <c r="NOY39" s="133"/>
      <c r="NPD39" s="133"/>
      <c r="NPI39" s="133"/>
      <c r="NPN39" s="133"/>
      <c r="NPS39" s="133"/>
      <c r="NPX39" s="133"/>
      <c r="NQC39" s="133"/>
      <c r="NQH39" s="133"/>
      <c r="NQM39" s="133"/>
      <c r="NQR39" s="133"/>
      <c r="NQW39" s="133"/>
      <c r="NRB39" s="133"/>
      <c r="NRG39" s="133"/>
      <c r="NRL39" s="133"/>
      <c r="NRQ39" s="133"/>
      <c r="NRV39" s="133"/>
      <c r="NSA39" s="133"/>
      <c r="NSF39" s="133"/>
      <c r="NSK39" s="133"/>
      <c r="NSP39" s="133"/>
      <c r="NSU39" s="133"/>
      <c r="NSZ39" s="133"/>
      <c r="NTE39" s="133"/>
      <c r="NTJ39" s="133"/>
      <c r="NTO39" s="133"/>
      <c r="NTT39" s="133"/>
      <c r="NTY39" s="133"/>
      <c r="NUD39" s="133"/>
      <c r="NUI39" s="133"/>
      <c r="NUN39" s="133"/>
      <c r="NUS39" s="133"/>
      <c r="NUX39" s="133"/>
      <c r="NVC39" s="133"/>
      <c r="NVH39" s="133"/>
      <c r="NVM39" s="133"/>
      <c r="NVR39" s="133"/>
      <c r="NVW39" s="133"/>
      <c r="NWB39" s="133"/>
      <c r="NWG39" s="133"/>
      <c r="NWL39" s="133"/>
      <c r="NWQ39" s="133"/>
      <c r="NWV39" s="133"/>
      <c r="NXA39" s="133"/>
      <c r="NXF39" s="133"/>
      <c r="NXK39" s="133"/>
      <c r="NXP39" s="133"/>
      <c r="NXU39" s="133"/>
      <c r="NXZ39" s="133"/>
      <c r="NYE39" s="133"/>
      <c r="NYJ39" s="133"/>
      <c r="NYO39" s="133"/>
      <c r="NYT39" s="133"/>
      <c r="NYY39" s="133"/>
      <c r="NZD39" s="133"/>
      <c r="NZI39" s="133"/>
      <c r="NZN39" s="133"/>
      <c r="NZS39" s="133"/>
      <c r="NZX39" s="133"/>
      <c r="OAC39" s="133"/>
      <c r="OAH39" s="133"/>
      <c r="OAM39" s="133"/>
      <c r="OAR39" s="133"/>
      <c r="OAW39" s="133"/>
      <c r="OBB39" s="133"/>
      <c r="OBG39" s="133"/>
      <c r="OBL39" s="133"/>
      <c r="OBQ39" s="133"/>
      <c r="OBV39" s="133"/>
      <c r="OCA39" s="133"/>
      <c r="OCF39" s="133"/>
      <c r="OCK39" s="133"/>
      <c r="OCP39" s="133"/>
      <c r="OCU39" s="133"/>
      <c r="OCZ39" s="133"/>
      <c r="ODE39" s="133"/>
      <c r="ODJ39" s="133"/>
      <c r="ODO39" s="133"/>
      <c r="ODT39" s="133"/>
      <c r="ODY39" s="133"/>
      <c r="OED39" s="133"/>
      <c r="OEI39" s="133"/>
      <c r="OEN39" s="133"/>
      <c r="OES39" s="133"/>
      <c r="OEX39" s="133"/>
      <c r="OFC39" s="133"/>
      <c r="OFH39" s="133"/>
      <c r="OFM39" s="133"/>
      <c r="OFR39" s="133"/>
      <c r="OFW39" s="133"/>
      <c r="OGB39" s="133"/>
      <c r="OGG39" s="133"/>
      <c r="OGL39" s="133"/>
      <c r="OGQ39" s="133"/>
      <c r="OGV39" s="133"/>
      <c r="OHA39" s="133"/>
      <c r="OHF39" s="133"/>
      <c r="OHK39" s="133"/>
      <c r="OHP39" s="133"/>
      <c r="OHU39" s="133"/>
      <c r="OHZ39" s="133"/>
      <c r="OIE39" s="133"/>
      <c r="OIJ39" s="133"/>
      <c r="OIO39" s="133"/>
      <c r="OIT39" s="133"/>
      <c r="OIY39" s="133"/>
      <c r="OJD39" s="133"/>
      <c r="OJI39" s="133"/>
      <c r="OJN39" s="133"/>
      <c r="OJS39" s="133"/>
      <c r="OJX39" s="133"/>
      <c r="OKC39" s="133"/>
      <c r="OKH39" s="133"/>
      <c r="OKM39" s="133"/>
      <c r="OKR39" s="133"/>
      <c r="OKW39" s="133"/>
      <c r="OLB39" s="133"/>
      <c r="OLG39" s="133"/>
      <c r="OLL39" s="133"/>
      <c r="OLQ39" s="133"/>
      <c r="OLV39" s="133"/>
      <c r="OMA39" s="133"/>
      <c r="OMF39" s="133"/>
      <c r="OMK39" s="133"/>
      <c r="OMP39" s="133"/>
      <c r="OMU39" s="133"/>
      <c r="OMZ39" s="133"/>
      <c r="ONE39" s="133"/>
      <c r="ONJ39" s="133"/>
      <c r="ONO39" s="133"/>
      <c r="ONT39" s="133"/>
      <c r="ONY39" s="133"/>
      <c r="OOD39" s="133"/>
      <c r="OOI39" s="133"/>
      <c r="OON39" s="133"/>
      <c r="OOS39" s="133"/>
      <c r="OOX39" s="133"/>
      <c r="OPC39" s="133"/>
      <c r="OPH39" s="133"/>
      <c r="OPM39" s="133"/>
      <c r="OPR39" s="133"/>
      <c r="OPW39" s="133"/>
      <c r="OQB39" s="133"/>
      <c r="OQG39" s="133"/>
      <c r="OQL39" s="133"/>
      <c r="OQQ39" s="133"/>
      <c r="OQV39" s="133"/>
      <c r="ORA39" s="133"/>
      <c r="ORF39" s="133"/>
      <c r="ORK39" s="133"/>
      <c r="ORP39" s="133"/>
      <c r="ORU39" s="133"/>
      <c r="ORZ39" s="133"/>
      <c r="OSE39" s="133"/>
      <c r="OSJ39" s="133"/>
      <c r="OSO39" s="133"/>
      <c r="OST39" s="133"/>
      <c r="OSY39" s="133"/>
      <c r="OTD39" s="133"/>
      <c r="OTI39" s="133"/>
      <c r="OTN39" s="133"/>
      <c r="OTS39" s="133"/>
      <c r="OTX39" s="133"/>
      <c r="OUC39" s="133"/>
      <c r="OUH39" s="133"/>
      <c r="OUM39" s="133"/>
      <c r="OUR39" s="133"/>
      <c r="OUW39" s="133"/>
      <c r="OVB39" s="133"/>
      <c r="OVG39" s="133"/>
      <c r="OVL39" s="133"/>
      <c r="OVQ39" s="133"/>
      <c r="OVV39" s="133"/>
      <c r="OWA39" s="133"/>
      <c r="OWF39" s="133"/>
      <c r="OWK39" s="133"/>
      <c r="OWP39" s="133"/>
      <c r="OWU39" s="133"/>
      <c r="OWZ39" s="133"/>
      <c r="OXE39" s="133"/>
      <c r="OXJ39" s="133"/>
      <c r="OXO39" s="133"/>
      <c r="OXT39" s="133"/>
      <c r="OXY39" s="133"/>
      <c r="OYD39" s="133"/>
      <c r="OYI39" s="133"/>
      <c r="OYN39" s="133"/>
      <c r="OYS39" s="133"/>
      <c r="OYX39" s="133"/>
      <c r="OZC39" s="133"/>
      <c r="OZH39" s="133"/>
      <c r="OZM39" s="133"/>
      <c r="OZR39" s="133"/>
      <c r="OZW39" s="133"/>
      <c r="PAB39" s="133"/>
      <c r="PAG39" s="133"/>
      <c r="PAL39" s="133"/>
      <c r="PAQ39" s="133"/>
      <c r="PAV39" s="133"/>
      <c r="PBA39" s="133"/>
      <c r="PBF39" s="133"/>
      <c r="PBK39" s="133"/>
      <c r="PBP39" s="133"/>
      <c r="PBU39" s="133"/>
      <c r="PBZ39" s="133"/>
      <c r="PCE39" s="133"/>
      <c r="PCJ39" s="133"/>
      <c r="PCO39" s="133"/>
      <c r="PCT39" s="133"/>
      <c r="PCY39" s="133"/>
      <c r="PDD39" s="133"/>
      <c r="PDI39" s="133"/>
      <c r="PDN39" s="133"/>
      <c r="PDS39" s="133"/>
      <c r="PDX39" s="133"/>
      <c r="PEC39" s="133"/>
      <c r="PEH39" s="133"/>
      <c r="PEM39" s="133"/>
      <c r="PER39" s="133"/>
      <c r="PEW39" s="133"/>
      <c r="PFB39" s="133"/>
      <c r="PFG39" s="133"/>
      <c r="PFL39" s="133"/>
      <c r="PFQ39" s="133"/>
      <c r="PFV39" s="133"/>
      <c r="PGA39" s="133"/>
      <c r="PGF39" s="133"/>
      <c r="PGK39" s="133"/>
      <c r="PGP39" s="133"/>
      <c r="PGU39" s="133"/>
      <c r="PGZ39" s="133"/>
      <c r="PHE39" s="133"/>
      <c r="PHJ39" s="133"/>
      <c r="PHO39" s="133"/>
      <c r="PHT39" s="133"/>
      <c r="PHY39" s="133"/>
      <c r="PID39" s="133"/>
      <c r="PII39" s="133"/>
      <c r="PIN39" s="133"/>
      <c r="PIS39" s="133"/>
      <c r="PIX39" s="133"/>
      <c r="PJC39" s="133"/>
      <c r="PJH39" s="133"/>
      <c r="PJM39" s="133"/>
      <c r="PJR39" s="133"/>
      <c r="PJW39" s="133"/>
      <c r="PKB39" s="133"/>
      <c r="PKG39" s="133"/>
      <c r="PKL39" s="133"/>
      <c r="PKQ39" s="133"/>
      <c r="PKV39" s="133"/>
      <c r="PLA39" s="133"/>
      <c r="PLF39" s="133"/>
      <c r="PLK39" s="133"/>
      <c r="PLP39" s="133"/>
      <c r="PLU39" s="133"/>
      <c r="PLZ39" s="133"/>
      <c r="PME39" s="133"/>
      <c r="PMJ39" s="133"/>
      <c r="PMO39" s="133"/>
      <c r="PMT39" s="133"/>
      <c r="PMY39" s="133"/>
      <c r="PND39" s="133"/>
      <c r="PNI39" s="133"/>
      <c r="PNN39" s="133"/>
      <c r="PNS39" s="133"/>
      <c r="PNX39" s="133"/>
      <c r="POC39" s="133"/>
      <c r="POH39" s="133"/>
      <c r="POM39" s="133"/>
      <c r="POR39" s="133"/>
      <c r="POW39" s="133"/>
      <c r="PPB39" s="133"/>
      <c r="PPG39" s="133"/>
      <c r="PPL39" s="133"/>
      <c r="PPQ39" s="133"/>
      <c r="PPV39" s="133"/>
      <c r="PQA39" s="133"/>
      <c r="PQF39" s="133"/>
      <c r="PQK39" s="133"/>
      <c r="PQP39" s="133"/>
      <c r="PQU39" s="133"/>
      <c r="PQZ39" s="133"/>
      <c r="PRE39" s="133"/>
      <c r="PRJ39" s="133"/>
      <c r="PRO39" s="133"/>
      <c r="PRT39" s="133"/>
      <c r="PRY39" s="133"/>
      <c r="PSD39" s="133"/>
      <c r="PSI39" s="133"/>
      <c r="PSN39" s="133"/>
      <c r="PSS39" s="133"/>
      <c r="PSX39" s="133"/>
      <c r="PTC39" s="133"/>
      <c r="PTH39" s="133"/>
      <c r="PTM39" s="133"/>
      <c r="PTR39" s="133"/>
      <c r="PTW39" s="133"/>
      <c r="PUB39" s="133"/>
      <c r="PUG39" s="133"/>
      <c r="PUL39" s="133"/>
      <c r="PUQ39" s="133"/>
      <c r="PUV39" s="133"/>
      <c r="PVA39" s="133"/>
      <c r="PVF39" s="133"/>
      <c r="PVK39" s="133"/>
      <c r="PVP39" s="133"/>
      <c r="PVU39" s="133"/>
      <c r="PVZ39" s="133"/>
      <c r="PWE39" s="133"/>
      <c r="PWJ39" s="133"/>
      <c r="PWO39" s="133"/>
      <c r="PWT39" s="133"/>
      <c r="PWY39" s="133"/>
      <c r="PXD39" s="133"/>
      <c r="PXI39" s="133"/>
      <c r="PXN39" s="133"/>
      <c r="PXS39" s="133"/>
      <c r="PXX39" s="133"/>
      <c r="PYC39" s="133"/>
      <c r="PYH39" s="133"/>
      <c r="PYM39" s="133"/>
      <c r="PYR39" s="133"/>
      <c r="PYW39" s="133"/>
      <c r="PZB39" s="133"/>
      <c r="PZG39" s="133"/>
      <c r="PZL39" s="133"/>
      <c r="PZQ39" s="133"/>
      <c r="PZV39" s="133"/>
      <c r="QAA39" s="133"/>
      <c r="QAF39" s="133"/>
      <c r="QAK39" s="133"/>
      <c r="QAP39" s="133"/>
      <c r="QAU39" s="133"/>
      <c r="QAZ39" s="133"/>
      <c r="QBE39" s="133"/>
      <c r="QBJ39" s="133"/>
      <c r="QBO39" s="133"/>
      <c r="QBT39" s="133"/>
      <c r="QBY39" s="133"/>
      <c r="QCD39" s="133"/>
      <c r="QCI39" s="133"/>
      <c r="QCN39" s="133"/>
      <c r="QCS39" s="133"/>
      <c r="QCX39" s="133"/>
      <c r="QDC39" s="133"/>
      <c r="QDH39" s="133"/>
      <c r="QDM39" s="133"/>
      <c r="QDR39" s="133"/>
      <c r="QDW39" s="133"/>
      <c r="QEB39" s="133"/>
      <c r="QEG39" s="133"/>
      <c r="QEL39" s="133"/>
      <c r="QEQ39" s="133"/>
      <c r="QEV39" s="133"/>
      <c r="QFA39" s="133"/>
      <c r="QFF39" s="133"/>
      <c r="QFK39" s="133"/>
      <c r="QFP39" s="133"/>
      <c r="QFU39" s="133"/>
      <c r="QFZ39" s="133"/>
      <c r="QGE39" s="133"/>
      <c r="QGJ39" s="133"/>
      <c r="QGO39" s="133"/>
      <c r="QGT39" s="133"/>
      <c r="QGY39" s="133"/>
      <c r="QHD39" s="133"/>
      <c r="QHI39" s="133"/>
      <c r="QHN39" s="133"/>
      <c r="QHS39" s="133"/>
      <c r="QHX39" s="133"/>
      <c r="QIC39" s="133"/>
      <c r="QIH39" s="133"/>
      <c r="QIM39" s="133"/>
      <c r="QIR39" s="133"/>
      <c r="QIW39" s="133"/>
      <c r="QJB39" s="133"/>
      <c r="QJG39" s="133"/>
      <c r="QJL39" s="133"/>
      <c r="QJQ39" s="133"/>
      <c r="QJV39" s="133"/>
      <c r="QKA39" s="133"/>
      <c r="QKF39" s="133"/>
      <c r="QKK39" s="133"/>
      <c r="QKP39" s="133"/>
      <c r="QKU39" s="133"/>
      <c r="QKZ39" s="133"/>
      <c r="QLE39" s="133"/>
      <c r="QLJ39" s="133"/>
      <c r="QLO39" s="133"/>
      <c r="QLT39" s="133"/>
      <c r="QLY39" s="133"/>
      <c r="QMD39" s="133"/>
      <c r="QMI39" s="133"/>
      <c r="QMN39" s="133"/>
      <c r="QMS39" s="133"/>
      <c r="QMX39" s="133"/>
      <c r="QNC39" s="133"/>
      <c r="QNH39" s="133"/>
      <c r="QNM39" s="133"/>
      <c r="QNR39" s="133"/>
      <c r="QNW39" s="133"/>
      <c r="QOB39" s="133"/>
      <c r="QOG39" s="133"/>
      <c r="QOL39" s="133"/>
      <c r="QOQ39" s="133"/>
      <c r="QOV39" s="133"/>
      <c r="QPA39" s="133"/>
      <c r="QPF39" s="133"/>
      <c r="QPK39" s="133"/>
      <c r="QPP39" s="133"/>
      <c r="QPU39" s="133"/>
      <c r="QPZ39" s="133"/>
      <c r="QQE39" s="133"/>
      <c r="QQJ39" s="133"/>
      <c r="QQO39" s="133"/>
      <c r="QQT39" s="133"/>
      <c r="QQY39" s="133"/>
      <c r="QRD39" s="133"/>
      <c r="QRI39" s="133"/>
      <c r="QRN39" s="133"/>
      <c r="QRS39" s="133"/>
      <c r="QRX39" s="133"/>
      <c r="QSC39" s="133"/>
      <c r="QSH39" s="133"/>
      <c r="QSM39" s="133"/>
      <c r="QSR39" s="133"/>
      <c r="QSW39" s="133"/>
      <c r="QTB39" s="133"/>
      <c r="QTG39" s="133"/>
      <c r="QTL39" s="133"/>
      <c r="QTQ39" s="133"/>
      <c r="QTV39" s="133"/>
      <c r="QUA39" s="133"/>
      <c r="QUF39" s="133"/>
      <c r="QUK39" s="133"/>
      <c r="QUP39" s="133"/>
      <c r="QUU39" s="133"/>
      <c r="QUZ39" s="133"/>
      <c r="QVE39" s="133"/>
      <c r="QVJ39" s="133"/>
      <c r="QVO39" s="133"/>
      <c r="QVT39" s="133"/>
      <c r="QVY39" s="133"/>
      <c r="QWD39" s="133"/>
      <c r="QWI39" s="133"/>
      <c r="QWN39" s="133"/>
      <c r="QWS39" s="133"/>
      <c r="QWX39" s="133"/>
      <c r="QXC39" s="133"/>
      <c r="QXH39" s="133"/>
      <c r="QXM39" s="133"/>
      <c r="QXR39" s="133"/>
      <c r="QXW39" s="133"/>
      <c r="QYB39" s="133"/>
      <c r="QYG39" s="133"/>
      <c r="QYL39" s="133"/>
      <c r="QYQ39" s="133"/>
      <c r="QYV39" s="133"/>
      <c r="QZA39" s="133"/>
      <c r="QZF39" s="133"/>
      <c r="QZK39" s="133"/>
      <c r="QZP39" s="133"/>
      <c r="QZU39" s="133"/>
      <c r="QZZ39" s="133"/>
      <c r="RAE39" s="133"/>
      <c r="RAJ39" s="133"/>
      <c r="RAO39" s="133"/>
      <c r="RAT39" s="133"/>
      <c r="RAY39" s="133"/>
      <c r="RBD39" s="133"/>
      <c r="RBI39" s="133"/>
      <c r="RBN39" s="133"/>
      <c r="RBS39" s="133"/>
      <c r="RBX39" s="133"/>
      <c r="RCC39" s="133"/>
      <c r="RCH39" s="133"/>
      <c r="RCM39" s="133"/>
      <c r="RCR39" s="133"/>
      <c r="RCW39" s="133"/>
      <c r="RDB39" s="133"/>
      <c r="RDG39" s="133"/>
      <c r="RDL39" s="133"/>
      <c r="RDQ39" s="133"/>
      <c r="RDV39" s="133"/>
      <c r="REA39" s="133"/>
      <c r="REF39" s="133"/>
      <c r="REK39" s="133"/>
      <c r="REP39" s="133"/>
      <c r="REU39" s="133"/>
      <c r="REZ39" s="133"/>
      <c r="RFE39" s="133"/>
      <c r="RFJ39" s="133"/>
      <c r="RFO39" s="133"/>
      <c r="RFT39" s="133"/>
      <c r="RFY39" s="133"/>
      <c r="RGD39" s="133"/>
      <c r="RGI39" s="133"/>
      <c r="RGN39" s="133"/>
      <c r="RGS39" s="133"/>
      <c r="RGX39" s="133"/>
      <c r="RHC39" s="133"/>
      <c r="RHH39" s="133"/>
      <c r="RHM39" s="133"/>
      <c r="RHR39" s="133"/>
      <c r="RHW39" s="133"/>
      <c r="RIB39" s="133"/>
      <c r="RIG39" s="133"/>
      <c r="RIL39" s="133"/>
      <c r="RIQ39" s="133"/>
      <c r="RIV39" s="133"/>
      <c r="RJA39" s="133"/>
      <c r="RJF39" s="133"/>
      <c r="RJK39" s="133"/>
      <c r="RJP39" s="133"/>
      <c r="RJU39" s="133"/>
      <c r="RJZ39" s="133"/>
      <c r="RKE39" s="133"/>
      <c r="RKJ39" s="133"/>
      <c r="RKO39" s="133"/>
      <c r="RKT39" s="133"/>
      <c r="RKY39" s="133"/>
      <c r="RLD39" s="133"/>
      <c r="RLI39" s="133"/>
      <c r="RLN39" s="133"/>
      <c r="RLS39" s="133"/>
      <c r="RLX39" s="133"/>
      <c r="RMC39" s="133"/>
      <c r="RMH39" s="133"/>
      <c r="RMM39" s="133"/>
      <c r="RMR39" s="133"/>
      <c r="RMW39" s="133"/>
      <c r="RNB39" s="133"/>
      <c r="RNG39" s="133"/>
      <c r="RNL39" s="133"/>
      <c r="RNQ39" s="133"/>
      <c r="RNV39" s="133"/>
      <c r="ROA39" s="133"/>
      <c r="ROF39" s="133"/>
      <c r="ROK39" s="133"/>
      <c r="ROP39" s="133"/>
      <c r="ROU39" s="133"/>
      <c r="ROZ39" s="133"/>
      <c r="RPE39" s="133"/>
      <c r="RPJ39" s="133"/>
      <c r="RPO39" s="133"/>
      <c r="RPT39" s="133"/>
      <c r="RPY39" s="133"/>
      <c r="RQD39" s="133"/>
      <c r="RQI39" s="133"/>
      <c r="RQN39" s="133"/>
      <c r="RQS39" s="133"/>
      <c r="RQX39" s="133"/>
      <c r="RRC39" s="133"/>
      <c r="RRH39" s="133"/>
      <c r="RRM39" s="133"/>
      <c r="RRR39" s="133"/>
      <c r="RRW39" s="133"/>
      <c r="RSB39" s="133"/>
      <c r="RSG39" s="133"/>
      <c r="RSL39" s="133"/>
      <c r="RSQ39" s="133"/>
      <c r="RSV39" s="133"/>
      <c r="RTA39" s="133"/>
      <c r="RTF39" s="133"/>
      <c r="RTK39" s="133"/>
      <c r="RTP39" s="133"/>
      <c r="RTU39" s="133"/>
      <c r="RTZ39" s="133"/>
      <c r="RUE39" s="133"/>
      <c r="RUJ39" s="133"/>
      <c r="RUO39" s="133"/>
      <c r="RUT39" s="133"/>
      <c r="RUY39" s="133"/>
      <c r="RVD39" s="133"/>
      <c r="RVI39" s="133"/>
      <c r="RVN39" s="133"/>
      <c r="RVS39" s="133"/>
      <c r="RVX39" s="133"/>
      <c r="RWC39" s="133"/>
      <c r="RWH39" s="133"/>
      <c r="RWM39" s="133"/>
      <c r="RWR39" s="133"/>
      <c r="RWW39" s="133"/>
      <c r="RXB39" s="133"/>
      <c r="RXG39" s="133"/>
      <c r="RXL39" s="133"/>
      <c r="RXQ39" s="133"/>
      <c r="RXV39" s="133"/>
      <c r="RYA39" s="133"/>
      <c r="RYF39" s="133"/>
      <c r="RYK39" s="133"/>
      <c r="RYP39" s="133"/>
      <c r="RYU39" s="133"/>
      <c r="RYZ39" s="133"/>
      <c r="RZE39" s="133"/>
      <c r="RZJ39" s="133"/>
      <c r="RZO39" s="133"/>
      <c r="RZT39" s="133"/>
      <c r="RZY39" s="133"/>
      <c r="SAD39" s="133"/>
      <c r="SAI39" s="133"/>
      <c r="SAN39" s="133"/>
      <c r="SAS39" s="133"/>
      <c r="SAX39" s="133"/>
      <c r="SBC39" s="133"/>
      <c r="SBH39" s="133"/>
      <c r="SBM39" s="133"/>
      <c r="SBR39" s="133"/>
      <c r="SBW39" s="133"/>
      <c r="SCB39" s="133"/>
      <c r="SCG39" s="133"/>
      <c r="SCL39" s="133"/>
      <c r="SCQ39" s="133"/>
      <c r="SCV39" s="133"/>
      <c r="SDA39" s="133"/>
      <c r="SDF39" s="133"/>
      <c r="SDK39" s="133"/>
      <c r="SDP39" s="133"/>
      <c r="SDU39" s="133"/>
      <c r="SDZ39" s="133"/>
      <c r="SEE39" s="133"/>
      <c r="SEJ39" s="133"/>
      <c r="SEO39" s="133"/>
      <c r="SET39" s="133"/>
      <c r="SEY39" s="133"/>
      <c r="SFD39" s="133"/>
      <c r="SFI39" s="133"/>
      <c r="SFN39" s="133"/>
      <c r="SFS39" s="133"/>
      <c r="SFX39" s="133"/>
      <c r="SGC39" s="133"/>
      <c r="SGH39" s="133"/>
      <c r="SGM39" s="133"/>
      <c r="SGR39" s="133"/>
      <c r="SGW39" s="133"/>
      <c r="SHB39" s="133"/>
      <c r="SHG39" s="133"/>
      <c r="SHL39" s="133"/>
      <c r="SHQ39" s="133"/>
      <c r="SHV39" s="133"/>
      <c r="SIA39" s="133"/>
      <c r="SIF39" s="133"/>
      <c r="SIK39" s="133"/>
      <c r="SIP39" s="133"/>
      <c r="SIU39" s="133"/>
      <c r="SIZ39" s="133"/>
      <c r="SJE39" s="133"/>
      <c r="SJJ39" s="133"/>
      <c r="SJO39" s="133"/>
      <c r="SJT39" s="133"/>
      <c r="SJY39" s="133"/>
      <c r="SKD39" s="133"/>
      <c r="SKI39" s="133"/>
      <c r="SKN39" s="133"/>
      <c r="SKS39" s="133"/>
      <c r="SKX39" s="133"/>
      <c r="SLC39" s="133"/>
      <c r="SLH39" s="133"/>
      <c r="SLM39" s="133"/>
      <c r="SLR39" s="133"/>
      <c r="SLW39" s="133"/>
      <c r="SMB39" s="133"/>
      <c r="SMG39" s="133"/>
      <c r="SML39" s="133"/>
      <c r="SMQ39" s="133"/>
      <c r="SMV39" s="133"/>
      <c r="SNA39" s="133"/>
      <c r="SNF39" s="133"/>
      <c r="SNK39" s="133"/>
      <c r="SNP39" s="133"/>
      <c r="SNU39" s="133"/>
      <c r="SNZ39" s="133"/>
      <c r="SOE39" s="133"/>
      <c r="SOJ39" s="133"/>
      <c r="SOO39" s="133"/>
      <c r="SOT39" s="133"/>
      <c r="SOY39" s="133"/>
      <c r="SPD39" s="133"/>
      <c r="SPI39" s="133"/>
      <c r="SPN39" s="133"/>
      <c r="SPS39" s="133"/>
      <c r="SPX39" s="133"/>
      <c r="SQC39" s="133"/>
      <c r="SQH39" s="133"/>
      <c r="SQM39" s="133"/>
      <c r="SQR39" s="133"/>
      <c r="SQW39" s="133"/>
      <c r="SRB39" s="133"/>
      <c r="SRG39" s="133"/>
      <c r="SRL39" s="133"/>
      <c r="SRQ39" s="133"/>
      <c r="SRV39" s="133"/>
      <c r="SSA39" s="133"/>
      <c r="SSF39" s="133"/>
      <c r="SSK39" s="133"/>
      <c r="SSP39" s="133"/>
      <c r="SSU39" s="133"/>
      <c r="SSZ39" s="133"/>
      <c r="STE39" s="133"/>
      <c r="STJ39" s="133"/>
      <c r="STO39" s="133"/>
      <c r="STT39" s="133"/>
      <c r="STY39" s="133"/>
      <c r="SUD39" s="133"/>
      <c r="SUI39" s="133"/>
      <c r="SUN39" s="133"/>
      <c r="SUS39" s="133"/>
      <c r="SUX39" s="133"/>
      <c r="SVC39" s="133"/>
      <c r="SVH39" s="133"/>
      <c r="SVM39" s="133"/>
      <c r="SVR39" s="133"/>
      <c r="SVW39" s="133"/>
      <c r="SWB39" s="133"/>
      <c r="SWG39" s="133"/>
      <c r="SWL39" s="133"/>
      <c r="SWQ39" s="133"/>
      <c r="SWV39" s="133"/>
      <c r="SXA39" s="133"/>
      <c r="SXF39" s="133"/>
      <c r="SXK39" s="133"/>
      <c r="SXP39" s="133"/>
      <c r="SXU39" s="133"/>
      <c r="SXZ39" s="133"/>
      <c r="SYE39" s="133"/>
      <c r="SYJ39" s="133"/>
      <c r="SYO39" s="133"/>
      <c r="SYT39" s="133"/>
      <c r="SYY39" s="133"/>
      <c r="SZD39" s="133"/>
      <c r="SZI39" s="133"/>
      <c r="SZN39" s="133"/>
      <c r="SZS39" s="133"/>
      <c r="SZX39" s="133"/>
      <c r="TAC39" s="133"/>
      <c r="TAH39" s="133"/>
      <c r="TAM39" s="133"/>
      <c r="TAR39" s="133"/>
      <c r="TAW39" s="133"/>
      <c r="TBB39" s="133"/>
      <c r="TBG39" s="133"/>
      <c r="TBL39" s="133"/>
      <c r="TBQ39" s="133"/>
      <c r="TBV39" s="133"/>
      <c r="TCA39" s="133"/>
      <c r="TCF39" s="133"/>
      <c r="TCK39" s="133"/>
      <c r="TCP39" s="133"/>
      <c r="TCU39" s="133"/>
      <c r="TCZ39" s="133"/>
      <c r="TDE39" s="133"/>
      <c r="TDJ39" s="133"/>
      <c r="TDO39" s="133"/>
      <c r="TDT39" s="133"/>
      <c r="TDY39" s="133"/>
      <c r="TED39" s="133"/>
      <c r="TEI39" s="133"/>
      <c r="TEN39" s="133"/>
      <c r="TES39" s="133"/>
      <c r="TEX39" s="133"/>
      <c r="TFC39" s="133"/>
      <c r="TFH39" s="133"/>
      <c r="TFM39" s="133"/>
      <c r="TFR39" s="133"/>
      <c r="TFW39" s="133"/>
      <c r="TGB39" s="133"/>
      <c r="TGG39" s="133"/>
      <c r="TGL39" s="133"/>
      <c r="TGQ39" s="133"/>
      <c r="TGV39" s="133"/>
      <c r="THA39" s="133"/>
      <c r="THF39" s="133"/>
      <c r="THK39" s="133"/>
      <c r="THP39" s="133"/>
      <c r="THU39" s="133"/>
      <c r="THZ39" s="133"/>
      <c r="TIE39" s="133"/>
      <c r="TIJ39" s="133"/>
      <c r="TIO39" s="133"/>
      <c r="TIT39" s="133"/>
      <c r="TIY39" s="133"/>
      <c r="TJD39" s="133"/>
      <c r="TJI39" s="133"/>
      <c r="TJN39" s="133"/>
      <c r="TJS39" s="133"/>
      <c r="TJX39" s="133"/>
      <c r="TKC39" s="133"/>
      <c r="TKH39" s="133"/>
      <c r="TKM39" s="133"/>
      <c r="TKR39" s="133"/>
      <c r="TKW39" s="133"/>
      <c r="TLB39" s="133"/>
      <c r="TLG39" s="133"/>
      <c r="TLL39" s="133"/>
      <c r="TLQ39" s="133"/>
      <c r="TLV39" s="133"/>
      <c r="TMA39" s="133"/>
      <c r="TMF39" s="133"/>
      <c r="TMK39" s="133"/>
      <c r="TMP39" s="133"/>
      <c r="TMU39" s="133"/>
      <c r="TMZ39" s="133"/>
      <c r="TNE39" s="133"/>
      <c r="TNJ39" s="133"/>
      <c r="TNO39" s="133"/>
      <c r="TNT39" s="133"/>
      <c r="TNY39" s="133"/>
      <c r="TOD39" s="133"/>
      <c r="TOI39" s="133"/>
      <c r="TON39" s="133"/>
      <c r="TOS39" s="133"/>
      <c r="TOX39" s="133"/>
      <c r="TPC39" s="133"/>
      <c r="TPH39" s="133"/>
      <c r="TPM39" s="133"/>
      <c r="TPR39" s="133"/>
      <c r="TPW39" s="133"/>
      <c r="TQB39" s="133"/>
      <c r="TQG39" s="133"/>
      <c r="TQL39" s="133"/>
      <c r="TQQ39" s="133"/>
      <c r="TQV39" s="133"/>
      <c r="TRA39" s="133"/>
      <c r="TRF39" s="133"/>
      <c r="TRK39" s="133"/>
      <c r="TRP39" s="133"/>
      <c r="TRU39" s="133"/>
      <c r="TRZ39" s="133"/>
      <c r="TSE39" s="133"/>
      <c r="TSJ39" s="133"/>
      <c r="TSO39" s="133"/>
      <c r="TST39" s="133"/>
      <c r="TSY39" s="133"/>
      <c r="TTD39" s="133"/>
      <c r="TTI39" s="133"/>
      <c r="TTN39" s="133"/>
      <c r="TTS39" s="133"/>
      <c r="TTX39" s="133"/>
      <c r="TUC39" s="133"/>
      <c r="TUH39" s="133"/>
      <c r="TUM39" s="133"/>
      <c r="TUR39" s="133"/>
      <c r="TUW39" s="133"/>
      <c r="TVB39" s="133"/>
      <c r="TVG39" s="133"/>
      <c r="TVL39" s="133"/>
      <c r="TVQ39" s="133"/>
      <c r="TVV39" s="133"/>
      <c r="TWA39" s="133"/>
      <c r="TWF39" s="133"/>
      <c r="TWK39" s="133"/>
      <c r="TWP39" s="133"/>
      <c r="TWU39" s="133"/>
      <c r="TWZ39" s="133"/>
      <c r="TXE39" s="133"/>
      <c r="TXJ39" s="133"/>
      <c r="TXO39" s="133"/>
      <c r="TXT39" s="133"/>
      <c r="TXY39" s="133"/>
      <c r="TYD39" s="133"/>
      <c r="TYI39" s="133"/>
      <c r="TYN39" s="133"/>
      <c r="TYS39" s="133"/>
      <c r="TYX39" s="133"/>
      <c r="TZC39" s="133"/>
      <c r="TZH39" s="133"/>
      <c r="TZM39" s="133"/>
      <c r="TZR39" s="133"/>
      <c r="TZW39" s="133"/>
      <c r="UAB39" s="133"/>
      <c r="UAG39" s="133"/>
      <c r="UAL39" s="133"/>
      <c r="UAQ39" s="133"/>
      <c r="UAV39" s="133"/>
      <c r="UBA39" s="133"/>
      <c r="UBF39" s="133"/>
      <c r="UBK39" s="133"/>
      <c r="UBP39" s="133"/>
      <c r="UBU39" s="133"/>
      <c r="UBZ39" s="133"/>
      <c r="UCE39" s="133"/>
      <c r="UCJ39" s="133"/>
      <c r="UCO39" s="133"/>
      <c r="UCT39" s="133"/>
      <c r="UCY39" s="133"/>
      <c r="UDD39" s="133"/>
      <c r="UDI39" s="133"/>
      <c r="UDN39" s="133"/>
      <c r="UDS39" s="133"/>
      <c r="UDX39" s="133"/>
      <c r="UEC39" s="133"/>
      <c r="UEH39" s="133"/>
      <c r="UEM39" s="133"/>
      <c r="UER39" s="133"/>
      <c r="UEW39" s="133"/>
      <c r="UFB39" s="133"/>
      <c r="UFG39" s="133"/>
      <c r="UFL39" s="133"/>
      <c r="UFQ39" s="133"/>
      <c r="UFV39" s="133"/>
      <c r="UGA39" s="133"/>
      <c r="UGF39" s="133"/>
      <c r="UGK39" s="133"/>
      <c r="UGP39" s="133"/>
      <c r="UGU39" s="133"/>
      <c r="UGZ39" s="133"/>
      <c r="UHE39" s="133"/>
      <c r="UHJ39" s="133"/>
      <c r="UHO39" s="133"/>
      <c r="UHT39" s="133"/>
      <c r="UHY39" s="133"/>
      <c r="UID39" s="133"/>
      <c r="UII39" s="133"/>
      <c r="UIN39" s="133"/>
      <c r="UIS39" s="133"/>
      <c r="UIX39" s="133"/>
      <c r="UJC39" s="133"/>
      <c r="UJH39" s="133"/>
      <c r="UJM39" s="133"/>
      <c r="UJR39" s="133"/>
      <c r="UJW39" s="133"/>
      <c r="UKB39" s="133"/>
      <c r="UKG39" s="133"/>
      <c r="UKL39" s="133"/>
      <c r="UKQ39" s="133"/>
      <c r="UKV39" s="133"/>
      <c r="ULA39" s="133"/>
      <c r="ULF39" s="133"/>
      <c r="ULK39" s="133"/>
      <c r="ULP39" s="133"/>
      <c r="ULU39" s="133"/>
      <c r="ULZ39" s="133"/>
      <c r="UME39" s="133"/>
      <c r="UMJ39" s="133"/>
      <c r="UMO39" s="133"/>
      <c r="UMT39" s="133"/>
      <c r="UMY39" s="133"/>
      <c r="UND39" s="133"/>
      <c r="UNI39" s="133"/>
      <c r="UNN39" s="133"/>
      <c r="UNS39" s="133"/>
      <c r="UNX39" s="133"/>
      <c r="UOC39" s="133"/>
      <c r="UOH39" s="133"/>
      <c r="UOM39" s="133"/>
      <c r="UOR39" s="133"/>
      <c r="UOW39" s="133"/>
      <c r="UPB39" s="133"/>
      <c r="UPG39" s="133"/>
      <c r="UPL39" s="133"/>
      <c r="UPQ39" s="133"/>
      <c r="UPV39" s="133"/>
      <c r="UQA39" s="133"/>
      <c r="UQF39" s="133"/>
      <c r="UQK39" s="133"/>
      <c r="UQP39" s="133"/>
      <c r="UQU39" s="133"/>
      <c r="UQZ39" s="133"/>
      <c r="URE39" s="133"/>
      <c r="URJ39" s="133"/>
      <c r="URO39" s="133"/>
      <c r="URT39" s="133"/>
      <c r="URY39" s="133"/>
      <c r="USD39" s="133"/>
      <c r="USI39" s="133"/>
      <c r="USN39" s="133"/>
      <c r="USS39" s="133"/>
      <c r="USX39" s="133"/>
      <c r="UTC39" s="133"/>
      <c r="UTH39" s="133"/>
      <c r="UTM39" s="133"/>
      <c r="UTR39" s="133"/>
      <c r="UTW39" s="133"/>
      <c r="UUB39" s="133"/>
      <c r="UUG39" s="133"/>
      <c r="UUL39" s="133"/>
      <c r="UUQ39" s="133"/>
      <c r="UUV39" s="133"/>
      <c r="UVA39" s="133"/>
      <c r="UVF39" s="133"/>
      <c r="UVK39" s="133"/>
      <c r="UVP39" s="133"/>
      <c r="UVU39" s="133"/>
      <c r="UVZ39" s="133"/>
      <c r="UWE39" s="133"/>
      <c r="UWJ39" s="133"/>
      <c r="UWO39" s="133"/>
      <c r="UWT39" s="133"/>
      <c r="UWY39" s="133"/>
      <c r="UXD39" s="133"/>
      <c r="UXI39" s="133"/>
      <c r="UXN39" s="133"/>
      <c r="UXS39" s="133"/>
      <c r="UXX39" s="133"/>
      <c r="UYC39" s="133"/>
      <c r="UYH39" s="133"/>
      <c r="UYM39" s="133"/>
      <c r="UYR39" s="133"/>
      <c r="UYW39" s="133"/>
      <c r="UZB39" s="133"/>
      <c r="UZG39" s="133"/>
      <c r="UZL39" s="133"/>
      <c r="UZQ39" s="133"/>
      <c r="UZV39" s="133"/>
      <c r="VAA39" s="133"/>
      <c r="VAF39" s="133"/>
      <c r="VAK39" s="133"/>
      <c r="VAP39" s="133"/>
      <c r="VAU39" s="133"/>
      <c r="VAZ39" s="133"/>
      <c r="VBE39" s="133"/>
      <c r="VBJ39" s="133"/>
      <c r="VBO39" s="133"/>
      <c r="VBT39" s="133"/>
      <c r="VBY39" s="133"/>
      <c r="VCD39" s="133"/>
      <c r="VCI39" s="133"/>
      <c r="VCN39" s="133"/>
      <c r="VCS39" s="133"/>
      <c r="VCX39" s="133"/>
      <c r="VDC39" s="133"/>
      <c r="VDH39" s="133"/>
      <c r="VDM39" s="133"/>
      <c r="VDR39" s="133"/>
      <c r="VDW39" s="133"/>
      <c r="VEB39" s="133"/>
      <c r="VEG39" s="133"/>
      <c r="VEL39" s="133"/>
      <c r="VEQ39" s="133"/>
      <c r="VEV39" s="133"/>
      <c r="VFA39" s="133"/>
      <c r="VFF39" s="133"/>
      <c r="VFK39" s="133"/>
      <c r="VFP39" s="133"/>
      <c r="VFU39" s="133"/>
      <c r="VFZ39" s="133"/>
      <c r="VGE39" s="133"/>
      <c r="VGJ39" s="133"/>
      <c r="VGO39" s="133"/>
      <c r="VGT39" s="133"/>
      <c r="VGY39" s="133"/>
      <c r="VHD39" s="133"/>
      <c r="VHI39" s="133"/>
      <c r="VHN39" s="133"/>
      <c r="VHS39" s="133"/>
      <c r="VHX39" s="133"/>
      <c r="VIC39" s="133"/>
      <c r="VIH39" s="133"/>
      <c r="VIM39" s="133"/>
      <c r="VIR39" s="133"/>
      <c r="VIW39" s="133"/>
      <c r="VJB39" s="133"/>
      <c r="VJG39" s="133"/>
      <c r="VJL39" s="133"/>
      <c r="VJQ39" s="133"/>
      <c r="VJV39" s="133"/>
      <c r="VKA39" s="133"/>
      <c r="VKF39" s="133"/>
      <c r="VKK39" s="133"/>
      <c r="VKP39" s="133"/>
      <c r="VKU39" s="133"/>
      <c r="VKZ39" s="133"/>
      <c r="VLE39" s="133"/>
      <c r="VLJ39" s="133"/>
      <c r="VLO39" s="133"/>
      <c r="VLT39" s="133"/>
      <c r="VLY39" s="133"/>
      <c r="VMD39" s="133"/>
      <c r="VMI39" s="133"/>
      <c r="VMN39" s="133"/>
      <c r="VMS39" s="133"/>
      <c r="VMX39" s="133"/>
      <c r="VNC39" s="133"/>
      <c r="VNH39" s="133"/>
      <c r="VNM39" s="133"/>
      <c r="VNR39" s="133"/>
      <c r="VNW39" s="133"/>
      <c r="VOB39" s="133"/>
      <c r="VOG39" s="133"/>
      <c r="VOL39" s="133"/>
      <c r="VOQ39" s="133"/>
      <c r="VOV39" s="133"/>
      <c r="VPA39" s="133"/>
      <c r="VPF39" s="133"/>
      <c r="VPK39" s="133"/>
      <c r="VPP39" s="133"/>
      <c r="VPU39" s="133"/>
      <c r="VPZ39" s="133"/>
      <c r="VQE39" s="133"/>
      <c r="VQJ39" s="133"/>
      <c r="VQO39" s="133"/>
      <c r="VQT39" s="133"/>
      <c r="VQY39" s="133"/>
      <c r="VRD39" s="133"/>
      <c r="VRI39" s="133"/>
      <c r="VRN39" s="133"/>
      <c r="VRS39" s="133"/>
      <c r="VRX39" s="133"/>
      <c r="VSC39" s="133"/>
      <c r="VSH39" s="133"/>
      <c r="VSM39" s="133"/>
      <c r="VSR39" s="133"/>
      <c r="VSW39" s="133"/>
      <c r="VTB39" s="133"/>
      <c r="VTG39" s="133"/>
      <c r="VTL39" s="133"/>
      <c r="VTQ39" s="133"/>
      <c r="VTV39" s="133"/>
      <c r="VUA39" s="133"/>
      <c r="VUF39" s="133"/>
      <c r="VUK39" s="133"/>
      <c r="VUP39" s="133"/>
      <c r="VUU39" s="133"/>
      <c r="VUZ39" s="133"/>
      <c r="VVE39" s="133"/>
      <c r="VVJ39" s="133"/>
      <c r="VVO39" s="133"/>
      <c r="VVT39" s="133"/>
      <c r="VVY39" s="133"/>
      <c r="VWD39" s="133"/>
      <c r="VWI39" s="133"/>
      <c r="VWN39" s="133"/>
      <c r="VWS39" s="133"/>
      <c r="VWX39" s="133"/>
      <c r="VXC39" s="133"/>
      <c r="VXH39" s="133"/>
      <c r="VXM39" s="133"/>
      <c r="VXR39" s="133"/>
      <c r="VXW39" s="133"/>
      <c r="VYB39" s="133"/>
      <c r="VYG39" s="133"/>
      <c r="VYL39" s="133"/>
      <c r="VYQ39" s="133"/>
      <c r="VYV39" s="133"/>
      <c r="VZA39" s="133"/>
      <c r="VZF39" s="133"/>
      <c r="VZK39" s="133"/>
      <c r="VZP39" s="133"/>
      <c r="VZU39" s="133"/>
      <c r="VZZ39" s="133"/>
      <c r="WAE39" s="133"/>
      <c r="WAJ39" s="133"/>
      <c r="WAO39" s="133"/>
      <c r="WAT39" s="133"/>
      <c r="WAY39" s="133"/>
      <c r="WBD39" s="133"/>
      <c r="WBI39" s="133"/>
      <c r="WBN39" s="133"/>
      <c r="WBS39" s="133"/>
      <c r="WBX39" s="133"/>
      <c r="WCC39" s="133"/>
      <c r="WCH39" s="133"/>
      <c r="WCM39" s="133"/>
      <c r="WCR39" s="133"/>
      <c r="WCW39" s="133"/>
      <c r="WDB39" s="133"/>
      <c r="WDG39" s="133"/>
      <c r="WDL39" s="133"/>
      <c r="WDQ39" s="133"/>
      <c r="WDV39" s="133"/>
      <c r="WEA39" s="133"/>
      <c r="WEF39" s="133"/>
      <c r="WEK39" s="133"/>
      <c r="WEP39" s="133"/>
      <c r="WEU39" s="133"/>
      <c r="WEZ39" s="133"/>
      <c r="WFE39" s="133"/>
      <c r="WFJ39" s="133"/>
      <c r="WFO39" s="133"/>
      <c r="WFT39" s="133"/>
      <c r="WFY39" s="133"/>
      <c r="WGD39" s="133"/>
      <c r="WGI39" s="133"/>
      <c r="WGN39" s="133"/>
      <c r="WGS39" s="133"/>
      <c r="WGX39" s="133"/>
      <c r="WHC39" s="133"/>
      <c r="WHH39" s="133"/>
      <c r="WHM39" s="133"/>
      <c r="WHR39" s="133"/>
      <c r="WHW39" s="133"/>
      <c r="WIB39" s="133"/>
      <c r="WIG39" s="133"/>
      <c r="WIL39" s="133"/>
      <c r="WIQ39" s="133"/>
      <c r="WIV39" s="133"/>
      <c r="WJA39" s="133"/>
      <c r="WJF39" s="133"/>
      <c r="WJK39" s="133"/>
      <c r="WJP39" s="133"/>
      <c r="WJU39" s="133"/>
      <c r="WJZ39" s="133"/>
      <c r="WKE39" s="133"/>
      <c r="WKJ39" s="133"/>
      <c r="WKO39" s="133"/>
      <c r="WKT39" s="133"/>
      <c r="WKY39" s="133"/>
      <c r="WLD39" s="133"/>
      <c r="WLI39" s="133"/>
      <c r="WLN39" s="133"/>
      <c r="WLS39" s="133"/>
      <c r="WLX39" s="133"/>
      <c r="WMC39" s="133"/>
      <c r="WMH39" s="133"/>
      <c r="WMM39" s="133"/>
      <c r="WMR39" s="133"/>
      <c r="WMW39" s="133"/>
      <c r="WNB39" s="133"/>
      <c r="WNG39" s="133"/>
      <c r="WNL39" s="133"/>
      <c r="WNQ39" s="133"/>
      <c r="WNV39" s="133"/>
      <c r="WOA39" s="133"/>
      <c r="WOF39" s="133"/>
      <c r="WOK39" s="133"/>
      <c r="WOP39" s="133"/>
      <c r="WOU39" s="133"/>
      <c r="WOZ39" s="133"/>
      <c r="WPE39" s="133"/>
      <c r="WPJ39" s="133"/>
      <c r="WPO39" s="133"/>
      <c r="WPT39" s="133"/>
      <c r="WPY39" s="133"/>
      <c r="WQD39" s="133"/>
      <c r="WQI39" s="133"/>
      <c r="WQN39" s="133"/>
      <c r="WQS39" s="133"/>
      <c r="WQX39" s="133"/>
      <c r="WRC39" s="133"/>
      <c r="WRH39" s="133"/>
      <c r="WRM39" s="133"/>
      <c r="WRR39" s="133"/>
      <c r="WRW39" s="133"/>
      <c r="WSB39" s="133"/>
      <c r="WSG39" s="133"/>
      <c r="WSL39" s="133"/>
      <c r="WSQ39" s="133"/>
      <c r="WSV39" s="133"/>
      <c r="WTA39" s="133"/>
      <c r="WTF39" s="133"/>
      <c r="WTK39" s="133"/>
      <c r="WTP39" s="133"/>
      <c r="WTU39" s="133"/>
      <c r="WTZ39" s="133"/>
      <c r="WUE39" s="133"/>
      <c r="WUJ39" s="133"/>
      <c r="WUO39" s="133"/>
      <c r="WUT39" s="133"/>
      <c r="WUY39" s="133"/>
      <c r="WVD39" s="133"/>
      <c r="WVI39" s="133"/>
      <c r="WVN39" s="133"/>
      <c r="WVS39" s="133"/>
      <c r="WVX39" s="133"/>
      <c r="WWC39" s="133"/>
      <c r="WWH39" s="133"/>
      <c r="WWM39" s="133"/>
      <c r="WWR39" s="133"/>
      <c r="WWW39" s="133"/>
      <c r="WXB39" s="133"/>
      <c r="WXG39" s="133"/>
      <c r="WXL39" s="133"/>
      <c r="WXQ39" s="133"/>
      <c r="WXV39" s="133"/>
      <c r="WYA39" s="133"/>
      <c r="WYF39" s="133"/>
      <c r="WYK39" s="133"/>
      <c r="WYP39" s="133"/>
      <c r="WYU39" s="133"/>
      <c r="WYZ39" s="133"/>
      <c r="WZE39" s="133"/>
      <c r="WZJ39" s="133"/>
      <c r="WZO39" s="133"/>
      <c r="WZT39" s="133"/>
      <c r="WZY39" s="133"/>
      <c r="XAD39" s="133"/>
      <c r="XAI39" s="133"/>
      <c r="XAN39" s="133"/>
      <c r="XAS39" s="133"/>
      <c r="XAX39" s="133"/>
      <c r="XBC39" s="133"/>
      <c r="XBH39" s="133"/>
      <c r="XBM39" s="133"/>
      <c r="XBR39" s="133"/>
      <c r="XBW39" s="133"/>
      <c r="XCB39" s="133"/>
      <c r="XCG39" s="133"/>
      <c r="XCL39" s="133"/>
      <c r="XCQ39" s="133"/>
      <c r="XCV39" s="133"/>
      <c r="XDA39" s="133"/>
      <c r="XDF39" s="133"/>
      <c r="XDK39" s="133"/>
      <c r="XDP39" s="133"/>
      <c r="XDU39" s="133"/>
      <c r="XDZ39" s="133"/>
      <c r="XEE39" s="133"/>
      <c r="XEJ39" s="133"/>
      <c r="XEO39" s="133"/>
      <c r="XET39" s="133"/>
      <c r="XEY39" s="133"/>
      <c r="XFD39" s="133"/>
    </row>
    <row r="40" spans="1:1024 1029:2044 2049:3069 3074:4094 4099:5119 5124:6144 6149:7164 7169:8189 8194:9214 9219:10239 10244:11264 11269:12284 12289:13309 13314:14334 14339:15359 15364:16384">
      <c r="A40" s="132" t="s">
        <v>826</v>
      </c>
      <c r="B40" s="132" t="s">
        <v>1477</v>
      </c>
      <c r="C40" s="132" t="s">
        <v>1507</v>
      </c>
      <c r="D40" s="133">
        <v>14102.46</v>
      </c>
      <c r="E40" s="132" t="s">
        <v>822</v>
      </c>
      <c r="I40" s="133"/>
      <c r="N40" s="133"/>
      <c r="S40" s="133"/>
      <c r="X40" s="133"/>
      <c r="AC40" s="133"/>
      <c r="AH40" s="133"/>
      <c r="AM40" s="133"/>
      <c r="AR40" s="133"/>
      <c r="AW40" s="133"/>
      <c r="BB40" s="133"/>
      <c r="BG40" s="133"/>
      <c r="BL40" s="133"/>
      <c r="BQ40" s="133"/>
      <c r="BV40" s="133"/>
      <c r="CA40" s="133"/>
      <c r="CF40" s="133"/>
      <c r="CK40" s="133"/>
      <c r="CP40" s="133"/>
      <c r="CU40" s="133"/>
      <c r="CZ40" s="133"/>
      <c r="DE40" s="133"/>
      <c r="DJ40" s="133"/>
      <c r="DO40" s="133"/>
      <c r="DT40" s="133"/>
      <c r="DY40" s="133"/>
      <c r="ED40" s="133"/>
      <c r="EI40" s="133"/>
      <c r="EN40" s="133"/>
      <c r="ES40" s="133"/>
      <c r="EX40" s="133"/>
      <c r="FC40" s="133"/>
      <c r="FH40" s="133"/>
      <c r="FM40" s="133"/>
      <c r="FR40" s="133"/>
      <c r="FW40" s="133"/>
      <c r="GB40" s="133"/>
      <c r="GG40" s="133"/>
      <c r="GL40" s="133"/>
      <c r="GQ40" s="133"/>
      <c r="GV40" s="133"/>
      <c r="HA40" s="133"/>
      <c r="HF40" s="133"/>
      <c r="HK40" s="133"/>
      <c r="HP40" s="133"/>
      <c r="HU40" s="133"/>
      <c r="HZ40" s="133"/>
      <c r="IE40" s="133"/>
      <c r="IJ40" s="133"/>
      <c r="IO40" s="133"/>
      <c r="IT40" s="133"/>
      <c r="IY40" s="133"/>
      <c r="JD40" s="133"/>
      <c r="JI40" s="133"/>
      <c r="JN40" s="133"/>
      <c r="JS40" s="133"/>
      <c r="JX40" s="133"/>
      <c r="KC40" s="133"/>
      <c r="KH40" s="133"/>
      <c r="KM40" s="133"/>
      <c r="KR40" s="133"/>
      <c r="KW40" s="133"/>
      <c r="LB40" s="133"/>
      <c r="LG40" s="133"/>
      <c r="LL40" s="133"/>
      <c r="LQ40" s="133"/>
      <c r="LV40" s="133"/>
      <c r="MA40" s="133"/>
      <c r="MF40" s="133"/>
      <c r="MK40" s="133"/>
      <c r="MP40" s="133"/>
      <c r="MU40" s="133"/>
      <c r="MZ40" s="133"/>
      <c r="NE40" s="133"/>
      <c r="NJ40" s="133"/>
      <c r="NO40" s="133"/>
      <c r="NT40" s="133"/>
      <c r="NY40" s="133"/>
      <c r="OD40" s="133"/>
      <c r="OI40" s="133"/>
      <c r="ON40" s="133"/>
      <c r="OS40" s="133"/>
      <c r="OX40" s="133"/>
      <c r="PC40" s="133"/>
      <c r="PH40" s="133"/>
      <c r="PM40" s="133"/>
      <c r="PR40" s="133"/>
      <c r="PW40" s="133"/>
      <c r="QB40" s="133"/>
      <c r="QG40" s="133"/>
      <c r="QL40" s="133"/>
      <c r="QQ40" s="133"/>
      <c r="QV40" s="133"/>
      <c r="RA40" s="133"/>
      <c r="RF40" s="133"/>
      <c r="RK40" s="133"/>
      <c r="RP40" s="133"/>
      <c r="RU40" s="133"/>
      <c r="RZ40" s="133"/>
      <c r="SE40" s="133"/>
      <c r="SJ40" s="133"/>
      <c r="SO40" s="133"/>
      <c r="ST40" s="133"/>
      <c r="SY40" s="133"/>
      <c r="TD40" s="133"/>
      <c r="TI40" s="133"/>
      <c r="TN40" s="133"/>
      <c r="TS40" s="133"/>
      <c r="TX40" s="133"/>
      <c r="UC40" s="133"/>
      <c r="UH40" s="133"/>
      <c r="UM40" s="133"/>
      <c r="UR40" s="133"/>
      <c r="UW40" s="133"/>
      <c r="VB40" s="133"/>
      <c r="VG40" s="133"/>
      <c r="VL40" s="133"/>
      <c r="VQ40" s="133"/>
      <c r="VV40" s="133"/>
      <c r="WA40" s="133"/>
      <c r="WF40" s="133"/>
      <c r="WK40" s="133"/>
      <c r="WP40" s="133"/>
      <c r="WU40" s="133"/>
      <c r="WZ40" s="133"/>
      <c r="XE40" s="133"/>
      <c r="XJ40" s="133"/>
      <c r="XO40" s="133"/>
      <c r="XT40" s="133"/>
      <c r="XY40" s="133"/>
      <c r="YD40" s="133"/>
      <c r="YI40" s="133"/>
      <c r="YN40" s="133"/>
      <c r="YS40" s="133"/>
      <c r="YX40" s="133"/>
      <c r="ZC40" s="133"/>
      <c r="ZH40" s="133"/>
      <c r="ZM40" s="133"/>
      <c r="ZR40" s="133"/>
      <c r="ZW40" s="133"/>
      <c r="AAB40" s="133"/>
      <c r="AAG40" s="133"/>
      <c r="AAL40" s="133"/>
      <c r="AAQ40" s="133"/>
      <c r="AAV40" s="133"/>
      <c r="ABA40" s="133"/>
      <c r="ABF40" s="133"/>
      <c r="ABK40" s="133"/>
      <c r="ABP40" s="133"/>
      <c r="ABU40" s="133"/>
      <c r="ABZ40" s="133"/>
      <c r="ACE40" s="133"/>
      <c r="ACJ40" s="133"/>
      <c r="ACO40" s="133"/>
      <c r="ACT40" s="133"/>
      <c r="ACY40" s="133"/>
      <c r="ADD40" s="133"/>
      <c r="ADI40" s="133"/>
      <c r="ADN40" s="133"/>
      <c r="ADS40" s="133"/>
      <c r="ADX40" s="133"/>
      <c r="AEC40" s="133"/>
      <c r="AEH40" s="133"/>
      <c r="AEM40" s="133"/>
      <c r="AER40" s="133"/>
      <c r="AEW40" s="133"/>
      <c r="AFB40" s="133"/>
      <c r="AFG40" s="133"/>
      <c r="AFL40" s="133"/>
      <c r="AFQ40" s="133"/>
      <c r="AFV40" s="133"/>
      <c r="AGA40" s="133"/>
      <c r="AGF40" s="133"/>
      <c r="AGK40" s="133"/>
      <c r="AGP40" s="133"/>
      <c r="AGU40" s="133"/>
      <c r="AGZ40" s="133"/>
      <c r="AHE40" s="133"/>
      <c r="AHJ40" s="133"/>
      <c r="AHO40" s="133"/>
      <c r="AHT40" s="133"/>
      <c r="AHY40" s="133"/>
      <c r="AID40" s="133"/>
      <c r="AII40" s="133"/>
      <c r="AIN40" s="133"/>
      <c r="AIS40" s="133"/>
      <c r="AIX40" s="133"/>
      <c r="AJC40" s="133"/>
      <c r="AJH40" s="133"/>
      <c r="AJM40" s="133"/>
      <c r="AJR40" s="133"/>
      <c r="AJW40" s="133"/>
      <c r="AKB40" s="133"/>
      <c r="AKG40" s="133"/>
      <c r="AKL40" s="133"/>
      <c r="AKQ40" s="133"/>
      <c r="AKV40" s="133"/>
      <c r="ALA40" s="133"/>
      <c r="ALF40" s="133"/>
      <c r="ALK40" s="133"/>
      <c r="ALP40" s="133"/>
      <c r="ALU40" s="133"/>
      <c r="ALZ40" s="133"/>
      <c r="AME40" s="133"/>
      <c r="AMJ40" s="133"/>
      <c r="AMO40" s="133"/>
      <c r="AMT40" s="133"/>
      <c r="AMY40" s="133"/>
      <c r="AND40" s="133"/>
      <c r="ANI40" s="133"/>
      <c r="ANN40" s="133"/>
      <c r="ANS40" s="133"/>
      <c r="ANX40" s="133"/>
      <c r="AOC40" s="133"/>
      <c r="AOH40" s="133"/>
      <c r="AOM40" s="133"/>
      <c r="AOR40" s="133"/>
      <c r="AOW40" s="133"/>
      <c r="APB40" s="133"/>
      <c r="APG40" s="133"/>
      <c r="APL40" s="133"/>
      <c r="APQ40" s="133"/>
      <c r="APV40" s="133"/>
      <c r="AQA40" s="133"/>
      <c r="AQF40" s="133"/>
      <c r="AQK40" s="133"/>
      <c r="AQP40" s="133"/>
      <c r="AQU40" s="133"/>
      <c r="AQZ40" s="133"/>
      <c r="ARE40" s="133"/>
      <c r="ARJ40" s="133"/>
      <c r="ARO40" s="133"/>
      <c r="ART40" s="133"/>
      <c r="ARY40" s="133"/>
      <c r="ASD40" s="133"/>
      <c r="ASI40" s="133"/>
      <c r="ASN40" s="133"/>
      <c r="ASS40" s="133"/>
      <c r="ASX40" s="133"/>
      <c r="ATC40" s="133"/>
      <c r="ATH40" s="133"/>
      <c r="ATM40" s="133"/>
      <c r="ATR40" s="133"/>
      <c r="ATW40" s="133"/>
      <c r="AUB40" s="133"/>
      <c r="AUG40" s="133"/>
      <c r="AUL40" s="133"/>
      <c r="AUQ40" s="133"/>
      <c r="AUV40" s="133"/>
      <c r="AVA40" s="133"/>
      <c r="AVF40" s="133"/>
      <c r="AVK40" s="133"/>
      <c r="AVP40" s="133"/>
      <c r="AVU40" s="133"/>
      <c r="AVZ40" s="133"/>
      <c r="AWE40" s="133"/>
      <c r="AWJ40" s="133"/>
      <c r="AWO40" s="133"/>
      <c r="AWT40" s="133"/>
      <c r="AWY40" s="133"/>
      <c r="AXD40" s="133"/>
      <c r="AXI40" s="133"/>
      <c r="AXN40" s="133"/>
      <c r="AXS40" s="133"/>
      <c r="AXX40" s="133"/>
      <c r="AYC40" s="133"/>
      <c r="AYH40" s="133"/>
      <c r="AYM40" s="133"/>
      <c r="AYR40" s="133"/>
      <c r="AYW40" s="133"/>
      <c r="AZB40" s="133"/>
      <c r="AZG40" s="133"/>
      <c r="AZL40" s="133"/>
      <c r="AZQ40" s="133"/>
      <c r="AZV40" s="133"/>
      <c r="BAA40" s="133"/>
      <c r="BAF40" s="133"/>
      <c r="BAK40" s="133"/>
      <c r="BAP40" s="133"/>
      <c r="BAU40" s="133"/>
      <c r="BAZ40" s="133"/>
      <c r="BBE40" s="133"/>
      <c r="BBJ40" s="133"/>
      <c r="BBO40" s="133"/>
      <c r="BBT40" s="133"/>
      <c r="BBY40" s="133"/>
      <c r="BCD40" s="133"/>
      <c r="BCI40" s="133"/>
      <c r="BCN40" s="133"/>
      <c r="BCS40" s="133"/>
      <c r="BCX40" s="133"/>
      <c r="BDC40" s="133"/>
      <c r="BDH40" s="133"/>
      <c r="BDM40" s="133"/>
      <c r="BDR40" s="133"/>
      <c r="BDW40" s="133"/>
      <c r="BEB40" s="133"/>
      <c r="BEG40" s="133"/>
      <c r="BEL40" s="133"/>
      <c r="BEQ40" s="133"/>
      <c r="BEV40" s="133"/>
      <c r="BFA40" s="133"/>
      <c r="BFF40" s="133"/>
      <c r="BFK40" s="133"/>
      <c r="BFP40" s="133"/>
      <c r="BFU40" s="133"/>
      <c r="BFZ40" s="133"/>
      <c r="BGE40" s="133"/>
      <c r="BGJ40" s="133"/>
      <c r="BGO40" s="133"/>
      <c r="BGT40" s="133"/>
      <c r="BGY40" s="133"/>
      <c r="BHD40" s="133"/>
      <c r="BHI40" s="133"/>
      <c r="BHN40" s="133"/>
      <c r="BHS40" s="133"/>
      <c r="BHX40" s="133"/>
      <c r="BIC40" s="133"/>
      <c r="BIH40" s="133"/>
      <c r="BIM40" s="133"/>
      <c r="BIR40" s="133"/>
      <c r="BIW40" s="133"/>
      <c r="BJB40" s="133"/>
      <c r="BJG40" s="133"/>
      <c r="BJL40" s="133"/>
      <c r="BJQ40" s="133"/>
      <c r="BJV40" s="133"/>
      <c r="BKA40" s="133"/>
      <c r="BKF40" s="133"/>
      <c r="BKK40" s="133"/>
      <c r="BKP40" s="133"/>
      <c r="BKU40" s="133"/>
      <c r="BKZ40" s="133"/>
      <c r="BLE40" s="133"/>
      <c r="BLJ40" s="133"/>
      <c r="BLO40" s="133"/>
      <c r="BLT40" s="133"/>
      <c r="BLY40" s="133"/>
      <c r="BMD40" s="133"/>
      <c r="BMI40" s="133"/>
      <c r="BMN40" s="133"/>
      <c r="BMS40" s="133"/>
      <c r="BMX40" s="133"/>
      <c r="BNC40" s="133"/>
      <c r="BNH40" s="133"/>
      <c r="BNM40" s="133"/>
      <c r="BNR40" s="133"/>
      <c r="BNW40" s="133"/>
      <c r="BOB40" s="133"/>
      <c r="BOG40" s="133"/>
      <c r="BOL40" s="133"/>
      <c r="BOQ40" s="133"/>
      <c r="BOV40" s="133"/>
      <c r="BPA40" s="133"/>
      <c r="BPF40" s="133"/>
      <c r="BPK40" s="133"/>
      <c r="BPP40" s="133"/>
      <c r="BPU40" s="133"/>
      <c r="BPZ40" s="133"/>
      <c r="BQE40" s="133"/>
      <c r="BQJ40" s="133"/>
      <c r="BQO40" s="133"/>
      <c r="BQT40" s="133"/>
      <c r="BQY40" s="133"/>
      <c r="BRD40" s="133"/>
      <c r="BRI40" s="133"/>
      <c r="BRN40" s="133"/>
      <c r="BRS40" s="133"/>
      <c r="BRX40" s="133"/>
      <c r="BSC40" s="133"/>
      <c r="BSH40" s="133"/>
      <c r="BSM40" s="133"/>
      <c r="BSR40" s="133"/>
      <c r="BSW40" s="133"/>
      <c r="BTB40" s="133"/>
      <c r="BTG40" s="133"/>
      <c r="BTL40" s="133"/>
      <c r="BTQ40" s="133"/>
      <c r="BTV40" s="133"/>
      <c r="BUA40" s="133"/>
      <c r="BUF40" s="133"/>
      <c r="BUK40" s="133"/>
      <c r="BUP40" s="133"/>
      <c r="BUU40" s="133"/>
      <c r="BUZ40" s="133"/>
      <c r="BVE40" s="133"/>
      <c r="BVJ40" s="133"/>
      <c r="BVO40" s="133"/>
      <c r="BVT40" s="133"/>
      <c r="BVY40" s="133"/>
      <c r="BWD40" s="133"/>
      <c r="BWI40" s="133"/>
      <c r="BWN40" s="133"/>
      <c r="BWS40" s="133"/>
      <c r="BWX40" s="133"/>
      <c r="BXC40" s="133"/>
      <c r="BXH40" s="133"/>
      <c r="BXM40" s="133"/>
      <c r="BXR40" s="133"/>
      <c r="BXW40" s="133"/>
      <c r="BYB40" s="133"/>
      <c r="BYG40" s="133"/>
      <c r="BYL40" s="133"/>
      <c r="BYQ40" s="133"/>
      <c r="BYV40" s="133"/>
      <c r="BZA40" s="133"/>
      <c r="BZF40" s="133"/>
      <c r="BZK40" s="133"/>
      <c r="BZP40" s="133"/>
      <c r="BZU40" s="133"/>
      <c r="BZZ40" s="133"/>
      <c r="CAE40" s="133"/>
      <c r="CAJ40" s="133"/>
      <c r="CAO40" s="133"/>
      <c r="CAT40" s="133"/>
      <c r="CAY40" s="133"/>
      <c r="CBD40" s="133"/>
      <c r="CBI40" s="133"/>
      <c r="CBN40" s="133"/>
      <c r="CBS40" s="133"/>
      <c r="CBX40" s="133"/>
      <c r="CCC40" s="133"/>
      <c r="CCH40" s="133"/>
      <c r="CCM40" s="133"/>
      <c r="CCR40" s="133"/>
      <c r="CCW40" s="133"/>
      <c r="CDB40" s="133"/>
      <c r="CDG40" s="133"/>
      <c r="CDL40" s="133"/>
      <c r="CDQ40" s="133"/>
      <c r="CDV40" s="133"/>
      <c r="CEA40" s="133"/>
      <c r="CEF40" s="133"/>
      <c r="CEK40" s="133"/>
      <c r="CEP40" s="133"/>
      <c r="CEU40" s="133"/>
      <c r="CEZ40" s="133"/>
      <c r="CFE40" s="133"/>
      <c r="CFJ40" s="133"/>
      <c r="CFO40" s="133"/>
      <c r="CFT40" s="133"/>
      <c r="CFY40" s="133"/>
      <c r="CGD40" s="133"/>
      <c r="CGI40" s="133"/>
      <c r="CGN40" s="133"/>
      <c r="CGS40" s="133"/>
      <c r="CGX40" s="133"/>
      <c r="CHC40" s="133"/>
      <c r="CHH40" s="133"/>
      <c r="CHM40" s="133"/>
      <c r="CHR40" s="133"/>
      <c r="CHW40" s="133"/>
      <c r="CIB40" s="133"/>
      <c r="CIG40" s="133"/>
      <c r="CIL40" s="133"/>
      <c r="CIQ40" s="133"/>
      <c r="CIV40" s="133"/>
      <c r="CJA40" s="133"/>
      <c r="CJF40" s="133"/>
      <c r="CJK40" s="133"/>
      <c r="CJP40" s="133"/>
      <c r="CJU40" s="133"/>
      <c r="CJZ40" s="133"/>
      <c r="CKE40" s="133"/>
      <c r="CKJ40" s="133"/>
      <c r="CKO40" s="133"/>
      <c r="CKT40" s="133"/>
      <c r="CKY40" s="133"/>
      <c r="CLD40" s="133"/>
      <c r="CLI40" s="133"/>
      <c r="CLN40" s="133"/>
      <c r="CLS40" s="133"/>
      <c r="CLX40" s="133"/>
      <c r="CMC40" s="133"/>
      <c r="CMH40" s="133"/>
      <c r="CMM40" s="133"/>
      <c r="CMR40" s="133"/>
      <c r="CMW40" s="133"/>
      <c r="CNB40" s="133"/>
      <c r="CNG40" s="133"/>
      <c r="CNL40" s="133"/>
      <c r="CNQ40" s="133"/>
      <c r="CNV40" s="133"/>
      <c r="COA40" s="133"/>
      <c r="COF40" s="133"/>
      <c r="COK40" s="133"/>
      <c r="COP40" s="133"/>
      <c r="COU40" s="133"/>
      <c r="COZ40" s="133"/>
      <c r="CPE40" s="133"/>
      <c r="CPJ40" s="133"/>
      <c r="CPO40" s="133"/>
      <c r="CPT40" s="133"/>
      <c r="CPY40" s="133"/>
      <c r="CQD40" s="133"/>
      <c r="CQI40" s="133"/>
      <c r="CQN40" s="133"/>
      <c r="CQS40" s="133"/>
      <c r="CQX40" s="133"/>
      <c r="CRC40" s="133"/>
      <c r="CRH40" s="133"/>
      <c r="CRM40" s="133"/>
      <c r="CRR40" s="133"/>
      <c r="CRW40" s="133"/>
      <c r="CSB40" s="133"/>
      <c r="CSG40" s="133"/>
      <c r="CSL40" s="133"/>
      <c r="CSQ40" s="133"/>
      <c r="CSV40" s="133"/>
      <c r="CTA40" s="133"/>
      <c r="CTF40" s="133"/>
      <c r="CTK40" s="133"/>
      <c r="CTP40" s="133"/>
      <c r="CTU40" s="133"/>
      <c r="CTZ40" s="133"/>
      <c r="CUE40" s="133"/>
      <c r="CUJ40" s="133"/>
      <c r="CUO40" s="133"/>
      <c r="CUT40" s="133"/>
      <c r="CUY40" s="133"/>
      <c r="CVD40" s="133"/>
      <c r="CVI40" s="133"/>
      <c r="CVN40" s="133"/>
      <c r="CVS40" s="133"/>
      <c r="CVX40" s="133"/>
      <c r="CWC40" s="133"/>
      <c r="CWH40" s="133"/>
      <c r="CWM40" s="133"/>
      <c r="CWR40" s="133"/>
      <c r="CWW40" s="133"/>
      <c r="CXB40" s="133"/>
      <c r="CXG40" s="133"/>
      <c r="CXL40" s="133"/>
      <c r="CXQ40" s="133"/>
      <c r="CXV40" s="133"/>
      <c r="CYA40" s="133"/>
      <c r="CYF40" s="133"/>
      <c r="CYK40" s="133"/>
      <c r="CYP40" s="133"/>
      <c r="CYU40" s="133"/>
      <c r="CYZ40" s="133"/>
      <c r="CZE40" s="133"/>
      <c r="CZJ40" s="133"/>
      <c r="CZO40" s="133"/>
      <c r="CZT40" s="133"/>
      <c r="CZY40" s="133"/>
      <c r="DAD40" s="133"/>
      <c r="DAI40" s="133"/>
      <c r="DAN40" s="133"/>
      <c r="DAS40" s="133"/>
      <c r="DAX40" s="133"/>
      <c r="DBC40" s="133"/>
      <c r="DBH40" s="133"/>
      <c r="DBM40" s="133"/>
      <c r="DBR40" s="133"/>
      <c r="DBW40" s="133"/>
      <c r="DCB40" s="133"/>
      <c r="DCG40" s="133"/>
      <c r="DCL40" s="133"/>
      <c r="DCQ40" s="133"/>
      <c r="DCV40" s="133"/>
      <c r="DDA40" s="133"/>
      <c r="DDF40" s="133"/>
      <c r="DDK40" s="133"/>
      <c r="DDP40" s="133"/>
      <c r="DDU40" s="133"/>
      <c r="DDZ40" s="133"/>
      <c r="DEE40" s="133"/>
      <c r="DEJ40" s="133"/>
      <c r="DEO40" s="133"/>
      <c r="DET40" s="133"/>
      <c r="DEY40" s="133"/>
      <c r="DFD40" s="133"/>
      <c r="DFI40" s="133"/>
      <c r="DFN40" s="133"/>
      <c r="DFS40" s="133"/>
      <c r="DFX40" s="133"/>
      <c r="DGC40" s="133"/>
      <c r="DGH40" s="133"/>
      <c r="DGM40" s="133"/>
      <c r="DGR40" s="133"/>
      <c r="DGW40" s="133"/>
      <c r="DHB40" s="133"/>
      <c r="DHG40" s="133"/>
      <c r="DHL40" s="133"/>
      <c r="DHQ40" s="133"/>
      <c r="DHV40" s="133"/>
      <c r="DIA40" s="133"/>
      <c r="DIF40" s="133"/>
      <c r="DIK40" s="133"/>
      <c r="DIP40" s="133"/>
      <c r="DIU40" s="133"/>
      <c r="DIZ40" s="133"/>
      <c r="DJE40" s="133"/>
      <c r="DJJ40" s="133"/>
      <c r="DJO40" s="133"/>
      <c r="DJT40" s="133"/>
      <c r="DJY40" s="133"/>
      <c r="DKD40" s="133"/>
      <c r="DKI40" s="133"/>
      <c r="DKN40" s="133"/>
      <c r="DKS40" s="133"/>
      <c r="DKX40" s="133"/>
      <c r="DLC40" s="133"/>
      <c r="DLH40" s="133"/>
      <c r="DLM40" s="133"/>
      <c r="DLR40" s="133"/>
      <c r="DLW40" s="133"/>
      <c r="DMB40" s="133"/>
      <c r="DMG40" s="133"/>
      <c r="DML40" s="133"/>
      <c r="DMQ40" s="133"/>
      <c r="DMV40" s="133"/>
      <c r="DNA40" s="133"/>
      <c r="DNF40" s="133"/>
      <c r="DNK40" s="133"/>
      <c r="DNP40" s="133"/>
      <c r="DNU40" s="133"/>
      <c r="DNZ40" s="133"/>
      <c r="DOE40" s="133"/>
      <c r="DOJ40" s="133"/>
      <c r="DOO40" s="133"/>
      <c r="DOT40" s="133"/>
      <c r="DOY40" s="133"/>
      <c r="DPD40" s="133"/>
      <c r="DPI40" s="133"/>
      <c r="DPN40" s="133"/>
      <c r="DPS40" s="133"/>
      <c r="DPX40" s="133"/>
      <c r="DQC40" s="133"/>
      <c r="DQH40" s="133"/>
      <c r="DQM40" s="133"/>
      <c r="DQR40" s="133"/>
      <c r="DQW40" s="133"/>
      <c r="DRB40" s="133"/>
      <c r="DRG40" s="133"/>
      <c r="DRL40" s="133"/>
      <c r="DRQ40" s="133"/>
      <c r="DRV40" s="133"/>
      <c r="DSA40" s="133"/>
      <c r="DSF40" s="133"/>
      <c r="DSK40" s="133"/>
      <c r="DSP40" s="133"/>
      <c r="DSU40" s="133"/>
      <c r="DSZ40" s="133"/>
      <c r="DTE40" s="133"/>
      <c r="DTJ40" s="133"/>
      <c r="DTO40" s="133"/>
      <c r="DTT40" s="133"/>
      <c r="DTY40" s="133"/>
      <c r="DUD40" s="133"/>
      <c r="DUI40" s="133"/>
      <c r="DUN40" s="133"/>
      <c r="DUS40" s="133"/>
      <c r="DUX40" s="133"/>
      <c r="DVC40" s="133"/>
      <c r="DVH40" s="133"/>
      <c r="DVM40" s="133"/>
      <c r="DVR40" s="133"/>
      <c r="DVW40" s="133"/>
      <c r="DWB40" s="133"/>
      <c r="DWG40" s="133"/>
      <c r="DWL40" s="133"/>
      <c r="DWQ40" s="133"/>
      <c r="DWV40" s="133"/>
      <c r="DXA40" s="133"/>
      <c r="DXF40" s="133"/>
      <c r="DXK40" s="133"/>
      <c r="DXP40" s="133"/>
      <c r="DXU40" s="133"/>
      <c r="DXZ40" s="133"/>
      <c r="DYE40" s="133"/>
      <c r="DYJ40" s="133"/>
      <c r="DYO40" s="133"/>
      <c r="DYT40" s="133"/>
      <c r="DYY40" s="133"/>
      <c r="DZD40" s="133"/>
      <c r="DZI40" s="133"/>
      <c r="DZN40" s="133"/>
      <c r="DZS40" s="133"/>
      <c r="DZX40" s="133"/>
      <c r="EAC40" s="133"/>
      <c r="EAH40" s="133"/>
      <c r="EAM40" s="133"/>
      <c r="EAR40" s="133"/>
      <c r="EAW40" s="133"/>
      <c r="EBB40" s="133"/>
      <c r="EBG40" s="133"/>
      <c r="EBL40" s="133"/>
      <c r="EBQ40" s="133"/>
      <c r="EBV40" s="133"/>
      <c r="ECA40" s="133"/>
      <c r="ECF40" s="133"/>
      <c r="ECK40" s="133"/>
      <c r="ECP40" s="133"/>
      <c r="ECU40" s="133"/>
      <c r="ECZ40" s="133"/>
      <c r="EDE40" s="133"/>
      <c r="EDJ40" s="133"/>
      <c r="EDO40" s="133"/>
      <c r="EDT40" s="133"/>
      <c r="EDY40" s="133"/>
      <c r="EED40" s="133"/>
      <c r="EEI40" s="133"/>
      <c r="EEN40" s="133"/>
      <c r="EES40" s="133"/>
      <c r="EEX40" s="133"/>
      <c r="EFC40" s="133"/>
      <c r="EFH40" s="133"/>
      <c r="EFM40" s="133"/>
      <c r="EFR40" s="133"/>
      <c r="EFW40" s="133"/>
      <c r="EGB40" s="133"/>
      <c r="EGG40" s="133"/>
      <c r="EGL40" s="133"/>
      <c r="EGQ40" s="133"/>
      <c r="EGV40" s="133"/>
      <c r="EHA40" s="133"/>
      <c r="EHF40" s="133"/>
      <c r="EHK40" s="133"/>
      <c r="EHP40" s="133"/>
      <c r="EHU40" s="133"/>
      <c r="EHZ40" s="133"/>
      <c r="EIE40" s="133"/>
      <c r="EIJ40" s="133"/>
      <c r="EIO40" s="133"/>
      <c r="EIT40" s="133"/>
      <c r="EIY40" s="133"/>
      <c r="EJD40" s="133"/>
      <c r="EJI40" s="133"/>
      <c r="EJN40" s="133"/>
      <c r="EJS40" s="133"/>
      <c r="EJX40" s="133"/>
      <c r="EKC40" s="133"/>
      <c r="EKH40" s="133"/>
      <c r="EKM40" s="133"/>
      <c r="EKR40" s="133"/>
      <c r="EKW40" s="133"/>
      <c r="ELB40" s="133"/>
      <c r="ELG40" s="133"/>
      <c r="ELL40" s="133"/>
      <c r="ELQ40" s="133"/>
      <c r="ELV40" s="133"/>
      <c r="EMA40" s="133"/>
      <c r="EMF40" s="133"/>
      <c r="EMK40" s="133"/>
      <c r="EMP40" s="133"/>
      <c r="EMU40" s="133"/>
      <c r="EMZ40" s="133"/>
      <c r="ENE40" s="133"/>
      <c r="ENJ40" s="133"/>
      <c r="ENO40" s="133"/>
      <c r="ENT40" s="133"/>
      <c r="ENY40" s="133"/>
      <c r="EOD40" s="133"/>
      <c r="EOI40" s="133"/>
      <c r="EON40" s="133"/>
      <c r="EOS40" s="133"/>
      <c r="EOX40" s="133"/>
      <c r="EPC40" s="133"/>
      <c r="EPH40" s="133"/>
      <c r="EPM40" s="133"/>
      <c r="EPR40" s="133"/>
      <c r="EPW40" s="133"/>
      <c r="EQB40" s="133"/>
      <c r="EQG40" s="133"/>
      <c r="EQL40" s="133"/>
      <c r="EQQ40" s="133"/>
      <c r="EQV40" s="133"/>
      <c r="ERA40" s="133"/>
      <c r="ERF40" s="133"/>
      <c r="ERK40" s="133"/>
      <c r="ERP40" s="133"/>
      <c r="ERU40" s="133"/>
      <c r="ERZ40" s="133"/>
      <c r="ESE40" s="133"/>
      <c r="ESJ40" s="133"/>
      <c r="ESO40" s="133"/>
      <c r="EST40" s="133"/>
      <c r="ESY40" s="133"/>
      <c r="ETD40" s="133"/>
      <c r="ETI40" s="133"/>
      <c r="ETN40" s="133"/>
      <c r="ETS40" s="133"/>
      <c r="ETX40" s="133"/>
      <c r="EUC40" s="133"/>
      <c r="EUH40" s="133"/>
      <c r="EUM40" s="133"/>
      <c r="EUR40" s="133"/>
      <c r="EUW40" s="133"/>
      <c r="EVB40" s="133"/>
      <c r="EVG40" s="133"/>
      <c r="EVL40" s="133"/>
      <c r="EVQ40" s="133"/>
      <c r="EVV40" s="133"/>
      <c r="EWA40" s="133"/>
      <c r="EWF40" s="133"/>
      <c r="EWK40" s="133"/>
      <c r="EWP40" s="133"/>
      <c r="EWU40" s="133"/>
      <c r="EWZ40" s="133"/>
      <c r="EXE40" s="133"/>
      <c r="EXJ40" s="133"/>
      <c r="EXO40" s="133"/>
      <c r="EXT40" s="133"/>
      <c r="EXY40" s="133"/>
      <c r="EYD40" s="133"/>
      <c r="EYI40" s="133"/>
      <c r="EYN40" s="133"/>
      <c r="EYS40" s="133"/>
      <c r="EYX40" s="133"/>
      <c r="EZC40" s="133"/>
      <c r="EZH40" s="133"/>
      <c r="EZM40" s="133"/>
      <c r="EZR40" s="133"/>
      <c r="EZW40" s="133"/>
      <c r="FAB40" s="133"/>
      <c r="FAG40" s="133"/>
      <c r="FAL40" s="133"/>
      <c r="FAQ40" s="133"/>
      <c r="FAV40" s="133"/>
      <c r="FBA40" s="133"/>
      <c r="FBF40" s="133"/>
      <c r="FBK40" s="133"/>
      <c r="FBP40" s="133"/>
      <c r="FBU40" s="133"/>
      <c r="FBZ40" s="133"/>
      <c r="FCE40" s="133"/>
      <c r="FCJ40" s="133"/>
      <c r="FCO40" s="133"/>
      <c r="FCT40" s="133"/>
      <c r="FCY40" s="133"/>
      <c r="FDD40" s="133"/>
      <c r="FDI40" s="133"/>
      <c r="FDN40" s="133"/>
      <c r="FDS40" s="133"/>
      <c r="FDX40" s="133"/>
      <c r="FEC40" s="133"/>
      <c r="FEH40" s="133"/>
      <c r="FEM40" s="133"/>
      <c r="FER40" s="133"/>
      <c r="FEW40" s="133"/>
      <c r="FFB40" s="133"/>
      <c r="FFG40" s="133"/>
      <c r="FFL40" s="133"/>
      <c r="FFQ40" s="133"/>
      <c r="FFV40" s="133"/>
      <c r="FGA40" s="133"/>
      <c r="FGF40" s="133"/>
      <c r="FGK40" s="133"/>
      <c r="FGP40" s="133"/>
      <c r="FGU40" s="133"/>
      <c r="FGZ40" s="133"/>
      <c r="FHE40" s="133"/>
      <c r="FHJ40" s="133"/>
      <c r="FHO40" s="133"/>
      <c r="FHT40" s="133"/>
      <c r="FHY40" s="133"/>
      <c r="FID40" s="133"/>
      <c r="FII40" s="133"/>
      <c r="FIN40" s="133"/>
      <c r="FIS40" s="133"/>
      <c r="FIX40" s="133"/>
      <c r="FJC40" s="133"/>
      <c r="FJH40" s="133"/>
      <c r="FJM40" s="133"/>
      <c r="FJR40" s="133"/>
      <c r="FJW40" s="133"/>
      <c r="FKB40" s="133"/>
      <c r="FKG40" s="133"/>
      <c r="FKL40" s="133"/>
      <c r="FKQ40" s="133"/>
      <c r="FKV40" s="133"/>
      <c r="FLA40" s="133"/>
      <c r="FLF40" s="133"/>
      <c r="FLK40" s="133"/>
      <c r="FLP40" s="133"/>
      <c r="FLU40" s="133"/>
      <c r="FLZ40" s="133"/>
      <c r="FME40" s="133"/>
      <c r="FMJ40" s="133"/>
      <c r="FMO40" s="133"/>
      <c r="FMT40" s="133"/>
      <c r="FMY40" s="133"/>
      <c r="FND40" s="133"/>
      <c r="FNI40" s="133"/>
      <c r="FNN40" s="133"/>
      <c r="FNS40" s="133"/>
      <c r="FNX40" s="133"/>
      <c r="FOC40" s="133"/>
      <c r="FOH40" s="133"/>
      <c r="FOM40" s="133"/>
      <c r="FOR40" s="133"/>
      <c r="FOW40" s="133"/>
      <c r="FPB40" s="133"/>
      <c r="FPG40" s="133"/>
      <c r="FPL40" s="133"/>
      <c r="FPQ40" s="133"/>
      <c r="FPV40" s="133"/>
      <c r="FQA40" s="133"/>
      <c r="FQF40" s="133"/>
      <c r="FQK40" s="133"/>
      <c r="FQP40" s="133"/>
      <c r="FQU40" s="133"/>
      <c r="FQZ40" s="133"/>
      <c r="FRE40" s="133"/>
      <c r="FRJ40" s="133"/>
      <c r="FRO40" s="133"/>
      <c r="FRT40" s="133"/>
      <c r="FRY40" s="133"/>
      <c r="FSD40" s="133"/>
      <c r="FSI40" s="133"/>
      <c r="FSN40" s="133"/>
      <c r="FSS40" s="133"/>
      <c r="FSX40" s="133"/>
      <c r="FTC40" s="133"/>
      <c r="FTH40" s="133"/>
      <c r="FTM40" s="133"/>
      <c r="FTR40" s="133"/>
      <c r="FTW40" s="133"/>
      <c r="FUB40" s="133"/>
      <c r="FUG40" s="133"/>
      <c r="FUL40" s="133"/>
      <c r="FUQ40" s="133"/>
      <c r="FUV40" s="133"/>
      <c r="FVA40" s="133"/>
      <c r="FVF40" s="133"/>
      <c r="FVK40" s="133"/>
      <c r="FVP40" s="133"/>
      <c r="FVU40" s="133"/>
      <c r="FVZ40" s="133"/>
      <c r="FWE40" s="133"/>
      <c r="FWJ40" s="133"/>
      <c r="FWO40" s="133"/>
      <c r="FWT40" s="133"/>
      <c r="FWY40" s="133"/>
      <c r="FXD40" s="133"/>
      <c r="FXI40" s="133"/>
      <c r="FXN40" s="133"/>
      <c r="FXS40" s="133"/>
      <c r="FXX40" s="133"/>
      <c r="FYC40" s="133"/>
      <c r="FYH40" s="133"/>
      <c r="FYM40" s="133"/>
      <c r="FYR40" s="133"/>
      <c r="FYW40" s="133"/>
      <c r="FZB40" s="133"/>
      <c r="FZG40" s="133"/>
      <c r="FZL40" s="133"/>
      <c r="FZQ40" s="133"/>
      <c r="FZV40" s="133"/>
      <c r="GAA40" s="133"/>
      <c r="GAF40" s="133"/>
      <c r="GAK40" s="133"/>
      <c r="GAP40" s="133"/>
      <c r="GAU40" s="133"/>
      <c r="GAZ40" s="133"/>
      <c r="GBE40" s="133"/>
      <c r="GBJ40" s="133"/>
      <c r="GBO40" s="133"/>
      <c r="GBT40" s="133"/>
      <c r="GBY40" s="133"/>
      <c r="GCD40" s="133"/>
      <c r="GCI40" s="133"/>
      <c r="GCN40" s="133"/>
      <c r="GCS40" s="133"/>
      <c r="GCX40" s="133"/>
      <c r="GDC40" s="133"/>
      <c r="GDH40" s="133"/>
      <c r="GDM40" s="133"/>
      <c r="GDR40" s="133"/>
      <c r="GDW40" s="133"/>
      <c r="GEB40" s="133"/>
      <c r="GEG40" s="133"/>
      <c r="GEL40" s="133"/>
      <c r="GEQ40" s="133"/>
      <c r="GEV40" s="133"/>
      <c r="GFA40" s="133"/>
      <c r="GFF40" s="133"/>
      <c r="GFK40" s="133"/>
      <c r="GFP40" s="133"/>
      <c r="GFU40" s="133"/>
      <c r="GFZ40" s="133"/>
      <c r="GGE40" s="133"/>
      <c r="GGJ40" s="133"/>
      <c r="GGO40" s="133"/>
      <c r="GGT40" s="133"/>
      <c r="GGY40" s="133"/>
      <c r="GHD40" s="133"/>
      <c r="GHI40" s="133"/>
      <c r="GHN40" s="133"/>
      <c r="GHS40" s="133"/>
      <c r="GHX40" s="133"/>
      <c r="GIC40" s="133"/>
      <c r="GIH40" s="133"/>
      <c r="GIM40" s="133"/>
      <c r="GIR40" s="133"/>
      <c r="GIW40" s="133"/>
      <c r="GJB40" s="133"/>
      <c r="GJG40" s="133"/>
      <c r="GJL40" s="133"/>
      <c r="GJQ40" s="133"/>
      <c r="GJV40" s="133"/>
      <c r="GKA40" s="133"/>
      <c r="GKF40" s="133"/>
      <c r="GKK40" s="133"/>
      <c r="GKP40" s="133"/>
      <c r="GKU40" s="133"/>
      <c r="GKZ40" s="133"/>
      <c r="GLE40" s="133"/>
      <c r="GLJ40" s="133"/>
      <c r="GLO40" s="133"/>
      <c r="GLT40" s="133"/>
      <c r="GLY40" s="133"/>
      <c r="GMD40" s="133"/>
      <c r="GMI40" s="133"/>
      <c r="GMN40" s="133"/>
      <c r="GMS40" s="133"/>
      <c r="GMX40" s="133"/>
      <c r="GNC40" s="133"/>
      <c r="GNH40" s="133"/>
      <c r="GNM40" s="133"/>
      <c r="GNR40" s="133"/>
      <c r="GNW40" s="133"/>
      <c r="GOB40" s="133"/>
      <c r="GOG40" s="133"/>
      <c r="GOL40" s="133"/>
      <c r="GOQ40" s="133"/>
      <c r="GOV40" s="133"/>
      <c r="GPA40" s="133"/>
      <c r="GPF40" s="133"/>
      <c r="GPK40" s="133"/>
      <c r="GPP40" s="133"/>
      <c r="GPU40" s="133"/>
      <c r="GPZ40" s="133"/>
      <c r="GQE40" s="133"/>
      <c r="GQJ40" s="133"/>
      <c r="GQO40" s="133"/>
      <c r="GQT40" s="133"/>
      <c r="GQY40" s="133"/>
      <c r="GRD40" s="133"/>
      <c r="GRI40" s="133"/>
      <c r="GRN40" s="133"/>
      <c r="GRS40" s="133"/>
      <c r="GRX40" s="133"/>
      <c r="GSC40" s="133"/>
      <c r="GSH40" s="133"/>
      <c r="GSM40" s="133"/>
      <c r="GSR40" s="133"/>
      <c r="GSW40" s="133"/>
      <c r="GTB40" s="133"/>
      <c r="GTG40" s="133"/>
      <c r="GTL40" s="133"/>
      <c r="GTQ40" s="133"/>
      <c r="GTV40" s="133"/>
      <c r="GUA40" s="133"/>
      <c r="GUF40" s="133"/>
      <c r="GUK40" s="133"/>
      <c r="GUP40" s="133"/>
      <c r="GUU40" s="133"/>
      <c r="GUZ40" s="133"/>
      <c r="GVE40" s="133"/>
      <c r="GVJ40" s="133"/>
      <c r="GVO40" s="133"/>
      <c r="GVT40" s="133"/>
      <c r="GVY40" s="133"/>
      <c r="GWD40" s="133"/>
      <c r="GWI40" s="133"/>
      <c r="GWN40" s="133"/>
      <c r="GWS40" s="133"/>
      <c r="GWX40" s="133"/>
      <c r="GXC40" s="133"/>
      <c r="GXH40" s="133"/>
      <c r="GXM40" s="133"/>
      <c r="GXR40" s="133"/>
      <c r="GXW40" s="133"/>
      <c r="GYB40" s="133"/>
      <c r="GYG40" s="133"/>
      <c r="GYL40" s="133"/>
      <c r="GYQ40" s="133"/>
      <c r="GYV40" s="133"/>
      <c r="GZA40" s="133"/>
      <c r="GZF40" s="133"/>
      <c r="GZK40" s="133"/>
      <c r="GZP40" s="133"/>
      <c r="GZU40" s="133"/>
      <c r="GZZ40" s="133"/>
      <c r="HAE40" s="133"/>
      <c r="HAJ40" s="133"/>
      <c r="HAO40" s="133"/>
      <c r="HAT40" s="133"/>
      <c r="HAY40" s="133"/>
      <c r="HBD40" s="133"/>
      <c r="HBI40" s="133"/>
      <c r="HBN40" s="133"/>
      <c r="HBS40" s="133"/>
      <c r="HBX40" s="133"/>
      <c r="HCC40" s="133"/>
      <c r="HCH40" s="133"/>
      <c r="HCM40" s="133"/>
      <c r="HCR40" s="133"/>
      <c r="HCW40" s="133"/>
      <c r="HDB40" s="133"/>
      <c r="HDG40" s="133"/>
      <c r="HDL40" s="133"/>
      <c r="HDQ40" s="133"/>
      <c r="HDV40" s="133"/>
      <c r="HEA40" s="133"/>
      <c r="HEF40" s="133"/>
      <c r="HEK40" s="133"/>
      <c r="HEP40" s="133"/>
      <c r="HEU40" s="133"/>
      <c r="HEZ40" s="133"/>
      <c r="HFE40" s="133"/>
      <c r="HFJ40" s="133"/>
      <c r="HFO40" s="133"/>
      <c r="HFT40" s="133"/>
      <c r="HFY40" s="133"/>
      <c r="HGD40" s="133"/>
      <c r="HGI40" s="133"/>
      <c r="HGN40" s="133"/>
      <c r="HGS40" s="133"/>
      <c r="HGX40" s="133"/>
      <c r="HHC40" s="133"/>
      <c r="HHH40" s="133"/>
      <c r="HHM40" s="133"/>
      <c r="HHR40" s="133"/>
      <c r="HHW40" s="133"/>
      <c r="HIB40" s="133"/>
      <c r="HIG40" s="133"/>
      <c r="HIL40" s="133"/>
      <c r="HIQ40" s="133"/>
      <c r="HIV40" s="133"/>
      <c r="HJA40" s="133"/>
      <c r="HJF40" s="133"/>
      <c r="HJK40" s="133"/>
      <c r="HJP40" s="133"/>
      <c r="HJU40" s="133"/>
      <c r="HJZ40" s="133"/>
      <c r="HKE40" s="133"/>
      <c r="HKJ40" s="133"/>
      <c r="HKO40" s="133"/>
      <c r="HKT40" s="133"/>
      <c r="HKY40" s="133"/>
      <c r="HLD40" s="133"/>
      <c r="HLI40" s="133"/>
      <c r="HLN40" s="133"/>
      <c r="HLS40" s="133"/>
      <c r="HLX40" s="133"/>
      <c r="HMC40" s="133"/>
      <c r="HMH40" s="133"/>
      <c r="HMM40" s="133"/>
      <c r="HMR40" s="133"/>
      <c r="HMW40" s="133"/>
      <c r="HNB40" s="133"/>
      <c r="HNG40" s="133"/>
      <c r="HNL40" s="133"/>
      <c r="HNQ40" s="133"/>
      <c r="HNV40" s="133"/>
      <c r="HOA40" s="133"/>
      <c r="HOF40" s="133"/>
      <c r="HOK40" s="133"/>
      <c r="HOP40" s="133"/>
      <c r="HOU40" s="133"/>
      <c r="HOZ40" s="133"/>
      <c r="HPE40" s="133"/>
      <c r="HPJ40" s="133"/>
      <c r="HPO40" s="133"/>
      <c r="HPT40" s="133"/>
      <c r="HPY40" s="133"/>
      <c r="HQD40" s="133"/>
      <c r="HQI40" s="133"/>
      <c r="HQN40" s="133"/>
      <c r="HQS40" s="133"/>
      <c r="HQX40" s="133"/>
      <c r="HRC40" s="133"/>
      <c r="HRH40" s="133"/>
      <c r="HRM40" s="133"/>
      <c r="HRR40" s="133"/>
      <c r="HRW40" s="133"/>
      <c r="HSB40" s="133"/>
      <c r="HSG40" s="133"/>
      <c r="HSL40" s="133"/>
      <c r="HSQ40" s="133"/>
      <c r="HSV40" s="133"/>
      <c r="HTA40" s="133"/>
      <c r="HTF40" s="133"/>
      <c r="HTK40" s="133"/>
      <c r="HTP40" s="133"/>
      <c r="HTU40" s="133"/>
      <c r="HTZ40" s="133"/>
      <c r="HUE40" s="133"/>
      <c r="HUJ40" s="133"/>
      <c r="HUO40" s="133"/>
      <c r="HUT40" s="133"/>
      <c r="HUY40" s="133"/>
      <c r="HVD40" s="133"/>
      <c r="HVI40" s="133"/>
      <c r="HVN40" s="133"/>
      <c r="HVS40" s="133"/>
      <c r="HVX40" s="133"/>
      <c r="HWC40" s="133"/>
      <c r="HWH40" s="133"/>
      <c r="HWM40" s="133"/>
      <c r="HWR40" s="133"/>
      <c r="HWW40" s="133"/>
      <c r="HXB40" s="133"/>
      <c r="HXG40" s="133"/>
      <c r="HXL40" s="133"/>
      <c r="HXQ40" s="133"/>
      <c r="HXV40" s="133"/>
      <c r="HYA40" s="133"/>
      <c r="HYF40" s="133"/>
      <c r="HYK40" s="133"/>
      <c r="HYP40" s="133"/>
      <c r="HYU40" s="133"/>
      <c r="HYZ40" s="133"/>
      <c r="HZE40" s="133"/>
      <c r="HZJ40" s="133"/>
      <c r="HZO40" s="133"/>
      <c r="HZT40" s="133"/>
      <c r="HZY40" s="133"/>
      <c r="IAD40" s="133"/>
      <c r="IAI40" s="133"/>
      <c r="IAN40" s="133"/>
      <c r="IAS40" s="133"/>
      <c r="IAX40" s="133"/>
      <c r="IBC40" s="133"/>
      <c r="IBH40" s="133"/>
      <c r="IBM40" s="133"/>
      <c r="IBR40" s="133"/>
      <c r="IBW40" s="133"/>
      <c r="ICB40" s="133"/>
      <c r="ICG40" s="133"/>
      <c r="ICL40" s="133"/>
      <c r="ICQ40" s="133"/>
      <c r="ICV40" s="133"/>
      <c r="IDA40" s="133"/>
      <c r="IDF40" s="133"/>
      <c r="IDK40" s="133"/>
      <c r="IDP40" s="133"/>
      <c r="IDU40" s="133"/>
      <c r="IDZ40" s="133"/>
      <c r="IEE40" s="133"/>
      <c r="IEJ40" s="133"/>
      <c r="IEO40" s="133"/>
      <c r="IET40" s="133"/>
      <c r="IEY40" s="133"/>
      <c r="IFD40" s="133"/>
      <c r="IFI40" s="133"/>
      <c r="IFN40" s="133"/>
      <c r="IFS40" s="133"/>
      <c r="IFX40" s="133"/>
      <c r="IGC40" s="133"/>
      <c r="IGH40" s="133"/>
      <c r="IGM40" s="133"/>
      <c r="IGR40" s="133"/>
      <c r="IGW40" s="133"/>
      <c r="IHB40" s="133"/>
      <c r="IHG40" s="133"/>
      <c r="IHL40" s="133"/>
      <c r="IHQ40" s="133"/>
      <c r="IHV40" s="133"/>
      <c r="IIA40" s="133"/>
      <c r="IIF40" s="133"/>
      <c r="IIK40" s="133"/>
      <c r="IIP40" s="133"/>
      <c r="IIU40" s="133"/>
      <c r="IIZ40" s="133"/>
      <c r="IJE40" s="133"/>
      <c r="IJJ40" s="133"/>
      <c r="IJO40" s="133"/>
      <c r="IJT40" s="133"/>
      <c r="IJY40" s="133"/>
      <c r="IKD40" s="133"/>
      <c r="IKI40" s="133"/>
      <c r="IKN40" s="133"/>
      <c r="IKS40" s="133"/>
      <c r="IKX40" s="133"/>
      <c r="ILC40" s="133"/>
      <c r="ILH40" s="133"/>
      <c r="ILM40" s="133"/>
      <c r="ILR40" s="133"/>
      <c r="ILW40" s="133"/>
      <c r="IMB40" s="133"/>
      <c r="IMG40" s="133"/>
      <c r="IML40" s="133"/>
      <c r="IMQ40" s="133"/>
      <c r="IMV40" s="133"/>
      <c r="INA40" s="133"/>
      <c r="INF40" s="133"/>
      <c r="INK40" s="133"/>
      <c r="INP40" s="133"/>
      <c r="INU40" s="133"/>
      <c r="INZ40" s="133"/>
      <c r="IOE40" s="133"/>
      <c r="IOJ40" s="133"/>
      <c r="IOO40" s="133"/>
      <c r="IOT40" s="133"/>
      <c r="IOY40" s="133"/>
      <c r="IPD40" s="133"/>
      <c r="IPI40" s="133"/>
      <c r="IPN40" s="133"/>
      <c r="IPS40" s="133"/>
      <c r="IPX40" s="133"/>
      <c r="IQC40" s="133"/>
      <c r="IQH40" s="133"/>
      <c r="IQM40" s="133"/>
      <c r="IQR40" s="133"/>
      <c r="IQW40" s="133"/>
      <c r="IRB40" s="133"/>
      <c r="IRG40" s="133"/>
      <c r="IRL40" s="133"/>
      <c r="IRQ40" s="133"/>
      <c r="IRV40" s="133"/>
      <c r="ISA40" s="133"/>
      <c r="ISF40" s="133"/>
      <c r="ISK40" s="133"/>
      <c r="ISP40" s="133"/>
      <c r="ISU40" s="133"/>
      <c r="ISZ40" s="133"/>
      <c r="ITE40" s="133"/>
      <c r="ITJ40" s="133"/>
      <c r="ITO40" s="133"/>
      <c r="ITT40" s="133"/>
      <c r="ITY40" s="133"/>
      <c r="IUD40" s="133"/>
      <c r="IUI40" s="133"/>
      <c r="IUN40" s="133"/>
      <c r="IUS40" s="133"/>
      <c r="IUX40" s="133"/>
      <c r="IVC40" s="133"/>
      <c r="IVH40" s="133"/>
      <c r="IVM40" s="133"/>
      <c r="IVR40" s="133"/>
      <c r="IVW40" s="133"/>
      <c r="IWB40" s="133"/>
      <c r="IWG40" s="133"/>
      <c r="IWL40" s="133"/>
      <c r="IWQ40" s="133"/>
      <c r="IWV40" s="133"/>
      <c r="IXA40" s="133"/>
      <c r="IXF40" s="133"/>
      <c r="IXK40" s="133"/>
      <c r="IXP40" s="133"/>
      <c r="IXU40" s="133"/>
      <c r="IXZ40" s="133"/>
      <c r="IYE40" s="133"/>
      <c r="IYJ40" s="133"/>
      <c r="IYO40" s="133"/>
      <c r="IYT40" s="133"/>
      <c r="IYY40" s="133"/>
      <c r="IZD40" s="133"/>
      <c r="IZI40" s="133"/>
      <c r="IZN40" s="133"/>
      <c r="IZS40" s="133"/>
      <c r="IZX40" s="133"/>
      <c r="JAC40" s="133"/>
      <c r="JAH40" s="133"/>
      <c r="JAM40" s="133"/>
      <c r="JAR40" s="133"/>
      <c r="JAW40" s="133"/>
      <c r="JBB40" s="133"/>
      <c r="JBG40" s="133"/>
      <c r="JBL40" s="133"/>
      <c r="JBQ40" s="133"/>
      <c r="JBV40" s="133"/>
      <c r="JCA40" s="133"/>
      <c r="JCF40" s="133"/>
      <c r="JCK40" s="133"/>
      <c r="JCP40" s="133"/>
      <c r="JCU40" s="133"/>
      <c r="JCZ40" s="133"/>
      <c r="JDE40" s="133"/>
      <c r="JDJ40" s="133"/>
      <c r="JDO40" s="133"/>
      <c r="JDT40" s="133"/>
      <c r="JDY40" s="133"/>
      <c r="JED40" s="133"/>
      <c r="JEI40" s="133"/>
      <c r="JEN40" s="133"/>
      <c r="JES40" s="133"/>
      <c r="JEX40" s="133"/>
      <c r="JFC40" s="133"/>
      <c r="JFH40" s="133"/>
      <c r="JFM40" s="133"/>
      <c r="JFR40" s="133"/>
      <c r="JFW40" s="133"/>
      <c r="JGB40" s="133"/>
      <c r="JGG40" s="133"/>
      <c r="JGL40" s="133"/>
      <c r="JGQ40" s="133"/>
      <c r="JGV40" s="133"/>
      <c r="JHA40" s="133"/>
      <c r="JHF40" s="133"/>
      <c r="JHK40" s="133"/>
      <c r="JHP40" s="133"/>
      <c r="JHU40" s="133"/>
      <c r="JHZ40" s="133"/>
      <c r="JIE40" s="133"/>
      <c r="JIJ40" s="133"/>
      <c r="JIO40" s="133"/>
      <c r="JIT40" s="133"/>
      <c r="JIY40" s="133"/>
      <c r="JJD40" s="133"/>
      <c r="JJI40" s="133"/>
      <c r="JJN40" s="133"/>
      <c r="JJS40" s="133"/>
      <c r="JJX40" s="133"/>
      <c r="JKC40" s="133"/>
      <c r="JKH40" s="133"/>
      <c r="JKM40" s="133"/>
      <c r="JKR40" s="133"/>
      <c r="JKW40" s="133"/>
      <c r="JLB40" s="133"/>
      <c r="JLG40" s="133"/>
      <c r="JLL40" s="133"/>
      <c r="JLQ40" s="133"/>
      <c r="JLV40" s="133"/>
      <c r="JMA40" s="133"/>
      <c r="JMF40" s="133"/>
      <c r="JMK40" s="133"/>
      <c r="JMP40" s="133"/>
      <c r="JMU40" s="133"/>
      <c r="JMZ40" s="133"/>
      <c r="JNE40" s="133"/>
      <c r="JNJ40" s="133"/>
      <c r="JNO40" s="133"/>
      <c r="JNT40" s="133"/>
      <c r="JNY40" s="133"/>
      <c r="JOD40" s="133"/>
      <c r="JOI40" s="133"/>
      <c r="JON40" s="133"/>
      <c r="JOS40" s="133"/>
      <c r="JOX40" s="133"/>
      <c r="JPC40" s="133"/>
      <c r="JPH40" s="133"/>
      <c r="JPM40" s="133"/>
      <c r="JPR40" s="133"/>
      <c r="JPW40" s="133"/>
      <c r="JQB40" s="133"/>
      <c r="JQG40" s="133"/>
      <c r="JQL40" s="133"/>
      <c r="JQQ40" s="133"/>
      <c r="JQV40" s="133"/>
      <c r="JRA40" s="133"/>
      <c r="JRF40" s="133"/>
      <c r="JRK40" s="133"/>
      <c r="JRP40" s="133"/>
      <c r="JRU40" s="133"/>
      <c r="JRZ40" s="133"/>
      <c r="JSE40" s="133"/>
      <c r="JSJ40" s="133"/>
      <c r="JSO40" s="133"/>
      <c r="JST40" s="133"/>
      <c r="JSY40" s="133"/>
      <c r="JTD40" s="133"/>
      <c r="JTI40" s="133"/>
      <c r="JTN40" s="133"/>
      <c r="JTS40" s="133"/>
      <c r="JTX40" s="133"/>
      <c r="JUC40" s="133"/>
      <c r="JUH40" s="133"/>
      <c r="JUM40" s="133"/>
      <c r="JUR40" s="133"/>
      <c r="JUW40" s="133"/>
      <c r="JVB40" s="133"/>
      <c r="JVG40" s="133"/>
      <c r="JVL40" s="133"/>
      <c r="JVQ40" s="133"/>
      <c r="JVV40" s="133"/>
      <c r="JWA40" s="133"/>
      <c r="JWF40" s="133"/>
      <c r="JWK40" s="133"/>
      <c r="JWP40" s="133"/>
      <c r="JWU40" s="133"/>
      <c r="JWZ40" s="133"/>
      <c r="JXE40" s="133"/>
      <c r="JXJ40" s="133"/>
      <c r="JXO40" s="133"/>
      <c r="JXT40" s="133"/>
      <c r="JXY40" s="133"/>
      <c r="JYD40" s="133"/>
      <c r="JYI40" s="133"/>
      <c r="JYN40" s="133"/>
      <c r="JYS40" s="133"/>
      <c r="JYX40" s="133"/>
      <c r="JZC40" s="133"/>
      <c r="JZH40" s="133"/>
      <c r="JZM40" s="133"/>
      <c r="JZR40" s="133"/>
      <c r="JZW40" s="133"/>
      <c r="KAB40" s="133"/>
      <c r="KAG40" s="133"/>
      <c r="KAL40" s="133"/>
      <c r="KAQ40" s="133"/>
      <c r="KAV40" s="133"/>
      <c r="KBA40" s="133"/>
      <c r="KBF40" s="133"/>
      <c r="KBK40" s="133"/>
      <c r="KBP40" s="133"/>
      <c r="KBU40" s="133"/>
      <c r="KBZ40" s="133"/>
      <c r="KCE40" s="133"/>
      <c r="KCJ40" s="133"/>
      <c r="KCO40" s="133"/>
      <c r="KCT40" s="133"/>
      <c r="KCY40" s="133"/>
      <c r="KDD40" s="133"/>
      <c r="KDI40" s="133"/>
      <c r="KDN40" s="133"/>
      <c r="KDS40" s="133"/>
      <c r="KDX40" s="133"/>
      <c r="KEC40" s="133"/>
      <c r="KEH40" s="133"/>
      <c r="KEM40" s="133"/>
      <c r="KER40" s="133"/>
      <c r="KEW40" s="133"/>
      <c r="KFB40" s="133"/>
      <c r="KFG40" s="133"/>
      <c r="KFL40" s="133"/>
      <c r="KFQ40" s="133"/>
      <c r="KFV40" s="133"/>
      <c r="KGA40" s="133"/>
      <c r="KGF40" s="133"/>
      <c r="KGK40" s="133"/>
      <c r="KGP40" s="133"/>
      <c r="KGU40" s="133"/>
      <c r="KGZ40" s="133"/>
      <c r="KHE40" s="133"/>
      <c r="KHJ40" s="133"/>
      <c r="KHO40" s="133"/>
      <c r="KHT40" s="133"/>
      <c r="KHY40" s="133"/>
      <c r="KID40" s="133"/>
      <c r="KII40" s="133"/>
      <c r="KIN40" s="133"/>
      <c r="KIS40" s="133"/>
      <c r="KIX40" s="133"/>
      <c r="KJC40" s="133"/>
      <c r="KJH40" s="133"/>
      <c r="KJM40" s="133"/>
      <c r="KJR40" s="133"/>
      <c r="KJW40" s="133"/>
      <c r="KKB40" s="133"/>
      <c r="KKG40" s="133"/>
      <c r="KKL40" s="133"/>
      <c r="KKQ40" s="133"/>
      <c r="KKV40" s="133"/>
      <c r="KLA40" s="133"/>
      <c r="KLF40" s="133"/>
      <c r="KLK40" s="133"/>
      <c r="KLP40" s="133"/>
      <c r="KLU40" s="133"/>
      <c r="KLZ40" s="133"/>
      <c r="KME40" s="133"/>
      <c r="KMJ40" s="133"/>
      <c r="KMO40" s="133"/>
      <c r="KMT40" s="133"/>
      <c r="KMY40" s="133"/>
      <c r="KND40" s="133"/>
      <c r="KNI40" s="133"/>
      <c r="KNN40" s="133"/>
      <c r="KNS40" s="133"/>
      <c r="KNX40" s="133"/>
      <c r="KOC40" s="133"/>
      <c r="KOH40" s="133"/>
      <c r="KOM40" s="133"/>
      <c r="KOR40" s="133"/>
      <c r="KOW40" s="133"/>
      <c r="KPB40" s="133"/>
      <c r="KPG40" s="133"/>
      <c r="KPL40" s="133"/>
      <c r="KPQ40" s="133"/>
      <c r="KPV40" s="133"/>
      <c r="KQA40" s="133"/>
      <c r="KQF40" s="133"/>
      <c r="KQK40" s="133"/>
      <c r="KQP40" s="133"/>
      <c r="KQU40" s="133"/>
      <c r="KQZ40" s="133"/>
      <c r="KRE40" s="133"/>
      <c r="KRJ40" s="133"/>
      <c r="KRO40" s="133"/>
      <c r="KRT40" s="133"/>
      <c r="KRY40" s="133"/>
      <c r="KSD40" s="133"/>
      <c r="KSI40" s="133"/>
      <c r="KSN40" s="133"/>
      <c r="KSS40" s="133"/>
      <c r="KSX40" s="133"/>
      <c r="KTC40" s="133"/>
      <c r="KTH40" s="133"/>
      <c r="KTM40" s="133"/>
      <c r="KTR40" s="133"/>
      <c r="KTW40" s="133"/>
      <c r="KUB40" s="133"/>
      <c r="KUG40" s="133"/>
      <c r="KUL40" s="133"/>
      <c r="KUQ40" s="133"/>
      <c r="KUV40" s="133"/>
      <c r="KVA40" s="133"/>
      <c r="KVF40" s="133"/>
      <c r="KVK40" s="133"/>
      <c r="KVP40" s="133"/>
      <c r="KVU40" s="133"/>
      <c r="KVZ40" s="133"/>
      <c r="KWE40" s="133"/>
      <c r="KWJ40" s="133"/>
      <c r="KWO40" s="133"/>
      <c r="KWT40" s="133"/>
      <c r="KWY40" s="133"/>
      <c r="KXD40" s="133"/>
      <c r="KXI40" s="133"/>
      <c r="KXN40" s="133"/>
      <c r="KXS40" s="133"/>
      <c r="KXX40" s="133"/>
      <c r="KYC40" s="133"/>
      <c r="KYH40" s="133"/>
      <c r="KYM40" s="133"/>
      <c r="KYR40" s="133"/>
      <c r="KYW40" s="133"/>
      <c r="KZB40" s="133"/>
      <c r="KZG40" s="133"/>
      <c r="KZL40" s="133"/>
      <c r="KZQ40" s="133"/>
      <c r="KZV40" s="133"/>
      <c r="LAA40" s="133"/>
      <c r="LAF40" s="133"/>
      <c r="LAK40" s="133"/>
      <c r="LAP40" s="133"/>
      <c r="LAU40" s="133"/>
      <c r="LAZ40" s="133"/>
      <c r="LBE40" s="133"/>
      <c r="LBJ40" s="133"/>
      <c r="LBO40" s="133"/>
      <c r="LBT40" s="133"/>
      <c r="LBY40" s="133"/>
      <c r="LCD40" s="133"/>
      <c r="LCI40" s="133"/>
      <c r="LCN40" s="133"/>
      <c r="LCS40" s="133"/>
      <c r="LCX40" s="133"/>
      <c r="LDC40" s="133"/>
      <c r="LDH40" s="133"/>
      <c r="LDM40" s="133"/>
      <c r="LDR40" s="133"/>
      <c r="LDW40" s="133"/>
      <c r="LEB40" s="133"/>
      <c r="LEG40" s="133"/>
      <c r="LEL40" s="133"/>
      <c r="LEQ40" s="133"/>
      <c r="LEV40" s="133"/>
      <c r="LFA40" s="133"/>
      <c r="LFF40" s="133"/>
      <c r="LFK40" s="133"/>
      <c r="LFP40" s="133"/>
      <c r="LFU40" s="133"/>
      <c r="LFZ40" s="133"/>
      <c r="LGE40" s="133"/>
      <c r="LGJ40" s="133"/>
      <c r="LGO40" s="133"/>
      <c r="LGT40" s="133"/>
      <c r="LGY40" s="133"/>
      <c r="LHD40" s="133"/>
      <c r="LHI40" s="133"/>
      <c r="LHN40" s="133"/>
      <c r="LHS40" s="133"/>
      <c r="LHX40" s="133"/>
      <c r="LIC40" s="133"/>
      <c r="LIH40" s="133"/>
      <c r="LIM40" s="133"/>
      <c r="LIR40" s="133"/>
      <c r="LIW40" s="133"/>
      <c r="LJB40" s="133"/>
      <c r="LJG40" s="133"/>
      <c r="LJL40" s="133"/>
      <c r="LJQ40" s="133"/>
      <c r="LJV40" s="133"/>
      <c r="LKA40" s="133"/>
      <c r="LKF40" s="133"/>
      <c r="LKK40" s="133"/>
      <c r="LKP40" s="133"/>
      <c r="LKU40" s="133"/>
      <c r="LKZ40" s="133"/>
      <c r="LLE40" s="133"/>
      <c r="LLJ40" s="133"/>
      <c r="LLO40" s="133"/>
      <c r="LLT40" s="133"/>
      <c r="LLY40" s="133"/>
      <c r="LMD40" s="133"/>
      <c r="LMI40" s="133"/>
      <c r="LMN40" s="133"/>
      <c r="LMS40" s="133"/>
      <c r="LMX40" s="133"/>
      <c r="LNC40" s="133"/>
      <c r="LNH40" s="133"/>
      <c r="LNM40" s="133"/>
      <c r="LNR40" s="133"/>
      <c r="LNW40" s="133"/>
      <c r="LOB40" s="133"/>
      <c r="LOG40" s="133"/>
      <c r="LOL40" s="133"/>
      <c r="LOQ40" s="133"/>
      <c r="LOV40" s="133"/>
      <c r="LPA40" s="133"/>
      <c r="LPF40" s="133"/>
      <c r="LPK40" s="133"/>
      <c r="LPP40" s="133"/>
      <c r="LPU40" s="133"/>
      <c r="LPZ40" s="133"/>
      <c r="LQE40" s="133"/>
      <c r="LQJ40" s="133"/>
      <c r="LQO40" s="133"/>
      <c r="LQT40" s="133"/>
      <c r="LQY40" s="133"/>
      <c r="LRD40" s="133"/>
      <c r="LRI40" s="133"/>
      <c r="LRN40" s="133"/>
      <c r="LRS40" s="133"/>
      <c r="LRX40" s="133"/>
      <c r="LSC40" s="133"/>
      <c r="LSH40" s="133"/>
      <c r="LSM40" s="133"/>
      <c r="LSR40" s="133"/>
      <c r="LSW40" s="133"/>
      <c r="LTB40" s="133"/>
      <c r="LTG40" s="133"/>
      <c r="LTL40" s="133"/>
      <c r="LTQ40" s="133"/>
      <c r="LTV40" s="133"/>
      <c r="LUA40" s="133"/>
      <c r="LUF40" s="133"/>
      <c r="LUK40" s="133"/>
      <c r="LUP40" s="133"/>
      <c r="LUU40" s="133"/>
      <c r="LUZ40" s="133"/>
      <c r="LVE40" s="133"/>
      <c r="LVJ40" s="133"/>
      <c r="LVO40" s="133"/>
      <c r="LVT40" s="133"/>
      <c r="LVY40" s="133"/>
      <c r="LWD40" s="133"/>
      <c r="LWI40" s="133"/>
      <c r="LWN40" s="133"/>
      <c r="LWS40" s="133"/>
      <c r="LWX40" s="133"/>
      <c r="LXC40" s="133"/>
      <c r="LXH40" s="133"/>
      <c r="LXM40" s="133"/>
      <c r="LXR40" s="133"/>
      <c r="LXW40" s="133"/>
      <c r="LYB40" s="133"/>
      <c r="LYG40" s="133"/>
      <c r="LYL40" s="133"/>
      <c r="LYQ40" s="133"/>
      <c r="LYV40" s="133"/>
      <c r="LZA40" s="133"/>
      <c r="LZF40" s="133"/>
      <c r="LZK40" s="133"/>
      <c r="LZP40" s="133"/>
      <c r="LZU40" s="133"/>
      <c r="LZZ40" s="133"/>
      <c r="MAE40" s="133"/>
      <c r="MAJ40" s="133"/>
      <c r="MAO40" s="133"/>
      <c r="MAT40" s="133"/>
      <c r="MAY40" s="133"/>
      <c r="MBD40" s="133"/>
      <c r="MBI40" s="133"/>
      <c r="MBN40" s="133"/>
      <c r="MBS40" s="133"/>
      <c r="MBX40" s="133"/>
      <c r="MCC40" s="133"/>
      <c r="MCH40" s="133"/>
      <c r="MCM40" s="133"/>
      <c r="MCR40" s="133"/>
      <c r="MCW40" s="133"/>
      <c r="MDB40" s="133"/>
      <c r="MDG40" s="133"/>
      <c r="MDL40" s="133"/>
      <c r="MDQ40" s="133"/>
      <c r="MDV40" s="133"/>
      <c r="MEA40" s="133"/>
      <c r="MEF40" s="133"/>
      <c r="MEK40" s="133"/>
      <c r="MEP40" s="133"/>
      <c r="MEU40" s="133"/>
      <c r="MEZ40" s="133"/>
      <c r="MFE40" s="133"/>
      <c r="MFJ40" s="133"/>
      <c r="MFO40" s="133"/>
      <c r="MFT40" s="133"/>
      <c r="MFY40" s="133"/>
      <c r="MGD40" s="133"/>
      <c r="MGI40" s="133"/>
      <c r="MGN40" s="133"/>
      <c r="MGS40" s="133"/>
      <c r="MGX40" s="133"/>
      <c r="MHC40" s="133"/>
      <c r="MHH40" s="133"/>
      <c r="MHM40" s="133"/>
      <c r="MHR40" s="133"/>
      <c r="MHW40" s="133"/>
      <c r="MIB40" s="133"/>
      <c r="MIG40" s="133"/>
      <c r="MIL40" s="133"/>
      <c r="MIQ40" s="133"/>
      <c r="MIV40" s="133"/>
      <c r="MJA40" s="133"/>
      <c r="MJF40" s="133"/>
      <c r="MJK40" s="133"/>
      <c r="MJP40" s="133"/>
      <c r="MJU40" s="133"/>
      <c r="MJZ40" s="133"/>
      <c r="MKE40" s="133"/>
      <c r="MKJ40" s="133"/>
      <c r="MKO40" s="133"/>
      <c r="MKT40" s="133"/>
      <c r="MKY40" s="133"/>
      <c r="MLD40" s="133"/>
      <c r="MLI40" s="133"/>
      <c r="MLN40" s="133"/>
      <c r="MLS40" s="133"/>
      <c r="MLX40" s="133"/>
      <c r="MMC40" s="133"/>
      <c r="MMH40" s="133"/>
      <c r="MMM40" s="133"/>
      <c r="MMR40" s="133"/>
      <c r="MMW40" s="133"/>
      <c r="MNB40" s="133"/>
      <c r="MNG40" s="133"/>
      <c r="MNL40" s="133"/>
      <c r="MNQ40" s="133"/>
      <c r="MNV40" s="133"/>
      <c r="MOA40" s="133"/>
      <c r="MOF40" s="133"/>
      <c r="MOK40" s="133"/>
      <c r="MOP40" s="133"/>
      <c r="MOU40" s="133"/>
      <c r="MOZ40" s="133"/>
      <c r="MPE40" s="133"/>
      <c r="MPJ40" s="133"/>
      <c r="MPO40" s="133"/>
      <c r="MPT40" s="133"/>
      <c r="MPY40" s="133"/>
      <c r="MQD40" s="133"/>
      <c r="MQI40" s="133"/>
      <c r="MQN40" s="133"/>
      <c r="MQS40" s="133"/>
      <c r="MQX40" s="133"/>
      <c r="MRC40" s="133"/>
      <c r="MRH40" s="133"/>
      <c r="MRM40" s="133"/>
      <c r="MRR40" s="133"/>
      <c r="MRW40" s="133"/>
      <c r="MSB40" s="133"/>
      <c r="MSG40" s="133"/>
      <c r="MSL40" s="133"/>
      <c r="MSQ40" s="133"/>
      <c r="MSV40" s="133"/>
      <c r="MTA40" s="133"/>
      <c r="MTF40" s="133"/>
      <c r="MTK40" s="133"/>
      <c r="MTP40" s="133"/>
      <c r="MTU40" s="133"/>
      <c r="MTZ40" s="133"/>
      <c r="MUE40" s="133"/>
      <c r="MUJ40" s="133"/>
      <c r="MUO40" s="133"/>
      <c r="MUT40" s="133"/>
      <c r="MUY40" s="133"/>
      <c r="MVD40" s="133"/>
      <c r="MVI40" s="133"/>
      <c r="MVN40" s="133"/>
      <c r="MVS40" s="133"/>
      <c r="MVX40" s="133"/>
      <c r="MWC40" s="133"/>
      <c r="MWH40" s="133"/>
      <c r="MWM40" s="133"/>
      <c r="MWR40" s="133"/>
      <c r="MWW40" s="133"/>
      <c r="MXB40" s="133"/>
      <c r="MXG40" s="133"/>
      <c r="MXL40" s="133"/>
      <c r="MXQ40" s="133"/>
      <c r="MXV40" s="133"/>
      <c r="MYA40" s="133"/>
      <c r="MYF40" s="133"/>
      <c r="MYK40" s="133"/>
      <c r="MYP40" s="133"/>
      <c r="MYU40" s="133"/>
      <c r="MYZ40" s="133"/>
      <c r="MZE40" s="133"/>
      <c r="MZJ40" s="133"/>
      <c r="MZO40" s="133"/>
      <c r="MZT40" s="133"/>
      <c r="MZY40" s="133"/>
      <c r="NAD40" s="133"/>
      <c r="NAI40" s="133"/>
      <c r="NAN40" s="133"/>
      <c r="NAS40" s="133"/>
      <c r="NAX40" s="133"/>
      <c r="NBC40" s="133"/>
      <c r="NBH40" s="133"/>
      <c r="NBM40" s="133"/>
      <c r="NBR40" s="133"/>
      <c r="NBW40" s="133"/>
      <c r="NCB40" s="133"/>
      <c r="NCG40" s="133"/>
      <c r="NCL40" s="133"/>
      <c r="NCQ40" s="133"/>
      <c r="NCV40" s="133"/>
      <c r="NDA40" s="133"/>
      <c r="NDF40" s="133"/>
      <c r="NDK40" s="133"/>
      <c r="NDP40" s="133"/>
      <c r="NDU40" s="133"/>
      <c r="NDZ40" s="133"/>
      <c r="NEE40" s="133"/>
      <c r="NEJ40" s="133"/>
      <c r="NEO40" s="133"/>
      <c r="NET40" s="133"/>
      <c r="NEY40" s="133"/>
      <c r="NFD40" s="133"/>
      <c r="NFI40" s="133"/>
      <c r="NFN40" s="133"/>
      <c r="NFS40" s="133"/>
      <c r="NFX40" s="133"/>
      <c r="NGC40" s="133"/>
      <c r="NGH40" s="133"/>
      <c r="NGM40" s="133"/>
      <c r="NGR40" s="133"/>
      <c r="NGW40" s="133"/>
      <c r="NHB40" s="133"/>
      <c r="NHG40" s="133"/>
      <c r="NHL40" s="133"/>
      <c r="NHQ40" s="133"/>
      <c r="NHV40" s="133"/>
      <c r="NIA40" s="133"/>
      <c r="NIF40" s="133"/>
      <c r="NIK40" s="133"/>
      <c r="NIP40" s="133"/>
      <c r="NIU40" s="133"/>
      <c r="NIZ40" s="133"/>
      <c r="NJE40" s="133"/>
      <c r="NJJ40" s="133"/>
      <c r="NJO40" s="133"/>
      <c r="NJT40" s="133"/>
      <c r="NJY40" s="133"/>
      <c r="NKD40" s="133"/>
      <c r="NKI40" s="133"/>
      <c r="NKN40" s="133"/>
      <c r="NKS40" s="133"/>
      <c r="NKX40" s="133"/>
      <c r="NLC40" s="133"/>
      <c r="NLH40" s="133"/>
      <c r="NLM40" s="133"/>
      <c r="NLR40" s="133"/>
      <c r="NLW40" s="133"/>
      <c r="NMB40" s="133"/>
      <c r="NMG40" s="133"/>
      <c r="NML40" s="133"/>
      <c r="NMQ40" s="133"/>
      <c r="NMV40" s="133"/>
      <c r="NNA40" s="133"/>
      <c r="NNF40" s="133"/>
      <c r="NNK40" s="133"/>
      <c r="NNP40" s="133"/>
      <c r="NNU40" s="133"/>
      <c r="NNZ40" s="133"/>
      <c r="NOE40" s="133"/>
      <c r="NOJ40" s="133"/>
      <c r="NOO40" s="133"/>
      <c r="NOT40" s="133"/>
      <c r="NOY40" s="133"/>
      <c r="NPD40" s="133"/>
      <c r="NPI40" s="133"/>
      <c r="NPN40" s="133"/>
      <c r="NPS40" s="133"/>
      <c r="NPX40" s="133"/>
      <c r="NQC40" s="133"/>
      <c r="NQH40" s="133"/>
      <c r="NQM40" s="133"/>
      <c r="NQR40" s="133"/>
      <c r="NQW40" s="133"/>
      <c r="NRB40" s="133"/>
      <c r="NRG40" s="133"/>
      <c r="NRL40" s="133"/>
      <c r="NRQ40" s="133"/>
      <c r="NRV40" s="133"/>
      <c r="NSA40" s="133"/>
      <c r="NSF40" s="133"/>
      <c r="NSK40" s="133"/>
      <c r="NSP40" s="133"/>
      <c r="NSU40" s="133"/>
      <c r="NSZ40" s="133"/>
      <c r="NTE40" s="133"/>
      <c r="NTJ40" s="133"/>
      <c r="NTO40" s="133"/>
      <c r="NTT40" s="133"/>
      <c r="NTY40" s="133"/>
      <c r="NUD40" s="133"/>
      <c r="NUI40" s="133"/>
      <c r="NUN40" s="133"/>
      <c r="NUS40" s="133"/>
      <c r="NUX40" s="133"/>
      <c r="NVC40" s="133"/>
      <c r="NVH40" s="133"/>
      <c r="NVM40" s="133"/>
      <c r="NVR40" s="133"/>
      <c r="NVW40" s="133"/>
      <c r="NWB40" s="133"/>
      <c r="NWG40" s="133"/>
      <c r="NWL40" s="133"/>
      <c r="NWQ40" s="133"/>
      <c r="NWV40" s="133"/>
      <c r="NXA40" s="133"/>
      <c r="NXF40" s="133"/>
      <c r="NXK40" s="133"/>
      <c r="NXP40" s="133"/>
      <c r="NXU40" s="133"/>
      <c r="NXZ40" s="133"/>
      <c r="NYE40" s="133"/>
      <c r="NYJ40" s="133"/>
      <c r="NYO40" s="133"/>
      <c r="NYT40" s="133"/>
      <c r="NYY40" s="133"/>
      <c r="NZD40" s="133"/>
      <c r="NZI40" s="133"/>
      <c r="NZN40" s="133"/>
      <c r="NZS40" s="133"/>
      <c r="NZX40" s="133"/>
      <c r="OAC40" s="133"/>
      <c r="OAH40" s="133"/>
      <c r="OAM40" s="133"/>
      <c r="OAR40" s="133"/>
      <c r="OAW40" s="133"/>
      <c r="OBB40" s="133"/>
      <c r="OBG40" s="133"/>
      <c r="OBL40" s="133"/>
      <c r="OBQ40" s="133"/>
      <c r="OBV40" s="133"/>
      <c r="OCA40" s="133"/>
      <c r="OCF40" s="133"/>
      <c r="OCK40" s="133"/>
      <c r="OCP40" s="133"/>
      <c r="OCU40" s="133"/>
      <c r="OCZ40" s="133"/>
      <c r="ODE40" s="133"/>
      <c r="ODJ40" s="133"/>
      <c r="ODO40" s="133"/>
      <c r="ODT40" s="133"/>
      <c r="ODY40" s="133"/>
      <c r="OED40" s="133"/>
      <c r="OEI40" s="133"/>
      <c r="OEN40" s="133"/>
      <c r="OES40" s="133"/>
      <c r="OEX40" s="133"/>
      <c r="OFC40" s="133"/>
      <c r="OFH40" s="133"/>
      <c r="OFM40" s="133"/>
      <c r="OFR40" s="133"/>
      <c r="OFW40" s="133"/>
      <c r="OGB40" s="133"/>
      <c r="OGG40" s="133"/>
      <c r="OGL40" s="133"/>
      <c r="OGQ40" s="133"/>
      <c r="OGV40" s="133"/>
      <c r="OHA40" s="133"/>
      <c r="OHF40" s="133"/>
      <c r="OHK40" s="133"/>
      <c r="OHP40" s="133"/>
      <c r="OHU40" s="133"/>
      <c r="OHZ40" s="133"/>
      <c r="OIE40" s="133"/>
      <c r="OIJ40" s="133"/>
      <c r="OIO40" s="133"/>
      <c r="OIT40" s="133"/>
      <c r="OIY40" s="133"/>
      <c r="OJD40" s="133"/>
      <c r="OJI40" s="133"/>
      <c r="OJN40" s="133"/>
      <c r="OJS40" s="133"/>
      <c r="OJX40" s="133"/>
      <c r="OKC40" s="133"/>
      <c r="OKH40" s="133"/>
      <c r="OKM40" s="133"/>
      <c r="OKR40" s="133"/>
      <c r="OKW40" s="133"/>
      <c r="OLB40" s="133"/>
      <c r="OLG40" s="133"/>
      <c r="OLL40" s="133"/>
      <c r="OLQ40" s="133"/>
      <c r="OLV40" s="133"/>
      <c r="OMA40" s="133"/>
      <c r="OMF40" s="133"/>
      <c r="OMK40" s="133"/>
      <c r="OMP40" s="133"/>
      <c r="OMU40" s="133"/>
      <c r="OMZ40" s="133"/>
      <c r="ONE40" s="133"/>
      <c r="ONJ40" s="133"/>
      <c r="ONO40" s="133"/>
      <c r="ONT40" s="133"/>
      <c r="ONY40" s="133"/>
      <c r="OOD40" s="133"/>
      <c r="OOI40" s="133"/>
      <c r="OON40" s="133"/>
      <c r="OOS40" s="133"/>
      <c r="OOX40" s="133"/>
      <c r="OPC40" s="133"/>
      <c r="OPH40" s="133"/>
      <c r="OPM40" s="133"/>
      <c r="OPR40" s="133"/>
      <c r="OPW40" s="133"/>
      <c r="OQB40" s="133"/>
      <c r="OQG40" s="133"/>
      <c r="OQL40" s="133"/>
      <c r="OQQ40" s="133"/>
      <c r="OQV40" s="133"/>
      <c r="ORA40" s="133"/>
      <c r="ORF40" s="133"/>
      <c r="ORK40" s="133"/>
      <c r="ORP40" s="133"/>
      <c r="ORU40" s="133"/>
      <c r="ORZ40" s="133"/>
      <c r="OSE40" s="133"/>
      <c r="OSJ40" s="133"/>
      <c r="OSO40" s="133"/>
      <c r="OST40" s="133"/>
      <c r="OSY40" s="133"/>
      <c r="OTD40" s="133"/>
      <c r="OTI40" s="133"/>
      <c r="OTN40" s="133"/>
      <c r="OTS40" s="133"/>
      <c r="OTX40" s="133"/>
      <c r="OUC40" s="133"/>
      <c r="OUH40" s="133"/>
      <c r="OUM40" s="133"/>
      <c r="OUR40" s="133"/>
      <c r="OUW40" s="133"/>
      <c r="OVB40" s="133"/>
      <c r="OVG40" s="133"/>
      <c r="OVL40" s="133"/>
      <c r="OVQ40" s="133"/>
      <c r="OVV40" s="133"/>
      <c r="OWA40" s="133"/>
      <c r="OWF40" s="133"/>
      <c r="OWK40" s="133"/>
      <c r="OWP40" s="133"/>
      <c r="OWU40" s="133"/>
      <c r="OWZ40" s="133"/>
      <c r="OXE40" s="133"/>
      <c r="OXJ40" s="133"/>
      <c r="OXO40" s="133"/>
      <c r="OXT40" s="133"/>
      <c r="OXY40" s="133"/>
      <c r="OYD40" s="133"/>
      <c r="OYI40" s="133"/>
      <c r="OYN40" s="133"/>
      <c r="OYS40" s="133"/>
      <c r="OYX40" s="133"/>
      <c r="OZC40" s="133"/>
      <c r="OZH40" s="133"/>
      <c r="OZM40" s="133"/>
      <c r="OZR40" s="133"/>
      <c r="OZW40" s="133"/>
      <c r="PAB40" s="133"/>
      <c r="PAG40" s="133"/>
      <c r="PAL40" s="133"/>
      <c r="PAQ40" s="133"/>
      <c r="PAV40" s="133"/>
      <c r="PBA40" s="133"/>
      <c r="PBF40" s="133"/>
      <c r="PBK40" s="133"/>
      <c r="PBP40" s="133"/>
      <c r="PBU40" s="133"/>
      <c r="PBZ40" s="133"/>
      <c r="PCE40" s="133"/>
      <c r="PCJ40" s="133"/>
      <c r="PCO40" s="133"/>
      <c r="PCT40" s="133"/>
      <c r="PCY40" s="133"/>
      <c r="PDD40" s="133"/>
      <c r="PDI40" s="133"/>
      <c r="PDN40" s="133"/>
      <c r="PDS40" s="133"/>
      <c r="PDX40" s="133"/>
      <c r="PEC40" s="133"/>
      <c r="PEH40" s="133"/>
      <c r="PEM40" s="133"/>
      <c r="PER40" s="133"/>
      <c r="PEW40" s="133"/>
      <c r="PFB40" s="133"/>
      <c r="PFG40" s="133"/>
      <c r="PFL40" s="133"/>
      <c r="PFQ40" s="133"/>
      <c r="PFV40" s="133"/>
      <c r="PGA40" s="133"/>
      <c r="PGF40" s="133"/>
      <c r="PGK40" s="133"/>
      <c r="PGP40" s="133"/>
      <c r="PGU40" s="133"/>
      <c r="PGZ40" s="133"/>
      <c r="PHE40" s="133"/>
      <c r="PHJ40" s="133"/>
      <c r="PHO40" s="133"/>
      <c r="PHT40" s="133"/>
      <c r="PHY40" s="133"/>
      <c r="PID40" s="133"/>
      <c r="PII40" s="133"/>
      <c r="PIN40" s="133"/>
      <c r="PIS40" s="133"/>
      <c r="PIX40" s="133"/>
      <c r="PJC40" s="133"/>
      <c r="PJH40" s="133"/>
      <c r="PJM40" s="133"/>
      <c r="PJR40" s="133"/>
      <c r="PJW40" s="133"/>
      <c r="PKB40" s="133"/>
      <c r="PKG40" s="133"/>
      <c r="PKL40" s="133"/>
      <c r="PKQ40" s="133"/>
      <c r="PKV40" s="133"/>
      <c r="PLA40" s="133"/>
      <c r="PLF40" s="133"/>
      <c r="PLK40" s="133"/>
      <c r="PLP40" s="133"/>
      <c r="PLU40" s="133"/>
      <c r="PLZ40" s="133"/>
      <c r="PME40" s="133"/>
      <c r="PMJ40" s="133"/>
      <c r="PMO40" s="133"/>
      <c r="PMT40" s="133"/>
      <c r="PMY40" s="133"/>
      <c r="PND40" s="133"/>
      <c r="PNI40" s="133"/>
      <c r="PNN40" s="133"/>
      <c r="PNS40" s="133"/>
      <c r="PNX40" s="133"/>
      <c r="POC40" s="133"/>
      <c r="POH40" s="133"/>
      <c r="POM40" s="133"/>
      <c r="POR40" s="133"/>
      <c r="POW40" s="133"/>
      <c r="PPB40" s="133"/>
      <c r="PPG40" s="133"/>
      <c r="PPL40" s="133"/>
      <c r="PPQ40" s="133"/>
      <c r="PPV40" s="133"/>
      <c r="PQA40" s="133"/>
      <c r="PQF40" s="133"/>
      <c r="PQK40" s="133"/>
      <c r="PQP40" s="133"/>
      <c r="PQU40" s="133"/>
      <c r="PQZ40" s="133"/>
      <c r="PRE40" s="133"/>
      <c r="PRJ40" s="133"/>
      <c r="PRO40" s="133"/>
      <c r="PRT40" s="133"/>
      <c r="PRY40" s="133"/>
      <c r="PSD40" s="133"/>
      <c r="PSI40" s="133"/>
      <c r="PSN40" s="133"/>
      <c r="PSS40" s="133"/>
      <c r="PSX40" s="133"/>
      <c r="PTC40" s="133"/>
      <c r="PTH40" s="133"/>
      <c r="PTM40" s="133"/>
      <c r="PTR40" s="133"/>
      <c r="PTW40" s="133"/>
      <c r="PUB40" s="133"/>
      <c r="PUG40" s="133"/>
      <c r="PUL40" s="133"/>
      <c r="PUQ40" s="133"/>
      <c r="PUV40" s="133"/>
      <c r="PVA40" s="133"/>
      <c r="PVF40" s="133"/>
      <c r="PVK40" s="133"/>
      <c r="PVP40" s="133"/>
      <c r="PVU40" s="133"/>
      <c r="PVZ40" s="133"/>
      <c r="PWE40" s="133"/>
      <c r="PWJ40" s="133"/>
      <c r="PWO40" s="133"/>
      <c r="PWT40" s="133"/>
      <c r="PWY40" s="133"/>
      <c r="PXD40" s="133"/>
      <c r="PXI40" s="133"/>
      <c r="PXN40" s="133"/>
      <c r="PXS40" s="133"/>
      <c r="PXX40" s="133"/>
      <c r="PYC40" s="133"/>
      <c r="PYH40" s="133"/>
      <c r="PYM40" s="133"/>
      <c r="PYR40" s="133"/>
      <c r="PYW40" s="133"/>
      <c r="PZB40" s="133"/>
      <c r="PZG40" s="133"/>
      <c r="PZL40" s="133"/>
      <c r="PZQ40" s="133"/>
      <c r="PZV40" s="133"/>
      <c r="QAA40" s="133"/>
      <c r="QAF40" s="133"/>
      <c r="QAK40" s="133"/>
      <c r="QAP40" s="133"/>
      <c r="QAU40" s="133"/>
      <c r="QAZ40" s="133"/>
      <c r="QBE40" s="133"/>
      <c r="QBJ40" s="133"/>
      <c r="QBO40" s="133"/>
      <c r="QBT40" s="133"/>
      <c r="QBY40" s="133"/>
      <c r="QCD40" s="133"/>
      <c r="QCI40" s="133"/>
      <c r="QCN40" s="133"/>
      <c r="QCS40" s="133"/>
      <c r="QCX40" s="133"/>
      <c r="QDC40" s="133"/>
      <c r="QDH40" s="133"/>
      <c r="QDM40" s="133"/>
      <c r="QDR40" s="133"/>
      <c r="QDW40" s="133"/>
      <c r="QEB40" s="133"/>
      <c r="QEG40" s="133"/>
      <c r="QEL40" s="133"/>
      <c r="QEQ40" s="133"/>
      <c r="QEV40" s="133"/>
      <c r="QFA40" s="133"/>
      <c r="QFF40" s="133"/>
      <c r="QFK40" s="133"/>
      <c r="QFP40" s="133"/>
      <c r="QFU40" s="133"/>
      <c r="QFZ40" s="133"/>
      <c r="QGE40" s="133"/>
      <c r="QGJ40" s="133"/>
      <c r="QGO40" s="133"/>
      <c r="QGT40" s="133"/>
      <c r="QGY40" s="133"/>
      <c r="QHD40" s="133"/>
      <c r="QHI40" s="133"/>
      <c r="QHN40" s="133"/>
      <c r="QHS40" s="133"/>
      <c r="QHX40" s="133"/>
      <c r="QIC40" s="133"/>
      <c r="QIH40" s="133"/>
      <c r="QIM40" s="133"/>
      <c r="QIR40" s="133"/>
      <c r="QIW40" s="133"/>
      <c r="QJB40" s="133"/>
      <c r="QJG40" s="133"/>
      <c r="QJL40" s="133"/>
      <c r="QJQ40" s="133"/>
      <c r="QJV40" s="133"/>
      <c r="QKA40" s="133"/>
      <c r="QKF40" s="133"/>
      <c r="QKK40" s="133"/>
      <c r="QKP40" s="133"/>
      <c r="QKU40" s="133"/>
      <c r="QKZ40" s="133"/>
      <c r="QLE40" s="133"/>
      <c r="QLJ40" s="133"/>
      <c r="QLO40" s="133"/>
      <c r="QLT40" s="133"/>
      <c r="QLY40" s="133"/>
      <c r="QMD40" s="133"/>
      <c r="QMI40" s="133"/>
      <c r="QMN40" s="133"/>
      <c r="QMS40" s="133"/>
      <c r="QMX40" s="133"/>
      <c r="QNC40" s="133"/>
      <c r="QNH40" s="133"/>
      <c r="QNM40" s="133"/>
      <c r="QNR40" s="133"/>
      <c r="QNW40" s="133"/>
      <c r="QOB40" s="133"/>
      <c r="QOG40" s="133"/>
      <c r="QOL40" s="133"/>
      <c r="QOQ40" s="133"/>
      <c r="QOV40" s="133"/>
      <c r="QPA40" s="133"/>
      <c r="QPF40" s="133"/>
      <c r="QPK40" s="133"/>
      <c r="QPP40" s="133"/>
      <c r="QPU40" s="133"/>
      <c r="QPZ40" s="133"/>
      <c r="QQE40" s="133"/>
      <c r="QQJ40" s="133"/>
      <c r="QQO40" s="133"/>
      <c r="QQT40" s="133"/>
      <c r="QQY40" s="133"/>
      <c r="QRD40" s="133"/>
      <c r="QRI40" s="133"/>
      <c r="QRN40" s="133"/>
      <c r="QRS40" s="133"/>
      <c r="QRX40" s="133"/>
      <c r="QSC40" s="133"/>
      <c r="QSH40" s="133"/>
      <c r="QSM40" s="133"/>
      <c r="QSR40" s="133"/>
      <c r="QSW40" s="133"/>
      <c r="QTB40" s="133"/>
      <c r="QTG40" s="133"/>
      <c r="QTL40" s="133"/>
      <c r="QTQ40" s="133"/>
      <c r="QTV40" s="133"/>
      <c r="QUA40" s="133"/>
      <c r="QUF40" s="133"/>
      <c r="QUK40" s="133"/>
      <c r="QUP40" s="133"/>
      <c r="QUU40" s="133"/>
      <c r="QUZ40" s="133"/>
      <c r="QVE40" s="133"/>
      <c r="QVJ40" s="133"/>
      <c r="QVO40" s="133"/>
      <c r="QVT40" s="133"/>
      <c r="QVY40" s="133"/>
      <c r="QWD40" s="133"/>
      <c r="QWI40" s="133"/>
      <c r="QWN40" s="133"/>
      <c r="QWS40" s="133"/>
      <c r="QWX40" s="133"/>
      <c r="QXC40" s="133"/>
      <c r="QXH40" s="133"/>
      <c r="QXM40" s="133"/>
      <c r="QXR40" s="133"/>
      <c r="QXW40" s="133"/>
      <c r="QYB40" s="133"/>
      <c r="QYG40" s="133"/>
      <c r="QYL40" s="133"/>
      <c r="QYQ40" s="133"/>
      <c r="QYV40" s="133"/>
      <c r="QZA40" s="133"/>
      <c r="QZF40" s="133"/>
      <c r="QZK40" s="133"/>
      <c r="QZP40" s="133"/>
      <c r="QZU40" s="133"/>
      <c r="QZZ40" s="133"/>
      <c r="RAE40" s="133"/>
      <c r="RAJ40" s="133"/>
      <c r="RAO40" s="133"/>
      <c r="RAT40" s="133"/>
      <c r="RAY40" s="133"/>
      <c r="RBD40" s="133"/>
      <c r="RBI40" s="133"/>
      <c r="RBN40" s="133"/>
      <c r="RBS40" s="133"/>
      <c r="RBX40" s="133"/>
      <c r="RCC40" s="133"/>
      <c r="RCH40" s="133"/>
      <c r="RCM40" s="133"/>
      <c r="RCR40" s="133"/>
      <c r="RCW40" s="133"/>
      <c r="RDB40" s="133"/>
      <c r="RDG40" s="133"/>
      <c r="RDL40" s="133"/>
      <c r="RDQ40" s="133"/>
      <c r="RDV40" s="133"/>
      <c r="REA40" s="133"/>
      <c r="REF40" s="133"/>
      <c r="REK40" s="133"/>
      <c r="REP40" s="133"/>
      <c r="REU40" s="133"/>
      <c r="REZ40" s="133"/>
      <c r="RFE40" s="133"/>
      <c r="RFJ40" s="133"/>
      <c r="RFO40" s="133"/>
      <c r="RFT40" s="133"/>
      <c r="RFY40" s="133"/>
      <c r="RGD40" s="133"/>
      <c r="RGI40" s="133"/>
      <c r="RGN40" s="133"/>
      <c r="RGS40" s="133"/>
      <c r="RGX40" s="133"/>
      <c r="RHC40" s="133"/>
      <c r="RHH40" s="133"/>
      <c r="RHM40" s="133"/>
      <c r="RHR40" s="133"/>
      <c r="RHW40" s="133"/>
      <c r="RIB40" s="133"/>
      <c r="RIG40" s="133"/>
      <c r="RIL40" s="133"/>
      <c r="RIQ40" s="133"/>
      <c r="RIV40" s="133"/>
      <c r="RJA40" s="133"/>
      <c r="RJF40" s="133"/>
      <c r="RJK40" s="133"/>
      <c r="RJP40" s="133"/>
      <c r="RJU40" s="133"/>
      <c r="RJZ40" s="133"/>
      <c r="RKE40" s="133"/>
      <c r="RKJ40" s="133"/>
      <c r="RKO40" s="133"/>
      <c r="RKT40" s="133"/>
      <c r="RKY40" s="133"/>
      <c r="RLD40" s="133"/>
      <c r="RLI40" s="133"/>
      <c r="RLN40" s="133"/>
      <c r="RLS40" s="133"/>
      <c r="RLX40" s="133"/>
      <c r="RMC40" s="133"/>
      <c r="RMH40" s="133"/>
      <c r="RMM40" s="133"/>
      <c r="RMR40" s="133"/>
      <c r="RMW40" s="133"/>
      <c r="RNB40" s="133"/>
      <c r="RNG40" s="133"/>
      <c r="RNL40" s="133"/>
      <c r="RNQ40" s="133"/>
      <c r="RNV40" s="133"/>
      <c r="ROA40" s="133"/>
      <c r="ROF40" s="133"/>
      <c r="ROK40" s="133"/>
      <c r="ROP40" s="133"/>
      <c r="ROU40" s="133"/>
      <c r="ROZ40" s="133"/>
      <c r="RPE40" s="133"/>
      <c r="RPJ40" s="133"/>
      <c r="RPO40" s="133"/>
      <c r="RPT40" s="133"/>
      <c r="RPY40" s="133"/>
      <c r="RQD40" s="133"/>
      <c r="RQI40" s="133"/>
      <c r="RQN40" s="133"/>
      <c r="RQS40" s="133"/>
      <c r="RQX40" s="133"/>
      <c r="RRC40" s="133"/>
      <c r="RRH40" s="133"/>
      <c r="RRM40" s="133"/>
      <c r="RRR40" s="133"/>
      <c r="RRW40" s="133"/>
      <c r="RSB40" s="133"/>
      <c r="RSG40" s="133"/>
      <c r="RSL40" s="133"/>
      <c r="RSQ40" s="133"/>
      <c r="RSV40" s="133"/>
      <c r="RTA40" s="133"/>
      <c r="RTF40" s="133"/>
      <c r="RTK40" s="133"/>
      <c r="RTP40" s="133"/>
      <c r="RTU40" s="133"/>
      <c r="RTZ40" s="133"/>
      <c r="RUE40" s="133"/>
      <c r="RUJ40" s="133"/>
      <c r="RUO40" s="133"/>
      <c r="RUT40" s="133"/>
      <c r="RUY40" s="133"/>
      <c r="RVD40" s="133"/>
      <c r="RVI40" s="133"/>
      <c r="RVN40" s="133"/>
      <c r="RVS40" s="133"/>
      <c r="RVX40" s="133"/>
      <c r="RWC40" s="133"/>
      <c r="RWH40" s="133"/>
      <c r="RWM40" s="133"/>
      <c r="RWR40" s="133"/>
      <c r="RWW40" s="133"/>
      <c r="RXB40" s="133"/>
      <c r="RXG40" s="133"/>
      <c r="RXL40" s="133"/>
      <c r="RXQ40" s="133"/>
      <c r="RXV40" s="133"/>
      <c r="RYA40" s="133"/>
      <c r="RYF40" s="133"/>
      <c r="RYK40" s="133"/>
      <c r="RYP40" s="133"/>
      <c r="RYU40" s="133"/>
      <c r="RYZ40" s="133"/>
      <c r="RZE40" s="133"/>
      <c r="RZJ40" s="133"/>
      <c r="RZO40" s="133"/>
      <c r="RZT40" s="133"/>
      <c r="RZY40" s="133"/>
      <c r="SAD40" s="133"/>
      <c r="SAI40" s="133"/>
      <c r="SAN40" s="133"/>
      <c r="SAS40" s="133"/>
      <c r="SAX40" s="133"/>
      <c r="SBC40" s="133"/>
      <c r="SBH40" s="133"/>
      <c r="SBM40" s="133"/>
      <c r="SBR40" s="133"/>
      <c r="SBW40" s="133"/>
      <c r="SCB40" s="133"/>
      <c r="SCG40" s="133"/>
      <c r="SCL40" s="133"/>
      <c r="SCQ40" s="133"/>
      <c r="SCV40" s="133"/>
      <c r="SDA40" s="133"/>
      <c r="SDF40" s="133"/>
      <c r="SDK40" s="133"/>
      <c r="SDP40" s="133"/>
      <c r="SDU40" s="133"/>
      <c r="SDZ40" s="133"/>
      <c r="SEE40" s="133"/>
      <c r="SEJ40" s="133"/>
      <c r="SEO40" s="133"/>
      <c r="SET40" s="133"/>
      <c r="SEY40" s="133"/>
      <c r="SFD40" s="133"/>
      <c r="SFI40" s="133"/>
      <c r="SFN40" s="133"/>
      <c r="SFS40" s="133"/>
      <c r="SFX40" s="133"/>
      <c r="SGC40" s="133"/>
      <c r="SGH40" s="133"/>
      <c r="SGM40" s="133"/>
      <c r="SGR40" s="133"/>
      <c r="SGW40" s="133"/>
      <c r="SHB40" s="133"/>
      <c r="SHG40" s="133"/>
      <c r="SHL40" s="133"/>
      <c r="SHQ40" s="133"/>
      <c r="SHV40" s="133"/>
      <c r="SIA40" s="133"/>
      <c r="SIF40" s="133"/>
      <c r="SIK40" s="133"/>
      <c r="SIP40" s="133"/>
      <c r="SIU40" s="133"/>
      <c r="SIZ40" s="133"/>
      <c r="SJE40" s="133"/>
      <c r="SJJ40" s="133"/>
      <c r="SJO40" s="133"/>
      <c r="SJT40" s="133"/>
      <c r="SJY40" s="133"/>
      <c r="SKD40" s="133"/>
      <c r="SKI40" s="133"/>
      <c r="SKN40" s="133"/>
      <c r="SKS40" s="133"/>
      <c r="SKX40" s="133"/>
      <c r="SLC40" s="133"/>
      <c r="SLH40" s="133"/>
      <c r="SLM40" s="133"/>
      <c r="SLR40" s="133"/>
      <c r="SLW40" s="133"/>
      <c r="SMB40" s="133"/>
      <c r="SMG40" s="133"/>
      <c r="SML40" s="133"/>
      <c r="SMQ40" s="133"/>
      <c r="SMV40" s="133"/>
      <c r="SNA40" s="133"/>
      <c r="SNF40" s="133"/>
      <c r="SNK40" s="133"/>
      <c r="SNP40" s="133"/>
      <c r="SNU40" s="133"/>
      <c r="SNZ40" s="133"/>
      <c r="SOE40" s="133"/>
      <c r="SOJ40" s="133"/>
      <c r="SOO40" s="133"/>
      <c r="SOT40" s="133"/>
      <c r="SOY40" s="133"/>
      <c r="SPD40" s="133"/>
      <c r="SPI40" s="133"/>
      <c r="SPN40" s="133"/>
      <c r="SPS40" s="133"/>
      <c r="SPX40" s="133"/>
      <c r="SQC40" s="133"/>
      <c r="SQH40" s="133"/>
      <c r="SQM40" s="133"/>
      <c r="SQR40" s="133"/>
      <c r="SQW40" s="133"/>
      <c r="SRB40" s="133"/>
      <c r="SRG40" s="133"/>
      <c r="SRL40" s="133"/>
      <c r="SRQ40" s="133"/>
      <c r="SRV40" s="133"/>
      <c r="SSA40" s="133"/>
      <c r="SSF40" s="133"/>
      <c r="SSK40" s="133"/>
      <c r="SSP40" s="133"/>
      <c r="SSU40" s="133"/>
      <c r="SSZ40" s="133"/>
      <c r="STE40" s="133"/>
      <c r="STJ40" s="133"/>
      <c r="STO40" s="133"/>
      <c r="STT40" s="133"/>
      <c r="STY40" s="133"/>
      <c r="SUD40" s="133"/>
      <c r="SUI40" s="133"/>
      <c r="SUN40" s="133"/>
      <c r="SUS40" s="133"/>
      <c r="SUX40" s="133"/>
      <c r="SVC40" s="133"/>
      <c r="SVH40" s="133"/>
      <c r="SVM40" s="133"/>
      <c r="SVR40" s="133"/>
      <c r="SVW40" s="133"/>
      <c r="SWB40" s="133"/>
      <c r="SWG40" s="133"/>
      <c r="SWL40" s="133"/>
      <c r="SWQ40" s="133"/>
      <c r="SWV40" s="133"/>
      <c r="SXA40" s="133"/>
      <c r="SXF40" s="133"/>
      <c r="SXK40" s="133"/>
      <c r="SXP40" s="133"/>
      <c r="SXU40" s="133"/>
      <c r="SXZ40" s="133"/>
      <c r="SYE40" s="133"/>
      <c r="SYJ40" s="133"/>
      <c r="SYO40" s="133"/>
      <c r="SYT40" s="133"/>
      <c r="SYY40" s="133"/>
      <c r="SZD40" s="133"/>
      <c r="SZI40" s="133"/>
      <c r="SZN40" s="133"/>
      <c r="SZS40" s="133"/>
      <c r="SZX40" s="133"/>
      <c r="TAC40" s="133"/>
      <c r="TAH40" s="133"/>
      <c r="TAM40" s="133"/>
      <c r="TAR40" s="133"/>
      <c r="TAW40" s="133"/>
      <c r="TBB40" s="133"/>
      <c r="TBG40" s="133"/>
      <c r="TBL40" s="133"/>
      <c r="TBQ40" s="133"/>
      <c r="TBV40" s="133"/>
      <c r="TCA40" s="133"/>
      <c r="TCF40" s="133"/>
      <c r="TCK40" s="133"/>
      <c r="TCP40" s="133"/>
      <c r="TCU40" s="133"/>
      <c r="TCZ40" s="133"/>
      <c r="TDE40" s="133"/>
      <c r="TDJ40" s="133"/>
      <c r="TDO40" s="133"/>
      <c r="TDT40" s="133"/>
      <c r="TDY40" s="133"/>
      <c r="TED40" s="133"/>
      <c r="TEI40" s="133"/>
      <c r="TEN40" s="133"/>
      <c r="TES40" s="133"/>
      <c r="TEX40" s="133"/>
      <c r="TFC40" s="133"/>
      <c r="TFH40" s="133"/>
      <c r="TFM40" s="133"/>
      <c r="TFR40" s="133"/>
      <c r="TFW40" s="133"/>
      <c r="TGB40" s="133"/>
      <c r="TGG40" s="133"/>
      <c r="TGL40" s="133"/>
      <c r="TGQ40" s="133"/>
      <c r="TGV40" s="133"/>
      <c r="THA40" s="133"/>
      <c r="THF40" s="133"/>
      <c r="THK40" s="133"/>
      <c r="THP40" s="133"/>
      <c r="THU40" s="133"/>
      <c r="THZ40" s="133"/>
      <c r="TIE40" s="133"/>
      <c r="TIJ40" s="133"/>
      <c r="TIO40" s="133"/>
      <c r="TIT40" s="133"/>
      <c r="TIY40" s="133"/>
      <c r="TJD40" s="133"/>
      <c r="TJI40" s="133"/>
      <c r="TJN40" s="133"/>
      <c r="TJS40" s="133"/>
      <c r="TJX40" s="133"/>
      <c r="TKC40" s="133"/>
      <c r="TKH40" s="133"/>
      <c r="TKM40" s="133"/>
      <c r="TKR40" s="133"/>
      <c r="TKW40" s="133"/>
      <c r="TLB40" s="133"/>
      <c r="TLG40" s="133"/>
      <c r="TLL40" s="133"/>
      <c r="TLQ40" s="133"/>
      <c r="TLV40" s="133"/>
      <c r="TMA40" s="133"/>
      <c r="TMF40" s="133"/>
      <c r="TMK40" s="133"/>
      <c r="TMP40" s="133"/>
      <c r="TMU40" s="133"/>
      <c r="TMZ40" s="133"/>
      <c r="TNE40" s="133"/>
      <c r="TNJ40" s="133"/>
      <c r="TNO40" s="133"/>
      <c r="TNT40" s="133"/>
      <c r="TNY40" s="133"/>
      <c r="TOD40" s="133"/>
      <c r="TOI40" s="133"/>
      <c r="TON40" s="133"/>
      <c r="TOS40" s="133"/>
      <c r="TOX40" s="133"/>
      <c r="TPC40" s="133"/>
      <c r="TPH40" s="133"/>
      <c r="TPM40" s="133"/>
      <c r="TPR40" s="133"/>
      <c r="TPW40" s="133"/>
      <c r="TQB40" s="133"/>
      <c r="TQG40" s="133"/>
      <c r="TQL40" s="133"/>
      <c r="TQQ40" s="133"/>
      <c r="TQV40" s="133"/>
      <c r="TRA40" s="133"/>
      <c r="TRF40" s="133"/>
      <c r="TRK40" s="133"/>
      <c r="TRP40" s="133"/>
      <c r="TRU40" s="133"/>
      <c r="TRZ40" s="133"/>
      <c r="TSE40" s="133"/>
      <c r="TSJ40" s="133"/>
      <c r="TSO40" s="133"/>
      <c r="TST40" s="133"/>
      <c r="TSY40" s="133"/>
      <c r="TTD40" s="133"/>
      <c r="TTI40" s="133"/>
      <c r="TTN40" s="133"/>
      <c r="TTS40" s="133"/>
      <c r="TTX40" s="133"/>
      <c r="TUC40" s="133"/>
      <c r="TUH40" s="133"/>
      <c r="TUM40" s="133"/>
      <c r="TUR40" s="133"/>
      <c r="TUW40" s="133"/>
      <c r="TVB40" s="133"/>
      <c r="TVG40" s="133"/>
      <c r="TVL40" s="133"/>
      <c r="TVQ40" s="133"/>
      <c r="TVV40" s="133"/>
      <c r="TWA40" s="133"/>
      <c r="TWF40" s="133"/>
      <c r="TWK40" s="133"/>
      <c r="TWP40" s="133"/>
      <c r="TWU40" s="133"/>
      <c r="TWZ40" s="133"/>
      <c r="TXE40" s="133"/>
      <c r="TXJ40" s="133"/>
      <c r="TXO40" s="133"/>
      <c r="TXT40" s="133"/>
      <c r="TXY40" s="133"/>
      <c r="TYD40" s="133"/>
      <c r="TYI40" s="133"/>
      <c r="TYN40" s="133"/>
      <c r="TYS40" s="133"/>
      <c r="TYX40" s="133"/>
      <c r="TZC40" s="133"/>
      <c r="TZH40" s="133"/>
      <c r="TZM40" s="133"/>
      <c r="TZR40" s="133"/>
      <c r="TZW40" s="133"/>
      <c r="UAB40" s="133"/>
      <c r="UAG40" s="133"/>
      <c r="UAL40" s="133"/>
      <c r="UAQ40" s="133"/>
      <c r="UAV40" s="133"/>
      <c r="UBA40" s="133"/>
      <c r="UBF40" s="133"/>
      <c r="UBK40" s="133"/>
      <c r="UBP40" s="133"/>
      <c r="UBU40" s="133"/>
      <c r="UBZ40" s="133"/>
      <c r="UCE40" s="133"/>
      <c r="UCJ40" s="133"/>
      <c r="UCO40" s="133"/>
      <c r="UCT40" s="133"/>
      <c r="UCY40" s="133"/>
      <c r="UDD40" s="133"/>
      <c r="UDI40" s="133"/>
      <c r="UDN40" s="133"/>
      <c r="UDS40" s="133"/>
      <c r="UDX40" s="133"/>
      <c r="UEC40" s="133"/>
      <c r="UEH40" s="133"/>
      <c r="UEM40" s="133"/>
      <c r="UER40" s="133"/>
      <c r="UEW40" s="133"/>
      <c r="UFB40" s="133"/>
      <c r="UFG40" s="133"/>
      <c r="UFL40" s="133"/>
      <c r="UFQ40" s="133"/>
      <c r="UFV40" s="133"/>
      <c r="UGA40" s="133"/>
      <c r="UGF40" s="133"/>
      <c r="UGK40" s="133"/>
      <c r="UGP40" s="133"/>
      <c r="UGU40" s="133"/>
      <c r="UGZ40" s="133"/>
      <c r="UHE40" s="133"/>
      <c r="UHJ40" s="133"/>
      <c r="UHO40" s="133"/>
      <c r="UHT40" s="133"/>
      <c r="UHY40" s="133"/>
      <c r="UID40" s="133"/>
      <c r="UII40" s="133"/>
      <c r="UIN40" s="133"/>
      <c r="UIS40" s="133"/>
      <c r="UIX40" s="133"/>
      <c r="UJC40" s="133"/>
      <c r="UJH40" s="133"/>
      <c r="UJM40" s="133"/>
      <c r="UJR40" s="133"/>
      <c r="UJW40" s="133"/>
      <c r="UKB40" s="133"/>
      <c r="UKG40" s="133"/>
      <c r="UKL40" s="133"/>
      <c r="UKQ40" s="133"/>
      <c r="UKV40" s="133"/>
      <c r="ULA40" s="133"/>
      <c r="ULF40" s="133"/>
      <c r="ULK40" s="133"/>
      <c r="ULP40" s="133"/>
      <c r="ULU40" s="133"/>
      <c r="ULZ40" s="133"/>
      <c r="UME40" s="133"/>
      <c r="UMJ40" s="133"/>
      <c r="UMO40" s="133"/>
      <c r="UMT40" s="133"/>
      <c r="UMY40" s="133"/>
      <c r="UND40" s="133"/>
      <c r="UNI40" s="133"/>
      <c r="UNN40" s="133"/>
      <c r="UNS40" s="133"/>
      <c r="UNX40" s="133"/>
      <c r="UOC40" s="133"/>
      <c r="UOH40" s="133"/>
      <c r="UOM40" s="133"/>
      <c r="UOR40" s="133"/>
      <c r="UOW40" s="133"/>
      <c r="UPB40" s="133"/>
      <c r="UPG40" s="133"/>
      <c r="UPL40" s="133"/>
      <c r="UPQ40" s="133"/>
      <c r="UPV40" s="133"/>
      <c r="UQA40" s="133"/>
      <c r="UQF40" s="133"/>
      <c r="UQK40" s="133"/>
      <c r="UQP40" s="133"/>
      <c r="UQU40" s="133"/>
      <c r="UQZ40" s="133"/>
      <c r="URE40" s="133"/>
      <c r="URJ40" s="133"/>
      <c r="URO40" s="133"/>
      <c r="URT40" s="133"/>
      <c r="URY40" s="133"/>
      <c r="USD40" s="133"/>
      <c r="USI40" s="133"/>
      <c r="USN40" s="133"/>
      <c r="USS40" s="133"/>
      <c r="USX40" s="133"/>
      <c r="UTC40" s="133"/>
      <c r="UTH40" s="133"/>
      <c r="UTM40" s="133"/>
      <c r="UTR40" s="133"/>
      <c r="UTW40" s="133"/>
      <c r="UUB40" s="133"/>
      <c r="UUG40" s="133"/>
      <c r="UUL40" s="133"/>
      <c r="UUQ40" s="133"/>
      <c r="UUV40" s="133"/>
      <c r="UVA40" s="133"/>
      <c r="UVF40" s="133"/>
      <c r="UVK40" s="133"/>
      <c r="UVP40" s="133"/>
      <c r="UVU40" s="133"/>
      <c r="UVZ40" s="133"/>
      <c r="UWE40" s="133"/>
      <c r="UWJ40" s="133"/>
      <c r="UWO40" s="133"/>
      <c r="UWT40" s="133"/>
      <c r="UWY40" s="133"/>
      <c r="UXD40" s="133"/>
      <c r="UXI40" s="133"/>
      <c r="UXN40" s="133"/>
      <c r="UXS40" s="133"/>
      <c r="UXX40" s="133"/>
      <c r="UYC40" s="133"/>
      <c r="UYH40" s="133"/>
      <c r="UYM40" s="133"/>
      <c r="UYR40" s="133"/>
      <c r="UYW40" s="133"/>
      <c r="UZB40" s="133"/>
      <c r="UZG40" s="133"/>
      <c r="UZL40" s="133"/>
      <c r="UZQ40" s="133"/>
      <c r="UZV40" s="133"/>
      <c r="VAA40" s="133"/>
      <c r="VAF40" s="133"/>
      <c r="VAK40" s="133"/>
      <c r="VAP40" s="133"/>
      <c r="VAU40" s="133"/>
      <c r="VAZ40" s="133"/>
      <c r="VBE40" s="133"/>
      <c r="VBJ40" s="133"/>
      <c r="VBO40" s="133"/>
      <c r="VBT40" s="133"/>
      <c r="VBY40" s="133"/>
      <c r="VCD40" s="133"/>
      <c r="VCI40" s="133"/>
      <c r="VCN40" s="133"/>
      <c r="VCS40" s="133"/>
      <c r="VCX40" s="133"/>
      <c r="VDC40" s="133"/>
      <c r="VDH40" s="133"/>
      <c r="VDM40" s="133"/>
      <c r="VDR40" s="133"/>
      <c r="VDW40" s="133"/>
      <c r="VEB40" s="133"/>
      <c r="VEG40" s="133"/>
      <c r="VEL40" s="133"/>
      <c r="VEQ40" s="133"/>
      <c r="VEV40" s="133"/>
      <c r="VFA40" s="133"/>
      <c r="VFF40" s="133"/>
      <c r="VFK40" s="133"/>
      <c r="VFP40" s="133"/>
      <c r="VFU40" s="133"/>
      <c r="VFZ40" s="133"/>
      <c r="VGE40" s="133"/>
      <c r="VGJ40" s="133"/>
      <c r="VGO40" s="133"/>
      <c r="VGT40" s="133"/>
      <c r="VGY40" s="133"/>
      <c r="VHD40" s="133"/>
      <c r="VHI40" s="133"/>
      <c r="VHN40" s="133"/>
      <c r="VHS40" s="133"/>
      <c r="VHX40" s="133"/>
      <c r="VIC40" s="133"/>
      <c r="VIH40" s="133"/>
      <c r="VIM40" s="133"/>
      <c r="VIR40" s="133"/>
      <c r="VIW40" s="133"/>
      <c r="VJB40" s="133"/>
      <c r="VJG40" s="133"/>
      <c r="VJL40" s="133"/>
      <c r="VJQ40" s="133"/>
      <c r="VJV40" s="133"/>
      <c r="VKA40" s="133"/>
      <c r="VKF40" s="133"/>
      <c r="VKK40" s="133"/>
      <c r="VKP40" s="133"/>
      <c r="VKU40" s="133"/>
      <c r="VKZ40" s="133"/>
      <c r="VLE40" s="133"/>
      <c r="VLJ40" s="133"/>
      <c r="VLO40" s="133"/>
      <c r="VLT40" s="133"/>
      <c r="VLY40" s="133"/>
      <c r="VMD40" s="133"/>
      <c r="VMI40" s="133"/>
      <c r="VMN40" s="133"/>
      <c r="VMS40" s="133"/>
      <c r="VMX40" s="133"/>
      <c r="VNC40" s="133"/>
      <c r="VNH40" s="133"/>
      <c r="VNM40" s="133"/>
      <c r="VNR40" s="133"/>
      <c r="VNW40" s="133"/>
      <c r="VOB40" s="133"/>
      <c r="VOG40" s="133"/>
      <c r="VOL40" s="133"/>
      <c r="VOQ40" s="133"/>
      <c r="VOV40" s="133"/>
      <c r="VPA40" s="133"/>
      <c r="VPF40" s="133"/>
      <c r="VPK40" s="133"/>
      <c r="VPP40" s="133"/>
      <c r="VPU40" s="133"/>
      <c r="VPZ40" s="133"/>
      <c r="VQE40" s="133"/>
      <c r="VQJ40" s="133"/>
      <c r="VQO40" s="133"/>
      <c r="VQT40" s="133"/>
      <c r="VQY40" s="133"/>
      <c r="VRD40" s="133"/>
      <c r="VRI40" s="133"/>
      <c r="VRN40" s="133"/>
      <c r="VRS40" s="133"/>
      <c r="VRX40" s="133"/>
      <c r="VSC40" s="133"/>
      <c r="VSH40" s="133"/>
      <c r="VSM40" s="133"/>
      <c r="VSR40" s="133"/>
      <c r="VSW40" s="133"/>
      <c r="VTB40" s="133"/>
      <c r="VTG40" s="133"/>
      <c r="VTL40" s="133"/>
      <c r="VTQ40" s="133"/>
      <c r="VTV40" s="133"/>
      <c r="VUA40" s="133"/>
      <c r="VUF40" s="133"/>
      <c r="VUK40" s="133"/>
      <c r="VUP40" s="133"/>
      <c r="VUU40" s="133"/>
      <c r="VUZ40" s="133"/>
      <c r="VVE40" s="133"/>
      <c r="VVJ40" s="133"/>
      <c r="VVO40" s="133"/>
      <c r="VVT40" s="133"/>
      <c r="VVY40" s="133"/>
      <c r="VWD40" s="133"/>
      <c r="VWI40" s="133"/>
      <c r="VWN40" s="133"/>
      <c r="VWS40" s="133"/>
      <c r="VWX40" s="133"/>
      <c r="VXC40" s="133"/>
      <c r="VXH40" s="133"/>
      <c r="VXM40" s="133"/>
      <c r="VXR40" s="133"/>
      <c r="VXW40" s="133"/>
      <c r="VYB40" s="133"/>
      <c r="VYG40" s="133"/>
      <c r="VYL40" s="133"/>
      <c r="VYQ40" s="133"/>
      <c r="VYV40" s="133"/>
      <c r="VZA40" s="133"/>
      <c r="VZF40" s="133"/>
      <c r="VZK40" s="133"/>
      <c r="VZP40" s="133"/>
      <c r="VZU40" s="133"/>
      <c r="VZZ40" s="133"/>
      <c r="WAE40" s="133"/>
      <c r="WAJ40" s="133"/>
      <c r="WAO40" s="133"/>
      <c r="WAT40" s="133"/>
      <c r="WAY40" s="133"/>
      <c r="WBD40" s="133"/>
      <c r="WBI40" s="133"/>
      <c r="WBN40" s="133"/>
      <c r="WBS40" s="133"/>
      <c r="WBX40" s="133"/>
      <c r="WCC40" s="133"/>
      <c r="WCH40" s="133"/>
      <c r="WCM40" s="133"/>
      <c r="WCR40" s="133"/>
      <c r="WCW40" s="133"/>
      <c r="WDB40" s="133"/>
      <c r="WDG40" s="133"/>
      <c r="WDL40" s="133"/>
      <c r="WDQ40" s="133"/>
      <c r="WDV40" s="133"/>
      <c r="WEA40" s="133"/>
      <c r="WEF40" s="133"/>
      <c r="WEK40" s="133"/>
      <c r="WEP40" s="133"/>
      <c r="WEU40" s="133"/>
      <c r="WEZ40" s="133"/>
      <c r="WFE40" s="133"/>
      <c r="WFJ40" s="133"/>
      <c r="WFO40" s="133"/>
      <c r="WFT40" s="133"/>
      <c r="WFY40" s="133"/>
      <c r="WGD40" s="133"/>
      <c r="WGI40" s="133"/>
      <c r="WGN40" s="133"/>
      <c r="WGS40" s="133"/>
      <c r="WGX40" s="133"/>
      <c r="WHC40" s="133"/>
      <c r="WHH40" s="133"/>
      <c r="WHM40" s="133"/>
      <c r="WHR40" s="133"/>
      <c r="WHW40" s="133"/>
      <c r="WIB40" s="133"/>
      <c r="WIG40" s="133"/>
      <c r="WIL40" s="133"/>
      <c r="WIQ40" s="133"/>
      <c r="WIV40" s="133"/>
      <c r="WJA40" s="133"/>
      <c r="WJF40" s="133"/>
      <c r="WJK40" s="133"/>
      <c r="WJP40" s="133"/>
      <c r="WJU40" s="133"/>
      <c r="WJZ40" s="133"/>
      <c r="WKE40" s="133"/>
      <c r="WKJ40" s="133"/>
      <c r="WKO40" s="133"/>
      <c r="WKT40" s="133"/>
      <c r="WKY40" s="133"/>
      <c r="WLD40" s="133"/>
      <c r="WLI40" s="133"/>
      <c r="WLN40" s="133"/>
      <c r="WLS40" s="133"/>
      <c r="WLX40" s="133"/>
      <c r="WMC40" s="133"/>
      <c r="WMH40" s="133"/>
      <c r="WMM40" s="133"/>
      <c r="WMR40" s="133"/>
      <c r="WMW40" s="133"/>
      <c r="WNB40" s="133"/>
      <c r="WNG40" s="133"/>
      <c r="WNL40" s="133"/>
      <c r="WNQ40" s="133"/>
      <c r="WNV40" s="133"/>
      <c r="WOA40" s="133"/>
      <c r="WOF40" s="133"/>
      <c r="WOK40" s="133"/>
      <c r="WOP40" s="133"/>
      <c r="WOU40" s="133"/>
      <c r="WOZ40" s="133"/>
      <c r="WPE40" s="133"/>
      <c r="WPJ40" s="133"/>
      <c r="WPO40" s="133"/>
      <c r="WPT40" s="133"/>
      <c r="WPY40" s="133"/>
      <c r="WQD40" s="133"/>
      <c r="WQI40" s="133"/>
      <c r="WQN40" s="133"/>
      <c r="WQS40" s="133"/>
      <c r="WQX40" s="133"/>
      <c r="WRC40" s="133"/>
      <c r="WRH40" s="133"/>
      <c r="WRM40" s="133"/>
      <c r="WRR40" s="133"/>
      <c r="WRW40" s="133"/>
      <c r="WSB40" s="133"/>
      <c r="WSG40" s="133"/>
      <c r="WSL40" s="133"/>
      <c r="WSQ40" s="133"/>
      <c r="WSV40" s="133"/>
      <c r="WTA40" s="133"/>
      <c r="WTF40" s="133"/>
      <c r="WTK40" s="133"/>
      <c r="WTP40" s="133"/>
      <c r="WTU40" s="133"/>
      <c r="WTZ40" s="133"/>
      <c r="WUE40" s="133"/>
      <c r="WUJ40" s="133"/>
      <c r="WUO40" s="133"/>
      <c r="WUT40" s="133"/>
      <c r="WUY40" s="133"/>
      <c r="WVD40" s="133"/>
      <c r="WVI40" s="133"/>
      <c r="WVN40" s="133"/>
      <c r="WVS40" s="133"/>
      <c r="WVX40" s="133"/>
      <c r="WWC40" s="133"/>
      <c r="WWH40" s="133"/>
      <c r="WWM40" s="133"/>
      <c r="WWR40" s="133"/>
      <c r="WWW40" s="133"/>
      <c r="WXB40" s="133"/>
      <c r="WXG40" s="133"/>
      <c r="WXL40" s="133"/>
      <c r="WXQ40" s="133"/>
      <c r="WXV40" s="133"/>
      <c r="WYA40" s="133"/>
      <c r="WYF40" s="133"/>
      <c r="WYK40" s="133"/>
      <c r="WYP40" s="133"/>
      <c r="WYU40" s="133"/>
      <c r="WYZ40" s="133"/>
      <c r="WZE40" s="133"/>
      <c r="WZJ40" s="133"/>
      <c r="WZO40" s="133"/>
      <c r="WZT40" s="133"/>
      <c r="WZY40" s="133"/>
      <c r="XAD40" s="133"/>
      <c r="XAI40" s="133"/>
      <c r="XAN40" s="133"/>
      <c r="XAS40" s="133"/>
      <c r="XAX40" s="133"/>
      <c r="XBC40" s="133"/>
      <c r="XBH40" s="133"/>
      <c r="XBM40" s="133"/>
      <c r="XBR40" s="133"/>
      <c r="XBW40" s="133"/>
      <c r="XCB40" s="133"/>
      <c r="XCG40" s="133"/>
      <c r="XCL40" s="133"/>
      <c r="XCQ40" s="133"/>
      <c r="XCV40" s="133"/>
      <c r="XDA40" s="133"/>
      <c r="XDF40" s="133"/>
      <c r="XDK40" s="133"/>
      <c r="XDP40" s="133"/>
      <c r="XDU40" s="133"/>
      <c r="XDZ40" s="133"/>
      <c r="XEE40" s="133"/>
      <c r="XEJ40" s="133"/>
      <c r="XEO40" s="133"/>
      <c r="XET40" s="133"/>
      <c r="XEY40" s="133"/>
      <c r="XFD40" s="133"/>
    </row>
    <row r="41" spans="1:1024 1029:2044 2049:3069 3074:4094 4099:5119 5124:6144 6149:7164 7169:8189 8194:9214 9219:10239 10244:11264 11269:12284 12289:13309 13314:14334 14339:15359 15364:16384">
      <c r="A41" s="132" t="s">
        <v>826</v>
      </c>
      <c r="B41" s="132" t="s">
        <v>1478</v>
      </c>
      <c r="C41" s="132" t="s">
        <v>1507</v>
      </c>
      <c r="D41" s="133">
        <v>20350.88</v>
      </c>
      <c r="E41" s="132" t="s">
        <v>822</v>
      </c>
      <c r="I41" s="133"/>
      <c r="N41" s="133"/>
      <c r="S41" s="133"/>
      <c r="X41" s="133"/>
      <c r="AC41" s="133"/>
      <c r="AH41" s="133"/>
      <c r="AM41" s="133"/>
      <c r="AR41" s="133"/>
      <c r="AW41" s="133"/>
      <c r="BB41" s="133"/>
      <c r="BG41" s="133"/>
      <c r="BL41" s="133"/>
      <c r="BQ41" s="133"/>
      <c r="BV41" s="133"/>
      <c r="CA41" s="133"/>
      <c r="CF41" s="133"/>
      <c r="CK41" s="133"/>
      <c r="CP41" s="133"/>
      <c r="CU41" s="133"/>
      <c r="CZ41" s="133"/>
      <c r="DE41" s="133"/>
      <c r="DJ41" s="133"/>
      <c r="DO41" s="133"/>
      <c r="DT41" s="133"/>
      <c r="DY41" s="133"/>
      <c r="ED41" s="133"/>
      <c r="EI41" s="133"/>
      <c r="EN41" s="133"/>
      <c r="ES41" s="133"/>
      <c r="EX41" s="133"/>
      <c r="FC41" s="133"/>
      <c r="FH41" s="133"/>
      <c r="FM41" s="133"/>
      <c r="FR41" s="133"/>
      <c r="FW41" s="133"/>
      <c r="GB41" s="133"/>
      <c r="GG41" s="133"/>
      <c r="GL41" s="133"/>
      <c r="GQ41" s="133"/>
      <c r="GV41" s="133"/>
      <c r="HA41" s="133"/>
      <c r="HF41" s="133"/>
      <c r="HK41" s="133"/>
      <c r="HP41" s="133"/>
      <c r="HU41" s="133"/>
      <c r="HZ41" s="133"/>
      <c r="IE41" s="133"/>
      <c r="IJ41" s="133"/>
      <c r="IO41" s="133"/>
      <c r="IT41" s="133"/>
      <c r="IY41" s="133"/>
      <c r="JD41" s="133"/>
      <c r="JI41" s="133"/>
      <c r="JN41" s="133"/>
      <c r="JS41" s="133"/>
      <c r="JX41" s="133"/>
      <c r="KC41" s="133"/>
      <c r="KH41" s="133"/>
      <c r="KM41" s="133"/>
      <c r="KR41" s="133"/>
      <c r="KW41" s="133"/>
      <c r="LB41" s="133"/>
      <c r="LG41" s="133"/>
      <c r="LL41" s="133"/>
      <c r="LQ41" s="133"/>
      <c r="LV41" s="133"/>
      <c r="MA41" s="133"/>
      <c r="MF41" s="133"/>
      <c r="MK41" s="133"/>
      <c r="MP41" s="133"/>
      <c r="MU41" s="133"/>
      <c r="MZ41" s="133"/>
      <c r="NE41" s="133"/>
      <c r="NJ41" s="133"/>
      <c r="NO41" s="133"/>
      <c r="NT41" s="133"/>
      <c r="NY41" s="133"/>
      <c r="OD41" s="133"/>
      <c r="OI41" s="133"/>
      <c r="ON41" s="133"/>
      <c r="OS41" s="133"/>
      <c r="OX41" s="133"/>
      <c r="PC41" s="133"/>
      <c r="PH41" s="133"/>
      <c r="PM41" s="133"/>
      <c r="PR41" s="133"/>
      <c r="PW41" s="133"/>
      <c r="QB41" s="133"/>
      <c r="QG41" s="133"/>
      <c r="QL41" s="133"/>
      <c r="QQ41" s="133"/>
      <c r="QV41" s="133"/>
      <c r="RA41" s="133"/>
      <c r="RF41" s="133"/>
      <c r="RK41" s="133"/>
      <c r="RP41" s="133"/>
      <c r="RU41" s="133"/>
      <c r="RZ41" s="133"/>
      <c r="SE41" s="133"/>
      <c r="SJ41" s="133"/>
      <c r="SO41" s="133"/>
      <c r="ST41" s="133"/>
      <c r="SY41" s="133"/>
      <c r="TD41" s="133"/>
      <c r="TI41" s="133"/>
      <c r="TN41" s="133"/>
      <c r="TS41" s="133"/>
      <c r="TX41" s="133"/>
      <c r="UC41" s="133"/>
      <c r="UH41" s="133"/>
      <c r="UM41" s="133"/>
      <c r="UR41" s="133"/>
      <c r="UW41" s="133"/>
      <c r="VB41" s="133"/>
      <c r="VG41" s="133"/>
      <c r="VL41" s="133"/>
      <c r="VQ41" s="133"/>
      <c r="VV41" s="133"/>
      <c r="WA41" s="133"/>
      <c r="WF41" s="133"/>
      <c r="WK41" s="133"/>
      <c r="WP41" s="133"/>
      <c r="WU41" s="133"/>
      <c r="WZ41" s="133"/>
      <c r="XE41" s="133"/>
      <c r="XJ41" s="133"/>
      <c r="XO41" s="133"/>
      <c r="XT41" s="133"/>
      <c r="XY41" s="133"/>
      <c r="YD41" s="133"/>
      <c r="YI41" s="133"/>
      <c r="YN41" s="133"/>
      <c r="YS41" s="133"/>
      <c r="YX41" s="133"/>
      <c r="ZC41" s="133"/>
      <c r="ZH41" s="133"/>
      <c r="ZM41" s="133"/>
      <c r="ZR41" s="133"/>
      <c r="ZW41" s="133"/>
      <c r="AAB41" s="133"/>
      <c r="AAG41" s="133"/>
      <c r="AAL41" s="133"/>
      <c r="AAQ41" s="133"/>
      <c r="AAV41" s="133"/>
      <c r="ABA41" s="133"/>
      <c r="ABF41" s="133"/>
      <c r="ABK41" s="133"/>
      <c r="ABP41" s="133"/>
      <c r="ABU41" s="133"/>
      <c r="ABZ41" s="133"/>
      <c r="ACE41" s="133"/>
      <c r="ACJ41" s="133"/>
      <c r="ACO41" s="133"/>
      <c r="ACT41" s="133"/>
      <c r="ACY41" s="133"/>
      <c r="ADD41" s="133"/>
      <c r="ADI41" s="133"/>
      <c r="ADN41" s="133"/>
      <c r="ADS41" s="133"/>
      <c r="ADX41" s="133"/>
      <c r="AEC41" s="133"/>
      <c r="AEH41" s="133"/>
      <c r="AEM41" s="133"/>
      <c r="AER41" s="133"/>
      <c r="AEW41" s="133"/>
      <c r="AFB41" s="133"/>
      <c r="AFG41" s="133"/>
      <c r="AFL41" s="133"/>
      <c r="AFQ41" s="133"/>
      <c r="AFV41" s="133"/>
      <c r="AGA41" s="133"/>
      <c r="AGF41" s="133"/>
      <c r="AGK41" s="133"/>
      <c r="AGP41" s="133"/>
      <c r="AGU41" s="133"/>
      <c r="AGZ41" s="133"/>
      <c r="AHE41" s="133"/>
      <c r="AHJ41" s="133"/>
      <c r="AHO41" s="133"/>
      <c r="AHT41" s="133"/>
      <c r="AHY41" s="133"/>
      <c r="AID41" s="133"/>
      <c r="AII41" s="133"/>
      <c r="AIN41" s="133"/>
      <c r="AIS41" s="133"/>
      <c r="AIX41" s="133"/>
      <c r="AJC41" s="133"/>
      <c r="AJH41" s="133"/>
      <c r="AJM41" s="133"/>
      <c r="AJR41" s="133"/>
      <c r="AJW41" s="133"/>
      <c r="AKB41" s="133"/>
      <c r="AKG41" s="133"/>
      <c r="AKL41" s="133"/>
      <c r="AKQ41" s="133"/>
      <c r="AKV41" s="133"/>
      <c r="ALA41" s="133"/>
      <c r="ALF41" s="133"/>
      <c r="ALK41" s="133"/>
      <c r="ALP41" s="133"/>
      <c r="ALU41" s="133"/>
      <c r="ALZ41" s="133"/>
      <c r="AME41" s="133"/>
      <c r="AMJ41" s="133"/>
      <c r="AMO41" s="133"/>
      <c r="AMT41" s="133"/>
      <c r="AMY41" s="133"/>
      <c r="AND41" s="133"/>
      <c r="ANI41" s="133"/>
      <c r="ANN41" s="133"/>
      <c r="ANS41" s="133"/>
      <c r="ANX41" s="133"/>
      <c r="AOC41" s="133"/>
      <c r="AOH41" s="133"/>
      <c r="AOM41" s="133"/>
      <c r="AOR41" s="133"/>
      <c r="AOW41" s="133"/>
      <c r="APB41" s="133"/>
      <c r="APG41" s="133"/>
      <c r="APL41" s="133"/>
      <c r="APQ41" s="133"/>
      <c r="APV41" s="133"/>
      <c r="AQA41" s="133"/>
      <c r="AQF41" s="133"/>
      <c r="AQK41" s="133"/>
      <c r="AQP41" s="133"/>
      <c r="AQU41" s="133"/>
      <c r="AQZ41" s="133"/>
      <c r="ARE41" s="133"/>
      <c r="ARJ41" s="133"/>
      <c r="ARO41" s="133"/>
      <c r="ART41" s="133"/>
      <c r="ARY41" s="133"/>
      <c r="ASD41" s="133"/>
      <c r="ASI41" s="133"/>
      <c r="ASN41" s="133"/>
      <c r="ASS41" s="133"/>
      <c r="ASX41" s="133"/>
      <c r="ATC41" s="133"/>
      <c r="ATH41" s="133"/>
      <c r="ATM41" s="133"/>
      <c r="ATR41" s="133"/>
      <c r="ATW41" s="133"/>
      <c r="AUB41" s="133"/>
      <c r="AUG41" s="133"/>
      <c r="AUL41" s="133"/>
      <c r="AUQ41" s="133"/>
      <c r="AUV41" s="133"/>
      <c r="AVA41" s="133"/>
      <c r="AVF41" s="133"/>
      <c r="AVK41" s="133"/>
      <c r="AVP41" s="133"/>
      <c r="AVU41" s="133"/>
      <c r="AVZ41" s="133"/>
      <c r="AWE41" s="133"/>
      <c r="AWJ41" s="133"/>
      <c r="AWO41" s="133"/>
      <c r="AWT41" s="133"/>
      <c r="AWY41" s="133"/>
      <c r="AXD41" s="133"/>
      <c r="AXI41" s="133"/>
      <c r="AXN41" s="133"/>
      <c r="AXS41" s="133"/>
      <c r="AXX41" s="133"/>
      <c r="AYC41" s="133"/>
      <c r="AYH41" s="133"/>
      <c r="AYM41" s="133"/>
      <c r="AYR41" s="133"/>
      <c r="AYW41" s="133"/>
      <c r="AZB41" s="133"/>
      <c r="AZG41" s="133"/>
      <c r="AZL41" s="133"/>
      <c r="AZQ41" s="133"/>
      <c r="AZV41" s="133"/>
      <c r="BAA41" s="133"/>
      <c r="BAF41" s="133"/>
      <c r="BAK41" s="133"/>
      <c r="BAP41" s="133"/>
      <c r="BAU41" s="133"/>
      <c r="BAZ41" s="133"/>
      <c r="BBE41" s="133"/>
      <c r="BBJ41" s="133"/>
      <c r="BBO41" s="133"/>
      <c r="BBT41" s="133"/>
      <c r="BBY41" s="133"/>
      <c r="BCD41" s="133"/>
      <c r="BCI41" s="133"/>
      <c r="BCN41" s="133"/>
      <c r="BCS41" s="133"/>
      <c r="BCX41" s="133"/>
      <c r="BDC41" s="133"/>
      <c r="BDH41" s="133"/>
      <c r="BDM41" s="133"/>
      <c r="BDR41" s="133"/>
      <c r="BDW41" s="133"/>
      <c r="BEB41" s="133"/>
      <c r="BEG41" s="133"/>
      <c r="BEL41" s="133"/>
      <c r="BEQ41" s="133"/>
      <c r="BEV41" s="133"/>
      <c r="BFA41" s="133"/>
      <c r="BFF41" s="133"/>
      <c r="BFK41" s="133"/>
      <c r="BFP41" s="133"/>
      <c r="BFU41" s="133"/>
      <c r="BFZ41" s="133"/>
      <c r="BGE41" s="133"/>
      <c r="BGJ41" s="133"/>
      <c r="BGO41" s="133"/>
      <c r="BGT41" s="133"/>
      <c r="BGY41" s="133"/>
      <c r="BHD41" s="133"/>
      <c r="BHI41" s="133"/>
      <c r="BHN41" s="133"/>
      <c r="BHS41" s="133"/>
      <c r="BHX41" s="133"/>
      <c r="BIC41" s="133"/>
      <c r="BIH41" s="133"/>
      <c r="BIM41" s="133"/>
      <c r="BIR41" s="133"/>
      <c r="BIW41" s="133"/>
      <c r="BJB41" s="133"/>
      <c r="BJG41" s="133"/>
      <c r="BJL41" s="133"/>
      <c r="BJQ41" s="133"/>
      <c r="BJV41" s="133"/>
      <c r="BKA41" s="133"/>
      <c r="BKF41" s="133"/>
      <c r="BKK41" s="133"/>
      <c r="BKP41" s="133"/>
      <c r="BKU41" s="133"/>
      <c r="BKZ41" s="133"/>
      <c r="BLE41" s="133"/>
      <c r="BLJ41" s="133"/>
      <c r="BLO41" s="133"/>
      <c r="BLT41" s="133"/>
      <c r="BLY41" s="133"/>
      <c r="BMD41" s="133"/>
      <c r="BMI41" s="133"/>
      <c r="BMN41" s="133"/>
      <c r="BMS41" s="133"/>
      <c r="BMX41" s="133"/>
      <c r="BNC41" s="133"/>
      <c r="BNH41" s="133"/>
      <c r="BNM41" s="133"/>
      <c r="BNR41" s="133"/>
      <c r="BNW41" s="133"/>
      <c r="BOB41" s="133"/>
      <c r="BOG41" s="133"/>
      <c r="BOL41" s="133"/>
      <c r="BOQ41" s="133"/>
      <c r="BOV41" s="133"/>
      <c r="BPA41" s="133"/>
      <c r="BPF41" s="133"/>
      <c r="BPK41" s="133"/>
      <c r="BPP41" s="133"/>
      <c r="BPU41" s="133"/>
      <c r="BPZ41" s="133"/>
      <c r="BQE41" s="133"/>
      <c r="BQJ41" s="133"/>
      <c r="BQO41" s="133"/>
      <c r="BQT41" s="133"/>
      <c r="BQY41" s="133"/>
      <c r="BRD41" s="133"/>
      <c r="BRI41" s="133"/>
      <c r="BRN41" s="133"/>
      <c r="BRS41" s="133"/>
      <c r="BRX41" s="133"/>
      <c r="BSC41" s="133"/>
      <c r="BSH41" s="133"/>
      <c r="BSM41" s="133"/>
      <c r="BSR41" s="133"/>
      <c r="BSW41" s="133"/>
      <c r="BTB41" s="133"/>
      <c r="BTG41" s="133"/>
      <c r="BTL41" s="133"/>
      <c r="BTQ41" s="133"/>
      <c r="BTV41" s="133"/>
      <c r="BUA41" s="133"/>
      <c r="BUF41" s="133"/>
      <c r="BUK41" s="133"/>
      <c r="BUP41" s="133"/>
      <c r="BUU41" s="133"/>
      <c r="BUZ41" s="133"/>
      <c r="BVE41" s="133"/>
      <c r="BVJ41" s="133"/>
      <c r="BVO41" s="133"/>
      <c r="BVT41" s="133"/>
      <c r="BVY41" s="133"/>
      <c r="BWD41" s="133"/>
      <c r="BWI41" s="133"/>
      <c r="BWN41" s="133"/>
      <c r="BWS41" s="133"/>
      <c r="BWX41" s="133"/>
      <c r="BXC41" s="133"/>
      <c r="BXH41" s="133"/>
      <c r="BXM41" s="133"/>
      <c r="BXR41" s="133"/>
      <c r="BXW41" s="133"/>
      <c r="BYB41" s="133"/>
      <c r="BYG41" s="133"/>
      <c r="BYL41" s="133"/>
      <c r="BYQ41" s="133"/>
      <c r="BYV41" s="133"/>
      <c r="BZA41" s="133"/>
      <c r="BZF41" s="133"/>
      <c r="BZK41" s="133"/>
      <c r="BZP41" s="133"/>
      <c r="BZU41" s="133"/>
      <c r="BZZ41" s="133"/>
      <c r="CAE41" s="133"/>
      <c r="CAJ41" s="133"/>
      <c r="CAO41" s="133"/>
      <c r="CAT41" s="133"/>
      <c r="CAY41" s="133"/>
      <c r="CBD41" s="133"/>
      <c r="CBI41" s="133"/>
      <c r="CBN41" s="133"/>
      <c r="CBS41" s="133"/>
      <c r="CBX41" s="133"/>
      <c r="CCC41" s="133"/>
      <c r="CCH41" s="133"/>
      <c r="CCM41" s="133"/>
      <c r="CCR41" s="133"/>
      <c r="CCW41" s="133"/>
      <c r="CDB41" s="133"/>
      <c r="CDG41" s="133"/>
      <c r="CDL41" s="133"/>
      <c r="CDQ41" s="133"/>
      <c r="CDV41" s="133"/>
      <c r="CEA41" s="133"/>
      <c r="CEF41" s="133"/>
      <c r="CEK41" s="133"/>
      <c r="CEP41" s="133"/>
      <c r="CEU41" s="133"/>
      <c r="CEZ41" s="133"/>
      <c r="CFE41" s="133"/>
      <c r="CFJ41" s="133"/>
      <c r="CFO41" s="133"/>
      <c r="CFT41" s="133"/>
      <c r="CFY41" s="133"/>
      <c r="CGD41" s="133"/>
      <c r="CGI41" s="133"/>
      <c r="CGN41" s="133"/>
      <c r="CGS41" s="133"/>
      <c r="CGX41" s="133"/>
      <c r="CHC41" s="133"/>
      <c r="CHH41" s="133"/>
      <c r="CHM41" s="133"/>
      <c r="CHR41" s="133"/>
      <c r="CHW41" s="133"/>
      <c r="CIB41" s="133"/>
      <c r="CIG41" s="133"/>
      <c r="CIL41" s="133"/>
      <c r="CIQ41" s="133"/>
      <c r="CIV41" s="133"/>
      <c r="CJA41" s="133"/>
      <c r="CJF41" s="133"/>
      <c r="CJK41" s="133"/>
      <c r="CJP41" s="133"/>
      <c r="CJU41" s="133"/>
      <c r="CJZ41" s="133"/>
      <c r="CKE41" s="133"/>
      <c r="CKJ41" s="133"/>
      <c r="CKO41" s="133"/>
      <c r="CKT41" s="133"/>
      <c r="CKY41" s="133"/>
      <c r="CLD41" s="133"/>
      <c r="CLI41" s="133"/>
      <c r="CLN41" s="133"/>
      <c r="CLS41" s="133"/>
      <c r="CLX41" s="133"/>
      <c r="CMC41" s="133"/>
      <c r="CMH41" s="133"/>
      <c r="CMM41" s="133"/>
      <c r="CMR41" s="133"/>
      <c r="CMW41" s="133"/>
      <c r="CNB41" s="133"/>
      <c r="CNG41" s="133"/>
      <c r="CNL41" s="133"/>
      <c r="CNQ41" s="133"/>
      <c r="CNV41" s="133"/>
      <c r="COA41" s="133"/>
      <c r="COF41" s="133"/>
      <c r="COK41" s="133"/>
      <c r="COP41" s="133"/>
      <c r="COU41" s="133"/>
      <c r="COZ41" s="133"/>
      <c r="CPE41" s="133"/>
      <c r="CPJ41" s="133"/>
      <c r="CPO41" s="133"/>
      <c r="CPT41" s="133"/>
      <c r="CPY41" s="133"/>
      <c r="CQD41" s="133"/>
      <c r="CQI41" s="133"/>
      <c r="CQN41" s="133"/>
      <c r="CQS41" s="133"/>
      <c r="CQX41" s="133"/>
      <c r="CRC41" s="133"/>
      <c r="CRH41" s="133"/>
      <c r="CRM41" s="133"/>
      <c r="CRR41" s="133"/>
      <c r="CRW41" s="133"/>
      <c r="CSB41" s="133"/>
      <c r="CSG41" s="133"/>
      <c r="CSL41" s="133"/>
      <c r="CSQ41" s="133"/>
      <c r="CSV41" s="133"/>
      <c r="CTA41" s="133"/>
      <c r="CTF41" s="133"/>
      <c r="CTK41" s="133"/>
      <c r="CTP41" s="133"/>
      <c r="CTU41" s="133"/>
      <c r="CTZ41" s="133"/>
      <c r="CUE41" s="133"/>
      <c r="CUJ41" s="133"/>
      <c r="CUO41" s="133"/>
      <c r="CUT41" s="133"/>
      <c r="CUY41" s="133"/>
      <c r="CVD41" s="133"/>
      <c r="CVI41" s="133"/>
      <c r="CVN41" s="133"/>
      <c r="CVS41" s="133"/>
      <c r="CVX41" s="133"/>
      <c r="CWC41" s="133"/>
      <c r="CWH41" s="133"/>
      <c r="CWM41" s="133"/>
      <c r="CWR41" s="133"/>
      <c r="CWW41" s="133"/>
      <c r="CXB41" s="133"/>
      <c r="CXG41" s="133"/>
      <c r="CXL41" s="133"/>
      <c r="CXQ41" s="133"/>
      <c r="CXV41" s="133"/>
      <c r="CYA41" s="133"/>
      <c r="CYF41" s="133"/>
      <c r="CYK41" s="133"/>
      <c r="CYP41" s="133"/>
      <c r="CYU41" s="133"/>
      <c r="CYZ41" s="133"/>
      <c r="CZE41" s="133"/>
      <c r="CZJ41" s="133"/>
      <c r="CZO41" s="133"/>
      <c r="CZT41" s="133"/>
      <c r="CZY41" s="133"/>
      <c r="DAD41" s="133"/>
      <c r="DAI41" s="133"/>
      <c r="DAN41" s="133"/>
      <c r="DAS41" s="133"/>
      <c r="DAX41" s="133"/>
      <c r="DBC41" s="133"/>
      <c r="DBH41" s="133"/>
      <c r="DBM41" s="133"/>
      <c r="DBR41" s="133"/>
      <c r="DBW41" s="133"/>
      <c r="DCB41" s="133"/>
      <c r="DCG41" s="133"/>
      <c r="DCL41" s="133"/>
      <c r="DCQ41" s="133"/>
      <c r="DCV41" s="133"/>
      <c r="DDA41" s="133"/>
      <c r="DDF41" s="133"/>
      <c r="DDK41" s="133"/>
      <c r="DDP41" s="133"/>
      <c r="DDU41" s="133"/>
      <c r="DDZ41" s="133"/>
      <c r="DEE41" s="133"/>
      <c r="DEJ41" s="133"/>
      <c r="DEO41" s="133"/>
      <c r="DET41" s="133"/>
      <c r="DEY41" s="133"/>
      <c r="DFD41" s="133"/>
      <c r="DFI41" s="133"/>
      <c r="DFN41" s="133"/>
      <c r="DFS41" s="133"/>
      <c r="DFX41" s="133"/>
      <c r="DGC41" s="133"/>
      <c r="DGH41" s="133"/>
      <c r="DGM41" s="133"/>
      <c r="DGR41" s="133"/>
      <c r="DGW41" s="133"/>
      <c r="DHB41" s="133"/>
      <c r="DHG41" s="133"/>
      <c r="DHL41" s="133"/>
      <c r="DHQ41" s="133"/>
      <c r="DHV41" s="133"/>
      <c r="DIA41" s="133"/>
      <c r="DIF41" s="133"/>
      <c r="DIK41" s="133"/>
      <c r="DIP41" s="133"/>
      <c r="DIU41" s="133"/>
      <c r="DIZ41" s="133"/>
      <c r="DJE41" s="133"/>
      <c r="DJJ41" s="133"/>
      <c r="DJO41" s="133"/>
      <c r="DJT41" s="133"/>
      <c r="DJY41" s="133"/>
      <c r="DKD41" s="133"/>
      <c r="DKI41" s="133"/>
      <c r="DKN41" s="133"/>
      <c r="DKS41" s="133"/>
      <c r="DKX41" s="133"/>
      <c r="DLC41" s="133"/>
      <c r="DLH41" s="133"/>
      <c r="DLM41" s="133"/>
      <c r="DLR41" s="133"/>
      <c r="DLW41" s="133"/>
      <c r="DMB41" s="133"/>
      <c r="DMG41" s="133"/>
      <c r="DML41" s="133"/>
      <c r="DMQ41" s="133"/>
      <c r="DMV41" s="133"/>
      <c r="DNA41" s="133"/>
      <c r="DNF41" s="133"/>
      <c r="DNK41" s="133"/>
      <c r="DNP41" s="133"/>
      <c r="DNU41" s="133"/>
      <c r="DNZ41" s="133"/>
      <c r="DOE41" s="133"/>
      <c r="DOJ41" s="133"/>
      <c r="DOO41" s="133"/>
      <c r="DOT41" s="133"/>
      <c r="DOY41" s="133"/>
      <c r="DPD41" s="133"/>
      <c r="DPI41" s="133"/>
      <c r="DPN41" s="133"/>
      <c r="DPS41" s="133"/>
      <c r="DPX41" s="133"/>
      <c r="DQC41" s="133"/>
      <c r="DQH41" s="133"/>
      <c r="DQM41" s="133"/>
      <c r="DQR41" s="133"/>
      <c r="DQW41" s="133"/>
      <c r="DRB41" s="133"/>
      <c r="DRG41" s="133"/>
      <c r="DRL41" s="133"/>
      <c r="DRQ41" s="133"/>
      <c r="DRV41" s="133"/>
      <c r="DSA41" s="133"/>
      <c r="DSF41" s="133"/>
      <c r="DSK41" s="133"/>
      <c r="DSP41" s="133"/>
      <c r="DSU41" s="133"/>
      <c r="DSZ41" s="133"/>
      <c r="DTE41" s="133"/>
      <c r="DTJ41" s="133"/>
      <c r="DTO41" s="133"/>
      <c r="DTT41" s="133"/>
      <c r="DTY41" s="133"/>
      <c r="DUD41" s="133"/>
      <c r="DUI41" s="133"/>
      <c r="DUN41" s="133"/>
      <c r="DUS41" s="133"/>
      <c r="DUX41" s="133"/>
      <c r="DVC41" s="133"/>
      <c r="DVH41" s="133"/>
      <c r="DVM41" s="133"/>
      <c r="DVR41" s="133"/>
      <c r="DVW41" s="133"/>
      <c r="DWB41" s="133"/>
      <c r="DWG41" s="133"/>
      <c r="DWL41" s="133"/>
      <c r="DWQ41" s="133"/>
      <c r="DWV41" s="133"/>
      <c r="DXA41" s="133"/>
      <c r="DXF41" s="133"/>
      <c r="DXK41" s="133"/>
      <c r="DXP41" s="133"/>
      <c r="DXU41" s="133"/>
      <c r="DXZ41" s="133"/>
      <c r="DYE41" s="133"/>
      <c r="DYJ41" s="133"/>
      <c r="DYO41" s="133"/>
      <c r="DYT41" s="133"/>
      <c r="DYY41" s="133"/>
      <c r="DZD41" s="133"/>
      <c r="DZI41" s="133"/>
      <c r="DZN41" s="133"/>
      <c r="DZS41" s="133"/>
      <c r="DZX41" s="133"/>
      <c r="EAC41" s="133"/>
      <c r="EAH41" s="133"/>
      <c r="EAM41" s="133"/>
      <c r="EAR41" s="133"/>
      <c r="EAW41" s="133"/>
      <c r="EBB41" s="133"/>
      <c r="EBG41" s="133"/>
      <c r="EBL41" s="133"/>
      <c r="EBQ41" s="133"/>
      <c r="EBV41" s="133"/>
      <c r="ECA41" s="133"/>
      <c r="ECF41" s="133"/>
      <c r="ECK41" s="133"/>
      <c r="ECP41" s="133"/>
      <c r="ECU41" s="133"/>
      <c r="ECZ41" s="133"/>
      <c r="EDE41" s="133"/>
      <c r="EDJ41" s="133"/>
      <c r="EDO41" s="133"/>
      <c r="EDT41" s="133"/>
      <c r="EDY41" s="133"/>
      <c r="EED41" s="133"/>
      <c r="EEI41" s="133"/>
      <c r="EEN41" s="133"/>
      <c r="EES41" s="133"/>
      <c r="EEX41" s="133"/>
      <c r="EFC41" s="133"/>
      <c r="EFH41" s="133"/>
      <c r="EFM41" s="133"/>
      <c r="EFR41" s="133"/>
      <c r="EFW41" s="133"/>
      <c r="EGB41" s="133"/>
      <c r="EGG41" s="133"/>
      <c r="EGL41" s="133"/>
      <c r="EGQ41" s="133"/>
      <c r="EGV41" s="133"/>
      <c r="EHA41" s="133"/>
      <c r="EHF41" s="133"/>
      <c r="EHK41" s="133"/>
      <c r="EHP41" s="133"/>
      <c r="EHU41" s="133"/>
      <c r="EHZ41" s="133"/>
      <c r="EIE41" s="133"/>
      <c r="EIJ41" s="133"/>
      <c r="EIO41" s="133"/>
      <c r="EIT41" s="133"/>
      <c r="EIY41" s="133"/>
      <c r="EJD41" s="133"/>
      <c r="EJI41" s="133"/>
      <c r="EJN41" s="133"/>
      <c r="EJS41" s="133"/>
      <c r="EJX41" s="133"/>
      <c r="EKC41" s="133"/>
      <c r="EKH41" s="133"/>
      <c r="EKM41" s="133"/>
      <c r="EKR41" s="133"/>
      <c r="EKW41" s="133"/>
      <c r="ELB41" s="133"/>
      <c r="ELG41" s="133"/>
      <c r="ELL41" s="133"/>
      <c r="ELQ41" s="133"/>
      <c r="ELV41" s="133"/>
      <c r="EMA41" s="133"/>
      <c r="EMF41" s="133"/>
      <c r="EMK41" s="133"/>
      <c r="EMP41" s="133"/>
      <c r="EMU41" s="133"/>
      <c r="EMZ41" s="133"/>
      <c r="ENE41" s="133"/>
      <c r="ENJ41" s="133"/>
      <c r="ENO41" s="133"/>
      <c r="ENT41" s="133"/>
      <c r="ENY41" s="133"/>
      <c r="EOD41" s="133"/>
      <c r="EOI41" s="133"/>
      <c r="EON41" s="133"/>
      <c r="EOS41" s="133"/>
      <c r="EOX41" s="133"/>
      <c r="EPC41" s="133"/>
      <c r="EPH41" s="133"/>
      <c r="EPM41" s="133"/>
      <c r="EPR41" s="133"/>
      <c r="EPW41" s="133"/>
      <c r="EQB41" s="133"/>
      <c r="EQG41" s="133"/>
      <c r="EQL41" s="133"/>
      <c r="EQQ41" s="133"/>
      <c r="EQV41" s="133"/>
      <c r="ERA41" s="133"/>
      <c r="ERF41" s="133"/>
      <c r="ERK41" s="133"/>
      <c r="ERP41" s="133"/>
      <c r="ERU41" s="133"/>
      <c r="ERZ41" s="133"/>
      <c r="ESE41" s="133"/>
      <c r="ESJ41" s="133"/>
      <c r="ESO41" s="133"/>
      <c r="EST41" s="133"/>
      <c r="ESY41" s="133"/>
      <c r="ETD41" s="133"/>
      <c r="ETI41" s="133"/>
      <c r="ETN41" s="133"/>
      <c r="ETS41" s="133"/>
      <c r="ETX41" s="133"/>
      <c r="EUC41" s="133"/>
      <c r="EUH41" s="133"/>
      <c r="EUM41" s="133"/>
      <c r="EUR41" s="133"/>
      <c r="EUW41" s="133"/>
      <c r="EVB41" s="133"/>
      <c r="EVG41" s="133"/>
      <c r="EVL41" s="133"/>
      <c r="EVQ41" s="133"/>
      <c r="EVV41" s="133"/>
      <c r="EWA41" s="133"/>
      <c r="EWF41" s="133"/>
      <c r="EWK41" s="133"/>
      <c r="EWP41" s="133"/>
      <c r="EWU41" s="133"/>
      <c r="EWZ41" s="133"/>
      <c r="EXE41" s="133"/>
      <c r="EXJ41" s="133"/>
      <c r="EXO41" s="133"/>
      <c r="EXT41" s="133"/>
      <c r="EXY41" s="133"/>
      <c r="EYD41" s="133"/>
      <c r="EYI41" s="133"/>
      <c r="EYN41" s="133"/>
      <c r="EYS41" s="133"/>
      <c r="EYX41" s="133"/>
      <c r="EZC41" s="133"/>
      <c r="EZH41" s="133"/>
      <c r="EZM41" s="133"/>
      <c r="EZR41" s="133"/>
      <c r="EZW41" s="133"/>
      <c r="FAB41" s="133"/>
      <c r="FAG41" s="133"/>
      <c r="FAL41" s="133"/>
      <c r="FAQ41" s="133"/>
      <c r="FAV41" s="133"/>
      <c r="FBA41" s="133"/>
      <c r="FBF41" s="133"/>
      <c r="FBK41" s="133"/>
      <c r="FBP41" s="133"/>
      <c r="FBU41" s="133"/>
      <c r="FBZ41" s="133"/>
      <c r="FCE41" s="133"/>
      <c r="FCJ41" s="133"/>
      <c r="FCO41" s="133"/>
      <c r="FCT41" s="133"/>
      <c r="FCY41" s="133"/>
      <c r="FDD41" s="133"/>
      <c r="FDI41" s="133"/>
      <c r="FDN41" s="133"/>
      <c r="FDS41" s="133"/>
      <c r="FDX41" s="133"/>
      <c r="FEC41" s="133"/>
      <c r="FEH41" s="133"/>
      <c r="FEM41" s="133"/>
      <c r="FER41" s="133"/>
      <c r="FEW41" s="133"/>
      <c r="FFB41" s="133"/>
      <c r="FFG41" s="133"/>
      <c r="FFL41" s="133"/>
      <c r="FFQ41" s="133"/>
      <c r="FFV41" s="133"/>
      <c r="FGA41" s="133"/>
      <c r="FGF41" s="133"/>
      <c r="FGK41" s="133"/>
      <c r="FGP41" s="133"/>
      <c r="FGU41" s="133"/>
      <c r="FGZ41" s="133"/>
      <c r="FHE41" s="133"/>
      <c r="FHJ41" s="133"/>
      <c r="FHO41" s="133"/>
      <c r="FHT41" s="133"/>
      <c r="FHY41" s="133"/>
      <c r="FID41" s="133"/>
      <c r="FII41" s="133"/>
      <c r="FIN41" s="133"/>
      <c r="FIS41" s="133"/>
      <c r="FIX41" s="133"/>
      <c r="FJC41" s="133"/>
      <c r="FJH41" s="133"/>
      <c r="FJM41" s="133"/>
      <c r="FJR41" s="133"/>
      <c r="FJW41" s="133"/>
      <c r="FKB41" s="133"/>
      <c r="FKG41" s="133"/>
      <c r="FKL41" s="133"/>
      <c r="FKQ41" s="133"/>
      <c r="FKV41" s="133"/>
      <c r="FLA41" s="133"/>
      <c r="FLF41" s="133"/>
      <c r="FLK41" s="133"/>
      <c r="FLP41" s="133"/>
      <c r="FLU41" s="133"/>
      <c r="FLZ41" s="133"/>
      <c r="FME41" s="133"/>
      <c r="FMJ41" s="133"/>
      <c r="FMO41" s="133"/>
      <c r="FMT41" s="133"/>
      <c r="FMY41" s="133"/>
      <c r="FND41" s="133"/>
      <c r="FNI41" s="133"/>
      <c r="FNN41" s="133"/>
      <c r="FNS41" s="133"/>
      <c r="FNX41" s="133"/>
      <c r="FOC41" s="133"/>
      <c r="FOH41" s="133"/>
      <c r="FOM41" s="133"/>
      <c r="FOR41" s="133"/>
      <c r="FOW41" s="133"/>
      <c r="FPB41" s="133"/>
      <c r="FPG41" s="133"/>
      <c r="FPL41" s="133"/>
      <c r="FPQ41" s="133"/>
      <c r="FPV41" s="133"/>
      <c r="FQA41" s="133"/>
      <c r="FQF41" s="133"/>
      <c r="FQK41" s="133"/>
      <c r="FQP41" s="133"/>
      <c r="FQU41" s="133"/>
      <c r="FQZ41" s="133"/>
      <c r="FRE41" s="133"/>
      <c r="FRJ41" s="133"/>
      <c r="FRO41" s="133"/>
      <c r="FRT41" s="133"/>
      <c r="FRY41" s="133"/>
      <c r="FSD41" s="133"/>
      <c r="FSI41" s="133"/>
      <c r="FSN41" s="133"/>
      <c r="FSS41" s="133"/>
      <c r="FSX41" s="133"/>
      <c r="FTC41" s="133"/>
      <c r="FTH41" s="133"/>
      <c r="FTM41" s="133"/>
      <c r="FTR41" s="133"/>
      <c r="FTW41" s="133"/>
      <c r="FUB41" s="133"/>
      <c r="FUG41" s="133"/>
      <c r="FUL41" s="133"/>
      <c r="FUQ41" s="133"/>
      <c r="FUV41" s="133"/>
      <c r="FVA41" s="133"/>
      <c r="FVF41" s="133"/>
      <c r="FVK41" s="133"/>
      <c r="FVP41" s="133"/>
      <c r="FVU41" s="133"/>
      <c r="FVZ41" s="133"/>
      <c r="FWE41" s="133"/>
      <c r="FWJ41" s="133"/>
      <c r="FWO41" s="133"/>
      <c r="FWT41" s="133"/>
      <c r="FWY41" s="133"/>
      <c r="FXD41" s="133"/>
      <c r="FXI41" s="133"/>
      <c r="FXN41" s="133"/>
      <c r="FXS41" s="133"/>
      <c r="FXX41" s="133"/>
      <c r="FYC41" s="133"/>
      <c r="FYH41" s="133"/>
      <c r="FYM41" s="133"/>
      <c r="FYR41" s="133"/>
      <c r="FYW41" s="133"/>
      <c r="FZB41" s="133"/>
      <c r="FZG41" s="133"/>
      <c r="FZL41" s="133"/>
      <c r="FZQ41" s="133"/>
      <c r="FZV41" s="133"/>
      <c r="GAA41" s="133"/>
      <c r="GAF41" s="133"/>
      <c r="GAK41" s="133"/>
      <c r="GAP41" s="133"/>
      <c r="GAU41" s="133"/>
      <c r="GAZ41" s="133"/>
      <c r="GBE41" s="133"/>
      <c r="GBJ41" s="133"/>
      <c r="GBO41" s="133"/>
      <c r="GBT41" s="133"/>
      <c r="GBY41" s="133"/>
      <c r="GCD41" s="133"/>
      <c r="GCI41" s="133"/>
      <c r="GCN41" s="133"/>
      <c r="GCS41" s="133"/>
      <c r="GCX41" s="133"/>
      <c r="GDC41" s="133"/>
      <c r="GDH41" s="133"/>
      <c r="GDM41" s="133"/>
      <c r="GDR41" s="133"/>
      <c r="GDW41" s="133"/>
      <c r="GEB41" s="133"/>
      <c r="GEG41" s="133"/>
      <c r="GEL41" s="133"/>
      <c r="GEQ41" s="133"/>
      <c r="GEV41" s="133"/>
      <c r="GFA41" s="133"/>
      <c r="GFF41" s="133"/>
      <c r="GFK41" s="133"/>
      <c r="GFP41" s="133"/>
      <c r="GFU41" s="133"/>
      <c r="GFZ41" s="133"/>
      <c r="GGE41" s="133"/>
      <c r="GGJ41" s="133"/>
      <c r="GGO41" s="133"/>
      <c r="GGT41" s="133"/>
      <c r="GGY41" s="133"/>
      <c r="GHD41" s="133"/>
      <c r="GHI41" s="133"/>
      <c r="GHN41" s="133"/>
      <c r="GHS41" s="133"/>
      <c r="GHX41" s="133"/>
      <c r="GIC41" s="133"/>
      <c r="GIH41" s="133"/>
      <c r="GIM41" s="133"/>
      <c r="GIR41" s="133"/>
      <c r="GIW41" s="133"/>
      <c r="GJB41" s="133"/>
      <c r="GJG41" s="133"/>
      <c r="GJL41" s="133"/>
      <c r="GJQ41" s="133"/>
      <c r="GJV41" s="133"/>
      <c r="GKA41" s="133"/>
      <c r="GKF41" s="133"/>
      <c r="GKK41" s="133"/>
      <c r="GKP41" s="133"/>
      <c r="GKU41" s="133"/>
      <c r="GKZ41" s="133"/>
      <c r="GLE41" s="133"/>
      <c r="GLJ41" s="133"/>
      <c r="GLO41" s="133"/>
      <c r="GLT41" s="133"/>
      <c r="GLY41" s="133"/>
      <c r="GMD41" s="133"/>
      <c r="GMI41" s="133"/>
      <c r="GMN41" s="133"/>
      <c r="GMS41" s="133"/>
      <c r="GMX41" s="133"/>
      <c r="GNC41" s="133"/>
      <c r="GNH41" s="133"/>
      <c r="GNM41" s="133"/>
      <c r="GNR41" s="133"/>
      <c r="GNW41" s="133"/>
      <c r="GOB41" s="133"/>
      <c r="GOG41" s="133"/>
      <c r="GOL41" s="133"/>
      <c r="GOQ41" s="133"/>
      <c r="GOV41" s="133"/>
      <c r="GPA41" s="133"/>
      <c r="GPF41" s="133"/>
      <c r="GPK41" s="133"/>
      <c r="GPP41" s="133"/>
      <c r="GPU41" s="133"/>
      <c r="GPZ41" s="133"/>
      <c r="GQE41" s="133"/>
      <c r="GQJ41" s="133"/>
      <c r="GQO41" s="133"/>
      <c r="GQT41" s="133"/>
      <c r="GQY41" s="133"/>
      <c r="GRD41" s="133"/>
      <c r="GRI41" s="133"/>
      <c r="GRN41" s="133"/>
      <c r="GRS41" s="133"/>
      <c r="GRX41" s="133"/>
      <c r="GSC41" s="133"/>
      <c r="GSH41" s="133"/>
      <c r="GSM41" s="133"/>
      <c r="GSR41" s="133"/>
      <c r="GSW41" s="133"/>
      <c r="GTB41" s="133"/>
      <c r="GTG41" s="133"/>
      <c r="GTL41" s="133"/>
      <c r="GTQ41" s="133"/>
      <c r="GTV41" s="133"/>
      <c r="GUA41" s="133"/>
      <c r="GUF41" s="133"/>
      <c r="GUK41" s="133"/>
      <c r="GUP41" s="133"/>
      <c r="GUU41" s="133"/>
      <c r="GUZ41" s="133"/>
      <c r="GVE41" s="133"/>
      <c r="GVJ41" s="133"/>
      <c r="GVO41" s="133"/>
      <c r="GVT41" s="133"/>
      <c r="GVY41" s="133"/>
      <c r="GWD41" s="133"/>
      <c r="GWI41" s="133"/>
      <c r="GWN41" s="133"/>
      <c r="GWS41" s="133"/>
      <c r="GWX41" s="133"/>
      <c r="GXC41" s="133"/>
      <c r="GXH41" s="133"/>
      <c r="GXM41" s="133"/>
      <c r="GXR41" s="133"/>
      <c r="GXW41" s="133"/>
      <c r="GYB41" s="133"/>
      <c r="GYG41" s="133"/>
      <c r="GYL41" s="133"/>
      <c r="GYQ41" s="133"/>
      <c r="GYV41" s="133"/>
      <c r="GZA41" s="133"/>
      <c r="GZF41" s="133"/>
      <c r="GZK41" s="133"/>
      <c r="GZP41" s="133"/>
      <c r="GZU41" s="133"/>
      <c r="GZZ41" s="133"/>
      <c r="HAE41" s="133"/>
      <c r="HAJ41" s="133"/>
      <c r="HAO41" s="133"/>
      <c r="HAT41" s="133"/>
      <c r="HAY41" s="133"/>
      <c r="HBD41" s="133"/>
      <c r="HBI41" s="133"/>
      <c r="HBN41" s="133"/>
      <c r="HBS41" s="133"/>
      <c r="HBX41" s="133"/>
      <c r="HCC41" s="133"/>
      <c r="HCH41" s="133"/>
      <c r="HCM41" s="133"/>
      <c r="HCR41" s="133"/>
      <c r="HCW41" s="133"/>
      <c r="HDB41" s="133"/>
      <c r="HDG41" s="133"/>
      <c r="HDL41" s="133"/>
      <c r="HDQ41" s="133"/>
      <c r="HDV41" s="133"/>
      <c r="HEA41" s="133"/>
      <c r="HEF41" s="133"/>
      <c r="HEK41" s="133"/>
      <c r="HEP41" s="133"/>
      <c r="HEU41" s="133"/>
      <c r="HEZ41" s="133"/>
      <c r="HFE41" s="133"/>
      <c r="HFJ41" s="133"/>
      <c r="HFO41" s="133"/>
      <c r="HFT41" s="133"/>
      <c r="HFY41" s="133"/>
      <c r="HGD41" s="133"/>
      <c r="HGI41" s="133"/>
      <c r="HGN41" s="133"/>
      <c r="HGS41" s="133"/>
      <c r="HGX41" s="133"/>
      <c r="HHC41" s="133"/>
      <c r="HHH41" s="133"/>
      <c r="HHM41" s="133"/>
      <c r="HHR41" s="133"/>
      <c r="HHW41" s="133"/>
      <c r="HIB41" s="133"/>
      <c r="HIG41" s="133"/>
      <c r="HIL41" s="133"/>
      <c r="HIQ41" s="133"/>
      <c r="HIV41" s="133"/>
      <c r="HJA41" s="133"/>
      <c r="HJF41" s="133"/>
      <c r="HJK41" s="133"/>
      <c r="HJP41" s="133"/>
      <c r="HJU41" s="133"/>
      <c r="HJZ41" s="133"/>
      <c r="HKE41" s="133"/>
      <c r="HKJ41" s="133"/>
      <c r="HKO41" s="133"/>
      <c r="HKT41" s="133"/>
      <c r="HKY41" s="133"/>
      <c r="HLD41" s="133"/>
      <c r="HLI41" s="133"/>
      <c r="HLN41" s="133"/>
      <c r="HLS41" s="133"/>
      <c r="HLX41" s="133"/>
      <c r="HMC41" s="133"/>
      <c r="HMH41" s="133"/>
      <c r="HMM41" s="133"/>
      <c r="HMR41" s="133"/>
      <c r="HMW41" s="133"/>
      <c r="HNB41" s="133"/>
      <c r="HNG41" s="133"/>
      <c r="HNL41" s="133"/>
      <c r="HNQ41" s="133"/>
      <c r="HNV41" s="133"/>
      <c r="HOA41" s="133"/>
      <c r="HOF41" s="133"/>
      <c r="HOK41" s="133"/>
      <c r="HOP41" s="133"/>
      <c r="HOU41" s="133"/>
      <c r="HOZ41" s="133"/>
      <c r="HPE41" s="133"/>
      <c r="HPJ41" s="133"/>
      <c r="HPO41" s="133"/>
      <c r="HPT41" s="133"/>
      <c r="HPY41" s="133"/>
      <c r="HQD41" s="133"/>
      <c r="HQI41" s="133"/>
      <c r="HQN41" s="133"/>
      <c r="HQS41" s="133"/>
      <c r="HQX41" s="133"/>
      <c r="HRC41" s="133"/>
      <c r="HRH41" s="133"/>
      <c r="HRM41" s="133"/>
      <c r="HRR41" s="133"/>
      <c r="HRW41" s="133"/>
      <c r="HSB41" s="133"/>
      <c r="HSG41" s="133"/>
      <c r="HSL41" s="133"/>
      <c r="HSQ41" s="133"/>
      <c r="HSV41" s="133"/>
      <c r="HTA41" s="133"/>
      <c r="HTF41" s="133"/>
      <c r="HTK41" s="133"/>
      <c r="HTP41" s="133"/>
      <c r="HTU41" s="133"/>
      <c r="HTZ41" s="133"/>
      <c r="HUE41" s="133"/>
      <c r="HUJ41" s="133"/>
      <c r="HUO41" s="133"/>
      <c r="HUT41" s="133"/>
      <c r="HUY41" s="133"/>
      <c r="HVD41" s="133"/>
      <c r="HVI41" s="133"/>
      <c r="HVN41" s="133"/>
      <c r="HVS41" s="133"/>
      <c r="HVX41" s="133"/>
      <c r="HWC41" s="133"/>
      <c r="HWH41" s="133"/>
      <c r="HWM41" s="133"/>
      <c r="HWR41" s="133"/>
      <c r="HWW41" s="133"/>
      <c r="HXB41" s="133"/>
      <c r="HXG41" s="133"/>
      <c r="HXL41" s="133"/>
      <c r="HXQ41" s="133"/>
      <c r="HXV41" s="133"/>
      <c r="HYA41" s="133"/>
      <c r="HYF41" s="133"/>
      <c r="HYK41" s="133"/>
      <c r="HYP41" s="133"/>
      <c r="HYU41" s="133"/>
      <c r="HYZ41" s="133"/>
      <c r="HZE41" s="133"/>
      <c r="HZJ41" s="133"/>
      <c r="HZO41" s="133"/>
      <c r="HZT41" s="133"/>
      <c r="HZY41" s="133"/>
      <c r="IAD41" s="133"/>
      <c r="IAI41" s="133"/>
      <c r="IAN41" s="133"/>
      <c r="IAS41" s="133"/>
      <c r="IAX41" s="133"/>
      <c r="IBC41" s="133"/>
      <c r="IBH41" s="133"/>
      <c r="IBM41" s="133"/>
      <c r="IBR41" s="133"/>
      <c r="IBW41" s="133"/>
      <c r="ICB41" s="133"/>
      <c r="ICG41" s="133"/>
      <c r="ICL41" s="133"/>
      <c r="ICQ41" s="133"/>
      <c r="ICV41" s="133"/>
      <c r="IDA41" s="133"/>
      <c r="IDF41" s="133"/>
      <c r="IDK41" s="133"/>
      <c r="IDP41" s="133"/>
      <c r="IDU41" s="133"/>
      <c r="IDZ41" s="133"/>
      <c r="IEE41" s="133"/>
      <c r="IEJ41" s="133"/>
      <c r="IEO41" s="133"/>
      <c r="IET41" s="133"/>
      <c r="IEY41" s="133"/>
      <c r="IFD41" s="133"/>
      <c r="IFI41" s="133"/>
      <c r="IFN41" s="133"/>
      <c r="IFS41" s="133"/>
      <c r="IFX41" s="133"/>
      <c r="IGC41" s="133"/>
      <c r="IGH41" s="133"/>
      <c r="IGM41" s="133"/>
      <c r="IGR41" s="133"/>
      <c r="IGW41" s="133"/>
      <c r="IHB41" s="133"/>
      <c r="IHG41" s="133"/>
      <c r="IHL41" s="133"/>
      <c r="IHQ41" s="133"/>
      <c r="IHV41" s="133"/>
      <c r="IIA41" s="133"/>
      <c r="IIF41" s="133"/>
      <c r="IIK41" s="133"/>
      <c r="IIP41" s="133"/>
      <c r="IIU41" s="133"/>
      <c r="IIZ41" s="133"/>
      <c r="IJE41" s="133"/>
      <c r="IJJ41" s="133"/>
      <c r="IJO41" s="133"/>
      <c r="IJT41" s="133"/>
      <c r="IJY41" s="133"/>
      <c r="IKD41" s="133"/>
      <c r="IKI41" s="133"/>
      <c r="IKN41" s="133"/>
      <c r="IKS41" s="133"/>
      <c r="IKX41" s="133"/>
      <c r="ILC41" s="133"/>
      <c r="ILH41" s="133"/>
      <c r="ILM41" s="133"/>
      <c r="ILR41" s="133"/>
      <c r="ILW41" s="133"/>
      <c r="IMB41" s="133"/>
      <c r="IMG41" s="133"/>
      <c r="IML41" s="133"/>
      <c r="IMQ41" s="133"/>
      <c r="IMV41" s="133"/>
      <c r="INA41" s="133"/>
      <c r="INF41" s="133"/>
      <c r="INK41" s="133"/>
      <c r="INP41" s="133"/>
      <c r="INU41" s="133"/>
      <c r="INZ41" s="133"/>
      <c r="IOE41" s="133"/>
      <c r="IOJ41" s="133"/>
      <c r="IOO41" s="133"/>
      <c r="IOT41" s="133"/>
      <c r="IOY41" s="133"/>
      <c r="IPD41" s="133"/>
      <c r="IPI41" s="133"/>
      <c r="IPN41" s="133"/>
      <c r="IPS41" s="133"/>
      <c r="IPX41" s="133"/>
      <c r="IQC41" s="133"/>
      <c r="IQH41" s="133"/>
      <c r="IQM41" s="133"/>
      <c r="IQR41" s="133"/>
      <c r="IQW41" s="133"/>
      <c r="IRB41" s="133"/>
      <c r="IRG41" s="133"/>
      <c r="IRL41" s="133"/>
      <c r="IRQ41" s="133"/>
      <c r="IRV41" s="133"/>
      <c r="ISA41" s="133"/>
      <c r="ISF41" s="133"/>
      <c r="ISK41" s="133"/>
      <c r="ISP41" s="133"/>
      <c r="ISU41" s="133"/>
      <c r="ISZ41" s="133"/>
      <c r="ITE41" s="133"/>
      <c r="ITJ41" s="133"/>
      <c r="ITO41" s="133"/>
      <c r="ITT41" s="133"/>
      <c r="ITY41" s="133"/>
      <c r="IUD41" s="133"/>
      <c r="IUI41" s="133"/>
      <c r="IUN41" s="133"/>
      <c r="IUS41" s="133"/>
      <c r="IUX41" s="133"/>
      <c r="IVC41" s="133"/>
      <c r="IVH41" s="133"/>
      <c r="IVM41" s="133"/>
      <c r="IVR41" s="133"/>
      <c r="IVW41" s="133"/>
      <c r="IWB41" s="133"/>
      <c r="IWG41" s="133"/>
      <c r="IWL41" s="133"/>
      <c r="IWQ41" s="133"/>
      <c r="IWV41" s="133"/>
      <c r="IXA41" s="133"/>
      <c r="IXF41" s="133"/>
      <c r="IXK41" s="133"/>
      <c r="IXP41" s="133"/>
      <c r="IXU41" s="133"/>
      <c r="IXZ41" s="133"/>
      <c r="IYE41" s="133"/>
      <c r="IYJ41" s="133"/>
      <c r="IYO41" s="133"/>
      <c r="IYT41" s="133"/>
      <c r="IYY41" s="133"/>
      <c r="IZD41" s="133"/>
      <c r="IZI41" s="133"/>
      <c r="IZN41" s="133"/>
      <c r="IZS41" s="133"/>
      <c r="IZX41" s="133"/>
      <c r="JAC41" s="133"/>
      <c r="JAH41" s="133"/>
      <c r="JAM41" s="133"/>
      <c r="JAR41" s="133"/>
      <c r="JAW41" s="133"/>
      <c r="JBB41" s="133"/>
      <c r="JBG41" s="133"/>
      <c r="JBL41" s="133"/>
      <c r="JBQ41" s="133"/>
      <c r="JBV41" s="133"/>
      <c r="JCA41" s="133"/>
      <c r="JCF41" s="133"/>
      <c r="JCK41" s="133"/>
      <c r="JCP41" s="133"/>
      <c r="JCU41" s="133"/>
      <c r="JCZ41" s="133"/>
      <c r="JDE41" s="133"/>
      <c r="JDJ41" s="133"/>
      <c r="JDO41" s="133"/>
      <c r="JDT41" s="133"/>
      <c r="JDY41" s="133"/>
      <c r="JED41" s="133"/>
      <c r="JEI41" s="133"/>
      <c r="JEN41" s="133"/>
      <c r="JES41" s="133"/>
      <c r="JEX41" s="133"/>
      <c r="JFC41" s="133"/>
      <c r="JFH41" s="133"/>
      <c r="JFM41" s="133"/>
      <c r="JFR41" s="133"/>
      <c r="JFW41" s="133"/>
      <c r="JGB41" s="133"/>
      <c r="JGG41" s="133"/>
      <c r="JGL41" s="133"/>
      <c r="JGQ41" s="133"/>
      <c r="JGV41" s="133"/>
      <c r="JHA41" s="133"/>
      <c r="JHF41" s="133"/>
      <c r="JHK41" s="133"/>
      <c r="JHP41" s="133"/>
      <c r="JHU41" s="133"/>
      <c r="JHZ41" s="133"/>
      <c r="JIE41" s="133"/>
      <c r="JIJ41" s="133"/>
      <c r="JIO41" s="133"/>
      <c r="JIT41" s="133"/>
      <c r="JIY41" s="133"/>
      <c r="JJD41" s="133"/>
      <c r="JJI41" s="133"/>
      <c r="JJN41" s="133"/>
      <c r="JJS41" s="133"/>
      <c r="JJX41" s="133"/>
      <c r="JKC41" s="133"/>
      <c r="JKH41" s="133"/>
      <c r="JKM41" s="133"/>
      <c r="JKR41" s="133"/>
      <c r="JKW41" s="133"/>
      <c r="JLB41" s="133"/>
      <c r="JLG41" s="133"/>
      <c r="JLL41" s="133"/>
      <c r="JLQ41" s="133"/>
      <c r="JLV41" s="133"/>
      <c r="JMA41" s="133"/>
      <c r="JMF41" s="133"/>
      <c r="JMK41" s="133"/>
      <c r="JMP41" s="133"/>
      <c r="JMU41" s="133"/>
      <c r="JMZ41" s="133"/>
      <c r="JNE41" s="133"/>
      <c r="JNJ41" s="133"/>
      <c r="JNO41" s="133"/>
      <c r="JNT41" s="133"/>
      <c r="JNY41" s="133"/>
      <c r="JOD41" s="133"/>
      <c r="JOI41" s="133"/>
      <c r="JON41" s="133"/>
      <c r="JOS41" s="133"/>
      <c r="JOX41" s="133"/>
      <c r="JPC41" s="133"/>
      <c r="JPH41" s="133"/>
      <c r="JPM41" s="133"/>
      <c r="JPR41" s="133"/>
      <c r="JPW41" s="133"/>
      <c r="JQB41" s="133"/>
      <c r="JQG41" s="133"/>
      <c r="JQL41" s="133"/>
      <c r="JQQ41" s="133"/>
      <c r="JQV41" s="133"/>
      <c r="JRA41" s="133"/>
      <c r="JRF41" s="133"/>
      <c r="JRK41" s="133"/>
      <c r="JRP41" s="133"/>
      <c r="JRU41" s="133"/>
      <c r="JRZ41" s="133"/>
      <c r="JSE41" s="133"/>
      <c r="JSJ41" s="133"/>
      <c r="JSO41" s="133"/>
      <c r="JST41" s="133"/>
      <c r="JSY41" s="133"/>
      <c r="JTD41" s="133"/>
      <c r="JTI41" s="133"/>
      <c r="JTN41" s="133"/>
      <c r="JTS41" s="133"/>
      <c r="JTX41" s="133"/>
      <c r="JUC41" s="133"/>
      <c r="JUH41" s="133"/>
      <c r="JUM41" s="133"/>
      <c r="JUR41" s="133"/>
      <c r="JUW41" s="133"/>
      <c r="JVB41" s="133"/>
      <c r="JVG41" s="133"/>
      <c r="JVL41" s="133"/>
      <c r="JVQ41" s="133"/>
      <c r="JVV41" s="133"/>
      <c r="JWA41" s="133"/>
      <c r="JWF41" s="133"/>
      <c r="JWK41" s="133"/>
      <c r="JWP41" s="133"/>
      <c r="JWU41" s="133"/>
      <c r="JWZ41" s="133"/>
      <c r="JXE41" s="133"/>
      <c r="JXJ41" s="133"/>
      <c r="JXO41" s="133"/>
      <c r="JXT41" s="133"/>
      <c r="JXY41" s="133"/>
      <c r="JYD41" s="133"/>
      <c r="JYI41" s="133"/>
      <c r="JYN41" s="133"/>
      <c r="JYS41" s="133"/>
      <c r="JYX41" s="133"/>
      <c r="JZC41" s="133"/>
      <c r="JZH41" s="133"/>
      <c r="JZM41" s="133"/>
      <c r="JZR41" s="133"/>
      <c r="JZW41" s="133"/>
      <c r="KAB41" s="133"/>
      <c r="KAG41" s="133"/>
      <c r="KAL41" s="133"/>
      <c r="KAQ41" s="133"/>
      <c r="KAV41" s="133"/>
      <c r="KBA41" s="133"/>
      <c r="KBF41" s="133"/>
      <c r="KBK41" s="133"/>
      <c r="KBP41" s="133"/>
      <c r="KBU41" s="133"/>
      <c r="KBZ41" s="133"/>
      <c r="KCE41" s="133"/>
      <c r="KCJ41" s="133"/>
      <c r="KCO41" s="133"/>
      <c r="KCT41" s="133"/>
      <c r="KCY41" s="133"/>
      <c r="KDD41" s="133"/>
      <c r="KDI41" s="133"/>
      <c r="KDN41" s="133"/>
      <c r="KDS41" s="133"/>
      <c r="KDX41" s="133"/>
      <c r="KEC41" s="133"/>
      <c r="KEH41" s="133"/>
      <c r="KEM41" s="133"/>
      <c r="KER41" s="133"/>
      <c r="KEW41" s="133"/>
      <c r="KFB41" s="133"/>
      <c r="KFG41" s="133"/>
      <c r="KFL41" s="133"/>
      <c r="KFQ41" s="133"/>
      <c r="KFV41" s="133"/>
      <c r="KGA41" s="133"/>
      <c r="KGF41" s="133"/>
      <c r="KGK41" s="133"/>
      <c r="KGP41" s="133"/>
      <c r="KGU41" s="133"/>
      <c r="KGZ41" s="133"/>
      <c r="KHE41" s="133"/>
      <c r="KHJ41" s="133"/>
      <c r="KHO41" s="133"/>
      <c r="KHT41" s="133"/>
      <c r="KHY41" s="133"/>
      <c r="KID41" s="133"/>
      <c r="KII41" s="133"/>
      <c r="KIN41" s="133"/>
      <c r="KIS41" s="133"/>
      <c r="KIX41" s="133"/>
      <c r="KJC41" s="133"/>
      <c r="KJH41" s="133"/>
      <c r="KJM41" s="133"/>
      <c r="KJR41" s="133"/>
      <c r="KJW41" s="133"/>
      <c r="KKB41" s="133"/>
      <c r="KKG41" s="133"/>
      <c r="KKL41" s="133"/>
      <c r="KKQ41" s="133"/>
      <c r="KKV41" s="133"/>
      <c r="KLA41" s="133"/>
      <c r="KLF41" s="133"/>
      <c r="KLK41" s="133"/>
      <c r="KLP41" s="133"/>
      <c r="KLU41" s="133"/>
      <c r="KLZ41" s="133"/>
      <c r="KME41" s="133"/>
      <c r="KMJ41" s="133"/>
      <c r="KMO41" s="133"/>
      <c r="KMT41" s="133"/>
      <c r="KMY41" s="133"/>
      <c r="KND41" s="133"/>
      <c r="KNI41" s="133"/>
      <c r="KNN41" s="133"/>
      <c r="KNS41" s="133"/>
      <c r="KNX41" s="133"/>
      <c r="KOC41" s="133"/>
      <c r="KOH41" s="133"/>
      <c r="KOM41" s="133"/>
      <c r="KOR41" s="133"/>
      <c r="KOW41" s="133"/>
      <c r="KPB41" s="133"/>
      <c r="KPG41" s="133"/>
      <c r="KPL41" s="133"/>
      <c r="KPQ41" s="133"/>
      <c r="KPV41" s="133"/>
      <c r="KQA41" s="133"/>
      <c r="KQF41" s="133"/>
      <c r="KQK41" s="133"/>
      <c r="KQP41" s="133"/>
      <c r="KQU41" s="133"/>
      <c r="KQZ41" s="133"/>
      <c r="KRE41" s="133"/>
      <c r="KRJ41" s="133"/>
      <c r="KRO41" s="133"/>
      <c r="KRT41" s="133"/>
      <c r="KRY41" s="133"/>
      <c r="KSD41" s="133"/>
      <c r="KSI41" s="133"/>
      <c r="KSN41" s="133"/>
      <c r="KSS41" s="133"/>
      <c r="KSX41" s="133"/>
      <c r="KTC41" s="133"/>
      <c r="KTH41" s="133"/>
      <c r="KTM41" s="133"/>
      <c r="KTR41" s="133"/>
      <c r="KTW41" s="133"/>
      <c r="KUB41" s="133"/>
      <c r="KUG41" s="133"/>
      <c r="KUL41" s="133"/>
      <c r="KUQ41" s="133"/>
      <c r="KUV41" s="133"/>
      <c r="KVA41" s="133"/>
      <c r="KVF41" s="133"/>
      <c r="KVK41" s="133"/>
      <c r="KVP41" s="133"/>
      <c r="KVU41" s="133"/>
      <c r="KVZ41" s="133"/>
      <c r="KWE41" s="133"/>
      <c r="KWJ41" s="133"/>
      <c r="KWO41" s="133"/>
      <c r="KWT41" s="133"/>
      <c r="KWY41" s="133"/>
      <c r="KXD41" s="133"/>
      <c r="KXI41" s="133"/>
      <c r="KXN41" s="133"/>
      <c r="KXS41" s="133"/>
      <c r="KXX41" s="133"/>
      <c r="KYC41" s="133"/>
      <c r="KYH41" s="133"/>
      <c r="KYM41" s="133"/>
      <c r="KYR41" s="133"/>
      <c r="KYW41" s="133"/>
      <c r="KZB41" s="133"/>
      <c r="KZG41" s="133"/>
      <c r="KZL41" s="133"/>
      <c r="KZQ41" s="133"/>
      <c r="KZV41" s="133"/>
      <c r="LAA41" s="133"/>
      <c r="LAF41" s="133"/>
      <c r="LAK41" s="133"/>
      <c r="LAP41" s="133"/>
      <c r="LAU41" s="133"/>
      <c r="LAZ41" s="133"/>
      <c r="LBE41" s="133"/>
      <c r="LBJ41" s="133"/>
      <c r="LBO41" s="133"/>
      <c r="LBT41" s="133"/>
      <c r="LBY41" s="133"/>
      <c r="LCD41" s="133"/>
      <c r="LCI41" s="133"/>
      <c r="LCN41" s="133"/>
      <c r="LCS41" s="133"/>
      <c r="LCX41" s="133"/>
      <c r="LDC41" s="133"/>
      <c r="LDH41" s="133"/>
      <c r="LDM41" s="133"/>
      <c r="LDR41" s="133"/>
      <c r="LDW41" s="133"/>
      <c r="LEB41" s="133"/>
      <c r="LEG41" s="133"/>
      <c r="LEL41" s="133"/>
      <c r="LEQ41" s="133"/>
      <c r="LEV41" s="133"/>
      <c r="LFA41" s="133"/>
      <c r="LFF41" s="133"/>
      <c r="LFK41" s="133"/>
      <c r="LFP41" s="133"/>
      <c r="LFU41" s="133"/>
      <c r="LFZ41" s="133"/>
      <c r="LGE41" s="133"/>
      <c r="LGJ41" s="133"/>
      <c r="LGO41" s="133"/>
      <c r="LGT41" s="133"/>
      <c r="LGY41" s="133"/>
      <c r="LHD41" s="133"/>
      <c r="LHI41" s="133"/>
      <c r="LHN41" s="133"/>
      <c r="LHS41" s="133"/>
      <c r="LHX41" s="133"/>
      <c r="LIC41" s="133"/>
      <c r="LIH41" s="133"/>
      <c r="LIM41" s="133"/>
      <c r="LIR41" s="133"/>
      <c r="LIW41" s="133"/>
      <c r="LJB41" s="133"/>
      <c r="LJG41" s="133"/>
      <c r="LJL41" s="133"/>
      <c r="LJQ41" s="133"/>
      <c r="LJV41" s="133"/>
      <c r="LKA41" s="133"/>
      <c r="LKF41" s="133"/>
      <c r="LKK41" s="133"/>
      <c r="LKP41" s="133"/>
      <c r="LKU41" s="133"/>
      <c r="LKZ41" s="133"/>
      <c r="LLE41" s="133"/>
      <c r="LLJ41" s="133"/>
      <c r="LLO41" s="133"/>
      <c r="LLT41" s="133"/>
      <c r="LLY41" s="133"/>
      <c r="LMD41" s="133"/>
      <c r="LMI41" s="133"/>
      <c r="LMN41" s="133"/>
      <c r="LMS41" s="133"/>
      <c r="LMX41" s="133"/>
      <c r="LNC41" s="133"/>
      <c r="LNH41" s="133"/>
      <c r="LNM41" s="133"/>
      <c r="LNR41" s="133"/>
      <c r="LNW41" s="133"/>
      <c r="LOB41" s="133"/>
      <c r="LOG41" s="133"/>
      <c r="LOL41" s="133"/>
      <c r="LOQ41" s="133"/>
      <c r="LOV41" s="133"/>
      <c r="LPA41" s="133"/>
      <c r="LPF41" s="133"/>
      <c r="LPK41" s="133"/>
      <c r="LPP41" s="133"/>
      <c r="LPU41" s="133"/>
      <c r="LPZ41" s="133"/>
      <c r="LQE41" s="133"/>
      <c r="LQJ41" s="133"/>
      <c r="LQO41" s="133"/>
      <c r="LQT41" s="133"/>
      <c r="LQY41" s="133"/>
      <c r="LRD41" s="133"/>
      <c r="LRI41" s="133"/>
      <c r="LRN41" s="133"/>
      <c r="LRS41" s="133"/>
      <c r="LRX41" s="133"/>
      <c r="LSC41" s="133"/>
      <c r="LSH41" s="133"/>
      <c r="LSM41" s="133"/>
      <c r="LSR41" s="133"/>
      <c r="LSW41" s="133"/>
      <c r="LTB41" s="133"/>
      <c r="LTG41" s="133"/>
      <c r="LTL41" s="133"/>
      <c r="LTQ41" s="133"/>
      <c r="LTV41" s="133"/>
      <c r="LUA41" s="133"/>
      <c r="LUF41" s="133"/>
      <c r="LUK41" s="133"/>
      <c r="LUP41" s="133"/>
      <c r="LUU41" s="133"/>
      <c r="LUZ41" s="133"/>
      <c r="LVE41" s="133"/>
      <c r="LVJ41" s="133"/>
      <c r="LVO41" s="133"/>
      <c r="LVT41" s="133"/>
      <c r="LVY41" s="133"/>
      <c r="LWD41" s="133"/>
      <c r="LWI41" s="133"/>
      <c r="LWN41" s="133"/>
      <c r="LWS41" s="133"/>
      <c r="LWX41" s="133"/>
      <c r="LXC41" s="133"/>
      <c r="LXH41" s="133"/>
      <c r="LXM41" s="133"/>
      <c r="LXR41" s="133"/>
      <c r="LXW41" s="133"/>
      <c r="LYB41" s="133"/>
      <c r="LYG41" s="133"/>
      <c r="LYL41" s="133"/>
      <c r="LYQ41" s="133"/>
      <c r="LYV41" s="133"/>
      <c r="LZA41" s="133"/>
      <c r="LZF41" s="133"/>
      <c r="LZK41" s="133"/>
      <c r="LZP41" s="133"/>
      <c r="LZU41" s="133"/>
      <c r="LZZ41" s="133"/>
      <c r="MAE41" s="133"/>
      <c r="MAJ41" s="133"/>
      <c r="MAO41" s="133"/>
      <c r="MAT41" s="133"/>
      <c r="MAY41" s="133"/>
      <c r="MBD41" s="133"/>
      <c r="MBI41" s="133"/>
      <c r="MBN41" s="133"/>
      <c r="MBS41" s="133"/>
      <c r="MBX41" s="133"/>
      <c r="MCC41" s="133"/>
      <c r="MCH41" s="133"/>
      <c r="MCM41" s="133"/>
      <c r="MCR41" s="133"/>
      <c r="MCW41" s="133"/>
      <c r="MDB41" s="133"/>
      <c r="MDG41" s="133"/>
      <c r="MDL41" s="133"/>
      <c r="MDQ41" s="133"/>
      <c r="MDV41" s="133"/>
      <c r="MEA41" s="133"/>
      <c r="MEF41" s="133"/>
      <c r="MEK41" s="133"/>
      <c r="MEP41" s="133"/>
      <c r="MEU41" s="133"/>
      <c r="MEZ41" s="133"/>
      <c r="MFE41" s="133"/>
      <c r="MFJ41" s="133"/>
      <c r="MFO41" s="133"/>
      <c r="MFT41" s="133"/>
      <c r="MFY41" s="133"/>
      <c r="MGD41" s="133"/>
      <c r="MGI41" s="133"/>
      <c r="MGN41" s="133"/>
      <c r="MGS41" s="133"/>
      <c r="MGX41" s="133"/>
      <c r="MHC41" s="133"/>
      <c r="MHH41" s="133"/>
      <c r="MHM41" s="133"/>
      <c r="MHR41" s="133"/>
      <c r="MHW41" s="133"/>
      <c r="MIB41" s="133"/>
      <c r="MIG41" s="133"/>
      <c r="MIL41" s="133"/>
      <c r="MIQ41" s="133"/>
      <c r="MIV41" s="133"/>
      <c r="MJA41" s="133"/>
      <c r="MJF41" s="133"/>
      <c r="MJK41" s="133"/>
      <c r="MJP41" s="133"/>
      <c r="MJU41" s="133"/>
      <c r="MJZ41" s="133"/>
      <c r="MKE41" s="133"/>
      <c r="MKJ41" s="133"/>
      <c r="MKO41" s="133"/>
      <c r="MKT41" s="133"/>
      <c r="MKY41" s="133"/>
      <c r="MLD41" s="133"/>
      <c r="MLI41" s="133"/>
      <c r="MLN41" s="133"/>
      <c r="MLS41" s="133"/>
      <c r="MLX41" s="133"/>
      <c r="MMC41" s="133"/>
      <c r="MMH41" s="133"/>
      <c r="MMM41" s="133"/>
      <c r="MMR41" s="133"/>
      <c r="MMW41" s="133"/>
      <c r="MNB41" s="133"/>
      <c r="MNG41" s="133"/>
      <c r="MNL41" s="133"/>
      <c r="MNQ41" s="133"/>
      <c r="MNV41" s="133"/>
      <c r="MOA41" s="133"/>
      <c r="MOF41" s="133"/>
      <c r="MOK41" s="133"/>
      <c r="MOP41" s="133"/>
      <c r="MOU41" s="133"/>
      <c r="MOZ41" s="133"/>
      <c r="MPE41" s="133"/>
      <c r="MPJ41" s="133"/>
      <c r="MPO41" s="133"/>
      <c r="MPT41" s="133"/>
      <c r="MPY41" s="133"/>
      <c r="MQD41" s="133"/>
      <c r="MQI41" s="133"/>
      <c r="MQN41" s="133"/>
      <c r="MQS41" s="133"/>
      <c r="MQX41" s="133"/>
      <c r="MRC41" s="133"/>
      <c r="MRH41" s="133"/>
      <c r="MRM41" s="133"/>
      <c r="MRR41" s="133"/>
      <c r="MRW41" s="133"/>
      <c r="MSB41" s="133"/>
      <c r="MSG41" s="133"/>
      <c r="MSL41" s="133"/>
      <c r="MSQ41" s="133"/>
      <c r="MSV41" s="133"/>
      <c r="MTA41" s="133"/>
      <c r="MTF41" s="133"/>
      <c r="MTK41" s="133"/>
      <c r="MTP41" s="133"/>
      <c r="MTU41" s="133"/>
      <c r="MTZ41" s="133"/>
      <c r="MUE41" s="133"/>
      <c r="MUJ41" s="133"/>
      <c r="MUO41" s="133"/>
      <c r="MUT41" s="133"/>
      <c r="MUY41" s="133"/>
      <c r="MVD41" s="133"/>
      <c r="MVI41" s="133"/>
      <c r="MVN41" s="133"/>
      <c r="MVS41" s="133"/>
      <c r="MVX41" s="133"/>
      <c r="MWC41" s="133"/>
      <c r="MWH41" s="133"/>
      <c r="MWM41" s="133"/>
      <c r="MWR41" s="133"/>
      <c r="MWW41" s="133"/>
      <c r="MXB41" s="133"/>
      <c r="MXG41" s="133"/>
      <c r="MXL41" s="133"/>
      <c r="MXQ41" s="133"/>
      <c r="MXV41" s="133"/>
      <c r="MYA41" s="133"/>
      <c r="MYF41" s="133"/>
      <c r="MYK41" s="133"/>
      <c r="MYP41" s="133"/>
      <c r="MYU41" s="133"/>
      <c r="MYZ41" s="133"/>
      <c r="MZE41" s="133"/>
      <c r="MZJ41" s="133"/>
      <c r="MZO41" s="133"/>
      <c r="MZT41" s="133"/>
      <c r="MZY41" s="133"/>
      <c r="NAD41" s="133"/>
      <c r="NAI41" s="133"/>
      <c r="NAN41" s="133"/>
      <c r="NAS41" s="133"/>
      <c r="NAX41" s="133"/>
      <c r="NBC41" s="133"/>
      <c r="NBH41" s="133"/>
      <c r="NBM41" s="133"/>
      <c r="NBR41" s="133"/>
      <c r="NBW41" s="133"/>
      <c r="NCB41" s="133"/>
      <c r="NCG41" s="133"/>
      <c r="NCL41" s="133"/>
      <c r="NCQ41" s="133"/>
      <c r="NCV41" s="133"/>
      <c r="NDA41" s="133"/>
      <c r="NDF41" s="133"/>
      <c r="NDK41" s="133"/>
      <c r="NDP41" s="133"/>
      <c r="NDU41" s="133"/>
      <c r="NDZ41" s="133"/>
      <c r="NEE41" s="133"/>
      <c r="NEJ41" s="133"/>
      <c r="NEO41" s="133"/>
      <c r="NET41" s="133"/>
      <c r="NEY41" s="133"/>
      <c r="NFD41" s="133"/>
      <c r="NFI41" s="133"/>
      <c r="NFN41" s="133"/>
      <c r="NFS41" s="133"/>
      <c r="NFX41" s="133"/>
      <c r="NGC41" s="133"/>
      <c r="NGH41" s="133"/>
      <c r="NGM41" s="133"/>
      <c r="NGR41" s="133"/>
      <c r="NGW41" s="133"/>
      <c r="NHB41" s="133"/>
      <c r="NHG41" s="133"/>
      <c r="NHL41" s="133"/>
      <c r="NHQ41" s="133"/>
      <c r="NHV41" s="133"/>
      <c r="NIA41" s="133"/>
      <c r="NIF41" s="133"/>
      <c r="NIK41" s="133"/>
      <c r="NIP41" s="133"/>
      <c r="NIU41" s="133"/>
      <c r="NIZ41" s="133"/>
      <c r="NJE41" s="133"/>
      <c r="NJJ41" s="133"/>
      <c r="NJO41" s="133"/>
      <c r="NJT41" s="133"/>
      <c r="NJY41" s="133"/>
      <c r="NKD41" s="133"/>
      <c r="NKI41" s="133"/>
      <c r="NKN41" s="133"/>
      <c r="NKS41" s="133"/>
      <c r="NKX41" s="133"/>
      <c r="NLC41" s="133"/>
      <c r="NLH41" s="133"/>
      <c r="NLM41" s="133"/>
      <c r="NLR41" s="133"/>
      <c r="NLW41" s="133"/>
      <c r="NMB41" s="133"/>
      <c r="NMG41" s="133"/>
      <c r="NML41" s="133"/>
      <c r="NMQ41" s="133"/>
      <c r="NMV41" s="133"/>
      <c r="NNA41" s="133"/>
      <c r="NNF41" s="133"/>
      <c r="NNK41" s="133"/>
      <c r="NNP41" s="133"/>
      <c r="NNU41" s="133"/>
      <c r="NNZ41" s="133"/>
      <c r="NOE41" s="133"/>
      <c r="NOJ41" s="133"/>
      <c r="NOO41" s="133"/>
      <c r="NOT41" s="133"/>
      <c r="NOY41" s="133"/>
      <c r="NPD41" s="133"/>
      <c r="NPI41" s="133"/>
      <c r="NPN41" s="133"/>
      <c r="NPS41" s="133"/>
      <c r="NPX41" s="133"/>
      <c r="NQC41" s="133"/>
      <c r="NQH41" s="133"/>
      <c r="NQM41" s="133"/>
      <c r="NQR41" s="133"/>
      <c r="NQW41" s="133"/>
      <c r="NRB41" s="133"/>
      <c r="NRG41" s="133"/>
      <c r="NRL41" s="133"/>
      <c r="NRQ41" s="133"/>
      <c r="NRV41" s="133"/>
      <c r="NSA41" s="133"/>
      <c r="NSF41" s="133"/>
      <c r="NSK41" s="133"/>
      <c r="NSP41" s="133"/>
      <c r="NSU41" s="133"/>
      <c r="NSZ41" s="133"/>
      <c r="NTE41" s="133"/>
      <c r="NTJ41" s="133"/>
      <c r="NTO41" s="133"/>
      <c r="NTT41" s="133"/>
      <c r="NTY41" s="133"/>
      <c r="NUD41" s="133"/>
      <c r="NUI41" s="133"/>
      <c r="NUN41" s="133"/>
      <c r="NUS41" s="133"/>
      <c r="NUX41" s="133"/>
      <c r="NVC41" s="133"/>
      <c r="NVH41" s="133"/>
      <c r="NVM41" s="133"/>
      <c r="NVR41" s="133"/>
      <c r="NVW41" s="133"/>
      <c r="NWB41" s="133"/>
      <c r="NWG41" s="133"/>
      <c r="NWL41" s="133"/>
      <c r="NWQ41" s="133"/>
      <c r="NWV41" s="133"/>
      <c r="NXA41" s="133"/>
      <c r="NXF41" s="133"/>
      <c r="NXK41" s="133"/>
      <c r="NXP41" s="133"/>
      <c r="NXU41" s="133"/>
      <c r="NXZ41" s="133"/>
      <c r="NYE41" s="133"/>
      <c r="NYJ41" s="133"/>
      <c r="NYO41" s="133"/>
      <c r="NYT41" s="133"/>
      <c r="NYY41" s="133"/>
      <c r="NZD41" s="133"/>
      <c r="NZI41" s="133"/>
      <c r="NZN41" s="133"/>
      <c r="NZS41" s="133"/>
      <c r="NZX41" s="133"/>
      <c r="OAC41" s="133"/>
      <c r="OAH41" s="133"/>
      <c r="OAM41" s="133"/>
      <c r="OAR41" s="133"/>
      <c r="OAW41" s="133"/>
      <c r="OBB41" s="133"/>
      <c r="OBG41" s="133"/>
      <c r="OBL41" s="133"/>
      <c r="OBQ41" s="133"/>
      <c r="OBV41" s="133"/>
      <c r="OCA41" s="133"/>
      <c r="OCF41" s="133"/>
      <c r="OCK41" s="133"/>
      <c r="OCP41" s="133"/>
      <c r="OCU41" s="133"/>
      <c r="OCZ41" s="133"/>
      <c r="ODE41" s="133"/>
      <c r="ODJ41" s="133"/>
      <c r="ODO41" s="133"/>
      <c r="ODT41" s="133"/>
      <c r="ODY41" s="133"/>
      <c r="OED41" s="133"/>
      <c r="OEI41" s="133"/>
      <c r="OEN41" s="133"/>
      <c r="OES41" s="133"/>
      <c r="OEX41" s="133"/>
      <c r="OFC41" s="133"/>
      <c r="OFH41" s="133"/>
      <c r="OFM41" s="133"/>
      <c r="OFR41" s="133"/>
      <c r="OFW41" s="133"/>
      <c r="OGB41" s="133"/>
      <c r="OGG41" s="133"/>
      <c r="OGL41" s="133"/>
      <c r="OGQ41" s="133"/>
      <c r="OGV41" s="133"/>
      <c r="OHA41" s="133"/>
      <c r="OHF41" s="133"/>
      <c r="OHK41" s="133"/>
      <c r="OHP41" s="133"/>
      <c r="OHU41" s="133"/>
      <c r="OHZ41" s="133"/>
      <c r="OIE41" s="133"/>
      <c r="OIJ41" s="133"/>
      <c r="OIO41" s="133"/>
      <c r="OIT41" s="133"/>
      <c r="OIY41" s="133"/>
      <c r="OJD41" s="133"/>
      <c r="OJI41" s="133"/>
      <c r="OJN41" s="133"/>
      <c r="OJS41" s="133"/>
      <c r="OJX41" s="133"/>
      <c r="OKC41" s="133"/>
      <c r="OKH41" s="133"/>
      <c r="OKM41" s="133"/>
      <c r="OKR41" s="133"/>
      <c r="OKW41" s="133"/>
      <c r="OLB41" s="133"/>
      <c r="OLG41" s="133"/>
      <c r="OLL41" s="133"/>
      <c r="OLQ41" s="133"/>
      <c r="OLV41" s="133"/>
      <c r="OMA41" s="133"/>
      <c r="OMF41" s="133"/>
      <c r="OMK41" s="133"/>
      <c r="OMP41" s="133"/>
      <c r="OMU41" s="133"/>
      <c r="OMZ41" s="133"/>
      <c r="ONE41" s="133"/>
      <c r="ONJ41" s="133"/>
      <c r="ONO41" s="133"/>
      <c r="ONT41" s="133"/>
      <c r="ONY41" s="133"/>
      <c r="OOD41" s="133"/>
      <c r="OOI41" s="133"/>
      <c r="OON41" s="133"/>
      <c r="OOS41" s="133"/>
      <c r="OOX41" s="133"/>
      <c r="OPC41" s="133"/>
      <c r="OPH41" s="133"/>
      <c r="OPM41" s="133"/>
      <c r="OPR41" s="133"/>
      <c r="OPW41" s="133"/>
      <c r="OQB41" s="133"/>
      <c r="OQG41" s="133"/>
      <c r="OQL41" s="133"/>
      <c r="OQQ41" s="133"/>
      <c r="OQV41" s="133"/>
      <c r="ORA41" s="133"/>
      <c r="ORF41" s="133"/>
      <c r="ORK41" s="133"/>
      <c r="ORP41" s="133"/>
      <c r="ORU41" s="133"/>
      <c r="ORZ41" s="133"/>
      <c r="OSE41" s="133"/>
      <c r="OSJ41" s="133"/>
      <c r="OSO41" s="133"/>
      <c r="OST41" s="133"/>
      <c r="OSY41" s="133"/>
      <c r="OTD41" s="133"/>
      <c r="OTI41" s="133"/>
      <c r="OTN41" s="133"/>
      <c r="OTS41" s="133"/>
      <c r="OTX41" s="133"/>
      <c r="OUC41" s="133"/>
      <c r="OUH41" s="133"/>
      <c r="OUM41" s="133"/>
      <c r="OUR41" s="133"/>
      <c r="OUW41" s="133"/>
      <c r="OVB41" s="133"/>
      <c r="OVG41" s="133"/>
      <c r="OVL41" s="133"/>
      <c r="OVQ41" s="133"/>
      <c r="OVV41" s="133"/>
      <c r="OWA41" s="133"/>
      <c r="OWF41" s="133"/>
      <c r="OWK41" s="133"/>
      <c r="OWP41" s="133"/>
      <c r="OWU41" s="133"/>
      <c r="OWZ41" s="133"/>
      <c r="OXE41" s="133"/>
      <c r="OXJ41" s="133"/>
      <c r="OXO41" s="133"/>
      <c r="OXT41" s="133"/>
      <c r="OXY41" s="133"/>
      <c r="OYD41" s="133"/>
      <c r="OYI41" s="133"/>
      <c r="OYN41" s="133"/>
      <c r="OYS41" s="133"/>
      <c r="OYX41" s="133"/>
      <c r="OZC41" s="133"/>
      <c r="OZH41" s="133"/>
      <c r="OZM41" s="133"/>
      <c r="OZR41" s="133"/>
      <c r="OZW41" s="133"/>
      <c r="PAB41" s="133"/>
      <c r="PAG41" s="133"/>
      <c r="PAL41" s="133"/>
      <c r="PAQ41" s="133"/>
      <c r="PAV41" s="133"/>
      <c r="PBA41" s="133"/>
      <c r="PBF41" s="133"/>
      <c r="PBK41" s="133"/>
      <c r="PBP41" s="133"/>
      <c r="PBU41" s="133"/>
      <c r="PBZ41" s="133"/>
      <c r="PCE41" s="133"/>
      <c r="PCJ41" s="133"/>
      <c r="PCO41" s="133"/>
      <c r="PCT41" s="133"/>
      <c r="PCY41" s="133"/>
      <c r="PDD41" s="133"/>
      <c r="PDI41" s="133"/>
      <c r="PDN41" s="133"/>
      <c r="PDS41" s="133"/>
      <c r="PDX41" s="133"/>
      <c r="PEC41" s="133"/>
      <c r="PEH41" s="133"/>
      <c r="PEM41" s="133"/>
      <c r="PER41" s="133"/>
      <c r="PEW41" s="133"/>
      <c r="PFB41" s="133"/>
      <c r="PFG41" s="133"/>
      <c r="PFL41" s="133"/>
      <c r="PFQ41" s="133"/>
      <c r="PFV41" s="133"/>
      <c r="PGA41" s="133"/>
      <c r="PGF41" s="133"/>
      <c r="PGK41" s="133"/>
      <c r="PGP41" s="133"/>
      <c r="PGU41" s="133"/>
      <c r="PGZ41" s="133"/>
      <c r="PHE41" s="133"/>
      <c r="PHJ41" s="133"/>
      <c r="PHO41" s="133"/>
      <c r="PHT41" s="133"/>
      <c r="PHY41" s="133"/>
      <c r="PID41" s="133"/>
      <c r="PII41" s="133"/>
      <c r="PIN41" s="133"/>
      <c r="PIS41" s="133"/>
      <c r="PIX41" s="133"/>
      <c r="PJC41" s="133"/>
      <c r="PJH41" s="133"/>
      <c r="PJM41" s="133"/>
      <c r="PJR41" s="133"/>
      <c r="PJW41" s="133"/>
      <c r="PKB41" s="133"/>
      <c r="PKG41" s="133"/>
      <c r="PKL41" s="133"/>
      <c r="PKQ41" s="133"/>
      <c r="PKV41" s="133"/>
      <c r="PLA41" s="133"/>
      <c r="PLF41" s="133"/>
      <c r="PLK41" s="133"/>
      <c r="PLP41" s="133"/>
      <c r="PLU41" s="133"/>
      <c r="PLZ41" s="133"/>
      <c r="PME41" s="133"/>
      <c r="PMJ41" s="133"/>
      <c r="PMO41" s="133"/>
      <c r="PMT41" s="133"/>
      <c r="PMY41" s="133"/>
      <c r="PND41" s="133"/>
      <c r="PNI41" s="133"/>
      <c r="PNN41" s="133"/>
      <c r="PNS41" s="133"/>
      <c r="PNX41" s="133"/>
      <c r="POC41" s="133"/>
      <c r="POH41" s="133"/>
      <c r="POM41" s="133"/>
      <c r="POR41" s="133"/>
      <c r="POW41" s="133"/>
      <c r="PPB41" s="133"/>
      <c r="PPG41" s="133"/>
      <c r="PPL41" s="133"/>
      <c r="PPQ41" s="133"/>
      <c r="PPV41" s="133"/>
      <c r="PQA41" s="133"/>
      <c r="PQF41" s="133"/>
      <c r="PQK41" s="133"/>
      <c r="PQP41" s="133"/>
      <c r="PQU41" s="133"/>
      <c r="PQZ41" s="133"/>
      <c r="PRE41" s="133"/>
      <c r="PRJ41" s="133"/>
      <c r="PRO41" s="133"/>
      <c r="PRT41" s="133"/>
      <c r="PRY41" s="133"/>
      <c r="PSD41" s="133"/>
      <c r="PSI41" s="133"/>
      <c r="PSN41" s="133"/>
      <c r="PSS41" s="133"/>
      <c r="PSX41" s="133"/>
      <c r="PTC41" s="133"/>
      <c r="PTH41" s="133"/>
      <c r="PTM41" s="133"/>
      <c r="PTR41" s="133"/>
      <c r="PTW41" s="133"/>
      <c r="PUB41" s="133"/>
      <c r="PUG41" s="133"/>
      <c r="PUL41" s="133"/>
      <c r="PUQ41" s="133"/>
      <c r="PUV41" s="133"/>
      <c r="PVA41" s="133"/>
      <c r="PVF41" s="133"/>
      <c r="PVK41" s="133"/>
      <c r="PVP41" s="133"/>
      <c r="PVU41" s="133"/>
      <c r="PVZ41" s="133"/>
      <c r="PWE41" s="133"/>
      <c r="PWJ41" s="133"/>
      <c r="PWO41" s="133"/>
      <c r="PWT41" s="133"/>
      <c r="PWY41" s="133"/>
      <c r="PXD41" s="133"/>
      <c r="PXI41" s="133"/>
      <c r="PXN41" s="133"/>
      <c r="PXS41" s="133"/>
      <c r="PXX41" s="133"/>
      <c r="PYC41" s="133"/>
      <c r="PYH41" s="133"/>
      <c r="PYM41" s="133"/>
      <c r="PYR41" s="133"/>
      <c r="PYW41" s="133"/>
      <c r="PZB41" s="133"/>
      <c r="PZG41" s="133"/>
      <c r="PZL41" s="133"/>
      <c r="PZQ41" s="133"/>
      <c r="PZV41" s="133"/>
      <c r="QAA41" s="133"/>
      <c r="QAF41" s="133"/>
      <c r="QAK41" s="133"/>
      <c r="QAP41" s="133"/>
      <c r="QAU41" s="133"/>
      <c r="QAZ41" s="133"/>
      <c r="QBE41" s="133"/>
      <c r="QBJ41" s="133"/>
      <c r="QBO41" s="133"/>
      <c r="QBT41" s="133"/>
      <c r="QBY41" s="133"/>
      <c r="QCD41" s="133"/>
      <c r="QCI41" s="133"/>
      <c r="QCN41" s="133"/>
      <c r="QCS41" s="133"/>
      <c r="QCX41" s="133"/>
      <c r="QDC41" s="133"/>
      <c r="QDH41" s="133"/>
      <c r="QDM41" s="133"/>
      <c r="QDR41" s="133"/>
      <c r="QDW41" s="133"/>
      <c r="QEB41" s="133"/>
      <c r="QEG41" s="133"/>
      <c r="QEL41" s="133"/>
      <c r="QEQ41" s="133"/>
      <c r="QEV41" s="133"/>
      <c r="QFA41" s="133"/>
      <c r="QFF41" s="133"/>
      <c r="QFK41" s="133"/>
      <c r="QFP41" s="133"/>
      <c r="QFU41" s="133"/>
      <c r="QFZ41" s="133"/>
      <c r="QGE41" s="133"/>
      <c r="QGJ41" s="133"/>
      <c r="QGO41" s="133"/>
      <c r="QGT41" s="133"/>
      <c r="QGY41" s="133"/>
      <c r="QHD41" s="133"/>
      <c r="QHI41" s="133"/>
      <c r="QHN41" s="133"/>
      <c r="QHS41" s="133"/>
      <c r="QHX41" s="133"/>
      <c r="QIC41" s="133"/>
      <c r="QIH41" s="133"/>
      <c r="QIM41" s="133"/>
      <c r="QIR41" s="133"/>
      <c r="QIW41" s="133"/>
      <c r="QJB41" s="133"/>
      <c r="QJG41" s="133"/>
      <c r="QJL41" s="133"/>
      <c r="QJQ41" s="133"/>
      <c r="QJV41" s="133"/>
      <c r="QKA41" s="133"/>
      <c r="QKF41" s="133"/>
      <c r="QKK41" s="133"/>
      <c r="QKP41" s="133"/>
      <c r="QKU41" s="133"/>
      <c r="QKZ41" s="133"/>
      <c r="QLE41" s="133"/>
      <c r="QLJ41" s="133"/>
      <c r="QLO41" s="133"/>
      <c r="QLT41" s="133"/>
      <c r="QLY41" s="133"/>
      <c r="QMD41" s="133"/>
      <c r="QMI41" s="133"/>
      <c r="QMN41" s="133"/>
      <c r="QMS41" s="133"/>
      <c r="QMX41" s="133"/>
      <c r="QNC41" s="133"/>
      <c r="QNH41" s="133"/>
      <c r="QNM41" s="133"/>
      <c r="QNR41" s="133"/>
      <c r="QNW41" s="133"/>
      <c r="QOB41" s="133"/>
      <c r="QOG41" s="133"/>
      <c r="QOL41" s="133"/>
      <c r="QOQ41" s="133"/>
      <c r="QOV41" s="133"/>
      <c r="QPA41" s="133"/>
      <c r="QPF41" s="133"/>
      <c r="QPK41" s="133"/>
      <c r="QPP41" s="133"/>
      <c r="QPU41" s="133"/>
      <c r="QPZ41" s="133"/>
      <c r="QQE41" s="133"/>
      <c r="QQJ41" s="133"/>
      <c r="QQO41" s="133"/>
      <c r="QQT41" s="133"/>
      <c r="QQY41" s="133"/>
      <c r="QRD41" s="133"/>
      <c r="QRI41" s="133"/>
      <c r="QRN41" s="133"/>
      <c r="QRS41" s="133"/>
      <c r="QRX41" s="133"/>
      <c r="QSC41" s="133"/>
      <c r="QSH41" s="133"/>
      <c r="QSM41" s="133"/>
      <c r="QSR41" s="133"/>
      <c r="QSW41" s="133"/>
      <c r="QTB41" s="133"/>
      <c r="QTG41" s="133"/>
      <c r="QTL41" s="133"/>
      <c r="QTQ41" s="133"/>
      <c r="QTV41" s="133"/>
      <c r="QUA41" s="133"/>
      <c r="QUF41" s="133"/>
      <c r="QUK41" s="133"/>
      <c r="QUP41" s="133"/>
      <c r="QUU41" s="133"/>
      <c r="QUZ41" s="133"/>
      <c r="QVE41" s="133"/>
      <c r="QVJ41" s="133"/>
      <c r="QVO41" s="133"/>
      <c r="QVT41" s="133"/>
      <c r="QVY41" s="133"/>
      <c r="QWD41" s="133"/>
      <c r="QWI41" s="133"/>
      <c r="QWN41" s="133"/>
      <c r="QWS41" s="133"/>
      <c r="QWX41" s="133"/>
      <c r="QXC41" s="133"/>
      <c r="QXH41" s="133"/>
      <c r="QXM41" s="133"/>
      <c r="QXR41" s="133"/>
      <c r="QXW41" s="133"/>
      <c r="QYB41" s="133"/>
      <c r="QYG41" s="133"/>
      <c r="QYL41" s="133"/>
      <c r="QYQ41" s="133"/>
      <c r="QYV41" s="133"/>
      <c r="QZA41" s="133"/>
      <c r="QZF41" s="133"/>
      <c r="QZK41" s="133"/>
      <c r="QZP41" s="133"/>
      <c r="QZU41" s="133"/>
      <c r="QZZ41" s="133"/>
      <c r="RAE41" s="133"/>
      <c r="RAJ41" s="133"/>
      <c r="RAO41" s="133"/>
      <c r="RAT41" s="133"/>
      <c r="RAY41" s="133"/>
      <c r="RBD41" s="133"/>
      <c r="RBI41" s="133"/>
      <c r="RBN41" s="133"/>
      <c r="RBS41" s="133"/>
      <c r="RBX41" s="133"/>
      <c r="RCC41" s="133"/>
      <c r="RCH41" s="133"/>
      <c r="RCM41" s="133"/>
      <c r="RCR41" s="133"/>
      <c r="RCW41" s="133"/>
      <c r="RDB41" s="133"/>
      <c r="RDG41" s="133"/>
      <c r="RDL41" s="133"/>
      <c r="RDQ41" s="133"/>
      <c r="RDV41" s="133"/>
      <c r="REA41" s="133"/>
      <c r="REF41" s="133"/>
      <c r="REK41" s="133"/>
      <c r="REP41" s="133"/>
      <c r="REU41" s="133"/>
      <c r="REZ41" s="133"/>
      <c r="RFE41" s="133"/>
      <c r="RFJ41" s="133"/>
      <c r="RFO41" s="133"/>
      <c r="RFT41" s="133"/>
      <c r="RFY41" s="133"/>
      <c r="RGD41" s="133"/>
      <c r="RGI41" s="133"/>
      <c r="RGN41" s="133"/>
      <c r="RGS41" s="133"/>
      <c r="RGX41" s="133"/>
      <c r="RHC41" s="133"/>
      <c r="RHH41" s="133"/>
      <c r="RHM41" s="133"/>
      <c r="RHR41" s="133"/>
      <c r="RHW41" s="133"/>
      <c r="RIB41" s="133"/>
      <c r="RIG41" s="133"/>
      <c r="RIL41" s="133"/>
      <c r="RIQ41" s="133"/>
      <c r="RIV41" s="133"/>
      <c r="RJA41" s="133"/>
      <c r="RJF41" s="133"/>
      <c r="RJK41" s="133"/>
      <c r="RJP41" s="133"/>
      <c r="RJU41" s="133"/>
      <c r="RJZ41" s="133"/>
      <c r="RKE41" s="133"/>
      <c r="RKJ41" s="133"/>
      <c r="RKO41" s="133"/>
      <c r="RKT41" s="133"/>
      <c r="RKY41" s="133"/>
      <c r="RLD41" s="133"/>
      <c r="RLI41" s="133"/>
      <c r="RLN41" s="133"/>
      <c r="RLS41" s="133"/>
      <c r="RLX41" s="133"/>
      <c r="RMC41" s="133"/>
      <c r="RMH41" s="133"/>
      <c r="RMM41" s="133"/>
      <c r="RMR41" s="133"/>
      <c r="RMW41" s="133"/>
      <c r="RNB41" s="133"/>
      <c r="RNG41" s="133"/>
      <c r="RNL41" s="133"/>
      <c r="RNQ41" s="133"/>
      <c r="RNV41" s="133"/>
      <c r="ROA41" s="133"/>
      <c r="ROF41" s="133"/>
      <c r="ROK41" s="133"/>
      <c r="ROP41" s="133"/>
      <c r="ROU41" s="133"/>
      <c r="ROZ41" s="133"/>
      <c r="RPE41" s="133"/>
      <c r="RPJ41" s="133"/>
      <c r="RPO41" s="133"/>
      <c r="RPT41" s="133"/>
      <c r="RPY41" s="133"/>
      <c r="RQD41" s="133"/>
      <c r="RQI41" s="133"/>
      <c r="RQN41" s="133"/>
      <c r="RQS41" s="133"/>
      <c r="RQX41" s="133"/>
      <c r="RRC41" s="133"/>
      <c r="RRH41" s="133"/>
      <c r="RRM41" s="133"/>
      <c r="RRR41" s="133"/>
      <c r="RRW41" s="133"/>
      <c r="RSB41" s="133"/>
      <c r="RSG41" s="133"/>
      <c r="RSL41" s="133"/>
      <c r="RSQ41" s="133"/>
      <c r="RSV41" s="133"/>
      <c r="RTA41" s="133"/>
      <c r="RTF41" s="133"/>
      <c r="RTK41" s="133"/>
      <c r="RTP41" s="133"/>
      <c r="RTU41" s="133"/>
      <c r="RTZ41" s="133"/>
      <c r="RUE41" s="133"/>
      <c r="RUJ41" s="133"/>
      <c r="RUO41" s="133"/>
      <c r="RUT41" s="133"/>
      <c r="RUY41" s="133"/>
      <c r="RVD41" s="133"/>
      <c r="RVI41" s="133"/>
      <c r="RVN41" s="133"/>
      <c r="RVS41" s="133"/>
      <c r="RVX41" s="133"/>
      <c r="RWC41" s="133"/>
      <c r="RWH41" s="133"/>
      <c r="RWM41" s="133"/>
      <c r="RWR41" s="133"/>
      <c r="RWW41" s="133"/>
      <c r="RXB41" s="133"/>
      <c r="RXG41" s="133"/>
      <c r="RXL41" s="133"/>
      <c r="RXQ41" s="133"/>
      <c r="RXV41" s="133"/>
      <c r="RYA41" s="133"/>
      <c r="RYF41" s="133"/>
      <c r="RYK41" s="133"/>
      <c r="RYP41" s="133"/>
      <c r="RYU41" s="133"/>
      <c r="RYZ41" s="133"/>
      <c r="RZE41" s="133"/>
      <c r="RZJ41" s="133"/>
      <c r="RZO41" s="133"/>
      <c r="RZT41" s="133"/>
      <c r="RZY41" s="133"/>
      <c r="SAD41" s="133"/>
      <c r="SAI41" s="133"/>
      <c r="SAN41" s="133"/>
      <c r="SAS41" s="133"/>
      <c r="SAX41" s="133"/>
      <c r="SBC41" s="133"/>
      <c r="SBH41" s="133"/>
      <c r="SBM41" s="133"/>
      <c r="SBR41" s="133"/>
      <c r="SBW41" s="133"/>
      <c r="SCB41" s="133"/>
      <c r="SCG41" s="133"/>
      <c r="SCL41" s="133"/>
      <c r="SCQ41" s="133"/>
      <c r="SCV41" s="133"/>
      <c r="SDA41" s="133"/>
      <c r="SDF41" s="133"/>
      <c r="SDK41" s="133"/>
      <c r="SDP41" s="133"/>
      <c r="SDU41" s="133"/>
      <c r="SDZ41" s="133"/>
      <c r="SEE41" s="133"/>
      <c r="SEJ41" s="133"/>
      <c r="SEO41" s="133"/>
      <c r="SET41" s="133"/>
      <c r="SEY41" s="133"/>
      <c r="SFD41" s="133"/>
      <c r="SFI41" s="133"/>
      <c r="SFN41" s="133"/>
      <c r="SFS41" s="133"/>
      <c r="SFX41" s="133"/>
      <c r="SGC41" s="133"/>
      <c r="SGH41" s="133"/>
      <c r="SGM41" s="133"/>
      <c r="SGR41" s="133"/>
      <c r="SGW41" s="133"/>
      <c r="SHB41" s="133"/>
      <c r="SHG41" s="133"/>
      <c r="SHL41" s="133"/>
      <c r="SHQ41" s="133"/>
      <c r="SHV41" s="133"/>
      <c r="SIA41" s="133"/>
      <c r="SIF41" s="133"/>
      <c r="SIK41" s="133"/>
      <c r="SIP41" s="133"/>
      <c r="SIU41" s="133"/>
      <c r="SIZ41" s="133"/>
      <c r="SJE41" s="133"/>
      <c r="SJJ41" s="133"/>
      <c r="SJO41" s="133"/>
      <c r="SJT41" s="133"/>
      <c r="SJY41" s="133"/>
      <c r="SKD41" s="133"/>
      <c r="SKI41" s="133"/>
      <c r="SKN41" s="133"/>
      <c r="SKS41" s="133"/>
      <c r="SKX41" s="133"/>
      <c r="SLC41" s="133"/>
      <c r="SLH41" s="133"/>
      <c r="SLM41" s="133"/>
      <c r="SLR41" s="133"/>
      <c r="SLW41" s="133"/>
      <c r="SMB41" s="133"/>
      <c r="SMG41" s="133"/>
      <c r="SML41" s="133"/>
      <c r="SMQ41" s="133"/>
      <c r="SMV41" s="133"/>
      <c r="SNA41" s="133"/>
      <c r="SNF41" s="133"/>
      <c r="SNK41" s="133"/>
      <c r="SNP41" s="133"/>
      <c r="SNU41" s="133"/>
      <c r="SNZ41" s="133"/>
      <c r="SOE41" s="133"/>
      <c r="SOJ41" s="133"/>
      <c r="SOO41" s="133"/>
      <c r="SOT41" s="133"/>
      <c r="SOY41" s="133"/>
      <c r="SPD41" s="133"/>
      <c r="SPI41" s="133"/>
      <c r="SPN41" s="133"/>
      <c r="SPS41" s="133"/>
      <c r="SPX41" s="133"/>
      <c r="SQC41" s="133"/>
      <c r="SQH41" s="133"/>
      <c r="SQM41" s="133"/>
      <c r="SQR41" s="133"/>
      <c r="SQW41" s="133"/>
      <c r="SRB41" s="133"/>
      <c r="SRG41" s="133"/>
      <c r="SRL41" s="133"/>
      <c r="SRQ41" s="133"/>
      <c r="SRV41" s="133"/>
      <c r="SSA41" s="133"/>
      <c r="SSF41" s="133"/>
      <c r="SSK41" s="133"/>
      <c r="SSP41" s="133"/>
      <c r="SSU41" s="133"/>
      <c r="SSZ41" s="133"/>
      <c r="STE41" s="133"/>
      <c r="STJ41" s="133"/>
      <c r="STO41" s="133"/>
      <c r="STT41" s="133"/>
      <c r="STY41" s="133"/>
      <c r="SUD41" s="133"/>
      <c r="SUI41" s="133"/>
      <c r="SUN41" s="133"/>
      <c r="SUS41" s="133"/>
      <c r="SUX41" s="133"/>
      <c r="SVC41" s="133"/>
      <c r="SVH41" s="133"/>
      <c r="SVM41" s="133"/>
      <c r="SVR41" s="133"/>
      <c r="SVW41" s="133"/>
      <c r="SWB41" s="133"/>
      <c r="SWG41" s="133"/>
      <c r="SWL41" s="133"/>
      <c r="SWQ41" s="133"/>
      <c r="SWV41" s="133"/>
      <c r="SXA41" s="133"/>
      <c r="SXF41" s="133"/>
      <c r="SXK41" s="133"/>
      <c r="SXP41" s="133"/>
      <c r="SXU41" s="133"/>
      <c r="SXZ41" s="133"/>
      <c r="SYE41" s="133"/>
      <c r="SYJ41" s="133"/>
      <c r="SYO41" s="133"/>
      <c r="SYT41" s="133"/>
      <c r="SYY41" s="133"/>
      <c r="SZD41" s="133"/>
      <c r="SZI41" s="133"/>
      <c r="SZN41" s="133"/>
      <c r="SZS41" s="133"/>
      <c r="SZX41" s="133"/>
      <c r="TAC41" s="133"/>
      <c r="TAH41" s="133"/>
      <c r="TAM41" s="133"/>
      <c r="TAR41" s="133"/>
      <c r="TAW41" s="133"/>
      <c r="TBB41" s="133"/>
      <c r="TBG41" s="133"/>
      <c r="TBL41" s="133"/>
      <c r="TBQ41" s="133"/>
      <c r="TBV41" s="133"/>
      <c r="TCA41" s="133"/>
      <c r="TCF41" s="133"/>
      <c r="TCK41" s="133"/>
      <c r="TCP41" s="133"/>
      <c r="TCU41" s="133"/>
      <c r="TCZ41" s="133"/>
      <c r="TDE41" s="133"/>
      <c r="TDJ41" s="133"/>
      <c r="TDO41" s="133"/>
      <c r="TDT41" s="133"/>
      <c r="TDY41" s="133"/>
      <c r="TED41" s="133"/>
      <c r="TEI41" s="133"/>
      <c r="TEN41" s="133"/>
      <c r="TES41" s="133"/>
      <c r="TEX41" s="133"/>
      <c r="TFC41" s="133"/>
      <c r="TFH41" s="133"/>
      <c r="TFM41" s="133"/>
      <c r="TFR41" s="133"/>
      <c r="TFW41" s="133"/>
      <c r="TGB41" s="133"/>
      <c r="TGG41" s="133"/>
      <c r="TGL41" s="133"/>
      <c r="TGQ41" s="133"/>
      <c r="TGV41" s="133"/>
      <c r="THA41" s="133"/>
      <c r="THF41" s="133"/>
      <c r="THK41" s="133"/>
      <c r="THP41" s="133"/>
      <c r="THU41" s="133"/>
      <c r="THZ41" s="133"/>
      <c r="TIE41" s="133"/>
      <c r="TIJ41" s="133"/>
      <c r="TIO41" s="133"/>
      <c r="TIT41" s="133"/>
      <c r="TIY41" s="133"/>
      <c r="TJD41" s="133"/>
      <c r="TJI41" s="133"/>
      <c r="TJN41" s="133"/>
      <c r="TJS41" s="133"/>
      <c r="TJX41" s="133"/>
      <c r="TKC41" s="133"/>
      <c r="TKH41" s="133"/>
      <c r="TKM41" s="133"/>
      <c r="TKR41" s="133"/>
      <c r="TKW41" s="133"/>
      <c r="TLB41" s="133"/>
      <c r="TLG41" s="133"/>
      <c r="TLL41" s="133"/>
      <c r="TLQ41" s="133"/>
      <c r="TLV41" s="133"/>
      <c r="TMA41" s="133"/>
      <c r="TMF41" s="133"/>
      <c r="TMK41" s="133"/>
      <c r="TMP41" s="133"/>
      <c r="TMU41" s="133"/>
      <c r="TMZ41" s="133"/>
      <c r="TNE41" s="133"/>
      <c r="TNJ41" s="133"/>
      <c r="TNO41" s="133"/>
      <c r="TNT41" s="133"/>
      <c r="TNY41" s="133"/>
      <c r="TOD41" s="133"/>
      <c r="TOI41" s="133"/>
      <c r="TON41" s="133"/>
      <c r="TOS41" s="133"/>
      <c r="TOX41" s="133"/>
      <c r="TPC41" s="133"/>
      <c r="TPH41" s="133"/>
      <c r="TPM41" s="133"/>
      <c r="TPR41" s="133"/>
      <c r="TPW41" s="133"/>
      <c r="TQB41" s="133"/>
      <c r="TQG41" s="133"/>
      <c r="TQL41" s="133"/>
      <c r="TQQ41" s="133"/>
      <c r="TQV41" s="133"/>
      <c r="TRA41" s="133"/>
      <c r="TRF41" s="133"/>
      <c r="TRK41" s="133"/>
      <c r="TRP41" s="133"/>
      <c r="TRU41" s="133"/>
      <c r="TRZ41" s="133"/>
      <c r="TSE41" s="133"/>
      <c r="TSJ41" s="133"/>
      <c r="TSO41" s="133"/>
      <c r="TST41" s="133"/>
      <c r="TSY41" s="133"/>
      <c r="TTD41" s="133"/>
      <c r="TTI41" s="133"/>
      <c r="TTN41" s="133"/>
      <c r="TTS41" s="133"/>
      <c r="TTX41" s="133"/>
      <c r="TUC41" s="133"/>
      <c r="TUH41" s="133"/>
      <c r="TUM41" s="133"/>
      <c r="TUR41" s="133"/>
      <c r="TUW41" s="133"/>
      <c r="TVB41" s="133"/>
      <c r="TVG41" s="133"/>
      <c r="TVL41" s="133"/>
      <c r="TVQ41" s="133"/>
      <c r="TVV41" s="133"/>
      <c r="TWA41" s="133"/>
      <c r="TWF41" s="133"/>
      <c r="TWK41" s="133"/>
      <c r="TWP41" s="133"/>
      <c r="TWU41" s="133"/>
      <c r="TWZ41" s="133"/>
      <c r="TXE41" s="133"/>
      <c r="TXJ41" s="133"/>
      <c r="TXO41" s="133"/>
      <c r="TXT41" s="133"/>
      <c r="TXY41" s="133"/>
      <c r="TYD41" s="133"/>
      <c r="TYI41" s="133"/>
      <c r="TYN41" s="133"/>
      <c r="TYS41" s="133"/>
      <c r="TYX41" s="133"/>
      <c r="TZC41" s="133"/>
      <c r="TZH41" s="133"/>
      <c r="TZM41" s="133"/>
      <c r="TZR41" s="133"/>
      <c r="TZW41" s="133"/>
      <c r="UAB41" s="133"/>
      <c r="UAG41" s="133"/>
      <c r="UAL41" s="133"/>
      <c r="UAQ41" s="133"/>
      <c r="UAV41" s="133"/>
      <c r="UBA41" s="133"/>
      <c r="UBF41" s="133"/>
      <c r="UBK41" s="133"/>
      <c r="UBP41" s="133"/>
      <c r="UBU41" s="133"/>
      <c r="UBZ41" s="133"/>
      <c r="UCE41" s="133"/>
      <c r="UCJ41" s="133"/>
      <c r="UCO41" s="133"/>
      <c r="UCT41" s="133"/>
      <c r="UCY41" s="133"/>
      <c r="UDD41" s="133"/>
      <c r="UDI41" s="133"/>
      <c r="UDN41" s="133"/>
      <c r="UDS41" s="133"/>
      <c r="UDX41" s="133"/>
      <c r="UEC41" s="133"/>
      <c r="UEH41" s="133"/>
      <c r="UEM41" s="133"/>
      <c r="UER41" s="133"/>
      <c r="UEW41" s="133"/>
      <c r="UFB41" s="133"/>
      <c r="UFG41" s="133"/>
      <c r="UFL41" s="133"/>
      <c r="UFQ41" s="133"/>
      <c r="UFV41" s="133"/>
      <c r="UGA41" s="133"/>
      <c r="UGF41" s="133"/>
      <c r="UGK41" s="133"/>
      <c r="UGP41" s="133"/>
      <c r="UGU41" s="133"/>
      <c r="UGZ41" s="133"/>
      <c r="UHE41" s="133"/>
      <c r="UHJ41" s="133"/>
      <c r="UHO41" s="133"/>
      <c r="UHT41" s="133"/>
      <c r="UHY41" s="133"/>
      <c r="UID41" s="133"/>
      <c r="UII41" s="133"/>
      <c r="UIN41" s="133"/>
      <c r="UIS41" s="133"/>
      <c r="UIX41" s="133"/>
      <c r="UJC41" s="133"/>
      <c r="UJH41" s="133"/>
      <c r="UJM41" s="133"/>
      <c r="UJR41" s="133"/>
      <c r="UJW41" s="133"/>
      <c r="UKB41" s="133"/>
      <c r="UKG41" s="133"/>
      <c r="UKL41" s="133"/>
      <c r="UKQ41" s="133"/>
      <c r="UKV41" s="133"/>
      <c r="ULA41" s="133"/>
      <c r="ULF41" s="133"/>
      <c r="ULK41" s="133"/>
      <c r="ULP41" s="133"/>
      <c r="ULU41" s="133"/>
      <c r="ULZ41" s="133"/>
      <c r="UME41" s="133"/>
      <c r="UMJ41" s="133"/>
      <c r="UMO41" s="133"/>
      <c r="UMT41" s="133"/>
      <c r="UMY41" s="133"/>
      <c r="UND41" s="133"/>
      <c r="UNI41" s="133"/>
      <c r="UNN41" s="133"/>
      <c r="UNS41" s="133"/>
      <c r="UNX41" s="133"/>
      <c r="UOC41" s="133"/>
      <c r="UOH41" s="133"/>
      <c r="UOM41" s="133"/>
      <c r="UOR41" s="133"/>
      <c r="UOW41" s="133"/>
      <c r="UPB41" s="133"/>
      <c r="UPG41" s="133"/>
      <c r="UPL41" s="133"/>
      <c r="UPQ41" s="133"/>
      <c r="UPV41" s="133"/>
      <c r="UQA41" s="133"/>
      <c r="UQF41" s="133"/>
      <c r="UQK41" s="133"/>
      <c r="UQP41" s="133"/>
      <c r="UQU41" s="133"/>
      <c r="UQZ41" s="133"/>
      <c r="URE41" s="133"/>
      <c r="URJ41" s="133"/>
      <c r="URO41" s="133"/>
      <c r="URT41" s="133"/>
      <c r="URY41" s="133"/>
      <c r="USD41" s="133"/>
      <c r="USI41" s="133"/>
      <c r="USN41" s="133"/>
      <c r="USS41" s="133"/>
      <c r="USX41" s="133"/>
      <c r="UTC41" s="133"/>
      <c r="UTH41" s="133"/>
      <c r="UTM41" s="133"/>
      <c r="UTR41" s="133"/>
      <c r="UTW41" s="133"/>
      <c r="UUB41" s="133"/>
      <c r="UUG41" s="133"/>
      <c r="UUL41" s="133"/>
      <c r="UUQ41" s="133"/>
      <c r="UUV41" s="133"/>
      <c r="UVA41" s="133"/>
      <c r="UVF41" s="133"/>
      <c r="UVK41" s="133"/>
      <c r="UVP41" s="133"/>
      <c r="UVU41" s="133"/>
      <c r="UVZ41" s="133"/>
      <c r="UWE41" s="133"/>
      <c r="UWJ41" s="133"/>
      <c r="UWO41" s="133"/>
      <c r="UWT41" s="133"/>
      <c r="UWY41" s="133"/>
      <c r="UXD41" s="133"/>
      <c r="UXI41" s="133"/>
      <c r="UXN41" s="133"/>
      <c r="UXS41" s="133"/>
      <c r="UXX41" s="133"/>
      <c r="UYC41" s="133"/>
      <c r="UYH41" s="133"/>
      <c r="UYM41" s="133"/>
      <c r="UYR41" s="133"/>
      <c r="UYW41" s="133"/>
      <c r="UZB41" s="133"/>
      <c r="UZG41" s="133"/>
      <c r="UZL41" s="133"/>
      <c r="UZQ41" s="133"/>
      <c r="UZV41" s="133"/>
      <c r="VAA41" s="133"/>
      <c r="VAF41" s="133"/>
      <c r="VAK41" s="133"/>
      <c r="VAP41" s="133"/>
      <c r="VAU41" s="133"/>
      <c r="VAZ41" s="133"/>
      <c r="VBE41" s="133"/>
      <c r="VBJ41" s="133"/>
      <c r="VBO41" s="133"/>
      <c r="VBT41" s="133"/>
      <c r="VBY41" s="133"/>
      <c r="VCD41" s="133"/>
      <c r="VCI41" s="133"/>
      <c r="VCN41" s="133"/>
      <c r="VCS41" s="133"/>
      <c r="VCX41" s="133"/>
      <c r="VDC41" s="133"/>
      <c r="VDH41" s="133"/>
      <c r="VDM41" s="133"/>
      <c r="VDR41" s="133"/>
      <c r="VDW41" s="133"/>
      <c r="VEB41" s="133"/>
      <c r="VEG41" s="133"/>
      <c r="VEL41" s="133"/>
      <c r="VEQ41" s="133"/>
      <c r="VEV41" s="133"/>
      <c r="VFA41" s="133"/>
      <c r="VFF41" s="133"/>
      <c r="VFK41" s="133"/>
      <c r="VFP41" s="133"/>
      <c r="VFU41" s="133"/>
      <c r="VFZ41" s="133"/>
      <c r="VGE41" s="133"/>
      <c r="VGJ41" s="133"/>
      <c r="VGO41" s="133"/>
      <c r="VGT41" s="133"/>
      <c r="VGY41" s="133"/>
      <c r="VHD41" s="133"/>
      <c r="VHI41" s="133"/>
      <c r="VHN41" s="133"/>
      <c r="VHS41" s="133"/>
      <c r="VHX41" s="133"/>
      <c r="VIC41" s="133"/>
      <c r="VIH41" s="133"/>
      <c r="VIM41" s="133"/>
      <c r="VIR41" s="133"/>
      <c r="VIW41" s="133"/>
      <c r="VJB41" s="133"/>
      <c r="VJG41" s="133"/>
      <c r="VJL41" s="133"/>
      <c r="VJQ41" s="133"/>
      <c r="VJV41" s="133"/>
      <c r="VKA41" s="133"/>
      <c r="VKF41" s="133"/>
      <c r="VKK41" s="133"/>
      <c r="VKP41" s="133"/>
      <c r="VKU41" s="133"/>
      <c r="VKZ41" s="133"/>
      <c r="VLE41" s="133"/>
      <c r="VLJ41" s="133"/>
      <c r="VLO41" s="133"/>
      <c r="VLT41" s="133"/>
      <c r="VLY41" s="133"/>
      <c r="VMD41" s="133"/>
      <c r="VMI41" s="133"/>
      <c r="VMN41" s="133"/>
      <c r="VMS41" s="133"/>
      <c r="VMX41" s="133"/>
      <c r="VNC41" s="133"/>
      <c r="VNH41" s="133"/>
      <c r="VNM41" s="133"/>
      <c r="VNR41" s="133"/>
      <c r="VNW41" s="133"/>
      <c r="VOB41" s="133"/>
      <c r="VOG41" s="133"/>
      <c r="VOL41" s="133"/>
      <c r="VOQ41" s="133"/>
      <c r="VOV41" s="133"/>
      <c r="VPA41" s="133"/>
      <c r="VPF41" s="133"/>
      <c r="VPK41" s="133"/>
      <c r="VPP41" s="133"/>
      <c r="VPU41" s="133"/>
      <c r="VPZ41" s="133"/>
      <c r="VQE41" s="133"/>
      <c r="VQJ41" s="133"/>
      <c r="VQO41" s="133"/>
      <c r="VQT41" s="133"/>
      <c r="VQY41" s="133"/>
      <c r="VRD41" s="133"/>
      <c r="VRI41" s="133"/>
      <c r="VRN41" s="133"/>
      <c r="VRS41" s="133"/>
      <c r="VRX41" s="133"/>
      <c r="VSC41" s="133"/>
      <c r="VSH41" s="133"/>
      <c r="VSM41" s="133"/>
      <c r="VSR41" s="133"/>
      <c r="VSW41" s="133"/>
      <c r="VTB41" s="133"/>
      <c r="VTG41" s="133"/>
      <c r="VTL41" s="133"/>
      <c r="VTQ41" s="133"/>
      <c r="VTV41" s="133"/>
      <c r="VUA41" s="133"/>
      <c r="VUF41" s="133"/>
      <c r="VUK41" s="133"/>
      <c r="VUP41" s="133"/>
      <c r="VUU41" s="133"/>
      <c r="VUZ41" s="133"/>
      <c r="VVE41" s="133"/>
      <c r="VVJ41" s="133"/>
      <c r="VVO41" s="133"/>
      <c r="VVT41" s="133"/>
      <c r="VVY41" s="133"/>
      <c r="VWD41" s="133"/>
      <c r="VWI41" s="133"/>
      <c r="VWN41" s="133"/>
      <c r="VWS41" s="133"/>
      <c r="VWX41" s="133"/>
      <c r="VXC41" s="133"/>
      <c r="VXH41" s="133"/>
      <c r="VXM41" s="133"/>
      <c r="VXR41" s="133"/>
      <c r="VXW41" s="133"/>
      <c r="VYB41" s="133"/>
      <c r="VYG41" s="133"/>
      <c r="VYL41" s="133"/>
      <c r="VYQ41" s="133"/>
      <c r="VYV41" s="133"/>
      <c r="VZA41" s="133"/>
      <c r="VZF41" s="133"/>
      <c r="VZK41" s="133"/>
      <c r="VZP41" s="133"/>
      <c r="VZU41" s="133"/>
      <c r="VZZ41" s="133"/>
      <c r="WAE41" s="133"/>
      <c r="WAJ41" s="133"/>
      <c r="WAO41" s="133"/>
      <c r="WAT41" s="133"/>
      <c r="WAY41" s="133"/>
      <c r="WBD41" s="133"/>
      <c r="WBI41" s="133"/>
      <c r="WBN41" s="133"/>
      <c r="WBS41" s="133"/>
      <c r="WBX41" s="133"/>
      <c r="WCC41" s="133"/>
      <c r="WCH41" s="133"/>
      <c r="WCM41" s="133"/>
      <c r="WCR41" s="133"/>
      <c r="WCW41" s="133"/>
      <c r="WDB41" s="133"/>
      <c r="WDG41" s="133"/>
      <c r="WDL41" s="133"/>
      <c r="WDQ41" s="133"/>
      <c r="WDV41" s="133"/>
      <c r="WEA41" s="133"/>
      <c r="WEF41" s="133"/>
      <c r="WEK41" s="133"/>
      <c r="WEP41" s="133"/>
      <c r="WEU41" s="133"/>
      <c r="WEZ41" s="133"/>
      <c r="WFE41" s="133"/>
      <c r="WFJ41" s="133"/>
      <c r="WFO41" s="133"/>
      <c r="WFT41" s="133"/>
      <c r="WFY41" s="133"/>
      <c r="WGD41" s="133"/>
      <c r="WGI41" s="133"/>
      <c r="WGN41" s="133"/>
      <c r="WGS41" s="133"/>
      <c r="WGX41" s="133"/>
      <c r="WHC41" s="133"/>
      <c r="WHH41" s="133"/>
      <c r="WHM41" s="133"/>
      <c r="WHR41" s="133"/>
      <c r="WHW41" s="133"/>
      <c r="WIB41" s="133"/>
      <c r="WIG41" s="133"/>
      <c r="WIL41" s="133"/>
      <c r="WIQ41" s="133"/>
      <c r="WIV41" s="133"/>
      <c r="WJA41" s="133"/>
      <c r="WJF41" s="133"/>
      <c r="WJK41" s="133"/>
      <c r="WJP41" s="133"/>
      <c r="WJU41" s="133"/>
      <c r="WJZ41" s="133"/>
      <c r="WKE41" s="133"/>
      <c r="WKJ41" s="133"/>
      <c r="WKO41" s="133"/>
      <c r="WKT41" s="133"/>
      <c r="WKY41" s="133"/>
      <c r="WLD41" s="133"/>
      <c r="WLI41" s="133"/>
      <c r="WLN41" s="133"/>
      <c r="WLS41" s="133"/>
      <c r="WLX41" s="133"/>
      <c r="WMC41" s="133"/>
      <c r="WMH41" s="133"/>
      <c r="WMM41" s="133"/>
      <c r="WMR41" s="133"/>
      <c r="WMW41" s="133"/>
      <c r="WNB41" s="133"/>
      <c r="WNG41" s="133"/>
      <c r="WNL41" s="133"/>
      <c r="WNQ41" s="133"/>
      <c r="WNV41" s="133"/>
      <c r="WOA41" s="133"/>
      <c r="WOF41" s="133"/>
      <c r="WOK41" s="133"/>
      <c r="WOP41" s="133"/>
      <c r="WOU41" s="133"/>
      <c r="WOZ41" s="133"/>
      <c r="WPE41" s="133"/>
      <c r="WPJ41" s="133"/>
      <c r="WPO41" s="133"/>
      <c r="WPT41" s="133"/>
      <c r="WPY41" s="133"/>
      <c r="WQD41" s="133"/>
      <c r="WQI41" s="133"/>
      <c r="WQN41" s="133"/>
      <c r="WQS41" s="133"/>
      <c r="WQX41" s="133"/>
      <c r="WRC41" s="133"/>
      <c r="WRH41" s="133"/>
      <c r="WRM41" s="133"/>
      <c r="WRR41" s="133"/>
      <c r="WRW41" s="133"/>
      <c r="WSB41" s="133"/>
      <c r="WSG41" s="133"/>
      <c r="WSL41" s="133"/>
      <c r="WSQ41" s="133"/>
      <c r="WSV41" s="133"/>
      <c r="WTA41" s="133"/>
      <c r="WTF41" s="133"/>
      <c r="WTK41" s="133"/>
      <c r="WTP41" s="133"/>
      <c r="WTU41" s="133"/>
      <c r="WTZ41" s="133"/>
      <c r="WUE41" s="133"/>
      <c r="WUJ41" s="133"/>
      <c r="WUO41" s="133"/>
      <c r="WUT41" s="133"/>
      <c r="WUY41" s="133"/>
      <c r="WVD41" s="133"/>
      <c r="WVI41" s="133"/>
      <c r="WVN41" s="133"/>
      <c r="WVS41" s="133"/>
      <c r="WVX41" s="133"/>
      <c r="WWC41" s="133"/>
      <c r="WWH41" s="133"/>
      <c r="WWM41" s="133"/>
      <c r="WWR41" s="133"/>
      <c r="WWW41" s="133"/>
      <c r="WXB41" s="133"/>
      <c r="WXG41" s="133"/>
      <c r="WXL41" s="133"/>
      <c r="WXQ41" s="133"/>
      <c r="WXV41" s="133"/>
      <c r="WYA41" s="133"/>
      <c r="WYF41" s="133"/>
      <c r="WYK41" s="133"/>
      <c r="WYP41" s="133"/>
      <c r="WYU41" s="133"/>
      <c r="WYZ41" s="133"/>
      <c r="WZE41" s="133"/>
      <c r="WZJ41" s="133"/>
      <c r="WZO41" s="133"/>
      <c r="WZT41" s="133"/>
      <c r="WZY41" s="133"/>
      <c r="XAD41" s="133"/>
      <c r="XAI41" s="133"/>
      <c r="XAN41" s="133"/>
      <c r="XAS41" s="133"/>
      <c r="XAX41" s="133"/>
      <c r="XBC41" s="133"/>
      <c r="XBH41" s="133"/>
      <c r="XBM41" s="133"/>
      <c r="XBR41" s="133"/>
      <c r="XBW41" s="133"/>
      <c r="XCB41" s="133"/>
      <c r="XCG41" s="133"/>
      <c r="XCL41" s="133"/>
      <c r="XCQ41" s="133"/>
      <c r="XCV41" s="133"/>
      <c r="XDA41" s="133"/>
      <c r="XDF41" s="133"/>
      <c r="XDK41" s="133"/>
      <c r="XDP41" s="133"/>
      <c r="XDU41" s="133"/>
      <c r="XDZ41" s="133"/>
      <c r="XEE41" s="133"/>
      <c r="XEJ41" s="133"/>
      <c r="XEO41" s="133"/>
      <c r="XET41" s="133"/>
      <c r="XEY41" s="133"/>
      <c r="XFD41" s="133"/>
    </row>
    <row r="42" spans="1:1024 1029:2044 2049:3069 3074:4094 4099:5119 5124:6144 6149:7164 7169:8189 8194:9214 9219:10239 10244:11264 11269:12284 12289:13309 13314:14334 14339:15359 15364:16384">
      <c r="A42" s="132" t="s">
        <v>826</v>
      </c>
      <c r="B42" s="132" t="s">
        <v>1479</v>
      </c>
      <c r="C42" s="132" t="s">
        <v>1507</v>
      </c>
      <c r="D42" s="133">
        <v>13194.82</v>
      </c>
      <c r="E42" s="132" t="s">
        <v>822</v>
      </c>
      <c r="I42" s="133"/>
      <c r="N42" s="133"/>
      <c r="S42" s="133"/>
      <c r="X42" s="133"/>
      <c r="AC42" s="133"/>
      <c r="AH42" s="133"/>
      <c r="AM42" s="133"/>
      <c r="AR42" s="133"/>
      <c r="AW42" s="133"/>
      <c r="BB42" s="133"/>
      <c r="BG42" s="133"/>
      <c r="BL42" s="133"/>
      <c r="BQ42" s="133"/>
      <c r="BV42" s="133"/>
      <c r="CA42" s="133"/>
      <c r="CF42" s="133"/>
      <c r="CK42" s="133"/>
      <c r="CP42" s="133"/>
      <c r="CU42" s="133"/>
      <c r="CZ42" s="133"/>
      <c r="DE42" s="133"/>
      <c r="DJ42" s="133"/>
      <c r="DO42" s="133"/>
      <c r="DT42" s="133"/>
      <c r="DY42" s="133"/>
      <c r="ED42" s="133"/>
      <c r="EI42" s="133"/>
      <c r="EN42" s="133"/>
      <c r="ES42" s="133"/>
      <c r="EX42" s="133"/>
      <c r="FC42" s="133"/>
      <c r="FH42" s="133"/>
      <c r="FM42" s="133"/>
      <c r="FR42" s="133"/>
      <c r="FW42" s="133"/>
      <c r="GB42" s="133"/>
      <c r="GG42" s="133"/>
      <c r="GL42" s="133"/>
      <c r="GQ42" s="133"/>
      <c r="GV42" s="133"/>
      <c r="HA42" s="133"/>
      <c r="HF42" s="133"/>
      <c r="HK42" s="133"/>
      <c r="HP42" s="133"/>
      <c r="HU42" s="133"/>
      <c r="HZ42" s="133"/>
      <c r="IE42" s="133"/>
      <c r="IJ42" s="133"/>
      <c r="IO42" s="133"/>
      <c r="IT42" s="133"/>
      <c r="IY42" s="133"/>
      <c r="JD42" s="133"/>
      <c r="JI42" s="133"/>
      <c r="JN42" s="133"/>
      <c r="JS42" s="133"/>
      <c r="JX42" s="133"/>
      <c r="KC42" s="133"/>
      <c r="KH42" s="133"/>
      <c r="KM42" s="133"/>
      <c r="KR42" s="133"/>
      <c r="KW42" s="133"/>
      <c r="LB42" s="133"/>
      <c r="LG42" s="133"/>
      <c r="LL42" s="133"/>
      <c r="LQ42" s="133"/>
      <c r="LV42" s="133"/>
      <c r="MA42" s="133"/>
      <c r="MF42" s="133"/>
      <c r="MK42" s="133"/>
      <c r="MP42" s="133"/>
      <c r="MU42" s="133"/>
      <c r="MZ42" s="133"/>
      <c r="NE42" s="133"/>
      <c r="NJ42" s="133"/>
      <c r="NO42" s="133"/>
      <c r="NT42" s="133"/>
      <c r="NY42" s="133"/>
      <c r="OD42" s="133"/>
      <c r="OI42" s="133"/>
      <c r="ON42" s="133"/>
      <c r="OS42" s="133"/>
      <c r="OX42" s="133"/>
      <c r="PC42" s="133"/>
      <c r="PH42" s="133"/>
      <c r="PM42" s="133"/>
      <c r="PR42" s="133"/>
      <c r="PW42" s="133"/>
      <c r="QB42" s="133"/>
      <c r="QG42" s="133"/>
      <c r="QL42" s="133"/>
      <c r="QQ42" s="133"/>
      <c r="QV42" s="133"/>
      <c r="RA42" s="133"/>
      <c r="RF42" s="133"/>
      <c r="RK42" s="133"/>
      <c r="RP42" s="133"/>
      <c r="RU42" s="133"/>
      <c r="RZ42" s="133"/>
      <c r="SE42" s="133"/>
      <c r="SJ42" s="133"/>
      <c r="SO42" s="133"/>
      <c r="ST42" s="133"/>
      <c r="SY42" s="133"/>
      <c r="TD42" s="133"/>
      <c r="TI42" s="133"/>
      <c r="TN42" s="133"/>
      <c r="TS42" s="133"/>
      <c r="TX42" s="133"/>
      <c r="UC42" s="133"/>
      <c r="UH42" s="133"/>
      <c r="UM42" s="133"/>
      <c r="UR42" s="133"/>
      <c r="UW42" s="133"/>
      <c r="VB42" s="133"/>
      <c r="VG42" s="133"/>
      <c r="VL42" s="133"/>
      <c r="VQ42" s="133"/>
      <c r="VV42" s="133"/>
      <c r="WA42" s="133"/>
      <c r="WF42" s="133"/>
      <c r="WK42" s="133"/>
      <c r="WP42" s="133"/>
      <c r="WU42" s="133"/>
      <c r="WZ42" s="133"/>
      <c r="XE42" s="133"/>
      <c r="XJ42" s="133"/>
      <c r="XO42" s="133"/>
      <c r="XT42" s="133"/>
      <c r="XY42" s="133"/>
      <c r="YD42" s="133"/>
      <c r="YI42" s="133"/>
      <c r="YN42" s="133"/>
      <c r="YS42" s="133"/>
      <c r="YX42" s="133"/>
      <c r="ZC42" s="133"/>
      <c r="ZH42" s="133"/>
      <c r="ZM42" s="133"/>
      <c r="ZR42" s="133"/>
      <c r="ZW42" s="133"/>
      <c r="AAB42" s="133"/>
      <c r="AAG42" s="133"/>
      <c r="AAL42" s="133"/>
      <c r="AAQ42" s="133"/>
      <c r="AAV42" s="133"/>
      <c r="ABA42" s="133"/>
      <c r="ABF42" s="133"/>
      <c r="ABK42" s="133"/>
      <c r="ABP42" s="133"/>
      <c r="ABU42" s="133"/>
      <c r="ABZ42" s="133"/>
      <c r="ACE42" s="133"/>
      <c r="ACJ42" s="133"/>
      <c r="ACO42" s="133"/>
      <c r="ACT42" s="133"/>
      <c r="ACY42" s="133"/>
      <c r="ADD42" s="133"/>
      <c r="ADI42" s="133"/>
      <c r="ADN42" s="133"/>
      <c r="ADS42" s="133"/>
      <c r="ADX42" s="133"/>
      <c r="AEC42" s="133"/>
      <c r="AEH42" s="133"/>
      <c r="AEM42" s="133"/>
      <c r="AER42" s="133"/>
      <c r="AEW42" s="133"/>
      <c r="AFB42" s="133"/>
      <c r="AFG42" s="133"/>
      <c r="AFL42" s="133"/>
      <c r="AFQ42" s="133"/>
      <c r="AFV42" s="133"/>
      <c r="AGA42" s="133"/>
      <c r="AGF42" s="133"/>
      <c r="AGK42" s="133"/>
      <c r="AGP42" s="133"/>
      <c r="AGU42" s="133"/>
      <c r="AGZ42" s="133"/>
      <c r="AHE42" s="133"/>
      <c r="AHJ42" s="133"/>
      <c r="AHO42" s="133"/>
      <c r="AHT42" s="133"/>
      <c r="AHY42" s="133"/>
      <c r="AID42" s="133"/>
      <c r="AII42" s="133"/>
      <c r="AIN42" s="133"/>
      <c r="AIS42" s="133"/>
      <c r="AIX42" s="133"/>
      <c r="AJC42" s="133"/>
      <c r="AJH42" s="133"/>
      <c r="AJM42" s="133"/>
      <c r="AJR42" s="133"/>
      <c r="AJW42" s="133"/>
      <c r="AKB42" s="133"/>
      <c r="AKG42" s="133"/>
      <c r="AKL42" s="133"/>
      <c r="AKQ42" s="133"/>
      <c r="AKV42" s="133"/>
      <c r="ALA42" s="133"/>
      <c r="ALF42" s="133"/>
      <c r="ALK42" s="133"/>
      <c r="ALP42" s="133"/>
      <c r="ALU42" s="133"/>
      <c r="ALZ42" s="133"/>
      <c r="AME42" s="133"/>
      <c r="AMJ42" s="133"/>
      <c r="AMO42" s="133"/>
      <c r="AMT42" s="133"/>
      <c r="AMY42" s="133"/>
      <c r="AND42" s="133"/>
      <c r="ANI42" s="133"/>
      <c r="ANN42" s="133"/>
      <c r="ANS42" s="133"/>
      <c r="ANX42" s="133"/>
      <c r="AOC42" s="133"/>
      <c r="AOH42" s="133"/>
      <c r="AOM42" s="133"/>
      <c r="AOR42" s="133"/>
      <c r="AOW42" s="133"/>
      <c r="APB42" s="133"/>
      <c r="APG42" s="133"/>
      <c r="APL42" s="133"/>
      <c r="APQ42" s="133"/>
      <c r="APV42" s="133"/>
      <c r="AQA42" s="133"/>
      <c r="AQF42" s="133"/>
      <c r="AQK42" s="133"/>
      <c r="AQP42" s="133"/>
      <c r="AQU42" s="133"/>
      <c r="AQZ42" s="133"/>
      <c r="ARE42" s="133"/>
      <c r="ARJ42" s="133"/>
      <c r="ARO42" s="133"/>
      <c r="ART42" s="133"/>
      <c r="ARY42" s="133"/>
      <c r="ASD42" s="133"/>
      <c r="ASI42" s="133"/>
      <c r="ASN42" s="133"/>
      <c r="ASS42" s="133"/>
      <c r="ASX42" s="133"/>
      <c r="ATC42" s="133"/>
      <c r="ATH42" s="133"/>
      <c r="ATM42" s="133"/>
      <c r="ATR42" s="133"/>
      <c r="ATW42" s="133"/>
      <c r="AUB42" s="133"/>
      <c r="AUG42" s="133"/>
      <c r="AUL42" s="133"/>
      <c r="AUQ42" s="133"/>
      <c r="AUV42" s="133"/>
      <c r="AVA42" s="133"/>
      <c r="AVF42" s="133"/>
      <c r="AVK42" s="133"/>
      <c r="AVP42" s="133"/>
      <c r="AVU42" s="133"/>
      <c r="AVZ42" s="133"/>
      <c r="AWE42" s="133"/>
      <c r="AWJ42" s="133"/>
      <c r="AWO42" s="133"/>
      <c r="AWT42" s="133"/>
      <c r="AWY42" s="133"/>
      <c r="AXD42" s="133"/>
      <c r="AXI42" s="133"/>
      <c r="AXN42" s="133"/>
      <c r="AXS42" s="133"/>
      <c r="AXX42" s="133"/>
      <c r="AYC42" s="133"/>
      <c r="AYH42" s="133"/>
      <c r="AYM42" s="133"/>
      <c r="AYR42" s="133"/>
      <c r="AYW42" s="133"/>
      <c r="AZB42" s="133"/>
      <c r="AZG42" s="133"/>
      <c r="AZL42" s="133"/>
      <c r="AZQ42" s="133"/>
      <c r="AZV42" s="133"/>
      <c r="BAA42" s="133"/>
      <c r="BAF42" s="133"/>
      <c r="BAK42" s="133"/>
      <c r="BAP42" s="133"/>
      <c r="BAU42" s="133"/>
      <c r="BAZ42" s="133"/>
      <c r="BBE42" s="133"/>
      <c r="BBJ42" s="133"/>
      <c r="BBO42" s="133"/>
      <c r="BBT42" s="133"/>
      <c r="BBY42" s="133"/>
      <c r="BCD42" s="133"/>
      <c r="BCI42" s="133"/>
      <c r="BCN42" s="133"/>
      <c r="BCS42" s="133"/>
      <c r="BCX42" s="133"/>
      <c r="BDC42" s="133"/>
      <c r="BDH42" s="133"/>
      <c r="BDM42" s="133"/>
      <c r="BDR42" s="133"/>
      <c r="BDW42" s="133"/>
      <c r="BEB42" s="133"/>
      <c r="BEG42" s="133"/>
      <c r="BEL42" s="133"/>
      <c r="BEQ42" s="133"/>
      <c r="BEV42" s="133"/>
      <c r="BFA42" s="133"/>
      <c r="BFF42" s="133"/>
      <c r="BFK42" s="133"/>
      <c r="BFP42" s="133"/>
      <c r="BFU42" s="133"/>
      <c r="BFZ42" s="133"/>
      <c r="BGE42" s="133"/>
      <c r="BGJ42" s="133"/>
      <c r="BGO42" s="133"/>
      <c r="BGT42" s="133"/>
      <c r="BGY42" s="133"/>
      <c r="BHD42" s="133"/>
      <c r="BHI42" s="133"/>
      <c r="BHN42" s="133"/>
      <c r="BHS42" s="133"/>
      <c r="BHX42" s="133"/>
      <c r="BIC42" s="133"/>
      <c r="BIH42" s="133"/>
      <c r="BIM42" s="133"/>
      <c r="BIR42" s="133"/>
      <c r="BIW42" s="133"/>
      <c r="BJB42" s="133"/>
      <c r="BJG42" s="133"/>
      <c r="BJL42" s="133"/>
      <c r="BJQ42" s="133"/>
      <c r="BJV42" s="133"/>
      <c r="BKA42" s="133"/>
      <c r="BKF42" s="133"/>
      <c r="BKK42" s="133"/>
      <c r="BKP42" s="133"/>
      <c r="BKU42" s="133"/>
      <c r="BKZ42" s="133"/>
      <c r="BLE42" s="133"/>
      <c r="BLJ42" s="133"/>
      <c r="BLO42" s="133"/>
      <c r="BLT42" s="133"/>
      <c r="BLY42" s="133"/>
      <c r="BMD42" s="133"/>
      <c r="BMI42" s="133"/>
      <c r="BMN42" s="133"/>
      <c r="BMS42" s="133"/>
      <c r="BMX42" s="133"/>
      <c r="BNC42" s="133"/>
      <c r="BNH42" s="133"/>
      <c r="BNM42" s="133"/>
      <c r="BNR42" s="133"/>
      <c r="BNW42" s="133"/>
      <c r="BOB42" s="133"/>
      <c r="BOG42" s="133"/>
      <c r="BOL42" s="133"/>
      <c r="BOQ42" s="133"/>
      <c r="BOV42" s="133"/>
      <c r="BPA42" s="133"/>
      <c r="BPF42" s="133"/>
      <c r="BPK42" s="133"/>
      <c r="BPP42" s="133"/>
      <c r="BPU42" s="133"/>
      <c r="BPZ42" s="133"/>
      <c r="BQE42" s="133"/>
      <c r="BQJ42" s="133"/>
      <c r="BQO42" s="133"/>
      <c r="BQT42" s="133"/>
      <c r="BQY42" s="133"/>
      <c r="BRD42" s="133"/>
      <c r="BRI42" s="133"/>
      <c r="BRN42" s="133"/>
      <c r="BRS42" s="133"/>
      <c r="BRX42" s="133"/>
      <c r="BSC42" s="133"/>
      <c r="BSH42" s="133"/>
      <c r="BSM42" s="133"/>
      <c r="BSR42" s="133"/>
      <c r="BSW42" s="133"/>
      <c r="BTB42" s="133"/>
      <c r="BTG42" s="133"/>
      <c r="BTL42" s="133"/>
      <c r="BTQ42" s="133"/>
      <c r="BTV42" s="133"/>
      <c r="BUA42" s="133"/>
      <c r="BUF42" s="133"/>
      <c r="BUK42" s="133"/>
      <c r="BUP42" s="133"/>
      <c r="BUU42" s="133"/>
      <c r="BUZ42" s="133"/>
      <c r="BVE42" s="133"/>
      <c r="BVJ42" s="133"/>
      <c r="BVO42" s="133"/>
      <c r="BVT42" s="133"/>
      <c r="BVY42" s="133"/>
      <c r="BWD42" s="133"/>
      <c r="BWI42" s="133"/>
      <c r="BWN42" s="133"/>
      <c r="BWS42" s="133"/>
      <c r="BWX42" s="133"/>
      <c r="BXC42" s="133"/>
      <c r="BXH42" s="133"/>
      <c r="BXM42" s="133"/>
      <c r="BXR42" s="133"/>
      <c r="BXW42" s="133"/>
      <c r="BYB42" s="133"/>
      <c r="BYG42" s="133"/>
      <c r="BYL42" s="133"/>
      <c r="BYQ42" s="133"/>
      <c r="BYV42" s="133"/>
      <c r="BZA42" s="133"/>
      <c r="BZF42" s="133"/>
      <c r="BZK42" s="133"/>
      <c r="BZP42" s="133"/>
      <c r="BZU42" s="133"/>
      <c r="BZZ42" s="133"/>
      <c r="CAE42" s="133"/>
      <c r="CAJ42" s="133"/>
      <c r="CAO42" s="133"/>
      <c r="CAT42" s="133"/>
      <c r="CAY42" s="133"/>
      <c r="CBD42" s="133"/>
      <c r="CBI42" s="133"/>
      <c r="CBN42" s="133"/>
      <c r="CBS42" s="133"/>
      <c r="CBX42" s="133"/>
      <c r="CCC42" s="133"/>
      <c r="CCH42" s="133"/>
      <c r="CCM42" s="133"/>
      <c r="CCR42" s="133"/>
      <c r="CCW42" s="133"/>
      <c r="CDB42" s="133"/>
      <c r="CDG42" s="133"/>
      <c r="CDL42" s="133"/>
      <c r="CDQ42" s="133"/>
      <c r="CDV42" s="133"/>
      <c r="CEA42" s="133"/>
      <c r="CEF42" s="133"/>
      <c r="CEK42" s="133"/>
      <c r="CEP42" s="133"/>
      <c r="CEU42" s="133"/>
      <c r="CEZ42" s="133"/>
      <c r="CFE42" s="133"/>
      <c r="CFJ42" s="133"/>
      <c r="CFO42" s="133"/>
      <c r="CFT42" s="133"/>
      <c r="CFY42" s="133"/>
      <c r="CGD42" s="133"/>
      <c r="CGI42" s="133"/>
      <c r="CGN42" s="133"/>
      <c r="CGS42" s="133"/>
      <c r="CGX42" s="133"/>
      <c r="CHC42" s="133"/>
      <c r="CHH42" s="133"/>
      <c r="CHM42" s="133"/>
      <c r="CHR42" s="133"/>
      <c r="CHW42" s="133"/>
      <c r="CIB42" s="133"/>
      <c r="CIG42" s="133"/>
      <c r="CIL42" s="133"/>
      <c r="CIQ42" s="133"/>
      <c r="CIV42" s="133"/>
      <c r="CJA42" s="133"/>
      <c r="CJF42" s="133"/>
      <c r="CJK42" s="133"/>
      <c r="CJP42" s="133"/>
      <c r="CJU42" s="133"/>
      <c r="CJZ42" s="133"/>
      <c r="CKE42" s="133"/>
      <c r="CKJ42" s="133"/>
      <c r="CKO42" s="133"/>
      <c r="CKT42" s="133"/>
      <c r="CKY42" s="133"/>
      <c r="CLD42" s="133"/>
      <c r="CLI42" s="133"/>
      <c r="CLN42" s="133"/>
      <c r="CLS42" s="133"/>
      <c r="CLX42" s="133"/>
      <c r="CMC42" s="133"/>
      <c r="CMH42" s="133"/>
      <c r="CMM42" s="133"/>
      <c r="CMR42" s="133"/>
      <c r="CMW42" s="133"/>
      <c r="CNB42" s="133"/>
      <c r="CNG42" s="133"/>
      <c r="CNL42" s="133"/>
      <c r="CNQ42" s="133"/>
      <c r="CNV42" s="133"/>
      <c r="COA42" s="133"/>
      <c r="COF42" s="133"/>
      <c r="COK42" s="133"/>
      <c r="COP42" s="133"/>
      <c r="COU42" s="133"/>
      <c r="COZ42" s="133"/>
      <c r="CPE42" s="133"/>
      <c r="CPJ42" s="133"/>
      <c r="CPO42" s="133"/>
      <c r="CPT42" s="133"/>
      <c r="CPY42" s="133"/>
      <c r="CQD42" s="133"/>
      <c r="CQI42" s="133"/>
      <c r="CQN42" s="133"/>
      <c r="CQS42" s="133"/>
      <c r="CQX42" s="133"/>
      <c r="CRC42" s="133"/>
      <c r="CRH42" s="133"/>
      <c r="CRM42" s="133"/>
      <c r="CRR42" s="133"/>
      <c r="CRW42" s="133"/>
      <c r="CSB42" s="133"/>
      <c r="CSG42" s="133"/>
      <c r="CSL42" s="133"/>
      <c r="CSQ42" s="133"/>
      <c r="CSV42" s="133"/>
      <c r="CTA42" s="133"/>
      <c r="CTF42" s="133"/>
      <c r="CTK42" s="133"/>
      <c r="CTP42" s="133"/>
      <c r="CTU42" s="133"/>
      <c r="CTZ42" s="133"/>
      <c r="CUE42" s="133"/>
      <c r="CUJ42" s="133"/>
      <c r="CUO42" s="133"/>
      <c r="CUT42" s="133"/>
      <c r="CUY42" s="133"/>
      <c r="CVD42" s="133"/>
      <c r="CVI42" s="133"/>
      <c r="CVN42" s="133"/>
      <c r="CVS42" s="133"/>
      <c r="CVX42" s="133"/>
      <c r="CWC42" s="133"/>
      <c r="CWH42" s="133"/>
      <c r="CWM42" s="133"/>
      <c r="CWR42" s="133"/>
      <c r="CWW42" s="133"/>
      <c r="CXB42" s="133"/>
      <c r="CXG42" s="133"/>
      <c r="CXL42" s="133"/>
      <c r="CXQ42" s="133"/>
      <c r="CXV42" s="133"/>
      <c r="CYA42" s="133"/>
      <c r="CYF42" s="133"/>
      <c r="CYK42" s="133"/>
      <c r="CYP42" s="133"/>
      <c r="CYU42" s="133"/>
      <c r="CYZ42" s="133"/>
      <c r="CZE42" s="133"/>
      <c r="CZJ42" s="133"/>
      <c r="CZO42" s="133"/>
      <c r="CZT42" s="133"/>
      <c r="CZY42" s="133"/>
      <c r="DAD42" s="133"/>
      <c r="DAI42" s="133"/>
      <c r="DAN42" s="133"/>
      <c r="DAS42" s="133"/>
      <c r="DAX42" s="133"/>
      <c r="DBC42" s="133"/>
      <c r="DBH42" s="133"/>
      <c r="DBM42" s="133"/>
      <c r="DBR42" s="133"/>
      <c r="DBW42" s="133"/>
      <c r="DCB42" s="133"/>
      <c r="DCG42" s="133"/>
      <c r="DCL42" s="133"/>
      <c r="DCQ42" s="133"/>
      <c r="DCV42" s="133"/>
      <c r="DDA42" s="133"/>
      <c r="DDF42" s="133"/>
      <c r="DDK42" s="133"/>
      <c r="DDP42" s="133"/>
      <c r="DDU42" s="133"/>
      <c r="DDZ42" s="133"/>
      <c r="DEE42" s="133"/>
      <c r="DEJ42" s="133"/>
      <c r="DEO42" s="133"/>
      <c r="DET42" s="133"/>
      <c r="DEY42" s="133"/>
      <c r="DFD42" s="133"/>
      <c r="DFI42" s="133"/>
      <c r="DFN42" s="133"/>
      <c r="DFS42" s="133"/>
      <c r="DFX42" s="133"/>
      <c r="DGC42" s="133"/>
      <c r="DGH42" s="133"/>
      <c r="DGM42" s="133"/>
      <c r="DGR42" s="133"/>
      <c r="DGW42" s="133"/>
      <c r="DHB42" s="133"/>
      <c r="DHG42" s="133"/>
      <c r="DHL42" s="133"/>
      <c r="DHQ42" s="133"/>
      <c r="DHV42" s="133"/>
      <c r="DIA42" s="133"/>
      <c r="DIF42" s="133"/>
      <c r="DIK42" s="133"/>
      <c r="DIP42" s="133"/>
      <c r="DIU42" s="133"/>
      <c r="DIZ42" s="133"/>
      <c r="DJE42" s="133"/>
      <c r="DJJ42" s="133"/>
      <c r="DJO42" s="133"/>
      <c r="DJT42" s="133"/>
      <c r="DJY42" s="133"/>
      <c r="DKD42" s="133"/>
      <c r="DKI42" s="133"/>
      <c r="DKN42" s="133"/>
      <c r="DKS42" s="133"/>
      <c r="DKX42" s="133"/>
      <c r="DLC42" s="133"/>
      <c r="DLH42" s="133"/>
      <c r="DLM42" s="133"/>
      <c r="DLR42" s="133"/>
      <c r="DLW42" s="133"/>
      <c r="DMB42" s="133"/>
      <c r="DMG42" s="133"/>
      <c r="DML42" s="133"/>
      <c r="DMQ42" s="133"/>
      <c r="DMV42" s="133"/>
      <c r="DNA42" s="133"/>
      <c r="DNF42" s="133"/>
      <c r="DNK42" s="133"/>
      <c r="DNP42" s="133"/>
      <c r="DNU42" s="133"/>
      <c r="DNZ42" s="133"/>
      <c r="DOE42" s="133"/>
      <c r="DOJ42" s="133"/>
      <c r="DOO42" s="133"/>
      <c r="DOT42" s="133"/>
      <c r="DOY42" s="133"/>
      <c r="DPD42" s="133"/>
      <c r="DPI42" s="133"/>
      <c r="DPN42" s="133"/>
      <c r="DPS42" s="133"/>
      <c r="DPX42" s="133"/>
      <c r="DQC42" s="133"/>
      <c r="DQH42" s="133"/>
      <c r="DQM42" s="133"/>
      <c r="DQR42" s="133"/>
      <c r="DQW42" s="133"/>
      <c r="DRB42" s="133"/>
      <c r="DRG42" s="133"/>
      <c r="DRL42" s="133"/>
      <c r="DRQ42" s="133"/>
      <c r="DRV42" s="133"/>
      <c r="DSA42" s="133"/>
      <c r="DSF42" s="133"/>
      <c r="DSK42" s="133"/>
      <c r="DSP42" s="133"/>
      <c r="DSU42" s="133"/>
      <c r="DSZ42" s="133"/>
      <c r="DTE42" s="133"/>
      <c r="DTJ42" s="133"/>
      <c r="DTO42" s="133"/>
      <c r="DTT42" s="133"/>
      <c r="DTY42" s="133"/>
      <c r="DUD42" s="133"/>
      <c r="DUI42" s="133"/>
      <c r="DUN42" s="133"/>
      <c r="DUS42" s="133"/>
      <c r="DUX42" s="133"/>
      <c r="DVC42" s="133"/>
      <c r="DVH42" s="133"/>
      <c r="DVM42" s="133"/>
      <c r="DVR42" s="133"/>
      <c r="DVW42" s="133"/>
      <c r="DWB42" s="133"/>
      <c r="DWG42" s="133"/>
      <c r="DWL42" s="133"/>
      <c r="DWQ42" s="133"/>
      <c r="DWV42" s="133"/>
      <c r="DXA42" s="133"/>
      <c r="DXF42" s="133"/>
      <c r="DXK42" s="133"/>
      <c r="DXP42" s="133"/>
      <c r="DXU42" s="133"/>
      <c r="DXZ42" s="133"/>
      <c r="DYE42" s="133"/>
      <c r="DYJ42" s="133"/>
      <c r="DYO42" s="133"/>
      <c r="DYT42" s="133"/>
      <c r="DYY42" s="133"/>
      <c r="DZD42" s="133"/>
      <c r="DZI42" s="133"/>
      <c r="DZN42" s="133"/>
      <c r="DZS42" s="133"/>
      <c r="DZX42" s="133"/>
      <c r="EAC42" s="133"/>
      <c r="EAH42" s="133"/>
      <c r="EAM42" s="133"/>
      <c r="EAR42" s="133"/>
      <c r="EAW42" s="133"/>
      <c r="EBB42" s="133"/>
      <c r="EBG42" s="133"/>
      <c r="EBL42" s="133"/>
      <c r="EBQ42" s="133"/>
      <c r="EBV42" s="133"/>
      <c r="ECA42" s="133"/>
      <c r="ECF42" s="133"/>
      <c r="ECK42" s="133"/>
      <c r="ECP42" s="133"/>
      <c r="ECU42" s="133"/>
      <c r="ECZ42" s="133"/>
      <c r="EDE42" s="133"/>
      <c r="EDJ42" s="133"/>
      <c r="EDO42" s="133"/>
      <c r="EDT42" s="133"/>
      <c r="EDY42" s="133"/>
      <c r="EED42" s="133"/>
      <c r="EEI42" s="133"/>
      <c r="EEN42" s="133"/>
      <c r="EES42" s="133"/>
      <c r="EEX42" s="133"/>
      <c r="EFC42" s="133"/>
      <c r="EFH42" s="133"/>
      <c r="EFM42" s="133"/>
      <c r="EFR42" s="133"/>
      <c r="EFW42" s="133"/>
      <c r="EGB42" s="133"/>
      <c r="EGG42" s="133"/>
      <c r="EGL42" s="133"/>
      <c r="EGQ42" s="133"/>
      <c r="EGV42" s="133"/>
      <c r="EHA42" s="133"/>
      <c r="EHF42" s="133"/>
      <c r="EHK42" s="133"/>
      <c r="EHP42" s="133"/>
      <c r="EHU42" s="133"/>
      <c r="EHZ42" s="133"/>
      <c r="EIE42" s="133"/>
      <c r="EIJ42" s="133"/>
      <c r="EIO42" s="133"/>
      <c r="EIT42" s="133"/>
      <c r="EIY42" s="133"/>
      <c r="EJD42" s="133"/>
      <c r="EJI42" s="133"/>
      <c r="EJN42" s="133"/>
      <c r="EJS42" s="133"/>
      <c r="EJX42" s="133"/>
      <c r="EKC42" s="133"/>
      <c r="EKH42" s="133"/>
      <c r="EKM42" s="133"/>
      <c r="EKR42" s="133"/>
      <c r="EKW42" s="133"/>
      <c r="ELB42" s="133"/>
      <c r="ELG42" s="133"/>
      <c r="ELL42" s="133"/>
      <c r="ELQ42" s="133"/>
      <c r="ELV42" s="133"/>
      <c r="EMA42" s="133"/>
      <c r="EMF42" s="133"/>
      <c r="EMK42" s="133"/>
      <c r="EMP42" s="133"/>
      <c r="EMU42" s="133"/>
      <c r="EMZ42" s="133"/>
      <c r="ENE42" s="133"/>
      <c r="ENJ42" s="133"/>
      <c r="ENO42" s="133"/>
      <c r="ENT42" s="133"/>
      <c r="ENY42" s="133"/>
      <c r="EOD42" s="133"/>
      <c r="EOI42" s="133"/>
      <c r="EON42" s="133"/>
      <c r="EOS42" s="133"/>
      <c r="EOX42" s="133"/>
      <c r="EPC42" s="133"/>
      <c r="EPH42" s="133"/>
      <c r="EPM42" s="133"/>
      <c r="EPR42" s="133"/>
      <c r="EPW42" s="133"/>
      <c r="EQB42" s="133"/>
      <c r="EQG42" s="133"/>
      <c r="EQL42" s="133"/>
      <c r="EQQ42" s="133"/>
      <c r="EQV42" s="133"/>
      <c r="ERA42" s="133"/>
      <c r="ERF42" s="133"/>
      <c r="ERK42" s="133"/>
      <c r="ERP42" s="133"/>
      <c r="ERU42" s="133"/>
      <c r="ERZ42" s="133"/>
      <c r="ESE42" s="133"/>
      <c r="ESJ42" s="133"/>
      <c r="ESO42" s="133"/>
      <c r="EST42" s="133"/>
      <c r="ESY42" s="133"/>
      <c r="ETD42" s="133"/>
      <c r="ETI42" s="133"/>
      <c r="ETN42" s="133"/>
      <c r="ETS42" s="133"/>
      <c r="ETX42" s="133"/>
      <c r="EUC42" s="133"/>
      <c r="EUH42" s="133"/>
      <c r="EUM42" s="133"/>
      <c r="EUR42" s="133"/>
      <c r="EUW42" s="133"/>
      <c r="EVB42" s="133"/>
      <c r="EVG42" s="133"/>
      <c r="EVL42" s="133"/>
      <c r="EVQ42" s="133"/>
      <c r="EVV42" s="133"/>
      <c r="EWA42" s="133"/>
      <c r="EWF42" s="133"/>
      <c r="EWK42" s="133"/>
      <c r="EWP42" s="133"/>
      <c r="EWU42" s="133"/>
      <c r="EWZ42" s="133"/>
      <c r="EXE42" s="133"/>
      <c r="EXJ42" s="133"/>
      <c r="EXO42" s="133"/>
      <c r="EXT42" s="133"/>
      <c r="EXY42" s="133"/>
      <c r="EYD42" s="133"/>
      <c r="EYI42" s="133"/>
      <c r="EYN42" s="133"/>
      <c r="EYS42" s="133"/>
      <c r="EYX42" s="133"/>
      <c r="EZC42" s="133"/>
      <c r="EZH42" s="133"/>
      <c r="EZM42" s="133"/>
      <c r="EZR42" s="133"/>
      <c r="EZW42" s="133"/>
      <c r="FAB42" s="133"/>
      <c r="FAG42" s="133"/>
      <c r="FAL42" s="133"/>
      <c r="FAQ42" s="133"/>
      <c r="FAV42" s="133"/>
      <c r="FBA42" s="133"/>
      <c r="FBF42" s="133"/>
      <c r="FBK42" s="133"/>
      <c r="FBP42" s="133"/>
      <c r="FBU42" s="133"/>
      <c r="FBZ42" s="133"/>
      <c r="FCE42" s="133"/>
      <c r="FCJ42" s="133"/>
      <c r="FCO42" s="133"/>
      <c r="FCT42" s="133"/>
      <c r="FCY42" s="133"/>
      <c r="FDD42" s="133"/>
      <c r="FDI42" s="133"/>
      <c r="FDN42" s="133"/>
      <c r="FDS42" s="133"/>
      <c r="FDX42" s="133"/>
      <c r="FEC42" s="133"/>
      <c r="FEH42" s="133"/>
      <c r="FEM42" s="133"/>
      <c r="FER42" s="133"/>
      <c r="FEW42" s="133"/>
      <c r="FFB42" s="133"/>
      <c r="FFG42" s="133"/>
      <c r="FFL42" s="133"/>
      <c r="FFQ42" s="133"/>
      <c r="FFV42" s="133"/>
      <c r="FGA42" s="133"/>
      <c r="FGF42" s="133"/>
      <c r="FGK42" s="133"/>
      <c r="FGP42" s="133"/>
      <c r="FGU42" s="133"/>
      <c r="FGZ42" s="133"/>
      <c r="FHE42" s="133"/>
      <c r="FHJ42" s="133"/>
      <c r="FHO42" s="133"/>
      <c r="FHT42" s="133"/>
      <c r="FHY42" s="133"/>
      <c r="FID42" s="133"/>
      <c r="FII42" s="133"/>
      <c r="FIN42" s="133"/>
      <c r="FIS42" s="133"/>
      <c r="FIX42" s="133"/>
      <c r="FJC42" s="133"/>
      <c r="FJH42" s="133"/>
      <c r="FJM42" s="133"/>
      <c r="FJR42" s="133"/>
      <c r="FJW42" s="133"/>
      <c r="FKB42" s="133"/>
      <c r="FKG42" s="133"/>
      <c r="FKL42" s="133"/>
      <c r="FKQ42" s="133"/>
      <c r="FKV42" s="133"/>
      <c r="FLA42" s="133"/>
      <c r="FLF42" s="133"/>
      <c r="FLK42" s="133"/>
      <c r="FLP42" s="133"/>
      <c r="FLU42" s="133"/>
      <c r="FLZ42" s="133"/>
      <c r="FME42" s="133"/>
      <c r="FMJ42" s="133"/>
      <c r="FMO42" s="133"/>
      <c r="FMT42" s="133"/>
      <c r="FMY42" s="133"/>
      <c r="FND42" s="133"/>
      <c r="FNI42" s="133"/>
      <c r="FNN42" s="133"/>
      <c r="FNS42" s="133"/>
      <c r="FNX42" s="133"/>
      <c r="FOC42" s="133"/>
      <c r="FOH42" s="133"/>
      <c r="FOM42" s="133"/>
      <c r="FOR42" s="133"/>
      <c r="FOW42" s="133"/>
      <c r="FPB42" s="133"/>
      <c r="FPG42" s="133"/>
      <c r="FPL42" s="133"/>
      <c r="FPQ42" s="133"/>
      <c r="FPV42" s="133"/>
      <c r="FQA42" s="133"/>
      <c r="FQF42" s="133"/>
      <c r="FQK42" s="133"/>
      <c r="FQP42" s="133"/>
      <c r="FQU42" s="133"/>
      <c r="FQZ42" s="133"/>
      <c r="FRE42" s="133"/>
      <c r="FRJ42" s="133"/>
      <c r="FRO42" s="133"/>
      <c r="FRT42" s="133"/>
      <c r="FRY42" s="133"/>
      <c r="FSD42" s="133"/>
      <c r="FSI42" s="133"/>
      <c r="FSN42" s="133"/>
      <c r="FSS42" s="133"/>
      <c r="FSX42" s="133"/>
      <c r="FTC42" s="133"/>
      <c r="FTH42" s="133"/>
      <c r="FTM42" s="133"/>
      <c r="FTR42" s="133"/>
      <c r="FTW42" s="133"/>
      <c r="FUB42" s="133"/>
      <c r="FUG42" s="133"/>
      <c r="FUL42" s="133"/>
      <c r="FUQ42" s="133"/>
      <c r="FUV42" s="133"/>
      <c r="FVA42" s="133"/>
      <c r="FVF42" s="133"/>
      <c r="FVK42" s="133"/>
      <c r="FVP42" s="133"/>
      <c r="FVU42" s="133"/>
      <c r="FVZ42" s="133"/>
      <c r="FWE42" s="133"/>
      <c r="FWJ42" s="133"/>
      <c r="FWO42" s="133"/>
      <c r="FWT42" s="133"/>
      <c r="FWY42" s="133"/>
      <c r="FXD42" s="133"/>
      <c r="FXI42" s="133"/>
      <c r="FXN42" s="133"/>
      <c r="FXS42" s="133"/>
      <c r="FXX42" s="133"/>
      <c r="FYC42" s="133"/>
      <c r="FYH42" s="133"/>
      <c r="FYM42" s="133"/>
      <c r="FYR42" s="133"/>
      <c r="FYW42" s="133"/>
      <c r="FZB42" s="133"/>
      <c r="FZG42" s="133"/>
      <c r="FZL42" s="133"/>
      <c r="FZQ42" s="133"/>
      <c r="FZV42" s="133"/>
      <c r="GAA42" s="133"/>
      <c r="GAF42" s="133"/>
      <c r="GAK42" s="133"/>
      <c r="GAP42" s="133"/>
      <c r="GAU42" s="133"/>
      <c r="GAZ42" s="133"/>
      <c r="GBE42" s="133"/>
      <c r="GBJ42" s="133"/>
      <c r="GBO42" s="133"/>
      <c r="GBT42" s="133"/>
      <c r="GBY42" s="133"/>
      <c r="GCD42" s="133"/>
      <c r="GCI42" s="133"/>
      <c r="GCN42" s="133"/>
      <c r="GCS42" s="133"/>
      <c r="GCX42" s="133"/>
      <c r="GDC42" s="133"/>
      <c r="GDH42" s="133"/>
      <c r="GDM42" s="133"/>
      <c r="GDR42" s="133"/>
      <c r="GDW42" s="133"/>
      <c r="GEB42" s="133"/>
      <c r="GEG42" s="133"/>
      <c r="GEL42" s="133"/>
      <c r="GEQ42" s="133"/>
      <c r="GEV42" s="133"/>
      <c r="GFA42" s="133"/>
      <c r="GFF42" s="133"/>
      <c r="GFK42" s="133"/>
      <c r="GFP42" s="133"/>
      <c r="GFU42" s="133"/>
      <c r="GFZ42" s="133"/>
      <c r="GGE42" s="133"/>
      <c r="GGJ42" s="133"/>
      <c r="GGO42" s="133"/>
      <c r="GGT42" s="133"/>
      <c r="GGY42" s="133"/>
      <c r="GHD42" s="133"/>
      <c r="GHI42" s="133"/>
      <c r="GHN42" s="133"/>
      <c r="GHS42" s="133"/>
      <c r="GHX42" s="133"/>
      <c r="GIC42" s="133"/>
      <c r="GIH42" s="133"/>
      <c r="GIM42" s="133"/>
      <c r="GIR42" s="133"/>
      <c r="GIW42" s="133"/>
      <c r="GJB42" s="133"/>
      <c r="GJG42" s="133"/>
      <c r="GJL42" s="133"/>
      <c r="GJQ42" s="133"/>
      <c r="GJV42" s="133"/>
      <c r="GKA42" s="133"/>
      <c r="GKF42" s="133"/>
      <c r="GKK42" s="133"/>
      <c r="GKP42" s="133"/>
      <c r="GKU42" s="133"/>
      <c r="GKZ42" s="133"/>
      <c r="GLE42" s="133"/>
      <c r="GLJ42" s="133"/>
      <c r="GLO42" s="133"/>
      <c r="GLT42" s="133"/>
      <c r="GLY42" s="133"/>
      <c r="GMD42" s="133"/>
      <c r="GMI42" s="133"/>
      <c r="GMN42" s="133"/>
      <c r="GMS42" s="133"/>
      <c r="GMX42" s="133"/>
      <c r="GNC42" s="133"/>
      <c r="GNH42" s="133"/>
      <c r="GNM42" s="133"/>
      <c r="GNR42" s="133"/>
      <c r="GNW42" s="133"/>
      <c r="GOB42" s="133"/>
      <c r="GOG42" s="133"/>
      <c r="GOL42" s="133"/>
      <c r="GOQ42" s="133"/>
      <c r="GOV42" s="133"/>
      <c r="GPA42" s="133"/>
      <c r="GPF42" s="133"/>
      <c r="GPK42" s="133"/>
      <c r="GPP42" s="133"/>
      <c r="GPU42" s="133"/>
      <c r="GPZ42" s="133"/>
      <c r="GQE42" s="133"/>
      <c r="GQJ42" s="133"/>
      <c r="GQO42" s="133"/>
      <c r="GQT42" s="133"/>
      <c r="GQY42" s="133"/>
      <c r="GRD42" s="133"/>
      <c r="GRI42" s="133"/>
      <c r="GRN42" s="133"/>
      <c r="GRS42" s="133"/>
      <c r="GRX42" s="133"/>
      <c r="GSC42" s="133"/>
      <c r="GSH42" s="133"/>
      <c r="GSM42" s="133"/>
      <c r="GSR42" s="133"/>
      <c r="GSW42" s="133"/>
      <c r="GTB42" s="133"/>
      <c r="GTG42" s="133"/>
      <c r="GTL42" s="133"/>
      <c r="GTQ42" s="133"/>
      <c r="GTV42" s="133"/>
      <c r="GUA42" s="133"/>
      <c r="GUF42" s="133"/>
      <c r="GUK42" s="133"/>
      <c r="GUP42" s="133"/>
      <c r="GUU42" s="133"/>
      <c r="GUZ42" s="133"/>
      <c r="GVE42" s="133"/>
      <c r="GVJ42" s="133"/>
      <c r="GVO42" s="133"/>
      <c r="GVT42" s="133"/>
      <c r="GVY42" s="133"/>
      <c r="GWD42" s="133"/>
      <c r="GWI42" s="133"/>
      <c r="GWN42" s="133"/>
      <c r="GWS42" s="133"/>
      <c r="GWX42" s="133"/>
      <c r="GXC42" s="133"/>
      <c r="GXH42" s="133"/>
      <c r="GXM42" s="133"/>
      <c r="GXR42" s="133"/>
      <c r="GXW42" s="133"/>
      <c r="GYB42" s="133"/>
      <c r="GYG42" s="133"/>
      <c r="GYL42" s="133"/>
      <c r="GYQ42" s="133"/>
      <c r="GYV42" s="133"/>
      <c r="GZA42" s="133"/>
      <c r="GZF42" s="133"/>
      <c r="GZK42" s="133"/>
      <c r="GZP42" s="133"/>
      <c r="GZU42" s="133"/>
      <c r="GZZ42" s="133"/>
      <c r="HAE42" s="133"/>
      <c r="HAJ42" s="133"/>
      <c r="HAO42" s="133"/>
      <c r="HAT42" s="133"/>
      <c r="HAY42" s="133"/>
      <c r="HBD42" s="133"/>
      <c r="HBI42" s="133"/>
      <c r="HBN42" s="133"/>
      <c r="HBS42" s="133"/>
      <c r="HBX42" s="133"/>
      <c r="HCC42" s="133"/>
      <c r="HCH42" s="133"/>
      <c r="HCM42" s="133"/>
      <c r="HCR42" s="133"/>
      <c r="HCW42" s="133"/>
      <c r="HDB42" s="133"/>
      <c r="HDG42" s="133"/>
      <c r="HDL42" s="133"/>
      <c r="HDQ42" s="133"/>
      <c r="HDV42" s="133"/>
      <c r="HEA42" s="133"/>
      <c r="HEF42" s="133"/>
      <c r="HEK42" s="133"/>
      <c r="HEP42" s="133"/>
      <c r="HEU42" s="133"/>
      <c r="HEZ42" s="133"/>
      <c r="HFE42" s="133"/>
      <c r="HFJ42" s="133"/>
      <c r="HFO42" s="133"/>
      <c r="HFT42" s="133"/>
      <c r="HFY42" s="133"/>
      <c r="HGD42" s="133"/>
      <c r="HGI42" s="133"/>
      <c r="HGN42" s="133"/>
      <c r="HGS42" s="133"/>
      <c r="HGX42" s="133"/>
      <c r="HHC42" s="133"/>
      <c r="HHH42" s="133"/>
      <c r="HHM42" s="133"/>
      <c r="HHR42" s="133"/>
      <c r="HHW42" s="133"/>
      <c r="HIB42" s="133"/>
      <c r="HIG42" s="133"/>
      <c r="HIL42" s="133"/>
      <c r="HIQ42" s="133"/>
      <c r="HIV42" s="133"/>
      <c r="HJA42" s="133"/>
      <c r="HJF42" s="133"/>
      <c r="HJK42" s="133"/>
      <c r="HJP42" s="133"/>
      <c r="HJU42" s="133"/>
      <c r="HJZ42" s="133"/>
      <c r="HKE42" s="133"/>
      <c r="HKJ42" s="133"/>
      <c r="HKO42" s="133"/>
      <c r="HKT42" s="133"/>
      <c r="HKY42" s="133"/>
      <c r="HLD42" s="133"/>
      <c r="HLI42" s="133"/>
      <c r="HLN42" s="133"/>
      <c r="HLS42" s="133"/>
      <c r="HLX42" s="133"/>
      <c r="HMC42" s="133"/>
      <c r="HMH42" s="133"/>
      <c r="HMM42" s="133"/>
      <c r="HMR42" s="133"/>
      <c r="HMW42" s="133"/>
      <c r="HNB42" s="133"/>
      <c r="HNG42" s="133"/>
      <c r="HNL42" s="133"/>
      <c r="HNQ42" s="133"/>
      <c r="HNV42" s="133"/>
      <c r="HOA42" s="133"/>
      <c r="HOF42" s="133"/>
      <c r="HOK42" s="133"/>
      <c r="HOP42" s="133"/>
      <c r="HOU42" s="133"/>
      <c r="HOZ42" s="133"/>
      <c r="HPE42" s="133"/>
      <c r="HPJ42" s="133"/>
      <c r="HPO42" s="133"/>
      <c r="HPT42" s="133"/>
      <c r="HPY42" s="133"/>
      <c r="HQD42" s="133"/>
      <c r="HQI42" s="133"/>
      <c r="HQN42" s="133"/>
      <c r="HQS42" s="133"/>
      <c r="HQX42" s="133"/>
      <c r="HRC42" s="133"/>
      <c r="HRH42" s="133"/>
      <c r="HRM42" s="133"/>
      <c r="HRR42" s="133"/>
      <c r="HRW42" s="133"/>
      <c r="HSB42" s="133"/>
      <c r="HSG42" s="133"/>
      <c r="HSL42" s="133"/>
      <c r="HSQ42" s="133"/>
      <c r="HSV42" s="133"/>
      <c r="HTA42" s="133"/>
      <c r="HTF42" s="133"/>
      <c r="HTK42" s="133"/>
      <c r="HTP42" s="133"/>
      <c r="HTU42" s="133"/>
      <c r="HTZ42" s="133"/>
      <c r="HUE42" s="133"/>
      <c r="HUJ42" s="133"/>
      <c r="HUO42" s="133"/>
      <c r="HUT42" s="133"/>
      <c r="HUY42" s="133"/>
      <c r="HVD42" s="133"/>
      <c r="HVI42" s="133"/>
      <c r="HVN42" s="133"/>
      <c r="HVS42" s="133"/>
      <c r="HVX42" s="133"/>
      <c r="HWC42" s="133"/>
      <c r="HWH42" s="133"/>
      <c r="HWM42" s="133"/>
      <c r="HWR42" s="133"/>
      <c r="HWW42" s="133"/>
      <c r="HXB42" s="133"/>
      <c r="HXG42" s="133"/>
      <c r="HXL42" s="133"/>
      <c r="HXQ42" s="133"/>
      <c r="HXV42" s="133"/>
      <c r="HYA42" s="133"/>
      <c r="HYF42" s="133"/>
      <c r="HYK42" s="133"/>
      <c r="HYP42" s="133"/>
      <c r="HYU42" s="133"/>
      <c r="HYZ42" s="133"/>
      <c r="HZE42" s="133"/>
      <c r="HZJ42" s="133"/>
      <c r="HZO42" s="133"/>
      <c r="HZT42" s="133"/>
      <c r="HZY42" s="133"/>
      <c r="IAD42" s="133"/>
      <c r="IAI42" s="133"/>
      <c r="IAN42" s="133"/>
      <c r="IAS42" s="133"/>
      <c r="IAX42" s="133"/>
      <c r="IBC42" s="133"/>
      <c r="IBH42" s="133"/>
      <c r="IBM42" s="133"/>
      <c r="IBR42" s="133"/>
      <c r="IBW42" s="133"/>
      <c r="ICB42" s="133"/>
      <c r="ICG42" s="133"/>
      <c r="ICL42" s="133"/>
      <c r="ICQ42" s="133"/>
      <c r="ICV42" s="133"/>
      <c r="IDA42" s="133"/>
      <c r="IDF42" s="133"/>
      <c r="IDK42" s="133"/>
      <c r="IDP42" s="133"/>
      <c r="IDU42" s="133"/>
      <c r="IDZ42" s="133"/>
      <c r="IEE42" s="133"/>
      <c r="IEJ42" s="133"/>
      <c r="IEO42" s="133"/>
      <c r="IET42" s="133"/>
      <c r="IEY42" s="133"/>
      <c r="IFD42" s="133"/>
      <c r="IFI42" s="133"/>
      <c r="IFN42" s="133"/>
      <c r="IFS42" s="133"/>
      <c r="IFX42" s="133"/>
      <c r="IGC42" s="133"/>
      <c r="IGH42" s="133"/>
      <c r="IGM42" s="133"/>
      <c r="IGR42" s="133"/>
      <c r="IGW42" s="133"/>
      <c r="IHB42" s="133"/>
      <c r="IHG42" s="133"/>
      <c r="IHL42" s="133"/>
      <c r="IHQ42" s="133"/>
      <c r="IHV42" s="133"/>
      <c r="IIA42" s="133"/>
      <c r="IIF42" s="133"/>
      <c r="IIK42" s="133"/>
      <c r="IIP42" s="133"/>
      <c r="IIU42" s="133"/>
      <c r="IIZ42" s="133"/>
      <c r="IJE42" s="133"/>
      <c r="IJJ42" s="133"/>
      <c r="IJO42" s="133"/>
      <c r="IJT42" s="133"/>
      <c r="IJY42" s="133"/>
      <c r="IKD42" s="133"/>
      <c r="IKI42" s="133"/>
      <c r="IKN42" s="133"/>
      <c r="IKS42" s="133"/>
      <c r="IKX42" s="133"/>
      <c r="ILC42" s="133"/>
      <c r="ILH42" s="133"/>
      <c r="ILM42" s="133"/>
      <c r="ILR42" s="133"/>
      <c r="ILW42" s="133"/>
      <c r="IMB42" s="133"/>
      <c r="IMG42" s="133"/>
      <c r="IML42" s="133"/>
      <c r="IMQ42" s="133"/>
      <c r="IMV42" s="133"/>
      <c r="INA42" s="133"/>
      <c r="INF42" s="133"/>
      <c r="INK42" s="133"/>
      <c r="INP42" s="133"/>
      <c r="INU42" s="133"/>
      <c r="INZ42" s="133"/>
      <c r="IOE42" s="133"/>
      <c r="IOJ42" s="133"/>
      <c r="IOO42" s="133"/>
      <c r="IOT42" s="133"/>
      <c r="IOY42" s="133"/>
      <c r="IPD42" s="133"/>
      <c r="IPI42" s="133"/>
      <c r="IPN42" s="133"/>
      <c r="IPS42" s="133"/>
      <c r="IPX42" s="133"/>
      <c r="IQC42" s="133"/>
      <c r="IQH42" s="133"/>
      <c r="IQM42" s="133"/>
      <c r="IQR42" s="133"/>
      <c r="IQW42" s="133"/>
      <c r="IRB42" s="133"/>
      <c r="IRG42" s="133"/>
      <c r="IRL42" s="133"/>
      <c r="IRQ42" s="133"/>
      <c r="IRV42" s="133"/>
      <c r="ISA42" s="133"/>
      <c r="ISF42" s="133"/>
      <c r="ISK42" s="133"/>
      <c r="ISP42" s="133"/>
      <c r="ISU42" s="133"/>
      <c r="ISZ42" s="133"/>
      <c r="ITE42" s="133"/>
      <c r="ITJ42" s="133"/>
      <c r="ITO42" s="133"/>
      <c r="ITT42" s="133"/>
      <c r="ITY42" s="133"/>
      <c r="IUD42" s="133"/>
      <c r="IUI42" s="133"/>
      <c r="IUN42" s="133"/>
      <c r="IUS42" s="133"/>
      <c r="IUX42" s="133"/>
      <c r="IVC42" s="133"/>
      <c r="IVH42" s="133"/>
      <c r="IVM42" s="133"/>
      <c r="IVR42" s="133"/>
      <c r="IVW42" s="133"/>
      <c r="IWB42" s="133"/>
      <c r="IWG42" s="133"/>
      <c r="IWL42" s="133"/>
      <c r="IWQ42" s="133"/>
      <c r="IWV42" s="133"/>
      <c r="IXA42" s="133"/>
      <c r="IXF42" s="133"/>
      <c r="IXK42" s="133"/>
      <c r="IXP42" s="133"/>
      <c r="IXU42" s="133"/>
      <c r="IXZ42" s="133"/>
      <c r="IYE42" s="133"/>
      <c r="IYJ42" s="133"/>
      <c r="IYO42" s="133"/>
      <c r="IYT42" s="133"/>
      <c r="IYY42" s="133"/>
      <c r="IZD42" s="133"/>
      <c r="IZI42" s="133"/>
      <c r="IZN42" s="133"/>
      <c r="IZS42" s="133"/>
      <c r="IZX42" s="133"/>
      <c r="JAC42" s="133"/>
      <c r="JAH42" s="133"/>
      <c r="JAM42" s="133"/>
      <c r="JAR42" s="133"/>
      <c r="JAW42" s="133"/>
      <c r="JBB42" s="133"/>
      <c r="JBG42" s="133"/>
      <c r="JBL42" s="133"/>
      <c r="JBQ42" s="133"/>
      <c r="JBV42" s="133"/>
      <c r="JCA42" s="133"/>
      <c r="JCF42" s="133"/>
      <c r="JCK42" s="133"/>
      <c r="JCP42" s="133"/>
      <c r="JCU42" s="133"/>
      <c r="JCZ42" s="133"/>
      <c r="JDE42" s="133"/>
      <c r="JDJ42" s="133"/>
      <c r="JDO42" s="133"/>
      <c r="JDT42" s="133"/>
      <c r="JDY42" s="133"/>
      <c r="JED42" s="133"/>
      <c r="JEI42" s="133"/>
      <c r="JEN42" s="133"/>
      <c r="JES42" s="133"/>
      <c r="JEX42" s="133"/>
      <c r="JFC42" s="133"/>
      <c r="JFH42" s="133"/>
      <c r="JFM42" s="133"/>
      <c r="JFR42" s="133"/>
      <c r="JFW42" s="133"/>
      <c r="JGB42" s="133"/>
      <c r="JGG42" s="133"/>
      <c r="JGL42" s="133"/>
      <c r="JGQ42" s="133"/>
      <c r="JGV42" s="133"/>
      <c r="JHA42" s="133"/>
      <c r="JHF42" s="133"/>
      <c r="JHK42" s="133"/>
      <c r="JHP42" s="133"/>
      <c r="JHU42" s="133"/>
      <c r="JHZ42" s="133"/>
      <c r="JIE42" s="133"/>
      <c r="JIJ42" s="133"/>
      <c r="JIO42" s="133"/>
      <c r="JIT42" s="133"/>
      <c r="JIY42" s="133"/>
      <c r="JJD42" s="133"/>
      <c r="JJI42" s="133"/>
      <c r="JJN42" s="133"/>
      <c r="JJS42" s="133"/>
      <c r="JJX42" s="133"/>
      <c r="JKC42" s="133"/>
      <c r="JKH42" s="133"/>
      <c r="JKM42" s="133"/>
      <c r="JKR42" s="133"/>
      <c r="JKW42" s="133"/>
      <c r="JLB42" s="133"/>
      <c r="JLG42" s="133"/>
      <c r="JLL42" s="133"/>
      <c r="JLQ42" s="133"/>
      <c r="JLV42" s="133"/>
      <c r="JMA42" s="133"/>
      <c r="JMF42" s="133"/>
      <c r="JMK42" s="133"/>
      <c r="JMP42" s="133"/>
      <c r="JMU42" s="133"/>
      <c r="JMZ42" s="133"/>
      <c r="JNE42" s="133"/>
      <c r="JNJ42" s="133"/>
      <c r="JNO42" s="133"/>
      <c r="JNT42" s="133"/>
      <c r="JNY42" s="133"/>
      <c r="JOD42" s="133"/>
      <c r="JOI42" s="133"/>
      <c r="JON42" s="133"/>
      <c r="JOS42" s="133"/>
      <c r="JOX42" s="133"/>
      <c r="JPC42" s="133"/>
      <c r="JPH42" s="133"/>
      <c r="JPM42" s="133"/>
      <c r="JPR42" s="133"/>
      <c r="JPW42" s="133"/>
      <c r="JQB42" s="133"/>
      <c r="JQG42" s="133"/>
      <c r="JQL42" s="133"/>
      <c r="JQQ42" s="133"/>
      <c r="JQV42" s="133"/>
      <c r="JRA42" s="133"/>
      <c r="JRF42" s="133"/>
      <c r="JRK42" s="133"/>
      <c r="JRP42" s="133"/>
      <c r="JRU42" s="133"/>
      <c r="JRZ42" s="133"/>
      <c r="JSE42" s="133"/>
      <c r="JSJ42" s="133"/>
      <c r="JSO42" s="133"/>
      <c r="JST42" s="133"/>
      <c r="JSY42" s="133"/>
      <c r="JTD42" s="133"/>
      <c r="JTI42" s="133"/>
      <c r="JTN42" s="133"/>
      <c r="JTS42" s="133"/>
      <c r="JTX42" s="133"/>
      <c r="JUC42" s="133"/>
      <c r="JUH42" s="133"/>
      <c r="JUM42" s="133"/>
      <c r="JUR42" s="133"/>
      <c r="JUW42" s="133"/>
      <c r="JVB42" s="133"/>
      <c r="JVG42" s="133"/>
      <c r="JVL42" s="133"/>
      <c r="JVQ42" s="133"/>
      <c r="JVV42" s="133"/>
      <c r="JWA42" s="133"/>
      <c r="JWF42" s="133"/>
      <c r="JWK42" s="133"/>
      <c r="JWP42" s="133"/>
      <c r="JWU42" s="133"/>
      <c r="JWZ42" s="133"/>
      <c r="JXE42" s="133"/>
      <c r="JXJ42" s="133"/>
      <c r="JXO42" s="133"/>
      <c r="JXT42" s="133"/>
      <c r="JXY42" s="133"/>
      <c r="JYD42" s="133"/>
      <c r="JYI42" s="133"/>
      <c r="JYN42" s="133"/>
      <c r="JYS42" s="133"/>
      <c r="JYX42" s="133"/>
      <c r="JZC42" s="133"/>
      <c r="JZH42" s="133"/>
      <c r="JZM42" s="133"/>
      <c r="JZR42" s="133"/>
      <c r="JZW42" s="133"/>
      <c r="KAB42" s="133"/>
      <c r="KAG42" s="133"/>
      <c r="KAL42" s="133"/>
      <c r="KAQ42" s="133"/>
      <c r="KAV42" s="133"/>
      <c r="KBA42" s="133"/>
      <c r="KBF42" s="133"/>
      <c r="KBK42" s="133"/>
      <c r="KBP42" s="133"/>
      <c r="KBU42" s="133"/>
      <c r="KBZ42" s="133"/>
      <c r="KCE42" s="133"/>
      <c r="KCJ42" s="133"/>
      <c r="KCO42" s="133"/>
      <c r="KCT42" s="133"/>
      <c r="KCY42" s="133"/>
      <c r="KDD42" s="133"/>
      <c r="KDI42" s="133"/>
      <c r="KDN42" s="133"/>
      <c r="KDS42" s="133"/>
      <c r="KDX42" s="133"/>
      <c r="KEC42" s="133"/>
      <c r="KEH42" s="133"/>
      <c r="KEM42" s="133"/>
      <c r="KER42" s="133"/>
      <c r="KEW42" s="133"/>
      <c r="KFB42" s="133"/>
      <c r="KFG42" s="133"/>
      <c r="KFL42" s="133"/>
      <c r="KFQ42" s="133"/>
      <c r="KFV42" s="133"/>
      <c r="KGA42" s="133"/>
      <c r="KGF42" s="133"/>
      <c r="KGK42" s="133"/>
      <c r="KGP42" s="133"/>
      <c r="KGU42" s="133"/>
      <c r="KGZ42" s="133"/>
      <c r="KHE42" s="133"/>
      <c r="KHJ42" s="133"/>
      <c r="KHO42" s="133"/>
      <c r="KHT42" s="133"/>
      <c r="KHY42" s="133"/>
      <c r="KID42" s="133"/>
      <c r="KII42" s="133"/>
      <c r="KIN42" s="133"/>
      <c r="KIS42" s="133"/>
      <c r="KIX42" s="133"/>
      <c r="KJC42" s="133"/>
      <c r="KJH42" s="133"/>
      <c r="KJM42" s="133"/>
      <c r="KJR42" s="133"/>
      <c r="KJW42" s="133"/>
      <c r="KKB42" s="133"/>
      <c r="KKG42" s="133"/>
      <c r="KKL42" s="133"/>
      <c r="KKQ42" s="133"/>
      <c r="KKV42" s="133"/>
      <c r="KLA42" s="133"/>
      <c r="KLF42" s="133"/>
      <c r="KLK42" s="133"/>
      <c r="KLP42" s="133"/>
      <c r="KLU42" s="133"/>
      <c r="KLZ42" s="133"/>
      <c r="KME42" s="133"/>
      <c r="KMJ42" s="133"/>
      <c r="KMO42" s="133"/>
      <c r="KMT42" s="133"/>
      <c r="KMY42" s="133"/>
      <c r="KND42" s="133"/>
      <c r="KNI42" s="133"/>
      <c r="KNN42" s="133"/>
      <c r="KNS42" s="133"/>
      <c r="KNX42" s="133"/>
      <c r="KOC42" s="133"/>
      <c r="KOH42" s="133"/>
      <c r="KOM42" s="133"/>
      <c r="KOR42" s="133"/>
      <c r="KOW42" s="133"/>
      <c r="KPB42" s="133"/>
      <c r="KPG42" s="133"/>
      <c r="KPL42" s="133"/>
      <c r="KPQ42" s="133"/>
      <c r="KPV42" s="133"/>
      <c r="KQA42" s="133"/>
      <c r="KQF42" s="133"/>
      <c r="KQK42" s="133"/>
      <c r="KQP42" s="133"/>
      <c r="KQU42" s="133"/>
      <c r="KQZ42" s="133"/>
      <c r="KRE42" s="133"/>
      <c r="KRJ42" s="133"/>
      <c r="KRO42" s="133"/>
      <c r="KRT42" s="133"/>
      <c r="KRY42" s="133"/>
      <c r="KSD42" s="133"/>
      <c r="KSI42" s="133"/>
      <c r="KSN42" s="133"/>
      <c r="KSS42" s="133"/>
      <c r="KSX42" s="133"/>
      <c r="KTC42" s="133"/>
      <c r="KTH42" s="133"/>
      <c r="KTM42" s="133"/>
      <c r="KTR42" s="133"/>
      <c r="KTW42" s="133"/>
      <c r="KUB42" s="133"/>
      <c r="KUG42" s="133"/>
      <c r="KUL42" s="133"/>
      <c r="KUQ42" s="133"/>
      <c r="KUV42" s="133"/>
      <c r="KVA42" s="133"/>
      <c r="KVF42" s="133"/>
      <c r="KVK42" s="133"/>
      <c r="KVP42" s="133"/>
      <c r="KVU42" s="133"/>
      <c r="KVZ42" s="133"/>
      <c r="KWE42" s="133"/>
      <c r="KWJ42" s="133"/>
      <c r="KWO42" s="133"/>
      <c r="KWT42" s="133"/>
      <c r="KWY42" s="133"/>
      <c r="KXD42" s="133"/>
      <c r="KXI42" s="133"/>
      <c r="KXN42" s="133"/>
      <c r="KXS42" s="133"/>
      <c r="KXX42" s="133"/>
      <c r="KYC42" s="133"/>
      <c r="KYH42" s="133"/>
      <c r="KYM42" s="133"/>
      <c r="KYR42" s="133"/>
      <c r="KYW42" s="133"/>
      <c r="KZB42" s="133"/>
      <c r="KZG42" s="133"/>
      <c r="KZL42" s="133"/>
      <c r="KZQ42" s="133"/>
      <c r="KZV42" s="133"/>
      <c r="LAA42" s="133"/>
      <c r="LAF42" s="133"/>
      <c r="LAK42" s="133"/>
      <c r="LAP42" s="133"/>
      <c r="LAU42" s="133"/>
      <c r="LAZ42" s="133"/>
      <c r="LBE42" s="133"/>
      <c r="LBJ42" s="133"/>
      <c r="LBO42" s="133"/>
      <c r="LBT42" s="133"/>
      <c r="LBY42" s="133"/>
      <c r="LCD42" s="133"/>
      <c r="LCI42" s="133"/>
      <c r="LCN42" s="133"/>
      <c r="LCS42" s="133"/>
      <c r="LCX42" s="133"/>
      <c r="LDC42" s="133"/>
      <c r="LDH42" s="133"/>
      <c r="LDM42" s="133"/>
      <c r="LDR42" s="133"/>
      <c r="LDW42" s="133"/>
      <c r="LEB42" s="133"/>
      <c r="LEG42" s="133"/>
      <c r="LEL42" s="133"/>
      <c r="LEQ42" s="133"/>
      <c r="LEV42" s="133"/>
      <c r="LFA42" s="133"/>
      <c r="LFF42" s="133"/>
      <c r="LFK42" s="133"/>
      <c r="LFP42" s="133"/>
      <c r="LFU42" s="133"/>
      <c r="LFZ42" s="133"/>
      <c r="LGE42" s="133"/>
      <c r="LGJ42" s="133"/>
      <c r="LGO42" s="133"/>
      <c r="LGT42" s="133"/>
      <c r="LGY42" s="133"/>
      <c r="LHD42" s="133"/>
      <c r="LHI42" s="133"/>
      <c r="LHN42" s="133"/>
      <c r="LHS42" s="133"/>
      <c r="LHX42" s="133"/>
      <c r="LIC42" s="133"/>
      <c r="LIH42" s="133"/>
      <c r="LIM42" s="133"/>
      <c r="LIR42" s="133"/>
      <c r="LIW42" s="133"/>
      <c r="LJB42" s="133"/>
      <c r="LJG42" s="133"/>
      <c r="LJL42" s="133"/>
      <c r="LJQ42" s="133"/>
      <c r="LJV42" s="133"/>
      <c r="LKA42" s="133"/>
      <c r="LKF42" s="133"/>
      <c r="LKK42" s="133"/>
      <c r="LKP42" s="133"/>
      <c r="LKU42" s="133"/>
      <c r="LKZ42" s="133"/>
      <c r="LLE42" s="133"/>
      <c r="LLJ42" s="133"/>
      <c r="LLO42" s="133"/>
      <c r="LLT42" s="133"/>
      <c r="LLY42" s="133"/>
      <c r="LMD42" s="133"/>
      <c r="LMI42" s="133"/>
      <c r="LMN42" s="133"/>
      <c r="LMS42" s="133"/>
      <c r="LMX42" s="133"/>
      <c r="LNC42" s="133"/>
      <c r="LNH42" s="133"/>
      <c r="LNM42" s="133"/>
      <c r="LNR42" s="133"/>
      <c r="LNW42" s="133"/>
      <c r="LOB42" s="133"/>
      <c r="LOG42" s="133"/>
      <c r="LOL42" s="133"/>
      <c r="LOQ42" s="133"/>
      <c r="LOV42" s="133"/>
      <c r="LPA42" s="133"/>
      <c r="LPF42" s="133"/>
      <c r="LPK42" s="133"/>
      <c r="LPP42" s="133"/>
      <c r="LPU42" s="133"/>
      <c r="LPZ42" s="133"/>
      <c r="LQE42" s="133"/>
      <c r="LQJ42" s="133"/>
      <c r="LQO42" s="133"/>
      <c r="LQT42" s="133"/>
      <c r="LQY42" s="133"/>
      <c r="LRD42" s="133"/>
      <c r="LRI42" s="133"/>
      <c r="LRN42" s="133"/>
      <c r="LRS42" s="133"/>
      <c r="LRX42" s="133"/>
      <c r="LSC42" s="133"/>
      <c r="LSH42" s="133"/>
      <c r="LSM42" s="133"/>
      <c r="LSR42" s="133"/>
      <c r="LSW42" s="133"/>
      <c r="LTB42" s="133"/>
      <c r="LTG42" s="133"/>
      <c r="LTL42" s="133"/>
      <c r="LTQ42" s="133"/>
      <c r="LTV42" s="133"/>
      <c r="LUA42" s="133"/>
      <c r="LUF42" s="133"/>
      <c r="LUK42" s="133"/>
      <c r="LUP42" s="133"/>
      <c r="LUU42" s="133"/>
      <c r="LUZ42" s="133"/>
      <c r="LVE42" s="133"/>
      <c r="LVJ42" s="133"/>
      <c r="LVO42" s="133"/>
      <c r="LVT42" s="133"/>
      <c r="LVY42" s="133"/>
      <c r="LWD42" s="133"/>
      <c r="LWI42" s="133"/>
      <c r="LWN42" s="133"/>
      <c r="LWS42" s="133"/>
      <c r="LWX42" s="133"/>
      <c r="LXC42" s="133"/>
      <c r="LXH42" s="133"/>
      <c r="LXM42" s="133"/>
      <c r="LXR42" s="133"/>
      <c r="LXW42" s="133"/>
      <c r="LYB42" s="133"/>
      <c r="LYG42" s="133"/>
      <c r="LYL42" s="133"/>
      <c r="LYQ42" s="133"/>
      <c r="LYV42" s="133"/>
      <c r="LZA42" s="133"/>
      <c r="LZF42" s="133"/>
      <c r="LZK42" s="133"/>
      <c r="LZP42" s="133"/>
      <c r="LZU42" s="133"/>
      <c r="LZZ42" s="133"/>
      <c r="MAE42" s="133"/>
      <c r="MAJ42" s="133"/>
      <c r="MAO42" s="133"/>
      <c r="MAT42" s="133"/>
      <c r="MAY42" s="133"/>
      <c r="MBD42" s="133"/>
      <c r="MBI42" s="133"/>
      <c r="MBN42" s="133"/>
      <c r="MBS42" s="133"/>
      <c r="MBX42" s="133"/>
      <c r="MCC42" s="133"/>
      <c r="MCH42" s="133"/>
      <c r="MCM42" s="133"/>
      <c r="MCR42" s="133"/>
      <c r="MCW42" s="133"/>
      <c r="MDB42" s="133"/>
      <c r="MDG42" s="133"/>
      <c r="MDL42" s="133"/>
      <c r="MDQ42" s="133"/>
      <c r="MDV42" s="133"/>
      <c r="MEA42" s="133"/>
      <c r="MEF42" s="133"/>
      <c r="MEK42" s="133"/>
      <c r="MEP42" s="133"/>
      <c r="MEU42" s="133"/>
      <c r="MEZ42" s="133"/>
      <c r="MFE42" s="133"/>
      <c r="MFJ42" s="133"/>
      <c r="MFO42" s="133"/>
      <c r="MFT42" s="133"/>
      <c r="MFY42" s="133"/>
      <c r="MGD42" s="133"/>
      <c r="MGI42" s="133"/>
      <c r="MGN42" s="133"/>
      <c r="MGS42" s="133"/>
      <c r="MGX42" s="133"/>
      <c r="MHC42" s="133"/>
      <c r="MHH42" s="133"/>
      <c r="MHM42" s="133"/>
      <c r="MHR42" s="133"/>
      <c r="MHW42" s="133"/>
      <c r="MIB42" s="133"/>
      <c r="MIG42" s="133"/>
      <c r="MIL42" s="133"/>
      <c r="MIQ42" s="133"/>
      <c r="MIV42" s="133"/>
      <c r="MJA42" s="133"/>
      <c r="MJF42" s="133"/>
      <c r="MJK42" s="133"/>
      <c r="MJP42" s="133"/>
      <c r="MJU42" s="133"/>
      <c r="MJZ42" s="133"/>
      <c r="MKE42" s="133"/>
      <c r="MKJ42" s="133"/>
      <c r="MKO42" s="133"/>
      <c r="MKT42" s="133"/>
      <c r="MKY42" s="133"/>
      <c r="MLD42" s="133"/>
      <c r="MLI42" s="133"/>
      <c r="MLN42" s="133"/>
      <c r="MLS42" s="133"/>
      <c r="MLX42" s="133"/>
      <c r="MMC42" s="133"/>
      <c r="MMH42" s="133"/>
      <c r="MMM42" s="133"/>
      <c r="MMR42" s="133"/>
      <c r="MMW42" s="133"/>
      <c r="MNB42" s="133"/>
      <c r="MNG42" s="133"/>
      <c r="MNL42" s="133"/>
      <c r="MNQ42" s="133"/>
      <c r="MNV42" s="133"/>
      <c r="MOA42" s="133"/>
      <c r="MOF42" s="133"/>
      <c r="MOK42" s="133"/>
      <c r="MOP42" s="133"/>
      <c r="MOU42" s="133"/>
      <c r="MOZ42" s="133"/>
      <c r="MPE42" s="133"/>
      <c r="MPJ42" s="133"/>
      <c r="MPO42" s="133"/>
      <c r="MPT42" s="133"/>
      <c r="MPY42" s="133"/>
      <c r="MQD42" s="133"/>
      <c r="MQI42" s="133"/>
      <c r="MQN42" s="133"/>
      <c r="MQS42" s="133"/>
      <c r="MQX42" s="133"/>
      <c r="MRC42" s="133"/>
      <c r="MRH42" s="133"/>
      <c r="MRM42" s="133"/>
      <c r="MRR42" s="133"/>
      <c r="MRW42" s="133"/>
      <c r="MSB42" s="133"/>
      <c r="MSG42" s="133"/>
      <c r="MSL42" s="133"/>
      <c r="MSQ42" s="133"/>
      <c r="MSV42" s="133"/>
      <c r="MTA42" s="133"/>
      <c r="MTF42" s="133"/>
      <c r="MTK42" s="133"/>
      <c r="MTP42" s="133"/>
      <c r="MTU42" s="133"/>
      <c r="MTZ42" s="133"/>
      <c r="MUE42" s="133"/>
      <c r="MUJ42" s="133"/>
      <c r="MUO42" s="133"/>
      <c r="MUT42" s="133"/>
      <c r="MUY42" s="133"/>
      <c r="MVD42" s="133"/>
      <c r="MVI42" s="133"/>
      <c r="MVN42" s="133"/>
      <c r="MVS42" s="133"/>
      <c r="MVX42" s="133"/>
      <c r="MWC42" s="133"/>
      <c r="MWH42" s="133"/>
      <c r="MWM42" s="133"/>
      <c r="MWR42" s="133"/>
      <c r="MWW42" s="133"/>
      <c r="MXB42" s="133"/>
      <c r="MXG42" s="133"/>
      <c r="MXL42" s="133"/>
      <c r="MXQ42" s="133"/>
      <c r="MXV42" s="133"/>
      <c r="MYA42" s="133"/>
      <c r="MYF42" s="133"/>
      <c r="MYK42" s="133"/>
      <c r="MYP42" s="133"/>
      <c r="MYU42" s="133"/>
      <c r="MYZ42" s="133"/>
      <c r="MZE42" s="133"/>
      <c r="MZJ42" s="133"/>
      <c r="MZO42" s="133"/>
      <c r="MZT42" s="133"/>
      <c r="MZY42" s="133"/>
      <c r="NAD42" s="133"/>
      <c r="NAI42" s="133"/>
      <c r="NAN42" s="133"/>
      <c r="NAS42" s="133"/>
      <c r="NAX42" s="133"/>
      <c r="NBC42" s="133"/>
      <c r="NBH42" s="133"/>
      <c r="NBM42" s="133"/>
      <c r="NBR42" s="133"/>
      <c r="NBW42" s="133"/>
      <c r="NCB42" s="133"/>
      <c r="NCG42" s="133"/>
      <c r="NCL42" s="133"/>
      <c r="NCQ42" s="133"/>
      <c r="NCV42" s="133"/>
      <c r="NDA42" s="133"/>
      <c r="NDF42" s="133"/>
      <c r="NDK42" s="133"/>
      <c r="NDP42" s="133"/>
      <c r="NDU42" s="133"/>
      <c r="NDZ42" s="133"/>
      <c r="NEE42" s="133"/>
      <c r="NEJ42" s="133"/>
      <c r="NEO42" s="133"/>
      <c r="NET42" s="133"/>
      <c r="NEY42" s="133"/>
      <c r="NFD42" s="133"/>
      <c r="NFI42" s="133"/>
      <c r="NFN42" s="133"/>
      <c r="NFS42" s="133"/>
      <c r="NFX42" s="133"/>
      <c r="NGC42" s="133"/>
      <c r="NGH42" s="133"/>
      <c r="NGM42" s="133"/>
      <c r="NGR42" s="133"/>
      <c r="NGW42" s="133"/>
      <c r="NHB42" s="133"/>
      <c r="NHG42" s="133"/>
      <c r="NHL42" s="133"/>
      <c r="NHQ42" s="133"/>
      <c r="NHV42" s="133"/>
      <c r="NIA42" s="133"/>
      <c r="NIF42" s="133"/>
      <c r="NIK42" s="133"/>
      <c r="NIP42" s="133"/>
      <c r="NIU42" s="133"/>
      <c r="NIZ42" s="133"/>
      <c r="NJE42" s="133"/>
      <c r="NJJ42" s="133"/>
      <c r="NJO42" s="133"/>
      <c r="NJT42" s="133"/>
      <c r="NJY42" s="133"/>
      <c r="NKD42" s="133"/>
      <c r="NKI42" s="133"/>
      <c r="NKN42" s="133"/>
      <c r="NKS42" s="133"/>
      <c r="NKX42" s="133"/>
      <c r="NLC42" s="133"/>
      <c r="NLH42" s="133"/>
      <c r="NLM42" s="133"/>
      <c r="NLR42" s="133"/>
      <c r="NLW42" s="133"/>
      <c r="NMB42" s="133"/>
      <c r="NMG42" s="133"/>
      <c r="NML42" s="133"/>
      <c r="NMQ42" s="133"/>
      <c r="NMV42" s="133"/>
      <c r="NNA42" s="133"/>
      <c r="NNF42" s="133"/>
      <c r="NNK42" s="133"/>
      <c r="NNP42" s="133"/>
      <c r="NNU42" s="133"/>
      <c r="NNZ42" s="133"/>
      <c r="NOE42" s="133"/>
      <c r="NOJ42" s="133"/>
      <c r="NOO42" s="133"/>
      <c r="NOT42" s="133"/>
      <c r="NOY42" s="133"/>
      <c r="NPD42" s="133"/>
      <c r="NPI42" s="133"/>
      <c r="NPN42" s="133"/>
      <c r="NPS42" s="133"/>
      <c r="NPX42" s="133"/>
      <c r="NQC42" s="133"/>
      <c r="NQH42" s="133"/>
      <c r="NQM42" s="133"/>
      <c r="NQR42" s="133"/>
      <c r="NQW42" s="133"/>
      <c r="NRB42" s="133"/>
      <c r="NRG42" s="133"/>
      <c r="NRL42" s="133"/>
      <c r="NRQ42" s="133"/>
      <c r="NRV42" s="133"/>
      <c r="NSA42" s="133"/>
      <c r="NSF42" s="133"/>
      <c r="NSK42" s="133"/>
      <c r="NSP42" s="133"/>
      <c r="NSU42" s="133"/>
      <c r="NSZ42" s="133"/>
      <c r="NTE42" s="133"/>
      <c r="NTJ42" s="133"/>
      <c r="NTO42" s="133"/>
      <c r="NTT42" s="133"/>
      <c r="NTY42" s="133"/>
      <c r="NUD42" s="133"/>
      <c r="NUI42" s="133"/>
      <c r="NUN42" s="133"/>
      <c r="NUS42" s="133"/>
      <c r="NUX42" s="133"/>
      <c r="NVC42" s="133"/>
      <c r="NVH42" s="133"/>
      <c r="NVM42" s="133"/>
      <c r="NVR42" s="133"/>
      <c r="NVW42" s="133"/>
      <c r="NWB42" s="133"/>
      <c r="NWG42" s="133"/>
      <c r="NWL42" s="133"/>
      <c r="NWQ42" s="133"/>
      <c r="NWV42" s="133"/>
      <c r="NXA42" s="133"/>
      <c r="NXF42" s="133"/>
      <c r="NXK42" s="133"/>
      <c r="NXP42" s="133"/>
      <c r="NXU42" s="133"/>
      <c r="NXZ42" s="133"/>
      <c r="NYE42" s="133"/>
      <c r="NYJ42" s="133"/>
      <c r="NYO42" s="133"/>
      <c r="NYT42" s="133"/>
      <c r="NYY42" s="133"/>
      <c r="NZD42" s="133"/>
      <c r="NZI42" s="133"/>
      <c r="NZN42" s="133"/>
      <c r="NZS42" s="133"/>
      <c r="NZX42" s="133"/>
      <c r="OAC42" s="133"/>
      <c r="OAH42" s="133"/>
      <c r="OAM42" s="133"/>
      <c r="OAR42" s="133"/>
      <c r="OAW42" s="133"/>
      <c r="OBB42" s="133"/>
      <c r="OBG42" s="133"/>
      <c r="OBL42" s="133"/>
      <c r="OBQ42" s="133"/>
      <c r="OBV42" s="133"/>
      <c r="OCA42" s="133"/>
      <c r="OCF42" s="133"/>
      <c r="OCK42" s="133"/>
      <c r="OCP42" s="133"/>
      <c r="OCU42" s="133"/>
      <c r="OCZ42" s="133"/>
      <c r="ODE42" s="133"/>
      <c r="ODJ42" s="133"/>
      <c r="ODO42" s="133"/>
      <c r="ODT42" s="133"/>
      <c r="ODY42" s="133"/>
      <c r="OED42" s="133"/>
      <c r="OEI42" s="133"/>
      <c r="OEN42" s="133"/>
      <c r="OES42" s="133"/>
      <c r="OEX42" s="133"/>
      <c r="OFC42" s="133"/>
      <c r="OFH42" s="133"/>
      <c r="OFM42" s="133"/>
      <c r="OFR42" s="133"/>
      <c r="OFW42" s="133"/>
      <c r="OGB42" s="133"/>
      <c r="OGG42" s="133"/>
      <c r="OGL42" s="133"/>
      <c r="OGQ42" s="133"/>
      <c r="OGV42" s="133"/>
      <c r="OHA42" s="133"/>
      <c r="OHF42" s="133"/>
      <c r="OHK42" s="133"/>
      <c r="OHP42" s="133"/>
      <c r="OHU42" s="133"/>
      <c r="OHZ42" s="133"/>
      <c r="OIE42" s="133"/>
      <c r="OIJ42" s="133"/>
      <c r="OIO42" s="133"/>
      <c r="OIT42" s="133"/>
      <c r="OIY42" s="133"/>
      <c r="OJD42" s="133"/>
      <c r="OJI42" s="133"/>
      <c r="OJN42" s="133"/>
      <c r="OJS42" s="133"/>
      <c r="OJX42" s="133"/>
      <c r="OKC42" s="133"/>
      <c r="OKH42" s="133"/>
      <c r="OKM42" s="133"/>
      <c r="OKR42" s="133"/>
      <c r="OKW42" s="133"/>
      <c r="OLB42" s="133"/>
      <c r="OLG42" s="133"/>
      <c r="OLL42" s="133"/>
      <c r="OLQ42" s="133"/>
      <c r="OLV42" s="133"/>
      <c r="OMA42" s="133"/>
      <c r="OMF42" s="133"/>
      <c r="OMK42" s="133"/>
      <c r="OMP42" s="133"/>
      <c r="OMU42" s="133"/>
      <c r="OMZ42" s="133"/>
      <c r="ONE42" s="133"/>
      <c r="ONJ42" s="133"/>
      <c r="ONO42" s="133"/>
      <c r="ONT42" s="133"/>
      <c r="ONY42" s="133"/>
      <c r="OOD42" s="133"/>
      <c r="OOI42" s="133"/>
      <c r="OON42" s="133"/>
      <c r="OOS42" s="133"/>
      <c r="OOX42" s="133"/>
      <c r="OPC42" s="133"/>
      <c r="OPH42" s="133"/>
      <c r="OPM42" s="133"/>
      <c r="OPR42" s="133"/>
      <c r="OPW42" s="133"/>
      <c r="OQB42" s="133"/>
      <c r="OQG42" s="133"/>
      <c r="OQL42" s="133"/>
      <c r="OQQ42" s="133"/>
      <c r="OQV42" s="133"/>
      <c r="ORA42" s="133"/>
      <c r="ORF42" s="133"/>
      <c r="ORK42" s="133"/>
      <c r="ORP42" s="133"/>
      <c r="ORU42" s="133"/>
      <c r="ORZ42" s="133"/>
      <c r="OSE42" s="133"/>
      <c r="OSJ42" s="133"/>
      <c r="OSO42" s="133"/>
      <c r="OST42" s="133"/>
      <c r="OSY42" s="133"/>
      <c r="OTD42" s="133"/>
      <c r="OTI42" s="133"/>
      <c r="OTN42" s="133"/>
      <c r="OTS42" s="133"/>
      <c r="OTX42" s="133"/>
      <c r="OUC42" s="133"/>
      <c r="OUH42" s="133"/>
      <c r="OUM42" s="133"/>
      <c r="OUR42" s="133"/>
      <c r="OUW42" s="133"/>
      <c r="OVB42" s="133"/>
      <c r="OVG42" s="133"/>
      <c r="OVL42" s="133"/>
      <c r="OVQ42" s="133"/>
      <c r="OVV42" s="133"/>
      <c r="OWA42" s="133"/>
      <c r="OWF42" s="133"/>
      <c r="OWK42" s="133"/>
      <c r="OWP42" s="133"/>
      <c r="OWU42" s="133"/>
      <c r="OWZ42" s="133"/>
      <c r="OXE42" s="133"/>
      <c r="OXJ42" s="133"/>
      <c r="OXO42" s="133"/>
      <c r="OXT42" s="133"/>
      <c r="OXY42" s="133"/>
      <c r="OYD42" s="133"/>
      <c r="OYI42" s="133"/>
      <c r="OYN42" s="133"/>
      <c r="OYS42" s="133"/>
      <c r="OYX42" s="133"/>
      <c r="OZC42" s="133"/>
      <c r="OZH42" s="133"/>
      <c r="OZM42" s="133"/>
      <c r="OZR42" s="133"/>
      <c r="OZW42" s="133"/>
      <c r="PAB42" s="133"/>
      <c r="PAG42" s="133"/>
      <c r="PAL42" s="133"/>
      <c r="PAQ42" s="133"/>
      <c r="PAV42" s="133"/>
      <c r="PBA42" s="133"/>
      <c r="PBF42" s="133"/>
      <c r="PBK42" s="133"/>
      <c r="PBP42" s="133"/>
      <c r="PBU42" s="133"/>
      <c r="PBZ42" s="133"/>
      <c r="PCE42" s="133"/>
      <c r="PCJ42" s="133"/>
      <c r="PCO42" s="133"/>
      <c r="PCT42" s="133"/>
      <c r="PCY42" s="133"/>
      <c r="PDD42" s="133"/>
      <c r="PDI42" s="133"/>
      <c r="PDN42" s="133"/>
      <c r="PDS42" s="133"/>
      <c r="PDX42" s="133"/>
      <c r="PEC42" s="133"/>
      <c r="PEH42" s="133"/>
      <c r="PEM42" s="133"/>
      <c r="PER42" s="133"/>
      <c r="PEW42" s="133"/>
      <c r="PFB42" s="133"/>
      <c r="PFG42" s="133"/>
      <c r="PFL42" s="133"/>
      <c r="PFQ42" s="133"/>
      <c r="PFV42" s="133"/>
      <c r="PGA42" s="133"/>
      <c r="PGF42" s="133"/>
      <c r="PGK42" s="133"/>
      <c r="PGP42" s="133"/>
      <c r="PGU42" s="133"/>
      <c r="PGZ42" s="133"/>
      <c r="PHE42" s="133"/>
      <c r="PHJ42" s="133"/>
      <c r="PHO42" s="133"/>
      <c r="PHT42" s="133"/>
      <c r="PHY42" s="133"/>
      <c r="PID42" s="133"/>
      <c r="PII42" s="133"/>
      <c r="PIN42" s="133"/>
      <c r="PIS42" s="133"/>
      <c r="PIX42" s="133"/>
      <c r="PJC42" s="133"/>
      <c r="PJH42" s="133"/>
      <c r="PJM42" s="133"/>
      <c r="PJR42" s="133"/>
      <c r="PJW42" s="133"/>
      <c r="PKB42" s="133"/>
      <c r="PKG42" s="133"/>
      <c r="PKL42" s="133"/>
      <c r="PKQ42" s="133"/>
      <c r="PKV42" s="133"/>
      <c r="PLA42" s="133"/>
      <c r="PLF42" s="133"/>
      <c r="PLK42" s="133"/>
      <c r="PLP42" s="133"/>
      <c r="PLU42" s="133"/>
      <c r="PLZ42" s="133"/>
      <c r="PME42" s="133"/>
      <c r="PMJ42" s="133"/>
      <c r="PMO42" s="133"/>
      <c r="PMT42" s="133"/>
      <c r="PMY42" s="133"/>
      <c r="PND42" s="133"/>
      <c r="PNI42" s="133"/>
      <c r="PNN42" s="133"/>
      <c r="PNS42" s="133"/>
      <c r="PNX42" s="133"/>
      <c r="POC42" s="133"/>
      <c r="POH42" s="133"/>
      <c r="POM42" s="133"/>
      <c r="POR42" s="133"/>
      <c r="POW42" s="133"/>
      <c r="PPB42" s="133"/>
      <c r="PPG42" s="133"/>
      <c r="PPL42" s="133"/>
      <c r="PPQ42" s="133"/>
      <c r="PPV42" s="133"/>
      <c r="PQA42" s="133"/>
      <c r="PQF42" s="133"/>
      <c r="PQK42" s="133"/>
      <c r="PQP42" s="133"/>
      <c r="PQU42" s="133"/>
      <c r="PQZ42" s="133"/>
      <c r="PRE42" s="133"/>
      <c r="PRJ42" s="133"/>
      <c r="PRO42" s="133"/>
      <c r="PRT42" s="133"/>
      <c r="PRY42" s="133"/>
      <c r="PSD42" s="133"/>
      <c r="PSI42" s="133"/>
      <c r="PSN42" s="133"/>
      <c r="PSS42" s="133"/>
      <c r="PSX42" s="133"/>
      <c r="PTC42" s="133"/>
      <c r="PTH42" s="133"/>
      <c r="PTM42" s="133"/>
      <c r="PTR42" s="133"/>
      <c r="PTW42" s="133"/>
      <c r="PUB42" s="133"/>
      <c r="PUG42" s="133"/>
      <c r="PUL42" s="133"/>
      <c r="PUQ42" s="133"/>
      <c r="PUV42" s="133"/>
      <c r="PVA42" s="133"/>
      <c r="PVF42" s="133"/>
      <c r="PVK42" s="133"/>
      <c r="PVP42" s="133"/>
      <c r="PVU42" s="133"/>
      <c r="PVZ42" s="133"/>
      <c r="PWE42" s="133"/>
      <c r="PWJ42" s="133"/>
      <c r="PWO42" s="133"/>
      <c r="PWT42" s="133"/>
      <c r="PWY42" s="133"/>
      <c r="PXD42" s="133"/>
      <c r="PXI42" s="133"/>
      <c r="PXN42" s="133"/>
      <c r="PXS42" s="133"/>
      <c r="PXX42" s="133"/>
      <c r="PYC42" s="133"/>
      <c r="PYH42" s="133"/>
      <c r="PYM42" s="133"/>
      <c r="PYR42" s="133"/>
      <c r="PYW42" s="133"/>
      <c r="PZB42" s="133"/>
      <c r="PZG42" s="133"/>
      <c r="PZL42" s="133"/>
      <c r="PZQ42" s="133"/>
      <c r="PZV42" s="133"/>
      <c r="QAA42" s="133"/>
      <c r="QAF42" s="133"/>
      <c r="QAK42" s="133"/>
      <c r="QAP42" s="133"/>
      <c r="QAU42" s="133"/>
      <c r="QAZ42" s="133"/>
      <c r="QBE42" s="133"/>
      <c r="QBJ42" s="133"/>
      <c r="QBO42" s="133"/>
      <c r="QBT42" s="133"/>
      <c r="QBY42" s="133"/>
      <c r="QCD42" s="133"/>
      <c r="QCI42" s="133"/>
      <c r="QCN42" s="133"/>
      <c r="QCS42" s="133"/>
      <c r="QCX42" s="133"/>
      <c r="QDC42" s="133"/>
      <c r="QDH42" s="133"/>
      <c r="QDM42" s="133"/>
      <c r="QDR42" s="133"/>
      <c r="QDW42" s="133"/>
      <c r="QEB42" s="133"/>
      <c r="QEG42" s="133"/>
      <c r="QEL42" s="133"/>
      <c r="QEQ42" s="133"/>
      <c r="QEV42" s="133"/>
      <c r="QFA42" s="133"/>
      <c r="QFF42" s="133"/>
      <c r="QFK42" s="133"/>
      <c r="QFP42" s="133"/>
      <c r="QFU42" s="133"/>
      <c r="QFZ42" s="133"/>
      <c r="QGE42" s="133"/>
      <c r="QGJ42" s="133"/>
      <c r="QGO42" s="133"/>
      <c r="QGT42" s="133"/>
      <c r="QGY42" s="133"/>
      <c r="QHD42" s="133"/>
      <c r="QHI42" s="133"/>
      <c r="QHN42" s="133"/>
      <c r="QHS42" s="133"/>
      <c r="QHX42" s="133"/>
      <c r="QIC42" s="133"/>
      <c r="QIH42" s="133"/>
      <c r="QIM42" s="133"/>
      <c r="QIR42" s="133"/>
      <c r="QIW42" s="133"/>
      <c r="QJB42" s="133"/>
      <c r="QJG42" s="133"/>
      <c r="QJL42" s="133"/>
      <c r="QJQ42" s="133"/>
      <c r="QJV42" s="133"/>
      <c r="QKA42" s="133"/>
      <c r="QKF42" s="133"/>
      <c r="QKK42" s="133"/>
      <c r="QKP42" s="133"/>
      <c r="QKU42" s="133"/>
      <c r="QKZ42" s="133"/>
      <c r="QLE42" s="133"/>
      <c r="QLJ42" s="133"/>
      <c r="QLO42" s="133"/>
      <c r="QLT42" s="133"/>
      <c r="QLY42" s="133"/>
      <c r="QMD42" s="133"/>
      <c r="QMI42" s="133"/>
      <c r="QMN42" s="133"/>
      <c r="QMS42" s="133"/>
      <c r="QMX42" s="133"/>
      <c r="QNC42" s="133"/>
      <c r="QNH42" s="133"/>
      <c r="QNM42" s="133"/>
      <c r="QNR42" s="133"/>
      <c r="QNW42" s="133"/>
      <c r="QOB42" s="133"/>
      <c r="QOG42" s="133"/>
      <c r="QOL42" s="133"/>
      <c r="QOQ42" s="133"/>
      <c r="QOV42" s="133"/>
      <c r="QPA42" s="133"/>
      <c r="QPF42" s="133"/>
      <c r="QPK42" s="133"/>
      <c r="QPP42" s="133"/>
      <c r="QPU42" s="133"/>
      <c r="QPZ42" s="133"/>
      <c r="QQE42" s="133"/>
      <c r="QQJ42" s="133"/>
      <c r="QQO42" s="133"/>
      <c r="QQT42" s="133"/>
      <c r="QQY42" s="133"/>
      <c r="QRD42" s="133"/>
      <c r="QRI42" s="133"/>
      <c r="QRN42" s="133"/>
      <c r="QRS42" s="133"/>
      <c r="QRX42" s="133"/>
      <c r="QSC42" s="133"/>
      <c r="QSH42" s="133"/>
      <c r="QSM42" s="133"/>
      <c r="QSR42" s="133"/>
      <c r="QSW42" s="133"/>
      <c r="QTB42" s="133"/>
      <c r="QTG42" s="133"/>
      <c r="QTL42" s="133"/>
      <c r="QTQ42" s="133"/>
      <c r="QTV42" s="133"/>
      <c r="QUA42" s="133"/>
      <c r="QUF42" s="133"/>
      <c r="QUK42" s="133"/>
      <c r="QUP42" s="133"/>
      <c r="QUU42" s="133"/>
      <c r="QUZ42" s="133"/>
      <c r="QVE42" s="133"/>
      <c r="QVJ42" s="133"/>
      <c r="QVO42" s="133"/>
      <c r="QVT42" s="133"/>
      <c r="QVY42" s="133"/>
      <c r="QWD42" s="133"/>
      <c r="QWI42" s="133"/>
      <c r="QWN42" s="133"/>
      <c r="QWS42" s="133"/>
      <c r="QWX42" s="133"/>
      <c r="QXC42" s="133"/>
      <c r="QXH42" s="133"/>
      <c r="QXM42" s="133"/>
      <c r="QXR42" s="133"/>
      <c r="QXW42" s="133"/>
      <c r="QYB42" s="133"/>
      <c r="QYG42" s="133"/>
      <c r="QYL42" s="133"/>
      <c r="QYQ42" s="133"/>
      <c r="QYV42" s="133"/>
      <c r="QZA42" s="133"/>
      <c r="QZF42" s="133"/>
      <c r="QZK42" s="133"/>
      <c r="QZP42" s="133"/>
      <c r="QZU42" s="133"/>
      <c r="QZZ42" s="133"/>
      <c r="RAE42" s="133"/>
      <c r="RAJ42" s="133"/>
      <c r="RAO42" s="133"/>
      <c r="RAT42" s="133"/>
      <c r="RAY42" s="133"/>
      <c r="RBD42" s="133"/>
      <c r="RBI42" s="133"/>
      <c r="RBN42" s="133"/>
      <c r="RBS42" s="133"/>
      <c r="RBX42" s="133"/>
      <c r="RCC42" s="133"/>
      <c r="RCH42" s="133"/>
      <c r="RCM42" s="133"/>
      <c r="RCR42" s="133"/>
      <c r="RCW42" s="133"/>
      <c r="RDB42" s="133"/>
      <c r="RDG42" s="133"/>
      <c r="RDL42" s="133"/>
      <c r="RDQ42" s="133"/>
      <c r="RDV42" s="133"/>
      <c r="REA42" s="133"/>
      <c r="REF42" s="133"/>
      <c r="REK42" s="133"/>
      <c r="REP42" s="133"/>
      <c r="REU42" s="133"/>
      <c r="REZ42" s="133"/>
      <c r="RFE42" s="133"/>
      <c r="RFJ42" s="133"/>
      <c r="RFO42" s="133"/>
      <c r="RFT42" s="133"/>
      <c r="RFY42" s="133"/>
      <c r="RGD42" s="133"/>
      <c r="RGI42" s="133"/>
      <c r="RGN42" s="133"/>
      <c r="RGS42" s="133"/>
      <c r="RGX42" s="133"/>
      <c r="RHC42" s="133"/>
      <c r="RHH42" s="133"/>
      <c r="RHM42" s="133"/>
      <c r="RHR42" s="133"/>
      <c r="RHW42" s="133"/>
      <c r="RIB42" s="133"/>
      <c r="RIG42" s="133"/>
      <c r="RIL42" s="133"/>
      <c r="RIQ42" s="133"/>
      <c r="RIV42" s="133"/>
      <c r="RJA42" s="133"/>
      <c r="RJF42" s="133"/>
      <c r="RJK42" s="133"/>
      <c r="RJP42" s="133"/>
      <c r="RJU42" s="133"/>
      <c r="RJZ42" s="133"/>
      <c r="RKE42" s="133"/>
      <c r="RKJ42" s="133"/>
      <c r="RKO42" s="133"/>
      <c r="RKT42" s="133"/>
      <c r="RKY42" s="133"/>
      <c r="RLD42" s="133"/>
      <c r="RLI42" s="133"/>
      <c r="RLN42" s="133"/>
      <c r="RLS42" s="133"/>
      <c r="RLX42" s="133"/>
      <c r="RMC42" s="133"/>
      <c r="RMH42" s="133"/>
      <c r="RMM42" s="133"/>
      <c r="RMR42" s="133"/>
      <c r="RMW42" s="133"/>
      <c r="RNB42" s="133"/>
      <c r="RNG42" s="133"/>
      <c r="RNL42" s="133"/>
      <c r="RNQ42" s="133"/>
      <c r="RNV42" s="133"/>
      <c r="ROA42" s="133"/>
      <c r="ROF42" s="133"/>
      <c r="ROK42" s="133"/>
      <c r="ROP42" s="133"/>
      <c r="ROU42" s="133"/>
      <c r="ROZ42" s="133"/>
      <c r="RPE42" s="133"/>
      <c r="RPJ42" s="133"/>
      <c r="RPO42" s="133"/>
      <c r="RPT42" s="133"/>
      <c r="RPY42" s="133"/>
      <c r="RQD42" s="133"/>
      <c r="RQI42" s="133"/>
      <c r="RQN42" s="133"/>
      <c r="RQS42" s="133"/>
      <c r="RQX42" s="133"/>
      <c r="RRC42" s="133"/>
      <c r="RRH42" s="133"/>
      <c r="RRM42" s="133"/>
      <c r="RRR42" s="133"/>
      <c r="RRW42" s="133"/>
      <c r="RSB42" s="133"/>
      <c r="RSG42" s="133"/>
      <c r="RSL42" s="133"/>
      <c r="RSQ42" s="133"/>
      <c r="RSV42" s="133"/>
      <c r="RTA42" s="133"/>
      <c r="RTF42" s="133"/>
      <c r="RTK42" s="133"/>
      <c r="RTP42" s="133"/>
      <c r="RTU42" s="133"/>
      <c r="RTZ42" s="133"/>
      <c r="RUE42" s="133"/>
      <c r="RUJ42" s="133"/>
      <c r="RUO42" s="133"/>
      <c r="RUT42" s="133"/>
      <c r="RUY42" s="133"/>
      <c r="RVD42" s="133"/>
      <c r="RVI42" s="133"/>
      <c r="RVN42" s="133"/>
      <c r="RVS42" s="133"/>
      <c r="RVX42" s="133"/>
      <c r="RWC42" s="133"/>
      <c r="RWH42" s="133"/>
      <c r="RWM42" s="133"/>
      <c r="RWR42" s="133"/>
      <c r="RWW42" s="133"/>
      <c r="RXB42" s="133"/>
      <c r="RXG42" s="133"/>
      <c r="RXL42" s="133"/>
      <c r="RXQ42" s="133"/>
      <c r="RXV42" s="133"/>
      <c r="RYA42" s="133"/>
      <c r="RYF42" s="133"/>
      <c r="RYK42" s="133"/>
      <c r="RYP42" s="133"/>
      <c r="RYU42" s="133"/>
      <c r="RYZ42" s="133"/>
      <c r="RZE42" s="133"/>
      <c r="RZJ42" s="133"/>
      <c r="RZO42" s="133"/>
      <c r="RZT42" s="133"/>
      <c r="RZY42" s="133"/>
      <c r="SAD42" s="133"/>
      <c r="SAI42" s="133"/>
      <c r="SAN42" s="133"/>
      <c r="SAS42" s="133"/>
      <c r="SAX42" s="133"/>
      <c r="SBC42" s="133"/>
      <c r="SBH42" s="133"/>
      <c r="SBM42" s="133"/>
      <c r="SBR42" s="133"/>
      <c r="SBW42" s="133"/>
      <c r="SCB42" s="133"/>
      <c r="SCG42" s="133"/>
      <c r="SCL42" s="133"/>
      <c r="SCQ42" s="133"/>
      <c r="SCV42" s="133"/>
      <c r="SDA42" s="133"/>
      <c r="SDF42" s="133"/>
      <c r="SDK42" s="133"/>
      <c r="SDP42" s="133"/>
      <c r="SDU42" s="133"/>
      <c r="SDZ42" s="133"/>
      <c r="SEE42" s="133"/>
      <c r="SEJ42" s="133"/>
      <c r="SEO42" s="133"/>
      <c r="SET42" s="133"/>
      <c r="SEY42" s="133"/>
      <c r="SFD42" s="133"/>
      <c r="SFI42" s="133"/>
      <c r="SFN42" s="133"/>
      <c r="SFS42" s="133"/>
      <c r="SFX42" s="133"/>
      <c r="SGC42" s="133"/>
      <c r="SGH42" s="133"/>
      <c r="SGM42" s="133"/>
      <c r="SGR42" s="133"/>
      <c r="SGW42" s="133"/>
      <c r="SHB42" s="133"/>
      <c r="SHG42" s="133"/>
      <c r="SHL42" s="133"/>
      <c r="SHQ42" s="133"/>
      <c r="SHV42" s="133"/>
      <c r="SIA42" s="133"/>
      <c r="SIF42" s="133"/>
      <c r="SIK42" s="133"/>
      <c r="SIP42" s="133"/>
      <c r="SIU42" s="133"/>
      <c r="SIZ42" s="133"/>
      <c r="SJE42" s="133"/>
      <c r="SJJ42" s="133"/>
      <c r="SJO42" s="133"/>
      <c r="SJT42" s="133"/>
      <c r="SJY42" s="133"/>
      <c r="SKD42" s="133"/>
      <c r="SKI42" s="133"/>
      <c r="SKN42" s="133"/>
      <c r="SKS42" s="133"/>
      <c r="SKX42" s="133"/>
      <c r="SLC42" s="133"/>
      <c r="SLH42" s="133"/>
      <c r="SLM42" s="133"/>
      <c r="SLR42" s="133"/>
      <c r="SLW42" s="133"/>
      <c r="SMB42" s="133"/>
      <c r="SMG42" s="133"/>
      <c r="SML42" s="133"/>
      <c r="SMQ42" s="133"/>
      <c r="SMV42" s="133"/>
      <c r="SNA42" s="133"/>
      <c r="SNF42" s="133"/>
      <c r="SNK42" s="133"/>
      <c r="SNP42" s="133"/>
      <c r="SNU42" s="133"/>
      <c r="SNZ42" s="133"/>
      <c r="SOE42" s="133"/>
      <c r="SOJ42" s="133"/>
      <c r="SOO42" s="133"/>
      <c r="SOT42" s="133"/>
      <c r="SOY42" s="133"/>
      <c r="SPD42" s="133"/>
      <c r="SPI42" s="133"/>
      <c r="SPN42" s="133"/>
      <c r="SPS42" s="133"/>
      <c r="SPX42" s="133"/>
      <c r="SQC42" s="133"/>
      <c r="SQH42" s="133"/>
      <c r="SQM42" s="133"/>
      <c r="SQR42" s="133"/>
      <c r="SQW42" s="133"/>
      <c r="SRB42" s="133"/>
      <c r="SRG42" s="133"/>
      <c r="SRL42" s="133"/>
      <c r="SRQ42" s="133"/>
      <c r="SRV42" s="133"/>
      <c r="SSA42" s="133"/>
      <c r="SSF42" s="133"/>
      <c r="SSK42" s="133"/>
      <c r="SSP42" s="133"/>
      <c r="SSU42" s="133"/>
      <c r="SSZ42" s="133"/>
      <c r="STE42" s="133"/>
      <c r="STJ42" s="133"/>
      <c r="STO42" s="133"/>
      <c r="STT42" s="133"/>
      <c r="STY42" s="133"/>
      <c r="SUD42" s="133"/>
      <c r="SUI42" s="133"/>
      <c r="SUN42" s="133"/>
      <c r="SUS42" s="133"/>
      <c r="SUX42" s="133"/>
      <c r="SVC42" s="133"/>
      <c r="SVH42" s="133"/>
      <c r="SVM42" s="133"/>
      <c r="SVR42" s="133"/>
      <c r="SVW42" s="133"/>
      <c r="SWB42" s="133"/>
      <c r="SWG42" s="133"/>
      <c r="SWL42" s="133"/>
      <c r="SWQ42" s="133"/>
      <c r="SWV42" s="133"/>
      <c r="SXA42" s="133"/>
      <c r="SXF42" s="133"/>
      <c r="SXK42" s="133"/>
      <c r="SXP42" s="133"/>
      <c r="SXU42" s="133"/>
      <c r="SXZ42" s="133"/>
      <c r="SYE42" s="133"/>
      <c r="SYJ42" s="133"/>
      <c r="SYO42" s="133"/>
      <c r="SYT42" s="133"/>
      <c r="SYY42" s="133"/>
      <c r="SZD42" s="133"/>
      <c r="SZI42" s="133"/>
      <c r="SZN42" s="133"/>
      <c r="SZS42" s="133"/>
      <c r="SZX42" s="133"/>
      <c r="TAC42" s="133"/>
      <c r="TAH42" s="133"/>
      <c r="TAM42" s="133"/>
      <c r="TAR42" s="133"/>
      <c r="TAW42" s="133"/>
      <c r="TBB42" s="133"/>
      <c r="TBG42" s="133"/>
      <c r="TBL42" s="133"/>
      <c r="TBQ42" s="133"/>
      <c r="TBV42" s="133"/>
      <c r="TCA42" s="133"/>
      <c r="TCF42" s="133"/>
      <c r="TCK42" s="133"/>
      <c r="TCP42" s="133"/>
      <c r="TCU42" s="133"/>
      <c r="TCZ42" s="133"/>
      <c r="TDE42" s="133"/>
      <c r="TDJ42" s="133"/>
      <c r="TDO42" s="133"/>
      <c r="TDT42" s="133"/>
      <c r="TDY42" s="133"/>
      <c r="TED42" s="133"/>
      <c r="TEI42" s="133"/>
      <c r="TEN42" s="133"/>
      <c r="TES42" s="133"/>
      <c r="TEX42" s="133"/>
      <c r="TFC42" s="133"/>
      <c r="TFH42" s="133"/>
      <c r="TFM42" s="133"/>
      <c r="TFR42" s="133"/>
      <c r="TFW42" s="133"/>
      <c r="TGB42" s="133"/>
      <c r="TGG42" s="133"/>
      <c r="TGL42" s="133"/>
      <c r="TGQ42" s="133"/>
      <c r="TGV42" s="133"/>
      <c r="THA42" s="133"/>
      <c r="THF42" s="133"/>
      <c r="THK42" s="133"/>
      <c r="THP42" s="133"/>
      <c r="THU42" s="133"/>
      <c r="THZ42" s="133"/>
      <c r="TIE42" s="133"/>
      <c r="TIJ42" s="133"/>
      <c r="TIO42" s="133"/>
      <c r="TIT42" s="133"/>
      <c r="TIY42" s="133"/>
      <c r="TJD42" s="133"/>
      <c r="TJI42" s="133"/>
      <c r="TJN42" s="133"/>
      <c r="TJS42" s="133"/>
      <c r="TJX42" s="133"/>
      <c r="TKC42" s="133"/>
      <c r="TKH42" s="133"/>
      <c r="TKM42" s="133"/>
      <c r="TKR42" s="133"/>
      <c r="TKW42" s="133"/>
      <c r="TLB42" s="133"/>
      <c r="TLG42" s="133"/>
      <c r="TLL42" s="133"/>
      <c r="TLQ42" s="133"/>
      <c r="TLV42" s="133"/>
      <c r="TMA42" s="133"/>
      <c r="TMF42" s="133"/>
      <c r="TMK42" s="133"/>
      <c r="TMP42" s="133"/>
      <c r="TMU42" s="133"/>
      <c r="TMZ42" s="133"/>
      <c r="TNE42" s="133"/>
      <c r="TNJ42" s="133"/>
      <c r="TNO42" s="133"/>
      <c r="TNT42" s="133"/>
      <c r="TNY42" s="133"/>
      <c r="TOD42" s="133"/>
      <c r="TOI42" s="133"/>
      <c r="TON42" s="133"/>
      <c r="TOS42" s="133"/>
      <c r="TOX42" s="133"/>
      <c r="TPC42" s="133"/>
      <c r="TPH42" s="133"/>
      <c r="TPM42" s="133"/>
      <c r="TPR42" s="133"/>
      <c r="TPW42" s="133"/>
      <c r="TQB42" s="133"/>
      <c r="TQG42" s="133"/>
      <c r="TQL42" s="133"/>
      <c r="TQQ42" s="133"/>
      <c r="TQV42" s="133"/>
      <c r="TRA42" s="133"/>
      <c r="TRF42" s="133"/>
      <c r="TRK42" s="133"/>
      <c r="TRP42" s="133"/>
      <c r="TRU42" s="133"/>
      <c r="TRZ42" s="133"/>
      <c r="TSE42" s="133"/>
      <c r="TSJ42" s="133"/>
      <c r="TSO42" s="133"/>
      <c r="TST42" s="133"/>
      <c r="TSY42" s="133"/>
      <c r="TTD42" s="133"/>
      <c r="TTI42" s="133"/>
      <c r="TTN42" s="133"/>
      <c r="TTS42" s="133"/>
      <c r="TTX42" s="133"/>
      <c r="TUC42" s="133"/>
      <c r="TUH42" s="133"/>
      <c r="TUM42" s="133"/>
      <c r="TUR42" s="133"/>
      <c r="TUW42" s="133"/>
      <c r="TVB42" s="133"/>
      <c r="TVG42" s="133"/>
      <c r="TVL42" s="133"/>
      <c r="TVQ42" s="133"/>
      <c r="TVV42" s="133"/>
      <c r="TWA42" s="133"/>
      <c r="TWF42" s="133"/>
      <c r="TWK42" s="133"/>
      <c r="TWP42" s="133"/>
      <c r="TWU42" s="133"/>
      <c r="TWZ42" s="133"/>
      <c r="TXE42" s="133"/>
      <c r="TXJ42" s="133"/>
      <c r="TXO42" s="133"/>
      <c r="TXT42" s="133"/>
      <c r="TXY42" s="133"/>
      <c r="TYD42" s="133"/>
      <c r="TYI42" s="133"/>
      <c r="TYN42" s="133"/>
      <c r="TYS42" s="133"/>
      <c r="TYX42" s="133"/>
      <c r="TZC42" s="133"/>
      <c r="TZH42" s="133"/>
      <c r="TZM42" s="133"/>
      <c r="TZR42" s="133"/>
      <c r="TZW42" s="133"/>
      <c r="UAB42" s="133"/>
      <c r="UAG42" s="133"/>
      <c r="UAL42" s="133"/>
      <c r="UAQ42" s="133"/>
      <c r="UAV42" s="133"/>
      <c r="UBA42" s="133"/>
      <c r="UBF42" s="133"/>
      <c r="UBK42" s="133"/>
      <c r="UBP42" s="133"/>
      <c r="UBU42" s="133"/>
      <c r="UBZ42" s="133"/>
      <c r="UCE42" s="133"/>
      <c r="UCJ42" s="133"/>
      <c r="UCO42" s="133"/>
      <c r="UCT42" s="133"/>
      <c r="UCY42" s="133"/>
      <c r="UDD42" s="133"/>
      <c r="UDI42" s="133"/>
      <c r="UDN42" s="133"/>
      <c r="UDS42" s="133"/>
      <c r="UDX42" s="133"/>
      <c r="UEC42" s="133"/>
      <c r="UEH42" s="133"/>
      <c r="UEM42" s="133"/>
      <c r="UER42" s="133"/>
      <c r="UEW42" s="133"/>
      <c r="UFB42" s="133"/>
      <c r="UFG42" s="133"/>
      <c r="UFL42" s="133"/>
      <c r="UFQ42" s="133"/>
      <c r="UFV42" s="133"/>
      <c r="UGA42" s="133"/>
      <c r="UGF42" s="133"/>
      <c r="UGK42" s="133"/>
      <c r="UGP42" s="133"/>
      <c r="UGU42" s="133"/>
      <c r="UGZ42" s="133"/>
      <c r="UHE42" s="133"/>
      <c r="UHJ42" s="133"/>
      <c r="UHO42" s="133"/>
      <c r="UHT42" s="133"/>
      <c r="UHY42" s="133"/>
      <c r="UID42" s="133"/>
      <c r="UII42" s="133"/>
      <c r="UIN42" s="133"/>
      <c r="UIS42" s="133"/>
      <c r="UIX42" s="133"/>
      <c r="UJC42" s="133"/>
      <c r="UJH42" s="133"/>
      <c r="UJM42" s="133"/>
      <c r="UJR42" s="133"/>
      <c r="UJW42" s="133"/>
      <c r="UKB42" s="133"/>
      <c r="UKG42" s="133"/>
      <c r="UKL42" s="133"/>
      <c r="UKQ42" s="133"/>
      <c r="UKV42" s="133"/>
      <c r="ULA42" s="133"/>
      <c r="ULF42" s="133"/>
      <c r="ULK42" s="133"/>
      <c r="ULP42" s="133"/>
      <c r="ULU42" s="133"/>
      <c r="ULZ42" s="133"/>
      <c r="UME42" s="133"/>
      <c r="UMJ42" s="133"/>
      <c r="UMO42" s="133"/>
      <c r="UMT42" s="133"/>
      <c r="UMY42" s="133"/>
      <c r="UND42" s="133"/>
      <c r="UNI42" s="133"/>
      <c r="UNN42" s="133"/>
      <c r="UNS42" s="133"/>
      <c r="UNX42" s="133"/>
      <c r="UOC42" s="133"/>
      <c r="UOH42" s="133"/>
      <c r="UOM42" s="133"/>
      <c r="UOR42" s="133"/>
      <c r="UOW42" s="133"/>
      <c r="UPB42" s="133"/>
      <c r="UPG42" s="133"/>
      <c r="UPL42" s="133"/>
      <c r="UPQ42" s="133"/>
      <c r="UPV42" s="133"/>
      <c r="UQA42" s="133"/>
      <c r="UQF42" s="133"/>
      <c r="UQK42" s="133"/>
      <c r="UQP42" s="133"/>
      <c r="UQU42" s="133"/>
      <c r="UQZ42" s="133"/>
      <c r="URE42" s="133"/>
      <c r="URJ42" s="133"/>
      <c r="URO42" s="133"/>
      <c r="URT42" s="133"/>
      <c r="URY42" s="133"/>
      <c r="USD42" s="133"/>
      <c r="USI42" s="133"/>
      <c r="USN42" s="133"/>
      <c r="USS42" s="133"/>
      <c r="USX42" s="133"/>
      <c r="UTC42" s="133"/>
      <c r="UTH42" s="133"/>
      <c r="UTM42" s="133"/>
      <c r="UTR42" s="133"/>
      <c r="UTW42" s="133"/>
      <c r="UUB42" s="133"/>
      <c r="UUG42" s="133"/>
      <c r="UUL42" s="133"/>
      <c r="UUQ42" s="133"/>
      <c r="UUV42" s="133"/>
      <c r="UVA42" s="133"/>
      <c r="UVF42" s="133"/>
      <c r="UVK42" s="133"/>
      <c r="UVP42" s="133"/>
      <c r="UVU42" s="133"/>
      <c r="UVZ42" s="133"/>
      <c r="UWE42" s="133"/>
      <c r="UWJ42" s="133"/>
      <c r="UWO42" s="133"/>
      <c r="UWT42" s="133"/>
      <c r="UWY42" s="133"/>
      <c r="UXD42" s="133"/>
      <c r="UXI42" s="133"/>
      <c r="UXN42" s="133"/>
      <c r="UXS42" s="133"/>
      <c r="UXX42" s="133"/>
      <c r="UYC42" s="133"/>
      <c r="UYH42" s="133"/>
      <c r="UYM42" s="133"/>
      <c r="UYR42" s="133"/>
      <c r="UYW42" s="133"/>
      <c r="UZB42" s="133"/>
      <c r="UZG42" s="133"/>
      <c r="UZL42" s="133"/>
      <c r="UZQ42" s="133"/>
      <c r="UZV42" s="133"/>
      <c r="VAA42" s="133"/>
      <c r="VAF42" s="133"/>
      <c r="VAK42" s="133"/>
      <c r="VAP42" s="133"/>
      <c r="VAU42" s="133"/>
      <c r="VAZ42" s="133"/>
      <c r="VBE42" s="133"/>
      <c r="VBJ42" s="133"/>
      <c r="VBO42" s="133"/>
      <c r="VBT42" s="133"/>
      <c r="VBY42" s="133"/>
      <c r="VCD42" s="133"/>
      <c r="VCI42" s="133"/>
      <c r="VCN42" s="133"/>
      <c r="VCS42" s="133"/>
      <c r="VCX42" s="133"/>
      <c r="VDC42" s="133"/>
      <c r="VDH42" s="133"/>
      <c r="VDM42" s="133"/>
      <c r="VDR42" s="133"/>
      <c r="VDW42" s="133"/>
      <c r="VEB42" s="133"/>
      <c r="VEG42" s="133"/>
      <c r="VEL42" s="133"/>
      <c r="VEQ42" s="133"/>
      <c r="VEV42" s="133"/>
      <c r="VFA42" s="133"/>
      <c r="VFF42" s="133"/>
      <c r="VFK42" s="133"/>
      <c r="VFP42" s="133"/>
      <c r="VFU42" s="133"/>
      <c r="VFZ42" s="133"/>
      <c r="VGE42" s="133"/>
      <c r="VGJ42" s="133"/>
      <c r="VGO42" s="133"/>
      <c r="VGT42" s="133"/>
      <c r="VGY42" s="133"/>
      <c r="VHD42" s="133"/>
      <c r="VHI42" s="133"/>
      <c r="VHN42" s="133"/>
      <c r="VHS42" s="133"/>
      <c r="VHX42" s="133"/>
      <c r="VIC42" s="133"/>
      <c r="VIH42" s="133"/>
      <c r="VIM42" s="133"/>
      <c r="VIR42" s="133"/>
      <c r="VIW42" s="133"/>
      <c r="VJB42" s="133"/>
      <c r="VJG42" s="133"/>
      <c r="VJL42" s="133"/>
      <c r="VJQ42" s="133"/>
      <c r="VJV42" s="133"/>
      <c r="VKA42" s="133"/>
      <c r="VKF42" s="133"/>
      <c r="VKK42" s="133"/>
      <c r="VKP42" s="133"/>
      <c r="VKU42" s="133"/>
      <c r="VKZ42" s="133"/>
      <c r="VLE42" s="133"/>
      <c r="VLJ42" s="133"/>
      <c r="VLO42" s="133"/>
      <c r="VLT42" s="133"/>
      <c r="VLY42" s="133"/>
      <c r="VMD42" s="133"/>
      <c r="VMI42" s="133"/>
      <c r="VMN42" s="133"/>
      <c r="VMS42" s="133"/>
      <c r="VMX42" s="133"/>
      <c r="VNC42" s="133"/>
      <c r="VNH42" s="133"/>
      <c r="VNM42" s="133"/>
      <c r="VNR42" s="133"/>
      <c r="VNW42" s="133"/>
      <c r="VOB42" s="133"/>
      <c r="VOG42" s="133"/>
      <c r="VOL42" s="133"/>
      <c r="VOQ42" s="133"/>
      <c r="VOV42" s="133"/>
      <c r="VPA42" s="133"/>
      <c r="VPF42" s="133"/>
      <c r="VPK42" s="133"/>
      <c r="VPP42" s="133"/>
      <c r="VPU42" s="133"/>
      <c r="VPZ42" s="133"/>
      <c r="VQE42" s="133"/>
      <c r="VQJ42" s="133"/>
      <c r="VQO42" s="133"/>
      <c r="VQT42" s="133"/>
      <c r="VQY42" s="133"/>
      <c r="VRD42" s="133"/>
      <c r="VRI42" s="133"/>
      <c r="VRN42" s="133"/>
      <c r="VRS42" s="133"/>
      <c r="VRX42" s="133"/>
      <c r="VSC42" s="133"/>
      <c r="VSH42" s="133"/>
      <c r="VSM42" s="133"/>
      <c r="VSR42" s="133"/>
      <c r="VSW42" s="133"/>
      <c r="VTB42" s="133"/>
      <c r="VTG42" s="133"/>
      <c r="VTL42" s="133"/>
      <c r="VTQ42" s="133"/>
      <c r="VTV42" s="133"/>
      <c r="VUA42" s="133"/>
      <c r="VUF42" s="133"/>
      <c r="VUK42" s="133"/>
      <c r="VUP42" s="133"/>
      <c r="VUU42" s="133"/>
      <c r="VUZ42" s="133"/>
      <c r="VVE42" s="133"/>
      <c r="VVJ42" s="133"/>
      <c r="VVO42" s="133"/>
      <c r="VVT42" s="133"/>
      <c r="VVY42" s="133"/>
      <c r="VWD42" s="133"/>
      <c r="VWI42" s="133"/>
      <c r="VWN42" s="133"/>
      <c r="VWS42" s="133"/>
      <c r="VWX42" s="133"/>
      <c r="VXC42" s="133"/>
      <c r="VXH42" s="133"/>
      <c r="VXM42" s="133"/>
      <c r="VXR42" s="133"/>
      <c r="VXW42" s="133"/>
      <c r="VYB42" s="133"/>
      <c r="VYG42" s="133"/>
      <c r="VYL42" s="133"/>
      <c r="VYQ42" s="133"/>
      <c r="VYV42" s="133"/>
      <c r="VZA42" s="133"/>
      <c r="VZF42" s="133"/>
      <c r="VZK42" s="133"/>
      <c r="VZP42" s="133"/>
      <c r="VZU42" s="133"/>
      <c r="VZZ42" s="133"/>
      <c r="WAE42" s="133"/>
      <c r="WAJ42" s="133"/>
      <c r="WAO42" s="133"/>
      <c r="WAT42" s="133"/>
      <c r="WAY42" s="133"/>
      <c r="WBD42" s="133"/>
      <c r="WBI42" s="133"/>
      <c r="WBN42" s="133"/>
      <c r="WBS42" s="133"/>
      <c r="WBX42" s="133"/>
      <c r="WCC42" s="133"/>
      <c r="WCH42" s="133"/>
      <c r="WCM42" s="133"/>
      <c r="WCR42" s="133"/>
      <c r="WCW42" s="133"/>
      <c r="WDB42" s="133"/>
      <c r="WDG42" s="133"/>
      <c r="WDL42" s="133"/>
      <c r="WDQ42" s="133"/>
      <c r="WDV42" s="133"/>
      <c r="WEA42" s="133"/>
      <c r="WEF42" s="133"/>
      <c r="WEK42" s="133"/>
      <c r="WEP42" s="133"/>
      <c r="WEU42" s="133"/>
      <c r="WEZ42" s="133"/>
      <c r="WFE42" s="133"/>
      <c r="WFJ42" s="133"/>
      <c r="WFO42" s="133"/>
      <c r="WFT42" s="133"/>
      <c r="WFY42" s="133"/>
      <c r="WGD42" s="133"/>
      <c r="WGI42" s="133"/>
      <c r="WGN42" s="133"/>
      <c r="WGS42" s="133"/>
      <c r="WGX42" s="133"/>
      <c r="WHC42" s="133"/>
      <c r="WHH42" s="133"/>
      <c r="WHM42" s="133"/>
      <c r="WHR42" s="133"/>
      <c r="WHW42" s="133"/>
      <c r="WIB42" s="133"/>
      <c r="WIG42" s="133"/>
      <c r="WIL42" s="133"/>
      <c r="WIQ42" s="133"/>
      <c r="WIV42" s="133"/>
      <c r="WJA42" s="133"/>
      <c r="WJF42" s="133"/>
      <c r="WJK42" s="133"/>
      <c r="WJP42" s="133"/>
      <c r="WJU42" s="133"/>
      <c r="WJZ42" s="133"/>
      <c r="WKE42" s="133"/>
      <c r="WKJ42" s="133"/>
      <c r="WKO42" s="133"/>
      <c r="WKT42" s="133"/>
      <c r="WKY42" s="133"/>
      <c r="WLD42" s="133"/>
      <c r="WLI42" s="133"/>
      <c r="WLN42" s="133"/>
      <c r="WLS42" s="133"/>
      <c r="WLX42" s="133"/>
      <c r="WMC42" s="133"/>
      <c r="WMH42" s="133"/>
      <c r="WMM42" s="133"/>
      <c r="WMR42" s="133"/>
      <c r="WMW42" s="133"/>
      <c r="WNB42" s="133"/>
      <c r="WNG42" s="133"/>
      <c r="WNL42" s="133"/>
      <c r="WNQ42" s="133"/>
      <c r="WNV42" s="133"/>
      <c r="WOA42" s="133"/>
      <c r="WOF42" s="133"/>
      <c r="WOK42" s="133"/>
      <c r="WOP42" s="133"/>
      <c r="WOU42" s="133"/>
      <c r="WOZ42" s="133"/>
      <c r="WPE42" s="133"/>
      <c r="WPJ42" s="133"/>
      <c r="WPO42" s="133"/>
      <c r="WPT42" s="133"/>
      <c r="WPY42" s="133"/>
      <c r="WQD42" s="133"/>
      <c r="WQI42" s="133"/>
      <c r="WQN42" s="133"/>
      <c r="WQS42" s="133"/>
      <c r="WQX42" s="133"/>
      <c r="WRC42" s="133"/>
      <c r="WRH42" s="133"/>
      <c r="WRM42" s="133"/>
      <c r="WRR42" s="133"/>
      <c r="WRW42" s="133"/>
      <c r="WSB42" s="133"/>
      <c r="WSG42" s="133"/>
      <c r="WSL42" s="133"/>
      <c r="WSQ42" s="133"/>
      <c r="WSV42" s="133"/>
      <c r="WTA42" s="133"/>
      <c r="WTF42" s="133"/>
      <c r="WTK42" s="133"/>
      <c r="WTP42" s="133"/>
      <c r="WTU42" s="133"/>
      <c r="WTZ42" s="133"/>
      <c r="WUE42" s="133"/>
      <c r="WUJ42" s="133"/>
      <c r="WUO42" s="133"/>
      <c r="WUT42" s="133"/>
      <c r="WUY42" s="133"/>
      <c r="WVD42" s="133"/>
      <c r="WVI42" s="133"/>
      <c r="WVN42" s="133"/>
      <c r="WVS42" s="133"/>
      <c r="WVX42" s="133"/>
      <c r="WWC42" s="133"/>
      <c r="WWH42" s="133"/>
      <c r="WWM42" s="133"/>
      <c r="WWR42" s="133"/>
      <c r="WWW42" s="133"/>
      <c r="WXB42" s="133"/>
      <c r="WXG42" s="133"/>
      <c r="WXL42" s="133"/>
      <c r="WXQ42" s="133"/>
      <c r="WXV42" s="133"/>
      <c r="WYA42" s="133"/>
      <c r="WYF42" s="133"/>
      <c r="WYK42" s="133"/>
      <c r="WYP42" s="133"/>
      <c r="WYU42" s="133"/>
      <c r="WYZ42" s="133"/>
      <c r="WZE42" s="133"/>
      <c r="WZJ42" s="133"/>
      <c r="WZO42" s="133"/>
      <c r="WZT42" s="133"/>
      <c r="WZY42" s="133"/>
      <c r="XAD42" s="133"/>
      <c r="XAI42" s="133"/>
      <c r="XAN42" s="133"/>
      <c r="XAS42" s="133"/>
      <c r="XAX42" s="133"/>
      <c r="XBC42" s="133"/>
      <c r="XBH42" s="133"/>
      <c r="XBM42" s="133"/>
      <c r="XBR42" s="133"/>
      <c r="XBW42" s="133"/>
      <c r="XCB42" s="133"/>
      <c r="XCG42" s="133"/>
      <c r="XCL42" s="133"/>
      <c r="XCQ42" s="133"/>
      <c r="XCV42" s="133"/>
      <c r="XDA42" s="133"/>
      <c r="XDF42" s="133"/>
      <c r="XDK42" s="133"/>
      <c r="XDP42" s="133"/>
      <c r="XDU42" s="133"/>
      <c r="XDZ42" s="133"/>
      <c r="XEE42" s="133"/>
      <c r="XEJ42" s="133"/>
      <c r="XEO42" s="133"/>
      <c r="XET42" s="133"/>
      <c r="XEY42" s="133"/>
      <c r="XFD42" s="133"/>
    </row>
    <row r="43" spans="1:1024 1029:2044 2049:3069 3074:4094 4099:5119 5124:6144 6149:7164 7169:8189 8194:9214 9219:10239 10244:11264 11269:12284 12289:13309 13314:14334 14339:15359 15364:16384">
      <c r="A43" s="132" t="s">
        <v>826</v>
      </c>
      <c r="B43" s="132" t="s">
        <v>1480</v>
      </c>
      <c r="C43" s="132" t="s">
        <v>1507</v>
      </c>
      <c r="D43" s="133">
        <v>65024.970000000008</v>
      </c>
      <c r="E43" s="132" t="s">
        <v>822</v>
      </c>
      <c r="I43" s="133"/>
      <c r="N43" s="133"/>
      <c r="S43" s="133"/>
      <c r="X43" s="133"/>
      <c r="AC43" s="133"/>
      <c r="AH43" s="133"/>
      <c r="AM43" s="133"/>
      <c r="AR43" s="133"/>
      <c r="AW43" s="133"/>
      <c r="BB43" s="133"/>
      <c r="BG43" s="133"/>
      <c r="BL43" s="133"/>
      <c r="BQ43" s="133"/>
      <c r="BV43" s="133"/>
      <c r="CA43" s="133"/>
      <c r="CF43" s="133"/>
      <c r="CK43" s="133"/>
      <c r="CP43" s="133"/>
      <c r="CU43" s="133"/>
      <c r="CZ43" s="133"/>
      <c r="DE43" s="133"/>
      <c r="DJ43" s="133"/>
      <c r="DO43" s="133"/>
      <c r="DT43" s="133"/>
      <c r="DY43" s="133"/>
      <c r="ED43" s="133"/>
      <c r="EI43" s="133"/>
      <c r="EN43" s="133"/>
      <c r="ES43" s="133"/>
      <c r="EX43" s="133"/>
      <c r="FC43" s="133"/>
      <c r="FH43" s="133"/>
      <c r="FM43" s="133"/>
      <c r="FR43" s="133"/>
      <c r="FW43" s="133"/>
      <c r="GB43" s="133"/>
      <c r="GG43" s="133"/>
      <c r="GL43" s="133"/>
      <c r="GQ43" s="133"/>
      <c r="GV43" s="133"/>
      <c r="HA43" s="133"/>
      <c r="HF43" s="133"/>
      <c r="HK43" s="133"/>
      <c r="HP43" s="133"/>
      <c r="HU43" s="133"/>
      <c r="HZ43" s="133"/>
      <c r="IE43" s="133"/>
      <c r="IJ43" s="133"/>
      <c r="IO43" s="133"/>
      <c r="IT43" s="133"/>
      <c r="IY43" s="133"/>
      <c r="JD43" s="133"/>
      <c r="JI43" s="133"/>
      <c r="JN43" s="133"/>
      <c r="JS43" s="133"/>
      <c r="JX43" s="133"/>
      <c r="KC43" s="133"/>
      <c r="KH43" s="133"/>
      <c r="KM43" s="133"/>
      <c r="KR43" s="133"/>
      <c r="KW43" s="133"/>
      <c r="LB43" s="133"/>
      <c r="LG43" s="133"/>
      <c r="LL43" s="133"/>
      <c r="LQ43" s="133"/>
      <c r="LV43" s="133"/>
      <c r="MA43" s="133"/>
      <c r="MF43" s="133"/>
      <c r="MK43" s="133"/>
      <c r="MP43" s="133"/>
      <c r="MU43" s="133"/>
      <c r="MZ43" s="133"/>
      <c r="NE43" s="133"/>
      <c r="NJ43" s="133"/>
      <c r="NO43" s="133"/>
      <c r="NT43" s="133"/>
      <c r="NY43" s="133"/>
      <c r="OD43" s="133"/>
      <c r="OI43" s="133"/>
      <c r="ON43" s="133"/>
      <c r="OS43" s="133"/>
      <c r="OX43" s="133"/>
      <c r="PC43" s="133"/>
      <c r="PH43" s="133"/>
      <c r="PM43" s="133"/>
      <c r="PR43" s="133"/>
      <c r="PW43" s="133"/>
      <c r="QB43" s="133"/>
      <c r="QG43" s="133"/>
      <c r="QL43" s="133"/>
      <c r="QQ43" s="133"/>
      <c r="QV43" s="133"/>
      <c r="RA43" s="133"/>
      <c r="RF43" s="133"/>
      <c r="RK43" s="133"/>
      <c r="RP43" s="133"/>
      <c r="RU43" s="133"/>
      <c r="RZ43" s="133"/>
      <c r="SE43" s="133"/>
      <c r="SJ43" s="133"/>
      <c r="SO43" s="133"/>
      <c r="ST43" s="133"/>
      <c r="SY43" s="133"/>
      <c r="TD43" s="133"/>
      <c r="TI43" s="133"/>
      <c r="TN43" s="133"/>
      <c r="TS43" s="133"/>
      <c r="TX43" s="133"/>
      <c r="UC43" s="133"/>
      <c r="UH43" s="133"/>
      <c r="UM43" s="133"/>
      <c r="UR43" s="133"/>
      <c r="UW43" s="133"/>
      <c r="VB43" s="133"/>
      <c r="VG43" s="133"/>
      <c r="VL43" s="133"/>
      <c r="VQ43" s="133"/>
      <c r="VV43" s="133"/>
      <c r="WA43" s="133"/>
      <c r="WF43" s="133"/>
      <c r="WK43" s="133"/>
      <c r="WP43" s="133"/>
      <c r="WU43" s="133"/>
      <c r="WZ43" s="133"/>
      <c r="XE43" s="133"/>
      <c r="XJ43" s="133"/>
      <c r="XO43" s="133"/>
      <c r="XT43" s="133"/>
      <c r="XY43" s="133"/>
      <c r="YD43" s="133"/>
      <c r="YI43" s="133"/>
      <c r="YN43" s="133"/>
      <c r="YS43" s="133"/>
      <c r="YX43" s="133"/>
      <c r="ZC43" s="133"/>
      <c r="ZH43" s="133"/>
      <c r="ZM43" s="133"/>
      <c r="ZR43" s="133"/>
      <c r="ZW43" s="133"/>
      <c r="AAB43" s="133"/>
      <c r="AAG43" s="133"/>
      <c r="AAL43" s="133"/>
      <c r="AAQ43" s="133"/>
      <c r="AAV43" s="133"/>
      <c r="ABA43" s="133"/>
      <c r="ABF43" s="133"/>
      <c r="ABK43" s="133"/>
      <c r="ABP43" s="133"/>
      <c r="ABU43" s="133"/>
      <c r="ABZ43" s="133"/>
      <c r="ACE43" s="133"/>
      <c r="ACJ43" s="133"/>
      <c r="ACO43" s="133"/>
      <c r="ACT43" s="133"/>
      <c r="ACY43" s="133"/>
      <c r="ADD43" s="133"/>
      <c r="ADI43" s="133"/>
      <c r="ADN43" s="133"/>
      <c r="ADS43" s="133"/>
      <c r="ADX43" s="133"/>
      <c r="AEC43" s="133"/>
      <c r="AEH43" s="133"/>
      <c r="AEM43" s="133"/>
      <c r="AER43" s="133"/>
      <c r="AEW43" s="133"/>
      <c r="AFB43" s="133"/>
      <c r="AFG43" s="133"/>
      <c r="AFL43" s="133"/>
      <c r="AFQ43" s="133"/>
      <c r="AFV43" s="133"/>
      <c r="AGA43" s="133"/>
      <c r="AGF43" s="133"/>
      <c r="AGK43" s="133"/>
      <c r="AGP43" s="133"/>
      <c r="AGU43" s="133"/>
      <c r="AGZ43" s="133"/>
      <c r="AHE43" s="133"/>
      <c r="AHJ43" s="133"/>
      <c r="AHO43" s="133"/>
      <c r="AHT43" s="133"/>
      <c r="AHY43" s="133"/>
      <c r="AID43" s="133"/>
      <c r="AII43" s="133"/>
      <c r="AIN43" s="133"/>
      <c r="AIS43" s="133"/>
      <c r="AIX43" s="133"/>
      <c r="AJC43" s="133"/>
      <c r="AJH43" s="133"/>
      <c r="AJM43" s="133"/>
      <c r="AJR43" s="133"/>
      <c r="AJW43" s="133"/>
      <c r="AKB43" s="133"/>
      <c r="AKG43" s="133"/>
      <c r="AKL43" s="133"/>
      <c r="AKQ43" s="133"/>
      <c r="AKV43" s="133"/>
      <c r="ALA43" s="133"/>
      <c r="ALF43" s="133"/>
      <c r="ALK43" s="133"/>
      <c r="ALP43" s="133"/>
      <c r="ALU43" s="133"/>
      <c r="ALZ43" s="133"/>
      <c r="AME43" s="133"/>
      <c r="AMJ43" s="133"/>
      <c r="AMO43" s="133"/>
      <c r="AMT43" s="133"/>
      <c r="AMY43" s="133"/>
      <c r="AND43" s="133"/>
      <c r="ANI43" s="133"/>
      <c r="ANN43" s="133"/>
      <c r="ANS43" s="133"/>
      <c r="ANX43" s="133"/>
      <c r="AOC43" s="133"/>
      <c r="AOH43" s="133"/>
      <c r="AOM43" s="133"/>
      <c r="AOR43" s="133"/>
      <c r="AOW43" s="133"/>
      <c r="APB43" s="133"/>
      <c r="APG43" s="133"/>
      <c r="APL43" s="133"/>
      <c r="APQ43" s="133"/>
      <c r="APV43" s="133"/>
      <c r="AQA43" s="133"/>
      <c r="AQF43" s="133"/>
      <c r="AQK43" s="133"/>
      <c r="AQP43" s="133"/>
      <c r="AQU43" s="133"/>
      <c r="AQZ43" s="133"/>
      <c r="ARE43" s="133"/>
      <c r="ARJ43" s="133"/>
      <c r="ARO43" s="133"/>
      <c r="ART43" s="133"/>
      <c r="ARY43" s="133"/>
      <c r="ASD43" s="133"/>
      <c r="ASI43" s="133"/>
      <c r="ASN43" s="133"/>
      <c r="ASS43" s="133"/>
      <c r="ASX43" s="133"/>
      <c r="ATC43" s="133"/>
      <c r="ATH43" s="133"/>
      <c r="ATM43" s="133"/>
      <c r="ATR43" s="133"/>
      <c r="ATW43" s="133"/>
      <c r="AUB43" s="133"/>
      <c r="AUG43" s="133"/>
      <c r="AUL43" s="133"/>
      <c r="AUQ43" s="133"/>
      <c r="AUV43" s="133"/>
      <c r="AVA43" s="133"/>
      <c r="AVF43" s="133"/>
      <c r="AVK43" s="133"/>
      <c r="AVP43" s="133"/>
      <c r="AVU43" s="133"/>
      <c r="AVZ43" s="133"/>
      <c r="AWE43" s="133"/>
      <c r="AWJ43" s="133"/>
      <c r="AWO43" s="133"/>
      <c r="AWT43" s="133"/>
      <c r="AWY43" s="133"/>
      <c r="AXD43" s="133"/>
      <c r="AXI43" s="133"/>
      <c r="AXN43" s="133"/>
      <c r="AXS43" s="133"/>
      <c r="AXX43" s="133"/>
      <c r="AYC43" s="133"/>
      <c r="AYH43" s="133"/>
      <c r="AYM43" s="133"/>
      <c r="AYR43" s="133"/>
      <c r="AYW43" s="133"/>
      <c r="AZB43" s="133"/>
      <c r="AZG43" s="133"/>
      <c r="AZL43" s="133"/>
      <c r="AZQ43" s="133"/>
      <c r="AZV43" s="133"/>
      <c r="BAA43" s="133"/>
      <c r="BAF43" s="133"/>
      <c r="BAK43" s="133"/>
      <c r="BAP43" s="133"/>
      <c r="BAU43" s="133"/>
      <c r="BAZ43" s="133"/>
      <c r="BBE43" s="133"/>
      <c r="BBJ43" s="133"/>
      <c r="BBO43" s="133"/>
      <c r="BBT43" s="133"/>
      <c r="BBY43" s="133"/>
      <c r="BCD43" s="133"/>
      <c r="BCI43" s="133"/>
      <c r="BCN43" s="133"/>
      <c r="BCS43" s="133"/>
      <c r="BCX43" s="133"/>
      <c r="BDC43" s="133"/>
      <c r="BDH43" s="133"/>
      <c r="BDM43" s="133"/>
      <c r="BDR43" s="133"/>
      <c r="BDW43" s="133"/>
      <c r="BEB43" s="133"/>
      <c r="BEG43" s="133"/>
      <c r="BEL43" s="133"/>
      <c r="BEQ43" s="133"/>
      <c r="BEV43" s="133"/>
      <c r="BFA43" s="133"/>
      <c r="BFF43" s="133"/>
      <c r="BFK43" s="133"/>
      <c r="BFP43" s="133"/>
      <c r="BFU43" s="133"/>
      <c r="BFZ43" s="133"/>
      <c r="BGE43" s="133"/>
      <c r="BGJ43" s="133"/>
      <c r="BGO43" s="133"/>
      <c r="BGT43" s="133"/>
      <c r="BGY43" s="133"/>
      <c r="BHD43" s="133"/>
      <c r="BHI43" s="133"/>
      <c r="BHN43" s="133"/>
      <c r="BHS43" s="133"/>
      <c r="BHX43" s="133"/>
      <c r="BIC43" s="133"/>
      <c r="BIH43" s="133"/>
      <c r="BIM43" s="133"/>
      <c r="BIR43" s="133"/>
      <c r="BIW43" s="133"/>
      <c r="BJB43" s="133"/>
      <c r="BJG43" s="133"/>
      <c r="BJL43" s="133"/>
      <c r="BJQ43" s="133"/>
      <c r="BJV43" s="133"/>
      <c r="BKA43" s="133"/>
      <c r="BKF43" s="133"/>
      <c r="BKK43" s="133"/>
      <c r="BKP43" s="133"/>
      <c r="BKU43" s="133"/>
      <c r="BKZ43" s="133"/>
      <c r="BLE43" s="133"/>
      <c r="BLJ43" s="133"/>
      <c r="BLO43" s="133"/>
      <c r="BLT43" s="133"/>
      <c r="BLY43" s="133"/>
      <c r="BMD43" s="133"/>
      <c r="BMI43" s="133"/>
      <c r="BMN43" s="133"/>
      <c r="BMS43" s="133"/>
      <c r="BMX43" s="133"/>
      <c r="BNC43" s="133"/>
      <c r="BNH43" s="133"/>
      <c r="BNM43" s="133"/>
      <c r="BNR43" s="133"/>
      <c r="BNW43" s="133"/>
      <c r="BOB43" s="133"/>
      <c r="BOG43" s="133"/>
      <c r="BOL43" s="133"/>
      <c r="BOQ43" s="133"/>
      <c r="BOV43" s="133"/>
      <c r="BPA43" s="133"/>
      <c r="BPF43" s="133"/>
      <c r="BPK43" s="133"/>
      <c r="BPP43" s="133"/>
      <c r="BPU43" s="133"/>
      <c r="BPZ43" s="133"/>
      <c r="BQE43" s="133"/>
      <c r="BQJ43" s="133"/>
      <c r="BQO43" s="133"/>
      <c r="BQT43" s="133"/>
      <c r="BQY43" s="133"/>
      <c r="BRD43" s="133"/>
      <c r="BRI43" s="133"/>
      <c r="BRN43" s="133"/>
      <c r="BRS43" s="133"/>
      <c r="BRX43" s="133"/>
      <c r="BSC43" s="133"/>
      <c r="BSH43" s="133"/>
      <c r="BSM43" s="133"/>
      <c r="BSR43" s="133"/>
      <c r="BSW43" s="133"/>
      <c r="BTB43" s="133"/>
      <c r="BTG43" s="133"/>
      <c r="BTL43" s="133"/>
      <c r="BTQ43" s="133"/>
      <c r="BTV43" s="133"/>
      <c r="BUA43" s="133"/>
      <c r="BUF43" s="133"/>
      <c r="BUK43" s="133"/>
      <c r="BUP43" s="133"/>
      <c r="BUU43" s="133"/>
      <c r="BUZ43" s="133"/>
      <c r="BVE43" s="133"/>
      <c r="BVJ43" s="133"/>
      <c r="BVO43" s="133"/>
      <c r="BVT43" s="133"/>
      <c r="BVY43" s="133"/>
      <c r="BWD43" s="133"/>
      <c r="BWI43" s="133"/>
      <c r="BWN43" s="133"/>
      <c r="BWS43" s="133"/>
      <c r="BWX43" s="133"/>
      <c r="BXC43" s="133"/>
      <c r="BXH43" s="133"/>
      <c r="BXM43" s="133"/>
      <c r="BXR43" s="133"/>
      <c r="BXW43" s="133"/>
      <c r="BYB43" s="133"/>
      <c r="BYG43" s="133"/>
      <c r="BYL43" s="133"/>
      <c r="BYQ43" s="133"/>
      <c r="BYV43" s="133"/>
      <c r="BZA43" s="133"/>
      <c r="BZF43" s="133"/>
      <c r="BZK43" s="133"/>
      <c r="BZP43" s="133"/>
      <c r="BZU43" s="133"/>
      <c r="BZZ43" s="133"/>
      <c r="CAE43" s="133"/>
      <c r="CAJ43" s="133"/>
      <c r="CAO43" s="133"/>
      <c r="CAT43" s="133"/>
      <c r="CAY43" s="133"/>
      <c r="CBD43" s="133"/>
      <c r="CBI43" s="133"/>
      <c r="CBN43" s="133"/>
      <c r="CBS43" s="133"/>
      <c r="CBX43" s="133"/>
      <c r="CCC43" s="133"/>
      <c r="CCH43" s="133"/>
      <c r="CCM43" s="133"/>
      <c r="CCR43" s="133"/>
      <c r="CCW43" s="133"/>
      <c r="CDB43" s="133"/>
      <c r="CDG43" s="133"/>
      <c r="CDL43" s="133"/>
      <c r="CDQ43" s="133"/>
      <c r="CDV43" s="133"/>
      <c r="CEA43" s="133"/>
      <c r="CEF43" s="133"/>
      <c r="CEK43" s="133"/>
      <c r="CEP43" s="133"/>
      <c r="CEU43" s="133"/>
      <c r="CEZ43" s="133"/>
      <c r="CFE43" s="133"/>
      <c r="CFJ43" s="133"/>
      <c r="CFO43" s="133"/>
      <c r="CFT43" s="133"/>
      <c r="CFY43" s="133"/>
      <c r="CGD43" s="133"/>
      <c r="CGI43" s="133"/>
      <c r="CGN43" s="133"/>
      <c r="CGS43" s="133"/>
      <c r="CGX43" s="133"/>
      <c r="CHC43" s="133"/>
      <c r="CHH43" s="133"/>
      <c r="CHM43" s="133"/>
      <c r="CHR43" s="133"/>
      <c r="CHW43" s="133"/>
      <c r="CIB43" s="133"/>
      <c r="CIG43" s="133"/>
      <c r="CIL43" s="133"/>
      <c r="CIQ43" s="133"/>
      <c r="CIV43" s="133"/>
      <c r="CJA43" s="133"/>
      <c r="CJF43" s="133"/>
      <c r="CJK43" s="133"/>
      <c r="CJP43" s="133"/>
      <c r="CJU43" s="133"/>
      <c r="CJZ43" s="133"/>
      <c r="CKE43" s="133"/>
      <c r="CKJ43" s="133"/>
      <c r="CKO43" s="133"/>
      <c r="CKT43" s="133"/>
      <c r="CKY43" s="133"/>
      <c r="CLD43" s="133"/>
      <c r="CLI43" s="133"/>
      <c r="CLN43" s="133"/>
      <c r="CLS43" s="133"/>
      <c r="CLX43" s="133"/>
      <c r="CMC43" s="133"/>
      <c r="CMH43" s="133"/>
      <c r="CMM43" s="133"/>
      <c r="CMR43" s="133"/>
      <c r="CMW43" s="133"/>
      <c r="CNB43" s="133"/>
      <c r="CNG43" s="133"/>
      <c r="CNL43" s="133"/>
      <c r="CNQ43" s="133"/>
      <c r="CNV43" s="133"/>
      <c r="COA43" s="133"/>
      <c r="COF43" s="133"/>
      <c r="COK43" s="133"/>
      <c r="COP43" s="133"/>
      <c r="COU43" s="133"/>
      <c r="COZ43" s="133"/>
      <c r="CPE43" s="133"/>
      <c r="CPJ43" s="133"/>
      <c r="CPO43" s="133"/>
      <c r="CPT43" s="133"/>
      <c r="CPY43" s="133"/>
      <c r="CQD43" s="133"/>
      <c r="CQI43" s="133"/>
      <c r="CQN43" s="133"/>
      <c r="CQS43" s="133"/>
      <c r="CQX43" s="133"/>
      <c r="CRC43" s="133"/>
      <c r="CRH43" s="133"/>
      <c r="CRM43" s="133"/>
      <c r="CRR43" s="133"/>
      <c r="CRW43" s="133"/>
      <c r="CSB43" s="133"/>
      <c r="CSG43" s="133"/>
      <c r="CSL43" s="133"/>
      <c r="CSQ43" s="133"/>
      <c r="CSV43" s="133"/>
      <c r="CTA43" s="133"/>
      <c r="CTF43" s="133"/>
      <c r="CTK43" s="133"/>
      <c r="CTP43" s="133"/>
      <c r="CTU43" s="133"/>
      <c r="CTZ43" s="133"/>
      <c r="CUE43" s="133"/>
      <c r="CUJ43" s="133"/>
      <c r="CUO43" s="133"/>
      <c r="CUT43" s="133"/>
      <c r="CUY43" s="133"/>
      <c r="CVD43" s="133"/>
      <c r="CVI43" s="133"/>
      <c r="CVN43" s="133"/>
      <c r="CVS43" s="133"/>
      <c r="CVX43" s="133"/>
      <c r="CWC43" s="133"/>
      <c r="CWH43" s="133"/>
      <c r="CWM43" s="133"/>
      <c r="CWR43" s="133"/>
      <c r="CWW43" s="133"/>
      <c r="CXB43" s="133"/>
      <c r="CXG43" s="133"/>
      <c r="CXL43" s="133"/>
      <c r="CXQ43" s="133"/>
      <c r="CXV43" s="133"/>
      <c r="CYA43" s="133"/>
      <c r="CYF43" s="133"/>
      <c r="CYK43" s="133"/>
      <c r="CYP43" s="133"/>
      <c r="CYU43" s="133"/>
      <c r="CYZ43" s="133"/>
      <c r="CZE43" s="133"/>
      <c r="CZJ43" s="133"/>
      <c r="CZO43" s="133"/>
      <c r="CZT43" s="133"/>
      <c r="CZY43" s="133"/>
      <c r="DAD43" s="133"/>
      <c r="DAI43" s="133"/>
      <c r="DAN43" s="133"/>
      <c r="DAS43" s="133"/>
      <c r="DAX43" s="133"/>
      <c r="DBC43" s="133"/>
      <c r="DBH43" s="133"/>
      <c r="DBM43" s="133"/>
      <c r="DBR43" s="133"/>
      <c r="DBW43" s="133"/>
      <c r="DCB43" s="133"/>
      <c r="DCG43" s="133"/>
      <c r="DCL43" s="133"/>
      <c r="DCQ43" s="133"/>
      <c r="DCV43" s="133"/>
      <c r="DDA43" s="133"/>
      <c r="DDF43" s="133"/>
      <c r="DDK43" s="133"/>
      <c r="DDP43" s="133"/>
      <c r="DDU43" s="133"/>
      <c r="DDZ43" s="133"/>
      <c r="DEE43" s="133"/>
      <c r="DEJ43" s="133"/>
      <c r="DEO43" s="133"/>
      <c r="DET43" s="133"/>
      <c r="DEY43" s="133"/>
      <c r="DFD43" s="133"/>
      <c r="DFI43" s="133"/>
      <c r="DFN43" s="133"/>
      <c r="DFS43" s="133"/>
      <c r="DFX43" s="133"/>
      <c r="DGC43" s="133"/>
      <c r="DGH43" s="133"/>
      <c r="DGM43" s="133"/>
      <c r="DGR43" s="133"/>
      <c r="DGW43" s="133"/>
      <c r="DHB43" s="133"/>
      <c r="DHG43" s="133"/>
      <c r="DHL43" s="133"/>
      <c r="DHQ43" s="133"/>
      <c r="DHV43" s="133"/>
      <c r="DIA43" s="133"/>
      <c r="DIF43" s="133"/>
      <c r="DIK43" s="133"/>
      <c r="DIP43" s="133"/>
      <c r="DIU43" s="133"/>
      <c r="DIZ43" s="133"/>
      <c r="DJE43" s="133"/>
      <c r="DJJ43" s="133"/>
      <c r="DJO43" s="133"/>
      <c r="DJT43" s="133"/>
      <c r="DJY43" s="133"/>
      <c r="DKD43" s="133"/>
      <c r="DKI43" s="133"/>
      <c r="DKN43" s="133"/>
      <c r="DKS43" s="133"/>
      <c r="DKX43" s="133"/>
      <c r="DLC43" s="133"/>
      <c r="DLH43" s="133"/>
      <c r="DLM43" s="133"/>
      <c r="DLR43" s="133"/>
      <c r="DLW43" s="133"/>
      <c r="DMB43" s="133"/>
      <c r="DMG43" s="133"/>
      <c r="DML43" s="133"/>
      <c r="DMQ43" s="133"/>
      <c r="DMV43" s="133"/>
      <c r="DNA43" s="133"/>
      <c r="DNF43" s="133"/>
      <c r="DNK43" s="133"/>
      <c r="DNP43" s="133"/>
      <c r="DNU43" s="133"/>
      <c r="DNZ43" s="133"/>
      <c r="DOE43" s="133"/>
      <c r="DOJ43" s="133"/>
      <c r="DOO43" s="133"/>
      <c r="DOT43" s="133"/>
      <c r="DOY43" s="133"/>
      <c r="DPD43" s="133"/>
      <c r="DPI43" s="133"/>
      <c r="DPN43" s="133"/>
      <c r="DPS43" s="133"/>
      <c r="DPX43" s="133"/>
      <c r="DQC43" s="133"/>
      <c r="DQH43" s="133"/>
      <c r="DQM43" s="133"/>
      <c r="DQR43" s="133"/>
      <c r="DQW43" s="133"/>
      <c r="DRB43" s="133"/>
      <c r="DRG43" s="133"/>
      <c r="DRL43" s="133"/>
      <c r="DRQ43" s="133"/>
      <c r="DRV43" s="133"/>
      <c r="DSA43" s="133"/>
      <c r="DSF43" s="133"/>
      <c r="DSK43" s="133"/>
      <c r="DSP43" s="133"/>
      <c r="DSU43" s="133"/>
      <c r="DSZ43" s="133"/>
      <c r="DTE43" s="133"/>
      <c r="DTJ43" s="133"/>
      <c r="DTO43" s="133"/>
      <c r="DTT43" s="133"/>
      <c r="DTY43" s="133"/>
      <c r="DUD43" s="133"/>
      <c r="DUI43" s="133"/>
      <c r="DUN43" s="133"/>
      <c r="DUS43" s="133"/>
      <c r="DUX43" s="133"/>
      <c r="DVC43" s="133"/>
      <c r="DVH43" s="133"/>
      <c r="DVM43" s="133"/>
      <c r="DVR43" s="133"/>
      <c r="DVW43" s="133"/>
      <c r="DWB43" s="133"/>
      <c r="DWG43" s="133"/>
      <c r="DWL43" s="133"/>
      <c r="DWQ43" s="133"/>
      <c r="DWV43" s="133"/>
      <c r="DXA43" s="133"/>
      <c r="DXF43" s="133"/>
      <c r="DXK43" s="133"/>
      <c r="DXP43" s="133"/>
      <c r="DXU43" s="133"/>
      <c r="DXZ43" s="133"/>
      <c r="DYE43" s="133"/>
      <c r="DYJ43" s="133"/>
      <c r="DYO43" s="133"/>
      <c r="DYT43" s="133"/>
      <c r="DYY43" s="133"/>
      <c r="DZD43" s="133"/>
      <c r="DZI43" s="133"/>
      <c r="DZN43" s="133"/>
      <c r="DZS43" s="133"/>
      <c r="DZX43" s="133"/>
      <c r="EAC43" s="133"/>
      <c r="EAH43" s="133"/>
      <c r="EAM43" s="133"/>
      <c r="EAR43" s="133"/>
      <c r="EAW43" s="133"/>
      <c r="EBB43" s="133"/>
      <c r="EBG43" s="133"/>
      <c r="EBL43" s="133"/>
      <c r="EBQ43" s="133"/>
      <c r="EBV43" s="133"/>
      <c r="ECA43" s="133"/>
      <c r="ECF43" s="133"/>
      <c r="ECK43" s="133"/>
      <c r="ECP43" s="133"/>
      <c r="ECU43" s="133"/>
      <c r="ECZ43" s="133"/>
      <c r="EDE43" s="133"/>
      <c r="EDJ43" s="133"/>
      <c r="EDO43" s="133"/>
      <c r="EDT43" s="133"/>
      <c r="EDY43" s="133"/>
      <c r="EED43" s="133"/>
      <c r="EEI43" s="133"/>
      <c r="EEN43" s="133"/>
      <c r="EES43" s="133"/>
      <c r="EEX43" s="133"/>
      <c r="EFC43" s="133"/>
      <c r="EFH43" s="133"/>
      <c r="EFM43" s="133"/>
      <c r="EFR43" s="133"/>
      <c r="EFW43" s="133"/>
      <c r="EGB43" s="133"/>
      <c r="EGG43" s="133"/>
      <c r="EGL43" s="133"/>
      <c r="EGQ43" s="133"/>
      <c r="EGV43" s="133"/>
      <c r="EHA43" s="133"/>
      <c r="EHF43" s="133"/>
      <c r="EHK43" s="133"/>
      <c r="EHP43" s="133"/>
      <c r="EHU43" s="133"/>
      <c r="EHZ43" s="133"/>
      <c r="EIE43" s="133"/>
      <c r="EIJ43" s="133"/>
      <c r="EIO43" s="133"/>
      <c r="EIT43" s="133"/>
      <c r="EIY43" s="133"/>
      <c r="EJD43" s="133"/>
      <c r="EJI43" s="133"/>
      <c r="EJN43" s="133"/>
      <c r="EJS43" s="133"/>
      <c r="EJX43" s="133"/>
      <c r="EKC43" s="133"/>
      <c r="EKH43" s="133"/>
      <c r="EKM43" s="133"/>
      <c r="EKR43" s="133"/>
      <c r="EKW43" s="133"/>
      <c r="ELB43" s="133"/>
      <c r="ELG43" s="133"/>
      <c r="ELL43" s="133"/>
      <c r="ELQ43" s="133"/>
      <c r="ELV43" s="133"/>
      <c r="EMA43" s="133"/>
      <c r="EMF43" s="133"/>
      <c r="EMK43" s="133"/>
      <c r="EMP43" s="133"/>
      <c r="EMU43" s="133"/>
      <c r="EMZ43" s="133"/>
      <c r="ENE43" s="133"/>
      <c r="ENJ43" s="133"/>
      <c r="ENO43" s="133"/>
      <c r="ENT43" s="133"/>
      <c r="ENY43" s="133"/>
      <c r="EOD43" s="133"/>
      <c r="EOI43" s="133"/>
      <c r="EON43" s="133"/>
      <c r="EOS43" s="133"/>
      <c r="EOX43" s="133"/>
      <c r="EPC43" s="133"/>
      <c r="EPH43" s="133"/>
      <c r="EPM43" s="133"/>
      <c r="EPR43" s="133"/>
      <c r="EPW43" s="133"/>
      <c r="EQB43" s="133"/>
      <c r="EQG43" s="133"/>
      <c r="EQL43" s="133"/>
      <c r="EQQ43" s="133"/>
      <c r="EQV43" s="133"/>
      <c r="ERA43" s="133"/>
      <c r="ERF43" s="133"/>
      <c r="ERK43" s="133"/>
      <c r="ERP43" s="133"/>
      <c r="ERU43" s="133"/>
      <c r="ERZ43" s="133"/>
      <c r="ESE43" s="133"/>
      <c r="ESJ43" s="133"/>
      <c r="ESO43" s="133"/>
      <c r="EST43" s="133"/>
      <c r="ESY43" s="133"/>
      <c r="ETD43" s="133"/>
      <c r="ETI43" s="133"/>
      <c r="ETN43" s="133"/>
      <c r="ETS43" s="133"/>
      <c r="ETX43" s="133"/>
      <c r="EUC43" s="133"/>
      <c r="EUH43" s="133"/>
      <c r="EUM43" s="133"/>
      <c r="EUR43" s="133"/>
      <c r="EUW43" s="133"/>
      <c r="EVB43" s="133"/>
      <c r="EVG43" s="133"/>
      <c r="EVL43" s="133"/>
      <c r="EVQ43" s="133"/>
      <c r="EVV43" s="133"/>
      <c r="EWA43" s="133"/>
      <c r="EWF43" s="133"/>
      <c r="EWK43" s="133"/>
      <c r="EWP43" s="133"/>
      <c r="EWU43" s="133"/>
      <c r="EWZ43" s="133"/>
      <c r="EXE43" s="133"/>
      <c r="EXJ43" s="133"/>
      <c r="EXO43" s="133"/>
      <c r="EXT43" s="133"/>
      <c r="EXY43" s="133"/>
      <c r="EYD43" s="133"/>
      <c r="EYI43" s="133"/>
      <c r="EYN43" s="133"/>
      <c r="EYS43" s="133"/>
      <c r="EYX43" s="133"/>
      <c r="EZC43" s="133"/>
      <c r="EZH43" s="133"/>
      <c r="EZM43" s="133"/>
      <c r="EZR43" s="133"/>
      <c r="EZW43" s="133"/>
      <c r="FAB43" s="133"/>
      <c r="FAG43" s="133"/>
      <c r="FAL43" s="133"/>
      <c r="FAQ43" s="133"/>
      <c r="FAV43" s="133"/>
      <c r="FBA43" s="133"/>
      <c r="FBF43" s="133"/>
      <c r="FBK43" s="133"/>
      <c r="FBP43" s="133"/>
      <c r="FBU43" s="133"/>
      <c r="FBZ43" s="133"/>
      <c r="FCE43" s="133"/>
      <c r="FCJ43" s="133"/>
      <c r="FCO43" s="133"/>
      <c r="FCT43" s="133"/>
      <c r="FCY43" s="133"/>
      <c r="FDD43" s="133"/>
      <c r="FDI43" s="133"/>
      <c r="FDN43" s="133"/>
      <c r="FDS43" s="133"/>
      <c r="FDX43" s="133"/>
      <c r="FEC43" s="133"/>
      <c r="FEH43" s="133"/>
      <c r="FEM43" s="133"/>
      <c r="FER43" s="133"/>
      <c r="FEW43" s="133"/>
      <c r="FFB43" s="133"/>
      <c r="FFG43" s="133"/>
      <c r="FFL43" s="133"/>
      <c r="FFQ43" s="133"/>
      <c r="FFV43" s="133"/>
      <c r="FGA43" s="133"/>
      <c r="FGF43" s="133"/>
      <c r="FGK43" s="133"/>
      <c r="FGP43" s="133"/>
      <c r="FGU43" s="133"/>
      <c r="FGZ43" s="133"/>
      <c r="FHE43" s="133"/>
      <c r="FHJ43" s="133"/>
      <c r="FHO43" s="133"/>
      <c r="FHT43" s="133"/>
      <c r="FHY43" s="133"/>
      <c r="FID43" s="133"/>
      <c r="FII43" s="133"/>
      <c r="FIN43" s="133"/>
      <c r="FIS43" s="133"/>
      <c r="FIX43" s="133"/>
      <c r="FJC43" s="133"/>
      <c r="FJH43" s="133"/>
      <c r="FJM43" s="133"/>
      <c r="FJR43" s="133"/>
      <c r="FJW43" s="133"/>
      <c r="FKB43" s="133"/>
      <c r="FKG43" s="133"/>
      <c r="FKL43" s="133"/>
      <c r="FKQ43" s="133"/>
      <c r="FKV43" s="133"/>
      <c r="FLA43" s="133"/>
      <c r="FLF43" s="133"/>
      <c r="FLK43" s="133"/>
      <c r="FLP43" s="133"/>
      <c r="FLU43" s="133"/>
      <c r="FLZ43" s="133"/>
      <c r="FME43" s="133"/>
      <c r="FMJ43" s="133"/>
      <c r="FMO43" s="133"/>
      <c r="FMT43" s="133"/>
      <c r="FMY43" s="133"/>
      <c r="FND43" s="133"/>
      <c r="FNI43" s="133"/>
      <c r="FNN43" s="133"/>
      <c r="FNS43" s="133"/>
      <c r="FNX43" s="133"/>
      <c r="FOC43" s="133"/>
      <c r="FOH43" s="133"/>
      <c r="FOM43" s="133"/>
      <c r="FOR43" s="133"/>
      <c r="FOW43" s="133"/>
      <c r="FPB43" s="133"/>
      <c r="FPG43" s="133"/>
      <c r="FPL43" s="133"/>
      <c r="FPQ43" s="133"/>
      <c r="FPV43" s="133"/>
      <c r="FQA43" s="133"/>
      <c r="FQF43" s="133"/>
      <c r="FQK43" s="133"/>
      <c r="FQP43" s="133"/>
      <c r="FQU43" s="133"/>
      <c r="FQZ43" s="133"/>
      <c r="FRE43" s="133"/>
      <c r="FRJ43" s="133"/>
      <c r="FRO43" s="133"/>
      <c r="FRT43" s="133"/>
      <c r="FRY43" s="133"/>
      <c r="FSD43" s="133"/>
      <c r="FSI43" s="133"/>
      <c r="FSN43" s="133"/>
      <c r="FSS43" s="133"/>
      <c r="FSX43" s="133"/>
      <c r="FTC43" s="133"/>
      <c r="FTH43" s="133"/>
      <c r="FTM43" s="133"/>
      <c r="FTR43" s="133"/>
      <c r="FTW43" s="133"/>
      <c r="FUB43" s="133"/>
      <c r="FUG43" s="133"/>
      <c r="FUL43" s="133"/>
      <c r="FUQ43" s="133"/>
      <c r="FUV43" s="133"/>
      <c r="FVA43" s="133"/>
      <c r="FVF43" s="133"/>
      <c r="FVK43" s="133"/>
      <c r="FVP43" s="133"/>
      <c r="FVU43" s="133"/>
      <c r="FVZ43" s="133"/>
      <c r="FWE43" s="133"/>
      <c r="FWJ43" s="133"/>
      <c r="FWO43" s="133"/>
      <c r="FWT43" s="133"/>
      <c r="FWY43" s="133"/>
      <c r="FXD43" s="133"/>
      <c r="FXI43" s="133"/>
      <c r="FXN43" s="133"/>
      <c r="FXS43" s="133"/>
      <c r="FXX43" s="133"/>
      <c r="FYC43" s="133"/>
      <c r="FYH43" s="133"/>
      <c r="FYM43" s="133"/>
      <c r="FYR43" s="133"/>
      <c r="FYW43" s="133"/>
      <c r="FZB43" s="133"/>
      <c r="FZG43" s="133"/>
      <c r="FZL43" s="133"/>
      <c r="FZQ43" s="133"/>
      <c r="FZV43" s="133"/>
      <c r="GAA43" s="133"/>
      <c r="GAF43" s="133"/>
      <c r="GAK43" s="133"/>
      <c r="GAP43" s="133"/>
      <c r="GAU43" s="133"/>
      <c r="GAZ43" s="133"/>
      <c r="GBE43" s="133"/>
      <c r="GBJ43" s="133"/>
      <c r="GBO43" s="133"/>
      <c r="GBT43" s="133"/>
      <c r="GBY43" s="133"/>
      <c r="GCD43" s="133"/>
      <c r="GCI43" s="133"/>
      <c r="GCN43" s="133"/>
      <c r="GCS43" s="133"/>
      <c r="GCX43" s="133"/>
      <c r="GDC43" s="133"/>
      <c r="GDH43" s="133"/>
      <c r="GDM43" s="133"/>
      <c r="GDR43" s="133"/>
      <c r="GDW43" s="133"/>
      <c r="GEB43" s="133"/>
      <c r="GEG43" s="133"/>
      <c r="GEL43" s="133"/>
      <c r="GEQ43" s="133"/>
      <c r="GEV43" s="133"/>
      <c r="GFA43" s="133"/>
      <c r="GFF43" s="133"/>
      <c r="GFK43" s="133"/>
      <c r="GFP43" s="133"/>
      <c r="GFU43" s="133"/>
      <c r="GFZ43" s="133"/>
      <c r="GGE43" s="133"/>
      <c r="GGJ43" s="133"/>
      <c r="GGO43" s="133"/>
      <c r="GGT43" s="133"/>
      <c r="GGY43" s="133"/>
      <c r="GHD43" s="133"/>
      <c r="GHI43" s="133"/>
      <c r="GHN43" s="133"/>
      <c r="GHS43" s="133"/>
      <c r="GHX43" s="133"/>
      <c r="GIC43" s="133"/>
      <c r="GIH43" s="133"/>
      <c r="GIM43" s="133"/>
      <c r="GIR43" s="133"/>
      <c r="GIW43" s="133"/>
      <c r="GJB43" s="133"/>
      <c r="GJG43" s="133"/>
      <c r="GJL43" s="133"/>
      <c r="GJQ43" s="133"/>
      <c r="GJV43" s="133"/>
      <c r="GKA43" s="133"/>
      <c r="GKF43" s="133"/>
      <c r="GKK43" s="133"/>
      <c r="GKP43" s="133"/>
      <c r="GKU43" s="133"/>
      <c r="GKZ43" s="133"/>
      <c r="GLE43" s="133"/>
      <c r="GLJ43" s="133"/>
      <c r="GLO43" s="133"/>
      <c r="GLT43" s="133"/>
      <c r="GLY43" s="133"/>
      <c r="GMD43" s="133"/>
      <c r="GMI43" s="133"/>
      <c r="GMN43" s="133"/>
      <c r="GMS43" s="133"/>
      <c r="GMX43" s="133"/>
      <c r="GNC43" s="133"/>
      <c r="GNH43" s="133"/>
      <c r="GNM43" s="133"/>
      <c r="GNR43" s="133"/>
      <c r="GNW43" s="133"/>
      <c r="GOB43" s="133"/>
      <c r="GOG43" s="133"/>
      <c r="GOL43" s="133"/>
      <c r="GOQ43" s="133"/>
      <c r="GOV43" s="133"/>
      <c r="GPA43" s="133"/>
      <c r="GPF43" s="133"/>
      <c r="GPK43" s="133"/>
      <c r="GPP43" s="133"/>
      <c r="GPU43" s="133"/>
      <c r="GPZ43" s="133"/>
      <c r="GQE43" s="133"/>
      <c r="GQJ43" s="133"/>
      <c r="GQO43" s="133"/>
      <c r="GQT43" s="133"/>
      <c r="GQY43" s="133"/>
      <c r="GRD43" s="133"/>
      <c r="GRI43" s="133"/>
      <c r="GRN43" s="133"/>
      <c r="GRS43" s="133"/>
      <c r="GRX43" s="133"/>
      <c r="GSC43" s="133"/>
      <c r="GSH43" s="133"/>
      <c r="GSM43" s="133"/>
      <c r="GSR43" s="133"/>
      <c r="GSW43" s="133"/>
      <c r="GTB43" s="133"/>
      <c r="GTG43" s="133"/>
      <c r="GTL43" s="133"/>
      <c r="GTQ43" s="133"/>
      <c r="GTV43" s="133"/>
      <c r="GUA43" s="133"/>
      <c r="GUF43" s="133"/>
      <c r="GUK43" s="133"/>
      <c r="GUP43" s="133"/>
      <c r="GUU43" s="133"/>
      <c r="GUZ43" s="133"/>
      <c r="GVE43" s="133"/>
      <c r="GVJ43" s="133"/>
      <c r="GVO43" s="133"/>
      <c r="GVT43" s="133"/>
      <c r="GVY43" s="133"/>
      <c r="GWD43" s="133"/>
      <c r="GWI43" s="133"/>
      <c r="GWN43" s="133"/>
      <c r="GWS43" s="133"/>
      <c r="GWX43" s="133"/>
      <c r="GXC43" s="133"/>
      <c r="GXH43" s="133"/>
      <c r="GXM43" s="133"/>
      <c r="GXR43" s="133"/>
      <c r="GXW43" s="133"/>
      <c r="GYB43" s="133"/>
      <c r="GYG43" s="133"/>
      <c r="GYL43" s="133"/>
      <c r="GYQ43" s="133"/>
      <c r="GYV43" s="133"/>
      <c r="GZA43" s="133"/>
      <c r="GZF43" s="133"/>
      <c r="GZK43" s="133"/>
      <c r="GZP43" s="133"/>
      <c r="GZU43" s="133"/>
      <c r="GZZ43" s="133"/>
      <c r="HAE43" s="133"/>
      <c r="HAJ43" s="133"/>
      <c r="HAO43" s="133"/>
      <c r="HAT43" s="133"/>
      <c r="HAY43" s="133"/>
      <c r="HBD43" s="133"/>
      <c r="HBI43" s="133"/>
      <c r="HBN43" s="133"/>
      <c r="HBS43" s="133"/>
      <c r="HBX43" s="133"/>
      <c r="HCC43" s="133"/>
      <c r="HCH43" s="133"/>
      <c r="HCM43" s="133"/>
      <c r="HCR43" s="133"/>
      <c r="HCW43" s="133"/>
      <c r="HDB43" s="133"/>
      <c r="HDG43" s="133"/>
      <c r="HDL43" s="133"/>
      <c r="HDQ43" s="133"/>
      <c r="HDV43" s="133"/>
      <c r="HEA43" s="133"/>
      <c r="HEF43" s="133"/>
      <c r="HEK43" s="133"/>
      <c r="HEP43" s="133"/>
      <c r="HEU43" s="133"/>
      <c r="HEZ43" s="133"/>
      <c r="HFE43" s="133"/>
      <c r="HFJ43" s="133"/>
      <c r="HFO43" s="133"/>
      <c r="HFT43" s="133"/>
      <c r="HFY43" s="133"/>
      <c r="HGD43" s="133"/>
      <c r="HGI43" s="133"/>
      <c r="HGN43" s="133"/>
      <c r="HGS43" s="133"/>
      <c r="HGX43" s="133"/>
      <c r="HHC43" s="133"/>
      <c r="HHH43" s="133"/>
      <c r="HHM43" s="133"/>
      <c r="HHR43" s="133"/>
      <c r="HHW43" s="133"/>
      <c r="HIB43" s="133"/>
      <c r="HIG43" s="133"/>
      <c r="HIL43" s="133"/>
      <c r="HIQ43" s="133"/>
      <c r="HIV43" s="133"/>
      <c r="HJA43" s="133"/>
      <c r="HJF43" s="133"/>
      <c r="HJK43" s="133"/>
      <c r="HJP43" s="133"/>
      <c r="HJU43" s="133"/>
      <c r="HJZ43" s="133"/>
      <c r="HKE43" s="133"/>
      <c r="HKJ43" s="133"/>
      <c r="HKO43" s="133"/>
      <c r="HKT43" s="133"/>
      <c r="HKY43" s="133"/>
      <c r="HLD43" s="133"/>
      <c r="HLI43" s="133"/>
      <c r="HLN43" s="133"/>
      <c r="HLS43" s="133"/>
      <c r="HLX43" s="133"/>
      <c r="HMC43" s="133"/>
      <c r="HMH43" s="133"/>
      <c r="HMM43" s="133"/>
      <c r="HMR43" s="133"/>
      <c r="HMW43" s="133"/>
      <c r="HNB43" s="133"/>
      <c r="HNG43" s="133"/>
      <c r="HNL43" s="133"/>
      <c r="HNQ43" s="133"/>
      <c r="HNV43" s="133"/>
      <c r="HOA43" s="133"/>
      <c r="HOF43" s="133"/>
      <c r="HOK43" s="133"/>
      <c r="HOP43" s="133"/>
      <c r="HOU43" s="133"/>
      <c r="HOZ43" s="133"/>
      <c r="HPE43" s="133"/>
      <c r="HPJ43" s="133"/>
      <c r="HPO43" s="133"/>
      <c r="HPT43" s="133"/>
      <c r="HPY43" s="133"/>
      <c r="HQD43" s="133"/>
      <c r="HQI43" s="133"/>
      <c r="HQN43" s="133"/>
      <c r="HQS43" s="133"/>
      <c r="HQX43" s="133"/>
      <c r="HRC43" s="133"/>
      <c r="HRH43" s="133"/>
      <c r="HRM43" s="133"/>
      <c r="HRR43" s="133"/>
      <c r="HRW43" s="133"/>
      <c r="HSB43" s="133"/>
      <c r="HSG43" s="133"/>
      <c r="HSL43" s="133"/>
      <c r="HSQ43" s="133"/>
      <c r="HSV43" s="133"/>
      <c r="HTA43" s="133"/>
      <c r="HTF43" s="133"/>
      <c r="HTK43" s="133"/>
      <c r="HTP43" s="133"/>
      <c r="HTU43" s="133"/>
      <c r="HTZ43" s="133"/>
      <c r="HUE43" s="133"/>
      <c r="HUJ43" s="133"/>
      <c r="HUO43" s="133"/>
      <c r="HUT43" s="133"/>
      <c r="HUY43" s="133"/>
      <c r="HVD43" s="133"/>
      <c r="HVI43" s="133"/>
      <c r="HVN43" s="133"/>
      <c r="HVS43" s="133"/>
      <c r="HVX43" s="133"/>
      <c r="HWC43" s="133"/>
      <c r="HWH43" s="133"/>
      <c r="HWM43" s="133"/>
      <c r="HWR43" s="133"/>
      <c r="HWW43" s="133"/>
      <c r="HXB43" s="133"/>
      <c r="HXG43" s="133"/>
      <c r="HXL43" s="133"/>
      <c r="HXQ43" s="133"/>
      <c r="HXV43" s="133"/>
      <c r="HYA43" s="133"/>
      <c r="HYF43" s="133"/>
      <c r="HYK43" s="133"/>
      <c r="HYP43" s="133"/>
      <c r="HYU43" s="133"/>
      <c r="HYZ43" s="133"/>
      <c r="HZE43" s="133"/>
      <c r="HZJ43" s="133"/>
      <c r="HZO43" s="133"/>
      <c r="HZT43" s="133"/>
      <c r="HZY43" s="133"/>
      <c r="IAD43" s="133"/>
      <c r="IAI43" s="133"/>
      <c r="IAN43" s="133"/>
      <c r="IAS43" s="133"/>
      <c r="IAX43" s="133"/>
      <c r="IBC43" s="133"/>
      <c r="IBH43" s="133"/>
      <c r="IBM43" s="133"/>
      <c r="IBR43" s="133"/>
      <c r="IBW43" s="133"/>
      <c r="ICB43" s="133"/>
      <c r="ICG43" s="133"/>
      <c r="ICL43" s="133"/>
      <c r="ICQ43" s="133"/>
      <c r="ICV43" s="133"/>
      <c r="IDA43" s="133"/>
      <c r="IDF43" s="133"/>
      <c r="IDK43" s="133"/>
      <c r="IDP43" s="133"/>
      <c r="IDU43" s="133"/>
      <c r="IDZ43" s="133"/>
      <c r="IEE43" s="133"/>
      <c r="IEJ43" s="133"/>
      <c r="IEO43" s="133"/>
      <c r="IET43" s="133"/>
      <c r="IEY43" s="133"/>
      <c r="IFD43" s="133"/>
      <c r="IFI43" s="133"/>
      <c r="IFN43" s="133"/>
      <c r="IFS43" s="133"/>
      <c r="IFX43" s="133"/>
      <c r="IGC43" s="133"/>
      <c r="IGH43" s="133"/>
      <c r="IGM43" s="133"/>
      <c r="IGR43" s="133"/>
      <c r="IGW43" s="133"/>
      <c r="IHB43" s="133"/>
      <c r="IHG43" s="133"/>
      <c r="IHL43" s="133"/>
      <c r="IHQ43" s="133"/>
      <c r="IHV43" s="133"/>
      <c r="IIA43" s="133"/>
      <c r="IIF43" s="133"/>
      <c r="IIK43" s="133"/>
      <c r="IIP43" s="133"/>
      <c r="IIU43" s="133"/>
      <c r="IIZ43" s="133"/>
      <c r="IJE43" s="133"/>
      <c r="IJJ43" s="133"/>
      <c r="IJO43" s="133"/>
      <c r="IJT43" s="133"/>
      <c r="IJY43" s="133"/>
      <c r="IKD43" s="133"/>
      <c r="IKI43" s="133"/>
      <c r="IKN43" s="133"/>
      <c r="IKS43" s="133"/>
      <c r="IKX43" s="133"/>
      <c r="ILC43" s="133"/>
      <c r="ILH43" s="133"/>
      <c r="ILM43" s="133"/>
      <c r="ILR43" s="133"/>
      <c r="ILW43" s="133"/>
      <c r="IMB43" s="133"/>
      <c r="IMG43" s="133"/>
      <c r="IML43" s="133"/>
      <c r="IMQ43" s="133"/>
      <c r="IMV43" s="133"/>
      <c r="INA43" s="133"/>
      <c r="INF43" s="133"/>
      <c r="INK43" s="133"/>
      <c r="INP43" s="133"/>
      <c r="INU43" s="133"/>
      <c r="INZ43" s="133"/>
      <c r="IOE43" s="133"/>
      <c r="IOJ43" s="133"/>
      <c r="IOO43" s="133"/>
      <c r="IOT43" s="133"/>
      <c r="IOY43" s="133"/>
      <c r="IPD43" s="133"/>
      <c r="IPI43" s="133"/>
      <c r="IPN43" s="133"/>
      <c r="IPS43" s="133"/>
      <c r="IPX43" s="133"/>
      <c r="IQC43" s="133"/>
      <c r="IQH43" s="133"/>
      <c r="IQM43" s="133"/>
      <c r="IQR43" s="133"/>
      <c r="IQW43" s="133"/>
      <c r="IRB43" s="133"/>
      <c r="IRG43" s="133"/>
      <c r="IRL43" s="133"/>
      <c r="IRQ43" s="133"/>
      <c r="IRV43" s="133"/>
      <c r="ISA43" s="133"/>
      <c r="ISF43" s="133"/>
      <c r="ISK43" s="133"/>
      <c r="ISP43" s="133"/>
      <c r="ISU43" s="133"/>
      <c r="ISZ43" s="133"/>
      <c r="ITE43" s="133"/>
      <c r="ITJ43" s="133"/>
      <c r="ITO43" s="133"/>
      <c r="ITT43" s="133"/>
      <c r="ITY43" s="133"/>
      <c r="IUD43" s="133"/>
      <c r="IUI43" s="133"/>
      <c r="IUN43" s="133"/>
      <c r="IUS43" s="133"/>
      <c r="IUX43" s="133"/>
      <c r="IVC43" s="133"/>
      <c r="IVH43" s="133"/>
      <c r="IVM43" s="133"/>
      <c r="IVR43" s="133"/>
      <c r="IVW43" s="133"/>
      <c r="IWB43" s="133"/>
      <c r="IWG43" s="133"/>
      <c r="IWL43" s="133"/>
      <c r="IWQ43" s="133"/>
      <c r="IWV43" s="133"/>
      <c r="IXA43" s="133"/>
      <c r="IXF43" s="133"/>
      <c r="IXK43" s="133"/>
      <c r="IXP43" s="133"/>
      <c r="IXU43" s="133"/>
      <c r="IXZ43" s="133"/>
      <c r="IYE43" s="133"/>
      <c r="IYJ43" s="133"/>
      <c r="IYO43" s="133"/>
      <c r="IYT43" s="133"/>
      <c r="IYY43" s="133"/>
      <c r="IZD43" s="133"/>
      <c r="IZI43" s="133"/>
      <c r="IZN43" s="133"/>
      <c r="IZS43" s="133"/>
      <c r="IZX43" s="133"/>
      <c r="JAC43" s="133"/>
      <c r="JAH43" s="133"/>
      <c r="JAM43" s="133"/>
      <c r="JAR43" s="133"/>
      <c r="JAW43" s="133"/>
      <c r="JBB43" s="133"/>
      <c r="JBG43" s="133"/>
      <c r="JBL43" s="133"/>
      <c r="JBQ43" s="133"/>
      <c r="JBV43" s="133"/>
      <c r="JCA43" s="133"/>
      <c r="JCF43" s="133"/>
      <c r="JCK43" s="133"/>
      <c r="JCP43" s="133"/>
      <c r="JCU43" s="133"/>
      <c r="JCZ43" s="133"/>
      <c r="JDE43" s="133"/>
      <c r="JDJ43" s="133"/>
      <c r="JDO43" s="133"/>
      <c r="JDT43" s="133"/>
      <c r="JDY43" s="133"/>
      <c r="JED43" s="133"/>
      <c r="JEI43" s="133"/>
      <c r="JEN43" s="133"/>
      <c r="JES43" s="133"/>
      <c r="JEX43" s="133"/>
      <c r="JFC43" s="133"/>
      <c r="JFH43" s="133"/>
      <c r="JFM43" s="133"/>
      <c r="JFR43" s="133"/>
      <c r="JFW43" s="133"/>
      <c r="JGB43" s="133"/>
      <c r="JGG43" s="133"/>
      <c r="JGL43" s="133"/>
      <c r="JGQ43" s="133"/>
      <c r="JGV43" s="133"/>
      <c r="JHA43" s="133"/>
      <c r="JHF43" s="133"/>
      <c r="JHK43" s="133"/>
      <c r="JHP43" s="133"/>
      <c r="JHU43" s="133"/>
      <c r="JHZ43" s="133"/>
      <c r="JIE43" s="133"/>
      <c r="JIJ43" s="133"/>
      <c r="JIO43" s="133"/>
      <c r="JIT43" s="133"/>
      <c r="JIY43" s="133"/>
      <c r="JJD43" s="133"/>
      <c r="JJI43" s="133"/>
      <c r="JJN43" s="133"/>
      <c r="JJS43" s="133"/>
      <c r="JJX43" s="133"/>
      <c r="JKC43" s="133"/>
      <c r="JKH43" s="133"/>
      <c r="JKM43" s="133"/>
      <c r="JKR43" s="133"/>
      <c r="JKW43" s="133"/>
      <c r="JLB43" s="133"/>
      <c r="JLG43" s="133"/>
      <c r="JLL43" s="133"/>
      <c r="JLQ43" s="133"/>
      <c r="JLV43" s="133"/>
      <c r="JMA43" s="133"/>
      <c r="JMF43" s="133"/>
      <c r="JMK43" s="133"/>
      <c r="JMP43" s="133"/>
      <c r="JMU43" s="133"/>
      <c r="JMZ43" s="133"/>
      <c r="JNE43" s="133"/>
      <c r="JNJ43" s="133"/>
      <c r="JNO43" s="133"/>
      <c r="JNT43" s="133"/>
      <c r="JNY43" s="133"/>
      <c r="JOD43" s="133"/>
      <c r="JOI43" s="133"/>
      <c r="JON43" s="133"/>
      <c r="JOS43" s="133"/>
      <c r="JOX43" s="133"/>
      <c r="JPC43" s="133"/>
      <c r="JPH43" s="133"/>
      <c r="JPM43" s="133"/>
      <c r="JPR43" s="133"/>
      <c r="JPW43" s="133"/>
      <c r="JQB43" s="133"/>
      <c r="JQG43" s="133"/>
      <c r="JQL43" s="133"/>
      <c r="JQQ43" s="133"/>
      <c r="JQV43" s="133"/>
      <c r="JRA43" s="133"/>
      <c r="JRF43" s="133"/>
      <c r="JRK43" s="133"/>
      <c r="JRP43" s="133"/>
      <c r="JRU43" s="133"/>
      <c r="JRZ43" s="133"/>
      <c r="JSE43" s="133"/>
      <c r="JSJ43" s="133"/>
      <c r="JSO43" s="133"/>
      <c r="JST43" s="133"/>
      <c r="JSY43" s="133"/>
      <c r="JTD43" s="133"/>
      <c r="JTI43" s="133"/>
      <c r="JTN43" s="133"/>
      <c r="JTS43" s="133"/>
      <c r="JTX43" s="133"/>
      <c r="JUC43" s="133"/>
      <c r="JUH43" s="133"/>
      <c r="JUM43" s="133"/>
      <c r="JUR43" s="133"/>
      <c r="JUW43" s="133"/>
      <c r="JVB43" s="133"/>
      <c r="JVG43" s="133"/>
      <c r="JVL43" s="133"/>
      <c r="JVQ43" s="133"/>
      <c r="JVV43" s="133"/>
      <c r="JWA43" s="133"/>
      <c r="JWF43" s="133"/>
      <c r="JWK43" s="133"/>
      <c r="JWP43" s="133"/>
      <c r="JWU43" s="133"/>
      <c r="JWZ43" s="133"/>
      <c r="JXE43" s="133"/>
      <c r="JXJ43" s="133"/>
      <c r="JXO43" s="133"/>
      <c r="JXT43" s="133"/>
      <c r="JXY43" s="133"/>
      <c r="JYD43" s="133"/>
      <c r="JYI43" s="133"/>
      <c r="JYN43" s="133"/>
      <c r="JYS43" s="133"/>
      <c r="JYX43" s="133"/>
      <c r="JZC43" s="133"/>
      <c r="JZH43" s="133"/>
      <c r="JZM43" s="133"/>
      <c r="JZR43" s="133"/>
      <c r="JZW43" s="133"/>
      <c r="KAB43" s="133"/>
      <c r="KAG43" s="133"/>
      <c r="KAL43" s="133"/>
      <c r="KAQ43" s="133"/>
      <c r="KAV43" s="133"/>
      <c r="KBA43" s="133"/>
      <c r="KBF43" s="133"/>
      <c r="KBK43" s="133"/>
      <c r="KBP43" s="133"/>
      <c r="KBU43" s="133"/>
      <c r="KBZ43" s="133"/>
      <c r="KCE43" s="133"/>
      <c r="KCJ43" s="133"/>
      <c r="KCO43" s="133"/>
      <c r="KCT43" s="133"/>
      <c r="KCY43" s="133"/>
      <c r="KDD43" s="133"/>
      <c r="KDI43" s="133"/>
      <c r="KDN43" s="133"/>
      <c r="KDS43" s="133"/>
      <c r="KDX43" s="133"/>
      <c r="KEC43" s="133"/>
      <c r="KEH43" s="133"/>
      <c r="KEM43" s="133"/>
      <c r="KER43" s="133"/>
      <c r="KEW43" s="133"/>
      <c r="KFB43" s="133"/>
      <c r="KFG43" s="133"/>
      <c r="KFL43" s="133"/>
      <c r="KFQ43" s="133"/>
      <c r="KFV43" s="133"/>
      <c r="KGA43" s="133"/>
      <c r="KGF43" s="133"/>
      <c r="KGK43" s="133"/>
      <c r="KGP43" s="133"/>
      <c r="KGU43" s="133"/>
      <c r="KGZ43" s="133"/>
      <c r="KHE43" s="133"/>
      <c r="KHJ43" s="133"/>
      <c r="KHO43" s="133"/>
      <c r="KHT43" s="133"/>
      <c r="KHY43" s="133"/>
      <c r="KID43" s="133"/>
      <c r="KII43" s="133"/>
      <c r="KIN43" s="133"/>
      <c r="KIS43" s="133"/>
      <c r="KIX43" s="133"/>
      <c r="KJC43" s="133"/>
      <c r="KJH43" s="133"/>
      <c r="KJM43" s="133"/>
      <c r="KJR43" s="133"/>
      <c r="KJW43" s="133"/>
      <c r="KKB43" s="133"/>
      <c r="KKG43" s="133"/>
      <c r="KKL43" s="133"/>
      <c r="KKQ43" s="133"/>
      <c r="KKV43" s="133"/>
      <c r="KLA43" s="133"/>
      <c r="KLF43" s="133"/>
      <c r="KLK43" s="133"/>
      <c r="KLP43" s="133"/>
      <c r="KLU43" s="133"/>
      <c r="KLZ43" s="133"/>
      <c r="KME43" s="133"/>
      <c r="KMJ43" s="133"/>
      <c r="KMO43" s="133"/>
      <c r="KMT43" s="133"/>
      <c r="KMY43" s="133"/>
      <c r="KND43" s="133"/>
      <c r="KNI43" s="133"/>
      <c r="KNN43" s="133"/>
      <c r="KNS43" s="133"/>
      <c r="KNX43" s="133"/>
      <c r="KOC43" s="133"/>
      <c r="KOH43" s="133"/>
      <c r="KOM43" s="133"/>
      <c r="KOR43" s="133"/>
      <c r="KOW43" s="133"/>
      <c r="KPB43" s="133"/>
      <c r="KPG43" s="133"/>
      <c r="KPL43" s="133"/>
      <c r="KPQ43" s="133"/>
      <c r="KPV43" s="133"/>
      <c r="KQA43" s="133"/>
      <c r="KQF43" s="133"/>
      <c r="KQK43" s="133"/>
      <c r="KQP43" s="133"/>
      <c r="KQU43" s="133"/>
      <c r="KQZ43" s="133"/>
      <c r="KRE43" s="133"/>
      <c r="KRJ43" s="133"/>
      <c r="KRO43" s="133"/>
      <c r="KRT43" s="133"/>
      <c r="KRY43" s="133"/>
      <c r="KSD43" s="133"/>
      <c r="KSI43" s="133"/>
      <c r="KSN43" s="133"/>
      <c r="KSS43" s="133"/>
      <c r="KSX43" s="133"/>
      <c r="KTC43" s="133"/>
      <c r="KTH43" s="133"/>
      <c r="KTM43" s="133"/>
      <c r="KTR43" s="133"/>
      <c r="KTW43" s="133"/>
      <c r="KUB43" s="133"/>
      <c r="KUG43" s="133"/>
      <c r="KUL43" s="133"/>
      <c r="KUQ43" s="133"/>
      <c r="KUV43" s="133"/>
      <c r="KVA43" s="133"/>
      <c r="KVF43" s="133"/>
      <c r="KVK43" s="133"/>
      <c r="KVP43" s="133"/>
      <c r="KVU43" s="133"/>
      <c r="KVZ43" s="133"/>
      <c r="KWE43" s="133"/>
      <c r="KWJ43" s="133"/>
      <c r="KWO43" s="133"/>
      <c r="KWT43" s="133"/>
      <c r="KWY43" s="133"/>
      <c r="KXD43" s="133"/>
      <c r="KXI43" s="133"/>
      <c r="KXN43" s="133"/>
      <c r="KXS43" s="133"/>
      <c r="KXX43" s="133"/>
      <c r="KYC43" s="133"/>
      <c r="KYH43" s="133"/>
      <c r="KYM43" s="133"/>
      <c r="KYR43" s="133"/>
      <c r="KYW43" s="133"/>
      <c r="KZB43" s="133"/>
      <c r="KZG43" s="133"/>
      <c r="KZL43" s="133"/>
      <c r="KZQ43" s="133"/>
      <c r="KZV43" s="133"/>
      <c r="LAA43" s="133"/>
      <c r="LAF43" s="133"/>
      <c r="LAK43" s="133"/>
      <c r="LAP43" s="133"/>
      <c r="LAU43" s="133"/>
      <c r="LAZ43" s="133"/>
      <c r="LBE43" s="133"/>
      <c r="LBJ43" s="133"/>
      <c r="LBO43" s="133"/>
      <c r="LBT43" s="133"/>
      <c r="LBY43" s="133"/>
      <c r="LCD43" s="133"/>
      <c r="LCI43" s="133"/>
      <c r="LCN43" s="133"/>
      <c r="LCS43" s="133"/>
      <c r="LCX43" s="133"/>
      <c r="LDC43" s="133"/>
      <c r="LDH43" s="133"/>
      <c r="LDM43" s="133"/>
      <c r="LDR43" s="133"/>
      <c r="LDW43" s="133"/>
      <c r="LEB43" s="133"/>
      <c r="LEG43" s="133"/>
      <c r="LEL43" s="133"/>
      <c r="LEQ43" s="133"/>
      <c r="LEV43" s="133"/>
      <c r="LFA43" s="133"/>
      <c r="LFF43" s="133"/>
      <c r="LFK43" s="133"/>
      <c r="LFP43" s="133"/>
      <c r="LFU43" s="133"/>
      <c r="LFZ43" s="133"/>
      <c r="LGE43" s="133"/>
      <c r="LGJ43" s="133"/>
      <c r="LGO43" s="133"/>
      <c r="LGT43" s="133"/>
      <c r="LGY43" s="133"/>
      <c r="LHD43" s="133"/>
      <c r="LHI43" s="133"/>
      <c r="LHN43" s="133"/>
      <c r="LHS43" s="133"/>
      <c r="LHX43" s="133"/>
      <c r="LIC43" s="133"/>
      <c r="LIH43" s="133"/>
      <c r="LIM43" s="133"/>
      <c r="LIR43" s="133"/>
      <c r="LIW43" s="133"/>
      <c r="LJB43" s="133"/>
      <c r="LJG43" s="133"/>
      <c r="LJL43" s="133"/>
      <c r="LJQ43" s="133"/>
      <c r="LJV43" s="133"/>
      <c r="LKA43" s="133"/>
      <c r="LKF43" s="133"/>
      <c r="LKK43" s="133"/>
      <c r="LKP43" s="133"/>
      <c r="LKU43" s="133"/>
      <c r="LKZ43" s="133"/>
      <c r="LLE43" s="133"/>
      <c r="LLJ43" s="133"/>
      <c r="LLO43" s="133"/>
      <c r="LLT43" s="133"/>
      <c r="LLY43" s="133"/>
      <c r="LMD43" s="133"/>
      <c r="LMI43" s="133"/>
      <c r="LMN43" s="133"/>
      <c r="LMS43" s="133"/>
      <c r="LMX43" s="133"/>
      <c r="LNC43" s="133"/>
      <c r="LNH43" s="133"/>
      <c r="LNM43" s="133"/>
      <c r="LNR43" s="133"/>
      <c r="LNW43" s="133"/>
      <c r="LOB43" s="133"/>
      <c r="LOG43" s="133"/>
      <c r="LOL43" s="133"/>
      <c r="LOQ43" s="133"/>
      <c r="LOV43" s="133"/>
      <c r="LPA43" s="133"/>
      <c r="LPF43" s="133"/>
      <c r="LPK43" s="133"/>
      <c r="LPP43" s="133"/>
      <c r="LPU43" s="133"/>
      <c r="LPZ43" s="133"/>
      <c r="LQE43" s="133"/>
      <c r="LQJ43" s="133"/>
      <c r="LQO43" s="133"/>
      <c r="LQT43" s="133"/>
      <c r="LQY43" s="133"/>
      <c r="LRD43" s="133"/>
      <c r="LRI43" s="133"/>
      <c r="LRN43" s="133"/>
      <c r="LRS43" s="133"/>
      <c r="LRX43" s="133"/>
      <c r="LSC43" s="133"/>
      <c r="LSH43" s="133"/>
      <c r="LSM43" s="133"/>
      <c r="LSR43" s="133"/>
      <c r="LSW43" s="133"/>
      <c r="LTB43" s="133"/>
      <c r="LTG43" s="133"/>
      <c r="LTL43" s="133"/>
      <c r="LTQ43" s="133"/>
      <c r="LTV43" s="133"/>
      <c r="LUA43" s="133"/>
      <c r="LUF43" s="133"/>
      <c r="LUK43" s="133"/>
      <c r="LUP43" s="133"/>
      <c r="LUU43" s="133"/>
      <c r="LUZ43" s="133"/>
      <c r="LVE43" s="133"/>
      <c r="LVJ43" s="133"/>
      <c r="LVO43" s="133"/>
      <c r="LVT43" s="133"/>
      <c r="LVY43" s="133"/>
      <c r="LWD43" s="133"/>
      <c r="LWI43" s="133"/>
      <c r="LWN43" s="133"/>
      <c r="LWS43" s="133"/>
      <c r="LWX43" s="133"/>
      <c r="LXC43" s="133"/>
      <c r="LXH43" s="133"/>
      <c r="LXM43" s="133"/>
      <c r="LXR43" s="133"/>
      <c r="LXW43" s="133"/>
      <c r="LYB43" s="133"/>
      <c r="LYG43" s="133"/>
      <c r="LYL43" s="133"/>
      <c r="LYQ43" s="133"/>
      <c r="LYV43" s="133"/>
      <c r="LZA43" s="133"/>
      <c r="LZF43" s="133"/>
      <c r="LZK43" s="133"/>
      <c r="LZP43" s="133"/>
      <c r="LZU43" s="133"/>
      <c r="LZZ43" s="133"/>
      <c r="MAE43" s="133"/>
      <c r="MAJ43" s="133"/>
      <c r="MAO43" s="133"/>
      <c r="MAT43" s="133"/>
      <c r="MAY43" s="133"/>
      <c r="MBD43" s="133"/>
      <c r="MBI43" s="133"/>
      <c r="MBN43" s="133"/>
      <c r="MBS43" s="133"/>
      <c r="MBX43" s="133"/>
      <c r="MCC43" s="133"/>
      <c r="MCH43" s="133"/>
      <c r="MCM43" s="133"/>
      <c r="MCR43" s="133"/>
      <c r="MCW43" s="133"/>
      <c r="MDB43" s="133"/>
      <c r="MDG43" s="133"/>
      <c r="MDL43" s="133"/>
      <c r="MDQ43" s="133"/>
      <c r="MDV43" s="133"/>
      <c r="MEA43" s="133"/>
      <c r="MEF43" s="133"/>
      <c r="MEK43" s="133"/>
      <c r="MEP43" s="133"/>
      <c r="MEU43" s="133"/>
      <c r="MEZ43" s="133"/>
      <c r="MFE43" s="133"/>
      <c r="MFJ43" s="133"/>
      <c r="MFO43" s="133"/>
      <c r="MFT43" s="133"/>
      <c r="MFY43" s="133"/>
      <c r="MGD43" s="133"/>
      <c r="MGI43" s="133"/>
      <c r="MGN43" s="133"/>
      <c r="MGS43" s="133"/>
      <c r="MGX43" s="133"/>
      <c r="MHC43" s="133"/>
      <c r="MHH43" s="133"/>
      <c r="MHM43" s="133"/>
      <c r="MHR43" s="133"/>
      <c r="MHW43" s="133"/>
      <c r="MIB43" s="133"/>
      <c r="MIG43" s="133"/>
      <c r="MIL43" s="133"/>
      <c r="MIQ43" s="133"/>
      <c r="MIV43" s="133"/>
      <c r="MJA43" s="133"/>
      <c r="MJF43" s="133"/>
      <c r="MJK43" s="133"/>
      <c r="MJP43" s="133"/>
      <c r="MJU43" s="133"/>
      <c r="MJZ43" s="133"/>
      <c r="MKE43" s="133"/>
      <c r="MKJ43" s="133"/>
      <c r="MKO43" s="133"/>
      <c r="MKT43" s="133"/>
      <c r="MKY43" s="133"/>
      <c r="MLD43" s="133"/>
      <c r="MLI43" s="133"/>
      <c r="MLN43" s="133"/>
      <c r="MLS43" s="133"/>
      <c r="MLX43" s="133"/>
      <c r="MMC43" s="133"/>
      <c r="MMH43" s="133"/>
      <c r="MMM43" s="133"/>
      <c r="MMR43" s="133"/>
      <c r="MMW43" s="133"/>
      <c r="MNB43" s="133"/>
      <c r="MNG43" s="133"/>
      <c r="MNL43" s="133"/>
      <c r="MNQ43" s="133"/>
      <c r="MNV43" s="133"/>
      <c r="MOA43" s="133"/>
      <c r="MOF43" s="133"/>
      <c r="MOK43" s="133"/>
      <c r="MOP43" s="133"/>
      <c r="MOU43" s="133"/>
      <c r="MOZ43" s="133"/>
      <c r="MPE43" s="133"/>
      <c r="MPJ43" s="133"/>
      <c r="MPO43" s="133"/>
      <c r="MPT43" s="133"/>
      <c r="MPY43" s="133"/>
      <c r="MQD43" s="133"/>
      <c r="MQI43" s="133"/>
      <c r="MQN43" s="133"/>
      <c r="MQS43" s="133"/>
      <c r="MQX43" s="133"/>
      <c r="MRC43" s="133"/>
      <c r="MRH43" s="133"/>
      <c r="MRM43" s="133"/>
      <c r="MRR43" s="133"/>
      <c r="MRW43" s="133"/>
      <c r="MSB43" s="133"/>
      <c r="MSG43" s="133"/>
      <c r="MSL43" s="133"/>
      <c r="MSQ43" s="133"/>
      <c r="MSV43" s="133"/>
      <c r="MTA43" s="133"/>
      <c r="MTF43" s="133"/>
      <c r="MTK43" s="133"/>
      <c r="MTP43" s="133"/>
      <c r="MTU43" s="133"/>
      <c r="MTZ43" s="133"/>
      <c r="MUE43" s="133"/>
      <c r="MUJ43" s="133"/>
      <c r="MUO43" s="133"/>
      <c r="MUT43" s="133"/>
      <c r="MUY43" s="133"/>
      <c r="MVD43" s="133"/>
      <c r="MVI43" s="133"/>
      <c r="MVN43" s="133"/>
      <c r="MVS43" s="133"/>
      <c r="MVX43" s="133"/>
      <c r="MWC43" s="133"/>
      <c r="MWH43" s="133"/>
      <c r="MWM43" s="133"/>
      <c r="MWR43" s="133"/>
      <c r="MWW43" s="133"/>
      <c r="MXB43" s="133"/>
      <c r="MXG43" s="133"/>
      <c r="MXL43" s="133"/>
      <c r="MXQ43" s="133"/>
      <c r="MXV43" s="133"/>
      <c r="MYA43" s="133"/>
      <c r="MYF43" s="133"/>
      <c r="MYK43" s="133"/>
      <c r="MYP43" s="133"/>
      <c r="MYU43" s="133"/>
      <c r="MYZ43" s="133"/>
      <c r="MZE43" s="133"/>
      <c r="MZJ43" s="133"/>
      <c r="MZO43" s="133"/>
      <c r="MZT43" s="133"/>
      <c r="MZY43" s="133"/>
      <c r="NAD43" s="133"/>
      <c r="NAI43" s="133"/>
      <c r="NAN43" s="133"/>
      <c r="NAS43" s="133"/>
      <c r="NAX43" s="133"/>
      <c r="NBC43" s="133"/>
      <c r="NBH43" s="133"/>
      <c r="NBM43" s="133"/>
      <c r="NBR43" s="133"/>
      <c r="NBW43" s="133"/>
      <c r="NCB43" s="133"/>
      <c r="NCG43" s="133"/>
      <c r="NCL43" s="133"/>
      <c r="NCQ43" s="133"/>
      <c r="NCV43" s="133"/>
      <c r="NDA43" s="133"/>
      <c r="NDF43" s="133"/>
      <c r="NDK43" s="133"/>
      <c r="NDP43" s="133"/>
      <c r="NDU43" s="133"/>
      <c r="NDZ43" s="133"/>
      <c r="NEE43" s="133"/>
      <c r="NEJ43" s="133"/>
      <c r="NEO43" s="133"/>
      <c r="NET43" s="133"/>
      <c r="NEY43" s="133"/>
      <c r="NFD43" s="133"/>
      <c r="NFI43" s="133"/>
      <c r="NFN43" s="133"/>
      <c r="NFS43" s="133"/>
      <c r="NFX43" s="133"/>
      <c r="NGC43" s="133"/>
      <c r="NGH43" s="133"/>
      <c r="NGM43" s="133"/>
      <c r="NGR43" s="133"/>
      <c r="NGW43" s="133"/>
      <c r="NHB43" s="133"/>
      <c r="NHG43" s="133"/>
      <c r="NHL43" s="133"/>
      <c r="NHQ43" s="133"/>
      <c r="NHV43" s="133"/>
      <c r="NIA43" s="133"/>
      <c r="NIF43" s="133"/>
      <c r="NIK43" s="133"/>
      <c r="NIP43" s="133"/>
      <c r="NIU43" s="133"/>
      <c r="NIZ43" s="133"/>
      <c r="NJE43" s="133"/>
      <c r="NJJ43" s="133"/>
      <c r="NJO43" s="133"/>
      <c r="NJT43" s="133"/>
      <c r="NJY43" s="133"/>
      <c r="NKD43" s="133"/>
      <c r="NKI43" s="133"/>
      <c r="NKN43" s="133"/>
      <c r="NKS43" s="133"/>
      <c r="NKX43" s="133"/>
      <c r="NLC43" s="133"/>
      <c r="NLH43" s="133"/>
      <c r="NLM43" s="133"/>
      <c r="NLR43" s="133"/>
      <c r="NLW43" s="133"/>
      <c r="NMB43" s="133"/>
      <c r="NMG43" s="133"/>
      <c r="NML43" s="133"/>
      <c r="NMQ43" s="133"/>
      <c r="NMV43" s="133"/>
      <c r="NNA43" s="133"/>
      <c r="NNF43" s="133"/>
      <c r="NNK43" s="133"/>
      <c r="NNP43" s="133"/>
      <c r="NNU43" s="133"/>
      <c r="NNZ43" s="133"/>
      <c r="NOE43" s="133"/>
      <c r="NOJ43" s="133"/>
      <c r="NOO43" s="133"/>
      <c r="NOT43" s="133"/>
      <c r="NOY43" s="133"/>
      <c r="NPD43" s="133"/>
      <c r="NPI43" s="133"/>
      <c r="NPN43" s="133"/>
      <c r="NPS43" s="133"/>
      <c r="NPX43" s="133"/>
      <c r="NQC43" s="133"/>
      <c r="NQH43" s="133"/>
      <c r="NQM43" s="133"/>
      <c r="NQR43" s="133"/>
      <c r="NQW43" s="133"/>
      <c r="NRB43" s="133"/>
      <c r="NRG43" s="133"/>
      <c r="NRL43" s="133"/>
      <c r="NRQ43" s="133"/>
      <c r="NRV43" s="133"/>
      <c r="NSA43" s="133"/>
      <c r="NSF43" s="133"/>
      <c r="NSK43" s="133"/>
      <c r="NSP43" s="133"/>
      <c r="NSU43" s="133"/>
      <c r="NSZ43" s="133"/>
      <c r="NTE43" s="133"/>
      <c r="NTJ43" s="133"/>
      <c r="NTO43" s="133"/>
      <c r="NTT43" s="133"/>
      <c r="NTY43" s="133"/>
      <c r="NUD43" s="133"/>
      <c r="NUI43" s="133"/>
      <c r="NUN43" s="133"/>
      <c r="NUS43" s="133"/>
      <c r="NUX43" s="133"/>
      <c r="NVC43" s="133"/>
      <c r="NVH43" s="133"/>
      <c r="NVM43" s="133"/>
      <c r="NVR43" s="133"/>
      <c r="NVW43" s="133"/>
      <c r="NWB43" s="133"/>
      <c r="NWG43" s="133"/>
      <c r="NWL43" s="133"/>
      <c r="NWQ43" s="133"/>
      <c r="NWV43" s="133"/>
      <c r="NXA43" s="133"/>
      <c r="NXF43" s="133"/>
      <c r="NXK43" s="133"/>
      <c r="NXP43" s="133"/>
      <c r="NXU43" s="133"/>
      <c r="NXZ43" s="133"/>
      <c r="NYE43" s="133"/>
      <c r="NYJ43" s="133"/>
      <c r="NYO43" s="133"/>
      <c r="NYT43" s="133"/>
      <c r="NYY43" s="133"/>
      <c r="NZD43" s="133"/>
      <c r="NZI43" s="133"/>
      <c r="NZN43" s="133"/>
      <c r="NZS43" s="133"/>
      <c r="NZX43" s="133"/>
      <c r="OAC43" s="133"/>
      <c r="OAH43" s="133"/>
      <c r="OAM43" s="133"/>
      <c r="OAR43" s="133"/>
      <c r="OAW43" s="133"/>
      <c r="OBB43" s="133"/>
      <c r="OBG43" s="133"/>
      <c r="OBL43" s="133"/>
      <c r="OBQ43" s="133"/>
      <c r="OBV43" s="133"/>
      <c r="OCA43" s="133"/>
      <c r="OCF43" s="133"/>
      <c r="OCK43" s="133"/>
      <c r="OCP43" s="133"/>
      <c r="OCU43" s="133"/>
      <c r="OCZ43" s="133"/>
      <c r="ODE43" s="133"/>
      <c r="ODJ43" s="133"/>
      <c r="ODO43" s="133"/>
      <c r="ODT43" s="133"/>
      <c r="ODY43" s="133"/>
      <c r="OED43" s="133"/>
      <c r="OEI43" s="133"/>
      <c r="OEN43" s="133"/>
      <c r="OES43" s="133"/>
      <c r="OEX43" s="133"/>
      <c r="OFC43" s="133"/>
      <c r="OFH43" s="133"/>
      <c r="OFM43" s="133"/>
      <c r="OFR43" s="133"/>
      <c r="OFW43" s="133"/>
      <c r="OGB43" s="133"/>
      <c r="OGG43" s="133"/>
      <c r="OGL43" s="133"/>
      <c r="OGQ43" s="133"/>
      <c r="OGV43" s="133"/>
      <c r="OHA43" s="133"/>
      <c r="OHF43" s="133"/>
      <c r="OHK43" s="133"/>
      <c r="OHP43" s="133"/>
      <c r="OHU43" s="133"/>
      <c r="OHZ43" s="133"/>
      <c r="OIE43" s="133"/>
      <c r="OIJ43" s="133"/>
      <c r="OIO43" s="133"/>
      <c r="OIT43" s="133"/>
      <c r="OIY43" s="133"/>
      <c r="OJD43" s="133"/>
      <c r="OJI43" s="133"/>
      <c r="OJN43" s="133"/>
      <c r="OJS43" s="133"/>
      <c r="OJX43" s="133"/>
      <c r="OKC43" s="133"/>
      <c r="OKH43" s="133"/>
      <c r="OKM43" s="133"/>
      <c r="OKR43" s="133"/>
      <c r="OKW43" s="133"/>
      <c r="OLB43" s="133"/>
      <c r="OLG43" s="133"/>
      <c r="OLL43" s="133"/>
      <c r="OLQ43" s="133"/>
      <c r="OLV43" s="133"/>
      <c r="OMA43" s="133"/>
      <c r="OMF43" s="133"/>
      <c r="OMK43" s="133"/>
      <c r="OMP43" s="133"/>
      <c r="OMU43" s="133"/>
      <c r="OMZ43" s="133"/>
      <c r="ONE43" s="133"/>
      <c r="ONJ43" s="133"/>
      <c r="ONO43" s="133"/>
      <c r="ONT43" s="133"/>
      <c r="ONY43" s="133"/>
      <c r="OOD43" s="133"/>
      <c r="OOI43" s="133"/>
      <c r="OON43" s="133"/>
      <c r="OOS43" s="133"/>
      <c r="OOX43" s="133"/>
      <c r="OPC43" s="133"/>
      <c r="OPH43" s="133"/>
      <c r="OPM43" s="133"/>
      <c r="OPR43" s="133"/>
      <c r="OPW43" s="133"/>
      <c r="OQB43" s="133"/>
      <c r="OQG43" s="133"/>
      <c r="OQL43" s="133"/>
      <c r="OQQ43" s="133"/>
      <c r="OQV43" s="133"/>
      <c r="ORA43" s="133"/>
      <c r="ORF43" s="133"/>
      <c r="ORK43" s="133"/>
      <c r="ORP43" s="133"/>
      <c r="ORU43" s="133"/>
      <c r="ORZ43" s="133"/>
      <c r="OSE43" s="133"/>
      <c r="OSJ43" s="133"/>
      <c r="OSO43" s="133"/>
      <c r="OST43" s="133"/>
      <c r="OSY43" s="133"/>
      <c r="OTD43" s="133"/>
      <c r="OTI43" s="133"/>
      <c r="OTN43" s="133"/>
      <c r="OTS43" s="133"/>
      <c r="OTX43" s="133"/>
      <c r="OUC43" s="133"/>
      <c r="OUH43" s="133"/>
      <c r="OUM43" s="133"/>
      <c r="OUR43" s="133"/>
      <c r="OUW43" s="133"/>
      <c r="OVB43" s="133"/>
      <c r="OVG43" s="133"/>
      <c r="OVL43" s="133"/>
      <c r="OVQ43" s="133"/>
      <c r="OVV43" s="133"/>
      <c r="OWA43" s="133"/>
      <c r="OWF43" s="133"/>
      <c r="OWK43" s="133"/>
      <c r="OWP43" s="133"/>
      <c r="OWU43" s="133"/>
      <c r="OWZ43" s="133"/>
      <c r="OXE43" s="133"/>
      <c r="OXJ43" s="133"/>
      <c r="OXO43" s="133"/>
      <c r="OXT43" s="133"/>
      <c r="OXY43" s="133"/>
      <c r="OYD43" s="133"/>
      <c r="OYI43" s="133"/>
      <c r="OYN43" s="133"/>
      <c r="OYS43" s="133"/>
      <c r="OYX43" s="133"/>
      <c r="OZC43" s="133"/>
      <c r="OZH43" s="133"/>
      <c r="OZM43" s="133"/>
      <c r="OZR43" s="133"/>
      <c r="OZW43" s="133"/>
      <c r="PAB43" s="133"/>
      <c r="PAG43" s="133"/>
      <c r="PAL43" s="133"/>
      <c r="PAQ43" s="133"/>
      <c r="PAV43" s="133"/>
      <c r="PBA43" s="133"/>
      <c r="PBF43" s="133"/>
      <c r="PBK43" s="133"/>
      <c r="PBP43" s="133"/>
      <c r="PBU43" s="133"/>
      <c r="PBZ43" s="133"/>
      <c r="PCE43" s="133"/>
      <c r="PCJ43" s="133"/>
      <c r="PCO43" s="133"/>
      <c r="PCT43" s="133"/>
      <c r="PCY43" s="133"/>
      <c r="PDD43" s="133"/>
      <c r="PDI43" s="133"/>
      <c r="PDN43" s="133"/>
      <c r="PDS43" s="133"/>
      <c r="PDX43" s="133"/>
      <c r="PEC43" s="133"/>
      <c r="PEH43" s="133"/>
      <c r="PEM43" s="133"/>
      <c r="PER43" s="133"/>
      <c r="PEW43" s="133"/>
      <c r="PFB43" s="133"/>
      <c r="PFG43" s="133"/>
      <c r="PFL43" s="133"/>
      <c r="PFQ43" s="133"/>
      <c r="PFV43" s="133"/>
      <c r="PGA43" s="133"/>
      <c r="PGF43" s="133"/>
      <c r="PGK43" s="133"/>
      <c r="PGP43" s="133"/>
      <c r="PGU43" s="133"/>
      <c r="PGZ43" s="133"/>
      <c r="PHE43" s="133"/>
      <c r="PHJ43" s="133"/>
      <c r="PHO43" s="133"/>
      <c r="PHT43" s="133"/>
      <c r="PHY43" s="133"/>
      <c r="PID43" s="133"/>
      <c r="PII43" s="133"/>
      <c r="PIN43" s="133"/>
      <c r="PIS43" s="133"/>
      <c r="PIX43" s="133"/>
      <c r="PJC43" s="133"/>
      <c r="PJH43" s="133"/>
      <c r="PJM43" s="133"/>
      <c r="PJR43" s="133"/>
      <c r="PJW43" s="133"/>
      <c r="PKB43" s="133"/>
      <c r="PKG43" s="133"/>
      <c r="PKL43" s="133"/>
      <c r="PKQ43" s="133"/>
      <c r="PKV43" s="133"/>
      <c r="PLA43" s="133"/>
      <c r="PLF43" s="133"/>
      <c r="PLK43" s="133"/>
      <c r="PLP43" s="133"/>
      <c r="PLU43" s="133"/>
      <c r="PLZ43" s="133"/>
      <c r="PME43" s="133"/>
      <c r="PMJ43" s="133"/>
      <c r="PMO43" s="133"/>
      <c r="PMT43" s="133"/>
      <c r="PMY43" s="133"/>
      <c r="PND43" s="133"/>
      <c r="PNI43" s="133"/>
      <c r="PNN43" s="133"/>
      <c r="PNS43" s="133"/>
      <c r="PNX43" s="133"/>
      <c r="POC43" s="133"/>
      <c r="POH43" s="133"/>
      <c r="POM43" s="133"/>
      <c r="POR43" s="133"/>
      <c r="POW43" s="133"/>
      <c r="PPB43" s="133"/>
      <c r="PPG43" s="133"/>
      <c r="PPL43" s="133"/>
      <c r="PPQ43" s="133"/>
      <c r="PPV43" s="133"/>
      <c r="PQA43" s="133"/>
      <c r="PQF43" s="133"/>
      <c r="PQK43" s="133"/>
      <c r="PQP43" s="133"/>
      <c r="PQU43" s="133"/>
      <c r="PQZ43" s="133"/>
      <c r="PRE43" s="133"/>
      <c r="PRJ43" s="133"/>
      <c r="PRO43" s="133"/>
      <c r="PRT43" s="133"/>
      <c r="PRY43" s="133"/>
      <c r="PSD43" s="133"/>
      <c r="PSI43" s="133"/>
      <c r="PSN43" s="133"/>
      <c r="PSS43" s="133"/>
      <c r="PSX43" s="133"/>
      <c r="PTC43" s="133"/>
      <c r="PTH43" s="133"/>
      <c r="PTM43" s="133"/>
      <c r="PTR43" s="133"/>
      <c r="PTW43" s="133"/>
      <c r="PUB43" s="133"/>
      <c r="PUG43" s="133"/>
      <c r="PUL43" s="133"/>
      <c r="PUQ43" s="133"/>
      <c r="PUV43" s="133"/>
      <c r="PVA43" s="133"/>
      <c r="PVF43" s="133"/>
      <c r="PVK43" s="133"/>
      <c r="PVP43" s="133"/>
      <c r="PVU43" s="133"/>
      <c r="PVZ43" s="133"/>
      <c r="PWE43" s="133"/>
      <c r="PWJ43" s="133"/>
      <c r="PWO43" s="133"/>
      <c r="PWT43" s="133"/>
      <c r="PWY43" s="133"/>
      <c r="PXD43" s="133"/>
      <c r="PXI43" s="133"/>
      <c r="PXN43" s="133"/>
      <c r="PXS43" s="133"/>
      <c r="PXX43" s="133"/>
      <c r="PYC43" s="133"/>
      <c r="PYH43" s="133"/>
      <c r="PYM43" s="133"/>
      <c r="PYR43" s="133"/>
      <c r="PYW43" s="133"/>
      <c r="PZB43" s="133"/>
      <c r="PZG43" s="133"/>
      <c r="PZL43" s="133"/>
      <c r="PZQ43" s="133"/>
      <c r="PZV43" s="133"/>
      <c r="QAA43" s="133"/>
      <c r="QAF43" s="133"/>
      <c r="QAK43" s="133"/>
      <c r="QAP43" s="133"/>
      <c r="QAU43" s="133"/>
      <c r="QAZ43" s="133"/>
      <c r="QBE43" s="133"/>
      <c r="QBJ43" s="133"/>
      <c r="QBO43" s="133"/>
      <c r="QBT43" s="133"/>
      <c r="QBY43" s="133"/>
      <c r="QCD43" s="133"/>
      <c r="QCI43" s="133"/>
      <c r="QCN43" s="133"/>
      <c r="QCS43" s="133"/>
      <c r="QCX43" s="133"/>
      <c r="QDC43" s="133"/>
      <c r="QDH43" s="133"/>
      <c r="QDM43" s="133"/>
      <c r="QDR43" s="133"/>
      <c r="QDW43" s="133"/>
      <c r="QEB43" s="133"/>
      <c r="QEG43" s="133"/>
      <c r="QEL43" s="133"/>
      <c r="QEQ43" s="133"/>
      <c r="QEV43" s="133"/>
      <c r="QFA43" s="133"/>
      <c r="QFF43" s="133"/>
      <c r="QFK43" s="133"/>
      <c r="QFP43" s="133"/>
      <c r="QFU43" s="133"/>
      <c r="QFZ43" s="133"/>
      <c r="QGE43" s="133"/>
      <c r="QGJ43" s="133"/>
      <c r="QGO43" s="133"/>
      <c r="QGT43" s="133"/>
      <c r="QGY43" s="133"/>
      <c r="QHD43" s="133"/>
      <c r="QHI43" s="133"/>
      <c r="QHN43" s="133"/>
      <c r="QHS43" s="133"/>
      <c r="QHX43" s="133"/>
      <c r="QIC43" s="133"/>
      <c r="QIH43" s="133"/>
      <c r="QIM43" s="133"/>
      <c r="QIR43" s="133"/>
      <c r="QIW43" s="133"/>
      <c r="QJB43" s="133"/>
      <c r="QJG43" s="133"/>
      <c r="QJL43" s="133"/>
      <c r="QJQ43" s="133"/>
      <c r="QJV43" s="133"/>
      <c r="QKA43" s="133"/>
      <c r="QKF43" s="133"/>
      <c r="QKK43" s="133"/>
      <c r="QKP43" s="133"/>
      <c r="QKU43" s="133"/>
      <c r="QKZ43" s="133"/>
      <c r="QLE43" s="133"/>
      <c r="QLJ43" s="133"/>
      <c r="QLO43" s="133"/>
      <c r="QLT43" s="133"/>
      <c r="QLY43" s="133"/>
      <c r="QMD43" s="133"/>
      <c r="QMI43" s="133"/>
      <c r="QMN43" s="133"/>
      <c r="QMS43" s="133"/>
      <c r="QMX43" s="133"/>
      <c r="QNC43" s="133"/>
      <c r="QNH43" s="133"/>
      <c r="QNM43" s="133"/>
      <c r="QNR43" s="133"/>
      <c r="QNW43" s="133"/>
      <c r="QOB43" s="133"/>
      <c r="QOG43" s="133"/>
      <c r="QOL43" s="133"/>
      <c r="QOQ43" s="133"/>
      <c r="QOV43" s="133"/>
      <c r="QPA43" s="133"/>
      <c r="QPF43" s="133"/>
      <c r="QPK43" s="133"/>
      <c r="QPP43" s="133"/>
      <c r="QPU43" s="133"/>
      <c r="QPZ43" s="133"/>
      <c r="QQE43" s="133"/>
      <c r="QQJ43" s="133"/>
      <c r="QQO43" s="133"/>
      <c r="QQT43" s="133"/>
      <c r="QQY43" s="133"/>
      <c r="QRD43" s="133"/>
      <c r="QRI43" s="133"/>
      <c r="QRN43" s="133"/>
      <c r="QRS43" s="133"/>
      <c r="QRX43" s="133"/>
      <c r="QSC43" s="133"/>
      <c r="QSH43" s="133"/>
      <c r="QSM43" s="133"/>
      <c r="QSR43" s="133"/>
      <c r="QSW43" s="133"/>
      <c r="QTB43" s="133"/>
      <c r="QTG43" s="133"/>
      <c r="QTL43" s="133"/>
      <c r="QTQ43" s="133"/>
      <c r="QTV43" s="133"/>
      <c r="QUA43" s="133"/>
      <c r="QUF43" s="133"/>
      <c r="QUK43" s="133"/>
      <c r="QUP43" s="133"/>
      <c r="QUU43" s="133"/>
      <c r="QUZ43" s="133"/>
      <c r="QVE43" s="133"/>
      <c r="QVJ43" s="133"/>
      <c r="QVO43" s="133"/>
      <c r="QVT43" s="133"/>
      <c r="QVY43" s="133"/>
      <c r="QWD43" s="133"/>
      <c r="QWI43" s="133"/>
      <c r="QWN43" s="133"/>
      <c r="QWS43" s="133"/>
      <c r="QWX43" s="133"/>
      <c r="QXC43" s="133"/>
      <c r="QXH43" s="133"/>
      <c r="QXM43" s="133"/>
      <c r="QXR43" s="133"/>
      <c r="QXW43" s="133"/>
      <c r="QYB43" s="133"/>
      <c r="QYG43" s="133"/>
      <c r="QYL43" s="133"/>
      <c r="QYQ43" s="133"/>
      <c r="QYV43" s="133"/>
      <c r="QZA43" s="133"/>
      <c r="QZF43" s="133"/>
      <c r="QZK43" s="133"/>
      <c r="QZP43" s="133"/>
      <c r="QZU43" s="133"/>
      <c r="QZZ43" s="133"/>
      <c r="RAE43" s="133"/>
      <c r="RAJ43" s="133"/>
      <c r="RAO43" s="133"/>
      <c r="RAT43" s="133"/>
      <c r="RAY43" s="133"/>
      <c r="RBD43" s="133"/>
      <c r="RBI43" s="133"/>
      <c r="RBN43" s="133"/>
      <c r="RBS43" s="133"/>
      <c r="RBX43" s="133"/>
      <c r="RCC43" s="133"/>
      <c r="RCH43" s="133"/>
      <c r="RCM43" s="133"/>
      <c r="RCR43" s="133"/>
      <c r="RCW43" s="133"/>
      <c r="RDB43" s="133"/>
      <c r="RDG43" s="133"/>
      <c r="RDL43" s="133"/>
      <c r="RDQ43" s="133"/>
      <c r="RDV43" s="133"/>
      <c r="REA43" s="133"/>
      <c r="REF43" s="133"/>
      <c r="REK43" s="133"/>
      <c r="REP43" s="133"/>
      <c r="REU43" s="133"/>
      <c r="REZ43" s="133"/>
      <c r="RFE43" s="133"/>
      <c r="RFJ43" s="133"/>
      <c r="RFO43" s="133"/>
      <c r="RFT43" s="133"/>
      <c r="RFY43" s="133"/>
      <c r="RGD43" s="133"/>
      <c r="RGI43" s="133"/>
      <c r="RGN43" s="133"/>
      <c r="RGS43" s="133"/>
      <c r="RGX43" s="133"/>
      <c r="RHC43" s="133"/>
      <c r="RHH43" s="133"/>
      <c r="RHM43" s="133"/>
      <c r="RHR43" s="133"/>
      <c r="RHW43" s="133"/>
      <c r="RIB43" s="133"/>
      <c r="RIG43" s="133"/>
      <c r="RIL43" s="133"/>
      <c r="RIQ43" s="133"/>
      <c r="RIV43" s="133"/>
      <c r="RJA43" s="133"/>
      <c r="RJF43" s="133"/>
      <c r="RJK43" s="133"/>
      <c r="RJP43" s="133"/>
      <c r="RJU43" s="133"/>
      <c r="RJZ43" s="133"/>
      <c r="RKE43" s="133"/>
      <c r="RKJ43" s="133"/>
      <c r="RKO43" s="133"/>
      <c r="RKT43" s="133"/>
      <c r="RKY43" s="133"/>
      <c r="RLD43" s="133"/>
      <c r="RLI43" s="133"/>
      <c r="RLN43" s="133"/>
      <c r="RLS43" s="133"/>
      <c r="RLX43" s="133"/>
      <c r="RMC43" s="133"/>
      <c r="RMH43" s="133"/>
      <c r="RMM43" s="133"/>
      <c r="RMR43" s="133"/>
      <c r="RMW43" s="133"/>
      <c r="RNB43" s="133"/>
      <c r="RNG43" s="133"/>
      <c r="RNL43" s="133"/>
      <c r="RNQ43" s="133"/>
      <c r="RNV43" s="133"/>
      <c r="ROA43" s="133"/>
      <c r="ROF43" s="133"/>
      <c r="ROK43" s="133"/>
      <c r="ROP43" s="133"/>
      <c r="ROU43" s="133"/>
      <c r="ROZ43" s="133"/>
      <c r="RPE43" s="133"/>
      <c r="RPJ43" s="133"/>
      <c r="RPO43" s="133"/>
      <c r="RPT43" s="133"/>
      <c r="RPY43" s="133"/>
      <c r="RQD43" s="133"/>
      <c r="RQI43" s="133"/>
      <c r="RQN43" s="133"/>
      <c r="RQS43" s="133"/>
      <c r="RQX43" s="133"/>
      <c r="RRC43" s="133"/>
      <c r="RRH43" s="133"/>
      <c r="RRM43" s="133"/>
      <c r="RRR43" s="133"/>
      <c r="RRW43" s="133"/>
      <c r="RSB43" s="133"/>
      <c r="RSG43" s="133"/>
      <c r="RSL43" s="133"/>
      <c r="RSQ43" s="133"/>
      <c r="RSV43" s="133"/>
      <c r="RTA43" s="133"/>
      <c r="RTF43" s="133"/>
      <c r="RTK43" s="133"/>
      <c r="RTP43" s="133"/>
      <c r="RTU43" s="133"/>
      <c r="RTZ43" s="133"/>
      <c r="RUE43" s="133"/>
      <c r="RUJ43" s="133"/>
      <c r="RUO43" s="133"/>
      <c r="RUT43" s="133"/>
      <c r="RUY43" s="133"/>
      <c r="RVD43" s="133"/>
      <c r="RVI43" s="133"/>
      <c r="RVN43" s="133"/>
      <c r="RVS43" s="133"/>
      <c r="RVX43" s="133"/>
      <c r="RWC43" s="133"/>
      <c r="RWH43" s="133"/>
      <c r="RWM43" s="133"/>
      <c r="RWR43" s="133"/>
      <c r="RWW43" s="133"/>
      <c r="RXB43" s="133"/>
      <c r="RXG43" s="133"/>
      <c r="RXL43" s="133"/>
      <c r="RXQ43" s="133"/>
      <c r="RXV43" s="133"/>
      <c r="RYA43" s="133"/>
      <c r="RYF43" s="133"/>
      <c r="RYK43" s="133"/>
      <c r="RYP43" s="133"/>
      <c r="RYU43" s="133"/>
      <c r="RYZ43" s="133"/>
      <c r="RZE43" s="133"/>
      <c r="RZJ43" s="133"/>
      <c r="RZO43" s="133"/>
      <c r="RZT43" s="133"/>
      <c r="RZY43" s="133"/>
      <c r="SAD43" s="133"/>
      <c r="SAI43" s="133"/>
      <c r="SAN43" s="133"/>
      <c r="SAS43" s="133"/>
      <c r="SAX43" s="133"/>
      <c r="SBC43" s="133"/>
      <c r="SBH43" s="133"/>
      <c r="SBM43" s="133"/>
      <c r="SBR43" s="133"/>
      <c r="SBW43" s="133"/>
      <c r="SCB43" s="133"/>
      <c r="SCG43" s="133"/>
      <c r="SCL43" s="133"/>
      <c r="SCQ43" s="133"/>
      <c r="SCV43" s="133"/>
      <c r="SDA43" s="133"/>
      <c r="SDF43" s="133"/>
      <c r="SDK43" s="133"/>
      <c r="SDP43" s="133"/>
      <c r="SDU43" s="133"/>
      <c r="SDZ43" s="133"/>
      <c r="SEE43" s="133"/>
      <c r="SEJ43" s="133"/>
      <c r="SEO43" s="133"/>
      <c r="SET43" s="133"/>
      <c r="SEY43" s="133"/>
      <c r="SFD43" s="133"/>
      <c r="SFI43" s="133"/>
      <c r="SFN43" s="133"/>
      <c r="SFS43" s="133"/>
      <c r="SFX43" s="133"/>
      <c r="SGC43" s="133"/>
      <c r="SGH43" s="133"/>
      <c r="SGM43" s="133"/>
      <c r="SGR43" s="133"/>
      <c r="SGW43" s="133"/>
      <c r="SHB43" s="133"/>
      <c r="SHG43" s="133"/>
      <c r="SHL43" s="133"/>
      <c r="SHQ43" s="133"/>
      <c r="SHV43" s="133"/>
      <c r="SIA43" s="133"/>
      <c r="SIF43" s="133"/>
      <c r="SIK43" s="133"/>
      <c r="SIP43" s="133"/>
      <c r="SIU43" s="133"/>
      <c r="SIZ43" s="133"/>
      <c r="SJE43" s="133"/>
      <c r="SJJ43" s="133"/>
      <c r="SJO43" s="133"/>
      <c r="SJT43" s="133"/>
      <c r="SJY43" s="133"/>
      <c r="SKD43" s="133"/>
      <c r="SKI43" s="133"/>
      <c r="SKN43" s="133"/>
      <c r="SKS43" s="133"/>
      <c r="SKX43" s="133"/>
      <c r="SLC43" s="133"/>
      <c r="SLH43" s="133"/>
      <c r="SLM43" s="133"/>
      <c r="SLR43" s="133"/>
      <c r="SLW43" s="133"/>
      <c r="SMB43" s="133"/>
      <c r="SMG43" s="133"/>
      <c r="SML43" s="133"/>
      <c r="SMQ43" s="133"/>
      <c r="SMV43" s="133"/>
      <c r="SNA43" s="133"/>
      <c r="SNF43" s="133"/>
      <c r="SNK43" s="133"/>
      <c r="SNP43" s="133"/>
      <c r="SNU43" s="133"/>
      <c r="SNZ43" s="133"/>
      <c r="SOE43" s="133"/>
      <c r="SOJ43" s="133"/>
      <c r="SOO43" s="133"/>
      <c r="SOT43" s="133"/>
      <c r="SOY43" s="133"/>
      <c r="SPD43" s="133"/>
      <c r="SPI43" s="133"/>
      <c r="SPN43" s="133"/>
      <c r="SPS43" s="133"/>
      <c r="SPX43" s="133"/>
      <c r="SQC43" s="133"/>
      <c r="SQH43" s="133"/>
      <c r="SQM43" s="133"/>
      <c r="SQR43" s="133"/>
      <c r="SQW43" s="133"/>
      <c r="SRB43" s="133"/>
      <c r="SRG43" s="133"/>
      <c r="SRL43" s="133"/>
      <c r="SRQ43" s="133"/>
      <c r="SRV43" s="133"/>
      <c r="SSA43" s="133"/>
      <c r="SSF43" s="133"/>
      <c r="SSK43" s="133"/>
      <c r="SSP43" s="133"/>
      <c r="SSU43" s="133"/>
      <c r="SSZ43" s="133"/>
      <c r="STE43" s="133"/>
      <c r="STJ43" s="133"/>
      <c r="STO43" s="133"/>
      <c r="STT43" s="133"/>
      <c r="STY43" s="133"/>
      <c r="SUD43" s="133"/>
      <c r="SUI43" s="133"/>
      <c r="SUN43" s="133"/>
      <c r="SUS43" s="133"/>
      <c r="SUX43" s="133"/>
      <c r="SVC43" s="133"/>
      <c r="SVH43" s="133"/>
      <c r="SVM43" s="133"/>
      <c r="SVR43" s="133"/>
      <c r="SVW43" s="133"/>
      <c r="SWB43" s="133"/>
      <c r="SWG43" s="133"/>
      <c r="SWL43" s="133"/>
      <c r="SWQ43" s="133"/>
      <c r="SWV43" s="133"/>
      <c r="SXA43" s="133"/>
      <c r="SXF43" s="133"/>
      <c r="SXK43" s="133"/>
      <c r="SXP43" s="133"/>
      <c r="SXU43" s="133"/>
      <c r="SXZ43" s="133"/>
      <c r="SYE43" s="133"/>
      <c r="SYJ43" s="133"/>
      <c r="SYO43" s="133"/>
      <c r="SYT43" s="133"/>
      <c r="SYY43" s="133"/>
      <c r="SZD43" s="133"/>
      <c r="SZI43" s="133"/>
      <c r="SZN43" s="133"/>
      <c r="SZS43" s="133"/>
      <c r="SZX43" s="133"/>
      <c r="TAC43" s="133"/>
      <c r="TAH43" s="133"/>
      <c r="TAM43" s="133"/>
      <c r="TAR43" s="133"/>
      <c r="TAW43" s="133"/>
      <c r="TBB43" s="133"/>
      <c r="TBG43" s="133"/>
      <c r="TBL43" s="133"/>
      <c r="TBQ43" s="133"/>
      <c r="TBV43" s="133"/>
      <c r="TCA43" s="133"/>
      <c r="TCF43" s="133"/>
      <c r="TCK43" s="133"/>
      <c r="TCP43" s="133"/>
      <c r="TCU43" s="133"/>
      <c r="TCZ43" s="133"/>
      <c r="TDE43" s="133"/>
      <c r="TDJ43" s="133"/>
      <c r="TDO43" s="133"/>
      <c r="TDT43" s="133"/>
      <c r="TDY43" s="133"/>
      <c r="TED43" s="133"/>
      <c r="TEI43" s="133"/>
      <c r="TEN43" s="133"/>
      <c r="TES43" s="133"/>
      <c r="TEX43" s="133"/>
      <c r="TFC43" s="133"/>
      <c r="TFH43" s="133"/>
      <c r="TFM43" s="133"/>
      <c r="TFR43" s="133"/>
      <c r="TFW43" s="133"/>
      <c r="TGB43" s="133"/>
      <c r="TGG43" s="133"/>
      <c r="TGL43" s="133"/>
      <c r="TGQ43" s="133"/>
      <c r="TGV43" s="133"/>
      <c r="THA43" s="133"/>
      <c r="THF43" s="133"/>
      <c r="THK43" s="133"/>
      <c r="THP43" s="133"/>
      <c r="THU43" s="133"/>
      <c r="THZ43" s="133"/>
      <c r="TIE43" s="133"/>
      <c r="TIJ43" s="133"/>
      <c r="TIO43" s="133"/>
      <c r="TIT43" s="133"/>
      <c r="TIY43" s="133"/>
      <c r="TJD43" s="133"/>
      <c r="TJI43" s="133"/>
      <c r="TJN43" s="133"/>
      <c r="TJS43" s="133"/>
      <c r="TJX43" s="133"/>
      <c r="TKC43" s="133"/>
      <c r="TKH43" s="133"/>
      <c r="TKM43" s="133"/>
      <c r="TKR43" s="133"/>
      <c r="TKW43" s="133"/>
      <c r="TLB43" s="133"/>
      <c r="TLG43" s="133"/>
      <c r="TLL43" s="133"/>
      <c r="TLQ43" s="133"/>
      <c r="TLV43" s="133"/>
      <c r="TMA43" s="133"/>
      <c r="TMF43" s="133"/>
      <c r="TMK43" s="133"/>
      <c r="TMP43" s="133"/>
      <c r="TMU43" s="133"/>
      <c r="TMZ43" s="133"/>
      <c r="TNE43" s="133"/>
      <c r="TNJ43" s="133"/>
      <c r="TNO43" s="133"/>
      <c r="TNT43" s="133"/>
      <c r="TNY43" s="133"/>
      <c r="TOD43" s="133"/>
      <c r="TOI43" s="133"/>
      <c r="TON43" s="133"/>
      <c r="TOS43" s="133"/>
      <c r="TOX43" s="133"/>
      <c r="TPC43" s="133"/>
      <c r="TPH43" s="133"/>
      <c r="TPM43" s="133"/>
      <c r="TPR43" s="133"/>
      <c r="TPW43" s="133"/>
      <c r="TQB43" s="133"/>
      <c r="TQG43" s="133"/>
      <c r="TQL43" s="133"/>
      <c r="TQQ43" s="133"/>
      <c r="TQV43" s="133"/>
      <c r="TRA43" s="133"/>
      <c r="TRF43" s="133"/>
      <c r="TRK43" s="133"/>
      <c r="TRP43" s="133"/>
      <c r="TRU43" s="133"/>
      <c r="TRZ43" s="133"/>
      <c r="TSE43" s="133"/>
      <c r="TSJ43" s="133"/>
      <c r="TSO43" s="133"/>
      <c r="TST43" s="133"/>
      <c r="TSY43" s="133"/>
      <c r="TTD43" s="133"/>
      <c r="TTI43" s="133"/>
      <c r="TTN43" s="133"/>
      <c r="TTS43" s="133"/>
      <c r="TTX43" s="133"/>
      <c r="TUC43" s="133"/>
      <c r="TUH43" s="133"/>
      <c r="TUM43" s="133"/>
      <c r="TUR43" s="133"/>
      <c r="TUW43" s="133"/>
      <c r="TVB43" s="133"/>
      <c r="TVG43" s="133"/>
      <c r="TVL43" s="133"/>
      <c r="TVQ43" s="133"/>
      <c r="TVV43" s="133"/>
      <c r="TWA43" s="133"/>
      <c r="TWF43" s="133"/>
      <c r="TWK43" s="133"/>
      <c r="TWP43" s="133"/>
      <c r="TWU43" s="133"/>
      <c r="TWZ43" s="133"/>
      <c r="TXE43" s="133"/>
      <c r="TXJ43" s="133"/>
      <c r="TXO43" s="133"/>
      <c r="TXT43" s="133"/>
      <c r="TXY43" s="133"/>
      <c r="TYD43" s="133"/>
      <c r="TYI43" s="133"/>
      <c r="TYN43" s="133"/>
      <c r="TYS43" s="133"/>
      <c r="TYX43" s="133"/>
      <c r="TZC43" s="133"/>
      <c r="TZH43" s="133"/>
      <c r="TZM43" s="133"/>
      <c r="TZR43" s="133"/>
      <c r="TZW43" s="133"/>
      <c r="UAB43" s="133"/>
      <c r="UAG43" s="133"/>
      <c r="UAL43" s="133"/>
      <c r="UAQ43" s="133"/>
      <c r="UAV43" s="133"/>
      <c r="UBA43" s="133"/>
      <c r="UBF43" s="133"/>
      <c r="UBK43" s="133"/>
      <c r="UBP43" s="133"/>
      <c r="UBU43" s="133"/>
      <c r="UBZ43" s="133"/>
      <c r="UCE43" s="133"/>
      <c r="UCJ43" s="133"/>
      <c r="UCO43" s="133"/>
      <c r="UCT43" s="133"/>
      <c r="UCY43" s="133"/>
      <c r="UDD43" s="133"/>
      <c r="UDI43" s="133"/>
      <c r="UDN43" s="133"/>
      <c r="UDS43" s="133"/>
      <c r="UDX43" s="133"/>
      <c r="UEC43" s="133"/>
      <c r="UEH43" s="133"/>
      <c r="UEM43" s="133"/>
      <c r="UER43" s="133"/>
      <c r="UEW43" s="133"/>
      <c r="UFB43" s="133"/>
      <c r="UFG43" s="133"/>
      <c r="UFL43" s="133"/>
      <c r="UFQ43" s="133"/>
      <c r="UFV43" s="133"/>
      <c r="UGA43" s="133"/>
      <c r="UGF43" s="133"/>
      <c r="UGK43" s="133"/>
      <c r="UGP43" s="133"/>
      <c r="UGU43" s="133"/>
      <c r="UGZ43" s="133"/>
      <c r="UHE43" s="133"/>
      <c r="UHJ43" s="133"/>
      <c r="UHO43" s="133"/>
      <c r="UHT43" s="133"/>
      <c r="UHY43" s="133"/>
      <c r="UID43" s="133"/>
      <c r="UII43" s="133"/>
      <c r="UIN43" s="133"/>
      <c r="UIS43" s="133"/>
      <c r="UIX43" s="133"/>
      <c r="UJC43" s="133"/>
      <c r="UJH43" s="133"/>
      <c r="UJM43" s="133"/>
      <c r="UJR43" s="133"/>
      <c r="UJW43" s="133"/>
      <c r="UKB43" s="133"/>
      <c r="UKG43" s="133"/>
      <c r="UKL43" s="133"/>
      <c r="UKQ43" s="133"/>
      <c r="UKV43" s="133"/>
      <c r="ULA43" s="133"/>
      <c r="ULF43" s="133"/>
      <c r="ULK43" s="133"/>
      <c r="ULP43" s="133"/>
      <c r="ULU43" s="133"/>
      <c r="ULZ43" s="133"/>
      <c r="UME43" s="133"/>
      <c r="UMJ43" s="133"/>
      <c r="UMO43" s="133"/>
      <c r="UMT43" s="133"/>
      <c r="UMY43" s="133"/>
      <c r="UND43" s="133"/>
      <c r="UNI43" s="133"/>
      <c r="UNN43" s="133"/>
      <c r="UNS43" s="133"/>
      <c r="UNX43" s="133"/>
      <c r="UOC43" s="133"/>
      <c r="UOH43" s="133"/>
      <c r="UOM43" s="133"/>
      <c r="UOR43" s="133"/>
      <c r="UOW43" s="133"/>
      <c r="UPB43" s="133"/>
      <c r="UPG43" s="133"/>
      <c r="UPL43" s="133"/>
      <c r="UPQ43" s="133"/>
      <c r="UPV43" s="133"/>
      <c r="UQA43" s="133"/>
      <c r="UQF43" s="133"/>
      <c r="UQK43" s="133"/>
      <c r="UQP43" s="133"/>
      <c r="UQU43" s="133"/>
      <c r="UQZ43" s="133"/>
      <c r="URE43" s="133"/>
      <c r="URJ43" s="133"/>
      <c r="URO43" s="133"/>
      <c r="URT43" s="133"/>
      <c r="URY43" s="133"/>
      <c r="USD43" s="133"/>
      <c r="USI43" s="133"/>
      <c r="USN43" s="133"/>
      <c r="USS43" s="133"/>
      <c r="USX43" s="133"/>
      <c r="UTC43" s="133"/>
      <c r="UTH43" s="133"/>
      <c r="UTM43" s="133"/>
      <c r="UTR43" s="133"/>
      <c r="UTW43" s="133"/>
      <c r="UUB43" s="133"/>
      <c r="UUG43" s="133"/>
      <c r="UUL43" s="133"/>
      <c r="UUQ43" s="133"/>
      <c r="UUV43" s="133"/>
      <c r="UVA43" s="133"/>
      <c r="UVF43" s="133"/>
      <c r="UVK43" s="133"/>
      <c r="UVP43" s="133"/>
      <c r="UVU43" s="133"/>
      <c r="UVZ43" s="133"/>
      <c r="UWE43" s="133"/>
      <c r="UWJ43" s="133"/>
      <c r="UWO43" s="133"/>
      <c r="UWT43" s="133"/>
      <c r="UWY43" s="133"/>
      <c r="UXD43" s="133"/>
      <c r="UXI43" s="133"/>
      <c r="UXN43" s="133"/>
      <c r="UXS43" s="133"/>
      <c r="UXX43" s="133"/>
      <c r="UYC43" s="133"/>
      <c r="UYH43" s="133"/>
      <c r="UYM43" s="133"/>
      <c r="UYR43" s="133"/>
      <c r="UYW43" s="133"/>
      <c r="UZB43" s="133"/>
      <c r="UZG43" s="133"/>
      <c r="UZL43" s="133"/>
      <c r="UZQ43" s="133"/>
      <c r="UZV43" s="133"/>
      <c r="VAA43" s="133"/>
      <c r="VAF43" s="133"/>
      <c r="VAK43" s="133"/>
      <c r="VAP43" s="133"/>
      <c r="VAU43" s="133"/>
      <c r="VAZ43" s="133"/>
      <c r="VBE43" s="133"/>
      <c r="VBJ43" s="133"/>
      <c r="VBO43" s="133"/>
      <c r="VBT43" s="133"/>
      <c r="VBY43" s="133"/>
      <c r="VCD43" s="133"/>
      <c r="VCI43" s="133"/>
      <c r="VCN43" s="133"/>
      <c r="VCS43" s="133"/>
      <c r="VCX43" s="133"/>
      <c r="VDC43" s="133"/>
      <c r="VDH43" s="133"/>
      <c r="VDM43" s="133"/>
      <c r="VDR43" s="133"/>
      <c r="VDW43" s="133"/>
      <c r="VEB43" s="133"/>
      <c r="VEG43" s="133"/>
      <c r="VEL43" s="133"/>
      <c r="VEQ43" s="133"/>
      <c r="VEV43" s="133"/>
      <c r="VFA43" s="133"/>
      <c r="VFF43" s="133"/>
      <c r="VFK43" s="133"/>
      <c r="VFP43" s="133"/>
      <c r="VFU43" s="133"/>
      <c r="VFZ43" s="133"/>
      <c r="VGE43" s="133"/>
      <c r="VGJ43" s="133"/>
      <c r="VGO43" s="133"/>
      <c r="VGT43" s="133"/>
      <c r="VGY43" s="133"/>
      <c r="VHD43" s="133"/>
      <c r="VHI43" s="133"/>
      <c r="VHN43" s="133"/>
      <c r="VHS43" s="133"/>
      <c r="VHX43" s="133"/>
      <c r="VIC43" s="133"/>
      <c r="VIH43" s="133"/>
      <c r="VIM43" s="133"/>
      <c r="VIR43" s="133"/>
      <c r="VIW43" s="133"/>
      <c r="VJB43" s="133"/>
      <c r="VJG43" s="133"/>
      <c r="VJL43" s="133"/>
      <c r="VJQ43" s="133"/>
      <c r="VJV43" s="133"/>
      <c r="VKA43" s="133"/>
      <c r="VKF43" s="133"/>
      <c r="VKK43" s="133"/>
      <c r="VKP43" s="133"/>
      <c r="VKU43" s="133"/>
      <c r="VKZ43" s="133"/>
      <c r="VLE43" s="133"/>
      <c r="VLJ43" s="133"/>
      <c r="VLO43" s="133"/>
      <c r="VLT43" s="133"/>
      <c r="VLY43" s="133"/>
      <c r="VMD43" s="133"/>
      <c r="VMI43" s="133"/>
      <c r="VMN43" s="133"/>
      <c r="VMS43" s="133"/>
      <c r="VMX43" s="133"/>
      <c r="VNC43" s="133"/>
      <c r="VNH43" s="133"/>
      <c r="VNM43" s="133"/>
      <c r="VNR43" s="133"/>
      <c r="VNW43" s="133"/>
      <c r="VOB43" s="133"/>
      <c r="VOG43" s="133"/>
      <c r="VOL43" s="133"/>
      <c r="VOQ43" s="133"/>
      <c r="VOV43" s="133"/>
      <c r="VPA43" s="133"/>
      <c r="VPF43" s="133"/>
      <c r="VPK43" s="133"/>
      <c r="VPP43" s="133"/>
      <c r="VPU43" s="133"/>
      <c r="VPZ43" s="133"/>
      <c r="VQE43" s="133"/>
      <c r="VQJ43" s="133"/>
      <c r="VQO43" s="133"/>
      <c r="VQT43" s="133"/>
      <c r="VQY43" s="133"/>
      <c r="VRD43" s="133"/>
      <c r="VRI43" s="133"/>
      <c r="VRN43" s="133"/>
      <c r="VRS43" s="133"/>
      <c r="VRX43" s="133"/>
      <c r="VSC43" s="133"/>
      <c r="VSH43" s="133"/>
      <c r="VSM43" s="133"/>
      <c r="VSR43" s="133"/>
      <c r="VSW43" s="133"/>
      <c r="VTB43" s="133"/>
      <c r="VTG43" s="133"/>
      <c r="VTL43" s="133"/>
      <c r="VTQ43" s="133"/>
      <c r="VTV43" s="133"/>
      <c r="VUA43" s="133"/>
      <c r="VUF43" s="133"/>
      <c r="VUK43" s="133"/>
      <c r="VUP43" s="133"/>
      <c r="VUU43" s="133"/>
      <c r="VUZ43" s="133"/>
      <c r="VVE43" s="133"/>
      <c r="VVJ43" s="133"/>
      <c r="VVO43" s="133"/>
      <c r="VVT43" s="133"/>
      <c r="VVY43" s="133"/>
      <c r="VWD43" s="133"/>
      <c r="VWI43" s="133"/>
      <c r="VWN43" s="133"/>
      <c r="VWS43" s="133"/>
      <c r="VWX43" s="133"/>
      <c r="VXC43" s="133"/>
      <c r="VXH43" s="133"/>
      <c r="VXM43" s="133"/>
      <c r="VXR43" s="133"/>
      <c r="VXW43" s="133"/>
      <c r="VYB43" s="133"/>
      <c r="VYG43" s="133"/>
      <c r="VYL43" s="133"/>
      <c r="VYQ43" s="133"/>
      <c r="VYV43" s="133"/>
      <c r="VZA43" s="133"/>
      <c r="VZF43" s="133"/>
      <c r="VZK43" s="133"/>
      <c r="VZP43" s="133"/>
      <c r="VZU43" s="133"/>
      <c r="VZZ43" s="133"/>
      <c r="WAE43" s="133"/>
      <c r="WAJ43" s="133"/>
      <c r="WAO43" s="133"/>
      <c r="WAT43" s="133"/>
      <c r="WAY43" s="133"/>
      <c r="WBD43" s="133"/>
      <c r="WBI43" s="133"/>
      <c r="WBN43" s="133"/>
      <c r="WBS43" s="133"/>
      <c r="WBX43" s="133"/>
      <c r="WCC43" s="133"/>
      <c r="WCH43" s="133"/>
      <c r="WCM43" s="133"/>
      <c r="WCR43" s="133"/>
      <c r="WCW43" s="133"/>
      <c r="WDB43" s="133"/>
      <c r="WDG43" s="133"/>
      <c r="WDL43" s="133"/>
      <c r="WDQ43" s="133"/>
      <c r="WDV43" s="133"/>
      <c r="WEA43" s="133"/>
      <c r="WEF43" s="133"/>
      <c r="WEK43" s="133"/>
      <c r="WEP43" s="133"/>
      <c r="WEU43" s="133"/>
      <c r="WEZ43" s="133"/>
      <c r="WFE43" s="133"/>
      <c r="WFJ43" s="133"/>
      <c r="WFO43" s="133"/>
      <c r="WFT43" s="133"/>
      <c r="WFY43" s="133"/>
      <c r="WGD43" s="133"/>
      <c r="WGI43" s="133"/>
      <c r="WGN43" s="133"/>
      <c r="WGS43" s="133"/>
      <c r="WGX43" s="133"/>
      <c r="WHC43" s="133"/>
      <c r="WHH43" s="133"/>
      <c r="WHM43" s="133"/>
      <c r="WHR43" s="133"/>
      <c r="WHW43" s="133"/>
      <c r="WIB43" s="133"/>
      <c r="WIG43" s="133"/>
      <c r="WIL43" s="133"/>
      <c r="WIQ43" s="133"/>
      <c r="WIV43" s="133"/>
      <c r="WJA43" s="133"/>
      <c r="WJF43" s="133"/>
      <c r="WJK43" s="133"/>
      <c r="WJP43" s="133"/>
      <c r="WJU43" s="133"/>
      <c r="WJZ43" s="133"/>
      <c r="WKE43" s="133"/>
      <c r="WKJ43" s="133"/>
      <c r="WKO43" s="133"/>
      <c r="WKT43" s="133"/>
      <c r="WKY43" s="133"/>
      <c r="WLD43" s="133"/>
      <c r="WLI43" s="133"/>
      <c r="WLN43" s="133"/>
      <c r="WLS43" s="133"/>
      <c r="WLX43" s="133"/>
      <c r="WMC43" s="133"/>
      <c r="WMH43" s="133"/>
      <c r="WMM43" s="133"/>
      <c r="WMR43" s="133"/>
      <c r="WMW43" s="133"/>
      <c r="WNB43" s="133"/>
      <c r="WNG43" s="133"/>
      <c r="WNL43" s="133"/>
      <c r="WNQ43" s="133"/>
      <c r="WNV43" s="133"/>
      <c r="WOA43" s="133"/>
      <c r="WOF43" s="133"/>
      <c r="WOK43" s="133"/>
      <c r="WOP43" s="133"/>
      <c r="WOU43" s="133"/>
      <c r="WOZ43" s="133"/>
      <c r="WPE43" s="133"/>
      <c r="WPJ43" s="133"/>
      <c r="WPO43" s="133"/>
      <c r="WPT43" s="133"/>
      <c r="WPY43" s="133"/>
      <c r="WQD43" s="133"/>
      <c r="WQI43" s="133"/>
      <c r="WQN43" s="133"/>
      <c r="WQS43" s="133"/>
      <c r="WQX43" s="133"/>
      <c r="WRC43" s="133"/>
      <c r="WRH43" s="133"/>
      <c r="WRM43" s="133"/>
      <c r="WRR43" s="133"/>
      <c r="WRW43" s="133"/>
      <c r="WSB43" s="133"/>
      <c r="WSG43" s="133"/>
      <c r="WSL43" s="133"/>
      <c r="WSQ43" s="133"/>
      <c r="WSV43" s="133"/>
      <c r="WTA43" s="133"/>
      <c r="WTF43" s="133"/>
      <c r="WTK43" s="133"/>
      <c r="WTP43" s="133"/>
      <c r="WTU43" s="133"/>
      <c r="WTZ43" s="133"/>
      <c r="WUE43" s="133"/>
      <c r="WUJ43" s="133"/>
      <c r="WUO43" s="133"/>
      <c r="WUT43" s="133"/>
      <c r="WUY43" s="133"/>
      <c r="WVD43" s="133"/>
      <c r="WVI43" s="133"/>
      <c r="WVN43" s="133"/>
      <c r="WVS43" s="133"/>
      <c r="WVX43" s="133"/>
      <c r="WWC43" s="133"/>
      <c r="WWH43" s="133"/>
      <c r="WWM43" s="133"/>
      <c r="WWR43" s="133"/>
      <c r="WWW43" s="133"/>
      <c r="WXB43" s="133"/>
      <c r="WXG43" s="133"/>
      <c r="WXL43" s="133"/>
      <c r="WXQ43" s="133"/>
      <c r="WXV43" s="133"/>
      <c r="WYA43" s="133"/>
      <c r="WYF43" s="133"/>
      <c r="WYK43" s="133"/>
      <c r="WYP43" s="133"/>
      <c r="WYU43" s="133"/>
      <c r="WYZ43" s="133"/>
      <c r="WZE43" s="133"/>
      <c r="WZJ43" s="133"/>
      <c r="WZO43" s="133"/>
      <c r="WZT43" s="133"/>
      <c r="WZY43" s="133"/>
      <c r="XAD43" s="133"/>
      <c r="XAI43" s="133"/>
      <c r="XAN43" s="133"/>
      <c r="XAS43" s="133"/>
      <c r="XAX43" s="133"/>
      <c r="XBC43" s="133"/>
      <c r="XBH43" s="133"/>
      <c r="XBM43" s="133"/>
      <c r="XBR43" s="133"/>
      <c r="XBW43" s="133"/>
      <c r="XCB43" s="133"/>
      <c r="XCG43" s="133"/>
      <c r="XCL43" s="133"/>
      <c r="XCQ43" s="133"/>
      <c r="XCV43" s="133"/>
      <c r="XDA43" s="133"/>
      <c r="XDF43" s="133"/>
      <c r="XDK43" s="133"/>
      <c r="XDP43" s="133"/>
      <c r="XDU43" s="133"/>
      <c r="XDZ43" s="133"/>
      <c r="XEE43" s="133"/>
      <c r="XEJ43" s="133"/>
      <c r="XEO43" s="133"/>
      <c r="XET43" s="133"/>
      <c r="XEY43" s="133"/>
      <c r="XFD43" s="133"/>
    </row>
    <row r="44" spans="1:1024 1029:2044 2049:3069 3074:4094 4099:5119 5124:6144 6149:7164 7169:8189 8194:9214 9219:10239 10244:11264 11269:12284 12289:13309 13314:14334 14339:15359 15364:16384">
      <c r="A44" s="132" t="s">
        <v>826</v>
      </c>
      <c r="B44" s="132" t="s">
        <v>1481</v>
      </c>
      <c r="C44" s="132" t="s">
        <v>1507</v>
      </c>
      <c r="D44" s="133">
        <v>8448</v>
      </c>
      <c r="E44" s="132" t="s">
        <v>822</v>
      </c>
      <c r="I44" s="133"/>
      <c r="N44" s="133"/>
      <c r="S44" s="133"/>
      <c r="X44" s="133"/>
      <c r="AC44" s="133"/>
      <c r="AH44" s="133"/>
      <c r="AM44" s="133"/>
      <c r="AR44" s="133"/>
      <c r="AW44" s="133"/>
      <c r="BB44" s="133"/>
      <c r="BG44" s="133"/>
      <c r="BL44" s="133"/>
      <c r="BQ44" s="133"/>
      <c r="BV44" s="133"/>
      <c r="CA44" s="133"/>
      <c r="CF44" s="133"/>
      <c r="CK44" s="133"/>
      <c r="CP44" s="133"/>
      <c r="CU44" s="133"/>
      <c r="CZ44" s="133"/>
      <c r="DE44" s="133"/>
      <c r="DJ44" s="133"/>
      <c r="DO44" s="133"/>
      <c r="DT44" s="133"/>
      <c r="DY44" s="133"/>
      <c r="ED44" s="133"/>
      <c r="EI44" s="133"/>
      <c r="EN44" s="133"/>
      <c r="ES44" s="133"/>
      <c r="EX44" s="133"/>
      <c r="FC44" s="133"/>
      <c r="FH44" s="133"/>
      <c r="FM44" s="133"/>
      <c r="FR44" s="133"/>
      <c r="FW44" s="133"/>
      <c r="GB44" s="133"/>
      <c r="GG44" s="133"/>
      <c r="GL44" s="133"/>
      <c r="GQ44" s="133"/>
      <c r="GV44" s="133"/>
      <c r="HA44" s="133"/>
      <c r="HF44" s="133"/>
      <c r="HK44" s="133"/>
      <c r="HP44" s="133"/>
      <c r="HU44" s="133"/>
      <c r="HZ44" s="133"/>
      <c r="IE44" s="133"/>
      <c r="IJ44" s="133"/>
      <c r="IO44" s="133"/>
      <c r="IT44" s="133"/>
      <c r="IY44" s="133"/>
      <c r="JD44" s="133"/>
      <c r="JI44" s="133"/>
      <c r="JN44" s="133"/>
      <c r="JS44" s="133"/>
      <c r="JX44" s="133"/>
      <c r="KC44" s="133"/>
      <c r="KH44" s="133"/>
      <c r="KM44" s="133"/>
      <c r="KR44" s="133"/>
      <c r="KW44" s="133"/>
      <c r="LB44" s="133"/>
      <c r="LG44" s="133"/>
      <c r="LL44" s="133"/>
      <c r="LQ44" s="133"/>
      <c r="LV44" s="133"/>
      <c r="MA44" s="133"/>
      <c r="MF44" s="133"/>
      <c r="MK44" s="133"/>
      <c r="MP44" s="133"/>
      <c r="MU44" s="133"/>
      <c r="MZ44" s="133"/>
      <c r="NE44" s="133"/>
      <c r="NJ44" s="133"/>
      <c r="NO44" s="133"/>
      <c r="NT44" s="133"/>
      <c r="NY44" s="133"/>
      <c r="OD44" s="133"/>
      <c r="OI44" s="133"/>
      <c r="ON44" s="133"/>
      <c r="OS44" s="133"/>
      <c r="OX44" s="133"/>
      <c r="PC44" s="133"/>
      <c r="PH44" s="133"/>
      <c r="PM44" s="133"/>
      <c r="PR44" s="133"/>
      <c r="PW44" s="133"/>
      <c r="QB44" s="133"/>
      <c r="QG44" s="133"/>
      <c r="QL44" s="133"/>
      <c r="QQ44" s="133"/>
      <c r="QV44" s="133"/>
      <c r="RA44" s="133"/>
      <c r="RF44" s="133"/>
      <c r="RK44" s="133"/>
      <c r="RP44" s="133"/>
      <c r="RU44" s="133"/>
      <c r="RZ44" s="133"/>
      <c r="SE44" s="133"/>
      <c r="SJ44" s="133"/>
      <c r="SO44" s="133"/>
      <c r="ST44" s="133"/>
      <c r="SY44" s="133"/>
      <c r="TD44" s="133"/>
      <c r="TI44" s="133"/>
      <c r="TN44" s="133"/>
      <c r="TS44" s="133"/>
      <c r="TX44" s="133"/>
      <c r="UC44" s="133"/>
      <c r="UH44" s="133"/>
      <c r="UM44" s="133"/>
      <c r="UR44" s="133"/>
      <c r="UW44" s="133"/>
      <c r="VB44" s="133"/>
      <c r="VG44" s="133"/>
      <c r="VL44" s="133"/>
      <c r="VQ44" s="133"/>
      <c r="VV44" s="133"/>
      <c r="WA44" s="133"/>
      <c r="WF44" s="133"/>
      <c r="WK44" s="133"/>
      <c r="WP44" s="133"/>
      <c r="WU44" s="133"/>
      <c r="WZ44" s="133"/>
      <c r="XE44" s="133"/>
      <c r="XJ44" s="133"/>
      <c r="XO44" s="133"/>
      <c r="XT44" s="133"/>
      <c r="XY44" s="133"/>
      <c r="YD44" s="133"/>
      <c r="YI44" s="133"/>
      <c r="YN44" s="133"/>
      <c r="YS44" s="133"/>
      <c r="YX44" s="133"/>
      <c r="ZC44" s="133"/>
      <c r="ZH44" s="133"/>
      <c r="ZM44" s="133"/>
      <c r="ZR44" s="133"/>
      <c r="ZW44" s="133"/>
      <c r="AAB44" s="133"/>
      <c r="AAG44" s="133"/>
      <c r="AAL44" s="133"/>
      <c r="AAQ44" s="133"/>
      <c r="AAV44" s="133"/>
      <c r="ABA44" s="133"/>
      <c r="ABF44" s="133"/>
      <c r="ABK44" s="133"/>
      <c r="ABP44" s="133"/>
      <c r="ABU44" s="133"/>
      <c r="ABZ44" s="133"/>
      <c r="ACE44" s="133"/>
      <c r="ACJ44" s="133"/>
      <c r="ACO44" s="133"/>
      <c r="ACT44" s="133"/>
      <c r="ACY44" s="133"/>
      <c r="ADD44" s="133"/>
      <c r="ADI44" s="133"/>
      <c r="ADN44" s="133"/>
      <c r="ADS44" s="133"/>
      <c r="ADX44" s="133"/>
      <c r="AEC44" s="133"/>
      <c r="AEH44" s="133"/>
      <c r="AEM44" s="133"/>
      <c r="AER44" s="133"/>
      <c r="AEW44" s="133"/>
      <c r="AFB44" s="133"/>
      <c r="AFG44" s="133"/>
      <c r="AFL44" s="133"/>
      <c r="AFQ44" s="133"/>
      <c r="AFV44" s="133"/>
      <c r="AGA44" s="133"/>
      <c r="AGF44" s="133"/>
      <c r="AGK44" s="133"/>
      <c r="AGP44" s="133"/>
      <c r="AGU44" s="133"/>
      <c r="AGZ44" s="133"/>
      <c r="AHE44" s="133"/>
      <c r="AHJ44" s="133"/>
      <c r="AHO44" s="133"/>
      <c r="AHT44" s="133"/>
      <c r="AHY44" s="133"/>
      <c r="AID44" s="133"/>
      <c r="AII44" s="133"/>
      <c r="AIN44" s="133"/>
      <c r="AIS44" s="133"/>
      <c r="AIX44" s="133"/>
      <c r="AJC44" s="133"/>
      <c r="AJH44" s="133"/>
      <c r="AJM44" s="133"/>
      <c r="AJR44" s="133"/>
      <c r="AJW44" s="133"/>
      <c r="AKB44" s="133"/>
      <c r="AKG44" s="133"/>
      <c r="AKL44" s="133"/>
      <c r="AKQ44" s="133"/>
      <c r="AKV44" s="133"/>
      <c r="ALA44" s="133"/>
      <c r="ALF44" s="133"/>
      <c r="ALK44" s="133"/>
      <c r="ALP44" s="133"/>
      <c r="ALU44" s="133"/>
      <c r="ALZ44" s="133"/>
      <c r="AME44" s="133"/>
      <c r="AMJ44" s="133"/>
      <c r="AMO44" s="133"/>
      <c r="AMT44" s="133"/>
      <c r="AMY44" s="133"/>
      <c r="AND44" s="133"/>
      <c r="ANI44" s="133"/>
      <c r="ANN44" s="133"/>
      <c r="ANS44" s="133"/>
      <c r="ANX44" s="133"/>
      <c r="AOC44" s="133"/>
      <c r="AOH44" s="133"/>
      <c r="AOM44" s="133"/>
      <c r="AOR44" s="133"/>
      <c r="AOW44" s="133"/>
      <c r="APB44" s="133"/>
      <c r="APG44" s="133"/>
      <c r="APL44" s="133"/>
      <c r="APQ44" s="133"/>
      <c r="APV44" s="133"/>
      <c r="AQA44" s="133"/>
      <c r="AQF44" s="133"/>
      <c r="AQK44" s="133"/>
      <c r="AQP44" s="133"/>
      <c r="AQU44" s="133"/>
      <c r="AQZ44" s="133"/>
      <c r="ARE44" s="133"/>
      <c r="ARJ44" s="133"/>
      <c r="ARO44" s="133"/>
      <c r="ART44" s="133"/>
      <c r="ARY44" s="133"/>
      <c r="ASD44" s="133"/>
      <c r="ASI44" s="133"/>
      <c r="ASN44" s="133"/>
      <c r="ASS44" s="133"/>
      <c r="ASX44" s="133"/>
      <c r="ATC44" s="133"/>
      <c r="ATH44" s="133"/>
      <c r="ATM44" s="133"/>
      <c r="ATR44" s="133"/>
      <c r="ATW44" s="133"/>
      <c r="AUB44" s="133"/>
      <c r="AUG44" s="133"/>
      <c r="AUL44" s="133"/>
      <c r="AUQ44" s="133"/>
      <c r="AUV44" s="133"/>
      <c r="AVA44" s="133"/>
      <c r="AVF44" s="133"/>
      <c r="AVK44" s="133"/>
      <c r="AVP44" s="133"/>
      <c r="AVU44" s="133"/>
      <c r="AVZ44" s="133"/>
      <c r="AWE44" s="133"/>
      <c r="AWJ44" s="133"/>
      <c r="AWO44" s="133"/>
      <c r="AWT44" s="133"/>
      <c r="AWY44" s="133"/>
      <c r="AXD44" s="133"/>
      <c r="AXI44" s="133"/>
      <c r="AXN44" s="133"/>
      <c r="AXS44" s="133"/>
      <c r="AXX44" s="133"/>
      <c r="AYC44" s="133"/>
      <c r="AYH44" s="133"/>
      <c r="AYM44" s="133"/>
      <c r="AYR44" s="133"/>
      <c r="AYW44" s="133"/>
      <c r="AZB44" s="133"/>
      <c r="AZG44" s="133"/>
      <c r="AZL44" s="133"/>
      <c r="AZQ44" s="133"/>
      <c r="AZV44" s="133"/>
      <c r="BAA44" s="133"/>
      <c r="BAF44" s="133"/>
      <c r="BAK44" s="133"/>
      <c r="BAP44" s="133"/>
      <c r="BAU44" s="133"/>
      <c r="BAZ44" s="133"/>
      <c r="BBE44" s="133"/>
      <c r="BBJ44" s="133"/>
      <c r="BBO44" s="133"/>
      <c r="BBT44" s="133"/>
      <c r="BBY44" s="133"/>
      <c r="BCD44" s="133"/>
      <c r="BCI44" s="133"/>
      <c r="BCN44" s="133"/>
      <c r="BCS44" s="133"/>
      <c r="BCX44" s="133"/>
      <c r="BDC44" s="133"/>
      <c r="BDH44" s="133"/>
      <c r="BDM44" s="133"/>
      <c r="BDR44" s="133"/>
      <c r="BDW44" s="133"/>
      <c r="BEB44" s="133"/>
      <c r="BEG44" s="133"/>
      <c r="BEL44" s="133"/>
      <c r="BEQ44" s="133"/>
      <c r="BEV44" s="133"/>
      <c r="BFA44" s="133"/>
      <c r="BFF44" s="133"/>
      <c r="BFK44" s="133"/>
      <c r="BFP44" s="133"/>
      <c r="BFU44" s="133"/>
      <c r="BFZ44" s="133"/>
      <c r="BGE44" s="133"/>
      <c r="BGJ44" s="133"/>
      <c r="BGO44" s="133"/>
      <c r="BGT44" s="133"/>
      <c r="BGY44" s="133"/>
      <c r="BHD44" s="133"/>
      <c r="BHI44" s="133"/>
      <c r="BHN44" s="133"/>
      <c r="BHS44" s="133"/>
      <c r="BHX44" s="133"/>
      <c r="BIC44" s="133"/>
      <c r="BIH44" s="133"/>
      <c r="BIM44" s="133"/>
      <c r="BIR44" s="133"/>
      <c r="BIW44" s="133"/>
      <c r="BJB44" s="133"/>
      <c r="BJG44" s="133"/>
      <c r="BJL44" s="133"/>
      <c r="BJQ44" s="133"/>
      <c r="BJV44" s="133"/>
      <c r="BKA44" s="133"/>
      <c r="BKF44" s="133"/>
      <c r="BKK44" s="133"/>
      <c r="BKP44" s="133"/>
      <c r="BKU44" s="133"/>
      <c r="BKZ44" s="133"/>
      <c r="BLE44" s="133"/>
      <c r="BLJ44" s="133"/>
      <c r="BLO44" s="133"/>
      <c r="BLT44" s="133"/>
      <c r="BLY44" s="133"/>
      <c r="BMD44" s="133"/>
      <c r="BMI44" s="133"/>
      <c r="BMN44" s="133"/>
      <c r="BMS44" s="133"/>
      <c r="BMX44" s="133"/>
      <c r="BNC44" s="133"/>
      <c r="BNH44" s="133"/>
      <c r="BNM44" s="133"/>
      <c r="BNR44" s="133"/>
      <c r="BNW44" s="133"/>
      <c r="BOB44" s="133"/>
      <c r="BOG44" s="133"/>
      <c r="BOL44" s="133"/>
      <c r="BOQ44" s="133"/>
      <c r="BOV44" s="133"/>
      <c r="BPA44" s="133"/>
      <c r="BPF44" s="133"/>
      <c r="BPK44" s="133"/>
      <c r="BPP44" s="133"/>
      <c r="BPU44" s="133"/>
      <c r="BPZ44" s="133"/>
      <c r="BQE44" s="133"/>
      <c r="BQJ44" s="133"/>
      <c r="BQO44" s="133"/>
      <c r="BQT44" s="133"/>
      <c r="BQY44" s="133"/>
      <c r="BRD44" s="133"/>
      <c r="BRI44" s="133"/>
      <c r="BRN44" s="133"/>
      <c r="BRS44" s="133"/>
      <c r="BRX44" s="133"/>
      <c r="BSC44" s="133"/>
      <c r="BSH44" s="133"/>
      <c r="BSM44" s="133"/>
      <c r="BSR44" s="133"/>
      <c r="BSW44" s="133"/>
      <c r="BTB44" s="133"/>
      <c r="BTG44" s="133"/>
      <c r="BTL44" s="133"/>
      <c r="BTQ44" s="133"/>
      <c r="BTV44" s="133"/>
      <c r="BUA44" s="133"/>
      <c r="BUF44" s="133"/>
      <c r="BUK44" s="133"/>
      <c r="BUP44" s="133"/>
      <c r="BUU44" s="133"/>
      <c r="BUZ44" s="133"/>
      <c r="BVE44" s="133"/>
      <c r="BVJ44" s="133"/>
      <c r="BVO44" s="133"/>
      <c r="BVT44" s="133"/>
      <c r="BVY44" s="133"/>
      <c r="BWD44" s="133"/>
      <c r="BWI44" s="133"/>
      <c r="BWN44" s="133"/>
      <c r="BWS44" s="133"/>
      <c r="BWX44" s="133"/>
      <c r="BXC44" s="133"/>
      <c r="BXH44" s="133"/>
      <c r="BXM44" s="133"/>
      <c r="BXR44" s="133"/>
      <c r="BXW44" s="133"/>
      <c r="BYB44" s="133"/>
      <c r="BYG44" s="133"/>
      <c r="BYL44" s="133"/>
      <c r="BYQ44" s="133"/>
      <c r="BYV44" s="133"/>
      <c r="BZA44" s="133"/>
      <c r="BZF44" s="133"/>
      <c r="BZK44" s="133"/>
      <c r="BZP44" s="133"/>
      <c r="BZU44" s="133"/>
      <c r="BZZ44" s="133"/>
      <c r="CAE44" s="133"/>
      <c r="CAJ44" s="133"/>
      <c r="CAO44" s="133"/>
      <c r="CAT44" s="133"/>
      <c r="CAY44" s="133"/>
      <c r="CBD44" s="133"/>
      <c r="CBI44" s="133"/>
      <c r="CBN44" s="133"/>
      <c r="CBS44" s="133"/>
      <c r="CBX44" s="133"/>
      <c r="CCC44" s="133"/>
      <c r="CCH44" s="133"/>
      <c r="CCM44" s="133"/>
      <c r="CCR44" s="133"/>
      <c r="CCW44" s="133"/>
      <c r="CDB44" s="133"/>
      <c r="CDG44" s="133"/>
      <c r="CDL44" s="133"/>
      <c r="CDQ44" s="133"/>
      <c r="CDV44" s="133"/>
      <c r="CEA44" s="133"/>
      <c r="CEF44" s="133"/>
      <c r="CEK44" s="133"/>
      <c r="CEP44" s="133"/>
      <c r="CEU44" s="133"/>
      <c r="CEZ44" s="133"/>
      <c r="CFE44" s="133"/>
      <c r="CFJ44" s="133"/>
      <c r="CFO44" s="133"/>
      <c r="CFT44" s="133"/>
      <c r="CFY44" s="133"/>
      <c r="CGD44" s="133"/>
      <c r="CGI44" s="133"/>
      <c r="CGN44" s="133"/>
      <c r="CGS44" s="133"/>
      <c r="CGX44" s="133"/>
      <c r="CHC44" s="133"/>
      <c r="CHH44" s="133"/>
      <c r="CHM44" s="133"/>
      <c r="CHR44" s="133"/>
      <c r="CHW44" s="133"/>
      <c r="CIB44" s="133"/>
      <c r="CIG44" s="133"/>
      <c r="CIL44" s="133"/>
      <c r="CIQ44" s="133"/>
      <c r="CIV44" s="133"/>
      <c r="CJA44" s="133"/>
      <c r="CJF44" s="133"/>
      <c r="CJK44" s="133"/>
      <c r="CJP44" s="133"/>
      <c r="CJU44" s="133"/>
      <c r="CJZ44" s="133"/>
      <c r="CKE44" s="133"/>
      <c r="CKJ44" s="133"/>
      <c r="CKO44" s="133"/>
      <c r="CKT44" s="133"/>
      <c r="CKY44" s="133"/>
      <c r="CLD44" s="133"/>
      <c r="CLI44" s="133"/>
      <c r="CLN44" s="133"/>
      <c r="CLS44" s="133"/>
      <c r="CLX44" s="133"/>
      <c r="CMC44" s="133"/>
      <c r="CMH44" s="133"/>
      <c r="CMM44" s="133"/>
      <c r="CMR44" s="133"/>
      <c r="CMW44" s="133"/>
      <c r="CNB44" s="133"/>
      <c r="CNG44" s="133"/>
      <c r="CNL44" s="133"/>
      <c r="CNQ44" s="133"/>
      <c r="CNV44" s="133"/>
      <c r="COA44" s="133"/>
      <c r="COF44" s="133"/>
      <c r="COK44" s="133"/>
      <c r="COP44" s="133"/>
      <c r="COU44" s="133"/>
      <c r="COZ44" s="133"/>
      <c r="CPE44" s="133"/>
      <c r="CPJ44" s="133"/>
      <c r="CPO44" s="133"/>
      <c r="CPT44" s="133"/>
      <c r="CPY44" s="133"/>
      <c r="CQD44" s="133"/>
      <c r="CQI44" s="133"/>
      <c r="CQN44" s="133"/>
      <c r="CQS44" s="133"/>
      <c r="CQX44" s="133"/>
      <c r="CRC44" s="133"/>
      <c r="CRH44" s="133"/>
      <c r="CRM44" s="133"/>
      <c r="CRR44" s="133"/>
      <c r="CRW44" s="133"/>
      <c r="CSB44" s="133"/>
      <c r="CSG44" s="133"/>
      <c r="CSL44" s="133"/>
      <c r="CSQ44" s="133"/>
      <c r="CSV44" s="133"/>
      <c r="CTA44" s="133"/>
      <c r="CTF44" s="133"/>
      <c r="CTK44" s="133"/>
      <c r="CTP44" s="133"/>
      <c r="CTU44" s="133"/>
      <c r="CTZ44" s="133"/>
      <c r="CUE44" s="133"/>
      <c r="CUJ44" s="133"/>
      <c r="CUO44" s="133"/>
      <c r="CUT44" s="133"/>
      <c r="CUY44" s="133"/>
      <c r="CVD44" s="133"/>
      <c r="CVI44" s="133"/>
      <c r="CVN44" s="133"/>
      <c r="CVS44" s="133"/>
      <c r="CVX44" s="133"/>
      <c r="CWC44" s="133"/>
      <c r="CWH44" s="133"/>
      <c r="CWM44" s="133"/>
      <c r="CWR44" s="133"/>
      <c r="CWW44" s="133"/>
      <c r="CXB44" s="133"/>
      <c r="CXG44" s="133"/>
      <c r="CXL44" s="133"/>
      <c r="CXQ44" s="133"/>
      <c r="CXV44" s="133"/>
      <c r="CYA44" s="133"/>
      <c r="CYF44" s="133"/>
      <c r="CYK44" s="133"/>
      <c r="CYP44" s="133"/>
      <c r="CYU44" s="133"/>
      <c r="CYZ44" s="133"/>
      <c r="CZE44" s="133"/>
      <c r="CZJ44" s="133"/>
      <c r="CZO44" s="133"/>
      <c r="CZT44" s="133"/>
      <c r="CZY44" s="133"/>
      <c r="DAD44" s="133"/>
      <c r="DAI44" s="133"/>
      <c r="DAN44" s="133"/>
      <c r="DAS44" s="133"/>
      <c r="DAX44" s="133"/>
      <c r="DBC44" s="133"/>
      <c r="DBH44" s="133"/>
      <c r="DBM44" s="133"/>
      <c r="DBR44" s="133"/>
      <c r="DBW44" s="133"/>
      <c r="DCB44" s="133"/>
      <c r="DCG44" s="133"/>
      <c r="DCL44" s="133"/>
      <c r="DCQ44" s="133"/>
      <c r="DCV44" s="133"/>
      <c r="DDA44" s="133"/>
      <c r="DDF44" s="133"/>
      <c r="DDK44" s="133"/>
      <c r="DDP44" s="133"/>
      <c r="DDU44" s="133"/>
      <c r="DDZ44" s="133"/>
      <c r="DEE44" s="133"/>
      <c r="DEJ44" s="133"/>
      <c r="DEO44" s="133"/>
      <c r="DET44" s="133"/>
      <c r="DEY44" s="133"/>
      <c r="DFD44" s="133"/>
      <c r="DFI44" s="133"/>
      <c r="DFN44" s="133"/>
      <c r="DFS44" s="133"/>
      <c r="DFX44" s="133"/>
      <c r="DGC44" s="133"/>
      <c r="DGH44" s="133"/>
      <c r="DGM44" s="133"/>
      <c r="DGR44" s="133"/>
      <c r="DGW44" s="133"/>
      <c r="DHB44" s="133"/>
      <c r="DHG44" s="133"/>
      <c r="DHL44" s="133"/>
      <c r="DHQ44" s="133"/>
      <c r="DHV44" s="133"/>
      <c r="DIA44" s="133"/>
      <c r="DIF44" s="133"/>
      <c r="DIK44" s="133"/>
      <c r="DIP44" s="133"/>
      <c r="DIU44" s="133"/>
      <c r="DIZ44" s="133"/>
      <c r="DJE44" s="133"/>
      <c r="DJJ44" s="133"/>
      <c r="DJO44" s="133"/>
      <c r="DJT44" s="133"/>
      <c r="DJY44" s="133"/>
      <c r="DKD44" s="133"/>
      <c r="DKI44" s="133"/>
      <c r="DKN44" s="133"/>
      <c r="DKS44" s="133"/>
      <c r="DKX44" s="133"/>
      <c r="DLC44" s="133"/>
      <c r="DLH44" s="133"/>
      <c r="DLM44" s="133"/>
      <c r="DLR44" s="133"/>
      <c r="DLW44" s="133"/>
      <c r="DMB44" s="133"/>
      <c r="DMG44" s="133"/>
      <c r="DML44" s="133"/>
      <c r="DMQ44" s="133"/>
      <c r="DMV44" s="133"/>
      <c r="DNA44" s="133"/>
      <c r="DNF44" s="133"/>
      <c r="DNK44" s="133"/>
      <c r="DNP44" s="133"/>
      <c r="DNU44" s="133"/>
      <c r="DNZ44" s="133"/>
      <c r="DOE44" s="133"/>
      <c r="DOJ44" s="133"/>
      <c r="DOO44" s="133"/>
      <c r="DOT44" s="133"/>
      <c r="DOY44" s="133"/>
      <c r="DPD44" s="133"/>
      <c r="DPI44" s="133"/>
      <c r="DPN44" s="133"/>
      <c r="DPS44" s="133"/>
      <c r="DPX44" s="133"/>
      <c r="DQC44" s="133"/>
      <c r="DQH44" s="133"/>
      <c r="DQM44" s="133"/>
      <c r="DQR44" s="133"/>
      <c r="DQW44" s="133"/>
      <c r="DRB44" s="133"/>
      <c r="DRG44" s="133"/>
      <c r="DRL44" s="133"/>
      <c r="DRQ44" s="133"/>
      <c r="DRV44" s="133"/>
      <c r="DSA44" s="133"/>
      <c r="DSF44" s="133"/>
      <c r="DSK44" s="133"/>
      <c r="DSP44" s="133"/>
      <c r="DSU44" s="133"/>
      <c r="DSZ44" s="133"/>
      <c r="DTE44" s="133"/>
      <c r="DTJ44" s="133"/>
      <c r="DTO44" s="133"/>
      <c r="DTT44" s="133"/>
      <c r="DTY44" s="133"/>
      <c r="DUD44" s="133"/>
      <c r="DUI44" s="133"/>
      <c r="DUN44" s="133"/>
      <c r="DUS44" s="133"/>
      <c r="DUX44" s="133"/>
      <c r="DVC44" s="133"/>
      <c r="DVH44" s="133"/>
      <c r="DVM44" s="133"/>
      <c r="DVR44" s="133"/>
      <c r="DVW44" s="133"/>
      <c r="DWB44" s="133"/>
      <c r="DWG44" s="133"/>
      <c r="DWL44" s="133"/>
      <c r="DWQ44" s="133"/>
      <c r="DWV44" s="133"/>
      <c r="DXA44" s="133"/>
      <c r="DXF44" s="133"/>
      <c r="DXK44" s="133"/>
      <c r="DXP44" s="133"/>
      <c r="DXU44" s="133"/>
      <c r="DXZ44" s="133"/>
      <c r="DYE44" s="133"/>
      <c r="DYJ44" s="133"/>
      <c r="DYO44" s="133"/>
      <c r="DYT44" s="133"/>
      <c r="DYY44" s="133"/>
      <c r="DZD44" s="133"/>
      <c r="DZI44" s="133"/>
      <c r="DZN44" s="133"/>
      <c r="DZS44" s="133"/>
      <c r="DZX44" s="133"/>
      <c r="EAC44" s="133"/>
      <c r="EAH44" s="133"/>
      <c r="EAM44" s="133"/>
      <c r="EAR44" s="133"/>
      <c r="EAW44" s="133"/>
      <c r="EBB44" s="133"/>
      <c r="EBG44" s="133"/>
      <c r="EBL44" s="133"/>
      <c r="EBQ44" s="133"/>
      <c r="EBV44" s="133"/>
      <c r="ECA44" s="133"/>
      <c r="ECF44" s="133"/>
      <c r="ECK44" s="133"/>
      <c r="ECP44" s="133"/>
      <c r="ECU44" s="133"/>
      <c r="ECZ44" s="133"/>
      <c r="EDE44" s="133"/>
      <c r="EDJ44" s="133"/>
      <c r="EDO44" s="133"/>
      <c r="EDT44" s="133"/>
      <c r="EDY44" s="133"/>
      <c r="EED44" s="133"/>
      <c r="EEI44" s="133"/>
      <c r="EEN44" s="133"/>
      <c r="EES44" s="133"/>
      <c r="EEX44" s="133"/>
      <c r="EFC44" s="133"/>
      <c r="EFH44" s="133"/>
      <c r="EFM44" s="133"/>
      <c r="EFR44" s="133"/>
      <c r="EFW44" s="133"/>
      <c r="EGB44" s="133"/>
      <c r="EGG44" s="133"/>
      <c r="EGL44" s="133"/>
      <c r="EGQ44" s="133"/>
      <c r="EGV44" s="133"/>
      <c r="EHA44" s="133"/>
      <c r="EHF44" s="133"/>
      <c r="EHK44" s="133"/>
      <c r="EHP44" s="133"/>
      <c r="EHU44" s="133"/>
      <c r="EHZ44" s="133"/>
      <c r="EIE44" s="133"/>
      <c r="EIJ44" s="133"/>
      <c r="EIO44" s="133"/>
      <c r="EIT44" s="133"/>
      <c r="EIY44" s="133"/>
      <c r="EJD44" s="133"/>
      <c r="EJI44" s="133"/>
      <c r="EJN44" s="133"/>
      <c r="EJS44" s="133"/>
      <c r="EJX44" s="133"/>
      <c r="EKC44" s="133"/>
      <c r="EKH44" s="133"/>
      <c r="EKM44" s="133"/>
      <c r="EKR44" s="133"/>
      <c r="EKW44" s="133"/>
      <c r="ELB44" s="133"/>
      <c r="ELG44" s="133"/>
      <c r="ELL44" s="133"/>
      <c r="ELQ44" s="133"/>
      <c r="ELV44" s="133"/>
      <c r="EMA44" s="133"/>
      <c r="EMF44" s="133"/>
      <c r="EMK44" s="133"/>
      <c r="EMP44" s="133"/>
      <c r="EMU44" s="133"/>
      <c r="EMZ44" s="133"/>
      <c r="ENE44" s="133"/>
      <c r="ENJ44" s="133"/>
      <c r="ENO44" s="133"/>
      <c r="ENT44" s="133"/>
      <c r="ENY44" s="133"/>
      <c r="EOD44" s="133"/>
      <c r="EOI44" s="133"/>
      <c r="EON44" s="133"/>
      <c r="EOS44" s="133"/>
      <c r="EOX44" s="133"/>
      <c r="EPC44" s="133"/>
      <c r="EPH44" s="133"/>
      <c r="EPM44" s="133"/>
      <c r="EPR44" s="133"/>
      <c r="EPW44" s="133"/>
      <c r="EQB44" s="133"/>
      <c r="EQG44" s="133"/>
      <c r="EQL44" s="133"/>
      <c r="EQQ44" s="133"/>
      <c r="EQV44" s="133"/>
      <c r="ERA44" s="133"/>
      <c r="ERF44" s="133"/>
      <c r="ERK44" s="133"/>
      <c r="ERP44" s="133"/>
      <c r="ERU44" s="133"/>
      <c r="ERZ44" s="133"/>
      <c r="ESE44" s="133"/>
      <c r="ESJ44" s="133"/>
      <c r="ESO44" s="133"/>
      <c r="EST44" s="133"/>
      <c r="ESY44" s="133"/>
      <c r="ETD44" s="133"/>
      <c r="ETI44" s="133"/>
      <c r="ETN44" s="133"/>
      <c r="ETS44" s="133"/>
      <c r="ETX44" s="133"/>
      <c r="EUC44" s="133"/>
      <c r="EUH44" s="133"/>
      <c r="EUM44" s="133"/>
      <c r="EUR44" s="133"/>
      <c r="EUW44" s="133"/>
      <c r="EVB44" s="133"/>
      <c r="EVG44" s="133"/>
      <c r="EVL44" s="133"/>
      <c r="EVQ44" s="133"/>
      <c r="EVV44" s="133"/>
      <c r="EWA44" s="133"/>
      <c r="EWF44" s="133"/>
      <c r="EWK44" s="133"/>
      <c r="EWP44" s="133"/>
      <c r="EWU44" s="133"/>
      <c r="EWZ44" s="133"/>
      <c r="EXE44" s="133"/>
      <c r="EXJ44" s="133"/>
      <c r="EXO44" s="133"/>
      <c r="EXT44" s="133"/>
      <c r="EXY44" s="133"/>
      <c r="EYD44" s="133"/>
      <c r="EYI44" s="133"/>
      <c r="EYN44" s="133"/>
      <c r="EYS44" s="133"/>
      <c r="EYX44" s="133"/>
      <c r="EZC44" s="133"/>
      <c r="EZH44" s="133"/>
      <c r="EZM44" s="133"/>
      <c r="EZR44" s="133"/>
      <c r="EZW44" s="133"/>
      <c r="FAB44" s="133"/>
      <c r="FAG44" s="133"/>
      <c r="FAL44" s="133"/>
      <c r="FAQ44" s="133"/>
      <c r="FAV44" s="133"/>
      <c r="FBA44" s="133"/>
      <c r="FBF44" s="133"/>
      <c r="FBK44" s="133"/>
      <c r="FBP44" s="133"/>
      <c r="FBU44" s="133"/>
      <c r="FBZ44" s="133"/>
      <c r="FCE44" s="133"/>
      <c r="FCJ44" s="133"/>
      <c r="FCO44" s="133"/>
      <c r="FCT44" s="133"/>
      <c r="FCY44" s="133"/>
      <c r="FDD44" s="133"/>
      <c r="FDI44" s="133"/>
      <c r="FDN44" s="133"/>
      <c r="FDS44" s="133"/>
      <c r="FDX44" s="133"/>
      <c r="FEC44" s="133"/>
      <c r="FEH44" s="133"/>
      <c r="FEM44" s="133"/>
      <c r="FER44" s="133"/>
      <c r="FEW44" s="133"/>
      <c r="FFB44" s="133"/>
      <c r="FFG44" s="133"/>
      <c r="FFL44" s="133"/>
      <c r="FFQ44" s="133"/>
      <c r="FFV44" s="133"/>
      <c r="FGA44" s="133"/>
      <c r="FGF44" s="133"/>
      <c r="FGK44" s="133"/>
      <c r="FGP44" s="133"/>
      <c r="FGU44" s="133"/>
      <c r="FGZ44" s="133"/>
      <c r="FHE44" s="133"/>
      <c r="FHJ44" s="133"/>
      <c r="FHO44" s="133"/>
      <c r="FHT44" s="133"/>
      <c r="FHY44" s="133"/>
      <c r="FID44" s="133"/>
      <c r="FII44" s="133"/>
      <c r="FIN44" s="133"/>
      <c r="FIS44" s="133"/>
      <c r="FIX44" s="133"/>
      <c r="FJC44" s="133"/>
      <c r="FJH44" s="133"/>
      <c r="FJM44" s="133"/>
      <c r="FJR44" s="133"/>
      <c r="FJW44" s="133"/>
      <c r="FKB44" s="133"/>
      <c r="FKG44" s="133"/>
      <c r="FKL44" s="133"/>
      <c r="FKQ44" s="133"/>
      <c r="FKV44" s="133"/>
      <c r="FLA44" s="133"/>
      <c r="FLF44" s="133"/>
      <c r="FLK44" s="133"/>
      <c r="FLP44" s="133"/>
      <c r="FLU44" s="133"/>
      <c r="FLZ44" s="133"/>
      <c r="FME44" s="133"/>
      <c r="FMJ44" s="133"/>
      <c r="FMO44" s="133"/>
      <c r="FMT44" s="133"/>
      <c r="FMY44" s="133"/>
      <c r="FND44" s="133"/>
      <c r="FNI44" s="133"/>
      <c r="FNN44" s="133"/>
      <c r="FNS44" s="133"/>
      <c r="FNX44" s="133"/>
      <c r="FOC44" s="133"/>
      <c r="FOH44" s="133"/>
      <c r="FOM44" s="133"/>
      <c r="FOR44" s="133"/>
      <c r="FOW44" s="133"/>
      <c r="FPB44" s="133"/>
      <c r="FPG44" s="133"/>
      <c r="FPL44" s="133"/>
      <c r="FPQ44" s="133"/>
      <c r="FPV44" s="133"/>
      <c r="FQA44" s="133"/>
      <c r="FQF44" s="133"/>
      <c r="FQK44" s="133"/>
      <c r="FQP44" s="133"/>
      <c r="FQU44" s="133"/>
      <c r="FQZ44" s="133"/>
      <c r="FRE44" s="133"/>
      <c r="FRJ44" s="133"/>
      <c r="FRO44" s="133"/>
      <c r="FRT44" s="133"/>
      <c r="FRY44" s="133"/>
      <c r="FSD44" s="133"/>
      <c r="FSI44" s="133"/>
      <c r="FSN44" s="133"/>
      <c r="FSS44" s="133"/>
      <c r="FSX44" s="133"/>
      <c r="FTC44" s="133"/>
      <c r="FTH44" s="133"/>
      <c r="FTM44" s="133"/>
      <c r="FTR44" s="133"/>
      <c r="FTW44" s="133"/>
      <c r="FUB44" s="133"/>
      <c r="FUG44" s="133"/>
      <c r="FUL44" s="133"/>
      <c r="FUQ44" s="133"/>
      <c r="FUV44" s="133"/>
      <c r="FVA44" s="133"/>
      <c r="FVF44" s="133"/>
      <c r="FVK44" s="133"/>
      <c r="FVP44" s="133"/>
      <c r="FVU44" s="133"/>
      <c r="FVZ44" s="133"/>
      <c r="FWE44" s="133"/>
      <c r="FWJ44" s="133"/>
      <c r="FWO44" s="133"/>
      <c r="FWT44" s="133"/>
      <c r="FWY44" s="133"/>
      <c r="FXD44" s="133"/>
      <c r="FXI44" s="133"/>
      <c r="FXN44" s="133"/>
      <c r="FXS44" s="133"/>
      <c r="FXX44" s="133"/>
      <c r="FYC44" s="133"/>
      <c r="FYH44" s="133"/>
      <c r="FYM44" s="133"/>
      <c r="FYR44" s="133"/>
      <c r="FYW44" s="133"/>
      <c r="FZB44" s="133"/>
      <c r="FZG44" s="133"/>
      <c r="FZL44" s="133"/>
      <c r="FZQ44" s="133"/>
      <c r="FZV44" s="133"/>
      <c r="GAA44" s="133"/>
      <c r="GAF44" s="133"/>
      <c r="GAK44" s="133"/>
      <c r="GAP44" s="133"/>
      <c r="GAU44" s="133"/>
      <c r="GAZ44" s="133"/>
      <c r="GBE44" s="133"/>
      <c r="GBJ44" s="133"/>
      <c r="GBO44" s="133"/>
      <c r="GBT44" s="133"/>
      <c r="GBY44" s="133"/>
      <c r="GCD44" s="133"/>
      <c r="GCI44" s="133"/>
      <c r="GCN44" s="133"/>
      <c r="GCS44" s="133"/>
      <c r="GCX44" s="133"/>
      <c r="GDC44" s="133"/>
      <c r="GDH44" s="133"/>
      <c r="GDM44" s="133"/>
      <c r="GDR44" s="133"/>
      <c r="GDW44" s="133"/>
      <c r="GEB44" s="133"/>
      <c r="GEG44" s="133"/>
      <c r="GEL44" s="133"/>
      <c r="GEQ44" s="133"/>
      <c r="GEV44" s="133"/>
      <c r="GFA44" s="133"/>
      <c r="GFF44" s="133"/>
      <c r="GFK44" s="133"/>
      <c r="GFP44" s="133"/>
      <c r="GFU44" s="133"/>
      <c r="GFZ44" s="133"/>
      <c r="GGE44" s="133"/>
      <c r="GGJ44" s="133"/>
      <c r="GGO44" s="133"/>
      <c r="GGT44" s="133"/>
      <c r="GGY44" s="133"/>
      <c r="GHD44" s="133"/>
      <c r="GHI44" s="133"/>
      <c r="GHN44" s="133"/>
      <c r="GHS44" s="133"/>
      <c r="GHX44" s="133"/>
      <c r="GIC44" s="133"/>
      <c r="GIH44" s="133"/>
      <c r="GIM44" s="133"/>
      <c r="GIR44" s="133"/>
      <c r="GIW44" s="133"/>
      <c r="GJB44" s="133"/>
      <c r="GJG44" s="133"/>
      <c r="GJL44" s="133"/>
      <c r="GJQ44" s="133"/>
      <c r="GJV44" s="133"/>
      <c r="GKA44" s="133"/>
      <c r="GKF44" s="133"/>
      <c r="GKK44" s="133"/>
      <c r="GKP44" s="133"/>
      <c r="GKU44" s="133"/>
      <c r="GKZ44" s="133"/>
      <c r="GLE44" s="133"/>
      <c r="GLJ44" s="133"/>
      <c r="GLO44" s="133"/>
      <c r="GLT44" s="133"/>
      <c r="GLY44" s="133"/>
      <c r="GMD44" s="133"/>
      <c r="GMI44" s="133"/>
      <c r="GMN44" s="133"/>
      <c r="GMS44" s="133"/>
      <c r="GMX44" s="133"/>
      <c r="GNC44" s="133"/>
      <c r="GNH44" s="133"/>
      <c r="GNM44" s="133"/>
      <c r="GNR44" s="133"/>
      <c r="GNW44" s="133"/>
      <c r="GOB44" s="133"/>
      <c r="GOG44" s="133"/>
      <c r="GOL44" s="133"/>
      <c r="GOQ44" s="133"/>
      <c r="GOV44" s="133"/>
      <c r="GPA44" s="133"/>
      <c r="GPF44" s="133"/>
      <c r="GPK44" s="133"/>
      <c r="GPP44" s="133"/>
      <c r="GPU44" s="133"/>
      <c r="GPZ44" s="133"/>
      <c r="GQE44" s="133"/>
      <c r="GQJ44" s="133"/>
      <c r="GQO44" s="133"/>
      <c r="GQT44" s="133"/>
      <c r="GQY44" s="133"/>
      <c r="GRD44" s="133"/>
      <c r="GRI44" s="133"/>
      <c r="GRN44" s="133"/>
      <c r="GRS44" s="133"/>
      <c r="GRX44" s="133"/>
      <c r="GSC44" s="133"/>
      <c r="GSH44" s="133"/>
      <c r="GSM44" s="133"/>
      <c r="GSR44" s="133"/>
      <c r="GSW44" s="133"/>
      <c r="GTB44" s="133"/>
      <c r="GTG44" s="133"/>
      <c r="GTL44" s="133"/>
      <c r="GTQ44" s="133"/>
      <c r="GTV44" s="133"/>
      <c r="GUA44" s="133"/>
      <c r="GUF44" s="133"/>
      <c r="GUK44" s="133"/>
      <c r="GUP44" s="133"/>
      <c r="GUU44" s="133"/>
      <c r="GUZ44" s="133"/>
      <c r="GVE44" s="133"/>
      <c r="GVJ44" s="133"/>
      <c r="GVO44" s="133"/>
      <c r="GVT44" s="133"/>
      <c r="GVY44" s="133"/>
      <c r="GWD44" s="133"/>
      <c r="GWI44" s="133"/>
      <c r="GWN44" s="133"/>
      <c r="GWS44" s="133"/>
      <c r="GWX44" s="133"/>
      <c r="GXC44" s="133"/>
      <c r="GXH44" s="133"/>
      <c r="GXM44" s="133"/>
      <c r="GXR44" s="133"/>
      <c r="GXW44" s="133"/>
      <c r="GYB44" s="133"/>
      <c r="GYG44" s="133"/>
      <c r="GYL44" s="133"/>
      <c r="GYQ44" s="133"/>
      <c r="GYV44" s="133"/>
      <c r="GZA44" s="133"/>
      <c r="GZF44" s="133"/>
      <c r="GZK44" s="133"/>
      <c r="GZP44" s="133"/>
      <c r="GZU44" s="133"/>
      <c r="GZZ44" s="133"/>
      <c r="HAE44" s="133"/>
      <c r="HAJ44" s="133"/>
      <c r="HAO44" s="133"/>
      <c r="HAT44" s="133"/>
      <c r="HAY44" s="133"/>
      <c r="HBD44" s="133"/>
      <c r="HBI44" s="133"/>
      <c r="HBN44" s="133"/>
      <c r="HBS44" s="133"/>
      <c r="HBX44" s="133"/>
      <c r="HCC44" s="133"/>
      <c r="HCH44" s="133"/>
      <c r="HCM44" s="133"/>
      <c r="HCR44" s="133"/>
      <c r="HCW44" s="133"/>
      <c r="HDB44" s="133"/>
      <c r="HDG44" s="133"/>
      <c r="HDL44" s="133"/>
      <c r="HDQ44" s="133"/>
      <c r="HDV44" s="133"/>
      <c r="HEA44" s="133"/>
      <c r="HEF44" s="133"/>
      <c r="HEK44" s="133"/>
      <c r="HEP44" s="133"/>
      <c r="HEU44" s="133"/>
      <c r="HEZ44" s="133"/>
      <c r="HFE44" s="133"/>
      <c r="HFJ44" s="133"/>
      <c r="HFO44" s="133"/>
      <c r="HFT44" s="133"/>
      <c r="HFY44" s="133"/>
      <c r="HGD44" s="133"/>
      <c r="HGI44" s="133"/>
      <c r="HGN44" s="133"/>
      <c r="HGS44" s="133"/>
      <c r="HGX44" s="133"/>
      <c r="HHC44" s="133"/>
      <c r="HHH44" s="133"/>
      <c r="HHM44" s="133"/>
      <c r="HHR44" s="133"/>
      <c r="HHW44" s="133"/>
      <c r="HIB44" s="133"/>
      <c r="HIG44" s="133"/>
      <c r="HIL44" s="133"/>
      <c r="HIQ44" s="133"/>
      <c r="HIV44" s="133"/>
      <c r="HJA44" s="133"/>
      <c r="HJF44" s="133"/>
      <c r="HJK44" s="133"/>
      <c r="HJP44" s="133"/>
      <c r="HJU44" s="133"/>
      <c r="HJZ44" s="133"/>
      <c r="HKE44" s="133"/>
      <c r="HKJ44" s="133"/>
      <c r="HKO44" s="133"/>
      <c r="HKT44" s="133"/>
      <c r="HKY44" s="133"/>
      <c r="HLD44" s="133"/>
      <c r="HLI44" s="133"/>
      <c r="HLN44" s="133"/>
      <c r="HLS44" s="133"/>
      <c r="HLX44" s="133"/>
      <c r="HMC44" s="133"/>
      <c r="HMH44" s="133"/>
      <c r="HMM44" s="133"/>
      <c r="HMR44" s="133"/>
      <c r="HMW44" s="133"/>
      <c r="HNB44" s="133"/>
      <c r="HNG44" s="133"/>
      <c r="HNL44" s="133"/>
      <c r="HNQ44" s="133"/>
      <c r="HNV44" s="133"/>
      <c r="HOA44" s="133"/>
      <c r="HOF44" s="133"/>
      <c r="HOK44" s="133"/>
      <c r="HOP44" s="133"/>
      <c r="HOU44" s="133"/>
      <c r="HOZ44" s="133"/>
      <c r="HPE44" s="133"/>
      <c r="HPJ44" s="133"/>
      <c r="HPO44" s="133"/>
      <c r="HPT44" s="133"/>
      <c r="HPY44" s="133"/>
      <c r="HQD44" s="133"/>
      <c r="HQI44" s="133"/>
      <c r="HQN44" s="133"/>
      <c r="HQS44" s="133"/>
      <c r="HQX44" s="133"/>
      <c r="HRC44" s="133"/>
      <c r="HRH44" s="133"/>
      <c r="HRM44" s="133"/>
      <c r="HRR44" s="133"/>
      <c r="HRW44" s="133"/>
      <c r="HSB44" s="133"/>
      <c r="HSG44" s="133"/>
      <c r="HSL44" s="133"/>
      <c r="HSQ44" s="133"/>
      <c r="HSV44" s="133"/>
      <c r="HTA44" s="133"/>
      <c r="HTF44" s="133"/>
      <c r="HTK44" s="133"/>
      <c r="HTP44" s="133"/>
      <c r="HTU44" s="133"/>
      <c r="HTZ44" s="133"/>
      <c r="HUE44" s="133"/>
      <c r="HUJ44" s="133"/>
      <c r="HUO44" s="133"/>
      <c r="HUT44" s="133"/>
      <c r="HUY44" s="133"/>
      <c r="HVD44" s="133"/>
      <c r="HVI44" s="133"/>
      <c r="HVN44" s="133"/>
      <c r="HVS44" s="133"/>
      <c r="HVX44" s="133"/>
      <c r="HWC44" s="133"/>
      <c r="HWH44" s="133"/>
      <c r="HWM44" s="133"/>
      <c r="HWR44" s="133"/>
      <c r="HWW44" s="133"/>
      <c r="HXB44" s="133"/>
      <c r="HXG44" s="133"/>
      <c r="HXL44" s="133"/>
      <c r="HXQ44" s="133"/>
      <c r="HXV44" s="133"/>
      <c r="HYA44" s="133"/>
      <c r="HYF44" s="133"/>
      <c r="HYK44" s="133"/>
      <c r="HYP44" s="133"/>
      <c r="HYU44" s="133"/>
      <c r="HYZ44" s="133"/>
      <c r="HZE44" s="133"/>
      <c r="HZJ44" s="133"/>
      <c r="HZO44" s="133"/>
      <c r="HZT44" s="133"/>
      <c r="HZY44" s="133"/>
      <c r="IAD44" s="133"/>
      <c r="IAI44" s="133"/>
      <c r="IAN44" s="133"/>
      <c r="IAS44" s="133"/>
      <c r="IAX44" s="133"/>
      <c r="IBC44" s="133"/>
      <c r="IBH44" s="133"/>
      <c r="IBM44" s="133"/>
      <c r="IBR44" s="133"/>
      <c r="IBW44" s="133"/>
      <c r="ICB44" s="133"/>
      <c r="ICG44" s="133"/>
      <c r="ICL44" s="133"/>
      <c r="ICQ44" s="133"/>
      <c r="ICV44" s="133"/>
      <c r="IDA44" s="133"/>
      <c r="IDF44" s="133"/>
      <c r="IDK44" s="133"/>
      <c r="IDP44" s="133"/>
      <c r="IDU44" s="133"/>
      <c r="IDZ44" s="133"/>
      <c r="IEE44" s="133"/>
      <c r="IEJ44" s="133"/>
      <c r="IEO44" s="133"/>
      <c r="IET44" s="133"/>
      <c r="IEY44" s="133"/>
      <c r="IFD44" s="133"/>
      <c r="IFI44" s="133"/>
      <c r="IFN44" s="133"/>
      <c r="IFS44" s="133"/>
      <c r="IFX44" s="133"/>
      <c r="IGC44" s="133"/>
      <c r="IGH44" s="133"/>
      <c r="IGM44" s="133"/>
      <c r="IGR44" s="133"/>
      <c r="IGW44" s="133"/>
      <c r="IHB44" s="133"/>
      <c r="IHG44" s="133"/>
      <c r="IHL44" s="133"/>
      <c r="IHQ44" s="133"/>
      <c r="IHV44" s="133"/>
      <c r="IIA44" s="133"/>
      <c r="IIF44" s="133"/>
      <c r="IIK44" s="133"/>
      <c r="IIP44" s="133"/>
      <c r="IIU44" s="133"/>
      <c r="IIZ44" s="133"/>
      <c r="IJE44" s="133"/>
      <c r="IJJ44" s="133"/>
      <c r="IJO44" s="133"/>
      <c r="IJT44" s="133"/>
      <c r="IJY44" s="133"/>
      <c r="IKD44" s="133"/>
      <c r="IKI44" s="133"/>
      <c r="IKN44" s="133"/>
      <c r="IKS44" s="133"/>
      <c r="IKX44" s="133"/>
      <c r="ILC44" s="133"/>
      <c r="ILH44" s="133"/>
      <c r="ILM44" s="133"/>
      <c r="ILR44" s="133"/>
      <c r="ILW44" s="133"/>
      <c r="IMB44" s="133"/>
      <c r="IMG44" s="133"/>
      <c r="IML44" s="133"/>
      <c r="IMQ44" s="133"/>
      <c r="IMV44" s="133"/>
      <c r="INA44" s="133"/>
      <c r="INF44" s="133"/>
      <c r="INK44" s="133"/>
      <c r="INP44" s="133"/>
      <c r="INU44" s="133"/>
      <c r="INZ44" s="133"/>
      <c r="IOE44" s="133"/>
      <c r="IOJ44" s="133"/>
      <c r="IOO44" s="133"/>
      <c r="IOT44" s="133"/>
      <c r="IOY44" s="133"/>
      <c r="IPD44" s="133"/>
      <c r="IPI44" s="133"/>
      <c r="IPN44" s="133"/>
      <c r="IPS44" s="133"/>
      <c r="IPX44" s="133"/>
      <c r="IQC44" s="133"/>
      <c r="IQH44" s="133"/>
      <c r="IQM44" s="133"/>
      <c r="IQR44" s="133"/>
      <c r="IQW44" s="133"/>
      <c r="IRB44" s="133"/>
      <c r="IRG44" s="133"/>
      <c r="IRL44" s="133"/>
      <c r="IRQ44" s="133"/>
      <c r="IRV44" s="133"/>
      <c r="ISA44" s="133"/>
      <c r="ISF44" s="133"/>
      <c r="ISK44" s="133"/>
      <c r="ISP44" s="133"/>
      <c r="ISU44" s="133"/>
      <c r="ISZ44" s="133"/>
      <c r="ITE44" s="133"/>
      <c r="ITJ44" s="133"/>
      <c r="ITO44" s="133"/>
      <c r="ITT44" s="133"/>
      <c r="ITY44" s="133"/>
      <c r="IUD44" s="133"/>
      <c r="IUI44" s="133"/>
      <c r="IUN44" s="133"/>
      <c r="IUS44" s="133"/>
      <c r="IUX44" s="133"/>
      <c r="IVC44" s="133"/>
      <c r="IVH44" s="133"/>
      <c r="IVM44" s="133"/>
      <c r="IVR44" s="133"/>
      <c r="IVW44" s="133"/>
      <c r="IWB44" s="133"/>
      <c r="IWG44" s="133"/>
      <c r="IWL44" s="133"/>
      <c r="IWQ44" s="133"/>
      <c r="IWV44" s="133"/>
      <c r="IXA44" s="133"/>
      <c r="IXF44" s="133"/>
      <c r="IXK44" s="133"/>
      <c r="IXP44" s="133"/>
      <c r="IXU44" s="133"/>
      <c r="IXZ44" s="133"/>
      <c r="IYE44" s="133"/>
      <c r="IYJ44" s="133"/>
      <c r="IYO44" s="133"/>
      <c r="IYT44" s="133"/>
      <c r="IYY44" s="133"/>
      <c r="IZD44" s="133"/>
      <c r="IZI44" s="133"/>
      <c r="IZN44" s="133"/>
      <c r="IZS44" s="133"/>
      <c r="IZX44" s="133"/>
      <c r="JAC44" s="133"/>
      <c r="JAH44" s="133"/>
      <c r="JAM44" s="133"/>
      <c r="JAR44" s="133"/>
      <c r="JAW44" s="133"/>
      <c r="JBB44" s="133"/>
      <c r="JBG44" s="133"/>
      <c r="JBL44" s="133"/>
      <c r="JBQ44" s="133"/>
      <c r="JBV44" s="133"/>
      <c r="JCA44" s="133"/>
      <c r="JCF44" s="133"/>
      <c r="JCK44" s="133"/>
      <c r="JCP44" s="133"/>
      <c r="JCU44" s="133"/>
      <c r="JCZ44" s="133"/>
      <c r="JDE44" s="133"/>
      <c r="JDJ44" s="133"/>
      <c r="JDO44" s="133"/>
      <c r="JDT44" s="133"/>
      <c r="JDY44" s="133"/>
      <c r="JED44" s="133"/>
      <c r="JEI44" s="133"/>
      <c r="JEN44" s="133"/>
      <c r="JES44" s="133"/>
      <c r="JEX44" s="133"/>
      <c r="JFC44" s="133"/>
      <c r="JFH44" s="133"/>
      <c r="JFM44" s="133"/>
      <c r="JFR44" s="133"/>
      <c r="JFW44" s="133"/>
      <c r="JGB44" s="133"/>
      <c r="JGG44" s="133"/>
      <c r="JGL44" s="133"/>
      <c r="JGQ44" s="133"/>
      <c r="JGV44" s="133"/>
      <c r="JHA44" s="133"/>
      <c r="JHF44" s="133"/>
      <c r="JHK44" s="133"/>
      <c r="JHP44" s="133"/>
      <c r="JHU44" s="133"/>
      <c r="JHZ44" s="133"/>
      <c r="JIE44" s="133"/>
      <c r="JIJ44" s="133"/>
      <c r="JIO44" s="133"/>
      <c r="JIT44" s="133"/>
      <c r="JIY44" s="133"/>
      <c r="JJD44" s="133"/>
      <c r="JJI44" s="133"/>
      <c r="JJN44" s="133"/>
      <c r="JJS44" s="133"/>
      <c r="JJX44" s="133"/>
      <c r="JKC44" s="133"/>
      <c r="JKH44" s="133"/>
      <c r="JKM44" s="133"/>
      <c r="JKR44" s="133"/>
      <c r="JKW44" s="133"/>
      <c r="JLB44" s="133"/>
      <c r="JLG44" s="133"/>
      <c r="JLL44" s="133"/>
      <c r="JLQ44" s="133"/>
      <c r="JLV44" s="133"/>
      <c r="JMA44" s="133"/>
      <c r="JMF44" s="133"/>
      <c r="JMK44" s="133"/>
      <c r="JMP44" s="133"/>
      <c r="JMU44" s="133"/>
      <c r="JMZ44" s="133"/>
      <c r="JNE44" s="133"/>
      <c r="JNJ44" s="133"/>
      <c r="JNO44" s="133"/>
      <c r="JNT44" s="133"/>
      <c r="JNY44" s="133"/>
      <c r="JOD44" s="133"/>
      <c r="JOI44" s="133"/>
      <c r="JON44" s="133"/>
      <c r="JOS44" s="133"/>
      <c r="JOX44" s="133"/>
      <c r="JPC44" s="133"/>
      <c r="JPH44" s="133"/>
      <c r="JPM44" s="133"/>
      <c r="JPR44" s="133"/>
      <c r="JPW44" s="133"/>
      <c r="JQB44" s="133"/>
      <c r="JQG44" s="133"/>
      <c r="JQL44" s="133"/>
      <c r="JQQ44" s="133"/>
      <c r="JQV44" s="133"/>
      <c r="JRA44" s="133"/>
      <c r="JRF44" s="133"/>
      <c r="JRK44" s="133"/>
      <c r="JRP44" s="133"/>
      <c r="JRU44" s="133"/>
      <c r="JRZ44" s="133"/>
      <c r="JSE44" s="133"/>
      <c r="JSJ44" s="133"/>
      <c r="JSO44" s="133"/>
      <c r="JST44" s="133"/>
      <c r="JSY44" s="133"/>
      <c r="JTD44" s="133"/>
      <c r="JTI44" s="133"/>
      <c r="JTN44" s="133"/>
      <c r="JTS44" s="133"/>
      <c r="JTX44" s="133"/>
      <c r="JUC44" s="133"/>
      <c r="JUH44" s="133"/>
      <c r="JUM44" s="133"/>
      <c r="JUR44" s="133"/>
      <c r="JUW44" s="133"/>
      <c r="JVB44" s="133"/>
      <c r="JVG44" s="133"/>
      <c r="JVL44" s="133"/>
      <c r="JVQ44" s="133"/>
      <c r="JVV44" s="133"/>
      <c r="JWA44" s="133"/>
      <c r="JWF44" s="133"/>
      <c r="JWK44" s="133"/>
      <c r="JWP44" s="133"/>
      <c r="JWU44" s="133"/>
      <c r="JWZ44" s="133"/>
      <c r="JXE44" s="133"/>
      <c r="JXJ44" s="133"/>
      <c r="JXO44" s="133"/>
      <c r="JXT44" s="133"/>
      <c r="JXY44" s="133"/>
      <c r="JYD44" s="133"/>
      <c r="JYI44" s="133"/>
      <c r="JYN44" s="133"/>
      <c r="JYS44" s="133"/>
      <c r="JYX44" s="133"/>
      <c r="JZC44" s="133"/>
      <c r="JZH44" s="133"/>
      <c r="JZM44" s="133"/>
      <c r="JZR44" s="133"/>
      <c r="JZW44" s="133"/>
      <c r="KAB44" s="133"/>
      <c r="KAG44" s="133"/>
      <c r="KAL44" s="133"/>
      <c r="KAQ44" s="133"/>
      <c r="KAV44" s="133"/>
      <c r="KBA44" s="133"/>
      <c r="KBF44" s="133"/>
      <c r="KBK44" s="133"/>
      <c r="KBP44" s="133"/>
      <c r="KBU44" s="133"/>
      <c r="KBZ44" s="133"/>
      <c r="KCE44" s="133"/>
      <c r="KCJ44" s="133"/>
      <c r="KCO44" s="133"/>
      <c r="KCT44" s="133"/>
      <c r="KCY44" s="133"/>
      <c r="KDD44" s="133"/>
      <c r="KDI44" s="133"/>
      <c r="KDN44" s="133"/>
      <c r="KDS44" s="133"/>
      <c r="KDX44" s="133"/>
      <c r="KEC44" s="133"/>
      <c r="KEH44" s="133"/>
      <c r="KEM44" s="133"/>
      <c r="KER44" s="133"/>
      <c r="KEW44" s="133"/>
      <c r="KFB44" s="133"/>
      <c r="KFG44" s="133"/>
      <c r="KFL44" s="133"/>
      <c r="KFQ44" s="133"/>
      <c r="KFV44" s="133"/>
      <c r="KGA44" s="133"/>
      <c r="KGF44" s="133"/>
      <c r="KGK44" s="133"/>
      <c r="KGP44" s="133"/>
      <c r="KGU44" s="133"/>
      <c r="KGZ44" s="133"/>
      <c r="KHE44" s="133"/>
      <c r="KHJ44" s="133"/>
      <c r="KHO44" s="133"/>
      <c r="KHT44" s="133"/>
      <c r="KHY44" s="133"/>
      <c r="KID44" s="133"/>
      <c r="KII44" s="133"/>
      <c r="KIN44" s="133"/>
      <c r="KIS44" s="133"/>
      <c r="KIX44" s="133"/>
      <c r="KJC44" s="133"/>
      <c r="KJH44" s="133"/>
      <c r="KJM44" s="133"/>
      <c r="KJR44" s="133"/>
      <c r="KJW44" s="133"/>
      <c r="KKB44" s="133"/>
      <c r="KKG44" s="133"/>
      <c r="KKL44" s="133"/>
      <c r="KKQ44" s="133"/>
      <c r="KKV44" s="133"/>
      <c r="KLA44" s="133"/>
      <c r="KLF44" s="133"/>
      <c r="KLK44" s="133"/>
      <c r="KLP44" s="133"/>
      <c r="KLU44" s="133"/>
      <c r="KLZ44" s="133"/>
      <c r="KME44" s="133"/>
      <c r="KMJ44" s="133"/>
      <c r="KMO44" s="133"/>
      <c r="KMT44" s="133"/>
      <c r="KMY44" s="133"/>
      <c r="KND44" s="133"/>
      <c r="KNI44" s="133"/>
      <c r="KNN44" s="133"/>
      <c r="KNS44" s="133"/>
      <c r="KNX44" s="133"/>
      <c r="KOC44" s="133"/>
      <c r="KOH44" s="133"/>
      <c r="KOM44" s="133"/>
      <c r="KOR44" s="133"/>
      <c r="KOW44" s="133"/>
      <c r="KPB44" s="133"/>
      <c r="KPG44" s="133"/>
      <c r="KPL44" s="133"/>
      <c r="KPQ44" s="133"/>
      <c r="KPV44" s="133"/>
      <c r="KQA44" s="133"/>
      <c r="KQF44" s="133"/>
      <c r="KQK44" s="133"/>
      <c r="KQP44" s="133"/>
      <c r="KQU44" s="133"/>
      <c r="KQZ44" s="133"/>
      <c r="KRE44" s="133"/>
      <c r="KRJ44" s="133"/>
      <c r="KRO44" s="133"/>
      <c r="KRT44" s="133"/>
      <c r="KRY44" s="133"/>
      <c r="KSD44" s="133"/>
      <c r="KSI44" s="133"/>
      <c r="KSN44" s="133"/>
      <c r="KSS44" s="133"/>
      <c r="KSX44" s="133"/>
      <c r="KTC44" s="133"/>
      <c r="KTH44" s="133"/>
      <c r="KTM44" s="133"/>
      <c r="KTR44" s="133"/>
      <c r="KTW44" s="133"/>
      <c r="KUB44" s="133"/>
      <c r="KUG44" s="133"/>
      <c r="KUL44" s="133"/>
      <c r="KUQ44" s="133"/>
      <c r="KUV44" s="133"/>
      <c r="KVA44" s="133"/>
      <c r="KVF44" s="133"/>
      <c r="KVK44" s="133"/>
      <c r="KVP44" s="133"/>
      <c r="KVU44" s="133"/>
      <c r="KVZ44" s="133"/>
      <c r="KWE44" s="133"/>
      <c r="KWJ44" s="133"/>
      <c r="KWO44" s="133"/>
      <c r="KWT44" s="133"/>
      <c r="KWY44" s="133"/>
      <c r="KXD44" s="133"/>
      <c r="KXI44" s="133"/>
      <c r="KXN44" s="133"/>
      <c r="KXS44" s="133"/>
      <c r="KXX44" s="133"/>
      <c r="KYC44" s="133"/>
      <c r="KYH44" s="133"/>
      <c r="KYM44" s="133"/>
      <c r="KYR44" s="133"/>
      <c r="KYW44" s="133"/>
      <c r="KZB44" s="133"/>
      <c r="KZG44" s="133"/>
      <c r="KZL44" s="133"/>
      <c r="KZQ44" s="133"/>
      <c r="KZV44" s="133"/>
      <c r="LAA44" s="133"/>
      <c r="LAF44" s="133"/>
      <c r="LAK44" s="133"/>
      <c r="LAP44" s="133"/>
      <c r="LAU44" s="133"/>
      <c r="LAZ44" s="133"/>
      <c r="LBE44" s="133"/>
      <c r="LBJ44" s="133"/>
      <c r="LBO44" s="133"/>
      <c r="LBT44" s="133"/>
      <c r="LBY44" s="133"/>
      <c r="LCD44" s="133"/>
      <c r="LCI44" s="133"/>
      <c r="LCN44" s="133"/>
      <c r="LCS44" s="133"/>
      <c r="LCX44" s="133"/>
      <c r="LDC44" s="133"/>
      <c r="LDH44" s="133"/>
      <c r="LDM44" s="133"/>
      <c r="LDR44" s="133"/>
      <c r="LDW44" s="133"/>
      <c r="LEB44" s="133"/>
      <c r="LEG44" s="133"/>
      <c r="LEL44" s="133"/>
      <c r="LEQ44" s="133"/>
      <c r="LEV44" s="133"/>
      <c r="LFA44" s="133"/>
      <c r="LFF44" s="133"/>
      <c r="LFK44" s="133"/>
      <c r="LFP44" s="133"/>
      <c r="LFU44" s="133"/>
      <c r="LFZ44" s="133"/>
      <c r="LGE44" s="133"/>
      <c r="LGJ44" s="133"/>
      <c r="LGO44" s="133"/>
      <c r="LGT44" s="133"/>
      <c r="LGY44" s="133"/>
      <c r="LHD44" s="133"/>
      <c r="LHI44" s="133"/>
      <c r="LHN44" s="133"/>
      <c r="LHS44" s="133"/>
      <c r="LHX44" s="133"/>
      <c r="LIC44" s="133"/>
      <c r="LIH44" s="133"/>
      <c r="LIM44" s="133"/>
      <c r="LIR44" s="133"/>
      <c r="LIW44" s="133"/>
      <c r="LJB44" s="133"/>
      <c r="LJG44" s="133"/>
      <c r="LJL44" s="133"/>
      <c r="LJQ44" s="133"/>
      <c r="LJV44" s="133"/>
      <c r="LKA44" s="133"/>
      <c r="LKF44" s="133"/>
      <c r="LKK44" s="133"/>
      <c r="LKP44" s="133"/>
      <c r="LKU44" s="133"/>
      <c r="LKZ44" s="133"/>
      <c r="LLE44" s="133"/>
      <c r="LLJ44" s="133"/>
      <c r="LLO44" s="133"/>
      <c r="LLT44" s="133"/>
      <c r="LLY44" s="133"/>
      <c r="LMD44" s="133"/>
      <c r="LMI44" s="133"/>
      <c r="LMN44" s="133"/>
      <c r="LMS44" s="133"/>
      <c r="LMX44" s="133"/>
      <c r="LNC44" s="133"/>
      <c r="LNH44" s="133"/>
      <c r="LNM44" s="133"/>
      <c r="LNR44" s="133"/>
      <c r="LNW44" s="133"/>
      <c r="LOB44" s="133"/>
      <c r="LOG44" s="133"/>
      <c r="LOL44" s="133"/>
      <c r="LOQ44" s="133"/>
      <c r="LOV44" s="133"/>
      <c r="LPA44" s="133"/>
      <c r="LPF44" s="133"/>
      <c r="LPK44" s="133"/>
      <c r="LPP44" s="133"/>
      <c r="LPU44" s="133"/>
      <c r="LPZ44" s="133"/>
      <c r="LQE44" s="133"/>
      <c r="LQJ44" s="133"/>
      <c r="LQO44" s="133"/>
      <c r="LQT44" s="133"/>
      <c r="LQY44" s="133"/>
      <c r="LRD44" s="133"/>
      <c r="LRI44" s="133"/>
      <c r="LRN44" s="133"/>
      <c r="LRS44" s="133"/>
      <c r="LRX44" s="133"/>
      <c r="LSC44" s="133"/>
      <c r="LSH44" s="133"/>
      <c r="LSM44" s="133"/>
      <c r="LSR44" s="133"/>
      <c r="LSW44" s="133"/>
      <c r="LTB44" s="133"/>
      <c r="LTG44" s="133"/>
      <c r="LTL44" s="133"/>
      <c r="LTQ44" s="133"/>
      <c r="LTV44" s="133"/>
      <c r="LUA44" s="133"/>
      <c r="LUF44" s="133"/>
      <c r="LUK44" s="133"/>
      <c r="LUP44" s="133"/>
      <c r="LUU44" s="133"/>
      <c r="LUZ44" s="133"/>
      <c r="LVE44" s="133"/>
      <c r="LVJ44" s="133"/>
      <c r="LVO44" s="133"/>
      <c r="LVT44" s="133"/>
      <c r="LVY44" s="133"/>
      <c r="LWD44" s="133"/>
      <c r="LWI44" s="133"/>
      <c r="LWN44" s="133"/>
      <c r="LWS44" s="133"/>
      <c r="LWX44" s="133"/>
      <c r="LXC44" s="133"/>
      <c r="LXH44" s="133"/>
      <c r="LXM44" s="133"/>
      <c r="LXR44" s="133"/>
      <c r="LXW44" s="133"/>
      <c r="LYB44" s="133"/>
      <c r="LYG44" s="133"/>
      <c r="LYL44" s="133"/>
      <c r="LYQ44" s="133"/>
      <c r="LYV44" s="133"/>
      <c r="LZA44" s="133"/>
      <c r="LZF44" s="133"/>
      <c r="LZK44" s="133"/>
      <c r="LZP44" s="133"/>
      <c r="LZU44" s="133"/>
      <c r="LZZ44" s="133"/>
      <c r="MAE44" s="133"/>
      <c r="MAJ44" s="133"/>
      <c r="MAO44" s="133"/>
      <c r="MAT44" s="133"/>
      <c r="MAY44" s="133"/>
      <c r="MBD44" s="133"/>
      <c r="MBI44" s="133"/>
      <c r="MBN44" s="133"/>
      <c r="MBS44" s="133"/>
      <c r="MBX44" s="133"/>
      <c r="MCC44" s="133"/>
      <c r="MCH44" s="133"/>
      <c r="MCM44" s="133"/>
      <c r="MCR44" s="133"/>
      <c r="MCW44" s="133"/>
      <c r="MDB44" s="133"/>
      <c r="MDG44" s="133"/>
      <c r="MDL44" s="133"/>
      <c r="MDQ44" s="133"/>
      <c r="MDV44" s="133"/>
      <c r="MEA44" s="133"/>
      <c r="MEF44" s="133"/>
      <c r="MEK44" s="133"/>
      <c r="MEP44" s="133"/>
      <c r="MEU44" s="133"/>
      <c r="MEZ44" s="133"/>
      <c r="MFE44" s="133"/>
      <c r="MFJ44" s="133"/>
      <c r="MFO44" s="133"/>
      <c r="MFT44" s="133"/>
      <c r="MFY44" s="133"/>
      <c r="MGD44" s="133"/>
      <c r="MGI44" s="133"/>
      <c r="MGN44" s="133"/>
      <c r="MGS44" s="133"/>
      <c r="MGX44" s="133"/>
      <c r="MHC44" s="133"/>
      <c r="MHH44" s="133"/>
      <c r="MHM44" s="133"/>
      <c r="MHR44" s="133"/>
      <c r="MHW44" s="133"/>
      <c r="MIB44" s="133"/>
      <c r="MIG44" s="133"/>
      <c r="MIL44" s="133"/>
      <c r="MIQ44" s="133"/>
      <c r="MIV44" s="133"/>
      <c r="MJA44" s="133"/>
      <c r="MJF44" s="133"/>
      <c r="MJK44" s="133"/>
      <c r="MJP44" s="133"/>
      <c r="MJU44" s="133"/>
      <c r="MJZ44" s="133"/>
      <c r="MKE44" s="133"/>
      <c r="MKJ44" s="133"/>
      <c r="MKO44" s="133"/>
      <c r="MKT44" s="133"/>
      <c r="MKY44" s="133"/>
      <c r="MLD44" s="133"/>
      <c r="MLI44" s="133"/>
      <c r="MLN44" s="133"/>
      <c r="MLS44" s="133"/>
      <c r="MLX44" s="133"/>
      <c r="MMC44" s="133"/>
      <c r="MMH44" s="133"/>
      <c r="MMM44" s="133"/>
      <c r="MMR44" s="133"/>
      <c r="MMW44" s="133"/>
      <c r="MNB44" s="133"/>
      <c r="MNG44" s="133"/>
      <c r="MNL44" s="133"/>
      <c r="MNQ44" s="133"/>
      <c r="MNV44" s="133"/>
      <c r="MOA44" s="133"/>
      <c r="MOF44" s="133"/>
      <c r="MOK44" s="133"/>
      <c r="MOP44" s="133"/>
      <c r="MOU44" s="133"/>
      <c r="MOZ44" s="133"/>
      <c r="MPE44" s="133"/>
      <c r="MPJ44" s="133"/>
      <c r="MPO44" s="133"/>
      <c r="MPT44" s="133"/>
      <c r="MPY44" s="133"/>
      <c r="MQD44" s="133"/>
      <c r="MQI44" s="133"/>
      <c r="MQN44" s="133"/>
      <c r="MQS44" s="133"/>
      <c r="MQX44" s="133"/>
      <c r="MRC44" s="133"/>
      <c r="MRH44" s="133"/>
      <c r="MRM44" s="133"/>
      <c r="MRR44" s="133"/>
      <c r="MRW44" s="133"/>
      <c r="MSB44" s="133"/>
      <c r="MSG44" s="133"/>
      <c r="MSL44" s="133"/>
      <c r="MSQ44" s="133"/>
      <c r="MSV44" s="133"/>
      <c r="MTA44" s="133"/>
      <c r="MTF44" s="133"/>
      <c r="MTK44" s="133"/>
      <c r="MTP44" s="133"/>
      <c r="MTU44" s="133"/>
      <c r="MTZ44" s="133"/>
      <c r="MUE44" s="133"/>
      <c r="MUJ44" s="133"/>
      <c r="MUO44" s="133"/>
      <c r="MUT44" s="133"/>
      <c r="MUY44" s="133"/>
      <c r="MVD44" s="133"/>
      <c r="MVI44" s="133"/>
      <c r="MVN44" s="133"/>
      <c r="MVS44" s="133"/>
      <c r="MVX44" s="133"/>
      <c r="MWC44" s="133"/>
      <c r="MWH44" s="133"/>
      <c r="MWM44" s="133"/>
      <c r="MWR44" s="133"/>
      <c r="MWW44" s="133"/>
      <c r="MXB44" s="133"/>
      <c r="MXG44" s="133"/>
      <c r="MXL44" s="133"/>
      <c r="MXQ44" s="133"/>
      <c r="MXV44" s="133"/>
      <c r="MYA44" s="133"/>
      <c r="MYF44" s="133"/>
      <c r="MYK44" s="133"/>
      <c r="MYP44" s="133"/>
      <c r="MYU44" s="133"/>
      <c r="MYZ44" s="133"/>
      <c r="MZE44" s="133"/>
      <c r="MZJ44" s="133"/>
      <c r="MZO44" s="133"/>
      <c r="MZT44" s="133"/>
      <c r="MZY44" s="133"/>
      <c r="NAD44" s="133"/>
      <c r="NAI44" s="133"/>
      <c r="NAN44" s="133"/>
      <c r="NAS44" s="133"/>
      <c r="NAX44" s="133"/>
      <c r="NBC44" s="133"/>
      <c r="NBH44" s="133"/>
      <c r="NBM44" s="133"/>
      <c r="NBR44" s="133"/>
      <c r="NBW44" s="133"/>
      <c r="NCB44" s="133"/>
      <c r="NCG44" s="133"/>
      <c r="NCL44" s="133"/>
      <c r="NCQ44" s="133"/>
      <c r="NCV44" s="133"/>
      <c r="NDA44" s="133"/>
      <c r="NDF44" s="133"/>
      <c r="NDK44" s="133"/>
      <c r="NDP44" s="133"/>
      <c r="NDU44" s="133"/>
      <c r="NDZ44" s="133"/>
      <c r="NEE44" s="133"/>
      <c r="NEJ44" s="133"/>
      <c r="NEO44" s="133"/>
      <c r="NET44" s="133"/>
      <c r="NEY44" s="133"/>
      <c r="NFD44" s="133"/>
      <c r="NFI44" s="133"/>
      <c r="NFN44" s="133"/>
      <c r="NFS44" s="133"/>
      <c r="NFX44" s="133"/>
      <c r="NGC44" s="133"/>
      <c r="NGH44" s="133"/>
      <c r="NGM44" s="133"/>
      <c r="NGR44" s="133"/>
      <c r="NGW44" s="133"/>
      <c r="NHB44" s="133"/>
      <c r="NHG44" s="133"/>
      <c r="NHL44" s="133"/>
      <c r="NHQ44" s="133"/>
      <c r="NHV44" s="133"/>
      <c r="NIA44" s="133"/>
      <c r="NIF44" s="133"/>
      <c r="NIK44" s="133"/>
      <c r="NIP44" s="133"/>
      <c r="NIU44" s="133"/>
      <c r="NIZ44" s="133"/>
      <c r="NJE44" s="133"/>
      <c r="NJJ44" s="133"/>
      <c r="NJO44" s="133"/>
      <c r="NJT44" s="133"/>
      <c r="NJY44" s="133"/>
      <c r="NKD44" s="133"/>
      <c r="NKI44" s="133"/>
      <c r="NKN44" s="133"/>
      <c r="NKS44" s="133"/>
      <c r="NKX44" s="133"/>
      <c r="NLC44" s="133"/>
      <c r="NLH44" s="133"/>
      <c r="NLM44" s="133"/>
      <c r="NLR44" s="133"/>
      <c r="NLW44" s="133"/>
      <c r="NMB44" s="133"/>
      <c r="NMG44" s="133"/>
      <c r="NML44" s="133"/>
      <c r="NMQ44" s="133"/>
      <c r="NMV44" s="133"/>
      <c r="NNA44" s="133"/>
      <c r="NNF44" s="133"/>
      <c r="NNK44" s="133"/>
      <c r="NNP44" s="133"/>
      <c r="NNU44" s="133"/>
      <c r="NNZ44" s="133"/>
      <c r="NOE44" s="133"/>
      <c r="NOJ44" s="133"/>
      <c r="NOO44" s="133"/>
      <c r="NOT44" s="133"/>
      <c r="NOY44" s="133"/>
      <c r="NPD44" s="133"/>
      <c r="NPI44" s="133"/>
      <c r="NPN44" s="133"/>
      <c r="NPS44" s="133"/>
      <c r="NPX44" s="133"/>
      <c r="NQC44" s="133"/>
      <c r="NQH44" s="133"/>
      <c r="NQM44" s="133"/>
      <c r="NQR44" s="133"/>
      <c r="NQW44" s="133"/>
      <c r="NRB44" s="133"/>
      <c r="NRG44" s="133"/>
      <c r="NRL44" s="133"/>
      <c r="NRQ44" s="133"/>
      <c r="NRV44" s="133"/>
      <c r="NSA44" s="133"/>
      <c r="NSF44" s="133"/>
      <c r="NSK44" s="133"/>
      <c r="NSP44" s="133"/>
      <c r="NSU44" s="133"/>
      <c r="NSZ44" s="133"/>
      <c r="NTE44" s="133"/>
      <c r="NTJ44" s="133"/>
      <c r="NTO44" s="133"/>
      <c r="NTT44" s="133"/>
      <c r="NTY44" s="133"/>
      <c r="NUD44" s="133"/>
      <c r="NUI44" s="133"/>
      <c r="NUN44" s="133"/>
      <c r="NUS44" s="133"/>
      <c r="NUX44" s="133"/>
      <c r="NVC44" s="133"/>
      <c r="NVH44" s="133"/>
      <c r="NVM44" s="133"/>
      <c r="NVR44" s="133"/>
      <c r="NVW44" s="133"/>
      <c r="NWB44" s="133"/>
      <c r="NWG44" s="133"/>
      <c r="NWL44" s="133"/>
      <c r="NWQ44" s="133"/>
      <c r="NWV44" s="133"/>
      <c r="NXA44" s="133"/>
      <c r="NXF44" s="133"/>
      <c r="NXK44" s="133"/>
      <c r="NXP44" s="133"/>
      <c r="NXU44" s="133"/>
      <c r="NXZ44" s="133"/>
      <c r="NYE44" s="133"/>
      <c r="NYJ44" s="133"/>
      <c r="NYO44" s="133"/>
      <c r="NYT44" s="133"/>
      <c r="NYY44" s="133"/>
      <c r="NZD44" s="133"/>
      <c r="NZI44" s="133"/>
      <c r="NZN44" s="133"/>
      <c r="NZS44" s="133"/>
      <c r="NZX44" s="133"/>
      <c r="OAC44" s="133"/>
      <c r="OAH44" s="133"/>
      <c r="OAM44" s="133"/>
      <c r="OAR44" s="133"/>
      <c r="OAW44" s="133"/>
      <c r="OBB44" s="133"/>
      <c r="OBG44" s="133"/>
      <c r="OBL44" s="133"/>
      <c r="OBQ44" s="133"/>
      <c r="OBV44" s="133"/>
      <c r="OCA44" s="133"/>
      <c r="OCF44" s="133"/>
      <c r="OCK44" s="133"/>
      <c r="OCP44" s="133"/>
      <c r="OCU44" s="133"/>
      <c r="OCZ44" s="133"/>
      <c r="ODE44" s="133"/>
      <c r="ODJ44" s="133"/>
      <c r="ODO44" s="133"/>
      <c r="ODT44" s="133"/>
      <c r="ODY44" s="133"/>
      <c r="OED44" s="133"/>
      <c r="OEI44" s="133"/>
      <c r="OEN44" s="133"/>
      <c r="OES44" s="133"/>
      <c r="OEX44" s="133"/>
      <c r="OFC44" s="133"/>
      <c r="OFH44" s="133"/>
      <c r="OFM44" s="133"/>
      <c r="OFR44" s="133"/>
      <c r="OFW44" s="133"/>
      <c r="OGB44" s="133"/>
      <c r="OGG44" s="133"/>
      <c r="OGL44" s="133"/>
      <c r="OGQ44" s="133"/>
      <c r="OGV44" s="133"/>
      <c r="OHA44" s="133"/>
      <c r="OHF44" s="133"/>
      <c r="OHK44" s="133"/>
      <c r="OHP44" s="133"/>
      <c r="OHU44" s="133"/>
      <c r="OHZ44" s="133"/>
      <c r="OIE44" s="133"/>
      <c r="OIJ44" s="133"/>
      <c r="OIO44" s="133"/>
      <c r="OIT44" s="133"/>
      <c r="OIY44" s="133"/>
      <c r="OJD44" s="133"/>
      <c r="OJI44" s="133"/>
      <c r="OJN44" s="133"/>
      <c r="OJS44" s="133"/>
      <c r="OJX44" s="133"/>
      <c r="OKC44" s="133"/>
      <c r="OKH44" s="133"/>
      <c r="OKM44" s="133"/>
      <c r="OKR44" s="133"/>
      <c r="OKW44" s="133"/>
      <c r="OLB44" s="133"/>
      <c r="OLG44" s="133"/>
      <c r="OLL44" s="133"/>
      <c r="OLQ44" s="133"/>
      <c r="OLV44" s="133"/>
      <c r="OMA44" s="133"/>
      <c r="OMF44" s="133"/>
      <c r="OMK44" s="133"/>
      <c r="OMP44" s="133"/>
      <c r="OMU44" s="133"/>
      <c r="OMZ44" s="133"/>
      <c r="ONE44" s="133"/>
      <c r="ONJ44" s="133"/>
      <c r="ONO44" s="133"/>
      <c r="ONT44" s="133"/>
      <c r="ONY44" s="133"/>
      <c r="OOD44" s="133"/>
      <c r="OOI44" s="133"/>
      <c r="OON44" s="133"/>
      <c r="OOS44" s="133"/>
      <c r="OOX44" s="133"/>
      <c r="OPC44" s="133"/>
      <c r="OPH44" s="133"/>
      <c r="OPM44" s="133"/>
      <c r="OPR44" s="133"/>
      <c r="OPW44" s="133"/>
      <c r="OQB44" s="133"/>
      <c r="OQG44" s="133"/>
      <c r="OQL44" s="133"/>
      <c r="OQQ44" s="133"/>
      <c r="OQV44" s="133"/>
      <c r="ORA44" s="133"/>
      <c r="ORF44" s="133"/>
      <c r="ORK44" s="133"/>
      <c r="ORP44" s="133"/>
      <c r="ORU44" s="133"/>
      <c r="ORZ44" s="133"/>
      <c r="OSE44" s="133"/>
      <c r="OSJ44" s="133"/>
      <c r="OSO44" s="133"/>
      <c r="OST44" s="133"/>
      <c r="OSY44" s="133"/>
      <c r="OTD44" s="133"/>
      <c r="OTI44" s="133"/>
      <c r="OTN44" s="133"/>
      <c r="OTS44" s="133"/>
      <c r="OTX44" s="133"/>
      <c r="OUC44" s="133"/>
      <c r="OUH44" s="133"/>
      <c r="OUM44" s="133"/>
      <c r="OUR44" s="133"/>
      <c r="OUW44" s="133"/>
      <c r="OVB44" s="133"/>
      <c r="OVG44" s="133"/>
      <c r="OVL44" s="133"/>
      <c r="OVQ44" s="133"/>
      <c r="OVV44" s="133"/>
      <c r="OWA44" s="133"/>
      <c r="OWF44" s="133"/>
      <c r="OWK44" s="133"/>
      <c r="OWP44" s="133"/>
      <c r="OWU44" s="133"/>
      <c r="OWZ44" s="133"/>
      <c r="OXE44" s="133"/>
      <c r="OXJ44" s="133"/>
      <c r="OXO44" s="133"/>
      <c r="OXT44" s="133"/>
      <c r="OXY44" s="133"/>
      <c r="OYD44" s="133"/>
      <c r="OYI44" s="133"/>
      <c r="OYN44" s="133"/>
      <c r="OYS44" s="133"/>
      <c r="OYX44" s="133"/>
      <c r="OZC44" s="133"/>
      <c r="OZH44" s="133"/>
      <c r="OZM44" s="133"/>
      <c r="OZR44" s="133"/>
      <c r="OZW44" s="133"/>
      <c r="PAB44" s="133"/>
      <c r="PAG44" s="133"/>
      <c r="PAL44" s="133"/>
      <c r="PAQ44" s="133"/>
      <c r="PAV44" s="133"/>
      <c r="PBA44" s="133"/>
      <c r="PBF44" s="133"/>
      <c r="PBK44" s="133"/>
      <c r="PBP44" s="133"/>
      <c r="PBU44" s="133"/>
      <c r="PBZ44" s="133"/>
      <c r="PCE44" s="133"/>
      <c r="PCJ44" s="133"/>
      <c r="PCO44" s="133"/>
      <c r="PCT44" s="133"/>
      <c r="PCY44" s="133"/>
      <c r="PDD44" s="133"/>
      <c r="PDI44" s="133"/>
      <c r="PDN44" s="133"/>
      <c r="PDS44" s="133"/>
      <c r="PDX44" s="133"/>
      <c r="PEC44" s="133"/>
      <c r="PEH44" s="133"/>
      <c r="PEM44" s="133"/>
      <c r="PER44" s="133"/>
      <c r="PEW44" s="133"/>
      <c r="PFB44" s="133"/>
      <c r="PFG44" s="133"/>
      <c r="PFL44" s="133"/>
      <c r="PFQ44" s="133"/>
      <c r="PFV44" s="133"/>
      <c r="PGA44" s="133"/>
      <c r="PGF44" s="133"/>
      <c r="PGK44" s="133"/>
      <c r="PGP44" s="133"/>
      <c r="PGU44" s="133"/>
      <c r="PGZ44" s="133"/>
      <c r="PHE44" s="133"/>
      <c r="PHJ44" s="133"/>
      <c r="PHO44" s="133"/>
      <c r="PHT44" s="133"/>
      <c r="PHY44" s="133"/>
      <c r="PID44" s="133"/>
      <c r="PII44" s="133"/>
      <c r="PIN44" s="133"/>
      <c r="PIS44" s="133"/>
      <c r="PIX44" s="133"/>
      <c r="PJC44" s="133"/>
      <c r="PJH44" s="133"/>
      <c r="PJM44" s="133"/>
      <c r="PJR44" s="133"/>
      <c r="PJW44" s="133"/>
      <c r="PKB44" s="133"/>
      <c r="PKG44" s="133"/>
      <c r="PKL44" s="133"/>
      <c r="PKQ44" s="133"/>
      <c r="PKV44" s="133"/>
      <c r="PLA44" s="133"/>
      <c r="PLF44" s="133"/>
      <c r="PLK44" s="133"/>
      <c r="PLP44" s="133"/>
      <c r="PLU44" s="133"/>
      <c r="PLZ44" s="133"/>
      <c r="PME44" s="133"/>
      <c r="PMJ44" s="133"/>
      <c r="PMO44" s="133"/>
      <c r="PMT44" s="133"/>
      <c r="PMY44" s="133"/>
      <c r="PND44" s="133"/>
      <c r="PNI44" s="133"/>
      <c r="PNN44" s="133"/>
      <c r="PNS44" s="133"/>
      <c r="PNX44" s="133"/>
      <c r="POC44" s="133"/>
      <c r="POH44" s="133"/>
      <c r="POM44" s="133"/>
      <c r="POR44" s="133"/>
      <c r="POW44" s="133"/>
      <c r="PPB44" s="133"/>
      <c r="PPG44" s="133"/>
      <c r="PPL44" s="133"/>
      <c r="PPQ44" s="133"/>
      <c r="PPV44" s="133"/>
      <c r="PQA44" s="133"/>
      <c r="PQF44" s="133"/>
      <c r="PQK44" s="133"/>
      <c r="PQP44" s="133"/>
      <c r="PQU44" s="133"/>
      <c r="PQZ44" s="133"/>
      <c r="PRE44" s="133"/>
      <c r="PRJ44" s="133"/>
      <c r="PRO44" s="133"/>
      <c r="PRT44" s="133"/>
      <c r="PRY44" s="133"/>
      <c r="PSD44" s="133"/>
      <c r="PSI44" s="133"/>
      <c r="PSN44" s="133"/>
      <c r="PSS44" s="133"/>
      <c r="PSX44" s="133"/>
      <c r="PTC44" s="133"/>
      <c r="PTH44" s="133"/>
      <c r="PTM44" s="133"/>
      <c r="PTR44" s="133"/>
      <c r="PTW44" s="133"/>
      <c r="PUB44" s="133"/>
      <c r="PUG44" s="133"/>
      <c r="PUL44" s="133"/>
      <c r="PUQ44" s="133"/>
      <c r="PUV44" s="133"/>
      <c r="PVA44" s="133"/>
      <c r="PVF44" s="133"/>
      <c r="PVK44" s="133"/>
      <c r="PVP44" s="133"/>
      <c r="PVU44" s="133"/>
      <c r="PVZ44" s="133"/>
      <c r="PWE44" s="133"/>
      <c r="PWJ44" s="133"/>
      <c r="PWO44" s="133"/>
      <c r="PWT44" s="133"/>
      <c r="PWY44" s="133"/>
      <c r="PXD44" s="133"/>
      <c r="PXI44" s="133"/>
      <c r="PXN44" s="133"/>
      <c r="PXS44" s="133"/>
      <c r="PXX44" s="133"/>
      <c r="PYC44" s="133"/>
      <c r="PYH44" s="133"/>
      <c r="PYM44" s="133"/>
      <c r="PYR44" s="133"/>
      <c r="PYW44" s="133"/>
      <c r="PZB44" s="133"/>
      <c r="PZG44" s="133"/>
      <c r="PZL44" s="133"/>
      <c r="PZQ44" s="133"/>
      <c r="PZV44" s="133"/>
      <c r="QAA44" s="133"/>
      <c r="QAF44" s="133"/>
      <c r="QAK44" s="133"/>
      <c r="QAP44" s="133"/>
      <c r="QAU44" s="133"/>
      <c r="QAZ44" s="133"/>
      <c r="QBE44" s="133"/>
      <c r="QBJ44" s="133"/>
      <c r="QBO44" s="133"/>
      <c r="QBT44" s="133"/>
      <c r="QBY44" s="133"/>
      <c r="QCD44" s="133"/>
      <c r="QCI44" s="133"/>
      <c r="QCN44" s="133"/>
      <c r="QCS44" s="133"/>
      <c r="QCX44" s="133"/>
      <c r="QDC44" s="133"/>
      <c r="QDH44" s="133"/>
      <c r="QDM44" s="133"/>
      <c r="QDR44" s="133"/>
      <c r="QDW44" s="133"/>
      <c r="QEB44" s="133"/>
      <c r="QEG44" s="133"/>
      <c r="QEL44" s="133"/>
      <c r="QEQ44" s="133"/>
      <c r="QEV44" s="133"/>
      <c r="QFA44" s="133"/>
      <c r="QFF44" s="133"/>
      <c r="QFK44" s="133"/>
      <c r="QFP44" s="133"/>
      <c r="QFU44" s="133"/>
      <c r="QFZ44" s="133"/>
      <c r="QGE44" s="133"/>
      <c r="QGJ44" s="133"/>
      <c r="QGO44" s="133"/>
      <c r="QGT44" s="133"/>
      <c r="QGY44" s="133"/>
      <c r="QHD44" s="133"/>
      <c r="QHI44" s="133"/>
      <c r="QHN44" s="133"/>
      <c r="QHS44" s="133"/>
      <c r="QHX44" s="133"/>
      <c r="QIC44" s="133"/>
      <c r="QIH44" s="133"/>
      <c r="QIM44" s="133"/>
      <c r="QIR44" s="133"/>
      <c r="QIW44" s="133"/>
      <c r="QJB44" s="133"/>
      <c r="QJG44" s="133"/>
      <c r="QJL44" s="133"/>
      <c r="QJQ44" s="133"/>
      <c r="QJV44" s="133"/>
      <c r="QKA44" s="133"/>
      <c r="QKF44" s="133"/>
      <c r="QKK44" s="133"/>
      <c r="QKP44" s="133"/>
      <c r="QKU44" s="133"/>
      <c r="QKZ44" s="133"/>
      <c r="QLE44" s="133"/>
      <c r="QLJ44" s="133"/>
      <c r="QLO44" s="133"/>
      <c r="QLT44" s="133"/>
      <c r="QLY44" s="133"/>
      <c r="QMD44" s="133"/>
      <c r="QMI44" s="133"/>
      <c r="QMN44" s="133"/>
      <c r="QMS44" s="133"/>
      <c r="QMX44" s="133"/>
      <c r="QNC44" s="133"/>
      <c r="QNH44" s="133"/>
      <c r="QNM44" s="133"/>
      <c r="QNR44" s="133"/>
      <c r="QNW44" s="133"/>
      <c r="QOB44" s="133"/>
      <c r="QOG44" s="133"/>
      <c r="QOL44" s="133"/>
      <c r="QOQ44" s="133"/>
      <c r="QOV44" s="133"/>
      <c r="QPA44" s="133"/>
      <c r="QPF44" s="133"/>
      <c r="QPK44" s="133"/>
      <c r="QPP44" s="133"/>
      <c r="QPU44" s="133"/>
      <c r="QPZ44" s="133"/>
      <c r="QQE44" s="133"/>
      <c r="QQJ44" s="133"/>
      <c r="QQO44" s="133"/>
      <c r="QQT44" s="133"/>
      <c r="QQY44" s="133"/>
      <c r="QRD44" s="133"/>
      <c r="QRI44" s="133"/>
      <c r="QRN44" s="133"/>
      <c r="QRS44" s="133"/>
      <c r="QRX44" s="133"/>
      <c r="QSC44" s="133"/>
      <c r="QSH44" s="133"/>
      <c r="QSM44" s="133"/>
      <c r="QSR44" s="133"/>
      <c r="QSW44" s="133"/>
      <c r="QTB44" s="133"/>
      <c r="QTG44" s="133"/>
      <c r="QTL44" s="133"/>
      <c r="QTQ44" s="133"/>
      <c r="QTV44" s="133"/>
      <c r="QUA44" s="133"/>
      <c r="QUF44" s="133"/>
      <c r="QUK44" s="133"/>
      <c r="QUP44" s="133"/>
      <c r="QUU44" s="133"/>
      <c r="QUZ44" s="133"/>
      <c r="QVE44" s="133"/>
      <c r="QVJ44" s="133"/>
      <c r="QVO44" s="133"/>
      <c r="QVT44" s="133"/>
      <c r="QVY44" s="133"/>
      <c r="QWD44" s="133"/>
      <c r="QWI44" s="133"/>
      <c r="QWN44" s="133"/>
      <c r="QWS44" s="133"/>
      <c r="QWX44" s="133"/>
      <c r="QXC44" s="133"/>
      <c r="QXH44" s="133"/>
      <c r="QXM44" s="133"/>
      <c r="QXR44" s="133"/>
      <c r="QXW44" s="133"/>
      <c r="QYB44" s="133"/>
      <c r="QYG44" s="133"/>
      <c r="QYL44" s="133"/>
      <c r="QYQ44" s="133"/>
      <c r="QYV44" s="133"/>
      <c r="QZA44" s="133"/>
      <c r="QZF44" s="133"/>
      <c r="QZK44" s="133"/>
      <c r="QZP44" s="133"/>
      <c r="QZU44" s="133"/>
      <c r="QZZ44" s="133"/>
      <c r="RAE44" s="133"/>
      <c r="RAJ44" s="133"/>
      <c r="RAO44" s="133"/>
      <c r="RAT44" s="133"/>
      <c r="RAY44" s="133"/>
      <c r="RBD44" s="133"/>
      <c r="RBI44" s="133"/>
      <c r="RBN44" s="133"/>
      <c r="RBS44" s="133"/>
      <c r="RBX44" s="133"/>
      <c r="RCC44" s="133"/>
      <c r="RCH44" s="133"/>
      <c r="RCM44" s="133"/>
      <c r="RCR44" s="133"/>
      <c r="RCW44" s="133"/>
      <c r="RDB44" s="133"/>
      <c r="RDG44" s="133"/>
      <c r="RDL44" s="133"/>
      <c r="RDQ44" s="133"/>
      <c r="RDV44" s="133"/>
      <c r="REA44" s="133"/>
      <c r="REF44" s="133"/>
      <c r="REK44" s="133"/>
      <c r="REP44" s="133"/>
      <c r="REU44" s="133"/>
      <c r="REZ44" s="133"/>
      <c r="RFE44" s="133"/>
      <c r="RFJ44" s="133"/>
      <c r="RFO44" s="133"/>
      <c r="RFT44" s="133"/>
      <c r="RFY44" s="133"/>
      <c r="RGD44" s="133"/>
      <c r="RGI44" s="133"/>
      <c r="RGN44" s="133"/>
      <c r="RGS44" s="133"/>
      <c r="RGX44" s="133"/>
      <c r="RHC44" s="133"/>
      <c r="RHH44" s="133"/>
      <c r="RHM44" s="133"/>
      <c r="RHR44" s="133"/>
      <c r="RHW44" s="133"/>
      <c r="RIB44" s="133"/>
      <c r="RIG44" s="133"/>
      <c r="RIL44" s="133"/>
      <c r="RIQ44" s="133"/>
      <c r="RIV44" s="133"/>
      <c r="RJA44" s="133"/>
      <c r="RJF44" s="133"/>
      <c r="RJK44" s="133"/>
      <c r="RJP44" s="133"/>
      <c r="RJU44" s="133"/>
      <c r="RJZ44" s="133"/>
      <c r="RKE44" s="133"/>
      <c r="RKJ44" s="133"/>
      <c r="RKO44" s="133"/>
      <c r="RKT44" s="133"/>
      <c r="RKY44" s="133"/>
      <c r="RLD44" s="133"/>
      <c r="RLI44" s="133"/>
      <c r="RLN44" s="133"/>
      <c r="RLS44" s="133"/>
      <c r="RLX44" s="133"/>
      <c r="RMC44" s="133"/>
      <c r="RMH44" s="133"/>
      <c r="RMM44" s="133"/>
      <c r="RMR44" s="133"/>
      <c r="RMW44" s="133"/>
      <c r="RNB44" s="133"/>
      <c r="RNG44" s="133"/>
      <c r="RNL44" s="133"/>
      <c r="RNQ44" s="133"/>
      <c r="RNV44" s="133"/>
      <c r="ROA44" s="133"/>
      <c r="ROF44" s="133"/>
      <c r="ROK44" s="133"/>
      <c r="ROP44" s="133"/>
      <c r="ROU44" s="133"/>
      <c r="ROZ44" s="133"/>
      <c r="RPE44" s="133"/>
      <c r="RPJ44" s="133"/>
      <c r="RPO44" s="133"/>
      <c r="RPT44" s="133"/>
      <c r="RPY44" s="133"/>
      <c r="RQD44" s="133"/>
      <c r="RQI44" s="133"/>
      <c r="RQN44" s="133"/>
      <c r="RQS44" s="133"/>
      <c r="RQX44" s="133"/>
      <c r="RRC44" s="133"/>
      <c r="RRH44" s="133"/>
      <c r="RRM44" s="133"/>
      <c r="RRR44" s="133"/>
      <c r="RRW44" s="133"/>
      <c r="RSB44" s="133"/>
      <c r="RSG44" s="133"/>
      <c r="RSL44" s="133"/>
      <c r="RSQ44" s="133"/>
      <c r="RSV44" s="133"/>
      <c r="RTA44" s="133"/>
      <c r="RTF44" s="133"/>
      <c r="RTK44" s="133"/>
      <c r="RTP44" s="133"/>
      <c r="RTU44" s="133"/>
      <c r="RTZ44" s="133"/>
      <c r="RUE44" s="133"/>
      <c r="RUJ44" s="133"/>
      <c r="RUO44" s="133"/>
      <c r="RUT44" s="133"/>
      <c r="RUY44" s="133"/>
      <c r="RVD44" s="133"/>
      <c r="RVI44" s="133"/>
      <c r="RVN44" s="133"/>
      <c r="RVS44" s="133"/>
      <c r="RVX44" s="133"/>
      <c r="RWC44" s="133"/>
      <c r="RWH44" s="133"/>
      <c r="RWM44" s="133"/>
      <c r="RWR44" s="133"/>
      <c r="RWW44" s="133"/>
      <c r="RXB44" s="133"/>
      <c r="RXG44" s="133"/>
      <c r="RXL44" s="133"/>
      <c r="RXQ44" s="133"/>
      <c r="RXV44" s="133"/>
      <c r="RYA44" s="133"/>
      <c r="RYF44" s="133"/>
      <c r="RYK44" s="133"/>
      <c r="RYP44" s="133"/>
      <c r="RYU44" s="133"/>
      <c r="RYZ44" s="133"/>
      <c r="RZE44" s="133"/>
      <c r="RZJ44" s="133"/>
      <c r="RZO44" s="133"/>
      <c r="RZT44" s="133"/>
      <c r="RZY44" s="133"/>
      <c r="SAD44" s="133"/>
      <c r="SAI44" s="133"/>
      <c r="SAN44" s="133"/>
      <c r="SAS44" s="133"/>
      <c r="SAX44" s="133"/>
      <c r="SBC44" s="133"/>
      <c r="SBH44" s="133"/>
      <c r="SBM44" s="133"/>
      <c r="SBR44" s="133"/>
      <c r="SBW44" s="133"/>
      <c r="SCB44" s="133"/>
      <c r="SCG44" s="133"/>
      <c r="SCL44" s="133"/>
      <c r="SCQ44" s="133"/>
      <c r="SCV44" s="133"/>
      <c r="SDA44" s="133"/>
      <c r="SDF44" s="133"/>
      <c r="SDK44" s="133"/>
      <c r="SDP44" s="133"/>
      <c r="SDU44" s="133"/>
      <c r="SDZ44" s="133"/>
      <c r="SEE44" s="133"/>
      <c r="SEJ44" s="133"/>
      <c r="SEO44" s="133"/>
      <c r="SET44" s="133"/>
      <c r="SEY44" s="133"/>
      <c r="SFD44" s="133"/>
      <c r="SFI44" s="133"/>
      <c r="SFN44" s="133"/>
      <c r="SFS44" s="133"/>
      <c r="SFX44" s="133"/>
      <c r="SGC44" s="133"/>
      <c r="SGH44" s="133"/>
      <c r="SGM44" s="133"/>
      <c r="SGR44" s="133"/>
      <c r="SGW44" s="133"/>
      <c r="SHB44" s="133"/>
      <c r="SHG44" s="133"/>
      <c r="SHL44" s="133"/>
      <c r="SHQ44" s="133"/>
      <c r="SHV44" s="133"/>
      <c r="SIA44" s="133"/>
      <c r="SIF44" s="133"/>
      <c r="SIK44" s="133"/>
      <c r="SIP44" s="133"/>
      <c r="SIU44" s="133"/>
      <c r="SIZ44" s="133"/>
      <c r="SJE44" s="133"/>
      <c r="SJJ44" s="133"/>
      <c r="SJO44" s="133"/>
      <c r="SJT44" s="133"/>
      <c r="SJY44" s="133"/>
      <c r="SKD44" s="133"/>
      <c r="SKI44" s="133"/>
      <c r="SKN44" s="133"/>
      <c r="SKS44" s="133"/>
      <c r="SKX44" s="133"/>
      <c r="SLC44" s="133"/>
      <c r="SLH44" s="133"/>
      <c r="SLM44" s="133"/>
      <c r="SLR44" s="133"/>
      <c r="SLW44" s="133"/>
      <c r="SMB44" s="133"/>
      <c r="SMG44" s="133"/>
      <c r="SML44" s="133"/>
      <c r="SMQ44" s="133"/>
      <c r="SMV44" s="133"/>
      <c r="SNA44" s="133"/>
      <c r="SNF44" s="133"/>
      <c r="SNK44" s="133"/>
      <c r="SNP44" s="133"/>
      <c r="SNU44" s="133"/>
      <c r="SNZ44" s="133"/>
      <c r="SOE44" s="133"/>
      <c r="SOJ44" s="133"/>
      <c r="SOO44" s="133"/>
      <c r="SOT44" s="133"/>
      <c r="SOY44" s="133"/>
      <c r="SPD44" s="133"/>
      <c r="SPI44" s="133"/>
      <c r="SPN44" s="133"/>
      <c r="SPS44" s="133"/>
      <c r="SPX44" s="133"/>
      <c r="SQC44" s="133"/>
      <c r="SQH44" s="133"/>
      <c r="SQM44" s="133"/>
      <c r="SQR44" s="133"/>
      <c r="SQW44" s="133"/>
      <c r="SRB44" s="133"/>
      <c r="SRG44" s="133"/>
      <c r="SRL44" s="133"/>
      <c r="SRQ44" s="133"/>
      <c r="SRV44" s="133"/>
      <c r="SSA44" s="133"/>
      <c r="SSF44" s="133"/>
      <c r="SSK44" s="133"/>
      <c r="SSP44" s="133"/>
      <c r="SSU44" s="133"/>
      <c r="SSZ44" s="133"/>
      <c r="STE44" s="133"/>
      <c r="STJ44" s="133"/>
      <c r="STO44" s="133"/>
      <c r="STT44" s="133"/>
      <c r="STY44" s="133"/>
      <c r="SUD44" s="133"/>
      <c r="SUI44" s="133"/>
      <c r="SUN44" s="133"/>
      <c r="SUS44" s="133"/>
      <c r="SUX44" s="133"/>
      <c r="SVC44" s="133"/>
      <c r="SVH44" s="133"/>
      <c r="SVM44" s="133"/>
      <c r="SVR44" s="133"/>
      <c r="SVW44" s="133"/>
      <c r="SWB44" s="133"/>
      <c r="SWG44" s="133"/>
      <c r="SWL44" s="133"/>
      <c r="SWQ44" s="133"/>
      <c r="SWV44" s="133"/>
      <c r="SXA44" s="133"/>
      <c r="SXF44" s="133"/>
      <c r="SXK44" s="133"/>
      <c r="SXP44" s="133"/>
      <c r="SXU44" s="133"/>
      <c r="SXZ44" s="133"/>
      <c r="SYE44" s="133"/>
      <c r="SYJ44" s="133"/>
      <c r="SYO44" s="133"/>
      <c r="SYT44" s="133"/>
      <c r="SYY44" s="133"/>
      <c r="SZD44" s="133"/>
      <c r="SZI44" s="133"/>
      <c r="SZN44" s="133"/>
      <c r="SZS44" s="133"/>
      <c r="SZX44" s="133"/>
      <c r="TAC44" s="133"/>
      <c r="TAH44" s="133"/>
      <c r="TAM44" s="133"/>
      <c r="TAR44" s="133"/>
      <c r="TAW44" s="133"/>
      <c r="TBB44" s="133"/>
      <c r="TBG44" s="133"/>
      <c r="TBL44" s="133"/>
      <c r="TBQ44" s="133"/>
      <c r="TBV44" s="133"/>
      <c r="TCA44" s="133"/>
      <c r="TCF44" s="133"/>
      <c r="TCK44" s="133"/>
      <c r="TCP44" s="133"/>
      <c r="TCU44" s="133"/>
      <c r="TCZ44" s="133"/>
      <c r="TDE44" s="133"/>
      <c r="TDJ44" s="133"/>
      <c r="TDO44" s="133"/>
      <c r="TDT44" s="133"/>
      <c r="TDY44" s="133"/>
      <c r="TED44" s="133"/>
      <c r="TEI44" s="133"/>
      <c r="TEN44" s="133"/>
      <c r="TES44" s="133"/>
      <c r="TEX44" s="133"/>
      <c r="TFC44" s="133"/>
      <c r="TFH44" s="133"/>
      <c r="TFM44" s="133"/>
      <c r="TFR44" s="133"/>
      <c r="TFW44" s="133"/>
      <c r="TGB44" s="133"/>
      <c r="TGG44" s="133"/>
      <c r="TGL44" s="133"/>
      <c r="TGQ44" s="133"/>
      <c r="TGV44" s="133"/>
      <c r="THA44" s="133"/>
      <c r="THF44" s="133"/>
      <c r="THK44" s="133"/>
      <c r="THP44" s="133"/>
      <c r="THU44" s="133"/>
      <c r="THZ44" s="133"/>
      <c r="TIE44" s="133"/>
      <c r="TIJ44" s="133"/>
      <c r="TIO44" s="133"/>
      <c r="TIT44" s="133"/>
      <c r="TIY44" s="133"/>
      <c r="TJD44" s="133"/>
      <c r="TJI44" s="133"/>
      <c r="TJN44" s="133"/>
      <c r="TJS44" s="133"/>
      <c r="TJX44" s="133"/>
      <c r="TKC44" s="133"/>
      <c r="TKH44" s="133"/>
      <c r="TKM44" s="133"/>
      <c r="TKR44" s="133"/>
      <c r="TKW44" s="133"/>
      <c r="TLB44" s="133"/>
      <c r="TLG44" s="133"/>
      <c r="TLL44" s="133"/>
      <c r="TLQ44" s="133"/>
      <c r="TLV44" s="133"/>
      <c r="TMA44" s="133"/>
      <c r="TMF44" s="133"/>
      <c r="TMK44" s="133"/>
      <c r="TMP44" s="133"/>
      <c r="TMU44" s="133"/>
      <c r="TMZ44" s="133"/>
      <c r="TNE44" s="133"/>
      <c r="TNJ44" s="133"/>
      <c r="TNO44" s="133"/>
      <c r="TNT44" s="133"/>
      <c r="TNY44" s="133"/>
      <c r="TOD44" s="133"/>
      <c r="TOI44" s="133"/>
      <c r="TON44" s="133"/>
      <c r="TOS44" s="133"/>
      <c r="TOX44" s="133"/>
      <c r="TPC44" s="133"/>
      <c r="TPH44" s="133"/>
      <c r="TPM44" s="133"/>
      <c r="TPR44" s="133"/>
      <c r="TPW44" s="133"/>
      <c r="TQB44" s="133"/>
      <c r="TQG44" s="133"/>
      <c r="TQL44" s="133"/>
      <c r="TQQ44" s="133"/>
      <c r="TQV44" s="133"/>
      <c r="TRA44" s="133"/>
      <c r="TRF44" s="133"/>
      <c r="TRK44" s="133"/>
      <c r="TRP44" s="133"/>
      <c r="TRU44" s="133"/>
      <c r="TRZ44" s="133"/>
      <c r="TSE44" s="133"/>
      <c r="TSJ44" s="133"/>
      <c r="TSO44" s="133"/>
      <c r="TST44" s="133"/>
      <c r="TSY44" s="133"/>
      <c r="TTD44" s="133"/>
      <c r="TTI44" s="133"/>
      <c r="TTN44" s="133"/>
      <c r="TTS44" s="133"/>
      <c r="TTX44" s="133"/>
      <c r="TUC44" s="133"/>
      <c r="TUH44" s="133"/>
      <c r="TUM44" s="133"/>
      <c r="TUR44" s="133"/>
      <c r="TUW44" s="133"/>
      <c r="TVB44" s="133"/>
      <c r="TVG44" s="133"/>
      <c r="TVL44" s="133"/>
      <c r="TVQ44" s="133"/>
      <c r="TVV44" s="133"/>
      <c r="TWA44" s="133"/>
      <c r="TWF44" s="133"/>
      <c r="TWK44" s="133"/>
      <c r="TWP44" s="133"/>
      <c r="TWU44" s="133"/>
      <c r="TWZ44" s="133"/>
      <c r="TXE44" s="133"/>
      <c r="TXJ44" s="133"/>
      <c r="TXO44" s="133"/>
      <c r="TXT44" s="133"/>
      <c r="TXY44" s="133"/>
      <c r="TYD44" s="133"/>
      <c r="TYI44" s="133"/>
      <c r="TYN44" s="133"/>
      <c r="TYS44" s="133"/>
      <c r="TYX44" s="133"/>
      <c r="TZC44" s="133"/>
      <c r="TZH44" s="133"/>
      <c r="TZM44" s="133"/>
      <c r="TZR44" s="133"/>
      <c r="TZW44" s="133"/>
      <c r="UAB44" s="133"/>
      <c r="UAG44" s="133"/>
      <c r="UAL44" s="133"/>
      <c r="UAQ44" s="133"/>
      <c r="UAV44" s="133"/>
      <c r="UBA44" s="133"/>
      <c r="UBF44" s="133"/>
      <c r="UBK44" s="133"/>
      <c r="UBP44" s="133"/>
      <c r="UBU44" s="133"/>
      <c r="UBZ44" s="133"/>
      <c r="UCE44" s="133"/>
      <c r="UCJ44" s="133"/>
      <c r="UCO44" s="133"/>
      <c r="UCT44" s="133"/>
      <c r="UCY44" s="133"/>
      <c r="UDD44" s="133"/>
      <c r="UDI44" s="133"/>
      <c r="UDN44" s="133"/>
      <c r="UDS44" s="133"/>
      <c r="UDX44" s="133"/>
      <c r="UEC44" s="133"/>
      <c r="UEH44" s="133"/>
      <c r="UEM44" s="133"/>
      <c r="UER44" s="133"/>
      <c r="UEW44" s="133"/>
      <c r="UFB44" s="133"/>
      <c r="UFG44" s="133"/>
      <c r="UFL44" s="133"/>
      <c r="UFQ44" s="133"/>
      <c r="UFV44" s="133"/>
      <c r="UGA44" s="133"/>
      <c r="UGF44" s="133"/>
      <c r="UGK44" s="133"/>
      <c r="UGP44" s="133"/>
      <c r="UGU44" s="133"/>
      <c r="UGZ44" s="133"/>
      <c r="UHE44" s="133"/>
      <c r="UHJ44" s="133"/>
      <c r="UHO44" s="133"/>
      <c r="UHT44" s="133"/>
      <c r="UHY44" s="133"/>
      <c r="UID44" s="133"/>
      <c r="UII44" s="133"/>
      <c r="UIN44" s="133"/>
      <c r="UIS44" s="133"/>
      <c r="UIX44" s="133"/>
      <c r="UJC44" s="133"/>
      <c r="UJH44" s="133"/>
      <c r="UJM44" s="133"/>
      <c r="UJR44" s="133"/>
      <c r="UJW44" s="133"/>
      <c r="UKB44" s="133"/>
      <c r="UKG44" s="133"/>
      <c r="UKL44" s="133"/>
      <c r="UKQ44" s="133"/>
      <c r="UKV44" s="133"/>
      <c r="ULA44" s="133"/>
      <c r="ULF44" s="133"/>
      <c r="ULK44" s="133"/>
      <c r="ULP44" s="133"/>
      <c r="ULU44" s="133"/>
      <c r="ULZ44" s="133"/>
      <c r="UME44" s="133"/>
      <c r="UMJ44" s="133"/>
      <c r="UMO44" s="133"/>
      <c r="UMT44" s="133"/>
      <c r="UMY44" s="133"/>
      <c r="UND44" s="133"/>
      <c r="UNI44" s="133"/>
      <c r="UNN44" s="133"/>
      <c r="UNS44" s="133"/>
      <c r="UNX44" s="133"/>
      <c r="UOC44" s="133"/>
      <c r="UOH44" s="133"/>
      <c r="UOM44" s="133"/>
      <c r="UOR44" s="133"/>
      <c r="UOW44" s="133"/>
      <c r="UPB44" s="133"/>
      <c r="UPG44" s="133"/>
      <c r="UPL44" s="133"/>
      <c r="UPQ44" s="133"/>
      <c r="UPV44" s="133"/>
      <c r="UQA44" s="133"/>
      <c r="UQF44" s="133"/>
      <c r="UQK44" s="133"/>
      <c r="UQP44" s="133"/>
      <c r="UQU44" s="133"/>
      <c r="UQZ44" s="133"/>
      <c r="URE44" s="133"/>
      <c r="URJ44" s="133"/>
      <c r="URO44" s="133"/>
      <c r="URT44" s="133"/>
      <c r="URY44" s="133"/>
      <c r="USD44" s="133"/>
      <c r="USI44" s="133"/>
      <c r="USN44" s="133"/>
      <c r="USS44" s="133"/>
      <c r="USX44" s="133"/>
      <c r="UTC44" s="133"/>
      <c r="UTH44" s="133"/>
      <c r="UTM44" s="133"/>
      <c r="UTR44" s="133"/>
      <c r="UTW44" s="133"/>
      <c r="UUB44" s="133"/>
      <c r="UUG44" s="133"/>
      <c r="UUL44" s="133"/>
      <c r="UUQ44" s="133"/>
      <c r="UUV44" s="133"/>
      <c r="UVA44" s="133"/>
      <c r="UVF44" s="133"/>
      <c r="UVK44" s="133"/>
      <c r="UVP44" s="133"/>
      <c r="UVU44" s="133"/>
      <c r="UVZ44" s="133"/>
      <c r="UWE44" s="133"/>
      <c r="UWJ44" s="133"/>
      <c r="UWO44" s="133"/>
      <c r="UWT44" s="133"/>
      <c r="UWY44" s="133"/>
      <c r="UXD44" s="133"/>
      <c r="UXI44" s="133"/>
      <c r="UXN44" s="133"/>
      <c r="UXS44" s="133"/>
      <c r="UXX44" s="133"/>
      <c r="UYC44" s="133"/>
      <c r="UYH44" s="133"/>
      <c r="UYM44" s="133"/>
      <c r="UYR44" s="133"/>
      <c r="UYW44" s="133"/>
      <c r="UZB44" s="133"/>
      <c r="UZG44" s="133"/>
      <c r="UZL44" s="133"/>
      <c r="UZQ44" s="133"/>
      <c r="UZV44" s="133"/>
      <c r="VAA44" s="133"/>
      <c r="VAF44" s="133"/>
      <c r="VAK44" s="133"/>
      <c r="VAP44" s="133"/>
      <c r="VAU44" s="133"/>
      <c r="VAZ44" s="133"/>
      <c r="VBE44" s="133"/>
      <c r="VBJ44" s="133"/>
      <c r="VBO44" s="133"/>
      <c r="VBT44" s="133"/>
      <c r="VBY44" s="133"/>
      <c r="VCD44" s="133"/>
      <c r="VCI44" s="133"/>
      <c r="VCN44" s="133"/>
      <c r="VCS44" s="133"/>
      <c r="VCX44" s="133"/>
      <c r="VDC44" s="133"/>
      <c r="VDH44" s="133"/>
      <c r="VDM44" s="133"/>
      <c r="VDR44" s="133"/>
      <c r="VDW44" s="133"/>
      <c r="VEB44" s="133"/>
      <c r="VEG44" s="133"/>
      <c r="VEL44" s="133"/>
      <c r="VEQ44" s="133"/>
      <c r="VEV44" s="133"/>
      <c r="VFA44" s="133"/>
      <c r="VFF44" s="133"/>
      <c r="VFK44" s="133"/>
      <c r="VFP44" s="133"/>
      <c r="VFU44" s="133"/>
      <c r="VFZ44" s="133"/>
      <c r="VGE44" s="133"/>
      <c r="VGJ44" s="133"/>
      <c r="VGO44" s="133"/>
      <c r="VGT44" s="133"/>
      <c r="VGY44" s="133"/>
      <c r="VHD44" s="133"/>
      <c r="VHI44" s="133"/>
      <c r="VHN44" s="133"/>
      <c r="VHS44" s="133"/>
      <c r="VHX44" s="133"/>
      <c r="VIC44" s="133"/>
      <c r="VIH44" s="133"/>
      <c r="VIM44" s="133"/>
      <c r="VIR44" s="133"/>
      <c r="VIW44" s="133"/>
      <c r="VJB44" s="133"/>
      <c r="VJG44" s="133"/>
      <c r="VJL44" s="133"/>
      <c r="VJQ44" s="133"/>
      <c r="VJV44" s="133"/>
      <c r="VKA44" s="133"/>
      <c r="VKF44" s="133"/>
      <c r="VKK44" s="133"/>
      <c r="VKP44" s="133"/>
      <c r="VKU44" s="133"/>
      <c r="VKZ44" s="133"/>
      <c r="VLE44" s="133"/>
      <c r="VLJ44" s="133"/>
      <c r="VLO44" s="133"/>
      <c r="VLT44" s="133"/>
      <c r="VLY44" s="133"/>
      <c r="VMD44" s="133"/>
      <c r="VMI44" s="133"/>
      <c r="VMN44" s="133"/>
      <c r="VMS44" s="133"/>
      <c r="VMX44" s="133"/>
      <c r="VNC44" s="133"/>
      <c r="VNH44" s="133"/>
      <c r="VNM44" s="133"/>
      <c r="VNR44" s="133"/>
      <c r="VNW44" s="133"/>
      <c r="VOB44" s="133"/>
      <c r="VOG44" s="133"/>
      <c r="VOL44" s="133"/>
      <c r="VOQ44" s="133"/>
      <c r="VOV44" s="133"/>
      <c r="VPA44" s="133"/>
      <c r="VPF44" s="133"/>
      <c r="VPK44" s="133"/>
      <c r="VPP44" s="133"/>
      <c r="VPU44" s="133"/>
      <c r="VPZ44" s="133"/>
      <c r="VQE44" s="133"/>
      <c r="VQJ44" s="133"/>
      <c r="VQO44" s="133"/>
      <c r="VQT44" s="133"/>
      <c r="VQY44" s="133"/>
      <c r="VRD44" s="133"/>
      <c r="VRI44" s="133"/>
      <c r="VRN44" s="133"/>
      <c r="VRS44" s="133"/>
      <c r="VRX44" s="133"/>
      <c r="VSC44" s="133"/>
      <c r="VSH44" s="133"/>
      <c r="VSM44" s="133"/>
      <c r="VSR44" s="133"/>
      <c r="VSW44" s="133"/>
      <c r="VTB44" s="133"/>
      <c r="VTG44" s="133"/>
      <c r="VTL44" s="133"/>
      <c r="VTQ44" s="133"/>
      <c r="VTV44" s="133"/>
      <c r="VUA44" s="133"/>
      <c r="VUF44" s="133"/>
      <c r="VUK44" s="133"/>
      <c r="VUP44" s="133"/>
      <c r="VUU44" s="133"/>
      <c r="VUZ44" s="133"/>
      <c r="VVE44" s="133"/>
      <c r="VVJ44" s="133"/>
      <c r="VVO44" s="133"/>
      <c r="VVT44" s="133"/>
      <c r="VVY44" s="133"/>
      <c r="VWD44" s="133"/>
      <c r="VWI44" s="133"/>
      <c r="VWN44" s="133"/>
      <c r="VWS44" s="133"/>
      <c r="VWX44" s="133"/>
      <c r="VXC44" s="133"/>
      <c r="VXH44" s="133"/>
      <c r="VXM44" s="133"/>
      <c r="VXR44" s="133"/>
      <c r="VXW44" s="133"/>
      <c r="VYB44" s="133"/>
      <c r="VYG44" s="133"/>
      <c r="VYL44" s="133"/>
      <c r="VYQ44" s="133"/>
      <c r="VYV44" s="133"/>
      <c r="VZA44" s="133"/>
      <c r="VZF44" s="133"/>
      <c r="VZK44" s="133"/>
      <c r="VZP44" s="133"/>
      <c r="VZU44" s="133"/>
      <c r="VZZ44" s="133"/>
      <c r="WAE44" s="133"/>
      <c r="WAJ44" s="133"/>
      <c r="WAO44" s="133"/>
      <c r="WAT44" s="133"/>
      <c r="WAY44" s="133"/>
      <c r="WBD44" s="133"/>
      <c r="WBI44" s="133"/>
      <c r="WBN44" s="133"/>
      <c r="WBS44" s="133"/>
      <c r="WBX44" s="133"/>
      <c r="WCC44" s="133"/>
      <c r="WCH44" s="133"/>
      <c r="WCM44" s="133"/>
      <c r="WCR44" s="133"/>
      <c r="WCW44" s="133"/>
      <c r="WDB44" s="133"/>
      <c r="WDG44" s="133"/>
      <c r="WDL44" s="133"/>
      <c r="WDQ44" s="133"/>
      <c r="WDV44" s="133"/>
      <c r="WEA44" s="133"/>
      <c r="WEF44" s="133"/>
      <c r="WEK44" s="133"/>
      <c r="WEP44" s="133"/>
      <c r="WEU44" s="133"/>
      <c r="WEZ44" s="133"/>
      <c r="WFE44" s="133"/>
      <c r="WFJ44" s="133"/>
      <c r="WFO44" s="133"/>
      <c r="WFT44" s="133"/>
      <c r="WFY44" s="133"/>
      <c r="WGD44" s="133"/>
      <c r="WGI44" s="133"/>
      <c r="WGN44" s="133"/>
      <c r="WGS44" s="133"/>
      <c r="WGX44" s="133"/>
      <c r="WHC44" s="133"/>
      <c r="WHH44" s="133"/>
      <c r="WHM44" s="133"/>
      <c r="WHR44" s="133"/>
      <c r="WHW44" s="133"/>
      <c r="WIB44" s="133"/>
      <c r="WIG44" s="133"/>
      <c r="WIL44" s="133"/>
      <c r="WIQ44" s="133"/>
      <c r="WIV44" s="133"/>
      <c r="WJA44" s="133"/>
      <c r="WJF44" s="133"/>
      <c r="WJK44" s="133"/>
      <c r="WJP44" s="133"/>
      <c r="WJU44" s="133"/>
      <c r="WJZ44" s="133"/>
      <c r="WKE44" s="133"/>
      <c r="WKJ44" s="133"/>
      <c r="WKO44" s="133"/>
      <c r="WKT44" s="133"/>
      <c r="WKY44" s="133"/>
      <c r="WLD44" s="133"/>
      <c r="WLI44" s="133"/>
      <c r="WLN44" s="133"/>
      <c r="WLS44" s="133"/>
      <c r="WLX44" s="133"/>
      <c r="WMC44" s="133"/>
      <c r="WMH44" s="133"/>
      <c r="WMM44" s="133"/>
      <c r="WMR44" s="133"/>
      <c r="WMW44" s="133"/>
      <c r="WNB44" s="133"/>
      <c r="WNG44" s="133"/>
      <c r="WNL44" s="133"/>
      <c r="WNQ44" s="133"/>
      <c r="WNV44" s="133"/>
      <c r="WOA44" s="133"/>
      <c r="WOF44" s="133"/>
      <c r="WOK44" s="133"/>
      <c r="WOP44" s="133"/>
      <c r="WOU44" s="133"/>
      <c r="WOZ44" s="133"/>
      <c r="WPE44" s="133"/>
      <c r="WPJ44" s="133"/>
      <c r="WPO44" s="133"/>
      <c r="WPT44" s="133"/>
      <c r="WPY44" s="133"/>
      <c r="WQD44" s="133"/>
      <c r="WQI44" s="133"/>
      <c r="WQN44" s="133"/>
      <c r="WQS44" s="133"/>
      <c r="WQX44" s="133"/>
      <c r="WRC44" s="133"/>
      <c r="WRH44" s="133"/>
      <c r="WRM44" s="133"/>
      <c r="WRR44" s="133"/>
      <c r="WRW44" s="133"/>
      <c r="WSB44" s="133"/>
      <c r="WSG44" s="133"/>
      <c r="WSL44" s="133"/>
      <c r="WSQ44" s="133"/>
      <c r="WSV44" s="133"/>
      <c r="WTA44" s="133"/>
      <c r="WTF44" s="133"/>
      <c r="WTK44" s="133"/>
      <c r="WTP44" s="133"/>
      <c r="WTU44" s="133"/>
      <c r="WTZ44" s="133"/>
      <c r="WUE44" s="133"/>
      <c r="WUJ44" s="133"/>
      <c r="WUO44" s="133"/>
      <c r="WUT44" s="133"/>
      <c r="WUY44" s="133"/>
      <c r="WVD44" s="133"/>
      <c r="WVI44" s="133"/>
      <c r="WVN44" s="133"/>
      <c r="WVS44" s="133"/>
      <c r="WVX44" s="133"/>
      <c r="WWC44" s="133"/>
      <c r="WWH44" s="133"/>
      <c r="WWM44" s="133"/>
      <c r="WWR44" s="133"/>
      <c r="WWW44" s="133"/>
      <c r="WXB44" s="133"/>
      <c r="WXG44" s="133"/>
      <c r="WXL44" s="133"/>
      <c r="WXQ44" s="133"/>
      <c r="WXV44" s="133"/>
      <c r="WYA44" s="133"/>
      <c r="WYF44" s="133"/>
      <c r="WYK44" s="133"/>
      <c r="WYP44" s="133"/>
      <c r="WYU44" s="133"/>
      <c r="WYZ44" s="133"/>
      <c r="WZE44" s="133"/>
      <c r="WZJ44" s="133"/>
      <c r="WZO44" s="133"/>
      <c r="WZT44" s="133"/>
      <c r="WZY44" s="133"/>
      <c r="XAD44" s="133"/>
      <c r="XAI44" s="133"/>
      <c r="XAN44" s="133"/>
      <c r="XAS44" s="133"/>
      <c r="XAX44" s="133"/>
      <c r="XBC44" s="133"/>
      <c r="XBH44" s="133"/>
      <c r="XBM44" s="133"/>
      <c r="XBR44" s="133"/>
      <c r="XBW44" s="133"/>
      <c r="XCB44" s="133"/>
      <c r="XCG44" s="133"/>
      <c r="XCL44" s="133"/>
      <c r="XCQ44" s="133"/>
      <c r="XCV44" s="133"/>
      <c r="XDA44" s="133"/>
      <c r="XDF44" s="133"/>
      <c r="XDK44" s="133"/>
      <c r="XDP44" s="133"/>
      <c r="XDU44" s="133"/>
      <c r="XDZ44" s="133"/>
      <c r="XEE44" s="133"/>
      <c r="XEJ44" s="133"/>
      <c r="XEO44" s="133"/>
      <c r="XET44" s="133"/>
      <c r="XEY44" s="133"/>
      <c r="XFD44" s="133"/>
    </row>
    <row r="45" spans="1:1024 1029:2044 2049:3069 3074:4094 4099:5119 5124:6144 6149:7164 7169:8189 8194:9214 9219:10239 10244:11264 11269:12284 12289:13309 13314:14334 14339:15359 15364:16384">
      <c r="A45" s="132" t="s">
        <v>826</v>
      </c>
      <c r="B45" s="132" t="s">
        <v>1482</v>
      </c>
      <c r="C45" s="132" t="s">
        <v>1507</v>
      </c>
      <c r="D45" s="133">
        <v>4265.28</v>
      </c>
      <c r="E45" s="132" t="s">
        <v>822</v>
      </c>
      <c r="I45" s="133"/>
      <c r="N45" s="133"/>
      <c r="S45" s="133"/>
      <c r="X45" s="133"/>
      <c r="AC45" s="133"/>
      <c r="AH45" s="133"/>
      <c r="AM45" s="133"/>
      <c r="AR45" s="133"/>
      <c r="AW45" s="133"/>
      <c r="BB45" s="133"/>
      <c r="BG45" s="133"/>
      <c r="BL45" s="133"/>
      <c r="BQ45" s="133"/>
      <c r="BV45" s="133"/>
      <c r="CA45" s="133"/>
      <c r="CF45" s="133"/>
      <c r="CK45" s="133"/>
      <c r="CP45" s="133"/>
      <c r="CU45" s="133"/>
      <c r="CZ45" s="133"/>
      <c r="DE45" s="133"/>
      <c r="DJ45" s="133"/>
      <c r="DO45" s="133"/>
      <c r="DT45" s="133"/>
      <c r="DY45" s="133"/>
      <c r="ED45" s="133"/>
      <c r="EI45" s="133"/>
      <c r="EN45" s="133"/>
      <c r="ES45" s="133"/>
      <c r="EX45" s="133"/>
      <c r="FC45" s="133"/>
      <c r="FH45" s="133"/>
      <c r="FM45" s="133"/>
      <c r="FR45" s="133"/>
      <c r="FW45" s="133"/>
      <c r="GB45" s="133"/>
      <c r="GG45" s="133"/>
      <c r="GL45" s="133"/>
      <c r="GQ45" s="133"/>
      <c r="GV45" s="133"/>
      <c r="HA45" s="133"/>
      <c r="HF45" s="133"/>
      <c r="HK45" s="133"/>
      <c r="HP45" s="133"/>
      <c r="HU45" s="133"/>
      <c r="HZ45" s="133"/>
      <c r="IE45" s="133"/>
      <c r="IJ45" s="133"/>
      <c r="IO45" s="133"/>
      <c r="IT45" s="133"/>
      <c r="IY45" s="133"/>
      <c r="JD45" s="133"/>
      <c r="JI45" s="133"/>
      <c r="JN45" s="133"/>
      <c r="JS45" s="133"/>
      <c r="JX45" s="133"/>
      <c r="KC45" s="133"/>
      <c r="KH45" s="133"/>
      <c r="KM45" s="133"/>
      <c r="KR45" s="133"/>
      <c r="KW45" s="133"/>
      <c r="LB45" s="133"/>
      <c r="LG45" s="133"/>
      <c r="LL45" s="133"/>
      <c r="LQ45" s="133"/>
      <c r="LV45" s="133"/>
      <c r="MA45" s="133"/>
      <c r="MF45" s="133"/>
      <c r="MK45" s="133"/>
      <c r="MP45" s="133"/>
      <c r="MU45" s="133"/>
      <c r="MZ45" s="133"/>
      <c r="NE45" s="133"/>
      <c r="NJ45" s="133"/>
      <c r="NO45" s="133"/>
      <c r="NT45" s="133"/>
      <c r="NY45" s="133"/>
      <c r="OD45" s="133"/>
      <c r="OI45" s="133"/>
      <c r="ON45" s="133"/>
      <c r="OS45" s="133"/>
      <c r="OX45" s="133"/>
      <c r="PC45" s="133"/>
      <c r="PH45" s="133"/>
      <c r="PM45" s="133"/>
      <c r="PR45" s="133"/>
      <c r="PW45" s="133"/>
      <c r="QB45" s="133"/>
      <c r="QG45" s="133"/>
      <c r="QL45" s="133"/>
      <c r="QQ45" s="133"/>
      <c r="QV45" s="133"/>
      <c r="RA45" s="133"/>
      <c r="RF45" s="133"/>
      <c r="RK45" s="133"/>
      <c r="RP45" s="133"/>
      <c r="RU45" s="133"/>
      <c r="RZ45" s="133"/>
      <c r="SE45" s="133"/>
      <c r="SJ45" s="133"/>
      <c r="SO45" s="133"/>
      <c r="ST45" s="133"/>
      <c r="SY45" s="133"/>
      <c r="TD45" s="133"/>
      <c r="TI45" s="133"/>
      <c r="TN45" s="133"/>
      <c r="TS45" s="133"/>
      <c r="TX45" s="133"/>
      <c r="UC45" s="133"/>
      <c r="UH45" s="133"/>
      <c r="UM45" s="133"/>
      <c r="UR45" s="133"/>
      <c r="UW45" s="133"/>
      <c r="VB45" s="133"/>
      <c r="VG45" s="133"/>
      <c r="VL45" s="133"/>
      <c r="VQ45" s="133"/>
      <c r="VV45" s="133"/>
      <c r="WA45" s="133"/>
      <c r="WF45" s="133"/>
      <c r="WK45" s="133"/>
      <c r="WP45" s="133"/>
      <c r="WU45" s="133"/>
      <c r="WZ45" s="133"/>
      <c r="XE45" s="133"/>
      <c r="XJ45" s="133"/>
      <c r="XO45" s="133"/>
      <c r="XT45" s="133"/>
      <c r="XY45" s="133"/>
      <c r="YD45" s="133"/>
      <c r="YI45" s="133"/>
      <c r="YN45" s="133"/>
      <c r="YS45" s="133"/>
      <c r="YX45" s="133"/>
      <c r="ZC45" s="133"/>
      <c r="ZH45" s="133"/>
      <c r="ZM45" s="133"/>
      <c r="ZR45" s="133"/>
      <c r="ZW45" s="133"/>
      <c r="AAB45" s="133"/>
      <c r="AAG45" s="133"/>
      <c r="AAL45" s="133"/>
      <c r="AAQ45" s="133"/>
      <c r="AAV45" s="133"/>
      <c r="ABA45" s="133"/>
      <c r="ABF45" s="133"/>
      <c r="ABK45" s="133"/>
      <c r="ABP45" s="133"/>
      <c r="ABU45" s="133"/>
      <c r="ABZ45" s="133"/>
      <c r="ACE45" s="133"/>
      <c r="ACJ45" s="133"/>
      <c r="ACO45" s="133"/>
      <c r="ACT45" s="133"/>
      <c r="ACY45" s="133"/>
      <c r="ADD45" s="133"/>
      <c r="ADI45" s="133"/>
      <c r="ADN45" s="133"/>
      <c r="ADS45" s="133"/>
      <c r="ADX45" s="133"/>
      <c r="AEC45" s="133"/>
      <c r="AEH45" s="133"/>
      <c r="AEM45" s="133"/>
      <c r="AER45" s="133"/>
      <c r="AEW45" s="133"/>
      <c r="AFB45" s="133"/>
      <c r="AFG45" s="133"/>
      <c r="AFL45" s="133"/>
      <c r="AFQ45" s="133"/>
      <c r="AFV45" s="133"/>
      <c r="AGA45" s="133"/>
      <c r="AGF45" s="133"/>
      <c r="AGK45" s="133"/>
      <c r="AGP45" s="133"/>
      <c r="AGU45" s="133"/>
      <c r="AGZ45" s="133"/>
      <c r="AHE45" s="133"/>
      <c r="AHJ45" s="133"/>
      <c r="AHO45" s="133"/>
      <c r="AHT45" s="133"/>
      <c r="AHY45" s="133"/>
      <c r="AID45" s="133"/>
      <c r="AII45" s="133"/>
      <c r="AIN45" s="133"/>
      <c r="AIS45" s="133"/>
      <c r="AIX45" s="133"/>
      <c r="AJC45" s="133"/>
      <c r="AJH45" s="133"/>
      <c r="AJM45" s="133"/>
      <c r="AJR45" s="133"/>
      <c r="AJW45" s="133"/>
      <c r="AKB45" s="133"/>
      <c r="AKG45" s="133"/>
      <c r="AKL45" s="133"/>
      <c r="AKQ45" s="133"/>
      <c r="AKV45" s="133"/>
      <c r="ALA45" s="133"/>
      <c r="ALF45" s="133"/>
      <c r="ALK45" s="133"/>
      <c r="ALP45" s="133"/>
      <c r="ALU45" s="133"/>
      <c r="ALZ45" s="133"/>
      <c r="AME45" s="133"/>
      <c r="AMJ45" s="133"/>
      <c r="AMO45" s="133"/>
      <c r="AMT45" s="133"/>
      <c r="AMY45" s="133"/>
      <c r="AND45" s="133"/>
      <c r="ANI45" s="133"/>
      <c r="ANN45" s="133"/>
      <c r="ANS45" s="133"/>
      <c r="ANX45" s="133"/>
      <c r="AOC45" s="133"/>
      <c r="AOH45" s="133"/>
      <c r="AOM45" s="133"/>
      <c r="AOR45" s="133"/>
      <c r="AOW45" s="133"/>
      <c r="APB45" s="133"/>
      <c r="APG45" s="133"/>
      <c r="APL45" s="133"/>
      <c r="APQ45" s="133"/>
      <c r="APV45" s="133"/>
      <c r="AQA45" s="133"/>
      <c r="AQF45" s="133"/>
      <c r="AQK45" s="133"/>
      <c r="AQP45" s="133"/>
      <c r="AQU45" s="133"/>
      <c r="AQZ45" s="133"/>
      <c r="ARE45" s="133"/>
      <c r="ARJ45" s="133"/>
      <c r="ARO45" s="133"/>
      <c r="ART45" s="133"/>
      <c r="ARY45" s="133"/>
      <c r="ASD45" s="133"/>
      <c r="ASI45" s="133"/>
      <c r="ASN45" s="133"/>
      <c r="ASS45" s="133"/>
      <c r="ASX45" s="133"/>
      <c r="ATC45" s="133"/>
      <c r="ATH45" s="133"/>
      <c r="ATM45" s="133"/>
      <c r="ATR45" s="133"/>
      <c r="ATW45" s="133"/>
      <c r="AUB45" s="133"/>
      <c r="AUG45" s="133"/>
      <c r="AUL45" s="133"/>
      <c r="AUQ45" s="133"/>
      <c r="AUV45" s="133"/>
      <c r="AVA45" s="133"/>
      <c r="AVF45" s="133"/>
      <c r="AVK45" s="133"/>
      <c r="AVP45" s="133"/>
      <c r="AVU45" s="133"/>
      <c r="AVZ45" s="133"/>
      <c r="AWE45" s="133"/>
      <c r="AWJ45" s="133"/>
      <c r="AWO45" s="133"/>
      <c r="AWT45" s="133"/>
      <c r="AWY45" s="133"/>
      <c r="AXD45" s="133"/>
      <c r="AXI45" s="133"/>
      <c r="AXN45" s="133"/>
      <c r="AXS45" s="133"/>
      <c r="AXX45" s="133"/>
      <c r="AYC45" s="133"/>
      <c r="AYH45" s="133"/>
      <c r="AYM45" s="133"/>
      <c r="AYR45" s="133"/>
      <c r="AYW45" s="133"/>
      <c r="AZB45" s="133"/>
      <c r="AZG45" s="133"/>
      <c r="AZL45" s="133"/>
      <c r="AZQ45" s="133"/>
      <c r="AZV45" s="133"/>
      <c r="BAA45" s="133"/>
      <c r="BAF45" s="133"/>
      <c r="BAK45" s="133"/>
      <c r="BAP45" s="133"/>
      <c r="BAU45" s="133"/>
      <c r="BAZ45" s="133"/>
      <c r="BBE45" s="133"/>
      <c r="BBJ45" s="133"/>
      <c r="BBO45" s="133"/>
      <c r="BBT45" s="133"/>
      <c r="BBY45" s="133"/>
      <c r="BCD45" s="133"/>
      <c r="BCI45" s="133"/>
      <c r="BCN45" s="133"/>
      <c r="BCS45" s="133"/>
      <c r="BCX45" s="133"/>
      <c r="BDC45" s="133"/>
      <c r="BDH45" s="133"/>
      <c r="BDM45" s="133"/>
      <c r="BDR45" s="133"/>
      <c r="BDW45" s="133"/>
      <c r="BEB45" s="133"/>
      <c r="BEG45" s="133"/>
      <c r="BEL45" s="133"/>
      <c r="BEQ45" s="133"/>
      <c r="BEV45" s="133"/>
      <c r="BFA45" s="133"/>
      <c r="BFF45" s="133"/>
      <c r="BFK45" s="133"/>
      <c r="BFP45" s="133"/>
      <c r="BFU45" s="133"/>
      <c r="BFZ45" s="133"/>
      <c r="BGE45" s="133"/>
      <c r="BGJ45" s="133"/>
      <c r="BGO45" s="133"/>
      <c r="BGT45" s="133"/>
      <c r="BGY45" s="133"/>
      <c r="BHD45" s="133"/>
      <c r="BHI45" s="133"/>
      <c r="BHN45" s="133"/>
      <c r="BHS45" s="133"/>
      <c r="BHX45" s="133"/>
      <c r="BIC45" s="133"/>
      <c r="BIH45" s="133"/>
      <c r="BIM45" s="133"/>
      <c r="BIR45" s="133"/>
      <c r="BIW45" s="133"/>
      <c r="BJB45" s="133"/>
      <c r="BJG45" s="133"/>
      <c r="BJL45" s="133"/>
      <c r="BJQ45" s="133"/>
      <c r="BJV45" s="133"/>
      <c r="BKA45" s="133"/>
      <c r="BKF45" s="133"/>
      <c r="BKK45" s="133"/>
      <c r="BKP45" s="133"/>
      <c r="BKU45" s="133"/>
      <c r="BKZ45" s="133"/>
      <c r="BLE45" s="133"/>
      <c r="BLJ45" s="133"/>
      <c r="BLO45" s="133"/>
      <c r="BLT45" s="133"/>
      <c r="BLY45" s="133"/>
      <c r="BMD45" s="133"/>
      <c r="BMI45" s="133"/>
      <c r="BMN45" s="133"/>
      <c r="BMS45" s="133"/>
      <c r="BMX45" s="133"/>
      <c r="BNC45" s="133"/>
      <c r="BNH45" s="133"/>
      <c r="BNM45" s="133"/>
      <c r="BNR45" s="133"/>
      <c r="BNW45" s="133"/>
      <c r="BOB45" s="133"/>
      <c r="BOG45" s="133"/>
      <c r="BOL45" s="133"/>
      <c r="BOQ45" s="133"/>
      <c r="BOV45" s="133"/>
      <c r="BPA45" s="133"/>
      <c r="BPF45" s="133"/>
      <c r="BPK45" s="133"/>
      <c r="BPP45" s="133"/>
      <c r="BPU45" s="133"/>
      <c r="BPZ45" s="133"/>
      <c r="BQE45" s="133"/>
      <c r="BQJ45" s="133"/>
      <c r="BQO45" s="133"/>
      <c r="BQT45" s="133"/>
      <c r="BQY45" s="133"/>
      <c r="BRD45" s="133"/>
      <c r="BRI45" s="133"/>
      <c r="BRN45" s="133"/>
      <c r="BRS45" s="133"/>
      <c r="BRX45" s="133"/>
      <c r="BSC45" s="133"/>
      <c r="BSH45" s="133"/>
      <c r="BSM45" s="133"/>
      <c r="BSR45" s="133"/>
      <c r="BSW45" s="133"/>
      <c r="BTB45" s="133"/>
      <c r="BTG45" s="133"/>
      <c r="BTL45" s="133"/>
      <c r="BTQ45" s="133"/>
      <c r="BTV45" s="133"/>
      <c r="BUA45" s="133"/>
      <c r="BUF45" s="133"/>
      <c r="BUK45" s="133"/>
      <c r="BUP45" s="133"/>
      <c r="BUU45" s="133"/>
      <c r="BUZ45" s="133"/>
      <c r="BVE45" s="133"/>
      <c r="BVJ45" s="133"/>
      <c r="BVO45" s="133"/>
      <c r="BVT45" s="133"/>
      <c r="BVY45" s="133"/>
      <c r="BWD45" s="133"/>
      <c r="BWI45" s="133"/>
      <c r="BWN45" s="133"/>
      <c r="BWS45" s="133"/>
      <c r="BWX45" s="133"/>
      <c r="BXC45" s="133"/>
      <c r="BXH45" s="133"/>
      <c r="BXM45" s="133"/>
      <c r="BXR45" s="133"/>
      <c r="BXW45" s="133"/>
      <c r="BYB45" s="133"/>
      <c r="BYG45" s="133"/>
      <c r="BYL45" s="133"/>
      <c r="BYQ45" s="133"/>
      <c r="BYV45" s="133"/>
      <c r="BZA45" s="133"/>
      <c r="BZF45" s="133"/>
      <c r="BZK45" s="133"/>
      <c r="BZP45" s="133"/>
      <c r="BZU45" s="133"/>
      <c r="BZZ45" s="133"/>
      <c r="CAE45" s="133"/>
      <c r="CAJ45" s="133"/>
      <c r="CAO45" s="133"/>
      <c r="CAT45" s="133"/>
      <c r="CAY45" s="133"/>
      <c r="CBD45" s="133"/>
      <c r="CBI45" s="133"/>
      <c r="CBN45" s="133"/>
      <c r="CBS45" s="133"/>
      <c r="CBX45" s="133"/>
      <c r="CCC45" s="133"/>
      <c r="CCH45" s="133"/>
      <c r="CCM45" s="133"/>
      <c r="CCR45" s="133"/>
      <c r="CCW45" s="133"/>
      <c r="CDB45" s="133"/>
      <c r="CDG45" s="133"/>
      <c r="CDL45" s="133"/>
      <c r="CDQ45" s="133"/>
      <c r="CDV45" s="133"/>
      <c r="CEA45" s="133"/>
      <c r="CEF45" s="133"/>
      <c r="CEK45" s="133"/>
      <c r="CEP45" s="133"/>
      <c r="CEU45" s="133"/>
      <c r="CEZ45" s="133"/>
      <c r="CFE45" s="133"/>
      <c r="CFJ45" s="133"/>
      <c r="CFO45" s="133"/>
      <c r="CFT45" s="133"/>
      <c r="CFY45" s="133"/>
      <c r="CGD45" s="133"/>
      <c r="CGI45" s="133"/>
      <c r="CGN45" s="133"/>
      <c r="CGS45" s="133"/>
      <c r="CGX45" s="133"/>
      <c r="CHC45" s="133"/>
      <c r="CHH45" s="133"/>
      <c r="CHM45" s="133"/>
      <c r="CHR45" s="133"/>
      <c r="CHW45" s="133"/>
      <c r="CIB45" s="133"/>
      <c r="CIG45" s="133"/>
      <c r="CIL45" s="133"/>
      <c r="CIQ45" s="133"/>
      <c r="CIV45" s="133"/>
      <c r="CJA45" s="133"/>
      <c r="CJF45" s="133"/>
      <c r="CJK45" s="133"/>
      <c r="CJP45" s="133"/>
      <c r="CJU45" s="133"/>
      <c r="CJZ45" s="133"/>
      <c r="CKE45" s="133"/>
      <c r="CKJ45" s="133"/>
      <c r="CKO45" s="133"/>
      <c r="CKT45" s="133"/>
      <c r="CKY45" s="133"/>
      <c r="CLD45" s="133"/>
      <c r="CLI45" s="133"/>
      <c r="CLN45" s="133"/>
      <c r="CLS45" s="133"/>
      <c r="CLX45" s="133"/>
      <c r="CMC45" s="133"/>
      <c r="CMH45" s="133"/>
      <c r="CMM45" s="133"/>
      <c r="CMR45" s="133"/>
      <c r="CMW45" s="133"/>
      <c r="CNB45" s="133"/>
      <c r="CNG45" s="133"/>
      <c r="CNL45" s="133"/>
      <c r="CNQ45" s="133"/>
      <c r="CNV45" s="133"/>
      <c r="COA45" s="133"/>
      <c r="COF45" s="133"/>
      <c r="COK45" s="133"/>
      <c r="COP45" s="133"/>
      <c r="COU45" s="133"/>
      <c r="COZ45" s="133"/>
      <c r="CPE45" s="133"/>
      <c r="CPJ45" s="133"/>
      <c r="CPO45" s="133"/>
      <c r="CPT45" s="133"/>
      <c r="CPY45" s="133"/>
      <c r="CQD45" s="133"/>
      <c r="CQI45" s="133"/>
      <c r="CQN45" s="133"/>
      <c r="CQS45" s="133"/>
      <c r="CQX45" s="133"/>
      <c r="CRC45" s="133"/>
      <c r="CRH45" s="133"/>
      <c r="CRM45" s="133"/>
      <c r="CRR45" s="133"/>
      <c r="CRW45" s="133"/>
      <c r="CSB45" s="133"/>
      <c r="CSG45" s="133"/>
      <c r="CSL45" s="133"/>
      <c r="CSQ45" s="133"/>
      <c r="CSV45" s="133"/>
      <c r="CTA45" s="133"/>
      <c r="CTF45" s="133"/>
      <c r="CTK45" s="133"/>
      <c r="CTP45" s="133"/>
      <c r="CTU45" s="133"/>
      <c r="CTZ45" s="133"/>
      <c r="CUE45" s="133"/>
      <c r="CUJ45" s="133"/>
      <c r="CUO45" s="133"/>
      <c r="CUT45" s="133"/>
      <c r="CUY45" s="133"/>
      <c r="CVD45" s="133"/>
      <c r="CVI45" s="133"/>
      <c r="CVN45" s="133"/>
      <c r="CVS45" s="133"/>
      <c r="CVX45" s="133"/>
      <c r="CWC45" s="133"/>
      <c r="CWH45" s="133"/>
      <c r="CWM45" s="133"/>
      <c r="CWR45" s="133"/>
      <c r="CWW45" s="133"/>
      <c r="CXB45" s="133"/>
      <c r="CXG45" s="133"/>
      <c r="CXL45" s="133"/>
      <c r="CXQ45" s="133"/>
      <c r="CXV45" s="133"/>
      <c r="CYA45" s="133"/>
      <c r="CYF45" s="133"/>
      <c r="CYK45" s="133"/>
      <c r="CYP45" s="133"/>
      <c r="CYU45" s="133"/>
      <c r="CYZ45" s="133"/>
      <c r="CZE45" s="133"/>
      <c r="CZJ45" s="133"/>
      <c r="CZO45" s="133"/>
      <c r="CZT45" s="133"/>
      <c r="CZY45" s="133"/>
      <c r="DAD45" s="133"/>
      <c r="DAI45" s="133"/>
      <c r="DAN45" s="133"/>
      <c r="DAS45" s="133"/>
      <c r="DAX45" s="133"/>
      <c r="DBC45" s="133"/>
      <c r="DBH45" s="133"/>
      <c r="DBM45" s="133"/>
      <c r="DBR45" s="133"/>
      <c r="DBW45" s="133"/>
      <c r="DCB45" s="133"/>
      <c r="DCG45" s="133"/>
      <c r="DCL45" s="133"/>
      <c r="DCQ45" s="133"/>
      <c r="DCV45" s="133"/>
      <c r="DDA45" s="133"/>
      <c r="DDF45" s="133"/>
      <c r="DDK45" s="133"/>
      <c r="DDP45" s="133"/>
      <c r="DDU45" s="133"/>
      <c r="DDZ45" s="133"/>
      <c r="DEE45" s="133"/>
      <c r="DEJ45" s="133"/>
      <c r="DEO45" s="133"/>
      <c r="DET45" s="133"/>
      <c r="DEY45" s="133"/>
      <c r="DFD45" s="133"/>
      <c r="DFI45" s="133"/>
      <c r="DFN45" s="133"/>
      <c r="DFS45" s="133"/>
      <c r="DFX45" s="133"/>
      <c r="DGC45" s="133"/>
      <c r="DGH45" s="133"/>
      <c r="DGM45" s="133"/>
      <c r="DGR45" s="133"/>
      <c r="DGW45" s="133"/>
      <c r="DHB45" s="133"/>
      <c r="DHG45" s="133"/>
      <c r="DHL45" s="133"/>
      <c r="DHQ45" s="133"/>
      <c r="DHV45" s="133"/>
      <c r="DIA45" s="133"/>
      <c r="DIF45" s="133"/>
      <c r="DIK45" s="133"/>
      <c r="DIP45" s="133"/>
      <c r="DIU45" s="133"/>
      <c r="DIZ45" s="133"/>
      <c r="DJE45" s="133"/>
      <c r="DJJ45" s="133"/>
      <c r="DJO45" s="133"/>
      <c r="DJT45" s="133"/>
      <c r="DJY45" s="133"/>
      <c r="DKD45" s="133"/>
      <c r="DKI45" s="133"/>
      <c r="DKN45" s="133"/>
      <c r="DKS45" s="133"/>
      <c r="DKX45" s="133"/>
      <c r="DLC45" s="133"/>
      <c r="DLH45" s="133"/>
      <c r="DLM45" s="133"/>
      <c r="DLR45" s="133"/>
      <c r="DLW45" s="133"/>
      <c r="DMB45" s="133"/>
      <c r="DMG45" s="133"/>
      <c r="DML45" s="133"/>
      <c r="DMQ45" s="133"/>
      <c r="DMV45" s="133"/>
      <c r="DNA45" s="133"/>
      <c r="DNF45" s="133"/>
      <c r="DNK45" s="133"/>
      <c r="DNP45" s="133"/>
      <c r="DNU45" s="133"/>
      <c r="DNZ45" s="133"/>
      <c r="DOE45" s="133"/>
      <c r="DOJ45" s="133"/>
      <c r="DOO45" s="133"/>
      <c r="DOT45" s="133"/>
      <c r="DOY45" s="133"/>
      <c r="DPD45" s="133"/>
      <c r="DPI45" s="133"/>
      <c r="DPN45" s="133"/>
      <c r="DPS45" s="133"/>
      <c r="DPX45" s="133"/>
      <c r="DQC45" s="133"/>
      <c r="DQH45" s="133"/>
      <c r="DQM45" s="133"/>
      <c r="DQR45" s="133"/>
      <c r="DQW45" s="133"/>
      <c r="DRB45" s="133"/>
      <c r="DRG45" s="133"/>
      <c r="DRL45" s="133"/>
      <c r="DRQ45" s="133"/>
      <c r="DRV45" s="133"/>
      <c r="DSA45" s="133"/>
      <c r="DSF45" s="133"/>
      <c r="DSK45" s="133"/>
      <c r="DSP45" s="133"/>
      <c r="DSU45" s="133"/>
      <c r="DSZ45" s="133"/>
      <c r="DTE45" s="133"/>
      <c r="DTJ45" s="133"/>
      <c r="DTO45" s="133"/>
      <c r="DTT45" s="133"/>
      <c r="DTY45" s="133"/>
      <c r="DUD45" s="133"/>
      <c r="DUI45" s="133"/>
      <c r="DUN45" s="133"/>
      <c r="DUS45" s="133"/>
      <c r="DUX45" s="133"/>
      <c r="DVC45" s="133"/>
      <c r="DVH45" s="133"/>
      <c r="DVM45" s="133"/>
      <c r="DVR45" s="133"/>
      <c r="DVW45" s="133"/>
      <c r="DWB45" s="133"/>
      <c r="DWG45" s="133"/>
      <c r="DWL45" s="133"/>
      <c r="DWQ45" s="133"/>
      <c r="DWV45" s="133"/>
      <c r="DXA45" s="133"/>
      <c r="DXF45" s="133"/>
      <c r="DXK45" s="133"/>
      <c r="DXP45" s="133"/>
      <c r="DXU45" s="133"/>
      <c r="DXZ45" s="133"/>
      <c r="DYE45" s="133"/>
      <c r="DYJ45" s="133"/>
      <c r="DYO45" s="133"/>
      <c r="DYT45" s="133"/>
      <c r="DYY45" s="133"/>
      <c r="DZD45" s="133"/>
      <c r="DZI45" s="133"/>
      <c r="DZN45" s="133"/>
      <c r="DZS45" s="133"/>
      <c r="DZX45" s="133"/>
      <c r="EAC45" s="133"/>
      <c r="EAH45" s="133"/>
      <c r="EAM45" s="133"/>
      <c r="EAR45" s="133"/>
      <c r="EAW45" s="133"/>
      <c r="EBB45" s="133"/>
      <c r="EBG45" s="133"/>
      <c r="EBL45" s="133"/>
      <c r="EBQ45" s="133"/>
      <c r="EBV45" s="133"/>
      <c r="ECA45" s="133"/>
      <c r="ECF45" s="133"/>
      <c r="ECK45" s="133"/>
      <c r="ECP45" s="133"/>
      <c r="ECU45" s="133"/>
      <c r="ECZ45" s="133"/>
      <c r="EDE45" s="133"/>
      <c r="EDJ45" s="133"/>
      <c r="EDO45" s="133"/>
      <c r="EDT45" s="133"/>
      <c r="EDY45" s="133"/>
      <c r="EED45" s="133"/>
      <c r="EEI45" s="133"/>
      <c r="EEN45" s="133"/>
      <c r="EES45" s="133"/>
      <c r="EEX45" s="133"/>
      <c r="EFC45" s="133"/>
      <c r="EFH45" s="133"/>
      <c r="EFM45" s="133"/>
      <c r="EFR45" s="133"/>
      <c r="EFW45" s="133"/>
      <c r="EGB45" s="133"/>
      <c r="EGG45" s="133"/>
      <c r="EGL45" s="133"/>
      <c r="EGQ45" s="133"/>
      <c r="EGV45" s="133"/>
      <c r="EHA45" s="133"/>
      <c r="EHF45" s="133"/>
      <c r="EHK45" s="133"/>
      <c r="EHP45" s="133"/>
      <c r="EHU45" s="133"/>
      <c r="EHZ45" s="133"/>
      <c r="EIE45" s="133"/>
      <c r="EIJ45" s="133"/>
      <c r="EIO45" s="133"/>
      <c r="EIT45" s="133"/>
      <c r="EIY45" s="133"/>
      <c r="EJD45" s="133"/>
      <c r="EJI45" s="133"/>
      <c r="EJN45" s="133"/>
      <c r="EJS45" s="133"/>
      <c r="EJX45" s="133"/>
      <c r="EKC45" s="133"/>
      <c r="EKH45" s="133"/>
      <c r="EKM45" s="133"/>
      <c r="EKR45" s="133"/>
      <c r="EKW45" s="133"/>
      <c r="ELB45" s="133"/>
      <c r="ELG45" s="133"/>
      <c r="ELL45" s="133"/>
      <c r="ELQ45" s="133"/>
      <c r="ELV45" s="133"/>
      <c r="EMA45" s="133"/>
      <c r="EMF45" s="133"/>
      <c r="EMK45" s="133"/>
      <c r="EMP45" s="133"/>
      <c r="EMU45" s="133"/>
      <c r="EMZ45" s="133"/>
      <c r="ENE45" s="133"/>
      <c r="ENJ45" s="133"/>
      <c r="ENO45" s="133"/>
      <c r="ENT45" s="133"/>
      <c r="ENY45" s="133"/>
      <c r="EOD45" s="133"/>
      <c r="EOI45" s="133"/>
      <c r="EON45" s="133"/>
      <c r="EOS45" s="133"/>
      <c r="EOX45" s="133"/>
      <c r="EPC45" s="133"/>
      <c r="EPH45" s="133"/>
      <c r="EPM45" s="133"/>
      <c r="EPR45" s="133"/>
      <c r="EPW45" s="133"/>
      <c r="EQB45" s="133"/>
      <c r="EQG45" s="133"/>
      <c r="EQL45" s="133"/>
      <c r="EQQ45" s="133"/>
      <c r="EQV45" s="133"/>
      <c r="ERA45" s="133"/>
      <c r="ERF45" s="133"/>
      <c r="ERK45" s="133"/>
      <c r="ERP45" s="133"/>
      <c r="ERU45" s="133"/>
      <c r="ERZ45" s="133"/>
      <c r="ESE45" s="133"/>
      <c r="ESJ45" s="133"/>
      <c r="ESO45" s="133"/>
      <c r="EST45" s="133"/>
      <c r="ESY45" s="133"/>
      <c r="ETD45" s="133"/>
      <c r="ETI45" s="133"/>
      <c r="ETN45" s="133"/>
      <c r="ETS45" s="133"/>
      <c r="ETX45" s="133"/>
      <c r="EUC45" s="133"/>
      <c r="EUH45" s="133"/>
      <c r="EUM45" s="133"/>
      <c r="EUR45" s="133"/>
      <c r="EUW45" s="133"/>
      <c r="EVB45" s="133"/>
      <c r="EVG45" s="133"/>
      <c r="EVL45" s="133"/>
      <c r="EVQ45" s="133"/>
      <c r="EVV45" s="133"/>
      <c r="EWA45" s="133"/>
      <c r="EWF45" s="133"/>
      <c r="EWK45" s="133"/>
      <c r="EWP45" s="133"/>
      <c r="EWU45" s="133"/>
      <c r="EWZ45" s="133"/>
      <c r="EXE45" s="133"/>
      <c r="EXJ45" s="133"/>
      <c r="EXO45" s="133"/>
      <c r="EXT45" s="133"/>
      <c r="EXY45" s="133"/>
      <c r="EYD45" s="133"/>
      <c r="EYI45" s="133"/>
      <c r="EYN45" s="133"/>
      <c r="EYS45" s="133"/>
      <c r="EYX45" s="133"/>
      <c r="EZC45" s="133"/>
      <c r="EZH45" s="133"/>
      <c r="EZM45" s="133"/>
      <c r="EZR45" s="133"/>
      <c r="EZW45" s="133"/>
      <c r="FAB45" s="133"/>
      <c r="FAG45" s="133"/>
      <c r="FAL45" s="133"/>
      <c r="FAQ45" s="133"/>
      <c r="FAV45" s="133"/>
      <c r="FBA45" s="133"/>
      <c r="FBF45" s="133"/>
      <c r="FBK45" s="133"/>
      <c r="FBP45" s="133"/>
      <c r="FBU45" s="133"/>
      <c r="FBZ45" s="133"/>
      <c r="FCE45" s="133"/>
      <c r="FCJ45" s="133"/>
      <c r="FCO45" s="133"/>
      <c r="FCT45" s="133"/>
      <c r="FCY45" s="133"/>
      <c r="FDD45" s="133"/>
      <c r="FDI45" s="133"/>
      <c r="FDN45" s="133"/>
      <c r="FDS45" s="133"/>
      <c r="FDX45" s="133"/>
      <c r="FEC45" s="133"/>
      <c r="FEH45" s="133"/>
      <c r="FEM45" s="133"/>
      <c r="FER45" s="133"/>
      <c r="FEW45" s="133"/>
      <c r="FFB45" s="133"/>
      <c r="FFG45" s="133"/>
      <c r="FFL45" s="133"/>
      <c r="FFQ45" s="133"/>
      <c r="FFV45" s="133"/>
      <c r="FGA45" s="133"/>
      <c r="FGF45" s="133"/>
      <c r="FGK45" s="133"/>
      <c r="FGP45" s="133"/>
      <c r="FGU45" s="133"/>
      <c r="FGZ45" s="133"/>
      <c r="FHE45" s="133"/>
      <c r="FHJ45" s="133"/>
      <c r="FHO45" s="133"/>
      <c r="FHT45" s="133"/>
      <c r="FHY45" s="133"/>
      <c r="FID45" s="133"/>
      <c r="FII45" s="133"/>
      <c r="FIN45" s="133"/>
      <c r="FIS45" s="133"/>
      <c r="FIX45" s="133"/>
      <c r="FJC45" s="133"/>
      <c r="FJH45" s="133"/>
      <c r="FJM45" s="133"/>
      <c r="FJR45" s="133"/>
      <c r="FJW45" s="133"/>
      <c r="FKB45" s="133"/>
      <c r="FKG45" s="133"/>
      <c r="FKL45" s="133"/>
      <c r="FKQ45" s="133"/>
      <c r="FKV45" s="133"/>
      <c r="FLA45" s="133"/>
      <c r="FLF45" s="133"/>
      <c r="FLK45" s="133"/>
      <c r="FLP45" s="133"/>
      <c r="FLU45" s="133"/>
      <c r="FLZ45" s="133"/>
      <c r="FME45" s="133"/>
      <c r="FMJ45" s="133"/>
      <c r="FMO45" s="133"/>
      <c r="FMT45" s="133"/>
      <c r="FMY45" s="133"/>
      <c r="FND45" s="133"/>
      <c r="FNI45" s="133"/>
      <c r="FNN45" s="133"/>
      <c r="FNS45" s="133"/>
      <c r="FNX45" s="133"/>
      <c r="FOC45" s="133"/>
      <c r="FOH45" s="133"/>
      <c r="FOM45" s="133"/>
      <c r="FOR45" s="133"/>
      <c r="FOW45" s="133"/>
      <c r="FPB45" s="133"/>
      <c r="FPG45" s="133"/>
      <c r="FPL45" s="133"/>
      <c r="FPQ45" s="133"/>
      <c r="FPV45" s="133"/>
      <c r="FQA45" s="133"/>
      <c r="FQF45" s="133"/>
      <c r="FQK45" s="133"/>
      <c r="FQP45" s="133"/>
      <c r="FQU45" s="133"/>
      <c r="FQZ45" s="133"/>
      <c r="FRE45" s="133"/>
      <c r="FRJ45" s="133"/>
      <c r="FRO45" s="133"/>
      <c r="FRT45" s="133"/>
      <c r="FRY45" s="133"/>
      <c r="FSD45" s="133"/>
      <c r="FSI45" s="133"/>
      <c r="FSN45" s="133"/>
      <c r="FSS45" s="133"/>
      <c r="FSX45" s="133"/>
      <c r="FTC45" s="133"/>
      <c r="FTH45" s="133"/>
      <c r="FTM45" s="133"/>
      <c r="FTR45" s="133"/>
      <c r="FTW45" s="133"/>
      <c r="FUB45" s="133"/>
      <c r="FUG45" s="133"/>
      <c r="FUL45" s="133"/>
      <c r="FUQ45" s="133"/>
      <c r="FUV45" s="133"/>
      <c r="FVA45" s="133"/>
      <c r="FVF45" s="133"/>
      <c r="FVK45" s="133"/>
      <c r="FVP45" s="133"/>
      <c r="FVU45" s="133"/>
      <c r="FVZ45" s="133"/>
      <c r="FWE45" s="133"/>
      <c r="FWJ45" s="133"/>
      <c r="FWO45" s="133"/>
      <c r="FWT45" s="133"/>
      <c r="FWY45" s="133"/>
      <c r="FXD45" s="133"/>
      <c r="FXI45" s="133"/>
      <c r="FXN45" s="133"/>
      <c r="FXS45" s="133"/>
      <c r="FXX45" s="133"/>
      <c r="FYC45" s="133"/>
      <c r="FYH45" s="133"/>
      <c r="FYM45" s="133"/>
      <c r="FYR45" s="133"/>
      <c r="FYW45" s="133"/>
      <c r="FZB45" s="133"/>
      <c r="FZG45" s="133"/>
      <c r="FZL45" s="133"/>
      <c r="FZQ45" s="133"/>
      <c r="FZV45" s="133"/>
      <c r="GAA45" s="133"/>
      <c r="GAF45" s="133"/>
      <c r="GAK45" s="133"/>
      <c r="GAP45" s="133"/>
      <c r="GAU45" s="133"/>
      <c r="GAZ45" s="133"/>
      <c r="GBE45" s="133"/>
      <c r="GBJ45" s="133"/>
      <c r="GBO45" s="133"/>
      <c r="GBT45" s="133"/>
      <c r="GBY45" s="133"/>
      <c r="GCD45" s="133"/>
      <c r="GCI45" s="133"/>
      <c r="GCN45" s="133"/>
      <c r="GCS45" s="133"/>
      <c r="GCX45" s="133"/>
      <c r="GDC45" s="133"/>
      <c r="GDH45" s="133"/>
      <c r="GDM45" s="133"/>
      <c r="GDR45" s="133"/>
      <c r="GDW45" s="133"/>
      <c r="GEB45" s="133"/>
      <c r="GEG45" s="133"/>
      <c r="GEL45" s="133"/>
      <c r="GEQ45" s="133"/>
      <c r="GEV45" s="133"/>
      <c r="GFA45" s="133"/>
      <c r="GFF45" s="133"/>
      <c r="GFK45" s="133"/>
      <c r="GFP45" s="133"/>
      <c r="GFU45" s="133"/>
      <c r="GFZ45" s="133"/>
      <c r="GGE45" s="133"/>
      <c r="GGJ45" s="133"/>
      <c r="GGO45" s="133"/>
      <c r="GGT45" s="133"/>
      <c r="GGY45" s="133"/>
      <c r="GHD45" s="133"/>
      <c r="GHI45" s="133"/>
      <c r="GHN45" s="133"/>
      <c r="GHS45" s="133"/>
      <c r="GHX45" s="133"/>
      <c r="GIC45" s="133"/>
      <c r="GIH45" s="133"/>
      <c r="GIM45" s="133"/>
      <c r="GIR45" s="133"/>
      <c r="GIW45" s="133"/>
      <c r="GJB45" s="133"/>
      <c r="GJG45" s="133"/>
      <c r="GJL45" s="133"/>
      <c r="GJQ45" s="133"/>
      <c r="GJV45" s="133"/>
      <c r="GKA45" s="133"/>
      <c r="GKF45" s="133"/>
      <c r="GKK45" s="133"/>
      <c r="GKP45" s="133"/>
      <c r="GKU45" s="133"/>
      <c r="GKZ45" s="133"/>
      <c r="GLE45" s="133"/>
      <c r="GLJ45" s="133"/>
      <c r="GLO45" s="133"/>
      <c r="GLT45" s="133"/>
      <c r="GLY45" s="133"/>
      <c r="GMD45" s="133"/>
      <c r="GMI45" s="133"/>
      <c r="GMN45" s="133"/>
      <c r="GMS45" s="133"/>
      <c r="GMX45" s="133"/>
      <c r="GNC45" s="133"/>
      <c r="GNH45" s="133"/>
      <c r="GNM45" s="133"/>
      <c r="GNR45" s="133"/>
      <c r="GNW45" s="133"/>
      <c r="GOB45" s="133"/>
      <c r="GOG45" s="133"/>
      <c r="GOL45" s="133"/>
      <c r="GOQ45" s="133"/>
      <c r="GOV45" s="133"/>
      <c r="GPA45" s="133"/>
      <c r="GPF45" s="133"/>
      <c r="GPK45" s="133"/>
      <c r="GPP45" s="133"/>
      <c r="GPU45" s="133"/>
      <c r="GPZ45" s="133"/>
      <c r="GQE45" s="133"/>
      <c r="GQJ45" s="133"/>
      <c r="GQO45" s="133"/>
      <c r="GQT45" s="133"/>
      <c r="GQY45" s="133"/>
      <c r="GRD45" s="133"/>
      <c r="GRI45" s="133"/>
      <c r="GRN45" s="133"/>
      <c r="GRS45" s="133"/>
      <c r="GRX45" s="133"/>
      <c r="GSC45" s="133"/>
      <c r="GSH45" s="133"/>
      <c r="GSM45" s="133"/>
      <c r="GSR45" s="133"/>
      <c r="GSW45" s="133"/>
      <c r="GTB45" s="133"/>
      <c r="GTG45" s="133"/>
      <c r="GTL45" s="133"/>
      <c r="GTQ45" s="133"/>
      <c r="GTV45" s="133"/>
      <c r="GUA45" s="133"/>
      <c r="GUF45" s="133"/>
      <c r="GUK45" s="133"/>
      <c r="GUP45" s="133"/>
      <c r="GUU45" s="133"/>
      <c r="GUZ45" s="133"/>
      <c r="GVE45" s="133"/>
      <c r="GVJ45" s="133"/>
      <c r="GVO45" s="133"/>
      <c r="GVT45" s="133"/>
      <c r="GVY45" s="133"/>
      <c r="GWD45" s="133"/>
      <c r="GWI45" s="133"/>
      <c r="GWN45" s="133"/>
      <c r="GWS45" s="133"/>
      <c r="GWX45" s="133"/>
      <c r="GXC45" s="133"/>
      <c r="GXH45" s="133"/>
      <c r="GXM45" s="133"/>
      <c r="GXR45" s="133"/>
      <c r="GXW45" s="133"/>
      <c r="GYB45" s="133"/>
      <c r="GYG45" s="133"/>
      <c r="GYL45" s="133"/>
      <c r="GYQ45" s="133"/>
      <c r="GYV45" s="133"/>
      <c r="GZA45" s="133"/>
      <c r="GZF45" s="133"/>
      <c r="GZK45" s="133"/>
      <c r="GZP45" s="133"/>
      <c r="GZU45" s="133"/>
      <c r="GZZ45" s="133"/>
      <c r="HAE45" s="133"/>
      <c r="HAJ45" s="133"/>
      <c r="HAO45" s="133"/>
      <c r="HAT45" s="133"/>
      <c r="HAY45" s="133"/>
      <c r="HBD45" s="133"/>
      <c r="HBI45" s="133"/>
      <c r="HBN45" s="133"/>
      <c r="HBS45" s="133"/>
      <c r="HBX45" s="133"/>
      <c r="HCC45" s="133"/>
      <c r="HCH45" s="133"/>
      <c r="HCM45" s="133"/>
      <c r="HCR45" s="133"/>
      <c r="HCW45" s="133"/>
      <c r="HDB45" s="133"/>
      <c r="HDG45" s="133"/>
      <c r="HDL45" s="133"/>
      <c r="HDQ45" s="133"/>
      <c r="HDV45" s="133"/>
      <c r="HEA45" s="133"/>
      <c r="HEF45" s="133"/>
      <c r="HEK45" s="133"/>
      <c r="HEP45" s="133"/>
      <c r="HEU45" s="133"/>
      <c r="HEZ45" s="133"/>
      <c r="HFE45" s="133"/>
      <c r="HFJ45" s="133"/>
      <c r="HFO45" s="133"/>
      <c r="HFT45" s="133"/>
      <c r="HFY45" s="133"/>
      <c r="HGD45" s="133"/>
      <c r="HGI45" s="133"/>
      <c r="HGN45" s="133"/>
      <c r="HGS45" s="133"/>
      <c r="HGX45" s="133"/>
      <c r="HHC45" s="133"/>
      <c r="HHH45" s="133"/>
      <c r="HHM45" s="133"/>
      <c r="HHR45" s="133"/>
      <c r="HHW45" s="133"/>
      <c r="HIB45" s="133"/>
      <c r="HIG45" s="133"/>
      <c r="HIL45" s="133"/>
      <c r="HIQ45" s="133"/>
      <c r="HIV45" s="133"/>
      <c r="HJA45" s="133"/>
      <c r="HJF45" s="133"/>
      <c r="HJK45" s="133"/>
      <c r="HJP45" s="133"/>
      <c r="HJU45" s="133"/>
      <c r="HJZ45" s="133"/>
      <c r="HKE45" s="133"/>
      <c r="HKJ45" s="133"/>
      <c r="HKO45" s="133"/>
      <c r="HKT45" s="133"/>
      <c r="HKY45" s="133"/>
      <c r="HLD45" s="133"/>
      <c r="HLI45" s="133"/>
      <c r="HLN45" s="133"/>
      <c r="HLS45" s="133"/>
      <c r="HLX45" s="133"/>
      <c r="HMC45" s="133"/>
      <c r="HMH45" s="133"/>
      <c r="HMM45" s="133"/>
      <c r="HMR45" s="133"/>
      <c r="HMW45" s="133"/>
      <c r="HNB45" s="133"/>
      <c r="HNG45" s="133"/>
      <c r="HNL45" s="133"/>
      <c r="HNQ45" s="133"/>
      <c r="HNV45" s="133"/>
      <c r="HOA45" s="133"/>
      <c r="HOF45" s="133"/>
      <c r="HOK45" s="133"/>
      <c r="HOP45" s="133"/>
      <c r="HOU45" s="133"/>
      <c r="HOZ45" s="133"/>
      <c r="HPE45" s="133"/>
      <c r="HPJ45" s="133"/>
      <c r="HPO45" s="133"/>
      <c r="HPT45" s="133"/>
      <c r="HPY45" s="133"/>
      <c r="HQD45" s="133"/>
      <c r="HQI45" s="133"/>
      <c r="HQN45" s="133"/>
      <c r="HQS45" s="133"/>
      <c r="HQX45" s="133"/>
      <c r="HRC45" s="133"/>
      <c r="HRH45" s="133"/>
      <c r="HRM45" s="133"/>
      <c r="HRR45" s="133"/>
      <c r="HRW45" s="133"/>
      <c r="HSB45" s="133"/>
      <c r="HSG45" s="133"/>
      <c r="HSL45" s="133"/>
      <c r="HSQ45" s="133"/>
      <c r="HSV45" s="133"/>
      <c r="HTA45" s="133"/>
      <c r="HTF45" s="133"/>
      <c r="HTK45" s="133"/>
      <c r="HTP45" s="133"/>
      <c r="HTU45" s="133"/>
      <c r="HTZ45" s="133"/>
      <c r="HUE45" s="133"/>
      <c r="HUJ45" s="133"/>
      <c r="HUO45" s="133"/>
      <c r="HUT45" s="133"/>
      <c r="HUY45" s="133"/>
      <c r="HVD45" s="133"/>
      <c r="HVI45" s="133"/>
      <c r="HVN45" s="133"/>
      <c r="HVS45" s="133"/>
      <c r="HVX45" s="133"/>
      <c r="HWC45" s="133"/>
      <c r="HWH45" s="133"/>
      <c r="HWM45" s="133"/>
      <c r="HWR45" s="133"/>
      <c r="HWW45" s="133"/>
      <c r="HXB45" s="133"/>
      <c r="HXG45" s="133"/>
      <c r="HXL45" s="133"/>
      <c r="HXQ45" s="133"/>
      <c r="HXV45" s="133"/>
      <c r="HYA45" s="133"/>
      <c r="HYF45" s="133"/>
      <c r="HYK45" s="133"/>
      <c r="HYP45" s="133"/>
      <c r="HYU45" s="133"/>
      <c r="HYZ45" s="133"/>
      <c r="HZE45" s="133"/>
      <c r="HZJ45" s="133"/>
      <c r="HZO45" s="133"/>
      <c r="HZT45" s="133"/>
      <c r="HZY45" s="133"/>
      <c r="IAD45" s="133"/>
      <c r="IAI45" s="133"/>
      <c r="IAN45" s="133"/>
      <c r="IAS45" s="133"/>
      <c r="IAX45" s="133"/>
      <c r="IBC45" s="133"/>
      <c r="IBH45" s="133"/>
      <c r="IBM45" s="133"/>
      <c r="IBR45" s="133"/>
      <c r="IBW45" s="133"/>
      <c r="ICB45" s="133"/>
      <c r="ICG45" s="133"/>
      <c r="ICL45" s="133"/>
      <c r="ICQ45" s="133"/>
      <c r="ICV45" s="133"/>
      <c r="IDA45" s="133"/>
      <c r="IDF45" s="133"/>
      <c r="IDK45" s="133"/>
      <c r="IDP45" s="133"/>
      <c r="IDU45" s="133"/>
      <c r="IDZ45" s="133"/>
      <c r="IEE45" s="133"/>
      <c r="IEJ45" s="133"/>
      <c r="IEO45" s="133"/>
      <c r="IET45" s="133"/>
      <c r="IEY45" s="133"/>
      <c r="IFD45" s="133"/>
      <c r="IFI45" s="133"/>
      <c r="IFN45" s="133"/>
      <c r="IFS45" s="133"/>
      <c r="IFX45" s="133"/>
      <c r="IGC45" s="133"/>
      <c r="IGH45" s="133"/>
      <c r="IGM45" s="133"/>
      <c r="IGR45" s="133"/>
      <c r="IGW45" s="133"/>
      <c r="IHB45" s="133"/>
      <c r="IHG45" s="133"/>
      <c r="IHL45" s="133"/>
      <c r="IHQ45" s="133"/>
      <c r="IHV45" s="133"/>
      <c r="IIA45" s="133"/>
      <c r="IIF45" s="133"/>
      <c r="IIK45" s="133"/>
      <c r="IIP45" s="133"/>
      <c r="IIU45" s="133"/>
      <c r="IIZ45" s="133"/>
      <c r="IJE45" s="133"/>
      <c r="IJJ45" s="133"/>
      <c r="IJO45" s="133"/>
      <c r="IJT45" s="133"/>
      <c r="IJY45" s="133"/>
      <c r="IKD45" s="133"/>
      <c r="IKI45" s="133"/>
      <c r="IKN45" s="133"/>
      <c r="IKS45" s="133"/>
      <c r="IKX45" s="133"/>
      <c r="ILC45" s="133"/>
      <c r="ILH45" s="133"/>
      <c r="ILM45" s="133"/>
      <c r="ILR45" s="133"/>
      <c r="ILW45" s="133"/>
      <c r="IMB45" s="133"/>
      <c r="IMG45" s="133"/>
      <c r="IML45" s="133"/>
      <c r="IMQ45" s="133"/>
      <c r="IMV45" s="133"/>
      <c r="INA45" s="133"/>
      <c r="INF45" s="133"/>
      <c r="INK45" s="133"/>
      <c r="INP45" s="133"/>
      <c r="INU45" s="133"/>
      <c r="INZ45" s="133"/>
      <c r="IOE45" s="133"/>
      <c r="IOJ45" s="133"/>
      <c r="IOO45" s="133"/>
      <c r="IOT45" s="133"/>
      <c r="IOY45" s="133"/>
      <c r="IPD45" s="133"/>
      <c r="IPI45" s="133"/>
      <c r="IPN45" s="133"/>
      <c r="IPS45" s="133"/>
      <c r="IPX45" s="133"/>
      <c r="IQC45" s="133"/>
      <c r="IQH45" s="133"/>
      <c r="IQM45" s="133"/>
      <c r="IQR45" s="133"/>
      <c r="IQW45" s="133"/>
      <c r="IRB45" s="133"/>
      <c r="IRG45" s="133"/>
      <c r="IRL45" s="133"/>
      <c r="IRQ45" s="133"/>
      <c r="IRV45" s="133"/>
      <c r="ISA45" s="133"/>
      <c r="ISF45" s="133"/>
      <c r="ISK45" s="133"/>
      <c r="ISP45" s="133"/>
      <c r="ISU45" s="133"/>
      <c r="ISZ45" s="133"/>
      <c r="ITE45" s="133"/>
      <c r="ITJ45" s="133"/>
      <c r="ITO45" s="133"/>
      <c r="ITT45" s="133"/>
      <c r="ITY45" s="133"/>
      <c r="IUD45" s="133"/>
      <c r="IUI45" s="133"/>
      <c r="IUN45" s="133"/>
      <c r="IUS45" s="133"/>
      <c r="IUX45" s="133"/>
      <c r="IVC45" s="133"/>
      <c r="IVH45" s="133"/>
      <c r="IVM45" s="133"/>
      <c r="IVR45" s="133"/>
      <c r="IVW45" s="133"/>
      <c r="IWB45" s="133"/>
      <c r="IWG45" s="133"/>
      <c r="IWL45" s="133"/>
      <c r="IWQ45" s="133"/>
      <c r="IWV45" s="133"/>
      <c r="IXA45" s="133"/>
      <c r="IXF45" s="133"/>
      <c r="IXK45" s="133"/>
      <c r="IXP45" s="133"/>
      <c r="IXU45" s="133"/>
      <c r="IXZ45" s="133"/>
      <c r="IYE45" s="133"/>
      <c r="IYJ45" s="133"/>
      <c r="IYO45" s="133"/>
      <c r="IYT45" s="133"/>
      <c r="IYY45" s="133"/>
      <c r="IZD45" s="133"/>
      <c r="IZI45" s="133"/>
      <c r="IZN45" s="133"/>
      <c r="IZS45" s="133"/>
      <c r="IZX45" s="133"/>
      <c r="JAC45" s="133"/>
      <c r="JAH45" s="133"/>
      <c r="JAM45" s="133"/>
      <c r="JAR45" s="133"/>
      <c r="JAW45" s="133"/>
      <c r="JBB45" s="133"/>
      <c r="JBG45" s="133"/>
      <c r="JBL45" s="133"/>
      <c r="JBQ45" s="133"/>
      <c r="JBV45" s="133"/>
      <c r="JCA45" s="133"/>
      <c r="JCF45" s="133"/>
      <c r="JCK45" s="133"/>
      <c r="JCP45" s="133"/>
      <c r="JCU45" s="133"/>
      <c r="JCZ45" s="133"/>
      <c r="JDE45" s="133"/>
      <c r="JDJ45" s="133"/>
      <c r="JDO45" s="133"/>
      <c r="JDT45" s="133"/>
      <c r="JDY45" s="133"/>
      <c r="JED45" s="133"/>
      <c r="JEI45" s="133"/>
      <c r="JEN45" s="133"/>
      <c r="JES45" s="133"/>
      <c r="JEX45" s="133"/>
      <c r="JFC45" s="133"/>
      <c r="JFH45" s="133"/>
      <c r="JFM45" s="133"/>
      <c r="JFR45" s="133"/>
      <c r="JFW45" s="133"/>
      <c r="JGB45" s="133"/>
      <c r="JGG45" s="133"/>
      <c r="JGL45" s="133"/>
      <c r="JGQ45" s="133"/>
      <c r="JGV45" s="133"/>
      <c r="JHA45" s="133"/>
      <c r="JHF45" s="133"/>
      <c r="JHK45" s="133"/>
      <c r="JHP45" s="133"/>
      <c r="JHU45" s="133"/>
      <c r="JHZ45" s="133"/>
      <c r="JIE45" s="133"/>
      <c r="JIJ45" s="133"/>
      <c r="JIO45" s="133"/>
      <c r="JIT45" s="133"/>
      <c r="JIY45" s="133"/>
      <c r="JJD45" s="133"/>
      <c r="JJI45" s="133"/>
      <c r="JJN45" s="133"/>
      <c r="JJS45" s="133"/>
      <c r="JJX45" s="133"/>
      <c r="JKC45" s="133"/>
      <c r="JKH45" s="133"/>
      <c r="JKM45" s="133"/>
      <c r="JKR45" s="133"/>
      <c r="JKW45" s="133"/>
      <c r="JLB45" s="133"/>
      <c r="JLG45" s="133"/>
      <c r="JLL45" s="133"/>
      <c r="JLQ45" s="133"/>
      <c r="JLV45" s="133"/>
      <c r="JMA45" s="133"/>
      <c r="JMF45" s="133"/>
      <c r="JMK45" s="133"/>
      <c r="JMP45" s="133"/>
      <c r="JMU45" s="133"/>
      <c r="JMZ45" s="133"/>
      <c r="JNE45" s="133"/>
      <c r="JNJ45" s="133"/>
      <c r="JNO45" s="133"/>
      <c r="JNT45" s="133"/>
      <c r="JNY45" s="133"/>
      <c r="JOD45" s="133"/>
      <c r="JOI45" s="133"/>
      <c r="JON45" s="133"/>
      <c r="JOS45" s="133"/>
      <c r="JOX45" s="133"/>
      <c r="JPC45" s="133"/>
      <c r="JPH45" s="133"/>
      <c r="JPM45" s="133"/>
      <c r="JPR45" s="133"/>
      <c r="JPW45" s="133"/>
      <c r="JQB45" s="133"/>
      <c r="JQG45" s="133"/>
      <c r="JQL45" s="133"/>
      <c r="JQQ45" s="133"/>
      <c r="JQV45" s="133"/>
      <c r="JRA45" s="133"/>
      <c r="JRF45" s="133"/>
      <c r="JRK45" s="133"/>
      <c r="JRP45" s="133"/>
      <c r="JRU45" s="133"/>
      <c r="JRZ45" s="133"/>
      <c r="JSE45" s="133"/>
      <c r="JSJ45" s="133"/>
      <c r="JSO45" s="133"/>
      <c r="JST45" s="133"/>
      <c r="JSY45" s="133"/>
      <c r="JTD45" s="133"/>
      <c r="JTI45" s="133"/>
      <c r="JTN45" s="133"/>
      <c r="JTS45" s="133"/>
      <c r="JTX45" s="133"/>
      <c r="JUC45" s="133"/>
      <c r="JUH45" s="133"/>
      <c r="JUM45" s="133"/>
      <c r="JUR45" s="133"/>
      <c r="JUW45" s="133"/>
      <c r="JVB45" s="133"/>
      <c r="JVG45" s="133"/>
      <c r="JVL45" s="133"/>
      <c r="JVQ45" s="133"/>
      <c r="JVV45" s="133"/>
      <c r="JWA45" s="133"/>
      <c r="JWF45" s="133"/>
      <c r="JWK45" s="133"/>
      <c r="JWP45" s="133"/>
      <c r="JWU45" s="133"/>
      <c r="JWZ45" s="133"/>
      <c r="JXE45" s="133"/>
      <c r="JXJ45" s="133"/>
      <c r="JXO45" s="133"/>
      <c r="JXT45" s="133"/>
      <c r="JXY45" s="133"/>
      <c r="JYD45" s="133"/>
      <c r="JYI45" s="133"/>
      <c r="JYN45" s="133"/>
      <c r="JYS45" s="133"/>
      <c r="JYX45" s="133"/>
      <c r="JZC45" s="133"/>
      <c r="JZH45" s="133"/>
      <c r="JZM45" s="133"/>
      <c r="JZR45" s="133"/>
      <c r="JZW45" s="133"/>
      <c r="KAB45" s="133"/>
      <c r="KAG45" s="133"/>
      <c r="KAL45" s="133"/>
      <c r="KAQ45" s="133"/>
      <c r="KAV45" s="133"/>
      <c r="KBA45" s="133"/>
      <c r="KBF45" s="133"/>
      <c r="KBK45" s="133"/>
      <c r="KBP45" s="133"/>
      <c r="KBU45" s="133"/>
      <c r="KBZ45" s="133"/>
      <c r="KCE45" s="133"/>
      <c r="KCJ45" s="133"/>
      <c r="KCO45" s="133"/>
      <c r="KCT45" s="133"/>
      <c r="KCY45" s="133"/>
      <c r="KDD45" s="133"/>
      <c r="KDI45" s="133"/>
      <c r="KDN45" s="133"/>
      <c r="KDS45" s="133"/>
      <c r="KDX45" s="133"/>
      <c r="KEC45" s="133"/>
      <c r="KEH45" s="133"/>
      <c r="KEM45" s="133"/>
      <c r="KER45" s="133"/>
      <c r="KEW45" s="133"/>
      <c r="KFB45" s="133"/>
      <c r="KFG45" s="133"/>
      <c r="KFL45" s="133"/>
      <c r="KFQ45" s="133"/>
      <c r="KFV45" s="133"/>
      <c r="KGA45" s="133"/>
      <c r="KGF45" s="133"/>
      <c r="KGK45" s="133"/>
      <c r="KGP45" s="133"/>
      <c r="KGU45" s="133"/>
      <c r="KGZ45" s="133"/>
      <c r="KHE45" s="133"/>
      <c r="KHJ45" s="133"/>
      <c r="KHO45" s="133"/>
      <c r="KHT45" s="133"/>
      <c r="KHY45" s="133"/>
      <c r="KID45" s="133"/>
      <c r="KII45" s="133"/>
      <c r="KIN45" s="133"/>
      <c r="KIS45" s="133"/>
      <c r="KIX45" s="133"/>
      <c r="KJC45" s="133"/>
      <c r="KJH45" s="133"/>
      <c r="KJM45" s="133"/>
      <c r="KJR45" s="133"/>
      <c r="KJW45" s="133"/>
      <c r="KKB45" s="133"/>
      <c r="KKG45" s="133"/>
      <c r="KKL45" s="133"/>
      <c r="KKQ45" s="133"/>
      <c r="KKV45" s="133"/>
      <c r="KLA45" s="133"/>
      <c r="KLF45" s="133"/>
      <c r="KLK45" s="133"/>
      <c r="KLP45" s="133"/>
      <c r="KLU45" s="133"/>
      <c r="KLZ45" s="133"/>
      <c r="KME45" s="133"/>
      <c r="KMJ45" s="133"/>
      <c r="KMO45" s="133"/>
      <c r="KMT45" s="133"/>
      <c r="KMY45" s="133"/>
      <c r="KND45" s="133"/>
      <c r="KNI45" s="133"/>
      <c r="KNN45" s="133"/>
      <c r="KNS45" s="133"/>
      <c r="KNX45" s="133"/>
      <c r="KOC45" s="133"/>
      <c r="KOH45" s="133"/>
      <c r="KOM45" s="133"/>
      <c r="KOR45" s="133"/>
      <c r="KOW45" s="133"/>
      <c r="KPB45" s="133"/>
      <c r="KPG45" s="133"/>
      <c r="KPL45" s="133"/>
      <c r="KPQ45" s="133"/>
      <c r="KPV45" s="133"/>
      <c r="KQA45" s="133"/>
      <c r="KQF45" s="133"/>
      <c r="KQK45" s="133"/>
      <c r="KQP45" s="133"/>
      <c r="KQU45" s="133"/>
      <c r="KQZ45" s="133"/>
      <c r="KRE45" s="133"/>
      <c r="KRJ45" s="133"/>
      <c r="KRO45" s="133"/>
      <c r="KRT45" s="133"/>
      <c r="KRY45" s="133"/>
      <c r="KSD45" s="133"/>
      <c r="KSI45" s="133"/>
      <c r="KSN45" s="133"/>
      <c r="KSS45" s="133"/>
      <c r="KSX45" s="133"/>
      <c r="KTC45" s="133"/>
      <c r="KTH45" s="133"/>
      <c r="KTM45" s="133"/>
      <c r="KTR45" s="133"/>
      <c r="KTW45" s="133"/>
      <c r="KUB45" s="133"/>
      <c r="KUG45" s="133"/>
      <c r="KUL45" s="133"/>
      <c r="KUQ45" s="133"/>
      <c r="KUV45" s="133"/>
      <c r="KVA45" s="133"/>
      <c r="KVF45" s="133"/>
      <c r="KVK45" s="133"/>
      <c r="KVP45" s="133"/>
      <c r="KVU45" s="133"/>
      <c r="KVZ45" s="133"/>
      <c r="KWE45" s="133"/>
      <c r="KWJ45" s="133"/>
      <c r="KWO45" s="133"/>
      <c r="KWT45" s="133"/>
      <c r="KWY45" s="133"/>
      <c r="KXD45" s="133"/>
      <c r="KXI45" s="133"/>
      <c r="KXN45" s="133"/>
      <c r="KXS45" s="133"/>
      <c r="KXX45" s="133"/>
      <c r="KYC45" s="133"/>
      <c r="KYH45" s="133"/>
      <c r="KYM45" s="133"/>
      <c r="KYR45" s="133"/>
      <c r="KYW45" s="133"/>
      <c r="KZB45" s="133"/>
      <c r="KZG45" s="133"/>
      <c r="KZL45" s="133"/>
      <c r="KZQ45" s="133"/>
      <c r="KZV45" s="133"/>
      <c r="LAA45" s="133"/>
      <c r="LAF45" s="133"/>
      <c r="LAK45" s="133"/>
      <c r="LAP45" s="133"/>
      <c r="LAU45" s="133"/>
      <c r="LAZ45" s="133"/>
      <c r="LBE45" s="133"/>
      <c r="LBJ45" s="133"/>
      <c r="LBO45" s="133"/>
      <c r="LBT45" s="133"/>
      <c r="LBY45" s="133"/>
      <c r="LCD45" s="133"/>
      <c r="LCI45" s="133"/>
      <c r="LCN45" s="133"/>
      <c r="LCS45" s="133"/>
      <c r="LCX45" s="133"/>
      <c r="LDC45" s="133"/>
      <c r="LDH45" s="133"/>
      <c r="LDM45" s="133"/>
      <c r="LDR45" s="133"/>
      <c r="LDW45" s="133"/>
      <c r="LEB45" s="133"/>
      <c r="LEG45" s="133"/>
      <c r="LEL45" s="133"/>
      <c r="LEQ45" s="133"/>
      <c r="LEV45" s="133"/>
      <c r="LFA45" s="133"/>
      <c r="LFF45" s="133"/>
      <c r="LFK45" s="133"/>
      <c r="LFP45" s="133"/>
      <c r="LFU45" s="133"/>
      <c r="LFZ45" s="133"/>
      <c r="LGE45" s="133"/>
      <c r="LGJ45" s="133"/>
      <c r="LGO45" s="133"/>
      <c r="LGT45" s="133"/>
      <c r="LGY45" s="133"/>
      <c r="LHD45" s="133"/>
      <c r="LHI45" s="133"/>
      <c r="LHN45" s="133"/>
      <c r="LHS45" s="133"/>
      <c r="LHX45" s="133"/>
      <c r="LIC45" s="133"/>
      <c r="LIH45" s="133"/>
      <c r="LIM45" s="133"/>
      <c r="LIR45" s="133"/>
      <c r="LIW45" s="133"/>
      <c r="LJB45" s="133"/>
      <c r="LJG45" s="133"/>
      <c r="LJL45" s="133"/>
      <c r="LJQ45" s="133"/>
      <c r="LJV45" s="133"/>
      <c r="LKA45" s="133"/>
      <c r="LKF45" s="133"/>
      <c r="LKK45" s="133"/>
      <c r="LKP45" s="133"/>
      <c r="LKU45" s="133"/>
      <c r="LKZ45" s="133"/>
      <c r="LLE45" s="133"/>
      <c r="LLJ45" s="133"/>
      <c r="LLO45" s="133"/>
      <c r="LLT45" s="133"/>
      <c r="LLY45" s="133"/>
      <c r="LMD45" s="133"/>
      <c r="LMI45" s="133"/>
      <c r="LMN45" s="133"/>
      <c r="LMS45" s="133"/>
      <c r="LMX45" s="133"/>
      <c r="LNC45" s="133"/>
      <c r="LNH45" s="133"/>
      <c r="LNM45" s="133"/>
      <c r="LNR45" s="133"/>
      <c r="LNW45" s="133"/>
      <c r="LOB45" s="133"/>
      <c r="LOG45" s="133"/>
      <c r="LOL45" s="133"/>
      <c r="LOQ45" s="133"/>
      <c r="LOV45" s="133"/>
      <c r="LPA45" s="133"/>
      <c r="LPF45" s="133"/>
      <c r="LPK45" s="133"/>
      <c r="LPP45" s="133"/>
      <c r="LPU45" s="133"/>
      <c r="LPZ45" s="133"/>
      <c r="LQE45" s="133"/>
      <c r="LQJ45" s="133"/>
      <c r="LQO45" s="133"/>
      <c r="LQT45" s="133"/>
      <c r="LQY45" s="133"/>
      <c r="LRD45" s="133"/>
      <c r="LRI45" s="133"/>
      <c r="LRN45" s="133"/>
      <c r="LRS45" s="133"/>
      <c r="LRX45" s="133"/>
      <c r="LSC45" s="133"/>
      <c r="LSH45" s="133"/>
      <c r="LSM45" s="133"/>
      <c r="LSR45" s="133"/>
      <c r="LSW45" s="133"/>
      <c r="LTB45" s="133"/>
      <c r="LTG45" s="133"/>
      <c r="LTL45" s="133"/>
      <c r="LTQ45" s="133"/>
      <c r="LTV45" s="133"/>
      <c r="LUA45" s="133"/>
      <c r="LUF45" s="133"/>
      <c r="LUK45" s="133"/>
      <c r="LUP45" s="133"/>
      <c r="LUU45" s="133"/>
      <c r="LUZ45" s="133"/>
      <c r="LVE45" s="133"/>
      <c r="LVJ45" s="133"/>
      <c r="LVO45" s="133"/>
      <c r="LVT45" s="133"/>
      <c r="LVY45" s="133"/>
      <c r="LWD45" s="133"/>
      <c r="LWI45" s="133"/>
      <c r="LWN45" s="133"/>
      <c r="LWS45" s="133"/>
      <c r="LWX45" s="133"/>
      <c r="LXC45" s="133"/>
      <c r="LXH45" s="133"/>
      <c r="LXM45" s="133"/>
      <c r="LXR45" s="133"/>
      <c r="LXW45" s="133"/>
      <c r="LYB45" s="133"/>
      <c r="LYG45" s="133"/>
      <c r="LYL45" s="133"/>
      <c r="LYQ45" s="133"/>
      <c r="LYV45" s="133"/>
      <c r="LZA45" s="133"/>
      <c r="LZF45" s="133"/>
      <c r="LZK45" s="133"/>
      <c r="LZP45" s="133"/>
      <c r="LZU45" s="133"/>
      <c r="LZZ45" s="133"/>
      <c r="MAE45" s="133"/>
      <c r="MAJ45" s="133"/>
      <c r="MAO45" s="133"/>
      <c r="MAT45" s="133"/>
      <c r="MAY45" s="133"/>
      <c r="MBD45" s="133"/>
      <c r="MBI45" s="133"/>
      <c r="MBN45" s="133"/>
      <c r="MBS45" s="133"/>
      <c r="MBX45" s="133"/>
      <c r="MCC45" s="133"/>
      <c r="MCH45" s="133"/>
      <c r="MCM45" s="133"/>
      <c r="MCR45" s="133"/>
      <c r="MCW45" s="133"/>
      <c r="MDB45" s="133"/>
      <c r="MDG45" s="133"/>
      <c r="MDL45" s="133"/>
      <c r="MDQ45" s="133"/>
      <c r="MDV45" s="133"/>
      <c r="MEA45" s="133"/>
      <c r="MEF45" s="133"/>
      <c r="MEK45" s="133"/>
      <c r="MEP45" s="133"/>
      <c r="MEU45" s="133"/>
      <c r="MEZ45" s="133"/>
      <c r="MFE45" s="133"/>
      <c r="MFJ45" s="133"/>
      <c r="MFO45" s="133"/>
      <c r="MFT45" s="133"/>
      <c r="MFY45" s="133"/>
      <c r="MGD45" s="133"/>
      <c r="MGI45" s="133"/>
      <c r="MGN45" s="133"/>
      <c r="MGS45" s="133"/>
      <c r="MGX45" s="133"/>
      <c r="MHC45" s="133"/>
      <c r="MHH45" s="133"/>
      <c r="MHM45" s="133"/>
      <c r="MHR45" s="133"/>
      <c r="MHW45" s="133"/>
      <c r="MIB45" s="133"/>
      <c r="MIG45" s="133"/>
      <c r="MIL45" s="133"/>
      <c r="MIQ45" s="133"/>
      <c r="MIV45" s="133"/>
      <c r="MJA45" s="133"/>
      <c r="MJF45" s="133"/>
      <c r="MJK45" s="133"/>
      <c r="MJP45" s="133"/>
      <c r="MJU45" s="133"/>
      <c r="MJZ45" s="133"/>
      <c r="MKE45" s="133"/>
      <c r="MKJ45" s="133"/>
      <c r="MKO45" s="133"/>
      <c r="MKT45" s="133"/>
      <c r="MKY45" s="133"/>
      <c r="MLD45" s="133"/>
      <c r="MLI45" s="133"/>
      <c r="MLN45" s="133"/>
      <c r="MLS45" s="133"/>
      <c r="MLX45" s="133"/>
      <c r="MMC45" s="133"/>
      <c r="MMH45" s="133"/>
      <c r="MMM45" s="133"/>
      <c r="MMR45" s="133"/>
      <c r="MMW45" s="133"/>
      <c r="MNB45" s="133"/>
      <c r="MNG45" s="133"/>
      <c r="MNL45" s="133"/>
      <c r="MNQ45" s="133"/>
      <c r="MNV45" s="133"/>
      <c r="MOA45" s="133"/>
      <c r="MOF45" s="133"/>
      <c r="MOK45" s="133"/>
      <c r="MOP45" s="133"/>
      <c r="MOU45" s="133"/>
      <c r="MOZ45" s="133"/>
      <c r="MPE45" s="133"/>
      <c r="MPJ45" s="133"/>
      <c r="MPO45" s="133"/>
      <c r="MPT45" s="133"/>
      <c r="MPY45" s="133"/>
      <c r="MQD45" s="133"/>
      <c r="MQI45" s="133"/>
      <c r="MQN45" s="133"/>
      <c r="MQS45" s="133"/>
      <c r="MQX45" s="133"/>
      <c r="MRC45" s="133"/>
      <c r="MRH45" s="133"/>
      <c r="MRM45" s="133"/>
      <c r="MRR45" s="133"/>
      <c r="MRW45" s="133"/>
      <c r="MSB45" s="133"/>
      <c r="MSG45" s="133"/>
      <c r="MSL45" s="133"/>
      <c r="MSQ45" s="133"/>
      <c r="MSV45" s="133"/>
      <c r="MTA45" s="133"/>
      <c r="MTF45" s="133"/>
      <c r="MTK45" s="133"/>
      <c r="MTP45" s="133"/>
      <c r="MTU45" s="133"/>
      <c r="MTZ45" s="133"/>
      <c r="MUE45" s="133"/>
      <c r="MUJ45" s="133"/>
      <c r="MUO45" s="133"/>
      <c r="MUT45" s="133"/>
      <c r="MUY45" s="133"/>
      <c r="MVD45" s="133"/>
      <c r="MVI45" s="133"/>
      <c r="MVN45" s="133"/>
      <c r="MVS45" s="133"/>
      <c r="MVX45" s="133"/>
      <c r="MWC45" s="133"/>
      <c r="MWH45" s="133"/>
      <c r="MWM45" s="133"/>
      <c r="MWR45" s="133"/>
      <c r="MWW45" s="133"/>
      <c r="MXB45" s="133"/>
      <c r="MXG45" s="133"/>
      <c r="MXL45" s="133"/>
      <c r="MXQ45" s="133"/>
      <c r="MXV45" s="133"/>
      <c r="MYA45" s="133"/>
      <c r="MYF45" s="133"/>
      <c r="MYK45" s="133"/>
      <c r="MYP45" s="133"/>
      <c r="MYU45" s="133"/>
      <c r="MYZ45" s="133"/>
      <c r="MZE45" s="133"/>
      <c r="MZJ45" s="133"/>
      <c r="MZO45" s="133"/>
      <c r="MZT45" s="133"/>
      <c r="MZY45" s="133"/>
      <c r="NAD45" s="133"/>
      <c r="NAI45" s="133"/>
      <c r="NAN45" s="133"/>
      <c r="NAS45" s="133"/>
      <c r="NAX45" s="133"/>
      <c r="NBC45" s="133"/>
      <c r="NBH45" s="133"/>
      <c r="NBM45" s="133"/>
      <c r="NBR45" s="133"/>
      <c r="NBW45" s="133"/>
      <c r="NCB45" s="133"/>
      <c r="NCG45" s="133"/>
      <c r="NCL45" s="133"/>
      <c r="NCQ45" s="133"/>
      <c r="NCV45" s="133"/>
      <c r="NDA45" s="133"/>
      <c r="NDF45" s="133"/>
      <c r="NDK45" s="133"/>
      <c r="NDP45" s="133"/>
      <c r="NDU45" s="133"/>
      <c r="NDZ45" s="133"/>
      <c r="NEE45" s="133"/>
      <c r="NEJ45" s="133"/>
      <c r="NEO45" s="133"/>
      <c r="NET45" s="133"/>
      <c r="NEY45" s="133"/>
      <c r="NFD45" s="133"/>
      <c r="NFI45" s="133"/>
      <c r="NFN45" s="133"/>
      <c r="NFS45" s="133"/>
      <c r="NFX45" s="133"/>
      <c r="NGC45" s="133"/>
      <c r="NGH45" s="133"/>
      <c r="NGM45" s="133"/>
      <c r="NGR45" s="133"/>
      <c r="NGW45" s="133"/>
      <c r="NHB45" s="133"/>
      <c r="NHG45" s="133"/>
      <c r="NHL45" s="133"/>
      <c r="NHQ45" s="133"/>
      <c r="NHV45" s="133"/>
      <c r="NIA45" s="133"/>
      <c r="NIF45" s="133"/>
      <c r="NIK45" s="133"/>
      <c r="NIP45" s="133"/>
      <c r="NIU45" s="133"/>
      <c r="NIZ45" s="133"/>
      <c r="NJE45" s="133"/>
      <c r="NJJ45" s="133"/>
      <c r="NJO45" s="133"/>
      <c r="NJT45" s="133"/>
      <c r="NJY45" s="133"/>
      <c r="NKD45" s="133"/>
      <c r="NKI45" s="133"/>
      <c r="NKN45" s="133"/>
      <c r="NKS45" s="133"/>
      <c r="NKX45" s="133"/>
      <c r="NLC45" s="133"/>
      <c r="NLH45" s="133"/>
      <c r="NLM45" s="133"/>
      <c r="NLR45" s="133"/>
      <c r="NLW45" s="133"/>
      <c r="NMB45" s="133"/>
      <c r="NMG45" s="133"/>
      <c r="NML45" s="133"/>
      <c r="NMQ45" s="133"/>
      <c r="NMV45" s="133"/>
      <c r="NNA45" s="133"/>
      <c r="NNF45" s="133"/>
      <c r="NNK45" s="133"/>
      <c r="NNP45" s="133"/>
      <c r="NNU45" s="133"/>
      <c r="NNZ45" s="133"/>
      <c r="NOE45" s="133"/>
      <c r="NOJ45" s="133"/>
      <c r="NOO45" s="133"/>
      <c r="NOT45" s="133"/>
      <c r="NOY45" s="133"/>
      <c r="NPD45" s="133"/>
      <c r="NPI45" s="133"/>
      <c r="NPN45" s="133"/>
      <c r="NPS45" s="133"/>
      <c r="NPX45" s="133"/>
      <c r="NQC45" s="133"/>
      <c r="NQH45" s="133"/>
      <c r="NQM45" s="133"/>
      <c r="NQR45" s="133"/>
      <c r="NQW45" s="133"/>
      <c r="NRB45" s="133"/>
      <c r="NRG45" s="133"/>
      <c r="NRL45" s="133"/>
      <c r="NRQ45" s="133"/>
      <c r="NRV45" s="133"/>
      <c r="NSA45" s="133"/>
      <c r="NSF45" s="133"/>
      <c r="NSK45" s="133"/>
      <c r="NSP45" s="133"/>
      <c r="NSU45" s="133"/>
      <c r="NSZ45" s="133"/>
      <c r="NTE45" s="133"/>
      <c r="NTJ45" s="133"/>
      <c r="NTO45" s="133"/>
      <c r="NTT45" s="133"/>
      <c r="NTY45" s="133"/>
      <c r="NUD45" s="133"/>
      <c r="NUI45" s="133"/>
      <c r="NUN45" s="133"/>
      <c r="NUS45" s="133"/>
      <c r="NUX45" s="133"/>
      <c r="NVC45" s="133"/>
      <c r="NVH45" s="133"/>
      <c r="NVM45" s="133"/>
      <c r="NVR45" s="133"/>
      <c r="NVW45" s="133"/>
      <c r="NWB45" s="133"/>
      <c r="NWG45" s="133"/>
      <c r="NWL45" s="133"/>
      <c r="NWQ45" s="133"/>
      <c r="NWV45" s="133"/>
      <c r="NXA45" s="133"/>
      <c r="NXF45" s="133"/>
      <c r="NXK45" s="133"/>
      <c r="NXP45" s="133"/>
      <c r="NXU45" s="133"/>
      <c r="NXZ45" s="133"/>
      <c r="NYE45" s="133"/>
      <c r="NYJ45" s="133"/>
      <c r="NYO45" s="133"/>
      <c r="NYT45" s="133"/>
      <c r="NYY45" s="133"/>
      <c r="NZD45" s="133"/>
      <c r="NZI45" s="133"/>
      <c r="NZN45" s="133"/>
      <c r="NZS45" s="133"/>
      <c r="NZX45" s="133"/>
      <c r="OAC45" s="133"/>
      <c r="OAH45" s="133"/>
      <c r="OAM45" s="133"/>
      <c r="OAR45" s="133"/>
      <c r="OAW45" s="133"/>
      <c r="OBB45" s="133"/>
      <c r="OBG45" s="133"/>
      <c r="OBL45" s="133"/>
      <c r="OBQ45" s="133"/>
      <c r="OBV45" s="133"/>
      <c r="OCA45" s="133"/>
      <c r="OCF45" s="133"/>
      <c r="OCK45" s="133"/>
      <c r="OCP45" s="133"/>
      <c r="OCU45" s="133"/>
      <c r="OCZ45" s="133"/>
      <c r="ODE45" s="133"/>
      <c r="ODJ45" s="133"/>
      <c r="ODO45" s="133"/>
      <c r="ODT45" s="133"/>
      <c r="ODY45" s="133"/>
      <c r="OED45" s="133"/>
      <c r="OEI45" s="133"/>
      <c r="OEN45" s="133"/>
      <c r="OES45" s="133"/>
      <c r="OEX45" s="133"/>
      <c r="OFC45" s="133"/>
      <c r="OFH45" s="133"/>
      <c r="OFM45" s="133"/>
      <c r="OFR45" s="133"/>
      <c r="OFW45" s="133"/>
      <c r="OGB45" s="133"/>
      <c r="OGG45" s="133"/>
      <c r="OGL45" s="133"/>
      <c r="OGQ45" s="133"/>
      <c r="OGV45" s="133"/>
      <c r="OHA45" s="133"/>
      <c r="OHF45" s="133"/>
      <c r="OHK45" s="133"/>
      <c r="OHP45" s="133"/>
      <c r="OHU45" s="133"/>
      <c r="OHZ45" s="133"/>
      <c r="OIE45" s="133"/>
      <c r="OIJ45" s="133"/>
      <c r="OIO45" s="133"/>
      <c r="OIT45" s="133"/>
      <c r="OIY45" s="133"/>
      <c r="OJD45" s="133"/>
      <c r="OJI45" s="133"/>
      <c r="OJN45" s="133"/>
      <c r="OJS45" s="133"/>
      <c r="OJX45" s="133"/>
      <c r="OKC45" s="133"/>
      <c r="OKH45" s="133"/>
      <c r="OKM45" s="133"/>
      <c r="OKR45" s="133"/>
      <c r="OKW45" s="133"/>
      <c r="OLB45" s="133"/>
      <c r="OLG45" s="133"/>
      <c r="OLL45" s="133"/>
      <c r="OLQ45" s="133"/>
      <c r="OLV45" s="133"/>
      <c r="OMA45" s="133"/>
      <c r="OMF45" s="133"/>
      <c r="OMK45" s="133"/>
      <c r="OMP45" s="133"/>
      <c r="OMU45" s="133"/>
      <c r="OMZ45" s="133"/>
      <c r="ONE45" s="133"/>
      <c r="ONJ45" s="133"/>
      <c r="ONO45" s="133"/>
      <c r="ONT45" s="133"/>
      <c r="ONY45" s="133"/>
      <c r="OOD45" s="133"/>
      <c r="OOI45" s="133"/>
      <c r="OON45" s="133"/>
      <c r="OOS45" s="133"/>
      <c r="OOX45" s="133"/>
      <c r="OPC45" s="133"/>
      <c r="OPH45" s="133"/>
      <c r="OPM45" s="133"/>
      <c r="OPR45" s="133"/>
      <c r="OPW45" s="133"/>
      <c r="OQB45" s="133"/>
      <c r="OQG45" s="133"/>
      <c r="OQL45" s="133"/>
      <c r="OQQ45" s="133"/>
      <c r="OQV45" s="133"/>
      <c r="ORA45" s="133"/>
      <c r="ORF45" s="133"/>
      <c r="ORK45" s="133"/>
      <c r="ORP45" s="133"/>
      <c r="ORU45" s="133"/>
      <c r="ORZ45" s="133"/>
      <c r="OSE45" s="133"/>
      <c r="OSJ45" s="133"/>
      <c r="OSO45" s="133"/>
      <c r="OST45" s="133"/>
      <c r="OSY45" s="133"/>
      <c r="OTD45" s="133"/>
      <c r="OTI45" s="133"/>
      <c r="OTN45" s="133"/>
      <c r="OTS45" s="133"/>
      <c r="OTX45" s="133"/>
      <c r="OUC45" s="133"/>
      <c r="OUH45" s="133"/>
      <c r="OUM45" s="133"/>
      <c r="OUR45" s="133"/>
      <c r="OUW45" s="133"/>
      <c r="OVB45" s="133"/>
      <c r="OVG45" s="133"/>
      <c r="OVL45" s="133"/>
      <c r="OVQ45" s="133"/>
      <c r="OVV45" s="133"/>
      <c r="OWA45" s="133"/>
      <c r="OWF45" s="133"/>
      <c r="OWK45" s="133"/>
      <c r="OWP45" s="133"/>
      <c r="OWU45" s="133"/>
      <c r="OWZ45" s="133"/>
      <c r="OXE45" s="133"/>
      <c r="OXJ45" s="133"/>
      <c r="OXO45" s="133"/>
      <c r="OXT45" s="133"/>
      <c r="OXY45" s="133"/>
      <c r="OYD45" s="133"/>
      <c r="OYI45" s="133"/>
      <c r="OYN45" s="133"/>
      <c r="OYS45" s="133"/>
      <c r="OYX45" s="133"/>
      <c r="OZC45" s="133"/>
      <c r="OZH45" s="133"/>
      <c r="OZM45" s="133"/>
      <c r="OZR45" s="133"/>
      <c r="OZW45" s="133"/>
      <c r="PAB45" s="133"/>
      <c r="PAG45" s="133"/>
      <c r="PAL45" s="133"/>
      <c r="PAQ45" s="133"/>
      <c r="PAV45" s="133"/>
      <c r="PBA45" s="133"/>
      <c r="PBF45" s="133"/>
      <c r="PBK45" s="133"/>
      <c r="PBP45" s="133"/>
      <c r="PBU45" s="133"/>
      <c r="PBZ45" s="133"/>
      <c r="PCE45" s="133"/>
      <c r="PCJ45" s="133"/>
      <c r="PCO45" s="133"/>
      <c r="PCT45" s="133"/>
      <c r="PCY45" s="133"/>
      <c r="PDD45" s="133"/>
      <c r="PDI45" s="133"/>
      <c r="PDN45" s="133"/>
      <c r="PDS45" s="133"/>
      <c r="PDX45" s="133"/>
      <c r="PEC45" s="133"/>
      <c r="PEH45" s="133"/>
      <c r="PEM45" s="133"/>
      <c r="PER45" s="133"/>
      <c r="PEW45" s="133"/>
      <c r="PFB45" s="133"/>
      <c r="PFG45" s="133"/>
      <c r="PFL45" s="133"/>
      <c r="PFQ45" s="133"/>
      <c r="PFV45" s="133"/>
      <c r="PGA45" s="133"/>
      <c r="PGF45" s="133"/>
      <c r="PGK45" s="133"/>
      <c r="PGP45" s="133"/>
      <c r="PGU45" s="133"/>
      <c r="PGZ45" s="133"/>
      <c r="PHE45" s="133"/>
      <c r="PHJ45" s="133"/>
      <c r="PHO45" s="133"/>
      <c r="PHT45" s="133"/>
      <c r="PHY45" s="133"/>
      <c r="PID45" s="133"/>
      <c r="PII45" s="133"/>
      <c r="PIN45" s="133"/>
      <c r="PIS45" s="133"/>
      <c r="PIX45" s="133"/>
      <c r="PJC45" s="133"/>
      <c r="PJH45" s="133"/>
      <c r="PJM45" s="133"/>
      <c r="PJR45" s="133"/>
      <c r="PJW45" s="133"/>
      <c r="PKB45" s="133"/>
      <c r="PKG45" s="133"/>
      <c r="PKL45" s="133"/>
      <c r="PKQ45" s="133"/>
      <c r="PKV45" s="133"/>
      <c r="PLA45" s="133"/>
      <c r="PLF45" s="133"/>
      <c r="PLK45" s="133"/>
      <c r="PLP45" s="133"/>
      <c r="PLU45" s="133"/>
      <c r="PLZ45" s="133"/>
      <c r="PME45" s="133"/>
      <c r="PMJ45" s="133"/>
      <c r="PMO45" s="133"/>
      <c r="PMT45" s="133"/>
      <c r="PMY45" s="133"/>
      <c r="PND45" s="133"/>
      <c r="PNI45" s="133"/>
      <c r="PNN45" s="133"/>
      <c r="PNS45" s="133"/>
      <c r="PNX45" s="133"/>
      <c r="POC45" s="133"/>
      <c r="POH45" s="133"/>
      <c r="POM45" s="133"/>
      <c r="POR45" s="133"/>
      <c r="POW45" s="133"/>
      <c r="PPB45" s="133"/>
      <c r="PPG45" s="133"/>
      <c r="PPL45" s="133"/>
      <c r="PPQ45" s="133"/>
      <c r="PPV45" s="133"/>
      <c r="PQA45" s="133"/>
      <c r="PQF45" s="133"/>
      <c r="PQK45" s="133"/>
      <c r="PQP45" s="133"/>
      <c r="PQU45" s="133"/>
      <c r="PQZ45" s="133"/>
      <c r="PRE45" s="133"/>
      <c r="PRJ45" s="133"/>
      <c r="PRO45" s="133"/>
      <c r="PRT45" s="133"/>
      <c r="PRY45" s="133"/>
      <c r="PSD45" s="133"/>
      <c r="PSI45" s="133"/>
      <c r="PSN45" s="133"/>
      <c r="PSS45" s="133"/>
      <c r="PSX45" s="133"/>
      <c r="PTC45" s="133"/>
      <c r="PTH45" s="133"/>
      <c r="PTM45" s="133"/>
      <c r="PTR45" s="133"/>
      <c r="PTW45" s="133"/>
      <c r="PUB45" s="133"/>
      <c r="PUG45" s="133"/>
      <c r="PUL45" s="133"/>
      <c r="PUQ45" s="133"/>
      <c r="PUV45" s="133"/>
      <c r="PVA45" s="133"/>
      <c r="PVF45" s="133"/>
      <c r="PVK45" s="133"/>
      <c r="PVP45" s="133"/>
      <c r="PVU45" s="133"/>
      <c r="PVZ45" s="133"/>
      <c r="PWE45" s="133"/>
      <c r="PWJ45" s="133"/>
      <c r="PWO45" s="133"/>
      <c r="PWT45" s="133"/>
      <c r="PWY45" s="133"/>
      <c r="PXD45" s="133"/>
      <c r="PXI45" s="133"/>
      <c r="PXN45" s="133"/>
      <c r="PXS45" s="133"/>
      <c r="PXX45" s="133"/>
      <c r="PYC45" s="133"/>
      <c r="PYH45" s="133"/>
      <c r="PYM45" s="133"/>
      <c r="PYR45" s="133"/>
      <c r="PYW45" s="133"/>
      <c r="PZB45" s="133"/>
      <c r="PZG45" s="133"/>
      <c r="PZL45" s="133"/>
      <c r="PZQ45" s="133"/>
      <c r="PZV45" s="133"/>
      <c r="QAA45" s="133"/>
      <c r="QAF45" s="133"/>
      <c r="QAK45" s="133"/>
      <c r="QAP45" s="133"/>
      <c r="QAU45" s="133"/>
      <c r="QAZ45" s="133"/>
      <c r="QBE45" s="133"/>
      <c r="QBJ45" s="133"/>
      <c r="QBO45" s="133"/>
      <c r="QBT45" s="133"/>
      <c r="QBY45" s="133"/>
      <c r="QCD45" s="133"/>
      <c r="QCI45" s="133"/>
      <c r="QCN45" s="133"/>
      <c r="QCS45" s="133"/>
      <c r="QCX45" s="133"/>
      <c r="QDC45" s="133"/>
      <c r="QDH45" s="133"/>
      <c r="QDM45" s="133"/>
      <c r="QDR45" s="133"/>
      <c r="QDW45" s="133"/>
      <c r="QEB45" s="133"/>
      <c r="QEG45" s="133"/>
      <c r="QEL45" s="133"/>
      <c r="QEQ45" s="133"/>
      <c r="QEV45" s="133"/>
      <c r="QFA45" s="133"/>
      <c r="QFF45" s="133"/>
      <c r="QFK45" s="133"/>
      <c r="QFP45" s="133"/>
      <c r="QFU45" s="133"/>
      <c r="QFZ45" s="133"/>
      <c r="QGE45" s="133"/>
      <c r="QGJ45" s="133"/>
      <c r="QGO45" s="133"/>
      <c r="QGT45" s="133"/>
      <c r="QGY45" s="133"/>
      <c r="QHD45" s="133"/>
      <c r="QHI45" s="133"/>
      <c r="QHN45" s="133"/>
      <c r="QHS45" s="133"/>
      <c r="QHX45" s="133"/>
      <c r="QIC45" s="133"/>
      <c r="QIH45" s="133"/>
      <c r="QIM45" s="133"/>
      <c r="QIR45" s="133"/>
      <c r="QIW45" s="133"/>
      <c r="QJB45" s="133"/>
      <c r="QJG45" s="133"/>
      <c r="QJL45" s="133"/>
      <c r="QJQ45" s="133"/>
      <c r="QJV45" s="133"/>
      <c r="QKA45" s="133"/>
      <c r="QKF45" s="133"/>
      <c r="QKK45" s="133"/>
      <c r="QKP45" s="133"/>
      <c r="QKU45" s="133"/>
      <c r="QKZ45" s="133"/>
      <c r="QLE45" s="133"/>
      <c r="QLJ45" s="133"/>
      <c r="QLO45" s="133"/>
      <c r="QLT45" s="133"/>
      <c r="QLY45" s="133"/>
      <c r="QMD45" s="133"/>
      <c r="QMI45" s="133"/>
      <c r="QMN45" s="133"/>
      <c r="QMS45" s="133"/>
      <c r="QMX45" s="133"/>
      <c r="QNC45" s="133"/>
      <c r="QNH45" s="133"/>
      <c r="QNM45" s="133"/>
      <c r="QNR45" s="133"/>
      <c r="QNW45" s="133"/>
      <c r="QOB45" s="133"/>
      <c r="QOG45" s="133"/>
      <c r="QOL45" s="133"/>
      <c r="QOQ45" s="133"/>
      <c r="QOV45" s="133"/>
      <c r="QPA45" s="133"/>
      <c r="QPF45" s="133"/>
      <c r="QPK45" s="133"/>
      <c r="QPP45" s="133"/>
      <c r="QPU45" s="133"/>
      <c r="QPZ45" s="133"/>
      <c r="QQE45" s="133"/>
      <c r="QQJ45" s="133"/>
      <c r="QQO45" s="133"/>
      <c r="QQT45" s="133"/>
      <c r="QQY45" s="133"/>
      <c r="QRD45" s="133"/>
      <c r="QRI45" s="133"/>
      <c r="QRN45" s="133"/>
      <c r="QRS45" s="133"/>
      <c r="QRX45" s="133"/>
      <c r="QSC45" s="133"/>
      <c r="QSH45" s="133"/>
      <c r="QSM45" s="133"/>
      <c r="QSR45" s="133"/>
      <c r="QSW45" s="133"/>
      <c r="QTB45" s="133"/>
      <c r="QTG45" s="133"/>
      <c r="QTL45" s="133"/>
      <c r="QTQ45" s="133"/>
      <c r="QTV45" s="133"/>
      <c r="QUA45" s="133"/>
      <c r="QUF45" s="133"/>
      <c r="QUK45" s="133"/>
      <c r="QUP45" s="133"/>
      <c r="QUU45" s="133"/>
      <c r="QUZ45" s="133"/>
      <c r="QVE45" s="133"/>
      <c r="QVJ45" s="133"/>
      <c r="QVO45" s="133"/>
      <c r="QVT45" s="133"/>
      <c r="QVY45" s="133"/>
      <c r="QWD45" s="133"/>
      <c r="QWI45" s="133"/>
      <c r="QWN45" s="133"/>
      <c r="QWS45" s="133"/>
      <c r="QWX45" s="133"/>
      <c r="QXC45" s="133"/>
      <c r="QXH45" s="133"/>
      <c r="QXM45" s="133"/>
      <c r="QXR45" s="133"/>
      <c r="QXW45" s="133"/>
      <c r="QYB45" s="133"/>
      <c r="QYG45" s="133"/>
      <c r="QYL45" s="133"/>
      <c r="QYQ45" s="133"/>
      <c r="QYV45" s="133"/>
      <c r="QZA45" s="133"/>
      <c r="QZF45" s="133"/>
      <c r="QZK45" s="133"/>
      <c r="QZP45" s="133"/>
      <c r="QZU45" s="133"/>
      <c r="QZZ45" s="133"/>
      <c r="RAE45" s="133"/>
      <c r="RAJ45" s="133"/>
      <c r="RAO45" s="133"/>
      <c r="RAT45" s="133"/>
      <c r="RAY45" s="133"/>
      <c r="RBD45" s="133"/>
      <c r="RBI45" s="133"/>
      <c r="RBN45" s="133"/>
      <c r="RBS45" s="133"/>
      <c r="RBX45" s="133"/>
      <c r="RCC45" s="133"/>
      <c r="RCH45" s="133"/>
      <c r="RCM45" s="133"/>
      <c r="RCR45" s="133"/>
      <c r="RCW45" s="133"/>
      <c r="RDB45" s="133"/>
      <c r="RDG45" s="133"/>
      <c r="RDL45" s="133"/>
      <c r="RDQ45" s="133"/>
      <c r="RDV45" s="133"/>
      <c r="REA45" s="133"/>
      <c r="REF45" s="133"/>
      <c r="REK45" s="133"/>
      <c r="REP45" s="133"/>
      <c r="REU45" s="133"/>
      <c r="REZ45" s="133"/>
      <c r="RFE45" s="133"/>
      <c r="RFJ45" s="133"/>
      <c r="RFO45" s="133"/>
      <c r="RFT45" s="133"/>
      <c r="RFY45" s="133"/>
      <c r="RGD45" s="133"/>
      <c r="RGI45" s="133"/>
      <c r="RGN45" s="133"/>
      <c r="RGS45" s="133"/>
      <c r="RGX45" s="133"/>
      <c r="RHC45" s="133"/>
      <c r="RHH45" s="133"/>
      <c r="RHM45" s="133"/>
      <c r="RHR45" s="133"/>
      <c r="RHW45" s="133"/>
      <c r="RIB45" s="133"/>
      <c r="RIG45" s="133"/>
      <c r="RIL45" s="133"/>
      <c r="RIQ45" s="133"/>
      <c r="RIV45" s="133"/>
      <c r="RJA45" s="133"/>
      <c r="RJF45" s="133"/>
      <c r="RJK45" s="133"/>
      <c r="RJP45" s="133"/>
      <c r="RJU45" s="133"/>
      <c r="RJZ45" s="133"/>
      <c r="RKE45" s="133"/>
      <c r="RKJ45" s="133"/>
      <c r="RKO45" s="133"/>
      <c r="RKT45" s="133"/>
      <c r="RKY45" s="133"/>
      <c r="RLD45" s="133"/>
      <c r="RLI45" s="133"/>
      <c r="RLN45" s="133"/>
      <c r="RLS45" s="133"/>
      <c r="RLX45" s="133"/>
      <c r="RMC45" s="133"/>
      <c r="RMH45" s="133"/>
      <c r="RMM45" s="133"/>
      <c r="RMR45" s="133"/>
      <c r="RMW45" s="133"/>
      <c r="RNB45" s="133"/>
      <c r="RNG45" s="133"/>
      <c r="RNL45" s="133"/>
      <c r="RNQ45" s="133"/>
      <c r="RNV45" s="133"/>
      <c r="ROA45" s="133"/>
      <c r="ROF45" s="133"/>
      <c r="ROK45" s="133"/>
      <c r="ROP45" s="133"/>
      <c r="ROU45" s="133"/>
      <c r="ROZ45" s="133"/>
      <c r="RPE45" s="133"/>
      <c r="RPJ45" s="133"/>
      <c r="RPO45" s="133"/>
      <c r="RPT45" s="133"/>
      <c r="RPY45" s="133"/>
      <c r="RQD45" s="133"/>
      <c r="RQI45" s="133"/>
      <c r="RQN45" s="133"/>
      <c r="RQS45" s="133"/>
      <c r="RQX45" s="133"/>
      <c r="RRC45" s="133"/>
      <c r="RRH45" s="133"/>
      <c r="RRM45" s="133"/>
      <c r="RRR45" s="133"/>
      <c r="RRW45" s="133"/>
      <c r="RSB45" s="133"/>
      <c r="RSG45" s="133"/>
      <c r="RSL45" s="133"/>
      <c r="RSQ45" s="133"/>
      <c r="RSV45" s="133"/>
      <c r="RTA45" s="133"/>
      <c r="RTF45" s="133"/>
      <c r="RTK45" s="133"/>
      <c r="RTP45" s="133"/>
      <c r="RTU45" s="133"/>
      <c r="RTZ45" s="133"/>
      <c r="RUE45" s="133"/>
      <c r="RUJ45" s="133"/>
      <c r="RUO45" s="133"/>
      <c r="RUT45" s="133"/>
      <c r="RUY45" s="133"/>
      <c r="RVD45" s="133"/>
      <c r="RVI45" s="133"/>
      <c r="RVN45" s="133"/>
      <c r="RVS45" s="133"/>
      <c r="RVX45" s="133"/>
      <c r="RWC45" s="133"/>
      <c r="RWH45" s="133"/>
      <c r="RWM45" s="133"/>
      <c r="RWR45" s="133"/>
      <c r="RWW45" s="133"/>
      <c r="RXB45" s="133"/>
      <c r="RXG45" s="133"/>
      <c r="RXL45" s="133"/>
      <c r="RXQ45" s="133"/>
      <c r="RXV45" s="133"/>
      <c r="RYA45" s="133"/>
      <c r="RYF45" s="133"/>
      <c r="RYK45" s="133"/>
      <c r="RYP45" s="133"/>
      <c r="RYU45" s="133"/>
      <c r="RYZ45" s="133"/>
      <c r="RZE45" s="133"/>
      <c r="RZJ45" s="133"/>
      <c r="RZO45" s="133"/>
      <c r="RZT45" s="133"/>
      <c r="RZY45" s="133"/>
      <c r="SAD45" s="133"/>
      <c r="SAI45" s="133"/>
      <c r="SAN45" s="133"/>
      <c r="SAS45" s="133"/>
      <c r="SAX45" s="133"/>
      <c r="SBC45" s="133"/>
      <c r="SBH45" s="133"/>
      <c r="SBM45" s="133"/>
      <c r="SBR45" s="133"/>
      <c r="SBW45" s="133"/>
      <c r="SCB45" s="133"/>
      <c r="SCG45" s="133"/>
      <c r="SCL45" s="133"/>
      <c r="SCQ45" s="133"/>
      <c r="SCV45" s="133"/>
      <c r="SDA45" s="133"/>
      <c r="SDF45" s="133"/>
      <c r="SDK45" s="133"/>
      <c r="SDP45" s="133"/>
      <c r="SDU45" s="133"/>
      <c r="SDZ45" s="133"/>
      <c r="SEE45" s="133"/>
      <c r="SEJ45" s="133"/>
      <c r="SEO45" s="133"/>
      <c r="SET45" s="133"/>
      <c r="SEY45" s="133"/>
      <c r="SFD45" s="133"/>
      <c r="SFI45" s="133"/>
      <c r="SFN45" s="133"/>
      <c r="SFS45" s="133"/>
      <c r="SFX45" s="133"/>
      <c r="SGC45" s="133"/>
      <c r="SGH45" s="133"/>
      <c r="SGM45" s="133"/>
      <c r="SGR45" s="133"/>
      <c r="SGW45" s="133"/>
      <c r="SHB45" s="133"/>
      <c r="SHG45" s="133"/>
      <c r="SHL45" s="133"/>
      <c r="SHQ45" s="133"/>
      <c r="SHV45" s="133"/>
      <c r="SIA45" s="133"/>
      <c r="SIF45" s="133"/>
      <c r="SIK45" s="133"/>
      <c r="SIP45" s="133"/>
      <c r="SIU45" s="133"/>
      <c r="SIZ45" s="133"/>
      <c r="SJE45" s="133"/>
      <c r="SJJ45" s="133"/>
      <c r="SJO45" s="133"/>
      <c r="SJT45" s="133"/>
      <c r="SJY45" s="133"/>
      <c r="SKD45" s="133"/>
      <c r="SKI45" s="133"/>
      <c r="SKN45" s="133"/>
      <c r="SKS45" s="133"/>
      <c r="SKX45" s="133"/>
      <c r="SLC45" s="133"/>
      <c r="SLH45" s="133"/>
      <c r="SLM45" s="133"/>
      <c r="SLR45" s="133"/>
      <c r="SLW45" s="133"/>
      <c r="SMB45" s="133"/>
      <c r="SMG45" s="133"/>
      <c r="SML45" s="133"/>
      <c r="SMQ45" s="133"/>
      <c r="SMV45" s="133"/>
      <c r="SNA45" s="133"/>
      <c r="SNF45" s="133"/>
      <c r="SNK45" s="133"/>
      <c r="SNP45" s="133"/>
      <c r="SNU45" s="133"/>
      <c r="SNZ45" s="133"/>
      <c r="SOE45" s="133"/>
      <c r="SOJ45" s="133"/>
      <c r="SOO45" s="133"/>
      <c r="SOT45" s="133"/>
      <c r="SOY45" s="133"/>
      <c r="SPD45" s="133"/>
      <c r="SPI45" s="133"/>
      <c r="SPN45" s="133"/>
      <c r="SPS45" s="133"/>
      <c r="SPX45" s="133"/>
      <c r="SQC45" s="133"/>
      <c r="SQH45" s="133"/>
      <c r="SQM45" s="133"/>
      <c r="SQR45" s="133"/>
      <c r="SQW45" s="133"/>
      <c r="SRB45" s="133"/>
      <c r="SRG45" s="133"/>
      <c r="SRL45" s="133"/>
      <c r="SRQ45" s="133"/>
      <c r="SRV45" s="133"/>
      <c r="SSA45" s="133"/>
      <c r="SSF45" s="133"/>
      <c r="SSK45" s="133"/>
      <c r="SSP45" s="133"/>
      <c r="SSU45" s="133"/>
      <c r="SSZ45" s="133"/>
      <c r="STE45" s="133"/>
      <c r="STJ45" s="133"/>
      <c r="STO45" s="133"/>
      <c r="STT45" s="133"/>
      <c r="STY45" s="133"/>
      <c r="SUD45" s="133"/>
      <c r="SUI45" s="133"/>
      <c r="SUN45" s="133"/>
      <c r="SUS45" s="133"/>
      <c r="SUX45" s="133"/>
      <c r="SVC45" s="133"/>
      <c r="SVH45" s="133"/>
      <c r="SVM45" s="133"/>
      <c r="SVR45" s="133"/>
      <c r="SVW45" s="133"/>
      <c r="SWB45" s="133"/>
      <c r="SWG45" s="133"/>
      <c r="SWL45" s="133"/>
      <c r="SWQ45" s="133"/>
      <c r="SWV45" s="133"/>
      <c r="SXA45" s="133"/>
      <c r="SXF45" s="133"/>
      <c r="SXK45" s="133"/>
      <c r="SXP45" s="133"/>
      <c r="SXU45" s="133"/>
      <c r="SXZ45" s="133"/>
      <c r="SYE45" s="133"/>
      <c r="SYJ45" s="133"/>
      <c r="SYO45" s="133"/>
      <c r="SYT45" s="133"/>
      <c r="SYY45" s="133"/>
      <c r="SZD45" s="133"/>
      <c r="SZI45" s="133"/>
      <c r="SZN45" s="133"/>
      <c r="SZS45" s="133"/>
      <c r="SZX45" s="133"/>
      <c r="TAC45" s="133"/>
      <c r="TAH45" s="133"/>
      <c r="TAM45" s="133"/>
      <c r="TAR45" s="133"/>
      <c r="TAW45" s="133"/>
      <c r="TBB45" s="133"/>
      <c r="TBG45" s="133"/>
      <c r="TBL45" s="133"/>
      <c r="TBQ45" s="133"/>
      <c r="TBV45" s="133"/>
      <c r="TCA45" s="133"/>
      <c r="TCF45" s="133"/>
      <c r="TCK45" s="133"/>
      <c r="TCP45" s="133"/>
      <c r="TCU45" s="133"/>
      <c r="TCZ45" s="133"/>
      <c r="TDE45" s="133"/>
      <c r="TDJ45" s="133"/>
      <c r="TDO45" s="133"/>
      <c r="TDT45" s="133"/>
      <c r="TDY45" s="133"/>
      <c r="TED45" s="133"/>
      <c r="TEI45" s="133"/>
      <c r="TEN45" s="133"/>
      <c r="TES45" s="133"/>
      <c r="TEX45" s="133"/>
      <c r="TFC45" s="133"/>
      <c r="TFH45" s="133"/>
      <c r="TFM45" s="133"/>
      <c r="TFR45" s="133"/>
      <c r="TFW45" s="133"/>
      <c r="TGB45" s="133"/>
      <c r="TGG45" s="133"/>
      <c r="TGL45" s="133"/>
      <c r="TGQ45" s="133"/>
      <c r="TGV45" s="133"/>
      <c r="THA45" s="133"/>
      <c r="THF45" s="133"/>
      <c r="THK45" s="133"/>
      <c r="THP45" s="133"/>
      <c r="THU45" s="133"/>
      <c r="THZ45" s="133"/>
      <c r="TIE45" s="133"/>
      <c r="TIJ45" s="133"/>
      <c r="TIO45" s="133"/>
      <c r="TIT45" s="133"/>
      <c r="TIY45" s="133"/>
      <c r="TJD45" s="133"/>
      <c r="TJI45" s="133"/>
      <c r="TJN45" s="133"/>
      <c r="TJS45" s="133"/>
      <c r="TJX45" s="133"/>
      <c r="TKC45" s="133"/>
      <c r="TKH45" s="133"/>
      <c r="TKM45" s="133"/>
      <c r="TKR45" s="133"/>
      <c r="TKW45" s="133"/>
      <c r="TLB45" s="133"/>
      <c r="TLG45" s="133"/>
      <c r="TLL45" s="133"/>
      <c r="TLQ45" s="133"/>
      <c r="TLV45" s="133"/>
      <c r="TMA45" s="133"/>
      <c r="TMF45" s="133"/>
      <c r="TMK45" s="133"/>
      <c r="TMP45" s="133"/>
      <c r="TMU45" s="133"/>
      <c r="TMZ45" s="133"/>
      <c r="TNE45" s="133"/>
      <c r="TNJ45" s="133"/>
      <c r="TNO45" s="133"/>
      <c r="TNT45" s="133"/>
      <c r="TNY45" s="133"/>
      <c r="TOD45" s="133"/>
      <c r="TOI45" s="133"/>
      <c r="TON45" s="133"/>
      <c r="TOS45" s="133"/>
      <c r="TOX45" s="133"/>
      <c r="TPC45" s="133"/>
      <c r="TPH45" s="133"/>
      <c r="TPM45" s="133"/>
      <c r="TPR45" s="133"/>
      <c r="TPW45" s="133"/>
      <c r="TQB45" s="133"/>
      <c r="TQG45" s="133"/>
      <c r="TQL45" s="133"/>
      <c r="TQQ45" s="133"/>
      <c r="TQV45" s="133"/>
      <c r="TRA45" s="133"/>
      <c r="TRF45" s="133"/>
      <c r="TRK45" s="133"/>
      <c r="TRP45" s="133"/>
      <c r="TRU45" s="133"/>
      <c r="TRZ45" s="133"/>
      <c r="TSE45" s="133"/>
      <c r="TSJ45" s="133"/>
      <c r="TSO45" s="133"/>
      <c r="TST45" s="133"/>
      <c r="TSY45" s="133"/>
      <c r="TTD45" s="133"/>
      <c r="TTI45" s="133"/>
      <c r="TTN45" s="133"/>
      <c r="TTS45" s="133"/>
      <c r="TTX45" s="133"/>
      <c r="TUC45" s="133"/>
      <c r="TUH45" s="133"/>
      <c r="TUM45" s="133"/>
      <c r="TUR45" s="133"/>
      <c r="TUW45" s="133"/>
      <c r="TVB45" s="133"/>
      <c r="TVG45" s="133"/>
      <c r="TVL45" s="133"/>
      <c r="TVQ45" s="133"/>
      <c r="TVV45" s="133"/>
      <c r="TWA45" s="133"/>
      <c r="TWF45" s="133"/>
      <c r="TWK45" s="133"/>
      <c r="TWP45" s="133"/>
      <c r="TWU45" s="133"/>
      <c r="TWZ45" s="133"/>
      <c r="TXE45" s="133"/>
      <c r="TXJ45" s="133"/>
      <c r="TXO45" s="133"/>
      <c r="TXT45" s="133"/>
      <c r="TXY45" s="133"/>
      <c r="TYD45" s="133"/>
      <c r="TYI45" s="133"/>
      <c r="TYN45" s="133"/>
      <c r="TYS45" s="133"/>
      <c r="TYX45" s="133"/>
      <c r="TZC45" s="133"/>
      <c r="TZH45" s="133"/>
      <c r="TZM45" s="133"/>
      <c r="TZR45" s="133"/>
      <c r="TZW45" s="133"/>
      <c r="UAB45" s="133"/>
      <c r="UAG45" s="133"/>
      <c r="UAL45" s="133"/>
      <c r="UAQ45" s="133"/>
      <c r="UAV45" s="133"/>
      <c r="UBA45" s="133"/>
      <c r="UBF45" s="133"/>
      <c r="UBK45" s="133"/>
      <c r="UBP45" s="133"/>
      <c r="UBU45" s="133"/>
      <c r="UBZ45" s="133"/>
      <c r="UCE45" s="133"/>
      <c r="UCJ45" s="133"/>
      <c r="UCO45" s="133"/>
      <c r="UCT45" s="133"/>
      <c r="UCY45" s="133"/>
      <c r="UDD45" s="133"/>
      <c r="UDI45" s="133"/>
      <c r="UDN45" s="133"/>
      <c r="UDS45" s="133"/>
      <c r="UDX45" s="133"/>
      <c r="UEC45" s="133"/>
      <c r="UEH45" s="133"/>
      <c r="UEM45" s="133"/>
      <c r="UER45" s="133"/>
      <c r="UEW45" s="133"/>
      <c r="UFB45" s="133"/>
      <c r="UFG45" s="133"/>
      <c r="UFL45" s="133"/>
      <c r="UFQ45" s="133"/>
      <c r="UFV45" s="133"/>
      <c r="UGA45" s="133"/>
      <c r="UGF45" s="133"/>
      <c r="UGK45" s="133"/>
      <c r="UGP45" s="133"/>
      <c r="UGU45" s="133"/>
      <c r="UGZ45" s="133"/>
      <c r="UHE45" s="133"/>
      <c r="UHJ45" s="133"/>
      <c r="UHO45" s="133"/>
      <c r="UHT45" s="133"/>
      <c r="UHY45" s="133"/>
      <c r="UID45" s="133"/>
      <c r="UII45" s="133"/>
      <c r="UIN45" s="133"/>
      <c r="UIS45" s="133"/>
      <c r="UIX45" s="133"/>
      <c r="UJC45" s="133"/>
      <c r="UJH45" s="133"/>
      <c r="UJM45" s="133"/>
      <c r="UJR45" s="133"/>
      <c r="UJW45" s="133"/>
      <c r="UKB45" s="133"/>
      <c r="UKG45" s="133"/>
      <c r="UKL45" s="133"/>
      <c r="UKQ45" s="133"/>
      <c r="UKV45" s="133"/>
      <c r="ULA45" s="133"/>
      <c r="ULF45" s="133"/>
      <c r="ULK45" s="133"/>
      <c r="ULP45" s="133"/>
      <c r="ULU45" s="133"/>
      <c r="ULZ45" s="133"/>
      <c r="UME45" s="133"/>
      <c r="UMJ45" s="133"/>
      <c r="UMO45" s="133"/>
      <c r="UMT45" s="133"/>
      <c r="UMY45" s="133"/>
      <c r="UND45" s="133"/>
      <c r="UNI45" s="133"/>
      <c r="UNN45" s="133"/>
      <c r="UNS45" s="133"/>
      <c r="UNX45" s="133"/>
      <c r="UOC45" s="133"/>
      <c r="UOH45" s="133"/>
      <c r="UOM45" s="133"/>
      <c r="UOR45" s="133"/>
      <c r="UOW45" s="133"/>
      <c r="UPB45" s="133"/>
      <c r="UPG45" s="133"/>
      <c r="UPL45" s="133"/>
      <c r="UPQ45" s="133"/>
      <c r="UPV45" s="133"/>
      <c r="UQA45" s="133"/>
      <c r="UQF45" s="133"/>
      <c r="UQK45" s="133"/>
      <c r="UQP45" s="133"/>
      <c r="UQU45" s="133"/>
      <c r="UQZ45" s="133"/>
      <c r="URE45" s="133"/>
      <c r="URJ45" s="133"/>
      <c r="URO45" s="133"/>
      <c r="URT45" s="133"/>
      <c r="URY45" s="133"/>
      <c r="USD45" s="133"/>
      <c r="USI45" s="133"/>
      <c r="USN45" s="133"/>
      <c r="USS45" s="133"/>
      <c r="USX45" s="133"/>
      <c r="UTC45" s="133"/>
      <c r="UTH45" s="133"/>
      <c r="UTM45" s="133"/>
      <c r="UTR45" s="133"/>
      <c r="UTW45" s="133"/>
      <c r="UUB45" s="133"/>
      <c r="UUG45" s="133"/>
      <c r="UUL45" s="133"/>
      <c r="UUQ45" s="133"/>
      <c r="UUV45" s="133"/>
      <c r="UVA45" s="133"/>
      <c r="UVF45" s="133"/>
      <c r="UVK45" s="133"/>
      <c r="UVP45" s="133"/>
      <c r="UVU45" s="133"/>
      <c r="UVZ45" s="133"/>
      <c r="UWE45" s="133"/>
      <c r="UWJ45" s="133"/>
      <c r="UWO45" s="133"/>
      <c r="UWT45" s="133"/>
      <c r="UWY45" s="133"/>
      <c r="UXD45" s="133"/>
      <c r="UXI45" s="133"/>
      <c r="UXN45" s="133"/>
      <c r="UXS45" s="133"/>
      <c r="UXX45" s="133"/>
      <c r="UYC45" s="133"/>
      <c r="UYH45" s="133"/>
      <c r="UYM45" s="133"/>
      <c r="UYR45" s="133"/>
      <c r="UYW45" s="133"/>
      <c r="UZB45" s="133"/>
      <c r="UZG45" s="133"/>
      <c r="UZL45" s="133"/>
      <c r="UZQ45" s="133"/>
      <c r="UZV45" s="133"/>
      <c r="VAA45" s="133"/>
      <c r="VAF45" s="133"/>
      <c r="VAK45" s="133"/>
      <c r="VAP45" s="133"/>
      <c r="VAU45" s="133"/>
      <c r="VAZ45" s="133"/>
      <c r="VBE45" s="133"/>
      <c r="VBJ45" s="133"/>
      <c r="VBO45" s="133"/>
      <c r="VBT45" s="133"/>
      <c r="VBY45" s="133"/>
      <c r="VCD45" s="133"/>
      <c r="VCI45" s="133"/>
      <c r="VCN45" s="133"/>
      <c r="VCS45" s="133"/>
      <c r="VCX45" s="133"/>
      <c r="VDC45" s="133"/>
      <c r="VDH45" s="133"/>
      <c r="VDM45" s="133"/>
      <c r="VDR45" s="133"/>
      <c r="VDW45" s="133"/>
      <c r="VEB45" s="133"/>
      <c r="VEG45" s="133"/>
      <c r="VEL45" s="133"/>
      <c r="VEQ45" s="133"/>
      <c r="VEV45" s="133"/>
      <c r="VFA45" s="133"/>
      <c r="VFF45" s="133"/>
      <c r="VFK45" s="133"/>
      <c r="VFP45" s="133"/>
      <c r="VFU45" s="133"/>
      <c r="VFZ45" s="133"/>
      <c r="VGE45" s="133"/>
      <c r="VGJ45" s="133"/>
      <c r="VGO45" s="133"/>
      <c r="VGT45" s="133"/>
      <c r="VGY45" s="133"/>
      <c r="VHD45" s="133"/>
      <c r="VHI45" s="133"/>
      <c r="VHN45" s="133"/>
      <c r="VHS45" s="133"/>
      <c r="VHX45" s="133"/>
      <c r="VIC45" s="133"/>
      <c r="VIH45" s="133"/>
      <c r="VIM45" s="133"/>
      <c r="VIR45" s="133"/>
      <c r="VIW45" s="133"/>
      <c r="VJB45" s="133"/>
      <c r="VJG45" s="133"/>
      <c r="VJL45" s="133"/>
      <c r="VJQ45" s="133"/>
      <c r="VJV45" s="133"/>
      <c r="VKA45" s="133"/>
      <c r="VKF45" s="133"/>
      <c r="VKK45" s="133"/>
      <c r="VKP45" s="133"/>
      <c r="VKU45" s="133"/>
      <c r="VKZ45" s="133"/>
      <c r="VLE45" s="133"/>
      <c r="VLJ45" s="133"/>
      <c r="VLO45" s="133"/>
      <c r="VLT45" s="133"/>
      <c r="VLY45" s="133"/>
      <c r="VMD45" s="133"/>
      <c r="VMI45" s="133"/>
      <c r="VMN45" s="133"/>
      <c r="VMS45" s="133"/>
      <c r="VMX45" s="133"/>
      <c r="VNC45" s="133"/>
      <c r="VNH45" s="133"/>
      <c r="VNM45" s="133"/>
      <c r="VNR45" s="133"/>
      <c r="VNW45" s="133"/>
      <c r="VOB45" s="133"/>
      <c r="VOG45" s="133"/>
      <c r="VOL45" s="133"/>
      <c r="VOQ45" s="133"/>
      <c r="VOV45" s="133"/>
      <c r="VPA45" s="133"/>
      <c r="VPF45" s="133"/>
      <c r="VPK45" s="133"/>
      <c r="VPP45" s="133"/>
      <c r="VPU45" s="133"/>
      <c r="VPZ45" s="133"/>
      <c r="VQE45" s="133"/>
      <c r="VQJ45" s="133"/>
      <c r="VQO45" s="133"/>
      <c r="VQT45" s="133"/>
      <c r="VQY45" s="133"/>
      <c r="VRD45" s="133"/>
      <c r="VRI45" s="133"/>
      <c r="VRN45" s="133"/>
      <c r="VRS45" s="133"/>
      <c r="VRX45" s="133"/>
      <c r="VSC45" s="133"/>
      <c r="VSH45" s="133"/>
      <c r="VSM45" s="133"/>
      <c r="VSR45" s="133"/>
      <c r="VSW45" s="133"/>
      <c r="VTB45" s="133"/>
      <c r="VTG45" s="133"/>
      <c r="VTL45" s="133"/>
      <c r="VTQ45" s="133"/>
      <c r="VTV45" s="133"/>
      <c r="VUA45" s="133"/>
      <c r="VUF45" s="133"/>
      <c r="VUK45" s="133"/>
      <c r="VUP45" s="133"/>
      <c r="VUU45" s="133"/>
      <c r="VUZ45" s="133"/>
      <c r="VVE45" s="133"/>
      <c r="VVJ45" s="133"/>
      <c r="VVO45" s="133"/>
      <c r="VVT45" s="133"/>
      <c r="VVY45" s="133"/>
      <c r="VWD45" s="133"/>
      <c r="VWI45" s="133"/>
      <c r="VWN45" s="133"/>
      <c r="VWS45" s="133"/>
      <c r="VWX45" s="133"/>
      <c r="VXC45" s="133"/>
      <c r="VXH45" s="133"/>
      <c r="VXM45" s="133"/>
      <c r="VXR45" s="133"/>
      <c r="VXW45" s="133"/>
      <c r="VYB45" s="133"/>
      <c r="VYG45" s="133"/>
      <c r="VYL45" s="133"/>
      <c r="VYQ45" s="133"/>
      <c r="VYV45" s="133"/>
      <c r="VZA45" s="133"/>
      <c r="VZF45" s="133"/>
      <c r="VZK45" s="133"/>
      <c r="VZP45" s="133"/>
      <c r="VZU45" s="133"/>
      <c r="VZZ45" s="133"/>
      <c r="WAE45" s="133"/>
      <c r="WAJ45" s="133"/>
      <c r="WAO45" s="133"/>
      <c r="WAT45" s="133"/>
      <c r="WAY45" s="133"/>
      <c r="WBD45" s="133"/>
      <c r="WBI45" s="133"/>
      <c r="WBN45" s="133"/>
      <c r="WBS45" s="133"/>
      <c r="WBX45" s="133"/>
      <c r="WCC45" s="133"/>
      <c r="WCH45" s="133"/>
      <c r="WCM45" s="133"/>
      <c r="WCR45" s="133"/>
      <c r="WCW45" s="133"/>
      <c r="WDB45" s="133"/>
      <c r="WDG45" s="133"/>
      <c r="WDL45" s="133"/>
      <c r="WDQ45" s="133"/>
      <c r="WDV45" s="133"/>
      <c r="WEA45" s="133"/>
      <c r="WEF45" s="133"/>
      <c r="WEK45" s="133"/>
      <c r="WEP45" s="133"/>
      <c r="WEU45" s="133"/>
      <c r="WEZ45" s="133"/>
      <c r="WFE45" s="133"/>
      <c r="WFJ45" s="133"/>
      <c r="WFO45" s="133"/>
      <c r="WFT45" s="133"/>
      <c r="WFY45" s="133"/>
      <c r="WGD45" s="133"/>
      <c r="WGI45" s="133"/>
      <c r="WGN45" s="133"/>
      <c r="WGS45" s="133"/>
      <c r="WGX45" s="133"/>
      <c r="WHC45" s="133"/>
      <c r="WHH45" s="133"/>
      <c r="WHM45" s="133"/>
      <c r="WHR45" s="133"/>
      <c r="WHW45" s="133"/>
      <c r="WIB45" s="133"/>
      <c r="WIG45" s="133"/>
      <c r="WIL45" s="133"/>
      <c r="WIQ45" s="133"/>
      <c r="WIV45" s="133"/>
      <c r="WJA45" s="133"/>
      <c r="WJF45" s="133"/>
      <c r="WJK45" s="133"/>
      <c r="WJP45" s="133"/>
      <c r="WJU45" s="133"/>
      <c r="WJZ45" s="133"/>
      <c r="WKE45" s="133"/>
      <c r="WKJ45" s="133"/>
      <c r="WKO45" s="133"/>
      <c r="WKT45" s="133"/>
      <c r="WKY45" s="133"/>
      <c r="WLD45" s="133"/>
      <c r="WLI45" s="133"/>
      <c r="WLN45" s="133"/>
      <c r="WLS45" s="133"/>
      <c r="WLX45" s="133"/>
      <c r="WMC45" s="133"/>
      <c r="WMH45" s="133"/>
      <c r="WMM45" s="133"/>
      <c r="WMR45" s="133"/>
      <c r="WMW45" s="133"/>
      <c r="WNB45" s="133"/>
      <c r="WNG45" s="133"/>
      <c r="WNL45" s="133"/>
      <c r="WNQ45" s="133"/>
      <c r="WNV45" s="133"/>
      <c r="WOA45" s="133"/>
      <c r="WOF45" s="133"/>
      <c r="WOK45" s="133"/>
      <c r="WOP45" s="133"/>
      <c r="WOU45" s="133"/>
      <c r="WOZ45" s="133"/>
      <c r="WPE45" s="133"/>
      <c r="WPJ45" s="133"/>
      <c r="WPO45" s="133"/>
      <c r="WPT45" s="133"/>
      <c r="WPY45" s="133"/>
      <c r="WQD45" s="133"/>
      <c r="WQI45" s="133"/>
      <c r="WQN45" s="133"/>
      <c r="WQS45" s="133"/>
      <c r="WQX45" s="133"/>
      <c r="WRC45" s="133"/>
      <c r="WRH45" s="133"/>
      <c r="WRM45" s="133"/>
      <c r="WRR45" s="133"/>
      <c r="WRW45" s="133"/>
      <c r="WSB45" s="133"/>
      <c r="WSG45" s="133"/>
      <c r="WSL45" s="133"/>
      <c r="WSQ45" s="133"/>
      <c r="WSV45" s="133"/>
      <c r="WTA45" s="133"/>
      <c r="WTF45" s="133"/>
      <c r="WTK45" s="133"/>
      <c r="WTP45" s="133"/>
      <c r="WTU45" s="133"/>
      <c r="WTZ45" s="133"/>
      <c r="WUE45" s="133"/>
      <c r="WUJ45" s="133"/>
      <c r="WUO45" s="133"/>
      <c r="WUT45" s="133"/>
      <c r="WUY45" s="133"/>
      <c r="WVD45" s="133"/>
      <c r="WVI45" s="133"/>
      <c r="WVN45" s="133"/>
      <c r="WVS45" s="133"/>
      <c r="WVX45" s="133"/>
      <c r="WWC45" s="133"/>
      <c r="WWH45" s="133"/>
      <c r="WWM45" s="133"/>
      <c r="WWR45" s="133"/>
      <c r="WWW45" s="133"/>
      <c r="WXB45" s="133"/>
      <c r="WXG45" s="133"/>
      <c r="WXL45" s="133"/>
      <c r="WXQ45" s="133"/>
      <c r="WXV45" s="133"/>
      <c r="WYA45" s="133"/>
      <c r="WYF45" s="133"/>
      <c r="WYK45" s="133"/>
      <c r="WYP45" s="133"/>
      <c r="WYU45" s="133"/>
      <c r="WYZ45" s="133"/>
      <c r="WZE45" s="133"/>
      <c r="WZJ45" s="133"/>
      <c r="WZO45" s="133"/>
      <c r="WZT45" s="133"/>
      <c r="WZY45" s="133"/>
      <c r="XAD45" s="133"/>
      <c r="XAI45" s="133"/>
      <c r="XAN45" s="133"/>
      <c r="XAS45" s="133"/>
      <c r="XAX45" s="133"/>
      <c r="XBC45" s="133"/>
      <c r="XBH45" s="133"/>
      <c r="XBM45" s="133"/>
      <c r="XBR45" s="133"/>
      <c r="XBW45" s="133"/>
      <c r="XCB45" s="133"/>
      <c r="XCG45" s="133"/>
      <c r="XCL45" s="133"/>
      <c r="XCQ45" s="133"/>
      <c r="XCV45" s="133"/>
      <c r="XDA45" s="133"/>
      <c r="XDF45" s="133"/>
      <c r="XDK45" s="133"/>
      <c r="XDP45" s="133"/>
      <c r="XDU45" s="133"/>
      <c r="XDZ45" s="133"/>
      <c r="XEE45" s="133"/>
      <c r="XEJ45" s="133"/>
      <c r="XEO45" s="133"/>
      <c r="XET45" s="133"/>
      <c r="XEY45" s="133"/>
      <c r="XFD45" s="133"/>
    </row>
    <row r="46" spans="1:1024 1029:2044 2049:3069 3074:4094 4099:5119 5124:6144 6149:7164 7169:8189 8194:9214 9219:10239 10244:11264 11269:12284 12289:13309 13314:14334 14339:15359 15364:16384">
      <c r="A46" s="132" t="s">
        <v>826</v>
      </c>
      <c r="B46" s="132" t="s">
        <v>1438</v>
      </c>
      <c r="C46" s="132" t="s">
        <v>1507</v>
      </c>
      <c r="D46" s="133">
        <v>8634.23</v>
      </c>
      <c r="E46" s="132" t="s">
        <v>822</v>
      </c>
      <c r="I46" s="133"/>
      <c r="N46" s="133"/>
      <c r="S46" s="133"/>
      <c r="X46" s="133"/>
      <c r="AC46" s="133"/>
      <c r="AH46" s="133"/>
      <c r="AM46" s="133"/>
      <c r="AR46" s="133"/>
      <c r="AW46" s="133"/>
      <c r="BB46" s="133"/>
      <c r="BG46" s="133"/>
      <c r="BL46" s="133"/>
      <c r="BQ46" s="133"/>
      <c r="BV46" s="133"/>
      <c r="CA46" s="133"/>
      <c r="CF46" s="133"/>
      <c r="CK46" s="133"/>
      <c r="CP46" s="133"/>
      <c r="CU46" s="133"/>
      <c r="CZ46" s="133"/>
      <c r="DE46" s="133"/>
      <c r="DJ46" s="133"/>
      <c r="DO46" s="133"/>
      <c r="DT46" s="133"/>
      <c r="DY46" s="133"/>
      <c r="ED46" s="133"/>
      <c r="EI46" s="133"/>
      <c r="EN46" s="133"/>
      <c r="ES46" s="133"/>
      <c r="EX46" s="133"/>
      <c r="FC46" s="133"/>
      <c r="FH46" s="133"/>
      <c r="FM46" s="133"/>
      <c r="FR46" s="133"/>
      <c r="FW46" s="133"/>
      <c r="GB46" s="133"/>
      <c r="GG46" s="133"/>
      <c r="GL46" s="133"/>
      <c r="GQ46" s="133"/>
      <c r="GV46" s="133"/>
      <c r="HA46" s="133"/>
      <c r="HF46" s="133"/>
      <c r="HK46" s="133"/>
      <c r="HP46" s="133"/>
      <c r="HU46" s="133"/>
      <c r="HZ46" s="133"/>
      <c r="IE46" s="133"/>
      <c r="IJ46" s="133"/>
      <c r="IO46" s="133"/>
      <c r="IT46" s="133"/>
      <c r="IY46" s="133"/>
      <c r="JD46" s="133"/>
      <c r="JI46" s="133"/>
      <c r="JN46" s="133"/>
      <c r="JS46" s="133"/>
      <c r="JX46" s="133"/>
      <c r="KC46" s="133"/>
      <c r="KH46" s="133"/>
      <c r="KM46" s="133"/>
      <c r="KR46" s="133"/>
      <c r="KW46" s="133"/>
      <c r="LB46" s="133"/>
      <c r="LG46" s="133"/>
      <c r="LL46" s="133"/>
      <c r="LQ46" s="133"/>
      <c r="LV46" s="133"/>
      <c r="MA46" s="133"/>
      <c r="MF46" s="133"/>
      <c r="MK46" s="133"/>
      <c r="MP46" s="133"/>
      <c r="MU46" s="133"/>
      <c r="MZ46" s="133"/>
      <c r="NE46" s="133"/>
      <c r="NJ46" s="133"/>
      <c r="NO46" s="133"/>
      <c r="NT46" s="133"/>
      <c r="NY46" s="133"/>
      <c r="OD46" s="133"/>
      <c r="OI46" s="133"/>
      <c r="ON46" s="133"/>
      <c r="OS46" s="133"/>
      <c r="OX46" s="133"/>
      <c r="PC46" s="133"/>
      <c r="PH46" s="133"/>
      <c r="PM46" s="133"/>
      <c r="PR46" s="133"/>
      <c r="PW46" s="133"/>
      <c r="QB46" s="133"/>
      <c r="QG46" s="133"/>
      <c r="QL46" s="133"/>
      <c r="QQ46" s="133"/>
      <c r="QV46" s="133"/>
      <c r="RA46" s="133"/>
      <c r="RF46" s="133"/>
      <c r="RK46" s="133"/>
      <c r="RP46" s="133"/>
      <c r="RU46" s="133"/>
      <c r="RZ46" s="133"/>
      <c r="SE46" s="133"/>
      <c r="SJ46" s="133"/>
      <c r="SO46" s="133"/>
      <c r="ST46" s="133"/>
      <c r="SY46" s="133"/>
      <c r="TD46" s="133"/>
      <c r="TI46" s="133"/>
      <c r="TN46" s="133"/>
      <c r="TS46" s="133"/>
      <c r="TX46" s="133"/>
      <c r="UC46" s="133"/>
      <c r="UH46" s="133"/>
      <c r="UM46" s="133"/>
      <c r="UR46" s="133"/>
      <c r="UW46" s="133"/>
      <c r="VB46" s="133"/>
      <c r="VG46" s="133"/>
      <c r="VL46" s="133"/>
      <c r="VQ46" s="133"/>
      <c r="VV46" s="133"/>
      <c r="WA46" s="133"/>
      <c r="WF46" s="133"/>
      <c r="WK46" s="133"/>
      <c r="WP46" s="133"/>
      <c r="WU46" s="133"/>
      <c r="WZ46" s="133"/>
      <c r="XE46" s="133"/>
      <c r="XJ46" s="133"/>
      <c r="XO46" s="133"/>
      <c r="XT46" s="133"/>
      <c r="XY46" s="133"/>
      <c r="YD46" s="133"/>
      <c r="YI46" s="133"/>
      <c r="YN46" s="133"/>
      <c r="YS46" s="133"/>
      <c r="YX46" s="133"/>
      <c r="ZC46" s="133"/>
      <c r="ZH46" s="133"/>
      <c r="ZM46" s="133"/>
      <c r="ZR46" s="133"/>
      <c r="ZW46" s="133"/>
      <c r="AAB46" s="133"/>
      <c r="AAG46" s="133"/>
      <c r="AAL46" s="133"/>
      <c r="AAQ46" s="133"/>
      <c r="AAV46" s="133"/>
      <c r="ABA46" s="133"/>
      <c r="ABF46" s="133"/>
      <c r="ABK46" s="133"/>
      <c r="ABP46" s="133"/>
      <c r="ABU46" s="133"/>
      <c r="ABZ46" s="133"/>
      <c r="ACE46" s="133"/>
      <c r="ACJ46" s="133"/>
      <c r="ACO46" s="133"/>
      <c r="ACT46" s="133"/>
      <c r="ACY46" s="133"/>
      <c r="ADD46" s="133"/>
      <c r="ADI46" s="133"/>
      <c r="ADN46" s="133"/>
      <c r="ADS46" s="133"/>
      <c r="ADX46" s="133"/>
      <c r="AEC46" s="133"/>
      <c r="AEH46" s="133"/>
      <c r="AEM46" s="133"/>
      <c r="AER46" s="133"/>
      <c r="AEW46" s="133"/>
      <c r="AFB46" s="133"/>
      <c r="AFG46" s="133"/>
      <c r="AFL46" s="133"/>
      <c r="AFQ46" s="133"/>
      <c r="AFV46" s="133"/>
      <c r="AGA46" s="133"/>
      <c r="AGF46" s="133"/>
      <c r="AGK46" s="133"/>
      <c r="AGP46" s="133"/>
      <c r="AGU46" s="133"/>
      <c r="AGZ46" s="133"/>
      <c r="AHE46" s="133"/>
      <c r="AHJ46" s="133"/>
      <c r="AHO46" s="133"/>
      <c r="AHT46" s="133"/>
      <c r="AHY46" s="133"/>
      <c r="AID46" s="133"/>
      <c r="AII46" s="133"/>
      <c r="AIN46" s="133"/>
      <c r="AIS46" s="133"/>
      <c r="AIX46" s="133"/>
      <c r="AJC46" s="133"/>
      <c r="AJH46" s="133"/>
      <c r="AJM46" s="133"/>
      <c r="AJR46" s="133"/>
      <c r="AJW46" s="133"/>
      <c r="AKB46" s="133"/>
      <c r="AKG46" s="133"/>
      <c r="AKL46" s="133"/>
      <c r="AKQ46" s="133"/>
      <c r="AKV46" s="133"/>
      <c r="ALA46" s="133"/>
      <c r="ALF46" s="133"/>
      <c r="ALK46" s="133"/>
      <c r="ALP46" s="133"/>
      <c r="ALU46" s="133"/>
      <c r="ALZ46" s="133"/>
      <c r="AME46" s="133"/>
      <c r="AMJ46" s="133"/>
      <c r="AMO46" s="133"/>
      <c r="AMT46" s="133"/>
      <c r="AMY46" s="133"/>
      <c r="AND46" s="133"/>
      <c r="ANI46" s="133"/>
      <c r="ANN46" s="133"/>
      <c r="ANS46" s="133"/>
      <c r="ANX46" s="133"/>
      <c r="AOC46" s="133"/>
      <c r="AOH46" s="133"/>
      <c r="AOM46" s="133"/>
      <c r="AOR46" s="133"/>
      <c r="AOW46" s="133"/>
      <c r="APB46" s="133"/>
      <c r="APG46" s="133"/>
      <c r="APL46" s="133"/>
      <c r="APQ46" s="133"/>
      <c r="APV46" s="133"/>
      <c r="AQA46" s="133"/>
      <c r="AQF46" s="133"/>
      <c r="AQK46" s="133"/>
      <c r="AQP46" s="133"/>
      <c r="AQU46" s="133"/>
      <c r="AQZ46" s="133"/>
      <c r="ARE46" s="133"/>
      <c r="ARJ46" s="133"/>
      <c r="ARO46" s="133"/>
      <c r="ART46" s="133"/>
      <c r="ARY46" s="133"/>
      <c r="ASD46" s="133"/>
      <c r="ASI46" s="133"/>
      <c r="ASN46" s="133"/>
      <c r="ASS46" s="133"/>
      <c r="ASX46" s="133"/>
      <c r="ATC46" s="133"/>
      <c r="ATH46" s="133"/>
      <c r="ATM46" s="133"/>
      <c r="ATR46" s="133"/>
      <c r="ATW46" s="133"/>
      <c r="AUB46" s="133"/>
      <c r="AUG46" s="133"/>
      <c r="AUL46" s="133"/>
      <c r="AUQ46" s="133"/>
      <c r="AUV46" s="133"/>
      <c r="AVA46" s="133"/>
      <c r="AVF46" s="133"/>
      <c r="AVK46" s="133"/>
      <c r="AVP46" s="133"/>
      <c r="AVU46" s="133"/>
      <c r="AVZ46" s="133"/>
      <c r="AWE46" s="133"/>
      <c r="AWJ46" s="133"/>
      <c r="AWO46" s="133"/>
      <c r="AWT46" s="133"/>
      <c r="AWY46" s="133"/>
      <c r="AXD46" s="133"/>
      <c r="AXI46" s="133"/>
      <c r="AXN46" s="133"/>
      <c r="AXS46" s="133"/>
      <c r="AXX46" s="133"/>
      <c r="AYC46" s="133"/>
      <c r="AYH46" s="133"/>
      <c r="AYM46" s="133"/>
      <c r="AYR46" s="133"/>
      <c r="AYW46" s="133"/>
      <c r="AZB46" s="133"/>
      <c r="AZG46" s="133"/>
      <c r="AZL46" s="133"/>
      <c r="AZQ46" s="133"/>
      <c r="AZV46" s="133"/>
      <c r="BAA46" s="133"/>
      <c r="BAF46" s="133"/>
      <c r="BAK46" s="133"/>
      <c r="BAP46" s="133"/>
      <c r="BAU46" s="133"/>
      <c r="BAZ46" s="133"/>
      <c r="BBE46" s="133"/>
      <c r="BBJ46" s="133"/>
      <c r="BBO46" s="133"/>
      <c r="BBT46" s="133"/>
      <c r="BBY46" s="133"/>
      <c r="BCD46" s="133"/>
      <c r="BCI46" s="133"/>
      <c r="BCN46" s="133"/>
      <c r="BCS46" s="133"/>
      <c r="BCX46" s="133"/>
      <c r="BDC46" s="133"/>
      <c r="BDH46" s="133"/>
      <c r="BDM46" s="133"/>
      <c r="BDR46" s="133"/>
      <c r="BDW46" s="133"/>
      <c r="BEB46" s="133"/>
      <c r="BEG46" s="133"/>
      <c r="BEL46" s="133"/>
      <c r="BEQ46" s="133"/>
      <c r="BEV46" s="133"/>
      <c r="BFA46" s="133"/>
      <c r="BFF46" s="133"/>
      <c r="BFK46" s="133"/>
      <c r="BFP46" s="133"/>
      <c r="BFU46" s="133"/>
      <c r="BFZ46" s="133"/>
      <c r="BGE46" s="133"/>
      <c r="BGJ46" s="133"/>
      <c r="BGO46" s="133"/>
      <c r="BGT46" s="133"/>
      <c r="BGY46" s="133"/>
      <c r="BHD46" s="133"/>
      <c r="BHI46" s="133"/>
      <c r="BHN46" s="133"/>
      <c r="BHS46" s="133"/>
      <c r="BHX46" s="133"/>
      <c r="BIC46" s="133"/>
      <c r="BIH46" s="133"/>
      <c r="BIM46" s="133"/>
      <c r="BIR46" s="133"/>
      <c r="BIW46" s="133"/>
      <c r="BJB46" s="133"/>
      <c r="BJG46" s="133"/>
      <c r="BJL46" s="133"/>
      <c r="BJQ46" s="133"/>
      <c r="BJV46" s="133"/>
      <c r="BKA46" s="133"/>
      <c r="BKF46" s="133"/>
      <c r="BKK46" s="133"/>
      <c r="BKP46" s="133"/>
      <c r="BKU46" s="133"/>
      <c r="BKZ46" s="133"/>
      <c r="BLE46" s="133"/>
      <c r="BLJ46" s="133"/>
      <c r="BLO46" s="133"/>
      <c r="BLT46" s="133"/>
      <c r="BLY46" s="133"/>
      <c r="BMD46" s="133"/>
      <c r="BMI46" s="133"/>
      <c r="BMN46" s="133"/>
      <c r="BMS46" s="133"/>
      <c r="BMX46" s="133"/>
      <c r="BNC46" s="133"/>
      <c r="BNH46" s="133"/>
      <c r="BNM46" s="133"/>
      <c r="BNR46" s="133"/>
      <c r="BNW46" s="133"/>
      <c r="BOB46" s="133"/>
      <c r="BOG46" s="133"/>
      <c r="BOL46" s="133"/>
      <c r="BOQ46" s="133"/>
      <c r="BOV46" s="133"/>
      <c r="BPA46" s="133"/>
      <c r="BPF46" s="133"/>
      <c r="BPK46" s="133"/>
      <c r="BPP46" s="133"/>
      <c r="BPU46" s="133"/>
      <c r="BPZ46" s="133"/>
      <c r="BQE46" s="133"/>
      <c r="BQJ46" s="133"/>
      <c r="BQO46" s="133"/>
      <c r="BQT46" s="133"/>
      <c r="BQY46" s="133"/>
      <c r="BRD46" s="133"/>
      <c r="BRI46" s="133"/>
      <c r="BRN46" s="133"/>
      <c r="BRS46" s="133"/>
      <c r="BRX46" s="133"/>
      <c r="BSC46" s="133"/>
      <c r="BSH46" s="133"/>
      <c r="BSM46" s="133"/>
      <c r="BSR46" s="133"/>
      <c r="BSW46" s="133"/>
      <c r="BTB46" s="133"/>
      <c r="BTG46" s="133"/>
      <c r="BTL46" s="133"/>
      <c r="BTQ46" s="133"/>
      <c r="BTV46" s="133"/>
      <c r="BUA46" s="133"/>
      <c r="BUF46" s="133"/>
      <c r="BUK46" s="133"/>
      <c r="BUP46" s="133"/>
      <c r="BUU46" s="133"/>
      <c r="BUZ46" s="133"/>
      <c r="BVE46" s="133"/>
      <c r="BVJ46" s="133"/>
      <c r="BVO46" s="133"/>
      <c r="BVT46" s="133"/>
      <c r="BVY46" s="133"/>
      <c r="BWD46" s="133"/>
      <c r="BWI46" s="133"/>
      <c r="BWN46" s="133"/>
      <c r="BWS46" s="133"/>
      <c r="BWX46" s="133"/>
      <c r="BXC46" s="133"/>
      <c r="BXH46" s="133"/>
      <c r="BXM46" s="133"/>
      <c r="BXR46" s="133"/>
      <c r="BXW46" s="133"/>
      <c r="BYB46" s="133"/>
      <c r="BYG46" s="133"/>
      <c r="BYL46" s="133"/>
      <c r="BYQ46" s="133"/>
      <c r="BYV46" s="133"/>
      <c r="BZA46" s="133"/>
      <c r="BZF46" s="133"/>
      <c r="BZK46" s="133"/>
      <c r="BZP46" s="133"/>
      <c r="BZU46" s="133"/>
      <c r="BZZ46" s="133"/>
      <c r="CAE46" s="133"/>
      <c r="CAJ46" s="133"/>
      <c r="CAO46" s="133"/>
      <c r="CAT46" s="133"/>
      <c r="CAY46" s="133"/>
      <c r="CBD46" s="133"/>
      <c r="CBI46" s="133"/>
      <c r="CBN46" s="133"/>
      <c r="CBS46" s="133"/>
      <c r="CBX46" s="133"/>
      <c r="CCC46" s="133"/>
      <c r="CCH46" s="133"/>
      <c r="CCM46" s="133"/>
      <c r="CCR46" s="133"/>
      <c r="CCW46" s="133"/>
      <c r="CDB46" s="133"/>
      <c r="CDG46" s="133"/>
      <c r="CDL46" s="133"/>
      <c r="CDQ46" s="133"/>
      <c r="CDV46" s="133"/>
      <c r="CEA46" s="133"/>
      <c r="CEF46" s="133"/>
      <c r="CEK46" s="133"/>
      <c r="CEP46" s="133"/>
      <c r="CEU46" s="133"/>
      <c r="CEZ46" s="133"/>
      <c r="CFE46" s="133"/>
      <c r="CFJ46" s="133"/>
      <c r="CFO46" s="133"/>
      <c r="CFT46" s="133"/>
      <c r="CFY46" s="133"/>
      <c r="CGD46" s="133"/>
      <c r="CGI46" s="133"/>
      <c r="CGN46" s="133"/>
      <c r="CGS46" s="133"/>
      <c r="CGX46" s="133"/>
      <c r="CHC46" s="133"/>
      <c r="CHH46" s="133"/>
      <c r="CHM46" s="133"/>
      <c r="CHR46" s="133"/>
      <c r="CHW46" s="133"/>
      <c r="CIB46" s="133"/>
      <c r="CIG46" s="133"/>
      <c r="CIL46" s="133"/>
      <c r="CIQ46" s="133"/>
      <c r="CIV46" s="133"/>
      <c r="CJA46" s="133"/>
      <c r="CJF46" s="133"/>
      <c r="CJK46" s="133"/>
      <c r="CJP46" s="133"/>
      <c r="CJU46" s="133"/>
      <c r="CJZ46" s="133"/>
      <c r="CKE46" s="133"/>
      <c r="CKJ46" s="133"/>
      <c r="CKO46" s="133"/>
      <c r="CKT46" s="133"/>
      <c r="CKY46" s="133"/>
      <c r="CLD46" s="133"/>
      <c r="CLI46" s="133"/>
      <c r="CLN46" s="133"/>
      <c r="CLS46" s="133"/>
      <c r="CLX46" s="133"/>
      <c r="CMC46" s="133"/>
      <c r="CMH46" s="133"/>
      <c r="CMM46" s="133"/>
      <c r="CMR46" s="133"/>
      <c r="CMW46" s="133"/>
      <c r="CNB46" s="133"/>
      <c r="CNG46" s="133"/>
      <c r="CNL46" s="133"/>
      <c r="CNQ46" s="133"/>
      <c r="CNV46" s="133"/>
      <c r="COA46" s="133"/>
      <c r="COF46" s="133"/>
      <c r="COK46" s="133"/>
      <c r="COP46" s="133"/>
      <c r="COU46" s="133"/>
      <c r="COZ46" s="133"/>
      <c r="CPE46" s="133"/>
      <c r="CPJ46" s="133"/>
      <c r="CPO46" s="133"/>
      <c r="CPT46" s="133"/>
      <c r="CPY46" s="133"/>
      <c r="CQD46" s="133"/>
      <c r="CQI46" s="133"/>
      <c r="CQN46" s="133"/>
      <c r="CQS46" s="133"/>
      <c r="CQX46" s="133"/>
      <c r="CRC46" s="133"/>
      <c r="CRH46" s="133"/>
      <c r="CRM46" s="133"/>
      <c r="CRR46" s="133"/>
      <c r="CRW46" s="133"/>
      <c r="CSB46" s="133"/>
      <c r="CSG46" s="133"/>
      <c r="CSL46" s="133"/>
      <c r="CSQ46" s="133"/>
      <c r="CSV46" s="133"/>
      <c r="CTA46" s="133"/>
      <c r="CTF46" s="133"/>
      <c r="CTK46" s="133"/>
      <c r="CTP46" s="133"/>
      <c r="CTU46" s="133"/>
      <c r="CTZ46" s="133"/>
      <c r="CUE46" s="133"/>
      <c r="CUJ46" s="133"/>
      <c r="CUO46" s="133"/>
      <c r="CUT46" s="133"/>
      <c r="CUY46" s="133"/>
      <c r="CVD46" s="133"/>
      <c r="CVI46" s="133"/>
      <c r="CVN46" s="133"/>
      <c r="CVS46" s="133"/>
      <c r="CVX46" s="133"/>
      <c r="CWC46" s="133"/>
      <c r="CWH46" s="133"/>
      <c r="CWM46" s="133"/>
      <c r="CWR46" s="133"/>
      <c r="CWW46" s="133"/>
      <c r="CXB46" s="133"/>
      <c r="CXG46" s="133"/>
      <c r="CXL46" s="133"/>
      <c r="CXQ46" s="133"/>
      <c r="CXV46" s="133"/>
      <c r="CYA46" s="133"/>
      <c r="CYF46" s="133"/>
      <c r="CYK46" s="133"/>
      <c r="CYP46" s="133"/>
      <c r="CYU46" s="133"/>
      <c r="CYZ46" s="133"/>
      <c r="CZE46" s="133"/>
      <c r="CZJ46" s="133"/>
      <c r="CZO46" s="133"/>
      <c r="CZT46" s="133"/>
      <c r="CZY46" s="133"/>
      <c r="DAD46" s="133"/>
      <c r="DAI46" s="133"/>
      <c r="DAN46" s="133"/>
      <c r="DAS46" s="133"/>
      <c r="DAX46" s="133"/>
      <c r="DBC46" s="133"/>
      <c r="DBH46" s="133"/>
      <c r="DBM46" s="133"/>
      <c r="DBR46" s="133"/>
      <c r="DBW46" s="133"/>
      <c r="DCB46" s="133"/>
      <c r="DCG46" s="133"/>
      <c r="DCL46" s="133"/>
      <c r="DCQ46" s="133"/>
      <c r="DCV46" s="133"/>
      <c r="DDA46" s="133"/>
      <c r="DDF46" s="133"/>
      <c r="DDK46" s="133"/>
      <c r="DDP46" s="133"/>
      <c r="DDU46" s="133"/>
      <c r="DDZ46" s="133"/>
      <c r="DEE46" s="133"/>
      <c r="DEJ46" s="133"/>
      <c r="DEO46" s="133"/>
      <c r="DET46" s="133"/>
      <c r="DEY46" s="133"/>
      <c r="DFD46" s="133"/>
      <c r="DFI46" s="133"/>
      <c r="DFN46" s="133"/>
      <c r="DFS46" s="133"/>
      <c r="DFX46" s="133"/>
      <c r="DGC46" s="133"/>
      <c r="DGH46" s="133"/>
      <c r="DGM46" s="133"/>
      <c r="DGR46" s="133"/>
      <c r="DGW46" s="133"/>
      <c r="DHB46" s="133"/>
      <c r="DHG46" s="133"/>
      <c r="DHL46" s="133"/>
      <c r="DHQ46" s="133"/>
      <c r="DHV46" s="133"/>
      <c r="DIA46" s="133"/>
      <c r="DIF46" s="133"/>
      <c r="DIK46" s="133"/>
      <c r="DIP46" s="133"/>
      <c r="DIU46" s="133"/>
      <c r="DIZ46" s="133"/>
      <c r="DJE46" s="133"/>
      <c r="DJJ46" s="133"/>
      <c r="DJO46" s="133"/>
      <c r="DJT46" s="133"/>
      <c r="DJY46" s="133"/>
      <c r="DKD46" s="133"/>
      <c r="DKI46" s="133"/>
      <c r="DKN46" s="133"/>
      <c r="DKS46" s="133"/>
      <c r="DKX46" s="133"/>
      <c r="DLC46" s="133"/>
      <c r="DLH46" s="133"/>
      <c r="DLM46" s="133"/>
      <c r="DLR46" s="133"/>
      <c r="DLW46" s="133"/>
      <c r="DMB46" s="133"/>
      <c r="DMG46" s="133"/>
      <c r="DML46" s="133"/>
      <c r="DMQ46" s="133"/>
      <c r="DMV46" s="133"/>
      <c r="DNA46" s="133"/>
      <c r="DNF46" s="133"/>
      <c r="DNK46" s="133"/>
      <c r="DNP46" s="133"/>
      <c r="DNU46" s="133"/>
      <c r="DNZ46" s="133"/>
      <c r="DOE46" s="133"/>
      <c r="DOJ46" s="133"/>
      <c r="DOO46" s="133"/>
      <c r="DOT46" s="133"/>
      <c r="DOY46" s="133"/>
      <c r="DPD46" s="133"/>
      <c r="DPI46" s="133"/>
      <c r="DPN46" s="133"/>
      <c r="DPS46" s="133"/>
      <c r="DPX46" s="133"/>
      <c r="DQC46" s="133"/>
      <c r="DQH46" s="133"/>
      <c r="DQM46" s="133"/>
      <c r="DQR46" s="133"/>
      <c r="DQW46" s="133"/>
      <c r="DRB46" s="133"/>
      <c r="DRG46" s="133"/>
      <c r="DRL46" s="133"/>
      <c r="DRQ46" s="133"/>
      <c r="DRV46" s="133"/>
      <c r="DSA46" s="133"/>
      <c r="DSF46" s="133"/>
      <c r="DSK46" s="133"/>
      <c r="DSP46" s="133"/>
      <c r="DSU46" s="133"/>
      <c r="DSZ46" s="133"/>
      <c r="DTE46" s="133"/>
      <c r="DTJ46" s="133"/>
      <c r="DTO46" s="133"/>
      <c r="DTT46" s="133"/>
      <c r="DTY46" s="133"/>
      <c r="DUD46" s="133"/>
      <c r="DUI46" s="133"/>
      <c r="DUN46" s="133"/>
      <c r="DUS46" s="133"/>
      <c r="DUX46" s="133"/>
      <c r="DVC46" s="133"/>
      <c r="DVH46" s="133"/>
      <c r="DVM46" s="133"/>
      <c r="DVR46" s="133"/>
      <c r="DVW46" s="133"/>
      <c r="DWB46" s="133"/>
      <c r="DWG46" s="133"/>
      <c r="DWL46" s="133"/>
      <c r="DWQ46" s="133"/>
      <c r="DWV46" s="133"/>
      <c r="DXA46" s="133"/>
      <c r="DXF46" s="133"/>
      <c r="DXK46" s="133"/>
      <c r="DXP46" s="133"/>
      <c r="DXU46" s="133"/>
      <c r="DXZ46" s="133"/>
      <c r="DYE46" s="133"/>
      <c r="DYJ46" s="133"/>
      <c r="DYO46" s="133"/>
      <c r="DYT46" s="133"/>
      <c r="DYY46" s="133"/>
      <c r="DZD46" s="133"/>
      <c r="DZI46" s="133"/>
      <c r="DZN46" s="133"/>
      <c r="DZS46" s="133"/>
      <c r="DZX46" s="133"/>
      <c r="EAC46" s="133"/>
      <c r="EAH46" s="133"/>
      <c r="EAM46" s="133"/>
      <c r="EAR46" s="133"/>
      <c r="EAW46" s="133"/>
      <c r="EBB46" s="133"/>
      <c r="EBG46" s="133"/>
      <c r="EBL46" s="133"/>
      <c r="EBQ46" s="133"/>
      <c r="EBV46" s="133"/>
      <c r="ECA46" s="133"/>
      <c r="ECF46" s="133"/>
      <c r="ECK46" s="133"/>
      <c r="ECP46" s="133"/>
      <c r="ECU46" s="133"/>
      <c r="ECZ46" s="133"/>
      <c r="EDE46" s="133"/>
      <c r="EDJ46" s="133"/>
      <c r="EDO46" s="133"/>
      <c r="EDT46" s="133"/>
      <c r="EDY46" s="133"/>
      <c r="EED46" s="133"/>
      <c r="EEI46" s="133"/>
      <c r="EEN46" s="133"/>
      <c r="EES46" s="133"/>
      <c r="EEX46" s="133"/>
      <c r="EFC46" s="133"/>
      <c r="EFH46" s="133"/>
      <c r="EFM46" s="133"/>
      <c r="EFR46" s="133"/>
      <c r="EFW46" s="133"/>
      <c r="EGB46" s="133"/>
      <c r="EGG46" s="133"/>
      <c r="EGL46" s="133"/>
      <c r="EGQ46" s="133"/>
      <c r="EGV46" s="133"/>
      <c r="EHA46" s="133"/>
      <c r="EHF46" s="133"/>
      <c r="EHK46" s="133"/>
      <c r="EHP46" s="133"/>
      <c r="EHU46" s="133"/>
      <c r="EHZ46" s="133"/>
      <c r="EIE46" s="133"/>
      <c r="EIJ46" s="133"/>
      <c r="EIO46" s="133"/>
      <c r="EIT46" s="133"/>
      <c r="EIY46" s="133"/>
      <c r="EJD46" s="133"/>
      <c r="EJI46" s="133"/>
      <c r="EJN46" s="133"/>
      <c r="EJS46" s="133"/>
      <c r="EJX46" s="133"/>
      <c r="EKC46" s="133"/>
      <c r="EKH46" s="133"/>
      <c r="EKM46" s="133"/>
      <c r="EKR46" s="133"/>
      <c r="EKW46" s="133"/>
      <c r="ELB46" s="133"/>
      <c r="ELG46" s="133"/>
      <c r="ELL46" s="133"/>
      <c r="ELQ46" s="133"/>
      <c r="ELV46" s="133"/>
      <c r="EMA46" s="133"/>
      <c r="EMF46" s="133"/>
      <c r="EMK46" s="133"/>
      <c r="EMP46" s="133"/>
      <c r="EMU46" s="133"/>
      <c r="EMZ46" s="133"/>
      <c r="ENE46" s="133"/>
      <c r="ENJ46" s="133"/>
      <c r="ENO46" s="133"/>
      <c r="ENT46" s="133"/>
      <c r="ENY46" s="133"/>
      <c r="EOD46" s="133"/>
      <c r="EOI46" s="133"/>
      <c r="EON46" s="133"/>
      <c r="EOS46" s="133"/>
      <c r="EOX46" s="133"/>
      <c r="EPC46" s="133"/>
      <c r="EPH46" s="133"/>
      <c r="EPM46" s="133"/>
      <c r="EPR46" s="133"/>
      <c r="EPW46" s="133"/>
      <c r="EQB46" s="133"/>
      <c r="EQG46" s="133"/>
      <c r="EQL46" s="133"/>
      <c r="EQQ46" s="133"/>
      <c r="EQV46" s="133"/>
      <c r="ERA46" s="133"/>
      <c r="ERF46" s="133"/>
      <c r="ERK46" s="133"/>
      <c r="ERP46" s="133"/>
      <c r="ERU46" s="133"/>
      <c r="ERZ46" s="133"/>
      <c r="ESE46" s="133"/>
      <c r="ESJ46" s="133"/>
      <c r="ESO46" s="133"/>
      <c r="EST46" s="133"/>
      <c r="ESY46" s="133"/>
      <c r="ETD46" s="133"/>
      <c r="ETI46" s="133"/>
      <c r="ETN46" s="133"/>
      <c r="ETS46" s="133"/>
      <c r="ETX46" s="133"/>
      <c r="EUC46" s="133"/>
      <c r="EUH46" s="133"/>
      <c r="EUM46" s="133"/>
      <c r="EUR46" s="133"/>
      <c r="EUW46" s="133"/>
      <c r="EVB46" s="133"/>
      <c r="EVG46" s="133"/>
      <c r="EVL46" s="133"/>
      <c r="EVQ46" s="133"/>
      <c r="EVV46" s="133"/>
      <c r="EWA46" s="133"/>
      <c r="EWF46" s="133"/>
      <c r="EWK46" s="133"/>
      <c r="EWP46" s="133"/>
      <c r="EWU46" s="133"/>
      <c r="EWZ46" s="133"/>
      <c r="EXE46" s="133"/>
      <c r="EXJ46" s="133"/>
      <c r="EXO46" s="133"/>
      <c r="EXT46" s="133"/>
      <c r="EXY46" s="133"/>
      <c r="EYD46" s="133"/>
      <c r="EYI46" s="133"/>
      <c r="EYN46" s="133"/>
      <c r="EYS46" s="133"/>
      <c r="EYX46" s="133"/>
      <c r="EZC46" s="133"/>
      <c r="EZH46" s="133"/>
      <c r="EZM46" s="133"/>
      <c r="EZR46" s="133"/>
      <c r="EZW46" s="133"/>
      <c r="FAB46" s="133"/>
      <c r="FAG46" s="133"/>
      <c r="FAL46" s="133"/>
      <c r="FAQ46" s="133"/>
      <c r="FAV46" s="133"/>
      <c r="FBA46" s="133"/>
      <c r="FBF46" s="133"/>
      <c r="FBK46" s="133"/>
      <c r="FBP46" s="133"/>
      <c r="FBU46" s="133"/>
      <c r="FBZ46" s="133"/>
      <c r="FCE46" s="133"/>
      <c r="FCJ46" s="133"/>
      <c r="FCO46" s="133"/>
      <c r="FCT46" s="133"/>
      <c r="FCY46" s="133"/>
      <c r="FDD46" s="133"/>
      <c r="FDI46" s="133"/>
      <c r="FDN46" s="133"/>
      <c r="FDS46" s="133"/>
      <c r="FDX46" s="133"/>
      <c r="FEC46" s="133"/>
      <c r="FEH46" s="133"/>
      <c r="FEM46" s="133"/>
      <c r="FER46" s="133"/>
      <c r="FEW46" s="133"/>
      <c r="FFB46" s="133"/>
      <c r="FFG46" s="133"/>
      <c r="FFL46" s="133"/>
      <c r="FFQ46" s="133"/>
      <c r="FFV46" s="133"/>
      <c r="FGA46" s="133"/>
      <c r="FGF46" s="133"/>
      <c r="FGK46" s="133"/>
      <c r="FGP46" s="133"/>
      <c r="FGU46" s="133"/>
      <c r="FGZ46" s="133"/>
      <c r="FHE46" s="133"/>
      <c r="FHJ46" s="133"/>
      <c r="FHO46" s="133"/>
      <c r="FHT46" s="133"/>
      <c r="FHY46" s="133"/>
      <c r="FID46" s="133"/>
      <c r="FII46" s="133"/>
      <c r="FIN46" s="133"/>
      <c r="FIS46" s="133"/>
      <c r="FIX46" s="133"/>
      <c r="FJC46" s="133"/>
      <c r="FJH46" s="133"/>
      <c r="FJM46" s="133"/>
      <c r="FJR46" s="133"/>
      <c r="FJW46" s="133"/>
      <c r="FKB46" s="133"/>
      <c r="FKG46" s="133"/>
      <c r="FKL46" s="133"/>
      <c r="FKQ46" s="133"/>
      <c r="FKV46" s="133"/>
      <c r="FLA46" s="133"/>
      <c r="FLF46" s="133"/>
      <c r="FLK46" s="133"/>
      <c r="FLP46" s="133"/>
      <c r="FLU46" s="133"/>
      <c r="FLZ46" s="133"/>
      <c r="FME46" s="133"/>
      <c r="FMJ46" s="133"/>
      <c r="FMO46" s="133"/>
      <c r="FMT46" s="133"/>
      <c r="FMY46" s="133"/>
      <c r="FND46" s="133"/>
      <c r="FNI46" s="133"/>
      <c r="FNN46" s="133"/>
      <c r="FNS46" s="133"/>
      <c r="FNX46" s="133"/>
      <c r="FOC46" s="133"/>
      <c r="FOH46" s="133"/>
      <c r="FOM46" s="133"/>
      <c r="FOR46" s="133"/>
      <c r="FOW46" s="133"/>
      <c r="FPB46" s="133"/>
      <c r="FPG46" s="133"/>
      <c r="FPL46" s="133"/>
      <c r="FPQ46" s="133"/>
      <c r="FPV46" s="133"/>
      <c r="FQA46" s="133"/>
      <c r="FQF46" s="133"/>
      <c r="FQK46" s="133"/>
      <c r="FQP46" s="133"/>
      <c r="FQU46" s="133"/>
      <c r="FQZ46" s="133"/>
      <c r="FRE46" s="133"/>
      <c r="FRJ46" s="133"/>
      <c r="FRO46" s="133"/>
      <c r="FRT46" s="133"/>
      <c r="FRY46" s="133"/>
      <c r="FSD46" s="133"/>
      <c r="FSI46" s="133"/>
      <c r="FSN46" s="133"/>
      <c r="FSS46" s="133"/>
      <c r="FSX46" s="133"/>
      <c r="FTC46" s="133"/>
      <c r="FTH46" s="133"/>
      <c r="FTM46" s="133"/>
      <c r="FTR46" s="133"/>
      <c r="FTW46" s="133"/>
      <c r="FUB46" s="133"/>
      <c r="FUG46" s="133"/>
      <c r="FUL46" s="133"/>
      <c r="FUQ46" s="133"/>
      <c r="FUV46" s="133"/>
      <c r="FVA46" s="133"/>
      <c r="FVF46" s="133"/>
      <c r="FVK46" s="133"/>
      <c r="FVP46" s="133"/>
      <c r="FVU46" s="133"/>
      <c r="FVZ46" s="133"/>
      <c r="FWE46" s="133"/>
      <c r="FWJ46" s="133"/>
      <c r="FWO46" s="133"/>
      <c r="FWT46" s="133"/>
      <c r="FWY46" s="133"/>
      <c r="FXD46" s="133"/>
      <c r="FXI46" s="133"/>
      <c r="FXN46" s="133"/>
      <c r="FXS46" s="133"/>
      <c r="FXX46" s="133"/>
      <c r="FYC46" s="133"/>
      <c r="FYH46" s="133"/>
      <c r="FYM46" s="133"/>
      <c r="FYR46" s="133"/>
      <c r="FYW46" s="133"/>
      <c r="FZB46" s="133"/>
      <c r="FZG46" s="133"/>
      <c r="FZL46" s="133"/>
      <c r="FZQ46" s="133"/>
      <c r="FZV46" s="133"/>
      <c r="GAA46" s="133"/>
      <c r="GAF46" s="133"/>
      <c r="GAK46" s="133"/>
      <c r="GAP46" s="133"/>
      <c r="GAU46" s="133"/>
      <c r="GAZ46" s="133"/>
      <c r="GBE46" s="133"/>
      <c r="GBJ46" s="133"/>
      <c r="GBO46" s="133"/>
      <c r="GBT46" s="133"/>
      <c r="GBY46" s="133"/>
      <c r="GCD46" s="133"/>
      <c r="GCI46" s="133"/>
      <c r="GCN46" s="133"/>
      <c r="GCS46" s="133"/>
      <c r="GCX46" s="133"/>
      <c r="GDC46" s="133"/>
      <c r="GDH46" s="133"/>
      <c r="GDM46" s="133"/>
      <c r="GDR46" s="133"/>
      <c r="GDW46" s="133"/>
      <c r="GEB46" s="133"/>
      <c r="GEG46" s="133"/>
      <c r="GEL46" s="133"/>
      <c r="GEQ46" s="133"/>
      <c r="GEV46" s="133"/>
      <c r="GFA46" s="133"/>
      <c r="GFF46" s="133"/>
      <c r="GFK46" s="133"/>
      <c r="GFP46" s="133"/>
      <c r="GFU46" s="133"/>
      <c r="GFZ46" s="133"/>
      <c r="GGE46" s="133"/>
      <c r="GGJ46" s="133"/>
      <c r="GGO46" s="133"/>
      <c r="GGT46" s="133"/>
      <c r="GGY46" s="133"/>
      <c r="GHD46" s="133"/>
      <c r="GHI46" s="133"/>
      <c r="GHN46" s="133"/>
      <c r="GHS46" s="133"/>
      <c r="GHX46" s="133"/>
      <c r="GIC46" s="133"/>
      <c r="GIH46" s="133"/>
      <c r="GIM46" s="133"/>
      <c r="GIR46" s="133"/>
      <c r="GIW46" s="133"/>
      <c r="GJB46" s="133"/>
      <c r="GJG46" s="133"/>
      <c r="GJL46" s="133"/>
      <c r="GJQ46" s="133"/>
      <c r="GJV46" s="133"/>
      <c r="GKA46" s="133"/>
      <c r="GKF46" s="133"/>
      <c r="GKK46" s="133"/>
      <c r="GKP46" s="133"/>
      <c r="GKU46" s="133"/>
      <c r="GKZ46" s="133"/>
      <c r="GLE46" s="133"/>
      <c r="GLJ46" s="133"/>
      <c r="GLO46" s="133"/>
      <c r="GLT46" s="133"/>
      <c r="GLY46" s="133"/>
      <c r="GMD46" s="133"/>
      <c r="GMI46" s="133"/>
      <c r="GMN46" s="133"/>
      <c r="GMS46" s="133"/>
      <c r="GMX46" s="133"/>
      <c r="GNC46" s="133"/>
      <c r="GNH46" s="133"/>
      <c r="GNM46" s="133"/>
      <c r="GNR46" s="133"/>
      <c r="GNW46" s="133"/>
      <c r="GOB46" s="133"/>
      <c r="GOG46" s="133"/>
      <c r="GOL46" s="133"/>
      <c r="GOQ46" s="133"/>
      <c r="GOV46" s="133"/>
      <c r="GPA46" s="133"/>
      <c r="GPF46" s="133"/>
      <c r="GPK46" s="133"/>
      <c r="GPP46" s="133"/>
      <c r="GPU46" s="133"/>
      <c r="GPZ46" s="133"/>
      <c r="GQE46" s="133"/>
      <c r="GQJ46" s="133"/>
      <c r="GQO46" s="133"/>
      <c r="GQT46" s="133"/>
      <c r="GQY46" s="133"/>
      <c r="GRD46" s="133"/>
      <c r="GRI46" s="133"/>
      <c r="GRN46" s="133"/>
      <c r="GRS46" s="133"/>
      <c r="GRX46" s="133"/>
      <c r="GSC46" s="133"/>
      <c r="GSH46" s="133"/>
      <c r="GSM46" s="133"/>
      <c r="GSR46" s="133"/>
      <c r="GSW46" s="133"/>
      <c r="GTB46" s="133"/>
      <c r="GTG46" s="133"/>
      <c r="GTL46" s="133"/>
      <c r="GTQ46" s="133"/>
      <c r="GTV46" s="133"/>
      <c r="GUA46" s="133"/>
      <c r="GUF46" s="133"/>
      <c r="GUK46" s="133"/>
      <c r="GUP46" s="133"/>
      <c r="GUU46" s="133"/>
      <c r="GUZ46" s="133"/>
      <c r="GVE46" s="133"/>
      <c r="GVJ46" s="133"/>
      <c r="GVO46" s="133"/>
      <c r="GVT46" s="133"/>
      <c r="GVY46" s="133"/>
      <c r="GWD46" s="133"/>
      <c r="GWI46" s="133"/>
      <c r="GWN46" s="133"/>
      <c r="GWS46" s="133"/>
      <c r="GWX46" s="133"/>
      <c r="GXC46" s="133"/>
      <c r="GXH46" s="133"/>
      <c r="GXM46" s="133"/>
      <c r="GXR46" s="133"/>
      <c r="GXW46" s="133"/>
      <c r="GYB46" s="133"/>
      <c r="GYG46" s="133"/>
      <c r="GYL46" s="133"/>
      <c r="GYQ46" s="133"/>
      <c r="GYV46" s="133"/>
      <c r="GZA46" s="133"/>
      <c r="GZF46" s="133"/>
      <c r="GZK46" s="133"/>
      <c r="GZP46" s="133"/>
      <c r="GZU46" s="133"/>
      <c r="GZZ46" s="133"/>
      <c r="HAE46" s="133"/>
      <c r="HAJ46" s="133"/>
      <c r="HAO46" s="133"/>
      <c r="HAT46" s="133"/>
      <c r="HAY46" s="133"/>
      <c r="HBD46" s="133"/>
      <c r="HBI46" s="133"/>
      <c r="HBN46" s="133"/>
      <c r="HBS46" s="133"/>
      <c r="HBX46" s="133"/>
      <c r="HCC46" s="133"/>
      <c r="HCH46" s="133"/>
      <c r="HCM46" s="133"/>
      <c r="HCR46" s="133"/>
      <c r="HCW46" s="133"/>
      <c r="HDB46" s="133"/>
      <c r="HDG46" s="133"/>
      <c r="HDL46" s="133"/>
      <c r="HDQ46" s="133"/>
      <c r="HDV46" s="133"/>
      <c r="HEA46" s="133"/>
      <c r="HEF46" s="133"/>
      <c r="HEK46" s="133"/>
      <c r="HEP46" s="133"/>
      <c r="HEU46" s="133"/>
      <c r="HEZ46" s="133"/>
      <c r="HFE46" s="133"/>
      <c r="HFJ46" s="133"/>
      <c r="HFO46" s="133"/>
      <c r="HFT46" s="133"/>
      <c r="HFY46" s="133"/>
      <c r="HGD46" s="133"/>
      <c r="HGI46" s="133"/>
      <c r="HGN46" s="133"/>
      <c r="HGS46" s="133"/>
      <c r="HGX46" s="133"/>
      <c r="HHC46" s="133"/>
      <c r="HHH46" s="133"/>
      <c r="HHM46" s="133"/>
      <c r="HHR46" s="133"/>
      <c r="HHW46" s="133"/>
      <c r="HIB46" s="133"/>
      <c r="HIG46" s="133"/>
      <c r="HIL46" s="133"/>
      <c r="HIQ46" s="133"/>
      <c r="HIV46" s="133"/>
      <c r="HJA46" s="133"/>
      <c r="HJF46" s="133"/>
      <c r="HJK46" s="133"/>
      <c r="HJP46" s="133"/>
      <c r="HJU46" s="133"/>
      <c r="HJZ46" s="133"/>
      <c r="HKE46" s="133"/>
      <c r="HKJ46" s="133"/>
      <c r="HKO46" s="133"/>
      <c r="HKT46" s="133"/>
      <c r="HKY46" s="133"/>
      <c r="HLD46" s="133"/>
      <c r="HLI46" s="133"/>
      <c r="HLN46" s="133"/>
      <c r="HLS46" s="133"/>
      <c r="HLX46" s="133"/>
      <c r="HMC46" s="133"/>
      <c r="HMH46" s="133"/>
      <c r="HMM46" s="133"/>
      <c r="HMR46" s="133"/>
      <c r="HMW46" s="133"/>
      <c r="HNB46" s="133"/>
      <c r="HNG46" s="133"/>
      <c r="HNL46" s="133"/>
      <c r="HNQ46" s="133"/>
      <c r="HNV46" s="133"/>
      <c r="HOA46" s="133"/>
      <c r="HOF46" s="133"/>
      <c r="HOK46" s="133"/>
      <c r="HOP46" s="133"/>
      <c r="HOU46" s="133"/>
      <c r="HOZ46" s="133"/>
      <c r="HPE46" s="133"/>
      <c r="HPJ46" s="133"/>
      <c r="HPO46" s="133"/>
      <c r="HPT46" s="133"/>
      <c r="HPY46" s="133"/>
      <c r="HQD46" s="133"/>
      <c r="HQI46" s="133"/>
      <c r="HQN46" s="133"/>
      <c r="HQS46" s="133"/>
      <c r="HQX46" s="133"/>
      <c r="HRC46" s="133"/>
      <c r="HRH46" s="133"/>
      <c r="HRM46" s="133"/>
      <c r="HRR46" s="133"/>
      <c r="HRW46" s="133"/>
      <c r="HSB46" s="133"/>
      <c r="HSG46" s="133"/>
      <c r="HSL46" s="133"/>
      <c r="HSQ46" s="133"/>
      <c r="HSV46" s="133"/>
      <c r="HTA46" s="133"/>
      <c r="HTF46" s="133"/>
      <c r="HTK46" s="133"/>
      <c r="HTP46" s="133"/>
      <c r="HTU46" s="133"/>
      <c r="HTZ46" s="133"/>
      <c r="HUE46" s="133"/>
      <c r="HUJ46" s="133"/>
      <c r="HUO46" s="133"/>
      <c r="HUT46" s="133"/>
      <c r="HUY46" s="133"/>
      <c r="HVD46" s="133"/>
      <c r="HVI46" s="133"/>
      <c r="HVN46" s="133"/>
      <c r="HVS46" s="133"/>
      <c r="HVX46" s="133"/>
      <c r="HWC46" s="133"/>
      <c r="HWH46" s="133"/>
      <c r="HWM46" s="133"/>
      <c r="HWR46" s="133"/>
      <c r="HWW46" s="133"/>
      <c r="HXB46" s="133"/>
      <c r="HXG46" s="133"/>
      <c r="HXL46" s="133"/>
      <c r="HXQ46" s="133"/>
      <c r="HXV46" s="133"/>
      <c r="HYA46" s="133"/>
      <c r="HYF46" s="133"/>
      <c r="HYK46" s="133"/>
      <c r="HYP46" s="133"/>
      <c r="HYU46" s="133"/>
      <c r="HYZ46" s="133"/>
      <c r="HZE46" s="133"/>
      <c r="HZJ46" s="133"/>
      <c r="HZO46" s="133"/>
      <c r="HZT46" s="133"/>
      <c r="HZY46" s="133"/>
      <c r="IAD46" s="133"/>
      <c r="IAI46" s="133"/>
      <c r="IAN46" s="133"/>
      <c r="IAS46" s="133"/>
      <c r="IAX46" s="133"/>
      <c r="IBC46" s="133"/>
      <c r="IBH46" s="133"/>
      <c r="IBM46" s="133"/>
      <c r="IBR46" s="133"/>
      <c r="IBW46" s="133"/>
      <c r="ICB46" s="133"/>
      <c r="ICG46" s="133"/>
      <c r="ICL46" s="133"/>
      <c r="ICQ46" s="133"/>
      <c r="ICV46" s="133"/>
      <c r="IDA46" s="133"/>
      <c r="IDF46" s="133"/>
      <c r="IDK46" s="133"/>
      <c r="IDP46" s="133"/>
      <c r="IDU46" s="133"/>
      <c r="IDZ46" s="133"/>
      <c r="IEE46" s="133"/>
      <c r="IEJ46" s="133"/>
      <c r="IEO46" s="133"/>
      <c r="IET46" s="133"/>
      <c r="IEY46" s="133"/>
      <c r="IFD46" s="133"/>
      <c r="IFI46" s="133"/>
      <c r="IFN46" s="133"/>
      <c r="IFS46" s="133"/>
      <c r="IFX46" s="133"/>
      <c r="IGC46" s="133"/>
      <c r="IGH46" s="133"/>
      <c r="IGM46" s="133"/>
      <c r="IGR46" s="133"/>
      <c r="IGW46" s="133"/>
      <c r="IHB46" s="133"/>
      <c r="IHG46" s="133"/>
      <c r="IHL46" s="133"/>
      <c r="IHQ46" s="133"/>
      <c r="IHV46" s="133"/>
      <c r="IIA46" s="133"/>
      <c r="IIF46" s="133"/>
      <c r="IIK46" s="133"/>
      <c r="IIP46" s="133"/>
      <c r="IIU46" s="133"/>
      <c r="IIZ46" s="133"/>
      <c r="IJE46" s="133"/>
      <c r="IJJ46" s="133"/>
      <c r="IJO46" s="133"/>
      <c r="IJT46" s="133"/>
      <c r="IJY46" s="133"/>
      <c r="IKD46" s="133"/>
      <c r="IKI46" s="133"/>
      <c r="IKN46" s="133"/>
      <c r="IKS46" s="133"/>
      <c r="IKX46" s="133"/>
      <c r="ILC46" s="133"/>
      <c r="ILH46" s="133"/>
      <c r="ILM46" s="133"/>
      <c r="ILR46" s="133"/>
      <c r="ILW46" s="133"/>
      <c r="IMB46" s="133"/>
      <c r="IMG46" s="133"/>
      <c r="IML46" s="133"/>
      <c r="IMQ46" s="133"/>
      <c r="IMV46" s="133"/>
      <c r="INA46" s="133"/>
      <c r="INF46" s="133"/>
      <c r="INK46" s="133"/>
      <c r="INP46" s="133"/>
      <c r="INU46" s="133"/>
      <c r="INZ46" s="133"/>
      <c r="IOE46" s="133"/>
      <c r="IOJ46" s="133"/>
      <c r="IOO46" s="133"/>
      <c r="IOT46" s="133"/>
      <c r="IOY46" s="133"/>
      <c r="IPD46" s="133"/>
      <c r="IPI46" s="133"/>
      <c r="IPN46" s="133"/>
      <c r="IPS46" s="133"/>
      <c r="IPX46" s="133"/>
      <c r="IQC46" s="133"/>
      <c r="IQH46" s="133"/>
      <c r="IQM46" s="133"/>
      <c r="IQR46" s="133"/>
      <c r="IQW46" s="133"/>
      <c r="IRB46" s="133"/>
      <c r="IRG46" s="133"/>
      <c r="IRL46" s="133"/>
      <c r="IRQ46" s="133"/>
      <c r="IRV46" s="133"/>
      <c r="ISA46" s="133"/>
      <c r="ISF46" s="133"/>
      <c r="ISK46" s="133"/>
      <c r="ISP46" s="133"/>
      <c r="ISU46" s="133"/>
      <c r="ISZ46" s="133"/>
      <c r="ITE46" s="133"/>
      <c r="ITJ46" s="133"/>
      <c r="ITO46" s="133"/>
      <c r="ITT46" s="133"/>
      <c r="ITY46" s="133"/>
      <c r="IUD46" s="133"/>
      <c r="IUI46" s="133"/>
      <c r="IUN46" s="133"/>
      <c r="IUS46" s="133"/>
      <c r="IUX46" s="133"/>
      <c r="IVC46" s="133"/>
      <c r="IVH46" s="133"/>
      <c r="IVM46" s="133"/>
      <c r="IVR46" s="133"/>
      <c r="IVW46" s="133"/>
      <c r="IWB46" s="133"/>
      <c r="IWG46" s="133"/>
      <c r="IWL46" s="133"/>
      <c r="IWQ46" s="133"/>
      <c r="IWV46" s="133"/>
      <c r="IXA46" s="133"/>
      <c r="IXF46" s="133"/>
      <c r="IXK46" s="133"/>
      <c r="IXP46" s="133"/>
      <c r="IXU46" s="133"/>
      <c r="IXZ46" s="133"/>
      <c r="IYE46" s="133"/>
      <c r="IYJ46" s="133"/>
      <c r="IYO46" s="133"/>
      <c r="IYT46" s="133"/>
      <c r="IYY46" s="133"/>
      <c r="IZD46" s="133"/>
      <c r="IZI46" s="133"/>
      <c r="IZN46" s="133"/>
      <c r="IZS46" s="133"/>
      <c r="IZX46" s="133"/>
      <c r="JAC46" s="133"/>
      <c r="JAH46" s="133"/>
      <c r="JAM46" s="133"/>
      <c r="JAR46" s="133"/>
      <c r="JAW46" s="133"/>
      <c r="JBB46" s="133"/>
      <c r="JBG46" s="133"/>
      <c r="JBL46" s="133"/>
      <c r="JBQ46" s="133"/>
      <c r="JBV46" s="133"/>
      <c r="JCA46" s="133"/>
      <c r="JCF46" s="133"/>
      <c r="JCK46" s="133"/>
      <c r="JCP46" s="133"/>
      <c r="JCU46" s="133"/>
      <c r="JCZ46" s="133"/>
      <c r="JDE46" s="133"/>
      <c r="JDJ46" s="133"/>
      <c r="JDO46" s="133"/>
      <c r="JDT46" s="133"/>
      <c r="JDY46" s="133"/>
      <c r="JED46" s="133"/>
      <c r="JEI46" s="133"/>
      <c r="JEN46" s="133"/>
      <c r="JES46" s="133"/>
      <c r="JEX46" s="133"/>
      <c r="JFC46" s="133"/>
      <c r="JFH46" s="133"/>
      <c r="JFM46" s="133"/>
      <c r="JFR46" s="133"/>
      <c r="JFW46" s="133"/>
      <c r="JGB46" s="133"/>
      <c r="JGG46" s="133"/>
      <c r="JGL46" s="133"/>
      <c r="JGQ46" s="133"/>
      <c r="JGV46" s="133"/>
      <c r="JHA46" s="133"/>
      <c r="JHF46" s="133"/>
      <c r="JHK46" s="133"/>
      <c r="JHP46" s="133"/>
      <c r="JHU46" s="133"/>
      <c r="JHZ46" s="133"/>
      <c r="JIE46" s="133"/>
      <c r="JIJ46" s="133"/>
      <c r="JIO46" s="133"/>
      <c r="JIT46" s="133"/>
      <c r="JIY46" s="133"/>
      <c r="JJD46" s="133"/>
      <c r="JJI46" s="133"/>
      <c r="JJN46" s="133"/>
      <c r="JJS46" s="133"/>
      <c r="JJX46" s="133"/>
      <c r="JKC46" s="133"/>
      <c r="JKH46" s="133"/>
      <c r="JKM46" s="133"/>
      <c r="JKR46" s="133"/>
      <c r="JKW46" s="133"/>
      <c r="JLB46" s="133"/>
      <c r="JLG46" s="133"/>
      <c r="JLL46" s="133"/>
      <c r="JLQ46" s="133"/>
      <c r="JLV46" s="133"/>
      <c r="JMA46" s="133"/>
      <c r="JMF46" s="133"/>
      <c r="JMK46" s="133"/>
      <c r="JMP46" s="133"/>
      <c r="JMU46" s="133"/>
      <c r="JMZ46" s="133"/>
      <c r="JNE46" s="133"/>
      <c r="JNJ46" s="133"/>
      <c r="JNO46" s="133"/>
      <c r="JNT46" s="133"/>
      <c r="JNY46" s="133"/>
      <c r="JOD46" s="133"/>
      <c r="JOI46" s="133"/>
      <c r="JON46" s="133"/>
      <c r="JOS46" s="133"/>
      <c r="JOX46" s="133"/>
      <c r="JPC46" s="133"/>
      <c r="JPH46" s="133"/>
      <c r="JPM46" s="133"/>
      <c r="JPR46" s="133"/>
      <c r="JPW46" s="133"/>
      <c r="JQB46" s="133"/>
      <c r="JQG46" s="133"/>
      <c r="JQL46" s="133"/>
      <c r="JQQ46" s="133"/>
      <c r="JQV46" s="133"/>
      <c r="JRA46" s="133"/>
      <c r="JRF46" s="133"/>
      <c r="JRK46" s="133"/>
      <c r="JRP46" s="133"/>
      <c r="JRU46" s="133"/>
      <c r="JRZ46" s="133"/>
      <c r="JSE46" s="133"/>
      <c r="JSJ46" s="133"/>
      <c r="JSO46" s="133"/>
      <c r="JST46" s="133"/>
      <c r="JSY46" s="133"/>
      <c r="JTD46" s="133"/>
      <c r="JTI46" s="133"/>
      <c r="JTN46" s="133"/>
      <c r="JTS46" s="133"/>
      <c r="JTX46" s="133"/>
      <c r="JUC46" s="133"/>
      <c r="JUH46" s="133"/>
      <c r="JUM46" s="133"/>
      <c r="JUR46" s="133"/>
      <c r="JUW46" s="133"/>
      <c r="JVB46" s="133"/>
      <c r="JVG46" s="133"/>
      <c r="JVL46" s="133"/>
      <c r="JVQ46" s="133"/>
      <c r="JVV46" s="133"/>
      <c r="JWA46" s="133"/>
      <c r="JWF46" s="133"/>
      <c r="JWK46" s="133"/>
      <c r="JWP46" s="133"/>
      <c r="JWU46" s="133"/>
      <c r="JWZ46" s="133"/>
      <c r="JXE46" s="133"/>
      <c r="JXJ46" s="133"/>
      <c r="JXO46" s="133"/>
      <c r="JXT46" s="133"/>
      <c r="JXY46" s="133"/>
      <c r="JYD46" s="133"/>
      <c r="JYI46" s="133"/>
      <c r="JYN46" s="133"/>
      <c r="JYS46" s="133"/>
      <c r="JYX46" s="133"/>
      <c r="JZC46" s="133"/>
      <c r="JZH46" s="133"/>
      <c r="JZM46" s="133"/>
      <c r="JZR46" s="133"/>
      <c r="JZW46" s="133"/>
      <c r="KAB46" s="133"/>
      <c r="KAG46" s="133"/>
      <c r="KAL46" s="133"/>
      <c r="KAQ46" s="133"/>
      <c r="KAV46" s="133"/>
      <c r="KBA46" s="133"/>
      <c r="KBF46" s="133"/>
      <c r="KBK46" s="133"/>
      <c r="KBP46" s="133"/>
      <c r="KBU46" s="133"/>
      <c r="KBZ46" s="133"/>
      <c r="KCE46" s="133"/>
      <c r="KCJ46" s="133"/>
      <c r="KCO46" s="133"/>
      <c r="KCT46" s="133"/>
      <c r="KCY46" s="133"/>
      <c r="KDD46" s="133"/>
      <c r="KDI46" s="133"/>
      <c r="KDN46" s="133"/>
      <c r="KDS46" s="133"/>
      <c r="KDX46" s="133"/>
      <c r="KEC46" s="133"/>
      <c r="KEH46" s="133"/>
      <c r="KEM46" s="133"/>
      <c r="KER46" s="133"/>
      <c r="KEW46" s="133"/>
      <c r="KFB46" s="133"/>
      <c r="KFG46" s="133"/>
      <c r="KFL46" s="133"/>
      <c r="KFQ46" s="133"/>
      <c r="KFV46" s="133"/>
      <c r="KGA46" s="133"/>
      <c r="KGF46" s="133"/>
      <c r="KGK46" s="133"/>
      <c r="KGP46" s="133"/>
      <c r="KGU46" s="133"/>
      <c r="KGZ46" s="133"/>
      <c r="KHE46" s="133"/>
      <c r="KHJ46" s="133"/>
      <c r="KHO46" s="133"/>
      <c r="KHT46" s="133"/>
      <c r="KHY46" s="133"/>
      <c r="KID46" s="133"/>
      <c r="KII46" s="133"/>
      <c r="KIN46" s="133"/>
      <c r="KIS46" s="133"/>
      <c r="KIX46" s="133"/>
      <c r="KJC46" s="133"/>
      <c r="KJH46" s="133"/>
      <c r="KJM46" s="133"/>
      <c r="KJR46" s="133"/>
      <c r="KJW46" s="133"/>
      <c r="KKB46" s="133"/>
      <c r="KKG46" s="133"/>
      <c r="KKL46" s="133"/>
      <c r="KKQ46" s="133"/>
      <c r="KKV46" s="133"/>
      <c r="KLA46" s="133"/>
      <c r="KLF46" s="133"/>
      <c r="KLK46" s="133"/>
      <c r="KLP46" s="133"/>
      <c r="KLU46" s="133"/>
      <c r="KLZ46" s="133"/>
      <c r="KME46" s="133"/>
      <c r="KMJ46" s="133"/>
      <c r="KMO46" s="133"/>
      <c r="KMT46" s="133"/>
      <c r="KMY46" s="133"/>
      <c r="KND46" s="133"/>
      <c r="KNI46" s="133"/>
      <c r="KNN46" s="133"/>
      <c r="KNS46" s="133"/>
      <c r="KNX46" s="133"/>
      <c r="KOC46" s="133"/>
      <c r="KOH46" s="133"/>
      <c r="KOM46" s="133"/>
      <c r="KOR46" s="133"/>
      <c r="KOW46" s="133"/>
      <c r="KPB46" s="133"/>
      <c r="KPG46" s="133"/>
      <c r="KPL46" s="133"/>
      <c r="KPQ46" s="133"/>
      <c r="KPV46" s="133"/>
      <c r="KQA46" s="133"/>
      <c r="KQF46" s="133"/>
      <c r="KQK46" s="133"/>
      <c r="KQP46" s="133"/>
      <c r="KQU46" s="133"/>
      <c r="KQZ46" s="133"/>
      <c r="KRE46" s="133"/>
      <c r="KRJ46" s="133"/>
      <c r="KRO46" s="133"/>
      <c r="KRT46" s="133"/>
      <c r="KRY46" s="133"/>
      <c r="KSD46" s="133"/>
      <c r="KSI46" s="133"/>
      <c r="KSN46" s="133"/>
      <c r="KSS46" s="133"/>
      <c r="KSX46" s="133"/>
      <c r="KTC46" s="133"/>
      <c r="KTH46" s="133"/>
      <c r="KTM46" s="133"/>
      <c r="KTR46" s="133"/>
      <c r="KTW46" s="133"/>
      <c r="KUB46" s="133"/>
      <c r="KUG46" s="133"/>
      <c r="KUL46" s="133"/>
      <c r="KUQ46" s="133"/>
      <c r="KUV46" s="133"/>
      <c r="KVA46" s="133"/>
      <c r="KVF46" s="133"/>
      <c r="KVK46" s="133"/>
      <c r="KVP46" s="133"/>
      <c r="KVU46" s="133"/>
      <c r="KVZ46" s="133"/>
      <c r="KWE46" s="133"/>
      <c r="KWJ46" s="133"/>
      <c r="KWO46" s="133"/>
      <c r="KWT46" s="133"/>
      <c r="KWY46" s="133"/>
      <c r="KXD46" s="133"/>
      <c r="KXI46" s="133"/>
      <c r="KXN46" s="133"/>
      <c r="KXS46" s="133"/>
      <c r="KXX46" s="133"/>
      <c r="KYC46" s="133"/>
      <c r="KYH46" s="133"/>
      <c r="KYM46" s="133"/>
      <c r="KYR46" s="133"/>
      <c r="KYW46" s="133"/>
      <c r="KZB46" s="133"/>
      <c r="KZG46" s="133"/>
      <c r="KZL46" s="133"/>
      <c r="KZQ46" s="133"/>
      <c r="KZV46" s="133"/>
      <c r="LAA46" s="133"/>
      <c r="LAF46" s="133"/>
      <c r="LAK46" s="133"/>
      <c r="LAP46" s="133"/>
      <c r="LAU46" s="133"/>
      <c r="LAZ46" s="133"/>
      <c r="LBE46" s="133"/>
      <c r="LBJ46" s="133"/>
      <c r="LBO46" s="133"/>
      <c r="LBT46" s="133"/>
      <c r="LBY46" s="133"/>
      <c r="LCD46" s="133"/>
      <c r="LCI46" s="133"/>
      <c r="LCN46" s="133"/>
      <c r="LCS46" s="133"/>
      <c r="LCX46" s="133"/>
      <c r="LDC46" s="133"/>
      <c r="LDH46" s="133"/>
      <c r="LDM46" s="133"/>
      <c r="LDR46" s="133"/>
      <c r="LDW46" s="133"/>
      <c r="LEB46" s="133"/>
      <c r="LEG46" s="133"/>
      <c r="LEL46" s="133"/>
      <c r="LEQ46" s="133"/>
      <c r="LEV46" s="133"/>
      <c r="LFA46" s="133"/>
      <c r="LFF46" s="133"/>
      <c r="LFK46" s="133"/>
      <c r="LFP46" s="133"/>
      <c r="LFU46" s="133"/>
      <c r="LFZ46" s="133"/>
      <c r="LGE46" s="133"/>
      <c r="LGJ46" s="133"/>
      <c r="LGO46" s="133"/>
      <c r="LGT46" s="133"/>
      <c r="LGY46" s="133"/>
      <c r="LHD46" s="133"/>
      <c r="LHI46" s="133"/>
      <c r="LHN46" s="133"/>
      <c r="LHS46" s="133"/>
      <c r="LHX46" s="133"/>
      <c r="LIC46" s="133"/>
      <c r="LIH46" s="133"/>
      <c r="LIM46" s="133"/>
      <c r="LIR46" s="133"/>
      <c r="LIW46" s="133"/>
      <c r="LJB46" s="133"/>
      <c r="LJG46" s="133"/>
      <c r="LJL46" s="133"/>
      <c r="LJQ46" s="133"/>
      <c r="LJV46" s="133"/>
      <c r="LKA46" s="133"/>
      <c r="LKF46" s="133"/>
      <c r="LKK46" s="133"/>
      <c r="LKP46" s="133"/>
      <c r="LKU46" s="133"/>
      <c r="LKZ46" s="133"/>
      <c r="LLE46" s="133"/>
      <c r="LLJ46" s="133"/>
      <c r="LLO46" s="133"/>
      <c r="LLT46" s="133"/>
      <c r="LLY46" s="133"/>
      <c r="LMD46" s="133"/>
      <c r="LMI46" s="133"/>
      <c r="LMN46" s="133"/>
      <c r="LMS46" s="133"/>
      <c r="LMX46" s="133"/>
      <c r="LNC46" s="133"/>
      <c r="LNH46" s="133"/>
      <c r="LNM46" s="133"/>
      <c r="LNR46" s="133"/>
      <c r="LNW46" s="133"/>
      <c r="LOB46" s="133"/>
      <c r="LOG46" s="133"/>
      <c r="LOL46" s="133"/>
      <c r="LOQ46" s="133"/>
      <c r="LOV46" s="133"/>
      <c r="LPA46" s="133"/>
      <c r="LPF46" s="133"/>
      <c r="LPK46" s="133"/>
      <c r="LPP46" s="133"/>
      <c r="LPU46" s="133"/>
      <c r="LPZ46" s="133"/>
      <c r="LQE46" s="133"/>
      <c r="LQJ46" s="133"/>
      <c r="LQO46" s="133"/>
      <c r="LQT46" s="133"/>
      <c r="LQY46" s="133"/>
      <c r="LRD46" s="133"/>
      <c r="LRI46" s="133"/>
      <c r="LRN46" s="133"/>
      <c r="LRS46" s="133"/>
      <c r="LRX46" s="133"/>
      <c r="LSC46" s="133"/>
      <c r="LSH46" s="133"/>
      <c r="LSM46" s="133"/>
      <c r="LSR46" s="133"/>
      <c r="LSW46" s="133"/>
      <c r="LTB46" s="133"/>
      <c r="LTG46" s="133"/>
      <c r="LTL46" s="133"/>
      <c r="LTQ46" s="133"/>
      <c r="LTV46" s="133"/>
      <c r="LUA46" s="133"/>
      <c r="LUF46" s="133"/>
      <c r="LUK46" s="133"/>
      <c r="LUP46" s="133"/>
      <c r="LUU46" s="133"/>
      <c r="LUZ46" s="133"/>
      <c r="LVE46" s="133"/>
      <c r="LVJ46" s="133"/>
      <c r="LVO46" s="133"/>
      <c r="LVT46" s="133"/>
      <c r="LVY46" s="133"/>
      <c r="LWD46" s="133"/>
      <c r="LWI46" s="133"/>
      <c r="LWN46" s="133"/>
      <c r="LWS46" s="133"/>
      <c r="LWX46" s="133"/>
      <c r="LXC46" s="133"/>
      <c r="LXH46" s="133"/>
      <c r="LXM46" s="133"/>
      <c r="LXR46" s="133"/>
      <c r="LXW46" s="133"/>
      <c r="LYB46" s="133"/>
      <c r="LYG46" s="133"/>
      <c r="LYL46" s="133"/>
      <c r="LYQ46" s="133"/>
      <c r="LYV46" s="133"/>
      <c r="LZA46" s="133"/>
      <c r="LZF46" s="133"/>
      <c r="LZK46" s="133"/>
      <c r="LZP46" s="133"/>
      <c r="LZU46" s="133"/>
      <c r="LZZ46" s="133"/>
      <c r="MAE46" s="133"/>
      <c r="MAJ46" s="133"/>
      <c r="MAO46" s="133"/>
      <c r="MAT46" s="133"/>
      <c r="MAY46" s="133"/>
      <c r="MBD46" s="133"/>
      <c r="MBI46" s="133"/>
      <c r="MBN46" s="133"/>
      <c r="MBS46" s="133"/>
      <c r="MBX46" s="133"/>
      <c r="MCC46" s="133"/>
      <c r="MCH46" s="133"/>
      <c r="MCM46" s="133"/>
      <c r="MCR46" s="133"/>
      <c r="MCW46" s="133"/>
      <c r="MDB46" s="133"/>
      <c r="MDG46" s="133"/>
      <c r="MDL46" s="133"/>
      <c r="MDQ46" s="133"/>
      <c r="MDV46" s="133"/>
      <c r="MEA46" s="133"/>
      <c r="MEF46" s="133"/>
      <c r="MEK46" s="133"/>
      <c r="MEP46" s="133"/>
      <c r="MEU46" s="133"/>
      <c r="MEZ46" s="133"/>
      <c r="MFE46" s="133"/>
      <c r="MFJ46" s="133"/>
      <c r="MFO46" s="133"/>
      <c r="MFT46" s="133"/>
      <c r="MFY46" s="133"/>
      <c r="MGD46" s="133"/>
      <c r="MGI46" s="133"/>
      <c r="MGN46" s="133"/>
      <c r="MGS46" s="133"/>
      <c r="MGX46" s="133"/>
      <c r="MHC46" s="133"/>
      <c r="MHH46" s="133"/>
      <c r="MHM46" s="133"/>
      <c r="MHR46" s="133"/>
      <c r="MHW46" s="133"/>
      <c r="MIB46" s="133"/>
      <c r="MIG46" s="133"/>
      <c r="MIL46" s="133"/>
      <c r="MIQ46" s="133"/>
      <c r="MIV46" s="133"/>
      <c r="MJA46" s="133"/>
      <c r="MJF46" s="133"/>
      <c r="MJK46" s="133"/>
      <c r="MJP46" s="133"/>
      <c r="MJU46" s="133"/>
      <c r="MJZ46" s="133"/>
      <c r="MKE46" s="133"/>
      <c r="MKJ46" s="133"/>
      <c r="MKO46" s="133"/>
      <c r="MKT46" s="133"/>
      <c r="MKY46" s="133"/>
      <c r="MLD46" s="133"/>
      <c r="MLI46" s="133"/>
      <c r="MLN46" s="133"/>
      <c r="MLS46" s="133"/>
      <c r="MLX46" s="133"/>
      <c r="MMC46" s="133"/>
      <c r="MMH46" s="133"/>
      <c r="MMM46" s="133"/>
      <c r="MMR46" s="133"/>
      <c r="MMW46" s="133"/>
      <c r="MNB46" s="133"/>
      <c r="MNG46" s="133"/>
      <c r="MNL46" s="133"/>
      <c r="MNQ46" s="133"/>
      <c r="MNV46" s="133"/>
      <c r="MOA46" s="133"/>
      <c r="MOF46" s="133"/>
      <c r="MOK46" s="133"/>
      <c r="MOP46" s="133"/>
      <c r="MOU46" s="133"/>
      <c r="MOZ46" s="133"/>
      <c r="MPE46" s="133"/>
      <c r="MPJ46" s="133"/>
      <c r="MPO46" s="133"/>
      <c r="MPT46" s="133"/>
      <c r="MPY46" s="133"/>
      <c r="MQD46" s="133"/>
      <c r="MQI46" s="133"/>
      <c r="MQN46" s="133"/>
      <c r="MQS46" s="133"/>
      <c r="MQX46" s="133"/>
      <c r="MRC46" s="133"/>
      <c r="MRH46" s="133"/>
      <c r="MRM46" s="133"/>
      <c r="MRR46" s="133"/>
      <c r="MRW46" s="133"/>
      <c r="MSB46" s="133"/>
      <c r="MSG46" s="133"/>
      <c r="MSL46" s="133"/>
      <c r="MSQ46" s="133"/>
      <c r="MSV46" s="133"/>
      <c r="MTA46" s="133"/>
      <c r="MTF46" s="133"/>
      <c r="MTK46" s="133"/>
      <c r="MTP46" s="133"/>
      <c r="MTU46" s="133"/>
      <c r="MTZ46" s="133"/>
      <c r="MUE46" s="133"/>
      <c r="MUJ46" s="133"/>
      <c r="MUO46" s="133"/>
      <c r="MUT46" s="133"/>
      <c r="MUY46" s="133"/>
      <c r="MVD46" s="133"/>
      <c r="MVI46" s="133"/>
      <c r="MVN46" s="133"/>
      <c r="MVS46" s="133"/>
      <c r="MVX46" s="133"/>
      <c r="MWC46" s="133"/>
      <c r="MWH46" s="133"/>
      <c r="MWM46" s="133"/>
      <c r="MWR46" s="133"/>
      <c r="MWW46" s="133"/>
      <c r="MXB46" s="133"/>
      <c r="MXG46" s="133"/>
      <c r="MXL46" s="133"/>
      <c r="MXQ46" s="133"/>
      <c r="MXV46" s="133"/>
      <c r="MYA46" s="133"/>
      <c r="MYF46" s="133"/>
      <c r="MYK46" s="133"/>
      <c r="MYP46" s="133"/>
      <c r="MYU46" s="133"/>
      <c r="MYZ46" s="133"/>
      <c r="MZE46" s="133"/>
      <c r="MZJ46" s="133"/>
      <c r="MZO46" s="133"/>
      <c r="MZT46" s="133"/>
      <c r="MZY46" s="133"/>
      <c r="NAD46" s="133"/>
      <c r="NAI46" s="133"/>
      <c r="NAN46" s="133"/>
      <c r="NAS46" s="133"/>
      <c r="NAX46" s="133"/>
      <c r="NBC46" s="133"/>
      <c r="NBH46" s="133"/>
      <c r="NBM46" s="133"/>
      <c r="NBR46" s="133"/>
      <c r="NBW46" s="133"/>
      <c r="NCB46" s="133"/>
      <c r="NCG46" s="133"/>
      <c r="NCL46" s="133"/>
      <c r="NCQ46" s="133"/>
      <c r="NCV46" s="133"/>
      <c r="NDA46" s="133"/>
      <c r="NDF46" s="133"/>
      <c r="NDK46" s="133"/>
      <c r="NDP46" s="133"/>
      <c r="NDU46" s="133"/>
      <c r="NDZ46" s="133"/>
      <c r="NEE46" s="133"/>
      <c r="NEJ46" s="133"/>
      <c r="NEO46" s="133"/>
      <c r="NET46" s="133"/>
      <c r="NEY46" s="133"/>
      <c r="NFD46" s="133"/>
      <c r="NFI46" s="133"/>
      <c r="NFN46" s="133"/>
      <c r="NFS46" s="133"/>
      <c r="NFX46" s="133"/>
      <c r="NGC46" s="133"/>
      <c r="NGH46" s="133"/>
      <c r="NGM46" s="133"/>
      <c r="NGR46" s="133"/>
      <c r="NGW46" s="133"/>
      <c r="NHB46" s="133"/>
      <c r="NHG46" s="133"/>
      <c r="NHL46" s="133"/>
      <c r="NHQ46" s="133"/>
      <c r="NHV46" s="133"/>
      <c r="NIA46" s="133"/>
      <c r="NIF46" s="133"/>
      <c r="NIK46" s="133"/>
      <c r="NIP46" s="133"/>
      <c r="NIU46" s="133"/>
      <c r="NIZ46" s="133"/>
      <c r="NJE46" s="133"/>
      <c r="NJJ46" s="133"/>
      <c r="NJO46" s="133"/>
      <c r="NJT46" s="133"/>
      <c r="NJY46" s="133"/>
      <c r="NKD46" s="133"/>
      <c r="NKI46" s="133"/>
      <c r="NKN46" s="133"/>
      <c r="NKS46" s="133"/>
      <c r="NKX46" s="133"/>
      <c r="NLC46" s="133"/>
      <c r="NLH46" s="133"/>
      <c r="NLM46" s="133"/>
      <c r="NLR46" s="133"/>
      <c r="NLW46" s="133"/>
      <c r="NMB46" s="133"/>
      <c r="NMG46" s="133"/>
      <c r="NML46" s="133"/>
      <c r="NMQ46" s="133"/>
      <c r="NMV46" s="133"/>
      <c r="NNA46" s="133"/>
      <c r="NNF46" s="133"/>
      <c r="NNK46" s="133"/>
      <c r="NNP46" s="133"/>
      <c r="NNU46" s="133"/>
      <c r="NNZ46" s="133"/>
      <c r="NOE46" s="133"/>
      <c r="NOJ46" s="133"/>
      <c r="NOO46" s="133"/>
      <c r="NOT46" s="133"/>
      <c r="NOY46" s="133"/>
      <c r="NPD46" s="133"/>
      <c r="NPI46" s="133"/>
      <c r="NPN46" s="133"/>
      <c r="NPS46" s="133"/>
      <c r="NPX46" s="133"/>
      <c r="NQC46" s="133"/>
      <c r="NQH46" s="133"/>
      <c r="NQM46" s="133"/>
      <c r="NQR46" s="133"/>
      <c r="NQW46" s="133"/>
      <c r="NRB46" s="133"/>
      <c r="NRG46" s="133"/>
      <c r="NRL46" s="133"/>
      <c r="NRQ46" s="133"/>
      <c r="NRV46" s="133"/>
      <c r="NSA46" s="133"/>
      <c r="NSF46" s="133"/>
      <c r="NSK46" s="133"/>
      <c r="NSP46" s="133"/>
      <c r="NSU46" s="133"/>
      <c r="NSZ46" s="133"/>
      <c r="NTE46" s="133"/>
      <c r="NTJ46" s="133"/>
      <c r="NTO46" s="133"/>
      <c r="NTT46" s="133"/>
      <c r="NTY46" s="133"/>
      <c r="NUD46" s="133"/>
      <c r="NUI46" s="133"/>
      <c r="NUN46" s="133"/>
      <c r="NUS46" s="133"/>
      <c r="NUX46" s="133"/>
      <c r="NVC46" s="133"/>
      <c r="NVH46" s="133"/>
      <c r="NVM46" s="133"/>
      <c r="NVR46" s="133"/>
      <c r="NVW46" s="133"/>
      <c r="NWB46" s="133"/>
      <c r="NWG46" s="133"/>
      <c r="NWL46" s="133"/>
      <c r="NWQ46" s="133"/>
      <c r="NWV46" s="133"/>
      <c r="NXA46" s="133"/>
      <c r="NXF46" s="133"/>
      <c r="NXK46" s="133"/>
      <c r="NXP46" s="133"/>
      <c r="NXU46" s="133"/>
      <c r="NXZ46" s="133"/>
      <c r="NYE46" s="133"/>
      <c r="NYJ46" s="133"/>
      <c r="NYO46" s="133"/>
      <c r="NYT46" s="133"/>
      <c r="NYY46" s="133"/>
      <c r="NZD46" s="133"/>
      <c r="NZI46" s="133"/>
      <c r="NZN46" s="133"/>
      <c r="NZS46" s="133"/>
      <c r="NZX46" s="133"/>
      <c r="OAC46" s="133"/>
      <c r="OAH46" s="133"/>
      <c r="OAM46" s="133"/>
      <c r="OAR46" s="133"/>
      <c r="OAW46" s="133"/>
      <c r="OBB46" s="133"/>
      <c r="OBG46" s="133"/>
      <c r="OBL46" s="133"/>
      <c r="OBQ46" s="133"/>
      <c r="OBV46" s="133"/>
      <c r="OCA46" s="133"/>
      <c r="OCF46" s="133"/>
      <c r="OCK46" s="133"/>
      <c r="OCP46" s="133"/>
      <c r="OCU46" s="133"/>
      <c r="OCZ46" s="133"/>
      <c r="ODE46" s="133"/>
      <c r="ODJ46" s="133"/>
      <c r="ODO46" s="133"/>
      <c r="ODT46" s="133"/>
      <c r="ODY46" s="133"/>
      <c r="OED46" s="133"/>
      <c r="OEI46" s="133"/>
      <c r="OEN46" s="133"/>
      <c r="OES46" s="133"/>
      <c r="OEX46" s="133"/>
      <c r="OFC46" s="133"/>
      <c r="OFH46" s="133"/>
      <c r="OFM46" s="133"/>
      <c r="OFR46" s="133"/>
      <c r="OFW46" s="133"/>
      <c r="OGB46" s="133"/>
      <c r="OGG46" s="133"/>
      <c r="OGL46" s="133"/>
      <c r="OGQ46" s="133"/>
      <c r="OGV46" s="133"/>
      <c r="OHA46" s="133"/>
      <c r="OHF46" s="133"/>
      <c r="OHK46" s="133"/>
      <c r="OHP46" s="133"/>
      <c r="OHU46" s="133"/>
      <c r="OHZ46" s="133"/>
      <c r="OIE46" s="133"/>
      <c r="OIJ46" s="133"/>
      <c r="OIO46" s="133"/>
      <c r="OIT46" s="133"/>
      <c r="OIY46" s="133"/>
      <c r="OJD46" s="133"/>
      <c r="OJI46" s="133"/>
      <c r="OJN46" s="133"/>
      <c r="OJS46" s="133"/>
      <c r="OJX46" s="133"/>
      <c r="OKC46" s="133"/>
      <c r="OKH46" s="133"/>
      <c r="OKM46" s="133"/>
      <c r="OKR46" s="133"/>
      <c r="OKW46" s="133"/>
      <c r="OLB46" s="133"/>
      <c r="OLG46" s="133"/>
      <c r="OLL46" s="133"/>
      <c r="OLQ46" s="133"/>
      <c r="OLV46" s="133"/>
      <c r="OMA46" s="133"/>
      <c r="OMF46" s="133"/>
      <c r="OMK46" s="133"/>
      <c r="OMP46" s="133"/>
      <c r="OMU46" s="133"/>
      <c r="OMZ46" s="133"/>
      <c r="ONE46" s="133"/>
      <c r="ONJ46" s="133"/>
      <c r="ONO46" s="133"/>
      <c r="ONT46" s="133"/>
      <c r="ONY46" s="133"/>
      <c r="OOD46" s="133"/>
      <c r="OOI46" s="133"/>
      <c r="OON46" s="133"/>
      <c r="OOS46" s="133"/>
      <c r="OOX46" s="133"/>
      <c r="OPC46" s="133"/>
      <c r="OPH46" s="133"/>
      <c r="OPM46" s="133"/>
      <c r="OPR46" s="133"/>
      <c r="OPW46" s="133"/>
      <c r="OQB46" s="133"/>
      <c r="OQG46" s="133"/>
      <c r="OQL46" s="133"/>
      <c r="OQQ46" s="133"/>
      <c r="OQV46" s="133"/>
      <c r="ORA46" s="133"/>
      <c r="ORF46" s="133"/>
      <c r="ORK46" s="133"/>
      <c r="ORP46" s="133"/>
      <c r="ORU46" s="133"/>
      <c r="ORZ46" s="133"/>
      <c r="OSE46" s="133"/>
      <c r="OSJ46" s="133"/>
      <c r="OSO46" s="133"/>
      <c r="OST46" s="133"/>
      <c r="OSY46" s="133"/>
      <c r="OTD46" s="133"/>
      <c r="OTI46" s="133"/>
      <c r="OTN46" s="133"/>
      <c r="OTS46" s="133"/>
      <c r="OTX46" s="133"/>
      <c r="OUC46" s="133"/>
      <c r="OUH46" s="133"/>
      <c r="OUM46" s="133"/>
      <c r="OUR46" s="133"/>
      <c r="OUW46" s="133"/>
      <c r="OVB46" s="133"/>
      <c r="OVG46" s="133"/>
      <c r="OVL46" s="133"/>
      <c r="OVQ46" s="133"/>
      <c r="OVV46" s="133"/>
      <c r="OWA46" s="133"/>
      <c r="OWF46" s="133"/>
      <c r="OWK46" s="133"/>
      <c r="OWP46" s="133"/>
      <c r="OWU46" s="133"/>
      <c r="OWZ46" s="133"/>
      <c r="OXE46" s="133"/>
      <c r="OXJ46" s="133"/>
      <c r="OXO46" s="133"/>
      <c r="OXT46" s="133"/>
      <c r="OXY46" s="133"/>
      <c r="OYD46" s="133"/>
      <c r="OYI46" s="133"/>
      <c r="OYN46" s="133"/>
      <c r="OYS46" s="133"/>
      <c r="OYX46" s="133"/>
      <c r="OZC46" s="133"/>
      <c r="OZH46" s="133"/>
      <c r="OZM46" s="133"/>
      <c r="OZR46" s="133"/>
      <c r="OZW46" s="133"/>
      <c r="PAB46" s="133"/>
      <c r="PAG46" s="133"/>
      <c r="PAL46" s="133"/>
      <c r="PAQ46" s="133"/>
      <c r="PAV46" s="133"/>
      <c r="PBA46" s="133"/>
      <c r="PBF46" s="133"/>
      <c r="PBK46" s="133"/>
      <c r="PBP46" s="133"/>
      <c r="PBU46" s="133"/>
      <c r="PBZ46" s="133"/>
      <c r="PCE46" s="133"/>
      <c r="PCJ46" s="133"/>
      <c r="PCO46" s="133"/>
      <c r="PCT46" s="133"/>
      <c r="PCY46" s="133"/>
      <c r="PDD46" s="133"/>
      <c r="PDI46" s="133"/>
      <c r="PDN46" s="133"/>
      <c r="PDS46" s="133"/>
      <c r="PDX46" s="133"/>
      <c r="PEC46" s="133"/>
      <c r="PEH46" s="133"/>
      <c r="PEM46" s="133"/>
      <c r="PER46" s="133"/>
      <c r="PEW46" s="133"/>
      <c r="PFB46" s="133"/>
      <c r="PFG46" s="133"/>
      <c r="PFL46" s="133"/>
      <c r="PFQ46" s="133"/>
      <c r="PFV46" s="133"/>
      <c r="PGA46" s="133"/>
      <c r="PGF46" s="133"/>
      <c r="PGK46" s="133"/>
      <c r="PGP46" s="133"/>
      <c r="PGU46" s="133"/>
      <c r="PGZ46" s="133"/>
      <c r="PHE46" s="133"/>
      <c r="PHJ46" s="133"/>
      <c r="PHO46" s="133"/>
      <c r="PHT46" s="133"/>
      <c r="PHY46" s="133"/>
      <c r="PID46" s="133"/>
      <c r="PII46" s="133"/>
      <c r="PIN46" s="133"/>
      <c r="PIS46" s="133"/>
      <c r="PIX46" s="133"/>
      <c r="PJC46" s="133"/>
      <c r="PJH46" s="133"/>
      <c r="PJM46" s="133"/>
      <c r="PJR46" s="133"/>
      <c r="PJW46" s="133"/>
      <c r="PKB46" s="133"/>
      <c r="PKG46" s="133"/>
      <c r="PKL46" s="133"/>
      <c r="PKQ46" s="133"/>
      <c r="PKV46" s="133"/>
      <c r="PLA46" s="133"/>
      <c r="PLF46" s="133"/>
      <c r="PLK46" s="133"/>
      <c r="PLP46" s="133"/>
      <c r="PLU46" s="133"/>
      <c r="PLZ46" s="133"/>
      <c r="PME46" s="133"/>
      <c r="PMJ46" s="133"/>
      <c r="PMO46" s="133"/>
      <c r="PMT46" s="133"/>
      <c r="PMY46" s="133"/>
      <c r="PND46" s="133"/>
      <c r="PNI46" s="133"/>
      <c r="PNN46" s="133"/>
      <c r="PNS46" s="133"/>
      <c r="PNX46" s="133"/>
      <c r="POC46" s="133"/>
      <c r="POH46" s="133"/>
      <c r="POM46" s="133"/>
      <c r="POR46" s="133"/>
      <c r="POW46" s="133"/>
      <c r="PPB46" s="133"/>
      <c r="PPG46" s="133"/>
      <c r="PPL46" s="133"/>
      <c r="PPQ46" s="133"/>
      <c r="PPV46" s="133"/>
      <c r="PQA46" s="133"/>
      <c r="PQF46" s="133"/>
      <c r="PQK46" s="133"/>
      <c r="PQP46" s="133"/>
      <c r="PQU46" s="133"/>
      <c r="PQZ46" s="133"/>
      <c r="PRE46" s="133"/>
      <c r="PRJ46" s="133"/>
      <c r="PRO46" s="133"/>
      <c r="PRT46" s="133"/>
      <c r="PRY46" s="133"/>
      <c r="PSD46" s="133"/>
      <c r="PSI46" s="133"/>
      <c r="PSN46" s="133"/>
      <c r="PSS46" s="133"/>
      <c r="PSX46" s="133"/>
      <c r="PTC46" s="133"/>
      <c r="PTH46" s="133"/>
      <c r="PTM46" s="133"/>
      <c r="PTR46" s="133"/>
      <c r="PTW46" s="133"/>
      <c r="PUB46" s="133"/>
      <c r="PUG46" s="133"/>
      <c r="PUL46" s="133"/>
      <c r="PUQ46" s="133"/>
      <c r="PUV46" s="133"/>
      <c r="PVA46" s="133"/>
      <c r="PVF46" s="133"/>
      <c r="PVK46" s="133"/>
      <c r="PVP46" s="133"/>
      <c r="PVU46" s="133"/>
      <c r="PVZ46" s="133"/>
      <c r="PWE46" s="133"/>
      <c r="PWJ46" s="133"/>
      <c r="PWO46" s="133"/>
      <c r="PWT46" s="133"/>
      <c r="PWY46" s="133"/>
      <c r="PXD46" s="133"/>
      <c r="PXI46" s="133"/>
      <c r="PXN46" s="133"/>
      <c r="PXS46" s="133"/>
      <c r="PXX46" s="133"/>
      <c r="PYC46" s="133"/>
      <c r="PYH46" s="133"/>
      <c r="PYM46" s="133"/>
      <c r="PYR46" s="133"/>
      <c r="PYW46" s="133"/>
      <c r="PZB46" s="133"/>
      <c r="PZG46" s="133"/>
      <c r="PZL46" s="133"/>
      <c r="PZQ46" s="133"/>
      <c r="PZV46" s="133"/>
      <c r="QAA46" s="133"/>
      <c r="QAF46" s="133"/>
      <c r="QAK46" s="133"/>
      <c r="QAP46" s="133"/>
      <c r="QAU46" s="133"/>
      <c r="QAZ46" s="133"/>
      <c r="QBE46" s="133"/>
      <c r="QBJ46" s="133"/>
      <c r="QBO46" s="133"/>
      <c r="QBT46" s="133"/>
      <c r="QBY46" s="133"/>
      <c r="QCD46" s="133"/>
      <c r="QCI46" s="133"/>
      <c r="QCN46" s="133"/>
      <c r="QCS46" s="133"/>
      <c r="QCX46" s="133"/>
      <c r="QDC46" s="133"/>
      <c r="QDH46" s="133"/>
      <c r="QDM46" s="133"/>
      <c r="QDR46" s="133"/>
      <c r="QDW46" s="133"/>
      <c r="QEB46" s="133"/>
      <c r="QEG46" s="133"/>
      <c r="QEL46" s="133"/>
      <c r="QEQ46" s="133"/>
      <c r="QEV46" s="133"/>
      <c r="QFA46" s="133"/>
      <c r="QFF46" s="133"/>
      <c r="QFK46" s="133"/>
      <c r="QFP46" s="133"/>
      <c r="QFU46" s="133"/>
      <c r="QFZ46" s="133"/>
      <c r="QGE46" s="133"/>
      <c r="QGJ46" s="133"/>
      <c r="QGO46" s="133"/>
      <c r="QGT46" s="133"/>
      <c r="QGY46" s="133"/>
      <c r="QHD46" s="133"/>
      <c r="QHI46" s="133"/>
      <c r="QHN46" s="133"/>
      <c r="QHS46" s="133"/>
      <c r="QHX46" s="133"/>
      <c r="QIC46" s="133"/>
      <c r="QIH46" s="133"/>
      <c r="QIM46" s="133"/>
      <c r="QIR46" s="133"/>
      <c r="QIW46" s="133"/>
      <c r="QJB46" s="133"/>
      <c r="QJG46" s="133"/>
      <c r="QJL46" s="133"/>
      <c r="QJQ46" s="133"/>
      <c r="QJV46" s="133"/>
      <c r="QKA46" s="133"/>
      <c r="QKF46" s="133"/>
      <c r="QKK46" s="133"/>
      <c r="QKP46" s="133"/>
      <c r="QKU46" s="133"/>
      <c r="QKZ46" s="133"/>
      <c r="QLE46" s="133"/>
      <c r="QLJ46" s="133"/>
      <c r="QLO46" s="133"/>
      <c r="QLT46" s="133"/>
      <c r="QLY46" s="133"/>
      <c r="QMD46" s="133"/>
      <c r="QMI46" s="133"/>
      <c r="QMN46" s="133"/>
      <c r="QMS46" s="133"/>
      <c r="QMX46" s="133"/>
      <c r="QNC46" s="133"/>
      <c r="QNH46" s="133"/>
      <c r="QNM46" s="133"/>
      <c r="QNR46" s="133"/>
      <c r="QNW46" s="133"/>
      <c r="QOB46" s="133"/>
      <c r="QOG46" s="133"/>
      <c r="QOL46" s="133"/>
      <c r="QOQ46" s="133"/>
      <c r="QOV46" s="133"/>
      <c r="QPA46" s="133"/>
      <c r="QPF46" s="133"/>
      <c r="QPK46" s="133"/>
      <c r="QPP46" s="133"/>
      <c r="QPU46" s="133"/>
      <c r="QPZ46" s="133"/>
      <c r="QQE46" s="133"/>
      <c r="QQJ46" s="133"/>
      <c r="QQO46" s="133"/>
      <c r="QQT46" s="133"/>
      <c r="QQY46" s="133"/>
      <c r="QRD46" s="133"/>
      <c r="QRI46" s="133"/>
      <c r="QRN46" s="133"/>
      <c r="QRS46" s="133"/>
      <c r="QRX46" s="133"/>
      <c r="QSC46" s="133"/>
      <c r="QSH46" s="133"/>
      <c r="QSM46" s="133"/>
      <c r="QSR46" s="133"/>
      <c r="QSW46" s="133"/>
      <c r="QTB46" s="133"/>
      <c r="QTG46" s="133"/>
      <c r="QTL46" s="133"/>
      <c r="QTQ46" s="133"/>
      <c r="QTV46" s="133"/>
      <c r="QUA46" s="133"/>
      <c r="QUF46" s="133"/>
      <c r="QUK46" s="133"/>
      <c r="QUP46" s="133"/>
      <c r="QUU46" s="133"/>
      <c r="QUZ46" s="133"/>
      <c r="QVE46" s="133"/>
      <c r="QVJ46" s="133"/>
      <c r="QVO46" s="133"/>
      <c r="QVT46" s="133"/>
      <c r="QVY46" s="133"/>
      <c r="QWD46" s="133"/>
      <c r="QWI46" s="133"/>
      <c r="QWN46" s="133"/>
      <c r="QWS46" s="133"/>
      <c r="QWX46" s="133"/>
      <c r="QXC46" s="133"/>
      <c r="QXH46" s="133"/>
      <c r="QXM46" s="133"/>
      <c r="QXR46" s="133"/>
      <c r="QXW46" s="133"/>
      <c r="QYB46" s="133"/>
      <c r="QYG46" s="133"/>
      <c r="QYL46" s="133"/>
      <c r="QYQ46" s="133"/>
      <c r="QYV46" s="133"/>
      <c r="QZA46" s="133"/>
      <c r="QZF46" s="133"/>
      <c r="QZK46" s="133"/>
      <c r="QZP46" s="133"/>
      <c r="QZU46" s="133"/>
      <c r="QZZ46" s="133"/>
      <c r="RAE46" s="133"/>
      <c r="RAJ46" s="133"/>
      <c r="RAO46" s="133"/>
      <c r="RAT46" s="133"/>
      <c r="RAY46" s="133"/>
      <c r="RBD46" s="133"/>
      <c r="RBI46" s="133"/>
      <c r="RBN46" s="133"/>
      <c r="RBS46" s="133"/>
      <c r="RBX46" s="133"/>
      <c r="RCC46" s="133"/>
      <c r="RCH46" s="133"/>
      <c r="RCM46" s="133"/>
      <c r="RCR46" s="133"/>
      <c r="RCW46" s="133"/>
      <c r="RDB46" s="133"/>
      <c r="RDG46" s="133"/>
      <c r="RDL46" s="133"/>
      <c r="RDQ46" s="133"/>
      <c r="RDV46" s="133"/>
      <c r="REA46" s="133"/>
      <c r="REF46" s="133"/>
      <c r="REK46" s="133"/>
      <c r="REP46" s="133"/>
      <c r="REU46" s="133"/>
      <c r="REZ46" s="133"/>
      <c r="RFE46" s="133"/>
      <c r="RFJ46" s="133"/>
      <c r="RFO46" s="133"/>
      <c r="RFT46" s="133"/>
      <c r="RFY46" s="133"/>
      <c r="RGD46" s="133"/>
      <c r="RGI46" s="133"/>
      <c r="RGN46" s="133"/>
      <c r="RGS46" s="133"/>
      <c r="RGX46" s="133"/>
      <c r="RHC46" s="133"/>
      <c r="RHH46" s="133"/>
      <c r="RHM46" s="133"/>
      <c r="RHR46" s="133"/>
      <c r="RHW46" s="133"/>
      <c r="RIB46" s="133"/>
      <c r="RIG46" s="133"/>
      <c r="RIL46" s="133"/>
      <c r="RIQ46" s="133"/>
      <c r="RIV46" s="133"/>
      <c r="RJA46" s="133"/>
      <c r="RJF46" s="133"/>
      <c r="RJK46" s="133"/>
      <c r="RJP46" s="133"/>
      <c r="RJU46" s="133"/>
      <c r="RJZ46" s="133"/>
      <c r="RKE46" s="133"/>
      <c r="RKJ46" s="133"/>
      <c r="RKO46" s="133"/>
      <c r="RKT46" s="133"/>
      <c r="RKY46" s="133"/>
      <c r="RLD46" s="133"/>
      <c r="RLI46" s="133"/>
      <c r="RLN46" s="133"/>
      <c r="RLS46" s="133"/>
      <c r="RLX46" s="133"/>
      <c r="RMC46" s="133"/>
      <c r="RMH46" s="133"/>
      <c r="RMM46" s="133"/>
      <c r="RMR46" s="133"/>
      <c r="RMW46" s="133"/>
      <c r="RNB46" s="133"/>
      <c r="RNG46" s="133"/>
      <c r="RNL46" s="133"/>
      <c r="RNQ46" s="133"/>
      <c r="RNV46" s="133"/>
      <c r="ROA46" s="133"/>
      <c r="ROF46" s="133"/>
      <c r="ROK46" s="133"/>
      <c r="ROP46" s="133"/>
      <c r="ROU46" s="133"/>
      <c r="ROZ46" s="133"/>
      <c r="RPE46" s="133"/>
      <c r="RPJ46" s="133"/>
      <c r="RPO46" s="133"/>
      <c r="RPT46" s="133"/>
      <c r="RPY46" s="133"/>
      <c r="RQD46" s="133"/>
      <c r="RQI46" s="133"/>
      <c r="RQN46" s="133"/>
      <c r="RQS46" s="133"/>
      <c r="RQX46" s="133"/>
      <c r="RRC46" s="133"/>
      <c r="RRH46" s="133"/>
      <c r="RRM46" s="133"/>
      <c r="RRR46" s="133"/>
      <c r="RRW46" s="133"/>
      <c r="RSB46" s="133"/>
      <c r="RSG46" s="133"/>
      <c r="RSL46" s="133"/>
      <c r="RSQ46" s="133"/>
      <c r="RSV46" s="133"/>
      <c r="RTA46" s="133"/>
      <c r="RTF46" s="133"/>
      <c r="RTK46" s="133"/>
      <c r="RTP46" s="133"/>
      <c r="RTU46" s="133"/>
      <c r="RTZ46" s="133"/>
      <c r="RUE46" s="133"/>
      <c r="RUJ46" s="133"/>
      <c r="RUO46" s="133"/>
      <c r="RUT46" s="133"/>
      <c r="RUY46" s="133"/>
      <c r="RVD46" s="133"/>
      <c r="RVI46" s="133"/>
      <c r="RVN46" s="133"/>
      <c r="RVS46" s="133"/>
      <c r="RVX46" s="133"/>
      <c r="RWC46" s="133"/>
      <c r="RWH46" s="133"/>
      <c r="RWM46" s="133"/>
      <c r="RWR46" s="133"/>
      <c r="RWW46" s="133"/>
      <c r="RXB46" s="133"/>
      <c r="RXG46" s="133"/>
      <c r="RXL46" s="133"/>
      <c r="RXQ46" s="133"/>
      <c r="RXV46" s="133"/>
      <c r="RYA46" s="133"/>
      <c r="RYF46" s="133"/>
      <c r="RYK46" s="133"/>
      <c r="RYP46" s="133"/>
      <c r="RYU46" s="133"/>
      <c r="RYZ46" s="133"/>
      <c r="RZE46" s="133"/>
      <c r="RZJ46" s="133"/>
      <c r="RZO46" s="133"/>
      <c r="RZT46" s="133"/>
      <c r="RZY46" s="133"/>
      <c r="SAD46" s="133"/>
      <c r="SAI46" s="133"/>
      <c r="SAN46" s="133"/>
      <c r="SAS46" s="133"/>
      <c r="SAX46" s="133"/>
      <c r="SBC46" s="133"/>
      <c r="SBH46" s="133"/>
      <c r="SBM46" s="133"/>
      <c r="SBR46" s="133"/>
      <c r="SBW46" s="133"/>
      <c r="SCB46" s="133"/>
      <c r="SCG46" s="133"/>
      <c r="SCL46" s="133"/>
      <c r="SCQ46" s="133"/>
      <c r="SCV46" s="133"/>
      <c r="SDA46" s="133"/>
      <c r="SDF46" s="133"/>
      <c r="SDK46" s="133"/>
      <c r="SDP46" s="133"/>
      <c r="SDU46" s="133"/>
      <c r="SDZ46" s="133"/>
      <c r="SEE46" s="133"/>
      <c r="SEJ46" s="133"/>
      <c r="SEO46" s="133"/>
      <c r="SET46" s="133"/>
      <c r="SEY46" s="133"/>
      <c r="SFD46" s="133"/>
      <c r="SFI46" s="133"/>
      <c r="SFN46" s="133"/>
      <c r="SFS46" s="133"/>
      <c r="SFX46" s="133"/>
      <c r="SGC46" s="133"/>
      <c r="SGH46" s="133"/>
      <c r="SGM46" s="133"/>
      <c r="SGR46" s="133"/>
      <c r="SGW46" s="133"/>
      <c r="SHB46" s="133"/>
      <c r="SHG46" s="133"/>
      <c r="SHL46" s="133"/>
      <c r="SHQ46" s="133"/>
      <c r="SHV46" s="133"/>
      <c r="SIA46" s="133"/>
      <c r="SIF46" s="133"/>
      <c r="SIK46" s="133"/>
      <c r="SIP46" s="133"/>
      <c r="SIU46" s="133"/>
      <c r="SIZ46" s="133"/>
      <c r="SJE46" s="133"/>
      <c r="SJJ46" s="133"/>
      <c r="SJO46" s="133"/>
      <c r="SJT46" s="133"/>
      <c r="SJY46" s="133"/>
      <c r="SKD46" s="133"/>
      <c r="SKI46" s="133"/>
      <c r="SKN46" s="133"/>
      <c r="SKS46" s="133"/>
      <c r="SKX46" s="133"/>
      <c r="SLC46" s="133"/>
      <c r="SLH46" s="133"/>
      <c r="SLM46" s="133"/>
      <c r="SLR46" s="133"/>
      <c r="SLW46" s="133"/>
      <c r="SMB46" s="133"/>
      <c r="SMG46" s="133"/>
      <c r="SML46" s="133"/>
      <c r="SMQ46" s="133"/>
      <c r="SMV46" s="133"/>
      <c r="SNA46" s="133"/>
      <c r="SNF46" s="133"/>
      <c r="SNK46" s="133"/>
      <c r="SNP46" s="133"/>
      <c r="SNU46" s="133"/>
      <c r="SNZ46" s="133"/>
      <c r="SOE46" s="133"/>
      <c r="SOJ46" s="133"/>
      <c r="SOO46" s="133"/>
      <c r="SOT46" s="133"/>
      <c r="SOY46" s="133"/>
      <c r="SPD46" s="133"/>
      <c r="SPI46" s="133"/>
      <c r="SPN46" s="133"/>
      <c r="SPS46" s="133"/>
      <c r="SPX46" s="133"/>
      <c r="SQC46" s="133"/>
      <c r="SQH46" s="133"/>
      <c r="SQM46" s="133"/>
      <c r="SQR46" s="133"/>
      <c r="SQW46" s="133"/>
      <c r="SRB46" s="133"/>
      <c r="SRG46" s="133"/>
      <c r="SRL46" s="133"/>
      <c r="SRQ46" s="133"/>
      <c r="SRV46" s="133"/>
      <c r="SSA46" s="133"/>
      <c r="SSF46" s="133"/>
      <c r="SSK46" s="133"/>
      <c r="SSP46" s="133"/>
      <c r="SSU46" s="133"/>
      <c r="SSZ46" s="133"/>
      <c r="STE46" s="133"/>
      <c r="STJ46" s="133"/>
      <c r="STO46" s="133"/>
      <c r="STT46" s="133"/>
      <c r="STY46" s="133"/>
      <c r="SUD46" s="133"/>
      <c r="SUI46" s="133"/>
      <c r="SUN46" s="133"/>
      <c r="SUS46" s="133"/>
      <c r="SUX46" s="133"/>
      <c r="SVC46" s="133"/>
      <c r="SVH46" s="133"/>
      <c r="SVM46" s="133"/>
      <c r="SVR46" s="133"/>
      <c r="SVW46" s="133"/>
      <c r="SWB46" s="133"/>
      <c r="SWG46" s="133"/>
      <c r="SWL46" s="133"/>
      <c r="SWQ46" s="133"/>
      <c r="SWV46" s="133"/>
      <c r="SXA46" s="133"/>
      <c r="SXF46" s="133"/>
      <c r="SXK46" s="133"/>
      <c r="SXP46" s="133"/>
      <c r="SXU46" s="133"/>
      <c r="SXZ46" s="133"/>
      <c r="SYE46" s="133"/>
      <c r="SYJ46" s="133"/>
      <c r="SYO46" s="133"/>
      <c r="SYT46" s="133"/>
      <c r="SYY46" s="133"/>
      <c r="SZD46" s="133"/>
      <c r="SZI46" s="133"/>
      <c r="SZN46" s="133"/>
      <c r="SZS46" s="133"/>
      <c r="SZX46" s="133"/>
      <c r="TAC46" s="133"/>
      <c r="TAH46" s="133"/>
      <c r="TAM46" s="133"/>
      <c r="TAR46" s="133"/>
      <c r="TAW46" s="133"/>
      <c r="TBB46" s="133"/>
      <c r="TBG46" s="133"/>
      <c r="TBL46" s="133"/>
      <c r="TBQ46" s="133"/>
      <c r="TBV46" s="133"/>
      <c r="TCA46" s="133"/>
      <c r="TCF46" s="133"/>
      <c r="TCK46" s="133"/>
      <c r="TCP46" s="133"/>
      <c r="TCU46" s="133"/>
      <c r="TCZ46" s="133"/>
      <c r="TDE46" s="133"/>
      <c r="TDJ46" s="133"/>
      <c r="TDO46" s="133"/>
      <c r="TDT46" s="133"/>
      <c r="TDY46" s="133"/>
      <c r="TED46" s="133"/>
      <c r="TEI46" s="133"/>
      <c r="TEN46" s="133"/>
      <c r="TES46" s="133"/>
      <c r="TEX46" s="133"/>
      <c r="TFC46" s="133"/>
      <c r="TFH46" s="133"/>
      <c r="TFM46" s="133"/>
      <c r="TFR46" s="133"/>
      <c r="TFW46" s="133"/>
      <c r="TGB46" s="133"/>
      <c r="TGG46" s="133"/>
      <c r="TGL46" s="133"/>
      <c r="TGQ46" s="133"/>
      <c r="TGV46" s="133"/>
      <c r="THA46" s="133"/>
      <c r="THF46" s="133"/>
      <c r="THK46" s="133"/>
      <c r="THP46" s="133"/>
      <c r="THU46" s="133"/>
      <c r="THZ46" s="133"/>
      <c r="TIE46" s="133"/>
      <c r="TIJ46" s="133"/>
      <c r="TIO46" s="133"/>
      <c r="TIT46" s="133"/>
      <c r="TIY46" s="133"/>
      <c r="TJD46" s="133"/>
      <c r="TJI46" s="133"/>
      <c r="TJN46" s="133"/>
      <c r="TJS46" s="133"/>
      <c r="TJX46" s="133"/>
      <c r="TKC46" s="133"/>
      <c r="TKH46" s="133"/>
      <c r="TKM46" s="133"/>
      <c r="TKR46" s="133"/>
      <c r="TKW46" s="133"/>
      <c r="TLB46" s="133"/>
      <c r="TLG46" s="133"/>
      <c r="TLL46" s="133"/>
      <c r="TLQ46" s="133"/>
      <c r="TLV46" s="133"/>
      <c r="TMA46" s="133"/>
      <c r="TMF46" s="133"/>
      <c r="TMK46" s="133"/>
      <c r="TMP46" s="133"/>
      <c r="TMU46" s="133"/>
      <c r="TMZ46" s="133"/>
      <c r="TNE46" s="133"/>
      <c r="TNJ46" s="133"/>
      <c r="TNO46" s="133"/>
      <c r="TNT46" s="133"/>
      <c r="TNY46" s="133"/>
      <c r="TOD46" s="133"/>
      <c r="TOI46" s="133"/>
      <c r="TON46" s="133"/>
      <c r="TOS46" s="133"/>
      <c r="TOX46" s="133"/>
      <c r="TPC46" s="133"/>
      <c r="TPH46" s="133"/>
      <c r="TPM46" s="133"/>
      <c r="TPR46" s="133"/>
      <c r="TPW46" s="133"/>
      <c r="TQB46" s="133"/>
      <c r="TQG46" s="133"/>
      <c r="TQL46" s="133"/>
      <c r="TQQ46" s="133"/>
      <c r="TQV46" s="133"/>
      <c r="TRA46" s="133"/>
      <c r="TRF46" s="133"/>
      <c r="TRK46" s="133"/>
      <c r="TRP46" s="133"/>
      <c r="TRU46" s="133"/>
      <c r="TRZ46" s="133"/>
      <c r="TSE46" s="133"/>
      <c r="TSJ46" s="133"/>
      <c r="TSO46" s="133"/>
      <c r="TST46" s="133"/>
      <c r="TSY46" s="133"/>
      <c r="TTD46" s="133"/>
      <c r="TTI46" s="133"/>
      <c r="TTN46" s="133"/>
      <c r="TTS46" s="133"/>
      <c r="TTX46" s="133"/>
      <c r="TUC46" s="133"/>
      <c r="TUH46" s="133"/>
      <c r="TUM46" s="133"/>
      <c r="TUR46" s="133"/>
      <c r="TUW46" s="133"/>
      <c r="TVB46" s="133"/>
      <c r="TVG46" s="133"/>
      <c r="TVL46" s="133"/>
      <c r="TVQ46" s="133"/>
      <c r="TVV46" s="133"/>
      <c r="TWA46" s="133"/>
      <c r="TWF46" s="133"/>
      <c r="TWK46" s="133"/>
      <c r="TWP46" s="133"/>
      <c r="TWU46" s="133"/>
      <c r="TWZ46" s="133"/>
      <c r="TXE46" s="133"/>
      <c r="TXJ46" s="133"/>
      <c r="TXO46" s="133"/>
      <c r="TXT46" s="133"/>
      <c r="TXY46" s="133"/>
      <c r="TYD46" s="133"/>
      <c r="TYI46" s="133"/>
      <c r="TYN46" s="133"/>
      <c r="TYS46" s="133"/>
      <c r="TYX46" s="133"/>
      <c r="TZC46" s="133"/>
      <c r="TZH46" s="133"/>
      <c r="TZM46" s="133"/>
      <c r="TZR46" s="133"/>
      <c r="TZW46" s="133"/>
      <c r="UAB46" s="133"/>
      <c r="UAG46" s="133"/>
      <c r="UAL46" s="133"/>
      <c r="UAQ46" s="133"/>
      <c r="UAV46" s="133"/>
      <c r="UBA46" s="133"/>
      <c r="UBF46" s="133"/>
      <c r="UBK46" s="133"/>
      <c r="UBP46" s="133"/>
      <c r="UBU46" s="133"/>
      <c r="UBZ46" s="133"/>
      <c r="UCE46" s="133"/>
      <c r="UCJ46" s="133"/>
      <c r="UCO46" s="133"/>
      <c r="UCT46" s="133"/>
      <c r="UCY46" s="133"/>
      <c r="UDD46" s="133"/>
      <c r="UDI46" s="133"/>
      <c r="UDN46" s="133"/>
      <c r="UDS46" s="133"/>
      <c r="UDX46" s="133"/>
      <c r="UEC46" s="133"/>
      <c r="UEH46" s="133"/>
      <c r="UEM46" s="133"/>
      <c r="UER46" s="133"/>
      <c r="UEW46" s="133"/>
      <c r="UFB46" s="133"/>
      <c r="UFG46" s="133"/>
      <c r="UFL46" s="133"/>
      <c r="UFQ46" s="133"/>
      <c r="UFV46" s="133"/>
      <c r="UGA46" s="133"/>
      <c r="UGF46" s="133"/>
      <c r="UGK46" s="133"/>
      <c r="UGP46" s="133"/>
      <c r="UGU46" s="133"/>
      <c r="UGZ46" s="133"/>
      <c r="UHE46" s="133"/>
      <c r="UHJ46" s="133"/>
      <c r="UHO46" s="133"/>
      <c r="UHT46" s="133"/>
      <c r="UHY46" s="133"/>
      <c r="UID46" s="133"/>
      <c r="UII46" s="133"/>
      <c r="UIN46" s="133"/>
      <c r="UIS46" s="133"/>
      <c r="UIX46" s="133"/>
      <c r="UJC46" s="133"/>
      <c r="UJH46" s="133"/>
      <c r="UJM46" s="133"/>
      <c r="UJR46" s="133"/>
      <c r="UJW46" s="133"/>
      <c r="UKB46" s="133"/>
      <c r="UKG46" s="133"/>
      <c r="UKL46" s="133"/>
      <c r="UKQ46" s="133"/>
      <c r="UKV46" s="133"/>
      <c r="ULA46" s="133"/>
      <c r="ULF46" s="133"/>
      <c r="ULK46" s="133"/>
      <c r="ULP46" s="133"/>
      <c r="ULU46" s="133"/>
      <c r="ULZ46" s="133"/>
      <c r="UME46" s="133"/>
      <c r="UMJ46" s="133"/>
      <c r="UMO46" s="133"/>
      <c r="UMT46" s="133"/>
      <c r="UMY46" s="133"/>
      <c r="UND46" s="133"/>
      <c r="UNI46" s="133"/>
      <c r="UNN46" s="133"/>
      <c r="UNS46" s="133"/>
      <c r="UNX46" s="133"/>
      <c r="UOC46" s="133"/>
      <c r="UOH46" s="133"/>
      <c r="UOM46" s="133"/>
      <c r="UOR46" s="133"/>
      <c r="UOW46" s="133"/>
      <c r="UPB46" s="133"/>
      <c r="UPG46" s="133"/>
      <c r="UPL46" s="133"/>
      <c r="UPQ46" s="133"/>
      <c r="UPV46" s="133"/>
      <c r="UQA46" s="133"/>
      <c r="UQF46" s="133"/>
      <c r="UQK46" s="133"/>
      <c r="UQP46" s="133"/>
      <c r="UQU46" s="133"/>
      <c r="UQZ46" s="133"/>
      <c r="URE46" s="133"/>
      <c r="URJ46" s="133"/>
      <c r="URO46" s="133"/>
      <c r="URT46" s="133"/>
      <c r="URY46" s="133"/>
      <c r="USD46" s="133"/>
      <c r="USI46" s="133"/>
      <c r="USN46" s="133"/>
      <c r="USS46" s="133"/>
      <c r="USX46" s="133"/>
      <c r="UTC46" s="133"/>
      <c r="UTH46" s="133"/>
      <c r="UTM46" s="133"/>
      <c r="UTR46" s="133"/>
      <c r="UTW46" s="133"/>
      <c r="UUB46" s="133"/>
      <c r="UUG46" s="133"/>
      <c r="UUL46" s="133"/>
      <c r="UUQ46" s="133"/>
      <c r="UUV46" s="133"/>
      <c r="UVA46" s="133"/>
      <c r="UVF46" s="133"/>
      <c r="UVK46" s="133"/>
      <c r="UVP46" s="133"/>
      <c r="UVU46" s="133"/>
      <c r="UVZ46" s="133"/>
      <c r="UWE46" s="133"/>
      <c r="UWJ46" s="133"/>
      <c r="UWO46" s="133"/>
      <c r="UWT46" s="133"/>
      <c r="UWY46" s="133"/>
      <c r="UXD46" s="133"/>
      <c r="UXI46" s="133"/>
      <c r="UXN46" s="133"/>
      <c r="UXS46" s="133"/>
      <c r="UXX46" s="133"/>
      <c r="UYC46" s="133"/>
      <c r="UYH46" s="133"/>
      <c r="UYM46" s="133"/>
      <c r="UYR46" s="133"/>
      <c r="UYW46" s="133"/>
      <c r="UZB46" s="133"/>
      <c r="UZG46" s="133"/>
      <c r="UZL46" s="133"/>
      <c r="UZQ46" s="133"/>
      <c r="UZV46" s="133"/>
      <c r="VAA46" s="133"/>
      <c r="VAF46" s="133"/>
      <c r="VAK46" s="133"/>
      <c r="VAP46" s="133"/>
      <c r="VAU46" s="133"/>
      <c r="VAZ46" s="133"/>
      <c r="VBE46" s="133"/>
      <c r="VBJ46" s="133"/>
      <c r="VBO46" s="133"/>
      <c r="VBT46" s="133"/>
      <c r="VBY46" s="133"/>
      <c r="VCD46" s="133"/>
      <c r="VCI46" s="133"/>
      <c r="VCN46" s="133"/>
      <c r="VCS46" s="133"/>
      <c r="VCX46" s="133"/>
      <c r="VDC46" s="133"/>
      <c r="VDH46" s="133"/>
      <c r="VDM46" s="133"/>
      <c r="VDR46" s="133"/>
      <c r="VDW46" s="133"/>
      <c r="VEB46" s="133"/>
      <c r="VEG46" s="133"/>
      <c r="VEL46" s="133"/>
      <c r="VEQ46" s="133"/>
      <c r="VEV46" s="133"/>
      <c r="VFA46" s="133"/>
      <c r="VFF46" s="133"/>
      <c r="VFK46" s="133"/>
      <c r="VFP46" s="133"/>
      <c r="VFU46" s="133"/>
      <c r="VFZ46" s="133"/>
      <c r="VGE46" s="133"/>
      <c r="VGJ46" s="133"/>
      <c r="VGO46" s="133"/>
      <c r="VGT46" s="133"/>
      <c r="VGY46" s="133"/>
      <c r="VHD46" s="133"/>
      <c r="VHI46" s="133"/>
      <c r="VHN46" s="133"/>
      <c r="VHS46" s="133"/>
      <c r="VHX46" s="133"/>
      <c r="VIC46" s="133"/>
      <c r="VIH46" s="133"/>
      <c r="VIM46" s="133"/>
      <c r="VIR46" s="133"/>
      <c r="VIW46" s="133"/>
      <c r="VJB46" s="133"/>
      <c r="VJG46" s="133"/>
      <c r="VJL46" s="133"/>
      <c r="VJQ46" s="133"/>
      <c r="VJV46" s="133"/>
      <c r="VKA46" s="133"/>
      <c r="VKF46" s="133"/>
      <c r="VKK46" s="133"/>
      <c r="VKP46" s="133"/>
      <c r="VKU46" s="133"/>
      <c r="VKZ46" s="133"/>
      <c r="VLE46" s="133"/>
      <c r="VLJ46" s="133"/>
      <c r="VLO46" s="133"/>
      <c r="VLT46" s="133"/>
      <c r="VLY46" s="133"/>
      <c r="VMD46" s="133"/>
      <c r="VMI46" s="133"/>
      <c r="VMN46" s="133"/>
      <c r="VMS46" s="133"/>
      <c r="VMX46" s="133"/>
      <c r="VNC46" s="133"/>
      <c r="VNH46" s="133"/>
      <c r="VNM46" s="133"/>
      <c r="VNR46" s="133"/>
      <c r="VNW46" s="133"/>
      <c r="VOB46" s="133"/>
      <c r="VOG46" s="133"/>
      <c r="VOL46" s="133"/>
      <c r="VOQ46" s="133"/>
      <c r="VOV46" s="133"/>
      <c r="VPA46" s="133"/>
      <c r="VPF46" s="133"/>
      <c r="VPK46" s="133"/>
      <c r="VPP46" s="133"/>
      <c r="VPU46" s="133"/>
      <c r="VPZ46" s="133"/>
      <c r="VQE46" s="133"/>
      <c r="VQJ46" s="133"/>
      <c r="VQO46" s="133"/>
      <c r="VQT46" s="133"/>
      <c r="VQY46" s="133"/>
      <c r="VRD46" s="133"/>
      <c r="VRI46" s="133"/>
      <c r="VRN46" s="133"/>
      <c r="VRS46" s="133"/>
      <c r="VRX46" s="133"/>
      <c r="VSC46" s="133"/>
      <c r="VSH46" s="133"/>
      <c r="VSM46" s="133"/>
      <c r="VSR46" s="133"/>
      <c r="VSW46" s="133"/>
      <c r="VTB46" s="133"/>
      <c r="VTG46" s="133"/>
      <c r="VTL46" s="133"/>
      <c r="VTQ46" s="133"/>
      <c r="VTV46" s="133"/>
      <c r="VUA46" s="133"/>
      <c r="VUF46" s="133"/>
      <c r="VUK46" s="133"/>
      <c r="VUP46" s="133"/>
      <c r="VUU46" s="133"/>
      <c r="VUZ46" s="133"/>
      <c r="VVE46" s="133"/>
      <c r="VVJ46" s="133"/>
      <c r="VVO46" s="133"/>
      <c r="VVT46" s="133"/>
      <c r="VVY46" s="133"/>
      <c r="VWD46" s="133"/>
      <c r="VWI46" s="133"/>
      <c r="VWN46" s="133"/>
      <c r="VWS46" s="133"/>
      <c r="VWX46" s="133"/>
      <c r="VXC46" s="133"/>
      <c r="VXH46" s="133"/>
      <c r="VXM46" s="133"/>
      <c r="VXR46" s="133"/>
      <c r="VXW46" s="133"/>
      <c r="VYB46" s="133"/>
      <c r="VYG46" s="133"/>
      <c r="VYL46" s="133"/>
      <c r="VYQ46" s="133"/>
      <c r="VYV46" s="133"/>
      <c r="VZA46" s="133"/>
      <c r="VZF46" s="133"/>
      <c r="VZK46" s="133"/>
      <c r="VZP46" s="133"/>
      <c r="VZU46" s="133"/>
      <c r="VZZ46" s="133"/>
      <c r="WAE46" s="133"/>
      <c r="WAJ46" s="133"/>
      <c r="WAO46" s="133"/>
      <c r="WAT46" s="133"/>
      <c r="WAY46" s="133"/>
      <c r="WBD46" s="133"/>
      <c r="WBI46" s="133"/>
      <c r="WBN46" s="133"/>
      <c r="WBS46" s="133"/>
      <c r="WBX46" s="133"/>
      <c r="WCC46" s="133"/>
      <c r="WCH46" s="133"/>
      <c r="WCM46" s="133"/>
      <c r="WCR46" s="133"/>
      <c r="WCW46" s="133"/>
      <c r="WDB46" s="133"/>
      <c r="WDG46" s="133"/>
      <c r="WDL46" s="133"/>
      <c r="WDQ46" s="133"/>
      <c r="WDV46" s="133"/>
      <c r="WEA46" s="133"/>
      <c r="WEF46" s="133"/>
      <c r="WEK46" s="133"/>
      <c r="WEP46" s="133"/>
      <c r="WEU46" s="133"/>
      <c r="WEZ46" s="133"/>
      <c r="WFE46" s="133"/>
      <c r="WFJ46" s="133"/>
      <c r="WFO46" s="133"/>
      <c r="WFT46" s="133"/>
      <c r="WFY46" s="133"/>
      <c r="WGD46" s="133"/>
      <c r="WGI46" s="133"/>
      <c r="WGN46" s="133"/>
      <c r="WGS46" s="133"/>
      <c r="WGX46" s="133"/>
      <c r="WHC46" s="133"/>
      <c r="WHH46" s="133"/>
      <c r="WHM46" s="133"/>
      <c r="WHR46" s="133"/>
      <c r="WHW46" s="133"/>
      <c r="WIB46" s="133"/>
      <c r="WIG46" s="133"/>
      <c r="WIL46" s="133"/>
      <c r="WIQ46" s="133"/>
      <c r="WIV46" s="133"/>
      <c r="WJA46" s="133"/>
      <c r="WJF46" s="133"/>
      <c r="WJK46" s="133"/>
      <c r="WJP46" s="133"/>
      <c r="WJU46" s="133"/>
      <c r="WJZ46" s="133"/>
      <c r="WKE46" s="133"/>
      <c r="WKJ46" s="133"/>
      <c r="WKO46" s="133"/>
      <c r="WKT46" s="133"/>
      <c r="WKY46" s="133"/>
      <c r="WLD46" s="133"/>
      <c r="WLI46" s="133"/>
      <c r="WLN46" s="133"/>
      <c r="WLS46" s="133"/>
      <c r="WLX46" s="133"/>
      <c r="WMC46" s="133"/>
      <c r="WMH46" s="133"/>
      <c r="WMM46" s="133"/>
      <c r="WMR46" s="133"/>
      <c r="WMW46" s="133"/>
      <c r="WNB46" s="133"/>
      <c r="WNG46" s="133"/>
      <c r="WNL46" s="133"/>
      <c r="WNQ46" s="133"/>
      <c r="WNV46" s="133"/>
      <c r="WOA46" s="133"/>
      <c r="WOF46" s="133"/>
      <c r="WOK46" s="133"/>
      <c r="WOP46" s="133"/>
      <c r="WOU46" s="133"/>
      <c r="WOZ46" s="133"/>
      <c r="WPE46" s="133"/>
      <c r="WPJ46" s="133"/>
      <c r="WPO46" s="133"/>
      <c r="WPT46" s="133"/>
      <c r="WPY46" s="133"/>
      <c r="WQD46" s="133"/>
      <c r="WQI46" s="133"/>
      <c r="WQN46" s="133"/>
      <c r="WQS46" s="133"/>
      <c r="WQX46" s="133"/>
      <c r="WRC46" s="133"/>
      <c r="WRH46" s="133"/>
      <c r="WRM46" s="133"/>
      <c r="WRR46" s="133"/>
      <c r="WRW46" s="133"/>
      <c r="WSB46" s="133"/>
      <c r="WSG46" s="133"/>
      <c r="WSL46" s="133"/>
      <c r="WSQ46" s="133"/>
      <c r="WSV46" s="133"/>
      <c r="WTA46" s="133"/>
      <c r="WTF46" s="133"/>
      <c r="WTK46" s="133"/>
      <c r="WTP46" s="133"/>
      <c r="WTU46" s="133"/>
      <c r="WTZ46" s="133"/>
      <c r="WUE46" s="133"/>
      <c r="WUJ46" s="133"/>
      <c r="WUO46" s="133"/>
      <c r="WUT46" s="133"/>
      <c r="WUY46" s="133"/>
      <c r="WVD46" s="133"/>
      <c r="WVI46" s="133"/>
      <c r="WVN46" s="133"/>
      <c r="WVS46" s="133"/>
      <c r="WVX46" s="133"/>
      <c r="WWC46" s="133"/>
      <c r="WWH46" s="133"/>
      <c r="WWM46" s="133"/>
      <c r="WWR46" s="133"/>
      <c r="WWW46" s="133"/>
      <c r="WXB46" s="133"/>
      <c r="WXG46" s="133"/>
      <c r="WXL46" s="133"/>
      <c r="WXQ46" s="133"/>
      <c r="WXV46" s="133"/>
      <c r="WYA46" s="133"/>
      <c r="WYF46" s="133"/>
      <c r="WYK46" s="133"/>
      <c r="WYP46" s="133"/>
      <c r="WYU46" s="133"/>
      <c r="WYZ46" s="133"/>
      <c r="WZE46" s="133"/>
      <c r="WZJ46" s="133"/>
      <c r="WZO46" s="133"/>
      <c r="WZT46" s="133"/>
      <c r="WZY46" s="133"/>
      <c r="XAD46" s="133"/>
      <c r="XAI46" s="133"/>
      <c r="XAN46" s="133"/>
      <c r="XAS46" s="133"/>
      <c r="XAX46" s="133"/>
      <c r="XBC46" s="133"/>
      <c r="XBH46" s="133"/>
      <c r="XBM46" s="133"/>
      <c r="XBR46" s="133"/>
      <c r="XBW46" s="133"/>
      <c r="XCB46" s="133"/>
      <c r="XCG46" s="133"/>
      <c r="XCL46" s="133"/>
      <c r="XCQ46" s="133"/>
      <c r="XCV46" s="133"/>
      <c r="XDA46" s="133"/>
      <c r="XDF46" s="133"/>
      <c r="XDK46" s="133"/>
      <c r="XDP46" s="133"/>
      <c r="XDU46" s="133"/>
      <c r="XDZ46" s="133"/>
      <c r="XEE46" s="133"/>
      <c r="XEJ46" s="133"/>
      <c r="XEO46" s="133"/>
      <c r="XET46" s="133"/>
      <c r="XEY46" s="133"/>
      <c r="XFD46" s="133"/>
    </row>
    <row r="47" spans="1:1024 1029:2044 2049:3069 3074:4094 4099:5119 5124:6144 6149:7164 7169:8189 8194:9214 9219:10239 10244:11264 11269:12284 12289:13309 13314:14334 14339:15359 15364:16384">
      <c r="A47" s="132" t="s">
        <v>826</v>
      </c>
      <c r="B47" s="132" t="s">
        <v>1483</v>
      </c>
      <c r="C47" s="132" t="s">
        <v>1507</v>
      </c>
      <c r="D47" s="133">
        <v>17171.930000000004</v>
      </c>
      <c r="E47" s="132" t="s">
        <v>822</v>
      </c>
      <c r="I47" s="133"/>
      <c r="N47" s="133"/>
      <c r="S47" s="133"/>
      <c r="X47" s="133"/>
      <c r="AC47" s="133"/>
      <c r="AH47" s="133"/>
      <c r="AM47" s="133"/>
      <c r="AR47" s="133"/>
      <c r="AW47" s="133"/>
      <c r="BB47" s="133"/>
      <c r="BG47" s="133"/>
      <c r="BL47" s="133"/>
      <c r="BQ47" s="133"/>
      <c r="BV47" s="133"/>
      <c r="CA47" s="133"/>
      <c r="CF47" s="133"/>
      <c r="CK47" s="133"/>
      <c r="CP47" s="133"/>
      <c r="CU47" s="133"/>
      <c r="CZ47" s="133"/>
      <c r="DE47" s="133"/>
      <c r="DJ47" s="133"/>
      <c r="DO47" s="133"/>
      <c r="DT47" s="133"/>
      <c r="DY47" s="133"/>
      <c r="ED47" s="133"/>
      <c r="EI47" s="133"/>
      <c r="EN47" s="133"/>
      <c r="ES47" s="133"/>
      <c r="EX47" s="133"/>
      <c r="FC47" s="133"/>
      <c r="FH47" s="133"/>
      <c r="FM47" s="133"/>
      <c r="FR47" s="133"/>
      <c r="FW47" s="133"/>
      <c r="GB47" s="133"/>
      <c r="GG47" s="133"/>
      <c r="GL47" s="133"/>
      <c r="GQ47" s="133"/>
      <c r="GV47" s="133"/>
      <c r="HA47" s="133"/>
      <c r="HF47" s="133"/>
      <c r="HK47" s="133"/>
      <c r="HP47" s="133"/>
      <c r="HU47" s="133"/>
      <c r="HZ47" s="133"/>
      <c r="IE47" s="133"/>
      <c r="IJ47" s="133"/>
      <c r="IO47" s="133"/>
      <c r="IT47" s="133"/>
      <c r="IY47" s="133"/>
      <c r="JD47" s="133"/>
      <c r="JI47" s="133"/>
      <c r="JN47" s="133"/>
      <c r="JS47" s="133"/>
      <c r="JX47" s="133"/>
      <c r="KC47" s="133"/>
      <c r="KH47" s="133"/>
      <c r="KM47" s="133"/>
      <c r="KR47" s="133"/>
      <c r="KW47" s="133"/>
      <c r="LB47" s="133"/>
      <c r="LG47" s="133"/>
      <c r="LL47" s="133"/>
      <c r="LQ47" s="133"/>
      <c r="LV47" s="133"/>
      <c r="MA47" s="133"/>
      <c r="MF47" s="133"/>
      <c r="MK47" s="133"/>
      <c r="MP47" s="133"/>
      <c r="MU47" s="133"/>
      <c r="MZ47" s="133"/>
      <c r="NE47" s="133"/>
      <c r="NJ47" s="133"/>
      <c r="NO47" s="133"/>
      <c r="NT47" s="133"/>
      <c r="NY47" s="133"/>
      <c r="OD47" s="133"/>
      <c r="OI47" s="133"/>
      <c r="ON47" s="133"/>
      <c r="OS47" s="133"/>
      <c r="OX47" s="133"/>
      <c r="PC47" s="133"/>
      <c r="PH47" s="133"/>
      <c r="PM47" s="133"/>
      <c r="PR47" s="133"/>
      <c r="PW47" s="133"/>
      <c r="QB47" s="133"/>
      <c r="QG47" s="133"/>
      <c r="QL47" s="133"/>
      <c r="QQ47" s="133"/>
      <c r="QV47" s="133"/>
      <c r="RA47" s="133"/>
      <c r="RF47" s="133"/>
      <c r="RK47" s="133"/>
      <c r="RP47" s="133"/>
      <c r="RU47" s="133"/>
      <c r="RZ47" s="133"/>
      <c r="SE47" s="133"/>
      <c r="SJ47" s="133"/>
      <c r="SO47" s="133"/>
      <c r="ST47" s="133"/>
      <c r="SY47" s="133"/>
      <c r="TD47" s="133"/>
      <c r="TI47" s="133"/>
      <c r="TN47" s="133"/>
      <c r="TS47" s="133"/>
      <c r="TX47" s="133"/>
      <c r="UC47" s="133"/>
      <c r="UH47" s="133"/>
      <c r="UM47" s="133"/>
      <c r="UR47" s="133"/>
      <c r="UW47" s="133"/>
      <c r="VB47" s="133"/>
      <c r="VG47" s="133"/>
      <c r="VL47" s="133"/>
      <c r="VQ47" s="133"/>
      <c r="VV47" s="133"/>
      <c r="WA47" s="133"/>
      <c r="WF47" s="133"/>
      <c r="WK47" s="133"/>
      <c r="WP47" s="133"/>
      <c r="WU47" s="133"/>
      <c r="WZ47" s="133"/>
      <c r="XE47" s="133"/>
      <c r="XJ47" s="133"/>
      <c r="XO47" s="133"/>
      <c r="XT47" s="133"/>
      <c r="XY47" s="133"/>
      <c r="YD47" s="133"/>
      <c r="YI47" s="133"/>
      <c r="YN47" s="133"/>
      <c r="YS47" s="133"/>
      <c r="YX47" s="133"/>
      <c r="ZC47" s="133"/>
      <c r="ZH47" s="133"/>
      <c r="ZM47" s="133"/>
      <c r="ZR47" s="133"/>
      <c r="ZW47" s="133"/>
      <c r="AAB47" s="133"/>
      <c r="AAG47" s="133"/>
      <c r="AAL47" s="133"/>
      <c r="AAQ47" s="133"/>
      <c r="AAV47" s="133"/>
      <c r="ABA47" s="133"/>
      <c r="ABF47" s="133"/>
      <c r="ABK47" s="133"/>
      <c r="ABP47" s="133"/>
      <c r="ABU47" s="133"/>
      <c r="ABZ47" s="133"/>
      <c r="ACE47" s="133"/>
      <c r="ACJ47" s="133"/>
      <c r="ACO47" s="133"/>
      <c r="ACT47" s="133"/>
      <c r="ACY47" s="133"/>
      <c r="ADD47" s="133"/>
      <c r="ADI47" s="133"/>
      <c r="ADN47" s="133"/>
      <c r="ADS47" s="133"/>
      <c r="ADX47" s="133"/>
      <c r="AEC47" s="133"/>
      <c r="AEH47" s="133"/>
      <c r="AEM47" s="133"/>
      <c r="AER47" s="133"/>
      <c r="AEW47" s="133"/>
      <c r="AFB47" s="133"/>
      <c r="AFG47" s="133"/>
      <c r="AFL47" s="133"/>
      <c r="AFQ47" s="133"/>
      <c r="AFV47" s="133"/>
      <c r="AGA47" s="133"/>
      <c r="AGF47" s="133"/>
      <c r="AGK47" s="133"/>
      <c r="AGP47" s="133"/>
      <c r="AGU47" s="133"/>
      <c r="AGZ47" s="133"/>
      <c r="AHE47" s="133"/>
      <c r="AHJ47" s="133"/>
      <c r="AHO47" s="133"/>
      <c r="AHT47" s="133"/>
      <c r="AHY47" s="133"/>
      <c r="AID47" s="133"/>
      <c r="AII47" s="133"/>
      <c r="AIN47" s="133"/>
      <c r="AIS47" s="133"/>
      <c r="AIX47" s="133"/>
      <c r="AJC47" s="133"/>
      <c r="AJH47" s="133"/>
      <c r="AJM47" s="133"/>
      <c r="AJR47" s="133"/>
      <c r="AJW47" s="133"/>
      <c r="AKB47" s="133"/>
      <c r="AKG47" s="133"/>
      <c r="AKL47" s="133"/>
      <c r="AKQ47" s="133"/>
      <c r="AKV47" s="133"/>
      <c r="ALA47" s="133"/>
      <c r="ALF47" s="133"/>
      <c r="ALK47" s="133"/>
      <c r="ALP47" s="133"/>
      <c r="ALU47" s="133"/>
      <c r="ALZ47" s="133"/>
      <c r="AME47" s="133"/>
      <c r="AMJ47" s="133"/>
      <c r="AMO47" s="133"/>
      <c r="AMT47" s="133"/>
      <c r="AMY47" s="133"/>
      <c r="AND47" s="133"/>
      <c r="ANI47" s="133"/>
      <c r="ANN47" s="133"/>
      <c r="ANS47" s="133"/>
      <c r="ANX47" s="133"/>
      <c r="AOC47" s="133"/>
      <c r="AOH47" s="133"/>
      <c r="AOM47" s="133"/>
      <c r="AOR47" s="133"/>
      <c r="AOW47" s="133"/>
      <c r="APB47" s="133"/>
      <c r="APG47" s="133"/>
      <c r="APL47" s="133"/>
      <c r="APQ47" s="133"/>
      <c r="APV47" s="133"/>
      <c r="AQA47" s="133"/>
      <c r="AQF47" s="133"/>
      <c r="AQK47" s="133"/>
      <c r="AQP47" s="133"/>
      <c r="AQU47" s="133"/>
      <c r="AQZ47" s="133"/>
      <c r="ARE47" s="133"/>
      <c r="ARJ47" s="133"/>
      <c r="ARO47" s="133"/>
      <c r="ART47" s="133"/>
      <c r="ARY47" s="133"/>
      <c r="ASD47" s="133"/>
      <c r="ASI47" s="133"/>
      <c r="ASN47" s="133"/>
      <c r="ASS47" s="133"/>
      <c r="ASX47" s="133"/>
      <c r="ATC47" s="133"/>
      <c r="ATH47" s="133"/>
      <c r="ATM47" s="133"/>
      <c r="ATR47" s="133"/>
      <c r="ATW47" s="133"/>
      <c r="AUB47" s="133"/>
      <c r="AUG47" s="133"/>
      <c r="AUL47" s="133"/>
      <c r="AUQ47" s="133"/>
      <c r="AUV47" s="133"/>
      <c r="AVA47" s="133"/>
      <c r="AVF47" s="133"/>
      <c r="AVK47" s="133"/>
      <c r="AVP47" s="133"/>
      <c r="AVU47" s="133"/>
      <c r="AVZ47" s="133"/>
      <c r="AWE47" s="133"/>
      <c r="AWJ47" s="133"/>
      <c r="AWO47" s="133"/>
      <c r="AWT47" s="133"/>
      <c r="AWY47" s="133"/>
      <c r="AXD47" s="133"/>
      <c r="AXI47" s="133"/>
      <c r="AXN47" s="133"/>
      <c r="AXS47" s="133"/>
      <c r="AXX47" s="133"/>
      <c r="AYC47" s="133"/>
      <c r="AYH47" s="133"/>
      <c r="AYM47" s="133"/>
      <c r="AYR47" s="133"/>
      <c r="AYW47" s="133"/>
      <c r="AZB47" s="133"/>
      <c r="AZG47" s="133"/>
      <c r="AZL47" s="133"/>
      <c r="AZQ47" s="133"/>
      <c r="AZV47" s="133"/>
      <c r="BAA47" s="133"/>
      <c r="BAF47" s="133"/>
      <c r="BAK47" s="133"/>
      <c r="BAP47" s="133"/>
      <c r="BAU47" s="133"/>
      <c r="BAZ47" s="133"/>
      <c r="BBE47" s="133"/>
      <c r="BBJ47" s="133"/>
      <c r="BBO47" s="133"/>
      <c r="BBT47" s="133"/>
      <c r="BBY47" s="133"/>
      <c r="BCD47" s="133"/>
      <c r="BCI47" s="133"/>
      <c r="BCN47" s="133"/>
      <c r="BCS47" s="133"/>
      <c r="BCX47" s="133"/>
      <c r="BDC47" s="133"/>
      <c r="BDH47" s="133"/>
      <c r="BDM47" s="133"/>
      <c r="BDR47" s="133"/>
      <c r="BDW47" s="133"/>
      <c r="BEB47" s="133"/>
      <c r="BEG47" s="133"/>
      <c r="BEL47" s="133"/>
      <c r="BEQ47" s="133"/>
      <c r="BEV47" s="133"/>
      <c r="BFA47" s="133"/>
      <c r="BFF47" s="133"/>
      <c r="BFK47" s="133"/>
      <c r="BFP47" s="133"/>
      <c r="BFU47" s="133"/>
      <c r="BFZ47" s="133"/>
      <c r="BGE47" s="133"/>
      <c r="BGJ47" s="133"/>
      <c r="BGO47" s="133"/>
      <c r="BGT47" s="133"/>
      <c r="BGY47" s="133"/>
      <c r="BHD47" s="133"/>
      <c r="BHI47" s="133"/>
      <c r="BHN47" s="133"/>
      <c r="BHS47" s="133"/>
      <c r="BHX47" s="133"/>
      <c r="BIC47" s="133"/>
      <c r="BIH47" s="133"/>
      <c r="BIM47" s="133"/>
      <c r="BIR47" s="133"/>
      <c r="BIW47" s="133"/>
      <c r="BJB47" s="133"/>
      <c r="BJG47" s="133"/>
      <c r="BJL47" s="133"/>
      <c r="BJQ47" s="133"/>
      <c r="BJV47" s="133"/>
      <c r="BKA47" s="133"/>
      <c r="BKF47" s="133"/>
      <c r="BKK47" s="133"/>
      <c r="BKP47" s="133"/>
      <c r="BKU47" s="133"/>
      <c r="BKZ47" s="133"/>
      <c r="BLE47" s="133"/>
      <c r="BLJ47" s="133"/>
      <c r="BLO47" s="133"/>
      <c r="BLT47" s="133"/>
      <c r="BLY47" s="133"/>
      <c r="BMD47" s="133"/>
      <c r="BMI47" s="133"/>
      <c r="BMN47" s="133"/>
      <c r="BMS47" s="133"/>
      <c r="BMX47" s="133"/>
      <c r="BNC47" s="133"/>
      <c r="BNH47" s="133"/>
      <c r="BNM47" s="133"/>
      <c r="BNR47" s="133"/>
      <c r="BNW47" s="133"/>
      <c r="BOB47" s="133"/>
      <c r="BOG47" s="133"/>
      <c r="BOL47" s="133"/>
      <c r="BOQ47" s="133"/>
      <c r="BOV47" s="133"/>
      <c r="BPA47" s="133"/>
      <c r="BPF47" s="133"/>
      <c r="BPK47" s="133"/>
      <c r="BPP47" s="133"/>
      <c r="BPU47" s="133"/>
      <c r="BPZ47" s="133"/>
      <c r="BQE47" s="133"/>
      <c r="BQJ47" s="133"/>
      <c r="BQO47" s="133"/>
      <c r="BQT47" s="133"/>
      <c r="BQY47" s="133"/>
      <c r="BRD47" s="133"/>
      <c r="BRI47" s="133"/>
      <c r="BRN47" s="133"/>
      <c r="BRS47" s="133"/>
      <c r="BRX47" s="133"/>
      <c r="BSC47" s="133"/>
      <c r="BSH47" s="133"/>
      <c r="BSM47" s="133"/>
      <c r="BSR47" s="133"/>
      <c r="BSW47" s="133"/>
      <c r="BTB47" s="133"/>
      <c r="BTG47" s="133"/>
      <c r="BTL47" s="133"/>
      <c r="BTQ47" s="133"/>
      <c r="BTV47" s="133"/>
      <c r="BUA47" s="133"/>
      <c r="BUF47" s="133"/>
      <c r="BUK47" s="133"/>
      <c r="BUP47" s="133"/>
      <c r="BUU47" s="133"/>
      <c r="BUZ47" s="133"/>
      <c r="BVE47" s="133"/>
      <c r="BVJ47" s="133"/>
      <c r="BVO47" s="133"/>
      <c r="BVT47" s="133"/>
      <c r="BVY47" s="133"/>
      <c r="BWD47" s="133"/>
      <c r="BWI47" s="133"/>
      <c r="BWN47" s="133"/>
      <c r="BWS47" s="133"/>
      <c r="BWX47" s="133"/>
      <c r="BXC47" s="133"/>
      <c r="BXH47" s="133"/>
      <c r="BXM47" s="133"/>
      <c r="BXR47" s="133"/>
      <c r="BXW47" s="133"/>
      <c r="BYB47" s="133"/>
      <c r="BYG47" s="133"/>
      <c r="BYL47" s="133"/>
      <c r="BYQ47" s="133"/>
      <c r="BYV47" s="133"/>
      <c r="BZA47" s="133"/>
      <c r="BZF47" s="133"/>
      <c r="BZK47" s="133"/>
      <c r="BZP47" s="133"/>
      <c r="BZU47" s="133"/>
      <c r="BZZ47" s="133"/>
      <c r="CAE47" s="133"/>
      <c r="CAJ47" s="133"/>
      <c r="CAO47" s="133"/>
      <c r="CAT47" s="133"/>
      <c r="CAY47" s="133"/>
      <c r="CBD47" s="133"/>
      <c r="CBI47" s="133"/>
      <c r="CBN47" s="133"/>
      <c r="CBS47" s="133"/>
      <c r="CBX47" s="133"/>
      <c r="CCC47" s="133"/>
      <c r="CCH47" s="133"/>
      <c r="CCM47" s="133"/>
      <c r="CCR47" s="133"/>
      <c r="CCW47" s="133"/>
      <c r="CDB47" s="133"/>
      <c r="CDG47" s="133"/>
      <c r="CDL47" s="133"/>
      <c r="CDQ47" s="133"/>
      <c r="CDV47" s="133"/>
      <c r="CEA47" s="133"/>
      <c r="CEF47" s="133"/>
      <c r="CEK47" s="133"/>
      <c r="CEP47" s="133"/>
      <c r="CEU47" s="133"/>
      <c r="CEZ47" s="133"/>
      <c r="CFE47" s="133"/>
      <c r="CFJ47" s="133"/>
      <c r="CFO47" s="133"/>
      <c r="CFT47" s="133"/>
      <c r="CFY47" s="133"/>
      <c r="CGD47" s="133"/>
      <c r="CGI47" s="133"/>
      <c r="CGN47" s="133"/>
      <c r="CGS47" s="133"/>
      <c r="CGX47" s="133"/>
      <c r="CHC47" s="133"/>
      <c r="CHH47" s="133"/>
      <c r="CHM47" s="133"/>
      <c r="CHR47" s="133"/>
      <c r="CHW47" s="133"/>
      <c r="CIB47" s="133"/>
      <c r="CIG47" s="133"/>
      <c r="CIL47" s="133"/>
      <c r="CIQ47" s="133"/>
      <c r="CIV47" s="133"/>
      <c r="CJA47" s="133"/>
      <c r="CJF47" s="133"/>
      <c r="CJK47" s="133"/>
      <c r="CJP47" s="133"/>
      <c r="CJU47" s="133"/>
      <c r="CJZ47" s="133"/>
      <c r="CKE47" s="133"/>
      <c r="CKJ47" s="133"/>
      <c r="CKO47" s="133"/>
      <c r="CKT47" s="133"/>
      <c r="CKY47" s="133"/>
      <c r="CLD47" s="133"/>
      <c r="CLI47" s="133"/>
      <c r="CLN47" s="133"/>
      <c r="CLS47" s="133"/>
      <c r="CLX47" s="133"/>
      <c r="CMC47" s="133"/>
      <c r="CMH47" s="133"/>
      <c r="CMM47" s="133"/>
      <c r="CMR47" s="133"/>
      <c r="CMW47" s="133"/>
      <c r="CNB47" s="133"/>
      <c r="CNG47" s="133"/>
      <c r="CNL47" s="133"/>
      <c r="CNQ47" s="133"/>
      <c r="CNV47" s="133"/>
      <c r="COA47" s="133"/>
      <c r="COF47" s="133"/>
      <c r="COK47" s="133"/>
      <c r="COP47" s="133"/>
      <c r="COU47" s="133"/>
      <c r="COZ47" s="133"/>
      <c r="CPE47" s="133"/>
      <c r="CPJ47" s="133"/>
      <c r="CPO47" s="133"/>
      <c r="CPT47" s="133"/>
      <c r="CPY47" s="133"/>
      <c r="CQD47" s="133"/>
      <c r="CQI47" s="133"/>
      <c r="CQN47" s="133"/>
      <c r="CQS47" s="133"/>
      <c r="CQX47" s="133"/>
      <c r="CRC47" s="133"/>
      <c r="CRH47" s="133"/>
      <c r="CRM47" s="133"/>
      <c r="CRR47" s="133"/>
      <c r="CRW47" s="133"/>
      <c r="CSB47" s="133"/>
      <c r="CSG47" s="133"/>
      <c r="CSL47" s="133"/>
      <c r="CSQ47" s="133"/>
      <c r="CSV47" s="133"/>
      <c r="CTA47" s="133"/>
      <c r="CTF47" s="133"/>
      <c r="CTK47" s="133"/>
      <c r="CTP47" s="133"/>
      <c r="CTU47" s="133"/>
      <c r="CTZ47" s="133"/>
      <c r="CUE47" s="133"/>
      <c r="CUJ47" s="133"/>
      <c r="CUO47" s="133"/>
      <c r="CUT47" s="133"/>
      <c r="CUY47" s="133"/>
      <c r="CVD47" s="133"/>
      <c r="CVI47" s="133"/>
      <c r="CVN47" s="133"/>
      <c r="CVS47" s="133"/>
      <c r="CVX47" s="133"/>
      <c r="CWC47" s="133"/>
      <c r="CWH47" s="133"/>
      <c r="CWM47" s="133"/>
      <c r="CWR47" s="133"/>
      <c r="CWW47" s="133"/>
      <c r="CXB47" s="133"/>
      <c r="CXG47" s="133"/>
      <c r="CXL47" s="133"/>
      <c r="CXQ47" s="133"/>
      <c r="CXV47" s="133"/>
      <c r="CYA47" s="133"/>
      <c r="CYF47" s="133"/>
      <c r="CYK47" s="133"/>
      <c r="CYP47" s="133"/>
      <c r="CYU47" s="133"/>
      <c r="CYZ47" s="133"/>
      <c r="CZE47" s="133"/>
      <c r="CZJ47" s="133"/>
      <c r="CZO47" s="133"/>
      <c r="CZT47" s="133"/>
      <c r="CZY47" s="133"/>
      <c r="DAD47" s="133"/>
      <c r="DAI47" s="133"/>
      <c r="DAN47" s="133"/>
      <c r="DAS47" s="133"/>
      <c r="DAX47" s="133"/>
      <c r="DBC47" s="133"/>
      <c r="DBH47" s="133"/>
      <c r="DBM47" s="133"/>
      <c r="DBR47" s="133"/>
      <c r="DBW47" s="133"/>
      <c r="DCB47" s="133"/>
      <c r="DCG47" s="133"/>
      <c r="DCL47" s="133"/>
      <c r="DCQ47" s="133"/>
      <c r="DCV47" s="133"/>
      <c r="DDA47" s="133"/>
      <c r="DDF47" s="133"/>
      <c r="DDK47" s="133"/>
      <c r="DDP47" s="133"/>
      <c r="DDU47" s="133"/>
      <c r="DDZ47" s="133"/>
      <c r="DEE47" s="133"/>
      <c r="DEJ47" s="133"/>
      <c r="DEO47" s="133"/>
      <c r="DET47" s="133"/>
      <c r="DEY47" s="133"/>
      <c r="DFD47" s="133"/>
      <c r="DFI47" s="133"/>
      <c r="DFN47" s="133"/>
      <c r="DFS47" s="133"/>
      <c r="DFX47" s="133"/>
      <c r="DGC47" s="133"/>
      <c r="DGH47" s="133"/>
      <c r="DGM47" s="133"/>
      <c r="DGR47" s="133"/>
      <c r="DGW47" s="133"/>
      <c r="DHB47" s="133"/>
      <c r="DHG47" s="133"/>
      <c r="DHL47" s="133"/>
      <c r="DHQ47" s="133"/>
      <c r="DHV47" s="133"/>
      <c r="DIA47" s="133"/>
      <c r="DIF47" s="133"/>
      <c r="DIK47" s="133"/>
      <c r="DIP47" s="133"/>
      <c r="DIU47" s="133"/>
      <c r="DIZ47" s="133"/>
      <c r="DJE47" s="133"/>
      <c r="DJJ47" s="133"/>
      <c r="DJO47" s="133"/>
      <c r="DJT47" s="133"/>
      <c r="DJY47" s="133"/>
      <c r="DKD47" s="133"/>
      <c r="DKI47" s="133"/>
      <c r="DKN47" s="133"/>
      <c r="DKS47" s="133"/>
      <c r="DKX47" s="133"/>
      <c r="DLC47" s="133"/>
      <c r="DLH47" s="133"/>
      <c r="DLM47" s="133"/>
      <c r="DLR47" s="133"/>
      <c r="DLW47" s="133"/>
      <c r="DMB47" s="133"/>
      <c r="DMG47" s="133"/>
      <c r="DML47" s="133"/>
      <c r="DMQ47" s="133"/>
      <c r="DMV47" s="133"/>
      <c r="DNA47" s="133"/>
      <c r="DNF47" s="133"/>
      <c r="DNK47" s="133"/>
      <c r="DNP47" s="133"/>
      <c r="DNU47" s="133"/>
      <c r="DNZ47" s="133"/>
      <c r="DOE47" s="133"/>
      <c r="DOJ47" s="133"/>
      <c r="DOO47" s="133"/>
      <c r="DOT47" s="133"/>
      <c r="DOY47" s="133"/>
      <c r="DPD47" s="133"/>
      <c r="DPI47" s="133"/>
      <c r="DPN47" s="133"/>
      <c r="DPS47" s="133"/>
      <c r="DPX47" s="133"/>
      <c r="DQC47" s="133"/>
      <c r="DQH47" s="133"/>
      <c r="DQM47" s="133"/>
      <c r="DQR47" s="133"/>
      <c r="DQW47" s="133"/>
      <c r="DRB47" s="133"/>
      <c r="DRG47" s="133"/>
      <c r="DRL47" s="133"/>
      <c r="DRQ47" s="133"/>
      <c r="DRV47" s="133"/>
      <c r="DSA47" s="133"/>
      <c r="DSF47" s="133"/>
      <c r="DSK47" s="133"/>
      <c r="DSP47" s="133"/>
      <c r="DSU47" s="133"/>
      <c r="DSZ47" s="133"/>
      <c r="DTE47" s="133"/>
      <c r="DTJ47" s="133"/>
      <c r="DTO47" s="133"/>
      <c r="DTT47" s="133"/>
      <c r="DTY47" s="133"/>
      <c r="DUD47" s="133"/>
      <c r="DUI47" s="133"/>
      <c r="DUN47" s="133"/>
      <c r="DUS47" s="133"/>
      <c r="DUX47" s="133"/>
      <c r="DVC47" s="133"/>
      <c r="DVH47" s="133"/>
      <c r="DVM47" s="133"/>
      <c r="DVR47" s="133"/>
      <c r="DVW47" s="133"/>
      <c r="DWB47" s="133"/>
      <c r="DWG47" s="133"/>
      <c r="DWL47" s="133"/>
      <c r="DWQ47" s="133"/>
      <c r="DWV47" s="133"/>
      <c r="DXA47" s="133"/>
      <c r="DXF47" s="133"/>
      <c r="DXK47" s="133"/>
      <c r="DXP47" s="133"/>
      <c r="DXU47" s="133"/>
      <c r="DXZ47" s="133"/>
      <c r="DYE47" s="133"/>
      <c r="DYJ47" s="133"/>
      <c r="DYO47" s="133"/>
      <c r="DYT47" s="133"/>
      <c r="DYY47" s="133"/>
      <c r="DZD47" s="133"/>
      <c r="DZI47" s="133"/>
      <c r="DZN47" s="133"/>
      <c r="DZS47" s="133"/>
      <c r="DZX47" s="133"/>
      <c r="EAC47" s="133"/>
      <c r="EAH47" s="133"/>
      <c r="EAM47" s="133"/>
      <c r="EAR47" s="133"/>
      <c r="EAW47" s="133"/>
      <c r="EBB47" s="133"/>
      <c r="EBG47" s="133"/>
      <c r="EBL47" s="133"/>
      <c r="EBQ47" s="133"/>
      <c r="EBV47" s="133"/>
      <c r="ECA47" s="133"/>
      <c r="ECF47" s="133"/>
      <c r="ECK47" s="133"/>
      <c r="ECP47" s="133"/>
      <c r="ECU47" s="133"/>
      <c r="ECZ47" s="133"/>
      <c r="EDE47" s="133"/>
      <c r="EDJ47" s="133"/>
      <c r="EDO47" s="133"/>
      <c r="EDT47" s="133"/>
      <c r="EDY47" s="133"/>
      <c r="EED47" s="133"/>
      <c r="EEI47" s="133"/>
      <c r="EEN47" s="133"/>
      <c r="EES47" s="133"/>
      <c r="EEX47" s="133"/>
      <c r="EFC47" s="133"/>
      <c r="EFH47" s="133"/>
      <c r="EFM47" s="133"/>
      <c r="EFR47" s="133"/>
      <c r="EFW47" s="133"/>
      <c r="EGB47" s="133"/>
      <c r="EGG47" s="133"/>
      <c r="EGL47" s="133"/>
      <c r="EGQ47" s="133"/>
      <c r="EGV47" s="133"/>
      <c r="EHA47" s="133"/>
      <c r="EHF47" s="133"/>
      <c r="EHK47" s="133"/>
      <c r="EHP47" s="133"/>
      <c r="EHU47" s="133"/>
      <c r="EHZ47" s="133"/>
      <c r="EIE47" s="133"/>
      <c r="EIJ47" s="133"/>
      <c r="EIO47" s="133"/>
      <c r="EIT47" s="133"/>
      <c r="EIY47" s="133"/>
      <c r="EJD47" s="133"/>
      <c r="EJI47" s="133"/>
      <c r="EJN47" s="133"/>
      <c r="EJS47" s="133"/>
      <c r="EJX47" s="133"/>
      <c r="EKC47" s="133"/>
      <c r="EKH47" s="133"/>
      <c r="EKM47" s="133"/>
      <c r="EKR47" s="133"/>
      <c r="EKW47" s="133"/>
      <c r="ELB47" s="133"/>
      <c r="ELG47" s="133"/>
      <c r="ELL47" s="133"/>
      <c r="ELQ47" s="133"/>
      <c r="ELV47" s="133"/>
      <c r="EMA47" s="133"/>
      <c r="EMF47" s="133"/>
      <c r="EMK47" s="133"/>
      <c r="EMP47" s="133"/>
      <c r="EMU47" s="133"/>
      <c r="EMZ47" s="133"/>
      <c r="ENE47" s="133"/>
      <c r="ENJ47" s="133"/>
      <c r="ENO47" s="133"/>
      <c r="ENT47" s="133"/>
      <c r="ENY47" s="133"/>
      <c r="EOD47" s="133"/>
      <c r="EOI47" s="133"/>
      <c r="EON47" s="133"/>
      <c r="EOS47" s="133"/>
      <c r="EOX47" s="133"/>
      <c r="EPC47" s="133"/>
      <c r="EPH47" s="133"/>
      <c r="EPM47" s="133"/>
      <c r="EPR47" s="133"/>
      <c r="EPW47" s="133"/>
      <c r="EQB47" s="133"/>
      <c r="EQG47" s="133"/>
      <c r="EQL47" s="133"/>
      <c r="EQQ47" s="133"/>
      <c r="EQV47" s="133"/>
      <c r="ERA47" s="133"/>
      <c r="ERF47" s="133"/>
      <c r="ERK47" s="133"/>
      <c r="ERP47" s="133"/>
      <c r="ERU47" s="133"/>
      <c r="ERZ47" s="133"/>
      <c r="ESE47" s="133"/>
      <c r="ESJ47" s="133"/>
      <c r="ESO47" s="133"/>
      <c r="EST47" s="133"/>
      <c r="ESY47" s="133"/>
      <c r="ETD47" s="133"/>
      <c r="ETI47" s="133"/>
      <c r="ETN47" s="133"/>
      <c r="ETS47" s="133"/>
      <c r="ETX47" s="133"/>
      <c r="EUC47" s="133"/>
      <c r="EUH47" s="133"/>
      <c r="EUM47" s="133"/>
      <c r="EUR47" s="133"/>
      <c r="EUW47" s="133"/>
      <c r="EVB47" s="133"/>
      <c r="EVG47" s="133"/>
      <c r="EVL47" s="133"/>
      <c r="EVQ47" s="133"/>
      <c r="EVV47" s="133"/>
      <c r="EWA47" s="133"/>
      <c r="EWF47" s="133"/>
      <c r="EWK47" s="133"/>
      <c r="EWP47" s="133"/>
      <c r="EWU47" s="133"/>
      <c r="EWZ47" s="133"/>
      <c r="EXE47" s="133"/>
      <c r="EXJ47" s="133"/>
      <c r="EXO47" s="133"/>
      <c r="EXT47" s="133"/>
      <c r="EXY47" s="133"/>
      <c r="EYD47" s="133"/>
      <c r="EYI47" s="133"/>
      <c r="EYN47" s="133"/>
      <c r="EYS47" s="133"/>
      <c r="EYX47" s="133"/>
      <c r="EZC47" s="133"/>
      <c r="EZH47" s="133"/>
      <c r="EZM47" s="133"/>
      <c r="EZR47" s="133"/>
      <c r="EZW47" s="133"/>
      <c r="FAB47" s="133"/>
      <c r="FAG47" s="133"/>
      <c r="FAL47" s="133"/>
      <c r="FAQ47" s="133"/>
      <c r="FAV47" s="133"/>
      <c r="FBA47" s="133"/>
      <c r="FBF47" s="133"/>
      <c r="FBK47" s="133"/>
      <c r="FBP47" s="133"/>
      <c r="FBU47" s="133"/>
      <c r="FBZ47" s="133"/>
      <c r="FCE47" s="133"/>
      <c r="FCJ47" s="133"/>
      <c r="FCO47" s="133"/>
      <c r="FCT47" s="133"/>
      <c r="FCY47" s="133"/>
      <c r="FDD47" s="133"/>
      <c r="FDI47" s="133"/>
      <c r="FDN47" s="133"/>
      <c r="FDS47" s="133"/>
      <c r="FDX47" s="133"/>
      <c r="FEC47" s="133"/>
      <c r="FEH47" s="133"/>
      <c r="FEM47" s="133"/>
      <c r="FER47" s="133"/>
      <c r="FEW47" s="133"/>
      <c r="FFB47" s="133"/>
      <c r="FFG47" s="133"/>
      <c r="FFL47" s="133"/>
      <c r="FFQ47" s="133"/>
      <c r="FFV47" s="133"/>
      <c r="FGA47" s="133"/>
      <c r="FGF47" s="133"/>
      <c r="FGK47" s="133"/>
      <c r="FGP47" s="133"/>
      <c r="FGU47" s="133"/>
      <c r="FGZ47" s="133"/>
      <c r="FHE47" s="133"/>
      <c r="FHJ47" s="133"/>
      <c r="FHO47" s="133"/>
      <c r="FHT47" s="133"/>
      <c r="FHY47" s="133"/>
      <c r="FID47" s="133"/>
      <c r="FII47" s="133"/>
      <c r="FIN47" s="133"/>
      <c r="FIS47" s="133"/>
      <c r="FIX47" s="133"/>
      <c r="FJC47" s="133"/>
      <c r="FJH47" s="133"/>
      <c r="FJM47" s="133"/>
      <c r="FJR47" s="133"/>
      <c r="FJW47" s="133"/>
      <c r="FKB47" s="133"/>
      <c r="FKG47" s="133"/>
      <c r="FKL47" s="133"/>
      <c r="FKQ47" s="133"/>
      <c r="FKV47" s="133"/>
      <c r="FLA47" s="133"/>
      <c r="FLF47" s="133"/>
      <c r="FLK47" s="133"/>
      <c r="FLP47" s="133"/>
      <c r="FLU47" s="133"/>
      <c r="FLZ47" s="133"/>
      <c r="FME47" s="133"/>
      <c r="FMJ47" s="133"/>
      <c r="FMO47" s="133"/>
      <c r="FMT47" s="133"/>
      <c r="FMY47" s="133"/>
      <c r="FND47" s="133"/>
      <c r="FNI47" s="133"/>
      <c r="FNN47" s="133"/>
      <c r="FNS47" s="133"/>
      <c r="FNX47" s="133"/>
      <c r="FOC47" s="133"/>
      <c r="FOH47" s="133"/>
      <c r="FOM47" s="133"/>
      <c r="FOR47" s="133"/>
      <c r="FOW47" s="133"/>
      <c r="FPB47" s="133"/>
      <c r="FPG47" s="133"/>
      <c r="FPL47" s="133"/>
      <c r="FPQ47" s="133"/>
      <c r="FPV47" s="133"/>
      <c r="FQA47" s="133"/>
      <c r="FQF47" s="133"/>
      <c r="FQK47" s="133"/>
      <c r="FQP47" s="133"/>
      <c r="FQU47" s="133"/>
      <c r="FQZ47" s="133"/>
      <c r="FRE47" s="133"/>
      <c r="FRJ47" s="133"/>
      <c r="FRO47" s="133"/>
      <c r="FRT47" s="133"/>
      <c r="FRY47" s="133"/>
      <c r="FSD47" s="133"/>
      <c r="FSI47" s="133"/>
      <c r="FSN47" s="133"/>
      <c r="FSS47" s="133"/>
      <c r="FSX47" s="133"/>
      <c r="FTC47" s="133"/>
      <c r="FTH47" s="133"/>
      <c r="FTM47" s="133"/>
      <c r="FTR47" s="133"/>
      <c r="FTW47" s="133"/>
      <c r="FUB47" s="133"/>
      <c r="FUG47" s="133"/>
      <c r="FUL47" s="133"/>
      <c r="FUQ47" s="133"/>
      <c r="FUV47" s="133"/>
      <c r="FVA47" s="133"/>
      <c r="FVF47" s="133"/>
      <c r="FVK47" s="133"/>
      <c r="FVP47" s="133"/>
      <c r="FVU47" s="133"/>
      <c r="FVZ47" s="133"/>
      <c r="FWE47" s="133"/>
      <c r="FWJ47" s="133"/>
      <c r="FWO47" s="133"/>
      <c r="FWT47" s="133"/>
      <c r="FWY47" s="133"/>
      <c r="FXD47" s="133"/>
      <c r="FXI47" s="133"/>
      <c r="FXN47" s="133"/>
      <c r="FXS47" s="133"/>
      <c r="FXX47" s="133"/>
      <c r="FYC47" s="133"/>
      <c r="FYH47" s="133"/>
      <c r="FYM47" s="133"/>
      <c r="FYR47" s="133"/>
      <c r="FYW47" s="133"/>
      <c r="FZB47" s="133"/>
      <c r="FZG47" s="133"/>
      <c r="FZL47" s="133"/>
      <c r="FZQ47" s="133"/>
      <c r="FZV47" s="133"/>
      <c r="GAA47" s="133"/>
      <c r="GAF47" s="133"/>
      <c r="GAK47" s="133"/>
      <c r="GAP47" s="133"/>
      <c r="GAU47" s="133"/>
      <c r="GAZ47" s="133"/>
      <c r="GBE47" s="133"/>
      <c r="GBJ47" s="133"/>
      <c r="GBO47" s="133"/>
      <c r="GBT47" s="133"/>
      <c r="GBY47" s="133"/>
      <c r="GCD47" s="133"/>
      <c r="GCI47" s="133"/>
      <c r="GCN47" s="133"/>
      <c r="GCS47" s="133"/>
      <c r="GCX47" s="133"/>
      <c r="GDC47" s="133"/>
      <c r="GDH47" s="133"/>
      <c r="GDM47" s="133"/>
      <c r="GDR47" s="133"/>
      <c r="GDW47" s="133"/>
      <c r="GEB47" s="133"/>
      <c r="GEG47" s="133"/>
      <c r="GEL47" s="133"/>
      <c r="GEQ47" s="133"/>
      <c r="GEV47" s="133"/>
      <c r="GFA47" s="133"/>
      <c r="GFF47" s="133"/>
      <c r="GFK47" s="133"/>
      <c r="GFP47" s="133"/>
      <c r="GFU47" s="133"/>
      <c r="GFZ47" s="133"/>
      <c r="GGE47" s="133"/>
      <c r="GGJ47" s="133"/>
      <c r="GGO47" s="133"/>
      <c r="GGT47" s="133"/>
      <c r="GGY47" s="133"/>
      <c r="GHD47" s="133"/>
      <c r="GHI47" s="133"/>
      <c r="GHN47" s="133"/>
      <c r="GHS47" s="133"/>
      <c r="GHX47" s="133"/>
      <c r="GIC47" s="133"/>
      <c r="GIH47" s="133"/>
      <c r="GIM47" s="133"/>
      <c r="GIR47" s="133"/>
      <c r="GIW47" s="133"/>
      <c r="GJB47" s="133"/>
      <c r="GJG47" s="133"/>
      <c r="GJL47" s="133"/>
      <c r="GJQ47" s="133"/>
      <c r="GJV47" s="133"/>
      <c r="GKA47" s="133"/>
      <c r="GKF47" s="133"/>
      <c r="GKK47" s="133"/>
      <c r="GKP47" s="133"/>
      <c r="GKU47" s="133"/>
      <c r="GKZ47" s="133"/>
      <c r="GLE47" s="133"/>
      <c r="GLJ47" s="133"/>
      <c r="GLO47" s="133"/>
      <c r="GLT47" s="133"/>
      <c r="GLY47" s="133"/>
      <c r="GMD47" s="133"/>
      <c r="GMI47" s="133"/>
      <c r="GMN47" s="133"/>
      <c r="GMS47" s="133"/>
      <c r="GMX47" s="133"/>
      <c r="GNC47" s="133"/>
      <c r="GNH47" s="133"/>
      <c r="GNM47" s="133"/>
      <c r="GNR47" s="133"/>
      <c r="GNW47" s="133"/>
      <c r="GOB47" s="133"/>
      <c r="GOG47" s="133"/>
      <c r="GOL47" s="133"/>
      <c r="GOQ47" s="133"/>
      <c r="GOV47" s="133"/>
      <c r="GPA47" s="133"/>
      <c r="GPF47" s="133"/>
      <c r="GPK47" s="133"/>
      <c r="GPP47" s="133"/>
      <c r="GPU47" s="133"/>
      <c r="GPZ47" s="133"/>
      <c r="GQE47" s="133"/>
      <c r="GQJ47" s="133"/>
      <c r="GQO47" s="133"/>
      <c r="GQT47" s="133"/>
      <c r="GQY47" s="133"/>
      <c r="GRD47" s="133"/>
      <c r="GRI47" s="133"/>
      <c r="GRN47" s="133"/>
      <c r="GRS47" s="133"/>
      <c r="GRX47" s="133"/>
      <c r="GSC47" s="133"/>
      <c r="GSH47" s="133"/>
      <c r="GSM47" s="133"/>
      <c r="GSR47" s="133"/>
      <c r="GSW47" s="133"/>
      <c r="GTB47" s="133"/>
      <c r="GTG47" s="133"/>
      <c r="GTL47" s="133"/>
      <c r="GTQ47" s="133"/>
      <c r="GTV47" s="133"/>
      <c r="GUA47" s="133"/>
      <c r="GUF47" s="133"/>
      <c r="GUK47" s="133"/>
      <c r="GUP47" s="133"/>
      <c r="GUU47" s="133"/>
      <c r="GUZ47" s="133"/>
      <c r="GVE47" s="133"/>
      <c r="GVJ47" s="133"/>
      <c r="GVO47" s="133"/>
      <c r="GVT47" s="133"/>
      <c r="GVY47" s="133"/>
      <c r="GWD47" s="133"/>
      <c r="GWI47" s="133"/>
      <c r="GWN47" s="133"/>
      <c r="GWS47" s="133"/>
      <c r="GWX47" s="133"/>
      <c r="GXC47" s="133"/>
      <c r="GXH47" s="133"/>
      <c r="GXM47" s="133"/>
      <c r="GXR47" s="133"/>
      <c r="GXW47" s="133"/>
      <c r="GYB47" s="133"/>
      <c r="GYG47" s="133"/>
      <c r="GYL47" s="133"/>
      <c r="GYQ47" s="133"/>
      <c r="GYV47" s="133"/>
      <c r="GZA47" s="133"/>
      <c r="GZF47" s="133"/>
      <c r="GZK47" s="133"/>
      <c r="GZP47" s="133"/>
      <c r="GZU47" s="133"/>
      <c r="GZZ47" s="133"/>
      <c r="HAE47" s="133"/>
      <c r="HAJ47" s="133"/>
      <c r="HAO47" s="133"/>
      <c r="HAT47" s="133"/>
      <c r="HAY47" s="133"/>
      <c r="HBD47" s="133"/>
      <c r="HBI47" s="133"/>
      <c r="HBN47" s="133"/>
      <c r="HBS47" s="133"/>
      <c r="HBX47" s="133"/>
      <c r="HCC47" s="133"/>
      <c r="HCH47" s="133"/>
      <c r="HCM47" s="133"/>
      <c r="HCR47" s="133"/>
      <c r="HCW47" s="133"/>
      <c r="HDB47" s="133"/>
      <c r="HDG47" s="133"/>
      <c r="HDL47" s="133"/>
      <c r="HDQ47" s="133"/>
      <c r="HDV47" s="133"/>
      <c r="HEA47" s="133"/>
      <c r="HEF47" s="133"/>
      <c r="HEK47" s="133"/>
      <c r="HEP47" s="133"/>
      <c r="HEU47" s="133"/>
      <c r="HEZ47" s="133"/>
      <c r="HFE47" s="133"/>
      <c r="HFJ47" s="133"/>
      <c r="HFO47" s="133"/>
      <c r="HFT47" s="133"/>
      <c r="HFY47" s="133"/>
      <c r="HGD47" s="133"/>
      <c r="HGI47" s="133"/>
      <c r="HGN47" s="133"/>
      <c r="HGS47" s="133"/>
      <c r="HGX47" s="133"/>
      <c r="HHC47" s="133"/>
      <c r="HHH47" s="133"/>
      <c r="HHM47" s="133"/>
      <c r="HHR47" s="133"/>
      <c r="HHW47" s="133"/>
      <c r="HIB47" s="133"/>
      <c r="HIG47" s="133"/>
      <c r="HIL47" s="133"/>
      <c r="HIQ47" s="133"/>
      <c r="HIV47" s="133"/>
      <c r="HJA47" s="133"/>
      <c r="HJF47" s="133"/>
      <c r="HJK47" s="133"/>
      <c r="HJP47" s="133"/>
      <c r="HJU47" s="133"/>
      <c r="HJZ47" s="133"/>
      <c r="HKE47" s="133"/>
      <c r="HKJ47" s="133"/>
      <c r="HKO47" s="133"/>
      <c r="HKT47" s="133"/>
      <c r="HKY47" s="133"/>
      <c r="HLD47" s="133"/>
      <c r="HLI47" s="133"/>
      <c r="HLN47" s="133"/>
      <c r="HLS47" s="133"/>
      <c r="HLX47" s="133"/>
      <c r="HMC47" s="133"/>
      <c r="HMH47" s="133"/>
      <c r="HMM47" s="133"/>
      <c r="HMR47" s="133"/>
      <c r="HMW47" s="133"/>
      <c r="HNB47" s="133"/>
      <c r="HNG47" s="133"/>
      <c r="HNL47" s="133"/>
      <c r="HNQ47" s="133"/>
      <c r="HNV47" s="133"/>
      <c r="HOA47" s="133"/>
      <c r="HOF47" s="133"/>
      <c r="HOK47" s="133"/>
      <c r="HOP47" s="133"/>
      <c r="HOU47" s="133"/>
      <c r="HOZ47" s="133"/>
      <c r="HPE47" s="133"/>
      <c r="HPJ47" s="133"/>
      <c r="HPO47" s="133"/>
      <c r="HPT47" s="133"/>
      <c r="HPY47" s="133"/>
      <c r="HQD47" s="133"/>
      <c r="HQI47" s="133"/>
      <c r="HQN47" s="133"/>
      <c r="HQS47" s="133"/>
      <c r="HQX47" s="133"/>
      <c r="HRC47" s="133"/>
      <c r="HRH47" s="133"/>
      <c r="HRM47" s="133"/>
      <c r="HRR47" s="133"/>
      <c r="HRW47" s="133"/>
      <c r="HSB47" s="133"/>
      <c r="HSG47" s="133"/>
      <c r="HSL47" s="133"/>
      <c r="HSQ47" s="133"/>
      <c r="HSV47" s="133"/>
      <c r="HTA47" s="133"/>
      <c r="HTF47" s="133"/>
      <c r="HTK47" s="133"/>
      <c r="HTP47" s="133"/>
      <c r="HTU47" s="133"/>
      <c r="HTZ47" s="133"/>
      <c r="HUE47" s="133"/>
      <c r="HUJ47" s="133"/>
      <c r="HUO47" s="133"/>
      <c r="HUT47" s="133"/>
      <c r="HUY47" s="133"/>
      <c r="HVD47" s="133"/>
      <c r="HVI47" s="133"/>
      <c r="HVN47" s="133"/>
      <c r="HVS47" s="133"/>
      <c r="HVX47" s="133"/>
      <c r="HWC47" s="133"/>
      <c r="HWH47" s="133"/>
      <c r="HWM47" s="133"/>
      <c r="HWR47" s="133"/>
      <c r="HWW47" s="133"/>
      <c r="HXB47" s="133"/>
      <c r="HXG47" s="133"/>
      <c r="HXL47" s="133"/>
      <c r="HXQ47" s="133"/>
      <c r="HXV47" s="133"/>
      <c r="HYA47" s="133"/>
      <c r="HYF47" s="133"/>
      <c r="HYK47" s="133"/>
      <c r="HYP47" s="133"/>
      <c r="HYU47" s="133"/>
      <c r="HYZ47" s="133"/>
      <c r="HZE47" s="133"/>
      <c r="HZJ47" s="133"/>
      <c r="HZO47" s="133"/>
      <c r="HZT47" s="133"/>
      <c r="HZY47" s="133"/>
      <c r="IAD47" s="133"/>
      <c r="IAI47" s="133"/>
      <c r="IAN47" s="133"/>
      <c r="IAS47" s="133"/>
      <c r="IAX47" s="133"/>
      <c r="IBC47" s="133"/>
      <c r="IBH47" s="133"/>
      <c r="IBM47" s="133"/>
      <c r="IBR47" s="133"/>
      <c r="IBW47" s="133"/>
      <c r="ICB47" s="133"/>
      <c r="ICG47" s="133"/>
      <c r="ICL47" s="133"/>
      <c r="ICQ47" s="133"/>
      <c r="ICV47" s="133"/>
      <c r="IDA47" s="133"/>
      <c r="IDF47" s="133"/>
      <c r="IDK47" s="133"/>
      <c r="IDP47" s="133"/>
      <c r="IDU47" s="133"/>
      <c r="IDZ47" s="133"/>
      <c r="IEE47" s="133"/>
      <c r="IEJ47" s="133"/>
      <c r="IEO47" s="133"/>
      <c r="IET47" s="133"/>
      <c r="IEY47" s="133"/>
      <c r="IFD47" s="133"/>
      <c r="IFI47" s="133"/>
      <c r="IFN47" s="133"/>
      <c r="IFS47" s="133"/>
      <c r="IFX47" s="133"/>
      <c r="IGC47" s="133"/>
      <c r="IGH47" s="133"/>
      <c r="IGM47" s="133"/>
      <c r="IGR47" s="133"/>
      <c r="IGW47" s="133"/>
      <c r="IHB47" s="133"/>
      <c r="IHG47" s="133"/>
      <c r="IHL47" s="133"/>
      <c r="IHQ47" s="133"/>
      <c r="IHV47" s="133"/>
      <c r="IIA47" s="133"/>
      <c r="IIF47" s="133"/>
      <c r="IIK47" s="133"/>
      <c r="IIP47" s="133"/>
      <c r="IIU47" s="133"/>
      <c r="IIZ47" s="133"/>
      <c r="IJE47" s="133"/>
      <c r="IJJ47" s="133"/>
      <c r="IJO47" s="133"/>
      <c r="IJT47" s="133"/>
      <c r="IJY47" s="133"/>
      <c r="IKD47" s="133"/>
      <c r="IKI47" s="133"/>
      <c r="IKN47" s="133"/>
      <c r="IKS47" s="133"/>
      <c r="IKX47" s="133"/>
      <c r="ILC47" s="133"/>
      <c r="ILH47" s="133"/>
      <c r="ILM47" s="133"/>
      <c r="ILR47" s="133"/>
      <c r="ILW47" s="133"/>
      <c r="IMB47" s="133"/>
      <c r="IMG47" s="133"/>
      <c r="IML47" s="133"/>
      <c r="IMQ47" s="133"/>
      <c r="IMV47" s="133"/>
      <c r="INA47" s="133"/>
      <c r="INF47" s="133"/>
      <c r="INK47" s="133"/>
      <c r="INP47" s="133"/>
      <c r="INU47" s="133"/>
      <c r="INZ47" s="133"/>
      <c r="IOE47" s="133"/>
      <c r="IOJ47" s="133"/>
      <c r="IOO47" s="133"/>
      <c r="IOT47" s="133"/>
      <c r="IOY47" s="133"/>
      <c r="IPD47" s="133"/>
      <c r="IPI47" s="133"/>
      <c r="IPN47" s="133"/>
      <c r="IPS47" s="133"/>
      <c r="IPX47" s="133"/>
      <c r="IQC47" s="133"/>
      <c r="IQH47" s="133"/>
      <c r="IQM47" s="133"/>
      <c r="IQR47" s="133"/>
      <c r="IQW47" s="133"/>
      <c r="IRB47" s="133"/>
      <c r="IRG47" s="133"/>
      <c r="IRL47" s="133"/>
      <c r="IRQ47" s="133"/>
      <c r="IRV47" s="133"/>
      <c r="ISA47" s="133"/>
      <c r="ISF47" s="133"/>
      <c r="ISK47" s="133"/>
      <c r="ISP47" s="133"/>
      <c r="ISU47" s="133"/>
      <c r="ISZ47" s="133"/>
      <c r="ITE47" s="133"/>
      <c r="ITJ47" s="133"/>
      <c r="ITO47" s="133"/>
      <c r="ITT47" s="133"/>
      <c r="ITY47" s="133"/>
      <c r="IUD47" s="133"/>
      <c r="IUI47" s="133"/>
      <c r="IUN47" s="133"/>
      <c r="IUS47" s="133"/>
      <c r="IUX47" s="133"/>
      <c r="IVC47" s="133"/>
      <c r="IVH47" s="133"/>
      <c r="IVM47" s="133"/>
      <c r="IVR47" s="133"/>
      <c r="IVW47" s="133"/>
      <c r="IWB47" s="133"/>
      <c r="IWG47" s="133"/>
      <c r="IWL47" s="133"/>
      <c r="IWQ47" s="133"/>
      <c r="IWV47" s="133"/>
      <c r="IXA47" s="133"/>
      <c r="IXF47" s="133"/>
      <c r="IXK47" s="133"/>
      <c r="IXP47" s="133"/>
      <c r="IXU47" s="133"/>
      <c r="IXZ47" s="133"/>
      <c r="IYE47" s="133"/>
      <c r="IYJ47" s="133"/>
      <c r="IYO47" s="133"/>
      <c r="IYT47" s="133"/>
      <c r="IYY47" s="133"/>
      <c r="IZD47" s="133"/>
      <c r="IZI47" s="133"/>
      <c r="IZN47" s="133"/>
      <c r="IZS47" s="133"/>
      <c r="IZX47" s="133"/>
      <c r="JAC47" s="133"/>
      <c r="JAH47" s="133"/>
      <c r="JAM47" s="133"/>
      <c r="JAR47" s="133"/>
      <c r="JAW47" s="133"/>
      <c r="JBB47" s="133"/>
      <c r="JBG47" s="133"/>
      <c r="JBL47" s="133"/>
      <c r="JBQ47" s="133"/>
      <c r="JBV47" s="133"/>
      <c r="JCA47" s="133"/>
      <c r="JCF47" s="133"/>
      <c r="JCK47" s="133"/>
      <c r="JCP47" s="133"/>
      <c r="JCU47" s="133"/>
      <c r="JCZ47" s="133"/>
      <c r="JDE47" s="133"/>
      <c r="JDJ47" s="133"/>
      <c r="JDO47" s="133"/>
      <c r="JDT47" s="133"/>
      <c r="JDY47" s="133"/>
      <c r="JED47" s="133"/>
      <c r="JEI47" s="133"/>
      <c r="JEN47" s="133"/>
      <c r="JES47" s="133"/>
      <c r="JEX47" s="133"/>
      <c r="JFC47" s="133"/>
      <c r="JFH47" s="133"/>
      <c r="JFM47" s="133"/>
      <c r="JFR47" s="133"/>
      <c r="JFW47" s="133"/>
      <c r="JGB47" s="133"/>
      <c r="JGG47" s="133"/>
      <c r="JGL47" s="133"/>
      <c r="JGQ47" s="133"/>
      <c r="JGV47" s="133"/>
      <c r="JHA47" s="133"/>
      <c r="JHF47" s="133"/>
      <c r="JHK47" s="133"/>
      <c r="JHP47" s="133"/>
      <c r="JHU47" s="133"/>
      <c r="JHZ47" s="133"/>
      <c r="JIE47" s="133"/>
      <c r="JIJ47" s="133"/>
      <c r="JIO47" s="133"/>
      <c r="JIT47" s="133"/>
      <c r="JIY47" s="133"/>
      <c r="JJD47" s="133"/>
      <c r="JJI47" s="133"/>
      <c r="JJN47" s="133"/>
      <c r="JJS47" s="133"/>
      <c r="JJX47" s="133"/>
      <c r="JKC47" s="133"/>
      <c r="JKH47" s="133"/>
      <c r="JKM47" s="133"/>
      <c r="JKR47" s="133"/>
      <c r="JKW47" s="133"/>
      <c r="JLB47" s="133"/>
      <c r="JLG47" s="133"/>
      <c r="JLL47" s="133"/>
      <c r="JLQ47" s="133"/>
      <c r="JLV47" s="133"/>
      <c r="JMA47" s="133"/>
      <c r="JMF47" s="133"/>
      <c r="JMK47" s="133"/>
      <c r="JMP47" s="133"/>
      <c r="JMU47" s="133"/>
      <c r="JMZ47" s="133"/>
      <c r="JNE47" s="133"/>
      <c r="JNJ47" s="133"/>
      <c r="JNO47" s="133"/>
      <c r="JNT47" s="133"/>
      <c r="JNY47" s="133"/>
      <c r="JOD47" s="133"/>
      <c r="JOI47" s="133"/>
      <c r="JON47" s="133"/>
      <c r="JOS47" s="133"/>
      <c r="JOX47" s="133"/>
      <c r="JPC47" s="133"/>
      <c r="JPH47" s="133"/>
      <c r="JPM47" s="133"/>
      <c r="JPR47" s="133"/>
      <c r="JPW47" s="133"/>
      <c r="JQB47" s="133"/>
      <c r="JQG47" s="133"/>
      <c r="JQL47" s="133"/>
      <c r="JQQ47" s="133"/>
      <c r="JQV47" s="133"/>
      <c r="JRA47" s="133"/>
      <c r="JRF47" s="133"/>
      <c r="JRK47" s="133"/>
      <c r="JRP47" s="133"/>
      <c r="JRU47" s="133"/>
      <c r="JRZ47" s="133"/>
      <c r="JSE47" s="133"/>
      <c r="JSJ47" s="133"/>
      <c r="JSO47" s="133"/>
      <c r="JST47" s="133"/>
      <c r="JSY47" s="133"/>
      <c r="JTD47" s="133"/>
      <c r="JTI47" s="133"/>
      <c r="JTN47" s="133"/>
      <c r="JTS47" s="133"/>
      <c r="JTX47" s="133"/>
      <c r="JUC47" s="133"/>
      <c r="JUH47" s="133"/>
      <c r="JUM47" s="133"/>
      <c r="JUR47" s="133"/>
      <c r="JUW47" s="133"/>
      <c r="JVB47" s="133"/>
      <c r="JVG47" s="133"/>
      <c r="JVL47" s="133"/>
      <c r="JVQ47" s="133"/>
      <c r="JVV47" s="133"/>
      <c r="JWA47" s="133"/>
      <c r="JWF47" s="133"/>
      <c r="JWK47" s="133"/>
      <c r="JWP47" s="133"/>
      <c r="JWU47" s="133"/>
      <c r="JWZ47" s="133"/>
      <c r="JXE47" s="133"/>
      <c r="JXJ47" s="133"/>
      <c r="JXO47" s="133"/>
      <c r="JXT47" s="133"/>
      <c r="JXY47" s="133"/>
      <c r="JYD47" s="133"/>
      <c r="JYI47" s="133"/>
      <c r="JYN47" s="133"/>
      <c r="JYS47" s="133"/>
      <c r="JYX47" s="133"/>
      <c r="JZC47" s="133"/>
      <c r="JZH47" s="133"/>
      <c r="JZM47" s="133"/>
      <c r="JZR47" s="133"/>
      <c r="JZW47" s="133"/>
      <c r="KAB47" s="133"/>
      <c r="KAG47" s="133"/>
      <c r="KAL47" s="133"/>
      <c r="KAQ47" s="133"/>
      <c r="KAV47" s="133"/>
      <c r="KBA47" s="133"/>
      <c r="KBF47" s="133"/>
      <c r="KBK47" s="133"/>
      <c r="KBP47" s="133"/>
      <c r="KBU47" s="133"/>
      <c r="KBZ47" s="133"/>
      <c r="KCE47" s="133"/>
      <c r="KCJ47" s="133"/>
      <c r="KCO47" s="133"/>
      <c r="KCT47" s="133"/>
      <c r="KCY47" s="133"/>
      <c r="KDD47" s="133"/>
      <c r="KDI47" s="133"/>
      <c r="KDN47" s="133"/>
      <c r="KDS47" s="133"/>
      <c r="KDX47" s="133"/>
      <c r="KEC47" s="133"/>
      <c r="KEH47" s="133"/>
      <c r="KEM47" s="133"/>
      <c r="KER47" s="133"/>
      <c r="KEW47" s="133"/>
      <c r="KFB47" s="133"/>
      <c r="KFG47" s="133"/>
      <c r="KFL47" s="133"/>
      <c r="KFQ47" s="133"/>
      <c r="KFV47" s="133"/>
      <c r="KGA47" s="133"/>
      <c r="KGF47" s="133"/>
      <c r="KGK47" s="133"/>
      <c r="KGP47" s="133"/>
      <c r="KGU47" s="133"/>
      <c r="KGZ47" s="133"/>
      <c r="KHE47" s="133"/>
      <c r="KHJ47" s="133"/>
      <c r="KHO47" s="133"/>
      <c r="KHT47" s="133"/>
      <c r="KHY47" s="133"/>
      <c r="KID47" s="133"/>
      <c r="KII47" s="133"/>
      <c r="KIN47" s="133"/>
      <c r="KIS47" s="133"/>
      <c r="KIX47" s="133"/>
      <c r="KJC47" s="133"/>
      <c r="KJH47" s="133"/>
      <c r="KJM47" s="133"/>
      <c r="KJR47" s="133"/>
      <c r="KJW47" s="133"/>
      <c r="KKB47" s="133"/>
      <c r="KKG47" s="133"/>
      <c r="KKL47" s="133"/>
      <c r="KKQ47" s="133"/>
      <c r="KKV47" s="133"/>
      <c r="KLA47" s="133"/>
      <c r="KLF47" s="133"/>
      <c r="KLK47" s="133"/>
      <c r="KLP47" s="133"/>
      <c r="KLU47" s="133"/>
      <c r="KLZ47" s="133"/>
      <c r="KME47" s="133"/>
      <c r="KMJ47" s="133"/>
      <c r="KMO47" s="133"/>
      <c r="KMT47" s="133"/>
      <c r="KMY47" s="133"/>
      <c r="KND47" s="133"/>
      <c r="KNI47" s="133"/>
      <c r="KNN47" s="133"/>
      <c r="KNS47" s="133"/>
      <c r="KNX47" s="133"/>
      <c r="KOC47" s="133"/>
      <c r="KOH47" s="133"/>
      <c r="KOM47" s="133"/>
      <c r="KOR47" s="133"/>
      <c r="KOW47" s="133"/>
      <c r="KPB47" s="133"/>
      <c r="KPG47" s="133"/>
      <c r="KPL47" s="133"/>
      <c r="KPQ47" s="133"/>
      <c r="KPV47" s="133"/>
      <c r="KQA47" s="133"/>
      <c r="KQF47" s="133"/>
      <c r="KQK47" s="133"/>
      <c r="KQP47" s="133"/>
      <c r="KQU47" s="133"/>
      <c r="KQZ47" s="133"/>
      <c r="KRE47" s="133"/>
      <c r="KRJ47" s="133"/>
      <c r="KRO47" s="133"/>
      <c r="KRT47" s="133"/>
      <c r="KRY47" s="133"/>
      <c r="KSD47" s="133"/>
      <c r="KSI47" s="133"/>
      <c r="KSN47" s="133"/>
      <c r="KSS47" s="133"/>
      <c r="KSX47" s="133"/>
      <c r="KTC47" s="133"/>
      <c r="KTH47" s="133"/>
      <c r="KTM47" s="133"/>
      <c r="KTR47" s="133"/>
      <c r="KTW47" s="133"/>
      <c r="KUB47" s="133"/>
      <c r="KUG47" s="133"/>
      <c r="KUL47" s="133"/>
      <c r="KUQ47" s="133"/>
      <c r="KUV47" s="133"/>
      <c r="KVA47" s="133"/>
      <c r="KVF47" s="133"/>
      <c r="KVK47" s="133"/>
      <c r="KVP47" s="133"/>
      <c r="KVU47" s="133"/>
      <c r="KVZ47" s="133"/>
      <c r="KWE47" s="133"/>
      <c r="KWJ47" s="133"/>
      <c r="KWO47" s="133"/>
      <c r="KWT47" s="133"/>
      <c r="KWY47" s="133"/>
      <c r="KXD47" s="133"/>
      <c r="KXI47" s="133"/>
      <c r="KXN47" s="133"/>
      <c r="KXS47" s="133"/>
      <c r="KXX47" s="133"/>
      <c r="KYC47" s="133"/>
      <c r="KYH47" s="133"/>
      <c r="KYM47" s="133"/>
      <c r="KYR47" s="133"/>
      <c r="KYW47" s="133"/>
      <c r="KZB47" s="133"/>
      <c r="KZG47" s="133"/>
      <c r="KZL47" s="133"/>
      <c r="KZQ47" s="133"/>
      <c r="KZV47" s="133"/>
      <c r="LAA47" s="133"/>
      <c r="LAF47" s="133"/>
      <c r="LAK47" s="133"/>
      <c r="LAP47" s="133"/>
      <c r="LAU47" s="133"/>
      <c r="LAZ47" s="133"/>
      <c r="LBE47" s="133"/>
      <c r="LBJ47" s="133"/>
      <c r="LBO47" s="133"/>
      <c r="LBT47" s="133"/>
      <c r="LBY47" s="133"/>
      <c r="LCD47" s="133"/>
      <c r="LCI47" s="133"/>
      <c r="LCN47" s="133"/>
      <c r="LCS47" s="133"/>
      <c r="LCX47" s="133"/>
      <c r="LDC47" s="133"/>
      <c r="LDH47" s="133"/>
      <c r="LDM47" s="133"/>
      <c r="LDR47" s="133"/>
      <c r="LDW47" s="133"/>
      <c r="LEB47" s="133"/>
      <c r="LEG47" s="133"/>
      <c r="LEL47" s="133"/>
      <c r="LEQ47" s="133"/>
      <c r="LEV47" s="133"/>
      <c r="LFA47" s="133"/>
      <c r="LFF47" s="133"/>
      <c r="LFK47" s="133"/>
      <c r="LFP47" s="133"/>
      <c r="LFU47" s="133"/>
      <c r="LFZ47" s="133"/>
      <c r="LGE47" s="133"/>
      <c r="LGJ47" s="133"/>
      <c r="LGO47" s="133"/>
      <c r="LGT47" s="133"/>
      <c r="LGY47" s="133"/>
      <c r="LHD47" s="133"/>
      <c r="LHI47" s="133"/>
      <c r="LHN47" s="133"/>
      <c r="LHS47" s="133"/>
      <c r="LHX47" s="133"/>
      <c r="LIC47" s="133"/>
      <c r="LIH47" s="133"/>
      <c r="LIM47" s="133"/>
      <c r="LIR47" s="133"/>
      <c r="LIW47" s="133"/>
      <c r="LJB47" s="133"/>
      <c r="LJG47" s="133"/>
      <c r="LJL47" s="133"/>
      <c r="LJQ47" s="133"/>
      <c r="LJV47" s="133"/>
      <c r="LKA47" s="133"/>
      <c r="LKF47" s="133"/>
      <c r="LKK47" s="133"/>
      <c r="LKP47" s="133"/>
      <c r="LKU47" s="133"/>
      <c r="LKZ47" s="133"/>
      <c r="LLE47" s="133"/>
      <c r="LLJ47" s="133"/>
      <c r="LLO47" s="133"/>
      <c r="LLT47" s="133"/>
      <c r="LLY47" s="133"/>
      <c r="LMD47" s="133"/>
      <c r="LMI47" s="133"/>
      <c r="LMN47" s="133"/>
      <c r="LMS47" s="133"/>
      <c r="LMX47" s="133"/>
      <c r="LNC47" s="133"/>
      <c r="LNH47" s="133"/>
      <c r="LNM47" s="133"/>
      <c r="LNR47" s="133"/>
      <c r="LNW47" s="133"/>
      <c r="LOB47" s="133"/>
      <c r="LOG47" s="133"/>
      <c r="LOL47" s="133"/>
      <c r="LOQ47" s="133"/>
      <c r="LOV47" s="133"/>
      <c r="LPA47" s="133"/>
      <c r="LPF47" s="133"/>
      <c r="LPK47" s="133"/>
      <c r="LPP47" s="133"/>
      <c r="LPU47" s="133"/>
      <c r="LPZ47" s="133"/>
      <c r="LQE47" s="133"/>
      <c r="LQJ47" s="133"/>
      <c r="LQO47" s="133"/>
      <c r="LQT47" s="133"/>
      <c r="LQY47" s="133"/>
      <c r="LRD47" s="133"/>
      <c r="LRI47" s="133"/>
      <c r="LRN47" s="133"/>
      <c r="LRS47" s="133"/>
      <c r="LRX47" s="133"/>
      <c r="LSC47" s="133"/>
      <c r="LSH47" s="133"/>
      <c r="LSM47" s="133"/>
      <c r="LSR47" s="133"/>
      <c r="LSW47" s="133"/>
      <c r="LTB47" s="133"/>
      <c r="LTG47" s="133"/>
      <c r="LTL47" s="133"/>
      <c r="LTQ47" s="133"/>
      <c r="LTV47" s="133"/>
      <c r="LUA47" s="133"/>
      <c r="LUF47" s="133"/>
      <c r="LUK47" s="133"/>
      <c r="LUP47" s="133"/>
      <c r="LUU47" s="133"/>
      <c r="LUZ47" s="133"/>
      <c r="LVE47" s="133"/>
      <c r="LVJ47" s="133"/>
      <c r="LVO47" s="133"/>
      <c r="LVT47" s="133"/>
      <c r="LVY47" s="133"/>
      <c r="LWD47" s="133"/>
      <c r="LWI47" s="133"/>
      <c r="LWN47" s="133"/>
      <c r="LWS47" s="133"/>
      <c r="LWX47" s="133"/>
      <c r="LXC47" s="133"/>
      <c r="LXH47" s="133"/>
      <c r="LXM47" s="133"/>
      <c r="LXR47" s="133"/>
      <c r="LXW47" s="133"/>
      <c r="LYB47" s="133"/>
      <c r="LYG47" s="133"/>
      <c r="LYL47" s="133"/>
      <c r="LYQ47" s="133"/>
      <c r="LYV47" s="133"/>
      <c r="LZA47" s="133"/>
      <c r="LZF47" s="133"/>
      <c r="LZK47" s="133"/>
      <c r="LZP47" s="133"/>
      <c r="LZU47" s="133"/>
      <c r="LZZ47" s="133"/>
      <c r="MAE47" s="133"/>
      <c r="MAJ47" s="133"/>
      <c r="MAO47" s="133"/>
      <c r="MAT47" s="133"/>
      <c r="MAY47" s="133"/>
      <c r="MBD47" s="133"/>
      <c r="MBI47" s="133"/>
      <c r="MBN47" s="133"/>
      <c r="MBS47" s="133"/>
      <c r="MBX47" s="133"/>
      <c r="MCC47" s="133"/>
      <c r="MCH47" s="133"/>
      <c r="MCM47" s="133"/>
      <c r="MCR47" s="133"/>
      <c r="MCW47" s="133"/>
      <c r="MDB47" s="133"/>
      <c r="MDG47" s="133"/>
      <c r="MDL47" s="133"/>
      <c r="MDQ47" s="133"/>
      <c r="MDV47" s="133"/>
      <c r="MEA47" s="133"/>
      <c r="MEF47" s="133"/>
      <c r="MEK47" s="133"/>
      <c r="MEP47" s="133"/>
      <c r="MEU47" s="133"/>
      <c r="MEZ47" s="133"/>
      <c r="MFE47" s="133"/>
      <c r="MFJ47" s="133"/>
      <c r="MFO47" s="133"/>
      <c r="MFT47" s="133"/>
      <c r="MFY47" s="133"/>
      <c r="MGD47" s="133"/>
      <c r="MGI47" s="133"/>
      <c r="MGN47" s="133"/>
      <c r="MGS47" s="133"/>
      <c r="MGX47" s="133"/>
      <c r="MHC47" s="133"/>
      <c r="MHH47" s="133"/>
      <c r="MHM47" s="133"/>
      <c r="MHR47" s="133"/>
      <c r="MHW47" s="133"/>
      <c r="MIB47" s="133"/>
      <c r="MIG47" s="133"/>
      <c r="MIL47" s="133"/>
      <c r="MIQ47" s="133"/>
      <c r="MIV47" s="133"/>
      <c r="MJA47" s="133"/>
      <c r="MJF47" s="133"/>
      <c r="MJK47" s="133"/>
      <c r="MJP47" s="133"/>
      <c r="MJU47" s="133"/>
      <c r="MJZ47" s="133"/>
      <c r="MKE47" s="133"/>
      <c r="MKJ47" s="133"/>
      <c r="MKO47" s="133"/>
      <c r="MKT47" s="133"/>
      <c r="MKY47" s="133"/>
      <c r="MLD47" s="133"/>
      <c r="MLI47" s="133"/>
      <c r="MLN47" s="133"/>
      <c r="MLS47" s="133"/>
      <c r="MLX47" s="133"/>
      <c r="MMC47" s="133"/>
      <c r="MMH47" s="133"/>
      <c r="MMM47" s="133"/>
      <c r="MMR47" s="133"/>
      <c r="MMW47" s="133"/>
      <c r="MNB47" s="133"/>
      <c r="MNG47" s="133"/>
      <c r="MNL47" s="133"/>
      <c r="MNQ47" s="133"/>
      <c r="MNV47" s="133"/>
      <c r="MOA47" s="133"/>
      <c r="MOF47" s="133"/>
      <c r="MOK47" s="133"/>
      <c r="MOP47" s="133"/>
      <c r="MOU47" s="133"/>
      <c r="MOZ47" s="133"/>
      <c r="MPE47" s="133"/>
      <c r="MPJ47" s="133"/>
      <c r="MPO47" s="133"/>
      <c r="MPT47" s="133"/>
      <c r="MPY47" s="133"/>
      <c r="MQD47" s="133"/>
      <c r="MQI47" s="133"/>
      <c r="MQN47" s="133"/>
      <c r="MQS47" s="133"/>
      <c r="MQX47" s="133"/>
      <c r="MRC47" s="133"/>
      <c r="MRH47" s="133"/>
      <c r="MRM47" s="133"/>
      <c r="MRR47" s="133"/>
      <c r="MRW47" s="133"/>
      <c r="MSB47" s="133"/>
      <c r="MSG47" s="133"/>
      <c r="MSL47" s="133"/>
      <c r="MSQ47" s="133"/>
      <c r="MSV47" s="133"/>
      <c r="MTA47" s="133"/>
      <c r="MTF47" s="133"/>
      <c r="MTK47" s="133"/>
      <c r="MTP47" s="133"/>
      <c r="MTU47" s="133"/>
      <c r="MTZ47" s="133"/>
      <c r="MUE47" s="133"/>
      <c r="MUJ47" s="133"/>
      <c r="MUO47" s="133"/>
      <c r="MUT47" s="133"/>
      <c r="MUY47" s="133"/>
      <c r="MVD47" s="133"/>
      <c r="MVI47" s="133"/>
      <c r="MVN47" s="133"/>
      <c r="MVS47" s="133"/>
      <c r="MVX47" s="133"/>
      <c r="MWC47" s="133"/>
      <c r="MWH47" s="133"/>
      <c r="MWM47" s="133"/>
      <c r="MWR47" s="133"/>
      <c r="MWW47" s="133"/>
      <c r="MXB47" s="133"/>
      <c r="MXG47" s="133"/>
      <c r="MXL47" s="133"/>
      <c r="MXQ47" s="133"/>
      <c r="MXV47" s="133"/>
      <c r="MYA47" s="133"/>
      <c r="MYF47" s="133"/>
      <c r="MYK47" s="133"/>
      <c r="MYP47" s="133"/>
      <c r="MYU47" s="133"/>
      <c r="MYZ47" s="133"/>
      <c r="MZE47" s="133"/>
      <c r="MZJ47" s="133"/>
      <c r="MZO47" s="133"/>
      <c r="MZT47" s="133"/>
      <c r="MZY47" s="133"/>
      <c r="NAD47" s="133"/>
      <c r="NAI47" s="133"/>
      <c r="NAN47" s="133"/>
      <c r="NAS47" s="133"/>
      <c r="NAX47" s="133"/>
      <c r="NBC47" s="133"/>
      <c r="NBH47" s="133"/>
      <c r="NBM47" s="133"/>
      <c r="NBR47" s="133"/>
      <c r="NBW47" s="133"/>
      <c r="NCB47" s="133"/>
      <c r="NCG47" s="133"/>
      <c r="NCL47" s="133"/>
      <c r="NCQ47" s="133"/>
      <c r="NCV47" s="133"/>
      <c r="NDA47" s="133"/>
      <c r="NDF47" s="133"/>
      <c r="NDK47" s="133"/>
      <c r="NDP47" s="133"/>
      <c r="NDU47" s="133"/>
      <c r="NDZ47" s="133"/>
      <c r="NEE47" s="133"/>
      <c r="NEJ47" s="133"/>
      <c r="NEO47" s="133"/>
      <c r="NET47" s="133"/>
      <c r="NEY47" s="133"/>
      <c r="NFD47" s="133"/>
      <c r="NFI47" s="133"/>
      <c r="NFN47" s="133"/>
      <c r="NFS47" s="133"/>
      <c r="NFX47" s="133"/>
      <c r="NGC47" s="133"/>
      <c r="NGH47" s="133"/>
      <c r="NGM47" s="133"/>
      <c r="NGR47" s="133"/>
      <c r="NGW47" s="133"/>
      <c r="NHB47" s="133"/>
      <c r="NHG47" s="133"/>
      <c r="NHL47" s="133"/>
      <c r="NHQ47" s="133"/>
      <c r="NHV47" s="133"/>
      <c r="NIA47" s="133"/>
      <c r="NIF47" s="133"/>
      <c r="NIK47" s="133"/>
      <c r="NIP47" s="133"/>
      <c r="NIU47" s="133"/>
      <c r="NIZ47" s="133"/>
      <c r="NJE47" s="133"/>
      <c r="NJJ47" s="133"/>
      <c r="NJO47" s="133"/>
      <c r="NJT47" s="133"/>
      <c r="NJY47" s="133"/>
      <c r="NKD47" s="133"/>
      <c r="NKI47" s="133"/>
      <c r="NKN47" s="133"/>
      <c r="NKS47" s="133"/>
      <c r="NKX47" s="133"/>
      <c r="NLC47" s="133"/>
      <c r="NLH47" s="133"/>
      <c r="NLM47" s="133"/>
      <c r="NLR47" s="133"/>
      <c r="NLW47" s="133"/>
      <c r="NMB47" s="133"/>
      <c r="NMG47" s="133"/>
      <c r="NML47" s="133"/>
      <c r="NMQ47" s="133"/>
      <c r="NMV47" s="133"/>
      <c r="NNA47" s="133"/>
      <c r="NNF47" s="133"/>
      <c r="NNK47" s="133"/>
      <c r="NNP47" s="133"/>
      <c r="NNU47" s="133"/>
      <c r="NNZ47" s="133"/>
      <c r="NOE47" s="133"/>
      <c r="NOJ47" s="133"/>
      <c r="NOO47" s="133"/>
      <c r="NOT47" s="133"/>
      <c r="NOY47" s="133"/>
      <c r="NPD47" s="133"/>
      <c r="NPI47" s="133"/>
      <c r="NPN47" s="133"/>
      <c r="NPS47" s="133"/>
      <c r="NPX47" s="133"/>
      <c r="NQC47" s="133"/>
      <c r="NQH47" s="133"/>
      <c r="NQM47" s="133"/>
      <c r="NQR47" s="133"/>
      <c r="NQW47" s="133"/>
      <c r="NRB47" s="133"/>
      <c r="NRG47" s="133"/>
      <c r="NRL47" s="133"/>
      <c r="NRQ47" s="133"/>
      <c r="NRV47" s="133"/>
      <c r="NSA47" s="133"/>
      <c r="NSF47" s="133"/>
      <c r="NSK47" s="133"/>
      <c r="NSP47" s="133"/>
      <c r="NSU47" s="133"/>
      <c r="NSZ47" s="133"/>
      <c r="NTE47" s="133"/>
      <c r="NTJ47" s="133"/>
      <c r="NTO47" s="133"/>
      <c r="NTT47" s="133"/>
      <c r="NTY47" s="133"/>
      <c r="NUD47" s="133"/>
      <c r="NUI47" s="133"/>
      <c r="NUN47" s="133"/>
      <c r="NUS47" s="133"/>
      <c r="NUX47" s="133"/>
      <c r="NVC47" s="133"/>
      <c r="NVH47" s="133"/>
      <c r="NVM47" s="133"/>
      <c r="NVR47" s="133"/>
      <c r="NVW47" s="133"/>
      <c r="NWB47" s="133"/>
      <c r="NWG47" s="133"/>
      <c r="NWL47" s="133"/>
      <c r="NWQ47" s="133"/>
      <c r="NWV47" s="133"/>
      <c r="NXA47" s="133"/>
      <c r="NXF47" s="133"/>
      <c r="NXK47" s="133"/>
      <c r="NXP47" s="133"/>
      <c r="NXU47" s="133"/>
      <c r="NXZ47" s="133"/>
      <c r="NYE47" s="133"/>
      <c r="NYJ47" s="133"/>
      <c r="NYO47" s="133"/>
      <c r="NYT47" s="133"/>
      <c r="NYY47" s="133"/>
      <c r="NZD47" s="133"/>
      <c r="NZI47" s="133"/>
      <c r="NZN47" s="133"/>
      <c r="NZS47" s="133"/>
      <c r="NZX47" s="133"/>
      <c r="OAC47" s="133"/>
      <c r="OAH47" s="133"/>
      <c r="OAM47" s="133"/>
      <c r="OAR47" s="133"/>
      <c r="OAW47" s="133"/>
      <c r="OBB47" s="133"/>
      <c r="OBG47" s="133"/>
      <c r="OBL47" s="133"/>
      <c r="OBQ47" s="133"/>
      <c r="OBV47" s="133"/>
      <c r="OCA47" s="133"/>
      <c r="OCF47" s="133"/>
      <c r="OCK47" s="133"/>
      <c r="OCP47" s="133"/>
      <c r="OCU47" s="133"/>
      <c r="OCZ47" s="133"/>
      <c r="ODE47" s="133"/>
      <c r="ODJ47" s="133"/>
      <c r="ODO47" s="133"/>
      <c r="ODT47" s="133"/>
      <c r="ODY47" s="133"/>
      <c r="OED47" s="133"/>
      <c r="OEI47" s="133"/>
      <c r="OEN47" s="133"/>
      <c r="OES47" s="133"/>
      <c r="OEX47" s="133"/>
      <c r="OFC47" s="133"/>
      <c r="OFH47" s="133"/>
      <c r="OFM47" s="133"/>
      <c r="OFR47" s="133"/>
      <c r="OFW47" s="133"/>
      <c r="OGB47" s="133"/>
      <c r="OGG47" s="133"/>
      <c r="OGL47" s="133"/>
      <c r="OGQ47" s="133"/>
      <c r="OGV47" s="133"/>
      <c r="OHA47" s="133"/>
      <c r="OHF47" s="133"/>
      <c r="OHK47" s="133"/>
      <c r="OHP47" s="133"/>
      <c r="OHU47" s="133"/>
      <c r="OHZ47" s="133"/>
      <c r="OIE47" s="133"/>
      <c r="OIJ47" s="133"/>
      <c r="OIO47" s="133"/>
      <c r="OIT47" s="133"/>
      <c r="OIY47" s="133"/>
      <c r="OJD47" s="133"/>
      <c r="OJI47" s="133"/>
      <c r="OJN47" s="133"/>
      <c r="OJS47" s="133"/>
      <c r="OJX47" s="133"/>
      <c r="OKC47" s="133"/>
      <c r="OKH47" s="133"/>
      <c r="OKM47" s="133"/>
      <c r="OKR47" s="133"/>
      <c r="OKW47" s="133"/>
      <c r="OLB47" s="133"/>
      <c r="OLG47" s="133"/>
      <c r="OLL47" s="133"/>
      <c r="OLQ47" s="133"/>
      <c r="OLV47" s="133"/>
      <c r="OMA47" s="133"/>
      <c r="OMF47" s="133"/>
      <c r="OMK47" s="133"/>
      <c r="OMP47" s="133"/>
      <c r="OMU47" s="133"/>
      <c r="OMZ47" s="133"/>
      <c r="ONE47" s="133"/>
      <c r="ONJ47" s="133"/>
      <c r="ONO47" s="133"/>
      <c r="ONT47" s="133"/>
      <c r="ONY47" s="133"/>
      <c r="OOD47" s="133"/>
      <c r="OOI47" s="133"/>
      <c r="OON47" s="133"/>
      <c r="OOS47" s="133"/>
      <c r="OOX47" s="133"/>
      <c r="OPC47" s="133"/>
      <c r="OPH47" s="133"/>
      <c r="OPM47" s="133"/>
      <c r="OPR47" s="133"/>
      <c r="OPW47" s="133"/>
      <c r="OQB47" s="133"/>
      <c r="OQG47" s="133"/>
      <c r="OQL47" s="133"/>
      <c r="OQQ47" s="133"/>
      <c r="OQV47" s="133"/>
      <c r="ORA47" s="133"/>
      <c r="ORF47" s="133"/>
      <c r="ORK47" s="133"/>
      <c r="ORP47" s="133"/>
      <c r="ORU47" s="133"/>
      <c r="ORZ47" s="133"/>
      <c r="OSE47" s="133"/>
      <c r="OSJ47" s="133"/>
      <c r="OSO47" s="133"/>
      <c r="OST47" s="133"/>
      <c r="OSY47" s="133"/>
      <c r="OTD47" s="133"/>
      <c r="OTI47" s="133"/>
      <c r="OTN47" s="133"/>
      <c r="OTS47" s="133"/>
      <c r="OTX47" s="133"/>
      <c r="OUC47" s="133"/>
      <c r="OUH47" s="133"/>
      <c r="OUM47" s="133"/>
      <c r="OUR47" s="133"/>
      <c r="OUW47" s="133"/>
      <c r="OVB47" s="133"/>
      <c r="OVG47" s="133"/>
      <c r="OVL47" s="133"/>
      <c r="OVQ47" s="133"/>
      <c r="OVV47" s="133"/>
      <c r="OWA47" s="133"/>
      <c r="OWF47" s="133"/>
      <c r="OWK47" s="133"/>
      <c r="OWP47" s="133"/>
      <c r="OWU47" s="133"/>
      <c r="OWZ47" s="133"/>
      <c r="OXE47" s="133"/>
      <c r="OXJ47" s="133"/>
      <c r="OXO47" s="133"/>
      <c r="OXT47" s="133"/>
      <c r="OXY47" s="133"/>
      <c r="OYD47" s="133"/>
      <c r="OYI47" s="133"/>
      <c r="OYN47" s="133"/>
      <c r="OYS47" s="133"/>
      <c r="OYX47" s="133"/>
      <c r="OZC47" s="133"/>
      <c r="OZH47" s="133"/>
      <c r="OZM47" s="133"/>
      <c r="OZR47" s="133"/>
      <c r="OZW47" s="133"/>
      <c r="PAB47" s="133"/>
      <c r="PAG47" s="133"/>
      <c r="PAL47" s="133"/>
      <c r="PAQ47" s="133"/>
      <c r="PAV47" s="133"/>
      <c r="PBA47" s="133"/>
      <c r="PBF47" s="133"/>
      <c r="PBK47" s="133"/>
      <c r="PBP47" s="133"/>
      <c r="PBU47" s="133"/>
      <c r="PBZ47" s="133"/>
      <c r="PCE47" s="133"/>
      <c r="PCJ47" s="133"/>
      <c r="PCO47" s="133"/>
      <c r="PCT47" s="133"/>
      <c r="PCY47" s="133"/>
      <c r="PDD47" s="133"/>
      <c r="PDI47" s="133"/>
      <c r="PDN47" s="133"/>
      <c r="PDS47" s="133"/>
      <c r="PDX47" s="133"/>
      <c r="PEC47" s="133"/>
      <c r="PEH47" s="133"/>
      <c r="PEM47" s="133"/>
      <c r="PER47" s="133"/>
      <c r="PEW47" s="133"/>
      <c r="PFB47" s="133"/>
      <c r="PFG47" s="133"/>
      <c r="PFL47" s="133"/>
      <c r="PFQ47" s="133"/>
      <c r="PFV47" s="133"/>
      <c r="PGA47" s="133"/>
      <c r="PGF47" s="133"/>
      <c r="PGK47" s="133"/>
      <c r="PGP47" s="133"/>
      <c r="PGU47" s="133"/>
      <c r="PGZ47" s="133"/>
      <c r="PHE47" s="133"/>
      <c r="PHJ47" s="133"/>
      <c r="PHO47" s="133"/>
      <c r="PHT47" s="133"/>
      <c r="PHY47" s="133"/>
      <c r="PID47" s="133"/>
      <c r="PII47" s="133"/>
      <c r="PIN47" s="133"/>
      <c r="PIS47" s="133"/>
      <c r="PIX47" s="133"/>
      <c r="PJC47" s="133"/>
      <c r="PJH47" s="133"/>
      <c r="PJM47" s="133"/>
      <c r="PJR47" s="133"/>
      <c r="PJW47" s="133"/>
      <c r="PKB47" s="133"/>
      <c r="PKG47" s="133"/>
      <c r="PKL47" s="133"/>
      <c r="PKQ47" s="133"/>
      <c r="PKV47" s="133"/>
      <c r="PLA47" s="133"/>
      <c r="PLF47" s="133"/>
      <c r="PLK47" s="133"/>
      <c r="PLP47" s="133"/>
      <c r="PLU47" s="133"/>
      <c r="PLZ47" s="133"/>
      <c r="PME47" s="133"/>
      <c r="PMJ47" s="133"/>
      <c r="PMO47" s="133"/>
      <c r="PMT47" s="133"/>
      <c r="PMY47" s="133"/>
      <c r="PND47" s="133"/>
      <c r="PNI47" s="133"/>
      <c r="PNN47" s="133"/>
      <c r="PNS47" s="133"/>
      <c r="PNX47" s="133"/>
      <c r="POC47" s="133"/>
      <c r="POH47" s="133"/>
      <c r="POM47" s="133"/>
      <c r="POR47" s="133"/>
      <c r="POW47" s="133"/>
      <c r="PPB47" s="133"/>
      <c r="PPG47" s="133"/>
      <c r="PPL47" s="133"/>
      <c r="PPQ47" s="133"/>
      <c r="PPV47" s="133"/>
      <c r="PQA47" s="133"/>
      <c r="PQF47" s="133"/>
      <c r="PQK47" s="133"/>
      <c r="PQP47" s="133"/>
      <c r="PQU47" s="133"/>
      <c r="PQZ47" s="133"/>
      <c r="PRE47" s="133"/>
      <c r="PRJ47" s="133"/>
      <c r="PRO47" s="133"/>
      <c r="PRT47" s="133"/>
      <c r="PRY47" s="133"/>
      <c r="PSD47" s="133"/>
      <c r="PSI47" s="133"/>
      <c r="PSN47" s="133"/>
      <c r="PSS47" s="133"/>
      <c r="PSX47" s="133"/>
      <c r="PTC47" s="133"/>
      <c r="PTH47" s="133"/>
      <c r="PTM47" s="133"/>
      <c r="PTR47" s="133"/>
      <c r="PTW47" s="133"/>
      <c r="PUB47" s="133"/>
      <c r="PUG47" s="133"/>
      <c r="PUL47" s="133"/>
      <c r="PUQ47" s="133"/>
      <c r="PUV47" s="133"/>
      <c r="PVA47" s="133"/>
      <c r="PVF47" s="133"/>
      <c r="PVK47" s="133"/>
      <c r="PVP47" s="133"/>
      <c r="PVU47" s="133"/>
      <c r="PVZ47" s="133"/>
      <c r="PWE47" s="133"/>
      <c r="PWJ47" s="133"/>
      <c r="PWO47" s="133"/>
      <c r="PWT47" s="133"/>
      <c r="PWY47" s="133"/>
      <c r="PXD47" s="133"/>
      <c r="PXI47" s="133"/>
      <c r="PXN47" s="133"/>
      <c r="PXS47" s="133"/>
      <c r="PXX47" s="133"/>
      <c r="PYC47" s="133"/>
      <c r="PYH47" s="133"/>
      <c r="PYM47" s="133"/>
      <c r="PYR47" s="133"/>
      <c r="PYW47" s="133"/>
      <c r="PZB47" s="133"/>
      <c r="PZG47" s="133"/>
      <c r="PZL47" s="133"/>
      <c r="PZQ47" s="133"/>
      <c r="PZV47" s="133"/>
      <c r="QAA47" s="133"/>
      <c r="QAF47" s="133"/>
      <c r="QAK47" s="133"/>
      <c r="QAP47" s="133"/>
      <c r="QAU47" s="133"/>
      <c r="QAZ47" s="133"/>
      <c r="QBE47" s="133"/>
      <c r="QBJ47" s="133"/>
      <c r="QBO47" s="133"/>
      <c r="QBT47" s="133"/>
      <c r="QBY47" s="133"/>
      <c r="QCD47" s="133"/>
      <c r="QCI47" s="133"/>
      <c r="QCN47" s="133"/>
      <c r="QCS47" s="133"/>
      <c r="QCX47" s="133"/>
      <c r="QDC47" s="133"/>
      <c r="QDH47" s="133"/>
      <c r="QDM47" s="133"/>
      <c r="QDR47" s="133"/>
      <c r="QDW47" s="133"/>
      <c r="QEB47" s="133"/>
      <c r="QEG47" s="133"/>
      <c r="QEL47" s="133"/>
      <c r="QEQ47" s="133"/>
      <c r="QEV47" s="133"/>
      <c r="QFA47" s="133"/>
      <c r="QFF47" s="133"/>
      <c r="QFK47" s="133"/>
      <c r="QFP47" s="133"/>
      <c r="QFU47" s="133"/>
      <c r="QFZ47" s="133"/>
      <c r="QGE47" s="133"/>
      <c r="QGJ47" s="133"/>
      <c r="QGO47" s="133"/>
      <c r="QGT47" s="133"/>
      <c r="QGY47" s="133"/>
      <c r="QHD47" s="133"/>
      <c r="QHI47" s="133"/>
      <c r="QHN47" s="133"/>
      <c r="QHS47" s="133"/>
      <c r="QHX47" s="133"/>
      <c r="QIC47" s="133"/>
      <c r="QIH47" s="133"/>
      <c r="QIM47" s="133"/>
      <c r="QIR47" s="133"/>
      <c r="QIW47" s="133"/>
      <c r="QJB47" s="133"/>
      <c r="QJG47" s="133"/>
      <c r="QJL47" s="133"/>
      <c r="QJQ47" s="133"/>
      <c r="QJV47" s="133"/>
      <c r="QKA47" s="133"/>
      <c r="QKF47" s="133"/>
      <c r="QKK47" s="133"/>
      <c r="QKP47" s="133"/>
      <c r="QKU47" s="133"/>
      <c r="QKZ47" s="133"/>
      <c r="QLE47" s="133"/>
      <c r="QLJ47" s="133"/>
      <c r="QLO47" s="133"/>
      <c r="QLT47" s="133"/>
      <c r="QLY47" s="133"/>
      <c r="QMD47" s="133"/>
      <c r="QMI47" s="133"/>
      <c r="QMN47" s="133"/>
      <c r="QMS47" s="133"/>
      <c r="QMX47" s="133"/>
      <c r="QNC47" s="133"/>
      <c r="QNH47" s="133"/>
      <c r="QNM47" s="133"/>
      <c r="QNR47" s="133"/>
      <c r="QNW47" s="133"/>
      <c r="QOB47" s="133"/>
      <c r="QOG47" s="133"/>
      <c r="QOL47" s="133"/>
      <c r="QOQ47" s="133"/>
      <c r="QOV47" s="133"/>
      <c r="QPA47" s="133"/>
      <c r="QPF47" s="133"/>
      <c r="QPK47" s="133"/>
      <c r="QPP47" s="133"/>
      <c r="QPU47" s="133"/>
      <c r="QPZ47" s="133"/>
      <c r="QQE47" s="133"/>
      <c r="QQJ47" s="133"/>
      <c r="QQO47" s="133"/>
      <c r="QQT47" s="133"/>
      <c r="QQY47" s="133"/>
      <c r="QRD47" s="133"/>
      <c r="QRI47" s="133"/>
      <c r="QRN47" s="133"/>
      <c r="QRS47" s="133"/>
      <c r="QRX47" s="133"/>
      <c r="QSC47" s="133"/>
      <c r="QSH47" s="133"/>
      <c r="QSM47" s="133"/>
      <c r="QSR47" s="133"/>
      <c r="QSW47" s="133"/>
      <c r="QTB47" s="133"/>
      <c r="QTG47" s="133"/>
      <c r="QTL47" s="133"/>
      <c r="QTQ47" s="133"/>
      <c r="QTV47" s="133"/>
      <c r="QUA47" s="133"/>
      <c r="QUF47" s="133"/>
      <c r="QUK47" s="133"/>
      <c r="QUP47" s="133"/>
      <c r="QUU47" s="133"/>
      <c r="QUZ47" s="133"/>
      <c r="QVE47" s="133"/>
      <c r="QVJ47" s="133"/>
      <c r="QVO47" s="133"/>
      <c r="QVT47" s="133"/>
      <c r="QVY47" s="133"/>
      <c r="QWD47" s="133"/>
      <c r="QWI47" s="133"/>
      <c r="QWN47" s="133"/>
      <c r="QWS47" s="133"/>
      <c r="QWX47" s="133"/>
      <c r="QXC47" s="133"/>
      <c r="QXH47" s="133"/>
      <c r="QXM47" s="133"/>
      <c r="QXR47" s="133"/>
      <c r="QXW47" s="133"/>
      <c r="QYB47" s="133"/>
      <c r="QYG47" s="133"/>
      <c r="QYL47" s="133"/>
      <c r="QYQ47" s="133"/>
      <c r="QYV47" s="133"/>
      <c r="QZA47" s="133"/>
      <c r="QZF47" s="133"/>
      <c r="QZK47" s="133"/>
      <c r="QZP47" s="133"/>
      <c r="QZU47" s="133"/>
      <c r="QZZ47" s="133"/>
      <c r="RAE47" s="133"/>
      <c r="RAJ47" s="133"/>
      <c r="RAO47" s="133"/>
      <c r="RAT47" s="133"/>
      <c r="RAY47" s="133"/>
      <c r="RBD47" s="133"/>
      <c r="RBI47" s="133"/>
      <c r="RBN47" s="133"/>
      <c r="RBS47" s="133"/>
      <c r="RBX47" s="133"/>
      <c r="RCC47" s="133"/>
      <c r="RCH47" s="133"/>
      <c r="RCM47" s="133"/>
      <c r="RCR47" s="133"/>
      <c r="RCW47" s="133"/>
      <c r="RDB47" s="133"/>
      <c r="RDG47" s="133"/>
      <c r="RDL47" s="133"/>
      <c r="RDQ47" s="133"/>
      <c r="RDV47" s="133"/>
      <c r="REA47" s="133"/>
      <c r="REF47" s="133"/>
      <c r="REK47" s="133"/>
      <c r="REP47" s="133"/>
      <c r="REU47" s="133"/>
      <c r="REZ47" s="133"/>
      <c r="RFE47" s="133"/>
      <c r="RFJ47" s="133"/>
      <c r="RFO47" s="133"/>
      <c r="RFT47" s="133"/>
      <c r="RFY47" s="133"/>
      <c r="RGD47" s="133"/>
      <c r="RGI47" s="133"/>
      <c r="RGN47" s="133"/>
      <c r="RGS47" s="133"/>
      <c r="RGX47" s="133"/>
      <c r="RHC47" s="133"/>
      <c r="RHH47" s="133"/>
      <c r="RHM47" s="133"/>
      <c r="RHR47" s="133"/>
      <c r="RHW47" s="133"/>
      <c r="RIB47" s="133"/>
      <c r="RIG47" s="133"/>
      <c r="RIL47" s="133"/>
      <c r="RIQ47" s="133"/>
      <c r="RIV47" s="133"/>
      <c r="RJA47" s="133"/>
      <c r="RJF47" s="133"/>
      <c r="RJK47" s="133"/>
      <c r="RJP47" s="133"/>
      <c r="RJU47" s="133"/>
      <c r="RJZ47" s="133"/>
      <c r="RKE47" s="133"/>
      <c r="RKJ47" s="133"/>
      <c r="RKO47" s="133"/>
      <c r="RKT47" s="133"/>
      <c r="RKY47" s="133"/>
      <c r="RLD47" s="133"/>
      <c r="RLI47" s="133"/>
      <c r="RLN47" s="133"/>
      <c r="RLS47" s="133"/>
      <c r="RLX47" s="133"/>
      <c r="RMC47" s="133"/>
      <c r="RMH47" s="133"/>
      <c r="RMM47" s="133"/>
      <c r="RMR47" s="133"/>
      <c r="RMW47" s="133"/>
      <c r="RNB47" s="133"/>
      <c r="RNG47" s="133"/>
      <c r="RNL47" s="133"/>
      <c r="RNQ47" s="133"/>
      <c r="RNV47" s="133"/>
      <c r="ROA47" s="133"/>
      <c r="ROF47" s="133"/>
      <c r="ROK47" s="133"/>
      <c r="ROP47" s="133"/>
      <c r="ROU47" s="133"/>
      <c r="ROZ47" s="133"/>
      <c r="RPE47" s="133"/>
      <c r="RPJ47" s="133"/>
      <c r="RPO47" s="133"/>
      <c r="RPT47" s="133"/>
      <c r="RPY47" s="133"/>
      <c r="RQD47" s="133"/>
      <c r="RQI47" s="133"/>
      <c r="RQN47" s="133"/>
      <c r="RQS47" s="133"/>
      <c r="RQX47" s="133"/>
      <c r="RRC47" s="133"/>
      <c r="RRH47" s="133"/>
      <c r="RRM47" s="133"/>
      <c r="RRR47" s="133"/>
      <c r="RRW47" s="133"/>
      <c r="RSB47" s="133"/>
      <c r="RSG47" s="133"/>
      <c r="RSL47" s="133"/>
      <c r="RSQ47" s="133"/>
      <c r="RSV47" s="133"/>
      <c r="RTA47" s="133"/>
      <c r="RTF47" s="133"/>
      <c r="RTK47" s="133"/>
      <c r="RTP47" s="133"/>
      <c r="RTU47" s="133"/>
      <c r="RTZ47" s="133"/>
      <c r="RUE47" s="133"/>
      <c r="RUJ47" s="133"/>
      <c r="RUO47" s="133"/>
      <c r="RUT47" s="133"/>
      <c r="RUY47" s="133"/>
      <c r="RVD47" s="133"/>
      <c r="RVI47" s="133"/>
      <c r="RVN47" s="133"/>
      <c r="RVS47" s="133"/>
      <c r="RVX47" s="133"/>
      <c r="RWC47" s="133"/>
      <c r="RWH47" s="133"/>
      <c r="RWM47" s="133"/>
      <c r="RWR47" s="133"/>
      <c r="RWW47" s="133"/>
      <c r="RXB47" s="133"/>
      <c r="RXG47" s="133"/>
      <c r="RXL47" s="133"/>
      <c r="RXQ47" s="133"/>
      <c r="RXV47" s="133"/>
      <c r="RYA47" s="133"/>
      <c r="RYF47" s="133"/>
      <c r="RYK47" s="133"/>
      <c r="RYP47" s="133"/>
      <c r="RYU47" s="133"/>
      <c r="RYZ47" s="133"/>
      <c r="RZE47" s="133"/>
      <c r="RZJ47" s="133"/>
      <c r="RZO47" s="133"/>
      <c r="RZT47" s="133"/>
      <c r="RZY47" s="133"/>
      <c r="SAD47" s="133"/>
      <c r="SAI47" s="133"/>
      <c r="SAN47" s="133"/>
      <c r="SAS47" s="133"/>
      <c r="SAX47" s="133"/>
      <c r="SBC47" s="133"/>
      <c r="SBH47" s="133"/>
      <c r="SBM47" s="133"/>
      <c r="SBR47" s="133"/>
      <c r="SBW47" s="133"/>
      <c r="SCB47" s="133"/>
      <c r="SCG47" s="133"/>
      <c r="SCL47" s="133"/>
      <c r="SCQ47" s="133"/>
      <c r="SCV47" s="133"/>
      <c r="SDA47" s="133"/>
      <c r="SDF47" s="133"/>
      <c r="SDK47" s="133"/>
      <c r="SDP47" s="133"/>
      <c r="SDU47" s="133"/>
      <c r="SDZ47" s="133"/>
      <c r="SEE47" s="133"/>
      <c r="SEJ47" s="133"/>
      <c r="SEO47" s="133"/>
      <c r="SET47" s="133"/>
      <c r="SEY47" s="133"/>
      <c r="SFD47" s="133"/>
      <c r="SFI47" s="133"/>
      <c r="SFN47" s="133"/>
      <c r="SFS47" s="133"/>
      <c r="SFX47" s="133"/>
      <c r="SGC47" s="133"/>
      <c r="SGH47" s="133"/>
      <c r="SGM47" s="133"/>
      <c r="SGR47" s="133"/>
      <c r="SGW47" s="133"/>
      <c r="SHB47" s="133"/>
      <c r="SHG47" s="133"/>
      <c r="SHL47" s="133"/>
      <c r="SHQ47" s="133"/>
      <c r="SHV47" s="133"/>
      <c r="SIA47" s="133"/>
      <c r="SIF47" s="133"/>
      <c r="SIK47" s="133"/>
      <c r="SIP47" s="133"/>
      <c r="SIU47" s="133"/>
      <c r="SIZ47" s="133"/>
      <c r="SJE47" s="133"/>
      <c r="SJJ47" s="133"/>
      <c r="SJO47" s="133"/>
      <c r="SJT47" s="133"/>
      <c r="SJY47" s="133"/>
      <c r="SKD47" s="133"/>
      <c r="SKI47" s="133"/>
      <c r="SKN47" s="133"/>
      <c r="SKS47" s="133"/>
      <c r="SKX47" s="133"/>
      <c r="SLC47" s="133"/>
      <c r="SLH47" s="133"/>
      <c r="SLM47" s="133"/>
      <c r="SLR47" s="133"/>
      <c r="SLW47" s="133"/>
      <c r="SMB47" s="133"/>
      <c r="SMG47" s="133"/>
      <c r="SML47" s="133"/>
      <c r="SMQ47" s="133"/>
      <c r="SMV47" s="133"/>
      <c r="SNA47" s="133"/>
      <c r="SNF47" s="133"/>
      <c r="SNK47" s="133"/>
      <c r="SNP47" s="133"/>
      <c r="SNU47" s="133"/>
      <c r="SNZ47" s="133"/>
      <c r="SOE47" s="133"/>
      <c r="SOJ47" s="133"/>
      <c r="SOO47" s="133"/>
      <c r="SOT47" s="133"/>
      <c r="SOY47" s="133"/>
      <c r="SPD47" s="133"/>
      <c r="SPI47" s="133"/>
      <c r="SPN47" s="133"/>
      <c r="SPS47" s="133"/>
      <c r="SPX47" s="133"/>
      <c r="SQC47" s="133"/>
      <c r="SQH47" s="133"/>
      <c r="SQM47" s="133"/>
      <c r="SQR47" s="133"/>
      <c r="SQW47" s="133"/>
      <c r="SRB47" s="133"/>
      <c r="SRG47" s="133"/>
      <c r="SRL47" s="133"/>
      <c r="SRQ47" s="133"/>
      <c r="SRV47" s="133"/>
      <c r="SSA47" s="133"/>
      <c r="SSF47" s="133"/>
      <c r="SSK47" s="133"/>
      <c r="SSP47" s="133"/>
      <c r="SSU47" s="133"/>
      <c r="SSZ47" s="133"/>
      <c r="STE47" s="133"/>
      <c r="STJ47" s="133"/>
      <c r="STO47" s="133"/>
      <c r="STT47" s="133"/>
      <c r="STY47" s="133"/>
      <c r="SUD47" s="133"/>
      <c r="SUI47" s="133"/>
      <c r="SUN47" s="133"/>
      <c r="SUS47" s="133"/>
      <c r="SUX47" s="133"/>
      <c r="SVC47" s="133"/>
      <c r="SVH47" s="133"/>
      <c r="SVM47" s="133"/>
      <c r="SVR47" s="133"/>
      <c r="SVW47" s="133"/>
      <c r="SWB47" s="133"/>
      <c r="SWG47" s="133"/>
      <c r="SWL47" s="133"/>
      <c r="SWQ47" s="133"/>
      <c r="SWV47" s="133"/>
      <c r="SXA47" s="133"/>
      <c r="SXF47" s="133"/>
      <c r="SXK47" s="133"/>
      <c r="SXP47" s="133"/>
      <c r="SXU47" s="133"/>
      <c r="SXZ47" s="133"/>
      <c r="SYE47" s="133"/>
      <c r="SYJ47" s="133"/>
      <c r="SYO47" s="133"/>
      <c r="SYT47" s="133"/>
      <c r="SYY47" s="133"/>
      <c r="SZD47" s="133"/>
      <c r="SZI47" s="133"/>
      <c r="SZN47" s="133"/>
      <c r="SZS47" s="133"/>
      <c r="SZX47" s="133"/>
      <c r="TAC47" s="133"/>
      <c r="TAH47" s="133"/>
      <c r="TAM47" s="133"/>
      <c r="TAR47" s="133"/>
      <c r="TAW47" s="133"/>
      <c r="TBB47" s="133"/>
      <c r="TBG47" s="133"/>
      <c r="TBL47" s="133"/>
      <c r="TBQ47" s="133"/>
      <c r="TBV47" s="133"/>
      <c r="TCA47" s="133"/>
      <c r="TCF47" s="133"/>
      <c r="TCK47" s="133"/>
      <c r="TCP47" s="133"/>
      <c r="TCU47" s="133"/>
      <c r="TCZ47" s="133"/>
      <c r="TDE47" s="133"/>
      <c r="TDJ47" s="133"/>
      <c r="TDO47" s="133"/>
      <c r="TDT47" s="133"/>
      <c r="TDY47" s="133"/>
      <c r="TED47" s="133"/>
      <c r="TEI47" s="133"/>
      <c r="TEN47" s="133"/>
      <c r="TES47" s="133"/>
      <c r="TEX47" s="133"/>
      <c r="TFC47" s="133"/>
      <c r="TFH47" s="133"/>
      <c r="TFM47" s="133"/>
      <c r="TFR47" s="133"/>
      <c r="TFW47" s="133"/>
      <c r="TGB47" s="133"/>
      <c r="TGG47" s="133"/>
      <c r="TGL47" s="133"/>
      <c r="TGQ47" s="133"/>
      <c r="TGV47" s="133"/>
      <c r="THA47" s="133"/>
      <c r="THF47" s="133"/>
      <c r="THK47" s="133"/>
      <c r="THP47" s="133"/>
      <c r="THU47" s="133"/>
      <c r="THZ47" s="133"/>
      <c r="TIE47" s="133"/>
      <c r="TIJ47" s="133"/>
      <c r="TIO47" s="133"/>
      <c r="TIT47" s="133"/>
      <c r="TIY47" s="133"/>
      <c r="TJD47" s="133"/>
      <c r="TJI47" s="133"/>
      <c r="TJN47" s="133"/>
      <c r="TJS47" s="133"/>
      <c r="TJX47" s="133"/>
      <c r="TKC47" s="133"/>
      <c r="TKH47" s="133"/>
      <c r="TKM47" s="133"/>
      <c r="TKR47" s="133"/>
      <c r="TKW47" s="133"/>
      <c r="TLB47" s="133"/>
      <c r="TLG47" s="133"/>
      <c r="TLL47" s="133"/>
      <c r="TLQ47" s="133"/>
      <c r="TLV47" s="133"/>
      <c r="TMA47" s="133"/>
      <c r="TMF47" s="133"/>
      <c r="TMK47" s="133"/>
      <c r="TMP47" s="133"/>
      <c r="TMU47" s="133"/>
      <c r="TMZ47" s="133"/>
      <c r="TNE47" s="133"/>
      <c r="TNJ47" s="133"/>
      <c r="TNO47" s="133"/>
      <c r="TNT47" s="133"/>
      <c r="TNY47" s="133"/>
      <c r="TOD47" s="133"/>
      <c r="TOI47" s="133"/>
      <c r="TON47" s="133"/>
      <c r="TOS47" s="133"/>
      <c r="TOX47" s="133"/>
      <c r="TPC47" s="133"/>
      <c r="TPH47" s="133"/>
      <c r="TPM47" s="133"/>
      <c r="TPR47" s="133"/>
      <c r="TPW47" s="133"/>
      <c r="TQB47" s="133"/>
      <c r="TQG47" s="133"/>
      <c r="TQL47" s="133"/>
      <c r="TQQ47" s="133"/>
      <c r="TQV47" s="133"/>
      <c r="TRA47" s="133"/>
      <c r="TRF47" s="133"/>
      <c r="TRK47" s="133"/>
      <c r="TRP47" s="133"/>
      <c r="TRU47" s="133"/>
      <c r="TRZ47" s="133"/>
      <c r="TSE47" s="133"/>
      <c r="TSJ47" s="133"/>
      <c r="TSO47" s="133"/>
      <c r="TST47" s="133"/>
      <c r="TSY47" s="133"/>
      <c r="TTD47" s="133"/>
      <c r="TTI47" s="133"/>
      <c r="TTN47" s="133"/>
      <c r="TTS47" s="133"/>
      <c r="TTX47" s="133"/>
      <c r="TUC47" s="133"/>
      <c r="TUH47" s="133"/>
      <c r="TUM47" s="133"/>
      <c r="TUR47" s="133"/>
      <c r="TUW47" s="133"/>
      <c r="TVB47" s="133"/>
      <c r="TVG47" s="133"/>
      <c r="TVL47" s="133"/>
      <c r="TVQ47" s="133"/>
      <c r="TVV47" s="133"/>
      <c r="TWA47" s="133"/>
      <c r="TWF47" s="133"/>
      <c r="TWK47" s="133"/>
      <c r="TWP47" s="133"/>
      <c r="TWU47" s="133"/>
      <c r="TWZ47" s="133"/>
      <c r="TXE47" s="133"/>
      <c r="TXJ47" s="133"/>
      <c r="TXO47" s="133"/>
      <c r="TXT47" s="133"/>
      <c r="TXY47" s="133"/>
      <c r="TYD47" s="133"/>
      <c r="TYI47" s="133"/>
      <c r="TYN47" s="133"/>
      <c r="TYS47" s="133"/>
      <c r="TYX47" s="133"/>
      <c r="TZC47" s="133"/>
      <c r="TZH47" s="133"/>
      <c r="TZM47" s="133"/>
      <c r="TZR47" s="133"/>
      <c r="TZW47" s="133"/>
      <c r="UAB47" s="133"/>
      <c r="UAG47" s="133"/>
      <c r="UAL47" s="133"/>
      <c r="UAQ47" s="133"/>
      <c r="UAV47" s="133"/>
      <c r="UBA47" s="133"/>
      <c r="UBF47" s="133"/>
      <c r="UBK47" s="133"/>
      <c r="UBP47" s="133"/>
      <c r="UBU47" s="133"/>
      <c r="UBZ47" s="133"/>
      <c r="UCE47" s="133"/>
      <c r="UCJ47" s="133"/>
      <c r="UCO47" s="133"/>
      <c r="UCT47" s="133"/>
      <c r="UCY47" s="133"/>
      <c r="UDD47" s="133"/>
      <c r="UDI47" s="133"/>
      <c r="UDN47" s="133"/>
      <c r="UDS47" s="133"/>
      <c r="UDX47" s="133"/>
      <c r="UEC47" s="133"/>
      <c r="UEH47" s="133"/>
      <c r="UEM47" s="133"/>
      <c r="UER47" s="133"/>
      <c r="UEW47" s="133"/>
      <c r="UFB47" s="133"/>
      <c r="UFG47" s="133"/>
      <c r="UFL47" s="133"/>
      <c r="UFQ47" s="133"/>
      <c r="UFV47" s="133"/>
      <c r="UGA47" s="133"/>
      <c r="UGF47" s="133"/>
      <c r="UGK47" s="133"/>
      <c r="UGP47" s="133"/>
      <c r="UGU47" s="133"/>
      <c r="UGZ47" s="133"/>
      <c r="UHE47" s="133"/>
      <c r="UHJ47" s="133"/>
      <c r="UHO47" s="133"/>
      <c r="UHT47" s="133"/>
      <c r="UHY47" s="133"/>
      <c r="UID47" s="133"/>
      <c r="UII47" s="133"/>
      <c r="UIN47" s="133"/>
      <c r="UIS47" s="133"/>
      <c r="UIX47" s="133"/>
      <c r="UJC47" s="133"/>
      <c r="UJH47" s="133"/>
      <c r="UJM47" s="133"/>
      <c r="UJR47" s="133"/>
      <c r="UJW47" s="133"/>
      <c r="UKB47" s="133"/>
      <c r="UKG47" s="133"/>
      <c r="UKL47" s="133"/>
      <c r="UKQ47" s="133"/>
      <c r="UKV47" s="133"/>
      <c r="ULA47" s="133"/>
      <c r="ULF47" s="133"/>
      <c r="ULK47" s="133"/>
      <c r="ULP47" s="133"/>
      <c r="ULU47" s="133"/>
      <c r="ULZ47" s="133"/>
      <c r="UME47" s="133"/>
      <c r="UMJ47" s="133"/>
      <c r="UMO47" s="133"/>
      <c r="UMT47" s="133"/>
      <c r="UMY47" s="133"/>
      <c r="UND47" s="133"/>
      <c r="UNI47" s="133"/>
      <c r="UNN47" s="133"/>
      <c r="UNS47" s="133"/>
      <c r="UNX47" s="133"/>
      <c r="UOC47" s="133"/>
      <c r="UOH47" s="133"/>
      <c r="UOM47" s="133"/>
      <c r="UOR47" s="133"/>
      <c r="UOW47" s="133"/>
      <c r="UPB47" s="133"/>
      <c r="UPG47" s="133"/>
      <c r="UPL47" s="133"/>
      <c r="UPQ47" s="133"/>
      <c r="UPV47" s="133"/>
      <c r="UQA47" s="133"/>
      <c r="UQF47" s="133"/>
      <c r="UQK47" s="133"/>
      <c r="UQP47" s="133"/>
      <c r="UQU47" s="133"/>
      <c r="UQZ47" s="133"/>
      <c r="URE47" s="133"/>
      <c r="URJ47" s="133"/>
      <c r="URO47" s="133"/>
      <c r="URT47" s="133"/>
      <c r="URY47" s="133"/>
      <c r="USD47" s="133"/>
      <c r="USI47" s="133"/>
      <c r="USN47" s="133"/>
      <c r="USS47" s="133"/>
      <c r="USX47" s="133"/>
      <c r="UTC47" s="133"/>
      <c r="UTH47" s="133"/>
      <c r="UTM47" s="133"/>
      <c r="UTR47" s="133"/>
      <c r="UTW47" s="133"/>
      <c r="UUB47" s="133"/>
      <c r="UUG47" s="133"/>
      <c r="UUL47" s="133"/>
      <c r="UUQ47" s="133"/>
      <c r="UUV47" s="133"/>
      <c r="UVA47" s="133"/>
      <c r="UVF47" s="133"/>
      <c r="UVK47" s="133"/>
      <c r="UVP47" s="133"/>
      <c r="UVU47" s="133"/>
      <c r="UVZ47" s="133"/>
      <c r="UWE47" s="133"/>
      <c r="UWJ47" s="133"/>
      <c r="UWO47" s="133"/>
      <c r="UWT47" s="133"/>
      <c r="UWY47" s="133"/>
      <c r="UXD47" s="133"/>
      <c r="UXI47" s="133"/>
      <c r="UXN47" s="133"/>
      <c r="UXS47" s="133"/>
      <c r="UXX47" s="133"/>
      <c r="UYC47" s="133"/>
      <c r="UYH47" s="133"/>
      <c r="UYM47" s="133"/>
      <c r="UYR47" s="133"/>
      <c r="UYW47" s="133"/>
      <c r="UZB47" s="133"/>
      <c r="UZG47" s="133"/>
      <c r="UZL47" s="133"/>
      <c r="UZQ47" s="133"/>
      <c r="UZV47" s="133"/>
      <c r="VAA47" s="133"/>
      <c r="VAF47" s="133"/>
      <c r="VAK47" s="133"/>
      <c r="VAP47" s="133"/>
      <c r="VAU47" s="133"/>
      <c r="VAZ47" s="133"/>
      <c r="VBE47" s="133"/>
      <c r="VBJ47" s="133"/>
      <c r="VBO47" s="133"/>
      <c r="VBT47" s="133"/>
      <c r="VBY47" s="133"/>
      <c r="VCD47" s="133"/>
      <c r="VCI47" s="133"/>
      <c r="VCN47" s="133"/>
      <c r="VCS47" s="133"/>
      <c r="VCX47" s="133"/>
      <c r="VDC47" s="133"/>
      <c r="VDH47" s="133"/>
      <c r="VDM47" s="133"/>
      <c r="VDR47" s="133"/>
      <c r="VDW47" s="133"/>
      <c r="VEB47" s="133"/>
      <c r="VEG47" s="133"/>
      <c r="VEL47" s="133"/>
      <c r="VEQ47" s="133"/>
      <c r="VEV47" s="133"/>
      <c r="VFA47" s="133"/>
      <c r="VFF47" s="133"/>
      <c r="VFK47" s="133"/>
      <c r="VFP47" s="133"/>
      <c r="VFU47" s="133"/>
      <c r="VFZ47" s="133"/>
      <c r="VGE47" s="133"/>
      <c r="VGJ47" s="133"/>
      <c r="VGO47" s="133"/>
      <c r="VGT47" s="133"/>
      <c r="VGY47" s="133"/>
      <c r="VHD47" s="133"/>
      <c r="VHI47" s="133"/>
      <c r="VHN47" s="133"/>
      <c r="VHS47" s="133"/>
      <c r="VHX47" s="133"/>
      <c r="VIC47" s="133"/>
      <c r="VIH47" s="133"/>
      <c r="VIM47" s="133"/>
      <c r="VIR47" s="133"/>
      <c r="VIW47" s="133"/>
      <c r="VJB47" s="133"/>
      <c r="VJG47" s="133"/>
      <c r="VJL47" s="133"/>
      <c r="VJQ47" s="133"/>
      <c r="VJV47" s="133"/>
      <c r="VKA47" s="133"/>
      <c r="VKF47" s="133"/>
      <c r="VKK47" s="133"/>
      <c r="VKP47" s="133"/>
      <c r="VKU47" s="133"/>
      <c r="VKZ47" s="133"/>
      <c r="VLE47" s="133"/>
      <c r="VLJ47" s="133"/>
      <c r="VLO47" s="133"/>
      <c r="VLT47" s="133"/>
      <c r="VLY47" s="133"/>
      <c r="VMD47" s="133"/>
      <c r="VMI47" s="133"/>
      <c r="VMN47" s="133"/>
      <c r="VMS47" s="133"/>
      <c r="VMX47" s="133"/>
      <c r="VNC47" s="133"/>
      <c r="VNH47" s="133"/>
      <c r="VNM47" s="133"/>
      <c r="VNR47" s="133"/>
      <c r="VNW47" s="133"/>
      <c r="VOB47" s="133"/>
      <c r="VOG47" s="133"/>
      <c r="VOL47" s="133"/>
      <c r="VOQ47" s="133"/>
      <c r="VOV47" s="133"/>
      <c r="VPA47" s="133"/>
      <c r="VPF47" s="133"/>
      <c r="VPK47" s="133"/>
      <c r="VPP47" s="133"/>
      <c r="VPU47" s="133"/>
      <c r="VPZ47" s="133"/>
      <c r="VQE47" s="133"/>
      <c r="VQJ47" s="133"/>
      <c r="VQO47" s="133"/>
      <c r="VQT47" s="133"/>
      <c r="VQY47" s="133"/>
      <c r="VRD47" s="133"/>
      <c r="VRI47" s="133"/>
      <c r="VRN47" s="133"/>
      <c r="VRS47" s="133"/>
      <c r="VRX47" s="133"/>
      <c r="VSC47" s="133"/>
      <c r="VSH47" s="133"/>
      <c r="VSM47" s="133"/>
      <c r="VSR47" s="133"/>
      <c r="VSW47" s="133"/>
      <c r="VTB47" s="133"/>
      <c r="VTG47" s="133"/>
      <c r="VTL47" s="133"/>
      <c r="VTQ47" s="133"/>
      <c r="VTV47" s="133"/>
      <c r="VUA47" s="133"/>
      <c r="VUF47" s="133"/>
      <c r="VUK47" s="133"/>
      <c r="VUP47" s="133"/>
      <c r="VUU47" s="133"/>
      <c r="VUZ47" s="133"/>
      <c r="VVE47" s="133"/>
      <c r="VVJ47" s="133"/>
      <c r="VVO47" s="133"/>
      <c r="VVT47" s="133"/>
      <c r="VVY47" s="133"/>
      <c r="VWD47" s="133"/>
      <c r="VWI47" s="133"/>
      <c r="VWN47" s="133"/>
      <c r="VWS47" s="133"/>
      <c r="VWX47" s="133"/>
      <c r="VXC47" s="133"/>
      <c r="VXH47" s="133"/>
      <c r="VXM47" s="133"/>
      <c r="VXR47" s="133"/>
      <c r="VXW47" s="133"/>
      <c r="VYB47" s="133"/>
      <c r="VYG47" s="133"/>
      <c r="VYL47" s="133"/>
      <c r="VYQ47" s="133"/>
      <c r="VYV47" s="133"/>
      <c r="VZA47" s="133"/>
      <c r="VZF47" s="133"/>
      <c r="VZK47" s="133"/>
      <c r="VZP47" s="133"/>
      <c r="VZU47" s="133"/>
      <c r="VZZ47" s="133"/>
      <c r="WAE47" s="133"/>
      <c r="WAJ47" s="133"/>
      <c r="WAO47" s="133"/>
      <c r="WAT47" s="133"/>
      <c r="WAY47" s="133"/>
      <c r="WBD47" s="133"/>
      <c r="WBI47" s="133"/>
      <c r="WBN47" s="133"/>
      <c r="WBS47" s="133"/>
      <c r="WBX47" s="133"/>
      <c r="WCC47" s="133"/>
      <c r="WCH47" s="133"/>
      <c r="WCM47" s="133"/>
      <c r="WCR47" s="133"/>
      <c r="WCW47" s="133"/>
      <c r="WDB47" s="133"/>
      <c r="WDG47" s="133"/>
      <c r="WDL47" s="133"/>
      <c r="WDQ47" s="133"/>
      <c r="WDV47" s="133"/>
      <c r="WEA47" s="133"/>
      <c r="WEF47" s="133"/>
      <c r="WEK47" s="133"/>
      <c r="WEP47" s="133"/>
      <c r="WEU47" s="133"/>
      <c r="WEZ47" s="133"/>
      <c r="WFE47" s="133"/>
      <c r="WFJ47" s="133"/>
      <c r="WFO47" s="133"/>
      <c r="WFT47" s="133"/>
      <c r="WFY47" s="133"/>
      <c r="WGD47" s="133"/>
      <c r="WGI47" s="133"/>
      <c r="WGN47" s="133"/>
      <c r="WGS47" s="133"/>
      <c r="WGX47" s="133"/>
      <c r="WHC47" s="133"/>
      <c r="WHH47" s="133"/>
      <c r="WHM47" s="133"/>
      <c r="WHR47" s="133"/>
      <c r="WHW47" s="133"/>
      <c r="WIB47" s="133"/>
      <c r="WIG47" s="133"/>
      <c r="WIL47" s="133"/>
      <c r="WIQ47" s="133"/>
      <c r="WIV47" s="133"/>
      <c r="WJA47" s="133"/>
      <c r="WJF47" s="133"/>
      <c r="WJK47" s="133"/>
      <c r="WJP47" s="133"/>
      <c r="WJU47" s="133"/>
      <c r="WJZ47" s="133"/>
      <c r="WKE47" s="133"/>
      <c r="WKJ47" s="133"/>
      <c r="WKO47" s="133"/>
      <c r="WKT47" s="133"/>
      <c r="WKY47" s="133"/>
      <c r="WLD47" s="133"/>
      <c r="WLI47" s="133"/>
      <c r="WLN47" s="133"/>
      <c r="WLS47" s="133"/>
      <c r="WLX47" s="133"/>
      <c r="WMC47" s="133"/>
      <c r="WMH47" s="133"/>
      <c r="WMM47" s="133"/>
      <c r="WMR47" s="133"/>
      <c r="WMW47" s="133"/>
      <c r="WNB47" s="133"/>
      <c r="WNG47" s="133"/>
      <c r="WNL47" s="133"/>
      <c r="WNQ47" s="133"/>
      <c r="WNV47" s="133"/>
      <c r="WOA47" s="133"/>
      <c r="WOF47" s="133"/>
      <c r="WOK47" s="133"/>
      <c r="WOP47" s="133"/>
      <c r="WOU47" s="133"/>
      <c r="WOZ47" s="133"/>
      <c r="WPE47" s="133"/>
      <c r="WPJ47" s="133"/>
      <c r="WPO47" s="133"/>
      <c r="WPT47" s="133"/>
      <c r="WPY47" s="133"/>
      <c r="WQD47" s="133"/>
      <c r="WQI47" s="133"/>
      <c r="WQN47" s="133"/>
      <c r="WQS47" s="133"/>
      <c r="WQX47" s="133"/>
      <c r="WRC47" s="133"/>
      <c r="WRH47" s="133"/>
      <c r="WRM47" s="133"/>
      <c r="WRR47" s="133"/>
      <c r="WRW47" s="133"/>
      <c r="WSB47" s="133"/>
      <c r="WSG47" s="133"/>
      <c r="WSL47" s="133"/>
      <c r="WSQ47" s="133"/>
      <c r="WSV47" s="133"/>
      <c r="WTA47" s="133"/>
      <c r="WTF47" s="133"/>
      <c r="WTK47" s="133"/>
      <c r="WTP47" s="133"/>
      <c r="WTU47" s="133"/>
      <c r="WTZ47" s="133"/>
      <c r="WUE47" s="133"/>
      <c r="WUJ47" s="133"/>
      <c r="WUO47" s="133"/>
      <c r="WUT47" s="133"/>
      <c r="WUY47" s="133"/>
      <c r="WVD47" s="133"/>
      <c r="WVI47" s="133"/>
      <c r="WVN47" s="133"/>
      <c r="WVS47" s="133"/>
      <c r="WVX47" s="133"/>
      <c r="WWC47" s="133"/>
      <c r="WWH47" s="133"/>
      <c r="WWM47" s="133"/>
      <c r="WWR47" s="133"/>
      <c r="WWW47" s="133"/>
      <c r="WXB47" s="133"/>
      <c r="WXG47" s="133"/>
      <c r="WXL47" s="133"/>
      <c r="WXQ47" s="133"/>
      <c r="WXV47" s="133"/>
      <c r="WYA47" s="133"/>
      <c r="WYF47" s="133"/>
      <c r="WYK47" s="133"/>
      <c r="WYP47" s="133"/>
      <c r="WYU47" s="133"/>
      <c r="WYZ47" s="133"/>
      <c r="WZE47" s="133"/>
      <c r="WZJ47" s="133"/>
      <c r="WZO47" s="133"/>
      <c r="WZT47" s="133"/>
      <c r="WZY47" s="133"/>
      <c r="XAD47" s="133"/>
      <c r="XAI47" s="133"/>
      <c r="XAN47" s="133"/>
      <c r="XAS47" s="133"/>
      <c r="XAX47" s="133"/>
      <c r="XBC47" s="133"/>
      <c r="XBH47" s="133"/>
      <c r="XBM47" s="133"/>
      <c r="XBR47" s="133"/>
      <c r="XBW47" s="133"/>
      <c r="XCB47" s="133"/>
      <c r="XCG47" s="133"/>
      <c r="XCL47" s="133"/>
      <c r="XCQ47" s="133"/>
      <c r="XCV47" s="133"/>
      <c r="XDA47" s="133"/>
      <c r="XDF47" s="133"/>
      <c r="XDK47" s="133"/>
      <c r="XDP47" s="133"/>
      <c r="XDU47" s="133"/>
      <c r="XDZ47" s="133"/>
      <c r="XEE47" s="133"/>
      <c r="XEJ47" s="133"/>
      <c r="XEO47" s="133"/>
      <c r="XET47" s="133"/>
      <c r="XEY47" s="133"/>
      <c r="XFD47" s="133"/>
    </row>
    <row r="48" spans="1:1024 1029:2044 2049:3069 3074:4094 4099:5119 5124:6144 6149:7164 7169:8189 8194:9214 9219:10239 10244:11264 11269:12284 12289:13309 13314:14334 14339:15359 15364:16384">
      <c r="A48" s="132" t="s">
        <v>826</v>
      </c>
      <c r="B48" s="132" t="s">
        <v>1484</v>
      </c>
      <c r="C48" s="132" t="s">
        <v>1507</v>
      </c>
      <c r="D48" s="133">
        <v>12455.210000000001</v>
      </c>
      <c r="E48" s="132" t="s">
        <v>822</v>
      </c>
      <c r="I48" s="133"/>
      <c r="N48" s="133"/>
      <c r="S48" s="133"/>
      <c r="X48" s="133"/>
      <c r="AC48" s="133"/>
      <c r="AH48" s="133"/>
      <c r="AM48" s="133"/>
      <c r="AR48" s="133"/>
      <c r="AW48" s="133"/>
      <c r="BB48" s="133"/>
      <c r="BG48" s="133"/>
      <c r="BL48" s="133"/>
      <c r="BQ48" s="133"/>
      <c r="BV48" s="133"/>
      <c r="CA48" s="133"/>
      <c r="CF48" s="133"/>
      <c r="CK48" s="133"/>
      <c r="CP48" s="133"/>
      <c r="CU48" s="133"/>
      <c r="CZ48" s="133"/>
      <c r="DE48" s="133"/>
      <c r="DJ48" s="133"/>
      <c r="DO48" s="133"/>
      <c r="DT48" s="133"/>
      <c r="DY48" s="133"/>
      <c r="ED48" s="133"/>
      <c r="EI48" s="133"/>
      <c r="EN48" s="133"/>
      <c r="ES48" s="133"/>
      <c r="EX48" s="133"/>
      <c r="FC48" s="133"/>
      <c r="FH48" s="133"/>
      <c r="FM48" s="133"/>
      <c r="FR48" s="133"/>
      <c r="FW48" s="133"/>
      <c r="GB48" s="133"/>
      <c r="GG48" s="133"/>
      <c r="GL48" s="133"/>
      <c r="GQ48" s="133"/>
      <c r="GV48" s="133"/>
      <c r="HA48" s="133"/>
      <c r="HF48" s="133"/>
      <c r="HK48" s="133"/>
      <c r="HP48" s="133"/>
      <c r="HU48" s="133"/>
      <c r="HZ48" s="133"/>
      <c r="IE48" s="133"/>
      <c r="IJ48" s="133"/>
      <c r="IO48" s="133"/>
      <c r="IT48" s="133"/>
      <c r="IY48" s="133"/>
      <c r="JD48" s="133"/>
      <c r="JI48" s="133"/>
      <c r="JN48" s="133"/>
      <c r="JS48" s="133"/>
      <c r="JX48" s="133"/>
      <c r="KC48" s="133"/>
      <c r="KH48" s="133"/>
      <c r="KM48" s="133"/>
      <c r="KR48" s="133"/>
      <c r="KW48" s="133"/>
      <c r="LB48" s="133"/>
      <c r="LG48" s="133"/>
      <c r="LL48" s="133"/>
      <c r="LQ48" s="133"/>
      <c r="LV48" s="133"/>
      <c r="MA48" s="133"/>
      <c r="MF48" s="133"/>
      <c r="MK48" s="133"/>
      <c r="MP48" s="133"/>
      <c r="MU48" s="133"/>
      <c r="MZ48" s="133"/>
      <c r="NE48" s="133"/>
      <c r="NJ48" s="133"/>
      <c r="NO48" s="133"/>
      <c r="NT48" s="133"/>
      <c r="NY48" s="133"/>
      <c r="OD48" s="133"/>
      <c r="OI48" s="133"/>
      <c r="ON48" s="133"/>
      <c r="OS48" s="133"/>
      <c r="OX48" s="133"/>
      <c r="PC48" s="133"/>
      <c r="PH48" s="133"/>
      <c r="PM48" s="133"/>
      <c r="PR48" s="133"/>
      <c r="PW48" s="133"/>
      <c r="QB48" s="133"/>
      <c r="QG48" s="133"/>
      <c r="QL48" s="133"/>
      <c r="QQ48" s="133"/>
      <c r="QV48" s="133"/>
      <c r="RA48" s="133"/>
      <c r="RF48" s="133"/>
      <c r="RK48" s="133"/>
      <c r="RP48" s="133"/>
      <c r="RU48" s="133"/>
      <c r="RZ48" s="133"/>
      <c r="SE48" s="133"/>
      <c r="SJ48" s="133"/>
      <c r="SO48" s="133"/>
      <c r="ST48" s="133"/>
      <c r="SY48" s="133"/>
      <c r="TD48" s="133"/>
      <c r="TI48" s="133"/>
      <c r="TN48" s="133"/>
      <c r="TS48" s="133"/>
      <c r="TX48" s="133"/>
      <c r="UC48" s="133"/>
      <c r="UH48" s="133"/>
      <c r="UM48" s="133"/>
      <c r="UR48" s="133"/>
      <c r="UW48" s="133"/>
      <c r="VB48" s="133"/>
      <c r="VG48" s="133"/>
      <c r="VL48" s="133"/>
      <c r="VQ48" s="133"/>
      <c r="VV48" s="133"/>
      <c r="WA48" s="133"/>
      <c r="WF48" s="133"/>
      <c r="WK48" s="133"/>
      <c r="WP48" s="133"/>
      <c r="WU48" s="133"/>
      <c r="WZ48" s="133"/>
      <c r="XE48" s="133"/>
      <c r="XJ48" s="133"/>
      <c r="XO48" s="133"/>
      <c r="XT48" s="133"/>
      <c r="XY48" s="133"/>
      <c r="YD48" s="133"/>
      <c r="YI48" s="133"/>
      <c r="YN48" s="133"/>
      <c r="YS48" s="133"/>
      <c r="YX48" s="133"/>
      <c r="ZC48" s="133"/>
      <c r="ZH48" s="133"/>
      <c r="ZM48" s="133"/>
      <c r="ZR48" s="133"/>
      <c r="ZW48" s="133"/>
      <c r="AAB48" s="133"/>
      <c r="AAG48" s="133"/>
      <c r="AAL48" s="133"/>
      <c r="AAQ48" s="133"/>
      <c r="AAV48" s="133"/>
      <c r="ABA48" s="133"/>
      <c r="ABF48" s="133"/>
      <c r="ABK48" s="133"/>
      <c r="ABP48" s="133"/>
      <c r="ABU48" s="133"/>
      <c r="ABZ48" s="133"/>
      <c r="ACE48" s="133"/>
      <c r="ACJ48" s="133"/>
      <c r="ACO48" s="133"/>
      <c r="ACT48" s="133"/>
      <c r="ACY48" s="133"/>
      <c r="ADD48" s="133"/>
      <c r="ADI48" s="133"/>
      <c r="ADN48" s="133"/>
      <c r="ADS48" s="133"/>
      <c r="ADX48" s="133"/>
      <c r="AEC48" s="133"/>
      <c r="AEH48" s="133"/>
      <c r="AEM48" s="133"/>
      <c r="AER48" s="133"/>
      <c r="AEW48" s="133"/>
      <c r="AFB48" s="133"/>
      <c r="AFG48" s="133"/>
      <c r="AFL48" s="133"/>
      <c r="AFQ48" s="133"/>
      <c r="AFV48" s="133"/>
      <c r="AGA48" s="133"/>
      <c r="AGF48" s="133"/>
      <c r="AGK48" s="133"/>
      <c r="AGP48" s="133"/>
      <c r="AGU48" s="133"/>
      <c r="AGZ48" s="133"/>
      <c r="AHE48" s="133"/>
      <c r="AHJ48" s="133"/>
      <c r="AHO48" s="133"/>
      <c r="AHT48" s="133"/>
      <c r="AHY48" s="133"/>
      <c r="AID48" s="133"/>
      <c r="AII48" s="133"/>
      <c r="AIN48" s="133"/>
      <c r="AIS48" s="133"/>
      <c r="AIX48" s="133"/>
      <c r="AJC48" s="133"/>
      <c r="AJH48" s="133"/>
      <c r="AJM48" s="133"/>
      <c r="AJR48" s="133"/>
      <c r="AJW48" s="133"/>
      <c r="AKB48" s="133"/>
      <c r="AKG48" s="133"/>
      <c r="AKL48" s="133"/>
      <c r="AKQ48" s="133"/>
      <c r="AKV48" s="133"/>
      <c r="ALA48" s="133"/>
      <c r="ALF48" s="133"/>
      <c r="ALK48" s="133"/>
      <c r="ALP48" s="133"/>
      <c r="ALU48" s="133"/>
      <c r="ALZ48" s="133"/>
      <c r="AME48" s="133"/>
      <c r="AMJ48" s="133"/>
      <c r="AMO48" s="133"/>
      <c r="AMT48" s="133"/>
      <c r="AMY48" s="133"/>
      <c r="AND48" s="133"/>
      <c r="ANI48" s="133"/>
      <c r="ANN48" s="133"/>
      <c r="ANS48" s="133"/>
      <c r="ANX48" s="133"/>
      <c r="AOC48" s="133"/>
      <c r="AOH48" s="133"/>
      <c r="AOM48" s="133"/>
      <c r="AOR48" s="133"/>
      <c r="AOW48" s="133"/>
      <c r="APB48" s="133"/>
      <c r="APG48" s="133"/>
      <c r="APL48" s="133"/>
      <c r="APQ48" s="133"/>
      <c r="APV48" s="133"/>
      <c r="AQA48" s="133"/>
      <c r="AQF48" s="133"/>
      <c r="AQK48" s="133"/>
      <c r="AQP48" s="133"/>
      <c r="AQU48" s="133"/>
      <c r="AQZ48" s="133"/>
      <c r="ARE48" s="133"/>
      <c r="ARJ48" s="133"/>
      <c r="ARO48" s="133"/>
      <c r="ART48" s="133"/>
      <c r="ARY48" s="133"/>
      <c r="ASD48" s="133"/>
      <c r="ASI48" s="133"/>
      <c r="ASN48" s="133"/>
      <c r="ASS48" s="133"/>
      <c r="ASX48" s="133"/>
      <c r="ATC48" s="133"/>
      <c r="ATH48" s="133"/>
      <c r="ATM48" s="133"/>
      <c r="ATR48" s="133"/>
      <c r="ATW48" s="133"/>
      <c r="AUB48" s="133"/>
      <c r="AUG48" s="133"/>
      <c r="AUL48" s="133"/>
      <c r="AUQ48" s="133"/>
      <c r="AUV48" s="133"/>
      <c r="AVA48" s="133"/>
      <c r="AVF48" s="133"/>
      <c r="AVK48" s="133"/>
      <c r="AVP48" s="133"/>
      <c r="AVU48" s="133"/>
      <c r="AVZ48" s="133"/>
      <c r="AWE48" s="133"/>
      <c r="AWJ48" s="133"/>
      <c r="AWO48" s="133"/>
      <c r="AWT48" s="133"/>
      <c r="AWY48" s="133"/>
      <c r="AXD48" s="133"/>
      <c r="AXI48" s="133"/>
      <c r="AXN48" s="133"/>
      <c r="AXS48" s="133"/>
      <c r="AXX48" s="133"/>
      <c r="AYC48" s="133"/>
      <c r="AYH48" s="133"/>
      <c r="AYM48" s="133"/>
      <c r="AYR48" s="133"/>
      <c r="AYW48" s="133"/>
      <c r="AZB48" s="133"/>
      <c r="AZG48" s="133"/>
      <c r="AZL48" s="133"/>
      <c r="AZQ48" s="133"/>
      <c r="AZV48" s="133"/>
      <c r="BAA48" s="133"/>
      <c r="BAF48" s="133"/>
      <c r="BAK48" s="133"/>
      <c r="BAP48" s="133"/>
      <c r="BAU48" s="133"/>
      <c r="BAZ48" s="133"/>
      <c r="BBE48" s="133"/>
      <c r="BBJ48" s="133"/>
      <c r="BBO48" s="133"/>
      <c r="BBT48" s="133"/>
      <c r="BBY48" s="133"/>
      <c r="BCD48" s="133"/>
      <c r="BCI48" s="133"/>
      <c r="BCN48" s="133"/>
      <c r="BCS48" s="133"/>
      <c r="BCX48" s="133"/>
      <c r="BDC48" s="133"/>
      <c r="BDH48" s="133"/>
      <c r="BDM48" s="133"/>
      <c r="BDR48" s="133"/>
      <c r="BDW48" s="133"/>
      <c r="BEB48" s="133"/>
      <c r="BEG48" s="133"/>
      <c r="BEL48" s="133"/>
      <c r="BEQ48" s="133"/>
      <c r="BEV48" s="133"/>
      <c r="BFA48" s="133"/>
      <c r="BFF48" s="133"/>
      <c r="BFK48" s="133"/>
      <c r="BFP48" s="133"/>
      <c r="BFU48" s="133"/>
      <c r="BFZ48" s="133"/>
      <c r="BGE48" s="133"/>
      <c r="BGJ48" s="133"/>
      <c r="BGO48" s="133"/>
      <c r="BGT48" s="133"/>
      <c r="BGY48" s="133"/>
      <c r="BHD48" s="133"/>
      <c r="BHI48" s="133"/>
      <c r="BHN48" s="133"/>
      <c r="BHS48" s="133"/>
      <c r="BHX48" s="133"/>
      <c r="BIC48" s="133"/>
      <c r="BIH48" s="133"/>
      <c r="BIM48" s="133"/>
      <c r="BIR48" s="133"/>
      <c r="BIW48" s="133"/>
      <c r="BJB48" s="133"/>
      <c r="BJG48" s="133"/>
      <c r="BJL48" s="133"/>
      <c r="BJQ48" s="133"/>
      <c r="BJV48" s="133"/>
      <c r="BKA48" s="133"/>
      <c r="BKF48" s="133"/>
      <c r="BKK48" s="133"/>
      <c r="BKP48" s="133"/>
      <c r="BKU48" s="133"/>
      <c r="BKZ48" s="133"/>
      <c r="BLE48" s="133"/>
      <c r="BLJ48" s="133"/>
      <c r="BLO48" s="133"/>
      <c r="BLT48" s="133"/>
      <c r="BLY48" s="133"/>
      <c r="BMD48" s="133"/>
      <c r="BMI48" s="133"/>
      <c r="BMN48" s="133"/>
      <c r="BMS48" s="133"/>
      <c r="BMX48" s="133"/>
      <c r="BNC48" s="133"/>
      <c r="BNH48" s="133"/>
      <c r="BNM48" s="133"/>
      <c r="BNR48" s="133"/>
      <c r="BNW48" s="133"/>
      <c r="BOB48" s="133"/>
      <c r="BOG48" s="133"/>
      <c r="BOL48" s="133"/>
      <c r="BOQ48" s="133"/>
      <c r="BOV48" s="133"/>
      <c r="BPA48" s="133"/>
      <c r="BPF48" s="133"/>
      <c r="BPK48" s="133"/>
      <c r="BPP48" s="133"/>
      <c r="BPU48" s="133"/>
      <c r="BPZ48" s="133"/>
      <c r="BQE48" s="133"/>
      <c r="BQJ48" s="133"/>
      <c r="BQO48" s="133"/>
      <c r="BQT48" s="133"/>
      <c r="BQY48" s="133"/>
      <c r="BRD48" s="133"/>
      <c r="BRI48" s="133"/>
      <c r="BRN48" s="133"/>
      <c r="BRS48" s="133"/>
      <c r="BRX48" s="133"/>
      <c r="BSC48" s="133"/>
      <c r="BSH48" s="133"/>
      <c r="BSM48" s="133"/>
      <c r="BSR48" s="133"/>
      <c r="BSW48" s="133"/>
      <c r="BTB48" s="133"/>
      <c r="BTG48" s="133"/>
      <c r="BTL48" s="133"/>
      <c r="BTQ48" s="133"/>
      <c r="BTV48" s="133"/>
      <c r="BUA48" s="133"/>
      <c r="BUF48" s="133"/>
      <c r="BUK48" s="133"/>
      <c r="BUP48" s="133"/>
      <c r="BUU48" s="133"/>
      <c r="BUZ48" s="133"/>
      <c r="BVE48" s="133"/>
      <c r="BVJ48" s="133"/>
      <c r="BVO48" s="133"/>
      <c r="BVT48" s="133"/>
      <c r="BVY48" s="133"/>
      <c r="BWD48" s="133"/>
      <c r="BWI48" s="133"/>
      <c r="BWN48" s="133"/>
      <c r="BWS48" s="133"/>
      <c r="BWX48" s="133"/>
      <c r="BXC48" s="133"/>
      <c r="BXH48" s="133"/>
      <c r="BXM48" s="133"/>
      <c r="BXR48" s="133"/>
      <c r="BXW48" s="133"/>
      <c r="BYB48" s="133"/>
      <c r="BYG48" s="133"/>
      <c r="BYL48" s="133"/>
      <c r="BYQ48" s="133"/>
      <c r="BYV48" s="133"/>
      <c r="BZA48" s="133"/>
      <c r="BZF48" s="133"/>
      <c r="BZK48" s="133"/>
      <c r="BZP48" s="133"/>
      <c r="BZU48" s="133"/>
      <c r="BZZ48" s="133"/>
      <c r="CAE48" s="133"/>
      <c r="CAJ48" s="133"/>
      <c r="CAO48" s="133"/>
      <c r="CAT48" s="133"/>
      <c r="CAY48" s="133"/>
      <c r="CBD48" s="133"/>
      <c r="CBI48" s="133"/>
      <c r="CBN48" s="133"/>
      <c r="CBS48" s="133"/>
      <c r="CBX48" s="133"/>
      <c r="CCC48" s="133"/>
      <c r="CCH48" s="133"/>
      <c r="CCM48" s="133"/>
      <c r="CCR48" s="133"/>
      <c r="CCW48" s="133"/>
      <c r="CDB48" s="133"/>
      <c r="CDG48" s="133"/>
      <c r="CDL48" s="133"/>
      <c r="CDQ48" s="133"/>
      <c r="CDV48" s="133"/>
      <c r="CEA48" s="133"/>
      <c r="CEF48" s="133"/>
      <c r="CEK48" s="133"/>
      <c r="CEP48" s="133"/>
      <c r="CEU48" s="133"/>
      <c r="CEZ48" s="133"/>
      <c r="CFE48" s="133"/>
      <c r="CFJ48" s="133"/>
      <c r="CFO48" s="133"/>
      <c r="CFT48" s="133"/>
      <c r="CFY48" s="133"/>
      <c r="CGD48" s="133"/>
      <c r="CGI48" s="133"/>
      <c r="CGN48" s="133"/>
      <c r="CGS48" s="133"/>
      <c r="CGX48" s="133"/>
      <c r="CHC48" s="133"/>
      <c r="CHH48" s="133"/>
      <c r="CHM48" s="133"/>
      <c r="CHR48" s="133"/>
      <c r="CHW48" s="133"/>
      <c r="CIB48" s="133"/>
      <c r="CIG48" s="133"/>
      <c r="CIL48" s="133"/>
      <c r="CIQ48" s="133"/>
      <c r="CIV48" s="133"/>
      <c r="CJA48" s="133"/>
      <c r="CJF48" s="133"/>
      <c r="CJK48" s="133"/>
      <c r="CJP48" s="133"/>
      <c r="CJU48" s="133"/>
      <c r="CJZ48" s="133"/>
      <c r="CKE48" s="133"/>
      <c r="CKJ48" s="133"/>
      <c r="CKO48" s="133"/>
      <c r="CKT48" s="133"/>
      <c r="CKY48" s="133"/>
      <c r="CLD48" s="133"/>
      <c r="CLI48" s="133"/>
      <c r="CLN48" s="133"/>
      <c r="CLS48" s="133"/>
      <c r="CLX48" s="133"/>
      <c r="CMC48" s="133"/>
      <c r="CMH48" s="133"/>
      <c r="CMM48" s="133"/>
      <c r="CMR48" s="133"/>
      <c r="CMW48" s="133"/>
      <c r="CNB48" s="133"/>
      <c r="CNG48" s="133"/>
      <c r="CNL48" s="133"/>
      <c r="CNQ48" s="133"/>
      <c r="CNV48" s="133"/>
      <c r="COA48" s="133"/>
      <c r="COF48" s="133"/>
      <c r="COK48" s="133"/>
      <c r="COP48" s="133"/>
      <c r="COU48" s="133"/>
      <c r="COZ48" s="133"/>
      <c r="CPE48" s="133"/>
      <c r="CPJ48" s="133"/>
      <c r="CPO48" s="133"/>
      <c r="CPT48" s="133"/>
      <c r="CPY48" s="133"/>
      <c r="CQD48" s="133"/>
      <c r="CQI48" s="133"/>
      <c r="CQN48" s="133"/>
      <c r="CQS48" s="133"/>
      <c r="CQX48" s="133"/>
      <c r="CRC48" s="133"/>
      <c r="CRH48" s="133"/>
      <c r="CRM48" s="133"/>
      <c r="CRR48" s="133"/>
      <c r="CRW48" s="133"/>
      <c r="CSB48" s="133"/>
      <c r="CSG48" s="133"/>
      <c r="CSL48" s="133"/>
      <c r="CSQ48" s="133"/>
      <c r="CSV48" s="133"/>
      <c r="CTA48" s="133"/>
      <c r="CTF48" s="133"/>
      <c r="CTK48" s="133"/>
      <c r="CTP48" s="133"/>
      <c r="CTU48" s="133"/>
      <c r="CTZ48" s="133"/>
      <c r="CUE48" s="133"/>
      <c r="CUJ48" s="133"/>
      <c r="CUO48" s="133"/>
      <c r="CUT48" s="133"/>
      <c r="CUY48" s="133"/>
      <c r="CVD48" s="133"/>
      <c r="CVI48" s="133"/>
      <c r="CVN48" s="133"/>
      <c r="CVS48" s="133"/>
      <c r="CVX48" s="133"/>
      <c r="CWC48" s="133"/>
      <c r="CWH48" s="133"/>
      <c r="CWM48" s="133"/>
      <c r="CWR48" s="133"/>
      <c r="CWW48" s="133"/>
      <c r="CXB48" s="133"/>
      <c r="CXG48" s="133"/>
      <c r="CXL48" s="133"/>
      <c r="CXQ48" s="133"/>
      <c r="CXV48" s="133"/>
      <c r="CYA48" s="133"/>
      <c r="CYF48" s="133"/>
      <c r="CYK48" s="133"/>
      <c r="CYP48" s="133"/>
      <c r="CYU48" s="133"/>
      <c r="CYZ48" s="133"/>
      <c r="CZE48" s="133"/>
      <c r="CZJ48" s="133"/>
      <c r="CZO48" s="133"/>
      <c r="CZT48" s="133"/>
      <c r="CZY48" s="133"/>
      <c r="DAD48" s="133"/>
      <c r="DAI48" s="133"/>
      <c r="DAN48" s="133"/>
      <c r="DAS48" s="133"/>
      <c r="DAX48" s="133"/>
      <c r="DBC48" s="133"/>
      <c r="DBH48" s="133"/>
      <c r="DBM48" s="133"/>
      <c r="DBR48" s="133"/>
      <c r="DBW48" s="133"/>
      <c r="DCB48" s="133"/>
      <c r="DCG48" s="133"/>
      <c r="DCL48" s="133"/>
      <c r="DCQ48" s="133"/>
      <c r="DCV48" s="133"/>
      <c r="DDA48" s="133"/>
      <c r="DDF48" s="133"/>
      <c r="DDK48" s="133"/>
      <c r="DDP48" s="133"/>
      <c r="DDU48" s="133"/>
      <c r="DDZ48" s="133"/>
      <c r="DEE48" s="133"/>
      <c r="DEJ48" s="133"/>
      <c r="DEO48" s="133"/>
      <c r="DET48" s="133"/>
      <c r="DEY48" s="133"/>
      <c r="DFD48" s="133"/>
      <c r="DFI48" s="133"/>
      <c r="DFN48" s="133"/>
      <c r="DFS48" s="133"/>
      <c r="DFX48" s="133"/>
      <c r="DGC48" s="133"/>
      <c r="DGH48" s="133"/>
      <c r="DGM48" s="133"/>
      <c r="DGR48" s="133"/>
      <c r="DGW48" s="133"/>
      <c r="DHB48" s="133"/>
      <c r="DHG48" s="133"/>
      <c r="DHL48" s="133"/>
      <c r="DHQ48" s="133"/>
      <c r="DHV48" s="133"/>
      <c r="DIA48" s="133"/>
      <c r="DIF48" s="133"/>
      <c r="DIK48" s="133"/>
      <c r="DIP48" s="133"/>
      <c r="DIU48" s="133"/>
      <c r="DIZ48" s="133"/>
      <c r="DJE48" s="133"/>
      <c r="DJJ48" s="133"/>
      <c r="DJO48" s="133"/>
      <c r="DJT48" s="133"/>
      <c r="DJY48" s="133"/>
      <c r="DKD48" s="133"/>
      <c r="DKI48" s="133"/>
      <c r="DKN48" s="133"/>
      <c r="DKS48" s="133"/>
      <c r="DKX48" s="133"/>
      <c r="DLC48" s="133"/>
      <c r="DLH48" s="133"/>
      <c r="DLM48" s="133"/>
      <c r="DLR48" s="133"/>
      <c r="DLW48" s="133"/>
      <c r="DMB48" s="133"/>
      <c r="DMG48" s="133"/>
      <c r="DML48" s="133"/>
      <c r="DMQ48" s="133"/>
      <c r="DMV48" s="133"/>
      <c r="DNA48" s="133"/>
      <c r="DNF48" s="133"/>
      <c r="DNK48" s="133"/>
      <c r="DNP48" s="133"/>
      <c r="DNU48" s="133"/>
      <c r="DNZ48" s="133"/>
      <c r="DOE48" s="133"/>
      <c r="DOJ48" s="133"/>
      <c r="DOO48" s="133"/>
      <c r="DOT48" s="133"/>
      <c r="DOY48" s="133"/>
      <c r="DPD48" s="133"/>
      <c r="DPI48" s="133"/>
      <c r="DPN48" s="133"/>
      <c r="DPS48" s="133"/>
      <c r="DPX48" s="133"/>
      <c r="DQC48" s="133"/>
      <c r="DQH48" s="133"/>
      <c r="DQM48" s="133"/>
      <c r="DQR48" s="133"/>
      <c r="DQW48" s="133"/>
      <c r="DRB48" s="133"/>
      <c r="DRG48" s="133"/>
      <c r="DRL48" s="133"/>
      <c r="DRQ48" s="133"/>
      <c r="DRV48" s="133"/>
      <c r="DSA48" s="133"/>
      <c r="DSF48" s="133"/>
      <c r="DSK48" s="133"/>
      <c r="DSP48" s="133"/>
      <c r="DSU48" s="133"/>
      <c r="DSZ48" s="133"/>
      <c r="DTE48" s="133"/>
      <c r="DTJ48" s="133"/>
      <c r="DTO48" s="133"/>
      <c r="DTT48" s="133"/>
      <c r="DTY48" s="133"/>
      <c r="DUD48" s="133"/>
      <c r="DUI48" s="133"/>
      <c r="DUN48" s="133"/>
      <c r="DUS48" s="133"/>
      <c r="DUX48" s="133"/>
      <c r="DVC48" s="133"/>
      <c r="DVH48" s="133"/>
      <c r="DVM48" s="133"/>
      <c r="DVR48" s="133"/>
      <c r="DVW48" s="133"/>
      <c r="DWB48" s="133"/>
      <c r="DWG48" s="133"/>
      <c r="DWL48" s="133"/>
      <c r="DWQ48" s="133"/>
      <c r="DWV48" s="133"/>
      <c r="DXA48" s="133"/>
      <c r="DXF48" s="133"/>
      <c r="DXK48" s="133"/>
      <c r="DXP48" s="133"/>
      <c r="DXU48" s="133"/>
      <c r="DXZ48" s="133"/>
      <c r="DYE48" s="133"/>
      <c r="DYJ48" s="133"/>
      <c r="DYO48" s="133"/>
      <c r="DYT48" s="133"/>
      <c r="DYY48" s="133"/>
      <c r="DZD48" s="133"/>
      <c r="DZI48" s="133"/>
      <c r="DZN48" s="133"/>
      <c r="DZS48" s="133"/>
      <c r="DZX48" s="133"/>
      <c r="EAC48" s="133"/>
      <c r="EAH48" s="133"/>
      <c r="EAM48" s="133"/>
      <c r="EAR48" s="133"/>
      <c r="EAW48" s="133"/>
      <c r="EBB48" s="133"/>
      <c r="EBG48" s="133"/>
      <c r="EBL48" s="133"/>
      <c r="EBQ48" s="133"/>
      <c r="EBV48" s="133"/>
      <c r="ECA48" s="133"/>
      <c r="ECF48" s="133"/>
      <c r="ECK48" s="133"/>
      <c r="ECP48" s="133"/>
      <c r="ECU48" s="133"/>
      <c r="ECZ48" s="133"/>
      <c r="EDE48" s="133"/>
      <c r="EDJ48" s="133"/>
      <c r="EDO48" s="133"/>
      <c r="EDT48" s="133"/>
      <c r="EDY48" s="133"/>
      <c r="EED48" s="133"/>
      <c r="EEI48" s="133"/>
      <c r="EEN48" s="133"/>
      <c r="EES48" s="133"/>
      <c r="EEX48" s="133"/>
      <c r="EFC48" s="133"/>
      <c r="EFH48" s="133"/>
      <c r="EFM48" s="133"/>
      <c r="EFR48" s="133"/>
      <c r="EFW48" s="133"/>
      <c r="EGB48" s="133"/>
      <c r="EGG48" s="133"/>
      <c r="EGL48" s="133"/>
      <c r="EGQ48" s="133"/>
      <c r="EGV48" s="133"/>
      <c r="EHA48" s="133"/>
      <c r="EHF48" s="133"/>
      <c r="EHK48" s="133"/>
      <c r="EHP48" s="133"/>
      <c r="EHU48" s="133"/>
      <c r="EHZ48" s="133"/>
      <c r="EIE48" s="133"/>
      <c r="EIJ48" s="133"/>
      <c r="EIO48" s="133"/>
      <c r="EIT48" s="133"/>
      <c r="EIY48" s="133"/>
      <c r="EJD48" s="133"/>
      <c r="EJI48" s="133"/>
      <c r="EJN48" s="133"/>
      <c r="EJS48" s="133"/>
      <c r="EJX48" s="133"/>
      <c r="EKC48" s="133"/>
      <c r="EKH48" s="133"/>
      <c r="EKM48" s="133"/>
      <c r="EKR48" s="133"/>
      <c r="EKW48" s="133"/>
      <c r="ELB48" s="133"/>
      <c r="ELG48" s="133"/>
      <c r="ELL48" s="133"/>
      <c r="ELQ48" s="133"/>
      <c r="ELV48" s="133"/>
      <c r="EMA48" s="133"/>
      <c r="EMF48" s="133"/>
      <c r="EMK48" s="133"/>
      <c r="EMP48" s="133"/>
      <c r="EMU48" s="133"/>
      <c r="EMZ48" s="133"/>
      <c r="ENE48" s="133"/>
      <c r="ENJ48" s="133"/>
      <c r="ENO48" s="133"/>
      <c r="ENT48" s="133"/>
      <c r="ENY48" s="133"/>
      <c r="EOD48" s="133"/>
      <c r="EOI48" s="133"/>
      <c r="EON48" s="133"/>
      <c r="EOS48" s="133"/>
      <c r="EOX48" s="133"/>
      <c r="EPC48" s="133"/>
      <c r="EPH48" s="133"/>
      <c r="EPM48" s="133"/>
      <c r="EPR48" s="133"/>
      <c r="EPW48" s="133"/>
      <c r="EQB48" s="133"/>
      <c r="EQG48" s="133"/>
      <c r="EQL48" s="133"/>
      <c r="EQQ48" s="133"/>
      <c r="EQV48" s="133"/>
      <c r="ERA48" s="133"/>
      <c r="ERF48" s="133"/>
      <c r="ERK48" s="133"/>
      <c r="ERP48" s="133"/>
      <c r="ERU48" s="133"/>
      <c r="ERZ48" s="133"/>
      <c r="ESE48" s="133"/>
      <c r="ESJ48" s="133"/>
      <c r="ESO48" s="133"/>
      <c r="EST48" s="133"/>
      <c r="ESY48" s="133"/>
      <c r="ETD48" s="133"/>
      <c r="ETI48" s="133"/>
      <c r="ETN48" s="133"/>
      <c r="ETS48" s="133"/>
      <c r="ETX48" s="133"/>
      <c r="EUC48" s="133"/>
      <c r="EUH48" s="133"/>
      <c r="EUM48" s="133"/>
      <c r="EUR48" s="133"/>
      <c r="EUW48" s="133"/>
      <c r="EVB48" s="133"/>
      <c r="EVG48" s="133"/>
      <c r="EVL48" s="133"/>
      <c r="EVQ48" s="133"/>
      <c r="EVV48" s="133"/>
      <c r="EWA48" s="133"/>
      <c r="EWF48" s="133"/>
      <c r="EWK48" s="133"/>
      <c r="EWP48" s="133"/>
      <c r="EWU48" s="133"/>
      <c r="EWZ48" s="133"/>
      <c r="EXE48" s="133"/>
      <c r="EXJ48" s="133"/>
      <c r="EXO48" s="133"/>
      <c r="EXT48" s="133"/>
      <c r="EXY48" s="133"/>
      <c r="EYD48" s="133"/>
      <c r="EYI48" s="133"/>
      <c r="EYN48" s="133"/>
      <c r="EYS48" s="133"/>
      <c r="EYX48" s="133"/>
      <c r="EZC48" s="133"/>
      <c r="EZH48" s="133"/>
      <c r="EZM48" s="133"/>
      <c r="EZR48" s="133"/>
      <c r="EZW48" s="133"/>
      <c r="FAB48" s="133"/>
      <c r="FAG48" s="133"/>
      <c r="FAL48" s="133"/>
      <c r="FAQ48" s="133"/>
      <c r="FAV48" s="133"/>
      <c r="FBA48" s="133"/>
      <c r="FBF48" s="133"/>
      <c r="FBK48" s="133"/>
      <c r="FBP48" s="133"/>
      <c r="FBU48" s="133"/>
      <c r="FBZ48" s="133"/>
      <c r="FCE48" s="133"/>
      <c r="FCJ48" s="133"/>
      <c r="FCO48" s="133"/>
      <c r="FCT48" s="133"/>
      <c r="FCY48" s="133"/>
      <c r="FDD48" s="133"/>
      <c r="FDI48" s="133"/>
      <c r="FDN48" s="133"/>
      <c r="FDS48" s="133"/>
      <c r="FDX48" s="133"/>
      <c r="FEC48" s="133"/>
      <c r="FEH48" s="133"/>
      <c r="FEM48" s="133"/>
      <c r="FER48" s="133"/>
      <c r="FEW48" s="133"/>
      <c r="FFB48" s="133"/>
      <c r="FFG48" s="133"/>
      <c r="FFL48" s="133"/>
      <c r="FFQ48" s="133"/>
      <c r="FFV48" s="133"/>
      <c r="FGA48" s="133"/>
      <c r="FGF48" s="133"/>
      <c r="FGK48" s="133"/>
      <c r="FGP48" s="133"/>
      <c r="FGU48" s="133"/>
      <c r="FGZ48" s="133"/>
      <c r="FHE48" s="133"/>
      <c r="FHJ48" s="133"/>
      <c r="FHO48" s="133"/>
      <c r="FHT48" s="133"/>
      <c r="FHY48" s="133"/>
      <c r="FID48" s="133"/>
      <c r="FII48" s="133"/>
      <c r="FIN48" s="133"/>
      <c r="FIS48" s="133"/>
      <c r="FIX48" s="133"/>
      <c r="FJC48" s="133"/>
      <c r="FJH48" s="133"/>
      <c r="FJM48" s="133"/>
      <c r="FJR48" s="133"/>
      <c r="FJW48" s="133"/>
      <c r="FKB48" s="133"/>
      <c r="FKG48" s="133"/>
      <c r="FKL48" s="133"/>
      <c r="FKQ48" s="133"/>
      <c r="FKV48" s="133"/>
      <c r="FLA48" s="133"/>
      <c r="FLF48" s="133"/>
      <c r="FLK48" s="133"/>
      <c r="FLP48" s="133"/>
      <c r="FLU48" s="133"/>
      <c r="FLZ48" s="133"/>
      <c r="FME48" s="133"/>
      <c r="FMJ48" s="133"/>
      <c r="FMO48" s="133"/>
      <c r="FMT48" s="133"/>
      <c r="FMY48" s="133"/>
      <c r="FND48" s="133"/>
      <c r="FNI48" s="133"/>
      <c r="FNN48" s="133"/>
      <c r="FNS48" s="133"/>
      <c r="FNX48" s="133"/>
      <c r="FOC48" s="133"/>
      <c r="FOH48" s="133"/>
      <c r="FOM48" s="133"/>
      <c r="FOR48" s="133"/>
      <c r="FOW48" s="133"/>
      <c r="FPB48" s="133"/>
      <c r="FPG48" s="133"/>
      <c r="FPL48" s="133"/>
      <c r="FPQ48" s="133"/>
      <c r="FPV48" s="133"/>
      <c r="FQA48" s="133"/>
      <c r="FQF48" s="133"/>
      <c r="FQK48" s="133"/>
      <c r="FQP48" s="133"/>
      <c r="FQU48" s="133"/>
      <c r="FQZ48" s="133"/>
      <c r="FRE48" s="133"/>
      <c r="FRJ48" s="133"/>
      <c r="FRO48" s="133"/>
      <c r="FRT48" s="133"/>
      <c r="FRY48" s="133"/>
      <c r="FSD48" s="133"/>
      <c r="FSI48" s="133"/>
      <c r="FSN48" s="133"/>
      <c r="FSS48" s="133"/>
      <c r="FSX48" s="133"/>
      <c r="FTC48" s="133"/>
      <c r="FTH48" s="133"/>
      <c r="FTM48" s="133"/>
      <c r="FTR48" s="133"/>
      <c r="FTW48" s="133"/>
      <c r="FUB48" s="133"/>
      <c r="FUG48" s="133"/>
      <c r="FUL48" s="133"/>
      <c r="FUQ48" s="133"/>
      <c r="FUV48" s="133"/>
      <c r="FVA48" s="133"/>
      <c r="FVF48" s="133"/>
      <c r="FVK48" s="133"/>
      <c r="FVP48" s="133"/>
      <c r="FVU48" s="133"/>
      <c r="FVZ48" s="133"/>
      <c r="FWE48" s="133"/>
      <c r="FWJ48" s="133"/>
      <c r="FWO48" s="133"/>
      <c r="FWT48" s="133"/>
      <c r="FWY48" s="133"/>
      <c r="FXD48" s="133"/>
      <c r="FXI48" s="133"/>
      <c r="FXN48" s="133"/>
      <c r="FXS48" s="133"/>
      <c r="FXX48" s="133"/>
      <c r="FYC48" s="133"/>
      <c r="FYH48" s="133"/>
      <c r="FYM48" s="133"/>
      <c r="FYR48" s="133"/>
      <c r="FYW48" s="133"/>
      <c r="FZB48" s="133"/>
      <c r="FZG48" s="133"/>
      <c r="FZL48" s="133"/>
      <c r="FZQ48" s="133"/>
      <c r="FZV48" s="133"/>
      <c r="GAA48" s="133"/>
      <c r="GAF48" s="133"/>
      <c r="GAK48" s="133"/>
      <c r="GAP48" s="133"/>
      <c r="GAU48" s="133"/>
      <c r="GAZ48" s="133"/>
      <c r="GBE48" s="133"/>
      <c r="GBJ48" s="133"/>
      <c r="GBO48" s="133"/>
      <c r="GBT48" s="133"/>
      <c r="GBY48" s="133"/>
      <c r="GCD48" s="133"/>
      <c r="GCI48" s="133"/>
      <c r="GCN48" s="133"/>
      <c r="GCS48" s="133"/>
      <c r="GCX48" s="133"/>
      <c r="GDC48" s="133"/>
      <c r="GDH48" s="133"/>
      <c r="GDM48" s="133"/>
      <c r="GDR48" s="133"/>
      <c r="GDW48" s="133"/>
      <c r="GEB48" s="133"/>
      <c r="GEG48" s="133"/>
      <c r="GEL48" s="133"/>
      <c r="GEQ48" s="133"/>
      <c r="GEV48" s="133"/>
      <c r="GFA48" s="133"/>
      <c r="GFF48" s="133"/>
      <c r="GFK48" s="133"/>
      <c r="GFP48" s="133"/>
      <c r="GFU48" s="133"/>
      <c r="GFZ48" s="133"/>
      <c r="GGE48" s="133"/>
      <c r="GGJ48" s="133"/>
      <c r="GGO48" s="133"/>
      <c r="GGT48" s="133"/>
      <c r="GGY48" s="133"/>
      <c r="GHD48" s="133"/>
      <c r="GHI48" s="133"/>
      <c r="GHN48" s="133"/>
      <c r="GHS48" s="133"/>
      <c r="GHX48" s="133"/>
      <c r="GIC48" s="133"/>
      <c r="GIH48" s="133"/>
      <c r="GIM48" s="133"/>
      <c r="GIR48" s="133"/>
      <c r="GIW48" s="133"/>
      <c r="GJB48" s="133"/>
      <c r="GJG48" s="133"/>
      <c r="GJL48" s="133"/>
      <c r="GJQ48" s="133"/>
      <c r="GJV48" s="133"/>
      <c r="GKA48" s="133"/>
      <c r="GKF48" s="133"/>
      <c r="GKK48" s="133"/>
      <c r="GKP48" s="133"/>
      <c r="GKU48" s="133"/>
      <c r="GKZ48" s="133"/>
      <c r="GLE48" s="133"/>
      <c r="GLJ48" s="133"/>
      <c r="GLO48" s="133"/>
      <c r="GLT48" s="133"/>
      <c r="GLY48" s="133"/>
      <c r="GMD48" s="133"/>
      <c r="GMI48" s="133"/>
      <c r="GMN48" s="133"/>
      <c r="GMS48" s="133"/>
      <c r="GMX48" s="133"/>
      <c r="GNC48" s="133"/>
      <c r="GNH48" s="133"/>
      <c r="GNM48" s="133"/>
      <c r="GNR48" s="133"/>
      <c r="GNW48" s="133"/>
      <c r="GOB48" s="133"/>
      <c r="GOG48" s="133"/>
      <c r="GOL48" s="133"/>
      <c r="GOQ48" s="133"/>
      <c r="GOV48" s="133"/>
      <c r="GPA48" s="133"/>
      <c r="GPF48" s="133"/>
      <c r="GPK48" s="133"/>
      <c r="GPP48" s="133"/>
      <c r="GPU48" s="133"/>
      <c r="GPZ48" s="133"/>
      <c r="GQE48" s="133"/>
      <c r="GQJ48" s="133"/>
      <c r="GQO48" s="133"/>
      <c r="GQT48" s="133"/>
      <c r="GQY48" s="133"/>
      <c r="GRD48" s="133"/>
      <c r="GRI48" s="133"/>
      <c r="GRN48" s="133"/>
      <c r="GRS48" s="133"/>
      <c r="GRX48" s="133"/>
      <c r="GSC48" s="133"/>
      <c r="GSH48" s="133"/>
      <c r="GSM48" s="133"/>
      <c r="GSR48" s="133"/>
      <c r="GSW48" s="133"/>
      <c r="GTB48" s="133"/>
      <c r="GTG48" s="133"/>
      <c r="GTL48" s="133"/>
      <c r="GTQ48" s="133"/>
      <c r="GTV48" s="133"/>
      <c r="GUA48" s="133"/>
      <c r="GUF48" s="133"/>
      <c r="GUK48" s="133"/>
      <c r="GUP48" s="133"/>
      <c r="GUU48" s="133"/>
      <c r="GUZ48" s="133"/>
      <c r="GVE48" s="133"/>
      <c r="GVJ48" s="133"/>
      <c r="GVO48" s="133"/>
      <c r="GVT48" s="133"/>
      <c r="GVY48" s="133"/>
      <c r="GWD48" s="133"/>
      <c r="GWI48" s="133"/>
      <c r="GWN48" s="133"/>
      <c r="GWS48" s="133"/>
      <c r="GWX48" s="133"/>
      <c r="GXC48" s="133"/>
      <c r="GXH48" s="133"/>
      <c r="GXM48" s="133"/>
      <c r="GXR48" s="133"/>
      <c r="GXW48" s="133"/>
      <c r="GYB48" s="133"/>
      <c r="GYG48" s="133"/>
      <c r="GYL48" s="133"/>
      <c r="GYQ48" s="133"/>
      <c r="GYV48" s="133"/>
      <c r="GZA48" s="133"/>
      <c r="GZF48" s="133"/>
      <c r="GZK48" s="133"/>
      <c r="GZP48" s="133"/>
      <c r="GZU48" s="133"/>
      <c r="GZZ48" s="133"/>
      <c r="HAE48" s="133"/>
      <c r="HAJ48" s="133"/>
      <c r="HAO48" s="133"/>
      <c r="HAT48" s="133"/>
      <c r="HAY48" s="133"/>
      <c r="HBD48" s="133"/>
      <c r="HBI48" s="133"/>
      <c r="HBN48" s="133"/>
      <c r="HBS48" s="133"/>
      <c r="HBX48" s="133"/>
      <c r="HCC48" s="133"/>
      <c r="HCH48" s="133"/>
      <c r="HCM48" s="133"/>
      <c r="HCR48" s="133"/>
      <c r="HCW48" s="133"/>
      <c r="HDB48" s="133"/>
      <c r="HDG48" s="133"/>
      <c r="HDL48" s="133"/>
      <c r="HDQ48" s="133"/>
      <c r="HDV48" s="133"/>
      <c r="HEA48" s="133"/>
      <c r="HEF48" s="133"/>
      <c r="HEK48" s="133"/>
      <c r="HEP48" s="133"/>
      <c r="HEU48" s="133"/>
      <c r="HEZ48" s="133"/>
      <c r="HFE48" s="133"/>
      <c r="HFJ48" s="133"/>
      <c r="HFO48" s="133"/>
      <c r="HFT48" s="133"/>
      <c r="HFY48" s="133"/>
      <c r="HGD48" s="133"/>
      <c r="HGI48" s="133"/>
      <c r="HGN48" s="133"/>
      <c r="HGS48" s="133"/>
      <c r="HGX48" s="133"/>
      <c r="HHC48" s="133"/>
      <c r="HHH48" s="133"/>
      <c r="HHM48" s="133"/>
      <c r="HHR48" s="133"/>
      <c r="HHW48" s="133"/>
      <c r="HIB48" s="133"/>
      <c r="HIG48" s="133"/>
      <c r="HIL48" s="133"/>
      <c r="HIQ48" s="133"/>
      <c r="HIV48" s="133"/>
      <c r="HJA48" s="133"/>
      <c r="HJF48" s="133"/>
      <c r="HJK48" s="133"/>
      <c r="HJP48" s="133"/>
      <c r="HJU48" s="133"/>
      <c r="HJZ48" s="133"/>
      <c r="HKE48" s="133"/>
      <c r="HKJ48" s="133"/>
      <c r="HKO48" s="133"/>
      <c r="HKT48" s="133"/>
      <c r="HKY48" s="133"/>
      <c r="HLD48" s="133"/>
      <c r="HLI48" s="133"/>
      <c r="HLN48" s="133"/>
      <c r="HLS48" s="133"/>
      <c r="HLX48" s="133"/>
      <c r="HMC48" s="133"/>
      <c r="HMH48" s="133"/>
      <c r="HMM48" s="133"/>
      <c r="HMR48" s="133"/>
      <c r="HMW48" s="133"/>
      <c r="HNB48" s="133"/>
      <c r="HNG48" s="133"/>
      <c r="HNL48" s="133"/>
      <c r="HNQ48" s="133"/>
      <c r="HNV48" s="133"/>
      <c r="HOA48" s="133"/>
      <c r="HOF48" s="133"/>
      <c r="HOK48" s="133"/>
      <c r="HOP48" s="133"/>
      <c r="HOU48" s="133"/>
      <c r="HOZ48" s="133"/>
      <c r="HPE48" s="133"/>
      <c r="HPJ48" s="133"/>
      <c r="HPO48" s="133"/>
      <c r="HPT48" s="133"/>
      <c r="HPY48" s="133"/>
      <c r="HQD48" s="133"/>
      <c r="HQI48" s="133"/>
      <c r="HQN48" s="133"/>
      <c r="HQS48" s="133"/>
      <c r="HQX48" s="133"/>
      <c r="HRC48" s="133"/>
      <c r="HRH48" s="133"/>
      <c r="HRM48" s="133"/>
      <c r="HRR48" s="133"/>
      <c r="HRW48" s="133"/>
      <c r="HSB48" s="133"/>
      <c r="HSG48" s="133"/>
      <c r="HSL48" s="133"/>
      <c r="HSQ48" s="133"/>
      <c r="HSV48" s="133"/>
      <c r="HTA48" s="133"/>
      <c r="HTF48" s="133"/>
      <c r="HTK48" s="133"/>
      <c r="HTP48" s="133"/>
      <c r="HTU48" s="133"/>
      <c r="HTZ48" s="133"/>
      <c r="HUE48" s="133"/>
      <c r="HUJ48" s="133"/>
      <c r="HUO48" s="133"/>
      <c r="HUT48" s="133"/>
      <c r="HUY48" s="133"/>
      <c r="HVD48" s="133"/>
      <c r="HVI48" s="133"/>
      <c r="HVN48" s="133"/>
      <c r="HVS48" s="133"/>
      <c r="HVX48" s="133"/>
      <c r="HWC48" s="133"/>
      <c r="HWH48" s="133"/>
      <c r="HWM48" s="133"/>
      <c r="HWR48" s="133"/>
      <c r="HWW48" s="133"/>
      <c r="HXB48" s="133"/>
      <c r="HXG48" s="133"/>
      <c r="HXL48" s="133"/>
      <c r="HXQ48" s="133"/>
      <c r="HXV48" s="133"/>
      <c r="HYA48" s="133"/>
      <c r="HYF48" s="133"/>
      <c r="HYK48" s="133"/>
      <c r="HYP48" s="133"/>
      <c r="HYU48" s="133"/>
      <c r="HYZ48" s="133"/>
      <c r="HZE48" s="133"/>
      <c r="HZJ48" s="133"/>
      <c r="HZO48" s="133"/>
      <c r="HZT48" s="133"/>
      <c r="HZY48" s="133"/>
      <c r="IAD48" s="133"/>
      <c r="IAI48" s="133"/>
      <c r="IAN48" s="133"/>
      <c r="IAS48" s="133"/>
      <c r="IAX48" s="133"/>
      <c r="IBC48" s="133"/>
      <c r="IBH48" s="133"/>
      <c r="IBM48" s="133"/>
      <c r="IBR48" s="133"/>
      <c r="IBW48" s="133"/>
      <c r="ICB48" s="133"/>
      <c r="ICG48" s="133"/>
      <c r="ICL48" s="133"/>
      <c r="ICQ48" s="133"/>
      <c r="ICV48" s="133"/>
      <c r="IDA48" s="133"/>
      <c r="IDF48" s="133"/>
      <c r="IDK48" s="133"/>
      <c r="IDP48" s="133"/>
      <c r="IDU48" s="133"/>
      <c r="IDZ48" s="133"/>
      <c r="IEE48" s="133"/>
      <c r="IEJ48" s="133"/>
      <c r="IEO48" s="133"/>
      <c r="IET48" s="133"/>
      <c r="IEY48" s="133"/>
      <c r="IFD48" s="133"/>
      <c r="IFI48" s="133"/>
      <c r="IFN48" s="133"/>
      <c r="IFS48" s="133"/>
      <c r="IFX48" s="133"/>
      <c r="IGC48" s="133"/>
      <c r="IGH48" s="133"/>
      <c r="IGM48" s="133"/>
      <c r="IGR48" s="133"/>
      <c r="IGW48" s="133"/>
      <c r="IHB48" s="133"/>
      <c r="IHG48" s="133"/>
      <c r="IHL48" s="133"/>
      <c r="IHQ48" s="133"/>
      <c r="IHV48" s="133"/>
      <c r="IIA48" s="133"/>
      <c r="IIF48" s="133"/>
      <c r="IIK48" s="133"/>
      <c r="IIP48" s="133"/>
      <c r="IIU48" s="133"/>
      <c r="IIZ48" s="133"/>
      <c r="IJE48" s="133"/>
      <c r="IJJ48" s="133"/>
      <c r="IJO48" s="133"/>
      <c r="IJT48" s="133"/>
      <c r="IJY48" s="133"/>
      <c r="IKD48" s="133"/>
      <c r="IKI48" s="133"/>
      <c r="IKN48" s="133"/>
      <c r="IKS48" s="133"/>
      <c r="IKX48" s="133"/>
      <c r="ILC48" s="133"/>
      <c r="ILH48" s="133"/>
      <c r="ILM48" s="133"/>
      <c r="ILR48" s="133"/>
      <c r="ILW48" s="133"/>
      <c r="IMB48" s="133"/>
      <c r="IMG48" s="133"/>
      <c r="IML48" s="133"/>
      <c r="IMQ48" s="133"/>
      <c r="IMV48" s="133"/>
      <c r="INA48" s="133"/>
      <c r="INF48" s="133"/>
      <c r="INK48" s="133"/>
      <c r="INP48" s="133"/>
      <c r="INU48" s="133"/>
      <c r="INZ48" s="133"/>
      <c r="IOE48" s="133"/>
      <c r="IOJ48" s="133"/>
      <c r="IOO48" s="133"/>
      <c r="IOT48" s="133"/>
      <c r="IOY48" s="133"/>
      <c r="IPD48" s="133"/>
      <c r="IPI48" s="133"/>
      <c r="IPN48" s="133"/>
      <c r="IPS48" s="133"/>
      <c r="IPX48" s="133"/>
      <c r="IQC48" s="133"/>
      <c r="IQH48" s="133"/>
      <c r="IQM48" s="133"/>
      <c r="IQR48" s="133"/>
      <c r="IQW48" s="133"/>
      <c r="IRB48" s="133"/>
      <c r="IRG48" s="133"/>
      <c r="IRL48" s="133"/>
      <c r="IRQ48" s="133"/>
      <c r="IRV48" s="133"/>
      <c r="ISA48" s="133"/>
      <c r="ISF48" s="133"/>
      <c r="ISK48" s="133"/>
      <c r="ISP48" s="133"/>
      <c r="ISU48" s="133"/>
      <c r="ISZ48" s="133"/>
      <c r="ITE48" s="133"/>
      <c r="ITJ48" s="133"/>
      <c r="ITO48" s="133"/>
      <c r="ITT48" s="133"/>
      <c r="ITY48" s="133"/>
      <c r="IUD48" s="133"/>
      <c r="IUI48" s="133"/>
      <c r="IUN48" s="133"/>
      <c r="IUS48" s="133"/>
      <c r="IUX48" s="133"/>
      <c r="IVC48" s="133"/>
      <c r="IVH48" s="133"/>
      <c r="IVM48" s="133"/>
      <c r="IVR48" s="133"/>
      <c r="IVW48" s="133"/>
      <c r="IWB48" s="133"/>
      <c r="IWG48" s="133"/>
      <c r="IWL48" s="133"/>
      <c r="IWQ48" s="133"/>
      <c r="IWV48" s="133"/>
      <c r="IXA48" s="133"/>
      <c r="IXF48" s="133"/>
      <c r="IXK48" s="133"/>
      <c r="IXP48" s="133"/>
      <c r="IXU48" s="133"/>
      <c r="IXZ48" s="133"/>
      <c r="IYE48" s="133"/>
      <c r="IYJ48" s="133"/>
      <c r="IYO48" s="133"/>
      <c r="IYT48" s="133"/>
      <c r="IYY48" s="133"/>
      <c r="IZD48" s="133"/>
      <c r="IZI48" s="133"/>
      <c r="IZN48" s="133"/>
      <c r="IZS48" s="133"/>
      <c r="IZX48" s="133"/>
      <c r="JAC48" s="133"/>
      <c r="JAH48" s="133"/>
      <c r="JAM48" s="133"/>
      <c r="JAR48" s="133"/>
      <c r="JAW48" s="133"/>
      <c r="JBB48" s="133"/>
      <c r="JBG48" s="133"/>
      <c r="JBL48" s="133"/>
      <c r="JBQ48" s="133"/>
      <c r="JBV48" s="133"/>
      <c r="JCA48" s="133"/>
      <c r="JCF48" s="133"/>
      <c r="JCK48" s="133"/>
      <c r="JCP48" s="133"/>
      <c r="JCU48" s="133"/>
      <c r="JCZ48" s="133"/>
      <c r="JDE48" s="133"/>
      <c r="JDJ48" s="133"/>
      <c r="JDO48" s="133"/>
      <c r="JDT48" s="133"/>
      <c r="JDY48" s="133"/>
      <c r="JED48" s="133"/>
      <c r="JEI48" s="133"/>
      <c r="JEN48" s="133"/>
      <c r="JES48" s="133"/>
      <c r="JEX48" s="133"/>
      <c r="JFC48" s="133"/>
      <c r="JFH48" s="133"/>
      <c r="JFM48" s="133"/>
      <c r="JFR48" s="133"/>
      <c r="JFW48" s="133"/>
      <c r="JGB48" s="133"/>
      <c r="JGG48" s="133"/>
      <c r="JGL48" s="133"/>
      <c r="JGQ48" s="133"/>
      <c r="JGV48" s="133"/>
      <c r="JHA48" s="133"/>
      <c r="JHF48" s="133"/>
      <c r="JHK48" s="133"/>
      <c r="JHP48" s="133"/>
      <c r="JHU48" s="133"/>
      <c r="JHZ48" s="133"/>
      <c r="JIE48" s="133"/>
      <c r="JIJ48" s="133"/>
      <c r="JIO48" s="133"/>
      <c r="JIT48" s="133"/>
      <c r="JIY48" s="133"/>
      <c r="JJD48" s="133"/>
      <c r="JJI48" s="133"/>
      <c r="JJN48" s="133"/>
      <c r="JJS48" s="133"/>
      <c r="JJX48" s="133"/>
      <c r="JKC48" s="133"/>
      <c r="JKH48" s="133"/>
      <c r="JKM48" s="133"/>
      <c r="JKR48" s="133"/>
      <c r="JKW48" s="133"/>
      <c r="JLB48" s="133"/>
      <c r="JLG48" s="133"/>
      <c r="JLL48" s="133"/>
      <c r="JLQ48" s="133"/>
      <c r="JLV48" s="133"/>
      <c r="JMA48" s="133"/>
      <c r="JMF48" s="133"/>
      <c r="JMK48" s="133"/>
      <c r="JMP48" s="133"/>
      <c r="JMU48" s="133"/>
      <c r="JMZ48" s="133"/>
      <c r="JNE48" s="133"/>
      <c r="JNJ48" s="133"/>
      <c r="JNO48" s="133"/>
      <c r="JNT48" s="133"/>
      <c r="JNY48" s="133"/>
      <c r="JOD48" s="133"/>
      <c r="JOI48" s="133"/>
      <c r="JON48" s="133"/>
      <c r="JOS48" s="133"/>
      <c r="JOX48" s="133"/>
      <c r="JPC48" s="133"/>
      <c r="JPH48" s="133"/>
      <c r="JPM48" s="133"/>
      <c r="JPR48" s="133"/>
      <c r="JPW48" s="133"/>
      <c r="JQB48" s="133"/>
      <c r="JQG48" s="133"/>
      <c r="JQL48" s="133"/>
      <c r="JQQ48" s="133"/>
      <c r="JQV48" s="133"/>
      <c r="JRA48" s="133"/>
      <c r="JRF48" s="133"/>
      <c r="JRK48" s="133"/>
      <c r="JRP48" s="133"/>
      <c r="JRU48" s="133"/>
      <c r="JRZ48" s="133"/>
      <c r="JSE48" s="133"/>
      <c r="JSJ48" s="133"/>
      <c r="JSO48" s="133"/>
      <c r="JST48" s="133"/>
      <c r="JSY48" s="133"/>
      <c r="JTD48" s="133"/>
      <c r="JTI48" s="133"/>
      <c r="JTN48" s="133"/>
      <c r="JTS48" s="133"/>
      <c r="JTX48" s="133"/>
      <c r="JUC48" s="133"/>
      <c r="JUH48" s="133"/>
      <c r="JUM48" s="133"/>
      <c r="JUR48" s="133"/>
      <c r="JUW48" s="133"/>
      <c r="JVB48" s="133"/>
      <c r="JVG48" s="133"/>
      <c r="JVL48" s="133"/>
      <c r="JVQ48" s="133"/>
      <c r="JVV48" s="133"/>
      <c r="JWA48" s="133"/>
      <c r="JWF48" s="133"/>
      <c r="JWK48" s="133"/>
      <c r="JWP48" s="133"/>
      <c r="JWU48" s="133"/>
      <c r="JWZ48" s="133"/>
      <c r="JXE48" s="133"/>
      <c r="JXJ48" s="133"/>
      <c r="JXO48" s="133"/>
      <c r="JXT48" s="133"/>
      <c r="JXY48" s="133"/>
      <c r="JYD48" s="133"/>
      <c r="JYI48" s="133"/>
      <c r="JYN48" s="133"/>
      <c r="JYS48" s="133"/>
      <c r="JYX48" s="133"/>
      <c r="JZC48" s="133"/>
      <c r="JZH48" s="133"/>
      <c r="JZM48" s="133"/>
      <c r="JZR48" s="133"/>
      <c r="JZW48" s="133"/>
      <c r="KAB48" s="133"/>
      <c r="KAG48" s="133"/>
      <c r="KAL48" s="133"/>
      <c r="KAQ48" s="133"/>
      <c r="KAV48" s="133"/>
      <c r="KBA48" s="133"/>
      <c r="KBF48" s="133"/>
      <c r="KBK48" s="133"/>
      <c r="KBP48" s="133"/>
      <c r="KBU48" s="133"/>
      <c r="KBZ48" s="133"/>
      <c r="KCE48" s="133"/>
      <c r="KCJ48" s="133"/>
      <c r="KCO48" s="133"/>
      <c r="KCT48" s="133"/>
      <c r="KCY48" s="133"/>
      <c r="KDD48" s="133"/>
      <c r="KDI48" s="133"/>
      <c r="KDN48" s="133"/>
      <c r="KDS48" s="133"/>
      <c r="KDX48" s="133"/>
      <c r="KEC48" s="133"/>
      <c r="KEH48" s="133"/>
      <c r="KEM48" s="133"/>
      <c r="KER48" s="133"/>
      <c r="KEW48" s="133"/>
      <c r="KFB48" s="133"/>
      <c r="KFG48" s="133"/>
      <c r="KFL48" s="133"/>
      <c r="KFQ48" s="133"/>
      <c r="KFV48" s="133"/>
      <c r="KGA48" s="133"/>
      <c r="KGF48" s="133"/>
      <c r="KGK48" s="133"/>
      <c r="KGP48" s="133"/>
      <c r="KGU48" s="133"/>
      <c r="KGZ48" s="133"/>
      <c r="KHE48" s="133"/>
      <c r="KHJ48" s="133"/>
      <c r="KHO48" s="133"/>
      <c r="KHT48" s="133"/>
      <c r="KHY48" s="133"/>
      <c r="KID48" s="133"/>
      <c r="KII48" s="133"/>
      <c r="KIN48" s="133"/>
      <c r="KIS48" s="133"/>
      <c r="KIX48" s="133"/>
      <c r="KJC48" s="133"/>
      <c r="KJH48" s="133"/>
      <c r="KJM48" s="133"/>
      <c r="KJR48" s="133"/>
      <c r="KJW48" s="133"/>
      <c r="KKB48" s="133"/>
      <c r="KKG48" s="133"/>
      <c r="KKL48" s="133"/>
      <c r="KKQ48" s="133"/>
      <c r="KKV48" s="133"/>
      <c r="KLA48" s="133"/>
      <c r="KLF48" s="133"/>
      <c r="KLK48" s="133"/>
      <c r="KLP48" s="133"/>
      <c r="KLU48" s="133"/>
      <c r="KLZ48" s="133"/>
      <c r="KME48" s="133"/>
      <c r="KMJ48" s="133"/>
      <c r="KMO48" s="133"/>
      <c r="KMT48" s="133"/>
      <c r="KMY48" s="133"/>
      <c r="KND48" s="133"/>
      <c r="KNI48" s="133"/>
      <c r="KNN48" s="133"/>
      <c r="KNS48" s="133"/>
      <c r="KNX48" s="133"/>
      <c r="KOC48" s="133"/>
      <c r="KOH48" s="133"/>
      <c r="KOM48" s="133"/>
      <c r="KOR48" s="133"/>
      <c r="KOW48" s="133"/>
      <c r="KPB48" s="133"/>
      <c r="KPG48" s="133"/>
      <c r="KPL48" s="133"/>
      <c r="KPQ48" s="133"/>
      <c r="KPV48" s="133"/>
      <c r="KQA48" s="133"/>
      <c r="KQF48" s="133"/>
      <c r="KQK48" s="133"/>
      <c r="KQP48" s="133"/>
      <c r="KQU48" s="133"/>
      <c r="KQZ48" s="133"/>
      <c r="KRE48" s="133"/>
      <c r="KRJ48" s="133"/>
      <c r="KRO48" s="133"/>
      <c r="KRT48" s="133"/>
      <c r="KRY48" s="133"/>
      <c r="KSD48" s="133"/>
      <c r="KSI48" s="133"/>
      <c r="KSN48" s="133"/>
      <c r="KSS48" s="133"/>
      <c r="KSX48" s="133"/>
      <c r="KTC48" s="133"/>
      <c r="KTH48" s="133"/>
      <c r="KTM48" s="133"/>
      <c r="KTR48" s="133"/>
      <c r="KTW48" s="133"/>
      <c r="KUB48" s="133"/>
      <c r="KUG48" s="133"/>
      <c r="KUL48" s="133"/>
      <c r="KUQ48" s="133"/>
      <c r="KUV48" s="133"/>
      <c r="KVA48" s="133"/>
      <c r="KVF48" s="133"/>
      <c r="KVK48" s="133"/>
      <c r="KVP48" s="133"/>
      <c r="KVU48" s="133"/>
      <c r="KVZ48" s="133"/>
      <c r="KWE48" s="133"/>
      <c r="KWJ48" s="133"/>
      <c r="KWO48" s="133"/>
      <c r="KWT48" s="133"/>
      <c r="KWY48" s="133"/>
      <c r="KXD48" s="133"/>
      <c r="KXI48" s="133"/>
      <c r="KXN48" s="133"/>
      <c r="KXS48" s="133"/>
      <c r="KXX48" s="133"/>
      <c r="KYC48" s="133"/>
      <c r="KYH48" s="133"/>
      <c r="KYM48" s="133"/>
      <c r="KYR48" s="133"/>
      <c r="KYW48" s="133"/>
      <c r="KZB48" s="133"/>
      <c r="KZG48" s="133"/>
      <c r="KZL48" s="133"/>
      <c r="KZQ48" s="133"/>
      <c r="KZV48" s="133"/>
      <c r="LAA48" s="133"/>
      <c r="LAF48" s="133"/>
      <c r="LAK48" s="133"/>
      <c r="LAP48" s="133"/>
      <c r="LAU48" s="133"/>
      <c r="LAZ48" s="133"/>
      <c r="LBE48" s="133"/>
      <c r="LBJ48" s="133"/>
      <c r="LBO48" s="133"/>
      <c r="LBT48" s="133"/>
      <c r="LBY48" s="133"/>
      <c r="LCD48" s="133"/>
      <c r="LCI48" s="133"/>
      <c r="LCN48" s="133"/>
      <c r="LCS48" s="133"/>
      <c r="LCX48" s="133"/>
      <c r="LDC48" s="133"/>
      <c r="LDH48" s="133"/>
      <c r="LDM48" s="133"/>
      <c r="LDR48" s="133"/>
      <c r="LDW48" s="133"/>
      <c r="LEB48" s="133"/>
      <c r="LEG48" s="133"/>
      <c r="LEL48" s="133"/>
      <c r="LEQ48" s="133"/>
      <c r="LEV48" s="133"/>
      <c r="LFA48" s="133"/>
      <c r="LFF48" s="133"/>
      <c r="LFK48" s="133"/>
      <c r="LFP48" s="133"/>
      <c r="LFU48" s="133"/>
      <c r="LFZ48" s="133"/>
      <c r="LGE48" s="133"/>
      <c r="LGJ48" s="133"/>
      <c r="LGO48" s="133"/>
      <c r="LGT48" s="133"/>
      <c r="LGY48" s="133"/>
      <c r="LHD48" s="133"/>
      <c r="LHI48" s="133"/>
      <c r="LHN48" s="133"/>
      <c r="LHS48" s="133"/>
      <c r="LHX48" s="133"/>
      <c r="LIC48" s="133"/>
      <c r="LIH48" s="133"/>
      <c r="LIM48" s="133"/>
      <c r="LIR48" s="133"/>
      <c r="LIW48" s="133"/>
      <c r="LJB48" s="133"/>
      <c r="LJG48" s="133"/>
      <c r="LJL48" s="133"/>
      <c r="LJQ48" s="133"/>
      <c r="LJV48" s="133"/>
      <c r="LKA48" s="133"/>
      <c r="LKF48" s="133"/>
      <c r="LKK48" s="133"/>
      <c r="LKP48" s="133"/>
      <c r="LKU48" s="133"/>
      <c r="LKZ48" s="133"/>
      <c r="LLE48" s="133"/>
      <c r="LLJ48" s="133"/>
      <c r="LLO48" s="133"/>
      <c r="LLT48" s="133"/>
      <c r="LLY48" s="133"/>
      <c r="LMD48" s="133"/>
      <c r="LMI48" s="133"/>
      <c r="LMN48" s="133"/>
      <c r="LMS48" s="133"/>
      <c r="LMX48" s="133"/>
      <c r="LNC48" s="133"/>
      <c r="LNH48" s="133"/>
      <c r="LNM48" s="133"/>
      <c r="LNR48" s="133"/>
      <c r="LNW48" s="133"/>
      <c r="LOB48" s="133"/>
      <c r="LOG48" s="133"/>
      <c r="LOL48" s="133"/>
      <c r="LOQ48" s="133"/>
      <c r="LOV48" s="133"/>
      <c r="LPA48" s="133"/>
      <c r="LPF48" s="133"/>
      <c r="LPK48" s="133"/>
      <c r="LPP48" s="133"/>
      <c r="LPU48" s="133"/>
      <c r="LPZ48" s="133"/>
      <c r="LQE48" s="133"/>
      <c r="LQJ48" s="133"/>
      <c r="LQO48" s="133"/>
      <c r="LQT48" s="133"/>
      <c r="LQY48" s="133"/>
      <c r="LRD48" s="133"/>
      <c r="LRI48" s="133"/>
      <c r="LRN48" s="133"/>
      <c r="LRS48" s="133"/>
      <c r="LRX48" s="133"/>
      <c r="LSC48" s="133"/>
      <c r="LSH48" s="133"/>
      <c r="LSM48" s="133"/>
      <c r="LSR48" s="133"/>
      <c r="LSW48" s="133"/>
      <c r="LTB48" s="133"/>
      <c r="LTG48" s="133"/>
      <c r="LTL48" s="133"/>
      <c r="LTQ48" s="133"/>
      <c r="LTV48" s="133"/>
      <c r="LUA48" s="133"/>
      <c r="LUF48" s="133"/>
      <c r="LUK48" s="133"/>
      <c r="LUP48" s="133"/>
      <c r="LUU48" s="133"/>
      <c r="LUZ48" s="133"/>
      <c r="LVE48" s="133"/>
      <c r="LVJ48" s="133"/>
      <c r="LVO48" s="133"/>
      <c r="LVT48" s="133"/>
      <c r="LVY48" s="133"/>
      <c r="LWD48" s="133"/>
      <c r="LWI48" s="133"/>
      <c r="LWN48" s="133"/>
      <c r="LWS48" s="133"/>
      <c r="LWX48" s="133"/>
      <c r="LXC48" s="133"/>
      <c r="LXH48" s="133"/>
      <c r="LXM48" s="133"/>
      <c r="LXR48" s="133"/>
      <c r="LXW48" s="133"/>
      <c r="LYB48" s="133"/>
      <c r="LYG48" s="133"/>
      <c r="LYL48" s="133"/>
      <c r="LYQ48" s="133"/>
      <c r="LYV48" s="133"/>
      <c r="LZA48" s="133"/>
      <c r="LZF48" s="133"/>
      <c r="LZK48" s="133"/>
      <c r="LZP48" s="133"/>
      <c r="LZU48" s="133"/>
      <c r="LZZ48" s="133"/>
      <c r="MAE48" s="133"/>
      <c r="MAJ48" s="133"/>
      <c r="MAO48" s="133"/>
      <c r="MAT48" s="133"/>
      <c r="MAY48" s="133"/>
      <c r="MBD48" s="133"/>
      <c r="MBI48" s="133"/>
      <c r="MBN48" s="133"/>
      <c r="MBS48" s="133"/>
      <c r="MBX48" s="133"/>
      <c r="MCC48" s="133"/>
      <c r="MCH48" s="133"/>
      <c r="MCM48" s="133"/>
      <c r="MCR48" s="133"/>
      <c r="MCW48" s="133"/>
      <c r="MDB48" s="133"/>
      <c r="MDG48" s="133"/>
      <c r="MDL48" s="133"/>
      <c r="MDQ48" s="133"/>
      <c r="MDV48" s="133"/>
      <c r="MEA48" s="133"/>
      <c r="MEF48" s="133"/>
      <c r="MEK48" s="133"/>
      <c r="MEP48" s="133"/>
      <c r="MEU48" s="133"/>
      <c r="MEZ48" s="133"/>
      <c r="MFE48" s="133"/>
      <c r="MFJ48" s="133"/>
      <c r="MFO48" s="133"/>
      <c r="MFT48" s="133"/>
      <c r="MFY48" s="133"/>
      <c r="MGD48" s="133"/>
      <c r="MGI48" s="133"/>
      <c r="MGN48" s="133"/>
      <c r="MGS48" s="133"/>
      <c r="MGX48" s="133"/>
      <c r="MHC48" s="133"/>
      <c r="MHH48" s="133"/>
      <c r="MHM48" s="133"/>
      <c r="MHR48" s="133"/>
      <c r="MHW48" s="133"/>
      <c r="MIB48" s="133"/>
      <c r="MIG48" s="133"/>
      <c r="MIL48" s="133"/>
      <c r="MIQ48" s="133"/>
      <c r="MIV48" s="133"/>
      <c r="MJA48" s="133"/>
      <c r="MJF48" s="133"/>
      <c r="MJK48" s="133"/>
      <c r="MJP48" s="133"/>
      <c r="MJU48" s="133"/>
      <c r="MJZ48" s="133"/>
      <c r="MKE48" s="133"/>
      <c r="MKJ48" s="133"/>
      <c r="MKO48" s="133"/>
      <c r="MKT48" s="133"/>
      <c r="MKY48" s="133"/>
      <c r="MLD48" s="133"/>
      <c r="MLI48" s="133"/>
      <c r="MLN48" s="133"/>
      <c r="MLS48" s="133"/>
      <c r="MLX48" s="133"/>
      <c r="MMC48" s="133"/>
      <c r="MMH48" s="133"/>
      <c r="MMM48" s="133"/>
      <c r="MMR48" s="133"/>
      <c r="MMW48" s="133"/>
      <c r="MNB48" s="133"/>
      <c r="MNG48" s="133"/>
      <c r="MNL48" s="133"/>
      <c r="MNQ48" s="133"/>
      <c r="MNV48" s="133"/>
      <c r="MOA48" s="133"/>
      <c r="MOF48" s="133"/>
      <c r="MOK48" s="133"/>
      <c r="MOP48" s="133"/>
      <c r="MOU48" s="133"/>
      <c r="MOZ48" s="133"/>
      <c r="MPE48" s="133"/>
      <c r="MPJ48" s="133"/>
      <c r="MPO48" s="133"/>
      <c r="MPT48" s="133"/>
      <c r="MPY48" s="133"/>
      <c r="MQD48" s="133"/>
      <c r="MQI48" s="133"/>
      <c r="MQN48" s="133"/>
      <c r="MQS48" s="133"/>
      <c r="MQX48" s="133"/>
      <c r="MRC48" s="133"/>
      <c r="MRH48" s="133"/>
      <c r="MRM48" s="133"/>
      <c r="MRR48" s="133"/>
      <c r="MRW48" s="133"/>
      <c r="MSB48" s="133"/>
      <c r="MSG48" s="133"/>
      <c r="MSL48" s="133"/>
      <c r="MSQ48" s="133"/>
      <c r="MSV48" s="133"/>
      <c r="MTA48" s="133"/>
      <c r="MTF48" s="133"/>
      <c r="MTK48" s="133"/>
      <c r="MTP48" s="133"/>
      <c r="MTU48" s="133"/>
      <c r="MTZ48" s="133"/>
      <c r="MUE48" s="133"/>
      <c r="MUJ48" s="133"/>
      <c r="MUO48" s="133"/>
      <c r="MUT48" s="133"/>
      <c r="MUY48" s="133"/>
      <c r="MVD48" s="133"/>
      <c r="MVI48" s="133"/>
      <c r="MVN48" s="133"/>
      <c r="MVS48" s="133"/>
      <c r="MVX48" s="133"/>
      <c r="MWC48" s="133"/>
      <c r="MWH48" s="133"/>
      <c r="MWM48" s="133"/>
      <c r="MWR48" s="133"/>
      <c r="MWW48" s="133"/>
      <c r="MXB48" s="133"/>
      <c r="MXG48" s="133"/>
      <c r="MXL48" s="133"/>
      <c r="MXQ48" s="133"/>
      <c r="MXV48" s="133"/>
      <c r="MYA48" s="133"/>
      <c r="MYF48" s="133"/>
      <c r="MYK48" s="133"/>
      <c r="MYP48" s="133"/>
      <c r="MYU48" s="133"/>
      <c r="MYZ48" s="133"/>
      <c r="MZE48" s="133"/>
      <c r="MZJ48" s="133"/>
      <c r="MZO48" s="133"/>
      <c r="MZT48" s="133"/>
      <c r="MZY48" s="133"/>
      <c r="NAD48" s="133"/>
      <c r="NAI48" s="133"/>
      <c r="NAN48" s="133"/>
      <c r="NAS48" s="133"/>
      <c r="NAX48" s="133"/>
      <c r="NBC48" s="133"/>
      <c r="NBH48" s="133"/>
      <c r="NBM48" s="133"/>
      <c r="NBR48" s="133"/>
      <c r="NBW48" s="133"/>
      <c r="NCB48" s="133"/>
      <c r="NCG48" s="133"/>
      <c r="NCL48" s="133"/>
      <c r="NCQ48" s="133"/>
      <c r="NCV48" s="133"/>
      <c r="NDA48" s="133"/>
      <c r="NDF48" s="133"/>
      <c r="NDK48" s="133"/>
      <c r="NDP48" s="133"/>
      <c r="NDU48" s="133"/>
      <c r="NDZ48" s="133"/>
      <c r="NEE48" s="133"/>
      <c r="NEJ48" s="133"/>
      <c r="NEO48" s="133"/>
      <c r="NET48" s="133"/>
      <c r="NEY48" s="133"/>
      <c r="NFD48" s="133"/>
      <c r="NFI48" s="133"/>
      <c r="NFN48" s="133"/>
      <c r="NFS48" s="133"/>
      <c r="NFX48" s="133"/>
      <c r="NGC48" s="133"/>
      <c r="NGH48" s="133"/>
      <c r="NGM48" s="133"/>
      <c r="NGR48" s="133"/>
      <c r="NGW48" s="133"/>
      <c r="NHB48" s="133"/>
      <c r="NHG48" s="133"/>
      <c r="NHL48" s="133"/>
      <c r="NHQ48" s="133"/>
      <c r="NHV48" s="133"/>
      <c r="NIA48" s="133"/>
      <c r="NIF48" s="133"/>
      <c r="NIK48" s="133"/>
      <c r="NIP48" s="133"/>
      <c r="NIU48" s="133"/>
      <c r="NIZ48" s="133"/>
      <c r="NJE48" s="133"/>
      <c r="NJJ48" s="133"/>
      <c r="NJO48" s="133"/>
      <c r="NJT48" s="133"/>
      <c r="NJY48" s="133"/>
      <c r="NKD48" s="133"/>
      <c r="NKI48" s="133"/>
      <c r="NKN48" s="133"/>
      <c r="NKS48" s="133"/>
      <c r="NKX48" s="133"/>
      <c r="NLC48" s="133"/>
      <c r="NLH48" s="133"/>
      <c r="NLM48" s="133"/>
      <c r="NLR48" s="133"/>
      <c r="NLW48" s="133"/>
      <c r="NMB48" s="133"/>
      <c r="NMG48" s="133"/>
      <c r="NML48" s="133"/>
      <c r="NMQ48" s="133"/>
      <c r="NMV48" s="133"/>
      <c r="NNA48" s="133"/>
      <c r="NNF48" s="133"/>
      <c r="NNK48" s="133"/>
      <c r="NNP48" s="133"/>
      <c r="NNU48" s="133"/>
      <c r="NNZ48" s="133"/>
      <c r="NOE48" s="133"/>
      <c r="NOJ48" s="133"/>
      <c r="NOO48" s="133"/>
      <c r="NOT48" s="133"/>
      <c r="NOY48" s="133"/>
      <c r="NPD48" s="133"/>
      <c r="NPI48" s="133"/>
      <c r="NPN48" s="133"/>
      <c r="NPS48" s="133"/>
      <c r="NPX48" s="133"/>
      <c r="NQC48" s="133"/>
      <c r="NQH48" s="133"/>
      <c r="NQM48" s="133"/>
      <c r="NQR48" s="133"/>
      <c r="NQW48" s="133"/>
      <c r="NRB48" s="133"/>
      <c r="NRG48" s="133"/>
      <c r="NRL48" s="133"/>
      <c r="NRQ48" s="133"/>
      <c r="NRV48" s="133"/>
      <c r="NSA48" s="133"/>
      <c r="NSF48" s="133"/>
      <c r="NSK48" s="133"/>
      <c r="NSP48" s="133"/>
      <c r="NSU48" s="133"/>
      <c r="NSZ48" s="133"/>
      <c r="NTE48" s="133"/>
      <c r="NTJ48" s="133"/>
      <c r="NTO48" s="133"/>
      <c r="NTT48" s="133"/>
      <c r="NTY48" s="133"/>
      <c r="NUD48" s="133"/>
      <c r="NUI48" s="133"/>
      <c r="NUN48" s="133"/>
      <c r="NUS48" s="133"/>
      <c r="NUX48" s="133"/>
      <c r="NVC48" s="133"/>
      <c r="NVH48" s="133"/>
      <c r="NVM48" s="133"/>
      <c r="NVR48" s="133"/>
      <c r="NVW48" s="133"/>
      <c r="NWB48" s="133"/>
      <c r="NWG48" s="133"/>
      <c r="NWL48" s="133"/>
      <c r="NWQ48" s="133"/>
      <c r="NWV48" s="133"/>
      <c r="NXA48" s="133"/>
      <c r="NXF48" s="133"/>
      <c r="NXK48" s="133"/>
      <c r="NXP48" s="133"/>
      <c r="NXU48" s="133"/>
      <c r="NXZ48" s="133"/>
      <c r="NYE48" s="133"/>
      <c r="NYJ48" s="133"/>
      <c r="NYO48" s="133"/>
      <c r="NYT48" s="133"/>
      <c r="NYY48" s="133"/>
      <c r="NZD48" s="133"/>
      <c r="NZI48" s="133"/>
      <c r="NZN48" s="133"/>
      <c r="NZS48" s="133"/>
      <c r="NZX48" s="133"/>
      <c r="OAC48" s="133"/>
      <c r="OAH48" s="133"/>
      <c r="OAM48" s="133"/>
      <c r="OAR48" s="133"/>
      <c r="OAW48" s="133"/>
      <c r="OBB48" s="133"/>
      <c r="OBG48" s="133"/>
      <c r="OBL48" s="133"/>
      <c r="OBQ48" s="133"/>
      <c r="OBV48" s="133"/>
      <c r="OCA48" s="133"/>
      <c r="OCF48" s="133"/>
      <c r="OCK48" s="133"/>
      <c r="OCP48" s="133"/>
      <c r="OCU48" s="133"/>
      <c r="OCZ48" s="133"/>
      <c r="ODE48" s="133"/>
      <c r="ODJ48" s="133"/>
      <c r="ODO48" s="133"/>
      <c r="ODT48" s="133"/>
      <c r="ODY48" s="133"/>
      <c r="OED48" s="133"/>
      <c r="OEI48" s="133"/>
      <c r="OEN48" s="133"/>
      <c r="OES48" s="133"/>
      <c r="OEX48" s="133"/>
      <c r="OFC48" s="133"/>
      <c r="OFH48" s="133"/>
      <c r="OFM48" s="133"/>
      <c r="OFR48" s="133"/>
      <c r="OFW48" s="133"/>
      <c r="OGB48" s="133"/>
      <c r="OGG48" s="133"/>
      <c r="OGL48" s="133"/>
      <c r="OGQ48" s="133"/>
      <c r="OGV48" s="133"/>
      <c r="OHA48" s="133"/>
      <c r="OHF48" s="133"/>
      <c r="OHK48" s="133"/>
      <c r="OHP48" s="133"/>
      <c r="OHU48" s="133"/>
      <c r="OHZ48" s="133"/>
      <c r="OIE48" s="133"/>
      <c r="OIJ48" s="133"/>
      <c r="OIO48" s="133"/>
      <c r="OIT48" s="133"/>
      <c r="OIY48" s="133"/>
      <c r="OJD48" s="133"/>
      <c r="OJI48" s="133"/>
      <c r="OJN48" s="133"/>
      <c r="OJS48" s="133"/>
      <c r="OJX48" s="133"/>
      <c r="OKC48" s="133"/>
      <c r="OKH48" s="133"/>
      <c r="OKM48" s="133"/>
      <c r="OKR48" s="133"/>
      <c r="OKW48" s="133"/>
      <c r="OLB48" s="133"/>
      <c r="OLG48" s="133"/>
      <c r="OLL48" s="133"/>
      <c r="OLQ48" s="133"/>
      <c r="OLV48" s="133"/>
      <c r="OMA48" s="133"/>
      <c r="OMF48" s="133"/>
      <c r="OMK48" s="133"/>
      <c r="OMP48" s="133"/>
      <c r="OMU48" s="133"/>
      <c r="OMZ48" s="133"/>
      <c r="ONE48" s="133"/>
      <c r="ONJ48" s="133"/>
      <c r="ONO48" s="133"/>
      <c r="ONT48" s="133"/>
      <c r="ONY48" s="133"/>
      <c r="OOD48" s="133"/>
      <c r="OOI48" s="133"/>
      <c r="OON48" s="133"/>
      <c r="OOS48" s="133"/>
      <c r="OOX48" s="133"/>
      <c r="OPC48" s="133"/>
      <c r="OPH48" s="133"/>
      <c r="OPM48" s="133"/>
      <c r="OPR48" s="133"/>
      <c r="OPW48" s="133"/>
      <c r="OQB48" s="133"/>
      <c r="OQG48" s="133"/>
      <c r="OQL48" s="133"/>
      <c r="OQQ48" s="133"/>
      <c r="OQV48" s="133"/>
      <c r="ORA48" s="133"/>
      <c r="ORF48" s="133"/>
      <c r="ORK48" s="133"/>
      <c r="ORP48" s="133"/>
      <c r="ORU48" s="133"/>
      <c r="ORZ48" s="133"/>
      <c r="OSE48" s="133"/>
      <c r="OSJ48" s="133"/>
      <c r="OSO48" s="133"/>
      <c r="OST48" s="133"/>
      <c r="OSY48" s="133"/>
      <c r="OTD48" s="133"/>
      <c r="OTI48" s="133"/>
      <c r="OTN48" s="133"/>
      <c r="OTS48" s="133"/>
      <c r="OTX48" s="133"/>
      <c r="OUC48" s="133"/>
      <c r="OUH48" s="133"/>
      <c r="OUM48" s="133"/>
      <c r="OUR48" s="133"/>
      <c r="OUW48" s="133"/>
      <c r="OVB48" s="133"/>
      <c r="OVG48" s="133"/>
      <c r="OVL48" s="133"/>
      <c r="OVQ48" s="133"/>
      <c r="OVV48" s="133"/>
      <c r="OWA48" s="133"/>
      <c r="OWF48" s="133"/>
      <c r="OWK48" s="133"/>
      <c r="OWP48" s="133"/>
      <c r="OWU48" s="133"/>
      <c r="OWZ48" s="133"/>
      <c r="OXE48" s="133"/>
      <c r="OXJ48" s="133"/>
      <c r="OXO48" s="133"/>
      <c r="OXT48" s="133"/>
      <c r="OXY48" s="133"/>
      <c r="OYD48" s="133"/>
      <c r="OYI48" s="133"/>
      <c r="OYN48" s="133"/>
      <c r="OYS48" s="133"/>
      <c r="OYX48" s="133"/>
      <c r="OZC48" s="133"/>
      <c r="OZH48" s="133"/>
      <c r="OZM48" s="133"/>
      <c r="OZR48" s="133"/>
      <c r="OZW48" s="133"/>
      <c r="PAB48" s="133"/>
      <c r="PAG48" s="133"/>
      <c r="PAL48" s="133"/>
      <c r="PAQ48" s="133"/>
      <c r="PAV48" s="133"/>
      <c r="PBA48" s="133"/>
      <c r="PBF48" s="133"/>
      <c r="PBK48" s="133"/>
      <c r="PBP48" s="133"/>
      <c r="PBU48" s="133"/>
      <c r="PBZ48" s="133"/>
      <c r="PCE48" s="133"/>
      <c r="PCJ48" s="133"/>
      <c r="PCO48" s="133"/>
      <c r="PCT48" s="133"/>
      <c r="PCY48" s="133"/>
      <c r="PDD48" s="133"/>
      <c r="PDI48" s="133"/>
      <c r="PDN48" s="133"/>
      <c r="PDS48" s="133"/>
      <c r="PDX48" s="133"/>
      <c r="PEC48" s="133"/>
      <c r="PEH48" s="133"/>
      <c r="PEM48" s="133"/>
      <c r="PER48" s="133"/>
      <c r="PEW48" s="133"/>
      <c r="PFB48" s="133"/>
      <c r="PFG48" s="133"/>
      <c r="PFL48" s="133"/>
      <c r="PFQ48" s="133"/>
      <c r="PFV48" s="133"/>
      <c r="PGA48" s="133"/>
      <c r="PGF48" s="133"/>
      <c r="PGK48" s="133"/>
      <c r="PGP48" s="133"/>
      <c r="PGU48" s="133"/>
      <c r="PGZ48" s="133"/>
      <c r="PHE48" s="133"/>
      <c r="PHJ48" s="133"/>
      <c r="PHO48" s="133"/>
      <c r="PHT48" s="133"/>
      <c r="PHY48" s="133"/>
      <c r="PID48" s="133"/>
      <c r="PII48" s="133"/>
      <c r="PIN48" s="133"/>
      <c r="PIS48" s="133"/>
      <c r="PIX48" s="133"/>
      <c r="PJC48" s="133"/>
      <c r="PJH48" s="133"/>
      <c r="PJM48" s="133"/>
      <c r="PJR48" s="133"/>
      <c r="PJW48" s="133"/>
      <c r="PKB48" s="133"/>
      <c r="PKG48" s="133"/>
      <c r="PKL48" s="133"/>
      <c r="PKQ48" s="133"/>
      <c r="PKV48" s="133"/>
      <c r="PLA48" s="133"/>
      <c r="PLF48" s="133"/>
      <c r="PLK48" s="133"/>
      <c r="PLP48" s="133"/>
      <c r="PLU48" s="133"/>
      <c r="PLZ48" s="133"/>
      <c r="PME48" s="133"/>
      <c r="PMJ48" s="133"/>
      <c r="PMO48" s="133"/>
      <c r="PMT48" s="133"/>
      <c r="PMY48" s="133"/>
      <c r="PND48" s="133"/>
      <c r="PNI48" s="133"/>
      <c r="PNN48" s="133"/>
      <c r="PNS48" s="133"/>
      <c r="PNX48" s="133"/>
      <c r="POC48" s="133"/>
      <c r="POH48" s="133"/>
      <c r="POM48" s="133"/>
      <c r="POR48" s="133"/>
      <c r="POW48" s="133"/>
      <c r="PPB48" s="133"/>
      <c r="PPG48" s="133"/>
      <c r="PPL48" s="133"/>
      <c r="PPQ48" s="133"/>
      <c r="PPV48" s="133"/>
      <c r="PQA48" s="133"/>
      <c r="PQF48" s="133"/>
      <c r="PQK48" s="133"/>
      <c r="PQP48" s="133"/>
      <c r="PQU48" s="133"/>
      <c r="PQZ48" s="133"/>
      <c r="PRE48" s="133"/>
      <c r="PRJ48" s="133"/>
      <c r="PRO48" s="133"/>
      <c r="PRT48" s="133"/>
      <c r="PRY48" s="133"/>
      <c r="PSD48" s="133"/>
      <c r="PSI48" s="133"/>
      <c r="PSN48" s="133"/>
      <c r="PSS48" s="133"/>
      <c r="PSX48" s="133"/>
      <c r="PTC48" s="133"/>
      <c r="PTH48" s="133"/>
      <c r="PTM48" s="133"/>
      <c r="PTR48" s="133"/>
      <c r="PTW48" s="133"/>
      <c r="PUB48" s="133"/>
      <c r="PUG48" s="133"/>
      <c r="PUL48" s="133"/>
      <c r="PUQ48" s="133"/>
      <c r="PUV48" s="133"/>
      <c r="PVA48" s="133"/>
      <c r="PVF48" s="133"/>
      <c r="PVK48" s="133"/>
      <c r="PVP48" s="133"/>
      <c r="PVU48" s="133"/>
      <c r="PVZ48" s="133"/>
      <c r="PWE48" s="133"/>
      <c r="PWJ48" s="133"/>
      <c r="PWO48" s="133"/>
      <c r="PWT48" s="133"/>
      <c r="PWY48" s="133"/>
      <c r="PXD48" s="133"/>
      <c r="PXI48" s="133"/>
      <c r="PXN48" s="133"/>
      <c r="PXS48" s="133"/>
      <c r="PXX48" s="133"/>
      <c r="PYC48" s="133"/>
      <c r="PYH48" s="133"/>
      <c r="PYM48" s="133"/>
      <c r="PYR48" s="133"/>
      <c r="PYW48" s="133"/>
      <c r="PZB48" s="133"/>
      <c r="PZG48" s="133"/>
      <c r="PZL48" s="133"/>
      <c r="PZQ48" s="133"/>
      <c r="PZV48" s="133"/>
      <c r="QAA48" s="133"/>
      <c r="QAF48" s="133"/>
      <c r="QAK48" s="133"/>
      <c r="QAP48" s="133"/>
      <c r="QAU48" s="133"/>
      <c r="QAZ48" s="133"/>
      <c r="QBE48" s="133"/>
      <c r="QBJ48" s="133"/>
      <c r="QBO48" s="133"/>
      <c r="QBT48" s="133"/>
      <c r="QBY48" s="133"/>
      <c r="QCD48" s="133"/>
      <c r="QCI48" s="133"/>
      <c r="QCN48" s="133"/>
      <c r="QCS48" s="133"/>
      <c r="QCX48" s="133"/>
      <c r="QDC48" s="133"/>
      <c r="QDH48" s="133"/>
      <c r="QDM48" s="133"/>
      <c r="QDR48" s="133"/>
      <c r="QDW48" s="133"/>
      <c r="QEB48" s="133"/>
      <c r="QEG48" s="133"/>
      <c r="QEL48" s="133"/>
      <c r="QEQ48" s="133"/>
      <c r="QEV48" s="133"/>
      <c r="QFA48" s="133"/>
      <c r="QFF48" s="133"/>
      <c r="QFK48" s="133"/>
      <c r="QFP48" s="133"/>
      <c r="QFU48" s="133"/>
      <c r="QFZ48" s="133"/>
      <c r="QGE48" s="133"/>
      <c r="QGJ48" s="133"/>
      <c r="QGO48" s="133"/>
      <c r="QGT48" s="133"/>
      <c r="QGY48" s="133"/>
      <c r="QHD48" s="133"/>
      <c r="QHI48" s="133"/>
      <c r="QHN48" s="133"/>
      <c r="QHS48" s="133"/>
      <c r="QHX48" s="133"/>
      <c r="QIC48" s="133"/>
      <c r="QIH48" s="133"/>
      <c r="QIM48" s="133"/>
      <c r="QIR48" s="133"/>
      <c r="QIW48" s="133"/>
      <c r="QJB48" s="133"/>
      <c r="QJG48" s="133"/>
      <c r="QJL48" s="133"/>
      <c r="QJQ48" s="133"/>
      <c r="QJV48" s="133"/>
      <c r="QKA48" s="133"/>
      <c r="QKF48" s="133"/>
      <c r="QKK48" s="133"/>
      <c r="QKP48" s="133"/>
      <c r="QKU48" s="133"/>
      <c r="QKZ48" s="133"/>
      <c r="QLE48" s="133"/>
      <c r="QLJ48" s="133"/>
      <c r="QLO48" s="133"/>
      <c r="QLT48" s="133"/>
      <c r="QLY48" s="133"/>
      <c r="QMD48" s="133"/>
      <c r="QMI48" s="133"/>
      <c r="QMN48" s="133"/>
      <c r="QMS48" s="133"/>
      <c r="QMX48" s="133"/>
      <c r="QNC48" s="133"/>
      <c r="QNH48" s="133"/>
      <c r="QNM48" s="133"/>
      <c r="QNR48" s="133"/>
      <c r="QNW48" s="133"/>
      <c r="QOB48" s="133"/>
      <c r="QOG48" s="133"/>
      <c r="QOL48" s="133"/>
      <c r="QOQ48" s="133"/>
      <c r="QOV48" s="133"/>
      <c r="QPA48" s="133"/>
      <c r="QPF48" s="133"/>
      <c r="QPK48" s="133"/>
      <c r="QPP48" s="133"/>
      <c r="QPU48" s="133"/>
      <c r="QPZ48" s="133"/>
      <c r="QQE48" s="133"/>
      <c r="QQJ48" s="133"/>
      <c r="QQO48" s="133"/>
      <c r="QQT48" s="133"/>
      <c r="QQY48" s="133"/>
      <c r="QRD48" s="133"/>
      <c r="QRI48" s="133"/>
      <c r="QRN48" s="133"/>
      <c r="QRS48" s="133"/>
      <c r="QRX48" s="133"/>
      <c r="QSC48" s="133"/>
      <c r="QSH48" s="133"/>
      <c r="QSM48" s="133"/>
      <c r="QSR48" s="133"/>
      <c r="QSW48" s="133"/>
      <c r="QTB48" s="133"/>
      <c r="QTG48" s="133"/>
      <c r="QTL48" s="133"/>
      <c r="QTQ48" s="133"/>
      <c r="QTV48" s="133"/>
      <c r="QUA48" s="133"/>
      <c r="QUF48" s="133"/>
      <c r="QUK48" s="133"/>
      <c r="QUP48" s="133"/>
      <c r="QUU48" s="133"/>
      <c r="QUZ48" s="133"/>
      <c r="QVE48" s="133"/>
      <c r="QVJ48" s="133"/>
      <c r="QVO48" s="133"/>
      <c r="QVT48" s="133"/>
      <c r="QVY48" s="133"/>
      <c r="QWD48" s="133"/>
      <c r="QWI48" s="133"/>
      <c r="QWN48" s="133"/>
      <c r="QWS48" s="133"/>
      <c r="QWX48" s="133"/>
      <c r="QXC48" s="133"/>
      <c r="QXH48" s="133"/>
      <c r="QXM48" s="133"/>
      <c r="QXR48" s="133"/>
      <c r="QXW48" s="133"/>
      <c r="QYB48" s="133"/>
      <c r="QYG48" s="133"/>
      <c r="QYL48" s="133"/>
      <c r="QYQ48" s="133"/>
      <c r="QYV48" s="133"/>
      <c r="QZA48" s="133"/>
      <c r="QZF48" s="133"/>
      <c r="QZK48" s="133"/>
      <c r="QZP48" s="133"/>
      <c r="QZU48" s="133"/>
      <c r="QZZ48" s="133"/>
      <c r="RAE48" s="133"/>
      <c r="RAJ48" s="133"/>
      <c r="RAO48" s="133"/>
      <c r="RAT48" s="133"/>
      <c r="RAY48" s="133"/>
      <c r="RBD48" s="133"/>
      <c r="RBI48" s="133"/>
      <c r="RBN48" s="133"/>
      <c r="RBS48" s="133"/>
      <c r="RBX48" s="133"/>
      <c r="RCC48" s="133"/>
      <c r="RCH48" s="133"/>
      <c r="RCM48" s="133"/>
      <c r="RCR48" s="133"/>
      <c r="RCW48" s="133"/>
      <c r="RDB48" s="133"/>
      <c r="RDG48" s="133"/>
      <c r="RDL48" s="133"/>
      <c r="RDQ48" s="133"/>
      <c r="RDV48" s="133"/>
      <c r="REA48" s="133"/>
      <c r="REF48" s="133"/>
      <c r="REK48" s="133"/>
      <c r="REP48" s="133"/>
      <c r="REU48" s="133"/>
      <c r="REZ48" s="133"/>
      <c r="RFE48" s="133"/>
      <c r="RFJ48" s="133"/>
      <c r="RFO48" s="133"/>
      <c r="RFT48" s="133"/>
      <c r="RFY48" s="133"/>
      <c r="RGD48" s="133"/>
      <c r="RGI48" s="133"/>
      <c r="RGN48" s="133"/>
      <c r="RGS48" s="133"/>
      <c r="RGX48" s="133"/>
      <c r="RHC48" s="133"/>
      <c r="RHH48" s="133"/>
      <c r="RHM48" s="133"/>
      <c r="RHR48" s="133"/>
      <c r="RHW48" s="133"/>
      <c r="RIB48" s="133"/>
      <c r="RIG48" s="133"/>
      <c r="RIL48" s="133"/>
      <c r="RIQ48" s="133"/>
      <c r="RIV48" s="133"/>
      <c r="RJA48" s="133"/>
      <c r="RJF48" s="133"/>
      <c r="RJK48" s="133"/>
      <c r="RJP48" s="133"/>
      <c r="RJU48" s="133"/>
      <c r="RJZ48" s="133"/>
      <c r="RKE48" s="133"/>
      <c r="RKJ48" s="133"/>
      <c r="RKO48" s="133"/>
      <c r="RKT48" s="133"/>
      <c r="RKY48" s="133"/>
      <c r="RLD48" s="133"/>
      <c r="RLI48" s="133"/>
      <c r="RLN48" s="133"/>
      <c r="RLS48" s="133"/>
      <c r="RLX48" s="133"/>
      <c r="RMC48" s="133"/>
      <c r="RMH48" s="133"/>
      <c r="RMM48" s="133"/>
      <c r="RMR48" s="133"/>
      <c r="RMW48" s="133"/>
      <c r="RNB48" s="133"/>
      <c r="RNG48" s="133"/>
      <c r="RNL48" s="133"/>
      <c r="RNQ48" s="133"/>
      <c r="RNV48" s="133"/>
      <c r="ROA48" s="133"/>
      <c r="ROF48" s="133"/>
      <c r="ROK48" s="133"/>
      <c r="ROP48" s="133"/>
      <c r="ROU48" s="133"/>
      <c r="ROZ48" s="133"/>
      <c r="RPE48" s="133"/>
      <c r="RPJ48" s="133"/>
      <c r="RPO48" s="133"/>
      <c r="RPT48" s="133"/>
      <c r="RPY48" s="133"/>
      <c r="RQD48" s="133"/>
      <c r="RQI48" s="133"/>
      <c r="RQN48" s="133"/>
      <c r="RQS48" s="133"/>
      <c r="RQX48" s="133"/>
      <c r="RRC48" s="133"/>
      <c r="RRH48" s="133"/>
      <c r="RRM48" s="133"/>
      <c r="RRR48" s="133"/>
      <c r="RRW48" s="133"/>
      <c r="RSB48" s="133"/>
      <c r="RSG48" s="133"/>
      <c r="RSL48" s="133"/>
      <c r="RSQ48" s="133"/>
      <c r="RSV48" s="133"/>
      <c r="RTA48" s="133"/>
      <c r="RTF48" s="133"/>
      <c r="RTK48" s="133"/>
      <c r="RTP48" s="133"/>
      <c r="RTU48" s="133"/>
      <c r="RTZ48" s="133"/>
      <c r="RUE48" s="133"/>
      <c r="RUJ48" s="133"/>
      <c r="RUO48" s="133"/>
      <c r="RUT48" s="133"/>
      <c r="RUY48" s="133"/>
      <c r="RVD48" s="133"/>
      <c r="RVI48" s="133"/>
      <c r="RVN48" s="133"/>
      <c r="RVS48" s="133"/>
      <c r="RVX48" s="133"/>
      <c r="RWC48" s="133"/>
      <c r="RWH48" s="133"/>
      <c r="RWM48" s="133"/>
      <c r="RWR48" s="133"/>
      <c r="RWW48" s="133"/>
      <c r="RXB48" s="133"/>
      <c r="RXG48" s="133"/>
      <c r="RXL48" s="133"/>
      <c r="RXQ48" s="133"/>
      <c r="RXV48" s="133"/>
      <c r="RYA48" s="133"/>
      <c r="RYF48" s="133"/>
      <c r="RYK48" s="133"/>
      <c r="RYP48" s="133"/>
      <c r="RYU48" s="133"/>
      <c r="RYZ48" s="133"/>
      <c r="RZE48" s="133"/>
      <c r="RZJ48" s="133"/>
      <c r="RZO48" s="133"/>
      <c r="RZT48" s="133"/>
      <c r="RZY48" s="133"/>
      <c r="SAD48" s="133"/>
      <c r="SAI48" s="133"/>
      <c r="SAN48" s="133"/>
      <c r="SAS48" s="133"/>
      <c r="SAX48" s="133"/>
      <c r="SBC48" s="133"/>
      <c r="SBH48" s="133"/>
      <c r="SBM48" s="133"/>
      <c r="SBR48" s="133"/>
      <c r="SBW48" s="133"/>
      <c r="SCB48" s="133"/>
      <c r="SCG48" s="133"/>
      <c r="SCL48" s="133"/>
      <c r="SCQ48" s="133"/>
      <c r="SCV48" s="133"/>
      <c r="SDA48" s="133"/>
      <c r="SDF48" s="133"/>
      <c r="SDK48" s="133"/>
      <c r="SDP48" s="133"/>
      <c r="SDU48" s="133"/>
      <c r="SDZ48" s="133"/>
      <c r="SEE48" s="133"/>
      <c r="SEJ48" s="133"/>
      <c r="SEO48" s="133"/>
      <c r="SET48" s="133"/>
      <c r="SEY48" s="133"/>
      <c r="SFD48" s="133"/>
      <c r="SFI48" s="133"/>
      <c r="SFN48" s="133"/>
      <c r="SFS48" s="133"/>
      <c r="SFX48" s="133"/>
      <c r="SGC48" s="133"/>
      <c r="SGH48" s="133"/>
      <c r="SGM48" s="133"/>
      <c r="SGR48" s="133"/>
      <c r="SGW48" s="133"/>
      <c r="SHB48" s="133"/>
      <c r="SHG48" s="133"/>
      <c r="SHL48" s="133"/>
      <c r="SHQ48" s="133"/>
      <c r="SHV48" s="133"/>
      <c r="SIA48" s="133"/>
      <c r="SIF48" s="133"/>
      <c r="SIK48" s="133"/>
      <c r="SIP48" s="133"/>
      <c r="SIU48" s="133"/>
      <c r="SIZ48" s="133"/>
      <c r="SJE48" s="133"/>
      <c r="SJJ48" s="133"/>
      <c r="SJO48" s="133"/>
      <c r="SJT48" s="133"/>
      <c r="SJY48" s="133"/>
      <c r="SKD48" s="133"/>
      <c r="SKI48" s="133"/>
      <c r="SKN48" s="133"/>
      <c r="SKS48" s="133"/>
      <c r="SKX48" s="133"/>
      <c r="SLC48" s="133"/>
      <c r="SLH48" s="133"/>
      <c r="SLM48" s="133"/>
      <c r="SLR48" s="133"/>
      <c r="SLW48" s="133"/>
      <c r="SMB48" s="133"/>
      <c r="SMG48" s="133"/>
      <c r="SML48" s="133"/>
      <c r="SMQ48" s="133"/>
      <c r="SMV48" s="133"/>
      <c r="SNA48" s="133"/>
      <c r="SNF48" s="133"/>
      <c r="SNK48" s="133"/>
      <c r="SNP48" s="133"/>
      <c r="SNU48" s="133"/>
      <c r="SNZ48" s="133"/>
      <c r="SOE48" s="133"/>
      <c r="SOJ48" s="133"/>
      <c r="SOO48" s="133"/>
      <c r="SOT48" s="133"/>
      <c r="SOY48" s="133"/>
      <c r="SPD48" s="133"/>
      <c r="SPI48" s="133"/>
      <c r="SPN48" s="133"/>
      <c r="SPS48" s="133"/>
      <c r="SPX48" s="133"/>
      <c r="SQC48" s="133"/>
      <c r="SQH48" s="133"/>
      <c r="SQM48" s="133"/>
      <c r="SQR48" s="133"/>
      <c r="SQW48" s="133"/>
      <c r="SRB48" s="133"/>
      <c r="SRG48" s="133"/>
      <c r="SRL48" s="133"/>
      <c r="SRQ48" s="133"/>
      <c r="SRV48" s="133"/>
      <c r="SSA48" s="133"/>
      <c r="SSF48" s="133"/>
      <c r="SSK48" s="133"/>
      <c r="SSP48" s="133"/>
      <c r="SSU48" s="133"/>
      <c r="SSZ48" s="133"/>
      <c r="STE48" s="133"/>
      <c r="STJ48" s="133"/>
      <c r="STO48" s="133"/>
      <c r="STT48" s="133"/>
      <c r="STY48" s="133"/>
      <c r="SUD48" s="133"/>
      <c r="SUI48" s="133"/>
      <c r="SUN48" s="133"/>
      <c r="SUS48" s="133"/>
      <c r="SUX48" s="133"/>
      <c r="SVC48" s="133"/>
      <c r="SVH48" s="133"/>
      <c r="SVM48" s="133"/>
      <c r="SVR48" s="133"/>
      <c r="SVW48" s="133"/>
      <c r="SWB48" s="133"/>
      <c r="SWG48" s="133"/>
      <c r="SWL48" s="133"/>
      <c r="SWQ48" s="133"/>
      <c r="SWV48" s="133"/>
      <c r="SXA48" s="133"/>
      <c r="SXF48" s="133"/>
      <c r="SXK48" s="133"/>
      <c r="SXP48" s="133"/>
      <c r="SXU48" s="133"/>
      <c r="SXZ48" s="133"/>
      <c r="SYE48" s="133"/>
      <c r="SYJ48" s="133"/>
      <c r="SYO48" s="133"/>
      <c r="SYT48" s="133"/>
      <c r="SYY48" s="133"/>
      <c r="SZD48" s="133"/>
      <c r="SZI48" s="133"/>
      <c r="SZN48" s="133"/>
      <c r="SZS48" s="133"/>
      <c r="SZX48" s="133"/>
      <c r="TAC48" s="133"/>
      <c r="TAH48" s="133"/>
      <c r="TAM48" s="133"/>
      <c r="TAR48" s="133"/>
      <c r="TAW48" s="133"/>
      <c r="TBB48" s="133"/>
      <c r="TBG48" s="133"/>
      <c r="TBL48" s="133"/>
      <c r="TBQ48" s="133"/>
      <c r="TBV48" s="133"/>
      <c r="TCA48" s="133"/>
      <c r="TCF48" s="133"/>
      <c r="TCK48" s="133"/>
      <c r="TCP48" s="133"/>
      <c r="TCU48" s="133"/>
      <c r="TCZ48" s="133"/>
      <c r="TDE48" s="133"/>
      <c r="TDJ48" s="133"/>
      <c r="TDO48" s="133"/>
      <c r="TDT48" s="133"/>
      <c r="TDY48" s="133"/>
      <c r="TED48" s="133"/>
      <c r="TEI48" s="133"/>
      <c r="TEN48" s="133"/>
      <c r="TES48" s="133"/>
      <c r="TEX48" s="133"/>
      <c r="TFC48" s="133"/>
      <c r="TFH48" s="133"/>
      <c r="TFM48" s="133"/>
      <c r="TFR48" s="133"/>
      <c r="TFW48" s="133"/>
      <c r="TGB48" s="133"/>
      <c r="TGG48" s="133"/>
      <c r="TGL48" s="133"/>
      <c r="TGQ48" s="133"/>
      <c r="TGV48" s="133"/>
      <c r="THA48" s="133"/>
      <c r="THF48" s="133"/>
      <c r="THK48" s="133"/>
      <c r="THP48" s="133"/>
      <c r="THU48" s="133"/>
      <c r="THZ48" s="133"/>
      <c r="TIE48" s="133"/>
      <c r="TIJ48" s="133"/>
      <c r="TIO48" s="133"/>
      <c r="TIT48" s="133"/>
      <c r="TIY48" s="133"/>
      <c r="TJD48" s="133"/>
      <c r="TJI48" s="133"/>
      <c r="TJN48" s="133"/>
      <c r="TJS48" s="133"/>
      <c r="TJX48" s="133"/>
      <c r="TKC48" s="133"/>
      <c r="TKH48" s="133"/>
      <c r="TKM48" s="133"/>
      <c r="TKR48" s="133"/>
      <c r="TKW48" s="133"/>
      <c r="TLB48" s="133"/>
      <c r="TLG48" s="133"/>
      <c r="TLL48" s="133"/>
      <c r="TLQ48" s="133"/>
      <c r="TLV48" s="133"/>
      <c r="TMA48" s="133"/>
      <c r="TMF48" s="133"/>
      <c r="TMK48" s="133"/>
      <c r="TMP48" s="133"/>
      <c r="TMU48" s="133"/>
      <c r="TMZ48" s="133"/>
      <c r="TNE48" s="133"/>
      <c r="TNJ48" s="133"/>
      <c r="TNO48" s="133"/>
      <c r="TNT48" s="133"/>
      <c r="TNY48" s="133"/>
      <c r="TOD48" s="133"/>
      <c r="TOI48" s="133"/>
      <c r="TON48" s="133"/>
      <c r="TOS48" s="133"/>
      <c r="TOX48" s="133"/>
      <c r="TPC48" s="133"/>
      <c r="TPH48" s="133"/>
      <c r="TPM48" s="133"/>
      <c r="TPR48" s="133"/>
      <c r="TPW48" s="133"/>
      <c r="TQB48" s="133"/>
      <c r="TQG48" s="133"/>
      <c r="TQL48" s="133"/>
      <c r="TQQ48" s="133"/>
      <c r="TQV48" s="133"/>
      <c r="TRA48" s="133"/>
      <c r="TRF48" s="133"/>
      <c r="TRK48" s="133"/>
      <c r="TRP48" s="133"/>
      <c r="TRU48" s="133"/>
      <c r="TRZ48" s="133"/>
      <c r="TSE48" s="133"/>
      <c r="TSJ48" s="133"/>
      <c r="TSO48" s="133"/>
      <c r="TST48" s="133"/>
      <c r="TSY48" s="133"/>
      <c r="TTD48" s="133"/>
      <c r="TTI48" s="133"/>
      <c r="TTN48" s="133"/>
      <c r="TTS48" s="133"/>
      <c r="TTX48" s="133"/>
      <c r="TUC48" s="133"/>
      <c r="TUH48" s="133"/>
      <c r="TUM48" s="133"/>
      <c r="TUR48" s="133"/>
      <c r="TUW48" s="133"/>
      <c r="TVB48" s="133"/>
      <c r="TVG48" s="133"/>
      <c r="TVL48" s="133"/>
      <c r="TVQ48" s="133"/>
      <c r="TVV48" s="133"/>
      <c r="TWA48" s="133"/>
      <c r="TWF48" s="133"/>
      <c r="TWK48" s="133"/>
      <c r="TWP48" s="133"/>
      <c r="TWU48" s="133"/>
      <c r="TWZ48" s="133"/>
      <c r="TXE48" s="133"/>
      <c r="TXJ48" s="133"/>
      <c r="TXO48" s="133"/>
      <c r="TXT48" s="133"/>
      <c r="TXY48" s="133"/>
      <c r="TYD48" s="133"/>
      <c r="TYI48" s="133"/>
      <c r="TYN48" s="133"/>
      <c r="TYS48" s="133"/>
      <c r="TYX48" s="133"/>
      <c r="TZC48" s="133"/>
      <c r="TZH48" s="133"/>
      <c r="TZM48" s="133"/>
      <c r="TZR48" s="133"/>
      <c r="TZW48" s="133"/>
      <c r="UAB48" s="133"/>
      <c r="UAG48" s="133"/>
      <c r="UAL48" s="133"/>
      <c r="UAQ48" s="133"/>
      <c r="UAV48" s="133"/>
      <c r="UBA48" s="133"/>
      <c r="UBF48" s="133"/>
      <c r="UBK48" s="133"/>
      <c r="UBP48" s="133"/>
      <c r="UBU48" s="133"/>
      <c r="UBZ48" s="133"/>
      <c r="UCE48" s="133"/>
      <c r="UCJ48" s="133"/>
      <c r="UCO48" s="133"/>
      <c r="UCT48" s="133"/>
      <c r="UCY48" s="133"/>
      <c r="UDD48" s="133"/>
      <c r="UDI48" s="133"/>
      <c r="UDN48" s="133"/>
      <c r="UDS48" s="133"/>
      <c r="UDX48" s="133"/>
      <c r="UEC48" s="133"/>
      <c r="UEH48" s="133"/>
      <c r="UEM48" s="133"/>
      <c r="UER48" s="133"/>
      <c r="UEW48" s="133"/>
      <c r="UFB48" s="133"/>
      <c r="UFG48" s="133"/>
      <c r="UFL48" s="133"/>
      <c r="UFQ48" s="133"/>
      <c r="UFV48" s="133"/>
      <c r="UGA48" s="133"/>
      <c r="UGF48" s="133"/>
      <c r="UGK48" s="133"/>
      <c r="UGP48" s="133"/>
      <c r="UGU48" s="133"/>
      <c r="UGZ48" s="133"/>
      <c r="UHE48" s="133"/>
      <c r="UHJ48" s="133"/>
      <c r="UHO48" s="133"/>
      <c r="UHT48" s="133"/>
      <c r="UHY48" s="133"/>
      <c r="UID48" s="133"/>
      <c r="UII48" s="133"/>
      <c r="UIN48" s="133"/>
      <c r="UIS48" s="133"/>
      <c r="UIX48" s="133"/>
      <c r="UJC48" s="133"/>
      <c r="UJH48" s="133"/>
      <c r="UJM48" s="133"/>
      <c r="UJR48" s="133"/>
      <c r="UJW48" s="133"/>
      <c r="UKB48" s="133"/>
      <c r="UKG48" s="133"/>
      <c r="UKL48" s="133"/>
      <c r="UKQ48" s="133"/>
      <c r="UKV48" s="133"/>
      <c r="ULA48" s="133"/>
      <c r="ULF48" s="133"/>
      <c r="ULK48" s="133"/>
      <c r="ULP48" s="133"/>
      <c r="ULU48" s="133"/>
      <c r="ULZ48" s="133"/>
      <c r="UME48" s="133"/>
      <c r="UMJ48" s="133"/>
      <c r="UMO48" s="133"/>
      <c r="UMT48" s="133"/>
      <c r="UMY48" s="133"/>
      <c r="UND48" s="133"/>
      <c r="UNI48" s="133"/>
      <c r="UNN48" s="133"/>
      <c r="UNS48" s="133"/>
      <c r="UNX48" s="133"/>
      <c r="UOC48" s="133"/>
      <c r="UOH48" s="133"/>
      <c r="UOM48" s="133"/>
      <c r="UOR48" s="133"/>
      <c r="UOW48" s="133"/>
      <c r="UPB48" s="133"/>
      <c r="UPG48" s="133"/>
      <c r="UPL48" s="133"/>
      <c r="UPQ48" s="133"/>
      <c r="UPV48" s="133"/>
      <c r="UQA48" s="133"/>
      <c r="UQF48" s="133"/>
      <c r="UQK48" s="133"/>
      <c r="UQP48" s="133"/>
      <c r="UQU48" s="133"/>
      <c r="UQZ48" s="133"/>
      <c r="URE48" s="133"/>
      <c r="URJ48" s="133"/>
      <c r="URO48" s="133"/>
      <c r="URT48" s="133"/>
      <c r="URY48" s="133"/>
      <c r="USD48" s="133"/>
      <c r="USI48" s="133"/>
      <c r="USN48" s="133"/>
      <c r="USS48" s="133"/>
      <c r="USX48" s="133"/>
      <c r="UTC48" s="133"/>
      <c r="UTH48" s="133"/>
      <c r="UTM48" s="133"/>
      <c r="UTR48" s="133"/>
      <c r="UTW48" s="133"/>
      <c r="UUB48" s="133"/>
      <c r="UUG48" s="133"/>
      <c r="UUL48" s="133"/>
      <c r="UUQ48" s="133"/>
      <c r="UUV48" s="133"/>
      <c r="UVA48" s="133"/>
      <c r="UVF48" s="133"/>
      <c r="UVK48" s="133"/>
      <c r="UVP48" s="133"/>
      <c r="UVU48" s="133"/>
      <c r="UVZ48" s="133"/>
      <c r="UWE48" s="133"/>
      <c r="UWJ48" s="133"/>
      <c r="UWO48" s="133"/>
      <c r="UWT48" s="133"/>
      <c r="UWY48" s="133"/>
      <c r="UXD48" s="133"/>
      <c r="UXI48" s="133"/>
      <c r="UXN48" s="133"/>
      <c r="UXS48" s="133"/>
      <c r="UXX48" s="133"/>
      <c r="UYC48" s="133"/>
      <c r="UYH48" s="133"/>
      <c r="UYM48" s="133"/>
      <c r="UYR48" s="133"/>
      <c r="UYW48" s="133"/>
      <c r="UZB48" s="133"/>
      <c r="UZG48" s="133"/>
      <c r="UZL48" s="133"/>
      <c r="UZQ48" s="133"/>
      <c r="UZV48" s="133"/>
      <c r="VAA48" s="133"/>
      <c r="VAF48" s="133"/>
      <c r="VAK48" s="133"/>
      <c r="VAP48" s="133"/>
      <c r="VAU48" s="133"/>
      <c r="VAZ48" s="133"/>
      <c r="VBE48" s="133"/>
      <c r="VBJ48" s="133"/>
      <c r="VBO48" s="133"/>
      <c r="VBT48" s="133"/>
      <c r="VBY48" s="133"/>
      <c r="VCD48" s="133"/>
      <c r="VCI48" s="133"/>
      <c r="VCN48" s="133"/>
      <c r="VCS48" s="133"/>
      <c r="VCX48" s="133"/>
      <c r="VDC48" s="133"/>
      <c r="VDH48" s="133"/>
      <c r="VDM48" s="133"/>
      <c r="VDR48" s="133"/>
      <c r="VDW48" s="133"/>
      <c r="VEB48" s="133"/>
      <c r="VEG48" s="133"/>
      <c r="VEL48" s="133"/>
      <c r="VEQ48" s="133"/>
      <c r="VEV48" s="133"/>
      <c r="VFA48" s="133"/>
      <c r="VFF48" s="133"/>
      <c r="VFK48" s="133"/>
      <c r="VFP48" s="133"/>
      <c r="VFU48" s="133"/>
      <c r="VFZ48" s="133"/>
      <c r="VGE48" s="133"/>
      <c r="VGJ48" s="133"/>
      <c r="VGO48" s="133"/>
      <c r="VGT48" s="133"/>
      <c r="VGY48" s="133"/>
      <c r="VHD48" s="133"/>
      <c r="VHI48" s="133"/>
      <c r="VHN48" s="133"/>
      <c r="VHS48" s="133"/>
      <c r="VHX48" s="133"/>
      <c r="VIC48" s="133"/>
      <c r="VIH48" s="133"/>
      <c r="VIM48" s="133"/>
      <c r="VIR48" s="133"/>
      <c r="VIW48" s="133"/>
      <c r="VJB48" s="133"/>
      <c r="VJG48" s="133"/>
      <c r="VJL48" s="133"/>
      <c r="VJQ48" s="133"/>
      <c r="VJV48" s="133"/>
      <c r="VKA48" s="133"/>
      <c r="VKF48" s="133"/>
      <c r="VKK48" s="133"/>
      <c r="VKP48" s="133"/>
      <c r="VKU48" s="133"/>
      <c r="VKZ48" s="133"/>
      <c r="VLE48" s="133"/>
      <c r="VLJ48" s="133"/>
      <c r="VLO48" s="133"/>
      <c r="VLT48" s="133"/>
      <c r="VLY48" s="133"/>
      <c r="VMD48" s="133"/>
      <c r="VMI48" s="133"/>
      <c r="VMN48" s="133"/>
      <c r="VMS48" s="133"/>
      <c r="VMX48" s="133"/>
      <c r="VNC48" s="133"/>
      <c r="VNH48" s="133"/>
      <c r="VNM48" s="133"/>
      <c r="VNR48" s="133"/>
      <c r="VNW48" s="133"/>
      <c r="VOB48" s="133"/>
      <c r="VOG48" s="133"/>
      <c r="VOL48" s="133"/>
      <c r="VOQ48" s="133"/>
      <c r="VOV48" s="133"/>
      <c r="VPA48" s="133"/>
      <c r="VPF48" s="133"/>
      <c r="VPK48" s="133"/>
      <c r="VPP48" s="133"/>
      <c r="VPU48" s="133"/>
      <c r="VPZ48" s="133"/>
      <c r="VQE48" s="133"/>
      <c r="VQJ48" s="133"/>
      <c r="VQO48" s="133"/>
      <c r="VQT48" s="133"/>
      <c r="VQY48" s="133"/>
      <c r="VRD48" s="133"/>
      <c r="VRI48" s="133"/>
      <c r="VRN48" s="133"/>
      <c r="VRS48" s="133"/>
      <c r="VRX48" s="133"/>
      <c r="VSC48" s="133"/>
      <c r="VSH48" s="133"/>
      <c r="VSM48" s="133"/>
      <c r="VSR48" s="133"/>
      <c r="VSW48" s="133"/>
      <c r="VTB48" s="133"/>
      <c r="VTG48" s="133"/>
      <c r="VTL48" s="133"/>
      <c r="VTQ48" s="133"/>
      <c r="VTV48" s="133"/>
      <c r="VUA48" s="133"/>
      <c r="VUF48" s="133"/>
      <c r="VUK48" s="133"/>
      <c r="VUP48" s="133"/>
      <c r="VUU48" s="133"/>
      <c r="VUZ48" s="133"/>
      <c r="VVE48" s="133"/>
      <c r="VVJ48" s="133"/>
      <c r="VVO48" s="133"/>
      <c r="VVT48" s="133"/>
      <c r="VVY48" s="133"/>
      <c r="VWD48" s="133"/>
      <c r="VWI48" s="133"/>
      <c r="VWN48" s="133"/>
      <c r="VWS48" s="133"/>
      <c r="VWX48" s="133"/>
      <c r="VXC48" s="133"/>
      <c r="VXH48" s="133"/>
      <c r="VXM48" s="133"/>
      <c r="VXR48" s="133"/>
      <c r="VXW48" s="133"/>
      <c r="VYB48" s="133"/>
      <c r="VYG48" s="133"/>
      <c r="VYL48" s="133"/>
      <c r="VYQ48" s="133"/>
      <c r="VYV48" s="133"/>
      <c r="VZA48" s="133"/>
      <c r="VZF48" s="133"/>
      <c r="VZK48" s="133"/>
      <c r="VZP48" s="133"/>
      <c r="VZU48" s="133"/>
      <c r="VZZ48" s="133"/>
      <c r="WAE48" s="133"/>
      <c r="WAJ48" s="133"/>
      <c r="WAO48" s="133"/>
      <c r="WAT48" s="133"/>
      <c r="WAY48" s="133"/>
      <c r="WBD48" s="133"/>
      <c r="WBI48" s="133"/>
      <c r="WBN48" s="133"/>
      <c r="WBS48" s="133"/>
      <c r="WBX48" s="133"/>
      <c r="WCC48" s="133"/>
      <c r="WCH48" s="133"/>
      <c r="WCM48" s="133"/>
      <c r="WCR48" s="133"/>
      <c r="WCW48" s="133"/>
      <c r="WDB48" s="133"/>
      <c r="WDG48" s="133"/>
      <c r="WDL48" s="133"/>
      <c r="WDQ48" s="133"/>
      <c r="WDV48" s="133"/>
      <c r="WEA48" s="133"/>
      <c r="WEF48" s="133"/>
      <c r="WEK48" s="133"/>
      <c r="WEP48" s="133"/>
      <c r="WEU48" s="133"/>
      <c r="WEZ48" s="133"/>
      <c r="WFE48" s="133"/>
      <c r="WFJ48" s="133"/>
      <c r="WFO48" s="133"/>
      <c r="WFT48" s="133"/>
      <c r="WFY48" s="133"/>
      <c r="WGD48" s="133"/>
      <c r="WGI48" s="133"/>
      <c r="WGN48" s="133"/>
      <c r="WGS48" s="133"/>
      <c r="WGX48" s="133"/>
      <c r="WHC48" s="133"/>
      <c r="WHH48" s="133"/>
      <c r="WHM48" s="133"/>
      <c r="WHR48" s="133"/>
      <c r="WHW48" s="133"/>
      <c r="WIB48" s="133"/>
      <c r="WIG48" s="133"/>
      <c r="WIL48" s="133"/>
      <c r="WIQ48" s="133"/>
      <c r="WIV48" s="133"/>
      <c r="WJA48" s="133"/>
      <c r="WJF48" s="133"/>
      <c r="WJK48" s="133"/>
      <c r="WJP48" s="133"/>
      <c r="WJU48" s="133"/>
      <c r="WJZ48" s="133"/>
      <c r="WKE48" s="133"/>
      <c r="WKJ48" s="133"/>
      <c r="WKO48" s="133"/>
      <c r="WKT48" s="133"/>
      <c r="WKY48" s="133"/>
      <c r="WLD48" s="133"/>
      <c r="WLI48" s="133"/>
      <c r="WLN48" s="133"/>
      <c r="WLS48" s="133"/>
      <c r="WLX48" s="133"/>
      <c r="WMC48" s="133"/>
      <c r="WMH48" s="133"/>
      <c r="WMM48" s="133"/>
      <c r="WMR48" s="133"/>
      <c r="WMW48" s="133"/>
      <c r="WNB48" s="133"/>
      <c r="WNG48" s="133"/>
      <c r="WNL48" s="133"/>
      <c r="WNQ48" s="133"/>
      <c r="WNV48" s="133"/>
      <c r="WOA48" s="133"/>
      <c r="WOF48" s="133"/>
      <c r="WOK48" s="133"/>
      <c r="WOP48" s="133"/>
      <c r="WOU48" s="133"/>
      <c r="WOZ48" s="133"/>
      <c r="WPE48" s="133"/>
      <c r="WPJ48" s="133"/>
      <c r="WPO48" s="133"/>
      <c r="WPT48" s="133"/>
      <c r="WPY48" s="133"/>
      <c r="WQD48" s="133"/>
      <c r="WQI48" s="133"/>
      <c r="WQN48" s="133"/>
      <c r="WQS48" s="133"/>
      <c r="WQX48" s="133"/>
      <c r="WRC48" s="133"/>
      <c r="WRH48" s="133"/>
      <c r="WRM48" s="133"/>
      <c r="WRR48" s="133"/>
      <c r="WRW48" s="133"/>
      <c r="WSB48" s="133"/>
      <c r="WSG48" s="133"/>
      <c r="WSL48" s="133"/>
      <c r="WSQ48" s="133"/>
      <c r="WSV48" s="133"/>
      <c r="WTA48" s="133"/>
      <c r="WTF48" s="133"/>
      <c r="WTK48" s="133"/>
      <c r="WTP48" s="133"/>
      <c r="WTU48" s="133"/>
      <c r="WTZ48" s="133"/>
      <c r="WUE48" s="133"/>
      <c r="WUJ48" s="133"/>
      <c r="WUO48" s="133"/>
      <c r="WUT48" s="133"/>
      <c r="WUY48" s="133"/>
      <c r="WVD48" s="133"/>
      <c r="WVI48" s="133"/>
      <c r="WVN48" s="133"/>
      <c r="WVS48" s="133"/>
      <c r="WVX48" s="133"/>
      <c r="WWC48" s="133"/>
      <c r="WWH48" s="133"/>
      <c r="WWM48" s="133"/>
      <c r="WWR48" s="133"/>
      <c r="WWW48" s="133"/>
      <c r="WXB48" s="133"/>
      <c r="WXG48" s="133"/>
      <c r="WXL48" s="133"/>
      <c r="WXQ48" s="133"/>
      <c r="WXV48" s="133"/>
      <c r="WYA48" s="133"/>
      <c r="WYF48" s="133"/>
      <c r="WYK48" s="133"/>
      <c r="WYP48" s="133"/>
      <c r="WYU48" s="133"/>
      <c r="WYZ48" s="133"/>
      <c r="WZE48" s="133"/>
      <c r="WZJ48" s="133"/>
      <c r="WZO48" s="133"/>
      <c r="WZT48" s="133"/>
      <c r="WZY48" s="133"/>
      <c r="XAD48" s="133"/>
      <c r="XAI48" s="133"/>
      <c r="XAN48" s="133"/>
      <c r="XAS48" s="133"/>
      <c r="XAX48" s="133"/>
      <c r="XBC48" s="133"/>
      <c r="XBH48" s="133"/>
      <c r="XBM48" s="133"/>
      <c r="XBR48" s="133"/>
      <c r="XBW48" s="133"/>
      <c r="XCB48" s="133"/>
      <c r="XCG48" s="133"/>
      <c r="XCL48" s="133"/>
      <c r="XCQ48" s="133"/>
      <c r="XCV48" s="133"/>
      <c r="XDA48" s="133"/>
      <c r="XDF48" s="133"/>
      <c r="XDK48" s="133"/>
      <c r="XDP48" s="133"/>
      <c r="XDU48" s="133"/>
      <c r="XDZ48" s="133"/>
      <c r="XEE48" s="133"/>
      <c r="XEJ48" s="133"/>
      <c r="XEO48" s="133"/>
      <c r="XET48" s="133"/>
      <c r="XEY48" s="133"/>
      <c r="XFD48" s="133"/>
    </row>
    <row r="49" spans="1:1024 1029:2044 2049:3069 3074:4094 4099:5119 5124:6144 6149:7164 7169:8189 8194:9214 9219:10239 10244:11264 11269:12284 12289:13309 13314:14334 14339:15359 15364:16384">
      <c r="A49" s="132" t="s">
        <v>826</v>
      </c>
      <c r="B49" s="132" t="s">
        <v>1485</v>
      </c>
      <c r="C49" s="132" t="s">
        <v>1507</v>
      </c>
      <c r="D49" s="133">
        <v>15232.750000000004</v>
      </c>
      <c r="E49" s="132" t="s">
        <v>822</v>
      </c>
      <c r="I49" s="133"/>
      <c r="N49" s="133"/>
      <c r="S49" s="133"/>
      <c r="X49" s="133"/>
      <c r="AC49" s="133"/>
      <c r="AH49" s="133"/>
      <c r="AM49" s="133"/>
      <c r="AR49" s="133"/>
      <c r="AW49" s="133"/>
      <c r="BB49" s="133"/>
      <c r="BG49" s="133"/>
      <c r="BL49" s="133"/>
      <c r="BQ49" s="133"/>
      <c r="BV49" s="133"/>
      <c r="CA49" s="133"/>
      <c r="CF49" s="133"/>
      <c r="CK49" s="133"/>
      <c r="CP49" s="133"/>
      <c r="CU49" s="133"/>
      <c r="CZ49" s="133"/>
      <c r="DE49" s="133"/>
      <c r="DJ49" s="133"/>
      <c r="DO49" s="133"/>
      <c r="DT49" s="133"/>
      <c r="DY49" s="133"/>
      <c r="ED49" s="133"/>
      <c r="EI49" s="133"/>
      <c r="EN49" s="133"/>
      <c r="ES49" s="133"/>
      <c r="EX49" s="133"/>
      <c r="FC49" s="133"/>
      <c r="FH49" s="133"/>
      <c r="FM49" s="133"/>
      <c r="FR49" s="133"/>
      <c r="FW49" s="133"/>
      <c r="GB49" s="133"/>
      <c r="GG49" s="133"/>
      <c r="GL49" s="133"/>
      <c r="GQ49" s="133"/>
      <c r="GV49" s="133"/>
      <c r="HA49" s="133"/>
      <c r="HF49" s="133"/>
      <c r="HK49" s="133"/>
      <c r="HP49" s="133"/>
      <c r="HU49" s="133"/>
      <c r="HZ49" s="133"/>
      <c r="IE49" s="133"/>
      <c r="IJ49" s="133"/>
      <c r="IO49" s="133"/>
      <c r="IT49" s="133"/>
      <c r="IY49" s="133"/>
      <c r="JD49" s="133"/>
      <c r="JI49" s="133"/>
      <c r="JN49" s="133"/>
      <c r="JS49" s="133"/>
      <c r="JX49" s="133"/>
      <c r="KC49" s="133"/>
      <c r="KH49" s="133"/>
      <c r="KM49" s="133"/>
      <c r="KR49" s="133"/>
      <c r="KW49" s="133"/>
      <c r="LB49" s="133"/>
      <c r="LG49" s="133"/>
      <c r="LL49" s="133"/>
      <c r="LQ49" s="133"/>
      <c r="LV49" s="133"/>
      <c r="MA49" s="133"/>
      <c r="MF49" s="133"/>
      <c r="MK49" s="133"/>
      <c r="MP49" s="133"/>
      <c r="MU49" s="133"/>
      <c r="MZ49" s="133"/>
      <c r="NE49" s="133"/>
      <c r="NJ49" s="133"/>
      <c r="NO49" s="133"/>
      <c r="NT49" s="133"/>
      <c r="NY49" s="133"/>
      <c r="OD49" s="133"/>
      <c r="OI49" s="133"/>
      <c r="ON49" s="133"/>
      <c r="OS49" s="133"/>
      <c r="OX49" s="133"/>
      <c r="PC49" s="133"/>
      <c r="PH49" s="133"/>
      <c r="PM49" s="133"/>
      <c r="PR49" s="133"/>
      <c r="PW49" s="133"/>
      <c r="QB49" s="133"/>
      <c r="QG49" s="133"/>
      <c r="QL49" s="133"/>
      <c r="QQ49" s="133"/>
      <c r="QV49" s="133"/>
      <c r="RA49" s="133"/>
      <c r="RF49" s="133"/>
      <c r="RK49" s="133"/>
      <c r="RP49" s="133"/>
      <c r="RU49" s="133"/>
      <c r="RZ49" s="133"/>
      <c r="SE49" s="133"/>
      <c r="SJ49" s="133"/>
      <c r="SO49" s="133"/>
      <c r="ST49" s="133"/>
      <c r="SY49" s="133"/>
      <c r="TD49" s="133"/>
      <c r="TI49" s="133"/>
      <c r="TN49" s="133"/>
      <c r="TS49" s="133"/>
      <c r="TX49" s="133"/>
      <c r="UC49" s="133"/>
      <c r="UH49" s="133"/>
      <c r="UM49" s="133"/>
      <c r="UR49" s="133"/>
      <c r="UW49" s="133"/>
      <c r="VB49" s="133"/>
      <c r="VG49" s="133"/>
      <c r="VL49" s="133"/>
      <c r="VQ49" s="133"/>
      <c r="VV49" s="133"/>
      <c r="WA49" s="133"/>
      <c r="WF49" s="133"/>
      <c r="WK49" s="133"/>
      <c r="WP49" s="133"/>
      <c r="WU49" s="133"/>
      <c r="WZ49" s="133"/>
      <c r="XE49" s="133"/>
      <c r="XJ49" s="133"/>
      <c r="XO49" s="133"/>
      <c r="XT49" s="133"/>
      <c r="XY49" s="133"/>
      <c r="YD49" s="133"/>
      <c r="YI49" s="133"/>
      <c r="YN49" s="133"/>
      <c r="YS49" s="133"/>
      <c r="YX49" s="133"/>
      <c r="ZC49" s="133"/>
      <c r="ZH49" s="133"/>
      <c r="ZM49" s="133"/>
      <c r="ZR49" s="133"/>
      <c r="ZW49" s="133"/>
      <c r="AAB49" s="133"/>
      <c r="AAG49" s="133"/>
      <c r="AAL49" s="133"/>
      <c r="AAQ49" s="133"/>
      <c r="AAV49" s="133"/>
      <c r="ABA49" s="133"/>
      <c r="ABF49" s="133"/>
      <c r="ABK49" s="133"/>
      <c r="ABP49" s="133"/>
      <c r="ABU49" s="133"/>
      <c r="ABZ49" s="133"/>
      <c r="ACE49" s="133"/>
      <c r="ACJ49" s="133"/>
      <c r="ACO49" s="133"/>
      <c r="ACT49" s="133"/>
      <c r="ACY49" s="133"/>
      <c r="ADD49" s="133"/>
      <c r="ADI49" s="133"/>
      <c r="ADN49" s="133"/>
      <c r="ADS49" s="133"/>
      <c r="ADX49" s="133"/>
      <c r="AEC49" s="133"/>
      <c r="AEH49" s="133"/>
      <c r="AEM49" s="133"/>
      <c r="AER49" s="133"/>
      <c r="AEW49" s="133"/>
      <c r="AFB49" s="133"/>
      <c r="AFG49" s="133"/>
      <c r="AFL49" s="133"/>
      <c r="AFQ49" s="133"/>
      <c r="AFV49" s="133"/>
      <c r="AGA49" s="133"/>
      <c r="AGF49" s="133"/>
      <c r="AGK49" s="133"/>
      <c r="AGP49" s="133"/>
      <c r="AGU49" s="133"/>
      <c r="AGZ49" s="133"/>
      <c r="AHE49" s="133"/>
      <c r="AHJ49" s="133"/>
      <c r="AHO49" s="133"/>
      <c r="AHT49" s="133"/>
      <c r="AHY49" s="133"/>
      <c r="AID49" s="133"/>
      <c r="AII49" s="133"/>
      <c r="AIN49" s="133"/>
      <c r="AIS49" s="133"/>
      <c r="AIX49" s="133"/>
      <c r="AJC49" s="133"/>
      <c r="AJH49" s="133"/>
      <c r="AJM49" s="133"/>
      <c r="AJR49" s="133"/>
      <c r="AJW49" s="133"/>
      <c r="AKB49" s="133"/>
      <c r="AKG49" s="133"/>
      <c r="AKL49" s="133"/>
      <c r="AKQ49" s="133"/>
      <c r="AKV49" s="133"/>
      <c r="ALA49" s="133"/>
      <c r="ALF49" s="133"/>
      <c r="ALK49" s="133"/>
      <c r="ALP49" s="133"/>
      <c r="ALU49" s="133"/>
      <c r="ALZ49" s="133"/>
      <c r="AME49" s="133"/>
      <c r="AMJ49" s="133"/>
      <c r="AMO49" s="133"/>
      <c r="AMT49" s="133"/>
      <c r="AMY49" s="133"/>
      <c r="AND49" s="133"/>
      <c r="ANI49" s="133"/>
      <c r="ANN49" s="133"/>
      <c r="ANS49" s="133"/>
      <c r="ANX49" s="133"/>
      <c r="AOC49" s="133"/>
      <c r="AOH49" s="133"/>
      <c r="AOM49" s="133"/>
      <c r="AOR49" s="133"/>
      <c r="AOW49" s="133"/>
      <c r="APB49" s="133"/>
      <c r="APG49" s="133"/>
      <c r="APL49" s="133"/>
      <c r="APQ49" s="133"/>
      <c r="APV49" s="133"/>
      <c r="AQA49" s="133"/>
      <c r="AQF49" s="133"/>
      <c r="AQK49" s="133"/>
      <c r="AQP49" s="133"/>
      <c r="AQU49" s="133"/>
      <c r="AQZ49" s="133"/>
      <c r="ARE49" s="133"/>
      <c r="ARJ49" s="133"/>
      <c r="ARO49" s="133"/>
      <c r="ART49" s="133"/>
      <c r="ARY49" s="133"/>
      <c r="ASD49" s="133"/>
      <c r="ASI49" s="133"/>
      <c r="ASN49" s="133"/>
      <c r="ASS49" s="133"/>
      <c r="ASX49" s="133"/>
      <c r="ATC49" s="133"/>
      <c r="ATH49" s="133"/>
      <c r="ATM49" s="133"/>
      <c r="ATR49" s="133"/>
      <c r="ATW49" s="133"/>
      <c r="AUB49" s="133"/>
      <c r="AUG49" s="133"/>
      <c r="AUL49" s="133"/>
      <c r="AUQ49" s="133"/>
      <c r="AUV49" s="133"/>
      <c r="AVA49" s="133"/>
      <c r="AVF49" s="133"/>
      <c r="AVK49" s="133"/>
      <c r="AVP49" s="133"/>
      <c r="AVU49" s="133"/>
      <c r="AVZ49" s="133"/>
      <c r="AWE49" s="133"/>
      <c r="AWJ49" s="133"/>
      <c r="AWO49" s="133"/>
      <c r="AWT49" s="133"/>
      <c r="AWY49" s="133"/>
      <c r="AXD49" s="133"/>
      <c r="AXI49" s="133"/>
      <c r="AXN49" s="133"/>
      <c r="AXS49" s="133"/>
      <c r="AXX49" s="133"/>
      <c r="AYC49" s="133"/>
      <c r="AYH49" s="133"/>
      <c r="AYM49" s="133"/>
      <c r="AYR49" s="133"/>
      <c r="AYW49" s="133"/>
      <c r="AZB49" s="133"/>
      <c r="AZG49" s="133"/>
      <c r="AZL49" s="133"/>
      <c r="AZQ49" s="133"/>
      <c r="AZV49" s="133"/>
      <c r="BAA49" s="133"/>
      <c r="BAF49" s="133"/>
      <c r="BAK49" s="133"/>
      <c r="BAP49" s="133"/>
      <c r="BAU49" s="133"/>
      <c r="BAZ49" s="133"/>
      <c r="BBE49" s="133"/>
      <c r="BBJ49" s="133"/>
      <c r="BBO49" s="133"/>
      <c r="BBT49" s="133"/>
      <c r="BBY49" s="133"/>
      <c r="BCD49" s="133"/>
      <c r="BCI49" s="133"/>
      <c r="BCN49" s="133"/>
      <c r="BCS49" s="133"/>
      <c r="BCX49" s="133"/>
      <c r="BDC49" s="133"/>
      <c r="BDH49" s="133"/>
      <c r="BDM49" s="133"/>
      <c r="BDR49" s="133"/>
      <c r="BDW49" s="133"/>
      <c r="BEB49" s="133"/>
      <c r="BEG49" s="133"/>
      <c r="BEL49" s="133"/>
      <c r="BEQ49" s="133"/>
      <c r="BEV49" s="133"/>
      <c r="BFA49" s="133"/>
      <c r="BFF49" s="133"/>
      <c r="BFK49" s="133"/>
      <c r="BFP49" s="133"/>
      <c r="BFU49" s="133"/>
      <c r="BFZ49" s="133"/>
      <c r="BGE49" s="133"/>
      <c r="BGJ49" s="133"/>
      <c r="BGO49" s="133"/>
      <c r="BGT49" s="133"/>
      <c r="BGY49" s="133"/>
      <c r="BHD49" s="133"/>
      <c r="BHI49" s="133"/>
      <c r="BHN49" s="133"/>
      <c r="BHS49" s="133"/>
      <c r="BHX49" s="133"/>
      <c r="BIC49" s="133"/>
      <c r="BIH49" s="133"/>
      <c r="BIM49" s="133"/>
      <c r="BIR49" s="133"/>
      <c r="BIW49" s="133"/>
      <c r="BJB49" s="133"/>
      <c r="BJG49" s="133"/>
      <c r="BJL49" s="133"/>
      <c r="BJQ49" s="133"/>
      <c r="BJV49" s="133"/>
      <c r="BKA49" s="133"/>
      <c r="BKF49" s="133"/>
      <c r="BKK49" s="133"/>
      <c r="BKP49" s="133"/>
      <c r="BKU49" s="133"/>
      <c r="BKZ49" s="133"/>
      <c r="BLE49" s="133"/>
      <c r="BLJ49" s="133"/>
      <c r="BLO49" s="133"/>
      <c r="BLT49" s="133"/>
      <c r="BLY49" s="133"/>
      <c r="BMD49" s="133"/>
      <c r="BMI49" s="133"/>
      <c r="BMN49" s="133"/>
      <c r="BMS49" s="133"/>
      <c r="BMX49" s="133"/>
      <c r="BNC49" s="133"/>
      <c r="BNH49" s="133"/>
      <c r="BNM49" s="133"/>
      <c r="BNR49" s="133"/>
      <c r="BNW49" s="133"/>
      <c r="BOB49" s="133"/>
      <c r="BOG49" s="133"/>
      <c r="BOL49" s="133"/>
      <c r="BOQ49" s="133"/>
      <c r="BOV49" s="133"/>
      <c r="BPA49" s="133"/>
      <c r="BPF49" s="133"/>
      <c r="BPK49" s="133"/>
      <c r="BPP49" s="133"/>
      <c r="BPU49" s="133"/>
      <c r="BPZ49" s="133"/>
      <c r="BQE49" s="133"/>
      <c r="BQJ49" s="133"/>
      <c r="BQO49" s="133"/>
      <c r="BQT49" s="133"/>
      <c r="BQY49" s="133"/>
      <c r="BRD49" s="133"/>
      <c r="BRI49" s="133"/>
      <c r="BRN49" s="133"/>
      <c r="BRS49" s="133"/>
      <c r="BRX49" s="133"/>
      <c r="BSC49" s="133"/>
      <c r="BSH49" s="133"/>
      <c r="BSM49" s="133"/>
      <c r="BSR49" s="133"/>
      <c r="BSW49" s="133"/>
      <c r="BTB49" s="133"/>
      <c r="BTG49" s="133"/>
      <c r="BTL49" s="133"/>
      <c r="BTQ49" s="133"/>
      <c r="BTV49" s="133"/>
      <c r="BUA49" s="133"/>
      <c r="BUF49" s="133"/>
      <c r="BUK49" s="133"/>
      <c r="BUP49" s="133"/>
      <c r="BUU49" s="133"/>
      <c r="BUZ49" s="133"/>
      <c r="BVE49" s="133"/>
      <c r="BVJ49" s="133"/>
      <c r="BVO49" s="133"/>
      <c r="BVT49" s="133"/>
      <c r="BVY49" s="133"/>
      <c r="BWD49" s="133"/>
      <c r="BWI49" s="133"/>
      <c r="BWN49" s="133"/>
      <c r="BWS49" s="133"/>
      <c r="BWX49" s="133"/>
      <c r="BXC49" s="133"/>
      <c r="BXH49" s="133"/>
      <c r="BXM49" s="133"/>
      <c r="BXR49" s="133"/>
      <c r="BXW49" s="133"/>
      <c r="BYB49" s="133"/>
      <c r="BYG49" s="133"/>
      <c r="BYL49" s="133"/>
      <c r="BYQ49" s="133"/>
      <c r="BYV49" s="133"/>
      <c r="BZA49" s="133"/>
      <c r="BZF49" s="133"/>
      <c r="BZK49" s="133"/>
      <c r="BZP49" s="133"/>
      <c r="BZU49" s="133"/>
      <c r="BZZ49" s="133"/>
      <c r="CAE49" s="133"/>
      <c r="CAJ49" s="133"/>
      <c r="CAO49" s="133"/>
      <c r="CAT49" s="133"/>
      <c r="CAY49" s="133"/>
      <c r="CBD49" s="133"/>
      <c r="CBI49" s="133"/>
      <c r="CBN49" s="133"/>
      <c r="CBS49" s="133"/>
      <c r="CBX49" s="133"/>
      <c r="CCC49" s="133"/>
      <c r="CCH49" s="133"/>
      <c r="CCM49" s="133"/>
      <c r="CCR49" s="133"/>
      <c r="CCW49" s="133"/>
      <c r="CDB49" s="133"/>
      <c r="CDG49" s="133"/>
      <c r="CDL49" s="133"/>
      <c r="CDQ49" s="133"/>
      <c r="CDV49" s="133"/>
      <c r="CEA49" s="133"/>
      <c r="CEF49" s="133"/>
      <c r="CEK49" s="133"/>
      <c r="CEP49" s="133"/>
      <c r="CEU49" s="133"/>
      <c r="CEZ49" s="133"/>
      <c r="CFE49" s="133"/>
      <c r="CFJ49" s="133"/>
      <c r="CFO49" s="133"/>
      <c r="CFT49" s="133"/>
      <c r="CFY49" s="133"/>
      <c r="CGD49" s="133"/>
      <c r="CGI49" s="133"/>
      <c r="CGN49" s="133"/>
      <c r="CGS49" s="133"/>
      <c r="CGX49" s="133"/>
      <c r="CHC49" s="133"/>
      <c r="CHH49" s="133"/>
      <c r="CHM49" s="133"/>
      <c r="CHR49" s="133"/>
      <c r="CHW49" s="133"/>
      <c r="CIB49" s="133"/>
      <c r="CIG49" s="133"/>
      <c r="CIL49" s="133"/>
      <c r="CIQ49" s="133"/>
      <c r="CIV49" s="133"/>
      <c r="CJA49" s="133"/>
      <c r="CJF49" s="133"/>
      <c r="CJK49" s="133"/>
      <c r="CJP49" s="133"/>
      <c r="CJU49" s="133"/>
      <c r="CJZ49" s="133"/>
      <c r="CKE49" s="133"/>
      <c r="CKJ49" s="133"/>
      <c r="CKO49" s="133"/>
      <c r="CKT49" s="133"/>
      <c r="CKY49" s="133"/>
      <c r="CLD49" s="133"/>
      <c r="CLI49" s="133"/>
      <c r="CLN49" s="133"/>
      <c r="CLS49" s="133"/>
      <c r="CLX49" s="133"/>
      <c r="CMC49" s="133"/>
      <c r="CMH49" s="133"/>
      <c r="CMM49" s="133"/>
      <c r="CMR49" s="133"/>
      <c r="CMW49" s="133"/>
      <c r="CNB49" s="133"/>
      <c r="CNG49" s="133"/>
      <c r="CNL49" s="133"/>
      <c r="CNQ49" s="133"/>
      <c r="CNV49" s="133"/>
      <c r="COA49" s="133"/>
      <c r="COF49" s="133"/>
      <c r="COK49" s="133"/>
      <c r="COP49" s="133"/>
      <c r="COU49" s="133"/>
      <c r="COZ49" s="133"/>
      <c r="CPE49" s="133"/>
      <c r="CPJ49" s="133"/>
      <c r="CPO49" s="133"/>
      <c r="CPT49" s="133"/>
      <c r="CPY49" s="133"/>
      <c r="CQD49" s="133"/>
      <c r="CQI49" s="133"/>
      <c r="CQN49" s="133"/>
      <c r="CQS49" s="133"/>
      <c r="CQX49" s="133"/>
      <c r="CRC49" s="133"/>
      <c r="CRH49" s="133"/>
      <c r="CRM49" s="133"/>
      <c r="CRR49" s="133"/>
      <c r="CRW49" s="133"/>
      <c r="CSB49" s="133"/>
      <c r="CSG49" s="133"/>
      <c r="CSL49" s="133"/>
      <c r="CSQ49" s="133"/>
      <c r="CSV49" s="133"/>
      <c r="CTA49" s="133"/>
      <c r="CTF49" s="133"/>
      <c r="CTK49" s="133"/>
      <c r="CTP49" s="133"/>
      <c r="CTU49" s="133"/>
      <c r="CTZ49" s="133"/>
      <c r="CUE49" s="133"/>
      <c r="CUJ49" s="133"/>
      <c r="CUO49" s="133"/>
      <c r="CUT49" s="133"/>
      <c r="CUY49" s="133"/>
      <c r="CVD49" s="133"/>
      <c r="CVI49" s="133"/>
      <c r="CVN49" s="133"/>
      <c r="CVS49" s="133"/>
      <c r="CVX49" s="133"/>
      <c r="CWC49" s="133"/>
      <c r="CWH49" s="133"/>
      <c r="CWM49" s="133"/>
      <c r="CWR49" s="133"/>
      <c r="CWW49" s="133"/>
      <c r="CXB49" s="133"/>
      <c r="CXG49" s="133"/>
      <c r="CXL49" s="133"/>
      <c r="CXQ49" s="133"/>
      <c r="CXV49" s="133"/>
      <c r="CYA49" s="133"/>
      <c r="CYF49" s="133"/>
      <c r="CYK49" s="133"/>
      <c r="CYP49" s="133"/>
      <c r="CYU49" s="133"/>
      <c r="CYZ49" s="133"/>
      <c r="CZE49" s="133"/>
      <c r="CZJ49" s="133"/>
      <c r="CZO49" s="133"/>
      <c r="CZT49" s="133"/>
      <c r="CZY49" s="133"/>
      <c r="DAD49" s="133"/>
      <c r="DAI49" s="133"/>
      <c r="DAN49" s="133"/>
      <c r="DAS49" s="133"/>
      <c r="DAX49" s="133"/>
      <c r="DBC49" s="133"/>
      <c r="DBH49" s="133"/>
      <c r="DBM49" s="133"/>
      <c r="DBR49" s="133"/>
      <c r="DBW49" s="133"/>
      <c r="DCB49" s="133"/>
      <c r="DCG49" s="133"/>
      <c r="DCL49" s="133"/>
      <c r="DCQ49" s="133"/>
      <c r="DCV49" s="133"/>
      <c r="DDA49" s="133"/>
      <c r="DDF49" s="133"/>
      <c r="DDK49" s="133"/>
      <c r="DDP49" s="133"/>
      <c r="DDU49" s="133"/>
      <c r="DDZ49" s="133"/>
      <c r="DEE49" s="133"/>
      <c r="DEJ49" s="133"/>
      <c r="DEO49" s="133"/>
      <c r="DET49" s="133"/>
      <c r="DEY49" s="133"/>
      <c r="DFD49" s="133"/>
      <c r="DFI49" s="133"/>
      <c r="DFN49" s="133"/>
      <c r="DFS49" s="133"/>
      <c r="DFX49" s="133"/>
      <c r="DGC49" s="133"/>
      <c r="DGH49" s="133"/>
      <c r="DGM49" s="133"/>
      <c r="DGR49" s="133"/>
      <c r="DGW49" s="133"/>
      <c r="DHB49" s="133"/>
      <c r="DHG49" s="133"/>
      <c r="DHL49" s="133"/>
      <c r="DHQ49" s="133"/>
      <c r="DHV49" s="133"/>
      <c r="DIA49" s="133"/>
      <c r="DIF49" s="133"/>
      <c r="DIK49" s="133"/>
      <c r="DIP49" s="133"/>
      <c r="DIU49" s="133"/>
      <c r="DIZ49" s="133"/>
      <c r="DJE49" s="133"/>
      <c r="DJJ49" s="133"/>
      <c r="DJO49" s="133"/>
      <c r="DJT49" s="133"/>
      <c r="DJY49" s="133"/>
      <c r="DKD49" s="133"/>
      <c r="DKI49" s="133"/>
      <c r="DKN49" s="133"/>
      <c r="DKS49" s="133"/>
      <c r="DKX49" s="133"/>
      <c r="DLC49" s="133"/>
      <c r="DLH49" s="133"/>
      <c r="DLM49" s="133"/>
      <c r="DLR49" s="133"/>
      <c r="DLW49" s="133"/>
      <c r="DMB49" s="133"/>
      <c r="DMG49" s="133"/>
      <c r="DML49" s="133"/>
      <c r="DMQ49" s="133"/>
      <c r="DMV49" s="133"/>
      <c r="DNA49" s="133"/>
      <c r="DNF49" s="133"/>
      <c r="DNK49" s="133"/>
      <c r="DNP49" s="133"/>
      <c r="DNU49" s="133"/>
      <c r="DNZ49" s="133"/>
      <c r="DOE49" s="133"/>
      <c r="DOJ49" s="133"/>
      <c r="DOO49" s="133"/>
      <c r="DOT49" s="133"/>
      <c r="DOY49" s="133"/>
      <c r="DPD49" s="133"/>
      <c r="DPI49" s="133"/>
      <c r="DPN49" s="133"/>
      <c r="DPS49" s="133"/>
      <c r="DPX49" s="133"/>
      <c r="DQC49" s="133"/>
      <c r="DQH49" s="133"/>
      <c r="DQM49" s="133"/>
      <c r="DQR49" s="133"/>
      <c r="DQW49" s="133"/>
      <c r="DRB49" s="133"/>
      <c r="DRG49" s="133"/>
      <c r="DRL49" s="133"/>
      <c r="DRQ49" s="133"/>
      <c r="DRV49" s="133"/>
      <c r="DSA49" s="133"/>
      <c r="DSF49" s="133"/>
      <c r="DSK49" s="133"/>
      <c r="DSP49" s="133"/>
      <c r="DSU49" s="133"/>
      <c r="DSZ49" s="133"/>
      <c r="DTE49" s="133"/>
      <c r="DTJ49" s="133"/>
      <c r="DTO49" s="133"/>
      <c r="DTT49" s="133"/>
      <c r="DTY49" s="133"/>
      <c r="DUD49" s="133"/>
      <c r="DUI49" s="133"/>
      <c r="DUN49" s="133"/>
      <c r="DUS49" s="133"/>
      <c r="DUX49" s="133"/>
      <c r="DVC49" s="133"/>
      <c r="DVH49" s="133"/>
      <c r="DVM49" s="133"/>
      <c r="DVR49" s="133"/>
      <c r="DVW49" s="133"/>
      <c r="DWB49" s="133"/>
      <c r="DWG49" s="133"/>
      <c r="DWL49" s="133"/>
      <c r="DWQ49" s="133"/>
      <c r="DWV49" s="133"/>
      <c r="DXA49" s="133"/>
      <c r="DXF49" s="133"/>
      <c r="DXK49" s="133"/>
      <c r="DXP49" s="133"/>
      <c r="DXU49" s="133"/>
      <c r="DXZ49" s="133"/>
      <c r="DYE49" s="133"/>
      <c r="DYJ49" s="133"/>
      <c r="DYO49" s="133"/>
      <c r="DYT49" s="133"/>
      <c r="DYY49" s="133"/>
      <c r="DZD49" s="133"/>
      <c r="DZI49" s="133"/>
      <c r="DZN49" s="133"/>
      <c r="DZS49" s="133"/>
      <c r="DZX49" s="133"/>
      <c r="EAC49" s="133"/>
      <c r="EAH49" s="133"/>
      <c r="EAM49" s="133"/>
      <c r="EAR49" s="133"/>
      <c r="EAW49" s="133"/>
      <c r="EBB49" s="133"/>
      <c r="EBG49" s="133"/>
      <c r="EBL49" s="133"/>
      <c r="EBQ49" s="133"/>
      <c r="EBV49" s="133"/>
      <c r="ECA49" s="133"/>
      <c r="ECF49" s="133"/>
      <c r="ECK49" s="133"/>
      <c r="ECP49" s="133"/>
      <c r="ECU49" s="133"/>
      <c r="ECZ49" s="133"/>
      <c r="EDE49" s="133"/>
      <c r="EDJ49" s="133"/>
      <c r="EDO49" s="133"/>
      <c r="EDT49" s="133"/>
      <c r="EDY49" s="133"/>
      <c r="EED49" s="133"/>
      <c r="EEI49" s="133"/>
      <c r="EEN49" s="133"/>
      <c r="EES49" s="133"/>
      <c r="EEX49" s="133"/>
      <c r="EFC49" s="133"/>
      <c r="EFH49" s="133"/>
      <c r="EFM49" s="133"/>
      <c r="EFR49" s="133"/>
      <c r="EFW49" s="133"/>
      <c r="EGB49" s="133"/>
      <c r="EGG49" s="133"/>
      <c r="EGL49" s="133"/>
      <c r="EGQ49" s="133"/>
      <c r="EGV49" s="133"/>
      <c r="EHA49" s="133"/>
      <c r="EHF49" s="133"/>
      <c r="EHK49" s="133"/>
      <c r="EHP49" s="133"/>
      <c r="EHU49" s="133"/>
      <c r="EHZ49" s="133"/>
      <c r="EIE49" s="133"/>
      <c r="EIJ49" s="133"/>
      <c r="EIO49" s="133"/>
      <c r="EIT49" s="133"/>
      <c r="EIY49" s="133"/>
      <c r="EJD49" s="133"/>
      <c r="EJI49" s="133"/>
      <c r="EJN49" s="133"/>
      <c r="EJS49" s="133"/>
      <c r="EJX49" s="133"/>
      <c r="EKC49" s="133"/>
      <c r="EKH49" s="133"/>
      <c r="EKM49" s="133"/>
      <c r="EKR49" s="133"/>
      <c r="EKW49" s="133"/>
      <c r="ELB49" s="133"/>
      <c r="ELG49" s="133"/>
      <c r="ELL49" s="133"/>
      <c r="ELQ49" s="133"/>
      <c r="ELV49" s="133"/>
      <c r="EMA49" s="133"/>
      <c r="EMF49" s="133"/>
      <c r="EMK49" s="133"/>
      <c r="EMP49" s="133"/>
      <c r="EMU49" s="133"/>
      <c r="EMZ49" s="133"/>
      <c r="ENE49" s="133"/>
      <c r="ENJ49" s="133"/>
      <c r="ENO49" s="133"/>
      <c r="ENT49" s="133"/>
      <c r="ENY49" s="133"/>
      <c r="EOD49" s="133"/>
      <c r="EOI49" s="133"/>
      <c r="EON49" s="133"/>
      <c r="EOS49" s="133"/>
      <c r="EOX49" s="133"/>
      <c r="EPC49" s="133"/>
      <c r="EPH49" s="133"/>
      <c r="EPM49" s="133"/>
      <c r="EPR49" s="133"/>
      <c r="EPW49" s="133"/>
      <c r="EQB49" s="133"/>
      <c r="EQG49" s="133"/>
      <c r="EQL49" s="133"/>
      <c r="EQQ49" s="133"/>
      <c r="EQV49" s="133"/>
      <c r="ERA49" s="133"/>
      <c r="ERF49" s="133"/>
      <c r="ERK49" s="133"/>
      <c r="ERP49" s="133"/>
      <c r="ERU49" s="133"/>
      <c r="ERZ49" s="133"/>
      <c r="ESE49" s="133"/>
      <c r="ESJ49" s="133"/>
      <c r="ESO49" s="133"/>
      <c r="EST49" s="133"/>
      <c r="ESY49" s="133"/>
      <c r="ETD49" s="133"/>
      <c r="ETI49" s="133"/>
      <c r="ETN49" s="133"/>
      <c r="ETS49" s="133"/>
      <c r="ETX49" s="133"/>
      <c r="EUC49" s="133"/>
      <c r="EUH49" s="133"/>
      <c r="EUM49" s="133"/>
      <c r="EUR49" s="133"/>
      <c r="EUW49" s="133"/>
      <c r="EVB49" s="133"/>
      <c r="EVG49" s="133"/>
      <c r="EVL49" s="133"/>
      <c r="EVQ49" s="133"/>
      <c r="EVV49" s="133"/>
      <c r="EWA49" s="133"/>
      <c r="EWF49" s="133"/>
      <c r="EWK49" s="133"/>
      <c r="EWP49" s="133"/>
      <c r="EWU49" s="133"/>
      <c r="EWZ49" s="133"/>
      <c r="EXE49" s="133"/>
      <c r="EXJ49" s="133"/>
      <c r="EXO49" s="133"/>
      <c r="EXT49" s="133"/>
      <c r="EXY49" s="133"/>
      <c r="EYD49" s="133"/>
      <c r="EYI49" s="133"/>
      <c r="EYN49" s="133"/>
      <c r="EYS49" s="133"/>
      <c r="EYX49" s="133"/>
      <c r="EZC49" s="133"/>
      <c r="EZH49" s="133"/>
      <c r="EZM49" s="133"/>
      <c r="EZR49" s="133"/>
      <c r="EZW49" s="133"/>
      <c r="FAB49" s="133"/>
      <c r="FAG49" s="133"/>
      <c r="FAL49" s="133"/>
      <c r="FAQ49" s="133"/>
      <c r="FAV49" s="133"/>
      <c r="FBA49" s="133"/>
      <c r="FBF49" s="133"/>
      <c r="FBK49" s="133"/>
      <c r="FBP49" s="133"/>
      <c r="FBU49" s="133"/>
      <c r="FBZ49" s="133"/>
      <c r="FCE49" s="133"/>
      <c r="FCJ49" s="133"/>
      <c r="FCO49" s="133"/>
      <c r="FCT49" s="133"/>
      <c r="FCY49" s="133"/>
      <c r="FDD49" s="133"/>
      <c r="FDI49" s="133"/>
      <c r="FDN49" s="133"/>
      <c r="FDS49" s="133"/>
      <c r="FDX49" s="133"/>
      <c r="FEC49" s="133"/>
      <c r="FEH49" s="133"/>
      <c r="FEM49" s="133"/>
      <c r="FER49" s="133"/>
      <c r="FEW49" s="133"/>
      <c r="FFB49" s="133"/>
      <c r="FFG49" s="133"/>
      <c r="FFL49" s="133"/>
      <c r="FFQ49" s="133"/>
      <c r="FFV49" s="133"/>
      <c r="FGA49" s="133"/>
      <c r="FGF49" s="133"/>
      <c r="FGK49" s="133"/>
      <c r="FGP49" s="133"/>
      <c r="FGU49" s="133"/>
      <c r="FGZ49" s="133"/>
      <c r="FHE49" s="133"/>
      <c r="FHJ49" s="133"/>
      <c r="FHO49" s="133"/>
      <c r="FHT49" s="133"/>
      <c r="FHY49" s="133"/>
      <c r="FID49" s="133"/>
      <c r="FII49" s="133"/>
      <c r="FIN49" s="133"/>
      <c r="FIS49" s="133"/>
      <c r="FIX49" s="133"/>
      <c r="FJC49" s="133"/>
      <c r="FJH49" s="133"/>
      <c r="FJM49" s="133"/>
      <c r="FJR49" s="133"/>
      <c r="FJW49" s="133"/>
      <c r="FKB49" s="133"/>
      <c r="FKG49" s="133"/>
      <c r="FKL49" s="133"/>
      <c r="FKQ49" s="133"/>
      <c r="FKV49" s="133"/>
      <c r="FLA49" s="133"/>
      <c r="FLF49" s="133"/>
      <c r="FLK49" s="133"/>
      <c r="FLP49" s="133"/>
      <c r="FLU49" s="133"/>
      <c r="FLZ49" s="133"/>
      <c r="FME49" s="133"/>
      <c r="FMJ49" s="133"/>
      <c r="FMO49" s="133"/>
      <c r="FMT49" s="133"/>
      <c r="FMY49" s="133"/>
      <c r="FND49" s="133"/>
      <c r="FNI49" s="133"/>
      <c r="FNN49" s="133"/>
      <c r="FNS49" s="133"/>
      <c r="FNX49" s="133"/>
      <c r="FOC49" s="133"/>
      <c r="FOH49" s="133"/>
      <c r="FOM49" s="133"/>
      <c r="FOR49" s="133"/>
      <c r="FOW49" s="133"/>
      <c r="FPB49" s="133"/>
      <c r="FPG49" s="133"/>
      <c r="FPL49" s="133"/>
      <c r="FPQ49" s="133"/>
      <c r="FPV49" s="133"/>
      <c r="FQA49" s="133"/>
      <c r="FQF49" s="133"/>
      <c r="FQK49" s="133"/>
      <c r="FQP49" s="133"/>
      <c r="FQU49" s="133"/>
      <c r="FQZ49" s="133"/>
      <c r="FRE49" s="133"/>
      <c r="FRJ49" s="133"/>
      <c r="FRO49" s="133"/>
      <c r="FRT49" s="133"/>
      <c r="FRY49" s="133"/>
      <c r="FSD49" s="133"/>
      <c r="FSI49" s="133"/>
      <c r="FSN49" s="133"/>
      <c r="FSS49" s="133"/>
      <c r="FSX49" s="133"/>
      <c r="FTC49" s="133"/>
      <c r="FTH49" s="133"/>
      <c r="FTM49" s="133"/>
      <c r="FTR49" s="133"/>
      <c r="FTW49" s="133"/>
      <c r="FUB49" s="133"/>
      <c r="FUG49" s="133"/>
      <c r="FUL49" s="133"/>
      <c r="FUQ49" s="133"/>
      <c r="FUV49" s="133"/>
      <c r="FVA49" s="133"/>
      <c r="FVF49" s="133"/>
      <c r="FVK49" s="133"/>
      <c r="FVP49" s="133"/>
      <c r="FVU49" s="133"/>
      <c r="FVZ49" s="133"/>
      <c r="FWE49" s="133"/>
      <c r="FWJ49" s="133"/>
      <c r="FWO49" s="133"/>
      <c r="FWT49" s="133"/>
      <c r="FWY49" s="133"/>
      <c r="FXD49" s="133"/>
      <c r="FXI49" s="133"/>
      <c r="FXN49" s="133"/>
      <c r="FXS49" s="133"/>
      <c r="FXX49" s="133"/>
      <c r="FYC49" s="133"/>
      <c r="FYH49" s="133"/>
      <c r="FYM49" s="133"/>
      <c r="FYR49" s="133"/>
      <c r="FYW49" s="133"/>
      <c r="FZB49" s="133"/>
      <c r="FZG49" s="133"/>
      <c r="FZL49" s="133"/>
      <c r="FZQ49" s="133"/>
      <c r="FZV49" s="133"/>
      <c r="GAA49" s="133"/>
      <c r="GAF49" s="133"/>
      <c r="GAK49" s="133"/>
      <c r="GAP49" s="133"/>
      <c r="GAU49" s="133"/>
      <c r="GAZ49" s="133"/>
      <c r="GBE49" s="133"/>
      <c r="GBJ49" s="133"/>
      <c r="GBO49" s="133"/>
      <c r="GBT49" s="133"/>
      <c r="GBY49" s="133"/>
      <c r="GCD49" s="133"/>
      <c r="GCI49" s="133"/>
      <c r="GCN49" s="133"/>
      <c r="GCS49" s="133"/>
      <c r="GCX49" s="133"/>
      <c r="GDC49" s="133"/>
      <c r="GDH49" s="133"/>
      <c r="GDM49" s="133"/>
      <c r="GDR49" s="133"/>
      <c r="GDW49" s="133"/>
      <c r="GEB49" s="133"/>
      <c r="GEG49" s="133"/>
      <c r="GEL49" s="133"/>
      <c r="GEQ49" s="133"/>
      <c r="GEV49" s="133"/>
      <c r="GFA49" s="133"/>
      <c r="GFF49" s="133"/>
      <c r="GFK49" s="133"/>
      <c r="GFP49" s="133"/>
      <c r="GFU49" s="133"/>
      <c r="GFZ49" s="133"/>
      <c r="GGE49" s="133"/>
      <c r="GGJ49" s="133"/>
      <c r="GGO49" s="133"/>
      <c r="GGT49" s="133"/>
      <c r="GGY49" s="133"/>
      <c r="GHD49" s="133"/>
      <c r="GHI49" s="133"/>
      <c r="GHN49" s="133"/>
      <c r="GHS49" s="133"/>
      <c r="GHX49" s="133"/>
      <c r="GIC49" s="133"/>
      <c r="GIH49" s="133"/>
      <c r="GIM49" s="133"/>
      <c r="GIR49" s="133"/>
      <c r="GIW49" s="133"/>
      <c r="GJB49" s="133"/>
      <c r="GJG49" s="133"/>
      <c r="GJL49" s="133"/>
      <c r="GJQ49" s="133"/>
      <c r="GJV49" s="133"/>
      <c r="GKA49" s="133"/>
      <c r="GKF49" s="133"/>
      <c r="GKK49" s="133"/>
      <c r="GKP49" s="133"/>
      <c r="GKU49" s="133"/>
      <c r="GKZ49" s="133"/>
      <c r="GLE49" s="133"/>
      <c r="GLJ49" s="133"/>
      <c r="GLO49" s="133"/>
      <c r="GLT49" s="133"/>
      <c r="GLY49" s="133"/>
      <c r="GMD49" s="133"/>
      <c r="GMI49" s="133"/>
      <c r="GMN49" s="133"/>
      <c r="GMS49" s="133"/>
      <c r="GMX49" s="133"/>
      <c r="GNC49" s="133"/>
      <c r="GNH49" s="133"/>
      <c r="GNM49" s="133"/>
      <c r="GNR49" s="133"/>
      <c r="GNW49" s="133"/>
      <c r="GOB49" s="133"/>
      <c r="GOG49" s="133"/>
      <c r="GOL49" s="133"/>
      <c r="GOQ49" s="133"/>
      <c r="GOV49" s="133"/>
      <c r="GPA49" s="133"/>
      <c r="GPF49" s="133"/>
      <c r="GPK49" s="133"/>
      <c r="GPP49" s="133"/>
      <c r="GPU49" s="133"/>
      <c r="GPZ49" s="133"/>
      <c r="GQE49" s="133"/>
      <c r="GQJ49" s="133"/>
      <c r="GQO49" s="133"/>
      <c r="GQT49" s="133"/>
      <c r="GQY49" s="133"/>
      <c r="GRD49" s="133"/>
      <c r="GRI49" s="133"/>
      <c r="GRN49" s="133"/>
      <c r="GRS49" s="133"/>
      <c r="GRX49" s="133"/>
      <c r="GSC49" s="133"/>
      <c r="GSH49" s="133"/>
      <c r="GSM49" s="133"/>
      <c r="GSR49" s="133"/>
      <c r="GSW49" s="133"/>
      <c r="GTB49" s="133"/>
      <c r="GTG49" s="133"/>
      <c r="GTL49" s="133"/>
      <c r="GTQ49" s="133"/>
      <c r="GTV49" s="133"/>
      <c r="GUA49" s="133"/>
      <c r="GUF49" s="133"/>
      <c r="GUK49" s="133"/>
      <c r="GUP49" s="133"/>
      <c r="GUU49" s="133"/>
      <c r="GUZ49" s="133"/>
      <c r="GVE49" s="133"/>
      <c r="GVJ49" s="133"/>
      <c r="GVO49" s="133"/>
      <c r="GVT49" s="133"/>
      <c r="GVY49" s="133"/>
      <c r="GWD49" s="133"/>
      <c r="GWI49" s="133"/>
      <c r="GWN49" s="133"/>
      <c r="GWS49" s="133"/>
      <c r="GWX49" s="133"/>
      <c r="GXC49" s="133"/>
      <c r="GXH49" s="133"/>
      <c r="GXM49" s="133"/>
      <c r="GXR49" s="133"/>
      <c r="GXW49" s="133"/>
      <c r="GYB49" s="133"/>
      <c r="GYG49" s="133"/>
      <c r="GYL49" s="133"/>
      <c r="GYQ49" s="133"/>
      <c r="GYV49" s="133"/>
      <c r="GZA49" s="133"/>
      <c r="GZF49" s="133"/>
      <c r="GZK49" s="133"/>
      <c r="GZP49" s="133"/>
      <c r="GZU49" s="133"/>
      <c r="GZZ49" s="133"/>
      <c r="HAE49" s="133"/>
      <c r="HAJ49" s="133"/>
      <c r="HAO49" s="133"/>
      <c r="HAT49" s="133"/>
      <c r="HAY49" s="133"/>
      <c r="HBD49" s="133"/>
      <c r="HBI49" s="133"/>
      <c r="HBN49" s="133"/>
      <c r="HBS49" s="133"/>
      <c r="HBX49" s="133"/>
      <c r="HCC49" s="133"/>
      <c r="HCH49" s="133"/>
      <c r="HCM49" s="133"/>
      <c r="HCR49" s="133"/>
      <c r="HCW49" s="133"/>
      <c r="HDB49" s="133"/>
      <c r="HDG49" s="133"/>
      <c r="HDL49" s="133"/>
      <c r="HDQ49" s="133"/>
      <c r="HDV49" s="133"/>
      <c r="HEA49" s="133"/>
      <c r="HEF49" s="133"/>
      <c r="HEK49" s="133"/>
      <c r="HEP49" s="133"/>
      <c r="HEU49" s="133"/>
      <c r="HEZ49" s="133"/>
      <c r="HFE49" s="133"/>
      <c r="HFJ49" s="133"/>
      <c r="HFO49" s="133"/>
      <c r="HFT49" s="133"/>
      <c r="HFY49" s="133"/>
      <c r="HGD49" s="133"/>
      <c r="HGI49" s="133"/>
      <c r="HGN49" s="133"/>
      <c r="HGS49" s="133"/>
      <c r="HGX49" s="133"/>
      <c r="HHC49" s="133"/>
      <c r="HHH49" s="133"/>
      <c r="HHM49" s="133"/>
      <c r="HHR49" s="133"/>
      <c r="HHW49" s="133"/>
      <c r="HIB49" s="133"/>
      <c r="HIG49" s="133"/>
      <c r="HIL49" s="133"/>
      <c r="HIQ49" s="133"/>
      <c r="HIV49" s="133"/>
      <c r="HJA49" s="133"/>
      <c r="HJF49" s="133"/>
      <c r="HJK49" s="133"/>
      <c r="HJP49" s="133"/>
      <c r="HJU49" s="133"/>
      <c r="HJZ49" s="133"/>
      <c r="HKE49" s="133"/>
      <c r="HKJ49" s="133"/>
      <c r="HKO49" s="133"/>
      <c r="HKT49" s="133"/>
      <c r="HKY49" s="133"/>
      <c r="HLD49" s="133"/>
      <c r="HLI49" s="133"/>
      <c r="HLN49" s="133"/>
      <c r="HLS49" s="133"/>
      <c r="HLX49" s="133"/>
      <c r="HMC49" s="133"/>
      <c r="HMH49" s="133"/>
      <c r="HMM49" s="133"/>
      <c r="HMR49" s="133"/>
      <c r="HMW49" s="133"/>
      <c r="HNB49" s="133"/>
      <c r="HNG49" s="133"/>
      <c r="HNL49" s="133"/>
      <c r="HNQ49" s="133"/>
      <c r="HNV49" s="133"/>
      <c r="HOA49" s="133"/>
      <c r="HOF49" s="133"/>
      <c r="HOK49" s="133"/>
      <c r="HOP49" s="133"/>
      <c r="HOU49" s="133"/>
      <c r="HOZ49" s="133"/>
      <c r="HPE49" s="133"/>
      <c r="HPJ49" s="133"/>
      <c r="HPO49" s="133"/>
      <c r="HPT49" s="133"/>
      <c r="HPY49" s="133"/>
      <c r="HQD49" s="133"/>
      <c r="HQI49" s="133"/>
      <c r="HQN49" s="133"/>
      <c r="HQS49" s="133"/>
      <c r="HQX49" s="133"/>
      <c r="HRC49" s="133"/>
      <c r="HRH49" s="133"/>
      <c r="HRM49" s="133"/>
      <c r="HRR49" s="133"/>
      <c r="HRW49" s="133"/>
      <c r="HSB49" s="133"/>
      <c r="HSG49" s="133"/>
      <c r="HSL49" s="133"/>
      <c r="HSQ49" s="133"/>
      <c r="HSV49" s="133"/>
      <c r="HTA49" s="133"/>
      <c r="HTF49" s="133"/>
      <c r="HTK49" s="133"/>
      <c r="HTP49" s="133"/>
      <c r="HTU49" s="133"/>
      <c r="HTZ49" s="133"/>
      <c r="HUE49" s="133"/>
      <c r="HUJ49" s="133"/>
      <c r="HUO49" s="133"/>
      <c r="HUT49" s="133"/>
      <c r="HUY49" s="133"/>
      <c r="HVD49" s="133"/>
      <c r="HVI49" s="133"/>
      <c r="HVN49" s="133"/>
      <c r="HVS49" s="133"/>
      <c r="HVX49" s="133"/>
      <c r="HWC49" s="133"/>
      <c r="HWH49" s="133"/>
      <c r="HWM49" s="133"/>
      <c r="HWR49" s="133"/>
      <c r="HWW49" s="133"/>
      <c r="HXB49" s="133"/>
      <c r="HXG49" s="133"/>
      <c r="HXL49" s="133"/>
      <c r="HXQ49" s="133"/>
      <c r="HXV49" s="133"/>
      <c r="HYA49" s="133"/>
      <c r="HYF49" s="133"/>
      <c r="HYK49" s="133"/>
      <c r="HYP49" s="133"/>
      <c r="HYU49" s="133"/>
      <c r="HYZ49" s="133"/>
      <c r="HZE49" s="133"/>
      <c r="HZJ49" s="133"/>
      <c r="HZO49" s="133"/>
      <c r="HZT49" s="133"/>
      <c r="HZY49" s="133"/>
      <c r="IAD49" s="133"/>
      <c r="IAI49" s="133"/>
      <c r="IAN49" s="133"/>
      <c r="IAS49" s="133"/>
      <c r="IAX49" s="133"/>
      <c r="IBC49" s="133"/>
      <c r="IBH49" s="133"/>
      <c r="IBM49" s="133"/>
      <c r="IBR49" s="133"/>
      <c r="IBW49" s="133"/>
      <c r="ICB49" s="133"/>
      <c r="ICG49" s="133"/>
      <c r="ICL49" s="133"/>
      <c r="ICQ49" s="133"/>
      <c r="ICV49" s="133"/>
      <c r="IDA49" s="133"/>
      <c r="IDF49" s="133"/>
      <c r="IDK49" s="133"/>
      <c r="IDP49" s="133"/>
      <c r="IDU49" s="133"/>
      <c r="IDZ49" s="133"/>
      <c r="IEE49" s="133"/>
      <c r="IEJ49" s="133"/>
      <c r="IEO49" s="133"/>
      <c r="IET49" s="133"/>
      <c r="IEY49" s="133"/>
      <c r="IFD49" s="133"/>
      <c r="IFI49" s="133"/>
      <c r="IFN49" s="133"/>
      <c r="IFS49" s="133"/>
      <c r="IFX49" s="133"/>
      <c r="IGC49" s="133"/>
      <c r="IGH49" s="133"/>
      <c r="IGM49" s="133"/>
      <c r="IGR49" s="133"/>
      <c r="IGW49" s="133"/>
      <c r="IHB49" s="133"/>
      <c r="IHG49" s="133"/>
      <c r="IHL49" s="133"/>
      <c r="IHQ49" s="133"/>
      <c r="IHV49" s="133"/>
      <c r="IIA49" s="133"/>
      <c r="IIF49" s="133"/>
      <c r="IIK49" s="133"/>
      <c r="IIP49" s="133"/>
      <c r="IIU49" s="133"/>
      <c r="IIZ49" s="133"/>
      <c r="IJE49" s="133"/>
      <c r="IJJ49" s="133"/>
      <c r="IJO49" s="133"/>
      <c r="IJT49" s="133"/>
      <c r="IJY49" s="133"/>
      <c r="IKD49" s="133"/>
      <c r="IKI49" s="133"/>
      <c r="IKN49" s="133"/>
      <c r="IKS49" s="133"/>
      <c r="IKX49" s="133"/>
      <c r="ILC49" s="133"/>
      <c r="ILH49" s="133"/>
      <c r="ILM49" s="133"/>
      <c r="ILR49" s="133"/>
      <c r="ILW49" s="133"/>
      <c r="IMB49" s="133"/>
      <c r="IMG49" s="133"/>
      <c r="IML49" s="133"/>
      <c r="IMQ49" s="133"/>
      <c r="IMV49" s="133"/>
      <c r="INA49" s="133"/>
      <c r="INF49" s="133"/>
      <c r="INK49" s="133"/>
      <c r="INP49" s="133"/>
      <c r="INU49" s="133"/>
      <c r="INZ49" s="133"/>
      <c r="IOE49" s="133"/>
      <c r="IOJ49" s="133"/>
      <c r="IOO49" s="133"/>
      <c r="IOT49" s="133"/>
      <c r="IOY49" s="133"/>
      <c r="IPD49" s="133"/>
      <c r="IPI49" s="133"/>
      <c r="IPN49" s="133"/>
      <c r="IPS49" s="133"/>
      <c r="IPX49" s="133"/>
      <c r="IQC49" s="133"/>
      <c r="IQH49" s="133"/>
      <c r="IQM49" s="133"/>
      <c r="IQR49" s="133"/>
      <c r="IQW49" s="133"/>
      <c r="IRB49" s="133"/>
      <c r="IRG49" s="133"/>
      <c r="IRL49" s="133"/>
      <c r="IRQ49" s="133"/>
      <c r="IRV49" s="133"/>
      <c r="ISA49" s="133"/>
      <c r="ISF49" s="133"/>
      <c r="ISK49" s="133"/>
      <c r="ISP49" s="133"/>
      <c r="ISU49" s="133"/>
      <c r="ISZ49" s="133"/>
      <c r="ITE49" s="133"/>
      <c r="ITJ49" s="133"/>
      <c r="ITO49" s="133"/>
      <c r="ITT49" s="133"/>
      <c r="ITY49" s="133"/>
      <c r="IUD49" s="133"/>
      <c r="IUI49" s="133"/>
      <c r="IUN49" s="133"/>
      <c r="IUS49" s="133"/>
      <c r="IUX49" s="133"/>
      <c r="IVC49" s="133"/>
      <c r="IVH49" s="133"/>
      <c r="IVM49" s="133"/>
      <c r="IVR49" s="133"/>
      <c r="IVW49" s="133"/>
      <c r="IWB49" s="133"/>
      <c r="IWG49" s="133"/>
      <c r="IWL49" s="133"/>
      <c r="IWQ49" s="133"/>
      <c r="IWV49" s="133"/>
      <c r="IXA49" s="133"/>
      <c r="IXF49" s="133"/>
      <c r="IXK49" s="133"/>
      <c r="IXP49" s="133"/>
      <c r="IXU49" s="133"/>
      <c r="IXZ49" s="133"/>
      <c r="IYE49" s="133"/>
      <c r="IYJ49" s="133"/>
      <c r="IYO49" s="133"/>
      <c r="IYT49" s="133"/>
      <c r="IYY49" s="133"/>
      <c r="IZD49" s="133"/>
      <c r="IZI49" s="133"/>
      <c r="IZN49" s="133"/>
      <c r="IZS49" s="133"/>
      <c r="IZX49" s="133"/>
      <c r="JAC49" s="133"/>
      <c r="JAH49" s="133"/>
      <c r="JAM49" s="133"/>
      <c r="JAR49" s="133"/>
      <c r="JAW49" s="133"/>
      <c r="JBB49" s="133"/>
      <c r="JBG49" s="133"/>
      <c r="JBL49" s="133"/>
      <c r="JBQ49" s="133"/>
      <c r="JBV49" s="133"/>
      <c r="JCA49" s="133"/>
      <c r="JCF49" s="133"/>
      <c r="JCK49" s="133"/>
      <c r="JCP49" s="133"/>
      <c r="JCU49" s="133"/>
      <c r="JCZ49" s="133"/>
      <c r="JDE49" s="133"/>
      <c r="JDJ49" s="133"/>
      <c r="JDO49" s="133"/>
      <c r="JDT49" s="133"/>
      <c r="JDY49" s="133"/>
      <c r="JED49" s="133"/>
      <c r="JEI49" s="133"/>
      <c r="JEN49" s="133"/>
      <c r="JES49" s="133"/>
      <c r="JEX49" s="133"/>
      <c r="JFC49" s="133"/>
      <c r="JFH49" s="133"/>
      <c r="JFM49" s="133"/>
      <c r="JFR49" s="133"/>
      <c r="JFW49" s="133"/>
      <c r="JGB49" s="133"/>
      <c r="JGG49" s="133"/>
      <c r="JGL49" s="133"/>
      <c r="JGQ49" s="133"/>
      <c r="JGV49" s="133"/>
      <c r="JHA49" s="133"/>
      <c r="JHF49" s="133"/>
      <c r="JHK49" s="133"/>
      <c r="JHP49" s="133"/>
      <c r="JHU49" s="133"/>
      <c r="JHZ49" s="133"/>
      <c r="JIE49" s="133"/>
      <c r="JIJ49" s="133"/>
      <c r="JIO49" s="133"/>
      <c r="JIT49" s="133"/>
      <c r="JIY49" s="133"/>
      <c r="JJD49" s="133"/>
      <c r="JJI49" s="133"/>
      <c r="JJN49" s="133"/>
      <c r="JJS49" s="133"/>
      <c r="JJX49" s="133"/>
      <c r="JKC49" s="133"/>
      <c r="JKH49" s="133"/>
      <c r="JKM49" s="133"/>
      <c r="JKR49" s="133"/>
      <c r="JKW49" s="133"/>
      <c r="JLB49" s="133"/>
      <c r="JLG49" s="133"/>
      <c r="JLL49" s="133"/>
      <c r="JLQ49" s="133"/>
      <c r="JLV49" s="133"/>
      <c r="JMA49" s="133"/>
      <c r="JMF49" s="133"/>
      <c r="JMK49" s="133"/>
      <c r="JMP49" s="133"/>
      <c r="JMU49" s="133"/>
      <c r="JMZ49" s="133"/>
      <c r="JNE49" s="133"/>
      <c r="JNJ49" s="133"/>
      <c r="JNO49" s="133"/>
      <c r="JNT49" s="133"/>
      <c r="JNY49" s="133"/>
      <c r="JOD49" s="133"/>
      <c r="JOI49" s="133"/>
      <c r="JON49" s="133"/>
      <c r="JOS49" s="133"/>
      <c r="JOX49" s="133"/>
      <c r="JPC49" s="133"/>
      <c r="JPH49" s="133"/>
      <c r="JPM49" s="133"/>
      <c r="JPR49" s="133"/>
      <c r="JPW49" s="133"/>
      <c r="JQB49" s="133"/>
      <c r="JQG49" s="133"/>
      <c r="JQL49" s="133"/>
      <c r="JQQ49" s="133"/>
      <c r="JQV49" s="133"/>
      <c r="JRA49" s="133"/>
      <c r="JRF49" s="133"/>
      <c r="JRK49" s="133"/>
      <c r="JRP49" s="133"/>
      <c r="JRU49" s="133"/>
      <c r="JRZ49" s="133"/>
      <c r="JSE49" s="133"/>
      <c r="JSJ49" s="133"/>
      <c r="JSO49" s="133"/>
      <c r="JST49" s="133"/>
      <c r="JSY49" s="133"/>
      <c r="JTD49" s="133"/>
      <c r="JTI49" s="133"/>
      <c r="JTN49" s="133"/>
      <c r="JTS49" s="133"/>
      <c r="JTX49" s="133"/>
      <c r="JUC49" s="133"/>
      <c r="JUH49" s="133"/>
      <c r="JUM49" s="133"/>
      <c r="JUR49" s="133"/>
      <c r="JUW49" s="133"/>
      <c r="JVB49" s="133"/>
      <c r="JVG49" s="133"/>
      <c r="JVL49" s="133"/>
      <c r="JVQ49" s="133"/>
      <c r="JVV49" s="133"/>
      <c r="JWA49" s="133"/>
      <c r="JWF49" s="133"/>
      <c r="JWK49" s="133"/>
      <c r="JWP49" s="133"/>
      <c r="JWU49" s="133"/>
      <c r="JWZ49" s="133"/>
      <c r="JXE49" s="133"/>
      <c r="JXJ49" s="133"/>
      <c r="JXO49" s="133"/>
      <c r="JXT49" s="133"/>
      <c r="JXY49" s="133"/>
      <c r="JYD49" s="133"/>
      <c r="JYI49" s="133"/>
      <c r="JYN49" s="133"/>
      <c r="JYS49" s="133"/>
      <c r="JYX49" s="133"/>
      <c r="JZC49" s="133"/>
      <c r="JZH49" s="133"/>
      <c r="JZM49" s="133"/>
      <c r="JZR49" s="133"/>
      <c r="JZW49" s="133"/>
      <c r="KAB49" s="133"/>
      <c r="KAG49" s="133"/>
      <c r="KAL49" s="133"/>
      <c r="KAQ49" s="133"/>
      <c r="KAV49" s="133"/>
      <c r="KBA49" s="133"/>
      <c r="KBF49" s="133"/>
      <c r="KBK49" s="133"/>
      <c r="KBP49" s="133"/>
      <c r="KBU49" s="133"/>
      <c r="KBZ49" s="133"/>
      <c r="KCE49" s="133"/>
      <c r="KCJ49" s="133"/>
      <c r="KCO49" s="133"/>
      <c r="KCT49" s="133"/>
      <c r="KCY49" s="133"/>
      <c r="KDD49" s="133"/>
      <c r="KDI49" s="133"/>
      <c r="KDN49" s="133"/>
      <c r="KDS49" s="133"/>
      <c r="KDX49" s="133"/>
      <c r="KEC49" s="133"/>
      <c r="KEH49" s="133"/>
      <c r="KEM49" s="133"/>
      <c r="KER49" s="133"/>
      <c r="KEW49" s="133"/>
      <c r="KFB49" s="133"/>
      <c r="KFG49" s="133"/>
      <c r="KFL49" s="133"/>
      <c r="KFQ49" s="133"/>
      <c r="KFV49" s="133"/>
      <c r="KGA49" s="133"/>
      <c r="KGF49" s="133"/>
      <c r="KGK49" s="133"/>
      <c r="KGP49" s="133"/>
      <c r="KGU49" s="133"/>
      <c r="KGZ49" s="133"/>
      <c r="KHE49" s="133"/>
      <c r="KHJ49" s="133"/>
      <c r="KHO49" s="133"/>
      <c r="KHT49" s="133"/>
      <c r="KHY49" s="133"/>
      <c r="KID49" s="133"/>
      <c r="KII49" s="133"/>
      <c r="KIN49" s="133"/>
      <c r="KIS49" s="133"/>
      <c r="KIX49" s="133"/>
      <c r="KJC49" s="133"/>
      <c r="KJH49" s="133"/>
      <c r="KJM49" s="133"/>
      <c r="KJR49" s="133"/>
      <c r="KJW49" s="133"/>
      <c r="KKB49" s="133"/>
      <c r="KKG49" s="133"/>
      <c r="KKL49" s="133"/>
      <c r="KKQ49" s="133"/>
      <c r="KKV49" s="133"/>
      <c r="KLA49" s="133"/>
      <c r="KLF49" s="133"/>
      <c r="KLK49" s="133"/>
      <c r="KLP49" s="133"/>
      <c r="KLU49" s="133"/>
      <c r="KLZ49" s="133"/>
      <c r="KME49" s="133"/>
      <c r="KMJ49" s="133"/>
      <c r="KMO49" s="133"/>
      <c r="KMT49" s="133"/>
      <c r="KMY49" s="133"/>
      <c r="KND49" s="133"/>
      <c r="KNI49" s="133"/>
      <c r="KNN49" s="133"/>
      <c r="KNS49" s="133"/>
      <c r="KNX49" s="133"/>
      <c r="KOC49" s="133"/>
      <c r="KOH49" s="133"/>
      <c r="KOM49" s="133"/>
      <c r="KOR49" s="133"/>
      <c r="KOW49" s="133"/>
      <c r="KPB49" s="133"/>
      <c r="KPG49" s="133"/>
      <c r="KPL49" s="133"/>
      <c r="KPQ49" s="133"/>
      <c r="KPV49" s="133"/>
      <c r="KQA49" s="133"/>
      <c r="KQF49" s="133"/>
      <c r="KQK49" s="133"/>
      <c r="KQP49" s="133"/>
      <c r="KQU49" s="133"/>
      <c r="KQZ49" s="133"/>
      <c r="KRE49" s="133"/>
      <c r="KRJ49" s="133"/>
      <c r="KRO49" s="133"/>
      <c r="KRT49" s="133"/>
      <c r="KRY49" s="133"/>
      <c r="KSD49" s="133"/>
      <c r="KSI49" s="133"/>
      <c r="KSN49" s="133"/>
      <c r="KSS49" s="133"/>
      <c r="KSX49" s="133"/>
      <c r="KTC49" s="133"/>
      <c r="KTH49" s="133"/>
      <c r="KTM49" s="133"/>
      <c r="KTR49" s="133"/>
      <c r="KTW49" s="133"/>
      <c r="KUB49" s="133"/>
      <c r="KUG49" s="133"/>
      <c r="KUL49" s="133"/>
      <c r="KUQ49" s="133"/>
      <c r="KUV49" s="133"/>
      <c r="KVA49" s="133"/>
      <c r="KVF49" s="133"/>
      <c r="KVK49" s="133"/>
      <c r="KVP49" s="133"/>
      <c r="KVU49" s="133"/>
      <c r="KVZ49" s="133"/>
      <c r="KWE49" s="133"/>
      <c r="KWJ49" s="133"/>
      <c r="KWO49" s="133"/>
      <c r="KWT49" s="133"/>
      <c r="KWY49" s="133"/>
      <c r="KXD49" s="133"/>
      <c r="KXI49" s="133"/>
      <c r="KXN49" s="133"/>
      <c r="KXS49" s="133"/>
      <c r="KXX49" s="133"/>
      <c r="KYC49" s="133"/>
      <c r="KYH49" s="133"/>
      <c r="KYM49" s="133"/>
      <c r="KYR49" s="133"/>
      <c r="KYW49" s="133"/>
      <c r="KZB49" s="133"/>
      <c r="KZG49" s="133"/>
      <c r="KZL49" s="133"/>
      <c r="KZQ49" s="133"/>
      <c r="KZV49" s="133"/>
      <c r="LAA49" s="133"/>
      <c r="LAF49" s="133"/>
      <c r="LAK49" s="133"/>
      <c r="LAP49" s="133"/>
      <c r="LAU49" s="133"/>
      <c r="LAZ49" s="133"/>
      <c r="LBE49" s="133"/>
      <c r="LBJ49" s="133"/>
      <c r="LBO49" s="133"/>
      <c r="LBT49" s="133"/>
      <c r="LBY49" s="133"/>
      <c r="LCD49" s="133"/>
      <c r="LCI49" s="133"/>
      <c r="LCN49" s="133"/>
      <c r="LCS49" s="133"/>
      <c r="LCX49" s="133"/>
      <c r="LDC49" s="133"/>
      <c r="LDH49" s="133"/>
      <c r="LDM49" s="133"/>
      <c r="LDR49" s="133"/>
      <c r="LDW49" s="133"/>
      <c r="LEB49" s="133"/>
      <c r="LEG49" s="133"/>
      <c r="LEL49" s="133"/>
      <c r="LEQ49" s="133"/>
      <c r="LEV49" s="133"/>
      <c r="LFA49" s="133"/>
      <c r="LFF49" s="133"/>
      <c r="LFK49" s="133"/>
      <c r="LFP49" s="133"/>
      <c r="LFU49" s="133"/>
      <c r="LFZ49" s="133"/>
      <c r="LGE49" s="133"/>
      <c r="LGJ49" s="133"/>
      <c r="LGO49" s="133"/>
      <c r="LGT49" s="133"/>
      <c r="LGY49" s="133"/>
      <c r="LHD49" s="133"/>
      <c r="LHI49" s="133"/>
      <c r="LHN49" s="133"/>
      <c r="LHS49" s="133"/>
      <c r="LHX49" s="133"/>
      <c r="LIC49" s="133"/>
      <c r="LIH49" s="133"/>
      <c r="LIM49" s="133"/>
      <c r="LIR49" s="133"/>
      <c r="LIW49" s="133"/>
      <c r="LJB49" s="133"/>
      <c r="LJG49" s="133"/>
      <c r="LJL49" s="133"/>
      <c r="LJQ49" s="133"/>
      <c r="LJV49" s="133"/>
      <c r="LKA49" s="133"/>
      <c r="LKF49" s="133"/>
      <c r="LKK49" s="133"/>
      <c r="LKP49" s="133"/>
      <c r="LKU49" s="133"/>
      <c r="LKZ49" s="133"/>
      <c r="LLE49" s="133"/>
      <c r="LLJ49" s="133"/>
      <c r="LLO49" s="133"/>
      <c r="LLT49" s="133"/>
      <c r="LLY49" s="133"/>
      <c r="LMD49" s="133"/>
      <c r="LMI49" s="133"/>
      <c r="LMN49" s="133"/>
      <c r="LMS49" s="133"/>
      <c r="LMX49" s="133"/>
      <c r="LNC49" s="133"/>
      <c r="LNH49" s="133"/>
      <c r="LNM49" s="133"/>
      <c r="LNR49" s="133"/>
      <c r="LNW49" s="133"/>
      <c r="LOB49" s="133"/>
      <c r="LOG49" s="133"/>
      <c r="LOL49" s="133"/>
      <c r="LOQ49" s="133"/>
      <c r="LOV49" s="133"/>
      <c r="LPA49" s="133"/>
      <c r="LPF49" s="133"/>
      <c r="LPK49" s="133"/>
      <c r="LPP49" s="133"/>
      <c r="LPU49" s="133"/>
      <c r="LPZ49" s="133"/>
      <c r="LQE49" s="133"/>
      <c r="LQJ49" s="133"/>
      <c r="LQO49" s="133"/>
      <c r="LQT49" s="133"/>
      <c r="LQY49" s="133"/>
      <c r="LRD49" s="133"/>
      <c r="LRI49" s="133"/>
      <c r="LRN49" s="133"/>
      <c r="LRS49" s="133"/>
      <c r="LRX49" s="133"/>
      <c r="LSC49" s="133"/>
      <c r="LSH49" s="133"/>
      <c r="LSM49" s="133"/>
      <c r="LSR49" s="133"/>
      <c r="LSW49" s="133"/>
      <c r="LTB49" s="133"/>
      <c r="LTG49" s="133"/>
      <c r="LTL49" s="133"/>
      <c r="LTQ49" s="133"/>
      <c r="LTV49" s="133"/>
      <c r="LUA49" s="133"/>
      <c r="LUF49" s="133"/>
      <c r="LUK49" s="133"/>
      <c r="LUP49" s="133"/>
      <c r="LUU49" s="133"/>
      <c r="LUZ49" s="133"/>
      <c r="LVE49" s="133"/>
      <c r="LVJ49" s="133"/>
      <c r="LVO49" s="133"/>
      <c r="LVT49" s="133"/>
      <c r="LVY49" s="133"/>
      <c r="LWD49" s="133"/>
      <c r="LWI49" s="133"/>
      <c r="LWN49" s="133"/>
      <c r="LWS49" s="133"/>
      <c r="LWX49" s="133"/>
      <c r="LXC49" s="133"/>
      <c r="LXH49" s="133"/>
      <c r="LXM49" s="133"/>
      <c r="LXR49" s="133"/>
      <c r="LXW49" s="133"/>
      <c r="LYB49" s="133"/>
      <c r="LYG49" s="133"/>
      <c r="LYL49" s="133"/>
      <c r="LYQ49" s="133"/>
      <c r="LYV49" s="133"/>
      <c r="LZA49" s="133"/>
      <c r="LZF49" s="133"/>
      <c r="LZK49" s="133"/>
      <c r="LZP49" s="133"/>
      <c r="LZU49" s="133"/>
      <c r="LZZ49" s="133"/>
      <c r="MAE49" s="133"/>
      <c r="MAJ49" s="133"/>
      <c r="MAO49" s="133"/>
      <c r="MAT49" s="133"/>
      <c r="MAY49" s="133"/>
      <c r="MBD49" s="133"/>
      <c r="MBI49" s="133"/>
      <c r="MBN49" s="133"/>
      <c r="MBS49" s="133"/>
      <c r="MBX49" s="133"/>
      <c r="MCC49" s="133"/>
      <c r="MCH49" s="133"/>
      <c r="MCM49" s="133"/>
      <c r="MCR49" s="133"/>
      <c r="MCW49" s="133"/>
      <c r="MDB49" s="133"/>
      <c r="MDG49" s="133"/>
      <c r="MDL49" s="133"/>
      <c r="MDQ49" s="133"/>
      <c r="MDV49" s="133"/>
      <c r="MEA49" s="133"/>
      <c r="MEF49" s="133"/>
      <c r="MEK49" s="133"/>
      <c r="MEP49" s="133"/>
      <c r="MEU49" s="133"/>
      <c r="MEZ49" s="133"/>
      <c r="MFE49" s="133"/>
      <c r="MFJ49" s="133"/>
      <c r="MFO49" s="133"/>
      <c r="MFT49" s="133"/>
      <c r="MFY49" s="133"/>
      <c r="MGD49" s="133"/>
      <c r="MGI49" s="133"/>
      <c r="MGN49" s="133"/>
      <c r="MGS49" s="133"/>
      <c r="MGX49" s="133"/>
      <c r="MHC49" s="133"/>
      <c r="MHH49" s="133"/>
      <c r="MHM49" s="133"/>
      <c r="MHR49" s="133"/>
      <c r="MHW49" s="133"/>
      <c r="MIB49" s="133"/>
      <c r="MIG49" s="133"/>
      <c r="MIL49" s="133"/>
      <c r="MIQ49" s="133"/>
      <c r="MIV49" s="133"/>
      <c r="MJA49" s="133"/>
      <c r="MJF49" s="133"/>
      <c r="MJK49" s="133"/>
      <c r="MJP49" s="133"/>
      <c r="MJU49" s="133"/>
      <c r="MJZ49" s="133"/>
      <c r="MKE49" s="133"/>
      <c r="MKJ49" s="133"/>
      <c r="MKO49" s="133"/>
      <c r="MKT49" s="133"/>
      <c r="MKY49" s="133"/>
      <c r="MLD49" s="133"/>
      <c r="MLI49" s="133"/>
      <c r="MLN49" s="133"/>
      <c r="MLS49" s="133"/>
      <c r="MLX49" s="133"/>
      <c r="MMC49" s="133"/>
      <c r="MMH49" s="133"/>
      <c r="MMM49" s="133"/>
      <c r="MMR49" s="133"/>
      <c r="MMW49" s="133"/>
      <c r="MNB49" s="133"/>
      <c r="MNG49" s="133"/>
      <c r="MNL49" s="133"/>
      <c r="MNQ49" s="133"/>
      <c r="MNV49" s="133"/>
      <c r="MOA49" s="133"/>
      <c r="MOF49" s="133"/>
      <c r="MOK49" s="133"/>
      <c r="MOP49" s="133"/>
      <c r="MOU49" s="133"/>
      <c r="MOZ49" s="133"/>
      <c r="MPE49" s="133"/>
      <c r="MPJ49" s="133"/>
      <c r="MPO49" s="133"/>
      <c r="MPT49" s="133"/>
      <c r="MPY49" s="133"/>
      <c r="MQD49" s="133"/>
      <c r="MQI49" s="133"/>
      <c r="MQN49" s="133"/>
      <c r="MQS49" s="133"/>
      <c r="MQX49" s="133"/>
      <c r="MRC49" s="133"/>
      <c r="MRH49" s="133"/>
      <c r="MRM49" s="133"/>
      <c r="MRR49" s="133"/>
      <c r="MRW49" s="133"/>
      <c r="MSB49" s="133"/>
      <c r="MSG49" s="133"/>
      <c r="MSL49" s="133"/>
      <c r="MSQ49" s="133"/>
      <c r="MSV49" s="133"/>
      <c r="MTA49" s="133"/>
      <c r="MTF49" s="133"/>
      <c r="MTK49" s="133"/>
      <c r="MTP49" s="133"/>
      <c r="MTU49" s="133"/>
      <c r="MTZ49" s="133"/>
      <c r="MUE49" s="133"/>
      <c r="MUJ49" s="133"/>
      <c r="MUO49" s="133"/>
      <c r="MUT49" s="133"/>
      <c r="MUY49" s="133"/>
      <c r="MVD49" s="133"/>
      <c r="MVI49" s="133"/>
      <c r="MVN49" s="133"/>
      <c r="MVS49" s="133"/>
      <c r="MVX49" s="133"/>
      <c r="MWC49" s="133"/>
      <c r="MWH49" s="133"/>
      <c r="MWM49" s="133"/>
      <c r="MWR49" s="133"/>
      <c r="MWW49" s="133"/>
      <c r="MXB49" s="133"/>
      <c r="MXG49" s="133"/>
      <c r="MXL49" s="133"/>
      <c r="MXQ49" s="133"/>
      <c r="MXV49" s="133"/>
      <c r="MYA49" s="133"/>
      <c r="MYF49" s="133"/>
      <c r="MYK49" s="133"/>
      <c r="MYP49" s="133"/>
      <c r="MYU49" s="133"/>
      <c r="MYZ49" s="133"/>
      <c r="MZE49" s="133"/>
      <c r="MZJ49" s="133"/>
      <c r="MZO49" s="133"/>
      <c r="MZT49" s="133"/>
      <c r="MZY49" s="133"/>
      <c r="NAD49" s="133"/>
      <c r="NAI49" s="133"/>
      <c r="NAN49" s="133"/>
      <c r="NAS49" s="133"/>
      <c r="NAX49" s="133"/>
      <c r="NBC49" s="133"/>
      <c r="NBH49" s="133"/>
      <c r="NBM49" s="133"/>
      <c r="NBR49" s="133"/>
      <c r="NBW49" s="133"/>
      <c r="NCB49" s="133"/>
      <c r="NCG49" s="133"/>
      <c r="NCL49" s="133"/>
      <c r="NCQ49" s="133"/>
      <c r="NCV49" s="133"/>
      <c r="NDA49" s="133"/>
      <c r="NDF49" s="133"/>
      <c r="NDK49" s="133"/>
      <c r="NDP49" s="133"/>
      <c r="NDU49" s="133"/>
      <c r="NDZ49" s="133"/>
      <c r="NEE49" s="133"/>
      <c r="NEJ49" s="133"/>
      <c r="NEO49" s="133"/>
      <c r="NET49" s="133"/>
      <c r="NEY49" s="133"/>
      <c r="NFD49" s="133"/>
      <c r="NFI49" s="133"/>
      <c r="NFN49" s="133"/>
      <c r="NFS49" s="133"/>
      <c r="NFX49" s="133"/>
      <c r="NGC49" s="133"/>
      <c r="NGH49" s="133"/>
      <c r="NGM49" s="133"/>
      <c r="NGR49" s="133"/>
      <c r="NGW49" s="133"/>
      <c r="NHB49" s="133"/>
      <c r="NHG49" s="133"/>
      <c r="NHL49" s="133"/>
      <c r="NHQ49" s="133"/>
      <c r="NHV49" s="133"/>
      <c r="NIA49" s="133"/>
      <c r="NIF49" s="133"/>
      <c r="NIK49" s="133"/>
      <c r="NIP49" s="133"/>
      <c r="NIU49" s="133"/>
      <c r="NIZ49" s="133"/>
      <c r="NJE49" s="133"/>
      <c r="NJJ49" s="133"/>
      <c r="NJO49" s="133"/>
      <c r="NJT49" s="133"/>
      <c r="NJY49" s="133"/>
      <c r="NKD49" s="133"/>
      <c r="NKI49" s="133"/>
      <c r="NKN49" s="133"/>
      <c r="NKS49" s="133"/>
      <c r="NKX49" s="133"/>
      <c r="NLC49" s="133"/>
      <c r="NLH49" s="133"/>
      <c r="NLM49" s="133"/>
      <c r="NLR49" s="133"/>
      <c r="NLW49" s="133"/>
      <c r="NMB49" s="133"/>
      <c r="NMG49" s="133"/>
      <c r="NML49" s="133"/>
      <c r="NMQ49" s="133"/>
      <c r="NMV49" s="133"/>
      <c r="NNA49" s="133"/>
      <c r="NNF49" s="133"/>
      <c r="NNK49" s="133"/>
      <c r="NNP49" s="133"/>
      <c r="NNU49" s="133"/>
      <c r="NNZ49" s="133"/>
      <c r="NOE49" s="133"/>
      <c r="NOJ49" s="133"/>
      <c r="NOO49" s="133"/>
      <c r="NOT49" s="133"/>
      <c r="NOY49" s="133"/>
      <c r="NPD49" s="133"/>
      <c r="NPI49" s="133"/>
      <c r="NPN49" s="133"/>
      <c r="NPS49" s="133"/>
      <c r="NPX49" s="133"/>
      <c r="NQC49" s="133"/>
      <c r="NQH49" s="133"/>
      <c r="NQM49" s="133"/>
      <c r="NQR49" s="133"/>
      <c r="NQW49" s="133"/>
      <c r="NRB49" s="133"/>
      <c r="NRG49" s="133"/>
      <c r="NRL49" s="133"/>
      <c r="NRQ49" s="133"/>
      <c r="NRV49" s="133"/>
      <c r="NSA49" s="133"/>
      <c r="NSF49" s="133"/>
      <c r="NSK49" s="133"/>
      <c r="NSP49" s="133"/>
      <c r="NSU49" s="133"/>
      <c r="NSZ49" s="133"/>
      <c r="NTE49" s="133"/>
      <c r="NTJ49" s="133"/>
      <c r="NTO49" s="133"/>
      <c r="NTT49" s="133"/>
      <c r="NTY49" s="133"/>
      <c r="NUD49" s="133"/>
      <c r="NUI49" s="133"/>
      <c r="NUN49" s="133"/>
      <c r="NUS49" s="133"/>
      <c r="NUX49" s="133"/>
      <c r="NVC49" s="133"/>
      <c r="NVH49" s="133"/>
      <c r="NVM49" s="133"/>
      <c r="NVR49" s="133"/>
      <c r="NVW49" s="133"/>
      <c r="NWB49" s="133"/>
      <c r="NWG49" s="133"/>
      <c r="NWL49" s="133"/>
      <c r="NWQ49" s="133"/>
      <c r="NWV49" s="133"/>
      <c r="NXA49" s="133"/>
      <c r="NXF49" s="133"/>
      <c r="NXK49" s="133"/>
      <c r="NXP49" s="133"/>
      <c r="NXU49" s="133"/>
      <c r="NXZ49" s="133"/>
      <c r="NYE49" s="133"/>
      <c r="NYJ49" s="133"/>
      <c r="NYO49" s="133"/>
      <c r="NYT49" s="133"/>
      <c r="NYY49" s="133"/>
      <c r="NZD49" s="133"/>
      <c r="NZI49" s="133"/>
      <c r="NZN49" s="133"/>
      <c r="NZS49" s="133"/>
      <c r="NZX49" s="133"/>
      <c r="OAC49" s="133"/>
      <c r="OAH49" s="133"/>
      <c r="OAM49" s="133"/>
      <c r="OAR49" s="133"/>
      <c r="OAW49" s="133"/>
      <c r="OBB49" s="133"/>
      <c r="OBG49" s="133"/>
      <c r="OBL49" s="133"/>
      <c r="OBQ49" s="133"/>
      <c r="OBV49" s="133"/>
      <c r="OCA49" s="133"/>
      <c r="OCF49" s="133"/>
      <c r="OCK49" s="133"/>
      <c r="OCP49" s="133"/>
      <c r="OCU49" s="133"/>
      <c r="OCZ49" s="133"/>
      <c r="ODE49" s="133"/>
      <c r="ODJ49" s="133"/>
      <c r="ODO49" s="133"/>
      <c r="ODT49" s="133"/>
      <c r="ODY49" s="133"/>
      <c r="OED49" s="133"/>
      <c r="OEI49" s="133"/>
      <c r="OEN49" s="133"/>
      <c r="OES49" s="133"/>
      <c r="OEX49" s="133"/>
      <c r="OFC49" s="133"/>
      <c r="OFH49" s="133"/>
      <c r="OFM49" s="133"/>
      <c r="OFR49" s="133"/>
      <c r="OFW49" s="133"/>
      <c r="OGB49" s="133"/>
      <c r="OGG49" s="133"/>
      <c r="OGL49" s="133"/>
      <c r="OGQ49" s="133"/>
      <c r="OGV49" s="133"/>
      <c r="OHA49" s="133"/>
      <c r="OHF49" s="133"/>
      <c r="OHK49" s="133"/>
      <c r="OHP49" s="133"/>
      <c r="OHU49" s="133"/>
      <c r="OHZ49" s="133"/>
      <c r="OIE49" s="133"/>
      <c r="OIJ49" s="133"/>
      <c r="OIO49" s="133"/>
      <c r="OIT49" s="133"/>
      <c r="OIY49" s="133"/>
      <c r="OJD49" s="133"/>
      <c r="OJI49" s="133"/>
      <c r="OJN49" s="133"/>
      <c r="OJS49" s="133"/>
      <c r="OJX49" s="133"/>
      <c r="OKC49" s="133"/>
      <c r="OKH49" s="133"/>
      <c r="OKM49" s="133"/>
      <c r="OKR49" s="133"/>
      <c r="OKW49" s="133"/>
      <c r="OLB49" s="133"/>
      <c r="OLG49" s="133"/>
      <c r="OLL49" s="133"/>
      <c r="OLQ49" s="133"/>
      <c r="OLV49" s="133"/>
      <c r="OMA49" s="133"/>
      <c r="OMF49" s="133"/>
      <c r="OMK49" s="133"/>
      <c r="OMP49" s="133"/>
      <c r="OMU49" s="133"/>
      <c r="OMZ49" s="133"/>
      <c r="ONE49" s="133"/>
      <c r="ONJ49" s="133"/>
      <c r="ONO49" s="133"/>
      <c r="ONT49" s="133"/>
      <c r="ONY49" s="133"/>
      <c r="OOD49" s="133"/>
      <c r="OOI49" s="133"/>
      <c r="OON49" s="133"/>
      <c r="OOS49" s="133"/>
      <c r="OOX49" s="133"/>
      <c r="OPC49" s="133"/>
      <c r="OPH49" s="133"/>
      <c r="OPM49" s="133"/>
      <c r="OPR49" s="133"/>
      <c r="OPW49" s="133"/>
      <c r="OQB49" s="133"/>
      <c r="OQG49" s="133"/>
      <c r="OQL49" s="133"/>
      <c r="OQQ49" s="133"/>
      <c r="OQV49" s="133"/>
      <c r="ORA49" s="133"/>
      <c r="ORF49" s="133"/>
      <c r="ORK49" s="133"/>
      <c r="ORP49" s="133"/>
      <c r="ORU49" s="133"/>
      <c r="ORZ49" s="133"/>
      <c r="OSE49" s="133"/>
      <c r="OSJ49" s="133"/>
      <c r="OSO49" s="133"/>
      <c r="OST49" s="133"/>
      <c r="OSY49" s="133"/>
      <c r="OTD49" s="133"/>
      <c r="OTI49" s="133"/>
      <c r="OTN49" s="133"/>
      <c r="OTS49" s="133"/>
      <c r="OTX49" s="133"/>
      <c r="OUC49" s="133"/>
      <c r="OUH49" s="133"/>
      <c r="OUM49" s="133"/>
      <c r="OUR49" s="133"/>
      <c r="OUW49" s="133"/>
      <c r="OVB49" s="133"/>
      <c r="OVG49" s="133"/>
      <c r="OVL49" s="133"/>
      <c r="OVQ49" s="133"/>
      <c r="OVV49" s="133"/>
      <c r="OWA49" s="133"/>
      <c r="OWF49" s="133"/>
      <c r="OWK49" s="133"/>
      <c r="OWP49" s="133"/>
      <c r="OWU49" s="133"/>
      <c r="OWZ49" s="133"/>
      <c r="OXE49" s="133"/>
      <c r="OXJ49" s="133"/>
      <c r="OXO49" s="133"/>
      <c r="OXT49" s="133"/>
      <c r="OXY49" s="133"/>
      <c r="OYD49" s="133"/>
      <c r="OYI49" s="133"/>
      <c r="OYN49" s="133"/>
      <c r="OYS49" s="133"/>
      <c r="OYX49" s="133"/>
      <c r="OZC49" s="133"/>
      <c r="OZH49" s="133"/>
      <c r="OZM49" s="133"/>
      <c r="OZR49" s="133"/>
      <c r="OZW49" s="133"/>
      <c r="PAB49" s="133"/>
      <c r="PAG49" s="133"/>
      <c r="PAL49" s="133"/>
      <c r="PAQ49" s="133"/>
      <c r="PAV49" s="133"/>
      <c r="PBA49" s="133"/>
      <c r="PBF49" s="133"/>
      <c r="PBK49" s="133"/>
      <c r="PBP49" s="133"/>
      <c r="PBU49" s="133"/>
      <c r="PBZ49" s="133"/>
      <c r="PCE49" s="133"/>
      <c r="PCJ49" s="133"/>
      <c r="PCO49" s="133"/>
      <c r="PCT49" s="133"/>
      <c r="PCY49" s="133"/>
      <c r="PDD49" s="133"/>
      <c r="PDI49" s="133"/>
      <c r="PDN49" s="133"/>
      <c r="PDS49" s="133"/>
      <c r="PDX49" s="133"/>
      <c r="PEC49" s="133"/>
      <c r="PEH49" s="133"/>
      <c r="PEM49" s="133"/>
      <c r="PER49" s="133"/>
      <c r="PEW49" s="133"/>
      <c r="PFB49" s="133"/>
      <c r="PFG49" s="133"/>
      <c r="PFL49" s="133"/>
      <c r="PFQ49" s="133"/>
      <c r="PFV49" s="133"/>
      <c r="PGA49" s="133"/>
      <c r="PGF49" s="133"/>
      <c r="PGK49" s="133"/>
      <c r="PGP49" s="133"/>
      <c r="PGU49" s="133"/>
      <c r="PGZ49" s="133"/>
      <c r="PHE49" s="133"/>
      <c r="PHJ49" s="133"/>
      <c r="PHO49" s="133"/>
      <c r="PHT49" s="133"/>
      <c r="PHY49" s="133"/>
      <c r="PID49" s="133"/>
      <c r="PII49" s="133"/>
      <c r="PIN49" s="133"/>
      <c r="PIS49" s="133"/>
      <c r="PIX49" s="133"/>
      <c r="PJC49" s="133"/>
      <c r="PJH49" s="133"/>
      <c r="PJM49" s="133"/>
      <c r="PJR49" s="133"/>
      <c r="PJW49" s="133"/>
      <c r="PKB49" s="133"/>
      <c r="PKG49" s="133"/>
      <c r="PKL49" s="133"/>
      <c r="PKQ49" s="133"/>
      <c r="PKV49" s="133"/>
      <c r="PLA49" s="133"/>
      <c r="PLF49" s="133"/>
      <c r="PLK49" s="133"/>
      <c r="PLP49" s="133"/>
      <c r="PLU49" s="133"/>
      <c r="PLZ49" s="133"/>
      <c r="PME49" s="133"/>
      <c r="PMJ49" s="133"/>
      <c r="PMO49" s="133"/>
      <c r="PMT49" s="133"/>
      <c r="PMY49" s="133"/>
      <c r="PND49" s="133"/>
      <c r="PNI49" s="133"/>
      <c r="PNN49" s="133"/>
      <c r="PNS49" s="133"/>
      <c r="PNX49" s="133"/>
      <c r="POC49" s="133"/>
      <c r="POH49" s="133"/>
      <c r="POM49" s="133"/>
      <c r="POR49" s="133"/>
      <c r="POW49" s="133"/>
      <c r="PPB49" s="133"/>
      <c r="PPG49" s="133"/>
      <c r="PPL49" s="133"/>
      <c r="PPQ49" s="133"/>
      <c r="PPV49" s="133"/>
      <c r="PQA49" s="133"/>
      <c r="PQF49" s="133"/>
      <c r="PQK49" s="133"/>
      <c r="PQP49" s="133"/>
      <c r="PQU49" s="133"/>
      <c r="PQZ49" s="133"/>
      <c r="PRE49" s="133"/>
      <c r="PRJ49" s="133"/>
      <c r="PRO49" s="133"/>
      <c r="PRT49" s="133"/>
      <c r="PRY49" s="133"/>
      <c r="PSD49" s="133"/>
      <c r="PSI49" s="133"/>
      <c r="PSN49" s="133"/>
      <c r="PSS49" s="133"/>
      <c r="PSX49" s="133"/>
      <c r="PTC49" s="133"/>
      <c r="PTH49" s="133"/>
      <c r="PTM49" s="133"/>
      <c r="PTR49" s="133"/>
      <c r="PTW49" s="133"/>
      <c r="PUB49" s="133"/>
      <c r="PUG49" s="133"/>
      <c r="PUL49" s="133"/>
      <c r="PUQ49" s="133"/>
      <c r="PUV49" s="133"/>
      <c r="PVA49" s="133"/>
      <c r="PVF49" s="133"/>
      <c r="PVK49" s="133"/>
      <c r="PVP49" s="133"/>
      <c r="PVU49" s="133"/>
      <c r="PVZ49" s="133"/>
      <c r="PWE49" s="133"/>
      <c r="PWJ49" s="133"/>
      <c r="PWO49" s="133"/>
      <c r="PWT49" s="133"/>
      <c r="PWY49" s="133"/>
      <c r="PXD49" s="133"/>
      <c r="PXI49" s="133"/>
      <c r="PXN49" s="133"/>
      <c r="PXS49" s="133"/>
      <c r="PXX49" s="133"/>
      <c r="PYC49" s="133"/>
      <c r="PYH49" s="133"/>
      <c r="PYM49" s="133"/>
      <c r="PYR49" s="133"/>
      <c r="PYW49" s="133"/>
      <c r="PZB49" s="133"/>
      <c r="PZG49" s="133"/>
      <c r="PZL49" s="133"/>
      <c r="PZQ49" s="133"/>
      <c r="PZV49" s="133"/>
      <c r="QAA49" s="133"/>
      <c r="QAF49" s="133"/>
      <c r="QAK49" s="133"/>
      <c r="QAP49" s="133"/>
      <c r="QAU49" s="133"/>
      <c r="QAZ49" s="133"/>
      <c r="QBE49" s="133"/>
      <c r="QBJ49" s="133"/>
      <c r="QBO49" s="133"/>
      <c r="QBT49" s="133"/>
      <c r="QBY49" s="133"/>
      <c r="QCD49" s="133"/>
      <c r="QCI49" s="133"/>
      <c r="QCN49" s="133"/>
      <c r="QCS49" s="133"/>
      <c r="QCX49" s="133"/>
      <c r="QDC49" s="133"/>
      <c r="QDH49" s="133"/>
      <c r="QDM49" s="133"/>
      <c r="QDR49" s="133"/>
      <c r="QDW49" s="133"/>
      <c r="QEB49" s="133"/>
      <c r="QEG49" s="133"/>
      <c r="QEL49" s="133"/>
      <c r="QEQ49" s="133"/>
      <c r="QEV49" s="133"/>
      <c r="QFA49" s="133"/>
      <c r="QFF49" s="133"/>
      <c r="QFK49" s="133"/>
      <c r="QFP49" s="133"/>
      <c r="QFU49" s="133"/>
      <c r="QFZ49" s="133"/>
      <c r="QGE49" s="133"/>
      <c r="QGJ49" s="133"/>
      <c r="QGO49" s="133"/>
      <c r="QGT49" s="133"/>
      <c r="QGY49" s="133"/>
      <c r="QHD49" s="133"/>
      <c r="QHI49" s="133"/>
      <c r="QHN49" s="133"/>
      <c r="QHS49" s="133"/>
      <c r="QHX49" s="133"/>
      <c r="QIC49" s="133"/>
      <c r="QIH49" s="133"/>
      <c r="QIM49" s="133"/>
      <c r="QIR49" s="133"/>
      <c r="QIW49" s="133"/>
      <c r="QJB49" s="133"/>
      <c r="QJG49" s="133"/>
      <c r="QJL49" s="133"/>
      <c r="QJQ49" s="133"/>
      <c r="QJV49" s="133"/>
      <c r="QKA49" s="133"/>
      <c r="QKF49" s="133"/>
      <c r="QKK49" s="133"/>
      <c r="QKP49" s="133"/>
      <c r="QKU49" s="133"/>
      <c r="QKZ49" s="133"/>
      <c r="QLE49" s="133"/>
      <c r="QLJ49" s="133"/>
      <c r="QLO49" s="133"/>
      <c r="QLT49" s="133"/>
      <c r="QLY49" s="133"/>
      <c r="QMD49" s="133"/>
      <c r="QMI49" s="133"/>
      <c r="QMN49" s="133"/>
      <c r="QMS49" s="133"/>
      <c r="QMX49" s="133"/>
      <c r="QNC49" s="133"/>
      <c r="QNH49" s="133"/>
      <c r="QNM49" s="133"/>
      <c r="QNR49" s="133"/>
      <c r="QNW49" s="133"/>
      <c r="QOB49" s="133"/>
      <c r="QOG49" s="133"/>
      <c r="QOL49" s="133"/>
      <c r="QOQ49" s="133"/>
      <c r="QOV49" s="133"/>
      <c r="QPA49" s="133"/>
      <c r="QPF49" s="133"/>
      <c r="QPK49" s="133"/>
      <c r="QPP49" s="133"/>
      <c r="QPU49" s="133"/>
      <c r="QPZ49" s="133"/>
      <c r="QQE49" s="133"/>
      <c r="QQJ49" s="133"/>
      <c r="QQO49" s="133"/>
      <c r="QQT49" s="133"/>
      <c r="QQY49" s="133"/>
      <c r="QRD49" s="133"/>
      <c r="QRI49" s="133"/>
      <c r="QRN49" s="133"/>
      <c r="QRS49" s="133"/>
      <c r="QRX49" s="133"/>
      <c r="QSC49" s="133"/>
      <c r="QSH49" s="133"/>
      <c r="QSM49" s="133"/>
      <c r="QSR49" s="133"/>
      <c r="QSW49" s="133"/>
      <c r="QTB49" s="133"/>
      <c r="QTG49" s="133"/>
      <c r="QTL49" s="133"/>
      <c r="QTQ49" s="133"/>
      <c r="QTV49" s="133"/>
      <c r="QUA49" s="133"/>
      <c r="QUF49" s="133"/>
      <c r="QUK49" s="133"/>
      <c r="QUP49" s="133"/>
      <c r="QUU49" s="133"/>
      <c r="QUZ49" s="133"/>
      <c r="QVE49" s="133"/>
      <c r="QVJ49" s="133"/>
      <c r="QVO49" s="133"/>
      <c r="QVT49" s="133"/>
      <c r="QVY49" s="133"/>
      <c r="QWD49" s="133"/>
      <c r="QWI49" s="133"/>
      <c r="QWN49" s="133"/>
      <c r="QWS49" s="133"/>
      <c r="QWX49" s="133"/>
      <c r="QXC49" s="133"/>
      <c r="QXH49" s="133"/>
      <c r="QXM49" s="133"/>
      <c r="QXR49" s="133"/>
      <c r="QXW49" s="133"/>
      <c r="QYB49" s="133"/>
      <c r="QYG49" s="133"/>
      <c r="QYL49" s="133"/>
      <c r="QYQ49" s="133"/>
      <c r="QYV49" s="133"/>
      <c r="QZA49" s="133"/>
      <c r="QZF49" s="133"/>
      <c r="QZK49" s="133"/>
      <c r="QZP49" s="133"/>
      <c r="QZU49" s="133"/>
      <c r="QZZ49" s="133"/>
      <c r="RAE49" s="133"/>
      <c r="RAJ49" s="133"/>
      <c r="RAO49" s="133"/>
      <c r="RAT49" s="133"/>
      <c r="RAY49" s="133"/>
      <c r="RBD49" s="133"/>
      <c r="RBI49" s="133"/>
      <c r="RBN49" s="133"/>
      <c r="RBS49" s="133"/>
      <c r="RBX49" s="133"/>
      <c r="RCC49" s="133"/>
      <c r="RCH49" s="133"/>
      <c r="RCM49" s="133"/>
      <c r="RCR49" s="133"/>
      <c r="RCW49" s="133"/>
      <c r="RDB49" s="133"/>
      <c r="RDG49" s="133"/>
      <c r="RDL49" s="133"/>
      <c r="RDQ49" s="133"/>
      <c r="RDV49" s="133"/>
      <c r="REA49" s="133"/>
      <c r="REF49" s="133"/>
      <c r="REK49" s="133"/>
      <c r="REP49" s="133"/>
      <c r="REU49" s="133"/>
      <c r="REZ49" s="133"/>
      <c r="RFE49" s="133"/>
      <c r="RFJ49" s="133"/>
      <c r="RFO49" s="133"/>
      <c r="RFT49" s="133"/>
      <c r="RFY49" s="133"/>
      <c r="RGD49" s="133"/>
      <c r="RGI49" s="133"/>
      <c r="RGN49" s="133"/>
      <c r="RGS49" s="133"/>
      <c r="RGX49" s="133"/>
      <c r="RHC49" s="133"/>
      <c r="RHH49" s="133"/>
      <c r="RHM49" s="133"/>
      <c r="RHR49" s="133"/>
      <c r="RHW49" s="133"/>
      <c r="RIB49" s="133"/>
      <c r="RIG49" s="133"/>
      <c r="RIL49" s="133"/>
      <c r="RIQ49" s="133"/>
      <c r="RIV49" s="133"/>
      <c r="RJA49" s="133"/>
      <c r="RJF49" s="133"/>
      <c r="RJK49" s="133"/>
      <c r="RJP49" s="133"/>
      <c r="RJU49" s="133"/>
      <c r="RJZ49" s="133"/>
      <c r="RKE49" s="133"/>
      <c r="RKJ49" s="133"/>
      <c r="RKO49" s="133"/>
      <c r="RKT49" s="133"/>
      <c r="RKY49" s="133"/>
      <c r="RLD49" s="133"/>
      <c r="RLI49" s="133"/>
      <c r="RLN49" s="133"/>
      <c r="RLS49" s="133"/>
      <c r="RLX49" s="133"/>
      <c r="RMC49" s="133"/>
      <c r="RMH49" s="133"/>
      <c r="RMM49" s="133"/>
      <c r="RMR49" s="133"/>
      <c r="RMW49" s="133"/>
      <c r="RNB49" s="133"/>
      <c r="RNG49" s="133"/>
      <c r="RNL49" s="133"/>
      <c r="RNQ49" s="133"/>
      <c r="RNV49" s="133"/>
      <c r="ROA49" s="133"/>
      <c r="ROF49" s="133"/>
      <c r="ROK49" s="133"/>
      <c r="ROP49" s="133"/>
      <c r="ROU49" s="133"/>
      <c r="ROZ49" s="133"/>
      <c r="RPE49" s="133"/>
      <c r="RPJ49" s="133"/>
      <c r="RPO49" s="133"/>
      <c r="RPT49" s="133"/>
      <c r="RPY49" s="133"/>
      <c r="RQD49" s="133"/>
      <c r="RQI49" s="133"/>
      <c r="RQN49" s="133"/>
      <c r="RQS49" s="133"/>
      <c r="RQX49" s="133"/>
      <c r="RRC49" s="133"/>
      <c r="RRH49" s="133"/>
      <c r="RRM49" s="133"/>
      <c r="RRR49" s="133"/>
      <c r="RRW49" s="133"/>
      <c r="RSB49" s="133"/>
      <c r="RSG49" s="133"/>
      <c r="RSL49" s="133"/>
      <c r="RSQ49" s="133"/>
      <c r="RSV49" s="133"/>
      <c r="RTA49" s="133"/>
      <c r="RTF49" s="133"/>
      <c r="RTK49" s="133"/>
      <c r="RTP49" s="133"/>
      <c r="RTU49" s="133"/>
      <c r="RTZ49" s="133"/>
      <c r="RUE49" s="133"/>
      <c r="RUJ49" s="133"/>
      <c r="RUO49" s="133"/>
      <c r="RUT49" s="133"/>
      <c r="RUY49" s="133"/>
      <c r="RVD49" s="133"/>
      <c r="RVI49" s="133"/>
      <c r="RVN49" s="133"/>
      <c r="RVS49" s="133"/>
      <c r="RVX49" s="133"/>
      <c r="RWC49" s="133"/>
      <c r="RWH49" s="133"/>
      <c r="RWM49" s="133"/>
      <c r="RWR49" s="133"/>
      <c r="RWW49" s="133"/>
      <c r="RXB49" s="133"/>
      <c r="RXG49" s="133"/>
      <c r="RXL49" s="133"/>
      <c r="RXQ49" s="133"/>
      <c r="RXV49" s="133"/>
      <c r="RYA49" s="133"/>
      <c r="RYF49" s="133"/>
      <c r="RYK49" s="133"/>
      <c r="RYP49" s="133"/>
      <c r="RYU49" s="133"/>
      <c r="RYZ49" s="133"/>
      <c r="RZE49" s="133"/>
      <c r="RZJ49" s="133"/>
      <c r="RZO49" s="133"/>
      <c r="RZT49" s="133"/>
      <c r="RZY49" s="133"/>
      <c r="SAD49" s="133"/>
      <c r="SAI49" s="133"/>
      <c r="SAN49" s="133"/>
      <c r="SAS49" s="133"/>
      <c r="SAX49" s="133"/>
      <c r="SBC49" s="133"/>
      <c r="SBH49" s="133"/>
      <c r="SBM49" s="133"/>
      <c r="SBR49" s="133"/>
      <c r="SBW49" s="133"/>
      <c r="SCB49" s="133"/>
      <c r="SCG49" s="133"/>
      <c r="SCL49" s="133"/>
      <c r="SCQ49" s="133"/>
      <c r="SCV49" s="133"/>
      <c r="SDA49" s="133"/>
      <c r="SDF49" s="133"/>
      <c r="SDK49" s="133"/>
      <c r="SDP49" s="133"/>
      <c r="SDU49" s="133"/>
      <c r="SDZ49" s="133"/>
      <c r="SEE49" s="133"/>
      <c r="SEJ49" s="133"/>
      <c r="SEO49" s="133"/>
      <c r="SET49" s="133"/>
      <c r="SEY49" s="133"/>
      <c r="SFD49" s="133"/>
      <c r="SFI49" s="133"/>
      <c r="SFN49" s="133"/>
      <c r="SFS49" s="133"/>
      <c r="SFX49" s="133"/>
      <c r="SGC49" s="133"/>
      <c r="SGH49" s="133"/>
      <c r="SGM49" s="133"/>
      <c r="SGR49" s="133"/>
      <c r="SGW49" s="133"/>
      <c r="SHB49" s="133"/>
      <c r="SHG49" s="133"/>
      <c r="SHL49" s="133"/>
      <c r="SHQ49" s="133"/>
      <c r="SHV49" s="133"/>
      <c r="SIA49" s="133"/>
      <c r="SIF49" s="133"/>
      <c r="SIK49" s="133"/>
      <c r="SIP49" s="133"/>
      <c r="SIU49" s="133"/>
      <c r="SIZ49" s="133"/>
      <c r="SJE49" s="133"/>
      <c r="SJJ49" s="133"/>
      <c r="SJO49" s="133"/>
      <c r="SJT49" s="133"/>
      <c r="SJY49" s="133"/>
      <c r="SKD49" s="133"/>
      <c r="SKI49" s="133"/>
      <c r="SKN49" s="133"/>
      <c r="SKS49" s="133"/>
      <c r="SKX49" s="133"/>
      <c r="SLC49" s="133"/>
      <c r="SLH49" s="133"/>
      <c r="SLM49" s="133"/>
      <c r="SLR49" s="133"/>
      <c r="SLW49" s="133"/>
      <c r="SMB49" s="133"/>
      <c r="SMG49" s="133"/>
      <c r="SML49" s="133"/>
      <c r="SMQ49" s="133"/>
      <c r="SMV49" s="133"/>
      <c r="SNA49" s="133"/>
      <c r="SNF49" s="133"/>
      <c r="SNK49" s="133"/>
      <c r="SNP49" s="133"/>
      <c r="SNU49" s="133"/>
      <c r="SNZ49" s="133"/>
      <c r="SOE49" s="133"/>
      <c r="SOJ49" s="133"/>
      <c r="SOO49" s="133"/>
      <c r="SOT49" s="133"/>
      <c r="SOY49" s="133"/>
      <c r="SPD49" s="133"/>
      <c r="SPI49" s="133"/>
      <c r="SPN49" s="133"/>
      <c r="SPS49" s="133"/>
      <c r="SPX49" s="133"/>
      <c r="SQC49" s="133"/>
      <c r="SQH49" s="133"/>
      <c r="SQM49" s="133"/>
      <c r="SQR49" s="133"/>
      <c r="SQW49" s="133"/>
      <c r="SRB49" s="133"/>
      <c r="SRG49" s="133"/>
      <c r="SRL49" s="133"/>
      <c r="SRQ49" s="133"/>
      <c r="SRV49" s="133"/>
      <c r="SSA49" s="133"/>
      <c r="SSF49" s="133"/>
      <c r="SSK49" s="133"/>
      <c r="SSP49" s="133"/>
      <c r="SSU49" s="133"/>
      <c r="SSZ49" s="133"/>
      <c r="STE49" s="133"/>
      <c r="STJ49" s="133"/>
      <c r="STO49" s="133"/>
      <c r="STT49" s="133"/>
      <c r="STY49" s="133"/>
      <c r="SUD49" s="133"/>
      <c r="SUI49" s="133"/>
      <c r="SUN49" s="133"/>
      <c r="SUS49" s="133"/>
      <c r="SUX49" s="133"/>
      <c r="SVC49" s="133"/>
      <c r="SVH49" s="133"/>
      <c r="SVM49" s="133"/>
      <c r="SVR49" s="133"/>
      <c r="SVW49" s="133"/>
      <c r="SWB49" s="133"/>
      <c r="SWG49" s="133"/>
      <c r="SWL49" s="133"/>
      <c r="SWQ49" s="133"/>
      <c r="SWV49" s="133"/>
      <c r="SXA49" s="133"/>
      <c r="SXF49" s="133"/>
      <c r="SXK49" s="133"/>
      <c r="SXP49" s="133"/>
      <c r="SXU49" s="133"/>
      <c r="SXZ49" s="133"/>
      <c r="SYE49" s="133"/>
      <c r="SYJ49" s="133"/>
      <c r="SYO49" s="133"/>
      <c r="SYT49" s="133"/>
      <c r="SYY49" s="133"/>
      <c r="SZD49" s="133"/>
      <c r="SZI49" s="133"/>
      <c r="SZN49" s="133"/>
      <c r="SZS49" s="133"/>
      <c r="SZX49" s="133"/>
      <c r="TAC49" s="133"/>
      <c r="TAH49" s="133"/>
      <c r="TAM49" s="133"/>
      <c r="TAR49" s="133"/>
      <c r="TAW49" s="133"/>
      <c r="TBB49" s="133"/>
      <c r="TBG49" s="133"/>
      <c r="TBL49" s="133"/>
      <c r="TBQ49" s="133"/>
      <c r="TBV49" s="133"/>
      <c r="TCA49" s="133"/>
      <c r="TCF49" s="133"/>
      <c r="TCK49" s="133"/>
      <c r="TCP49" s="133"/>
      <c r="TCU49" s="133"/>
      <c r="TCZ49" s="133"/>
      <c r="TDE49" s="133"/>
      <c r="TDJ49" s="133"/>
      <c r="TDO49" s="133"/>
      <c r="TDT49" s="133"/>
      <c r="TDY49" s="133"/>
      <c r="TED49" s="133"/>
      <c r="TEI49" s="133"/>
      <c r="TEN49" s="133"/>
      <c r="TES49" s="133"/>
      <c r="TEX49" s="133"/>
      <c r="TFC49" s="133"/>
      <c r="TFH49" s="133"/>
      <c r="TFM49" s="133"/>
      <c r="TFR49" s="133"/>
      <c r="TFW49" s="133"/>
      <c r="TGB49" s="133"/>
      <c r="TGG49" s="133"/>
      <c r="TGL49" s="133"/>
      <c r="TGQ49" s="133"/>
      <c r="TGV49" s="133"/>
      <c r="THA49" s="133"/>
      <c r="THF49" s="133"/>
      <c r="THK49" s="133"/>
      <c r="THP49" s="133"/>
      <c r="THU49" s="133"/>
      <c r="THZ49" s="133"/>
      <c r="TIE49" s="133"/>
      <c r="TIJ49" s="133"/>
      <c r="TIO49" s="133"/>
      <c r="TIT49" s="133"/>
      <c r="TIY49" s="133"/>
      <c r="TJD49" s="133"/>
      <c r="TJI49" s="133"/>
      <c r="TJN49" s="133"/>
      <c r="TJS49" s="133"/>
      <c r="TJX49" s="133"/>
      <c r="TKC49" s="133"/>
      <c r="TKH49" s="133"/>
      <c r="TKM49" s="133"/>
      <c r="TKR49" s="133"/>
      <c r="TKW49" s="133"/>
      <c r="TLB49" s="133"/>
      <c r="TLG49" s="133"/>
      <c r="TLL49" s="133"/>
      <c r="TLQ49" s="133"/>
      <c r="TLV49" s="133"/>
      <c r="TMA49" s="133"/>
      <c r="TMF49" s="133"/>
      <c r="TMK49" s="133"/>
      <c r="TMP49" s="133"/>
      <c r="TMU49" s="133"/>
      <c r="TMZ49" s="133"/>
      <c r="TNE49" s="133"/>
      <c r="TNJ49" s="133"/>
      <c r="TNO49" s="133"/>
      <c r="TNT49" s="133"/>
      <c r="TNY49" s="133"/>
      <c r="TOD49" s="133"/>
      <c r="TOI49" s="133"/>
      <c r="TON49" s="133"/>
      <c r="TOS49" s="133"/>
      <c r="TOX49" s="133"/>
      <c r="TPC49" s="133"/>
      <c r="TPH49" s="133"/>
      <c r="TPM49" s="133"/>
      <c r="TPR49" s="133"/>
      <c r="TPW49" s="133"/>
      <c r="TQB49" s="133"/>
      <c r="TQG49" s="133"/>
      <c r="TQL49" s="133"/>
      <c r="TQQ49" s="133"/>
      <c r="TQV49" s="133"/>
      <c r="TRA49" s="133"/>
      <c r="TRF49" s="133"/>
      <c r="TRK49" s="133"/>
      <c r="TRP49" s="133"/>
      <c r="TRU49" s="133"/>
      <c r="TRZ49" s="133"/>
      <c r="TSE49" s="133"/>
      <c r="TSJ49" s="133"/>
      <c r="TSO49" s="133"/>
      <c r="TST49" s="133"/>
      <c r="TSY49" s="133"/>
      <c r="TTD49" s="133"/>
      <c r="TTI49" s="133"/>
      <c r="TTN49" s="133"/>
      <c r="TTS49" s="133"/>
      <c r="TTX49" s="133"/>
      <c r="TUC49" s="133"/>
      <c r="TUH49" s="133"/>
      <c r="TUM49" s="133"/>
      <c r="TUR49" s="133"/>
      <c r="TUW49" s="133"/>
      <c r="TVB49" s="133"/>
      <c r="TVG49" s="133"/>
      <c r="TVL49" s="133"/>
      <c r="TVQ49" s="133"/>
      <c r="TVV49" s="133"/>
      <c r="TWA49" s="133"/>
      <c r="TWF49" s="133"/>
      <c r="TWK49" s="133"/>
      <c r="TWP49" s="133"/>
      <c r="TWU49" s="133"/>
      <c r="TWZ49" s="133"/>
      <c r="TXE49" s="133"/>
      <c r="TXJ49" s="133"/>
      <c r="TXO49" s="133"/>
      <c r="TXT49" s="133"/>
      <c r="TXY49" s="133"/>
      <c r="TYD49" s="133"/>
      <c r="TYI49" s="133"/>
      <c r="TYN49" s="133"/>
      <c r="TYS49" s="133"/>
      <c r="TYX49" s="133"/>
      <c r="TZC49" s="133"/>
      <c r="TZH49" s="133"/>
      <c r="TZM49" s="133"/>
      <c r="TZR49" s="133"/>
      <c r="TZW49" s="133"/>
      <c r="UAB49" s="133"/>
      <c r="UAG49" s="133"/>
      <c r="UAL49" s="133"/>
      <c r="UAQ49" s="133"/>
      <c r="UAV49" s="133"/>
      <c r="UBA49" s="133"/>
      <c r="UBF49" s="133"/>
      <c r="UBK49" s="133"/>
      <c r="UBP49" s="133"/>
      <c r="UBU49" s="133"/>
      <c r="UBZ49" s="133"/>
      <c r="UCE49" s="133"/>
      <c r="UCJ49" s="133"/>
      <c r="UCO49" s="133"/>
      <c r="UCT49" s="133"/>
      <c r="UCY49" s="133"/>
      <c r="UDD49" s="133"/>
      <c r="UDI49" s="133"/>
      <c r="UDN49" s="133"/>
      <c r="UDS49" s="133"/>
      <c r="UDX49" s="133"/>
      <c r="UEC49" s="133"/>
      <c r="UEH49" s="133"/>
      <c r="UEM49" s="133"/>
      <c r="UER49" s="133"/>
      <c r="UEW49" s="133"/>
      <c r="UFB49" s="133"/>
      <c r="UFG49" s="133"/>
      <c r="UFL49" s="133"/>
      <c r="UFQ49" s="133"/>
      <c r="UFV49" s="133"/>
      <c r="UGA49" s="133"/>
      <c r="UGF49" s="133"/>
      <c r="UGK49" s="133"/>
      <c r="UGP49" s="133"/>
      <c r="UGU49" s="133"/>
      <c r="UGZ49" s="133"/>
      <c r="UHE49" s="133"/>
      <c r="UHJ49" s="133"/>
      <c r="UHO49" s="133"/>
      <c r="UHT49" s="133"/>
      <c r="UHY49" s="133"/>
      <c r="UID49" s="133"/>
      <c r="UII49" s="133"/>
      <c r="UIN49" s="133"/>
      <c r="UIS49" s="133"/>
      <c r="UIX49" s="133"/>
      <c r="UJC49" s="133"/>
      <c r="UJH49" s="133"/>
      <c r="UJM49" s="133"/>
      <c r="UJR49" s="133"/>
      <c r="UJW49" s="133"/>
      <c r="UKB49" s="133"/>
      <c r="UKG49" s="133"/>
      <c r="UKL49" s="133"/>
      <c r="UKQ49" s="133"/>
      <c r="UKV49" s="133"/>
      <c r="ULA49" s="133"/>
      <c r="ULF49" s="133"/>
      <c r="ULK49" s="133"/>
      <c r="ULP49" s="133"/>
      <c r="ULU49" s="133"/>
      <c r="ULZ49" s="133"/>
      <c r="UME49" s="133"/>
      <c r="UMJ49" s="133"/>
      <c r="UMO49" s="133"/>
      <c r="UMT49" s="133"/>
      <c r="UMY49" s="133"/>
      <c r="UND49" s="133"/>
      <c r="UNI49" s="133"/>
      <c r="UNN49" s="133"/>
      <c r="UNS49" s="133"/>
      <c r="UNX49" s="133"/>
      <c r="UOC49" s="133"/>
      <c r="UOH49" s="133"/>
      <c r="UOM49" s="133"/>
      <c r="UOR49" s="133"/>
      <c r="UOW49" s="133"/>
      <c r="UPB49" s="133"/>
      <c r="UPG49" s="133"/>
      <c r="UPL49" s="133"/>
      <c r="UPQ49" s="133"/>
      <c r="UPV49" s="133"/>
      <c r="UQA49" s="133"/>
      <c r="UQF49" s="133"/>
      <c r="UQK49" s="133"/>
      <c r="UQP49" s="133"/>
      <c r="UQU49" s="133"/>
      <c r="UQZ49" s="133"/>
      <c r="URE49" s="133"/>
      <c r="URJ49" s="133"/>
      <c r="URO49" s="133"/>
      <c r="URT49" s="133"/>
      <c r="URY49" s="133"/>
      <c r="USD49" s="133"/>
      <c r="USI49" s="133"/>
      <c r="USN49" s="133"/>
      <c r="USS49" s="133"/>
      <c r="USX49" s="133"/>
      <c r="UTC49" s="133"/>
      <c r="UTH49" s="133"/>
      <c r="UTM49" s="133"/>
      <c r="UTR49" s="133"/>
      <c r="UTW49" s="133"/>
      <c r="UUB49" s="133"/>
      <c r="UUG49" s="133"/>
      <c r="UUL49" s="133"/>
      <c r="UUQ49" s="133"/>
      <c r="UUV49" s="133"/>
      <c r="UVA49" s="133"/>
      <c r="UVF49" s="133"/>
      <c r="UVK49" s="133"/>
      <c r="UVP49" s="133"/>
      <c r="UVU49" s="133"/>
      <c r="UVZ49" s="133"/>
      <c r="UWE49" s="133"/>
      <c r="UWJ49" s="133"/>
      <c r="UWO49" s="133"/>
      <c r="UWT49" s="133"/>
      <c r="UWY49" s="133"/>
      <c r="UXD49" s="133"/>
      <c r="UXI49" s="133"/>
      <c r="UXN49" s="133"/>
      <c r="UXS49" s="133"/>
      <c r="UXX49" s="133"/>
      <c r="UYC49" s="133"/>
      <c r="UYH49" s="133"/>
      <c r="UYM49" s="133"/>
      <c r="UYR49" s="133"/>
      <c r="UYW49" s="133"/>
      <c r="UZB49" s="133"/>
      <c r="UZG49" s="133"/>
      <c r="UZL49" s="133"/>
      <c r="UZQ49" s="133"/>
      <c r="UZV49" s="133"/>
      <c r="VAA49" s="133"/>
      <c r="VAF49" s="133"/>
      <c r="VAK49" s="133"/>
      <c r="VAP49" s="133"/>
      <c r="VAU49" s="133"/>
      <c r="VAZ49" s="133"/>
      <c r="VBE49" s="133"/>
      <c r="VBJ49" s="133"/>
      <c r="VBO49" s="133"/>
      <c r="VBT49" s="133"/>
      <c r="VBY49" s="133"/>
      <c r="VCD49" s="133"/>
      <c r="VCI49" s="133"/>
      <c r="VCN49" s="133"/>
      <c r="VCS49" s="133"/>
      <c r="VCX49" s="133"/>
      <c r="VDC49" s="133"/>
      <c r="VDH49" s="133"/>
      <c r="VDM49" s="133"/>
      <c r="VDR49" s="133"/>
      <c r="VDW49" s="133"/>
      <c r="VEB49" s="133"/>
      <c r="VEG49" s="133"/>
      <c r="VEL49" s="133"/>
      <c r="VEQ49" s="133"/>
      <c r="VEV49" s="133"/>
      <c r="VFA49" s="133"/>
      <c r="VFF49" s="133"/>
      <c r="VFK49" s="133"/>
      <c r="VFP49" s="133"/>
      <c r="VFU49" s="133"/>
      <c r="VFZ49" s="133"/>
      <c r="VGE49" s="133"/>
      <c r="VGJ49" s="133"/>
      <c r="VGO49" s="133"/>
      <c r="VGT49" s="133"/>
      <c r="VGY49" s="133"/>
      <c r="VHD49" s="133"/>
      <c r="VHI49" s="133"/>
      <c r="VHN49" s="133"/>
      <c r="VHS49" s="133"/>
      <c r="VHX49" s="133"/>
      <c r="VIC49" s="133"/>
      <c r="VIH49" s="133"/>
      <c r="VIM49" s="133"/>
      <c r="VIR49" s="133"/>
      <c r="VIW49" s="133"/>
      <c r="VJB49" s="133"/>
      <c r="VJG49" s="133"/>
      <c r="VJL49" s="133"/>
      <c r="VJQ49" s="133"/>
      <c r="VJV49" s="133"/>
      <c r="VKA49" s="133"/>
      <c r="VKF49" s="133"/>
      <c r="VKK49" s="133"/>
      <c r="VKP49" s="133"/>
      <c r="VKU49" s="133"/>
      <c r="VKZ49" s="133"/>
      <c r="VLE49" s="133"/>
      <c r="VLJ49" s="133"/>
      <c r="VLO49" s="133"/>
      <c r="VLT49" s="133"/>
      <c r="VLY49" s="133"/>
      <c r="VMD49" s="133"/>
      <c r="VMI49" s="133"/>
      <c r="VMN49" s="133"/>
      <c r="VMS49" s="133"/>
      <c r="VMX49" s="133"/>
      <c r="VNC49" s="133"/>
      <c r="VNH49" s="133"/>
      <c r="VNM49" s="133"/>
      <c r="VNR49" s="133"/>
      <c r="VNW49" s="133"/>
      <c r="VOB49" s="133"/>
      <c r="VOG49" s="133"/>
      <c r="VOL49" s="133"/>
      <c r="VOQ49" s="133"/>
      <c r="VOV49" s="133"/>
      <c r="VPA49" s="133"/>
      <c r="VPF49" s="133"/>
      <c r="VPK49" s="133"/>
      <c r="VPP49" s="133"/>
      <c r="VPU49" s="133"/>
      <c r="VPZ49" s="133"/>
      <c r="VQE49" s="133"/>
      <c r="VQJ49" s="133"/>
      <c r="VQO49" s="133"/>
      <c r="VQT49" s="133"/>
      <c r="VQY49" s="133"/>
      <c r="VRD49" s="133"/>
      <c r="VRI49" s="133"/>
      <c r="VRN49" s="133"/>
      <c r="VRS49" s="133"/>
      <c r="VRX49" s="133"/>
      <c r="VSC49" s="133"/>
      <c r="VSH49" s="133"/>
      <c r="VSM49" s="133"/>
      <c r="VSR49" s="133"/>
      <c r="VSW49" s="133"/>
      <c r="VTB49" s="133"/>
      <c r="VTG49" s="133"/>
      <c r="VTL49" s="133"/>
      <c r="VTQ49" s="133"/>
      <c r="VTV49" s="133"/>
      <c r="VUA49" s="133"/>
      <c r="VUF49" s="133"/>
      <c r="VUK49" s="133"/>
      <c r="VUP49" s="133"/>
      <c r="VUU49" s="133"/>
      <c r="VUZ49" s="133"/>
      <c r="VVE49" s="133"/>
      <c r="VVJ49" s="133"/>
      <c r="VVO49" s="133"/>
      <c r="VVT49" s="133"/>
      <c r="VVY49" s="133"/>
      <c r="VWD49" s="133"/>
      <c r="VWI49" s="133"/>
      <c r="VWN49" s="133"/>
      <c r="VWS49" s="133"/>
      <c r="VWX49" s="133"/>
      <c r="VXC49" s="133"/>
      <c r="VXH49" s="133"/>
      <c r="VXM49" s="133"/>
      <c r="VXR49" s="133"/>
      <c r="VXW49" s="133"/>
      <c r="VYB49" s="133"/>
      <c r="VYG49" s="133"/>
      <c r="VYL49" s="133"/>
      <c r="VYQ49" s="133"/>
      <c r="VYV49" s="133"/>
      <c r="VZA49" s="133"/>
      <c r="VZF49" s="133"/>
      <c r="VZK49" s="133"/>
      <c r="VZP49" s="133"/>
      <c r="VZU49" s="133"/>
      <c r="VZZ49" s="133"/>
      <c r="WAE49" s="133"/>
      <c r="WAJ49" s="133"/>
      <c r="WAO49" s="133"/>
      <c r="WAT49" s="133"/>
      <c r="WAY49" s="133"/>
      <c r="WBD49" s="133"/>
      <c r="WBI49" s="133"/>
      <c r="WBN49" s="133"/>
      <c r="WBS49" s="133"/>
      <c r="WBX49" s="133"/>
      <c r="WCC49" s="133"/>
      <c r="WCH49" s="133"/>
      <c r="WCM49" s="133"/>
      <c r="WCR49" s="133"/>
      <c r="WCW49" s="133"/>
      <c r="WDB49" s="133"/>
      <c r="WDG49" s="133"/>
      <c r="WDL49" s="133"/>
      <c r="WDQ49" s="133"/>
      <c r="WDV49" s="133"/>
      <c r="WEA49" s="133"/>
      <c r="WEF49" s="133"/>
      <c r="WEK49" s="133"/>
      <c r="WEP49" s="133"/>
      <c r="WEU49" s="133"/>
      <c r="WEZ49" s="133"/>
      <c r="WFE49" s="133"/>
      <c r="WFJ49" s="133"/>
      <c r="WFO49" s="133"/>
      <c r="WFT49" s="133"/>
      <c r="WFY49" s="133"/>
      <c r="WGD49" s="133"/>
      <c r="WGI49" s="133"/>
      <c r="WGN49" s="133"/>
      <c r="WGS49" s="133"/>
      <c r="WGX49" s="133"/>
      <c r="WHC49" s="133"/>
      <c r="WHH49" s="133"/>
      <c r="WHM49" s="133"/>
      <c r="WHR49" s="133"/>
      <c r="WHW49" s="133"/>
      <c r="WIB49" s="133"/>
      <c r="WIG49" s="133"/>
      <c r="WIL49" s="133"/>
      <c r="WIQ49" s="133"/>
      <c r="WIV49" s="133"/>
      <c r="WJA49" s="133"/>
      <c r="WJF49" s="133"/>
      <c r="WJK49" s="133"/>
      <c r="WJP49" s="133"/>
      <c r="WJU49" s="133"/>
      <c r="WJZ49" s="133"/>
      <c r="WKE49" s="133"/>
      <c r="WKJ49" s="133"/>
      <c r="WKO49" s="133"/>
      <c r="WKT49" s="133"/>
      <c r="WKY49" s="133"/>
      <c r="WLD49" s="133"/>
      <c r="WLI49" s="133"/>
      <c r="WLN49" s="133"/>
      <c r="WLS49" s="133"/>
      <c r="WLX49" s="133"/>
      <c r="WMC49" s="133"/>
      <c r="WMH49" s="133"/>
      <c r="WMM49" s="133"/>
      <c r="WMR49" s="133"/>
      <c r="WMW49" s="133"/>
      <c r="WNB49" s="133"/>
      <c r="WNG49" s="133"/>
      <c r="WNL49" s="133"/>
      <c r="WNQ49" s="133"/>
      <c r="WNV49" s="133"/>
      <c r="WOA49" s="133"/>
      <c r="WOF49" s="133"/>
      <c r="WOK49" s="133"/>
      <c r="WOP49" s="133"/>
      <c r="WOU49" s="133"/>
      <c r="WOZ49" s="133"/>
      <c r="WPE49" s="133"/>
      <c r="WPJ49" s="133"/>
      <c r="WPO49" s="133"/>
      <c r="WPT49" s="133"/>
      <c r="WPY49" s="133"/>
      <c r="WQD49" s="133"/>
      <c r="WQI49" s="133"/>
      <c r="WQN49" s="133"/>
      <c r="WQS49" s="133"/>
      <c r="WQX49" s="133"/>
      <c r="WRC49" s="133"/>
      <c r="WRH49" s="133"/>
      <c r="WRM49" s="133"/>
      <c r="WRR49" s="133"/>
      <c r="WRW49" s="133"/>
      <c r="WSB49" s="133"/>
      <c r="WSG49" s="133"/>
      <c r="WSL49" s="133"/>
      <c r="WSQ49" s="133"/>
      <c r="WSV49" s="133"/>
      <c r="WTA49" s="133"/>
      <c r="WTF49" s="133"/>
      <c r="WTK49" s="133"/>
      <c r="WTP49" s="133"/>
      <c r="WTU49" s="133"/>
      <c r="WTZ49" s="133"/>
      <c r="WUE49" s="133"/>
      <c r="WUJ49" s="133"/>
      <c r="WUO49" s="133"/>
      <c r="WUT49" s="133"/>
      <c r="WUY49" s="133"/>
      <c r="WVD49" s="133"/>
      <c r="WVI49" s="133"/>
      <c r="WVN49" s="133"/>
      <c r="WVS49" s="133"/>
      <c r="WVX49" s="133"/>
      <c r="WWC49" s="133"/>
      <c r="WWH49" s="133"/>
      <c r="WWM49" s="133"/>
      <c r="WWR49" s="133"/>
      <c r="WWW49" s="133"/>
      <c r="WXB49" s="133"/>
      <c r="WXG49" s="133"/>
      <c r="WXL49" s="133"/>
      <c r="WXQ49" s="133"/>
      <c r="WXV49" s="133"/>
      <c r="WYA49" s="133"/>
      <c r="WYF49" s="133"/>
      <c r="WYK49" s="133"/>
      <c r="WYP49" s="133"/>
      <c r="WYU49" s="133"/>
      <c r="WYZ49" s="133"/>
      <c r="WZE49" s="133"/>
      <c r="WZJ49" s="133"/>
      <c r="WZO49" s="133"/>
      <c r="WZT49" s="133"/>
      <c r="WZY49" s="133"/>
      <c r="XAD49" s="133"/>
      <c r="XAI49" s="133"/>
      <c r="XAN49" s="133"/>
      <c r="XAS49" s="133"/>
      <c r="XAX49" s="133"/>
      <c r="XBC49" s="133"/>
      <c r="XBH49" s="133"/>
      <c r="XBM49" s="133"/>
      <c r="XBR49" s="133"/>
      <c r="XBW49" s="133"/>
      <c r="XCB49" s="133"/>
      <c r="XCG49" s="133"/>
      <c r="XCL49" s="133"/>
      <c r="XCQ49" s="133"/>
      <c r="XCV49" s="133"/>
      <c r="XDA49" s="133"/>
      <c r="XDF49" s="133"/>
      <c r="XDK49" s="133"/>
      <c r="XDP49" s="133"/>
      <c r="XDU49" s="133"/>
      <c r="XDZ49" s="133"/>
      <c r="XEE49" s="133"/>
      <c r="XEJ49" s="133"/>
      <c r="XEO49" s="133"/>
      <c r="XET49" s="133"/>
      <c r="XEY49" s="133"/>
      <c r="XFD49" s="133"/>
    </row>
    <row r="50" spans="1:1024 1029:2044 2049:3069 3074:4094 4099:5119 5124:6144 6149:7164 7169:8189 8194:9214 9219:10239 10244:11264 11269:12284 12289:13309 13314:14334 14339:15359 15364:16384">
      <c r="A50" s="132" t="s">
        <v>826</v>
      </c>
      <c r="B50" s="132" t="s">
        <v>1486</v>
      </c>
      <c r="C50" s="132" t="s">
        <v>1507</v>
      </c>
      <c r="D50" s="133">
        <v>4723.66</v>
      </c>
      <c r="E50" s="132" t="s">
        <v>822</v>
      </c>
      <c r="I50" s="133"/>
      <c r="N50" s="133"/>
      <c r="S50" s="133"/>
      <c r="X50" s="133"/>
      <c r="AC50" s="133"/>
      <c r="AH50" s="133"/>
      <c r="AM50" s="133"/>
      <c r="AR50" s="133"/>
      <c r="AW50" s="133"/>
      <c r="BB50" s="133"/>
      <c r="BG50" s="133"/>
      <c r="BL50" s="133"/>
      <c r="BQ50" s="133"/>
      <c r="BV50" s="133"/>
      <c r="CA50" s="133"/>
      <c r="CF50" s="133"/>
      <c r="CK50" s="133"/>
      <c r="CP50" s="133"/>
      <c r="CU50" s="133"/>
      <c r="CZ50" s="133"/>
      <c r="DE50" s="133"/>
      <c r="DJ50" s="133"/>
      <c r="DO50" s="133"/>
      <c r="DT50" s="133"/>
      <c r="DY50" s="133"/>
      <c r="ED50" s="133"/>
      <c r="EI50" s="133"/>
      <c r="EN50" s="133"/>
      <c r="ES50" s="133"/>
      <c r="EX50" s="133"/>
      <c r="FC50" s="133"/>
      <c r="FH50" s="133"/>
      <c r="FM50" s="133"/>
      <c r="FR50" s="133"/>
      <c r="FW50" s="133"/>
      <c r="GB50" s="133"/>
      <c r="GG50" s="133"/>
      <c r="GL50" s="133"/>
      <c r="GQ50" s="133"/>
      <c r="GV50" s="133"/>
      <c r="HA50" s="133"/>
      <c r="HF50" s="133"/>
      <c r="HK50" s="133"/>
      <c r="HP50" s="133"/>
      <c r="HU50" s="133"/>
      <c r="HZ50" s="133"/>
      <c r="IE50" s="133"/>
      <c r="IJ50" s="133"/>
      <c r="IO50" s="133"/>
      <c r="IT50" s="133"/>
      <c r="IY50" s="133"/>
      <c r="JD50" s="133"/>
      <c r="JI50" s="133"/>
      <c r="JN50" s="133"/>
      <c r="JS50" s="133"/>
      <c r="JX50" s="133"/>
      <c r="KC50" s="133"/>
      <c r="KH50" s="133"/>
      <c r="KM50" s="133"/>
      <c r="KR50" s="133"/>
      <c r="KW50" s="133"/>
      <c r="LB50" s="133"/>
      <c r="LG50" s="133"/>
      <c r="LL50" s="133"/>
      <c r="LQ50" s="133"/>
      <c r="LV50" s="133"/>
      <c r="MA50" s="133"/>
      <c r="MF50" s="133"/>
      <c r="MK50" s="133"/>
      <c r="MP50" s="133"/>
      <c r="MU50" s="133"/>
      <c r="MZ50" s="133"/>
      <c r="NE50" s="133"/>
      <c r="NJ50" s="133"/>
      <c r="NO50" s="133"/>
      <c r="NT50" s="133"/>
      <c r="NY50" s="133"/>
      <c r="OD50" s="133"/>
      <c r="OI50" s="133"/>
      <c r="ON50" s="133"/>
      <c r="OS50" s="133"/>
      <c r="OX50" s="133"/>
      <c r="PC50" s="133"/>
      <c r="PH50" s="133"/>
      <c r="PM50" s="133"/>
      <c r="PR50" s="133"/>
      <c r="PW50" s="133"/>
      <c r="QB50" s="133"/>
      <c r="QG50" s="133"/>
      <c r="QL50" s="133"/>
      <c r="QQ50" s="133"/>
      <c r="QV50" s="133"/>
      <c r="RA50" s="133"/>
      <c r="RF50" s="133"/>
      <c r="RK50" s="133"/>
      <c r="RP50" s="133"/>
      <c r="RU50" s="133"/>
      <c r="RZ50" s="133"/>
      <c r="SE50" s="133"/>
      <c r="SJ50" s="133"/>
      <c r="SO50" s="133"/>
      <c r="ST50" s="133"/>
      <c r="SY50" s="133"/>
      <c r="TD50" s="133"/>
      <c r="TI50" s="133"/>
      <c r="TN50" s="133"/>
      <c r="TS50" s="133"/>
      <c r="TX50" s="133"/>
      <c r="UC50" s="133"/>
      <c r="UH50" s="133"/>
      <c r="UM50" s="133"/>
      <c r="UR50" s="133"/>
      <c r="UW50" s="133"/>
      <c r="VB50" s="133"/>
      <c r="VG50" s="133"/>
      <c r="VL50" s="133"/>
      <c r="VQ50" s="133"/>
      <c r="VV50" s="133"/>
      <c r="WA50" s="133"/>
      <c r="WF50" s="133"/>
      <c r="WK50" s="133"/>
      <c r="WP50" s="133"/>
      <c r="WU50" s="133"/>
      <c r="WZ50" s="133"/>
      <c r="XE50" s="133"/>
      <c r="XJ50" s="133"/>
      <c r="XO50" s="133"/>
      <c r="XT50" s="133"/>
      <c r="XY50" s="133"/>
      <c r="YD50" s="133"/>
      <c r="YI50" s="133"/>
      <c r="YN50" s="133"/>
      <c r="YS50" s="133"/>
      <c r="YX50" s="133"/>
      <c r="ZC50" s="133"/>
      <c r="ZH50" s="133"/>
      <c r="ZM50" s="133"/>
      <c r="ZR50" s="133"/>
      <c r="ZW50" s="133"/>
      <c r="AAB50" s="133"/>
      <c r="AAG50" s="133"/>
      <c r="AAL50" s="133"/>
      <c r="AAQ50" s="133"/>
      <c r="AAV50" s="133"/>
      <c r="ABA50" s="133"/>
      <c r="ABF50" s="133"/>
      <c r="ABK50" s="133"/>
      <c r="ABP50" s="133"/>
      <c r="ABU50" s="133"/>
      <c r="ABZ50" s="133"/>
      <c r="ACE50" s="133"/>
      <c r="ACJ50" s="133"/>
      <c r="ACO50" s="133"/>
      <c r="ACT50" s="133"/>
      <c r="ACY50" s="133"/>
      <c r="ADD50" s="133"/>
      <c r="ADI50" s="133"/>
      <c r="ADN50" s="133"/>
      <c r="ADS50" s="133"/>
      <c r="ADX50" s="133"/>
      <c r="AEC50" s="133"/>
      <c r="AEH50" s="133"/>
      <c r="AEM50" s="133"/>
      <c r="AER50" s="133"/>
      <c r="AEW50" s="133"/>
      <c r="AFB50" s="133"/>
      <c r="AFG50" s="133"/>
      <c r="AFL50" s="133"/>
      <c r="AFQ50" s="133"/>
      <c r="AFV50" s="133"/>
      <c r="AGA50" s="133"/>
      <c r="AGF50" s="133"/>
      <c r="AGK50" s="133"/>
      <c r="AGP50" s="133"/>
      <c r="AGU50" s="133"/>
      <c r="AGZ50" s="133"/>
      <c r="AHE50" s="133"/>
      <c r="AHJ50" s="133"/>
      <c r="AHO50" s="133"/>
      <c r="AHT50" s="133"/>
      <c r="AHY50" s="133"/>
      <c r="AID50" s="133"/>
      <c r="AII50" s="133"/>
      <c r="AIN50" s="133"/>
      <c r="AIS50" s="133"/>
      <c r="AIX50" s="133"/>
      <c r="AJC50" s="133"/>
      <c r="AJH50" s="133"/>
      <c r="AJM50" s="133"/>
      <c r="AJR50" s="133"/>
      <c r="AJW50" s="133"/>
      <c r="AKB50" s="133"/>
      <c r="AKG50" s="133"/>
      <c r="AKL50" s="133"/>
      <c r="AKQ50" s="133"/>
      <c r="AKV50" s="133"/>
      <c r="ALA50" s="133"/>
      <c r="ALF50" s="133"/>
      <c r="ALK50" s="133"/>
      <c r="ALP50" s="133"/>
      <c r="ALU50" s="133"/>
      <c r="ALZ50" s="133"/>
      <c r="AME50" s="133"/>
      <c r="AMJ50" s="133"/>
      <c r="AMO50" s="133"/>
      <c r="AMT50" s="133"/>
      <c r="AMY50" s="133"/>
      <c r="AND50" s="133"/>
      <c r="ANI50" s="133"/>
      <c r="ANN50" s="133"/>
      <c r="ANS50" s="133"/>
      <c r="ANX50" s="133"/>
      <c r="AOC50" s="133"/>
      <c r="AOH50" s="133"/>
      <c r="AOM50" s="133"/>
      <c r="AOR50" s="133"/>
      <c r="AOW50" s="133"/>
      <c r="APB50" s="133"/>
      <c r="APG50" s="133"/>
      <c r="APL50" s="133"/>
      <c r="APQ50" s="133"/>
      <c r="APV50" s="133"/>
      <c r="AQA50" s="133"/>
      <c r="AQF50" s="133"/>
      <c r="AQK50" s="133"/>
      <c r="AQP50" s="133"/>
      <c r="AQU50" s="133"/>
      <c r="AQZ50" s="133"/>
      <c r="ARE50" s="133"/>
      <c r="ARJ50" s="133"/>
      <c r="ARO50" s="133"/>
      <c r="ART50" s="133"/>
      <c r="ARY50" s="133"/>
      <c r="ASD50" s="133"/>
      <c r="ASI50" s="133"/>
      <c r="ASN50" s="133"/>
      <c r="ASS50" s="133"/>
      <c r="ASX50" s="133"/>
      <c r="ATC50" s="133"/>
      <c r="ATH50" s="133"/>
      <c r="ATM50" s="133"/>
      <c r="ATR50" s="133"/>
      <c r="ATW50" s="133"/>
      <c r="AUB50" s="133"/>
      <c r="AUG50" s="133"/>
      <c r="AUL50" s="133"/>
      <c r="AUQ50" s="133"/>
      <c r="AUV50" s="133"/>
      <c r="AVA50" s="133"/>
      <c r="AVF50" s="133"/>
      <c r="AVK50" s="133"/>
      <c r="AVP50" s="133"/>
      <c r="AVU50" s="133"/>
      <c r="AVZ50" s="133"/>
      <c r="AWE50" s="133"/>
      <c r="AWJ50" s="133"/>
      <c r="AWO50" s="133"/>
      <c r="AWT50" s="133"/>
      <c r="AWY50" s="133"/>
      <c r="AXD50" s="133"/>
      <c r="AXI50" s="133"/>
      <c r="AXN50" s="133"/>
      <c r="AXS50" s="133"/>
      <c r="AXX50" s="133"/>
      <c r="AYC50" s="133"/>
      <c r="AYH50" s="133"/>
      <c r="AYM50" s="133"/>
      <c r="AYR50" s="133"/>
      <c r="AYW50" s="133"/>
      <c r="AZB50" s="133"/>
      <c r="AZG50" s="133"/>
      <c r="AZL50" s="133"/>
      <c r="AZQ50" s="133"/>
      <c r="AZV50" s="133"/>
      <c r="BAA50" s="133"/>
      <c r="BAF50" s="133"/>
      <c r="BAK50" s="133"/>
      <c r="BAP50" s="133"/>
      <c r="BAU50" s="133"/>
      <c r="BAZ50" s="133"/>
      <c r="BBE50" s="133"/>
      <c r="BBJ50" s="133"/>
      <c r="BBO50" s="133"/>
      <c r="BBT50" s="133"/>
      <c r="BBY50" s="133"/>
      <c r="BCD50" s="133"/>
      <c r="BCI50" s="133"/>
      <c r="BCN50" s="133"/>
      <c r="BCS50" s="133"/>
      <c r="BCX50" s="133"/>
      <c r="BDC50" s="133"/>
      <c r="BDH50" s="133"/>
      <c r="BDM50" s="133"/>
      <c r="BDR50" s="133"/>
      <c r="BDW50" s="133"/>
      <c r="BEB50" s="133"/>
      <c r="BEG50" s="133"/>
      <c r="BEL50" s="133"/>
      <c r="BEQ50" s="133"/>
      <c r="BEV50" s="133"/>
      <c r="BFA50" s="133"/>
      <c r="BFF50" s="133"/>
      <c r="BFK50" s="133"/>
      <c r="BFP50" s="133"/>
      <c r="BFU50" s="133"/>
      <c r="BFZ50" s="133"/>
      <c r="BGE50" s="133"/>
      <c r="BGJ50" s="133"/>
      <c r="BGO50" s="133"/>
      <c r="BGT50" s="133"/>
      <c r="BGY50" s="133"/>
      <c r="BHD50" s="133"/>
      <c r="BHI50" s="133"/>
      <c r="BHN50" s="133"/>
      <c r="BHS50" s="133"/>
      <c r="BHX50" s="133"/>
      <c r="BIC50" s="133"/>
      <c r="BIH50" s="133"/>
      <c r="BIM50" s="133"/>
      <c r="BIR50" s="133"/>
      <c r="BIW50" s="133"/>
      <c r="BJB50" s="133"/>
      <c r="BJG50" s="133"/>
      <c r="BJL50" s="133"/>
      <c r="BJQ50" s="133"/>
      <c r="BJV50" s="133"/>
      <c r="BKA50" s="133"/>
      <c r="BKF50" s="133"/>
      <c r="BKK50" s="133"/>
      <c r="BKP50" s="133"/>
      <c r="BKU50" s="133"/>
      <c r="BKZ50" s="133"/>
      <c r="BLE50" s="133"/>
      <c r="BLJ50" s="133"/>
      <c r="BLO50" s="133"/>
      <c r="BLT50" s="133"/>
      <c r="BLY50" s="133"/>
      <c r="BMD50" s="133"/>
      <c r="BMI50" s="133"/>
      <c r="BMN50" s="133"/>
      <c r="BMS50" s="133"/>
      <c r="BMX50" s="133"/>
      <c r="BNC50" s="133"/>
      <c r="BNH50" s="133"/>
      <c r="BNM50" s="133"/>
      <c r="BNR50" s="133"/>
      <c r="BNW50" s="133"/>
      <c r="BOB50" s="133"/>
      <c r="BOG50" s="133"/>
      <c r="BOL50" s="133"/>
      <c r="BOQ50" s="133"/>
      <c r="BOV50" s="133"/>
      <c r="BPA50" s="133"/>
      <c r="BPF50" s="133"/>
      <c r="BPK50" s="133"/>
      <c r="BPP50" s="133"/>
      <c r="BPU50" s="133"/>
      <c r="BPZ50" s="133"/>
      <c r="BQE50" s="133"/>
      <c r="BQJ50" s="133"/>
      <c r="BQO50" s="133"/>
      <c r="BQT50" s="133"/>
      <c r="BQY50" s="133"/>
      <c r="BRD50" s="133"/>
      <c r="BRI50" s="133"/>
      <c r="BRN50" s="133"/>
      <c r="BRS50" s="133"/>
      <c r="BRX50" s="133"/>
      <c r="BSC50" s="133"/>
      <c r="BSH50" s="133"/>
      <c r="BSM50" s="133"/>
      <c r="BSR50" s="133"/>
      <c r="BSW50" s="133"/>
      <c r="BTB50" s="133"/>
      <c r="BTG50" s="133"/>
      <c r="BTL50" s="133"/>
      <c r="BTQ50" s="133"/>
      <c r="BTV50" s="133"/>
      <c r="BUA50" s="133"/>
      <c r="BUF50" s="133"/>
      <c r="BUK50" s="133"/>
      <c r="BUP50" s="133"/>
      <c r="BUU50" s="133"/>
      <c r="BUZ50" s="133"/>
      <c r="BVE50" s="133"/>
      <c r="BVJ50" s="133"/>
      <c r="BVO50" s="133"/>
      <c r="BVT50" s="133"/>
      <c r="BVY50" s="133"/>
      <c r="BWD50" s="133"/>
      <c r="BWI50" s="133"/>
      <c r="BWN50" s="133"/>
      <c r="BWS50" s="133"/>
      <c r="BWX50" s="133"/>
      <c r="BXC50" s="133"/>
      <c r="BXH50" s="133"/>
      <c r="BXM50" s="133"/>
      <c r="BXR50" s="133"/>
      <c r="BXW50" s="133"/>
      <c r="BYB50" s="133"/>
      <c r="BYG50" s="133"/>
      <c r="BYL50" s="133"/>
      <c r="BYQ50" s="133"/>
      <c r="BYV50" s="133"/>
      <c r="BZA50" s="133"/>
      <c r="BZF50" s="133"/>
      <c r="BZK50" s="133"/>
      <c r="BZP50" s="133"/>
      <c r="BZU50" s="133"/>
      <c r="BZZ50" s="133"/>
      <c r="CAE50" s="133"/>
      <c r="CAJ50" s="133"/>
      <c r="CAO50" s="133"/>
      <c r="CAT50" s="133"/>
      <c r="CAY50" s="133"/>
      <c r="CBD50" s="133"/>
      <c r="CBI50" s="133"/>
      <c r="CBN50" s="133"/>
      <c r="CBS50" s="133"/>
      <c r="CBX50" s="133"/>
      <c r="CCC50" s="133"/>
      <c r="CCH50" s="133"/>
      <c r="CCM50" s="133"/>
      <c r="CCR50" s="133"/>
      <c r="CCW50" s="133"/>
      <c r="CDB50" s="133"/>
      <c r="CDG50" s="133"/>
      <c r="CDL50" s="133"/>
      <c r="CDQ50" s="133"/>
      <c r="CDV50" s="133"/>
      <c r="CEA50" s="133"/>
      <c r="CEF50" s="133"/>
      <c r="CEK50" s="133"/>
      <c r="CEP50" s="133"/>
      <c r="CEU50" s="133"/>
      <c r="CEZ50" s="133"/>
      <c r="CFE50" s="133"/>
      <c r="CFJ50" s="133"/>
      <c r="CFO50" s="133"/>
      <c r="CFT50" s="133"/>
      <c r="CFY50" s="133"/>
      <c r="CGD50" s="133"/>
      <c r="CGI50" s="133"/>
      <c r="CGN50" s="133"/>
      <c r="CGS50" s="133"/>
      <c r="CGX50" s="133"/>
      <c r="CHC50" s="133"/>
      <c r="CHH50" s="133"/>
      <c r="CHM50" s="133"/>
      <c r="CHR50" s="133"/>
      <c r="CHW50" s="133"/>
      <c r="CIB50" s="133"/>
      <c r="CIG50" s="133"/>
      <c r="CIL50" s="133"/>
      <c r="CIQ50" s="133"/>
      <c r="CIV50" s="133"/>
      <c r="CJA50" s="133"/>
      <c r="CJF50" s="133"/>
      <c r="CJK50" s="133"/>
      <c r="CJP50" s="133"/>
      <c r="CJU50" s="133"/>
      <c r="CJZ50" s="133"/>
      <c r="CKE50" s="133"/>
      <c r="CKJ50" s="133"/>
      <c r="CKO50" s="133"/>
      <c r="CKT50" s="133"/>
      <c r="CKY50" s="133"/>
      <c r="CLD50" s="133"/>
      <c r="CLI50" s="133"/>
      <c r="CLN50" s="133"/>
      <c r="CLS50" s="133"/>
      <c r="CLX50" s="133"/>
      <c r="CMC50" s="133"/>
      <c r="CMH50" s="133"/>
      <c r="CMM50" s="133"/>
      <c r="CMR50" s="133"/>
      <c r="CMW50" s="133"/>
      <c r="CNB50" s="133"/>
      <c r="CNG50" s="133"/>
      <c r="CNL50" s="133"/>
      <c r="CNQ50" s="133"/>
      <c r="CNV50" s="133"/>
      <c r="COA50" s="133"/>
      <c r="COF50" s="133"/>
      <c r="COK50" s="133"/>
      <c r="COP50" s="133"/>
      <c r="COU50" s="133"/>
      <c r="COZ50" s="133"/>
      <c r="CPE50" s="133"/>
      <c r="CPJ50" s="133"/>
      <c r="CPO50" s="133"/>
      <c r="CPT50" s="133"/>
      <c r="CPY50" s="133"/>
      <c r="CQD50" s="133"/>
      <c r="CQI50" s="133"/>
      <c r="CQN50" s="133"/>
      <c r="CQS50" s="133"/>
      <c r="CQX50" s="133"/>
      <c r="CRC50" s="133"/>
      <c r="CRH50" s="133"/>
      <c r="CRM50" s="133"/>
      <c r="CRR50" s="133"/>
      <c r="CRW50" s="133"/>
      <c r="CSB50" s="133"/>
      <c r="CSG50" s="133"/>
      <c r="CSL50" s="133"/>
      <c r="CSQ50" s="133"/>
      <c r="CSV50" s="133"/>
      <c r="CTA50" s="133"/>
      <c r="CTF50" s="133"/>
      <c r="CTK50" s="133"/>
      <c r="CTP50" s="133"/>
      <c r="CTU50" s="133"/>
      <c r="CTZ50" s="133"/>
      <c r="CUE50" s="133"/>
      <c r="CUJ50" s="133"/>
      <c r="CUO50" s="133"/>
      <c r="CUT50" s="133"/>
      <c r="CUY50" s="133"/>
      <c r="CVD50" s="133"/>
      <c r="CVI50" s="133"/>
      <c r="CVN50" s="133"/>
      <c r="CVS50" s="133"/>
      <c r="CVX50" s="133"/>
      <c r="CWC50" s="133"/>
      <c r="CWH50" s="133"/>
      <c r="CWM50" s="133"/>
      <c r="CWR50" s="133"/>
      <c r="CWW50" s="133"/>
      <c r="CXB50" s="133"/>
      <c r="CXG50" s="133"/>
      <c r="CXL50" s="133"/>
      <c r="CXQ50" s="133"/>
      <c r="CXV50" s="133"/>
      <c r="CYA50" s="133"/>
      <c r="CYF50" s="133"/>
      <c r="CYK50" s="133"/>
      <c r="CYP50" s="133"/>
      <c r="CYU50" s="133"/>
      <c r="CYZ50" s="133"/>
      <c r="CZE50" s="133"/>
      <c r="CZJ50" s="133"/>
      <c r="CZO50" s="133"/>
      <c r="CZT50" s="133"/>
      <c r="CZY50" s="133"/>
      <c r="DAD50" s="133"/>
      <c r="DAI50" s="133"/>
      <c r="DAN50" s="133"/>
      <c r="DAS50" s="133"/>
      <c r="DAX50" s="133"/>
      <c r="DBC50" s="133"/>
      <c r="DBH50" s="133"/>
      <c r="DBM50" s="133"/>
      <c r="DBR50" s="133"/>
      <c r="DBW50" s="133"/>
      <c r="DCB50" s="133"/>
      <c r="DCG50" s="133"/>
      <c r="DCL50" s="133"/>
      <c r="DCQ50" s="133"/>
      <c r="DCV50" s="133"/>
      <c r="DDA50" s="133"/>
      <c r="DDF50" s="133"/>
      <c r="DDK50" s="133"/>
      <c r="DDP50" s="133"/>
      <c r="DDU50" s="133"/>
      <c r="DDZ50" s="133"/>
      <c r="DEE50" s="133"/>
      <c r="DEJ50" s="133"/>
      <c r="DEO50" s="133"/>
      <c r="DET50" s="133"/>
      <c r="DEY50" s="133"/>
      <c r="DFD50" s="133"/>
      <c r="DFI50" s="133"/>
      <c r="DFN50" s="133"/>
      <c r="DFS50" s="133"/>
      <c r="DFX50" s="133"/>
      <c r="DGC50" s="133"/>
      <c r="DGH50" s="133"/>
      <c r="DGM50" s="133"/>
      <c r="DGR50" s="133"/>
      <c r="DGW50" s="133"/>
      <c r="DHB50" s="133"/>
      <c r="DHG50" s="133"/>
      <c r="DHL50" s="133"/>
      <c r="DHQ50" s="133"/>
      <c r="DHV50" s="133"/>
      <c r="DIA50" s="133"/>
      <c r="DIF50" s="133"/>
      <c r="DIK50" s="133"/>
      <c r="DIP50" s="133"/>
      <c r="DIU50" s="133"/>
      <c r="DIZ50" s="133"/>
      <c r="DJE50" s="133"/>
      <c r="DJJ50" s="133"/>
      <c r="DJO50" s="133"/>
      <c r="DJT50" s="133"/>
      <c r="DJY50" s="133"/>
      <c r="DKD50" s="133"/>
      <c r="DKI50" s="133"/>
      <c r="DKN50" s="133"/>
      <c r="DKS50" s="133"/>
      <c r="DKX50" s="133"/>
      <c r="DLC50" s="133"/>
      <c r="DLH50" s="133"/>
      <c r="DLM50" s="133"/>
      <c r="DLR50" s="133"/>
      <c r="DLW50" s="133"/>
      <c r="DMB50" s="133"/>
      <c r="DMG50" s="133"/>
      <c r="DML50" s="133"/>
      <c r="DMQ50" s="133"/>
      <c r="DMV50" s="133"/>
      <c r="DNA50" s="133"/>
      <c r="DNF50" s="133"/>
      <c r="DNK50" s="133"/>
      <c r="DNP50" s="133"/>
      <c r="DNU50" s="133"/>
      <c r="DNZ50" s="133"/>
      <c r="DOE50" s="133"/>
      <c r="DOJ50" s="133"/>
      <c r="DOO50" s="133"/>
      <c r="DOT50" s="133"/>
      <c r="DOY50" s="133"/>
      <c r="DPD50" s="133"/>
      <c r="DPI50" s="133"/>
      <c r="DPN50" s="133"/>
      <c r="DPS50" s="133"/>
      <c r="DPX50" s="133"/>
      <c r="DQC50" s="133"/>
      <c r="DQH50" s="133"/>
      <c r="DQM50" s="133"/>
      <c r="DQR50" s="133"/>
      <c r="DQW50" s="133"/>
      <c r="DRB50" s="133"/>
      <c r="DRG50" s="133"/>
      <c r="DRL50" s="133"/>
      <c r="DRQ50" s="133"/>
      <c r="DRV50" s="133"/>
      <c r="DSA50" s="133"/>
      <c r="DSF50" s="133"/>
      <c r="DSK50" s="133"/>
      <c r="DSP50" s="133"/>
      <c r="DSU50" s="133"/>
      <c r="DSZ50" s="133"/>
      <c r="DTE50" s="133"/>
      <c r="DTJ50" s="133"/>
      <c r="DTO50" s="133"/>
      <c r="DTT50" s="133"/>
      <c r="DTY50" s="133"/>
      <c r="DUD50" s="133"/>
      <c r="DUI50" s="133"/>
      <c r="DUN50" s="133"/>
      <c r="DUS50" s="133"/>
      <c r="DUX50" s="133"/>
      <c r="DVC50" s="133"/>
      <c r="DVH50" s="133"/>
      <c r="DVM50" s="133"/>
      <c r="DVR50" s="133"/>
      <c r="DVW50" s="133"/>
      <c r="DWB50" s="133"/>
      <c r="DWG50" s="133"/>
      <c r="DWL50" s="133"/>
      <c r="DWQ50" s="133"/>
      <c r="DWV50" s="133"/>
      <c r="DXA50" s="133"/>
      <c r="DXF50" s="133"/>
      <c r="DXK50" s="133"/>
      <c r="DXP50" s="133"/>
      <c r="DXU50" s="133"/>
      <c r="DXZ50" s="133"/>
      <c r="DYE50" s="133"/>
      <c r="DYJ50" s="133"/>
      <c r="DYO50" s="133"/>
      <c r="DYT50" s="133"/>
      <c r="DYY50" s="133"/>
      <c r="DZD50" s="133"/>
      <c r="DZI50" s="133"/>
      <c r="DZN50" s="133"/>
      <c r="DZS50" s="133"/>
      <c r="DZX50" s="133"/>
      <c r="EAC50" s="133"/>
      <c r="EAH50" s="133"/>
      <c r="EAM50" s="133"/>
      <c r="EAR50" s="133"/>
      <c r="EAW50" s="133"/>
      <c r="EBB50" s="133"/>
      <c r="EBG50" s="133"/>
      <c r="EBL50" s="133"/>
      <c r="EBQ50" s="133"/>
      <c r="EBV50" s="133"/>
      <c r="ECA50" s="133"/>
      <c r="ECF50" s="133"/>
      <c r="ECK50" s="133"/>
      <c r="ECP50" s="133"/>
      <c r="ECU50" s="133"/>
      <c r="ECZ50" s="133"/>
      <c r="EDE50" s="133"/>
      <c r="EDJ50" s="133"/>
      <c r="EDO50" s="133"/>
      <c r="EDT50" s="133"/>
      <c r="EDY50" s="133"/>
      <c r="EED50" s="133"/>
      <c r="EEI50" s="133"/>
      <c r="EEN50" s="133"/>
      <c r="EES50" s="133"/>
      <c r="EEX50" s="133"/>
      <c r="EFC50" s="133"/>
      <c r="EFH50" s="133"/>
      <c r="EFM50" s="133"/>
      <c r="EFR50" s="133"/>
      <c r="EFW50" s="133"/>
      <c r="EGB50" s="133"/>
      <c r="EGG50" s="133"/>
      <c r="EGL50" s="133"/>
      <c r="EGQ50" s="133"/>
      <c r="EGV50" s="133"/>
      <c r="EHA50" s="133"/>
      <c r="EHF50" s="133"/>
      <c r="EHK50" s="133"/>
      <c r="EHP50" s="133"/>
      <c r="EHU50" s="133"/>
      <c r="EHZ50" s="133"/>
      <c r="EIE50" s="133"/>
      <c r="EIJ50" s="133"/>
      <c r="EIO50" s="133"/>
      <c r="EIT50" s="133"/>
      <c r="EIY50" s="133"/>
      <c r="EJD50" s="133"/>
      <c r="EJI50" s="133"/>
      <c r="EJN50" s="133"/>
      <c r="EJS50" s="133"/>
      <c r="EJX50" s="133"/>
      <c r="EKC50" s="133"/>
      <c r="EKH50" s="133"/>
      <c r="EKM50" s="133"/>
      <c r="EKR50" s="133"/>
      <c r="EKW50" s="133"/>
      <c r="ELB50" s="133"/>
      <c r="ELG50" s="133"/>
      <c r="ELL50" s="133"/>
      <c r="ELQ50" s="133"/>
      <c r="ELV50" s="133"/>
      <c r="EMA50" s="133"/>
      <c r="EMF50" s="133"/>
      <c r="EMK50" s="133"/>
      <c r="EMP50" s="133"/>
      <c r="EMU50" s="133"/>
      <c r="EMZ50" s="133"/>
      <c r="ENE50" s="133"/>
      <c r="ENJ50" s="133"/>
      <c r="ENO50" s="133"/>
      <c r="ENT50" s="133"/>
      <c r="ENY50" s="133"/>
      <c r="EOD50" s="133"/>
      <c r="EOI50" s="133"/>
      <c r="EON50" s="133"/>
      <c r="EOS50" s="133"/>
      <c r="EOX50" s="133"/>
      <c r="EPC50" s="133"/>
      <c r="EPH50" s="133"/>
      <c r="EPM50" s="133"/>
      <c r="EPR50" s="133"/>
      <c r="EPW50" s="133"/>
      <c r="EQB50" s="133"/>
      <c r="EQG50" s="133"/>
      <c r="EQL50" s="133"/>
      <c r="EQQ50" s="133"/>
      <c r="EQV50" s="133"/>
      <c r="ERA50" s="133"/>
      <c r="ERF50" s="133"/>
      <c r="ERK50" s="133"/>
      <c r="ERP50" s="133"/>
      <c r="ERU50" s="133"/>
      <c r="ERZ50" s="133"/>
      <c r="ESE50" s="133"/>
      <c r="ESJ50" s="133"/>
      <c r="ESO50" s="133"/>
      <c r="EST50" s="133"/>
      <c r="ESY50" s="133"/>
      <c r="ETD50" s="133"/>
      <c r="ETI50" s="133"/>
      <c r="ETN50" s="133"/>
      <c r="ETS50" s="133"/>
      <c r="ETX50" s="133"/>
      <c r="EUC50" s="133"/>
      <c r="EUH50" s="133"/>
      <c r="EUM50" s="133"/>
      <c r="EUR50" s="133"/>
      <c r="EUW50" s="133"/>
      <c r="EVB50" s="133"/>
      <c r="EVG50" s="133"/>
      <c r="EVL50" s="133"/>
      <c r="EVQ50" s="133"/>
      <c r="EVV50" s="133"/>
      <c r="EWA50" s="133"/>
      <c r="EWF50" s="133"/>
      <c r="EWK50" s="133"/>
      <c r="EWP50" s="133"/>
      <c r="EWU50" s="133"/>
      <c r="EWZ50" s="133"/>
      <c r="EXE50" s="133"/>
      <c r="EXJ50" s="133"/>
      <c r="EXO50" s="133"/>
      <c r="EXT50" s="133"/>
      <c r="EXY50" s="133"/>
      <c r="EYD50" s="133"/>
      <c r="EYI50" s="133"/>
      <c r="EYN50" s="133"/>
      <c r="EYS50" s="133"/>
      <c r="EYX50" s="133"/>
      <c r="EZC50" s="133"/>
      <c r="EZH50" s="133"/>
      <c r="EZM50" s="133"/>
      <c r="EZR50" s="133"/>
      <c r="EZW50" s="133"/>
      <c r="FAB50" s="133"/>
      <c r="FAG50" s="133"/>
      <c r="FAL50" s="133"/>
      <c r="FAQ50" s="133"/>
      <c r="FAV50" s="133"/>
      <c r="FBA50" s="133"/>
      <c r="FBF50" s="133"/>
      <c r="FBK50" s="133"/>
      <c r="FBP50" s="133"/>
      <c r="FBU50" s="133"/>
      <c r="FBZ50" s="133"/>
      <c r="FCE50" s="133"/>
      <c r="FCJ50" s="133"/>
      <c r="FCO50" s="133"/>
      <c r="FCT50" s="133"/>
      <c r="FCY50" s="133"/>
      <c r="FDD50" s="133"/>
      <c r="FDI50" s="133"/>
      <c r="FDN50" s="133"/>
      <c r="FDS50" s="133"/>
      <c r="FDX50" s="133"/>
      <c r="FEC50" s="133"/>
      <c r="FEH50" s="133"/>
      <c r="FEM50" s="133"/>
      <c r="FER50" s="133"/>
      <c r="FEW50" s="133"/>
      <c r="FFB50" s="133"/>
      <c r="FFG50" s="133"/>
      <c r="FFL50" s="133"/>
      <c r="FFQ50" s="133"/>
      <c r="FFV50" s="133"/>
      <c r="FGA50" s="133"/>
      <c r="FGF50" s="133"/>
      <c r="FGK50" s="133"/>
      <c r="FGP50" s="133"/>
      <c r="FGU50" s="133"/>
      <c r="FGZ50" s="133"/>
      <c r="FHE50" s="133"/>
      <c r="FHJ50" s="133"/>
      <c r="FHO50" s="133"/>
      <c r="FHT50" s="133"/>
      <c r="FHY50" s="133"/>
      <c r="FID50" s="133"/>
      <c r="FII50" s="133"/>
      <c r="FIN50" s="133"/>
      <c r="FIS50" s="133"/>
      <c r="FIX50" s="133"/>
      <c r="FJC50" s="133"/>
      <c r="FJH50" s="133"/>
      <c r="FJM50" s="133"/>
      <c r="FJR50" s="133"/>
      <c r="FJW50" s="133"/>
      <c r="FKB50" s="133"/>
      <c r="FKG50" s="133"/>
      <c r="FKL50" s="133"/>
      <c r="FKQ50" s="133"/>
      <c r="FKV50" s="133"/>
      <c r="FLA50" s="133"/>
      <c r="FLF50" s="133"/>
      <c r="FLK50" s="133"/>
      <c r="FLP50" s="133"/>
      <c r="FLU50" s="133"/>
      <c r="FLZ50" s="133"/>
      <c r="FME50" s="133"/>
      <c r="FMJ50" s="133"/>
      <c r="FMO50" s="133"/>
      <c r="FMT50" s="133"/>
      <c r="FMY50" s="133"/>
      <c r="FND50" s="133"/>
      <c r="FNI50" s="133"/>
      <c r="FNN50" s="133"/>
      <c r="FNS50" s="133"/>
      <c r="FNX50" s="133"/>
      <c r="FOC50" s="133"/>
      <c r="FOH50" s="133"/>
      <c r="FOM50" s="133"/>
      <c r="FOR50" s="133"/>
      <c r="FOW50" s="133"/>
      <c r="FPB50" s="133"/>
      <c r="FPG50" s="133"/>
      <c r="FPL50" s="133"/>
      <c r="FPQ50" s="133"/>
      <c r="FPV50" s="133"/>
      <c r="FQA50" s="133"/>
      <c r="FQF50" s="133"/>
      <c r="FQK50" s="133"/>
      <c r="FQP50" s="133"/>
      <c r="FQU50" s="133"/>
      <c r="FQZ50" s="133"/>
      <c r="FRE50" s="133"/>
      <c r="FRJ50" s="133"/>
      <c r="FRO50" s="133"/>
      <c r="FRT50" s="133"/>
      <c r="FRY50" s="133"/>
      <c r="FSD50" s="133"/>
      <c r="FSI50" s="133"/>
      <c r="FSN50" s="133"/>
      <c r="FSS50" s="133"/>
      <c r="FSX50" s="133"/>
      <c r="FTC50" s="133"/>
      <c r="FTH50" s="133"/>
      <c r="FTM50" s="133"/>
      <c r="FTR50" s="133"/>
      <c r="FTW50" s="133"/>
      <c r="FUB50" s="133"/>
      <c r="FUG50" s="133"/>
      <c r="FUL50" s="133"/>
      <c r="FUQ50" s="133"/>
      <c r="FUV50" s="133"/>
      <c r="FVA50" s="133"/>
      <c r="FVF50" s="133"/>
      <c r="FVK50" s="133"/>
      <c r="FVP50" s="133"/>
      <c r="FVU50" s="133"/>
      <c r="FVZ50" s="133"/>
      <c r="FWE50" s="133"/>
      <c r="FWJ50" s="133"/>
      <c r="FWO50" s="133"/>
      <c r="FWT50" s="133"/>
      <c r="FWY50" s="133"/>
      <c r="FXD50" s="133"/>
      <c r="FXI50" s="133"/>
      <c r="FXN50" s="133"/>
      <c r="FXS50" s="133"/>
      <c r="FXX50" s="133"/>
      <c r="FYC50" s="133"/>
      <c r="FYH50" s="133"/>
      <c r="FYM50" s="133"/>
      <c r="FYR50" s="133"/>
      <c r="FYW50" s="133"/>
      <c r="FZB50" s="133"/>
      <c r="FZG50" s="133"/>
      <c r="FZL50" s="133"/>
      <c r="FZQ50" s="133"/>
      <c r="FZV50" s="133"/>
      <c r="GAA50" s="133"/>
      <c r="GAF50" s="133"/>
      <c r="GAK50" s="133"/>
      <c r="GAP50" s="133"/>
      <c r="GAU50" s="133"/>
      <c r="GAZ50" s="133"/>
      <c r="GBE50" s="133"/>
      <c r="GBJ50" s="133"/>
      <c r="GBO50" s="133"/>
      <c r="GBT50" s="133"/>
      <c r="GBY50" s="133"/>
      <c r="GCD50" s="133"/>
      <c r="GCI50" s="133"/>
      <c r="GCN50" s="133"/>
      <c r="GCS50" s="133"/>
      <c r="GCX50" s="133"/>
      <c r="GDC50" s="133"/>
      <c r="GDH50" s="133"/>
      <c r="GDM50" s="133"/>
      <c r="GDR50" s="133"/>
      <c r="GDW50" s="133"/>
      <c r="GEB50" s="133"/>
      <c r="GEG50" s="133"/>
      <c r="GEL50" s="133"/>
      <c r="GEQ50" s="133"/>
      <c r="GEV50" s="133"/>
      <c r="GFA50" s="133"/>
      <c r="GFF50" s="133"/>
      <c r="GFK50" s="133"/>
      <c r="GFP50" s="133"/>
      <c r="GFU50" s="133"/>
      <c r="GFZ50" s="133"/>
      <c r="GGE50" s="133"/>
      <c r="GGJ50" s="133"/>
      <c r="GGO50" s="133"/>
      <c r="GGT50" s="133"/>
      <c r="GGY50" s="133"/>
      <c r="GHD50" s="133"/>
      <c r="GHI50" s="133"/>
      <c r="GHN50" s="133"/>
      <c r="GHS50" s="133"/>
      <c r="GHX50" s="133"/>
      <c r="GIC50" s="133"/>
      <c r="GIH50" s="133"/>
      <c r="GIM50" s="133"/>
      <c r="GIR50" s="133"/>
      <c r="GIW50" s="133"/>
      <c r="GJB50" s="133"/>
      <c r="GJG50" s="133"/>
      <c r="GJL50" s="133"/>
      <c r="GJQ50" s="133"/>
      <c r="GJV50" s="133"/>
      <c r="GKA50" s="133"/>
      <c r="GKF50" s="133"/>
      <c r="GKK50" s="133"/>
      <c r="GKP50" s="133"/>
      <c r="GKU50" s="133"/>
      <c r="GKZ50" s="133"/>
      <c r="GLE50" s="133"/>
      <c r="GLJ50" s="133"/>
      <c r="GLO50" s="133"/>
      <c r="GLT50" s="133"/>
      <c r="GLY50" s="133"/>
      <c r="GMD50" s="133"/>
      <c r="GMI50" s="133"/>
      <c r="GMN50" s="133"/>
      <c r="GMS50" s="133"/>
      <c r="GMX50" s="133"/>
      <c r="GNC50" s="133"/>
      <c r="GNH50" s="133"/>
      <c r="GNM50" s="133"/>
      <c r="GNR50" s="133"/>
      <c r="GNW50" s="133"/>
      <c r="GOB50" s="133"/>
      <c r="GOG50" s="133"/>
      <c r="GOL50" s="133"/>
      <c r="GOQ50" s="133"/>
      <c r="GOV50" s="133"/>
      <c r="GPA50" s="133"/>
      <c r="GPF50" s="133"/>
      <c r="GPK50" s="133"/>
      <c r="GPP50" s="133"/>
      <c r="GPU50" s="133"/>
      <c r="GPZ50" s="133"/>
      <c r="GQE50" s="133"/>
      <c r="GQJ50" s="133"/>
      <c r="GQO50" s="133"/>
      <c r="GQT50" s="133"/>
      <c r="GQY50" s="133"/>
      <c r="GRD50" s="133"/>
      <c r="GRI50" s="133"/>
      <c r="GRN50" s="133"/>
      <c r="GRS50" s="133"/>
      <c r="GRX50" s="133"/>
      <c r="GSC50" s="133"/>
      <c r="GSH50" s="133"/>
      <c r="GSM50" s="133"/>
      <c r="GSR50" s="133"/>
      <c r="GSW50" s="133"/>
      <c r="GTB50" s="133"/>
      <c r="GTG50" s="133"/>
      <c r="GTL50" s="133"/>
      <c r="GTQ50" s="133"/>
      <c r="GTV50" s="133"/>
      <c r="GUA50" s="133"/>
      <c r="GUF50" s="133"/>
      <c r="GUK50" s="133"/>
      <c r="GUP50" s="133"/>
      <c r="GUU50" s="133"/>
      <c r="GUZ50" s="133"/>
      <c r="GVE50" s="133"/>
      <c r="GVJ50" s="133"/>
      <c r="GVO50" s="133"/>
      <c r="GVT50" s="133"/>
      <c r="GVY50" s="133"/>
      <c r="GWD50" s="133"/>
      <c r="GWI50" s="133"/>
      <c r="GWN50" s="133"/>
      <c r="GWS50" s="133"/>
      <c r="GWX50" s="133"/>
      <c r="GXC50" s="133"/>
      <c r="GXH50" s="133"/>
      <c r="GXM50" s="133"/>
      <c r="GXR50" s="133"/>
      <c r="GXW50" s="133"/>
      <c r="GYB50" s="133"/>
      <c r="GYG50" s="133"/>
      <c r="GYL50" s="133"/>
      <c r="GYQ50" s="133"/>
      <c r="GYV50" s="133"/>
      <c r="GZA50" s="133"/>
      <c r="GZF50" s="133"/>
      <c r="GZK50" s="133"/>
      <c r="GZP50" s="133"/>
      <c r="GZU50" s="133"/>
      <c r="GZZ50" s="133"/>
      <c r="HAE50" s="133"/>
      <c r="HAJ50" s="133"/>
      <c r="HAO50" s="133"/>
      <c r="HAT50" s="133"/>
      <c r="HAY50" s="133"/>
      <c r="HBD50" s="133"/>
      <c r="HBI50" s="133"/>
      <c r="HBN50" s="133"/>
      <c r="HBS50" s="133"/>
      <c r="HBX50" s="133"/>
      <c r="HCC50" s="133"/>
      <c r="HCH50" s="133"/>
      <c r="HCM50" s="133"/>
      <c r="HCR50" s="133"/>
      <c r="HCW50" s="133"/>
      <c r="HDB50" s="133"/>
      <c r="HDG50" s="133"/>
      <c r="HDL50" s="133"/>
      <c r="HDQ50" s="133"/>
      <c r="HDV50" s="133"/>
      <c r="HEA50" s="133"/>
      <c r="HEF50" s="133"/>
      <c r="HEK50" s="133"/>
      <c r="HEP50" s="133"/>
      <c r="HEU50" s="133"/>
      <c r="HEZ50" s="133"/>
      <c r="HFE50" s="133"/>
      <c r="HFJ50" s="133"/>
      <c r="HFO50" s="133"/>
      <c r="HFT50" s="133"/>
      <c r="HFY50" s="133"/>
      <c r="HGD50" s="133"/>
      <c r="HGI50" s="133"/>
      <c r="HGN50" s="133"/>
      <c r="HGS50" s="133"/>
      <c r="HGX50" s="133"/>
      <c r="HHC50" s="133"/>
      <c r="HHH50" s="133"/>
      <c r="HHM50" s="133"/>
      <c r="HHR50" s="133"/>
      <c r="HHW50" s="133"/>
      <c r="HIB50" s="133"/>
      <c r="HIG50" s="133"/>
      <c r="HIL50" s="133"/>
      <c r="HIQ50" s="133"/>
      <c r="HIV50" s="133"/>
      <c r="HJA50" s="133"/>
      <c r="HJF50" s="133"/>
      <c r="HJK50" s="133"/>
      <c r="HJP50" s="133"/>
      <c r="HJU50" s="133"/>
      <c r="HJZ50" s="133"/>
      <c r="HKE50" s="133"/>
      <c r="HKJ50" s="133"/>
      <c r="HKO50" s="133"/>
      <c r="HKT50" s="133"/>
      <c r="HKY50" s="133"/>
      <c r="HLD50" s="133"/>
      <c r="HLI50" s="133"/>
      <c r="HLN50" s="133"/>
      <c r="HLS50" s="133"/>
      <c r="HLX50" s="133"/>
      <c r="HMC50" s="133"/>
      <c r="HMH50" s="133"/>
      <c r="HMM50" s="133"/>
      <c r="HMR50" s="133"/>
      <c r="HMW50" s="133"/>
      <c r="HNB50" s="133"/>
      <c r="HNG50" s="133"/>
      <c r="HNL50" s="133"/>
      <c r="HNQ50" s="133"/>
      <c r="HNV50" s="133"/>
      <c r="HOA50" s="133"/>
      <c r="HOF50" s="133"/>
      <c r="HOK50" s="133"/>
      <c r="HOP50" s="133"/>
      <c r="HOU50" s="133"/>
      <c r="HOZ50" s="133"/>
      <c r="HPE50" s="133"/>
      <c r="HPJ50" s="133"/>
      <c r="HPO50" s="133"/>
      <c r="HPT50" s="133"/>
      <c r="HPY50" s="133"/>
      <c r="HQD50" s="133"/>
      <c r="HQI50" s="133"/>
      <c r="HQN50" s="133"/>
      <c r="HQS50" s="133"/>
      <c r="HQX50" s="133"/>
      <c r="HRC50" s="133"/>
      <c r="HRH50" s="133"/>
      <c r="HRM50" s="133"/>
      <c r="HRR50" s="133"/>
      <c r="HRW50" s="133"/>
      <c r="HSB50" s="133"/>
      <c r="HSG50" s="133"/>
      <c r="HSL50" s="133"/>
      <c r="HSQ50" s="133"/>
      <c r="HSV50" s="133"/>
      <c r="HTA50" s="133"/>
      <c r="HTF50" s="133"/>
      <c r="HTK50" s="133"/>
      <c r="HTP50" s="133"/>
      <c r="HTU50" s="133"/>
      <c r="HTZ50" s="133"/>
      <c r="HUE50" s="133"/>
      <c r="HUJ50" s="133"/>
      <c r="HUO50" s="133"/>
      <c r="HUT50" s="133"/>
      <c r="HUY50" s="133"/>
      <c r="HVD50" s="133"/>
      <c r="HVI50" s="133"/>
      <c r="HVN50" s="133"/>
      <c r="HVS50" s="133"/>
      <c r="HVX50" s="133"/>
      <c r="HWC50" s="133"/>
      <c r="HWH50" s="133"/>
      <c r="HWM50" s="133"/>
      <c r="HWR50" s="133"/>
      <c r="HWW50" s="133"/>
      <c r="HXB50" s="133"/>
      <c r="HXG50" s="133"/>
      <c r="HXL50" s="133"/>
      <c r="HXQ50" s="133"/>
      <c r="HXV50" s="133"/>
      <c r="HYA50" s="133"/>
      <c r="HYF50" s="133"/>
      <c r="HYK50" s="133"/>
      <c r="HYP50" s="133"/>
      <c r="HYU50" s="133"/>
      <c r="HYZ50" s="133"/>
      <c r="HZE50" s="133"/>
      <c r="HZJ50" s="133"/>
      <c r="HZO50" s="133"/>
      <c r="HZT50" s="133"/>
      <c r="HZY50" s="133"/>
      <c r="IAD50" s="133"/>
      <c r="IAI50" s="133"/>
      <c r="IAN50" s="133"/>
      <c r="IAS50" s="133"/>
      <c r="IAX50" s="133"/>
      <c r="IBC50" s="133"/>
      <c r="IBH50" s="133"/>
      <c r="IBM50" s="133"/>
      <c r="IBR50" s="133"/>
      <c r="IBW50" s="133"/>
      <c r="ICB50" s="133"/>
      <c r="ICG50" s="133"/>
      <c r="ICL50" s="133"/>
      <c r="ICQ50" s="133"/>
      <c r="ICV50" s="133"/>
      <c r="IDA50" s="133"/>
      <c r="IDF50" s="133"/>
      <c r="IDK50" s="133"/>
      <c r="IDP50" s="133"/>
      <c r="IDU50" s="133"/>
      <c r="IDZ50" s="133"/>
      <c r="IEE50" s="133"/>
      <c r="IEJ50" s="133"/>
      <c r="IEO50" s="133"/>
      <c r="IET50" s="133"/>
      <c r="IEY50" s="133"/>
      <c r="IFD50" s="133"/>
      <c r="IFI50" s="133"/>
      <c r="IFN50" s="133"/>
      <c r="IFS50" s="133"/>
      <c r="IFX50" s="133"/>
      <c r="IGC50" s="133"/>
      <c r="IGH50" s="133"/>
      <c r="IGM50" s="133"/>
      <c r="IGR50" s="133"/>
      <c r="IGW50" s="133"/>
      <c r="IHB50" s="133"/>
      <c r="IHG50" s="133"/>
      <c r="IHL50" s="133"/>
      <c r="IHQ50" s="133"/>
      <c r="IHV50" s="133"/>
      <c r="IIA50" s="133"/>
      <c r="IIF50" s="133"/>
      <c r="IIK50" s="133"/>
      <c r="IIP50" s="133"/>
      <c r="IIU50" s="133"/>
      <c r="IIZ50" s="133"/>
      <c r="IJE50" s="133"/>
      <c r="IJJ50" s="133"/>
      <c r="IJO50" s="133"/>
      <c r="IJT50" s="133"/>
      <c r="IJY50" s="133"/>
      <c r="IKD50" s="133"/>
      <c r="IKI50" s="133"/>
      <c r="IKN50" s="133"/>
      <c r="IKS50" s="133"/>
      <c r="IKX50" s="133"/>
      <c r="ILC50" s="133"/>
      <c r="ILH50" s="133"/>
      <c r="ILM50" s="133"/>
      <c r="ILR50" s="133"/>
      <c r="ILW50" s="133"/>
      <c r="IMB50" s="133"/>
      <c r="IMG50" s="133"/>
      <c r="IML50" s="133"/>
      <c r="IMQ50" s="133"/>
      <c r="IMV50" s="133"/>
      <c r="INA50" s="133"/>
      <c r="INF50" s="133"/>
      <c r="INK50" s="133"/>
      <c r="INP50" s="133"/>
      <c r="INU50" s="133"/>
      <c r="INZ50" s="133"/>
      <c r="IOE50" s="133"/>
      <c r="IOJ50" s="133"/>
      <c r="IOO50" s="133"/>
      <c r="IOT50" s="133"/>
      <c r="IOY50" s="133"/>
      <c r="IPD50" s="133"/>
      <c r="IPI50" s="133"/>
      <c r="IPN50" s="133"/>
      <c r="IPS50" s="133"/>
      <c r="IPX50" s="133"/>
      <c r="IQC50" s="133"/>
      <c r="IQH50" s="133"/>
      <c r="IQM50" s="133"/>
      <c r="IQR50" s="133"/>
      <c r="IQW50" s="133"/>
      <c r="IRB50" s="133"/>
      <c r="IRG50" s="133"/>
      <c r="IRL50" s="133"/>
      <c r="IRQ50" s="133"/>
      <c r="IRV50" s="133"/>
      <c r="ISA50" s="133"/>
      <c r="ISF50" s="133"/>
      <c r="ISK50" s="133"/>
      <c r="ISP50" s="133"/>
      <c r="ISU50" s="133"/>
      <c r="ISZ50" s="133"/>
      <c r="ITE50" s="133"/>
      <c r="ITJ50" s="133"/>
      <c r="ITO50" s="133"/>
      <c r="ITT50" s="133"/>
      <c r="ITY50" s="133"/>
      <c r="IUD50" s="133"/>
      <c r="IUI50" s="133"/>
      <c r="IUN50" s="133"/>
      <c r="IUS50" s="133"/>
      <c r="IUX50" s="133"/>
      <c r="IVC50" s="133"/>
      <c r="IVH50" s="133"/>
      <c r="IVM50" s="133"/>
      <c r="IVR50" s="133"/>
      <c r="IVW50" s="133"/>
      <c r="IWB50" s="133"/>
      <c r="IWG50" s="133"/>
      <c r="IWL50" s="133"/>
      <c r="IWQ50" s="133"/>
      <c r="IWV50" s="133"/>
      <c r="IXA50" s="133"/>
      <c r="IXF50" s="133"/>
      <c r="IXK50" s="133"/>
      <c r="IXP50" s="133"/>
      <c r="IXU50" s="133"/>
      <c r="IXZ50" s="133"/>
      <c r="IYE50" s="133"/>
      <c r="IYJ50" s="133"/>
      <c r="IYO50" s="133"/>
      <c r="IYT50" s="133"/>
      <c r="IYY50" s="133"/>
      <c r="IZD50" s="133"/>
      <c r="IZI50" s="133"/>
      <c r="IZN50" s="133"/>
      <c r="IZS50" s="133"/>
      <c r="IZX50" s="133"/>
      <c r="JAC50" s="133"/>
      <c r="JAH50" s="133"/>
      <c r="JAM50" s="133"/>
      <c r="JAR50" s="133"/>
      <c r="JAW50" s="133"/>
      <c r="JBB50" s="133"/>
      <c r="JBG50" s="133"/>
      <c r="JBL50" s="133"/>
      <c r="JBQ50" s="133"/>
      <c r="JBV50" s="133"/>
      <c r="JCA50" s="133"/>
      <c r="JCF50" s="133"/>
      <c r="JCK50" s="133"/>
      <c r="JCP50" s="133"/>
      <c r="JCU50" s="133"/>
      <c r="JCZ50" s="133"/>
      <c r="JDE50" s="133"/>
      <c r="JDJ50" s="133"/>
      <c r="JDO50" s="133"/>
      <c r="JDT50" s="133"/>
      <c r="JDY50" s="133"/>
      <c r="JED50" s="133"/>
      <c r="JEI50" s="133"/>
      <c r="JEN50" s="133"/>
      <c r="JES50" s="133"/>
      <c r="JEX50" s="133"/>
      <c r="JFC50" s="133"/>
      <c r="JFH50" s="133"/>
      <c r="JFM50" s="133"/>
      <c r="JFR50" s="133"/>
      <c r="JFW50" s="133"/>
      <c r="JGB50" s="133"/>
      <c r="JGG50" s="133"/>
      <c r="JGL50" s="133"/>
      <c r="JGQ50" s="133"/>
      <c r="JGV50" s="133"/>
      <c r="JHA50" s="133"/>
      <c r="JHF50" s="133"/>
      <c r="JHK50" s="133"/>
      <c r="JHP50" s="133"/>
      <c r="JHU50" s="133"/>
      <c r="JHZ50" s="133"/>
      <c r="JIE50" s="133"/>
      <c r="JIJ50" s="133"/>
      <c r="JIO50" s="133"/>
      <c r="JIT50" s="133"/>
      <c r="JIY50" s="133"/>
      <c r="JJD50" s="133"/>
      <c r="JJI50" s="133"/>
      <c r="JJN50" s="133"/>
      <c r="JJS50" s="133"/>
      <c r="JJX50" s="133"/>
      <c r="JKC50" s="133"/>
      <c r="JKH50" s="133"/>
      <c r="JKM50" s="133"/>
      <c r="JKR50" s="133"/>
      <c r="JKW50" s="133"/>
      <c r="JLB50" s="133"/>
      <c r="JLG50" s="133"/>
      <c r="JLL50" s="133"/>
      <c r="JLQ50" s="133"/>
      <c r="JLV50" s="133"/>
      <c r="JMA50" s="133"/>
      <c r="JMF50" s="133"/>
      <c r="JMK50" s="133"/>
      <c r="JMP50" s="133"/>
      <c r="JMU50" s="133"/>
      <c r="JMZ50" s="133"/>
      <c r="JNE50" s="133"/>
      <c r="JNJ50" s="133"/>
      <c r="JNO50" s="133"/>
      <c r="JNT50" s="133"/>
      <c r="JNY50" s="133"/>
      <c r="JOD50" s="133"/>
      <c r="JOI50" s="133"/>
      <c r="JON50" s="133"/>
      <c r="JOS50" s="133"/>
      <c r="JOX50" s="133"/>
      <c r="JPC50" s="133"/>
      <c r="JPH50" s="133"/>
      <c r="JPM50" s="133"/>
      <c r="JPR50" s="133"/>
      <c r="JPW50" s="133"/>
      <c r="JQB50" s="133"/>
      <c r="JQG50" s="133"/>
      <c r="JQL50" s="133"/>
      <c r="JQQ50" s="133"/>
      <c r="JQV50" s="133"/>
      <c r="JRA50" s="133"/>
      <c r="JRF50" s="133"/>
      <c r="JRK50" s="133"/>
      <c r="JRP50" s="133"/>
      <c r="JRU50" s="133"/>
      <c r="JRZ50" s="133"/>
      <c r="JSE50" s="133"/>
      <c r="JSJ50" s="133"/>
      <c r="JSO50" s="133"/>
      <c r="JST50" s="133"/>
      <c r="JSY50" s="133"/>
      <c r="JTD50" s="133"/>
      <c r="JTI50" s="133"/>
      <c r="JTN50" s="133"/>
      <c r="JTS50" s="133"/>
      <c r="JTX50" s="133"/>
      <c r="JUC50" s="133"/>
      <c r="JUH50" s="133"/>
      <c r="JUM50" s="133"/>
      <c r="JUR50" s="133"/>
      <c r="JUW50" s="133"/>
      <c r="JVB50" s="133"/>
      <c r="JVG50" s="133"/>
      <c r="JVL50" s="133"/>
      <c r="JVQ50" s="133"/>
      <c r="JVV50" s="133"/>
      <c r="JWA50" s="133"/>
      <c r="JWF50" s="133"/>
      <c r="JWK50" s="133"/>
      <c r="JWP50" s="133"/>
      <c r="JWU50" s="133"/>
      <c r="JWZ50" s="133"/>
      <c r="JXE50" s="133"/>
      <c r="JXJ50" s="133"/>
      <c r="JXO50" s="133"/>
      <c r="JXT50" s="133"/>
      <c r="JXY50" s="133"/>
      <c r="JYD50" s="133"/>
      <c r="JYI50" s="133"/>
      <c r="JYN50" s="133"/>
      <c r="JYS50" s="133"/>
      <c r="JYX50" s="133"/>
      <c r="JZC50" s="133"/>
      <c r="JZH50" s="133"/>
      <c r="JZM50" s="133"/>
      <c r="JZR50" s="133"/>
      <c r="JZW50" s="133"/>
      <c r="KAB50" s="133"/>
      <c r="KAG50" s="133"/>
      <c r="KAL50" s="133"/>
      <c r="KAQ50" s="133"/>
      <c r="KAV50" s="133"/>
      <c r="KBA50" s="133"/>
      <c r="KBF50" s="133"/>
      <c r="KBK50" s="133"/>
      <c r="KBP50" s="133"/>
      <c r="KBU50" s="133"/>
      <c r="KBZ50" s="133"/>
      <c r="KCE50" s="133"/>
      <c r="KCJ50" s="133"/>
      <c r="KCO50" s="133"/>
      <c r="KCT50" s="133"/>
      <c r="KCY50" s="133"/>
      <c r="KDD50" s="133"/>
      <c r="KDI50" s="133"/>
      <c r="KDN50" s="133"/>
      <c r="KDS50" s="133"/>
      <c r="KDX50" s="133"/>
      <c r="KEC50" s="133"/>
      <c r="KEH50" s="133"/>
      <c r="KEM50" s="133"/>
      <c r="KER50" s="133"/>
      <c r="KEW50" s="133"/>
      <c r="KFB50" s="133"/>
      <c r="KFG50" s="133"/>
      <c r="KFL50" s="133"/>
      <c r="KFQ50" s="133"/>
      <c r="KFV50" s="133"/>
      <c r="KGA50" s="133"/>
      <c r="KGF50" s="133"/>
      <c r="KGK50" s="133"/>
      <c r="KGP50" s="133"/>
      <c r="KGU50" s="133"/>
      <c r="KGZ50" s="133"/>
      <c r="KHE50" s="133"/>
      <c r="KHJ50" s="133"/>
      <c r="KHO50" s="133"/>
      <c r="KHT50" s="133"/>
      <c r="KHY50" s="133"/>
      <c r="KID50" s="133"/>
      <c r="KII50" s="133"/>
      <c r="KIN50" s="133"/>
      <c r="KIS50" s="133"/>
      <c r="KIX50" s="133"/>
      <c r="KJC50" s="133"/>
      <c r="KJH50" s="133"/>
      <c r="KJM50" s="133"/>
      <c r="KJR50" s="133"/>
      <c r="KJW50" s="133"/>
      <c r="KKB50" s="133"/>
      <c r="KKG50" s="133"/>
      <c r="KKL50" s="133"/>
      <c r="KKQ50" s="133"/>
      <c r="KKV50" s="133"/>
      <c r="KLA50" s="133"/>
      <c r="KLF50" s="133"/>
      <c r="KLK50" s="133"/>
      <c r="KLP50" s="133"/>
      <c r="KLU50" s="133"/>
      <c r="KLZ50" s="133"/>
      <c r="KME50" s="133"/>
      <c r="KMJ50" s="133"/>
      <c r="KMO50" s="133"/>
      <c r="KMT50" s="133"/>
      <c r="KMY50" s="133"/>
      <c r="KND50" s="133"/>
      <c r="KNI50" s="133"/>
      <c r="KNN50" s="133"/>
      <c r="KNS50" s="133"/>
      <c r="KNX50" s="133"/>
      <c r="KOC50" s="133"/>
      <c r="KOH50" s="133"/>
      <c r="KOM50" s="133"/>
      <c r="KOR50" s="133"/>
      <c r="KOW50" s="133"/>
      <c r="KPB50" s="133"/>
      <c r="KPG50" s="133"/>
      <c r="KPL50" s="133"/>
      <c r="KPQ50" s="133"/>
      <c r="KPV50" s="133"/>
      <c r="KQA50" s="133"/>
      <c r="KQF50" s="133"/>
      <c r="KQK50" s="133"/>
      <c r="KQP50" s="133"/>
      <c r="KQU50" s="133"/>
      <c r="KQZ50" s="133"/>
      <c r="KRE50" s="133"/>
      <c r="KRJ50" s="133"/>
      <c r="KRO50" s="133"/>
      <c r="KRT50" s="133"/>
      <c r="KRY50" s="133"/>
      <c r="KSD50" s="133"/>
      <c r="KSI50" s="133"/>
      <c r="KSN50" s="133"/>
      <c r="KSS50" s="133"/>
      <c r="KSX50" s="133"/>
      <c r="KTC50" s="133"/>
      <c r="KTH50" s="133"/>
      <c r="KTM50" s="133"/>
      <c r="KTR50" s="133"/>
      <c r="KTW50" s="133"/>
      <c r="KUB50" s="133"/>
      <c r="KUG50" s="133"/>
      <c r="KUL50" s="133"/>
      <c r="KUQ50" s="133"/>
      <c r="KUV50" s="133"/>
      <c r="KVA50" s="133"/>
      <c r="KVF50" s="133"/>
      <c r="KVK50" s="133"/>
      <c r="KVP50" s="133"/>
      <c r="KVU50" s="133"/>
      <c r="KVZ50" s="133"/>
      <c r="KWE50" s="133"/>
      <c r="KWJ50" s="133"/>
      <c r="KWO50" s="133"/>
      <c r="KWT50" s="133"/>
      <c r="KWY50" s="133"/>
      <c r="KXD50" s="133"/>
      <c r="KXI50" s="133"/>
      <c r="KXN50" s="133"/>
      <c r="KXS50" s="133"/>
      <c r="KXX50" s="133"/>
      <c r="KYC50" s="133"/>
      <c r="KYH50" s="133"/>
      <c r="KYM50" s="133"/>
      <c r="KYR50" s="133"/>
      <c r="KYW50" s="133"/>
      <c r="KZB50" s="133"/>
      <c r="KZG50" s="133"/>
      <c r="KZL50" s="133"/>
      <c r="KZQ50" s="133"/>
      <c r="KZV50" s="133"/>
      <c r="LAA50" s="133"/>
      <c r="LAF50" s="133"/>
      <c r="LAK50" s="133"/>
      <c r="LAP50" s="133"/>
      <c r="LAU50" s="133"/>
      <c r="LAZ50" s="133"/>
      <c r="LBE50" s="133"/>
      <c r="LBJ50" s="133"/>
      <c r="LBO50" s="133"/>
      <c r="LBT50" s="133"/>
      <c r="LBY50" s="133"/>
      <c r="LCD50" s="133"/>
      <c r="LCI50" s="133"/>
      <c r="LCN50" s="133"/>
      <c r="LCS50" s="133"/>
      <c r="LCX50" s="133"/>
      <c r="LDC50" s="133"/>
      <c r="LDH50" s="133"/>
      <c r="LDM50" s="133"/>
      <c r="LDR50" s="133"/>
      <c r="LDW50" s="133"/>
      <c r="LEB50" s="133"/>
      <c r="LEG50" s="133"/>
      <c r="LEL50" s="133"/>
      <c r="LEQ50" s="133"/>
      <c r="LEV50" s="133"/>
      <c r="LFA50" s="133"/>
      <c r="LFF50" s="133"/>
      <c r="LFK50" s="133"/>
      <c r="LFP50" s="133"/>
      <c r="LFU50" s="133"/>
      <c r="LFZ50" s="133"/>
      <c r="LGE50" s="133"/>
      <c r="LGJ50" s="133"/>
      <c r="LGO50" s="133"/>
      <c r="LGT50" s="133"/>
      <c r="LGY50" s="133"/>
      <c r="LHD50" s="133"/>
      <c r="LHI50" s="133"/>
      <c r="LHN50" s="133"/>
      <c r="LHS50" s="133"/>
      <c r="LHX50" s="133"/>
      <c r="LIC50" s="133"/>
      <c r="LIH50" s="133"/>
      <c r="LIM50" s="133"/>
      <c r="LIR50" s="133"/>
      <c r="LIW50" s="133"/>
      <c r="LJB50" s="133"/>
      <c r="LJG50" s="133"/>
      <c r="LJL50" s="133"/>
      <c r="LJQ50" s="133"/>
      <c r="LJV50" s="133"/>
      <c r="LKA50" s="133"/>
      <c r="LKF50" s="133"/>
      <c r="LKK50" s="133"/>
      <c r="LKP50" s="133"/>
      <c r="LKU50" s="133"/>
      <c r="LKZ50" s="133"/>
      <c r="LLE50" s="133"/>
      <c r="LLJ50" s="133"/>
      <c r="LLO50" s="133"/>
      <c r="LLT50" s="133"/>
      <c r="LLY50" s="133"/>
      <c r="LMD50" s="133"/>
      <c r="LMI50" s="133"/>
      <c r="LMN50" s="133"/>
      <c r="LMS50" s="133"/>
      <c r="LMX50" s="133"/>
      <c r="LNC50" s="133"/>
      <c r="LNH50" s="133"/>
      <c r="LNM50" s="133"/>
      <c r="LNR50" s="133"/>
      <c r="LNW50" s="133"/>
      <c r="LOB50" s="133"/>
      <c r="LOG50" s="133"/>
      <c r="LOL50" s="133"/>
      <c r="LOQ50" s="133"/>
      <c r="LOV50" s="133"/>
      <c r="LPA50" s="133"/>
      <c r="LPF50" s="133"/>
      <c r="LPK50" s="133"/>
      <c r="LPP50" s="133"/>
      <c r="LPU50" s="133"/>
      <c r="LPZ50" s="133"/>
      <c r="LQE50" s="133"/>
      <c r="LQJ50" s="133"/>
      <c r="LQO50" s="133"/>
      <c r="LQT50" s="133"/>
      <c r="LQY50" s="133"/>
      <c r="LRD50" s="133"/>
      <c r="LRI50" s="133"/>
      <c r="LRN50" s="133"/>
      <c r="LRS50" s="133"/>
      <c r="LRX50" s="133"/>
      <c r="LSC50" s="133"/>
      <c r="LSH50" s="133"/>
      <c r="LSM50" s="133"/>
      <c r="LSR50" s="133"/>
      <c r="LSW50" s="133"/>
      <c r="LTB50" s="133"/>
      <c r="LTG50" s="133"/>
      <c r="LTL50" s="133"/>
      <c r="LTQ50" s="133"/>
      <c r="LTV50" s="133"/>
      <c r="LUA50" s="133"/>
      <c r="LUF50" s="133"/>
      <c r="LUK50" s="133"/>
      <c r="LUP50" s="133"/>
      <c r="LUU50" s="133"/>
      <c r="LUZ50" s="133"/>
      <c r="LVE50" s="133"/>
      <c r="LVJ50" s="133"/>
      <c r="LVO50" s="133"/>
      <c r="LVT50" s="133"/>
      <c r="LVY50" s="133"/>
      <c r="LWD50" s="133"/>
      <c r="LWI50" s="133"/>
      <c r="LWN50" s="133"/>
      <c r="LWS50" s="133"/>
      <c r="LWX50" s="133"/>
      <c r="LXC50" s="133"/>
      <c r="LXH50" s="133"/>
      <c r="LXM50" s="133"/>
      <c r="LXR50" s="133"/>
      <c r="LXW50" s="133"/>
      <c r="LYB50" s="133"/>
      <c r="LYG50" s="133"/>
      <c r="LYL50" s="133"/>
      <c r="LYQ50" s="133"/>
      <c r="LYV50" s="133"/>
      <c r="LZA50" s="133"/>
      <c r="LZF50" s="133"/>
      <c r="LZK50" s="133"/>
      <c r="LZP50" s="133"/>
      <c r="LZU50" s="133"/>
      <c r="LZZ50" s="133"/>
      <c r="MAE50" s="133"/>
      <c r="MAJ50" s="133"/>
      <c r="MAO50" s="133"/>
      <c r="MAT50" s="133"/>
      <c r="MAY50" s="133"/>
      <c r="MBD50" s="133"/>
      <c r="MBI50" s="133"/>
      <c r="MBN50" s="133"/>
      <c r="MBS50" s="133"/>
      <c r="MBX50" s="133"/>
      <c r="MCC50" s="133"/>
      <c r="MCH50" s="133"/>
      <c r="MCM50" s="133"/>
      <c r="MCR50" s="133"/>
      <c r="MCW50" s="133"/>
      <c r="MDB50" s="133"/>
      <c r="MDG50" s="133"/>
      <c r="MDL50" s="133"/>
      <c r="MDQ50" s="133"/>
      <c r="MDV50" s="133"/>
      <c r="MEA50" s="133"/>
      <c r="MEF50" s="133"/>
      <c r="MEK50" s="133"/>
      <c r="MEP50" s="133"/>
      <c r="MEU50" s="133"/>
      <c r="MEZ50" s="133"/>
      <c r="MFE50" s="133"/>
      <c r="MFJ50" s="133"/>
      <c r="MFO50" s="133"/>
      <c r="MFT50" s="133"/>
      <c r="MFY50" s="133"/>
      <c r="MGD50" s="133"/>
      <c r="MGI50" s="133"/>
      <c r="MGN50" s="133"/>
      <c r="MGS50" s="133"/>
      <c r="MGX50" s="133"/>
      <c r="MHC50" s="133"/>
      <c r="MHH50" s="133"/>
      <c r="MHM50" s="133"/>
      <c r="MHR50" s="133"/>
      <c r="MHW50" s="133"/>
      <c r="MIB50" s="133"/>
      <c r="MIG50" s="133"/>
      <c r="MIL50" s="133"/>
      <c r="MIQ50" s="133"/>
      <c r="MIV50" s="133"/>
      <c r="MJA50" s="133"/>
      <c r="MJF50" s="133"/>
      <c r="MJK50" s="133"/>
      <c r="MJP50" s="133"/>
      <c r="MJU50" s="133"/>
      <c r="MJZ50" s="133"/>
      <c r="MKE50" s="133"/>
      <c r="MKJ50" s="133"/>
      <c r="MKO50" s="133"/>
      <c r="MKT50" s="133"/>
      <c r="MKY50" s="133"/>
      <c r="MLD50" s="133"/>
      <c r="MLI50" s="133"/>
      <c r="MLN50" s="133"/>
      <c r="MLS50" s="133"/>
      <c r="MLX50" s="133"/>
      <c r="MMC50" s="133"/>
      <c r="MMH50" s="133"/>
      <c r="MMM50" s="133"/>
      <c r="MMR50" s="133"/>
      <c r="MMW50" s="133"/>
      <c r="MNB50" s="133"/>
      <c r="MNG50" s="133"/>
      <c r="MNL50" s="133"/>
      <c r="MNQ50" s="133"/>
      <c r="MNV50" s="133"/>
      <c r="MOA50" s="133"/>
      <c r="MOF50" s="133"/>
      <c r="MOK50" s="133"/>
      <c r="MOP50" s="133"/>
      <c r="MOU50" s="133"/>
      <c r="MOZ50" s="133"/>
      <c r="MPE50" s="133"/>
      <c r="MPJ50" s="133"/>
      <c r="MPO50" s="133"/>
      <c r="MPT50" s="133"/>
      <c r="MPY50" s="133"/>
      <c r="MQD50" s="133"/>
      <c r="MQI50" s="133"/>
      <c r="MQN50" s="133"/>
      <c r="MQS50" s="133"/>
      <c r="MQX50" s="133"/>
      <c r="MRC50" s="133"/>
      <c r="MRH50" s="133"/>
      <c r="MRM50" s="133"/>
      <c r="MRR50" s="133"/>
      <c r="MRW50" s="133"/>
      <c r="MSB50" s="133"/>
      <c r="MSG50" s="133"/>
      <c r="MSL50" s="133"/>
      <c r="MSQ50" s="133"/>
      <c r="MSV50" s="133"/>
      <c r="MTA50" s="133"/>
      <c r="MTF50" s="133"/>
      <c r="MTK50" s="133"/>
      <c r="MTP50" s="133"/>
      <c r="MTU50" s="133"/>
      <c r="MTZ50" s="133"/>
      <c r="MUE50" s="133"/>
      <c r="MUJ50" s="133"/>
      <c r="MUO50" s="133"/>
      <c r="MUT50" s="133"/>
      <c r="MUY50" s="133"/>
      <c r="MVD50" s="133"/>
      <c r="MVI50" s="133"/>
      <c r="MVN50" s="133"/>
      <c r="MVS50" s="133"/>
      <c r="MVX50" s="133"/>
      <c r="MWC50" s="133"/>
      <c r="MWH50" s="133"/>
      <c r="MWM50" s="133"/>
      <c r="MWR50" s="133"/>
      <c r="MWW50" s="133"/>
      <c r="MXB50" s="133"/>
      <c r="MXG50" s="133"/>
      <c r="MXL50" s="133"/>
      <c r="MXQ50" s="133"/>
      <c r="MXV50" s="133"/>
      <c r="MYA50" s="133"/>
      <c r="MYF50" s="133"/>
      <c r="MYK50" s="133"/>
      <c r="MYP50" s="133"/>
      <c r="MYU50" s="133"/>
      <c r="MYZ50" s="133"/>
      <c r="MZE50" s="133"/>
      <c r="MZJ50" s="133"/>
      <c r="MZO50" s="133"/>
      <c r="MZT50" s="133"/>
      <c r="MZY50" s="133"/>
      <c r="NAD50" s="133"/>
      <c r="NAI50" s="133"/>
      <c r="NAN50" s="133"/>
      <c r="NAS50" s="133"/>
      <c r="NAX50" s="133"/>
      <c r="NBC50" s="133"/>
      <c r="NBH50" s="133"/>
      <c r="NBM50" s="133"/>
      <c r="NBR50" s="133"/>
      <c r="NBW50" s="133"/>
      <c r="NCB50" s="133"/>
      <c r="NCG50" s="133"/>
      <c r="NCL50" s="133"/>
      <c r="NCQ50" s="133"/>
      <c r="NCV50" s="133"/>
      <c r="NDA50" s="133"/>
      <c r="NDF50" s="133"/>
      <c r="NDK50" s="133"/>
      <c r="NDP50" s="133"/>
      <c r="NDU50" s="133"/>
      <c r="NDZ50" s="133"/>
      <c r="NEE50" s="133"/>
      <c r="NEJ50" s="133"/>
      <c r="NEO50" s="133"/>
      <c r="NET50" s="133"/>
      <c r="NEY50" s="133"/>
      <c r="NFD50" s="133"/>
      <c r="NFI50" s="133"/>
      <c r="NFN50" s="133"/>
      <c r="NFS50" s="133"/>
      <c r="NFX50" s="133"/>
      <c r="NGC50" s="133"/>
      <c r="NGH50" s="133"/>
      <c r="NGM50" s="133"/>
      <c r="NGR50" s="133"/>
      <c r="NGW50" s="133"/>
      <c r="NHB50" s="133"/>
      <c r="NHG50" s="133"/>
      <c r="NHL50" s="133"/>
      <c r="NHQ50" s="133"/>
      <c r="NHV50" s="133"/>
      <c r="NIA50" s="133"/>
      <c r="NIF50" s="133"/>
      <c r="NIK50" s="133"/>
      <c r="NIP50" s="133"/>
      <c r="NIU50" s="133"/>
      <c r="NIZ50" s="133"/>
      <c r="NJE50" s="133"/>
      <c r="NJJ50" s="133"/>
      <c r="NJO50" s="133"/>
      <c r="NJT50" s="133"/>
      <c r="NJY50" s="133"/>
      <c r="NKD50" s="133"/>
      <c r="NKI50" s="133"/>
      <c r="NKN50" s="133"/>
      <c r="NKS50" s="133"/>
      <c r="NKX50" s="133"/>
      <c r="NLC50" s="133"/>
      <c r="NLH50" s="133"/>
      <c r="NLM50" s="133"/>
      <c r="NLR50" s="133"/>
      <c r="NLW50" s="133"/>
      <c r="NMB50" s="133"/>
      <c r="NMG50" s="133"/>
      <c r="NML50" s="133"/>
      <c r="NMQ50" s="133"/>
      <c r="NMV50" s="133"/>
      <c r="NNA50" s="133"/>
      <c r="NNF50" s="133"/>
      <c r="NNK50" s="133"/>
      <c r="NNP50" s="133"/>
      <c r="NNU50" s="133"/>
      <c r="NNZ50" s="133"/>
      <c r="NOE50" s="133"/>
      <c r="NOJ50" s="133"/>
      <c r="NOO50" s="133"/>
      <c r="NOT50" s="133"/>
      <c r="NOY50" s="133"/>
      <c r="NPD50" s="133"/>
      <c r="NPI50" s="133"/>
      <c r="NPN50" s="133"/>
      <c r="NPS50" s="133"/>
      <c r="NPX50" s="133"/>
      <c r="NQC50" s="133"/>
      <c r="NQH50" s="133"/>
      <c r="NQM50" s="133"/>
      <c r="NQR50" s="133"/>
      <c r="NQW50" s="133"/>
      <c r="NRB50" s="133"/>
      <c r="NRG50" s="133"/>
      <c r="NRL50" s="133"/>
      <c r="NRQ50" s="133"/>
      <c r="NRV50" s="133"/>
      <c r="NSA50" s="133"/>
      <c r="NSF50" s="133"/>
      <c r="NSK50" s="133"/>
      <c r="NSP50" s="133"/>
      <c r="NSU50" s="133"/>
      <c r="NSZ50" s="133"/>
      <c r="NTE50" s="133"/>
      <c r="NTJ50" s="133"/>
      <c r="NTO50" s="133"/>
      <c r="NTT50" s="133"/>
      <c r="NTY50" s="133"/>
      <c r="NUD50" s="133"/>
      <c r="NUI50" s="133"/>
      <c r="NUN50" s="133"/>
      <c r="NUS50" s="133"/>
      <c r="NUX50" s="133"/>
      <c r="NVC50" s="133"/>
      <c r="NVH50" s="133"/>
      <c r="NVM50" s="133"/>
      <c r="NVR50" s="133"/>
      <c r="NVW50" s="133"/>
      <c r="NWB50" s="133"/>
      <c r="NWG50" s="133"/>
      <c r="NWL50" s="133"/>
      <c r="NWQ50" s="133"/>
      <c r="NWV50" s="133"/>
      <c r="NXA50" s="133"/>
      <c r="NXF50" s="133"/>
      <c r="NXK50" s="133"/>
      <c r="NXP50" s="133"/>
      <c r="NXU50" s="133"/>
      <c r="NXZ50" s="133"/>
      <c r="NYE50" s="133"/>
      <c r="NYJ50" s="133"/>
      <c r="NYO50" s="133"/>
      <c r="NYT50" s="133"/>
      <c r="NYY50" s="133"/>
      <c r="NZD50" s="133"/>
      <c r="NZI50" s="133"/>
      <c r="NZN50" s="133"/>
      <c r="NZS50" s="133"/>
      <c r="NZX50" s="133"/>
      <c r="OAC50" s="133"/>
      <c r="OAH50" s="133"/>
      <c r="OAM50" s="133"/>
      <c r="OAR50" s="133"/>
      <c r="OAW50" s="133"/>
      <c r="OBB50" s="133"/>
      <c r="OBG50" s="133"/>
      <c r="OBL50" s="133"/>
      <c r="OBQ50" s="133"/>
      <c r="OBV50" s="133"/>
      <c r="OCA50" s="133"/>
      <c r="OCF50" s="133"/>
      <c r="OCK50" s="133"/>
      <c r="OCP50" s="133"/>
      <c r="OCU50" s="133"/>
      <c r="OCZ50" s="133"/>
      <c r="ODE50" s="133"/>
      <c r="ODJ50" s="133"/>
      <c r="ODO50" s="133"/>
      <c r="ODT50" s="133"/>
      <c r="ODY50" s="133"/>
      <c r="OED50" s="133"/>
      <c r="OEI50" s="133"/>
      <c r="OEN50" s="133"/>
      <c r="OES50" s="133"/>
      <c r="OEX50" s="133"/>
      <c r="OFC50" s="133"/>
      <c r="OFH50" s="133"/>
      <c r="OFM50" s="133"/>
      <c r="OFR50" s="133"/>
      <c r="OFW50" s="133"/>
      <c r="OGB50" s="133"/>
      <c r="OGG50" s="133"/>
      <c r="OGL50" s="133"/>
      <c r="OGQ50" s="133"/>
      <c r="OGV50" s="133"/>
      <c r="OHA50" s="133"/>
      <c r="OHF50" s="133"/>
      <c r="OHK50" s="133"/>
      <c r="OHP50" s="133"/>
      <c r="OHU50" s="133"/>
      <c r="OHZ50" s="133"/>
      <c r="OIE50" s="133"/>
      <c r="OIJ50" s="133"/>
      <c r="OIO50" s="133"/>
      <c r="OIT50" s="133"/>
      <c r="OIY50" s="133"/>
      <c r="OJD50" s="133"/>
      <c r="OJI50" s="133"/>
      <c r="OJN50" s="133"/>
      <c r="OJS50" s="133"/>
      <c r="OJX50" s="133"/>
      <c r="OKC50" s="133"/>
      <c r="OKH50" s="133"/>
      <c r="OKM50" s="133"/>
      <c r="OKR50" s="133"/>
      <c r="OKW50" s="133"/>
      <c r="OLB50" s="133"/>
      <c r="OLG50" s="133"/>
      <c r="OLL50" s="133"/>
      <c r="OLQ50" s="133"/>
      <c r="OLV50" s="133"/>
      <c r="OMA50" s="133"/>
      <c r="OMF50" s="133"/>
      <c r="OMK50" s="133"/>
      <c r="OMP50" s="133"/>
      <c r="OMU50" s="133"/>
      <c r="OMZ50" s="133"/>
      <c r="ONE50" s="133"/>
      <c r="ONJ50" s="133"/>
      <c r="ONO50" s="133"/>
      <c r="ONT50" s="133"/>
      <c r="ONY50" s="133"/>
      <c r="OOD50" s="133"/>
      <c r="OOI50" s="133"/>
      <c r="OON50" s="133"/>
      <c r="OOS50" s="133"/>
      <c r="OOX50" s="133"/>
      <c r="OPC50" s="133"/>
      <c r="OPH50" s="133"/>
      <c r="OPM50" s="133"/>
      <c r="OPR50" s="133"/>
      <c r="OPW50" s="133"/>
      <c r="OQB50" s="133"/>
      <c r="OQG50" s="133"/>
      <c r="OQL50" s="133"/>
      <c r="OQQ50" s="133"/>
      <c r="OQV50" s="133"/>
      <c r="ORA50" s="133"/>
      <c r="ORF50" s="133"/>
      <c r="ORK50" s="133"/>
      <c r="ORP50" s="133"/>
      <c r="ORU50" s="133"/>
      <c r="ORZ50" s="133"/>
      <c r="OSE50" s="133"/>
      <c r="OSJ50" s="133"/>
      <c r="OSO50" s="133"/>
      <c r="OST50" s="133"/>
      <c r="OSY50" s="133"/>
      <c r="OTD50" s="133"/>
      <c r="OTI50" s="133"/>
      <c r="OTN50" s="133"/>
      <c r="OTS50" s="133"/>
      <c r="OTX50" s="133"/>
      <c r="OUC50" s="133"/>
      <c r="OUH50" s="133"/>
      <c r="OUM50" s="133"/>
      <c r="OUR50" s="133"/>
      <c r="OUW50" s="133"/>
      <c r="OVB50" s="133"/>
      <c r="OVG50" s="133"/>
      <c r="OVL50" s="133"/>
      <c r="OVQ50" s="133"/>
      <c r="OVV50" s="133"/>
      <c r="OWA50" s="133"/>
      <c r="OWF50" s="133"/>
      <c r="OWK50" s="133"/>
      <c r="OWP50" s="133"/>
      <c r="OWU50" s="133"/>
      <c r="OWZ50" s="133"/>
      <c r="OXE50" s="133"/>
      <c r="OXJ50" s="133"/>
      <c r="OXO50" s="133"/>
      <c r="OXT50" s="133"/>
      <c r="OXY50" s="133"/>
      <c r="OYD50" s="133"/>
      <c r="OYI50" s="133"/>
      <c r="OYN50" s="133"/>
      <c r="OYS50" s="133"/>
      <c r="OYX50" s="133"/>
      <c r="OZC50" s="133"/>
      <c r="OZH50" s="133"/>
      <c r="OZM50" s="133"/>
      <c r="OZR50" s="133"/>
      <c r="OZW50" s="133"/>
      <c r="PAB50" s="133"/>
      <c r="PAG50" s="133"/>
      <c r="PAL50" s="133"/>
      <c r="PAQ50" s="133"/>
      <c r="PAV50" s="133"/>
      <c r="PBA50" s="133"/>
      <c r="PBF50" s="133"/>
      <c r="PBK50" s="133"/>
      <c r="PBP50" s="133"/>
      <c r="PBU50" s="133"/>
      <c r="PBZ50" s="133"/>
      <c r="PCE50" s="133"/>
      <c r="PCJ50" s="133"/>
      <c r="PCO50" s="133"/>
      <c r="PCT50" s="133"/>
      <c r="PCY50" s="133"/>
      <c r="PDD50" s="133"/>
      <c r="PDI50" s="133"/>
      <c r="PDN50" s="133"/>
      <c r="PDS50" s="133"/>
      <c r="PDX50" s="133"/>
      <c r="PEC50" s="133"/>
      <c r="PEH50" s="133"/>
      <c r="PEM50" s="133"/>
      <c r="PER50" s="133"/>
      <c r="PEW50" s="133"/>
      <c r="PFB50" s="133"/>
      <c r="PFG50" s="133"/>
      <c r="PFL50" s="133"/>
      <c r="PFQ50" s="133"/>
      <c r="PFV50" s="133"/>
      <c r="PGA50" s="133"/>
      <c r="PGF50" s="133"/>
      <c r="PGK50" s="133"/>
      <c r="PGP50" s="133"/>
      <c r="PGU50" s="133"/>
      <c r="PGZ50" s="133"/>
      <c r="PHE50" s="133"/>
      <c r="PHJ50" s="133"/>
      <c r="PHO50" s="133"/>
      <c r="PHT50" s="133"/>
      <c r="PHY50" s="133"/>
      <c r="PID50" s="133"/>
      <c r="PII50" s="133"/>
      <c r="PIN50" s="133"/>
      <c r="PIS50" s="133"/>
      <c r="PIX50" s="133"/>
      <c r="PJC50" s="133"/>
      <c r="PJH50" s="133"/>
      <c r="PJM50" s="133"/>
      <c r="PJR50" s="133"/>
      <c r="PJW50" s="133"/>
      <c r="PKB50" s="133"/>
      <c r="PKG50" s="133"/>
      <c r="PKL50" s="133"/>
      <c r="PKQ50" s="133"/>
      <c r="PKV50" s="133"/>
      <c r="PLA50" s="133"/>
      <c r="PLF50" s="133"/>
      <c r="PLK50" s="133"/>
      <c r="PLP50" s="133"/>
      <c r="PLU50" s="133"/>
      <c r="PLZ50" s="133"/>
      <c r="PME50" s="133"/>
      <c r="PMJ50" s="133"/>
      <c r="PMO50" s="133"/>
      <c r="PMT50" s="133"/>
      <c r="PMY50" s="133"/>
      <c r="PND50" s="133"/>
      <c r="PNI50" s="133"/>
      <c r="PNN50" s="133"/>
      <c r="PNS50" s="133"/>
      <c r="PNX50" s="133"/>
      <c r="POC50" s="133"/>
      <c r="POH50" s="133"/>
      <c r="POM50" s="133"/>
      <c r="POR50" s="133"/>
      <c r="POW50" s="133"/>
      <c r="PPB50" s="133"/>
      <c r="PPG50" s="133"/>
      <c r="PPL50" s="133"/>
      <c r="PPQ50" s="133"/>
      <c r="PPV50" s="133"/>
      <c r="PQA50" s="133"/>
      <c r="PQF50" s="133"/>
      <c r="PQK50" s="133"/>
      <c r="PQP50" s="133"/>
      <c r="PQU50" s="133"/>
      <c r="PQZ50" s="133"/>
      <c r="PRE50" s="133"/>
      <c r="PRJ50" s="133"/>
      <c r="PRO50" s="133"/>
      <c r="PRT50" s="133"/>
      <c r="PRY50" s="133"/>
      <c r="PSD50" s="133"/>
      <c r="PSI50" s="133"/>
      <c r="PSN50" s="133"/>
      <c r="PSS50" s="133"/>
      <c r="PSX50" s="133"/>
      <c r="PTC50" s="133"/>
      <c r="PTH50" s="133"/>
      <c r="PTM50" s="133"/>
      <c r="PTR50" s="133"/>
      <c r="PTW50" s="133"/>
      <c r="PUB50" s="133"/>
      <c r="PUG50" s="133"/>
      <c r="PUL50" s="133"/>
      <c r="PUQ50" s="133"/>
      <c r="PUV50" s="133"/>
      <c r="PVA50" s="133"/>
      <c r="PVF50" s="133"/>
      <c r="PVK50" s="133"/>
      <c r="PVP50" s="133"/>
      <c r="PVU50" s="133"/>
      <c r="PVZ50" s="133"/>
      <c r="PWE50" s="133"/>
      <c r="PWJ50" s="133"/>
      <c r="PWO50" s="133"/>
      <c r="PWT50" s="133"/>
      <c r="PWY50" s="133"/>
      <c r="PXD50" s="133"/>
      <c r="PXI50" s="133"/>
      <c r="PXN50" s="133"/>
      <c r="PXS50" s="133"/>
      <c r="PXX50" s="133"/>
      <c r="PYC50" s="133"/>
      <c r="PYH50" s="133"/>
      <c r="PYM50" s="133"/>
      <c r="PYR50" s="133"/>
      <c r="PYW50" s="133"/>
      <c r="PZB50" s="133"/>
      <c r="PZG50" s="133"/>
      <c r="PZL50" s="133"/>
      <c r="PZQ50" s="133"/>
      <c r="PZV50" s="133"/>
      <c r="QAA50" s="133"/>
      <c r="QAF50" s="133"/>
      <c r="QAK50" s="133"/>
      <c r="QAP50" s="133"/>
      <c r="QAU50" s="133"/>
      <c r="QAZ50" s="133"/>
      <c r="QBE50" s="133"/>
      <c r="QBJ50" s="133"/>
      <c r="QBO50" s="133"/>
      <c r="QBT50" s="133"/>
      <c r="QBY50" s="133"/>
      <c r="QCD50" s="133"/>
      <c r="QCI50" s="133"/>
      <c r="QCN50" s="133"/>
      <c r="QCS50" s="133"/>
      <c r="QCX50" s="133"/>
      <c r="QDC50" s="133"/>
      <c r="QDH50" s="133"/>
      <c r="QDM50" s="133"/>
      <c r="QDR50" s="133"/>
      <c r="QDW50" s="133"/>
      <c r="QEB50" s="133"/>
      <c r="QEG50" s="133"/>
      <c r="QEL50" s="133"/>
      <c r="QEQ50" s="133"/>
      <c r="QEV50" s="133"/>
      <c r="QFA50" s="133"/>
      <c r="QFF50" s="133"/>
      <c r="QFK50" s="133"/>
      <c r="QFP50" s="133"/>
      <c r="QFU50" s="133"/>
      <c r="QFZ50" s="133"/>
      <c r="QGE50" s="133"/>
      <c r="QGJ50" s="133"/>
      <c r="QGO50" s="133"/>
      <c r="QGT50" s="133"/>
      <c r="QGY50" s="133"/>
      <c r="QHD50" s="133"/>
      <c r="QHI50" s="133"/>
      <c r="QHN50" s="133"/>
      <c r="QHS50" s="133"/>
      <c r="QHX50" s="133"/>
      <c r="QIC50" s="133"/>
      <c r="QIH50" s="133"/>
      <c r="QIM50" s="133"/>
      <c r="QIR50" s="133"/>
      <c r="QIW50" s="133"/>
      <c r="QJB50" s="133"/>
      <c r="QJG50" s="133"/>
      <c r="QJL50" s="133"/>
      <c r="QJQ50" s="133"/>
      <c r="QJV50" s="133"/>
      <c r="QKA50" s="133"/>
      <c r="QKF50" s="133"/>
      <c r="QKK50" s="133"/>
      <c r="QKP50" s="133"/>
      <c r="QKU50" s="133"/>
      <c r="QKZ50" s="133"/>
      <c r="QLE50" s="133"/>
      <c r="QLJ50" s="133"/>
      <c r="QLO50" s="133"/>
      <c r="QLT50" s="133"/>
      <c r="QLY50" s="133"/>
      <c r="QMD50" s="133"/>
      <c r="QMI50" s="133"/>
      <c r="QMN50" s="133"/>
      <c r="QMS50" s="133"/>
      <c r="QMX50" s="133"/>
      <c r="QNC50" s="133"/>
      <c r="QNH50" s="133"/>
      <c r="QNM50" s="133"/>
      <c r="QNR50" s="133"/>
      <c r="QNW50" s="133"/>
      <c r="QOB50" s="133"/>
      <c r="QOG50" s="133"/>
      <c r="QOL50" s="133"/>
      <c r="QOQ50" s="133"/>
      <c r="QOV50" s="133"/>
      <c r="QPA50" s="133"/>
      <c r="QPF50" s="133"/>
      <c r="QPK50" s="133"/>
      <c r="QPP50" s="133"/>
      <c r="QPU50" s="133"/>
      <c r="QPZ50" s="133"/>
      <c r="QQE50" s="133"/>
      <c r="QQJ50" s="133"/>
      <c r="QQO50" s="133"/>
      <c r="QQT50" s="133"/>
      <c r="QQY50" s="133"/>
      <c r="QRD50" s="133"/>
      <c r="QRI50" s="133"/>
      <c r="QRN50" s="133"/>
      <c r="QRS50" s="133"/>
      <c r="QRX50" s="133"/>
      <c r="QSC50" s="133"/>
      <c r="QSH50" s="133"/>
      <c r="QSM50" s="133"/>
      <c r="QSR50" s="133"/>
      <c r="QSW50" s="133"/>
      <c r="QTB50" s="133"/>
      <c r="QTG50" s="133"/>
      <c r="QTL50" s="133"/>
      <c r="QTQ50" s="133"/>
      <c r="QTV50" s="133"/>
      <c r="QUA50" s="133"/>
      <c r="QUF50" s="133"/>
      <c r="QUK50" s="133"/>
      <c r="QUP50" s="133"/>
      <c r="QUU50" s="133"/>
      <c r="QUZ50" s="133"/>
      <c r="QVE50" s="133"/>
      <c r="QVJ50" s="133"/>
      <c r="QVO50" s="133"/>
      <c r="QVT50" s="133"/>
      <c r="QVY50" s="133"/>
      <c r="QWD50" s="133"/>
      <c r="QWI50" s="133"/>
      <c r="QWN50" s="133"/>
      <c r="QWS50" s="133"/>
      <c r="QWX50" s="133"/>
      <c r="QXC50" s="133"/>
      <c r="QXH50" s="133"/>
      <c r="QXM50" s="133"/>
      <c r="QXR50" s="133"/>
      <c r="QXW50" s="133"/>
      <c r="QYB50" s="133"/>
      <c r="QYG50" s="133"/>
      <c r="QYL50" s="133"/>
      <c r="QYQ50" s="133"/>
      <c r="QYV50" s="133"/>
      <c r="QZA50" s="133"/>
      <c r="QZF50" s="133"/>
      <c r="QZK50" s="133"/>
      <c r="QZP50" s="133"/>
      <c r="QZU50" s="133"/>
      <c r="QZZ50" s="133"/>
      <c r="RAE50" s="133"/>
      <c r="RAJ50" s="133"/>
      <c r="RAO50" s="133"/>
      <c r="RAT50" s="133"/>
      <c r="RAY50" s="133"/>
      <c r="RBD50" s="133"/>
      <c r="RBI50" s="133"/>
      <c r="RBN50" s="133"/>
      <c r="RBS50" s="133"/>
      <c r="RBX50" s="133"/>
      <c r="RCC50" s="133"/>
      <c r="RCH50" s="133"/>
      <c r="RCM50" s="133"/>
      <c r="RCR50" s="133"/>
      <c r="RCW50" s="133"/>
      <c r="RDB50" s="133"/>
      <c r="RDG50" s="133"/>
      <c r="RDL50" s="133"/>
      <c r="RDQ50" s="133"/>
      <c r="RDV50" s="133"/>
      <c r="REA50" s="133"/>
      <c r="REF50" s="133"/>
      <c r="REK50" s="133"/>
      <c r="REP50" s="133"/>
      <c r="REU50" s="133"/>
      <c r="REZ50" s="133"/>
      <c r="RFE50" s="133"/>
      <c r="RFJ50" s="133"/>
      <c r="RFO50" s="133"/>
      <c r="RFT50" s="133"/>
      <c r="RFY50" s="133"/>
      <c r="RGD50" s="133"/>
      <c r="RGI50" s="133"/>
      <c r="RGN50" s="133"/>
      <c r="RGS50" s="133"/>
      <c r="RGX50" s="133"/>
      <c r="RHC50" s="133"/>
      <c r="RHH50" s="133"/>
      <c r="RHM50" s="133"/>
      <c r="RHR50" s="133"/>
      <c r="RHW50" s="133"/>
      <c r="RIB50" s="133"/>
      <c r="RIG50" s="133"/>
      <c r="RIL50" s="133"/>
      <c r="RIQ50" s="133"/>
      <c r="RIV50" s="133"/>
      <c r="RJA50" s="133"/>
      <c r="RJF50" s="133"/>
      <c r="RJK50" s="133"/>
      <c r="RJP50" s="133"/>
      <c r="RJU50" s="133"/>
      <c r="RJZ50" s="133"/>
      <c r="RKE50" s="133"/>
      <c r="RKJ50" s="133"/>
      <c r="RKO50" s="133"/>
      <c r="RKT50" s="133"/>
      <c r="RKY50" s="133"/>
      <c r="RLD50" s="133"/>
      <c r="RLI50" s="133"/>
      <c r="RLN50" s="133"/>
      <c r="RLS50" s="133"/>
      <c r="RLX50" s="133"/>
      <c r="RMC50" s="133"/>
      <c r="RMH50" s="133"/>
      <c r="RMM50" s="133"/>
      <c r="RMR50" s="133"/>
      <c r="RMW50" s="133"/>
      <c r="RNB50" s="133"/>
      <c r="RNG50" s="133"/>
      <c r="RNL50" s="133"/>
      <c r="RNQ50" s="133"/>
      <c r="RNV50" s="133"/>
      <c r="ROA50" s="133"/>
      <c r="ROF50" s="133"/>
      <c r="ROK50" s="133"/>
      <c r="ROP50" s="133"/>
      <c r="ROU50" s="133"/>
      <c r="ROZ50" s="133"/>
      <c r="RPE50" s="133"/>
      <c r="RPJ50" s="133"/>
      <c r="RPO50" s="133"/>
      <c r="RPT50" s="133"/>
      <c r="RPY50" s="133"/>
      <c r="RQD50" s="133"/>
      <c r="RQI50" s="133"/>
      <c r="RQN50" s="133"/>
      <c r="RQS50" s="133"/>
      <c r="RQX50" s="133"/>
      <c r="RRC50" s="133"/>
      <c r="RRH50" s="133"/>
      <c r="RRM50" s="133"/>
      <c r="RRR50" s="133"/>
      <c r="RRW50" s="133"/>
      <c r="RSB50" s="133"/>
      <c r="RSG50" s="133"/>
      <c r="RSL50" s="133"/>
      <c r="RSQ50" s="133"/>
      <c r="RSV50" s="133"/>
      <c r="RTA50" s="133"/>
      <c r="RTF50" s="133"/>
      <c r="RTK50" s="133"/>
      <c r="RTP50" s="133"/>
      <c r="RTU50" s="133"/>
      <c r="RTZ50" s="133"/>
      <c r="RUE50" s="133"/>
      <c r="RUJ50" s="133"/>
      <c r="RUO50" s="133"/>
      <c r="RUT50" s="133"/>
      <c r="RUY50" s="133"/>
      <c r="RVD50" s="133"/>
      <c r="RVI50" s="133"/>
      <c r="RVN50" s="133"/>
      <c r="RVS50" s="133"/>
      <c r="RVX50" s="133"/>
      <c r="RWC50" s="133"/>
      <c r="RWH50" s="133"/>
      <c r="RWM50" s="133"/>
      <c r="RWR50" s="133"/>
      <c r="RWW50" s="133"/>
      <c r="RXB50" s="133"/>
      <c r="RXG50" s="133"/>
      <c r="RXL50" s="133"/>
      <c r="RXQ50" s="133"/>
      <c r="RXV50" s="133"/>
      <c r="RYA50" s="133"/>
      <c r="RYF50" s="133"/>
      <c r="RYK50" s="133"/>
      <c r="RYP50" s="133"/>
      <c r="RYU50" s="133"/>
      <c r="RYZ50" s="133"/>
      <c r="RZE50" s="133"/>
      <c r="RZJ50" s="133"/>
      <c r="RZO50" s="133"/>
      <c r="RZT50" s="133"/>
      <c r="RZY50" s="133"/>
      <c r="SAD50" s="133"/>
      <c r="SAI50" s="133"/>
      <c r="SAN50" s="133"/>
      <c r="SAS50" s="133"/>
      <c r="SAX50" s="133"/>
      <c r="SBC50" s="133"/>
      <c r="SBH50" s="133"/>
      <c r="SBM50" s="133"/>
      <c r="SBR50" s="133"/>
      <c r="SBW50" s="133"/>
      <c r="SCB50" s="133"/>
      <c r="SCG50" s="133"/>
      <c r="SCL50" s="133"/>
      <c r="SCQ50" s="133"/>
      <c r="SCV50" s="133"/>
      <c r="SDA50" s="133"/>
      <c r="SDF50" s="133"/>
      <c r="SDK50" s="133"/>
      <c r="SDP50" s="133"/>
      <c r="SDU50" s="133"/>
      <c r="SDZ50" s="133"/>
      <c r="SEE50" s="133"/>
      <c r="SEJ50" s="133"/>
      <c r="SEO50" s="133"/>
      <c r="SET50" s="133"/>
      <c r="SEY50" s="133"/>
      <c r="SFD50" s="133"/>
      <c r="SFI50" s="133"/>
      <c r="SFN50" s="133"/>
      <c r="SFS50" s="133"/>
      <c r="SFX50" s="133"/>
      <c r="SGC50" s="133"/>
      <c r="SGH50" s="133"/>
      <c r="SGM50" s="133"/>
      <c r="SGR50" s="133"/>
      <c r="SGW50" s="133"/>
      <c r="SHB50" s="133"/>
      <c r="SHG50" s="133"/>
      <c r="SHL50" s="133"/>
      <c r="SHQ50" s="133"/>
      <c r="SHV50" s="133"/>
      <c r="SIA50" s="133"/>
      <c r="SIF50" s="133"/>
      <c r="SIK50" s="133"/>
      <c r="SIP50" s="133"/>
      <c r="SIU50" s="133"/>
      <c r="SIZ50" s="133"/>
      <c r="SJE50" s="133"/>
      <c r="SJJ50" s="133"/>
      <c r="SJO50" s="133"/>
      <c r="SJT50" s="133"/>
      <c r="SJY50" s="133"/>
      <c r="SKD50" s="133"/>
      <c r="SKI50" s="133"/>
      <c r="SKN50" s="133"/>
      <c r="SKS50" s="133"/>
      <c r="SKX50" s="133"/>
      <c r="SLC50" s="133"/>
      <c r="SLH50" s="133"/>
      <c r="SLM50" s="133"/>
      <c r="SLR50" s="133"/>
      <c r="SLW50" s="133"/>
      <c r="SMB50" s="133"/>
      <c r="SMG50" s="133"/>
      <c r="SML50" s="133"/>
      <c r="SMQ50" s="133"/>
      <c r="SMV50" s="133"/>
      <c r="SNA50" s="133"/>
      <c r="SNF50" s="133"/>
      <c r="SNK50" s="133"/>
      <c r="SNP50" s="133"/>
      <c r="SNU50" s="133"/>
      <c r="SNZ50" s="133"/>
      <c r="SOE50" s="133"/>
      <c r="SOJ50" s="133"/>
      <c r="SOO50" s="133"/>
      <c r="SOT50" s="133"/>
      <c r="SOY50" s="133"/>
      <c r="SPD50" s="133"/>
      <c r="SPI50" s="133"/>
      <c r="SPN50" s="133"/>
      <c r="SPS50" s="133"/>
      <c r="SPX50" s="133"/>
      <c r="SQC50" s="133"/>
      <c r="SQH50" s="133"/>
      <c r="SQM50" s="133"/>
      <c r="SQR50" s="133"/>
      <c r="SQW50" s="133"/>
      <c r="SRB50" s="133"/>
      <c r="SRG50" s="133"/>
      <c r="SRL50" s="133"/>
      <c r="SRQ50" s="133"/>
      <c r="SRV50" s="133"/>
      <c r="SSA50" s="133"/>
      <c r="SSF50" s="133"/>
      <c r="SSK50" s="133"/>
      <c r="SSP50" s="133"/>
      <c r="SSU50" s="133"/>
      <c r="SSZ50" s="133"/>
      <c r="STE50" s="133"/>
      <c r="STJ50" s="133"/>
      <c r="STO50" s="133"/>
      <c r="STT50" s="133"/>
      <c r="STY50" s="133"/>
      <c r="SUD50" s="133"/>
      <c r="SUI50" s="133"/>
      <c r="SUN50" s="133"/>
      <c r="SUS50" s="133"/>
      <c r="SUX50" s="133"/>
      <c r="SVC50" s="133"/>
      <c r="SVH50" s="133"/>
      <c r="SVM50" s="133"/>
      <c r="SVR50" s="133"/>
      <c r="SVW50" s="133"/>
      <c r="SWB50" s="133"/>
      <c r="SWG50" s="133"/>
      <c r="SWL50" s="133"/>
      <c r="SWQ50" s="133"/>
      <c r="SWV50" s="133"/>
      <c r="SXA50" s="133"/>
      <c r="SXF50" s="133"/>
      <c r="SXK50" s="133"/>
      <c r="SXP50" s="133"/>
      <c r="SXU50" s="133"/>
      <c r="SXZ50" s="133"/>
      <c r="SYE50" s="133"/>
      <c r="SYJ50" s="133"/>
      <c r="SYO50" s="133"/>
      <c r="SYT50" s="133"/>
      <c r="SYY50" s="133"/>
      <c r="SZD50" s="133"/>
      <c r="SZI50" s="133"/>
      <c r="SZN50" s="133"/>
      <c r="SZS50" s="133"/>
      <c r="SZX50" s="133"/>
      <c r="TAC50" s="133"/>
      <c r="TAH50" s="133"/>
      <c r="TAM50" s="133"/>
      <c r="TAR50" s="133"/>
      <c r="TAW50" s="133"/>
      <c r="TBB50" s="133"/>
      <c r="TBG50" s="133"/>
      <c r="TBL50" s="133"/>
      <c r="TBQ50" s="133"/>
      <c r="TBV50" s="133"/>
      <c r="TCA50" s="133"/>
      <c r="TCF50" s="133"/>
      <c r="TCK50" s="133"/>
      <c r="TCP50" s="133"/>
      <c r="TCU50" s="133"/>
      <c r="TCZ50" s="133"/>
      <c r="TDE50" s="133"/>
      <c r="TDJ50" s="133"/>
      <c r="TDO50" s="133"/>
      <c r="TDT50" s="133"/>
      <c r="TDY50" s="133"/>
      <c r="TED50" s="133"/>
      <c r="TEI50" s="133"/>
      <c r="TEN50" s="133"/>
      <c r="TES50" s="133"/>
      <c r="TEX50" s="133"/>
      <c r="TFC50" s="133"/>
      <c r="TFH50" s="133"/>
      <c r="TFM50" s="133"/>
      <c r="TFR50" s="133"/>
      <c r="TFW50" s="133"/>
      <c r="TGB50" s="133"/>
      <c r="TGG50" s="133"/>
      <c r="TGL50" s="133"/>
      <c r="TGQ50" s="133"/>
      <c r="TGV50" s="133"/>
      <c r="THA50" s="133"/>
      <c r="THF50" s="133"/>
      <c r="THK50" s="133"/>
      <c r="THP50" s="133"/>
      <c r="THU50" s="133"/>
      <c r="THZ50" s="133"/>
      <c r="TIE50" s="133"/>
      <c r="TIJ50" s="133"/>
      <c r="TIO50" s="133"/>
      <c r="TIT50" s="133"/>
      <c r="TIY50" s="133"/>
      <c r="TJD50" s="133"/>
      <c r="TJI50" s="133"/>
      <c r="TJN50" s="133"/>
      <c r="TJS50" s="133"/>
      <c r="TJX50" s="133"/>
      <c r="TKC50" s="133"/>
      <c r="TKH50" s="133"/>
      <c r="TKM50" s="133"/>
      <c r="TKR50" s="133"/>
      <c r="TKW50" s="133"/>
      <c r="TLB50" s="133"/>
      <c r="TLG50" s="133"/>
      <c r="TLL50" s="133"/>
      <c r="TLQ50" s="133"/>
      <c r="TLV50" s="133"/>
      <c r="TMA50" s="133"/>
      <c r="TMF50" s="133"/>
      <c r="TMK50" s="133"/>
      <c r="TMP50" s="133"/>
      <c r="TMU50" s="133"/>
      <c r="TMZ50" s="133"/>
      <c r="TNE50" s="133"/>
      <c r="TNJ50" s="133"/>
      <c r="TNO50" s="133"/>
      <c r="TNT50" s="133"/>
      <c r="TNY50" s="133"/>
      <c r="TOD50" s="133"/>
      <c r="TOI50" s="133"/>
      <c r="TON50" s="133"/>
      <c r="TOS50" s="133"/>
      <c r="TOX50" s="133"/>
      <c r="TPC50" s="133"/>
      <c r="TPH50" s="133"/>
      <c r="TPM50" s="133"/>
      <c r="TPR50" s="133"/>
      <c r="TPW50" s="133"/>
      <c r="TQB50" s="133"/>
      <c r="TQG50" s="133"/>
      <c r="TQL50" s="133"/>
      <c r="TQQ50" s="133"/>
      <c r="TQV50" s="133"/>
      <c r="TRA50" s="133"/>
      <c r="TRF50" s="133"/>
      <c r="TRK50" s="133"/>
      <c r="TRP50" s="133"/>
      <c r="TRU50" s="133"/>
      <c r="TRZ50" s="133"/>
      <c r="TSE50" s="133"/>
      <c r="TSJ50" s="133"/>
      <c r="TSO50" s="133"/>
      <c r="TST50" s="133"/>
      <c r="TSY50" s="133"/>
      <c r="TTD50" s="133"/>
      <c r="TTI50" s="133"/>
      <c r="TTN50" s="133"/>
      <c r="TTS50" s="133"/>
      <c r="TTX50" s="133"/>
      <c r="TUC50" s="133"/>
      <c r="TUH50" s="133"/>
      <c r="TUM50" s="133"/>
      <c r="TUR50" s="133"/>
      <c r="TUW50" s="133"/>
      <c r="TVB50" s="133"/>
      <c r="TVG50" s="133"/>
      <c r="TVL50" s="133"/>
      <c r="TVQ50" s="133"/>
      <c r="TVV50" s="133"/>
      <c r="TWA50" s="133"/>
      <c r="TWF50" s="133"/>
      <c r="TWK50" s="133"/>
      <c r="TWP50" s="133"/>
      <c r="TWU50" s="133"/>
      <c r="TWZ50" s="133"/>
      <c r="TXE50" s="133"/>
      <c r="TXJ50" s="133"/>
      <c r="TXO50" s="133"/>
      <c r="TXT50" s="133"/>
      <c r="TXY50" s="133"/>
      <c r="TYD50" s="133"/>
      <c r="TYI50" s="133"/>
      <c r="TYN50" s="133"/>
      <c r="TYS50" s="133"/>
      <c r="TYX50" s="133"/>
      <c r="TZC50" s="133"/>
      <c r="TZH50" s="133"/>
      <c r="TZM50" s="133"/>
      <c r="TZR50" s="133"/>
      <c r="TZW50" s="133"/>
      <c r="UAB50" s="133"/>
      <c r="UAG50" s="133"/>
      <c r="UAL50" s="133"/>
      <c r="UAQ50" s="133"/>
      <c r="UAV50" s="133"/>
      <c r="UBA50" s="133"/>
      <c r="UBF50" s="133"/>
      <c r="UBK50" s="133"/>
      <c r="UBP50" s="133"/>
      <c r="UBU50" s="133"/>
      <c r="UBZ50" s="133"/>
      <c r="UCE50" s="133"/>
      <c r="UCJ50" s="133"/>
      <c r="UCO50" s="133"/>
      <c r="UCT50" s="133"/>
      <c r="UCY50" s="133"/>
      <c r="UDD50" s="133"/>
      <c r="UDI50" s="133"/>
      <c r="UDN50" s="133"/>
      <c r="UDS50" s="133"/>
      <c r="UDX50" s="133"/>
      <c r="UEC50" s="133"/>
      <c r="UEH50" s="133"/>
      <c r="UEM50" s="133"/>
      <c r="UER50" s="133"/>
      <c r="UEW50" s="133"/>
      <c r="UFB50" s="133"/>
      <c r="UFG50" s="133"/>
      <c r="UFL50" s="133"/>
      <c r="UFQ50" s="133"/>
      <c r="UFV50" s="133"/>
      <c r="UGA50" s="133"/>
      <c r="UGF50" s="133"/>
      <c r="UGK50" s="133"/>
      <c r="UGP50" s="133"/>
      <c r="UGU50" s="133"/>
      <c r="UGZ50" s="133"/>
      <c r="UHE50" s="133"/>
      <c r="UHJ50" s="133"/>
      <c r="UHO50" s="133"/>
      <c r="UHT50" s="133"/>
      <c r="UHY50" s="133"/>
      <c r="UID50" s="133"/>
      <c r="UII50" s="133"/>
      <c r="UIN50" s="133"/>
      <c r="UIS50" s="133"/>
      <c r="UIX50" s="133"/>
      <c r="UJC50" s="133"/>
      <c r="UJH50" s="133"/>
      <c r="UJM50" s="133"/>
      <c r="UJR50" s="133"/>
      <c r="UJW50" s="133"/>
      <c r="UKB50" s="133"/>
      <c r="UKG50" s="133"/>
      <c r="UKL50" s="133"/>
      <c r="UKQ50" s="133"/>
      <c r="UKV50" s="133"/>
      <c r="ULA50" s="133"/>
      <c r="ULF50" s="133"/>
      <c r="ULK50" s="133"/>
      <c r="ULP50" s="133"/>
      <c r="ULU50" s="133"/>
      <c r="ULZ50" s="133"/>
      <c r="UME50" s="133"/>
      <c r="UMJ50" s="133"/>
      <c r="UMO50" s="133"/>
      <c r="UMT50" s="133"/>
      <c r="UMY50" s="133"/>
      <c r="UND50" s="133"/>
      <c r="UNI50" s="133"/>
      <c r="UNN50" s="133"/>
      <c r="UNS50" s="133"/>
      <c r="UNX50" s="133"/>
      <c r="UOC50" s="133"/>
      <c r="UOH50" s="133"/>
      <c r="UOM50" s="133"/>
      <c r="UOR50" s="133"/>
      <c r="UOW50" s="133"/>
      <c r="UPB50" s="133"/>
      <c r="UPG50" s="133"/>
      <c r="UPL50" s="133"/>
      <c r="UPQ50" s="133"/>
      <c r="UPV50" s="133"/>
      <c r="UQA50" s="133"/>
      <c r="UQF50" s="133"/>
      <c r="UQK50" s="133"/>
      <c r="UQP50" s="133"/>
      <c r="UQU50" s="133"/>
      <c r="UQZ50" s="133"/>
      <c r="URE50" s="133"/>
      <c r="URJ50" s="133"/>
      <c r="URO50" s="133"/>
      <c r="URT50" s="133"/>
      <c r="URY50" s="133"/>
      <c r="USD50" s="133"/>
      <c r="USI50" s="133"/>
      <c r="USN50" s="133"/>
      <c r="USS50" s="133"/>
      <c r="USX50" s="133"/>
      <c r="UTC50" s="133"/>
      <c r="UTH50" s="133"/>
      <c r="UTM50" s="133"/>
      <c r="UTR50" s="133"/>
      <c r="UTW50" s="133"/>
      <c r="UUB50" s="133"/>
      <c r="UUG50" s="133"/>
      <c r="UUL50" s="133"/>
      <c r="UUQ50" s="133"/>
      <c r="UUV50" s="133"/>
      <c r="UVA50" s="133"/>
      <c r="UVF50" s="133"/>
      <c r="UVK50" s="133"/>
      <c r="UVP50" s="133"/>
      <c r="UVU50" s="133"/>
      <c r="UVZ50" s="133"/>
      <c r="UWE50" s="133"/>
      <c r="UWJ50" s="133"/>
      <c r="UWO50" s="133"/>
      <c r="UWT50" s="133"/>
      <c r="UWY50" s="133"/>
      <c r="UXD50" s="133"/>
      <c r="UXI50" s="133"/>
      <c r="UXN50" s="133"/>
      <c r="UXS50" s="133"/>
      <c r="UXX50" s="133"/>
      <c r="UYC50" s="133"/>
      <c r="UYH50" s="133"/>
      <c r="UYM50" s="133"/>
      <c r="UYR50" s="133"/>
      <c r="UYW50" s="133"/>
      <c r="UZB50" s="133"/>
      <c r="UZG50" s="133"/>
      <c r="UZL50" s="133"/>
      <c r="UZQ50" s="133"/>
      <c r="UZV50" s="133"/>
      <c r="VAA50" s="133"/>
      <c r="VAF50" s="133"/>
      <c r="VAK50" s="133"/>
      <c r="VAP50" s="133"/>
      <c r="VAU50" s="133"/>
      <c r="VAZ50" s="133"/>
      <c r="VBE50" s="133"/>
      <c r="VBJ50" s="133"/>
      <c r="VBO50" s="133"/>
      <c r="VBT50" s="133"/>
      <c r="VBY50" s="133"/>
      <c r="VCD50" s="133"/>
      <c r="VCI50" s="133"/>
      <c r="VCN50" s="133"/>
      <c r="VCS50" s="133"/>
      <c r="VCX50" s="133"/>
      <c r="VDC50" s="133"/>
      <c r="VDH50" s="133"/>
      <c r="VDM50" s="133"/>
      <c r="VDR50" s="133"/>
      <c r="VDW50" s="133"/>
      <c r="VEB50" s="133"/>
      <c r="VEG50" s="133"/>
      <c r="VEL50" s="133"/>
      <c r="VEQ50" s="133"/>
      <c r="VEV50" s="133"/>
      <c r="VFA50" s="133"/>
      <c r="VFF50" s="133"/>
      <c r="VFK50" s="133"/>
      <c r="VFP50" s="133"/>
      <c r="VFU50" s="133"/>
      <c r="VFZ50" s="133"/>
      <c r="VGE50" s="133"/>
      <c r="VGJ50" s="133"/>
      <c r="VGO50" s="133"/>
      <c r="VGT50" s="133"/>
      <c r="VGY50" s="133"/>
      <c r="VHD50" s="133"/>
      <c r="VHI50" s="133"/>
      <c r="VHN50" s="133"/>
      <c r="VHS50" s="133"/>
      <c r="VHX50" s="133"/>
      <c r="VIC50" s="133"/>
      <c r="VIH50" s="133"/>
      <c r="VIM50" s="133"/>
      <c r="VIR50" s="133"/>
      <c r="VIW50" s="133"/>
      <c r="VJB50" s="133"/>
      <c r="VJG50" s="133"/>
      <c r="VJL50" s="133"/>
      <c r="VJQ50" s="133"/>
      <c r="VJV50" s="133"/>
      <c r="VKA50" s="133"/>
      <c r="VKF50" s="133"/>
      <c r="VKK50" s="133"/>
      <c r="VKP50" s="133"/>
      <c r="VKU50" s="133"/>
      <c r="VKZ50" s="133"/>
      <c r="VLE50" s="133"/>
      <c r="VLJ50" s="133"/>
      <c r="VLO50" s="133"/>
      <c r="VLT50" s="133"/>
      <c r="VLY50" s="133"/>
      <c r="VMD50" s="133"/>
      <c r="VMI50" s="133"/>
      <c r="VMN50" s="133"/>
      <c r="VMS50" s="133"/>
      <c r="VMX50" s="133"/>
      <c r="VNC50" s="133"/>
      <c r="VNH50" s="133"/>
      <c r="VNM50" s="133"/>
      <c r="VNR50" s="133"/>
      <c r="VNW50" s="133"/>
      <c r="VOB50" s="133"/>
      <c r="VOG50" s="133"/>
      <c r="VOL50" s="133"/>
      <c r="VOQ50" s="133"/>
      <c r="VOV50" s="133"/>
      <c r="VPA50" s="133"/>
      <c r="VPF50" s="133"/>
      <c r="VPK50" s="133"/>
      <c r="VPP50" s="133"/>
      <c r="VPU50" s="133"/>
      <c r="VPZ50" s="133"/>
      <c r="VQE50" s="133"/>
      <c r="VQJ50" s="133"/>
      <c r="VQO50" s="133"/>
      <c r="VQT50" s="133"/>
      <c r="VQY50" s="133"/>
      <c r="VRD50" s="133"/>
      <c r="VRI50" s="133"/>
      <c r="VRN50" s="133"/>
      <c r="VRS50" s="133"/>
      <c r="VRX50" s="133"/>
      <c r="VSC50" s="133"/>
      <c r="VSH50" s="133"/>
      <c r="VSM50" s="133"/>
      <c r="VSR50" s="133"/>
      <c r="VSW50" s="133"/>
      <c r="VTB50" s="133"/>
      <c r="VTG50" s="133"/>
      <c r="VTL50" s="133"/>
      <c r="VTQ50" s="133"/>
      <c r="VTV50" s="133"/>
      <c r="VUA50" s="133"/>
      <c r="VUF50" s="133"/>
      <c r="VUK50" s="133"/>
      <c r="VUP50" s="133"/>
      <c r="VUU50" s="133"/>
      <c r="VUZ50" s="133"/>
      <c r="VVE50" s="133"/>
      <c r="VVJ50" s="133"/>
      <c r="VVO50" s="133"/>
      <c r="VVT50" s="133"/>
      <c r="VVY50" s="133"/>
      <c r="VWD50" s="133"/>
      <c r="VWI50" s="133"/>
      <c r="VWN50" s="133"/>
      <c r="VWS50" s="133"/>
      <c r="VWX50" s="133"/>
      <c r="VXC50" s="133"/>
      <c r="VXH50" s="133"/>
      <c r="VXM50" s="133"/>
      <c r="VXR50" s="133"/>
      <c r="VXW50" s="133"/>
      <c r="VYB50" s="133"/>
      <c r="VYG50" s="133"/>
      <c r="VYL50" s="133"/>
      <c r="VYQ50" s="133"/>
      <c r="VYV50" s="133"/>
      <c r="VZA50" s="133"/>
      <c r="VZF50" s="133"/>
      <c r="VZK50" s="133"/>
      <c r="VZP50" s="133"/>
      <c r="VZU50" s="133"/>
      <c r="VZZ50" s="133"/>
      <c r="WAE50" s="133"/>
      <c r="WAJ50" s="133"/>
      <c r="WAO50" s="133"/>
      <c r="WAT50" s="133"/>
      <c r="WAY50" s="133"/>
      <c r="WBD50" s="133"/>
      <c r="WBI50" s="133"/>
      <c r="WBN50" s="133"/>
      <c r="WBS50" s="133"/>
      <c r="WBX50" s="133"/>
      <c r="WCC50" s="133"/>
      <c r="WCH50" s="133"/>
      <c r="WCM50" s="133"/>
      <c r="WCR50" s="133"/>
      <c r="WCW50" s="133"/>
      <c r="WDB50" s="133"/>
      <c r="WDG50" s="133"/>
      <c r="WDL50" s="133"/>
      <c r="WDQ50" s="133"/>
      <c r="WDV50" s="133"/>
      <c r="WEA50" s="133"/>
      <c r="WEF50" s="133"/>
      <c r="WEK50" s="133"/>
      <c r="WEP50" s="133"/>
      <c r="WEU50" s="133"/>
      <c r="WEZ50" s="133"/>
      <c r="WFE50" s="133"/>
      <c r="WFJ50" s="133"/>
      <c r="WFO50" s="133"/>
      <c r="WFT50" s="133"/>
      <c r="WFY50" s="133"/>
      <c r="WGD50" s="133"/>
      <c r="WGI50" s="133"/>
      <c r="WGN50" s="133"/>
      <c r="WGS50" s="133"/>
      <c r="WGX50" s="133"/>
      <c r="WHC50" s="133"/>
      <c r="WHH50" s="133"/>
      <c r="WHM50" s="133"/>
      <c r="WHR50" s="133"/>
      <c r="WHW50" s="133"/>
      <c r="WIB50" s="133"/>
      <c r="WIG50" s="133"/>
      <c r="WIL50" s="133"/>
      <c r="WIQ50" s="133"/>
      <c r="WIV50" s="133"/>
      <c r="WJA50" s="133"/>
      <c r="WJF50" s="133"/>
      <c r="WJK50" s="133"/>
      <c r="WJP50" s="133"/>
      <c r="WJU50" s="133"/>
      <c r="WJZ50" s="133"/>
      <c r="WKE50" s="133"/>
      <c r="WKJ50" s="133"/>
      <c r="WKO50" s="133"/>
      <c r="WKT50" s="133"/>
      <c r="WKY50" s="133"/>
      <c r="WLD50" s="133"/>
      <c r="WLI50" s="133"/>
      <c r="WLN50" s="133"/>
      <c r="WLS50" s="133"/>
      <c r="WLX50" s="133"/>
      <c r="WMC50" s="133"/>
      <c r="WMH50" s="133"/>
      <c r="WMM50" s="133"/>
      <c r="WMR50" s="133"/>
      <c r="WMW50" s="133"/>
      <c r="WNB50" s="133"/>
      <c r="WNG50" s="133"/>
      <c r="WNL50" s="133"/>
      <c r="WNQ50" s="133"/>
      <c r="WNV50" s="133"/>
      <c r="WOA50" s="133"/>
      <c r="WOF50" s="133"/>
      <c r="WOK50" s="133"/>
      <c r="WOP50" s="133"/>
      <c r="WOU50" s="133"/>
      <c r="WOZ50" s="133"/>
      <c r="WPE50" s="133"/>
      <c r="WPJ50" s="133"/>
      <c r="WPO50" s="133"/>
      <c r="WPT50" s="133"/>
      <c r="WPY50" s="133"/>
      <c r="WQD50" s="133"/>
      <c r="WQI50" s="133"/>
      <c r="WQN50" s="133"/>
      <c r="WQS50" s="133"/>
      <c r="WQX50" s="133"/>
      <c r="WRC50" s="133"/>
      <c r="WRH50" s="133"/>
      <c r="WRM50" s="133"/>
      <c r="WRR50" s="133"/>
      <c r="WRW50" s="133"/>
      <c r="WSB50" s="133"/>
      <c r="WSG50" s="133"/>
      <c r="WSL50" s="133"/>
      <c r="WSQ50" s="133"/>
      <c r="WSV50" s="133"/>
      <c r="WTA50" s="133"/>
      <c r="WTF50" s="133"/>
      <c r="WTK50" s="133"/>
      <c r="WTP50" s="133"/>
      <c r="WTU50" s="133"/>
      <c r="WTZ50" s="133"/>
      <c r="WUE50" s="133"/>
      <c r="WUJ50" s="133"/>
      <c r="WUO50" s="133"/>
      <c r="WUT50" s="133"/>
      <c r="WUY50" s="133"/>
      <c r="WVD50" s="133"/>
      <c r="WVI50" s="133"/>
      <c r="WVN50" s="133"/>
      <c r="WVS50" s="133"/>
      <c r="WVX50" s="133"/>
      <c r="WWC50" s="133"/>
      <c r="WWH50" s="133"/>
      <c r="WWM50" s="133"/>
      <c r="WWR50" s="133"/>
      <c r="WWW50" s="133"/>
      <c r="WXB50" s="133"/>
      <c r="WXG50" s="133"/>
      <c r="WXL50" s="133"/>
      <c r="WXQ50" s="133"/>
      <c r="WXV50" s="133"/>
      <c r="WYA50" s="133"/>
      <c r="WYF50" s="133"/>
      <c r="WYK50" s="133"/>
      <c r="WYP50" s="133"/>
      <c r="WYU50" s="133"/>
      <c r="WYZ50" s="133"/>
      <c r="WZE50" s="133"/>
      <c r="WZJ50" s="133"/>
      <c r="WZO50" s="133"/>
      <c r="WZT50" s="133"/>
      <c r="WZY50" s="133"/>
      <c r="XAD50" s="133"/>
      <c r="XAI50" s="133"/>
      <c r="XAN50" s="133"/>
      <c r="XAS50" s="133"/>
      <c r="XAX50" s="133"/>
      <c r="XBC50" s="133"/>
      <c r="XBH50" s="133"/>
      <c r="XBM50" s="133"/>
      <c r="XBR50" s="133"/>
      <c r="XBW50" s="133"/>
      <c r="XCB50" s="133"/>
      <c r="XCG50" s="133"/>
      <c r="XCL50" s="133"/>
      <c r="XCQ50" s="133"/>
      <c r="XCV50" s="133"/>
      <c r="XDA50" s="133"/>
      <c r="XDF50" s="133"/>
      <c r="XDK50" s="133"/>
      <c r="XDP50" s="133"/>
      <c r="XDU50" s="133"/>
      <c r="XDZ50" s="133"/>
      <c r="XEE50" s="133"/>
      <c r="XEJ50" s="133"/>
      <c r="XEO50" s="133"/>
      <c r="XET50" s="133"/>
      <c r="XEY50" s="133"/>
      <c r="XFD50" s="133"/>
    </row>
    <row r="51" spans="1:1024 1029:2044 2049:3069 3074:4094 4099:5119 5124:6144 6149:7164 7169:8189 8194:9214 9219:10239 10244:11264 11269:12284 12289:13309 13314:14334 14339:15359 15364:16384">
      <c r="A51" s="132" t="s">
        <v>826</v>
      </c>
      <c r="B51" s="132" t="s">
        <v>1487</v>
      </c>
      <c r="C51" s="132" t="s">
        <v>1507</v>
      </c>
      <c r="D51" s="133">
        <v>52160.819999999992</v>
      </c>
      <c r="E51" s="132" t="s">
        <v>822</v>
      </c>
      <c r="I51" s="133"/>
      <c r="N51" s="133"/>
      <c r="S51" s="133"/>
      <c r="X51" s="133"/>
      <c r="AC51" s="133"/>
      <c r="AH51" s="133"/>
      <c r="AM51" s="133"/>
      <c r="AR51" s="133"/>
      <c r="AW51" s="133"/>
      <c r="BB51" s="133"/>
      <c r="BG51" s="133"/>
      <c r="BL51" s="133"/>
      <c r="BQ51" s="133"/>
      <c r="BV51" s="133"/>
      <c r="CA51" s="133"/>
      <c r="CF51" s="133"/>
      <c r="CK51" s="133"/>
      <c r="CP51" s="133"/>
      <c r="CU51" s="133"/>
      <c r="CZ51" s="133"/>
      <c r="DE51" s="133"/>
      <c r="DJ51" s="133"/>
      <c r="DO51" s="133"/>
      <c r="DT51" s="133"/>
      <c r="DY51" s="133"/>
      <c r="ED51" s="133"/>
      <c r="EI51" s="133"/>
      <c r="EN51" s="133"/>
      <c r="ES51" s="133"/>
      <c r="EX51" s="133"/>
      <c r="FC51" s="133"/>
      <c r="FH51" s="133"/>
      <c r="FM51" s="133"/>
      <c r="FR51" s="133"/>
      <c r="FW51" s="133"/>
      <c r="GB51" s="133"/>
      <c r="GG51" s="133"/>
      <c r="GL51" s="133"/>
      <c r="GQ51" s="133"/>
      <c r="GV51" s="133"/>
      <c r="HA51" s="133"/>
      <c r="HF51" s="133"/>
      <c r="HK51" s="133"/>
      <c r="HP51" s="133"/>
      <c r="HU51" s="133"/>
      <c r="HZ51" s="133"/>
      <c r="IE51" s="133"/>
      <c r="IJ51" s="133"/>
      <c r="IO51" s="133"/>
      <c r="IT51" s="133"/>
      <c r="IY51" s="133"/>
      <c r="JD51" s="133"/>
      <c r="JI51" s="133"/>
      <c r="JN51" s="133"/>
      <c r="JS51" s="133"/>
      <c r="JX51" s="133"/>
      <c r="KC51" s="133"/>
      <c r="KH51" s="133"/>
      <c r="KM51" s="133"/>
      <c r="KR51" s="133"/>
      <c r="KW51" s="133"/>
      <c r="LB51" s="133"/>
      <c r="LG51" s="133"/>
      <c r="LL51" s="133"/>
      <c r="LQ51" s="133"/>
      <c r="LV51" s="133"/>
      <c r="MA51" s="133"/>
      <c r="MF51" s="133"/>
      <c r="MK51" s="133"/>
      <c r="MP51" s="133"/>
      <c r="MU51" s="133"/>
      <c r="MZ51" s="133"/>
      <c r="NE51" s="133"/>
      <c r="NJ51" s="133"/>
      <c r="NO51" s="133"/>
      <c r="NT51" s="133"/>
      <c r="NY51" s="133"/>
      <c r="OD51" s="133"/>
      <c r="OI51" s="133"/>
      <c r="ON51" s="133"/>
      <c r="OS51" s="133"/>
      <c r="OX51" s="133"/>
      <c r="PC51" s="133"/>
      <c r="PH51" s="133"/>
      <c r="PM51" s="133"/>
      <c r="PR51" s="133"/>
      <c r="PW51" s="133"/>
      <c r="QB51" s="133"/>
      <c r="QG51" s="133"/>
      <c r="QL51" s="133"/>
      <c r="QQ51" s="133"/>
      <c r="QV51" s="133"/>
      <c r="RA51" s="133"/>
      <c r="RF51" s="133"/>
      <c r="RK51" s="133"/>
      <c r="RP51" s="133"/>
      <c r="RU51" s="133"/>
      <c r="RZ51" s="133"/>
      <c r="SE51" s="133"/>
      <c r="SJ51" s="133"/>
      <c r="SO51" s="133"/>
      <c r="ST51" s="133"/>
      <c r="SY51" s="133"/>
      <c r="TD51" s="133"/>
      <c r="TI51" s="133"/>
      <c r="TN51" s="133"/>
      <c r="TS51" s="133"/>
      <c r="TX51" s="133"/>
      <c r="UC51" s="133"/>
      <c r="UH51" s="133"/>
      <c r="UM51" s="133"/>
      <c r="UR51" s="133"/>
      <c r="UW51" s="133"/>
      <c r="VB51" s="133"/>
      <c r="VG51" s="133"/>
      <c r="VL51" s="133"/>
      <c r="VQ51" s="133"/>
      <c r="VV51" s="133"/>
      <c r="WA51" s="133"/>
      <c r="WF51" s="133"/>
      <c r="WK51" s="133"/>
      <c r="WP51" s="133"/>
      <c r="WU51" s="133"/>
      <c r="WZ51" s="133"/>
      <c r="XE51" s="133"/>
      <c r="XJ51" s="133"/>
      <c r="XO51" s="133"/>
      <c r="XT51" s="133"/>
      <c r="XY51" s="133"/>
      <c r="YD51" s="133"/>
      <c r="YI51" s="133"/>
      <c r="YN51" s="133"/>
      <c r="YS51" s="133"/>
      <c r="YX51" s="133"/>
      <c r="ZC51" s="133"/>
      <c r="ZH51" s="133"/>
      <c r="ZM51" s="133"/>
      <c r="ZR51" s="133"/>
      <c r="ZW51" s="133"/>
      <c r="AAB51" s="133"/>
      <c r="AAG51" s="133"/>
      <c r="AAL51" s="133"/>
      <c r="AAQ51" s="133"/>
      <c r="AAV51" s="133"/>
      <c r="ABA51" s="133"/>
      <c r="ABF51" s="133"/>
      <c r="ABK51" s="133"/>
      <c r="ABP51" s="133"/>
      <c r="ABU51" s="133"/>
      <c r="ABZ51" s="133"/>
      <c r="ACE51" s="133"/>
      <c r="ACJ51" s="133"/>
      <c r="ACO51" s="133"/>
      <c r="ACT51" s="133"/>
      <c r="ACY51" s="133"/>
      <c r="ADD51" s="133"/>
      <c r="ADI51" s="133"/>
      <c r="ADN51" s="133"/>
      <c r="ADS51" s="133"/>
      <c r="ADX51" s="133"/>
      <c r="AEC51" s="133"/>
      <c r="AEH51" s="133"/>
      <c r="AEM51" s="133"/>
      <c r="AER51" s="133"/>
      <c r="AEW51" s="133"/>
      <c r="AFB51" s="133"/>
      <c r="AFG51" s="133"/>
      <c r="AFL51" s="133"/>
      <c r="AFQ51" s="133"/>
      <c r="AFV51" s="133"/>
      <c r="AGA51" s="133"/>
      <c r="AGF51" s="133"/>
      <c r="AGK51" s="133"/>
      <c r="AGP51" s="133"/>
      <c r="AGU51" s="133"/>
      <c r="AGZ51" s="133"/>
      <c r="AHE51" s="133"/>
      <c r="AHJ51" s="133"/>
      <c r="AHO51" s="133"/>
      <c r="AHT51" s="133"/>
      <c r="AHY51" s="133"/>
      <c r="AID51" s="133"/>
      <c r="AII51" s="133"/>
      <c r="AIN51" s="133"/>
      <c r="AIS51" s="133"/>
      <c r="AIX51" s="133"/>
      <c r="AJC51" s="133"/>
      <c r="AJH51" s="133"/>
      <c r="AJM51" s="133"/>
      <c r="AJR51" s="133"/>
      <c r="AJW51" s="133"/>
      <c r="AKB51" s="133"/>
      <c r="AKG51" s="133"/>
      <c r="AKL51" s="133"/>
      <c r="AKQ51" s="133"/>
      <c r="AKV51" s="133"/>
      <c r="ALA51" s="133"/>
      <c r="ALF51" s="133"/>
      <c r="ALK51" s="133"/>
      <c r="ALP51" s="133"/>
      <c r="ALU51" s="133"/>
      <c r="ALZ51" s="133"/>
      <c r="AME51" s="133"/>
      <c r="AMJ51" s="133"/>
      <c r="AMO51" s="133"/>
      <c r="AMT51" s="133"/>
      <c r="AMY51" s="133"/>
      <c r="AND51" s="133"/>
      <c r="ANI51" s="133"/>
      <c r="ANN51" s="133"/>
      <c r="ANS51" s="133"/>
      <c r="ANX51" s="133"/>
      <c r="AOC51" s="133"/>
      <c r="AOH51" s="133"/>
      <c r="AOM51" s="133"/>
      <c r="AOR51" s="133"/>
      <c r="AOW51" s="133"/>
      <c r="APB51" s="133"/>
      <c r="APG51" s="133"/>
      <c r="APL51" s="133"/>
      <c r="APQ51" s="133"/>
      <c r="APV51" s="133"/>
      <c r="AQA51" s="133"/>
      <c r="AQF51" s="133"/>
      <c r="AQK51" s="133"/>
      <c r="AQP51" s="133"/>
      <c r="AQU51" s="133"/>
      <c r="AQZ51" s="133"/>
      <c r="ARE51" s="133"/>
      <c r="ARJ51" s="133"/>
      <c r="ARO51" s="133"/>
      <c r="ART51" s="133"/>
      <c r="ARY51" s="133"/>
      <c r="ASD51" s="133"/>
      <c r="ASI51" s="133"/>
      <c r="ASN51" s="133"/>
      <c r="ASS51" s="133"/>
      <c r="ASX51" s="133"/>
      <c r="ATC51" s="133"/>
      <c r="ATH51" s="133"/>
      <c r="ATM51" s="133"/>
      <c r="ATR51" s="133"/>
      <c r="ATW51" s="133"/>
      <c r="AUB51" s="133"/>
      <c r="AUG51" s="133"/>
      <c r="AUL51" s="133"/>
      <c r="AUQ51" s="133"/>
      <c r="AUV51" s="133"/>
      <c r="AVA51" s="133"/>
      <c r="AVF51" s="133"/>
      <c r="AVK51" s="133"/>
      <c r="AVP51" s="133"/>
      <c r="AVU51" s="133"/>
      <c r="AVZ51" s="133"/>
      <c r="AWE51" s="133"/>
      <c r="AWJ51" s="133"/>
      <c r="AWO51" s="133"/>
      <c r="AWT51" s="133"/>
      <c r="AWY51" s="133"/>
      <c r="AXD51" s="133"/>
      <c r="AXI51" s="133"/>
      <c r="AXN51" s="133"/>
      <c r="AXS51" s="133"/>
      <c r="AXX51" s="133"/>
      <c r="AYC51" s="133"/>
      <c r="AYH51" s="133"/>
      <c r="AYM51" s="133"/>
      <c r="AYR51" s="133"/>
      <c r="AYW51" s="133"/>
      <c r="AZB51" s="133"/>
      <c r="AZG51" s="133"/>
      <c r="AZL51" s="133"/>
      <c r="AZQ51" s="133"/>
      <c r="AZV51" s="133"/>
      <c r="BAA51" s="133"/>
      <c r="BAF51" s="133"/>
      <c r="BAK51" s="133"/>
      <c r="BAP51" s="133"/>
      <c r="BAU51" s="133"/>
      <c r="BAZ51" s="133"/>
      <c r="BBE51" s="133"/>
      <c r="BBJ51" s="133"/>
      <c r="BBO51" s="133"/>
      <c r="BBT51" s="133"/>
      <c r="BBY51" s="133"/>
      <c r="BCD51" s="133"/>
      <c r="BCI51" s="133"/>
      <c r="BCN51" s="133"/>
      <c r="BCS51" s="133"/>
      <c r="BCX51" s="133"/>
      <c r="BDC51" s="133"/>
      <c r="BDH51" s="133"/>
      <c r="BDM51" s="133"/>
      <c r="BDR51" s="133"/>
      <c r="BDW51" s="133"/>
      <c r="BEB51" s="133"/>
      <c r="BEG51" s="133"/>
      <c r="BEL51" s="133"/>
      <c r="BEQ51" s="133"/>
      <c r="BEV51" s="133"/>
      <c r="BFA51" s="133"/>
      <c r="BFF51" s="133"/>
      <c r="BFK51" s="133"/>
      <c r="BFP51" s="133"/>
      <c r="BFU51" s="133"/>
      <c r="BFZ51" s="133"/>
      <c r="BGE51" s="133"/>
      <c r="BGJ51" s="133"/>
      <c r="BGO51" s="133"/>
      <c r="BGT51" s="133"/>
      <c r="BGY51" s="133"/>
      <c r="BHD51" s="133"/>
      <c r="BHI51" s="133"/>
      <c r="BHN51" s="133"/>
      <c r="BHS51" s="133"/>
      <c r="BHX51" s="133"/>
      <c r="BIC51" s="133"/>
      <c r="BIH51" s="133"/>
      <c r="BIM51" s="133"/>
      <c r="BIR51" s="133"/>
      <c r="BIW51" s="133"/>
      <c r="BJB51" s="133"/>
      <c r="BJG51" s="133"/>
      <c r="BJL51" s="133"/>
      <c r="BJQ51" s="133"/>
      <c r="BJV51" s="133"/>
      <c r="BKA51" s="133"/>
      <c r="BKF51" s="133"/>
      <c r="BKK51" s="133"/>
      <c r="BKP51" s="133"/>
      <c r="BKU51" s="133"/>
      <c r="BKZ51" s="133"/>
      <c r="BLE51" s="133"/>
      <c r="BLJ51" s="133"/>
      <c r="BLO51" s="133"/>
      <c r="BLT51" s="133"/>
      <c r="BLY51" s="133"/>
      <c r="BMD51" s="133"/>
      <c r="BMI51" s="133"/>
      <c r="BMN51" s="133"/>
      <c r="BMS51" s="133"/>
      <c r="BMX51" s="133"/>
      <c r="BNC51" s="133"/>
      <c r="BNH51" s="133"/>
      <c r="BNM51" s="133"/>
      <c r="BNR51" s="133"/>
      <c r="BNW51" s="133"/>
      <c r="BOB51" s="133"/>
      <c r="BOG51" s="133"/>
      <c r="BOL51" s="133"/>
      <c r="BOQ51" s="133"/>
      <c r="BOV51" s="133"/>
      <c r="BPA51" s="133"/>
      <c r="BPF51" s="133"/>
      <c r="BPK51" s="133"/>
      <c r="BPP51" s="133"/>
      <c r="BPU51" s="133"/>
      <c r="BPZ51" s="133"/>
      <c r="BQE51" s="133"/>
      <c r="BQJ51" s="133"/>
      <c r="BQO51" s="133"/>
      <c r="BQT51" s="133"/>
      <c r="BQY51" s="133"/>
      <c r="BRD51" s="133"/>
      <c r="BRI51" s="133"/>
      <c r="BRN51" s="133"/>
      <c r="BRS51" s="133"/>
      <c r="BRX51" s="133"/>
      <c r="BSC51" s="133"/>
      <c r="BSH51" s="133"/>
      <c r="BSM51" s="133"/>
      <c r="BSR51" s="133"/>
      <c r="BSW51" s="133"/>
      <c r="BTB51" s="133"/>
      <c r="BTG51" s="133"/>
      <c r="BTL51" s="133"/>
      <c r="BTQ51" s="133"/>
      <c r="BTV51" s="133"/>
      <c r="BUA51" s="133"/>
      <c r="BUF51" s="133"/>
      <c r="BUK51" s="133"/>
      <c r="BUP51" s="133"/>
      <c r="BUU51" s="133"/>
      <c r="BUZ51" s="133"/>
      <c r="BVE51" s="133"/>
      <c r="BVJ51" s="133"/>
      <c r="BVO51" s="133"/>
      <c r="BVT51" s="133"/>
      <c r="BVY51" s="133"/>
      <c r="BWD51" s="133"/>
      <c r="BWI51" s="133"/>
      <c r="BWN51" s="133"/>
      <c r="BWS51" s="133"/>
      <c r="BWX51" s="133"/>
      <c r="BXC51" s="133"/>
      <c r="BXH51" s="133"/>
      <c r="BXM51" s="133"/>
      <c r="BXR51" s="133"/>
      <c r="BXW51" s="133"/>
      <c r="BYB51" s="133"/>
      <c r="BYG51" s="133"/>
      <c r="BYL51" s="133"/>
      <c r="BYQ51" s="133"/>
      <c r="BYV51" s="133"/>
      <c r="BZA51" s="133"/>
      <c r="BZF51" s="133"/>
      <c r="BZK51" s="133"/>
      <c r="BZP51" s="133"/>
      <c r="BZU51" s="133"/>
      <c r="BZZ51" s="133"/>
      <c r="CAE51" s="133"/>
      <c r="CAJ51" s="133"/>
      <c r="CAO51" s="133"/>
      <c r="CAT51" s="133"/>
      <c r="CAY51" s="133"/>
      <c r="CBD51" s="133"/>
      <c r="CBI51" s="133"/>
      <c r="CBN51" s="133"/>
      <c r="CBS51" s="133"/>
      <c r="CBX51" s="133"/>
      <c r="CCC51" s="133"/>
      <c r="CCH51" s="133"/>
      <c r="CCM51" s="133"/>
      <c r="CCR51" s="133"/>
      <c r="CCW51" s="133"/>
      <c r="CDB51" s="133"/>
      <c r="CDG51" s="133"/>
      <c r="CDL51" s="133"/>
      <c r="CDQ51" s="133"/>
      <c r="CDV51" s="133"/>
      <c r="CEA51" s="133"/>
      <c r="CEF51" s="133"/>
      <c r="CEK51" s="133"/>
      <c r="CEP51" s="133"/>
      <c r="CEU51" s="133"/>
      <c r="CEZ51" s="133"/>
      <c r="CFE51" s="133"/>
      <c r="CFJ51" s="133"/>
      <c r="CFO51" s="133"/>
      <c r="CFT51" s="133"/>
      <c r="CFY51" s="133"/>
      <c r="CGD51" s="133"/>
      <c r="CGI51" s="133"/>
      <c r="CGN51" s="133"/>
      <c r="CGS51" s="133"/>
      <c r="CGX51" s="133"/>
      <c r="CHC51" s="133"/>
      <c r="CHH51" s="133"/>
      <c r="CHM51" s="133"/>
      <c r="CHR51" s="133"/>
      <c r="CHW51" s="133"/>
      <c r="CIB51" s="133"/>
      <c r="CIG51" s="133"/>
      <c r="CIL51" s="133"/>
      <c r="CIQ51" s="133"/>
      <c r="CIV51" s="133"/>
      <c r="CJA51" s="133"/>
      <c r="CJF51" s="133"/>
      <c r="CJK51" s="133"/>
      <c r="CJP51" s="133"/>
      <c r="CJU51" s="133"/>
      <c r="CJZ51" s="133"/>
      <c r="CKE51" s="133"/>
      <c r="CKJ51" s="133"/>
      <c r="CKO51" s="133"/>
      <c r="CKT51" s="133"/>
      <c r="CKY51" s="133"/>
      <c r="CLD51" s="133"/>
      <c r="CLI51" s="133"/>
      <c r="CLN51" s="133"/>
      <c r="CLS51" s="133"/>
      <c r="CLX51" s="133"/>
      <c r="CMC51" s="133"/>
      <c r="CMH51" s="133"/>
      <c r="CMM51" s="133"/>
      <c r="CMR51" s="133"/>
      <c r="CMW51" s="133"/>
      <c r="CNB51" s="133"/>
      <c r="CNG51" s="133"/>
      <c r="CNL51" s="133"/>
      <c r="CNQ51" s="133"/>
      <c r="CNV51" s="133"/>
      <c r="COA51" s="133"/>
      <c r="COF51" s="133"/>
      <c r="COK51" s="133"/>
      <c r="COP51" s="133"/>
      <c r="COU51" s="133"/>
      <c r="COZ51" s="133"/>
      <c r="CPE51" s="133"/>
      <c r="CPJ51" s="133"/>
      <c r="CPO51" s="133"/>
      <c r="CPT51" s="133"/>
      <c r="CPY51" s="133"/>
      <c r="CQD51" s="133"/>
      <c r="CQI51" s="133"/>
      <c r="CQN51" s="133"/>
      <c r="CQS51" s="133"/>
      <c r="CQX51" s="133"/>
      <c r="CRC51" s="133"/>
      <c r="CRH51" s="133"/>
      <c r="CRM51" s="133"/>
      <c r="CRR51" s="133"/>
      <c r="CRW51" s="133"/>
      <c r="CSB51" s="133"/>
      <c r="CSG51" s="133"/>
      <c r="CSL51" s="133"/>
      <c r="CSQ51" s="133"/>
      <c r="CSV51" s="133"/>
      <c r="CTA51" s="133"/>
      <c r="CTF51" s="133"/>
      <c r="CTK51" s="133"/>
      <c r="CTP51" s="133"/>
      <c r="CTU51" s="133"/>
      <c r="CTZ51" s="133"/>
      <c r="CUE51" s="133"/>
      <c r="CUJ51" s="133"/>
      <c r="CUO51" s="133"/>
      <c r="CUT51" s="133"/>
      <c r="CUY51" s="133"/>
      <c r="CVD51" s="133"/>
      <c r="CVI51" s="133"/>
      <c r="CVN51" s="133"/>
      <c r="CVS51" s="133"/>
      <c r="CVX51" s="133"/>
      <c r="CWC51" s="133"/>
      <c r="CWH51" s="133"/>
      <c r="CWM51" s="133"/>
      <c r="CWR51" s="133"/>
      <c r="CWW51" s="133"/>
      <c r="CXB51" s="133"/>
      <c r="CXG51" s="133"/>
      <c r="CXL51" s="133"/>
      <c r="CXQ51" s="133"/>
      <c r="CXV51" s="133"/>
      <c r="CYA51" s="133"/>
      <c r="CYF51" s="133"/>
      <c r="CYK51" s="133"/>
      <c r="CYP51" s="133"/>
      <c r="CYU51" s="133"/>
      <c r="CYZ51" s="133"/>
      <c r="CZE51" s="133"/>
      <c r="CZJ51" s="133"/>
      <c r="CZO51" s="133"/>
      <c r="CZT51" s="133"/>
      <c r="CZY51" s="133"/>
      <c r="DAD51" s="133"/>
      <c r="DAI51" s="133"/>
      <c r="DAN51" s="133"/>
      <c r="DAS51" s="133"/>
      <c r="DAX51" s="133"/>
      <c r="DBC51" s="133"/>
      <c r="DBH51" s="133"/>
      <c r="DBM51" s="133"/>
      <c r="DBR51" s="133"/>
      <c r="DBW51" s="133"/>
      <c r="DCB51" s="133"/>
      <c r="DCG51" s="133"/>
      <c r="DCL51" s="133"/>
      <c r="DCQ51" s="133"/>
      <c r="DCV51" s="133"/>
      <c r="DDA51" s="133"/>
      <c r="DDF51" s="133"/>
      <c r="DDK51" s="133"/>
      <c r="DDP51" s="133"/>
      <c r="DDU51" s="133"/>
      <c r="DDZ51" s="133"/>
      <c r="DEE51" s="133"/>
      <c r="DEJ51" s="133"/>
      <c r="DEO51" s="133"/>
      <c r="DET51" s="133"/>
      <c r="DEY51" s="133"/>
      <c r="DFD51" s="133"/>
      <c r="DFI51" s="133"/>
      <c r="DFN51" s="133"/>
      <c r="DFS51" s="133"/>
      <c r="DFX51" s="133"/>
      <c r="DGC51" s="133"/>
      <c r="DGH51" s="133"/>
      <c r="DGM51" s="133"/>
      <c r="DGR51" s="133"/>
      <c r="DGW51" s="133"/>
      <c r="DHB51" s="133"/>
      <c r="DHG51" s="133"/>
      <c r="DHL51" s="133"/>
      <c r="DHQ51" s="133"/>
      <c r="DHV51" s="133"/>
      <c r="DIA51" s="133"/>
      <c r="DIF51" s="133"/>
      <c r="DIK51" s="133"/>
      <c r="DIP51" s="133"/>
      <c r="DIU51" s="133"/>
      <c r="DIZ51" s="133"/>
      <c r="DJE51" s="133"/>
      <c r="DJJ51" s="133"/>
      <c r="DJO51" s="133"/>
      <c r="DJT51" s="133"/>
      <c r="DJY51" s="133"/>
      <c r="DKD51" s="133"/>
      <c r="DKI51" s="133"/>
      <c r="DKN51" s="133"/>
      <c r="DKS51" s="133"/>
      <c r="DKX51" s="133"/>
      <c r="DLC51" s="133"/>
      <c r="DLH51" s="133"/>
      <c r="DLM51" s="133"/>
      <c r="DLR51" s="133"/>
      <c r="DLW51" s="133"/>
      <c r="DMB51" s="133"/>
      <c r="DMG51" s="133"/>
      <c r="DML51" s="133"/>
      <c r="DMQ51" s="133"/>
      <c r="DMV51" s="133"/>
      <c r="DNA51" s="133"/>
      <c r="DNF51" s="133"/>
      <c r="DNK51" s="133"/>
      <c r="DNP51" s="133"/>
      <c r="DNU51" s="133"/>
      <c r="DNZ51" s="133"/>
      <c r="DOE51" s="133"/>
      <c r="DOJ51" s="133"/>
      <c r="DOO51" s="133"/>
      <c r="DOT51" s="133"/>
      <c r="DOY51" s="133"/>
      <c r="DPD51" s="133"/>
      <c r="DPI51" s="133"/>
      <c r="DPN51" s="133"/>
      <c r="DPS51" s="133"/>
      <c r="DPX51" s="133"/>
      <c r="DQC51" s="133"/>
      <c r="DQH51" s="133"/>
      <c r="DQM51" s="133"/>
      <c r="DQR51" s="133"/>
      <c r="DQW51" s="133"/>
      <c r="DRB51" s="133"/>
      <c r="DRG51" s="133"/>
      <c r="DRL51" s="133"/>
      <c r="DRQ51" s="133"/>
      <c r="DRV51" s="133"/>
      <c r="DSA51" s="133"/>
      <c r="DSF51" s="133"/>
      <c r="DSK51" s="133"/>
      <c r="DSP51" s="133"/>
      <c r="DSU51" s="133"/>
      <c r="DSZ51" s="133"/>
      <c r="DTE51" s="133"/>
      <c r="DTJ51" s="133"/>
      <c r="DTO51" s="133"/>
      <c r="DTT51" s="133"/>
      <c r="DTY51" s="133"/>
      <c r="DUD51" s="133"/>
      <c r="DUI51" s="133"/>
      <c r="DUN51" s="133"/>
      <c r="DUS51" s="133"/>
      <c r="DUX51" s="133"/>
      <c r="DVC51" s="133"/>
      <c r="DVH51" s="133"/>
      <c r="DVM51" s="133"/>
      <c r="DVR51" s="133"/>
      <c r="DVW51" s="133"/>
      <c r="DWB51" s="133"/>
      <c r="DWG51" s="133"/>
      <c r="DWL51" s="133"/>
      <c r="DWQ51" s="133"/>
      <c r="DWV51" s="133"/>
      <c r="DXA51" s="133"/>
      <c r="DXF51" s="133"/>
      <c r="DXK51" s="133"/>
      <c r="DXP51" s="133"/>
      <c r="DXU51" s="133"/>
      <c r="DXZ51" s="133"/>
      <c r="DYE51" s="133"/>
      <c r="DYJ51" s="133"/>
      <c r="DYO51" s="133"/>
      <c r="DYT51" s="133"/>
      <c r="DYY51" s="133"/>
      <c r="DZD51" s="133"/>
      <c r="DZI51" s="133"/>
      <c r="DZN51" s="133"/>
      <c r="DZS51" s="133"/>
      <c r="DZX51" s="133"/>
      <c r="EAC51" s="133"/>
      <c r="EAH51" s="133"/>
      <c r="EAM51" s="133"/>
      <c r="EAR51" s="133"/>
      <c r="EAW51" s="133"/>
      <c r="EBB51" s="133"/>
      <c r="EBG51" s="133"/>
      <c r="EBL51" s="133"/>
      <c r="EBQ51" s="133"/>
      <c r="EBV51" s="133"/>
      <c r="ECA51" s="133"/>
      <c r="ECF51" s="133"/>
      <c r="ECK51" s="133"/>
      <c r="ECP51" s="133"/>
      <c r="ECU51" s="133"/>
      <c r="ECZ51" s="133"/>
      <c r="EDE51" s="133"/>
      <c r="EDJ51" s="133"/>
      <c r="EDO51" s="133"/>
      <c r="EDT51" s="133"/>
      <c r="EDY51" s="133"/>
      <c r="EED51" s="133"/>
      <c r="EEI51" s="133"/>
      <c r="EEN51" s="133"/>
      <c r="EES51" s="133"/>
      <c r="EEX51" s="133"/>
      <c r="EFC51" s="133"/>
      <c r="EFH51" s="133"/>
      <c r="EFM51" s="133"/>
      <c r="EFR51" s="133"/>
      <c r="EFW51" s="133"/>
      <c r="EGB51" s="133"/>
      <c r="EGG51" s="133"/>
      <c r="EGL51" s="133"/>
      <c r="EGQ51" s="133"/>
      <c r="EGV51" s="133"/>
      <c r="EHA51" s="133"/>
      <c r="EHF51" s="133"/>
      <c r="EHK51" s="133"/>
      <c r="EHP51" s="133"/>
      <c r="EHU51" s="133"/>
      <c r="EHZ51" s="133"/>
      <c r="EIE51" s="133"/>
      <c r="EIJ51" s="133"/>
      <c r="EIO51" s="133"/>
      <c r="EIT51" s="133"/>
      <c r="EIY51" s="133"/>
      <c r="EJD51" s="133"/>
      <c r="EJI51" s="133"/>
      <c r="EJN51" s="133"/>
      <c r="EJS51" s="133"/>
      <c r="EJX51" s="133"/>
      <c r="EKC51" s="133"/>
      <c r="EKH51" s="133"/>
      <c r="EKM51" s="133"/>
      <c r="EKR51" s="133"/>
      <c r="EKW51" s="133"/>
      <c r="ELB51" s="133"/>
      <c r="ELG51" s="133"/>
      <c r="ELL51" s="133"/>
      <c r="ELQ51" s="133"/>
      <c r="ELV51" s="133"/>
      <c r="EMA51" s="133"/>
      <c r="EMF51" s="133"/>
      <c r="EMK51" s="133"/>
      <c r="EMP51" s="133"/>
      <c r="EMU51" s="133"/>
      <c r="EMZ51" s="133"/>
      <c r="ENE51" s="133"/>
      <c r="ENJ51" s="133"/>
      <c r="ENO51" s="133"/>
      <c r="ENT51" s="133"/>
      <c r="ENY51" s="133"/>
      <c r="EOD51" s="133"/>
      <c r="EOI51" s="133"/>
      <c r="EON51" s="133"/>
      <c r="EOS51" s="133"/>
      <c r="EOX51" s="133"/>
      <c r="EPC51" s="133"/>
      <c r="EPH51" s="133"/>
      <c r="EPM51" s="133"/>
      <c r="EPR51" s="133"/>
      <c r="EPW51" s="133"/>
      <c r="EQB51" s="133"/>
      <c r="EQG51" s="133"/>
      <c r="EQL51" s="133"/>
      <c r="EQQ51" s="133"/>
      <c r="EQV51" s="133"/>
      <c r="ERA51" s="133"/>
      <c r="ERF51" s="133"/>
      <c r="ERK51" s="133"/>
      <c r="ERP51" s="133"/>
      <c r="ERU51" s="133"/>
      <c r="ERZ51" s="133"/>
      <c r="ESE51" s="133"/>
      <c r="ESJ51" s="133"/>
      <c r="ESO51" s="133"/>
      <c r="EST51" s="133"/>
      <c r="ESY51" s="133"/>
      <c r="ETD51" s="133"/>
      <c r="ETI51" s="133"/>
      <c r="ETN51" s="133"/>
      <c r="ETS51" s="133"/>
      <c r="ETX51" s="133"/>
      <c r="EUC51" s="133"/>
      <c r="EUH51" s="133"/>
      <c r="EUM51" s="133"/>
      <c r="EUR51" s="133"/>
      <c r="EUW51" s="133"/>
      <c r="EVB51" s="133"/>
      <c r="EVG51" s="133"/>
      <c r="EVL51" s="133"/>
      <c r="EVQ51" s="133"/>
      <c r="EVV51" s="133"/>
      <c r="EWA51" s="133"/>
      <c r="EWF51" s="133"/>
      <c r="EWK51" s="133"/>
      <c r="EWP51" s="133"/>
      <c r="EWU51" s="133"/>
      <c r="EWZ51" s="133"/>
      <c r="EXE51" s="133"/>
      <c r="EXJ51" s="133"/>
      <c r="EXO51" s="133"/>
      <c r="EXT51" s="133"/>
      <c r="EXY51" s="133"/>
      <c r="EYD51" s="133"/>
      <c r="EYI51" s="133"/>
      <c r="EYN51" s="133"/>
      <c r="EYS51" s="133"/>
      <c r="EYX51" s="133"/>
      <c r="EZC51" s="133"/>
      <c r="EZH51" s="133"/>
      <c r="EZM51" s="133"/>
      <c r="EZR51" s="133"/>
      <c r="EZW51" s="133"/>
      <c r="FAB51" s="133"/>
      <c r="FAG51" s="133"/>
      <c r="FAL51" s="133"/>
      <c r="FAQ51" s="133"/>
      <c r="FAV51" s="133"/>
      <c r="FBA51" s="133"/>
      <c r="FBF51" s="133"/>
      <c r="FBK51" s="133"/>
      <c r="FBP51" s="133"/>
      <c r="FBU51" s="133"/>
      <c r="FBZ51" s="133"/>
      <c r="FCE51" s="133"/>
      <c r="FCJ51" s="133"/>
      <c r="FCO51" s="133"/>
      <c r="FCT51" s="133"/>
      <c r="FCY51" s="133"/>
      <c r="FDD51" s="133"/>
      <c r="FDI51" s="133"/>
      <c r="FDN51" s="133"/>
      <c r="FDS51" s="133"/>
      <c r="FDX51" s="133"/>
      <c r="FEC51" s="133"/>
      <c r="FEH51" s="133"/>
      <c r="FEM51" s="133"/>
      <c r="FER51" s="133"/>
      <c r="FEW51" s="133"/>
      <c r="FFB51" s="133"/>
      <c r="FFG51" s="133"/>
      <c r="FFL51" s="133"/>
      <c r="FFQ51" s="133"/>
      <c r="FFV51" s="133"/>
      <c r="FGA51" s="133"/>
      <c r="FGF51" s="133"/>
      <c r="FGK51" s="133"/>
      <c r="FGP51" s="133"/>
      <c r="FGU51" s="133"/>
      <c r="FGZ51" s="133"/>
      <c r="FHE51" s="133"/>
      <c r="FHJ51" s="133"/>
      <c r="FHO51" s="133"/>
      <c r="FHT51" s="133"/>
      <c r="FHY51" s="133"/>
      <c r="FID51" s="133"/>
      <c r="FII51" s="133"/>
      <c r="FIN51" s="133"/>
      <c r="FIS51" s="133"/>
      <c r="FIX51" s="133"/>
      <c r="FJC51" s="133"/>
      <c r="FJH51" s="133"/>
      <c r="FJM51" s="133"/>
      <c r="FJR51" s="133"/>
      <c r="FJW51" s="133"/>
      <c r="FKB51" s="133"/>
      <c r="FKG51" s="133"/>
      <c r="FKL51" s="133"/>
      <c r="FKQ51" s="133"/>
      <c r="FKV51" s="133"/>
      <c r="FLA51" s="133"/>
      <c r="FLF51" s="133"/>
      <c r="FLK51" s="133"/>
      <c r="FLP51" s="133"/>
      <c r="FLU51" s="133"/>
      <c r="FLZ51" s="133"/>
      <c r="FME51" s="133"/>
      <c r="FMJ51" s="133"/>
      <c r="FMO51" s="133"/>
      <c r="FMT51" s="133"/>
      <c r="FMY51" s="133"/>
      <c r="FND51" s="133"/>
      <c r="FNI51" s="133"/>
      <c r="FNN51" s="133"/>
      <c r="FNS51" s="133"/>
      <c r="FNX51" s="133"/>
      <c r="FOC51" s="133"/>
      <c r="FOH51" s="133"/>
      <c r="FOM51" s="133"/>
      <c r="FOR51" s="133"/>
      <c r="FOW51" s="133"/>
      <c r="FPB51" s="133"/>
      <c r="FPG51" s="133"/>
      <c r="FPL51" s="133"/>
      <c r="FPQ51" s="133"/>
      <c r="FPV51" s="133"/>
      <c r="FQA51" s="133"/>
      <c r="FQF51" s="133"/>
      <c r="FQK51" s="133"/>
      <c r="FQP51" s="133"/>
      <c r="FQU51" s="133"/>
      <c r="FQZ51" s="133"/>
      <c r="FRE51" s="133"/>
      <c r="FRJ51" s="133"/>
      <c r="FRO51" s="133"/>
      <c r="FRT51" s="133"/>
      <c r="FRY51" s="133"/>
      <c r="FSD51" s="133"/>
      <c r="FSI51" s="133"/>
      <c r="FSN51" s="133"/>
      <c r="FSS51" s="133"/>
      <c r="FSX51" s="133"/>
      <c r="FTC51" s="133"/>
      <c r="FTH51" s="133"/>
      <c r="FTM51" s="133"/>
      <c r="FTR51" s="133"/>
      <c r="FTW51" s="133"/>
      <c r="FUB51" s="133"/>
      <c r="FUG51" s="133"/>
      <c r="FUL51" s="133"/>
      <c r="FUQ51" s="133"/>
      <c r="FUV51" s="133"/>
      <c r="FVA51" s="133"/>
      <c r="FVF51" s="133"/>
      <c r="FVK51" s="133"/>
      <c r="FVP51" s="133"/>
      <c r="FVU51" s="133"/>
      <c r="FVZ51" s="133"/>
      <c r="FWE51" s="133"/>
      <c r="FWJ51" s="133"/>
      <c r="FWO51" s="133"/>
      <c r="FWT51" s="133"/>
      <c r="FWY51" s="133"/>
      <c r="FXD51" s="133"/>
      <c r="FXI51" s="133"/>
      <c r="FXN51" s="133"/>
      <c r="FXS51" s="133"/>
      <c r="FXX51" s="133"/>
      <c r="FYC51" s="133"/>
      <c r="FYH51" s="133"/>
      <c r="FYM51" s="133"/>
      <c r="FYR51" s="133"/>
      <c r="FYW51" s="133"/>
      <c r="FZB51" s="133"/>
      <c r="FZG51" s="133"/>
      <c r="FZL51" s="133"/>
      <c r="FZQ51" s="133"/>
      <c r="FZV51" s="133"/>
      <c r="GAA51" s="133"/>
      <c r="GAF51" s="133"/>
      <c r="GAK51" s="133"/>
      <c r="GAP51" s="133"/>
      <c r="GAU51" s="133"/>
      <c r="GAZ51" s="133"/>
      <c r="GBE51" s="133"/>
      <c r="GBJ51" s="133"/>
      <c r="GBO51" s="133"/>
      <c r="GBT51" s="133"/>
      <c r="GBY51" s="133"/>
      <c r="GCD51" s="133"/>
      <c r="GCI51" s="133"/>
      <c r="GCN51" s="133"/>
      <c r="GCS51" s="133"/>
      <c r="GCX51" s="133"/>
      <c r="GDC51" s="133"/>
      <c r="GDH51" s="133"/>
      <c r="GDM51" s="133"/>
      <c r="GDR51" s="133"/>
      <c r="GDW51" s="133"/>
      <c r="GEB51" s="133"/>
      <c r="GEG51" s="133"/>
      <c r="GEL51" s="133"/>
      <c r="GEQ51" s="133"/>
      <c r="GEV51" s="133"/>
      <c r="GFA51" s="133"/>
      <c r="GFF51" s="133"/>
      <c r="GFK51" s="133"/>
      <c r="GFP51" s="133"/>
      <c r="GFU51" s="133"/>
      <c r="GFZ51" s="133"/>
      <c r="GGE51" s="133"/>
      <c r="GGJ51" s="133"/>
      <c r="GGO51" s="133"/>
      <c r="GGT51" s="133"/>
      <c r="GGY51" s="133"/>
      <c r="GHD51" s="133"/>
      <c r="GHI51" s="133"/>
      <c r="GHN51" s="133"/>
      <c r="GHS51" s="133"/>
      <c r="GHX51" s="133"/>
      <c r="GIC51" s="133"/>
      <c r="GIH51" s="133"/>
      <c r="GIM51" s="133"/>
      <c r="GIR51" s="133"/>
      <c r="GIW51" s="133"/>
      <c r="GJB51" s="133"/>
      <c r="GJG51" s="133"/>
      <c r="GJL51" s="133"/>
      <c r="GJQ51" s="133"/>
      <c r="GJV51" s="133"/>
      <c r="GKA51" s="133"/>
      <c r="GKF51" s="133"/>
      <c r="GKK51" s="133"/>
      <c r="GKP51" s="133"/>
      <c r="GKU51" s="133"/>
      <c r="GKZ51" s="133"/>
      <c r="GLE51" s="133"/>
      <c r="GLJ51" s="133"/>
      <c r="GLO51" s="133"/>
      <c r="GLT51" s="133"/>
      <c r="GLY51" s="133"/>
      <c r="GMD51" s="133"/>
      <c r="GMI51" s="133"/>
      <c r="GMN51" s="133"/>
      <c r="GMS51" s="133"/>
      <c r="GMX51" s="133"/>
      <c r="GNC51" s="133"/>
      <c r="GNH51" s="133"/>
      <c r="GNM51" s="133"/>
      <c r="GNR51" s="133"/>
      <c r="GNW51" s="133"/>
      <c r="GOB51" s="133"/>
      <c r="GOG51" s="133"/>
      <c r="GOL51" s="133"/>
      <c r="GOQ51" s="133"/>
      <c r="GOV51" s="133"/>
      <c r="GPA51" s="133"/>
      <c r="GPF51" s="133"/>
      <c r="GPK51" s="133"/>
      <c r="GPP51" s="133"/>
      <c r="GPU51" s="133"/>
      <c r="GPZ51" s="133"/>
      <c r="GQE51" s="133"/>
      <c r="GQJ51" s="133"/>
      <c r="GQO51" s="133"/>
      <c r="GQT51" s="133"/>
      <c r="GQY51" s="133"/>
      <c r="GRD51" s="133"/>
      <c r="GRI51" s="133"/>
      <c r="GRN51" s="133"/>
      <c r="GRS51" s="133"/>
      <c r="GRX51" s="133"/>
      <c r="GSC51" s="133"/>
      <c r="GSH51" s="133"/>
      <c r="GSM51" s="133"/>
      <c r="GSR51" s="133"/>
      <c r="GSW51" s="133"/>
      <c r="GTB51" s="133"/>
      <c r="GTG51" s="133"/>
      <c r="GTL51" s="133"/>
      <c r="GTQ51" s="133"/>
      <c r="GTV51" s="133"/>
      <c r="GUA51" s="133"/>
      <c r="GUF51" s="133"/>
      <c r="GUK51" s="133"/>
      <c r="GUP51" s="133"/>
      <c r="GUU51" s="133"/>
      <c r="GUZ51" s="133"/>
      <c r="GVE51" s="133"/>
      <c r="GVJ51" s="133"/>
      <c r="GVO51" s="133"/>
      <c r="GVT51" s="133"/>
      <c r="GVY51" s="133"/>
      <c r="GWD51" s="133"/>
      <c r="GWI51" s="133"/>
      <c r="GWN51" s="133"/>
      <c r="GWS51" s="133"/>
      <c r="GWX51" s="133"/>
      <c r="GXC51" s="133"/>
      <c r="GXH51" s="133"/>
      <c r="GXM51" s="133"/>
      <c r="GXR51" s="133"/>
      <c r="GXW51" s="133"/>
      <c r="GYB51" s="133"/>
      <c r="GYG51" s="133"/>
      <c r="GYL51" s="133"/>
      <c r="GYQ51" s="133"/>
      <c r="GYV51" s="133"/>
      <c r="GZA51" s="133"/>
      <c r="GZF51" s="133"/>
      <c r="GZK51" s="133"/>
      <c r="GZP51" s="133"/>
      <c r="GZU51" s="133"/>
      <c r="GZZ51" s="133"/>
      <c r="HAE51" s="133"/>
      <c r="HAJ51" s="133"/>
      <c r="HAO51" s="133"/>
      <c r="HAT51" s="133"/>
      <c r="HAY51" s="133"/>
      <c r="HBD51" s="133"/>
      <c r="HBI51" s="133"/>
      <c r="HBN51" s="133"/>
      <c r="HBS51" s="133"/>
      <c r="HBX51" s="133"/>
      <c r="HCC51" s="133"/>
      <c r="HCH51" s="133"/>
      <c r="HCM51" s="133"/>
      <c r="HCR51" s="133"/>
      <c r="HCW51" s="133"/>
      <c r="HDB51" s="133"/>
      <c r="HDG51" s="133"/>
      <c r="HDL51" s="133"/>
      <c r="HDQ51" s="133"/>
      <c r="HDV51" s="133"/>
      <c r="HEA51" s="133"/>
      <c r="HEF51" s="133"/>
      <c r="HEK51" s="133"/>
      <c r="HEP51" s="133"/>
      <c r="HEU51" s="133"/>
      <c r="HEZ51" s="133"/>
      <c r="HFE51" s="133"/>
      <c r="HFJ51" s="133"/>
      <c r="HFO51" s="133"/>
      <c r="HFT51" s="133"/>
      <c r="HFY51" s="133"/>
      <c r="HGD51" s="133"/>
      <c r="HGI51" s="133"/>
      <c r="HGN51" s="133"/>
      <c r="HGS51" s="133"/>
      <c r="HGX51" s="133"/>
      <c r="HHC51" s="133"/>
      <c r="HHH51" s="133"/>
      <c r="HHM51" s="133"/>
      <c r="HHR51" s="133"/>
      <c r="HHW51" s="133"/>
      <c r="HIB51" s="133"/>
      <c r="HIG51" s="133"/>
      <c r="HIL51" s="133"/>
      <c r="HIQ51" s="133"/>
      <c r="HIV51" s="133"/>
      <c r="HJA51" s="133"/>
      <c r="HJF51" s="133"/>
      <c r="HJK51" s="133"/>
      <c r="HJP51" s="133"/>
      <c r="HJU51" s="133"/>
      <c r="HJZ51" s="133"/>
      <c r="HKE51" s="133"/>
      <c r="HKJ51" s="133"/>
      <c r="HKO51" s="133"/>
      <c r="HKT51" s="133"/>
      <c r="HKY51" s="133"/>
      <c r="HLD51" s="133"/>
      <c r="HLI51" s="133"/>
      <c r="HLN51" s="133"/>
      <c r="HLS51" s="133"/>
      <c r="HLX51" s="133"/>
      <c r="HMC51" s="133"/>
      <c r="HMH51" s="133"/>
      <c r="HMM51" s="133"/>
      <c r="HMR51" s="133"/>
      <c r="HMW51" s="133"/>
      <c r="HNB51" s="133"/>
      <c r="HNG51" s="133"/>
      <c r="HNL51" s="133"/>
      <c r="HNQ51" s="133"/>
      <c r="HNV51" s="133"/>
      <c r="HOA51" s="133"/>
      <c r="HOF51" s="133"/>
      <c r="HOK51" s="133"/>
      <c r="HOP51" s="133"/>
      <c r="HOU51" s="133"/>
      <c r="HOZ51" s="133"/>
      <c r="HPE51" s="133"/>
      <c r="HPJ51" s="133"/>
      <c r="HPO51" s="133"/>
      <c r="HPT51" s="133"/>
      <c r="HPY51" s="133"/>
      <c r="HQD51" s="133"/>
      <c r="HQI51" s="133"/>
      <c r="HQN51" s="133"/>
      <c r="HQS51" s="133"/>
      <c r="HQX51" s="133"/>
      <c r="HRC51" s="133"/>
      <c r="HRH51" s="133"/>
      <c r="HRM51" s="133"/>
      <c r="HRR51" s="133"/>
      <c r="HRW51" s="133"/>
      <c r="HSB51" s="133"/>
      <c r="HSG51" s="133"/>
      <c r="HSL51" s="133"/>
      <c r="HSQ51" s="133"/>
      <c r="HSV51" s="133"/>
      <c r="HTA51" s="133"/>
      <c r="HTF51" s="133"/>
      <c r="HTK51" s="133"/>
      <c r="HTP51" s="133"/>
      <c r="HTU51" s="133"/>
      <c r="HTZ51" s="133"/>
      <c r="HUE51" s="133"/>
      <c r="HUJ51" s="133"/>
      <c r="HUO51" s="133"/>
      <c r="HUT51" s="133"/>
      <c r="HUY51" s="133"/>
      <c r="HVD51" s="133"/>
      <c r="HVI51" s="133"/>
      <c r="HVN51" s="133"/>
      <c r="HVS51" s="133"/>
      <c r="HVX51" s="133"/>
      <c r="HWC51" s="133"/>
      <c r="HWH51" s="133"/>
      <c r="HWM51" s="133"/>
      <c r="HWR51" s="133"/>
      <c r="HWW51" s="133"/>
      <c r="HXB51" s="133"/>
      <c r="HXG51" s="133"/>
      <c r="HXL51" s="133"/>
      <c r="HXQ51" s="133"/>
      <c r="HXV51" s="133"/>
      <c r="HYA51" s="133"/>
      <c r="HYF51" s="133"/>
      <c r="HYK51" s="133"/>
      <c r="HYP51" s="133"/>
      <c r="HYU51" s="133"/>
      <c r="HYZ51" s="133"/>
      <c r="HZE51" s="133"/>
      <c r="HZJ51" s="133"/>
      <c r="HZO51" s="133"/>
      <c r="HZT51" s="133"/>
      <c r="HZY51" s="133"/>
      <c r="IAD51" s="133"/>
      <c r="IAI51" s="133"/>
      <c r="IAN51" s="133"/>
      <c r="IAS51" s="133"/>
      <c r="IAX51" s="133"/>
      <c r="IBC51" s="133"/>
      <c r="IBH51" s="133"/>
      <c r="IBM51" s="133"/>
      <c r="IBR51" s="133"/>
      <c r="IBW51" s="133"/>
      <c r="ICB51" s="133"/>
      <c r="ICG51" s="133"/>
      <c r="ICL51" s="133"/>
      <c r="ICQ51" s="133"/>
      <c r="ICV51" s="133"/>
      <c r="IDA51" s="133"/>
      <c r="IDF51" s="133"/>
      <c r="IDK51" s="133"/>
      <c r="IDP51" s="133"/>
      <c r="IDU51" s="133"/>
      <c r="IDZ51" s="133"/>
      <c r="IEE51" s="133"/>
      <c r="IEJ51" s="133"/>
      <c r="IEO51" s="133"/>
      <c r="IET51" s="133"/>
      <c r="IEY51" s="133"/>
      <c r="IFD51" s="133"/>
      <c r="IFI51" s="133"/>
      <c r="IFN51" s="133"/>
      <c r="IFS51" s="133"/>
      <c r="IFX51" s="133"/>
      <c r="IGC51" s="133"/>
      <c r="IGH51" s="133"/>
      <c r="IGM51" s="133"/>
      <c r="IGR51" s="133"/>
      <c r="IGW51" s="133"/>
      <c r="IHB51" s="133"/>
      <c r="IHG51" s="133"/>
      <c r="IHL51" s="133"/>
      <c r="IHQ51" s="133"/>
      <c r="IHV51" s="133"/>
      <c r="IIA51" s="133"/>
      <c r="IIF51" s="133"/>
      <c r="IIK51" s="133"/>
      <c r="IIP51" s="133"/>
      <c r="IIU51" s="133"/>
      <c r="IIZ51" s="133"/>
      <c r="IJE51" s="133"/>
      <c r="IJJ51" s="133"/>
      <c r="IJO51" s="133"/>
      <c r="IJT51" s="133"/>
      <c r="IJY51" s="133"/>
      <c r="IKD51" s="133"/>
      <c r="IKI51" s="133"/>
      <c r="IKN51" s="133"/>
      <c r="IKS51" s="133"/>
      <c r="IKX51" s="133"/>
      <c r="ILC51" s="133"/>
      <c r="ILH51" s="133"/>
      <c r="ILM51" s="133"/>
      <c r="ILR51" s="133"/>
      <c r="ILW51" s="133"/>
      <c r="IMB51" s="133"/>
      <c r="IMG51" s="133"/>
      <c r="IML51" s="133"/>
      <c r="IMQ51" s="133"/>
      <c r="IMV51" s="133"/>
      <c r="INA51" s="133"/>
      <c r="INF51" s="133"/>
      <c r="INK51" s="133"/>
      <c r="INP51" s="133"/>
      <c r="INU51" s="133"/>
      <c r="INZ51" s="133"/>
      <c r="IOE51" s="133"/>
      <c r="IOJ51" s="133"/>
      <c r="IOO51" s="133"/>
      <c r="IOT51" s="133"/>
      <c r="IOY51" s="133"/>
      <c r="IPD51" s="133"/>
      <c r="IPI51" s="133"/>
      <c r="IPN51" s="133"/>
      <c r="IPS51" s="133"/>
      <c r="IPX51" s="133"/>
      <c r="IQC51" s="133"/>
      <c r="IQH51" s="133"/>
      <c r="IQM51" s="133"/>
      <c r="IQR51" s="133"/>
      <c r="IQW51" s="133"/>
      <c r="IRB51" s="133"/>
      <c r="IRG51" s="133"/>
      <c r="IRL51" s="133"/>
      <c r="IRQ51" s="133"/>
      <c r="IRV51" s="133"/>
      <c r="ISA51" s="133"/>
      <c r="ISF51" s="133"/>
      <c r="ISK51" s="133"/>
      <c r="ISP51" s="133"/>
      <c r="ISU51" s="133"/>
      <c r="ISZ51" s="133"/>
      <c r="ITE51" s="133"/>
      <c r="ITJ51" s="133"/>
      <c r="ITO51" s="133"/>
      <c r="ITT51" s="133"/>
      <c r="ITY51" s="133"/>
      <c r="IUD51" s="133"/>
      <c r="IUI51" s="133"/>
      <c r="IUN51" s="133"/>
      <c r="IUS51" s="133"/>
      <c r="IUX51" s="133"/>
      <c r="IVC51" s="133"/>
      <c r="IVH51" s="133"/>
      <c r="IVM51" s="133"/>
      <c r="IVR51" s="133"/>
      <c r="IVW51" s="133"/>
      <c r="IWB51" s="133"/>
      <c r="IWG51" s="133"/>
      <c r="IWL51" s="133"/>
      <c r="IWQ51" s="133"/>
      <c r="IWV51" s="133"/>
      <c r="IXA51" s="133"/>
      <c r="IXF51" s="133"/>
      <c r="IXK51" s="133"/>
      <c r="IXP51" s="133"/>
      <c r="IXU51" s="133"/>
      <c r="IXZ51" s="133"/>
      <c r="IYE51" s="133"/>
      <c r="IYJ51" s="133"/>
      <c r="IYO51" s="133"/>
      <c r="IYT51" s="133"/>
      <c r="IYY51" s="133"/>
      <c r="IZD51" s="133"/>
      <c r="IZI51" s="133"/>
      <c r="IZN51" s="133"/>
      <c r="IZS51" s="133"/>
      <c r="IZX51" s="133"/>
      <c r="JAC51" s="133"/>
      <c r="JAH51" s="133"/>
      <c r="JAM51" s="133"/>
      <c r="JAR51" s="133"/>
      <c r="JAW51" s="133"/>
      <c r="JBB51" s="133"/>
      <c r="JBG51" s="133"/>
      <c r="JBL51" s="133"/>
      <c r="JBQ51" s="133"/>
      <c r="JBV51" s="133"/>
      <c r="JCA51" s="133"/>
      <c r="JCF51" s="133"/>
      <c r="JCK51" s="133"/>
      <c r="JCP51" s="133"/>
      <c r="JCU51" s="133"/>
      <c r="JCZ51" s="133"/>
      <c r="JDE51" s="133"/>
      <c r="JDJ51" s="133"/>
      <c r="JDO51" s="133"/>
      <c r="JDT51" s="133"/>
      <c r="JDY51" s="133"/>
      <c r="JED51" s="133"/>
      <c r="JEI51" s="133"/>
      <c r="JEN51" s="133"/>
      <c r="JES51" s="133"/>
      <c r="JEX51" s="133"/>
      <c r="JFC51" s="133"/>
      <c r="JFH51" s="133"/>
      <c r="JFM51" s="133"/>
      <c r="JFR51" s="133"/>
      <c r="JFW51" s="133"/>
      <c r="JGB51" s="133"/>
      <c r="JGG51" s="133"/>
      <c r="JGL51" s="133"/>
      <c r="JGQ51" s="133"/>
      <c r="JGV51" s="133"/>
      <c r="JHA51" s="133"/>
      <c r="JHF51" s="133"/>
      <c r="JHK51" s="133"/>
      <c r="JHP51" s="133"/>
      <c r="JHU51" s="133"/>
      <c r="JHZ51" s="133"/>
      <c r="JIE51" s="133"/>
      <c r="JIJ51" s="133"/>
      <c r="JIO51" s="133"/>
      <c r="JIT51" s="133"/>
      <c r="JIY51" s="133"/>
      <c r="JJD51" s="133"/>
      <c r="JJI51" s="133"/>
      <c r="JJN51" s="133"/>
      <c r="JJS51" s="133"/>
      <c r="JJX51" s="133"/>
      <c r="JKC51" s="133"/>
      <c r="JKH51" s="133"/>
      <c r="JKM51" s="133"/>
      <c r="JKR51" s="133"/>
      <c r="JKW51" s="133"/>
      <c r="JLB51" s="133"/>
      <c r="JLG51" s="133"/>
      <c r="JLL51" s="133"/>
      <c r="JLQ51" s="133"/>
      <c r="JLV51" s="133"/>
      <c r="JMA51" s="133"/>
      <c r="JMF51" s="133"/>
      <c r="JMK51" s="133"/>
      <c r="JMP51" s="133"/>
      <c r="JMU51" s="133"/>
      <c r="JMZ51" s="133"/>
      <c r="JNE51" s="133"/>
      <c r="JNJ51" s="133"/>
      <c r="JNO51" s="133"/>
      <c r="JNT51" s="133"/>
      <c r="JNY51" s="133"/>
      <c r="JOD51" s="133"/>
      <c r="JOI51" s="133"/>
      <c r="JON51" s="133"/>
      <c r="JOS51" s="133"/>
      <c r="JOX51" s="133"/>
      <c r="JPC51" s="133"/>
      <c r="JPH51" s="133"/>
      <c r="JPM51" s="133"/>
      <c r="JPR51" s="133"/>
      <c r="JPW51" s="133"/>
      <c r="JQB51" s="133"/>
      <c r="JQG51" s="133"/>
      <c r="JQL51" s="133"/>
      <c r="JQQ51" s="133"/>
      <c r="JQV51" s="133"/>
      <c r="JRA51" s="133"/>
      <c r="JRF51" s="133"/>
      <c r="JRK51" s="133"/>
      <c r="JRP51" s="133"/>
      <c r="JRU51" s="133"/>
      <c r="JRZ51" s="133"/>
      <c r="JSE51" s="133"/>
      <c r="JSJ51" s="133"/>
      <c r="JSO51" s="133"/>
      <c r="JST51" s="133"/>
      <c r="JSY51" s="133"/>
      <c r="JTD51" s="133"/>
      <c r="JTI51" s="133"/>
      <c r="JTN51" s="133"/>
      <c r="JTS51" s="133"/>
      <c r="JTX51" s="133"/>
      <c r="JUC51" s="133"/>
      <c r="JUH51" s="133"/>
      <c r="JUM51" s="133"/>
      <c r="JUR51" s="133"/>
      <c r="JUW51" s="133"/>
      <c r="JVB51" s="133"/>
      <c r="JVG51" s="133"/>
      <c r="JVL51" s="133"/>
      <c r="JVQ51" s="133"/>
      <c r="JVV51" s="133"/>
      <c r="JWA51" s="133"/>
      <c r="JWF51" s="133"/>
      <c r="JWK51" s="133"/>
      <c r="JWP51" s="133"/>
      <c r="JWU51" s="133"/>
      <c r="JWZ51" s="133"/>
      <c r="JXE51" s="133"/>
      <c r="JXJ51" s="133"/>
      <c r="JXO51" s="133"/>
      <c r="JXT51" s="133"/>
      <c r="JXY51" s="133"/>
      <c r="JYD51" s="133"/>
      <c r="JYI51" s="133"/>
      <c r="JYN51" s="133"/>
      <c r="JYS51" s="133"/>
      <c r="JYX51" s="133"/>
      <c r="JZC51" s="133"/>
      <c r="JZH51" s="133"/>
      <c r="JZM51" s="133"/>
      <c r="JZR51" s="133"/>
      <c r="JZW51" s="133"/>
      <c r="KAB51" s="133"/>
      <c r="KAG51" s="133"/>
      <c r="KAL51" s="133"/>
      <c r="KAQ51" s="133"/>
      <c r="KAV51" s="133"/>
      <c r="KBA51" s="133"/>
      <c r="KBF51" s="133"/>
      <c r="KBK51" s="133"/>
      <c r="KBP51" s="133"/>
      <c r="KBU51" s="133"/>
      <c r="KBZ51" s="133"/>
      <c r="KCE51" s="133"/>
      <c r="KCJ51" s="133"/>
      <c r="KCO51" s="133"/>
      <c r="KCT51" s="133"/>
      <c r="KCY51" s="133"/>
      <c r="KDD51" s="133"/>
      <c r="KDI51" s="133"/>
      <c r="KDN51" s="133"/>
      <c r="KDS51" s="133"/>
      <c r="KDX51" s="133"/>
      <c r="KEC51" s="133"/>
      <c r="KEH51" s="133"/>
      <c r="KEM51" s="133"/>
      <c r="KER51" s="133"/>
      <c r="KEW51" s="133"/>
      <c r="KFB51" s="133"/>
      <c r="KFG51" s="133"/>
      <c r="KFL51" s="133"/>
      <c r="KFQ51" s="133"/>
      <c r="KFV51" s="133"/>
      <c r="KGA51" s="133"/>
      <c r="KGF51" s="133"/>
      <c r="KGK51" s="133"/>
      <c r="KGP51" s="133"/>
      <c r="KGU51" s="133"/>
      <c r="KGZ51" s="133"/>
      <c r="KHE51" s="133"/>
      <c r="KHJ51" s="133"/>
      <c r="KHO51" s="133"/>
      <c r="KHT51" s="133"/>
      <c r="KHY51" s="133"/>
      <c r="KID51" s="133"/>
      <c r="KII51" s="133"/>
      <c r="KIN51" s="133"/>
      <c r="KIS51" s="133"/>
      <c r="KIX51" s="133"/>
      <c r="KJC51" s="133"/>
      <c r="KJH51" s="133"/>
      <c r="KJM51" s="133"/>
      <c r="KJR51" s="133"/>
      <c r="KJW51" s="133"/>
      <c r="KKB51" s="133"/>
      <c r="KKG51" s="133"/>
      <c r="KKL51" s="133"/>
      <c r="KKQ51" s="133"/>
      <c r="KKV51" s="133"/>
      <c r="KLA51" s="133"/>
      <c r="KLF51" s="133"/>
      <c r="KLK51" s="133"/>
      <c r="KLP51" s="133"/>
      <c r="KLU51" s="133"/>
      <c r="KLZ51" s="133"/>
      <c r="KME51" s="133"/>
      <c r="KMJ51" s="133"/>
      <c r="KMO51" s="133"/>
      <c r="KMT51" s="133"/>
      <c r="KMY51" s="133"/>
      <c r="KND51" s="133"/>
      <c r="KNI51" s="133"/>
      <c r="KNN51" s="133"/>
      <c r="KNS51" s="133"/>
      <c r="KNX51" s="133"/>
      <c r="KOC51" s="133"/>
      <c r="KOH51" s="133"/>
      <c r="KOM51" s="133"/>
      <c r="KOR51" s="133"/>
      <c r="KOW51" s="133"/>
      <c r="KPB51" s="133"/>
      <c r="KPG51" s="133"/>
      <c r="KPL51" s="133"/>
      <c r="KPQ51" s="133"/>
      <c r="KPV51" s="133"/>
      <c r="KQA51" s="133"/>
      <c r="KQF51" s="133"/>
      <c r="KQK51" s="133"/>
      <c r="KQP51" s="133"/>
      <c r="KQU51" s="133"/>
      <c r="KQZ51" s="133"/>
      <c r="KRE51" s="133"/>
      <c r="KRJ51" s="133"/>
      <c r="KRO51" s="133"/>
      <c r="KRT51" s="133"/>
      <c r="KRY51" s="133"/>
      <c r="KSD51" s="133"/>
      <c r="KSI51" s="133"/>
      <c r="KSN51" s="133"/>
      <c r="KSS51" s="133"/>
      <c r="KSX51" s="133"/>
      <c r="KTC51" s="133"/>
      <c r="KTH51" s="133"/>
      <c r="KTM51" s="133"/>
      <c r="KTR51" s="133"/>
      <c r="KTW51" s="133"/>
      <c r="KUB51" s="133"/>
      <c r="KUG51" s="133"/>
      <c r="KUL51" s="133"/>
      <c r="KUQ51" s="133"/>
      <c r="KUV51" s="133"/>
      <c r="KVA51" s="133"/>
      <c r="KVF51" s="133"/>
      <c r="KVK51" s="133"/>
      <c r="KVP51" s="133"/>
      <c r="KVU51" s="133"/>
      <c r="KVZ51" s="133"/>
      <c r="KWE51" s="133"/>
      <c r="KWJ51" s="133"/>
      <c r="KWO51" s="133"/>
      <c r="KWT51" s="133"/>
      <c r="KWY51" s="133"/>
      <c r="KXD51" s="133"/>
      <c r="KXI51" s="133"/>
      <c r="KXN51" s="133"/>
      <c r="KXS51" s="133"/>
      <c r="KXX51" s="133"/>
      <c r="KYC51" s="133"/>
      <c r="KYH51" s="133"/>
      <c r="KYM51" s="133"/>
      <c r="KYR51" s="133"/>
      <c r="KYW51" s="133"/>
      <c r="KZB51" s="133"/>
      <c r="KZG51" s="133"/>
      <c r="KZL51" s="133"/>
      <c r="KZQ51" s="133"/>
      <c r="KZV51" s="133"/>
      <c r="LAA51" s="133"/>
      <c r="LAF51" s="133"/>
      <c r="LAK51" s="133"/>
      <c r="LAP51" s="133"/>
      <c r="LAU51" s="133"/>
      <c r="LAZ51" s="133"/>
      <c r="LBE51" s="133"/>
      <c r="LBJ51" s="133"/>
      <c r="LBO51" s="133"/>
      <c r="LBT51" s="133"/>
      <c r="LBY51" s="133"/>
      <c r="LCD51" s="133"/>
      <c r="LCI51" s="133"/>
      <c r="LCN51" s="133"/>
      <c r="LCS51" s="133"/>
      <c r="LCX51" s="133"/>
      <c r="LDC51" s="133"/>
      <c r="LDH51" s="133"/>
      <c r="LDM51" s="133"/>
      <c r="LDR51" s="133"/>
      <c r="LDW51" s="133"/>
      <c r="LEB51" s="133"/>
      <c r="LEG51" s="133"/>
      <c r="LEL51" s="133"/>
      <c r="LEQ51" s="133"/>
      <c r="LEV51" s="133"/>
      <c r="LFA51" s="133"/>
      <c r="LFF51" s="133"/>
      <c r="LFK51" s="133"/>
      <c r="LFP51" s="133"/>
      <c r="LFU51" s="133"/>
      <c r="LFZ51" s="133"/>
      <c r="LGE51" s="133"/>
      <c r="LGJ51" s="133"/>
      <c r="LGO51" s="133"/>
      <c r="LGT51" s="133"/>
      <c r="LGY51" s="133"/>
      <c r="LHD51" s="133"/>
      <c r="LHI51" s="133"/>
      <c r="LHN51" s="133"/>
      <c r="LHS51" s="133"/>
      <c r="LHX51" s="133"/>
      <c r="LIC51" s="133"/>
      <c r="LIH51" s="133"/>
      <c r="LIM51" s="133"/>
      <c r="LIR51" s="133"/>
      <c r="LIW51" s="133"/>
      <c r="LJB51" s="133"/>
      <c r="LJG51" s="133"/>
      <c r="LJL51" s="133"/>
      <c r="LJQ51" s="133"/>
      <c r="LJV51" s="133"/>
      <c r="LKA51" s="133"/>
      <c r="LKF51" s="133"/>
      <c r="LKK51" s="133"/>
      <c r="LKP51" s="133"/>
      <c r="LKU51" s="133"/>
      <c r="LKZ51" s="133"/>
      <c r="LLE51" s="133"/>
      <c r="LLJ51" s="133"/>
      <c r="LLO51" s="133"/>
      <c r="LLT51" s="133"/>
      <c r="LLY51" s="133"/>
      <c r="LMD51" s="133"/>
      <c r="LMI51" s="133"/>
      <c r="LMN51" s="133"/>
      <c r="LMS51" s="133"/>
      <c r="LMX51" s="133"/>
      <c r="LNC51" s="133"/>
      <c r="LNH51" s="133"/>
      <c r="LNM51" s="133"/>
      <c r="LNR51" s="133"/>
      <c r="LNW51" s="133"/>
      <c r="LOB51" s="133"/>
      <c r="LOG51" s="133"/>
      <c r="LOL51" s="133"/>
      <c r="LOQ51" s="133"/>
      <c r="LOV51" s="133"/>
      <c r="LPA51" s="133"/>
      <c r="LPF51" s="133"/>
      <c r="LPK51" s="133"/>
      <c r="LPP51" s="133"/>
      <c r="LPU51" s="133"/>
      <c r="LPZ51" s="133"/>
      <c r="LQE51" s="133"/>
      <c r="LQJ51" s="133"/>
      <c r="LQO51" s="133"/>
      <c r="LQT51" s="133"/>
      <c r="LQY51" s="133"/>
      <c r="LRD51" s="133"/>
      <c r="LRI51" s="133"/>
      <c r="LRN51" s="133"/>
      <c r="LRS51" s="133"/>
      <c r="LRX51" s="133"/>
      <c r="LSC51" s="133"/>
      <c r="LSH51" s="133"/>
      <c r="LSM51" s="133"/>
      <c r="LSR51" s="133"/>
      <c r="LSW51" s="133"/>
      <c r="LTB51" s="133"/>
      <c r="LTG51" s="133"/>
      <c r="LTL51" s="133"/>
      <c r="LTQ51" s="133"/>
      <c r="LTV51" s="133"/>
      <c r="LUA51" s="133"/>
      <c r="LUF51" s="133"/>
      <c r="LUK51" s="133"/>
      <c r="LUP51" s="133"/>
      <c r="LUU51" s="133"/>
      <c r="LUZ51" s="133"/>
      <c r="LVE51" s="133"/>
      <c r="LVJ51" s="133"/>
      <c r="LVO51" s="133"/>
      <c r="LVT51" s="133"/>
      <c r="LVY51" s="133"/>
      <c r="LWD51" s="133"/>
      <c r="LWI51" s="133"/>
      <c r="LWN51" s="133"/>
      <c r="LWS51" s="133"/>
      <c r="LWX51" s="133"/>
      <c r="LXC51" s="133"/>
      <c r="LXH51" s="133"/>
      <c r="LXM51" s="133"/>
      <c r="LXR51" s="133"/>
      <c r="LXW51" s="133"/>
      <c r="LYB51" s="133"/>
      <c r="LYG51" s="133"/>
      <c r="LYL51" s="133"/>
      <c r="LYQ51" s="133"/>
      <c r="LYV51" s="133"/>
      <c r="LZA51" s="133"/>
      <c r="LZF51" s="133"/>
      <c r="LZK51" s="133"/>
      <c r="LZP51" s="133"/>
      <c r="LZU51" s="133"/>
      <c r="LZZ51" s="133"/>
      <c r="MAE51" s="133"/>
      <c r="MAJ51" s="133"/>
      <c r="MAO51" s="133"/>
      <c r="MAT51" s="133"/>
      <c r="MAY51" s="133"/>
      <c r="MBD51" s="133"/>
      <c r="MBI51" s="133"/>
      <c r="MBN51" s="133"/>
      <c r="MBS51" s="133"/>
      <c r="MBX51" s="133"/>
      <c r="MCC51" s="133"/>
      <c r="MCH51" s="133"/>
      <c r="MCM51" s="133"/>
      <c r="MCR51" s="133"/>
      <c r="MCW51" s="133"/>
      <c r="MDB51" s="133"/>
      <c r="MDG51" s="133"/>
      <c r="MDL51" s="133"/>
      <c r="MDQ51" s="133"/>
      <c r="MDV51" s="133"/>
      <c r="MEA51" s="133"/>
      <c r="MEF51" s="133"/>
      <c r="MEK51" s="133"/>
      <c r="MEP51" s="133"/>
      <c r="MEU51" s="133"/>
      <c r="MEZ51" s="133"/>
      <c r="MFE51" s="133"/>
      <c r="MFJ51" s="133"/>
      <c r="MFO51" s="133"/>
      <c r="MFT51" s="133"/>
      <c r="MFY51" s="133"/>
      <c r="MGD51" s="133"/>
      <c r="MGI51" s="133"/>
      <c r="MGN51" s="133"/>
      <c r="MGS51" s="133"/>
      <c r="MGX51" s="133"/>
      <c r="MHC51" s="133"/>
      <c r="MHH51" s="133"/>
      <c r="MHM51" s="133"/>
      <c r="MHR51" s="133"/>
      <c r="MHW51" s="133"/>
      <c r="MIB51" s="133"/>
      <c r="MIG51" s="133"/>
      <c r="MIL51" s="133"/>
      <c r="MIQ51" s="133"/>
      <c r="MIV51" s="133"/>
      <c r="MJA51" s="133"/>
      <c r="MJF51" s="133"/>
      <c r="MJK51" s="133"/>
      <c r="MJP51" s="133"/>
      <c r="MJU51" s="133"/>
      <c r="MJZ51" s="133"/>
      <c r="MKE51" s="133"/>
      <c r="MKJ51" s="133"/>
      <c r="MKO51" s="133"/>
      <c r="MKT51" s="133"/>
      <c r="MKY51" s="133"/>
      <c r="MLD51" s="133"/>
      <c r="MLI51" s="133"/>
      <c r="MLN51" s="133"/>
      <c r="MLS51" s="133"/>
      <c r="MLX51" s="133"/>
      <c r="MMC51" s="133"/>
      <c r="MMH51" s="133"/>
      <c r="MMM51" s="133"/>
      <c r="MMR51" s="133"/>
      <c r="MMW51" s="133"/>
      <c r="MNB51" s="133"/>
      <c r="MNG51" s="133"/>
      <c r="MNL51" s="133"/>
      <c r="MNQ51" s="133"/>
      <c r="MNV51" s="133"/>
      <c r="MOA51" s="133"/>
      <c r="MOF51" s="133"/>
      <c r="MOK51" s="133"/>
      <c r="MOP51" s="133"/>
      <c r="MOU51" s="133"/>
      <c r="MOZ51" s="133"/>
      <c r="MPE51" s="133"/>
      <c r="MPJ51" s="133"/>
      <c r="MPO51" s="133"/>
      <c r="MPT51" s="133"/>
      <c r="MPY51" s="133"/>
      <c r="MQD51" s="133"/>
      <c r="MQI51" s="133"/>
      <c r="MQN51" s="133"/>
      <c r="MQS51" s="133"/>
      <c r="MQX51" s="133"/>
      <c r="MRC51" s="133"/>
      <c r="MRH51" s="133"/>
      <c r="MRM51" s="133"/>
      <c r="MRR51" s="133"/>
      <c r="MRW51" s="133"/>
      <c r="MSB51" s="133"/>
      <c r="MSG51" s="133"/>
      <c r="MSL51" s="133"/>
      <c r="MSQ51" s="133"/>
      <c r="MSV51" s="133"/>
      <c r="MTA51" s="133"/>
      <c r="MTF51" s="133"/>
      <c r="MTK51" s="133"/>
      <c r="MTP51" s="133"/>
      <c r="MTU51" s="133"/>
      <c r="MTZ51" s="133"/>
      <c r="MUE51" s="133"/>
      <c r="MUJ51" s="133"/>
      <c r="MUO51" s="133"/>
      <c r="MUT51" s="133"/>
      <c r="MUY51" s="133"/>
      <c r="MVD51" s="133"/>
      <c r="MVI51" s="133"/>
      <c r="MVN51" s="133"/>
      <c r="MVS51" s="133"/>
      <c r="MVX51" s="133"/>
      <c r="MWC51" s="133"/>
      <c r="MWH51" s="133"/>
      <c r="MWM51" s="133"/>
      <c r="MWR51" s="133"/>
      <c r="MWW51" s="133"/>
      <c r="MXB51" s="133"/>
      <c r="MXG51" s="133"/>
      <c r="MXL51" s="133"/>
      <c r="MXQ51" s="133"/>
      <c r="MXV51" s="133"/>
      <c r="MYA51" s="133"/>
      <c r="MYF51" s="133"/>
      <c r="MYK51" s="133"/>
      <c r="MYP51" s="133"/>
      <c r="MYU51" s="133"/>
      <c r="MYZ51" s="133"/>
      <c r="MZE51" s="133"/>
      <c r="MZJ51" s="133"/>
      <c r="MZO51" s="133"/>
      <c r="MZT51" s="133"/>
      <c r="MZY51" s="133"/>
      <c r="NAD51" s="133"/>
      <c r="NAI51" s="133"/>
      <c r="NAN51" s="133"/>
      <c r="NAS51" s="133"/>
      <c r="NAX51" s="133"/>
      <c r="NBC51" s="133"/>
      <c r="NBH51" s="133"/>
      <c r="NBM51" s="133"/>
      <c r="NBR51" s="133"/>
      <c r="NBW51" s="133"/>
      <c r="NCB51" s="133"/>
      <c r="NCG51" s="133"/>
      <c r="NCL51" s="133"/>
      <c r="NCQ51" s="133"/>
      <c r="NCV51" s="133"/>
      <c r="NDA51" s="133"/>
      <c r="NDF51" s="133"/>
      <c r="NDK51" s="133"/>
      <c r="NDP51" s="133"/>
      <c r="NDU51" s="133"/>
      <c r="NDZ51" s="133"/>
      <c r="NEE51" s="133"/>
      <c r="NEJ51" s="133"/>
      <c r="NEO51" s="133"/>
      <c r="NET51" s="133"/>
      <c r="NEY51" s="133"/>
      <c r="NFD51" s="133"/>
      <c r="NFI51" s="133"/>
      <c r="NFN51" s="133"/>
      <c r="NFS51" s="133"/>
      <c r="NFX51" s="133"/>
      <c r="NGC51" s="133"/>
      <c r="NGH51" s="133"/>
      <c r="NGM51" s="133"/>
      <c r="NGR51" s="133"/>
      <c r="NGW51" s="133"/>
      <c r="NHB51" s="133"/>
      <c r="NHG51" s="133"/>
      <c r="NHL51" s="133"/>
      <c r="NHQ51" s="133"/>
      <c r="NHV51" s="133"/>
      <c r="NIA51" s="133"/>
      <c r="NIF51" s="133"/>
      <c r="NIK51" s="133"/>
      <c r="NIP51" s="133"/>
      <c r="NIU51" s="133"/>
      <c r="NIZ51" s="133"/>
      <c r="NJE51" s="133"/>
      <c r="NJJ51" s="133"/>
      <c r="NJO51" s="133"/>
      <c r="NJT51" s="133"/>
      <c r="NJY51" s="133"/>
      <c r="NKD51" s="133"/>
      <c r="NKI51" s="133"/>
      <c r="NKN51" s="133"/>
      <c r="NKS51" s="133"/>
      <c r="NKX51" s="133"/>
      <c r="NLC51" s="133"/>
      <c r="NLH51" s="133"/>
      <c r="NLM51" s="133"/>
      <c r="NLR51" s="133"/>
      <c r="NLW51" s="133"/>
      <c r="NMB51" s="133"/>
      <c r="NMG51" s="133"/>
      <c r="NML51" s="133"/>
      <c r="NMQ51" s="133"/>
      <c r="NMV51" s="133"/>
      <c r="NNA51" s="133"/>
      <c r="NNF51" s="133"/>
      <c r="NNK51" s="133"/>
      <c r="NNP51" s="133"/>
      <c r="NNU51" s="133"/>
      <c r="NNZ51" s="133"/>
      <c r="NOE51" s="133"/>
      <c r="NOJ51" s="133"/>
      <c r="NOO51" s="133"/>
      <c r="NOT51" s="133"/>
      <c r="NOY51" s="133"/>
      <c r="NPD51" s="133"/>
      <c r="NPI51" s="133"/>
      <c r="NPN51" s="133"/>
      <c r="NPS51" s="133"/>
      <c r="NPX51" s="133"/>
      <c r="NQC51" s="133"/>
      <c r="NQH51" s="133"/>
      <c r="NQM51" s="133"/>
      <c r="NQR51" s="133"/>
      <c r="NQW51" s="133"/>
      <c r="NRB51" s="133"/>
      <c r="NRG51" s="133"/>
      <c r="NRL51" s="133"/>
      <c r="NRQ51" s="133"/>
      <c r="NRV51" s="133"/>
      <c r="NSA51" s="133"/>
      <c r="NSF51" s="133"/>
      <c r="NSK51" s="133"/>
      <c r="NSP51" s="133"/>
      <c r="NSU51" s="133"/>
      <c r="NSZ51" s="133"/>
      <c r="NTE51" s="133"/>
      <c r="NTJ51" s="133"/>
      <c r="NTO51" s="133"/>
      <c r="NTT51" s="133"/>
      <c r="NTY51" s="133"/>
      <c r="NUD51" s="133"/>
      <c r="NUI51" s="133"/>
      <c r="NUN51" s="133"/>
      <c r="NUS51" s="133"/>
      <c r="NUX51" s="133"/>
      <c r="NVC51" s="133"/>
      <c r="NVH51" s="133"/>
      <c r="NVM51" s="133"/>
      <c r="NVR51" s="133"/>
      <c r="NVW51" s="133"/>
      <c r="NWB51" s="133"/>
      <c r="NWG51" s="133"/>
      <c r="NWL51" s="133"/>
      <c r="NWQ51" s="133"/>
      <c r="NWV51" s="133"/>
      <c r="NXA51" s="133"/>
      <c r="NXF51" s="133"/>
      <c r="NXK51" s="133"/>
      <c r="NXP51" s="133"/>
      <c r="NXU51" s="133"/>
      <c r="NXZ51" s="133"/>
      <c r="NYE51" s="133"/>
      <c r="NYJ51" s="133"/>
      <c r="NYO51" s="133"/>
      <c r="NYT51" s="133"/>
      <c r="NYY51" s="133"/>
      <c r="NZD51" s="133"/>
      <c r="NZI51" s="133"/>
      <c r="NZN51" s="133"/>
      <c r="NZS51" s="133"/>
      <c r="NZX51" s="133"/>
      <c r="OAC51" s="133"/>
      <c r="OAH51" s="133"/>
      <c r="OAM51" s="133"/>
      <c r="OAR51" s="133"/>
      <c r="OAW51" s="133"/>
      <c r="OBB51" s="133"/>
      <c r="OBG51" s="133"/>
      <c r="OBL51" s="133"/>
      <c r="OBQ51" s="133"/>
      <c r="OBV51" s="133"/>
      <c r="OCA51" s="133"/>
      <c r="OCF51" s="133"/>
      <c r="OCK51" s="133"/>
      <c r="OCP51" s="133"/>
      <c r="OCU51" s="133"/>
      <c r="OCZ51" s="133"/>
      <c r="ODE51" s="133"/>
      <c r="ODJ51" s="133"/>
      <c r="ODO51" s="133"/>
      <c r="ODT51" s="133"/>
      <c r="ODY51" s="133"/>
      <c r="OED51" s="133"/>
      <c r="OEI51" s="133"/>
      <c r="OEN51" s="133"/>
      <c r="OES51" s="133"/>
      <c r="OEX51" s="133"/>
      <c r="OFC51" s="133"/>
      <c r="OFH51" s="133"/>
      <c r="OFM51" s="133"/>
      <c r="OFR51" s="133"/>
      <c r="OFW51" s="133"/>
      <c r="OGB51" s="133"/>
      <c r="OGG51" s="133"/>
      <c r="OGL51" s="133"/>
      <c r="OGQ51" s="133"/>
      <c r="OGV51" s="133"/>
      <c r="OHA51" s="133"/>
      <c r="OHF51" s="133"/>
      <c r="OHK51" s="133"/>
      <c r="OHP51" s="133"/>
      <c r="OHU51" s="133"/>
      <c r="OHZ51" s="133"/>
      <c r="OIE51" s="133"/>
      <c r="OIJ51" s="133"/>
      <c r="OIO51" s="133"/>
      <c r="OIT51" s="133"/>
      <c r="OIY51" s="133"/>
      <c r="OJD51" s="133"/>
      <c r="OJI51" s="133"/>
      <c r="OJN51" s="133"/>
      <c r="OJS51" s="133"/>
      <c r="OJX51" s="133"/>
      <c r="OKC51" s="133"/>
      <c r="OKH51" s="133"/>
      <c r="OKM51" s="133"/>
      <c r="OKR51" s="133"/>
      <c r="OKW51" s="133"/>
      <c r="OLB51" s="133"/>
      <c r="OLG51" s="133"/>
      <c r="OLL51" s="133"/>
      <c r="OLQ51" s="133"/>
      <c r="OLV51" s="133"/>
      <c r="OMA51" s="133"/>
      <c r="OMF51" s="133"/>
      <c r="OMK51" s="133"/>
      <c r="OMP51" s="133"/>
      <c r="OMU51" s="133"/>
      <c r="OMZ51" s="133"/>
      <c r="ONE51" s="133"/>
      <c r="ONJ51" s="133"/>
      <c r="ONO51" s="133"/>
      <c r="ONT51" s="133"/>
      <c r="ONY51" s="133"/>
      <c r="OOD51" s="133"/>
      <c r="OOI51" s="133"/>
      <c r="OON51" s="133"/>
      <c r="OOS51" s="133"/>
      <c r="OOX51" s="133"/>
      <c r="OPC51" s="133"/>
      <c r="OPH51" s="133"/>
      <c r="OPM51" s="133"/>
      <c r="OPR51" s="133"/>
      <c r="OPW51" s="133"/>
      <c r="OQB51" s="133"/>
      <c r="OQG51" s="133"/>
      <c r="OQL51" s="133"/>
      <c r="OQQ51" s="133"/>
      <c r="OQV51" s="133"/>
      <c r="ORA51" s="133"/>
      <c r="ORF51" s="133"/>
      <c r="ORK51" s="133"/>
      <c r="ORP51" s="133"/>
      <c r="ORU51" s="133"/>
      <c r="ORZ51" s="133"/>
      <c r="OSE51" s="133"/>
      <c r="OSJ51" s="133"/>
      <c r="OSO51" s="133"/>
      <c r="OST51" s="133"/>
      <c r="OSY51" s="133"/>
      <c r="OTD51" s="133"/>
      <c r="OTI51" s="133"/>
      <c r="OTN51" s="133"/>
      <c r="OTS51" s="133"/>
      <c r="OTX51" s="133"/>
      <c r="OUC51" s="133"/>
      <c r="OUH51" s="133"/>
      <c r="OUM51" s="133"/>
      <c r="OUR51" s="133"/>
      <c r="OUW51" s="133"/>
      <c r="OVB51" s="133"/>
      <c r="OVG51" s="133"/>
      <c r="OVL51" s="133"/>
      <c r="OVQ51" s="133"/>
      <c r="OVV51" s="133"/>
      <c r="OWA51" s="133"/>
      <c r="OWF51" s="133"/>
      <c r="OWK51" s="133"/>
      <c r="OWP51" s="133"/>
      <c r="OWU51" s="133"/>
      <c r="OWZ51" s="133"/>
      <c r="OXE51" s="133"/>
      <c r="OXJ51" s="133"/>
      <c r="OXO51" s="133"/>
      <c r="OXT51" s="133"/>
      <c r="OXY51" s="133"/>
      <c r="OYD51" s="133"/>
      <c r="OYI51" s="133"/>
      <c r="OYN51" s="133"/>
      <c r="OYS51" s="133"/>
      <c r="OYX51" s="133"/>
      <c r="OZC51" s="133"/>
      <c r="OZH51" s="133"/>
      <c r="OZM51" s="133"/>
      <c r="OZR51" s="133"/>
      <c r="OZW51" s="133"/>
      <c r="PAB51" s="133"/>
      <c r="PAG51" s="133"/>
      <c r="PAL51" s="133"/>
      <c r="PAQ51" s="133"/>
      <c r="PAV51" s="133"/>
      <c r="PBA51" s="133"/>
      <c r="PBF51" s="133"/>
      <c r="PBK51" s="133"/>
      <c r="PBP51" s="133"/>
      <c r="PBU51" s="133"/>
      <c r="PBZ51" s="133"/>
      <c r="PCE51" s="133"/>
      <c r="PCJ51" s="133"/>
      <c r="PCO51" s="133"/>
      <c r="PCT51" s="133"/>
      <c r="PCY51" s="133"/>
      <c r="PDD51" s="133"/>
      <c r="PDI51" s="133"/>
      <c r="PDN51" s="133"/>
      <c r="PDS51" s="133"/>
      <c r="PDX51" s="133"/>
      <c r="PEC51" s="133"/>
      <c r="PEH51" s="133"/>
      <c r="PEM51" s="133"/>
      <c r="PER51" s="133"/>
      <c r="PEW51" s="133"/>
      <c r="PFB51" s="133"/>
      <c r="PFG51" s="133"/>
      <c r="PFL51" s="133"/>
      <c r="PFQ51" s="133"/>
      <c r="PFV51" s="133"/>
      <c r="PGA51" s="133"/>
      <c r="PGF51" s="133"/>
      <c r="PGK51" s="133"/>
      <c r="PGP51" s="133"/>
      <c r="PGU51" s="133"/>
      <c r="PGZ51" s="133"/>
      <c r="PHE51" s="133"/>
      <c r="PHJ51" s="133"/>
      <c r="PHO51" s="133"/>
      <c r="PHT51" s="133"/>
      <c r="PHY51" s="133"/>
      <c r="PID51" s="133"/>
      <c r="PII51" s="133"/>
      <c r="PIN51" s="133"/>
      <c r="PIS51" s="133"/>
      <c r="PIX51" s="133"/>
      <c r="PJC51" s="133"/>
      <c r="PJH51" s="133"/>
      <c r="PJM51" s="133"/>
      <c r="PJR51" s="133"/>
      <c r="PJW51" s="133"/>
      <c r="PKB51" s="133"/>
      <c r="PKG51" s="133"/>
      <c r="PKL51" s="133"/>
      <c r="PKQ51" s="133"/>
      <c r="PKV51" s="133"/>
      <c r="PLA51" s="133"/>
      <c r="PLF51" s="133"/>
      <c r="PLK51" s="133"/>
      <c r="PLP51" s="133"/>
      <c r="PLU51" s="133"/>
      <c r="PLZ51" s="133"/>
      <c r="PME51" s="133"/>
      <c r="PMJ51" s="133"/>
      <c r="PMO51" s="133"/>
      <c r="PMT51" s="133"/>
      <c r="PMY51" s="133"/>
      <c r="PND51" s="133"/>
      <c r="PNI51" s="133"/>
      <c r="PNN51" s="133"/>
      <c r="PNS51" s="133"/>
      <c r="PNX51" s="133"/>
      <c r="POC51" s="133"/>
      <c r="POH51" s="133"/>
      <c r="POM51" s="133"/>
      <c r="POR51" s="133"/>
      <c r="POW51" s="133"/>
      <c r="PPB51" s="133"/>
      <c r="PPG51" s="133"/>
      <c r="PPL51" s="133"/>
      <c r="PPQ51" s="133"/>
      <c r="PPV51" s="133"/>
      <c r="PQA51" s="133"/>
      <c r="PQF51" s="133"/>
      <c r="PQK51" s="133"/>
      <c r="PQP51" s="133"/>
      <c r="PQU51" s="133"/>
      <c r="PQZ51" s="133"/>
      <c r="PRE51" s="133"/>
      <c r="PRJ51" s="133"/>
      <c r="PRO51" s="133"/>
      <c r="PRT51" s="133"/>
      <c r="PRY51" s="133"/>
      <c r="PSD51" s="133"/>
      <c r="PSI51" s="133"/>
      <c r="PSN51" s="133"/>
      <c r="PSS51" s="133"/>
      <c r="PSX51" s="133"/>
      <c r="PTC51" s="133"/>
      <c r="PTH51" s="133"/>
      <c r="PTM51" s="133"/>
      <c r="PTR51" s="133"/>
      <c r="PTW51" s="133"/>
      <c r="PUB51" s="133"/>
      <c r="PUG51" s="133"/>
      <c r="PUL51" s="133"/>
      <c r="PUQ51" s="133"/>
      <c r="PUV51" s="133"/>
      <c r="PVA51" s="133"/>
      <c r="PVF51" s="133"/>
      <c r="PVK51" s="133"/>
      <c r="PVP51" s="133"/>
      <c r="PVU51" s="133"/>
      <c r="PVZ51" s="133"/>
      <c r="PWE51" s="133"/>
      <c r="PWJ51" s="133"/>
      <c r="PWO51" s="133"/>
      <c r="PWT51" s="133"/>
      <c r="PWY51" s="133"/>
      <c r="PXD51" s="133"/>
      <c r="PXI51" s="133"/>
      <c r="PXN51" s="133"/>
      <c r="PXS51" s="133"/>
      <c r="PXX51" s="133"/>
      <c r="PYC51" s="133"/>
      <c r="PYH51" s="133"/>
      <c r="PYM51" s="133"/>
      <c r="PYR51" s="133"/>
      <c r="PYW51" s="133"/>
      <c r="PZB51" s="133"/>
      <c r="PZG51" s="133"/>
      <c r="PZL51" s="133"/>
      <c r="PZQ51" s="133"/>
      <c r="PZV51" s="133"/>
      <c r="QAA51" s="133"/>
      <c r="QAF51" s="133"/>
      <c r="QAK51" s="133"/>
      <c r="QAP51" s="133"/>
      <c r="QAU51" s="133"/>
      <c r="QAZ51" s="133"/>
      <c r="QBE51" s="133"/>
      <c r="QBJ51" s="133"/>
      <c r="QBO51" s="133"/>
      <c r="QBT51" s="133"/>
      <c r="QBY51" s="133"/>
      <c r="QCD51" s="133"/>
      <c r="QCI51" s="133"/>
      <c r="QCN51" s="133"/>
      <c r="QCS51" s="133"/>
      <c r="QCX51" s="133"/>
      <c r="QDC51" s="133"/>
      <c r="QDH51" s="133"/>
      <c r="QDM51" s="133"/>
      <c r="QDR51" s="133"/>
      <c r="QDW51" s="133"/>
      <c r="QEB51" s="133"/>
      <c r="QEG51" s="133"/>
      <c r="QEL51" s="133"/>
      <c r="QEQ51" s="133"/>
      <c r="QEV51" s="133"/>
      <c r="QFA51" s="133"/>
      <c r="QFF51" s="133"/>
      <c r="QFK51" s="133"/>
      <c r="QFP51" s="133"/>
      <c r="QFU51" s="133"/>
      <c r="QFZ51" s="133"/>
      <c r="QGE51" s="133"/>
      <c r="QGJ51" s="133"/>
      <c r="QGO51" s="133"/>
      <c r="QGT51" s="133"/>
      <c r="QGY51" s="133"/>
      <c r="QHD51" s="133"/>
      <c r="QHI51" s="133"/>
      <c r="QHN51" s="133"/>
      <c r="QHS51" s="133"/>
      <c r="QHX51" s="133"/>
      <c r="QIC51" s="133"/>
      <c r="QIH51" s="133"/>
      <c r="QIM51" s="133"/>
      <c r="QIR51" s="133"/>
      <c r="QIW51" s="133"/>
      <c r="QJB51" s="133"/>
      <c r="QJG51" s="133"/>
      <c r="QJL51" s="133"/>
      <c r="QJQ51" s="133"/>
      <c r="QJV51" s="133"/>
      <c r="QKA51" s="133"/>
      <c r="QKF51" s="133"/>
      <c r="QKK51" s="133"/>
      <c r="QKP51" s="133"/>
      <c r="QKU51" s="133"/>
      <c r="QKZ51" s="133"/>
      <c r="QLE51" s="133"/>
      <c r="QLJ51" s="133"/>
      <c r="QLO51" s="133"/>
      <c r="QLT51" s="133"/>
      <c r="QLY51" s="133"/>
      <c r="QMD51" s="133"/>
      <c r="QMI51" s="133"/>
      <c r="QMN51" s="133"/>
      <c r="QMS51" s="133"/>
      <c r="QMX51" s="133"/>
      <c r="QNC51" s="133"/>
      <c r="QNH51" s="133"/>
      <c r="QNM51" s="133"/>
      <c r="QNR51" s="133"/>
      <c r="QNW51" s="133"/>
      <c r="QOB51" s="133"/>
      <c r="QOG51" s="133"/>
      <c r="QOL51" s="133"/>
      <c r="QOQ51" s="133"/>
      <c r="QOV51" s="133"/>
      <c r="QPA51" s="133"/>
      <c r="QPF51" s="133"/>
      <c r="QPK51" s="133"/>
      <c r="QPP51" s="133"/>
      <c r="QPU51" s="133"/>
      <c r="QPZ51" s="133"/>
      <c r="QQE51" s="133"/>
      <c r="QQJ51" s="133"/>
      <c r="QQO51" s="133"/>
      <c r="QQT51" s="133"/>
      <c r="QQY51" s="133"/>
      <c r="QRD51" s="133"/>
      <c r="QRI51" s="133"/>
      <c r="QRN51" s="133"/>
      <c r="QRS51" s="133"/>
      <c r="QRX51" s="133"/>
      <c r="QSC51" s="133"/>
      <c r="QSH51" s="133"/>
      <c r="QSM51" s="133"/>
      <c r="QSR51" s="133"/>
      <c r="QSW51" s="133"/>
      <c r="QTB51" s="133"/>
      <c r="QTG51" s="133"/>
      <c r="QTL51" s="133"/>
      <c r="QTQ51" s="133"/>
      <c r="QTV51" s="133"/>
      <c r="QUA51" s="133"/>
      <c r="QUF51" s="133"/>
      <c r="QUK51" s="133"/>
      <c r="QUP51" s="133"/>
      <c r="QUU51" s="133"/>
      <c r="QUZ51" s="133"/>
      <c r="QVE51" s="133"/>
      <c r="QVJ51" s="133"/>
      <c r="QVO51" s="133"/>
      <c r="QVT51" s="133"/>
      <c r="QVY51" s="133"/>
      <c r="QWD51" s="133"/>
      <c r="QWI51" s="133"/>
      <c r="QWN51" s="133"/>
      <c r="QWS51" s="133"/>
      <c r="QWX51" s="133"/>
      <c r="QXC51" s="133"/>
      <c r="QXH51" s="133"/>
      <c r="QXM51" s="133"/>
      <c r="QXR51" s="133"/>
      <c r="QXW51" s="133"/>
      <c r="QYB51" s="133"/>
      <c r="QYG51" s="133"/>
      <c r="QYL51" s="133"/>
      <c r="QYQ51" s="133"/>
      <c r="QYV51" s="133"/>
      <c r="QZA51" s="133"/>
      <c r="QZF51" s="133"/>
      <c r="QZK51" s="133"/>
      <c r="QZP51" s="133"/>
      <c r="QZU51" s="133"/>
      <c r="QZZ51" s="133"/>
      <c r="RAE51" s="133"/>
      <c r="RAJ51" s="133"/>
      <c r="RAO51" s="133"/>
      <c r="RAT51" s="133"/>
      <c r="RAY51" s="133"/>
      <c r="RBD51" s="133"/>
      <c r="RBI51" s="133"/>
      <c r="RBN51" s="133"/>
      <c r="RBS51" s="133"/>
      <c r="RBX51" s="133"/>
      <c r="RCC51" s="133"/>
      <c r="RCH51" s="133"/>
      <c r="RCM51" s="133"/>
      <c r="RCR51" s="133"/>
      <c r="RCW51" s="133"/>
      <c r="RDB51" s="133"/>
      <c r="RDG51" s="133"/>
      <c r="RDL51" s="133"/>
      <c r="RDQ51" s="133"/>
      <c r="RDV51" s="133"/>
      <c r="REA51" s="133"/>
      <c r="REF51" s="133"/>
      <c r="REK51" s="133"/>
      <c r="REP51" s="133"/>
      <c r="REU51" s="133"/>
      <c r="REZ51" s="133"/>
      <c r="RFE51" s="133"/>
      <c r="RFJ51" s="133"/>
      <c r="RFO51" s="133"/>
      <c r="RFT51" s="133"/>
      <c r="RFY51" s="133"/>
      <c r="RGD51" s="133"/>
      <c r="RGI51" s="133"/>
      <c r="RGN51" s="133"/>
      <c r="RGS51" s="133"/>
      <c r="RGX51" s="133"/>
      <c r="RHC51" s="133"/>
      <c r="RHH51" s="133"/>
      <c r="RHM51" s="133"/>
      <c r="RHR51" s="133"/>
      <c r="RHW51" s="133"/>
      <c r="RIB51" s="133"/>
      <c r="RIG51" s="133"/>
      <c r="RIL51" s="133"/>
      <c r="RIQ51" s="133"/>
      <c r="RIV51" s="133"/>
      <c r="RJA51" s="133"/>
      <c r="RJF51" s="133"/>
      <c r="RJK51" s="133"/>
      <c r="RJP51" s="133"/>
      <c r="RJU51" s="133"/>
      <c r="RJZ51" s="133"/>
      <c r="RKE51" s="133"/>
      <c r="RKJ51" s="133"/>
      <c r="RKO51" s="133"/>
      <c r="RKT51" s="133"/>
      <c r="RKY51" s="133"/>
      <c r="RLD51" s="133"/>
      <c r="RLI51" s="133"/>
      <c r="RLN51" s="133"/>
      <c r="RLS51" s="133"/>
      <c r="RLX51" s="133"/>
      <c r="RMC51" s="133"/>
      <c r="RMH51" s="133"/>
      <c r="RMM51" s="133"/>
      <c r="RMR51" s="133"/>
      <c r="RMW51" s="133"/>
      <c r="RNB51" s="133"/>
      <c r="RNG51" s="133"/>
      <c r="RNL51" s="133"/>
      <c r="RNQ51" s="133"/>
      <c r="RNV51" s="133"/>
      <c r="ROA51" s="133"/>
      <c r="ROF51" s="133"/>
      <c r="ROK51" s="133"/>
      <c r="ROP51" s="133"/>
      <c r="ROU51" s="133"/>
      <c r="ROZ51" s="133"/>
      <c r="RPE51" s="133"/>
      <c r="RPJ51" s="133"/>
      <c r="RPO51" s="133"/>
      <c r="RPT51" s="133"/>
      <c r="RPY51" s="133"/>
      <c r="RQD51" s="133"/>
      <c r="RQI51" s="133"/>
      <c r="RQN51" s="133"/>
      <c r="RQS51" s="133"/>
      <c r="RQX51" s="133"/>
      <c r="RRC51" s="133"/>
      <c r="RRH51" s="133"/>
      <c r="RRM51" s="133"/>
      <c r="RRR51" s="133"/>
      <c r="RRW51" s="133"/>
      <c r="RSB51" s="133"/>
      <c r="RSG51" s="133"/>
      <c r="RSL51" s="133"/>
      <c r="RSQ51" s="133"/>
      <c r="RSV51" s="133"/>
      <c r="RTA51" s="133"/>
      <c r="RTF51" s="133"/>
      <c r="RTK51" s="133"/>
      <c r="RTP51" s="133"/>
      <c r="RTU51" s="133"/>
      <c r="RTZ51" s="133"/>
      <c r="RUE51" s="133"/>
      <c r="RUJ51" s="133"/>
      <c r="RUO51" s="133"/>
      <c r="RUT51" s="133"/>
      <c r="RUY51" s="133"/>
      <c r="RVD51" s="133"/>
      <c r="RVI51" s="133"/>
      <c r="RVN51" s="133"/>
      <c r="RVS51" s="133"/>
      <c r="RVX51" s="133"/>
      <c r="RWC51" s="133"/>
      <c r="RWH51" s="133"/>
      <c r="RWM51" s="133"/>
      <c r="RWR51" s="133"/>
      <c r="RWW51" s="133"/>
      <c r="RXB51" s="133"/>
      <c r="RXG51" s="133"/>
      <c r="RXL51" s="133"/>
      <c r="RXQ51" s="133"/>
      <c r="RXV51" s="133"/>
      <c r="RYA51" s="133"/>
      <c r="RYF51" s="133"/>
      <c r="RYK51" s="133"/>
      <c r="RYP51" s="133"/>
      <c r="RYU51" s="133"/>
      <c r="RYZ51" s="133"/>
      <c r="RZE51" s="133"/>
      <c r="RZJ51" s="133"/>
      <c r="RZO51" s="133"/>
      <c r="RZT51" s="133"/>
      <c r="RZY51" s="133"/>
      <c r="SAD51" s="133"/>
      <c r="SAI51" s="133"/>
      <c r="SAN51" s="133"/>
      <c r="SAS51" s="133"/>
      <c r="SAX51" s="133"/>
      <c r="SBC51" s="133"/>
      <c r="SBH51" s="133"/>
      <c r="SBM51" s="133"/>
      <c r="SBR51" s="133"/>
      <c r="SBW51" s="133"/>
      <c r="SCB51" s="133"/>
      <c r="SCG51" s="133"/>
      <c r="SCL51" s="133"/>
      <c r="SCQ51" s="133"/>
      <c r="SCV51" s="133"/>
      <c r="SDA51" s="133"/>
      <c r="SDF51" s="133"/>
      <c r="SDK51" s="133"/>
      <c r="SDP51" s="133"/>
      <c r="SDU51" s="133"/>
      <c r="SDZ51" s="133"/>
      <c r="SEE51" s="133"/>
      <c r="SEJ51" s="133"/>
      <c r="SEO51" s="133"/>
      <c r="SET51" s="133"/>
      <c r="SEY51" s="133"/>
      <c r="SFD51" s="133"/>
      <c r="SFI51" s="133"/>
      <c r="SFN51" s="133"/>
      <c r="SFS51" s="133"/>
      <c r="SFX51" s="133"/>
      <c r="SGC51" s="133"/>
      <c r="SGH51" s="133"/>
      <c r="SGM51" s="133"/>
      <c r="SGR51" s="133"/>
      <c r="SGW51" s="133"/>
      <c r="SHB51" s="133"/>
      <c r="SHG51" s="133"/>
      <c r="SHL51" s="133"/>
      <c r="SHQ51" s="133"/>
      <c r="SHV51" s="133"/>
      <c r="SIA51" s="133"/>
      <c r="SIF51" s="133"/>
      <c r="SIK51" s="133"/>
      <c r="SIP51" s="133"/>
      <c r="SIU51" s="133"/>
      <c r="SIZ51" s="133"/>
      <c r="SJE51" s="133"/>
      <c r="SJJ51" s="133"/>
      <c r="SJO51" s="133"/>
      <c r="SJT51" s="133"/>
      <c r="SJY51" s="133"/>
      <c r="SKD51" s="133"/>
      <c r="SKI51" s="133"/>
      <c r="SKN51" s="133"/>
      <c r="SKS51" s="133"/>
      <c r="SKX51" s="133"/>
      <c r="SLC51" s="133"/>
      <c r="SLH51" s="133"/>
      <c r="SLM51" s="133"/>
      <c r="SLR51" s="133"/>
      <c r="SLW51" s="133"/>
      <c r="SMB51" s="133"/>
      <c r="SMG51" s="133"/>
      <c r="SML51" s="133"/>
      <c r="SMQ51" s="133"/>
      <c r="SMV51" s="133"/>
      <c r="SNA51" s="133"/>
      <c r="SNF51" s="133"/>
      <c r="SNK51" s="133"/>
      <c r="SNP51" s="133"/>
      <c r="SNU51" s="133"/>
      <c r="SNZ51" s="133"/>
      <c r="SOE51" s="133"/>
      <c r="SOJ51" s="133"/>
      <c r="SOO51" s="133"/>
      <c r="SOT51" s="133"/>
      <c r="SOY51" s="133"/>
      <c r="SPD51" s="133"/>
      <c r="SPI51" s="133"/>
      <c r="SPN51" s="133"/>
      <c r="SPS51" s="133"/>
      <c r="SPX51" s="133"/>
      <c r="SQC51" s="133"/>
      <c r="SQH51" s="133"/>
      <c r="SQM51" s="133"/>
      <c r="SQR51" s="133"/>
      <c r="SQW51" s="133"/>
      <c r="SRB51" s="133"/>
      <c r="SRG51" s="133"/>
      <c r="SRL51" s="133"/>
      <c r="SRQ51" s="133"/>
      <c r="SRV51" s="133"/>
      <c r="SSA51" s="133"/>
      <c r="SSF51" s="133"/>
      <c r="SSK51" s="133"/>
      <c r="SSP51" s="133"/>
      <c r="SSU51" s="133"/>
      <c r="SSZ51" s="133"/>
      <c r="STE51" s="133"/>
      <c r="STJ51" s="133"/>
      <c r="STO51" s="133"/>
      <c r="STT51" s="133"/>
      <c r="STY51" s="133"/>
      <c r="SUD51" s="133"/>
      <c r="SUI51" s="133"/>
      <c r="SUN51" s="133"/>
      <c r="SUS51" s="133"/>
      <c r="SUX51" s="133"/>
      <c r="SVC51" s="133"/>
      <c r="SVH51" s="133"/>
      <c r="SVM51" s="133"/>
      <c r="SVR51" s="133"/>
      <c r="SVW51" s="133"/>
      <c r="SWB51" s="133"/>
      <c r="SWG51" s="133"/>
      <c r="SWL51" s="133"/>
      <c r="SWQ51" s="133"/>
      <c r="SWV51" s="133"/>
      <c r="SXA51" s="133"/>
      <c r="SXF51" s="133"/>
      <c r="SXK51" s="133"/>
      <c r="SXP51" s="133"/>
      <c r="SXU51" s="133"/>
      <c r="SXZ51" s="133"/>
      <c r="SYE51" s="133"/>
      <c r="SYJ51" s="133"/>
      <c r="SYO51" s="133"/>
      <c r="SYT51" s="133"/>
      <c r="SYY51" s="133"/>
      <c r="SZD51" s="133"/>
      <c r="SZI51" s="133"/>
      <c r="SZN51" s="133"/>
      <c r="SZS51" s="133"/>
      <c r="SZX51" s="133"/>
      <c r="TAC51" s="133"/>
      <c r="TAH51" s="133"/>
      <c r="TAM51" s="133"/>
      <c r="TAR51" s="133"/>
      <c r="TAW51" s="133"/>
      <c r="TBB51" s="133"/>
      <c r="TBG51" s="133"/>
      <c r="TBL51" s="133"/>
      <c r="TBQ51" s="133"/>
      <c r="TBV51" s="133"/>
      <c r="TCA51" s="133"/>
      <c r="TCF51" s="133"/>
      <c r="TCK51" s="133"/>
      <c r="TCP51" s="133"/>
      <c r="TCU51" s="133"/>
      <c r="TCZ51" s="133"/>
      <c r="TDE51" s="133"/>
      <c r="TDJ51" s="133"/>
      <c r="TDO51" s="133"/>
      <c r="TDT51" s="133"/>
      <c r="TDY51" s="133"/>
      <c r="TED51" s="133"/>
      <c r="TEI51" s="133"/>
      <c r="TEN51" s="133"/>
      <c r="TES51" s="133"/>
      <c r="TEX51" s="133"/>
      <c r="TFC51" s="133"/>
      <c r="TFH51" s="133"/>
      <c r="TFM51" s="133"/>
      <c r="TFR51" s="133"/>
      <c r="TFW51" s="133"/>
      <c r="TGB51" s="133"/>
      <c r="TGG51" s="133"/>
      <c r="TGL51" s="133"/>
      <c r="TGQ51" s="133"/>
      <c r="TGV51" s="133"/>
      <c r="THA51" s="133"/>
      <c r="THF51" s="133"/>
      <c r="THK51" s="133"/>
      <c r="THP51" s="133"/>
      <c r="THU51" s="133"/>
      <c r="THZ51" s="133"/>
      <c r="TIE51" s="133"/>
      <c r="TIJ51" s="133"/>
      <c r="TIO51" s="133"/>
      <c r="TIT51" s="133"/>
      <c r="TIY51" s="133"/>
      <c r="TJD51" s="133"/>
      <c r="TJI51" s="133"/>
      <c r="TJN51" s="133"/>
      <c r="TJS51" s="133"/>
      <c r="TJX51" s="133"/>
      <c r="TKC51" s="133"/>
      <c r="TKH51" s="133"/>
      <c r="TKM51" s="133"/>
      <c r="TKR51" s="133"/>
      <c r="TKW51" s="133"/>
      <c r="TLB51" s="133"/>
      <c r="TLG51" s="133"/>
      <c r="TLL51" s="133"/>
      <c r="TLQ51" s="133"/>
      <c r="TLV51" s="133"/>
      <c r="TMA51" s="133"/>
      <c r="TMF51" s="133"/>
      <c r="TMK51" s="133"/>
      <c r="TMP51" s="133"/>
      <c r="TMU51" s="133"/>
      <c r="TMZ51" s="133"/>
      <c r="TNE51" s="133"/>
      <c r="TNJ51" s="133"/>
      <c r="TNO51" s="133"/>
      <c r="TNT51" s="133"/>
      <c r="TNY51" s="133"/>
      <c r="TOD51" s="133"/>
      <c r="TOI51" s="133"/>
      <c r="TON51" s="133"/>
      <c r="TOS51" s="133"/>
      <c r="TOX51" s="133"/>
      <c r="TPC51" s="133"/>
      <c r="TPH51" s="133"/>
      <c r="TPM51" s="133"/>
      <c r="TPR51" s="133"/>
      <c r="TPW51" s="133"/>
      <c r="TQB51" s="133"/>
      <c r="TQG51" s="133"/>
      <c r="TQL51" s="133"/>
      <c r="TQQ51" s="133"/>
      <c r="TQV51" s="133"/>
      <c r="TRA51" s="133"/>
      <c r="TRF51" s="133"/>
      <c r="TRK51" s="133"/>
      <c r="TRP51" s="133"/>
      <c r="TRU51" s="133"/>
      <c r="TRZ51" s="133"/>
      <c r="TSE51" s="133"/>
      <c r="TSJ51" s="133"/>
      <c r="TSO51" s="133"/>
      <c r="TST51" s="133"/>
      <c r="TSY51" s="133"/>
      <c r="TTD51" s="133"/>
      <c r="TTI51" s="133"/>
      <c r="TTN51" s="133"/>
      <c r="TTS51" s="133"/>
      <c r="TTX51" s="133"/>
      <c r="TUC51" s="133"/>
      <c r="TUH51" s="133"/>
      <c r="TUM51" s="133"/>
      <c r="TUR51" s="133"/>
      <c r="TUW51" s="133"/>
      <c r="TVB51" s="133"/>
      <c r="TVG51" s="133"/>
      <c r="TVL51" s="133"/>
      <c r="TVQ51" s="133"/>
      <c r="TVV51" s="133"/>
      <c r="TWA51" s="133"/>
      <c r="TWF51" s="133"/>
      <c r="TWK51" s="133"/>
      <c r="TWP51" s="133"/>
      <c r="TWU51" s="133"/>
      <c r="TWZ51" s="133"/>
      <c r="TXE51" s="133"/>
      <c r="TXJ51" s="133"/>
      <c r="TXO51" s="133"/>
      <c r="TXT51" s="133"/>
      <c r="TXY51" s="133"/>
      <c r="TYD51" s="133"/>
      <c r="TYI51" s="133"/>
      <c r="TYN51" s="133"/>
      <c r="TYS51" s="133"/>
      <c r="TYX51" s="133"/>
      <c r="TZC51" s="133"/>
      <c r="TZH51" s="133"/>
      <c r="TZM51" s="133"/>
      <c r="TZR51" s="133"/>
      <c r="TZW51" s="133"/>
      <c r="UAB51" s="133"/>
      <c r="UAG51" s="133"/>
      <c r="UAL51" s="133"/>
      <c r="UAQ51" s="133"/>
      <c r="UAV51" s="133"/>
      <c r="UBA51" s="133"/>
      <c r="UBF51" s="133"/>
      <c r="UBK51" s="133"/>
      <c r="UBP51" s="133"/>
      <c r="UBU51" s="133"/>
      <c r="UBZ51" s="133"/>
      <c r="UCE51" s="133"/>
      <c r="UCJ51" s="133"/>
      <c r="UCO51" s="133"/>
      <c r="UCT51" s="133"/>
      <c r="UCY51" s="133"/>
      <c r="UDD51" s="133"/>
      <c r="UDI51" s="133"/>
      <c r="UDN51" s="133"/>
      <c r="UDS51" s="133"/>
      <c r="UDX51" s="133"/>
      <c r="UEC51" s="133"/>
      <c r="UEH51" s="133"/>
      <c r="UEM51" s="133"/>
      <c r="UER51" s="133"/>
      <c r="UEW51" s="133"/>
      <c r="UFB51" s="133"/>
      <c r="UFG51" s="133"/>
      <c r="UFL51" s="133"/>
      <c r="UFQ51" s="133"/>
      <c r="UFV51" s="133"/>
      <c r="UGA51" s="133"/>
      <c r="UGF51" s="133"/>
      <c r="UGK51" s="133"/>
      <c r="UGP51" s="133"/>
      <c r="UGU51" s="133"/>
      <c r="UGZ51" s="133"/>
      <c r="UHE51" s="133"/>
      <c r="UHJ51" s="133"/>
      <c r="UHO51" s="133"/>
      <c r="UHT51" s="133"/>
      <c r="UHY51" s="133"/>
      <c r="UID51" s="133"/>
      <c r="UII51" s="133"/>
      <c r="UIN51" s="133"/>
      <c r="UIS51" s="133"/>
      <c r="UIX51" s="133"/>
      <c r="UJC51" s="133"/>
      <c r="UJH51" s="133"/>
      <c r="UJM51" s="133"/>
      <c r="UJR51" s="133"/>
      <c r="UJW51" s="133"/>
      <c r="UKB51" s="133"/>
      <c r="UKG51" s="133"/>
      <c r="UKL51" s="133"/>
      <c r="UKQ51" s="133"/>
      <c r="UKV51" s="133"/>
      <c r="ULA51" s="133"/>
      <c r="ULF51" s="133"/>
      <c r="ULK51" s="133"/>
      <c r="ULP51" s="133"/>
      <c r="ULU51" s="133"/>
      <c r="ULZ51" s="133"/>
      <c r="UME51" s="133"/>
      <c r="UMJ51" s="133"/>
      <c r="UMO51" s="133"/>
      <c r="UMT51" s="133"/>
      <c r="UMY51" s="133"/>
      <c r="UND51" s="133"/>
      <c r="UNI51" s="133"/>
      <c r="UNN51" s="133"/>
      <c r="UNS51" s="133"/>
      <c r="UNX51" s="133"/>
      <c r="UOC51" s="133"/>
      <c r="UOH51" s="133"/>
      <c r="UOM51" s="133"/>
      <c r="UOR51" s="133"/>
      <c r="UOW51" s="133"/>
      <c r="UPB51" s="133"/>
      <c r="UPG51" s="133"/>
      <c r="UPL51" s="133"/>
      <c r="UPQ51" s="133"/>
      <c r="UPV51" s="133"/>
      <c r="UQA51" s="133"/>
      <c r="UQF51" s="133"/>
      <c r="UQK51" s="133"/>
      <c r="UQP51" s="133"/>
      <c r="UQU51" s="133"/>
      <c r="UQZ51" s="133"/>
      <c r="URE51" s="133"/>
      <c r="URJ51" s="133"/>
      <c r="URO51" s="133"/>
      <c r="URT51" s="133"/>
      <c r="URY51" s="133"/>
      <c r="USD51" s="133"/>
      <c r="USI51" s="133"/>
      <c r="USN51" s="133"/>
      <c r="USS51" s="133"/>
      <c r="USX51" s="133"/>
      <c r="UTC51" s="133"/>
      <c r="UTH51" s="133"/>
      <c r="UTM51" s="133"/>
      <c r="UTR51" s="133"/>
      <c r="UTW51" s="133"/>
      <c r="UUB51" s="133"/>
      <c r="UUG51" s="133"/>
      <c r="UUL51" s="133"/>
      <c r="UUQ51" s="133"/>
      <c r="UUV51" s="133"/>
      <c r="UVA51" s="133"/>
      <c r="UVF51" s="133"/>
      <c r="UVK51" s="133"/>
      <c r="UVP51" s="133"/>
      <c r="UVU51" s="133"/>
      <c r="UVZ51" s="133"/>
      <c r="UWE51" s="133"/>
      <c r="UWJ51" s="133"/>
      <c r="UWO51" s="133"/>
      <c r="UWT51" s="133"/>
      <c r="UWY51" s="133"/>
      <c r="UXD51" s="133"/>
      <c r="UXI51" s="133"/>
      <c r="UXN51" s="133"/>
      <c r="UXS51" s="133"/>
      <c r="UXX51" s="133"/>
      <c r="UYC51" s="133"/>
      <c r="UYH51" s="133"/>
      <c r="UYM51" s="133"/>
      <c r="UYR51" s="133"/>
      <c r="UYW51" s="133"/>
      <c r="UZB51" s="133"/>
      <c r="UZG51" s="133"/>
      <c r="UZL51" s="133"/>
      <c r="UZQ51" s="133"/>
      <c r="UZV51" s="133"/>
      <c r="VAA51" s="133"/>
      <c r="VAF51" s="133"/>
      <c r="VAK51" s="133"/>
      <c r="VAP51" s="133"/>
      <c r="VAU51" s="133"/>
      <c r="VAZ51" s="133"/>
      <c r="VBE51" s="133"/>
      <c r="VBJ51" s="133"/>
      <c r="VBO51" s="133"/>
      <c r="VBT51" s="133"/>
      <c r="VBY51" s="133"/>
      <c r="VCD51" s="133"/>
      <c r="VCI51" s="133"/>
      <c r="VCN51" s="133"/>
      <c r="VCS51" s="133"/>
      <c r="VCX51" s="133"/>
      <c r="VDC51" s="133"/>
      <c r="VDH51" s="133"/>
      <c r="VDM51" s="133"/>
      <c r="VDR51" s="133"/>
      <c r="VDW51" s="133"/>
      <c r="VEB51" s="133"/>
      <c r="VEG51" s="133"/>
      <c r="VEL51" s="133"/>
      <c r="VEQ51" s="133"/>
      <c r="VEV51" s="133"/>
      <c r="VFA51" s="133"/>
      <c r="VFF51" s="133"/>
      <c r="VFK51" s="133"/>
      <c r="VFP51" s="133"/>
      <c r="VFU51" s="133"/>
      <c r="VFZ51" s="133"/>
      <c r="VGE51" s="133"/>
      <c r="VGJ51" s="133"/>
      <c r="VGO51" s="133"/>
      <c r="VGT51" s="133"/>
      <c r="VGY51" s="133"/>
      <c r="VHD51" s="133"/>
      <c r="VHI51" s="133"/>
      <c r="VHN51" s="133"/>
      <c r="VHS51" s="133"/>
      <c r="VHX51" s="133"/>
      <c r="VIC51" s="133"/>
      <c r="VIH51" s="133"/>
      <c r="VIM51" s="133"/>
      <c r="VIR51" s="133"/>
      <c r="VIW51" s="133"/>
      <c r="VJB51" s="133"/>
      <c r="VJG51" s="133"/>
      <c r="VJL51" s="133"/>
      <c r="VJQ51" s="133"/>
      <c r="VJV51" s="133"/>
      <c r="VKA51" s="133"/>
      <c r="VKF51" s="133"/>
      <c r="VKK51" s="133"/>
      <c r="VKP51" s="133"/>
      <c r="VKU51" s="133"/>
      <c r="VKZ51" s="133"/>
      <c r="VLE51" s="133"/>
      <c r="VLJ51" s="133"/>
      <c r="VLO51" s="133"/>
      <c r="VLT51" s="133"/>
      <c r="VLY51" s="133"/>
      <c r="VMD51" s="133"/>
      <c r="VMI51" s="133"/>
      <c r="VMN51" s="133"/>
      <c r="VMS51" s="133"/>
      <c r="VMX51" s="133"/>
      <c r="VNC51" s="133"/>
      <c r="VNH51" s="133"/>
      <c r="VNM51" s="133"/>
      <c r="VNR51" s="133"/>
      <c r="VNW51" s="133"/>
      <c r="VOB51" s="133"/>
      <c r="VOG51" s="133"/>
      <c r="VOL51" s="133"/>
      <c r="VOQ51" s="133"/>
      <c r="VOV51" s="133"/>
      <c r="VPA51" s="133"/>
      <c r="VPF51" s="133"/>
      <c r="VPK51" s="133"/>
      <c r="VPP51" s="133"/>
      <c r="VPU51" s="133"/>
      <c r="VPZ51" s="133"/>
      <c r="VQE51" s="133"/>
      <c r="VQJ51" s="133"/>
      <c r="VQO51" s="133"/>
      <c r="VQT51" s="133"/>
      <c r="VQY51" s="133"/>
      <c r="VRD51" s="133"/>
      <c r="VRI51" s="133"/>
      <c r="VRN51" s="133"/>
      <c r="VRS51" s="133"/>
      <c r="VRX51" s="133"/>
      <c r="VSC51" s="133"/>
      <c r="VSH51" s="133"/>
      <c r="VSM51" s="133"/>
      <c r="VSR51" s="133"/>
      <c r="VSW51" s="133"/>
      <c r="VTB51" s="133"/>
      <c r="VTG51" s="133"/>
      <c r="VTL51" s="133"/>
      <c r="VTQ51" s="133"/>
      <c r="VTV51" s="133"/>
      <c r="VUA51" s="133"/>
      <c r="VUF51" s="133"/>
      <c r="VUK51" s="133"/>
      <c r="VUP51" s="133"/>
      <c r="VUU51" s="133"/>
      <c r="VUZ51" s="133"/>
      <c r="VVE51" s="133"/>
      <c r="VVJ51" s="133"/>
      <c r="VVO51" s="133"/>
      <c r="VVT51" s="133"/>
      <c r="VVY51" s="133"/>
      <c r="VWD51" s="133"/>
      <c r="VWI51" s="133"/>
      <c r="VWN51" s="133"/>
      <c r="VWS51" s="133"/>
      <c r="VWX51" s="133"/>
      <c r="VXC51" s="133"/>
      <c r="VXH51" s="133"/>
      <c r="VXM51" s="133"/>
      <c r="VXR51" s="133"/>
      <c r="VXW51" s="133"/>
      <c r="VYB51" s="133"/>
      <c r="VYG51" s="133"/>
      <c r="VYL51" s="133"/>
      <c r="VYQ51" s="133"/>
      <c r="VYV51" s="133"/>
      <c r="VZA51" s="133"/>
      <c r="VZF51" s="133"/>
      <c r="VZK51" s="133"/>
      <c r="VZP51" s="133"/>
      <c r="VZU51" s="133"/>
      <c r="VZZ51" s="133"/>
      <c r="WAE51" s="133"/>
      <c r="WAJ51" s="133"/>
      <c r="WAO51" s="133"/>
      <c r="WAT51" s="133"/>
      <c r="WAY51" s="133"/>
      <c r="WBD51" s="133"/>
      <c r="WBI51" s="133"/>
      <c r="WBN51" s="133"/>
      <c r="WBS51" s="133"/>
      <c r="WBX51" s="133"/>
      <c r="WCC51" s="133"/>
      <c r="WCH51" s="133"/>
      <c r="WCM51" s="133"/>
      <c r="WCR51" s="133"/>
      <c r="WCW51" s="133"/>
      <c r="WDB51" s="133"/>
      <c r="WDG51" s="133"/>
      <c r="WDL51" s="133"/>
      <c r="WDQ51" s="133"/>
      <c r="WDV51" s="133"/>
      <c r="WEA51" s="133"/>
      <c r="WEF51" s="133"/>
      <c r="WEK51" s="133"/>
      <c r="WEP51" s="133"/>
      <c r="WEU51" s="133"/>
      <c r="WEZ51" s="133"/>
      <c r="WFE51" s="133"/>
      <c r="WFJ51" s="133"/>
      <c r="WFO51" s="133"/>
      <c r="WFT51" s="133"/>
      <c r="WFY51" s="133"/>
      <c r="WGD51" s="133"/>
      <c r="WGI51" s="133"/>
      <c r="WGN51" s="133"/>
      <c r="WGS51" s="133"/>
      <c r="WGX51" s="133"/>
      <c r="WHC51" s="133"/>
      <c r="WHH51" s="133"/>
      <c r="WHM51" s="133"/>
      <c r="WHR51" s="133"/>
      <c r="WHW51" s="133"/>
      <c r="WIB51" s="133"/>
      <c r="WIG51" s="133"/>
      <c r="WIL51" s="133"/>
      <c r="WIQ51" s="133"/>
      <c r="WIV51" s="133"/>
      <c r="WJA51" s="133"/>
      <c r="WJF51" s="133"/>
      <c r="WJK51" s="133"/>
      <c r="WJP51" s="133"/>
      <c r="WJU51" s="133"/>
      <c r="WJZ51" s="133"/>
      <c r="WKE51" s="133"/>
      <c r="WKJ51" s="133"/>
      <c r="WKO51" s="133"/>
      <c r="WKT51" s="133"/>
      <c r="WKY51" s="133"/>
      <c r="WLD51" s="133"/>
      <c r="WLI51" s="133"/>
      <c r="WLN51" s="133"/>
      <c r="WLS51" s="133"/>
      <c r="WLX51" s="133"/>
      <c r="WMC51" s="133"/>
      <c r="WMH51" s="133"/>
      <c r="WMM51" s="133"/>
      <c r="WMR51" s="133"/>
      <c r="WMW51" s="133"/>
      <c r="WNB51" s="133"/>
      <c r="WNG51" s="133"/>
      <c r="WNL51" s="133"/>
      <c r="WNQ51" s="133"/>
      <c r="WNV51" s="133"/>
      <c r="WOA51" s="133"/>
      <c r="WOF51" s="133"/>
      <c r="WOK51" s="133"/>
      <c r="WOP51" s="133"/>
      <c r="WOU51" s="133"/>
      <c r="WOZ51" s="133"/>
      <c r="WPE51" s="133"/>
      <c r="WPJ51" s="133"/>
      <c r="WPO51" s="133"/>
      <c r="WPT51" s="133"/>
      <c r="WPY51" s="133"/>
      <c r="WQD51" s="133"/>
      <c r="WQI51" s="133"/>
      <c r="WQN51" s="133"/>
      <c r="WQS51" s="133"/>
      <c r="WQX51" s="133"/>
      <c r="WRC51" s="133"/>
      <c r="WRH51" s="133"/>
      <c r="WRM51" s="133"/>
      <c r="WRR51" s="133"/>
      <c r="WRW51" s="133"/>
      <c r="WSB51" s="133"/>
      <c r="WSG51" s="133"/>
      <c r="WSL51" s="133"/>
      <c r="WSQ51" s="133"/>
      <c r="WSV51" s="133"/>
      <c r="WTA51" s="133"/>
      <c r="WTF51" s="133"/>
      <c r="WTK51" s="133"/>
      <c r="WTP51" s="133"/>
      <c r="WTU51" s="133"/>
      <c r="WTZ51" s="133"/>
      <c r="WUE51" s="133"/>
      <c r="WUJ51" s="133"/>
      <c r="WUO51" s="133"/>
      <c r="WUT51" s="133"/>
      <c r="WUY51" s="133"/>
      <c r="WVD51" s="133"/>
      <c r="WVI51" s="133"/>
      <c r="WVN51" s="133"/>
      <c r="WVS51" s="133"/>
      <c r="WVX51" s="133"/>
      <c r="WWC51" s="133"/>
      <c r="WWH51" s="133"/>
      <c r="WWM51" s="133"/>
      <c r="WWR51" s="133"/>
      <c r="WWW51" s="133"/>
      <c r="WXB51" s="133"/>
      <c r="WXG51" s="133"/>
      <c r="WXL51" s="133"/>
      <c r="WXQ51" s="133"/>
      <c r="WXV51" s="133"/>
      <c r="WYA51" s="133"/>
      <c r="WYF51" s="133"/>
      <c r="WYK51" s="133"/>
      <c r="WYP51" s="133"/>
      <c r="WYU51" s="133"/>
      <c r="WYZ51" s="133"/>
      <c r="WZE51" s="133"/>
      <c r="WZJ51" s="133"/>
      <c r="WZO51" s="133"/>
      <c r="WZT51" s="133"/>
      <c r="WZY51" s="133"/>
      <c r="XAD51" s="133"/>
      <c r="XAI51" s="133"/>
      <c r="XAN51" s="133"/>
      <c r="XAS51" s="133"/>
      <c r="XAX51" s="133"/>
      <c r="XBC51" s="133"/>
      <c r="XBH51" s="133"/>
      <c r="XBM51" s="133"/>
      <c r="XBR51" s="133"/>
      <c r="XBW51" s="133"/>
      <c r="XCB51" s="133"/>
      <c r="XCG51" s="133"/>
      <c r="XCL51" s="133"/>
      <c r="XCQ51" s="133"/>
      <c r="XCV51" s="133"/>
      <c r="XDA51" s="133"/>
      <c r="XDF51" s="133"/>
      <c r="XDK51" s="133"/>
      <c r="XDP51" s="133"/>
      <c r="XDU51" s="133"/>
      <c r="XDZ51" s="133"/>
      <c r="XEE51" s="133"/>
      <c r="XEJ51" s="133"/>
      <c r="XEO51" s="133"/>
      <c r="XET51" s="133"/>
      <c r="XEY51" s="133"/>
      <c r="XFD51" s="133"/>
    </row>
    <row r="52" spans="1:1024 1029:2044 2049:3069 3074:4094 4099:5119 5124:6144 6149:7164 7169:8189 8194:9214 9219:10239 10244:11264 11269:12284 12289:13309 13314:14334 14339:15359 15364:16384">
      <c r="A52" s="132" t="s">
        <v>826</v>
      </c>
      <c r="B52" s="132" t="s">
        <v>1488</v>
      </c>
      <c r="C52" s="132" t="s">
        <v>1507</v>
      </c>
      <c r="D52" s="133">
        <v>7656.7699999999995</v>
      </c>
      <c r="E52" s="132" t="s">
        <v>822</v>
      </c>
      <c r="I52" s="133"/>
      <c r="N52" s="133"/>
      <c r="S52" s="133"/>
      <c r="X52" s="133"/>
      <c r="AC52" s="133"/>
      <c r="AH52" s="133"/>
      <c r="AM52" s="133"/>
      <c r="AR52" s="133"/>
      <c r="AW52" s="133"/>
      <c r="BB52" s="133"/>
      <c r="BG52" s="133"/>
      <c r="BL52" s="133"/>
      <c r="BQ52" s="133"/>
      <c r="BV52" s="133"/>
      <c r="CA52" s="133"/>
      <c r="CF52" s="133"/>
      <c r="CK52" s="133"/>
      <c r="CP52" s="133"/>
      <c r="CU52" s="133"/>
      <c r="CZ52" s="133"/>
      <c r="DE52" s="133"/>
      <c r="DJ52" s="133"/>
      <c r="DO52" s="133"/>
      <c r="DT52" s="133"/>
      <c r="DY52" s="133"/>
      <c r="ED52" s="133"/>
      <c r="EI52" s="133"/>
      <c r="EN52" s="133"/>
      <c r="ES52" s="133"/>
      <c r="EX52" s="133"/>
      <c r="FC52" s="133"/>
      <c r="FH52" s="133"/>
      <c r="FM52" s="133"/>
      <c r="FR52" s="133"/>
      <c r="FW52" s="133"/>
      <c r="GB52" s="133"/>
      <c r="GG52" s="133"/>
      <c r="GL52" s="133"/>
      <c r="GQ52" s="133"/>
      <c r="GV52" s="133"/>
      <c r="HA52" s="133"/>
      <c r="HF52" s="133"/>
      <c r="HK52" s="133"/>
      <c r="HP52" s="133"/>
      <c r="HU52" s="133"/>
      <c r="HZ52" s="133"/>
      <c r="IE52" s="133"/>
      <c r="IJ52" s="133"/>
      <c r="IO52" s="133"/>
      <c r="IT52" s="133"/>
      <c r="IY52" s="133"/>
      <c r="JD52" s="133"/>
      <c r="JI52" s="133"/>
      <c r="JN52" s="133"/>
      <c r="JS52" s="133"/>
      <c r="JX52" s="133"/>
      <c r="KC52" s="133"/>
      <c r="KH52" s="133"/>
      <c r="KM52" s="133"/>
      <c r="KR52" s="133"/>
      <c r="KW52" s="133"/>
      <c r="LB52" s="133"/>
      <c r="LG52" s="133"/>
      <c r="LL52" s="133"/>
      <c r="LQ52" s="133"/>
      <c r="LV52" s="133"/>
      <c r="MA52" s="133"/>
      <c r="MF52" s="133"/>
      <c r="MK52" s="133"/>
      <c r="MP52" s="133"/>
      <c r="MU52" s="133"/>
      <c r="MZ52" s="133"/>
      <c r="NE52" s="133"/>
      <c r="NJ52" s="133"/>
      <c r="NO52" s="133"/>
      <c r="NT52" s="133"/>
      <c r="NY52" s="133"/>
      <c r="OD52" s="133"/>
      <c r="OI52" s="133"/>
      <c r="ON52" s="133"/>
      <c r="OS52" s="133"/>
      <c r="OX52" s="133"/>
      <c r="PC52" s="133"/>
      <c r="PH52" s="133"/>
      <c r="PM52" s="133"/>
      <c r="PR52" s="133"/>
      <c r="PW52" s="133"/>
      <c r="QB52" s="133"/>
      <c r="QG52" s="133"/>
      <c r="QL52" s="133"/>
      <c r="QQ52" s="133"/>
      <c r="QV52" s="133"/>
      <c r="RA52" s="133"/>
      <c r="RF52" s="133"/>
      <c r="RK52" s="133"/>
      <c r="RP52" s="133"/>
      <c r="RU52" s="133"/>
      <c r="RZ52" s="133"/>
      <c r="SE52" s="133"/>
      <c r="SJ52" s="133"/>
      <c r="SO52" s="133"/>
      <c r="ST52" s="133"/>
      <c r="SY52" s="133"/>
      <c r="TD52" s="133"/>
      <c r="TI52" s="133"/>
      <c r="TN52" s="133"/>
      <c r="TS52" s="133"/>
      <c r="TX52" s="133"/>
      <c r="UC52" s="133"/>
      <c r="UH52" s="133"/>
      <c r="UM52" s="133"/>
      <c r="UR52" s="133"/>
      <c r="UW52" s="133"/>
      <c r="VB52" s="133"/>
      <c r="VG52" s="133"/>
      <c r="VL52" s="133"/>
      <c r="VQ52" s="133"/>
      <c r="VV52" s="133"/>
      <c r="WA52" s="133"/>
      <c r="WF52" s="133"/>
      <c r="WK52" s="133"/>
      <c r="WP52" s="133"/>
      <c r="WU52" s="133"/>
      <c r="WZ52" s="133"/>
      <c r="XE52" s="133"/>
      <c r="XJ52" s="133"/>
      <c r="XO52" s="133"/>
      <c r="XT52" s="133"/>
      <c r="XY52" s="133"/>
      <c r="YD52" s="133"/>
      <c r="YI52" s="133"/>
      <c r="YN52" s="133"/>
      <c r="YS52" s="133"/>
      <c r="YX52" s="133"/>
      <c r="ZC52" s="133"/>
      <c r="ZH52" s="133"/>
      <c r="ZM52" s="133"/>
      <c r="ZR52" s="133"/>
      <c r="ZW52" s="133"/>
      <c r="AAB52" s="133"/>
      <c r="AAG52" s="133"/>
      <c r="AAL52" s="133"/>
      <c r="AAQ52" s="133"/>
      <c r="AAV52" s="133"/>
      <c r="ABA52" s="133"/>
      <c r="ABF52" s="133"/>
      <c r="ABK52" s="133"/>
      <c r="ABP52" s="133"/>
      <c r="ABU52" s="133"/>
      <c r="ABZ52" s="133"/>
      <c r="ACE52" s="133"/>
      <c r="ACJ52" s="133"/>
      <c r="ACO52" s="133"/>
      <c r="ACT52" s="133"/>
      <c r="ACY52" s="133"/>
      <c r="ADD52" s="133"/>
      <c r="ADI52" s="133"/>
      <c r="ADN52" s="133"/>
      <c r="ADS52" s="133"/>
      <c r="ADX52" s="133"/>
      <c r="AEC52" s="133"/>
      <c r="AEH52" s="133"/>
      <c r="AEM52" s="133"/>
      <c r="AER52" s="133"/>
      <c r="AEW52" s="133"/>
      <c r="AFB52" s="133"/>
      <c r="AFG52" s="133"/>
      <c r="AFL52" s="133"/>
      <c r="AFQ52" s="133"/>
      <c r="AFV52" s="133"/>
      <c r="AGA52" s="133"/>
      <c r="AGF52" s="133"/>
      <c r="AGK52" s="133"/>
      <c r="AGP52" s="133"/>
      <c r="AGU52" s="133"/>
      <c r="AGZ52" s="133"/>
      <c r="AHE52" s="133"/>
      <c r="AHJ52" s="133"/>
      <c r="AHO52" s="133"/>
      <c r="AHT52" s="133"/>
      <c r="AHY52" s="133"/>
      <c r="AID52" s="133"/>
      <c r="AII52" s="133"/>
      <c r="AIN52" s="133"/>
      <c r="AIS52" s="133"/>
      <c r="AIX52" s="133"/>
      <c r="AJC52" s="133"/>
      <c r="AJH52" s="133"/>
      <c r="AJM52" s="133"/>
      <c r="AJR52" s="133"/>
      <c r="AJW52" s="133"/>
      <c r="AKB52" s="133"/>
      <c r="AKG52" s="133"/>
      <c r="AKL52" s="133"/>
      <c r="AKQ52" s="133"/>
      <c r="AKV52" s="133"/>
      <c r="ALA52" s="133"/>
      <c r="ALF52" s="133"/>
      <c r="ALK52" s="133"/>
      <c r="ALP52" s="133"/>
      <c r="ALU52" s="133"/>
      <c r="ALZ52" s="133"/>
      <c r="AME52" s="133"/>
      <c r="AMJ52" s="133"/>
      <c r="AMO52" s="133"/>
      <c r="AMT52" s="133"/>
      <c r="AMY52" s="133"/>
      <c r="AND52" s="133"/>
      <c r="ANI52" s="133"/>
      <c r="ANN52" s="133"/>
      <c r="ANS52" s="133"/>
      <c r="ANX52" s="133"/>
      <c r="AOC52" s="133"/>
      <c r="AOH52" s="133"/>
      <c r="AOM52" s="133"/>
      <c r="AOR52" s="133"/>
      <c r="AOW52" s="133"/>
      <c r="APB52" s="133"/>
      <c r="APG52" s="133"/>
      <c r="APL52" s="133"/>
      <c r="APQ52" s="133"/>
      <c r="APV52" s="133"/>
      <c r="AQA52" s="133"/>
      <c r="AQF52" s="133"/>
      <c r="AQK52" s="133"/>
      <c r="AQP52" s="133"/>
      <c r="AQU52" s="133"/>
      <c r="AQZ52" s="133"/>
      <c r="ARE52" s="133"/>
      <c r="ARJ52" s="133"/>
      <c r="ARO52" s="133"/>
      <c r="ART52" s="133"/>
      <c r="ARY52" s="133"/>
      <c r="ASD52" s="133"/>
      <c r="ASI52" s="133"/>
      <c r="ASN52" s="133"/>
      <c r="ASS52" s="133"/>
      <c r="ASX52" s="133"/>
      <c r="ATC52" s="133"/>
      <c r="ATH52" s="133"/>
      <c r="ATM52" s="133"/>
      <c r="ATR52" s="133"/>
      <c r="ATW52" s="133"/>
      <c r="AUB52" s="133"/>
      <c r="AUG52" s="133"/>
      <c r="AUL52" s="133"/>
      <c r="AUQ52" s="133"/>
      <c r="AUV52" s="133"/>
      <c r="AVA52" s="133"/>
      <c r="AVF52" s="133"/>
      <c r="AVK52" s="133"/>
      <c r="AVP52" s="133"/>
      <c r="AVU52" s="133"/>
      <c r="AVZ52" s="133"/>
      <c r="AWE52" s="133"/>
      <c r="AWJ52" s="133"/>
      <c r="AWO52" s="133"/>
      <c r="AWT52" s="133"/>
      <c r="AWY52" s="133"/>
      <c r="AXD52" s="133"/>
      <c r="AXI52" s="133"/>
      <c r="AXN52" s="133"/>
      <c r="AXS52" s="133"/>
      <c r="AXX52" s="133"/>
      <c r="AYC52" s="133"/>
      <c r="AYH52" s="133"/>
      <c r="AYM52" s="133"/>
      <c r="AYR52" s="133"/>
      <c r="AYW52" s="133"/>
      <c r="AZB52" s="133"/>
      <c r="AZG52" s="133"/>
      <c r="AZL52" s="133"/>
      <c r="AZQ52" s="133"/>
      <c r="AZV52" s="133"/>
      <c r="BAA52" s="133"/>
      <c r="BAF52" s="133"/>
      <c r="BAK52" s="133"/>
      <c r="BAP52" s="133"/>
      <c r="BAU52" s="133"/>
      <c r="BAZ52" s="133"/>
      <c r="BBE52" s="133"/>
      <c r="BBJ52" s="133"/>
      <c r="BBO52" s="133"/>
      <c r="BBT52" s="133"/>
      <c r="BBY52" s="133"/>
      <c r="BCD52" s="133"/>
      <c r="BCI52" s="133"/>
      <c r="BCN52" s="133"/>
      <c r="BCS52" s="133"/>
      <c r="BCX52" s="133"/>
      <c r="BDC52" s="133"/>
      <c r="BDH52" s="133"/>
      <c r="BDM52" s="133"/>
      <c r="BDR52" s="133"/>
      <c r="BDW52" s="133"/>
      <c r="BEB52" s="133"/>
      <c r="BEG52" s="133"/>
      <c r="BEL52" s="133"/>
      <c r="BEQ52" s="133"/>
      <c r="BEV52" s="133"/>
      <c r="BFA52" s="133"/>
      <c r="BFF52" s="133"/>
      <c r="BFK52" s="133"/>
      <c r="BFP52" s="133"/>
      <c r="BFU52" s="133"/>
      <c r="BFZ52" s="133"/>
      <c r="BGE52" s="133"/>
      <c r="BGJ52" s="133"/>
      <c r="BGO52" s="133"/>
      <c r="BGT52" s="133"/>
      <c r="BGY52" s="133"/>
      <c r="BHD52" s="133"/>
      <c r="BHI52" s="133"/>
      <c r="BHN52" s="133"/>
      <c r="BHS52" s="133"/>
      <c r="BHX52" s="133"/>
      <c r="BIC52" s="133"/>
      <c r="BIH52" s="133"/>
      <c r="BIM52" s="133"/>
      <c r="BIR52" s="133"/>
      <c r="BIW52" s="133"/>
      <c r="BJB52" s="133"/>
      <c r="BJG52" s="133"/>
      <c r="BJL52" s="133"/>
      <c r="BJQ52" s="133"/>
      <c r="BJV52" s="133"/>
      <c r="BKA52" s="133"/>
      <c r="BKF52" s="133"/>
      <c r="BKK52" s="133"/>
      <c r="BKP52" s="133"/>
      <c r="BKU52" s="133"/>
      <c r="BKZ52" s="133"/>
      <c r="BLE52" s="133"/>
      <c r="BLJ52" s="133"/>
      <c r="BLO52" s="133"/>
      <c r="BLT52" s="133"/>
      <c r="BLY52" s="133"/>
      <c r="BMD52" s="133"/>
      <c r="BMI52" s="133"/>
      <c r="BMN52" s="133"/>
      <c r="BMS52" s="133"/>
      <c r="BMX52" s="133"/>
      <c r="BNC52" s="133"/>
      <c r="BNH52" s="133"/>
      <c r="BNM52" s="133"/>
      <c r="BNR52" s="133"/>
      <c r="BNW52" s="133"/>
      <c r="BOB52" s="133"/>
      <c r="BOG52" s="133"/>
      <c r="BOL52" s="133"/>
      <c r="BOQ52" s="133"/>
      <c r="BOV52" s="133"/>
      <c r="BPA52" s="133"/>
      <c r="BPF52" s="133"/>
      <c r="BPK52" s="133"/>
      <c r="BPP52" s="133"/>
      <c r="BPU52" s="133"/>
      <c r="BPZ52" s="133"/>
      <c r="BQE52" s="133"/>
      <c r="BQJ52" s="133"/>
      <c r="BQO52" s="133"/>
      <c r="BQT52" s="133"/>
      <c r="BQY52" s="133"/>
      <c r="BRD52" s="133"/>
      <c r="BRI52" s="133"/>
      <c r="BRN52" s="133"/>
      <c r="BRS52" s="133"/>
      <c r="BRX52" s="133"/>
      <c r="BSC52" s="133"/>
      <c r="BSH52" s="133"/>
      <c r="BSM52" s="133"/>
      <c r="BSR52" s="133"/>
      <c r="BSW52" s="133"/>
      <c r="BTB52" s="133"/>
      <c r="BTG52" s="133"/>
      <c r="BTL52" s="133"/>
      <c r="BTQ52" s="133"/>
      <c r="BTV52" s="133"/>
      <c r="BUA52" s="133"/>
      <c r="BUF52" s="133"/>
      <c r="BUK52" s="133"/>
      <c r="BUP52" s="133"/>
      <c r="BUU52" s="133"/>
      <c r="BUZ52" s="133"/>
      <c r="BVE52" s="133"/>
      <c r="BVJ52" s="133"/>
      <c r="BVO52" s="133"/>
      <c r="BVT52" s="133"/>
      <c r="BVY52" s="133"/>
      <c r="BWD52" s="133"/>
      <c r="BWI52" s="133"/>
      <c r="BWN52" s="133"/>
      <c r="BWS52" s="133"/>
      <c r="BWX52" s="133"/>
      <c r="BXC52" s="133"/>
      <c r="BXH52" s="133"/>
      <c r="BXM52" s="133"/>
      <c r="BXR52" s="133"/>
      <c r="BXW52" s="133"/>
      <c r="BYB52" s="133"/>
      <c r="BYG52" s="133"/>
      <c r="BYL52" s="133"/>
      <c r="BYQ52" s="133"/>
      <c r="BYV52" s="133"/>
      <c r="BZA52" s="133"/>
      <c r="BZF52" s="133"/>
      <c r="BZK52" s="133"/>
      <c r="BZP52" s="133"/>
      <c r="BZU52" s="133"/>
      <c r="BZZ52" s="133"/>
      <c r="CAE52" s="133"/>
      <c r="CAJ52" s="133"/>
      <c r="CAO52" s="133"/>
      <c r="CAT52" s="133"/>
      <c r="CAY52" s="133"/>
      <c r="CBD52" s="133"/>
      <c r="CBI52" s="133"/>
      <c r="CBN52" s="133"/>
      <c r="CBS52" s="133"/>
      <c r="CBX52" s="133"/>
      <c r="CCC52" s="133"/>
      <c r="CCH52" s="133"/>
      <c r="CCM52" s="133"/>
      <c r="CCR52" s="133"/>
      <c r="CCW52" s="133"/>
      <c r="CDB52" s="133"/>
      <c r="CDG52" s="133"/>
      <c r="CDL52" s="133"/>
      <c r="CDQ52" s="133"/>
      <c r="CDV52" s="133"/>
      <c r="CEA52" s="133"/>
      <c r="CEF52" s="133"/>
      <c r="CEK52" s="133"/>
      <c r="CEP52" s="133"/>
      <c r="CEU52" s="133"/>
      <c r="CEZ52" s="133"/>
      <c r="CFE52" s="133"/>
      <c r="CFJ52" s="133"/>
      <c r="CFO52" s="133"/>
      <c r="CFT52" s="133"/>
      <c r="CFY52" s="133"/>
      <c r="CGD52" s="133"/>
      <c r="CGI52" s="133"/>
      <c r="CGN52" s="133"/>
      <c r="CGS52" s="133"/>
      <c r="CGX52" s="133"/>
      <c r="CHC52" s="133"/>
      <c r="CHH52" s="133"/>
      <c r="CHM52" s="133"/>
      <c r="CHR52" s="133"/>
      <c r="CHW52" s="133"/>
      <c r="CIB52" s="133"/>
      <c r="CIG52" s="133"/>
      <c r="CIL52" s="133"/>
      <c r="CIQ52" s="133"/>
      <c r="CIV52" s="133"/>
      <c r="CJA52" s="133"/>
      <c r="CJF52" s="133"/>
      <c r="CJK52" s="133"/>
      <c r="CJP52" s="133"/>
      <c r="CJU52" s="133"/>
      <c r="CJZ52" s="133"/>
      <c r="CKE52" s="133"/>
      <c r="CKJ52" s="133"/>
      <c r="CKO52" s="133"/>
      <c r="CKT52" s="133"/>
      <c r="CKY52" s="133"/>
      <c r="CLD52" s="133"/>
      <c r="CLI52" s="133"/>
      <c r="CLN52" s="133"/>
      <c r="CLS52" s="133"/>
      <c r="CLX52" s="133"/>
      <c r="CMC52" s="133"/>
      <c r="CMH52" s="133"/>
      <c r="CMM52" s="133"/>
      <c r="CMR52" s="133"/>
      <c r="CMW52" s="133"/>
      <c r="CNB52" s="133"/>
      <c r="CNG52" s="133"/>
      <c r="CNL52" s="133"/>
      <c r="CNQ52" s="133"/>
      <c r="CNV52" s="133"/>
      <c r="COA52" s="133"/>
      <c r="COF52" s="133"/>
      <c r="COK52" s="133"/>
      <c r="COP52" s="133"/>
      <c r="COU52" s="133"/>
      <c r="COZ52" s="133"/>
      <c r="CPE52" s="133"/>
      <c r="CPJ52" s="133"/>
      <c r="CPO52" s="133"/>
      <c r="CPT52" s="133"/>
      <c r="CPY52" s="133"/>
      <c r="CQD52" s="133"/>
      <c r="CQI52" s="133"/>
      <c r="CQN52" s="133"/>
      <c r="CQS52" s="133"/>
      <c r="CQX52" s="133"/>
      <c r="CRC52" s="133"/>
      <c r="CRH52" s="133"/>
      <c r="CRM52" s="133"/>
      <c r="CRR52" s="133"/>
      <c r="CRW52" s="133"/>
      <c r="CSB52" s="133"/>
      <c r="CSG52" s="133"/>
      <c r="CSL52" s="133"/>
      <c r="CSQ52" s="133"/>
      <c r="CSV52" s="133"/>
      <c r="CTA52" s="133"/>
      <c r="CTF52" s="133"/>
      <c r="CTK52" s="133"/>
      <c r="CTP52" s="133"/>
      <c r="CTU52" s="133"/>
      <c r="CTZ52" s="133"/>
      <c r="CUE52" s="133"/>
      <c r="CUJ52" s="133"/>
      <c r="CUO52" s="133"/>
      <c r="CUT52" s="133"/>
      <c r="CUY52" s="133"/>
      <c r="CVD52" s="133"/>
      <c r="CVI52" s="133"/>
      <c r="CVN52" s="133"/>
      <c r="CVS52" s="133"/>
      <c r="CVX52" s="133"/>
      <c r="CWC52" s="133"/>
      <c r="CWH52" s="133"/>
      <c r="CWM52" s="133"/>
      <c r="CWR52" s="133"/>
      <c r="CWW52" s="133"/>
      <c r="CXB52" s="133"/>
      <c r="CXG52" s="133"/>
      <c r="CXL52" s="133"/>
      <c r="CXQ52" s="133"/>
      <c r="CXV52" s="133"/>
      <c r="CYA52" s="133"/>
      <c r="CYF52" s="133"/>
      <c r="CYK52" s="133"/>
      <c r="CYP52" s="133"/>
      <c r="CYU52" s="133"/>
      <c r="CYZ52" s="133"/>
      <c r="CZE52" s="133"/>
      <c r="CZJ52" s="133"/>
      <c r="CZO52" s="133"/>
      <c r="CZT52" s="133"/>
      <c r="CZY52" s="133"/>
      <c r="DAD52" s="133"/>
      <c r="DAI52" s="133"/>
      <c r="DAN52" s="133"/>
      <c r="DAS52" s="133"/>
      <c r="DAX52" s="133"/>
      <c r="DBC52" s="133"/>
      <c r="DBH52" s="133"/>
      <c r="DBM52" s="133"/>
      <c r="DBR52" s="133"/>
      <c r="DBW52" s="133"/>
      <c r="DCB52" s="133"/>
      <c r="DCG52" s="133"/>
      <c r="DCL52" s="133"/>
      <c r="DCQ52" s="133"/>
      <c r="DCV52" s="133"/>
      <c r="DDA52" s="133"/>
      <c r="DDF52" s="133"/>
      <c r="DDK52" s="133"/>
      <c r="DDP52" s="133"/>
      <c r="DDU52" s="133"/>
      <c r="DDZ52" s="133"/>
      <c r="DEE52" s="133"/>
      <c r="DEJ52" s="133"/>
      <c r="DEO52" s="133"/>
      <c r="DET52" s="133"/>
      <c r="DEY52" s="133"/>
      <c r="DFD52" s="133"/>
      <c r="DFI52" s="133"/>
      <c r="DFN52" s="133"/>
      <c r="DFS52" s="133"/>
      <c r="DFX52" s="133"/>
      <c r="DGC52" s="133"/>
      <c r="DGH52" s="133"/>
      <c r="DGM52" s="133"/>
      <c r="DGR52" s="133"/>
      <c r="DGW52" s="133"/>
      <c r="DHB52" s="133"/>
      <c r="DHG52" s="133"/>
      <c r="DHL52" s="133"/>
      <c r="DHQ52" s="133"/>
      <c r="DHV52" s="133"/>
      <c r="DIA52" s="133"/>
      <c r="DIF52" s="133"/>
      <c r="DIK52" s="133"/>
      <c r="DIP52" s="133"/>
      <c r="DIU52" s="133"/>
      <c r="DIZ52" s="133"/>
      <c r="DJE52" s="133"/>
      <c r="DJJ52" s="133"/>
      <c r="DJO52" s="133"/>
      <c r="DJT52" s="133"/>
      <c r="DJY52" s="133"/>
      <c r="DKD52" s="133"/>
      <c r="DKI52" s="133"/>
      <c r="DKN52" s="133"/>
      <c r="DKS52" s="133"/>
      <c r="DKX52" s="133"/>
      <c r="DLC52" s="133"/>
      <c r="DLH52" s="133"/>
      <c r="DLM52" s="133"/>
      <c r="DLR52" s="133"/>
      <c r="DLW52" s="133"/>
      <c r="DMB52" s="133"/>
      <c r="DMG52" s="133"/>
      <c r="DML52" s="133"/>
      <c r="DMQ52" s="133"/>
      <c r="DMV52" s="133"/>
      <c r="DNA52" s="133"/>
      <c r="DNF52" s="133"/>
      <c r="DNK52" s="133"/>
      <c r="DNP52" s="133"/>
      <c r="DNU52" s="133"/>
      <c r="DNZ52" s="133"/>
      <c r="DOE52" s="133"/>
      <c r="DOJ52" s="133"/>
      <c r="DOO52" s="133"/>
      <c r="DOT52" s="133"/>
      <c r="DOY52" s="133"/>
      <c r="DPD52" s="133"/>
      <c r="DPI52" s="133"/>
      <c r="DPN52" s="133"/>
      <c r="DPS52" s="133"/>
      <c r="DPX52" s="133"/>
      <c r="DQC52" s="133"/>
      <c r="DQH52" s="133"/>
      <c r="DQM52" s="133"/>
      <c r="DQR52" s="133"/>
      <c r="DQW52" s="133"/>
      <c r="DRB52" s="133"/>
      <c r="DRG52" s="133"/>
      <c r="DRL52" s="133"/>
      <c r="DRQ52" s="133"/>
      <c r="DRV52" s="133"/>
      <c r="DSA52" s="133"/>
      <c r="DSF52" s="133"/>
      <c r="DSK52" s="133"/>
      <c r="DSP52" s="133"/>
      <c r="DSU52" s="133"/>
      <c r="DSZ52" s="133"/>
      <c r="DTE52" s="133"/>
      <c r="DTJ52" s="133"/>
      <c r="DTO52" s="133"/>
      <c r="DTT52" s="133"/>
      <c r="DTY52" s="133"/>
      <c r="DUD52" s="133"/>
      <c r="DUI52" s="133"/>
      <c r="DUN52" s="133"/>
      <c r="DUS52" s="133"/>
      <c r="DUX52" s="133"/>
      <c r="DVC52" s="133"/>
      <c r="DVH52" s="133"/>
      <c r="DVM52" s="133"/>
      <c r="DVR52" s="133"/>
      <c r="DVW52" s="133"/>
      <c r="DWB52" s="133"/>
      <c r="DWG52" s="133"/>
      <c r="DWL52" s="133"/>
      <c r="DWQ52" s="133"/>
      <c r="DWV52" s="133"/>
      <c r="DXA52" s="133"/>
      <c r="DXF52" s="133"/>
      <c r="DXK52" s="133"/>
      <c r="DXP52" s="133"/>
      <c r="DXU52" s="133"/>
      <c r="DXZ52" s="133"/>
      <c r="DYE52" s="133"/>
      <c r="DYJ52" s="133"/>
      <c r="DYO52" s="133"/>
      <c r="DYT52" s="133"/>
      <c r="DYY52" s="133"/>
      <c r="DZD52" s="133"/>
      <c r="DZI52" s="133"/>
      <c r="DZN52" s="133"/>
      <c r="DZS52" s="133"/>
      <c r="DZX52" s="133"/>
      <c r="EAC52" s="133"/>
      <c r="EAH52" s="133"/>
      <c r="EAM52" s="133"/>
      <c r="EAR52" s="133"/>
      <c r="EAW52" s="133"/>
      <c r="EBB52" s="133"/>
      <c r="EBG52" s="133"/>
      <c r="EBL52" s="133"/>
      <c r="EBQ52" s="133"/>
      <c r="EBV52" s="133"/>
      <c r="ECA52" s="133"/>
      <c r="ECF52" s="133"/>
      <c r="ECK52" s="133"/>
      <c r="ECP52" s="133"/>
      <c r="ECU52" s="133"/>
      <c r="ECZ52" s="133"/>
      <c r="EDE52" s="133"/>
      <c r="EDJ52" s="133"/>
      <c r="EDO52" s="133"/>
      <c r="EDT52" s="133"/>
      <c r="EDY52" s="133"/>
      <c r="EED52" s="133"/>
      <c r="EEI52" s="133"/>
      <c r="EEN52" s="133"/>
      <c r="EES52" s="133"/>
      <c r="EEX52" s="133"/>
      <c r="EFC52" s="133"/>
      <c r="EFH52" s="133"/>
      <c r="EFM52" s="133"/>
      <c r="EFR52" s="133"/>
      <c r="EFW52" s="133"/>
      <c r="EGB52" s="133"/>
      <c r="EGG52" s="133"/>
      <c r="EGL52" s="133"/>
      <c r="EGQ52" s="133"/>
      <c r="EGV52" s="133"/>
      <c r="EHA52" s="133"/>
      <c r="EHF52" s="133"/>
      <c r="EHK52" s="133"/>
      <c r="EHP52" s="133"/>
      <c r="EHU52" s="133"/>
      <c r="EHZ52" s="133"/>
      <c r="EIE52" s="133"/>
      <c r="EIJ52" s="133"/>
      <c r="EIO52" s="133"/>
      <c r="EIT52" s="133"/>
      <c r="EIY52" s="133"/>
      <c r="EJD52" s="133"/>
      <c r="EJI52" s="133"/>
      <c r="EJN52" s="133"/>
      <c r="EJS52" s="133"/>
      <c r="EJX52" s="133"/>
      <c r="EKC52" s="133"/>
      <c r="EKH52" s="133"/>
      <c r="EKM52" s="133"/>
      <c r="EKR52" s="133"/>
      <c r="EKW52" s="133"/>
      <c r="ELB52" s="133"/>
      <c r="ELG52" s="133"/>
      <c r="ELL52" s="133"/>
      <c r="ELQ52" s="133"/>
      <c r="ELV52" s="133"/>
      <c r="EMA52" s="133"/>
      <c r="EMF52" s="133"/>
      <c r="EMK52" s="133"/>
      <c r="EMP52" s="133"/>
      <c r="EMU52" s="133"/>
      <c r="EMZ52" s="133"/>
      <c r="ENE52" s="133"/>
      <c r="ENJ52" s="133"/>
      <c r="ENO52" s="133"/>
      <c r="ENT52" s="133"/>
      <c r="ENY52" s="133"/>
      <c r="EOD52" s="133"/>
      <c r="EOI52" s="133"/>
      <c r="EON52" s="133"/>
      <c r="EOS52" s="133"/>
      <c r="EOX52" s="133"/>
      <c r="EPC52" s="133"/>
      <c r="EPH52" s="133"/>
      <c r="EPM52" s="133"/>
      <c r="EPR52" s="133"/>
      <c r="EPW52" s="133"/>
      <c r="EQB52" s="133"/>
      <c r="EQG52" s="133"/>
      <c r="EQL52" s="133"/>
      <c r="EQQ52" s="133"/>
      <c r="EQV52" s="133"/>
      <c r="ERA52" s="133"/>
      <c r="ERF52" s="133"/>
      <c r="ERK52" s="133"/>
      <c r="ERP52" s="133"/>
      <c r="ERU52" s="133"/>
      <c r="ERZ52" s="133"/>
      <c r="ESE52" s="133"/>
      <c r="ESJ52" s="133"/>
      <c r="ESO52" s="133"/>
      <c r="EST52" s="133"/>
      <c r="ESY52" s="133"/>
      <c r="ETD52" s="133"/>
      <c r="ETI52" s="133"/>
      <c r="ETN52" s="133"/>
      <c r="ETS52" s="133"/>
      <c r="ETX52" s="133"/>
      <c r="EUC52" s="133"/>
      <c r="EUH52" s="133"/>
      <c r="EUM52" s="133"/>
      <c r="EUR52" s="133"/>
      <c r="EUW52" s="133"/>
      <c r="EVB52" s="133"/>
      <c r="EVG52" s="133"/>
      <c r="EVL52" s="133"/>
      <c r="EVQ52" s="133"/>
      <c r="EVV52" s="133"/>
      <c r="EWA52" s="133"/>
      <c r="EWF52" s="133"/>
      <c r="EWK52" s="133"/>
      <c r="EWP52" s="133"/>
      <c r="EWU52" s="133"/>
      <c r="EWZ52" s="133"/>
      <c r="EXE52" s="133"/>
      <c r="EXJ52" s="133"/>
      <c r="EXO52" s="133"/>
      <c r="EXT52" s="133"/>
      <c r="EXY52" s="133"/>
      <c r="EYD52" s="133"/>
      <c r="EYI52" s="133"/>
      <c r="EYN52" s="133"/>
      <c r="EYS52" s="133"/>
      <c r="EYX52" s="133"/>
      <c r="EZC52" s="133"/>
      <c r="EZH52" s="133"/>
      <c r="EZM52" s="133"/>
      <c r="EZR52" s="133"/>
      <c r="EZW52" s="133"/>
      <c r="FAB52" s="133"/>
      <c r="FAG52" s="133"/>
      <c r="FAL52" s="133"/>
      <c r="FAQ52" s="133"/>
      <c r="FAV52" s="133"/>
      <c r="FBA52" s="133"/>
      <c r="FBF52" s="133"/>
      <c r="FBK52" s="133"/>
      <c r="FBP52" s="133"/>
      <c r="FBU52" s="133"/>
      <c r="FBZ52" s="133"/>
      <c r="FCE52" s="133"/>
      <c r="FCJ52" s="133"/>
      <c r="FCO52" s="133"/>
      <c r="FCT52" s="133"/>
      <c r="FCY52" s="133"/>
      <c r="FDD52" s="133"/>
      <c r="FDI52" s="133"/>
      <c r="FDN52" s="133"/>
      <c r="FDS52" s="133"/>
      <c r="FDX52" s="133"/>
      <c r="FEC52" s="133"/>
      <c r="FEH52" s="133"/>
      <c r="FEM52" s="133"/>
      <c r="FER52" s="133"/>
      <c r="FEW52" s="133"/>
      <c r="FFB52" s="133"/>
      <c r="FFG52" s="133"/>
      <c r="FFL52" s="133"/>
      <c r="FFQ52" s="133"/>
      <c r="FFV52" s="133"/>
      <c r="FGA52" s="133"/>
      <c r="FGF52" s="133"/>
      <c r="FGK52" s="133"/>
      <c r="FGP52" s="133"/>
      <c r="FGU52" s="133"/>
      <c r="FGZ52" s="133"/>
      <c r="FHE52" s="133"/>
      <c r="FHJ52" s="133"/>
      <c r="FHO52" s="133"/>
      <c r="FHT52" s="133"/>
      <c r="FHY52" s="133"/>
      <c r="FID52" s="133"/>
      <c r="FII52" s="133"/>
      <c r="FIN52" s="133"/>
      <c r="FIS52" s="133"/>
      <c r="FIX52" s="133"/>
      <c r="FJC52" s="133"/>
      <c r="FJH52" s="133"/>
      <c r="FJM52" s="133"/>
      <c r="FJR52" s="133"/>
      <c r="FJW52" s="133"/>
      <c r="FKB52" s="133"/>
      <c r="FKG52" s="133"/>
      <c r="FKL52" s="133"/>
      <c r="FKQ52" s="133"/>
      <c r="FKV52" s="133"/>
      <c r="FLA52" s="133"/>
      <c r="FLF52" s="133"/>
      <c r="FLK52" s="133"/>
      <c r="FLP52" s="133"/>
      <c r="FLU52" s="133"/>
      <c r="FLZ52" s="133"/>
      <c r="FME52" s="133"/>
      <c r="FMJ52" s="133"/>
      <c r="FMO52" s="133"/>
      <c r="FMT52" s="133"/>
      <c r="FMY52" s="133"/>
      <c r="FND52" s="133"/>
      <c r="FNI52" s="133"/>
      <c r="FNN52" s="133"/>
      <c r="FNS52" s="133"/>
      <c r="FNX52" s="133"/>
      <c r="FOC52" s="133"/>
      <c r="FOH52" s="133"/>
      <c r="FOM52" s="133"/>
      <c r="FOR52" s="133"/>
      <c r="FOW52" s="133"/>
      <c r="FPB52" s="133"/>
      <c r="FPG52" s="133"/>
      <c r="FPL52" s="133"/>
      <c r="FPQ52" s="133"/>
      <c r="FPV52" s="133"/>
      <c r="FQA52" s="133"/>
      <c r="FQF52" s="133"/>
      <c r="FQK52" s="133"/>
      <c r="FQP52" s="133"/>
      <c r="FQU52" s="133"/>
      <c r="FQZ52" s="133"/>
      <c r="FRE52" s="133"/>
      <c r="FRJ52" s="133"/>
      <c r="FRO52" s="133"/>
      <c r="FRT52" s="133"/>
      <c r="FRY52" s="133"/>
      <c r="FSD52" s="133"/>
      <c r="FSI52" s="133"/>
      <c r="FSN52" s="133"/>
      <c r="FSS52" s="133"/>
      <c r="FSX52" s="133"/>
      <c r="FTC52" s="133"/>
      <c r="FTH52" s="133"/>
      <c r="FTM52" s="133"/>
      <c r="FTR52" s="133"/>
      <c r="FTW52" s="133"/>
      <c r="FUB52" s="133"/>
      <c r="FUG52" s="133"/>
      <c r="FUL52" s="133"/>
      <c r="FUQ52" s="133"/>
      <c r="FUV52" s="133"/>
      <c r="FVA52" s="133"/>
      <c r="FVF52" s="133"/>
      <c r="FVK52" s="133"/>
      <c r="FVP52" s="133"/>
      <c r="FVU52" s="133"/>
      <c r="FVZ52" s="133"/>
      <c r="FWE52" s="133"/>
      <c r="FWJ52" s="133"/>
      <c r="FWO52" s="133"/>
      <c r="FWT52" s="133"/>
      <c r="FWY52" s="133"/>
      <c r="FXD52" s="133"/>
      <c r="FXI52" s="133"/>
      <c r="FXN52" s="133"/>
      <c r="FXS52" s="133"/>
      <c r="FXX52" s="133"/>
      <c r="FYC52" s="133"/>
      <c r="FYH52" s="133"/>
      <c r="FYM52" s="133"/>
      <c r="FYR52" s="133"/>
      <c r="FYW52" s="133"/>
      <c r="FZB52" s="133"/>
      <c r="FZG52" s="133"/>
      <c r="FZL52" s="133"/>
      <c r="FZQ52" s="133"/>
      <c r="FZV52" s="133"/>
      <c r="GAA52" s="133"/>
      <c r="GAF52" s="133"/>
      <c r="GAK52" s="133"/>
      <c r="GAP52" s="133"/>
      <c r="GAU52" s="133"/>
      <c r="GAZ52" s="133"/>
      <c r="GBE52" s="133"/>
      <c r="GBJ52" s="133"/>
      <c r="GBO52" s="133"/>
      <c r="GBT52" s="133"/>
      <c r="GBY52" s="133"/>
      <c r="GCD52" s="133"/>
      <c r="GCI52" s="133"/>
      <c r="GCN52" s="133"/>
      <c r="GCS52" s="133"/>
      <c r="GCX52" s="133"/>
      <c r="GDC52" s="133"/>
      <c r="GDH52" s="133"/>
      <c r="GDM52" s="133"/>
      <c r="GDR52" s="133"/>
      <c r="GDW52" s="133"/>
      <c r="GEB52" s="133"/>
      <c r="GEG52" s="133"/>
      <c r="GEL52" s="133"/>
      <c r="GEQ52" s="133"/>
      <c r="GEV52" s="133"/>
      <c r="GFA52" s="133"/>
      <c r="GFF52" s="133"/>
      <c r="GFK52" s="133"/>
      <c r="GFP52" s="133"/>
      <c r="GFU52" s="133"/>
      <c r="GFZ52" s="133"/>
      <c r="GGE52" s="133"/>
      <c r="GGJ52" s="133"/>
      <c r="GGO52" s="133"/>
      <c r="GGT52" s="133"/>
      <c r="GGY52" s="133"/>
      <c r="GHD52" s="133"/>
      <c r="GHI52" s="133"/>
      <c r="GHN52" s="133"/>
      <c r="GHS52" s="133"/>
      <c r="GHX52" s="133"/>
      <c r="GIC52" s="133"/>
      <c r="GIH52" s="133"/>
      <c r="GIM52" s="133"/>
      <c r="GIR52" s="133"/>
      <c r="GIW52" s="133"/>
      <c r="GJB52" s="133"/>
      <c r="GJG52" s="133"/>
      <c r="GJL52" s="133"/>
      <c r="GJQ52" s="133"/>
      <c r="GJV52" s="133"/>
      <c r="GKA52" s="133"/>
      <c r="GKF52" s="133"/>
      <c r="GKK52" s="133"/>
      <c r="GKP52" s="133"/>
      <c r="GKU52" s="133"/>
      <c r="GKZ52" s="133"/>
      <c r="GLE52" s="133"/>
      <c r="GLJ52" s="133"/>
      <c r="GLO52" s="133"/>
      <c r="GLT52" s="133"/>
      <c r="GLY52" s="133"/>
      <c r="GMD52" s="133"/>
      <c r="GMI52" s="133"/>
      <c r="GMN52" s="133"/>
      <c r="GMS52" s="133"/>
      <c r="GMX52" s="133"/>
      <c r="GNC52" s="133"/>
      <c r="GNH52" s="133"/>
      <c r="GNM52" s="133"/>
      <c r="GNR52" s="133"/>
      <c r="GNW52" s="133"/>
      <c r="GOB52" s="133"/>
      <c r="GOG52" s="133"/>
      <c r="GOL52" s="133"/>
      <c r="GOQ52" s="133"/>
      <c r="GOV52" s="133"/>
      <c r="GPA52" s="133"/>
      <c r="GPF52" s="133"/>
      <c r="GPK52" s="133"/>
      <c r="GPP52" s="133"/>
      <c r="GPU52" s="133"/>
      <c r="GPZ52" s="133"/>
      <c r="GQE52" s="133"/>
      <c r="GQJ52" s="133"/>
      <c r="GQO52" s="133"/>
      <c r="GQT52" s="133"/>
      <c r="GQY52" s="133"/>
      <c r="GRD52" s="133"/>
      <c r="GRI52" s="133"/>
      <c r="GRN52" s="133"/>
      <c r="GRS52" s="133"/>
      <c r="GRX52" s="133"/>
      <c r="GSC52" s="133"/>
      <c r="GSH52" s="133"/>
      <c r="GSM52" s="133"/>
      <c r="GSR52" s="133"/>
      <c r="GSW52" s="133"/>
      <c r="GTB52" s="133"/>
      <c r="GTG52" s="133"/>
      <c r="GTL52" s="133"/>
      <c r="GTQ52" s="133"/>
      <c r="GTV52" s="133"/>
      <c r="GUA52" s="133"/>
      <c r="GUF52" s="133"/>
      <c r="GUK52" s="133"/>
      <c r="GUP52" s="133"/>
      <c r="GUU52" s="133"/>
      <c r="GUZ52" s="133"/>
      <c r="GVE52" s="133"/>
      <c r="GVJ52" s="133"/>
      <c r="GVO52" s="133"/>
      <c r="GVT52" s="133"/>
      <c r="GVY52" s="133"/>
      <c r="GWD52" s="133"/>
      <c r="GWI52" s="133"/>
      <c r="GWN52" s="133"/>
      <c r="GWS52" s="133"/>
      <c r="GWX52" s="133"/>
      <c r="GXC52" s="133"/>
      <c r="GXH52" s="133"/>
      <c r="GXM52" s="133"/>
      <c r="GXR52" s="133"/>
      <c r="GXW52" s="133"/>
      <c r="GYB52" s="133"/>
      <c r="GYG52" s="133"/>
      <c r="GYL52" s="133"/>
      <c r="GYQ52" s="133"/>
      <c r="GYV52" s="133"/>
      <c r="GZA52" s="133"/>
      <c r="GZF52" s="133"/>
      <c r="GZK52" s="133"/>
      <c r="GZP52" s="133"/>
      <c r="GZU52" s="133"/>
      <c r="GZZ52" s="133"/>
      <c r="HAE52" s="133"/>
      <c r="HAJ52" s="133"/>
      <c r="HAO52" s="133"/>
      <c r="HAT52" s="133"/>
      <c r="HAY52" s="133"/>
      <c r="HBD52" s="133"/>
      <c r="HBI52" s="133"/>
      <c r="HBN52" s="133"/>
      <c r="HBS52" s="133"/>
      <c r="HBX52" s="133"/>
      <c r="HCC52" s="133"/>
      <c r="HCH52" s="133"/>
      <c r="HCM52" s="133"/>
      <c r="HCR52" s="133"/>
      <c r="HCW52" s="133"/>
      <c r="HDB52" s="133"/>
      <c r="HDG52" s="133"/>
      <c r="HDL52" s="133"/>
      <c r="HDQ52" s="133"/>
      <c r="HDV52" s="133"/>
      <c r="HEA52" s="133"/>
      <c r="HEF52" s="133"/>
      <c r="HEK52" s="133"/>
      <c r="HEP52" s="133"/>
      <c r="HEU52" s="133"/>
      <c r="HEZ52" s="133"/>
      <c r="HFE52" s="133"/>
      <c r="HFJ52" s="133"/>
      <c r="HFO52" s="133"/>
      <c r="HFT52" s="133"/>
      <c r="HFY52" s="133"/>
      <c r="HGD52" s="133"/>
      <c r="HGI52" s="133"/>
      <c r="HGN52" s="133"/>
      <c r="HGS52" s="133"/>
      <c r="HGX52" s="133"/>
      <c r="HHC52" s="133"/>
      <c r="HHH52" s="133"/>
      <c r="HHM52" s="133"/>
      <c r="HHR52" s="133"/>
      <c r="HHW52" s="133"/>
      <c r="HIB52" s="133"/>
      <c r="HIG52" s="133"/>
      <c r="HIL52" s="133"/>
      <c r="HIQ52" s="133"/>
      <c r="HIV52" s="133"/>
      <c r="HJA52" s="133"/>
      <c r="HJF52" s="133"/>
      <c r="HJK52" s="133"/>
      <c r="HJP52" s="133"/>
      <c r="HJU52" s="133"/>
      <c r="HJZ52" s="133"/>
      <c r="HKE52" s="133"/>
      <c r="HKJ52" s="133"/>
      <c r="HKO52" s="133"/>
      <c r="HKT52" s="133"/>
      <c r="HKY52" s="133"/>
      <c r="HLD52" s="133"/>
      <c r="HLI52" s="133"/>
      <c r="HLN52" s="133"/>
      <c r="HLS52" s="133"/>
      <c r="HLX52" s="133"/>
      <c r="HMC52" s="133"/>
      <c r="HMH52" s="133"/>
      <c r="HMM52" s="133"/>
      <c r="HMR52" s="133"/>
      <c r="HMW52" s="133"/>
      <c r="HNB52" s="133"/>
      <c r="HNG52" s="133"/>
      <c r="HNL52" s="133"/>
      <c r="HNQ52" s="133"/>
      <c r="HNV52" s="133"/>
      <c r="HOA52" s="133"/>
      <c r="HOF52" s="133"/>
      <c r="HOK52" s="133"/>
      <c r="HOP52" s="133"/>
      <c r="HOU52" s="133"/>
      <c r="HOZ52" s="133"/>
      <c r="HPE52" s="133"/>
      <c r="HPJ52" s="133"/>
      <c r="HPO52" s="133"/>
      <c r="HPT52" s="133"/>
      <c r="HPY52" s="133"/>
      <c r="HQD52" s="133"/>
      <c r="HQI52" s="133"/>
      <c r="HQN52" s="133"/>
      <c r="HQS52" s="133"/>
      <c r="HQX52" s="133"/>
      <c r="HRC52" s="133"/>
      <c r="HRH52" s="133"/>
      <c r="HRM52" s="133"/>
      <c r="HRR52" s="133"/>
      <c r="HRW52" s="133"/>
      <c r="HSB52" s="133"/>
      <c r="HSG52" s="133"/>
      <c r="HSL52" s="133"/>
      <c r="HSQ52" s="133"/>
      <c r="HSV52" s="133"/>
      <c r="HTA52" s="133"/>
      <c r="HTF52" s="133"/>
      <c r="HTK52" s="133"/>
      <c r="HTP52" s="133"/>
      <c r="HTU52" s="133"/>
      <c r="HTZ52" s="133"/>
      <c r="HUE52" s="133"/>
      <c r="HUJ52" s="133"/>
      <c r="HUO52" s="133"/>
      <c r="HUT52" s="133"/>
      <c r="HUY52" s="133"/>
      <c r="HVD52" s="133"/>
      <c r="HVI52" s="133"/>
      <c r="HVN52" s="133"/>
      <c r="HVS52" s="133"/>
      <c r="HVX52" s="133"/>
      <c r="HWC52" s="133"/>
      <c r="HWH52" s="133"/>
      <c r="HWM52" s="133"/>
      <c r="HWR52" s="133"/>
      <c r="HWW52" s="133"/>
      <c r="HXB52" s="133"/>
      <c r="HXG52" s="133"/>
      <c r="HXL52" s="133"/>
      <c r="HXQ52" s="133"/>
      <c r="HXV52" s="133"/>
      <c r="HYA52" s="133"/>
      <c r="HYF52" s="133"/>
      <c r="HYK52" s="133"/>
      <c r="HYP52" s="133"/>
      <c r="HYU52" s="133"/>
      <c r="HYZ52" s="133"/>
      <c r="HZE52" s="133"/>
      <c r="HZJ52" s="133"/>
      <c r="HZO52" s="133"/>
      <c r="HZT52" s="133"/>
      <c r="HZY52" s="133"/>
      <c r="IAD52" s="133"/>
      <c r="IAI52" s="133"/>
      <c r="IAN52" s="133"/>
      <c r="IAS52" s="133"/>
      <c r="IAX52" s="133"/>
      <c r="IBC52" s="133"/>
      <c r="IBH52" s="133"/>
      <c r="IBM52" s="133"/>
      <c r="IBR52" s="133"/>
      <c r="IBW52" s="133"/>
      <c r="ICB52" s="133"/>
      <c r="ICG52" s="133"/>
      <c r="ICL52" s="133"/>
      <c r="ICQ52" s="133"/>
      <c r="ICV52" s="133"/>
      <c r="IDA52" s="133"/>
      <c r="IDF52" s="133"/>
      <c r="IDK52" s="133"/>
      <c r="IDP52" s="133"/>
      <c r="IDU52" s="133"/>
      <c r="IDZ52" s="133"/>
      <c r="IEE52" s="133"/>
      <c r="IEJ52" s="133"/>
      <c r="IEO52" s="133"/>
      <c r="IET52" s="133"/>
      <c r="IEY52" s="133"/>
      <c r="IFD52" s="133"/>
      <c r="IFI52" s="133"/>
      <c r="IFN52" s="133"/>
      <c r="IFS52" s="133"/>
      <c r="IFX52" s="133"/>
      <c r="IGC52" s="133"/>
      <c r="IGH52" s="133"/>
      <c r="IGM52" s="133"/>
      <c r="IGR52" s="133"/>
      <c r="IGW52" s="133"/>
      <c r="IHB52" s="133"/>
      <c r="IHG52" s="133"/>
      <c r="IHL52" s="133"/>
      <c r="IHQ52" s="133"/>
      <c r="IHV52" s="133"/>
      <c r="IIA52" s="133"/>
      <c r="IIF52" s="133"/>
      <c r="IIK52" s="133"/>
      <c r="IIP52" s="133"/>
      <c r="IIU52" s="133"/>
      <c r="IIZ52" s="133"/>
      <c r="IJE52" s="133"/>
      <c r="IJJ52" s="133"/>
      <c r="IJO52" s="133"/>
      <c r="IJT52" s="133"/>
      <c r="IJY52" s="133"/>
      <c r="IKD52" s="133"/>
      <c r="IKI52" s="133"/>
      <c r="IKN52" s="133"/>
      <c r="IKS52" s="133"/>
      <c r="IKX52" s="133"/>
      <c r="ILC52" s="133"/>
      <c r="ILH52" s="133"/>
      <c r="ILM52" s="133"/>
      <c r="ILR52" s="133"/>
      <c r="ILW52" s="133"/>
      <c r="IMB52" s="133"/>
      <c r="IMG52" s="133"/>
      <c r="IML52" s="133"/>
      <c r="IMQ52" s="133"/>
      <c r="IMV52" s="133"/>
      <c r="INA52" s="133"/>
      <c r="INF52" s="133"/>
      <c r="INK52" s="133"/>
      <c r="INP52" s="133"/>
      <c r="INU52" s="133"/>
      <c r="INZ52" s="133"/>
      <c r="IOE52" s="133"/>
      <c r="IOJ52" s="133"/>
      <c r="IOO52" s="133"/>
      <c r="IOT52" s="133"/>
      <c r="IOY52" s="133"/>
      <c r="IPD52" s="133"/>
      <c r="IPI52" s="133"/>
      <c r="IPN52" s="133"/>
      <c r="IPS52" s="133"/>
      <c r="IPX52" s="133"/>
      <c r="IQC52" s="133"/>
      <c r="IQH52" s="133"/>
      <c r="IQM52" s="133"/>
      <c r="IQR52" s="133"/>
      <c r="IQW52" s="133"/>
      <c r="IRB52" s="133"/>
      <c r="IRG52" s="133"/>
      <c r="IRL52" s="133"/>
      <c r="IRQ52" s="133"/>
      <c r="IRV52" s="133"/>
      <c r="ISA52" s="133"/>
      <c r="ISF52" s="133"/>
      <c r="ISK52" s="133"/>
      <c r="ISP52" s="133"/>
      <c r="ISU52" s="133"/>
      <c r="ISZ52" s="133"/>
      <c r="ITE52" s="133"/>
      <c r="ITJ52" s="133"/>
      <c r="ITO52" s="133"/>
      <c r="ITT52" s="133"/>
      <c r="ITY52" s="133"/>
      <c r="IUD52" s="133"/>
      <c r="IUI52" s="133"/>
      <c r="IUN52" s="133"/>
      <c r="IUS52" s="133"/>
      <c r="IUX52" s="133"/>
      <c r="IVC52" s="133"/>
      <c r="IVH52" s="133"/>
      <c r="IVM52" s="133"/>
      <c r="IVR52" s="133"/>
      <c r="IVW52" s="133"/>
      <c r="IWB52" s="133"/>
      <c r="IWG52" s="133"/>
      <c r="IWL52" s="133"/>
      <c r="IWQ52" s="133"/>
      <c r="IWV52" s="133"/>
      <c r="IXA52" s="133"/>
      <c r="IXF52" s="133"/>
      <c r="IXK52" s="133"/>
      <c r="IXP52" s="133"/>
      <c r="IXU52" s="133"/>
      <c r="IXZ52" s="133"/>
      <c r="IYE52" s="133"/>
      <c r="IYJ52" s="133"/>
      <c r="IYO52" s="133"/>
      <c r="IYT52" s="133"/>
      <c r="IYY52" s="133"/>
      <c r="IZD52" s="133"/>
      <c r="IZI52" s="133"/>
      <c r="IZN52" s="133"/>
      <c r="IZS52" s="133"/>
      <c r="IZX52" s="133"/>
      <c r="JAC52" s="133"/>
      <c r="JAH52" s="133"/>
      <c r="JAM52" s="133"/>
      <c r="JAR52" s="133"/>
      <c r="JAW52" s="133"/>
      <c r="JBB52" s="133"/>
      <c r="JBG52" s="133"/>
      <c r="JBL52" s="133"/>
      <c r="JBQ52" s="133"/>
      <c r="JBV52" s="133"/>
      <c r="JCA52" s="133"/>
      <c r="JCF52" s="133"/>
      <c r="JCK52" s="133"/>
      <c r="JCP52" s="133"/>
      <c r="JCU52" s="133"/>
      <c r="JCZ52" s="133"/>
      <c r="JDE52" s="133"/>
      <c r="JDJ52" s="133"/>
      <c r="JDO52" s="133"/>
      <c r="JDT52" s="133"/>
      <c r="JDY52" s="133"/>
      <c r="JED52" s="133"/>
      <c r="JEI52" s="133"/>
      <c r="JEN52" s="133"/>
      <c r="JES52" s="133"/>
      <c r="JEX52" s="133"/>
      <c r="JFC52" s="133"/>
      <c r="JFH52" s="133"/>
      <c r="JFM52" s="133"/>
      <c r="JFR52" s="133"/>
      <c r="JFW52" s="133"/>
      <c r="JGB52" s="133"/>
      <c r="JGG52" s="133"/>
      <c r="JGL52" s="133"/>
      <c r="JGQ52" s="133"/>
      <c r="JGV52" s="133"/>
      <c r="JHA52" s="133"/>
      <c r="JHF52" s="133"/>
      <c r="JHK52" s="133"/>
      <c r="JHP52" s="133"/>
      <c r="JHU52" s="133"/>
      <c r="JHZ52" s="133"/>
      <c r="JIE52" s="133"/>
      <c r="JIJ52" s="133"/>
      <c r="JIO52" s="133"/>
      <c r="JIT52" s="133"/>
      <c r="JIY52" s="133"/>
      <c r="JJD52" s="133"/>
      <c r="JJI52" s="133"/>
      <c r="JJN52" s="133"/>
      <c r="JJS52" s="133"/>
      <c r="JJX52" s="133"/>
      <c r="JKC52" s="133"/>
      <c r="JKH52" s="133"/>
      <c r="JKM52" s="133"/>
      <c r="JKR52" s="133"/>
      <c r="JKW52" s="133"/>
      <c r="JLB52" s="133"/>
      <c r="JLG52" s="133"/>
      <c r="JLL52" s="133"/>
      <c r="JLQ52" s="133"/>
      <c r="JLV52" s="133"/>
      <c r="JMA52" s="133"/>
      <c r="JMF52" s="133"/>
      <c r="JMK52" s="133"/>
      <c r="JMP52" s="133"/>
      <c r="JMU52" s="133"/>
      <c r="JMZ52" s="133"/>
      <c r="JNE52" s="133"/>
      <c r="JNJ52" s="133"/>
      <c r="JNO52" s="133"/>
      <c r="JNT52" s="133"/>
      <c r="JNY52" s="133"/>
      <c r="JOD52" s="133"/>
      <c r="JOI52" s="133"/>
      <c r="JON52" s="133"/>
      <c r="JOS52" s="133"/>
      <c r="JOX52" s="133"/>
      <c r="JPC52" s="133"/>
      <c r="JPH52" s="133"/>
      <c r="JPM52" s="133"/>
      <c r="JPR52" s="133"/>
      <c r="JPW52" s="133"/>
      <c r="JQB52" s="133"/>
      <c r="JQG52" s="133"/>
      <c r="JQL52" s="133"/>
      <c r="JQQ52" s="133"/>
      <c r="JQV52" s="133"/>
      <c r="JRA52" s="133"/>
      <c r="JRF52" s="133"/>
      <c r="JRK52" s="133"/>
      <c r="JRP52" s="133"/>
      <c r="JRU52" s="133"/>
      <c r="JRZ52" s="133"/>
      <c r="JSE52" s="133"/>
      <c r="JSJ52" s="133"/>
      <c r="JSO52" s="133"/>
      <c r="JST52" s="133"/>
      <c r="JSY52" s="133"/>
      <c r="JTD52" s="133"/>
      <c r="JTI52" s="133"/>
      <c r="JTN52" s="133"/>
      <c r="JTS52" s="133"/>
      <c r="JTX52" s="133"/>
      <c r="JUC52" s="133"/>
      <c r="JUH52" s="133"/>
      <c r="JUM52" s="133"/>
      <c r="JUR52" s="133"/>
      <c r="JUW52" s="133"/>
      <c r="JVB52" s="133"/>
      <c r="JVG52" s="133"/>
      <c r="JVL52" s="133"/>
      <c r="JVQ52" s="133"/>
      <c r="JVV52" s="133"/>
      <c r="JWA52" s="133"/>
      <c r="JWF52" s="133"/>
      <c r="JWK52" s="133"/>
      <c r="JWP52" s="133"/>
      <c r="JWU52" s="133"/>
      <c r="JWZ52" s="133"/>
      <c r="JXE52" s="133"/>
      <c r="JXJ52" s="133"/>
      <c r="JXO52" s="133"/>
      <c r="JXT52" s="133"/>
      <c r="JXY52" s="133"/>
      <c r="JYD52" s="133"/>
      <c r="JYI52" s="133"/>
      <c r="JYN52" s="133"/>
      <c r="JYS52" s="133"/>
      <c r="JYX52" s="133"/>
      <c r="JZC52" s="133"/>
      <c r="JZH52" s="133"/>
      <c r="JZM52" s="133"/>
      <c r="JZR52" s="133"/>
      <c r="JZW52" s="133"/>
      <c r="KAB52" s="133"/>
      <c r="KAG52" s="133"/>
      <c r="KAL52" s="133"/>
      <c r="KAQ52" s="133"/>
      <c r="KAV52" s="133"/>
      <c r="KBA52" s="133"/>
      <c r="KBF52" s="133"/>
      <c r="KBK52" s="133"/>
      <c r="KBP52" s="133"/>
      <c r="KBU52" s="133"/>
      <c r="KBZ52" s="133"/>
      <c r="KCE52" s="133"/>
      <c r="KCJ52" s="133"/>
      <c r="KCO52" s="133"/>
      <c r="KCT52" s="133"/>
      <c r="KCY52" s="133"/>
      <c r="KDD52" s="133"/>
      <c r="KDI52" s="133"/>
      <c r="KDN52" s="133"/>
      <c r="KDS52" s="133"/>
      <c r="KDX52" s="133"/>
      <c r="KEC52" s="133"/>
      <c r="KEH52" s="133"/>
      <c r="KEM52" s="133"/>
      <c r="KER52" s="133"/>
      <c r="KEW52" s="133"/>
      <c r="KFB52" s="133"/>
      <c r="KFG52" s="133"/>
      <c r="KFL52" s="133"/>
      <c r="KFQ52" s="133"/>
      <c r="KFV52" s="133"/>
      <c r="KGA52" s="133"/>
      <c r="KGF52" s="133"/>
      <c r="KGK52" s="133"/>
      <c r="KGP52" s="133"/>
      <c r="KGU52" s="133"/>
      <c r="KGZ52" s="133"/>
      <c r="KHE52" s="133"/>
      <c r="KHJ52" s="133"/>
      <c r="KHO52" s="133"/>
      <c r="KHT52" s="133"/>
      <c r="KHY52" s="133"/>
      <c r="KID52" s="133"/>
      <c r="KII52" s="133"/>
      <c r="KIN52" s="133"/>
      <c r="KIS52" s="133"/>
      <c r="KIX52" s="133"/>
      <c r="KJC52" s="133"/>
      <c r="KJH52" s="133"/>
      <c r="KJM52" s="133"/>
      <c r="KJR52" s="133"/>
      <c r="KJW52" s="133"/>
      <c r="KKB52" s="133"/>
      <c r="KKG52" s="133"/>
      <c r="KKL52" s="133"/>
      <c r="KKQ52" s="133"/>
      <c r="KKV52" s="133"/>
      <c r="KLA52" s="133"/>
      <c r="KLF52" s="133"/>
      <c r="KLK52" s="133"/>
      <c r="KLP52" s="133"/>
      <c r="KLU52" s="133"/>
      <c r="KLZ52" s="133"/>
      <c r="KME52" s="133"/>
      <c r="KMJ52" s="133"/>
      <c r="KMO52" s="133"/>
      <c r="KMT52" s="133"/>
      <c r="KMY52" s="133"/>
      <c r="KND52" s="133"/>
      <c r="KNI52" s="133"/>
      <c r="KNN52" s="133"/>
      <c r="KNS52" s="133"/>
      <c r="KNX52" s="133"/>
      <c r="KOC52" s="133"/>
      <c r="KOH52" s="133"/>
      <c r="KOM52" s="133"/>
      <c r="KOR52" s="133"/>
      <c r="KOW52" s="133"/>
      <c r="KPB52" s="133"/>
      <c r="KPG52" s="133"/>
      <c r="KPL52" s="133"/>
      <c r="KPQ52" s="133"/>
      <c r="KPV52" s="133"/>
      <c r="KQA52" s="133"/>
      <c r="KQF52" s="133"/>
      <c r="KQK52" s="133"/>
      <c r="KQP52" s="133"/>
      <c r="KQU52" s="133"/>
      <c r="KQZ52" s="133"/>
      <c r="KRE52" s="133"/>
      <c r="KRJ52" s="133"/>
      <c r="KRO52" s="133"/>
      <c r="KRT52" s="133"/>
      <c r="KRY52" s="133"/>
      <c r="KSD52" s="133"/>
      <c r="KSI52" s="133"/>
      <c r="KSN52" s="133"/>
      <c r="KSS52" s="133"/>
      <c r="KSX52" s="133"/>
      <c r="KTC52" s="133"/>
      <c r="KTH52" s="133"/>
      <c r="KTM52" s="133"/>
      <c r="KTR52" s="133"/>
      <c r="KTW52" s="133"/>
      <c r="KUB52" s="133"/>
      <c r="KUG52" s="133"/>
      <c r="KUL52" s="133"/>
      <c r="KUQ52" s="133"/>
      <c r="KUV52" s="133"/>
      <c r="KVA52" s="133"/>
      <c r="KVF52" s="133"/>
      <c r="KVK52" s="133"/>
      <c r="KVP52" s="133"/>
      <c r="KVU52" s="133"/>
      <c r="KVZ52" s="133"/>
      <c r="KWE52" s="133"/>
      <c r="KWJ52" s="133"/>
      <c r="KWO52" s="133"/>
      <c r="KWT52" s="133"/>
      <c r="KWY52" s="133"/>
      <c r="KXD52" s="133"/>
      <c r="KXI52" s="133"/>
      <c r="KXN52" s="133"/>
      <c r="KXS52" s="133"/>
      <c r="KXX52" s="133"/>
      <c r="KYC52" s="133"/>
      <c r="KYH52" s="133"/>
      <c r="KYM52" s="133"/>
      <c r="KYR52" s="133"/>
      <c r="KYW52" s="133"/>
      <c r="KZB52" s="133"/>
      <c r="KZG52" s="133"/>
      <c r="KZL52" s="133"/>
      <c r="KZQ52" s="133"/>
      <c r="KZV52" s="133"/>
      <c r="LAA52" s="133"/>
      <c r="LAF52" s="133"/>
      <c r="LAK52" s="133"/>
      <c r="LAP52" s="133"/>
      <c r="LAU52" s="133"/>
      <c r="LAZ52" s="133"/>
      <c r="LBE52" s="133"/>
      <c r="LBJ52" s="133"/>
      <c r="LBO52" s="133"/>
      <c r="LBT52" s="133"/>
      <c r="LBY52" s="133"/>
      <c r="LCD52" s="133"/>
      <c r="LCI52" s="133"/>
      <c r="LCN52" s="133"/>
      <c r="LCS52" s="133"/>
      <c r="LCX52" s="133"/>
      <c r="LDC52" s="133"/>
      <c r="LDH52" s="133"/>
      <c r="LDM52" s="133"/>
      <c r="LDR52" s="133"/>
      <c r="LDW52" s="133"/>
      <c r="LEB52" s="133"/>
      <c r="LEG52" s="133"/>
      <c r="LEL52" s="133"/>
      <c r="LEQ52" s="133"/>
      <c r="LEV52" s="133"/>
      <c r="LFA52" s="133"/>
      <c r="LFF52" s="133"/>
      <c r="LFK52" s="133"/>
      <c r="LFP52" s="133"/>
      <c r="LFU52" s="133"/>
      <c r="LFZ52" s="133"/>
      <c r="LGE52" s="133"/>
      <c r="LGJ52" s="133"/>
      <c r="LGO52" s="133"/>
      <c r="LGT52" s="133"/>
      <c r="LGY52" s="133"/>
      <c r="LHD52" s="133"/>
      <c r="LHI52" s="133"/>
      <c r="LHN52" s="133"/>
      <c r="LHS52" s="133"/>
      <c r="LHX52" s="133"/>
      <c r="LIC52" s="133"/>
      <c r="LIH52" s="133"/>
      <c r="LIM52" s="133"/>
      <c r="LIR52" s="133"/>
      <c r="LIW52" s="133"/>
      <c r="LJB52" s="133"/>
      <c r="LJG52" s="133"/>
      <c r="LJL52" s="133"/>
      <c r="LJQ52" s="133"/>
      <c r="LJV52" s="133"/>
      <c r="LKA52" s="133"/>
      <c r="LKF52" s="133"/>
      <c r="LKK52" s="133"/>
      <c r="LKP52" s="133"/>
      <c r="LKU52" s="133"/>
      <c r="LKZ52" s="133"/>
      <c r="LLE52" s="133"/>
      <c r="LLJ52" s="133"/>
      <c r="LLO52" s="133"/>
      <c r="LLT52" s="133"/>
      <c r="LLY52" s="133"/>
      <c r="LMD52" s="133"/>
      <c r="LMI52" s="133"/>
      <c r="LMN52" s="133"/>
      <c r="LMS52" s="133"/>
      <c r="LMX52" s="133"/>
      <c r="LNC52" s="133"/>
      <c r="LNH52" s="133"/>
      <c r="LNM52" s="133"/>
      <c r="LNR52" s="133"/>
      <c r="LNW52" s="133"/>
      <c r="LOB52" s="133"/>
      <c r="LOG52" s="133"/>
      <c r="LOL52" s="133"/>
      <c r="LOQ52" s="133"/>
      <c r="LOV52" s="133"/>
      <c r="LPA52" s="133"/>
      <c r="LPF52" s="133"/>
      <c r="LPK52" s="133"/>
      <c r="LPP52" s="133"/>
      <c r="LPU52" s="133"/>
      <c r="LPZ52" s="133"/>
      <c r="LQE52" s="133"/>
      <c r="LQJ52" s="133"/>
      <c r="LQO52" s="133"/>
      <c r="LQT52" s="133"/>
      <c r="LQY52" s="133"/>
      <c r="LRD52" s="133"/>
      <c r="LRI52" s="133"/>
      <c r="LRN52" s="133"/>
      <c r="LRS52" s="133"/>
      <c r="LRX52" s="133"/>
      <c r="LSC52" s="133"/>
      <c r="LSH52" s="133"/>
      <c r="LSM52" s="133"/>
      <c r="LSR52" s="133"/>
      <c r="LSW52" s="133"/>
      <c r="LTB52" s="133"/>
      <c r="LTG52" s="133"/>
      <c r="LTL52" s="133"/>
      <c r="LTQ52" s="133"/>
      <c r="LTV52" s="133"/>
      <c r="LUA52" s="133"/>
      <c r="LUF52" s="133"/>
      <c r="LUK52" s="133"/>
      <c r="LUP52" s="133"/>
      <c r="LUU52" s="133"/>
      <c r="LUZ52" s="133"/>
      <c r="LVE52" s="133"/>
      <c r="LVJ52" s="133"/>
      <c r="LVO52" s="133"/>
      <c r="LVT52" s="133"/>
      <c r="LVY52" s="133"/>
      <c r="LWD52" s="133"/>
      <c r="LWI52" s="133"/>
      <c r="LWN52" s="133"/>
      <c r="LWS52" s="133"/>
      <c r="LWX52" s="133"/>
      <c r="LXC52" s="133"/>
      <c r="LXH52" s="133"/>
      <c r="LXM52" s="133"/>
      <c r="LXR52" s="133"/>
      <c r="LXW52" s="133"/>
      <c r="LYB52" s="133"/>
      <c r="LYG52" s="133"/>
      <c r="LYL52" s="133"/>
      <c r="LYQ52" s="133"/>
      <c r="LYV52" s="133"/>
      <c r="LZA52" s="133"/>
      <c r="LZF52" s="133"/>
      <c r="LZK52" s="133"/>
      <c r="LZP52" s="133"/>
      <c r="LZU52" s="133"/>
      <c r="LZZ52" s="133"/>
      <c r="MAE52" s="133"/>
      <c r="MAJ52" s="133"/>
      <c r="MAO52" s="133"/>
      <c r="MAT52" s="133"/>
      <c r="MAY52" s="133"/>
      <c r="MBD52" s="133"/>
      <c r="MBI52" s="133"/>
      <c r="MBN52" s="133"/>
      <c r="MBS52" s="133"/>
      <c r="MBX52" s="133"/>
      <c r="MCC52" s="133"/>
      <c r="MCH52" s="133"/>
      <c r="MCM52" s="133"/>
      <c r="MCR52" s="133"/>
      <c r="MCW52" s="133"/>
      <c r="MDB52" s="133"/>
      <c r="MDG52" s="133"/>
      <c r="MDL52" s="133"/>
      <c r="MDQ52" s="133"/>
      <c r="MDV52" s="133"/>
      <c r="MEA52" s="133"/>
      <c r="MEF52" s="133"/>
      <c r="MEK52" s="133"/>
      <c r="MEP52" s="133"/>
      <c r="MEU52" s="133"/>
      <c r="MEZ52" s="133"/>
      <c r="MFE52" s="133"/>
      <c r="MFJ52" s="133"/>
      <c r="MFO52" s="133"/>
      <c r="MFT52" s="133"/>
      <c r="MFY52" s="133"/>
      <c r="MGD52" s="133"/>
      <c r="MGI52" s="133"/>
      <c r="MGN52" s="133"/>
      <c r="MGS52" s="133"/>
      <c r="MGX52" s="133"/>
      <c r="MHC52" s="133"/>
      <c r="MHH52" s="133"/>
      <c r="MHM52" s="133"/>
      <c r="MHR52" s="133"/>
      <c r="MHW52" s="133"/>
      <c r="MIB52" s="133"/>
      <c r="MIG52" s="133"/>
      <c r="MIL52" s="133"/>
      <c r="MIQ52" s="133"/>
      <c r="MIV52" s="133"/>
      <c r="MJA52" s="133"/>
      <c r="MJF52" s="133"/>
      <c r="MJK52" s="133"/>
      <c r="MJP52" s="133"/>
      <c r="MJU52" s="133"/>
      <c r="MJZ52" s="133"/>
      <c r="MKE52" s="133"/>
      <c r="MKJ52" s="133"/>
      <c r="MKO52" s="133"/>
      <c r="MKT52" s="133"/>
      <c r="MKY52" s="133"/>
      <c r="MLD52" s="133"/>
      <c r="MLI52" s="133"/>
      <c r="MLN52" s="133"/>
      <c r="MLS52" s="133"/>
      <c r="MLX52" s="133"/>
      <c r="MMC52" s="133"/>
      <c r="MMH52" s="133"/>
      <c r="MMM52" s="133"/>
      <c r="MMR52" s="133"/>
      <c r="MMW52" s="133"/>
      <c r="MNB52" s="133"/>
      <c r="MNG52" s="133"/>
      <c r="MNL52" s="133"/>
      <c r="MNQ52" s="133"/>
      <c r="MNV52" s="133"/>
      <c r="MOA52" s="133"/>
      <c r="MOF52" s="133"/>
      <c r="MOK52" s="133"/>
      <c r="MOP52" s="133"/>
      <c r="MOU52" s="133"/>
      <c r="MOZ52" s="133"/>
      <c r="MPE52" s="133"/>
      <c r="MPJ52" s="133"/>
      <c r="MPO52" s="133"/>
      <c r="MPT52" s="133"/>
      <c r="MPY52" s="133"/>
      <c r="MQD52" s="133"/>
      <c r="MQI52" s="133"/>
      <c r="MQN52" s="133"/>
      <c r="MQS52" s="133"/>
      <c r="MQX52" s="133"/>
      <c r="MRC52" s="133"/>
      <c r="MRH52" s="133"/>
      <c r="MRM52" s="133"/>
      <c r="MRR52" s="133"/>
      <c r="MRW52" s="133"/>
      <c r="MSB52" s="133"/>
      <c r="MSG52" s="133"/>
      <c r="MSL52" s="133"/>
      <c r="MSQ52" s="133"/>
      <c r="MSV52" s="133"/>
      <c r="MTA52" s="133"/>
      <c r="MTF52" s="133"/>
      <c r="MTK52" s="133"/>
      <c r="MTP52" s="133"/>
      <c r="MTU52" s="133"/>
      <c r="MTZ52" s="133"/>
      <c r="MUE52" s="133"/>
      <c r="MUJ52" s="133"/>
      <c r="MUO52" s="133"/>
      <c r="MUT52" s="133"/>
      <c r="MUY52" s="133"/>
      <c r="MVD52" s="133"/>
      <c r="MVI52" s="133"/>
      <c r="MVN52" s="133"/>
      <c r="MVS52" s="133"/>
      <c r="MVX52" s="133"/>
      <c r="MWC52" s="133"/>
      <c r="MWH52" s="133"/>
      <c r="MWM52" s="133"/>
      <c r="MWR52" s="133"/>
      <c r="MWW52" s="133"/>
      <c r="MXB52" s="133"/>
      <c r="MXG52" s="133"/>
      <c r="MXL52" s="133"/>
      <c r="MXQ52" s="133"/>
      <c r="MXV52" s="133"/>
      <c r="MYA52" s="133"/>
      <c r="MYF52" s="133"/>
      <c r="MYK52" s="133"/>
      <c r="MYP52" s="133"/>
      <c r="MYU52" s="133"/>
      <c r="MYZ52" s="133"/>
      <c r="MZE52" s="133"/>
      <c r="MZJ52" s="133"/>
      <c r="MZO52" s="133"/>
      <c r="MZT52" s="133"/>
      <c r="MZY52" s="133"/>
      <c r="NAD52" s="133"/>
      <c r="NAI52" s="133"/>
      <c r="NAN52" s="133"/>
      <c r="NAS52" s="133"/>
      <c r="NAX52" s="133"/>
      <c r="NBC52" s="133"/>
      <c r="NBH52" s="133"/>
      <c r="NBM52" s="133"/>
      <c r="NBR52" s="133"/>
      <c r="NBW52" s="133"/>
      <c r="NCB52" s="133"/>
      <c r="NCG52" s="133"/>
      <c r="NCL52" s="133"/>
      <c r="NCQ52" s="133"/>
      <c r="NCV52" s="133"/>
      <c r="NDA52" s="133"/>
      <c r="NDF52" s="133"/>
      <c r="NDK52" s="133"/>
      <c r="NDP52" s="133"/>
      <c r="NDU52" s="133"/>
      <c r="NDZ52" s="133"/>
      <c r="NEE52" s="133"/>
      <c r="NEJ52" s="133"/>
      <c r="NEO52" s="133"/>
      <c r="NET52" s="133"/>
      <c r="NEY52" s="133"/>
      <c r="NFD52" s="133"/>
      <c r="NFI52" s="133"/>
      <c r="NFN52" s="133"/>
      <c r="NFS52" s="133"/>
      <c r="NFX52" s="133"/>
      <c r="NGC52" s="133"/>
      <c r="NGH52" s="133"/>
      <c r="NGM52" s="133"/>
      <c r="NGR52" s="133"/>
      <c r="NGW52" s="133"/>
      <c r="NHB52" s="133"/>
      <c r="NHG52" s="133"/>
      <c r="NHL52" s="133"/>
      <c r="NHQ52" s="133"/>
      <c r="NHV52" s="133"/>
      <c r="NIA52" s="133"/>
      <c r="NIF52" s="133"/>
      <c r="NIK52" s="133"/>
      <c r="NIP52" s="133"/>
      <c r="NIU52" s="133"/>
      <c r="NIZ52" s="133"/>
      <c r="NJE52" s="133"/>
      <c r="NJJ52" s="133"/>
      <c r="NJO52" s="133"/>
      <c r="NJT52" s="133"/>
      <c r="NJY52" s="133"/>
      <c r="NKD52" s="133"/>
      <c r="NKI52" s="133"/>
      <c r="NKN52" s="133"/>
      <c r="NKS52" s="133"/>
      <c r="NKX52" s="133"/>
      <c r="NLC52" s="133"/>
      <c r="NLH52" s="133"/>
      <c r="NLM52" s="133"/>
      <c r="NLR52" s="133"/>
      <c r="NLW52" s="133"/>
      <c r="NMB52" s="133"/>
      <c r="NMG52" s="133"/>
      <c r="NML52" s="133"/>
      <c r="NMQ52" s="133"/>
      <c r="NMV52" s="133"/>
      <c r="NNA52" s="133"/>
      <c r="NNF52" s="133"/>
      <c r="NNK52" s="133"/>
      <c r="NNP52" s="133"/>
      <c r="NNU52" s="133"/>
      <c r="NNZ52" s="133"/>
      <c r="NOE52" s="133"/>
      <c r="NOJ52" s="133"/>
      <c r="NOO52" s="133"/>
      <c r="NOT52" s="133"/>
      <c r="NOY52" s="133"/>
      <c r="NPD52" s="133"/>
      <c r="NPI52" s="133"/>
      <c r="NPN52" s="133"/>
      <c r="NPS52" s="133"/>
      <c r="NPX52" s="133"/>
      <c r="NQC52" s="133"/>
      <c r="NQH52" s="133"/>
      <c r="NQM52" s="133"/>
      <c r="NQR52" s="133"/>
      <c r="NQW52" s="133"/>
      <c r="NRB52" s="133"/>
      <c r="NRG52" s="133"/>
      <c r="NRL52" s="133"/>
      <c r="NRQ52" s="133"/>
      <c r="NRV52" s="133"/>
      <c r="NSA52" s="133"/>
      <c r="NSF52" s="133"/>
      <c r="NSK52" s="133"/>
      <c r="NSP52" s="133"/>
      <c r="NSU52" s="133"/>
      <c r="NSZ52" s="133"/>
      <c r="NTE52" s="133"/>
      <c r="NTJ52" s="133"/>
      <c r="NTO52" s="133"/>
      <c r="NTT52" s="133"/>
      <c r="NTY52" s="133"/>
      <c r="NUD52" s="133"/>
      <c r="NUI52" s="133"/>
      <c r="NUN52" s="133"/>
      <c r="NUS52" s="133"/>
      <c r="NUX52" s="133"/>
      <c r="NVC52" s="133"/>
      <c r="NVH52" s="133"/>
      <c r="NVM52" s="133"/>
      <c r="NVR52" s="133"/>
      <c r="NVW52" s="133"/>
      <c r="NWB52" s="133"/>
      <c r="NWG52" s="133"/>
      <c r="NWL52" s="133"/>
      <c r="NWQ52" s="133"/>
      <c r="NWV52" s="133"/>
      <c r="NXA52" s="133"/>
      <c r="NXF52" s="133"/>
      <c r="NXK52" s="133"/>
      <c r="NXP52" s="133"/>
      <c r="NXU52" s="133"/>
      <c r="NXZ52" s="133"/>
      <c r="NYE52" s="133"/>
      <c r="NYJ52" s="133"/>
      <c r="NYO52" s="133"/>
      <c r="NYT52" s="133"/>
      <c r="NYY52" s="133"/>
      <c r="NZD52" s="133"/>
      <c r="NZI52" s="133"/>
      <c r="NZN52" s="133"/>
      <c r="NZS52" s="133"/>
      <c r="NZX52" s="133"/>
      <c r="OAC52" s="133"/>
      <c r="OAH52" s="133"/>
      <c r="OAM52" s="133"/>
      <c r="OAR52" s="133"/>
      <c r="OAW52" s="133"/>
      <c r="OBB52" s="133"/>
      <c r="OBG52" s="133"/>
      <c r="OBL52" s="133"/>
      <c r="OBQ52" s="133"/>
      <c r="OBV52" s="133"/>
      <c r="OCA52" s="133"/>
      <c r="OCF52" s="133"/>
      <c r="OCK52" s="133"/>
      <c r="OCP52" s="133"/>
      <c r="OCU52" s="133"/>
      <c r="OCZ52" s="133"/>
      <c r="ODE52" s="133"/>
      <c r="ODJ52" s="133"/>
      <c r="ODO52" s="133"/>
      <c r="ODT52" s="133"/>
      <c r="ODY52" s="133"/>
      <c r="OED52" s="133"/>
      <c r="OEI52" s="133"/>
      <c r="OEN52" s="133"/>
      <c r="OES52" s="133"/>
      <c r="OEX52" s="133"/>
      <c r="OFC52" s="133"/>
      <c r="OFH52" s="133"/>
      <c r="OFM52" s="133"/>
      <c r="OFR52" s="133"/>
      <c r="OFW52" s="133"/>
      <c r="OGB52" s="133"/>
      <c r="OGG52" s="133"/>
      <c r="OGL52" s="133"/>
      <c r="OGQ52" s="133"/>
      <c r="OGV52" s="133"/>
      <c r="OHA52" s="133"/>
      <c r="OHF52" s="133"/>
      <c r="OHK52" s="133"/>
      <c r="OHP52" s="133"/>
      <c r="OHU52" s="133"/>
      <c r="OHZ52" s="133"/>
      <c r="OIE52" s="133"/>
      <c r="OIJ52" s="133"/>
      <c r="OIO52" s="133"/>
      <c r="OIT52" s="133"/>
      <c r="OIY52" s="133"/>
      <c r="OJD52" s="133"/>
      <c r="OJI52" s="133"/>
      <c r="OJN52" s="133"/>
      <c r="OJS52" s="133"/>
      <c r="OJX52" s="133"/>
      <c r="OKC52" s="133"/>
      <c r="OKH52" s="133"/>
      <c r="OKM52" s="133"/>
      <c r="OKR52" s="133"/>
      <c r="OKW52" s="133"/>
      <c r="OLB52" s="133"/>
      <c r="OLG52" s="133"/>
      <c r="OLL52" s="133"/>
      <c r="OLQ52" s="133"/>
      <c r="OLV52" s="133"/>
      <c r="OMA52" s="133"/>
      <c r="OMF52" s="133"/>
      <c r="OMK52" s="133"/>
      <c r="OMP52" s="133"/>
      <c r="OMU52" s="133"/>
      <c r="OMZ52" s="133"/>
      <c r="ONE52" s="133"/>
      <c r="ONJ52" s="133"/>
      <c r="ONO52" s="133"/>
      <c r="ONT52" s="133"/>
      <c r="ONY52" s="133"/>
      <c r="OOD52" s="133"/>
      <c r="OOI52" s="133"/>
      <c r="OON52" s="133"/>
      <c r="OOS52" s="133"/>
      <c r="OOX52" s="133"/>
      <c r="OPC52" s="133"/>
      <c r="OPH52" s="133"/>
      <c r="OPM52" s="133"/>
      <c r="OPR52" s="133"/>
      <c r="OPW52" s="133"/>
      <c r="OQB52" s="133"/>
      <c r="OQG52" s="133"/>
      <c r="OQL52" s="133"/>
      <c r="OQQ52" s="133"/>
      <c r="OQV52" s="133"/>
      <c r="ORA52" s="133"/>
      <c r="ORF52" s="133"/>
      <c r="ORK52" s="133"/>
      <c r="ORP52" s="133"/>
      <c r="ORU52" s="133"/>
      <c r="ORZ52" s="133"/>
      <c r="OSE52" s="133"/>
      <c r="OSJ52" s="133"/>
      <c r="OSO52" s="133"/>
      <c r="OST52" s="133"/>
      <c r="OSY52" s="133"/>
      <c r="OTD52" s="133"/>
      <c r="OTI52" s="133"/>
      <c r="OTN52" s="133"/>
      <c r="OTS52" s="133"/>
      <c r="OTX52" s="133"/>
      <c r="OUC52" s="133"/>
      <c r="OUH52" s="133"/>
      <c r="OUM52" s="133"/>
      <c r="OUR52" s="133"/>
      <c r="OUW52" s="133"/>
      <c r="OVB52" s="133"/>
      <c r="OVG52" s="133"/>
      <c r="OVL52" s="133"/>
      <c r="OVQ52" s="133"/>
      <c r="OVV52" s="133"/>
      <c r="OWA52" s="133"/>
      <c r="OWF52" s="133"/>
      <c r="OWK52" s="133"/>
      <c r="OWP52" s="133"/>
      <c r="OWU52" s="133"/>
      <c r="OWZ52" s="133"/>
      <c r="OXE52" s="133"/>
      <c r="OXJ52" s="133"/>
      <c r="OXO52" s="133"/>
      <c r="OXT52" s="133"/>
      <c r="OXY52" s="133"/>
      <c r="OYD52" s="133"/>
      <c r="OYI52" s="133"/>
      <c r="OYN52" s="133"/>
      <c r="OYS52" s="133"/>
      <c r="OYX52" s="133"/>
      <c r="OZC52" s="133"/>
      <c r="OZH52" s="133"/>
      <c r="OZM52" s="133"/>
      <c r="OZR52" s="133"/>
      <c r="OZW52" s="133"/>
      <c r="PAB52" s="133"/>
      <c r="PAG52" s="133"/>
      <c r="PAL52" s="133"/>
      <c r="PAQ52" s="133"/>
      <c r="PAV52" s="133"/>
      <c r="PBA52" s="133"/>
      <c r="PBF52" s="133"/>
      <c r="PBK52" s="133"/>
      <c r="PBP52" s="133"/>
      <c r="PBU52" s="133"/>
      <c r="PBZ52" s="133"/>
      <c r="PCE52" s="133"/>
      <c r="PCJ52" s="133"/>
      <c r="PCO52" s="133"/>
      <c r="PCT52" s="133"/>
      <c r="PCY52" s="133"/>
      <c r="PDD52" s="133"/>
      <c r="PDI52" s="133"/>
      <c r="PDN52" s="133"/>
      <c r="PDS52" s="133"/>
      <c r="PDX52" s="133"/>
      <c r="PEC52" s="133"/>
      <c r="PEH52" s="133"/>
      <c r="PEM52" s="133"/>
      <c r="PER52" s="133"/>
      <c r="PEW52" s="133"/>
      <c r="PFB52" s="133"/>
      <c r="PFG52" s="133"/>
      <c r="PFL52" s="133"/>
      <c r="PFQ52" s="133"/>
      <c r="PFV52" s="133"/>
      <c r="PGA52" s="133"/>
      <c r="PGF52" s="133"/>
      <c r="PGK52" s="133"/>
      <c r="PGP52" s="133"/>
      <c r="PGU52" s="133"/>
      <c r="PGZ52" s="133"/>
      <c r="PHE52" s="133"/>
      <c r="PHJ52" s="133"/>
      <c r="PHO52" s="133"/>
      <c r="PHT52" s="133"/>
      <c r="PHY52" s="133"/>
      <c r="PID52" s="133"/>
      <c r="PII52" s="133"/>
      <c r="PIN52" s="133"/>
      <c r="PIS52" s="133"/>
      <c r="PIX52" s="133"/>
      <c r="PJC52" s="133"/>
      <c r="PJH52" s="133"/>
      <c r="PJM52" s="133"/>
      <c r="PJR52" s="133"/>
      <c r="PJW52" s="133"/>
      <c r="PKB52" s="133"/>
      <c r="PKG52" s="133"/>
      <c r="PKL52" s="133"/>
      <c r="PKQ52" s="133"/>
      <c r="PKV52" s="133"/>
      <c r="PLA52" s="133"/>
      <c r="PLF52" s="133"/>
      <c r="PLK52" s="133"/>
      <c r="PLP52" s="133"/>
      <c r="PLU52" s="133"/>
      <c r="PLZ52" s="133"/>
      <c r="PME52" s="133"/>
      <c r="PMJ52" s="133"/>
      <c r="PMO52" s="133"/>
      <c r="PMT52" s="133"/>
      <c r="PMY52" s="133"/>
      <c r="PND52" s="133"/>
      <c r="PNI52" s="133"/>
      <c r="PNN52" s="133"/>
      <c r="PNS52" s="133"/>
      <c r="PNX52" s="133"/>
      <c r="POC52" s="133"/>
      <c r="POH52" s="133"/>
      <c r="POM52" s="133"/>
      <c r="POR52" s="133"/>
      <c r="POW52" s="133"/>
      <c r="PPB52" s="133"/>
      <c r="PPG52" s="133"/>
      <c r="PPL52" s="133"/>
      <c r="PPQ52" s="133"/>
      <c r="PPV52" s="133"/>
      <c r="PQA52" s="133"/>
      <c r="PQF52" s="133"/>
      <c r="PQK52" s="133"/>
      <c r="PQP52" s="133"/>
      <c r="PQU52" s="133"/>
      <c r="PQZ52" s="133"/>
      <c r="PRE52" s="133"/>
      <c r="PRJ52" s="133"/>
      <c r="PRO52" s="133"/>
      <c r="PRT52" s="133"/>
      <c r="PRY52" s="133"/>
      <c r="PSD52" s="133"/>
      <c r="PSI52" s="133"/>
      <c r="PSN52" s="133"/>
      <c r="PSS52" s="133"/>
      <c r="PSX52" s="133"/>
      <c r="PTC52" s="133"/>
      <c r="PTH52" s="133"/>
      <c r="PTM52" s="133"/>
      <c r="PTR52" s="133"/>
      <c r="PTW52" s="133"/>
      <c r="PUB52" s="133"/>
      <c r="PUG52" s="133"/>
      <c r="PUL52" s="133"/>
      <c r="PUQ52" s="133"/>
      <c r="PUV52" s="133"/>
      <c r="PVA52" s="133"/>
      <c r="PVF52" s="133"/>
      <c r="PVK52" s="133"/>
      <c r="PVP52" s="133"/>
      <c r="PVU52" s="133"/>
      <c r="PVZ52" s="133"/>
      <c r="PWE52" s="133"/>
      <c r="PWJ52" s="133"/>
      <c r="PWO52" s="133"/>
      <c r="PWT52" s="133"/>
      <c r="PWY52" s="133"/>
      <c r="PXD52" s="133"/>
      <c r="PXI52" s="133"/>
      <c r="PXN52" s="133"/>
      <c r="PXS52" s="133"/>
      <c r="PXX52" s="133"/>
      <c r="PYC52" s="133"/>
      <c r="PYH52" s="133"/>
      <c r="PYM52" s="133"/>
      <c r="PYR52" s="133"/>
      <c r="PYW52" s="133"/>
      <c r="PZB52" s="133"/>
      <c r="PZG52" s="133"/>
      <c r="PZL52" s="133"/>
      <c r="PZQ52" s="133"/>
      <c r="PZV52" s="133"/>
      <c r="QAA52" s="133"/>
      <c r="QAF52" s="133"/>
      <c r="QAK52" s="133"/>
      <c r="QAP52" s="133"/>
      <c r="QAU52" s="133"/>
      <c r="QAZ52" s="133"/>
      <c r="QBE52" s="133"/>
      <c r="QBJ52" s="133"/>
      <c r="QBO52" s="133"/>
      <c r="QBT52" s="133"/>
      <c r="QBY52" s="133"/>
      <c r="QCD52" s="133"/>
      <c r="QCI52" s="133"/>
      <c r="QCN52" s="133"/>
      <c r="QCS52" s="133"/>
      <c r="QCX52" s="133"/>
      <c r="QDC52" s="133"/>
      <c r="QDH52" s="133"/>
      <c r="QDM52" s="133"/>
      <c r="QDR52" s="133"/>
      <c r="QDW52" s="133"/>
      <c r="QEB52" s="133"/>
      <c r="QEG52" s="133"/>
      <c r="QEL52" s="133"/>
      <c r="QEQ52" s="133"/>
      <c r="QEV52" s="133"/>
      <c r="QFA52" s="133"/>
      <c r="QFF52" s="133"/>
      <c r="QFK52" s="133"/>
      <c r="QFP52" s="133"/>
      <c r="QFU52" s="133"/>
      <c r="QFZ52" s="133"/>
      <c r="QGE52" s="133"/>
      <c r="QGJ52" s="133"/>
      <c r="QGO52" s="133"/>
      <c r="QGT52" s="133"/>
      <c r="QGY52" s="133"/>
      <c r="QHD52" s="133"/>
      <c r="QHI52" s="133"/>
      <c r="QHN52" s="133"/>
      <c r="QHS52" s="133"/>
      <c r="QHX52" s="133"/>
      <c r="QIC52" s="133"/>
      <c r="QIH52" s="133"/>
      <c r="QIM52" s="133"/>
      <c r="QIR52" s="133"/>
      <c r="QIW52" s="133"/>
      <c r="QJB52" s="133"/>
      <c r="QJG52" s="133"/>
      <c r="QJL52" s="133"/>
      <c r="QJQ52" s="133"/>
      <c r="QJV52" s="133"/>
      <c r="QKA52" s="133"/>
      <c r="QKF52" s="133"/>
      <c r="QKK52" s="133"/>
      <c r="QKP52" s="133"/>
      <c r="QKU52" s="133"/>
      <c r="QKZ52" s="133"/>
      <c r="QLE52" s="133"/>
      <c r="QLJ52" s="133"/>
      <c r="QLO52" s="133"/>
      <c r="QLT52" s="133"/>
      <c r="QLY52" s="133"/>
      <c r="QMD52" s="133"/>
      <c r="QMI52" s="133"/>
      <c r="QMN52" s="133"/>
      <c r="QMS52" s="133"/>
      <c r="QMX52" s="133"/>
      <c r="QNC52" s="133"/>
      <c r="QNH52" s="133"/>
      <c r="QNM52" s="133"/>
      <c r="QNR52" s="133"/>
      <c r="QNW52" s="133"/>
      <c r="QOB52" s="133"/>
      <c r="QOG52" s="133"/>
      <c r="QOL52" s="133"/>
      <c r="QOQ52" s="133"/>
      <c r="QOV52" s="133"/>
      <c r="QPA52" s="133"/>
      <c r="QPF52" s="133"/>
      <c r="QPK52" s="133"/>
      <c r="QPP52" s="133"/>
      <c r="QPU52" s="133"/>
      <c r="QPZ52" s="133"/>
      <c r="QQE52" s="133"/>
      <c r="QQJ52" s="133"/>
      <c r="QQO52" s="133"/>
      <c r="QQT52" s="133"/>
      <c r="QQY52" s="133"/>
      <c r="QRD52" s="133"/>
      <c r="QRI52" s="133"/>
      <c r="QRN52" s="133"/>
      <c r="QRS52" s="133"/>
      <c r="QRX52" s="133"/>
      <c r="QSC52" s="133"/>
      <c r="QSH52" s="133"/>
      <c r="QSM52" s="133"/>
      <c r="QSR52" s="133"/>
      <c r="QSW52" s="133"/>
      <c r="QTB52" s="133"/>
      <c r="QTG52" s="133"/>
      <c r="QTL52" s="133"/>
      <c r="QTQ52" s="133"/>
      <c r="QTV52" s="133"/>
      <c r="QUA52" s="133"/>
      <c r="QUF52" s="133"/>
      <c r="QUK52" s="133"/>
      <c r="QUP52" s="133"/>
      <c r="QUU52" s="133"/>
      <c r="QUZ52" s="133"/>
      <c r="QVE52" s="133"/>
      <c r="QVJ52" s="133"/>
      <c r="QVO52" s="133"/>
      <c r="QVT52" s="133"/>
      <c r="QVY52" s="133"/>
      <c r="QWD52" s="133"/>
      <c r="QWI52" s="133"/>
      <c r="QWN52" s="133"/>
      <c r="QWS52" s="133"/>
      <c r="QWX52" s="133"/>
      <c r="QXC52" s="133"/>
      <c r="QXH52" s="133"/>
      <c r="QXM52" s="133"/>
      <c r="QXR52" s="133"/>
      <c r="QXW52" s="133"/>
      <c r="QYB52" s="133"/>
      <c r="QYG52" s="133"/>
      <c r="QYL52" s="133"/>
      <c r="QYQ52" s="133"/>
      <c r="QYV52" s="133"/>
      <c r="QZA52" s="133"/>
      <c r="QZF52" s="133"/>
      <c r="QZK52" s="133"/>
      <c r="QZP52" s="133"/>
      <c r="QZU52" s="133"/>
      <c r="QZZ52" s="133"/>
      <c r="RAE52" s="133"/>
      <c r="RAJ52" s="133"/>
      <c r="RAO52" s="133"/>
      <c r="RAT52" s="133"/>
      <c r="RAY52" s="133"/>
      <c r="RBD52" s="133"/>
      <c r="RBI52" s="133"/>
      <c r="RBN52" s="133"/>
      <c r="RBS52" s="133"/>
      <c r="RBX52" s="133"/>
      <c r="RCC52" s="133"/>
      <c r="RCH52" s="133"/>
      <c r="RCM52" s="133"/>
      <c r="RCR52" s="133"/>
      <c r="RCW52" s="133"/>
      <c r="RDB52" s="133"/>
      <c r="RDG52" s="133"/>
      <c r="RDL52" s="133"/>
      <c r="RDQ52" s="133"/>
      <c r="RDV52" s="133"/>
      <c r="REA52" s="133"/>
      <c r="REF52" s="133"/>
      <c r="REK52" s="133"/>
      <c r="REP52" s="133"/>
      <c r="REU52" s="133"/>
      <c r="REZ52" s="133"/>
      <c r="RFE52" s="133"/>
      <c r="RFJ52" s="133"/>
      <c r="RFO52" s="133"/>
      <c r="RFT52" s="133"/>
      <c r="RFY52" s="133"/>
      <c r="RGD52" s="133"/>
      <c r="RGI52" s="133"/>
      <c r="RGN52" s="133"/>
      <c r="RGS52" s="133"/>
      <c r="RGX52" s="133"/>
      <c r="RHC52" s="133"/>
      <c r="RHH52" s="133"/>
      <c r="RHM52" s="133"/>
      <c r="RHR52" s="133"/>
      <c r="RHW52" s="133"/>
      <c r="RIB52" s="133"/>
      <c r="RIG52" s="133"/>
      <c r="RIL52" s="133"/>
      <c r="RIQ52" s="133"/>
      <c r="RIV52" s="133"/>
      <c r="RJA52" s="133"/>
      <c r="RJF52" s="133"/>
      <c r="RJK52" s="133"/>
      <c r="RJP52" s="133"/>
      <c r="RJU52" s="133"/>
      <c r="RJZ52" s="133"/>
      <c r="RKE52" s="133"/>
      <c r="RKJ52" s="133"/>
      <c r="RKO52" s="133"/>
      <c r="RKT52" s="133"/>
      <c r="RKY52" s="133"/>
      <c r="RLD52" s="133"/>
      <c r="RLI52" s="133"/>
      <c r="RLN52" s="133"/>
      <c r="RLS52" s="133"/>
      <c r="RLX52" s="133"/>
      <c r="RMC52" s="133"/>
      <c r="RMH52" s="133"/>
      <c r="RMM52" s="133"/>
      <c r="RMR52" s="133"/>
      <c r="RMW52" s="133"/>
      <c r="RNB52" s="133"/>
      <c r="RNG52" s="133"/>
      <c r="RNL52" s="133"/>
      <c r="RNQ52" s="133"/>
      <c r="RNV52" s="133"/>
      <c r="ROA52" s="133"/>
      <c r="ROF52" s="133"/>
      <c r="ROK52" s="133"/>
      <c r="ROP52" s="133"/>
      <c r="ROU52" s="133"/>
      <c r="ROZ52" s="133"/>
      <c r="RPE52" s="133"/>
      <c r="RPJ52" s="133"/>
      <c r="RPO52" s="133"/>
      <c r="RPT52" s="133"/>
      <c r="RPY52" s="133"/>
      <c r="RQD52" s="133"/>
      <c r="RQI52" s="133"/>
      <c r="RQN52" s="133"/>
      <c r="RQS52" s="133"/>
      <c r="RQX52" s="133"/>
      <c r="RRC52" s="133"/>
      <c r="RRH52" s="133"/>
      <c r="RRM52" s="133"/>
      <c r="RRR52" s="133"/>
      <c r="RRW52" s="133"/>
      <c r="RSB52" s="133"/>
      <c r="RSG52" s="133"/>
      <c r="RSL52" s="133"/>
      <c r="RSQ52" s="133"/>
      <c r="RSV52" s="133"/>
      <c r="RTA52" s="133"/>
      <c r="RTF52" s="133"/>
      <c r="RTK52" s="133"/>
      <c r="RTP52" s="133"/>
      <c r="RTU52" s="133"/>
      <c r="RTZ52" s="133"/>
      <c r="RUE52" s="133"/>
      <c r="RUJ52" s="133"/>
      <c r="RUO52" s="133"/>
      <c r="RUT52" s="133"/>
      <c r="RUY52" s="133"/>
      <c r="RVD52" s="133"/>
      <c r="RVI52" s="133"/>
      <c r="RVN52" s="133"/>
      <c r="RVS52" s="133"/>
      <c r="RVX52" s="133"/>
      <c r="RWC52" s="133"/>
      <c r="RWH52" s="133"/>
      <c r="RWM52" s="133"/>
      <c r="RWR52" s="133"/>
      <c r="RWW52" s="133"/>
      <c r="RXB52" s="133"/>
      <c r="RXG52" s="133"/>
      <c r="RXL52" s="133"/>
      <c r="RXQ52" s="133"/>
      <c r="RXV52" s="133"/>
      <c r="RYA52" s="133"/>
      <c r="RYF52" s="133"/>
      <c r="RYK52" s="133"/>
      <c r="RYP52" s="133"/>
      <c r="RYU52" s="133"/>
      <c r="RYZ52" s="133"/>
      <c r="RZE52" s="133"/>
      <c r="RZJ52" s="133"/>
      <c r="RZO52" s="133"/>
      <c r="RZT52" s="133"/>
      <c r="RZY52" s="133"/>
      <c r="SAD52" s="133"/>
      <c r="SAI52" s="133"/>
      <c r="SAN52" s="133"/>
      <c r="SAS52" s="133"/>
      <c r="SAX52" s="133"/>
      <c r="SBC52" s="133"/>
      <c r="SBH52" s="133"/>
      <c r="SBM52" s="133"/>
      <c r="SBR52" s="133"/>
      <c r="SBW52" s="133"/>
      <c r="SCB52" s="133"/>
      <c r="SCG52" s="133"/>
      <c r="SCL52" s="133"/>
      <c r="SCQ52" s="133"/>
      <c r="SCV52" s="133"/>
      <c r="SDA52" s="133"/>
      <c r="SDF52" s="133"/>
      <c r="SDK52" s="133"/>
      <c r="SDP52" s="133"/>
      <c r="SDU52" s="133"/>
      <c r="SDZ52" s="133"/>
      <c r="SEE52" s="133"/>
      <c r="SEJ52" s="133"/>
      <c r="SEO52" s="133"/>
      <c r="SET52" s="133"/>
      <c r="SEY52" s="133"/>
      <c r="SFD52" s="133"/>
      <c r="SFI52" s="133"/>
      <c r="SFN52" s="133"/>
      <c r="SFS52" s="133"/>
      <c r="SFX52" s="133"/>
      <c r="SGC52" s="133"/>
      <c r="SGH52" s="133"/>
      <c r="SGM52" s="133"/>
      <c r="SGR52" s="133"/>
      <c r="SGW52" s="133"/>
      <c r="SHB52" s="133"/>
      <c r="SHG52" s="133"/>
      <c r="SHL52" s="133"/>
      <c r="SHQ52" s="133"/>
      <c r="SHV52" s="133"/>
      <c r="SIA52" s="133"/>
      <c r="SIF52" s="133"/>
      <c r="SIK52" s="133"/>
      <c r="SIP52" s="133"/>
      <c r="SIU52" s="133"/>
      <c r="SIZ52" s="133"/>
      <c r="SJE52" s="133"/>
      <c r="SJJ52" s="133"/>
      <c r="SJO52" s="133"/>
      <c r="SJT52" s="133"/>
      <c r="SJY52" s="133"/>
      <c r="SKD52" s="133"/>
      <c r="SKI52" s="133"/>
      <c r="SKN52" s="133"/>
      <c r="SKS52" s="133"/>
      <c r="SKX52" s="133"/>
      <c r="SLC52" s="133"/>
      <c r="SLH52" s="133"/>
      <c r="SLM52" s="133"/>
      <c r="SLR52" s="133"/>
      <c r="SLW52" s="133"/>
      <c r="SMB52" s="133"/>
      <c r="SMG52" s="133"/>
      <c r="SML52" s="133"/>
      <c r="SMQ52" s="133"/>
      <c r="SMV52" s="133"/>
      <c r="SNA52" s="133"/>
      <c r="SNF52" s="133"/>
      <c r="SNK52" s="133"/>
      <c r="SNP52" s="133"/>
      <c r="SNU52" s="133"/>
      <c r="SNZ52" s="133"/>
      <c r="SOE52" s="133"/>
      <c r="SOJ52" s="133"/>
      <c r="SOO52" s="133"/>
      <c r="SOT52" s="133"/>
      <c r="SOY52" s="133"/>
      <c r="SPD52" s="133"/>
      <c r="SPI52" s="133"/>
      <c r="SPN52" s="133"/>
      <c r="SPS52" s="133"/>
      <c r="SPX52" s="133"/>
      <c r="SQC52" s="133"/>
      <c r="SQH52" s="133"/>
      <c r="SQM52" s="133"/>
      <c r="SQR52" s="133"/>
      <c r="SQW52" s="133"/>
      <c r="SRB52" s="133"/>
      <c r="SRG52" s="133"/>
      <c r="SRL52" s="133"/>
      <c r="SRQ52" s="133"/>
      <c r="SRV52" s="133"/>
      <c r="SSA52" s="133"/>
      <c r="SSF52" s="133"/>
      <c r="SSK52" s="133"/>
      <c r="SSP52" s="133"/>
      <c r="SSU52" s="133"/>
      <c r="SSZ52" s="133"/>
      <c r="STE52" s="133"/>
      <c r="STJ52" s="133"/>
      <c r="STO52" s="133"/>
      <c r="STT52" s="133"/>
      <c r="STY52" s="133"/>
      <c r="SUD52" s="133"/>
      <c r="SUI52" s="133"/>
      <c r="SUN52" s="133"/>
      <c r="SUS52" s="133"/>
      <c r="SUX52" s="133"/>
      <c r="SVC52" s="133"/>
      <c r="SVH52" s="133"/>
      <c r="SVM52" s="133"/>
      <c r="SVR52" s="133"/>
      <c r="SVW52" s="133"/>
      <c r="SWB52" s="133"/>
      <c r="SWG52" s="133"/>
      <c r="SWL52" s="133"/>
      <c r="SWQ52" s="133"/>
      <c r="SWV52" s="133"/>
      <c r="SXA52" s="133"/>
      <c r="SXF52" s="133"/>
      <c r="SXK52" s="133"/>
      <c r="SXP52" s="133"/>
      <c r="SXU52" s="133"/>
      <c r="SXZ52" s="133"/>
      <c r="SYE52" s="133"/>
      <c r="SYJ52" s="133"/>
      <c r="SYO52" s="133"/>
      <c r="SYT52" s="133"/>
      <c r="SYY52" s="133"/>
      <c r="SZD52" s="133"/>
      <c r="SZI52" s="133"/>
      <c r="SZN52" s="133"/>
      <c r="SZS52" s="133"/>
      <c r="SZX52" s="133"/>
      <c r="TAC52" s="133"/>
      <c r="TAH52" s="133"/>
      <c r="TAM52" s="133"/>
      <c r="TAR52" s="133"/>
      <c r="TAW52" s="133"/>
      <c r="TBB52" s="133"/>
      <c r="TBG52" s="133"/>
      <c r="TBL52" s="133"/>
      <c r="TBQ52" s="133"/>
      <c r="TBV52" s="133"/>
      <c r="TCA52" s="133"/>
      <c r="TCF52" s="133"/>
      <c r="TCK52" s="133"/>
      <c r="TCP52" s="133"/>
      <c r="TCU52" s="133"/>
      <c r="TCZ52" s="133"/>
      <c r="TDE52" s="133"/>
      <c r="TDJ52" s="133"/>
      <c r="TDO52" s="133"/>
      <c r="TDT52" s="133"/>
      <c r="TDY52" s="133"/>
      <c r="TED52" s="133"/>
      <c r="TEI52" s="133"/>
      <c r="TEN52" s="133"/>
      <c r="TES52" s="133"/>
      <c r="TEX52" s="133"/>
      <c r="TFC52" s="133"/>
      <c r="TFH52" s="133"/>
      <c r="TFM52" s="133"/>
      <c r="TFR52" s="133"/>
      <c r="TFW52" s="133"/>
      <c r="TGB52" s="133"/>
      <c r="TGG52" s="133"/>
      <c r="TGL52" s="133"/>
      <c r="TGQ52" s="133"/>
      <c r="TGV52" s="133"/>
      <c r="THA52" s="133"/>
      <c r="THF52" s="133"/>
      <c r="THK52" s="133"/>
      <c r="THP52" s="133"/>
      <c r="THU52" s="133"/>
      <c r="THZ52" s="133"/>
      <c r="TIE52" s="133"/>
      <c r="TIJ52" s="133"/>
      <c r="TIO52" s="133"/>
      <c r="TIT52" s="133"/>
      <c r="TIY52" s="133"/>
      <c r="TJD52" s="133"/>
      <c r="TJI52" s="133"/>
      <c r="TJN52" s="133"/>
      <c r="TJS52" s="133"/>
      <c r="TJX52" s="133"/>
      <c r="TKC52" s="133"/>
      <c r="TKH52" s="133"/>
      <c r="TKM52" s="133"/>
      <c r="TKR52" s="133"/>
      <c r="TKW52" s="133"/>
      <c r="TLB52" s="133"/>
      <c r="TLG52" s="133"/>
      <c r="TLL52" s="133"/>
      <c r="TLQ52" s="133"/>
      <c r="TLV52" s="133"/>
      <c r="TMA52" s="133"/>
      <c r="TMF52" s="133"/>
      <c r="TMK52" s="133"/>
      <c r="TMP52" s="133"/>
      <c r="TMU52" s="133"/>
      <c r="TMZ52" s="133"/>
      <c r="TNE52" s="133"/>
      <c r="TNJ52" s="133"/>
      <c r="TNO52" s="133"/>
      <c r="TNT52" s="133"/>
      <c r="TNY52" s="133"/>
      <c r="TOD52" s="133"/>
      <c r="TOI52" s="133"/>
      <c r="TON52" s="133"/>
      <c r="TOS52" s="133"/>
      <c r="TOX52" s="133"/>
      <c r="TPC52" s="133"/>
      <c r="TPH52" s="133"/>
      <c r="TPM52" s="133"/>
      <c r="TPR52" s="133"/>
      <c r="TPW52" s="133"/>
      <c r="TQB52" s="133"/>
      <c r="TQG52" s="133"/>
      <c r="TQL52" s="133"/>
      <c r="TQQ52" s="133"/>
      <c r="TQV52" s="133"/>
      <c r="TRA52" s="133"/>
      <c r="TRF52" s="133"/>
      <c r="TRK52" s="133"/>
      <c r="TRP52" s="133"/>
      <c r="TRU52" s="133"/>
      <c r="TRZ52" s="133"/>
      <c r="TSE52" s="133"/>
      <c r="TSJ52" s="133"/>
      <c r="TSO52" s="133"/>
      <c r="TST52" s="133"/>
      <c r="TSY52" s="133"/>
      <c r="TTD52" s="133"/>
      <c r="TTI52" s="133"/>
      <c r="TTN52" s="133"/>
      <c r="TTS52" s="133"/>
      <c r="TTX52" s="133"/>
      <c r="TUC52" s="133"/>
      <c r="TUH52" s="133"/>
      <c r="TUM52" s="133"/>
      <c r="TUR52" s="133"/>
      <c r="TUW52" s="133"/>
      <c r="TVB52" s="133"/>
      <c r="TVG52" s="133"/>
      <c r="TVL52" s="133"/>
      <c r="TVQ52" s="133"/>
      <c r="TVV52" s="133"/>
      <c r="TWA52" s="133"/>
      <c r="TWF52" s="133"/>
      <c r="TWK52" s="133"/>
      <c r="TWP52" s="133"/>
      <c r="TWU52" s="133"/>
      <c r="TWZ52" s="133"/>
      <c r="TXE52" s="133"/>
      <c r="TXJ52" s="133"/>
      <c r="TXO52" s="133"/>
      <c r="TXT52" s="133"/>
      <c r="TXY52" s="133"/>
      <c r="TYD52" s="133"/>
      <c r="TYI52" s="133"/>
      <c r="TYN52" s="133"/>
      <c r="TYS52" s="133"/>
      <c r="TYX52" s="133"/>
      <c r="TZC52" s="133"/>
      <c r="TZH52" s="133"/>
      <c r="TZM52" s="133"/>
      <c r="TZR52" s="133"/>
      <c r="TZW52" s="133"/>
      <c r="UAB52" s="133"/>
      <c r="UAG52" s="133"/>
      <c r="UAL52" s="133"/>
      <c r="UAQ52" s="133"/>
      <c r="UAV52" s="133"/>
      <c r="UBA52" s="133"/>
      <c r="UBF52" s="133"/>
      <c r="UBK52" s="133"/>
      <c r="UBP52" s="133"/>
      <c r="UBU52" s="133"/>
      <c r="UBZ52" s="133"/>
      <c r="UCE52" s="133"/>
      <c r="UCJ52" s="133"/>
      <c r="UCO52" s="133"/>
      <c r="UCT52" s="133"/>
      <c r="UCY52" s="133"/>
      <c r="UDD52" s="133"/>
      <c r="UDI52" s="133"/>
      <c r="UDN52" s="133"/>
      <c r="UDS52" s="133"/>
      <c r="UDX52" s="133"/>
      <c r="UEC52" s="133"/>
      <c r="UEH52" s="133"/>
      <c r="UEM52" s="133"/>
      <c r="UER52" s="133"/>
      <c r="UEW52" s="133"/>
      <c r="UFB52" s="133"/>
      <c r="UFG52" s="133"/>
      <c r="UFL52" s="133"/>
      <c r="UFQ52" s="133"/>
      <c r="UFV52" s="133"/>
      <c r="UGA52" s="133"/>
      <c r="UGF52" s="133"/>
      <c r="UGK52" s="133"/>
      <c r="UGP52" s="133"/>
      <c r="UGU52" s="133"/>
      <c r="UGZ52" s="133"/>
      <c r="UHE52" s="133"/>
      <c r="UHJ52" s="133"/>
      <c r="UHO52" s="133"/>
      <c r="UHT52" s="133"/>
      <c r="UHY52" s="133"/>
      <c r="UID52" s="133"/>
      <c r="UII52" s="133"/>
      <c r="UIN52" s="133"/>
      <c r="UIS52" s="133"/>
      <c r="UIX52" s="133"/>
      <c r="UJC52" s="133"/>
      <c r="UJH52" s="133"/>
      <c r="UJM52" s="133"/>
      <c r="UJR52" s="133"/>
      <c r="UJW52" s="133"/>
      <c r="UKB52" s="133"/>
      <c r="UKG52" s="133"/>
      <c r="UKL52" s="133"/>
      <c r="UKQ52" s="133"/>
      <c r="UKV52" s="133"/>
      <c r="ULA52" s="133"/>
      <c r="ULF52" s="133"/>
      <c r="ULK52" s="133"/>
      <c r="ULP52" s="133"/>
      <c r="ULU52" s="133"/>
      <c r="ULZ52" s="133"/>
      <c r="UME52" s="133"/>
      <c r="UMJ52" s="133"/>
      <c r="UMO52" s="133"/>
      <c r="UMT52" s="133"/>
      <c r="UMY52" s="133"/>
      <c r="UND52" s="133"/>
      <c r="UNI52" s="133"/>
      <c r="UNN52" s="133"/>
      <c r="UNS52" s="133"/>
      <c r="UNX52" s="133"/>
      <c r="UOC52" s="133"/>
      <c r="UOH52" s="133"/>
      <c r="UOM52" s="133"/>
      <c r="UOR52" s="133"/>
      <c r="UOW52" s="133"/>
      <c r="UPB52" s="133"/>
      <c r="UPG52" s="133"/>
      <c r="UPL52" s="133"/>
      <c r="UPQ52" s="133"/>
      <c r="UPV52" s="133"/>
      <c r="UQA52" s="133"/>
      <c r="UQF52" s="133"/>
      <c r="UQK52" s="133"/>
      <c r="UQP52" s="133"/>
      <c r="UQU52" s="133"/>
      <c r="UQZ52" s="133"/>
      <c r="URE52" s="133"/>
      <c r="URJ52" s="133"/>
      <c r="URO52" s="133"/>
      <c r="URT52" s="133"/>
      <c r="URY52" s="133"/>
      <c r="USD52" s="133"/>
      <c r="USI52" s="133"/>
      <c r="USN52" s="133"/>
      <c r="USS52" s="133"/>
      <c r="USX52" s="133"/>
      <c r="UTC52" s="133"/>
      <c r="UTH52" s="133"/>
      <c r="UTM52" s="133"/>
      <c r="UTR52" s="133"/>
      <c r="UTW52" s="133"/>
      <c r="UUB52" s="133"/>
      <c r="UUG52" s="133"/>
      <c r="UUL52" s="133"/>
      <c r="UUQ52" s="133"/>
      <c r="UUV52" s="133"/>
      <c r="UVA52" s="133"/>
      <c r="UVF52" s="133"/>
      <c r="UVK52" s="133"/>
      <c r="UVP52" s="133"/>
      <c r="UVU52" s="133"/>
      <c r="UVZ52" s="133"/>
      <c r="UWE52" s="133"/>
      <c r="UWJ52" s="133"/>
      <c r="UWO52" s="133"/>
      <c r="UWT52" s="133"/>
      <c r="UWY52" s="133"/>
      <c r="UXD52" s="133"/>
      <c r="UXI52" s="133"/>
      <c r="UXN52" s="133"/>
      <c r="UXS52" s="133"/>
      <c r="UXX52" s="133"/>
      <c r="UYC52" s="133"/>
      <c r="UYH52" s="133"/>
      <c r="UYM52" s="133"/>
      <c r="UYR52" s="133"/>
      <c r="UYW52" s="133"/>
      <c r="UZB52" s="133"/>
      <c r="UZG52" s="133"/>
      <c r="UZL52" s="133"/>
      <c r="UZQ52" s="133"/>
      <c r="UZV52" s="133"/>
      <c r="VAA52" s="133"/>
      <c r="VAF52" s="133"/>
      <c r="VAK52" s="133"/>
      <c r="VAP52" s="133"/>
      <c r="VAU52" s="133"/>
      <c r="VAZ52" s="133"/>
      <c r="VBE52" s="133"/>
      <c r="VBJ52" s="133"/>
      <c r="VBO52" s="133"/>
      <c r="VBT52" s="133"/>
      <c r="VBY52" s="133"/>
      <c r="VCD52" s="133"/>
      <c r="VCI52" s="133"/>
      <c r="VCN52" s="133"/>
      <c r="VCS52" s="133"/>
      <c r="VCX52" s="133"/>
      <c r="VDC52" s="133"/>
      <c r="VDH52" s="133"/>
      <c r="VDM52" s="133"/>
      <c r="VDR52" s="133"/>
      <c r="VDW52" s="133"/>
      <c r="VEB52" s="133"/>
      <c r="VEG52" s="133"/>
      <c r="VEL52" s="133"/>
      <c r="VEQ52" s="133"/>
      <c r="VEV52" s="133"/>
      <c r="VFA52" s="133"/>
      <c r="VFF52" s="133"/>
      <c r="VFK52" s="133"/>
      <c r="VFP52" s="133"/>
      <c r="VFU52" s="133"/>
      <c r="VFZ52" s="133"/>
      <c r="VGE52" s="133"/>
      <c r="VGJ52" s="133"/>
      <c r="VGO52" s="133"/>
      <c r="VGT52" s="133"/>
      <c r="VGY52" s="133"/>
      <c r="VHD52" s="133"/>
      <c r="VHI52" s="133"/>
      <c r="VHN52" s="133"/>
      <c r="VHS52" s="133"/>
      <c r="VHX52" s="133"/>
      <c r="VIC52" s="133"/>
      <c r="VIH52" s="133"/>
      <c r="VIM52" s="133"/>
      <c r="VIR52" s="133"/>
      <c r="VIW52" s="133"/>
      <c r="VJB52" s="133"/>
      <c r="VJG52" s="133"/>
      <c r="VJL52" s="133"/>
      <c r="VJQ52" s="133"/>
      <c r="VJV52" s="133"/>
      <c r="VKA52" s="133"/>
      <c r="VKF52" s="133"/>
      <c r="VKK52" s="133"/>
      <c r="VKP52" s="133"/>
      <c r="VKU52" s="133"/>
      <c r="VKZ52" s="133"/>
      <c r="VLE52" s="133"/>
      <c r="VLJ52" s="133"/>
      <c r="VLO52" s="133"/>
      <c r="VLT52" s="133"/>
      <c r="VLY52" s="133"/>
      <c r="VMD52" s="133"/>
      <c r="VMI52" s="133"/>
      <c r="VMN52" s="133"/>
      <c r="VMS52" s="133"/>
      <c r="VMX52" s="133"/>
      <c r="VNC52" s="133"/>
      <c r="VNH52" s="133"/>
      <c r="VNM52" s="133"/>
      <c r="VNR52" s="133"/>
      <c r="VNW52" s="133"/>
      <c r="VOB52" s="133"/>
      <c r="VOG52" s="133"/>
      <c r="VOL52" s="133"/>
      <c r="VOQ52" s="133"/>
      <c r="VOV52" s="133"/>
      <c r="VPA52" s="133"/>
      <c r="VPF52" s="133"/>
      <c r="VPK52" s="133"/>
      <c r="VPP52" s="133"/>
      <c r="VPU52" s="133"/>
      <c r="VPZ52" s="133"/>
      <c r="VQE52" s="133"/>
      <c r="VQJ52" s="133"/>
      <c r="VQO52" s="133"/>
      <c r="VQT52" s="133"/>
      <c r="VQY52" s="133"/>
      <c r="VRD52" s="133"/>
      <c r="VRI52" s="133"/>
      <c r="VRN52" s="133"/>
      <c r="VRS52" s="133"/>
      <c r="VRX52" s="133"/>
      <c r="VSC52" s="133"/>
      <c r="VSH52" s="133"/>
      <c r="VSM52" s="133"/>
      <c r="VSR52" s="133"/>
      <c r="VSW52" s="133"/>
      <c r="VTB52" s="133"/>
      <c r="VTG52" s="133"/>
      <c r="VTL52" s="133"/>
      <c r="VTQ52" s="133"/>
      <c r="VTV52" s="133"/>
      <c r="VUA52" s="133"/>
      <c r="VUF52" s="133"/>
      <c r="VUK52" s="133"/>
      <c r="VUP52" s="133"/>
      <c r="VUU52" s="133"/>
      <c r="VUZ52" s="133"/>
      <c r="VVE52" s="133"/>
      <c r="VVJ52" s="133"/>
      <c r="VVO52" s="133"/>
      <c r="VVT52" s="133"/>
      <c r="VVY52" s="133"/>
      <c r="VWD52" s="133"/>
      <c r="VWI52" s="133"/>
      <c r="VWN52" s="133"/>
      <c r="VWS52" s="133"/>
      <c r="VWX52" s="133"/>
      <c r="VXC52" s="133"/>
      <c r="VXH52" s="133"/>
      <c r="VXM52" s="133"/>
      <c r="VXR52" s="133"/>
      <c r="VXW52" s="133"/>
      <c r="VYB52" s="133"/>
      <c r="VYG52" s="133"/>
      <c r="VYL52" s="133"/>
      <c r="VYQ52" s="133"/>
      <c r="VYV52" s="133"/>
      <c r="VZA52" s="133"/>
      <c r="VZF52" s="133"/>
      <c r="VZK52" s="133"/>
      <c r="VZP52" s="133"/>
      <c r="VZU52" s="133"/>
      <c r="VZZ52" s="133"/>
      <c r="WAE52" s="133"/>
      <c r="WAJ52" s="133"/>
      <c r="WAO52" s="133"/>
      <c r="WAT52" s="133"/>
      <c r="WAY52" s="133"/>
      <c r="WBD52" s="133"/>
      <c r="WBI52" s="133"/>
      <c r="WBN52" s="133"/>
      <c r="WBS52" s="133"/>
      <c r="WBX52" s="133"/>
      <c r="WCC52" s="133"/>
      <c r="WCH52" s="133"/>
      <c r="WCM52" s="133"/>
      <c r="WCR52" s="133"/>
      <c r="WCW52" s="133"/>
      <c r="WDB52" s="133"/>
      <c r="WDG52" s="133"/>
      <c r="WDL52" s="133"/>
      <c r="WDQ52" s="133"/>
      <c r="WDV52" s="133"/>
      <c r="WEA52" s="133"/>
      <c r="WEF52" s="133"/>
      <c r="WEK52" s="133"/>
      <c r="WEP52" s="133"/>
      <c r="WEU52" s="133"/>
      <c r="WEZ52" s="133"/>
      <c r="WFE52" s="133"/>
      <c r="WFJ52" s="133"/>
      <c r="WFO52" s="133"/>
      <c r="WFT52" s="133"/>
      <c r="WFY52" s="133"/>
      <c r="WGD52" s="133"/>
      <c r="WGI52" s="133"/>
      <c r="WGN52" s="133"/>
      <c r="WGS52" s="133"/>
      <c r="WGX52" s="133"/>
      <c r="WHC52" s="133"/>
      <c r="WHH52" s="133"/>
      <c r="WHM52" s="133"/>
      <c r="WHR52" s="133"/>
      <c r="WHW52" s="133"/>
      <c r="WIB52" s="133"/>
      <c r="WIG52" s="133"/>
      <c r="WIL52" s="133"/>
      <c r="WIQ52" s="133"/>
      <c r="WIV52" s="133"/>
      <c r="WJA52" s="133"/>
      <c r="WJF52" s="133"/>
      <c r="WJK52" s="133"/>
      <c r="WJP52" s="133"/>
      <c r="WJU52" s="133"/>
      <c r="WJZ52" s="133"/>
      <c r="WKE52" s="133"/>
      <c r="WKJ52" s="133"/>
      <c r="WKO52" s="133"/>
      <c r="WKT52" s="133"/>
      <c r="WKY52" s="133"/>
      <c r="WLD52" s="133"/>
      <c r="WLI52" s="133"/>
      <c r="WLN52" s="133"/>
      <c r="WLS52" s="133"/>
      <c r="WLX52" s="133"/>
      <c r="WMC52" s="133"/>
      <c r="WMH52" s="133"/>
      <c r="WMM52" s="133"/>
      <c r="WMR52" s="133"/>
      <c r="WMW52" s="133"/>
      <c r="WNB52" s="133"/>
      <c r="WNG52" s="133"/>
      <c r="WNL52" s="133"/>
      <c r="WNQ52" s="133"/>
      <c r="WNV52" s="133"/>
      <c r="WOA52" s="133"/>
      <c r="WOF52" s="133"/>
      <c r="WOK52" s="133"/>
      <c r="WOP52" s="133"/>
      <c r="WOU52" s="133"/>
      <c r="WOZ52" s="133"/>
      <c r="WPE52" s="133"/>
      <c r="WPJ52" s="133"/>
      <c r="WPO52" s="133"/>
      <c r="WPT52" s="133"/>
      <c r="WPY52" s="133"/>
      <c r="WQD52" s="133"/>
      <c r="WQI52" s="133"/>
      <c r="WQN52" s="133"/>
      <c r="WQS52" s="133"/>
      <c r="WQX52" s="133"/>
      <c r="WRC52" s="133"/>
      <c r="WRH52" s="133"/>
      <c r="WRM52" s="133"/>
      <c r="WRR52" s="133"/>
      <c r="WRW52" s="133"/>
      <c r="WSB52" s="133"/>
      <c r="WSG52" s="133"/>
      <c r="WSL52" s="133"/>
      <c r="WSQ52" s="133"/>
      <c r="WSV52" s="133"/>
      <c r="WTA52" s="133"/>
      <c r="WTF52" s="133"/>
      <c r="WTK52" s="133"/>
      <c r="WTP52" s="133"/>
      <c r="WTU52" s="133"/>
      <c r="WTZ52" s="133"/>
      <c r="WUE52" s="133"/>
      <c r="WUJ52" s="133"/>
      <c r="WUO52" s="133"/>
      <c r="WUT52" s="133"/>
      <c r="WUY52" s="133"/>
      <c r="WVD52" s="133"/>
      <c r="WVI52" s="133"/>
      <c r="WVN52" s="133"/>
      <c r="WVS52" s="133"/>
      <c r="WVX52" s="133"/>
      <c r="WWC52" s="133"/>
      <c r="WWH52" s="133"/>
      <c r="WWM52" s="133"/>
      <c r="WWR52" s="133"/>
      <c r="WWW52" s="133"/>
      <c r="WXB52" s="133"/>
      <c r="WXG52" s="133"/>
      <c r="WXL52" s="133"/>
      <c r="WXQ52" s="133"/>
      <c r="WXV52" s="133"/>
      <c r="WYA52" s="133"/>
      <c r="WYF52" s="133"/>
      <c r="WYK52" s="133"/>
      <c r="WYP52" s="133"/>
      <c r="WYU52" s="133"/>
      <c r="WYZ52" s="133"/>
      <c r="WZE52" s="133"/>
      <c r="WZJ52" s="133"/>
      <c r="WZO52" s="133"/>
      <c r="WZT52" s="133"/>
      <c r="WZY52" s="133"/>
      <c r="XAD52" s="133"/>
      <c r="XAI52" s="133"/>
      <c r="XAN52" s="133"/>
      <c r="XAS52" s="133"/>
      <c r="XAX52" s="133"/>
      <c r="XBC52" s="133"/>
      <c r="XBH52" s="133"/>
      <c r="XBM52" s="133"/>
      <c r="XBR52" s="133"/>
      <c r="XBW52" s="133"/>
      <c r="XCB52" s="133"/>
      <c r="XCG52" s="133"/>
      <c r="XCL52" s="133"/>
      <c r="XCQ52" s="133"/>
      <c r="XCV52" s="133"/>
      <c r="XDA52" s="133"/>
      <c r="XDF52" s="133"/>
      <c r="XDK52" s="133"/>
      <c r="XDP52" s="133"/>
      <c r="XDU52" s="133"/>
      <c r="XDZ52" s="133"/>
      <c r="XEE52" s="133"/>
      <c r="XEJ52" s="133"/>
      <c r="XEO52" s="133"/>
      <c r="XET52" s="133"/>
      <c r="XEY52" s="133"/>
      <c r="XFD52" s="133"/>
    </row>
    <row r="53" spans="1:1024 1029:2044 2049:3069 3074:4094 4099:5119 5124:6144 6149:7164 7169:8189 8194:9214 9219:10239 10244:11264 11269:12284 12289:13309 13314:14334 14339:15359 15364:16384">
      <c r="A53" s="132" t="s">
        <v>826</v>
      </c>
      <c r="B53" s="132" t="s">
        <v>1489</v>
      </c>
      <c r="C53" s="132" t="s">
        <v>1507</v>
      </c>
      <c r="D53" s="133">
        <v>124958.07000000002</v>
      </c>
      <c r="E53" s="132" t="s">
        <v>822</v>
      </c>
      <c r="I53" s="133"/>
      <c r="N53" s="133"/>
      <c r="S53" s="133"/>
      <c r="X53" s="133"/>
      <c r="AC53" s="133"/>
      <c r="AH53" s="133"/>
      <c r="AM53" s="133"/>
      <c r="AR53" s="133"/>
      <c r="AW53" s="133"/>
      <c r="BB53" s="133"/>
      <c r="BG53" s="133"/>
      <c r="BL53" s="133"/>
      <c r="BQ53" s="133"/>
      <c r="BV53" s="133"/>
      <c r="CA53" s="133"/>
      <c r="CF53" s="133"/>
      <c r="CK53" s="133"/>
      <c r="CP53" s="133"/>
      <c r="CU53" s="133"/>
      <c r="CZ53" s="133"/>
      <c r="DE53" s="133"/>
      <c r="DJ53" s="133"/>
      <c r="DO53" s="133"/>
      <c r="DT53" s="133"/>
      <c r="DY53" s="133"/>
      <c r="ED53" s="133"/>
      <c r="EI53" s="133"/>
      <c r="EN53" s="133"/>
      <c r="ES53" s="133"/>
      <c r="EX53" s="133"/>
      <c r="FC53" s="133"/>
      <c r="FH53" s="133"/>
      <c r="FM53" s="133"/>
      <c r="FR53" s="133"/>
      <c r="FW53" s="133"/>
      <c r="GB53" s="133"/>
      <c r="GG53" s="133"/>
      <c r="GL53" s="133"/>
      <c r="GQ53" s="133"/>
      <c r="GV53" s="133"/>
      <c r="HA53" s="133"/>
      <c r="HF53" s="133"/>
      <c r="HK53" s="133"/>
      <c r="HP53" s="133"/>
      <c r="HU53" s="133"/>
      <c r="HZ53" s="133"/>
      <c r="IE53" s="133"/>
      <c r="IJ53" s="133"/>
      <c r="IO53" s="133"/>
      <c r="IT53" s="133"/>
      <c r="IY53" s="133"/>
      <c r="JD53" s="133"/>
      <c r="JI53" s="133"/>
      <c r="JN53" s="133"/>
      <c r="JS53" s="133"/>
      <c r="JX53" s="133"/>
      <c r="KC53" s="133"/>
      <c r="KH53" s="133"/>
      <c r="KM53" s="133"/>
      <c r="KR53" s="133"/>
      <c r="KW53" s="133"/>
      <c r="LB53" s="133"/>
      <c r="LG53" s="133"/>
      <c r="LL53" s="133"/>
      <c r="LQ53" s="133"/>
      <c r="LV53" s="133"/>
      <c r="MA53" s="133"/>
      <c r="MF53" s="133"/>
      <c r="MK53" s="133"/>
      <c r="MP53" s="133"/>
      <c r="MU53" s="133"/>
      <c r="MZ53" s="133"/>
      <c r="NE53" s="133"/>
      <c r="NJ53" s="133"/>
      <c r="NO53" s="133"/>
      <c r="NT53" s="133"/>
      <c r="NY53" s="133"/>
      <c r="OD53" s="133"/>
      <c r="OI53" s="133"/>
      <c r="ON53" s="133"/>
      <c r="OS53" s="133"/>
      <c r="OX53" s="133"/>
      <c r="PC53" s="133"/>
      <c r="PH53" s="133"/>
      <c r="PM53" s="133"/>
      <c r="PR53" s="133"/>
      <c r="PW53" s="133"/>
      <c r="QB53" s="133"/>
      <c r="QG53" s="133"/>
      <c r="QL53" s="133"/>
      <c r="QQ53" s="133"/>
      <c r="QV53" s="133"/>
      <c r="RA53" s="133"/>
      <c r="RF53" s="133"/>
      <c r="RK53" s="133"/>
      <c r="RP53" s="133"/>
      <c r="RU53" s="133"/>
      <c r="RZ53" s="133"/>
      <c r="SE53" s="133"/>
      <c r="SJ53" s="133"/>
      <c r="SO53" s="133"/>
      <c r="ST53" s="133"/>
      <c r="SY53" s="133"/>
      <c r="TD53" s="133"/>
      <c r="TI53" s="133"/>
      <c r="TN53" s="133"/>
      <c r="TS53" s="133"/>
      <c r="TX53" s="133"/>
      <c r="UC53" s="133"/>
      <c r="UH53" s="133"/>
      <c r="UM53" s="133"/>
      <c r="UR53" s="133"/>
      <c r="UW53" s="133"/>
      <c r="VB53" s="133"/>
      <c r="VG53" s="133"/>
      <c r="VL53" s="133"/>
      <c r="VQ53" s="133"/>
      <c r="VV53" s="133"/>
      <c r="WA53" s="133"/>
      <c r="WF53" s="133"/>
      <c r="WK53" s="133"/>
      <c r="WP53" s="133"/>
      <c r="WU53" s="133"/>
      <c r="WZ53" s="133"/>
      <c r="XE53" s="133"/>
      <c r="XJ53" s="133"/>
      <c r="XO53" s="133"/>
      <c r="XT53" s="133"/>
      <c r="XY53" s="133"/>
      <c r="YD53" s="133"/>
      <c r="YI53" s="133"/>
      <c r="YN53" s="133"/>
      <c r="YS53" s="133"/>
      <c r="YX53" s="133"/>
      <c r="ZC53" s="133"/>
      <c r="ZH53" s="133"/>
      <c r="ZM53" s="133"/>
      <c r="ZR53" s="133"/>
      <c r="ZW53" s="133"/>
      <c r="AAB53" s="133"/>
      <c r="AAG53" s="133"/>
      <c r="AAL53" s="133"/>
      <c r="AAQ53" s="133"/>
      <c r="AAV53" s="133"/>
      <c r="ABA53" s="133"/>
      <c r="ABF53" s="133"/>
      <c r="ABK53" s="133"/>
      <c r="ABP53" s="133"/>
      <c r="ABU53" s="133"/>
      <c r="ABZ53" s="133"/>
      <c r="ACE53" s="133"/>
      <c r="ACJ53" s="133"/>
      <c r="ACO53" s="133"/>
      <c r="ACT53" s="133"/>
      <c r="ACY53" s="133"/>
      <c r="ADD53" s="133"/>
      <c r="ADI53" s="133"/>
      <c r="ADN53" s="133"/>
      <c r="ADS53" s="133"/>
      <c r="ADX53" s="133"/>
      <c r="AEC53" s="133"/>
      <c r="AEH53" s="133"/>
      <c r="AEM53" s="133"/>
      <c r="AER53" s="133"/>
      <c r="AEW53" s="133"/>
      <c r="AFB53" s="133"/>
      <c r="AFG53" s="133"/>
      <c r="AFL53" s="133"/>
      <c r="AFQ53" s="133"/>
      <c r="AFV53" s="133"/>
      <c r="AGA53" s="133"/>
      <c r="AGF53" s="133"/>
      <c r="AGK53" s="133"/>
      <c r="AGP53" s="133"/>
      <c r="AGU53" s="133"/>
      <c r="AGZ53" s="133"/>
      <c r="AHE53" s="133"/>
      <c r="AHJ53" s="133"/>
      <c r="AHO53" s="133"/>
      <c r="AHT53" s="133"/>
      <c r="AHY53" s="133"/>
      <c r="AID53" s="133"/>
      <c r="AII53" s="133"/>
      <c r="AIN53" s="133"/>
      <c r="AIS53" s="133"/>
      <c r="AIX53" s="133"/>
      <c r="AJC53" s="133"/>
      <c r="AJH53" s="133"/>
      <c r="AJM53" s="133"/>
      <c r="AJR53" s="133"/>
      <c r="AJW53" s="133"/>
      <c r="AKB53" s="133"/>
      <c r="AKG53" s="133"/>
      <c r="AKL53" s="133"/>
      <c r="AKQ53" s="133"/>
      <c r="AKV53" s="133"/>
      <c r="ALA53" s="133"/>
      <c r="ALF53" s="133"/>
      <c r="ALK53" s="133"/>
      <c r="ALP53" s="133"/>
      <c r="ALU53" s="133"/>
      <c r="ALZ53" s="133"/>
      <c r="AME53" s="133"/>
      <c r="AMJ53" s="133"/>
      <c r="AMO53" s="133"/>
      <c r="AMT53" s="133"/>
      <c r="AMY53" s="133"/>
      <c r="AND53" s="133"/>
      <c r="ANI53" s="133"/>
      <c r="ANN53" s="133"/>
      <c r="ANS53" s="133"/>
      <c r="ANX53" s="133"/>
      <c r="AOC53" s="133"/>
      <c r="AOH53" s="133"/>
      <c r="AOM53" s="133"/>
      <c r="AOR53" s="133"/>
      <c r="AOW53" s="133"/>
      <c r="APB53" s="133"/>
      <c r="APG53" s="133"/>
      <c r="APL53" s="133"/>
      <c r="APQ53" s="133"/>
      <c r="APV53" s="133"/>
      <c r="AQA53" s="133"/>
      <c r="AQF53" s="133"/>
      <c r="AQK53" s="133"/>
      <c r="AQP53" s="133"/>
      <c r="AQU53" s="133"/>
      <c r="AQZ53" s="133"/>
      <c r="ARE53" s="133"/>
      <c r="ARJ53" s="133"/>
      <c r="ARO53" s="133"/>
      <c r="ART53" s="133"/>
      <c r="ARY53" s="133"/>
      <c r="ASD53" s="133"/>
      <c r="ASI53" s="133"/>
      <c r="ASN53" s="133"/>
      <c r="ASS53" s="133"/>
      <c r="ASX53" s="133"/>
      <c r="ATC53" s="133"/>
      <c r="ATH53" s="133"/>
      <c r="ATM53" s="133"/>
      <c r="ATR53" s="133"/>
      <c r="ATW53" s="133"/>
      <c r="AUB53" s="133"/>
      <c r="AUG53" s="133"/>
      <c r="AUL53" s="133"/>
      <c r="AUQ53" s="133"/>
      <c r="AUV53" s="133"/>
      <c r="AVA53" s="133"/>
      <c r="AVF53" s="133"/>
      <c r="AVK53" s="133"/>
      <c r="AVP53" s="133"/>
      <c r="AVU53" s="133"/>
      <c r="AVZ53" s="133"/>
      <c r="AWE53" s="133"/>
      <c r="AWJ53" s="133"/>
      <c r="AWO53" s="133"/>
      <c r="AWT53" s="133"/>
      <c r="AWY53" s="133"/>
      <c r="AXD53" s="133"/>
      <c r="AXI53" s="133"/>
      <c r="AXN53" s="133"/>
      <c r="AXS53" s="133"/>
      <c r="AXX53" s="133"/>
      <c r="AYC53" s="133"/>
      <c r="AYH53" s="133"/>
      <c r="AYM53" s="133"/>
      <c r="AYR53" s="133"/>
      <c r="AYW53" s="133"/>
      <c r="AZB53" s="133"/>
      <c r="AZG53" s="133"/>
      <c r="AZL53" s="133"/>
      <c r="AZQ53" s="133"/>
      <c r="AZV53" s="133"/>
      <c r="BAA53" s="133"/>
      <c r="BAF53" s="133"/>
      <c r="BAK53" s="133"/>
      <c r="BAP53" s="133"/>
      <c r="BAU53" s="133"/>
      <c r="BAZ53" s="133"/>
      <c r="BBE53" s="133"/>
      <c r="BBJ53" s="133"/>
      <c r="BBO53" s="133"/>
      <c r="BBT53" s="133"/>
      <c r="BBY53" s="133"/>
      <c r="BCD53" s="133"/>
      <c r="BCI53" s="133"/>
      <c r="BCN53" s="133"/>
      <c r="BCS53" s="133"/>
      <c r="BCX53" s="133"/>
      <c r="BDC53" s="133"/>
      <c r="BDH53" s="133"/>
      <c r="BDM53" s="133"/>
      <c r="BDR53" s="133"/>
      <c r="BDW53" s="133"/>
      <c r="BEB53" s="133"/>
      <c r="BEG53" s="133"/>
      <c r="BEL53" s="133"/>
      <c r="BEQ53" s="133"/>
      <c r="BEV53" s="133"/>
      <c r="BFA53" s="133"/>
      <c r="BFF53" s="133"/>
      <c r="BFK53" s="133"/>
      <c r="BFP53" s="133"/>
      <c r="BFU53" s="133"/>
      <c r="BFZ53" s="133"/>
      <c r="BGE53" s="133"/>
      <c r="BGJ53" s="133"/>
      <c r="BGO53" s="133"/>
      <c r="BGT53" s="133"/>
      <c r="BGY53" s="133"/>
      <c r="BHD53" s="133"/>
      <c r="BHI53" s="133"/>
      <c r="BHN53" s="133"/>
      <c r="BHS53" s="133"/>
      <c r="BHX53" s="133"/>
      <c r="BIC53" s="133"/>
      <c r="BIH53" s="133"/>
      <c r="BIM53" s="133"/>
      <c r="BIR53" s="133"/>
      <c r="BIW53" s="133"/>
      <c r="BJB53" s="133"/>
      <c r="BJG53" s="133"/>
      <c r="BJL53" s="133"/>
      <c r="BJQ53" s="133"/>
      <c r="BJV53" s="133"/>
      <c r="BKA53" s="133"/>
      <c r="BKF53" s="133"/>
      <c r="BKK53" s="133"/>
      <c r="BKP53" s="133"/>
      <c r="BKU53" s="133"/>
      <c r="BKZ53" s="133"/>
      <c r="BLE53" s="133"/>
      <c r="BLJ53" s="133"/>
      <c r="BLO53" s="133"/>
      <c r="BLT53" s="133"/>
      <c r="BLY53" s="133"/>
      <c r="BMD53" s="133"/>
      <c r="BMI53" s="133"/>
      <c r="BMN53" s="133"/>
      <c r="BMS53" s="133"/>
      <c r="BMX53" s="133"/>
      <c r="BNC53" s="133"/>
      <c r="BNH53" s="133"/>
      <c r="BNM53" s="133"/>
      <c r="BNR53" s="133"/>
      <c r="BNW53" s="133"/>
      <c r="BOB53" s="133"/>
      <c r="BOG53" s="133"/>
      <c r="BOL53" s="133"/>
      <c r="BOQ53" s="133"/>
      <c r="BOV53" s="133"/>
      <c r="BPA53" s="133"/>
      <c r="BPF53" s="133"/>
      <c r="BPK53" s="133"/>
      <c r="BPP53" s="133"/>
      <c r="BPU53" s="133"/>
      <c r="BPZ53" s="133"/>
      <c r="BQE53" s="133"/>
      <c r="BQJ53" s="133"/>
      <c r="BQO53" s="133"/>
      <c r="BQT53" s="133"/>
      <c r="BQY53" s="133"/>
      <c r="BRD53" s="133"/>
      <c r="BRI53" s="133"/>
      <c r="BRN53" s="133"/>
      <c r="BRS53" s="133"/>
      <c r="BRX53" s="133"/>
      <c r="BSC53" s="133"/>
      <c r="BSH53" s="133"/>
      <c r="BSM53" s="133"/>
      <c r="BSR53" s="133"/>
      <c r="BSW53" s="133"/>
      <c r="BTB53" s="133"/>
      <c r="BTG53" s="133"/>
      <c r="BTL53" s="133"/>
      <c r="BTQ53" s="133"/>
      <c r="BTV53" s="133"/>
      <c r="BUA53" s="133"/>
      <c r="BUF53" s="133"/>
      <c r="BUK53" s="133"/>
      <c r="BUP53" s="133"/>
      <c r="BUU53" s="133"/>
      <c r="BUZ53" s="133"/>
      <c r="BVE53" s="133"/>
      <c r="BVJ53" s="133"/>
      <c r="BVO53" s="133"/>
      <c r="BVT53" s="133"/>
      <c r="BVY53" s="133"/>
      <c r="BWD53" s="133"/>
      <c r="BWI53" s="133"/>
      <c r="BWN53" s="133"/>
      <c r="BWS53" s="133"/>
      <c r="BWX53" s="133"/>
      <c r="BXC53" s="133"/>
      <c r="BXH53" s="133"/>
      <c r="BXM53" s="133"/>
      <c r="BXR53" s="133"/>
      <c r="BXW53" s="133"/>
      <c r="BYB53" s="133"/>
      <c r="BYG53" s="133"/>
      <c r="BYL53" s="133"/>
      <c r="BYQ53" s="133"/>
      <c r="BYV53" s="133"/>
      <c r="BZA53" s="133"/>
      <c r="BZF53" s="133"/>
      <c r="BZK53" s="133"/>
      <c r="BZP53" s="133"/>
      <c r="BZU53" s="133"/>
      <c r="BZZ53" s="133"/>
      <c r="CAE53" s="133"/>
      <c r="CAJ53" s="133"/>
      <c r="CAO53" s="133"/>
      <c r="CAT53" s="133"/>
      <c r="CAY53" s="133"/>
      <c r="CBD53" s="133"/>
      <c r="CBI53" s="133"/>
      <c r="CBN53" s="133"/>
      <c r="CBS53" s="133"/>
      <c r="CBX53" s="133"/>
      <c r="CCC53" s="133"/>
      <c r="CCH53" s="133"/>
      <c r="CCM53" s="133"/>
      <c r="CCR53" s="133"/>
      <c r="CCW53" s="133"/>
      <c r="CDB53" s="133"/>
      <c r="CDG53" s="133"/>
      <c r="CDL53" s="133"/>
      <c r="CDQ53" s="133"/>
      <c r="CDV53" s="133"/>
      <c r="CEA53" s="133"/>
      <c r="CEF53" s="133"/>
      <c r="CEK53" s="133"/>
      <c r="CEP53" s="133"/>
      <c r="CEU53" s="133"/>
      <c r="CEZ53" s="133"/>
      <c r="CFE53" s="133"/>
      <c r="CFJ53" s="133"/>
      <c r="CFO53" s="133"/>
      <c r="CFT53" s="133"/>
      <c r="CFY53" s="133"/>
      <c r="CGD53" s="133"/>
      <c r="CGI53" s="133"/>
      <c r="CGN53" s="133"/>
      <c r="CGS53" s="133"/>
      <c r="CGX53" s="133"/>
      <c r="CHC53" s="133"/>
      <c r="CHH53" s="133"/>
      <c r="CHM53" s="133"/>
      <c r="CHR53" s="133"/>
      <c r="CHW53" s="133"/>
      <c r="CIB53" s="133"/>
      <c r="CIG53" s="133"/>
      <c r="CIL53" s="133"/>
      <c r="CIQ53" s="133"/>
      <c r="CIV53" s="133"/>
      <c r="CJA53" s="133"/>
      <c r="CJF53" s="133"/>
      <c r="CJK53" s="133"/>
      <c r="CJP53" s="133"/>
      <c r="CJU53" s="133"/>
      <c r="CJZ53" s="133"/>
      <c r="CKE53" s="133"/>
      <c r="CKJ53" s="133"/>
      <c r="CKO53" s="133"/>
      <c r="CKT53" s="133"/>
      <c r="CKY53" s="133"/>
      <c r="CLD53" s="133"/>
      <c r="CLI53" s="133"/>
      <c r="CLN53" s="133"/>
      <c r="CLS53" s="133"/>
      <c r="CLX53" s="133"/>
      <c r="CMC53" s="133"/>
      <c r="CMH53" s="133"/>
      <c r="CMM53" s="133"/>
      <c r="CMR53" s="133"/>
      <c r="CMW53" s="133"/>
      <c r="CNB53" s="133"/>
      <c r="CNG53" s="133"/>
      <c r="CNL53" s="133"/>
      <c r="CNQ53" s="133"/>
      <c r="CNV53" s="133"/>
      <c r="COA53" s="133"/>
      <c r="COF53" s="133"/>
      <c r="COK53" s="133"/>
      <c r="COP53" s="133"/>
      <c r="COU53" s="133"/>
      <c r="COZ53" s="133"/>
      <c r="CPE53" s="133"/>
      <c r="CPJ53" s="133"/>
      <c r="CPO53" s="133"/>
      <c r="CPT53" s="133"/>
      <c r="CPY53" s="133"/>
      <c r="CQD53" s="133"/>
      <c r="CQI53" s="133"/>
      <c r="CQN53" s="133"/>
      <c r="CQS53" s="133"/>
      <c r="CQX53" s="133"/>
      <c r="CRC53" s="133"/>
      <c r="CRH53" s="133"/>
      <c r="CRM53" s="133"/>
      <c r="CRR53" s="133"/>
      <c r="CRW53" s="133"/>
      <c r="CSB53" s="133"/>
      <c r="CSG53" s="133"/>
      <c r="CSL53" s="133"/>
      <c r="CSQ53" s="133"/>
      <c r="CSV53" s="133"/>
      <c r="CTA53" s="133"/>
      <c r="CTF53" s="133"/>
      <c r="CTK53" s="133"/>
      <c r="CTP53" s="133"/>
      <c r="CTU53" s="133"/>
      <c r="CTZ53" s="133"/>
      <c r="CUE53" s="133"/>
      <c r="CUJ53" s="133"/>
      <c r="CUO53" s="133"/>
      <c r="CUT53" s="133"/>
      <c r="CUY53" s="133"/>
      <c r="CVD53" s="133"/>
      <c r="CVI53" s="133"/>
      <c r="CVN53" s="133"/>
      <c r="CVS53" s="133"/>
      <c r="CVX53" s="133"/>
      <c r="CWC53" s="133"/>
      <c r="CWH53" s="133"/>
      <c r="CWM53" s="133"/>
      <c r="CWR53" s="133"/>
      <c r="CWW53" s="133"/>
      <c r="CXB53" s="133"/>
      <c r="CXG53" s="133"/>
      <c r="CXL53" s="133"/>
      <c r="CXQ53" s="133"/>
      <c r="CXV53" s="133"/>
      <c r="CYA53" s="133"/>
      <c r="CYF53" s="133"/>
      <c r="CYK53" s="133"/>
      <c r="CYP53" s="133"/>
      <c r="CYU53" s="133"/>
      <c r="CYZ53" s="133"/>
      <c r="CZE53" s="133"/>
      <c r="CZJ53" s="133"/>
      <c r="CZO53" s="133"/>
      <c r="CZT53" s="133"/>
      <c r="CZY53" s="133"/>
      <c r="DAD53" s="133"/>
      <c r="DAI53" s="133"/>
      <c r="DAN53" s="133"/>
      <c r="DAS53" s="133"/>
      <c r="DAX53" s="133"/>
      <c r="DBC53" s="133"/>
      <c r="DBH53" s="133"/>
      <c r="DBM53" s="133"/>
      <c r="DBR53" s="133"/>
      <c r="DBW53" s="133"/>
      <c r="DCB53" s="133"/>
      <c r="DCG53" s="133"/>
      <c r="DCL53" s="133"/>
      <c r="DCQ53" s="133"/>
      <c r="DCV53" s="133"/>
      <c r="DDA53" s="133"/>
      <c r="DDF53" s="133"/>
      <c r="DDK53" s="133"/>
      <c r="DDP53" s="133"/>
      <c r="DDU53" s="133"/>
      <c r="DDZ53" s="133"/>
      <c r="DEE53" s="133"/>
      <c r="DEJ53" s="133"/>
      <c r="DEO53" s="133"/>
      <c r="DET53" s="133"/>
      <c r="DEY53" s="133"/>
      <c r="DFD53" s="133"/>
      <c r="DFI53" s="133"/>
      <c r="DFN53" s="133"/>
      <c r="DFS53" s="133"/>
      <c r="DFX53" s="133"/>
      <c r="DGC53" s="133"/>
      <c r="DGH53" s="133"/>
      <c r="DGM53" s="133"/>
      <c r="DGR53" s="133"/>
      <c r="DGW53" s="133"/>
      <c r="DHB53" s="133"/>
      <c r="DHG53" s="133"/>
      <c r="DHL53" s="133"/>
      <c r="DHQ53" s="133"/>
      <c r="DHV53" s="133"/>
      <c r="DIA53" s="133"/>
      <c r="DIF53" s="133"/>
      <c r="DIK53" s="133"/>
      <c r="DIP53" s="133"/>
      <c r="DIU53" s="133"/>
      <c r="DIZ53" s="133"/>
      <c r="DJE53" s="133"/>
      <c r="DJJ53" s="133"/>
      <c r="DJO53" s="133"/>
      <c r="DJT53" s="133"/>
      <c r="DJY53" s="133"/>
      <c r="DKD53" s="133"/>
      <c r="DKI53" s="133"/>
      <c r="DKN53" s="133"/>
      <c r="DKS53" s="133"/>
      <c r="DKX53" s="133"/>
      <c r="DLC53" s="133"/>
      <c r="DLH53" s="133"/>
      <c r="DLM53" s="133"/>
      <c r="DLR53" s="133"/>
      <c r="DLW53" s="133"/>
      <c r="DMB53" s="133"/>
      <c r="DMG53" s="133"/>
      <c r="DML53" s="133"/>
      <c r="DMQ53" s="133"/>
      <c r="DMV53" s="133"/>
      <c r="DNA53" s="133"/>
      <c r="DNF53" s="133"/>
      <c r="DNK53" s="133"/>
      <c r="DNP53" s="133"/>
      <c r="DNU53" s="133"/>
      <c r="DNZ53" s="133"/>
      <c r="DOE53" s="133"/>
      <c r="DOJ53" s="133"/>
      <c r="DOO53" s="133"/>
      <c r="DOT53" s="133"/>
      <c r="DOY53" s="133"/>
      <c r="DPD53" s="133"/>
      <c r="DPI53" s="133"/>
      <c r="DPN53" s="133"/>
      <c r="DPS53" s="133"/>
      <c r="DPX53" s="133"/>
      <c r="DQC53" s="133"/>
      <c r="DQH53" s="133"/>
      <c r="DQM53" s="133"/>
      <c r="DQR53" s="133"/>
      <c r="DQW53" s="133"/>
      <c r="DRB53" s="133"/>
      <c r="DRG53" s="133"/>
      <c r="DRL53" s="133"/>
      <c r="DRQ53" s="133"/>
      <c r="DRV53" s="133"/>
      <c r="DSA53" s="133"/>
      <c r="DSF53" s="133"/>
      <c r="DSK53" s="133"/>
      <c r="DSP53" s="133"/>
      <c r="DSU53" s="133"/>
      <c r="DSZ53" s="133"/>
      <c r="DTE53" s="133"/>
      <c r="DTJ53" s="133"/>
      <c r="DTO53" s="133"/>
      <c r="DTT53" s="133"/>
      <c r="DTY53" s="133"/>
      <c r="DUD53" s="133"/>
      <c r="DUI53" s="133"/>
      <c r="DUN53" s="133"/>
      <c r="DUS53" s="133"/>
      <c r="DUX53" s="133"/>
      <c r="DVC53" s="133"/>
      <c r="DVH53" s="133"/>
      <c r="DVM53" s="133"/>
      <c r="DVR53" s="133"/>
      <c r="DVW53" s="133"/>
      <c r="DWB53" s="133"/>
      <c r="DWG53" s="133"/>
      <c r="DWL53" s="133"/>
      <c r="DWQ53" s="133"/>
      <c r="DWV53" s="133"/>
      <c r="DXA53" s="133"/>
      <c r="DXF53" s="133"/>
      <c r="DXK53" s="133"/>
      <c r="DXP53" s="133"/>
      <c r="DXU53" s="133"/>
      <c r="DXZ53" s="133"/>
      <c r="DYE53" s="133"/>
      <c r="DYJ53" s="133"/>
      <c r="DYO53" s="133"/>
      <c r="DYT53" s="133"/>
      <c r="DYY53" s="133"/>
      <c r="DZD53" s="133"/>
      <c r="DZI53" s="133"/>
      <c r="DZN53" s="133"/>
      <c r="DZS53" s="133"/>
      <c r="DZX53" s="133"/>
      <c r="EAC53" s="133"/>
      <c r="EAH53" s="133"/>
      <c r="EAM53" s="133"/>
      <c r="EAR53" s="133"/>
      <c r="EAW53" s="133"/>
      <c r="EBB53" s="133"/>
      <c r="EBG53" s="133"/>
      <c r="EBL53" s="133"/>
      <c r="EBQ53" s="133"/>
      <c r="EBV53" s="133"/>
      <c r="ECA53" s="133"/>
      <c r="ECF53" s="133"/>
      <c r="ECK53" s="133"/>
      <c r="ECP53" s="133"/>
      <c r="ECU53" s="133"/>
      <c r="ECZ53" s="133"/>
      <c r="EDE53" s="133"/>
      <c r="EDJ53" s="133"/>
      <c r="EDO53" s="133"/>
      <c r="EDT53" s="133"/>
      <c r="EDY53" s="133"/>
      <c r="EED53" s="133"/>
      <c r="EEI53" s="133"/>
      <c r="EEN53" s="133"/>
      <c r="EES53" s="133"/>
      <c r="EEX53" s="133"/>
      <c r="EFC53" s="133"/>
      <c r="EFH53" s="133"/>
      <c r="EFM53" s="133"/>
      <c r="EFR53" s="133"/>
      <c r="EFW53" s="133"/>
      <c r="EGB53" s="133"/>
      <c r="EGG53" s="133"/>
      <c r="EGL53" s="133"/>
      <c r="EGQ53" s="133"/>
      <c r="EGV53" s="133"/>
      <c r="EHA53" s="133"/>
      <c r="EHF53" s="133"/>
      <c r="EHK53" s="133"/>
      <c r="EHP53" s="133"/>
      <c r="EHU53" s="133"/>
      <c r="EHZ53" s="133"/>
      <c r="EIE53" s="133"/>
      <c r="EIJ53" s="133"/>
      <c r="EIO53" s="133"/>
      <c r="EIT53" s="133"/>
      <c r="EIY53" s="133"/>
      <c r="EJD53" s="133"/>
      <c r="EJI53" s="133"/>
      <c r="EJN53" s="133"/>
      <c r="EJS53" s="133"/>
      <c r="EJX53" s="133"/>
      <c r="EKC53" s="133"/>
      <c r="EKH53" s="133"/>
      <c r="EKM53" s="133"/>
      <c r="EKR53" s="133"/>
      <c r="EKW53" s="133"/>
      <c r="ELB53" s="133"/>
      <c r="ELG53" s="133"/>
      <c r="ELL53" s="133"/>
      <c r="ELQ53" s="133"/>
      <c r="ELV53" s="133"/>
      <c r="EMA53" s="133"/>
      <c r="EMF53" s="133"/>
      <c r="EMK53" s="133"/>
      <c r="EMP53" s="133"/>
      <c r="EMU53" s="133"/>
      <c r="EMZ53" s="133"/>
      <c r="ENE53" s="133"/>
      <c r="ENJ53" s="133"/>
      <c r="ENO53" s="133"/>
      <c r="ENT53" s="133"/>
      <c r="ENY53" s="133"/>
      <c r="EOD53" s="133"/>
      <c r="EOI53" s="133"/>
      <c r="EON53" s="133"/>
      <c r="EOS53" s="133"/>
      <c r="EOX53" s="133"/>
      <c r="EPC53" s="133"/>
      <c r="EPH53" s="133"/>
      <c r="EPM53" s="133"/>
      <c r="EPR53" s="133"/>
      <c r="EPW53" s="133"/>
      <c r="EQB53" s="133"/>
      <c r="EQG53" s="133"/>
      <c r="EQL53" s="133"/>
      <c r="EQQ53" s="133"/>
      <c r="EQV53" s="133"/>
      <c r="ERA53" s="133"/>
      <c r="ERF53" s="133"/>
      <c r="ERK53" s="133"/>
      <c r="ERP53" s="133"/>
      <c r="ERU53" s="133"/>
      <c r="ERZ53" s="133"/>
      <c r="ESE53" s="133"/>
      <c r="ESJ53" s="133"/>
      <c r="ESO53" s="133"/>
      <c r="EST53" s="133"/>
      <c r="ESY53" s="133"/>
      <c r="ETD53" s="133"/>
      <c r="ETI53" s="133"/>
      <c r="ETN53" s="133"/>
      <c r="ETS53" s="133"/>
      <c r="ETX53" s="133"/>
      <c r="EUC53" s="133"/>
      <c r="EUH53" s="133"/>
      <c r="EUM53" s="133"/>
      <c r="EUR53" s="133"/>
      <c r="EUW53" s="133"/>
      <c r="EVB53" s="133"/>
      <c r="EVG53" s="133"/>
      <c r="EVL53" s="133"/>
      <c r="EVQ53" s="133"/>
      <c r="EVV53" s="133"/>
      <c r="EWA53" s="133"/>
      <c r="EWF53" s="133"/>
      <c r="EWK53" s="133"/>
      <c r="EWP53" s="133"/>
      <c r="EWU53" s="133"/>
      <c r="EWZ53" s="133"/>
      <c r="EXE53" s="133"/>
      <c r="EXJ53" s="133"/>
      <c r="EXO53" s="133"/>
      <c r="EXT53" s="133"/>
      <c r="EXY53" s="133"/>
      <c r="EYD53" s="133"/>
      <c r="EYI53" s="133"/>
      <c r="EYN53" s="133"/>
      <c r="EYS53" s="133"/>
      <c r="EYX53" s="133"/>
      <c r="EZC53" s="133"/>
      <c r="EZH53" s="133"/>
      <c r="EZM53" s="133"/>
      <c r="EZR53" s="133"/>
      <c r="EZW53" s="133"/>
      <c r="FAB53" s="133"/>
      <c r="FAG53" s="133"/>
      <c r="FAL53" s="133"/>
      <c r="FAQ53" s="133"/>
      <c r="FAV53" s="133"/>
      <c r="FBA53" s="133"/>
      <c r="FBF53" s="133"/>
      <c r="FBK53" s="133"/>
      <c r="FBP53" s="133"/>
      <c r="FBU53" s="133"/>
      <c r="FBZ53" s="133"/>
      <c r="FCE53" s="133"/>
      <c r="FCJ53" s="133"/>
      <c r="FCO53" s="133"/>
      <c r="FCT53" s="133"/>
      <c r="FCY53" s="133"/>
      <c r="FDD53" s="133"/>
      <c r="FDI53" s="133"/>
      <c r="FDN53" s="133"/>
      <c r="FDS53" s="133"/>
      <c r="FDX53" s="133"/>
      <c r="FEC53" s="133"/>
      <c r="FEH53" s="133"/>
      <c r="FEM53" s="133"/>
      <c r="FER53" s="133"/>
      <c r="FEW53" s="133"/>
      <c r="FFB53" s="133"/>
      <c r="FFG53" s="133"/>
      <c r="FFL53" s="133"/>
      <c r="FFQ53" s="133"/>
      <c r="FFV53" s="133"/>
      <c r="FGA53" s="133"/>
      <c r="FGF53" s="133"/>
      <c r="FGK53" s="133"/>
      <c r="FGP53" s="133"/>
      <c r="FGU53" s="133"/>
      <c r="FGZ53" s="133"/>
      <c r="FHE53" s="133"/>
      <c r="FHJ53" s="133"/>
      <c r="FHO53" s="133"/>
      <c r="FHT53" s="133"/>
      <c r="FHY53" s="133"/>
      <c r="FID53" s="133"/>
      <c r="FII53" s="133"/>
      <c r="FIN53" s="133"/>
      <c r="FIS53" s="133"/>
      <c r="FIX53" s="133"/>
      <c r="FJC53" s="133"/>
      <c r="FJH53" s="133"/>
      <c r="FJM53" s="133"/>
      <c r="FJR53" s="133"/>
      <c r="FJW53" s="133"/>
      <c r="FKB53" s="133"/>
      <c r="FKG53" s="133"/>
      <c r="FKL53" s="133"/>
      <c r="FKQ53" s="133"/>
      <c r="FKV53" s="133"/>
      <c r="FLA53" s="133"/>
      <c r="FLF53" s="133"/>
      <c r="FLK53" s="133"/>
      <c r="FLP53" s="133"/>
      <c r="FLU53" s="133"/>
      <c r="FLZ53" s="133"/>
      <c r="FME53" s="133"/>
      <c r="FMJ53" s="133"/>
      <c r="FMO53" s="133"/>
      <c r="FMT53" s="133"/>
      <c r="FMY53" s="133"/>
      <c r="FND53" s="133"/>
      <c r="FNI53" s="133"/>
      <c r="FNN53" s="133"/>
      <c r="FNS53" s="133"/>
      <c r="FNX53" s="133"/>
      <c r="FOC53" s="133"/>
      <c r="FOH53" s="133"/>
      <c r="FOM53" s="133"/>
      <c r="FOR53" s="133"/>
      <c r="FOW53" s="133"/>
      <c r="FPB53" s="133"/>
      <c r="FPG53" s="133"/>
      <c r="FPL53" s="133"/>
      <c r="FPQ53" s="133"/>
      <c r="FPV53" s="133"/>
      <c r="FQA53" s="133"/>
      <c r="FQF53" s="133"/>
      <c r="FQK53" s="133"/>
      <c r="FQP53" s="133"/>
      <c r="FQU53" s="133"/>
      <c r="FQZ53" s="133"/>
      <c r="FRE53" s="133"/>
      <c r="FRJ53" s="133"/>
      <c r="FRO53" s="133"/>
      <c r="FRT53" s="133"/>
      <c r="FRY53" s="133"/>
      <c r="FSD53" s="133"/>
      <c r="FSI53" s="133"/>
      <c r="FSN53" s="133"/>
      <c r="FSS53" s="133"/>
      <c r="FSX53" s="133"/>
      <c r="FTC53" s="133"/>
      <c r="FTH53" s="133"/>
      <c r="FTM53" s="133"/>
      <c r="FTR53" s="133"/>
      <c r="FTW53" s="133"/>
      <c r="FUB53" s="133"/>
      <c r="FUG53" s="133"/>
      <c r="FUL53" s="133"/>
      <c r="FUQ53" s="133"/>
      <c r="FUV53" s="133"/>
      <c r="FVA53" s="133"/>
      <c r="FVF53" s="133"/>
      <c r="FVK53" s="133"/>
      <c r="FVP53" s="133"/>
      <c r="FVU53" s="133"/>
      <c r="FVZ53" s="133"/>
      <c r="FWE53" s="133"/>
      <c r="FWJ53" s="133"/>
      <c r="FWO53" s="133"/>
      <c r="FWT53" s="133"/>
      <c r="FWY53" s="133"/>
      <c r="FXD53" s="133"/>
      <c r="FXI53" s="133"/>
      <c r="FXN53" s="133"/>
      <c r="FXS53" s="133"/>
      <c r="FXX53" s="133"/>
      <c r="FYC53" s="133"/>
      <c r="FYH53" s="133"/>
      <c r="FYM53" s="133"/>
      <c r="FYR53" s="133"/>
      <c r="FYW53" s="133"/>
      <c r="FZB53" s="133"/>
      <c r="FZG53" s="133"/>
      <c r="FZL53" s="133"/>
      <c r="FZQ53" s="133"/>
      <c r="FZV53" s="133"/>
      <c r="GAA53" s="133"/>
      <c r="GAF53" s="133"/>
      <c r="GAK53" s="133"/>
      <c r="GAP53" s="133"/>
      <c r="GAU53" s="133"/>
      <c r="GAZ53" s="133"/>
      <c r="GBE53" s="133"/>
      <c r="GBJ53" s="133"/>
      <c r="GBO53" s="133"/>
      <c r="GBT53" s="133"/>
      <c r="GBY53" s="133"/>
      <c r="GCD53" s="133"/>
      <c r="GCI53" s="133"/>
      <c r="GCN53" s="133"/>
      <c r="GCS53" s="133"/>
      <c r="GCX53" s="133"/>
      <c r="GDC53" s="133"/>
      <c r="GDH53" s="133"/>
      <c r="GDM53" s="133"/>
      <c r="GDR53" s="133"/>
      <c r="GDW53" s="133"/>
      <c r="GEB53" s="133"/>
      <c r="GEG53" s="133"/>
      <c r="GEL53" s="133"/>
      <c r="GEQ53" s="133"/>
      <c r="GEV53" s="133"/>
      <c r="GFA53" s="133"/>
      <c r="GFF53" s="133"/>
      <c r="GFK53" s="133"/>
      <c r="GFP53" s="133"/>
      <c r="GFU53" s="133"/>
      <c r="GFZ53" s="133"/>
      <c r="GGE53" s="133"/>
      <c r="GGJ53" s="133"/>
      <c r="GGO53" s="133"/>
      <c r="GGT53" s="133"/>
      <c r="GGY53" s="133"/>
      <c r="GHD53" s="133"/>
      <c r="GHI53" s="133"/>
      <c r="GHN53" s="133"/>
      <c r="GHS53" s="133"/>
      <c r="GHX53" s="133"/>
      <c r="GIC53" s="133"/>
      <c r="GIH53" s="133"/>
      <c r="GIM53" s="133"/>
      <c r="GIR53" s="133"/>
      <c r="GIW53" s="133"/>
      <c r="GJB53" s="133"/>
      <c r="GJG53" s="133"/>
      <c r="GJL53" s="133"/>
      <c r="GJQ53" s="133"/>
      <c r="GJV53" s="133"/>
      <c r="GKA53" s="133"/>
      <c r="GKF53" s="133"/>
      <c r="GKK53" s="133"/>
      <c r="GKP53" s="133"/>
      <c r="GKU53" s="133"/>
      <c r="GKZ53" s="133"/>
      <c r="GLE53" s="133"/>
      <c r="GLJ53" s="133"/>
      <c r="GLO53" s="133"/>
      <c r="GLT53" s="133"/>
      <c r="GLY53" s="133"/>
      <c r="GMD53" s="133"/>
      <c r="GMI53" s="133"/>
      <c r="GMN53" s="133"/>
      <c r="GMS53" s="133"/>
      <c r="GMX53" s="133"/>
      <c r="GNC53" s="133"/>
      <c r="GNH53" s="133"/>
      <c r="GNM53" s="133"/>
      <c r="GNR53" s="133"/>
      <c r="GNW53" s="133"/>
      <c r="GOB53" s="133"/>
      <c r="GOG53" s="133"/>
      <c r="GOL53" s="133"/>
      <c r="GOQ53" s="133"/>
      <c r="GOV53" s="133"/>
      <c r="GPA53" s="133"/>
      <c r="GPF53" s="133"/>
      <c r="GPK53" s="133"/>
      <c r="GPP53" s="133"/>
      <c r="GPU53" s="133"/>
      <c r="GPZ53" s="133"/>
      <c r="GQE53" s="133"/>
      <c r="GQJ53" s="133"/>
      <c r="GQO53" s="133"/>
      <c r="GQT53" s="133"/>
      <c r="GQY53" s="133"/>
      <c r="GRD53" s="133"/>
      <c r="GRI53" s="133"/>
      <c r="GRN53" s="133"/>
      <c r="GRS53" s="133"/>
      <c r="GRX53" s="133"/>
      <c r="GSC53" s="133"/>
      <c r="GSH53" s="133"/>
      <c r="GSM53" s="133"/>
      <c r="GSR53" s="133"/>
      <c r="GSW53" s="133"/>
      <c r="GTB53" s="133"/>
      <c r="GTG53" s="133"/>
      <c r="GTL53" s="133"/>
      <c r="GTQ53" s="133"/>
      <c r="GTV53" s="133"/>
      <c r="GUA53" s="133"/>
      <c r="GUF53" s="133"/>
      <c r="GUK53" s="133"/>
      <c r="GUP53" s="133"/>
      <c r="GUU53" s="133"/>
      <c r="GUZ53" s="133"/>
      <c r="GVE53" s="133"/>
      <c r="GVJ53" s="133"/>
      <c r="GVO53" s="133"/>
      <c r="GVT53" s="133"/>
      <c r="GVY53" s="133"/>
      <c r="GWD53" s="133"/>
      <c r="GWI53" s="133"/>
      <c r="GWN53" s="133"/>
      <c r="GWS53" s="133"/>
      <c r="GWX53" s="133"/>
      <c r="GXC53" s="133"/>
      <c r="GXH53" s="133"/>
      <c r="GXM53" s="133"/>
      <c r="GXR53" s="133"/>
      <c r="GXW53" s="133"/>
      <c r="GYB53" s="133"/>
      <c r="GYG53" s="133"/>
      <c r="GYL53" s="133"/>
      <c r="GYQ53" s="133"/>
      <c r="GYV53" s="133"/>
      <c r="GZA53" s="133"/>
      <c r="GZF53" s="133"/>
      <c r="GZK53" s="133"/>
      <c r="GZP53" s="133"/>
      <c r="GZU53" s="133"/>
      <c r="GZZ53" s="133"/>
      <c r="HAE53" s="133"/>
      <c r="HAJ53" s="133"/>
      <c r="HAO53" s="133"/>
      <c r="HAT53" s="133"/>
      <c r="HAY53" s="133"/>
      <c r="HBD53" s="133"/>
      <c r="HBI53" s="133"/>
      <c r="HBN53" s="133"/>
      <c r="HBS53" s="133"/>
      <c r="HBX53" s="133"/>
      <c r="HCC53" s="133"/>
      <c r="HCH53" s="133"/>
      <c r="HCM53" s="133"/>
      <c r="HCR53" s="133"/>
      <c r="HCW53" s="133"/>
      <c r="HDB53" s="133"/>
      <c r="HDG53" s="133"/>
      <c r="HDL53" s="133"/>
      <c r="HDQ53" s="133"/>
      <c r="HDV53" s="133"/>
      <c r="HEA53" s="133"/>
      <c r="HEF53" s="133"/>
      <c r="HEK53" s="133"/>
      <c r="HEP53" s="133"/>
      <c r="HEU53" s="133"/>
      <c r="HEZ53" s="133"/>
      <c r="HFE53" s="133"/>
      <c r="HFJ53" s="133"/>
      <c r="HFO53" s="133"/>
      <c r="HFT53" s="133"/>
      <c r="HFY53" s="133"/>
      <c r="HGD53" s="133"/>
      <c r="HGI53" s="133"/>
      <c r="HGN53" s="133"/>
      <c r="HGS53" s="133"/>
      <c r="HGX53" s="133"/>
      <c r="HHC53" s="133"/>
      <c r="HHH53" s="133"/>
      <c r="HHM53" s="133"/>
      <c r="HHR53" s="133"/>
      <c r="HHW53" s="133"/>
      <c r="HIB53" s="133"/>
      <c r="HIG53" s="133"/>
      <c r="HIL53" s="133"/>
      <c r="HIQ53" s="133"/>
      <c r="HIV53" s="133"/>
      <c r="HJA53" s="133"/>
      <c r="HJF53" s="133"/>
      <c r="HJK53" s="133"/>
      <c r="HJP53" s="133"/>
      <c r="HJU53" s="133"/>
      <c r="HJZ53" s="133"/>
      <c r="HKE53" s="133"/>
      <c r="HKJ53" s="133"/>
      <c r="HKO53" s="133"/>
      <c r="HKT53" s="133"/>
      <c r="HKY53" s="133"/>
      <c r="HLD53" s="133"/>
      <c r="HLI53" s="133"/>
      <c r="HLN53" s="133"/>
      <c r="HLS53" s="133"/>
      <c r="HLX53" s="133"/>
      <c r="HMC53" s="133"/>
      <c r="HMH53" s="133"/>
      <c r="HMM53" s="133"/>
      <c r="HMR53" s="133"/>
      <c r="HMW53" s="133"/>
      <c r="HNB53" s="133"/>
      <c r="HNG53" s="133"/>
      <c r="HNL53" s="133"/>
      <c r="HNQ53" s="133"/>
      <c r="HNV53" s="133"/>
      <c r="HOA53" s="133"/>
      <c r="HOF53" s="133"/>
      <c r="HOK53" s="133"/>
      <c r="HOP53" s="133"/>
      <c r="HOU53" s="133"/>
      <c r="HOZ53" s="133"/>
      <c r="HPE53" s="133"/>
      <c r="HPJ53" s="133"/>
      <c r="HPO53" s="133"/>
      <c r="HPT53" s="133"/>
      <c r="HPY53" s="133"/>
      <c r="HQD53" s="133"/>
      <c r="HQI53" s="133"/>
      <c r="HQN53" s="133"/>
      <c r="HQS53" s="133"/>
      <c r="HQX53" s="133"/>
      <c r="HRC53" s="133"/>
      <c r="HRH53" s="133"/>
      <c r="HRM53" s="133"/>
      <c r="HRR53" s="133"/>
      <c r="HRW53" s="133"/>
      <c r="HSB53" s="133"/>
      <c r="HSG53" s="133"/>
      <c r="HSL53" s="133"/>
      <c r="HSQ53" s="133"/>
      <c r="HSV53" s="133"/>
      <c r="HTA53" s="133"/>
      <c r="HTF53" s="133"/>
      <c r="HTK53" s="133"/>
      <c r="HTP53" s="133"/>
      <c r="HTU53" s="133"/>
      <c r="HTZ53" s="133"/>
      <c r="HUE53" s="133"/>
      <c r="HUJ53" s="133"/>
      <c r="HUO53" s="133"/>
      <c r="HUT53" s="133"/>
      <c r="HUY53" s="133"/>
      <c r="HVD53" s="133"/>
      <c r="HVI53" s="133"/>
      <c r="HVN53" s="133"/>
      <c r="HVS53" s="133"/>
      <c r="HVX53" s="133"/>
      <c r="HWC53" s="133"/>
      <c r="HWH53" s="133"/>
      <c r="HWM53" s="133"/>
      <c r="HWR53" s="133"/>
      <c r="HWW53" s="133"/>
      <c r="HXB53" s="133"/>
      <c r="HXG53" s="133"/>
      <c r="HXL53" s="133"/>
      <c r="HXQ53" s="133"/>
      <c r="HXV53" s="133"/>
      <c r="HYA53" s="133"/>
      <c r="HYF53" s="133"/>
      <c r="HYK53" s="133"/>
      <c r="HYP53" s="133"/>
      <c r="HYU53" s="133"/>
      <c r="HYZ53" s="133"/>
      <c r="HZE53" s="133"/>
      <c r="HZJ53" s="133"/>
      <c r="HZO53" s="133"/>
      <c r="HZT53" s="133"/>
      <c r="HZY53" s="133"/>
      <c r="IAD53" s="133"/>
      <c r="IAI53" s="133"/>
      <c r="IAN53" s="133"/>
      <c r="IAS53" s="133"/>
      <c r="IAX53" s="133"/>
      <c r="IBC53" s="133"/>
      <c r="IBH53" s="133"/>
      <c r="IBM53" s="133"/>
      <c r="IBR53" s="133"/>
      <c r="IBW53" s="133"/>
      <c r="ICB53" s="133"/>
      <c r="ICG53" s="133"/>
      <c r="ICL53" s="133"/>
      <c r="ICQ53" s="133"/>
      <c r="ICV53" s="133"/>
      <c r="IDA53" s="133"/>
      <c r="IDF53" s="133"/>
      <c r="IDK53" s="133"/>
      <c r="IDP53" s="133"/>
      <c r="IDU53" s="133"/>
      <c r="IDZ53" s="133"/>
      <c r="IEE53" s="133"/>
      <c r="IEJ53" s="133"/>
      <c r="IEO53" s="133"/>
      <c r="IET53" s="133"/>
      <c r="IEY53" s="133"/>
      <c r="IFD53" s="133"/>
      <c r="IFI53" s="133"/>
      <c r="IFN53" s="133"/>
      <c r="IFS53" s="133"/>
      <c r="IFX53" s="133"/>
      <c r="IGC53" s="133"/>
      <c r="IGH53" s="133"/>
      <c r="IGM53" s="133"/>
      <c r="IGR53" s="133"/>
      <c r="IGW53" s="133"/>
      <c r="IHB53" s="133"/>
      <c r="IHG53" s="133"/>
      <c r="IHL53" s="133"/>
      <c r="IHQ53" s="133"/>
      <c r="IHV53" s="133"/>
      <c r="IIA53" s="133"/>
      <c r="IIF53" s="133"/>
      <c r="IIK53" s="133"/>
      <c r="IIP53" s="133"/>
      <c r="IIU53" s="133"/>
      <c r="IIZ53" s="133"/>
      <c r="IJE53" s="133"/>
      <c r="IJJ53" s="133"/>
      <c r="IJO53" s="133"/>
      <c r="IJT53" s="133"/>
      <c r="IJY53" s="133"/>
      <c r="IKD53" s="133"/>
      <c r="IKI53" s="133"/>
      <c r="IKN53" s="133"/>
      <c r="IKS53" s="133"/>
      <c r="IKX53" s="133"/>
      <c r="ILC53" s="133"/>
      <c r="ILH53" s="133"/>
      <c r="ILM53" s="133"/>
      <c r="ILR53" s="133"/>
      <c r="ILW53" s="133"/>
      <c r="IMB53" s="133"/>
      <c r="IMG53" s="133"/>
      <c r="IML53" s="133"/>
      <c r="IMQ53" s="133"/>
      <c r="IMV53" s="133"/>
      <c r="INA53" s="133"/>
      <c r="INF53" s="133"/>
      <c r="INK53" s="133"/>
      <c r="INP53" s="133"/>
      <c r="INU53" s="133"/>
      <c r="INZ53" s="133"/>
      <c r="IOE53" s="133"/>
      <c r="IOJ53" s="133"/>
      <c r="IOO53" s="133"/>
      <c r="IOT53" s="133"/>
      <c r="IOY53" s="133"/>
      <c r="IPD53" s="133"/>
      <c r="IPI53" s="133"/>
      <c r="IPN53" s="133"/>
      <c r="IPS53" s="133"/>
      <c r="IPX53" s="133"/>
      <c r="IQC53" s="133"/>
      <c r="IQH53" s="133"/>
      <c r="IQM53" s="133"/>
      <c r="IQR53" s="133"/>
      <c r="IQW53" s="133"/>
      <c r="IRB53" s="133"/>
      <c r="IRG53" s="133"/>
      <c r="IRL53" s="133"/>
      <c r="IRQ53" s="133"/>
      <c r="IRV53" s="133"/>
      <c r="ISA53" s="133"/>
      <c r="ISF53" s="133"/>
      <c r="ISK53" s="133"/>
      <c r="ISP53" s="133"/>
      <c r="ISU53" s="133"/>
      <c r="ISZ53" s="133"/>
      <c r="ITE53" s="133"/>
      <c r="ITJ53" s="133"/>
      <c r="ITO53" s="133"/>
      <c r="ITT53" s="133"/>
      <c r="ITY53" s="133"/>
      <c r="IUD53" s="133"/>
      <c r="IUI53" s="133"/>
      <c r="IUN53" s="133"/>
      <c r="IUS53" s="133"/>
      <c r="IUX53" s="133"/>
      <c r="IVC53" s="133"/>
      <c r="IVH53" s="133"/>
      <c r="IVM53" s="133"/>
      <c r="IVR53" s="133"/>
      <c r="IVW53" s="133"/>
      <c r="IWB53" s="133"/>
      <c r="IWG53" s="133"/>
      <c r="IWL53" s="133"/>
      <c r="IWQ53" s="133"/>
      <c r="IWV53" s="133"/>
      <c r="IXA53" s="133"/>
      <c r="IXF53" s="133"/>
      <c r="IXK53" s="133"/>
      <c r="IXP53" s="133"/>
      <c r="IXU53" s="133"/>
      <c r="IXZ53" s="133"/>
      <c r="IYE53" s="133"/>
      <c r="IYJ53" s="133"/>
      <c r="IYO53" s="133"/>
      <c r="IYT53" s="133"/>
      <c r="IYY53" s="133"/>
      <c r="IZD53" s="133"/>
      <c r="IZI53" s="133"/>
      <c r="IZN53" s="133"/>
      <c r="IZS53" s="133"/>
      <c r="IZX53" s="133"/>
      <c r="JAC53" s="133"/>
      <c r="JAH53" s="133"/>
      <c r="JAM53" s="133"/>
      <c r="JAR53" s="133"/>
      <c r="JAW53" s="133"/>
      <c r="JBB53" s="133"/>
      <c r="JBG53" s="133"/>
      <c r="JBL53" s="133"/>
      <c r="JBQ53" s="133"/>
      <c r="JBV53" s="133"/>
      <c r="JCA53" s="133"/>
      <c r="JCF53" s="133"/>
      <c r="JCK53" s="133"/>
      <c r="JCP53" s="133"/>
      <c r="JCU53" s="133"/>
      <c r="JCZ53" s="133"/>
      <c r="JDE53" s="133"/>
      <c r="JDJ53" s="133"/>
      <c r="JDO53" s="133"/>
      <c r="JDT53" s="133"/>
      <c r="JDY53" s="133"/>
      <c r="JED53" s="133"/>
      <c r="JEI53" s="133"/>
      <c r="JEN53" s="133"/>
      <c r="JES53" s="133"/>
      <c r="JEX53" s="133"/>
      <c r="JFC53" s="133"/>
      <c r="JFH53" s="133"/>
      <c r="JFM53" s="133"/>
      <c r="JFR53" s="133"/>
      <c r="JFW53" s="133"/>
      <c r="JGB53" s="133"/>
      <c r="JGG53" s="133"/>
      <c r="JGL53" s="133"/>
      <c r="JGQ53" s="133"/>
      <c r="JGV53" s="133"/>
      <c r="JHA53" s="133"/>
      <c r="JHF53" s="133"/>
      <c r="JHK53" s="133"/>
      <c r="JHP53" s="133"/>
      <c r="JHU53" s="133"/>
      <c r="JHZ53" s="133"/>
      <c r="JIE53" s="133"/>
      <c r="JIJ53" s="133"/>
      <c r="JIO53" s="133"/>
      <c r="JIT53" s="133"/>
      <c r="JIY53" s="133"/>
      <c r="JJD53" s="133"/>
      <c r="JJI53" s="133"/>
      <c r="JJN53" s="133"/>
      <c r="JJS53" s="133"/>
      <c r="JJX53" s="133"/>
      <c r="JKC53" s="133"/>
      <c r="JKH53" s="133"/>
      <c r="JKM53" s="133"/>
      <c r="JKR53" s="133"/>
      <c r="JKW53" s="133"/>
      <c r="JLB53" s="133"/>
      <c r="JLG53" s="133"/>
      <c r="JLL53" s="133"/>
      <c r="JLQ53" s="133"/>
      <c r="JLV53" s="133"/>
      <c r="JMA53" s="133"/>
      <c r="JMF53" s="133"/>
      <c r="JMK53" s="133"/>
      <c r="JMP53" s="133"/>
      <c r="JMU53" s="133"/>
      <c r="JMZ53" s="133"/>
      <c r="JNE53" s="133"/>
      <c r="JNJ53" s="133"/>
      <c r="JNO53" s="133"/>
      <c r="JNT53" s="133"/>
      <c r="JNY53" s="133"/>
      <c r="JOD53" s="133"/>
      <c r="JOI53" s="133"/>
      <c r="JON53" s="133"/>
      <c r="JOS53" s="133"/>
      <c r="JOX53" s="133"/>
      <c r="JPC53" s="133"/>
      <c r="JPH53" s="133"/>
      <c r="JPM53" s="133"/>
      <c r="JPR53" s="133"/>
      <c r="JPW53" s="133"/>
      <c r="JQB53" s="133"/>
      <c r="JQG53" s="133"/>
      <c r="JQL53" s="133"/>
      <c r="JQQ53" s="133"/>
      <c r="JQV53" s="133"/>
      <c r="JRA53" s="133"/>
      <c r="JRF53" s="133"/>
      <c r="JRK53" s="133"/>
      <c r="JRP53" s="133"/>
      <c r="JRU53" s="133"/>
      <c r="JRZ53" s="133"/>
      <c r="JSE53" s="133"/>
      <c r="JSJ53" s="133"/>
      <c r="JSO53" s="133"/>
      <c r="JST53" s="133"/>
      <c r="JSY53" s="133"/>
      <c r="JTD53" s="133"/>
      <c r="JTI53" s="133"/>
      <c r="JTN53" s="133"/>
      <c r="JTS53" s="133"/>
      <c r="JTX53" s="133"/>
      <c r="JUC53" s="133"/>
      <c r="JUH53" s="133"/>
      <c r="JUM53" s="133"/>
      <c r="JUR53" s="133"/>
      <c r="JUW53" s="133"/>
      <c r="JVB53" s="133"/>
      <c r="JVG53" s="133"/>
      <c r="JVL53" s="133"/>
      <c r="JVQ53" s="133"/>
      <c r="JVV53" s="133"/>
      <c r="JWA53" s="133"/>
      <c r="JWF53" s="133"/>
      <c r="JWK53" s="133"/>
      <c r="JWP53" s="133"/>
      <c r="JWU53" s="133"/>
      <c r="JWZ53" s="133"/>
      <c r="JXE53" s="133"/>
      <c r="JXJ53" s="133"/>
      <c r="JXO53" s="133"/>
      <c r="JXT53" s="133"/>
      <c r="JXY53" s="133"/>
      <c r="JYD53" s="133"/>
      <c r="JYI53" s="133"/>
      <c r="JYN53" s="133"/>
      <c r="JYS53" s="133"/>
      <c r="JYX53" s="133"/>
      <c r="JZC53" s="133"/>
      <c r="JZH53" s="133"/>
      <c r="JZM53" s="133"/>
      <c r="JZR53" s="133"/>
      <c r="JZW53" s="133"/>
      <c r="KAB53" s="133"/>
      <c r="KAG53" s="133"/>
      <c r="KAL53" s="133"/>
      <c r="KAQ53" s="133"/>
      <c r="KAV53" s="133"/>
      <c r="KBA53" s="133"/>
      <c r="KBF53" s="133"/>
      <c r="KBK53" s="133"/>
      <c r="KBP53" s="133"/>
      <c r="KBU53" s="133"/>
      <c r="KBZ53" s="133"/>
      <c r="KCE53" s="133"/>
      <c r="KCJ53" s="133"/>
      <c r="KCO53" s="133"/>
      <c r="KCT53" s="133"/>
      <c r="KCY53" s="133"/>
      <c r="KDD53" s="133"/>
      <c r="KDI53" s="133"/>
      <c r="KDN53" s="133"/>
      <c r="KDS53" s="133"/>
      <c r="KDX53" s="133"/>
      <c r="KEC53" s="133"/>
      <c r="KEH53" s="133"/>
      <c r="KEM53" s="133"/>
      <c r="KER53" s="133"/>
      <c r="KEW53" s="133"/>
      <c r="KFB53" s="133"/>
      <c r="KFG53" s="133"/>
      <c r="KFL53" s="133"/>
      <c r="KFQ53" s="133"/>
      <c r="KFV53" s="133"/>
      <c r="KGA53" s="133"/>
      <c r="KGF53" s="133"/>
      <c r="KGK53" s="133"/>
      <c r="KGP53" s="133"/>
      <c r="KGU53" s="133"/>
      <c r="KGZ53" s="133"/>
      <c r="KHE53" s="133"/>
      <c r="KHJ53" s="133"/>
      <c r="KHO53" s="133"/>
      <c r="KHT53" s="133"/>
      <c r="KHY53" s="133"/>
      <c r="KID53" s="133"/>
      <c r="KII53" s="133"/>
      <c r="KIN53" s="133"/>
      <c r="KIS53" s="133"/>
      <c r="KIX53" s="133"/>
      <c r="KJC53" s="133"/>
      <c r="KJH53" s="133"/>
      <c r="KJM53" s="133"/>
      <c r="KJR53" s="133"/>
      <c r="KJW53" s="133"/>
      <c r="KKB53" s="133"/>
      <c r="KKG53" s="133"/>
      <c r="KKL53" s="133"/>
      <c r="KKQ53" s="133"/>
      <c r="KKV53" s="133"/>
      <c r="KLA53" s="133"/>
      <c r="KLF53" s="133"/>
      <c r="KLK53" s="133"/>
      <c r="KLP53" s="133"/>
      <c r="KLU53" s="133"/>
      <c r="KLZ53" s="133"/>
      <c r="KME53" s="133"/>
      <c r="KMJ53" s="133"/>
      <c r="KMO53" s="133"/>
      <c r="KMT53" s="133"/>
      <c r="KMY53" s="133"/>
      <c r="KND53" s="133"/>
      <c r="KNI53" s="133"/>
      <c r="KNN53" s="133"/>
      <c r="KNS53" s="133"/>
      <c r="KNX53" s="133"/>
      <c r="KOC53" s="133"/>
      <c r="KOH53" s="133"/>
      <c r="KOM53" s="133"/>
      <c r="KOR53" s="133"/>
      <c r="KOW53" s="133"/>
      <c r="KPB53" s="133"/>
      <c r="KPG53" s="133"/>
      <c r="KPL53" s="133"/>
      <c r="KPQ53" s="133"/>
      <c r="KPV53" s="133"/>
      <c r="KQA53" s="133"/>
      <c r="KQF53" s="133"/>
      <c r="KQK53" s="133"/>
      <c r="KQP53" s="133"/>
      <c r="KQU53" s="133"/>
      <c r="KQZ53" s="133"/>
      <c r="KRE53" s="133"/>
      <c r="KRJ53" s="133"/>
      <c r="KRO53" s="133"/>
      <c r="KRT53" s="133"/>
      <c r="KRY53" s="133"/>
      <c r="KSD53" s="133"/>
      <c r="KSI53" s="133"/>
      <c r="KSN53" s="133"/>
      <c r="KSS53" s="133"/>
      <c r="KSX53" s="133"/>
      <c r="KTC53" s="133"/>
      <c r="KTH53" s="133"/>
      <c r="KTM53" s="133"/>
      <c r="KTR53" s="133"/>
      <c r="KTW53" s="133"/>
      <c r="KUB53" s="133"/>
      <c r="KUG53" s="133"/>
      <c r="KUL53" s="133"/>
      <c r="KUQ53" s="133"/>
      <c r="KUV53" s="133"/>
      <c r="KVA53" s="133"/>
      <c r="KVF53" s="133"/>
      <c r="KVK53" s="133"/>
      <c r="KVP53" s="133"/>
      <c r="KVU53" s="133"/>
      <c r="KVZ53" s="133"/>
      <c r="KWE53" s="133"/>
      <c r="KWJ53" s="133"/>
      <c r="KWO53" s="133"/>
      <c r="KWT53" s="133"/>
      <c r="KWY53" s="133"/>
      <c r="KXD53" s="133"/>
      <c r="KXI53" s="133"/>
      <c r="KXN53" s="133"/>
      <c r="KXS53" s="133"/>
      <c r="KXX53" s="133"/>
      <c r="KYC53" s="133"/>
      <c r="KYH53" s="133"/>
      <c r="KYM53" s="133"/>
      <c r="KYR53" s="133"/>
      <c r="KYW53" s="133"/>
      <c r="KZB53" s="133"/>
      <c r="KZG53" s="133"/>
      <c r="KZL53" s="133"/>
      <c r="KZQ53" s="133"/>
      <c r="KZV53" s="133"/>
      <c r="LAA53" s="133"/>
      <c r="LAF53" s="133"/>
      <c r="LAK53" s="133"/>
      <c r="LAP53" s="133"/>
      <c r="LAU53" s="133"/>
      <c r="LAZ53" s="133"/>
      <c r="LBE53" s="133"/>
      <c r="LBJ53" s="133"/>
      <c r="LBO53" s="133"/>
      <c r="LBT53" s="133"/>
      <c r="LBY53" s="133"/>
      <c r="LCD53" s="133"/>
      <c r="LCI53" s="133"/>
      <c r="LCN53" s="133"/>
      <c r="LCS53" s="133"/>
      <c r="LCX53" s="133"/>
      <c r="LDC53" s="133"/>
      <c r="LDH53" s="133"/>
      <c r="LDM53" s="133"/>
      <c r="LDR53" s="133"/>
      <c r="LDW53" s="133"/>
      <c r="LEB53" s="133"/>
      <c r="LEG53" s="133"/>
      <c r="LEL53" s="133"/>
      <c r="LEQ53" s="133"/>
      <c r="LEV53" s="133"/>
      <c r="LFA53" s="133"/>
      <c r="LFF53" s="133"/>
      <c r="LFK53" s="133"/>
      <c r="LFP53" s="133"/>
      <c r="LFU53" s="133"/>
      <c r="LFZ53" s="133"/>
      <c r="LGE53" s="133"/>
      <c r="LGJ53" s="133"/>
      <c r="LGO53" s="133"/>
      <c r="LGT53" s="133"/>
      <c r="LGY53" s="133"/>
      <c r="LHD53" s="133"/>
      <c r="LHI53" s="133"/>
      <c r="LHN53" s="133"/>
      <c r="LHS53" s="133"/>
      <c r="LHX53" s="133"/>
      <c r="LIC53" s="133"/>
      <c r="LIH53" s="133"/>
      <c r="LIM53" s="133"/>
      <c r="LIR53" s="133"/>
      <c r="LIW53" s="133"/>
      <c r="LJB53" s="133"/>
      <c r="LJG53" s="133"/>
      <c r="LJL53" s="133"/>
      <c r="LJQ53" s="133"/>
      <c r="LJV53" s="133"/>
      <c r="LKA53" s="133"/>
      <c r="LKF53" s="133"/>
      <c r="LKK53" s="133"/>
      <c r="LKP53" s="133"/>
      <c r="LKU53" s="133"/>
      <c r="LKZ53" s="133"/>
      <c r="LLE53" s="133"/>
      <c r="LLJ53" s="133"/>
      <c r="LLO53" s="133"/>
      <c r="LLT53" s="133"/>
      <c r="LLY53" s="133"/>
      <c r="LMD53" s="133"/>
      <c r="LMI53" s="133"/>
      <c r="LMN53" s="133"/>
      <c r="LMS53" s="133"/>
      <c r="LMX53" s="133"/>
      <c r="LNC53" s="133"/>
      <c r="LNH53" s="133"/>
      <c r="LNM53" s="133"/>
      <c r="LNR53" s="133"/>
      <c r="LNW53" s="133"/>
      <c r="LOB53" s="133"/>
      <c r="LOG53" s="133"/>
      <c r="LOL53" s="133"/>
      <c r="LOQ53" s="133"/>
      <c r="LOV53" s="133"/>
      <c r="LPA53" s="133"/>
      <c r="LPF53" s="133"/>
      <c r="LPK53" s="133"/>
      <c r="LPP53" s="133"/>
      <c r="LPU53" s="133"/>
      <c r="LPZ53" s="133"/>
      <c r="LQE53" s="133"/>
      <c r="LQJ53" s="133"/>
      <c r="LQO53" s="133"/>
      <c r="LQT53" s="133"/>
      <c r="LQY53" s="133"/>
      <c r="LRD53" s="133"/>
      <c r="LRI53" s="133"/>
      <c r="LRN53" s="133"/>
      <c r="LRS53" s="133"/>
      <c r="LRX53" s="133"/>
      <c r="LSC53" s="133"/>
      <c r="LSH53" s="133"/>
      <c r="LSM53" s="133"/>
      <c r="LSR53" s="133"/>
      <c r="LSW53" s="133"/>
      <c r="LTB53" s="133"/>
      <c r="LTG53" s="133"/>
      <c r="LTL53" s="133"/>
      <c r="LTQ53" s="133"/>
      <c r="LTV53" s="133"/>
      <c r="LUA53" s="133"/>
      <c r="LUF53" s="133"/>
      <c r="LUK53" s="133"/>
      <c r="LUP53" s="133"/>
      <c r="LUU53" s="133"/>
      <c r="LUZ53" s="133"/>
      <c r="LVE53" s="133"/>
      <c r="LVJ53" s="133"/>
      <c r="LVO53" s="133"/>
      <c r="LVT53" s="133"/>
      <c r="LVY53" s="133"/>
      <c r="LWD53" s="133"/>
      <c r="LWI53" s="133"/>
      <c r="LWN53" s="133"/>
      <c r="LWS53" s="133"/>
      <c r="LWX53" s="133"/>
      <c r="LXC53" s="133"/>
      <c r="LXH53" s="133"/>
      <c r="LXM53" s="133"/>
      <c r="LXR53" s="133"/>
      <c r="LXW53" s="133"/>
      <c r="LYB53" s="133"/>
      <c r="LYG53" s="133"/>
      <c r="LYL53" s="133"/>
      <c r="LYQ53" s="133"/>
      <c r="LYV53" s="133"/>
      <c r="LZA53" s="133"/>
      <c r="LZF53" s="133"/>
      <c r="LZK53" s="133"/>
      <c r="LZP53" s="133"/>
      <c r="LZU53" s="133"/>
      <c r="LZZ53" s="133"/>
      <c r="MAE53" s="133"/>
      <c r="MAJ53" s="133"/>
      <c r="MAO53" s="133"/>
      <c r="MAT53" s="133"/>
      <c r="MAY53" s="133"/>
      <c r="MBD53" s="133"/>
      <c r="MBI53" s="133"/>
      <c r="MBN53" s="133"/>
      <c r="MBS53" s="133"/>
      <c r="MBX53" s="133"/>
      <c r="MCC53" s="133"/>
      <c r="MCH53" s="133"/>
      <c r="MCM53" s="133"/>
      <c r="MCR53" s="133"/>
      <c r="MCW53" s="133"/>
      <c r="MDB53" s="133"/>
      <c r="MDG53" s="133"/>
      <c r="MDL53" s="133"/>
      <c r="MDQ53" s="133"/>
      <c r="MDV53" s="133"/>
      <c r="MEA53" s="133"/>
      <c r="MEF53" s="133"/>
      <c r="MEK53" s="133"/>
      <c r="MEP53" s="133"/>
      <c r="MEU53" s="133"/>
      <c r="MEZ53" s="133"/>
      <c r="MFE53" s="133"/>
      <c r="MFJ53" s="133"/>
      <c r="MFO53" s="133"/>
      <c r="MFT53" s="133"/>
      <c r="MFY53" s="133"/>
      <c r="MGD53" s="133"/>
      <c r="MGI53" s="133"/>
      <c r="MGN53" s="133"/>
      <c r="MGS53" s="133"/>
      <c r="MGX53" s="133"/>
      <c r="MHC53" s="133"/>
      <c r="MHH53" s="133"/>
      <c r="MHM53" s="133"/>
      <c r="MHR53" s="133"/>
      <c r="MHW53" s="133"/>
      <c r="MIB53" s="133"/>
      <c r="MIG53" s="133"/>
      <c r="MIL53" s="133"/>
      <c r="MIQ53" s="133"/>
      <c r="MIV53" s="133"/>
      <c r="MJA53" s="133"/>
      <c r="MJF53" s="133"/>
      <c r="MJK53" s="133"/>
      <c r="MJP53" s="133"/>
      <c r="MJU53" s="133"/>
      <c r="MJZ53" s="133"/>
      <c r="MKE53" s="133"/>
      <c r="MKJ53" s="133"/>
      <c r="MKO53" s="133"/>
      <c r="MKT53" s="133"/>
      <c r="MKY53" s="133"/>
      <c r="MLD53" s="133"/>
      <c r="MLI53" s="133"/>
      <c r="MLN53" s="133"/>
      <c r="MLS53" s="133"/>
      <c r="MLX53" s="133"/>
      <c r="MMC53" s="133"/>
      <c r="MMH53" s="133"/>
      <c r="MMM53" s="133"/>
      <c r="MMR53" s="133"/>
      <c r="MMW53" s="133"/>
      <c r="MNB53" s="133"/>
      <c r="MNG53" s="133"/>
      <c r="MNL53" s="133"/>
      <c r="MNQ53" s="133"/>
      <c r="MNV53" s="133"/>
      <c r="MOA53" s="133"/>
      <c r="MOF53" s="133"/>
      <c r="MOK53" s="133"/>
      <c r="MOP53" s="133"/>
      <c r="MOU53" s="133"/>
      <c r="MOZ53" s="133"/>
      <c r="MPE53" s="133"/>
      <c r="MPJ53" s="133"/>
      <c r="MPO53" s="133"/>
      <c r="MPT53" s="133"/>
      <c r="MPY53" s="133"/>
      <c r="MQD53" s="133"/>
      <c r="MQI53" s="133"/>
      <c r="MQN53" s="133"/>
      <c r="MQS53" s="133"/>
      <c r="MQX53" s="133"/>
      <c r="MRC53" s="133"/>
      <c r="MRH53" s="133"/>
      <c r="MRM53" s="133"/>
      <c r="MRR53" s="133"/>
      <c r="MRW53" s="133"/>
      <c r="MSB53" s="133"/>
      <c r="MSG53" s="133"/>
      <c r="MSL53" s="133"/>
      <c r="MSQ53" s="133"/>
      <c r="MSV53" s="133"/>
      <c r="MTA53" s="133"/>
      <c r="MTF53" s="133"/>
      <c r="MTK53" s="133"/>
      <c r="MTP53" s="133"/>
      <c r="MTU53" s="133"/>
      <c r="MTZ53" s="133"/>
      <c r="MUE53" s="133"/>
      <c r="MUJ53" s="133"/>
      <c r="MUO53" s="133"/>
      <c r="MUT53" s="133"/>
      <c r="MUY53" s="133"/>
      <c r="MVD53" s="133"/>
      <c r="MVI53" s="133"/>
      <c r="MVN53" s="133"/>
      <c r="MVS53" s="133"/>
      <c r="MVX53" s="133"/>
      <c r="MWC53" s="133"/>
      <c r="MWH53" s="133"/>
      <c r="MWM53" s="133"/>
      <c r="MWR53" s="133"/>
      <c r="MWW53" s="133"/>
      <c r="MXB53" s="133"/>
      <c r="MXG53" s="133"/>
      <c r="MXL53" s="133"/>
      <c r="MXQ53" s="133"/>
      <c r="MXV53" s="133"/>
      <c r="MYA53" s="133"/>
      <c r="MYF53" s="133"/>
      <c r="MYK53" s="133"/>
      <c r="MYP53" s="133"/>
      <c r="MYU53" s="133"/>
      <c r="MYZ53" s="133"/>
      <c r="MZE53" s="133"/>
      <c r="MZJ53" s="133"/>
      <c r="MZO53" s="133"/>
      <c r="MZT53" s="133"/>
      <c r="MZY53" s="133"/>
      <c r="NAD53" s="133"/>
      <c r="NAI53" s="133"/>
      <c r="NAN53" s="133"/>
      <c r="NAS53" s="133"/>
      <c r="NAX53" s="133"/>
      <c r="NBC53" s="133"/>
      <c r="NBH53" s="133"/>
      <c r="NBM53" s="133"/>
      <c r="NBR53" s="133"/>
      <c r="NBW53" s="133"/>
      <c r="NCB53" s="133"/>
      <c r="NCG53" s="133"/>
      <c r="NCL53" s="133"/>
      <c r="NCQ53" s="133"/>
      <c r="NCV53" s="133"/>
      <c r="NDA53" s="133"/>
      <c r="NDF53" s="133"/>
      <c r="NDK53" s="133"/>
      <c r="NDP53" s="133"/>
      <c r="NDU53" s="133"/>
      <c r="NDZ53" s="133"/>
      <c r="NEE53" s="133"/>
      <c r="NEJ53" s="133"/>
      <c r="NEO53" s="133"/>
      <c r="NET53" s="133"/>
      <c r="NEY53" s="133"/>
      <c r="NFD53" s="133"/>
      <c r="NFI53" s="133"/>
      <c r="NFN53" s="133"/>
      <c r="NFS53" s="133"/>
      <c r="NFX53" s="133"/>
      <c r="NGC53" s="133"/>
      <c r="NGH53" s="133"/>
      <c r="NGM53" s="133"/>
      <c r="NGR53" s="133"/>
      <c r="NGW53" s="133"/>
      <c r="NHB53" s="133"/>
      <c r="NHG53" s="133"/>
      <c r="NHL53" s="133"/>
      <c r="NHQ53" s="133"/>
      <c r="NHV53" s="133"/>
      <c r="NIA53" s="133"/>
      <c r="NIF53" s="133"/>
      <c r="NIK53" s="133"/>
      <c r="NIP53" s="133"/>
      <c r="NIU53" s="133"/>
      <c r="NIZ53" s="133"/>
      <c r="NJE53" s="133"/>
      <c r="NJJ53" s="133"/>
      <c r="NJO53" s="133"/>
      <c r="NJT53" s="133"/>
      <c r="NJY53" s="133"/>
      <c r="NKD53" s="133"/>
      <c r="NKI53" s="133"/>
      <c r="NKN53" s="133"/>
      <c r="NKS53" s="133"/>
      <c r="NKX53" s="133"/>
      <c r="NLC53" s="133"/>
      <c r="NLH53" s="133"/>
      <c r="NLM53" s="133"/>
      <c r="NLR53" s="133"/>
      <c r="NLW53" s="133"/>
      <c r="NMB53" s="133"/>
      <c r="NMG53" s="133"/>
      <c r="NML53" s="133"/>
      <c r="NMQ53" s="133"/>
      <c r="NMV53" s="133"/>
      <c r="NNA53" s="133"/>
      <c r="NNF53" s="133"/>
      <c r="NNK53" s="133"/>
      <c r="NNP53" s="133"/>
      <c r="NNU53" s="133"/>
      <c r="NNZ53" s="133"/>
      <c r="NOE53" s="133"/>
      <c r="NOJ53" s="133"/>
      <c r="NOO53" s="133"/>
      <c r="NOT53" s="133"/>
      <c r="NOY53" s="133"/>
      <c r="NPD53" s="133"/>
      <c r="NPI53" s="133"/>
      <c r="NPN53" s="133"/>
      <c r="NPS53" s="133"/>
      <c r="NPX53" s="133"/>
      <c r="NQC53" s="133"/>
      <c r="NQH53" s="133"/>
      <c r="NQM53" s="133"/>
      <c r="NQR53" s="133"/>
      <c r="NQW53" s="133"/>
      <c r="NRB53" s="133"/>
      <c r="NRG53" s="133"/>
      <c r="NRL53" s="133"/>
      <c r="NRQ53" s="133"/>
      <c r="NRV53" s="133"/>
      <c r="NSA53" s="133"/>
      <c r="NSF53" s="133"/>
      <c r="NSK53" s="133"/>
      <c r="NSP53" s="133"/>
      <c r="NSU53" s="133"/>
      <c r="NSZ53" s="133"/>
      <c r="NTE53" s="133"/>
      <c r="NTJ53" s="133"/>
      <c r="NTO53" s="133"/>
      <c r="NTT53" s="133"/>
      <c r="NTY53" s="133"/>
      <c r="NUD53" s="133"/>
      <c r="NUI53" s="133"/>
      <c r="NUN53" s="133"/>
      <c r="NUS53" s="133"/>
      <c r="NUX53" s="133"/>
      <c r="NVC53" s="133"/>
      <c r="NVH53" s="133"/>
      <c r="NVM53" s="133"/>
      <c r="NVR53" s="133"/>
      <c r="NVW53" s="133"/>
      <c r="NWB53" s="133"/>
      <c r="NWG53" s="133"/>
      <c r="NWL53" s="133"/>
      <c r="NWQ53" s="133"/>
      <c r="NWV53" s="133"/>
      <c r="NXA53" s="133"/>
      <c r="NXF53" s="133"/>
      <c r="NXK53" s="133"/>
      <c r="NXP53" s="133"/>
      <c r="NXU53" s="133"/>
      <c r="NXZ53" s="133"/>
      <c r="NYE53" s="133"/>
      <c r="NYJ53" s="133"/>
      <c r="NYO53" s="133"/>
      <c r="NYT53" s="133"/>
      <c r="NYY53" s="133"/>
      <c r="NZD53" s="133"/>
      <c r="NZI53" s="133"/>
      <c r="NZN53" s="133"/>
      <c r="NZS53" s="133"/>
      <c r="NZX53" s="133"/>
      <c r="OAC53" s="133"/>
      <c r="OAH53" s="133"/>
      <c r="OAM53" s="133"/>
      <c r="OAR53" s="133"/>
      <c r="OAW53" s="133"/>
      <c r="OBB53" s="133"/>
      <c r="OBG53" s="133"/>
      <c r="OBL53" s="133"/>
      <c r="OBQ53" s="133"/>
      <c r="OBV53" s="133"/>
      <c r="OCA53" s="133"/>
      <c r="OCF53" s="133"/>
      <c r="OCK53" s="133"/>
      <c r="OCP53" s="133"/>
      <c r="OCU53" s="133"/>
      <c r="OCZ53" s="133"/>
      <c r="ODE53" s="133"/>
      <c r="ODJ53" s="133"/>
      <c r="ODO53" s="133"/>
      <c r="ODT53" s="133"/>
      <c r="ODY53" s="133"/>
      <c r="OED53" s="133"/>
      <c r="OEI53" s="133"/>
      <c r="OEN53" s="133"/>
      <c r="OES53" s="133"/>
      <c r="OEX53" s="133"/>
      <c r="OFC53" s="133"/>
      <c r="OFH53" s="133"/>
      <c r="OFM53" s="133"/>
      <c r="OFR53" s="133"/>
      <c r="OFW53" s="133"/>
      <c r="OGB53" s="133"/>
      <c r="OGG53" s="133"/>
      <c r="OGL53" s="133"/>
      <c r="OGQ53" s="133"/>
      <c r="OGV53" s="133"/>
      <c r="OHA53" s="133"/>
      <c r="OHF53" s="133"/>
      <c r="OHK53" s="133"/>
      <c r="OHP53" s="133"/>
      <c r="OHU53" s="133"/>
      <c r="OHZ53" s="133"/>
      <c r="OIE53" s="133"/>
      <c r="OIJ53" s="133"/>
      <c r="OIO53" s="133"/>
      <c r="OIT53" s="133"/>
      <c r="OIY53" s="133"/>
      <c r="OJD53" s="133"/>
      <c r="OJI53" s="133"/>
      <c r="OJN53" s="133"/>
      <c r="OJS53" s="133"/>
      <c r="OJX53" s="133"/>
      <c r="OKC53" s="133"/>
      <c r="OKH53" s="133"/>
      <c r="OKM53" s="133"/>
      <c r="OKR53" s="133"/>
      <c r="OKW53" s="133"/>
      <c r="OLB53" s="133"/>
      <c r="OLG53" s="133"/>
      <c r="OLL53" s="133"/>
      <c r="OLQ53" s="133"/>
      <c r="OLV53" s="133"/>
      <c r="OMA53" s="133"/>
      <c r="OMF53" s="133"/>
      <c r="OMK53" s="133"/>
      <c r="OMP53" s="133"/>
      <c r="OMU53" s="133"/>
      <c r="OMZ53" s="133"/>
      <c r="ONE53" s="133"/>
      <c r="ONJ53" s="133"/>
      <c r="ONO53" s="133"/>
      <c r="ONT53" s="133"/>
      <c r="ONY53" s="133"/>
      <c r="OOD53" s="133"/>
      <c r="OOI53" s="133"/>
      <c r="OON53" s="133"/>
      <c r="OOS53" s="133"/>
      <c r="OOX53" s="133"/>
      <c r="OPC53" s="133"/>
      <c r="OPH53" s="133"/>
      <c r="OPM53" s="133"/>
      <c r="OPR53" s="133"/>
      <c r="OPW53" s="133"/>
      <c r="OQB53" s="133"/>
      <c r="OQG53" s="133"/>
      <c r="OQL53" s="133"/>
      <c r="OQQ53" s="133"/>
      <c r="OQV53" s="133"/>
      <c r="ORA53" s="133"/>
      <c r="ORF53" s="133"/>
      <c r="ORK53" s="133"/>
      <c r="ORP53" s="133"/>
      <c r="ORU53" s="133"/>
      <c r="ORZ53" s="133"/>
      <c r="OSE53" s="133"/>
      <c r="OSJ53" s="133"/>
      <c r="OSO53" s="133"/>
      <c r="OST53" s="133"/>
      <c r="OSY53" s="133"/>
      <c r="OTD53" s="133"/>
      <c r="OTI53" s="133"/>
      <c r="OTN53" s="133"/>
      <c r="OTS53" s="133"/>
      <c r="OTX53" s="133"/>
      <c r="OUC53" s="133"/>
      <c r="OUH53" s="133"/>
      <c r="OUM53" s="133"/>
      <c r="OUR53" s="133"/>
      <c r="OUW53" s="133"/>
      <c r="OVB53" s="133"/>
      <c r="OVG53" s="133"/>
      <c r="OVL53" s="133"/>
      <c r="OVQ53" s="133"/>
      <c r="OVV53" s="133"/>
      <c r="OWA53" s="133"/>
      <c r="OWF53" s="133"/>
      <c r="OWK53" s="133"/>
      <c r="OWP53" s="133"/>
      <c r="OWU53" s="133"/>
      <c r="OWZ53" s="133"/>
      <c r="OXE53" s="133"/>
      <c r="OXJ53" s="133"/>
      <c r="OXO53" s="133"/>
      <c r="OXT53" s="133"/>
      <c r="OXY53" s="133"/>
      <c r="OYD53" s="133"/>
      <c r="OYI53" s="133"/>
      <c r="OYN53" s="133"/>
      <c r="OYS53" s="133"/>
      <c r="OYX53" s="133"/>
      <c r="OZC53" s="133"/>
      <c r="OZH53" s="133"/>
      <c r="OZM53" s="133"/>
      <c r="OZR53" s="133"/>
      <c r="OZW53" s="133"/>
      <c r="PAB53" s="133"/>
      <c r="PAG53" s="133"/>
      <c r="PAL53" s="133"/>
      <c r="PAQ53" s="133"/>
      <c r="PAV53" s="133"/>
      <c r="PBA53" s="133"/>
      <c r="PBF53" s="133"/>
      <c r="PBK53" s="133"/>
      <c r="PBP53" s="133"/>
      <c r="PBU53" s="133"/>
      <c r="PBZ53" s="133"/>
      <c r="PCE53" s="133"/>
      <c r="PCJ53" s="133"/>
      <c r="PCO53" s="133"/>
      <c r="PCT53" s="133"/>
      <c r="PCY53" s="133"/>
      <c r="PDD53" s="133"/>
      <c r="PDI53" s="133"/>
      <c r="PDN53" s="133"/>
      <c r="PDS53" s="133"/>
      <c r="PDX53" s="133"/>
      <c r="PEC53" s="133"/>
      <c r="PEH53" s="133"/>
      <c r="PEM53" s="133"/>
      <c r="PER53" s="133"/>
      <c r="PEW53" s="133"/>
      <c r="PFB53" s="133"/>
      <c r="PFG53" s="133"/>
      <c r="PFL53" s="133"/>
      <c r="PFQ53" s="133"/>
      <c r="PFV53" s="133"/>
      <c r="PGA53" s="133"/>
      <c r="PGF53" s="133"/>
      <c r="PGK53" s="133"/>
      <c r="PGP53" s="133"/>
      <c r="PGU53" s="133"/>
      <c r="PGZ53" s="133"/>
      <c r="PHE53" s="133"/>
      <c r="PHJ53" s="133"/>
      <c r="PHO53" s="133"/>
      <c r="PHT53" s="133"/>
      <c r="PHY53" s="133"/>
      <c r="PID53" s="133"/>
      <c r="PII53" s="133"/>
      <c r="PIN53" s="133"/>
      <c r="PIS53" s="133"/>
      <c r="PIX53" s="133"/>
      <c r="PJC53" s="133"/>
      <c r="PJH53" s="133"/>
      <c r="PJM53" s="133"/>
      <c r="PJR53" s="133"/>
      <c r="PJW53" s="133"/>
      <c r="PKB53" s="133"/>
      <c r="PKG53" s="133"/>
      <c r="PKL53" s="133"/>
      <c r="PKQ53" s="133"/>
      <c r="PKV53" s="133"/>
      <c r="PLA53" s="133"/>
      <c r="PLF53" s="133"/>
      <c r="PLK53" s="133"/>
      <c r="PLP53" s="133"/>
      <c r="PLU53" s="133"/>
      <c r="PLZ53" s="133"/>
      <c r="PME53" s="133"/>
      <c r="PMJ53" s="133"/>
      <c r="PMO53" s="133"/>
      <c r="PMT53" s="133"/>
      <c r="PMY53" s="133"/>
      <c r="PND53" s="133"/>
      <c r="PNI53" s="133"/>
      <c r="PNN53" s="133"/>
      <c r="PNS53" s="133"/>
      <c r="PNX53" s="133"/>
      <c r="POC53" s="133"/>
      <c r="POH53" s="133"/>
      <c r="POM53" s="133"/>
      <c r="POR53" s="133"/>
      <c r="POW53" s="133"/>
      <c r="PPB53" s="133"/>
      <c r="PPG53" s="133"/>
      <c r="PPL53" s="133"/>
      <c r="PPQ53" s="133"/>
      <c r="PPV53" s="133"/>
      <c r="PQA53" s="133"/>
      <c r="PQF53" s="133"/>
      <c r="PQK53" s="133"/>
      <c r="PQP53" s="133"/>
      <c r="PQU53" s="133"/>
      <c r="PQZ53" s="133"/>
      <c r="PRE53" s="133"/>
      <c r="PRJ53" s="133"/>
      <c r="PRO53" s="133"/>
      <c r="PRT53" s="133"/>
      <c r="PRY53" s="133"/>
      <c r="PSD53" s="133"/>
      <c r="PSI53" s="133"/>
      <c r="PSN53" s="133"/>
      <c r="PSS53" s="133"/>
      <c r="PSX53" s="133"/>
      <c r="PTC53" s="133"/>
      <c r="PTH53" s="133"/>
      <c r="PTM53" s="133"/>
      <c r="PTR53" s="133"/>
      <c r="PTW53" s="133"/>
      <c r="PUB53" s="133"/>
      <c r="PUG53" s="133"/>
      <c r="PUL53" s="133"/>
      <c r="PUQ53" s="133"/>
      <c r="PUV53" s="133"/>
      <c r="PVA53" s="133"/>
      <c r="PVF53" s="133"/>
      <c r="PVK53" s="133"/>
      <c r="PVP53" s="133"/>
      <c r="PVU53" s="133"/>
      <c r="PVZ53" s="133"/>
      <c r="PWE53" s="133"/>
      <c r="PWJ53" s="133"/>
      <c r="PWO53" s="133"/>
      <c r="PWT53" s="133"/>
      <c r="PWY53" s="133"/>
      <c r="PXD53" s="133"/>
      <c r="PXI53" s="133"/>
      <c r="PXN53" s="133"/>
      <c r="PXS53" s="133"/>
      <c r="PXX53" s="133"/>
      <c r="PYC53" s="133"/>
      <c r="PYH53" s="133"/>
      <c r="PYM53" s="133"/>
      <c r="PYR53" s="133"/>
      <c r="PYW53" s="133"/>
      <c r="PZB53" s="133"/>
      <c r="PZG53" s="133"/>
      <c r="PZL53" s="133"/>
      <c r="PZQ53" s="133"/>
      <c r="PZV53" s="133"/>
      <c r="QAA53" s="133"/>
      <c r="QAF53" s="133"/>
      <c r="QAK53" s="133"/>
      <c r="QAP53" s="133"/>
      <c r="QAU53" s="133"/>
      <c r="QAZ53" s="133"/>
      <c r="QBE53" s="133"/>
      <c r="QBJ53" s="133"/>
      <c r="QBO53" s="133"/>
      <c r="QBT53" s="133"/>
      <c r="QBY53" s="133"/>
      <c r="QCD53" s="133"/>
      <c r="QCI53" s="133"/>
      <c r="QCN53" s="133"/>
      <c r="QCS53" s="133"/>
      <c r="QCX53" s="133"/>
      <c r="QDC53" s="133"/>
      <c r="QDH53" s="133"/>
      <c r="QDM53" s="133"/>
      <c r="QDR53" s="133"/>
      <c r="QDW53" s="133"/>
      <c r="QEB53" s="133"/>
      <c r="QEG53" s="133"/>
      <c r="QEL53" s="133"/>
      <c r="QEQ53" s="133"/>
      <c r="QEV53" s="133"/>
      <c r="QFA53" s="133"/>
      <c r="QFF53" s="133"/>
      <c r="QFK53" s="133"/>
      <c r="QFP53" s="133"/>
      <c r="QFU53" s="133"/>
      <c r="QFZ53" s="133"/>
      <c r="QGE53" s="133"/>
      <c r="QGJ53" s="133"/>
      <c r="QGO53" s="133"/>
      <c r="QGT53" s="133"/>
      <c r="QGY53" s="133"/>
      <c r="QHD53" s="133"/>
      <c r="QHI53" s="133"/>
      <c r="QHN53" s="133"/>
      <c r="QHS53" s="133"/>
      <c r="QHX53" s="133"/>
      <c r="QIC53" s="133"/>
      <c r="QIH53" s="133"/>
      <c r="QIM53" s="133"/>
      <c r="QIR53" s="133"/>
      <c r="QIW53" s="133"/>
      <c r="QJB53" s="133"/>
      <c r="QJG53" s="133"/>
      <c r="QJL53" s="133"/>
      <c r="QJQ53" s="133"/>
      <c r="QJV53" s="133"/>
      <c r="QKA53" s="133"/>
      <c r="QKF53" s="133"/>
      <c r="QKK53" s="133"/>
      <c r="QKP53" s="133"/>
      <c r="QKU53" s="133"/>
      <c r="QKZ53" s="133"/>
      <c r="QLE53" s="133"/>
      <c r="QLJ53" s="133"/>
      <c r="QLO53" s="133"/>
      <c r="QLT53" s="133"/>
      <c r="QLY53" s="133"/>
      <c r="QMD53" s="133"/>
      <c r="QMI53" s="133"/>
      <c r="QMN53" s="133"/>
      <c r="QMS53" s="133"/>
      <c r="QMX53" s="133"/>
      <c r="QNC53" s="133"/>
      <c r="QNH53" s="133"/>
      <c r="QNM53" s="133"/>
      <c r="QNR53" s="133"/>
      <c r="QNW53" s="133"/>
      <c r="QOB53" s="133"/>
      <c r="QOG53" s="133"/>
      <c r="QOL53" s="133"/>
      <c r="QOQ53" s="133"/>
      <c r="QOV53" s="133"/>
      <c r="QPA53" s="133"/>
      <c r="QPF53" s="133"/>
      <c r="QPK53" s="133"/>
      <c r="QPP53" s="133"/>
      <c r="QPU53" s="133"/>
      <c r="QPZ53" s="133"/>
      <c r="QQE53" s="133"/>
      <c r="QQJ53" s="133"/>
      <c r="QQO53" s="133"/>
      <c r="QQT53" s="133"/>
      <c r="QQY53" s="133"/>
      <c r="QRD53" s="133"/>
      <c r="QRI53" s="133"/>
      <c r="QRN53" s="133"/>
      <c r="QRS53" s="133"/>
      <c r="QRX53" s="133"/>
      <c r="QSC53" s="133"/>
      <c r="QSH53" s="133"/>
      <c r="QSM53" s="133"/>
      <c r="QSR53" s="133"/>
      <c r="QSW53" s="133"/>
      <c r="QTB53" s="133"/>
      <c r="QTG53" s="133"/>
      <c r="QTL53" s="133"/>
      <c r="QTQ53" s="133"/>
      <c r="QTV53" s="133"/>
      <c r="QUA53" s="133"/>
      <c r="QUF53" s="133"/>
      <c r="QUK53" s="133"/>
      <c r="QUP53" s="133"/>
      <c r="QUU53" s="133"/>
      <c r="QUZ53" s="133"/>
      <c r="QVE53" s="133"/>
      <c r="QVJ53" s="133"/>
      <c r="QVO53" s="133"/>
      <c r="QVT53" s="133"/>
      <c r="QVY53" s="133"/>
      <c r="QWD53" s="133"/>
      <c r="QWI53" s="133"/>
      <c r="QWN53" s="133"/>
      <c r="QWS53" s="133"/>
      <c r="QWX53" s="133"/>
      <c r="QXC53" s="133"/>
      <c r="QXH53" s="133"/>
      <c r="QXM53" s="133"/>
      <c r="QXR53" s="133"/>
      <c r="QXW53" s="133"/>
      <c r="QYB53" s="133"/>
      <c r="QYG53" s="133"/>
      <c r="QYL53" s="133"/>
      <c r="QYQ53" s="133"/>
      <c r="QYV53" s="133"/>
      <c r="QZA53" s="133"/>
      <c r="QZF53" s="133"/>
      <c r="QZK53" s="133"/>
      <c r="QZP53" s="133"/>
      <c r="QZU53" s="133"/>
      <c r="QZZ53" s="133"/>
      <c r="RAE53" s="133"/>
      <c r="RAJ53" s="133"/>
      <c r="RAO53" s="133"/>
      <c r="RAT53" s="133"/>
      <c r="RAY53" s="133"/>
      <c r="RBD53" s="133"/>
      <c r="RBI53" s="133"/>
      <c r="RBN53" s="133"/>
      <c r="RBS53" s="133"/>
      <c r="RBX53" s="133"/>
      <c r="RCC53" s="133"/>
      <c r="RCH53" s="133"/>
      <c r="RCM53" s="133"/>
      <c r="RCR53" s="133"/>
      <c r="RCW53" s="133"/>
      <c r="RDB53" s="133"/>
      <c r="RDG53" s="133"/>
      <c r="RDL53" s="133"/>
      <c r="RDQ53" s="133"/>
      <c r="RDV53" s="133"/>
      <c r="REA53" s="133"/>
      <c r="REF53" s="133"/>
      <c r="REK53" s="133"/>
      <c r="REP53" s="133"/>
      <c r="REU53" s="133"/>
      <c r="REZ53" s="133"/>
      <c r="RFE53" s="133"/>
      <c r="RFJ53" s="133"/>
      <c r="RFO53" s="133"/>
      <c r="RFT53" s="133"/>
      <c r="RFY53" s="133"/>
      <c r="RGD53" s="133"/>
      <c r="RGI53" s="133"/>
      <c r="RGN53" s="133"/>
      <c r="RGS53" s="133"/>
      <c r="RGX53" s="133"/>
      <c r="RHC53" s="133"/>
      <c r="RHH53" s="133"/>
      <c r="RHM53" s="133"/>
      <c r="RHR53" s="133"/>
      <c r="RHW53" s="133"/>
      <c r="RIB53" s="133"/>
      <c r="RIG53" s="133"/>
      <c r="RIL53" s="133"/>
      <c r="RIQ53" s="133"/>
      <c r="RIV53" s="133"/>
      <c r="RJA53" s="133"/>
      <c r="RJF53" s="133"/>
      <c r="RJK53" s="133"/>
      <c r="RJP53" s="133"/>
      <c r="RJU53" s="133"/>
      <c r="RJZ53" s="133"/>
      <c r="RKE53" s="133"/>
      <c r="RKJ53" s="133"/>
      <c r="RKO53" s="133"/>
      <c r="RKT53" s="133"/>
      <c r="RKY53" s="133"/>
      <c r="RLD53" s="133"/>
      <c r="RLI53" s="133"/>
      <c r="RLN53" s="133"/>
      <c r="RLS53" s="133"/>
      <c r="RLX53" s="133"/>
      <c r="RMC53" s="133"/>
      <c r="RMH53" s="133"/>
      <c r="RMM53" s="133"/>
      <c r="RMR53" s="133"/>
      <c r="RMW53" s="133"/>
      <c r="RNB53" s="133"/>
      <c r="RNG53" s="133"/>
      <c r="RNL53" s="133"/>
      <c r="RNQ53" s="133"/>
      <c r="RNV53" s="133"/>
      <c r="ROA53" s="133"/>
      <c r="ROF53" s="133"/>
      <c r="ROK53" s="133"/>
      <c r="ROP53" s="133"/>
      <c r="ROU53" s="133"/>
      <c r="ROZ53" s="133"/>
      <c r="RPE53" s="133"/>
      <c r="RPJ53" s="133"/>
      <c r="RPO53" s="133"/>
      <c r="RPT53" s="133"/>
      <c r="RPY53" s="133"/>
      <c r="RQD53" s="133"/>
      <c r="RQI53" s="133"/>
      <c r="RQN53" s="133"/>
      <c r="RQS53" s="133"/>
      <c r="RQX53" s="133"/>
      <c r="RRC53" s="133"/>
      <c r="RRH53" s="133"/>
      <c r="RRM53" s="133"/>
      <c r="RRR53" s="133"/>
      <c r="RRW53" s="133"/>
      <c r="RSB53" s="133"/>
      <c r="RSG53" s="133"/>
      <c r="RSL53" s="133"/>
      <c r="RSQ53" s="133"/>
      <c r="RSV53" s="133"/>
      <c r="RTA53" s="133"/>
      <c r="RTF53" s="133"/>
      <c r="RTK53" s="133"/>
      <c r="RTP53" s="133"/>
      <c r="RTU53" s="133"/>
      <c r="RTZ53" s="133"/>
      <c r="RUE53" s="133"/>
      <c r="RUJ53" s="133"/>
      <c r="RUO53" s="133"/>
      <c r="RUT53" s="133"/>
      <c r="RUY53" s="133"/>
      <c r="RVD53" s="133"/>
      <c r="RVI53" s="133"/>
      <c r="RVN53" s="133"/>
      <c r="RVS53" s="133"/>
      <c r="RVX53" s="133"/>
      <c r="RWC53" s="133"/>
      <c r="RWH53" s="133"/>
      <c r="RWM53" s="133"/>
      <c r="RWR53" s="133"/>
      <c r="RWW53" s="133"/>
      <c r="RXB53" s="133"/>
      <c r="RXG53" s="133"/>
      <c r="RXL53" s="133"/>
      <c r="RXQ53" s="133"/>
      <c r="RXV53" s="133"/>
      <c r="RYA53" s="133"/>
      <c r="RYF53" s="133"/>
      <c r="RYK53" s="133"/>
      <c r="RYP53" s="133"/>
      <c r="RYU53" s="133"/>
      <c r="RYZ53" s="133"/>
      <c r="RZE53" s="133"/>
      <c r="RZJ53" s="133"/>
      <c r="RZO53" s="133"/>
      <c r="RZT53" s="133"/>
      <c r="RZY53" s="133"/>
      <c r="SAD53" s="133"/>
      <c r="SAI53" s="133"/>
      <c r="SAN53" s="133"/>
      <c r="SAS53" s="133"/>
      <c r="SAX53" s="133"/>
      <c r="SBC53" s="133"/>
      <c r="SBH53" s="133"/>
      <c r="SBM53" s="133"/>
      <c r="SBR53" s="133"/>
      <c r="SBW53" s="133"/>
      <c r="SCB53" s="133"/>
      <c r="SCG53" s="133"/>
      <c r="SCL53" s="133"/>
      <c r="SCQ53" s="133"/>
      <c r="SCV53" s="133"/>
      <c r="SDA53" s="133"/>
      <c r="SDF53" s="133"/>
      <c r="SDK53" s="133"/>
      <c r="SDP53" s="133"/>
      <c r="SDU53" s="133"/>
      <c r="SDZ53" s="133"/>
      <c r="SEE53" s="133"/>
      <c r="SEJ53" s="133"/>
      <c r="SEO53" s="133"/>
      <c r="SET53" s="133"/>
      <c r="SEY53" s="133"/>
      <c r="SFD53" s="133"/>
      <c r="SFI53" s="133"/>
      <c r="SFN53" s="133"/>
      <c r="SFS53" s="133"/>
      <c r="SFX53" s="133"/>
      <c r="SGC53" s="133"/>
      <c r="SGH53" s="133"/>
      <c r="SGM53" s="133"/>
      <c r="SGR53" s="133"/>
      <c r="SGW53" s="133"/>
      <c r="SHB53" s="133"/>
      <c r="SHG53" s="133"/>
      <c r="SHL53" s="133"/>
      <c r="SHQ53" s="133"/>
      <c r="SHV53" s="133"/>
      <c r="SIA53" s="133"/>
      <c r="SIF53" s="133"/>
      <c r="SIK53" s="133"/>
      <c r="SIP53" s="133"/>
      <c r="SIU53" s="133"/>
      <c r="SIZ53" s="133"/>
      <c r="SJE53" s="133"/>
      <c r="SJJ53" s="133"/>
      <c r="SJO53" s="133"/>
      <c r="SJT53" s="133"/>
      <c r="SJY53" s="133"/>
      <c r="SKD53" s="133"/>
      <c r="SKI53" s="133"/>
      <c r="SKN53" s="133"/>
      <c r="SKS53" s="133"/>
      <c r="SKX53" s="133"/>
      <c r="SLC53" s="133"/>
      <c r="SLH53" s="133"/>
      <c r="SLM53" s="133"/>
      <c r="SLR53" s="133"/>
      <c r="SLW53" s="133"/>
      <c r="SMB53" s="133"/>
      <c r="SMG53" s="133"/>
      <c r="SML53" s="133"/>
      <c r="SMQ53" s="133"/>
      <c r="SMV53" s="133"/>
      <c r="SNA53" s="133"/>
      <c r="SNF53" s="133"/>
      <c r="SNK53" s="133"/>
      <c r="SNP53" s="133"/>
      <c r="SNU53" s="133"/>
      <c r="SNZ53" s="133"/>
      <c r="SOE53" s="133"/>
      <c r="SOJ53" s="133"/>
      <c r="SOO53" s="133"/>
      <c r="SOT53" s="133"/>
      <c r="SOY53" s="133"/>
      <c r="SPD53" s="133"/>
      <c r="SPI53" s="133"/>
      <c r="SPN53" s="133"/>
      <c r="SPS53" s="133"/>
      <c r="SPX53" s="133"/>
      <c r="SQC53" s="133"/>
      <c r="SQH53" s="133"/>
      <c r="SQM53" s="133"/>
      <c r="SQR53" s="133"/>
      <c r="SQW53" s="133"/>
      <c r="SRB53" s="133"/>
      <c r="SRG53" s="133"/>
      <c r="SRL53" s="133"/>
      <c r="SRQ53" s="133"/>
      <c r="SRV53" s="133"/>
      <c r="SSA53" s="133"/>
      <c r="SSF53" s="133"/>
      <c r="SSK53" s="133"/>
      <c r="SSP53" s="133"/>
      <c r="SSU53" s="133"/>
      <c r="SSZ53" s="133"/>
      <c r="STE53" s="133"/>
      <c r="STJ53" s="133"/>
      <c r="STO53" s="133"/>
      <c r="STT53" s="133"/>
      <c r="STY53" s="133"/>
      <c r="SUD53" s="133"/>
      <c r="SUI53" s="133"/>
      <c r="SUN53" s="133"/>
      <c r="SUS53" s="133"/>
      <c r="SUX53" s="133"/>
      <c r="SVC53" s="133"/>
      <c r="SVH53" s="133"/>
      <c r="SVM53" s="133"/>
      <c r="SVR53" s="133"/>
      <c r="SVW53" s="133"/>
      <c r="SWB53" s="133"/>
      <c r="SWG53" s="133"/>
      <c r="SWL53" s="133"/>
      <c r="SWQ53" s="133"/>
      <c r="SWV53" s="133"/>
      <c r="SXA53" s="133"/>
      <c r="SXF53" s="133"/>
      <c r="SXK53" s="133"/>
      <c r="SXP53" s="133"/>
      <c r="SXU53" s="133"/>
      <c r="SXZ53" s="133"/>
      <c r="SYE53" s="133"/>
      <c r="SYJ53" s="133"/>
      <c r="SYO53" s="133"/>
      <c r="SYT53" s="133"/>
      <c r="SYY53" s="133"/>
      <c r="SZD53" s="133"/>
      <c r="SZI53" s="133"/>
      <c r="SZN53" s="133"/>
      <c r="SZS53" s="133"/>
      <c r="SZX53" s="133"/>
      <c r="TAC53" s="133"/>
      <c r="TAH53" s="133"/>
      <c r="TAM53" s="133"/>
      <c r="TAR53" s="133"/>
      <c r="TAW53" s="133"/>
      <c r="TBB53" s="133"/>
      <c r="TBG53" s="133"/>
      <c r="TBL53" s="133"/>
      <c r="TBQ53" s="133"/>
      <c r="TBV53" s="133"/>
      <c r="TCA53" s="133"/>
      <c r="TCF53" s="133"/>
      <c r="TCK53" s="133"/>
      <c r="TCP53" s="133"/>
      <c r="TCU53" s="133"/>
      <c r="TCZ53" s="133"/>
      <c r="TDE53" s="133"/>
      <c r="TDJ53" s="133"/>
      <c r="TDO53" s="133"/>
      <c r="TDT53" s="133"/>
      <c r="TDY53" s="133"/>
      <c r="TED53" s="133"/>
      <c r="TEI53" s="133"/>
      <c r="TEN53" s="133"/>
      <c r="TES53" s="133"/>
      <c r="TEX53" s="133"/>
      <c r="TFC53" s="133"/>
      <c r="TFH53" s="133"/>
      <c r="TFM53" s="133"/>
      <c r="TFR53" s="133"/>
      <c r="TFW53" s="133"/>
      <c r="TGB53" s="133"/>
      <c r="TGG53" s="133"/>
      <c r="TGL53" s="133"/>
      <c r="TGQ53" s="133"/>
      <c r="TGV53" s="133"/>
      <c r="THA53" s="133"/>
      <c r="THF53" s="133"/>
      <c r="THK53" s="133"/>
      <c r="THP53" s="133"/>
      <c r="THU53" s="133"/>
      <c r="THZ53" s="133"/>
      <c r="TIE53" s="133"/>
      <c r="TIJ53" s="133"/>
      <c r="TIO53" s="133"/>
      <c r="TIT53" s="133"/>
      <c r="TIY53" s="133"/>
      <c r="TJD53" s="133"/>
      <c r="TJI53" s="133"/>
      <c r="TJN53" s="133"/>
      <c r="TJS53" s="133"/>
      <c r="TJX53" s="133"/>
      <c r="TKC53" s="133"/>
      <c r="TKH53" s="133"/>
      <c r="TKM53" s="133"/>
      <c r="TKR53" s="133"/>
      <c r="TKW53" s="133"/>
      <c r="TLB53" s="133"/>
      <c r="TLG53" s="133"/>
      <c r="TLL53" s="133"/>
      <c r="TLQ53" s="133"/>
      <c r="TLV53" s="133"/>
      <c r="TMA53" s="133"/>
      <c r="TMF53" s="133"/>
      <c r="TMK53" s="133"/>
      <c r="TMP53" s="133"/>
      <c r="TMU53" s="133"/>
      <c r="TMZ53" s="133"/>
      <c r="TNE53" s="133"/>
      <c r="TNJ53" s="133"/>
      <c r="TNO53" s="133"/>
      <c r="TNT53" s="133"/>
      <c r="TNY53" s="133"/>
      <c r="TOD53" s="133"/>
      <c r="TOI53" s="133"/>
      <c r="TON53" s="133"/>
      <c r="TOS53" s="133"/>
      <c r="TOX53" s="133"/>
      <c r="TPC53" s="133"/>
      <c r="TPH53" s="133"/>
      <c r="TPM53" s="133"/>
      <c r="TPR53" s="133"/>
      <c r="TPW53" s="133"/>
      <c r="TQB53" s="133"/>
      <c r="TQG53" s="133"/>
      <c r="TQL53" s="133"/>
      <c r="TQQ53" s="133"/>
      <c r="TQV53" s="133"/>
      <c r="TRA53" s="133"/>
      <c r="TRF53" s="133"/>
      <c r="TRK53" s="133"/>
      <c r="TRP53" s="133"/>
      <c r="TRU53" s="133"/>
      <c r="TRZ53" s="133"/>
      <c r="TSE53" s="133"/>
      <c r="TSJ53" s="133"/>
      <c r="TSO53" s="133"/>
      <c r="TST53" s="133"/>
      <c r="TSY53" s="133"/>
      <c r="TTD53" s="133"/>
      <c r="TTI53" s="133"/>
      <c r="TTN53" s="133"/>
      <c r="TTS53" s="133"/>
      <c r="TTX53" s="133"/>
      <c r="TUC53" s="133"/>
      <c r="TUH53" s="133"/>
      <c r="TUM53" s="133"/>
      <c r="TUR53" s="133"/>
      <c r="TUW53" s="133"/>
      <c r="TVB53" s="133"/>
      <c r="TVG53" s="133"/>
      <c r="TVL53" s="133"/>
      <c r="TVQ53" s="133"/>
      <c r="TVV53" s="133"/>
      <c r="TWA53" s="133"/>
      <c r="TWF53" s="133"/>
      <c r="TWK53" s="133"/>
      <c r="TWP53" s="133"/>
      <c r="TWU53" s="133"/>
      <c r="TWZ53" s="133"/>
      <c r="TXE53" s="133"/>
      <c r="TXJ53" s="133"/>
      <c r="TXO53" s="133"/>
      <c r="TXT53" s="133"/>
      <c r="TXY53" s="133"/>
      <c r="TYD53" s="133"/>
      <c r="TYI53" s="133"/>
      <c r="TYN53" s="133"/>
      <c r="TYS53" s="133"/>
      <c r="TYX53" s="133"/>
      <c r="TZC53" s="133"/>
      <c r="TZH53" s="133"/>
      <c r="TZM53" s="133"/>
      <c r="TZR53" s="133"/>
      <c r="TZW53" s="133"/>
      <c r="UAB53" s="133"/>
      <c r="UAG53" s="133"/>
      <c r="UAL53" s="133"/>
      <c r="UAQ53" s="133"/>
      <c r="UAV53" s="133"/>
      <c r="UBA53" s="133"/>
      <c r="UBF53" s="133"/>
      <c r="UBK53" s="133"/>
      <c r="UBP53" s="133"/>
      <c r="UBU53" s="133"/>
      <c r="UBZ53" s="133"/>
      <c r="UCE53" s="133"/>
      <c r="UCJ53" s="133"/>
      <c r="UCO53" s="133"/>
      <c r="UCT53" s="133"/>
      <c r="UCY53" s="133"/>
      <c r="UDD53" s="133"/>
      <c r="UDI53" s="133"/>
      <c r="UDN53" s="133"/>
      <c r="UDS53" s="133"/>
      <c r="UDX53" s="133"/>
      <c r="UEC53" s="133"/>
      <c r="UEH53" s="133"/>
      <c r="UEM53" s="133"/>
      <c r="UER53" s="133"/>
      <c r="UEW53" s="133"/>
      <c r="UFB53" s="133"/>
      <c r="UFG53" s="133"/>
      <c r="UFL53" s="133"/>
      <c r="UFQ53" s="133"/>
      <c r="UFV53" s="133"/>
      <c r="UGA53" s="133"/>
      <c r="UGF53" s="133"/>
      <c r="UGK53" s="133"/>
      <c r="UGP53" s="133"/>
      <c r="UGU53" s="133"/>
      <c r="UGZ53" s="133"/>
      <c r="UHE53" s="133"/>
      <c r="UHJ53" s="133"/>
      <c r="UHO53" s="133"/>
      <c r="UHT53" s="133"/>
      <c r="UHY53" s="133"/>
      <c r="UID53" s="133"/>
      <c r="UII53" s="133"/>
      <c r="UIN53" s="133"/>
      <c r="UIS53" s="133"/>
      <c r="UIX53" s="133"/>
      <c r="UJC53" s="133"/>
      <c r="UJH53" s="133"/>
      <c r="UJM53" s="133"/>
      <c r="UJR53" s="133"/>
      <c r="UJW53" s="133"/>
      <c r="UKB53" s="133"/>
      <c r="UKG53" s="133"/>
      <c r="UKL53" s="133"/>
      <c r="UKQ53" s="133"/>
      <c r="UKV53" s="133"/>
      <c r="ULA53" s="133"/>
      <c r="ULF53" s="133"/>
      <c r="ULK53" s="133"/>
      <c r="ULP53" s="133"/>
      <c r="ULU53" s="133"/>
      <c r="ULZ53" s="133"/>
      <c r="UME53" s="133"/>
      <c r="UMJ53" s="133"/>
      <c r="UMO53" s="133"/>
      <c r="UMT53" s="133"/>
      <c r="UMY53" s="133"/>
      <c r="UND53" s="133"/>
      <c r="UNI53" s="133"/>
      <c r="UNN53" s="133"/>
      <c r="UNS53" s="133"/>
      <c r="UNX53" s="133"/>
      <c r="UOC53" s="133"/>
      <c r="UOH53" s="133"/>
      <c r="UOM53" s="133"/>
      <c r="UOR53" s="133"/>
      <c r="UOW53" s="133"/>
      <c r="UPB53" s="133"/>
      <c r="UPG53" s="133"/>
      <c r="UPL53" s="133"/>
      <c r="UPQ53" s="133"/>
      <c r="UPV53" s="133"/>
      <c r="UQA53" s="133"/>
      <c r="UQF53" s="133"/>
      <c r="UQK53" s="133"/>
      <c r="UQP53" s="133"/>
      <c r="UQU53" s="133"/>
      <c r="UQZ53" s="133"/>
      <c r="URE53" s="133"/>
      <c r="URJ53" s="133"/>
      <c r="URO53" s="133"/>
      <c r="URT53" s="133"/>
      <c r="URY53" s="133"/>
      <c r="USD53" s="133"/>
      <c r="USI53" s="133"/>
      <c r="USN53" s="133"/>
      <c r="USS53" s="133"/>
      <c r="USX53" s="133"/>
      <c r="UTC53" s="133"/>
      <c r="UTH53" s="133"/>
      <c r="UTM53" s="133"/>
      <c r="UTR53" s="133"/>
      <c r="UTW53" s="133"/>
      <c r="UUB53" s="133"/>
      <c r="UUG53" s="133"/>
      <c r="UUL53" s="133"/>
      <c r="UUQ53" s="133"/>
      <c r="UUV53" s="133"/>
      <c r="UVA53" s="133"/>
      <c r="UVF53" s="133"/>
      <c r="UVK53" s="133"/>
      <c r="UVP53" s="133"/>
      <c r="UVU53" s="133"/>
      <c r="UVZ53" s="133"/>
      <c r="UWE53" s="133"/>
      <c r="UWJ53" s="133"/>
      <c r="UWO53" s="133"/>
      <c r="UWT53" s="133"/>
      <c r="UWY53" s="133"/>
      <c r="UXD53" s="133"/>
      <c r="UXI53" s="133"/>
      <c r="UXN53" s="133"/>
      <c r="UXS53" s="133"/>
      <c r="UXX53" s="133"/>
      <c r="UYC53" s="133"/>
      <c r="UYH53" s="133"/>
      <c r="UYM53" s="133"/>
      <c r="UYR53" s="133"/>
      <c r="UYW53" s="133"/>
      <c r="UZB53" s="133"/>
      <c r="UZG53" s="133"/>
      <c r="UZL53" s="133"/>
      <c r="UZQ53" s="133"/>
      <c r="UZV53" s="133"/>
      <c r="VAA53" s="133"/>
      <c r="VAF53" s="133"/>
      <c r="VAK53" s="133"/>
      <c r="VAP53" s="133"/>
      <c r="VAU53" s="133"/>
      <c r="VAZ53" s="133"/>
      <c r="VBE53" s="133"/>
      <c r="VBJ53" s="133"/>
      <c r="VBO53" s="133"/>
      <c r="VBT53" s="133"/>
      <c r="VBY53" s="133"/>
      <c r="VCD53" s="133"/>
      <c r="VCI53" s="133"/>
      <c r="VCN53" s="133"/>
      <c r="VCS53" s="133"/>
      <c r="VCX53" s="133"/>
      <c r="VDC53" s="133"/>
      <c r="VDH53" s="133"/>
      <c r="VDM53" s="133"/>
      <c r="VDR53" s="133"/>
      <c r="VDW53" s="133"/>
      <c r="VEB53" s="133"/>
      <c r="VEG53" s="133"/>
      <c r="VEL53" s="133"/>
      <c r="VEQ53" s="133"/>
      <c r="VEV53" s="133"/>
      <c r="VFA53" s="133"/>
      <c r="VFF53" s="133"/>
      <c r="VFK53" s="133"/>
      <c r="VFP53" s="133"/>
      <c r="VFU53" s="133"/>
      <c r="VFZ53" s="133"/>
      <c r="VGE53" s="133"/>
      <c r="VGJ53" s="133"/>
      <c r="VGO53" s="133"/>
      <c r="VGT53" s="133"/>
      <c r="VGY53" s="133"/>
      <c r="VHD53" s="133"/>
      <c r="VHI53" s="133"/>
      <c r="VHN53" s="133"/>
      <c r="VHS53" s="133"/>
      <c r="VHX53" s="133"/>
      <c r="VIC53" s="133"/>
      <c r="VIH53" s="133"/>
      <c r="VIM53" s="133"/>
      <c r="VIR53" s="133"/>
      <c r="VIW53" s="133"/>
      <c r="VJB53" s="133"/>
      <c r="VJG53" s="133"/>
      <c r="VJL53" s="133"/>
      <c r="VJQ53" s="133"/>
      <c r="VJV53" s="133"/>
      <c r="VKA53" s="133"/>
      <c r="VKF53" s="133"/>
      <c r="VKK53" s="133"/>
      <c r="VKP53" s="133"/>
      <c r="VKU53" s="133"/>
      <c r="VKZ53" s="133"/>
      <c r="VLE53" s="133"/>
      <c r="VLJ53" s="133"/>
      <c r="VLO53" s="133"/>
      <c r="VLT53" s="133"/>
      <c r="VLY53" s="133"/>
      <c r="VMD53" s="133"/>
      <c r="VMI53" s="133"/>
      <c r="VMN53" s="133"/>
      <c r="VMS53" s="133"/>
      <c r="VMX53" s="133"/>
      <c r="VNC53" s="133"/>
      <c r="VNH53" s="133"/>
      <c r="VNM53" s="133"/>
      <c r="VNR53" s="133"/>
      <c r="VNW53" s="133"/>
      <c r="VOB53" s="133"/>
      <c r="VOG53" s="133"/>
      <c r="VOL53" s="133"/>
      <c r="VOQ53" s="133"/>
      <c r="VOV53" s="133"/>
      <c r="VPA53" s="133"/>
      <c r="VPF53" s="133"/>
      <c r="VPK53" s="133"/>
      <c r="VPP53" s="133"/>
      <c r="VPU53" s="133"/>
      <c r="VPZ53" s="133"/>
      <c r="VQE53" s="133"/>
      <c r="VQJ53" s="133"/>
      <c r="VQO53" s="133"/>
      <c r="VQT53" s="133"/>
      <c r="VQY53" s="133"/>
      <c r="VRD53" s="133"/>
      <c r="VRI53" s="133"/>
      <c r="VRN53" s="133"/>
      <c r="VRS53" s="133"/>
      <c r="VRX53" s="133"/>
      <c r="VSC53" s="133"/>
      <c r="VSH53" s="133"/>
      <c r="VSM53" s="133"/>
      <c r="VSR53" s="133"/>
      <c r="VSW53" s="133"/>
      <c r="VTB53" s="133"/>
      <c r="VTG53" s="133"/>
      <c r="VTL53" s="133"/>
      <c r="VTQ53" s="133"/>
      <c r="VTV53" s="133"/>
      <c r="VUA53" s="133"/>
      <c r="VUF53" s="133"/>
      <c r="VUK53" s="133"/>
      <c r="VUP53" s="133"/>
      <c r="VUU53" s="133"/>
      <c r="VUZ53" s="133"/>
      <c r="VVE53" s="133"/>
      <c r="VVJ53" s="133"/>
      <c r="VVO53" s="133"/>
      <c r="VVT53" s="133"/>
      <c r="VVY53" s="133"/>
      <c r="VWD53" s="133"/>
      <c r="VWI53" s="133"/>
      <c r="VWN53" s="133"/>
      <c r="VWS53" s="133"/>
      <c r="VWX53" s="133"/>
      <c r="VXC53" s="133"/>
      <c r="VXH53" s="133"/>
      <c r="VXM53" s="133"/>
      <c r="VXR53" s="133"/>
      <c r="VXW53" s="133"/>
      <c r="VYB53" s="133"/>
      <c r="VYG53" s="133"/>
      <c r="VYL53" s="133"/>
      <c r="VYQ53" s="133"/>
      <c r="VYV53" s="133"/>
      <c r="VZA53" s="133"/>
      <c r="VZF53" s="133"/>
      <c r="VZK53" s="133"/>
      <c r="VZP53" s="133"/>
      <c r="VZU53" s="133"/>
      <c r="VZZ53" s="133"/>
      <c r="WAE53" s="133"/>
      <c r="WAJ53" s="133"/>
      <c r="WAO53" s="133"/>
      <c r="WAT53" s="133"/>
      <c r="WAY53" s="133"/>
      <c r="WBD53" s="133"/>
      <c r="WBI53" s="133"/>
      <c r="WBN53" s="133"/>
      <c r="WBS53" s="133"/>
      <c r="WBX53" s="133"/>
      <c r="WCC53" s="133"/>
      <c r="WCH53" s="133"/>
      <c r="WCM53" s="133"/>
      <c r="WCR53" s="133"/>
      <c r="WCW53" s="133"/>
      <c r="WDB53" s="133"/>
      <c r="WDG53" s="133"/>
      <c r="WDL53" s="133"/>
      <c r="WDQ53" s="133"/>
      <c r="WDV53" s="133"/>
      <c r="WEA53" s="133"/>
      <c r="WEF53" s="133"/>
      <c r="WEK53" s="133"/>
      <c r="WEP53" s="133"/>
      <c r="WEU53" s="133"/>
      <c r="WEZ53" s="133"/>
      <c r="WFE53" s="133"/>
      <c r="WFJ53" s="133"/>
      <c r="WFO53" s="133"/>
      <c r="WFT53" s="133"/>
      <c r="WFY53" s="133"/>
      <c r="WGD53" s="133"/>
      <c r="WGI53" s="133"/>
      <c r="WGN53" s="133"/>
      <c r="WGS53" s="133"/>
      <c r="WGX53" s="133"/>
      <c r="WHC53" s="133"/>
      <c r="WHH53" s="133"/>
      <c r="WHM53" s="133"/>
      <c r="WHR53" s="133"/>
      <c r="WHW53" s="133"/>
      <c r="WIB53" s="133"/>
      <c r="WIG53" s="133"/>
      <c r="WIL53" s="133"/>
      <c r="WIQ53" s="133"/>
      <c r="WIV53" s="133"/>
      <c r="WJA53" s="133"/>
      <c r="WJF53" s="133"/>
      <c r="WJK53" s="133"/>
      <c r="WJP53" s="133"/>
      <c r="WJU53" s="133"/>
      <c r="WJZ53" s="133"/>
      <c r="WKE53" s="133"/>
      <c r="WKJ53" s="133"/>
      <c r="WKO53" s="133"/>
      <c r="WKT53" s="133"/>
      <c r="WKY53" s="133"/>
      <c r="WLD53" s="133"/>
      <c r="WLI53" s="133"/>
      <c r="WLN53" s="133"/>
      <c r="WLS53" s="133"/>
      <c r="WLX53" s="133"/>
      <c r="WMC53" s="133"/>
      <c r="WMH53" s="133"/>
      <c r="WMM53" s="133"/>
      <c r="WMR53" s="133"/>
      <c r="WMW53" s="133"/>
      <c r="WNB53" s="133"/>
      <c r="WNG53" s="133"/>
      <c r="WNL53" s="133"/>
      <c r="WNQ53" s="133"/>
      <c r="WNV53" s="133"/>
      <c r="WOA53" s="133"/>
      <c r="WOF53" s="133"/>
      <c r="WOK53" s="133"/>
      <c r="WOP53" s="133"/>
      <c r="WOU53" s="133"/>
      <c r="WOZ53" s="133"/>
      <c r="WPE53" s="133"/>
      <c r="WPJ53" s="133"/>
      <c r="WPO53" s="133"/>
      <c r="WPT53" s="133"/>
      <c r="WPY53" s="133"/>
      <c r="WQD53" s="133"/>
      <c r="WQI53" s="133"/>
      <c r="WQN53" s="133"/>
      <c r="WQS53" s="133"/>
      <c r="WQX53" s="133"/>
      <c r="WRC53" s="133"/>
      <c r="WRH53" s="133"/>
      <c r="WRM53" s="133"/>
      <c r="WRR53" s="133"/>
      <c r="WRW53" s="133"/>
      <c r="WSB53" s="133"/>
      <c r="WSG53" s="133"/>
      <c r="WSL53" s="133"/>
      <c r="WSQ53" s="133"/>
      <c r="WSV53" s="133"/>
      <c r="WTA53" s="133"/>
      <c r="WTF53" s="133"/>
      <c r="WTK53" s="133"/>
      <c r="WTP53" s="133"/>
      <c r="WTU53" s="133"/>
      <c r="WTZ53" s="133"/>
      <c r="WUE53" s="133"/>
      <c r="WUJ53" s="133"/>
      <c r="WUO53" s="133"/>
      <c r="WUT53" s="133"/>
      <c r="WUY53" s="133"/>
      <c r="WVD53" s="133"/>
      <c r="WVI53" s="133"/>
      <c r="WVN53" s="133"/>
      <c r="WVS53" s="133"/>
      <c r="WVX53" s="133"/>
      <c r="WWC53" s="133"/>
      <c r="WWH53" s="133"/>
      <c r="WWM53" s="133"/>
      <c r="WWR53" s="133"/>
      <c r="WWW53" s="133"/>
      <c r="WXB53" s="133"/>
      <c r="WXG53" s="133"/>
      <c r="WXL53" s="133"/>
      <c r="WXQ53" s="133"/>
      <c r="WXV53" s="133"/>
      <c r="WYA53" s="133"/>
      <c r="WYF53" s="133"/>
      <c r="WYK53" s="133"/>
      <c r="WYP53" s="133"/>
      <c r="WYU53" s="133"/>
      <c r="WYZ53" s="133"/>
      <c r="WZE53" s="133"/>
      <c r="WZJ53" s="133"/>
      <c r="WZO53" s="133"/>
      <c r="WZT53" s="133"/>
      <c r="WZY53" s="133"/>
      <c r="XAD53" s="133"/>
      <c r="XAI53" s="133"/>
      <c r="XAN53" s="133"/>
      <c r="XAS53" s="133"/>
      <c r="XAX53" s="133"/>
      <c r="XBC53" s="133"/>
      <c r="XBH53" s="133"/>
      <c r="XBM53" s="133"/>
      <c r="XBR53" s="133"/>
      <c r="XBW53" s="133"/>
      <c r="XCB53" s="133"/>
      <c r="XCG53" s="133"/>
      <c r="XCL53" s="133"/>
      <c r="XCQ53" s="133"/>
      <c r="XCV53" s="133"/>
      <c r="XDA53" s="133"/>
      <c r="XDF53" s="133"/>
      <c r="XDK53" s="133"/>
      <c r="XDP53" s="133"/>
      <c r="XDU53" s="133"/>
      <c r="XDZ53" s="133"/>
      <c r="XEE53" s="133"/>
      <c r="XEJ53" s="133"/>
      <c r="XEO53" s="133"/>
      <c r="XET53" s="133"/>
      <c r="XEY53" s="133"/>
      <c r="XFD53" s="133"/>
    </row>
    <row r="54" spans="1:1024 1029:2044 2049:3069 3074:4094 4099:5119 5124:6144 6149:7164 7169:8189 8194:9214 9219:10239 10244:11264 11269:12284 12289:13309 13314:14334 14339:15359 15364:16384">
      <c r="A54" s="132" t="s">
        <v>826</v>
      </c>
      <c r="B54" s="132" t="s">
        <v>1490</v>
      </c>
      <c r="C54" s="132" t="s">
        <v>1507</v>
      </c>
      <c r="D54" s="133">
        <v>54451.119999999995</v>
      </c>
      <c r="E54" s="132" t="s">
        <v>822</v>
      </c>
      <c r="I54" s="133"/>
      <c r="N54" s="133"/>
      <c r="S54" s="133"/>
      <c r="X54" s="133"/>
      <c r="AC54" s="133"/>
      <c r="AH54" s="133"/>
      <c r="AM54" s="133"/>
      <c r="AR54" s="133"/>
      <c r="AW54" s="133"/>
      <c r="BB54" s="133"/>
      <c r="BG54" s="133"/>
      <c r="BL54" s="133"/>
      <c r="BQ54" s="133"/>
      <c r="BV54" s="133"/>
      <c r="CA54" s="133"/>
      <c r="CF54" s="133"/>
      <c r="CK54" s="133"/>
      <c r="CP54" s="133"/>
      <c r="CU54" s="133"/>
      <c r="CZ54" s="133"/>
      <c r="DE54" s="133"/>
      <c r="DJ54" s="133"/>
      <c r="DO54" s="133"/>
      <c r="DT54" s="133"/>
      <c r="DY54" s="133"/>
      <c r="ED54" s="133"/>
      <c r="EI54" s="133"/>
      <c r="EN54" s="133"/>
      <c r="ES54" s="133"/>
      <c r="EX54" s="133"/>
      <c r="FC54" s="133"/>
      <c r="FH54" s="133"/>
      <c r="FM54" s="133"/>
      <c r="FR54" s="133"/>
      <c r="FW54" s="133"/>
      <c r="GB54" s="133"/>
      <c r="GG54" s="133"/>
      <c r="GL54" s="133"/>
      <c r="GQ54" s="133"/>
      <c r="GV54" s="133"/>
      <c r="HA54" s="133"/>
      <c r="HF54" s="133"/>
      <c r="HK54" s="133"/>
      <c r="HP54" s="133"/>
      <c r="HU54" s="133"/>
      <c r="HZ54" s="133"/>
      <c r="IE54" s="133"/>
      <c r="IJ54" s="133"/>
      <c r="IO54" s="133"/>
      <c r="IT54" s="133"/>
      <c r="IY54" s="133"/>
      <c r="JD54" s="133"/>
      <c r="JI54" s="133"/>
      <c r="JN54" s="133"/>
      <c r="JS54" s="133"/>
      <c r="JX54" s="133"/>
      <c r="KC54" s="133"/>
      <c r="KH54" s="133"/>
      <c r="KM54" s="133"/>
      <c r="KR54" s="133"/>
      <c r="KW54" s="133"/>
      <c r="LB54" s="133"/>
      <c r="LG54" s="133"/>
      <c r="LL54" s="133"/>
      <c r="LQ54" s="133"/>
      <c r="LV54" s="133"/>
      <c r="MA54" s="133"/>
      <c r="MF54" s="133"/>
      <c r="MK54" s="133"/>
      <c r="MP54" s="133"/>
      <c r="MU54" s="133"/>
      <c r="MZ54" s="133"/>
      <c r="NE54" s="133"/>
      <c r="NJ54" s="133"/>
      <c r="NO54" s="133"/>
      <c r="NT54" s="133"/>
      <c r="NY54" s="133"/>
      <c r="OD54" s="133"/>
      <c r="OI54" s="133"/>
      <c r="ON54" s="133"/>
      <c r="OS54" s="133"/>
      <c r="OX54" s="133"/>
      <c r="PC54" s="133"/>
      <c r="PH54" s="133"/>
      <c r="PM54" s="133"/>
      <c r="PR54" s="133"/>
      <c r="PW54" s="133"/>
      <c r="QB54" s="133"/>
      <c r="QG54" s="133"/>
      <c r="QL54" s="133"/>
      <c r="QQ54" s="133"/>
      <c r="QV54" s="133"/>
      <c r="RA54" s="133"/>
      <c r="RF54" s="133"/>
      <c r="RK54" s="133"/>
      <c r="RP54" s="133"/>
      <c r="RU54" s="133"/>
      <c r="RZ54" s="133"/>
      <c r="SE54" s="133"/>
      <c r="SJ54" s="133"/>
      <c r="SO54" s="133"/>
      <c r="ST54" s="133"/>
      <c r="SY54" s="133"/>
      <c r="TD54" s="133"/>
      <c r="TI54" s="133"/>
      <c r="TN54" s="133"/>
      <c r="TS54" s="133"/>
      <c r="TX54" s="133"/>
      <c r="UC54" s="133"/>
      <c r="UH54" s="133"/>
      <c r="UM54" s="133"/>
      <c r="UR54" s="133"/>
      <c r="UW54" s="133"/>
      <c r="VB54" s="133"/>
      <c r="VG54" s="133"/>
      <c r="VL54" s="133"/>
      <c r="VQ54" s="133"/>
      <c r="VV54" s="133"/>
      <c r="WA54" s="133"/>
      <c r="WF54" s="133"/>
      <c r="WK54" s="133"/>
      <c r="WP54" s="133"/>
      <c r="WU54" s="133"/>
      <c r="WZ54" s="133"/>
      <c r="XE54" s="133"/>
      <c r="XJ54" s="133"/>
      <c r="XO54" s="133"/>
      <c r="XT54" s="133"/>
      <c r="XY54" s="133"/>
      <c r="YD54" s="133"/>
      <c r="YI54" s="133"/>
      <c r="YN54" s="133"/>
      <c r="YS54" s="133"/>
      <c r="YX54" s="133"/>
      <c r="ZC54" s="133"/>
      <c r="ZH54" s="133"/>
      <c r="ZM54" s="133"/>
      <c r="ZR54" s="133"/>
      <c r="ZW54" s="133"/>
      <c r="AAB54" s="133"/>
      <c r="AAG54" s="133"/>
      <c r="AAL54" s="133"/>
      <c r="AAQ54" s="133"/>
      <c r="AAV54" s="133"/>
      <c r="ABA54" s="133"/>
      <c r="ABF54" s="133"/>
      <c r="ABK54" s="133"/>
      <c r="ABP54" s="133"/>
      <c r="ABU54" s="133"/>
      <c r="ABZ54" s="133"/>
      <c r="ACE54" s="133"/>
      <c r="ACJ54" s="133"/>
      <c r="ACO54" s="133"/>
      <c r="ACT54" s="133"/>
      <c r="ACY54" s="133"/>
      <c r="ADD54" s="133"/>
      <c r="ADI54" s="133"/>
      <c r="ADN54" s="133"/>
      <c r="ADS54" s="133"/>
      <c r="ADX54" s="133"/>
      <c r="AEC54" s="133"/>
      <c r="AEH54" s="133"/>
      <c r="AEM54" s="133"/>
      <c r="AER54" s="133"/>
      <c r="AEW54" s="133"/>
      <c r="AFB54" s="133"/>
      <c r="AFG54" s="133"/>
      <c r="AFL54" s="133"/>
      <c r="AFQ54" s="133"/>
      <c r="AFV54" s="133"/>
      <c r="AGA54" s="133"/>
      <c r="AGF54" s="133"/>
      <c r="AGK54" s="133"/>
      <c r="AGP54" s="133"/>
      <c r="AGU54" s="133"/>
      <c r="AGZ54" s="133"/>
      <c r="AHE54" s="133"/>
      <c r="AHJ54" s="133"/>
      <c r="AHO54" s="133"/>
      <c r="AHT54" s="133"/>
      <c r="AHY54" s="133"/>
      <c r="AID54" s="133"/>
      <c r="AII54" s="133"/>
      <c r="AIN54" s="133"/>
      <c r="AIS54" s="133"/>
      <c r="AIX54" s="133"/>
      <c r="AJC54" s="133"/>
      <c r="AJH54" s="133"/>
      <c r="AJM54" s="133"/>
      <c r="AJR54" s="133"/>
      <c r="AJW54" s="133"/>
      <c r="AKB54" s="133"/>
      <c r="AKG54" s="133"/>
      <c r="AKL54" s="133"/>
      <c r="AKQ54" s="133"/>
      <c r="AKV54" s="133"/>
      <c r="ALA54" s="133"/>
      <c r="ALF54" s="133"/>
      <c r="ALK54" s="133"/>
      <c r="ALP54" s="133"/>
      <c r="ALU54" s="133"/>
      <c r="ALZ54" s="133"/>
      <c r="AME54" s="133"/>
      <c r="AMJ54" s="133"/>
      <c r="AMO54" s="133"/>
      <c r="AMT54" s="133"/>
      <c r="AMY54" s="133"/>
      <c r="AND54" s="133"/>
      <c r="ANI54" s="133"/>
      <c r="ANN54" s="133"/>
      <c r="ANS54" s="133"/>
      <c r="ANX54" s="133"/>
      <c r="AOC54" s="133"/>
      <c r="AOH54" s="133"/>
      <c r="AOM54" s="133"/>
      <c r="AOR54" s="133"/>
      <c r="AOW54" s="133"/>
      <c r="APB54" s="133"/>
      <c r="APG54" s="133"/>
      <c r="APL54" s="133"/>
      <c r="APQ54" s="133"/>
      <c r="APV54" s="133"/>
      <c r="AQA54" s="133"/>
      <c r="AQF54" s="133"/>
      <c r="AQK54" s="133"/>
      <c r="AQP54" s="133"/>
      <c r="AQU54" s="133"/>
      <c r="AQZ54" s="133"/>
      <c r="ARE54" s="133"/>
      <c r="ARJ54" s="133"/>
      <c r="ARO54" s="133"/>
      <c r="ART54" s="133"/>
      <c r="ARY54" s="133"/>
      <c r="ASD54" s="133"/>
      <c r="ASI54" s="133"/>
      <c r="ASN54" s="133"/>
      <c r="ASS54" s="133"/>
      <c r="ASX54" s="133"/>
      <c r="ATC54" s="133"/>
      <c r="ATH54" s="133"/>
      <c r="ATM54" s="133"/>
      <c r="ATR54" s="133"/>
      <c r="ATW54" s="133"/>
      <c r="AUB54" s="133"/>
      <c r="AUG54" s="133"/>
      <c r="AUL54" s="133"/>
      <c r="AUQ54" s="133"/>
      <c r="AUV54" s="133"/>
      <c r="AVA54" s="133"/>
      <c r="AVF54" s="133"/>
      <c r="AVK54" s="133"/>
      <c r="AVP54" s="133"/>
      <c r="AVU54" s="133"/>
      <c r="AVZ54" s="133"/>
      <c r="AWE54" s="133"/>
      <c r="AWJ54" s="133"/>
      <c r="AWO54" s="133"/>
      <c r="AWT54" s="133"/>
      <c r="AWY54" s="133"/>
      <c r="AXD54" s="133"/>
      <c r="AXI54" s="133"/>
      <c r="AXN54" s="133"/>
      <c r="AXS54" s="133"/>
      <c r="AXX54" s="133"/>
      <c r="AYC54" s="133"/>
      <c r="AYH54" s="133"/>
      <c r="AYM54" s="133"/>
      <c r="AYR54" s="133"/>
      <c r="AYW54" s="133"/>
      <c r="AZB54" s="133"/>
      <c r="AZG54" s="133"/>
      <c r="AZL54" s="133"/>
      <c r="AZQ54" s="133"/>
      <c r="AZV54" s="133"/>
      <c r="BAA54" s="133"/>
      <c r="BAF54" s="133"/>
      <c r="BAK54" s="133"/>
      <c r="BAP54" s="133"/>
      <c r="BAU54" s="133"/>
      <c r="BAZ54" s="133"/>
      <c r="BBE54" s="133"/>
      <c r="BBJ54" s="133"/>
      <c r="BBO54" s="133"/>
      <c r="BBT54" s="133"/>
      <c r="BBY54" s="133"/>
      <c r="BCD54" s="133"/>
      <c r="BCI54" s="133"/>
      <c r="BCN54" s="133"/>
      <c r="BCS54" s="133"/>
      <c r="BCX54" s="133"/>
      <c r="BDC54" s="133"/>
      <c r="BDH54" s="133"/>
      <c r="BDM54" s="133"/>
      <c r="BDR54" s="133"/>
      <c r="BDW54" s="133"/>
      <c r="BEB54" s="133"/>
      <c r="BEG54" s="133"/>
      <c r="BEL54" s="133"/>
      <c r="BEQ54" s="133"/>
      <c r="BEV54" s="133"/>
      <c r="BFA54" s="133"/>
      <c r="BFF54" s="133"/>
      <c r="BFK54" s="133"/>
      <c r="BFP54" s="133"/>
      <c r="BFU54" s="133"/>
      <c r="BFZ54" s="133"/>
      <c r="BGE54" s="133"/>
      <c r="BGJ54" s="133"/>
      <c r="BGO54" s="133"/>
      <c r="BGT54" s="133"/>
      <c r="BGY54" s="133"/>
      <c r="BHD54" s="133"/>
      <c r="BHI54" s="133"/>
      <c r="BHN54" s="133"/>
      <c r="BHS54" s="133"/>
      <c r="BHX54" s="133"/>
      <c r="BIC54" s="133"/>
      <c r="BIH54" s="133"/>
      <c r="BIM54" s="133"/>
      <c r="BIR54" s="133"/>
      <c r="BIW54" s="133"/>
      <c r="BJB54" s="133"/>
      <c r="BJG54" s="133"/>
      <c r="BJL54" s="133"/>
      <c r="BJQ54" s="133"/>
      <c r="BJV54" s="133"/>
      <c r="BKA54" s="133"/>
      <c r="BKF54" s="133"/>
      <c r="BKK54" s="133"/>
      <c r="BKP54" s="133"/>
      <c r="BKU54" s="133"/>
      <c r="BKZ54" s="133"/>
      <c r="BLE54" s="133"/>
      <c r="BLJ54" s="133"/>
      <c r="BLO54" s="133"/>
      <c r="BLT54" s="133"/>
      <c r="BLY54" s="133"/>
      <c r="BMD54" s="133"/>
      <c r="BMI54" s="133"/>
      <c r="BMN54" s="133"/>
      <c r="BMS54" s="133"/>
      <c r="BMX54" s="133"/>
      <c r="BNC54" s="133"/>
      <c r="BNH54" s="133"/>
      <c r="BNM54" s="133"/>
      <c r="BNR54" s="133"/>
      <c r="BNW54" s="133"/>
      <c r="BOB54" s="133"/>
      <c r="BOG54" s="133"/>
      <c r="BOL54" s="133"/>
      <c r="BOQ54" s="133"/>
      <c r="BOV54" s="133"/>
      <c r="BPA54" s="133"/>
      <c r="BPF54" s="133"/>
      <c r="BPK54" s="133"/>
      <c r="BPP54" s="133"/>
      <c r="BPU54" s="133"/>
      <c r="BPZ54" s="133"/>
      <c r="BQE54" s="133"/>
      <c r="BQJ54" s="133"/>
      <c r="BQO54" s="133"/>
      <c r="BQT54" s="133"/>
      <c r="BQY54" s="133"/>
      <c r="BRD54" s="133"/>
      <c r="BRI54" s="133"/>
      <c r="BRN54" s="133"/>
      <c r="BRS54" s="133"/>
      <c r="BRX54" s="133"/>
      <c r="BSC54" s="133"/>
      <c r="BSH54" s="133"/>
      <c r="BSM54" s="133"/>
      <c r="BSR54" s="133"/>
      <c r="BSW54" s="133"/>
      <c r="BTB54" s="133"/>
      <c r="BTG54" s="133"/>
      <c r="BTL54" s="133"/>
      <c r="BTQ54" s="133"/>
      <c r="BTV54" s="133"/>
      <c r="BUA54" s="133"/>
      <c r="BUF54" s="133"/>
      <c r="BUK54" s="133"/>
      <c r="BUP54" s="133"/>
      <c r="BUU54" s="133"/>
      <c r="BUZ54" s="133"/>
      <c r="BVE54" s="133"/>
      <c r="BVJ54" s="133"/>
      <c r="BVO54" s="133"/>
      <c r="BVT54" s="133"/>
      <c r="BVY54" s="133"/>
      <c r="BWD54" s="133"/>
      <c r="BWI54" s="133"/>
      <c r="BWN54" s="133"/>
      <c r="BWS54" s="133"/>
      <c r="BWX54" s="133"/>
      <c r="BXC54" s="133"/>
      <c r="BXH54" s="133"/>
      <c r="BXM54" s="133"/>
      <c r="BXR54" s="133"/>
      <c r="BXW54" s="133"/>
      <c r="BYB54" s="133"/>
      <c r="BYG54" s="133"/>
      <c r="BYL54" s="133"/>
      <c r="BYQ54" s="133"/>
      <c r="BYV54" s="133"/>
      <c r="BZA54" s="133"/>
      <c r="BZF54" s="133"/>
      <c r="BZK54" s="133"/>
      <c r="BZP54" s="133"/>
      <c r="BZU54" s="133"/>
      <c r="BZZ54" s="133"/>
      <c r="CAE54" s="133"/>
      <c r="CAJ54" s="133"/>
      <c r="CAO54" s="133"/>
      <c r="CAT54" s="133"/>
      <c r="CAY54" s="133"/>
      <c r="CBD54" s="133"/>
      <c r="CBI54" s="133"/>
      <c r="CBN54" s="133"/>
      <c r="CBS54" s="133"/>
      <c r="CBX54" s="133"/>
      <c r="CCC54" s="133"/>
      <c r="CCH54" s="133"/>
      <c r="CCM54" s="133"/>
      <c r="CCR54" s="133"/>
      <c r="CCW54" s="133"/>
      <c r="CDB54" s="133"/>
      <c r="CDG54" s="133"/>
      <c r="CDL54" s="133"/>
      <c r="CDQ54" s="133"/>
      <c r="CDV54" s="133"/>
      <c r="CEA54" s="133"/>
      <c r="CEF54" s="133"/>
      <c r="CEK54" s="133"/>
      <c r="CEP54" s="133"/>
      <c r="CEU54" s="133"/>
      <c r="CEZ54" s="133"/>
      <c r="CFE54" s="133"/>
      <c r="CFJ54" s="133"/>
      <c r="CFO54" s="133"/>
      <c r="CFT54" s="133"/>
      <c r="CFY54" s="133"/>
      <c r="CGD54" s="133"/>
      <c r="CGI54" s="133"/>
      <c r="CGN54" s="133"/>
      <c r="CGS54" s="133"/>
      <c r="CGX54" s="133"/>
      <c r="CHC54" s="133"/>
      <c r="CHH54" s="133"/>
      <c r="CHM54" s="133"/>
      <c r="CHR54" s="133"/>
      <c r="CHW54" s="133"/>
      <c r="CIB54" s="133"/>
      <c r="CIG54" s="133"/>
      <c r="CIL54" s="133"/>
      <c r="CIQ54" s="133"/>
      <c r="CIV54" s="133"/>
      <c r="CJA54" s="133"/>
      <c r="CJF54" s="133"/>
      <c r="CJK54" s="133"/>
      <c r="CJP54" s="133"/>
      <c r="CJU54" s="133"/>
      <c r="CJZ54" s="133"/>
      <c r="CKE54" s="133"/>
      <c r="CKJ54" s="133"/>
      <c r="CKO54" s="133"/>
      <c r="CKT54" s="133"/>
      <c r="CKY54" s="133"/>
      <c r="CLD54" s="133"/>
      <c r="CLI54" s="133"/>
      <c r="CLN54" s="133"/>
      <c r="CLS54" s="133"/>
      <c r="CLX54" s="133"/>
      <c r="CMC54" s="133"/>
      <c r="CMH54" s="133"/>
      <c r="CMM54" s="133"/>
      <c r="CMR54" s="133"/>
      <c r="CMW54" s="133"/>
      <c r="CNB54" s="133"/>
      <c r="CNG54" s="133"/>
      <c r="CNL54" s="133"/>
      <c r="CNQ54" s="133"/>
      <c r="CNV54" s="133"/>
      <c r="COA54" s="133"/>
      <c r="COF54" s="133"/>
      <c r="COK54" s="133"/>
      <c r="COP54" s="133"/>
      <c r="COU54" s="133"/>
      <c r="COZ54" s="133"/>
      <c r="CPE54" s="133"/>
      <c r="CPJ54" s="133"/>
      <c r="CPO54" s="133"/>
      <c r="CPT54" s="133"/>
      <c r="CPY54" s="133"/>
      <c r="CQD54" s="133"/>
      <c r="CQI54" s="133"/>
      <c r="CQN54" s="133"/>
      <c r="CQS54" s="133"/>
      <c r="CQX54" s="133"/>
      <c r="CRC54" s="133"/>
      <c r="CRH54" s="133"/>
      <c r="CRM54" s="133"/>
      <c r="CRR54" s="133"/>
      <c r="CRW54" s="133"/>
      <c r="CSB54" s="133"/>
      <c r="CSG54" s="133"/>
      <c r="CSL54" s="133"/>
      <c r="CSQ54" s="133"/>
      <c r="CSV54" s="133"/>
      <c r="CTA54" s="133"/>
      <c r="CTF54" s="133"/>
      <c r="CTK54" s="133"/>
      <c r="CTP54" s="133"/>
      <c r="CTU54" s="133"/>
      <c r="CTZ54" s="133"/>
      <c r="CUE54" s="133"/>
      <c r="CUJ54" s="133"/>
      <c r="CUO54" s="133"/>
      <c r="CUT54" s="133"/>
      <c r="CUY54" s="133"/>
      <c r="CVD54" s="133"/>
      <c r="CVI54" s="133"/>
      <c r="CVN54" s="133"/>
      <c r="CVS54" s="133"/>
      <c r="CVX54" s="133"/>
      <c r="CWC54" s="133"/>
      <c r="CWH54" s="133"/>
      <c r="CWM54" s="133"/>
      <c r="CWR54" s="133"/>
      <c r="CWW54" s="133"/>
      <c r="CXB54" s="133"/>
      <c r="CXG54" s="133"/>
      <c r="CXL54" s="133"/>
      <c r="CXQ54" s="133"/>
      <c r="CXV54" s="133"/>
      <c r="CYA54" s="133"/>
      <c r="CYF54" s="133"/>
      <c r="CYK54" s="133"/>
      <c r="CYP54" s="133"/>
      <c r="CYU54" s="133"/>
      <c r="CYZ54" s="133"/>
      <c r="CZE54" s="133"/>
      <c r="CZJ54" s="133"/>
      <c r="CZO54" s="133"/>
      <c r="CZT54" s="133"/>
      <c r="CZY54" s="133"/>
      <c r="DAD54" s="133"/>
      <c r="DAI54" s="133"/>
      <c r="DAN54" s="133"/>
      <c r="DAS54" s="133"/>
      <c r="DAX54" s="133"/>
      <c r="DBC54" s="133"/>
      <c r="DBH54" s="133"/>
      <c r="DBM54" s="133"/>
      <c r="DBR54" s="133"/>
      <c r="DBW54" s="133"/>
      <c r="DCB54" s="133"/>
      <c r="DCG54" s="133"/>
      <c r="DCL54" s="133"/>
      <c r="DCQ54" s="133"/>
      <c r="DCV54" s="133"/>
      <c r="DDA54" s="133"/>
      <c r="DDF54" s="133"/>
      <c r="DDK54" s="133"/>
      <c r="DDP54" s="133"/>
      <c r="DDU54" s="133"/>
      <c r="DDZ54" s="133"/>
      <c r="DEE54" s="133"/>
      <c r="DEJ54" s="133"/>
      <c r="DEO54" s="133"/>
      <c r="DET54" s="133"/>
      <c r="DEY54" s="133"/>
      <c r="DFD54" s="133"/>
      <c r="DFI54" s="133"/>
      <c r="DFN54" s="133"/>
      <c r="DFS54" s="133"/>
      <c r="DFX54" s="133"/>
      <c r="DGC54" s="133"/>
      <c r="DGH54" s="133"/>
      <c r="DGM54" s="133"/>
      <c r="DGR54" s="133"/>
      <c r="DGW54" s="133"/>
      <c r="DHB54" s="133"/>
      <c r="DHG54" s="133"/>
      <c r="DHL54" s="133"/>
      <c r="DHQ54" s="133"/>
      <c r="DHV54" s="133"/>
      <c r="DIA54" s="133"/>
      <c r="DIF54" s="133"/>
      <c r="DIK54" s="133"/>
      <c r="DIP54" s="133"/>
      <c r="DIU54" s="133"/>
      <c r="DIZ54" s="133"/>
      <c r="DJE54" s="133"/>
      <c r="DJJ54" s="133"/>
      <c r="DJO54" s="133"/>
      <c r="DJT54" s="133"/>
      <c r="DJY54" s="133"/>
      <c r="DKD54" s="133"/>
      <c r="DKI54" s="133"/>
      <c r="DKN54" s="133"/>
      <c r="DKS54" s="133"/>
      <c r="DKX54" s="133"/>
      <c r="DLC54" s="133"/>
      <c r="DLH54" s="133"/>
      <c r="DLM54" s="133"/>
      <c r="DLR54" s="133"/>
      <c r="DLW54" s="133"/>
      <c r="DMB54" s="133"/>
      <c r="DMG54" s="133"/>
      <c r="DML54" s="133"/>
      <c r="DMQ54" s="133"/>
      <c r="DMV54" s="133"/>
      <c r="DNA54" s="133"/>
      <c r="DNF54" s="133"/>
      <c r="DNK54" s="133"/>
      <c r="DNP54" s="133"/>
      <c r="DNU54" s="133"/>
      <c r="DNZ54" s="133"/>
      <c r="DOE54" s="133"/>
      <c r="DOJ54" s="133"/>
      <c r="DOO54" s="133"/>
      <c r="DOT54" s="133"/>
      <c r="DOY54" s="133"/>
      <c r="DPD54" s="133"/>
      <c r="DPI54" s="133"/>
      <c r="DPN54" s="133"/>
      <c r="DPS54" s="133"/>
      <c r="DPX54" s="133"/>
      <c r="DQC54" s="133"/>
      <c r="DQH54" s="133"/>
      <c r="DQM54" s="133"/>
      <c r="DQR54" s="133"/>
      <c r="DQW54" s="133"/>
      <c r="DRB54" s="133"/>
      <c r="DRG54" s="133"/>
      <c r="DRL54" s="133"/>
      <c r="DRQ54" s="133"/>
      <c r="DRV54" s="133"/>
      <c r="DSA54" s="133"/>
      <c r="DSF54" s="133"/>
      <c r="DSK54" s="133"/>
      <c r="DSP54" s="133"/>
      <c r="DSU54" s="133"/>
      <c r="DSZ54" s="133"/>
      <c r="DTE54" s="133"/>
      <c r="DTJ54" s="133"/>
      <c r="DTO54" s="133"/>
      <c r="DTT54" s="133"/>
      <c r="DTY54" s="133"/>
      <c r="DUD54" s="133"/>
      <c r="DUI54" s="133"/>
      <c r="DUN54" s="133"/>
      <c r="DUS54" s="133"/>
      <c r="DUX54" s="133"/>
      <c r="DVC54" s="133"/>
      <c r="DVH54" s="133"/>
      <c r="DVM54" s="133"/>
      <c r="DVR54" s="133"/>
      <c r="DVW54" s="133"/>
      <c r="DWB54" s="133"/>
      <c r="DWG54" s="133"/>
      <c r="DWL54" s="133"/>
      <c r="DWQ54" s="133"/>
      <c r="DWV54" s="133"/>
      <c r="DXA54" s="133"/>
      <c r="DXF54" s="133"/>
      <c r="DXK54" s="133"/>
      <c r="DXP54" s="133"/>
      <c r="DXU54" s="133"/>
      <c r="DXZ54" s="133"/>
      <c r="DYE54" s="133"/>
      <c r="DYJ54" s="133"/>
      <c r="DYO54" s="133"/>
      <c r="DYT54" s="133"/>
      <c r="DYY54" s="133"/>
      <c r="DZD54" s="133"/>
      <c r="DZI54" s="133"/>
      <c r="DZN54" s="133"/>
      <c r="DZS54" s="133"/>
      <c r="DZX54" s="133"/>
      <c r="EAC54" s="133"/>
      <c r="EAH54" s="133"/>
      <c r="EAM54" s="133"/>
      <c r="EAR54" s="133"/>
      <c r="EAW54" s="133"/>
      <c r="EBB54" s="133"/>
      <c r="EBG54" s="133"/>
      <c r="EBL54" s="133"/>
      <c r="EBQ54" s="133"/>
      <c r="EBV54" s="133"/>
      <c r="ECA54" s="133"/>
      <c r="ECF54" s="133"/>
      <c r="ECK54" s="133"/>
      <c r="ECP54" s="133"/>
      <c r="ECU54" s="133"/>
      <c r="ECZ54" s="133"/>
      <c r="EDE54" s="133"/>
      <c r="EDJ54" s="133"/>
      <c r="EDO54" s="133"/>
      <c r="EDT54" s="133"/>
      <c r="EDY54" s="133"/>
      <c r="EED54" s="133"/>
      <c r="EEI54" s="133"/>
      <c r="EEN54" s="133"/>
      <c r="EES54" s="133"/>
      <c r="EEX54" s="133"/>
      <c r="EFC54" s="133"/>
      <c r="EFH54" s="133"/>
      <c r="EFM54" s="133"/>
      <c r="EFR54" s="133"/>
      <c r="EFW54" s="133"/>
      <c r="EGB54" s="133"/>
      <c r="EGG54" s="133"/>
      <c r="EGL54" s="133"/>
      <c r="EGQ54" s="133"/>
      <c r="EGV54" s="133"/>
      <c r="EHA54" s="133"/>
      <c r="EHF54" s="133"/>
      <c r="EHK54" s="133"/>
      <c r="EHP54" s="133"/>
      <c r="EHU54" s="133"/>
      <c r="EHZ54" s="133"/>
      <c r="EIE54" s="133"/>
      <c r="EIJ54" s="133"/>
      <c r="EIO54" s="133"/>
      <c r="EIT54" s="133"/>
      <c r="EIY54" s="133"/>
      <c r="EJD54" s="133"/>
      <c r="EJI54" s="133"/>
      <c r="EJN54" s="133"/>
      <c r="EJS54" s="133"/>
      <c r="EJX54" s="133"/>
      <c r="EKC54" s="133"/>
      <c r="EKH54" s="133"/>
      <c r="EKM54" s="133"/>
      <c r="EKR54" s="133"/>
      <c r="EKW54" s="133"/>
      <c r="ELB54" s="133"/>
      <c r="ELG54" s="133"/>
      <c r="ELL54" s="133"/>
      <c r="ELQ54" s="133"/>
      <c r="ELV54" s="133"/>
      <c r="EMA54" s="133"/>
      <c r="EMF54" s="133"/>
      <c r="EMK54" s="133"/>
      <c r="EMP54" s="133"/>
      <c r="EMU54" s="133"/>
      <c r="EMZ54" s="133"/>
      <c r="ENE54" s="133"/>
      <c r="ENJ54" s="133"/>
      <c r="ENO54" s="133"/>
      <c r="ENT54" s="133"/>
      <c r="ENY54" s="133"/>
      <c r="EOD54" s="133"/>
      <c r="EOI54" s="133"/>
      <c r="EON54" s="133"/>
      <c r="EOS54" s="133"/>
      <c r="EOX54" s="133"/>
      <c r="EPC54" s="133"/>
      <c r="EPH54" s="133"/>
      <c r="EPM54" s="133"/>
      <c r="EPR54" s="133"/>
      <c r="EPW54" s="133"/>
      <c r="EQB54" s="133"/>
      <c r="EQG54" s="133"/>
      <c r="EQL54" s="133"/>
      <c r="EQQ54" s="133"/>
      <c r="EQV54" s="133"/>
      <c r="ERA54" s="133"/>
      <c r="ERF54" s="133"/>
      <c r="ERK54" s="133"/>
      <c r="ERP54" s="133"/>
      <c r="ERU54" s="133"/>
      <c r="ERZ54" s="133"/>
      <c r="ESE54" s="133"/>
      <c r="ESJ54" s="133"/>
      <c r="ESO54" s="133"/>
      <c r="EST54" s="133"/>
      <c r="ESY54" s="133"/>
      <c r="ETD54" s="133"/>
      <c r="ETI54" s="133"/>
      <c r="ETN54" s="133"/>
      <c r="ETS54" s="133"/>
      <c r="ETX54" s="133"/>
      <c r="EUC54" s="133"/>
      <c r="EUH54" s="133"/>
      <c r="EUM54" s="133"/>
      <c r="EUR54" s="133"/>
      <c r="EUW54" s="133"/>
      <c r="EVB54" s="133"/>
      <c r="EVG54" s="133"/>
      <c r="EVL54" s="133"/>
      <c r="EVQ54" s="133"/>
      <c r="EVV54" s="133"/>
      <c r="EWA54" s="133"/>
      <c r="EWF54" s="133"/>
      <c r="EWK54" s="133"/>
      <c r="EWP54" s="133"/>
      <c r="EWU54" s="133"/>
      <c r="EWZ54" s="133"/>
      <c r="EXE54" s="133"/>
      <c r="EXJ54" s="133"/>
      <c r="EXO54" s="133"/>
      <c r="EXT54" s="133"/>
      <c r="EXY54" s="133"/>
      <c r="EYD54" s="133"/>
      <c r="EYI54" s="133"/>
      <c r="EYN54" s="133"/>
      <c r="EYS54" s="133"/>
      <c r="EYX54" s="133"/>
      <c r="EZC54" s="133"/>
      <c r="EZH54" s="133"/>
      <c r="EZM54" s="133"/>
      <c r="EZR54" s="133"/>
      <c r="EZW54" s="133"/>
      <c r="FAB54" s="133"/>
      <c r="FAG54" s="133"/>
      <c r="FAL54" s="133"/>
      <c r="FAQ54" s="133"/>
      <c r="FAV54" s="133"/>
      <c r="FBA54" s="133"/>
      <c r="FBF54" s="133"/>
      <c r="FBK54" s="133"/>
      <c r="FBP54" s="133"/>
      <c r="FBU54" s="133"/>
      <c r="FBZ54" s="133"/>
      <c r="FCE54" s="133"/>
      <c r="FCJ54" s="133"/>
      <c r="FCO54" s="133"/>
      <c r="FCT54" s="133"/>
      <c r="FCY54" s="133"/>
      <c r="FDD54" s="133"/>
      <c r="FDI54" s="133"/>
      <c r="FDN54" s="133"/>
      <c r="FDS54" s="133"/>
      <c r="FDX54" s="133"/>
      <c r="FEC54" s="133"/>
      <c r="FEH54" s="133"/>
      <c r="FEM54" s="133"/>
      <c r="FER54" s="133"/>
      <c r="FEW54" s="133"/>
      <c r="FFB54" s="133"/>
      <c r="FFG54" s="133"/>
      <c r="FFL54" s="133"/>
      <c r="FFQ54" s="133"/>
      <c r="FFV54" s="133"/>
      <c r="FGA54" s="133"/>
      <c r="FGF54" s="133"/>
      <c r="FGK54" s="133"/>
      <c r="FGP54" s="133"/>
      <c r="FGU54" s="133"/>
      <c r="FGZ54" s="133"/>
      <c r="FHE54" s="133"/>
      <c r="FHJ54" s="133"/>
      <c r="FHO54" s="133"/>
      <c r="FHT54" s="133"/>
      <c r="FHY54" s="133"/>
      <c r="FID54" s="133"/>
      <c r="FII54" s="133"/>
      <c r="FIN54" s="133"/>
      <c r="FIS54" s="133"/>
      <c r="FIX54" s="133"/>
      <c r="FJC54" s="133"/>
      <c r="FJH54" s="133"/>
      <c r="FJM54" s="133"/>
      <c r="FJR54" s="133"/>
      <c r="FJW54" s="133"/>
      <c r="FKB54" s="133"/>
      <c r="FKG54" s="133"/>
      <c r="FKL54" s="133"/>
      <c r="FKQ54" s="133"/>
      <c r="FKV54" s="133"/>
      <c r="FLA54" s="133"/>
      <c r="FLF54" s="133"/>
      <c r="FLK54" s="133"/>
      <c r="FLP54" s="133"/>
      <c r="FLU54" s="133"/>
      <c r="FLZ54" s="133"/>
      <c r="FME54" s="133"/>
      <c r="FMJ54" s="133"/>
      <c r="FMO54" s="133"/>
      <c r="FMT54" s="133"/>
      <c r="FMY54" s="133"/>
      <c r="FND54" s="133"/>
      <c r="FNI54" s="133"/>
      <c r="FNN54" s="133"/>
      <c r="FNS54" s="133"/>
      <c r="FNX54" s="133"/>
      <c r="FOC54" s="133"/>
      <c r="FOH54" s="133"/>
      <c r="FOM54" s="133"/>
      <c r="FOR54" s="133"/>
      <c r="FOW54" s="133"/>
      <c r="FPB54" s="133"/>
      <c r="FPG54" s="133"/>
      <c r="FPL54" s="133"/>
      <c r="FPQ54" s="133"/>
      <c r="FPV54" s="133"/>
      <c r="FQA54" s="133"/>
      <c r="FQF54" s="133"/>
      <c r="FQK54" s="133"/>
      <c r="FQP54" s="133"/>
      <c r="FQU54" s="133"/>
      <c r="FQZ54" s="133"/>
      <c r="FRE54" s="133"/>
      <c r="FRJ54" s="133"/>
      <c r="FRO54" s="133"/>
      <c r="FRT54" s="133"/>
      <c r="FRY54" s="133"/>
      <c r="FSD54" s="133"/>
      <c r="FSI54" s="133"/>
      <c r="FSN54" s="133"/>
      <c r="FSS54" s="133"/>
      <c r="FSX54" s="133"/>
      <c r="FTC54" s="133"/>
      <c r="FTH54" s="133"/>
      <c r="FTM54" s="133"/>
      <c r="FTR54" s="133"/>
      <c r="FTW54" s="133"/>
      <c r="FUB54" s="133"/>
      <c r="FUG54" s="133"/>
      <c r="FUL54" s="133"/>
      <c r="FUQ54" s="133"/>
      <c r="FUV54" s="133"/>
      <c r="FVA54" s="133"/>
      <c r="FVF54" s="133"/>
      <c r="FVK54" s="133"/>
      <c r="FVP54" s="133"/>
      <c r="FVU54" s="133"/>
      <c r="FVZ54" s="133"/>
      <c r="FWE54" s="133"/>
      <c r="FWJ54" s="133"/>
      <c r="FWO54" s="133"/>
      <c r="FWT54" s="133"/>
      <c r="FWY54" s="133"/>
      <c r="FXD54" s="133"/>
      <c r="FXI54" s="133"/>
      <c r="FXN54" s="133"/>
      <c r="FXS54" s="133"/>
      <c r="FXX54" s="133"/>
      <c r="FYC54" s="133"/>
      <c r="FYH54" s="133"/>
      <c r="FYM54" s="133"/>
      <c r="FYR54" s="133"/>
      <c r="FYW54" s="133"/>
      <c r="FZB54" s="133"/>
      <c r="FZG54" s="133"/>
      <c r="FZL54" s="133"/>
      <c r="FZQ54" s="133"/>
      <c r="FZV54" s="133"/>
      <c r="GAA54" s="133"/>
      <c r="GAF54" s="133"/>
      <c r="GAK54" s="133"/>
      <c r="GAP54" s="133"/>
      <c r="GAU54" s="133"/>
      <c r="GAZ54" s="133"/>
      <c r="GBE54" s="133"/>
      <c r="GBJ54" s="133"/>
      <c r="GBO54" s="133"/>
      <c r="GBT54" s="133"/>
      <c r="GBY54" s="133"/>
      <c r="GCD54" s="133"/>
      <c r="GCI54" s="133"/>
      <c r="GCN54" s="133"/>
      <c r="GCS54" s="133"/>
      <c r="GCX54" s="133"/>
      <c r="GDC54" s="133"/>
      <c r="GDH54" s="133"/>
      <c r="GDM54" s="133"/>
      <c r="GDR54" s="133"/>
      <c r="GDW54" s="133"/>
      <c r="GEB54" s="133"/>
      <c r="GEG54" s="133"/>
      <c r="GEL54" s="133"/>
      <c r="GEQ54" s="133"/>
      <c r="GEV54" s="133"/>
      <c r="GFA54" s="133"/>
      <c r="GFF54" s="133"/>
      <c r="GFK54" s="133"/>
      <c r="GFP54" s="133"/>
      <c r="GFU54" s="133"/>
      <c r="GFZ54" s="133"/>
      <c r="GGE54" s="133"/>
      <c r="GGJ54" s="133"/>
      <c r="GGO54" s="133"/>
      <c r="GGT54" s="133"/>
      <c r="GGY54" s="133"/>
      <c r="GHD54" s="133"/>
      <c r="GHI54" s="133"/>
      <c r="GHN54" s="133"/>
      <c r="GHS54" s="133"/>
      <c r="GHX54" s="133"/>
      <c r="GIC54" s="133"/>
      <c r="GIH54" s="133"/>
      <c r="GIM54" s="133"/>
      <c r="GIR54" s="133"/>
      <c r="GIW54" s="133"/>
      <c r="GJB54" s="133"/>
      <c r="GJG54" s="133"/>
      <c r="GJL54" s="133"/>
      <c r="GJQ54" s="133"/>
      <c r="GJV54" s="133"/>
      <c r="GKA54" s="133"/>
      <c r="GKF54" s="133"/>
      <c r="GKK54" s="133"/>
      <c r="GKP54" s="133"/>
      <c r="GKU54" s="133"/>
      <c r="GKZ54" s="133"/>
      <c r="GLE54" s="133"/>
      <c r="GLJ54" s="133"/>
      <c r="GLO54" s="133"/>
      <c r="GLT54" s="133"/>
      <c r="GLY54" s="133"/>
      <c r="GMD54" s="133"/>
      <c r="GMI54" s="133"/>
      <c r="GMN54" s="133"/>
      <c r="GMS54" s="133"/>
      <c r="GMX54" s="133"/>
      <c r="GNC54" s="133"/>
      <c r="GNH54" s="133"/>
      <c r="GNM54" s="133"/>
      <c r="GNR54" s="133"/>
      <c r="GNW54" s="133"/>
      <c r="GOB54" s="133"/>
      <c r="GOG54" s="133"/>
      <c r="GOL54" s="133"/>
      <c r="GOQ54" s="133"/>
      <c r="GOV54" s="133"/>
      <c r="GPA54" s="133"/>
      <c r="GPF54" s="133"/>
      <c r="GPK54" s="133"/>
      <c r="GPP54" s="133"/>
      <c r="GPU54" s="133"/>
      <c r="GPZ54" s="133"/>
      <c r="GQE54" s="133"/>
      <c r="GQJ54" s="133"/>
      <c r="GQO54" s="133"/>
      <c r="GQT54" s="133"/>
      <c r="GQY54" s="133"/>
      <c r="GRD54" s="133"/>
      <c r="GRI54" s="133"/>
      <c r="GRN54" s="133"/>
      <c r="GRS54" s="133"/>
      <c r="GRX54" s="133"/>
      <c r="GSC54" s="133"/>
      <c r="GSH54" s="133"/>
      <c r="GSM54" s="133"/>
      <c r="GSR54" s="133"/>
      <c r="GSW54" s="133"/>
      <c r="GTB54" s="133"/>
      <c r="GTG54" s="133"/>
      <c r="GTL54" s="133"/>
      <c r="GTQ54" s="133"/>
      <c r="GTV54" s="133"/>
      <c r="GUA54" s="133"/>
      <c r="GUF54" s="133"/>
      <c r="GUK54" s="133"/>
      <c r="GUP54" s="133"/>
      <c r="GUU54" s="133"/>
      <c r="GUZ54" s="133"/>
      <c r="GVE54" s="133"/>
      <c r="GVJ54" s="133"/>
      <c r="GVO54" s="133"/>
      <c r="GVT54" s="133"/>
      <c r="GVY54" s="133"/>
      <c r="GWD54" s="133"/>
      <c r="GWI54" s="133"/>
      <c r="GWN54" s="133"/>
      <c r="GWS54" s="133"/>
      <c r="GWX54" s="133"/>
      <c r="GXC54" s="133"/>
      <c r="GXH54" s="133"/>
      <c r="GXM54" s="133"/>
      <c r="GXR54" s="133"/>
      <c r="GXW54" s="133"/>
      <c r="GYB54" s="133"/>
      <c r="GYG54" s="133"/>
      <c r="GYL54" s="133"/>
      <c r="GYQ54" s="133"/>
      <c r="GYV54" s="133"/>
      <c r="GZA54" s="133"/>
      <c r="GZF54" s="133"/>
      <c r="GZK54" s="133"/>
      <c r="GZP54" s="133"/>
      <c r="GZU54" s="133"/>
      <c r="GZZ54" s="133"/>
      <c r="HAE54" s="133"/>
      <c r="HAJ54" s="133"/>
      <c r="HAO54" s="133"/>
      <c r="HAT54" s="133"/>
      <c r="HAY54" s="133"/>
      <c r="HBD54" s="133"/>
      <c r="HBI54" s="133"/>
      <c r="HBN54" s="133"/>
      <c r="HBS54" s="133"/>
      <c r="HBX54" s="133"/>
      <c r="HCC54" s="133"/>
      <c r="HCH54" s="133"/>
      <c r="HCM54" s="133"/>
      <c r="HCR54" s="133"/>
      <c r="HCW54" s="133"/>
      <c r="HDB54" s="133"/>
      <c r="HDG54" s="133"/>
      <c r="HDL54" s="133"/>
      <c r="HDQ54" s="133"/>
      <c r="HDV54" s="133"/>
      <c r="HEA54" s="133"/>
      <c r="HEF54" s="133"/>
      <c r="HEK54" s="133"/>
      <c r="HEP54" s="133"/>
      <c r="HEU54" s="133"/>
      <c r="HEZ54" s="133"/>
      <c r="HFE54" s="133"/>
      <c r="HFJ54" s="133"/>
      <c r="HFO54" s="133"/>
      <c r="HFT54" s="133"/>
      <c r="HFY54" s="133"/>
      <c r="HGD54" s="133"/>
      <c r="HGI54" s="133"/>
      <c r="HGN54" s="133"/>
      <c r="HGS54" s="133"/>
      <c r="HGX54" s="133"/>
      <c r="HHC54" s="133"/>
      <c r="HHH54" s="133"/>
      <c r="HHM54" s="133"/>
      <c r="HHR54" s="133"/>
      <c r="HHW54" s="133"/>
      <c r="HIB54" s="133"/>
      <c r="HIG54" s="133"/>
      <c r="HIL54" s="133"/>
      <c r="HIQ54" s="133"/>
      <c r="HIV54" s="133"/>
      <c r="HJA54" s="133"/>
      <c r="HJF54" s="133"/>
      <c r="HJK54" s="133"/>
      <c r="HJP54" s="133"/>
      <c r="HJU54" s="133"/>
      <c r="HJZ54" s="133"/>
      <c r="HKE54" s="133"/>
      <c r="HKJ54" s="133"/>
      <c r="HKO54" s="133"/>
      <c r="HKT54" s="133"/>
      <c r="HKY54" s="133"/>
      <c r="HLD54" s="133"/>
      <c r="HLI54" s="133"/>
      <c r="HLN54" s="133"/>
      <c r="HLS54" s="133"/>
      <c r="HLX54" s="133"/>
      <c r="HMC54" s="133"/>
      <c r="HMH54" s="133"/>
      <c r="HMM54" s="133"/>
      <c r="HMR54" s="133"/>
      <c r="HMW54" s="133"/>
      <c r="HNB54" s="133"/>
      <c r="HNG54" s="133"/>
      <c r="HNL54" s="133"/>
      <c r="HNQ54" s="133"/>
      <c r="HNV54" s="133"/>
      <c r="HOA54" s="133"/>
      <c r="HOF54" s="133"/>
      <c r="HOK54" s="133"/>
      <c r="HOP54" s="133"/>
      <c r="HOU54" s="133"/>
      <c r="HOZ54" s="133"/>
      <c r="HPE54" s="133"/>
      <c r="HPJ54" s="133"/>
      <c r="HPO54" s="133"/>
      <c r="HPT54" s="133"/>
      <c r="HPY54" s="133"/>
      <c r="HQD54" s="133"/>
      <c r="HQI54" s="133"/>
      <c r="HQN54" s="133"/>
      <c r="HQS54" s="133"/>
      <c r="HQX54" s="133"/>
      <c r="HRC54" s="133"/>
      <c r="HRH54" s="133"/>
      <c r="HRM54" s="133"/>
      <c r="HRR54" s="133"/>
      <c r="HRW54" s="133"/>
      <c r="HSB54" s="133"/>
      <c r="HSG54" s="133"/>
      <c r="HSL54" s="133"/>
      <c r="HSQ54" s="133"/>
      <c r="HSV54" s="133"/>
      <c r="HTA54" s="133"/>
      <c r="HTF54" s="133"/>
      <c r="HTK54" s="133"/>
      <c r="HTP54" s="133"/>
      <c r="HTU54" s="133"/>
      <c r="HTZ54" s="133"/>
      <c r="HUE54" s="133"/>
      <c r="HUJ54" s="133"/>
      <c r="HUO54" s="133"/>
      <c r="HUT54" s="133"/>
      <c r="HUY54" s="133"/>
      <c r="HVD54" s="133"/>
      <c r="HVI54" s="133"/>
      <c r="HVN54" s="133"/>
      <c r="HVS54" s="133"/>
      <c r="HVX54" s="133"/>
      <c r="HWC54" s="133"/>
      <c r="HWH54" s="133"/>
      <c r="HWM54" s="133"/>
      <c r="HWR54" s="133"/>
      <c r="HWW54" s="133"/>
      <c r="HXB54" s="133"/>
      <c r="HXG54" s="133"/>
      <c r="HXL54" s="133"/>
      <c r="HXQ54" s="133"/>
      <c r="HXV54" s="133"/>
      <c r="HYA54" s="133"/>
      <c r="HYF54" s="133"/>
      <c r="HYK54" s="133"/>
      <c r="HYP54" s="133"/>
      <c r="HYU54" s="133"/>
      <c r="HYZ54" s="133"/>
      <c r="HZE54" s="133"/>
      <c r="HZJ54" s="133"/>
      <c r="HZO54" s="133"/>
      <c r="HZT54" s="133"/>
      <c r="HZY54" s="133"/>
      <c r="IAD54" s="133"/>
      <c r="IAI54" s="133"/>
      <c r="IAN54" s="133"/>
      <c r="IAS54" s="133"/>
      <c r="IAX54" s="133"/>
      <c r="IBC54" s="133"/>
      <c r="IBH54" s="133"/>
      <c r="IBM54" s="133"/>
      <c r="IBR54" s="133"/>
      <c r="IBW54" s="133"/>
      <c r="ICB54" s="133"/>
      <c r="ICG54" s="133"/>
      <c r="ICL54" s="133"/>
      <c r="ICQ54" s="133"/>
      <c r="ICV54" s="133"/>
      <c r="IDA54" s="133"/>
      <c r="IDF54" s="133"/>
      <c r="IDK54" s="133"/>
      <c r="IDP54" s="133"/>
      <c r="IDU54" s="133"/>
      <c r="IDZ54" s="133"/>
      <c r="IEE54" s="133"/>
      <c r="IEJ54" s="133"/>
      <c r="IEO54" s="133"/>
      <c r="IET54" s="133"/>
      <c r="IEY54" s="133"/>
      <c r="IFD54" s="133"/>
      <c r="IFI54" s="133"/>
      <c r="IFN54" s="133"/>
      <c r="IFS54" s="133"/>
      <c r="IFX54" s="133"/>
      <c r="IGC54" s="133"/>
      <c r="IGH54" s="133"/>
      <c r="IGM54" s="133"/>
      <c r="IGR54" s="133"/>
      <c r="IGW54" s="133"/>
      <c r="IHB54" s="133"/>
      <c r="IHG54" s="133"/>
      <c r="IHL54" s="133"/>
      <c r="IHQ54" s="133"/>
      <c r="IHV54" s="133"/>
      <c r="IIA54" s="133"/>
      <c r="IIF54" s="133"/>
      <c r="IIK54" s="133"/>
      <c r="IIP54" s="133"/>
      <c r="IIU54" s="133"/>
      <c r="IIZ54" s="133"/>
      <c r="IJE54" s="133"/>
      <c r="IJJ54" s="133"/>
      <c r="IJO54" s="133"/>
      <c r="IJT54" s="133"/>
      <c r="IJY54" s="133"/>
      <c r="IKD54" s="133"/>
      <c r="IKI54" s="133"/>
      <c r="IKN54" s="133"/>
      <c r="IKS54" s="133"/>
      <c r="IKX54" s="133"/>
      <c r="ILC54" s="133"/>
      <c r="ILH54" s="133"/>
      <c r="ILM54" s="133"/>
      <c r="ILR54" s="133"/>
      <c r="ILW54" s="133"/>
      <c r="IMB54" s="133"/>
      <c r="IMG54" s="133"/>
      <c r="IML54" s="133"/>
      <c r="IMQ54" s="133"/>
      <c r="IMV54" s="133"/>
      <c r="INA54" s="133"/>
      <c r="INF54" s="133"/>
      <c r="INK54" s="133"/>
      <c r="INP54" s="133"/>
      <c r="INU54" s="133"/>
      <c r="INZ54" s="133"/>
      <c r="IOE54" s="133"/>
      <c r="IOJ54" s="133"/>
      <c r="IOO54" s="133"/>
      <c r="IOT54" s="133"/>
      <c r="IOY54" s="133"/>
      <c r="IPD54" s="133"/>
      <c r="IPI54" s="133"/>
      <c r="IPN54" s="133"/>
      <c r="IPS54" s="133"/>
      <c r="IPX54" s="133"/>
      <c r="IQC54" s="133"/>
      <c r="IQH54" s="133"/>
      <c r="IQM54" s="133"/>
      <c r="IQR54" s="133"/>
      <c r="IQW54" s="133"/>
      <c r="IRB54" s="133"/>
      <c r="IRG54" s="133"/>
      <c r="IRL54" s="133"/>
      <c r="IRQ54" s="133"/>
      <c r="IRV54" s="133"/>
      <c r="ISA54" s="133"/>
      <c r="ISF54" s="133"/>
      <c r="ISK54" s="133"/>
      <c r="ISP54" s="133"/>
      <c r="ISU54" s="133"/>
      <c r="ISZ54" s="133"/>
      <c r="ITE54" s="133"/>
      <c r="ITJ54" s="133"/>
      <c r="ITO54" s="133"/>
      <c r="ITT54" s="133"/>
      <c r="ITY54" s="133"/>
      <c r="IUD54" s="133"/>
      <c r="IUI54" s="133"/>
      <c r="IUN54" s="133"/>
      <c r="IUS54" s="133"/>
      <c r="IUX54" s="133"/>
      <c r="IVC54" s="133"/>
      <c r="IVH54" s="133"/>
      <c r="IVM54" s="133"/>
      <c r="IVR54" s="133"/>
      <c r="IVW54" s="133"/>
      <c r="IWB54" s="133"/>
      <c r="IWG54" s="133"/>
      <c r="IWL54" s="133"/>
      <c r="IWQ54" s="133"/>
      <c r="IWV54" s="133"/>
      <c r="IXA54" s="133"/>
      <c r="IXF54" s="133"/>
      <c r="IXK54" s="133"/>
      <c r="IXP54" s="133"/>
      <c r="IXU54" s="133"/>
      <c r="IXZ54" s="133"/>
      <c r="IYE54" s="133"/>
      <c r="IYJ54" s="133"/>
      <c r="IYO54" s="133"/>
      <c r="IYT54" s="133"/>
      <c r="IYY54" s="133"/>
      <c r="IZD54" s="133"/>
      <c r="IZI54" s="133"/>
      <c r="IZN54" s="133"/>
      <c r="IZS54" s="133"/>
      <c r="IZX54" s="133"/>
      <c r="JAC54" s="133"/>
      <c r="JAH54" s="133"/>
      <c r="JAM54" s="133"/>
      <c r="JAR54" s="133"/>
      <c r="JAW54" s="133"/>
      <c r="JBB54" s="133"/>
      <c r="JBG54" s="133"/>
      <c r="JBL54" s="133"/>
      <c r="JBQ54" s="133"/>
      <c r="JBV54" s="133"/>
      <c r="JCA54" s="133"/>
      <c r="JCF54" s="133"/>
      <c r="JCK54" s="133"/>
      <c r="JCP54" s="133"/>
      <c r="JCU54" s="133"/>
      <c r="JCZ54" s="133"/>
      <c r="JDE54" s="133"/>
      <c r="JDJ54" s="133"/>
      <c r="JDO54" s="133"/>
      <c r="JDT54" s="133"/>
      <c r="JDY54" s="133"/>
      <c r="JED54" s="133"/>
      <c r="JEI54" s="133"/>
      <c r="JEN54" s="133"/>
      <c r="JES54" s="133"/>
      <c r="JEX54" s="133"/>
      <c r="JFC54" s="133"/>
      <c r="JFH54" s="133"/>
      <c r="JFM54" s="133"/>
      <c r="JFR54" s="133"/>
      <c r="JFW54" s="133"/>
      <c r="JGB54" s="133"/>
      <c r="JGG54" s="133"/>
      <c r="JGL54" s="133"/>
      <c r="JGQ54" s="133"/>
      <c r="JGV54" s="133"/>
      <c r="JHA54" s="133"/>
      <c r="JHF54" s="133"/>
      <c r="JHK54" s="133"/>
      <c r="JHP54" s="133"/>
      <c r="JHU54" s="133"/>
      <c r="JHZ54" s="133"/>
      <c r="JIE54" s="133"/>
      <c r="JIJ54" s="133"/>
      <c r="JIO54" s="133"/>
      <c r="JIT54" s="133"/>
      <c r="JIY54" s="133"/>
      <c r="JJD54" s="133"/>
      <c r="JJI54" s="133"/>
      <c r="JJN54" s="133"/>
      <c r="JJS54" s="133"/>
      <c r="JJX54" s="133"/>
      <c r="JKC54" s="133"/>
      <c r="JKH54" s="133"/>
      <c r="JKM54" s="133"/>
      <c r="JKR54" s="133"/>
      <c r="JKW54" s="133"/>
      <c r="JLB54" s="133"/>
      <c r="JLG54" s="133"/>
      <c r="JLL54" s="133"/>
      <c r="JLQ54" s="133"/>
      <c r="JLV54" s="133"/>
      <c r="JMA54" s="133"/>
      <c r="JMF54" s="133"/>
      <c r="JMK54" s="133"/>
      <c r="JMP54" s="133"/>
      <c r="JMU54" s="133"/>
      <c r="JMZ54" s="133"/>
      <c r="JNE54" s="133"/>
      <c r="JNJ54" s="133"/>
      <c r="JNO54" s="133"/>
      <c r="JNT54" s="133"/>
      <c r="JNY54" s="133"/>
      <c r="JOD54" s="133"/>
      <c r="JOI54" s="133"/>
      <c r="JON54" s="133"/>
      <c r="JOS54" s="133"/>
      <c r="JOX54" s="133"/>
      <c r="JPC54" s="133"/>
      <c r="JPH54" s="133"/>
      <c r="JPM54" s="133"/>
      <c r="JPR54" s="133"/>
      <c r="JPW54" s="133"/>
      <c r="JQB54" s="133"/>
      <c r="JQG54" s="133"/>
      <c r="JQL54" s="133"/>
      <c r="JQQ54" s="133"/>
      <c r="JQV54" s="133"/>
      <c r="JRA54" s="133"/>
      <c r="JRF54" s="133"/>
      <c r="JRK54" s="133"/>
      <c r="JRP54" s="133"/>
      <c r="JRU54" s="133"/>
      <c r="JRZ54" s="133"/>
      <c r="JSE54" s="133"/>
      <c r="JSJ54" s="133"/>
      <c r="JSO54" s="133"/>
      <c r="JST54" s="133"/>
      <c r="JSY54" s="133"/>
      <c r="JTD54" s="133"/>
      <c r="JTI54" s="133"/>
      <c r="JTN54" s="133"/>
      <c r="JTS54" s="133"/>
      <c r="JTX54" s="133"/>
      <c r="JUC54" s="133"/>
      <c r="JUH54" s="133"/>
      <c r="JUM54" s="133"/>
      <c r="JUR54" s="133"/>
      <c r="JUW54" s="133"/>
      <c r="JVB54" s="133"/>
      <c r="JVG54" s="133"/>
      <c r="JVL54" s="133"/>
      <c r="JVQ54" s="133"/>
      <c r="JVV54" s="133"/>
      <c r="JWA54" s="133"/>
      <c r="JWF54" s="133"/>
      <c r="JWK54" s="133"/>
      <c r="JWP54" s="133"/>
      <c r="JWU54" s="133"/>
      <c r="JWZ54" s="133"/>
      <c r="JXE54" s="133"/>
      <c r="JXJ54" s="133"/>
      <c r="JXO54" s="133"/>
      <c r="JXT54" s="133"/>
      <c r="JXY54" s="133"/>
      <c r="JYD54" s="133"/>
      <c r="JYI54" s="133"/>
      <c r="JYN54" s="133"/>
      <c r="JYS54" s="133"/>
      <c r="JYX54" s="133"/>
      <c r="JZC54" s="133"/>
      <c r="JZH54" s="133"/>
      <c r="JZM54" s="133"/>
      <c r="JZR54" s="133"/>
      <c r="JZW54" s="133"/>
      <c r="KAB54" s="133"/>
      <c r="KAG54" s="133"/>
      <c r="KAL54" s="133"/>
      <c r="KAQ54" s="133"/>
      <c r="KAV54" s="133"/>
      <c r="KBA54" s="133"/>
      <c r="KBF54" s="133"/>
      <c r="KBK54" s="133"/>
      <c r="KBP54" s="133"/>
      <c r="KBU54" s="133"/>
      <c r="KBZ54" s="133"/>
      <c r="KCE54" s="133"/>
      <c r="KCJ54" s="133"/>
      <c r="KCO54" s="133"/>
      <c r="KCT54" s="133"/>
      <c r="KCY54" s="133"/>
      <c r="KDD54" s="133"/>
      <c r="KDI54" s="133"/>
      <c r="KDN54" s="133"/>
      <c r="KDS54" s="133"/>
      <c r="KDX54" s="133"/>
      <c r="KEC54" s="133"/>
      <c r="KEH54" s="133"/>
      <c r="KEM54" s="133"/>
      <c r="KER54" s="133"/>
      <c r="KEW54" s="133"/>
      <c r="KFB54" s="133"/>
      <c r="KFG54" s="133"/>
      <c r="KFL54" s="133"/>
      <c r="KFQ54" s="133"/>
      <c r="KFV54" s="133"/>
      <c r="KGA54" s="133"/>
      <c r="KGF54" s="133"/>
      <c r="KGK54" s="133"/>
      <c r="KGP54" s="133"/>
      <c r="KGU54" s="133"/>
      <c r="KGZ54" s="133"/>
      <c r="KHE54" s="133"/>
      <c r="KHJ54" s="133"/>
      <c r="KHO54" s="133"/>
      <c r="KHT54" s="133"/>
      <c r="KHY54" s="133"/>
      <c r="KID54" s="133"/>
      <c r="KII54" s="133"/>
      <c r="KIN54" s="133"/>
      <c r="KIS54" s="133"/>
      <c r="KIX54" s="133"/>
      <c r="KJC54" s="133"/>
      <c r="KJH54" s="133"/>
      <c r="KJM54" s="133"/>
      <c r="KJR54" s="133"/>
      <c r="KJW54" s="133"/>
      <c r="KKB54" s="133"/>
      <c r="KKG54" s="133"/>
      <c r="KKL54" s="133"/>
      <c r="KKQ54" s="133"/>
      <c r="KKV54" s="133"/>
      <c r="KLA54" s="133"/>
      <c r="KLF54" s="133"/>
      <c r="KLK54" s="133"/>
      <c r="KLP54" s="133"/>
      <c r="KLU54" s="133"/>
      <c r="KLZ54" s="133"/>
      <c r="KME54" s="133"/>
      <c r="KMJ54" s="133"/>
      <c r="KMO54" s="133"/>
      <c r="KMT54" s="133"/>
      <c r="KMY54" s="133"/>
      <c r="KND54" s="133"/>
      <c r="KNI54" s="133"/>
      <c r="KNN54" s="133"/>
      <c r="KNS54" s="133"/>
      <c r="KNX54" s="133"/>
      <c r="KOC54" s="133"/>
      <c r="KOH54" s="133"/>
      <c r="KOM54" s="133"/>
      <c r="KOR54" s="133"/>
      <c r="KOW54" s="133"/>
      <c r="KPB54" s="133"/>
      <c r="KPG54" s="133"/>
      <c r="KPL54" s="133"/>
      <c r="KPQ54" s="133"/>
      <c r="KPV54" s="133"/>
      <c r="KQA54" s="133"/>
      <c r="KQF54" s="133"/>
      <c r="KQK54" s="133"/>
      <c r="KQP54" s="133"/>
      <c r="KQU54" s="133"/>
      <c r="KQZ54" s="133"/>
      <c r="KRE54" s="133"/>
      <c r="KRJ54" s="133"/>
      <c r="KRO54" s="133"/>
      <c r="KRT54" s="133"/>
      <c r="KRY54" s="133"/>
      <c r="KSD54" s="133"/>
      <c r="KSI54" s="133"/>
      <c r="KSN54" s="133"/>
      <c r="KSS54" s="133"/>
      <c r="KSX54" s="133"/>
      <c r="KTC54" s="133"/>
      <c r="KTH54" s="133"/>
      <c r="KTM54" s="133"/>
      <c r="KTR54" s="133"/>
      <c r="KTW54" s="133"/>
      <c r="KUB54" s="133"/>
      <c r="KUG54" s="133"/>
      <c r="KUL54" s="133"/>
      <c r="KUQ54" s="133"/>
      <c r="KUV54" s="133"/>
      <c r="KVA54" s="133"/>
      <c r="KVF54" s="133"/>
      <c r="KVK54" s="133"/>
      <c r="KVP54" s="133"/>
      <c r="KVU54" s="133"/>
      <c r="KVZ54" s="133"/>
      <c r="KWE54" s="133"/>
      <c r="KWJ54" s="133"/>
      <c r="KWO54" s="133"/>
      <c r="KWT54" s="133"/>
      <c r="KWY54" s="133"/>
      <c r="KXD54" s="133"/>
      <c r="KXI54" s="133"/>
      <c r="KXN54" s="133"/>
      <c r="KXS54" s="133"/>
      <c r="KXX54" s="133"/>
      <c r="KYC54" s="133"/>
      <c r="KYH54" s="133"/>
      <c r="KYM54" s="133"/>
      <c r="KYR54" s="133"/>
      <c r="KYW54" s="133"/>
      <c r="KZB54" s="133"/>
      <c r="KZG54" s="133"/>
      <c r="KZL54" s="133"/>
      <c r="KZQ54" s="133"/>
      <c r="KZV54" s="133"/>
      <c r="LAA54" s="133"/>
      <c r="LAF54" s="133"/>
      <c r="LAK54" s="133"/>
      <c r="LAP54" s="133"/>
      <c r="LAU54" s="133"/>
      <c r="LAZ54" s="133"/>
      <c r="LBE54" s="133"/>
      <c r="LBJ54" s="133"/>
      <c r="LBO54" s="133"/>
      <c r="LBT54" s="133"/>
      <c r="LBY54" s="133"/>
      <c r="LCD54" s="133"/>
      <c r="LCI54" s="133"/>
      <c r="LCN54" s="133"/>
      <c r="LCS54" s="133"/>
      <c r="LCX54" s="133"/>
      <c r="LDC54" s="133"/>
      <c r="LDH54" s="133"/>
      <c r="LDM54" s="133"/>
      <c r="LDR54" s="133"/>
      <c r="LDW54" s="133"/>
      <c r="LEB54" s="133"/>
      <c r="LEG54" s="133"/>
      <c r="LEL54" s="133"/>
      <c r="LEQ54" s="133"/>
      <c r="LEV54" s="133"/>
      <c r="LFA54" s="133"/>
      <c r="LFF54" s="133"/>
      <c r="LFK54" s="133"/>
      <c r="LFP54" s="133"/>
      <c r="LFU54" s="133"/>
      <c r="LFZ54" s="133"/>
      <c r="LGE54" s="133"/>
      <c r="LGJ54" s="133"/>
      <c r="LGO54" s="133"/>
      <c r="LGT54" s="133"/>
      <c r="LGY54" s="133"/>
      <c r="LHD54" s="133"/>
      <c r="LHI54" s="133"/>
      <c r="LHN54" s="133"/>
      <c r="LHS54" s="133"/>
      <c r="LHX54" s="133"/>
      <c r="LIC54" s="133"/>
      <c r="LIH54" s="133"/>
      <c r="LIM54" s="133"/>
      <c r="LIR54" s="133"/>
      <c r="LIW54" s="133"/>
      <c r="LJB54" s="133"/>
      <c r="LJG54" s="133"/>
      <c r="LJL54" s="133"/>
      <c r="LJQ54" s="133"/>
      <c r="LJV54" s="133"/>
      <c r="LKA54" s="133"/>
      <c r="LKF54" s="133"/>
      <c r="LKK54" s="133"/>
      <c r="LKP54" s="133"/>
      <c r="LKU54" s="133"/>
      <c r="LKZ54" s="133"/>
      <c r="LLE54" s="133"/>
      <c r="LLJ54" s="133"/>
      <c r="LLO54" s="133"/>
      <c r="LLT54" s="133"/>
      <c r="LLY54" s="133"/>
      <c r="LMD54" s="133"/>
      <c r="LMI54" s="133"/>
      <c r="LMN54" s="133"/>
      <c r="LMS54" s="133"/>
      <c r="LMX54" s="133"/>
      <c r="LNC54" s="133"/>
      <c r="LNH54" s="133"/>
      <c r="LNM54" s="133"/>
      <c r="LNR54" s="133"/>
      <c r="LNW54" s="133"/>
      <c r="LOB54" s="133"/>
      <c r="LOG54" s="133"/>
      <c r="LOL54" s="133"/>
      <c r="LOQ54" s="133"/>
      <c r="LOV54" s="133"/>
      <c r="LPA54" s="133"/>
      <c r="LPF54" s="133"/>
      <c r="LPK54" s="133"/>
      <c r="LPP54" s="133"/>
      <c r="LPU54" s="133"/>
      <c r="LPZ54" s="133"/>
      <c r="LQE54" s="133"/>
      <c r="LQJ54" s="133"/>
      <c r="LQO54" s="133"/>
      <c r="LQT54" s="133"/>
      <c r="LQY54" s="133"/>
      <c r="LRD54" s="133"/>
      <c r="LRI54" s="133"/>
      <c r="LRN54" s="133"/>
      <c r="LRS54" s="133"/>
      <c r="LRX54" s="133"/>
      <c r="LSC54" s="133"/>
      <c r="LSH54" s="133"/>
      <c r="LSM54" s="133"/>
      <c r="LSR54" s="133"/>
      <c r="LSW54" s="133"/>
      <c r="LTB54" s="133"/>
      <c r="LTG54" s="133"/>
      <c r="LTL54" s="133"/>
      <c r="LTQ54" s="133"/>
      <c r="LTV54" s="133"/>
      <c r="LUA54" s="133"/>
      <c r="LUF54" s="133"/>
      <c r="LUK54" s="133"/>
      <c r="LUP54" s="133"/>
      <c r="LUU54" s="133"/>
      <c r="LUZ54" s="133"/>
      <c r="LVE54" s="133"/>
      <c r="LVJ54" s="133"/>
      <c r="LVO54" s="133"/>
      <c r="LVT54" s="133"/>
      <c r="LVY54" s="133"/>
      <c r="LWD54" s="133"/>
      <c r="LWI54" s="133"/>
      <c r="LWN54" s="133"/>
      <c r="LWS54" s="133"/>
      <c r="LWX54" s="133"/>
      <c r="LXC54" s="133"/>
      <c r="LXH54" s="133"/>
      <c r="LXM54" s="133"/>
      <c r="LXR54" s="133"/>
      <c r="LXW54" s="133"/>
      <c r="LYB54" s="133"/>
      <c r="LYG54" s="133"/>
      <c r="LYL54" s="133"/>
      <c r="LYQ54" s="133"/>
      <c r="LYV54" s="133"/>
      <c r="LZA54" s="133"/>
      <c r="LZF54" s="133"/>
      <c r="LZK54" s="133"/>
      <c r="LZP54" s="133"/>
      <c r="LZU54" s="133"/>
      <c r="LZZ54" s="133"/>
      <c r="MAE54" s="133"/>
      <c r="MAJ54" s="133"/>
      <c r="MAO54" s="133"/>
      <c r="MAT54" s="133"/>
      <c r="MAY54" s="133"/>
      <c r="MBD54" s="133"/>
      <c r="MBI54" s="133"/>
      <c r="MBN54" s="133"/>
      <c r="MBS54" s="133"/>
      <c r="MBX54" s="133"/>
      <c r="MCC54" s="133"/>
      <c r="MCH54" s="133"/>
      <c r="MCM54" s="133"/>
      <c r="MCR54" s="133"/>
      <c r="MCW54" s="133"/>
      <c r="MDB54" s="133"/>
      <c r="MDG54" s="133"/>
      <c r="MDL54" s="133"/>
      <c r="MDQ54" s="133"/>
      <c r="MDV54" s="133"/>
      <c r="MEA54" s="133"/>
      <c r="MEF54" s="133"/>
      <c r="MEK54" s="133"/>
      <c r="MEP54" s="133"/>
      <c r="MEU54" s="133"/>
      <c r="MEZ54" s="133"/>
      <c r="MFE54" s="133"/>
      <c r="MFJ54" s="133"/>
      <c r="MFO54" s="133"/>
      <c r="MFT54" s="133"/>
      <c r="MFY54" s="133"/>
      <c r="MGD54" s="133"/>
      <c r="MGI54" s="133"/>
      <c r="MGN54" s="133"/>
      <c r="MGS54" s="133"/>
      <c r="MGX54" s="133"/>
      <c r="MHC54" s="133"/>
      <c r="MHH54" s="133"/>
      <c r="MHM54" s="133"/>
      <c r="MHR54" s="133"/>
      <c r="MHW54" s="133"/>
      <c r="MIB54" s="133"/>
      <c r="MIG54" s="133"/>
      <c r="MIL54" s="133"/>
      <c r="MIQ54" s="133"/>
      <c r="MIV54" s="133"/>
      <c r="MJA54" s="133"/>
      <c r="MJF54" s="133"/>
      <c r="MJK54" s="133"/>
      <c r="MJP54" s="133"/>
      <c r="MJU54" s="133"/>
      <c r="MJZ54" s="133"/>
      <c r="MKE54" s="133"/>
      <c r="MKJ54" s="133"/>
      <c r="MKO54" s="133"/>
      <c r="MKT54" s="133"/>
      <c r="MKY54" s="133"/>
      <c r="MLD54" s="133"/>
      <c r="MLI54" s="133"/>
      <c r="MLN54" s="133"/>
      <c r="MLS54" s="133"/>
      <c r="MLX54" s="133"/>
      <c r="MMC54" s="133"/>
      <c r="MMH54" s="133"/>
      <c r="MMM54" s="133"/>
      <c r="MMR54" s="133"/>
      <c r="MMW54" s="133"/>
      <c r="MNB54" s="133"/>
      <c r="MNG54" s="133"/>
      <c r="MNL54" s="133"/>
      <c r="MNQ54" s="133"/>
      <c r="MNV54" s="133"/>
      <c r="MOA54" s="133"/>
      <c r="MOF54" s="133"/>
      <c r="MOK54" s="133"/>
      <c r="MOP54" s="133"/>
      <c r="MOU54" s="133"/>
      <c r="MOZ54" s="133"/>
      <c r="MPE54" s="133"/>
      <c r="MPJ54" s="133"/>
      <c r="MPO54" s="133"/>
      <c r="MPT54" s="133"/>
      <c r="MPY54" s="133"/>
      <c r="MQD54" s="133"/>
      <c r="MQI54" s="133"/>
      <c r="MQN54" s="133"/>
      <c r="MQS54" s="133"/>
      <c r="MQX54" s="133"/>
      <c r="MRC54" s="133"/>
      <c r="MRH54" s="133"/>
      <c r="MRM54" s="133"/>
      <c r="MRR54" s="133"/>
      <c r="MRW54" s="133"/>
      <c r="MSB54" s="133"/>
      <c r="MSG54" s="133"/>
      <c r="MSL54" s="133"/>
      <c r="MSQ54" s="133"/>
      <c r="MSV54" s="133"/>
      <c r="MTA54" s="133"/>
      <c r="MTF54" s="133"/>
      <c r="MTK54" s="133"/>
      <c r="MTP54" s="133"/>
      <c r="MTU54" s="133"/>
      <c r="MTZ54" s="133"/>
      <c r="MUE54" s="133"/>
      <c r="MUJ54" s="133"/>
      <c r="MUO54" s="133"/>
      <c r="MUT54" s="133"/>
      <c r="MUY54" s="133"/>
      <c r="MVD54" s="133"/>
      <c r="MVI54" s="133"/>
      <c r="MVN54" s="133"/>
      <c r="MVS54" s="133"/>
      <c r="MVX54" s="133"/>
      <c r="MWC54" s="133"/>
      <c r="MWH54" s="133"/>
      <c r="MWM54" s="133"/>
      <c r="MWR54" s="133"/>
      <c r="MWW54" s="133"/>
      <c r="MXB54" s="133"/>
      <c r="MXG54" s="133"/>
      <c r="MXL54" s="133"/>
      <c r="MXQ54" s="133"/>
      <c r="MXV54" s="133"/>
      <c r="MYA54" s="133"/>
      <c r="MYF54" s="133"/>
      <c r="MYK54" s="133"/>
      <c r="MYP54" s="133"/>
      <c r="MYU54" s="133"/>
      <c r="MYZ54" s="133"/>
      <c r="MZE54" s="133"/>
      <c r="MZJ54" s="133"/>
      <c r="MZO54" s="133"/>
      <c r="MZT54" s="133"/>
      <c r="MZY54" s="133"/>
      <c r="NAD54" s="133"/>
      <c r="NAI54" s="133"/>
      <c r="NAN54" s="133"/>
      <c r="NAS54" s="133"/>
      <c r="NAX54" s="133"/>
      <c r="NBC54" s="133"/>
      <c r="NBH54" s="133"/>
      <c r="NBM54" s="133"/>
      <c r="NBR54" s="133"/>
      <c r="NBW54" s="133"/>
      <c r="NCB54" s="133"/>
      <c r="NCG54" s="133"/>
      <c r="NCL54" s="133"/>
      <c r="NCQ54" s="133"/>
      <c r="NCV54" s="133"/>
      <c r="NDA54" s="133"/>
      <c r="NDF54" s="133"/>
      <c r="NDK54" s="133"/>
      <c r="NDP54" s="133"/>
      <c r="NDU54" s="133"/>
      <c r="NDZ54" s="133"/>
      <c r="NEE54" s="133"/>
      <c r="NEJ54" s="133"/>
      <c r="NEO54" s="133"/>
      <c r="NET54" s="133"/>
      <c r="NEY54" s="133"/>
      <c r="NFD54" s="133"/>
      <c r="NFI54" s="133"/>
      <c r="NFN54" s="133"/>
      <c r="NFS54" s="133"/>
      <c r="NFX54" s="133"/>
      <c r="NGC54" s="133"/>
      <c r="NGH54" s="133"/>
      <c r="NGM54" s="133"/>
      <c r="NGR54" s="133"/>
      <c r="NGW54" s="133"/>
      <c r="NHB54" s="133"/>
      <c r="NHG54" s="133"/>
      <c r="NHL54" s="133"/>
      <c r="NHQ54" s="133"/>
      <c r="NHV54" s="133"/>
      <c r="NIA54" s="133"/>
      <c r="NIF54" s="133"/>
      <c r="NIK54" s="133"/>
      <c r="NIP54" s="133"/>
      <c r="NIU54" s="133"/>
      <c r="NIZ54" s="133"/>
      <c r="NJE54" s="133"/>
      <c r="NJJ54" s="133"/>
      <c r="NJO54" s="133"/>
      <c r="NJT54" s="133"/>
      <c r="NJY54" s="133"/>
      <c r="NKD54" s="133"/>
      <c r="NKI54" s="133"/>
      <c r="NKN54" s="133"/>
      <c r="NKS54" s="133"/>
      <c r="NKX54" s="133"/>
      <c r="NLC54" s="133"/>
      <c r="NLH54" s="133"/>
      <c r="NLM54" s="133"/>
      <c r="NLR54" s="133"/>
      <c r="NLW54" s="133"/>
      <c r="NMB54" s="133"/>
      <c r="NMG54" s="133"/>
      <c r="NML54" s="133"/>
      <c r="NMQ54" s="133"/>
      <c r="NMV54" s="133"/>
      <c r="NNA54" s="133"/>
      <c r="NNF54" s="133"/>
      <c r="NNK54" s="133"/>
      <c r="NNP54" s="133"/>
      <c r="NNU54" s="133"/>
      <c r="NNZ54" s="133"/>
      <c r="NOE54" s="133"/>
      <c r="NOJ54" s="133"/>
      <c r="NOO54" s="133"/>
      <c r="NOT54" s="133"/>
      <c r="NOY54" s="133"/>
      <c r="NPD54" s="133"/>
      <c r="NPI54" s="133"/>
      <c r="NPN54" s="133"/>
      <c r="NPS54" s="133"/>
      <c r="NPX54" s="133"/>
      <c r="NQC54" s="133"/>
      <c r="NQH54" s="133"/>
      <c r="NQM54" s="133"/>
      <c r="NQR54" s="133"/>
      <c r="NQW54" s="133"/>
      <c r="NRB54" s="133"/>
      <c r="NRG54" s="133"/>
      <c r="NRL54" s="133"/>
      <c r="NRQ54" s="133"/>
      <c r="NRV54" s="133"/>
      <c r="NSA54" s="133"/>
      <c r="NSF54" s="133"/>
      <c r="NSK54" s="133"/>
      <c r="NSP54" s="133"/>
      <c r="NSU54" s="133"/>
      <c r="NSZ54" s="133"/>
      <c r="NTE54" s="133"/>
      <c r="NTJ54" s="133"/>
      <c r="NTO54" s="133"/>
      <c r="NTT54" s="133"/>
      <c r="NTY54" s="133"/>
      <c r="NUD54" s="133"/>
      <c r="NUI54" s="133"/>
      <c r="NUN54" s="133"/>
      <c r="NUS54" s="133"/>
      <c r="NUX54" s="133"/>
      <c r="NVC54" s="133"/>
      <c r="NVH54" s="133"/>
      <c r="NVM54" s="133"/>
      <c r="NVR54" s="133"/>
      <c r="NVW54" s="133"/>
      <c r="NWB54" s="133"/>
      <c r="NWG54" s="133"/>
      <c r="NWL54" s="133"/>
      <c r="NWQ54" s="133"/>
      <c r="NWV54" s="133"/>
      <c r="NXA54" s="133"/>
      <c r="NXF54" s="133"/>
      <c r="NXK54" s="133"/>
      <c r="NXP54" s="133"/>
      <c r="NXU54" s="133"/>
      <c r="NXZ54" s="133"/>
      <c r="NYE54" s="133"/>
      <c r="NYJ54" s="133"/>
      <c r="NYO54" s="133"/>
      <c r="NYT54" s="133"/>
      <c r="NYY54" s="133"/>
      <c r="NZD54" s="133"/>
      <c r="NZI54" s="133"/>
      <c r="NZN54" s="133"/>
      <c r="NZS54" s="133"/>
      <c r="NZX54" s="133"/>
      <c r="OAC54" s="133"/>
      <c r="OAH54" s="133"/>
      <c r="OAM54" s="133"/>
      <c r="OAR54" s="133"/>
      <c r="OAW54" s="133"/>
      <c r="OBB54" s="133"/>
      <c r="OBG54" s="133"/>
      <c r="OBL54" s="133"/>
      <c r="OBQ54" s="133"/>
      <c r="OBV54" s="133"/>
      <c r="OCA54" s="133"/>
      <c r="OCF54" s="133"/>
      <c r="OCK54" s="133"/>
      <c r="OCP54" s="133"/>
      <c r="OCU54" s="133"/>
      <c r="OCZ54" s="133"/>
      <c r="ODE54" s="133"/>
      <c r="ODJ54" s="133"/>
      <c r="ODO54" s="133"/>
      <c r="ODT54" s="133"/>
      <c r="ODY54" s="133"/>
      <c r="OED54" s="133"/>
      <c r="OEI54" s="133"/>
      <c r="OEN54" s="133"/>
      <c r="OES54" s="133"/>
      <c r="OEX54" s="133"/>
      <c r="OFC54" s="133"/>
      <c r="OFH54" s="133"/>
      <c r="OFM54" s="133"/>
      <c r="OFR54" s="133"/>
      <c r="OFW54" s="133"/>
      <c r="OGB54" s="133"/>
      <c r="OGG54" s="133"/>
      <c r="OGL54" s="133"/>
      <c r="OGQ54" s="133"/>
      <c r="OGV54" s="133"/>
      <c r="OHA54" s="133"/>
      <c r="OHF54" s="133"/>
      <c r="OHK54" s="133"/>
      <c r="OHP54" s="133"/>
      <c r="OHU54" s="133"/>
      <c r="OHZ54" s="133"/>
      <c r="OIE54" s="133"/>
      <c r="OIJ54" s="133"/>
      <c r="OIO54" s="133"/>
      <c r="OIT54" s="133"/>
      <c r="OIY54" s="133"/>
      <c r="OJD54" s="133"/>
      <c r="OJI54" s="133"/>
      <c r="OJN54" s="133"/>
      <c r="OJS54" s="133"/>
      <c r="OJX54" s="133"/>
      <c r="OKC54" s="133"/>
      <c r="OKH54" s="133"/>
      <c r="OKM54" s="133"/>
      <c r="OKR54" s="133"/>
      <c r="OKW54" s="133"/>
      <c r="OLB54" s="133"/>
      <c r="OLG54" s="133"/>
      <c r="OLL54" s="133"/>
      <c r="OLQ54" s="133"/>
      <c r="OLV54" s="133"/>
      <c r="OMA54" s="133"/>
      <c r="OMF54" s="133"/>
      <c r="OMK54" s="133"/>
      <c r="OMP54" s="133"/>
      <c r="OMU54" s="133"/>
      <c r="OMZ54" s="133"/>
      <c r="ONE54" s="133"/>
      <c r="ONJ54" s="133"/>
      <c r="ONO54" s="133"/>
      <c r="ONT54" s="133"/>
      <c r="ONY54" s="133"/>
      <c r="OOD54" s="133"/>
      <c r="OOI54" s="133"/>
      <c r="OON54" s="133"/>
      <c r="OOS54" s="133"/>
      <c r="OOX54" s="133"/>
      <c r="OPC54" s="133"/>
      <c r="OPH54" s="133"/>
      <c r="OPM54" s="133"/>
      <c r="OPR54" s="133"/>
      <c r="OPW54" s="133"/>
      <c r="OQB54" s="133"/>
      <c r="OQG54" s="133"/>
      <c r="OQL54" s="133"/>
      <c r="OQQ54" s="133"/>
      <c r="OQV54" s="133"/>
      <c r="ORA54" s="133"/>
      <c r="ORF54" s="133"/>
      <c r="ORK54" s="133"/>
      <c r="ORP54" s="133"/>
      <c r="ORU54" s="133"/>
      <c r="ORZ54" s="133"/>
      <c r="OSE54" s="133"/>
      <c r="OSJ54" s="133"/>
      <c r="OSO54" s="133"/>
      <c r="OST54" s="133"/>
      <c r="OSY54" s="133"/>
      <c r="OTD54" s="133"/>
      <c r="OTI54" s="133"/>
      <c r="OTN54" s="133"/>
      <c r="OTS54" s="133"/>
      <c r="OTX54" s="133"/>
      <c r="OUC54" s="133"/>
      <c r="OUH54" s="133"/>
      <c r="OUM54" s="133"/>
      <c r="OUR54" s="133"/>
      <c r="OUW54" s="133"/>
      <c r="OVB54" s="133"/>
      <c r="OVG54" s="133"/>
      <c r="OVL54" s="133"/>
      <c r="OVQ54" s="133"/>
      <c r="OVV54" s="133"/>
      <c r="OWA54" s="133"/>
      <c r="OWF54" s="133"/>
      <c r="OWK54" s="133"/>
      <c r="OWP54" s="133"/>
      <c r="OWU54" s="133"/>
      <c r="OWZ54" s="133"/>
      <c r="OXE54" s="133"/>
      <c r="OXJ54" s="133"/>
      <c r="OXO54" s="133"/>
      <c r="OXT54" s="133"/>
      <c r="OXY54" s="133"/>
      <c r="OYD54" s="133"/>
      <c r="OYI54" s="133"/>
      <c r="OYN54" s="133"/>
      <c r="OYS54" s="133"/>
      <c r="OYX54" s="133"/>
      <c r="OZC54" s="133"/>
      <c r="OZH54" s="133"/>
      <c r="OZM54" s="133"/>
      <c r="OZR54" s="133"/>
      <c r="OZW54" s="133"/>
      <c r="PAB54" s="133"/>
      <c r="PAG54" s="133"/>
      <c r="PAL54" s="133"/>
      <c r="PAQ54" s="133"/>
      <c r="PAV54" s="133"/>
      <c r="PBA54" s="133"/>
      <c r="PBF54" s="133"/>
      <c r="PBK54" s="133"/>
      <c r="PBP54" s="133"/>
      <c r="PBU54" s="133"/>
      <c r="PBZ54" s="133"/>
      <c r="PCE54" s="133"/>
      <c r="PCJ54" s="133"/>
      <c r="PCO54" s="133"/>
      <c r="PCT54" s="133"/>
      <c r="PCY54" s="133"/>
      <c r="PDD54" s="133"/>
      <c r="PDI54" s="133"/>
      <c r="PDN54" s="133"/>
      <c r="PDS54" s="133"/>
      <c r="PDX54" s="133"/>
      <c r="PEC54" s="133"/>
      <c r="PEH54" s="133"/>
      <c r="PEM54" s="133"/>
      <c r="PER54" s="133"/>
      <c r="PEW54" s="133"/>
      <c r="PFB54" s="133"/>
      <c r="PFG54" s="133"/>
      <c r="PFL54" s="133"/>
      <c r="PFQ54" s="133"/>
      <c r="PFV54" s="133"/>
      <c r="PGA54" s="133"/>
      <c r="PGF54" s="133"/>
      <c r="PGK54" s="133"/>
      <c r="PGP54" s="133"/>
      <c r="PGU54" s="133"/>
      <c r="PGZ54" s="133"/>
      <c r="PHE54" s="133"/>
      <c r="PHJ54" s="133"/>
      <c r="PHO54" s="133"/>
      <c r="PHT54" s="133"/>
      <c r="PHY54" s="133"/>
      <c r="PID54" s="133"/>
      <c r="PII54" s="133"/>
      <c r="PIN54" s="133"/>
      <c r="PIS54" s="133"/>
      <c r="PIX54" s="133"/>
      <c r="PJC54" s="133"/>
      <c r="PJH54" s="133"/>
      <c r="PJM54" s="133"/>
      <c r="PJR54" s="133"/>
      <c r="PJW54" s="133"/>
      <c r="PKB54" s="133"/>
      <c r="PKG54" s="133"/>
      <c r="PKL54" s="133"/>
      <c r="PKQ54" s="133"/>
      <c r="PKV54" s="133"/>
      <c r="PLA54" s="133"/>
      <c r="PLF54" s="133"/>
      <c r="PLK54" s="133"/>
      <c r="PLP54" s="133"/>
      <c r="PLU54" s="133"/>
      <c r="PLZ54" s="133"/>
      <c r="PME54" s="133"/>
      <c r="PMJ54" s="133"/>
      <c r="PMO54" s="133"/>
      <c r="PMT54" s="133"/>
      <c r="PMY54" s="133"/>
      <c r="PND54" s="133"/>
      <c r="PNI54" s="133"/>
      <c r="PNN54" s="133"/>
      <c r="PNS54" s="133"/>
      <c r="PNX54" s="133"/>
      <c r="POC54" s="133"/>
      <c r="POH54" s="133"/>
      <c r="POM54" s="133"/>
      <c r="POR54" s="133"/>
      <c r="POW54" s="133"/>
      <c r="PPB54" s="133"/>
      <c r="PPG54" s="133"/>
      <c r="PPL54" s="133"/>
      <c r="PPQ54" s="133"/>
      <c r="PPV54" s="133"/>
      <c r="PQA54" s="133"/>
      <c r="PQF54" s="133"/>
      <c r="PQK54" s="133"/>
      <c r="PQP54" s="133"/>
      <c r="PQU54" s="133"/>
      <c r="PQZ54" s="133"/>
      <c r="PRE54" s="133"/>
      <c r="PRJ54" s="133"/>
      <c r="PRO54" s="133"/>
      <c r="PRT54" s="133"/>
      <c r="PRY54" s="133"/>
      <c r="PSD54" s="133"/>
      <c r="PSI54" s="133"/>
      <c r="PSN54" s="133"/>
      <c r="PSS54" s="133"/>
      <c r="PSX54" s="133"/>
      <c r="PTC54" s="133"/>
      <c r="PTH54" s="133"/>
      <c r="PTM54" s="133"/>
      <c r="PTR54" s="133"/>
      <c r="PTW54" s="133"/>
      <c r="PUB54" s="133"/>
      <c r="PUG54" s="133"/>
      <c r="PUL54" s="133"/>
      <c r="PUQ54" s="133"/>
      <c r="PUV54" s="133"/>
      <c r="PVA54" s="133"/>
      <c r="PVF54" s="133"/>
      <c r="PVK54" s="133"/>
      <c r="PVP54" s="133"/>
      <c r="PVU54" s="133"/>
      <c r="PVZ54" s="133"/>
      <c r="PWE54" s="133"/>
      <c r="PWJ54" s="133"/>
      <c r="PWO54" s="133"/>
      <c r="PWT54" s="133"/>
      <c r="PWY54" s="133"/>
      <c r="PXD54" s="133"/>
      <c r="PXI54" s="133"/>
      <c r="PXN54" s="133"/>
      <c r="PXS54" s="133"/>
      <c r="PXX54" s="133"/>
      <c r="PYC54" s="133"/>
      <c r="PYH54" s="133"/>
      <c r="PYM54" s="133"/>
      <c r="PYR54" s="133"/>
      <c r="PYW54" s="133"/>
      <c r="PZB54" s="133"/>
      <c r="PZG54" s="133"/>
      <c r="PZL54" s="133"/>
      <c r="PZQ54" s="133"/>
      <c r="PZV54" s="133"/>
      <c r="QAA54" s="133"/>
      <c r="QAF54" s="133"/>
      <c r="QAK54" s="133"/>
      <c r="QAP54" s="133"/>
      <c r="QAU54" s="133"/>
      <c r="QAZ54" s="133"/>
      <c r="QBE54" s="133"/>
      <c r="QBJ54" s="133"/>
      <c r="QBO54" s="133"/>
      <c r="QBT54" s="133"/>
      <c r="QBY54" s="133"/>
      <c r="QCD54" s="133"/>
      <c r="QCI54" s="133"/>
      <c r="QCN54" s="133"/>
      <c r="QCS54" s="133"/>
      <c r="QCX54" s="133"/>
      <c r="QDC54" s="133"/>
      <c r="QDH54" s="133"/>
      <c r="QDM54" s="133"/>
      <c r="QDR54" s="133"/>
      <c r="QDW54" s="133"/>
      <c r="QEB54" s="133"/>
      <c r="QEG54" s="133"/>
      <c r="QEL54" s="133"/>
      <c r="QEQ54" s="133"/>
      <c r="QEV54" s="133"/>
      <c r="QFA54" s="133"/>
      <c r="QFF54" s="133"/>
      <c r="QFK54" s="133"/>
      <c r="QFP54" s="133"/>
      <c r="QFU54" s="133"/>
      <c r="QFZ54" s="133"/>
      <c r="QGE54" s="133"/>
      <c r="QGJ54" s="133"/>
      <c r="QGO54" s="133"/>
      <c r="QGT54" s="133"/>
      <c r="QGY54" s="133"/>
      <c r="QHD54" s="133"/>
      <c r="QHI54" s="133"/>
      <c r="QHN54" s="133"/>
      <c r="QHS54" s="133"/>
      <c r="QHX54" s="133"/>
      <c r="QIC54" s="133"/>
      <c r="QIH54" s="133"/>
      <c r="QIM54" s="133"/>
      <c r="QIR54" s="133"/>
      <c r="QIW54" s="133"/>
      <c r="QJB54" s="133"/>
      <c r="QJG54" s="133"/>
      <c r="QJL54" s="133"/>
      <c r="QJQ54" s="133"/>
      <c r="QJV54" s="133"/>
      <c r="QKA54" s="133"/>
      <c r="QKF54" s="133"/>
      <c r="QKK54" s="133"/>
      <c r="QKP54" s="133"/>
      <c r="QKU54" s="133"/>
      <c r="QKZ54" s="133"/>
      <c r="QLE54" s="133"/>
      <c r="QLJ54" s="133"/>
      <c r="QLO54" s="133"/>
      <c r="QLT54" s="133"/>
      <c r="QLY54" s="133"/>
      <c r="QMD54" s="133"/>
      <c r="QMI54" s="133"/>
      <c r="QMN54" s="133"/>
      <c r="QMS54" s="133"/>
      <c r="QMX54" s="133"/>
      <c r="QNC54" s="133"/>
      <c r="QNH54" s="133"/>
      <c r="QNM54" s="133"/>
      <c r="QNR54" s="133"/>
      <c r="QNW54" s="133"/>
      <c r="QOB54" s="133"/>
      <c r="QOG54" s="133"/>
      <c r="QOL54" s="133"/>
      <c r="QOQ54" s="133"/>
      <c r="QOV54" s="133"/>
      <c r="QPA54" s="133"/>
      <c r="QPF54" s="133"/>
      <c r="QPK54" s="133"/>
      <c r="QPP54" s="133"/>
      <c r="QPU54" s="133"/>
      <c r="QPZ54" s="133"/>
      <c r="QQE54" s="133"/>
      <c r="QQJ54" s="133"/>
      <c r="QQO54" s="133"/>
      <c r="QQT54" s="133"/>
      <c r="QQY54" s="133"/>
      <c r="QRD54" s="133"/>
      <c r="QRI54" s="133"/>
      <c r="QRN54" s="133"/>
      <c r="QRS54" s="133"/>
      <c r="QRX54" s="133"/>
      <c r="QSC54" s="133"/>
      <c r="QSH54" s="133"/>
      <c r="QSM54" s="133"/>
      <c r="QSR54" s="133"/>
      <c r="QSW54" s="133"/>
      <c r="QTB54" s="133"/>
      <c r="QTG54" s="133"/>
      <c r="QTL54" s="133"/>
      <c r="QTQ54" s="133"/>
      <c r="QTV54" s="133"/>
      <c r="QUA54" s="133"/>
      <c r="QUF54" s="133"/>
      <c r="QUK54" s="133"/>
      <c r="QUP54" s="133"/>
      <c r="QUU54" s="133"/>
      <c r="QUZ54" s="133"/>
      <c r="QVE54" s="133"/>
      <c r="QVJ54" s="133"/>
      <c r="QVO54" s="133"/>
      <c r="QVT54" s="133"/>
      <c r="QVY54" s="133"/>
      <c r="QWD54" s="133"/>
      <c r="QWI54" s="133"/>
      <c r="QWN54" s="133"/>
      <c r="QWS54" s="133"/>
      <c r="QWX54" s="133"/>
      <c r="QXC54" s="133"/>
      <c r="QXH54" s="133"/>
      <c r="QXM54" s="133"/>
      <c r="QXR54" s="133"/>
      <c r="QXW54" s="133"/>
      <c r="QYB54" s="133"/>
      <c r="QYG54" s="133"/>
      <c r="QYL54" s="133"/>
      <c r="QYQ54" s="133"/>
      <c r="QYV54" s="133"/>
      <c r="QZA54" s="133"/>
      <c r="QZF54" s="133"/>
      <c r="QZK54" s="133"/>
      <c r="QZP54" s="133"/>
      <c r="QZU54" s="133"/>
      <c r="QZZ54" s="133"/>
      <c r="RAE54" s="133"/>
      <c r="RAJ54" s="133"/>
      <c r="RAO54" s="133"/>
      <c r="RAT54" s="133"/>
      <c r="RAY54" s="133"/>
      <c r="RBD54" s="133"/>
      <c r="RBI54" s="133"/>
      <c r="RBN54" s="133"/>
      <c r="RBS54" s="133"/>
      <c r="RBX54" s="133"/>
      <c r="RCC54" s="133"/>
      <c r="RCH54" s="133"/>
      <c r="RCM54" s="133"/>
      <c r="RCR54" s="133"/>
      <c r="RCW54" s="133"/>
      <c r="RDB54" s="133"/>
      <c r="RDG54" s="133"/>
      <c r="RDL54" s="133"/>
      <c r="RDQ54" s="133"/>
      <c r="RDV54" s="133"/>
      <c r="REA54" s="133"/>
      <c r="REF54" s="133"/>
      <c r="REK54" s="133"/>
      <c r="REP54" s="133"/>
      <c r="REU54" s="133"/>
      <c r="REZ54" s="133"/>
      <c r="RFE54" s="133"/>
      <c r="RFJ54" s="133"/>
      <c r="RFO54" s="133"/>
      <c r="RFT54" s="133"/>
      <c r="RFY54" s="133"/>
      <c r="RGD54" s="133"/>
      <c r="RGI54" s="133"/>
      <c r="RGN54" s="133"/>
      <c r="RGS54" s="133"/>
      <c r="RGX54" s="133"/>
      <c r="RHC54" s="133"/>
      <c r="RHH54" s="133"/>
      <c r="RHM54" s="133"/>
      <c r="RHR54" s="133"/>
      <c r="RHW54" s="133"/>
      <c r="RIB54" s="133"/>
      <c r="RIG54" s="133"/>
      <c r="RIL54" s="133"/>
      <c r="RIQ54" s="133"/>
      <c r="RIV54" s="133"/>
      <c r="RJA54" s="133"/>
      <c r="RJF54" s="133"/>
      <c r="RJK54" s="133"/>
      <c r="RJP54" s="133"/>
      <c r="RJU54" s="133"/>
      <c r="RJZ54" s="133"/>
      <c r="RKE54" s="133"/>
      <c r="RKJ54" s="133"/>
      <c r="RKO54" s="133"/>
      <c r="RKT54" s="133"/>
      <c r="RKY54" s="133"/>
      <c r="RLD54" s="133"/>
      <c r="RLI54" s="133"/>
      <c r="RLN54" s="133"/>
      <c r="RLS54" s="133"/>
      <c r="RLX54" s="133"/>
      <c r="RMC54" s="133"/>
      <c r="RMH54" s="133"/>
      <c r="RMM54" s="133"/>
      <c r="RMR54" s="133"/>
      <c r="RMW54" s="133"/>
      <c r="RNB54" s="133"/>
      <c r="RNG54" s="133"/>
      <c r="RNL54" s="133"/>
      <c r="RNQ54" s="133"/>
      <c r="RNV54" s="133"/>
      <c r="ROA54" s="133"/>
      <c r="ROF54" s="133"/>
      <c r="ROK54" s="133"/>
      <c r="ROP54" s="133"/>
      <c r="ROU54" s="133"/>
      <c r="ROZ54" s="133"/>
      <c r="RPE54" s="133"/>
      <c r="RPJ54" s="133"/>
      <c r="RPO54" s="133"/>
      <c r="RPT54" s="133"/>
      <c r="RPY54" s="133"/>
      <c r="RQD54" s="133"/>
      <c r="RQI54" s="133"/>
      <c r="RQN54" s="133"/>
      <c r="RQS54" s="133"/>
      <c r="RQX54" s="133"/>
      <c r="RRC54" s="133"/>
      <c r="RRH54" s="133"/>
      <c r="RRM54" s="133"/>
      <c r="RRR54" s="133"/>
      <c r="RRW54" s="133"/>
      <c r="RSB54" s="133"/>
      <c r="RSG54" s="133"/>
      <c r="RSL54" s="133"/>
      <c r="RSQ54" s="133"/>
      <c r="RSV54" s="133"/>
      <c r="RTA54" s="133"/>
      <c r="RTF54" s="133"/>
      <c r="RTK54" s="133"/>
      <c r="RTP54" s="133"/>
      <c r="RTU54" s="133"/>
      <c r="RTZ54" s="133"/>
      <c r="RUE54" s="133"/>
      <c r="RUJ54" s="133"/>
      <c r="RUO54" s="133"/>
      <c r="RUT54" s="133"/>
      <c r="RUY54" s="133"/>
      <c r="RVD54" s="133"/>
      <c r="RVI54" s="133"/>
      <c r="RVN54" s="133"/>
      <c r="RVS54" s="133"/>
      <c r="RVX54" s="133"/>
      <c r="RWC54" s="133"/>
      <c r="RWH54" s="133"/>
      <c r="RWM54" s="133"/>
      <c r="RWR54" s="133"/>
      <c r="RWW54" s="133"/>
      <c r="RXB54" s="133"/>
      <c r="RXG54" s="133"/>
      <c r="RXL54" s="133"/>
      <c r="RXQ54" s="133"/>
      <c r="RXV54" s="133"/>
      <c r="RYA54" s="133"/>
      <c r="RYF54" s="133"/>
      <c r="RYK54" s="133"/>
      <c r="RYP54" s="133"/>
      <c r="RYU54" s="133"/>
      <c r="RYZ54" s="133"/>
      <c r="RZE54" s="133"/>
      <c r="RZJ54" s="133"/>
      <c r="RZO54" s="133"/>
      <c r="RZT54" s="133"/>
      <c r="RZY54" s="133"/>
      <c r="SAD54" s="133"/>
      <c r="SAI54" s="133"/>
      <c r="SAN54" s="133"/>
      <c r="SAS54" s="133"/>
      <c r="SAX54" s="133"/>
      <c r="SBC54" s="133"/>
      <c r="SBH54" s="133"/>
      <c r="SBM54" s="133"/>
      <c r="SBR54" s="133"/>
      <c r="SBW54" s="133"/>
      <c r="SCB54" s="133"/>
      <c r="SCG54" s="133"/>
      <c r="SCL54" s="133"/>
      <c r="SCQ54" s="133"/>
      <c r="SCV54" s="133"/>
      <c r="SDA54" s="133"/>
      <c r="SDF54" s="133"/>
      <c r="SDK54" s="133"/>
      <c r="SDP54" s="133"/>
      <c r="SDU54" s="133"/>
      <c r="SDZ54" s="133"/>
      <c r="SEE54" s="133"/>
      <c r="SEJ54" s="133"/>
      <c r="SEO54" s="133"/>
      <c r="SET54" s="133"/>
      <c r="SEY54" s="133"/>
      <c r="SFD54" s="133"/>
      <c r="SFI54" s="133"/>
      <c r="SFN54" s="133"/>
      <c r="SFS54" s="133"/>
      <c r="SFX54" s="133"/>
      <c r="SGC54" s="133"/>
      <c r="SGH54" s="133"/>
      <c r="SGM54" s="133"/>
      <c r="SGR54" s="133"/>
      <c r="SGW54" s="133"/>
      <c r="SHB54" s="133"/>
      <c r="SHG54" s="133"/>
      <c r="SHL54" s="133"/>
      <c r="SHQ54" s="133"/>
      <c r="SHV54" s="133"/>
      <c r="SIA54" s="133"/>
      <c r="SIF54" s="133"/>
      <c r="SIK54" s="133"/>
      <c r="SIP54" s="133"/>
      <c r="SIU54" s="133"/>
      <c r="SIZ54" s="133"/>
      <c r="SJE54" s="133"/>
      <c r="SJJ54" s="133"/>
      <c r="SJO54" s="133"/>
      <c r="SJT54" s="133"/>
      <c r="SJY54" s="133"/>
      <c r="SKD54" s="133"/>
      <c r="SKI54" s="133"/>
      <c r="SKN54" s="133"/>
      <c r="SKS54" s="133"/>
      <c r="SKX54" s="133"/>
      <c r="SLC54" s="133"/>
      <c r="SLH54" s="133"/>
      <c r="SLM54" s="133"/>
      <c r="SLR54" s="133"/>
      <c r="SLW54" s="133"/>
      <c r="SMB54" s="133"/>
      <c r="SMG54" s="133"/>
      <c r="SML54" s="133"/>
      <c r="SMQ54" s="133"/>
      <c r="SMV54" s="133"/>
      <c r="SNA54" s="133"/>
      <c r="SNF54" s="133"/>
      <c r="SNK54" s="133"/>
      <c r="SNP54" s="133"/>
      <c r="SNU54" s="133"/>
      <c r="SNZ54" s="133"/>
      <c r="SOE54" s="133"/>
      <c r="SOJ54" s="133"/>
      <c r="SOO54" s="133"/>
      <c r="SOT54" s="133"/>
      <c r="SOY54" s="133"/>
      <c r="SPD54" s="133"/>
      <c r="SPI54" s="133"/>
      <c r="SPN54" s="133"/>
      <c r="SPS54" s="133"/>
      <c r="SPX54" s="133"/>
      <c r="SQC54" s="133"/>
      <c r="SQH54" s="133"/>
      <c r="SQM54" s="133"/>
      <c r="SQR54" s="133"/>
      <c r="SQW54" s="133"/>
      <c r="SRB54" s="133"/>
      <c r="SRG54" s="133"/>
      <c r="SRL54" s="133"/>
      <c r="SRQ54" s="133"/>
      <c r="SRV54" s="133"/>
      <c r="SSA54" s="133"/>
      <c r="SSF54" s="133"/>
      <c r="SSK54" s="133"/>
      <c r="SSP54" s="133"/>
      <c r="SSU54" s="133"/>
      <c r="SSZ54" s="133"/>
      <c r="STE54" s="133"/>
      <c r="STJ54" s="133"/>
      <c r="STO54" s="133"/>
      <c r="STT54" s="133"/>
      <c r="STY54" s="133"/>
      <c r="SUD54" s="133"/>
      <c r="SUI54" s="133"/>
      <c r="SUN54" s="133"/>
      <c r="SUS54" s="133"/>
      <c r="SUX54" s="133"/>
      <c r="SVC54" s="133"/>
      <c r="SVH54" s="133"/>
      <c r="SVM54" s="133"/>
      <c r="SVR54" s="133"/>
      <c r="SVW54" s="133"/>
      <c r="SWB54" s="133"/>
      <c r="SWG54" s="133"/>
      <c r="SWL54" s="133"/>
      <c r="SWQ54" s="133"/>
      <c r="SWV54" s="133"/>
      <c r="SXA54" s="133"/>
      <c r="SXF54" s="133"/>
      <c r="SXK54" s="133"/>
      <c r="SXP54" s="133"/>
      <c r="SXU54" s="133"/>
      <c r="SXZ54" s="133"/>
      <c r="SYE54" s="133"/>
      <c r="SYJ54" s="133"/>
      <c r="SYO54" s="133"/>
      <c r="SYT54" s="133"/>
      <c r="SYY54" s="133"/>
      <c r="SZD54" s="133"/>
      <c r="SZI54" s="133"/>
      <c r="SZN54" s="133"/>
      <c r="SZS54" s="133"/>
      <c r="SZX54" s="133"/>
      <c r="TAC54" s="133"/>
      <c r="TAH54" s="133"/>
      <c r="TAM54" s="133"/>
      <c r="TAR54" s="133"/>
      <c r="TAW54" s="133"/>
      <c r="TBB54" s="133"/>
      <c r="TBG54" s="133"/>
      <c r="TBL54" s="133"/>
      <c r="TBQ54" s="133"/>
      <c r="TBV54" s="133"/>
      <c r="TCA54" s="133"/>
      <c r="TCF54" s="133"/>
      <c r="TCK54" s="133"/>
      <c r="TCP54" s="133"/>
      <c r="TCU54" s="133"/>
      <c r="TCZ54" s="133"/>
      <c r="TDE54" s="133"/>
      <c r="TDJ54" s="133"/>
      <c r="TDO54" s="133"/>
      <c r="TDT54" s="133"/>
      <c r="TDY54" s="133"/>
      <c r="TED54" s="133"/>
      <c r="TEI54" s="133"/>
      <c r="TEN54" s="133"/>
      <c r="TES54" s="133"/>
      <c r="TEX54" s="133"/>
      <c r="TFC54" s="133"/>
      <c r="TFH54" s="133"/>
      <c r="TFM54" s="133"/>
      <c r="TFR54" s="133"/>
      <c r="TFW54" s="133"/>
      <c r="TGB54" s="133"/>
      <c r="TGG54" s="133"/>
      <c r="TGL54" s="133"/>
      <c r="TGQ54" s="133"/>
      <c r="TGV54" s="133"/>
      <c r="THA54" s="133"/>
      <c r="THF54" s="133"/>
      <c r="THK54" s="133"/>
      <c r="THP54" s="133"/>
      <c r="THU54" s="133"/>
      <c r="THZ54" s="133"/>
      <c r="TIE54" s="133"/>
      <c r="TIJ54" s="133"/>
      <c r="TIO54" s="133"/>
      <c r="TIT54" s="133"/>
      <c r="TIY54" s="133"/>
      <c r="TJD54" s="133"/>
      <c r="TJI54" s="133"/>
      <c r="TJN54" s="133"/>
      <c r="TJS54" s="133"/>
      <c r="TJX54" s="133"/>
      <c r="TKC54" s="133"/>
      <c r="TKH54" s="133"/>
      <c r="TKM54" s="133"/>
      <c r="TKR54" s="133"/>
      <c r="TKW54" s="133"/>
      <c r="TLB54" s="133"/>
      <c r="TLG54" s="133"/>
      <c r="TLL54" s="133"/>
      <c r="TLQ54" s="133"/>
      <c r="TLV54" s="133"/>
      <c r="TMA54" s="133"/>
      <c r="TMF54" s="133"/>
      <c r="TMK54" s="133"/>
      <c r="TMP54" s="133"/>
      <c r="TMU54" s="133"/>
      <c r="TMZ54" s="133"/>
      <c r="TNE54" s="133"/>
      <c r="TNJ54" s="133"/>
      <c r="TNO54" s="133"/>
      <c r="TNT54" s="133"/>
      <c r="TNY54" s="133"/>
      <c r="TOD54" s="133"/>
      <c r="TOI54" s="133"/>
      <c r="TON54" s="133"/>
      <c r="TOS54" s="133"/>
      <c r="TOX54" s="133"/>
      <c r="TPC54" s="133"/>
      <c r="TPH54" s="133"/>
      <c r="TPM54" s="133"/>
      <c r="TPR54" s="133"/>
      <c r="TPW54" s="133"/>
      <c r="TQB54" s="133"/>
      <c r="TQG54" s="133"/>
      <c r="TQL54" s="133"/>
      <c r="TQQ54" s="133"/>
      <c r="TQV54" s="133"/>
      <c r="TRA54" s="133"/>
      <c r="TRF54" s="133"/>
      <c r="TRK54" s="133"/>
      <c r="TRP54" s="133"/>
      <c r="TRU54" s="133"/>
      <c r="TRZ54" s="133"/>
      <c r="TSE54" s="133"/>
      <c r="TSJ54" s="133"/>
      <c r="TSO54" s="133"/>
      <c r="TST54" s="133"/>
      <c r="TSY54" s="133"/>
      <c r="TTD54" s="133"/>
      <c r="TTI54" s="133"/>
      <c r="TTN54" s="133"/>
      <c r="TTS54" s="133"/>
      <c r="TTX54" s="133"/>
      <c r="TUC54" s="133"/>
      <c r="TUH54" s="133"/>
      <c r="TUM54" s="133"/>
      <c r="TUR54" s="133"/>
      <c r="TUW54" s="133"/>
      <c r="TVB54" s="133"/>
      <c r="TVG54" s="133"/>
      <c r="TVL54" s="133"/>
      <c r="TVQ54" s="133"/>
      <c r="TVV54" s="133"/>
      <c r="TWA54" s="133"/>
      <c r="TWF54" s="133"/>
      <c r="TWK54" s="133"/>
      <c r="TWP54" s="133"/>
      <c r="TWU54" s="133"/>
      <c r="TWZ54" s="133"/>
      <c r="TXE54" s="133"/>
      <c r="TXJ54" s="133"/>
      <c r="TXO54" s="133"/>
      <c r="TXT54" s="133"/>
      <c r="TXY54" s="133"/>
      <c r="TYD54" s="133"/>
      <c r="TYI54" s="133"/>
      <c r="TYN54" s="133"/>
      <c r="TYS54" s="133"/>
      <c r="TYX54" s="133"/>
      <c r="TZC54" s="133"/>
      <c r="TZH54" s="133"/>
      <c r="TZM54" s="133"/>
      <c r="TZR54" s="133"/>
      <c r="TZW54" s="133"/>
      <c r="UAB54" s="133"/>
      <c r="UAG54" s="133"/>
      <c r="UAL54" s="133"/>
      <c r="UAQ54" s="133"/>
      <c r="UAV54" s="133"/>
      <c r="UBA54" s="133"/>
      <c r="UBF54" s="133"/>
      <c r="UBK54" s="133"/>
      <c r="UBP54" s="133"/>
      <c r="UBU54" s="133"/>
      <c r="UBZ54" s="133"/>
      <c r="UCE54" s="133"/>
      <c r="UCJ54" s="133"/>
      <c r="UCO54" s="133"/>
      <c r="UCT54" s="133"/>
      <c r="UCY54" s="133"/>
      <c r="UDD54" s="133"/>
      <c r="UDI54" s="133"/>
      <c r="UDN54" s="133"/>
      <c r="UDS54" s="133"/>
      <c r="UDX54" s="133"/>
      <c r="UEC54" s="133"/>
      <c r="UEH54" s="133"/>
      <c r="UEM54" s="133"/>
      <c r="UER54" s="133"/>
      <c r="UEW54" s="133"/>
      <c r="UFB54" s="133"/>
      <c r="UFG54" s="133"/>
      <c r="UFL54" s="133"/>
      <c r="UFQ54" s="133"/>
      <c r="UFV54" s="133"/>
      <c r="UGA54" s="133"/>
      <c r="UGF54" s="133"/>
      <c r="UGK54" s="133"/>
      <c r="UGP54" s="133"/>
      <c r="UGU54" s="133"/>
      <c r="UGZ54" s="133"/>
      <c r="UHE54" s="133"/>
      <c r="UHJ54" s="133"/>
      <c r="UHO54" s="133"/>
      <c r="UHT54" s="133"/>
      <c r="UHY54" s="133"/>
      <c r="UID54" s="133"/>
      <c r="UII54" s="133"/>
      <c r="UIN54" s="133"/>
      <c r="UIS54" s="133"/>
      <c r="UIX54" s="133"/>
      <c r="UJC54" s="133"/>
      <c r="UJH54" s="133"/>
      <c r="UJM54" s="133"/>
      <c r="UJR54" s="133"/>
      <c r="UJW54" s="133"/>
      <c r="UKB54" s="133"/>
      <c r="UKG54" s="133"/>
      <c r="UKL54" s="133"/>
      <c r="UKQ54" s="133"/>
      <c r="UKV54" s="133"/>
      <c r="ULA54" s="133"/>
      <c r="ULF54" s="133"/>
      <c r="ULK54" s="133"/>
      <c r="ULP54" s="133"/>
      <c r="ULU54" s="133"/>
      <c r="ULZ54" s="133"/>
      <c r="UME54" s="133"/>
      <c r="UMJ54" s="133"/>
      <c r="UMO54" s="133"/>
      <c r="UMT54" s="133"/>
      <c r="UMY54" s="133"/>
      <c r="UND54" s="133"/>
      <c r="UNI54" s="133"/>
      <c r="UNN54" s="133"/>
      <c r="UNS54" s="133"/>
      <c r="UNX54" s="133"/>
      <c r="UOC54" s="133"/>
      <c r="UOH54" s="133"/>
      <c r="UOM54" s="133"/>
      <c r="UOR54" s="133"/>
      <c r="UOW54" s="133"/>
      <c r="UPB54" s="133"/>
      <c r="UPG54" s="133"/>
      <c r="UPL54" s="133"/>
      <c r="UPQ54" s="133"/>
      <c r="UPV54" s="133"/>
      <c r="UQA54" s="133"/>
      <c r="UQF54" s="133"/>
      <c r="UQK54" s="133"/>
      <c r="UQP54" s="133"/>
      <c r="UQU54" s="133"/>
      <c r="UQZ54" s="133"/>
      <c r="URE54" s="133"/>
      <c r="URJ54" s="133"/>
      <c r="URO54" s="133"/>
      <c r="URT54" s="133"/>
      <c r="URY54" s="133"/>
      <c r="USD54" s="133"/>
      <c r="USI54" s="133"/>
      <c r="USN54" s="133"/>
      <c r="USS54" s="133"/>
      <c r="USX54" s="133"/>
      <c r="UTC54" s="133"/>
      <c r="UTH54" s="133"/>
      <c r="UTM54" s="133"/>
      <c r="UTR54" s="133"/>
      <c r="UTW54" s="133"/>
      <c r="UUB54" s="133"/>
      <c r="UUG54" s="133"/>
      <c r="UUL54" s="133"/>
      <c r="UUQ54" s="133"/>
      <c r="UUV54" s="133"/>
      <c r="UVA54" s="133"/>
      <c r="UVF54" s="133"/>
      <c r="UVK54" s="133"/>
      <c r="UVP54" s="133"/>
      <c r="UVU54" s="133"/>
      <c r="UVZ54" s="133"/>
      <c r="UWE54" s="133"/>
      <c r="UWJ54" s="133"/>
      <c r="UWO54" s="133"/>
      <c r="UWT54" s="133"/>
      <c r="UWY54" s="133"/>
      <c r="UXD54" s="133"/>
      <c r="UXI54" s="133"/>
      <c r="UXN54" s="133"/>
      <c r="UXS54" s="133"/>
      <c r="UXX54" s="133"/>
      <c r="UYC54" s="133"/>
      <c r="UYH54" s="133"/>
      <c r="UYM54" s="133"/>
      <c r="UYR54" s="133"/>
      <c r="UYW54" s="133"/>
      <c r="UZB54" s="133"/>
      <c r="UZG54" s="133"/>
      <c r="UZL54" s="133"/>
      <c r="UZQ54" s="133"/>
      <c r="UZV54" s="133"/>
      <c r="VAA54" s="133"/>
      <c r="VAF54" s="133"/>
      <c r="VAK54" s="133"/>
      <c r="VAP54" s="133"/>
      <c r="VAU54" s="133"/>
      <c r="VAZ54" s="133"/>
      <c r="VBE54" s="133"/>
      <c r="VBJ54" s="133"/>
      <c r="VBO54" s="133"/>
      <c r="VBT54" s="133"/>
      <c r="VBY54" s="133"/>
      <c r="VCD54" s="133"/>
      <c r="VCI54" s="133"/>
      <c r="VCN54" s="133"/>
      <c r="VCS54" s="133"/>
      <c r="VCX54" s="133"/>
      <c r="VDC54" s="133"/>
      <c r="VDH54" s="133"/>
      <c r="VDM54" s="133"/>
      <c r="VDR54" s="133"/>
      <c r="VDW54" s="133"/>
      <c r="VEB54" s="133"/>
      <c r="VEG54" s="133"/>
      <c r="VEL54" s="133"/>
      <c r="VEQ54" s="133"/>
      <c r="VEV54" s="133"/>
      <c r="VFA54" s="133"/>
      <c r="VFF54" s="133"/>
      <c r="VFK54" s="133"/>
      <c r="VFP54" s="133"/>
      <c r="VFU54" s="133"/>
      <c r="VFZ54" s="133"/>
      <c r="VGE54" s="133"/>
      <c r="VGJ54" s="133"/>
      <c r="VGO54" s="133"/>
      <c r="VGT54" s="133"/>
      <c r="VGY54" s="133"/>
      <c r="VHD54" s="133"/>
      <c r="VHI54" s="133"/>
      <c r="VHN54" s="133"/>
      <c r="VHS54" s="133"/>
      <c r="VHX54" s="133"/>
      <c r="VIC54" s="133"/>
      <c r="VIH54" s="133"/>
      <c r="VIM54" s="133"/>
      <c r="VIR54" s="133"/>
      <c r="VIW54" s="133"/>
      <c r="VJB54" s="133"/>
      <c r="VJG54" s="133"/>
      <c r="VJL54" s="133"/>
      <c r="VJQ54" s="133"/>
      <c r="VJV54" s="133"/>
      <c r="VKA54" s="133"/>
      <c r="VKF54" s="133"/>
      <c r="VKK54" s="133"/>
      <c r="VKP54" s="133"/>
      <c r="VKU54" s="133"/>
      <c r="VKZ54" s="133"/>
      <c r="VLE54" s="133"/>
      <c r="VLJ54" s="133"/>
      <c r="VLO54" s="133"/>
      <c r="VLT54" s="133"/>
      <c r="VLY54" s="133"/>
      <c r="VMD54" s="133"/>
      <c r="VMI54" s="133"/>
      <c r="VMN54" s="133"/>
      <c r="VMS54" s="133"/>
      <c r="VMX54" s="133"/>
      <c r="VNC54" s="133"/>
      <c r="VNH54" s="133"/>
      <c r="VNM54" s="133"/>
      <c r="VNR54" s="133"/>
      <c r="VNW54" s="133"/>
      <c r="VOB54" s="133"/>
      <c r="VOG54" s="133"/>
      <c r="VOL54" s="133"/>
      <c r="VOQ54" s="133"/>
      <c r="VOV54" s="133"/>
      <c r="VPA54" s="133"/>
      <c r="VPF54" s="133"/>
      <c r="VPK54" s="133"/>
      <c r="VPP54" s="133"/>
      <c r="VPU54" s="133"/>
      <c r="VPZ54" s="133"/>
      <c r="VQE54" s="133"/>
      <c r="VQJ54" s="133"/>
      <c r="VQO54" s="133"/>
      <c r="VQT54" s="133"/>
      <c r="VQY54" s="133"/>
      <c r="VRD54" s="133"/>
      <c r="VRI54" s="133"/>
      <c r="VRN54" s="133"/>
      <c r="VRS54" s="133"/>
      <c r="VRX54" s="133"/>
      <c r="VSC54" s="133"/>
      <c r="VSH54" s="133"/>
      <c r="VSM54" s="133"/>
      <c r="VSR54" s="133"/>
      <c r="VSW54" s="133"/>
      <c r="VTB54" s="133"/>
      <c r="VTG54" s="133"/>
      <c r="VTL54" s="133"/>
      <c r="VTQ54" s="133"/>
      <c r="VTV54" s="133"/>
      <c r="VUA54" s="133"/>
      <c r="VUF54" s="133"/>
      <c r="VUK54" s="133"/>
      <c r="VUP54" s="133"/>
      <c r="VUU54" s="133"/>
      <c r="VUZ54" s="133"/>
      <c r="VVE54" s="133"/>
      <c r="VVJ54" s="133"/>
      <c r="VVO54" s="133"/>
      <c r="VVT54" s="133"/>
      <c r="VVY54" s="133"/>
      <c r="VWD54" s="133"/>
      <c r="VWI54" s="133"/>
      <c r="VWN54" s="133"/>
      <c r="VWS54" s="133"/>
      <c r="VWX54" s="133"/>
      <c r="VXC54" s="133"/>
      <c r="VXH54" s="133"/>
      <c r="VXM54" s="133"/>
      <c r="VXR54" s="133"/>
      <c r="VXW54" s="133"/>
      <c r="VYB54" s="133"/>
      <c r="VYG54" s="133"/>
      <c r="VYL54" s="133"/>
      <c r="VYQ54" s="133"/>
      <c r="VYV54" s="133"/>
      <c r="VZA54" s="133"/>
      <c r="VZF54" s="133"/>
      <c r="VZK54" s="133"/>
      <c r="VZP54" s="133"/>
      <c r="VZU54" s="133"/>
      <c r="VZZ54" s="133"/>
      <c r="WAE54" s="133"/>
      <c r="WAJ54" s="133"/>
      <c r="WAO54" s="133"/>
      <c r="WAT54" s="133"/>
      <c r="WAY54" s="133"/>
      <c r="WBD54" s="133"/>
      <c r="WBI54" s="133"/>
      <c r="WBN54" s="133"/>
      <c r="WBS54" s="133"/>
      <c r="WBX54" s="133"/>
      <c r="WCC54" s="133"/>
      <c r="WCH54" s="133"/>
      <c r="WCM54" s="133"/>
      <c r="WCR54" s="133"/>
      <c r="WCW54" s="133"/>
      <c r="WDB54" s="133"/>
      <c r="WDG54" s="133"/>
      <c r="WDL54" s="133"/>
      <c r="WDQ54" s="133"/>
      <c r="WDV54" s="133"/>
      <c r="WEA54" s="133"/>
      <c r="WEF54" s="133"/>
      <c r="WEK54" s="133"/>
      <c r="WEP54" s="133"/>
      <c r="WEU54" s="133"/>
      <c r="WEZ54" s="133"/>
      <c r="WFE54" s="133"/>
      <c r="WFJ54" s="133"/>
      <c r="WFO54" s="133"/>
      <c r="WFT54" s="133"/>
      <c r="WFY54" s="133"/>
      <c r="WGD54" s="133"/>
      <c r="WGI54" s="133"/>
      <c r="WGN54" s="133"/>
      <c r="WGS54" s="133"/>
      <c r="WGX54" s="133"/>
      <c r="WHC54" s="133"/>
      <c r="WHH54" s="133"/>
      <c r="WHM54" s="133"/>
      <c r="WHR54" s="133"/>
      <c r="WHW54" s="133"/>
      <c r="WIB54" s="133"/>
      <c r="WIG54" s="133"/>
      <c r="WIL54" s="133"/>
      <c r="WIQ54" s="133"/>
      <c r="WIV54" s="133"/>
      <c r="WJA54" s="133"/>
      <c r="WJF54" s="133"/>
      <c r="WJK54" s="133"/>
      <c r="WJP54" s="133"/>
      <c r="WJU54" s="133"/>
      <c r="WJZ54" s="133"/>
      <c r="WKE54" s="133"/>
      <c r="WKJ54" s="133"/>
      <c r="WKO54" s="133"/>
      <c r="WKT54" s="133"/>
      <c r="WKY54" s="133"/>
      <c r="WLD54" s="133"/>
      <c r="WLI54" s="133"/>
      <c r="WLN54" s="133"/>
      <c r="WLS54" s="133"/>
      <c r="WLX54" s="133"/>
      <c r="WMC54" s="133"/>
      <c r="WMH54" s="133"/>
      <c r="WMM54" s="133"/>
      <c r="WMR54" s="133"/>
      <c r="WMW54" s="133"/>
      <c r="WNB54" s="133"/>
      <c r="WNG54" s="133"/>
      <c r="WNL54" s="133"/>
      <c r="WNQ54" s="133"/>
      <c r="WNV54" s="133"/>
      <c r="WOA54" s="133"/>
      <c r="WOF54" s="133"/>
      <c r="WOK54" s="133"/>
      <c r="WOP54" s="133"/>
      <c r="WOU54" s="133"/>
      <c r="WOZ54" s="133"/>
      <c r="WPE54" s="133"/>
      <c r="WPJ54" s="133"/>
      <c r="WPO54" s="133"/>
      <c r="WPT54" s="133"/>
      <c r="WPY54" s="133"/>
      <c r="WQD54" s="133"/>
      <c r="WQI54" s="133"/>
      <c r="WQN54" s="133"/>
      <c r="WQS54" s="133"/>
      <c r="WQX54" s="133"/>
      <c r="WRC54" s="133"/>
      <c r="WRH54" s="133"/>
      <c r="WRM54" s="133"/>
      <c r="WRR54" s="133"/>
      <c r="WRW54" s="133"/>
      <c r="WSB54" s="133"/>
      <c r="WSG54" s="133"/>
      <c r="WSL54" s="133"/>
      <c r="WSQ54" s="133"/>
      <c r="WSV54" s="133"/>
      <c r="WTA54" s="133"/>
      <c r="WTF54" s="133"/>
      <c r="WTK54" s="133"/>
      <c r="WTP54" s="133"/>
      <c r="WTU54" s="133"/>
      <c r="WTZ54" s="133"/>
      <c r="WUE54" s="133"/>
      <c r="WUJ54" s="133"/>
      <c r="WUO54" s="133"/>
      <c r="WUT54" s="133"/>
      <c r="WUY54" s="133"/>
      <c r="WVD54" s="133"/>
      <c r="WVI54" s="133"/>
      <c r="WVN54" s="133"/>
      <c r="WVS54" s="133"/>
      <c r="WVX54" s="133"/>
      <c r="WWC54" s="133"/>
      <c r="WWH54" s="133"/>
      <c r="WWM54" s="133"/>
      <c r="WWR54" s="133"/>
      <c r="WWW54" s="133"/>
      <c r="WXB54" s="133"/>
      <c r="WXG54" s="133"/>
      <c r="WXL54" s="133"/>
      <c r="WXQ54" s="133"/>
      <c r="WXV54" s="133"/>
      <c r="WYA54" s="133"/>
      <c r="WYF54" s="133"/>
      <c r="WYK54" s="133"/>
      <c r="WYP54" s="133"/>
      <c r="WYU54" s="133"/>
      <c r="WYZ54" s="133"/>
      <c r="WZE54" s="133"/>
      <c r="WZJ54" s="133"/>
      <c r="WZO54" s="133"/>
      <c r="WZT54" s="133"/>
      <c r="WZY54" s="133"/>
      <c r="XAD54" s="133"/>
      <c r="XAI54" s="133"/>
      <c r="XAN54" s="133"/>
      <c r="XAS54" s="133"/>
      <c r="XAX54" s="133"/>
      <c r="XBC54" s="133"/>
      <c r="XBH54" s="133"/>
      <c r="XBM54" s="133"/>
      <c r="XBR54" s="133"/>
      <c r="XBW54" s="133"/>
      <c r="XCB54" s="133"/>
      <c r="XCG54" s="133"/>
      <c r="XCL54" s="133"/>
      <c r="XCQ54" s="133"/>
      <c r="XCV54" s="133"/>
      <c r="XDA54" s="133"/>
      <c r="XDF54" s="133"/>
      <c r="XDK54" s="133"/>
      <c r="XDP54" s="133"/>
      <c r="XDU54" s="133"/>
      <c r="XDZ54" s="133"/>
      <c r="XEE54" s="133"/>
      <c r="XEJ54" s="133"/>
      <c r="XEO54" s="133"/>
      <c r="XET54" s="133"/>
      <c r="XEY54" s="133"/>
      <c r="XFD54" s="133"/>
    </row>
    <row r="55" spans="1:1024 1029:2044 2049:3069 3074:4094 4099:5119 5124:6144 6149:7164 7169:8189 8194:9214 9219:10239 10244:11264 11269:12284 12289:13309 13314:14334 14339:15359 15364:16384">
      <c r="A55" s="132" t="s">
        <v>826</v>
      </c>
      <c r="B55" s="132" t="s">
        <v>1491</v>
      </c>
      <c r="C55" s="132" t="s">
        <v>1507</v>
      </c>
      <c r="D55" s="133">
        <v>29855.980000000003</v>
      </c>
      <c r="E55" s="132" t="s">
        <v>822</v>
      </c>
      <c r="I55" s="133"/>
      <c r="N55" s="133"/>
      <c r="S55" s="133"/>
      <c r="X55" s="133"/>
      <c r="AC55" s="133"/>
      <c r="AH55" s="133"/>
      <c r="AM55" s="133"/>
      <c r="AR55" s="133"/>
      <c r="AW55" s="133"/>
      <c r="BB55" s="133"/>
      <c r="BG55" s="133"/>
      <c r="BL55" s="133"/>
      <c r="BQ55" s="133"/>
      <c r="BV55" s="133"/>
      <c r="CA55" s="133"/>
      <c r="CF55" s="133"/>
      <c r="CK55" s="133"/>
      <c r="CP55" s="133"/>
      <c r="CU55" s="133"/>
      <c r="CZ55" s="133"/>
      <c r="DE55" s="133"/>
      <c r="DJ55" s="133"/>
      <c r="DO55" s="133"/>
      <c r="DT55" s="133"/>
      <c r="DY55" s="133"/>
      <c r="ED55" s="133"/>
      <c r="EI55" s="133"/>
      <c r="EN55" s="133"/>
      <c r="ES55" s="133"/>
      <c r="EX55" s="133"/>
      <c r="FC55" s="133"/>
      <c r="FH55" s="133"/>
      <c r="FM55" s="133"/>
      <c r="FR55" s="133"/>
      <c r="FW55" s="133"/>
      <c r="GB55" s="133"/>
      <c r="GG55" s="133"/>
      <c r="GL55" s="133"/>
      <c r="GQ55" s="133"/>
      <c r="GV55" s="133"/>
      <c r="HA55" s="133"/>
      <c r="HF55" s="133"/>
      <c r="HK55" s="133"/>
      <c r="HP55" s="133"/>
      <c r="HU55" s="133"/>
      <c r="HZ55" s="133"/>
      <c r="IE55" s="133"/>
      <c r="IJ55" s="133"/>
      <c r="IO55" s="133"/>
      <c r="IT55" s="133"/>
      <c r="IY55" s="133"/>
      <c r="JD55" s="133"/>
      <c r="JI55" s="133"/>
      <c r="JN55" s="133"/>
      <c r="JS55" s="133"/>
      <c r="JX55" s="133"/>
      <c r="KC55" s="133"/>
      <c r="KH55" s="133"/>
      <c r="KM55" s="133"/>
      <c r="KR55" s="133"/>
      <c r="KW55" s="133"/>
      <c r="LB55" s="133"/>
      <c r="LG55" s="133"/>
      <c r="LL55" s="133"/>
      <c r="LQ55" s="133"/>
      <c r="LV55" s="133"/>
      <c r="MA55" s="133"/>
      <c r="MF55" s="133"/>
      <c r="MK55" s="133"/>
      <c r="MP55" s="133"/>
      <c r="MU55" s="133"/>
      <c r="MZ55" s="133"/>
      <c r="NE55" s="133"/>
      <c r="NJ55" s="133"/>
      <c r="NO55" s="133"/>
      <c r="NT55" s="133"/>
      <c r="NY55" s="133"/>
      <c r="OD55" s="133"/>
      <c r="OI55" s="133"/>
      <c r="ON55" s="133"/>
      <c r="OS55" s="133"/>
      <c r="OX55" s="133"/>
      <c r="PC55" s="133"/>
      <c r="PH55" s="133"/>
      <c r="PM55" s="133"/>
      <c r="PR55" s="133"/>
      <c r="PW55" s="133"/>
      <c r="QB55" s="133"/>
      <c r="QG55" s="133"/>
      <c r="QL55" s="133"/>
      <c r="QQ55" s="133"/>
      <c r="QV55" s="133"/>
      <c r="RA55" s="133"/>
      <c r="RF55" s="133"/>
      <c r="RK55" s="133"/>
      <c r="RP55" s="133"/>
      <c r="RU55" s="133"/>
      <c r="RZ55" s="133"/>
      <c r="SE55" s="133"/>
      <c r="SJ55" s="133"/>
      <c r="SO55" s="133"/>
      <c r="ST55" s="133"/>
      <c r="SY55" s="133"/>
      <c r="TD55" s="133"/>
      <c r="TI55" s="133"/>
      <c r="TN55" s="133"/>
      <c r="TS55" s="133"/>
      <c r="TX55" s="133"/>
      <c r="UC55" s="133"/>
      <c r="UH55" s="133"/>
      <c r="UM55" s="133"/>
      <c r="UR55" s="133"/>
      <c r="UW55" s="133"/>
      <c r="VB55" s="133"/>
      <c r="VG55" s="133"/>
      <c r="VL55" s="133"/>
      <c r="VQ55" s="133"/>
      <c r="VV55" s="133"/>
      <c r="WA55" s="133"/>
      <c r="WF55" s="133"/>
      <c r="WK55" s="133"/>
      <c r="WP55" s="133"/>
      <c r="WU55" s="133"/>
      <c r="WZ55" s="133"/>
      <c r="XE55" s="133"/>
      <c r="XJ55" s="133"/>
      <c r="XO55" s="133"/>
      <c r="XT55" s="133"/>
      <c r="XY55" s="133"/>
      <c r="YD55" s="133"/>
      <c r="YI55" s="133"/>
      <c r="YN55" s="133"/>
      <c r="YS55" s="133"/>
      <c r="YX55" s="133"/>
      <c r="ZC55" s="133"/>
      <c r="ZH55" s="133"/>
      <c r="ZM55" s="133"/>
      <c r="ZR55" s="133"/>
      <c r="ZW55" s="133"/>
      <c r="AAB55" s="133"/>
      <c r="AAG55" s="133"/>
      <c r="AAL55" s="133"/>
      <c r="AAQ55" s="133"/>
      <c r="AAV55" s="133"/>
      <c r="ABA55" s="133"/>
      <c r="ABF55" s="133"/>
      <c r="ABK55" s="133"/>
      <c r="ABP55" s="133"/>
      <c r="ABU55" s="133"/>
      <c r="ABZ55" s="133"/>
      <c r="ACE55" s="133"/>
      <c r="ACJ55" s="133"/>
      <c r="ACO55" s="133"/>
      <c r="ACT55" s="133"/>
      <c r="ACY55" s="133"/>
      <c r="ADD55" s="133"/>
      <c r="ADI55" s="133"/>
      <c r="ADN55" s="133"/>
      <c r="ADS55" s="133"/>
      <c r="ADX55" s="133"/>
      <c r="AEC55" s="133"/>
      <c r="AEH55" s="133"/>
      <c r="AEM55" s="133"/>
      <c r="AER55" s="133"/>
      <c r="AEW55" s="133"/>
      <c r="AFB55" s="133"/>
      <c r="AFG55" s="133"/>
      <c r="AFL55" s="133"/>
      <c r="AFQ55" s="133"/>
      <c r="AFV55" s="133"/>
      <c r="AGA55" s="133"/>
      <c r="AGF55" s="133"/>
      <c r="AGK55" s="133"/>
      <c r="AGP55" s="133"/>
      <c r="AGU55" s="133"/>
      <c r="AGZ55" s="133"/>
      <c r="AHE55" s="133"/>
      <c r="AHJ55" s="133"/>
      <c r="AHO55" s="133"/>
      <c r="AHT55" s="133"/>
      <c r="AHY55" s="133"/>
      <c r="AID55" s="133"/>
      <c r="AII55" s="133"/>
      <c r="AIN55" s="133"/>
      <c r="AIS55" s="133"/>
      <c r="AIX55" s="133"/>
      <c r="AJC55" s="133"/>
      <c r="AJH55" s="133"/>
      <c r="AJM55" s="133"/>
      <c r="AJR55" s="133"/>
      <c r="AJW55" s="133"/>
      <c r="AKB55" s="133"/>
      <c r="AKG55" s="133"/>
      <c r="AKL55" s="133"/>
      <c r="AKQ55" s="133"/>
      <c r="AKV55" s="133"/>
      <c r="ALA55" s="133"/>
      <c r="ALF55" s="133"/>
      <c r="ALK55" s="133"/>
      <c r="ALP55" s="133"/>
      <c r="ALU55" s="133"/>
      <c r="ALZ55" s="133"/>
      <c r="AME55" s="133"/>
      <c r="AMJ55" s="133"/>
      <c r="AMO55" s="133"/>
      <c r="AMT55" s="133"/>
      <c r="AMY55" s="133"/>
      <c r="AND55" s="133"/>
      <c r="ANI55" s="133"/>
      <c r="ANN55" s="133"/>
      <c r="ANS55" s="133"/>
      <c r="ANX55" s="133"/>
      <c r="AOC55" s="133"/>
      <c r="AOH55" s="133"/>
      <c r="AOM55" s="133"/>
      <c r="AOR55" s="133"/>
      <c r="AOW55" s="133"/>
      <c r="APB55" s="133"/>
      <c r="APG55" s="133"/>
      <c r="APL55" s="133"/>
      <c r="APQ55" s="133"/>
      <c r="APV55" s="133"/>
      <c r="AQA55" s="133"/>
      <c r="AQF55" s="133"/>
      <c r="AQK55" s="133"/>
      <c r="AQP55" s="133"/>
      <c r="AQU55" s="133"/>
      <c r="AQZ55" s="133"/>
      <c r="ARE55" s="133"/>
      <c r="ARJ55" s="133"/>
      <c r="ARO55" s="133"/>
      <c r="ART55" s="133"/>
      <c r="ARY55" s="133"/>
      <c r="ASD55" s="133"/>
      <c r="ASI55" s="133"/>
      <c r="ASN55" s="133"/>
      <c r="ASS55" s="133"/>
      <c r="ASX55" s="133"/>
      <c r="ATC55" s="133"/>
      <c r="ATH55" s="133"/>
      <c r="ATM55" s="133"/>
      <c r="ATR55" s="133"/>
      <c r="ATW55" s="133"/>
      <c r="AUB55" s="133"/>
      <c r="AUG55" s="133"/>
      <c r="AUL55" s="133"/>
      <c r="AUQ55" s="133"/>
      <c r="AUV55" s="133"/>
      <c r="AVA55" s="133"/>
      <c r="AVF55" s="133"/>
      <c r="AVK55" s="133"/>
      <c r="AVP55" s="133"/>
      <c r="AVU55" s="133"/>
      <c r="AVZ55" s="133"/>
      <c r="AWE55" s="133"/>
      <c r="AWJ55" s="133"/>
      <c r="AWO55" s="133"/>
      <c r="AWT55" s="133"/>
      <c r="AWY55" s="133"/>
      <c r="AXD55" s="133"/>
      <c r="AXI55" s="133"/>
      <c r="AXN55" s="133"/>
      <c r="AXS55" s="133"/>
      <c r="AXX55" s="133"/>
      <c r="AYC55" s="133"/>
      <c r="AYH55" s="133"/>
      <c r="AYM55" s="133"/>
      <c r="AYR55" s="133"/>
      <c r="AYW55" s="133"/>
      <c r="AZB55" s="133"/>
      <c r="AZG55" s="133"/>
      <c r="AZL55" s="133"/>
      <c r="AZQ55" s="133"/>
      <c r="AZV55" s="133"/>
      <c r="BAA55" s="133"/>
      <c r="BAF55" s="133"/>
      <c r="BAK55" s="133"/>
      <c r="BAP55" s="133"/>
      <c r="BAU55" s="133"/>
      <c r="BAZ55" s="133"/>
      <c r="BBE55" s="133"/>
      <c r="BBJ55" s="133"/>
      <c r="BBO55" s="133"/>
      <c r="BBT55" s="133"/>
      <c r="BBY55" s="133"/>
      <c r="BCD55" s="133"/>
      <c r="BCI55" s="133"/>
      <c r="BCN55" s="133"/>
      <c r="BCS55" s="133"/>
      <c r="BCX55" s="133"/>
      <c r="BDC55" s="133"/>
      <c r="BDH55" s="133"/>
      <c r="BDM55" s="133"/>
      <c r="BDR55" s="133"/>
      <c r="BDW55" s="133"/>
      <c r="BEB55" s="133"/>
      <c r="BEG55" s="133"/>
      <c r="BEL55" s="133"/>
      <c r="BEQ55" s="133"/>
      <c r="BEV55" s="133"/>
      <c r="BFA55" s="133"/>
      <c r="BFF55" s="133"/>
      <c r="BFK55" s="133"/>
      <c r="BFP55" s="133"/>
      <c r="BFU55" s="133"/>
      <c r="BFZ55" s="133"/>
      <c r="BGE55" s="133"/>
      <c r="BGJ55" s="133"/>
      <c r="BGO55" s="133"/>
      <c r="BGT55" s="133"/>
      <c r="BGY55" s="133"/>
      <c r="BHD55" s="133"/>
      <c r="BHI55" s="133"/>
      <c r="BHN55" s="133"/>
      <c r="BHS55" s="133"/>
      <c r="BHX55" s="133"/>
      <c r="BIC55" s="133"/>
      <c r="BIH55" s="133"/>
      <c r="BIM55" s="133"/>
      <c r="BIR55" s="133"/>
      <c r="BIW55" s="133"/>
      <c r="BJB55" s="133"/>
      <c r="BJG55" s="133"/>
      <c r="BJL55" s="133"/>
      <c r="BJQ55" s="133"/>
      <c r="BJV55" s="133"/>
      <c r="BKA55" s="133"/>
      <c r="BKF55" s="133"/>
      <c r="BKK55" s="133"/>
      <c r="BKP55" s="133"/>
      <c r="BKU55" s="133"/>
      <c r="BKZ55" s="133"/>
      <c r="BLE55" s="133"/>
      <c r="BLJ55" s="133"/>
      <c r="BLO55" s="133"/>
      <c r="BLT55" s="133"/>
      <c r="BLY55" s="133"/>
      <c r="BMD55" s="133"/>
      <c r="BMI55" s="133"/>
      <c r="BMN55" s="133"/>
      <c r="BMS55" s="133"/>
      <c r="BMX55" s="133"/>
      <c r="BNC55" s="133"/>
      <c r="BNH55" s="133"/>
      <c r="BNM55" s="133"/>
      <c r="BNR55" s="133"/>
      <c r="BNW55" s="133"/>
      <c r="BOB55" s="133"/>
      <c r="BOG55" s="133"/>
      <c r="BOL55" s="133"/>
      <c r="BOQ55" s="133"/>
      <c r="BOV55" s="133"/>
      <c r="BPA55" s="133"/>
      <c r="BPF55" s="133"/>
      <c r="BPK55" s="133"/>
      <c r="BPP55" s="133"/>
      <c r="BPU55" s="133"/>
      <c r="BPZ55" s="133"/>
      <c r="BQE55" s="133"/>
      <c r="BQJ55" s="133"/>
      <c r="BQO55" s="133"/>
      <c r="BQT55" s="133"/>
      <c r="BQY55" s="133"/>
      <c r="BRD55" s="133"/>
      <c r="BRI55" s="133"/>
      <c r="BRN55" s="133"/>
      <c r="BRS55" s="133"/>
      <c r="BRX55" s="133"/>
      <c r="BSC55" s="133"/>
      <c r="BSH55" s="133"/>
      <c r="BSM55" s="133"/>
      <c r="BSR55" s="133"/>
      <c r="BSW55" s="133"/>
      <c r="BTB55" s="133"/>
      <c r="BTG55" s="133"/>
      <c r="BTL55" s="133"/>
      <c r="BTQ55" s="133"/>
      <c r="BTV55" s="133"/>
      <c r="BUA55" s="133"/>
      <c r="BUF55" s="133"/>
      <c r="BUK55" s="133"/>
      <c r="BUP55" s="133"/>
      <c r="BUU55" s="133"/>
      <c r="BUZ55" s="133"/>
      <c r="BVE55" s="133"/>
      <c r="BVJ55" s="133"/>
      <c r="BVO55" s="133"/>
      <c r="BVT55" s="133"/>
      <c r="BVY55" s="133"/>
      <c r="BWD55" s="133"/>
      <c r="BWI55" s="133"/>
      <c r="BWN55" s="133"/>
      <c r="BWS55" s="133"/>
      <c r="BWX55" s="133"/>
      <c r="BXC55" s="133"/>
      <c r="BXH55" s="133"/>
      <c r="BXM55" s="133"/>
      <c r="BXR55" s="133"/>
      <c r="BXW55" s="133"/>
      <c r="BYB55" s="133"/>
      <c r="BYG55" s="133"/>
      <c r="BYL55" s="133"/>
      <c r="BYQ55" s="133"/>
      <c r="BYV55" s="133"/>
      <c r="BZA55" s="133"/>
      <c r="BZF55" s="133"/>
      <c r="BZK55" s="133"/>
      <c r="BZP55" s="133"/>
      <c r="BZU55" s="133"/>
      <c r="BZZ55" s="133"/>
      <c r="CAE55" s="133"/>
      <c r="CAJ55" s="133"/>
      <c r="CAO55" s="133"/>
      <c r="CAT55" s="133"/>
      <c r="CAY55" s="133"/>
      <c r="CBD55" s="133"/>
      <c r="CBI55" s="133"/>
      <c r="CBN55" s="133"/>
      <c r="CBS55" s="133"/>
      <c r="CBX55" s="133"/>
      <c r="CCC55" s="133"/>
      <c r="CCH55" s="133"/>
      <c r="CCM55" s="133"/>
      <c r="CCR55" s="133"/>
      <c r="CCW55" s="133"/>
      <c r="CDB55" s="133"/>
      <c r="CDG55" s="133"/>
      <c r="CDL55" s="133"/>
      <c r="CDQ55" s="133"/>
      <c r="CDV55" s="133"/>
      <c r="CEA55" s="133"/>
      <c r="CEF55" s="133"/>
      <c r="CEK55" s="133"/>
      <c r="CEP55" s="133"/>
      <c r="CEU55" s="133"/>
      <c r="CEZ55" s="133"/>
      <c r="CFE55" s="133"/>
      <c r="CFJ55" s="133"/>
      <c r="CFO55" s="133"/>
      <c r="CFT55" s="133"/>
      <c r="CFY55" s="133"/>
      <c r="CGD55" s="133"/>
      <c r="CGI55" s="133"/>
      <c r="CGN55" s="133"/>
      <c r="CGS55" s="133"/>
      <c r="CGX55" s="133"/>
      <c r="CHC55" s="133"/>
      <c r="CHH55" s="133"/>
      <c r="CHM55" s="133"/>
      <c r="CHR55" s="133"/>
      <c r="CHW55" s="133"/>
      <c r="CIB55" s="133"/>
      <c r="CIG55" s="133"/>
      <c r="CIL55" s="133"/>
      <c r="CIQ55" s="133"/>
      <c r="CIV55" s="133"/>
      <c r="CJA55" s="133"/>
      <c r="CJF55" s="133"/>
      <c r="CJK55" s="133"/>
      <c r="CJP55" s="133"/>
      <c r="CJU55" s="133"/>
      <c r="CJZ55" s="133"/>
      <c r="CKE55" s="133"/>
      <c r="CKJ55" s="133"/>
      <c r="CKO55" s="133"/>
      <c r="CKT55" s="133"/>
      <c r="CKY55" s="133"/>
      <c r="CLD55" s="133"/>
      <c r="CLI55" s="133"/>
      <c r="CLN55" s="133"/>
      <c r="CLS55" s="133"/>
      <c r="CLX55" s="133"/>
      <c r="CMC55" s="133"/>
      <c r="CMH55" s="133"/>
      <c r="CMM55" s="133"/>
      <c r="CMR55" s="133"/>
      <c r="CMW55" s="133"/>
      <c r="CNB55" s="133"/>
      <c r="CNG55" s="133"/>
      <c r="CNL55" s="133"/>
      <c r="CNQ55" s="133"/>
      <c r="CNV55" s="133"/>
      <c r="COA55" s="133"/>
      <c r="COF55" s="133"/>
      <c r="COK55" s="133"/>
      <c r="COP55" s="133"/>
      <c r="COU55" s="133"/>
      <c r="COZ55" s="133"/>
      <c r="CPE55" s="133"/>
      <c r="CPJ55" s="133"/>
      <c r="CPO55" s="133"/>
      <c r="CPT55" s="133"/>
      <c r="CPY55" s="133"/>
      <c r="CQD55" s="133"/>
      <c r="CQI55" s="133"/>
      <c r="CQN55" s="133"/>
      <c r="CQS55" s="133"/>
      <c r="CQX55" s="133"/>
      <c r="CRC55" s="133"/>
      <c r="CRH55" s="133"/>
      <c r="CRM55" s="133"/>
      <c r="CRR55" s="133"/>
      <c r="CRW55" s="133"/>
      <c r="CSB55" s="133"/>
      <c r="CSG55" s="133"/>
      <c r="CSL55" s="133"/>
      <c r="CSQ55" s="133"/>
      <c r="CSV55" s="133"/>
      <c r="CTA55" s="133"/>
      <c r="CTF55" s="133"/>
      <c r="CTK55" s="133"/>
      <c r="CTP55" s="133"/>
      <c r="CTU55" s="133"/>
      <c r="CTZ55" s="133"/>
      <c r="CUE55" s="133"/>
      <c r="CUJ55" s="133"/>
      <c r="CUO55" s="133"/>
      <c r="CUT55" s="133"/>
      <c r="CUY55" s="133"/>
      <c r="CVD55" s="133"/>
      <c r="CVI55" s="133"/>
      <c r="CVN55" s="133"/>
      <c r="CVS55" s="133"/>
      <c r="CVX55" s="133"/>
      <c r="CWC55" s="133"/>
      <c r="CWH55" s="133"/>
      <c r="CWM55" s="133"/>
      <c r="CWR55" s="133"/>
      <c r="CWW55" s="133"/>
      <c r="CXB55" s="133"/>
      <c r="CXG55" s="133"/>
      <c r="CXL55" s="133"/>
      <c r="CXQ55" s="133"/>
      <c r="CXV55" s="133"/>
      <c r="CYA55" s="133"/>
      <c r="CYF55" s="133"/>
      <c r="CYK55" s="133"/>
      <c r="CYP55" s="133"/>
      <c r="CYU55" s="133"/>
      <c r="CYZ55" s="133"/>
      <c r="CZE55" s="133"/>
      <c r="CZJ55" s="133"/>
      <c r="CZO55" s="133"/>
      <c r="CZT55" s="133"/>
      <c r="CZY55" s="133"/>
      <c r="DAD55" s="133"/>
      <c r="DAI55" s="133"/>
      <c r="DAN55" s="133"/>
      <c r="DAS55" s="133"/>
      <c r="DAX55" s="133"/>
      <c r="DBC55" s="133"/>
      <c r="DBH55" s="133"/>
      <c r="DBM55" s="133"/>
      <c r="DBR55" s="133"/>
      <c r="DBW55" s="133"/>
      <c r="DCB55" s="133"/>
      <c r="DCG55" s="133"/>
      <c r="DCL55" s="133"/>
      <c r="DCQ55" s="133"/>
      <c r="DCV55" s="133"/>
      <c r="DDA55" s="133"/>
      <c r="DDF55" s="133"/>
      <c r="DDK55" s="133"/>
      <c r="DDP55" s="133"/>
      <c r="DDU55" s="133"/>
      <c r="DDZ55" s="133"/>
      <c r="DEE55" s="133"/>
      <c r="DEJ55" s="133"/>
      <c r="DEO55" s="133"/>
      <c r="DET55" s="133"/>
      <c r="DEY55" s="133"/>
      <c r="DFD55" s="133"/>
      <c r="DFI55" s="133"/>
      <c r="DFN55" s="133"/>
      <c r="DFS55" s="133"/>
      <c r="DFX55" s="133"/>
      <c r="DGC55" s="133"/>
      <c r="DGH55" s="133"/>
      <c r="DGM55" s="133"/>
      <c r="DGR55" s="133"/>
      <c r="DGW55" s="133"/>
      <c r="DHB55" s="133"/>
      <c r="DHG55" s="133"/>
      <c r="DHL55" s="133"/>
      <c r="DHQ55" s="133"/>
      <c r="DHV55" s="133"/>
      <c r="DIA55" s="133"/>
      <c r="DIF55" s="133"/>
      <c r="DIK55" s="133"/>
      <c r="DIP55" s="133"/>
      <c r="DIU55" s="133"/>
      <c r="DIZ55" s="133"/>
      <c r="DJE55" s="133"/>
      <c r="DJJ55" s="133"/>
      <c r="DJO55" s="133"/>
      <c r="DJT55" s="133"/>
      <c r="DJY55" s="133"/>
      <c r="DKD55" s="133"/>
      <c r="DKI55" s="133"/>
      <c r="DKN55" s="133"/>
      <c r="DKS55" s="133"/>
      <c r="DKX55" s="133"/>
      <c r="DLC55" s="133"/>
      <c r="DLH55" s="133"/>
      <c r="DLM55" s="133"/>
      <c r="DLR55" s="133"/>
      <c r="DLW55" s="133"/>
      <c r="DMB55" s="133"/>
      <c r="DMG55" s="133"/>
      <c r="DML55" s="133"/>
      <c r="DMQ55" s="133"/>
      <c r="DMV55" s="133"/>
      <c r="DNA55" s="133"/>
      <c r="DNF55" s="133"/>
      <c r="DNK55" s="133"/>
      <c r="DNP55" s="133"/>
      <c r="DNU55" s="133"/>
      <c r="DNZ55" s="133"/>
      <c r="DOE55" s="133"/>
      <c r="DOJ55" s="133"/>
      <c r="DOO55" s="133"/>
      <c r="DOT55" s="133"/>
      <c r="DOY55" s="133"/>
      <c r="DPD55" s="133"/>
      <c r="DPI55" s="133"/>
      <c r="DPN55" s="133"/>
      <c r="DPS55" s="133"/>
      <c r="DPX55" s="133"/>
      <c r="DQC55" s="133"/>
      <c r="DQH55" s="133"/>
      <c r="DQM55" s="133"/>
      <c r="DQR55" s="133"/>
      <c r="DQW55" s="133"/>
      <c r="DRB55" s="133"/>
      <c r="DRG55" s="133"/>
      <c r="DRL55" s="133"/>
      <c r="DRQ55" s="133"/>
      <c r="DRV55" s="133"/>
      <c r="DSA55" s="133"/>
      <c r="DSF55" s="133"/>
      <c r="DSK55" s="133"/>
      <c r="DSP55" s="133"/>
      <c r="DSU55" s="133"/>
      <c r="DSZ55" s="133"/>
      <c r="DTE55" s="133"/>
      <c r="DTJ55" s="133"/>
      <c r="DTO55" s="133"/>
      <c r="DTT55" s="133"/>
      <c r="DTY55" s="133"/>
      <c r="DUD55" s="133"/>
      <c r="DUI55" s="133"/>
      <c r="DUN55" s="133"/>
      <c r="DUS55" s="133"/>
      <c r="DUX55" s="133"/>
      <c r="DVC55" s="133"/>
      <c r="DVH55" s="133"/>
      <c r="DVM55" s="133"/>
      <c r="DVR55" s="133"/>
      <c r="DVW55" s="133"/>
      <c r="DWB55" s="133"/>
      <c r="DWG55" s="133"/>
      <c r="DWL55" s="133"/>
      <c r="DWQ55" s="133"/>
      <c r="DWV55" s="133"/>
      <c r="DXA55" s="133"/>
      <c r="DXF55" s="133"/>
      <c r="DXK55" s="133"/>
      <c r="DXP55" s="133"/>
      <c r="DXU55" s="133"/>
      <c r="DXZ55" s="133"/>
      <c r="DYE55" s="133"/>
      <c r="DYJ55" s="133"/>
      <c r="DYO55" s="133"/>
      <c r="DYT55" s="133"/>
      <c r="DYY55" s="133"/>
      <c r="DZD55" s="133"/>
      <c r="DZI55" s="133"/>
      <c r="DZN55" s="133"/>
      <c r="DZS55" s="133"/>
      <c r="DZX55" s="133"/>
      <c r="EAC55" s="133"/>
      <c r="EAH55" s="133"/>
      <c r="EAM55" s="133"/>
      <c r="EAR55" s="133"/>
      <c r="EAW55" s="133"/>
      <c r="EBB55" s="133"/>
      <c r="EBG55" s="133"/>
      <c r="EBL55" s="133"/>
      <c r="EBQ55" s="133"/>
      <c r="EBV55" s="133"/>
      <c r="ECA55" s="133"/>
      <c r="ECF55" s="133"/>
      <c r="ECK55" s="133"/>
      <c r="ECP55" s="133"/>
      <c r="ECU55" s="133"/>
      <c r="ECZ55" s="133"/>
      <c r="EDE55" s="133"/>
      <c r="EDJ55" s="133"/>
      <c r="EDO55" s="133"/>
      <c r="EDT55" s="133"/>
      <c r="EDY55" s="133"/>
      <c r="EED55" s="133"/>
      <c r="EEI55" s="133"/>
      <c r="EEN55" s="133"/>
      <c r="EES55" s="133"/>
      <c r="EEX55" s="133"/>
      <c r="EFC55" s="133"/>
      <c r="EFH55" s="133"/>
      <c r="EFM55" s="133"/>
      <c r="EFR55" s="133"/>
      <c r="EFW55" s="133"/>
      <c r="EGB55" s="133"/>
      <c r="EGG55" s="133"/>
      <c r="EGL55" s="133"/>
      <c r="EGQ55" s="133"/>
      <c r="EGV55" s="133"/>
      <c r="EHA55" s="133"/>
      <c r="EHF55" s="133"/>
      <c r="EHK55" s="133"/>
      <c r="EHP55" s="133"/>
      <c r="EHU55" s="133"/>
      <c r="EHZ55" s="133"/>
      <c r="EIE55" s="133"/>
      <c r="EIJ55" s="133"/>
      <c r="EIO55" s="133"/>
      <c r="EIT55" s="133"/>
      <c r="EIY55" s="133"/>
      <c r="EJD55" s="133"/>
      <c r="EJI55" s="133"/>
      <c r="EJN55" s="133"/>
      <c r="EJS55" s="133"/>
      <c r="EJX55" s="133"/>
      <c r="EKC55" s="133"/>
      <c r="EKH55" s="133"/>
      <c r="EKM55" s="133"/>
      <c r="EKR55" s="133"/>
      <c r="EKW55" s="133"/>
      <c r="ELB55" s="133"/>
      <c r="ELG55" s="133"/>
      <c r="ELL55" s="133"/>
      <c r="ELQ55" s="133"/>
      <c r="ELV55" s="133"/>
      <c r="EMA55" s="133"/>
      <c r="EMF55" s="133"/>
      <c r="EMK55" s="133"/>
      <c r="EMP55" s="133"/>
      <c r="EMU55" s="133"/>
      <c r="EMZ55" s="133"/>
      <c r="ENE55" s="133"/>
      <c r="ENJ55" s="133"/>
      <c r="ENO55" s="133"/>
      <c r="ENT55" s="133"/>
      <c r="ENY55" s="133"/>
      <c r="EOD55" s="133"/>
      <c r="EOI55" s="133"/>
      <c r="EON55" s="133"/>
      <c r="EOS55" s="133"/>
      <c r="EOX55" s="133"/>
      <c r="EPC55" s="133"/>
      <c r="EPH55" s="133"/>
      <c r="EPM55" s="133"/>
      <c r="EPR55" s="133"/>
      <c r="EPW55" s="133"/>
      <c r="EQB55" s="133"/>
      <c r="EQG55" s="133"/>
      <c r="EQL55" s="133"/>
      <c r="EQQ55" s="133"/>
      <c r="EQV55" s="133"/>
      <c r="ERA55" s="133"/>
      <c r="ERF55" s="133"/>
      <c r="ERK55" s="133"/>
      <c r="ERP55" s="133"/>
      <c r="ERU55" s="133"/>
      <c r="ERZ55" s="133"/>
      <c r="ESE55" s="133"/>
      <c r="ESJ55" s="133"/>
      <c r="ESO55" s="133"/>
      <c r="EST55" s="133"/>
      <c r="ESY55" s="133"/>
      <c r="ETD55" s="133"/>
      <c r="ETI55" s="133"/>
      <c r="ETN55" s="133"/>
      <c r="ETS55" s="133"/>
      <c r="ETX55" s="133"/>
      <c r="EUC55" s="133"/>
      <c r="EUH55" s="133"/>
      <c r="EUM55" s="133"/>
      <c r="EUR55" s="133"/>
      <c r="EUW55" s="133"/>
      <c r="EVB55" s="133"/>
      <c r="EVG55" s="133"/>
      <c r="EVL55" s="133"/>
      <c r="EVQ55" s="133"/>
      <c r="EVV55" s="133"/>
      <c r="EWA55" s="133"/>
      <c r="EWF55" s="133"/>
      <c r="EWK55" s="133"/>
      <c r="EWP55" s="133"/>
      <c r="EWU55" s="133"/>
      <c r="EWZ55" s="133"/>
      <c r="EXE55" s="133"/>
      <c r="EXJ55" s="133"/>
      <c r="EXO55" s="133"/>
      <c r="EXT55" s="133"/>
      <c r="EXY55" s="133"/>
      <c r="EYD55" s="133"/>
      <c r="EYI55" s="133"/>
      <c r="EYN55" s="133"/>
      <c r="EYS55" s="133"/>
      <c r="EYX55" s="133"/>
      <c r="EZC55" s="133"/>
      <c r="EZH55" s="133"/>
      <c r="EZM55" s="133"/>
      <c r="EZR55" s="133"/>
      <c r="EZW55" s="133"/>
      <c r="FAB55" s="133"/>
      <c r="FAG55" s="133"/>
      <c r="FAL55" s="133"/>
      <c r="FAQ55" s="133"/>
      <c r="FAV55" s="133"/>
      <c r="FBA55" s="133"/>
      <c r="FBF55" s="133"/>
      <c r="FBK55" s="133"/>
      <c r="FBP55" s="133"/>
      <c r="FBU55" s="133"/>
      <c r="FBZ55" s="133"/>
      <c r="FCE55" s="133"/>
      <c r="FCJ55" s="133"/>
      <c r="FCO55" s="133"/>
      <c r="FCT55" s="133"/>
      <c r="FCY55" s="133"/>
      <c r="FDD55" s="133"/>
      <c r="FDI55" s="133"/>
      <c r="FDN55" s="133"/>
      <c r="FDS55" s="133"/>
      <c r="FDX55" s="133"/>
      <c r="FEC55" s="133"/>
      <c r="FEH55" s="133"/>
      <c r="FEM55" s="133"/>
      <c r="FER55" s="133"/>
      <c r="FEW55" s="133"/>
      <c r="FFB55" s="133"/>
      <c r="FFG55" s="133"/>
      <c r="FFL55" s="133"/>
      <c r="FFQ55" s="133"/>
      <c r="FFV55" s="133"/>
      <c r="FGA55" s="133"/>
      <c r="FGF55" s="133"/>
      <c r="FGK55" s="133"/>
      <c r="FGP55" s="133"/>
      <c r="FGU55" s="133"/>
      <c r="FGZ55" s="133"/>
      <c r="FHE55" s="133"/>
      <c r="FHJ55" s="133"/>
      <c r="FHO55" s="133"/>
      <c r="FHT55" s="133"/>
      <c r="FHY55" s="133"/>
      <c r="FID55" s="133"/>
      <c r="FII55" s="133"/>
      <c r="FIN55" s="133"/>
      <c r="FIS55" s="133"/>
      <c r="FIX55" s="133"/>
      <c r="FJC55" s="133"/>
      <c r="FJH55" s="133"/>
      <c r="FJM55" s="133"/>
      <c r="FJR55" s="133"/>
      <c r="FJW55" s="133"/>
      <c r="FKB55" s="133"/>
      <c r="FKG55" s="133"/>
      <c r="FKL55" s="133"/>
      <c r="FKQ55" s="133"/>
      <c r="FKV55" s="133"/>
      <c r="FLA55" s="133"/>
      <c r="FLF55" s="133"/>
      <c r="FLK55" s="133"/>
      <c r="FLP55" s="133"/>
      <c r="FLU55" s="133"/>
      <c r="FLZ55" s="133"/>
      <c r="FME55" s="133"/>
      <c r="FMJ55" s="133"/>
      <c r="FMO55" s="133"/>
      <c r="FMT55" s="133"/>
      <c r="FMY55" s="133"/>
      <c r="FND55" s="133"/>
      <c r="FNI55" s="133"/>
      <c r="FNN55" s="133"/>
      <c r="FNS55" s="133"/>
      <c r="FNX55" s="133"/>
      <c r="FOC55" s="133"/>
      <c r="FOH55" s="133"/>
      <c r="FOM55" s="133"/>
      <c r="FOR55" s="133"/>
      <c r="FOW55" s="133"/>
      <c r="FPB55" s="133"/>
      <c r="FPG55" s="133"/>
      <c r="FPL55" s="133"/>
      <c r="FPQ55" s="133"/>
      <c r="FPV55" s="133"/>
      <c r="FQA55" s="133"/>
      <c r="FQF55" s="133"/>
      <c r="FQK55" s="133"/>
      <c r="FQP55" s="133"/>
      <c r="FQU55" s="133"/>
      <c r="FQZ55" s="133"/>
      <c r="FRE55" s="133"/>
      <c r="FRJ55" s="133"/>
      <c r="FRO55" s="133"/>
      <c r="FRT55" s="133"/>
      <c r="FRY55" s="133"/>
      <c r="FSD55" s="133"/>
      <c r="FSI55" s="133"/>
      <c r="FSN55" s="133"/>
      <c r="FSS55" s="133"/>
      <c r="FSX55" s="133"/>
      <c r="FTC55" s="133"/>
      <c r="FTH55" s="133"/>
      <c r="FTM55" s="133"/>
      <c r="FTR55" s="133"/>
      <c r="FTW55" s="133"/>
      <c r="FUB55" s="133"/>
      <c r="FUG55" s="133"/>
      <c r="FUL55" s="133"/>
      <c r="FUQ55" s="133"/>
      <c r="FUV55" s="133"/>
      <c r="FVA55" s="133"/>
      <c r="FVF55" s="133"/>
      <c r="FVK55" s="133"/>
      <c r="FVP55" s="133"/>
      <c r="FVU55" s="133"/>
      <c r="FVZ55" s="133"/>
      <c r="FWE55" s="133"/>
      <c r="FWJ55" s="133"/>
      <c r="FWO55" s="133"/>
      <c r="FWT55" s="133"/>
      <c r="FWY55" s="133"/>
      <c r="FXD55" s="133"/>
      <c r="FXI55" s="133"/>
      <c r="FXN55" s="133"/>
      <c r="FXS55" s="133"/>
      <c r="FXX55" s="133"/>
      <c r="FYC55" s="133"/>
      <c r="FYH55" s="133"/>
      <c r="FYM55" s="133"/>
      <c r="FYR55" s="133"/>
      <c r="FYW55" s="133"/>
      <c r="FZB55" s="133"/>
      <c r="FZG55" s="133"/>
      <c r="FZL55" s="133"/>
      <c r="FZQ55" s="133"/>
      <c r="FZV55" s="133"/>
      <c r="GAA55" s="133"/>
      <c r="GAF55" s="133"/>
      <c r="GAK55" s="133"/>
      <c r="GAP55" s="133"/>
      <c r="GAU55" s="133"/>
      <c r="GAZ55" s="133"/>
      <c r="GBE55" s="133"/>
      <c r="GBJ55" s="133"/>
      <c r="GBO55" s="133"/>
      <c r="GBT55" s="133"/>
      <c r="GBY55" s="133"/>
      <c r="GCD55" s="133"/>
      <c r="GCI55" s="133"/>
      <c r="GCN55" s="133"/>
      <c r="GCS55" s="133"/>
      <c r="GCX55" s="133"/>
      <c r="GDC55" s="133"/>
      <c r="GDH55" s="133"/>
      <c r="GDM55" s="133"/>
      <c r="GDR55" s="133"/>
      <c r="GDW55" s="133"/>
      <c r="GEB55" s="133"/>
      <c r="GEG55" s="133"/>
      <c r="GEL55" s="133"/>
      <c r="GEQ55" s="133"/>
      <c r="GEV55" s="133"/>
      <c r="GFA55" s="133"/>
      <c r="GFF55" s="133"/>
      <c r="GFK55" s="133"/>
      <c r="GFP55" s="133"/>
      <c r="GFU55" s="133"/>
      <c r="GFZ55" s="133"/>
      <c r="GGE55" s="133"/>
      <c r="GGJ55" s="133"/>
      <c r="GGO55" s="133"/>
      <c r="GGT55" s="133"/>
      <c r="GGY55" s="133"/>
      <c r="GHD55" s="133"/>
      <c r="GHI55" s="133"/>
      <c r="GHN55" s="133"/>
      <c r="GHS55" s="133"/>
      <c r="GHX55" s="133"/>
      <c r="GIC55" s="133"/>
      <c r="GIH55" s="133"/>
      <c r="GIM55" s="133"/>
      <c r="GIR55" s="133"/>
      <c r="GIW55" s="133"/>
      <c r="GJB55" s="133"/>
      <c r="GJG55" s="133"/>
      <c r="GJL55" s="133"/>
      <c r="GJQ55" s="133"/>
      <c r="GJV55" s="133"/>
      <c r="GKA55" s="133"/>
      <c r="GKF55" s="133"/>
      <c r="GKK55" s="133"/>
      <c r="GKP55" s="133"/>
      <c r="GKU55" s="133"/>
      <c r="GKZ55" s="133"/>
      <c r="GLE55" s="133"/>
      <c r="GLJ55" s="133"/>
      <c r="GLO55" s="133"/>
      <c r="GLT55" s="133"/>
      <c r="GLY55" s="133"/>
      <c r="GMD55" s="133"/>
      <c r="GMI55" s="133"/>
      <c r="GMN55" s="133"/>
      <c r="GMS55" s="133"/>
      <c r="GMX55" s="133"/>
      <c r="GNC55" s="133"/>
      <c r="GNH55" s="133"/>
      <c r="GNM55" s="133"/>
      <c r="GNR55" s="133"/>
      <c r="GNW55" s="133"/>
      <c r="GOB55" s="133"/>
      <c r="GOG55" s="133"/>
      <c r="GOL55" s="133"/>
      <c r="GOQ55" s="133"/>
      <c r="GOV55" s="133"/>
      <c r="GPA55" s="133"/>
      <c r="GPF55" s="133"/>
      <c r="GPK55" s="133"/>
      <c r="GPP55" s="133"/>
      <c r="GPU55" s="133"/>
      <c r="GPZ55" s="133"/>
      <c r="GQE55" s="133"/>
      <c r="GQJ55" s="133"/>
      <c r="GQO55" s="133"/>
      <c r="GQT55" s="133"/>
      <c r="GQY55" s="133"/>
      <c r="GRD55" s="133"/>
      <c r="GRI55" s="133"/>
      <c r="GRN55" s="133"/>
      <c r="GRS55" s="133"/>
      <c r="GRX55" s="133"/>
      <c r="GSC55" s="133"/>
      <c r="GSH55" s="133"/>
      <c r="GSM55" s="133"/>
      <c r="GSR55" s="133"/>
      <c r="GSW55" s="133"/>
      <c r="GTB55" s="133"/>
      <c r="GTG55" s="133"/>
      <c r="GTL55" s="133"/>
      <c r="GTQ55" s="133"/>
      <c r="GTV55" s="133"/>
      <c r="GUA55" s="133"/>
      <c r="GUF55" s="133"/>
      <c r="GUK55" s="133"/>
      <c r="GUP55" s="133"/>
      <c r="GUU55" s="133"/>
      <c r="GUZ55" s="133"/>
      <c r="GVE55" s="133"/>
      <c r="GVJ55" s="133"/>
      <c r="GVO55" s="133"/>
      <c r="GVT55" s="133"/>
      <c r="GVY55" s="133"/>
      <c r="GWD55" s="133"/>
      <c r="GWI55" s="133"/>
      <c r="GWN55" s="133"/>
      <c r="GWS55" s="133"/>
      <c r="GWX55" s="133"/>
      <c r="GXC55" s="133"/>
      <c r="GXH55" s="133"/>
      <c r="GXM55" s="133"/>
      <c r="GXR55" s="133"/>
      <c r="GXW55" s="133"/>
      <c r="GYB55" s="133"/>
      <c r="GYG55" s="133"/>
      <c r="GYL55" s="133"/>
      <c r="GYQ55" s="133"/>
      <c r="GYV55" s="133"/>
      <c r="GZA55" s="133"/>
      <c r="GZF55" s="133"/>
      <c r="GZK55" s="133"/>
      <c r="GZP55" s="133"/>
      <c r="GZU55" s="133"/>
      <c r="GZZ55" s="133"/>
      <c r="HAE55" s="133"/>
      <c r="HAJ55" s="133"/>
      <c r="HAO55" s="133"/>
      <c r="HAT55" s="133"/>
      <c r="HAY55" s="133"/>
      <c r="HBD55" s="133"/>
      <c r="HBI55" s="133"/>
      <c r="HBN55" s="133"/>
      <c r="HBS55" s="133"/>
      <c r="HBX55" s="133"/>
      <c r="HCC55" s="133"/>
      <c r="HCH55" s="133"/>
      <c r="HCM55" s="133"/>
      <c r="HCR55" s="133"/>
      <c r="HCW55" s="133"/>
      <c r="HDB55" s="133"/>
      <c r="HDG55" s="133"/>
      <c r="HDL55" s="133"/>
      <c r="HDQ55" s="133"/>
      <c r="HDV55" s="133"/>
      <c r="HEA55" s="133"/>
      <c r="HEF55" s="133"/>
      <c r="HEK55" s="133"/>
      <c r="HEP55" s="133"/>
      <c r="HEU55" s="133"/>
      <c r="HEZ55" s="133"/>
      <c r="HFE55" s="133"/>
      <c r="HFJ55" s="133"/>
      <c r="HFO55" s="133"/>
      <c r="HFT55" s="133"/>
      <c r="HFY55" s="133"/>
      <c r="HGD55" s="133"/>
      <c r="HGI55" s="133"/>
      <c r="HGN55" s="133"/>
      <c r="HGS55" s="133"/>
      <c r="HGX55" s="133"/>
      <c r="HHC55" s="133"/>
      <c r="HHH55" s="133"/>
      <c r="HHM55" s="133"/>
      <c r="HHR55" s="133"/>
      <c r="HHW55" s="133"/>
      <c r="HIB55" s="133"/>
      <c r="HIG55" s="133"/>
      <c r="HIL55" s="133"/>
      <c r="HIQ55" s="133"/>
      <c r="HIV55" s="133"/>
      <c r="HJA55" s="133"/>
      <c r="HJF55" s="133"/>
      <c r="HJK55" s="133"/>
      <c r="HJP55" s="133"/>
      <c r="HJU55" s="133"/>
      <c r="HJZ55" s="133"/>
      <c r="HKE55" s="133"/>
      <c r="HKJ55" s="133"/>
      <c r="HKO55" s="133"/>
      <c r="HKT55" s="133"/>
      <c r="HKY55" s="133"/>
      <c r="HLD55" s="133"/>
      <c r="HLI55" s="133"/>
      <c r="HLN55" s="133"/>
      <c r="HLS55" s="133"/>
      <c r="HLX55" s="133"/>
      <c r="HMC55" s="133"/>
      <c r="HMH55" s="133"/>
      <c r="HMM55" s="133"/>
      <c r="HMR55" s="133"/>
      <c r="HMW55" s="133"/>
      <c r="HNB55" s="133"/>
      <c r="HNG55" s="133"/>
      <c r="HNL55" s="133"/>
      <c r="HNQ55" s="133"/>
      <c r="HNV55" s="133"/>
      <c r="HOA55" s="133"/>
      <c r="HOF55" s="133"/>
      <c r="HOK55" s="133"/>
      <c r="HOP55" s="133"/>
      <c r="HOU55" s="133"/>
      <c r="HOZ55" s="133"/>
      <c r="HPE55" s="133"/>
      <c r="HPJ55" s="133"/>
      <c r="HPO55" s="133"/>
      <c r="HPT55" s="133"/>
      <c r="HPY55" s="133"/>
      <c r="HQD55" s="133"/>
      <c r="HQI55" s="133"/>
      <c r="HQN55" s="133"/>
      <c r="HQS55" s="133"/>
      <c r="HQX55" s="133"/>
      <c r="HRC55" s="133"/>
      <c r="HRH55" s="133"/>
      <c r="HRM55" s="133"/>
      <c r="HRR55" s="133"/>
      <c r="HRW55" s="133"/>
      <c r="HSB55" s="133"/>
      <c r="HSG55" s="133"/>
      <c r="HSL55" s="133"/>
      <c r="HSQ55" s="133"/>
      <c r="HSV55" s="133"/>
      <c r="HTA55" s="133"/>
      <c r="HTF55" s="133"/>
      <c r="HTK55" s="133"/>
      <c r="HTP55" s="133"/>
      <c r="HTU55" s="133"/>
      <c r="HTZ55" s="133"/>
      <c r="HUE55" s="133"/>
      <c r="HUJ55" s="133"/>
      <c r="HUO55" s="133"/>
      <c r="HUT55" s="133"/>
      <c r="HUY55" s="133"/>
      <c r="HVD55" s="133"/>
      <c r="HVI55" s="133"/>
      <c r="HVN55" s="133"/>
      <c r="HVS55" s="133"/>
      <c r="HVX55" s="133"/>
      <c r="HWC55" s="133"/>
      <c r="HWH55" s="133"/>
      <c r="HWM55" s="133"/>
      <c r="HWR55" s="133"/>
      <c r="HWW55" s="133"/>
      <c r="HXB55" s="133"/>
      <c r="HXG55" s="133"/>
      <c r="HXL55" s="133"/>
      <c r="HXQ55" s="133"/>
      <c r="HXV55" s="133"/>
      <c r="HYA55" s="133"/>
      <c r="HYF55" s="133"/>
      <c r="HYK55" s="133"/>
      <c r="HYP55" s="133"/>
      <c r="HYU55" s="133"/>
      <c r="HYZ55" s="133"/>
      <c r="HZE55" s="133"/>
      <c r="HZJ55" s="133"/>
      <c r="HZO55" s="133"/>
      <c r="HZT55" s="133"/>
      <c r="HZY55" s="133"/>
      <c r="IAD55" s="133"/>
      <c r="IAI55" s="133"/>
      <c r="IAN55" s="133"/>
      <c r="IAS55" s="133"/>
      <c r="IAX55" s="133"/>
      <c r="IBC55" s="133"/>
      <c r="IBH55" s="133"/>
      <c r="IBM55" s="133"/>
      <c r="IBR55" s="133"/>
      <c r="IBW55" s="133"/>
      <c r="ICB55" s="133"/>
      <c r="ICG55" s="133"/>
      <c r="ICL55" s="133"/>
      <c r="ICQ55" s="133"/>
      <c r="ICV55" s="133"/>
      <c r="IDA55" s="133"/>
      <c r="IDF55" s="133"/>
      <c r="IDK55" s="133"/>
      <c r="IDP55" s="133"/>
      <c r="IDU55" s="133"/>
      <c r="IDZ55" s="133"/>
      <c r="IEE55" s="133"/>
      <c r="IEJ55" s="133"/>
      <c r="IEO55" s="133"/>
      <c r="IET55" s="133"/>
      <c r="IEY55" s="133"/>
      <c r="IFD55" s="133"/>
      <c r="IFI55" s="133"/>
      <c r="IFN55" s="133"/>
      <c r="IFS55" s="133"/>
      <c r="IFX55" s="133"/>
      <c r="IGC55" s="133"/>
      <c r="IGH55" s="133"/>
      <c r="IGM55" s="133"/>
      <c r="IGR55" s="133"/>
      <c r="IGW55" s="133"/>
      <c r="IHB55" s="133"/>
      <c r="IHG55" s="133"/>
      <c r="IHL55" s="133"/>
      <c r="IHQ55" s="133"/>
      <c r="IHV55" s="133"/>
      <c r="IIA55" s="133"/>
      <c r="IIF55" s="133"/>
      <c r="IIK55" s="133"/>
      <c r="IIP55" s="133"/>
      <c r="IIU55" s="133"/>
      <c r="IIZ55" s="133"/>
      <c r="IJE55" s="133"/>
      <c r="IJJ55" s="133"/>
      <c r="IJO55" s="133"/>
      <c r="IJT55" s="133"/>
      <c r="IJY55" s="133"/>
      <c r="IKD55" s="133"/>
      <c r="IKI55" s="133"/>
      <c r="IKN55" s="133"/>
      <c r="IKS55" s="133"/>
      <c r="IKX55" s="133"/>
      <c r="ILC55" s="133"/>
      <c r="ILH55" s="133"/>
      <c r="ILM55" s="133"/>
      <c r="ILR55" s="133"/>
      <c r="ILW55" s="133"/>
      <c r="IMB55" s="133"/>
      <c r="IMG55" s="133"/>
      <c r="IML55" s="133"/>
      <c r="IMQ55" s="133"/>
      <c r="IMV55" s="133"/>
      <c r="INA55" s="133"/>
      <c r="INF55" s="133"/>
      <c r="INK55" s="133"/>
      <c r="INP55" s="133"/>
      <c r="INU55" s="133"/>
      <c r="INZ55" s="133"/>
      <c r="IOE55" s="133"/>
      <c r="IOJ55" s="133"/>
      <c r="IOO55" s="133"/>
      <c r="IOT55" s="133"/>
      <c r="IOY55" s="133"/>
      <c r="IPD55" s="133"/>
      <c r="IPI55" s="133"/>
      <c r="IPN55" s="133"/>
      <c r="IPS55" s="133"/>
      <c r="IPX55" s="133"/>
      <c r="IQC55" s="133"/>
      <c r="IQH55" s="133"/>
      <c r="IQM55" s="133"/>
      <c r="IQR55" s="133"/>
      <c r="IQW55" s="133"/>
      <c r="IRB55" s="133"/>
      <c r="IRG55" s="133"/>
      <c r="IRL55" s="133"/>
      <c r="IRQ55" s="133"/>
      <c r="IRV55" s="133"/>
      <c r="ISA55" s="133"/>
      <c r="ISF55" s="133"/>
      <c r="ISK55" s="133"/>
      <c r="ISP55" s="133"/>
      <c r="ISU55" s="133"/>
      <c r="ISZ55" s="133"/>
      <c r="ITE55" s="133"/>
      <c r="ITJ55" s="133"/>
      <c r="ITO55" s="133"/>
      <c r="ITT55" s="133"/>
      <c r="ITY55" s="133"/>
      <c r="IUD55" s="133"/>
      <c r="IUI55" s="133"/>
      <c r="IUN55" s="133"/>
      <c r="IUS55" s="133"/>
      <c r="IUX55" s="133"/>
      <c r="IVC55" s="133"/>
      <c r="IVH55" s="133"/>
      <c r="IVM55" s="133"/>
      <c r="IVR55" s="133"/>
      <c r="IVW55" s="133"/>
      <c r="IWB55" s="133"/>
      <c r="IWG55" s="133"/>
      <c r="IWL55" s="133"/>
      <c r="IWQ55" s="133"/>
      <c r="IWV55" s="133"/>
      <c r="IXA55" s="133"/>
      <c r="IXF55" s="133"/>
      <c r="IXK55" s="133"/>
      <c r="IXP55" s="133"/>
      <c r="IXU55" s="133"/>
      <c r="IXZ55" s="133"/>
      <c r="IYE55" s="133"/>
      <c r="IYJ55" s="133"/>
      <c r="IYO55" s="133"/>
      <c r="IYT55" s="133"/>
      <c r="IYY55" s="133"/>
      <c r="IZD55" s="133"/>
      <c r="IZI55" s="133"/>
      <c r="IZN55" s="133"/>
      <c r="IZS55" s="133"/>
      <c r="IZX55" s="133"/>
      <c r="JAC55" s="133"/>
      <c r="JAH55" s="133"/>
      <c r="JAM55" s="133"/>
      <c r="JAR55" s="133"/>
      <c r="JAW55" s="133"/>
      <c r="JBB55" s="133"/>
      <c r="JBG55" s="133"/>
      <c r="JBL55" s="133"/>
      <c r="JBQ55" s="133"/>
      <c r="JBV55" s="133"/>
      <c r="JCA55" s="133"/>
      <c r="JCF55" s="133"/>
      <c r="JCK55" s="133"/>
      <c r="JCP55" s="133"/>
      <c r="JCU55" s="133"/>
      <c r="JCZ55" s="133"/>
      <c r="JDE55" s="133"/>
      <c r="JDJ55" s="133"/>
      <c r="JDO55" s="133"/>
      <c r="JDT55" s="133"/>
      <c r="JDY55" s="133"/>
      <c r="JED55" s="133"/>
      <c r="JEI55" s="133"/>
      <c r="JEN55" s="133"/>
      <c r="JES55" s="133"/>
      <c r="JEX55" s="133"/>
      <c r="JFC55" s="133"/>
      <c r="JFH55" s="133"/>
      <c r="JFM55" s="133"/>
      <c r="JFR55" s="133"/>
      <c r="JFW55" s="133"/>
      <c r="JGB55" s="133"/>
      <c r="JGG55" s="133"/>
      <c r="JGL55" s="133"/>
      <c r="JGQ55" s="133"/>
      <c r="JGV55" s="133"/>
      <c r="JHA55" s="133"/>
      <c r="JHF55" s="133"/>
      <c r="JHK55" s="133"/>
      <c r="JHP55" s="133"/>
      <c r="JHU55" s="133"/>
      <c r="JHZ55" s="133"/>
      <c r="JIE55" s="133"/>
      <c r="JIJ55" s="133"/>
      <c r="JIO55" s="133"/>
      <c r="JIT55" s="133"/>
      <c r="JIY55" s="133"/>
      <c r="JJD55" s="133"/>
      <c r="JJI55" s="133"/>
      <c r="JJN55" s="133"/>
      <c r="JJS55" s="133"/>
      <c r="JJX55" s="133"/>
      <c r="JKC55" s="133"/>
      <c r="JKH55" s="133"/>
      <c r="JKM55" s="133"/>
      <c r="JKR55" s="133"/>
      <c r="JKW55" s="133"/>
      <c r="JLB55" s="133"/>
      <c r="JLG55" s="133"/>
      <c r="JLL55" s="133"/>
      <c r="JLQ55" s="133"/>
      <c r="JLV55" s="133"/>
      <c r="JMA55" s="133"/>
      <c r="JMF55" s="133"/>
      <c r="JMK55" s="133"/>
      <c r="JMP55" s="133"/>
      <c r="JMU55" s="133"/>
      <c r="JMZ55" s="133"/>
      <c r="JNE55" s="133"/>
      <c r="JNJ55" s="133"/>
      <c r="JNO55" s="133"/>
      <c r="JNT55" s="133"/>
      <c r="JNY55" s="133"/>
      <c r="JOD55" s="133"/>
      <c r="JOI55" s="133"/>
      <c r="JON55" s="133"/>
      <c r="JOS55" s="133"/>
      <c r="JOX55" s="133"/>
      <c r="JPC55" s="133"/>
      <c r="JPH55" s="133"/>
      <c r="JPM55" s="133"/>
      <c r="JPR55" s="133"/>
      <c r="JPW55" s="133"/>
      <c r="JQB55" s="133"/>
      <c r="JQG55" s="133"/>
      <c r="JQL55" s="133"/>
      <c r="JQQ55" s="133"/>
      <c r="JQV55" s="133"/>
      <c r="JRA55" s="133"/>
      <c r="JRF55" s="133"/>
      <c r="JRK55" s="133"/>
      <c r="JRP55" s="133"/>
      <c r="JRU55" s="133"/>
      <c r="JRZ55" s="133"/>
      <c r="JSE55" s="133"/>
      <c r="JSJ55" s="133"/>
      <c r="JSO55" s="133"/>
      <c r="JST55" s="133"/>
      <c r="JSY55" s="133"/>
      <c r="JTD55" s="133"/>
      <c r="JTI55" s="133"/>
      <c r="JTN55" s="133"/>
      <c r="JTS55" s="133"/>
      <c r="JTX55" s="133"/>
      <c r="JUC55" s="133"/>
      <c r="JUH55" s="133"/>
      <c r="JUM55" s="133"/>
      <c r="JUR55" s="133"/>
      <c r="JUW55" s="133"/>
      <c r="JVB55" s="133"/>
      <c r="JVG55" s="133"/>
      <c r="JVL55" s="133"/>
      <c r="JVQ55" s="133"/>
      <c r="JVV55" s="133"/>
      <c r="JWA55" s="133"/>
      <c r="JWF55" s="133"/>
      <c r="JWK55" s="133"/>
      <c r="JWP55" s="133"/>
      <c r="JWU55" s="133"/>
      <c r="JWZ55" s="133"/>
      <c r="JXE55" s="133"/>
      <c r="JXJ55" s="133"/>
      <c r="JXO55" s="133"/>
      <c r="JXT55" s="133"/>
      <c r="JXY55" s="133"/>
      <c r="JYD55" s="133"/>
      <c r="JYI55" s="133"/>
      <c r="JYN55" s="133"/>
      <c r="JYS55" s="133"/>
      <c r="JYX55" s="133"/>
      <c r="JZC55" s="133"/>
      <c r="JZH55" s="133"/>
      <c r="JZM55" s="133"/>
      <c r="JZR55" s="133"/>
      <c r="JZW55" s="133"/>
      <c r="KAB55" s="133"/>
      <c r="KAG55" s="133"/>
      <c r="KAL55" s="133"/>
      <c r="KAQ55" s="133"/>
      <c r="KAV55" s="133"/>
      <c r="KBA55" s="133"/>
      <c r="KBF55" s="133"/>
      <c r="KBK55" s="133"/>
      <c r="KBP55" s="133"/>
      <c r="KBU55" s="133"/>
      <c r="KBZ55" s="133"/>
      <c r="KCE55" s="133"/>
      <c r="KCJ55" s="133"/>
      <c r="KCO55" s="133"/>
      <c r="KCT55" s="133"/>
      <c r="KCY55" s="133"/>
      <c r="KDD55" s="133"/>
      <c r="KDI55" s="133"/>
      <c r="KDN55" s="133"/>
      <c r="KDS55" s="133"/>
      <c r="KDX55" s="133"/>
      <c r="KEC55" s="133"/>
      <c r="KEH55" s="133"/>
      <c r="KEM55" s="133"/>
      <c r="KER55" s="133"/>
      <c r="KEW55" s="133"/>
      <c r="KFB55" s="133"/>
      <c r="KFG55" s="133"/>
      <c r="KFL55" s="133"/>
      <c r="KFQ55" s="133"/>
      <c r="KFV55" s="133"/>
      <c r="KGA55" s="133"/>
      <c r="KGF55" s="133"/>
      <c r="KGK55" s="133"/>
      <c r="KGP55" s="133"/>
      <c r="KGU55" s="133"/>
      <c r="KGZ55" s="133"/>
      <c r="KHE55" s="133"/>
      <c r="KHJ55" s="133"/>
      <c r="KHO55" s="133"/>
      <c r="KHT55" s="133"/>
      <c r="KHY55" s="133"/>
      <c r="KID55" s="133"/>
      <c r="KII55" s="133"/>
      <c r="KIN55" s="133"/>
      <c r="KIS55" s="133"/>
      <c r="KIX55" s="133"/>
      <c r="KJC55" s="133"/>
      <c r="KJH55" s="133"/>
      <c r="KJM55" s="133"/>
      <c r="KJR55" s="133"/>
      <c r="KJW55" s="133"/>
      <c r="KKB55" s="133"/>
      <c r="KKG55" s="133"/>
      <c r="KKL55" s="133"/>
      <c r="KKQ55" s="133"/>
      <c r="KKV55" s="133"/>
      <c r="KLA55" s="133"/>
      <c r="KLF55" s="133"/>
      <c r="KLK55" s="133"/>
      <c r="KLP55" s="133"/>
      <c r="KLU55" s="133"/>
      <c r="KLZ55" s="133"/>
      <c r="KME55" s="133"/>
      <c r="KMJ55" s="133"/>
      <c r="KMO55" s="133"/>
      <c r="KMT55" s="133"/>
      <c r="KMY55" s="133"/>
      <c r="KND55" s="133"/>
      <c r="KNI55" s="133"/>
      <c r="KNN55" s="133"/>
      <c r="KNS55" s="133"/>
      <c r="KNX55" s="133"/>
      <c r="KOC55" s="133"/>
      <c r="KOH55" s="133"/>
      <c r="KOM55" s="133"/>
      <c r="KOR55" s="133"/>
      <c r="KOW55" s="133"/>
      <c r="KPB55" s="133"/>
      <c r="KPG55" s="133"/>
      <c r="KPL55" s="133"/>
      <c r="KPQ55" s="133"/>
      <c r="KPV55" s="133"/>
      <c r="KQA55" s="133"/>
      <c r="KQF55" s="133"/>
      <c r="KQK55" s="133"/>
      <c r="KQP55" s="133"/>
      <c r="KQU55" s="133"/>
      <c r="KQZ55" s="133"/>
      <c r="KRE55" s="133"/>
      <c r="KRJ55" s="133"/>
      <c r="KRO55" s="133"/>
      <c r="KRT55" s="133"/>
      <c r="KRY55" s="133"/>
      <c r="KSD55" s="133"/>
      <c r="KSI55" s="133"/>
      <c r="KSN55" s="133"/>
      <c r="KSS55" s="133"/>
      <c r="KSX55" s="133"/>
      <c r="KTC55" s="133"/>
      <c r="KTH55" s="133"/>
      <c r="KTM55" s="133"/>
      <c r="KTR55" s="133"/>
      <c r="KTW55" s="133"/>
      <c r="KUB55" s="133"/>
      <c r="KUG55" s="133"/>
      <c r="KUL55" s="133"/>
      <c r="KUQ55" s="133"/>
      <c r="KUV55" s="133"/>
      <c r="KVA55" s="133"/>
      <c r="KVF55" s="133"/>
      <c r="KVK55" s="133"/>
      <c r="KVP55" s="133"/>
      <c r="KVU55" s="133"/>
      <c r="KVZ55" s="133"/>
      <c r="KWE55" s="133"/>
      <c r="KWJ55" s="133"/>
      <c r="KWO55" s="133"/>
      <c r="KWT55" s="133"/>
      <c r="KWY55" s="133"/>
      <c r="KXD55" s="133"/>
      <c r="KXI55" s="133"/>
      <c r="KXN55" s="133"/>
      <c r="KXS55" s="133"/>
      <c r="KXX55" s="133"/>
      <c r="KYC55" s="133"/>
      <c r="KYH55" s="133"/>
      <c r="KYM55" s="133"/>
      <c r="KYR55" s="133"/>
      <c r="KYW55" s="133"/>
      <c r="KZB55" s="133"/>
      <c r="KZG55" s="133"/>
      <c r="KZL55" s="133"/>
      <c r="KZQ55" s="133"/>
      <c r="KZV55" s="133"/>
      <c r="LAA55" s="133"/>
      <c r="LAF55" s="133"/>
      <c r="LAK55" s="133"/>
      <c r="LAP55" s="133"/>
      <c r="LAU55" s="133"/>
      <c r="LAZ55" s="133"/>
      <c r="LBE55" s="133"/>
      <c r="LBJ55" s="133"/>
      <c r="LBO55" s="133"/>
      <c r="LBT55" s="133"/>
      <c r="LBY55" s="133"/>
      <c r="LCD55" s="133"/>
      <c r="LCI55" s="133"/>
      <c r="LCN55" s="133"/>
      <c r="LCS55" s="133"/>
      <c r="LCX55" s="133"/>
      <c r="LDC55" s="133"/>
      <c r="LDH55" s="133"/>
      <c r="LDM55" s="133"/>
      <c r="LDR55" s="133"/>
      <c r="LDW55" s="133"/>
      <c r="LEB55" s="133"/>
      <c r="LEG55" s="133"/>
      <c r="LEL55" s="133"/>
      <c r="LEQ55" s="133"/>
      <c r="LEV55" s="133"/>
      <c r="LFA55" s="133"/>
      <c r="LFF55" s="133"/>
      <c r="LFK55" s="133"/>
      <c r="LFP55" s="133"/>
      <c r="LFU55" s="133"/>
      <c r="LFZ55" s="133"/>
      <c r="LGE55" s="133"/>
      <c r="LGJ55" s="133"/>
      <c r="LGO55" s="133"/>
      <c r="LGT55" s="133"/>
      <c r="LGY55" s="133"/>
      <c r="LHD55" s="133"/>
      <c r="LHI55" s="133"/>
      <c r="LHN55" s="133"/>
      <c r="LHS55" s="133"/>
      <c r="LHX55" s="133"/>
      <c r="LIC55" s="133"/>
      <c r="LIH55" s="133"/>
      <c r="LIM55" s="133"/>
      <c r="LIR55" s="133"/>
      <c r="LIW55" s="133"/>
      <c r="LJB55" s="133"/>
      <c r="LJG55" s="133"/>
      <c r="LJL55" s="133"/>
      <c r="LJQ55" s="133"/>
      <c r="LJV55" s="133"/>
      <c r="LKA55" s="133"/>
      <c r="LKF55" s="133"/>
      <c r="LKK55" s="133"/>
      <c r="LKP55" s="133"/>
      <c r="LKU55" s="133"/>
      <c r="LKZ55" s="133"/>
      <c r="LLE55" s="133"/>
      <c r="LLJ55" s="133"/>
      <c r="LLO55" s="133"/>
      <c r="LLT55" s="133"/>
      <c r="LLY55" s="133"/>
      <c r="LMD55" s="133"/>
      <c r="LMI55" s="133"/>
      <c r="LMN55" s="133"/>
      <c r="LMS55" s="133"/>
      <c r="LMX55" s="133"/>
      <c r="LNC55" s="133"/>
      <c r="LNH55" s="133"/>
      <c r="LNM55" s="133"/>
      <c r="LNR55" s="133"/>
      <c r="LNW55" s="133"/>
      <c r="LOB55" s="133"/>
      <c r="LOG55" s="133"/>
      <c r="LOL55" s="133"/>
      <c r="LOQ55" s="133"/>
      <c r="LOV55" s="133"/>
      <c r="LPA55" s="133"/>
      <c r="LPF55" s="133"/>
      <c r="LPK55" s="133"/>
      <c r="LPP55" s="133"/>
      <c r="LPU55" s="133"/>
      <c r="LPZ55" s="133"/>
      <c r="LQE55" s="133"/>
      <c r="LQJ55" s="133"/>
      <c r="LQO55" s="133"/>
      <c r="LQT55" s="133"/>
      <c r="LQY55" s="133"/>
      <c r="LRD55" s="133"/>
      <c r="LRI55" s="133"/>
      <c r="LRN55" s="133"/>
      <c r="LRS55" s="133"/>
      <c r="LRX55" s="133"/>
      <c r="LSC55" s="133"/>
      <c r="LSH55" s="133"/>
      <c r="LSM55" s="133"/>
      <c r="LSR55" s="133"/>
      <c r="LSW55" s="133"/>
      <c r="LTB55" s="133"/>
      <c r="LTG55" s="133"/>
      <c r="LTL55" s="133"/>
      <c r="LTQ55" s="133"/>
      <c r="LTV55" s="133"/>
      <c r="LUA55" s="133"/>
      <c r="LUF55" s="133"/>
      <c r="LUK55" s="133"/>
      <c r="LUP55" s="133"/>
      <c r="LUU55" s="133"/>
      <c r="LUZ55" s="133"/>
      <c r="LVE55" s="133"/>
      <c r="LVJ55" s="133"/>
      <c r="LVO55" s="133"/>
      <c r="LVT55" s="133"/>
      <c r="LVY55" s="133"/>
      <c r="LWD55" s="133"/>
      <c r="LWI55" s="133"/>
      <c r="LWN55" s="133"/>
      <c r="LWS55" s="133"/>
      <c r="LWX55" s="133"/>
      <c r="LXC55" s="133"/>
      <c r="LXH55" s="133"/>
      <c r="LXM55" s="133"/>
      <c r="LXR55" s="133"/>
      <c r="LXW55" s="133"/>
      <c r="LYB55" s="133"/>
      <c r="LYG55" s="133"/>
      <c r="LYL55" s="133"/>
      <c r="LYQ55" s="133"/>
      <c r="LYV55" s="133"/>
      <c r="LZA55" s="133"/>
      <c r="LZF55" s="133"/>
      <c r="LZK55" s="133"/>
      <c r="LZP55" s="133"/>
      <c r="LZU55" s="133"/>
      <c r="LZZ55" s="133"/>
      <c r="MAE55" s="133"/>
      <c r="MAJ55" s="133"/>
      <c r="MAO55" s="133"/>
      <c r="MAT55" s="133"/>
      <c r="MAY55" s="133"/>
      <c r="MBD55" s="133"/>
      <c r="MBI55" s="133"/>
      <c r="MBN55" s="133"/>
      <c r="MBS55" s="133"/>
      <c r="MBX55" s="133"/>
      <c r="MCC55" s="133"/>
      <c r="MCH55" s="133"/>
      <c r="MCM55" s="133"/>
      <c r="MCR55" s="133"/>
      <c r="MCW55" s="133"/>
      <c r="MDB55" s="133"/>
      <c r="MDG55" s="133"/>
      <c r="MDL55" s="133"/>
      <c r="MDQ55" s="133"/>
      <c r="MDV55" s="133"/>
      <c r="MEA55" s="133"/>
      <c r="MEF55" s="133"/>
      <c r="MEK55" s="133"/>
      <c r="MEP55" s="133"/>
      <c r="MEU55" s="133"/>
      <c r="MEZ55" s="133"/>
      <c r="MFE55" s="133"/>
      <c r="MFJ55" s="133"/>
      <c r="MFO55" s="133"/>
      <c r="MFT55" s="133"/>
      <c r="MFY55" s="133"/>
      <c r="MGD55" s="133"/>
      <c r="MGI55" s="133"/>
      <c r="MGN55" s="133"/>
      <c r="MGS55" s="133"/>
      <c r="MGX55" s="133"/>
      <c r="MHC55" s="133"/>
      <c r="MHH55" s="133"/>
      <c r="MHM55" s="133"/>
      <c r="MHR55" s="133"/>
      <c r="MHW55" s="133"/>
      <c r="MIB55" s="133"/>
      <c r="MIG55" s="133"/>
      <c r="MIL55" s="133"/>
      <c r="MIQ55" s="133"/>
      <c r="MIV55" s="133"/>
      <c r="MJA55" s="133"/>
      <c r="MJF55" s="133"/>
      <c r="MJK55" s="133"/>
      <c r="MJP55" s="133"/>
      <c r="MJU55" s="133"/>
      <c r="MJZ55" s="133"/>
      <c r="MKE55" s="133"/>
      <c r="MKJ55" s="133"/>
      <c r="MKO55" s="133"/>
      <c r="MKT55" s="133"/>
      <c r="MKY55" s="133"/>
      <c r="MLD55" s="133"/>
      <c r="MLI55" s="133"/>
      <c r="MLN55" s="133"/>
      <c r="MLS55" s="133"/>
      <c r="MLX55" s="133"/>
      <c r="MMC55" s="133"/>
      <c r="MMH55" s="133"/>
      <c r="MMM55" s="133"/>
      <c r="MMR55" s="133"/>
      <c r="MMW55" s="133"/>
      <c r="MNB55" s="133"/>
      <c r="MNG55" s="133"/>
      <c r="MNL55" s="133"/>
      <c r="MNQ55" s="133"/>
      <c r="MNV55" s="133"/>
      <c r="MOA55" s="133"/>
      <c r="MOF55" s="133"/>
      <c r="MOK55" s="133"/>
      <c r="MOP55" s="133"/>
      <c r="MOU55" s="133"/>
      <c r="MOZ55" s="133"/>
      <c r="MPE55" s="133"/>
      <c r="MPJ55" s="133"/>
      <c r="MPO55" s="133"/>
      <c r="MPT55" s="133"/>
      <c r="MPY55" s="133"/>
      <c r="MQD55" s="133"/>
      <c r="MQI55" s="133"/>
      <c r="MQN55" s="133"/>
      <c r="MQS55" s="133"/>
      <c r="MQX55" s="133"/>
      <c r="MRC55" s="133"/>
      <c r="MRH55" s="133"/>
      <c r="MRM55" s="133"/>
      <c r="MRR55" s="133"/>
      <c r="MRW55" s="133"/>
      <c r="MSB55" s="133"/>
      <c r="MSG55" s="133"/>
      <c r="MSL55" s="133"/>
      <c r="MSQ55" s="133"/>
      <c r="MSV55" s="133"/>
      <c r="MTA55" s="133"/>
      <c r="MTF55" s="133"/>
      <c r="MTK55" s="133"/>
      <c r="MTP55" s="133"/>
      <c r="MTU55" s="133"/>
      <c r="MTZ55" s="133"/>
      <c r="MUE55" s="133"/>
      <c r="MUJ55" s="133"/>
      <c r="MUO55" s="133"/>
      <c r="MUT55" s="133"/>
      <c r="MUY55" s="133"/>
      <c r="MVD55" s="133"/>
      <c r="MVI55" s="133"/>
      <c r="MVN55" s="133"/>
      <c r="MVS55" s="133"/>
      <c r="MVX55" s="133"/>
      <c r="MWC55" s="133"/>
      <c r="MWH55" s="133"/>
      <c r="MWM55" s="133"/>
      <c r="MWR55" s="133"/>
      <c r="MWW55" s="133"/>
      <c r="MXB55" s="133"/>
      <c r="MXG55" s="133"/>
      <c r="MXL55" s="133"/>
      <c r="MXQ55" s="133"/>
      <c r="MXV55" s="133"/>
      <c r="MYA55" s="133"/>
      <c r="MYF55" s="133"/>
      <c r="MYK55" s="133"/>
      <c r="MYP55" s="133"/>
      <c r="MYU55" s="133"/>
      <c r="MYZ55" s="133"/>
      <c r="MZE55" s="133"/>
      <c r="MZJ55" s="133"/>
      <c r="MZO55" s="133"/>
      <c r="MZT55" s="133"/>
      <c r="MZY55" s="133"/>
      <c r="NAD55" s="133"/>
      <c r="NAI55" s="133"/>
      <c r="NAN55" s="133"/>
      <c r="NAS55" s="133"/>
      <c r="NAX55" s="133"/>
      <c r="NBC55" s="133"/>
      <c r="NBH55" s="133"/>
      <c r="NBM55" s="133"/>
      <c r="NBR55" s="133"/>
      <c r="NBW55" s="133"/>
      <c r="NCB55" s="133"/>
      <c r="NCG55" s="133"/>
      <c r="NCL55" s="133"/>
      <c r="NCQ55" s="133"/>
      <c r="NCV55" s="133"/>
      <c r="NDA55" s="133"/>
      <c r="NDF55" s="133"/>
      <c r="NDK55" s="133"/>
      <c r="NDP55" s="133"/>
      <c r="NDU55" s="133"/>
      <c r="NDZ55" s="133"/>
      <c r="NEE55" s="133"/>
      <c r="NEJ55" s="133"/>
      <c r="NEO55" s="133"/>
      <c r="NET55" s="133"/>
      <c r="NEY55" s="133"/>
      <c r="NFD55" s="133"/>
      <c r="NFI55" s="133"/>
      <c r="NFN55" s="133"/>
      <c r="NFS55" s="133"/>
      <c r="NFX55" s="133"/>
      <c r="NGC55" s="133"/>
      <c r="NGH55" s="133"/>
      <c r="NGM55" s="133"/>
      <c r="NGR55" s="133"/>
      <c r="NGW55" s="133"/>
      <c r="NHB55" s="133"/>
      <c r="NHG55" s="133"/>
      <c r="NHL55" s="133"/>
      <c r="NHQ55" s="133"/>
      <c r="NHV55" s="133"/>
      <c r="NIA55" s="133"/>
      <c r="NIF55" s="133"/>
      <c r="NIK55" s="133"/>
      <c r="NIP55" s="133"/>
      <c r="NIU55" s="133"/>
      <c r="NIZ55" s="133"/>
      <c r="NJE55" s="133"/>
      <c r="NJJ55" s="133"/>
      <c r="NJO55" s="133"/>
      <c r="NJT55" s="133"/>
      <c r="NJY55" s="133"/>
      <c r="NKD55" s="133"/>
      <c r="NKI55" s="133"/>
      <c r="NKN55" s="133"/>
      <c r="NKS55" s="133"/>
      <c r="NKX55" s="133"/>
      <c r="NLC55" s="133"/>
      <c r="NLH55" s="133"/>
      <c r="NLM55" s="133"/>
      <c r="NLR55" s="133"/>
      <c r="NLW55" s="133"/>
      <c r="NMB55" s="133"/>
      <c r="NMG55" s="133"/>
      <c r="NML55" s="133"/>
      <c r="NMQ55" s="133"/>
      <c r="NMV55" s="133"/>
      <c r="NNA55" s="133"/>
      <c r="NNF55" s="133"/>
      <c r="NNK55" s="133"/>
      <c r="NNP55" s="133"/>
      <c r="NNU55" s="133"/>
      <c r="NNZ55" s="133"/>
      <c r="NOE55" s="133"/>
      <c r="NOJ55" s="133"/>
      <c r="NOO55" s="133"/>
      <c r="NOT55" s="133"/>
      <c r="NOY55" s="133"/>
      <c r="NPD55" s="133"/>
      <c r="NPI55" s="133"/>
      <c r="NPN55" s="133"/>
      <c r="NPS55" s="133"/>
      <c r="NPX55" s="133"/>
      <c r="NQC55" s="133"/>
      <c r="NQH55" s="133"/>
      <c r="NQM55" s="133"/>
      <c r="NQR55" s="133"/>
      <c r="NQW55" s="133"/>
      <c r="NRB55" s="133"/>
      <c r="NRG55" s="133"/>
      <c r="NRL55" s="133"/>
      <c r="NRQ55" s="133"/>
      <c r="NRV55" s="133"/>
      <c r="NSA55" s="133"/>
      <c r="NSF55" s="133"/>
      <c r="NSK55" s="133"/>
      <c r="NSP55" s="133"/>
      <c r="NSU55" s="133"/>
      <c r="NSZ55" s="133"/>
      <c r="NTE55" s="133"/>
      <c r="NTJ55" s="133"/>
      <c r="NTO55" s="133"/>
      <c r="NTT55" s="133"/>
      <c r="NTY55" s="133"/>
      <c r="NUD55" s="133"/>
      <c r="NUI55" s="133"/>
      <c r="NUN55" s="133"/>
      <c r="NUS55" s="133"/>
      <c r="NUX55" s="133"/>
      <c r="NVC55" s="133"/>
      <c r="NVH55" s="133"/>
      <c r="NVM55" s="133"/>
      <c r="NVR55" s="133"/>
      <c r="NVW55" s="133"/>
      <c r="NWB55" s="133"/>
      <c r="NWG55" s="133"/>
      <c r="NWL55" s="133"/>
      <c r="NWQ55" s="133"/>
      <c r="NWV55" s="133"/>
      <c r="NXA55" s="133"/>
      <c r="NXF55" s="133"/>
      <c r="NXK55" s="133"/>
      <c r="NXP55" s="133"/>
      <c r="NXU55" s="133"/>
      <c r="NXZ55" s="133"/>
      <c r="NYE55" s="133"/>
      <c r="NYJ55" s="133"/>
      <c r="NYO55" s="133"/>
      <c r="NYT55" s="133"/>
      <c r="NYY55" s="133"/>
      <c r="NZD55" s="133"/>
      <c r="NZI55" s="133"/>
      <c r="NZN55" s="133"/>
      <c r="NZS55" s="133"/>
      <c r="NZX55" s="133"/>
      <c r="OAC55" s="133"/>
      <c r="OAH55" s="133"/>
      <c r="OAM55" s="133"/>
      <c r="OAR55" s="133"/>
      <c r="OAW55" s="133"/>
      <c r="OBB55" s="133"/>
      <c r="OBG55" s="133"/>
      <c r="OBL55" s="133"/>
      <c r="OBQ55" s="133"/>
      <c r="OBV55" s="133"/>
      <c r="OCA55" s="133"/>
      <c r="OCF55" s="133"/>
      <c r="OCK55" s="133"/>
      <c r="OCP55" s="133"/>
      <c r="OCU55" s="133"/>
      <c r="OCZ55" s="133"/>
      <c r="ODE55" s="133"/>
      <c r="ODJ55" s="133"/>
      <c r="ODO55" s="133"/>
      <c r="ODT55" s="133"/>
      <c r="ODY55" s="133"/>
      <c r="OED55" s="133"/>
      <c r="OEI55" s="133"/>
      <c r="OEN55" s="133"/>
      <c r="OES55" s="133"/>
      <c r="OEX55" s="133"/>
      <c r="OFC55" s="133"/>
      <c r="OFH55" s="133"/>
      <c r="OFM55" s="133"/>
      <c r="OFR55" s="133"/>
      <c r="OFW55" s="133"/>
      <c r="OGB55" s="133"/>
      <c r="OGG55" s="133"/>
      <c r="OGL55" s="133"/>
      <c r="OGQ55" s="133"/>
      <c r="OGV55" s="133"/>
      <c r="OHA55" s="133"/>
      <c r="OHF55" s="133"/>
      <c r="OHK55" s="133"/>
      <c r="OHP55" s="133"/>
      <c r="OHU55" s="133"/>
      <c r="OHZ55" s="133"/>
      <c r="OIE55" s="133"/>
      <c r="OIJ55" s="133"/>
      <c r="OIO55" s="133"/>
      <c r="OIT55" s="133"/>
      <c r="OIY55" s="133"/>
      <c r="OJD55" s="133"/>
      <c r="OJI55" s="133"/>
      <c r="OJN55" s="133"/>
      <c r="OJS55" s="133"/>
      <c r="OJX55" s="133"/>
      <c r="OKC55" s="133"/>
      <c r="OKH55" s="133"/>
      <c r="OKM55" s="133"/>
      <c r="OKR55" s="133"/>
      <c r="OKW55" s="133"/>
      <c r="OLB55" s="133"/>
      <c r="OLG55" s="133"/>
      <c r="OLL55" s="133"/>
      <c r="OLQ55" s="133"/>
      <c r="OLV55" s="133"/>
      <c r="OMA55" s="133"/>
      <c r="OMF55" s="133"/>
      <c r="OMK55" s="133"/>
      <c r="OMP55" s="133"/>
      <c r="OMU55" s="133"/>
      <c r="OMZ55" s="133"/>
      <c r="ONE55" s="133"/>
      <c r="ONJ55" s="133"/>
      <c r="ONO55" s="133"/>
      <c r="ONT55" s="133"/>
      <c r="ONY55" s="133"/>
      <c r="OOD55" s="133"/>
      <c r="OOI55" s="133"/>
      <c r="OON55" s="133"/>
      <c r="OOS55" s="133"/>
      <c r="OOX55" s="133"/>
      <c r="OPC55" s="133"/>
      <c r="OPH55" s="133"/>
      <c r="OPM55" s="133"/>
      <c r="OPR55" s="133"/>
      <c r="OPW55" s="133"/>
      <c r="OQB55" s="133"/>
      <c r="OQG55" s="133"/>
      <c r="OQL55" s="133"/>
      <c r="OQQ55" s="133"/>
      <c r="OQV55" s="133"/>
      <c r="ORA55" s="133"/>
      <c r="ORF55" s="133"/>
      <c r="ORK55" s="133"/>
      <c r="ORP55" s="133"/>
      <c r="ORU55" s="133"/>
      <c r="ORZ55" s="133"/>
      <c r="OSE55" s="133"/>
      <c r="OSJ55" s="133"/>
      <c r="OSO55" s="133"/>
      <c r="OST55" s="133"/>
      <c r="OSY55" s="133"/>
      <c r="OTD55" s="133"/>
      <c r="OTI55" s="133"/>
      <c r="OTN55" s="133"/>
      <c r="OTS55" s="133"/>
      <c r="OTX55" s="133"/>
      <c r="OUC55" s="133"/>
      <c r="OUH55" s="133"/>
      <c r="OUM55" s="133"/>
      <c r="OUR55" s="133"/>
      <c r="OUW55" s="133"/>
      <c r="OVB55" s="133"/>
      <c r="OVG55" s="133"/>
      <c r="OVL55" s="133"/>
      <c r="OVQ55" s="133"/>
      <c r="OVV55" s="133"/>
      <c r="OWA55" s="133"/>
      <c r="OWF55" s="133"/>
      <c r="OWK55" s="133"/>
      <c r="OWP55" s="133"/>
      <c r="OWU55" s="133"/>
      <c r="OWZ55" s="133"/>
      <c r="OXE55" s="133"/>
      <c r="OXJ55" s="133"/>
      <c r="OXO55" s="133"/>
      <c r="OXT55" s="133"/>
      <c r="OXY55" s="133"/>
      <c r="OYD55" s="133"/>
      <c r="OYI55" s="133"/>
      <c r="OYN55" s="133"/>
      <c r="OYS55" s="133"/>
      <c r="OYX55" s="133"/>
      <c r="OZC55" s="133"/>
      <c r="OZH55" s="133"/>
      <c r="OZM55" s="133"/>
      <c r="OZR55" s="133"/>
      <c r="OZW55" s="133"/>
      <c r="PAB55" s="133"/>
      <c r="PAG55" s="133"/>
      <c r="PAL55" s="133"/>
      <c r="PAQ55" s="133"/>
      <c r="PAV55" s="133"/>
      <c r="PBA55" s="133"/>
      <c r="PBF55" s="133"/>
      <c r="PBK55" s="133"/>
      <c r="PBP55" s="133"/>
      <c r="PBU55" s="133"/>
      <c r="PBZ55" s="133"/>
      <c r="PCE55" s="133"/>
      <c r="PCJ55" s="133"/>
      <c r="PCO55" s="133"/>
      <c r="PCT55" s="133"/>
      <c r="PCY55" s="133"/>
      <c r="PDD55" s="133"/>
      <c r="PDI55" s="133"/>
      <c r="PDN55" s="133"/>
      <c r="PDS55" s="133"/>
      <c r="PDX55" s="133"/>
      <c r="PEC55" s="133"/>
      <c r="PEH55" s="133"/>
      <c r="PEM55" s="133"/>
      <c r="PER55" s="133"/>
      <c r="PEW55" s="133"/>
      <c r="PFB55" s="133"/>
      <c r="PFG55" s="133"/>
      <c r="PFL55" s="133"/>
      <c r="PFQ55" s="133"/>
      <c r="PFV55" s="133"/>
      <c r="PGA55" s="133"/>
      <c r="PGF55" s="133"/>
      <c r="PGK55" s="133"/>
      <c r="PGP55" s="133"/>
      <c r="PGU55" s="133"/>
      <c r="PGZ55" s="133"/>
      <c r="PHE55" s="133"/>
      <c r="PHJ55" s="133"/>
      <c r="PHO55" s="133"/>
      <c r="PHT55" s="133"/>
      <c r="PHY55" s="133"/>
      <c r="PID55" s="133"/>
      <c r="PII55" s="133"/>
      <c r="PIN55" s="133"/>
      <c r="PIS55" s="133"/>
      <c r="PIX55" s="133"/>
      <c r="PJC55" s="133"/>
      <c r="PJH55" s="133"/>
      <c r="PJM55" s="133"/>
      <c r="PJR55" s="133"/>
      <c r="PJW55" s="133"/>
      <c r="PKB55" s="133"/>
      <c r="PKG55" s="133"/>
      <c r="PKL55" s="133"/>
      <c r="PKQ55" s="133"/>
      <c r="PKV55" s="133"/>
      <c r="PLA55" s="133"/>
      <c r="PLF55" s="133"/>
      <c r="PLK55" s="133"/>
      <c r="PLP55" s="133"/>
      <c r="PLU55" s="133"/>
      <c r="PLZ55" s="133"/>
      <c r="PME55" s="133"/>
      <c r="PMJ55" s="133"/>
      <c r="PMO55" s="133"/>
      <c r="PMT55" s="133"/>
      <c r="PMY55" s="133"/>
      <c r="PND55" s="133"/>
      <c r="PNI55" s="133"/>
      <c r="PNN55" s="133"/>
      <c r="PNS55" s="133"/>
      <c r="PNX55" s="133"/>
      <c r="POC55" s="133"/>
      <c r="POH55" s="133"/>
      <c r="POM55" s="133"/>
      <c r="POR55" s="133"/>
      <c r="POW55" s="133"/>
      <c r="PPB55" s="133"/>
      <c r="PPG55" s="133"/>
      <c r="PPL55" s="133"/>
      <c r="PPQ55" s="133"/>
      <c r="PPV55" s="133"/>
      <c r="PQA55" s="133"/>
      <c r="PQF55" s="133"/>
      <c r="PQK55" s="133"/>
      <c r="PQP55" s="133"/>
      <c r="PQU55" s="133"/>
      <c r="PQZ55" s="133"/>
      <c r="PRE55" s="133"/>
      <c r="PRJ55" s="133"/>
      <c r="PRO55" s="133"/>
      <c r="PRT55" s="133"/>
      <c r="PRY55" s="133"/>
      <c r="PSD55" s="133"/>
      <c r="PSI55" s="133"/>
      <c r="PSN55" s="133"/>
      <c r="PSS55" s="133"/>
      <c r="PSX55" s="133"/>
      <c r="PTC55" s="133"/>
      <c r="PTH55" s="133"/>
      <c r="PTM55" s="133"/>
      <c r="PTR55" s="133"/>
      <c r="PTW55" s="133"/>
      <c r="PUB55" s="133"/>
      <c r="PUG55" s="133"/>
      <c r="PUL55" s="133"/>
      <c r="PUQ55" s="133"/>
      <c r="PUV55" s="133"/>
      <c r="PVA55" s="133"/>
      <c r="PVF55" s="133"/>
      <c r="PVK55" s="133"/>
      <c r="PVP55" s="133"/>
      <c r="PVU55" s="133"/>
      <c r="PVZ55" s="133"/>
      <c r="PWE55" s="133"/>
      <c r="PWJ55" s="133"/>
      <c r="PWO55" s="133"/>
      <c r="PWT55" s="133"/>
      <c r="PWY55" s="133"/>
      <c r="PXD55" s="133"/>
      <c r="PXI55" s="133"/>
      <c r="PXN55" s="133"/>
      <c r="PXS55" s="133"/>
      <c r="PXX55" s="133"/>
      <c r="PYC55" s="133"/>
      <c r="PYH55" s="133"/>
      <c r="PYM55" s="133"/>
      <c r="PYR55" s="133"/>
      <c r="PYW55" s="133"/>
      <c r="PZB55" s="133"/>
      <c r="PZG55" s="133"/>
      <c r="PZL55" s="133"/>
      <c r="PZQ55" s="133"/>
      <c r="PZV55" s="133"/>
      <c r="QAA55" s="133"/>
      <c r="QAF55" s="133"/>
      <c r="QAK55" s="133"/>
      <c r="QAP55" s="133"/>
      <c r="QAU55" s="133"/>
      <c r="QAZ55" s="133"/>
      <c r="QBE55" s="133"/>
      <c r="QBJ55" s="133"/>
      <c r="QBO55" s="133"/>
      <c r="QBT55" s="133"/>
      <c r="QBY55" s="133"/>
      <c r="QCD55" s="133"/>
      <c r="QCI55" s="133"/>
      <c r="QCN55" s="133"/>
      <c r="QCS55" s="133"/>
      <c r="QCX55" s="133"/>
      <c r="QDC55" s="133"/>
      <c r="QDH55" s="133"/>
      <c r="QDM55" s="133"/>
      <c r="QDR55" s="133"/>
      <c r="QDW55" s="133"/>
      <c r="QEB55" s="133"/>
      <c r="QEG55" s="133"/>
      <c r="QEL55" s="133"/>
      <c r="QEQ55" s="133"/>
      <c r="QEV55" s="133"/>
      <c r="QFA55" s="133"/>
      <c r="QFF55" s="133"/>
      <c r="QFK55" s="133"/>
      <c r="QFP55" s="133"/>
      <c r="QFU55" s="133"/>
      <c r="QFZ55" s="133"/>
      <c r="QGE55" s="133"/>
      <c r="QGJ55" s="133"/>
      <c r="QGO55" s="133"/>
      <c r="QGT55" s="133"/>
      <c r="QGY55" s="133"/>
      <c r="QHD55" s="133"/>
      <c r="QHI55" s="133"/>
      <c r="QHN55" s="133"/>
      <c r="QHS55" s="133"/>
      <c r="QHX55" s="133"/>
      <c r="QIC55" s="133"/>
      <c r="QIH55" s="133"/>
      <c r="QIM55" s="133"/>
      <c r="QIR55" s="133"/>
      <c r="QIW55" s="133"/>
      <c r="QJB55" s="133"/>
      <c r="QJG55" s="133"/>
      <c r="QJL55" s="133"/>
      <c r="QJQ55" s="133"/>
      <c r="QJV55" s="133"/>
      <c r="QKA55" s="133"/>
      <c r="QKF55" s="133"/>
      <c r="QKK55" s="133"/>
      <c r="QKP55" s="133"/>
      <c r="QKU55" s="133"/>
      <c r="QKZ55" s="133"/>
      <c r="QLE55" s="133"/>
      <c r="QLJ55" s="133"/>
      <c r="QLO55" s="133"/>
      <c r="QLT55" s="133"/>
      <c r="QLY55" s="133"/>
      <c r="QMD55" s="133"/>
      <c r="QMI55" s="133"/>
      <c r="QMN55" s="133"/>
      <c r="QMS55" s="133"/>
      <c r="QMX55" s="133"/>
      <c r="QNC55" s="133"/>
      <c r="QNH55" s="133"/>
      <c r="QNM55" s="133"/>
      <c r="QNR55" s="133"/>
      <c r="QNW55" s="133"/>
      <c r="QOB55" s="133"/>
      <c r="QOG55" s="133"/>
      <c r="QOL55" s="133"/>
      <c r="QOQ55" s="133"/>
      <c r="QOV55" s="133"/>
      <c r="QPA55" s="133"/>
      <c r="QPF55" s="133"/>
      <c r="QPK55" s="133"/>
      <c r="QPP55" s="133"/>
      <c r="QPU55" s="133"/>
      <c r="QPZ55" s="133"/>
      <c r="QQE55" s="133"/>
      <c r="QQJ55" s="133"/>
      <c r="QQO55" s="133"/>
      <c r="QQT55" s="133"/>
      <c r="QQY55" s="133"/>
      <c r="QRD55" s="133"/>
      <c r="QRI55" s="133"/>
      <c r="QRN55" s="133"/>
      <c r="QRS55" s="133"/>
      <c r="QRX55" s="133"/>
      <c r="QSC55" s="133"/>
      <c r="QSH55" s="133"/>
      <c r="QSM55" s="133"/>
      <c r="QSR55" s="133"/>
      <c r="QSW55" s="133"/>
      <c r="QTB55" s="133"/>
      <c r="QTG55" s="133"/>
      <c r="QTL55" s="133"/>
      <c r="QTQ55" s="133"/>
      <c r="QTV55" s="133"/>
      <c r="QUA55" s="133"/>
      <c r="QUF55" s="133"/>
      <c r="QUK55" s="133"/>
      <c r="QUP55" s="133"/>
      <c r="QUU55" s="133"/>
      <c r="QUZ55" s="133"/>
      <c r="QVE55" s="133"/>
      <c r="QVJ55" s="133"/>
      <c r="QVO55" s="133"/>
      <c r="QVT55" s="133"/>
      <c r="QVY55" s="133"/>
      <c r="QWD55" s="133"/>
      <c r="QWI55" s="133"/>
      <c r="QWN55" s="133"/>
      <c r="QWS55" s="133"/>
      <c r="QWX55" s="133"/>
      <c r="QXC55" s="133"/>
      <c r="QXH55" s="133"/>
      <c r="QXM55" s="133"/>
      <c r="QXR55" s="133"/>
      <c r="QXW55" s="133"/>
      <c r="QYB55" s="133"/>
      <c r="QYG55" s="133"/>
      <c r="QYL55" s="133"/>
      <c r="QYQ55" s="133"/>
      <c r="QYV55" s="133"/>
      <c r="QZA55" s="133"/>
      <c r="QZF55" s="133"/>
      <c r="QZK55" s="133"/>
      <c r="QZP55" s="133"/>
      <c r="QZU55" s="133"/>
      <c r="QZZ55" s="133"/>
      <c r="RAE55" s="133"/>
      <c r="RAJ55" s="133"/>
      <c r="RAO55" s="133"/>
      <c r="RAT55" s="133"/>
      <c r="RAY55" s="133"/>
      <c r="RBD55" s="133"/>
      <c r="RBI55" s="133"/>
      <c r="RBN55" s="133"/>
      <c r="RBS55" s="133"/>
      <c r="RBX55" s="133"/>
      <c r="RCC55" s="133"/>
      <c r="RCH55" s="133"/>
      <c r="RCM55" s="133"/>
      <c r="RCR55" s="133"/>
      <c r="RCW55" s="133"/>
      <c r="RDB55" s="133"/>
      <c r="RDG55" s="133"/>
      <c r="RDL55" s="133"/>
      <c r="RDQ55" s="133"/>
      <c r="RDV55" s="133"/>
      <c r="REA55" s="133"/>
      <c r="REF55" s="133"/>
      <c r="REK55" s="133"/>
      <c r="REP55" s="133"/>
      <c r="REU55" s="133"/>
      <c r="REZ55" s="133"/>
      <c r="RFE55" s="133"/>
      <c r="RFJ55" s="133"/>
      <c r="RFO55" s="133"/>
      <c r="RFT55" s="133"/>
      <c r="RFY55" s="133"/>
      <c r="RGD55" s="133"/>
      <c r="RGI55" s="133"/>
      <c r="RGN55" s="133"/>
      <c r="RGS55" s="133"/>
      <c r="RGX55" s="133"/>
      <c r="RHC55" s="133"/>
      <c r="RHH55" s="133"/>
      <c r="RHM55" s="133"/>
      <c r="RHR55" s="133"/>
      <c r="RHW55" s="133"/>
      <c r="RIB55" s="133"/>
      <c r="RIG55" s="133"/>
      <c r="RIL55" s="133"/>
      <c r="RIQ55" s="133"/>
      <c r="RIV55" s="133"/>
      <c r="RJA55" s="133"/>
      <c r="RJF55" s="133"/>
      <c r="RJK55" s="133"/>
      <c r="RJP55" s="133"/>
      <c r="RJU55" s="133"/>
      <c r="RJZ55" s="133"/>
      <c r="RKE55" s="133"/>
      <c r="RKJ55" s="133"/>
      <c r="RKO55" s="133"/>
      <c r="RKT55" s="133"/>
      <c r="RKY55" s="133"/>
      <c r="RLD55" s="133"/>
      <c r="RLI55" s="133"/>
      <c r="RLN55" s="133"/>
      <c r="RLS55" s="133"/>
      <c r="RLX55" s="133"/>
      <c r="RMC55" s="133"/>
      <c r="RMH55" s="133"/>
      <c r="RMM55" s="133"/>
      <c r="RMR55" s="133"/>
      <c r="RMW55" s="133"/>
      <c r="RNB55" s="133"/>
      <c r="RNG55" s="133"/>
      <c r="RNL55" s="133"/>
      <c r="RNQ55" s="133"/>
      <c r="RNV55" s="133"/>
      <c r="ROA55" s="133"/>
      <c r="ROF55" s="133"/>
      <c r="ROK55" s="133"/>
      <c r="ROP55" s="133"/>
      <c r="ROU55" s="133"/>
      <c r="ROZ55" s="133"/>
      <c r="RPE55" s="133"/>
      <c r="RPJ55" s="133"/>
      <c r="RPO55" s="133"/>
      <c r="RPT55" s="133"/>
      <c r="RPY55" s="133"/>
      <c r="RQD55" s="133"/>
      <c r="RQI55" s="133"/>
      <c r="RQN55" s="133"/>
      <c r="RQS55" s="133"/>
      <c r="RQX55" s="133"/>
      <c r="RRC55" s="133"/>
      <c r="RRH55" s="133"/>
      <c r="RRM55" s="133"/>
      <c r="RRR55" s="133"/>
      <c r="RRW55" s="133"/>
      <c r="RSB55" s="133"/>
      <c r="RSG55" s="133"/>
      <c r="RSL55" s="133"/>
      <c r="RSQ55" s="133"/>
      <c r="RSV55" s="133"/>
      <c r="RTA55" s="133"/>
      <c r="RTF55" s="133"/>
      <c r="RTK55" s="133"/>
      <c r="RTP55" s="133"/>
      <c r="RTU55" s="133"/>
      <c r="RTZ55" s="133"/>
      <c r="RUE55" s="133"/>
      <c r="RUJ55" s="133"/>
      <c r="RUO55" s="133"/>
      <c r="RUT55" s="133"/>
      <c r="RUY55" s="133"/>
      <c r="RVD55" s="133"/>
      <c r="RVI55" s="133"/>
      <c r="RVN55" s="133"/>
      <c r="RVS55" s="133"/>
      <c r="RVX55" s="133"/>
      <c r="RWC55" s="133"/>
      <c r="RWH55" s="133"/>
      <c r="RWM55" s="133"/>
      <c r="RWR55" s="133"/>
      <c r="RWW55" s="133"/>
      <c r="RXB55" s="133"/>
      <c r="RXG55" s="133"/>
      <c r="RXL55" s="133"/>
      <c r="RXQ55" s="133"/>
      <c r="RXV55" s="133"/>
      <c r="RYA55" s="133"/>
      <c r="RYF55" s="133"/>
      <c r="RYK55" s="133"/>
      <c r="RYP55" s="133"/>
      <c r="RYU55" s="133"/>
      <c r="RYZ55" s="133"/>
      <c r="RZE55" s="133"/>
      <c r="RZJ55" s="133"/>
      <c r="RZO55" s="133"/>
      <c r="RZT55" s="133"/>
      <c r="RZY55" s="133"/>
      <c r="SAD55" s="133"/>
      <c r="SAI55" s="133"/>
      <c r="SAN55" s="133"/>
      <c r="SAS55" s="133"/>
      <c r="SAX55" s="133"/>
      <c r="SBC55" s="133"/>
      <c r="SBH55" s="133"/>
      <c r="SBM55" s="133"/>
      <c r="SBR55" s="133"/>
      <c r="SBW55" s="133"/>
      <c r="SCB55" s="133"/>
      <c r="SCG55" s="133"/>
      <c r="SCL55" s="133"/>
      <c r="SCQ55" s="133"/>
      <c r="SCV55" s="133"/>
      <c r="SDA55" s="133"/>
      <c r="SDF55" s="133"/>
      <c r="SDK55" s="133"/>
      <c r="SDP55" s="133"/>
      <c r="SDU55" s="133"/>
      <c r="SDZ55" s="133"/>
      <c r="SEE55" s="133"/>
      <c r="SEJ55" s="133"/>
      <c r="SEO55" s="133"/>
      <c r="SET55" s="133"/>
      <c r="SEY55" s="133"/>
      <c r="SFD55" s="133"/>
      <c r="SFI55" s="133"/>
      <c r="SFN55" s="133"/>
      <c r="SFS55" s="133"/>
      <c r="SFX55" s="133"/>
      <c r="SGC55" s="133"/>
      <c r="SGH55" s="133"/>
      <c r="SGM55" s="133"/>
      <c r="SGR55" s="133"/>
      <c r="SGW55" s="133"/>
      <c r="SHB55" s="133"/>
      <c r="SHG55" s="133"/>
      <c r="SHL55" s="133"/>
      <c r="SHQ55" s="133"/>
      <c r="SHV55" s="133"/>
      <c r="SIA55" s="133"/>
      <c r="SIF55" s="133"/>
      <c r="SIK55" s="133"/>
      <c r="SIP55" s="133"/>
      <c r="SIU55" s="133"/>
      <c r="SIZ55" s="133"/>
      <c r="SJE55" s="133"/>
      <c r="SJJ55" s="133"/>
      <c r="SJO55" s="133"/>
      <c r="SJT55" s="133"/>
      <c r="SJY55" s="133"/>
      <c r="SKD55" s="133"/>
      <c r="SKI55" s="133"/>
      <c r="SKN55" s="133"/>
      <c r="SKS55" s="133"/>
      <c r="SKX55" s="133"/>
      <c r="SLC55" s="133"/>
      <c r="SLH55" s="133"/>
      <c r="SLM55" s="133"/>
      <c r="SLR55" s="133"/>
      <c r="SLW55" s="133"/>
      <c r="SMB55" s="133"/>
      <c r="SMG55" s="133"/>
      <c r="SML55" s="133"/>
      <c r="SMQ55" s="133"/>
      <c r="SMV55" s="133"/>
      <c r="SNA55" s="133"/>
      <c r="SNF55" s="133"/>
      <c r="SNK55" s="133"/>
      <c r="SNP55" s="133"/>
      <c r="SNU55" s="133"/>
      <c r="SNZ55" s="133"/>
      <c r="SOE55" s="133"/>
      <c r="SOJ55" s="133"/>
      <c r="SOO55" s="133"/>
      <c r="SOT55" s="133"/>
      <c r="SOY55" s="133"/>
      <c r="SPD55" s="133"/>
      <c r="SPI55" s="133"/>
      <c r="SPN55" s="133"/>
      <c r="SPS55" s="133"/>
      <c r="SPX55" s="133"/>
      <c r="SQC55" s="133"/>
      <c r="SQH55" s="133"/>
      <c r="SQM55" s="133"/>
      <c r="SQR55" s="133"/>
      <c r="SQW55" s="133"/>
      <c r="SRB55" s="133"/>
      <c r="SRG55" s="133"/>
      <c r="SRL55" s="133"/>
      <c r="SRQ55" s="133"/>
      <c r="SRV55" s="133"/>
      <c r="SSA55" s="133"/>
      <c r="SSF55" s="133"/>
      <c r="SSK55" s="133"/>
      <c r="SSP55" s="133"/>
      <c r="SSU55" s="133"/>
      <c r="SSZ55" s="133"/>
      <c r="STE55" s="133"/>
      <c r="STJ55" s="133"/>
      <c r="STO55" s="133"/>
      <c r="STT55" s="133"/>
      <c r="STY55" s="133"/>
      <c r="SUD55" s="133"/>
      <c r="SUI55" s="133"/>
      <c r="SUN55" s="133"/>
      <c r="SUS55" s="133"/>
      <c r="SUX55" s="133"/>
      <c r="SVC55" s="133"/>
      <c r="SVH55" s="133"/>
      <c r="SVM55" s="133"/>
      <c r="SVR55" s="133"/>
      <c r="SVW55" s="133"/>
      <c r="SWB55" s="133"/>
      <c r="SWG55" s="133"/>
      <c r="SWL55" s="133"/>
      <c r="SWQ55" s="133"/>
      <c r="SWV55" s="133"/>
      <c r="SXA55" s="133"/>
      <c r="SXF55" s="133"/>
      <c r="SXK55" s="133"/>
      <c r="SXP55" s="133"/>
      <c r="SXU55" s="133"/>
      <c r="SXZ55" s="133"/>
      <c r="SYE55" s="133"/>
      <c r="SYJ55" s="133"/>
      <c r="SYO55" s="133"/>
      <c r="SYT55" s="133"/>
      <c r="SYY55" s="133"/>
      <c r="SZD55" s="133"/>
      <c r="SZI55" s="133"/>
      <c r="SZN55" s="133"/>
      <c r="SZS55" s="133"/>
      <c r="SZX55" s="133"/>
      <c r="TAC55" s="133"/>
      <c r="TAH55" s="133"/>
      <c r="TAM55" s="133"/>
      <c r="TAR55" s="133"/>
      <c r="TAW55" s="133"/>
      <c r="TBB55" s="133"/>
      <c r="TBG55" s="133"/>
      <c r="TBL55" s="133"/>
      <c r="TBQ55" s="133"/>
      <c r="TBV55" s="133"/>
      <c r="TCA55" s="133"/>
      <c r="TCF55" s="133"/>
      <c r="TCK55" s="133"/>
      <c r="TCP55" s="133"/>
      <c r="TCU55" s="133"/>
      <c r="TCZ55" s="133"/>
      <c r="TDE55" s="133"/>
      <c r="TDJ55" s="133"/>
      <c r="TDO55" s="133"/>
      <c r="TDT55" s="133"/>
      <c r="TDY55" s="133"/>
      <c r="TED55" s="133"/>
      <c r="TEI55" s="133"/>
      <c r="TEN55" s="133"/>
      <c r="TES55" s="133"/>
      <c r="TEX55" s="133"/>
      <c r="TFC55" s="133"/>
      <c r="TFH55" s="133"/>
      <c r="TFM55" s="133"/>
      <c r="TFR55" s="133"/>
      <c r="TFW55" s="133"/>
      <c r="TGB55" s="133"/>
      <c r="TGG55" s="133"/>
      <c r="TGL55" s="133"/>
      <c r="TGQ55" s="133"/>
      <c r="TGV55" s="133"/>
      <c r="THA55" s="133"/>
      <c r="THF55" s="133"/>
      <c r="THK55" s="133"/>
      <c r="THP55" s="133"/>
      <c r="THU55" s="133"/>
      <c r="THZ55" s="133"/>
      <c r="TIE55" s="133"/>
      <c r="TIJ55" s="133"/>
      <c r="TIO55" s="133"/>
      <c r="TIT55" s="133"/>
      <c r="TIY55" s="133"/>
      <c r="TJD55" s="133"/>
      <c r="TJI55" s="133"/>
      <c r="TJN55" s="133"/>
      <c r="TJS55" s="133"/>
      <c r="TJX55" s="133"/>
      <c r="TKC55" s="133"/>
      <c r="TKH55" s="133"/>
      <c r="TKM55" s="133"/>
      <c r="TKR55" s="133"/>
      <c r="TKW55" s="133"/>
      <c r="TLB55" s="133"/>
      <c r="TLG55" s="133"/>
      <c r="TLL55" s="133"/>
      <c r="TLQ55" s="133"/>
      <c r="TLV55" s="133"/>
      <c r="TMA55" s="133"/>
      <c r="TMF55" s="133"/>
      <c r="TMK55" s="133"/>
      <c r="TMP55" s="133"/>
      <c r="TMU55" s="133"/>
      <c r="TMZ55" s="133"/>
      <c r="TNE55" s="133"/>
      <c r="TNJ55" s="133"/>
      <c r="TNO55" s="133"/>
      <c r="TNT55" s="133"/>
      <c r="TNY55" s="133"/>
      <c r="TOD55" s="133"/>
      <c r="TOI55" s="133"/>
      <c r="TON55" s="133"/>
      <c r="TOS55" s="133"/>
      <c r="TOX55" s="133"/>
      <c r="TPC55" s="133"/>
      <c r="TPH55" s="133"/>
      <c r="TPM55" s="133"/>
      <c r="TPR55" s="133"/>
      <c r="TPW55" s="133"/>
      <c r="TQB55" s="133"/>
      <c r="TQG55" s="133"/>
      <c r="TQL55" s="133"/>
      <c r="TQQ55" s="133"/>
      <c r="TQV55" s="133"/>
      <c r="TRA55" s="133"/>
      <c r="TRF55" s="133"/>
      <c r="TRK55" s="133"/>
      <c r="TRP55" s="133"/>
      <c r="TRU55" s="133"/>
      <c r="TRZ55" s="133"/>
      <c r="TSE55" s="133"/>
      <c r="TSJ55" s="133"/>
      <c r="TSO55" s="133"/>
      <c r="TST55" s="133"/>
      <c r="TSY55" s="133"/>
      <c r="TTD55" s="133"/>
      <c r="TTI55" s="133"/>
      <c r="TTN55" s="133"/>
      <c r="TTS55" s="133"/>
      <c r="TTX55" s="133"/>
      <c r="TUC55" s="133"/>
      <c r="TUH55" s="133"/>
      <c r="TUM55" s="133"/>
      <c r="TUR55" s="133"/>
      <c r="TUW55" s="133"/>
      <c r="TVB55" s="133"/>
      <c r="TVG55" s="133"/>
      <c r="TVL55" s="133"/>
      <c r="TVQ55" s="133"/>
      <c r="TVV55" s="133"/>
      <c r="TWA55" s="133"/>
      <c r="TWF55" s="133"/>
      <c r="TWK55" s="133"/>
      <c r="TWP55" s="133"/>
      <c r="TWU55" s="133"/>
      <c r="TWZ55" s="133"/>
      <c r="TXE55" s="133"/>
      <c r="TXJ55" s="133"/>
      <c r="TXO55" s="133"/>
      <c r="TXT55" s="133"/>
      <c r="TXY55" s="133"/>
      <c r="TYD55" s="133"/>
      <c r="TYI55" s="133"/>
      <c r="TYN55" s="133"/>
      <c r="TYS55" s="133"/>
      <c r="TYX55" s="133"/>
      <c r="TZC55" s="133"/>
      <c r="TZH55" s="133"/>
      <c r="TZM55" s="133"/>
      <c r="TZR55" s="133"/>
      <c r="TZW55" s="133"/>
      <c r="UAB55" s="133"/>
      <c r="UAG55" s="133"/>
      <c r="UAL55" s="133"/>
      <c r="UAQ55" s="133"/>
      <c r="UAV55" s="133"/>
      <c r="UBA55" s="133"/>
      <c r="UBF55" s="133"/>
      <c r="UBK55" s="133"/>
      <c r="UBP55" s="133"/>
      <c r="UBU55" s="133"/>
      <c r="UBZ55" s="133"/>
      <c r="UCE55" s="133"/>
      <c r="UCJ55" s="133"/>
      <c r="UCO55" s="133"/>
      <c r="UCT55" s="133"/>
      <c r="UCY55" s="133"/>
      <c r="UDD55" s="133"/>
      <c r="UDI55" s="133"/>
      <c r="UDN55" s="133"/>
      <c r="UDS55" s="133"/>
      <c r="UDX55" s="133"/>
      <c r="UEC55" s="133"/>
      <c r="UEH55" s="133"/>
      <c r="UEM55" s="133"/>
      <c r="UER55" s="133"/>
      <c r="UEW55" s="133"/>
      <c r="UFB55" s="133"/>
      <c r="UFG55" s="133"/>
      <c r="UFL55" s="133"/>
      <c r="UFQ55" s="133"/>
      <c r="UFV55" s="133"/>
      <c r="UGA55" s="133"/>
      <c r="UGF55" s="133"/>
      <c r="UGK55" s="133"/>
      <c r="UGP55" s="133"/>
      <c r="UGU55" s="133"/>
      <c r="UGZ55" s="133"/>
      <c r="UHE55" s="133"/>
      <c r="UHJ55" s="133"/>
      <c r="UHO55" s="133"/>
      <c r="UHT55" s="133"/>
      <c r="UHY55" s="133"/>
      <c r="UID55" s="133"/>
      <c r="UII55" s="133"/>
      <c r="UIN55" s="133"/>
      <c r="UIS55" s="133"/>
      <c r="UIX55" s="133"/>
      <c r="UJC55" s="133"/>
      <c r="UJH55" s="133"/>
      <c r="UJM55" s="133"/>
      <c r="UJR55" s="133"/>
      <c r="UJW55" s="133"/>
      <c r="UKB55" s="133"/>
      <c r="UKG55" s="133"/>
      <c r="UKL55" s="133"/>
      <c r="UKQ55" s="133"/>
      <c r="UKV55" s="133"/>
      <c r="ULA55" s="133"/>
      <c r="ULF55" s="133"/>
      <c r="ULK55" s="133"/>
      <c r="ULP55" s="133"/>
      <c r="ULU55" s="133"/>
      <c r="ULZ55" s="133"/>
      <c r="UME55" s="133"/>
      <c r="UMJ55" s="133"/>
      <c r="UMO55" s="133"/>
      <c r="UMT55" s="133"/>
      <c r="UMY55" s="133"/>
      <c r="UND55" s="133"/>
      <c r="UNI55" s="133"/>
      <c r="UNN55" s="133"/>
      <c r="UNS55" s="133"/>
      <c r="UNX55" s="133"/>
      <c r="UOC55" s="133"/>
      <c r="UOH55" s="133"/>
      <c r="UOM55" s="133"/>
      <c r="UOR55" s="133"/>
      <c r="UOW55" s="133"/>
      <c r="UPB55" s="133"/>
      <c r="UPG55" s="133"/>
      <c r="UPL55" s="133"/>
      <c r="UPQ55" s="133"/>
      <c r="UPV55" s="133"/>
      <c r="UQA55" s="133"/>
      <c r="UQF55" s="133"/>
      <c r="UQK55" s="133"/>
      <c r="UQP55" s="133"/>
      <c r="UQU55" s="133"/>
      <c r="UQZ55" s="133"/>
      <c r="URE55" s="133"/>
      <c r="URJ55" s="133"/>
      <c r="URO55" s="133"/>
      <c r="URT55" s="133"/>
      <c r="URY55" s="133"/>
      <c r="USD55" s="133"/>
      <c r="USI55" s="133"/>
      <c r="USN55" s="133"/>
      <c r="USS55" s="133"/>
      <c r="USX55" s="133"/>
      <c r="UTC55" s="133"/>
      <c r="UTH55" s="133"/>
      <c r="UTM55" s="133"/>
      <c r="UTR55" s="133"/>
      <c r="UTW55" s="133"/>
      <c r="UUB55" s="133"/>
      <c r="UUG55" s="133"/>
      <c r="UUL55" s="133"/>
      <c r="UUQ55" s="133"/>
      <c r="UUV55" s="133"/>
      <c r="UVA55" s="133"/>
      <c r="UVF55" s="133"/>
      <c r="UVK55" s="133"/>
      <c r="UVP55" s="133"/>
      <c r="UVU55" s="133"/>
      <c r="UVZ55" s="133"/>
      <c r="UWE55" s="133"/>
      <c r="UWJ55" s="133"/>
      <c r="UWO55" s="133"/>
      <c r="UWT55" s="133"/>
      <c r="UWY55" s="133"/>
      <c r="UXD55" s="133"/>
      <c r="UXI55" s="133"/>
      <c r="UXN55" s="133"/>
      <c r="UXS55" s="133"/>
      <c r="UXX55" s="133"/>
      <c r="UYC55" s="133"/>
      <c r="UYH55" s="133"/>
      <c r="UYM55" s="133"/>
      <c r="UYR55" s="133"/>
      <c r="UYW55" s="133"/>
      <c r="UZB55" s="133"/>
      <c r="UZG55" s="133"/>
      <c r="UZL55" s="133"/>
      <c r="UZQ55" s="133"/>
      <c r="UZV55" s="133"/>
      <c r="VAA55" s="133"/>
      <c r="VAF55" s="133"/>
      <c r="VAK55" s="133"/>
      <c r="VAP55" s="133"/>
      <c r="VAU55" s="133"/>
      <c r="VAZ55" s="133"/>
      <c r="VBE55" s="133"/>
      <c r="VBJ55" s="133"/>
      <c r="VBO55" s="133"/>
      <c r="VBT55" s="133"/>
      <c r="VBY55" s="133"/>
      <c r="VCD55" s="133"/>
      <c r="VCI55" s="133"/>
      <c r="VCN55" s="133"/>
      <c r="VCS55" s="133"/>
      <c r="VCX55" s="133"/>
      <c r="VDC55" s="133"/>
      <c r="VDH55" s="133"/>
      <c r="VDM55" s="133"/>
      <c r="VDR55" s="133"/>
      <c r="VDW55" s="133"/>
      <c r="VEB55" s="133"/>
      <c r="VEG55" s="133"/>
      <c r="VEL55" s="133"/>
      <c r="VEQ55" s="133"/>
      <c r="VEV55" s="133"/>
      <c r="VFA55" s="133"/>
      <c r="VFF55" s="133"/>
      <c r="VFK55" s="133"/>
      <c r="VFP55" s="133"/>
      <c r="VFU55" s="133"/>
      <c r="VFZ55" s="133"/>
      <c r="VGE55" s="133"/>
      <c r="VGJ55" s="133"/>
      <c r="VGO55" s="133"/>
      <c r="VGT55" s="133"/>
      <c r="VGY55" s="133"/>
      <c r="VHD55" s="133"/>
      <c r="VHI55" s="133"/>
      <c r="VHN55" s="133"/>
      <c r="VHS55" s="133"/>
      <c r="VHX55" s="133"/>
      <c r="VIC55" s="133"/>
      <c r="VIH55" s="133"/>
      <c r="VIM55" s="133"/>
      <c r="VIR55" s="133"/>
      <c r="VIW55" s="133"/>
      <c r="VJB55" s="133"/>
      <c r="VJG55" s="133"/>
      <c r="VJL55" s="133"/>
      <c r="VJQ55" s="133"/>
      <c r="VJV55" s="133"/>
      <c r="VKA55" s="133"/>
      <c r="VKF55" s="133"/>
      <c r="VKK55" s="133"/>
      <c r="VKP55" s="133"/>
      <c r="VKU55" s="133"/>
      <c r="VKZ55" s="133"/>
      <c r="VLE55" s="133"/>
      <c r="VLJ55" s="133"/>
      <c r="VLO55" s="133"/>
      <c r="VLT55" s="133"/>
      <c r="VLY55" s="133"/>
      <c r="VMD55" s="133"/>
      <c r="VMI55" s="133"/>
      <c r="VMN55" s="133"/>
      <c r="VMS55" s="133"/>
      <c r="VMX55" s="133"/>
      <c r="VNC55" s="133"/>
      <c r="VNH55" s="133"/>
      <c r="VNM55" s="133"/>
      <c r="VNR55" s="133"/>
      <c r="VNW55" s="133"/>
      <c r="VOB55" s="133"/>
      <c r="VOG55" s="133"/>
      <c r="VOL55" s="133"/>
      <c r="VOQ55" s="133"/>
      <c r="VOV55" s="133"/>
      <c r="VPA55" s="133"/>
      <c r="VPF55" s="133"/>
      <c r="VPK55" s="133"/>
      <c r="VPP55" s="133"/>
      <c r="VPU55" s="133"/>
      <c r="VPZ55" s="133"/>
      <c r="VQE55" s="133"/>
      <c r="VQJ55" s="133"/>
      <c r="VQO55" s="133"/>
      <c r="VQT55" s="133"/>
      <c r="VQY55" s="133"/>
      <c r="VRD55" s="133"/>
      <c r="VRI55" s="133"/>
      <c r="VRN55" s="133"/>
      <c r="VRS55" s="133"/>
      <c r="VRX55" s="133"/>
      <c r="VSC55" s="133"/>
      <c r="VSH55" s="133"/>
      <c r="VSM55" s="133"/>
      <c r="VSR55" s="133"/>
      <c r="VSW55" s="133"/>
      <c r="VTB55" s="133"/>
      <c r="VTG55" s="133"/>
      <c r="VTL55" s="133"/>
      <c r="VTQ55" s="133"/>
      <c r="VTV55" s="133"/>
      <c r="VUA55" s="133"/>
      <c r="VUF55" s="133"/>
      <c r="VUK55" s="133"/>
      <c r="VUP55" s="133"/>
      <c r="VUU55" s="133"/>
      <c r="VUZ55" s="133"/>
      <c r="VVE55" s="133"/>
      <c r="VVJ55" s="133"/>
      <c r="VVO55" s="133"/>
      <c r="VVT55" s="133"/>
      <c r="VVY55" s="133"/>
      <c r="VWD55" s="133"/>
      <c r="VWI55" s="133"/>
      <c r="VWN55" s="133"/>
      <c r="VWS55" s="133"/>
      <c r="VWX55" s="133"/>
      <c r="VXC55" s="133"/>
      <c r="VXH55" s="133"/>
      <c r="VXM55" s="133"/>
      <c r="VXR55" s="133"/>
      <c r="VXW55" s="133"/>
      <c r="VYB55" s="133"/>
      <c r="VYG55" s="133"/>
      <c r="VYL55" s="133"/>
      <c r="VYQ55" s="133"/>
      <c r="VYV55" s="133"/>
      <c r="VZA55" s="133"/>
      <c r="VZF55" s="133"/>
      <c r="VZK55" s="133"/>
      <c r="VZP55" s="133"/>
      <c r="VZU55" s="133"/>
      <c r="VZZ55" s="133"/>
      <c r="WAE55" s="133"/>
      <c r="WAJ55" s="133"/>
      <c r="WAO55" s="133"/>
      <c r="WAT55" s="133"/>
      <c r="WAY55" s="133"/>
      <c r="WBD55" s="133"/>
      <c r="WBI55" s="133"/>
      <c r="WBN55" s="133"/>
      <c r="WBS55" s="133"/>
      <c r="WBX55" s="133"/>
      <c r="WCC55" s="133"/>
      <c r="WCH55" s="133"/>
      <c r="WCM55" s="133"/>
      <c r="WCR55" s="133"/>
      <c r="WCW55" s="133"/>
      <c r="WDB55" s="133"/>
      <c r="WDG55" s="133"/>
      <c r="WDL55" s="133"/>
      <c r="WDQ55" s="133"/>
      <c r="WDV55" s="133"/>
      <c r="WEA55" s="133"/>
      <c r="WEF55" s="133"/>
      <c r="WEK55" s="133"/>
      <c r="WEP55" s="133"/>
      <c r="WEU55" s="133"/>
      <c r="WEZ55" s="133"/>
      <c r="WFE55" s="133"/>
      <c r="WFJ55" s="133"/>
      <c r="WFO55" s="133"/>
      <c r="WFT55" s="133"/>
      <c r="WFY55" s="133"/>
      <c r="WGD55" s="133"/>
      <c r="WGI55" s="133"/>
      <c r="WGN55" s="133"/>
      <c r="WGS55" s="133"/>
      <c r="WGX55" s="133"/>
      <c r="WHC55" s="133"/>
      <c r="WHH55" s="133"/>
      <c r="WHM55" s="133"/>
      <c r="WHR55" s="133"/>
      <c r="WHW55" s="133"/>
      <c r="WIB55" s="133"/>
      <c r="WIG55" s="133"/>
      <c r="WIL55" s="133"/>
      <c r="WIQ55" s="133"/>
      <c r="WIV55" s="133"/>
      <c r="WJA55" s="133"/>
      <c r="WJF55" s="133"/>
      <c r="WJK55" s="133"/>
      <c r="WJP55" s="133"/>
      <c r="WJU55" s="133"/>
      <c r="WJZ55" s="133"/>
      <c r="WKE55" s="133"/>
      <c r="WKJ55" s="133"/>
      <c r="WKO55" s="133"/>
      <c r="WKT55" s="133"/>
      <c r="WKY55" s="133"/>
      <c r="WLD55" s="133"/>
      <c r="WLI55" s="133"/>
      <c r="WLN55" s="133"/>
      <c r="WLS55" s="133"/>
      <c r="WLX55" s="133"/>
      <c r="WMC55" s="133"/>
      <c r="WMH55" s="133"/>
      <c r="WMM55" s="133"/>
      <c r="WMR55" s="133"/>
      <c r="WMW55" s="133"/>
      <c r="WNB55" s="133"/>
      <c r="WNG55" s="133"/>
      <c r="WNL55" s="133"/>
      <c r="WNQ55" s="133"/>
      <c r="WNV55" s="133"/>
      <c r="WOA55" s="133"/>
      <c r="WOF55" s="133"/>
      <c r="WOK55" s="133"/>
      <c r="WOP55" s="133"/>
      <c r="WOU55" s="133"/>
      <c r="WOZ55" s="133"/>
      <c r="WPE55" s="133"/>
      <c r="WPJ55" s="133"/>
      <c r="WPO55" s="133"/>
      <c r="WPT55" s="133"/>
      <c r="WPY55" s="133"/>
      <c r="WQD55" s="133"/>
      <c r="WQI55" s="133"/>
      <c r="WQN55" s="133"/>
      <c r="WQS55" s="133"/>
      <c r="WQX55" s="133"/>
      <c r="WRC55" s="133"/>
      <c r="WRH55" s="133"/>
      <c r="WRM55" s="133"/>
      <c r="WRR55" s="133"/>
      <c r="WRW55" s="133"/>
      <c r="WSB55" s="133"/>
      <c r="WSG55" s="133"/>
      <c r="WSL55" s="133"/>
      <c r="WSQ55" s="133"/>
      <c r="WSV55" s="133"/>
      <c r="WTA55" s="133"/>
      <c r="WTF55" s="133"/>
      <c r="WTK55" s="133"/>
      <c r="WTP55" s="133"/>
      <c r="WTU55" s="133"/>
      <c r="WTZ55" s="133"/>
      <c r="WUE55" s="133"/>
      <c r="WUJ55" s="133"/>
      <c r="WUO55" s="133"/>
      <c r="WUT55" s="133"/>
      <c r="WUY55" s="133"/>
      <c r="WVD55" s="133"/>
      <c r="WVI55" s="133"/>
      <c r="WVN55" s="133"/>
      <c r="WVS55" s="133"/>
      <c r="WVX55" s="133"/>
      <c r="WWC55" s="133"/>
      <c r="WWH55" s="133"/>
      <c r="WWM55" s="133"/>
      <c r="WWR55" s="133"/>
      <c r="WWW55" s="133"/>
      <c r="WXB55" s="133"/>
      <c r="WXG55" s="133"/>
      <c r="WXL55" s="133"/>
      <c r="WXQ55" s="133"/>
      <c r="WXV55" s="133"/>
      <c r="WYA55" s="133"/>
      <c r="WYF55" s="133"/>
      <c r="WYK55" s="133"/>
      <c r="WYP55" s="133"/>
      <c r="WYU55" s="133"/>
      <c r="WYZ55" s="133"/>
      <c r="WZE55" s="133"/>
      <c r="WZJ55" s="133"/>
      <c r="WZO55" s="133"/>
      <c r="WZT55" s="133"/>
      <c r="WZY55" s="133"/>
      <c r="XAD55" s="133"/>
      <c r="XAI55" s="133"/>
      <c r="XAN55" s="133"/>
      <c r="XAS55" s="133"/>
      <c r="XAX55" s="133"/>
      <c r="XBC55" s="133"/>
      <c r="XBH55" s="133"/>
      <c r="XBM55" s="133"/>
      <c r="XBR55" s="133"/>
      <c r="XBW55" s="133"/>
      <c r="XCB55" s="133"/>
      <c r="XCG55" s="133"/>
      <c r="XCL55" s="133"/>
      <c r="XCQ55" s="133"/>
      <c r="XCV55" s="133"/>
      <c r="XDA55" s="133"/>
      <c r="XDF55" s="133"/>
      <c r="XDK55" s="133"/>
      <c r="XDP55" s="133"/>
      <c r="XDU55" s="133"/>
      <c r="XDZ55" s="133"/>
      <c r="XEE55" s="133"/>
      <c r="XEJ55" s="133"/>
      <c r="XEO55" s="133"/>
      <c r="XET55" s="133"/>
      <c r="XEY55" s="133"/>
      <c r="XFD55" s="133"/>
    </row>
    <row r="56" spans="1:1024 1029:2044 2049:3069 3074:4094 4099:5119 5124:6144 6149:7164 7169:8189 8194:9214 9219:10239 10244:11264 11269:12284 12289:13309 13314:14334 14339:15359 15364:16384">
      <c r="A56" s="132" t="s">
        <v>826</v>
      </c>
      <c r="B56" s="132" t="s">
        <v>1492</v>
      </c>
      <c r="C56" s="132" t="s">
        <v>1507</v>
      </c>
      <c r="D56" s="133">
        <v>52891.4</v>
      </c>
      <c r="E56" s="132" t="s">
        <v>822</v>
      </c>
      <c r="I56" s="133"/>
      <c r="N56" s="133"/>
      <c r="S56" s="133"/>
      <c r="X56" s="133"/>
      <c r="AC56" s="133"/>
      <c r="AH56" s="133"/>
      <c r="AM56" s="133"/>
      <c r="AR56" s="133"/>
      <c r="AW56" s="133"/>
      <c r="BB56" s="133"/>
      <c r="BG56" s="133"/>
      <c r="BL56" s="133"/>
      <c r="BQ56" s="133"/>
      <c r="BV56" s="133"/>
      <c r="CA56" s="133"/>
      <c r="CF56" s="133"/>
      <c r="CK56" s="133"/>
      <c r="CP56" s="133"/>
      <c r="CU56" s="133"/>
      <c r="CZ56" s="133"/>
      <c r="DE56" s="133"/>
      <c r="DJ56" s="133"/>
      <c r="DO56" s="133"/>
      <c r="DT56" s="133"/>
      <c r="DY56" s="133"/>
      <c r="ED56" s="133"/>
      <c r="EI56" s="133"/>
      <c r="EN56" s="133"/>
      <c r="ES56" s="133"/>
      <c r="EX56" s="133"/>
      <c r="FC56" s="133"/>
      <c r="FH56" s="133"/>
      <c r="FM56" s="133"/>
      <c r="FR56" s="133"/>
      <c r="FW56" s="133"/>
      <c r="GB56" s="133"/>
      <c r="GG56" s="133"/>
      <c r="GL56" s="133"/>
      <c r="GQ56" s="133"/>
      <c r="GV56" s="133"/>
      <c r="HA56" s="133"/>
      <c r="HF56" s="133"/>
      <c r="HK56" s="133"/>
      <c r="HP56" s="133"/>
      <c r="HU56" s="133"/>
      <c r="HZ56" s="133"/>
      <c r="IE56" s="133"/>
      <c r="IJ56" s="133"/>
      <c r="IO56" s="133"/>
      <c r="IT56" s="133"/>
      <c r="IY56" s="133"/>
      <c r="JD56" s="133"/>
      <c r="JI56" s="133"/>
      <c r="JN56" s="133"/>
      <c r="JS56" s="133"/>
      <c r="JX56" s="133"/>
      <c r="KC56" s="133"/>
      <c r="KH56" s="133"/>
      <c r="KM56" s="133"/>
      <c r="KR56" s="133"/>
      <c r="KW56" s="133"/>
      <c r="LB56" s="133"/>
      <c r="LG56" s="133"/>
      <c r="LL56" s="133"/>
      <c r="LQ56" s="133"/>
      <c r="LV56" s="133"/>
      <c r="MA56" s="133"/>
      <c r="MF56" s="133"/>
      <c r="MK56" s="133"/>
      <c r="MP56" s="133"/>
      <c r="MU56" s="133"/>
      <c r="MZ56" s="133"/>
      <c r="NE56" s="133"/>
      <c r="NJ56" s="133"/>
      <c r="NO56" s="133"/>
      <c r="NT56" s="133"/>
      <c r="NY56" s="133"/>
      <c r="OD56" s="133"/>
      <c r="OI56" s="133"/>
      <c r="ON56" s="133"/>
      <c r="OS56" s="133"/>
      <c r="OX56" s="133"/>
      <c r="PC56" s="133"/>
      <c r="PH56" s="133"/>
      <c r="PM56" s="133"/>
      <c r="PR56" s="133"/>
      <c r="PW56" s="133"/>
      <c r="QB56" s="133"/>
      <c r="QG56" s="133"/>
      <c r="QL56" s="133"/>
      <c r="QQ56" s="133"/>
      <c r="QV56" s="133"/>
      <c r="RA56" s="133"/>
      <c r="RF56" s="133"/>
      <c r="RK56" s="133"/>
      <c r="RP56" s="133"/>
      <c r="RU56" s="133"/>
      <c r="RZ56" s="133"/>
      <c r="SE56" s="133"/>
      <c r="SJ56" s="133"/>
      <c r="SO56" s="133"/>
      <c r="ST56" s="133"/>
      <c r="SY56" s="133"/>
      <c r="TD56" s="133"/>
      <c r="TI56" s="133"/>
      <c r="TN56" s="133"/>
      <c r="TS56" s="133"/>
      <c r="TX56" s="133"/>
      <c r="UC56" s="133"/>
      <c r="UH56" s="133"/>
      <c r="UM56" s="133"/>
      <c r="UR56" s="133"/>
      <c r="UW56" s="133"/>
      <c r="VB56" s="133"/>
      <c r="VG56" s="133"/>
      <c r="VL56" s="133"/>
      <c r="VQ56" s="133"/>
      <c r="VV56" s="133"/>
      <c r="WA56" s="133"/>
      <c r="WF56" s="133"/>
      <c r="WK56" s="133"/>
      <c r="WP56" s="133"/>
      <c r="WU56" s="133"/>
      <c r="WZ56" s="133"/>
      <c r="XE56" s="133"/>
      <c r="XJ56" s="133"/>
      <c r="XO56" s="133"/>
      <c r="XT56" s="133"/>
      <c r="XY56" s="133"/>
      <c r="YD56" s="133"/>
      <c r="YI56" s="133"/>
      <c r="YN56" s="133"/>
      <c r="YS56" s="133"/>
      <c r="YX56" s="133"/>
      <c r="ZC56" s="133"/>
      <c r="ZH56" s="133"/>
      <c r="ZM56" s="133"/>
      <c r="ZR56" s="133"/>
      <c r="ZW56" s="133"/>
      <c r="AAB56" s="133"/>
      <c r="AAG56" s="133"/>
      <c r="AAL56" s="133"/>
      <c r="AAQ56" s="133"/>
      <c r="AAV56" s="133"/>
      <c r="ABA56" s="133"/>
      <c r="ABF56" s="133"/>
      <c r="ABK56" s="133"/>
      <c r="ABP56" s="133"/>
      <c r="ABU56" s="133"/>
      <c r="ABZ56" s="133"/>
      <c r="ACE56" s="133"/>
      <c r="ACJ56" s="133"/>
      <c r="ACO56" s="133"/>
      <c r="ACT56" s="133"/>
      <c r="ACY56" s="133"/>
      <c r="ADD56" s="133"/>
      <c r="ADI56" s="133"/>
      <c r="ADN56" s="133"/>
      <c r="ADS56" s="133"/>
      <c r="ADX56" s="133"/>
      <c r="AEC56" s="133"/>
      <c r="AEH56" s="133"/>
      <c r="AEM56" s="133"/>
      <c r="AER56" s="133"/>
      <c r="AEW56" s="133"/>
      <c r="AFB56" s="133"/>
      <c r="AFG56" s="133"/>
      <c r="AFL56" s="133"/>
      <c r="AFQ56" s="133"/>
      <c r="AFV56" s="133"/>
      <c r="AGA56" s="133"/>
      <c r="AGF56" s="133"/>
      <c r="AGK56" s="133"/>
      <c r="AGP56" s="133"/>
      <c r="AGU56" s="133"/>
      <c r="AGZ56" s="133"/>
      <c r="AHE56" s="133"/>
      <c r="AHJ56" s="133"/>
      <c r="AHO56" s="133"/>
      <c r="AHT56" s="133"/>
      <c r="AHY56" s="133"/>
      <c r="AID56" s="133"/>
      <c r="AII56" s="133"/>
      <c r="AIN56" s="133"/>
      <c r="AIS56" s="133"/>
      <c r="AIX56" s="133"/>
      <c r="AJC56" s="133"/>
      <c r="AJH56" s="133"/>
      <c r="AJM56" s="133"/>
      <c r="AJR56" s="133"/>
      <c r="AJW56" s="133"/>
      <c r="AKB56" s="133"/>
      <c r="AKG56" s="133"/>
      <c r="AKL56" s="133"/>
      <c r="AKQ56" s="133"/>
      <c r="AKV56" s="133"/>
      <c r="ALA56" s="133"/>
      <c r="ALF56" s="133"/>
      <c r="ALK56" s="133"/>
      <c r="ALP56" s="133"/>
      <c r="ALU56" s="133"/>
      <c r="ALZ56" s="133"/>
      <c r="AME56" s="133"/>
      <c r="AMJ56" s="133"/>
      <c r="AMO56" s="133"/>
      <c r="AMT56" s="133"/>
      <c r="AMY56" s="133"/>
      <c r="AND56" s="133"/>
      <c r="ANI56" s="133"/>
      <c r="ANN56" s="133"/>
      <c r="ANS56" s="133"/>
      <c r="ANX56" s="133"/>
      <c r="AOC56" s="133"/>
      <c r="AOH56" s="133"/>
      <c r="AOM56" s="133"/>
      <c r="AOR56" s="133"/>
      <c r="AOW56" s="133"/>
      <c r="APB56" s="133"/>
      <c r="APG56" s="133"/>
      <c r="APL56" s="133"/>
      <c r="APQ56" s="133"/>
      <c r="APV56" s="133"/>
      <c r="AQA56" s="133"/>
      <c r="AQF56" s="133"/>
      <c r="AQK56" s="133"/>
      <c r="AQP56" s="133"/>
      <c r="AQU56" s="133"/>
      <c r="AQZ56" s="133"/>
      <c r="ARE56" s="133"/>
      <c r="ARJ56" s="133"/>
      <c r="ARO56" s="133"/>
      <c r="ART56" s="133"/>
      <c r="ARY56" s="133"/>
      <c r="ASD56" s="133"/>
      <c r="ASI56" s="133"/>
      <c r="ASN56" s="133"/>
      <c r="ASS56" s="133"/>
      <c r="ASX56" s="133"/>
      <c r="ATC56" s="133"/>
      <c r="ATH56" s="133"/>
      <c r="ATM56" s="133"/>
      <c r="ATR56" s="133"/>
      <c r="ATW56" s="133"/>
      <c r="AUB56" s="133"/>
      <c r="AUG56" s="133"/>
      <c r="AUL56" s="133"/>
      <c r="AUQ56" s="133"/>
      <c r="AUV56" s="133"/>
      <c r="AVA56" s="133"/>
      <c r="AVF56" s="133"/>
      <c r="AVK56" s="133"/>
      <c r="AVP56" s="133"/>
      <c r="AVU56" s="133"/>
      <c r="AVZ56" s="133"/>
      <c r="AWE56" s="133"/>
      <c r="AWJ56" s="133"/>
      <c r="AWO56" s="133"/>
      <c r="AWT56" s="133"/>
      <c r="AWY56" s="133"/>
      <c r="AXD56" s="133"/>
      <c r="AXI56" s="133"/>
      <c r="AXN56" s="133"/>
      <c r="AXS56" s="133"/>
      <c r="AXX56" s="133"/>
      <c r="AYC56" s="133"/>
      <c r="AYH56" s="133"/>
      <c r="AYM56" s="133"/>
      <c r="AYR56" s="133"/>
      <c r="AYW56" s="133"/>
      <c r="AZB56" s="133"/>
      <c r="AZG56" s="133"/>
      <c r="AZL56" s="133"/>
      <c r="AZQ56" s="133"/>
      <c r="AZV56" s="133"/>
      <c r="BAA56" s="133"/>
      <c r="BAF56" s="133"/>
      <c r="BAK56" s="133"/>
      <c r="BAP56" s="133"/>
      <c r="BAU56" s="133"/>
      <c r="BAZ56" s="133"/>
      <c r="BBE56" s="133"/>
      <c r="BBJ56" s="133"/>
      <c r="BBO56" s="133"/>
      <c r="BBT56" s="133"/>
      <c r="BBY56" s="133"/>
      <c r="BCD56" s="133"/>
      <c r="BCI56" s="133"/>
      <c r="BCN56" s="133"/>
      <c r="BCS56" s="133"/>
      <c r="BCX56" s="133"/>
      <c r="BDC56" s="133"/>
      <c r="BDH56" s="133"/>
      <c r="BDM56" s="133"/>
      <c r="BDR56" s="133"/>
      <c r="BDW56" s="133"/>
      <c r="BEB56" s="133"/>
      <c r="BEG56" s="133"/>
      <c r="BEL56" s="133"/>
      <c r="BEQ56" s="133"/>
      <c r="BEV56" s="133"/>
      <c r="BFA56" s="133"/>
      <c r="BFF56" s="133"/>
      <c r="BFK56" s="133"/>
      <c r="BFP56" s="133"/>
      <c r="BFU56" s="133"/>
      <c r="BFZ56" s="133"/>
      <c r="BGE56" s="133"/>
      <c r="BGJ56" s="133"/>
      <c r="BGO56" s="133"/>
      <c r="BGT56" s="133"/>
      <c r="BGY56" s="133"/>
      <c r="BHD56" s="133"/>
      <c r="BHI56" s="133"/>
      <c r="BHN56" s="133"/>
      <c r="BHS56" s="133"/>
      <c r="BHX56" s="133"/>
      <c r="BIC56" s="133"/>
      <c r="BIH56" s="133"/>
      <c r="BIM56" s="133"/>
      <c r="BIR56" s="133"/>
      <c r="BIW56" s="133"/>
      <c r="BJB56" s="133"/>
      <c r="BJG56" s="133"/>
      <c r="BJL56" s="133"/>
      <c r="BJQ56" s="133"/>
      <c r="BJV56" s="133"/>
      <c r="BKA56" s="133"/>
      <c r="BKF56" s="133"/>
      <c r="BKK56" s="133"/>
      <c r="BKP56" s="133"/>
      <c r="BKU56" s="133"/>
      <c r="BKZ56" s="133"/>
      <c r="BLE56" s="133"/>
      <c r="BLJ56" s="133"/>
      <c r="BLO56" s="133"/>
      <c r="BLT56" s="133"/>
      <c r="BLY56" s="133"/>
      <c r="BMD56" s="133"/>
      <c r="BMI56" s="133"/>
      <c r="BMN56" s="133"/>
      <c r="BMS56" s="133"/>
      <c r="BMX56" s="133"/>
      <c r="BNC56" s="133"/>
      <c r="BNH56" s="133"/>
      <c r="BNM56" s="133"/>
      <c r="BNR56" s="133"/>
      <c r="BNW56" s="133"/>
      <c r="BOB56" s="133"/>
      <c r="BOG56" s="133"/>
      <c r="BOL56" s="133"/>
      <c r="BOQ56" s="133"/>
      <c r="BOV56" s="133"/>
      <c r="BPA56" s="133"/>
      <c r="BPF56" s="133"/>
      <c r="BPK56" s="133"/>
      <c r="BPP56" s="133"/>
      <c r="BPU56" s="133"/>
      <c r="BPZ56" s="133"/>
      <c r="BQE56" s="133"/>
      <c r="BQJ56" s="133"/>
      <c r="BQO56" s="133"/>
      <c r="BQT56" s="133"/>
      <c r="BQY56" s="133"/>
      <c r="BRD56" s="133"/>
      <c r="BRI56" s="133"/>
      <c r="BRN56" s="133"/>
      <c r="BRS56" s="133"/>
      <c r="BRX56" s="133"/>
      <c r="BSC56" s="133"/>
      <c r="BSH56" s="133"/>
      <c r="BSM56" s="133"/>
      <c r="BSR56" s="133"/>
      <c r="BSW56" s="133"/>
      <c r="BTB56" s="133"/>
      <c r="BTG56" s="133"/>
      <c r="BTL56" s="133"/>
      <c r="BTQ56" s="133"/>
      <c r="BTV56" s="133"/>
      <c r="BUA56" s="133"/>
      <c r="BUF56" s="133"/>
      <c r="BUK56" s="133"/>
      <c r="BUP56" s="133"/>
      <c r="BUU56" s="133"/>
      <c r="BUZ56" s="133"/>
      <c r="BVE56" s="133"/>
      <c r="BVJ56" s="133"/>
      <c r="BVO56" s="133"/>
      <c r="BVT56" s="133"/>
      <c r="BVY56" s="133"/>
      <c r="BWD56" s="133"/>
      <c r="BWI56" s="133"/>
      <c r="BWN56" s="133"/>
      <c r="BWS56" s="133"/>
      <c r="BWX56" s="133"/>
      <c r="BXC56" s="133"/>
      <c r="BXH56" s="133"/>
      <c r="BXM56" s="133"/>
      <c r="BXR56" s="133"/>
      <c r="BXW56" s="133"/>
      <c r="BYB56" s="133"/>
      <c r="BYG56" s="133"/>
      <c r="BYL56" s="133"/>
      <c r="BYQ56" s="133"/>
      <c r="BYV56" s="133"/>
      <c r="BZA56" s="133"/>
      <c r="BZF56" s="133"/>
      <c r="BZK56" s="133"/>
      <c r="BZP56" s="133"/>
      <c r="BZU56" s="133"/>
      <c r="BZZ56" s="133"/>
      <c r="CAE56" s="133"/>
      <c r="CAJ56" s="133"/>
      <c r="CAO56" s="133"/>
      <c r="CAT56" s="133"/>
      <c r="CAY56" s="133"/>
      <c r="CBD56" s="133"/>
      <c r="CBI56" s="133"/>
      <c r="CBN56" s="133"/>
      <c r="CBS56" s="133"/>
      <c r="CBX56" s="133"/>
      <c r="CCC56" s="133"/>
      <c r="CCH56" s="133"/>
      <c r="CCM56" s="133"/>
      <c r="CCR56" s="133"/>
      <c r="CCW56" s="133"/>
      <c r="CDB56" s="133"/>
      <c r="CDG56" s="133"/>
      <c r="CDL56" s="133"/>
      <c r="CDQ56" s="133"/>
      <c r="CDV56" s="133"/>
      <c r="CEA56" s="133"/>
      <c r="CEF56" s="133"/>
      <c r="CEK56" s="133"/>
      <c r="CEP56" s="133"/>
      <c r="CEU56" s="133"/>
      <c r="CEZ56" s="133"/>
      <c r="CFE56" s="133"/>
      <c r="CFJ56" s="133"/>
      <c r="CFO56" s="133"/>
      <c r="CFT56" s="133"/>
      <c r="CFY56" s="133"/>
      <c r="CGD56" s="133"/>
      <c r="CGI56" s="133"/>
      <c r="CGN56" s="133"/>
      <c r="CGS56" s="133"/>
      <c r="CGX56" s="133"/>
      <c r="CHC56" s="133"/>
      <c r="CHH56" s="133"/>
      <c r="CHM56" s="133"/>
      <c r="CHR56" s="133"/>
      <c r="CHW56" s="133"/>
      <c r="CIB56" s="133"/>
      <c r="CIG56" s="133"/>
      <c r="CIL56" s="133"/>
      <c r="CIQ56" s="133"/>
      <c r="CIV56" s="133"/>
      <c r="CJA56" s="133"/>
      <c r="CJF56" s="133"/>
      <c r="CJK56" s="133"/>
      <c r="CJP56" s="133"/>
      <c r="CJU56" s="133"/>
      <c r="CJZ56" s="133"/>
      <c r="CKE56" s="133"/>
      <c r="CKJ56" s="133"/>
      <c r="CKO56" s="133"/>
      <c r="CKT56" s="133"/>
      <c r="CKY56" s="133"/>
      <c r="CLD56" s="133"/>
      <c r="CLI56" s="133"/>
      <c r="CLN56" s="133"/>
      <c r="CLS56" s="133"/>
      <c r="CLX56" s="133"/>
      <c r="CMC56" s="133"/>
      <c r="CMH56" s="133"/>
      <c r="CMM56" s="133"/>
      <c r="CMR56" s="133"/>
      <c r="CMW56" s="133"/>
      <c r="CNB56" s="133"/>
      <c r="CNG56" s="133"/>
      <c r="CNL56" s="133"/>
      <c r="CNQ56" s="133"/>
      <c r="CNV56" s="133"/>
      <c r="COA56" s="133"/>
      <c r="COF56" s="133"/>
      <c r="COK56" s="133"/>
      <c r="COP56" s="133"/>
      <c r="COU56" s="133"/>
      <c r="COZ56" s="133"/>
      <c r="CPE56" s="133"/>
      <c r="CPJ56" s="133"/>
      <c r="CPO56" s="133"/>
      <c r="CPT56" s="133"/>
      <c r="CPY56" s="133"/>
      <c r="CQD56" s="133"/>
      <c r="CQI56" s="133"/>
      <c r="CQN56" s="133"/>
      <c r="CQS56" s="133"/>
      <c r="CQX56" s="133"/>
      <c r="CRC56" s="133"/>
      <c r="CRH56" s="133"/>
      <c r="CRM56" s="133"/>
      <c r="CRR56" s="133"/>
      <c r="CRW56" s="133"/>
      <c r="CSB56" s="133"/>
      <c r="CSG56" s="133"/>
      <c r="CSL56" s="133"/>
      <c r="CSQ56" s="133"/>
      <c r="CSV56" s="133"/>
      <c r="CTA56" s="133"/>
      <c r="CTF56" s="133"/>
      <c r="CTK56" s="133"/>
      <c r="CTP56" s="133"/>
      <c r="CTU56" s="133"/>
      <c r="CTZ56" s="133"/>
      <c r="CUE56" s="133"/>
      <c r="CUJ56" s="133"/>
      <c r="CUO56" s="133"/>
      <c r="CUT56" s="133"/>
      <c r="CUY56" s="133"/>
      <c r="CVD56" s="133"/>
      <c r="CVI56" s="133"/>
      <c r="CVN56" s="133"/>
      <c r="CVS56" s="133"/>
      <c r="CVX56" s="133"/>
      <c r="CWC56" s="133"/>
      <c r="CWH56" s="133"/>
      <c r="CWM56" s="133"/>
      <c r="CWR56" s="133"/>
      <c r="CWW56" s="133"/>
      <c r="CXB56" s="133"/>
      <c r="CXG56" s="133"/>
      <c r="CXL56" s="133"/>
      <c r="CXQ56" s="133"/>
      <c r="CXV56" s="133"/>
      <c r="CYA56" s="133"/>
      <c r="CYF56" s="133"/>
      <c r="CYK56" s="133"/>
      <c r="CYP56" s="133"/>
      <c r="CYU56" s="133"/>
      <c r="CYZ56" s="133"/>
      <c r="CZE56" s="133"/>
      <c r="CZJ56" s="133"/>
      <c r="CZO56" s="133"/>
      <c r="CZT56" s="133"/>
      <c r="CZY56" s="133"/>
      <c r="DAD56" s="133"/>
      <c r="DAI56" s="133"/>
      <c r="DAN56" s="133"/>
      <c r="DAS56" s="133"/>
      <c r="DAX56" s="133"/>
      <c r="DBC56" s="133"/>
      <c r="DBH56" s="133"/>
      <c r="DBM56" s="133"/>
      <c r="DBR56" s="133"/>
      <c r="DBW56" s="133"/>
      <c r="DCB56" s="133"/>
      <c r="DCG56" s="133"/>
      <c r="DCL56" s="133"/>
      <c r="DCQ56" s="133"/>
      <c r="DCV56" s="133"/>
      <c r="DDA56" s="133"/>
      <c r="DDF56" s="133"/>
      <c r="DDK56" s="133"/>
      <c r="DDP56" s="133"/>
      <c r="DDU56" s="133"/>
      <c r="DDZ56" s="133"/>
      <c r="DEE56" s="133"/>
      <c r="DEJ56" s="133"/>
      <c r="DEO56" s="133"/>
      <c r="DET56" s="133"/>
      <c r="DEY56" s="133"/>
      <c r="DFD56" s="133"/>
      <c r="DFI56" s="133"/>
      <c r="DFN56" s="133"/>
      <c r="DFS56" s="133"/>
      <c r="DFX56" s="133"/>
      <c r="DGC56" s="133"/>
      <c r="DGH56" s="133"/>
      <c r="DGM56" s="133"/>
      <c r="DGR56" s="133"/>
      <c r="DGW56" s="133"/>
      <c r="DHB56" s="133"/>
      <c r="DHG56" s="133"/>
      <c r="DHL56" s="133"/>
      <c r="DHQ56" s="133"/>
      <c r="DHV56" s="133"/>
      <c r="DIA56" s="133"/>
      <c r="DIF56" s="133"/>
      <c r="DIK56" s="133"/>
      <c r="DIP56" s="133"/>
      <c r="DIU56" s="133"/>
      <c r="DIZ56" s="133"/>
      <c r="DJE56" s="133"/>
      <c r="DJJ56" s="133"/>
      <c r="DJO56" s="133"/>
      <c r="DJT56" s="133"/>
      <c r="DJY56" s="133"/>
      <c r="DKD56" s="133"/>
      <c r="DKI56" s="133"/>
      <c r="DKN56" s="133"/>
      <c r="DKS56" s="133"/>
      <c r="DKX56" s="133"/>
      <c r="DLC56" s="133"/>
      <c r="DLH56" s="133"/>
      <c r="DLM56" s="133"/>
      <c r="DLR56" s="133"/>
      <c r="DLW56" s="133"/>
      <c r="DMB56" s="133"/>
      <c r="DMG56" s="133"/>
      <c r="DML56" s="133"/>
      <c r="DMQ56" s="133"/>
      <c r="DMV56" s="133"/>
      <c r="DNA56" s="133"/>
      <c r="DNF56" s="133"/>
      <c r="DNK56" s="133"/>
      <c r="DNP56" s="133"/>
      <c r="DNU56" s="133"/>
      <c r="DNZ56" s="133"/>
      <c r="DOE56" s="133"/>
      <c r="DOJ56" s="133"/>
      <c r="DOO56" s="133"/>
      <c r="DOT56" s="133"/>
      <c r="DOY56" s="133"/>
      <c r="DPD56" s="133"/>
      <c r="DPI56" s="133"/>
      <c r="DPN56" s="133"/>
      <c r="DPS56" s="133"/>
      <c r="DPX56" s="133"/>
      <c r="DQC56" s="133"/>
      <c r="DQH56" s="133"/>
      <c r="DQM56" s="133"/>
      <c r="DQR56" s="133"/>
      <c r="DQW56" s="133"/>
      <c r="DRB56" s="133"/>
      <c r="DRG56" s="133"/>
      <c r="DRL56" s="133"/>
      <c r="DRQ56" s="133"/>
      <c r="DRV56" s="133"/>
      <c r="DSA56" s="133"/>
      <c r="DSF56" s="133"/>
      <c r="DSK56" s="133"/>
      <c r="DSP56" s="133"/>
      <c r="DSU56" s="133"/>
      <c r="DSZ56" s="133"/>
      <c r="DTE56" s="133"/>
      <c r="DTJ56" s="133"/>
      <c r="DTO56" s="133"/>
      <c r="DTT56" s="133"/>
      <c r="DTY56" s="133"/>
      <c r="DUD56" s="133"/>
      <c r="DUI56" s="133"/>
      <c r="DUN56" s="133"/>
      <c r="DUS56" s="133"/>
      <c r="DUX56" s="133"/>
      <c r="DVC56" s="133"/>
      <c r="DVH56" s="133"/>
      <c r="DVM56" s="133"/>
      <c r="DVR56" s="133"/>
      <c r="DVW56" s="133"/>
      <c r="DWB56" s="133"/>
      <c r="DWG56" s="133"/>
      <c r="DWL56" s="133"/>
      <c r="DWQ56" s="133"/>
      <c r="DWV56" s="133"/>
      <c r="DXA56" s="133"/>
      <c r="DXF56" s="133"/>
      <c r="DXK56" s="133"/>
      <c r="DXP56" s="133"/>
      <c r="DXU56" s="133"/>
      <c r="DXZ56" s="133"/>
      <c r="DYE56" s="133"/>
      <c r="DYJ56" s="133"/>
      <c r="DYO56" s="133"/>
      <c r="DYT56" s="133"/>
      <c r="DYY56" s="133"/>
      <c r="DZD56" s="133"/>
      <c r="DZI56" s="133"/>
      <c r="DZN56" s="133"/>
      <c r="DZS56" s="133"/>
      <c r="DZX56" s="133"/>
      <c r="EAC56" s="133"/>
      <c r="EAH56" s="133"/>
      <c r="EAM56" s="133"/>
      <c r="EAR56" s="133"/>
      <c r="EAW56" s="133"/>
      <c r="EBB56" s="133"/>
      <c r="EBG56" s="133"/>
      <c r="EBL56" s="133"/>
      <c r="EBQ56" s="133"/>
      <c r="EBV56" s="133"/>
      <c r="ECA56" s="133"/>
      <c r="ECF56" s="133"/>
      <c r="ECK56" s="133"/>
      <c r="ECP56" s="133"/>
      <c r="ECU56" s="133"/>
      <c r="ECZ56" s="133"/>
      <c r="EDE56" s="133"/>
      <c r="EDJ56" s="133"/>
      <c r="EDO56" s="133"/>
      <c r="EDT56" s="133"/>
      <c r="EDY56" s="133"/>
      <c r="EED56" s="133"/>
      <c r="EEI56" s="133"/>
      <c r="EEN56" s="133"/>
      <c r="EES56" s="133"/>
      <c r="EEX56" s="133"/>
      <c r="EFC56" s="133"/>
      <c r="EFH56" s="133"/>
      <c r="EFM56" s="133"/>
      <c r="EFR56" s="133"/>
      <c r="EFW56" s="133"/>
      <c r="EGB56" s="133"/>
      <c r="EGG56" s="133"/>
      <c r="EGL56" s="133"/>
      <c r="EGQ56" s="133"/>
      <c r="EGV56" s="133"/>
      <c r="EHA56" s="133"/>
      <c r="EHF56" s="133"/>
      <c r="EHK56" s="133"/>
      <c r="EHP56" s="133"/>
      <c r="EHU56" s="133"/>
      <c r="EHZ56" s="133"/>
      <c r="EIE56" s="133"/>
      <c r="EIJ56" s="133"/>
      <c r="EIO56" s="133"/>
      <c r="EIT56" s="133"/>
      <c r="EIY56" s="133"/>
      <c r="EJD56" s="133"/>
      <c r="EJI56" s="133"/>
      <c r="EJN56" s="133"/>
      <c r="EJS56" s="133"/>
      <c r="EJX56" s="133"/>
      <c r="EKC56" s="133"/>
      <c r="EKH56" s="133"/>
      <c r="EKM56" s="133"/>
      <c r="EKR56" s="133"/>
      <c r="EKW56" s="133"/>
      <c r="ELB56" s="133"/>
      <c r="ELG56" s="133"/>
      <c r="ELL56" s="133"/>
      <c r="ELQ56" s="133"/>
      <c r="ELV56" s="133"/>
      <c r="EMA56" s="133"/>
      <c r="EMF56" s="133"/>
      <c r="EMK56" s="133"/>
      <c r="EMP56" s="133"/>
      <c r="EMU56" s="133"/>
      <c r="EMZ56" s="133"/>
      <c r="ENE56" s="133"/>
      <c r="ENJ56" s="133"/>
      <c r="ENO56" s="133"/>
      <c r="ENT56" s="133"/>
      <c r="ENY56" s="133"/>
      <c r="EOD56" s="133"/>
      <c r="EOI56" s="133"/>
      <c r="EON56" s="133"/>
      <c r="EOS56" s="133"/>
      <c r="EOX56" s="133"/>
      <c r="EPC56" s="133"/>
      <c r="EPH56" s="133"/>
      <c r="EPM56" s="133"/>
      <c r="EPR56" s="133"/>
      <c r="EPW56" s="133"/>
      <c r="EQB56" s="133"/>
      <c r="EQG56" s="133"/>
      <c r="EQL56" s="133"/>
      <c r="EQQ56" s="133"/>
      <c r="EQV56" s="133"/>
      <c r="ERA56" s="133"/>
      <c r="ERF56" s="133"/>
      <c r="ERK56" s="133"/>
      <c r="ERP56" s="133"/>
      <c r="ERU56" s="133"/>
      <c r="ERZ56" s="133"/>
      <c r="ESE56" s="133"/>
      <c r="ESJ56" s="133"/>
      <c r="ESO56" s="133"/>
      <c r="EST56" s="133"/>
      <c r="ESY56" s="133"/>
      <c r="ETD56" s="133"/>
      <c r="ETI56" s="133"/>
      <c r="ETN56" s="133"/>
      <c r="ETS56" s="133"/>
      <c r="ETX56" s="133"/>
      <c r="EUC56" s="133"/>
      <c r="EUH56" s="133"/>
      <c r="EUM56" s="133"/>
      <c r="EUR56" s="133"/>
      <c r="EUW56" s="133"/>
      <c r="EVB56" s="133"/>
      <c r="EVG56" s="133"/>
      <c r="EVL56" s="133"/>
      <c r="EVQ56" s="133"/>
      <c r="EVV56" s="133"/>
      <c r="EWA56" s="133"/>
      <c r="EWF56" s="133"/>
      <c r="EWK56" s="133"/>
      <c r="EWP56" s="133"/>
      <c r="EWU56" s="133"/>
      <c r="EWZ56" s="133"/>
      <c r="EXE56" s="133"/>
      <c r="EXJ56" s="133"/>
      <c r="EXO56" s="133"/>
      <c r="EXT56" s="133"/>
      <c r="EXY56" s="133"/>
      <c r="EYD56" s="133"/>
      <c r="EYI56" s="133"/>
      <c r="EYN56" s="133"/>
      <c r="EYS56" s="133"/>
      <c r="EYX56" s="133"/>
      <c r="EZC56" s="133"/>
      <c r="EZH56" s="133"/>
      <c r="EZM56" s="133"/>
      <c r="EZR56" s="133"/>
      <c r="EZW56" s="133"/>
      <c r="FAB56" s="133"/>
      <c r="FAG56" s="133"/>
      <c r="FAL56" s="133"/>
      <c r="FAQ56" s="133"/>
      <c r="FAV56" s="133"/>
      <c r="FBA56" s="133"/>
      <c r="FBF56" s="133"/>
      <c r="FBK56" s="133"/>
      <c r="FBP56" s="133"/>
      <c r="FBU56" s="133"/>
      <c r="FBZ56" s="133"/>
      <c r="FCE56" s="133"/>
      <c r="FCJ56" s="133"/>
      <c r="FCO56" s="133"/>
      <c r="FCT56" s="133"/>
      <c r="FCY56" s="133"/>
      <c r="FDD56" s="133"/>
      <c r="FDI56" s="133"/>
      <c r="FDN56" s="133"/>
      <c r="FDS56" s="133"/>
      <c r="FDX56" s="133"/>
      <c r="FEC56" s="133"/>
      <c r="FEH56" s="133"/>
      <c r="FEM56" s="133"/>
      <c r="FER56" s="133"/>
      <c r="FEW56" s="133"/>
      <c r="FFB56" s="133"/>
      <c r="FFG56" s="133"/>
      <c r="FFL56" s="133"/>
      <c r="FFQ56" s="133"/>
      <c r="FFV56" s="133"/>
      <c r="FGA56" s="133"/>
      <c r="FGF56" s="133"/>
      <c r="FGK56" s="133"/>
      <c r="FGP56" s="133"/>
      <c r="FGU56" s="133"/>
      <c r="FGZ56" s="133"/>
      <c r="FHE56" s="133"/>
      <c r="FHJ56" s="133"/>
      <c r="FHO56" s="133"/>
      <c r="FHT56" s="133"/>
      <c r="FHY56" s="133"/>
      <c r="FID56" s="133"/>
      <c r="FII56" s="133"/>
      <c r="FIN56" s="133"/>
      <c r="FIS56" s="133"/>
      <c r="FIX56" s="133"/>
      <c r="FJC56" s="133"/>
      <c r="FJH56" s="133"/>
      <c r="FJM56" s="133"/>
      <c r="FJR56" s="133"/>
      <c r="FJW56" s="133"/>
      <c r="FKB56" s="133"/>
      <c r="FKG56" s="133"/>
      <c r="FKL56" s="133"/>
      <c r="FKQ56" s="133"/>
      <c r="FKV56" s="133"/>
      <c r="FLA56" s="133"/>
      <c r="FLF56" s="133"/>
      <c r="FLK56" s="133"/>
      <c r="FLP56" s="133"/>
      <c r="FLU56" s="133"/>
      <c r="FLZ56" s="133"/>
      <c r="FME56" s="133"/>
      <c r="FMJ56" s="133"/>
      <c r="FMO56" s="133"/>
      <c r="FMT56" s="133"/>
      <c r="FMY56" s="133"/>
      <c r="FND56" s="133"/>
      <c r="FNI56" s="133"/>
      <c r="FNN56" s="133"/>
      <c r="FNS56" s="133"/>
      <c r="FNX56" s="133"/>
      <c r="FOC56" s="133"/>
      <c r="FOH56" s="133"/>
      <c r="FOM56" s="133"/>
      <c r="FOR56" s="133"/>
      <c r="FOW56" s="133"/>
      <c r="FPB56" s="133"/>
      <c r="FPG56" s="133"/>
      <c r="FPL56" s="133"/>
      <c r="FPQ56" s="133"/>
      <c r="FPV56" s="133"/>
      <c r="FQA56" s="133"/>
      <c r="FQF56" s="133"/>
      <c r="FQK56" s="133"/>
      <c r="FQP56" s="133"/>
      <c r="FQU56" s="133"/>
      <c r="FQZ56" s="133"/>
      <c r="FRE56" s="133"/>
      <c r="FRJ56" s="133"/>
      <c r="FRO56" s="133"/>
      <c r="FRT56" s="133"/>
      <c r="FRY56" s="133"/>
      <c r="FSD56" s="133"/>
      <c r="FSI56" s="133"/>
      <c r="FSN56" s="133"/>
      <c r="FSS56" s="133"/>
      <c r="FSX56" s="133"/>
      <c r="FTC56" s="133"/>
      <c r="FTH56" s="133"/>
      <c r="FTM56" s="133"/>
      <c r="FTR56" s="133"/>
      <c r="FTW56" s="133"/>
      <c r="FUB56" s="133"/>
      <c r="FUG56" s="133"/>
      <c r="FUL56" s="133"/>
      <c r="FUQ56" s="133"/>
      <c r="FUV56" s="133"/>
      <c r="FVA56" s="133"/>
      <c r="FVF56" s="133"/>
      <c r="FVK56" s="133"/>
      <c r="FVP56" s="133"/>
      <c r="FVU56" s="133"/>
      <c r="FVZ56" s="133"/>
      <c r="FWE56" s="133"/>
      <c r="FWJ56" s="133"/>
      <c r="FWO56" s="133"/>
      <c r="FWT56" s="133"/>
      <c r="FWY56" s="133"/>
      <c r="FXD56" s="133"/>
      <c r="FXI56" s="133"/>
      <c r="FXN56" s="133"/>
      <c r="FXS56" s="133"/>
      <c r="FXX56" s="133"/>
      <c r="FYC56" s="133"/>
      <c r="FYH56" s="133"/>
      <c r="FYM56" s="133"/>
      <c r="FYR56" s="133"/>
      <c r="FYW56" s="133"/>
      <c r="FZB56" s="133"/>
      <c r="FZG56" s="133"/>
      <c r="FZL56" s="133"/>
      <c r="FZQ56" s="133"/>
      <c r="FZV56" s="133"/>
      <c r="GAA56" s="133"/>
      <c r="GAF56" s="133"/>
      <c r="GAK56" s="133"/>
      <c r="GAP56" s="133"/>
      <c r="GAU56" s="133"/>
      <c r="GAZ56" s="133"/>
      <c r="GBE56" s="133"/>
      <c r="GBJ56" s="133"/>
      <c r="GBO56" s="133"/>
      <c r="GBT56" s="133"/>
      <c r="GBY56" s="133"/>
      <c r="GCD56" s="133"/>
      <c r="GCI56" s="133"/>
      <c r="GCN56" s="133"/>
      <c r="GCS56" s="133"/>
      <c r="GCX56" s="133"/>
      <c r="GDC56" s="133"/>
      <c r="GDH56" s="133"/>
      <c r="GDM56" s="133"/>
      <c r="GDR56" s="133"/>
      <c r="GDW56" s="133"/>
      <c r="GEB56" s="133"/>
      <c r="GEG56" s="133"/>
      <c r="GEL56" s="133"/>
      <c r="GEQ56" s="133"/>
      <c r="GEV56" s="133"/>
      <c r="GFA56" s="133"/>
      <c r="GFF56" s="133"/>
      <c r="GFK56" s="133"/>
      <c r="GFP56" s="133"/>
      <c r="GFU56" s="133"/>
      <c r="GFZ56" s="133"/>
      <c r="GGE56" s="133"/>
      <c r="GGJ56" s="133"/>
      <c r="GGO56" s="133"/>
      <c r="GGT56" s="133"/>
      <c r="GGY56" s="133"/>
      <c r="GHD56" s="133"/>
      <c r="GHI56" s="133"/>
      <c r="GHN56" s="133"/>
      <c r="GHS56" s="133"/>
      <c r="GHX56" s="133"/>
      <c r="GIC56" s="133"/>
      <c r="GIH56" s="133"/>
      <c r="GIM56" s="133"/>
      <c r="GIR56" s="133"/>
      <c r="GIW56" s="133"/>
      <c r="GJB56" s="133"/>
      <c r="GJG56" s="133"/>
      <c r="GJL56" s="133"/>
      <c r="GJQ56" s="133"/>
      <c r="GJV56" s="133"/>
      <c r="GKA56" s="133"/>
      <c r="GKF56" s="133"/>
      <c r="GKK56" s="133"/>
      <c r="GKP56" s="133"/>
      <c r="GKU56" s="133"/>
      <c r="GKZ56" s="133"/>
      <c r="GLE56" s="133"/>
      <c r="GLJ56" s="133"/>
      <c r="GLO56" s="133"/>
      <c r="GLT56" s="133"/>
      <c r="GLY56" s="133"/>
      <c r="GMD56" s="133"/>
      <c r="GMI56" s="133"/>
      <c r="GMN56" s="133"/>
      <c r="GMS56" s="133"/>
      <c r="GMX56" s="133"/>
      <c r="GNC56" s="133"/>
      <c r="GNH56" s="133"/>
      <c r="GNM56" s="133"/>
      <c r="GNR56" s="133"/>
      <c r="GNW56" s="133"/>
      <c r="GOB56" s="133"/>
      <c r="GOG56" s="133"/>
      <c r="GOL56" s="133"/>
      <c r="GOQ56" s="133"/>
      <c r="GOV56" s="133"/>
      <c r="GPA56" s="133"/>
      <c r="GPF56" s="133"/>
      <c r="GPK56" s="133"/>
      <c r="GPP56" s="133"/>
      <c r="GPU56" s="133"/>
      <c r="GPZ56" s="133"/>
      <c r="GQE56" s="133"/>
      <c r="GQJ56" s="133"/>
      <c r="GQO56" s="133"/>
      <c r="GQT56" s="133"/>
      <c r="GQY56" s="133"/>
      <c r="GRD56" s="133"/>
      <c r="GRI56" s="133"/>
      <c r="GRN56" s="133"/>
      <c r="GRS56" s="133"/>
      <c r="GRX56" s="133"/>
      <c r="GSC56" s="133"/>
      <c r="GSH56" s="133"/>
      <c r="GSM56" s="133"/>
      <c r="GSR56" s="133"/>
      <c r="GSW56" s="133"/>
      <c r="GTB56" s="133"/>
      <c r="GTG56" s="133"/>
      <c r="GTL56" s="133"/>
      <c r="GTQ56" s="133"/>
      <c r="GTV56" s="133"/>
      <c r="GUA56" s="133"/>
      <c r="GUF56" s="133"/>
      <c r="GUK56" s="133"/>
      <c r="GUP56" s="133"/>
      <c r="GUU56" s="133"/>
      <c r="GUZ56" s="133"/>
      <c r="GVE56" s="133"/>
      <c r="GVJ56" s="133"/>
      <c r="GVO56" s="133"/>
      <c r="GVT56" s="133"/>
      <c r="GVY56" s="133"/>
      <c r="GWD56" s="133"/>
      <c r="GWI56" s="133"/>
      <c r="GWN56" s="133"/>
      <c r="GWS56" s="133"/>
      <c r="GWX56" s="133"/>
      <c r="GXC56" s="133"/>
      <c r="GXH56" s="133"/>
      <c r="GXM56" s="133"/>
      <c r="GXR56" s="133"/>
      <c r="GXW56" s="133"/>
      <c r="GYB56" s="133"/>
      <c r="GYG56" s="133"/>
      <c r="GYL56" s="133"/>
      <c r="GYQ56" s="133"/>
      <c r="GYV56" s="133"/>
      <c r="GZA56" s="133"/>
      <c r="GZF56" s="133"/>
      <c r="GZK56" s="133"/>
      <c r="GZP56" s="133"/>
      <c r="GZU56" s="133"/>
      <c r="GZZ56" s="133"/>
      <c r="HAE56" s="133"/>
      <c r="HAJ56" s="133"/>
      <c r="HAO56" s="133"/>
      <c r="HAT56" s="133"/>
      <c r="HAY56" s="133"/>
      <c r="HBD56" s="133"/>
      <c r="HBI56" s="133"/>
      <c r="HBN56" s="133"/>
      <c r="HBS56" s="133"/>
      <c r="HBX56" s="133"/>
      <c r="HCC56" s="133"/>
      <c r="HCH56" s="133"/>
      <c r="HCM56" s="133"/>
      <c r="HCR56" s="133"/>
      <c r="HCW56" s="133"/>
      <c r="HDB56" s="133"/>
      <c r="HDG56" s="133"/>
      <c r="HDL56" s="133"/>
      <c r="HDQ56" s="133"/>
      <c r="HDV56" s="133"/>
      <c r="HEA56" s="133"/>
      <c r="HEF56" s="133"/>
      <c r="HEK56" s="133"/>
      <c r="HEP56" s="133"/>
      <c r="HEU56" s="133"/>
      <c r="HEZ56" s="133"/>
      <c r="HFE56" s="133"/>
      <c r="HFJ56" s="133"/>
      <c r="HFO56" s="133"/>
      <c r="HFT56" s="133"/>
      <c r="HFY56" s="133"/>
      <c r="HGD56" s="133"/>
      <c r="HGI56" s="133"/>
      <c r="HGN56" s="133"/>
      <c r="HGS56" s="133"/>
      <c r="HGX56" s="133"/>
      <c r="HHC56" s="133"/>
      <c r="HHH56" s="133"/>
      <c r="HHM56" s="133"/>
      <c r="HHR56" s="133"/>
      <c r="HHW56" s="133"/>
      <c r="HIB56" s="133"/>
      <c r="HIG56" s="133"/>
      <c r="HIL56" s="133"/>
      <c r="HIQ56" s="133"/>
      <c r="HIV56" s="133"/>
      <c r="HJA56" s="133"/>
      <c r="HJF56" s="133"/>
      <c r="HJK56" s="133"/>
      <c r="HJP56" s="133"/>
      <c r="HJU56" s="133"/>
      <c r="HJZ56" s="133"/>
      <c r="HKE56" s="133"/>
      <c r="HKJ56" s="133"/>
      <c r="HKO56" s="133"/>
      <c r="HKT56" s="133"/>
      <c r="HKY56" s="133"/>
      <c r="HLD56" s="133"/>
      <c r="HLI56" s="133"/>
      <c r="HLN56" s="133"/>
      <c r="HLS56" s="133"/>
      <c r="HLX56" s="133"/>
      <c r="HMC56" s="133"/>
      <c r="HMH56" s="133"/>
      <c r="HMM56" s="133"/>
      <c r="HMR56" s="133"/>
      <c r="HMW56" s="133"/>
      <c r="HNB56" s="133"/>
      <c r="HNG56" s="133"/>
      <c r="HNL56" s="133"/>
      <c r="HNQ56" s="133"/>
      <c r="HNV56" s="133"/>
      <c r="HOA56" s="133"/>
      <c r="HOF56" s="133"/>
      <c r="HOK56" s="133"/>
      <c r="HOP56" s="133"/>
      <c r="HOU56" s="133"/>
      <c r="HOZ56" s="133"/>
      <c r="HPE56" s="133"/>
      <c r="HPJ56" s="133"/>
      <c r="HPO56" s="133"/>
      <c r="HPT56" s="133"/>
      <c r="HPY56" s="133"/>
      <c r="HQD56" s="133"/>
      <c r="HQI56" s="133"/>
      <c r="HQN56" s="133"/>
      <c r="HQS56" s="133"/>
      <c r="HQX56" s="133"/>
      <c r="HRC56" s="133"/>
      <c r="HRH56" s="133"/>
      <c r="HRM56" s="133"/>
      <c r="HRR56" s="133"/>
      <c r="HRW56" s="133"/>
      <c r="HSB56" s="133"/>
      <c r="HSG56" s="133"/>
      <c r="HSL56" s="133"/>
      <c r="HSQ56" s="133"/>
      <c r="HSV56" s="133"/>
      <c r="HTA56" s="133"/>
      <c r="HTF56" s="133"/>
      <c r="HTK56" s="133"/>
      <c r="HTP56" s="133"/>
      <c r="HTU56" s="133"/>
      <c r="HTZ56" s="133"/>
      <c r="HUE56" s="133"/>
      <c r="HUJ56" s="133"/>
      <c r="HUO56" s="133"/>
      <c r="HUT56" s="133"/>
      <c r="HUY56" s="133"/>
      <c r="HVD56" s="133"/>
      <c r="HVI56" s="133"/>
      <c r="HVN56" s="133"/>
      <c r="HVS56" s="133"/>
      <c r="HVX56" s="133"/>
      <c r="HWC56" s="133"/>
      <c r="HWH56" s="133"/>
      <c r="HWM56" s="133"/>
      <c r="HWR56" s="133"/>
      <c r="HWW56" s="133"/>
      <c r="HXB56" s="133"/>
      <c r="HXG56" s="133"/>
      <c r="HXL56" s="133"/>
      <c r="HXQ56" s="133"/>
      <c r="HXV56" s="133"/>
      <c r="HYA56" s="133"/>
      <c r="HYF56" s="133"/>
      <c r="HYK56" s="133"/>
      <c r="HYP56" s="133"/>
      <c r="HYU56" s="133"/>
      <c r="HYZ56" s="133"/>
      <c r="HZE56" s="133"/>
      <c r="HZJ56" s="133"/>
      <c r="HZO56" s="133"/>
      <c r="HZT56" s="133"/>
      <c r="HZY56" s="133"/>
      <c r="IAD56" s="133"/>
      <c r="IAI56" s="133"/>
      <c r="IAN56" s="133"/>
      <c r="IAS56" s="133"/>
      <c r="IAX56" s="133"/>
      <c r="IBC56" s="133"/>
      <c r="IBH56" s="133"/>
      <c r="IBM56" s="133"/>
      <c r="IBR56" s="133"/>
      <c r="IBW56" s="133"/>
      <c r="ICB56" s="133"/>
      <c r="ICG56" s="133"/>
      <c r="ICL56" s="133"/>
      <c r="ICQ56" s="133"/>
      <c r="ICV56" s="133"/>
      <c r="IDA56" s="133"/>
      <c r="IDF56" s="133"/>
      <c r="IDK56" s="133"/>
      <c r="IDP56" s="133"/>
      <c r="IDU56" s="133"/>
      <c r="IDZ56" s="133"/>
      <c r="IEE56" s="133"/>
      <c r="IEJ56" s="133"/>
      <c r="IEO56" s="133"/>
      <c r="IET56" s="133"/>
      <c r="IEY56" s="133"/>
      <c r="IFD56" s="133"/>
      <c r="IFI56" s="133"/>
      <c r="IFN56" s="133"/>
      <c r="IFS56" s="133"/>
      <c r="IFX56" s="133"/>
      <c r="IGC56" s="133"/>
      <c r="IGH56" s="133"/>
      <c r="IGM56" s="133"/>
      <c r="IGR56" s="133"/>
      <c r="IGW56" s="133"/>
      <c r="IHB56" s="133"/>
      <c r="IHG56" s="133"/>
      <c r="IHL56" s="133"/>
      <c r="IHQ56" s="133"/>
      <c r="IHV56" s="133"/>
      <c r="IIA56" s="133"/>
      <c r="IIF56" s="133"/>
      <c r="IIK56" s="133"/>
      <c r="IIP56" s="133"/>
      <c r="IIU56" s="133"/>
      <c r="IIZ56" s="133"/>
      <c r="IJE56" s="133"/>
      <c r="IJJ56" s="133"/>
      <c r="IJO56" s="133"/>
      <c r="IJT56" s="133"/>
      <c r="IJY56" s="133"/>
      <c r="IKD56" s="133"/>
      <c r="IKI56" s="133"/>
      <c r="IKN56" s="133"/>
      <c r="IKS56" s="133"/>
      <c r="IKX56" s="133"/>
      <c r="ILC56" s="133"/>
      <c r="ILH56" s="133"/>
      <c r="ILM56" s="133"/>
      <c r="ILR56" s="133"/>
      <c r="ILW56" s="133"/>
      <c r="IMB56" s="133"/>
      <c r="IMG56" s="133"/>
      <c r="IML56" s="133"/>
      <c r="IMQ56" s="133"/>
      <c r="IMV56" s="133"/>
      <c r="INA56" s="133"/>
      <c r="INF56" s="133"/>
      <c r="INK56" s="133"/>
      <c r="INP56" s="133"/>
      <c r="INU56" s="133"/>
      <c r="INZ56" s="133"/>
      <c r="IOE56" s="133"/>
      <c r="IOJ56" s="133"/>
      <c r="IOO56" s="133"/>
      <c r="IOT56" s="133"/>
      <c r="IOY56" s="133"/>
      <c r="IPD56" s="133"/>
      <c r="IPI56" s="133"/>
      <c r="IPN56" s="133"/>
      <c r="IPS56" s="133"/>
      <c r="IPX56" s="133"/>
      <c r="IQC56" s="133"/>
      <c r="IQH56" s="133"/>
      <c r="IQM56" s="133"/>
      <c r="IQR56" s="133"/>
      <c r="IQW56" s="133"/>
      <c r="IRB56" s="133"/>
      <c r="IRG56" s="133"/>
      <c r="IRL56" s="133"/>
      <c r="IRQ56" s="133"/>
      <c r="IRV56" s="133"/>
      <c r="ISA56" s="133"/>
      <c r="ISF56" s="133"/>
      <c r="ISK56" s="133"/>
      <c r="ISP56" s="133"/>
      <c r="ISU56" s="133"/>
      <c r="ISZ56" s="133"/>
      <c r="ITE56" s="133"/>
      <c r="ITJ56" s="133"/>
      <c r="ITO56" s="133"/>
      <c r="ITT56" s="133"/>
      <c r="ITY56" s="133"/>
      <c r="IUD56" s="133"/>
      <c r="IUI56" s="133"/>
      <c r="IUN56" s="133"/>
      <c r="IUS56" s="133"/>
      <c r="IUX56" s="133"/>
      <c r="IVC56" s="133"/>
      <c r="IVH56" s="133"/>
      <c r="IVM56" s="133"/>
      <c r="IVR56" s="133"/>
      <c r="IVW56" s="133"/>
      <c r="IWB56" s="133"/>
      <c r="IWG56" s="133"/>
      <c r="IWL56" s="133"/>
      <c r="IWQ56" s="133"/>
      <c r="IWV56" s="133"/>
      <c r="IXA56" s="133"/>
      <c r="IXF56" s="133"/>
      <c r="IXK56" s="133"/>
      <c r="IXP56" s="133"/>
      <c r="IXU56" s="133"/>
      <c r="IXZ56" s="133"/>
      <c r="IYE56" s="133"/>
      <c r="IYJ56" s="133"/>
      <c r="IYO56" s="133"/>
      <c r="IYT56" s="133"/>
      <c r="IYY56" s="133"/>
      <c r="IZD56" s="133"/>
      <c r="IZI56" s="133"/>
      <c r="IZN56" s="133"/>
      <c r="IZS56" s="133"/>
      <c r="IZX56" s="133"/>
      <c r="JAC56" s="133"/>
      <c r="JAH56" s="133"/>
      <c r="JAM56" s="133"/>
      <c r="JAR56" s="133"/>
      <c r="JAW56" s="133"/>
      <c r="JBB56" s="133"/>
      <c r="JBG56" s="133"/>
      <c r="JBL56" s="133"/>
      <c r="JBQ56" s="133"/>
      <c r="JBV56" s="133"/>
      <c r="JCA56" s="133"/>
      <c r="JCF56" s="133"/>
      <c r="JCK56" s="133"/>
      <c r="JCP56" s="133"/>
      <c r="JCU56" s="133"/>
      <c r="JCZ56" s="133"/>
      <c r="JDE56" s="133"/>
      <c r="JDJ56" s="133"/>
      <c r="JDO56" s="133"/>
      <c r="JDT56" s="133"/>
      <c r="JDY56" s="133"/>
      <c r="JED56" s="133"/>
      <c r="JEI56" s="133"/>
      <c r="JEN56" s="133"/>
      <c r="JES56" s="133"/>
      <c r="JEX56" s="133"/>
      <c r="JFC56" s="133"/>
      <c r="JFH56" s="133"/>
      <c r="JFM56" s="133"/>
      <c r="JFR56" s="133"/>
      <c r="JFW56" s="133"/>
      <c r="JGB56" s="133"/>
      <c r="JGG56" s="133"/>
      <c r="JGL56" s="133"/>
      <c r="JGQ56" s="133"/>
      <c r="JGV56" s="133"/>
      <c r="JHA56" s="133"/>
      <c r="JHF56" s="133"/>
      <c r="JHK56" s="133"/>
      <c r="JHP56" s="133"/>
      <c r="JHU56" s="133"/>
      <c r="JHZ56" s="133"/>
      <c r="JIE56" s="133"/>
      <c r="JIJ56" s="133"/>
      <c r="JIO56" s="133"/>
      <c r="JIT56" s="133"/>
      <c r="JIY56" s="133"/>
      <c r="JJD56" s="133"/>
      <c r="JJI56" s="133"/>
      <c r="JJN56" s="133"/>
      <c r="JJS56" s="133"/>
      <c r="JJX56" s="133"/>
      <c r="JKC56" s="133"/>
      <c r="JKH56" s="133"/>
      <c r="JKM56" s="133"/>
      <c r="JKR56" s="133"/>
      <c r="JKW56" s="133"/>
      <c r="JLB56" s="133"/>
      <c r="JLG56" s="133"/>
      <c r="JLL56" s="133"/>
      <c r="JLQ56" s="133"/>
      <c r="JLV56" s="133"/>
      <c r="JMA56" s="133"/>
      <c r="JMF56" s="133"/>
      <c r="JMK56" s="133"/>
      <c r="JMP56" s="133"/>
      <c r="JMU56" s="133"/>
      <c r="JMZ56" s="133"/>
      <c r="JNE56" s="133"/>
      <c r="JNJ56" s="133"/>
      <c r="JNO56" s="133"/>
      <c r="JNT56" s="133"/>
      <c r="JNY56" s="133"/>
      <c r="JOD56" s="133"/>
      <c r="JOI56" s="133"/>
      <c r="JON56" s="133"/>
      <c r="JOS56" s="133"/>
      <c r="JOX56" s="133"/>
      <c r="JPC56" s="133"/>
      <c r="JPH56" s="133"/>
      <c r="JPM56" s="133"/>
      <c r="JPR56" s="133"/>
      <c r="JPW56" s="133"/>
      <c r="JQB56" s="133"/>
      <c r="JQG56" s="133"/>
      <c r="JQL56" s="133"/>
      <c r="JQQ56" s="133"/>
      <c r="JQV56" s="133"/>
      <c r="JRA56" s="133"/>
      <c r="JRF56" s="133"/>
      <c r="JRK56" s="133"/>
      <c r="JRP56" s="133"/>
      <c r="JRU56" s="133"/>
      <c r="JRZ56" s="133"/>
      <c r="JSE56" s="133"/>
      <c r="JSJ56" s="133"/>
      <c r="JSO56" s="133"/>
      <c r="JST56" s="133"/>
      <c r="JSY56" s="133"/>
      <c r="JTD56" s="133"/>
      <c r="JTI56" s="133"/>
      <c r="JTN56" s="133"/>
      <c r="JTS56" s="133"/>
      <c r="JTX56" s="133"/>
      <c r="JUC56" s="133"/>
      <c r="JUH56" s="133"/>
      <c r="JUM56" s="133"/>
      <c r="JUR56" s="133"/>
      <c r="JUW56" s="133"/>
      <c r="JVB56" s="133"/>
      <c r="JVG56" s="133"/>
      <c r="JVL56" s="133"/>
      <c r="JVQ56" s="133"/>
      <c r="JVV56" s="133"/>
      <c r="JWA56" s="133"/>
      <c r="JWF56" s="133"/>
      <c r="JWK56" s="133"/>
      <c r="JWP56" s="133"/>
      <c r="JWU56" s="133"/>
      <c r="JWZ56" s="133"/>
      <c r="JXE56" s="133"/>
      <c r="JXJ56" s="133"/>
      <c r="JXO56" s="133"/>
      <c r="JXT56" s="133"/>
      <c r="JXY56" s="133"/>
      <c r="JYD56" s="133"/>
      <c r="JYI56" s="133"/>
      <c r="JYN56" s="133"/>
      <c r="JYS56" s="133"/>
      <c r="JYX56" s="133"/>
      <c r="JZC56" s="133"/>
      <c r="JZH56" s="133"/>
      <c r="JZM56" s="133"/>
      <c r="JZR56" s="133"/>
      <c r="JZW56" s="133"/>
      <c r="KAB56" s="133"/>
      <c r="KAG56" s="133"/>
      <c r="KAL56" s="133"/>
      <c r="KAQ56" s="133"/>
      <c r="KAV56" s="133"/>
      <c r="KBA56" s="133"/>
      <c r="KBF56" s="133"/>
      <c r="KBK56" s="133"/>
      <c r="KBP56" s="133"/>
      <c r="KBU56" s="133"/>
      <c r="KBZ56" s="133"/>
      <c r="KCE56" s="133"/>
      <c r="KCJ56" s="133"/>
      <c r="KCO56" s="133"/>
      <c r="KCT56" s="133"/>
      <c r="KCY56" s="133"/>
      <c r="KDD56" s="133"/>
      <c r="KDI56" s="133"/>
      <c r="KDN56" s="133"/>
      <c r="KDS56" s="133"/>
      <c r="KDX56" s="133"/>
      <c r="KEC56" s="133"/>
      <c r="KEH56" s="133"/>
      <c r="KEM56" s="133"/>
      <c r="KER56" s="133"/>
      <c r="KEW56" s="133"/>
      <c r="KFB56" s="133"/>
      <c r="KFG56" s="133"/>
      <c r="KFL56" s="133"/>
      <c r="KFQ56" s="133"/>
      <c r="KFV56" s="133"/>
      <c r="KGA56" s="133"/>
      <c r="KGF56" s="133"/>
      <c r="KGK56" s="133"/>
      <c r="KGP56" s="133"/>
      <c r="KGU56" s="133"/>
      <c r="KGZ56" s="133"/>
      <c r="KHE56" s="133"/>
      <c r="KHJ56" s="133"/>
      <c r="KHO56" s="133"/>
      <c r="KHT56" s="133"/>
      <c r="KHY56" s="133"/>
      <c r="KID56" s="133"/>
      <c r="KII56" s="133"/>
      <c r="KIN56" s="133"/>
      <c r="KIS56" s="133"/>
      <c r="KIX56" s="133"/>
      <c r="KJC56" s="133"/>
      <c r="KJH56" s="133"/>
      <c r="KJM56" s="133"/>
      <c r="KJR56" s="133"/>
      <c r="KJW56" s="133"/>
      <c r="KKB56" s="133"/>
      <c r="KKG56" s="133"/>
      <c r="KKL56" s="133"/>
      <c r="KKQ56" s="133"/>
      <c r="KKV56" s="133"/>
      <c r="KLA56" s="133"/>
      <c r="KLF56" s="133"/>
      <c r="KLK56" s="133"/>
      <c r="KLP56" s="133"/>
      <c r="KLU56" s="133"/>
      <c r="KLZ56" s="133"/>
      <c r="KME56" s="133"/>
      <c r="KMJ56" s="133"/>
      <c r="KMO56" s="133"/>
      <c r="KMT56" s="133"/>
      <c r="KMY56" s="133"/>
      <c r="KND56" s="133"/>
      <c r="KNI56" s="133"/>
      <c r="KNN56" s="133"/>
      <c r="KNS56" s="133"/>
      <c r="KNX56" s="133"/>
      <c r="KOC56" s="133"/>
      <c r="KOH56" s="133"/>
      <c r="KOM56" s="133"/>
      <c r="KOR56" s="133"/>
      <c r="KOW56" s="133"/>
      <c r="KPB56" s="133"/>
      <c r="KPG56" s="133"/>
      <c r="KPL56" s="133"/>
      <c r="KPQ56" s="133"/>
      <c r="KPV56" s="133"/>
      <c r="KQA56" s="133"/>
      <c r="KQF56" s="133"/>
      <c r="KQK56" s="133"/>
      <c r="KQP56" s="133"/>
      <c r="KQU56" s="133"/>
      <c r="KQZ56" s="133"/>
      <c r="KRE56" s="133"/>
      <c r="KRJ56" s="133"/>
      <c r="KRO56" s="133"/>
      <c r="KRT56" s="133"/>
      <c r="KRY56" s="133"/>
      <c r="KSD56" s="133"/>
      <c r="KSI56" s="133"/>
      <c r="KSN56" s="133"/>
      <c r="KSS56" s="133"/>
      <c r="KSX56" s="133"/>
      <c r="KTC56" s="133"/>
      <c r="KTH56" s="133"/>
      <c r="KTM56" s="133"/>
      <c r="KTR56" s="133"/>
      <c r="KTW56" s="133"/>
      <c r="KUB56" s="133"/>
      <c r="KUG56" s="133"/>
      <c r="KUL56" s="133"/>
      <c r="KUQ56" s="133"/>
      <c r="KUV56" s="133"/>
      <c r="KVA56" s="133"/>
      <c r="KVF56" s="133"/>
      <c r="KVK56" s="133"/>
      <c r="KVP56" s="133"/>
      <c r="KVU56" s="133"/>
      <c r="KVZ56" s="133"/>
      <c r="KWE56" s="133"/>
      <c r="KWJ56" s="133"/>
      <c r="KWO56" s="133"/>
      <c r="KWT56" s="133"/>
      <c r="KWY56" s="133"/>
      <c r="KXD56" s="133"/>
      <c r="KXI56" s="133"/>
      <c r="KXN56" s="133"/>
      <c r="KXS56" s="133"/>
      <c r="KXX56" s="133"/>
      <c r="KYC56" s="133"/>
      <c r="KYH56" s="133"/>
      <c r="KYM56" s="133"/>
      <c r="KYR56" s="133"/>
      <c r="KYW56" s="133"/>
      <c r="KZB56" s="133"/>
      <c r="KZG56" s="133"/>
      <c r="KZL56" s="133"/>
      <c r="KZQ56" s="133"/>
      <c r="KZV56" s="133"/>
      <c r="LAA56" s="133"/>
      <c r="LAF56" s="133"/>
      <c r="LAK56" s="133"/>
      <c r="LAP56" s="133"/>
      <c r="LAU56" s="133"/>
      <c r="LAZ56" s="133"/>
      <c r="LBE56" s="133"/>
      <c r="LBJ56" s="133"/>
      <c r="LBO56" s="133"/>
      <c r="LBT56" s="133"/>
      <c r="LBY56" s="133"/>
      <c r="LCD56" s="133"/>
      <c r="LCI56" s="133"/>
      <c r="LCN56" s="133"/>
      <c r="LCS56" s="133"/>
      <c r="LCX56" s="133"/>
      <c r="LDC56" s="133"/>
      <c r="LDH56" s="133"/>
      <c r="LDM56" s="133"/>
      <c r="LDR56" s="133"/>
      <c r="LDW56" s="133"/>
      <c r="LEB56" s="133"/>
      <c r="LEG56" s="133"/>
      <c r="LEL56" s="133"/>
      <c r="LEQ56" s="133"/>
      <c r="LEV56" s="133"/>
      <c r="LFA56" s="133"/>
      <c r="LFF56" s="133"/>
      <c r="LFK56" s="133"/>
      <c r="LFP56" s="133"/>
      <c r="LFU56" s="133"/>
      <c r="LFZ56" s="133"/>
      <c r="LGE56" s="133"/>
      <c r="LGJ56" s="133"/>
      <c r="LGO56" s="133"/>
      <c r="LGT56" s="133"/>
      <c r="LGY56" s="133"/>
      <c r="LHD56" s="133"/>
      <c r="LHI56" s="133"/>
      <c r="LHN56" s="133"/>
      <c r="LHS56" s="133"/>
      <c r="LHX56" s="133"/>
      <c r="LIC56" s="133"/>
      <c r="LIH56" s="133"/>
      <c r="LIM56" s="133"/>
      <c r="LIR56" s="133"/>
      <c r="LIW56" s="133"/>
      <c r="LJB56" s="133"/>
      <c r="LJG56" s="133"/>
      <c r="LJL56" s="133"/>
      <c r="LJQ56" s="133"/>
      <c r="LJV56" s="133"/>
      <c r="LKA56" s="133"/>
      <c r="LKF56" s="133"/>
      <c r="LKK56" s="133"/>
      <c r="LKP56" s="133"/>
      <c r="LKU56" s="133"/>
      <c r="LKZ56" s="133"/>
      <c r="LLE56" s="133"/>
      <c r="LLJ56" s="133"/>
      <c r="LLO56" s="133"/>
      <c r="LLT56" s="133"/>
      <c r="LLY56" s="133"/>
      <c r="LMD56" s="133"/>
      <c r="LMI56" s="133"/>
      <c r="LMN56" s="133"/>
      <c r="LMS56" s="133"/>
      <c r="LMX56" s="133"/>
      <c r="LNC56" s="133"/>
      <c r="LNH56" s="133"/>
      <c r="LNM56" s="133"/>
      <c r="LNR56" s="133"/>
      <c r="LNW56" s="133"/>
      <c r="LOB56" s="133"/>
      <c r="LOG56" s="133"/>
      <c r="LOL56" s="133"/>
      <c r="LOQ56" s="133"/>
      <c r="LOV56" s="133"/>
      <c r="LPA56" s="133"/>
      <c r="LPF56" s="133"/>
      <c r="LPK56" s="133"/>
      <c r="LPP56" s="133"/>
      <c r="LPU56" s="133"/>
      <c r="LPZ56" s="133"/>
      <c r="LQE56" s="133"/>
      <c r="LQJ56" s="133"/>
      <c r="LQO56" s="133"/>
      <c r="LQT56" s="133"/>
      <c r="LQY56" s="133"/>
      <c r="LRD56" s="133"/>
      <c r="LRI56" s="133"/>
      <c r="LRN56" s="133"/>
      <c r="LRS56" s="133"/>
      <c r="LRX56" s="133"/>
      <c r="LSC56" s="133"/>
      <c r="LSH56" s="133"/>
      <c r="LSM56" s="133"/>
      <c r="LSR56" s="133"/>
      <c r="LSW56" s="133"/>
      <c r="LTB56" s="133"/>
      <c r="LTG56" s="133"/>
      <c r="LTL56" s="133"/>
      <c r="LTQ56" s="133"/>
      <c r="LTV56" s="133"/>
      <c r="LUA56" s="133"/>
      <c r="LUF56" s="133"/>
      <c r="LUK56" s="133"/>
      <c r="LUP56" s="133"/>
      <c r="LUU56" s="133"/>
      <c r="LUZ56" s="133"/>
      <c r="LVE56" s="133"/>
      <c r="LVJ56" s="133"/>
      <c r="LVO56" s="133"/>
      <c r="LVT56" s="133"/>
      <c r="LVY56" s="133"/>
      <c r="LWD56" s="133"/>
      <c r="LWI56" s="133"/>
      <c r="LWN56" s="133"/>
      <c r="LWS56" s="133"/>
      <c r="LWX56" s="133"/>
      <c r="LXC56" s="133"/>
      <c r="LXH56" s="133"/>
      <c r="LXM56" s="133"/>
      <c r="LXR56" s="133"/>
      <c r="LXW56" s="133"/>
      <c r="LYB56" s="133"/>
      <c r="LYG56" s="133"/>
      <c r="LYL56" s="133"/>
      <c r="LYQ56" s="133"/>
      <c r="LYV56" s="133"/>
      <c r="LZA56" s="133"/>
      <c r="LZF56" s="133"/>
      <c r="LZK56" s="133"/>
      <c r="LZP56" s="133"/>
      <c r="LZU56" s="133"/>
      <c r="LZZ56" s="133"/>
      <c r="MAE56" s="133"/>
      <c r="MAJ56" s="133"/>
      <c r="MAO56" s="133"/>
      <c r="MAT56" s="133"/>
      <c r="MAY56" s="133"/>
      <c r="MBD56" s="133"/>
      <c r="MBI56" s="133"/>
      <c r="MBN56" s="133"/>
      <c r="MBS56" s="133"/>
      <c r="MBX56" s="133"/>
      <c r="MCC56" s="133"/>
      <c r="MCH56" s="133"/>
      <c r="MCM56" s="133"/>
      <c r="MCR56" s="133"/>
      <c r="MCW56" s="133"/>
      <c r="MDB56" s="133"/>
      <c r="MDG56" s="133"/>
      <c r="MDL56" s="133"/>
      <c r="MDQ56" s="133"/>
      <c r="MDV56" s="133"/>
      <c r="MEA56" s="133"/>
      <c r="MEF56" s="133"/>
      <c r="MEK56" s="133"/>
      <c r="MEP56" s="133"/>
      <c r="MEU56" s="133"/>
      <c r="MEZ56" s="133"/>
      <c r="MFE56" s="133"/>
      <c r="MFJ56" s="133"/>
      <c r="MFO56" s="133"/>
      <c r="MFT56" s="133"/>
      <c r="MFY56" s="133"/>
      <c r="MGD56" s="133"/>
      <c r="MGI56" s="133"/>
      <c r="MGN56" s="133"/>
      <c r="MGS56" s="133"/>
      <c r="MGX56" s="133"/>
      <c r="MHC56" s="133"/>
      <c r="MHH56" s="133"/>
      <c r="MHM56" s="133"/>
      <c r="MHR56" s="133"/>
      <c r="MHW56" s="133"/>
      <c r="MIB56" s="133"/>
      <c r="MIG56" s="133"/>
      <c r="MIL56" s="133"/>
      <c r="MIQ56" s="133"/>
      <c r="MIV56" s="133"/>
      <c r="MJA56" s="133"/>
      <c r="MJF56" s="133"/>
      <c r="MJK56" s="133"/>
      <c r="MJP56" s="133"/>
      <c r="MJU56" s="133"/>
      <c r="MJZ56" s="133"/>
      <c r="MKE56" s="133"/>
      <c r="MKJ56" s="133"/>
      <c r="MKO56" s="133"/>
      <c r="MKT56" s="133"/>
      <c r="MKY56" s="133"/>
      <c r="MLD56" s="133"/>
      <c r="MLI56" s="133"/>
      <c r="MLN56" s="133"/>
      <c r="MLS56" s="133"/>
      <c r="MLX56" s="133"/>
      <c r="MMC56" s="133"/>
      <c r="MMH56" s="133"/>
      <c r="MMM56" s="133"/>
      <c r="MMR56" s="133"/>
      <c r="MMW56" s="133"/>
      <c r="MNB56" s="133"/>
      <c r="MNG56" s="133"/>
      <c r="MNL56" s="133"/>
      <c r="MNQ56" s="133"/>
      <c r="MNV56" s="133"/>
      <c r="MOA56" s="133"/>
      <c r="MOF56" s="133"/>
      <c r="MOK56" s="133"/>
      <c r="MOP56" s="133"/>
      <c r="MOU56" s="133"/>
      <c r="MOZ56" s="133"/>
      <c r="MPE56" s="133"/>
      <c r="MPJ56" s="133"/>
      <c r="MPO56" s="133"/>
      <c r="MPT56" s="133"/>
      <c r="MPY56" s="133"/>
      <c r="MQD56" s="133"/>
      <c r="MQI56" s="133"/>
      <c r="MQN56" s="133"/>
      <c r="MQS56" s="133"/>
      <c r="MQX56" s="133"/>
      <c r="MRC56" s="133"/>
      <c r="MRH56" s="133"/>
      <c r="MRM56" s="133"/>
      <c r="MRR56" s="133"/>
      <c r="MRW56" s="133"/>
      <c r="MSB56" s="133"/>
      <c r="MSG56" s="133"/>
      <c r="MSL56" s="133"/>
      <c r="MSQ56" s="133"/>
      <c r="MSV56" s="133"/>
      <c r="MTA56" s="133"/>
      <c r="MTF56" s="133"/>
      <c r="MTK56" s="133"/>
      <c r="MTP56" s="133"/>
      <c r="MTU56" s="133"/>
      <c r="MTZ56" s="133"/>
      <c r="MUE56" s="133"/>
      <c r="MUJ56" s="133"/>
      <c r="MUO56" s="133"/>
      <c r="MUT56" s="133"/>
      <c r="MUY56" s="133"/>
      <c r="MVD56" s="133"/>
      <c r="MVI56" s="133"/>
      <c r="MVN56" s="133"/>
      <c r="MVS56" s="133"/>
      <c r="MVX56" s="133"/>
      <c r="MWC56" s="133"/>
      <c r="MWH56" s="133"/>
      <c r="MWM56" s="133"/>
      <c r="MWR56" s="133"/>
      <c r="MWW56" s="133"/>
      <c r="MXB56" s="133"/>
      <c r="MXG56" s="133"/>
      <c r="MXL56" s="133"/>
      <c r="MXQ56" s="133"/>
      <c r="MXV56" s="133"/>
      <c r="MYA56" s="133"/>
      <c r="MYF56" s="133"/>
      <c r="MYK56" s="133"/>
      <c r="MYP56" s="133"/>
      <c r="MYU56" s="133"/>
      <c r="MYZ56" s="133"/>
      <c r="MZE56" s="133"/>
      <c r="MZJ56" s="133"/>
      <c r="MZO56" s="133"/>
      <c r="MZT56" s="133"/>
      <c r="MZY56" s="133"/>
      <c r="NAD56" s="133"/>
      <c r="NAI56" s="133"/>
      <c r="NAN56" s="133"/>
      <c r="NAS56" s="133"/>
      <c r="NAX56" s="133"/>
      <c r="NBC56" s="133"/>
      <c r="NBH56" s="133"/>
      <c r="NBM56" s="133"/>
      <c r="NBR56" s="133"/>
      <c r="NBW56" s="133"/>
      <c r="NCB56" s="133"/>
      <c r="NCG56" s="133"/>
      <c r="NCL56" s="133"/>
      <c r="NCQ56" s="133"/>
      <c r="NCV56" s="133"/>
      <c r="NDA56" s="133"/>
      <c r="NDF56" s="133"/>
      <c r="NDK56" s="133"/>
      <c r="NDP56" s="133"/>
      <c r="NDU56" s="133"/>
      <c r="NDZ56" s="133"/>
      <c r="NEE56" s="133"/>
      <c r="NEJ56" s="133"/>
      <c r="NEO56" s="133"/>
      <c r="NET56" s="133"/>
      <c r="NEY56" s="133"/>
      <c r="NFD56" s="133"/>
      <c r="NFI56" s="133"/>
      <c r="NFN56" s="133"/>
      <c r="NFS56" s="133"/>
      <c r="NFX56" s="133"/>
      <c r="NGC56" s="133"/>
      <c r="NGH56" s="133"/>
      <c r="NGM56" s="133"/>
      <c r="NGR56" s="133"/>
      <c r="NGW56" s="133"/>
      <c r="NHB56" s="133"/>
      <c r="NHG56" s="133"/>
      <c r="NHL56" s="133"/>
      <c r="NHQ56" s="133"/>
      <c r="NHV56" s="133"/>
      <c r="NIA56" s="133"/>
      <c r="NIF56" s="133"/>
      <c r="NIK56" s="133"/>
      <c r="NIP56" s="133"/>
      <c r="NIU56" s="133"/>
      <c r="NIZ56" s="133"/>
      <c r="NJE56" s="133"/>
      <c r="NJJ56" s="133"/>
      <c r="NJO56" s="133"/>
      <c r="NJT56" s="133"/>
      <c r="NJY56" s="133"/>
      <c r="NKD56" s="133"/>
      <c r="NKI56" s="133"/>
      <c r="NKN56" s="133"/>
      <c r="NKS56" s="133"/>
      <c r="NKX56" s="133"/>
      <c r="NLC56" s="133"/>
      <c r="NLH56" s="133"/>
      <c r="NLM56" s="133"/>
      <c r="NLR56" s="133"/>
      <c r="NLW56" s="133"/>
      <c r="NMB56" s="133"/>
      <c r="NMG56" s="133"/>
      <c r="NML56" s="133"/>
      <c r="NMQ56" s="133"/>
      <c r="NMV56" s="133"/>
      <c r="NNA56" s="133"/>
      <c r="NNF56" s="133"/>
      <c r="NNK56" s="133"/>
      <c r="NNP56" s="133"/>
      <c r="NNU56" s="133"/>
      <c r="NNZ56" s="133"/>
      <c r="NOE56" s="133"/>
      <c r="NOJ56" s="133"/>
      <c r="NOO56" s="133"/>
      <c r="NOT56" s="133"/>
      <c r="NOY56" s="133"/>
      <c r="NPD56" s="133"/>
      <c r="NPI56" s="133"/>
      <c r="NPN56" s="133"/>
      <c r="NPS56" s="133"/>
      <c r="NPX56" s="133"/>
      <c r="NQC56" s="133"/>
      <c r="NQH56" s="133"/>
      <c r="NQM56" s="133"/>
      <c r="NQR56" s="133"/>
      <c r="NQW56" s="133"/>
      <c r="NRB56" s="133"/>
      <c r="NRG56" s="133"/>
      <c r="NRL56" s="133"/>
      <c r="NRQ56" s="133"/>
      <c r="NRV56" s="133"/>
      <c r="NSA56" s="133"/>
      <c r="NSF56" s="133"/>
      <c r="NSK56" s="133"/>
      <c r="NSP56" s="133"/>
      <c r="NSU56" s="133"/>
      <c r="NSZ56" s="133"/>
      <c r="NTE56" s="133"/>
      <c r="NTJ56" s="133"/>
      <c r="NTO56" s="133"/>
      <c r="NTT56" s="133"/>
      <c r="NTY56" s="133"/>
      <c r="NUD56" s="133"/>
      <c r="NUI56" s="133"/>
      <c r="NUN56" s="133"/>
      <c r="NUS56" s="133"/>
      <c r="NUX56" s="133"/>
      <c r="NVC56" s="133"/>
      <c r="NVH56" s="133"/>
      <c r="NVM56" s="133"/>
      <c r="NVR56" s="133"/>
      <c r="NVW56" s="133"/>
      <c r="NWB56" s="133"/>
      <c r="NWG56" s="133"/>
      <c r="NWL56" s="133"/>
      <c r="NWQ56" s="133"/>
      <c r="NWV56" s="133"/>
      <c r="NXA56" s="133"/>
      <c r="NXF56" s="133"/>
      <c r="NXK56" s="133"/>
      <c r="NXP56" s="133"/>
      <c r="NXU56" s="133"/>
      <c r="NXZ56" s="133"/>
      <c r="NYE56" s="133"/>
      <c r="NYJ56" s="133"/>
      <c r="NYO56" s="133"/>
      <c r="NYT56" s="133"/>
      <c r="NYY56" s="133"/>
      <c r="NZD56" s="133"/>
      <c r="NZI56" s="133"/>
      <c r="NZN56" s="133"/>
      <c r="NZS56" s="133"/>
      <c r="NZX56" s="133"/>
      <c r="OAC56" s="133"/>
      <c r="OAH56" s="133"/>
      <c r="OAM56" s="133"/>
      <c r="OAR56" s="133"/>
      <c r="OAW56" s="133"/>
      <c r="OBB56" s="133"/>
      <c r="OBG56" s="133"/>
      <c r="OBL56" s="133"/>
      <c r="OBQ56" s="133"/>
      <c r="OBV56" s="133"/>
      <c r="OCA56" s="133"/>
      <c r="OCF56" s="133"/>
      <c r="OCK56" s="133"/>
      <c r="OCP56" s="133"/>
      <c r="OCU56" s="133"/>
      <c r="OCZ56" s="133"/>
      <c r="ODE56" s="133"/>
      <c r="ODJ56" s="133"/>
      <c r="ODO56" s="133"/>
      <c r="ODT56" s="133"/>
      <c r="ODY56" s="133"/>
      <c r="OED56" s="133"/>
      <c r="OEI56" s="133"/>
      <c r="OEN56" s="133"/>
      <c r="OES56" s="133"/>
      <c r="OEX56" s="133"/>
      <c r="OFC56" s="133"/>
      <c r="OFH56" s="133"/>
      <c r="OFM56" s="133"/>
      <c r="OFR56" s="133"/>
      <c r="OFW56" s="133"/>
      <c r="OGB56" s="133"/>
      <c r="OGG56" s="133"/>
      <c r="OGL56" s="133"/>
      <c r="OGQ56" s="133"/>
      <c r="OGV56" s="133"/>
      <c r="OHA56" s="133"/>
      <c r="OHF56" s="133"/>
      <c r="OHK56" s="133"/>
      <c r="OHP56" s="133"/>
      <c r="OHU56" s="133"/>
      <c r="OHZ56" s="133"/>
      <c r="OIE56" s="133"/>
      <c r="OIJ56" s="133"/>
      <c r="OIO56" s="133"/>
      <c r="OIT56" s="133"/>
      <c r="OIY56" s="133"/>
      <c r="OJD56" s="133"/>
      <c r="OJI56" s="133"/>
      <c r="OJN56" s="133"/>
      <c r="OJS56" s="133"/>
      <c r="OJX56" s="133"/>
      <c r="OKC56" s="133"/>
      <c r="OKH56" s="133"/>
      <c r="OKM56" s="133"/>
      <c r="OKR56" s="133"/>
      <c r="OKW56" s="133"/>
      <c r="OLB56" s="133"/>
      <c r="OLG56" s="133"/>
      <c r="OLL56" s="133"/>
      <c r="OLQ56" s="133"/>
      <c r="OLV56" s="133"/>
      <c r="OMA56" s="133"/>
      <c r="OMF56" s="133"/>
      <c r="OMK56" s="133"/>
      <c r="OMP56" s="133"/>
      <c r="OMU56" s="133"/>
      <c r="OMZ56" s="133"/>
      <c r="ONE56" s="133"/>
      <c r="ONJ56" s="133"/>
      <c r="ONO56" s="133"/>
      <c r="ONT56" s="133"/>
      <c r="ONY56" s="133"/>
      <c r="OOD56" s="133"/>
      <c r="OOI56" s="133"/>
      <c r="OON56" s="133"/>
      <c r="OOS56" s="133"/>
      <c r="OOX56" s="133"/>
      <c r="OPC56" s="133"/>
      <c r="OPH56" s="133"/>
      <c r="OPM56" s="133"/>
      <c r="OPR56" s="133"/>
      <c r="OPW56" s="133"/>
      <c r="OQB56" s="133"/>
      <c r="OQG56" s="133"/>
      <c r="OQL56" s="133"/>
      <c r="OQQ56" s="133"/>
      <c r="OQV56" s="133"/>
      <c r="ORA56" s="133"/>
      <c r="ORF56" s="133"/>
      <c r="ORK56" s="133"/>
      <c r="ORP56" s="133"/>
      <c r="ORU56" s="133"/>
      <c r="ORZ56" s="133"/>
      <c r="OSE56" s="133"/>
      <c r="OSJ56" s="133"/>
      <c r="OSO56" s="133"/>
      <c r="OST56" s="133"/>
      <c r="OSY56" s="133"/>
      <c r="OTD56" s="133"/>
      <c r="OTI56" s="133"/>
      <c r="OTN56" s="133"/>
      <c r="OTS56" s="133"/>
      <c r="OTX56" s="133"/>
      <c r="OUC56" s="133"/>
      <c r="OUH56" s="133"/>
      <c r="OUM56" s="133"/>
      <c r="OUR56" s="133"/>
      <c r="OUW56" s="133"/>
      <c r="OVB56" s="133"/>
      <c r="OVG56" s="133"/>
      <c r="OVL56" s="133"/>
      <c r="OVQ56" s="133"/>
      <c r="OVV56" s="133"/>
      <c r="OWA56" s="133"/>
      <c r="OWF56" s="133"/>
      <c r="OWK56" s="133"/>
      <c r="OWP56" s="133"/>
      <c r="OWU56" s="133"/>
      <c r="OWZ56" s="133"/>
      <c r="OXE56" s="133"/>
      <c r="OXJ56" s="133"/>
      <c r="OXO56" s="133"/>
      <c r="OXT56" s="133"/>
      <c r="OXY56" s="133"/>
      <c r="OYD56" s="133"/>
      <c r="OYI56" s="133"/>
      <c r="OYN56" s="133"/>
      <c r="OYS56" s="133"/>
      <c r="OYX56" s="133"/>
      <c r="OZC56" s="133"/>
      <c r="OZH56" s="133"/>
      <c r="OZM56" s="133"/>
      <c r="OZR56" s="133"/>
      <c r="OZW56" s="133"/>
      <c r="PAB56" s="133"/>
      <c r="PAG56" s="133"/>
      <c r="PAL56" s="133"/>
      <c r="PAQ56" s="133"/>
      <c r="PAV56" s="133"/>
      <c r="PBA56" s="133"/>
      <c r="PBF56" s="133"/>
      <c r="PBK56" s="133"/>
      <c r="PBP56" s="133"/>
      <c r="PBU56" s="133"/>
      <c r="PBZ56" s="133"/>
      <c r="PCE56" s="133"/>
      <c r="PCJ56" s="133"/>
      <c r="PCO56" s="133"/>
      <c r="PCT56" s="133"/>
      <c r="PCY56" s="133"/>
      <c r="PDD56" s="133"/>
      <c r="PDI56" s="133"/>
      <c r="PDN56" s="133"/>
      <c r="PDS56" s="133"/>
      <c r="PDX56" s="133"/>
      <c r="PEC56" s="133"/>
      <c r="PEH56" s="133"/>
      <c r="PEM56" s="133"/>
      <c r="PER56" s="133"/>
      <c r="PEW56" s="133"/>
      <c r="PFB56" s="133"/>
      <c r="PFG56" s="133"/>
      <c r="PFL56" s="133"/>
      <c r="PFQ56" s="133"/>
      <c r="PFV56" s="133"/>
      <c r="PGA56" s="133"/>
      <c r="PGF56" s="133"/>
      <c r="PGK56" s="133"/>
      <c r="PGP56" s="133"/>
      <c r="PGU56" s="133"/>
      <c r="PGZ56" s="133"/>
      <c r="PHE56" s="133"/>
      <c r="PHJ56" s="133"/>
      <c r="PHO56" s="133"/>
      <c r="PHT56" s="133"/>
      <c r="PHY56" s="133"/>
      <c r="PID56" s="133"/>
      <c r="PII56" s="133"/>
      <c r="PIN56" s="133"/>
      <c r="PIS56" s="133"/>
      <c r="PIX56" s="133"/>
      <c r="PJC56" s="133"/>
      <c r="PJH56" s="133"/>
      <c r="PJM56" s="133"/>
      <c r="PJR56" s="133"/>
      <c r="PJW56" s="133"/>
      <c r="PKB56" s="133"/>
      <c r="PKG56" s="133"/>
      <c r="PKL56" s="133"/>
      <c r="PKQ56" s="133"/>
      <c r="PKV56" s="133"/>
      <c r="PLA56" s="133"/>
      <c r="PLF56" s="133"/>
      <c r="PLK56" s="133"/>
      <c r="PLP56" s="133"/>
      <c r="PLU56" s="133"/>
      <c r="PLZ56" s="133"/>
      <c r="PME56" s="133"/>
      <c r="PMJ56" s="133"/>
      <c r="PMO56" s="133"/>
      <c r="PMT56" s="133"/>
      <c r="PMY56" s="133"/>
      <c r="PND56" s="133"/>
      <c r="PNI56" s="133"/>
      <c r="PNN56" s="133"/>
      <c r="PNS56" s="133"/>
      <c r="PNX56" s="133"/>
      <c r="POC56" s="133"/>
      <c r="POH56" s="133"/>
      <c r="POM56" s="133"/>
      <c r="POR56" s="133"/>
      <c r="POW56" s="133"/>
      <c r="PPB56" s="133"/>
      <c r="PPG56" s="133"/>
      <c r="PPL56" s="133"/>
      <c r="PPQ56" s="133"/>
      <c r="PPV56" s="133"/>
      <c r="PQA56" s="133"/>
      <c r="PQF56" s="133"/>
      <c r="PQK56" s="133"/>
      <c r="PQP56" s="133"/>
      <c r="PQU56" s="133"/>
      <c r="PQZ56" s="133"/>
      <c r="PRE56" s="133"/>
      <c r="PRJ56" s="133"/>
      <c r="PRO56" s="133"/>
      <c r="PRT56" s="133"/>
      <c r="PRY56" s="133"/>
      <c r="PSD56" s="133"/>
      <c r="PSI56" s="133"/>
      <c r="PSN56" s="133"/>
      <c r="PSS56" s="133"/>
      <c r="PSX56" s="133"/>
      <c r="PTC56" s="133"/>
      <c r="PTH56" s="133"/>
      <c r="PTM56" s="133"/>
      <c r="PTR56" s="133"/>
      <c r="PTW56" s="133"/>
      <c r="PUB56" s="133"/>
      <c r="PUG56" s="133"/>
      <c r="PUL56" s="133"/>
      <c r="PUQ56" s="133"/>
      <c r="PUV56" s="133"/>
      <c r="PVA56" s="133"/>
      <c r="PVF56" s="133"/>
      <c r="PVK56" s="133"/>
      <c r="PVP56" s="133"/>
      <c r="PVU56" s="133"/>
      <c r="PVZ56" s="133"/>
      <c r="PWE56" s="133"/>
      <c r="PWJ56" s="133"/>
      <c r="PWO56" s="133"/>
      <c r="PWT56" s="133"/>
      <c r="PWY56" s="133"/>
      <c r="PXD56" s="133"/>
      <c r="PXI56" s="133"/>
      <c r="PXN56" s="133"/>
      <c r="PXS56" s="133"/>
      <c r="PXX56" s="133"/>
      <c r="PYC56" s="133"/>
      <c r="PYH56" s="133"/>
      <c r="PYM56" s="133"/>
      <c r="PYR56" s="133"/>
      <c r="PYW56" s="133"/>
      <c r="PZB56" s="133"/>
      <c r="PZG56" s="133"/>
      <c r="PZL56" s="133"/>
      <c r="PZQ56" s="133"/>
      <c r="PZV56" s="133"/>
      <c r="QAA56" s="133"/>
      <c r="QAF56" s="133"/>
      <c r="QAK56" s="133"/>
      <c r="QAP56" s="133"/>
      <c r="QAU56" s="133"/>
      <c r="QAZ56" s="133"/>
      <c r="QBE56" s="133"/>
      <c r="QBJ56" s="133"/>
      <c r="QBO56" s="133"/>
      <c r="QBT56" s="133"/>
      <c r="QBY56" s="133"/>
      <c r="QCD56" s="133"/>
      <c r="QCI56" s="133"/>
      <c r="QCN56" s="133"/>
      <c r="QCS56" s="133"/>
      <c r="QCX56" s="133"/>
      <c r="QDC56" s="133"/>
      <c r="QDH56" s="133"/>
      <c r="QDM56" s="133"/>
      <c r="QDR56" s="133"/>
      <c r="QDW56" s="133"/>
      <c r="QEB56" s="133"/>
      <c r="QEG56" s="133"/>
      <c r="QEL56" s="133"/>
      <c r="QEQ56" s="133"/>
      <c r="QEV56" s="133"/>
      <c r="QFA56" s="133"/>
      <c r="QFF56" s="133"/>
      <c r="QFK56" s="133"/>
      <c r="QFP56" s="133"/>
      <c r="QFU56" s="133"/>
      <c r="QFZ56" s="133"/>
      <c r="QGE56" s="133"/>
      <c r="QGJ56" s="133"/>
      <c r="QGO56" s="133"/>
      <c r="QGT56" s="133"/>
      <c r="QGY56" s="133"/>
      <c r="QHD56" s="133"/>
      <c r="QHI56" s="133"/>
      <c r="QHN56" s="133"/>
      <c r="QHS56" s="133"/>
      <c r="QHX56" s="133"/>
      <c r="QIC56" s="133"/>
      <c r="QIH56" s="133"/>
      <c r="QIM56" s="133"/>
      <c r="QIR56" s="133"/>
      <c r="QIW56" s="133"/>
      <c r="QJB56" s="133"/>
      <c r="QJG56" s="133"/>
      <c r="QJL56" s="133"/>
      <c r="QJQ56" s="133"/>
      <c r="QJV56" s="133"/>
      <c r="QKA56" s="133"/>
      <c r="QKF56" s="133"/>
      <c r="QKK56" s="133"/>
      <c r="QKP56" s="133"/>
      <c r="QKU56" s="133"/>
      <c r="QKZ56" s="133"/>
      <c r="QLE56" s="133"/>
      <c r="QLJ56" s="133"/>
      <c r="QLO56" s="133"/>
      <c r="QLT56" s="133"/>
      <c r="QLY56" s="133"/>
      <c r="QMD56" s="133"/>
      <c r="QMI56" s="133"/>
      <c r="QMN56" s="133"/>
      <c r="QMS56" s="133"/>
      <c r="QMX56" s="133"/>
      <c r="QNC56" s="133"/>
      <c r="QNH56" s="133"/>
      <c r="QNM56" s="133"/>
      <c r="QNR56" s="133"/>
      <c r="QNW56" s="133"/>
      <c r="QOB56" s="133"/>
      <c r="QOG56" s="133"/>
      <c r="QOL56" s="133"/>
      <c r="QOQ56" s="133"/>
      <c r="QOV56" s="133"/>
      <c r="QPA56" s="133"/>
      <c r="QPF56" s="133"/>
      <c r="QPK56" s="133"/>
      <c r="QPP56" s="133"/>
      <c r="QPU56" s="133"/>
      <c r="QPZ56" s="133"/>
      <c r="QQE56" s="133"/>
      <c r="QQJ56" s="133"/>
      <c r="QQO56" s="133"/>
      <c r="QQT56" s="133"/>
      <c r="QQY56" s="133"/>
      <c r="QRD56" s="133"/>
      <c r="QRI56" s="133"/>
      <c r="QRN56" s="133"/>
      <c r="QRS56" s="133"/>
      <c r="QRX56" s="133"/>
      <c r="QSC56" s="133"/>
      <c r="QSH56" s="133"/>
      <c r="QSM56" s="133"/>
      <c r="QSR56" s="133"/>
      <c r="QSW56" s="133"/>
      <c r="QTB56" s="133"/>
      <c r="QTG56" s="133"/>
      <c r="QTL56" s="133"/>
      <c r="QTQ56" s="133"/>
      <c r="QTV56" s="133"/>
      <c r="QUA56" s="133"/>
      <c r="QUF56" s="133"/>
      <c r="QUK56" s="133"/>
      <c r="QUP56" s="133"/>
      <c r="QUU56" s="133"/>
      <c r="QUZ56" s="133"/>
      <c r="QVE56" s="133"/>
      <c r="QVJ56" s="133"/>
      <c r="QVO56" s="133"/>
      <c r="QVT56" s="133"/>
      <c r="QVY56" s="133"/>
      <c r="QWD56" s="133"/>
      <c r="QWI56" s="133"/>
      <c r="QWN56" s="133"/>
      <c r="QWS56" s="133"/>
      <c r="QWX56" s="133"/>
      <c r="QXC56" s="133"/>
      <c r="QXH56" s="133"/>
      <c r="QXM56" s="133"/>
      <c r="QXR56" s="133"/>
      <c r="QXW56" s="133"/>
      <c r="QYB56" s="133"/>
      <c r="QYG56" s="133"/>
      <c r="QYL56" s="133"/>
      <c r="QYQ56" s="133"/>
      <c r="QYV56" s="133"/>
      <c r="QZA56" s="133"/>
      <c r="QZF56" s="133"/>
      <c r="QZK56" s="133"/>
      <c r="QZP56" s="133"/>
      <c r="QZU56" s="133"/>
      <c r="QZZ56" s="133"/>
      <c r="RAE56" s="133"/>
      <c r="RAJ56" s="133"/>
      <c r="RAO56" s="133"/>
      <c r="RAT56" s="133"/>
      <c r="RAY56" s="133"/>
      <c r="RBD56" s="133"/>
      <c r="RBI56" s="133"/>
      <c r="RBN56" s="133"/>
      <c r="RBS56" s="133"/>
      <c r="RBX56" s="133"/>
      <c r="RCC56" s="133"/>
      <c r="RCH56" s="133"/>
      <c r="RCM56" s="133"/>
      <c r="RCR56" s="133"/>
      <c r="RCW56" s="133"/>
      <c r="RDB56" s="133"/>
      <c r="RDG56" s="133"/>
      <c r="RDL56" s="133"/>
      <c r="RDQ56" s="133"/>
      <c r="RDV56" s="133"/>
      <c r="REA56" s="133"/>
      <c r="REF56" s="133"/>
      <c r="REK56" s="133"/>
      <c r="REP56" s="133"/>
      <c r="REU56" s="133"/>
      <c r="REZ56" s="133"/>
      <c r="RFE56" s="133"/>
      <c r="RFJ56" s="133"/>
      <c r="RFO56" s="133"/>
      <c r="RFT56" s="133"/>
      <c r="RFY56" s="133"/>
      <c r="RGD56" s="133"/>
      <c r="RGI56" s="133"/>
      <c r="RGN56" s="133"/>
      <c r="RGS56" s="133"/>
      <c r="RGX56" s="133"/>
      <c r="RHC56" s="133"/>
      <c r="RHH56" s="133"/>
      <c r="RHM56" s="133"/>
      <c r="RHR56" s="133"/>
      <c r="RHW56" s="133"/>
      <c r="RIB56" s="133"/>
      <c r="RIG56" s="133"/>
      <c r="RIL56" s="133"/>
      <c r="RIQ56" s="133"/>
      <c r="RIV56" s="133"/>
      <c r="RJA56" s="133"/>
      <c r="RJF56" s="133"/>
      <c r="RJK56" s="133"/>
      <c r="RJP56" s="133"/>
      <c r="RJU56" s="133"/>
      <c r="RJZ56" s="133"/>
      <c r="RKE56" s="133"/>
      <c r="RKJ56" s="133"/>
      <c r="RKO56" s="133"/>
      <c r="RKT56" s="133"/>
      <c r="RKY56" s="133"/>
      <c r="RLD56" s="133"/>
      <c r="RLI56" s="133"/>
      <c r="RLN56" s="133"/>
      <c r="RLS56" s="133"/>
      <c r="RLX56" s="133"/>
      <c r="RMC56" s="133"/>
      <c r="RMH56" s="133"/>
      <c r="RMM56" s="133"/>
      <c r="RMR56" s="133"/>
      <c r="RMW56" s="133"/>
      <c r="RNB56" s="133"/>
      <c r="RNG56" s="133"/>
      <c r="RNL56" s="133"/>
      <c r="RNQ56" s="133"/>
      <c r="RNV56" s="133"/>
      <c r="ROA56" s="133"/>
      <c r="ROF56" s="133"/>
      <c r="ROK56" s="133"/>
      <c r="ROP56" s="133"/>
      <c r="ROU56" s="133"/>
      <c r="ROZ56" s="133"/>
      <c r="RPE56" s="133"/>
      <c r="RPJ56" s="133"/>
      <c r="RPO56" s="133"/>
      <c r="RPT56" s="133"/>
      <c r="RPY56" s="133"/>
      <c r="RQD56" s="133"/>
      <c r="RQI56" s="133"/>
      <c r="RQN56" s="133"/>
      <c r="RQS56" s="133"/>
      <c r="RQX56" s="133"/>
      <c r="RRC56" s="133"/>
      <c r="RRH56" s="133"/>
      <c r="RRM56" s="133"/>
      <c r="RRR56" s="133"/>
      <c r="RRW56" s="133"/>
      <c r="RSB56" s="133"/>
      <c r="RSG56" s="133"/>
      <c r="RSL56" s="133"/>
      <c r="RSQ56" s="133"/>
      <c r="RSV56" s="133"/>
      <c r="RTA56" s="133"/>
      <c r="RTF56" s="133"/>
      <c r="RTK56" s="133"/>
      <c r="RTP56" s="133"/>
      <c r="RTU56" s="133"/>
      <c r="RTZ56" s="133"/>
      <c r="RUE56" s="133"/>
      <c r="RUJ56" s="133"/>
      <c r="RUO56" s="133"/>
      <c r="RUT56" s="133"/>
      <c r="RUY56" s="133"/>
      <c r="RVD56" s="133"/>
      <c r="RVI56" s="133"/>
      <c r="RVN56" s="133"/>
      <c r="RVS56" s="133"/>
      <c r="RVX56" s="133"/>
      <c r="RWC56" s="133"/>
      <c r="RWH56" s="133"/>
      <c r="RWM56" s="133"/>
      <c r="RWR56" s="133"/>
      <c r="RWW56" s="133"/>
      <c r="RXB56" s="133"/>
      <c r="RXG56" s="133"/>
      <c r="RXL56" s="133"/>
      <c r="RXQ56" s="133"/>
      <c r="RXV56" s="133"/>
      <c r="RYA56" s="133"/>
      <c r="RYF56" s="133"/>
      <c r="RYK56" s="133"/>
      <c r="RYP56" s="133"/>
      <c r="RYU56" s="133"/>
      <c r="RYZ56" s="133"/>
      <c r="RZE56" s="133"/>
      <c r="RZJ56" s="133"/>
      <c r="RZO56" s="133"/>
      <c r="RZT56" s="133"/>
      <c r="RZY56" s="133"/>
      <c r="SAD56" s="133"/>
      <c r="SAI56" s="133"/>
      <c r="SAN56" s="133"/>
      <c r="SAS56" s="133"/>
      <c r="SAX56" s="133"/>
      <c r="SBC56" s="133"/>
      <c r="SBH56" s="133"/>
      <c r="SBM56" s="133"/>
      <c r="SBR56" s="133"/>
      <c r="SBW56" s="133"/>
      <c r="SCB56" s="133"/>
      <c r="SCG56" s="133"/>
      <c r="SCL56" s="133"/>
      <c r="SCQ56" s="133"/>
      <c r="SCV56" s="133"/>
      <c r="SDA56" s="133"/>
      <c r="SDF56" s="133"/>
      <c r="SDK56" s="133"/>
      <c r="SDP56" s="133"/>
      <c r="SDU56" s="133"/>
      <c r="SDZ56" s="133"/>
      <c r="SEE56" s="133"/>
      <c r="SEJ56" s="133"/>
      <c r="SEO56" s="133"/>
      <c r="SET56" s="133"/>
      <c r="SEY56" s="133"/>
      <c r="SFD56" s="133"/>
      <c r="SFI56" s="133"/>
      <c r="SFN56" s="133"/>
      <c r="SFS56" s="133"/>
      <c r="SFX56" s="133"/>
      <c r="SGC56" s="133"/>
      <c r="SGH56" s="133"/>
      <c r="SGM56" s="133"/>
      <c r="SGR56" s="133"/>
      <c r="SGW56" s="133"/>
      <c r="SHB56" s="133"/>
      <c r="SHG56" s="133"/>
      <c r="SHL56" s="133"/>
      <c r="SHQ56" s="133"/>
      <c r="SHV56" s="133"/>
      <c r="SIA56" s="133"/>
      <c r="SIF56" s="133"/>
      <c r="SIK56" s="133"/>
      <c r="SIP56" s="133"/>
      <c r="SIU56" s="133"/>
      <c r="SIZ56" s="133"/>
      <c r="SJE56" s="133"/>
      <c r="SJJ56" s="133"/>
      <c r="SJO56" s="133"/>
      <c r="SJT56" s="133"/>
      <c r="SJY56" s="133"/>
      <c r="SKD56" s="133"/>
      <c r="SKI56" s="133"/>
      <c r="SKN56" s="133"/>
      <c r="SKS56" s="133"/>
      <c r="SKX56" s="133"/>
      <c r="SLC56" s="133"/>
      <c r="SLH56" s="133"/>
      <c r="SLM56" s="133"/>
      <c r="SLR56" s="133"/>
      <c r="SLW56" s="133"/>
      <c r="SMB56" s="133"/>
      <c r="SMG56" s="133"/>
      <c r="SML56" s="133"/>
      <c r="SMQ56" s="133"/>
      <c r="SMV56" s="133"/>
      <c r="SNA56" s="133"/>
      <c r="SNF56" s="133"/>
      <c r="SNK56" s="133"/>
      <c r="SNP56" s="133"/>
      <c r="SNU56" s="133"/>
      <c r="SNZ56" s="133"/>
      <c r="SOE56" s="133"/>
      <c r="SOJ56" s="133"/>
      <c r="SOO56" s="133"/>
      <c r="SOT56" s="133"/>
      <c r="SOY56" s="133"/>
      <c r="SPD56" s="133"/>
      <c r="SPI56" s="133"/>
      <c r="SPN56" s="133"/>
      <c r="SPS56" s="133"/>
      <c r="SPX56" s="133"/>
      <c r="SQC56" s="133"/>
      <c r="SQH56" s="133"/>
      <c r="SQM56" s="133"/>
      <c r="SQR56" s="133"/>
      <c r="SQW56" s="133"/>
      <c r="SRB56" s="133"/>
      <c r="SRG56" s="133"/>
      <c r="SRL56" s="133"/>
      <c r="SRQ56" s="133"/>
      <c r="SRV56" s="133"/>
      <c r="SSA56" s="133"/>
      <c r="SSF56" s="133"/>
      <c r="SSK56" s="133"/>
      <c r="SSP56" s="133"/>
      <c r="SSU56" s="133"/>
      <c r="SSZ56" s="133"/>
      <c r="STE56" s="133"/>
      <c r="STJ56" s="133"/>
      <c r="STO56" s="133"/>
      <c r="STT56" s="133"/>
      <c r="STY56" s="133"/>
      <c r="SUD56" s="133"/>
      <c r="SUI56" s="133"/>
      <c r="SUN56" s="133"/>
      <c r="SUS56" s="133"/>
      <c r="SUX56" s="133"/>
      <c r="SVC56" s="133"/>
      <c r="SVH56" s="133"/>
      <c r="SVM56" s="133"/>
      <c r="SVR56" s="133"/>
      <c r="SVW56" s="133"/>
      <c r="SWB56" s="133"/>
      <c r="SWG56" s="133"/>
      <c r="SWL56" s="133"/>
      <c r="SWQ56" s="133"/>
      <c r="SWV56" s="133"/>
      <c r="SXA56" s="133"/>
      <c r="SXF56" s="133"/>
      <c r="SXK56" s="133"/>
      <c r="SXP56" s="133"/>
      <c r="SXU56" s="133"/>
      <c r="SXZ56" s="133"/>
      <c r="SYE56" s="133"/>
      <c r="SYJ56" s="133"/>
      <c r="SYO56" s="133"/>
      <c r="SYT56" s="133"/>
      <c r="SYY56" s="133"/>
      <c r="SZD56" s="133"/>
      <c r="SZI56" s="133"/>
      <c r="SZN56" s="133"/>
      <c r="SZS56" s="133"/>
      <c r="SZX56" s="133"/>
      <c r="TAC56" s="133"/>
      <c r="TAH56" s="133"/>
      <c r="TAM56" s="133"/>
      <c r="TAR56" s="133"/>
      <c r="TAW56" s="133"/>
      <c r="TBB56" s="133"/>
      <c r="TBG56" s="133"/>
      <c r="TBL56" s="133"/>
      <c r="TBQ56" s="133"/>
      <c r="TBV56" s="133"/>
      <c r="TCA56" s="133"/>
      <c r="TCF56" s="133"/>
      <c r="TCK56" s="133"/>
      <c r="TCP56" s="133"/>
      <c r="TCU56" s="133"/>
      <c r="TCZ56" s="133"/>
      <c r="TDE56" s="133"/>
      <c r="TDJ56" s="133"/>
      <c r="TDO56" s="133"/>
      <c r="TDT56" s="133"/>
      <c r="TDY56" s="133"/>
      <c r="TED56" s="133"/>
      <c r="TEI56" s="133"/>
      <c r="TEN56" s="133"/>
      <c r="TES56" s="133"/>
      <c r="TEX56" s="133"/>
      <c r="TFC56" s="133"/>
      <c r="TFH56" s="133"/>
      <c r="TFM56" s="133"/>
      <c r="TFR56" s="133"/>
      <c r="TFW56" s="133"/>
      <c r="TGB56" s="133"/>
      <c r="TGG56" s="133"/>
      <c r="TGL56" s="133"/>
      <c r="TGQ56" s="133"/>
      <c r="TGV56" s="133"/>
      <c r="THA56" s="133"/>
      <c r="THF56" s="133"/>
      <c r="THK56" s="133"/>
      <c r="THP56" s="133"/>
      <c r="THU56" s="133"/>
      <c r="THZ56" s="133"/>
      <c r="TIE56" s="133"/>
      <c r="TIJ56" s="133"/>
      <c r="TIO56" s="133"/>
      <c r="TIT56" s="133"/>
      <c r="TIY56" s="133"/>
      <c r="TJD56" s="133"/>
      <c r="TJI56" s="133"/>
      <c r="TJN56" s="133"/>
      <c r="TJS56" s="133"/>
      <c r="TJX56" s="133"/>
      <c r="TKC56" s="133"/>
      <c r="TKH56" s="133"/>
      <c r="TKM56" s="133"/>
      <c r="TKR56" s="133"/>
      <c r="TKW56" s="133"/>
      <c r="TLB56" s="133"/>
      <c r="TLG56" s="133"/>
      <c r="TLL56" s="133"/>
      <c r="TLQ56" s="133"/>
      <c r="TLV56" s="133"/>
      <c r="TMA56" s="133"/>
      <c r="TMF56" s="133"/>
      <c r="TMK56" s="133"/>
      <c r="TMP56" s="133"/>
      <c r="TMU56" s="133"/>
      <c r="TMZ56" s="133"/>
      <c r="TNE56" s="133"/>
      <c r="TNJ56" s="133"/>
      <c r="TNO56" s="133"/>
      <c r="TNT56" s="133"/>
      <c r="TNY56" s="133"/>
      <c r="TOD56" s="133"/>
      <c r="TOI56" s="133"/>
      <c r="TON56" s="133"/>
      <c r="TOS56" s="133"/>
      <c r="TOX56" s="133"/>
      <c r="TPC56" s="133"/>
      <c r="TPH56" s="133"/>
      <c r="TPM56" s="133"/>
      <c r="TPR56" s="133"/>
      <c r="TPW56" s="133"/>
      <c r="TQB56" s="133"/>
      <c r="TQG56" s="133"/>
      <c r="TQL56" s="133"/>
      <c r="TQQ56" s="133"/>
      <c r="TQV56" s="133"/>
      <c r="TRA56" s="133"/>
      <c r="TRF56" s="133"/>
      <c r="TRK56" s="133"/>
      <c r="TRP56" s="133"/>
      <c r="TRU56" s="133"/>
      <c r="TRZ56" s="133"/>
      <c r="TSE56" s="133"/>
      <c r="TSJ56" s="133"/>
      <c r="TSO56" s="133"/>
      <c r="TST56" s="133"/>
      <c r="TSY56" s="133"/>
      <c r="TTD56" s="133"/>
      <c r="TTI56" s="133"/>
      <c r="TTN56" s="133"/>
      <c r="TTS56" s="133"/>
      <c r="TTX56" s="133"/>
      <c r="TUC56" s="133"/>
      <c r="TUH56" s="133"/>
      <c r="TUM56" s="133"/>
      <c r="TUR56" s="133"/>
      <c r="TUW56" s="133"/>
      <c r="TVB56" s="133"/>
      <c r="TVG56" s="133"/>
      <c r="TVL56" s="133"/>
      <c r="TVQ56" s="133"/>
      <c r="TVV56" s="133"/>
      <c r="TWA56" s="133"/>
      <c r="TWF56" s="133"/>
      <c r="TWK56" s="133"/>
      <c r="TWP56" s="133"/>
      <c r="TWU56" s="133"/>
      <c r="TWZ56" s="133"/>
      <c r="TXE56" s="133"/>
      <c r="TXJ56" s="133"/>
      <c r="TXO56" s="133"/>
      <c r="TXT56" s="133"/>
      <c r="TXY56" s="133"/>
      <c r="TYD56" s="133"/>
      <c r="TYI56" s="133"/>
      <c r="TYN56" s="133"/>
      <c r="TYS56" s="133"/>
      <c r="TYX56" s="133"/>
      <c r="TZC56" s="133"/>
      <c r="TZH56" s="133"/>
      <c r="TZM56" s="133"/>
      <c r="TZR56" s="133"/>
      <c r="TZW56" s="133"/>
      <c r="UAB56" s="133"/>
      <c r="UAG56" s="133"/>
      <c r="UAL56" s="133"/>
      <c r="UAQ56" s="133"/>
      <c r="UAV56" s="133"/>
      <c r="UBA56" s="133"/>
      <c r="UBF56" s="133"/>
      <c r="UBK56" s="133"/>
      <c r="UBP56" s="133"/>
      <c r="UBU56" s="133"/>
      <c r="UBZ56" s="133"/>
      <c r="UCE56" s="133"/>
      <c r="UCJ56" s="133"/>
      <c r="UCO56" s="133"/>
      <c r="UCT56" s="133"/>
      <c r="UCY56" s="133"/>
      <c r="UDD56" s="133"/>
      <c r="UDI56" s="133"/>
      <c r="UDN56" s="133"/>
      <c r="UDS56" s="133"/>
      <c r="UDX56" s="133"/>
      <c r="UEC56" s="133"/>
      <c r="UEH56" s="133"/>
      <c r="UEM56" s="133"/>
      <c r="UER56" s="133"/>
      <c r="UEW56" s="133"/>
      <c r="UFB56" s="133"/>
      <c r="UFG56" s="133"/>
      <c r="UFL56" s="133"/>
      <c r="UFQ56" s="133"/>
      <c r="UFV56" s="133"/>
      <c r="UGA56" s="133"/>
      <c r="UGF56" s="133"/>
      <c r="UGK56" s="133"/>
      <c r="UGP56" s="133"/>
      <c r="UGU56" s="133"/>
      <c r="UGZ56" s="133"/>
      <c r="UHE56" s="133"/>
      <c r="UHJ56" s="133"/>
      <c r="UHO56" s="133"/>
      <c r="UHT56" s="133"/>
      <c r="UHY56" s="133"/>
      <c r="UID56" s="133"/>
      <c r="UII56" s="133"/>
      <c r="UIN56" s="133"/>
      <c r="UIS56" s="133"/>
      <c r="UIX56" s="133"/>
      <c r="UJC56" s="133"/>
      <c r="UJH56" s="133"/>
      <c r="UJM56" s="133"/>
      <c r="UJR56" s="133"/>
      <c r="UJW56" s="133"/>
      <c r="UKB56" s="133"/>
      <c r="UKG56" s="133"/>
      <c r="UKL56" s="133"/>
      <c r="UKQ56" s="133"/>
      <c r="UKV56" s="133"/>
      <c r="ULA56" s="133"/>
      <c r="ULF56" s="133"/>
      <c r="ULK56" s="133"/>
      <c r="ULP56" s="133"/>
      <c r="ULU56" s="133"/>
      <c r="ULZ56" s="133"/>
      <c r="UME56" s="133"/>
      <c r="UMJ56" s="133"/>
      <c r="UMO56" s="133"/>
      <c r="UMT56" s="133"/>
      <c r="UMY56" s="133"/>
      <c r="UND56" s="133"/>
      <c r="UNI56" s="133"/>
      <c r="UNN56" s="133"/>
      <c r="UNS56" s="133"/>
      <c r="UNX56" s="133"/>
      <c r="UOC56" s="133"/>
      <c r="UOH56" s="133"/>
      <c r="UOM56" s="133"/>
      <c r="UOR56" s="133"/>
      <c r="UOW56" s="133"/>
      <c r="UPB56" s="133"/>
      <c r="UPG56" s="133"/>
      <c r="UPL56" s="133"/>
      <c r="UPQ56" s="133"/>
      <c r="UPV56" s="133"/>
      <c r="UQA56" s="133"/>
      <c r="UQF56" s="133"/>
      <c r="UQK56" s="133"/>
      <c r="UQP56" s="133"/>
      <c r="UQU56" s="133"/>
      <c r="UQZ56" s="133"/>
      <c r="URE56" s="133"/>
      <c r="URJ56" s="133"/>
      <c r="URO56" s="133"/>
      <c r="URT56" s="133"/>
      <c r="URY56" s="133"/>
      <c r="USD56" s="133"/>
      <c r="USI56" s="133"/>
      <c r="USN56" s="133"/>
      <c r="USS56" s="133"/>
      <c r="USX56" s="133"/>
      <c r="UTC56" s="133"/>
      <c r="UTH56" s="133"/>
      <c r="UTM56" s="133"/>
      <c r="UTR56" s="133"/>
      <c r="UTW56" s="133"/>
      <c r="UUB56" s="133"/>
      <c r="UUG56" s="133"/>
      <c r="UUL56" s="133"/>
      <c r="UUQ56" s="133"/>
      <c r="UUV56" s="133"/>
      <c r="UVA56" s="133"/>
      <c r="UVF56" s="133"/>
      <c r="UVK56" s="133"/>
      <c r="UVP56" s="133"/>
      <c r="UVU56" s="133"/>
      <c r="UVZ56" s="133"/>
      <c r="UWE56" s="133"/>
      <c r="UWJ56" s="133"/>
      <c r="UWO56" s="133"/>
      <c r="UWT56" s="133"/>
      <c r="UWY56" s="133"/>
      <c r="UXD56" s="133"/>
      <c r="UXI56" s="133"/>
      <c r="UXN56" s="133"/>
      <c r="UXS56" s="133"/>
      <c r="UXX56" s="133"/>
      <c r="UYC56" s="133"/>
      <c r="UYH56" s="133"/>
      <c r="UYM56" s="133"/>
      <c r="UYR56" s="133"/>
      <c r="UYW56" s="133"/>
      <c r="UZB56" s="133"/>
      <c r="UZG56" s="133"/>
      <c r="UZL56" s="133"/>
      <c r="UZQ56" s="133"/>
      <c r="UZV56" s="133"/>
      <c r="VAA56" s="133"/>
      <c r="VAF56" s="133"/>
      <c r="VAK56" s="133"/>
      <c r="VAP56" s="133"/>
      <c r="VAU56" s="133"/>
      <c r="VAZ56" s="133"/>
      <c r="VBE56" s="133"/>
      <c r="VBJ56" s="133"/>
      <c r="VBO56" s="133"/>
      <c r="VBT56" s="133"/>
      <c r="VBY56" s="133"/>
      <c r="VCD56" s="133"/>
      <c r="VCI56" s="133"/>
      <c r="VCN56" s="133"/>
      <c r="VCS56" s="133"/>
      <c r="VCX56" s="133"/>
      <c r="VDC56" s="133"/>
      <c r="VDH56" s="133"/>
      <c r="VDM56" s="133"/>
      <c r="VDR56" s="133"/>
      <c r="VDW56" s="133"/>
      <c r="VEB56" s="133"/>
      <c r="VEG56" s="133"/>
      <c r="VEL56" s="133"/>
      <c r="VEQ56" s="133"/>
      <c r="VEV56" s="133"/>
      <c r="VFA56" s="133"/>
      <c r="VFF56" s="133"/>
      <c r="VFK56" s="133"/>
      <c r="VFP56" s="133"/>
      <c r="VFU56" s="133"/>
      <c r="VFZ56" s="133"/>
      <c r="VGE56" s="133"/>
      <c r="VGJ56" s="133"/>
      <c r="VGO56" s="133"/>
      <c r="VGT56" s="133"/>
      <c r="VGY56" s="133"/>
      <c r="VHD56" s="133"/>
      <c r="VHI56" s="133"/>
      <c r="VHN56" s="133"/>
      <c r="VHS56" s="133"/>
      <c r="VHX56" s="133"/>
      <c r="VIC56" s="133"/>
      <c r="VIH56" s="133"/>
      <c r="VIM56" s="133"/>
      <c r="VIR56" s="133"/>
      <c r="VIW56" s="133"/>
      <c r="VJB56" s="133"/>
      <c r="VJG56" s="133"/>
      <c r="VJL56" s="133"/>
      <c r="VJQ56" s="133"/>
      <c r="VJV56" s="133"/>
      <c r="VKA56" s="133"/>
      <c r="VKF56" s="133"/>
      <c r="VKK56" s="133"/>
      <c r="VKP56" s="133"/>
      <c r="VKU56" s="133"/>
      <c r="VKZ56" s="133"/>
      <c r="VLE56" s="133"/>
      <c r="VLJ56" s="133"/>
      <c r="VLO56" s="133"/>
      <c r="VLT56" s="133"/>
      <c r="VLY56" s="133"/>
      <c r="VMD56" s="133"/>
      <c r="VMI56" s="133"/>
      <c r="VMN56" s="133"/>
      <c r="VMS56" s="133"/>
      <c r="VMX56" s="133"/>
      <c r="VNC56" s="133"/>
      <c r="VNH56" s="133"/>
      <c r="VNM56" s="133"/>
      <c r="VNR56" s="133"/>
      <c r="VNW56" s="133"/>
      <c r="VOB56" s="133"/>
      <c r="VOG56" s="133"/>
      <c r="VOL56" s="133"/>
      <c r="VOQ56" s="133"/>
      <c r="VOV56" s="133"/>
      <c r="VPA56" s="133"/>
      <c r="VPF56" s="133"/>
      <c r="VPK56" s="133"/>
      <c r="VPP56" s="133"/>
      <c r="VPU56" s="133"/>
      <c r="VPZ56" s="133"/>
      <c r="VQE56" s="133"/>
      <c r="VQJ56" s="133"/>
      <c r="VQO56" s="133"/>
      <c r="VQT56" s="133"/>
      <c r="VQY56" s="133"/>
      <c r="VRD56" s="133"/>
      <c r="VRI56" s="133"/>
      <c r="VRN56" s="133"/>
      <c r="VRS56" s="133"/>
      <c r="VRX56" s="133"/>
      <c r="VSC56" s="133"/>
      <c r="VSH56" s="133"/>
      <c r="VSM56" s="133"/>
      <c r="VSR56" s="133"/>
      <c r="VSW56" s="133"/>
      <c r="VTB56" s="133"/>
      <c r="VTG56" s="133"/>
      <c r="VTL56" s="133"/>
      <c r="VTQ56" s="133"/>
      <c r="VTV56" s="133"/>
      <c r="VUA56" s="133"/>
      <c r="VUF56" s="133"/>
      <c r="VUK56" s="133"/>
      <c r="VUP56" s="133"/>
      <c r="VUU56" s="133"/>
      <c r="VUZ56" s="133"/>
      <c r="VVE56" s="133"/>
      <c r="VVJ56" s="133"/>
      <c r="VVO56" s="133"/>
      <c r="VVT56" s="133"/>
      <c r="VVY56" s="133"/>
      <c r="VWD56" s="133"/>
      <c r="VWI56" s="133"/>
      <c r="VWN56" s="133"/>
      <c r="VWS56" s="133"/>
      <c r="VWX56" s="133"/>
      <c r="VXC56" s="133"/>
      <c r="VXH56" s="133"/>
      <c r="VXM56" s="133"/>
      <c r="VXR56" s="133"/>
      <c r="VXW56" s="133"/>
      <c r="VYB56" s="133"/>
      <c r="VYG56" s="133"/>
      <c r="VYL56" s="133"/>
      <c r="VYQ56" s="133"/>
      <c r="VYV56" s="133"/>
      <c r="VZA56" s="133"/>
      <c r="VZF56" s="133"/>
      <c r="VZK56" s="133"/>
      <c r="VZP56" s="133"/>
      <c r="VZU56" s="133"/>
      <c r="VZZ56" s="133"/>
      <c r="WAE56" s="133"/>
      <c r="WAJ56" s="133"/>
      <c r="WAO56" s="133"/>
      <c r="WAT56" s="133"/>
      <c r="WAY56" s="133"/>
      <c r="WBD56" s="133"/>
      <c r="WBI56" s="133"/>
      <c r="WBN56" s="133"/>
      <c r="WBS56" s="133"/>
      <c r="WBX56" s="133"/>
      <c r="WCC56" s="133"/>
      <c r="WCH56" s="133"/>
      <c r="WCM56" s="133"/>
      <c r="WCR56" s="133"/>
      <c r="WCW56" s="133"/>
      <c r="WDB56" s="133"/>
      <c r="WDG56" s="133"/>
      <c r="WDL56" s="133"/>
      <c r="WDQ56" s="133"/>
      <c r="WDV56" s="133"/>
      <c r="WEA56" s="133"/>
      <c r="WEF56" s="133"/>
      <c r="WEK56" s="133"/>
      <c r="WEP56" s="133"/>
      <c r="WEU56" s="133"/>
      <c r="WEZ56" s="133"/>
      <c r="WFE56" s="133"/>
      <c r="WFJ56" s="133"/>
      <c r="WFO56" s="133"/>
      <c r="WFT56" s="133"/>
      <c r="WFY56" s="133"/>
      <c r="WGD56" s="133"/>
      <c r="WGI56" s="133"/>
      <c r="WGN56" s="133"/>
      <c r="WGS56" s="133"/>
      <c r="WGX56" s="133"/>
      <c r="WHC56" s="133"/>
      <c r="WHH56" s="133"/>
      <c r="WHM56" s="133"/>
      <c r="WHR56" s="133"/>
      <c r="WHW56" s="133"/>
      <c r="WIB56" s="133"/>
      <c r="WIG56" s="133"/>
      <c r="WIL56" s="133"/>
      <c r="WIQ56" s="133"/>
      <c r="WIV56" s="133"/>
      <c r="WJA56" s="133"/>
      <c r="WJF56" s="133"/>
      <c r="WJK56" s="133"/>
      <c r="WJP56" s="133"/>
      <c r="WJU56" s="133"/>
      <c r="WJZ56" s="133"/>
      <c r="WKE56" s="133"/>
      <c r="WKJ56" s="133"/>
      <c r="WKO56" s="133"/>
      <c r="WKT56" s="133"/>
      <c r="WKY56" s="133"/>
      <c r="WLD56" s="133"/>
      <c r="WLI56" s="133"/>
      <c r="WLN56" s="133"/>
      <c r="WLS56" s="133"/>
      <c r="WLX56" s="133"/>
      <c r="WMC56" s="133"/>
      <c r="WMH56" s="133"/>
      <c r="WMM56" s="133"/>
      <c r="WMR56" s="133"/>
      <c r="WMW56" s="133"/>
      <c r="WNB56" s="133"/>
      <c r="WNG56" s="133"/>
      <c r="WNL56" s="133"/>
      <c r="WNQ56" s="133"/>
      <c r="WNV56" s="133"/>
      <c r="WOA56" s="133"/>
      <c r="WOF56" s="133"/>
      <c r="WOK56" s="133"/>
      <c r="WOP56" s="133"/>
      <c r="WOU56" s="133"/>
      <c r="WOZ56" s="133"/>
      <c r="WPE56" s="133"/>
      <c r="WPJ56" s="133"/>
      <c r="WPO56" s="133"/>
      <c r="WPT56" s="133"/>
      <c r="WPY56" s="133"/>
      <c r="WQD56" s="133"/>
      <c r="WQI56" s="133"/>
      <c r="WQN56" s="133"/>
      <c r="WQS56" s="133"/>
      <c r="WQX56" s="133"/>
      <c r="WRC56" s="133"/>
      <c r="WRH56" s="133"/>
      <c r="WRM56" s="133"/>
      <c r="WRR56" s="133"/>
      <c r="WRW56" s="133"/>
      <c r="WSB56" s="133"/>
      <c r="WSG56" s="133"/>
      <c r="WSL56" s="133"/>
      <c r="WSQ56" s="133"/>
      <c r="WSV56" s="133"/>
      <c r="WTA56" s="133"/>
      <c r="WTF56" s="133"/>
      <c r="WTK56" s="133"/>
      <c r="WTP56" s="133"/>
      <c r="WTU56" s="133"/>
      <c r="WTZ56" s="133"/>
      <c r="WUE56" s="133"/>
      <c r="WUJ56" s="133"/>
      <c r="WUO56" s="133"/>
      <c r="WUT56" s="133"/>
      <c r="WUY56" s="133"/>
      <c r="WVD56" s="133"/>
      <c r="WVI56" s="133"/>
      <c r="WVN56" s="133"/>
      <c r="WVS56" s="133"/>
      <c r="WVX56" s="133"/>
      <c r="WWC56" s="133"/>
      <c r="WWH56" s="133"/>
      <c r="WWM56" s="133"/>
      <c r="WWR56" s="133"/>
      <c r="WWW56" s="133"/>
      <c r="WXB56" s="133"/>
      <c r="WXG56" s="133"/>
      <c r="WXL56" s="133"/>
      <c r="WXQ56" s="133"/>
      <c r="WXV56" s="133"/>
      <c r="WYA56" s="133"/>
      <c r="WYF56" s="133"/>
      <c r="WYK56" s="133"/>
      <c r="WYP56" s="133"/>
      <c r="WYU56" s="133"/>
      <c r="WYZ56" s="133"/>
      <c r="WZE56" s="133"/>
      <c r="WZJ56" s="133"/>
      <c r="WZO56" s="133"/>
      <c r="WZT56" s="133"/>
      <c r="WZY56" s="133"/>
      <c r="XAD56" s="133"/>
      <c r="XAI56" s="133"/>
      <c r="XAN56" s="133"/>
      <c r="XAS56" s="133"/>
      <c r="XAX56" s="133"/>
      <c r="XBC56" s="133"/>
      <c r="XBH56" s="133"/>
      <c r="XBM56" s="133"/>
      <c r="XBR56" s="133"/>
      <c r="XBW56" s="133"/>
      <c r="XCB56" s="133"/>
      <c r="XCG56" s="133"/>
      <c r="XCL56" s="133"/>
      <c r="XCQ56" s="133"/>
      <c r="XCV56" s="133"/>
      <c r="XDA56" s="133"/>
      <c r="XDF56" s="133"/>
      <c r="XDK56" s="133"/>
      <c r="XDP56" s="133"/>
      <c r="XDU56" s="133"/>
      <c r="XDZ56" s="133"/>
      <c r="XEE56" s="133"/>
      <c r="XEJ56" s="133"/>
      <c r="XEO56" s="133"/>
      <c r="XET56" s="133"/>
      <c r="XEY56" s="133"/>
      <c r="XFD56" s="133"/>
    </row>
    <row r="57" spans="1:1024 1029:2044 2049:3069 3074:4094 4099:5119 5124:6144 6149:7164 7169:8189 8194:9214 9219:10239 10244:11264 11269:12284 12289:13309 13314:14334 14339:15359 15364:16384">
      <c r="A57" s="132" t="s">
        <v>826</v>
      </c>
      <c r="B57" s="132" t="s">
        <v>1493</v>
      </c>
      <c r="C57" s="132" t="s">
        <v>1507</v>
      </c>
      <c r="D57" s="133">
        <v>12040.529999999999</v>
      </c>
      <c r="E57" s="132" t="s">
        <v>822</v>
      </c>
      <c r="I57" s="133"/>
      <c r="N57" s="133"/>
      <c r="S57" s="133"/>
      <c r="X57" s="133"/>
      <c r="AC57" s="133"/>
      <c r="AH57" s="133"/>
      <c r="AM57" s="133"/>
      <c r="AR57" s="133"/>
      <c r="AW57" s="133"/>
      <c r="BB57" s="133"/>
      <c r="BG57" s="133"/>
      <c r="BL57" s="133"/>
      <c r="BQ57" s="133"/>
      <c r="BV57" s="133"/>
      <c r="CA57" s="133"/>
      <c r="CF57" s="133"/>
      <c r="CK57" s="133"/>
      <c r="CP57" s="133"/>
      <c r="CU57" s="133"/>
      <c r="CZ57" s="133"/>
      <c r="DE57" s="133"/>
      <c r="DJ57" s="133"/>
      <c r="DO57" s="133"/>
      <c r="DT57" s="133"/>
      <c r="DY57" s="133"/>
      <c r="ED57" s="133"/>
      <c r="EI57" s="133"/>
      <c r="EN57" s="133"/>
      <c r="ES57" s="133"/>
      <c r="EX57" s="133"/>
      <c r="FC57" s="133"/>
      <c r="FH57" s="133"/>
      <c r="FM57" s="133"/>
      <c r="FR57" s="133"/>
      <c r="FW57" s="133"/>
      <c r="GB57" s="133"/>
      <c r="GG57" s="133"/>
      <c r="GL57" s="133"/>
      <c r="GQ57" s="133"/>
      <c r="GV57" s="133"/>
      <c r="HA57" s="133"/>
      <c r="HF57" s="133"/>
      <c r="HK57" s="133"/>
      <c r="HP57" s="133"/>
      <c r="HU57" s="133"/>
      <c r="HZ57" s="133"/>
      <c r="IE57" s="133"/>
      <c r="IJ57" s="133"/>
      <c r="IO57" s="133"/>
      <c r="IT57" s="133"/>
      <c r="IY57" s="133"/>
      <c r="JD57" s="133"/>
      <c r="JI57" s="133"/>
      <c r="JN57" s="133"/>
      <c r="JS57" s="133"/>
      <c r="JX57" s="133"/>
      <c r="KC57" s="133"/>
      <c r="KH57" s="133"/>
      <c r="KM57" s="133"/>
      <c r="KR57" s="133"/>
      <c r="KW57" s="133"/>
      <c r="LB57" s="133"/>
      <c r="LG57" s="133"/>
      <c r="LL57" s="133"/>
      <c r="LQ57" s="133"/>
      <c r="LV57" s="133"/>
      <c r="MA57" s="133"/>
      <c r="MF57" s="133"/>
      <c r="MK57" s="133"/>
      <c r="MP57" s="133"/>
      <c r="MU57" s="133"/>
      <c r="MZ57" s="133"/>
      <c r="NE57" s="133"/>
      <c r="NJ57" s="133"/>
      <c r="NO57" s="133"/>
      <c r="NT57" s="133"/>
      <c r="NY57" s="133"/>
      <c r="OD57" s="133"/>
      <c r="OI57" s="133"/>
      <c r="ON57" s="133"/>
      <c r="OS57" s="133"/>
      <c r="OX57" s="133"/>
      <c r="PC57" s="133"/>
      <c r="PH57" s="133"/>
      <c r="PM57" s="133"/>
      <c r="PR57" s="133"/>
      <c r="PW57" s="133"/>
      <c r="QB57" s="133"/>
      <c r="QG57" s="133"/>
      <c r="QL57" s="133"/>
      <c r="QQ57" s="133"/>
      <c r="QV57" s="133"/>
      <c r="RA57" s="133"/>
      <c r="RF57" s="133"/>
      <c r="RK57" s="133"/>
      <c r="RP57" s="133"/>
      <c r="RU57" s="133"/>
      <c r="RZ57" s="133"/>
      <c r="SE57" s="133"/>
      <c r="SJ57" s="133"/>
      <c r="SO57" s="133"/>
      <c r="ST57" s="133"/>
      <c r="SY57" s="133"/>
      <c r="TD57" s="133"/>
      <c r="TI57" s="133"/>
      <c r="TN57" s="133"/>
      <c r="TS57" s="133"/>
      <c r="TX57" s="133"/>
      <c r="UC57" s="133"/>
      <c r="UH57" s="133"/>
      <c r="UM57" s="133"/>
      <c r="UR57" s="133"/>
      <c r="UW57" s="133"/>
      <c r="VB57" s="133"/>
      <c r="VG57" s="133"/>
      <c r="VL57" s="133"/>
      <c r="VQ57" s="133"/>
      <c r="VV57" s="133"/>
      <c r="WA57" s="133"/>
      <c r="WF57" s="133"/>
      <c r="WK57" s="133"/>
      <c r="WP57" s="133"/>
      <c r="WU57" s="133"/>
      <c r="WZ57" s="133"/>
      <c r="XE57" s="133"/>
      <c r="XJ57" s="133"/>
      <c r="XO57" s="133"/>
      <c r="XT57" s="133"/>
      <c r="XY57" s="133"/>
      <c r="YD57" s="133"/>
      <c r="YI57" s="133"/>
      <c r="YN57" s="133"/>
      <c r="YS57" s="133"/>
      <c r="YX57" s="133"/>
      <c r="ZC57" s="133"/>
      <c r="ZH57" s="133"/>
      <c r="ZM57" s="133"/>
      <c r="ZR57" s="133"/>
      <c r="ZW57" s="133"/>
      <c r="AAB57" s="133"/>
      <c r="AAG57" s="133"/>
      <c r="AAL57" s="133"/>
      <c r="AAQ57" s="133"/>
      <c r="AAV57" s="133"/>
      <c r="ABA57" s="133"/>
      <c r="ABF57" s="133"/>
      <c r="ABK57" s="133"/>
      <c r="ABP57" s="133"/>
      <c r="ABU57" s="133"/>
      <c r="ABZ57" s="133"/>
      <c r="ACE57" s="133"/>
      <c r="ACJ57" s="133"/>
      <c r="ACO57" s="133"/>
      <c r="ACT57" s="133"/>
      <c r="ACY57" s="133"/>
      <c r="ADD57" s="133"/>
      <c r="ADI57" s="133"/>
      <c r="ADN57" s="133"/>
      <c r="ADS57" s="133"/>
      <c r="ADX57" s="133"/>
      <c r="AEC57" s="133"/>
      <c r="AEH57" s="133"/>
      <c r="AEM57" s="133"/>
      <c r="AER57" s="133"/>
      <c r="AEW57" s="133"/>
      <c r="AFB57" s="133"/>
      <c r="AFG57" s="133"/>
      <c r="AFL57" s="133"/>
      <c r="AFQ57" s="133"/>
      <c r="AFV57" s="133"/>
      <c r="AGA57" s="133"/>
      <c r="AGF57" s="133"/>
      <c r="AGK57" s="133"/>
      <c r="AGP57" s="133"/>
      <c r="AGU57" s="133"/>
      <c r="AGZ57" s="133"/>
      <c r="AHE57" s="133"/>
      <c r="AHJ57" s="133"/>
      <c r="AHO57" s="133"/>
      <c r="AHT57" s="133"/>
      <c r="AHY57" s="133"/>
      <c r="AID57" s="133"/>
      <c r="AII57" s="133"/>
      <c r="AIN57" s="133"/>
      <c r="AIS57" s="133"/>
      <c r="AIX57" s="133"/>
      <c r="AJC57" s="133"/>
      <c r="AJH57" s="133"/>
      <c r="AJM57" s="133"/>
      <c r="AJR57" s="133"/>
      <c r="AJW57" s="133"/>
      <c r="AKB57" s="133"/>
      <c r="AKG57" s="133"/>
      <c r="AKL57" s="133"/>
      <c r="AKQ57" s="133"/>
      <c r="AKV57" s="133"/>
      <c r="ALA57" s="133"/>
      <c r="ALF57" s="133"/>
      <c r="ALK57" s="133"/>
      <c r="ALP57" s="133"/>
      <c r="ALU57" s="133"/>
      <c r="ALZ57" s="133"/>
      <c r="AME57" s="133"/>
      <c r="AMJ57" s="133"/>
      <c r="AMO57" s="133"/>
      <c r="AMT57" s="133"/>
      <c r="AMY57" s="133"/>
      <c r="AND57" s="133"/>
      <c r="ANI57" s="133"/>
      <c r="ANN57" s="133"/>
      <c r="ANS57" s="133"/>
      <c r="ANX57" s="133"/>
      <c r="AOC57" s="133"/>
      <c r="AOH57" s="133"/>
      <c r="AOM57" s="133"/>
      <c r="AOR57" s="133"/>
      <c r="AOW57" s="133"/>
      <c r="APB57" s="133"/>
      <c r="APG57" s="133"/>
      <c r="APL57" s="133"/>
      <c r="APQ57" s="133"/>
      <c r="APV57" s="133"/>
      <c r="AQA57" s="133"/>
      <c r="AQF57" s="133"/>
      <c r="AQK57" s="133"/>
      <c r="AQP57" s="133"/>
      <c r="AQU57" s="133"/>
      <c r="AQZ57" s="133"/>
      <c r="ARE57" s="133"/>
      <c r="ARJ57" s="133"/>
      <c r="ARO57" s="133"/>
      <c r="ART57" s="133"/>
      <c r="ARY57" s="133"/>
      <c r="ASD57" s="133"/>
      <c r="ASI57" s="133"/>
      <c r="ASN57" s="133"/>
      <c r="ASS57" s="133"/>
      <c r="ASX57" s="133"/>
      <c r="ATC57" s="133"/>
      <c r="ATH57" s="133"/>
      <c r="ATM57" s="133"/>
      <c r="ATR57" s="133"/>
      <c r="ATW57" s="133"/>
      <c r="AUB57" s="133"/>
      <c r="AUG57" s="133"/>
      <c r="AUL57" s="133"/>
      <c r="AUQ57" s="133"/>
      <c r="AUV57" s="133"/>
      <c r="AVA57" s="133"/>
      <c r="AVF57" s="133"/>
      <c r="AVK57" s="133"/>
      <c r="AVP57" s="133"/>
      <c r="AVU57" s="133"/>
      <c r="AVZ57" s="133"/>
      <c r="AWE57" s="133"/>
      <c r="AWJ57" s="133"/>
      <c r="AWO57" s="133"/>
      <c r="AWT57" s="133"/>
      <c r="AWY57" s="133"/>
      <c r="AXD57" s="133"/>
      <c r="AXI57" s="133"/>
      <c r="AXN57" s="133"/>
      <c r="AXS57" s="133"/>
      <c r="AXX57" s="133"/>
      <c r="AYC57" s="133"/>
      <c r="AYH57" s="133"/>
      <c r="AYM57" s="133"/>
      <c r="AYR57" s="133"/>
      <c r="AYW57" s="133"/>
      <c r="AZB57" s="133"/>
      <c r="AZG57" s="133"/>
      <c r="AZL57" s="133"/>
      <c r="AZQ57" s="133"/>
      <c r="AZV57" s="133"/>
      <c r="BAA57" s="133"/>
      <c r="BAF57" s="133"/>
      <c r="BAK57" s="133"/>
      <c r="BAP57" s="133"/>
      <c r="BAU57" s="133"/>
      <c r="BAZ57" s="133"/>
      <c r="BBE57" s="133"/>
      <c r="BBJ57" s="133"/>
      <c r="BBO57" s="133"/>
      <c r="BBT57" s="133"/>
      <c r="BBY57" s="133"/>
      <c r="BCD57" s="133"/>
      <c r="BCI57" s="133"/>
      <c r="BCN57" s="133"/>
      <c r="BCS57" s="133"/>
      <c r="BCX57" s="133"/>
      <c r="BDC57" s="133"/>
      <c r="BDH57" s="133"/>
      <c r="BDM57" s="133"/>
      <c r="BDR57" s="133"/>
      <c r="BDW57" s="133"/>
      <c r="BEB57" s="133"/>
      <c r="BEG57" s="133"/>
      <c r="BEL57" s="133"/>
      <c r="BEQ57" s="133"/>
      <c r="BEV57" s="133"/>
      <c r="BFA57" s="133"/>
      <c r="BFF57" s="133"/>
      <c r="BFK57" s="133"/>
      <c r="BFP57" s="133"/>
      <c r="BFU57" s="133"/>
      <c r="BFZ57" s="133"/>
      <c r="BGE57" s="133"/>
      <c r="BGJ57" s="133"/>
      <c r="BGO57" s="133"/>
      <c r="BGT57" s="133"/>
      <c r="BGY57" s="133"/>
      <c r="BHD57" s="133"/>
      <c r="BHI57" s="133"/>
      <c r="BHN57" s="133"/>
      <c r="BHS57" s="133"/>
      <c r="BHX57" s="133"/>
      <c r="BIC57" s="133"/>
      <c r="BIH57" s="133"/>
      <c r="BIM57" s="133"/>
      <c r="BIR57" s="133"/>
      <c r="BIW57" s="133"/>
      <c r="BJB57" s="133"/>
      <c r="BJG57" s="133"/>
      <c r="BJL57" s="133"/>
      <c r="BJQ57" s="133"/>
      <c r="BJV57" s="133"/>
      <c r="BKA57" s="133"/>
      <c r="BKF57" s="133"/>
      <c r="BKK57" s="133"/>
      <c r="BKP57" s="133"/>
      <c r="BKU57" s="133"/>
      <c r="BKZ57" s="133"/>
      <c r="BLE57" s="133"/>
      <c r="BLJ57" s="133"/>
      <c r="BLO57" s="133"/>
      <c r="BLT57" s="133"/>
      <c r="BLY57" s="133"/>
      <c r="BMD57" s="133"/>
      <c r="BMI57" s="133"/>
      <c r="BMN57" s="133"/>
      <c r="BMS57" s="133"/>
      <c r="BMX57" s="133"/>
      <c r="BNC57" s="133"/>
      <c r="BNH57" s="133"/>
      <c r="BNM57" s="133"/>
      <c r="BNR57" s="133"/>
      <c r="BNW57" s="133"/>
      <c r="BOB57" s="133"/>
      <c r="BOG57" s="133"/>
      <c r="BOL57" s="133"/>
      <c r="BOQ57" s="133"/>
      <c r="BOV57" s="133"/>
      <c r="BPA57" s="133"/>
      <c r="BPF57" s="133"/>
      <c r="BPK57" s="133"/>
      <c r="BPP57" s="133"/>
      <c r="BPU57" s="133"/>
      <c r="BPZ57" s="133"/>
      <c r="BQE57" s="133"/>
      <c r="BQJ57" s="133"/>
      <c r="BQO57" s="133"/>
      <c r="BQT57" s="133"/>
      <c r="BQY57" s="133"/>
      <c r="BRD57" s="133"/>
      <c r="BRI57" s="133"/>
      <c r="BRN57" s="133"/>
      <c r="BRS57" s="133"/>
      <c r="BRX57" s="133"/>
      <c r="BSC57" s="133"/>
      <c r="BSH57" s="133"/>
      <c r="BSM57" s="133"/>
      <c r="BSR57" s="133"/>
      <c r="BSW57" s="133"/>
      <c r="BTB57" s="133"/>
      <c r="BTG57" s="133"/>
      <c r="BTL57" s="133"/>
      <c r="BTQ57" s="133"/>
      <c r="BTV57" s="133"/>
      <c r="BUA57" s="133"/>
      <c r="BUF57" s="133"/>
      <c r="BUK57" s="133"/>
      <c r="BUP57" s="133"/>
      <c r="BUU57" s="133"/>
      <c r="BUZ57" s="133"/>
      <c r="BVE57" s="133"/>
      <c r="BVJ57" s="133"/>
      <c r="BVO57" s="133"/>
      <c r="BVT57" s="133"/>
      <c r="BVY57" s="133"/>
      <c r="BWD57" s="133"/>
      <c r="BWI57" s="133"/>
      <c r="BWN57" s="133"/>
      <c r="BWS57" s="133"/>
      <c r="BWX57" s="133"/>
      <c r="BXC57" s="133"/>
      <c r="BXH57" s="133"/>
      <c r="BXM57" s="133"/>
      <c r="BXR57" s="133"/>
      <c r="BXW57" s="133"/>
      <c r="BYB57" s="133"/>
      <c r="BYG57" s="133"/>
      <c r="BYL57" s="133"/>
      <c r="BYQ57" s="133"/>
      <c r="BYV57" s="133"/>
      <c r="BZA57" s="133"/>
      <c r="BZF57" s="133"/>
      <c r="BZK57" s="133"/>
      <c r="BZP57" s="133"/>
      <c r="BZU57" s="133"/>
      <c r="BZZ57" s="133"/>
      <c r="CAE57" s="133"/>
      <c r="CAJ57" s="133"/>
      <c r="CAO57" s="133"/>
      <c r="CAT57" s="133"/>
      <c r="CAY57" s="133"/>
      <c r="CBD57" s="133"/>
      <c r="CBI57" s="133"/>
      <c r="CBN57" s="133"/>
      <c r="CBS57" s="133"/>
      <c r="CBX57" s="133"/>
      <c r="CCC57" s="133"/>
      <c r="CCH57" s="133"/>
      <c r="CCM57" s="133"/>
      <c r="CCR57" s="133"/>
      <c r="CCW57" s="133"/>
      <c r="CDB57" s="133"/>
      <c r="CDG57" s="133"/>
      <c r="CDL57" s="133"/>
      <c r="CDQ57" s="133"/>
      <c r="CDV57" s="133"/>
      <c r="CEA57" s="133"/>
      <c r="CEF57" s="133"/>
      <c r="CEK57" s="133"/>
      <c r="CEP57" s="133"/>
      <c r="CEU57" s="133"/>
      <c r="CEZ57" s="133"/>
      <c r="CFE57" s="133"/>
      <c r="CFJ57" s="133"/>
      <c r="CFO57" s="133"/>
      <c r="CFT57" s="133"/>
      <c r="CFY57" s="133"/>
      <c r="CGD57" s="133"/>
      <c r="CGI57" s="133"/>
      <c r="CGN57" s="133"/>
      <c r="CGS57" s="133"/>
      <c r="CGX57" s="133"/>
      <c r="CHC57" s="133"/>
      <c r="CHH57" s="133"/>
      <c r="CHM57" s="133"/>
      <c r="CHR57" s="133"/>
      <c r="CHW57" s="133"/>
      <c r="CIB57" s="133"/>
      <c r="CIG57" s="133"/>
      <c r="CIL57" s="133"/>
      <c r="CIQ57" s="133"/>
      <c r="CIV57" s="133"/>
      <c r="CJA57" s="133"/>
      <c r="CJF57" s="133"/>
      <c r="CJK57" s="133"/>
      <c r="CJP57" s="133"/>
      <c r="CJU57" s="133"/>
      <c r="CJZ57" s="133"/>
      <c r="CKE57" s="133"/>
      <c r="CKJ57" s="133"/>
      <c r="CKO57" s="133"/>
      <c r="CKT57" s="133"/>
      <c r="CKY57" s="133"/>
      <c r="CLD57" s="133"/>
      <c r="CLI57" s="133"/>
      <c r="CLN57" s="133"/>
      <c r="CLS57" s="133"/>
      <c r="CLX57" s="133"/>
      <c r="CMC57" s="133"/>
      <c r="CMH57" s="133"/>
      <c r="CMM57" s="133"/>
      <c r="CMR57" s="133"/>
      <c r="CMW57" s="133"/>
      <c r="CNB57" s="133"/>
      <c r="CNG57" s="133"/>
      <c r="CNL57" s="133"/>
      <c r="CNQ57" s="133"/>
      <c r="CNV57" s="133"/>
      <c r="COA57" s="133"/>
      <c r="COF57" s="133"/>
      <c r="COK57" s="133"/>
      <c r="COP57" s="133"/>
      <c r="COU57" s="133"/>
      <c r="COZ57" s="133"/>
      <c r="CPE57" s="133"/>
      <c r="CPJ57" s="133"/>
      <c r="CPO57" s="133"/>
      <c r="CPT57" s="133"/>
      <c r="CPY57" s="133"/>
      <c r="CQD57" s="133"/>
      <c r="CQI57" s="133"/>
      <c r="CQN57" s="133"/>
      <c r="CQS57" s="133"/>
      <c r="CQX57" s="133"/>
      <c r="CRC57" s="133"/>
      <c r="CRH57" s="133"/>
      <c r="CRM57" s="133"/>
      <c r="CRR57" s="133"/>
      <c r="CRW57" s="133"/>
      <c r="CSB57" s="133"/>
      <c r="CSG57" s="133"/>
      <c r="CSL57" s="133"/>
      <c r="CSQ57" s="133"/>
      <c r="CSV57" s="133"/>
      <c r="CTA57" s="133"/>
      <c r="CTF57" s="133"/>
      <c r="CTK57" s="133"/>
      <c r="CTP57" s="133"/>
      <c r="CTU57" s="133"/>
      <c r="CTZ57" s="133"/>
      <c r="CUE57" s="133"/>
      <c r="CUJ57" s="133"/>
      <c r="CUO57" s="133"/>
      <c r="CUT57" s="133"/>
      <c r="CUY57" s="133"/>
      <c r="CVD57" s="133"/>
      <c r="CVI57" s="133"/>
      <c r="CVN57" s="133"/>
      <c r="CVS57" s="133"/>
      <c r="CVX57" s="133"/>
      <c r="CWC57" s="133"/>
      <c r="CWH57" s="133"/>
      <c r="CWM57" s="133"/>
      <c r="CWR57" s="133"/>
      <c r="CWW57" s="133"/>
      <c r="CXB57" s="133"/>
      <c r="CXG57" s="133"/>
      <c r="CXL57" s="133"/>
      <c r="CXQ57" s="133"/>
      <c r="CXV57" s="133"/>
      <c r="CYA57" s="133"/>
      <c r="CYF57" s="133"/>
      <c r="CYK57" s="133"/>
      <c r="CYP57" s="133"/>
      <c r="CYU57" s="133"/>
      <c r="CYZ57" s="133"/>
      <c r="CZE57" s="133"/>
      <c r="CZJ57" s="133"/>
      <c r="CZO57" s="133"/>
      <c r="CZT57" s="133"/>
      <c r="CZY57" s="133"/>
      <c r="DAD57" s="133"/>
      <c r="DAI57" s="133"/>
      <c r="DAN57" s="133"/>
      <c r="DAS57" s="133"/>
      <c r="DAX57" s="133"/>
      <c r="DBC57" s="133"/>
      <c r="DBH57" s="133"/>
      <c r="DBM57" s="133"/>
      <c r="DBR57" s="133"/>
      <c r="DBW57" s="133"/>
      <c r="DCB57" s="133"/>
      <c r="DCG57" s="133"/>
      <c r="DCL57" s="133"/>
      <c r="DCQ57" s="133"/>
      <c r="DCV57" s="133"/>
      <c r="DDA57" s="133"/>
      <c r="DDF57" s="133"/>
      <c r="DDK57" s="133"/>
      <c r="DDP57" s="133"/>
      <c r="DDU57" s="133"/>
      <c r="DDZ57" s="133"/>
      <c r="DEE57" s="133"/>
      <c r="DEJ57" s="133"/>
      <c r="DEO57" s="133"/>
      <c r="DET57" s="133"/>
      <c r="DEY57" s="133"/>
      <c r="DFD57" s="133"/>
      <c r="DFI57" s="133"/>
      <c r="DFN57" s="133"/>
      <c r="DFS57" s="133"/>
      <c r="DFX57" s="133"/>
      <c r="DGC57" s="133"/>
      <c r="DGH57" s="133"/>
      <c r="DGM57" s="133"/>
      <c r="DGR57" s="133"/>
      <c r="DGW57" s="133"/>
      <c r="DHB57" s="133"/>
      <c r="DHG57" s="133"/>
      <c r="DHL57" s="133"/>
      <c r="DHQ57" s="133"/>
      <c r="DHV57" s="133"/>
      <c r="DIA57" s="133"/>
      <c r="DIF57" s="133"/>
      <c r="DIK57" s="133"/>
      <c r="DIP57" s="133"/>
      <c r="DIU57" s="133"/>
      <c r="DIZ57" s="133"/>
      <c r="DJE57" s="133"/>
      <c r="DJJ57" s="133"/>
      <c r="DJO57" s="133"/>
      <c r="DJT57" s="133"/>
      <c r="DJY57" s="133"/>
      <c r="DKD57" s="133"/>
      <c r="DKI57" s="133"/>
      <c r="DKN57" s="133"/>
      <c r="DKS57" s="133"/>
      <c r="DKX57" s="133"/>
      <c r="DLC57" s="133"/>
      <c r="DLH57" s="133"/>
      <c r="DLM57" s="133"/>
      <c r="DLR57" s="133"/>
      <c r="DLW57" s="133"/>
      <c r="DMB57" s="133"/>
      <c r="DMG57" s="133"/>
      <c r="DML57" s="133"/>
      <c r="DMQ57" s="133"/>
      <c r="DMV57" s="133"/>
      <c r="DNA57" s="133"/>
      <c r="DNF57" s="133"/>
      <c r="DNK57" s="133"/>
      <c r="DNP57" s="133"/>
      <c r="DNU57" s="133"/>
      <c r="DNZ57" s="133"/>
      <c r="DOE57" s="133"/>
      <c r="DOJ57" s="133"/>
      <c r="DOO57" s="133"/>
      <c r="DOT57" s="133"/>
      <c r="DOY57" s="133"/>
      <c r="DPD57" s="133"/>
      <c r="DPI57" s="133"/>
      <c r="DPN57" s="133"/>
      <c r="DPS57" s="133"/>
      <c r="DPX57" s="133"/>
      <c r="DQC57" s="133"/>
      <c r="DQH57" s="133"/>
      <c r="DQM57" s="133"/>
      <c r="DQR57" s="133"/>
      <c r="DQW57" s="133"/>
      <c r="DRB57" s="133"/>
      <c r="DRG57" s="133"/>
      <c r="DRL57" s="133"/>
      <c r="DRQ57" s="133"/>
      <c r="DRV57" s="133"/>
      <c r="DSA57" s="133"/>
      <c r="DSF57" s="133"/>
      <c r="DSK57" s="133"/>
      <c r="DSP57" s="133"/>
      <c r="DSU57" s="133"/>
      <c r="DSZ57" s="133"/>
      <c r="DTE57" s="133"/>
      <c r="DTJ57" s="133"/>
      <c r="DTO57" s="133"/>
      <c r="DTT57" s="133"/>
      <c r="DTY57" s="133"/>
      <c r="DUD57" s="133"/>
      <c r="DUI57" s="133"/>
      <c r="DUN57" s="133"/>
      <c r="DUS57" s="133"/>
      <c r="DUX57" s="133"/>
      <c r="DVC57" s="133"/>
      <c r="DVH57" s="133"/>
      <c r="DVM57" s="133"/>
      <c r="DVR57" s="133"/>
      <c r="DVW57" s="133"/>
      <c r="DWB57" s="133"/>
      <c r="DWG57" s="133"/>
      <c r="DWL57" s="133"/>
      <c r="DWQ57" s="133"/>
      <c r="DWV57" s="133"/>
      <c r="DXA57" s="133"/>
      <c r="DXF57" s="133"/>
      <c r="DXK57" s="133"/>
      <c r="DXP57" s="133"/>
      <c r="DXU57" s="133"/>
      <c r="DXZ57" s="133"/>
      <c r="DYE57" s="133"/>
      <c r="DYJ57" s="133"/>
      <c r="DYO57" s="133"/>
      <c r="DYT57" s="133"/>
      <c r="DYY57" s="133"/>
      <c r="DZD57" s="133"/>
      <c r="DZI57" s="133"/>
      <c r="DZN57" s="133"/>
      <c r="DZS57" s="133"/>
      <c r="DZX57" s="133"/>
      <c r="EAC57" s="133"/>
      <c r="EAH57" s="133"/>
      <c r="EAM57" s="133"/>
      <c r="EAR57" s="133"/>
      <c r="EAW57" s="133"/>
      <c r="EBB57" s="133"/>
      <c r="EBG57" s="133"/>
      <c r="EBL57" s="133"/>
      <c r="EBQ57" s="133"/>
      <c r="EBV57" s="133"/>
      <c r="ECA57" s="133"/>
      <c r="ECF57" s="133"/>
      <c r="ECK57" s="133"/>
      <c r="ECP57" s="133"/>
      <c r="ECU57" s="133"/>
      <c r="ECZ57" s="133"/>
      <c r="EDE57" s="133"/>
      <c r="EDJ57" s="133"/>
      <c r="EDO57" s="133"/>
      <c r="EDT57" s="133"/>
      <c r="EDY57" s="133"/>
      <c r="EED57" s="133"/>
      <c r="EEI57" s="133"/>
      <c r="EEN57" s="133"/>
      <c r="EES57" s="133"/>
      <c r="EEX57" s="133"/>
      <c r="EFC57" s="133"/>
      <c r="EFH57" s="133"/>
      <c r="EFM57" s="133"/>
      <c r="EFR57" s="133"/>
      <c r="EFW57" s="133"/>
      <c r="EGB57" s="133"/>
      <c r="EGG57" s="133"/>
      <c r="EGL57" s="133"/>
      <c r="EGQ57" s="133"/>
      <c r="EGV57" s="133"/>
      <c r="EHA57" s="133"/>
      <c r="EHF57" s="133"/>
      <c r="EHK57" s="133"/>
      <c r="EHP57" s="133"/>
      <c r="EHU57" s="133"/>
      <c r="EHZ57" s="133"/>
      <c r="EIE57" s="133"/>
      <c r="EIJ57" s="133"/>
      <c r="EIO57" s="133"/>
      <c r="EIT57" s="133"/>
      <c r="EIY57" s="133"/>
      <c r="EJD57" s="133"/>
      <c r="EJI57" s="133"/>
      <c r="EJN57" s="133"/>
      <c r="EJS57" s="133"/>
      <c r="EJX57" s="133"/>
      <c r="EKC57" s="133"/>
      <c r="EKH57" s="133"/>
      <c r="EKM57" s="133"/>
      <c r="EKR57" s="133"/>
      <c r="EKW57" s="133"/>
      <c r="ELB57" s="133"/>
      <c r="ELG57" s="133"/>
      <c r="ELL57" s="133"/>
      <c r="ELQ57" s="133"/>
      <c r="ELV57" s="133"/>
      <c r="EMA57" s="133"/>
      <c r="EMF57" s="133"/>
      <c r="EMK57" s="133"/>
      <c r="EMP57" s="133"/>
      <c r="EMU57" s="133"/>
      <c r="EMZ57" s="133"/>
      <c r="ENE57" s="133"/>
      <c r="ENJ57" s="133"/>
      <c r="ENO57" s="133"/>
      <c r="ENT57" s="133"/>
      <c r="ENY57" s="133"/>
      <c r="EOD57" s="133"/>
      <c r="EOI57" s="133"/>
      <c r="EON57" s="133"/>
      <c r="EOS57" s="133"/>
      <c r="EOX57" s="133"/>
      <c r="EPC57" s="133"/>
      <c r="EPH57" s="133"/>
      <c r="EPM57" s="133"/>
      <c r="EPR57" s="133"/>
      <c r="EPW57" s="133"/>
      <c r="EQB57" s="133"/>
      <c r="EQG57" s="133"/>
      <c r="EQL57" s="133"/>
      <c r="EQQ57" s="133"/>
      <c r="EQV57" s="133"/>
      <c r="ERA57" s="133"/>
      <c r="ERF57" s="133"/>
      <c r="ERK57" s="133"/>
      <c r="ERP57" s="133"/>
      <c r="ERU57" s="133"/>
      <c r="ERZ57" s="133"/>
      <c r="ESE57" s="133"/>
      <c r="ESJ57" s="133"/>
      <c r="ESO57" s="133"/>
      <c r="EST57" s="133"/>
      <c r="ESY57" s="133"/>
      <c r="ETD57" s="133"/>
      <c r="ETI57" s="133"/>
      <c r="ETN57" s="133"/>
      <c r="ETS57" s="133"/>
      <c r="ETX57" s="133"/>
      <c r="EUC57" s="133"/>
      <c r="EUH57" s="133"/>
      <c r="EUM57" s="133"/>
      <c r="EUR57" s="133"/>
      <c r="EUW57" s="133"/>
      <c r="EVB57" s="133"/>
      <c r="EVG57" s="133"/>
      <c r="EVL57" s="133"/>
      <c r="EVQ57" s="133"/>
      <c r="EVV57" s="133"/>
      <c r="EWA57" s="133"/>
      <c r="EWF57" s="133"/>
      <c r="EWK57" s="133"/>
      <c r="EWP57" s="133"/>
      <c r="EWU57" s="133"/>
      <c r="EWZ57" s="133"/>
      <c r="EXE57" s="133"/>
      <c r="EXJ57" s="133"/>
      <c r="EXO57" s="133"/>
      <c r="EXT57" s="133"/>
      <c r="EXY57" s="133"/>
      <c r="EYD57" s="133"/>
      <c r="EYI57" s="133"/>
      <c r="EYN57" s="133"/>
      <c r="EYS57" s="133"/>
      <c r="EYX57" s="133"/>
      <c r="EZC57" s="133"/>
      <c r="EZH57" s="133"/>
      <c r="EZM57" s="133"/>
      <c r="EZR57" s="133"/>
      <c r="EZW57" s="133"/>
      <c r="FAB57" s="133"/>
      <c r="FAG57" s="133"/>
      <c r="FAL57" s="133"/>
      <c r="FAQ57" s="133"/>
      <c r="FAV57" s="133"/>
      <c r="FBA57" s="133"/>
      <c r="FBF57" s="133"/>
      <c r="FBK57" s="133"/>
      <c r="FBP57" s="133"/>
      <c r="FBU57" s="133"/>
      <c r="FBZ57" s="133"/>
      <c r="FCE57" s="133"/>
      <c r="FCJ57" s="133"/>
      <c r="FCO57" s="133"/>
      <c r="FCT57" s="133"/>
      <c r="FCY57" s="133"/>
      <c r="FDD57" s="133"/>
      <c r="FDI57" s="133"/>
      <c r="FDN57" s="133"/>
      <c r="FDS57" s="133"/>
      <c r="FDX57" s="133"/>
      <c r="FEC57" s="133"/>
      <c r="FEH57" s="133"/>
      <c r="FEM57" s="133"/>
      <c r="FER57" s="133"/>
      <c r="FEW57" s="133"/>
      <c r="FFB57" s="133"/>
      <c r="FFG57" s="133"/>
      <c r="FFL57" s="133"/>
      <c r="FFQ57" s="133"/>
      <c r="FFV57" s="133"/>
      <c r="FGA57" s="133"/>
      <c r="FGF57" s="133"/>
      <c r="FGK57" s="133"/>
      <c r="FGP57" s="133"/>
      <c r="FGU57" s="133"/>
      <c r="FGZ57" s="133"/>
      <c r="FHE57" s="133"/>
      <c r="FHJ57" s="133"/>
      <c r="FHO57" s="133"/>
      <c r="FHT57" s="133"/>
      <c r="FHY57" s="133"/>
      <c r="FID57" s="133"/>
      <c r="FII57" s="133"/>
      <c r="FIN57" s="133"/>
      <c r="FIS57" s="133"/>
      <c r="FIX57" s="133"/>
      <c r="FJC57" s="133"/>
      <c r="FJH57" s="133"/>
      <c r="FJM57" s="133"/>
      <c r="FJR57" s="133"/>
      <c r="FJW57" s="133"/>
      <c r="FKB57" s="133"/>
      <c r="FKG57" s="133"/>
      <c r="FKL57" s="133"/>
      <c r="FKQ57" s="133"/>
      <c r="FKV57" s="133"/>
      <c r="FLA57" s="133"/>
      <c r="FLF57" s="133"/>
      <c r="FLK57" s="133"/>
      <c r="FLP57" s="133"/>
      <c r="FLU57" s="133"/>
      <c r="FLZ57" s="133"/>
      <c r="FME57" s="133"/>
      <c r="FMJ57" s="133"/>
      <c r="FMO57" s="133"/>
      <c r="FMT57" s="133"/>
      <c r="FMY57" s="133"/>
      <c r="FND57" s="133"/>
      <c r="FNI57" s="133"/>
      <c r="FNN57" s="133"/>
      <c r="FNS57" s="133"/>
      <c r="FNX57" s="133"/>
      <c r="FOC57" s="133"/>
      <c r="FOH57" s="133"/>
      <c r="FOM57" s="133"/>
      <c r="FOR57" s="133"/>
      <c r="FOW57" s="133"/>
      <c r="FPB57" s="133"/>
      <c r="FPG57" s="133"/>
      <c r="FPL57" s="133"/>
      <c r="FPQ57" s="133"/>
      <c r="FPV57" s="133"/>
      <c r="FQA57" s="133"/>
      <c r="FQF57" s="133"/>
      <c r="FQK57" s="133"/>
      <c r="FQP57" s="133"/>
      <c r="FQU57" s="133"/>
      <c r="FQZ57" s="133"/>
      <c r="FRE57" s="133"/>
      <c r="FRJ57" s="133"/>
      <c r="FRO57" s="133"/>
      <c r="FRT57" s="133"/>
      <c r="FRY57" s="133"/>
      <c r="FSD57" s="133"/>
      <c r="FSI57" s="133"/>
      <c r="FSN57" s="133"/>
      <c r="FSS57" s="133"/>
      <c r="FSX57" s="133"/>
      <c r="FTC57" s="133"/>
      <c r="FTH57" s="133"/>
      <c r="FTM57" s="133"/>
      <c r="FTR57" s="133"/>
      <c r="FTW57" s="133"/>
      <c r="FUB57" s="133"/>
      <c r="FUG57" s="133"/>
      <c r="FUL57" s="133"/>
      <c r="FUQ57" s="133"/>
      <c r="FUV57" s="133"/>
      <c r="FVA57" s="133"/>
      <c r="FVF57" s="133"/>
      <c r="FVK57" s="133"/>
      <c r="FVP57" s="133"/>
      <c r="FVU57" s="133"/>
      <c r="FVZ57" s="133"/>
      <c r="FWE57" s="133"/>
      <c r="FWJ57" s="133"/>
      <c r="FWO57" s="133"/>
      <c r="FWT57" s="133"/>
      <c r="FWY57" s="133"/>
      <c r="FXD57" s="133"/>
      <c r="FXI57" s="133"/>
      <c r="FXN57" s="133"/>
      <c r="FXS57" s="133"/>
      <c r="FXX57" s="133"/>
      <c r="FYC57" s="133"/>
      <c r="FYH57" s="133"/>
      <c r="FYM57" s="133"/>
      <c r="FYR57" s="133"/>
      <c r="FYW57" s="133"/>
      <c r="FZB57" s="133"/>
      <c r="FZG57" s="133"/>
      <c r="FZL57" s="133"/>
      <c r="FZQ57" s="133"/>
      <c r="FZV57" s="133"/>
      <c r="GAA57" s="133"/>
      <c r="GAF57" s="133"/>
      <c r="GAK57" s="133"/>
      <c r="GAP57" s="133"/>
      <c r="GAU57" s="133"/>
      <c r="GAZ57" s="133"/>
      <c r="GBE57" s="133"/>
      <c r="GBJ57" s="133"/>
      <c r="GBO57" s="133"/>
      <c r="GBT57" s="133"/>
      <c r="GBY57" s="133"/>
      <c r="GCD57" s="133"/>
      <c r="GCI57" s="133"/>
      <c r="GCN57" s="133"/>
      <c r="GCS57" s="133"/>
      <c r="GCX57" s="133"/>
      <c r="GDC57" s="133"/>
      <c r="GDH57" s="133"/>
      <c r="GDM57" s="133"/>
      <c r="GDR57" s="133"/>
      <c r="GDW57" s="133"/>
      <c r="GEB57" s="133"/>
      <c r="GEG57" s="133"/>
      <c r="GEL57" s="133"/>
      <c r="GEQ57" s="133"/>
      <c r="GEV57" s="133"/>
      <c r="GFA57" s="133"/>
      <c r="GFF57" s="133"/>
      <c r="GFK57" s="133"/>
      <c r="GFP57" s="133"/>
      <c r="GFU57" s="133"/>
      <c r="GFZ57" s="133"/>
      <c r="GGE57" s="133"/>
      <c r="GGJ57" s="133"/>
      <c r="GGO57" s="133"/>
      <c r="GGT57" s="133"/>
      <c r="GGY57" s="133"/>
      <c r="GHD57" s="133"/>
      <c r="GHI57" s="133"/>
      <c r="GHN57" s="133"/>
      <c r="GHS57" s="133"/>
      <c r="GHX57" s="133"/>
      <c r="GIC57" s="133"/>
      <c r="GIH57" s="133"/>
      <c r="GIM57" s="133"/>
      <c r="GIR57" s="133"/>
      <c r="GIW57" s="133"/>
      <c r="GJB57" s="133"/>
      <c r="GJG57" s="133"/>
      <c r="GJL57" s="133"/>
      <c r="GJQ57" s="133"/>
      <c r="GJV57" s="133"/>
      <c r="GKA57" s="133"/>
      <c r="GKF57" s="133"/>
      <c r="GKK57" s="133"/>
      <c r="GKP57" s="133"/>
      <c r="GKU57" s="133"/>
      <c r="GKZ57" s="133"/>
      <c r="GLE57" s="133"/>
      <c r="GLJ57" s="133"/>
      <c r="GLO57" s="133"/>
      <c r="GLT57" s="133"/>
      <c r="GLY57" s="133"/>
      <c r="GMD57" s="133"/>
      <c r="GMI57" s="133"/>
      <c r="GMN57" s="133"/>
      <c r="GMS57" s="133"/>
      <c r="GMX57" s="133"/>
      <c r="GNC57" s="133"/>
      <c r="GNH57" s="133"/>
      <c r="GNM57" s="133"/>
      <c r="GNR57" s="133"/>
      <c r="GNW57" s="133"/>
      <c r="GOB57" s="133"/>
      <c r="GOG57" s="133"/>
      <c r="GOL57" s="133"/>
      <c r="GOQ57" s="133"/>
      <c r="GOV57" s="133"/>
      <c r="GPA57" s="133"/>
      <c r="GPF57" s="133"/>
      <c r="GPK57" s="133"/>
      <c r="GPP57" s="133"/>
      <c r="GPU57" s="133"/>
      <c r="GPZ57" s="133"/>
      <c r="GQE57" s="133"/>
      <c r="GQJ57" s="133"/>
      <c r="GQO57" s="133"/>
      <c r="GQT57" s="133"/>
      <c r="GQY57" s="133"/>
      <c r="GRD57" s="133"/>
      <c r="GRI57" s="133"/>
      <c r="GRN57" s="133"/>
      <c r="GRS57" s="133"/>
      <c r="GRX57" s="133"/>
      <c r="GSC57" s="133"/>
      <c r="GSH57" s="133"/>
      <c r="GSM57" s="133"/>
      <c r="GSR57" s="133"/>
      <c r="GSW57" s="133"/>
      <c r="GTB57" s="133"/>
      <c r="GTG57" s="133"/>
      <c r="GTL57" s="133"/>
      <c r="GTQ57" s="133"/>
      <c r="GTV57" s="133"/>
      <c r="GUA57" s="133"/>
      <c r="GUF57" s="133"/>
      <c r="GUK57" s="133"/>
      <c r="GUP57" s="133"/>
      <c r="GUU57" s="133"/>
      <c r="GUZ57" s="133"/>
      <c r="GVE57" s="133"/>
      <c r="GVJ57" s="133"/>
      <c r="GVO57" s="133"/>
      <c r="GVT57" s="133"/>
      <c r="GVY57" s="133"/>
      <c r="GWD57" s="133"/>
      <c r="GWI57" s="133"/>
      <c r="GWN57" s="133"/>
      <c r="GWS57" s="133"/>
      <c r="GWX57" s="133"/>
      <c r="GXC57" s="133"/>
      <c r="GXH57" s="133"/>
      <c r="GXM57" s="133"/>
      <c r="GXR57" s="133"/>
      <c r="GXW57" s="133"/>
      <c r="GYB57" s="133"/>
      <c r="GYG57" s="133"/>
      <c r="GYL57" s="133"/>
      <c r="GYQ57" s="133"/>
      <c r="GYV57" s="133"/>
      <c r="GZA57" s="133"/>
      <c r="GZF57" s="133"/>
      <c r="GZK57" s="133"/>
      <c r="GZP57" s="133"/>
      <c r="GZU57" s="133"/>
      <c r="GZZ57" s="133"/>
      <c r="HAE57" s="133"/>
      <c r="HAJ57" s="133"/>
      <c r="HAO57" s="133"/>
      <c r="HAT57" s="133"/>
      <c r="HAY57" s="133"/>
      <c r="HBD57" s="133"/>
      <c r="HBI57" s="133"/>
      <c r="HBN57" s="133"/>
      <c r="HBS57" s="133"/>
      <c r="HBX57" s="133"/>
      <c r="HCC57" s="133"/>
      <c r="HCH57" s="133"/>
      <c r="HCM57" s="133"/>
      <c r="HCR57" s="133"/>
      <c r="HCW57" s="133"/>
      <c r="HDB57" s="133"/>
      <c r="HDG57" s="133"/>
      <c r="HDL57" s="133"/>
      <c r="HDQ57" s="133"/>
      <c r="HDV57" s="133"/>
      <c r="HEA57" s="133"/>
      <c r="HEF57" s="133"/>
      <c r="HEK57" s="133"/>
      <c r="HEP57" s="133"/>
      <c r="HEU57" s="133"/>
      <c r="HEZ57" s="133"/>
      <c r="HFE57" s="133"/>
      <c r="HFJ57" s="133"/>
      <c r="HFO57" s="133"/>
      <c r="HFT57" s="133"/>
      <c r="HFY57" s="133"/>
      <c r="HGD57" s="133"/>
      <c r="HGI57" s="133"/>
      <c r="HGN57" s="133"/>
      <c r="HGS57" s="133"/>
      <c r="HGX57" s="133"/>
      <c r="HHC57" s="133"/>
      <c r="HHH57" s="133"/>
      <c r="HHM57" s="133"/>
      <c r="HHR57" s="133"/>
      <c r="HHW57" s="133"/>
      <c r="HIB57" s="133"/>
      <c r="HIG57" s="133"/>
      <c r="HIL57" s="133"/>
      <c r="HIQ57" s="133"/>
      <c r="HIV57" s="133"/>
      <c r="HJA57" s="133"/>
      <c r="HJF57" s="133"/>
      <c r="HJK57" s="133"/>
      <c r="HJP57" s="133"/>
      <c r="HJU57" s="133"/>
      <c r="HJZ57" s="133"/>
      <c r="HKE57" s="133"/>
      <c r="HKJ57" s="133"/>
      <c r="HKO57" s="133"/>
      <c r="HKT57" s="133"/>
      <c r="HKY57" s="133"/>
      <c r="HLD57" s="133"/>
      <c r="HLI57" s="133"/>
      <c r="HLN57" s="133"/>
      <c r="HLS57" s="133"/>
      <c r="HLX57" s="133"/>
      <c r="HMC57" s="133"/>
      <c r="HMH57" s="133"/>
      <c r="HMM57" s="133"/>
      <c r="HMR57" s="133"/>
      <c r="HMW57" s="133"/>
      <c r="HNB57" s="133"/>
      <c r="HNG57" s="133"/>
      <c r="HNL57" s="133"/>
      <c r="HNQ57" s="133"/>
      <c r="HNV57" s="133"/>
      <c r="HOA57" s="133"/>
      <c r="HOF57" s="133"/>
      <c r="HOK57" s="133"/>
      <c r="HOP57" s="133"/>
      <c r="HOU57" s="133"/>
      <c r="HOZ57" s="133"/>
      <c r="HPE57" s="133"/>
      <c r="HPJ57" s="133"/>
      <c r="HPO57" s="133"/>
      <c r="HPT57" s="133"/>
      <c r="HPY57" s="133"/>
      <c r="HQD57" s="133"/>
      <c r="HQI57" s="133"/>
      <c r="HQN57" s="133"/>
      <c r="HQS57" s="133"/>
      <c r="HQX57" s="133"/>
      <c r="HRC57" s="133"/>
      <c r="HRH57" s="133"/>
      <c r="HRM57" s="133"/>
      <c r="HRR57" s="133"/>
      <c r="HRW57" s="133"/>
      <c r="HSB57" s="133"/>
      <c r="HSG57" s="133"/>
      <c r="HSL57" s="133"/>
      <c r="HSQ57" s="133"/>
      <c r="HSV57" s="133"/>
      <c r="HTA57" s="133"/>
      <c r="HTF57" s="133"/>
      <c r="HTK57" s="133"/>
      <c r="HTP57" s="133"/>
      <c r="HTU57" s="133"/>
      <c r="HTZ57" s="133"/>
      <c r="HUE57" s="133"/>
      <c r="HUJ57" s="133"/>
      <c r="HUO57" s="133"/>
      <c r="HUT57" s="133"/>
      <c r="HUY57" s="133"/>
      <c r="HVD57" s="133"/>
      <c r="HVI57" s="133"/>
      <c r="HVN57" s="133"/>
      <c r="HVS57" s="133"/>
      <c r="HVX57" s="133"/>
      <c r="HWC57" s="133"/>
      <c r="HWH57" s="133"/>
      <c r="HWM57" s="133"/>
      <c r="HWR57" s="133"/>
      <c r="HWW57" s="133"/>
      <c r="HXB57" s="133"/>
      <c r="HXG57" s="133"/>
      <c r="HXL57" s="133"/>
      <c r="HXQ57" s="133"/>
      <c r="HXV57" s="133"/>
      <c r="HYA57" s="133"/>
      <c r="HYF57" s="133"/>
      <c r="HYK57" s="133"/>
      <c r="HYP57" s="133"/>
      <c r="HYU57" s="133"/>
      <c r="HYZ57" s="133"/>
      <c r="HZE57" s="133"/>
      <c r="HZJ57" s="133"/>
      <c r="HZO57" s="133"/>
      <c r="HZT57" s="133"/>
      <c r="HZY57" s="133"/>
      <c r="IAD57" s="133"/>
      <c r="IAI57" s="133"/>
      <c r="IAN57" s="133"/>
      <c r="IAS57" s="133"/>
      <c r="IAX57" s="133"/>
      <c r="IBC57" s="133"/>
      <c r="IBH57" s="133"/>
      <c r="IBM57" s="133"/>
      <c r="IBR57" s="133"/>
      <c r="IBW57" s="133"/>
      <c r="ICB57" s="133"/>
      <c r="ICG57" s="133"/>
      <c r="ICL57" s="133"/>
      <c r="ICQ57" s="133"/>
      <c r="ICV57" s="133"/>
      <c r="IDA57" s="133"/>
      <c r="IDF57" s="133"/>
      <c r="IDK57" s="133"/>
      <c r="IDP57" s="133"/>
      <c r="IDU57" s="133"/>
      <c r="IDZ57" s="133"/>
      <c r="IEE57" s="133"/>
      <c r="IEJ57" s="133"/>
      <c r="IEO57" s="133"/>
      <c r="IET57" s="133"/>
      <c r="IEY57" s="133"/>
      <c r="IFD57" s="133"/>
      <c r="IFI57" s="133"/>
      <c r="IFN57" s="133"/>
      <c r="IFS57" s="133"/>
      <c r="IFX57" s="133"/>
      <c r="IGC57" s="133"/>
      <c r="IGH57" s="133"/>
      <c r="IGM57" s="133"/>
      <c r="IGR57" s="133"/>
      <c r="IGW57" s="133"/>
      <c r="IHB57" s="133"/>
      <c r="IHG57" s="133"/>
      <c r="IHL57" s="133"/>
      <c r="IHQ57" s="133"/>
      <c r="IHV57" s="133"/>
      <c r="IIA57" s="133"/>
      <c r="IIF57" s="133"/>
      <c r="IIK57" s="133"/>
      <c r="IIP57" s="133"/>
      <c r="IIU57" s="133"/>
      <c r="IIZ57" s="133"/>
      <c r="IJE57" s="133"/>
      <c r="IJJ57" s="133"/>
      <c r="IJO57" s="133"/>
      <c r="IJT57" s="133"/>
      <c r="IJY57" s="133"/>
      <c r="IKD57" s="133"/>
      <c r="IKI57" s="133"/>
      <c r="IKN57" s="133"/>
      <c r="IKS57" s="133"/>
      <c r="IKX57" s="133"/>
      <c r="ILC57" s="133"/>
      <c r="ILH57" s="133"/>
      <c r="ILM57" s="133"/>
      <c r="ILR57" s="133"/>
      <c r="ILW57" s="133"/>
      <c r="IMB57" s="133"/>
      <c r="IMG57" s="133"/>
      <c r="IML57" s="133"/>
      <c r="IMQ57" s="133"/>
      <c r="IMV57" s="133"/>
      <c r="INA57" s="133"/>
      <c r="INF57" s="133"/>
      <c r="INK57" s="133"/>
      <c r="INP57" s="133"/>
      <c r="INU57" s="133"/>
      <c r="INZ57" s="133"/>
      <c r="IOE57" s="133"/>
      <c r="IOJ57" s="133"/>
      <c r="IOO57" s="133"/>
      <c r="IOT57" s="133"/>
      <c r="IOY57" s="133"/>
      <c r="IPD57" s="133"/>
      <c r="IPI57" s="133"/>
      <c r="IPN57" s="133"/>
      <c r="IPS57" s="133"/>
      <c r="IPX57" s="133"/>
      <c r="IQC57" s="133"/>
      <c r="IQH57" s="133"/>
      <c r="IQM57" s="133"/>
      <c r="IQR57" s="133"/>
      <c r="IQW57" s="133"/>
      <c r="IRB57" s="133"/>
      <c r="IRG57" s="133"/>
      <c r="IRL57" s="133"/>
      <c r="IRQ57" s="133"/>
      <c r="IRV57" s="133"/>
      <c r="ISA57" s="133"/>
      <c r="ISF57" s="133"/>
      <c r="ISK57" s="133"/>
      <c r="ISP57" s="133"/>
      <c r="ISU57" s="133"/>
      <c r="ISZ57" s="133"/>
      <c r="ITE57" s="133"/>
      <c r="ITJ57" s="133"/>
      <c r="ITO57" s="133"/>
      <c r="ITT57" s="133"/>
      <c r="ITY57" s="133"/>
      <c r="IUD57" s="133"/>
      <c r="IUI57" s="133"/>
      <c r="IUN57" s="133"/>
      <c r="IUS57" s="133"/>
      <c r="IUX57" s="133"/>
      <c r="IVC57" s="133"/>
      <c r="IVH57" s="133"/>
      <c r="IVM57" s="133"/>
      <c r="IVR57" s="133"/>
      <c r="IVW57" s="133"/>
      <c r="IWB57" s="133"/>
      <c r="IWG57" s="133"/>
      <c r="IWL57" s="133"/>
      <c r="IWQ57" s="133"/>
      <c r="IWV57" s="133"/>
      <c r="IXA57" s="133"/>
      <c r="IXF57" s="133"/>
      <c r="IXK57" s="133"/>
      <c r="IXP57" s="133"/>
      <c r="IXU57" s="133"/>
      <c r="IXZ57" s="133"/>
      <c r="IYE57" s="133"/>
      <c r="IYJ57" s="133"/>
      <c r="IYO57" s="133"/>
      <c r="IYT57" s="133"/>
      <c r="IYY57" s="133"/>
      <c r="IZD57" s="133"/>
      <c r="IZI57" s="133"/>
      <c r="IZN57" s="133"/>
      <c r="IZS57" s="133"/>
      <c r="IZX57" s="133"/>
      <c r="JAC57" s="133"/>
      <c r="JAH57" s="133"/>
      <c r="JAM57" s="133"/>
      <c r="JAR57" s="133"/>
      <c r="JAW57" s="133"/>
      <c r="JBB57" s="133"/>
      <c r="JBG57" s="133"/>
      <c r="JBL57" s="133"/>
      <c r="JBQ57" s="133"/>
      <c r="JBV57" s="133"/>
      <c r="JCA57" s="133"/>
      <c r="JCF57" s="133"/>
      <c r="JCK57" s="133"/>
      <c r="JCP57" s="133"/>
      <c r="JCU57" s="133"/>
      <c r="JCZ57" s="133"/>
      <c r="JDE57" s="133"/>
      <c r="JDJ57" s="133"/>
      <c r="JDO57" s="133"/>
      <c r="JDT57" s="133"/>
      <c r="JDY57" s="133"/>
      <c r="JED57" s="133"/>
      <c r="JEI57" s="133"/>
      <c r="JEN57" s="133"/>
      <c r="JES57" s="133"/>
      <c r="JEX57" s="133"/>
      <c r="JFC57" s="133"/>
      <c r="JFH57" s="133"/>
      <c r="JFM57" s="133"/>
      <c r="JFR57" s="133"/>
      <c r="JFW57" s="133"/>
      <c r="JGB57" s="133"/>
      <c r="JGG57" s="133"/>
      <c r="JGL57" s="133"/>
      <c r="JGQ57" s="133"/>
      <c r="JGV57" s="133"/>
      <c r="JHA57" s="133"/>
      <c r="JHF57" s="133"/>
      <c r="JHK57" s="133"/>
      <c r="JHP57" s="133"/>
      <c r="JHU57" s="133"/>
      <c r="JHZ57" s="133"/>
      <c r="JIE57" s="133"/>
      <c r="JIJ57" s="133"/>
      <c r="JIO57" s="133"/>
      <c r="JIT57" s="133"/>
      <c r="JIY57" s="133"/>
      <c r="JJD57" s="133"/>
      <c r="JJI57" s="133"/>
      <c r="JJN57" s="133"/>
      <c r="JJS57" s="133"/>
      <c r="JJX57" s="133"/>
      <c r="JKC57" s="133"/>
      <c r="JKH57" s="133"/>
      <c r="JKM57" s="133"/>
      <c r="JKR57" s="133"/>
      <c r="JKW57" s="133"/>
      <c r="JLB57" s="133"/>
      <c r="JLG57" s="133"/>
      <c r="JLL57" s="133"/>
      <c r="JLQ57" s="133"/>
      <c r="JLV57" s="133"/>
      <c r="JMA57" s="133"/>
      <c r="JMF57" s="133"/>
      <c r="JMK57" s="133"/>
      <c r="JMP57" s="133"/>
      <c r="JMU57" s="133"/>
      <c r="JMZ57" s="133"/>
      <c r="JNE57" s="133"/>
      <c r="JNJ57" s="133"/>
      <c r="JNO57" s="133"/>
      <c r="JNT57" s="133"/>
      <c r="JNY57" s="133"/>
      <c r="JOD57" s="133"/>
      <c r="JOI57" s="133"/>
      <c r="JON57" s="133"/>
      <c r="JOS57" s="133"/>
      <c r="JOX57" s="133"/>
      <c r="JPC57" s="133"/>
      <c r="JPH57" s="133"/>
      <c r="JPM57" s="133"/>
      <c r="JPR57" s="133"/>
      <c r="JPW57" s="133"/>
      <c r="JQB57" s="133"/>
      <c r="JQG57" s="133"/>
      <c r="JQL57" s="133"/>
      <c r="JQQ57" s="133"/>
      <c r="JQV57" s="133"/>
      <c r="JRA57" s="133"/>
      <c r="JRF57" s="133"/>
      <c r="JRK57" s="133"/>
      <c r="JRP57" s="133"/>
      <c r="JRU57" s="133"/>
      <c r="JRZ57" s="133"/>
      <c r="JSE57" s="133"/>
      <c r="JSJ57" s="133"/>
      <c r="JSO57" s="133"/>
      <c r="JST57" s="133"/>
      <c r="JSY57" s="133"/>
      <c r="JTD57" s="133"/>
      <c r="JTI57" s="133"/>
      <c r="JTN57" s="133"/>
      <c r="JTS57" s="133"/>
      <c r="JTX57" s="133"/>
      <c r="JUC57" s="133"/>
      <c r="JUH57" s="133"/>
      <c r="JUM57" s="133"/>
      <c r="JUR57" s="133"/>
      <c r="JUW57" s="133"/>
      <c r="JVB57" s="133"/>
      <c r="JVG57" s="133"/>
      <c r="JVL57" s="133"/>
      <c r="JVQ57" s="133"/>
      <c r="JVV57" s="133"/>
      <c r="JWA57" s="133"/>
      <c r="JWF57" s="133"/>
      <c r="JWK57" s="133"/>
      <c r="JWP57" s="133"/>
      <c r="JWU57" s="133"/>
      <c r="JWZ57" s="133"/>
      <c r="JXE57" s="133"/>
      <c r="JXJ57" s="133"/>
      <c r="JXO57" s="133"/>
      <c r="JXT57" s="133"/>
      <c r="JXY57" s="133"/>
      <c r="JYD57" s="133"/>
      <c r="JYI57" s="133"/>
      <c r="JYN57" s="133"/>
      <c r="JYS57" s="133"/>
      <c r="JYX57" s="133"/>
      <c r="JZC57" s="133"/>
      <c r="JZH57" s="133"/>
      <c r="JZM57" s="133"/>
      <c r="JZR57" s="133"/>
      <c r="JZW57" s="133"/>
      <c r="KAB57" s="133"/>
      <c r="KAG57" s="133"/>
      <c r="KAL57" s="133"/>
      <c r="KAQ57" s="133"/>
      <c r="KAV57" s="133"/>
      <c r="KBA57" s="133"/>
      <c r="KBF57" s="133"/>
      <c r="KBK57" s="133"/>
      <c r="KBP57" s="133"/>
      <c r="KBU57" s="133"/>
      <c r="KBZ57" s="133"/>
      <c r="KCE57" s="133"/>
      <c r="KCJ57" s="133"/>
      <c r="KCO57" s="133"/>
      <c r="KCT57" s="133"/>
      <c r="KCY57" s="133"/>
      <c r="KDD57" s="133"/>
      <c r="KDI57" s="133"/>
      <c r="KDN57" s="133"/>
      <c r="KDS57" s="133"/>
      <c r="KDX57" s="133"/>
      <c r="KEC57" s="133"/>
      <c r="KEH57" s="133"/>
      <c r="KEM57" s="133"/>
      <c r="KER57" s="133"/>
      <c r="KEW57" s="133"/>
      <c r="KFB57" s="133"/>
      <c r="KFG57" s="133"/>
      <c r="KFL57" s="133"/>
      <c r="KFQ57" s="133"/>
      <c r="KFV57" s="133"/>
      <c r="KGA57" s="133"/>
      <c r="KGF57" s="133"/>
      <c r="KGK57" s="133"/>
      <c r="KGP57" s="133"/>
      <c r="KGU57" s="133"/>
      <c r="KGZ57" s="133"/>
      <c r="KHE57" s="133"/>
      <c r="KHJ57" s="133"/>
      <c r="KHO57" s="133"/>
      <c r="KHT57" s="133"/>
      <c r="KHY57" s="133"/>
      <c r="KID57" s="133"/>
      <c r="KII57" s="133"/>
      <c r="KIN57" s="133"/>
      <c r="KIS57" s="133"/>
      <c r="KIX57" s="133"/>
      <c r="KJC57" s="133"/>
      <c r="KJH57" s="133"/>
      <c r="KJM57" s="133"/>
      <c r="KJR57" s="133"/>
      <c r="KJW57" s="133"/>
      <c r="KKB57" s="133"/>
      <c r="KKG57" s="133"/>
      <c r="KKL57" s="133"/>
      <c r="KKQ57" s="133"/>
      <c r="KKV57" s="133"/>
      <c r="KLA57" s="133"/>
      <c r="KLF57" s="133"/>
      <c r="KLK57" s="133"/>
      <c r="KLP57" s="133"/>
      <c r="KLU57" s="133"/>
      <c r="KLZ57" s="133"/>
      <c r="KME57" s="133"/>
      <c r="KMJ57" s="133"/>
      <c r="KMO57" s="133"/>
      <c r="KMT57" s="133"/>
      <c r="KMY57" s="133"/>
      <c r="KND57" s="133"/>
      <c r="KNI57" s="133"/>
      <c r="KNN57" s="133"/>
      <c r="KNS57" s="133"/>
      <c r="KNX57" s="133"/>
      <c r="KOC57" s="133"/>
      <c r="KOH57" s="133"/>
      <c r="KOM57" s="133"/>
      <c r="KOR57" s="133"/>
      <c r="KOW57" s="133"/>
      <c r="KPB57" s="133"/>
      <c r="KPG57" s="133"/>
      <c r="KPL57" s="133"/>
      <c r="KPQ57" s="133"/>
      <c r="KPV57" s="133"/>
      <c r="KQA57" s="133"/>
      <c r="KQF57" s="133"/>
      <c r="KQK57" s="133"/>
      <c r="KQP57" s="133"/>
      <c r="KQU57" s="133"/>
      <c r="KQZ57" s="133"/>
      <c r="KRE57" s="133"/>
      <c r="KRJ57" s="133"/>
      <c r="KRO57" s="133"/>
      <c r="KRT57" s="133"/>
      <c r="KRY57" s="133"/>
      <c r="KSD57" s="133"/>
      <c r="KSI57" s="133"/>
      <c r="KSN57" s="133"/>
      <c r="KSS57" s="133"/>
      <c r="KSX57" s="133"/>
      <c r="KTC57" s="133"/>
      <c r="KTH57" s="133"/>
      <c r="KTM57" s="133"/>
      <c r="KTR57" s="133"/>
      <c r="KTW57" s="133"/>
      <c r="KUB57" s="133"/>
      <c r="KUG57" s="133"/>
      <c r="KUL57" s="133"/>
      <c r="KUQ57" s="133"/>
      <c r="KUV57" s="133"/>
      <c r="KVA57" s="133"/>
      <c r="KVF57" s="133"/>
      <c r="KVK57" s="133"/>
      <c r="KVP57" s="133"/>
      <c r="KVU57" s="133"/>
      <c r="KVZ57" s="133"/>
      <c r="KWE57" s="133"/>
      <c r="KWJ57" s="133"/>
      <c r="KWO57" s="133"/>
      <c r="KWT57" s="133"/>
      <c r="KWY57" s="133"/>
      <c r="KXD57" s="133"/>
      <c r="KXI57" s="133"/>
      <c r="KXN57" s="133"/>
      <c r="KXS57" s="133"/>
      <c r="KXX57" s="133"/>
      <c r="KYC57" s="133"/>
      <c r="KYH57" s="133"/>
      <c r="KYM57" s="133"/>
      <c r="KYR57" s="133"/>
      <c r="KYW57" s="133"/>
      <c r="KZB57" s="133"/>
      <c r="KZG57" s="133"/>
      <c r="KZL57" s="133"/>
      <c r="KZQ57" s="133"/>
      <c r="KZV57" s="133"/>
      <c r="LAA57" s="133"/>
      <c r="LAF57" s="133"/>
      <c r="LAK57" s="133"/>
      <c r="LAP57" s="133"/>
      <c r="LAU57" s="133"/>
      <c r="LAZ57" s="133"/>
      <c r="LBE57" s="133"/>
      <c r="LBJ57" s="133"/>
      <c r="LBO57" s="133"/>
      <c r="LBT57" s="133"/>
      <c r="LBY57" s="133"/>
      <c r="LCD57" s="133"/>
      <c r="LCI57" s="133"/>
      <c r="LCN57" s="133"/>
      <c r="LCS57" s="133"/>
      <c r="LCX57" s="133"/>
      <c r="LDC57" s="133"/>
      <c r="LDH57" s="133"/>
      <c r="LDM57" s="133"/>
      <c r="LDR57" s="133"/>
      <c r="LDW57" s="133"/>
      <c r="LEB57" s="133"/>
      <c r="LEG57" s="133"/>
      <c r="LEL57" s="133"/>
      <c r="LEQ57" s="133"/>
      <c r="LEV57" s="133"/>
      <c r="LFA57" s="133"/>
      <c r="LFF57" s="133"/>
      <c r="LFK57" s="133"/>
      <c r="LFP57" s="133"/>
      <c r="LFU57" s="133"/>
      <c r="LFZ57" s="133"/>
      <c r="LGE57" s="133"/>
      <c r="LGJ57" s="133"/>
      <c r="LGO57" s="133"/>
      <c r="LGT57" s="133"/>
      <c r="LGY57" s="133"/>
      <c r="LHD57" s="133"/>
      <c r="LHI57" s="133"/>
      <c r="LHN57" s="133"/>
      <c r="LHS57" s="133"/>
      <c r="LHX57" s="133"/>
      <c r="LIC57" s="133"/>
      <c r="LIH57" s="133"/>
      <c r="LIM57" s="133"/>
      <c r="LIR57" s="133"/>
      <c r="LIW57" s="133"/>
      <c r="LJB57" s="133"/>
      <c r="LJG57" s="133"/>
      <c r="LJL57" s="133"/>
      <c r="LJQ57" s="133"/>
      <c r="LJV57" s="133"/>
      <c r="LKA57" s="133"/>
      <c r="LKF57" s="133"/>
      <c r="LKK57" s="133"/>
      <c r="LKP57" s="133"/>
      <c r="LKU57" s="133"/>
      <c r="LKZ57" s="133"/>
      <c r="LLE57" s="133"/>
      <c r="LLJ57" s="133"/>
      <c r="LLO57" s="133"/>
      <c r="LLT57" s="133"/>
      <c r="LLY57" s="133"/>
      <c r="LMD57" s="133"/>
      <c r="LMI57" s="133"/>
      <c r="LMN57" s="133"/>
      <c r="LMS57" s="133"/>
      <c r="LMX57" s="133"/>
      <c r="LNC57" s="133"/>
      <c r="LNH57" s="133"/>
      <c r="LNM57" s="133"/>
      <c r="LNR57" s="133"/>
      <c r="LNW57" s="133"/>
      <c r="LOB57" s="133"/>
      <c r="LOG57" s="133"/>
      <c r="LOL57" s="133"/>
      <c r="LOQ57" s="133"/>
      <c r="LOV57" s="133"/>
      <c r="LPA57" s="133"/>
      <c r="LPF57" s="133"/>
      <c r="LPK57" s="133"/>
      <c r="LPP57" s="133"/>
      <c r="LPU57" s="133"/>
      <c r="LPZ57" s="133"/>
      <c r="LQE57" s="133"/>
      <c r="LQJ57" s="133"/>
      <c r="LQO57" s="133"/>
      <c r="LQT57" s="133"/>
      <c r="LQY57" s="133"/>
      <c r="LRD57" s="133"/>
      <c r="LRI57" s="133"/>
      <c r="LRN57" s="133"/>
      <c r="LRS57" s="133"/>
      <c r="LRX57" s="133"/>
      <c r="LSC57" s="133"/>
      <c r="LSH57" s="133"/>
      <c r="LSM57" s="133"/>
      <c r="LSR57" s="133"/>
      <c r="LSW57" s="133"/>
      <c r="LTB57" s="133"/>
      <c r="LTG57" s="133"/>
      <c r="LTL57" s="133"/>
      <c r="LTQ57" s="133"/>
      <c r="LTV57" s="133"/>
      <c r="LUA57" s="133"/>
      <c r="LUF57" s="133"/>
      <c r="LUK57" s="133"/>
      <c r="LUP57" s="133"/>
      <c r="LUU57" s="133"/>
      <c r="LUZ57" s="133"/>
      <c r="LVE57" s="133"/>
      <c r="LVJ57" s="133"/>
      <c r="LVO57" s="133"/>
      <c r="LVT57" s="133"/>
      <c r="LVY57" s="133"/>
      <c r="LWD57" s="133"/>
      <c r="LWI57" s="133"/>
      <c r="LWN57" s="133"/>
      <c r="LWS57" s="133"/>
      <c r="LWX57" s="133"/>
      <c r="LXC57" s="133"/>
      <c r="LXH57" s="133"/>
      <c r="LXM57" s="133"/>
      <c r="LXR57" s="133"/>
      <c r="LXW57" s="133"/>
      <c r="LYB57" s="133"/>
      <c r="LYG57" s="133"/>
      <c r="LYL57" s="133"/>
      <c r="LYQ57" s="133"/>
      <c r="LYV57" s="133"/>
      <c r="LZA57" s="133"/>
      <c r="LZF57" s="133"/>
      <c r="LZK57" s="133"/>
      <c r="LZP57" s="133"/>
      <c r="LZU57" s="133"/>
      <c r="LZZ57" s="133"/>
      <c r="MAE57" s="133"/>
      <c r="MAJ57" s="133"/>
      <c r="MAO57" s="133"/>
      <c r="MAT57" s="133"/>
      <c r="MAY57" s="133"/>
      <c r="MBD57" s="133"/>
      <c r="MBI57" s="133"/>
      <c r="MBN57" s="133"/>
      <c r="MBS57" s="133"/>
      <c r="MBX57" s="133"/>
      <c r="MCC57" s="133"/>
      <c r="MCH57" s="133"/>
      <c r="MCM57" s="133"/>
      <c r="MCR57" s="133"/>
      <c r="MCW57" s="133"/>
      <c r="MDB57" s="133"/>
      <c r="MDG57" s="133"/>
      <c r="MDL57" s="133"/>
      <c r="MDQ57" s="133"/>
      <c r="MDV57" s="133"/>
      <c r="MEA57" s="133"/>
      <c r="MEF57" s="133"/>
      <c r="MEK57" s="133"/>
      <c r="MEP57" s="133"/>
      <c r="MEU57" s="133"/>
      <c r="MEZ57" s="133"/>
      <c r="MFE57" s="133"/>
      <c r="MFJ57" s="133"/>
      <c r="MFO57" s="133"/>
      <c r="MFT57" s="133"/>
      <c r="MFY57" s="133"/>
      <c r="MGD57" s="133"/>
      <c r="MGI57" s="133"/>
      <c r="MGN57" s="133"/>
      <c r="MGS57" s="133"/>
      <c r="MGX57" s="133"/>
      <c r="MHC57" s="133"/>
      <c r="MHH57" s="133"/>
      <c r="MHM57" s="133"/>
      <c r="MHR57" s="133"/>
      <c r="MHW57" s="133"/>
      <c r="MIB57" s="133"/>
      <c r="MIG57" s="133"/>
      <c r="MIL57" s="133"/>
      <c r="MIQ57" s="133"/>
      <c r="MIV57" s="133"/>
      <c r="MJA57" s="133"/>
      <c r="MJF57" s="133"/>
      <c r="MJK57" s="133"/>
      <c r="MJP57" s="133"/>
      <c r="MJU57" s="133"/>
      <c r="MJZ57" s="133"/>
      <c r="MKE57" s="133"/>
      <c r="MKJ57" s="133"/>
      <c r="MKO57" s="133"/>
      <c r="MKT57" s="133"/>
      <c r="MKY57" s="133"/>
      <c r="MLD57" s="133"/>
      <c r="MLI57" s="133"/>
      <c r="MLN57" s="133"/>
      <c r="MLS57" s="133"/>
      <c r="MLX57" s="133"/>
      <c r="MMC57" s="133"/>
      <c r="MMH57" s="133"/>
      <c r="MMM57" s="133"/>
      <c r="MMR57" s="133"/>
      <c r="MMW57" s="133"/>
      <c r="MNB57" s="133"/>
      <c r="MNG57" s="133"/>
      <c r="MNL57" s="133"/>
      <c r="MNQ57" s="133"/>
      <c r="MNV57" s="133"/>
      <c r="MOA57" s="133"/>
      <c r="MOF57" s="133"/>
      <c r="MOK57" s="133"/>
      <c r="MOP57" s="133"/>
      <c r="MOU57" s="133"/>
      <c r="MOZ57" s="133"/>
      <c r="MPE57" s="133"/>
      <c r="MPJ57" s="133"/>
      <c r="MPO57" s="133"/>
      <c r="MPT57" s="133"/>
      <c r="MPY57" s="133"/>
      <c r="MQD57" s="133"/>
      <c r="MQI57" s="133"/>
      <c r="MQN57" s="133"/>
      <c r="MQS57" s="133"/>
      <c r="MQX57" s="133"/>
      <c r="MRC57" s="133"/>
      <c r="MRH57" s="133"/>
      <c r="MRM57" s="133"/>
      <c r="MRR57" s="133"/>
      <c r="MRW57" s="133"/>
      <c r="MSB57" s="133"/>
      <c r="MSG57" s="133"/>
      <c r="MSL57" s="133"/>
      <c r="MSQ57" s="133"/>
      <c r="MSV57" s="133"/>
      <c r="MTA57" s="133"/>
      <c r="MTF57" s="133"/>
      <c r="MTK57" s="133"/>
      <c r="MTP57" s="133"/>
      <c r="MTU57" s="133"/>
      <c r="MTZ57" s="133"/>
      <c r="MUE57" s="133"/>
      <c r="MUJ57" s="133"/>
      <c r="MUO57" s="133"/>
      <c r="MUT57" s="133"/>
      <c r="MUY57" s="133"/>
      <c r="MVD57" s="133"/>
      <c r="MVI57" s="133"/>
      <c r="MVN57" s="133"/>
      <c r="MVS57" s="133"/>
      <c r="MVX57" s="133"/>
      <c r="MWC57" s="133"/>
      <c r="MWH57" s="133"/>
      <c r="MWM57" s="133"/>
      <c r="MWR57" s="133"/>
      <c r="MWW57" s="133"/>
      <c r="MXB57" s="133"/>
      <c r="MXG57" s="133"/>
      <c r="MXL57" s="133"/>
      <c r="MXQ57" s="133"/>
      <c r="MXV57" s="133"/>
      <c r="MYA57" s="133"/>
      <c r="MYF57" s="133"/>
      <c r="MYK57" s="133"/>
      <c r="MYP57" s="133"/>
      <c r="MYU57" s="133"/>
      <c r="MYZ57" s="133"/>
      <c r="MZE57" s="133"/>
      <c r="MZJ57" s="133"/>
      <c r="MZO57" s="133"/>
      <c r="MZT57" s="133"/>
      <c r="MZY57" s="133"/>
      <c r="NAD57" s="133"/>
      <c r="NAI57" s="133"/>
      <c r="NAN57" s="133"/>
      <c r="NAS57" s="133"/>
      <c r="NAX57" s="133"/>
      <c r="NBC57" s="133"/>
      <c r="NBH57" s="133"/>
      <c r="NBM57" s="133"/>
      <c r="NBR57" s="133"/>
      <c r="NBW57" s="133"/>
      <c r="NCB57" s="133"/>
      <c r="NCG57" s="133"/>
      <c r="NCL57" s="133"/>
      <c r="NCQ57" s="133"/>
      <c r="NCV57" s="133"/>
      <c r="NDA57" s="133"/>
      <c r="NDF57" s="133"/>
      <c r="NDK57" s="133"/>
      <c r="NDP57" s="133"/>
      <c r="NDU57" s="133"/>
      <c r="NDZ57" s="133"/>
      <c r="NEE57" s="133"/>
      <c r="NEJ57" s="133"/>
      <c r="NEO57" s="133"/>
      <c r="NET57" s="133"/>
      <c r="NEY57" s="133"/>
      <c r="NFD57" s="133"/>
      <c r="NFI57" s="133"/>
      <c r="NFN57" s="133"/>
      <c r="NFS57" s="133"/>
      <c r="NFX57" s="133"/>
      <c r="NGC57" s="133"/>
      <c r="NGH57" s="133"/>
      <c r="NGM57" s="133"/>
      <c r="NGR57" s="133"/>
      <c r="NGW57" s="133"/>
      <c r="NHB57" s="133"/>
      <c r="NHG57" s="133"/>
      <c r="NHL57" s="133"/>
      <c r="NHQ57" s="133"/>
      <c r="NHV57" s="133"/>
      <c r="NIA57" s="133"/>
      <c r="NIF57" s="133"/>
      <c r="NIK57" s="133"/>
      <c r="NIP57" s="133"/>
      <c r="NIU57" s="133"/>
      <c r="NIZ57" s="133"/>
      <c r="NJE57" s="133"/>
      <c r="NJJ57" s="133"/>
      <c r="NJO57" s="133"/>
      <c r="NJT57" s="133"/>
      <c r="NJY57" s="133"/>
      <c r="NKD57" s="133"/>
      <c r="NKI57" s="133"/>
      <c r="NKN57" s="133"/>
      <c r="NKS57" s="133"/>
      <c r="NKX57" s="133"/>
      <c r="NLC57" s="133"/>
      <c r="NLH57" s="133"/>
      <c r="NLM57" s="133"/>
      <c r="NLR57" s="133"/>
      <c r="NLW57" s="133"/>
      <c r="NMB57" s="133"/>
      <c r="NMG57" s="133"/>
      <c r="NML57" s="133"/>
      <c r="NMQ57" s="133"/>
      <c r="NMV57" s="133"/>
      <c r="NNA57" s="133"/>
      <c r="NNF57" s="133"/>
      <c r="NNK57" s="133"/>
      <c r="NNP57" s="133"/>
      <c r="NNU57" s="133"/>
      <c r="NNZ57" s="133"/>
      <c r="NOE57" s="133"/>
      <c r="NOJ57" s="133"/>
      <c r="NOO57" s="133"/>
      <c r="NOT57" s="133"/>
      <c r="NOY57" s="133"/>
      <c r="NPD57" s="133"/>
      <c r="NPI57" s="133"/>
      <c r="NPN57" s="133"/>
      <c r="NPS57" s="133"/>
      <c r="NPX57" s="133"/>
      <c r="NQC57" s="133"/>
      <c r="NQH57" s="133"/>
      <c r="NQM57" s="133"/>
      <c r="NQR57" s="133"/>
      <c r="NQW57" s="133"/>
      <c r="NRB57" s="133"/>
      <c r="NRG57" s="133"/>
      <c r="NRL57" s="133"/>
      <c r="NRQ57" s="133"/>
      <c r="NRV57" s="133"/>
      <c r="NSA57" s="133"/>
      <c r="NSF57" s="133"/>
      <c r="NSK57" s="133"/>
      <c r="NSP57" s="133"/>
      <c r="NSU57" s="133"/>
      <c r="NSZ57" s="133"/>
      <c r="NTE57" s="133"/>
      <c r="NTJ57" s="133"/>
      <c r="NTO57" s="133"/>
      <c r="NTT57" s="133"/>
      <c r="NTY57" s="133"/>
      <c r="NUD57" s="133"/>
      <c r="NUI57" s="133"/>
      <c r="NUN57" s="133"/>
      <c r="NUS57" s="133"/>
      <c r="NUX57" s="133"/>
      <c r="NVC57" s="133"/>
      <c r="NVH57" s="133"/>
      <c r="NVM57" s="133"/>
      <c r="NVR57" s="133"/>
      <c r="NVW57" s="133"/>
      <c r="NWB57" s="133"/>
      <c r="NWG57" s="133"/>
      <c r="NWL57" s="133"/>
      <c r="NWQ57" s="133"/>
      <c r="NWV57" s="133"/>
      <c r="NXA57" s="133"/>
      <c r="NXF57" s="133"/>
      <c r="NXK57" s="133"/>
      <c r="NXP57" s="133"/>
      <c r="NXU57" s="133"/>
      <c r="NXZ57" s="133"/>
      <c r="NYE57" s="133"/>
      <c r="NYJ57" s="133"/>
      <c r="NYO57" s="133"/>
      <c r="NYT57" s="133"/>
      <c r="NYY57" s="133"/>
      <c r="NZD57" s="133"/>
      <c r="NZI57" s="133"/>
      <c r="NZN57" s="133"/>
      <c r="NZS57" s="133"/>
      <c r="NZX57" s="133"/>
      <c r="OAC57" s="133"/>
      <c r="OAH57" s="133"/>
      <c r="OAM57" s="133"/>
      <c r="OAR57" s="133"/>
      <c r="OAW57" s="133"/>
      <c r="OBB57" s="133"/>
      <c r="OBG57" s="133"/>
      <c r="OBL57" s="133"/>
      <c r="OBQ57" s="133"/>
      <c r="OBV57" s="133"/>
      <c r="OCA57" s="133"/>
      <c r="OCF57" s="133"/>
      <c r="OCK57" s="133"/>
      <c r="OCP57" s="133"/>
      <c r="OCU57" s="133"/>
      <c r="OCZ57" s="133"/>
      <c r="ODE57" s="133"/>
      <c r="ODJ57" s="133"/>
      <c r="ODO57" s="133"/>
      <c r="ODT57" s="133"/>
      <c r="ODY57" s="133"/>
      <c r="OED57" s="133"/>
      <c r="OEI57" s="133"/>
      <c r="OEN57" s="133"/>
      <c r="OES57" s="133"/>
      <c r="OEX57" s="133"/>
      <c r="OFC57" s="133"/>
      <c r="OFH57" s="133"/>
      <c r="OFM57" s="133"/>
      <c r="OFR57" s="133"/>
      <c r="OFW57" s="133"/>
      <c r="OGB57" s="133"/>
      <c r="OGG57" s="133"/>
      <c r="OGL57" s="133"/>
      <c r="OGQ57" s="133"/>
      <c r="OGV57" s="133"/>
      <c r="OHA57" s="133"/>
      <c r="OHF57" s="133"/>
      <c r="OHK57" s="133"/>
      <c r="OHP57" s="133"/>
      <c r="OHU57" s="133"/>
      <c r="OHZ57" s="133"/>
      <c r="OIE57" s="133"/>
      <c r="OIJ57" s="133"/>
      <c r="OIO57" s="133"/>
      <c r="OIT57" s="133"/>
      <c r="OIY57" s="133"/>
      <c r="OJD57" s="133"/>
      <c r="OJI57" s="133"/>
      <c r="OJN57" s="133"/>
      <c r="OJS57" s="133"/>
      <c r="OJX57" s="133"/>
      <c r="OKC57" s="133"/>
      <c r="OKH57" s="133"/>
      <c r="OKM57" s="133"/>
      <c r="OKR57" s="133"/>
      <c r="OKW57" s="133"/>
      <c r="OLB57" s="133"/>
      <c r="OLG57" s="133"/>
      <c r="OLL57" s="133"/>
      <c r="OLQ57" s="133"/>
      <c r="OLV57" s="133"/>
      <c r="OMA57" s="133"/>
      <c r="OMF57" s="133"/>
      <c r="OMK57" s="133"/>
      <c r="OMP57" s="133"/>
      <c r="OMU57" s="133"/>
      <c r="OMZ57" s="133"/>
      <c r="ONE57" s="133"/>
      <c r="ONJ57" s="133"/>
      <c r="ONO57" s="133"/>
      <c r="ONT57" s="133"/>
      <c r="ONY57" s="133"/>
      <c r="OOD57" s="133"/>
      <c r="OOI57" s="133"/>
      <c r="OON57" s="133"/>
      <c r="OOS57" s="133"/>
      <c r="OOX57" s="133"/>
      <c r="OPC57" s="133"/>
      <c r="OPH57" s="133"/>
      <c r="OPM57" s="133"/>
      <c r="OPR57" s="133"/>
      <c r="OPW57" s="133"/>
      <c r="OQB57" s="133"/>
      <c r="OQG57" s="133"/>
      <c r="OQL57" s="133"/>
      <c r="OQQ57" s="133"/>
      <c r="OQV57" s="133"/>
      <c r="ORA57" s="133"/>
      <c r="ORF57" s="133"/>
      <c r="ORK57" s="133"/>
      <c r="ORP57" s="133"/>
      <c r="ORU57" s="133"/>
      <c r="ORZ57" s="133"/>
      <c r="OSE57" s="133"/>
      <c r="OSJ57" s="133"/>
      <c r="OSO57" s="133"/>
      <c r="OST57" s="133"/>
      <c r="OSY57" s="133"/>
      <c r="OTD57" s="133"/>
      <c r="OTI57" s="133"/>
      <c r="OTN57" s="133"/>
      <c r="OTS57" s="133"/>
      <c r="OTX57" s="133"/>
      <c r="OUC57" s="133"/>
      <c r="OUH57" s="133"/>
      <c r="OUM57" s="133"/>
      <c r="OUR57" s="133"/>
      <c r="OUW57" s="133"/>
      <c r="OVB57" s="133"/>
      <c r="OVG57" s="133"/>
      <c r="OVL57" s="133"/>
      <c r="OVQ57" s="133"/>
      <c r="OVV57" s="133"/>
      <c r="OWA57" s="133"/>
      <c r="OWF57" s="133"/>
      <c r="OWK57" s="133"/>
      <c r="OWP57" s="133"/>
      <c r="OWU57" s="133"/>
      <c r="OWZ57" s="133"/>
      <c r="OXE57" s="133"/>
      <c r="OXJ57" s="133"/>
      <c r="OXO57" s="133"/>
      <c r="OXT57" s="133"/>
      <c r="OXY57" s="133"/>
      <c r="OYD57" s="133"/>
      <c r="OYI57" s="133"/>
      <c r="OYN57" s="133"/>
      <c r="OYS57" s="133"/>
      <c r="OYX57" s="133"/>
      <c r="OZC57" s="133"/>
      <c r="OZH57" s="133"/>
      <c r="OZM57" s="133"/>
      <c r="OZR57" s="133"/>
      <c r="OZW57" s="133"/>
      <c r="PAB57" s="133"/>
      <c r="PAG57" s="133"/>
      <c r="PAL57" s="133"/>
      <c r="PAQ57" s="133"/>
      <c r="PAV57" s="133"/>
      <c r="PBA57" s="133"/>
      <c r="PBF57" s="133"/>
      <c r="PBK57" s="133"/>
      <c r="PBP57" s="133"/>
      <c r="PBU57" s="133"/>
      <c r="PBZ57" s="133"/>
      <c r="PCE57" s="133"/>
      <c r="PCJ57" s="133"/>
      <c r="PCO57" s="133"/>
      <c r="PCT57" s="133"/>
      <c r="PCY57" s="133"/>
      <c r="PDD57" s="133"/>
      <c r="PDI57" s="133"/>
      <c r="PDN57" s="133"/>
      <c r="PDS57" s="133"/>
      <c r="PDX57" s="133"/>
      <c r="PEC57" s="133"/>
      <c r="PEH57" s="133"/>
      <c r="PEM57" s="133"/>
      <c r="PER57" s="133"/>
      <c r="PEW57" s="133"/>
      <c r="PFB57" s="133"/>
      <c r="PFG57" s="133"/>
      <c r="PFL57" s="133"/>
      <c r="PFQ57" s="133"/>
      <c r="PFV57" s="133"/>
      <c r="PGA57" s="133"/>
      <c r="PGF57" s="133"/>
      <c r="PGK57" s="133"/>
      <c r="PGP57" s="133"/>
      <c r="PGU57" s="133"/>
      <c r="PGZ57" s="133"/>
      <c r="PHE57" s="133"/>
      <c r="PHJ57" s="133"/>
      <c r="PHO57" s="133"/>
      <c r="PHT57" s="133"/>
      <c r="PHY57" s="133"/>
      <c r="PID57" s="133"/>
      <c r="PII57" s="133"/>
      <c r="PIN57" s="133"/>
      <c r="PIS57" s="133"/>
      <c r="PIX57" s="133"/>
      <c r="PJC57" s="133"/>
      <c r="PJH57" s="133"/>
      <c r="PJM57" s="133"/>
      <c r="PJR57" s="133"/>
      <c r="PJW57" s="133"/>
      <c r="PKB57" s="133"/>
      <c r="PKG57" s="133"/>
      <c r="PKL57" s="133"/>
      <c r="PKQ57" s="133"/>
      <c r="PKV57" s="133"/>
      <c r="PLA57" s="133"/>
      <c r="PLF57" s="133"/>
      <c r="PLK57" s="133"/>
      <c r="PLP57" s="133"/>
      <c r="PLU57" s="133"/>
      <c r="PLZ57" s="133"/>
      <c r="PME57" s="133"/>
      <c r="PMJ57" s="133"/>
      <c r="PMO57" s="133"/>
      <c r="PMT57" s="133"/>
      <c r="PMY57" s="133"/>
      <c r="PND57" s="133"/>
      <c r="PNI57" s="133"/>
      <c r="PNN57" s="133"/>
      <c r="PNS57" s="133"/>
      <c r="PNX57" s="133"/>
      <c r="POC57" s="133"/>
      <c r="POH57" s="133"/>
      <c r="POM57" s="133"/>
      <c r="POR57" s="133"/>
      <c r="POW57" s="133"/>
      <c r="PPB57" s="133"/>
      <c r="PPG57" s="133"/>
      <c r="PPL57" s="133"/>
      <c r="PPQ57" s="133"/>
      <c r="PPV57" s="133"/>
      <c r="PQA57" s="133"/>
      <c r="PQF57" s="133"/>
      <c r="PQK57" s="133"/>
      <c r="PQP57" s="133"/>
      <c r="PQU57" s="133"/>
      <c r="PQZ57" s="133"/>
      <c r="PRE57" s="133"/>
      <c r="PRJ57" s="133"/>
      <c r="PRO57" s="133"/>
      <c r="PRT57" s="133"/>
      <c r="PRY57" s="133"/>
      <c r="PSD57" s="133"/>
      <c r="PSI57" s="133"/>
      <c r="PSN57" s="133"/>
      <c r="PSS57" s="133"/>
      <c r="PSX57" s="133"/>
      <c r="PTC57" s="133"/>
      <c r="PTH57" s="133"/>
      <c r="PTM57" s="133"/>
      <c r="PTR57" s="133"/>
      <c r="PTW57" s="133"/>
      <c r="PUB57" s="133"/>
      <c r="PUG57" s="133"/>
      <c r="PUL57" s="133"/>
      <c r="PUQ57" s="133"/>
      <c r="PUV57" s="133"/>
      <c r="PVA57" s="133"/>
      <c r="PVF57" s="133"/>
      <c r="PVK57" s="133"/>
      <c r="PVP57" s="133"/>
      <c r="PVU57" s="133"/>
      <c r="PVZ57" s="133"/>
      <c r="PWE57" s="133"/>
      <c r="PWJ57" s="133"/>
      <c r="PWO57" s="133"/>
      <c r="PWT57" s="133"/>
      <c r="PWY57" s="133"/>
      <c r="PXD57" s="133"/>
      <c r="PXI57" s="133"/>
      <c r="PXN57" s="133"/>
      <c r="PXS57" s="133"/>
      <c r="PXX57" s="133"/>
      <c r="PYC57" s="133"/>
      <c r="PYH57" s="133"/>
      <c r="PYM57" s="133"/>
      <c r="PYR57" s="133"/>
      <c r="PYW57" s="133"/>
      <c r="PZB57" s="133"/>
      <c r="PZG57" s="133"/>
      <c r="PZL57" s="133"/>
      <c r="PZQ57" s="133"/>
      <c r="PZV57" s="133"/>
      <c r="QAA57" s="133"/>
      <c r="QAF57" s="133"/>
      <c r="QAK57" s="133"/>
      <c r="QAP57" s="133"/>
      <c r="QAU57" s="133"/>
      <c r="QAZ57" s="133"/>
      <c r="QBE57" s="133"/>
      <c r="QBJ57" s="133"/>
      <c r="QBO57" s="133"/>
      <c r="QBT57" s="133"/>
      <c r="QBY57" s="133"/>
      <c r="QCD57" s="133"/>
      <c r="QCI57" s="133"/>
      <c r="QCN57" s="133"/>
      <c r="QCS57" s="133"/>
      <c r="QCX57" s="133"/>
      <c r="QDC57" s="133"/>
      <c r="QDH57" s="133"/>
      <c r="QDM57" s="133"/>
      <c r="QDR57" s="133"/>
      <c r="QDW57" s="133"/>
      <c r="QEB57" s="133"/>
      <c r="QEG57" s="133"/>
      <c r="QEL57" s="133"/>
      <c r="QEQ57" s="133"/>
      <c r="QEV57" s="133"/>
      <c r="QFA57" s="133"/>
      <c r="QFF57" s="133"/>
      <c r="QFK57" s="133"/>
      <c r="QFP57" s="133"/>
      <c r="QFU57" s="133"/>
      <c r="QFZ57" s="133"/>
      <c r="QGE57" s="133"/>
      <c r="QGJ57" s="133"/>
      <c r="QGO57" s="133"/>
      <c r="QGT57" s="133"/>
      <c r="QGY57" s="133"/>
      <c r="QHD57" s="133"/>
      <c r="QHI57" s="133"/>
      <c r="QHN57" s="133"/>
      <c r="QHS57" s="133"/>
      <c r="QHX57" s="133"/>
      <c r="QIC57" s="133"/>
      <c r="QIH57" s="133"/>
      <c r="QIM57" s="133"/>
      <c r="QIR57" s="133"/>
      <c r="QIW57" s="133"/>
      <c r="QJB57" s="133"/>
      <c r="QJG57" s="133"/>
      <c r="QJL57" s="133"/>
      <c r="QJQ57" s="133"/>
      <c r="QJV57" s="133"/>
      <c r="QKA57" s="133"/>
      <c r="QKF57" s="133"/>
      <c r="QKK57" s="133"/>
      <c r="QKP57" s="133"/>
      <c r="QKU57" s="133"/>
      <c r="QKZ57" s="133"/>
      <c r="QLE57" s="133"/>
      <c r="QLJ57" s="133"/>
      <c r="QLO57" s="133"/>
      <c r="QLT57" s="133"/>
      <c r="QLY57" s="133"/>
      <c r="QMD57" s="133"/>
      <c r="QMI57" s="133"/>
      <c r="QMN57" s="133"/>
      <c r="QMS57" s="133"/>
      <c r="QMX57" s="133"/>
      <c r="QNC57" s="133"/>
      <c r="QNH57" s="133"/>
      <c r="QNM57" s="133"/>
      <c r="QNR57" s="133"/>
      <c r="QNW57" s="133"/>
      <c r="QOB57" s="133"/>
      <c r="QOG57" s="133"/>
      <c r="QOL57" s="133"/>
      <c r="QOQ57" s="133"/>
      <c r="QOV57" s="133"/>
      <c r="QPA57" s="133"/>
      <c r="QPF57" s="133"/>
      <c r="QPK57" s="133"/>
      <c r="QPP57" s="133"/>
      <c r="QPU57" s="133"/>
      <c r="QPZ57" s="133"/>
      <c r="QQE57" s="133"/>
      <c r="QQJ57" s="133"/>
      <c r="QQO57" s="133"/>
      <c r="QQT57" s="133"/>
      <c r="QQY57" s="133"/>
      <c r="QRD57" s="133"/>
      <c r="QRI57" s="133"/>
      <c r="QRN57" s="133"/>
      <c r="QRS57" s="133"/>
      <c r="QRX57" s="133"/>
      <c r="QSC57" s="133"/>
      <c r="QSH57" s="133"/>
      <c r="QSM57" s="133"/>
      <c r="QSR57" s="133"/>
      <c r="QSW57" s="133"/>
      <c r="QTB57" s="133"/>
      <c r="QTG57" s="133"/>
      <c r="QTL57" s="133"/>
      <c r="QTQ57" s="133"/>
      <c r="QTV57" s="133"/>
      <c r="QUA57" s="133"/>
      <c r="QUF57" s="133"/>
      <c r="QUK57" s="133"/>
      <c r="QUP57" s="133"/>
      <c r="QUU57" s="133"/>
      <c r="QUZ57" s="133"/>
      <c r="QVE57" s="133"/>
      <c r="QVJ57" s="133"/>
      <c r="QVO57" s="133"/>
      <c r="QVT57" s="133"/>
      <c r="QVY57" s="133"/>
      <c r="QWD57" s="133"/>
      <c r="QWI57" s="133"/>
      <c r="QWN57" s="133"/>
      <c r="QWS57" s="133"/>
      <c r="QWX57" s="133"/>
      <c r="QXC57" s="133"/>
      <c r="QXH57" s="133"/>
      <c r="QXM57" s="133"/>
      <c r="QXR57" s="133"/>
      <c r="QXW57" s="133"/>
      <c r="QYB57" s="133"/>
      <c r="QYG57" s="133"/>
      <c r="QYL57" s="133"/>
      <c r="QYQ57" s="133"/>
      <c r="QYV57" s="133"/>
      <c r="QZA57" s="133"/>
      <c r="QZF57" s="133"/>
      <c r="QZK57" s="133"/>
      <c r="QZP57" s="133"/>
      <c r="QZU57" s="133"/>
      <c r="QZZ57" s="133"/>
      <c r="RAE57" s="133"/>
      <c r="RAJ57" s="133"/>
      <c r="RAO57" s="133"/>
      <c r="RAT57" s="133"/>
      <c r="RAY57" s="133"/>
      <c r="RBD57" s="133"/>
      <c r="RBI57" s="133"/>
      <c r="RBN57" s="133"/>
      <c r="RBS57" s="133"/>
      <c r="RBX57" s="133"/>
      <c r="RCC57" s="133"/>
      <c r="RCH57" s="133"/>
      <c r="RCM57" s="133"/>
      <c r="RCR57" s="133"/>
      <c r="RCW57" s="133"/>
      <c r="RDB57" s="133"/>
      <c r="RDG57" s="133"/>
      <c r="RDL57" s="133"/>
      <c r="RDQ57" s="133"/>
      <c r="RDV57" s="133"/>
      <c r="REA57" s="133"/>
      <c r="REF57" s="133"/>
      <c r="REK57" s="133"/>
      <c r="REP57" s="133"/>
      <c r="REU57" s="133"/>
      <c r="REZ57" s="133"/>
      <c r="RFE57" s="133"/>
      <c r="RFJ57" s="133"/>
      <c r="RFO57" s="133"/>
      <c r="RFT57" s="133"/>
      <c r="RFY57" s="133"/>
      <c r="RGD57" s="133"/>
      <c r="RGI57" s="133"/>
      <c r="RGN57" s="133"/>
      <c r="RGS57" s="133"/>
      <c r="RGX57" s="133"/>
      <c r="RHC57" s="133"/>
      <c r="RHH57" s="133"/>
      <c r="RHM57" s="133"/>
      <c r="RHR57" s="133"/>
      <c r="RHW57" s="133"/>
      <c r="RIB57" s="133"/>
      <c r="RIG57" s="133"/>
      <c r="RIL57" s="133"/>
      <c r="RIQ57" s="133"/>
      <c r="RIV57" s="133"/>
      <c r="RJA57" s="133"/>
      <c r="RJF57" s="133"/>
      <c r="RJK57" s="133"/>
      <c r="RJP57" s="133"/>
      <c r="RJU57" s="133"/>
      <c r="RJZ57" s="133"/>
      <c r="RKE57" s="133"/>
      <c r="RKJ57" s="133"/>
      <c r="RKO57" s="133"/>
      <c r="RKT57" s="133"/>
      <c r="RKY57" s="133"/>
      <c r="RLD57" s="133"/>
      <c r="RLI57" s="133"/>
      <c r="RLN57" s="133"/>
      <c r="RLS57" s="133"/>
      <c r="RLX57" s="133"/>
      <c r="RMC57" s="133"/>
      <c r="RMH57" s="133"/>
      <c r="RMM57" s="133"/>
      <c r="RMR57" s="133"/>
      <c r="RMW57" s="133"/>
      <c r="RNB57" s="133"/>
      <c r="RNG57" s="133"/>
      <c r="RNL57" s="133"/>
      <c r="RNQ57" s="133"/>
      <c r="RNV57" s="133"/>
      <c r="ROA57" s="133"/>
      <c r="ROF57" s="133"/>
      <c r="ROK57" s="133"/>
      <c r="ROP57" s="133"/>
      <c r="ROU57" s="133"/>
      <c r="ROZ57" s="133"/>
      <c r="RPE57" s="133"/>
      <c r="RPJ57" s="133"/>
      <c r="RPO57" s="133"/>
      <c r="RPT57" s="133"/>
      <c r="RPY57" s="133"/>
      <c r="RQD57" s="133"/>
      <c r="RQI57" s="133"/>
      <c r="RQN57" s="133"/>
      <c r="RQS57" s="133"/>
      <c r="RQX57" s="133"/>
      <c r="RRC57" s="133"/>
      <c r="RRH57" s="133"/>
      <c r="RRM57" s="133"/>
      <c r="RRR57" s="133"/>
      <c r="RRW57" s="133"/>
      <c r="RSB57" s="133"/>
      <c r="RSG57" s="133"/>
      <c r="RSL57" s="133"/>
      <c r="RSQ57" s="133"/>
      <c r="RSV57" s="133"/>
      <c r="RTA57" s="133"/>
      <c r="RTF57" s="133"/>
      <c r="RTK57" s="133"/>
      <c r="RTP57" s="133"/>
      <c r="RTU57" s="133"/>
      <c r="RTZ57" s="133"/>
      <c r="RUE57" s="133"/>
      <c r="RUJ57" s="133"/>
      <c r="RUO57" s="133"/>
      <c r="RUT57" s="133"/>
      <c r="RUY57" s="133"/>
      <c r="RVD57" s="133"/>
      <c r="RVI57" s="133"/>
      <c r="RVN57" s="133"/>
      <c r="RVS57" s="133"/>
      <c r="RVX57" s="133"/>
      <c r="RWC57" s="133"/>
      <c r="RWH57" s="133"/>
      <c r="RWM57" s="133"/>
      <c r="RWR57" s="133"/>
      <c r="RWW57" s="133"/>
      <c r="RXB57" s="133"/>
      <c r="RXG57" s="133"/>
      <c r="RXL57" s="133"/>
      <c r="RXQ57" s="133"/>
      <c r="RXV57" s="133"/>
      <c r="RYA57" s="133"/>
      <c r="RYF57" s="133"/>
      <c r="RYK57" s="133"/>
      <c r="RYP57" s="133"/>
      <c r="RYU57" s="133"/>
      <c r="RYZ57" s="133"/>
      <c r="RZE57" s="133"/>
      <c r="RZJ57" s="133"/>
      <c r="RZO57" s="133"/>
      <c r="RZT57" s="133"/>
      <c r="RZY57" s="133"/>
      <c r="SAD57" s="133"/>
      <c r="SAI57" s="133"/>
      <c r="SAN57" s="133"/>
      <c r="SAS57" s="133"/>
      <c r="SAX57" s="133"/>
      <c r="SBC57" s="133"/>
      <c r="SBH57" s="133"/>
      <c r="SBM57" s="133"/>
      <c r="SBR57" s="133"/>
      <c r="SBW57" s="133"/>
      <c r="SCB57" s="133"/>
      <c r="SCG57" s="133"/>
      <c r="SCL57" s="133"/>
      <c r="SCQ57" s="133"/>
      <c r="SCV57" s="133"/>
      <c r="SDA57" s="133"/>
      <c r="SDF57" s="133"/>
      <c r="SDK57" s="133"/>
      <c r="SDP57" s="133"/>
      <c r="SDU57" s="133"/>
      <c r="SDZ57" s="133"/>
      <c r="SEE57" s="133"/>
      <c r="SEJ57" s="133"/>
      <c r="SEO57" s="133"/>
      <c r="SET57" s="133"/>
      <c r="SEY57" s="133"/>
      <c r="SFD57" s="133"/>
      <c r="SFI57" s="133"/>
      <c r="SFN57" s="133"/>
      <c r="SFS57" s="133"/>
      <c r="SFX57" s="133"/>
      <c r="SGC57" s="133"/>
      <c r="SGH57" s="133"/>
      <c r="SGM57" s="133"/>
      <c r="SGR57" s="133"/>
      <c r="SGW57" s="133"/>
      <c r="SHB57" s="133"/>
      <c r="SHG57" s="133"/>
      <c r="SHL57" s="133"/>
      <c r="SHQ57" s="133"/>
      <c r="SHV57" s="133"/>
      <c r="SIA57" s="133"/>
      <c r="SIF57" s="133"/>
      <c r="SIK57" s="133"/>
      <c r="SIP57" s="133"/>
      <c r="SIU57" s="133"/>
      <c r="SIZ57" s="133"/>
      <c r="SJE57" s="133"/>
      <c r="SJJ57" s="133"/>
      <c r="SJO57" s="133"/>
      <c r="SJT57" s="133"/>
      <c r="SJY57" s="133"/>
      <c r="SKD57" s="133"/>
      <c r="SKI57" s="133"/>
      <c r="SKN57" s="133"/>
      <c r="SKS57" s="133"/>
      <c r="SKX57" s="133"/>
      <c r="SLC57" s="133"/>
      <c r="SLH57" s="133"/>
      <c r="SLM57" s="133"/>
      <c r="SLR57" s="133"/>
      <c r="SLW57" s="133"/>
      <c r="SMB57" s="133"/>
      <c r="SMG57" s="133"/>
      <c r="SML57" s="133"/>
      <c r="SMQ57" s="133"/>
      <c r="SMV57" s="133"/>
      <c r="SNA57" s="133"/>
      <c r="SNF57" s="133"/>
      <c r="SNK57" s="133"/>
      <c r="SNP57" s="133"/>
      <c r="SNU57" s="133"/>
      <c r="SNZ57" s="133"/>
      <c r="SOE57" s="133"/>
      <c r="SOJ57" s="133"/>
      <c r="SOO57" s="133"/>
      <c r="SOT57" s="133"/>
      <c r="SOY57" s="133"/>
      <c r="SPD57" s="133"/>
      <c r="SPI57" s="133"/>
      <c r="SPN57" s="133"/>
      <c r="SPS57" s="133"/>
      <c r="SPX57" s="133"/>
      <c r="SQC57" s="133"/>
      <c r="SQH57" s="133"/>
      <c r="SQM57" s="133"/>
      <c r="SQR57" s="133"/>
      <c r="SQW57" s="133"/>
      <c r="SRB57" s="133"/>
      <c r="SRG57" s="133"/>
      <c r="SRL57" s="133"/>
      <c r="SRQ57" s="133"/>
      <c r="SRV57" s="133"/>
      <c r="SSA57" s="133"/>
      <c r="SSF57" s="133"/>
      <c r="SSK57" s="133"/>
      <c r="SSP57" s="133"/>
      <c r="SSU57" s="133"/>
      <c r="SSZ57" s="133"/>
      <c r="STE57" s="133"/>
      <c r="STJ57" s="133"/>
      <c r="STO57" s="133"/>
      <c r="STT57" s="133"/>
      <c r="STY57" s="133"/>
      <c r="SUD57" s="133"/>
      <c r="SUI57" s="133"/>
      <c r="SUN57" s="133"/>
      <c r="SUS57" s="133"/>
      <c r="SUX57" s="133"/>
      <c r="SVC57" s="133"/>
      <c r="SVH57" s="133"/>
      <c r="SVM57" s="133"/>
      <c r="SVR57" s="133"/>
      <c r="SVW57" s="133"/>
      <c r="SWB57" s="133"/>
      <c r="SWG57" s="133"/>
      <c r="SWL57" s="133"/>
      <c r="SWQ57" s="133"/>
      <c r="SWV57" s="133"/>
      <c r="SXA57" s="133"/>
      <c r="SXF57" s="133"/>
      <c r="SXK57" s="133"/>
      <c r="SXP57" s="133"/>
      <c r="SXU57" s="133"/>
      <c r="SXZ57" s="133"/>
      <c r="SYE57" s="133"/>
      <c r="SYJ57" s="133"/>
      <c r="SYO57" s="133"/>
      <c r="SYT57" s="133"/>
      <c r="SYY57" s="133"/>
      <c r="SZD57" s="133"/>
      <c r="SZI57" s="133"/>
      <c r="SZN57" s="133"/>
      <c r="SZS57" s="133"/>
      <c r="SZX57" s="133"/>
      <c r="TAC57" s="133"/>
      <c r="TAH57" s="133"/>
      <c r="TAM57" s="133"/>
      <c r="TAR57" s="133"/>
      <c r="TAW57" s="133"/>
      <c r="TBB57" s="133"/>
      <c r="TBG57" s="133"/>
      <c r="TBL57" s="133"/>
      <c r="TBQ57" s="133"/>
      <c r="TBV57" s="133"/>
      <c r="TCA57" s="133"/>
      <c r="TCF57" s="133"/>
      <c r="TCK57" s="133"/>
      <c r="TCP57" s="133"/>
      <c r="TCU57" s="133"/>
      <c r="TCZ57" s="133"/>
      <c r="TDE57" s="133"/>
      <c r="TDJ57" s="133"/>
      <c r="TDO57" s="133"/>
      <c r="TDT57" s="133"/>
      <c r="TDY57" s="133"/>
      <c r="TED57" s="133"/>
      <c r="TEI57" s="133"/>
      <c r="TEN57" s="133"/>
      <c r="TES57" s="133"/>
      <c r="TEX57" s="133"/>
      <c r="TFC57" s="133"/>
      <c r="TFH57" s="133"/>
      <c r="TFM57" s="133"/>
      <c r="TFR57" s="133"/>
      <c r="TFW57" s="133"/>
      <c r="TGB57" s="133"/>
      <c r="TGG57" s="133"/>
      <c r="TGL57" s="133"/>
      <c r="TGQ57" s="133"/>
      <c r="TGV57" s="133"/>
      <c r="THA57" s="133"/>
      <c r="THF57" s="133"/>
      <c r="THK57" s="133"/>
      <c r="THP57" s="133"/>
      <c r="THU57" s="133"/>
      <c r="THZ57" s="133"/>
      <c r="TIE57" s="133"/>
      <c r="TIJ57" s="133"/>
      <c r="TIO57" s="133"/>
      <c r="TIT57" s="133"/>
      <c r="TIY57" s="133"/>
      <c r="TJD57" s="133"/>
      <c r="TJI57" s="133"/>
      <c r="TJN57" s="133"/>
      <c r="TJS57" s="133"/>
      <c r="TJX57" s="133"/>
      <c r="TKC57" s="133"/>
      <c r="TKH57" s="133"/>
      <c r="TKM57" s="133"/>
      <c r="TKR57" s="133"/>
      <c r="TKW57" s="133"/>
      <c r="TLB57" s="133"/>
      <c r="TLG57" s="133"/>
      <c r="TLL57" s="133"/>
      <c r="TLQ57" s="133"/>
      <c r="TLV57" s="133"/>
      <c r="TMA57" s="133"/>
      <c r="TMF57" s="133"/>
      <c r="TMK57" s="133"/>
      <c r="TMP57" s="133"/>
      <c r="TMU57" s="133"/>
      <c r="TMZ57" s="133"/>
      <c r="TNE57" s="133"/>
      <c r="TNJ57" s="133"/>
      <c r="TNO57" s="133"/>
      <c r="TNT57" s="133"/>
      <c r="TNY57" s="133"/>
      <c r="TOD57" s="133"/>
      <c r="TOI57" s="133"/>
      <c r="TON57" s="133"/>
      <c r="TOS57" s="133"/>
      <c r="TOX57" s="133"/>
      <c r="TPC57" s="133"/>
      <c r="TPH57" s="133"/>
      <c r="TPM57" s="133"/>
      <c r="TPR57" s="133"/>
      <c r="TPW57" s="133"/>
      <c r="TQB57" s="133"/>
      <c r="TQG57" s="133"/>
      <c r="TQL57" s="133"/>
      <c r="TQQ57" s="133"/>
      <c r="TQV57" s="133"/>
      <c r="TRA57" s="133"/>
      <c r="TRF57" s="133"/>
      <c r="TRK57" s="133"/>
      <c r="TRP57" s="133"/>
      <c r="TRU57" s="133"/>
      <c r="TRZ57" s="133"/>
      <c r="TSE57" s="133"/>
      <c r="TSJ57" s="133"/>
      <c r="TSO57" s="133"/>
      <c r="TST57" s="133"/>
      <c r="TSY57" s="133"/>
      <c r="TTD57" s="133"/>
      <c r="TTI57" s="133"/>
      <c r="TTN57" s="133"/>
      <c r="TTS57" s="133"/>
      <c r="TTX57" s="133"/>
      <c r="TUC57" s="133"/>
      <c r="TUH57" s="133"/>
      <c r="TUM57" s="133"/>
      <c r="TUR57" s="133"/>
      <c r="TUW57" s="133"/>
      <c r="TVB57" s="133"/>
      <c r="TVG57" s="133"/>
      <c r="TVL57" s="133"/>
      <c r="TVQ57" s="133"/>
      <c r="TVV57" s="133"/>
      <c r="TWA57" s="133"/>
      <c r="TWF57" s="133"/>
      <c r="TWK57" s="133"/>
      <c r="TWP57" s="133"/>
      <c r="TWU57" s="133"/>
      <c r="TWZ57" s="133"/>
      <c r="TXE57" s="133"/>
      <c r="TXJ57" s="133"/>
      <c r="TXO57" s="133"/>
      <c r="TXT57" s="133"/>
      <c r="TXY57" s="133"/>
      <c r="TYD57" s="133"/>
      <c r="TYI57" s="133"/>
      <c r="TYN57" s="133"/>
      <c r="TYS57" s="133"/>
      <c r="TYX57" s="133"/>
      <c r="TZC57" s="133"/>
      <c r="TZH57" s="133"/>
      <c r="TZM57" s="133"/>
      <c r="TZR57" s="133"/>
      <c r="TZW57" s="133"/>
      <c r="UAB57" s="133"/>
      <c r="UAG57" s="133"/>
      <c r="UAL57" s="133"/>
      <c r="UAQ57" s="133"/>
      <c r="UAV57" s="133"/>
      <c r="UBA57" s="133"/>
      <c r="UBF57" s="133"/>
      <c r="UBK57" s="133"/>
      <c r="UBP57" s="133"/>
      <c r="UBU57" s="133"/>
      <c r="UBZ57" s="133"/>
      <c r="UCE57" s="133"/>
      <c r="UCJ57" s="133"/>
      <c r="UCO57" s="133"/>
      <c r="UCT57" s="133"/>
      <c r="UCY57" s="133"/>
      <c r="UDD57" s="133"/>
      <c r="UDI57" s="133"/>
      <c r="UDN57" s="133"/>
      <c r="UDS57" s="133"/>
      <c r="UDX57" s="133"/>
      <c r="UEC57" s="133"/>
      <c r="UEH57" s="133"/>
      <c r="UEM57" s="133"/>
      <c r="UER57" s="133"/>
      <c r="UEW57" s="133"/>
      <c r="UFB57" s="133"/>
      <c r="UFG57" s="133"/>
      <c r="UFL57" s="133"/>
      <c r="UFQ57" s="133"/>
      <c r="UFV57" s="133"/>
      <c r="UGA57" s="133"/>
      <c r="UGF57" s="133"/>
      <c r="UGK57" s="133"/>
      <c r="UGP57" s="133"/>
      <c r="UGU57" s="133"/>
      <c r="UGZ57" s="133"/>
      <c r="UHE57" s="133"/>
      <c r="UHJ57" s="133"/>
      <c r="UHO57" s="133"/>
      <c r="UHT57" s="133"/>
      <c r="UHY57" s="133"/>
      <c r="UID57" s="133"/>
      <c r="UII57" s="133"/>
      <c r="UIN57" s="133"/>
      <c r="UIS57" s="133"/>
      <c r="UIX57" s="133"/>
      <c r="UJC57" s="133"/>
      <c r="UJH57" s="133"/>
      <c r="UJM57" s="133"/>
      <c r="UJR57" s="133"/>
      <c r="UJW57" s="133"/>
      <c r="UKB57" s="133"/>
      <c r="UKG57" s="133"/>
      <c r="UKL57" s="133"/>
      <c r="UKQ57" s="133"/>
      <c r="UKV57" s="133"/>
      <c r="ULA57" s="133"/>
      <c r="ULF57" s="133"/>
      <c r="ULK57" s="133"/>
      <c r="ULP57" s="133"/>
      <c r="ULU57" s="133"/>
      <c r="ULZ57" s="133"/>
      <c r="UME57" s="133"/>
      <c r="UMJ57" s="133"/>
      <c r="UMO57" s="133"/>
      <c r="UMT57" s="133"/>
      <c r="UMY57" s="133"/>
      <c r="UND57" s="133"/>
      <c r="UNI57" s="133"/>
      <c r="UNN57" s="133"/>
      <c r="UNS57" s="133"/>
      <c r="UNX57" s="133"/>
      <c r="UOC57" s="133"/>
      <c r="UOH57" s="133"/>
      <c r="UOM57" s="133"/>
      <c r="UOR57" s="133"/>
      <c r="UOW57" s="133"/>
      <c r="UPB57" s="133"/>
      <c r="UPG57" s="133"/>
      <c r="UPL57" s="133"/>
      <c r="UPQ57" s="133"/>
      <c r="UPV57" s="133"/>
      <c r="UQA57" s="133"/>
      <c r="UQF57" s="133"/>
      <c r="UQK57" s="133"/>
      <c r="UQP57" s="133"/>
      <c r="UQU57" s="133"/>
      <c r="UQZ57" s="133"/>
      <c r="URE57" s="133"/>
      <c r="URJ57" s="133"/>
      <c r="URO57" s="133"/>
      <c r="URT57" s="133"/>
      <c r="URY57" s="133"/>
      <c r="USD57" s="133"/>
      <c r="USI57" s="133"/>
      <c r="USN57" s="133"/>
      <c r="USS57" s="133"/>
      <c r="USX57" s="133"/>
      <c r="UTC57" s="133"/>
      <c r="UTH57" s="133"/>
      <c r="UTM57" s="133"/>
      <c r="UTR57" s="133"/>
      <c r="UTW57" s="133"/>
      <c r="UUB57" s="133"/>
      <c r="UUG57" s="133"/>
      <c r="UUL57" s="133"/>
      <c r="UUQ57" s="133"/>
      <c r="UUV57" s="133"/>
      <c r="UVA57" s="133"/>
      <c r="UVF57" s="133"/>
      <c r="UVK57" s="133"/>
      <c r="UVP57" s="133"/>
      <c r="UVU57" s="133"/>
      <c r="UVZ57" s="133"/>
      <c r="UWE57" s="133"/>
      <c r="UWJ57" s="133"/>
      <c r="UWO57" s="133"/>
      <c r="UWT57" s="133"/>
      <c r="UWY57" s="133"/>
      <c r="UXD57" s="133"/>
      <c r="UXI57" s="133"/>
      <c r="UXN57" s="133"/>
      <c r="UXS57" s="133"/>
      <c r="UXX57" s="133"/>
      <c r="UYC57" s="133"/>
      <c r="UYH57" s="133"/>
      <c r="UYM57" s="133"/>
      <c r="UYR57" s="133"/>
      <c r="UYW57" s="133"/>
      <c r="UZB57" s="133"/>
      <c r="UZG57" s="133"/>
      <c r="UZL57" s="133"/>
      <c r="UZQ57" s="133"/>
      <c r="UZV57" s="133"/>
      <c r="VAA57" s="133"/>
      <c r="VAF57" s="133"/>
      <c r="VAK57" s="133"/>
      <c r="VAP57" s="133"/>
      <c r="VAU57" s="133"/>
      <c r="VAZ57" s="133"/>
      <c r="VBE57" s="133"/>
      <c r="VBJ57" s="133"/>
      <c r="VBO57" s="133"/>
      <c r="VBT57" s="133"/>
      <c r="VBY57" s="133"/>
      <c r="VCD57" s="133"/>
      <c r="VCI57" s="133"/>
      <c r="VCN57" s="133"/>
      <c r="VCS57" s="133"/>
      <c r="VCX57" s="133"/>
      <c r="VDC57" s="133"/>
      <c r="VDH57" s="133"/>
      <c r="VDM57" s="133"/>
      <c r="VDR57" s="133"/>
      <c r="VDW57" s="133"/>
      <c r="VEB57" s="133"/>
      <c r="VEG57" s="133"/>
      <c r="VEL57" s="133"/>
      <c r="VEQ57" s="133"/>
      <c r="VEV57" s="133"/>
      <c r="VFA57" s="133"/>
      <c r="VFF57" s="133"/>
      <c r="VFK57" s="133"/>
      <c r="VFP57" s="133"/>
      <c r="VFU57" s="133"/>
      <c r="VFZ57" s="133"/>
      <c r="VGE57" s="133"/>
      <c r="VGJ57" s="133"/>
      <c r="VGO57" s="133"/>
      <c r="VGT57" s="133"/>
      <c r="VGY57" s="133"/>
      <c r="VHD57" s="133"/>
      <c r="VHI57" s="133"/>
      <c r="VHN57" s="133"/>
      <c r="VHS57" s="133"/>
      <c r="VHX57" s="133"/>
      <c r="VIC57" s="133"/>
      <c r="VIH57" s="133"/>
      <c r="VIM57" s="133"/>
      <c r="VIR57" s="133"/>
      <c r="VIW57" s="133"/>
      <c r="VJB57" s="133"/>
      <c r="VJG57" s="133"/>
      <c r="VJL57" s="133"/>
      <c r="VJQ57" s="133"/>
      <c r="VJV57" s="133"/>
      <c r="VKA57" s="133"/>
      <c r="VKF57" s="133"/>
      <c r="VKK57" s="133"/>
      <c r="VKP57" s="133"/>
      <c r="VKU57" s="133"/>
      <c r="VKZ57" s="133"/>
      <c r="VLE57" s="133"/>
      <c r="VLJ57" s="133"/>
      <c r="VLO57" s="133"/>
      <c r="VLT57" s="133"/>
      <c r="VLY57" s="133"/>
      <c r="VMD57" s="133"/>
      <c r="VMI57" s="133"/>
      <c r="VMN57" s="133"/>
      <c r="VMS57" s="133"/>
      <c r="VMX57" s="133"/>
      <c r="VNC57" s="133"/>
      <c r="VNH57" s="133"/>
      <c r="VNM57" s="133"/>
      <c r="VNR57" s="133"/>
      <c r="VNW57" s="133"/>
      <c r="VOB57" s="133"/>
      <c r="VOG57" s="133"/>
      <c r="VOL57" s="133"/>
      <c r="VOQ57" s="133"/>
      <c r="VOV57" s="133"/>
      <c r="VPA57" s="133"/>
      <c r="VPF57" s="133"/>
      <c r="VPK57" s="133"/>
      <c r="VPP57" s="133"/>
      <c r="VPU57" s="133"/>
      <c r="VPZ57" s="133"/>
      <c r="VQE57" s="133"/>
      <c r="VQJ57" s="133"/>
      <c r="VQO57" s="133"/>
      <c r="VQT57" s="133"/>
      <c r="VQY57" s="133"/>
      <c r="VRD57" s="133"/>
      <c r="VRI57" s="133"/>
      <c r="VRN57" s="133"/>
      <c r="VRS57" s="133"/>
      <c r="VRX57" s="133"/>
      <c r="VSC57" s="133"/>
      <c r="VSH57" s="133"/>
      <c r="VSM57" s="133"/>
      <c r="VSR57" s="133"/>
      <c r="VSW57" s="133"/>
      <c r="VTB57" s="133"/>
      <c r="VTG57" s="133"/>
      <c r="VTL57" s="133"/>
      <c r="VTQ57" s="133"/>
      <c r="VTV57" s="133"/>
      <c r="VUA57" s="133"/>
      <c r="VUF57" s="133"/>
      <c r="VUK57" s="133"/>
      <c r="VUP57" s="133"/>
      <c r="VUU57" s="133"/>
      <c r="VUZ57" s="133"/>
      <c r="VVE57" s="133"/>
      <c r="VVJ57" s="133"/>
      <c r="VVO57" s="133"/>
      <c r="VVT57" s="133"/>
      <c r="VVY57" s="133"/>
      <c r="VWD57" s="133"/>
      <c r="VWI57" s="133"/>
      <c r="VWN57" s="133"/>
      <c r="VWS57" s="133"/>
      <c r="VWX57" s="133"/>
      <c r="VXC57" s="133"/>
      <c r="VXH57" s="133"/>
      <c r="VXM57" s="133"/>
      <c r="VXR57" s="133"/>
      <c r="VXW57" s="133"/>
      <c r="VYB57" s="133"/>
      <c r="VYG57" s="133"/>
      <c r="VYL57" s="133"/>
      <c r="VYQ57" s="133"/>
      <c r="VYV57" s="133"/>
      <c r="VZA57" s="133"/>
      <c r="VZF57" s="133"/>
      <c r="VZK57" s="133"/>
      <c r="VZP57" s="133"/>
      <c r="VZU57" s="133"/>
      <c r="VZZ57" s="133"/>
      <c r="WAE57" s="133"/>
      <c r="WAJ57" s="133"/>
      <c r="WAO57" s="133"/>
      <c r="WAT57" s="133"/>
      <c r="WAY57" s="133"/>
      <c r="WBD57" s="133"/>
      <c r="WBI57" s="133"/>
      <c r="WBN57" s="133"/>
      <c r="WBS57" s="133"/>
      <c r="WBX57" s="133"/>
      <c r="WCC57" s="133"/>
      <c r="WCH57" s="133"/>
      <c r="WCM57" s="133"/>
      <c r="WCR57" s="133"/>
      <c r="WCW57" s="133"/>
      <c r="WDB57" s="133"/>
      <c r="WDG57" s="133"/>
      <c r="WDL57" s="133"/>
      <c r="WDQ57" s="133"/>
      <c r="WDV57" s="133"/>
      <c r="WEA57" s="133"/>
      <c r="WEF57" s="133"/>
      <c r="WEK57" s="133"/>
      <c r="WEP57" s="133"/>
      <c r="WEU57" s="133"/>
      <c r="WEZ57" s="133"/>
      <c r="WFE57" s="133"/>
      <c r="WFJ57" s="133"/>
      <c r="WFO57" s="133"/>
      <c r="WFT57" s="133"/>
      <c r="WFY57" s="133"/>
      <c r="WGD57" s="133"/>
      <c r="WGI57" s="133"/>
      <c r="WGN57" s="133"/>
      <c r="WGS57" s="133"/>
      <c r="WGX57" s="133"/>
      <c r="WHC57" s="133"/>
      <c r="WHH57" s="133"/>
      <c r="WHM57" s="133"/>
      <c r="WHR57" s="133"/>
      <c r="WHW57" s="133"/>
      <c r="WIB57" s="133"/>
      <c r="WIG57" s="133"/>
      <c r="WIL57" s="133"/>
      <c r="WIQ57" s="133"/>
      <c r="WIV57" s="133"/>
      <c r="WJA57" s="133"/>
      <c r="WJF57" s="133"/>
      <c r="WJK57" s="133"/>
      <c r="WJP57" s="133"/>
      <c r="WJU57" s="133"/>
      <c r="WJZ57" s="133"/>
      <c r="WKE57" s="133"/>
      <c r="WKJ57" s="133"/>
      <c r="WKO57" s="133"/>
      <c r="WKT57" s="133"/>
      <c r="WKY57" s="133"/>
      <c r="WLD57" s="133"/>
      <c r="WLI57" s="133"/>
      <c r="WLN57" s="133"/>
      <c r="WLS57" s="133"/>
      <c r="WLX57" s="133"/>
      <c r="WMC57" s="133"/>
      <c r="WMH57" s="133"/>
      <c r="WMM57" s="133"/>
      <c r="WMR57" s="133"/>
      <c r="WMW57" s="133"/>
      <c r="WNB57" s="133"/>
      <c r="WNG57" s="133"/>
      <c r="WNL57" s="133"/>
      <c r="WNQ57" s="133"/>
      <c r="WNV57" s="133"/>
      <c r="WOA57" s="133"/>
      <c r="WOF57" s="133"/>
      <c r="WOK57" s="133"/>
      <c r="WOP57" s="133"/>
      <c r="WOU57" s="133"/>
      <c r="WOZ57" s="133"/>
      <c r="WPE57" s="133"/>
      <c r="WPJ57" s="133"/>
      <c r="WPO57" s="133"/>
      <c r="WPT57" s="133"/>
      <c r="WPY57" s="133"/>
      <c r="WQD57" s="133"/>
      <c r="WQI57" s="133"/>
      <c r="WQN57" s="133"/>
      <c r="WQS57" s="133"/>
      <c r="WQX57" s="133"/>
      <c r="WRC57" s="133"/>
      <c r="WRH57" s="133"/>
      <c r="WRM57" s="133"/>
      <c r="WRR57" s="133"/>
      <c r="WRW57" s="133"/>
      <c r="WSB57" s="133"/>
      <c r="WSG57" s="133"/>
      <c r="WSL57" s="133"/>
      <c r="WSQ57" s="133"/>
      <c r="WSV57" s="133"/>
      <c r="WTA57" s="133"/>
      <c r="WTF57" s="133"/>
      <c r="WTK57" s="133"/>
      <c r="WTP57" s="133"/>
      <c r="WTU57" s="133"/>
      <c r="WTZ57" s="133"/>
      <c r="WUE57" s="133"/>
      <c r="WUJ57" s="133"/>
      <c r="WUO57" s="133"/>
      <c r="WUT57" s="133"/>
      <c r="WUY57" s="133"/>
      <c r="WVD57" s="133"/>
      <c r="WVI57" s="133"/>
      <c r="WVN57" s="133"/>
      <c r="WVS57" s="133"/>
      <c r="WVX57" s="133"/>
      <c r="WWC57" s="133"/>
      <c r="WWH57" s="133"/>
      <c r="WWM57" s="133"/>
      <c r="WWR57" s="133"/>
      <c r="WWW57" s="133"/>
      <c r="WXB57" s="133"/>
      <c r="WXG57" s="133"/>
      <c r="WXL57" s="133"/>
      <c r="WXQ57" s="133"/>
      <c r="WXV57" s="133"/>
      <c r="WYA57" s="133"/>
      <c r="WYF57" s="133"/>
      <c r="WYK57" s="133"/>
      <c r="WYP57" s="133"/>
      <c r="WYU57" s="133"/>
      <c r="WYZ57" s="133"/>
      <c r="WZE57" s="133"/>
      <c r="WZJ57" s="133"/>
      <c r="WZO57" s="133"/>
      <c r="WZT57" s="133"/>
      <c r="WZY57" s="133"/>
      <c r="XAD57" s="133"/>
      <c r="XAI57" s="133"/>
      <c r="XAN57" s="133"/>
      <c r="XAS57" s="133"/>
      <c r="XAX57" s="133"/>
      <c r="XBC57" s="133"/>
      <c r="XBH57" s="133"/>
      <c r="XBM57" s="133"/>
      <c r="XBR57" s="133"/>
      <c r="XBW57" s="133"/>
      <c r="XCB57" s="133"/>
      <c r="XCG57" s="133"/>
      <c r="XCL57" s="133"/>
      <c r="XCQ57" s="133"/>
      <c r="XCV57" s="133"/>
      <c r="XDA57" s="133"/>
      <c r="XDF57" s="133"/>
      <c r="XDK57" s="133"/>
      <c r="XDP57" s="133"/>
      <c r="XDU57" s="133"/>
      <c r="XDZ57" s="133"/>
      <c r="XEE57" s="133"/>
      <c r="XEJ57" s="133"/>
      <c r="XEO57" s="133"/>
      <c r="XET57" s="133"/>
      <c r="XEY57" s="133"/>
      <c r="XFD57" s="133"/>
    </row>
    <row r="58" spans="1:1024 1029:2044 2049:3069 3074:4094 4099:5119 5124:6144 6149:7164 7169:8189 8194:9214 9219:10239 10244:11264 11269:12284 12289:13309 13314:14334 14339:15359 15364:16384">
      <c r="A58" s="132" t="s">
        <v>826</v>
      </c>
      <c r="B58" s="132" t="s">
        <v>1494</v>
      </c>
      <c r="C58" s="132" t="s">
        <v>1507</v>
      </c>
      <c r="D58" s="133">
        <v>6175.77</v>
      </c>
      <c r="E58" s="132" t="s">
        <v>822</v>
      </c>
      <c r="I58" s="133"/>
      <c r="N58" s="133"/>
      <c r="S58" s="133"/>
      <c r="X58" s="133"/>
      <c r="AC58" s="133"/>
      <c r="AH58" s="133"/>
      <c r="AM58" s="133"/>
      <c r="AR58" s="133"/>
      <c r="AW58" s="133"/>
      <c r="BB58" s="133"/>
      <c r="BG58" s="133"/>
      <c r="BL58" s="133"/>
      <c r="BQ58" s="133"/>
      <c r="BV58" s="133"/>
      <c r="CA58" s="133"/>
      <c r="CF58" s="133"/>
      <c r="CK58" s="133"/>
      <c r="CP58" s="133"/>
      <c r="CU58" s="133"/>
      <c r="CZ58" s="133"/>
      <c r="DE58" s="133"/>
      <c r="DJ58" s="133"/>
      <c r="DO58" s="133"/>
      <c r="DT58" s="133"/>
      <c r="DY58" s="133"/>
      <c r="ED58" s="133"/>
      <c r="EI58" s="133"/>
      <c r="EN58" s="133"/>
      <c r="ES58" s="133"/>
      <c r="EX58" s="133"/>
      <c r="FC58" s="133"/>
      <c r="FH58" s="133"/>
      <c r="FM58" s="133"/>
      <c r="FR58" s="133"/>
      <c r="FW58" s="133"/>
      <c r="GB58" s="133"/>
      <c r="GG58" s="133"/>
      <c r="GL58" s="133"/>
      <c r="GQ58" s="133"/>
      <c r="GV58" s="133"/>
      <c r="HA58" s="133"/>
      <c r="HF58" s="133"/>
      <c r="HK58" s="133"/>
      <c r="HP58" s="133"/>
      <c r="HU58" s="133"/>
      <c r="HZ58" s="133"/>
      <c r="IE58" s="133"/>
      <c r="IJ58" s="133"/>
      <c r="IO58" s="133"/>
      <c r="IT58" s="133"/>
      <c r="IY58" s="133"/>
      <c r="JD58" s="133"/>
      <c r="JI58" s="133"/>
      <c r="JN58" s="133"/>
      <c r="JS58" s="133"/>
      <c r="JX58" s="133"/>
      <c r="KC58" s="133"/>
      <c r="KH58" s="133"/>
      <c r="KM58" s="133"/>
      <c r="KR58" s="133"/>
      <c r="KW58" s="133"/>
      <c r="LB58" s="133"/>
      <c r="LG58" s="133"/>
      <c r="LL58" s="133"/>
      <c r="LQ58" s="133"/>
      <c r="LV58" s="133"/>
      <c r="MA58" s="133"/>
      <c r="MF58" s="133"/>
      <c r="MK58" s="133"/>
      <c r="MP58" s="133"/>
      <c r="MU58" s="133"/>
      <c r="MZ58" s="133"/>
      <c r="NE58" s="133"/>
      <c r="NJ58" s="133"/>
      <c r="NO58" s="133"/>
      <c r="NT58" s="133"/>
      <c r="NY58" s="133"/>
      <c r="OD58" s="133"/>
      <c r="OI58" s="133"/>
      <c r="ON58" s="133"/>
      <c r="OS58" s="133"/>
      <c r="OX58" s="133"/>
      <c r="PC58" s="133"/>
      <c r="PH58" s="133"/>
      <c r="PM58" s="133"/>
      <c r="PR58" s="133"/>
      <c r="PW58" s="133"/>
      <c r="QB58" s="133"/>
      <c r="QG58" s="133"/>
      <c r="QL58" s="133"/>
      <c r="QQ58" s="133"/>
      <c r="QV58" s="133"/>
      <c r="RA58" s="133"/>
      <c r="RF58" s="133"/>
      <c r="RK58" s="133"/>
      <c r="RP58" s="133"/>
      <c r="RU58" s="133"/>
      <c r="RZ58" s="133"/>
      <c r="SE58" s="133"/>
      <c r="SJ58" s="133"/>
      <c r="SO58" s="133"/>
      <c r="ST58" s="133"/>
      <c r="SY58" s="133"/>
      <c r="TD58" s="133"/>
      <c r="TI58" s="133"/>
      <c r="TN58" s="133"/>
      <c r="TS58" s="133"/>
      <c r="TX58" s="133"/>
      <c r="UC58" s="133"/>
      <c r="UH58" s="133"/>
      <c r="UM58" s="133"/>
      <c r="UR58" s="133"/>
      <c r="UW58" s="133"/>
      <c r="VB58" s="133"/>
      <c r="VG58" s="133"/>
      <c r="VL58" s="133"/>
      <c r="VQ58" s="133"/>
      <c r="VV58" s="133"/>
      <c r="WA58" s="133"/>
      <c r="WF58" s="133"/>
      <c r="WK58" s="133"/>
      <c r="WP58" s="133"/>
      <c r="WU58" s="133"/>
      <c r="WZ58" s="133"/>
      <c r="XE58" s="133"/>
      <c r="XJ58" s="133"/>
      <c r="XO58" s="133"/>
      <c r="XT58" s="133"/>
      <c r="XY58" s="133"/>
      <c r="YD58" s="133"/>
      <c r="YI58" s="133"/>
      <c r="YN58" s="133"/>
      <c r="YS58" s="133"/>
      <c r="YX58" s="133"/>
      <c r="ZC58" s="133"/>
      <c r="ZH58" s="133"/>
      <c r="ZM58" s="133"/>
      <c r="ZR58" s="133"/>
      <c r="ZW58" s="133"/>
      <c r="AAB58" s="133"/>
      <c r="AAG58" s="133"/>
      <c r="AAL58" s="133"/>
      <c r="AAQ58" s="133"/>
      <c r="AAV58" s="133"/>
      <c r="ABA58" s="133"/>
      <c r="ABF58" s="133"/>
      <c r="ABK58" s="133"/>
      <c r="ABP58" s="133"/>
      <c r="ABU58" s="133"/>
      <c r="ABZ58" s="133"/>
      <c r="ACE58" s="133"/>
      <c r="ACJ58" s="133"/>
      <c r="ACO58" s="133"/>
      <c r="ACT58" s="133"/>
      <c r="ACY58" s="133"/>
      <c r="ADD58" s="133"/>
      <c r="ADI58" s="133"/>
      <c r="ADN58" s="133"/>
      <c r="ADS58" s="133"/>
      <c r="ADX58" s="133"/>
      <c r="AEC58" s="133"/>
      <c r="AEH58" s="133"/>
      <c r="AEM58" s="133"/>
      <c r="AER58" s="133"/>
      <c r="AEW58" s="133"/>
      <c r="AFB58" s="133"/>
      <c r="AFG58" s="133"/>
      <c r="AFL58" s="133"/>
      <c r="AFQ58" s="133"/>
      <c r="AFV58" s="133"/>
      <c r="AGA58" s="133"/>
      <c r="AGF58" s="133"/>
      <c r="AGK58" s="133"/>
      <c r="AGP58" s="133"/>
      <c r="AGU58" s="133"/>
      <c r="AGZ58" s="133"/>
      <c r="AHE58" s="133"/>
      <c r="AHJ58" s="133"/>
      <c r="AHO58" s="133"/>
      <c r="AHT58" s="133"/>
      <c r="AHY58" s="133"/>
      <c r="AID58" s="133"/>
      <c r="AII58" s="133"/>
      <c r="AIN58" s="133"/>
      <c r="AIS58" s="133"/>
      <c r="AIX58" s="133"/>
      <c r="AJC58" s="133"/>
      <c r="AJH58" s="133"/>
      <c r="AJM58" s="133"/>
      <c r="AJR58" s="133"/>
      <c r="AJW58" s="133"/>
      <c r="AKB58" s="133"/>
      <c r="AKG58" s="133"/>
      <c r="AKL58" s="133"/>
      <c r="AKQ58" s="133"/>
      <c r="AKV58" s="133"/>
      <c r="ALA58" s="133"/>
      <c r="ALF58" s="133"/>
      <c r="ALK58" s="133"/>
      <c r="ALP58" s="133"/>
      <c r="ALU58" s="133"/>
      <c r="ALZ58" s="133"/>
      <c r="AME58" s="133"/>
      <c r="AMJ58" s="133"/>
      <c r="AMO58" s="133"/>
      <c r="AMT58" s="133"/>
      <c r="AMY58" s="133"/>
      <c r="AND58" s="133"/>
      <c r="ANI58" s="133"/>
      <c r="ANN58" s="133"/>
      <c r="ANS58" s="133"/>
      <c r="ANX58" s="133"/>
      <c r="AOC58" s="133"/>
      <c r="AOH58" s="133"/>
      <c r="AOM58" s="133"/>
      <c r="AOR58" s="133"/>
      <c r="AOW58" s="133"/>
      <c r="APB58" s="133"/>
      <c r="APG58" s="133"/>
      <c r="APL58" s="133"/>
      <c r="APQ58" s="133"/>
      <c r="APV58" s="133"/>
      <c r="AQA58" s="133"/>
      <c r="AQF58" s="133"/>
      <c r="AQK58" s="133"/>
      <c r="AQP58" s="133"/>
      <c r="AQU58" s="133"/>
      <c r="AQZ58" s="133"/>
      <c r="ARE58" s="133"/>
      <c r="ARJ58" s="133"/>
      <c r="ARO58" s="133"/>
      <c r="ART58" s="133"/>
      <c r="ARY58" s="133"/>
      <c r="ASD58" s="133"/>
      <c r="ASI58" s="133"/>
      <c r="ASN58" s="133"/>
      <c r="ASS58" s="133"/>
      <c r="ASX58" s="133"/>
      <c r="ATC58" s="133"/>
      <c r="ATH58" s="133"/>
      <c r="ATM58" s="133"/>
      <c r="ATR58" s="133"/>
      <c r="ATW58" s="133"/>
      <c r="AUB58" s="133"/>
      <c r="AUG58" s="133"/>
      <c r="AUL58" s="133"/>
      <c r="AUQ58" s="133"/>
      <c r="AUV58" s="133"/>
      <c r="AVA58" s="133"/>
      <c r="AVF58" s="133"/>
      <c r="AVK58" s="133"/>
      <c r="AVP58" s="133"/>
      <c r="AVU58" s="133"/>
      <c r="AVZ58" s="133"/>
      <c r="AWE58" s="133"/>
      <c r="AWJ58" s="133"/>
      <c r="AWO58" s="133"/>
      <c r="AWT58" s="133"/>
      <c r="AWY58" s="133"/>
      <c r="AXD58" s="133"/>
      <c r="AXI58" s="133"/>
      <c r="AXN58" s="133"/>
      <c r="AXS58" s="133"/>
      <c r="AXX58" s="133"/>
      <c r="AYC58" s="133"/>
      <c r="AYH58" s="133"/>
      <c r="AYM58" s="133"/>
      <c r="AYR58" s="133"/>
      <c r="AYW58" s="133"/>
      <c r="AZB58" s="133"/>
      <c r="AZG58" s="133"/>
      <c r="AZL58" s="133"/>
      <c r="AZQ58" s="133"/>
      <c r="AZV58" s="133"/>
      <c r="BAA58" s="133"/>
      <c r="BAF58" s="133"/>
      <c r="BAK58" s="133"/>
      <c r="BAP58" s="133"/>
      <c r="BAU58" s="133"/>
      <c r="BAZ58" s="133"/>
      <c r="BBE58" s="133"/>
      <c r="BBJ58" s="133"/>
      <c r="BBO58" s="133"/>
      <c r="BBT58" s="133"/>
      <c r="BBY58" s="133"/>
      <c r="BCD58" s="133"/>
      <c r="BCI58" s="133"/>
      <c r="BCN58" s="133"/>
      <c r="BCS58" s="133"/>
      <c r="BCX58" s="133"/>
      <c r="BDC58" s="133"/>
      <c r="BDH58" s="133"/>
      <c r="BDM58" s="133"/>
      <c r="BDR58" s="133"/>
      <c r="BDW58" s="133"/>
      <c r="BEB58" s="133"/>
      <c r="BEG58" s="133"/>
      <c r="BEL58" s="133"/>
      <c r="BEQ58" s="133"/>
      <c r="BEV58" s="133"/>
      <c r="BFA58" s="133"/>
      <c r="BFF58" s="133"/>
      <c r="BFK58" s="133"/>
      <c r="BFP58" s="133"/>
      <c r="BFU58" s="133"/>
      <c r="BFZ58" s="133"/>
      <c r="BGE58" s="133"/>
      <c r="BGJ58" s="133"/>
      <c r="BGO58" s="133"/>
      <c r="BGT58" s="133"/>
      <c r="BGY58" s="133"/>
      <c r="BHD58" s="133"/>
      <c r="BHI58" s="133"/>
      <c r="BHN58" s="133"/>
      <c r="BHS58" s="133"/>
      <c r="BHX58" s="133"/>
      <c r="BIC58" s="133"/>
      <c r="BIH58" s="133"/>
      <c r="BIM58" s="133"/>
      <c r="BIR58" s="133"/>
      <c r="BIW58" s="133"/>
      <c r="BJB58" s="133"/>
      <c r="BJG58" s="133"/>
      <c r="BJL58" s="133"/>
      <c r="BJQ58" s="133"/>
      <c r="BJV58" s="133"/>
      <c r="BKA58" s="133"/>
      <c r="BKF58" s="133"/>
      <c r="BKK58" s="133"/>
      <c r="BKP58" s="133"/>
      <c r="BKU58" s="133"/>
      <c r="BKZ58" s="133"/>
      <c r="BLE58" s="133"/>
      <c r="BLJ58" s="133"/>
      <c r="BLO58" s="133"/>
      <c r="BLT58" s="133"/>
      <c r="BLY58" s="133"/>
      <c r="BMD58" s="133"/>
      <c r="BMI58" s="133"/>
      <c r="BMN58" s="133"/>
      <c r="BMS58" s="133"/>
      <c r="BMX58" s="133"/>
      <c r="BNC58" s="133"/>
      <c r="BNH58" s="133"/>
      <c r="BNM58" s="133"/>
      <c r="BNR58" s="133"/>
      <c r="BNW58" s="133"/>
      <c r="BOB58" s="133"/>
      <c r="BOG58" s="133"/>
      <c r="BOL58" s="133"/>
      <c r="BOQ58" s="133"/>
      <c r="BOV58" s="133"/>
      <c r="BPA58" s="133"/>
      <c r="BPF58" s="133"/>
      <c r="BPK58" s="133"/>
      <c r="BPP58" s="133"/>
      <c r="BPU58" s="133"/>
      <c r="BPZ58" s="133"/>
      <c r="BQE58" s="133"/>
      <c r="BQJ58" s="133"/>
      <c r="BQO58" s="133"/>
      <c r="BQT58" s="133"/>
      <c r="BQY58" s="133"/>
      <c r="BRD58" s="133"/>
      <c r="BRI58" s="133"/>
      <c r="BRN58" s="133"/>
      <c r="BRS58" s="133"/>
      <c r="BRX58" s="133"/>
      <c r="BSC58" s="133"/>
      <c r="BSH58" s="133"/>
      <c r="BSM58" s="133"/>
      <c r="BSR58" s="133"/>
      <c r="BSW58" s="133"/>
      <c r="BTB58" s="133"/>
      <c r="BTG58" s="133"/>
      <c r="BTL58" s="133"/>
      <c r="BTQ58" s="133"/>
      <c r="BTV58" s="133"/>
      <c r="BUA58" s="133"/>
      <c r="BUF58" s="133"/>
      <c r="BUK58" s="133"/>
      <c r="BUP58" s="133"/>
      <c r="BUU58" s="133"/>
      <c r="BUZ58" s="133"/>
      <c r="BVE58" s="133"/>
      <c r="BVJ58" s="133"/>
      <c r="BVO58" s="133"/>
      <c r="BVT58" s="133"/>
      <c r="BVY58" s="133"/>
      <c r="BWD58" s="133"/>
      <c r="BWI58" s="133"/>
      <c r="BWN58" s="133"/>
      <c r="BWS58" s="133"/>
      <c r="BWX58" s="133"/>
      <c r="BXC58" s="133"/>
      <c r="BXH58" s="133"/>
      <c r="BXM58" s="133"/>
      <c r="BXR58" s="133"/>
      <c r="BXW58" s="133"/>
      <c r="BYB58" s="133"/>
      <c r="BYG58" s="133"/>
      <c r="BYL58" s="133"/>
      <c r="BYQ58" s="133"/>
      <c r="BYV58" s="133"/>
      <c r="BZA58" s="133"/>
      <c r="BZF58" s="133"/>
      <c r="BZK58" s="133"/>
      <c r="BZP58" s="133"/>
      <c r="BZU58" s="133"/>
      <c r="BZZ58" s="133"/>
      <c r="CAE58" s="133"/>
      <c r="CAJ58" s="133"/>
      <c r="CAO58" s="133"/>
      <c r="CAT58" s="133"/>
      <c r="CAY58" s="133"/>
      <c r="CBD58" s="133"/>
      <c r="CBI58" s="133"/>
      <c r="CBN58" s="133"/>
      <c r="CBS58" s="133"/>
      <c r="CBX58" s="133"/>
      <c r="CCC58" s="133"/>
      <c r="CCH58" s="133"/>
      <c r="CCM58" s="133"/>
      <c r="CCR58" s="133"/>
      <c r="CCW58" s="133"/>
      <c r="CDB58" s="133"/>
      <c r="CDG58" s="133"/>
      <c r="CDL58" s="133"/>
      <c r="CDQ58" s="133"/>
      <c r="CDV58" s="133"/>
      <c r="CEA58" s="133"/>
      <c r="CEF58" s="133"/>
      <c r="CEK58" s="133"/>
      <c r="CEP58" s="133"/>
      <c r="CEU58" s="133"/>
      <c r="CEZ58" s="133"/>
      <c r="CFE58" s="133"/>
      <c r="CFJ58" s="133"/>
      <c r="CFO58" s="133"/>
      <c r="CFT58" s="133"/>
      <c r="CFY58" s="133"/>
      <c r="CGD58" s="133"/>
      <c r="CGI58" s="133"/>
      <c r="CGN58" s="133"/>
      <c r="CGS58" s="133"/>
      <c r="CGX58" s="133"/>
      <c r="CHC58" s="133"/>
      <c r="CHH58" s="133"/>
      <c r="CHM58" s="133"/>
      <c r="CHR58" s="133"/>
      <c r="CHW58" s="133"/>
      <c r="CIB58" s="133"/>
      <c r="CIG58" s="133"/>
      <c r="CIL58" s="133"/>
      <c r="CIQ58" s="133"/>
      <c r="CIV58" s="133"/>
      <c r="CJA58" s="133"/>
      <c r="CJF58" s="133"/>
      <c r="CJK58" s="133"/>
      <c r="CJP58" s="133"/>
      <c r="CJU58" s="133"/>
      <c r="CJZ58" s="133"/>
      <c r="CKE58" s="133"/>
      <c r="CKJ58" s="133"/>
      <c r="CKO58" s="133"/>
      <c r="CKT58" s="133"/>
      <c r="CKY58" s="133"/>
      <c r="CLD58" s="133"/>
      <c r="CLI58" s="133"/>
      <c r="CLN58" s="133"/>
      <c r="CLS58" s="133"/>
      <c r="CLX58" s="133"/>
      <c r="CMC58" s="133"/>
      <c r="CMH58" s="133"/>
      <c r="CMM58" s="133"/>
      <c r="CMR58" s="133"/>
      <c r="CMW58" s="133"/>
      <c r="CNB58" s="133"/>
      <c r="CNG58" s="133"/>
      <c r="CNL58" s="133"/>
      <c r="CNQ58" s="133"/>
      <c r="CNV58" s="133"/>
      <c r="COA58" s="133"/>
      <c r="COF58" s="133"/>
      <c r="COK58" s="133"/>
      <c r="COP58" s="133"/>
      <c r="COU58" s="133"/>
      <c r="COZ58" s="133"/>
      <c r="CPE58" s="133"/>
      <c r="CPJ58" s="133"/>
      <c r="CPO58" s="133"/>
      <c r="CPT58" s="133"/>
      <c r="CPY58" s="133"/>
      <c r="CQD58" s="133"/>
      <c r="CQI58" s="133"/>
      <c r="CQN58" s="133"/>
      <c r="CQS58" s="133"/>
      <c r="CQX58" s="133"/>
      <c r="CRC58" s="133"/>
      <c r="CRH58" s="133"/>
      <c r="CRM58" s="133"/>
      <c r="CRR58" s="133"/>
      <c r="CRW58" s="133"/>
      <c r="CSB58" s="133"/>
      <c r="CSG58" s="133"/>
      <c r="CSL58" s="133"/>
      <c r="CSQ58" s="133"/>
      <c r="CSV58" s="133"/>
      <c r="CTA58" s="133"/>
      <c r="CTF58" s="133"/>
      <c r="CTK58" s="133"/>
      <c r="CTP58" s="133"/>
      <c r="CTU58" s="133"/>
      <c r="CTZ58" s="133"/>
      <c r="CUE58" s="133"/>
      <c r="CUJ58" s="133"/>
      <c r="CUO58" s="133"/>
      <c r="CUT58" s="133"/>
      <c r="CUY58" s="133"/>
      <c r="CVD58" s="133"/>
      <c r="CVI58" s="133"/>
      <c r="CVN58" s="133"/>
      <c r="CVS58" s="133"/>
      <c r="CVX58" s="133"/>
      <c r="CWC58" s="133"/>
      <c r="CWH58" s="133"/>
      <c r="CWM58" s="133"/>
      <c r="CWR58" s="133"/>
      <c r="CWW58" s="133"/>
      <c r="CXB58" s="133"/>
      <c r="CXG58" s="133"/>
      <c r="CXL58" s="133"/>
      <c r="CXQ58" s="133"/>
      <c r="CXV58" s="133"/>
      <c r="CYA58" s="133"/>
      <c r="CYF58" s="133"/>
      <c r="CYK58" s="133"/>
      <c r="CYP58" s="133"/>
      <c r="CYU58" s="133"/>
      <c r="CYZ58" s="133"/>
      <c r="CZE58" s="133"/>
      <c r="CZJ58" s="133"/>
      <c r="CZO58" s="133"/>
      <c r="CZT58" s="133"/>
      <c r="CZY58" s="133"/>
      <c r="DAD58" s="133"/>
      <c r="DAI58" s="133"/>
      <c r="DAN58" s="133"/>
      <c r="DAS58" s="133"/>
      <c r="DAX58" s="133"/>
      <c r="DBC58" s="133"/>
      <c r="DBH58" s="133"/>
      <c r="DBM58" s="133"/>
      <c r="DBR58" s="133"/>
      <c r="DBW58" s="133"/>
      <c r="DCB58" s="133"/>
      <c r="DCG58" s="133"/>
      <c r="DCL58" s="133"/>
      <c r="DCQ58" s="133"/>
      <c r="DCV58" s="133"/>
      <c r="DDA58" s="133"/>
      <c r="DDF58" s="133"/>
      <c r="DDK58" s="133"/>
      <c r="DDP58" s="133"/>
      <c r="DDU58" s="133"/>
      <c r="DDZ58" s="133"/>
      <c r="DEE58" s="133"/>
      <c r="DEJ58" s="133"/>
      <c r="DEO58" s="133"/>
      <c r="DET58" s="133"/>
      <c r="DEY58" s="133"/>
      <c r="DFD58" s="133"/>
      <c r="DFI58" s="133"/>
      <c r="DFN58" s="133"/>
      <c r="DFS58" s="133"/>
      <c r="DFX58" s="133"/>
      <c r="DGC58" s="133"/>
      <c r="DGH58" s="133"/>
      <c r="DGM58" s="133"/>
      <c r="DGR58" s="133"/>
      <c r="DGW58" s="133"/>
      <c r="DHB58" s="133"/>
      <c r="DHG58" s="133"/>
      <c r="DHL58" s="133"/>
      <c r="DHQ58" s="133"/>
      <c r="DHV58" s="133"/>
      <c r="DIA58" s="133"/>
      <c r="DIF58" s="133"/>
      <c r="DIK58" s="133"/>
      <c r="DIP58" s="133"/>
      <c r="DIU58" s="133"/>
      <c r="DIZ58" s="133"/>
      <c r="DJE58" s="133"/>
      <c r="DJJ58" s="133"/>
      <c r="DJO58" s="133"/>
      <c r="DJT58" s="133"/>
      <c r="DJY58" s="133"/>
      <c r="DKD58" s="133"/>
      <c r="DKI58" s="133"/>
      <c r="DKN58" s="133"/>
      <c r="DKS58" s="133"/>
      <c r="DKX58" s="133"/>
      <c r="DLC58" s="133"/>
      <c r="DLH58" s="133"/>
      <c r="DLM58" s="133"/>
      <c r="DLR58" s="133"/>
      <c r="DLW58" s="133"/>
      <c r="DMB58" s="133"/>
      <c r="DMG58" s="133"/>
      <c r="DML58" s="133"/>
      <c r="DMQ58" s="133"/>
      <c r="DMV58" s="133"/>
      <c r="DNA58" s="133"/>
      <c r="DNF58" s="133"/>
      <c r="DNK58" s="133"/>
      <c r="DNP58" s="133"/>
      <c r="DNU58" s="133"/>
      <c r="DNZ58" s="133"/>
      <c r="DOE58" s="133"/>
      <c r="DOJ58" s="133"/>
      <c r="DOO58" s="133"/>
      <c r="DOT58" s="133"/>
      <c r="DOY58" s="133"/>
      <c r="DPD58" s="133"/>
      <c r="DPI58" s="133"/>
      <c r="DPN58" s="133"/>
      <c r="DPS58" s="133"/>
      <c r="DPX58" s="133"/>
      <c r="DQC58" s="133"/>
      <c r="DQH58" s="133"/>
      <c r="DQM58" s="133"/>
      <c r="DQR58" s="133"/>
      <c r="DQW58" s="133"/>
      <c r="DRB58" s="133"/>
      <c r="DRG58" s="133"/>
      <c r="DRL58" s="133"/>
      <c r="DRQ58" s="133"/>
      <c r="DRV58" s="133"/>
      <c r="DSA58" s="133"/>
      <c r="DSF58" s="133"/>
      <c r="DSK58" s="133"/>
      <c r="DSP58" s="133"/>
      <c r="DSU58" s="133"/>
      <c r="DSZ58" s="133"/>
      <c r="DTE58" s="133"/>
      <c r="DTJ58" s="133"/>
      <c r="DTO58" s="133"/>
      <c r="DTT58" s="133"/>
      <c r="DTY58" s="133"/>
      <c r="DUD58" s="133"/>
      <c r="DUI58" s="133"/>
      <c r="DUN58" s="133"/>
      <c r="DUS58" s="133"/>
      <c r="DUX58" s="133"/>
      <c r="DVC58" s="133"/>
      <c r="DVH58" s="133"/>
      <c r="DVM58" s="133"/>
      <c r="DVR58" s="133"/>
      <c r="DVW58" s="133"/>
      <c r="DWB58" s="133"/>
      <c r="DWG58" s="133"/>
      <c r="DWL58" s="133"/>
      <c r="DWQ58" s="133"/>
      <c r="DWV58" s="133"/>
      <c r="DXA58" s="133"/>
      <c r="DXF58" s="133"/>
      <c r="DXK58" s="133"/>
      <c r="DXP58" s="133"/>
      <c r="DXU58" s="133"/>
      <c r="DXZ58" s="133"/>
      <c r="DYE58" s="133"/>
      <c r="DYJ58" s="133"/>
      <c r="DYO58" s="133"/>
      <c r="DYT58" s="133"/>
      <c r="DYY58" s="133"/>
      <c r="DZD58" s="133"/>
      <c r="DZI58" s="133"/>
      <c r="DZN58" s="133"/>
      <c r="DZS58" s="133"/>
      <c r="DZX58" s="133"/>
      <c r="EAC58" s="133"/>
      <c r="EAH58" s="133"/>
      <c r="EAM58" s="133"/>
      <c r="EAR58" s="133"/>
      <c r="EAW58" s="133"/>
      <c r="EBB58" s="133"/>
      <c r="EBG58" s="133"/>
      <c r="EBL58" s="133"/>
      <c r="EBQ58" s="133"/>
      <c r="EBV58" s="133"/>
      <c r="ECA58" s="133"/>
      <c r="ECF58" s="133"/>
      <c r="ECK58" s="133"/>
      <c r="ECP58" s="133"/>
      <c r="ECU58" s="133"/>
      <c r="ECZ58" s="133"/>
      <c r="EDE58" s="133"/>
      <c r="EDJ58" s="133"/>
      <c r="EDO58" s="133"/>
      <c r="EDT58" s="133"/>
      <c r="EDY58" s="133"/>
      <c r="EED58" s="133"/>
      <c r="EEI58" s="133"/>
      <c r="EEN58" s="133"/>
      <c r="EES58" s="133"/>
      <c r="EEX58" s="133"/>
      <c r="EFC58" s="133"/>
      <c r="EFH58" s="133"/>
      <c r="EFM58" s="133"/>
      <c r="EFR58" s="133"/>
      <c r="EFW58" s="133"/>
      <c r="EGB58" s="133"/>
      <c r="EGG58" s="133"/>
      <c r="EGL58" s="133"/>
      <c r="EGQ58" s="133"/>
      <c r="EGV58" s="133"/>
      <c r="EHA58" s="133"/>
      <c r="EHF58" s="133"/>
      <c r="EHK58" s="133"/>
      <c r="EHP58" s="133"/>
      <c r="EHU58" s="133"/>
      <c r="EHZ58" s="133"/>
      <c r="EIE58" s="133"/>
      <c r="EIJ58" s="133"/>
      <c r="EIO58" s="133"/>
      <c r="EIT58" s="133"/>
      <c r="EIY58" s="133"/>
      <c r="EJD58" s="133"/>
      <c r="EJI58" s="133"/>
      <c r="EJN58" s="133"/>
      <c r="EJS58" s="133"/>
      <c r="EJX58" s="133"/>
      <c r="EKC58" s="133"/>
      <c r="EKH58" s="133"/>
      <c r="EKM58" s="133"/>
      <c r="EKR58" s="133"/>
      <c r="EKW58" s="133"/>
      <c r="ELB58" s="133"/>
      <c r="ELG58" s="133"/>
      <c r="ELL58" s="133"/>
      <c r="ELQ58" s="133"/>
      <c r="ELV58" s="133"/>
      <c r="EMA58" s="133"/>
      <c r="EMF58" s="133"/>
      <c r="EMK58" s="133"/>
      <c r="EMP58" s="133"/>
      <c r="EMU58" s="133"/>
      <c r="EMZ58" s="133"/>
      <c r="ENE58" s="133"/>
      <c r="ENJ58" s="133"/>
      <c r="ENO58" s="133"/>
      <c r="ENT58" s="133"/>
      <c r="ENY58" s="133"/>
      <c r="EOD58" s="133"/>
      <c r="EOI58" s="133"/>
      <c r="EON58" s="133"/>
      <c r="EOS58" s="133"/>
      <c r="EOX58" s="133"/>
      <c r="EPC58" s="133"/>
      <c r="EPH58" s="133"/>
      <c r="EPM58" s="133"/>
      <c r="EPR58" s="133"/>
      <c r="EPW58" s="133"/>
      <c r="EQB58" s="133"/>
      <c r="EQG58" s="133"/>
      <c r="EQL58" s="133"/>
      <c r="EQQ58" s="133"/>
      <c r="EQV58" s="133"/>
      <c r="ERA58" s="133"/>
      <c r="ERF58" s="133"/>
      <c r="ERK58" s="133"/>
      <c r="ERP58" s="133"/>
      <c r="ERU58" s="133"/>
      <c r="ERZ58" s="133"/>
      <c r="ESE58" s="133"/>
      <c r="ESJ58" s="133"/>
      <c r="ESO58" s="133"/>
      <c r="EST58" s="133"/>
      <c r="ESY58" s="133"/>
      <c r="ETD58" s="133"/>
      <c r="ETI58" s="133"/>
      <c r="ETN58" s="133"/>
      <c r="ETS58" s="133"/>
      <c r="ETX58" s="133"/>
      <c r="EUC58" s="133"/>
      <c r="EUH58" s="133"/>
      <c r="EUM58" s="133"/>
      <c r="EUR58" s="133"/>
      <c r="EUW58" s="133"/>
      <c r="EVB58" s="133"/>
      <c r="EVG58" s="133"/>
      <c r="EVL58" s="133"/>
      <c r="EVQ58" s="133"/>
      <c r="EVV58" s="133"/>
      <c r="EWA58" s="133"/>
      <c r="EWF58" s="133"/>
      <c r="EWK58" s="133"/>
      <c r="EWP58" s="133"/>
      <c r="EWU58" s="133"/>
      <c r="EWZ58" s="133"/>
      <c r="EXE58" s="133"/>
      <c r="EXJ58" s="133"/>
      <c r="EXO58" s="133"/>
      <c r="EXT58" s="133"/>
      <c r="EXY58" s="133"/>
      <c r="EYD58" s="133"/>
      <c r="EYI58" s="133"/>
      <c r="EYN58" s="133"/>
      <c r="EYS58" s="133"/>
      <c r="EYX58" s="133"/>
      <c r="EZC58" s="133"/>
      <c r="EZH58" s="133"/>
      <c r="EZM58" s="133"/>
      <c r="EZR58" s="133"/>
      <c r="EZW58" s="133"/>
      <c r="FAB58" s="133"/>
      <c r="FAG58" s="133"/>
      <c r="FAL58" s="133"/>
      <c r="FAQ58" s="133"/>
      <c r="FAV58" s="133"/>
      <c r="FBA58" s="133"/>
      <c r="FBF58" s="133"/>
      <c r="FBK58" s="133"/>
      <c r="FBP58" s="133"/>
      <c r="FBU58" s="133"/>
      <c r="FBZ58" s="133"/>
      <c r="FCE58" s="133"/>
      <c r="FCJ58" s="133"/>
      <c r="FCO58" s="133"/>
      <c r="FCT58" s="133"/>
      <c r="FCY58" s="133"/>
      <c r="FDD58" s="133"/>
      <c r="FDI58" s="133"/>
      <c r="FDN58" s="133"/>
      <c r="FDS58" s="133"/>
      <c r="FDX58" s="133"/>
      <c r="FEC58" s="133"/>
      <c r="FEH58" s="133"/>
      <c r="FEM58" s="133"/>
      <c r="FER58" s="133"/>
      <c r="FEW58" s="133"/>
      <c r="FFB58" s="133"/>
      <c r="FFG58" s="133"/>
      <c r="FFL58" s="133"/>
      <c r="FFQ58" s="133"/>
      <c r="FFV58" s="133"/>
      <c r="FGA58" s="133"/>
      <c r="FGF58" s="133"/>
      <c r="FGK58" s="133"/>
      <c r="FGP58" s="133"/>
      <c r="FGU58" s="133"/>
      <c r="FGZ58" s="133"/>
      <c r="FHE58" s="133"/>
      <c r="FHJ58" s="133"/>
      <c r="FHO58" s="133"/>
      <c r="FHT58" s="133"/>
      <c r="FHY58" s="133"/>
      <c r="FID58" s="133"/>
      <c r="FII58" s="133"/>
      <c r="FIN58" s="133"/>
      <c r="FIS58" s="133"/>
      <c r="FIX58" s="133"/>
      <c r="FJC58" s="133"/>
      <c r="FJH58" s="133"/>
      <c r="FJM58" s="133"/>
      <c r="FJR58" s="133"/>
      <c r="FJW58" s="133"/>
      <c r="FKB58" s="133"/>
      <c r="FKG58" s="133"/>
      <c r="FKL58" s="133"/>
      <c r="FKQ58" s="133"/>
      <c r="FKV58" s="133"/>
      <c r="FLA58" s="133"/>
      <c r="FLF58" s="133"/>
      <c r="FLK58" s="133"/>
      <c r="FLP58" s="133"/>
      <c r="FLU58" s="133"/>
      <c r="FLZ58" s="133"/>
      <c r="FME58" s="133"/>
      <c r="FMJ58" s="133"/>
      <c r="FMO58" s="133"/>
      <c r="FMT58" s="133"/>
      <c r="FMY58" s="133"/>
      <c r="FND58" s="133"/>
      <c r="FNI58" s="133"/>
      <c r="FNN58" s="133"/>
      <c r="FNS58" s="133"/>
      <c r="FNX58" s="133"/>
      <c r="FOC58" s="133"/>
      <c r="FOH58" s="133"/>
      <c r="FOM58" s="133"/>
      <c r="FOR58" s="133"/>
      <c r="FOW58" s="133"/>
      <c r="FPB58" s="133"/>
      <c r="FPG58" s="133"/>
      <c r="FPL58" s="133"/>
      <c r="FPQ58" s="133"/>
      <c r="FPV58" s="133"/>
      <c r="FQA58" s="133"/>
      <c r="FQF58" s="133"/>
      <c r="FQK58" s="133"/>
      <c r="FQP58" s="133"/>
      <c r="FQU58" s="133"/>
      <c r="FQZ58" s="133"/>
      <c r="FRE58" s="133"/>
      <c r="FRJ58" s="133"/>
      <c r="FRO58" s="133"/>
      <c r="FRT58" s="133"/>
      <c r="FRY58" s="133"/>
      <c r="FSD58" s="133"/>
      <c r="FSI58" s="133"/>
      <c r="FSN58" s="133"/>
      <c r="FSS58" s="133"/>
      <c r="FSX58" s="133"/>
      <c r="FTC58" s="133"/>
      <c r="FTH58" s="133"/>
      <c r="FTM58" s="133"/>
      <c r="FTR58" s="133"/>
      <c r="FTW58" s="133"/>
      <c r="FUB58" s="133"/>
      <c r="FUG58" s="133"/>
      <c r="FUL58" s="133"/>
      <c r="FUQ58" s="133"/>
      <c r="FUV58" s="133"/>
      <c r="FVA58" s="133"/>
      <c r="FVF58" s="133"/>
      <c r="FVK58" s="133"/>
      <c r="FVP58" s="133"/>
      <c r="FVU58" s="133"/>
      <c r="FVZ58" s="133"/>
      <c r="FWE58" s="133"/>
      <c r="FWJ58" s="133"/>
      <c r="FWO58" s="133"/>
      <c r="FWT58" s="133"/>
      <c r="FWY58" s="133"/>
      <c r="FXD58" s="133"/>
      <c r="FXI58" s="133"/>
      <c r="FXN58" s="133"/>
      <c r="FXS58" s="133"/>
      <c r="FXX58" s="133"/>
      <c r="FYC58" s="133"/>
      <c r="FYH58" s="133"/>
      <c r="FYM58" s="133"/>
      <c r="FYR58" s="133"/>
      <c r="FYW58" s="133"/>
      <c r="FZB58" s="133"/>
      <c r="FZG58" s="133"/>
      <c r="FZL58" s="133"/>
      <c r="FZQ58" s="133"/>
      <c r="FZV58" s="133"/>
      <c r="GAA58" s="133"/>
      <c r="GAF58" s="133"/>
      <c r="GAK58" s="133"/>
      <c r="GAP58" s="133"/>
      <c r="GAU58" s="133"/>
      <c r="GAZ58" s="133"/>
      <c r="GBE58" s="133"/>
      <c r="GBJ58" s="133"/>
      <c r="GBO58" s="133"/>
      <c r="GBT58" s="133"/>
      <c r="GBY58" s="133"/>
      <c r="GCD58" s="133"/>
      <c r="GCI58" s="133"/>
      <c r="GCN58" s="133"/>
      <c r="GCS58" s="133"/>
      <c r="GCX58" s="133"/>
      <c r="GDC58" s="133"/>
      <c r="GDH58" s="133"/>
      <c r="GDM58" s="133"/>
      <c r="GDR58" s="133"/>
      <c r="GDW58" s="133"/>
      <c r="GEB58" s="133"/>
      <c r="GEG58" s="133"/>
      <c r="GEL58" s="133"/>
      <c r="GEQ58" s="133"/>
      <c r="GEV58" s="133"/>
      <c r="GFA58" s="133"/>
      <c r="GFF58" s="133"/>
      <c r="GFK58" s="133"/>
      <c r="GFP58" s="133"/>
      <c r="GFU58" s="133"/>
      <c r="GFZ58" s="133"/>
      <c r="GGE58" s="133"/>
      <c r="GGJ58" s="133"/>
      <c r="GGO58" s="133"/>
      <c r="GGT58" s="133"/>
      <c r="GGY58" s="133"/>
      <c r="GHD58" s="133"/>
      <c r="GHI58" s="133"/>
      <c r="GHN58" s="133"/>
      <c r="GHS58" s="133"/>
      <c r="GHX58" s="133"/>
      <c r="GIC58" s="133"/>
      <c r="GIH58" s="133"/>
      <c r="GIM58" s="133"/>
      <c r="GIR58" s="133"/>
      <c r="GIW58" s="133"/>
      <c r="GJB58" s="133"/>
      <c r="GJG58" s="133"/>
      <c r="GJL58" s="133"/>
      <c r="GJQ58" s="133"/>
      <c r="GJV58" s="133"/>
      <c r="GKA58" s="133"/>
      <c r="GKF58" s="133"/>
      <c r="GKK58" s="133"/>
      <c r="GKP58" s="133"/>
      <c r="GKU58" s="133"/>
      <c r="GKZ58" s="133"/>
      <c r="GLE58" s="133"/>
      <c r="GLJ58" s="133"/>
      <c r="GLO58" s="133"/>
      <c r="GLT58" s="133"/>
      <c r="GLY58" s="133"/>
      <c r="GMD58" s="133"/>
      <c r="GMI58" s="133"/>
      <c r="GMN58" s="133"/>
      <c r="GMS58" s="133"/>
      <c r="GMX58" s="133"/>
      <c r="GNC58" s="133"/>
      <c r="GNH58" s="133"/>
      <c r="GNM58" s="133"/>
      <c r="GNR58" s="133"/>
      <c r="GNW58" s="133"/>
      <c r="GOB58" s="133"/>
      <c r="GOG58" s="133"/>
      <c r="GOL58" s="133"/>
      <c r="GOQ58" s="133"/>
      <c r="GOV58" s="133"/>
      <c r="GPA58" s="133"/>
      <c r="GPF58" s="133"/>
      <c r="GPK58" s="133"/>
      <c r="GPP58" s="133"/>
      <c r="GPU58" s="133"/>
      <c r="GPZ58" s="133"/>
      <c r="GQE58" s="133"/>
      <c r="GQJ58" s="133"/>
      <c r="GQO58" s="133"/>
      <c r="GQT58" s="133"/>
      <c r="GQY58" s="133"/>
      <c r="GRD58" s="133"/>
      <c r="GRI58" s="133"/>
      <c r="GRN58" s="133"/>
      <c r="GRS58" s="133"/>
      <c r="GRX58" s="133"/>
      <c r="GSC58" s="133"/>
      <c r="GSH58" s="133"/>
      <c r="GSM58" s="133"/>
      <c r="GSR58" s="133"/>
      <c r="GSW58" s="133"/>
      <c r="GTB58" s="133"/>
      <c r="GTG58" s="133"/>
      <c r="GTL58" s="133"/>
      <c r="GTQ58" s="133"/>
      <c r="GTV58" s="133"/>
      <c r="GUA58" s="133"/>
      <c r="GUF58" s="133"/>
      <c r="GUK58" s="133"/>
      <c r="GUP58" s="133"/>
      <c r="GUU58" s="133"/>
      <c r="GUZ58" s="133"/>
      <c r="GVE58" s="133"/>
      <c r="GVJ58" s="133"/>
      <c r="GVO58" s="133"/>
      <c r="GVT58" s="133"/>
      <c r="GVY58" s="133"/>
      <c r="GWD58" s="133"/>
      <c r="GWI58" s="133"/>
      <c r="GWN58" s="133"/>
      <c r="GWS58" s="133"/>
      <c r="GWX58" s="133"/>
      <c r="GXC58" s="133"/>
      <c r="GXH58" s="133"/>
      <c r="GXM58" s="133"/>
      <c r="GXR58" s="133"/>
      <c r="GXW58" s="133"/>
      <c r="GYB58" s="133"/>
      <c r="GYG58" s="133"/>
      <c r="GYL58" s="133"/>
      <c r="GYQ58" s="133"/>
      <c r="GYV58" s="133"/>
      <c r="GZA58" s="133"/>
      <c r="GZF58" s="133"/>
      <c r="GZK58" s="133"/>
      <c r="GZP58" s="133"/>
      <c r="GZU58" s="133"/>
      <c r="GZZ58" s="133"/>
      <c r="HAE58" s="133"/>
      <c r="HAJ58" s="133"/>
      <c r="HAO58" s="133"/>
      <c r="HAT58" s="133"/>
      <c r="HAY58" s="133"/>
      <c r="HBD58" s="133"/>
      <c r="HBI58" s="133"/>
      <c r="HBN58" s="133"/>
      <c r="HBS58" s="133"/>
      <c r="HBX58" s="133"/>
      <c r="HCC58" s="133"/>
      <c r="HCH58" s="133"/>
      <c r="HCM58" s="133"/>
      <c r="HCR58" s="133"/>
      <c r="HCW58" s="133"/>
      <c r="HDB58" s="133"/>
      <c r="HDG58" s="133"/>
      <c r="HDL58" s="133"/>
      <c r="HDQ58" s="133"/>
      <c r="HDV58" s="133"/>
      <c r="HEA58" s="133"/>
      <c r="HEF58" s="133"/>
      <c r="HEK58" s="133"/>
      <c r="HEP58" s="133"/>
      <c r="HEU58" s="133"/>
      <c r="HEZ58" s="133"/>
      <c r="HFE58" s="133"/>
      <c r="HFJ58" s="133"/>
      <c r="HFO58" s="133"/>
      <c r="HFT58" s="133"/>
      <c r="HFY58" s="133"/>
      <c r="HGD58" s="133"/>
      <c r="HGI58" s="133"/>
      <c r="HGN58" s="133"/>
      <c r="HGS58" s="133"/>
      <c r="HGX58" s="133"/>
      <c r="HHC58" s="133"/>
      <c r="HHH58" s="133"/>
      <c r="HHM58" s="133"/>
      <c r="HHR58" s="133"/>
      <c r="HHW58" s="133"/>
      <c r="HIB58" s="133"/>
      <c r="HIG58" s="133"/>
      <c r="HIL58" s="133"/>
      <c r="HIQ58" s="133"/>
      <c r="HIV58" s="133"/>
      <c r="HJA58" s="133"/>
      <c r="HJF58" s="133"/>
      <c r="HJK58" s="133"/>
      <c r="HJP58" s="133"/>
      <c r="HJU58" s="133"/>
      <c r="HJZ58" s="133"/>
      <c r="HKE58" s="133"/>
      <c r="HKJ58" s="133"/>
      <c r="HKO58" s="133"/>
      <c r="HKT58" s="133"/>
      <c r="HKY58" s="133"/>
      <c r="HLD58" s="133"/>
      <c r="HLI58" s="133"/>
      <c r="HLN58" s="133"/>
      <c r="HLS58" s="133"/>
      <c r="HLX58" s="133"/>
      <c r="HMC58" s="133"/>
      <c r="HMH58" s="133"/>
      <c r="HMM58" s="133"/>
      <c r="HMR58" s="133"/>
      <c r="HMW58" s="133"/>
      <c r="HNB58" s="133"/>
      <c r="HNG58" s="133"/>
      <c r="HNL58" s="133"/>
      <c r="HNQ58" s="133"/>
      <c r="HNV58" s="133"/>
      <c r="HOA58" s="133"/>
      <c r="HOF58" s="133"/>
      <c r="HOK58" s="133"/>
      <c r="HOP58" s="133"/>
      <c r="HOU58" s="133"/>
      <c r="HOZ58" s="133"/>
      <c r="HPE58" s="133"/>
      <c r="HPJ58" s="133"/>
      <c r="HPO58" s="133"/>
      <c r="HPT58" s="133"/>
      <c r="HPY58" s="133"/>
      <c r="HQD58" s="133"/>
      <c r="HQI58" s="133"/>
      <c r="HQN58" s="133"/>
      <c r="HQS58" s="133"/>
      <c r="HQX58" s="133"/>
      <c r="HRC58" s="133"/>
      <c r="HRH58" s="133"/>
      <c r="HRM58" s="133"/>
      <c r="HRR58" s="133"/>
      <c r="HRW58" s="133"/>
      <c r="HSB58" s="133"/>
      <c r="HSG58" s="133"/>
      <c r="HSL58" s="133"/>
      <c r="HSQ58" s="133"/>
      <c r="HSV58" s="133"/>
      <c r="HTA58" s="133"/>
      <c r="HTF58" s="133"/>
      <c r="HTK58" s="133"/>
      <c r="HTP58" s="133"/>
      <c r="HTU58" s="133"/>
      <c r="HTZ58" s="133"/>
      <c r="HUE58" s="133"/>
      <c r="HUJ58" s="133"/>
      <c r="HUO58" s="133"/>
      <c r="HUT58" s="133"/>
      <c r="HUY58" s="133"/>
      <c r="HVD58" s="133"/>
      <c r="HVI58" s="133"/>
      <c r="HVN58" s="133"/>
      <c r="HVS58" s="133"/>
      <c r="HVX58" s="133"/>
      <c r="HWC58" s="133"/>
      <c r="HWH58" s="133"/>
      <c r="HWM58" s="133"/>
      <c r="HWR58" s="133"/>
      <c r="HWW58" s="133"/>
      <c r="HXB58" s="133"/>
      <c r="HXG58" s="133"/>
      <c r="HXL58" s="133"/>
      <c r="HXQ58" s="133"/>
      <c r="HXV58" s="133"/>
      <c r="HYA58" s="133"/>
      <c r="HYF58" s="133"/>
      <c r="HYK58" s="133"/>
      <c r="HYP58" s="133"/>
      <c r="HYU58" s="133"/>
      <c r="HYZ58" s="133"/>
      <c r="HZE58" s="133"/>
      <c r="HZJ58" s="133"/>
      <c r="HZO58" s="133"/>
      <c r="HZT58" s="133"/>
      <c r="HZY58" s="133"/>
      <c r="IAD58" s="133"/>
      <c r="IAI58" s="133"/>
      <c r="IAN58" s="133"/>
      <c r="IAS58" s="133"/>
      <c r="IAX58" s="133"/>
      <c r="IBC58" s="133"/>
      <c r="IBH58" s="133"/>
      <c r="IBM58" s="133"/>
      <c r="IBR58" s="133"/>
      <c r="IBW58" s="133"/>
      <c r="ICB58" s="133"/>
      <c r="ICG58" s="133"/>
      <c r="ICL58" s="133"/>
      <c r="ICQ58" s="133"/>
      <c r="ICV58" s="133"/>
      <c r="IDA58" s="133"/>
      <c r="IDF58" s="133"/>
      <c r="IDK58" s="133"/>
      <c r="IDP58" s="133"/>
      <c r="IDU58" s="133"/>
      <c r="IDZ58" s="133"/>
      <c r="IEE58" s="133"/>
      <c r="IEJ58" s="133"/>
      <c r="IEO58" s="133"/>
      <c r="IET58" s="133"/>
      <c r="IEY58" s="133"/>
      <c r="IFD58" s="133"/>
      <c r="IFI58" s="133"/>
      <c r="IFN58" s="133"/>
      <c r="IFS58" s="133"/>
      <c r="IFX58" s="133"/>
      <c r="IGC58" s="133"/>
      <c r="IGH58" s="133"/>
      <c r="IGM58" s="133"/>
      <c r="IGR58" s="133"/>
      <c r="IGW58" s="133"/>
      <c r="IHB58" s="133"/>
      <c r="IHG58" s="133"/>
      <c r="IHL58" s="133"/>
      <c r="IHQ58" s="133"/>
      <c r="IHV58" s="133"/>
      <c r="IIA58" s="133"/>
      <c r="IIF58" s="133"/>
      <c r="IIK58" s="133"/>
      <c r="IIP58" s="133"/>
      <c r="IIU58" s="133"/>
      <c r="IIZ58" s="133"/>
      <c r="IJE58" s="133"/>
      <c r="IJJ58" s="133"/>
      <c r="IJO58" s="133"/>
      <c r="IJT58" s="133"/>
      <c r="IJY58" s="133"/>
      <c r="IKD58" s="133"/>
      <c r="IKI58" s="133"/>
      <c r="IKN58" s="133"/>
      <c r="IKS58" s="133"/>
      <c r="IKX58" s="133"/>
      <c r="ILC58" s="133"/>
      <c r="ILH58" s="133"/>
      <c r="ILM58" s="133"/>
      <c r="ILR58" s="133"/>
      <c r="ILW58" s="133"/>
      <c r="IMB58" s="133"/>
      <c r="IMG58" s="133"/>
      <c r="IML58" s="133"/>
      <c r="IMQ58" s="133"/>
      <c r="IMV58" s="133"/>
      <c r="INA58" s="133"/>
      <c r="INF58" s="133"/>
      <c r="INK58" s="133"/>
      <c r="INP58" s="133"/>
      <c r="INU58" s="133"/>
      <c r="INZ58" s="133"/>
      <c r="IOE58" s="133"/>
      <c r="IOJ58" s="133"/>
      <c r="IOO58" s="133"/>
      <c r="IOT58" s="133"/>
      <c r="IOY58" s="133"/>
      <c r="IPD58" s="133"/>
      <c r="IPI58" s="133"/>
      <c r="IPN58" s="133"/>
      <c r="IPS58" s="133"/>
      <c r="IPX58" s="133"/>
      <c r="IQC58" s="133"/>
      <c r="IQH58" s="133"/>
      <c r="IQM58" s="133"/>
      <c r="IQR58" s="133"/>
      <c r="IQW58" s="133"/>
      <c r="IRB58" s="133"/>
      <c r="IRG58" s="133"/>
      <c r="IRL58" s="133"/>
      <c r="IRQ58" s="133"/>
      <c r="IRV58" s="133"/>
      <c r="ISA58" s="133"/>
      <c r="ISF58" s="133"/>
      <c r="ISK58" s="133"/>
      <c r="ISP58" s="133"/>
      <c r="ISU58" s="133"/>
      <c r="ISZ58" s="133"/>
      <c r="ITE58" s="133"/>
      <c r="ITJ58" s="133"/>
      <c r="ITO58" s="133"/>
      <c r="ITT58" s="133"/>
      <c r="ITY58" s="133"/>
      <c r="IUD58" s="133"/>
      <c r="IUI58" s="133"/>
      <c r="IUN58" s="133"/>
      <c r="IUS58" s="133"/>
      <c r="IUX58" s="133"/>
      <c r="IVC58" s="133"/>
      <c r="IVH58" s="133"/>
      <c r="IVM58" s="133"/>
      <c r="IVR58" s="133"/>
      <c r="IVW58" s="133"/>
      <c r="IWB58" s="133"/>
      <c r="IWG58" s="133"/>
      <c r="IWL58" s="133"/>
      <c r="IWQ58" s="133"/>
      <c r="IWV58" s="133"/>
      <c r="IXA58" s="133"/>
      <c r="IXF58" s="133"/>
      <c r="IXK58" s="133"/>
      <c r="IXP58" s="133"/>
      <c r="IXU58" s="133"/>
      <c r="IXZ58" s="133"/>
      <c r="IYE58" s="133"/>
      <c r="IYJ58" s="133"/>
      <c r="IYO58" s="133"/>
      <c r="IYT58" s="133"/>
      <c r="IYY58" s="133"/>
      <c r="IZD58" s="133"/>
      <c r="IZI58" s="133"/>
      <c r="IZN58" s="133"/>
      <c r="IZS58" s="133"/>
      <c r="IZX58" s="133"/>
      <c r="JAC58" s="133"/>
      <c r="JAH58" s="133"/>
      <c r="JAM58" s="133"/>
      <c r="JAR58" s="133"/>
      <c r="JAW58" s="133"/>
      <c r="JBB58" s="133"/>
      <c r="JBG58" s="133"/>
      <c r="JBL58" s="133"/>
      <c r="JBQ58" s="133"/>
      <c r="JBV58" s="133"/>
      <c r="JCA58" s="133"/>
      <c r="JCF58" s="133"/>
      <c r="JCK58" s="133"/>
      <c r="JCP58" s="133"/>
      <c r="JCU58" s="133"/>
      <c r="JCZ58" s="133"/>
      <c r="JDE58" s="133"/>
      <c r="JDJ58" s="133"/>
      <c r="JDO58" s="133"/>
      <c r="JDT58" s="133"/>
      <c r="JDY58" s="133"/>
      <c r="JED58" s="133"/>
      <c r="JEI58" s="133"/>
      <c r="JEN58" s="133"/>
      <c r="JES58" s="133"/>
      <c r="JEX58" s="133"/>
      <c r="JFC58" s="133"/>
      <c r="JFH58" s="133"/>
      <c r="JFM58" s="133"/>
      <c r="JFR58" s="133"/>
      <c r="JFW58" s="133"/>
      <c r="JGB58" s="133"/>
      <c r="JGG58" s="133"/>
      <c r="JGL58" s="133"/>
      <c r="JGQ58" s="133"/>
      <c r="JGV58" s="133"/>
      <c r="JHA58" s="133"/>
      <c r="JHF58" s="133"/>
      <c r="JHK58" s="133"/>
      <c r="JHP58" s="133"/>
      <c r="JHU58" s="133"/>
      <c r="JHZ58" s="133"/>
      <c r="JIE58" s="133"/>
      <c r="JIJ58" s="133"/>
      <c r="JIO58" s="133"/>
      <c r="JIT58" s="133"/>
      <c r="JIY58" s="133"/>
      <c r="JJD58" s="133"/>
      <c r="JJI58" s="133"/>
      <c r="JJN58" s="133"/>
      <c r="JJS58" s="133"/>
      <c r="JJX58" s="133"/>
      <c r="JKC58" s="133"/>
      <c r="JKH58" s="133"/>
      <c r="JKM58" s="133"/>
      <c r="JKR58" s="133"/>
      <c r="JKW58" s="133"/>
      <c r="JLB58" s="133"/>
      <c r="JLG58" s="133"/>
      <c r="JLL58" s="133"/>
      <c r="JLQ58" s="133"/>
      <c r="JLV58" s="133"/>
      <c r="JMA58" s="133"/>
      <c r="JMF58" s="133"/>
      <c r="JMK58" s="133"/>
      <c r="JMP58" s="133"/>
      <c r="JMU58" s="133"/>
      <c r="JMZ58" s="133"/>
      <c r="JNE58" s="133"/>
      <c r="JNJ58" s="133"/>
      <c r="JNO58" s="133"/>
      <c r="JNT58" s="133"/>
      <c r="JNY58" s="133"/>
      <c r="JOD58" s="133"/>
      <c r="JOI58" s="133"/>
      <c r="JON58" s="133"/>
      <c r="JOS58" s="133"/>
      <c r="JOX58" s="133"/>
      <c r="JPC58" s="133"/>
      <c r="JPH58" s="133"/>
      <c r="JPM58" s="133"/>
      <c r="JPR58" s="133"/>
      <c r="JPW58" s="133"/>
      <c r="JQB58" s="133"/>
      <c r="JQG58" s="133"/>
      <c r="JQL58" s="133"/>
      <c r="JQQ58" s="133"/>
      <c r="JQV58" s="133"/>
      <c r="JRA58" s="133"/>
      <c r="JRF58" s="133"/>
      <c r="JRK58" s="133"/>
      <c r="JRP58" s="133"/>
      <c r="JRU58" s="133"/>
      <c r="JRZ58" s="133"/>
      <c r="JSE58" s="133"/>
      <c r="JSJ58" s="133"/>
      <c r="JSO58" s="133"/>
      <c r="JST58" s="133"/>
      <c r="JSY58" s="133"/>
      <c r="JTD58" s="133"/>
      <c r="JTI58" s="133"/>
      <c r="JTN58" s="133"/>
      <c r="JTS58" s="133"/>
      <c r="JTX58" s="133"/>
      <c r="JUC58" s="133"/>
      <c r="JUH58" s="133"/>
      <c r="JUM58" s="133"/>
      <c r="JUR58" s="133"/>
      <c r="JUW58" s="133"/>
      <c r="JVB58" s="133"/>
      <c r="JVG58" s="133"/>
      <c r="JVL58" s="133"/>
      <c r="JVQ58" s="133"/>
      <c r="JVV58" s="133"/>
      <c r="JWA58" s="133"/>
      <c r="JWF58" s="133"/>
      <c r="JWK58" s="133"/>
      <c r="JWP58" s="133"/>
      <c r="JWU58" s="133"/>
      <c r="JWZ58" s="133"/>
      <c r="JXE58" s="133"/>
      <c r="JXJ58" s="133"/>
      <c r="JXO58" s="133"/>
      <c r="JXT58" s="133"/>
      <c r="JXY58" s="133"/>
      <c r="JYD58" s="133"/>
      <c r="JYI58" s="133"/>
      <c r="JYN58" s="133"/>
      <c r="JYS58" s="133"/>
      <c r="JYX58" s="133"/>
      <c r="JZC58" s="133"/>
      <c r="JZH58" s="133"/>
      <c r="JZM58" s="133"/>
      <c r="JZR58" s="133"/>
      <c r="JZW58" s="133"/>
      <c r="KAB58" s="133"/>
      <c r="KAG58" s="133"/>
      <c r="KAL58" s="133"/>
      <c r="KAQ58" s="133"/>
      <c r="KAV58" s="133"/>
      <c r="KBA58" s="133"/>
      <c r="KBF58" s="133"/>
      <c r="KBK58" s="133"/>
      <c r="KBP58" s="133"/>
      <c r="KBU58" s="133"/>
      <c r="KBZ58" s="133"/>
      <c r="KCE58" s="133"/>
      <c r="KCJ58" s="133"/>
      <c r="KCO58" s="133"/>
      <c r="KCT58" s="133"/>
      <c r="KCY58" s="133"/>
      <c r="KDD58" s="133"/>
      <c r="KDI58" s="133"/>
      <c r="KDN58" s="133"/>
      <c r="KDS58" s="133"/>
      <c r="KDX58" s="133"/>
      <c r="KEC58" s="133"/>
      <c r="KEH58" s="133"/>
      <c r="KEM58" s="133"/>
      <c r="KER58" s="133"/>
      <c r="KEW58" s="133"/>
      <c r="KFB58" s="133"/>
      <c r="KFG58" s="133"/>
      <c r="KFL58" s="133"/>
      <c r="KFQ58" s="133"/>
      <c r="KFV58" s="133"/>
      <c r="KGA58" s="133"/>
      <c r="KGF58" s="133"/>
      <c r="KGK58" s="133"/>
      <c r="KGP58" s="133"/>
      <c r="KGU58" s="133"/>
      <c r="KGZ58" s="133"/>
      <c r="KHE58" s="133"/>
      <c r="KHJ58" s="133"/>
      <c r="KHO58" s="133"/>
      <c r="KHT58" s="133"/>
      <c r="KHY58" s="133"/>
      <c r="KID58" s="133"/>
      <c r="KII58" s="133"/>
      <c r="KIN58" s="133"/>
      <c r="KIS58" s="133"/>
      <c r="KIX58" s="133"/>
      <c r="KJC58" s="133"/>
      <c r="KJH58" s="133"/>
      <c r="KJM58" s="133"/>
      <c r="KJR58" s="133"/>
      <c r="KJW58" s="133"/>
      <c r="KKB58" s="133"/>
      <c r="KKG58" s="133"/>
      <c r="KKL58" s="133"/>
      <c r="KKQ58" s="133"/>
      <c r="KKV58" s="133"/>
      <c r="KLA58" s="133"/>
      <c r="KLF58" s="133"/>
      <c r="KLK58" s="133"/>
      <c r="KLP58" s="133"/>
      <c r="KLU58" s="133"/>
      <c r="KLZ58" s="133"/>
      <c r="KME58" s="133"/>
      <c r="KMJ58" s="133"/>
      <c r="KMO58" s="133"/>
      <c r="KMT58" s="133"/>
      <c r="KMY58" s="133"/>
      <c r="KND58" s="133"/>
      <c r="KNI58" s="133"/>
      <c r="KNN58" s="133"/>
      <c r="KNS58" s="133"/>
      <c r="KNX58" s="133"/>
      <c r="KOC58" s="133"/>
      <c r="KOH58" s="133"/>
      <c r="KOM58" s="133"/>
      <c r="KOR58" s="133"/>
      <c r="KOW58" s="133"/>
      <c r="KPB58" s="133"/>
      <c r="KPG58" s="133"/>
      <c r="KPL58" s="133"/>
      <c r="KPQ58" s="133"/>
      <c r="KPV58" s="133"/>
      <c r="KQA58" s="133"/>
      <c r="KQF58" s="133"/>
      <c r="KQK58" s="133"/>
      <c r="KQP58" s="133"/>
      <c r="KQU58" s="133"/>
      <c r="KQZ58" s="133"/>
      <c r="KRE58" s="133"/>
      <c r="KRJ58" s="133"/>
      <c r="KRO58" s="133"/>
      <c r="KRT58" s="133"/>
      <c r="KRY58" s="133"/>
      <c r="KSD58" s="133"/>
      <c r="KSI58" s="133"/>
      <c r="KSN58" s="133"/>
      <c r="KSS58" s="133"/>
      <c r="KSX58" s="133"/>
      <c r="KTC58" s="133"/>
      <c r="KTH58" s="133"/>
      <c r="KTM58" s="133"/>
      <c r="KTR58" s="133"/>
      <c r="KTW58" s="133"/>
      <c r="KUB58" s="133"/>
      <c r="KUG58" s="133"/>
      <c r="KUL58" s="133"/>
      <c r="KUQ58" s="133"/>
      <c r="KUV58" s="133"/>
      <c r="KVA58" s="133"/>
      <c r="KVF58" s="133"/>
      <c r="KVK58" s="133"/>
      <c r="KVP58" s="133"/>
      <c r="KVU58" s="133"/>
      <c r="KVZ58" s="133"/>
      <c r="KWE58" s="133"/>
      <c r="KWJ58" s="133"/>
      <c r="KWO58" s="133"/>
      <c r="KWT58" s="133"/>
      <c r="KWY58" s="133"/>
      <c r="KXD58" s="133"/>
      <c r="KXI58" s="133"/>
      <c r="KXN58" s="133"/>
      <c r="KXS58" s="133"/>
      <c r="KXX58" s="133"/>
      <c r="KYC58" s="133"/>
      <c r="KYH58" s="133"/>
      <c r="KYM58" s="133"/>
      <c r="KYR58" s="133"/>
      <c r="KYW58" s="133"/>
      <c r="KZB58" s="133"/>
      <c r="KZG58" s="133"/>
      <c r="KZL58" s="133"/>
      <c r="KZQ58" s="133"/>
      <c r="KZV58" s="133"/>
      <c r="LAA58" s="133"/>
      <c r="LAF58" s="133"/>
      <c r="LAK58" s="133"/>
      <c r="LAP58" s="133"/>
      <c r="LAU58" s="133"/>
      <c r="LAZ58" s="133"/>
      <c r="LBE58" s="133"/>
      <c r="LBJ58" s="133"/>
      <c r="LBO58" s="133"/>
      <c r="LBT58" s="133"/>
      <c r="LBY58" s="133"/>
      <c r="LCD58" s="133"/>
      <c r="LCI58" s="133"/>
      <c r="LCN58" s="133"/>
      <c r="LCS58" s="133"/>
      <c r="LCX58" s="133"/>
      <c r="LDC58" s="133"/>
      <c r="LDH58" s="133"/>
      <c r="LDM58" s="133"/>
      <c r="LDR58" s="133"/>
      <c r="LDW58" s="133"/>
      <c r="LEB58" s="133"/>
      <c r="LEG58" s="133"/>
      <c r="LEL58" s="133"/>
      <c r="LEQ58" s="133"/>
      <c r="LEV58" s="133"/>
      <c r="LFA58" s="133"/>
      <c r="LFF58" s="133"/>
      <c r="LFK58" s="133"/>
      <c r="LFP58" s="133"/>
      <c r="LFU58" s="133"/>
      <c r="LFZ58" s="133"/>
      <c r="LGE58" s="133"/>
      <c r="LGJ58" s="133"/>
      <c r="LGO58" s="133"/>
      <c r="LGT58" s="133"/>
      <c r="LGY58" s="133"/>
      <c r="LHD58" s="133"/>
      <c r="LHI58" s="133"/>
      <c r="LHN58" s="133"/>
      <c r="LHS58" s="133"/>
      <c r="LHX58" s="133"/>
      <c r="LIC58" s="133"/>
      <c r="LIH58" s="133"/>
      <c r="LIM58" s="133"/>
      <c r="LIR58" s="133"/>
      <c r="LIW58" s="133"/>
      <c r="LJB58" s="133"/>
      <c r="LJG58" s="133"/>
      <c r="LJL58" s="133"/>
      <c r="LJQ58" s="133"/>
      <c r="LJV58" s="133"/>
      <c r="LKA58" s="133"/>
      <c r="LKF58" s="133"/>
      <c r="LKK58" s="133"/>
      <c r="LKP58" s="133"/>
      <c r="LKU58" s="133"/>
      <c r="LKZ58" s="133"/>
      <c r="LLE58" s="133"/>
      <c r="LLJ58" s="133"/>
      <c r="LLO58" s="133"/>
      <c r="LLT58" s="133"/>
      <c r="LLY58" s="133"/>
      <c r="LMD58" s="133"/>
      <c r="LMI58" s="133"/>
      <c r="LMN58" s="133"/>
      <c r="LMS58" s="133"/>
      <c r="LMX58" s="133"/>
      <c r="LNC58" s="133"/>
      <c r="LNH58" s="133"/>
      <c r="LNM58" s="133"/>
      <c r="LNR58" s="133"/>
      <c r="LNW58" s="133"/>
      <c r="LOB58" s="133"/>
      <c r="LOG58" s="133"/>
      <c r="LOL58" s="133"/>
      <c r="LOQ58" s="133"/>
      <c r="LOV58" s="133"/>
      <c r="LPA58" s="133"/>
      <c r="LPF58" s="133"/>
      <c r="LPK58" s="133"/>
      <c r="LPP58" s="133"/>
      <c r="LPU58" s="133"/>
      <c r="LPZ58" s="133"/>
      <c r="LQE58" s="133"/>
      <c r="LQJ58" s="133"/>
      <c r="LQO58" s="133"/>
      <c r="LQT58" s="133"/>
      <c r="LQY58" s="133"/>
      <c r="LRD58" s="133"/>
      <c r="LRI58" s="133"/>
      <c r="LRN58" s="133"/>
      <c r="LRS58" s="133"/>
      <c r="LRX58" s="133"/>
      <c r="LSC58" s="133"/>
      <c r="LSH58" s="133"/>
      <c r="LSM58" s="133"/>
      <c r="LSR58" s="133"/>
      <c r="LSW58" s="133"/>
      <c r="LTB58" s="133"/>
      <c r="LTG58" s="133"/>
      <c r="LTL58" s="133"/>
      <c r="LTQ58" s="133"/>
      <c r="LTV58" s="133"/>
      <c r="LUA58" s="133"/>
      <c r="LUF58" s="133"/>
      <c r="LUK58" s="133"/>
      <c r="LUP58" s="133"/>
      <c r="LUU58" s="133"/>
      <c r="LUZ58" s="133"/>
      <c r="LVE58" s="133"/>
      <c r="LVJ58" s="133"/>
      <c r="LVO58" s="133"/>
      <c r="LVT58" s="133"/>
      <c r="LVY58" s="133"/>
      <c r="LWD58" s="133"/>
      <c r="LWI58" s="133"/>
      <c r="LWN58" s="133"/>
      <c r="LWS58" s="133"/>
      <c r="LWX58" s="133"/>
      <c r="LXC58" s="133"/>
      <c r="LXH58" s="133"/>
      <c r="LXM58" s="133"/>
      <c r="LXR58" s="133"/>
      <c r="LXW58" s="133"/>
      <c r="LYB58" s="133"/>
      <c r="LYG58" s="133"/>
      <c r="LYL58" s="133"/>
      <c r="LYQ58" s="133"/>
      <c r="LYV58" s="133"/>
      <c r="LZA58" s="133"/>
      <c r="LZF58" s="133"/>
      <c r="LZK58" s="133"/>
      <c r="LZP58" s="133"/>
      <c r="LZU58" s="133"/>
      <c r="LZZ58" s="133"/>
      <c r="MAE58" s="133"/>
      <c r="MAJ58" s="133"/>
      <c r="MAO58" s="133"/>
      <c r="MAT58" s="133"/>
      <c r="MAY58" s="133"/>
      <c r="MBD58" s="133"/>
      <c r="MBI58" s="133"/>
      <c r="MBN58" s="133"/>
      <c r="MBS58" s="133"/>
      <c r="MBX58" s="133"/>
      <c r="MCC58" s="133"/>
      <c r="MCH58" s="133"/>
      <c r="MCM58" s="133"/>
      <c r="MCR58" s="133"/>
      <c r="MCW58" s="133"/>
      <c r="MDB58" s="133"/>
      <c r="MDG58" s="133"/>
      <c r="MDL58" s="133"/>
      <c r="MDQ58" s="133"/>
      <c r="MDV58" s="133"/>
      <c r="MEA58" s="133"/>
      <c r="MEF58" s="133"/>
      <c r="MEK58" s="133"/>
      <c r="MEP58" s="133"/>
      <c r="MEU58" s="133"/>
      <c r="MEZ58" s="133"/>
      <c r="MFE58" s="133"/>
      <c r="MFJ58" s="133"/>
      <c r="MFO58" s="133"/>
      <c r="MFT58" s="133"/>
      <c r="MFY58" s="133"/>
      <c r="MGD58" s="133"/>
      <c r="MGI58" s="133"/>
      <c r="MGN58" s="133"/>
      <c r="MGS58" s="133"/>
      <c r="MGX58" s="133"/>
      <c r="MHC58" s="133"/>
      <c r="MHH58" s="133"/>
      <c r="MHM58" s="133"/>
      <c r="MHR58" s="133"/>
      <c r="MHW58" s="133"/>
      <c r="MIB58" s="133"/>
      <c r="MIG58" s="133"/>
      <c r="MIL58" s="133"/>
      <c r="MIQ58" s="133"/>
      <c r="MIV58" s="133"/>
      <c r="MJA58" s="133"/>
      <c r="MJF58" s="133"/>
      <c r="MJK58" s="133"/>
      <c r="MJP58" s="133"/>
      <c r="MJU58" s="133"/>
      <c r="MJZ58" s="133"/>
      <c r="MKE58" s="133"/>
      <c r="MKJ58" s="133"/>
      <c r="MKO58" s="133"/>
      <c r="MKT58" s="133"/>
      <c r="MKY58" s="133"/>
      <c r="MLD58" s="133"/>
      <c r="MLI58" s="133"/>
      <c r="MLN58" s="133"/>
      <c r="MLS58" s="133"/>
      <c r="MLX58" s="133"/>
      <c r="MMC58" s="133"/>
      <c r="MMH58" s="133"/>
      <c r="MMM58" s="133"/>
      <c r="MMR58" s="133"/>
      <c r="MMW58" s="133"/>
      <c r="MNB58" s="133"/>
      <c r="MNG58" s="133"/>
      <c r="MNL58" s="133"/>
      <c r="MNQ58" s="133"/>
      <c r="MNV58" s="133"/>
      <c r="MOA58" s="133"/>
      <c r="MOF58" s="133"/>
      <c r="MOK58" s="133"/>
      <c r="MOP58" s="133"/>
      <c r="MOU58" s="133"/>
      <c r="MOZ58" s="133"/>
      <c r="MPE58" s="133"/>
      <c r="MPJ58" s="133"/>
      <c r="MPO58" s="133"/>
      <c r="MPT58" s="133"/>
      <c r="MPY58" s="133"/>
      <c r="MQD58" s="133"/>
      <c r="MQI58" s="133"/>
      <c r="MQN58" s="133"/>
      <c r="MQS58" s="133"/>
      <c r="MQX58" s="133"/>
      <c r="MRC58" s="133"/>
      <c r="MRH58" s="133"/>
      <c r="MRM58" s="133"/>
      <c r="MRR58" s="133"/>
      <c r="MRW58" s="133"/>
      <c r="MSB58" s="133"/>
      <c r="MSG58" s="133"/>
      <c r="MSL58" s="133"/>
      <c r="MSQ58" s="133"/>
      <c r="MSV58" s="133"/>
      <c r="MTA58" s="133"/>
      <c r="MTF58" s="133"/>
      <c r="MTK58" s="133"/>
      <c r="MTP58" s="133"/>
      <c r="MTU58" s="133"/>
      <c r="MTZ58" s="133"/>
      <c r="MUE58" s="133"/>
      <c r="MUJ58" s="133"/>
      <c r="MUO58" s="133"/>
      <c r="MUT58" s="133"/>
      <c r="MUY58" s="133"/>
      <c r="MVD58" s="133"/>
      <c r="MVI58" s="133"/>
      <c r="MVN58" s="133"/>
      <c r="MVS58" s="133"/>
      <c r="MVX58" s="133"/>
      <c r="MWC58" s="133"/>
      <c r="MWH58" s="133"/>
      <c r="MWM58" s="133"/>
      <c r="MWR58" s="133"/>
      <c r="MWW58" s="133"/>
      <c r="MXB58" s="133"/>
      <c r="MXG58" s="133"/>
      <c r="MXL58" s="133"/>
      <c r="MXQ58" s="133"/>
      <c r="MXV58" s="133"/>
      <c r="MYA58" s="133"/>
      <c r="MYF58" s="133"/>
      <c r="MYK58" s="133"/>
      <c r="MYP58" s="133"/>
      <c r="MYU58" s="133"/>
      <c r="MYZ58" s="133"/>
      <c r="MZE58" s="133"/>
      <c r="MZJ58" s="133"/>
      <c r="MZO58" s="133"/>
      <c r="MZT58" s="133"/>
      <c r="MZY58" s="133"/>
      <c r="NAD58" s="133"/>
      <c r="NAI58" s="133"/>
      <c r="NAN58" s="133"/>
      <c r="NAS58" s="133"/>
      <c r="NAX58" s="133"/>
      <c r="NBC58" s="133"/>
      <c r="NBH58" s="133"/>
      <c r="NBM58" s="133"/>
      <c r="NBR58" s="133"/>
      <c r="NBW58" s="133"/>
      <c r="NCB58" s="133"/>
      <c r="NCG58" s="133"/>
      <c r="NCL58" s="133"/>
      <c r="NCQ58" s="133"/>
      <c r="NCV58" s="133"/>
      <c r="NDA58" s="133"/>
      <c r="NDF58" s="133"/>
      <c r="NDK58" s="133"/>
      <c r="NDP58" s="133"/>
      <c r="NDU58" s="133"/>
      <c r="NDZ58" s="133"/>
      <c r="NEE58" s="133"/>
      <c r="NEJ58" s="133"/>
      <c r="NEO58" s="133"/>
      <c r="NET58" s="133"/>
      <c r="NEY58" s="133"/>
      <c r="NFD58" s="133"/>
      <c r="NFI58" s="133"/>
      <c r="NFN58" s="133"/>
      <c r="NFS58" s="133"/>
      <c r="NFX58" s="133"/>
      <c r="NGC58" s="133"/>
      <c r="NGH58" s="133"/>
      <c r="NGM58" s="133"/>
      <c r="NGR58" s="133"/>
      <c r="NGW58" s="133"/>
      <c r="NHB58" s="133"/>
      <c r="NHG58" s="133"/>
      <c r="NHL58" s="133"/>
      <c r="NHQ58" s="133"/>
      <c r="NHV58" s="133"/>
      <c r="NIA58" s="133"/>
      <c r="NIF58" s="133"/>
      <c r="NIK58" s="133"/>
      <c r="NIP58" s="133"/>
      <c r="NIU58" s="133"/>
      <c r="NIZ58" s="133"/>
      <c r="NJE58" s="133"/>
      <c r="NJJ58" s="133"/>
      <c r="NJO58" s="133"/>
      <c r="NJT58" s="133"/>
      <c r="NJY58" s="133"/>
      <c r="NKD58" s="133"/>
      <c r="NKI58" s="133"/>
      <c r="NKN58" s="133"/>
      <c r="NKS58" s="133"/>
      <c r="NKX58" s="133"/>
      <c r="NLC58" s="133"/>
      <c r="NLH58" s="133"/>
      <c r="NLM58" s="133"/>
      <c r="NLR58" s="133"/>
      <c r="NLW58" s="133"/>
      <c r="NMB58" s="133"/>
      <c r="NMG58" s="133"/>
      <c r="NML58" s="133"/>
      <c r="NMQ58" s="133"/>
      <c r="NMV58" s="133"/>
      <c r="NNA58" s="133"/>
      <c r="NNF58" s="133"/>
      <c r="NNK58" s="133"/>
      <c r="NNP58" s="133"/>
      <c r="NNU58" s="133"/>
      <c r="NNZ58" s="133"/>
      <c r="NOE58" s="133"/>
      <c r="NOJ58" s="133"/>
      <c r="NOO58" s="133"/>
      <c r="NOT58" s="133"/>
      <c r="NOY58" s="133"/>
      <c r="NPD58" s="133"/>
      <c r="NPI58" s="133"/>
      <c r="NPN58" s="133"/>
      <c r="NPS58" s="133"/>
      <c r="NPX58" s="133"/>
      <c r="NQC58" s="133"/>
      <c r="NQH58" s="133"/>
      <c r="NQM58" s="133"/>
      <c r="NQR58" s="133"/>
      <c r="NQW58" s="133"/>
      <c r="NRB58" s="133"/>
      <c r="NRG58" s="133"/>
      <c r="NRL58" s="133"/>
      <c r="NRQ58" s="133"/>
      <c r="NRV58" s="133"/>
      <c r="NSA58" s="133"/>
      <c r="NSF58" s="133"/>
      <c r="NSK58" s="133"/>
      <c r="NSP58" s="133"/>
      <c r="NSU58" s="133"/>
      <c r="NSZ58" s="133"/>
      <c r="NTE58" s="133"/>
      <c r="NTJ58" s="133"/>
      <c r="NTO58" s="133"/>
      <c r="NTT58" s="133"/>
      <c r="NTY58" s="133"/>
      <c r="NUD58" s="133"/>
      <c r="NUI58" s="133"/>
      <c r="NUN58" s="133"/>
      <c r="NUS58" s="133"/>
      <c r="NUX58" s="133"/>
      <c r="NVC58" s="133"/>
      <c r="NVH58" s="133"/>
      <c r="NVM58" s="133"/>
      <c r="NVR58" s="133"/>
      <c r="NVW58" s="133"/>
      <c r="NWB58" s="133"/>
      <c r="NWG58" s="133"/>
      <c r="NWL58" s="133"/>
      <c r="NWQ58" s="133"/>
      <c r="NWV58" s="133"/>
      <c r="NXA58" s="133"/>
      <c r="NXF58" s="133"/>
      <c r="NXK58" s="133"/>
      <c r="NXP58" s="133"/>
      <c r="NXU58" s="133"/>
      <c r="NXZ58" s="133"/>
      <c r="NYE58" s="133"/>
      <c r="NYJ58" s="133"/>
      <c r="NYO58" s="133"/>
      <c r="NYT58" s="133"/>
      <c r="NYY58" s="133"/>
      <c r="NZD58" s="133"/>
      <c r="NZI58" s="133"/>
      <c r="NZN58" s="133"/>
      <c r="NZS58" s="133"/>
      <c r="NZX58" s="133"/>
      <c r="OAC58" s="133"/>
      <c r="OAH58" s="133"/>
      <c r="OAM58" s="133"/>
      <c r="OAR58" s="133"/>
      <c r="OAW58" s="133"/>
      <c r="OBB58" s="133"/>
      <c r="OBG58" s="133"/>
      <c r="OBL58" s="133"/>
      <c r="OBQ58" s="133"/>
      <c r="OBV58" s="133"/>
      <c r="OCA58" s="133"/>
      <c r="OCF58" s="133"/>
      <c r="OCK58" s="133"/>
      <c r="OCP58" s="133"/>
      <c r="OCU58" s="133"/>
      <c r="OCZ58" s="133"/>
      <c r="ODE58" s="133"/>
      <c r="ODJ58" s="133"/>
      <c r="ODO58" s="133"/>
      <c r="ODT58" s="133"/>
      <c r="ODY58" s="133"/>
      <c r="OED58" s="133"/>
      <c r="OEI58" s="133"/>
      <c r="OEN58" s="133"/>
      <c r="OES58" s="133"/>
      <c r="OEX58" s="133"/>
      <c r="OFC58" s="133"/>
      <c r="OFH58" s="133"/>
      <c r="OFM58" s="133"/>
      <c r="OFR58" s="133"/>
      <c r="OFW58" s="133"/>
      <c r="OGB58" s="133"/>
      <c r="OGG58" s="133"/>
      <c r="OGL58" s="133"/>
      <c r="OGQ58" s="133"/>
      <c r="OGV58" s="133"/>
      <c r="OHA58" s="133"/>
      <c r="OHF58" s="133"/>
      <c r="OHK58" s="133"/>
      <c r="OHP58" s="133"/>
      <c r="OHU58" s="133"/>
      <c r="OHZ58" s="133"/>
      <c r="OIE58" s="133"/>
      <c r="OIJ58" s="133"/>
      <c r="OIO58" s="133"/>
      <c r="OIT58" s="133"/>
      <c r="OIY58" s="133"/>
      <c r="OJD58" s="133"/>
      <c r="OJI58" s="133"/>
      <c r="OJN58" s="133"/>
      <c r="OJS58" s="133"/>
      <c r="OJX58" s="133"/>
      <c r="OKC58" s="133"/>
      <c r="OKH58" s="133"/>
      <c r="OKM58" s="133"/>
      <c r="OKR58" s="133"/>
      <c r="OKW58" s="133"/>
      <c r="OLB58" s="133"/>
      <c r="OLG58" s="133"/>
      <c r="OLL58" s="133"/>
      <c r="OLQ58" s="133"/>
      <c r="OLV58" s="133"/>
      <c r="OMA58" s="133"/>
      <c r="OMF58" s="133"/>
      <c r="OMK58" s="133"/>
      <c r="OMP58" s="133"/>
      <c r="OMU58" s="133"/>
      <c r="OMZ58" s="133"/>
      <c r="ONE58" s="133"/>
      <c r="ONJ58" s="133"/>
      <c r="ONO58" s="133"/>
      <c r="ONT58" s="133"/>
      <c r="ONY58" s="133"/>
      <c r="OOD58" s="133"/>
      <c r="OOI58" s="133"/>
      <c r="OON58" s="133"/>
      <c r="OOS58" s="133"/>
      <c r="OOX58" s="133"/>
      <c r="OPC58" s="133"/>
      <c r="OPH58" s="133"/>
      <c r="OPM58" s="133"/>
      <c r="OPR58" s="133"/>
      <c r="OPW58" s="133"/>
      <c r="OQB58" s="133"/>
      <c r="OQG58" s="133"/>
      <c r="OQL58" s="133"/>
      <c r="OQQ58" s="133"/>
      <c r="OQV58" s="133"/>
      <c r="ORA58" s="133"/>
      <c r="ORF58" s="133"/>
      <c r="ORK58" s="133"/>
      <c r="ORP58" s="133"/>
      <c r="ORU58" s="133"/>
      <c r="ORZ58" s="133"/>
      <c r="OSE58" s="133"/>
      <c r="OSJ58" s="133"/>
      <c r="OSO58" s="133"/>
      <c r="OST58" s="133"/>
      <c r="OSY58" s="133"/>
      <c r="OTD58" s="133"/>
      <c r="OTI58" s="133"/>
      <c r="OTN58" s="133"/>
      <c r="OTS58" s="133"/>
      <c r="OTX58" s="133"/>
      <c r="OUC58" s="133"/>
      <c r="OUH58" s="133"/>
      <c r="OUM58" s="133"/>
      <c r="OUR58" s="133"/>
      <c r="OUW58" s="133"/>
      <c r="OVB58" s="133"/>
      <c r="OVG58" s="133"/>
      <c r="OVL58" s="133"/>
      <c r="OVQ58" s="133"/>
      <c r="OVV58" s="133"/>
      <c r="OWA58" s="133"/>
      <c r="OWF58" s="133"/>
      <c r="OWK58" s="133"/>
      <c r="OWP58" s="133"/>
      <c r="OWU58" s="133"/>
      <c r="OWZ58" s="133"/>
      <c r="OXE58" s="133"/>
      <c r="OXJ58" s="133"/>
      <c r="OXO58" s="133"/>
      <c r="OXT58" s="133"/>
      <c r="OXY58" s="133"/>
      <c r="OYD58" s="133"/>
      <c r="OYI58" s="133"/>
      <c r="OYN58" s="133"/>
      <c r="OYS58" s="133"/>
      <c r="OYX58" s="133"/>
      <c r="OZC58" s="133"/>
      <c r="OZH58" s="133"/>
      <c r="OZM58" s="133"/>
      <c r="OZR58" s="133"/>
      <c r="OZW58" s="133"/>
      <c r="PAB58" s="133"/>
      <c r="PAG58" s="133"/>
      <c r="PAL58" s="133"/>
      <c r="PAQ58" s="133"/>
      <c r="PAV58" s="133"/>
      <c r="PBA58" s="133"/>
      <c r="PBF58" s="133"/>
      <c r="PBK58" s="133"/>
      <c r="PBP58" s="133"/>
      <c r="PBU58" s="133"/>
      <c r="PBZ58" s="133"/>
      <c r="PCE58" s="133"/>
      <c r="PCJ58" s="133"/>
      <c r="PCO58" s="133"/>
      <c r="PCT58" s="133"/>
      <c r="PCY58" s="133"/>
      <c r="PDD58" s="133"/>
      <c r="PDI58" s="133"/>
      <c r="PDN58" s="133"/>
      <c r="PDS58" s="133"/>
      <c r="PDX58" s="133"/>
      <c r="PEC58" s="133"/>
      <c r="PEH58" s="133"/>
      <c r="PEM58" s="133"/>
      <c r="PER58" s="133"/>
      <c r="PEW58" s="133"/>
      <c r="PFB58" s="133"/>
      <c r="PFG58" s="133"/>
      <c r="PFL58" s="133"/>
      <c r="PFQ58" s="133"/>
      <c r="PFV58" s="133"/>
      <c r="PGA58" s="133"/>
      <c r="PGF58" s="133"/>
      <c r="PGK58" s="133"/>
      <c r="PGP58" s="133"/>
      <c r="PGU58" s="133"/>
      <c r="PGZ58" s="133"/>
      <c r="PHE58" s="133"/>
      <c r="PHJ58" s="133"/>
      <c r="PHO58" s="133"/>
      <c r="PHT58" s="133"/>
      <c r="PHY58" s="133"/>
      <c r="PID58" s="133"/>
      <c r="PII58" s="133"/>
      <c r="PIN58" s="133"/>
      <c r="PIS58" s="133"/>
      <c r="PIX58" s="133"/>
      <c r="PJC58" s="133"/>
      <c r="PJH58" s="133"/>
      <c r="PJM58" s="133"/>
      <c r="PJR58" s="133"/>
      <c r="PJW58" s="133"/>
      <c r="PKB58" s="133"/>
      <c r="PKG58" s="133"/>
      <c r="PKL58" s="133"/>
      <c r="PKQ58" s="133"/>
      <c r="PKV58" s="133"/>
      <c r="PLA58" s="133"/>
      <c r="PLF58" s="133"/>
      <c r="PLK58" s="133"/>
      <c r="PLP58" s="133"/>
      <c r="PLU58" s="133"/>
      <c r="PLZ58" s="133"/>
      <c r="PME58" s="133"/>
      <c r="PMJ58" s="133"/>
      <c r="PMO58" s="133"/>
      <c r="PMT58" s="133"/>
      <c r="PMY58" s="133"/>
      <c r="PND58" s="133"/>
      <c r="PNI58" s="133"/>
      <c r="PNN58" s="133"/>
      <c r="PNS58" s="133"/>
      <c r="PNX58" s="133"/>
      <c r="POC58" s="133"/>
      <c r="POH58" s="133"/>
      <c r="POM58" s="133"/>
      <c r="POR58" s="133"/>
      <c r="POW58" s="133"/>
      <c r="PPB58" s="133"/>
      <c r="PPG58" s="133"/>
      <c r="PPL58" s="133"/>
      <c r="PPQ58" s="133"/>
      <c r="PPV58" s="133"/>
      <c r="PQA58" s="133"/>
      <c r="PQF58" s="133"/>
      <c r="PQK58" s="133"/>
      <c r="PQP58" s="133"/>
      <c r="PQU58" s="133"/>
      <c r="PQZ58" s="133"/>
      <c r="PRE58" s="133"/>
      <c r="PRJ58" s="133"/>
      <c r="PRO58" s="133"/>
      <c r="PRT58" s="133"/>
      <c r="PRY58" s="133"/>
      <c r="PSD58" s="133"/>
      <c r="PSI58" s="133"/>
      <c r="PSN58" s="133"/>
      <c r="PSS58" s="133"/>
      <c r="PSX58" s="133"/>
      <c r="PTC58" s="133"/>
      <c r="PTH58" s="133"/>
      <c r="PTM58" s="133"/>
      <c r="PTR58" s="133"/>
      <c r="PTW58" s="133"/>
      <c r="PUB58" s="133"/>
      <c r="PUG58" s="133"/>
      <c r="PUL58" s="133"/>
      <c r="PUQ58" s="133"/>
      <c r="PUV58" s="133"/>
      <c r="PVA58" s="133"/>
      <c r="PVF58" s="133"/>
      <c r="PVK58" s="133"/>
      <c r="PVP58" s="133"/>
      <c r="PVU58" s="133"/>
      <c r="PVZ58" s="133"/>
      <c r="PWE58" s="133"/>
      <c r="PWJ58" s="133"/>
      <c r="PWO58" s="133"/>
      <c r="PWT58" s="133"/>
      <c r="PWY58" s="133"/>
      <c r="PXD58" s="133"/>
      <c r="PXI58" s="133"/>
      <c r="PXN58" s="133"/>
      <c r="PXS58" s="133"/>
      <c r="PXX58" s="133"/>
      <c r="PYC58" s="133"/>
      <c r="PYH58" s="133"/>
      <c r="PYM58" s="133"/>
      <c r="PYR58" s="133"/>
      <c r="PYW58" s="133"/>
      <c r="PZB58" s="133"/>
      <c r="PZG58" s="133"/>
      <c r="PZL58" s="133"/>
      <c r="PZQ58" s="133"/>
      <c r="PZV58" s="133"/>
      <c r="QAA58" s="133"/>
      <c r="QAF58" s="133"/>
      <c r="QAK58" s="133"/>
      <c r="QAP58" s="133"/>
      <c r="QAU58" s="133"/>
      <c r="QAZ58" s="133"/>
      <c r="QBE58" s="133"/>
      <c r="QBJ58" s="133"/>
      <c r="QBO58" s="133"/>
      <c r="QBT58" s="133"/>
      <c r="QBY58" s="133"/>
      <c r="QCD58" s="133"/>
      <c r="QCI58" s="133"/>
      <c r="QCN58" s="133"/>
      <c r="QCS58" s="133"/>
      <c r="QCX58" s="133"/>
      <c r="QDC58" s="133"/>
      <c r="QDH58" s="133"/>
      <c r="QDM58" s="133"/>
      <c r="QDR58" s="133"/>
      <c r="QDW58" s="133"/>
      <c r="QEB58" s="133"/>
      <c r="QEG58" s="133"/>
      <c r="QEL58" s="133"/>
      <c r="QEQ58" s="133"/>
      <c r="QEV58" s="133"/>
      <c r="QFA58" s="133"/>
      <c r="QFF58" s="133"/>
      <c r="QFK58" s="133"/>
      <c r="QFP58" s="133"/>
      <c r="QFU58" s="133"/>
      <c r="QFZ58" s="133"/>
      <c r="QGE58" s="133"/>
      <c r="QGJ58" s="133"/>
      <c r="QGO58" s="133"/>
      <c r="QGT58" s="133"/>
      <c r="QGY58" s="133"/>
      <c r="QHD58" s="133"/>
      <c r="QHI58" s="133"/>
      <c r="QHN58" s="133"/>
      <c r="QHS58" s="133"/>
      <c r="QHX58" s="133"/>
      <c r="QIC58" s="133"/>
      <c r="QIH58" s="133"/>
      <c r="QIM58" s="133"/>
      <c r="QIR58" s="133"/>
      <c r="QIW58" s="133"/>
      <c r="QJB58" s="133"/>
      <c r="QJG58" s="133"/>
      <c r="QJL58" s="133"/>
      <c r="QJQ58" s="133"/>
      <c r="QJV58" s="133"/>
      <c r="QKA58" s="133"/>
      <c r="QKF58" s="133"/>
      <c r="QKK58" s="133"/>
      <c r="QKP58" s="133"/>
      <c r="QKU58" s="133"/>
      <c r="QKZ58" s="133"/>
      <c r="QLE58" s="133"/>
      <c r="QLJ58" s="133"/>
      <c r="QLO58" s="133"/>
      <c r="QLT58" s="133"/>
      <c r="QLY58" s="133"/>
      <c r="QMD58" s="133"/>
      <c r="QMI58" s="133"/>
      <c r="QMN58" s="133"/>
      <c r="QMS58" s="133"/>
      <c r="QMX58" s="133"/>
      <c r="QNC58" s="133"/>
      <c r="QNH58" s="133"/>
      <c r="QNM58" s="133"/>
      <c r="QNR58" s="133"/>
      <c r="QNW58" s="133"/>
      <c r="QOB58" s="133"/>
      <c r="QOG58" s="133"/>
      <c r="QOL58" s="133"/>
      <c r="QOQ58" s="133"/>
      <c r="QOV58" s="133"/>
      <c r="QPA58" s="133"/>
      <c r="QPF58" s="133"/>
      <c r="QPK58" s="133"/>
      <c r="QPP58" s="133"/>
      <c r="QPU58" s="133"/>
      <c r="QPZ58" s="133"/>
      <c r="QQE58" s="133"/>
      <c r="QQJ58" s="133"/>
      <c r="QQO58" s="133"/>
      <c r="QQT58" s="133"/>
      <c r="QQY58" s="133"/>
      <c r="QRD58" s="133"/>
      <c r="QRI58" s="133"/>
      <c r="QRN58" s="133"/>
      <c r="QRS58" s="133"/>
      <c r="QRX58" s="133"/>
      <c r="QSC58" s="133"/>
      <c r="QSH58" s="133"/>
      <c r="QSM58" s="133"/>
      <c r="QSR58" s="133"/>
      <c r="QSW58" s="133"/>
      <c r="QTB58" s="133"/>
      <c r="QTG58" s="133"/>
      <c r="QTL58" s="133"/>
      <c r="QTQ58" s="133"/>
      <c r="QTV58" s="133"/>
      <c r="QUA58" s="133"/>
      <c r="QUF58" s="133"/>
      <c r="QUK58" s="133"/>
      <c r="QUP58" s="133"/>
      <c r="QUU58" s="133"/>
      <c r="QUZ58" s="133"/>
      <c r="QVE58" s="133"/>
      <c r="QVJ58" s="133"/>
      <c r="QVO58" s="133"/>
      <c r="QVT58" s="133"/>
      <c r="QVY58" s="133"/>
      <c r="QWD58" s="133"/>
      <c r="QWI58" s="133"/>
      <c r="QWN58" s="133"/>
      <c r="QWS58" s="133"/>
      <c r="QWX58" s="133"/>
      <c r="QXC58" s="133"/>
      <c r="QXH58" s="133"/>
      <c r="QXM58" s="133"/>
      <c r="QXR58" s="133"/>
      <c r="QXW58" s="133"/>
      <c r="QYB58" s="133"/>
      <c r="QYG58" s="133"/>
      <c r="QYL58" s="133"/>
      <c r="QYQ58" s="133"/>
      <c r="QYV58" s="133"/>
      <c r="QZA58" s="133"/>
      <c r="QZF58" s="133"/>
      <c r="QZK58" s="133"/>
      <c r="QZP58" s="133"/>
      <c r="QZU58" s="133"/>
      <c r="QZZ58" s="133"/>
      <c r="RAE58" s="133"/>
      <c r="RAJ58" s="133"/>
      <c r="RAO58" s="133"/>
      <c r="RAT58" s="133"/>
      <c r="RAY58" s="133"/>
      <c r="RBD58" s="133"/>
      <c r="RBI58" s="133"/>
      <c r="RBN58" s="133"/>
      <c r="RBS58" s="133"/>
      <c r="RBX58" s="133"/>
      <c r="RCC58" s="133"/>
      <c r="RCH58" s="133"/>
      <c r="RCM58" s="133"/>
      <c r="RCR58" s="133"/>
      <c r="RCW58" s="133"/>
      <c r="RDB58" s="133"/>
      <c r="RDG58" s="133"/>
      <c r="RDL58" s="133"/>
      <c r="RDQ58" s="133"/>
      <c r="RDV58" s="133"/>
      <c r="REA58" s="133"/>
      <c r="REF58" s="133"/>
      <c r="REK58" s="133"/>
      <c r="REP58" s="133"/>
      <c r="REU58" s="133"/>
      <c r="REZ58" s="133"/>
      <c r="RFE58" s="133"/>
      <c r="RFJ58" s="133"/>
      <c r="RFO58" s="133"/>
      <c r="RFT58" s="133"/>
      <c r="RFY58" s="133"/>
      <c r="RGD58" s="133"/>
      <c r="RGI58" s="133"/>
      <c r="RGN58" s="133"/>
      <c r="RGS58" s="133"/>
      <c r="RGX58" s="133"/>
      <c r="RHC58" s="133"/>
      <c r="RHH58" s="133"/>
      <c r="RHM58" s="133"/>
      <c r="RHR58" s="133"/>
      <c r="RHW58" s="133"/>
      <c r="RIB58" s="133"/>
      <c r="RIG58" s="133"/>
      <c r="RIL58" s="133"/>
      <c r="RIQ58" s="133"/>
      <c r="RIV58" s="133"/>
      <c r="RJA58" s="133"/>
      <c r="RJF58" s="133"/>
      <c r="RJK58" s="133"/>
      <c r="RJP58" s="133"/>
      <c r="RJU58" s="133"/>
      <c r="RJZ58" s="133"/>
      <c r="RKE58" s="133"/>
      <c r="RKJ58" s="133"/>
      <c r="RKO58" s="133"/>
      <c r="RKT58" s="133"/>
      <c r="RKY58" s="133"/>
      <c r="RLD58" s="133"/>
      <c r="RLI58" s="133"/>
      <c r="RLN58" s="133"/>
      <c r="RLS58" s="133"/>
      <c r="RLX58" s="133"/>
      <c r="RMC58" s="133"/>
      <c r="RMH58" s="133"/>
      <c r="RMM58" s="133"/>
      <c r="RMR58" s="133"/>
      <c r="RMW58" s="133"/>
      <c r="RNB58" s="133"/>
      <c r="RNG58" s="133"/>
      <c r="RNL58" s="133"/>
      <c r="RNQ58" s="133"/>
      <c r="RNV58" s="133"/>
      <c r="ROA58" s="133"/>
      <c r="ROF58" s="133"/>
      <c r="ROK58" s="133"/>
      <c r="ROP58" s="133"/>
      <c r="ROU58" s="133"/>
      <c r="ROZ58" s="133"/>
      <c r="RPE58" s="133"/>
      <c r="RPJ58" s="133"/>
      <c r="RPO58" s="133"/>
      <c r="RPT58" s="133"/>
      <c r="RPY58" s="133"/>
      <c r="RQD58" s="133"/>
      <c r="RQI58" s="133"/>
      <c r="RQN58" s="133"/>
      <c r="RQS58" s="133"/>
      <c r="RQX58" s="133"/>
      <c r="RRC58" s="133"/>
      <c r="RRH58" s="133"/>
      <c r="RRM58" s="133"/>
      <c r="RRR58" s="133"/>
      <c r="RRW58" s="133"/>
      <c r="RSB58" s="133"/>
      <c r="RSG58" s="133"/>
      <c r="RSL58" s="133"/>
      <c r="RSQ58" s="133"/>
      <c r="RSV58" s="133"/>
      <c r="RTA58" s="133"/>
      <c r="RTF58" s="133"/>
      <c r="RTK58" s="133"/>
      <c r="RTP58" s="133"/>
      <c r="RTU58" s="133"/>
      <c r="RTZ58" s="133"/>
      <c r="RUE58" s="133"/>
      <c r="RUJ58" s="133"/>
      <c r="RUO58" s="133"/>
      <c r="RUT58" s="133"/>
      <c r="RUY58" s="133"/>
      <c r="RVD58" s="133"/>
      <c r="RVI58" s="133"/>
      <c r="RVN58" s="133"/>
      <c r="RVS58" s="133"/>
      <c r="RVX58" s="133"/>
      <c r="RWC58" s="133"/>
      <c r="RWH58" s="133"/>
      <c r="RWM58" s="133"/>
      <c r="RWR58" s="133"/>
      <c r="RWW58" s="133"/>
      <c r="RXB58" s="133"/>
      <c r="RXG58" s="133"/>
      <c r="RXL58" s="133"/>
      <c r="RXQ58" s="133"/>
      <c r="RXV58" s="133"/>
      <c r="RYA58" s="133"/>
      <c r="RYF58" s="133"/>
      <c r="RYK58" s="133"/>
      <c r="RYP58" s="133"/>
      <c r="RYU58" s="133"/>
      <c r="RYZ58" s="133"/>
      <c r="RZE58" s="133"/>
      <c r="RZJ58" s="133"/>
      <c r="RZO58" s="133"/>
      <c r="RZT58" s="133"/>
      <c r="RZY58" s="133"/>
      <c r="SAD58" s="133"/>
      <c r="SAI58" s="133"/>
      <c r="SAN58" s="133"/>
      <c r="SAS58" s="133"/>
      <c r="SAX58" s="133"/>
      <c r="SBC58" s="133"/>
      <c r="SBH58" s="133"/>
      <c r="SBM58" s="133"/>
      <c r="SBR58" s="133"/>
      <c r="SBW58" s="133"/>
      <c r="SCB58" s="133"/>
      <c r="SCG58" s="133"/>
      <c r="SCL58" s="133"/>
      <c r="SCQ58" s="133"/>
      <c r="SCV58" s="133"/>
      <c r="SDA58" s="133"/>
      <c r="SDF58" s="133"/>
      <c r="SDK58" s="133"/>
      <c r="SDP58" s="133"/>
      <c r="SDU58" s="133"/>
      <c r="SDZ58" s="133"/>
      <c r="SEE58" s="133"/>
      <c r="SEJ58" s="133"/>
      <c r="SEO58" s="133"/>
      <c r="SET58" s="133"/>
      <c r="SEY58" s="133"/>
      <c r="SFD58" s="133"/>
      <c r="SFI58" s="133"/>
      <c r="SFN58" s="133"/>
      <c r="SFS58" s="133"/>
      <c r="SFX58" s="133"/>
      <c r="SGC58" s="133"/>
      <c r="SGH58" s="133"/>
      <c r="SGM58" s="133"/>
      <c r="SGR58" s="133"/>
      <c r="SGW58" s="133"/>
      <c r="SHB58" s="133"/>
      <c r="SHG58" s="133"/>
      <c r="SHL58" s="133"/>
      <c r="SHQ58" s="133"/>
      <c r="SHV58" s="133"/>
      <c r="SIA58" s="133"/>
      <c r="SIF58" s="133"/>
      <c r="SIK58" s="133"/>
      <c r="SIP58" s="133"/>
      <c r="SIU58" s="133"/>
      <c r="SIZ58" s="133"/>
      <c r="SJE58" s="133"/>
      <c r="SJJ58" s="133"/>
      <c r="SJO58" s="133"/>
      <c r="SJT58" s="133"/>
      <c r="SJY58" s="133"/>
      <c r="SKD58" s="133"/>
      <c r="SKI58" s="133"/>
      <c r="SKN58" s="133"/>
      <c r="SKS58" s="133"/>
      <c r="SKX58" s="133"/>
      <c r="SLC58" s="133"/>
      <c r="SLH58" s="133"/>
      <c r="SLM58" s="133"/>
      <c r="SLR58" s="133"/>
      <c r="SLW58" s="133"/>
      <c r="SMB58" s="133"/>
      <c r="SMG58" s="133"/>
      <c r="SML58" s="133"/>
      <c r="SMQ58" s="133"/>
      <c r="SMV58" s="133"/>
      <c r="SNA58" s="133"/>
      <c r="SNF58" s="133"/>
      <c r="SNK58" s="133"/>
      <c r="SNP58" s="133"/>
      <c r="SNU58" s="133"/>
      <c r="SNZ58" s="133"/>
      <c r="SOE58" s="133"/>
      <c r="SOJ58" s="133"/>
      <c r="SOO58" s="133"/>
      <c r="SOT58" s="133"/>
      <c r="SOY58" s="133"/>
      <c r="SPD58" s="133"/>
      <c r="SPI58" s="133"/>
      <c r="SPN58" s="133"/>
      <c r="SPS58" s="133"/>
      <c r="SPX58" s="133"/>
      <c r="SQC58" s="133"/>
      <c r="SQH58" s="133"/>
      <c r="SQM58" s="133"/>
      <c r="SQR58" s="133"/>
      <c r="SQW58" s="133"/>
      <c r="SRB58" s="133"/>
      <c r="SRG58" s="133"/>
      <c r="SRL58" s="133"/>
      <c r="SRQ58" s="133"/>
      <c r="SRV58" s="133"/>
      <c r="SSA58" s="133"/>
      <c r="SSF58" s="133"/>
      <c r="SSK58" s="133"/>
      <c r="SSP58" s="133"/>
      <c r="SSU58" s="133"/>
      <c r="SSZ58" s="133"/>
      <c r="STE58" s="133"/>
      <c r="STJ58" s="133"/>
      <c r="STO58" s="133"/>
      <c r="STT58" s="133"/>
      <c r="STY58" s="133"/>
      <c r="SUD58" s="133"/>
      <c r="SUI58" s="133"/>
      <c r="SUN58" s="133"/>
      <c r="SUS58" s="133"/>
      <c r="SUX58" s="133"/>
      <c r="SVC58" s="133"/>
      <c r="SVH58" s="133"/>
      <c r="SVM58" s="133"/>
      <c r="SVR58" s="133"/>
      <c r="SVW58" s="133"/>
      <c r="SWB58" s="133"/>
      <c r="SWG58" s="133"/>
      <c r="SWL58" s="133"/>
      <c r="SWQ58" s="133"/>
      <c r="SWV58" s="133"/>
      <c r="SXA58" s="133"/>
      <c r="SXF58" s="133"/>
      <c r="SXK58" s="133"/>
      <c r="SXP58" s="133"/>
      <c r="SXU58" s="133"/>
      <c r="SXZ58" s="133"/>
      <c r="SYE58" s="133"/>
      <c r="SYJ58" s="133"/>
      <c r="SYO58" s="133"/>
      <c r="SYT58" s="133"/>
      <c r="SYY58" s="133"/>
      <c r="SZD58" s="133"/>
      <c r="SZI58" s="133"/>
      <c r="SZN58" s="133"/>
      <c r="SZS58" s="133"/>
      <c r="SZX58" s="133"/>
      <c r="TAC58" s="133"/>
      <c r="TAH58" s="133"/>
      <c r="TAM58" s="133"/>
      <c r="TAR58" s="133"/>
      <c r="TAW58" s="133"/>
      <c r="TBB58" s="133"/>
      <c r="TBG58" s="133"/>
      <c r="TBL58" s="133"/>
      <c r="TBQ58" s="133"/>
      <c r="TBV58" s="133"/>
      <c r="TCA58" s="133"/>
      <c r="TCF58" s="133"/>
      <c r="TCK58" s="133"/>
      <c r="TCP58" s="133"/>
      <c r="TCU58" s="133"/>
      <c r="TCZ58" s="133"/>
      <c r="TDE58" s="133"/>
      <c r="TDJ58" s="133"/>
      <c r="TDO58" s="133"/>
      <c r="TDT58" s="133"/>
      <c r="TDY58" s="133"/>
      <c r="TED58" s="133"/>
      <c r="TEI58" s="133"/>
      <c r="TEN58" s="133"/>
      <c r="TES58" s="133"/>
      <c r="TEX58" s="133"/>
      <c r="TFC58" s="133"/>
      <c r="TFH58" s="133"/>
      <c r="TFM58" s="133"/>
      <c r="TFR58" s="133"/>
      <c r="TFW58" s="133"/>
      <c r="TGB58" s="133"/>
      <c r="TGG58" s="133"/>
      <c r="TGL58" s="133"/>
      <c r="TGQ58" s="133"/>
      <c r="TGV58" s="133"/>
      <c r="THA58" s="133"/>
      <c r="THF58" s="133"/>
      <c r="THK58" s="133"/>
      <c r="THP58" s="133"/>
      <c r="THU58" s="133"/>
      <c r="THZ58" s="133"/>
      <c r="TIE58" s="133"/>
      <c r="TIJ58" s="133"/>
      <c r="TIO58" s="133"/>
      <c r="TIT58" s="133"/>
      <c r="TIY58" s="133"/>
      <c r="TJD58" s="133"/>
      <c r="TJI58" s="133"/>
      <c r="TJN58" s="133"/>
      <c r="TJS58" s="133"/>
      <c r="TJX58" s="133"/>
      <c r="TKC58" s="133"/>
      <c r="TKH58" s="133"/>
      <c r="TKM58" s="133"/>
      <c r="TKR58" s="133"/>
      <c r="TKW58" s="133"/>
      <c r="TLB58" s="133"/>
      <c r="TLG58" s="133"/>
      <c r="TLL58" s="133"/>
      <c r="TLQ58" s="133"/>
      <c r="TLV58" s="133"/>
      <c r="TMA58" s="133"/>
      <c r="TMF58" s="133"/>
      <c r="TMK58" s="133"/>
      <c r="TMP58" s="133"/>
      <c r="TMU58" s="133"/>
      <c r="TMZ58" s="133"/>
      <c r="TNE58" s="133"/>
      <c r="TNJ58" s="133"/>
      <c r="TNO58" s="133"/>
      <c r="TNT58" s="133"/>
      <c r="TNY58" s="133"/>
      <c r="TOD58" s="133"/>
      <c r="TOI58" s="133"/>
      <c r="TON58" s="133"/>
      <c r="TOS58" s="133"/>
      <c r="TOX58" s="133"/>
      <c r="TPC58" s="133"/>
      <c r="TPH58" s="133"/>
      <c r="TPM58" s="133"/>
      <c r="TPR58" s="133"/>
      <c r="TPW58" s="133"/>
      <c r="TQB58" s="133"/>
      <c r="TQG58" s="133"/>
      <c r="TQL58" s="133"/>
      <c r="TQQ58" s="133"/>
      <c r="TQV58" s="133"/>
      <c r="TRA58" s="133"/>
      <c r="TRF58" s="133"/>
      <c r="TRK58" s="133"/>
      <c r="TRP58" s="133"/>
      <c r="TRU58" s="133"/>
      <c r="TRZ58" s="133"/>
      <c r="TSE58" s="133"/>
      <c r="TSJ58" s="133"/>
      <c r="TSO58" s="133"/>
      <c r="TST58" s="133"/>
      <c r="TSY58" s="133"/>
      <c r="TTD58" s="133"/>
      <c r="TTI58" s="133"/>
      <c r="TTN58" s="133"/>
      <c r="TTS58" s="133"/>
      <c r="TTX58" s="133"/>
      <c r="TUC58" s="133"/>
      <c r="TUH58" s="133"/>
      <c r="TUM58" s="133"/>
      <c r="TUR58" s="133"/>
      <c r="TUW58" s="133"/>
      <c r="TVB58" s="133"/>
      <c r="TVG58" s="133"/>
      <c r="TVL58" s="133"/>
      <c r="TVQ58" s="133"/>
      <c r="TVV58" s="133"/>
      <c r="TWA58" s="133"/>
      <c r="TWF58" s="133"/>
      <c r="TWK58" s="133"/>
      <c r="TWP58" s="133"/>
      <c r="TWU58" s="133"/>
      <c r="TWZ58" s="133"/>
      <c r="TXE58" s="133"/>
      <c r="TXJ58" s="133"/>
      <c r="TXO58" s="133"/>
      <c r="TXT58" s="133"/>
      <c r="TXY58" s="133"/>
      <c r="TYD58" s="133"/>
      <c r="TYI58" s="133"/>
      <c r="TYN58" s="133"/>
      <c r="TYS58" s="133"/>
      <c r="TYX58" s="133"/>
      <c r="TZC58" s="133"/>
      <c r="TZH58" s="133"/>
      <c r="TZM58" s="133"/>
      <c r="TZR58" s="133"/>
      <c r="TZW58" s="133"/>
      <c r="UAB58" s="133"/>
      <c r="UAG58" s="133"/>
      <c r="UAL58" s="133"/>
      <c r="UAQ58" s="133"/>
      <c r="UAV58" s="133"/>
      <c r="UBA58" s="133"/>
      <c r="UBF58" s="133"/>
      <c r="UBK58" s="133"/>
      <c r="UBP58" s="133"/>
      <c r="UBU58" s="133"/>
      <c r="UBZ58" s="133"/>
      <c r="UCE58" s="133"/>
      <c r="UCJ58" s="133"/>
      <c r="UCO58" s="133"/>
      <c r="UCT58" s="133"/>
      <c r="UCY58" s="133"/>
      <c r="UDD58" s="133"/>
      <c r="UDI58" s="133"/>
      <c r="UDN58" s="133"/>
      <c r="UDS58" s="133"/>
      <c r="UDX58" s="133"/>
      <c r="UEC58" s="133"/>
      <c r="UEH58" s="133"/>
      <c r="UEM58" s="133"/>
      <c r="UER58" s="133"/>
      <c r="UEW58" s="133"/>
      <c r="UFB58" s="133"/>
      <c r="UFG58" s="133"/>
      <c r="UFL58" s="133"/>
      <c r="UFQ58" s="133"/>
      <c r="UFV58" s="133"/>
      <c r="UGA58" s="133"/>
      <c r="UGF58" s="133"/>
      <c r="UGK58" s="133"/>
      <c r="UGP58" s="133"/>
      <c r="UGU58" s="133"/>
      <c r="UGZ58" s="133"/>
      <c r="UHE58" s="133"/>
      <c r="UHJ58" s="133"/>
      <c r="UHO58" s="133"/>
      <c r="UHT58" s="133"/>
      <c r="UHY58" s="133"/>
      <c r="UID58" s="133"/>
      <c r="UII58" s="133"/>
      <c r="UIN58" s="133"/>
      <c r="UIS58" s="133"/>
      <c r="UIX58" s="133"/>
      <c r="UJC58" s="133"/>
      <c r="UJH58" s="133"/>
      <c r="UJM58" s="133"/>
      <c r="UJR58" s="133"/>
      <c r="UJW58" s="133"/>
      <c r="UKB58" s="133"/>
      <c r="UKG58" s="133"/>
      <c r="UKL58" s="133"/>
      <c r="UKQ58" s="133"/>
      <c r="UKV58" s="133"/>
      <c r="ULA58" s="133"/>
      <c r="ULF58" s="133"/>
      <c r="ULK58" s="133"/>
      <c r="ULP58" s="133"/>
      <c r="ULU58" s="133"/>
      <c r="ULZ58" s="133"/>
      <c r="UME58" s="133"/>
      <c r="UMJ58" s="133"/>
      <c r="UMO58" s="133"/>
      <c r="UMT58" s="133"/>
      <c r="UMY58" s="133"/>
      <c r="UND58" s="133"/>
      <c r="UNI58" s="133"/>
      <c r="UNN58" s="133"/>
      <c r="UNS58" s="133"/>
      <c r="UNX58" s="133"/>
      <c r="UOC58" s="133"/>
      <c r="UOH58" s="133"/>
      <c r="UOM58" s="133"/>
      <c r="UOR58" s="133"/>
      <c r="UOW58" s="133"/>
      <c r="UPB58" s="133"/>
      <c r="UPG58" s="133"/>
      <c r="UPL58" s="133"/>
      <c r="UPQ58" s="133"/>
      <c r="UPV58" s="133"/>
      <c r="UQA58" s="133"/>
      <c r="UQF58" s="133"/>
      <c r="UQK58" s="133"/>
      <c r="UQP58" s="133"/>
      <c r="UQU58" s="133"/>
      <c r="UQZ58" s="133"/>
      <c r="URE58" s="133"/>
      <c r="URJ58" s="133"/>
      <c r="URO58" s="133"/>
      <c r="URT58" s="133"/>
      <c r="URY58" s="133"/>
      <c r="USD58" s="133"/>
      <c r="USI58" s="133"/>
      <c r="USN58" s="133"/>
      <c r="USS58" s="133"/>
      <c r="USX58" s="133"/>
      <c r="UTC58" s="133"/>
      <c r="UTH58" s="133"/>
      <c r="UTM58" s="133"/>
      <c r="UTR58" s="133"/>
      <c r="UTW58" s="133"/>
      <c r="UUB58" s="133"/>
      <c r="UUG58" s="133"/>
      <c r="UUL58" s="133"/>
      <c r="UUQ58" s="133"/>
      <c r="UUV58" s="133"/>
      <c r="UVA58" s="133"/>
      <c r="UVF58" s="133"/>
      <c r="UVK58" s="133"/>
      <c r="UVP58" s="133"/>
      <c r="UVU58" s="133"/>
      <c r="UVZ58" s="133"/>
      <c r="UWE58" s="133"/>
      <c r="UWJ58" s="133"/>
      <c r="UWO58" s="133"/>
      <c r="UWT58" s="133"/>
      <c r="UWY58" s="133"/>
      <c r="UXD58" s="133"/>
      <c r="UXI58" s="133"/>
      <c r="UXN58" s="133"/>
      <c r="UXS58" s="133"/>
      <c r="UXX58" s="133"/>
      <c r="UYC58" s="133"/>
      <c r="UYH58" s="133"/>
      <c r="UYM58" s="133"/>
      <c r="UYR58" s="133"/>
      <c r="UYW58" s="133"/>
      <c r="UZB58" s="133"/>
      <c r="UZG58" s="133"/>
      <c r="UZL58" s="133"/>
      <c r="UZQ58" s="133"/>
      <c r="UZV58" s="133"/>
      <c r="VAA58" s="133"/>
      <c r="VAF58" s="133"/>
      <c r="VAK58" s="133"/>
      <c r="VAP58" s="133"/>
      <c r="VAU58" s="133"/>
      <c r="VAZ58" s="133"/>
      <c r="VBE58" s="133"/>
      <c r="VBJ58" s="133"/>
      <c r="VBO58" s="133"/>
      <c r="VBT58" s="133"/>
      <c r="VBY58" s="133"/>
      <c r="VCD58" s="133"/>
      <c r="VCI58" s="133"/>
      <c r="VCN58" s="133"/>
      <c r="VCS58" s="133"/>
      <c r="VCX58" s="133"/>
      <c r="VDC58" s="133"/>
      <c r="VDH58" s="133"/>
      <c r="VDM58" s="133"/>
      <c r="VDR58" s="133"/>
      <c r="VDW58" s="133"/>
      <c r="VEB58" s="133"/>
      <c r="VEG58" s="133"/>
      <c r="VEL58" s="133"/>
      <c r="VEQ58" s="133"/>
      <c r="VEV58" s="133"/>
      <c r="VFA58" s="133"/>
      <c r="VFF58" s="133"/>
      <c r="VFK58" s="133"/>
      <c r="VFP58" s="133"/>
      <c r="VFU58" s="133"/>
      <c r="VFZ58" s="133"/>
      <c r="VGE58" s="133"/>
      <c r="VGJ58" s="133"/>
      <c r="VGO58" s="133"/>
      <c r="VGT58" s="133"/>
      <c r="VGY58" s="133"/>
      <c r="VHD58" s="133"/>
      <c r="VHI58" s="133"/>
      <c r="VHN58" s="133"/>
      <c r="VHS58" s="133"/>
      <c r="VHX58" s="133"/>
      <c r="VIC58" s="133"/>
      <c r="VIH58" s="133"/>
      <c r="VIM58" s="133"/>
      <c r="VIR58" s="133"/>
      <c r="VIW58" s="133"/>
      <c r="VJB58" s="133"/>
      <c r="VJG58" s="133"/>
      <c r="VJL58" s="133"/>
      <c r="VJQ58" s="133"/>
      <c r="VJV58" s="133"/>
      <c r="VKA58" s="133"/>
      <c r="VKF58" s="133"/>
      <c r="VKK58" s="133"/>
      <c r="VKP58" s="133"/>
      <c r="VKU58" s="133"/>
      <c r="VKZ58" s="133"/>
      <c r="VLE58" s="133"/>
      <c r="VLJ58" s="133"/>
      <c r="VLO58" s="133"/>
      <c r="VLT58" s="133"/>
      <c r="VLY58" s="133"/>
      <c r="VMD58" s="133"/>
      <c r="VMI58" s="133"/>
      <c r="VMN58" s="133"/>
      <c r="VMS58" s="133"/>
      <c r="VMX58" s="133"/>
      <c r="VNC58" s="133"/>
      <c r="VNH58" s="133"/>
      <c r="VNM58" s="133"/>
      <c r="VNR58" s="133"/>
      <c r="VNW58" s="133"/>
      <c r="VOB58" s="133"/>
      <c r="VOG58" s="133"/>
      <c r="VOL58" s="133"/>
      <c r="VOQ58" s="133"/>
      <c r="VOV58" s="133"/>
      <c r="VPA58" s="133"/>
      <c r="VPF58" s="133"/>
      <c r="VPK58" s="133"/>
      <c r="VPP58" s="133"/>
      <c r="VPU58" s="133"/>
      <c r="VPZ58" s="133"/>
      <c r="VQE58" s="133"/>
      <c r="VQJ58" s="133"/>
      <c r="VQO58" s="133"/>
      <c r="VQT58" s="133"/>
      <c r="VQY58" s="133"/>
      <c r="VRD58" s="133"/>
      <c r="VRI58" s="133"/>
      <c r="VRN58" s="133"/>
      <c r="VRS58" s="133"/>
      <c r="VRX58" s="133"/>
      <c r="VSC58" s="133"/>
      <c r="VSH58" s="133"/>
      <c r="VSM58" s="133"/>
      <c r="VSR58" s="133"/>
      <c r="VSW58" s="133"/>
      <c r="VTB58" s="133"/>
      <c r="VTG58" s="133"/>
      <c r="VTL58" s="133"/>
      <c r="VTQ58" s="133"/>
      <c r="VTV58" s="133"/>
      <c r="VUA58" s="133"/>
      <c r="VUF58" s="133"/>
      <c r="VUK58" s="133"/>
      <c r="VUP58" s="133"/>
      <c r="VUU58" s="133"/>
      <c r="VUZ58" s="133"/>
      <c r="VVE58" s="133"/>
      <c r="VVJ58" s="133"/>
      <c r="VVO58" s="133"/>
      <c r="VVT58" s="133"/>
      <c r="VVY58" s="133"/>
      <c r="VWD58" s="133"/>
      <c r="VWI58" s="133"/>
      <c r="VWN58" s="133"/>
      <c r="VWS58" s="133"/>
      <c r="VWX58" s="133"/>
      <c r="VXC58" s="133"/>
      <c r="VXH58" s="133"/>
      <c r="VXM58" s="133"/>
      <c r="VXR58" s="133"/>
      <c r="VXW58" s="133"/>
      <c r="VYB58" s="133"/>
      <c r="VYG58" s="133"/>
      <c r="VYL58" s="133"/>
      <c r="VYQ58" s="133"/>
      <c r="VYV58" s="133"/>
      <c r="VZA58" s="133"/>
      <c r="VZF58" s="133"/>
      <c r="VZK58" s="133"/>
      <c r="VZP58" s="133"/>
      <c r="VZU58" s="133"/>
      <c r="VZZ58" s="133"/>
      <c r="WAE58" s="133"/>
      <c r="WAJ58" s="133"/>
      <c r="WAO58" s="133"/>
      <c r="WAT58" s="133"/>
      <c r="WAY58" s="133"/>
      <c r="WBD58" s="133"/>
      <c r="WBI58" s="133"/>
      <c r="WBN58" s="133"/>
      <c r="WBS58" s="133"/>
      <c r="WBX58" s="133"/>
      <c r="WCC58" s="133"/>
      <c r="WCH58" s="133"/>
      <c r="WCM58" s="133"/>
      <c r="WCR58" s="133"/>
      <c r="WCW58" s="133"/>
      <c r="WDB58" s="133"/>
      <c r="WDG58" s="133"/>
      <c r="WDL58" s="133"/>
      <c r="WDQ58" s="133"/>
      <c r="WDV58" s="133"/>
      <c r="WEA58" s="133"/>
      <c r="WEF58" s="133"/>
      <c r="WEK58" s="133"/>
      <c r="WEP58" s="133"/>
      <c r="WEU58" s="133"/>
      <c r="WEZ58" s="133"/>
      <c r="WFE58" s="133"/>
      <c r="WFJ58" s="133"/>
      <c r="WFO58" s="133"/>
      <c r="WFT58" s="133"/>
      <c r="WFY58" s="133"/>
      <c r="WGD58" s="133"/>
      <c r="WGI58" s="133"/>
      <c r="WGN58" s="133"/>
      <c r="WGS58" s="133"/>
      <c r="WGX58" s="133"/>
      <c r="WHC58" s="133"/>
      <c r="WHH58" s="133"/>
      <c r="WHM58" s="133"/>
      <c r="WHR58" s="133"/>
      <c r="WHW58" s="133"/>
      <c r="WIB58" s="133"/>
      <c r="WIG58" s="133"/>
      <c r="WIL58" s="133"/>
      <c r="WIQ58" s="133"/>
      <c r="WIV58" s="133"/>
      <c r="WJA58" s="133"/>
      <c r="WJF58" s="133"/>
      <c r="WJK58" s="133"/>
      <c r="WJP58" s="133"/>
      <c r="WJU58" s="133"/>
      <c r="WJZ58" s="133"/>
      <c r="WKE58" s="133"/>
      <c r="WKJ58" s="133"/>
      <c r="WKO58" s="133"/>
      <c r="WKT58" s="133"/>
      <c r="WKY58" s="133"/>
      <c r="WLD58" s="133"/>
      <c r="WLI58" s="133"/>
      <c r="WLN58" s="133"/>
      <c r="WLS58" s="133"/>
      <c r="WLX58" s="133"/>
      <c r="WMC58" s="133"/>
      <c r="WMH58" s="133"/>
      <c r="WMM58" s="133"/>
      <c r="WMR58" s="133"/>
      <c r="WMW58" s="133"/>
      <c r="WNB58" s="133"/>
      <c r="WNG58" s="133"/>
      <c r="WNL58" s="133"/>
      <c r="WNQ58" s="133"/>
      <c r="WNV58" s="133"/>
      <c r="WOA58" s="133"/>
      <c r="WOF58" s="133"/>
      <c r="WOK58" s="133"/>
      <c r="WOP58" s="133"/>
      <c r="WOU58" s="133"/>
      <c r="WOZ58" s="133"/>
      <c r="WPE58" s="133"/>
      <c r="WPJ58" s="133"/>
      <c r="WPO58" s="133"/>
      <c r="WPT58" s="133"/>
      <c r="WPY58" s="133"/>
      <c r="WQD58" s="133"/>
      <c r="WQI58" s="133"/>
      <c r="WQN58" s="133"/>
      <c r="WQS58" s="133"/>
      <c r="WQX58" s="133"/>
      <c r="WRC58" s="133"/>
      <c r="WRH58" s="133"/>
      <c r="WRM58" s="133"/>
      <c r="WRR58" s="133"/>
      <c r="WRW58" s="133"/>
      <c r="WSB58" s="133"/>
      <c r="WSG58" s="133"/>
      <c r="WSL58" s="133"/>
      <c r="WSQ58" s="133"/>
      <c r="WSV58" s="133"/>
      <c r="WTA58" s="133"/>
      <c r="WTF58" s="133"/>
      <c r="WTK58" s="133"/>
      <c r="WTP58" s="133"/>
      <c r="WTU58" s="133"/>
      <c r="WTZ58" s="133"/>
      <c r="WUE58" s="133"/>
      <c r="WUJ58" s="133"/>
      <c r="WUO58" s="133"/>
      <c r="WUT58" s="133"/>
      <c r="WUY58" s="133"/>
      <c r="WVD58" s="133"/>
      <c r="WVI58" s="133"/>
      <c r="WVN58" s="133"/>
      <c r="WVS58" s="133"/>
      <c r="WVX58" s="133"/>
      <c r="WWC58" s="133"/>
      <c r="WWH58" s="133"/>
      <c r="WWM58" s="133"/>
      <c r="WWR58" s="133"/>
      <c r="WWW58" s="133"/>
      <c r="WXB58" s="133"/>
      <c r="WXG58" s="133"/>
      <c r="WXL58" s="133"/>
      <c r="WXQ58" s="133"/>
      <c r="WXV58" s="133"/>
      <c r="WYA58" s="133"/>
      <c r="WYF58" s="133"/>
      <c r="WYK58" s="133"/>
      <c r="WYP58" s="133"/>
      <c r="WYU58" s="133"/>
      <c r="WYZ58" s="133"/>
      <c r="WZE58" s="133"/>
      <c r="WZJ58" s="133"/>
      <c r="WZO58" s="133"/>
      <c r="WZT58" s="133"/>
      <c r="WZY58" s="133"/>
      <c r="XAD58" s="133"/>
      <c r="XAI58" s="133"/>
      <c r="XAN58" s="133"/>
      <c r="XAS58" s="133"/>
      <c r="XAX58" s="133"/>
      <c r="XBC58" s="133"/>
      <c r="XBH58" s="133"/>
      <c r="XBM58" s="133"/>
      <c r="XBR58" s="133"/>
      <c r="XBW58" s="133"/>
      <c r="XCB58" s="133"/>
      <c r="XCG58" s="133"/>
      <c r="XCL58" s="133"/>
      <c r="XCQ58" s="133"/>
      <c r="XCV58" s="133"/>
      <c r="XDA58" s="133"/>
      <c r="XDF58" s="133"/>
      <c r="XDK58" s="133"/>
      <c r="XDP58" s="133"/>
      <c r="XDU58" s="133"/>
      <c r="XDZ58" s="133"/>
      <c r="XEE58" s="133"/>
      <c r="XEJ58" s="133"/>
      <c r="XEO58" s="133"/>
      <c r="XET58" s="133"/>
      <c r="XEY58" s="133"/>
      <c r="XFD58" s="133"/>
    </row>
    <row r="59" spans="1:1024 1029:2044 2049:3069 3074:4094 4099:5119 5124:6144 6149:7164 7169:8189 8194:9214 9219:10239 10244:11264 11269:12284 12289:13309 13314:14334 14339:15359 15364:16384">
      <c r="A59" s="132" t="s">
        <v>826</v>
      </c>
      <c r="B59" s="132" t="s">
        <v>1495</v>
      </c>
      <c r="C59" s="132" t="s">
        <v>1507</v>
      </c>
      <c r="D59" s="133">
        <v>28896.98</v>
      </c>
      <c r="E59" s="132" t="s">
        <v>822</v>
      </c>
      <c r="I59" s="133"/>
      <c r="N59" s="133"/>
      <c r="S59" s="133"/>
      <c r="X59" s="133"/>
      <c r="AC59" s="133"/>
      <c r="AH59" s="133"/>
      <c r="AM59" s="133"/>
      <c r="AR59" s="133"/>
      <c r="AW59" s="133"/>
      <c r="BB59" s="133"/>
      <c r="BG59" s="133"/>
      <c r="BL59" s="133"/>
      <c r="BQ59" s="133"/>
      <c r="BV59" s="133"/>
      <c r="CA59" s="133"/>
      <c r="CF59" s="133"/>
      <c r="CK59" s="133"/>
      <c r="CP59" s="133"/>
      <c r="CU59" s="133"/>
      <c r="CZ59" s="133"/>
      <c r="DE59" s="133"/>
      <c r="DJ59" s="133"/>
      <c r="DO59" s="133"/>
      <c r="DT59" s="133"/>
      <c r="DY59" s="133"/>
      <c r="ED59" s="133"/>
      <c r="EI59" s="133"/>
      <c r="EN59" s="133"/>
      <c r="ES59" s="133"/>
      <c r="EX59" s="133"/>
      <c r="FC59" s="133"/>
      <c r="FH59" s="133"/>
      <c r="FM59" s="133"/>
      <c r="FR59" s="133"/>
      <c r="FW59" s="133"/>
      <c r="GB59" s="133"/>
      <c r="GG59" s="133"/>
      <c r="GL59" s="133"/>
      <c r="GQ59" s="133"/>
      <c r="GV59" s="133"/>
      <c r="HA59" s="133"/>
      <c r="HF59" s="133"/>
      <c r="HK59" s="133"/>
      <c r="HP59" s="133"/>
      <c r="HU59" s="133"/>
      <c r="HZ59" s="133"/>
      <c r="IE59" s="133"/>
      <c r="IJ59" s="133"/>
      <c r="IO59" s="133"/>
      <c r="IT59" s="133"/>
      <c r="IY59" s="133"/>
      <c r="JD59" s="133"/>
      <c r="JI59" s="133"/>
      <c r="JN59" s="133"/>
      <c r="JS59" s="133"/>
      <c r="JX59" s="133"/>
      <c r="KC59" s="133"/>
      <c r="KH59" s="133"/>
      <c r="KM59" s="133"/>
      <c r="KR59" s="133"/>
      <c r="KW59" s="133"/>
      <c r="LB59" s="133"/>
      <c r="LG59" s="133"/>
      <c r="LL59" s="133"/>
      <c r="LQ59" s="133"/>
      <c r="LV59" s="133"/>
      <c r="MA59" s="133"/>
      <c r="MF59" s="133"/>
      <c r="MK59" s="133"/>
      <c r="MP59" s="133"/>
      <c r="MU59" s="133"/>
      <c r="MZ59" s="133"/>
      <c r="NE59" s="133"/>
      <c r="NJ59" s="133"/>
      <c r="NO59" s="133"/>
      <c r="NT59" s="133"/>
      <c r="NY59" s="133"/>
      <c r="OD59" s="133"/>
      <c r="OI59" s="133"/>
      <c r="ON59" s="133"/>
      <c r="OS59" s="133"/>
      <c r="OX59" s="133"/>
      <c r="PC59" s="133"/>
      <c r="PH59" s="133"/>
      <c r="PM59" s="133"/>
      <c r="PR59" s="133"/>
      <c r="PW59" s="133"/>
      <c r="QB59" s="133"/>
      <c r="QG59" s="133"/>
      <c r="QL59" s="133"/>
      <c r="QQ59" s="133"/>
      <c r="QV59" s="133"/>
      <c r="RA59" s="133"/>
      <c r="RF59" s="133"/>
      <c r="RK59" s="133"/>
      <c r="RP59" s="133"/>
      <c r="RU59" s="133"/>
      <c r="RZ59" s="133"/>
      <c r="SE59" s="133"/>
      <c r="SJ59" s="133"/>
      <c r="SO59" s="133"/>
      <c r="ST59" s="133"/>
      <c r="SY59" s="133"/>
      <c r="TD59" s="133"/>
      <c r="TI59" s="133"/>
      <c r="TN59" s="133"/>
      <c r="TS59" s="133"/>
      <c r="TX59" s="133"/>
      <c r="UC59" s="133"/>
      <c r="UH59" s="133"/>
      <c r="UM59" s="133"/>
      <c r="UR59" s="133"/>
      <c r="UW59" s="133"/>
      <c r="VB59" s="133"/>
      <c r="VG59" s="133"/>
      <c r="VL59" s="133"/>
      <c r="VQ59" s="133"/>
      <c r="VV59" s="133"/>
      <c r="WA59" s="133"/>
      <c r="WF59" s="133"/>
      <c r="WK59" s="133"/>
      <c r="WP59" s="133"/>
      <c r="WU59" s="133"/>
      <c r="WZ59" s="133"/>
      <c r="XE59" s="133"/>
      <c r="XJ59" s="133"/>
      <c r="XO59" s="133"/>
      <c r="XT59" s="133"/>
      <c r="XY59" s="133"/>
      <c r="YD59" s="133"/>
      <c r="YI59" s="133"/>
      <c r="YN59" s="133"/>
      <c r="YS59" s="133"/>
      <c r="YX59" s="133"/>
      <c r="ZC59" s="133"/>
      <c r="ZH59" s="133"/>
      <c r="ZM59" s="133"/>
      <c r="ZR59" s="133"/>
      <c r="ZW59" s="133"/>
      <c r="AAB59" s="133"/>
      <c r="AAG59" s="133"/>
      <c r="AAL59" s="133"/>
      <c r="AAQ59" s="133"/>
      <c r="AAV59" s="133"/>
      <c r="ABA59" s="133"/>
      <c r="ABF59" s="133"/>
      <c r="ABK59" s="133"/>
      <c r="ABP59" s="133"/>
      <c r="ABU59" s="133"/>
      <c r="ABZ59" s="133"/>
      <c r="ACE59" s="133"/>
      <c r="ACJ59" s="133"/>
      <c r="ACO59" s="133"/>
      <c r="ACT59" s="133"/>
      <c r="ACY59" s="133"/>
      <c r="ADD59" s="133"/>
      <c r="ADI59" s="133"/>
      <c r="ADN59" s="133"/>
      <c r="ADS59" s="133"/>
      <c r="ADX59" s="133"/>
      <c r="AEC59" s="133"/>
      <c r="AEH59" s="133"/>
      <c r="AEM59" s="133"/>
      <c r="AER59" s="133"/>
      <c r="AEW59" s="133"/>
      <c r="AFB59" s="133"/>
      <c r="AFG59" s="133"/>
      <c r="AFL59" s="133"/>
      <c r="AFQ59" s="133"/>
      <c r="AFV59" s="133"/>
      <c r="AGA59" s="133"/>
      <c r="AGF59" s="133"/>
      <c r="AGK59" s="133"/>
      <c r="AGP59" s="133"/>
      <c r="AGU59" s="133"/>
      <c r="AGZ59" s="133"/>
      <c r="AHE59" s="133"/>
      <c r="AHJ59" s="133"/>
      <c r="AHO59" s="133"/>
      <c r="AHT59" s="133"/>
      <c r="AHY59" s="133"/>
      <c r="AID59" s="133"/>
      <c r="AII59" s="133"/>
      <c r="AIN59" s="133"/>
      <c r="AIS59" s="133"/>
      <c r="AIX59" s="133"/>
      <c r="AJC59" s="133"/>
      <c r="AJH59" s="133"/>
      <c r="AJM59" s="133"/>
      <c r="AJR59" s="133"/>
      <c r="AJW59" s="133"/>
      <c r="AKB59" s="133"/>
      <c r="AKG59" s="133"/>
      <c r="AKL59" s="133"/>
      <c r="AKQ59" s="133"/>
      <c r="AKV59" s="133"/>
      <c r="ALA59" s="133"/>
      <c r="ALF59" s="133"/>
      <c r="ALK59" s="133"/>
      <c r="ALP59" s="133"/>
      <c r="ALU59" s="133"/>
      <c r="ALZ59" s="133"/>
      <c r="AME59" s="133"/>
      <c r="AMJ59" s="133"/>
      <c r="AMO59" s="133"/>
      <c r="AMT59" s="133"/>
      <c r="AMY59" s="133"/>
      <c r="AND59" s="133"/>
      <c r="ANI59" s="133"/>
      <c r="ANN59" s="133"/>
      <c r="ANS59" s="133"/>
      <c r="ANX59" s="133"/>
      <c r="AOC59" s="133"/>
      <c r="AOH59" s="133"/>
      <c r="AOM59" s="133"/>
      <c r="AOR59" s="133"/>
      <c r="AOW59" s="133"/>
      <c r="APB59" s="133"/>
      <c r="APG59" s="133"/>
      <c r="APL59" s="133"/>
      <c r="APQ59" s="133"/>
      <c r="APV59" s="133"/>
      <c r="AQA59" s="133"/>
      <c r="AQF59" s="133"/>
      <c r="AQK59" s="133"/>
      <c r="AQP59" s="133"/>
      <c r="AQU59" s="133"/>
      <c r="AQZ59" s="133"/>
      <c r="ARE59" s="133"/>
      <c r="ARJ59" s="133"/>
      <c r="ARO59" s="133"/>
      <c r="ART59" s="133"/>
      <c r="ARY59" s="133"/>
      <c r="ASD59" s="133"/>
      <c r="ASI59" s="133"/>
      <c r="ASN59" s="133"/>
      <c r="ASS59" s="133"/>
      <c r="ASX59" s="133"/>
      <c r="ATC59" s="133"/>
      <c r="ATH59" s="133"/>
      <c r="ATM59" s="133"/>
      <c r="ATR59" s="133"/>
      <c r="ATW59" s="133"/>
      <c r="AUB59" s="133"/>
      <c r="AUG59" s="133"/>
      <c r="AUL59" s="133"/>
      <c r="AUQ59" s="133"/>
      <c r="AUV59" s="133"/>
      <c r="AVA59" s="133"/>
      <c r="AVF59" s="133"/>
      <c r="AVK59" s="133"/>
      <c r="AVP59" s="133"/>
      <c r="AVU59" s="133"/>
      <c r="AVZ59" s="133"/>
      <c r="AWE59" s="133"/>
      <c r="AWJ59" s="133"/>
      <c r="AWO59" s="133"/>
      <c r="AWT59" s="133"/>
      <c r="AWY59" s="133"/>
      <c r="AXD59" s="133"/>
      <c r="AXI59" s="133"/>
      <c r="AXN59" s="133"/>
      <c r="AXS59" s="133"/>
      <c r="AXX59" s="133"/>
      <c r="AYC59" s="133"/>
      <c r="AYH59" s="133"/>
      <c r="AYM59" s="133"/>
      <c r="AYR59" s="133"/>
      <c r="AYW59" s="133"/>
      <c r="AZB59" s="133"/>
      <c r="AZG59" s="133"/>
      <c r="AZL59" s="133"/>
      <c r="AZQ59" s="133"/>
      <c r="AZV59" s="133"/>
      <c r="BAA59" s="133"/>
      <c r="BAF59" s="133"/>
      <c r="BAK59" s="133"/>
      <c r="BAP59" s="133"/>
      <c r="BAU59" s="133"/>
      <c r="BAZ59" s="133"/>
      <c r="BBE59" s="133"/>
      <c r="BBJ59" s="133"/>
      <c r="BBO59" s="133"/>
      <c r="BBT59" s="133"/>
      <c r="BBY59" s="133"/>
      <c r="BCD59" s="133"/>
      <c r="BCI59" s="133"/>
      <c r="BCN59" s="133"/>
      <c r="BCS59" s="133"/>
      <c r="BCX59" s="133"/>
      <c r="BDC59" s="133"/>
      <c r="BDH59" s="133"/>
      <c r="BDM59" s="133"/>
      <c r="BDR59" s="133"/>
      <c r="BDW59" s="133"/>
      <c r="BEB59" s="133"/>
      <c r="BEG59" s="133"/>
      <c r="BEL59" s="133"/>
      <c r="BEQ59" s="133"/>
      <c r="BEV59" s="133"/>
      <c r="BFA59" s="133"/>
      <c r="BFF59" s="133"/>
      <c r="BFK59" s="133"/>
      <c r="BFP59" s="133"/>
      <c r="BFU59" s="133"/>
      <c r="BFZ59" s="133"/>
      <c r="BGE59" s="133"/>
      <c r="BGJ59" s="133"/>
      <c r="BGO59" s="133"/>
      <c r="BGT59" s="133"/>
      <c r="BGY59" s="133"/>
      <c r="BHD59" s="133"/>
      <c r="BHI59" s="133"/>
      <c r="BHN59" s="133"/>
      <c r="BHS59" s="133"/>
      <c r="BHX59" s="133"/>
      <c r="BIC59" s="133"/>
      <c r="BIH59" s="133"/>
      <c r="BIM59" s="133"/>
      <c r="BIR59" s="133"/>
      <c r="BIW59" s="133"/>
      <c r="BJB59" s="133"/>
      <c r="BJG59" s="133"/>
      <c r="BJL59" s="133"/>
      <c r="BJQ59" s="133"/>
      <c r="BJV59" s="133"/>
      <c r="BKA59" s="133"/>
      <c r="BKF59" s="133"/>
      <c r="BKK59" s="133"/>
      <c r="BKP59" s="133"/>
      <c r="BKU59" s="133"/>
      <c r="BKZ59" s="133"/>
      <c r="BLE59" s="133"/>
      <c r="BLJ59" s="133"/>
      <c r="BLO59" s="133"/>
      <c r="BLT59" s="133"/>
      <c r="BLY59" s="133"/>
      <c r="BMD59" s="133"/>
      <c r="BMI59" s="133"/>
      <c r="BMN59" s="133"/>
      <c r="BMS59" s="133"/>
      <c r="BMX59" s="133"/>
      <c r="BNC59" s="133"/>
      <c r="BNH59" s="133"/>
      <c r="BNM59" s="133"/>
      <c r="BNR59" s="133"/>
      <c r="BNW59" s="133"/>
      <c r="BOB59" s="133"/>
      <c r="BOG59" s="133"/>
      <c r="BOL59" s="133"/>
      <c r="BOQ59" s="133"/>
      <c r="BOV59" s="133"/>
      <c r="BPA59" s="133"/>
      <c r="BPF59" s="133"/>
      <c r="BPK59" s="133"/>
      <c r="BPP59" s="133"/>
      <c r="BPU59" s="133"/>
      <c r="BPZ59" s="133"/>
      <c r="BQE59" s="133"/>
      <c r="BQJ59" s="133"/>
      <c r="BQO59" s="133"/>
      <c r="BQT59" s="133"/>
      <c r="BQY59" s="133"/>
      <c r="BRD59" s="133"/>
      <c r="BRI59" s="133"/>
      <c r="BRN59" s="133"/>
      <c r="BRS59" s="133"/>
      <c r="BRX59" s="133"/>
      <c r="BSC59" s="133"/>
      <c r="BSH59" s="133"/>
      <c r="BSM59" s="133"/>
      <c r="BSR59" s="133"/>
      <c r="BSW59" s="133"/>
      <c r="BTB59" s="133"/>
      <c r="BTG59" s="133"/>
      <c r="BTL59" s="133"/>
      <c r="BTQ59" s="133"/>
      <c r="BTV59" s="133"/>
      <c r="BUA59" s="133"/>
      <c r="BUF59" s="133"/>
      <c r="BUK59" s="133"/>
      <c r="BUP59" s="133"/>
      <c r="BUU59" s="133"/>
      <c r="BUZ59" s="133"/>
      <c r="BVE59" s="133"/>
      <c r="BVJ59" s="133"/>
      <c r="BVO59" s="133"/>
      <c r="BVT59" s="133"/>
      <c r="BVY59" s="133"/>
      <c r="BWD59" s="133"/>
      <c r="BWI59" s="133"/>
      <c r="BWN59" s="133"/>
      <c r="BWS59" s="133"/>
      <c r="BWX59" s="133"/>
      <c r="BXC59" s="133"/>
      <c r="BXH59" s="133"/>
      <c r="BXM59" s="133"/>
      <c r="BXR59" s="133"/>
      <c r="BXW59" s="133"/>
      <c r="BYB59" s="133"/>
      <c r="BYG59" s="133"/>
      <c r="BYL59" s="133"/>
      <c r="BYQ59" s="133"/>
      <c r="BYV59" s="133"/>
      <c r="BZA59" s="133"/>
      <c r="BZF59" s="133"/>
      <c r="BZK59" s="133"/>
      <c r="BZP59" s="133"/>
      <c r="BZU59" s="133"/>
      <c r="BZZ59" s="133"/>
      <c r="CAE59" s="133"/>
      <c r="CAJ59" s="133"/>
      <c r="CAO59" s="133"/>
      <c r="CAT59" s="133"/>
      <c r="CAY59" s="133"/>
      <c r="CBD59" s="133"/>
      <c r="CBI59" s="133"/>
      <c r="CBN59" s="133"/>
      <c r="CBS59" s="133"/>
      <c r="CBX59" s="133"/>
      <c r="CCC59" s="133"/>
      <c r="CCH59" s="133"/>
      <c r="CCM59" s="133"/>
      <c r="CCR59" s="133"/>
      <c r="CCW59" s="133"/>
      <c r="CDB59" s="133"/>
      <c r="CDG59" s="133"/>
      <c r="CDL59" s="133"/>
      <c r="CDQ59" s="133"/>
      <c r="CDV59" s="133"/>
      <c r="CEA59" s="133"/>
      <c r="CEF59" s="133"/>
      <c r="CEK59" s="133"/>
      <c r="CEP59" s="133"/>
      <c r="CEU59" s="133"/>
      <c r="CEZ59" s="133"/>
      <c r="CFE59" s="133"/>
      <c r="CFJ59" s="133"/>
      <c r="CFO59" s="133"/>
      <c r="CFT59" s="133"/>
      <c r="CFY59" s="133"/>
      <c r="CGD59" s="133"/>
      <c r="CGI59" s="133"/>
      <c r="CGN59" s="133"/>
      <c r="CGS59" s="133"/>
      <c r="CGX59" s="133"/>
      <c r="CHC59" s="133"/>
      <c r="CHH59" s="133"/>
      <c r="CHM59" s="133"/>
      <c r="CHR59" s="133"/>
      <c r="CHW59" s="133"/>
      <c r="CIB59" s="133"/>
      <c r="CIG59" s="133"/>
      <c r="CIL59" s="133"/>
      <c r="CIQ59" s="133"/>
      <c r="CIV59" s="133"/>
      <c r="CJA59" s="133"/>
      <c r="CJF59" s="133"/>
      <c r="CJK59" s="133"/>
      <c r="CJP59" s="133"/>
      <c r="CJU59" s="133"/>
      <c r="CJZ59" s="133"/>
      <c r="CKE59" s="133"/>
      <c r="CKJ59" s="133"/>
      <c r="CKO59" s="133"/>
      <c r="CKT59" s="133"/>
      <c r="CKY59" s="133"/>
      <c r="CLD59" s="133"/>
      <c r="CLI59" s="133"/>
      <c r="CLN59" s="133"/>
      <c r="CLS59" s="133"/>
      <c r="CLX59" s="133"/>
      <c r="CMC59" s="133"/>
      <c r="CMH59" s="133"/>
      <c r="CMM59" s="133"/>
      <c r="CMR59" s="133"/>
      <c r="CMW59" s="133"/>
      <c r="CNB59" s="133"/>
      <c r="CNG59" s="133"/>
      <c r="CNL59" s="133"/>
      <c r="CNQ59" s="133"/>
      <c r="CNV59" s="133"/>
      <c r="COA59" s="133"/>
      <c r="COF59" s="133"/>
      <c r="COK59" s="133"/>
      <c r="COP59" s="133"/>
      <c r="COU59" s="133"/>
      <c r="COZ59" s="133"/>
      <c r="CPE59" s="133"/>
      <c r="CPJ59" s="133"/>
      <c r="CPO59" s="133"/>
      <c r="CPT59" s="133"/>
      <c r="CPY59" s="133"/>
      <c r="CQD59" s="133"/>
      <c r="CQI59" s="133"/>
      <c r="CQN59" s="133"/>
      <c r="CQS59" s="133"/>
      <c r="CQX59" s="133"/>
      <c r="CRC59" s="133"/>
      <c r="CRH59" s="133"/>
      <c r="CRM59" s="133"/>
      <c r="CRR59" s="133"/>
      <c r="CRW59" s="133"/>
      <c r="CSB59" s="133"/>
      <c r="CSG59" s="133"/>
      <c r="CSL59" s="133"/>
      <c r="CSQ59" s="133"/>
      <c r="CSV59" s="133"/>
      <c r="CTA59" s="133"/>
      <c r="CTF59" s="133"/>
      <c r="CTK59" s="133"/>
      <c r="CTP59" s="133"/>
      <c r="CTU59" s="133"/>
      <c r="CTZ59" s="133"/>
      <c r="CUE59" s="133"/>
      <c r="CUJ59" s="133"/>
      <c r="CUO59" s="133"/>
      <c r="CUT59" s="133"/>
      <c r="CUY59" s="133"/>
      <c r="CVD59" s="133"/>
      <c r="CVI59" s="133"/>
      <c r="CVN59" s="133"/>
      <c r="CVS59" s="133"/>
      <c r="CVX59" s="133"/>
      <c r="CWC59" s="133"/>
      <c r="CWH59" s="133"/>
      <c r="CWM59" s="133"/>
      <c r="CWR59" s="133"/>
      <c r="CWW59" s="133"/>
      <c r="CXB59" s="133"/>
      <c r="CXG59" s="133"/>
      <c r="CXL59" s="133"/>
      <c r="CXQ59" s="133"/>
      <c r="CXV59" s="133"/>
      <c r="CYA59" s="133"/>
      <c r="CYF59" s="133"/>
      <c r="CYK59" s="133"/>
      <c r="CYP59" s="133"/>
      <c r="CYU59" s="133"/>
      <c r="CYZ59" s="133"/>
      <c r="CZE59" s="133"/>
      <c r="CZJ59" s="133"/>
      <c r="CZO59" s="133"/>
      <c r="CZT59" s="133"/>
      <c r="CZY59" s="133"/>
      <c r="DAD59" s="133"/>
      <c r="DAI59" s="133"/>
      <c r="DAN59" s="133"/>
      <c r="DAS59" s="133"/>
      <c r="DAX59" s="133"/>
      <c r="DBC59" s="133"/>
      <c r="DBH59" s="133"/>
      <c r="DBM59" s="133"/>
      <c r="DBR59" s="133"/>
      <c r="DBW59" s="133"/>
      <c r="DCB59" s="133"/>
      <c r="DCG59" s="133"/>
      <c r="DCL59" s="133"/>
      <c r="DCQ59" s="133"/>
      <c r="DCV59" s="133"/>
      <c r="DDA59" s="133"/>
      <c r="DDF59" s="133"/>
      <c r="DDK59" s="133"/>
      <c r="DDP59" s="133"/>
      <c r="DDU59" s="133"/>
      <c r="DDZ59" s="133"/>
      <c r="DEE59" s="133"/>
      <c r="DEJ59" s="133"/>
      <c r="DEO59" s="133"/>
      <c r="DET59" s="133"/>
      <c r="DEY59" s="133"/>
      <c r="DFD59" s="133"/>
      <c r="DFI59" s="133"/>
      <c r="DFN59" s="133"/>
      <c r="DFS59" s="133"/>
      <c r="DFX59" s="133"/>
      <c r="DGC59" s="133"/>
      <c r="DGH59" s="133"/>
      <c r="DGM59" s="133"/>
      <c r="DGR59" s="133"/>
      <c r="DGW59" s="133"/>
      <c r="DHB59" s="133"/>
      <c r="DHG59" s="133"/>
      <c r="DHL59" s="133"/>
      <c r="DHQ59" s="133"/>
      <c r="DHV59" s="133"/>
      <c r="DIA59" s="133"/>
      <c r="DIF59" s="133"/>
      <c r="DIK59" s="133"/>
      <c r="DIP59" s="133"/>
      <c r="DIU59" s="133"/>
      <c r="DIZ59" s="133"/>
      <c r="DJE59" s="133"/>
      <c r="DJJ59" s="133"/>
      <c r="DJO59" s="133"/>
      <c r="DJT59" s="133"/>
      <c r="DJY59" s="133"/>
      <c r="DKD59" s="133"/>
      <c r="DKI59" s="133"/>
      <c r="DKN59" s="133"/>
      <c r="DKS59" s="133"/>
      <c r="DKX59" s="133"/>
      <c r="DLC59" s="133"/>
      <c r="DLH59" s="133"/>
      <c r="DLM59" s="133"/>
      <c r="DLR59" s="133"/>
      <c r="DLW59" s="133"/>
      <c r="DMB59" s="133"/>
      <c r="DMG59" s="133"/>
      <c r="DML59" s="133"/>
      <c r="DMQ59" s="133"/>
      <c r="DMV59" s="133"/>
      <c r="DNA59" s="133"/>
      <c r="DNF59" s="133"/>
      <c r="DNK59" s="133"/>
      <c r="DNP59" s="133"/>
      <c r="DNU59" s="133"/>
      <c r="DNZ59" s="133"/>
      <c r="DOE59" s="133"/>
      <c r="DOJ59" s="133"/>
      <c r="DOO59" s="133"/>
      <c r="DOT59" s="133"/>
      <c r="DOY59" s="133"/>
      <c r="DPD59" s="133"/>
      <c r="DPI59" s="133"/>
      <c r="DPN59" s="133"/>
      <c r="DPS59" s="133"/>
      <c r="DPX59" s="133"/>
      <c r="DQC59" s="133"/>
      <c r="DQH59" s="133"/>
      <c r="DQM59" s="133"/>
      <c r="DQR59" s="133"/>
      <c r="DQW59" s="133"/>
      <c r="DRB59" s="133"/>
      <c r="DRG59" s="133"/>
      <c r="DRL59" s="133"/>
      <c r="DRQ59" s="133"/>
      <c r="DRV59" s="133"/>
      <c r="DSA59" s="133"/>
      <c r="DSF59" s="133"/>
      <c r="DSK59" s="133"/>
      <c r="DSP59" s="133"/>
      <c r="DSU59" s="133"/>
      <c r="DSZ59" s="133"/>
      <c r="DTE59" s="133"/>
      <c r="DTJ59" s="133"/>
      <c r="DTO59" s="133"/>
      <c r="DTT59" s="133"/>
      <c r="DTY59" s="133"/>
      <c r="DUD59" s="133"/>
      <c r="DUI59" s="133"/>
      <c r="DUN59" s="133"/>
      <c r="DUS59" s="133"/>
      <c r="DUX59" s="133"/>
      <c r="DVC59" s="133"/>
      <c r="DVH59" s="133"/>
      <c r="DVM59" s="133"/>
      <c r="DVR59" s="133"/>
      <c r="DVW59" s="133"/>
      <c r="DWB59" s="133"/>
      <c r="DWG59" s="133"/>
      <c r="DWL59" s="133"/>
      <c r="DWQ59" s="133"/>
      <c r="DWV59" s="133"/>
      <c r="DXA59" s="133"/>
      <c r="DXF59" s="133"/>
      <c r="DXK59" s="133"/>
      <c r="DXP59" s="133"/>
      <c r="DXU59" s="133"/>
      <c r="DXZ59" s="133"/>
      <c r="DYE59" s="133"/>
      <c r="DYJ59" s="133"/>
      <c r="DYO59" s="133"/>
      <c r="DYT59" s="133"/>
      <c r="DYY59" s="133"/>
      <c r="DZD59" s="133"/>
      <c r="DZI59" s="133"/>
      <c r="DZN59" s="133"/>
      <c r="DZS59" s="133"/>
      <c r="DZX59" s="133"/>
      <c r="EAC59" s="133"/>
      <c r="EAH59" s="133"/>
      <c r="EAM59" s="133"/>
      <c r="EAR59" s="133"/>
      <c r="EAW59" s="133"/>
      <c r="EBB59" s="133"/>
      <c r="EBG59" s="133"/>
      <c r="EBL59" s="133"/>
      <c r="EBQ59" s="133"/>
      <c r="EBV59" s="133"/>
      <c r="ECA59" s="133"/>
      <c r="ECF59" s="133"/>
      <c r="ECK59" s="133"/>
      <c r="ECP59" s="133"/>
      <c r="ECU59" s="133"/>
      <c r="ECZ59" s="133"/>
      <c r="EDE59" s="133"/>
      <c r="EDJ59" s="133"/>
      <c r="EDO59" s="133"/>
      <c r="EDT59" s="133"/>
      <c r="EDY59" s="133"/>
      <c r="EED59" s="133"/>
      <c r="EEI59" s="133"/>
      <c r="EEN59" s="133"/>
      <c r="EES59" s="133"/>
      <c r="EEX59" s="133"/>
      <c r="EFC59" s="133"/>
      <c r="EFH59" s="133"/>
      <c r="EFM59" s="133"/>
      <c r="EFR59" s="133"/>
      <c r="EFW59" s="133"/>
      <c r="EGB59" s="133"/>
      <c r="EGG59" s="133"/>
      <c r="EGL59" s="133"/>
      <c r="EGQ59" s="133"/>
      <c r="EGV59" s="133"/>
      <c r="EHA59" s="133"/>
      <c r="EHF59" s="133"/>
      <c r="EHK59" s="133"/>
      <c r="EHP59" s="133"/>
      <c r="EHU59" s="133"/>
      <c r="EHZ59" s="133"/>
      <c r="EIE59" s="133"/>
      <c r="EIJ59" s="133"/>
      <c r="EIO59" s="133"/>
      <c r="EIT59" s="133"/>
      <c r="EIY59" s="133"/>
      <c r="EJD59" s="133"/>
      <c r="EJI59" s="133"/>
      <c r="EJN59" s="133"/>
      <c r="EJS59" s="133"/>
      <c r="EJX59" s="133"/>
      <c r="EKC59" s="133"/>
      <c r="EKH59" s="133"/>
      <c r="EKM59" s="133"/>
      <c r="EKR59" s="133"/>
      <c r="EKW59" s="133"/>
      <c r="ELB59" s="133"/>
      <c r="ELG59" s="133"/>
      <c r="ELL59" s="133"/>
      <c r="ELQ59" s="133"/>
      <c r="ELV59" s="133"/>
      <c r="EMA59" s="133"/>
      <c r="EMF59" s="133"/>
      <c r="EMK59" s="133"/>
      <c r="EMP59" s="133"/>
      <c r="EMU59" s="133"/>
      <c r="EMZ59" s="133"/>
      <c r="ENE59" s="133"/>
      <c r="ENJ59" s="133"/>
      <c r="ENO59" s="133"/>
      <c r="ENT59" s="133"/>
      <c r="ENY59" s="133"/>
      <c r="EOD59" s="133"/>
      <c r="EOI59" s="133"/>
      <c r="EON59" s="133"/>
      <c r="EOS59" s="133"/>
      <c r="EOX59" s="133"/>
      <c r="EPC59" s="133"/>
      <c r="EPH59" s="133"/>
      <c r="EPM59" s="133"/>
      <c r="EPR59" s="133"/>
      <c r="EPW59" s="133"/>
      <c r="EQB59" s="133"/>
      <c r="EQG59" s="133"/>
      <c r="EQL59" s="133"/>
      <c r="EQQ59" s="133"/>
      <c r="EQV59" s="133"/>
      <c r="ERA59" s="133"/>
      <c r="ERF59" s="133"/>
      <c r="ERK59" s="133"/>
      <c r="ERP59" s="133"/>
      <c r="ERU59" s="133"/>
      <c r="ERZ59" s="133"/>
      <c r="ESE59" s="133"/>
      <c r="ESJ59" s="133"/>
      <c r="ESO59" s="133"/>
      <c r="EST59" s="133"/>
      <c r="ESY59" s="133"/>
      <c r="ETD59" s="133"/>
      <c r="ETI59" s="133"/>
      <c r="ETN59" s="133"/>
      <c r="ETS59" s="133"/>
      <c r="ETX59" s="133"/>
      <c r="EUC59" s="133"/>
      <c r="EUH59" s="133"/>
      <c r="EUM59" s="133"/>
      <c r="EUR59" s="133"/>
      <c r="EUW59" s="133"/>
      <c r="EVB59" s="133"/>
      <c r="EVG59" s="133"/>
      <c r="EVL59" s="133"/>
      <c r="EVQ59" s="133"/>
      <c r="EVV59" s="133"/>
      <c r="EWA59" s="133"/>
      <c r="EWF59" s="133"/>
      <c r="EWK59" s="133"/>
      <c r="EWP59" s="133"/>
      <c r="EWU59" s="133"/>
      <c r="EWZ59" s="133"/>
      <c r="EXE59" s="133"/>
      <c r="EXJ59" s="133"/>
      <c r="EXO59" s="133"/>
      <c r="EXT59" s="133"/>
      <c r="EXY59" s="133"/>
      <c r="EYD59" s="133"/>
      <c r="EYI59" s="133"/>
      <c r="EYN59" s="133"/>
      <c r="EYS59" s="133"/>
      <c r="EYX59" s="133"/>
      <c r="EZC59" s="133"/>
      <c r="EZH59" s="133"/>
      <c r="EZM59" s="133"/>
      <c r="EZR59" s="133"/>
      <c r="EZW59" s="133"/>
      <c r="FAB59" s="133"/>
      <c r="FAG59" s="133"/>
      <c r="FAL59" s="133"/>
      <c r="FAQ59" s="133"/>
      <c r="FAV59" s="133"/>
      <c r="FBA59" s="133"/>
      <c r="FBF59" s="133"/>
      <c r="FBK59" s="133"/>
      <c r="FBP59" s="133"/>
      <c r="FBU59" s="133"/>
      <c r="FBZ59" s="133"/>
      <c r="FCE59" s="133"/>
      <c r="FCJ59" s="133"/>
      <c r="FCO59" s="133"/>
      <c r="FCT59" s="133"/>
      <c r="FCY59" s="133"/>
      <c r="FDD59" s="133"/>
      <c r="FDI59" s="133"/>
      <c r="FDN59" s="133"/>
      <c r="FDS59" s="133"/>
      <c r="FDX59" s="133"/>
      <c r="FEC59" s="133"/>
      <c r="FEH59" s="133"/>
      <c r="FEM59" s="133"/>
      <c r="FER59" s="133"/>
      <c r="FEW59" s="133"/>
      <c r="FFB59" s="133"/>
      <c r="FFG59" s="133"/>
      <c r="FFL59" s="133"/>
      <c r="FFQ59" s="133"/>
      <c r="FFV59" s="133"/>
      <c r="FGA59" s="133"/>
      <c r="FGF59" s="133"/>
      <c r="FGK59" s="133"/>
      <c r="FGP59" s="133"/>
      <c r="FGU59" s="133"/>
      <c r="FGZ59" s="133"/>
      <c r="FHE59" s="133"/>
      <c r="FHJ59" s="133"/>
      <c r="FHO59" s="133"/>
      <c r="FHT59" s="133"/>
      <c r="FHY59" s="133"/>
      <c r="FID59" s="133"/>
      <c r="FII59" s="133"/>
      <c r="FIN59" s="133"/>
      <c r="FIS59" s="133"/>
      <c r="FIX59" s="133"/>
      <c r="FJC59" s="133"/>
      <c r="FJH59" s="133"/>
      <c r="FJM59" s="133"/>
      <c r="FJR59" s="133"/>
      <c r="FJW59" s="133"/>
      <c r="FKB59" s="133"/>
      <c r="FKG59" s="133"/>
      <c r="FKL59" s="133"/>
      <c r="FKQ59" s="133"/>
      <c r="FKV59" s="133"/>
      <c r="FLA59" s="133"/>
      <c r="FLF59" s="133"/>
      <c r="FLK59" s="133"/>
      <c r="FLP59" s="133"/>
      <c r="FLU59" s="133"/>
      <c r="FLZ59" s="133"/>
      <c r="FME59" s="133"/>
      <c r="FMJ59" s="133"/>
      <c r="FMO59" s="133"/>
      <c r="FMT59" s="133"/>
      <c r="FMY59" s="133"/>
      <c r="FND59" s="133"/>
      <c r="FNI59" s="133"/>
      <c r="FNN59" s="133"/>
      <c r="FNS59" s="133"/>
      <c r="FNX59" s="133"/>
      <c r="FOC59" s="133"/>
      <c r="FOH59" s="133"/>
      <c r="FOM59" s="133"/>
      <c r="FOR59" s="133"/>
      <c r="FOW59" s="133"/>
      <c r="FPB59" s="133"/>
      <c r="FPG59" s="133"/>
      <c r="FPL59" s="133"/>
      <c r="FPQ59" s="133"/>
      <c r="FPV59" s="133"/>
      <c r="FQA59" s="133"/>
      <c r="FQF59" s="133"/>
      <c r="FQK59" s="133"/>
      <c r="FQP59" s="133"/>
      <c r="FQU59" s="133"/>
      <c r="FQZ59" s="133"/>
      <c r="FRE59" s="133"/>
      <c r="FRJ59" s="133"/>
      <c r="FRO59" s="133"/>
      <c r="FRT59" s="133"/>
      <c r="FRY59" s="133"/>
      <c r="FSD59" s="133"/>
      <c r="FSI59" s="133"/>
      <c r="FSN59" s="133"/>
      <c r="FSS59" s="133"/>
      <c r="FSX59" s="133"/>
      <c r="FTC59" s="133"/>
      <c r="FTH59" s="133"/>
      <c r="FTM59" s="133"/>
      <c r="FTR59" s="133"/>
      <c r="FTW59" s="133"/>
      <c r="FUB59" s="133"/>
      <c r="FUG59" s="133"/>
      <c r="FUL59" s="133"/>
      <c r="FUQ59" s="133"/>
      <c r="FUV59" s="133"/>
      <c r="FVA59" s="133"/>
      <c r="FVF59" s="133"/>
      <c r="FVK59" s="133"/>
      <c r="FVP59" s="133"/>
      <c r="FVU59" s="133"/>
      <c r="FVZ59" s="133"/>
      <c r="FWE59" s="133"/>
      <c r="FWJ59" s="133"/>
      <c r="FWO59" s="133"/>
      <c r="FWT59" s="133"/>
      <c r="FWY59" s="133"/>
      <c r="FXD59" s="133"/>
      <c r="FXI59" s="133"/>
      <c r="FXN59" s="133"/>
      <c r="FXS59" s="133"/>
      <c r="FXX59" s="133"/>
      <c r="FYC59" s="133"/>
      <c r="FYH59" s="133"/>
      <c r="FYM59" s="133"/>
      <c r="FYR59" s="133"/>
      <c r="FYW59" s="133"/>
      <c r="FZB59" s="133"/>
      <c r="FZG59" s="133"/>
      <c r="FZL59" s="133"/>
      <c r="FZQ59" s="133"/>
      <c r="FZV59" s="133"/>
      <c r="GAA59" s="133"/>
      <c r="GAF59" s="133"/>
      <c r="GAK59" s="133"/>
      <c r="GAP59" s="133"/>
      <c r="GAU59" s="133"/>
      <c r="GAZ59" s="133"/>
      <c r="GBE59" s="133"/>
      <c r="GBJ59" s="133"/>
      <c r="GBO59" s="133"/>
      <c r="GBT59" s="133"/>
      <c r="GBY59" s="133"/>
      <c r="GCD59" s="133"/>
      <c r="GCI59" s="133"/>
      <c r="GCN59" s="133"/>
      <c r="GCS59" s="133"/>
      <c r="GCX59" s="133"/>
      <c r="GDC59" s="133"/>
      <c r="GDH59" s="133"/>
      <c r="GDM59" s="133"/>
      <c r="GDR59" s="133"/>
      <c r="GDW59" s="133"/>
      <c r="GEB59" s="133"/>
      <c r="GEG59" s="133"/>
      <c r="GEL59" s="133"/>
      <c r="GEQ59" s="133"/>
      <c r="GEV59" s="133"/>
      <c r="GFA59" s="133"/>
      <c r="GFF59" s="133"/>
      <c r="GFK59" s="133"/>
      <c r="GFP59" s="133"/>
      <c r="GFU59" s="133"/>
      <c r="GFZ59" s="133"/>
      <c r="GGE59" s="133"/>
      <c r="GGJ59" s="133"/>
      <c r="GGO59" s="133"/>
      <c r="GGT59" s="133"/>
      <c r="GGY59" s="133"/>
      <c r="GHD59" s="133"/>
      <c r="GHI59" s="133"/>
      <c r="GHN59" s="133"/>
      <c r="GHS59" s="133"/>
      <c r="GHX59" s="133"/>
      <c r="GIC59" s="133"/>
      <c r="GIH59" s="133"/>
      <c r="GIM59" s="133"/>
      <c r="GIR59" s="133"/>
      <c r="GIW59" s="133"/>
      <c r="GJB59" s="133"/>
      <c r="GJG59" s="133"/>
      <c r="GJL59" s="133"/>
      <c r="GJQ59" s="133"/>
      <c r="GJV59" s="133"/>
      <c r="GKA59" s="133"/>
      <c r="GKF59" s="133"/>
      <c r="GKK59" s="133"/>
      <c r="GKP59" s="133"/>
      <c r="GKU59" s="133"/>
      <c r="GKZ59" s="133"/>
      <c r="GLE59" s="133"/>
      <c r="GLJ59" s="133"/>
      <c r="GLO59" s="133"/>
      <c r="GLT59" s="133"/>
      <c r="GLY59" s="133"/>
      <c r="GMD59" s="133"/>
      <c r="GMI59" s="133"/>
      <c r="GMN59" s="133"/>
      <c r="GMS59" s="133"/>
      <c r="GMX59" s="133"/>
      <c r="GNC59" s="133"/>
      <c r="GNH59" s="133"/>
      <c r="GNM59" s="133"/>
      <c r="GNR59" s="133"/>
      <c r="GNW59" s="133"/>
      <c r="GOB59" s="133"/>
      <c r="GOG59" s="133"/>
      <c r="GOL59" s="133"/>
      <c r="GOQ59" s="133"/>
      <c r="GOV59" s="133"/>
      <c r="GPA59" s="133"/>
      <c r="GPF59" s="133"/>
      <c r="GPK59" s="133"/>
      <c r="GPP59" s="133"/>
      <c r="GPU59" s="133"/>
      <c r="GPZ59" s="133"/>
      <c r="GQE59" s="133"/>
      <c r="GQJ59" s="133"/>
      <c r="GQO59" s="133"/>
      <c r="GQT59" s="133"/>
      <c r="GQY59" s="133"/>
      <c r="GRD59" s="133"/>
      <c r="GRI59" s="133"/>
      <c r="GRN59" s="133"/>
      <c r="GRS59" s="133"/>
      <c r="GRX59" s="133"/>
      <c r="GSC59" s="133"/>
      <c r="GSH59" s="133"/>
      <c r="GSM59" s="133"/>
      <c r="GSR59" s="133"/>
      <c r="GSW59" s="133"/>
      <c r="GTB59" s="133"/>
      <c r="GTG59" s="133"/>
      <c r="GTL59" s="133"/>
      <c r="GTQ59" s="133"/>
      <c r="GTV59" s="133"/>
      <c r="GUA59" s="133"/>
      <c r="GUF59" s="133"/>
      <c r="GUK59" s="133"/>
      <c r="GUP59" s="133"/>
      <c r="GUU59" s="133"/>
      <c r="GUZ59" s="133"/>
      <c r="GVE59" s="133"/>
      <c r="GVJ59" s="133"/>
      <c r="GVO59" s="133"/>
      <c r="GVT59" s="133"/>
      <c r="GVY59" s="133"/>
      <c r="GWD59" s="133"/>
      <c r="GWI59" s="133"/>
      <c r="GWN59" s="133"/>
      <c r="GWS59" s="133"/>
      <c r="GWX59" s="133"/>
      <c r="GXC59" s="133"/>
      <c r="GXH59" s="133"/>
      <c r="GXM59" s="133"/>
      <c r="GXR59" s="133"/>
      <c r="GXW59" s="133"/>
      <c r="GYB59" s="133"/>
      <c r="GYG59" s="133"/>
      <c r="GYL59" s="133"/>
      <c r="GYQ59" s="133"/>
      <c r="GYV59" s="133"/>
      <c r="GZA59" s="133"/>
      <c r="GZF59" s="133"/>
      <c r="GZK59" s="133"/>
      <c r="GZP59" s="133"/>
      <c r="GZU59" s="133"/>
      <c r="GZZ59" s="133"/>
      <c r="HAE59" s="133"/>
      <c r="HAJ59" s="133"/>
      <c r="HAO59" s="133"/>
      <c r="HAT59" s="133"/>
      <c r="HAY59" s="133"/>
      <c r="HBD59" s="133"/>
      <c r="HBI59" s="133"/>
      <c r="HBN59" s="133"/>
      <c r="HBS59" s="133"/>
      <c r="HBX59" s="133"/>
      <c r="HCC59" s="133"/>
      <c r="HCH59" s="133"/>
      <c r="HCM59" s="133"/>
      <c r="HCR59" s="133"/>
      <c r="HCW59" s="133"/>
      <c r="HDB59" s="133"/>
      <c r="HDG59" s="133"/>
      <c r="HDL59" s="133"/>
      <c r="HDQ59" s="133"/>
      <c r="HDV59" s="133"/>
      <c r="HEA59" s="133"/>
      <c r="HEF59" s="133"/>
      <c r="HEK59" s="133"/>
      <c r="HEP59" s="133"/>
      <c r="HEU59" s="133"/>
      <c r="HEZ59" s="133"/>
      <c r="HFE59" s="133"/>
      <c r="HFJ59" s="133"/>
      <c r="HFO59" s="133"/>
      <c r="HFT59" s="133"/>
      <c r="HFY59" s="133"/>
      <c r="HGD59" s="133"/>
      <c r="HGI59" s="133"/>
      <c r="HGN59" s="133"/>
      <c r="HGS59" s="133"/>
      <c r="HGX59" s="133"/>
      <c r="HHC59" s="133"/>
      <c r="HHH59" s="133"/>
      <c r="HHM59" s="133"/>
      <c r="HHR59" s="133"/>
      <c r="HHW59" s="133"/>
      <c r="HIB59" s="133"/>
      <c r="HIG59" s="133"/>
      <c r="HIL59" s="133"/>
      <c r="HIQ59" s="133"/>
      <c r="HIV59" s="133"/>
      <c r="HJA59" s="133"/>
      <c r="HJF59" s="133"/>
      <c r="HJK59" s="133"/>
      <c r="HJP59" s="133"/>
      <c r="HJU59" s="133"/>
      <c r="HJZ59" s="133"/>
      <c r="HKE59" s="133"/>
      <c r="HKJ59" s="133"/>
      <c r="HKO59" s="133"/>
      <c r="HKT59" s="133"/>
      <c r="HKY59" s="133"/>
      <c r="HLD59" s="133"/>
      <c r="HLI59" s="133"/>
      <c r="HLN59" s="133"/>
      <c r="HLS59" s="133"/>
      <c r="HLX59" s="133"/>
      <c r="HMC59" s="133"/>
      <c r="HMH59" s="133"/>
      <c r="HMM59" s="133"/>
      <c r="HMR59" s="133"/>
      <c r="HMW59" s="133"/>
      <c r="HNB59" s="133"/>
      <c r="HNG59" s="133"/>
      <c r="HNL59" s="133"/>
      <c r="HNQ59" s="133"/>
      <c r="HNV59" s="133"/>
      <c r="HOA59" s="133"/>
      <c r="HOF59" s="133"/>
      <c r="HOK59" s="133"/>
      <c r="HOP59" s="133"/>
      <c r="HOU59" s="133"/>
      <c r="HOZ59" s="133"/>
      <c r="HPE59" s="133"/>
      <c r="HPJ59" s="133"/>
      <c r="HPO59" s="133"/>
      <c r="HPT59" s="133"/>
      <c r="HPY59" s="133"/>
      <c r="HQD59" s="133"/>
      <c r="HQI59" s="133"/>
      <c r="HQN59" s="133"/>
      <c r="HQS59" s="133"/>
      <c r="HQX59" s="133"/>
      <c r="HRC59" s="133"/>
      <c r="HRH59" s="133"/>
      <c r="HRM59" s="133"/>
      <c r="HRR59" s="133"/>
      <c r="HRW59" s="133"/>
      <c r="HSB59" s="133"/>
      <c r="HSG59" s="133"/>
      <c r="HSL59" s="133"/>
      <c r="HSQ59" s="133"/>
      <c r="HSV59" s="133"/>
      <c r="HTA59" s="133"/>
      <c r="HTF59" s="133"/>
      <c r="HTK59" s="133"/>
      <c r="HTP59" s="133"/>
      <c r="HTU59" s="133"/>
      <c r="HTZ59" s="133"/>
      <c r="HUE59" s="133"/>
      <c r="HUJ59" s="133"/>
      <c r="HUO59" s="133"/>
      <c r="HUT59" s="133"/>
      <c r="HUY59" s="133"/>
      <c r="HVD59" s="133"/>
      <c r="HVI59" s="133"/>
      <c r="HVN59" s="133"/>
      <c r="HVS59" s="133"/>
      <c r="HVX59" s="133"/>
      <c r="HWC59" s="133"/>
      <c r="HWH59" s="133"/>
      <c r="HWM59" s="133"/>
      <c r="HWR59" s="133"/>
      <c r="HWW59" s="133"/>
      <c r="HXB59" s="133"/>
      <c r="HXG59" s="133"/>
      <c r="HXL59" s="133"/>
      <c r="HXQ59" s="133"/>
      <c r="HXV59" s="133"/>
      <c r="HYA59" s="133"/>
      <c r="HYF59" s="133"/>
      <c r="HYK59" s="133"/>
      <c r="HYP59" s="133"/>
      <c r="HYU59" s="133"/>
      <c r="HYZ59" s="133"/>
      <c r="HZE59" s="133"/>
      <c r="HZJ59" s="133"/>
      <c r="HZO59" s="133"/>
      <c r="HZT59" s="133"/>
      <c r="HZY59" s="133"/>
      <c r="IAD59" s="133"/>
      <c r="IAI59" s="133"/>
      <c r="IAN59" s="133"/>
      <c r="IAS59" s="133"/>
      <c r="IAX59" s="133"/>
      <c r="IBC59" s="133"/>
      <c r="IBH59" s="133"/>
      <c r="IBM59" s="133"/>
      <c r="IBR59" s="133"/>
      <c r="IBW59" s="133"/>
      <c r="ICB59" s="133"/>
      <c r="ICG59" s="133"/>
      <c r="ICL59" s="133"/>
      <c r="ICQ59" s="133"/>
      <c r="ICV59" s="133"/>
      <c r="IDA59" s="133"/>
      <c r="IDF59" s="133"/>
      <c r="IDK59" s="133"/>
      <c r="IDP59" s="133"/>
      <c r="IDU59" s="133"/>
      <c r="IDZ59" s="133"/>
      <c r="IEE59" s="133"/>
      <c r="IEJ59" s="133"/>
      <c r="IEO59" s="133"/>
      <c r="IET59" s="133"/>
      <c r="IEY59" s="133"/>
      <c r="IFD59" s="133"/>
      <c r="IFI59" s="133"/>
      <c r="IFN59" s="133"/>
      <c r="IFS59" s="133"/>
      <c r="IFX59" s="133"/>
      <c r="IGC59" s="133"/>
      <c r="IGH59" s="133"/>
      <c r="IGM59" s="133"/>
      <c r="IGR59" s="133"/>
      <c r="IGW59" s="133"/>
      <c r="IHB59" s="133"/>
      <c r="IHG59" s="133"/>
      <c r="IHL59" s="133"/>
      <c r="IHQ59" s="133"/>
      <c r="IHV59" s="133"/>
      <c r="IIA59" s="133"/>
      <c r="IIF59" s="133"/>
      <c r="IIK59" s="133"/>
      <c r="IIP59" s="133"/>
      <c r="IIU59" s="133"/>
      <c r="IIZ59" s="133"/>
      <c r="IJE59" s="133"/>
      <c r="IJJ59" s="133"/>
      <c r="IJO59" s="133"/>
      <c r="IJT59" s="133"/>
      <c r="IJY59" s="133"/>
      <c r="IKD59" s="133"/>
      <c r="IKI59" s="133"/>
      <c r="IKN59" s="133"/>
      <c r="IKS59" s="133"/>
      <c r="IKX59" s="133"/>
      <c r="ILC59" s="133"/>
      <c r="ILH59" s="133"/>
      <c r="ILM59" s="133"/>
      <c r="ILR59" s="133"/>
      <c r="ILW59" s="133"/>
      <c r="IMB59" s="133"/>
      <c r="IMG59" s="133"/>
      <c r="IML59" s="133"/>
      <c r="IMQ59" s="133"/>
      <c r="IMV59" s="133"/>
      <c r="INA59" s="133"/>
      <c r="INF59" s="133"/>
      <c r="INK59" s="133"/>
      <c r="INP59" s="133"/>
      <c r="INU59" s="133"/>
      <c r="INZ59" s="133"/>
      <c r="IOE59" s="133"/>
      <c r="IOJ59" s="133"/>
      <c r="IOO59" s="133"/>
      <c r="IOT59" s="133"/>
      <c r="IOY59" s="133"/>
      <c r="IPD59" s="133"/>
      <c r="IPI59" s="133"/>
      <c r="IPN59" s="133"/>
      <c r="IPS59" s="133"/>
      <c r="IPX59" s="133"/>
      <c r="IQC59" s="133"/>
      <c r="IQH59" s="133"/>
      <c r="IQM59" s="133"/>
      <c r="IQR59" s="133"/>
      <c r="IQW59" s="133"/>
      <c r="IRB59" s="133"/>
      <c r="IRG59" s="133"/>
      <c r="IRL59" s="133"/>
      <c r="IRQ59" s="133"/>
      <c r="IRV59" s="133"/>
      <c r="ISA59" s="133"/>
      <c r="ISF59" s="133"/>
      <c r="ISK59" s="133"/>
      <c r="ISP59" s="133"/>
      <c r="ISU59" s="133"/>
      <c r="ISZ59" s="133"/>
      <c r="ITE59" s="133"/>
      <c r="ITJ59" s="133"/>
      <c r="ITO59" s="133"/>
      <c r="ITT59" s="133"/>
      <c r="ITY59" s="133"/>
      <c r="IUD59" s="133"/>
      <c r="IUI59" s="133"/>
      <c r="IUN59" s="133"/>
      <c r="IUS59" s="133"/>
      <c r="IUX59" s="133"/>
      <c r="IVC59" s="133"/>
      <c r="IVH59" s="133"/>
      <c r="IVM59" s="133"/>
      <c r="IVR59" s="133"/>
      <c r="IVW59" s="133"/>
      <c r="IWB59" s="133"/>
      <c r="IWG59" s="133"/>
      <c r="IWL59" s="133"/>
      <c r="IWQ59" s="133"/>
      <c r="IWV59" s="133"/>
      <c r="IXA59" s="133"/>
      <c r="IXF59" s="133"/>
      <c r="IXK59" s="133"/>
      <c r="IXP59" s="133"/>
      <c r="IXU59" s="133"/>
      <c r="IXZ59" s="133"/>
      <c r="IYE59" s="133"/>
      <c r="IYJ59" s="133"/>
      <c r="IYO59" s="133"/>
      <c r="IYT59" s="133"/>
      <c r="IYY59" s="133"/>
      <c r="IZD59" s="133"/>
      <c r="IZI59" s="133"/>
      <c r="IZN59" s="133"/>
      <c r="IZS59" s="133"/>
      <c r="IZX59" s="133"/>
      <c r="JAC59" s="133"/>
      <c r="JAH59" s="133"/>
      <c r="JAM59" s="133"/>
      <c r="JAR59" s="133"/>
      <c r="JAW59" s="133"/>
      <c r="JBB59" s="133"/>
      <c r="JBG59" s="133"/>
      <c r="JBL59" s="133"/>
      <c r="JBQ59" s="133"/>
      <c r="JBV59" s="133"/>
      <c r="JCA59" s="133"/>
      <c r="JCF59" s="133"/>
      <c r="JCK59" s="133"/>
      <c r="JCP59" s="133"/>
      <c r="JCU59" s="133"/>
      <c r="JCZ59" s="133"/>
      <c r="JDE59" s="133"/>
      <c r="JDJ59" s="133"/>
      <c r="JDO59" s="133"/>
      <c r="JDT59" s="133"/>
      <c r="JDY59" s="133"/>
      <c r="JED59" s="133"/>
      <c r="JEI59" s="133"/>
      <c r="JEN59" s="133"/>
      <c r="JES59" s="133"/>
      <c r="JEX59" s="133"/>
      <c r="JFC59" s="133"/>
      <c r="JFH59" s="133"/>
      <c r="JFM59" s="133"/>
      <c r="JFR59" s="133"/>
      <c r="JFW59" s="133"/>
      <c r="JGB59" s="133"/>
      <c r="JGG59" s="133"/>
      <c r="JGL59" s="133"/>
      <c r="JGQ59" s="133"/>
      <c r="JGV59" s="133"/>
      <c r="JHA59" s="133"/>
      <c r="JHF59" s="133"/>
      <c r="JHK59" s="133"/>
      <c r="JHP59" s="133"/>
      <c r="JHU59" s="133"/>
      <c r="JHZ59" s="133"/>
      <c r="JIE59" s="133"/>
      <c r="JIJ59" s="133"/>
      <c r="JIO59" s="133"/>
      <c r="JIT59" s="133"/>
      <c r="JIY59" s="133"/>
      <c r="JJD59" s="133"/>
      <c r="JJI59" s="133"/>
      <c r="JJN59" s="133"/>
      <c r="JJS59" s="133"/>
      <c r="JJX59" s="133"/>
      <c r="JKC59" s="133"/>
      <c r="JKH59" s="133"/>
      <c r="JKM59" s="133"/>
      <c r="JKR59" s="133"/>
      <c r="JKW59" s="133"/>
      <c r="JLB59" s="133"/>
      <c r="JLG59" s="133"/>
      <c r="JLL59" s="133"/>
      <c r="JLQ59" s="133"/>
      <c r="JLV59" s="133"/>
      <c r="JMA59" s="133"/>
      <c r="JMF59" s="133"/>
      <c r="JMK59" s="133"/>
      <c r="JMP59" s="133"/>
      <c r="JMU59" s="133"/>
      <c r="JMZ59" s="133"/>
      <c r="JNE59" s="133"/>
      <c r="JNJ59" s="133"/>
      <c r="JNO59" s="133"/>
      <c r="JNT59" s="133"/>
      <c r="JNY59" s="133"/>
      <c r="JOD59" s="133"/>
      <c r="JOI59" s="133"/>
      <c r="JON59" s="133"/>
      <c r="JOS59" s="133"/>
      <c r="JOX59" s="133"/>
      <c r="JPC59" s="133"/>
      <c r="JPH59" s="133"/>
      <c r="JPM59" s="133"/>
      <c r="JPR59" s="133"/>
      <c r="JPW59" s="133"/>
      <c r="JQB59" s="133"/>
      <c r="JQG59" s="133"/>
      <c r="JQL59" s="133"/>
      <c r="JQQ59" s="133"/>
      <c r="JQV59" s="133"/>
      <c r="JRA59" s="133"/>
      <c r="JRF59" s="133"/>
      <c r="JRK59" s="133"/>
      <c r="JRP59" s="133"/>
      <c r="JRU59" s="133"/>
      <c r="JRZ59" s="133"/>
      <c r="JSE59" s="133"/>
      <c r="JSJ59" s="133"/>
      <c r="JSO59" s="133"/>
      <c r="JST59" s="133"/>
      <c r="JSY59" s="133"/>
      <c r="JTD59" s="133"/>
      <c r="JTI59" s="133"/>
      <c r="JTN59" s="133"/>
      <c r="JTS59" s="133"/>
      <c r="JTX59" s="133"/>
      <c r="JUC59" s="133"/>
      <c r="JUH59" s="133"/>
      <c r="JUM59" s="133"/>
      <c r="JUR59" s="133"/>
      <c r="JUW59" s="133"/>
      <c r="JVB59" s="133"/>
      <c r="JVG59" s="133"/>
      <c r="JVL59" s="133"/>
      <c r="JVQ59" s="133"/>
      <c r="JVV59" s="133"/>
      <c r="JWA59" s="133"/>
      <c r="JWF59" s="133"/>
      <c r="JWK59" s="133"/>
      <c r="JWP59" s="133"/>
      <c r="JWU59" s="133"/>
      <c r="JWZ59" s="133"/>
      <c r="JXE59" s="133"/>
      <c r="JXJ59" s="133"/>
      <c r="JXO59" s="133"/>
      <c r="JXT59" s="133"/>
      <c r="JXY59" s="133"/>
      <c r="JYD59" s="133"/>
      <c r="JYI59" s="133"/>
      <c r="JYN59" s="133"/>
      <c r="JYS59" s="133"/>
      <c r="JYX59" s="133"/>
      <c r="JZC59" s="133"/>
      <c r="JZH59" s="133"/>
      <c r="JZM59" s="133"/>
      <c r="JZR59" s="133"/>
      <c r="JZW59" s="133"/>
      <c r="KAB59" s="133"/>
      <c r="KAG59" s="133"/>
      <c r="KAL59" s="133"/>
      <c r="KAQ59" s="133"/>
      <c r="KAV59" s="133"/>
      <c r="KBA59" s="133"/>
      <c r="KBF59" s="133"/>
      <c r="KBK59" s="133"/>
      <c r="KBP59" s="133"/>
      <c r="KBU59" s="133"/>
      <c r="KBZ59" s="133"/>
      <c r="KCE59" s="133"/>
      <c r="KCJ59" s="133"/>
      <c r="KCO59" s="133"/>
      <c r="KCT59" s="133"/>
      <c r="KCY59" s="133"/>
      <c r="KDD59" s="133"/>
      <c r="KDI59" s="133"/>
      <c r="KDN59" s="133"/>
      <c r="KDS59" s="133"/>
      <c r="KDX59" s="133"/>
      <c r="KEC59" s="133"/>
      <c r="KEH59" s="133"/>
      <c r="KEM59" s="133"/>
      <c r="KER59" s="133"/>
      <c r="KEW59" s="133"/>
      <c r="KFB59" s="133"/>
      <c r="KFG59" s="133"/>
      <c r="KFL59" s="133"/>
      <c r="KFQ59" s="133"/>
      <c r="KFV59" s="133"/>
      <c r="KGA59" s="133"/>
      <c r="KGF59" s="133"/>
      <c r="KGK59" s="133"/>
      <c r="KGP59" s="133"/>
      <c r="KGU59" s="133"/>
      <c r="KGZ59" s="133"/>
      <c r="KHE59" s="133"/>
      <c r="KHJ59" s="133"/>
      <c r="KHO59" s="133"/>
      <c r="KHT59" s="133"/>
      <c r="KHY59" s="133"/>
      <c r="KID59" s="133"/>
      <c r="KII59" s="133"/>
      <c r="KIN59" s="133"/>
      <c r="KIS59" s="133"/>
      <c r="KIX59" s="133"/>
      <c r="KJC59" s="133"/>
      <c r="KJH59" s="133"/>
      <c r="KJM59" s="133"/>
      <c r="KJR59" s="133"/>
      <c r="KJW59" s="133"/>
      <c r="KKB59" s="133"/>
      <c r="KKG59" s="133"/>
      <c r="KKL59" s="133"/>
      <c r="KKQ59" s="133"/>
      <c r="KKV59" s="133"/>
      <c r="KLA59" s="133"/>
      <c r="KLF59" s="133"/>
      <c r="KLK59" s="133"/>
      <c r="KLP59" s="133"/>
      <c r="KLU59" s="133"/>
      <c r="KLZ59" s="133"/>
      <c r="KME59" s="133"/>
      <c r="KMJ59" s="133"/>
      <c r="KMO59" s="133"/>
      <c r="KMT59" s="133"/>
      <c r="KMY59" s="133"/>
      <c r="KND59" s="133"/>
      <c r="KNI59" s="133"/>
      <c r="KNN59" s="133"/>
      <c r="KNS59" s="133"/>
      <c r="KNX59" s="133"/>
      <c r="KOC59" s="133"/>
      <c r="KOH59" s="133"/>
      <c r="KOM59" s="133"/>
      <c r="KOR59" s="133"/>
      <c r="KOW59" s="133"/>
      <c r="KPB59" s="133"/>
      <c r="KPG59" s="133"/>
      <c r="KPL59" s="133"/>
      <c r="KPQ59" s="133"/>
      <c r="KPV59" s="133"/>
      <c r="KQA59" s="133"/>
      <c r="KQF59" s="133"/>
      <c r="KQK59" s="133"/>
      <c r="KQP59" s="133"/>
      <c r="KQU59" s="133"/>
      <c r="KQZ59" s="133"/>
      <c r="KRE59" s="133"/>
      <c r="KRJ59" s="133"/>
      <c r="KRO59" s="133"/>
      <c r="KRT59" s="133"/>
      <c r="KRY59" s="133"/>
      <c r="KSD59" s="133"/>
      <c r="KSI59" s="133"/>
      <c r="KSN59" s="133"/>
      <c r="KSS59" s="133"/>
      <c r="KSX59" s="133"/>
      <c r="KTC59" s="133"/>
      <c r="KTH59" s="133"/>
      <c r="KTM59" s="133"/>
      <c r="KTR59" s="133"/>
      <c r="KTW59" s="133"/>
      <c r="KUB59" s="133"/>
      <c r="KUG59" s="133"/>
      <c r="KUL59" s="133"/>
      <c r="KUQ59" s="133"/>
      <c r="KUV59" s="133"/>
      <c r="KVA59" s="133"/>
      <c r="KVF59" s="133"/>
      <c r="KVK59" s="133"/>
      <c r="KVP59" s="133"/>
      <c r="KVU59" s="133"/>
      <c r="KVZ59" s="133"/>
      <c r="KWE59" s="133"/>
      <c r="KWJ59" s="133"/>
      <c r="KWO59" s="133"/>
      <c r="KWT59" s="133"/>
      <c r="KWY59" s="133"/>
      <c r="KXD59" s="133"/>
      <c r="KXI59" s="133"/>
      <c r="KXN59" s="133"/>
      <c r="KXS59" s="133"/>
      <c r="KXX59" s="133"/>
      <c r="KYC59" s="133"/>
      <c r="KYH59" s="133"/>
      <c r="KYM59" s="133"/>
      <c r="KYR59" s="133"/>
      <c r="KYW59" s="133"/>
      <c r="KZB59" s="133"/>
      <c r="KZG59" s="133"/>
      <c r="KZL59" s="133"/>
      <c r="KZQ59" s="133"/>
      <c r="KZV59" s="133"/>
      <c r="LAA59" s="133"/>
      <c r="LAF59" s="133"/>
      <c r="LAK59" s="133"/>
      <c r="LAP59" s="133"/>
      <c r="LAU59" s="133"/>
      <c r="LAZ59" s="133"/>
      <c r="LBE59" s="133"/>
      <c r="LBJ59" s="133"/>
      <c r="LBO59" s="133"/>
      <c r="LBT59" s="133"/>
      <c r="LBY59" s="133"/>
      <c r="LCD59" s="133"/>
      <c r="LCI59" s="133"/>
      <c r="LCN59" s="133"/>
      <c r="LCS59" s="133"/>
      <c r="LCX59" s="133"/>
      <c r="LDC59" s="133"/>
      <c r="LDH59" s="133"/>
      <c r="LDM59" s="133"/>
      <c r="LDR59" s="133"/>
      <c r="LDW59" s="133"/>
      <c r="LEB59" s="133"/>
      <c r="LEG59" s="133"/>
      <c r="LEL59" s="133"/>
      <c r="LEQ59" s="133"/>
      <c r="LEV59" s="133"/>
      <c r="LFA59" s="133"/>
      <c r="LFF59" s="133"/>
      <c r="LFK59" s="133"/>
      <c r="LFP59" s="133"/>
      <c r="LFU59" s="133"/>
      <c r="LFZ59" s="133"/>
      <c r="LGE59" s="133"/>
      <c r="LGJ59" s="133"/>
      <c r="LGO59" s="133"/>
      <c r="LGT59" s="133"/>
      <c r="LGY59" s="133"/>
      <c r="LHD59" s="133"/>
      <c r="LHI59" s="133"/>
      <c r="LHN59" s="133"/>
      <c r="LHS59" s="133"/>
      <c r="LHX59" s="133"/>
      <c r="LIC59" s="133"/>
      <c r="LIH59" s="133"/>
      <c r="LIM59" s="133"/>
      <c r="LIR59" s="133"/>
      <c r="LIW59" s="133"/>
      <c r="LJB59" s="133"/>
      <c r="LJG59" s="133"/>
      <c r="LJL59" s="133"/>
      <c r="LJQ59" s="133"/>
      <c r="LJV59" s="133"/>
      <c r="LKA59" s="133"/>
      <c r="LKF59" s="133"/>
      <c r="LKK59" s="133"/>
      <c r="LKP59" s="133"/>
      <c r="LKU59" s="133"/>
      <c r="LKZ59" s="133"/>
      <c r="LLE59" s="133"/>
      <c r="LLJ59" s="133"/>
      <c r="LLO59" s="133"/>
      <c r="LLT59" s="133"/>
      <c r="LLY59" s="133"/>
      <c r="LMD59" s="133"/>
      <c r="LMI59" s="133"/>
      <c r="LMN59" s="133"/>
      <c r="LMS59" s="133"/>
      <c r="LMX59" s="133"/>
      <c r="LNC59" s="133"/>
      <c r="LNH59" s="133"/>
      <c r="LNM59" s="133"/>
      <c r="LNR59" s="133"/>
      <c r="LNW59" s="133"/>
      <c r="LOB59" s="133"/>
      <c r="LOG59" s="133"/>
      <c r="LOL59" s="133"/>
      <c r="LOQ59" s="133"/>
      <c r="LOV59" s="133"/>
      <c r="LPA59" s="133"/>
      <c r="LPF59" s="133"/>
      <c r="LPK59" s="133"/>
      <c r="LPP59" s="133"/>
      <c r="LPU59" s="133"/>
      <c r="LPZ59" s="133"/>
      <c r="LQE59" s="133"/>
      <c r="LQJ59" s="133"/>
      <c r="LQO59" s="133"/>
      <c r="LQT59" s="133"/>
      <c r="LQY59" s="133"/>
      <c r="LRD59" s="133"/>
      <c r="LRI59" s="133"/>
      <c r="LRN59" s="133"/>
      <c r="LRS59" s="133"/>
      <c r="LRX59" s="133"/>
      <c r="LSC59" s="133"/>
      <c r="LSH59" s="133"/>
      <c r="LSM59" s="133"/>
      <c r="LSR59" s="133"/>
      <c r="LSW59" s="133"/>
      <c r="LTB59" s="133"/>
      <c r="LTG59" s="133"/>
      <c r="LTL59" s="133"/>
      <c r="LTQ59" s="133"/>
      <c r="LTV59" s="133"/>
      <c r="LUA59" s="133"/>
      <c r="LUF59" s="133"/>
      <c r="LUK59" s="133"/>
      <c r="LUP59" s="133"/>
      <c r="LUU59" s="133"/>
      <c r="LUZ59" s="133"/>
      <c r="LVE59" s="133"/>
      <c r="LVJ59" s="133"/>
      <c r="LVO59" s="133"/>
      <c r="LVT59" s="133"/>
      <c r="LVY59" s="133"/>
      <c r="LWD59" s="133"/>
      <c r="LWI59" s="133"/>
      <c r="LWN59" s="133"/>
      <c r="LWS59" s="133"/>
      <c r="LWX59" s="133"/>
      <c r="LXC59" s="133"/>
      <c r="LXH59" s="133"/>
      <c r="LXM59" s="133"/>
      <c r="LXR59" s="133"/>
      <c r="LXW59" s="133"/>
      <c r="LYB59" s="133"/>
      <c r="LYG59" s="133"/>
      <c r="LYL59" s="133"/>
      <c r="LYQ59" s="133"/>
      <c r="LYV59" s="133"/>
      <c r="LZA59" s="133"/>
      <c r="LZF59" s="133"/>
      <c r="LZK59" s="133"/>
      <c r="LZP59" s="133"/>
      <c r="LZU59" s="133"/>
      <c r="LZZ59" s="133"/>
      <c r="MAE59" s="133"/>
      <c r="MAJ59" s="133"/>
      <c r="MAO59" s="133"/>
      <c r="MAT59" s="133"/>
      <c r="MAY59" s="133"/>
      <c r="MBD59" s="133"/>
      <c r="MBI59" s="133"/>
      <c r="MBN59" s="133"/>
      <c r="MBS59" s="133"/>
      <c r="MBX59" s="133"/>
      <c r="MCC59" s="133"/>
      <c r="MCH59" s="133"/>
      <c r="MCM59" s="133"/>
      <c r="MCR59" s="133"/>
      <c r="MCW59" s="133"/>
      <c r="MDB59" s="133"/>
      <c r="MDG59" s="133"/>
      <c r="MDL59" s="133"/>
      <c r="MDQ59" s="133"/>
      <c r="MDV59" s="133"/>
      <c r="MEA59" s="133"/>
      <c r="MEF59" s="133"/>
      <c r="MEK59" s="133"/>
      <c r="MEP59" s="133"/>
      <c r="MEU59" s="133"/>
      <c r="MEZ59" s="133"/>
      <c r="MFE59" s="133"/>
      <c r="MFJ59" s="133"/>
      <c r="MFO59" s="133"/>
      <c r="MFT59" s="133"/>
      <c r="MFY59" s="133"/>
      <c r="MGD59" s="133"/>
      <c r="MGI59" s="133"/>
      <c r="MGN59" s="133"/>
      <c r="MGS59" s="133"/>
      <c r="MGX59" s="133"/>
      <c r="MHC59" s="133"/>
      <c r="MHH59" s="133"/>
      <c r="MHM59" s="133"/>
      <c r="MHR59" s="133"/>
      <c r="MHW59" s="133"/>
      <c r="MIB59" s="133"/>
      <c r="MIG59" s="133"/>
      <c r="MIL59" s="133"/>
      <c r="MIQ59" s="133"/>
      <c r="MIV59" s="133"/>
      <c r="MJA59" s="133"/>
      <c r="MJF59" s="133"/>
      <c r="MJK59" s="133"/>
      <c r="MJP59" s="133"/>
      <c r="MJU59" s="133"/>
      <c r="MJZ59" s="133"/>
      <c r="MKE59" s="133"/>
      <c r="MKJ59" s="133"/>
      <c r="MKO59" s="133"/>
      <c r="MKT59" s="133"/>
      <c r="MKY59" s="133"/>
      <c r="MLD59" s="133"/>
      <c r="MLI59" s="133"/>
      <c r="MLN59" s="133"/>
      <c r="MLS59" s="133"/>
      <c r="MLX59" s="133"/>
      <c r="MMC59" s="133"/>
      <c r="MMH59" s="133"/>
      <c r="MMM59" s="133"/>
      <c r="MMR59" s="133"/>
      <c r="MMW59" s="133"/>
      <c r="MNB59" s="133"/>
      <c r="MNG59" s="133"/>
      <c r="MNL59" s="133"/>
      <c r="MNQ59" s="133"/>
      <c r="MNV59" s="133"/>
      <c r="MOA59" s="133"/>
      <c r="MOF59" s="133"/>
      <c r="MOK59" s="133"/>
      <c r="MOP59" s="133"/>
      <c r="MOU59" s="133"/>
      <c r="MOZ59" s="133"/>
      <c r="MPE59" s="133"/>
      <c r="MPJ59" s="133"/>
      <c r="MPO59" s="133"/>
      <c r="MPT59" s="133"/>
      <c r="MPY59" s="133"/>
      <c r="MQD59" s="133"/>
      <c r="MQI59" s="133"/>
      <c r="MQN59" s="133"/>
      <c r="MQS59" s="133"/>
      <c r="MQX59" s="133"/>
      <c r="MRC59" s="133"/>
      <c r="MRH59" s="133"/>
      <c r="MRM59" s="133"/>
      <c r="MRR59" s="133"/>
      <c r="MRW59" s="133"/>
      <c r="MSB59" s="133"/>
      <c r="MSG59" s="133"/>
      <c r="MSL59" s="133"/>
      <c r="MSQ59" s="133"/>
      <c r="MSV59" s="133"/>
      <c r="MTA59" s="133"/>
      <c r="MTF59" s="133"/>
      <c r="MTK59" s="133"/>
      <c r="MTP59" s="133"/>
      <c r="MTU59" s="133"/>
      <c r="MTZ59" s="133"/>
      <c r="MUE59" s="133"/>
      <c r="MUJ59" s="133"/>
      <c r="MUO59" s="133"/>
      <c r="MUT59" s="133"/>
      <c r="MUY59" s="133"/>
      <c r="MVD59" s="133"/>
      <c r="MVI59" s="133"/>
      <c r="MVN59" s="133"/>
      <c r="MVS59" s="133"/>
      <c r="MVX59" s="133"/>
      <c r="MWC59" s="133"/>
      <c r="MWH59" s="133"/>
      <c r="MWM59" s="133"/>
      <c r="MWR59" s="133"/>
      <c r="MWW59" s="133"/>
      <c r="MXB59" s="133"/>
      <c r="MXG59" s="133"/>
      <c r="MXL59" s="133"/>
      <c r="MXQ59" s="133"/>
      <c r="MXV59" s="133"/>
      <c r="MYA59" s="133"/>
      <c r="MYF59" s="133"/>
      <c r="MYK59" s="133"/>
      <c r="MYP59" s="133"/>
      <c r="MYU59" s="133"/>
      <c r="MYZ59" s="133"/>
      <c r="MZE59" s="133"/>
      <c r="MZJ59" s="133"/>
      <c r="MZO59" s="133"/>
      <c r="MZT59" s="133"/>
      <c r="MZY59" s="133"/>
      <c r="NAD59" s="133"/>
      <c r="NAI59" s="133"/>
      <c r="NAN59" s="133"/>
      <c r="NAS59" s="133"/>
      <c r="NAX59" s="133"/>
      <c r="NBC59" s="133"/>
      <c r="NBH59" s="133"/>
      <c r="NBM59" s="133"/>
      <c r="NBR59" s="133"/>
      <c r="NBW59" s="133"/>
      <c r="NCB59" s="133"/>
      <c r="NCG59" s="133"/>
      <c r="NCL59" s="133"/>
      <c r="NCQ59" s="133"/>
      <c r="NCV59" s="133"/>
      <c r="NDA59" s="133"/>
      <c r="NDF59" s="133"/>
      <c r="NDK59" s="133"/>
      <c r="NDP59" s="133"/>
      <c r="NDU59" s="133"/>
      <c r="NDZ59" s="133"/>
      <c r="NEE59" s="133"/>
      <c r="NEJ59" s="133"/>
      <c r="NEO59" s="133"/>
      <c r="NET59" s="133"/>
      <c r="NEY59" s="133"/>
      <c r="NFD59" s="133"/>
      <c r="NFI59" s="133"/>
      <c r="NFN59" s="133"/>
      <c r="NFS59" s="133"/>
      <c r="NFX59" s="133"/>
      <c r="NGC59" s="133"/>
      <c r="NGH59" s="133"/>
      <c r="NGM59" s="133"/>
      <c r="NGR59" s="133"/>
      <c r="NGW59" s="133"/>
      <c r="NHB59" s="133"/>
      <c r="NHG59" s="133"/>
      <c r="NHL59" s="133"/>
      <c r="NHQ59" s="133"/>
      <c r="NHV59" s="133"/>
      <c r="NIA59" s="133"/>
      <c r="NIF59" s="133"/>
      <c r="NIK59" s="133"/>
      <c r="NIP59" s="133"/>
      <c r="NIU59" s="133"/>
      <c r="NIZ59" s="133"/>
      <c r="NJE59" s="133"/>
      <c r="NJJ59" s="133"/>
      <c r="NJO59" s="133"/>
      <c r="NJT59" s="133"/>
      <c r="NJY59" s="133"/>
      <c r="NKD59" s="133"/>
      <c r="NKI59" s="133"/>
      <c r="NKN59" s="133"/>
      <c r="NKS59" s="133"/>
      <c r="NKX59" s="133"/>
      <c r="NLC59" s="133"/>
      <c r="NLH59" s="133"/>
      <c r="NLM59" s="133"/>
      <c r="NLR59" s="133"/>
      <c r="NLW59" s="133"/>
      <c r="NMB59" s="133"/>
      <c r="NMG59" s="133"/>
      <c r="NML59" s="133"/>
      <c r="NMQ59" s="133"/>
      <c r="NMV59" s="133"/>
      <c r="NNA59" s="133"/>
      <c r="NNF59" s="133"/>
      <c r="NNK59" s="133"/>
      <c r="NNP59" s="133"/>
      <c r="NNU59" s="133"/>
      <c r="NNZ59" s="133"/>
      <c r="NOE59" s="133"/>
      <c r="NOJ59" s="133"/>
      <c r="NOO59" s="133"/>
      <c r="NOT59" s="133"/>
      <c r="NOY59" s="133"/>
      <c r="NPD59" s="133"/>
      <c r="NPI59" s="133"/>
      <c r="NPN59" s="133"/>
      <c r="NPS59" s="133"/>
      <c r="NPX59" s="133"/>
      <c r="NQC59" s="133"/>
      <c r="NQH59" s="133"/>
      <c r="NQM59" s="133"/>
      <c r="NQR59" s="133"/>
      <c r="NQW59" s="133"/>
      <c r="NRB59" s="133"/>
      <c r="NRG59" s="133"/>
      <c r="NRL59" s="133"/>
      <c r="NRQ59" s="133"/>
      <c r="NRV59" s="133"/>
      <c r="NSA59" s="133"/>
      <c r="NSF59" s="133"/>
      <c r="NSK59" s="133"/>
      <c r="NSP59" s="133"/>
      <c r="NSU59" s="133"/>
      <c r="NSZ59" s="133"/>
      <c r="NTE59" s="133"/>
      <c r="NTJ59" s="133"/>
      <c r="NTO59" s="133"/>
      <c r="NTT59" s="133"/>
      <c r="NTY59" s="133"/>
      <c r="NUD59" s="133"/>
      <c r="NUI59" s="133"/>
      <c r="NUN59" s="133"/>
      <c r="NUS59" s="133"/>
      <c r="NUX59" s="133"/>
      <c r="NVC59" s="133"/>
      <c r="NVH59" s="133"/>
      <c r="NVM59" s="133"/>
      <c r="NVR59" s="133"/>
      <c r="NVW59" s="133"/>
      <c r="NWB59" s="133"/>
      <c r="NWG59" s="133"/>
      <c r="NWL59" s="133"/>
      <c r="NWQ59" s="133"/>
      <c r="NWV59" s="133"/>
      <c r="NXA59" s="133"/>
      <c r="NXF59" s="133"/>
      <c r="NXK59" s="133"/>
      <c r="NXP59" s="133"/>
      <c r="NXU59" s="133"/>
      <c r="NXZ59" s="133"/>
      <c r="NYE59" s="133"/>
      <c r="NYJ59" s="133"/>
      <c r="NYO59" s="133"/>
      <c r="NYT59" s="133"/>
      <c r="NYY59" s="133"/>
      <c r="NZD59" s="133"/>
      <c r="NZI59" s="133"/>
      <c r="NZN59" s="133"/>
      <c r="NZS59" s="133"/>
      <c r="NZX59" s="133"/>
      <c r="OAC59" s="133"/>
      <c r="OAH59" s="133"/>
      <c r="OAM59" s="133"/>
      <c r="OAR59" s="133"/>
      <c r="OAW59" s="133"/>
      <c r="OBB59" s="133"/>
      <c r="OBG59" s="133"/>
      <c r="OBL59" s="133"/>
      <c r="OBQ59" s="133"/>
      <c r="OBV59" s="133"/>
      <c r="OCA59" s="133"/>
      <c r="OCF59" s="133"/>
      <c r="OCK59" s="133"/>
      <c r="OCP59" s="133"/>
      <c r="OCU59" s="133"/>
      <c r="OCZ59" s="133"/>
      <c r="ODE59" s="133"/>
      <c r="ODJ59" s="133"/>
      <c r="ODO59" s="133"/>
      <c r="ODT59" s="133"/>
      <c r="ODY59" s="133"/>
      <c r="OED59" s="133"/>
      <c r="OEI59" s="133"/>
      <c r="OEN59" s="133"/>
      <c r="OES59" s="133"/>
      <c r="OEX59" s="133"/>
      <c r="OFC59" s="133"/>
      <c r="OFH59" s="133"/>
      <c r="OFM59" s="133"/>
      <c r="OFR59" s="133"/>
      <c r="OFW59" s="133"/>
      <c r="OGB59" s="133"/>
      <c r="OGG59" s="133"/>
      <c r="OGL59" s="133"/>
      <c r="OGQ59" s="133"/>
      <c r="OGV59" s="133"/>
      <c r="OHA59" s="133"/>
      <c r="OHF59" s="133"/>
      <c r="OHK59" s="133"/>
      <c r="OHP59" s="133"/>
      <c r="OHU59" s="133"/>
      <c r="OHZ59" s="133"/>
      <c r="OIE59" s="133"/>
      <c r="OIJ59" s="133"/>
      <c r="OIO59" s="133"/>
      <c r="OIT59" s="133"/>
      <c r="OIY59" s="133"/>
      <c r="OJD59" s="133"/>
      <c r="OJI59" s="133"/>
      <c r="OJN59" s="133"/>
      <c r="OJS59" s="133"/>
      <c r="OJX59" s="133"/>
      <c r="OKC59" s="133"/>
      <c r="OKH59" s="133"/>
      <c r="OKM59" s="133"/>
      <c r="OKR59" s="133"/>
      <c r="OKW59" s="133"/>
      <c r="OLB59" s="133"/>
      <c r="OLG59" s="133"/>
      <c r="OLL59" s="133"/>
      <c r="OLQ59" s="133"/>
      <c r="OLV59" s="133"/>
      <c r="OMA59" s="133"/>
      <c r="OMF59" s="133"/>
      <c r="OMK59" s="133"/>
      <c r="OMP59" s="133"/>
      <c r="OMU59" s="133"/>
      <c r="OMZ59" s="133"/>
      <c r="ONE59" s="133"/>
      <c r="ONJ59" s="133"/>
      <c r="ONO59" s="133"/>
      <c r="ONT59" s="133"/>
      <c r="ONY59" s="133"/>
      <c r="OOD59" s="133"/>
      <c r="OOI59" s="133"/>
      <c r="OON59" s="133"/>
      <c r="OOS59" s="133"/>
      <c r="OOX59" s="133"/>
      <c r="OPC59" s="133"/>
      <c r="OPH59" s="133"/>
      <c r="OPM59" s="133"/>
      <c r="OPR59" s="133"/>
      <c r="OPW59" s="133"/>
      <c r="OQB59" s="133"/>
      <c r="OQG59" s="133"/>
      <c r="OQL59" s="133"/>
      <c r="OQQ59" s="133"/>
      <c r="OQV59" s="133"/>
      <c r="ORA59" s="133"/>
      <c r="ORF59" s="133"/>
      <c r="ORK59" s="133"/>
      <c r="ORP59" s="133"/>
      <c r="ORU59" s="133"/>
      <c r="ORZ59" s="133"/>
      <c r="OSE59" s="133"/>
      <c r="OSJ59" s="133"/>
      <c r="OSO59" s="133"/>
      <c r="OST59" s="133"/>
      <c r="OSY59" s="133"/>
      <c r="OTD59" s="133"/>
      <c r="OTI59" s="133"/>
      <c r="OTN59" s="133"/>
      <c r="OTS59" s="133"/>
      <c r="OTX59" s="133"/>
      <c r="OUC59" s="133"/>
      <c r="OUH59" s="133"/>
      <c r="OUM59" s="133"/>
      <c r="OUR59" s="133"/>
      <c r="OUW59" s="133"/>
      <c r="OVB59" s="133"/>
      <c r="OVG59" s="133"/>
      <c r="OVL59" s="133"/>
      <c r="OVQ59" s="133"/>
      <c r="OVV59" s="133"/>
      <c r="OWA59" s="133"/>
      <c r="OWF59" s="133"/>
      <c r="OWK59" s="133"/>
      <c r="OWP59" s="133"/>
      <c r="OWU59" s="133"/>
      <c r="OWZ59" s="133"/>
      <c r="OXE59" s="133"/>
      <c r="OXJ59" s="133"/>
      <c r="OXO59" s="133"/>
      <c r="OXT59" s="133"/>
      <c r="OXY59" s="133"/>
      <c r="OYD59" s="133"/>
      <c r="OYI59" s="133"/>
      <c r="OYN59" s="133"/>
      <c r="OYS59" s="133"/>
      <c r="OYX59" s="133"/>
      <c r="OZC59" s="133"/>
      <c r="OZH59" s="133"/>
      <c r="OZM59" s="133"/>
      <c r="OZR59" s="133"/>
      <c r="OZW59" s="133"/>
      <c r="PAB59" s="133"/>
      <c r="PAG59" s="133"/>
      <c r="PAL59" s="133"/>
      <c r="PAQ59" s="133"/>
      <c r="PAV59" s="133"/>
      <c r="PBA59" s="133"/>
      <c r="PBF59" s="133"/>
      <c r="PBK59" s="133"/>
      <c r="PBP59" s="133"/>
      <c r="PBU59" s="133"/>
      <c r="PBZ59" s="133"/>
      <c r="PCE59" s="133"/>
      <c r="PCJ59" s="133"/>
      <c r="PCO59" s="133"/>
      <c r="PCT59" s="133"/>
      <c r="PCY59" s="133"/>
      <c r="PDD59" s="133"/>
      <c r="PDI59" s="133"/>
      <c r="PDN59" s="133"/>
      <c r="PDS59" s="133"/>
      <c r="PDX59" s="133"/>
      <c r="PEC59" s="133"/>
      <c r="PEH59" s="133"/>
      <c r="PEM59" s="133"/>
      <c r="PER59" s="133"/>
      <c r="PEW59" s="133"/>
      <c r="PFB59" s="133"/>
      <c r="PFG59" s="133"/>
      <c r="PFL59" s="133"/>
      <c r="PFQ59" s="133"/>
      <c r="PFV59" s="133"/>
      <c r="PGA59" s="133"/>
      <c r="PGF59" s="133"/>
      <c r="PGK59" s="133"/>
      <c r="PGP59" s="133"/>
      <c r="PGU59" s="133"/>
      <c r="PGZ59" s="133"/>
      <c r="PHE59" s="133"/>
      <c r="PHJ59" s="133"/>
      <c r="PHO59" s="133"/>
      <c r="PHT59" s="133"/>
      <c r="PHY59" s="133"/>
      <c r="PID59" s="133"/>
      <c r="PII59" s="133"/>
      <c r="PIN59" s="133"/>
      <c r="PIS59" s="133"/>
      <c r="PIX59" s="133"/>
      <c r="PJC59" s="133"/>
      <c r="PJH59" s="133"/>
      <c r="PJM59" s="133"/>
      <c r="PJR59" s="133"/>
      <c r="PJW59" s="133"/>
      <c r="PKB59" s="133"/>
      <c r="PKG59" s="133"/>
      <c r="PKL59" s="133"/>
      <c r="PKQ59" s="133"/>
      <c r="PKV59" s="133"/>
      <c r="PLA59" s="133"/>
      <c r="PLF59" s="133"/>
      <c r="PLK59" s="133"/>
      <c r="PLP59" s="133"/>
      <c r="PLU59" s="133"/>
      <c r="PLZ59" s="133"/>
      <c r="PME59" s="133"/>
      <c r="PMJ59" s="133"/>
      <c r="PMO59" s="133"/>
      <c r="PMT59" s="133"/>
      <c r="PMY59" s="133"/>
      <c r="PND59" s="133"/>
      <c r="PNI59" s="133"/>
      <c r="PNN59" s="133"/>
      <c r="PNS59" s="133"/>
      <c r="PNX59" s="133"/>
      <c r="POC59" s="133"/>
      <c r="POH59" s="133"/>
      <c r="POM59" s="133"/>
      <c r="POR59" s="133"/>
      <c r="POW59" s="133"/>
      <c r="PPB59" s="133"/>
      <c r="PPG59" s="133"/>
      <c r="PPL59" s="133"/>
      <c r="PPQ59" s="133"/>
      <c r="PPV59" s="133"/>
      <c r="PQA59" s="133"/>
      <c r="PQF59" s="133"/>
      <c r="PQK59" s="133"/>
      <c r="PQP59" s="133"/>
      <c r="PQU59" s="133"/>
      <c r="PQZ59" s="133"/>
      <c r="PRE59" s="133"/>
      <c r="PRJ59" s="133"/>
      <c r="PRO59" s="133"/>
      <c r="PRT59" s="133"/>
      <c r="PRY59" s="133"/>
      <c r="PSD59" s="133"/>
      <c r="PSI59" s="133"/>
      <c r="PSN59" s="133"/>
      <c r="PSS59" s="133"/>
      <c r="PSX59" s="133"/>
      <c r="PTC59" s="133"/>
      <c r="PTH59" s="133"/>
      <c r="PTM59" s="133"/>
      <c r="PTR59" s="133"/>
      <c r="PTW59" s="133"/>
      <c r="PUB59" s="133"/>
      <c r="PUG59" s="133"/>
      <c r="PUL59" s="133"/>
      <c r="PUQ59" s="133"/>
      <c r="PUV59" s="133"/>
      <c r="PVA59" s="133"/>
      <c r="PVF59" s="133"/>
      <c r="PVK59" s="133"/>
      <c r="PVP59" s="133"/>
      <c r="PVU59" s="133"/>
      <c r="PVZ59" s="133"/>
      <c r="PWE59" s="133"/>
      <c r="PWJ59" s="133"/>
      <c r="PWO59" s="133"/>
      <c r="PWT59" s="133"/>
      <c r="PWY59" s="133"/>
      <c r="PXD59" s="133"/>
      <c r="PXI59" s="133"/>
      <c r="PXN59" s="133"/>
      <c r="PXS59" s="133"/>
      <c r="PXX59" s="133"/>
      <c r="PYC59" s="133"/>
      <c r="PYH59" s="133"/>
      <c r="PYM59" s="133"/>
      <c r="PYR59" s="133"/>
      <c r="PYW59" s="133"/>
      <c r="PZB59" s="133"/>
      <c r="PZG59" s="133"/>
      <c r="PZL59" s="133"/>
      <c r="PZQ59" s="133"/>
      <c r="PZV59" s="133"/>
      <c r="QAA59" s="133"/>
      <c r="QAF59" s="133"/>
      <c r="QAK59" s="133"/>
      <c r="QAP59" s="133"/>
      <c r="QAU59" s="133"/>
      <c r="QAZ59" s="133"/>
      <c r="QBE59" s="133"/>
      <c r="QBJ59" s="133"/>
      <c r="QBO59" s="133"/>
      <c r="QBT59" s="133"/>
      <c r="QBY59" s="133"/>
      <c r="QCD59" s="133"/>
      <c r="QCI59" s="133"/>
      <c r="QCN59" s="133"/>
      <c r="QCS59" s="133"/>
      <c r="QCX59" s="133"/>
      <c r="QDC59" s="133"/>
      <c r="QDH59" s="133"/>
      <c r="QDM59" s="133"/>
      <c r="QDR59" s="133"/>
      <c r="QDW59" s="133"/>
      <c r="QEB59" s="133"/>
      <c r="QEG59" s="133"/>
      <c r="QEL59" s="133"/>
      <c r="QEQ59" s="133"/>
      <c r="QEV59" s="133"/>
      <c r="QFA59" s="133"/>
      <c r="QFF59" s="133"/>
      <c r="QFK59" s="133"/>
      <c r="QFP59" s="133"/>
      <c r="QFU59" s="133"/>
      <c r="QFZ59" s="133"/>
      <c r="QGE59" s="133"/>
      <c r="QGJ59" s="133"/>
      <c r="QGO59" s="133"/>
      <c r="QGT59" s="133"/>
      <c r="QGY59" s="133"/>
      <c r="QHD59" s="133"/>
      <c r="QHI59" s="133"/>
      <c r="QHN59" s="133"/>
      <c r="QHS59" s="133"/>
      <c r="QHX59" s="133"/>
      <c r="QIC59" s="133"/>
      <c r="QIH59" s="133"/>
      <c r="QIM59" s="133"/>
      <c r="QIR59" s="133"/>
      <c r="QIW59" s="133"/>
      <c r="QJB59" s="133"/>
      <c r="QJG59" s="133"/>
      <c r="QJL59" s="133"/>
      <c r="QJQ59" s="133"/>
      <c r="QJV59" s="133"/>
      <c r="QKA59" s="133"/>
      <c r="QKF59" s="133"/>
      <c r="QKK59" s="133"/>
      <c r="QKP59" s="133"/>
      <c r="QKU59" s="133"/>
      <c r="QKZ59" s="133"/>
      <c r="QLE59" s="133"/>
      <c r="QLJ59" s="133"/>
      <c r="QLO59" s="133"/>
      <c r="QLT59" s="133"/>
      <c r="QLY59" s="133"/>
      <c r="QMD59" s="133"/>
      <c r="QMI59" s="133"/>
      <c r="QMN59" s="133"/>
      <c r="QMS59" s="133"/>
      <c r="QMX59" s="133"/>
      <c r="QNC59" s="133"/>
      <c r="QNH59" s="133"/>
      <c r="QNM59" s="133"/>
      <c r="QNR59" s="133"/>
      <c r="QNW59" s="133"/>
      <c r="QOB59" s="133"/>
      <c r="QOG59" s="133"/>
      <c r="QOL59" s="133"/>
      <c r="QOQ59" s="133"/>
      <c r="QOV59" s="133"/>
      <c r="QPA59" s="133"/>
      <c r="QPF59" s="133"/>
      <c r="QPK59" s="133"/>
      <c r="QPP59" s="133"/>
      <c r="QPU59" s="133"/>
      <c r="QPZ59" s="133"/>
      <c r="QQE59" s="133"/>
      <c r="QQJ59" s="133"/>
      <c r="QQO59" s="133"/>
      <c r="QQT59" s="133"/>
      <c r="QQY59" s="133"/>
      <c r="QRD59" s="133"/>
      <c r="QRI59" s="133"/>
      <c r="QRN59" s="133"/>
      <c r="QRS59" s="133"/>
      <c r="QRX59" s="133"/>
      <c r="QSC59" s="133"/>
      <c r="QSH59" s="133"/>
      <c r="QSM59" s="133"/>
      <c r="QSR59" s="133"/>
      <c r="QSW59" s="133"/>
      <c r="QTB59" s="133"/>
      <c r="QTG59" s="133"/>
      <c r="QTL59" s="133"/>
      <c r="QTQ59" s="133"/>
      <c r="QTV59" s="133"/>
      <c r="QUA59" s="133"/>
      <c r="QUF59" s="133"/>
      <c r="QUK59" s="133"/>
      <c r="QUP59" s="133"/>
      <c r="QUU59" s="133"/>
      <c r="QUZ59" s="133"/>
      <c r="QVE59" s="133"/>
      <c r="QVJ59" s="133"/>
      <c r="QVO59" s="133"/>
      <c r="QVT59" s="133"/>
      <c r="QVY59" s="133"/>
      <c r="QWD59" s="133"/>
      <c r="QWI59" s="133"/>
      <c r="QWN59" s="133"/>
      <c r="QWS59" s="133"/>
      <c r="QWX59" s="133"/>
      <c r="QXC59" s="133"/>
      <c r="QXH59" s="133"/>
      <c r="QXM59" s="133"/>
      <c r="QXR59" s="133"/>
      <c r="QXW59" s="133"/>
      <c r="QYB59" s="133"/>
      <c r="QYG59" s="133"/>
      <c r="QYL59" s="133"/>
      <c r="QYQ59" s="133"/>
      <c r="QYV59" s="133"/>
      <c r="QZA59" s="133"/>
      <c r="QZF59" s="133"/>
      <c r="QZK59" s="133"/>
      <c r="QZP59" s="133"/>
      <c r="QZU59" s="133"/>
      <c r="QZZ59" s="133"/>
      <c r="RAE59" s="133"/>
      <c r="RAJ59" s="133"/>
      <c r="RAO59" s="133"/>
      <c r="RAT59" s="133"/>
      <c r="RAY59" s="133"/>
      <c r="RBD59" s="133"/>
      <c r="RBI59" s="133"/>
      <c r="RBN59" s="133"/>
      <c r="RBS59" s="133"/>
      <c r="RBX59" s="133"/>
      <c r="RCC59" s="133"/>
      <c r="RCH59" s="133"/>
      <c r="RCM59" s="133"/>
      <c r="RCR59" s="133"/>
      <c r="RCW59" s="133"/>
      <c r="RDB59" s="133"/>
      <c r="RDG59" s="133"/>
      <c r="RDL59" s="133"/>
      <c r="RDQ59" s="133"/>
      <c r="RDV59" s="133"/>
      <c r="REA59" s="133"/>
      <c r="REF59" s="133"/>
      <c r="REK59" s="133"/>
      <c r="REP59" s="133"/>
      <c r="REU59" s="133"/>
      <c r="REZ59" s="133"/>
      <c r="RFE59" s="133"/>
      <c r="RFJ59" s="133"/>
      <c r="RFO59" s="133"/>
      <c r="RFT59" s="133"/>
      <c r="RFY59" s="133"/>
      <c r="RGD59" s="133"/>
      <c r="RGI59" s="133"/>
      <c r="RGN59" s="133"/>
      <c r="RGS59" s="133"/>
      <c r="RGX59" s="133"/>
      <c r="RHC59" s="133"/>
      <c r="RHH59" s="133"/>
      <c r="RHM59" s="133"/>
      <c r="RHR59" s="133"/>
      <c r="RHW59" s="133"/>
      <c r="RIB59" s="133"/>
      <c r="RIG59" s="133"/>
      <c r="RIL59" s="133"/>
      <c r="RIQ59" s="133"/>
      <c r="RIV59" s="133"/>
      <c r="RJA59" s="133"/>
      <c r="RJF59" s="133"/>
      <c r="RJK59" s="133"/>
      <c r="RJP59" s="133"/>
      <c r="RJU59" s="133"/>
      <c r="RJZ59" s="133"/>
      <c r="RKE59" s="133"/>
      <c r="RKJ59" s="133"/>
      <c r="RKO59" s="133"/>
      <c r="RKT59" s="133"/>
      <c r="RKY59" s="133"/>
      <c r="RLD59" s="133"/>
      <c r="RLI59" s="133"/>
      <c r="RLN59" s="133"/>
      <c r="RLS59" s="133"/>
      <c r="RLX59" s="133"/>
      <c r="RMC59" s="133"/>
      <c r="RMH59" s="133"/>
      <c r="RMM59" s="133"/>
      <c r="RMR59" s="133"/>
      <c r="RMW59" s="133"/>
      <c r="RNB59" s="133"/>
      <c r="RNG59" s="133"/>
      <c r="RNL59" s="133"/>
      <c r="RNQ59" s="133"/>
      <c r="RNV59" s="133"/>
      <c r="ROA59" s="133"/>
      <c r="ROF59" s="133"/>
      <c r="ROK59" s="133"/>
      <c r="ROP59" s="133"/>
      <c r="ROU59" s="133"/>
      <c r="ROZ59" s="133"/>
      <c r="RPE59" s="133"/>
      <c r="RPJ59" s="133"/>
      <c r="RPO59" s="133"/>
      <c r="RPT59" s="133"/>
      <c r="RPY59" s="133"/>
      <c r="RQD59" s="133"/>
      <c r="RQI59" s="133"/>
      <c r="RQN59" s="133"/>
      <c r="RQS59" s="133"/>
      <c r="RQX59" s="133"/>
      <c r="RRC59" s="133"/>
      <c r="RRH59" s="133"/>
      <c r="RRM59" s="133"/>
      <c r="RRR59" s="133"/>
      <c r="RRW59" s="133"/>
      <c r="RSB59" s="133"/>
      <c r="RSG59" s="133"/>
      <c r="RSL59" s="133"/>
      <c r="RSQ59" s="133"/>
      <c r="RSV59" s="133"/>
      <c r="RTA59" s="133"/>
      <c r="RTF59" s="133"/>
      <c r="RTK59" s="133"/>
      <c r="RTP59" s="133"/>
      <c r="RTU59" s="133"/>
      <c r="RTZ59" s="133"/>
      <c r="RUE59" s="133"/>
      <c r="RUJ59" s="133"/>
      <c r="RUO59" s="133"/>
      <c r="RUT59" s="133"/>
      <c r="RUY59" s="133"/>
      <c r="RVD59" s="133"/>
      <c r="RVI59" s="133"/>
      <c r="RVN59" s="133"/>
      <c r="RVS59" s="133"/>
      <c r="RVX59" s="133"/>
      <c r="RWC59" s="133"/>
      <c r="RWH59" s="133"/>
      <c r="RWM59" s="133"/>
      <c r="RWR59" s="133"/>
      <c r="RWW59" s="133"/>
      <c r="RXB59" s="133"/>
      <c r="RXG59" s="133"/>
      <c r="RXL59" s="133"/>
      <c r="RXQ59" s="133"/>
      <c r="RXV59" s="133"/>
      <c r="RYA59" s="133"/>
      <c r="RYF59" s="133"/>
      <c r="RYK59" s="133"/>
      <c r="RYP59" s="133"/>
      <c r="RYU59" s="133"/>
      <c r="RYZ59" s="133"/>
      <c r="RZE59" s="133"/>
      <c r="RZJ59" s="133"/>
      <c r="RZO59" s="133"/>
      <c r="RZT59" s="133"/>
      <c r="RZY59" s="133"/>
      <c r="SAD59" s="133"/>
      <c r="SAI59" s="133"/>
      <c r="SAN59" s="133"/>
      <c r="SAS59" s="133"/>
      <c r="SAX59" s="133"/>
      <c r="SBC59" s="133"/>
      <c r="SBH59" s="133"/>
      <c r="SBM59" s="133"/>
      <c r="SBR59" s="133"/>
      <c r="SBW59" s="133"/>
      <c r="SCB59" s="133"/>
      <c r="SCG59" s="133"/>
      <c r="SCL59" s="133"/>
      <c r="SCQ59" s="133"/>
      <c r="SCV59" s="133"/>
      <c r="SDA59" s="133"/>
      <c r="SDF59" s="133"/>
      <c r="SDK59" s="133"/>
      <c r="SDP59" s="133"/>
      <c r="SDU59" s="133"/>
      <c r="SDZ59" s="133"/>
      <c r="SEE59" s="133"/>
      <c r="SEJ59" s="133"/>
      <c r="SEO59" s="133"/>
      <c r="SET59" s="133"/>
      <c r="SEY59" s="133"/>
      <c r="SFD59" s="133"/>
      <c r="SFI59" s="133"/>
      <c r="SFN59" s="133"/>
      <c r="SFS59" s="133"/>
      <c r="SFX59" s="133"/>
      <c r="SGC59" s="133"/>
      <c r="SGH59" s="133"/>
      <c r="SGM59" s="133"/>
      <c r="SGR59" s="133"/>
      <c r="SGW59" s="133"/>
      <c r="SHB59" s="133"/>
      <c r="SHG59" s="133"/>
      <c r="SHL59" s="133"/>
      <c r="SHQ59" s="133"/>
      <c r="SHV59" s="133"/>
      <c r="SIA59" s="133"/>
      <c r="SIF59" s="133"/>
      <c r="SIK59" s="133"/>
      <c r="SIP59" s="133"/>
      <c r="SIU59" s="133"/>
      <c r="SIZ59" s="133"/>
      <c r="SJE59" s="133"/>
      <c r="SJJ59" s="133"/>
      <c r="SJO59" s="133"/>
      <c r="SJT59" s="133"/>
      <c r="SJY59" s="133"/>
      <c r="SKD59" s="133"/>
      <c r="SKI59" s="133"/>
      <c r="SKN59" s="133"/>
      <c r="SKS59" s="133"/>
      <c r="SKX59" s="133"/>
      <c r="SLC59" s="133"/>
      <c r="SLH59" s="133"/>
      <c r="SLM59" s="133"/>
      <c r="SLR59" s="133"/>
      <c r="SLW59" s="133"/>
      <c r="SMB59" s="133"/>
      <c r="SMG59" s="133"/>
      <c r="SML59" s="133"/>
      <c r="SMQ59" s="133"/>
      <c r="SMV59" s="133"/>
      <c r="SNA59" s="133"/>
      <c r="SNF59" s="133"/>
      <c r="SNK59" s="133"/>
      <c r="SNP59" s="133"/>
      <c r="SNU59" s="133"/>
      <c r="SNZ59" s="133"/>
      <c r="SOE59" s="133"/>
      <c r="SOJ59" s="133"/>
      <c r="SOO59" s="133"/>
      <c r="SOT59" s="133"/>
      <c r="SOY59" s="133"/>
      <c r="SPD59" s="133"/>
      <c r="SPI59" s="133"/>
      <c r="SPN59" s="133"/>
      <c r="SPS59" s="133"/>
      <c r="SPX59" s="133"/>
      <c r="SQC59" s="133"/>
      <c r="SQH59" s="133"/>
      <c r="SQM59" s="133"/>
      <c r="SQR59" s="133"/>
      <c r="SQW59" s="133"/>
      <c r="SRB59" s="133"/>
      <c r="SRG59" s="133"/>
      <c r="SRL59" s="133"/>
      <c r="SRQ59" s="133"/>
      <c r="SRV59" s="133"/>
      <c r="SSA59" s="133"/>
      <c r="SSF59" s="133"/>
      <c r="SSK59" s="133"/>
      <c r="SSP59" s="133"/>
      <c r="SSU59" s="133"/>
      <c r="SSZ59" s="133"/>
      <c r="STE59" s="133"/>
      <c r="STJ59" s="133"/>
      <c r="STO59" s="133"/>
      <c r="STT59" s="133"/>
      <c r="STY59" s="133"/>
      <c r="SUD59" s="133"/>
      <c r="SUI59" s="133"/>
      <c r="SUN59" s="133"/>
      <c r="SUS59" s="133"/>
      <c r="SUX59" s="133"/>
      <c r="SVC59" s="133"/>
      <c r="SVH59" s="133"/>
      <c r="SVM59" s="133"/>
      <c r="SVR59" s="133"/>
      <c r="SVW59" s="133"/>
      <c r="SWB59" s="133"/>
      <c r="SWG59" s="133"/>
      <c r="SWL59" s="133"/>
      <c r="SWQ59" s="133"/>
      <c r="SWV59" s="133"/>
      <c r="SXA59" s="133"/>
      <c r="SXF59" s="133"/>
      <c r="SXK59" s="133"/>
      <c r="SXP59" s="133"/>
      <c r="SXU59" s="133"/>
      <c r="SXZ59" s="133"/>
      <c r="SYE59" s="133"/>
      <c r="SYJ59" s="133"/>
      <c r="SYO59" s="133"/>
      <c r="SYT59" s="133"/>
      <c r="SYY59" s="133"/>
      <c r="SZD59" s="133"/>
      <c r="SZI59" s="133"/>
      <c r="SZN59" s="133"/>
      <c r="SZS59" s="133"/>
      <c r="SZX59" s="133"/>
      <c r="TAC59" s="133"/>
      <c r="TAH59" s="133"/>
      <c r="TAM59" s="133"/>
      <c r="TAR59" s="133"/>
      <c r="TAW59" s="133"/>
      <c r="TBB59" s="133"/>
      <c r="TBG59" s="133"/>
      <c r="TBL59" s="133"/>
      <c r="TBQ59" s="133"/>
      <c r="TBV59" s="133"/>
      <c r="TCA59" s="133"/>
      <c r="TCF59" s="133"/>
      <c r="TCK59" s="133"/>
      <c r="TCP59" s="133"/>
      <c r="TCU59" s="133"/>
      <c r="TCZ59" s="133"/>
      <c r="TDE59" s="133"/>
      <c r="TDJ59" s="133"/>
      <c r="TDO59" s="133"/>
      <c r="TDT59" s="133"/>
      <c r="TDY59" s="133"/>
      <c r="TED59" s="133"/>
      <c r="TEI59" s="133"/>
      <c r="TEN59" s="133"/>
      <c r="TES59" s="133"/>
      <c r="TEX59" s="133"/>
      <c r="TFC59" s="133"/>
      <c r="TFH59" s="133"/>
      <c r="TFM59" s="133"/>
      <c r="TFR59" s="133"/>
      <c r="TFW59" s="133"/>
      <c r="TGB59" s="133"/>
      <c r="TGG59" s="133"/>
      <c r="TGL59" s="133"/>
      <c r="TGQ59" s="133"/>
      <c r="TGV59" s="133"/>
      <c r="THA59" s="133"/>
      <c r="THF59" s="133"/>
      <c r="THK59" s="133"/>
      <c r="THP59" s="133"/>
      <c r="THU59" s="133"/>
      <c r="THZ59" s="133"/>
      <c r="TIE59" s="133"/>
      <c r="TIJ59" s="133"/>
      <c r="TIO59" s="133"/>
      <c r="TIT59" s="133"/>
      <c r="TIY59" s="133"/>
      <c r="TJD59" s="133"/>
      <c r="TJI59" s="133"/>
      <c r="TJN59" s="133"/>
      <c r="TJS59" s="133"/>
      <c r="TJX59" s="133"/>
      <c r="TKC59" s="133"/>
      <c r="TKH59" s="133"/>
      <c r="TKM59" s="133"/>
      <c r="TKR59" s="133"/>
      <c r="TKW59" s="133"/>
      <c r="TLB59" s="133"/>
      <c r="TLG59" s="133"/>
      <c r="TLL59" s="133"/>
      <c r="TLQ59" s="133"/>
      <c r="TLV59" s="133"/>
      <c r="TMA59" s="133"/>
      <c r="TMF59" s="133"/>
      <c r="TMK59" s="133"/>
      <c r="TMP59" s="133"/>
      <c r="TMU59" s="133"/>
      <c r="TMZ59" s="133"/>
      <c r="TNE59" s="133"/>
      <c r="TNJ59" s="133"/>
      <c r="TNO59" s="133"/>
      <c r="TNT59" s="133"/>
      <c r="TNY59" s="133"/>
      <c r="TOD59" s="133"/>
      <c r="TOI59" s="133"/>
      <c r="TON59" s="133"/>
      <c r="TOS59" s="133"/>
      <c r="TOX59" s="133"/>
      <c r="TPC59" s="133"/>
      <c r="TPH59" s="133"/>
      <c r="TPM59" s="133"/>
      <c r="TPR59" s="133"/>
      <c r="TPW59" s="133"/>
      <c r="TQB59" s="133"/>
      <c r="TQG59" s="133"/>
      <c r="TQL59" s="133"/>
      <c r="TQQ59" s="133"/>
      <c r="TQV59" s="133"/>
      <c r="TRA59" s="133"/>
      <c r="TRF59" s="133"/>
      <c r="TRK59" s="133"/>
      <c r="TRP59" s="133"/>
      <c r="TRU59" s="133"/>
      <c r="TRZ59" s="133"/>
      <c r="TSE59" s="133"/>
      <c r="TSJ59" s="133"/>
      <c r="TSO59" s="133"/>
      <c r="TST59" s="133"/>
      <c r="TSY59" s="133"/>
      <c r="TTD59" s="133"/>
      <c r="TTI59" s="133"/>
      <c r="TTN59" s="133"/>
      <c r="TTS59" s="133"/>
      <c r="TTX59" s="133"/>
      <c r="TUC59" s="133"/>
      <c r="TUH59" s="133"/>
      <c r="TUM59" s="133"/>
      <c r="TUR59" s="133"/>
      <c r="TUW59" s="133"/>
      <c r="TVB59" s="133"/>
      <c r="TVG59" s="133"/>
      <c r="TVL59" s="133"/>
      <c r="TVQ59" s="133"/>
      <c r="TVV59" s="133"/>
      <c r="TWA59" s="133"/>
      <c r="TWF59" s="133"/>
      <c r="TWK59" s="133"/>
      <c r="TWP59" s="133"/>
      <c r="TWU59" s="133"/>
      <c r="TWZ59" s="133"/>
      <c r="TXE59" s="133"/>
      <c r="TXJ59" s="133"/>
      <c r="TXO59" s="133"/>
      <c r="TXT59" s="133"/>
      <c r="TXY59" s="133"/>
      <c r="TYD59" s="133"/>
      <c r="TYI59" s="133"/>
      <c r="TYN59" s="133"/>
      <c r="TYS59" s="133"/>
      <c r="TYX59" s="133"/>
      <c r="TZC59" s="133"/>
      <c r="TZH59" s="133"/>
      <c r="TZM59" s="133"/>
      <c r="TZR59" s="133"/>
      <c r="TZW59" s="133"/>
      <c r="UAB59" s="133"/>
      <c r="UAG59" s="133"/>
      <c r="UAL59" s="133"/>
      <c r="UAQ59" s="133"/>
      <c r="UAV59" s="133"/>
      <c r="UBA59" s="133"/>
      <c r="UBF59" s="133"/>
      <c r="UBK59" s="133"/>
      <c r="UBP59" s="133"/>
      <c r="UBU59" s="133"/>
      <c r="UBZ59" s="133"/>
      <c r="UCE59" s="133"/>
      <c r="UCJ59" s="133"/>
      <c r="UCO59" s="133"/>
      <c r="UCT59" s="133"/>
      <c r="UCY59" s="133"/>
      <c r="UDD59" s="133"/>
      <c r="UDI59" s="133"/>
      <c r="UDN59" s="133"/>
      <c r="UDS59" s="133"/>
      <c r="UDX59" s="133"/>
      <c r="UEC59" s="133"/>
      <c r="UEH59" s="133"/>
      <c r="UEM59" s="133"/>
      <c r="UER59" s="133"/>
      <c r="UEW59" s="133"/>
      <c r="UFB59" s="133"/>
      <c r="UFG59" s="133"/>
      <c r="UFL59" s="133"/>
      <c r="UFQ59" s="133"/>
      <c r="UFV59" s="133"/>
      <c r="UGA59" s="133"/>
      <c r="UGF59" s="133"/>
      <c r="UGK59" s="133"/>
      <c r="UGP59" s="133"/>
      <c r="UGU59" s="133"/>
      <c r="UGZ59" s="133"/>
      <c r="UHE59" s="133"/>
      <c r="UHJ59" s="133"/>
      <c r="UHO59" s="133"/>
      <c r="UHT59" s="133"/>
      <c r="UHY59" s="133"/>
      <c r="UID59" s="133"/>
      <c r="UII59" s="133"/>
      <c r="UIN59" s="133"/>
      <c r="UIS59" s="133"/>
      <c r="UIX59" s="133"/>
      <c r="UJC59" s="133"/>
      <c r="UJH59" s="133"/>
      <c r="UJM59" s="133"/>
      <c r="UJR59" s="133"/>
      <c r="UJW59" s="133"/>
      <c r="UKB59" s="133"/>
      <c r="UKG59" s="133"/>
      <c r="UKL59" s="133"/>
      <c r="UKQ59" s="133"/>
      <c r="UKV59" s="133"/>
      <c r="ULA59" s="133"/>
      <c r="ULF59" s="133"/>
      <c r="ULK59" s="133"/>
      <c r="ULP59" s="133"/>
      <c r="ULU59" s="133"/>
      <c r="ULZ59" s="133"/>
      <c r="UME59" s="133"/>
      <c r="UMJ59" s="133"/>
      <c r="UMO59" s="133"/>
      <c r="UMT59" s="133"/>
      <c r="UMY59" s="133"/>
      <c r="UND59" s="133"/>
      <c r="UNI59" s="133"/>
      <c r="UNN59" s="133"/>
      <c r="UNS59" s="133"/>
      <c r="UNX59" s="133"/>
      <c r="UOC59" s="133"/>
      <c r="UOH59" s="133"/>
      <c r="UOM59" s="133"/>
      <c r="UOR59" s="133"/>
      <c r="UOW59" s="133"/>
      <c r="UPB59" s="133"/>
      <c r="UPG59" s="133"/>
      <c r="UPL59" s="133"/>
      <c r="UPQ59" s="133"/>
      <c r="UPV59" s="133"/>
      <c r="UQA59" s="133"/>
      <c r="UQF59" s="133"/>
      <c r="UQK59" s="133"/>
      <c r="UQP59" s="133"/>
      <c r="UQU59" s="133"/>
      <c r="UQZ59" s="133"/>
      <c r="URE59" s="133"/>
      <c r="URJ59" s="133"/>
      <c r="URO59" s="133"/>
      <c r="URT59" s="133"/>
      <c r="URY59" s="133"/>
      <c r="USD59" s="133"/>
      <c r="USI59" s="133"/>
      <c r="USN59" s="133"/>
      <c r="USS59" s="133"/>
      <c r="USX59" s="133"/>
      <c r="UTC59" s="133"/>
      <c r="UTH59" s="133"/>
      <c r="UTM59" s="133"/>
      <c r="UTR59" s="133"/>
      <c r="UTW59" s="133"/>
      <c r="UUB59" s="133"/>
      <c r="UUG59" s="133"/>
      <c r="UUL59" s="133"/>
      <c r="UUQ59" s="133"/>
      <c r="UUV59" s="133"/>
      <c r="UVA59" s="133"/>
      <c r="UVF59" s="133"/>
      <c r="UVK59" s="133"/>
      <c r="UVP59" s="133"/>
      <c r="UVU59" s="133"/>
      <c r="UVZ59" s="133"/>
      <c r="UWE59" s="133"/>
      <c r="UWJ59" s="133"/>
      <c r="UWO59" s="133"/>
      <c r="UWT59" s="133"/>
      <c r="UWY59" s="133"/>
      <c r="UXD59" s="133"/>
      <c r="UXI59" s="133"/>
      <c r="UXN59" s="133"/>
      <c r="UXS59" s="133"/>
      <c r="UXX59" s="133"/>
      <c r="UYC59" s="133"/>
      <c r="UYH59" s="133"/>
      <c r="UYM59" s="133"/>
      <c r="UYR59" s="133"/>
      <c r="UYW59" s="133"/>
      <c r="UZB59" s="133"/>
      <c r="UZG59" s="133"/>
      <c r="UZL59" s="133"/>
      <c r="UZQ59" s="133"/>
      <c r="UZV59" s="133"/>
      <c r="VAA59" s="133"/>
      <c r="VAF59" s="133"/>
      <c r="VAK59" s="133"/>
      <c r="VAP59" s="133"/>
      <c r="VAU59" s="133"/>
      <c r="VAZ59" s="133"/>
      <c r="VBE59" s="133"/>
      <c r="VBJ59" s="133"/>
      <c r="VBO59" s="133"/>
      <c r="VBT59" s="133"/>
      <c r="VBY59" s="133"/>
      <c r="VCD59" s="133"/>
      <c r="VCI59" s="133"/>
      <c r="VCN59" s="133"/>
      <c r="VCS59" s="133"/>
      <c r="VCX59" s="133"/>
      <c r="VDC59" s="133"/>
      <c r="VDH59" s="133"/>
      <c r="VDM59" s="133"/>
      <c r="VDR59" s="133"/>
      <c r="VDW59" s="133"/>
      <c r="VEB59" s="133"/>
      <c r="VEG59" s="133"/>
      <c r="VEL59" s="133"/>
      <c r="VEQ59" s="133"/>
      <c r="VEV59" s="133"/>
      <c r="VFA59" s="133"/>
      <c r="VFF59" s="133"/>
      <c r="VFK59" s="133"/>
      <c r="VFP59" s="133"/>
      <c r="VFU59" s="133"/>
      <c r="VFZ59" s="133"/>
      <c r="VGE59" s="133"/>
      <c r="VGJ59" s="133"/>
      <c r="VGO59" s="133"/>
      <c r="VGT59" s="133"/>
      <c r="VGY59" s="133"/>
      <c r="VHD59" s="133"/>
      <c r="VHI59" s="133"/>
      <c r="VHN59" s="133"/>
      <c r="VHS59" s="133"/>
      <c r="VHX59" s="133"/>
      <c r="VIC59" s="133"/>
      <c r="VIH59" s="133"/>
      <c r="VIM59" s="133"/>
      <c r="VIR59" s="133"/>
      <c r="VIW59" s="133"/>
      <c r="VJB59" s="133"/>
      <c r="VJG59" s="133"/>
      <c r="VJL59" s="133"/>
      <c r="VJQ59" s="133"/>
      <c r="VJV59" s="133"/>
      <c r="VKA59" s="133"/>
      <c r="VKF59" s="133"/>
      <c r="VKK59" s="133"/>
      <c r="VKP59" s="133"/>
      <c r="VKU59" s="133"/>
      <c r="VKZ59" s="133"/>
      <c r="VLE59" s="133"/>
      <c r="VLJ59" s="133"/>
      <c r="VLO59" s="133"/>
      <c r="VLT59" s="133"/>
      <c r="VLY59" s="133"/>
      <c r="VMD59" s="133"/>
      <c r="VMI59" s="133"/>
      <c r="VMN59" s="133"/>
      <c r="VMS59" s="133"/>
      <c r="VMX59" s="133"/>
      <c r="VNC59" s="133"/>
      <c r="VNH59" s="133"/>
      <c r="VNM59" s="133"/>
      <c r="VNR59" s="133"/>
      <c r="VNW59" s="133"/>
      <c r="VOB59" s="133"/>
      <c r="VOG59" s="133"/>
      <c r="VOL59" s="133"/>
      <c r="VOQ59" s="133"/>
      <c r="VOV59" s="133"/>
      <c r="VPA59" s="133"/>
      <c r="VPF59" s="133"/>
      <c r="VPK59" s="133"/>
      <c r="VPP59" s="133"/>
      <c r="VPU59" s="133"/>
      <c r="VPZ59" s="133"/>
      <c r="VQE59" s="133"/>
      <c r="VQJ59" s="133"/>
      <c r="VQO59" s="133"/>
      <c r="VQT59" s="133"/>
      <c r="VQY59" s="133"/>
      <c r="VRD59" s="133"/>
      <c r="VRI59" s="133"/>
      <c r="VRN59" s="133"/>
      <c r="VRS59" s="133"/>
      <c r="VRX59" s="133"/>
      <c r="VSC59" s="133"/>
      <c r="VSH59" s="133"/>
      <c r="VSM59" s="133"/>
      <c r="VSR59" s="133"/>
      <c r="VSW59" s="133"/>
      <c r="VTB59" s="133"/>
      <c r="VTG59" s="133"/>
      <c r="VTL59" s="133"/>
      <c r="VTQ59" s="133"/>
      <c r="VTV59" s="133"/>
      <c r="VUA59" s="133"/>
      <c r="VUF59" s="133"/>
      <c r="VUK59" s="133"/>
      <c r="VUP59" s="133"/>
      <c r="VUU59" s="133"/>
      <c r="VUZ59" s="133"/>
      <c r="VVE59" s="133"/>
      <c r="VVJ59" s="133"/>
      <c r="VVO59" s="133"/>
      <c r="VVT59" s="133"/>
      <c r="VVY59" s="133"/>
      <c r="VWD59" s="133"/>
      <c r="VWI59" s="133"/>
      <c r="VWN59" s="133"/>
      <c r="VWS59" s="133"/>
      <c r="VWX59" s="133"/>
      <c r="VXC59" s="133"/>
      <c r="VXH59" s="133"/>
      <c r="VXM59" s="133"/>
      <c r="VXR59" s="133"/>
      <c r="VXW59" s="133"/>
      <c r="VYB59" s="133"/>
      <c r="VYG59" s="133"/>
      <c r="VYL59" s="133"/>
      <c r="VYQ59" s="133"/>
      <c r="VYV59" s="133"/>
      <c r="VZA59" s="133"/>
      <c r="VZF59" s="133"/>
      <c r="VZK59" s="133"/>
      <c r="VZP59" s="133"/>
      <c r="VZU59" s="133"/>
      <c r="VZZ59" s="133"/>
      <c r="WAE59" s="133"/>
      <c r="WAJ59" s="133"/>
      <c r="WAO59" s="133"/>
      <c r="WAT59" s="133"/>
      <c r="WAY59" s="133"/>
      <c r="WBD59" s="133"/>
      <c r="WBI59" s="133"/>
      <c r="WBN59" s="133"/>
      <c r="WBS59" s="133"/>
      <c r="WBX59" s="133"/>
      <c r="WCC59" s="133"/>
      <c r="WCH59" s="133"/>
      <c r="WCM59" s="133"/>
      <c r="WCR59" s="133"/>
      <c r="WCW59" s="133"/>
      <c r="WDB59" s="133"/>
      <c r="WDG59" s="133"/>
      <c r="WDL59" s="133"/>
      <c r="WDQ59" s="133"/>
      <c r="WDV59" s="133"/>
      <c r="WEA59" s="133"/>
      <c r="WEF59" s="133"/>
      <c r="WEK59" s="133"/>
      <c r="WEP59" s="133"/>
      <c r="WEU59" s="133"/>
      <c r="WEZ59" s="133"/>
      <c r="WFE59" s="133"/>
      <c r="WFJ59" s="133"/>
      <c r="WFO59" s="133"/>
      <c r="WFT59" s="133"/>
      <c r="WFY59" s="133"/>
      <c r="WGD59" s="133"/>
      <c r="WGI59" s="133"/>
      <c r="WGN59" s="133"/>
      <c r="WGS59" s="133"/>
      <c r="WGX59" s="133"/>
      <c r="WHC59" s="133"/>
      <c r="WHH59" s="133"/>
      <c r="WHM59" s="133"/>
      <c r="WHR59" s="133"/>
      <c r="WHW59" s="133"/>
      <c r="WIB59" s="133"/>
      <c r="WIG59" s="133"/>
      <c r="WIL59" s="133"/>
      <c r="WIQ59" s="133"/>
      <c r="WIV59" s="133"/>
      <c r="WJA59" s="133"/>
      <c r="WJF59" s="133"/>
      <c r="WJK59" s="133"/>
      <c r="WJP59" s="133"/>
      <c r="WJU59" s="133"/>
      <c r="WJZ59" s="133"/>
      <c r="WKE59" s="133"/>
      <c r="WKJ59" s="133"/>
      <c r="WKO59" s="133"/>
      <c r="WKT59" s="133"/>
      <c r="WKY59" s="133"/>
      <c r="WLD59" s="133"/>
      <c r="WLI59" s="133"/>
      <c r="WLN59" s="133"/>
      <c r="WLS59" s="133"/>
      <c r="WLX59" s="133"/>
      <c r="WMC59" s="133"/>
      <c r="WMH59" s="133"/>
      <c r="WMM59" s="133"/>
      <c r="WMR59" s="133"/>
      <c r="WMW59" s="133"/>
      <c r="WNB59" s="133"/>
      <c r="WNG59" s="133"/>
      <c r="WNL59" s="133"/>
      <c r="WNQ59" s="133"/>
      <c r="WNV59" s="133"/>
      <c r="WOA59" s="133"/>
      <c r="WOF59" s="133"/>
      <c r="WOK59" s="133"/>
      <c r="WOP59" s="133"/>
      <c r="WOU59" s="133"/>
      <c r="WOZ59" s="133"/>
      <c r="WPE59" s="133"/>
      <c r="WPJ59" s="133"/>
      <c r="WPO59" s="133"/>
      <c r="WPT59" s="133"/>
      <c r="WPY59" s="133"/>
      <c r="WQD59" s="133"/>
      <c r="WQI59" s="133"/>
      <c r="WQN59" s="133"/>
      <c r="WQS59" s="133"/>
      <c r="WQX59" s="133"/>
      <c r="WRC59" s="133"/>
      <c r="WRH59" s="133"/>
      <c r="WRM59" s="133"/>
      <c r="WRR59" s="133"/>
      <c r="WRW59" s="133"/>
      <c r="WSB59" s="133"/>
      <c r="WSG59" s="133"/>
      <c r="WSL59" s="133"/>
      <c r="WSQ59" s="133"/>
      <c r="WSV59" s="133"/>
      <c r="WTA59" s="133"/>
      <c r="WTF59" s="133"/>
      <c r="WTK59" s="133"/>
      <c r="WTP59" s="133"/>
      <c r="WTU59" s="133"/>
      <c r="WTZ59" s="133"/>
      <c r="WUE59" s="133"/>
      <c r="WUJ59" s="133"/>
      <c r="WUO59" s="133"/>
      <c r="WUT59" s="133"/>
      <c r="WUY59" s="133"/>
      <c r="WVD59" s="133"/>
      <c r="WVI59" s="133"/>
      <c r="WVN59" s="133"/>
      <c r="WVS59" s="133"/>
      <c r="WVX59" s="133"/>
      <c r="WWC59" s="133"/>
      <c r="WWH59" s="133"/>
      <c r="WWM59" s="133"/>
      <c r="WWR59" s="133"/>
      <c r="WWW59" s="133"/>
      <c r="WXB59" s="133"/>
      <c r="WXG59" s="133"/>
      <c r="WXL59" s="133"/>
      <c r="WXQ59" s="133"/>
      <c r="WXV59" s="133"/>
      <c r="WYA59" s="133"/>
      <c r="WYF59" s="133"/>
      <c r="WYK59" s="133"/>
      <c r="WYP59" s="133"/>
      <c r="WYU59" s="133"/>
      <c r="WYZ59" s="133"/>
      <c r="WZE59" s="133"/>
      <c r="WZJ59" s="133"/>
      <c r="WZO59" s="133"/>
      <c r="WZT59" s="133"/>
      <c r="WZY59" s="133"/>
      <c r="XAD59" s="133"/>
      <c r="XAI59" s="133"/>
      <c r="XAN59" s="133"/>
      <c r="XAS59" s="133"/>
      <c r="XAX59" s="133"/>
      <c r="XBC59" s="133"/>
      <c r="XBH59" s="133"/>
      <c r="XBM59" s="133"/>
      <c r="XBR59" s="133"/>
      <c r="XBW59" s="133"/>
      <c r="XCB59" s="133"/>
      <c r="XCG59" s="133"/>
      <c r="XCL59" s="133"/>
      <c r="XCQ59" s="133"/>
      <c r="XCV59" s="133"/>
      <c r="XDA59" s="133"/>
      <c r="XDF59" s="133"/>
      <c r="XDK59" s="133"/>
      <c r="XDP59" s="133"/>
      <c r="XDU59" s="133"/>
      <c r="XDZ59" s="133"/>
      <c r="XEE59" s="133"/>
      <c r="XEJ59" s="133"/>
      <c r="XEO59" s="133"/>
      <c r="XET59" s="133"/>
      <c r="XEY59" s="133"/>
      <c r="XFD59" s="133"/>
    </row>
    <row r="60" spans="1:1024 1029:2044 2049:3069 3074:4094 4099:5119 5124:6144 6149:7164 7169:8189 8194:9214 9219:10239 10244:11264 11269:12284 12289:13309 13314:14334 14339:15359 15364:16384">
      <c r="A60" s="132" t="s">
        <v>826</v>
      </c>
      <c r="B60" s="132" t="s">
        <v>1496</v>
      </c>
      <c r="C60" s="132" t="s">
        <v>1507</v>
      </c>
      <c r="D60" s="133">
        <v>31839.620000000003</v>
      </c>
      <c r="E60" s="132" t="s">
        <v>822</v>
      </c>
      <c r="I60" s="133"/>
      <c r="N60" s="133"/>
      <c r="S60" s="133"/>
      <c r="X60" s="133"/>
      <c r="AC60" s="133"/>
      <c r="AH60" s="133"/>
      <c r="AM60" s="133"/>
      <c r="AR60" s="133"/>
      <c r="AW60" s="133"/>
      <c r="BB60" s="133"/>
      <c r="BG60" s="133"/>
      <c r="BL60" s="133"/>
      <c r="BQ60" s="133"/>
      <c r="BV60" s="133"/>
      <c r="CA60" s="133"/>
      <c r="CF60" s="133"/>
      <c r="CK60" s="133"/>
      <c r="CP60" s="133"/>
      <c r="CU60" s="133"/>
      <c r="CZ60" s="133"/>
      <c r="DE60" s="133"/>
      <c r="DJ60" s="133"/>
      <c r="DO60" s="133"/>
      <c r="DT60" s="133"/>
      <c r="DY60" s="133"/>
      <c r="ED60" s="133"/>
      <c r="EI60" s="133"/>
      <c r="EN60" s="133"/>
      <c r="ES60" s="133"/>
      <c r="EX60" s="133"/>
      <c r="FC60" s="133"/>
      <c r="FH60" s="133"/>
      <c r="FM60" s="133"/>
      <c r="FR60" s="133"/>
      <c r="FW60" s="133"/>
      <c r="GB60" s="133"/>
      <c r="GG60" s="133"/>
      <c r="GL60" s="133"/>
      <c r="GQ60" s="133"/>
      <c r="GV60" s="133"/>
      <c r="HA60" s="133"/>
      <c r="HF60" s="133"/>
      <c r="HK60" s="133"/>
      <c r="HP60" s="133"/>
      <c r="HU60" s="133"/>
      <c r="HZ60" s="133"/>
      <c r="IE60" s="133"/>
      <c r="IJ60" s="133"/>
      <c r="IO60" s="133"/>
      <c r="IT60" s="133"/>
      <c r="IY60" s="133"/>
      <c r="JD60" s="133"/>
      <c r="JI60" s="133"/>
      <c r="JN60" s="133"/>
      <c r="JS60" s="133"/>
      <c r="JX60" s="133"/>
      <c r="KC60" s="133"/>
      <c r="KH60" s="133"/>
      <c r="KM60" s="133"/>
      <c r="KR60" s="133"/>
      <c r="KW60" s="133"/>
      <c r="LB60" s="133"/>
      <c r="LG60" s="133"/>
      <c r="LL60" s="133"/>
      <c r="LQ60" s="133"/>
      <c r="LV60" s="133"/>
      <c r="MA60" s="133"/>
      <c r="MF60" s="133"/>
      <c r="MK60" s="133"/>
      <c r="MP60" s="133"/>
      <c r="MU60" s="133"/>
      <c r="MZ60" s="133"/>
      <c r="NE60" s="133"/>
      <c r="NJ60" s="133"/>
      <c r="NO60" s="133"/>
      <c r="NT60" s="133"/>
      <c r="NY60" s="133"/>
      <c r="OD60" s="133"/>
      <c r="OI60" s="133"/>
      <c r="ON60" s="133"/>
      <c r="OS60" s="133"/>
      <c r="OX60" s="133"/>
      <c r="PC60" s="133"/>
      <c r="PH60" s="133"/>
      <c r="PM60" s="133"/>
      <c r="PR60" s="133"/>
      <c r="PW60" s="133"/>
      <c r="QB60" s="133"/>
      <c r="QG60" s="133"/>
      <c r="QL60" s="133"/>
      <c r="QQ60" s="133"/>
      <c r="QV60" s="133"/>
      <c r="RA60" s="133"/>
      <c r="RF60" s="133"/>
      <c r="RK60" s="133"/>
      <c r="RP60" s="133"/>
      <c r="RU60" s="133"/>
      <c r="RZ60" s="133"/>
      <c r="SE60" s="133"/>
      <c r="SJ60" s="133"/>
      <c r="SO60" s="133"/>
      <c r="ST60" s="133"/>
      <c r="SY60" s="133"/>
      <c r="TD60" s="133"/>
      <c r="TI60" s="133"/>
      <c r="TN60" s="133"/>
      <c r="TS60" s="133"/>
      <c r="TX60" s="133"/>
      <c r="UC60" s="133"/>
      <c r="UH60" s="133"/>
      <c r="UM60" s="133"/>
      <c r="UR60" s="133"/>
      <c r="UW60" s="133"/>
      <c r="VB60" s="133"/>
      <c r="VG60" s="133"/>
      <c r="VL60" s="133"/>
      <c r="VQ60" s="133"/>
      <c r="VV60" s="133"/>
      <c r="WA60" s="133"/>
      <c r="WF60" s="133"/>
      <c r="WK60" s="133"/>
      <c r="WP60" s="133"/>
      <c r="WU60" s="133"/>
      <c r="WZ60" s="133"/>
      <c r="XE60" s="133"/>
      <c r="XJ60" s="133"/>
      <c r="XO60" s="133"/>
      <c r="XT60" s="133"/>
      <c r="XY60" s="133"/>
      <c r="YD60" s="133"/>
      <c r="YI60" s="133"/>
      <c r="YN60" s="133"/>
      <c r="YS60" s="133"/>
      <c r="YX60" s="133"/>
      <c r="ZC60" s="133"/>
      <c r="ZH60" s="133"/>
      <c r="ZM60" s="133"/>
      <c r="ZR60" s="133"/>
      <c r="ZW60" s="133"/>
      <c r="AAB60" s="133"/>
      <c r="AAG60" s="133"/>
      <c r="AAL60" s="133"/>
      <c r="AAQ60" s="133"/>
      <c r="AAV60" s="133"/>
      <c r="ABA60" s="133"/>
      <c r="ABF60" s="133"/>
      <c r="ABK60" s="133"/>
      <c r="ABP60" s="133"/>
      <c r="ABU60" s="133"/>
      <c r="ABZ60" s="133"/>
      <c r="ACE60" s="133"/>
      <c r="ACJ60" s="133"/>
      <c r="ACO60" s="133"/>
      <c r="ACT60" s="133"/>
      <c r="ACY60" s="133"/>
      <c r="ADD60" s="133"/>
      <c r="ADI60" s="133"/>
      <c r="ADN60" s="133"/>
      <c r="ADS60" s="133"/>
      <c r="ADX60" s="133"/>
      <c r="AEC60" s="133"/>
      <c r="AEH60" s="133"/>
      <c r="AEM60" s="133"/>
      <c r="AER60" s="133"/>
      <c r="AEW60" s="133"/>
      <c r="AFB60" s="133"/>
      <c r="AFG60" s="133"/>
      <c r="AFL60" s="133"/>
      <c r="AFQ60" s="133"/>
      <c r="AFV60" s="133"/>
      <c r="AGA60" s="133"/>
      <c r="AGF60" s="133"/>
      <c r="AGK60" s="133"/>
      <c r="AGP60" s="133"/>
      <c r="AGU60" s="133"/>
      <c r="AGZ60" s="133"/>
      <c r="AHE60" s="133"/>
      <c r="AHJ60" s="133"/>
      <c r="AHO60" s="133"/>
      <c r="AHT60" s="133"/>
      <c r="AHY60" s="133"/>
      <c r="AID60" s="133"/>
      <c r="AII60" s="133"/>
      <c r="AIN60" s="133"/>
      <c r="AIS60" s="133"/>
      <c r="AIX60" s="133"/>
      <c r="AJC60" s="133"/>
      <c r="AJH60" s="133"/>
      <c r="AJM60" s="133"/>
      <c r="AJR60" s="133"/>
      <c r="AJW60" s="133"/>
      <c r="AKB60" s="133"/>
      <c r="AKG60" s="133"/>
      <c r="AKL60" s="133"/>
      <c r="AKQ60" s="133"/>
      <c r="AKV60" s="133"/>
      <c r="ALA60" s="133"/>
      <c r="ALF60" s="133"/>
      <c r="ALK60" s="133"/>
      <c r="ALP60" s="133"/>
      <c r="ALU60" s="133"/>
      <c r="ALZ60" s="133"/>
      <c r="AME60" s="133"/>
      <c r="AMJ60" s="133"/>
      <c r="AMO60" s="133"/>
      <c r="AMT60" s="133"/>
      <c r="AMY60" s="133"/>
      <c r="AND60" s="133"/>
      <c r="ANI60" s="133"/>
      <c r="ANN60" s="133"/>
      <c r="ANS60" s="133"/>
      <c r="ANX60" s="133"/>
      <c r="AOC60" s="133"/>
      <c r="AOH60" s="133"/>
      <c r="AOM60" s="133"/>
      <c r="AOR60" s="133"/>
      <c r="AOW60" s="133"/>
      <c r="APB60" s="133"/>
      <c r="APG60" s="133"/>
      <c r="APL60" s="133"/>
      <c r="APQ60" s="133"/>
      <c r="APV60" s="133"/>
      <c r="AQA60" s="133"/>
      <c r="AQF60" s="133"/>
      <c r="AQK60" s="133"/>
      <c r="AQP60" s="133"/>
      <c r="AQU60" s="133"/>
      <c r="AQZ60" s="133"/>
      <c r="ARE60" s="133"/>
      <c r="ARJ60" s="133"/>
      <c r="ARO60" s="133"/>
      <c r="ART60" s="133"/>
      <c r="ARY60" s="133"/>
      <c r="ASD60" s="133"/>
      <c r="ASI60" s="133"/>
      <c r="ASN60" s="133"/>
      <c r="ASS60" s="133"/>
      <c r="ASX60" s="133"/>
      <c r="ATC60" s="133"/>
      <c r="ATH60" s="133"/>
      <c r="ATM60" s="133"/>
      <c r="ATR60" s="133"/>
      <c r="ATW60" s="133"/>
      <c r="AUB60" s="133"/>
      <c r="AUG60" s="133"/>
      <c r="AUL60" s="133"/>
      <c r="AUQ60" s="133"/>
      <c r="AUV60" s="133"/>
      <c r="AVA60" s="133"/>
      <c r="AVF60" s="133"/>
      <c r="AVK60" s="133"/>
      <c r="AVP60" s="133"/>
      <c r="AVU60" s="133"/>
      <c r="AVZ60" s="133"/>
      <c r="AWE60" s="133"/>
      <c r="AWJ60" s="133"/>
      <c r="AWO60" s="133"/>
      <c r="AWT60" s="133"/>
      <c r="AWY60" s="133"/>
      <c r="AXD60" s="133"/>
      <c r="AXI60" s="133"/>
      <c r="AXN60" s="133"/>
      <c r="AXS60" s="133"/>
      <c r="AXX60" s="133"/>
      <c r="AYC60" s="133"/>
      <c r="AYH60" s="133"/>
      <c r="AYM60" s="133"/>
      <c r="AYR60" s="133"/>
      <c r="AYW60" s="133"/>
      <c r="AZB60" s="133"/>
      <c r="AZG60" s="133"/>
      <c r="AZL60" s="133"/>
      <c r="AZQ60" s="133"/>
      <c r="AZV60" s="133"/>
      <c r="BAA60" s="133"/>
      <c r="BAF60" s="133"/>
      <c r="BAK60" s="133"/>
      <c r="BAP60" s="133"/>
      <c r="BAU60" s="133"/>
      <c r="BAZ60" s="133"/>
      <c r="BBE60" s="133"/>
      <c r="BBJ60" s="133"/>
      <c r="BBO60" s="133"/>
      <c r="BBT60" s="133"/>
      <c r="BBY60" s="133"/>
      <c r="BCD60" s="133"/>
      <c r="BCI60" s="133"/>
      <c r="BCN60" s="133"/>
      <c r="BCS60" s="133"/>
      <c r="BCX60" s="133"/>
      <c r="BDC60" s="133"/>
      <c r="BDH60" s="133"/>
      <c r="BDM60" s="133"/>
      <c r="BDR60" s="133"/>
      <c r="BDW60" s="133"/>
      <c r="BEB60" s="133"/>
      <c r="BEG60" s="133"/>
      <c r="BEL60" s="133"/>
      <c r="BEQ60" s="133"/>
      <c r="BEV60" s="133"/>
      <c r="BFA60" s="133"/>
      <c r="BFF60" s="133"/>
      <c r="BFK60" s="133"/>
      <c r="BFP60" s="133"/>
      <c r="BFU60" s="133"/>
      <c r="BFZ60" s="133"/>
      <c r="BGE60" s="133"/>
      <c r="BGJ60" s="133"/>
      <c r="BGO60" s="133"/>
      <c r="BGT60" s="133"/>
      <c r="BGY60" s="133"/>
      <c r="BHD60" s="133"/>
      <c r="BHI60" s="133"/>
      <c r="BHN60" s="133"/>
      <c r="BHS60" s="133"/>
      <c r="BHX60" s="133"/>
      <c r="BIC60" s="133"/>
      <c r="BIH60" s="133"/>
      <c r="BIM60" s="133"/>
      <c r="BIR60" s="133"/>
      <c r="BIW60" s="133"/>
      <c r="BJB60" s="133"/>
      <c r="BJG60" s="133"/>
      <c r="BJL60" s="133"/>
      <c r="BJQ60" s="133"/>
      <c r="BJV60" s="133"/>
      <c r="BKA60" s="133"/>
      <c r="BKF60" s="133"/>
      <c r="BKK60" s="133"/>
      <c r="BKP60" s="133"/>
      <c r="BKU60" s="133"/>
      <c r="BKZ60" s="133"/>
      <c r="BLE60" s="133"/>
      <c r="BLJ60" s="133"/>
      <c r="BLO60" s="133"/>
      <c r="BLT60" s="133"/>
      <c r="BLY60" s="133"/>
      <c r="BMD60" s="133"/>
      <c r="BMI60" s="133"/>
      <c r="BMN60" s="133"/>
      <c r="BMS60" s="133"/>
      <c r="BMX60" s="133"/>
      <c r="BNC60" s="133"/>
      <c r="BNH60" s="133"/>
      <c r="BNM60" s="133"/>
      <c r="BNR60" s="133"/>
      <c r="BNW60" s="133"/>
      <c r="BOB60" s="133"/>
      <c r="BOG60" s="133"/>
      <c r="BOL60" s="133"/>
      <c r="BOQ60" s="133"/>
      <c r="BOV60" s="133"/>
      <c r="BPA60" s="133"/>
      <c r="BPF60" s="133"/>
      <c r="BPK60" s="133"/>
      <c r="BPP60" s="133"/>
      <c r="BPU60" s="133"/>
      <c r="BPZ60" s="133"/>
      <c r="BQE60" s="133"/>
      <c r="BQJ60" s="133"/>
      <c r="BQO60" s="133"/>
      <c r="BQT60" s="133"/>
      <c r="BQY60" s="133"/>
      <c r="BRD60" s="133"/>
      <c r="BRI60" s="133"/>
      <c r="BRN60" s="133"/>
      <c r="BRS60" s="133"/>
      <c r="BRX60" s="133"/>
      <c r="BSC60" s="133"/>
      <c r="BSH60" s="133"/>
      <c r="BSM60" s="133"/>
      <c r="BSR60" s="133"/>
      <c r="BSW60" s="133"/>
      <c r="BTB60" s="133"/>
      <c r="BTG60" s="133"/>
      <c r="BTL60" s="133"/>
      <c r="BTQ60" s="133"/>
      <c r="BTV60" s="133"/>
      <c r="BUA60" s="133"/>
      <c r="BUF60" s="133"/>
      <c r="BUK60" s="133"/>
      <c r="BUP60" s="133"/>
      <c r="BUU60" s="133"/>
      <c r="BUZ60" s="133"/>
      <c r="BVE60" s="133"/>
      <c r="BVJ60" s="133"/>
      <c r="BVO60" s="133"/>
      <c r="BVT60" s="133"/>
      <c r="BVY60" s="133"/>
      <c r="BWD60" s="133"/>
      <c r="BWI60" s="133"/>
      <c r="BWN60" s="133"/>
      <c r="BWS60" s="133"/>
      <c r="BWX60" s="133"/>
      <c r="BXC60" s="133"/>
      <c r="BXH60" s="133"/>
      <c r="BXM60" s="133"/>
      <c r="BXR60" s="133"/>
      <c r="BXW60" s="133"/>
      <c r="BYB60" s="133"/>
      <c r="BYG60" s="133"/>
      <c r="BYL60" s="133"/>
      <c r="BYQ60" s="133"/>
      <c r="BYV60" s="133"/>
      <c r="BZA60" s="133"/>
      <c r="BZF60" s="133"/>
      <c r="BZK60" s="133"/>
      <c r="BZP60" s="133"/>
      <c r="BZU60" s="133"/>
      <c r="BZZ60" s="133"/>
      <c r="CAE60" s="133"/>
      <c r="CAJ60" s="133"/>
      <c r="CAO60" s="133"/>
      <c r="CAT60" s="133"/>
      <c r="CAY60" s="133"/>
      <c r="CBD60" s="133"/>
      <c r="CBI60" s="133"/>
      <c r="CBN60" s="133"/>
      <c r="CBS60" s="133"/>
      <c r="CBX60" s="133"/>
      <c r="CCC60" s="133"/>
      <c r="CCH60" s="133"/>
      <c r="CCM60" s="133"/>
      <c r="CCR60" s="133"/>
      <c r="CCW60" s="133"/>
      <c r="CDB60" s="133"/>
      <c r="CDG60" s="133"/>
      <c r="CDL60" s="133"/>
      <c r="CDQ60" s="133"/>
      <c r="CDV60" s="133"/>
      <c r="CEA60" s="133"/>
      <c r="CEF60" s="133"/>
      <c r="CEK60" s="133"/>
      <c r="CEP60" s="133"/>
      <c r="CEU60" s="133"/>
      <c r="CEZ60" s="133"/>
      <c r="CFE60" s="133"/>
      <c r="CFJ60" s="133"/>
      <c r="CFO60" s="133"/>
      <c r="CFT60" s="133"/>
      <c r="CFY60" s="133"/>
      <c r="CGD60" s="133"/>
      <c r="CGI60" s="133"/>
      <c r="CGN60" s="133"/>
      <c r="CGS60" s="133"/>
      <c r="CGX60" s="133"/>
      <c r="CHC60" s="133"/>
      <c r="CHH60" s="133"/>
      <c r="CHM60" s="133"/>
      <c r="CHR60" s="133"/>
      <c r="CHW60" s="133"/>
      <c r="CIB60" s="133"/>
      <c r="CIG60" s="133"/>
      <c r="CIL60" s="133"/>
      <c r="CIQ60" s="133"/>
      <c r="CIV60" s="133"/>
      <c r="CJA60" s="133"/>
      <c r="CJF60" s="133"/>
      <c r="CJK60" s="133"/>
      <c r="CJP60" s="133"/>
      <c r="CJU60" s="133"/>
      <c r="CJZ60" s="133"/>
      <c r="CKE60" s="133"/>
      <c r="CKJ60" s="133"/>
      <c r="CKO60" s="133"/>
      <c r="CKT60" s="133"/>
      <c r="CKY60" s="133"/>
      <c r="CLD60" s="133"/>
      <c r="CLI60" s="133"/>
      <c r="CLN60" s="133"/>
      <c r="CLS60" s="133"/>
      <c r="CLX60" s="133"/>
      <c r="CMC60" s="133"/>
      <c r="CMH60" s="133"/>
      <c r="CMM60" s="133"/>
      <c r="CMR60" s="133"/>
      <c r="CMW60" s="133"/>
      <c r="CNB60" s="133"/>
      <c r="CNG60" s="133"/>
      <c r="CNL60" s="133"/>
      <c r="CNQ60" s="133"/>
      <c r="CNV60" s="133"/>
      <c r="COA60" s="133"/>
      <c r="COF60" s="133"/>
      <c r="COK60" s="133"/>
      <c r="COP60" s="133"/>
      <c r="COU60" s="133"/>
      <c r="COZ60" s="133"/>
      <c r="CPE60" s="133"/>
      <c r="CPJ60" s="133"/>
      <c r="CPO60" s="133"/>
      <c r="CPT60" s="133"/>
      <c r="CPY60" s="133"/>
      <c r="CQD60" s="133"/>
      <c r="CQI60" s="133"/>
      <c r="CQN60" s="133"/>
      <c r="CQS60" s="133"/>
      <c r="CQX60" s="133"/>
      <c r="CRC60" s="133"/>
      <c r="CRH60" s="133"/>
      <c r="CRM60" s="133"/>
      <c r="CRR60" s="133"/>
      <c r="CRW60" s="133"/>
      <c r="CSB60" s="133"/>
      <c r="CSG60" s="133"/>
      <c r="CSL60" s="133"/>
      <c r="CSQ60" s="133"/>
      <c r="CSV60" s="133"/>
      <c r="CTA60" s="133"/>
      <c r="CTF60" s="133"/>
      <c r="CTK60" s="133"/>
      <c r="CTP60" s="133"/>
      <c r="CTU60" s="133"/>
      <c r="CTZ60" s="133"/>
      <c r="CUE60" s="133"/>
      <c r="CUJ60" s="133"/>
      <c r="CUO60" s="133"/>
      <c r="CUT60" s="133"/>
      <c r="CUY60" s="133"/>
      <c r="CVD60" s="133"/>
      <c r="CVI60" s="133"/>
      <c r="CVN60" s="133"/>
      <c r="CVS60" s="133"/>
      <c r="CVX60" s="133"/>
      <c r="CWC60" s="133"/>
      <c r="CWH60" s="133"/>
      <c r="CWM60" s="133"/>
      <c r="CWR60" s="133"/>
      <c r="CWW60" s="133"/>
      <c r="CXB60" s="133"/>
      <c r="CXG60" s="133"/>
      <c r="CXL60" s="133"/>
      <c r="CXQ60" s="133"/>
      <c r="CXV60" s="133"/>
      <c r="CYA60" s="133"/>
      <c r="CYF60" s="133"/>
      <c r="CYK60" s="133"/>
      <c r="CYP60" s="133"/>
      <c r="CYU60" s="133"/>
      <c r="CYZ60" s="133"/>
      <c r="CZE60" s="133"/>
      <c r="CZJ60" s="133"/>
      <c r="CZO60" s="133"/>
      <c r="CZT60" s="133"/>
      <c r="CZY60" s="133"/>
      <c r="DAD60" s="133"/>
      <c r="DAI60" s="133"/>
      <c r="DAN60" s="133"/>
      <c r="DAS60" s="133"/>
      <c r="DAX60" s="133"/>
      <c r="DBC60" s="133"/>
      <c r="DBH60" s="133"/>
      <c r="DBM60" s="133"/>
      <c r="DBR60" s="133"/>
      <c r="DBW60" s="133"/>
      <c r="DCB60" s="133"/>
      <c r="DCG60" s="133"/>
      <c r="DCL60" s="133"/>
      <c r="DCQ60" s="133"/>
      <c r="DCV60" s="133"/>
      <c r="DDA60" s="133"/>
      <c r="DDF60" s="133"/>
      <c r="DDK60" s="133"/>
      <c r="DDP60" s="133"/>
      <c r="DDU60" s="133"/>
      <c r="DDZ60" s="133"/>
      <c r="DEE60" s="133"/>
      <c r="DEJ60" s="133"/>
      <c r="DEO60" s="133"/>
      <c r="DET60" s="133"/>
      <c r="DEY60" s="133"/>
      <c r="DFD60" s="133"/>
      <c r="DFI60" s="133"/>
      <c r="DFN60" s="133"/>
      <c r="DFS60" s="133"/>
      <c r="DFX60" s="133"/>
      <c r="DGC60" s="133"/>
      <c r="DGH60" s="133"/>
      <c r="DGM60" s="133"/>
      <c r="DGR60" s="133"/>
      <c r="DGW60" s="133"/>
      <c r="DHB60" s="133"/>
      <c r="DHG60" s="133"/>
      <c r="DHL60" s="133"/>
      <c r="DHQ60" s="133"/>
      <c r="DHV60" s="133"/>
      <c r="DIA60" s="133"/>
      <c r="DIF60" s="133"/>
      <c r="DIK60" s="133"/>
      <c r="DIP60" s="133"/>
      <c r="DIU60" s="133"/>
      <c r="DIZ60" s="133"/>
      <c r="DJE60" s="133"/>
      <c r="DJJ60" s="133"/>
      <c r="DJO60" s="133"/>
      <c r="DJT60" s="133"/>
      <c r="DJY60" s="133"/>
      <c r="DKD60" s="133"/>
      <c r="DKI60" s="133"/>
      <c r="DKN60" s="133"/>
      <c r="DKS60" s="133"/>
      <c r="DKX60" s="133"/>
      <c r="DLC60" s="133"/>
      <c r="DLH60" s="133"/>
      <c r="DLM60" s="133"/>
      <c r="DLR60" s="133"/>
      <c r="DLW60" s="133"/>
      <c r="DMB60" s="133"/>
      <c r="DMG60" s="133"/>
      <c r="DML60" s="133"/>
      <c r="DMQ60" s="133"/>
      <c r="DMV60" s="133"/>
      <c r="DNA60" s="133"/>
      <c r="DNF60" s="133"/>
      <c r="DNK60" s="133"/>
      <c r="DNP60" s="133"/>
      <c r="DNU60" s="133"/>
      <c r="DNZ60" s="133"/>
      <c r="DOE60" s="133"/>
      <c r="DOJ60" s="133"/>
      <c r="DOO60" s="133"/>
      <c r="DOT60" s="133"/>
      <c r="DOY60" s="133"/>
      <c r="DPD60" s="133"/>
      <c r="DPI60" s="133"/>
      <c r="DPN60" s="133"/>
      <c r="DPS60" s="133"/>
      <c r="DPX60" s="133"/>
      <c r="DQC60" s="133"/>
      <c r="DQH60" s="133"/>
      <c r="DQM60" s="133"/>
      <c r="DQR60" s="133"/>
      <c r="DQW60" s="133"/>
      <c r="DRB60" s="133"/>
      <c r="DRG60" s="133"/>
      <c r="DRL60" s="133"/>
      <c r="DRQ60" s="133"/>
      <c r="DRV60" s="133"/>
      <c r="DSA60" s="133"/>
      <c r="DSF60" s="133"/>
      <c r="DSK60" s="133"/>
      <c r="DSP60" s="133"/>
      <c r="DSU60" s="133"/>
      <c r="DSZ60" s="133"/>
      <c r="DTE60" s="133"/>
      <c r="DTJ60" s="133"/>
      <c r="DTO60" s="133"/>
      <c r="DTT60" s="133"/>
      <c r="DTY60" s="133"/>
      <c r="DUD60" s="133"/>
      <c r="DUI60" s="133"/>
      <c r="DUN60" s="133"/>
      <c r="DUS60" s="133"/>
      <c r="DUX60" s="133"/>
      <c r="DVC60" s="133"/>
      <c r="DVH60" s="133"/>
      <c r="DVM60" s="133"/>
      <c r="DVR60" s="133"/>
      <c r="DVW60" s="133"/>
      <c r="DWB60" s="133"/>
      <c r="DWG60" s="133"/>
      <c r="DWL60" s="133"/>
      <c r="DWQ60" s="133"/>
      <c r="DWV60" s="133"/>
      <c r="DXA60" s="133"/>
      <c r="DXF60" s="133"/>
      <c r="DXK60" s="133"/>
      <c r="DXP60" s="133"/>
      <c r="DXU60" s="133"/>
      <c r="DXZ60" s="133"/>
      <c r="DYE60" s="133"/>
      <c r="DYJ60" s="133"/>
      <c r="DYO60" s="133"/>
      <c r="DYT60" s="133"/>
      <c r="DYY60" s="133"/>
      <c r="DZD60" s="133"/>
      <c r="DZI60" s="133"/>
      <c r="DZN60" s="133"/>
      <c r="DZS60" s="133"/>
      <c r="DZX60" s="133"/>
      <c r="EAC60" s="133"/>
      <c r="EAH60" s="133"/>
      <c r="EAM60" s="133"/>
      <c r="EAR60" s="133"/>
      <c r="EAW60" s="133"/>
      <c r="EBB60" s="133"/>
      <c r="EBG60" s="133"/>
      <c r="EBL60" s="133"/>
      <c r="EBQ60" s="133"/>
      <c r="EBV60" s="133"/>
      <c r="ECA60" s="133"/>
      <c r="ECF60" s="133"/>
      <c r="ECK60" s="133"/>
      <c r="ECP60" s="133"/>
      <c r="ECU60" s="133"/>
      <c r="ECZ60" s="133"/>
      <c r="EDE60" s="133"/>
      <c r="EDJ60" s="133"/>
      <c r="EDO60" s="133"/>
      <c r="EDT60" s="133"/>
      <c r="EDY60" s="133"/>
      <c r="EED60" s="133"/>
      <c r="EEI60" s="133"/>
      <c r="EEN60" s="133"/>
      <c r="EES60" s="133"/>
      <c r="EEX60" s="133"/>
      <c r="EFC60" s="133"/>
      <c r="EFH60" s="133"/>
      <c r="EFM60" s="133"/>
      <c r="EFR60" s="133"/>
      <c r="EFW60" s="133"/>
      <c r="EGB60" s="133"/>
      <c r="EGG60" s="133"/>
      <c r="EGL60" s="133"/>
      <c r="EGQ60" s="133"/>
      <c r="EGV60" s="133"/>
      <c r="EHA60" s="133"/>
      <c r="EHF60" s="133"/>
      <c r="EHK60" s="133"/>
      <c r="EHP60" s="133"/>
      <c r="EHU60" s="133"/>
      <c r="EHZ60" s="133"/>
      <c r="EIE60" s="133"/>
      <c r="EIJ60" s="133"/>
      <c r="EIO60" s="133"/>
      <c r="EIT60" s="133"/>
      <c r="EIY60" s="133"/>
      <c r="EJD60" s="133"/>
      <c r="EJI60" s="133"/>
      <c r="EJN60" s="133"/>
      <c r="EJS60" s="133"/>
      <c r="EJX60" s="133"/>
      <c r="EKC60" s="133"/>
      <c r="EKH60" s="133"/>
      <c r="EKM60" s="133"/>
      <c r="EKR60" s="133"/>
      <c r="EKW60" s="133"/>
      <c r="ELB60" s="133"/>
      <c r="ELG60" s="133"/>
      <c r="ELL60" s="133"/>
      <c r="ELQ60" s="133"/>
      <c r="ELV60" s="133"/>
      <c r="EMA60" s="133"/>
      <c r="EMF60" s="133"/>
      <c r="EMK60" s="133"/>
      <c r="EMP60" s="133"/>
      <c r="EMU60" s="133"/>
      <c r="EMZ60" s="133"/>
      <c r="ENE60" s="133"/>
      <c r="ENJ60" s="133"/>
      <c r="ENO60" s="133"/>
      <c r="ENT60" s="133"/>
      <c r="ENY60" s="133"/>
      <c r="EOD60" s="133"/>
      <c r="EOI60" s="133"/>
      <c r="EON60" s="133"/>
      <c r="EOS60" s="133"/>
      <c r="EOX60" s="133"/>
      <c r="EPC60" s="133"/>
      <c r="EPH60" s="133"/>
      <c r="EPM60" s="133"/>
      <c r="EPR60" s="133"/>
      <c r="EPW60" s="133"/>
      <c r="EQB60" s="133"/>
      <c r="EQG60" s="133"/>
      <c r="EQL60" s="133"/>
      <c r="EQQ60" s="133"/>
      <c r="EQV60" s="133"/>
      <c r="ERA60" s="133"/>
      <c r="ERF60" s="133"/>
      <c r="ERK60" s="133"/>
      <c r="ERP60" s="133"/>
      <c r="ERU60" s="133"/>
      <c r="ERZ60" s="133"/>
      <c r="ESE60" s="133"/>
      <c r="ESJ60" s="133"/>
      <c r="ESO60" s="133"/>
      <c r="EST60" s="133"/>
      <c r="ESY60" s="133"/>
      <c r="ETD60" s="133"/>
      <c r="ETI60" s="133"/>
      <c r="ETN60" s="133"/>
      <c r="ETS60" s="133"/>
      <c r="ETX60" s="133"/>
      <c r="EUC60" s="133"/>
      <c r="EUH60" s="133"/>
      <c r="EUM60" s="133"/>
      <c r="EUR60" s="133"/>
      <c r="EUW60" s="133"/>
      <c r="EVB60" s="133"/>
      <c r="EVG60" s="133"/>
      <c r="EVL60" s="133"/>
      <c r="EVQ60" s="133"/>
      <c r="EVV60" s="133"/>
      <c r="EWA60" s="133"/>
      <c r="EWF60" s="133"/>
      <c r="EWK60" s="133"/>
      <c r="EWP60" s="133"/>
      <c r="EWU60" s="133"/>
      <c r="EWZ60" s="133"/>
      <c r="EXE60" s="133"/>
      <c r="EXJ60" s="133"/>
      <c r="EXO60" s="133"/>
      <c r="EXT60" s="133"/>
      <c r="EXY60" s="133"/>
      <c r="EYD60" s="133"/>
      <c r="EYI60" s="133"/>
      <c r="EYN60" s="133"/>
      <c r="EYS60" s="133"/>
      <c r="EYX60" s="133"/>
      <c r="EZC60" s="133"/>
      <c r="EZH60" s="133"/>
      <c r="EZM60" s="133"/>
      <c r="EZR60" s="133"/>
      <c r="EZW60" s="133"/>
      <c r="FAB60" s="133"/>
      <c r="FAG60" s="133"/>
      <c r="FAL60" s="133"/>
      <c r="FAQ60" s="133"/>
      <c r="FAV60" s="133"/>
      <c r="FBA60" s="133"/>
      <c r="FBF60" s="133"/>
      <c r="FBK60" s="133"/>
      <c r="FBP60" s="133"/>
      <c r="FBU60" s="133"/>
      <c r="FBZ60" s="133"/>
      <c r="FCE60" s="133"/>
      <c r="FCJ60" s="133"/>
      <c r="FCO60" s="133"/>
      <c r="FCT60" s="133"/>
      <c r="FCY60" s="133"/>
      <c r="FDD60" s="133"/>
      <c r="FDI60" s="133"/>
      <c r="FDN60" s="133"/>
      <c r="FDS60" s="133"/>
      <c r="FDX60" s="133"/>
      <c r="FEC60" s="133"/>
      <c r="FEH60" s="133"/>
      <c r="FEM60" s="133"/>
      <c r="FER60" s="133"/>
      <c r="FEW60" s="133"/>
      <c r="FFB60" s="133"/>
      <c r="FFG60" s="133"/>
      <c r="FFL60" s="133"/>
      <c r="FFQ60" s="133"/>
      <c r="FFV60" s="133"/>
      <c r="FGA60" s="133"/>
      <c r="FGF60" s="133"/>
      <c r="FGK60" s="133"/>
      <c r="FGP60" s="133"/>
      <c r="FGU60" s="133"/>
      <c r="FGZ60" s="133"/>
      <c r="FHE60" s="133"/>
      <c r="FHJ60" s="133"/>
      <c r="FHO60" s="133"/>
      <c r="FHT60" s="133"/>
      <c r="FHY60" s="133"/>
      <c r="FID60" s="133"/>
      <c r="FII60" s="133"/>
      <c r="FIN60" s="133"/>
      <c r="FIS60" s="133"/>
      <c r="FIX60" s="133"/>
      <c r="FJC60" s="133"/>
      <c r="FJH60" s="133"/>
      <c r="FJM60" s="133"/>
      <c r="FJR60" s="133"/>
      <c r="FJW60" s="133"/>
      <c r="FKB60" s="133"/>
      <c r="FKG60" s="133"/>
      <c r="FKL60" s="133"/>
      <c r="FKQ60" s="133"/>
      <c r="FKV60" s="133"/>
      <c r="FLA60" s="133"/>
      <c r="FLF60" s="133"/>
      <c r="FLK60" s="133"/>
      <c r="FLP60" s="133"/>
      <c r="FLU60" s="133"/>
      <c r="FLZ60" s="133"/>
      <c r="FME60" s="133"/>
      <c r="FMJ60" s="133"/>
      <c r="FMO60" s="133"/>
      <c r="FMT60" s="133"/>
      <c r="FMY60" s="133"/>
      <c r="FND60" s="133"/>
      <c r="FNI60" s="133"/>
      <c r="FNN60" s="133"/>
      <c r="FNS60" s="133"/>
      <c r="FNX60" s="133"/>
      <c r="FOC60" s="133"/>
      <c r="FOH60" s="133"/>
      <c r="FOM60" s="133"/>
      <c r="FOR60" s="133"/>
      <c r="FOW60" s="133"/>
      <c r="FPB60" s="133"/>
      <c r="FPG60" s="133"/>
      <c r="FPL60" s="133"/>
      <c r="FPQ60" s="133"/>
      <c r="FPV60" s="133"/>
      <c r="FQA60" s="133"/>
      <c r="FQF60" s="133"/>
      <c r="FQK60" s="133"/>
      <c r="FQP60" s="133"/>
      <c r="FQU60" s="133"/>
      <c r="FQZ60" s="133"/>
      <c r="FRE60" s="133"/>
      <c r="FRJ60" s="133"/>
      <c r="FRO60" s="133"/>
      <c r="FRT60" s="133"/>
      <c r="FRY60" s="133"/>
      <c r="FSD60" s="133"/>
      <c r="FSI60" s="133"/>
      <c r="FSN60" s="133"/>
      <c r="FSS60" s="133"/>
      <c r="FSX60" s="133"/>
      <c r="FTC60" s="133"/>
      <c r="FTH60" s="133"/>
      <c r="FTM60" s="133"/>
      <c r="FTR60" s="133"/>
      <c r="FTW60" s="133"/>
      <c r="FUB60" s="133"/>
      <c r="FUG60" s="133"/>
      <c r="FUL60" s="133"/>
      <c r="FUQ60" s="133"/>
      <c r="FUV60" s="133"/>
      <c r="FVA60" s="133"/>
      <c r="FVF60" s="133"/>
      <c r="FVK60" s="133"/>
      <c r="FVP60" s="133"/>
      <c r="FVU60" s="133"/>
      <c r="FVZ60" s="133"/>
      <c r="FWE60" s="133"/>
      <c r="FWJ60" s="133"/>
      <c r="FWO60" s="133"/>
      <c r="FWT60" s="133"/>
      <c r="FWY60" s="133"/>
      <c r="FXD60" s="133"/>
      <c r="FXI60" s="133"/>
      <c r="FXN60" s="133"/>
      <c r="FXS60" s="133"/>
      <c r="FXX60" s="133"/>
      <c r="FYC60" s="133"/>
      <c r="FYH60" s="133"/>
      <c r="FYM60" s="133"/>
      <c r="FYR60" s="133"/>
      <c r="FYW60" s="133"/>
      <c r="FZB60" s="133"/>
      <c r="FZG60" s="133"/>
      <c r="FZL60" s="133"/>
      <c r="FZQ60" s="133"/>
      <c r="FZV60" s="133"/>
      <c r="GAA60" s="133"/>
      <c r="GAF60" s="133"/>
      <c r="GAK60" s="133"/>
      <c r="GAP60" s="133"/>
      <c r="GAU60" s="133"/>
      <c r="GAZ60" s="133"/>
      <c r="GBE60" s="133"/>
      <c r="GBJ60" s="133"/>
      <c r="GBO60" s="133"/>
      <c r="GBT60" s="133"/>
      <c r="GBY60" s="133"/>
      <c r="GCD60" s="133"/>
      <c r="GCI60" s="133"/>
      <c r="GCN60" s="133"/>
      <c r="GCS60" s="133"/>
      <c r="GCX60" s="133"/>
      <c r="GDC60" s="133"/>
      <c r="GDH60" s="133"/>
      <c r="GDM60" s="133"/>
      <c r="GDR60" s="133"/>
      <c r="GDW60" s="133"/>
      <c r="GEB60" s="133"/>
      <c r="GEG60" s="133"/>
      <c r="GEL60" s="133"/>
      <c r="GEQ60" s="133"/>
      <c r="GEV60" s="133"/>
      <c r="GFA60" s="133"/>
      <c r="GFF60" s="133"/>
      <c r="GFK60" s="133"/>
      <c r="GFP60" s="133"/>
      <c r="GFU60" s="133"/>
      <c r="GFZ60" s="133"/>
      <c r="GGE60" s="133"/>
      <c r="GGJ60" s="133"/>
      <c r="GGO60" s="133"/>
      <c r="GGT60" s="133"/>
      <c r="GGY60" s="133"/>
      <c r="GHD60" s="133"/>
      <c r="GHI60" s="133"/>
      <c r="GHN60" s="133"/>
      <c r="GHS60" s="133"/>
      <c r="GHX60" s="133"/>
      <c r="GIC60" s="133"/>
      <c r="GIH60" s="133"/>
      <c r="GIM60" s="133"/>
      <c r="GIR60" s="133"/>
      <c r="GIW60" s="133"/>
      <c r="GJB60" s="133"/>
      <c r="GJG60" s="133"/>
      <c r="GJL60" s="133"/>
      <c r="GJQ60" s="133"/>
      <c r="GJV60" s="133"/>
      <c r="GKA60" s="133"/>
      <c r="GKF60" s="133"/>
      <c r="GKK60" s="133"/>
      <c r="GKP60" s="133"/>
      <c r="GKU60" s="133"/>
      <c r="GKZ60" s="133"/>
      <c r="GLE60" s="133"/>
      <c r="GLJ60" s="133"/>
      <c r="GLO60" s="133"/>
      <c r="GLT60" s="133"/>
      <c r="GLY60" s="133"/>
      <c r="GMD60" s="133"/>
      <c r="GMI60" s="133"/>
      <c r="GMN60" s="133"/>
      <c r="GMS60" s="133"/>
      <c r="GMX60" s="133"/>
      <c r="GNC60" s="133"/>
      <c r="GNH60" s="133"/>
      <c r="GNM60" s="133"/>
      <c r="GNR60" s="133"/>
      <c r="GNW60" s="133"/>
      <c r="GOB60" s="133"/>
      <c r="GOG60" s="133"/>
      <c r="GOL60" s="133"/>
      <c r="GOQ60" s="133"/>
      <c r="GOV60" s="133"/>
      <c r="GPA60" s="133"/>
      <c r="GPF60" s="133"/>
      <c r="GPK60" s="133"/>
      <c r="GPP60" s="133"/>
      <c r="GPU60" s="133"/>
      <c r="GPZ60" s="133"/>
      <c r="GQE60" s="133"/>
      <c r="GQJ60" s="133"/>
      <c r="GQO60" s="133"/>
      <c r="GQT60" s="133"/>
      <c r="GQY60" s="133"/>
      <c r="GRD60" s="133"/>
      <c r="GRI60" s="133"/>
      <c r="GRN60" s="133"/>
      <c r="GRS60" s="133"/>
      <c r="GRX60" s="133"/>
      <c r="GSC60" s="133"/>
      <c r="GSH60" s="133"/>
      <c r="GSM60" s="133"/>
      <c r="GSR60" s="133"/>
      <c r="GSW60" s="133"/>
      <c r="GTB60" s="133"/>
      <c r="GTG60" s="133"/>
      <c r="GTL60" s="133"/>
      <c r="GTQ60" s="133"/>
      <c r="GTV60" s="133"/>
      <c r="GUA60" s="133"/>
      <c r="GUF60" s="133"/>
      <c r="GUK60" s="133"/>
      <c r="GUP60" s="133"/>
      <c r="GUU60" s="133"/>
      <c r="GUZ60" s="133"/>
      <c r="GVE60" s="133"/>
      <c r="GVJ60" s="133"/>
      <c r="GVO60" s="133"/>
      <c r="GVT60" s="133"/>
      <c r="GVY60" s="133"/>
      <c r="GWD60" s="133"/>
      <c r="GWI60" s="133"/>
      <c r="GWN60" s="133"/>
      <c r="GWS60" s="133"/>
      <c r="GWX60" s="133"/>
      <c r="GXC60" s="133"/>
      <c r="GXH60" s="133"/>
      <c r="GXM60" s="133"/>
      <c r="GXR60" s="133"/>
      <c r="GXW60" s="133"/>
      <c r="GYB60" s="133"/>
      <c r="GYG60" s="133"/>
      <c r="GYL60" s="133"/>
      <c r="GYQ60" s="133"/>
      <c r="GYV60" s="133"/>
      <c r="GZA60" s="133"/>
      <c r="GZF60" s="133"/>
      <c r="GZK60" s="133"/>
      <c r="GZP60" s="133"/>
      <c r="GZU60" s="133"/>
      <c r="GZZ60" s="133"/>
      <c r="HAE60" s="133"/>
      <c r="HAJ60" s="133"/>
      <c r="HAO60" s="133"/>
      <c r="HAT60" s="133"/>
      <c r="HAY60" s="133"/>
      <c r="HBD60" s="133"/>
      <c r="HBI60" s="133"/>
      <c r="HBN60" s="133"/>
      <c r="HBS60" s="133"/>
      <c r="HBX60" s="133"/>
      <c r="HCC60" s="133"/>
      <c r="HCH60" s="133"/>
      <c r="HCM60" s="133"/>
      <c r="HCR60" s="133"/>
      <c r="HCW60" s="133"/>
      <c r="HDB60" s="133"/>
      <c r="HDG60" s="133"/>
      <c r="HDL60" s="133"/>
      <c r="HDQ60" s="133"/>
      <c r="HDV60" s="133"/>
      <c r="HEA60" s="133"/>
      <c r="HEF60" s="133"/>
      <c r="HEK60" s="133"/>
      <c r="HEP60" s="133"/>
      <c r="HEU60" s="133"/>
      <c r="HEZ60" s="133"/>
      <c r="HFE60" s="133"/>
      <c r="HFJ60" s="133"/>
      <c r="HFO60" s="133"/>
      <c r="HFT60" s="133"/>
      <c r="HFY60" s="133"/>
      <c r="HGD60" s="133"/>
      <c r="HGI60" s="133"/>
      <c r="HGN60" s="133"/>
      <c r="HGS60" s="133"/>
      <c r="HGX60" s="133"/>
      <c r="HHC60" s="133"/>
      <c r="HHH60" s="133"/>
      <c r="HHM60" s="133"/>
      <c r="HHR60" s="133"/>
      <c r="HHW60" s="133"/>
      <c r="HIB60" s="133"/>
      <c r="HIG60" s="133"/>
      <c r="HIL60" s="133"/>
      <c r="HIQ60" s="133"/>
      <c r="HIV60" s="133"/>
      <c r="HJA60" s="133"/>
      <c r="HJF60" s="133"/>
      <c r="HJK60" s="133"/>
      <c r="HJP60" s="133"/>
      <c r="HJU60" s="133"/>
      <c r="HJZ60" s="133"/>
      <c r="HKE60" s="133"/>
      <c r="HKJ60" s="133"/>
      <c r="HKO60" s="133"/>
      <c r="HKT60" s="133"/>
      <c r="HKY60" s="133"/>
      <c r="HLD60" s="133"/>
      <c r="HLI60" s="133"/>
      <c r="HLN60" s="133"/>
      <c r="HLS60" s="133"/>
      <c r="HLX60" s="133"/>
      <c r="HMC60" s="133"/>
      <c r="HMH60" s="133"/>
      <c r="HMM60" s="133"/>
      <c r="HMR60" s="133"/>
      <c r="HMW60" s="133"/>
      <c r="HNB60" s="133"/>
      <c r="HNG60" s="133"/>
      <c r="HNL60" s="133"/>
      <c r="HNQ60" s="133"/>
      <c r="HNV60" s="133"/>
      <c r="HOA60" s="133"/>
      <c r="HOF60" s="133"/>
      <c r="HOK60" s="133"/>
      <c r="HOP60" s="133"/>
      <c r="HOU60" s="133"/>
      <c r="HOZ60" s="133"/>
      <c r="HPE60" s="133"/>
      <c r="HPJ60" s="133"/>
      <c r="HPO60" s="133"/>
      <c r="HPT60" s="133"/>
      <c r="HPY60" s="133"/>
      <c r="HQD60" s="133"/>
      <c r="HQI60" s="133"/>
      <c r="HQN60" s="133"/>
      <c r="HQS60" s="133"/>
      <c r="HQX60" s="133"/>
      <c r="HRC60" s="133"/>
      <c r="HRH60" s="133"/>
      <c r="HRM60" s="133"/>
      <c r="HRR60" s="133"/>
      <c r="HRW60" s="133"/>
      <c r="HSB60" s="133"/>
      <c r="HSG60" s="133"/>
      <c r="HSL60" s="133"/>
      <c r="HSQ60" s="133"/>
      <c r="HSV60" s="133"/>
      <c r="HTA60" s="133"/>
      <c r="HTF60" s="133"/>
      <c r="HTK60" s="133"/>
      <c r="HTP60" s="133"/>
      <c r="HTU60" s="133"/>
      <c r="HTZ60" s="133"/>
      <c r="HUE60" s="133"/>
      <c r="HUJ60" s="133"/>
      <c r="HUO60" s="133"/>
      <c r="HUT60" s="133"/>
      <c r="HUY60" s="133"/>
      <c r="HVD60" s="133"/>
      <c r="HVI60" s="133"/>
      <c r="HVN60" s="133"/>
      <c r="HVS60" s="133"/>
      <c r="HVX60" s="133"/>
      <c r="HWC60" s="133"/>
      <c r="HWH60" s="133"/>
      <c r="HWM60" s="133"/>
      <c r="HWR60" s="133"/>
      <c r="HWW60" s="133"/>
      <c r="HXB60" s="133"/>
      <c r="HXG60" s="133"/>
      <c r="HXL60" s="133"/>
      <c r="HXQ60" s="133"/>
      <c r="HXV60" s="133"/>
      <c r="HYA60" s="133"/>
      <c r="HYF60" s="133"/>
      <c r="HYK60" s="133"/>
      <c r="HYP60" s="133"/>
      <c r="HYU60" s="133"/>
      <c r="HYZ60" s="133"/>
      <c r="HZE60" s="133"/>
      <c r="HZJ60" s="133"/>
      <c r="HZO60" s="133"/>
      <c r="HZT60" s="133"/>
      <c r="HZY60" s="133"/>
      <c r="IAD60" s="133"/>
      <c r="IAI60" s="133"/>
      <c r="IAN60" s="133"/>
      <c r="IAS60" s="133"/>
      <c r="IAX60" s="133"/>
      <c r="IBC60" s="133"/>
      <c r="IBH60" s="133"/>
      <c r="IBM60" s="133"/>
      <c r="IBR60" s="133"/>
      <c r="IBW60" s="133"/>
      <c r="ICB60" s="133"/>
      <c r="ICG60" s="133"/>
      <c r="ICL60" s="133"/>
      <c r="ICQ60" s="133"/>
      <c r="ICV60" s="133"/>
      <c r="IDA60" s="133"/>
      <c r="IDF60" s="133"/>
      <c r="IDK60" s="133"/>
      <c r="IDP60" s="133"/>
      <c r="IDU60" s="133"/>
      <c r="IDZ60" s="133"/>
      <c r="IEE60" s="133"/>
      <c r="IEJ60" s="133"/>
      <c r="IEO60" s="133"/>
      <c r="IET60" s="133"/>
      <c r="IEY60" s="133"/>
      <c r="IFD60" s="133"/>
      <c r="IFI60" s="133"/>
      <c r="IFN60" s="133"/>
      <c r="IFS60" s="133"/>
      <c r="IFX60" s="133"/>
      <c r="IGC60" s="133"/>
      <c r="IGH60" s="133"/>
      <c r="IGM60" s="133"/>
      <c r="IGR60" s="133"/>
      <c r="IGW60" s="133"/>
      <c r="IHB60" s="133"/>
      <c r="IHG60" s="133"/>
      <c r="IHL60" s="133"/>
      <c r="IHQ60" s="133"/>
      <c r="IHV60" s="133"/>
      <c r="IIA60" s="133"/>
      <c r="IIF60" s="133"/>
      <c r="IIK60" s="133"/>
      <c r="IIP60" s="133"/>
      <c r="IIU60" s="133"/>
      <c r="IIZ60" s="133"/>
      <c r="IJE60" s="133"/>
      <c r="IJJ60" s="133"/>
      <c r="IJO60" s="133"/>
      <c r="IJT60" s="133"/>
      <c r="IJY60" s="133"/>
      <c r="IKD60" s="133"/>
      <c r="IKI60" s="133"/>
      <c r="IKN60" s="133"/>
      <c r="IKS60" s="133"/>
      <c r="IKX60" s="133"/>
      <c r="ILC60" s="133"/>
      <c r="ILH60" s="133"/>
      <c r="ILM60" s="133"/>
      <c r="ILR60" s="133"/>
      <c r="ILW60" s="133"/>
      <c r="IMB60" s="133"/>
      <c r="IMG60" s="133"/>
      <c r="IML60" s="133"/>
      <c r="IMQ60" s="133"/>
      <c r="IMV60" s="133"/>
      <c r="INA60" s="133"/>
      <c r="INF60" s="133"/>
      <c r="INK60" s="133"/>
      <c r="INP60" s="133"/>
      <c r="INU60" s="133"/>
      <c r="INZ60" s="133"/>
      <c r="IOE60" s="133"/>
      <c r="IOJ60" s="133"/>
      <c r="IOO60" s="133"/>
      <c r="IOT60" s="133"/>
      <c r="IOY60" s="133"/>
      <c r="IPD60" s="133"/>
      <c r="IPI60" s="133"/>
      <c r="IPN60" s="133"/>
      <c r="IPS60" s="133"/>
      <c r="IPX60" s="133"/>
      <c r="IQC60" s="133"/>
      <c r="IQH60" s="133"/>
      <c r="IQM60" s="133"/>
      <c r="IQR60" s="133"/>
      <c r="IQW60" s="133"/>
      <c r="IRB60" s="133"/>
      <c r="IRG60" s="133"/>
      <c r="IRL60" s="133"/>
      <c r="IRQ60" s="133"/>
      <c r="IRV60" s="133"/>
      <c r="ISA60" s="133"/>
      <c r="ISF60" s="133"/>
      <c r="ISK60" s="133"/>
      <c r="ISP60" s="133"/>
      <c r="ISU60" s="133"/>
      <c r="ISZ60" s="133"/>
      <c r="ITE60" s="133"/>
      <c r="ITJ60" s="133"/>
      <c r="ITO60" s="133"/>
      <c r="ITT60" s="133"/>
      <c r="ITY60" s="133"/>
      <c r="IUD60" s="133"/>
      <c r="IUI60" s="133"/>
      <c r="IUN60" s="133"/>
      <c r="IUS60" s="133"/>
      <c r="IUX60" s="133"/>
      <c r="IVC60" s="133"/>
      <c r="IVH60" s="133"/>
      <c r="IVM60" s="133"/>
      <c r="IVR60" s="133"/>
      <c r="IVW60" s="133"/>
      <c r="IWB60" s="133"/>
      <c r="IWG60" s="133"/>
      <c r="IWL60" s="133"/>
      <c r="IWQ60" s="133"/>
      <c r="IWV60" s="133"/>
      <c r="IXA60" s="133"/>
      <c r="IXF60" s="133"/>
      <c r="IXK60" s="133"/>
      <c r="IXP60" s="133"/>
      <c r="IXU60" s="133"/>
      <c r="IXZ60" s="133"/>
      <c r="IYE60" s="133"/>
      <c r="IYJ60" s="133"/>
      <c r="IYO60" s="133"/>
      <c r="IYT60" s="133"/>
      <c r="IYY60" s="133"/>
      <c r="IZD60" s="133"/>
      <c r="IZI60" s="133"/>
      <c r="IZN60" s="133"/>
      <c r="IZS60" s="133"/>
      <c r="IZX60" s="133"/>
      <c r="JAC60" s="133"/>
      <c r="JAH60" s="133"/>
      <c r="JAM60" s="133"/>
      <c r="JAR60" s="133"/>
      <c r="JAW60" s="133"/>
      <c r="JBB60" s="133"/>
      <c r="JBG60" s="133"/>
      <c r="JBL60" s="133"/>
      <c r="JBQ60" s="133"/>
      <c r="JBV60" s="133"/>
      <c r="JCA60" s="133"/>
      <c r="JCF60" s="133"/>
      <c r="JCK60" s="133"/>
      <c r="JCP60" s="133"/>
      <c r="JCU60" s="133"/>
      <c r="JCZ60" s="133"/>
      <c r="JDE60" s="133"/>
      <c r="JDJ60" s="133"/>
      <c r="JDO60" s="133"/>
      <c r="JDT60" s="133"/>
      <c r="JDY60" s="133"/>
      <c r="JED60" s="133"/>
      <c r="JEI60" s="133"/>
      <c r="JEN60" s="133"/>
      <c r="JES60" s="133"/>
      <c r="JEX60" s="133"/>
      <c r="JFC60" s="133"/>
      <c r="JFH60" s="133"/>
      <c r="JFM60" s="133"/>
      <c r="JFR60" s="133"/>
      <c r="JFW60" s="133"/>
      <c r="JGB60" s="133"/>
      <c r="JGG60" s="133"/>
      <c r="JGL60" s="133"/>
      <c r="JGQ60" s="133"/>
      <c r="JGV60" s="133"/>
      <c r="JHA60" s="133"/>
      <c r="JHF60" s="133"/>
      <c r="JHK60" s="133"/>
      <c r="JHP60" s="133"/>
      <c r="JHU60" s="133"/>
      <c r="JHZ60" s="133"/>
      <c r="JIE60" s="133"/>
      <c r="JIJ60" s="133"/>
      <c r="JIO60" s="133"/>
      <c r="JIT60" s="133"/>
      <c r="JIY60" s="133"/>
      <c r="JJD60" s="133"/>
      <c r="JJI60" s="133"/>
      <c r="JJN60" s="133"/>
      <c r="JJS60" s="133"/>
      <c r="JJX60" s="133"/>
      <c r="JKC60" s="133"/>
      <c r="JKH60" s="133"/>
      <c r="JKM60" s="133"/>
      <c r="JKR60" s="133"/>
      <c r="JKW60" s="133"/>
      <c r="JLB60" s="133"/>
      <c r="JLG60" s="133"/>
      <c r="JLL60" s="133"/>
      <c r="JLQ60" s="133"/>
      <c r="JLV60" s="133"/>
      <c r="JMA60" s="133"/>
      <c r="JMF60" s="133"/>
      <c r="JMK60" s="133"/>
      <c r="JMP60" s="133"/>
      <c r="JMU60" s="133"/>
      <c r="JMZ60" s="133"/>
      <c r="JNE60" s="133"/>
      <c r="JNJ60" s="133"/>
      <c r="JNO60" s="133"/>
      <c r="JNT60" s="133"/>
      <c r="JNY60" s="133"/>
      <c r="JOD60" s="133"/>
      <c r="JOI60" s="133"/>
      <c r="JON60" s="133"/>
      <c r="JOS60" s="133"/>
      <c r="JOX60" s="133"/>
      <c r="JPC60" s="133"/>
      <c r="JPH60" s="133"/>
      <c r="JPM60" s="133"/>
      <c r="JPR60" s="133"/>
      <c r="JPW60" s="133"/>
      <c r="JQB60" s="133"/>
      <c r="JQG60" s="133"/>
      <c r="JQL60" s="133"/>
      <c r="JQQ60" s="133"/>
      <c r="JQV60" s="133"/>
      <c r="JRA60" s="133"/>
      <c r="JRF60" s="133"/>
      <c r="JRK60" s="133"/>
      <c r="JRP60" s="133"/>
      <c r="JRU60" s="133"/>
      <c r="JRZ60" s="133"/>
      <c r="JSE60" s="133"/>
      <c r="JSJ60" s="133"/>
      <c r="JSO60" s="133"/>
      <c r="JST60" s="133"/>
      <c r="JSY60" s="133"/>
      <c r="JTD60" s="133"/>
      <c r="JTI60" s="133"/>
      <c r="JTN60" s="133"/>
      <c r="JTS60" s="133"/>
      <c r="JTX60" s="133"/>
      <c r="JUC60" s="133"/>
      <c r="JUH60" s="133"/>
      <c r="JUM60" s="133"/>
      <c r="JUR60" s="133"/>
      <c r="JUW60" s="133"/>
      <c r="JVB60" s="133"/>
      <c r="JVG60" s="133"/>
      <c r="JVL60" s="133"/>
      <c r="JVQ60" s="133"/>
      <c r="JVV60" s="133"/>
      <c r="JWA60" s="133"/>
      <c r="JWF60" s="133"/>
      <c r="JWK60" s="133"/>
      <c r="JWP60" s="133"/>
      <c r="JWU60" s="133"/>
      <c r="JWZ60" s="133"/>
      <c r="JXE60" s="133"/>
      <c r="JXJ60" s="133"/>
      <c r="JXO60" s="133"/>
      <c r="JXT60" s="133"/>
      <c r="JXY60" s="133"/>
      <c r="JYD60" s="133"/>
      <c r="JYI60" s="133"/>
      <c r="JYN60" s="133"/>
      <c r="JYS60" s="133"/>
      <c r="JYX60" s="133"/>
      <c r="JZC60" s="133"/>
      <c r="JZH60" s="133"/>
      <c r="JZM60" s="133"/>
      <c r="JZR60" s="133"/>
      <c r="JZW60" s="133"/>
      <c r="KAB60" s="133"/>
      <c r="KAG60" s="133"/>
      <c r="KAL60" s="133"/>
      <c r="KAQ60" s="133"/>
      <c r="KAV60" s="133"/>
      <c r="KBA60" s="133"/>
      <c r="KBF60" s="133"/>
      <c r="KBK60" s="133"/>
      <c r="KBP60" s="133"/>
      <c r="KBU60" s="133"/>
      <c r="KBZ60" s="133"/>
      <c r="KCE60" s="133"/>
      <c r="KCJ60" s="133"/>
      <c r="KCO60" s="133"/>
      <c r="KCT60" s="133"/>
      <c r="KCY60" s="133"/>
      <c r="KDD60" s="133"/>
      <c r="KDI60" s="133"/>
      <c r="KDN60" s="133"/>
      <c r="KDS60" s="133"/>
      <c r="KDX60" s="133"/>
      <c r="KEC60" s="133"/>
      <c r="KEH60" s="133"/>
      <c r="KEM60" s="133"/>
      <c r="KER60" s="133"/>
      <c r="KEW60" s="133"/>
      <c r="KFB60" s="133"/>
      <c r="KFG60" s="133"/>
      <c r="KFL60" s="133"/>
      <c r="KFQ60" s="133"/>
      <c r="KFV60" s="133"/>
      <c r="KGA60" s="133"/>
      <c r="KGF60" s="133"/>
      <c r="KGK60" s="133"/>
      <c r="KGP60" s="133"/>
      <c r="KGU60" s="133"/>
      <c r="KGZ60" s="133"/>
      <c r="KHE60" s="133"/>
      <c r="KHJ60" s="133"/>
      <c r="KHO60" s="133"/>
      <c r="KHT60" s="133"/>
      <c r="KHY60" s="133"/>
      <c r="KID60" s="133"/>
      <c r="KII60" s="133"/>
      <c r="KIN60" s="133"/>
      <c r="KIS60" s="133"/>
      <c r="KIX60" s="133"/>
      <c r="KJC60" s="133"/>
      <c r="KJH60" s="133"/>
      <c r="KJM60" s="133"/>
      <c r="KJR60" s="133"/>
      <c r="KJW60" s="133"/>
      <c r="KKB60" s="133"/>
      <c r="KKG60" s="133"/>
      <c r="KKL60" s="133"/>
      <c r="KKQ60" s="133"/>
      <c r="KKV60" s="133"/>
      <c r="KLA60" s="133"/>
      <c r="KLF60" s="133"/>
      <c r="KLK60" s="133"/>
      <c r="KLP60" s="133"/>
      <c r="KLU60" s="133"/>
      <c r="KLZ60" s="133"/>
      <c r="KME60" s="133"/>
      <c r="KMJ60" s="133"/>
      <c r="KMO60" s="133"/>
      <c r="KMT60" s="133"/>
      <c r="KMY60" s="133"/>
      <c r="KND60" s="133"/>
      <c r="KNI60" s="133"/>
      <c r="KNN60" s="133"/>
      <c r="KNS60" s="133"/>
      <c r="KNX60" s="133"/>
      <c r="KOC60" s="133"/>
      <c r="KOH60" s="133"/>
      <c r="KOM60" s="133"/>
      <c r="KOR60" s="133"/>
      <c r="KOW60" s="133"/>
      <c r="KPB60" s="133"/>
      <c r="KPG60" s="133"/>
      <c r="KPL60" s="133"/>
      <c r="KPQ60" s="133"/>
      <c r="KPV60" s="133"/>
      <c r="KQA60" s="133"/>
      <c r="KQF60" s="133"/>
      <c r="KQK60" s="133"/>
      <c r="KQP60" s="133"/>
      <c r="KQU60" s="133"/>
      <c r="KQZ60" s="133"/>
      <c r="KRE60" s="133"/>
      <c r="KRJ60" s="133"/>
      <c r="KRO60" s="133"/>
      <c r="KRT60" s="133"/>
      <c r="KRY60" s="133"/>
      <c r="KSD60" s="133"/>
      <c r="KSI60" s="133"/>
      <c r="KSN60" s="133"/>
      <c r="KSS60" s="133"/>
      <c r="KSX60" s="133"/>
      <c r="KTC60" s="133"/>
      <c r="KTH60" s="133"/>
      <c r="KTM60" s="133"/>
      <c r="KTR60" s="133"/>
      <c r="KTW60" s="133"/>
      <c r="KUB60" s="133"/>
      <c r="KUG60" s="133"/>
      <c r="KUL60" s="133"/>
      <c r="KUQ60" s="133"/>
      <c r="KUV60" s="133"/>
      <c r="KVA60" s="133"/>
      <c r="KVF60" s="133"/>
      <c r="KVK60" s="133"/>
      <c r="KVP60" s="133"/>
      <c r="KVU60" s="133"/>
      <c r="KVZ60" s="133"/>
      <c r="KWE60" s="133"/>
      <c r="KWJ60" s="133"/>
      <c r="KWO60" s="133"/>
      <c r="KWT60" s="133"/>
      <c r="KWY60" s="133"/>
      <c r="KXD60" s="133"/>
      <c r="KXI60" s="133"/>
      <c r="KXN60" s="133"/>
      <c r="KXS60" s="133"/>
      <c r="KXX60" s="133"/>
      <c r="KYC60" s="133"/>
      <c r="KYH60" s="133"/>
      <c r="KYM60" s="133"/>
      <c r="KYR60" s="133"/>
      <c r="KYW60" s="133"/>
      <c r="KZB60" s="133"/>
      <c r="KZG60" s="133"/>
      <c r="KZL60" s="133"/>
      <c r="KZQ60" s="133"/>
      <c r="KZV60" s="133"/>
      <c r="LAA60" s="133"/>
      <c r="LAF60" s="133"/>
      <c r="LAK60" s="133"/>
      <c r="LAP60" s="133"/>
      <c r="LAU60" s="133"/>
      <c r="LAZ60" s="133"/>
      <c r="LBE60" s="133"/>
      <c r="LBJ60" s="133"/>
      <c r="LBO60" s="133"/>
      <c r="LBT60" s="133"/>
      <c r="LBY60" s="133"/>
      <c r="LCD60" s="133"/>
      <c r="LCI60" s="133"/>
      <c r="LCN60" s="133"/>
      <c r="LCS60" s="133"/>
      <c r="LCX60" s="133"/>
      <c r="LDC60" s="133"/>
      <c r="LDH60" s="133"/>
      <c r="LDM60" s="133"/>
      <c r="LDR60" s="133"/>
      <c r="LDW60" s="133"/>
      <c r="LEB60" s="133"/>
      <c r="LEG60" s="133"/>
      <c r="LEL60" s="133"/>
      <c r="LEQ60" s="133"/>
      <c r="LEV60" s="133"/>
      <c r="LFA60" s="133"/>
      <c r="LFF60" s="133"/>
      <c r="LFK60" s="133"/>
      <c r="LFP60" s="133"/>
      <c r="LFU60" s="133"/>
      <c r="LFZ60" s="133"/>
      <c r="LGE60" s="133"/>
      <c r="LGJ60" s="133"/>
      <c r="LGO60" s="133"/>
      <c r="LGT60" s="133"/>
      <c r="LGY60" s="133"/>
      <c r="LHD60" s="133"/>
      <c r="LHI60" s="133"/>
      <c r="LHN60" s="133"/>
      <c r="LHS60" s="133"/>
      <c r="LHX60" s="133"/>
      <c r="LIC60" s="133"/>
      <c r="LIH60" s="133"/>
      <c r="LIM60" s="133"/>
      <c r="LIR60" s="133"/>
      <c r="LIW60" s="133"/>
      <c r="LJB60" s="133"/>
      <c r="LJG60" s="133"/>
      <c r="LJL60" s="133"/>
      <c r="LJQ60" s="133"/>
      <c r="LJV60" s="133"/>
      <c r="LKA60" s="133"/>
      <c r="LKF60" s="133"/>
      <c r="LKK60" s="133"/>
      <c r="LKP60" s="133"/>
      <c r="LKU60" s="133"/>
      <c r="LKZ60" s="133"/>
      <c r="LLE60" s="133"/>
      <c r="LLJ60" s="133"/>
      <c r="LLO60" s="133"/>
      <c r="LLT60" s="133"/>
      <c r="LLY60" s="133"/>
      <c r="LMD60" s="133"/>
      <c r="LMI60" s="133"/>
      <c r="LMN60" s="133"/>
      <c r="LMS60" s="133"/>
      <c r="LMX60" s="133"/>
      <c r="LNC60" s="133"/>
      <c r="LNH60" s="133"/>
      <c r="LNM60" s="133"/>
      <c r="LNR60" s="133"/>
      <c r="LNW60" s="133"/>
      <c r="LOB60" s="133"/>
      <c r="LOG60" s="133"/>
      <c r="LOL60" s="133"/>
      <c r="LOQ60" s="133"/>
      <c r="LOV60" s="133"/>
      <c r="LPA60" s="133"/>
      <c r="LPF60" s="133"/>
      <c r="LPK60" s="133"/>
      <c r="LPP60" s="133"/>
      <c r="LPU60" s="133"/>
      <c r="LPZ60" s="133"/>
      <c r="LQE60" s="133"/>
      <c r="LQJ60" s="133"/>
      <c r="LQO60" s="133"/>
      <c r="LQT60" s="133"/>
      <c r="LQY60" s="133"/>
      <c r="LRD60" s="133"/>
      <c r="LRI60" s="133"/>
      <c r="LRN60" s="133"/>
      <c r="LRS60" s="133"/>
      <c r="LRX60" s="133"/>
      <c r="LSC60" s="133"/>
      <c r="LSH60" s="133"/>
      <c r="LSM60" s="133"/>
      <c r="LSR60" s="133"/>
      <c r="LSW60" s="133"/>
      <c r="LTB60" s="133"/>
      <c r="LTG60" s="133"/>
      <c r="LTL60" s="133"/>
      <c r="LTQ60" s="133"/>
      <c r="LTV60" s="133"/>
      <c r="LUA60" s="133"/>
      <c r="LUF60" s="133"/>
      <c r="LUK60" s="133"/>
      <c r="LUP60" s="133"/>
      <c r="LUU60" s="133"/>
      <c r="LUZ60" s="133"/>
      <c r="LVE60" s="133"/>
      <c r="LVJ60" s="133"/>
      <c r="LVO60" s="133"/>
      <c r="LVT60" s="133"/>
      <c r="LVY60" s="133"/>
      <c r="LWD60" s="133"/>
      <c r="LWI60" s="133"/>
      <c r="LWN60" s="133"/>
      <c r="LWS60" s="133"/>
      <c r="LWX60" s="133"/>
      <c r="LXC60" s="133"/>
      <c r="LXH60" s="133"/>
      <c r="LXM60" s="133"/>
      <c r="LXR60" s="133"/>
      <c r="LXW60" s="133"/>
      <c r="LYB60" s="133"/>
      <c r="LYG60" s="133"/>
      <c r="LYL60" s="133"/>
      <c r="LYQ60" s="133"/>
      <c r="LYV60" s="133"/>
      <c r="LZA60" s="133"/>
      <c r="LZF60" s="133"/>
      <c r="LZK60" s="133"/>
      <c r="LZP60" s="133"/>
      <c r="LZU60" s="133"/>
      <c r="LZZ60" s="133"/>
      <c r="MAE60" s="133"/>
      <c r="MAJ60" s="133"/>
      <c r="MAO60" s="133"/>
      <c r="MAT60" s="133"/>
      <c r="MAY60" s="133"/>
      <c r="MBD60" s="133"/>
      <c r="MBI60" s="133"/>
      <c r="MBN60" s="133"/>
      <c r="MBS60" s="133"/>
      <c r="MBX60" s="133"/>
      <c r="MCC60" s="133"/>
      <c r="MCH60" s="133"/>
      <c r="MCM60" s="133"/>
      <c r="MCR60" s="133"/>
      <c r="MCW60" s="133"/>
      <c r="MDB60" s="133"/>
      <c r="MDG60" s="133"/>
      <c r="MDL60" s="133"/>
      <c r="MDQ60" s="133"/>
      <c r="MDV60" s="133"/>
      <c r="MEA60" s="133"/>
      <c r="MEF60" s="133"/>
      <c r="MEK60" s="133"/>
      <c r="MEP60" s="133"/>
      <c r="MEU60" s="133"/>
      <c r="MEZ60" s="133"/>
      <c r="MFE60" s="133"/>
      <c r="MFJ60" s="133"/>
      <c r="MFO60" s="133"/>
      <c r="MFT60" s="133"/>
      <c r="MFY60" s="133"/>
      <c r="MGD60" s="133"/>
      <c r="MGI60" s="133"/>
      <c r="MGN60" s="133"/>
      <c r="MGS60" s="133"/>
      <c r="MGX60" s="133"/>
      <c r="MHC60" s="133"/>
      <c r="MHH60" s="133"/>
      <c r="MHM60" s="133"/>
      <c r="MHR60" s="133"/>
      <c r="MHW60" s="133"/>
      <c r="MIB60" s="133"/>
      <c r="MIG60" s="133"/>
      <c r="MIL60" s="133"/>
      <c r="MIQ60" s="133"/>
      <c r="MIV60" s="133"/>
      <c r="MJA60" s="133"/>
      <c r="MJF60" s="133"/>
      <c r="MJK60" s="133"/>
      <c r="MJP60" s="133"/>
      <c r="MJU60" s="133"/>
      <c r="MJZ60" s="133"/>
      <c r="MKE60" s="133"/>
      <c r="MKJ60" s="133"/>
      <c r="MKO60" s="133"/>
      <c r="MKT60" s="133"/>
      <c r="MKY60" s="133"/>
      <c r="MLD60" s="133"/>
      <c r="MLI60" s="133"/>
      <c r="MLN60" s="133"/>
      <c r="MLS60" s="133"/>
      <c r="MLX60" s="133"/>
      <c r="MMC60" s="133"/>
      <c r="MMH60" s="133"/>
      <c r="MMM60" s="133"/>
      <c r="MMR60" s="133"/>
      <c r="MMW60" s="133"/>
      <c r="MNB60" s="133"/>
      <c r="MNG60" s="133"/>
      <c r="MNL60" s="133"/>
      <c r="MNQ60" s="133"/>
      <c r="MNV60" s="133"/>
      <c r="MOA60" s="133"/>
      <c r="MOF60" s="133"/>
      <c r="MOK60" s="133"/>
      <c r="MOP60" s="133"/>
      <c r="MOU60" s="133"/>
      <c r="MOZ60" s="133"/>
      <c r="MPE60" s="133"/>
      <c r="MPJ60" s="133"/>
      <c r="MPO60" s="133"/>
      <c r="MPT60" s="133"/>
      <c r="MPY60" s="133"/>
      <c r="MQD60" s="133"/>
      <c r="MQI60" s="133"/>
      <c r="MQN60" s="133"/>
      <c r="MQS60" s="133"/>
      <c r="MQX60" s="133"/>
      <c r="MRC60" s="133"/>
      <c r="MRH60" s="133"/>
      <c r="MRM60" s="133"/>
      <c r="MRR60" s="133"/>
      <c r="MRW60" s="133"/>
      <c r="MSB60" s="133"/>
      <c r="MSG60" s="133"/>
      <c r="MSL60" s="133"/>
      <c r="MSQ60" s="133"/>
      <c r="MSV60" s="133"/>
      <c r="MTA60" s="133"/>
      <c r="MTF60" s="133"/>
      <c r="MTK60" s="133"/>
      <c r="MTP60" s="133"/>
      <c r="MTU60" s="133"/>
      <c r="MTZ60" s="133"/>
      <c r="MUE60" s="133"/>
      <c r="MUJ60" s="133"/>
      <c r="MUO60" s="133"/>
      <c r="MUT60" s="133"/>
      <c r="MUY60" s="133"/>
      <c r="MVD60" s="133"/>
      <c r="MVI60" s="133"/>
      <c r="MVN60" s="133"/>
      <c r="MVS60" s="133"/>
      <c r="MVX60" s="133"/>
      <c r="MWC60" s="133"/>
      <c r="MWH60" s="133"/>
      <c r="MWM60" s="133"/>
      <c r="MWR60" s="133"/>
      <c r="MWW60" s="133"/>
      <c r="MXB60" s="133"/>
      <c r="MXG60" s="133"/>
      <c r="MXL60" s="133"/>
      <c r="MXQ60" s="133"/>
      <c r="MXV60" s="133"/>
      <c r="MYA60" s="133"/>
      <c r="MYF60" s="133"/>
      <c r="MYK60" s="133"/>
      <c r="MYP60" s="133"/>
      <c r="MYU60" s="133"/>
      <c r="MYZ60" s="133"/>
      <c r="MZE60" s="133"/>
      <c r="MZJ60" s="133"/>
      <c r="MZO60" s="133"/>
      <c r="MZT60" s="133"/>
      <c r="MZY60" s="133"/>
      <c r="NAD60" s="133"/>
      <c r="NAI60" s="133"/>
      <c r="NAN60" s="133"/>
      <c r="NAS60" s="133"/>
      <c r="NAX60" s="133"/>
      <c r="NBC60" s="133"/>
      <c r="NBH60" s="133"/>
      <c r="NBM60" s="133"/>
      <c r="NBR60" s="133"/>
      <c r="NBW60" s="133"/>
      <c r="NCB60" s="133"/>
      <c r="NCG60" s="133"/>
      <c r="NCL60" s="133"/>
      <c r="NCQ60" s="133"/>
      <c r="NCV60" s="133"/>
      <c r="NDA60" s="133"/>
      <c r="NDF60" s="133"/>
      <c r="NDK60" s="133"/>
      <c r="NDP60" s="133"/>
      <c r="NDU60" s="133"/>
      <c r="NDZ60" s="133"/>
      <c r="NEE60" s="133"/>
      <c r="NEJ60" s="133"/>
      <c r="NEO60" s="133"/>
      <c r="NET60" s="133"/>
      <c r="NEY60" s="133"/>
      <c r="NFD60" s="133"/>
      <c r="NFI60" s="133"/>
      <c r="NFN60" s="133"/>
      <c r="NFS60" s="133"/>
      <c r="NFX60" s="133"/>
      <c r="NGC60" s="133"/>
      <c r="NGH60" s="133"/>
      <c r="NGM60" s="133"/>
      <c r="NGR60" s="133"/>
      <c r="NGW60" s="133"/>
      <c r="NHB60" s="133"/>
      <c r="NHG60" s="133"/>
      <c r="NHL60" s="133"/>
      <c r="NHQ60" s="133"/>
      <c r="NHV60" s="133"/>
      <c r="NIA60" s="133"/>
      <c r="NIF60" s="133"/>
      <c r="NIK60" s="133"/>
      <c r="NIP60" s="133"/>
      <c r="NIU60" s="133"/>
      <c r="NIZ60" s="133"/>
      <c r="NJE60" s="133"/>
      <c r="NJJ60" s="133"/>
      <c r="NJO60" s="133"/>
      <c r="NJT60" s="133"/>
      <c r="NJY60" s="133"/>
      <c r="NKD60" s="133"/>
      <c r="NKI60" s="133"/>
      <c r="NKN60" s="133"/>
      <c r="NKS60" s="133"/>
      <c r="NKX60" s="133"/>
      <c r="NLC60" s="133"/>
      <c r="NLH60" s="133"/>
      <c r="NLM60" s="133"/>
      <c r="NLR60" s="133"/>
      <c r="NLW60" s="133"/>
      <c r="NMB60" s="133"/>
      <c r="NMG60" s="133"/>
      <c r="NML60" s="133"/>
      <c r="NMQ60" s="133"/>
      <c r="NMV60" s="133"/>
      <c r="NNA60" s="133"/>
      <c r="NNF60" s="133"/>
      <c r="NNK60" s="133"/>
      <c r="NNP60" s="133"/>
      <c r="NNU60" s="133"/>
      <c r="NNZ60" s="133"/>
      <c r="NOE60" s="133"/>
      <c r="NOJ60" s="133"/>
      <c r="NOO60" s="133"/>
      <c r="NOT60" s="133"/>
      <c r="NOY60" s="133"/>
      <c r="NPD60" s="133"/>
      <c r="NPI60" s="133"/>
      <c r="NPN60" s="133"/>
      <c r="NPS60" s="133"/>
      <c r="NPX60" s="133"/>
      <c r="NQC60" s="133"/>
      <c r="NQH60" s="133"/>
      <c r="NQM60" s="133"/>
      <c r="NQR60" s="133"/>
      <c r="NQW60" s="133"/>
      <c r="NRB60" s="133"/>
      <c r="NRG60" s="133"/>
      <c r="NRL60" s="133"/>
      <c r="NRQ60" s="133"/>
      <c r="NRV60" s="133"/>
      <c r="NSA60" s="133"/>
      <c r="NSF60" s="133"/>
      <c r="NSK60" s="133"/>
      <c r="NSP60" s="133"/>
      <c r="NSU60" s="133"/>
      <c r="NSZ60" s="133"/>
      <c r="NTE60" s="133"/>
      <c r="NTJ60" s="133"/>
      <c r="NTO60" s="133"/>
      <c r="NTT60" s="133"/>
      <c r="NTY60" s="133"/>
      <c r="NUD60" s="133"/>
      <c r="NUI60" s="133"/>
      <c r="NUN60" s="133"/>
      <c r="NUS60" s="133"/>
      <c r="NUX60" s="133"/>
      <c r="NVC60" s="133"/>
      <c r="NVH60" s="133"/>
      <c r="NVM60" s="133"/>
      <c r="NVR60" s="133"/>
      <c r="NVW60" s="133"/>
      <c r="NWB60" s="133"/>
      <c r="NWG60" s="133"/>
      <c r="NWL60" s="133"/>
      <c r="NWQ60" s="133"/>
      <c r="NWV60" s="133"/>
      <c r="NXA60" s="133"/>
      <c r="NXF60" s="133"/>
      <c r="NXK60" s="133"/>
      <c r="NXP60" s="133"/>
      <c r="NXU60" s="133"/>
      <c r="NXZ60" s="133"/>
      <c r="NYE60" s="133"/>
      <c r="NYJ60" s="133"/>
      <c r="NYO60" s="133"/>
      <c r="NYT60" s="133"/>
      <c r="NYY60" s="133"/>
      <c r="NZD60" s="133"/>
      <c r="NZI60" s="133"/>
      <c r="NZN60" s="133"/>
      <c r="NZS60" s="133"/>
      <c r="NZX60" s="133"/>
      <c r="OAC60" s="133"/>
      <c r="OAH60" s="133"/>
      <c r="OAM60" s="133"/>
      <c r="OAR60" s="133"/>
      <c r="OAW60" s="133"/>
      <c r="OBB60" s="133"/>
      <c r="OBG60" s="133"/>
      <c r="OBL60" s="133"/>
      <c r="OBQ60" s="133"/>
      <c r="OBV60" s="133"/>
      <c r="OCA60" s="133"/>
      <c r="OCF60" s="133"/>
      <c r="OCK60" s="133"/>
      <c r="OCP60" s="133"/>
      <c r="OCU60" s="133"/>
      <c r="OCZ60" s="133"/>
      <c r="ODE60" s="133"/>
      <c r="ODJ60" s="133"/>
      <c r="ODO60" s="133"/>
      <c r="ODT60" s="133"/>
      <c r="ODY60" s="133"/>
      <c r="OED60" s="133"/>
      <c r="OEI60" s="133"/>
      <c r="OEN60" s="133"/>
      <c r="OES60" s="133"/>
      <c r="OEX60" s="133"/>
      <c r="OFC60" s="133"/>
      <c r="OFH60" s="133"/>
      <c r="OFM60" s="133"/>
      <c r="OFR60" s="133"/>
      <c r="OFW60" s="133"/>
      <c r="OGB60" s="133"/>
      <c r="OGG60" s="133"/>
      <c r="OGL60" s="133"/>
      <c r="OGQ60" s="133"/>
      <c r="OGV60" s="133"/>
      <c r="OHA60" s="133"/>
      <c r="OHF60" s="133"/>
      <c r="OHK60" s="133"/>
      <c r="OHP60" s="133"/>
      <c r="OHU60" s="133"/>
      <c r="OHZ60" s="133"/>
      <c r="OIE60" s="133"/>
      <c r="OIJ60" s="133"/>
      <c r="OIO60" s="133"/>
      <c r="OIT60" s="133"/>
      <c r="OIY60" s="133"/>
      <c r="OJD60" s="133"/>
      <c r="OJI60" s="133"/>
      <c r="OJN60" s="133"/>
      <c r="OJS60" s="133"/>
      <c r="OJX60" s="133"/>
      <c r="OKC60" s="133"/>
      <c r="OKH60" s="133"/>
      <c r="OKM60" s="133"/>
      <c r="OKR60" s="133"/>
      <c r="OKW60" s="133"/>
      <c r="OLB60" s="133"/>
      <c r="OLG60" s="133"/>
      <c r="OLL60" s="133"/>
      <c r="OLQ60" s="133"/>
      <c r="OLV60" s="133"/>
      <c r="OMA60" s="133"/>
      <c r="OMF60" s="133"/>
      <c r="OMK60" s="133"/>
      <c r="OMP60" s="133"/>
      <c r="OMU60" s="133"/>
      <c r="OMZ60" s="133"/>
      <c r="ONE60" s="133"/>
      <c r="ONJ60" s="133"/>
      <c r="ONO60" s="133"/>
      <c r="ONT60" s="133"/>
      <c r="ONY60" s="133"/>
      <c r="OOD60" s="133"/>
      <c r="OOI60" s="133"/>
      <c r="OON60" s="133"/>
      <c r="OOS60" s="133"/>
      <c r="OOX60" s="133"/>
      <c r="OPC60" s="133"/>
      <c r="OPH60" s="133"/>
      <c r="OPM60" s="133"/>
      <c r="OPR60" s="133"/>
      <c r="OPW60" s="133"/>
      <c r="OQB60" s="133"/>
      <c r="OQG60" s="133"/>
      <c r="OQL60" s="133"/>
      <c r="OQQ60" s="133"/>
      <c r="OQV60" s="133"/>
      <c r="ORA60" s="133"/>
      <c r="ORF60" s="133"/>
      <c r="ORK60" s="133"/>
      <c r="ORP60" s="133"/>
      <c r="ORU60" s="133"/>
      <c r="ORZ60" s="133"/>
      <c r="OSE60" s="133"/>
      <c r="OSJ60" s="133"/>
      <c r="OSO60" s="133"/>
      <c r="OST60" s="133"/>
      <c r="OSY60" s="133"/>
      <c r="OTD60" s="133"/>
      <c r="OTI60" s="133"/>
      <c r="OTN60" s="133"/>
      <c r="OTS60" s="133"/>
      <c r="OTX60" s="133"/>
      <c r="OUC60" s="133"/>
      <c r="OUH60" s="133"/>
      <c r="OUM60" s="133"/>
      <c r="OUR60" s="133"/>
      <c r="OUW60" s="133"/>
      <c r="OVB60" s="133"/>
      <c r="OVG60" s="133"/>
      <c r="OVL60" s="133"/>
      <c r="OVQ60" s="133"/>
      <c r="OVV60" s="133"/>
      <c r="OWA60" s="133"/>
      <c r="OWF60" s="133"/>
      <c r="OWK60" s="133"/>
      <c r="OWP60" s="133"/>
      <c r="OWU60" s="133"/>
      <c r="OWZ60" s="133"/>
      <c r="OXE60" s="133"/>
      <c r="OXJ60" s="133"/>
      <c r="OXO60" s="133"/>
      <c r="OXT60" s="133"/>
      <c r="OXY60" s="133"/>
      <c r="OYD60" s="133"/>
      <c r="OYI60" s="133"/>
      <c r="OYN60" s="133"/>
      <c r="OYS60" s="133"/>
      <c r="OYX60" s="133"/>
      <c r="OZC60" s="133"/>
      <c r="OZH60" s="133"/>
      <c r="OZM60" s="133"/>
      <c r="OZR60" s="133"/>
      <c r="OZW60" s="133"/>
      <c r="PAB60" s="133"/>
      <c r="PAG60" s="133"/>
      <c r="PAL60" s="133"/>
      <c r="PAQ60" s="133"/>
      <c r="PAV60" s="133"/>
      <c r="PBA60" s="133"/>
      <c r="PBF60" s="133"/>
      <c r="PBK60" s="133"/>
      <c r="PBP60" s="133"/>
      <c r="PBU60" s="133"/>
      <c r="PBZ60" s="133"/>
      <c r="PCE60" s="133"/>
      <c r="PCJ60" s="133"/>
      <c r="PCO60" s="133"/>
      <c r="PCT60" s="133"/>
      <c r="PCY60" s="133"/>
      <c r="PDD60" s="133"/>
      <c r="PDI60" s="133"/>
      <c r="PDN60" s="133"/>
      <c r="PDS60" s="133"/>
      <c r="PDX60" s="133"/>
      <c r="PEC60" s="133"/>
      <c r="PEH60" s="133"/>
      <c r="PEM60" s="133"/>
      <c r="PER60" s="133"/>
      <c r="PEW60" s="133"/>
      <c r="PFB60" s="133"/>
      <c r="PFG60" s="133"/>
      <c r="PFL60" s="133"/>
      <c r="PFQ60" s="133"/>
      <c r="PFV60" s="133"/>
      <c r="PGA60" s="133"/>
      <c r="PGF60" s="133"/>
      <c r="PGK60" s="133"/>
      <c r="PGP60" s="133"/>
      <c r="PGU60" s="133"/>
      <c r="PGZ60" s="133"/>
      <c r="PHE60" s="133"/>
      <c r="PHJ60" s="133"/>
      <c r="PHO60" s="133"/>
      <c r="PHT60" s="133"/>
      <c r="PHY60" s="133"/>
      <c r="PID60" s="133"/>
      <c r="PII60" s="133"/>
      <c r="PIN60" s="133"/>
      <c r="PIS60" s="133"/>
      <c r="PIX60" s="133"/>
      <c r="PJC60" s="133"/>
      <c r="PJH60" s="133"/>
      <c r="PJM60" s="133"/>
      <c r="PJR60" s="133"/>
      <c r="PJW60" s="133"/>
      <c r="PKB60" s="133"/>
      <c r="PKG60" s="133"/>
      <c r="PKL60" s="133"/>
      <c r="PKQ60" s="133"/>
      <c r="PKV60" s="133"/>
      <c r="PLA60" s="133"/>
      <c r="PLF60" s="133"/>
      <c r="PLK60" s="133"/>
      <c r="PLP60" s="133"/>
      <c r="PLU60" s="133"/>
      <c r="PLZ60" s="133"/>
      <c r="PME60" s="133"/>
      <c r="PMJ60" s="133"/>
      <c r="PMO60" s="133"/>
      <c r="PMT60" s="133"/>
      <c r="PMY60" s="133"/>
      <c r="PND60" s="133"/>
      <c r="PNI60" s="133"/>
      <c r="PNN60" s="133"/>
      <c r="PNS60" s="133"/>
      <c r="PNX60" s="133"/>
      <c r="POC60" s="133"/>
      <c r="POH60" s="133"/>
      <c r="POM60" s="133"/>
      <c r="POR60" s="133"/>
      <c r="POW60" s="133"/>
      <c r="PPB60" s="133"/>
      <c r="PPG60" s="133"/>
      <c r="PPL60" s="133"/>
      <c r="PPQ60" s="133"/>
      <c r="PPV60" s="133"/>
      <c r="PQA60" s="133"/>
      <c r="PQF60" s="133"/>
      <c r="PQK60" s="133"/>
      <c r="PQP60" s="133"/>
      <c r="PQU60" s="133"/>
      <c r="PQZ60" s="133"/>
      <c r="PRE60" s="133"/>
      <c r="PRJ60" s="133"/>
      <c r="PRO60" s="133"/>
      <c r="PRT60" s="133"/>
      <c r="PRY60" s="133"/>
      <c r="PSD60" s="133"/>
      <c r="PSI60" s="133"/>
      <c r="PSN60" s="133"/>
      <c r="PSS60" s="133"/>
      <c r="PSX60" s="133"/>
      <c r="PTC60" s="133"/>
      <c r="PTH60" s="133"/>
      <c r="PTM60" s="133"/>
      <c r="PTR60" s="133"/>
      <c r="PTW60" s="133"/>
      <c r="PUB60" s="133"/>
      <c r="PUG60" s="133"/>
      <c r="PUL60" s="133"/>
      <c r="PUQ60" s="133"/>
      <c r="PUV60" s="133"/>
      <c r="PVA60" s="133"/>
      <c r="PVF60" s="133"/>
      <c r="PVK60" s="133"/>
      <c r="PVP60" s="133"/>
      <c r="PVU60" s="133"/>
      <c r="PVZ60" s="133"/>
      <c r="PWE60" s="133"/>
      <c r="PWJ60" s="133"/>
      <c r="PWO60" s="133"/>
      <c r="PWT60" s="133"/>
      <c r="PWY60" s="133"/>
      <c r="PXD60" s="133"/>
      <c r="PXI60" s="133"/>
      <c r="PXN60" s="133"/>
      <c r="PXS60" s="133"/>
      <c r="PXX60" s="133"/>
      <c r="PYC60" s="133"/>
      <c r="PYH60" s="133"/>
      <c r="PYM60" s="133"/>
      <c r="PYR60" s="133"/>
      <c r="PYW60" s="133"/>
      <c r="PZB60" s="133"/>
      <c r="PZG60" s="133"/>
      <c r="PZL60" s="133"/>
      <c r="PZQ60" s="133"/>
      <c r="PZV60" s="133"/>
      <c r="QAA60" s="133"/>
      <c r="QAF60" s="133"/>
      <c r="QAK60" s="133"/>
      <c r="QAP60" s="133"/>
      <c r="QAU60" s="133"/>
      <c r="QAZ60" s="133"/>
      <c r="QBE60" s="133"/>
      <c r="QBJ60" s="133"/>
      <c r="QBO60" s="133"/>
      <c r="QBT60" s="133"/>
      <c r="QBY60" s="133"/>
      <c r="QCD60" s="133"/>
      <c r="QCI60" s="133"/>
      <c r="QCN60" s="133"/>
      <c r="QCS60" s="133"/>
      <c r="QCX60" s="133"/>
      <c r="QDC60" s="133"/>
      <c r="QDH60" s="133"/>
      <c r="QDM60" s="133"/>
      <c r="QDR60" s="133"/>
      <c r="QDW60" s="133"/>
      <c r="QEB60" s="133"/>
      <c r="QEG60" s="133"/>
      <c r="QEL60" s="133"/>
      <c r="QEQ60" s="133"/>
      <c r="QEV60" s="133"/>
      <c r="QFA60" s="133"/>
      <c r="QFF60" s="133"/>
      <c r="QFK60" s="133"/>
      <c r="QFP60" s="133"/>
      <c r="QFU60" s="133"/>
      <c r="QFZ60" s="133"/>
      <c r="QGE60" s="133"/>
      <c r="QGJ60" s="133"/>
      <c r="QGO60" s="133"/>
      <c r="QGT60" s="133"/>
      <c r="QGY60" s="133"/>
      <c r="QHD60" s="133"/>
      <c r="QHI60" s="133"/>
      <c r="QHN60" s="133"/>
      <c r="QHS60" s="133"/>
      <c r="QHX60" s="133"/>
      <c r="QIC60" s="133"/>
      <c r="QIH60" s="133"/>
      <c r="QIM60" s="133"/>
      <c r="QIR60" s="133"/>
      <c r="QIW60" s="133"/>
      <c r="QJB60" s="133"/>
      <c r="QJG60" s="133"/>
      <c r="QJL60" s="133"/>
      <c r="QJQ60" s="133"/>
      <c r="QJV60" s="133"/>
      <c r="QKA60" s="133"/>
      <c r="QKF60" s="133"/>
      <c r="QKK60" s="133"/>
      <c r="QKP60" s="133"/>
      <c r="QKU60" s="133"/>
      <c r="QKZ60" s="133"/>
      <c r="QLE60" s="133"/>
      <c r="QLJ60" s="133"/>
      <c r="QLO60" s="133"/>
      <c r="QLT60" s="133"/>
      <c r="QLY60" s="133"/>
      <c r="QMD60" s="133"/>
      <c r="QMI60" s="133"/>
      <c r="QMN60" s="133"/>
      <c r="QMS60" s="133"/>
      <c r="QMX60" s="133"/>
      <c r="QNC60" s="133"/>
      <c r="QNH60" s="133"/>
      <c r="QNM60" s="133"/>
      <c r="QNR60" s="133"/>
      <c r="QNW60" s="133"/>
      <c r="QOB60" s="133"/>
      <c r="QOG60" s="133"/>
      <c r="QOL60" s="133"/>
      <c r="QOQ60" s="133"/>
      <c r="QOV60" s="133"/>
      <c r="QPA60" s="133"/>
      <c r="QPF60" s="133"/>
      <c r="QPK60" s="133"/>
      <c r="QPP60" s="133"/>
      <c r="QPU60" s="133"/>
      <c r="QPZ60" s="133"/>
      <c r="QQE60" s="133"/>
      <c r="QQJ60" s="133"/>
      <c r="QQO60" s="133"/>
      <c r="QQT60" s="133"/>
      <c r="QQY60" s="133"/>
      <c r="QRD60" s="133"/>
      <c r="QRI60" s="133"/>
      <c r="QRN60" s="133"/>
      <c r="QRS60" s="133"/>
      <c r="QRX60" s="133"/>
      <c r="QSC60" s="133"/>
      <c r="QSH60" s="133"/>
      <c r="QSM60" s="133"/>
      <c r="QSR60" s="133"/>
      <c r="QSW60" s="133"/>
      <c r="QTB60" s="133"/>
      <c r="QTG60" s="133"/>
      <c r="QTL60" s="133"/>
      <c r="QTQ60" s="133"/>
      <c r="QTV60" s="133"/>
      <c r="QUA60" s="133"/>
      <c r="QUF60" s="133"/>
      <c r="QUK60" s="133"/>
      <c r="QUP60" s="133"/>
      <c r="QUU60" s="133"/>
      <c r="QUZ60" s="133"/>
      <c r="QVE60" s="133"/>
      <c r="QVJ60" s="133"/>
      <c r="QVO60" s="133"/>
      <c r="QVT60" s="133"/>
      <c r="QVY60" s="133"/>
      <c r="QWD60" s="133"/>
      <c r="QWI60" s="133"/>
      <c r="QWN60" s="133"/>
      <c r="QWS60" s="133"/>
      <c r="QWX60" s="133"/>
      <c r="QXC60" s="133"/>
      <c r="QXH60" s="133"/>
      <c r="QXM60" s="133"/>
      <c r="QXR60" s="133"/>
      <c r="QXW60" s="133"/>
      <c r="QYB60" s="133"/>
      <c r="QYG60" s="133"/>
      <c r="QYL60" s="133"/>
      <c r="QYQ60" s="133"/>
      <c r="QYV60" s="133"/>
      <c r="QZA60" s="133"/>
      <c r="QZF60" s="133"/>
      <c r="QZK60" s="133"/>
      <c r="QZP60" s="133"/>
      <c r="QZU60" s="133"/>
      <c r="QZZ60" s="133"/>
      <c r="RAE60" s="133"/>
      <c r="RAJ60" s="133"/>
      <c r="RAO60" s="133"/>
      <c r="RAT60" s="133"/>
      <c r="RAY60" s="133"/>
      <c r="RBD60" s="133"/>
      <c r="RBI60" s="133"/>
      <c r="RBN60" s="133"/>
      <c r="RBS60" s="133"/>
      <c r="RBX60" s="133"/>
      <c r="RCC60" s="133"/>
      <c r="RCH60" s="133"/>
      <c r="RCM60" s="133"/>
      <c r="RCR60" s="133"/>
      <c r="RCW60" s="133"/>
      <c r="RDB60" s="133"/>
      <c r="RDG60" s="133"/>
      <c r="RDL60" s="133"/>
      <c r="RDQ60" s="133"/>
      <c r="RDV60" s="133"/>
      <c r="REA60" s="133"/>
      <c r="REF60" s="133"/>
      <c r="REK60" s="133"/>
      <c r="REP60" s="133"/>
      <c r="REU60" s="133"/>
      <c r="REZ60" s="133"/>
      <c r="RFE60" s="133"/>
      <c r="RFJ60" s="133"/>
      <c r="RFO60" s="133"/>
      <c r="RFT60" s="133"/>
      <c r="RFY60" s="133"/>
      <c r="RGD60" s="133"/>
      <c r="RGI60" s="133"/>
      <c r="RGN60" s="133"/>
      <c r="RGS60" s="133"/>
      <c r="RGX60" s="133"/>
      <c r="RHC60" s="133"/>
      <c r="RHH60" s="133"/>
      <c r="RHM60" s="133"/>
      <c r="RHR60" s="133"/>
      <c r="RHW60" s="133"/>
      <c r="RIB60" s="133"/>
      <c r="RIG60" s="133"/>
      <c r="RIL60" s="133"/>
      <c r="RIQ60" s="133"/>
      <c r="RIV60" s="133"/>
      <c r="RJA60" s="133"/>
      <c r="RJF60" s="133"/>
      <c r="RJK60" s="133"/>
      <c r="RJP60" s="133"/>
      <c r="RJU60" s="133"/>
      <c r="RJZ60" s="133"/>
      <c r="RKE60" s="133"/>
      <c r="RKJ60" s="133"/>
      <c r="RKO60" s="133"/>
      <c r="RKT60" s="133"/>
      <c r="RKY60" s="133"/>
      <c r="RLD60" s="133"/>
      <c r="RLI60" s="133"/>
      <c r="RLN60" s="133"/>
      <c r="RLS60" s="133"/>
      <c r="RLX60" s="133"/>
      <c r="RMC60" s="133"/>
      <c r="RMH60" s="133"/>
      <c r="RMM60" s="133"/>
      <c r="RMR60" s="133"/>
      <c r="RMW60" s="133"/>
      <c r="RNB60" s="133"/>
      <c r="RNG60" s="133"/>
      <c r="RNL60" s="133"/>
      <c r="RNQ60" s="133"/>
      <c r="RNV60" s="133"/>
      <c r="ROA60" s="133"/>
      <c r="ROF60" s="133"/>
      <c r="ROK60" s="133"/>
      <c r="ROP60" s="133"/>
      <c r="ROU60" s="133"/>
      <c r="ROZ60" s="133"/>
      <c r="RPE60" s="133"/>
      <c r="RPJ60" s="133"/>
      <c r="RPO60" s="133"/>
      <c r="RPT60" s="133"/>
      <c r="RPY60" s="133"/>
      <c r="RQD60" s="133"/>
      <c r="RQI60" s="133"/>
      <c r="RQN60" s="133"/>
      <c r="RQS60" s="133"/>
      <c r="RQX60" s="133"/>
      <c r="RRC60" s="133"/>
      <c r="RRH60" s="133"/>
      <c r="RRM60" s="133"/>
      <c r="RRR60" s="133"/>
      <c r="RRW60" s="133"/>
      <c r="RSB60" s="133"/>
      <c r="RSG60" s="133"/>
      <c r="RSL60" s="133"/>
      <c r="RSQ60" s="133"/>
      <c r="RSV60" s="133"/>
      <c r="RTA60" s="133"/>
      <c r="RTF60" s="133"/>
      <c r="RTK60" s="133"/>
      <c r="RTP60" s="133"/>
      <c r="RTU60" s="133"/>
      <c r="RTZ60" s="133"/>
      <c r="RUE60" s="133"/>
      <c r="RUJ60" s="133"/>
      <c r="RUO60" s="133"/>
      <c r="RUT60" s="133"/>
      <c r="RUY60" s="133"/>
      <c r="RVD60" s="133"/>
      <c r="RVI60" s="133"/>
      <c r="RVN60" s="133"/>
      <c r="RVS60" s="133"/>
      <c r="RVX60" s="133"/>
      <c r="RWC60" s="133"/>
      <c r="RWH60" s="133"/>
      <c r="RWM60" s="133"/>
      <c r="RWR60" s="133"/>
      <c r="RWW60" s="133"/>
      <c r="RXB60" s="133"/>
      <c r="RXG60" s="133"/>
      <c r="RXL60" s="133"/>
      <c r="RXQ60" s="133"/>
      <c r="RXV60" s="133"/>
      <c r="RYA60" s="133"/>
      <c r="RYF60" s="133"/>
      <c r="RYK60" s="133"/>
      <c r="RYP60" s="133"/>
      <c r="RYU60" s="133"/>
      <c r="RYZ60" s="133"/>
      <c r="RZE60" s="133"/>
      <c r="RZJ60" s="133"/>
      <c r="RZO60" s="133"/>
      <c r="RZT60" s="133"/>
      <c r="RZY60" s="133"/>
      <c r="SAD60" s="133"/>
      <c r="SAI60" s="133"/>
      <c r="SAN60" s="133"/>
      <c r="SAS60" s="133"/>
      <c r="SAX60" s="133"/>
      <c r="SBC60" s="133"/>
      <c r="SBH60" s="133"/>
      <c r="SBM60" s="133"/>
      <c r="SBR60" s="133"/>
      <c r="SBW60" s="133"/>
      <c r="SCB60" s="133"/>
      <c r="SCG60" s="133"/>
      <c r="SCL60" s="133"/>
      <c r="SCQ60" s="133"/>
      <c r="SCV60" s="133"/>
      <c r="SDA60" s="133"/>
      <c r="SDF60" s="133"/>
      <c r="SDK60" s="133"/>
      <c r="SDP60" s="133"/>
      <c r="SDU60" s="133"/>
      <c r="SDZ60" s="133"/>
      <c r="SEE60" s="133"/>
      <c r="SEJ60" s="133"/>
      <c r="SEO60" s="133"/>
      <c r="SET60" s="133"/>
      <c r="SEY60" s="133"/>
      <c r="SFD60" s="133"/>
      <c r="SFI60" s="133"/>
      <c r="SFN60" s="133"/>
      <c r="SFS60" s="133"/>
      <c r="SFX60" s="133"/>
      <c r="SGC60" s="133"/>
      <c r="SGH60" s="133"/>
      <c r="SGM60" s="133"/>
      <c r="SGR60" s="133"/>
      <c r="SGW60" s="133"/>
      <c r="SHB60" s="133"/>
      <c r="SHG60" s="133"/>
      <c r="SHL60" s="133"/>
      <c r="SHQ60" s="133"/>
      <c r="SHV60" s="133"/>
      <c r="SIA60" s="133"/>
      <c r="SIF60" s="133"/>
      <c r="SIK60" s="133"/>
      <c r="SIP60" s="133"/>
      <c r="SIU60" s="133"/>
      <c r="SIZ60" s="133"/>
      <c r="SJE60" s="133"/>
      <c r="SJJ60" s="133"/>
      <c r="SJO60" s="133"/>
      <c r="SJT60" s="133"/>
      <c r="SJY60" s="133"/>
      <c r="SKD60" s="133"/>
      <c r="SKI60" s="133"/>
      <c r="SKN60" s="133"/>
      <c r="SKS60" s="133"/>
      <c r="SKX60" s="133"/>
      <c r="SLC60" s="133"/>
      <c r="SLH60" s="133"/>
      <c r="SLM60" s="133"/>
      <c r="SLR60" s="133"/>
      <c r="SLW60" s="133"/>
      <c r="SMB60" s="133"/>
      <c r="SMG60" s="133"/>
      <c r="SML60" s="133"/>
      <c r="SMQ60" s="133"/>
      <c r="SMV60" s="133"/>
      <c r="SNA60" s="133"/>
      <c r="SNF60" s="133"/>
      <c r="SNK60" s="133"/>
      <c r="SNP60" s="133"/>
      <c r="SNU60" s="133"/>
      <c r="SNZ60" s="133"/>
      <c r="SOE60" s="133"/>
      <c r="SOJ60" s="133"/>
      <c r="SOO60" s="133"/>
      <c r="SOT60" s="133"/>
      <c r="SOY60" s="133"/>
      <c r="SPD60" s="133"/>
      <c r="SPI60" s="133"/>
      <c r="SPN60" s="133"/>
      <c r="SPS60" s="133"/>
      <c r="SPX60" s="133"/>
      <c r="SQC60" s="133"/>
      <c r="SQH60" s="133"/>
      <c r="SQM60" s="133"/>
      <c r="SQR60" s="133"/>
      <c r="SQW60" s="133"/>
      <c r="SRB60" s="133"/>
      <c r="SRG60" s="133"/>
      <c r="SRL60" s="133"/>
      <c r="SRQ60" s="133"/>
      <c r="SRV60" s="133"/>
      <c r="SSA60" s="133"/>
      <c r="SSF60" s="133"/>
      <c r="SSK60" s="133"/>
      <c r="SSP60" s="133"/>
      <c r="SSU60" s="133"/>
      <c r="SSZ60" s="133"/>
      <c r="STE60" s="133"/>
      <c r="STJ60" s="133"/>
      <c r="STO60" s="133"/>
      <c r="STT60" s="133"/>
      <c r="STY60" s="133"/>
      <c r="SUD60" s="133"/>
      <c r="SUI60" s="133"/>
      <c r="SUN60" s="133"/>
      <c r="SUS60" s="133"/>
      <c r="SUX60" s="133"/>
      <c r="SVC60" s="133"/>
      <c r="SVH60" s="133"/>
      <c r="SVM60" s="133"/>
      <c r="SVR60" s="133"/>
      <c r="SVW60" s="133"/>
      <c r="SWB60" s="133"/>
      <c r="SWG60" s="133"/>
      <c r="SWL60" s="133"/>
      <c r="SWQ60" s="133"/>
      <c r="SWV60" s="133"/>
      <c r="SXA60" s="133"/>
      <c r="SXF60" s="133"/>
      <c r="SXK60" s="133"/>
      <c r="SXP60" s="133"/>
      <c r="SXU60" s="133"/>
      <c r="SXZ60" s="133"/>
      <c r="SYE60" s="133"/>
      <c r="SYJ60" s="133"/>
      <c r="SYO60" s="133"/>
      <c r="SYT60" s="133"/>
      <c r="SYY60" s="133"/>
      <c r="SZD60" s="133"/>
      <c r="SZI60" s="133"/>
      <c r="SZN60" s="133"/>
      <c r="SZS60" s="133"/>
      <c r="SZX60" s="133"/>
      <c r="TAC60" s="133"/>
      <c r="TAH60" s="133"/>
      <c r="TAM60" s="133"/>
      <c r="TAR60" s="133"/>
      <c r="TAW60" s="133"/>
      <c r="TBB60" s="133"/>
      <c r="TBG60" s="133"/>
      <c r="TBL60" s="133"/>
      <c r="TBQ60" s="133"/>
      <c r="TBV60" s="133"/>
      <c r="TCA60" s="133"/>
      <c r="TCF60" s="133"/>
      <c r="TCK60" s="133"/>
      <c r="TCP60" s="133"/>
      <c r="TCU60" s="133"/>
      <c r="TCZ60" s="133"/>
      <c r="TDE60" s="133"/>
      <c r="TDJ60" s="133"/>
      <c r="TDO60" s="133"/>
      <c r="TDT60" s="133"/>
      <c r="TDY60" s="133"/>
      <c r="TED60" s="133"/>
      <c r="TEI60" s="133"/>
      <c r="TEN60" s="133"/>
      <c r="TES60" s="133"/>
      <c r="TEX60" s="133"/>
      <c r="TFC60" s="133"/>
      <c r="TFH60" s="133"/>
      <c r="TFM60" s="133"/>
      <c r="TFR60" s="133"/>
      <c r="TFW60" s="133"/>
      <c r="TGB60" s="133"/>
      <c r="TGG60" s="133"/>
      <c r="TGL60" s="133"/>
      <c r="TGQ60" s="133"/>
      <c r="TGV60" s="133"/>
      <c r="THA60" s="133"/>
      <c r="THF60" s="133"/>
      <c r="THK60" s="133"/>
      <c r="THP60" s="133"/>
      <c r="THU60" s="133"/>
      <c r="THZ60" s="133"/>
      <c r="TIE60" s="133"/>
      <c r="TIJ60" s="133"/>
      <c r="TIO60" s="133"/>
      <c r="TIT60" s="133"/>
      <c r="TIY60" s="133"/>
      <c r="TJD60" s="133"/>
      <c r="TJI60" s="133"/>
      <c r="TJN60" s="133"/>
      <c r="TJS60" s="133"/>
      <c r="TJX60" s="133"/>
      <c r="TKC60" s="133"/>
      <c r="TKH60" s="133"/>
      <c r="TKM60" s="133"/>
      <c r="TKR60" s="133"/>
      <c r="TKW60" s="133"/>
      <c r="TLB60" s="133"/>
      <c r="TLG60" s="133"/>
      <c r="TLL60" s="133"/>
      <c r="TLQ60" s="133"/>
      <c r="TLV60" s="133"/>
      <c r="TMA60" s="133"/>
      <c r="TMF60" s="133"/>
      <c r="TMK60" s="133"/>
      <c r="TMP60" s="133"/>
      <c r="TMU60" s="133"/>
      <c r="TMZ60" s="133"/>
      <c r="TNE60" s="133"/>
      <c r="TNJ60" s="133"/>
      <c r="TNO60" s="133"/>
      <c r="TNT60" s="133"/>
      <c r="TNY60" s="133"/>
      <c r="TOD60" s="133"/>
      <c r="TOI60" s="133"/>
      <c r="TON60" s="133"/>
      <c r="TOS60" s="133"/>
      <c r="TOX60" s="133"/>
      <c r="TPC60" s="133"/>
      <c r="TPH60" s="133"/>
      <c r="TPM60" s="133"/>
      <c r="TPR60" s="133"/>
      <c r="TPW60" s="133"/>
      <c r="TQB60" s="133"/>
      <c r="TQG60" s="133"/>
      <c r="TQL60" s="133"/>
      <c r="TQQ60" s="133"/>
      <c r="TQV60" s="133"/>
      <c r="TRA60" s="133"/>
      <c r="TRF60" s="133"/>
      <c r="TRK60" s="133"/>
      <c r="TRP60" s="133"/>
      <c r="TRU60" s="133"/>
      <c r="TRZ60" s="133"/>
      <c r="TSE60" s="133"/>
      <c r="TSJ60" s="133"/>
      <c r="TSO60" s="133"/>
      <c r="TST60" s="133"/>
      <c r="TSY60" s="133"/>
      <c r="TTD60" s="133"/>
      <c r="TTI60" s="133"/>
      <c r="TTN60" s="133"/>
      <c r="TTS60" s="133"/>
      <c r="TTX60" s="133"/>
      <c r="TUC60" s="133"/>
      <c r="TUH60" s="133"/>
      <c r="TUM60" s="133"/>
      <c r="TUR60" s="133"/>
      <c r="TUW60" s="133"/>
      <c r="TVB60" s="133"/>
      <c r="TVG60" s="133"/>
      <c r="TVL60" s="133"/>
      <c r="TVQ60" s="133"/>
      <c r="TVV60" s="133"/>
      <c r="TWA60" s="133"/>
      <c r="TWF60" s="133"/>
      <c r="TWK60" s="133"/>
      <c r="TWP60" s="133"/>
      <c r="TWU60" s="133"/>
      <c r="TWZ60" s="133"/>
      <c r="TXE60" s="133"/>
      <c r="TXJ60" s="133"/>
      <c r="TXO60" s="133"/>
      <c r="TXT60" s="133"/>
      <c r="TXY60" s="133"/>
      <c r="TYD60" s="133"/>
      <c r="TYI60" s="133"/>
      <c r="TYN60" s="133"/>
      <c r="TYS60" s="133"/>
      <c r="TYX60" s="133"/>
      <c r="TZC60" s="133"/>
      <c r="TZH60" s="133"/>
      <c r="TZM60" s="133"/>
      <c r="TZR60" s="133"/>
      <c r="TZW60" s="133"/>
      <c r="UAB60" s="133"/>
      <c r="UAG60" s="133"/>
      <c r="UAL60" s="133"/>
      <c r="UAQ60" s="133"/>
      <c r="UAV60" s="133"/>
      <c r="UBA60" s="133"/>
      <c r="UBF60" s="133"/>
      <c r="UBK60" s="133"/>
      <c r="UBP60" s="133"/>
      <c r="UBU60" s="133"/>
      <c r="UBZ60" s="133"/>
      <c r="UCE60" s="133"/>
      <c r="UCJ60" s="133"/>
      <c r="UCO60" s="133"/>
      <c r="UCT60" s="133"/>
      <c r="UCY60" s="133"/>
      <c r="UDD60" s="133"/>
      <c r="UDI60" s="133"/>
      <c r="UDN60" s="133"/>
      <c r="UDS60" s="133"/>
      <c r="UDX60" s="133"/>
      <c r="UEC60" s="133"/>
      <c r="UEH60" s="133"/>
      <c r="UEM60" s="133"/>
      <c r="UER60" s="133"/>
      <c r="UEW60" s="133"/>
      <c r="UFB60" s="133"/>
      <c r="UFG60" s="133"/>
      <c r="UFL60" s="133"/>
      <c r="UFQ60" s="133"/>
      <c r="UFV60" s="133"/>
      <c r="UGA60" s="133"/>
      <c r="UGF60" s="133"/>
      <c r="UGK60" s="133"/>
      <c r="UGP60" s="133"/>
      <c r="UGU60" s="133"/>
      <c r="UGZ60" s="133"/>
      <c r="UHE60" s="133"/>
      <c r="UHJ60" s="133"/>
      <c r="UHO60" s="133"/>
      <c r="UHT60" s="133"/>
      <c r="UHY60" s="133"/>
      <c r="UID60" s="133"/>
      <c r="UII60" s="133"/>
      <c r="UIN60" s="133"/>
      <c r="UIS60" s="133"/>
      <c r="UIX60" s="133"/>
      <c r="UJC60" s="133"/>
      <c r="UJH60" s="133"/>
      <c r="UJM60" s="133"/>
      <c r="UJR60" s="133"/>
      <c r="UJW60" s="133"/>
      <c r="UKB60" s="133"/>
      <c r="UKG60" s="133"/>
      <c r="UKL60" s="133"/>
      <c r="UKQ60" s="133"/>
      <c r="UKV60" s="133"/>
      <c r="ULA60" s="133"/>
      <c r="ULF60" s="133"/>
      <c r="ULK60" s="133"/>
      <c r="ULP60" s="133"/>
      <c r="ULU60" s="133"/>
      <c r="ULZ60" s="133"/>
      <c r="UME60" s="133"/>
      <c r="UMJ60" s="133"/>
      <c r="UMO60" s="133"/>
      <c r="UMT60" s="133"/>
      <c r="UMY60" s="133"/>
      <c r="UND60" s="133"/>
      <c r="UNI60" s="133"/>
      <c r="UNN60" s="133"/>
      <c r="UNS60" s="133"/>
      <c r="UNX60" s="133"/>
      <c r="UOC60" s="133"/>
      <c r="UOH60" s="133"/>
      <c r="UOM60" s="133"/>
      <c r="UOR60" s="133"/>
      <c r="UOW60" s="133"/>
      <c r="UPB60" s="133"/>
      <c r="UPG60" s="133"/>
      <c r="UPL60" s="133"/>
      <c r="UPQ60" s="133"/>
      <c r="UPV60" s="133"/>
      <c r="UQA60" s="133"/>
      <c r="UQF60" s="133"/>
      <c r="UQK60" s="133"/>
      <c r="UQP60" s="133"/>
      <c r="UQU60" s="133"/>
      <c r="UQZ60" s="133"/>
      <c r="URE60" s="133"/>
      <c r="URJ60" s="133"/>
      <c r="URO60" s="133"/>
      <c r="URT60" s="133"/>
      <c r="URY60" s="133"/>
      <c r="USD60" s="133"/>
      <c r="USI60" s="133"/>
      <c r="USN60" s="133"/>
      <c r="USS60" s="133"/>
      <c r="USX60" s="133"/>
      <c r="UTC60" s="133"/>
      <c r="UTH60" s="133"/>
      <c r="UTM60" s="133"/>
      <c r="UTR60" s="133"/>
      <c r="UTW60" s="133"/>
      <c r="UUB60" s="133"/>
      <c r="UUG60" s="133"/>
      <c r="UUL60" s="133"/>
      <c r="UUQ60" s="133"/>
      <c r="UUV60" s="133"/>
      <c r="UVA60" s="133"/>
      <c r="UVF60" s="133"/>
      <c r="UVK60" s="133"/>
      <c r="UVP60" s="133"/>
      <c r="UVU60" s="133"/>
      <c r="UVZ60" s="133"/>
      <c r="UWE60" s="133"/>
      <c r="UWJ60" s="133"/>
      <c r="UWO60" s="133"/>
      <c r="UWT60" s="133"/>
      <c r="UWY60" s="133"/>
      <c r="UXD60" s="133"/>
      <c r="UXI60" s="133"/>
      <c r="UXN60" s="133"/>
      <c r="UXS60" s="133"/>
      <c r="UXX60" s="133"/>
      <c r="UYC60" s="133"/>
      <c r="UYH60" s="133"/>
      <c r="UYM60" s="133"/>
      <c r="UYR60" s="133"/>
      <c r="UYW60" s="133"/>
      <c r="UZB60" s="133"/>
      <c r="UZG60" s="133"/>
      <c r="UZL60" s="133"/>
      <c r="UZQ60" s="133"/>
      <c r="UZV60" s="133"/>
      <c r="VAA60" s="133"/>
      <c r="VAF60" s="133"/>
      <c r="VAK60" s="133"/>
      <c r="VAP60" s="133"/>
      <c r="VAU60" s="133"/>
      <c r="VAZ60" s="133"/>
      <c r="VBE60" s="133"/>
      <c r="VBJ60" s="133"/>
      <c r="VBO60" s="133"/>
      <c r="VBT60" s="133"/>
      <c r="VBY60" s="133"/>
      <c r="VCD60" s="133"/>
      <c r="VCI60" s="133"/>
      <c r="VCN60" s="133"/>
      <c r="VCS60" s="133"/>
      <c r="VCX60" s="133"/>
      <c r="VDC60" s="133"/>
      <c r="VDH60" s="133"/>
      <c r="VDM60" s="133"/>
      <c r="VDR60" s="133"/>
      <c r="VDW60" s="133"/>
      <c r="VEB60" s="133"/>
      <c r="VEG60" s="133"/>
      <c r="VEL60" s="133"/>
      <c r="VEQ60" s="133"/>
      <c r="VEV60" s="133"/>
      <c r="VFA60" s="133"/>
      <c r="VFF60" s="133"/>
      <c r="VFK60" s="133"/>
      <c r="VFP60" s="133"/>
      <c r="VFU60" s="133"/>
      <c r="VFZ60" s="133"/>
      <c r="VGE60" s="133"/>
      <c r="VGJ60" s="133"/>
      <c r="VGO60" s="133"/>
      <c r="VGT60" s="133"/>
      <c r="VGY60" s="133"/>
      <c r="VHD60" s="133"/>
      <c r="VHI60" s="133"/>
      <c r="VHN60" s="133"/>
      <c r="VHS60" s="133"/>
      <c r="VHX60" s="133"/>
      <c r="VIC60" s="133"/>
      <c r="VIH60" s="133"/>
      <c r="VIM60" s="133"/>
      <c r="VIR60" s="133"/>
      <c r="VIW60" s="133"/>
      <c r="VJB60" s="133"/>
      <c r="VJG60" s="133"/>
      <c r="VJL60" s="133"/>
      <c r="VJQ60" s="133"/>
      <c r="VJV60" s="133"/>
      <c r="VKA60" s="133"/>
      <c r="VKF60" s="133"/>
      <c r="VKK60" s="133"/>
      <c r="VKP60" s="133"/>
      <c r="VKU60" s="133"/>
      <c r="VKZ60" s="133"/>
      <c r="VLE60" s="133"/>
      <c r="VLJ60" s="133"/>
      <c r="VLO60" s="133"/>
      <c r="VLT60" s="133"/>
      <c r="VLY60" s="133"/>
      <c r="VMD60" s="133"/>
      <c r="VMI60" s="133"/>
      <c r="VMN60" s="133"/>
      <c r="VMS60" s="133"/>
      <c r="VMX60" s="133"/>
      <c r="VNC60" s="133"/>
      <c r="VNH60" s="133"/>
      <c r="VNM60" s="133"/>
      <c r="VNR60" s="133"/>
      <c r="VNW60" s="133"/>
      <c r="VOB60" s="133"/>
      <c r="VOG60" s="133"/>
      <c r="VOL60" s="133"/>
      <c r="VOQ60" s="133"/>
      <c r="VOV60" s="133"/>
      <c r="VPA60" s="133"/>
      <c r="VPF60" s="133"/>
      <c r="VPK60" s="133"/>
      <c r="VPP60" s="133"/>
      <c r="VPU60" s="133"/>
      <c r="VPZ60" s="133"/>
      <c r="VQE60" s="133"/>
      <c r="VQJ60" s="133"/>
      <c r="VQO60" s="133"/>
      <c r="VQT60" s="133"/>
      <c r="VQY60" s="133"/>
      <c r="VRD60" s="133"/>
      <c r="VRI60" s="133"/>
      <c r="VRN60" s="133"/>
      <c r="VRS60" s="133"/>
      <c r="VRX60" s="133"/>
      <c r="VSC60" s="133"/>
      <c r="VSH60" s="133"/>
      <c r="VSM60" s="133"/>
      <c r="VSR60" s="133"/>
      <c r="VSW60" s="133"/>
      <c r="VTB60" s="133"/>
      <c r="VTG60" s="133"/>
      <c r="VTL60" s="133"/>
      <c r="VTQ60" s="133"/>
      <c r="VTV60" s="133"/>
      <c r="VUA60" s="133"/>
      <c r="VUF60" s="133"/>
      <c r="VUK60" s="133"/>
      <c r="VUP60" s="133"/>
      <c r="VUU60" s="133"/>
      <c r="VUZ60" s="133"/>
      <c r="VVE60" s="133"/>
      <c r="VVJ60" s="133"/>
      <c r="VVO60" s="133"/>
      <c r="VVT60" s="133"/>
      <c r="VVY60" s="133"/>
      <c r="VWD60" s="133"/>
      <c r="VWI60" s="133"/>
      <c r="VWN60" s="133"/>
      <c r="VWS60" s="133"/>
      <c r="VWX60" s="133"/>
      <c r="VXC60" s="133"/>
      <c r="VXH60" s="133"/>
      <c r="VXM60" s="133"/>
      <c r="VXR60" s="133"/>
      <c r="VXW60" s="133"/>
      <c r="VYB60" s="133"/>
      <c r="VYG60" s="133"/>
      <c r="VYL60" s="133"/>
      <c r="VYQ60" s="133"/>
      <c r="VYV60" s="133"/>
      <c r="VZA60" s="133"/>
      <c r="VZF60" s="133"/>
      <c r="VZK60" s="133"/>
      <c r="VZP60" s="133"/>
      <c r="VZU60" s="133"/>
      <c r="VZZ60" s="133"/>
      <c r="WAE60" s="133"/>
      <c r="WAJ60" s="133"/>
      <c r="WAO60" s="133"/>
      <c r="WAT60" s="133"/>
      <c r="WAY60" s="133"/>
      <c r="WBD60" s="133"/>
      <c r="WBI60" s="133"/>
      <c r="WBN60" s="133"/>
      <c r="WBS60" s="133"/>
      <c r="WBX60" s="133"/>
      <c r="WCC60" s="133"/>
      <c r="WCH60" s="133"/>
      <c r="WCM60" s="133"/>
      <c r="WCR60" s="133"/>
      <c r="WCW60" s="133"/>
      <c r="WDB60" s="133"/>
      <c r="WDG60" s="133"/>
      <c r="WDL60" s="133"/>
      <c r="WDQ60" s="133"/>
      <c r="WDV60" s="133"/>
      <c r="WEA60" s="133"/>
      <c r="WEF60" s="133"/>
      <c r="WEK60" s="133"/>
      <c r="WEP60" s="133"/>
      <c r="WEU60" s="133"/>
      <c r="WEZ60" s="133"/>
      <c r="WFE60" s="133"/>
      <c r="WFJ60" s="133"/>
      <c r="WFO60" s="133"/>
      <c r="WFT60" s="133"/>
      <c r="WFY60" s="133"/>
      <c r="WGD60" s="133"/>
      <c r="WGI60" s="133"/>
      <c r="WGN60" s="133"/>
      <c r="WGS60" s="133"/>
      <c r="WGX60" s="133"/>
      <c r="WHC60" s="133"/>
      <c r="WHH60" s="133"/>
      <c r="WHM60" s="133"/>
      <c r="WHR60" s="133"/>
      <c r="WHW60" s="133"/>
      <c r="WIB60" s="133"/>
      <c r="WIG60" s="133"/>
      <c r="WIL60" s="133"/>
      <c r="WIQ60" s="133"/>
      <c r="WIV60" s="133"/>
      <c r="WJA60" s="133"/>
      <c r="WJF60" s="133"/>
      <c r="WJK60" s="133"/>
      <c r="WJP60" s="133"/>
      <c r="WJU60" s="133"/>
      <c r="WJZ60" s="133"/>
      <c r="WKE60" s="133"/>
      <c r="WKJ60" s="133"/>
      <c r="WKO60" s="133"/>
      <c r="WKT60" s="133"/>
      <c r="WKY60" s="133"/>
      <c r="WLD60" s="133"/>
      <c r="WLI60" s="133"/>
      <c r="WLN60" s="133"/>
      <c r="WLS60" s="133"/>
      <c r="WLX60" s="133"/>
      <c r="WMC60" s="133"/>
      <c r="WMH60" s="133"/>
      <c r="WMM60" s="133"/>
      <c r="WMR60" s="133"/>
      <c r="WMW60" s="133"/>
      <c r="WNB60" s="133"/>
      <c r="WNG60" s="133"/>
      <c r="WNL60" s="133"/>
      <c r="WNQ60" s="133"/>
      <c r="WNV60" s="133"/>
      <c r="WOA60" s="133"/>
      <c r="WOF60" s="133"/>
      <c r="WOK60" s="133"/>
      <c r="WOP60" s="133"/>
      <c r="WOU60" s="133"/>
      <c r="WOZ60" s="133"/>
      <c r="WPE60" s="133"/>
      <c r="WPJ60" s="133"/>
      <c r="WPO60" s="133"/>
      <c r="WPT60" s="133"/>
      <c r="WPY60" s="133"/>
      <c r="WQD60" s="133"/>
      <c r="WQI60" s="133"/>
      <c r="WQN60" s="133"/>
      <c r="WQS60" s="133"/>
      <c r="WQX60" s="133"/>
      <c r="WRC60" s="133"/>
      <c r="WRH60" s="133"/>
      <c r="WRM60" s="133"/>
      <c r="WRR60" s="133"/>
      <c r="WRW60" s="133"/>
      <c r="WSB60" s="133"/>
      <c r="WSG60" s="133"/>
      <c r="WSL60" s="133"/>
      <c r="WSQ60" s="133"/>
      <c r="WSV60" s="133"/>
      <c r="WTA60" s="133"/>
      <c r="WTF60" s="133"/>
      <c r="WTK60" s="133"/>
      <c r="WTP60" s="133"/>
      <c r="WTU60" s="133"/>
      <c r="WTZ60" s="133"/>
      <c r="WUE60" s="133"/>
      <c r="WUJ60" s="133"/>
      <c r="WUO60" s="133"/>
      <c r="WUT60" s="133"/>
      <c r="WUY60" s="133"/>
      <c r="WVD60" s="133"/>
      <c r="WVI60" s="133"/>
      <c r="WVN60" s="133"/>
      <c r="WVS60" s="133"/>
      <c r="WVX60" s="133"/>
      <c r="WWC60" s="133"/>
      <c r="WWH60" s="133"/>
      <c r="WWM60" s="133"/>
      <c r="WWR60" s="133"/>
      <c r="WWW60" s="133"/>
      <c r="WXB60" s="133"/>
      <c r="WXG60" s="133"/>
      <c r="WXL60" s="133"/>
      <c r="WXQ60" s="133"/>
      <c r="WXV60" s="133"/>
      <c r="WYA60" s="133"/>
      <c r="WYF60" s="133"/>
      <c r="WYK60" s="133"/>
      <c r="WYP60" s="133"/>
      <c r="WYU60" s="133"/>
      <c r="WYZ60" s="133"/>
      <c r="WZE60" s="133"/>
      <c r="WZJ60" s="133"/>
      <c r="WZO60" s="133"/>
      <c r="WZT60" s="133"/>
      <c r="WZY60" s="133"/>
      <c r="XAD60" s="133"/>
      <c r="XAI60" s="133"/>
      <c r="XAN60" s="133"/>
      <c r="XAS60" s="133"/>
      <c r="XAX60" s="133"/>
      <c r="XBC60" s="133"/>
      <c r="XBH60" s="133"/>
      <c r="XBM60" s="133"/>
      <c r="XBR60" s="133"/>
      <c r="XBW60" s="133"/>
      <c r="XCB60" s="133"/>
      <c r="XCG60" s="133"/>
      <c r="XCL60" s="133"/>
      <c r="XCQ60" s="133"/>
      <c r="XCV60" s="133"/>
      <c r="XDA60" s="133"/>
      <c r="XDF60" s="133"/>
      <c r="XDK60" s="133"/>
      <c r="XDP60" s="133"/>
      <c r="XDU60" s="133"/>
      <c r="XDZ60" s="133"/>
      <c r="XEE60" s="133"/>
      <c r="XEJ60" s="133"/>
      <c r="XEO60" s="133"/>
      <c r="XET60" s="133"/>
      <c r="XEY60" s="133"/>
      <c r="XFD60" s="133"/>
    </row>
    <row r="61" spans="1:1024 1029:2044 2049:3069 3074:4094 4099:5119 5124:6144 6149:7164 7169:8189 8194:9214 9219:10239 10244:11264 11269:12284 12289:13309 13314:14334 14339:15359 15364:16384">
      <c r="A61" s="132" t="s">
        <v>826</v>
      </c>
      <c r="B61" s="132" t="s">
        <v>1497</v>
      </c>
      <c r="C61" s="132" t="s">
        <v>1507</v>
      </c>
      <c r="D61" s="133">
        <v>11902.55</v>
      </c>
      <c r="E61" s="132" t="s">
        <v>822</v>
      </c>
      <c r="I61" s="133"/>
      <c r="N61" s="133"/>
      <c r="S61" s="133"/>
      <c r="X61" s="133"/>
      <c r="AC61" s="133"/>
      <c r="AH61" s="133"/>
      <c r="AM61" s="133"/>
      <c r="AR61" s="133"/>
      <c r="AW61" s="133"/>
      <c r="BB61" s="133"/>
      <c r="BG61" s="133"/>
      <c r="BL61" s="133"/>
      <c r="BQ61" s="133"/>
      <c r="BV61" s="133"/>
      <c r="CA61" s="133"/>
      <c r="CF61" s="133"/>
      <c r="CK61" s="133"/>
      <c r="CP61" s="133"/>
      <c r="CU61" s="133"/>
      <c r="CZ61" s="133"/>
      <c r="DE61" s="133"/>
      <c r="DJ61" s="133"/>
      <c r="DO61" s="133"/>
      <c r="DT61" s="133"/>
      <c r="DY61" s="133"/>
      <c r="ED61" s="133"/>
      <c r="EI61" s="133"/>
      <c r="EN61" s="133"/>
      <c r="ES61" s="133"/>
      <c r="EX61" s="133"/>
      <c r="FC61" s="133"/>
      <c r="FH61" s="133"/>
      <c r="FM61" s="133"/>
      <c r="FR61" s="133"/>
      <c r="FW61" s="133"/>
      <c r="GB61" s="133"/>
      <c r="GG61" s="133"/>
      <c r="GL61" s="133"/>
      <c r="GQ61" s="133"/>
      <c r="GV61" s="133"/>
      <c r="HA61" s="133"/>
      <c r="HF61" s="133"/>
      <c r="HK61" s="133"/>
      <c r="HP61" s="133"/>
      <c r="HU61" s="133"/>
      <c r="HZ61" s="133"/>
      <c r="IE61" s="133"/>
      <c r="IJ61" s="133"/>
      <c r="IO61" s="133"/>
      <c r="IT61" s="133"/>
      <c r="IY61" s="133"/>
      <c r="JD61" s="133"/>
      <c r="JI61" s="133"/>
      <c r="JN61" s="133"/>
      <c r="JS61" s="133"/>
      <c r="JX61" s="133"/>
      <c r="KC61" s="133"/>
      <c r="KH61" s="133"/>
      <c r="KM61" s="133"/>
      <c r="KR61" s="133"/>
      <c r="KW61" s="133"/>
      <c r="LB61" s="133"/>
      <c r="LG61" s="133"/>
      <c r="LL61" s="133"/>
      <c r="LQ61" s="133"/>
      <c r="LV61" s="133"/>
      <c r="MA61" s="133"/>
      <c r="MF61" s="133"/>
      <c r="MK61" s="133"/>
      <c r="MP61" s="133"/>
      <c r="MU61" s="133"/>
      <c r="MZ61" s="133"/>
      <c r="NE61" s="133"/>
      <c r="NJ61" s="133"/>
      <c r="NO61" s="133"/>
      <c r="NT61" s="133"/>
      <c r="NY61" s="133"/>
      <c r="OD61" s="133"/>
      <c r="OI61" s="133"/>
      <c r="ON61" s="133"/>
      <c r="OS61" s="133"/>
      <c r="OX61" s="133"/>
      <c r="PC61" s="133"/>
      <c r="PH61" s="133"/>
      <c r="PM61" s="133"/>
      <c r="PR61" s="133"/>
      <c r="PW61" s="133"/>
      <c r="QB61" s="133"/>
      <c r="QG61" s="133"/>
      <c r="QL61" s="133"/>
      <c r="QQ61" s="133"/>
      <c r="QV61" s="133"/>
      <c r="RA61" s="133"/>
      <c r="RF61" s="133"/>
      <c r="RK61" s="133"/>
      <c r="RP61" s="133"/>
      <c r="RU61" s="133"/>
      <c r="RZ61" s="133"/>
      <c r="SE61" s="133"/>
      <c r="SJ61" s="133"/>
      <c r="SO61" s="133"/>
      <c r="ST61" s="133"/>
      <c r="SY61" s="133"/>
      <c r="TD61" s="133"/>
      <c r="TI61" s="133"/>
      <c r="TN61" s="133"/>
      <c r="TS61" s="133"/>
      <c r="TX61" s="133"/>
      <c r="UC61" s="133"/>
      <c r="UH61" s="133"/>
      <c r="UM61" s="133"/>
      <c r="UR61" s="133"/>
      <c r="UW61" s="133"/>
      <c r="VB61" s="133"/>
      <c r="VG61" s="133"/>
      <c r="VL61" s="133"/>
      <c r="VQ61" s="133"/>
      <c r="VV61" s="133"/>
      <c r="WA61" s="133"/>
      <c r="WF61" s="133"/>
      <c r="WK61" s="133"/>
      <c r="WP61" s="133"/>
      <c r="WU61" s="133"/>
      <c r="WZ61" s="133"/>
      <c r="XE61" s="133"/>
      <c r="XJ61" s="133"/>
      <c r="XO61" s="133"/>
      <c r="XT61" s="133"/>
      <c r="XY61" s="133"/>
      <c r="YD61" s="133"/>
      <c r="YI61" s="133"/>
      <c r="YN61" s="133"/>
      <c r="YS61" s="133"/>
      <c r="YX61" s="133"/>
      <c r="ZC61" s="133"/>
      <c r="ZH61" s="133"/>
      <c r="ZM61" s="133"/>
      <c r="ZR61" s="133"/>
      <c r="ZW61" s="133"/>
      <c r="AAB61" s="133"/>
      <c r="AAG61" s="133"/>
      <c r="AAL61" s="133"/>
      <c r="AAQ61" s="133"/>
      <c r="AAV61" s="133"/>
      <c r="ABA61" s="133"/>
      <c r="ABF61" s="133"/>
      <c r="ABK61" s="133"/>
      <c r="ABP61" s="133"/>
      <c r="ABU61" s="133"/>
      <c r="ABZ61" s="133"/>
      <c r="ACE61" s="133"/>
      <c r="ACJ61" s="133"/>
      <c r="ACO61" s="133"/>
      <c r="ACT61" s="133"/>
      <c r="ACY61" s="133"/>
      <c r="ADD61" s="133"/>
      <c r="ADI61" s="133"/>
      <c r="ADN61" s="133"/>
      <c r="ADS61" s="133"/>
      <c r="ADX61" s="133"/>
      <c r="AEC61" s="133"/>
      <c r="AEH61" s="133"/>
      <c r="AEM61" s="133"/>
      <c r="AER61" s="133"/>
      <c r="AEW61" s="133"/>
      <c r="AFB61" s="133"/>
      <c r="AFG61" s="133"/>
      <c r="AFL61" s="133"/>
      <c r="AFQ61" s="133"/>
      <c r="AFV61" s="133"/>
      <c r="AGA61" s="133"/>
      <c r="AGF61" s="133"/>
      <c r="AGK61" s="133"/>
      <c r="AGP61" s="133"/>
      <c r="AGU61" s="133"/>
      <c r="AGZ61" s="133"/>
      <c r="AHE61" s="133"/>
      <c r="AHJ61" s="133"/>
      <c r="AHO61" s="133"/>
      <c r="AHT61" s="133"/>
      <c r="AHY61" s="133"/>
      <c r="AID61" s="133"/>
      <c r="AII61" s="133"/>
      <c r="AIN61" s="133"/>
      <c r="AIS61" s="133"/>
      <c r="AIX61" s="133"/>
      <c r="AJC61" s="133"/>
      <c r="AJH61" s="133"/>
      <c r="AJM61" s="133"/>
      <c r="AJR61" s="133"/>
      <c r="AJW61" s="133"/>
      <c r="AKB61" s="133"/>
      <c r="AKG61" s="133"/>
      <c r="AKL61" s="133"/>
      <c r="AKQ61" s="133"/>
      <c r="AKV61" s="133"/>
      <c r="ALA61" s="133"/>
      <c r="ALF61" s="133"/>
      <c r="ALK61" s="133"/>
      <c r="ALP61" s="133"/>
      <c r="ALU61" s="133"/>
      <c r="ALZ61" s="133"/>
      <c r="AME61" s="133"/>
      <c r="AMJ61" s="133"/>
      <c r="AMO61" s="133"/>
      <c r="AMT61" s="133"/>
      <c r="AMY61" s="133"/>
      <c r="AND61" s="133"/>
      <c r="ANI61" s="133"/>
      <c r="ANN61" s="133"/>
      <c r="ANS61" s="133"/>
      <c r="ANX61" s="133"/>
      <c r="AOC61" s="133"/>
      <c r="AOH61" s="133"/>
      <c r="AOM61" s="133"/>
      <c r="AOR61" s="133"/>
      <c r="AOW61" s="133"/>
      <c r="APB61" s="133"/>
      <c r="APG61" s="133"/>
      <c r="APL61" s="133"/>
      <c r="APQ61" s="133"/>
      <c r="APV61" s="133"/>
      <c r="AQA61" s="133"/>
      <c r="AQF61" s="133"/>
      <c r="AQK61" s="133"/>
      <c r="AQP61" s="133"/>
      <c r="AQU61" s="133"/>
      <c r="AQZ61" s="133"/>
      <c r="ARE61" s="133"/>
      <c r="ARJ61" s="133"/>
      <c r="ARO61" s="133"/>
      <c r="ART61" s="133"/>
      <c r="ARY61" s="133"/>
      <c r="ASD61" s="133"/>
      <c r="ASI61" s="133"/>
      <c r="ASN61" s="133"/>
      <c r="ASS61" s="133"/>
      <c r="ASX61" s="133"/>
      <c r="ATC61" s="133"/>
      <c r="ATH61" s="133"/>
      <c r="ATM61" s="133"/>
      <c r="ATR61" s="133"/>
      <c r="ATW61" s="133"/>
      <c r="AUB61" s="133"/>
      <c r="AUG61" s="133"/>
      <c r="AUL61" s="133"/>
      <c r="AUQ61" s="133"/>
      <c r="AUV61" s="133"/>
      <c r="AVA61" s="133"/>
      <c r="AVF61" s="133"/>
      <c r="AVK61" s="133"/>
      <c r="AVP61" s="133"/>
      <c r="AVU61" s="133"/>
      <c r="AVZ61" s="133"/>
      <c r="AWE61" s="133"/>
      <c r="AWJ61" s="133"/>
      <c r="AWO61" s="133"/>
      <c r="AWT61" s="133"/>
      <c r="AWY61" s="133"/>
      <c r="AXD61" s="133"/>
      <c r="AXI61" s="133"/>
      <c r="AXN61" s="133"/>
      <c r="AXS61" s="133"/>
      <c r="AXX61" s="133"/>
      <c r="AYC61" s="133"/>
      <c r="AYH61" s="133"/>
      <c r="AYM61" s="133"/>
      <c r="AYR61" s="133"/>
      <c r="AYW61" s="133"/>
      <c r="AZB61" s="133"/>
      <c r="AZG61" s="133"/>
      <c r="AZL61" s="133"/>
      <c r="AZQ61" s="133"/>
      <c r="AZV61" s="133"/>
      <c r="BAA61" s="133"/>
      <c r="BAF61" s="133"/>
      <c r="BAK61" s="133"/>
      <c r="BAP61" s="133"/>
      <c r="BAU61" s="133"/>
      <c r="BAZ61" s="133"/>
      <c r="BBE61" s="133"/>
      <c r="BBJ61" s="133"/>
      <c r="BBO61" s="133"/>
      <c r="BBT61" s="133"/>
      <c r="BBY61" s="133"/>
      <c r="BCD61" s="133"/>
      <c r="BCI61" s="133"/>
      <c r="BCN61" s="133"/>
      <c r="BCS61" s="133"/>
      <c r="BCX61" s="133"/>
      <c r="BDC61" s="133"/>
      <c r="BDH61" s="133"/>
      <c r="BDM61" s="133"/>
      <c r="BDR61" s="133"/>
      <c r="BDW61" s="133"/>
      <c r="BEB61" s="133"/>
      <c r="BEG61" s="133"/>
      <c r="BEL61" s="133"/>
      <c r="BEQ61" s="133"/>
      <c r="BEV61" s="133"/>
      <c r="BFA61" s="133"/>
      <c r="BFF61" s="133"/>
      <c r="BFK61" s="133"/>
      <c r="BFP61" s="133"/>
      <c r="BFU61" s="133"/>
      <c r="BFZ61" s="133"/>
      <c r="BGE61" s="133"/>
      <c r="BGJ61" s="133"/>
      <c r="BGO61" s="133"/>
      <c r="BGT61" s="133"/>
      <c r="BGY61" s="133"/>
      <c r="BHD61" s="133"/>
      <c r="BHI61" s="133"/>
      <c r="BHN61" s="133"/>
      <c r="BHS61" s="133"/>
      <c r="BHX61" s="133"/>
      <c r="BIC61" s="133"/>
      <c r="BIH61" s="133"/>
      <c r="BIM61" s="133"/>
      <c r="BIR61" s="133"/>
      <c r="BIW61" s="133"/>
      <c r="BJB61" s="133"/>
      <c r="BJG61" s="133"/>
      <c r="BJL61" s="133"/>
      <c r="BJQ61" s="133"/>
      <c r="BJV61" s="133"/>
      <c r="BKA61" s="133"/>
      <c r="BKF61" s="133"/>
      <c r="BKK61" s="133"/>
      <c r="BKP61" s="133"/>
      <c r="BKU61" s="133"/>
      <c r="BKZ61" s="133"/>
      <c r="BLE61" s="133"/>
      <c r="BLJ61" s="133"/>
      <c r="BLO61" s="133"/>
      <c r="BLT61" s="133"/>
      <c r="BLY61" s="133"/>
      <c r="BMD61" s="133"/>
      <c r="BMI61" s="133"/>
      <c r="BMN61" s="133"/>
      <c r="BMS61" s="133"/>
      <c r="BMX61" s="133"/>
      <c r="BNC61" s="133"/>
      <c r="BNH61" s="133"/>
      <c r="BNM61" s="133"/>
      <c r="BNR61" s="133"/>
      <c r="BNW61" s="133"/>
      <c r="BOB61" s="133"/>
      <c r="BOG61" s="133"/>
      <c r="BOL61" s="133"/>
      <c r="BOQ61" s="133"/>
      <c r="BOV61" s="133"/>
      <c r="BPA61" s="133"/>
      <c r="BPF61" s="133"/>
      <c r="BPK61" s="133"/>
      <c r="BPP61" s="133"/>
      <c r="BPU61" s="133"/>
      <c r="BPZ61" s="133"/>
      <c r="BQE61" s="133"/>
      <c r="BQJ61" s="133"/>
      <c r="BQO61" s="133"/>
      <c r="BQT61" s="133"/>
      <c r="BQY61" s="133"/>
      <c r="BRD61" s="133"/>
      <c r="BRI61" s="133"/>
      <c r="BRN61" s="133"/>
      <c r="BRS61" s="133"/>
      <c r="BRX61" s="133"/>
      <c r="BSC61" s="133"/>
      <c r="BSH61" s="133"/>
      <c r="BSM61" s="133"/>
      <c r="BSR61" s="133"/>
      <c r="BSW61" s="133"/>
      <c r="BTB61" s="133"/>
      <c r="BTG61" s="133"/>
      <c r="BTL61" s="133"/>
      <c r="BTQ61" s="133"/>
      <c r="BTV61" s="133"/>
      <c r="BUA61" s="133"/>
      <c r="BUF61" s="133"/>
      <c r="BUK61" s="133"/>
      <c r="BUP61" s="133"/>
      <c r="BUU61" s="133"/>
      <c r="BUZ61" s="133"/>
      <c r="BVE61" s="133"/>
      <c r="BVJ61" s="133"/>
      <c r="BVO61" s="133"/>
      <c r="BVT61" s="133"/>
      <c r="BVY61" s="133"/>
      <c r="BWD61" s="133"/>
      <c r="BWI61" s="133"/>
      <c r="BWN61" s="133"/>
      <c r="BWS61" s="133"/>
      <c r="BWX61" s="133"/>
      <c r="BXC61" s="133"/>
      <c r="BXH61" s="133"/>
      <c r="BXM61" s="133"/>
      <c r="BXR61" s="133"/>
      <c r="BXW61" s="133"/>
      <c r="BYB61" s="133"/>
      <c r="BYG61" s="133"/>
      <c r="BYL61" s="133"/>
      <c r="BYQ61" s="133"/>
      <c r="BYV61" s="133"/>
      <c r="BZA61" s="133"/>
      <c r="BZF61" s="133"/>
      <c r="BZK61" s="133"/>
      <c r="BZP61" s="133"/>
      <c r="BZU61" s="133"/>
      <c r="BZZ61" s="133"/>
      <c r="CAE61" s="133"/>
      <c r="CAJ61" s="133"/>
      <c r="CAO61" s="133"/>
      <c r="CAT61" s="133"/>
      <c r="CAY61" s="133"/>
      <c r="CBD61" s="133"/>
      <c r="CBI61" s="133"/>
      <c r="CBN61" s="133"/>
      <c r="CBS61" s="133"/>
      <c r="CBX61" s="133"/>
      <c r="CCC61" s="133"/>
      <c r="CCH61" s="133"/>
      <c r="CCM61" s="133"/>
      <c r="CCR61" s="133"/>
      <c r="CCW61" s="133"/>
      <c r="CDB61" s="133"/>
      <c r="CDG61" s="133"/>
      <c r="CDL61" s="133"/>
      <c r="CDQ61" s="133"/>
      <c r="CDV61" s="133"/>
      <c r="CEA61" s="133"/>
      <c r="CEF61" s="133"/>
      <c r="CEK61" s="133"/>
      <c r="CEP61" s="133"/>
      <c r="CEU61" s="133"/>
      <c r="CEZ61" s="133"/>
      <c r="CFE61" s="133"/>
      <c r="CFJ61" s="133"/>
      <c r="CFO61" s="133"/>
      <c r="CFT61" s="133"/>
      <c r="CFY61" s="133"/>
      <c r="CGD61" s="133"/>
      <c r="CGI61" s="133"/>
      <c r="CGN61" s="133"/>
      <c r="CGS61" s="133"/>
      <c r="CGX61" s="133"/>
      <c r="CHC61" s="133"/>
      <c r="CHH61" s="133"/>
      <c r="CHM61" s="133"/>
      <c r="CHR61" s="133"/>
      <c r="CHW61" s="133"/>
      <c r="CIB61" s="133"/>
      <c r="CIG61" s="133"/>
      <c r="CIL61" s="133"/>
      <c r="CIQ61" s="133"/>
      <c r="CIV61" s="133"/>
      <c r="CJA61" s="133"/>
      <c r="CJF61" s="133"/>
      <c r="CJK61" s="133"/>
      <c r="CJP61" s="133"/>
      <c r="CJU61" s="133"/>
      <c r="CJZ61" s="133"/>
      <c r="CKE61" s="133"/>
      <c r="CKJ61" s="133"/>
      <c r="CKO61" s="133"/>
      <c r="CKT61" s="133"/>
      <c r="CKY61" s="133"/>
      <c r="CLD61" s="133"/>
      <c r="CLI61" s="133"/>
      <c r="CLN61" s="133"/>
      <c r="CLS61" s="133"/>
      <c r="CLX61" s="133"/>
      <c r="CMC61" s="133"/>
      <c r="CMH61" s="133"/>
      <c r="CMM61" s="133"/>
      <c r="CMR61" s="133"/>
      <c r="CMW61" s="133"/>
      <c r="CNB61" s="133"/>
      <c r="CNG61" s="133"/>
      <c r="CNL61" s="133"/>
      <c r="CNQ61" s="133"/>
      <c r="CNV61" s="133"/>
      <c r="COA61" s="133"/>
      <c r="COF61" s="133"/>
      <c r="COK61" s="133"/>
      <c r="COP61" s="133"/>
      <c r="COU61" s="133"/>
      <c r="COZ61" s="133"/>
      <c r="CPE61" s="133"/>
      <c r="CPJ61" s="133"/>
      <c r="CPO61" s="133"/>
      <c r="CPT61" s="133"/>
      <c r="CPY61" s="133"/>
      <c r="CQD61" s="133"/>
      <c r="CQI61" s="133"/>
      <c r="CQN61" s="133"/>
      <c r="CQS61" s="133"/>
      <c r="CQX61" s="133"/>
      <c r="CRC61" s="133"/>
      <c r="CRH61" s="133"/>
      <c r="CRM61" s="133"/>
      <c r="CRR61" s="133"/>
      <c r="CRW61" s="133"/>
      <c r="CSB61" s="133"/>
      <c r="CSG61" s="133"/>
      <c r="CSL61" s="133"/>
      <c r="CSQ61" s="133"/>
      <c r="CSV61" s="133"/>
      <c r="CTA61" s="133"/>
      <c r="CTF61" s="133"/>
      <c r="CTK61" s="133"/>
      <c r="CTP61" s="133"/>
      <c r="CTU61" s="133"/>
      <c r="CTZ61" s="133"/>
      <c r="CUE61" s="133"/>
      <c r="CUJ61" s="133"/>
      <c r="CUO61" s="133"/>
      <c r="CUT61" s="133"/>
      <c r="CUY61" s="133"/>
      <c r="CVD61" s="133"/>
      <c r="CVI61" s="133"/>
      <c r="CVN61" s="133"/>
      <c r="CVS61" s="133"/>
      <c r="CVX61" s="133"/>
      <c r="CWC61" s="133"/>
      <c r="CWH61" s="133"/>
      <c r="CWM61" s="133"/>
      <c r="CWR61" s="133"/>
      <c r="CWW61" s="133"/>
      <c r="CXB61" s="133"/>
      <c r="CXG61" s="133"/>
      <c r="CXL61" s="133"/>
      <c r="CXQ61" s="133"/>
      <c r="CXV61" s="133"/>
      <c r="CYA61" s="133"/>
      <c r="CYF61" s="133"/>
      <c r="CYK61" s="133"/>
      <c r="CYP61" s="133"/>
      <c r="CYU61" s="133"/>
      <c r="CYZ61" s="133"/>
      <c r="CZE61" s="133"/>
      <c r="CZJ61" s="133"/>
      <c r="CZO61" s="133"/>
      <c r="CZT61" s="133"/>
      <c r="CZY61" s="133"/>
      <c r="DAD61" s="133"/>
      <c r="DAI61" s="133"/>
      <c r="DAN61" s="133"/>
      <c r="DAS61" s="133"/>
      <c r="DAX61" s="133"/>
      <c r="DBC61" s="133"/>
      <c r="DBH61" s="133"/>
      <c r="DBM61" s="133"/>
      <c r="DBR61" s="133"/>
      <c r="DBW61" s="133"/>
      <c r="DCB61" s="133"/>
      <c r="DCG61" s="133"/>
      <c r="DCL61" s="133"/>
      <c r="DCQ61" s="133"/>
      <c r="DCV61" s="133"/>
      <c r="DDA61" s="133"/>
      <c r="DDF61" s="133"/>
      <c r="DDK61" s="133"/>
      <c r="DDP61" s="133"/>
      <c r="DDU61" s="133"/>
      <c r="DDZ61" s="133"/>
      <c r="DEE61" s="133"/>
      <c r="DEJ61" s="133"/>
      <c r="DEO61" s="133"/>
      <c r="DET61" s="133"/>
      <c r="DEY61" s="133"/>
      <c r="DFD61" s="133"/>
      <c r="DFI61" s="133"/>
      <c r="DFN61" s="133"/>
      <c r="DFS61" s="133"/>
      <c r="DFX61" s="133"/>
      <c r="DGC61" s="133"/>
      <c r="DGH61" s="133"/>
      <c r="DGM61" s="133"/>
      <c r="DGR61" s="133"/>
      <c r="DGW61" s="133"/>
      <c r="DHB61" s="133"/>
      <c r="DHG61" s="133"/>
      <c r="DHL61" s="133"/>
      <c r="DHQ61" s="133"/>
      <c r="DHV61" s="133"/>
      <c r="DIA61" s="133"/>
      <c r="DIF61" s="133"/>
      <c r="DIK61" s="133"/>
      <c r="DIP61" s="133"/>
      <c r="DIU61" s="133"/>
      <c r="DIZ61" s="133"/>
      <c r="DJE61" s="133"/>
      <c r="DJJ61" s="133"/>
      <c r="DJO61" s="133"/>
      <c r="DJT61" s="133"/>
      <c r="DJY61" s="133"/>
      <c r="DKD61" s="133"/>
      <c r="DKI61" s="133"/>
      <c r="DKN61" s="133"/>
      <c r="DKS61" s="133"/>
      <c r="DKX61" s="133"/>
      <c r="DLC61" s="133"/>
      <c r="DLH61" s="133"/>
      <c r="DLM61" s="133"/>
      <c r="DLR61" s="133"/>
      <c r="DLW61" s="133"/>
      <c r="DMB61" s="133"/>
      <c r="DMG61" s="133"/>
      <c r="DML61" s="133"/>
      <c r="DMQ61" s="133"/>
      <c r="DMV61" s="133"/>
      <c r="DNA61" s="133"/>
      <c r="DNF61" s="133"/>
      <c r="DNK61" s="133"/>
      <c r="DNP61" s="133"/>
      <c r="DNU61" s="133"/>
      <c r="DNZ61" s="133"/>
      <c r="DOE61" s="133"/>
      <c r="DOJ61" s="133"/>
      <c r="DOO61" s="133"/>
      <c r="DOT61" s="133"/>
      <c r="DOY61" s="133"/>
      <c r="DPD61" s="133"/>
      <c r="DPI61" s="133"/>
      <c r="DPN61" s="133"/>
      <c r="DPS61" s="133"/>
      <c r="DPX61" s="133"/>
      <c r="DQC61" s="133"/>
      <c r="DQH61" s="133"/>
      <c r="DQM61" s="133"/>
      <c r="DQR61" s="133"/>
      <c r="DQW61" s="133"/>
      <c r="DRB61" s="133"/>
      <c r="DRG61" s="133"/>
      <c r="DRL61" s="133"/>
      <c r="DRQ61" s="133"/>
      <c r="DRV61" s="133"/>
      <c r="DSA61" s="133"/>
      <c r="DSF61" s="133"/>
      <c r="DSK61" s="133"/>
      <c r="DSP61" s="133"/>
      <c r="DSU61" s="133"/>
      <c r="DSZ61" s="133"/>
      <c r="DTE61" s="133"/>
      <c r="DTJ61" s="133"/>
      <c r="DTO61" s="133"/>
      <c r="DTT61" s="133"/>
      <c r="DTY61" s="133"/>
      <c r="DUD61" s="133"/>
      <c r="DUI61" s="133"/>
      <c r="DUN61" s="133"/>
      <c r="DUS61" s="133"/>
      <c r="DUX61" s="133"/>
      <c r="DVC61" s="133"/>
      <c r="DVH61" s="133"/>
      <c r="DVM61" s="133"/>
      <c r="DVR61" s="133"/>
      <c r="DVW61" s="133"/>
      <c r="DWB61" s="133"/>
      <c r="DWG61" s="133"/>
      <c r="DWL61" s="133"/>
      <c r="DWQ61" s="133"/>
      <c r="DWV61" s="133"/>
      <c r="DXA61" s="133"/>
      <c r="DXF61" s="133"/>
      <c r="DXK61" s="133"/>
      <c r="DXP61" s="133"/>
      <c r="DXU61" s="133"/>
      <c r="DXZ61" s="133"/>
      <c r="DYE61" s="133"/>
      <c r="DYJ61" s="133"/>
      <c r="DYO61" s="133"/>
      <c r="DYT61" s="133"/>
      <c r="DYY61" s="133"/>
      <c r="DZD61" s="133"/>
      <c r="DZI61" s="133"/>
      <c r="DZN61" s="133"/>
      <c r="DZS61" s="133"/>
      <c r="DZX61" s="133"/>
      <c r="EAC61" s="133"/>
      <c r="EAH61" s="133"/>
      <c r="EAM61" s="133"/>
      <c r="EAR61" s="133"/>
      <c r="EAW61" s="133"/>
      <c r="EBB61" s="133"/>
      <c r="EBG61" s="133"/>
      <c r="EBL61" s="133"/>
      <c r="EBQ61" s="133"/>
      <c r="EBV61" s="133"/>
      <c r="ECA61" s="133"/>
      <c r="ECF61" s="133"/>
      <c r="ECK61" s="133"/>
      <c r="ECP61" s="133"/>
      <c r="ECU61" s="133"/>
      <c r="ECZ61" s="133"/>
      <c r="EDE61" s="133"/>
      <c r="EDJ61" s="133"/>
      <c r="EDO61" s="133"/>
      <c r="EDT61" s="133"/>
      <c r="EDY61" s="133"/>
      <c r="EED61" s="133"/>
      <c r="EEI61" s="133"/>
      <c r="EEN61" s="133"/>
      <c r="EES61" s="133"/>
      <c r="EEX61" s="133"/>
      <c r="EFC61" s="133"/>
      <c r="EFH61" s="133"/>
      <c r="EFM61" s="133"/>
      <c r="EFR61" s="133"/>
      <c r="EFW61" s="133"/>
      <c r="EGB61" s="133"/>
      <c r="EGG61" s="133"/>
      <c r="EGL61" s="133"/>
      <c r="EGQ61" s="133"/>
      <c r="EGV61" s="133"/>
      <c r="EHA61" s="133"/>
      <c r="EHF61" s="133"/>
      <c r="EHK61" s="133"/>
      <c r="EHP61" s="133"/>
      <c r="EHU61" s="133"/>
      <c r="EHZ61" s="133"/>
      <c r="EIE61" s="133"/>
      <c r="EIJ61" s="133"/>
      <c r="EIO61" s="133"/>
      <c r="EIT61" s="133"/>
      <c r="EIY61" s="133"/>
      <c r="EJD61" s="133"/>
      <c r="EJI61" s="133"/>
      <c r="EJN61" s="133"/>
      <c r="EJS61" s="133"/>
      <c r="EJX61" s="133"/>
      <c r="EKC61" s="133"/>
      <c r="EKH61" s="133"/>
      <c r="EKM61" s="133"/>
      <c r="EKR61" s="133"/>
      <c r="EKW61" s="133"/>
      <c r="ELB61" s="133"/>
      <c r="ELG61" s="133"/>
      <c r="ELL61" s="133"/>
      <c r="ELQ61" s="133"/>
      <c r="ELV61" s="133"/>
      <c r="EMA61" s="133"/>
      <c r="EMF61" s="133"/>
      <c r="EMK61" s="133"/>
      <c r="EMP61" s="133"/>
      <c r="EMU61" s="133"/>
      <c r="EMZ61" s="133"/>
      <c r="ENE61" s="133"/>
      <c r="ENJ61" s="133"/>
      <c r="ENO61" s="133"/>
      <c r="ENT61" s="133"/>
      <c r="ENY61" s="133"/>
      <c r="EOD61" s="133"/>
      <c r="EOI61" s="133"/>
      <c r="EON61" s="133"/>
      <c r="EOS61" s="133"/>
      <c r="EOX61" s="133"/>
      <c r="EPC61" s="133"/>
      <c r="EPH61" s="133"/>
      <c r="EPM61" s="133"/>
      <c r="EPR61" s="133"/>
      <c r="EPW61" s="133"/>
      <c r="EQB61" s="133"/>
      <c r="EQG61" s="133"/>
      <c r="EQL61" s="133"/>
      <c r="EQQ61" s="133"/>
      <c r="EQV61" s="133"/>
      <c r="ERA61" s="133"/>
      <c r="ERF61" s="133"/>
      <c r="ERK61" s="133"/>
      <c r="ERP61" s="133"/>
      <c r="ERU61" s="133"/>
      <c r="ERZ61" s="133"/>
      <c r="ESE61" s="133"/>
      <c r="ESJ61" s="133"/>
      <c r="ESO61" s="133"/>
      <c r="EST61" s="133"/>
      <c r="ESY61" s="133"/>
      <c r="ETD61" s="133"/>
      <c r="ETI61" s="133"/>
      <c r="ETN61" s="133"/>
      <c r="ETS61" s="133"/>
      <c r="ETX61" s="133"/>
      <c r="EUC61" s="133"/>
      <c r="EUH61" s="133"/>
      <c r="EUM61" s="133"/>
      <c r="EUR61" s="133"/>
      <c r="EUW61" s="133"/>
      <c r="EVB61" s="133"/>
      <c r="EVG61" s="133"/>
      <c r="EVL61" s="133"/>
      <c r="EVQ61" s="133"/>
      <c r="EVV61" s="133"/>
      <c r="EWA61" s="133"/>
      <c r="EWF61" s="133"/>
      <c r="EWK61" s="133"/>
      <c r="EWP61" s="133"/>
      <c r="EWU61" s="133"/>
      <c r="EWZ61" s="133"/>
      <c r="EXE61" s="133"/>
      <c r="EXJ61" s="133"/>
      <c r="EXO61" s="133"/>
      <c r="EXT61" s="133"/>
      <c r="EXY61" s="133"/>
      <c r="EYD61" s="133"/>
      <c r="EYI61" s="133"/>
      <c r="EYN61" s="133"/>
      <c r="EYS61" s="133"/>
      <c r="EYX61" s="133"/>
      <c r="EZC61" s="133"/>
      <c r="EZH61" s="133"/>
      <c r="EZM61" s="133"/>
      <c r="EZR61" s="133"/>
      <c r="EZW61" s="133"/>
      <c r="FAB61" s="133"/>
      <c r="FAG61" s="133"/>
      <c r="FAL61" s="133"/>
      <c r="FAQ61" s="133"/>
      <c r="FAV61" s="133"/>
      <c r="FBA61" s="133"/>
      <c r="FBF61" s="133"/>
      <c r="FBK61" s="133"/>
      <c r="FBP61" s="133"/>
      <c r="FBU61" s="133"/>
      <c r="FBZ61" s="133"/>
      <c r="FCE61" s="133"/>
      <c r="FCJ61" s="133"/>
      <c r="FCO61" s="133"/>
      <c r="FCT61" s="133"/>
      <c r="FCY61" s="133"/>
      <c r="FDD61" s="133"/>
      <c r="FDI61" s="133"/>
      <c r="FDN61" s="133"/>
      <c r="FDS61" s="133"/>
      <c r="FDX61" s="133"/>
      <c r="FEC61" s="133"/>
      <c r="FEH61" s="133"/>
      <c r="FEM61" s="133"/>
      <c r="FER61" s="133"/>
      <c r="FEW61" s="133"/>
      <c r="FFB61" s="133"/>
      <c r="FFG61" s="133"/>
      <c r="FFL61" s="133"/>
      <c r="FFQ61" s="133"/>
      <c r="FFV61" s="133"/>
      <c r="FGA61" s="133"/>
      <c r="FGF61" s="133"/>
      <c r="FGK61" s="133"/>
      <c r="FGP61" s="133"/>
      <c r="FGU61" s="133"/>
      <c r="FGZ61" s="133"/>
      <c r="FHE61" s="133"/>
      <c r="FHJ61" s="133"/>
      <c r="FHO61" s="133"/>
      <c r="FHT61" s="133"/>
      <c r="FHY61" s="133"/>
      <c r="FID61" s="133"/>
      <c r="FII61" s="133"/>
      <c r="FIN61" s="133"/>
      <c r="FIS61" s="133"/>
      <c r="FIX61" s="133"/>
      <c r="FJC61" s="133"/>
      <c r="FJH61" s="133"/>
      <c r="FJM61" s="133"/>
      <c r="FJR61" s="133"/>
      <c r="FJW61" s="133"/>
      <c r="FKB61" s="133"/>
      <c r="FKG61" s="133"/>
      <c r="FKL61" s="133"/>
      <c r="FKQ61" s="133"/>
      <c r="FKV61" s="133"/>
      <c r="FLA61" s="133"/>
      <c r="FLF61" s="133"/>
      <c r="FLK61" s="133"/>
      <c r="FLP61" s="133"/>
      <c r="FLU61" s="133"/>
      <c r="FLZ61" s="133"/>
      <c r="FME61" s="133"/>
      <c r="FMJ61" s="133"/>
      <c r="FMO61" s="133"/>
      <c r="FMT61" s="133"/>
      <c r="FMY61" s="133"/>
      <c r="FND61" s="133"/>
      <c r="FNI61" s="133"/>
      <c r="FNN61" s="133"/>
      <c r="FNS61" s="133"/>
      <c r="FNX61" s="133"/>
      <c r="FOC61" s="133"/>
      <c r="FOH61" s="133"/>
      <c r="FOM61" s="133"/>
      <c r="FOR61" s="133"/>
      <c r="FOW61" s="133"/>
      <c r="FPB61" s="133"/>
      <c r="FPG61" s="133"/>
      <c r="FPL61" s="133"/>
      <c r="FPQ61" s="133"/>
      <c r="FPV61" s="133"/>
      <c r="FQA61" s="133"/>
      <c r="FQF61" s="133"/>
      <c r="FQK61" s="133"/>
      <c r="FQP61" s="133"/>
      <c r="FQU61" s="133"/>
      <c r="FQZ61" s="133"/>
      <c r="FRE61" s="133"/>
      <c r="FRJ61" s="133"/>
      <c r="FRO61" s="133"/>
      <c r="FRT61" s="133"/>
      <c r="FRY61" s="133"/>
      <c r="FSD61" s="133"/>
      <c r="FSI61" s="133"/>
      <c r="FSN61" s="133"/>
      <c r="FSS61" s="133"/>
      <c r="FSX61" s="133"/>
      <c r="FTC61" s="133"/>
      <c r="FTH61" s="133"/>
      <c r="FTM61" s="133"/>
      <c r="FTR61" s="133"/>
      <c r="FTW61" s="133"/>
      <c r="FUB61" s="133"/>
      <c r="FUG61" s="133"/>
      <c r="FUL61" s="133"/>
      <c r="FUQ61" s="133"/>
      <c r="FUV61" s="133"/>
      <c r="FVA61" s="133"/>
      <c r="FVF61" s="133"/>
      <c r="FVK61" s="133"/>
      <c r="FVP61" s="133"/>
      <c r="FVU61" s="133"/>
      <c r="FVZ61" s="133"/>
      <c r="FWE61" s="133"/>
      <c r="FWJ61" s="133"/>
      <c r="FWO61" s="133"/>
      <c r="FWT61" s="133"/>
      <c r="FWY61" s="133"/>
      <c r="FXD61" s="133"/>
      <c r="FXI61" s="133"/>
      <c r="FXN61" s="133"/>
      <c r="FXS61" s="133"/>
      <c r="FXX61" s="133"/>
      <c r="FYC61" s="133"/>
      <c r="FYH61" s="133"/>
      <c r="FYM61" s="133"/>
      <c r="FYR61" s="133"/>
      <c r="FYW61" s="133"/>
      <c r="FZB61" s="133"/>
      <c r="FZG61" s="133"/>
      <c r="FZL61" s="133"/>
      <c r="FZQ61" s="133"/>
      <c r="FZV61" s="133"/>
      <c r="GAA61" s="133"/>
      <c r="GAF61" s="133"/>
      <c r="GAK61" s="133"/>
      <c r="GAP61" s="133"/>
      <c r="GAU61" s="133"/>
      <c r="GAZ61" s="133"/>
      <c r="GBE61" s="133"/>
      <c r="GBJ61" s="133"/>
      <c r="GBO61" s="133"/>
      <c r="GBT61" s="133"/>
      <c r="GBY61" s="133"/>
      <c r="GCD61" s="133"/>
      <c r="GCI61" s="133"/>
      <c r="GCN61" s="133"/>
      <c r="GCS61" s="133"/>
      <c r="GCX61" s="133"/>
      <c r="GDC61" s="133"/>
      <c r="GDH61" s="133"/>
      <c r="GDM61" s="133"/>
      <c r="GDR61" s="133"/>
      <c r="GDW61" s="133"/>
      <c r="GEB61" s="133"/>
      <c r="GEG61" s="133"/>
      <c r="GEL61" s="133"/>
      <c r="GEQ61" s="133"/>
      <c r="GEV61" s="133"/>
      <c r="GFA61" s="133"/>
      <c r="GFF61" s="133"/>
      <c r="GFK61" s="133"/>
      <c r="GFP61" s="133"/>
      <c r="GFU61" s="133"/>
      <c r="GFZ61" s="133"/>
      <c r="GGE61" s="133"/>
      <c r="GGJ61" s="133"/>
      <c r="GGO61" s="133"/>
      <c r="GGT61" s="133"/>
      <c r="GGY61" s="133"/>
      <c r="GHD61" s="133"/>
      <c r="GHI61" s="133"/>
      <c r="GHN61" s="133"/>
      <c r="GHS61" s="133"/>
      <c r="GHX61" s="133"/>
      <c r="GIC61" s="133"/>
      <c r="GIH61" s="133"/>
      <c r="GIM61" s="133"/>
      <c r="GIR61" s="133"/>
      <c r="GIW61" s="133"/>
      <c r="GJB61" s="133"/>
      <c r="GJG61" s="133"/>
      <c r="GJL61" s="133"/>
      <c r="GJQ61" s="133"/>
      <c r="GJV61" s="133"/>
      <c r="GKA61" s="133"/>
      <c r="GKF61" s="133"/>
      <c r="GKK61" s="133"/>
      <c r="GKP61" s="133"/>
      <c r="GKU61" s="133"/>
      <c r="GKZ61" s="133"/>
      <c r="GLE61" s="133"/>
      <c r="GLJ61" s="133"/>
      <c r="GLO61" s="133"/>
      <c r="GLT61" s="133"/>
      <c r="GLY61" s="133"/>
      <c r="GMD61" s="133"/>
      <c r="GMI61" s="133"/>
      <c r="GMN61" s="133"/>
      <c r="GMS61" s="133"/>
      <c r="GMX61" s="133"/>
      <c r="GNC61" s="133"/>
      <c r="GNH61" s="133"/>
      <c r="GNM61" s="133"/>
      <c r="GNR61" s="133"/>
      <c r="GNW61" s="133"/>
      <c r="GOB61" s="133"/>
      <c r="GOG61" s="133"/>
      <c r="GOL61" s="133"/>
      <c r="GOQ61" s="133"/>
      <c r="GOV61" s="133"/>
      <c r="GPA61" s="133"/>
      <c r="GPF61" s="133"/>
      <c r="GPK61" s="133"/>
      <c r="GPP61" s="133"/>
      <c r="GPU61" s="133"/>
      <c r="GPZ61" s="133"/>
      <c r="GQE61" s="133"/>
      <c r="GQJ61" s="133"/>
      <c r="GQO61" s="133"/>
      <c r="GQT61" s="133"/>
      <c r="GQY61" s="133"/>
      <c r="GRD61" s="133"/>
      <c r="GRI61" s="133"/>
      <c r="GRN61" s="133"/>
      <c r="GRS61" s="133"/>
      <c r="GRX61" s="133"/>
      <c r="GSC61" s="133"/>
      <c r="GSH61" s="133"/>
      <c r="GSM61" s="133"/>
      <c r="GSR61" s="133"/>
      <c r="GSW61" s="133"/>
      <c r="GTB61" s="133"/>
      <c r="GTG61" s="133"/>
      <c r="GTL61" s="133"/>
      <c r="GTQ61" s="133"/>
      <c r="GTV61" s="133"/>
      <c r="GUA61" s="133"/>
      <c r="GUF61" s="133"/>
      <c r="GUK61" s="133"/>
      <c r="GUP61" s="133"/>
      <c r="GUU61" s="133"/>
      <c r="GUZ61" s="133"/>
      <c r="GVE61" s="133"/>
      <c r="GVJ61" s="133"/>
      <c r="GVO61" s="133"/>
      <c r="GVT61" s="133"/>
      <c r="GVY61" s="133"/>
      <c r="GWD61" s="133"/>
      <c r="GWI61" s="133"/>
      <c r="GWN61" s="133"/>
      <c r="GWS61" s="133"/>
      <c r="GWX61" s="133"/>
      <c r="GXC61" s="133"/>
      <c r="GXH61" s="133"/>
      <c r="GXM61" s="133"/>
      <c r="GXR61" s="133"/>
      <c r="GXW61" s="133"/>
      <c r="GYB61" s="133"/>
      <c r="GYG61" s="133"/>
      <c r="GYL61" s="133"/>
      <c r="GYQ61" s="133"/>
      <c r="GYV61" s="133"/>
      <c r="GZA61" s="133"/>
      <c r="GZF61" s="133"/>
      <c r="GZK61" s="133"/>
      <c r="GZP61" s="133"/>
      <c r="GZU61" s="133"/>
      <c r="GZZ61" s="133"/>
      <c r="HAE61" s="133"/>
      <c r="HAJ61" s="133"/>
      <c r="HAO61" s="133"/>
      <c r="HAT61" s="133"/>
      <c r="HAY61" s="133"/>
      <c r="HBD61" s="133"/>
      <c r="HBI61" s="133"/>
      <c r="HBN61" s="133"/>
      <c r="HBS61" s="133"/>
      <c r="HBX61" s="133"/>
      <c r="HCC61" s="133"/>
      <c r="HCH61" s="133"/>
      <c r="HCM61" s="133"/>
      <c r="HCR61" s="133"/>
      <c r="HCW61" s="133"/>
      <c r="HDB61" s="133"/>
      <c r="HDG61" s="133"/>
      <c r="HDL61" s="133"/>
      <c r="HDQ61" s="133"/>
      <c r="HDV61" s="133"/>
      <c r="HEA61" s="133"/>
      <c r="HEF61" s="133"/>
      <c r="HEK61" s="133"/>
      <c r="HEP61" s="133"/>
      <c r="HEU61" s="133"/>
      <c r="HEZ61" s="133"/>
      <c r="HFE61" s="133"/>
      <c r="HFJ61" s="133"/>
      <c r="HFO61" s="133"/>
      <c r="HFT61" s="133"/>
      <c r="HFY61" s="133"/>
      <c r="HGD61" s="133"/>
      <c r="HGI61" s="133"/>
      <c r="HGN61" s="133"/>
      <c r="HGS61" s="133"/>
      <c r="HGX61" s="133"/>
      <c r="HHC61" s="133"/>
      <c r="HHH61" s="133"/>
      <c r="HHM61" s="133"/>
      <c r="HHR61" s="133"/>
      <c r="HHW61" s="133"/>
      <c r="HIB61" s="133"/>
      <c r="HIG61" s="133"/>
      <c r="HIL61" s="133"/>
      <c r="HIQ61" s="133"/>
      <c r="HIV61" s="133"/>
      <c r="HJA61" s="133"/>
      <c r="HJF61" s="133"/>
      <c r="HJK61" s="133"/>
      <c r="HJP61" s="133"/>
      <c r="HJU61" s="133"/>
      <c r="HJZ61" s="133"/>
      <c r="HKE61" s="133"/>
      <c r="HKJ61" s="133"/>
      <c r="HKO61" s="133"/>
      <c r="HKT61" s="133"/>
      <c r="HKY61" s="133"/>
      <c r="HLD61" s="133"/>
      <c r="HLI61" s="133"/>
      <c r="HLN61" s="133"/>
      <c r="HLS61" s="133"/>
      <c r="HLX61" s="133"/>
      <c r="HMC61" s="133"/>
      <c r="HMH61" s="133"/>
      <c r="HMM61" s="133"/>
      <c r="HMR61" s="133"/>
      <c r="HMW61" s="133"/>
      <c r="HNB61" s="133"/>
      <c r="HNG61" s="133"/>
      <c r="HNL61" s="133"/>
      <c r="HNQ61" s="133"/>
      <c r="HNV61" s="133"/>
      <c r="HOA61" s="133"/>
      <c r="HOF61" s="133"/>
      <c r="HOK61" s="133"/>
      <c r="HOP61" s="133"/>
      <c r="HOU61" s="133"/>
      <c r="HOZ61" s="133"/>
      <c r="HPE61" s="133"/>
      <c r="HPJ61" s="133"/>
      <c r="HPO61" s="133"/>
      <c r="HPT61" s="133"/>
      <c r="HPY61" s="133"/>
      <c r="HQD61" s="133"/>
      <c r="HQI61" s="133"/>
      <c r="HQN61" s="133"/>
      <c r="HQS61" s="133"/>
      <c r="HQX61" s="133"/>
      <c r="HRC61" s="133"/>
      <c r="HRH61" s="133"/>
      <c r="HRM61" s="133"/>
      <c r="HRR61" s="133"/>
      <c r="HRW61" s="133"/>
      <c r="HSB61" s="133"/>
      <c r="HSG61" s="133"/>
      <c r="HSL61" s="133"/>
      <c r="HSQ61" s="133"/>
      <c r="HSV61" s="133"/>
      <c r="HTA61" s="133"/>
      <c r="HTF61" s="133"/>
      <c r="HTK61" s="133"/>
      <c r="HTP61" s="133"/>
      <c r="HTU61" s="133"/>
      <c r="HTZ61" s="133"/>
      <c r="HUE61" s="133"/>
      <c r="HUJ61" s="133"/>
      <c r="HUO61" s="133"/>
      <c r="HUT61" s="133"/>
      <c r="HUY61" s="133"/>
      <c r="HVD61" s="133"/>
      <c r="HVI61" s="133"/>
      <c r="HVN61" s="133"/>
      <c r="HVS61" s="133"/>
      <c r="HVX61" s="133"/>
      <c r="HWC61" s="133"/>
      <c r="HWH61" s="133"/>
      <c r="HWM61" s="133"/>
      <c r="HWR61" s="133"/>
      <c r="HWW61" s="133"/>
      <c r="HXB61" s="133"/>
      <c r="HXG61" s="133"/>
      <c r="HXL61" s="133"/>
      <c r="HXQ61" s="133"/>
      <c r="HXV61" s="133"/>
      <c r="HYA61" s="133"/>
      <c r="HYF61" s="133"/>
      <c r="HYK61" s="133"/>
      <c r="HYP61" s="133"/>
      <c r="HYU61" s="133"/>
      <c r="HYZ61" s="133"/>
      <c r="HZE61" s="133"/>
      <c r="HZJ61" s="133"/>
      <c r="HZO61" s="133"/>
      <c r="HZT61" s="133"/>
      <c r="HZY61" s="133"/>
      <c r="IAD61" s="133"/>
      <c r="IAI61" s="133"/>
      <c r="IAN61" s="133"/>
      <c r="IAS61" s="133"/>
      <c r="IAX61" s="133"/>
      <c r="IBC61" s="133"/>
      <c r="IBH61" s="133"/>
      <c r="IBM61" s="133"/>
      <c r="IBR61" s="133"/>
      <c r="IBW61" s="133"/>
      <c r="ICB61" s="133"/>
      <c r="ICG61" s="133"/>
      <c r="ICL61" s="133"/>
      <c r="ICQ61" s="133"/>
      <c r="ICV61" s="133"/>
      <c r="IDA61" s="133"/>
      <c r="IDF61" s="133"/>
      <c r="IDK61" s="133"/>
      <c r="IDP61" s="133"/>
      <c r="IDU61" s="133"/>
      <c r="IDZ61" s="133"/>
      <c r="IEE61" s="133"/>
      <c r="IEJ61" s="133"/>
      <c r="IEO61" s="133"/>
      <c r="IET61" s="133"/>
      <c r="IEY61" s="133"/>
      <c r="IFD61" s="133"/>
      <c r="IFI61" s="133"/>
      <c r="IFN61" s="133"/>
      <c r="IFS61" s="133"/>
      <c r="IFX61" s="133"/>
      <c r="IGC61" s="133"/>
      <c r="IGH61" s="133"/>
      <c r="IGM61" s="133"/>
      <c r="IGR61" s="133"/>
      <c r="IGW61" s="133"/>
      <c r="IHB61" s="133"/>
      <c r="IHG61" s="133"/>
      <c r="IHL61" s="133"/>
      <c r="IHQ61" s="133"/>
      <c r="IHV61" s="133"/>
      <c r="IIA61" s="133"/>
      <c r="IIF61" s="133"/>
      <c r="IIK61" s="133"/>
      <c r="IIP61" s="133"/>
      <c r="IIU61" s="133"/>
      <c r="IIZ61" s="133"/>
      <c r="IJE61" s="133"/>
      <c r="IJJ61" s="133"/>
      <c r="IJO61" s="133"/>
      <c r="IJT61" s="133"/>
      <c r="IJY61" s="133"/>
      <c r="IKD61" s="133"/>
      <c r="IKI61" s="133"/>
      <c r="IKN61" s="133"/>
      <c r="IKS61" s="133"/>
      <c r="IKX61" s="133"/>
      <c r="ILC61" s="133"/>
      <c r="ILH61" s="133"/>
      <c r="ILM61" s="133"/>
      <c r="ILR61" s="133"/>
      <c r="ILW61" s="133"/>
      <c r="IMB61" s="133"/>
      <c r="IMG61" s="133"/>
      <c r="IML61" s="133"/>
      <c r="IMQ61" s="133"/>
      <c r="IMV61" s="133"/>
      <c r="INA61" s="133"/>
      <c r="INF61" s="133"/>
      <c r="INK61" s="133"/>
      <c r="INP61" s="133"/>
      <c r="INU61" s="133"/>
      <c r="INZ61" s="133"/>
      <c r="IOE61" s="133"/>
      <c r="IOJ61" s="133"/>
      <c r="IOO61" s="133"/>
      <c r="IOT61" s="133"/>
      <c r="IOY61" s="133"/>
      <c r="IPD61" s="133"/>
      <c r="IPI61" s="133"/>
      <c r="IPN61" s="133"/>
      <c r="IPS61" s="133"/>
      <c r="IPX61" s="133"/>
      <c r="IQC61" s="133"/>
      <c r="IQH61" s="133"/>
      <c r="IQM61" s="133"/>
      <c r="IQR61" s="133"/>
      <c r="IQW61" s="133"/>
      <c r="IRB61" s="133"/>
      <c r="IRG61" s="133"/>
      <c r="IRL61" s="133"/>
      <c r="IRQ61" s="133"/>
      <c r="IRV61" s="133"/>
      <c r="ISA61" s="133"/>
      <c r="ISF61" s="133"/>
      <c r="ISK61" s="133"/>
      <c r="ISP61" s="133"/>
      <c r="ISU61" s="133"/>
      <c r="ISZ61" s="133"/>
      <c r="ITE61" s="133"/>
      <c r="ITJ61" s="133"/>
      <c r="ITO61" s="133"/>
      <c r="ITT61" s="133"/>
      <c r="ITY61" s="133"/>
      <c r="IUD61" s="133"/>
      <c r="IUI61" s="133"/>
      <c r="IUN61" s="133"/>
      <c r="IUS61" s="133"/>
      <c r="IUX61" s="133"/>
      <c r="IVC61" s="133"/>
      <c r="IVH61" s="133"/>
      <c r="IVM61" s="133"/>
      <c r="IVR61" s="133"/>
      <c r="IVW61" s="133"/>
      <c r="IWB61" s="133"/>
      <c r="IWG61" s="133"/>
      <c r="IWL61" s="133"/>
      <c r="IWQ61" s="133"/>
      <c r="IWV61" s="133"/>
      <c r="IXA61" s="133"/>
      <c r="IXF61" s="133"/>
      <c r="IXK61" s="133"/>
      <c r="IXP61" s="133"/>
      <c r="IXU61" s="133"/>
      <c r="IXZ61" s="133"/>
      <c r="IYE61" s="133"/>
      <c r="IYJ61" s="133"/>
      <c r="IYO61" s="133"/>
      <c r="IYT61" s="133"/>
      <c r="IYY61" s="133"/>
      <c r="IZD61" s="133"/>
      <c r="IZI61" s="133"/>
      <c r="IZN61" s="133"/>
      <c r="IZS61" s="133"/>
      <c r="IZX61" s="133"/>
      <c r="JAC61" s="133"/>
      <c r="JAH61" s="133"/>
      <c r="JAM61" s="133"/>
      <c r="JAR61" s="133"/>
      <c r="JAW61" s="133"/>
      <c r="JBB61" s="133"/>
      <c r="JBG61" s="133"/>
      <c r="JBL61" s="133"/>
      <c r="JBQ61" s="133"/>
      <c r="JBV61" s="133"/>
      <c r="JCA61" s="133"/>
      <c r="JCF61" s="133"/>
      <c r="JCK61" s="133"/>
      <c r="JCP61" s="133"/>
      <c r="JCU61" s="133"/>
      <c r="JCZ61" s="133"/>
      <c r="JDE61" s="133"/>
      <c r="JDJ61" s="133"/>
      <c r="JDO61" s="133"/>
      <c r="JDT61" s="133"/>
      <c r="JDY61" s="133"/>
      <c r="JED61" s="133"/>
      <c r="JEI61" s="133"/>
      <c r="JEN61" s="133"/>
      <c r="JES61" s="133"/>
      <c r="JEX61" s="133"/>
      <c r="JFC61" s="133"/>
      <c r="JFH61" s="133"/>
      <c r="JFM61" s="133"/>
      <c r="JFR61" s="133"/>
      <c r="JFW61" s="133"/>
      <c r="JGB61" s="133"/>
      <c r="JGG61" s="133"/>
      <c r="JGL61" s="133"/>
      <c r="JGQ61" s="133"/>
      <c r="JGV61" s="133"/>
      <c r="JHA61" s="133"/>
      <c r="JHF61" s="133"/>
      <c r="JHK61" s="133"/>
      <c r="JHP61" s="133"/>
      <c r="JHU61" s="133"/>
      <c r="JHZ61" s="133"/>
      <c r="JIE61" s="133"/>
      <c r="JIJ61" s="133"/>
      <c r="JIO61" s="133"/>
      <c r="JIT61" s="133"/>
      <c r="JIY61" s="133"/>
      <c r="JJD61" s="133"/>
      <c r="JJI61" s="133"/>
      <c r="JJN61" s="133"/>
      <c r="JJS61" s="133"/>
      <c r="JJX61" s="133"/>
      <c r="JKC61" s="133"/>
      <c r="JKH61" s="133"/>
      <c r="JKM61" s="133"/>
      <c r="JKR61" s="133"/>
      <c r="JKW61" s="133"/>
      <c r="JLB61" s="133"/>
      <c r="JLG61" s="133"/>
      <c r="JLL61" s="133"/>
      <c r="JLQ61" s="133"/>
      <c r="JLV61" s="133"/>
      <c r="JMA61" s="133"/>
      <c r="JMF61" s="133"/>
      <c r="JMK61" s="133"/>
      <c r="JMP61" s="133"/>
      <c r="JMU61" s="133"/>
      <c r="JMZ61" s="133"/>
      <c r="JNE61" s="133"/>
      <c r="JNJ61" s="133"/>
      <c r="JNO61" s="133"/>
      <c r="JNT61" s="133"/>
      <c r="JNY61" s="133"/>
      <c r="JOD61" s="133"/>
      <c r="JOI61" s="133"/>
      <c r="JON61" s="133"/>
      <c r="JOS61" s="133"/>
      <c r="JOX61" s="133"/>
      <c r="JPC61" s="133"/>
      <c r="JPH61" s="133"/>
      <c r="JPM61" s="133"/>
      <c r="JPR61" s="133"/>
      <c r="JPW61" s="133"/>
      <c r="JQB61" s="133"/>
      <c r="JQG61" s="133"/>
      <c r="JQL61" s="133"/>
      <c r="JQQ61" s="133"/>
      <c r="JQV61" s="133"/>
      <c r="JRA61" s="133"/>
      <c r="JRF61" s="133"/>
      <c r="JRK61" s="133"/>
      <c r="JRP61" s="133"/>
      <c r="JRU61" s="133"/>
      <c r="JRZ61" s="133"/>
      <c r="JSE61" s="133"/>
      <c r="JSJ61" s="133"/>
      <c r="JSO61" s="133"/>
      <c r="JST61" s="133"/>
      <c r="JSY61" s="133"/>
      <c r="JTD61" s="133"/>
      <c r="JTI61" s="133"/>
      <c r="JTN61" s="133"/>
      <c r="JTS61" s="133"/>
      <c r="JTX61" s="133"/>
      <c r="JUC61" s="133"/>
      <c r="JUH61" s="133"/>
      <c r="JUM61" s="133"/>
      <c r="JUR61" s="133"/>
      <c r="JUW61" s="133"/>
      <c r="JVB61" s="133"/>
      <c r="JVG61" s="133"/>
      <c r="JVL61" s="133"/>
      <c r="JVQ61" s="133"/>
      <c r="JVV61" s="133"/>
      <c r="JWA61" s="133"/>
      <c r="JWF61" s="133"/>
      <c r="JWK61" s="133"/>
      <c r="JWP61" s="133"/>
      <c r="JWU61" s="133"/>
      <c r="JWZ61" s="133"/>
      <c r="JXE61" s="133"/>
      <c r="JXJ61" s="133"/>
      <c r="JXO61" s="133"/>
      <c r="JXT61" s="133"/>
      <c r="JXY61" s="133"/>
      <c r="JYD61" s="133"/>
      <c r="JYI61" s="133"/>
      <c r="JYN61" s="133"/>
      <c r="JYS61" s="133"/>
      <c r="JYX61" s="133"/>
      <c r="JZC61" s="133"/>
      <c r="JZH61" s="133"/>
      <c r="JZM61" s="133"/>
      <c r="JZR61" s="133"/>
      <c r="JZW61" s="133"/>
      <c r="KAB61" s="133"/>
      <c r="KAG61" s="133"/>
      <c r="KAL61" s="133"/>
      <c r="KAQ61" s="133"/>
      <c r="KAV61" s="133"/>
      <c r="KBA61" s="133"/>
      <c r="KBF61" s="133"/>
      <c r="KBK61" s="133"/>
      <c r="KBP61" s="133"/>
      <c r="KBU61" s="133"/>
      <c r="KBZ61" s="133"/>
      <c r="KCE61" s="133"/>
      <c r="KCJ61" s="133"/>
      <c r="KCO61" s="133"/>
      <c r="KCT61" s="133"/>
      <c r="KCY61" s="133"/>
      <c r="KDD61" s="133"/>
      <c r="KDI61" s="133"/>
      <c r="KDN61" s="133"/>
      <c r="KDS61" s="133"/>
      <c r="KDX61" s="133"/>
      <c r="KEC61" s="133"/>
      <c r="KEH61" s="133"/>
      <c r="KEM61" s="133"/>
      <c r="KER61" s="133"/>
      <c r="KEW61" s="133"/>
      <c r="KFB61" s="133"/>
      <c r="KFG61" s="133"/>
      <c r="KFL61" s="133"/>
      <c r="KFQ61" s="133"/>
      <c r="KFV61" s="133"/>
      <c r="KGA61" s="133"/>
      <c r="KGF61" s="133"/>
      <c r="KGK61" s="133"/>
      <c r="KGP61" s="133"/>
      <c r="KGU61" s="133"/>
      <c r="KGZ61" s="133"/>
      <c r="KHE61" s="133"/>
      <c r="KHJ61" s="133"/>
      <c r="KHO61" s="133"/>
      <c r="KHT61" s="133"/>
      <c r="KHY61" s="133"/>
      <c r="KID61" s="133"/>
      <c r="KII61" s="133"/>
      <c r="KIN61" s="133"/>
      <c r="KIS61" s="133"/>
      <c r="KIX61" s="133"/>
      <c r="KJC61" s="133"/>
      <c r="KJH61" s="133"/>
      <c r="KJM61" s="133"/>
      <c r="KJR61" s="133"/>
      <c r="KJW61" s="133"/>
      <c r="KKB61" s="133"/>
      <c r="KKG61" s="133"/>
      <c r="KKL61" s="133"/>
      <c r="KKQ61" s="133"/>
      <c r="KKV61" s="133"/>
      <c r="KLA61" s="133"/>
      <c r="KLF61" s="133"/>
      <c r="KLK61" s="133"/>
      <c r="KLP61" s="133"/>
      <c r="KLU61" s="133"/>
      <c r="KLZ61" s="133"/>
      <c r="KME61" s="133"/>
      <c r="KMJ61" s="133"/>
      <c r="KMO61" s="133"/>
      <c r="KMT61" s="133"/>
      <c r="KMY61" s="133"/>
      <c r="KND61" s="133"/>
      <c r="KNI61" s="133"/>
      <c r="KNN61" s="133"/>
      <c r="KNS61" s="133"/>
      <c r="KNX61" s="133"/>
      <c r="KOC61" s="133"/>
      <c r="KOH61" s="133"/>
      <c r="KOM61" s="133"/>
      <c r="KOR61" s="133"/>
      <c r="KOW61" s="133"/>
      <c r="KPB61" s="133"/>
      <c r="KPG61" s="133"/>
      <c r="KPL61" s="133"/>
      <c r="KPQ61" s="133"/>
      <c r="KPV61" s="133"/>
      <c r="KQA61" s="133"/>
      <c r="KQF61" s="133"/>
      <c r="KQK61" s="133"/>
      <c r="KQP61" s="133"/>
      <c r="KQU61" s="133"/>
      <c r="KQZ61" s="133"/>
      <c r="KRE61" s="133"/>
      <c r="KRJ61" s="133"/>
      <c r="KRO61" s="133"/>
      <c r="KRT61" s="133"/>
      <c r="KRY61" s="133"/>
      <c r="KSD61" s="133"/>
      <c r="KSI61" s="133"/>
      <c r="KSN61" s="133"/>
      <c r="KSS61" s="133"/>
      <c r="KSX61" s="133"/>
      <c r="KTC61" s="133"/>
      <c r="KTH61" s="133"/>
      <c r="KTM61" s="133"/>
      <c r="KTR61" s="133"/>
      <c r="KTW61" s="133"/>
      <c r="KUB61" s="133"/>
      <c r="KUG61" s="133"/>
      <c r="KUL61" s="133"/>
      <c r="KUQ61" s="133"/>
      <c r="KUV61" s="133"/>
      <c r="KVA61" s="133"/>
      <c r="KVF61" s="133"/>
      <c r="KVK61" s="133"/>
      <c r="KVP61" s="133"/>
      <c r="KVU61" s="133"/>
      <c r="KVZ61" s="133"/>
      <c r="KWE61" s="133"/>
      <c r="KWJ61" s="133"/>
      <c r="KWO61" s="133"/>
      <c r="KWT61" s="133"/>
      <c r="KWY61" s="133"/>
      <c r="KXD61" s="133"/>
      <c r="KXI61" s="133"/>
      <c r="KXN61" s="133"/>
      <c r="KXS61" s="133"/>
      <c r="KXX61" s="133"/>
      <c r="KYC61" s="133"/>
      <c r="KYH61" s="133"/>
      <c r="KYM61" s="133"/>
      <c r="KYR61" s="133"/>
      <c r="KYW61" s="133"/>
      <c r="KZB61" s="133"/>
      <c r="KZG61" s="133"/>
      <c r="KZL61" s="133"/>
      <c r="KZQ61" s="133"/>
      <c r="KZV61" s="133"/>
      <c r="LAA61" s="133"/>
      <c r="LAF61" s="133"/>
      <c r="LAK61" s="133"/>
      <c r="LAP61" s="133"/>
      <c r="LAU61" s="133"/>
      <c r="LAZ61" s="133"/>
      <c r="LBE61" s="133"/>
      <c r="LBJ61" s="133"/>
      <c r="LBO61" s="133"/>
      <c r="LBT61" s="133"/>
      <c r="LBY61" s="133"/>
      <c r="LCD61" s="133"/>
      <c r="LCI61" s="133"/>
      <c r="LCN61" s="133"/>
      <c r="LCS61" s="133"/>
      <c r="LCX61" s="133"/>
      <c r="LDC61" s="133"/>
      <c r="LDH61" s="133"/>
      <c r="LDM61" s="133"/>
      <c r="LDR61" s="133"/>
      <c r="LDW61" s="133"/>
      <c r="LEB61" s="133"/>
      <c r="LEG61" s="133"/>
      <c r="LEL61" s="133"/>
      <c r="LEQ61" s="133"/>
      <c r="LEV61" s="133"/>
      <c r="LFA61" s="133"/>
      <c r="LFF61" s="133"/>
      <c r="LFK61" s="133"/>
      <c r="LFP61" s="133"/>
      <c r="LFU61" s="133"/>
      <c r="LFZ61" s="133"/>
      <c r="LGE61" s="133"/>
      <c r="LGJ61" s="133"/>
      <c r="LGO61" s="133"/>
      <c r="LGT61" s="133"/>
      <c r="LGY61" s="133"/>
      <c r="LHD61" s="133"/>
      <c r="LHI61" s="133"/>
      <c r="LHN61" s="133"/>
      <c r="LHS61" s="133"/>
      <c r="LHX61" s="133"/>
      <c r="LIC61" s="133"/>
      <c r="LIH61" s="133"/>
      <c r="LIM61" s="133"/>
      <c r="LIR61" s="133"/>
      <c r="LIW61" s="133"/>
      <c r="LJB61" s="133"/>
      <c r="LJG61" s="133"/>
      <c r="LJL61" s="133"/>
      <c r="LJQ61" s="133"/>
      <c r="LJV61" s="133"/>
      <c r="LKA61" s="133"/>
      <c r="LKF61" s="133"/>
      <c r="LKK61" s="133"/>
      <c r="LKP61" s="133"/>
      <c r="LKU61" s="133"/>
      <c r="LKZ61" s="133"/>
      <c r="LLE61" s="133"/>
      <c r="LLJ61" s="133"/>
      <c r="LLO61" s="133"/>
      <c r="LLT61" s="133"/>
      <c r="LLY61" s="133"/>
      <c r="LMD61" s="133"/>
      <c r="LMI61" s="133"/>
      <c r="LMN61" s="133"/>
      <c r="LMS61" s="133"/>
      <c r="LMX61" s="133"/>
      <c r="LNC61" s="133"/>
      <c r="LNH61" s="133"/>
      <c r="LNM61" s="133"/>
      <c r="LNR61" s="133"/>
      <c r="LNW61" s="133"/>
      <c r="LOB61" s="133"/>
      <c r="LOG61" s="133"/>
      <c r="LOL61" s="133"/>
      <c r="LOQ61" s="133"/>
      <c r="LOV61" s="133"/>
      <c r="LPA61" s="133"/>
      <c r="LPF61" s="133"/>
      <c r="LPK61" s="133"/>
      <c r="LPP61" s="133"/>
      <c r="LPU61" s="133"/>
      <c r="LPZ61" s="133"/>
      <c r="LQE61" s="133"/>
      <c r="LQJ61" s="133"/>
      <c r="LQO61" s="133"/>
      <c r="LQT61" s="133"/>
      <c r="LQY61" s="133"/>
      <c r="LRD61" s="133"/>
      <c r="LRI61" s="133"/>
      <c r="LRN61" s="133"/>
      <c r="LRS61" s="133"/>
      <c r="LRX61" s="133"/>
      <c r="LSC61" s="133"/>
      <c r="LSH61" s="133"/>
      <c r="LSM61" s="133"/>
      <c r="LSR61" s="133"/>
      <c r="LSW61" s="133"/>
      <c r="LTB61" s="133"/>
      <c r="LTG61" s="133"/>
      <c r="LTL61" s="133"/>
      <c r="LTQ61" s="133"/>
      <c r="LTV61" s="133"/>
      <c r="LUA61" s="133"/>
      <c r="LUF61" s="133"/>
      <c r="LUK61" s="133"/>
      <c r="LUP61" s="133"/>
      <c r="LUU61" s="133"/>
      <c r="LUZ61" s="133"/>
      <c r="LVE61" s="133"/>
      <c r="LVJ61" s="133"/>
      <c r="LVO61" s="133"/>
      <c r="LVT61" s="133"/>
      <c r="LVY61" s="133"/>
      <c r="LWD61" s="133"/>
      <c r="LWI61" s="133"/>
      <c r="LWN61" s="133"/>
      <c r="LWS61" s="133"/>
      <c r="LWX61" s="133"/>
      <c r="LXC61" s="133"/>
      <c r="LXH61" s="133"/>
      <c r="LXM61" s="133"/>
      <c r="LXR61" s="133"/>
      <c r="LXW61" s="133"/>
      <c r="LYB61" s="133"/>
      <c r="LYG61" s="133"/>
      <c r="LYL61" s="133"/>
      <c r="LYQ61" s="133"/>
      <c r="LYV61" s="133"/>
      <c r="LZA61" s="133"/>
      <c r="LZF61" s="133"/>
      <c r="LZK61" s="133"/>
      <c r="LZP61" s="133"/>
      <c r="LZU61" s="133"/>
      <c r="LZZ61" s="133"/>
      <c r="MAE61" s="133"/>
      <c r="MAJ61" s="133"/>
      <c r="MAO61" s="133"/>
      <c r="MAT61" s="133"/>
      <c r="MAY61" s="133"/>
      <c r="MBD61" s="133"/>
      <c r="MBI61" s="133"/>
      <c r="MBN61" s="133"/>
      <c r="MBS61" s="133"/>
      <c r="MBX61" s="133"/>
      <c r="MCC61" s="133"/>
      <c r="MCH61" s="133"/>
      <c r="MCM61" s="133"/>
      <c r="MCR61" s="133"/>
      <c r="MCW61" s="133"/>
      <c r="MDB61" s="133"/>
      <c r="MDG61" s="133"/>
      <c r="MDL61" s="133"/>
      <c r="MDQ61" s="133"/>
      <c r="MDV61" s="133"/>
      <c r="MEA61" s="133"/>
      <c r="MEF61" s="133"/>
      <c r="MEK61" s="133"/>
      <c r="MEP61" s="133"/>
      <c r="MEU61" s="133"/>
      <c r="MEZ61" s="133"/>
      <c r="MFE61" s="133"/>
      <c r="MFJ61" s="133"/>
      <c r="MFO61" s="133"/>
      <c r="MFT61" s="133"/>
      <c r="MFY61" s="133"/>
      <c r="MGD61" s="133"/>
      <c r="MGI61" s="133"/>
      <c r="MGN61" s="133"/>
      <c r="MGS61" s="133"/>
      <c r="MGX61" s="133"/>
      <c r="MHC61" s="133"/>
      <c r="MHH61" s="133"/>
      <c r="MHM61" s="133"/>
      <c r="MHR61" s="133"/>
      <c r="MHW61" s="133"/>
      <c r="MIB61" s="133"/>
      <c r="MIG61" s="133"/>
      <c r="MIL61" s="133"/>
      <c r="MIQ61" s="133"/>
      <c r="MIV61" s="133"/>
      <c r="MJA61" s="133"/>
      <c r="MJF61" s="133"/>
      <c r="MJK61" s="133"/>
      <c r="MJP61" s="133"/>
      <c r="MJU61" s="133"/>
      <c r="MJZ61" s="133"/>
      <c r="MKE61" s="133"/>
      <c r="MKJ61" s="133"/>
      <c r="MKO61" s="133"/>
      <c r="MKT61" s="133"/>
      <c r="MKY61" s="133"/>
      <c r="MLD61" s="133"/>
      <c r="MLI61" s="133"/>
      <c r="MLN61" s="133"/>
      <c r="MLS61" s="133"/>
      <c r="MLX61" s="133"/>
      <c r="MMC61" s="133"/>
      <c r="MMH61" s="133"/>
      <c r="MMM61" s="133"/>
      <c r="MMR61" s="133"/>
      <c r="MMW61" s="133"/>
      <c r="MNB61" s="133"/>
      <c r="MNG61" s="133"/>
      <c r="MNL61" s="133"/>
      <c r="MNQ61" s="133"/>
      <c r="MNV61" s="133"/>
      <c r="MOA61" s="133"/>
      <c r="MOF61" s="133"/>
      <c r="MOK61" s="133"/>
      <c r="MOP61" s="133"/>
      <c r="MOU61" s="133"/>
      <c r="MOZ61" s="133"/>
      <c r="MPE61" s="133"/>
      <c r="MPJ61" s="133"/>
      <c r="MPO61" s="133"/>
      <c r="MPT61" s="133"/>
      <c r="MPY61" s="133"/>
      <c r="MQD61" s="133"/>
      <c r="MQI61" s="133"/>
      <c r="MQN61" s="133"/>
      <c r="MQS61" s="133"/>
      <c r="MQX61" s="133"/>
      <c r="MRC61" s="133"/>
      <c r="MRH61" s="133"/>
      <c r="MRM61" s="133"/>
      <c r="MRR61" s="133"/>
      <c r="MRW61" s="133"/>
      <c r="MSB61" s="133"/>
      <c r="MSG61" s="133"/>
      <c r="MSL61" s="133"/>
      <c r="MSQ61" s="133"/>
      <c r="MSV61" s="133"/>
      <c r="MTA61" s="133"/>
      <c r="MTF61" s="133"/>
      <c r="MTK61" s="133"/>
      <c r="MTP61" s="133"/>
      <c r="MTU61" s="133"/>
      <c r="MTZ61" s="133"/>
      <c r="MUE61" s="133"/>
      <c r="MUJ61" s="133"/>
      <c r="MUO61" s="133"/>
      <c r="MUT61" s="133"/>
      <c r="MUY61" s="133"/>
      <c r="MVD61" s="133"/>
      <c r="MVI61" s="133"/>
      <c r="MVN61" s="133"/>
      <c r="MVS61" s="133"/>
      <c r="MVX61" s="133"/>
      <c r="MWC61" s="133"/>
      <c r="MWH61" s="133"/>
      <c r="MWM61" s="133"/>
      <c r="MWR61" s="133"/>
      <c r="MWW61" s="133"/>
      <c r="MXB61" s="133"/>
      <c r="MXG61" s="133"/>
      <c r="MXL61" s="133"/>
      <c r="MXQ61" s="133"/>
      <c r="MXV61" s="133"/>
      <c r="MYA61" s="133"/>
      <c r="MYF61" s="133"/>
      <c r="MYK61" s="133"/>
      <c r="MYP61" s="133"/>
      <c r="MYU61" s="133"/>
      <c r="MYZ61" s="133"/>
      <c r="MZE61" s="133"/>
      <c r="MZJ61" s="133"/>
      <c r="MZO61" s="133"/>
      <c r="MZT61" s="133"/>
      <c r="MZY61" s="133"/>
      <c r="NAD61" s="133"/>
      <c r="NAI61" s="133"/>
      <c r="NAN61" s="133"/>
      <c r="NAS61" s="133"/>
      <c r="NAX61" s="133"/>
      <c r="NBC61" s="133"/>
      <c r="NBH61" s="133"/>
      <c r="NBM61" s="133"/>
      <c r="NBR61" s="133"/>
      <c r="NBW61" s="133"/>
      <c r="NCB61" s="133"/>
      <c r="NCG61" s="133"/>
      <c r="NCL61" s="133"/>
      <c r="NCQ61" s="133"/>
      <c r="NCV61" s="133"/>
      <c r="NDA61" s="133"/>
      <c r="NDF61" s="133"/>
      <c r="NDK61" s="133"/>
      <c r="NDP61" s="133"/>
      <c r="NDU61" s="133"/>
      <c r="NDZ61" s="133"/>
      <c r="NEE61" s="133"/>
      <c r="NEJ61" s="133"/>
      <c r="NEO61" s="133"/>
      <c r="NET61" s="133"/>
      <c r="NEY61" s="133"/>
      <c r="NFD61" s="133"/>
      <c r="NFI61" s="133"/>
      <c r="NFN61" s="133"/>
      <c r="NFS61" s="133"/>
      <c r="NFX61" s="133"/>
      <c r="NGC61" s="133"/>
      <c r="NGH61" s="133"/>
      <c r="NGM61" s="133"/>
      <c r="NGR61" s="133"/>
      <c r="NGW61" s="133"/>
      <c r="NHB61" s="133"/>
      <c r="NHG61" s="133"/>
      <c r="NHL61" s="133"/>
      <c r="NHQ61" s="133"/>
      <c r="NHV61" s="133"/>
      <c r="NIA61" s="133"/>
      <c r="NIF61" s="133"/>
      <c r="NIK61" s="133"/>
      <c r="NIP61" s="133"/>
      <c r="NIU61" s="133"/>
      <c r="NIZ61" s="133"/>
      <c r="NJE61" s="133"/>
      <c r="NJJ61" s="133"/>
      <c r="NJO61" s="133"/>
      <c r="NJT61" s="133"/>
      <c r="NJY61" s="133"/>
      <c r="NKD61" s="133"/>
      <c r="NKI61" s="133"/>
      <c r="NKN61" s="133"/>
      <c r="NKS61" s="133"/>
      <c r="NKX61" s="133"/>
      <c r="NLC61" s="133"/>
      <c r="NLH61" s="133"/>
      <c r="NLM61" s="133"/>
      <c r="NLR61" s="133"/>
      <c r="NLW61" s="133"/>
      <c r="NMB61" s="133"/>
      <c r="NMG61" s="133"/>
      <c r="NML61" s="133"/>
      <c r="NMQ61" s="133"/>
      <c r="NMV61" s="133"/>
      <c r="NNA61" s="133"/>
      <c r="NNF61" s="133"/>
      <c r="NNK61" s="133"/>
      <c r="NNP61" s="133"/>
      <c r="NNU61" s="133"/>
      <c r="NNZ61" s="133"/>
      <c r="NOE61" s="133"/>
      <c r="NOJ61" s="133"/>
      <c r="NOO61" s="133"/>
      <c r="NOT61" s="133"/>
      <c r="NOY61" s="133"/>
      <c r="NPD61" s="133"/>
      <c r="NPI61" s="133"/>
      <c r="NPN61" s="133"/>
      <c r="NPS61" s="133"/>
      <c r="NPX61" s="133"/>
      <c r="NQC61" s="133"/>
      <c r="NQH61" s="133"/>
      <c r="NQM61" s="133"/>
      <c r="NQR61" s="133"/>
      <c r="NQW61" s="133"/>
      <c r="NRB61" s="133"/>
      <c r="NRG61" s="133"/>
      <c r="NRL61" s="133"/>
      <c r="NRQ61" s="133"/>
      <c r="NRV61" s="133"/>
      <c r="NSA61" s="133"/>
      <c r="NSF61" s="133"/>
      <c r="NSK61" s="133"/>
      <c r="NSP61" s="133"/>
      <c r="NSU61" s="133"/>
      <c r="NSZ61" s="133"/>
      <c r="NTE61" s="133"/>
      <c r="NTJ61" s="133"/>
      <c r="NTO61" s="133"/>
      <c r="NTT61" s="133"/>
      <c r="NTY61" s="133"/>
      <c r="NUD61" s="133"/>
      <c r="NUI61" s="133"/>
      <c r="NUN61" s="133"/>
      <c r="NUS61" s="133"/>
      <c r="NUX61" s="133"/>
      <c r="NVC61" s="133"/>
      <c r="NVH61" s="133"/>
      <c r="NVM61" s="133"/>
      <c r="NVR61" s="133"/>
      <c r="NVW61" s="133"/>
      <c r="NWB61" s="133"/>
      <c r="NWG61" s="133"/>
      <c r="NWL61" s="133"/>
      <c r="NWQ61" s="133"/>
      <c r="NWV61" s="133"/>
      <c r="NXA61" s="133"/>
      <c r="NXF61" s="133"/>
      <c r="NXK61" s="133"/>
      <c r="NXP61" s="133"/>
      <c r="NXU61" s="133"/>
      <c r="NXZ61" s="133"/>
      <c r="NYE61" s="133"/>
      <c r="NYJ61" s="133"/>
      <c r="NYO61" s="133"/>
      <c r="NYT61" s="133"/>
      <c r="NYY61" s="133"/>
      <c r="NZD61" s="133"/>
      <c r="NZI61" s="133"/>
      <c r="NZN61" s="133"/>
      <c r="NZS61" s="133"/>
      <c r="NZX61" s="133"/>
      <c r="OAC61" s="133"/>
      <c r="OAH61" s="133"/>
      <c r="OAM61" s="133"/>
      <c r="OAR61" s="133"/>
      <c r="OAW61" s="133"/>
      <c r="OBB61" s="133"/>
      <c r="OBG61" s="133"/>
      <c r="OBL61" s="133"/>
      <c r="OBQ61" s="133"/>
      <c r="OBV61" s="133"/>
      <c r="OCA61" s="133"/>
      <c r="OCF61" s="133"/>
      <c r="OCK61" s="133"/>
      <c r="OCP61" s="133"/>
      <c r="OCU61" s="133"/>
      <c r="OCZ61" s="133"/>
      <c r="ODE61" s="133"/>
      <c r="ODJ61" s="133"/>
      <c r="ODO61" s="133"/>
      <c r="ODT61" s="133"/>
      <c r="ODY61" s="133"/>
      <c r="OED61" s="133"/>
      <c r="OEI61" s="133"/>
      <c r="OEN61" s="133"/>
      <c r="OES61" s="133"/>
      <c r="OEX61" s="133"/>
      <c r="OFC61" s="133"/>
      <c r="OFH61" s="133"/>
      <c r="OFM61" s="133"/>
      <c r="OFR61" s="133"/>
      <c r="OFW61" s="133"/>
      <c r="OGB61" s="133"/>
      <c r="OGG61" s="133"/>
      <c r="OGL61" s="133"/>
      <c r="OGQ61" s="133"/>
      <c r="OGV61" s="133"/>
      <c r="OHA61" s="133"/>
      <c r="OHF61" s="133"/>
      <c r="OHK61" s="133"/>
      <c r="OHP61" s="133"/>
      <c r="OHU61" s="133"/>
      <c r="OHZ61" s="133"/>
      <c r="OIE61" s="133"/>
      <c r="OIJ61" s="133"/>
      <c r="OIO61" s="133"/>
      <c r="OIT61" s="133"/>
      <c r="OIY61" s="133"/>
      <c r="OJD61" s="133"/>
      <c r="OJI61" s="133"/>
      <c r="OJN61" s="133"/>
      <c r="OJS61" s="133"/>
      <c r="OJX61" s="133"/>
      <c r="OKC61" s="133"/>
      <c r="OKH61" s="133"/>
      <c r="OKM61" s="133"/>
      <c r="OKR61" s="133"/>
      <c r="OKW61" s="133"/>
      <c r="OLB61" s="133"/>
      <c r="OLG61" s="133"/>
      <c r="OLL61" s="133"/>
      <c r="OLQ61" s="133"/>
      <c r="OLV61" s="133"/>
      <c r="OMA61" s="133"/>
      <c r="OMF61" s="133"/>
      <c r="OMK61" s="133"/>
      <c r="OMP61" s="133"/>
      <c r="OMU61" s="133"/>
      <c r="OMZ61" s="133"/>
      <c r="ONE61" s="133"/>
      <c r="ONJ61" s="133"/>
      <c r="ONO61" s="133"/>
      <c r="ONT61" s="133"/>
      <c r="ONY61" s="133"/>
      <c r="OOD61" s="133"/>
      <c r="OOI61" s="133"/>
      <c r="OON61" s="133"/>
      <c r="OOS61" s="133"/>
      <c r="OOX61" s="133"/>
      <c r="OPC61" s="133"/>
      <c r="OPH61" s="133"/>
      <c r="OPM61" s="133"/>
      <c r="OPR61" s="133"/>
      <c r="OPW61" s="133"/>
      <c r="OQB61" s="133"/>
      <c r="OQG61" s="133"/>
      <c r="OQL61" s="133"/>
      <c r="OQQ61" s="133"/>
      <c r="OQV61" s="133"/>
      <c r="ORA61" s="133"/>
      <c r="ORF61" s="133"/>
      <c r="ORK61" s="133"/>
      <c r="ORP61" s="133"/>
      <c r="ORU61" s="133"/>
      <c r="ORZ61" s="133"/>
      <c r="OSE61" s="133"/>
      <c r="OSJ61" s="133"/>
      <c r="OSO61" s="133"/>
      <c r="OST61" s="133"/>
      <c r="OSY61" s="133"/>
      <c r="OTD61" s="133"/>
      <c r="OTI61" s="133"/>
      <c r="OTN61" s="133"/>
      <c r="OTS61" s="133"/>
      <c r="OTX61" s="133"/>
      <c r="OUC61" s="133"/>
      <c r="OUH61" s="133"/>
      <c r="OUM61" s="133"/>
      <c r="OUR61" s="133"/>
      <c r="OUW61" s="133"/>
      <c r="OVB61" s="133"/>
      <c r="OVG61" s="133"/>
      <c r="OVL61" s="133"/>
      <c r="OVQ61" s="133"/>
      <c r="OVV61" s="133"/>
      <c r="OWA61" s="133"/>
      <c r="OWF61" s="133"/>
      <c r="OWK61" s="133"/>
      <c r="OWP61" s="133"/>
      <c r="OWU61" s="133"/>
      <c r="OWZ61" s="133"/>
      <c r="OXE61" s="133"/>
      <c r="OXJ61" s="133"/>
      <c r="OXO61" s="133"/>
      <c r="OXT61" s="133"/>
      <c r="OXY61" s="133"/>
      <c r="OYD61" s="133"/>
      <c r="OYI61" s="133"/>
      <c r="OYN61" s="133"/>
      <c r="OYS61" s="133"/>
      <c r="OYX61" s="133"/>
      <c r="OZC61" s="133"/>
      <c r="OZH61" s="133"/>
      <c r="OZM61" s="133"/>
      <c r="OZR61" s="133"/>
      <c r="OZW61" s="133"/>
      <c r="PAB61" s="133"/>
      <c r="PAG61" s="133"/>
      <c r="PAL61" s="133"/>
      <c r="PAQ61" s="133"/>
      <c r="PAV61" s="133"/>
      <c r="PBA61" s="133"/>
      <c r="PBF61" s="133"/>
      <c r="PBK61" s="133"/>
      <c r="PBP61" s="133"/>
      <c r="PBU61" s="133"/>
      <c r="PBZ61" s="133"/>
      <c r="PCE61" s="133"/>
      <c r="PCJ61" s="133"/>
      <c r="PCO61" s="133"/>
      <c r="PCT61" s="133"/>
      <c r="PCY61" s="133"/>
      <c r="PDD61" s="133"/>
      <c r="PDI61" s="133"/>
      <c r="PDN61" s="133"/>
      <c r="PDS61" s="133"/>
      <c r="PDX61" s="133"/>
      <c r="PEC61" s="133"/>
      <c r="PEH61" s="133"/>
      <c r="PEM61" s="133"/>
      <c r="PER61" s="133"/>
      <c r="PEW61" s="133"/>
      <c r="PFB61" s="133"/>
      <c r="PFG61" s="133"/>
      <c r="PFL61" s="133"/>
      <c r="PFQ61" s="133"/>
      <c r="PFV61" s="133"/>
      <c r="PGA61" s="133"/>
      <c r="PGF61" s="133"/>
      <c r="PGK61" s="133"/>
      <c r="PGP61" s="133"/>
      <c r="PGU61" s="133"/>
      <c r="PGZ61" s="133"/>
      <c r="PHE61" s="133"/>
      <c r="PHJ61" s="133"/>
      <c r="PHO61" s="133"/>
      <c r="PHT61" s="133"/>
      <c r="PHY61" s="133"/>
      <c r="PID61" s="133"/>
      <c r="PII61" s="133"/>
      <c r="PIN61" s="133"/>
      <c r="PIS61" s="133"/>
      <c r="PIX61" s="133"/>
      <c r="PJC61" s="133"/>
      <c r="PJH61" s="133"/>
      <c r="PJM61" s="133"/>
      <c r="PJR61" s="133"/>
      <c r="PJW61" s="133"/>
      <c r="PKB61" s="133"/>
      <c r="PKG61" s="133"/>
      <c r="PKL61" s="133"/>
      <c r="PKQ61" s="133"/>
      <c r="PKV61" s="133"/>
      <c r="PLA61" s="133"/>
      <c r="PLF61" s="133"/>
      <c r="PLK61" s="133"/>
      <c r="PLP61" s="133"/>
      <c r="PLU61" s="133"/>
      <c r="PLZ61" s="133"/>
      <c r="PME61" s="133"/>
      <c r="PMJ61" s="133"/>
      <c r="PMO61" s="133"/>
      <c r="PMT61" s="133"/>
      <c r="PMY61" s="133"/>
      <c r="PND61" s="133"/>
      <c r="PNI61" s="133"/>
      <c r="PNN61" s="133"/>
      <c r="PNS61" s="133"/>
      <c r="PNX61" s="133"/>
      <c r="POC61" s="133"/>
      <c r="POH61" s="133"/>
      <c r="POM61" s="133"/>
      <c r="POR61" s="133"/>
      <c r="POW61" s="133"/>
      <c r="PPB61" s="133"/>
      <c r="PPG61" s="133"/>
      <c r="PPL61" s="133"/>
      <c r="PPQ61" s="133"/>
      <c r="PPV61" s="133"/>
      <c r="PQA61" s="133"/>
      <c r="PQF61" s="133"/>
      <c r="PQK61" s="133"/>
      <c r="PQP61" s="133"/>
      <c r="PQU61" s="133"/>
      <c r="PQZ61" s="133"/>
      <c r="PRE61" s="133"/>
      <c r="PRJ61" s="133"/>
      <c r="PRO61" s="133"/>
      <c r="PRT61" s="133"/>
      <c r="PRY61" s="133"/>
      <c r="PSD61" s="133"/>
      <c r="PSI61" s="133"/>
      <c r="PSN61" s="133"/>
      <c r="PSS61" s="133"/>
      <c r="PSX61" s="133"/>
      <c r="PTC61" s="133"/>
      <c r="PTH61" s="133"/>
      <c r="PTM61" s="133"/>
      <c r="PTR61" s="133"/>
      <c r="PTW61" s="133"/>
      <c r="PUB61" s="133"/>
      <c r="PUG61" s="133"/>
      <c r="PUL61" s="133"/>
      <c r="PUQ61" s="133"/>
      <c r="PUV61" s="133"/>
      <c r="PVA61" s="133"/>
      <c r="PVF61" s="133"/>
      <c r="PVK61" s="133"/>
      <c r="PVP61" s="133"/>
      <c r="PVU61" s="133"/>
      <c r="PVZ61" s="133"/>
      <c r="PWE61" s="133"/>
      <c r="PWJ61" s="133"/>
      <c r="PWO61" s="133"/>
      <c r="PWT61" s="133"/>
      <c r="PWY61" s="133"/>
      <c r="PXD61" s="133"/>
      <c r="PXI61" s="133"/>
      <c r="PXN61" s="133"/>
      <c r="PXS61" s="133"/>
      <c r="PXX61" s="133"/>
      <c r="PYC61" s="133"/>
      <c r="PYH61" s="133"/>
      <c r="PYM61" s="133"/>
      <c r="PYR61" s="133"/>
      <c r="PYW61" s="133"/>
      <c r="PZB61" s="133"/>
      <c r="PZG61" s="133"/>
      <c r="PZL61" s="133"/>
      <c r="PZQ61" s="133"/>
      <c r="PZV61" s="133"/>
      <c r="QAA61" s="133"/>
      <c r="QAF61" s="133"/>
      <c r="QAK61" s="133"/>
      <c r="QAP61" s="133"/>
      <c r="QAU61" s="133"/>
      <c r="QAZ61" s="133"/>
      <c r="QBE61" s="133"/>
      <c r="QBJ61" s="133"/>
      <c r="QBO61" s="133"/>
      <c r="QBT61" s="133"/>
      <c r="QBY61" s="133"/>
      <c r="QCD61" s="133"/>
      <c r="QCI61" s="133"/>
      <c r="QCN61" s="133"/>
      <c r="QCS61" s="133"/>
      <c r="QCX61" s="133"/>
      <c r="QDC61" s="133"/>
      <c r="QDH61" s="133"/>
      <c r="QDM61" s="133"/>
      <c r="QDR61" s="133"/>
      <c r="QDW61" s="133"/>
      <c r="QEB61" s="133"/>
      <c r="QEG61" s="133"/>
      <c r="QEL61" s="133"/>
      <c r="QEQ61" s="133"/>
      <c r="QEV61" s="133"/>
      <c r="QFA61" s="133"/>
      <c r="QFF61" s="133"/>
      <c r="QFK61" s="133"/>
      <c r="QFP61" s="133"/>
      <c r="QFU61" s="133"/>
      <c r="QFZ61" s="133"/>
      <c r="QGE61" s="133"/>
      <c r="QGJ61" s="133"/>
      <c r="QGO61" s="133"/>
      <c r="QGT61" s="133"/>
      <c r="QGY61" s="133"/>
      <c r="QHD61" s="133"/>
      <c r="QHI61" s="133"/>
      <c r="QHN61" s="133"/>
      <c r="QHS61" s="133"/>
      <c r="QHX61" s="133"/>
      <c r="QIC61" s="133"/>
      <c r="QIH61" s="133"/>
      <c r="QIM61" s="133"/>
      <c r="QIR61" s="133"/>
      <c r="QIW61" s="133"/>
      <c r="QJB61" s="133"/>
      <c r="QJG61" s="133"/>
      <c r="QJL61" s="133"/>
      <c r="QJQ61" s="133"/>
      <c r="QJV61" s="133"/>
      <c r="QKA61" s="133"/>
      <c r="QKF61" s="133"/>
      <c r="QKK61" s="133"/>
      <c r="QKP61" s="133"/>
      <c r="QKU61" s="133"/>
      <c r="QKZ61" s="133"/>
      <c r="QLE61" s="133"/>
      <c r="QLJ61" s="133"/>
      <c r="QLO61" s="133"/>
      <c r="QLT61" s="133"/>
      <c r="QLY61" s="133"/>
      <c r="QMD61" s="133"/>
      <c r="QMI61" s="133"/>
      <c r="QMN61" s="133"/>
      <c r="QMS61" s="133"/>
      <c r="QMX61" s="133"/>
      <c r="QNC61" s="133"/>
      <c r="QNH61" s="133"/>
      <c r="QNM61" s="133"/>
      <c r="QNR61" s="133"/>
      <c r="QNW61" s="133"/>
      <c r="QOB61" s="133"/>
      <c r="QOG61" s="133"/>
      <c r="QOL61" s="133"/>
      <c r="QOQ61" s="133"/>
      <c r="QOV61" s="133"/>
      <c r="QPA61" s="133"/>
      <c r="QPF61" s="133"/>
      <c r="QPK61" s="133"/>
      <c r="QPP61" s="133"/>
      <c r="QPU61" s="133"/>
      <c r="QPZ61" s="133"/>
      <c r="QQE61" s="133"/>
      <c r="QQJ61" s="133"/>
      <c r="QQO61" s="133"/>
      <c r="QQT61" s="133"/>
      <c r="QQY61" s="133"/>
      <c r="QRD61" s="133"/>
      <c r="QRI61" s="133"/>
      <c r="QRN61" s="133"/>
      <c r="QRS61" s="133"/>
      <c r="QRX61" s="133"/>
      <c r="QSC61" s="133"/>
      <c r="QSH61" s="133"/>
      <c r="QSM61" s="133"/>
      <c r="QSR61" s="133"/>
      <c r="QSW61" s="133"/>
      <c r="QTB61" s="133"/>
      <c r="QTG61" s="133"/>
      <c r="QTL61" s="133"/>
      <c r="QTQ61" s="133"/>
      <c r="QTV61" s="133"/>
      <c r="QUA61" s="133"/>
      <c r="QUF61" s="133"/>
      <c r="QUK61" s="133"/>
      <c r="QUP61" s="133"/>
      <c r="QUU61" s="133"/>
      <c r="QUZ61" s="133"/>
      <c r="QVE61" s="133"/>
      <c r="QVJ61" s="133"/>
      <c r="QVO61" s="133"/>
      <c r="QVT61" s="133"/>
      <c r="QVY61" s="133"/>
      <c r="QWD61" s="133"/>
      <c r="QWI61" s="133"/>
      <c r="QWN61" s="133"/>
      <c r="QWS61" s="133"/>
      <c r="QWX61" s="133"/>
      <c r="QXC61" s="133"/>
      <c r="QXH61" s="133"/>
      <c r="QXM61" s="133"/>
      <c r="QXR61" s="133"/>
      <c r="QXW61" s="133"/>
      <c r="QYB61" s="133"/>
      <c r="QYG61" s="133"/>
      <c r="QYL61" s="133"/>
      <c r="QYQ61" s="133"/>
      <c r="QYV61" s="133"/>
      <c r="QZA61" s="133"/>
      <c r="QZF61" s="133"/>
      <c r="QZK61" s="133"/>
      <c r="QZP61" s="133"/>
      <c r="QZU61" s="133"/>
      <c r="QZZ61" s="133"/>
      <c r="RAE61" s="133"/>
      <c r="RAJ61" s="133"/>
      <c r="RAO61" s="133"/>
      <c r="RAT61" s="133"/>
      <c r="RAY61" s="133"/>
      <c r="RBD61" s="133"/>
      <c r="RBI61" s="133"/>
      <c r="RBN61" s="133"/>
      <c r="RBS61" s="133"/>
      <c r="RBX61" s="133"/>
      <c r="RCC61" s="133"/>
      <c r="RCH61" s="133"/>
      <c r="RCM61" s="133"/>
      <c r="RCR61" s="133"/>
      <c r="RCW61" s="133"/>
      <c r="RDB61" s="133"/>
      <c r="RDG61" s="133"/>
      <c r="RDL61" s="133"/>
      <c r="RDQ61" s="133"/>
      <c r="RDV61" s="133"/>
      <c r="REA61" s="133"/>
      <c r="REF61" s="133"/>
      <c r="REK61" s="133"/>
      <c r="REP61" s="133"/>
      <c r="REU61" s="133"/>
      <c r="REZ61" s="133"/>
      <c r="RFE61" s="133"/>
      <c r="RFJ61" s="133"/>
      <c r="RFO61" s="133"/>
      <c r="RFT61" s="133"/>
      <c r="RFY61" s="133"/>
      <c r="RGD61" s="133"/>
      <c r="RGI61" s="133"/>
      <c r="RGN61" s="133"/>
      <c r="RGS61" s="133"/>
      <c r="RGX61" s="133"/>
      <c r="RHC61" s="133"/>
      <c r="RHH61" s="133"/>
      <c r="RHM61" s="133"/>
      <c r="RHR61" s="133"/>
      <c r="RHW61" s="133"/>
      <c r="RIB61" s="133"/>
      <c r="RIG61" s="133"/>
      <c r="RIL61" s="133"/>
      <c r="RIQ61" s="133"/>
      <c r="RIV61" s="133"/>
      <c r="RJA61" s="133"/>
      <c r="RJF61" s="133"/>
      <c r="RJK61" s="133"/>
      <c r="RJP61" s="133"/>
      <c r="RJU61" s="133"/>
      <c r="RJZ61" s="133"/>
      <c r="RKE61" s="133"/>
      <c r="RKJ61" s="133"/>
      <c r="RKO61" s="133"/>
      <c r="RKT61" s="133"/>
      <c r="RKY61" s="133"/>
      <c r="RLD61" s="133"/>
      <c r="RLI61" s="133"/>
      <c r="RLN61" s="133"/>
      <c r="RLS61" s="133"/>
      <c r="RLX61" s="133"/>
      <c r="RMC61" s="133"/>
      <c r="RMH61" s="133"/>
      <c r="RMM61" s="133"/>
      <c r="RMR61" s="133"/>
      <c r="RMW61" s="133"/>
      <c r="RNB61" s="133"/>
      <c r="RNG61" s="133"/>
      <c r="RNL61" s="133"/>
      <c r="RNQ61" s="133"/>
      <c r="RNV61" s="133"/>
      <c r="ROA61" s="133"/>
      <c r="ROF61" s="133"/>
      <c r="ROK61" s="133"/>
      <c r="ROP61" s="133"/>
      <c r="ROU61" s="133"/>
      <c r="ROZ61" s="133"/>
      <c r="RPE61" s="133"/>
      <c r="RPJ61" s="133"/>
      <c r="RPO61" s="133"/>
      <c r="RPT61" s="133"/>
      <c r="RPY61" s="133"/>
      <c r="RQD61" s="133"/>
      <c r="RQI61" s="133"/>
      <c r="RQN61" s="133"/>
      <c r="RQS61" s="133"/>
      <c r="RQX61" s="133"/>
      <c r="RRC61" s="133"/>
      <c r="RRH61" s="133"/>
      <c r="RRM61" s="133"/>
      <c r="RRR61" s="133"/>
      <c r="RRW61" s="133"/>
      <c r="RSB61" s="133"/>
      <c r="RSG61" s="133"/>
      <c r="RSL61" s="133"/>
      <c r="RSQ61" s="133"/>
      <c r="RSV61" s="133"/>
      <c r="RTA61" s="133"/>
      <c r="RTF61" s="133"/>
      <c r="RTK61" s="133"/>
      <c r="RTP61" s="133"/>
      <c r="RTU61" s="133"/>
      <c r="RTZ61" s="133"/>
      <c r="RUE61" s="133"/>
      <c r="RUJ61" s="133"/>
      <c r="RUO61" s="133"/>
      <c r="RUT61" s="133"/>
      <c r="RUY61" s="133"/>
      <c r="RVD61" s="133"/>
      <c r="RVI61" s="133"/>
      <c r="RVN61" s="133"/>
      <c r="RVS61" s="133"/>
      <c r="RVX61" s="133"/>
      <c r="RWC61" s="133"/>
      <c r="RWH61" s="133"/>
      <c r="RWM61" s="133"/>
      <c r="RWR61" s="133"/>
      <c r="RWW61" s="133"/>
      <c r="RXB61" s="133"/>
      <c r="RXG61" s="133"/>
      <c r="RXL61" s="133"/>
      <c r="RXQ61" s="133"/>
      <c r="RXV61" s="133"/>
      <c r="RYA61" s="133"/>
      <c r="RYF61" s="133"/>
      <c r="RYK61" s="133"/>
      <c r="RYP61" s="133"/>
      <c r="RYU61" s="133"/>
      <c r="RYZ61" s="133"/>
      <c r="RZE61" s="133"/>
      <c r="RZJ61" s="133"/>
      <c r="RZO61" s="133"/>
      <c r="RZT61" s="133"/>
      <c r="RZY61" s="133"/>
      <c r="SAD61" s="133"/>
      <c r="SAI61" s="133"/>
      <c r="SAN61" s="133"/>
      <c r="SAS61" s="133"/>
      <c r="SAX61" s="133"/>
      <c r="SBC61" s="133"/>
      <c r="SBH61" s="133"/>
      <c r="SBM61" s="133"/>
      <c r="SBR61" s="133"/>
      <c r="SBW61" s="133"/>
      <c r="SCB61" s="133"/>
      <c r="SCG61" s="133"/>
      <c r="SCL61" s="133"/>
      <c r="SCQ61" s="133"/>
      <c r="SCV61" s="133"/>
      <c r="SDA61" s="133"/>
      <c r="SDF61" s="133"/>
      <c r="SDK61" s="133"/>
      <c r="SDP61" s="133"/>
      <c r="SDU61" s="133"/>
      <c r="SDZ61" s="133"/>
      <c r="SEE61" s="133"/>
      <c r="SEJ61" s="133"/>
      <c r="SEO61" s="133"/>
      <c r="SET61" s="133"/>
      <c r="SEY61" s="133"/>
      <c r="SFD61" s="133"/>
      <c r="SFI61" s="133"/>
      <c r="SFN61" s="133"/>
      <c r="SFS61" s="133"/>
      <c r="SFX61" s="133"/>
      <c r="SGC61" s="133"/>
      <c r="SGH61" s="133"/>
      <c r="SGM61" s="133"/>
      <c r="SGR61" s="133"/>
      <c r="SGW61" s="133"/>
      <c r="SHB61" s="133"/>
      <c r="SHG61" s="133"/>
      <c r="SHL61" s="133"/>
      <c r="SHQ61" s="133"/>
      <c r="SHV61" s="133"/>
      <c r="SIA61" s="133"/>
      <c r="SIF61" s="133"/>
      <c r="SIK61" s="133"/>
      <c r="SIP61" s="133"/>
      <c r="SIU61" s="133"/>
      <c r="SIZ61" s="133"/>
      <c r="SJE61" s="133"/>
      <c r="SJJ61" s="133"/>
      <c r="SJO61" s="133"/>
      <c r="SJT61" s="133"/>
      <c r="SJY61" s="133"/>
      <c r="SKD61" s="133"/>
      <c r="SKI61" s="133"/>
      <c r="SKN61" s="133"/>
      <c r="SKS61" s="133"/>
      <c r="SKX61" s="133"/>
      <c r="SLC61" s="133"/>
      <c r="SLH61" s="133"/>
      <c r="SLM61" s="133"/>
      <c r="SLR61" s="133"/>
      <c r="SLW61" s="133"/>
      <c r="SMB61" s="133"/>
      <c r="SMG61" s="133"/>
      <c r="SML61" s="133"/>
      <c r="SMQ61" s="133"/>
      <c r="SMV61" s="133"/>
      <c r="SNA61" s="133"/>
      <c r="SNF61" s="133"/>
      <c r="SNK61" s="133"/>
      <c r="SNP61" s="133"/>
      <c r="SNU61" s="133"/>
      <c r="SNZ61" s="133"/>
      <c r="SOE61" s="133"/>
      <c r="SOJ61" s="133"/>
      <c r="SOO61" s="133"/>
      <c r="SOT61" s="133"/>
      <c r="SOY61" s="133"/>
      <c r="SPD61" s="133"/>
      <c r="SPI61" s="133"/>
      <c r="SPN61" s="133"/>
      <c r="SPS61" s="133"/>
      <c r="SPX61" s="133"/>
      <c r="SQC61" s="133"/>
      <c r="SQH61" s="133"/>
      <c r="SQM61" s="133"/>
      <c r="SQR61" s="133"/>
      <c r="SQW61" s="133"/>
      <c r="SRB61" s="133"/>
      <c r="SRG61" s="133"/>
      <c r="SRL61" s="133"/>
      <c r="SRQ61" s="133"/>
      <c r="SRV61" s="133"/>
      <c r="SSA61" s="133"/>
      <c r="SSF61" s="133"/>
      <c r="SSK61" s="133"/>
      <c r="SSP61" s="133"/>
      <c r="SSU61" s="133"/>
      <c r="SSZ61" s="133"/>
      <c r="STE61" s="133"/>
      <c r="STJ61" s="133"/>
      <c r="STO61" s="133"/>
      <c r="STT61" s="133"/>
      <c r="STY61" s="133"/>
      <c r="SUD61" s="133"/>
      <c r="SUI61" s="133"/>
      <c r="SUN61" s="133"/>
      <c r="SUS61" s="133"/>
      <c r="SUX61" s="133"/>
      <c r="SVC61" s="133"/>
      <c r="SVH61" s="133"/>
      <c r="SVM61" s="133"/>
      <c r="SVR61" s="133"/>
      <c r="SVW61" s="133"/>
      <c r="SWB61" s="133"/>
      <c r="SWG61" s="133"/>
      <c r="SWL61" s="133"/>
      <c r="SWQ61" s="133"/>
      <c r="SWV61" s="133"/>
      <c r="SXA61" s="133"/>
      <c r="SXF61" s="133"/>
      <c r="SXK61" s="133"/>
      <c r="SXP61" s="133"/>
      <c r="SXU61" s="133"/>
      <c r="SXZ61" s="133"/>
      <c r="SYE61" s="133"/>
      <c r="SYJ61" s="133"/>
      <c r="SYO61" s="133"/>
      <c r="SYT61" s="133"/>
      <c r="SYY61" s="133"/>
      <c r="SZD61" s="133"/>
      <c r="SZI61" s="133"/>
      <c r="SZN61" s="133"/>
      <c r="SZS61" s="133"/>
      <c r="SZX61" s="133"/>
      <c r="TAC61" s="133"/>
      <c r="TAH61" s="133"/>
      <c r="TAM61" s="133"/>
      <c r="TAR61" s="133"/>
      <c r="TAW61" s="133"/>
      <c r="TBB61" s="133"/>
      <c r="TBG61" s="133"/>
      <c r="TBL61" s="133"/>
      <c r="TBQ61" s="133"/>
      <c r="TBV61" s="133"/>
      <c r="TCA61" s="133"/>
      <c r="TCF61" s="133"/>
      <c r="TCK61" s="133"/>
      <c r="TCP61" s="133"/>
      <c r="TCU61" s="133"/>
      <c r="TCZ61" s="133"/>
      <c r="TDE61" s="133"/>
      <c r="TDJ61" s="133"/>
      <c r="TDO61" s="133"/>
      <c r="TDT61" s="133"/>
      <c r="TDY61" s="133"/>
      <c r="TED61" s="133"/>
      <c r="TEI61" s="133"/>
      <c r="TEN61" s="133"/>
      <c r="TES61" s="133"/>
      <c r="TEX61" s="133"/>
      <c r="TFC61" s="133"/>
      <c r="TFH61" s="133"/>
      <c r="TFM61" s="133"/>
      <c r="TFR61" s="133"/>
      <c r="TFW61" s="133"/>
      <c r="TGB61" s="133"/>
      <c r="TGG61" s="133"/>
      <c r="TGL61" s="133"/>
      <c r="TGQ61" s="133"/>
      <c r="TGV61" s="133"/>
      <c r="THA61" s="133"/>
      <c r="THF61" s="133"/>
      <c r="THK61" s="133"/>
      <c r="THP61" s="133"/>
      <c r="THU61" s="133"/>
      <c r="THZ61" s="133"/>
      <c r="TIE61" s="133"/>
      <c r="TIJ61" s="133"/>
      <c r="TIO61" s="133"/>
      <c r="TIT61" s="133"/>
      <c r="TIY61" s="133"/>
      <c r="TJD61" s="133"/>
      <c r="TJI61" s="133"/>
      <c r="TJN61" s="133"/>
      <c r="TJS61" s="133"/>
      <c r="TJX61" s="133"/>
      <c r="TKC61" s="133"/>
      <c r="TKH61" s="133"/>
      <c r="TKM61" s="133"/>
      <c r="TKR61" s="133"/>
      <c r="TKW61" s="133"/>
      <c r="TLB61" s="133"/>
      <c r="TLG61" s="133"/>
      <c r="TLL61" s="133"/>
      <c r="TLQ61" s="133"/>
      <c r="TLV61" s="133"/>
      <c r="TMA61" s="133"/>
      <c r="TMF61" s="133"/>
      <c r="TMK61" s="133"/>
      <c r="TMP61" s="133"/>
      <c r="TMU61" s="133"/>
      <c r="TMZ61" s="133"/>
      <c r="TNE61" s="133"/>
      <c r="TNJ61" s="133"/>
      <c r="TNO61" s="133"/>
      <c r="TNT61" s="133"/>
      <c r="TNY61" s="133"/>
      <c r="TOD61" s="133"/>
      <c r="TOI61" s="133"/>
      <c r="TON61" s="133"/>
      <c r="TOS61" s="133"/>
      <c r="TOX61" s="133"/>
      <c r="TPC61" s="133"/>
      <c r="TPH61" s="133"/>
      <c r="TPM61" s="133"/>
      <c r="TPR61" s="133"/>
      <c r="TPW61" s="133"/>
      <c r="TQB61" s="133"/>
      <c r="TQG61" s="133"/>
      <c r="TQL61" s="133"/>
      <c r="TQQ61" s="133"/>
      <c r="TQV61" s="133"/>
      <c r="TRA61" s="133"/>
      <c r="TRF61" s="133"/>
      <c r="TRK61" s="133"/>
      <c r="TRP61" s="133"/>
      <c r="TRU61" s="133"/>
      <c r="TRZ61" s="133"/>
      <c r="TSE61" s="133"/>
      <c r="TSJ61" s="133"/>
      <c r="TSO61" s="133"/>
      <c r="TST61" s="133"/>
      <c r="TSY61" s="133"/>
      <c r="TTD61" s="133"/>
      <c r="TTI61" s="133"/>
      <c r="TTN61" s="133"/>
      <c r="TTS61" s="133"/>
      <c r="TTX61" s="133"/>
      <c r="TUC61" s="133"/>
      <c r="TUH61" s="133"/>
      <c r="TUM61" s="133"/>
      <c r="TUR61" s="133"/>
      <c r="TUW61" s="133"/>
      <c r="TVB61" s="133"/>
      <c r="TVG61" s="133"/>
      <c r="TVL61" s="133"/>
      <c r="TVQ61" s="133"/>
      <c r="TVV61" s="133"/>
      <c r="TWA61" s="133"/>
      <c r="TWF61" s="133"/>
      <c r="TWK61" s="133"/>
      <c r="TWP61" s="133"/>
      <c r="TWU61" s="133"/>
      <c r="TWZ61" s="133"/>
      <c r="TXE61" s="133"/>
      <c r="TXJ61" s="133"/>
      <c r="TXO61" s="133"/>
      <c r="TXT61" s="133"/>
      <c r="TXY61" s="133"/>
      <c r="TYD61" s="133"/>
      <c r="TYI61" s="133"/>
      <c r="TYN61" s="133"/>
      <c r="TYS61" s="133"/>
      <c r="TYX61" s="133"/>
      <c r="TZC61" s="133"/>
      <c r="TZH61" s="133"/>
      <c r="TZM61" s="133"/>
      <c r="TZR61" s="133"/>
      <c r="TZW61" s="133"/>
      <c r="UAB61" s="133"/>
      <c r="UAG61" s="133"/>
      <c r="UAL61" s="133"/>
      <c r="UAQ61" s="133"/>
      <c r="UAV61" s="133"/>
      <c r="UBA61" s="133"/>
      <c r="UBF61" s="133"/>
      <c r="UBK61" s="133"/>
      <c r="UBP61" s="133"/>
      <c r="UBU61" s="133"/>
      <c r="UBZ61" s="133"/>
      <c r="UCE61" s="133"/>
      <c r="UCJ61" s="133"/>
      <c r="UCO61" s="133"/>
      <c r="UCT61" s="133"/>
      <c r="UCY61" s="133"/>
      <c r="UDD61" s="133"/>
      <c r="UDI61" s="133"/>
      <c r="UDN61" s="133"/>
      <c r="UDS61" s="133"/>
      <c r="UDX61" s="133"/>
      <c r="UEC61" s="133"/>
      <c r="UEH61" s="133"/>
      <c r="UEM61" s="133"/>
      <c r="UER61" s="133"/>
      <c r="UEW61" s="133"/>
      <c r="UFB61" s="133"/>
      <c r="UFG61" s="133"/>
      <c r="UFL61" s="133"/>
      <c r="UFQ61" s="133"/>
      <c r="UFV61" s="133"/>
      <c r="UGA61" s="133"/>
      <c r="UGF61" s="133"/>
      <c r="UGK61" s="133"/>
      <c r="UGP61" s="133"/>
      <c r="UGU61" s="133"/>
      <c r="UGZ61" s="133"/>
      <c r="UHE61" s="133"/>
      <c r="UHJ61" s="133"/>
      <c r="UHO61" s="133"/>
      <c r="UHT61" s="133"/>
      <c r="UHY61" s="133"/>
      <c r="UID61" s="133"/>
      <c r="UII61" s="133"/>
      <c r="UIN61" s="133"/>
      <c r="UIS61" s="133"/>
      <c r="UIX61" s="133"/>
      <c r="UJC61" s="133"/>
      <c r="UJH61" s="133"/>
      <c r="UJM61" s="133"/>
      <c r="UJR61" s="133"/>
      <c r="UJW61" s="133"/>
      <c r="UKB61" s="133"/>
      <c r="UKG61" s="133"/>
      <c r="UKL61" s="133"/>
      <c r="UKQ61" s="133"/>
      <c r="UKV61" s="133"/>
      <c r="ULA61" s="133"/>
      <c r="ULF61" s="133"/>
      <c r="ULK61" s="133"/>
      <c r="ULP61" s="133"/>
      <c r="ULU61" s="133"/>
      <c r="ULZ61" s="133"/>
      <c r="UME61" s="133"/>
      <c r="UMJ61" s="133"/>
      <c r="UMO61" s="133"/>
      <c r="UMT61" s="133"/>
      <c r="UMY61" s="133"/>
      <c r="UND61" s="133"/>
      <c r="UNI61" s="133"/>
      <c r="UNN61" s="133"/>
      <c r="UNS61" s="133"/>
      <c r="UNX61" s="133"/>
      <c r="UOC61" s="133"/>
      <c r="UOH61" s="133"/>
      <c r="UOM61" s="133"/>
      <c r="UOR61" s="133"/>
      <c r="UOW61" s="133"/>
      <c r="UPB61" s="133"/>
      <c r="UPG61" s="133"/>
      <c r="UPL61" s="133"/>
      <c r="UPQ61" s="133"/>
      <c r="UPV61" s="133"/>
      <c r="UQA61" s="133"/>
      <c r="UQF61" s="133"/>
      <c r="UQK61" s="133"/>
      <c r="UQP61" s="133"/>
      <c r="UQU61" s="133"/>
      <c r="UQZ61" s="133"/>
      <c r="URE61" s="133"/>
      <c r="URJ61" s="133"/>
      <c r="URO61" s="133"/>
      <c r="URT61" s="133"/>
      <c r="URY61" s="133"/>
      <c r="USD61" s="133"/>
      <c r="USI61" s="133"/>
      <c r="USN61" s="133"/>
      <c r="USS61" s="133"/>
      <c r="USX61" s="133"/>
      <c r="UTC61" s="133"/>
      <c r="UTH61" s="133"/>
      <c r="UTM61" s="133"/>
      <c r="UTR61" s="133"/>
      <c r="UTW61" s="133"/>
      <c r="UUB61" s="133"/>
      <c r="UUG61" s="133"/>
      <c r="UUL61" s="133"/>
      <c r="UUQ61" s="133"/>
      <c r="UUV61" s="133"/>
      <c r="UVA61" s="133"/>
      <c r="UVF61" s="133"/>
      <c r="UVK61" s="133"/>
      <c r="UVP61" s="133"/>
      <c r="UVU61" s="133"/>
      <c r="UVZ61" s="133"/>
      <c r="UWE61" s="133"/>
      <c r="UWJ61" s="133"/>
      <c r="UWO61" s="133"/>
      <c r="UWT61" s="133"/>
      <c r="UWY61" s="133"/>
      <c r="UXD61" s="133"/>
      <c r="UXI61" s="133"/>
      <c r="UXN61" s="133"/>
      <c r="UXS61" s="133"/>
      <c r="UXX61" s="133"/>
      <c r="UYC61" s="133"/>
      <c r="UYH61" s="133"/>
      <c r="UYM61" s="133"/>
      <c r="UYR61" s="133"/>
      <c r="UYW61" s="133"/>
      <c r="UZB61" s="133"/>
      <c r="UZG61" s="133"/>
      <c r="UZL61" s="133"/>
      <c r="UZQ61" s="133"/>
      <c r="UZV61" s="133"/>
      <c r="VAA61" s="133"/>
      <c r="VAF61" s="133"/>
      <c r="VAK61" s="133"/>
      <c r="VAP61" s="133"/>
      <c r="VAU61" s="133"/>
      <c r="VAZ61" s="133"/>
      <c r="VBE61" s="133"/>
      <c r="VBJ61" s="133"/>
      <c r="VBO61" s="133"/>
      <c r="VBT61" s="133"/>
      <c r="VBY61" s="133"/>
      <c r="VCD61" s="133"/>
      <c r="VCI61" s="133"/>
      <c r="VCN61" s="133"/>
      <c r="VCS61" s="133"/>
      <c r="VCX61" s="133"/>
      <c r="VDC61" s="133"/>
      <c r="VDH61" s="133"/>
      <c r="VDM61" s="133"/>
      <c r="VDR61" s="133"/>
      <c r="VDW61" s="133"/>
      <c r="VEB61" s="133"/>
      <c r="VEG61" s="133"/>
      <c r="VEL61" s="133"/>
      <c r="VEQ61" s="133"/>
      <c r="VEV61" s="133"/>
      <c r="VFA61" s="133"/>
      <c r="VFF61" s="133"/>
      <c r="VFK61" s="133"/>
      <c r="VFP61" s="133"/>
      <c r="VFU61" s="133"/>
      <c r="VFZ61" s="133"/>
      <c r="VGE61" s="133"/>
      <c r="VGJ61" s="133"/>
      <c r="VGO61" s="133"/>
      <c r="VGT61" s="133"/>
      <c r="VGY61" s="133"/>
      <c r="VHD61" s="133"/>
      <c r="VHI61" s="133"/>
      <c r="VHN61" s="133"/>
      <c r="VHS61" s="133"/>
      <c r="VHX61" s="133"/>
      <c r="VIC61" s="133"/>
      <c r="VIH61" s="133"/>
      <c r="VIM61" s="133"/>
      <c r="VIR61" s="133"/>
      <c r="VIW61" s="133"/>
      <c r="VJB61" s="133"/>
      <c r="VJG61" s="133"/>
      <c r="VJL61" s="133"/>
      <c r="VJQ61" s="133"/>
      <c r="VJV61" s="133"/>
      <c r="VKA61" s="133"/>
      <c r="VKF61" s="133"/>
      <c r="VKK61" s="133"/>
      <c r="VKP61" s="133"/>
      <c r="VKU61" s="133"/>
      <c r="VKZ61" s="133"/>
      <c r="VLE61" s="133"/>
      <c r="VLJ61" s="133"/>
      <c r="VLO61" s="133"/>
      <c r="VLT61" s="133"/>
      <c r="VLY61" s="133"/>
      <c r="VMD61" s="133"/>
      <c r="VMI61" s="133"/>
      <c r="VMN61" s="133"/>
      <c r="VMS61" s="133"/>
      <c r="VMX61" s="133"/>
      <c r="VNC61" s="133"/>
      <c r="VNH61" s="133"/>
      <c r="VNM61" s="133"/>
      <c r="VNR61" s="133"/>
      <c r="VNW61" s="133"/>
      <c r="VOB61" s="133"/>
      <c r="VOG61" s="133"/>
      <c r="VOL61" s="133"/>
      <c r="VOQ61" s="133"/>
      <c r="VOV61" s="133"/>
      <c r="VPA61" s="133"/>
      <c r="VPF61" s="133"/>
      <c r="VPK61" s="133"/>
      <c r="VPP61" s="133"/>
      <c r="VPU61" s="133"/>
      <c r="VPZ61" s="133"/>
      <c r="VQE61" s="133"/>
      <c r="VQJ61" s="133"/>
      <c r="VQO61" s="133"/>
      <c r="VQT61" s="133"/>
      <c r="VQY61" s="133"/>
      <c r="VRD61" s="133"/>
      <c r="VRI61" s="133"/>
      <c r="VRN61" s="133"/>
      <c r="VRS61" s="133"/>
      <c r="VRX61" s="133"/>
      <c r="VSC61" s="133"/>
      <c r="VSH61" s="133"/>
      <c r="VSM61" s="133"/>
      <c r="VSR61" s="133"/>
      <c r="VSW61" s="133"/>
      <c r="VTB61" s="133"/>
      <c r="VTG61" s="133"/>
      <c r="VTL61" s="133"/>
      <c r="VTQ61" s="133"/>
      <c r="VTV61" s="133"/>
      <c r="VUA61" s="133"/>
      <c r="VUF61" s="133"/>
      <c r="VUK61" s="133"/>
      <c r="VUP61" s="133"/>
      <c r="VUU61" s="133"/>
      <c r="VUZ61" s="133"/>
      <c r="VVE61" s="133"/>
      <c r="VVJ61" s="133"/>
      <c r="VVO61" s="133"/>
      <c r="VVT61" s="133"/>
      <c r="VVY61" s="133"/>
      <c r="VWD61" s="133"/>
      <c r="VWI61" s="133"/>
      <c r="VWN61" s="133"/>
      <c r="VWS61" s="133"/>
      <c r="VWX61" s="133"/>
      <c r="VXC61" s="133"/>
      <c r="VXH61" s="133"/>
      <c r="VXM61" s="133"/>
      <c r="VXR61" s="133"/>
      <c r="VXW61" s="133"/>
      <c r="VYB61" s="133"/>
      <c r="VYG61" s="133"/>
      <c r="VYL61" s="133"/>
      <c r="VYQ61" s="133"/>
      <c r="VYV61" s="133"/>
      <c r="VZA61" s="133"/>
      <c r="VZF61" s="133"/>
      <c r="VZK61" s="133"/>
      <c r="VZP61" s="133"/>
      <c r="VZU61" s="133"/>
      <c r="VZZ61" s="133"/>
      <c r="WAE61" s="133"/>
      <c r="WAJ61" s="133"/>
      <c r="WAO61" s="133"/>
      <c r="WAT61" s="133"/>
      <c r="WAY61" s="133"/>
      <c r="WBD61" s="133"/>
      <c r="WBI61" s="133"/>
      <c r="WBN61" s="133"/>
      <c r="WBS61" s="133"/>
      <c r="WBX61" s="133"/>
      <c r="WCC61" s="133"/>
      <c r="WCH61" s="133"/>
      <c r="WCM61" s="133"/>
      <c r="WCR61" s="133"/>
      <c r="WCW61" s="133"/>
      <c r="WDB61" s="133"/>
      <c r="WDG61" s="133"/>
      <c r="WDL61" s="133"/>
      <c r="WDQ61" s="133"/>
      <c r="WDV61" s="133"/>
      <c r="WEA61" s="133"/>
      <c r="WEF61" s="133"/>
      <c r="WEK61" s="133"/>
      <c r="WEP61" s="133"/>
      <c r="WEU61" s="133"/>
      <c r="WEZ61" s="133"/>
      <c r="WFE61" s="133"/>
      <c r="WFJ61" s="133"/>
      <c r="WFO61" s="133"/>
      <c r="WFT61" s="133"/>
      <c r="WFY61" s="133"/>
      <c r="WGD61" s="133"/>
      <c r="WGI61" s="133"/>
      <c r="WGN61" s="133"/>
      <c r="WGS61" s="133"/>
      <c r="WGX61" s="133"/>
      <c r="WHC61" s="133"/>
      <c r="WHH61" s="133"/>
      <c r="WHM61" s="133"/>
      <c r="WHR61" s="133"/>
      <c r="WHW61" s="133"/>
      <c r="WIB61" s="133"/>
      <c r="WIG61" s="133"/>
      <c r="WIL61" s="133"/>
      <c r="WIQ61" s="133"/>
      <c r="WIV61" s="133"/>
      <c r="WJA61" s="133"/>
      <c r="WJF61" s="133"/>
      <c r="WJK61" s="133"/>
      <c r="WJP61" s="133"/>
      <c r="WJU61" s="133"/>
      <c r="WJZ61" s="133"/>
      <c r="WKE61" s="133"/>
      <c r="WKJ61" s="133"/>
      <c r="WKO61" s="133"/>
      <c r="WKT61" s="133"/>
      <c r="WKY61" s="133"/>
      <c r="WLD61" s="133"/>
      <c r="WLI61" s="133"/>
      <c r="WLN61" s="133"/>
      <c r="WLS61" s="133"/>
      <c r="WLX61" s="133"/>
      <c r="WMC61" s="133"/>
      <c r="WMH61" s="133"/>
      <c r="WMM61" s="133"/>
      <c r="WMR61" s="133"/>
      <c r="WMW61" s="133"/>
      <c r="WNB61" s="133"/>
      <c r="WNG61" s="133"/>
      <c r="WNL61" s="133"/>
      <c r="WNQ61" s="133"/>
      <c r="WNV61" s="133"/>
      <c r="WOA61" s="133"/>
      <c r="WOF61" s="133"/>
      <c r="WOK61" s="133"/>
      <c r="WOP61" s="133"/>
      <c r="WOU61" s="133"/>
      <c r="WOZ61" s="133"/>
      <c r="WPE61" s="133"/>
      <c r="WPJ61" s="133"/>
      <c r="WPO61" s="133"/>
      <c r="WPT61" s="133"/>
      <c r="WPY61" s="133"/>
      <c r="WQD61" s="133"/>
      <c r="WQI61" s="133"/>
      <c r="WQN61" s="133"/>
      <c r="WQS61" s="133"/>
      <c r="WQX61" s="133"/>
      <c r="WRC61" s="133"/>
      <c r="WRH61" s="133"/>
      <c r="WRM61" s="133"/>
      <c r="WRR61" s="133"/>
      <c r="WRW61" s="133"/>
      <c r="WSB61" s="133"/>
      <c r="WSG61" s="133"/>
      <c r="WSL61" s="133"/>
      <c r="WSQ61" s="133"/>
      <c r="WSV61" s="133"/>
      <c r="WTA61" s="133"/>
      <c r="WTF61" s="133"/>
      <c r="WTK61" s="133"/>
      <c r="WTP61" s="133"/>
      <c r="WTU61" s="133"/>
      <c r="WTZ61" s="133"/>
      <c r="WUE61" s="133"/>
      <c r="WUJ61" s="133"/>
      <c r="WUO61" s="133"/>
      <c r="WUT61" s="133"/>
      <c r="WUY61" s="133"/>
      <c r="WVD61" s="133"/>
      <c r="WVI61" s="133"/>
      <c r="WVN61" s="133"/>
      <c r="WVS61" s="133"/>
      <c r="WVX61" s="133"/>
      <c r="WWC61" s="133"/>
      <c r="WWH61" s="133"/>
      <c r="WWM61" s="133"/>
      <c r="WWR61" s="133"/>
      <c r="WWW61" s="133"/>
      <c r="WXB61" s="133"/>
      <c r="WXG61" s="133"/>
      <c r="WXL61" s="133"/>
      <c r="WXQ61" s="133"/>
      <c r="WXV61" s="133"/>
      <c r="WYA61" s="133"/>
      <c r="WYF61" s="133"/>
      <c r="WYK61" s="133"/>
      <c r="WYP61" s="133"/>
      <c r="WYU61" s="133"/>
      <c r="WYZ61" s="133"/>
      <c r="WZE61" s="133"/>
      <c r="WZJ61" s="133"/>
      <c r="WZO61" s="133"/>
      <c r="WZT61" s="133"/>
      <c r="WZY61" s="133"/>
      <c r="XAD61" s="133"/>
      <c r="XAI61" s="133"/>
      <c r="XAN61" s="133"/>
      <c r="XAS61" s="133"/>
      <c r="XAX61" s="133"/>
      <c r="XBC61" s="133"/>
      <c r="XBH61" s="133"/>
      <c r="XBM61" s="133"/>
      <c r="XBR61" s="133"/>
      <c r="XBW61" s="133"/>
      <c r="XCB61" s="133"/>
      <c r="XCG61" s="133"/>
      <c r="XCL61" s="133"/>
      <c r="XCQ61" s="133"/>
      <c r="XCV61" s="133"/>
      <c r="XDA61" s="133"/>
      <c r="XDF61" s="133"/>
      <c r="XDK61" s="133"/>
      <c r="XDP61" s="133"/>
      <c r="XDU61" s="133"/>
      <c r="XDZ61" s="133"/>
      <c r="XEE61" s="133"/>
      <c r="XEJ61" s="133"/>
      <c r="XEO61" s="133"/>
      <c r="XET61" s="133"/>
      <c r="XEY61" s="133"/>
      <c r="XFD61" s="133"/>
    </row>
    <row r="62" spans="1:1024 1029:2044 2049:3069 3074:4094 4099:5119 5124:6144 6149:7164 7169:8189 8194:9214 9219:10239 10244:11264 11269:12284 12289:13309 13314:14334 14339:15359 15364:16384">
      <c r="A62" s="132" t="s">
        <v>826</v>
      </c>
      <c r="B62" s="132" t="s">
        <v>1498</v>
      </c>
      <c r="C62" s="132" t="s">
        <v>1507</v>
      </c>
      <c r="D62" s="133">
        <v>94858.990000000034</v>
      </c>
      <c r="E62" s="132" t="s">
        <v>822</v>
      </c>
      <c r="I62" s="133"/>
      <c r="N62" s="133"/>
      <c r="S62" s="133"/>
      <c r="X62" s="133"/>
      <c r="AC62" s="133"/>
      <c r="AH62" s="133"/>
      <c r="AM62" s="133"/>
      <c r="AR62" s="133"/>
      <c r="AW62" s="133"/>
      <c r="BB62" s="133"/>
      <c r="BG62" s="133"/>
      <c r="BL62" s="133"/>
      <c r="BQ62" s="133"/>
      <c r="BV62" s="133"/>
      <c r="CA62" s="133"/>
      <c r="CF62" s="133"/>
      <c r="CK62" s="133"/>
      <c r="CP62" s="133"/>
      <c r="CU62" s="133"/>
      <c r="CZ62" s="133"/>
      <c r="DE62" s="133"/>
      <c r="DJ62" s="133"/>
      <c r="DO62" s="133"/>
      <c r="DT62" s="133"/>
      <c r="DY62" s="133"/>
      <c r="ED62" s="133"/>
      <c r="EI62" s="133"/>
      <c r="EN62" s="133"/>
      <c r="ES62" s="133"/>
      <c r="EX62" s="133"/>
      <c r="FC62" s="133"/>
      <c r="FH62" s="133"/>
      <c r="FM62" s="133"/>
      <c r="FR62" s="133"/>
      <c r="FW62" s="133"/>
      <c r="GB62" s="133"/>
      <c r="GG62" s="133"/>
      <c r="GL62" s="133"/>
      <c r="GQ62" s="133"/>
      <c r="GV62" s="133"/>
      <c r="HA62" s="133"/>
      <c r="HF62" s="133"/>
      <c r="HK62" s="133"/>
      <c r="HP62" s="133"/>
      <c r="HU62" s="133"/>
      <c r="HZ62" s="133"/>
      <c r="IE62" s="133"/>
      <c r="IJ62" s="133"/>
      <c r="IO62" s="133"/>
      <c r="IT62" s="133"/>
      <c r="IY62" s="133"/>
      <c r="JD62" s="133"/>
      <c r="JI62" s="133"/>
      <c r="JN62" s="133"/>
      <c r="JS62" s="133"/>
      <c r="JX62" s="133"/>
      <c r="KC62" s="133"/>
      <c r="KH62" s="133"/>
      <c r="KM62" s="133"/>
      <c r="KR62" s="133"/>
      <c r="KW62" s="133"/>
      <c r="LB62" s="133"/>
      <c r="LG62" s="133"/>
      <c r="LL62" s="133"/>
      <c r="LQ62" s="133"/>
      <c r="LV62" s="133"/>
      <c r="MA62" s="133"/>
      <c r="MF62" s="133"/>
      <c r="MK62" s="133"/>
      <c r="MP62" s="133"/>
      <c r="MU62" s="133"/>
      <c r="MZ62" s="133"/>
      <c r="NE62" s="133"/>
      <c r="NJ62" s="133"/>
      <c r="NO62" s="133"/>
      <c r="NT62" s="133"/>
      <c r="NY62" s="133"/>
      <c r="OD62" s="133"/>
      <c r="OI62" s="133"/>
      <c r="ON62" s="133"/>
      <c r="OS62" s="133"/>
      <c r="OX62" s="133"/>
      <c r="PC62" s="133"/>
      <c r="PH62" s="133"/>
      <c r="PM62" s="133"/>
      <c r="PR62" s="133"/>
      <c r="PW62" s="133"/>
      <c r="QB62" s="133"/>
      <c r="QG62" s="133"/>
      <c r="QL62" s="133"/>
      <c r="QQ62" s="133"/>
      <c r="QV62" s="133"/>
      <c r="RA62" s="133"/>
      <c r="RF62" s="133"/>
      <c r="RK62" s="133"/>
      <c r="RP62" s="133"/>
      <c r="RU62" s="133"/>
      <c r="RZ62" s="133"/>
      <c r="SE62" s="133"/>
      <c r="SJ62" s="133"/>
      <c r="SO62" s="133"/>
      <c r="ST62" s="133"/>
      <c r="SY62" s="133"/>
      <c r="TD62" s="133"/>
      <c r="TI62" s="133"/>
      <c r="TN62" s="133"/>
      <c r="TS62" s="133"/>
      <c r="TX62" s="133"/>
      <c r="UC62" s="133"/>
      <c r="UH62" s="133"/>
      <c r="UM62" s="133"/>
      <c r="UR62" s="133"/>
      <c r="UW62" s="133"/>
      <c r="VB62" s="133"/>
      <c r="VG62" s="133"/>
      <c r="VL62" s="133"/>
      <c r="VQ62" s="133"/>
      <c r="VV62" s="133"/>
      <c r="WA62" s="133"/>
      <c r="WF62" s="133"/>
      <c r="WK62" s="133"/>
      <c r="WP62" s="133"/>
      <c r="WU62" s="133"/>
      <c r="WZ62" s="133"/>
      <c r="XE62" s="133"/>
      <c r="XJ62" s="133"/>
      <c r="XO62" s="133"/>
      <c r="XT62" s="133"/>
      <c r="XY62" s="133"/>
      <c r="YD62" s="133"/>
      <c r="YI62" s="133"/>
      <c r="YN62" s="133"/>
      <c r="YS62" s="133"/>
      <c r="YX62" s="133"/>
      <c r="ZC62" s="133"/>
      <c r="ZH62" s="133"/>
      <c r="ZM62" s="133"/>
      <c r="ZR62" s="133"/>
      <c r="ZW62" s="133"/>
      <c r="AAB62" s="133"/>
      <c r="AAG62" s="133"/>
      <c r="AAL62" s="133"/>
      <c r="AAQ62" s="133"/>
      <c r="AAV62" s="133"/>
      <c r="ABA62" s="133"/>
      <c r="ABF62" s="133"/>
      <c r="ABK62" s="133"/>
      <c r="ABP62" s="133"/>
      <c r="ABU62" s="133"/>
      <c r="ABZ62" s="133"/>
      <c r="ACE62" s="133"/>
      <c r="ACJ62" s="133"/>
      <c r="ACO62" s="133"/>
      <c r="ACT62" s="133"/>
      <c r="ACY62" s="133"/>
      <c r="ADD62" s="133"/>
      <c r="ADI62" s="133"/>
      <c r="ADN62" s="133"/>
      <c r="ADS62" s="133"/>
      <c r="ADX62" s="133"/>
      <c r="AEC62" s="133"/>
      <c r="AEH62" s="133"/>
      <c r="AEM62" s="133"/>
      <c r="AER62" s="133"/>
      <c r="AEW62" s="133"/>
      <c r="AFB62" s="133"/>
      <c r="AFG62" s="133"/>
      <c r="AFL62" s="133"/>
      <c r="AFQ62" s="133"/>
      <c r="AFV62" s="133"/>
      <c r="AGA62" s="133"/>
      <c r="AGF62" s="133"/>
      <c r="AGK62" s="133"/>
      <c r="AGP62" s="133"/>
      <c r="AGU62" s="133"/>
      <c r="AGZ62" s="133"/>
      <c r="AHE62" s="133"/>
      <c r="AHJ62" s="133"/>
      <c r="AHO62" s="133"/>
      <c r="AHT62" s="133"/>
      <c r="AHY62" s="133"/>
      <c r="AID62" s="133"/>
      <c r="AII62" s="133"/>
      <c r="AIN62" s="133"/>
      <c r="AIS62" s="133"/>
      <c r="AIX62" s="133"/>
      <c r="AJC62" s="133"/>
      <c r="AJH62" s="133"/>
      <c r="AJM62" s="133"/>
      <c r="AJR62" s="133"/>
      <c r="AJW62" s="133"/>
      <c r="AKB62" s="133"/>
      <c r="AKG62" s="133"/>
      <c r="AKL62" s="133"/>
      <c r="AKQ62" s="133"/>
      <c r="AKV62" s="133"/>
      <c r="ALA62" s="133"/>
      <c r="ALF62" s="133"/>
      <c r="ALK62" s="133"/>
      <c r="ALP62" s="133"/>
      <c r="ALU62" s="133"/>
      <c r="ALZ62" s="133"/>
      <c r="AME62" s="133"/>
      <c r="AMJ62" s="133"/>
      <c r="AMO62" s="133"/>
      <c r="AMT62" s="133"/>
      <c r="AMY62" s="133"/>
      <c r="AND62" s="133"/>
      <c r="ANI62" s="133"/>
      <c r="ANN62" s="133"/>
      <c r="ANS62" s="133"/>
      <c r="ANX62" s="133"/>
      <c r="AOC62" s="133"/>
      <c r="AOH62" s="133"/>
      <c r="AOM62" s="133"/>
      <c r="AOR62" s="133"/>
      <c r="AOW62" s="133"/>
      <c r="APB62" s="133"/>
      <c r="APG62" s="133"/>
      <c r="APL62" s="133"/>
      <c r="APQ62" s="133"/>
      <c r="APV62" s="133"/>
      <c r="AQA62" s="133"/>
      <c r="AQF62" s="133"/>
      <c r="AQK62" s="133"/>
      <c r="AQP62" s="133"/>
      <c r="AQU62" s="133"/>
      <c r="AQZ62" s="133"/>
      <c r="ARE62" s="133"/>
      <c r="ARJ62" s="133"/>
      <c r="ARO62" s="133"/>
      <c r="ART62" s="133"/>
      <c r="ARY62" s="133"/>
      <c r="ASD62" s="133"/>
      <c r="ASI62" s="133"/>
      <c r="ASN62" s="133"/>
      <c r="ASS62" s="133"/>
      <c r="ASX62" s="133"/>
      <c r="ATC62" s="133"/>
      <c r="ATH62" s="133"/>
      <c r="ATM62" s="133"/>
      <c r="ATR62" s="133"/>
      <c r="ATW62" s="133"/>
      <c r="AUB62" s="133"/>
      <c r="AUG62" s="133"/>
      <c r="AUL62" s="133"/>
      <c r="AUQ62" s="133"/>
      <c r="AUV62" s="133"/>
      <c r="AVA62" s="133"/>
      <c r="AVF62" s="133"/>
      <c r="AVK62" s="133"/>
      <c r="AVP62" s="133"/>
      <c r="AVU62" s="133"/>
      <c r="AVZ62" s="133"/>
      <c r="AWE62" s="133"/>
      <c r="AWJ62" s="133"/>
      <c r="AWO62" s="133"/>
      <c r="AWT62" s="133"/>
      <c r="AWY62" s="133"/>
      <c r="AXD62" s="133"/>
      <c r="AXI62" s="133"/>
      <c r="AXN62" s="133"/>
      <c r="AXS62" s="133"/>
      <c r="AXX62" s="133"/>
      <c r="AYC62" s="133"/>
      <c r="AYH62" s="133"/>
      <c r="AYM62" s="133"/>
      <c r="AYR62" s="133"/>
      <c r="AYW62" s="133"/>
      <c r="AZB62" s="133"/>
      <c r="AZG62" s="133"/>
      <c r="AZL62" s="133"/>
      <c r="AZQ62" s="133"/>
      <c r="AZV62" s="133"/>
      <c r="BAA62" s="133"/>
      <c r="BAF62" s="133"/>
      <c r="BAK62" s="133"/>
      <c r="BAP62" s="133"/>
      <c r="BAU62" s="133"/>
      <c r="BAZ62" s="133"/>
      <c r="BBE62" s="133"/>
      <c r="BBJ62" s="133"/>
      <c r="BBO62" s="133"/>
      <c r="BBT62" s="133"/>
      <c r="BBY62" s="133"/>
      <c r="BCD62" s="133"/>
      <c r="BCI62" s="133"/>
      <c r="BCN62" s="133"/>
      <c r="BCS62" s="133"/>
      <c r="BCX62" s="133"/>
      <c r="BDC62" s="133"/>
      <c r="BDH62" s="133"/>
      <c r="BDM62" s="133"/>
      <c r="BDR62" s="133"/>
      <c r="BDW62" s="133"/>
      <c r="BEB62" s="133"/>
      <c r="BEG62" s="133"/>
      <c r="BEL62" s="133"/>
      <c r="BEQ62" s="133"/>
      <c r="BEV62" s="133"/>
      <c r="BFA62" s="133"/>
      <c r="BFF62" s="133"/>
      <c r="BFK62" s="133"/>
      <c r="BFP62" s="133"/>
      <c r="BFU62" s="133"/>
      <c r="BFZ62" s="133"/>
      <c r="BGE62" s="133"/>
      <c r="BGJ62" s="133"/>
      <c r="BGO62" s="133"/>
      <c r="BGT62" s="133"/>
      <c r="BGY62" s="133"/>
      <c r="BHD62" s="133"/>
      <c r="BHI62" s="133"/>
      <c r="BHN62" s="133"/>
      <c r="BHS62" s="133"/>
      <c r="BHX62" s="133"/>
      <c r="BIC62" s="133"/>
      <c r="BIH62" s="133"/>
      <c r="BIM62" s="133"/>
      <c r="BIR62" s="133"/>
      <c r="BIW62" s="133"/>
      <c r="BJB62" s="133"/>
      <c r="BJG62" s="133"/>
      <c r="BJL62" s="133"/>
      <c r="BJQ62" s="133"/>
      <c r="BJV62" s="133"/>
      <c r="BKA62" s="133"/>
      <c r="BKF62" s="133"/>
      <c r="BKK62" s="133"/>
      <c r="BKP62" s="133"/>
      <c r="BKU62" s="133"/>
      <c r="BKZ62" s="133"/>
      <c r="BLE62" s="133"/>
      <c r="BLJ62" s="133"/>
      <c r="BLO62" s="133"/>
      <c r="BLT62" s="133"/>
      <c r="BLY62" s="133"/>
      <c r="BMD62" s="133"/>
      <c r="BMI62" s="133"/>
      <c r="BMN62" s="133"/>
      <c r="BMS62" s="133"/>
      <c r="BMX62" s="133"/>
      <c r="BNC62" s="133"/>
      <c r="BNH62" s="133"/>
      <c r="BNM62" s="133"/>
      <c r="BNR62" s="133"/>
      <c r="BNW62" s="133"/>
      <c r="BOB62" s="133"/>
      <c r="BOG62" s="133"/>
      <c r="BOL62" s="133"/>
      <c r="BOQ62" s="133"/>
      <c r="BOV62" s="133"/>
      <c r="BPA62" s="133"/>
      <c r="BPF62" s="133"/>
      <c r="BPK62" s="133"/>
      <c r="BPP62" s="133"/>
      <c r="BPU62" s="133"/>
      <c r="BPZ62" s="133"/>
      <c r="BQE62" s="133"/>
      <c r="BQJ62" s="133"/>
      <c r="BQO62" s="133"/>
      <c r="BQT62" s="133"/>
      <c r="BQY62" s="133"/>
      <c r="BRD62" s="133"/>
      <c r="BRI62" s="133"/>
      <c r="BRN62" s="133"/>
      <c r="BRS62" s="133"/>
      <c r="BRX62" s="133"/>
      <c r="BSC62" s="133"/>
      <c r="BSH62" s="133"/>
      <c r="BSM62" s="133"/>
      <c r="BSR62" s="133"/>
      <c r="BSW62" s="133"/>
      <c r="BTB62" s="133"/>
      <c r="BTG62" s="133"/>
      <c r="BTL62" s="133"/>
      <c r="BTQ62" s="133"/>
      <c r="BTV62" s="133"/>
      <c r="BUA62" s="133"/>
      <c r="BUF62" s="133"/>
      <c r="BUK62" s="133"/>
      <c r="BUP62" s="133"/>
      <c r="BUU62" s="133"/>
      <c r="BUZ62" s="133"/>
      <c r="BVE62" s="133"/>
      <c r="BVJ62" s="133"/>
      <c r="BVO62" s="133"/>
      <c r="BVT62" s="133"/>
      <c r="BVY62" s="133"/>
      <c r="BWD62" s="133"/>
      <c r="BWI62" s="133"/>
      <c r="BWN62" s="133"/>
      <c r="BWS62" s="133"/>
      <c r="BWX62" s="133"/>
      <c r="BXC62" s="133"/>
      <c r="BXH62" s="133"/>
      <c r="BXM62" s="133"/>
      <c r="BXR62" s="133"/>
      <c r="BXW62" s="133"/>
      <c r="BYB62" s="133"/>
      <c r="BYG62" s="133"/>
      <c r="BYL62" s="133"/>
      <c r="BYQ62" s="133"/>
      <c r="BYV62" s="133"/>
      <c r="BZA62" s="133"/>
      <c r="BZF62" s="133"/>
      <c r="BZK62" s="133"/>
      <c r="BZP62" s="133"/>
      <c r="BZU62" s="133"/>
      <c r="BZZ62" s="133"/>
      <c r="CAE62" s="133"/>
      <c r="CAJ62" s="133"/>
      <c r="CAO62" s="133"/>
      <c r="CAT62" s="133"/>
      <c r="CAY62" s="133"/>
      <c r="CBD62" s="133"/>
      <c r="CBI62" s="133"/>
      <c r="CBN62" s="133"/>
      <c r="CBS62" s="133"/>
      <c r="CBX62" s="133"/>
      <c r="CCC62" s="133"/>
      <c r="CCH62" s="133"/>
      <c r="CCM62" s="133"/>
      <c r="CCR62" s="133"/>
      <c r="CCW62" s="133"/>
      <c r="CDB62" s="133"/>
      <c r="CDG62" s="133"/>
      <c r="CDL62" s="133"/>
      <c r="CDQ62" s="133"/>
      <c r="CDV62" s="133"/>
      <c r="CEA62" s="133"/>
      <c r="CEF62" s="133"/>
      <c r="CEK62" s="133"/>
      <c r="CEP62" s="133"/>
      <c r="CEU62" s="133"/>
      <c r="CEZ62" s="133"/>
      <c r="CFE62" s="133"/>
      <c r="CFJ62" s="133"/>
      <c r="CFO62" s="133"/>
      <c r="CFT62" s="133"/>
      <c r="CFY62" s="133"/>
      <c r="CGD62" s="133"/>
      <c r="CGI62" s="133"/>
      <c r="CGN62" s="133"/>
      <c r="CGS62" s="133"/>
      <c r="CGX62" s="133"/>
      <c r="CHC62" s="133"/>
      <c r="CHH62" s="133"/>
      <c r="CHM62" s="133"/>
      <c r="CHR62" s="133"/>
      <c r="CHW62" s="133"/>
      <c r="CIB62" s="133"/>
      <c r="CIG62" s="133"/>
      <c r="CIL62" s="133"/>
      <c r="CIQ62" s="133"/>
      <c r="CIV62" s="133"/>
      <c r="CJA62" s="133"/>
      <c r="CJF62" s="133"/>
      <c r="CJK62" s="133"/>
      <c r="CJP62" s="133"/>
      <c r="CJU62" s="133"/>
      <c r="CJZ62" s="133"/>
      <c r="CKE62" s="133"/>
      <c r="CKJ62" s="133"/>
      <c r="CKO62" s="133"/>
      <c r="CKT62" s="133"/>
      <c r="CKY62" s="133"/>
      <c r="CLD62" s="133"/>
      <c r="CLI62" s="133"/>
      <c r="CLN62" s="133"/>
      <c r="CLS62" s="133"/>
      <c r="CLX62" s="133"/>
      <c r="CMC62" s="133"/>
      <c r="CMH62" s="133"/>
      <c r="CMM62" s="133"/>
      <c r="CMR62" s="133"/>
      <c r="CMW62" s="133"/>
      <c r="CNB62" s="133"/>
      <c r="CNG62" s="133"/>
      <c r="CNL62" s="133"/>
      <c r="CNQ62" s="133"/>
      <c r="CNV62" s="133"/>
      <c r="COA62" s="133"/>
      <c r="COF62" s="133"/>
      <c r="COK62" s="133"/>
      <c r="COP62" s="133"/>
      <c r="COU62" s="133"/>
      <c r="COZ62" s="133"/>
      <c r="CPE62" s="133"/>
      <c r="CPJ62" s="133"/>
      <c r="CPO62" s="133"/>
      <c r="CPT62" s="133"/>
      <c r="CPY62" s="133"/>
      <c r="CQD62" s="133"/>
      <c r="CQI62" s="133"/>
      <c r="CQN62" s="133"/>
      <c r="CQS62" s="133"/>
      <c r="CQX62" s="133"/>
      <c r="CRC62" s="133"/>
      <c r="CRH62" s="133"/>
      <c r="CRM62" s="133"/>
      <c r="CRR62" s="133"/>
      <c r="CRW62" s="133"/>
      <c r="CSB62" s="133"/>
      <c r="CSG62" s="133"/>
      <c r="CSL62" s="133"/>
      <c r="CSQ62" s="133"/>
      <c r="CSV62" s="133"/>
      <c r="CTA62" s="133"/>
      <c r="CTF62" s="133"/>
      <c r="CTK62" s="133"/>
      <c r="CTP62" s="133"/>
      <c r="CTU62" s="133"/>
      <c r="CTZ62" s="133"/>
      <c r="CUE62" s="133"/>
      <c r="CUJ62" s="133"/>
      <c r="CUO62" s="133"/>
      <c r="CUT62" s="133"/>
      <c r="CUY62" s="133"/>
      <c r="CVD62" s="133"/>
      <c r="CVI62" s="133"/>
      <c r="CVN62" s="133"/>
      <c r="CVS62" s="133"/>
      <c r="CVX62" s="133"/>
      <c r="CWC62" s="133"/>
      <c r="CWH62" s="133"/>
      <c r="CWM62" s="133"/>
      <c r="CWR62" s="133"/>
      <c r="CWW62" s="133"/>
      <c r="CXB62" s="133"/>
      <c r="CXG62" s="133"/>
      <c r="CXL62" s="133"/>
      <c r="CXQ62" s="133"/>
      <c r="CXV62" s="133"/>
      <c r="CYA62" s="133"/>
      <c r="CYF62" s="133"/>
      <c r="CYK62" s="133"/>
      <c r="CYP62" s="133"/>
      <c r="CYU62" s="133"/>
      <c r="CYZ62" s="133"/>
      <c r="CZE62" s="133"/>
      <c r="CZJ62" s="133"/>
      <c r="CZO62" s="133"/>
      <c r="CZT62" s="133"/>
      <c r="CZY62" s="133"/>
      <c r="DAD62" s="133"/>
      <c r="DAI62" s="133"/>
      <c r="DAN62" s="133"/>
      <c r="DAS62" s="133"/>
      <c r="DAX62" s="133"/>
      <c r="DBC62" s="133"/>
      <c r="DBH62" s="133"/>
      <c r="DBM62" s="133"/>
      <c r="DBR62" s="133"/>
      <c r="DBW62" s="133"/>
      <c r="DCB62" s="133"/>
      <c r="DCG62" s="133"/>
      <c r="DCL62" s="133"/>
      <c r="DCQ62" s="133"/>
      <c r="DCV62" s="133"/>
      <c r="DDA62" s="133"/>
      <c r="DDF62" s="133"/>
      <c r="DDK62" s="133"/>
      <c r="DDP62" s="133"/>
      <c r="DDU62" s="133"/>
      <c r="DDZ62" s="133"/>
      <c r="DEE62" s="133"/>
      <c r="DEJ62" s="133"/>
      <c r="DEO62" s="133"/>
      <c r="DET62" s="133"/>
      <c r="DEY62" s="133"/>
      <c r="DFD62" s="133"/>
      <c r="DFI62" s="133"/>
      <c r="DFN62" s="133"/>
      <c r="DFS62" s="133"/>
      <c r="DFX62" s="133"/>
      <c r="DGC62" s="133"/>
      <c r="DGH62" s="133"/>
      <c r="DGM62" s="133"/>
      <c r="DGR62" s="133"/>
      <c r="DGW62" s="133"/>
      <c r="DHB62" s="133"/>
      <c r="DHG62" s="133"/>
      <c r="DHL62" s="133"/>
      <c r="DHQ62" s="133"/>
      <c r="DHV62" s="133"/>
      <c r="DIA62" s="133"/>
      <c r="DIF62" s="133"/>
      <c r="DIK62" s="133"/>
      <c r="DIP62" s="133"/>
      <c r="DIU62" s="133"/>
      <c r="DIZ62" s="133"/>
      <c r="DJE62" s="133"/>
      <c r="DJJ62" s="133"/>
      <c r="DJO62" s="133"/>
      <c r="DJT62" s="133"/>
      <c r="DJY62" s="133"/>
      <c r="DKD62" s="133"/>
      <c r="DKI62" s="133"/>
      <c r="DKN62" s="133"/>
      <c r="DKS62" s="133"/>
      <c r="DKX62" s="133"/>
      <c r="DLC62" s="133"/>
      <c r="DLH62" s="133"/>
      <c r="DLM62" s="133"/>
      <c r="DLR62" s="133"/>
      <c r="DLW62" s="133"/>
      <c r="DMB62" s="133"/>
      <c r="DMG62" s="133"/>
      <c r="DML62" s="133"/>
      <c r="DMQ62" s="133"/>
      <c r="DMV62" s="133"/>
      <c r="DNA62" s="133"/>
      <c r="DNF62" s="133"/>
      <c r="DNK62" s="133"/>
      <c r="DNP62" s="133"/>
      <c r="DNU62" s="133"/>
      <c r="DNZ62" s="133"/>
      <c r="DOE62" s="133"/>
      <c r="DOJ62" s="133"/>
      <c r="DOO62" s="133"/>
      <c r="DOT62" s="133"/>
      <c r="DOY62" s="133"/>
      <c r="DPD62" s="133"/>
      <c r="DPI62" s="133"/>
      <c r="DPN62" s="133"/>
      <c r="DPS62" s="133"/>
      <c r="DPX62" s="133"/>
      <c r="DQC62" s="133"/>
      <c r="DQH62" s="133"/>
      <c r="DQM62" s="133"/>
      <c r="DQR62" s="133"/>
      <c r="DQW62" s="133"/>
      <c r="DRB62" s="133"/>
      <c r="DRG62" s="133"/>
      <c r="DRL62" s="133"/>
      <c r="DRQ62" s="133"/>
      <c r="DRV62" s="133"/>
      <c r="DSA62" s="133"/>
      <c r="DSF62" s="133"/>
      <c r="DSK62" s="133"/>
      <c r="DSP62" s="133"/>
      <c r="DSU62" s="133"/>
      <c r="DSZ62" s="133"/>
      <c r="DTE62" s="133"/>
      <c r="DTJ62" s="133"/>
      <c r="DTO62" s="133"/>
      <c r="DTT62" s="133"/>
      <c r="DTY62" s="133"/>
      <c r="DUD62" s="133"/>
      <c r="DUI62" s="133"/>
      <c r="DUN62" s="133"/>
      <c r="DUS62" s="133"/>
      <c r="DUX62" s="133"/>
      <c r="DVC62" s="133"/>
      <c r="DVH62" s="133"/>
      <c r="DVM62" s="133"/>
      <c r="DVR62" s="133"/>
      <c r="DVW62" s="133"/>
      <c r="DWB62" s="133"/>
      <c r="DWG62" s="133"/>
      <c r="DWL62" s="133"/>
      <c r="DWQ62" s="133"/>
      <c r="DWV62" s="133"/>
      <c r="DXA62" s="133"/>
      <c r="DXF62" s="133"/>
      <c r="DXK62" s="133"/>
      <c r="DXP62" s="133"/>
      <c r="DXU62" s="133"/>
      <c r="DXZ62" s="133"/>
      <c r="DYE62" s="133"/>
      <c r="DYJ62" s="133"/>
      <c r="DYO62" s="133"/>
      <c r="DYT62" s="133"/>
      <c r="DYY62" s="133"/>
      <c r="DZD62" s="133"/>
      <c r="DZI62" s="133"/>
      <c r="DZN62" s="133"/>
      <c r="DZS62" s="133"/>
      <c r="DZX62" s="133"/>
      <c r="EAC62" s="133"/>
      <c r="EAH62" s="133"/>
      <c r="EAM62" s="133"/>
      <c r="EAR62" s="133"/>
      <c r="EAW62" s="133"/>
      <c r="EBB62" s="133"/>
      <c r="EBG62" s="133"/>
      <c r="EBL62" s="133"/>
      <c r="EBQ62" s="133"/>
      <c r="EBV62" s="133"/>
      <c r="ECA62" s="133"/>
      <c r="ECF62" s="133"/>
      <c r="ECK62" s="133"/>
      <c r="ECP62" s="133"/>
      <c r="ECU62" s="133"/>
      <c r="ECZ62" s="133"/>
      <c r="EDE62" s="133"/>
      <c r="EDJ62" s="133"/>
      <c r="EDO62" s="133"/>
      <c r="EDT62" s="133"/>
      <c r="EDY62" s="133"/>
      <c r="EED62" s="133"/>
      <c r="EEI62" s="133"/>
      <c r="EEN62" s="133"/>
      <c r="EES62" s="133"/>
      <c r="EEX62" s="133"/>
      <c r="EFC62" s="133"/>
      <c r="EFH62" s="133"/>
      <c r="EFM62" s="133"/>
      <c r="EFR62" s="133"/>
      <c r="EFW62" s="133"/>
      <c r="EGB62" s="133"/>
      <c r="EGG62" s="133"/>
      <c r="EGL62" s="133"/>
      <c r="EGQ62" s="133"/>
      <c r="EGV62" s="133"/>
      <c r="EHA62" s="133"/>
      <c r="EHF62" s="133"/>
      <c r="EHK62" s="133"/>
      <c r="EHP62" s="133"/>
      <c r="EHU62" s="133"/>
      <c r="EHZ62" s="133"/>
      <c r="EIE62" s="133"/>
      <c r="EIJ62" s="133"/>
      <c r="EIO62" s="133"/>
      <c r="EIT62" s="133"/>
      <c r="EIY62" s="133"/>
      <c r="EJD62" s="133"/>
      <c r="EJI62" s="133"/>
      <c r="EJN62" s="133"/>
      <c r="EJS62" s="133"/>
      <c r="EJX62" s="133"/>
      <c r="EKC62" s="133"/>
      <c r="EKH62" s="133"/>
      <c r="EKM62" s="133"/>
      <c r="EKR62" s="133"/>
      <c r="EKW62" s="133"/>
      <c r="ELB62" s="133"/>
      <c r="ELG62" s="133"/>
      <c r="ELL62" s="133"/>
      <c r="ELQ62" s="133"/>
      <c r="ELV62" s="133"/>
      <c r="EMA62" s="133"/>
      <c r="EMF62" s="133"/>
      <c r="EMK62" s="133"/>
      <c r="EMP62" s="133"/>
      <c r="EMU62" s="133"/>
      <c r="EMZ62" s="133"/>
      <c r="ENE62" s="133"/>
      <c r="ENJ62" s="133"/>
      <c r="ENO62" s="133"/>
      <c r="ENT62" s="133"/>
      <c r="ENY62" s="133"/>
      <c r="EOD62" s="133"/>
      <c r="EOI62" s="133"/>
      <c r="EON62" s="133"/>
      <c r="EOS62" s="133"/>
      <c r="EOX62" s="133"/>
      <c r="EPC62" s="133"/>
      <c r="EPH62" s="133"/>
      <c r="EPM62" s="133"/>
      <c r="EPR62" s="133"/>
      <c r="EPW62" s="133"/>
      <c r="EQB62" s="133"/>
      <c r="EQG62" s="133"/>
      <c r="EQL62" s="133"/>
      <c r="EQQ62" s="133"/>
      <c r="EQV62" s="133"/>
      <c r="ERA62" s="133"/>
      <c r="ERF62" s="133"/>
      <c r="ERK62" s="133"/>
      <c r="ERP62" s="133"/>
      <c r="ERU62" s="133"/>
      <c r="ERZ62" s="133"/>
      <c r="ESE62" s="133"/>
      <c r="ESJ62" s="133"/>
      <c r="ESO62" s="133"/>
      <c r="EST62" s="133"/>
      <c r="ESY62" s="133"/>
      <c r="ETD62" s="133"/>
      <c r="ETI62" s="133"/>
      <c r="ETN62" s="133"/>
      <c r="ETS62" s="133"/>
      <c r="ETX62" s="133"/>
      <c r="EUC62" s="133"/>
      <c r="EUH62" s="133"/>
      <c r="EUM62" s="133"/>
      <c r="EUR62" s="133"/>
      <c r="EUW62" s="133"/>
      <c r="EVB62" s="133"/>
      <c r="EVG62" s="133"/>
      <c r="EVL62" s="133"/>
      <c r="EVQ62" s="133"/>
      <c r="EVV62" s="133"/>
      <c r="EWA62" s="133"/>
      <c r="EWF62" s="133"/>
      <c r="EWK62" s="133"/>
      <c r="EWP62" s="133"/>
      <c r="EWU62" s="133"/>
      <c r="EWZ62" s="133"/>
      <c r="EXE62" s="133"/>
      <c r="EXJ62" s="133"/>
      <c r="EXO62" s="133"/>
      <c r="EXT62" s="133"/>
      <c r="EXY62" s="133"/>
      <c r="EYD62" s="133"/>
      <c r="EYI62" s="133"/>
      <c r="EYN62" s="133"/>
      <c r="EYS62" s="133"/>
      <c r="EYX62" s="133"/>
      <c r="EZC62" s="133"/>
      <c r="EZH62" s="133"/>
      <c r="EZM62" s="133"/>
      <c r="EZR62" s="133"/>
      <c r="EZW62" s="133"/>
      <c r="FAB62" s="133"/>
      <c r="FAG62" s="133"/>
      <c r="FAL62" s="133"/>
      <c r="FAQ62" s="133"/>
      <c r="FAV62" s="133"/>
      <c r="FBA62" s="133"/>
      <c r="FBF62" s="133"/>
      <c r="FBK62" s="133"/>
      <c r="FBP62" s="133"/>
      <c r="FBU62" s="133"/>
      <c r="FBZ62" s="133"/>
      <c r="FCE62" s="133"/>
      <c r="FCJ62" s="133"/>
      <c r="FCO62" s="133"/>
      <c r="FCT62" s="133"/>
      <c r="FCY62" s="133"/>
      <c r="FDD62" s="133"/>
      <c r="FDI62" s="133"/>
      <c r="FDN62" s="133"/>
      <c r="FDS62" s="133"/>
      <c r="FDX62" s="133"/>
      <c r="FEC62" s="133"/>
      <c r="FEH62" s="133"/>
      <c r="FEM62" s="133"/>
      <c r="FER62" s="133"/>
      <c r="FEW62" s="133"/>
      <c r="FFB62" s="133"/>
      <c r="FFG62" s="133"/>
      <c r="FFL62" s="133"/>
      <c r="FFQ62" s="133"/>
      <c r="FFV62" s="133"/>
      <c r="FGA62" s="133"/>
      <c r="FGF62" s="133"/>
      <c r="FGK62" s="133"/>
      <c r="FGP62" s="133"/>
      <c r="FGU62" s="133"/>
      <c r="FGZ62" s="133"/>
      <c r="FHE62" s="133"/>
      <c r="FHJ62" s="133"/>
      <c r="FHO62" s="133"/>
      <c r="FHT62" s="133"/>
      <c r="FHY62" s="133"/>
      <c r="FID62" s="133"/>
      <c r="FII62" s="133"/>
      <c r="FIN62" s="133"/>
      <c r="FIS62" s="133"/>
      <c r="FIX62" s="133"/>
      <c r="FJC62" s="133"/>
      <c r="FJH62" s="133"/>
      <c r="FJM62" s="133"/>
      <c r="FJR62" s="133"/>
      <c r="FJW62" s="133"/>
      <c r="FKB62" s="133"/>
      <c r="FKG62" s="133"/>
      <c r="FKL62" s="133"/>
      <c r="FKQ62" s="133"/>
      <c r="FKV62" s="133"/>
      <c r="FLA62" s="133"/>
      <c r="FLF62" s="133"/>
      <c r="FLK62" s="133"/>
      <c r="FLP62" s="133"/>
      <c r="FLU62" s="133"/>
      <c r="FLZ62" s="133"/>
      <c r="FME62" s="133"/>
      <c r="FMJ62" s="133"/>
      <c r="FMO62" s="133"/>
      <c r="FMT62" s="133"/>
      <c r="FMY62" s="133"/>
      <c r="FND62" s="133"/>
      <c r="FNI62" s="133"/>
      <c r="FNN62" s="133"/>
      <c r="FNS62" s="133"/>
      <c r="FNX62" s="133"/>
      <c r="FOC62" s="133"/>
      <c r="FOH62" s="133"/>
      <c r="FOM62" s="133"/>
      <c r="FOR62" s="133"/>
      <c r="FOW62" s="133"/>
      <c r="FPB62" s="133"/>
      <c r="FPG62" s="133"/>
      <c r="FPL62" s="133"/>
      <c r="FPQ62" s="133"/>
      <c r="FPV62" s="133"/>
      <c r="FQA62" s="133"/>
      <c r="FQF62" s="133"/>
      <c r="FQK62" s="133"/>
      <c r="FQP62" s="133"/>
      <c r="FQU62" s="133"/>
      <c r="FQZ62" s="133"/>
      <c r="FRE62" s="133"/>
      <c r="FRJ62" s="133"/>
      <c r="FRO62" s="133"/>
      <c r="FRT62" s="133"/>
      <c r="FRY62" s="133"/>
      <c r="FSD62" s="133"/>
      <c r="FSI62" s="133"/>
      <c r="FSN62" s="133"/>
      <c r="FSS62" s="133"/>
      <c r="FSX62" s="133"/>
      <c r="FTC62" s="133"/>
      <c r="FTH62" s="133"/>
      <c r="FTM62" s="133"/>
      <c r="FTR62" s="133"/>
      <c r="FTW62" s="133"/>
      <c r="FUB62" s="133"/>
      <c r="FUG62" s="133"/>
      <c r="FUL62" s="133"/>
      <c r="FUQ62" s="133"/>
      <c r="FUV62" s="133"/>
      <c r="FVA62" s="133"/>
      <c r="FVF62" s="133"/>
      <c r="FVK62" s="133"/>
      <c r="FVP62" s="133"/>
      <c r="FVU62" s="133"/>
      <c r="FVZ62" s="133"/>
      <c r="FWE62" s="133"/>
      <c r="FWJ62" s="133"/>
      <c r="FWO62" s="133"/>
      <c r="FWT62" s="133"/>
      <c r="FWY62" s="133"/>
      <c r="FXD62" s="133"/>
      <c r="FXI62" s="133"/>
      <c r="FXN62" s="133"/>
      <c r="FXS62" s="133"/>
      <c r="FXX62" s="133"/>
      <c r="FYC62" s="133"/>
      <c r="FYH62" s="133"/>
      <c r="FYM62" s="133"/>
      <c r="FYR62" s="133"/>
      <c r="FYW62" s="133"/>
      <c r="FZB62" s="133"/>
      <c r="FZG62" s="133"/>
      <c r="FZL62" s="133"/>
      <c r="FZQ62" s="133"/>
      <c r="FZV62" s="133"/>
      <c r="GAA62" s="133"/>
      <c r="GAF62" s="133"/>
      <c r="GAK62" s="133"/>
      <c r="GAP62" s="133"/>
      <c r="GAU62" s="133"/>
      <c r="GAZ62" s="133"/>
      <c r="GBE62" s="133"/>
      <c r="GBJ62" s="133"/>
      <c r="GBO62" s="133"/>
      <c r="GBT62" s="133"/>
      <c r="GBY62" s="133"/>
      <c r="GCD62" s="133"/>
      <c r="GCI62" s="133"/>
      <c r="GCN62" s="133"/>
      <c r="GCS62" s="133"/>
      <c r="GCX62" s="133"/>
      <c r="GDC62" s="133"/>
      <c r="GDH62" s="133"/>
      <c r="GDM62" s="133"/>
      <c r="GDR62" s="133"/>
      <c r="GDW62" s="133"/>
      <c r="GEB62" s="133"/>
      <c r="GEG62" s="133"/>
      <c r="GEL62" s="133"/>
      <c r="GEQ62" s="133"/>
      <c r="GEV62" s="133"/>
      <c r="GFA62" s="133"/>
      <c r="GFF62" s="133"/>
      <c r="GFK62" s="133"/>
      <c r="GFP62" s="133"/>
      <c r="GFU62" s="133"/>
      <c r="GFZ62" s="133"/>
      <c r="GGE62" s="133"/>
      <c r="GGJ62" s="133"/>
      <c r="GGO62" s="133"/>
      <c r="GGT62" s="133"/>
      <c r="GGY62" s="133"/>
      <c r="GHD62" s="133"/>
      <c r="GHI62" s="133"/>
      <c r="GHN62" s="133"/>
      <c r="GHS62" s="133"/>
      <c r="GHX62" s="133"/>
      <c r="GIC62" s="133"/>
      <c r="GIH62" s="133"/>
      <c r="GIM62" s="133"/>
      <c r="GIR62" s="133"/>
      <c r="GIW62" s="133"/>
      <c r="GJB62" s="133"/>
      <c r="GJG62" s="133"/>
      <c r="GJL62" s="133"/>
      <c r="GJQ62" s="133"/>
      <c r="GJV62" s="133"/>
      <c r="GKA62" s="133"/>
      <c r="GKF62" s="133"/>
      <c r="GKK62" s="133"/>
      <c r="GKP62" s="133"/>
      <c r="GKU62" s="133"/>
      <c r="GKZ62" s="133"/>
      <c r="GLE62" s="133"/>
      <c r="GLJ62" s="133"/>
      <c r="GLO62" s="133"/>
      <c r="GLT62" s="133"/>
      <c r="GLY62" s="133"/>
      <c r="GMD62" s="133"/>
      <c r="GMI62" s="133"/>
      <c r="GMN62" s="133"/>
      <c r="GMS62" s="133"/>
      <c r="GMX62" s="133"/>
      <c r="GNC62" s="133"/>
      <c r="GNH62" s="133"/>
      <c r="GNM62" s="133"/>
      <c r="GNR62" s="133"/>
      <c r="GNW62" s="133"/>
      <c r="GOB62" s="133"/>
      <c r="GOG62" s="133"/>
      <c r="GOL62" s="133"/>
      <c r="GOQ62" s="133"/>
      <c r="GOV62" s="133"/>
      <c r="GPA62" s="133"/>
      <c r="GPF62" s="133"/>
      <c r="GPK62" s="133"/>
      <c r="GPP62" s="133"/>
      <c r="GPU62" s="133"/>
      <c r="GPZ62" s="133"/>
      <c r="GQE62" s="133"/>
      <c r="GQJ62" s="133"/>
      <c r="GQO62" s="133"/>
      <c r="GQT62" s="133"/>
      <c r="GQY62" s="133"/>
      <c r="GRD62" s="133"/>
      <c r="GRI62" s="133"/>
      <c r="GRN62" s="133"/>
      <c r="GRS62" s="133"/>
      <c r="GRX62" s="133"/>
      <c r="GSC62" s="133"/>
      <c r="GSH62" s="133"/>
      <c r="GSM62" s="133"/>
      <c r="GSR62" s="133"/>
      <c r="GSW62" s="133"/>
      <c r="GTB62" s="133"/>
      <c r="GTG62" s="133"/>
      <c r="GTL62" s="133"/>
      <c r="GTQ62" s="133"/>
      <c r="GTV62" s="133"/>
      <c r="GUA62" s="133"/>
      <c r="GUF62" s="133"/>
      <c r="GUK62" s="133"/>
      <c r="GUP62" s="133"/>
      <c r="GUU62" s="133"/>
      <c r="GUZ62" s="133"/>
      <c r="GVE62" s="133"/>
      <c r="GVJ62" s="133"/>
      <c r="GVO62" s="133"/>
      <c r="GVT62" s="133"/>
      <c r="GVY62" s="133"/>
      <c r="GWD62" s="133"/>
      <c r="GWI62" s="133"/>
      <c r="GWN62" s="133"/>
      <c r="GWS62" s="133"/>
      <c r="GWX62" s="133"/>
      <c r="GXC62" s="133"/>
      <c r="GXH62" s="133"/>
      <c r="GXM62" s="133"/>
      <c r="GXR62" s="133"/>
      <c r="GXW62" s="133"/>
      <c r="GYB62" s="133"/>
      <c r="GYG62" s="133"/>
      <c r="GYL62" s="133"/>
      <c r="GYQ62" s="133"/>
      <c r="GYV62" s="133"/>
      <c r="GZA62" s="133"/>
      <c r="GZF62" s="133"/>
      <c r="GZK62" s="133"/>
      <c r="GZP62" s="133"/>
      <c r="GZU62" s="133"/>
      <c r="GZZ62" s="133"/>
      <c r="HAE62" s="133"/>
      <c r="HAJ62" s="133"/>
      <c r="HAO62" s="133"/>
      <c r="HAT62" s="133"/>
      <c r="HAY62" s="133"/>
      <c r="HBD62" s="133"/>
      <c r="HBI62" s="133"/>
      <c r="HBN62" s="133"/>
      <c r="HBS62" s="133"/>
      <c r="HBX62" s="133"/>
      <c r="HCC62" s="133"/>
      <c r="HCH62" s="133"/>
      <c r="HCM62" s="133"/>
      <c r="HCR62" s="133"/>
      <c r="HCW62" s="133"/>
      <c r="HDB62" s="133"/>
      <c r="HDG62" s="133"/>
      <c r="HDL62" s="133"/>
      <c r="HDQ62" s="133"/>
      <c r="HDV62" s="133"/>
      <c r="HEA62" s="133"/>
      <c r="HEF62" s="133"/>
      <c r="HEK62" s="133"/>
      <c r="HEP62" s="133"/>
      <c r="HEU62" s="133"/>
      <c r="HEZ62" s="133"/>
      <c r="HFE62" s="133"/>
      <c r="HFJ62" s="133"/>
      <c r="HFO62" s="133"/>
      <c r="HFT62" s="133"/>
      <c r="HFY62" s="133"/>
      <c r="HGD62" s="133"/>
      <c r="HGI62" s="133"/>
      <c r="HGN62" s="133"/>
      <c r="HGS62" s="133"/>
      <c r="HGX62" s="133"/>
      <c r="HHC62" s="133"/>
      <c r="HHH62" s="133"/>
      <c r="HHM62" s="133"/>
      <c r="HHR62" s="133"/>
      <c r="HHW62" s="133"/>
      <c r="HIB62" s="133"/>
      <c r="HIG62" s="133"/>
      <c r="HIL62" s="133"/>
      <c r="HIQ62" s="133"/>
      <c r="HIV62" s="133"/>
      <c r="HJA62" s="133"/>
      <c r="HJF62" s="133"/>
      <c r="HJK62" s="133"/>
      <c r="HJP62" s="133"/>
      <c r="HJU62" s="133"/>
      <c r="HJZ62" s="133"/>
      <c r="HKE62" s="133"/>
      <c r="HKJ62" s="133"/>
      <c r="HKO62" s="133"/>
      <c r="HKT62" s="133"/>
      <c r="HKY62" s="133"/>
      <c r="HLD62" s="133"/>
      <c r="HLI62" s="133"/>
      <c r="HLN62" s="133"/>
      <c r="HLS62" s="133"/>
      <c r="HLX62" s="133"/>
      <c r="HMC62" s="133"/>
      <c r="HMH62" s="133"/>
      <c r="HMM62" s="133"/>
      <c r="HMR62" s="133"/>
      <c r="HMW62" s="133"/>
      <c r="HNB62" s="133"/>
      <c r="HNG62" s="133"/>
      <c r="HNL62" s="133"/>
      <c r="HNQ62" s="133"/>
      <c r="HNV62" s="133"/>
      <c r="HOA62" s="133"/>
      <c r="HOF62" s="133"/>
      <c r="HOK62" s="133"/>
      <c r="HOP62" s="133"/>
      <c r="HOU62" s="133"/>
      <c r="HOZ62" s="133"/>
      <c r="HPE62" s="133"/>
      <c r="HPJ62" s="133"/>
      <c r="HPO62" s="133"/>
      <c r="HPT62" s="133"/>
      <c r="HPY62" s="133"/>
      <c r="HQD62" s="133"/>
      <c r="HQI62" s="133"/>
      <c r="HQN62" s="133"/>
      <c r="HQS62" s="133"/>
      <c r="HQX62" s="133"/>
      <c r="HRC62" s="133"/>
      <c r="HRH62" s="133"/>
      <c r="HRM62" s="133"/>
      <c r="HRR62" s="133"/>
      <c r="HRW62" s="133"/>
      <c r="HSB62" s="133"/>
      <c r="HSG62" s="133"/>
      <c r="HSL62" s="133"/>
      <c r="HSQ62" s="133"/>
      <c r="HSV62" s="133"/>
      <c r="HTA62" s="133"/>
      <c r="HTF62" s="133"/>
      <c r="HTK62" s="133"/>
      <c r="HTP62" s="133"/>
      <c r="HTU62" s="133"/>
      <c r="HTZ62" s="133"/>
      <c r="HUE62" s="133"/>
      <c r="HUJ62" s="133"/>
      <c r="HUO62" s="133"/>
      <c r="HUT62" s="133"/>
      <c r="HUY62" s="133"/>
      <c r="HVD62" s="133"/>
      <c r="HVI62" s="133"/>
      <c r="HVN62" s="133"/>
      <c r="HVS62" s="133"/>
      <c r="HVX62" s="133"/>
      <c r="HWC62" s="133"/>
      <c r="HWH62" s="133"/>
      <c r="HWM62" s="133"/>
      <c r="HWR62" s="133"/>
      <c r="HWW62" s="133"/>
      <c r="HXB62" s="133"/>
      <c r="HXG62" s="133"/>
      <c r="HXL62" s="133"/>
      <c r="HXQ62" s="133"/>
      <c r="HXV62" s="133"/>
      <c r="HYA62" s="133"/>
      <c r="HYF62" s="133"/>
      <c r="HYK62" s="133"/>
      <c r="HYP62" s="133"/>
      <c r="HYU62" s="133"/>
      <c r="HYZ62" s="133"/>
      <c r="HZE62" s="133"/>
      <c r="HZJ62" s="133"/>
      <c r="HZO62" s="133"/>
      <c r="HZT62" s="133"/>
      <c r="HZY62" s="133"/>
      <c r="IAD62" s="133"/>
      <c r="IAI62" s="133"/>
      <c r="IAN62" s="133"/>
      <c r="IAS62" s="133"/>
      <c r="IAX62" s="133"/>
      <c r="IBC62" s="133"/>
      <c r="IBH62" s="133"/>
      <c r="IBM62" s="133"/>
      <c r="IBR62" s="133"/>
      <c r="IBW62" s="133"/>
      <c r="ICB62" s="133"/>
      <c r="ICG62" s="133"/>
      <c r="ICL62" s="133"/>
      <c r="ICQ62" s="133"/>
      <c r="ICV62" s="133"/>
      <c r="IDA62" s="133"/>
      <c r="IDF62" s="133"/>
      <c r="IDK62" s="133"/>
      <c r="IDP62" s="133"/>
      <c r="IDU62" s="133"/>
      <c r="IDZ62" s="133"/>
      <c r="IEE62" s="133"/>
      <c r="IEJ62" s="133"/>
      <c r="IEO62" s="133"/>
      <c r="IET62" s="133"/>
      <c r="IEY62" s="133"/>
      <c r="IFD62" s="133"/>
      <c r="IFI62" s="133"/>
      <c r="IFN62" s="133"/>
      <c r="IFS62" s="133"/>
      <c r="IFX62" s="133"/>
      <c r="IGC62" s="133"/>
      <c r="IGH62" s="133"/>
      <c r="IGM62" s="133"/>
      <c r="IGR62" s="133"/>
      <c r="IGW62" s="133"/>
      <c r="IHB62" s="133"/>
      <c r="IHG62" s="133"/>
      <c r="IHL62" s="133"/>
      <c r="IHQ62" s="133"/>
      <c r="IHV62" s="133"/>
      <c r="IIA62" s="133"/>
      <c r="IIF62" s="133"/>
      <c r="IIK62" s="133"/>
      <c r="IIP62" s="133"/>
      <c r="IIU62" s="133"/>
      <c r="IIZ62" s="133"/>
      <c r="IJE62" s="133"/>
      <c r="IJJ62" s="133"/>
      <c r="IJO62" s="133"/>
      <c r="IJT62" s="133"/>
      <c r="IJY62" s="133"/>
      <c r="IKD62" s="133"/>
      <c r="IKI62" s="133"/>
      <c r="IKN62" s="133"/>
      <c r="IKS62" s="133"/>
      <c r="IKX62" s="133"/>
      <c r="ILC62" s="133"/>
      <c r="ILH62" s="133"/>
      <c r="ILM62" s="133"/>
      <c r="ILR62" s="133"/>
      <c r="ILW62" s="133"/>
      <c r="IMB62" s="133"/>
      <c r="IMG62" s="133"/>
      <c r="IML62" s="133"/>
      <c r="IMQ62" s="133"/>
      <c r="IMV62" s="133"/>
      <c r="INA62" s="133"/>
      <c r="INF62" s="133"/>
      <c r="INK62" s="133"/>
      <c r="INP62" s="133"/>
      <c r="INU62" s="133"/>
      <c r="INZ62" s="133"/>
      <c r="IOE62" s="133"/>
      <c r="IOJ62" s="133"/>
      <c r="IOO62" s="133"/>
      <c r="IOT62" s="133"/>
      <c r="IOY62" s="133"/>
      <c r="IPD62" s="133"/>
      <c r="IPI62" s="133"/>
      <c r="IPN62" s="133"/>
      <c r="IPS62" s="133"/>
      <c r="IPX62" s="133"/>
      <c r="IQC62" s="133"/>
      <c r="IQH62" s="133"/>
      <c r="IQM62" s="133"/>
      <c r="IQR62" s="133"/>
      <c r="IQW62" s="133"/>
      <c r="IRB62" s="133"/>
      <c r="IRG62" s="133"/>
      <c r="IRL62" s="133"/>
      <c r="IRQ62" s="133"/>
      <c r="IRV62" s="133"/>
      <c r="ISA62" s="133"/>
      <c r="ISF62" s="133"/>
      <c r="ISK62" s="133"/>
      <c r="ISP62" s="133"/>
      <c r="ISU62" s="133"/>
      <c r="ISZ62" s="133"/>
      <c r="ITE62" s="133"/>
      <c r="ITJ62" s="133"/>
      <c r="ITO62" s="133"/>
      <c r="ITT62" s="133"/>
      <c r="ITY62" s="133"/>
      <c r="IUD62" s="133"/>
      <c r="IUI62" s="133"/>
      <c r="IUN62" s="133"/>
      <c r="IUS62" s="133"/>
      <c r="IUX62" s="133"/>
      <c r="IVC62" s="133"/>
      <c r="IVH62" s="133"/>
      <c r="IVM62" s="133"/>
      <c r="IVR62" s="133"/>
      <c r="IVW62" s="133"/>
      <c r="IWB62" s="133"/>
      <c r="IWG62" s="133"/>
      <c r="IWL62" s="133"/>
      <c r="IWQ62" s="133"/>
      <c r="IWV62" s="133"/>
      <c r="IXA62" s="133"/>
      <c r="IXF62" s="133"/>
      <c r="IXK62" s="133"/>
      <c r="IXP62" s="133"/>
      <c r="IXU62" s="133"/>
      <c r="IXZ62" s="133"/>
      <c r="IYE62" s="133"/>
      <c r="IYJ62" s="133"/>
      <c r="IYO62" s="133"/>
      <c r="IYT62" s="133"/>
      <c r="IYY62" s="133"/>
      <c r="IZD62" s="133"/>
      <c r="IZI62" s="133"/>
      <c r="IZN62" s="133"/>
      <c r="IZS62" s="133"/>
      <c r="IZX62" s="133"/>
      <c r="JAC62" s="133"/>
      <c r="JAH62" s="133"/>
      <c r="JAM62" s="133"/>
      <c r="JAR62" s="133"/>
      <c r="JAW62" s="133"/>
      <c r="JBB62" s="133"/>
      <c r="JBG62" s="133"/>
      <c r="JBL62" s="133"/>
      <c r="JBQ62" s="133"/>
      <c r="JBV62" s="133"/>
      <c r="JCA62" s="133"/>
      <c r="JCF62" s="133"/>
      <c r="JCK62" s="133"/>
      <c r="JCP62" s="133"/>
      <c r="JCU62" s="133"/>
      <c r="JCZ62" s="133"/>
      <c r="JDE62" s="133"/>
      <c r="JDJ62" s="133"/>
      <c r="JDO62" s="133"/>
      <c r="JDT62" s="133"/>
      <c r="JDY62" s="133"/>
      <c r="JED62" s="133"/>
      <c r="JEI62" s="133"/>
      <c r="JEN62" s="133"/>
      <c r="JES62" s="133"/>
      <c r="JEX62" s="133"/>
      <c r="JFC62" s="133"/>
      <c r="JFH62" s="133"/>
      <c r="JFM62" s="133"/>
      <c r="JFR62" s="133"/>
      <c r="JFW62" s="133"/>
      <c r="JGB62" s="133"/>
      <c r="JGG62" s="133"/>
      <c r="JGL62" s="133"/>
      <c r="JGQ62" s="133"/>
      <c r="JGV62" s="133"/>
      <c r="JHA62" s="133"/>
      <c r="JHF62" s="133"/>
      <c r="JHK62" s="133"/>
      <c r="JHP62" s="133"/>
      <c r="JHU62" s="133"/>
      <c r="JHZ62" s="133"/>
      <c r="JIE62" s="133"/>
      <c r="JIJ62" s="133"/>
      <c r="JIO62" s="133"/>
      <c r="JIT62" s="133"/>
      <c r="JIY62" s="133"/>
      <c r="JJD62" s="133"/>
      <c r="JJI62" s="133"/>
      <c r="JJN62" s="133"/>
      <c r="JJS62" s="133"/>
      <c r="JJX62" s="133"/>
      <c r="JKC62" s="133"/>
      <c r="JKH62" s="133"/>
      <c r="JKM62" s="133"/>
      <c r="JKR62" s="133"/>
      <c r="JKW62" s="133"/>
      <c r="JLB62" s="133"/>
      <c r="JLG62" s="133"/>
      <c r="JLL62" s="133"/>
      <c r="JLQ62" s="133"/>
      <c r="JLV62" s="133"/>
      <c r="JMA62" s="133"/>
      <c r="JMF62" s="133"/>
      <c r="JMK62" s="133"/>
      <c r="JMP62" s="133"/>
      <c r="JMU62" s="133"/>
      <c r="JMZ62" s="133"/>
      <c r="JNE62" s="133"/>
      <c r="JNJ62" s="133"/>
      <c r="JNO62" s="133"/>
      <c r="JNT62" s="133"/>
      <c r="JNY62" s="133"/>
      <c r="JOD62" s="133"/>
      <c r="JOI62" s="133"/>
      <c r="JON62" s="133"/>
      <c r="JOS62" s="133"/>
      <c r="JOX62" s="133"/>
      <c r="JPC62" s="133"/>
      <c r="JPH62" s="133"/>
      <c r="JPM62" s="133"/>
      <c r="JPR62" s="133"/>
      <c r="JPW62" s="133"/>
      <c r="JQB62" s="133"/>
      <c r="JQG62" s="133"/>
      <c r="JQL62" s="133"/>
      <c r="JQQ62" s="133"/>
      <c r="JQV62" s="133"/>
      <c r="JRA62" s="133"/>
      <c r="JRF62" s="133"/>
      <c r="JRK62" s="133"/>
      <c r="JRP62" s="133"/>
      <c r="JRU62" s="133"/>
      <c r="JRZ62" s="133"/>
      <c r="JSE62" s="133"/>
      <c r="JSJ62" s="133"/>
      <c r="JSO62" s="133"/>
      <c r="JST62" s="133"/>
      <c r="JSY62" s="133"/>
      <c r="JTD62" s="133"/>
      <c r="JTI62" s="133"/>
      <c r="JTN62" s="133"/>
      <c r="JTS62" s="133"/>
      <c r="JTX62" s="133"/>
      <c r="JUC62" s="133"/>
      <c r="JUH62" s="133"/>
      <c r="JUM62" s="133"/>
      <c r="JUR62" s="133"/>
      <c r="JUW62" s="133"/>
      <c r="JVB62" s="133"/>
      <c r="JVG62" s="133"/>
      <c r="JVL62" s="133"/>
      <c r="JVQ62" s="133"/>
      <c r="JVV62" s="133"/>
      <c r="JWA62" s="133"/>
      <c r="JWF62" s="133"/>
      <c r="JWK62" s="133"/>
      <c r="JWP62" s="133"/>
      <c r="JWU62" s="133"/>
      <c r="JWZ62" s="133"/>
      <c r="JXE62" s="133"/>
      <c r="JXJ62" s="133"/>
      <c r="JXO62" s="133"/>
      <c r="JXT62" s="133"/>
      <c r="JXY62" s="133"/>
      <c r="JYD62" s="133"/>
      <c r="JYI62" s="133"/>
      <c r="JYN62" s="133"/>
      <c r="JYS62" s="133"/>
      <c r="JYX62" s="133"/>
      <c r="JZC62" s="133"/>
      <c r="JZH62" s="133"/>
      <c r="JZM62" s="133"/>
      <c r="JZR62" s="133"/>
      <c r="JZW62" s="133"/>
      <c r="KAB62" s="133"/>
      <c r="KAG62" s="133"/>
      <c r="KAL62" s="133"/>
      <c r="KAQ62" s="133"/>
      <c r="KAV62" s="133"/>
      <c r="KBA62" s="133"/>
      <c r="KBF62" s="133"/>
      <c r="KBK62" s="133"/>
      <c r="KBP62" s="133"/>
      <c r="KBU62" s="133"/>
      <c r="KBZ62" s="133"/>
      <c r="KCE62" s="133"/>
      <c r="KCJ62" s="133"/>
      <c r="KCO62" s="133"/>
      <c r="KCT62" s="133"/>
      <c r="KCY62" s="133"/>
      <c r="KDD62" s="133"/>
      <c r="KDI62" s="133"/>
      <c r="KDN62" s="133"/>
      <c r="KDS62" s="133"/>
      <c r="KDX62" s="133"/>
      <c r="KEC62" s="133"/>
      <c r="KEH62" s="133"/>
      <c r="KEM62" s="133"/>
      <c r="KER62" s="133"/>
      <c r="KEW62" s="133"/>
      <c r="KFB62" s="133"/>
      <c r="KFG62" s="133"/>
      <c r="KFL62" s="133"/>
      <c r="KFQ62" s="133"/>
      <c r="KFV62" s="133"/>
      <c r="KGA62" s="133"/>
      <c r="KGF62" s="133"/>
      <c r="KGK62" s="133"/>
      <c r="KGP62" s="133"/>
      <c r="KGU62" s="133"/>
      <c r="KGZ62" s="133"/>
      <c r="KHE62" s="133"/>
      <c r="KHJ62" s="133"/>
      <c r="KHO62" s="133"/>
      <c r="KHT62" s="133"/>
      <c r="KHY62" s="133"/>
      <c r="KID62" s="133"/>
      <c r="KII62" s="133"/>
      <c r="KIN62" s="133"/>
      <c r="KIS62" s="133"/>
      <c r="KIX62" s="133"/>
      <c r="KJC62" s="133"/>
      <c r="KJH62" s="133"/>
      <c r="KJM62" s="133"/>
      <c r="KJR62" s="133"/>
      <c r="KJW62" s="133"/>
      <c r="KKB62" s="133"/>
      <c r="KKG62" s="133"/>
      <c r="KKL62" s="133"/>
      <c r="KKQ62" s="133"/>
      <c r="KKV62" s="133"/>
      <c r="KLA62" s="133"/>
      <c r="KLF62" s="133"/>
      <c r="KLK62" s="133"/>
      <c r="KLP62" s="133"/>
      <c r="KLU62" s="133"/>
      <c r="KLZ62" s="133"/>
      <c r="KME62" s="133"/>
      <c r="KMJ62" s="133"/>
      <c r="KMO62" s="133"/>
      <c r="KMT62" s="133"/>
      <c r="KMY62" s="133"/>
      <c r="KND62" s="133"/>
      <c r="KNI62" s="133"/>
      <c r="KNN62" s="133"/>
      <c r="KNS62" s="133"/>
      <c r="KNX62" s="133"/>
      <c r="KOC62" s="133"/>
      <c r="KOH62" s="133"/>
      <c r="KOM62" s="133"/>
      <c r="KOR62" s="133"/>
      <c r="KOW62" s="133"/>
      <c r="KPB62" s="133"/>
      <c r="KPG62" s="133"/>
      <c r="KPL62" s="133"/>
      <c r="KPQ62" s="133"/>
      <c r="KPV62" s="133"/>
      <c r="KQA62" s="133"/>
      <c r="KQF62" s="133"/>
      <c r="KQK62" s="133"/>
      <c r="KQP62" s="133"/>
      <c r="KQU62" s="133"/>
      <c r="KQZ62" s="133"/>
      <c r="KRE62" s="133"/>
      <c r="KRJ62" s="133"/>
      <c r="KRO62" s="133"/>
      <c r="KRT62" s="133"/>
      <c r="KRY62" s="133"/>
      <c r="KSD62" s="133"/>
      <c r="KSI62" s="133"/>
      <c r="KSN62" s="133"/>
      <c r="KSS62" s="133"/>
      <c r="KSX62" s="133"/>
      <c r="KTC62" s="133"/>
      <c r="KTH62" s="133"/>
      <c r="KTM62" s="133"/>
      <c r="KTR62" s="133"/>
      <c r="KTW62" s="133"/>
      <c r="KUB62" s="133"/>
      <c r="KUG62" s="133"/>
      <c r="KUL62" s="133"/>
      <c r="KUQ62" s="133"/>
      <c r="KUV62" s="133"/>
      <c r="KVA62" s="133"/>
      <c r="KVF62" s="133"/>
      <c r="KVK62" s="133"/>
      <c r="KVP62" s="133"/>
      <c r="KVU62" s="133"/>
      <c r="KVZ62" s="133"/>
      <c r="KWE62" s="133"/>
      <c r="KWJ62" s="133"/>
      <c r="KWO62" s="133"/>
      <c r="KWT62" s="133"/>
      <c r="KWY62" s="133"/>
      <c r="KXD62" s="133"/>
      <c r="KXI62" s="133"/>
      <c r="KXN62" s="133"/>
      <c r="KXS62" s="133"/>
      <c r="KXX62" s="133"/>
      <c r="KYC62" s="133"/>
      <c r="KYH62" s="133"/>
      <c r="KYM62" s="133"/>
      <c r="KYR62" s="133"/>
      <c r="KYW62" s="133"/>
      <c r="KZB62" s="133"/>
      <c r="KZG62" s="133"/>
      <c r="KZL62" s="133"/>
      <c r="KZQ62" s="133"/>
      <c r="KZV62" s="133"/>
      <c r="LAA62" s="133"/>
      <c r="LAF62" s="133"/>
      <c r="LAK62" s="133"/>
      <c r="LAP62" s="133"/>
      <c r="LAU62" s="133"/>
      <c r="LAZ62" s="133"/>
      <c r="LBE62" s="133"/>
      <c r="LBJ62" s="133"/>
      <c r="LBO62" s="133"/>
      <c r="LBT62" s="133"/>
      <c r="LBY62" s="133"/>
      <c r="LCD62" s="133"/>
      <c r="LCI62" s="133"/>
      <c r="LCN62" s="133"/>
      <c r="LCS62" s="133"/>
      <c r="LCX62" s="133"/>
      <c r="LDC62" s="133"/>
      <c r="LDH62" s="133"/>
      <c r="LDM62" s="133"/>
      <c r="LDR62" s="133"/>
      <c r="LDW62" s="133"/>
      <c r="LEB62" s="133"/>
      <c r="LEG62" s="133"/>
      <c r="LEL62" s="133"/>
      <c r="LEQ62" s="133"/>
      <c r="LEV62" s="133"/>
      <c r="LFA62" s="133"/>
      <c r="LFF62" s="133"/>
      <c r="LFK62" s="133"/>
      <c r="LFP62" s="133"/>
      <c r="LFU62" s="133"/>
      <c r="LFZ62" s="133"/>
      <c r="LGE62" s="133"/>
      <c r="LGJ62" s="133"/>
      <c r="LGO62" s="133"/>
      <c r="LGT62" s="133"/>
      <c r="LGY62" s="133"/>
      <c r="LHD62" s="133"/>
      <c r="LHI62" s="133"/>
      <c r="LHN62" s="133"/>
      <c r="LHS62" s="133"/>
      <c r="LHX62" s="133"/>
      <c r="LIC62" s="133"/>
      <c r="LIH62" s="133"/>
      <c r="LIM62" s="133"/>
      <c r="LIR62" s="133"/>
      <c r="LIW62" s="133"/>
      <c r="LJB62" s="133"/>
      <c r="LJG62" s="133"/>
      <c r="LJL62" s="133"/>
      <c r="LJQ62" s="133"/>
      <c r="LJV62" s="133"/>
      <c r="LKA62" s="133"/>
      <c r="LKF62" s="133"/>
      <c r="LKK62" s="133"/>
      <c r="LKP62" s="133"/>
      <c r="LKU62" s="133"/>
      <c r="LKZ62" s="133"/>
      <c r="LLE62" s="133"/>
      <c r="LLJ62" s="133"/>
      <c r="LLO62" s="133"/>
      <c r="LLT62" s="133"/>
      <c r="LLY62" s="133"/>
      <c r="LMD62" s="133"/>
      <c r="LMI62" s="133"/>
      <c r="LMN62" s="133"/>
      <c r="LMS62" s="133"/>
      <c r="LMX62" s="133"/>
      <c r="LNC62" s="133"/>
      <c r="LNH62" s="133"/>
      <c r="LNM62" s="133"/>
      <c r="LNR62" s="133"/>
      <c r="LNW62" s="133"/>
      <c r="LOB62" s="133"/>
      <c r="LOG62" s="133"/>
      <c r="LOL62" s="133"/>
      <c r="LOQ62" s="133"/>
      <c r="LOV62" s="133"/>
      <c r="LPA62" s="133"/>
      <c r="LPF62" s="133"/>
      <c r="LPK62" s="133"/>
      <c r="LPP62" s="133"/>
      <c r="LPU62" s="133"/>
      <c r="LPZ62" s="133"/>
      <c r="LQE62" s="133"/>
      <c r="LQJ62" s="133"/>
      <c r="LQO62" s="133"/>
      <c r="LQT62" s="133"/>
      <c r="LQY62" s="133"/>
      <c r="LRD62" s="133"/>
      <c r="LRI62" s="133"/>
      <c r="LRN62" s="133"/>
      <c r="LRS62" s="133"/>
      <c r="LRX62" s="133"/>
      <c r="LSC62" s="133"/>
      <c r="LSH62" s="133"/>
      <c r="LSM62" s="133"/>
      <c r="LSR62" s="133"/>
      <c r="LSW62" s="133"/>
      <c r="LTB62" s="133"/>
      <c r="LTG62" s="133"/>
      <c r="LTL62" s="133"/>
      <c r="LTQ62" s="133"/>
      <c r="LTV62" s="133"/>
      <c r="LUA62" s="133"/>
      <c r="LUF62" s="133"/>
      <c r="LUK62" s="133"/>
      <c r="LUP62" s="133"/>
      <c r="LUU62" s="133"/>
      <c r="LUZ62" s="133"/>
      <c r="LVE62" s="133"/>
      <c r="LVJ62" s="133"/>
      <c r="LVO62" s="133"/>
      <c r="LVT62" s="133"/>
      <c r="LVY62" s="133"/>
      <c r="LWD62" s="133"/>
      <c r="LWI62" s="133"/>
      <c r="LWN62" s="133"/>
      <c r="LWS62" s="133"/>
      <c r="LWX62" s="133"/>
      <c r="LXC62" s="133"/>
      <c r="LXH62" s="133"/>
      <c r="LXM62" s="133"/>
      <c r="LXR62" s="133"/>
      <c r="LXW62" s="133"/>
      <c r="LYB62" s="133"/>
      <c r="LYG62" s="133"/>
      <c r="LYL62" s="133"/>
      <c r="LYQ62" s="133"/>
      <c r="LYV62" s="133"/>
      <c r="LZA62" s="133"/>
      <c r="LZF62" s="133"/>
      <c r="LZK62" s="133"/>
      <c r="LZP62" s="133"/>
      <c r="LZU62" s="133"/>
      <c r="LZZ62" s="133"/>
      <c r="MAE62" s="133"/>
      <c r="MAJ62" s="133"/>
      <c r="MAO62" s="133"/>
      <c r="MAT62" s="133"/>
      <c r="MAY62" s="133"/>
      <c r="MBD62" s="133"/>
      <c r="MBI62" s="133"/>
      <c r="MBN62" s="133"/>
      <c r="MBS62" s="133"/>
      <c r="MBX62" s="133"/>
      <c r="MCC62" s="133"/>
      <c r="MCH62" s="133"/>
      <c r="MCM62" s="133"/>
      <c r="MCR62" s="133"/>
      <c r="MCW62" s="133"/>
      <c r="MDB62" s="133"/>
      <c r="MDG62" s="133"/>
      <c r="MDL62" s="133"/>
      <c r="MDQ62" s="133"/>
      <c r="MDV62" s="133"/>
      <c r="MEA62" s="133"/>
      <c r="MEF62" s="133"/>
      <c r="MEK62" s="133"/>
      <c r="MEP62" s="133"/>
      <c r="MEU62" s="133"/>
      <c r="MEZ62" s="133"/>
      <c r="MFE62" s="133"/>
      <c r="MFJ62" s="133"/>
      <c r="MFO62" s="133"/>
      <c r="MFT62" s="133"/>
      <c r="MFY62" s="133"/>
      <c r="MGD62" s="133"/>
      <c r="MGI62" s="133"/>
      <c r="MGN62" s="133"/>
      <c r="MGS62" s="133"/>
      <c r="MGX62" s="133"/>
      <c r="MHC62" s="133"/>
      <c r="MHH62" s="133"/>
      <c r="MHM62" s="133"/>
      <c r="MHR62" s="133"/>
      <c r="MHW62" s="133"/>
      <c r="MIB62" s="133"/>
      <c r="MIG62" s="133"/>
      <c r="MIL62" s="133"/>
      <c r="MIQ62" s="133"/>
      <c r="MIV62" s="133"/>
      <c r="MJA62" s="133"/>
      <c r="MJF62" s="133"/>
      <c r="MJK62" s="133"/>
      <c r="MJP62" s="133"/>
      <c r="MJU62" s="133"/>
      <c r="MJZ62" s="133"/>
      <c r="MKE62" s="133"/>
      <c r="MKJ62" s="133"/>
      <c r="MKO62" s="133"/>
      <c r="MKT62" s="133"/>
      <c r="MKY62" s="133"/>
      <c r="MLD62" s="133"/>
      <c r="MLI62" s="133"/>
      <c r="MLN62" s="133"/>
      <c r="MLS62" s="133"/>
      <c r="MLX62" s="133"/>
      <c r="MMC62" s="133"/>
      <c r="MMH62" s="133"/>
      <c r="MMM62" s="133"/>
      <c r="MMR62" s="133"/>
      <c r="MMW62" s="133"/>
      <c r="MNB62" s="133"/>
      <c r="MNG62" s="133"/>
      <c r="MNL62" s="133"/>
      <c r="MNQ62" s="133"/>
      <c r="MNV62" s="133"/>
      <c r="MOA62" s="133"/>
      <c r="MOF62" s="133"/>
      <c r="MOK62" s="133"/>
      <c r="MOP62" s="133"/>
      <c r="MOU62" s="133"/>
      <c r="MOZ62" s="133"/>
      <c r="MPE62" s="133"/>
      <c r="MPJ62" s="133"/>
      <c r="MPO62" s="133"/>
      <c r="MPT62" s="133"/>
      <c r="MPY62" s="133"/>
      <c r="MQD62" s="133"/>
      <c r="MQI62" s="133"/>
      <c r="MQN62" s="133"/>
      <c r="MQS62" s="133"/>
      <c r="MQX62" s="133"/>
      <c r="MRC62" s="133"/>
      <c r="MRH62" s="133"/>
      <c r="MRM62" s="133"/>
      <c r="MRR62" s="133"/>
      <c r="MRW62" s="133"/>
      <c r="MSB62" s="133"/>
      <c r="MSG62" s="133"/>
      <c r="MSL62" s="133"/>
      <c r="MSQ62" s="133"/>
      <c r="MSV62" s="133"/>
      <c r="MTA62" s="133"/>
      <c r="MTF62" s="133"/>
      <c r="MTK62" s="133"/>
      <c r="MTP62" s="133"/>
      <c r="MTU62" s="133"/>
      <c r="MTZ62" s="133"/>
      <c r="MUE62" s="133"/>
      <c r="MUJ62" s="133"/>
      <c r="MUO62" s="133"/>
      <c r="MUT62" s="133"/>
      <c r="MUY62" s="133"/>
      <c r="MVD62" s="133"/>
      <c r="MVI62" s="133"/>
      <c r="MVN62" s="133"/>
      <c r="MVS62" s="133"/>
      <c r="MVX62" s="133"/>
      <c r="MWC62" s="133"/>
      <c r="MWH62" s="133"/>
      <c r="MWM62" s="133"/>
      <c r="MWR62" s="133"/>
      <c r="MWW62" s="133"/>
      <c r="MXB62" s="133"/>
      <c r="MXG62" s="133"/>
      <c r="MXL62" s="133"/>
      <c r="MXQ62" s="133"/>
      <c r="MXV62" s="133"/>
      <c r="MYA62" s="133"/>
      <c r="MYF62" s="133"/>
      <c r="MYK62" s="133"/>
      <c r="MYP62" s="133"/>
      <c r="MYU62" s="133"/>
      <c r="MYZ62" s="133"/>
      <c r="MZE62" s="133"/>
      <c r="MZJ62" s="133"/>
      <c r="MZO62" s="133"/>
      <c r="MZT62" s="133"/>
      <c r="MZY62" s="133"/>
      <c r="NAD62" s="133"/>
      <c r="NAI62" s="133"/>
      <c r="NAN62" s="133"/>
      <c r="NAS62" s="133"/>
      <c r="NAX62" s="133"/>
      <c r="NBC62" s="133"/>
      <c r="NBH62" s="133"/>
      <c r="NBM62" s="133"/>
      <c r="NBR62" s="133"/>
      <c r="NBW62" s="133"/>
      <c r="NCB62" s="133"/>
      <c r="NCG62" s="133"/>
      <c r="NCL62" s="133"/>
      <c r="NCQ62" s="133"/>
      <c r="NCV62" s="133"/>
      <c r="NDA62" s="133"/>
      <c r="NDF62" s="133"/>
      <c r="NDK62" s="133"/>
      <c r="NDP62" s="133"/>
      <c r="NDU62" s="133"/>
      <c r="NDZ62" s="133"/>
      <c r="NEE62" s="133"/>
      <c r="NEJ62" s="133"/>
      <c r="NEO62" s="133"/>
      <c r="NET62" s="133"/>
      <c r="NEY62" s="133"/>
      <c r="NFD62" s="133"/>
      <c r="NFI62" s="133"/>
      <c r="NFN62" s="133"/>
      <c r="NFS62" s="133"/>
      <c r="NFX62" s="133"/>
      <c r="NGC62" s="133"/>
      <c r="NGH62" s="133"/>
      <c r="NGM62" s="133"/>
      <c r="NGR62" s="133"/>
      <c r="NGW62" s="133"/>
      <c r="NHB62" s="133"/>
      <c r="NHG62" s="133"/>
      <c r="NHL62" s="133"/>
      <c r="NHQ62" s="133"/>
      <c r="NHV62" s="133"/>
      <c r="NIA62" s="133"/>
      <c r="NIF62" s="133"/>
      <c r="NIK62" s="133"/>
      <c r="NIP62" s="133"/>
      <c r="NIU62" s="133"/>
      <c r="NIZ62" s="133"/>
      <c r="NJE62" s="133"/>
      <c r="NJJ62" s="133"/>
      <c r="NJO62" s="133"/>
      <c r="NJT62" s="133"/>
      <c r="NJY62" s="133"/>
      <c r="NKD62" s="133"/>
      <c r="NKI62" s="133"/>
      <c r="NKN62" s="133"/>
      <c r="NKS62" s="133"/>
      <c r="NKX62" s="133"/>
      <c r="NLC62" s="133"/>
      <c r="NLH62" s="133"/>
      <c r="NLM62" s="133"/>
      <c r="NLR62" s="133"/>
      <c r="NLW62" s="133"/>
      <c r="NMB62" s="133"/>
      <c r="NMG62" s="133"/>
      <c r="NML62" s="133"/>
      <c r="NMQ62" s="133"/>
      <c r="NMV62" s="133"/>
      <c r="NNA62" s="133"/>
      <c r="NNF62" s="133"/>
      <c r="NNK62" s="133"/>
      <c r="NNP62" s="133"/>
      <c r="NNU62" s="133"/>
      <c r="NNZ62" s="133"/>
      <c r="NOE62" s="133"/>
      <c r="NOJ62" s="133"/>
      <c r="NOO62" s="133"/>
      <c r="NOT62" s="133"/>
      <c r="NOY62" s="133"/>
      <c r="NPD62" s="133"/>
      <c r="NPI62" s="133"/>
      <c r="NPN62" s="133"/>
      <c r="NPS62" s="133"/>
      <c r="NPX62" s="133"/>
      <c r="NQC62" s="133"/>
      <c r="NQH62" s="133"/>
      <c r="NQM62" s="133"/>
      <c r="NQR62" s="133"/>
      <c r="NQW62" s="133"/>
      <c r="NRB62" s="133"/>
      <c r="NRG62" s="133"/>
      <c r="NRL62" s="133"/>
      <c r="NRQ62" s="133"/>
      <c r="NRV62" s="133"/>
      <c r="NSA62" s="133"/>
      <c r="NSF62" s="133"/>
      <c r="NSK62" s="133"/>
      <c r="NSP62" s="133"/>
      <c r="NSU62" s="133"/>
      <c r="NSZ62" s="133"/>
      <c r="NTE62" s="133"/>
      <c r="NTJ62" s="133"/>
      <c r="NTO62" s="133"/>
      <c r="NTT62" s="133"/>
      <c r="NTY62" s="133"/>
      <c r="NUD62" s="133"/>
      <c r="NUI62" s="133"/>
      <c r="NUN62" s="133"/>
      <c r="NUS62" s="133"/>
      <c r="NUX62" s="133"/>
      <c r="NVC62" s="133"/>
      <c r="NVH62" s="133"/>
      <c r="NVM62" s="133"/>
      <c r="NVR62" s="133"/>
      <c r="NVW62" s="133"/>
      <c r="NWB62" s="133"/>
      <c r="NWG62" s="133"/>
      <c r="NWL62" s="133"/>
      <c r="NWQ62" s="133"/>
      <c r="NWV62" s="133"/>
      <c r="NXA62" s="133"/>
      <c r="NXF62" s="133"/>
      <c r="NXK62" s="133"/>
      <c r="NXP62" s="133"/>
      <c r="NXU62" s="133"/>
      <c r="NXZ62" s="133"/>
      <c r="NYE62" s="133"/>
      <c r="NYJ62" s="133"/>
      <c r="NYO62" s="133"/>
      <c r="NYT62" s="133"/>
      <c r="NYY62" s="133"/>
      <c r="NZD62" s="133"/>
      <c r="NZI62" s="133"/>
      <c r="NZN62" s="133"/>
      <c r="NZS62" s="133"/>
      <c r="NZX62" s="133"/>
      <c r="OAC62" s="133"/>
      <c r="OAH62" s="133"/>
      <c r="OAM62" s="133"/>
      <c r="OAR62" s="133"/>
      <c r="OAW62" s="133"/>
      <c r="OBB62" s="133"/>
      <c r="OBG62" s="133"/>
      <c r="OBL62" s="133"/>
      <c r="OBQ62" s="133"/>
      <c r="OBV62" s="133"/>
      <c r="OCA62" s="133"/>
      <c r="OCF62" s="133"/>
      <c r="OCK62" s="133"/>
      <c r="OCP62" s="133"/>
      <c r="OCU62" s="133"/>
      <c r="OCZ62" s="133"/>
      <c r="ODE62" s="133"/>
      <c r="ODJ62" s="133"/>
      <c r="ODO62" s="133"/>
      <c r="ODT62" s="133"/>
      <c r="ODY62" s="133"/>
      <c r="OED62" s="133"/>
      <c r="OEI62" s="133"/>
      <c r="OEN62" s="133"/>
      <c r="OES62" s="133"/>
      <c r="OEX62" s="133"/>
      <c r="OFC62" s="133"/>
      <c r="OFH62" s="133"/>
      <c r="OFM62" s="133"/>
      <c r="OFR62" s="133"/>
      <c r="OFW62" s="133"/>
      <c r="OGB62" s="133"/>
      <c r="OGG62" s="133"/>
      <c r="OGL62" s="133"/>
      <c r="OGQ62" s="133"/>
      <c r="OGV62" s="133"/>
      <c r="OHA62" s="133"/>
      <c r="OHF62" s="133"/>
      <c r="OHK62" s="133"/>
      <c r="OHP62" s="133"/>
      <c r="OHU62" s="133"/>
      <c r="OHZ62" s="133"/>
      <c r="OIE62" s="133"/>
      <c r="OIJ62" s="133"/>
      <c r="OIO62" s="133"/>
      <c r="OIT62" s="133"/>
      <c r="OIY62" s="133"/>
      <c r="OJD62" s="133"/>
      <c r="OJI62" s="133"/>
      <c r="OJN62" s="133"/>
      <c r="OJS62" s="133"/>
      <c r="OJX62" s="133"/>
      <c r="OKC62" s="133"/>
      <c r="OKH62" s="133"/>
      <c r="OKM62" s="133"/>
      <c r="OKR62" s="133"/>
      <c r="OKW62" s="133"/>
      <c r="OLB62" s="133"/>
      <c r="OLG62" s="133"/>
      <c r="OLL62" s="133"/>
      <c r="OLQ62" s="133"/>
      <c r="OLV62" s="133"/>
      <c r="OMA62" s="133"/>
      <c r="OMF62" s="133"/>
      <c r="OMK62" s="133"/>
      <c r="OMP62" s="133"/>
      <c r="OMU62" s="133"/>
      <c r="OMZ62" s="133"/>
      <c r="ONE62" s="133"/>
      <c r="ONJ62" s="133"/>
      <c r="ONO62" s="133"/>
      <c r="ONT62" s="133"/>
      <c r="ONY62" s="133"/>
      <c r="OOD62" s="133"/>
      <c r="OOI62" s="133"/>
      <c r="OON62" s="133"/>
      <c r="OOS62" s="133"/>
      <c r="OOX62" s="133"/>
      <c r="OPC62" s="133"/>
      <c r="OPH62" s="133"/>
      <c r="OPM62" s="133"/>
      <c r="OPR62" s="133"/>
      <c r="OPW62" s="133"/>
      <c r="OQB62" s="133"/>
      <c r="OQG62" s="133"/>
      <c r="OQL62" s="133"/>
      <c r="OQQ62" s="133"/>
      <c r="OQV62" s="133"/>
      <c r="ORA62" s="133"/>
      <c r="ORF62" s="133"/>
      <c r="ORK62" s="133"/>
      <c r="ORP62" s="133"/>
      <c r="ORU62" s="133"/>
      <c r="ORZ62" s="133"/>
      <c r="OSE62" s="133"/>
      <c r="OSJ62" s="133"/>
      <c r="OSO62" s="133"/>
      <c r="OST62" s="133"/>
      <c r="OSY62" s="133"/>
      <c r="OTD62" s="133"/>
      <c r="OTI62" s="133"/>
      <c r="OTN62" s="133"/>
      <c r="OTS62" s="133"/>
      <c r="OTX62" s="133"/>
      <c r="OUC62" s="133"/>
      <c r="OUH62" s="133"/>
      <c r="OUM62" s="133"/>
      <c r="OUR62" s="133"/>
      <c r="OUW62" s="133"/>
      <c r="OVB62" s="133"/>
      <c r="OVG62" s="133"/>
      <c r="OVL62" s="133"/>
      <c r="OVQ62" s="133"/>
      <c r="OVV62" s="133"/>
      <c r="OWA62" s="133"/>
      <c r="OWF62" s="133"/>
      <c r="OWK62" s="133"/>
      <c r="OWP62" s="133"/>
      <c r="OWU62" s="133"/>
      <c r="OWZ62" s="133"/>
      <c r="OXE62" s="133"/>
      <c r="OXJ62" s="133"/>
      <c r="OXO62" s="133"/>
      <c r="OXT62" s="133"/>
      <c r="OXY62" s="133"/>
      <c r="OYD62" s="133"/>
      <c r="OYI62" s="133"/>
      <c r="OYN62" s="133"/>
      <c r="OYS62" s="133"/>
      <c r="OYX62" s="133"/>
      <c r="OZC62" s="133"/>
      <c r="OZH62" s="133"/>
      <c r="OZM62" s="133"/>
      <c r="OZR62" s="133"/>
      <c r="OZW62" s="133"/>
      <c r="PAB62" s="133"/>
      <c r="PAG62" s="133"/>
      <c r="PAL62" s="133"/>
      <c r="PAQ62" s="133"/>
      <c r="PAV62" s="133"/>
      <c r="PBA62" s="133"/>
      <c r="PBF62" s="133"/>
      <c r="PBK62" s="133"/>
      <c r="PBP62" s="133"/>
      <c r="PBU62" s="133"/>
      <c r="PBZ62" s="133"/>
      <c r="PCE62" s="133"/>
      <c r="PCJ62" s="133"/>
      <c r="PCO62" s="133"/>
      <c r="PCT62" s="133"/>
      <c r="PCY62" s="133"/>
      <c r="PDD62" s="133"/>
      <c r="PDI62" s="133"/>
      <c r="PDN62" s="133"/>
      <c r="PDS62" s="133"/>
      <c r="PDX62" s="133"/>
      <c r="PEC62" s="133"/>
      <c r="PEH62" s="133"/>
      <c r="PEM62" s="133"/>
      <c r="PER62" s="133"/>
      <c r="PEW62" s="133"/>
      <c r="PFB62" s="133"/>
      <c r="PFG62" s="133"/>
      <c r="PFL62" s="133"/>
      <c r="PFQ62" s="133"/>
      <c r="PFV62" s="133"/>
      <c r="PGA62" s="133"/>
      <c r="PGF62" s="133"/>
      <c r="PGK62" s="133"/>
      <c r="PGP62" s="133"/>
      <c r="PGU62" s="133"/>
      <c r="PGZ62" s="133"/>
      <c r="PHE62" s="133"/>
      <c r="PHJ62" s="133"/>
      <c r="PHO62" s="133"/>
      <c r="PHT62" s="133"/>
      <c r="PHY62" s="133"/>
      <c r="PID62" s="133"/>
      <c r="PII62" s="133"/>
      <c r="PIN62" s="133"/>
      <c r="PIS62" s="133"/>
      <c r="PIX62" s="133"/>
      <c r="PJC62" s="133"/>
      <c r="PJH62" s="133"/>
      <c r="PJM62" s="133"/>
      <c r="PJR62" s="133"/>
      <c r="PJW62" s="133"/>
      <c r="PKB62" s="133"/>
      <c r="PKG62" s="133"/>
      <c r="PKL62" s="133"/>
      <c r="PKQ62" s="133"/>
      <c r="PKV62" s="133"/>
      <c r="PLA62" s="133"/>
      <c r="PLF62" s="133"/>
      <c r="PLK62" s="133"/>
      <c r="PLP62" s="133"/>
      <c r="PLU62" s="133"/>
      <c r="PLZ62" s="133"/>
      <c r="PME62" s="133"/>
      <c r="PMJ62" s="133"/>
      <c r="PMO62" s="133"/>
      <c r="PMT62" s="133"/>
      <c r="PMY62" s="133"/>
      <c r="PND62" s="133"/>
      <c r="PNI62" s="133"/>
      <c r="PNN62" s="133"/>
      <c r="PNS62" s="133"/>
      <c r="PNX62" s="133"/>
      <c r="POC62" s="133"/>
      <c r="POH62" s="133"/>
      <c r="POM62" s="133"/>
      <c r="POR62" s="133"/>
      <c r="POW62" s="133"/>
      <c r="PPB62" s="133"/>
      <c r="PPG62" s="133"/>
      <c r="PPL62" s="133"/>
      <c r="PPQ62" s="133"/>
      <c r="PPV62" s="133"/>
      <c r="PQA62" s="133"/>
      <c r="PQF62" s="133"/>
      <c r="PQK62" s="133"/>
      <c r="PQP62" s="133"/>
      <c r="PQU62" s="133"/>
      <c r="PQZ62" s="133"/>
      <c r="PRE62" s="133"/>
      <c r="PRJ62" s="133"/>
      <c r="PRO62" s="133"/>
      <c r="PRT62" s="133"/>
      <c r="PRY62" s="133"/>
      <c r="PSD62" s="133"/>
      <c r="PSI62" s="133"/>
      <c r="PSN62" s="133"/>
      <c r="PSS62" s="133"/>
      <c r="PSX62" s="133"/>
      <c r="PTC62" s="133"/>
      <c r="PTH62" s="133"/>
      <c r="PTM62" s="133"/>
      <c r="PTR62" s="133"/>
      <c r="PTW62" s="133"/>
      <c r="PUB62" s="133"/>
      <c r="PUG62" s="133"/>
      <c r="PUL62" s="133"/>
      <c r="PUQ62" s="133"/>
      <c r="PUV62" s="133"/>
      <c r="PVA62" s="133"/>
      <c r="PVF62" s="133"/>
      <c r="PVK62" s="133"/>
      <c r="PVP62" s="133"/>
      <c r="PVU62" s="133"/>
      <c r="PVZ62" s="133"/>
      <c r="PWE62" s="133"/>
      <c r="PWJ62" s="133"/>
      <c r="PWO62" s="133"/>
      <c r="PWT62" s="133"/>
      <c r="PWY62" s="133"/>
      <c r="PXD62" s="133"/>
      <c r="PXI62" s="133"/>
      <c r="PXN62" s="133"/>
      <c r="PXS62" s="133"/>
      <c r="PXX62" s="133"/>
      <c r="PYC62" s="133"/>
      <c r="PYH62" s="133"/>
      <c r="PYM62" s="133"/>
      <c r="PYR62" s="133"/>
      <c r="PYW62" s="133"/>
      <c r="PZB62" s="133"/>
      <c r="PZG62" s="133"/>
      <c r="PZL62" s="133"/>
      <c r="PZQ62" s="133"/>
      <c r="PZV62" s="133"/>
      <c r="QAA62" s="133"/>
      <c r="QAF62" s="133"/>
      <c r="QAK62" s="133"/>
      <c r="QAP62" s="133"/>
      <c r="QAU62" s="133"/>
      <c r="QAZ62" s="133"/>
      <c r="QBE62" s="133"/>
      <c r="QBJ62" s="133"/>
      <c r="QBO62" s="133"/>
      <c r="QBT62" s="133"/>
      <c r="QBY62" s="133"/>
      <c r="QCD62" s="133"/>
      <c r="QCI62" s="133"/>
      <c r="QCN62" s="133"/>
      <c r="QCS62" s="133"/>
      <c r="QCX62" s="133"/>
      <c r="QDC62" s="133"/>
      <c r="QDH62" s="133"/>
      <c r="QDM62" s="133"/>
      <c r="QDR62" s="133"/>
      <c r="QDW62" s="133"/>
      <c r="QEB62" s="133"/>
      <c r="QEG62" s="133"/>
      <c r="QEL62" s="133"/>
      <c r="QEQ62" s="133"/>
      <c r="QEV62" s="133"/>
      <c r="QFA62" s="133"/>
      <c r="QFF62" s="133"/>
      <c r="QFK62" s="133"/>
      <c r="QFP62" s="133"/>
      <c r="QFU62" s="133"/>
      <c r="QFZ62" s="133"/>
      <c r="QGE62" s="133"/>
      <c r="QGJ62" s="133"/>
      <c r="QGO62" s="133"/>
      <c r="QGT62" s="133"/>
      <c r="QGY62" s="133"/>
      <c r="QHD62" s="133"/>
      <c r="QHI62" s="133"/>
      <c r="QHN62" s="133"/>
      <c r="QHS62" s="133"/>
      <c r="QHX62" s="133"/>
      <c r="QIC62" s="133"/>
      <c r="QIH62" s="133"/>
      <c r="QIM62" s="133"/>
      <c r="QIR62" s="133"/>
      <c r="QIW62" s="133"/>
      <c r="QJB62" s="133"/>
      <c r="QJG62" s="133"/>
      <c r="QJL62" s="133"/>
      <c r="QJQ62" s="133"/>
      <c r="QJV62" s="133"/>
      <c r="QKA62" s="133"/>
      <c r="QKF62" s="133"/>
      <c r="QKK62" s="133"/>
      <c r="QKP62" s="133"/>
      <c r="QKU62" s="133"/>
      <c r="QKZ62" s="133"/>
      <c r="QLE62" s="133"/>
      <c r="QLJ62" s="133"/>
      <c r="QLO62" s="133"/>
      <c r="QLT62" s="133"/>
      <c r="QLY62" s="133"/>
      <c r="QMD62" s="133"/>
      <c r="QMI62" s="133"/>
      <c r="QMN62" s="133"/>
      <c r="QMS62" s="133"/>
      <c r="QMX62" s="133"/>
      <c r="QNC62" s="133"/>
      <c r="QNH62" s="133"/>
      <c r="QNM62" s="133"/>
      <c r="QNR62" s="133"/>
      <c r="QNW62" s="133"/>
      <c r="QOB62" s="133"/>
      <c r="QOG62" s="133"/>
      <c r="QOL62" s="133"/>
      <c r="QOQ62" s="133"/>
      <c r="QOV62" s="133"/>
      <c r="QPA62" s="133"/>
      <c r="QPF62" s="133"/>
      <c r="QPK62" s="133"/>
      <c r="QPP62" s="133"/>
      <c r="QPU62" s="133"/>
      <c r="QPZ62" s="133"/>
      <c r="QQE62" s="133"/>
      <c r="QQJ62" s="133"/>
      <c r="QQO62" s="133"/>
      <c r="QQT62" s="133"/>
      <c r="QQY62" s="133"/>
      <c r="QRD62" s="133"/>
      <c r="QRI62" s="133"/>
      <c r="QRN62" s="133"/>
      <c r="QRS62" s="133"/>
      <c r="QRX62" s="133"/>
      <c r="QSC62" s="133"/>
      <c r="QSH62" s="133"/>
      <c r="QSM62" s="133"/>
      <c r="QSR62" s="133"/>
      <c r="QSW62" s="133"/>
      <c r="QTB62" s="133"/>
      <c r="QTG62" s="133"/>
      <c r="QTL62" s="133"/>
      <c r="QTQ62" s="133"/>
      <c r="QTV62" s="133"/>
      <c r="QUA62" s="133"/>
      <c r="QUF62" s="133"/>
      <c r="QUK62" s="133"/>
      <c r="QUP62" s="133"/>
      <c r="QUU62" s="133"/>
      <c r="QUZ62" s="133"/>
      <c r="QVE62" s="133"/>
      <c r="QVJ62" s="133"/>
      <c r="QVO62" s="133"/>
      <c r="QVT62" s="133"/>
      <c r="QVY62" s="133"/>
      <c r="QWD62" s="133"/>
      <c r="QWI62" s="133"/>
      <c r="QWN62" s="133"/>
      <c r="QWS62" s="133"/>
      <c r="QWX62" s="133"/>
      <c r="QXC62" s="133"/>
      <c r="QXH62" s="133"/>
      <c r="QXM62" s="133"/>
      <c r="QXR62" s="133"/>
      <c r="QXW62" s="133"/>
      <c r="QYB62" s="133"/>
      <c r="QYG62" s="133"/>
      <c r="QYL62" s="133"/>
      <c r="QYQ62" s="133"/>
      <c r="QYV62" s="133"/>
      <c r="QZA62" s="133"/>
      <c r="QZF62" s="133"/>
      <c r="QZK62" s="133"/>
      <c r="QZP62" s="133"/>
      <c r="QZU62" s="133"/>
      <c r="QZZ62" s="133"/>
      <c r="RAE62" s="133"/>
      <c r="RAJ62" s="133"/>
      <c r="RAO62" s="133"/>
      <c r="RAT62" s="133"/>
      <c r="RAY62" s="133"/>
      <c r="RBD62" s="133"/>
      <c r="RBI62" s="133"/>
      <c r="RBN62" s="133"/>
      <c r="RBS62" s="133"/>
      <c r="RBX62" s="133"/>
      <c r="RCC62" s="133"/>
      <c r="RCH62" s="133"/>
      <c r="RCM62" s="133"/>
      <c r="RCR62" s="133"/>
      <c r="RCW62" s="133"/>
      <c r="RDB62" s="133"/>
      <c r="RDG62" s="133"/>
      <c r="RDL62" s="133"/>
      <c r="RDQ62" s="133"/>
      <c r="RDV62" s="133"/>
      <c r="REA62" s="133"/>
      <c r="REF62" s="133"/>
      <c r="REK62" s="133"/>
      <c r="REP62" s="133"/>
      <c r="REU62" s="133"/>
      <c r="REZ62" s="133"/>
      <c r="RFE62" s="133"/>
      <c r="RFJ62" s="133"/>
      <c r="RFO62" s="133"/>
      <c r="RFT62" s="133"/>
      <c r="RFY62" s="133"/>
      <c r="RGD62" s="133"/>
      <c r="RGI62" s="133"/>
      <c r="RGN62" s="133"/>
      <c r="RGS62" s="133"/>
      <c r="RGX62" s="133"/>
      <c r="RHC62" s="133"/>
      <c r="RHH62" s="133"/>
      <c r="RHM62" s="133"/>
      <c r="RHR62" s="133"/>
      <c r="RHW62" s="133"/>
      <c r="RIB62" s="133"/>
      <c r="RIG62" s="133"/>
      <c r="RIL62" s="133"/>
      <c r="RIQ62" s="133"/>
      <c r="RIV62" s="133"/>
      <c r="RJA62" s="133"/>
      <c r="RJF62" s="133"/>
      <c r="RJK62" s="133"/>
      <c r="RJP62" s="133"/>
      <c r="RJU62" s="133"/>
      <c r="RJZ62" s="133"/>
      <c r="RKE62" s="133"/>
      <c r="RKJ62" s="133"/>
      <c r="RKO62" s="133"/>
      <c r="RKT62" s="133"/>
      <c r="RKY62" s="133"/>
      <c r="RLD62" s="133"/>
      <c r="RLI62" s="133"/>
      <c r="RLN62" s="133"/>
      <c r="RLS62" s="133"/>
      <c r="RLX62" s="133"/>
      <c r="RMC62" s="133"/>
      <c r="RMH62" s="133"/>
      <c r="RMM62" s="133"/>
      <c r="RMR62" s="133"/>
      <c r="RMW62" s="133"/>
      <c r="RNB62" s="133"/>
      <c r="RNG62" s="133"/>
      <c r="RNL62" s="133"/>
      <c r="RNQ62" s="133"/>
      <c r="RNV62" s="133"/>
      <c r="ROA62" s="133"/>
      <c r="ROF62" s="133"/>
      <c r="ROK62" s="133"/>
      <c r="ROP62" s="133"/>
      <c r="ROU62" s="133"/>
      <c r="ROZ62" s="133"/>
      <c r="RPE62" s="133"/>
      <c r="RPJ62" s="133"/>
      <c r="RPO62" s="133"/>
      <c r="RPT62" s="133"/>
      <c r="RPY62" s="133"/>
      <c r="RQD62" s="133"/>
      <c r="RQI62" s="133"/>
      <c r="RQN62" s="133"/>
      <c r="RQS62" s="133"/>
      <c r="RQX62" s="133"/>
      <c r="RRC62" s="133"/>
      <c r="RRH62" s="133"/>
      <c r="RRM62" s="133"/>
      <c r="RRR62" s="133"/>
      <c r="RRW62" s="133"/>
      <c r="RSB62" s="133"/>
      <c r="RSG62" s="133"/>
      <c r="RSL62" s="133"/>
      <c r="RSQ62" s="133"/>
      <c r="RSV62" s="133"/>
      <c r="RTA62" s="133"/>
      <c r="RTF62" s="133"/>
      <c r="RTK62" s="133"/>
      <c r="RTP62" s="133"/>
      <c r="RTU62" s="133"/>
      <c r="RTZ62" s="133"/>
      <c r="RUE62" s="133"/>
      <c r="RUJ62" s="133"/>
      <c r="RUO62" s="133"/>
      <c r="RUT62" s="133"/>
      <c r="RUY62" s="133"/>
      <c r="RVD62" s="133"/>
      <c r="RVI62" s="133"/>
      <c r="RVN62" s="133"/>
      <c r="RVS62" s="133"/>
      <c r="RVX62" s="133"/>
      <c r="RWC62" s="133"/>
      <c r="RWH62" s="133"/>
      <c r="RWM62" s="133"/>
      <c r="RWR62" s="133"/>
      <c r="RWW62" s="133"/>
      <c r="RXB62" s="133"/>
      <c r="RXG62" s="133"/>
      <c r="RXL62" s="133"/>
      <c r="RXQ62" s="133"/>
      <c r="RXV62" s="133"/>
      <c r="RYA62" s="133"/>
      <c r="RYF62" s="133"/>
      <c r="RYK62" s="133"/>
      <c r="RYP62" s="133"/>
      <c r="RYU62" s="133"/>
      <c r="RYZ62" s="133"/>
      <c r="RZE62" s="133"/>
      <c r="RZJ62" s="133"/>
      <c r="RZO62" s="133"/>
      <c r="RZT62" s="133"/>
      <c r="RZY62" s="133"/>
      <c r="SAD62" s="133"/>
      <c r="SAI62" s="133"/>
      <c r="SAN62" s="133"/>
      <c r="SAS62" s="133"/>
      <c r="SAX62" s="133"/>
      <c r="SBC62" s="133"/>
      <c r="SBH62" s="133"/>
      <c r="SBM62" s="133"/>
      <c r="SBR62" s="133"/>
      <c r="SBW62" s="133"/>
      <c r="SCB62" s="133"/>
      <c r="SCG62" s="133"/>
      <c r="SCL62" s="133"/>
      <c r="SCQ62" s="133"/>
      <c r="SCV62" s="133"/>
      <c r="SDA62" s="133"/>
      <c r="SDF62" s="133"/>
      <c r="SDK62" s="133"/>
      <c r="SDP62" s="133"/>
      <c r="SDU62" s="133"/>
      <c r="SDZ62" s="133"/>
      <c r="SEE62" s="133"/>
      <c r="SEJ62" s="133"/>
      <c r="SEO62" s="133"/>
      <c r="SET62" s="133"/>
      <c r="SEY62" s="133"/>
      <c r="SFD62" s="133"/>
      <c r="SFI62" s="133"/>
      <c r="SFN62" s="133"/>
      <c r="SFS62" s="133"/>
      <c r="SFX62" s="133"/>
      <c r="SGC62" s="133"/>
      <c r="SGH62" s="133"/>
      <c r="SGM62" s="133"/>
      <c r="SGR62" s="133"/>
      <c r="SGW62" s="133"/>
      <c r="SHB62" s="133"/>
      <c r="SHG62" s="133"/>
      <c r="SHL62" s="133"/>
      <c r="SHQ62" s="133"/>
      <c r="SHV62" s="133"/>
      <c r="SIA62" s="133"/>
      <c r="SIF62" s="133"/>
      <c r="SIK62" s="133"/>
      <c r="SIP62" s="133"/>
      <c r="SIU62" s="133"/>
      <c r="SIZ62" s="133"/>
      <c r="SJE62" s="133"/>
      <c r="SJJ62" s="133"/>
      <c r="SJO62" s="133"/>
      <c r="SJT62" s="133"/>
      <c r="SJY62" s="133"/>
      <c r="SKD62" s="133"/>
      <c r="SKI62" s="133"/>
      <c r="SKN62" s="133"/>
      <c r="SKS62" s="133"/>
      <c r="SKX62" s="133"/>
      <c r="SLC62" s="133"/>
      <c r="SLH62" s="133"/>
      <c r="SLM62" s="133"/>
      <c r="SLR62" s="133"/>
      <c r="SLW62" s="133"/>
      <c r="SMB62" s="133"/>
      <c r="SMG62" s="133"/>
      <c r="SML62" s="133"/>
      <c r="SMQ62" s="133"/>
      <c r="SMV62" s="133"/>
      <c r="SNA62" s="133"/>
      <c r="SNF62" s="133"/>
      <c r="SNK62" s="133"/>
      <c r="SNP62" s="133"/>
      <c r="SNU62" s="133"/>
      <c r="SNZ62" s="133"/>
      <c r="SOE62" s="133"/>
      <c r="SOJ62" s="133"/>
      <c r="SOO62" s="133"/>
      <c r="SOT62" s="133"/>
      <c r="SOY62" s="133"/>
      <c r="SPD62" s="133"/>
      <c r="SPI62" s="133"/>
      <c r="SPN62" s="133"/>
      <c r="SPS62" s="133"/>
      <c r="SPX62" s="133"/>
      <c r="SQC62" s="133"/>
      <c r="SQH62" s="133"/>
      <c r="SQM62" s="133"/>
      <c r="SQR62" s="133"/>
      <c r="SQW62" s="133"/>
      <c r="SRB62" s="133"/>
      <c r="SRG62" s="133"/>
      <c r="SRL62" s="133"/>
      <c r="SRQ62" s="133"/>
      <c r="SRV62" s="133"/>
      <c r="SSA62" s="133"/>
      <c r="SSF62" s="133"/>
      <c r="SSK62" s="133"/>
      <c r="SSP62" s="133"/>
      <c r="SSU62" s="133"/>
      <c r="SSZ62" s="133"/>
      <c r="STE62" s="133"/>
      <c r="STJ62" s="133"/>
      <c r="STO62" s="133"/>
      <c r="STT62" s="133"/>
      <c r="STY62" s="133"/>
      <c r="SUD62" s="133"/>
      <c r="SUI62" s="133"/>
      <c r="SUN62" s="133"/>
      <c r="SUS62" s="133"/>
      <c r="SUX62" s="133"/>
      <c r="SVC62" s="133"/>
      <c r="SVH62" s="133"/>
      <c r="SVM62" s="133"/>
      <c r="SVR62" s="133"/>
      <c r="SVW62" s="133"/>
      <c r="SWB62" s="133"/>
      <c r="SWG62" s="133"/>
      <c r="SWL62" s="133"/>
      <c r="SWQ62" s="133"/>
      <c r="SWV62" s="133"/>
      <c r="SXA62" s="133"/>
      <c r="SXF62" s="133"/>
      <c r="SXK62" s="133"/>
      <c r="SXP62" s="133"/>
      <c r="SXU62" s="133"/>
      <c r="SXZ62" s="133"/>
      <c r="SYE62" s="133"/>
      <c r="SYJ62" s="133"/>
      <c r="SYO62" s="133"/>
      <c r="SYT62" s="133"/>
      <c r="SYY62" s="133"/>
      <c r="SZD62" s="133"/>
      <c r="SZI62" s="133"/>
      <c r="SZN62" s="133"/>
      <c r="SZS62" s="133"/>
      <c r="SZX62" s="133"/>
      <c r="TAC62" s="133"/>
      <c r="TAH62" s="133"/>
      <c r="TAM62" s="133"/>
      <c r="TAR62" s="133"/>
      <c r="TAW62" s="133"/>
      <c r="TBB62" s="133"/>
      <c r="TBG62" s="133"/>
      <c r="TBL62" s="133"/>
      <c r="TBQ62" s="133"/>
      <c r="TBV62" s="133"/>
      <c r="TCA62" s="133"/>
      <c r="TCF62" s="133"/>
      <c r="TCK62" s="133"/>
      <c r="TCP62" s="133"/>
      <c r="TCU62" s="133"/>
      <c r="TCZ62" s="133"/>
      <c r="TDE62" s="133"/>
      <c r="TDJ62" s="133"/>
      <c r="TDO62" s="133"/>
      <c r="TDT62" s="133"/>
      <c r="TDY62" s="133"/>
      <c r="TED62" s="133"/>
      <c r="TEI62" s="133"/>
      <c r="TEN62" s="133"/>
      <c r="TES62" s="133"/>
      <c r="TEX62" s="133"/>
      <c r="TFC62" s="133"/>
      <c r="TFH62" s="133"/>
      <c r="TFM62" s="133"/>
      <c r="TFR62" s="133"/>
      <c r="TFW62" s="133"/>
      <c r="TGB62" s="133"/>
      <c r="TGG62" s="133"/>
      <c r="TGL62" s="133"/>
      <c r="TGQ62" s="133"/>
      <c r="TGV62" s="133"/>
      <c r="THA62" s="133"/>
      <c r="THF62" s="133"/>
      <c r="THK62" s="133"/>
      <c r="THP62" s="133"/>
      <c r="THU62" s="133"/>
      <c r="THZ62" s="133"/>
      <c r="TIE62" s="133"/>
      <c r="TIJ62" s="133"/>
      <c r="TIO62" s="133"/>
      <c r="TIT62" s="133"/>
      <c r="TIY62" s="133"/>
      <c r="TJD62" s="133"/>
      <c r="TJI62" s="133"/>
      <c r="TJN62" s="133"/>
      <c r="TJS62" s="133"/>
      <c r="TJX62" s="133"/>
      <c r="TKC62" s="133"/>
      <c r="TKH62" s="133"/>
      <c r="TKM62" s="133"/>
      <c r="TKR62" s="133"/>
      <c r="TKW62" s="133"/>
      <c r="TLB62" s="133"/>
      <c r="TLG62" s="133"/>
      <c r="TLL62" s="133"/>
      <c r="TLQ62" s="133"/>
      <c r="TLV62" s="133"/>
      <c r="TMA62" s="133"/>
      <c r="TMF62" s="133"/>
      <c r="TMK62" s="133"/>
      <c r="TMP62" s="133"/>
      <c r="TMU62" s="133"/>
      <c r="TMZ62" s="133"/>
      <c r="TNE62" s="133"/>
      <c r="TNJ62" s="133"/>
      <c r="TNO62" s="133"/>
      <c r="TNT62" s="133"/>
      <c r="TNY62" s="133"/>
      <c r="TOD62" s="133"/>
      <c r="TOI62" s="133"/>
      <c r="TON62" s="133"/>
      <c r="TOS62" s="133"/>
      <c r="TOX62" s="133"/>
      <c r="TPC62" s="133"/>
      <c r="TPH62" s="133"/>
      <c r="TPM62" s="133"/>
      <c r="TPR62" s="133"/>
      <c r="TPW62" s="133"/>
      <c r="TQB62" s="133"/>
      <c r="TQG62" s="133"/>
      <c r="TQL62" s="133"/>
      <c r="TQQ62" s="133"/>
      <c r="TQV62" s="133"/>
      <c r="TRA62" s="133"/>
      <c r="TRF62" s="133"/>
      <c r="TRK62" s="133"/>
      <c r="TRP62" s="133"/>
      <c r="TRU62" s="133"/>
      <c r="TRZ62" s="133"/>
      <c r="TSE62" s="133"/>
      <c r="TSJ62" s="133"/>
      <c r="TSO62" s="133"/>
      <c r="TST62" s="133"/>
      <c r="TSY62" s="133"/>
      <c r="TTD62" s="133"/>
      <c r="TTI62" s="133"/>
      <c r="TTN62" s="133"/>
      <c r="TTS62" s="133"/>
      <c r="TTX62" s="133"/>
      <c r="TUC62" s="133"/>
      <c r="TUH62" s="133"/>
      <c r="TUM62" s="133"/>
      <c r="TUR62" s="133"/>
      <c r="TUW62" s="133"/>
      <c r="TVB62" s="133"/>
      <c r="TVG62" s="133"/>
      <c r="TVL62" s="133"/>
      <c r="TVQ62" s="133"/>
      <c r="TVV62" s="133"/>
      <c r="TWA62" s="133"/>
      <c r="TWF62" s="133"/>
      <c r="TWK62" s="133"/>
      <c r="TWP62" s="133"/>
      <c r="TWU62" s="133"/>
      <c r="TWZ62" s="133"/>
      <c r="TXE62" s="133"/>
      <c r="TXJ62" s="133"/>
      <c r="TXO62" s="133"/>
      <c r="TXT62" s="133"/>
      <c r="TXY62" s="133"/>
      <c r="TYD62" s="133"/>
      <c r="TYI62" s="133"/>
      <c r="TYN62" s="133"/>
      <c r="TYS62" s="133"/>
      <c r="TYX62" s="133"/>
      <c r="TZC62" s="133"/>
      <c r="TZH62" s="133"/>
      <c r="TZM62" s="133"/>
      <c r="TZR62" s="133"/>
      <c r="TZW62" s="133"/>
      <c r="UAB62" s="133"/>
      <c r="UAG62" s="133"/>
      <c r="UAL62" s="133"/>
      <c r="UAQ62" s="133"/>
      <c r="UAV62" s="133"/>
      <c r="UBA62" s="133"/>
      <c r="UBF62" s="133"/>
      <c r="UBK62" s="133"/>
      <c r="UBP62" s="133"/>
      <c r="UBU62" s="133"/>
      <c r="UBZ62" s="133"/>
      <c r="UCE62" s="133"/>
      <c r="UCJ62" s="133"/>
      <c r="UCO62" s="133"/>
      <c r="UCT62" s="133"/>
      <c r="UCY62" s="133"/>
      <c r="UDD62" s="133"/>
      <c r="UDI62" s="133"/>
      <c r="UDN62" s="133"/>
      <c r="UDS62" s="133"/>
      <c r="UDX62" s="133"/>
      <c r="UEC62" s="133"/>
      <c r="UEH62" s="133"/>
      <c r="UEM62" s="133"/>
      <c r="UER62" s="133"/>
      <c r="UEW62" s="133"/>
      <c r="UFB62" s="133"/>
      <c r="UFG62" s="133"/>
      <c r="UFL62" s="133"/>
      <c r="UFQ62" s="133"/>
      <c r="UFV62" s="133"/>
      <c r="UGA62" s="133"/>
      <c r="UGF62" s="133"/>
      <c r="UGK62" s="133"/>
      <c r="UGP62" s="133"/>
      <c r="UGU62" s="133"/>
      <c r="UGZ62" s="133"/>
      <c r="UHE62" s="133"/>
      <c r="UHJ62" s="133"/>
      <c r="UHO62" s="133"/>
      <c r="UHT62" s="133"/>
      <c r="UHY62" s="133"/>
      <c r="UID62" s="133"/>
      <c r="UII62" s="133"/>
      <c r="UIN62" s="133"/>
      <c r="UIS62" s="133"/>
      <c r="UIX62" s="133"/>
      <c r="UJC62" s="133"/>
      <c r="UJH62" s="133"/>
      <c r="UJM62" s="133"/>
      <c r="UJR62" s="133"/>
      <c r="UJW62" s="133"/>
      <c r="UKB62" s="133"/>
      <c r="UKG62" s="133"/>
      <c r="UKL62" s="133"/>
      <c r="UKQ62" s="133"/>
      <c r="UKV62" s="133"/>
      <c r="ULA62" s="133"/>
      <c r="ULF62" s="133"/>
      <c r="ULK62" s="133"/>
      <c r="ULP62" s="133"/>
      <c r="ULU62" s="133"/>
      <c r="ULZ62" s="133"/>
      <c r="UME62" s="133"/>
      <c r="UMJ62" s="133"/>
      <c r="UMO62" s="133"/>
      <c r="UMT62" s="133"/>
      <c r="UMY62" s="133"/>
      <c r="UND62" s="133"/>
      <c r="UNI62" s="133"/>
      <c r="UNN62" s="133"/>
      <c r="UNS62" s="133"/>
      <c r="UNX62" s="133"/>
      <c r="UOC62" s="133"/>
      <c r="UOH62" s="133"/>
      <c r="UOM62" s="133"/>
      <c r="UOR62" s="133"/>
      <c r="UOW62" s="133"/>
      <c r="UPB62" s="133"/>
      <c r="UPG62" s="133"/>
      <c r="UPL62" s="133"/>
      <c r="UPQ62" s="133"/>
      <c r="UPV62" s="133"/>
      <c r="UQA62" s="133"/>
      <c r="UQF62" s="133"/>
      <c r="UQK62" s="133"/>
      <c r="UQP62" s="133"/>
      <c r="UQU62" s="133"/>
      <c r="UQZ62" s="133"/>
      <c r="URE62" s="133"/>
      <c r="URJ62" s="133"/>
      <c r="URO62" s="133"/>
      <c r="URT62" s="133"/>
      <c r="URY62" s="133"/>
      <c r="USD62" s="133"/>
      <c r="USI62" s="133"/>
      <c r="USN62" s="133"/>
      <c r="USS62" s="133"/>
      <c r="USX62" s="133"/>
      <c r="UTC62" s="133"/>
      <c r="UTH62" s="133"/>
      <c r="UTM62" s="133"/>
      <c r="UTR62" s="133"/>
      <c r="UTW62" s="133"/>
      <c r="UUB62" s="133"/>
      <c r="UUG62" s="133"/>
      <c r="UUL62" s="133"/>
      <c r="UUQ62" s="133"/>
      <c r="UUV62" s="133"/>
      <c r="UVA62" s="133"/>
      <c r="UVF62" s="133"/>
      <c r="UVK62" s="133"/>
      <c r="UVP62" s="133"/>
      <c r="UVU62" s="133"/>
      <c r="UVZ62" s="133"/>
      <c r="UWE62" s="133"/>
      <c r="UWJ62" s="133"/>
      <c r="UWO62" s="133"/>
      <c r="UWT62" s="133"/>
      <c r="UWY62" s="133"/>
      <c r="UXD62" s="133"/>
      <c r="UXI62" s="133"/>
      <c r="UXN62" s="133"/>
      <c r="UXS62" s="133"/>
      <c r="UXX62" s="133"/>
      <c r="UYC62" s="133"/>
      <c r="UYH62" s="133"/>
      <c r="UYM62" s="133"/>
      <c r="UYR62" s="133"/>
      <c r="UYW62" s="133"/>
      <c r="UZB62" s="133"/>
      <c r="UZG62" s="133"/>
      <c r="UZL62" s="133"/>
      <c r="UZQ62" s="133"/>
      <c r="UZV62" s="133"/>
      <c r="VAA62" s="133"/>
      <c r="VAF62" s="133"/>
      <c r="VAK62" s="133"/>
      <c r="VAP62" s="133"/>
      <c r="VAU62" s="133"/>
      <c r="VAZ62" s="133"/>
      <c r="VBE62" s="133"/>
      <c r="VBJ62" s="133"/>
      <c r="VBO62" s="133"/>
      <c r="VBT62" s="133"/>
      <c r="VBY62" s="133"/>
      <c r="VCD62" s="133"/>
      <c r="VCI62" s="133"/>
      <c r="VCN62" s="133"/>
      <c r="VCS62" s="133"/>
      <c r="VCX62" s="133"/>
      <c r="VDC62" s="133"/>
      <c r="VDH62" s="133"/>
      <c r="VDM62" s="133"/>
      <c r="VDR62" s="133"/>
      <c r="VDW62" s="133"/>
      <c r="VEB62" s="133"/>
      <c r="VEG62" s="133"/>
      <c r="VEL62" s="133"/>
      <c r="VEQ62" s="133"/>
      <c r="VEV62" s="133"/>
      <c r="VFA62" s="133"/>
      <c r="VFF62" s="133"/>
      <c r="VFK62" s="133"/>
      <c r="VFP62" s="133"/>
      <c r="VFU62" s="133"/>
      <c r="VFZ62" s="133"/>
      <c r="VGE62" s="133"/>
      <c r="VGJ62" s="133"/>
      <c r="VGO62" s="133"/>
      <c r="VGT62" s="133"/>
      <c r="VGY62" s="133"/>
      <c r="VHD62" s="133"/>
      <c r="VHI62" s="133"/>
      <c r="VHN62" s="133"/>
      <c r="VHS62" s="133"/>
      <c r="VHX62" s="133"/>
      <c r="VIC62" s="133"/>
      <c r="VIH62" s="133"/>
      <c r="VIM62" s="133"/>
      <c r="VIR62" s="133"/>
      <c r="VIW62" s="133"/>
      <c r="VJB62" s="133"/>
      <c r="VJG62" s="133"/>
      <c r="VJL62" s="133"/>
      <c r="VJQ62" s="133"/>
      <c r="VJV62" s="133"/>
      <c r="VKA62" s="133"/>
      <c r="VKF62" s="133"/>
      <c r="VKK62" s="133"/>
      <c r="VKP62" s="133"/>
      <c r="VKU62" s="133"/>
      <c r="VKZ62" s="133"/>
      <c r="VLE62" s="133"/>
      <c r="VLJ62" s="133"/>
      <c r="VLO62" s="133"/>
      <c r="VLT62" s="133"/>
      <c r="VLY62" s="133"/>
      <c r="VMD62" s="133"/>
      <c r="VMI62" s="133"/>
      <c r="VMN62" s="133"/>
      <c r="VMS62" s="133"/>
      <c r="VMX62" s="133"/>
      <c r="VNC62" s="133"/>
      <c r="VNH62" s="133"/>
      <c r="VNM62" s="133"/>
      <c r="VNR62" s="133"/>
      <c r="VNW62" s="133"/>
      <c r="VOB62" s="133"/>
      <c r="VOG62" s="133"/>
      <c r="VOL62" s="133"/>
      <c r="VOQ62" s="133"/>
      <c r="VOV62" s="133"/>
      <c r="VPA62" s="133"/>
      <c r="VPF62" s="133"/>
      <c r="VPK62" s="133"/>
      <c r="VPP62" s="133"/>
      <c r="VPU62" s="133"/>
      <c r="VPZ62" s="133"/>
      <c r="VQE62" s="133"/>
      <c r="VQJ62" s="133"/>
      <c r="VQO62" s="133"/>
      <c r="VQT62" s="133"/>
      <c r="VQY62" s="133"/>
      <c r="VRD62" s="133"/>
      <c r="VRI62" s="133"/>
      <c r="VRN62" s="133"/>
      <c r="VRS62" s="133"/>
      <c r="VRX62" s="133"/>
      <c r="VSC62" s="133"/>
      <c r="VSH62" s="133"/>
      <c r="VSM62" s="133"/>
      <c r="VSR62" s="133"/>
      <c r="VSW62" s="133"/>
      <c r="VTB62" s="133"/>
      <c r="VTG62" s="133"/>
      <c r="VTL62" s="133"/>
      <c r="VTQ62" s="133"/>
      <c r="VTV62" s="133"/>
      <c r="VUA62" s="133"/>
      <c r="VUF62" s="133"/>
      <c r="VUK62" s="133"/>
      <c r="VUP62" s="133"/>
      <c r="VUU62" s="133"/>
      <c r="VUZ62" s="133"/>
      <c r="VVE62" s="133"/>
      <c r="VVJ62" s="133"/>
      <c r="VVO62" s="133"/>
      <c r="VVT62" s="133"/>
      <c r="VVY62" s="133"/>
      <c r="VWD62" s="133"/>
      <c r="VWI62" s="133"/>
      <c r="VWN62" s="133"/>
      <c r="VWS62" s="133"/>
      <c r="VWX62" s="133"/>
      <c r="VXC62" s="133"/>
      <c r="VXH62" s="133"/>
      <c r="VXM62" s="133"/>
      <c r="VXR62" s="133"/>
      <c r="VXW62" s="133"/>
      <c r="VYB62" s="133"/>
      <c r="VYG62" s="133"/>
      <c r="VYL62" s="133"/>
      <c r="VYQ62" s="133"/>
      <c r="VYV62" s="133"/>
      <c r="VZA62" s="133"/>
      <c r="VZF62" s="133"/>
      <c r="VZK62" s="133"/>
      <c r="VZP62" s="133"/>
      <c r="VZU62" s="133"/>
      <c r="VZZ62" s="133"/>
      <c r="WAE62" s="133"/>
      <c r="WAJ62" s="133"/>
      <c r="WAO62" s="133"/>
      <c r="WAT62" s="133"/>
      <c r="WAY62" s="133"/>
      <c r="WBD62" s="133"/>
      <c r="WBI62" s="133"/>
      <c r="WBN62" s="133"/>
      <c r="WBS62" s="133"/>
      <c r="WBX62" s="133"/>
      <c r="WCC62" s="133"/>
      <c r="WCH62" s="133"/>
      <c r="WCM62" s="133"/>
      <c r="WCR62" s="133"/>
      <c r="WCW62" s="133"/>
      <c r="WDB62" s="133"/>
      <c r="WDG62" s="133"/>
      <c r="WDL62" s="133"/>
      <c r="WDQ62" s="133"/>
      <c r="WDV62" s="133"/>
      <c r="WEA62" s="133"/>
      <c r="WEF62" s="133"/>
      <c r="WEK62" s="133"/>
      <c r="WEP62" s="133"/>
      <c r="WEU62" s="133"/>
      <c r="WEZ62" s="133"/>
      <c r="WFE62" s="133"/>
      <c r="WFJ62" s="133"/>
      <c r="WFO62" s="133"/>
      <c r="WFT62" s="133"/>
      <c r="WFY62" s="133"/>
      <c r="WGD62" s="133"/>
      <c r="WGI62" s="133"/>
      <c r="WGN62" s="133"/>
      <c r="WGS62" s="133"/>
      <c r="WGX62" s="133"/>
      <c r="WHC62" s="133"/>
      <c r="WHH62" s="133"/>
      <c r="WHM62" s="133"/>
      <c r="WHR62" s="133"/>
      <c r="WHW62" s="133"/>
      <c r="WIB62" s="133"/>
      <c r="WIG62" s="133"/>
      <c r="WIL62" s="133"/>
      <c r="WIQ62" s="133"/>
      <c r="WIV62" s="133"/>
      <c r="WJA62" s="133"/>
      <c r="WJF62" s="133"/>
      <c r="WJK62" s="133"/>
      <c r="WJP62" s="133"/>
      <c r="WJU62" s="133"/>
      <c r="WJZ62" s="133"/>
      <c r="WKE62" s="133"/>
      <c r="WKJ62" s="133"/>
      <c r="WKO62" s="133"/>
      <c r="WKT62" s="133"/>
      <c r="WKY62" s="133"/>
      <c r="WLD62" s="133"/>
      <c r="WLI62" s="133"/>
      <c r="WLN62" s="133"/>
      <c r="WLS62" s="133"/>
      <c r="WLX62" s="133"/>
      <c r="WMC62" s="133"/>
      <c r="WMH62" s="133"/>
      <c r="WMM62" s="133"/>
      <c r="WMR62" s="133"/>
      <c r="WMW62" s="133"/>
      <c r="WNB62" s="133"/>
      <c r="WNG62" s="133"/>
      <c r="WNL62" s="133"/>
      <c r="WNQ62" s="133"/>
      <c r="WNV62" s="133"/>
      <c r="WOA62" s="133"/>
      <c r="WOF62" s="133"/>
      <c r="WOK62" s="133"/>
      <c r="WOP62" s="133"/>
      <c r="WOU62" s="133"/>
      <c r="WOZ62" s="133"/>
      <c r="WPE62" s="133"/>
      <c r="WPJ62" s="133"/>
      <c r="WPO62" s="133"/>
      <c r="WPT62" s="133"/>
      <c r="WPY62" s="133"/>
      <c r="WQD62" s="133"/>
      <c r="WQI62" s="133"/>
      <c r="WQN62" s="133"/>
      <c r="WQS62" s="133"/>
      <c r="WQX62" s="133"/>
      <c r="WRC62" s="133"/>
      <c r="WRH62" s="133"/>
      <c r="WRM62" s="133"/>
      <c r="WRR62" s="133"/>
      <c r="WRW62" s="133"/>
      <c r="WSB62" s="133"/>
      <c r="WSG62" s="133"/>
      <c r="WSL62" s="133"/>
      <c r="WSQ62" s="133"/>
      <c r="WSV62" s="133"/>
      <c r="WTA62" s="133"/>
      <c r="WTF62" s="133"/>
      <c r="WTK62" s="133"/>
      <c r="WTP62" s="133"/>
      <c r="WTU62" s="133"/>
      <c r="WTZ62" s="133"/>
      <c r="WUE62" s="133"/>
      <c r="WUJ62" s="133"/>
      <c r="WUO62" s="133"/>
      <c r="WUT62" s="133"/>
      <c r="WUY62" s="133"/>
      <c r="WVD62" s="133"/>
      <c r="WVI62" s="133"/>
      <c r="WVN62" s="133"/>
      <c r="WVS62" s="133"/>
      <c r="WVX62" s="133"/>
      <c r="WWC62" s="133"/>
      <c r="WWH62" s="133"/>
      <c r="WWM62" s="133"/>
      <c r="WWR62" s="133"/>
      <c r="WWW62" s="133"/>
      <c r="WXB62" s="133"/>
      <c r="WXG62" s="133"/>
      <c r="WXL62" s="133"/>
      <c r="WXQ62" s="133"/>
      <c r="WXV62" s="133"/>
      <c r="WYA62" s="133"/>
      <c r="WYF62" s="133"/>
      <c r="WYK62" s="133"/>
      <c r="WYP62" s="133"/>
      <c r="WYU62" s="133"/>
      <c r="WYZ62" s="133"/>
      <c r="WZE62" s="133"/>
      <c r="WZJ62" s="133"/>
      <c r="WZO62" s="133"/>
      <c r="WZT62" s="133"/>
      <c r="WZY62" s="133"/>
      <c r="XAD62" s="133"/>
      <c r="XAI62" s="133"/>
      <c r="XAN62" s="133"/>
      <c r="XAS62" s="133"/>
      <c r="XAX62" s="133"/>
      <c r="XBC62" s="133"/>
      <c r="XBH62" s="133"/>
      <c r="XBM62" s="133"/>
      <c r="XBR62" s="133"/>
      <c r="XBW62" s="133"/>
      <c r="XCB62" s="133"/>
      <c r="XCG62" s="133"/>
      <c r="XCL62" s="133"/>
      <c r="XCQ62" s="133"/>
      <c r="XCV62" s="133"/>
      <c r="XDA62" s="133"/>
      <c r="XDF62" s="133"/>
      <c r="XDK62" s="133"/>
      <c r="XDP62" s="133"/>
      <c r="XDU62" s="133"/>
      <c r="XDZ62" s="133"/>
      <c r="XEE62" s="133"/>
      <c r="XEJ62" s="133"/>
      <c r="XEO62" s="133"/>
      <c r="XET62" s="133"/>
      <c r="XEY62" s="133"/>
      <c r="XFD62" s="133"/>
    </row>
    <row r="63" spans="1:1024 1029:2044 2049:3069 3074:4094 4099:5119 5124:6144 6149:7164 7169:8189 8194:9214 9219:10239 10244:11264 11269:12284 12289:13309 13314:14334 14339:15359 15364:16384">
      <c r="A63" s="132" t="s">
        <v>826</v>
      </c>
      <c r="B63" s="132" t="s">
        <v>1499</v>
      </c>
      <c r="C63" s="132" t="s">
        <v>1507</v>
      </c>
      <c r="D63" s="133">
        <v>8308.41</v>
      </c>
      <c r="E63" s="132" t="s">
        <v>822</v>
      </c>
      <c r="I63" s="133"/>
      <c r="N63" s="133"/>
      <c r="S63" s="133"/>
      <c r="X63" s="133"/>
      <c r="AC63" s="133"/>
      <c r="AH63" s="133"/>
      <c r="AM63" s="133"/>
      <c r="AR63" s="133"/>
      <c r="AW63" s="133"/>
      <c r="BB63" s="133"/>
      <c r="BG63" s="133"/>
      <c r="BL63" s="133"/>
      <c r="BQ63" s="133"/>
      <c r="BV63" s="133"/>
      <c r="CA63" s="133"/>
      <c r="CF63" s="133"/>
      <c r="CK63" s="133"/>
      <c r="CP63" s="133"/>
      <c r="CU63" s="133"/>
      <c r="CZ63" s="133"/>
      <c r="DE63" s="133"/>
      <c r="DJ63" s="133"/>
      <c r="DO63" s="133"/>
      <c r="DT63" s="133"/>
      <c r="DY63" s="133"/>
      <c r="ED63" s="133"/>
      <c r="EI63" s="133"/>
      <c r="EN63" s="133"/>
      <c r="ES63" s="133"/>
      <c r="EX63" s="133"/>
      <c r="FC63" s="133"/>
      <c r="FH63" s="133"/>
      <c r="FM63" s="133"/>
      <c r="FR63" s="133"/>
      <c r="FW63" s="133"/>
      <c r="GB63" s="133"/>
      <c r="GG63" s="133"/>
      <c r="GL63" s="133"/>
      <c r="GQ63" s="133"/>
      <c r="GV63" s="133"/>
      <c r="HA63" s="133"/>
      <c r="HF63" s="133"/>
      <c r="HK63" s="133"/>
      <c r="HP63" s="133"/>
      <c r="HU63" s="133"/>
      <c r="HZ63" s="133"/>
      <c r="IE63" s="133"/>
      <c r="IJ63" s="133"/>
      <c r="IO63" s="133"/>
      <c r="IT63" s="133"/>
      <c r="IY63" s="133"/>
      <c r="JD63" s="133"/>
      <c r="JI63" s="133"/>
      <c r="JN63" s="133"/>
      <c r="JS63" s="133"/>
      <c r="JX63" s="133"/>
      <c r="KC63" s="133"/>
      <c r="KH63" s="133"/>
      <c r="KM63" s="133"/>
      <c r="KR63" s="133"/>
      <c r="KW63" s="133"/>
      <c r="LB63" s="133"/>
      <c r="LG63" s="133"/>
      <c r="LL63" s="133"/>
      <c r="LQ63" s="133"/>
      <c r="LV63" s="133"/>
      <c r="MA63" s="133"/>
      <c r="MF63" s="133"/>
      <c r="MK63" s="133"/>
      <c r="MP63" s="133"/>
      <c r="MU63" s="133"/>
      <c r="MZ63" s="133"/>
      <c r="NE63" s="133"/>
      <c r="NJ63" s="133"/>
      <c r="NO63" s="133"/>
      <c r="NT63" s="133"/>
      <c r="NY63" s="133"/>
      <c r="OD63" s="133"/>
      <c r="OI63" s="133"/>
      <c r="ON63" s="133"/>
      <c r="OS63" s="133"/>
      <c r="OX63" s="133"/>
      <c r="PC63" s="133"/>
      <c r="PH63" s="133"/>
      <c r="PM63" s="133"/>
      <c r="PR63" s="133"/>
      <c r="PW63" s="133"/>
      <c r="QB63" s="133"/>
      <c r="QG63" s="133"/>
      <c r="QL63" s="133"/>
      <c r="QQ63" s="133"/>
      <c r="QV63" s="133"/>
      <c r="RA63" s="133"/>
      <c r="RF63" s="133"/>
      <c r="RK63" s="133"/>
      <c r="RP63" s="133"/>
      <c r="RU63" s="133"/>
      <c r="RZ63" s="133"/>
      <c r="SE63" s="133"/>
      <c r="SJ63" s="133"/>
      <c r="SO63" s="133"/>
      <c r="ST63" s="133"/>
      <c r="SY63" s="133"/>
      <c r="TD63" s="133"/>
      <c r="TI63" s="133"/>
      <c r="TN63" s="133"/>
      <c r="TS63" s="133"/>
      <c r="TX63" s="133"/>
      <c r="UC63" s="133"/>
      <c r="UH63" s="133"/>
      <c r="UM63" s="133"/>
      <c r="UR63" s="133"/>
      <c r="UW63" s="133"/>
      <c r="VB63" s="133"/>
      <c r="VG63" s="133"/>
      <c r="VL63" s="133"/>
      <c r="VQ63" s="133"/>
      <c r="VV63" s="133"/>
      <c r="WA63" s="133"/>
      <c r="WF63" s="133"/>
      <c r="WK63" s="133"/>
      <c r="WP63" s="133"/>
      <c r="WU63" s="133"/>
      <c r="WZ63" s="133"/>
      <c r="XE63" s="133"/>
      <c r="XJ63" s="133"/>
      <c r="XO63" s="133"/>
      <c r="XT63" s="133"/>
      <c r="XY63" s="133"/>
      <c r="YD63" s="133"/>
      <c r="YI63" s="133"/>
      <c r="YN63" s="133"/>
      <c r="YS63" s="133"/>
      <c r="YX63" s="133"/>
      <c r="ZC63" s="133"/>
      <c r="ZH63" s="133"/>
      <c r="ZM63" s="133"/>
      <c r="ZR63" s="133"/>
      <c r="ZW63" s="133"/>
      <c r="AAB63" s="133"/>
      <c r="AAG63" s="133"/>
      <c r="AAL63" s="133"/>
      <c r="AAQ63" s="133"/>
      <c r="AAV63" s="133"/>
      <c r="ABA63" s="133"/>
      <c r="ABF63" s="133"/>
      <c r="ABK63" s="133"/>
      <c r="ABP63" s="133"/>
      <c r="ABU63" s="133"/>
      <c r="ABZ63" s="133"/>
      <c r="ACE63" s="133"/>
      <c r="ACJ63" s="133"/>
      <c r="ACO63" s="133"/>
      <c r="ACT63" s="133"/>
      <c r="ACY63" s="133"/>
      <c r="ADD63" s="133"/>
      <c r="ADI63" s="133"/>
      <c r="ADN63" s="133"/>
      <c r="ADS63" s="133"/>
      <c r="ADX63" s="133"/>
      <c r="AEC63" s="133"/>
      <c r="AEH63" s="133"/>
      <c r="AEM63" s="133"/>
      <c r="AER63" s="133"/>
      <c r="AEW63" s="133"/>
      <c r="AFB63" s="133"/>
      <c r="AFG63" s="133"/>
      <c r="AFL63" s="133"/>
      <c r="AFQ63" s="133"/>
      <c r="AFV63" s="133"/>
      <c r="AGA63" s="133"/>
      <c r="AGF63" s="133"/>
      <c r="AGK63" s="133"/>
      <c r="AGP63" s="133"/>
      <c r="AGU63" s="133"/>
      <c r="AGZ63" s="133"/>
      <c r="AHE63" s="133"/>
      <c r="AHJ63" s="133"/>
      <c r="AHO63" s="133"/>
      <c r="AHT63" s="133"/>
      <c r="AHY63" s="133"/>
      <c r="AID63" s="133"/>
      <c r="AII63" s="133"/>
      <c r="AIN63" s="133"/>
      <c r="AIS63" s="133"/>
      <c r="AIX63" s="133"/>
      <c r="AJC63" s="133"/>
      <c r="AJH63" s="133"/>
      <c r="AJM63" s="133"/>
      <c r="AJR63" s="133"/>
      <c r="AJW63" s="133"/>
      <c r="AKB63" s="133"/>
      <c r="AKG63" s="133"/>
      <c r="AKL63" s="133"/>
      <c r="AKQ63" s="133"/>
      <c r="AKV63" s="133"/>
      <c r="ALA63" s="133"/>
      <c r="ALF63" s="133"/>
      <c r="ALK63" s="133"/>
      <c r="ALP63" s="133"/>
      <c r="ALU63" s="133"/>
      <c r="ALZ63" s="133"/>
      <c r="AME63" s="133"/>
      <c r="AMJ63" s="133"/>
      <c r="AMO63" s="133"/>
      <c r="AMT63" s="133"/>
      <c r="AMY63" s="133"/>
      <c r="AND63" s="133"/>
      <c r="ANI63" s="133"/>
      <c r="ANN63" s="133"/>
      <c r="ANS63" s="133"/>
      <c r="ANX63" s="133"/>
      <c r="AOC63" s="133"/>
      <c r="AOH63" s="133"/>
      <c r="AOM63" s="133"/>
      <c r="AOR63" s="133"/>
      <c r="AOW63" s="133"/>
      <c r="APB63" s="133"/>
      <c r="APG63" s="133"/>
      <c r="APL63" s="133"/>
      <c r="APQ63" s="133"/>
      <c r="APV63" s="133"/>
      <c r="AQA63" s="133"/>
      <c r="AQF63" s="133"/>
      <c r="AQK63" s="133"/>
      <c r="AQP63" s="133"/>
      <c r="AQU63" s="133"/>
      <c r="AQZ63" s="133"/>
      <c r="ARE63" s="133"/>
      <c r="ARJ63" s="133"/>
      <c r="ARO63" s="133"/>
      <c r="ART63" s="133"/>
      <c r="ARY63" s="133"/>
      <c r="ASD63" s="133"/>
      <c r="ASI63" s="133"/>
      <c r="ASN63" s="133"/>
      <c r="ASS63" s="133"/>
      <c r="ASX63" s="133"/>
      <c r="ATC63" s="133"/>
      <c r="ATH63" s="133"/>
      <c r="ATM63" s="133"/>
      <c r="ATR63" s="133"/>
      <c r="ATW63" s="133"/>
      <c r="AUB63" s="133"/>
      <c r="AUG63" s="133"/>
      <c r="AUL63" s="133"/>
      <c r="AUQ63" s="133"/>
      <c r="AUV63" s="133"/>
      <c r="AVA63" s="133"/>
      <c r="AVF63" s="133"/>
      <c r="AVK63" s="133"/>
      <c r="AVP63" s="133"/>
      <c r="AVU63" s="133"/>
      <c r="AVZ63" s="133"/>
      <c r="AWE63" s="133"/>
      <c r="AWJ63" s="133"/>
      <c r="AWO63" s="133"/>
      <c r="AWT63" s="133"/>
      <c r="AWY63" s="133"/>
      <c r="AXD63" s="133"/>
      <c r="AXI63" s="133"/>
      <c r="AXN63" s="133"/>
      <c r="AXS63" s="133"/>
      <c r="AXX63" s="133"/>
      <c r="AYC63" s="133"/>
      <c r="AYH63" s="133"/>
      <c r="AYM63" s="133"/>
      <c r="AYR63" s="133"/>
      <c r="AYW63" s="133"/>
      <c r="AZB63" s="133"/>
      <c r="AZG63" s="133"/>
      <c r="AZL63" s="133"/>
      <c r="AZQ63" s="133"/>
      <c r="AZV63" s="133"/>
      <c r="BAA63" s="133"/>
      <c r="BAF63" s="133"/>
      <c r="BAK63" s="133"/>
      <c r="BAP63" s="133"/>
      <c r="BAU63" s="133"/>
      <c r="BAZ63" s="133"/>
      <c r="BBE63" s="133"/>
      <c r="BBJ63" s="133"/>
      <c r="BBO63" s="133"/>
      <c r="BBT63" s="133"/>
      <c r="BBY63" s="133"/>
      <c r="BCD63" s="133"/>
      <c r="BCI63" s="133"/>
      <c r="BCN63" s="133"/>
      <c r="BCS63" s="133"/>
      <c r="BCX63" s="133"/>
      <c r="BDC63" s="133"/>
      <c r="BDH63" s="133"/>
      <c r="BDM63" s="133"/>
      <c r="BDR63" s="133"/>
      <c r="BDW63" s="133"/>
      <c r="BEB63" s="133"/>
      <c r="BEG63" s="133"/>
      <c r="BEL63" s="133"/>
      <c r="BEQ63" s="133"/>
      <c r="BEV63" s="133"/>
      <c r="BFA63" s="133"/>
      <c r="BFF63" s="133"/>
      <c r="BFK63" s="133"/>
      <c r="BFP63" s="133"/>
      <c r="BFU63" s="133"/>
      <c r="BFZ63" s="133"/>
      <c r="BGE63" s="133"/>
      <c r="BGJ63" s="133"/>
      <c r="BGO63" s="133"/>
      <c r="BGT63" s="133"/>
      <c r="BGY63" s="133"/>
      <c r="BHD63" s="133"/>
      <c r="BHI63" s="133"/>
      <c r="BHN63" s="133"/>
      <c r="BHS63" s="133"/>
      <c r="BHX63" s="133"/>
      <c r="BIC63" s="133"/>
      <c r="BIH63" s="133"/>
      <c r="BIM63" s="133"/>
      <c r="BIR63" s="133"/>
      <c r="BIW63" s="133"/>
      <c r="BJB63" s="133"/>
      <c r="BJG63" s="133"/>
      <c r="BJL63" s="133"/>
      <c r="BJQ63" s="133"/>
      <c r="BJV63" s="133"/>
      <c r="BKA63" s="133"/>
      <c r="BKF63" s="133"/>
      <c r="BKK63" s="133"/>
      <c r="BKP63" s="133"/>
      <c r="BKU63" s="133"/>
      <c r="BKZ63" s="133"/>
      <c r="BLE63" s="133"/>
      <c r="BLJ63" s="133"/>
      <c r="BLO63" s="133"/>
      <c r="BLT63" s="133"/>
      <c r="BLY63" s="133"/>
      <c r="BMD63" s="133"/>
      <c r="BMI63" s="133"/>
      <c r="BMN63" s="133"/>
      <c r="BMS63" s="133"/>
      <c r="BMX63" s="133"/>
      <c r="BNC63" s="133"/>
      <c r="BNH63" s="133"/>
      <c r="BNM63" s="133"/>
      <c r="BNR63" s="133"/>
      <c r="BNW63" s="133"/>
      <c r="BOB63" s="133"/>
      <c r="BOG63" s="133"/>
      <c r="BOL63" s="133"/>
      <c r="BOQ63" s="133"/>
      <c r="BOV63" s="133"/>
      <c r="BPA63" s="133"/>
      <c r="BPF63" s="133"/>
      <c r="BPK63" s="133"/>
      <c r="BPP63" s="133"/>
      <c r="BPU63" s="133"/>
      <c r="BPZ63" s="133"/>
      <c r="BQE63" s="133"/>
      <c r="BQJ63" s="133"/>
      <c r="BQO63" s="133"/>
      <c r="BQT63" s="133"/>
      <c r="BQY63" s="133"/>
      <c r="BRD63" s="133"/>
      <c r="BRI63" s="133"/>
      <c r="BRN63" s="133"/>
      <c r="BRS63" s="133"/>
      <c r="BRX63" s="133"/>
      <c r="BSC63" s="133"/>
      <c r="BSH63" s="133"/>
      <c r="BSM63" s="133"/>
      <c r="BSR63" s="133"/>
      <c r="BSW63" s="133"/>
      <c r="BTB63" s="133"/>
      <c r="BTG63" s="133"/>
      <c r="BTL63" s="133"/>
      <c r="BTQ63" s="133"/>
      <c r="BTV63" s="133"/>
      <c r="BUA63" s="133"/>
      <c r="BUF63" s="133"/>
      <c r="BUK63" s="133"/>
      <c r="BUP63" s="133"/>
      <c r="BUU63" s="133"/>
      <c r="BUZ63" s="133"/>
      <c r="BVE63" s="133"/>
      <c r="BVJ63" s="133"/>
      <c r="BVO63" s="133"/>
      <c r="BVT63" s="133"/>
      <c r="BVY63" s="133"/>
      <c r="BWD63" s="133"/>
      <c r="BWI63" s="133"/>
      <c r="BWN63" s="133"/>
      <c r="BWS63" s="133"/>
      <c r="BWX63" s="133"/>
      <c r="BXC63" s="133"/>
      <c r="BXH63" s="133"/>
      <c r="BXM63" s="133"/>
      <c r="BXR63" s="133"/>
      <c r="BXW63" s="133"/>
      <c r="BYB63" s="133"/>
      <c r="BYG63" s="133"/>
      <c r="BYL63" s="133"/>
      <c r="BYQ63" s="133"/>
      <c r="BYV63" s="133"/>
      <c r="BZA63" s="133"/>
      <c r="BZF63" s="133"/>
      <c r="BZK63" s="133"/>
      <c r="BZP63" s="133"/>
      <c r="BZU63" s="133"/>
      <c r="BZZ63" s="133"/>
      <c r="CAE63" s="133"/>
      <c r="CAJ63" s="133"/>
      <c r="CAO63" s="133"/>
      <c r="CAT63" s="133"/>
      <c r="CAY63" s="133"/>
      <c r="CBD63" s="133"/>
      <c r="CBI63" s="133"/>
      <c r="CBN63" s="133"/>
      <c r="CBS63" s="133"/>
      <c r="CBX63" s="133"/>
      <c r="CCC63" s="133"/>
      <c r="CCH63" s="133"/>
      <c r="CCM63" s="133"/>
      <c r="CCR63" s="133"/>
      <c r="CCW63" s="133"/>
      <c r="CDB63" s="133"/>
      <c r="CDG63" s="133"/>
      <c r="CDL63" s="133"/>
      <c r="CDQ63" s="133"/>
      <c r="CDV63" s="133"/>
      <c r="CEA63" s="133"/>
      <c r="CEF63" s="133"/>
      <c r="CEK63" s="133"/>
      <c r="CEP63" s="133"/>
      <c r="CEU63" s="133"/>
      <c r="CEZ63" s="133"/>
      <c r="CFE63" s="133"/>
      <c r="CFJ63" s="133"/>
      <c r="CFO63" s="133"/>
      <c r="CFT63" s="133"/>
      <c r="CFY63" s="133"/>
      <c r="CGD63" s="133"/>
      <c r="CGI63" s="133"/>
      <c r="CGN63" s="133"/>
      <c r="CGS63" s="133"/>
      <c r="CGX63" s="133"/>
      <c r="CHC63" s="133"/>
      <c r="CHH63" s="133"/>
      <c r="CHM63" s="133"/>
      <c r="CHR63" s="133"/>
      <c r="CHW63" s="133"/>
      <c r="CIB63" s="133"/>
      <c r="CIG63" s="133"/>
      <c r="CIL63" s="133"/>
      <c r="CIQ63" s="133"/>
      <c r="CIV63" s="133"/>
      <c r="CJA63" s="133"/>
      <c r="CJF63" s="133"/>
      <c r="CJK63" s="133"/>
      <c r="CJP63" s="133"/>
      <c r="CJU63" s="133"/>
      <c r="CJZ63" s="133"/>
      <c r="CKE63" s="133"/>
      <c r="CKJ63" s="133"/>
      <c r="CKO63" s="133"/>
      <c r="CKT63" s="133"/>
      <c r="CKY63" s="133"/>
      <c r="CLD63" s="133"/>
      <c r="CLI63" s="133"/>
      <c r="CLN63" s="133"/>
      <c r="CLS63" s="133"/>
      <c r="CLX63" s="133"/>
      <c r="CMC63" s="133"/>
      <c r="CMH63" s="133"/>
      <c r="CMM63" s="133"/>
      <c r="CMR63" s="133"/>
      <c r="CMW63" s="133"/>
      <c r="CNB63" s="133"/>
      <c r="CNG63" s="133"/>
      <c r="CNL63" s="133"/>
      <c r="CNQ63" s="133"/>
      <c r="CNV63" s="133"/>
      <c r="COA63" s="133"/>
      <c r="COF63" s="133"/>
      <c r="COK63" s="133"/>
      <c r="COP63" s="133"/>
      <c r="COU63" s="133"/>
      <c r="COZ63" s="133"/>
      <c r="CPE63" s="133"/>
      <c r="CPJ63" s="133"/>
      <c r="CPO63" s="133"/>
      <c r="CPT63" s="133"/>
      <c r="CPY63" s="133"/>
      <c r="CQD63" s="133"/>
      <c r="CQI63" s="133"/>
      <c r="CQN63" s="133"/>
      <c r="CQS63" s="133"/>
      <c r="CQX63" s="133"/>
      <c r="CRC63" s="133"/>
      <c r="CRH63" s="133"/>
      <c r="CRM63" s="133"/>
      <c r="CRR63" s="133"/>
      <c r="CRW63" s="133"/>
      <c r="CSB63" s="133"/>
      <c r="CSG63" s="133"/>
      <c r="CSL63" s="133"/>
      <c r="CSQ63" s="133"/>
      <c r="CSV63" s="133"/>
      <c r="CTA63" s="133"/>
      <c r="CTF63" s="133"/>
      <c r="CTK63" s="133"/>
      <c r="CTP63" s="133"/>
      <c r="CTU63" s="133"/>
      <c r="CTZ63" s="133"/>
      <c r="CUE63" s="133"/>
      <c r="CUJ63" s="133"/>
      <c r="CUO63" s="133"/>
      <c r="CUT63" s="133"/>
      <c r="CUY63" s="133"/>
      <c r="CVD63" s="133"/>
      <c r="CVI63" s="133"/>
      <c r="CVN63" s="133"/>
      <c r="CVS63" s="133"/>
      <c r="CVX63" s="133"/>
      <c r="CWC63" s="133"/>
      <c r="CWH63" s="133"/>
      <c r="CWM63" s="133"/>
      <c r="CWR63" s="133"/>
      <c r="CWW63" s="133"/>
      <c r="CXB63" s="133"/>
      <c r="CXG63" s="133"/>
      <c r="CXL63" s="133"/>
      <c r="CXQ63" s="133"/>
      <c r="CXV63" s="133"/>
      <c r="CYA63" s="133"/>
      <c r="CYF63" s="133"/>
      <c r="CYK63" s="133"/>
      <c r="CYP63" s="133"/>
      <c r="CYU63" s="133"/>
      <c r="CYZ63" s="133"/>
      <c r="CZE63" s="133"/>
      <c r="CZJ63" s="133"/>
      <c r="CZO63" s="133"/>
      <c r="CZT63" s="133"/>
      <c r="CZY63" s="133"/>
      <c r="DAD63" s="133"/>
      <c r="DAI63" s="133"/>
      <c r="DAN63" s="133"/>
      <c r="DAS63" s="133"/>
      <c r="DAX63" s="133"/>
      <c r="DBC63" s="133"/>
      <c r="DBH63" s="133"/>
      <c r="DBM63" s="133"/>
      <c r="DBR63" s="133"/>
      <c r="DBW63" s="133"/>
      <c r="DCB63" s="133"/>
      <c r="DCG63" s="133"/>
      <c r="DCL63" s="133"/>
      <c r="DCQ63" s="133"/>
      <c r="DCV63" s="133"/>
      <c r="DDA63" s="133"/>
      <c r="DDF63" s="133"/>
      <c r="DDK63" s="133"/>
      <c r="DDP63" s="133"/>
      <c r="DDU63" s="133"/>
      <c r="DDZ63" s="133"/>
      <c r="DEE63" s="133"/>
      <c r="DEJ63" s="133"/>
      <c r="DEO63" s="133"/>
      <c r="DET63" s="133"/>
      <c r="DEY63" s="133"/>
      <c r="DFD63" s="133"/>
      <c r="DFI63" s="133"/>
      <c r="DFN63" s="133"/>
      <c r="DFS63" s="133"/>
      <c r="DFX63" s="133"/>
      <c r="DGC63" s="133"/>
      <c r="DGH63" s="133"/>
      <c r="DGM63" s="133"/>
      <c r="DGR63" s="133"/>
      <c r="DGW63" s="133"/>
      <c r="DHB63" s="133"/>
      <c r="DHG63" s="133"/>
      <c r="DHL63" s="133"/>
      <c r="DHQ63" s="133"/>
      <c r="DHV63" s="133"/>
      <c r="DIA63" s="133"/>
      <c r="DIF63" s="133"/>
      <c r="DIK63" s="133"/>
      <c r="DIP63" s="133"/>
      <c r="DIU63" s="133"/>
      <c r="DIZ63" s="133"/>
      <c r="DJE63" s="133"/>
      <c r="DJJ63" s="133"/>
      <c r="DJO63" s="133"/>
      <c r="DJT63" s="133"/>
      <c r="DJY63" s="133"/>
      <c r="DKD63" s="133"/>
      <c r="DKI63" s="133"/>
      <c r="DKN63" s="133"/>
      <c r="DKS63" s="133"/>
      <c r="DKX63" s="133"/>
      <c r="DLC63" s="133"/>
      <c r="DLH63" s="133"/>
      <c r="DLM63" s="133"/>
      <c r="DLR63" s="133"/>
      <c r="DLW63" s="133"/>
      <c r="DMB63" s="133"/>
      <c r="DMG63" s="133"/>
      <c r="DML63" s="133"/>
      <c r="DMQ63" s="133"/>
      <c r="DMV63" s="133"/>
      <c r="DNA63" s="133"/>
      <c r="DNF63" s="133"/>
      <c r="DNK63" s="133"/>
      <c r="DNP63" s="133"/>
      <c r="DNU63" s="133"/>
      <c r="DNZ63" s="133"/>
      <c r="DOE63" s="133"/>
      <c r="DOJ63" s="133"/>
      <c r="DOO63" s="133"/>
      <c r="DOT63" s="133"/>
      <c r="DOY63" s="133"/>
      <c r="DPD63" s="133"/>
      <c r="DPI63" s="133"/>
      <c r="DPN63" s="133"/>
      <c r="DPS63" s="133"/>
      <c r="DPX63" s="133"/>
      <c r="DQC63" s="133"/>
      <c r="DQH63" s="133"/>
      <c r="DQM63" s="133"/>
      <c r="DQR63" s="133"/>
      <c r="DQW63" s="133"/>
      <c r="DRB63" s="133"/>
      <c r="DRG63" s="133"/>
      <c r="DRL63" s="133"/>
      <c r="DRQ63" s="133"/>
      <c r="DRV63" s="133"/>
      <c r="DSA63" s="133"/>
      <c r="DSF63" s="133"/>
      <c r="DSK63" s="133"/>
      <c r="DSP63" s="133"/>
      <c r="DSU63" s="133"/>
      <c r="DSZ63" s="133"/>
      <c r="DTE63" s="133"/>
      <c r="DTJ63" s="133"/>
      <c r="DTO63" s="133"/>
      <c r="DTT63" s="133"/>
      <c r="DTY63" s="133"/>
      <c r="DUD63" s="133"/>
      <c r="DUI63" s="133"/>
      <c r="DUN63" s="133"/>
      <c r="DUS63" s="133"/>
      <c r="DUX63" s="133"/>
      <c r="DVC63" s="133"/>
      <c r="DVH63" s="133"/>
      <c r="DVM63" s="133"/>
      <c r="DVR63" s="133"/>
      <c r="DVW63" s="133"/>
      <c r="DWB63" s="133"/>
      <c r="DWG63" s="133"/>
      <c r="DWL63" s="133"/>
      <c r="DWQ63" s="133"/>
      <c r="DWV63" s="133"/>
      <c r="DXA63" s="133"/>
      <c r="DXF63" s="133"/>
      <c r="DXK63" s="133"/>
      <c r="DXP63" s="133"/>
      <c r="DXU63" s="133"/>
      <c r="DXZ63" s="133"/>
      <c r="DYE63" s="133"/>
      <c r="DYJ63" s="133"/>
      <c r="DYO63" s="133"/>
      <c r="DYT63" s="133"/>
      <c r="DYY63" s="133"/>
      <c r="DZD63" s="133"/>
      <c r="DZI63" s="133"/>
      <c r="DZN63" s="133"/>
      <c r="DZS63" s="133"/>
      <c r="DZX63" s="133"/>
      <c r="EAC63" s="133"/>
      <c r="EAH63" s="133"/>
      <c r="EAM63" s="133"/>
      <c r="EAR63" s="133"/>
      <c r="EAW63" s="133"/>
      <c r="EBB63" s="133"/>
      <c r="EBG63" s="133"/>
      <c r="EBL63" s="133"/>
      <c r="EBQ63" s="133"/>
      <c r="EBV63" s="133"/>
      <c r="ECA63" s="133"/>
      <c r="ECF63" s="133"/>
      <c r="ECK63" s="133"/>
      <c r="ECP63" s="133"/>
      <c r="ECU63" s="133"/>
      <c r="ECZ63" s="133"/>
      <c r="EDE63" s="133"/>
      <c r="EDJ63" s="133"/>
      <c r="EDO63" s="133"/>
      <c r="EDT63" s="133"/>
      <c r="EDY63" s="133"/>
      <c r="EED63" s="133"/>
      <c r="EEI63" s="133"/>
      <c r="EEN63" s="133"/>
      <c r="EES63" s="133"/>
      <c r="EEX63" s="133"/>
      <c r="EFC63" s="133"/>
      <c r="EFH63" s="133"/>
      <c r="EFM63" s="133"/>
      <c r="EFR63" s="133"/>
      <c r="EFW63" s="133"/>
      <c r="EGB63" s="133"/>
      <c r="EGG63" s="133"/>
      <c r="EGL63" s="133"/>
      <c r="EGQ63" s="133"/>
      <c r="EGV63" s="133"/>
      <c r="EHA63" s="133"/>
      <c r="EHF63" s="133"/>
      <c r="EHK63" s="133"/>
      <c r="EHP63" s="133"/>
      <c r="EHU63" s="133"/>
      <c r="EHZ63" s="133"/>
      <c r="EIE63" s="133"/>
      <c r="EIJ63" s="133"/>
      <c r="EIO63" s="133"/>
      <c r="EIT63" s="133"/>
      <c r="EIY63" s="133"/>
      <c r="EJD63" s="133"/>
      <c r="EJI63" s="133"/>
      <c r="EJN63" s="133"/>
      <c r="EJS63" s="133"/>
      <c r="EJX63" s="133"/>
      <c r="EKC63" s="133"/>
      <c r="EKH63" s="133"/>
      <c r="EKM63" s="133"/>
      <c r="EKR63" s="133"/>
      <c r="EKW63" s="133"/>
      <c r="ELB63" s="133"/>
      <c r="ELG63" s="133"/>
      <c r="ELL63" s="133"/>
      <c r="ELQ63" s="133"/>
      <c r="ELV63" s="133"/>
      <c r="EMA63" s="133"/>
      <c r="EMF63" s="133"/>
      <c r="EMK63" s="133"/>
      <c r="EMP63" s="133"/>
      <c r="EMU63" s="133"/>
      <c r="EMZ63" s="133"/>
      <c r="ENE63" s="133"/>
      <c r="ENJ63" s="133"/>
      <c r="ENO63" s="133"/>
      <c r="ENT63" s="133"/>
      <c r="ENY63" s="133"/>
      <c r="EOD63" s="133"/>
      <c r="EOI63" s="133"/>
      <c r="EON63" s="133"/>
      <c r="EOS63" s="133"/>
      <c r="EOX63" s="133"/>
      <c r="EPC63" s="133"/>
      <c r="EPH63" s="133"/>
      <c r="EPM63" s="133"/>
      <c r="EPR63" s="133"/>
      <c r="EPW63" s="133"/>
      <c r="EQB63" s="133"/>
      <c r="EQG63" s="133"/>
      <c r="EQL63" s="133"/>
      <c r="EQQ63" s="133"/>
      <c r="EQV63" s="133"/>
      <c r="ERA63" s="133"/>
      <c r="ERF63" s="133"/>
      <c r="ERK63" s="133"/>
      <c r="ERP63" s="133"/>
      <c r="ERU63" s="133"/>
      <c r="ERZ63" s="133"/>
      <c r="ESE63" s="133"/>
      <c r="ESJ63" s="133"/>
      <c r="ESO63" s="133"/>
      <c r="EST63" s="133"/>
      <c r="ESY63" s="133"/>
      <c r="ETD63" s="133"/>
      <c r="ETI63" s="133"/>
      <c r="ETN63" s="133"/>
      <c r="ETS63" s="133"/>
      <c r="ETX63" s="133"/>
      <c r="EUC63" s="133"/>
      <c r="EUH63" s="133"/>
      <c r="EUM63" s="133"/>
      <c r="EUR63" s="133"/>
      <c r="EUW63" s="133"/>
      <c r="EVB63" s="133"/>
      <c r="EVG63" s="133"/>
      <c r="EVL63" s="133"/>
      <c r="EVQ63" s="133"/>
      <c r="EVV63" s="133"/>
      <c r="EWA63" s="133"/>
      <c r="EWF63" s="133"/>
      <c r="EWK63" s="133"/>
      <c r="EWP63" s="133"/>
      <c r="EWU63" s="133"/>
      <c r="EWZ63" s="133"/>
      <c r="EXE63" s="133"/>
      <c r="EXJ63" s="133"/>
      <c r="EXO63" s="133"/>
      <c r="EXT63" s="133"/>
      <c r="EXY63" s="133"/>
      <c r="EYD63" s="133"/>
      <c r="EYI63" s="133"/>
      <c r="EYN63" s="133"/>
      <c r="EYS63" s="133"/>
      <c r="EYX63" s="133"/>
      <c r="EZC63" s="133"/>
      <c r="EZH63" s="133"/>
      <c r="EZM63" s="133"/>
      <c r="EZR63" s="133"/>
      <c r="EZW63" s="133"/>
      <c r="FAB63" s="133"/>
      <c r="FAG63" s="133"/>
      <c r="FAL63" s="133"/>
      <c r="FAQ63" s="133"/>
      <c r="FAV63" s="133"/>
      <c r="FBA63" s="133"/>
      <c r="FBF63" s="133"/>
      <c r="FBK63" s="133"/>
      <c r="FBP63" s="133"/>
      <c r="FBU63" s="133"/>
      <c r="FBZ63" s="133"/>
      <c r="FCE63" s="133"/>
      <c r="FCJ63" s="133"/>
      <c r="FCO63" s="133"/>
      <c r="FCT63" s="133"/>
      <c r="FCY63" s="133"/>
      <c r="FDD63" s="133"/>
      <c r="FDI63" s="133"/>
      <c r="FDN63" s="133"/>
      <c r="FDS63" s="133"/>
      <c r="FDX63" s="133"/>
      <c r="FEC63" s="133"/>
      <c r="FEH63" s="133"/>
      <c r="FEM63" s="133"/>
      <c r="FER63" s="133"/>
      <c r="FEW63" s="133"/>
      <c r="FFB63" s="133"/>
      <c r="FFG63" s="133"/>
      <c r="FFL63" s="133"/>
      <c r="FFQ63" s="133"/>
      <c r="FFV63" s="133"/>
      <c r="FGA63" s="133"/>
      <c r="FGF63" s="133"/>
      <c r="FGK63" s="133"/>
      <c r="FGP63" s="133"/>
      <c r="FGU63" s="133"/>
      <c r="FGZ63" s="133"/>
      <c r="FHE63" s="133"/>
      <c r="FHJ63" s="133"/>
      <c r="FHO63" s="133"/>
      <c r="FHT63" s="133"/>
      <c r="FHY63" s="133"/>
      <c r="FID63" s="133"/>
      <c r="FII63" s="133"/>
      <c r="FIN63" s="133"/>
      <c r="FIS63" s="133"/>
      <c r="FIX63" s="133"/>
      <c r="FJC63" s="133"/>
      <c r="FJH63" s="133"/>
      <c r="FJM63" s="133"/>
      <c r="FJR63" s="133"/>
      <c r="FJW63" s="133"/>
      <c r="FKB63" s="133"/>
      <c r="FKG63" s="133"/>
      <c r="FKL63" s="133"/>
      <c r="FKQ63" s="133"/>
      <c r="FKV63" s="133"/>
      <c r="FLA63" s="133"/>
      <c r="FLF63" s="133"/>
      <c r="FLK63" s="133"/>
      <c r="FLP63" s="133"/>
      <c r="FLU63" s="133"/>
      <c r="FLZ63" s="133"/>
      <c r="FME63" s="133"/>
      <c r="FMJ63" s="133"/>
      <c r="FMO63" s="133"/>
      <c r="FMT63" s="133"/>
      <c r="FMY63" s="133"/>
      <c r="FND63" s="133"/>
      <c r="FNI63" s="133"/>
      <c r="FNN63" s="133"/>
      <c r="FNS63" s="133"/>
      <c r="FNX63" s="133"/>
      <c r="FOC63" s="133"/>
      <c r="FOH63" s="133"/>
      <c r="FOM63" s="133"/>
      <c r="FOR63" s="133"/>
      <c r="FOW63" s="133"/>
      <c r="FPB63" s="133"/>
      <c r="FPG63" s="133"/>
      <c r="FPL63" s="133"/>
      <c r="FPQ63" s="133"/>
      <c r="FPV63" s="133"/>
      <c r="FQA63" s="133"/>
      <c r="FQF63" s="133"/>
      <c r="FQK63" s="133"/>
      <c r="FQP63" s="133"/>
      <c r="FQU63" s="133"/>
      <c r="FQZ63" s="133"/>
      <c r="FRE63" s="133"/>
      <c r="FRJ63" s="133"/>
      <c r="FRO63" s="133"/>
      <c r="FRT63" s="133"/>
      <c r="FRY63" s="133"/>
      <c r="FSD63" s="133"/>
      <c r="FSI63" s="133"/>
      <c r="FSN63" s="133"/>
      <c r="FSS63" s="133"/>
      <c r="FSX63" s="133"/>
      <c r="FTC63" s="133"/>
      <c r="FTH63" s="133"/>
      <c r="FTM63" s="133"/>
      <c r="FTR63" s="133"/>
      <c r="FTW63" s="133"/>
      <c r="FUB63" s="133"/>
      <c r="FUG63" s="133"/>
      <c r="FUL63" s="133"/>
      <c r="FUQ63" s="133"/>
      <c r="FUV63" s="133"/>
      <c r="FVA63" s="133"/>
      <c r="FVF63" s="133"/>
      <c r="FVK63" s="133"/>
      <c r="FVP63" s="133"/>
      <c r="FVU63" s="133"/>
      <c r="FVZ63" s="133"/>
      <c r="FWE63" s="133"/>
      <c r="FWJ63" s="133"/>
      <c r="FWO63" s="133"/>
      <c r="FWT63" s="133"/>
      <c r="FWY63" s="133"/>
      <c r="FXD63" s="133"/>
      <c r="FXI63" s="133"/>
      <c r="FXN63" s="133"/>
      <c r="FXS63" s="133"/>
      <c r="FXX63" s="133"/>
      <c r="FYC63" s="133"/>
      <c r="FYH63" s="133"/>
      <c r="FYM63" s="133"/>
      <c r="FYR63" s="133"/>
      <c r="FYW63" s="133"/>
      <c r="FZB63" s="133"/>
      <c r="FZG63" s="133"/>
      <c r="FZL63" s="133"/>
      <c r="FZQ63" s="133"/>
      <c r="FZV63" s="133"/>
      <c r="GAA63" s="133"/>
      <c r="GAF63" s="133"/>
      <c r="GAK63" s="133"/>
      <c r="GAP63" s="133"/>
      <c r="GAU63" s="133"/>
      <c r="GAZ63" s="133"/>
      <c r="GBE63" s="133"/>
      <c r="GBJ63" s="133"/>
      <c r="GBO63" s="133"/>
      <c r="GBT63" s="133"/>
      <c r="GBY63" s="133"/>
      <c r="GCD63" s="133"/>
      <c r="GCI63" s="133"/>
      <c r="GCN63" s="133"/>
      <c r="GCS63" s="133"/>
      <c r="GCX63" s="133"/>
      <c r="GDC63" s="133"/>
      <c r="GDH63" s="133"/>
      <c r="GDM63" s="133"/>
      <c r="GDR63" s="133"/>
      <c r="GDW63" s="133"/>
      <c r="GEB63" s="133"/>
      <c r="GEG63" s="133"/>
      <c r="GEL63" s="133"/>
      <c r="GEQ63" s="133"/>
      <c r="GEV63" s="133"/>
      <c r="GFA63" s="133"/>
      <c r="GFF63" s="133"/>
      <c r="GFK63" s="133"/>
      <c r="GFP63" s="133"/>
      <c r="GFU63" s="133"/>
      <c r="GFZ63" s="133"/>
      <c r="GGE63" s="133"/>
      <c r="GGJ63" s="133"/>
      <c r="GGO63" s="133"/>
      <c r="GGT63" s="133"/>
      <c r="GGY63" s="133"/>
      <c r="GHD63" s="133"/>
      <c r="GHI63" s="133"/>
      <c r="GHN63" s="133"/>
      <c r="GHS63" s="133"/>
      <c r="GHX63" s="133"/>
      <c r="GIC63" s="133"/>
      <c r="GIH63" s="133"/>
      <c r="GIM63" s="133"/>
      <c r="GIR63" s="133"/>
      <c r="GIW63" s="133"/>
      <c r="GJB63" s="133"/>
      <c r="GJG63" s="133"/>
      <c r="GJL63" s="133"/>
      <c r="GJQ63" s="133"/>
      <c r="GJV63" s="133"/>
      <c r="GKA63" s="133"/>
      <c r="GKF63" s="133"/>
      <c r="GKK63" s="133"/>
      <c r="GKP63" s="133"/>
      <c r="GKU63" s="133"/>
      <c r="GKZ63" s="133"/>
      <c r="GLE63" s="133"/>
      <c r="GLJ63" s="133"/>
      <c r="GLO63" s="133"/>
      <c r="GLT63" s="133"/>
      <c r="GLY63" s="133"/>
      <c r="GMD63" s="133"/>
      <c r="GMI63" s="133"/>
      <c r="GMN63" s="133"/>
      <c r="GMS63" s="133"/>
      <c r="GMX63" s="133"/>
      <c r="GNC63" s="133"/>
      <c r="GNH63" s="133"/>
      <c r="GNM63" s="133"/>
      <c r="GNR63" s="133"/>
      <c r="GNW63" s="133"/>
      <c r="GOB63" s="133"/>
      <c r="GOG63" s="133"/>
      <c r="GOL63" s="133"/>
      <c r="GOQ63" s="133"/>
      <c r="GOV63" s="133"/>
      <c r="GPA63" s="133"/>
      <c r="GPF63" s="133"/>
      <c r="GPK63" s="133"/>
      <c r="GPP63" s="133"/>
      <c r="GPU63" s="133"/>
      <c r="GPZ63" s="133"/>
      <c r="GQE63" s="133"/>
      <c r="GQJ63" s="133"/>
      <c r="GQO63" s="133"/>
      <c r="GQT63" s="133"/>
      <c r="GQY63" s="133"/>
      <c r="GRD63" s="133"/>
      <c r="GRI63" s="133"/>
      <c r="GRN63" s="133"/>
      <c r="GRS63" s="133"/>
      <c r="GRX63" s="133"/>
      <c r="GSC63" s="133"/>
      <c r="GSH63" s="133"/>
      <c r="GSM63" s="133"/>
      <c r="GSR63" s="133"/>
      <c r="GSW63" s="133"/>
      <c r="GTB63" s="133"/>
      <c r="GTG63" s="133"/>
      <c r="GTL63" s="133"/>
      <c r="GTQ63" s="133"/>
      <c r="GTV63" s="133"/>
      <c r="GUA63" s="133"/>
      <c r="GUF63" s="133"/>
      <c r="GUK63" s="133"/>
      <c r="GUP63" s="133"/>
      <c r="GUU63" s="133"/>
      <c r="GUZ63" s="133"/>
      <c r="GVE63" s="133"/>
      <c r="GVJ63" s="133"/>
      <c r="GVO63" s="133"/>
      <c r="GVT63" s="133"/>
      <c r="GVY63" s="133"/>
      <c r="GWD63" s="133"/>
      <c r="GWI63" s="133"/>
      <c r="GWN63" s="133"/>
      <c r="GWS63" s="133"/>
      <c r="GWX63" s="133"/>
      <c r="GXC63" s="133"/>
      <c r="GXH63" s="133"/>
      <c r="GXM63" s="133"/>
      <c r="GXR63" s="133"/>
      <c r="GXW63" s="133"/>
      <c r="GYB63" s="133"/>
      <c r="GYG63" s="133"/>
      <c r="GYL63" s="133"/>
      <c r="GYQ63" s="133"/>
      <c r="GYV63" s="133"/>
      <c r="GZA63" s="133"/>
      <c r="GZF63" s="133"/>
      <c r="GZK63" s="133"/>
      <c r="GZP63" s="133"/>
      <c r="GZU63" s="133"/>
      <c r="GZZ63" s="133"/>
      <c r="HAE63" s="133"/>
      <c r="HAJ63" s="133"/>
      <c r="HAO63" s="133"/>
      <c r="HAT63" s="133"/>
      <c r="HAY63" s="133"/>
      <c r="HBD63" s="133"/>
      <c r="HBI63" s="133"/>
      <c r="HBN63" s="133"/>
      <c r="HBS63" s="133"/>
      <c r="HBX63" s="133"/>
      <c r="HCC63" s="133"/>
      <c r="HCH63" s="133"/>
      <c r="HCM63" s="133"/>
      <c r="HCR63" s="133"/>
      <c r="HCW63" s="133"/>
      <c r="HDB63" s="133"/>
      <c r="HDG63" s="133"/>
      <c r="HDL63" s="133"/>
      <c r="HDQ63" s="133"/>
      <c r="HDV63" s="133"/>
      <c r="HEA63" s="133"/>
      <c r="HEF63" s="133"/>
      <c r="HEK63" s="133"/>
      <c r="HEP63" s="133"/>
      <c r="HEU63" s="133"/>
      <c r="HEZ63" s="133"/>
      <c r="HFE63" s="133"/>
      <c r="HFJ63" s="133"/>
      <c r="HFO63" s="133"/>
      <c r="HFT63" s="133"/>
      <c r="HFY63" s="133"/>
      <c r="HGD63" s="133"/>
      <c r="HGI63" s="133"/>
      <c r="HGN63" s="133"/>
      <c r="HGS63" s="133"/>
      <c r="HGX63" s="133"/>
      <c r="HHC63" s="133"/>
      <c r="HHH63" s="133"/>
      <c r="HHM63" s="133"/>
      <c r="HHR63" s="133"/>
      <c r="HHW63" s="133"/>
      <c r="HIB63" s="133"/>
      <c r="HIG63" s="133"/>
      <c r="HIL63" s="133"/>
      <c r="HIQ63" s="133"/>
      <c r="HIV63" s="133"/>
      <c r="HJA63" s="133"/>
      <c r="HJF63" s="133"/>
      <c r="HJK63" s="133"/>
      <c r="HJP63" s="133"/>
      <c r="HJU63" s="133"/>
      <c r="HJZ63" s="133"/>
      <c r="HKE63" s="133"/>
      <c r="HKJ63" s="133"/>
      <c r="HKO63" s="133"/>
      <c r="HKT63" s="133"/>
      <c r="HKY63" s="133"/>
      <c r="HLD63" s="133"/>
      <c r="HLI63" s="133"/>
      <c r="HLN63" s="133"/>
      <c r="HLS63" s="133"/>
      <c r="HLX63" s="133"/>
      <c r="HMC63" s="133"/>
      <c r="HMH63" s="133"/>
      <c r="HMM63" s="133"/>
      <c r="HMR63" s="133"/>
      <c r="HMW63" s="133"/>
      <c r="HNB63" s="133"/>
      <c r="HNG63" s="133"/>
      <c r="HNL63" s="133"/>
      <c r="HNQ63" s="133"/>
      <c r="HNV63" s="133"/>
      <c r="HOA63" s="133"/>
      <c r="HOF63" s="133"/>
      <c r="HOK63" s="133"/>
      <c r="HOP63" s="133"/>
      <c r="HOU63" s="133"/>
      <c r="HOZ63" s="133"/>
      <c r="HPE63" s="133"/>
      <c r="HPJ63" s="133"/>
      <c r="HPO63" s="133"/>
      <c r="HPT63" s="133"/>
      <c r="HPY63" s="133"/>
      <c r="HQD63" s="133"/>
      <c r="HQI63" s="133"/>
      <c r="HQN63" s="133"/>
      <c r="HQS63" s="133"/>
      <c r="HQX63" s="133"/>
      <c r="HRC63" s="133"/>
      <c r="HRH63" s="133"/>
      <c r="HRM63" s="133"/>
      <c r="HRR63" s="133"/>
      <c r="HRW63" s="133"/>
      <c r="HSB63" s="133"/>
      <c r="HSG63" s="133"/>
      <c r="HSL63" s="133"/>
      <c r="HSQ63" s="133"/>
      <c r="HSV63" s="133"/>
      <c r="HTA63" s="133"/>
      <c r="HTF63" s="133"/>
      <c r="HTK63" s="133"/>
      <c r="HTP63" s="133"/>
      <c r="HTU63" s="133"/>
      <c r="HTZ63" s="133"/>
      <c r="HUE63" s="133"/>
      <c r="HUJ63" s="133"/>
      <c r="HUO63" s="133"/>
      <c r="HUT63" s="133"/>
      <c r="HUY63" s="133"/>
      <c r="HVD63" s="133"/>
      <c r="HVI63" s="133"/>
      <c r="HVN63" s="133"/>
      <c r="HVS63" s="133"/>
      <c r="HVX63" s="133"/>
      <c r="HWC63" s="133"/>
      <c r="HWH63" s="133"/>
      <c r="HWM63" s="133"/>
      <c r="HWR63" s="133"/>
      <c r="HWW63" s="133"/>
      <c r="HXB63" s="133"/>
      <c r="HXG63" s="133"/>
      <c r="HXL63" s="133"/>
      <c r="HXQ63" s="133"/>
      <c r="HXV63" s="133"/>
      <c r="HYA63" s="133"/>
      <c r="HYF63" s="133"/>
      <c r="HYK63" s="133"/>
      <c r="HYP63" s="133"/>
      <c r="HYU63" s="133"/>
      <c r="HYZ63" s="133"/>
      <c r="HZE63" s="133"/>
      <c r="HZJ63" s="133"/>
      <c r="HZO63" s="133"/>
      <c r="HZT63" s="133"/>
      <c r="HZY63" s="133"/>
      <c r="IAD63" s="133"/>
      <c r="IAI63" s="133"/>
      <c r="IAN63" s="133"/>
      <c r="IAS63" s="133"/>
      <c r="IAX63" s="133"/>
      <c r="IBC63" s="133"/>
      <c r="IBH63" s="133"/>
      <c r="IBM63" s="133"/>
      <c r="IBR63" s="133"/>
      <c r="IBW63" s="133"/>
      <c r="ICB63" s="133"/>
      <c r="ICG63" s="133"/>
      <c r="ICL63" s="133"/>
      <c r="ICQ63" s="133"/>
      <c r="ICV63" s="133"/>
      <c r="IDA63" s="133"/>
      <c r="IDF63" s="133"/>
      <c r="IDK63" s="133"/>
      <c r="IDP63" s="133"/>
      <c r="IDU63" s="133"/>
      <c r="IDZ63" s="133"/>
      <c r="IEE63" s="133"/>
      <c r="IEJ63" s="133"/>
      <c r="IEO63" s="133"/>
      <c r="IET63" s="133"/>
      <c r="IEY63" s="133"/>
      <c r="IFD63" s="133"/>
      <c r="IFI63" s="133"/>
      <c r="IFN63" s="133"/>
      <c r="IFS63" s="133"/>
      <c r="IFX63" s="133"/>
      <c r="IGC63" s="133"/>
      <c r="IGH63" s="133"/>
      <c r="IGM63" s="133"/>
      <c r="IGR63" s="133"/>
      <c r="IGW63" s="133"/>
      <c r="IHB63" s="133"/>
      <c r="IHG63" s="133"/>
      <c r="IHL63" s="133"/>
      <c r="IHQ63" s="133"/>
      <c r="IHV63" s="133"/>
      <c r="IIA63" s="133"/>
      <c r="IIF63" s="133"/>
      <c r="IIK63" s="133"/>
      <c r="IIP63" s="133"/>
      <c r="IIU63" s="133"/>
      <c r="IIZ63" s="133"/>
      <c r="IJE63" s="133"/>
      <c r="IJJ63" s="133"/>
      <c r="IJO63" s="133"/>
      <c r="IJT63" s="133"/>
      <c r="IJY63" s="133"/>
      <c r="IKD63" s="133"/>
      <c r="IKI63" s="133"/>
      <c r="IKN63" s="133"/>
      <c r="IKS63" s="133"/>
      <c r="IKX63" s="133"/>
      <c r="ILC63" s="133"/>
      <c r="ILH63" s="133"/>
      <c r="ILM63" s="133"/>
      <c r="ILR63" s="133"/>
      <c r="ILW63" s="133"/>
      <c r="IMB63" s="133"/>
      <c r="IMG63" s="133"/>
      <c r="IML63" s="133"/>
      <c r="IMQ63" s="133"/>
      <c r="IMV63" s="133"/>
      <c r="INA63" s="133"/>
      <c r="INF63" s="133"/>
      <c r="INK63" s="133"/>
      <c r="INP63" s="133"/>
      <c r="INU63" s="133"/>
      <c r="INZ63" s="133"/>
      <c r="IOE63" s="133"/>
      <c r="IOJ63" s="133"/>
      <c r="IOO63" s="133"/>
      <c r="IOT63" s="133"/>
      <c r="IOY63" s="133"/>
      <c r="IPD63" s="133"/>
      <c r="IPI63" s="133"/>
      <c r="IPN63" s="133"/>
      <c r="IPS63" s="133"/>
      <c r="IPX63" s="133"/>
      <c r="IQC63" s="133"/>
      <c r="IQH63" s="133"/>
      <c r="IQM63" s="133"/>
      <c r="IQR63" s="133"/>
      <c r="IQW63" s="133"/>
      <c r="IRB63" s="133"/>
      <c r="IRG63" s="133"/>
      <c r="IRL63" s="133"/>
      <c r="IRQ63" s="133"/>
      <c r="IRV63" s="133"/>
      <c r="ISA63" s="133"/>
      <c r="ISF63" s="133"/>
      <c r="ISK63" s="133"/>
      <c r="ISP63" s="133"/>
      <c r="ISU63" s="133"/>
      <c r="ISZ63" s="133"/>
      <c r="ITE63" s="133"/>
      <c r="ITJ63" s="133"/>
      <c r="ITO63" s="133"/>
      <c r="ITT63" s="133"/>
      <c r="ITY63" s="133"/>
      <c r="IUD63" s="133"/>
      <c r="IUI63" s="133"/>
      <c r="IUN63" s="133"/>
      <c r="IUS63" s="133"/>
      <c r="IUX63" s="133"/>
      <c r="IVC63" s="133"/>
      <c r="IVH63" s="133"/>
      <c r="IVM63" s="133"/>
      <c r="IVR63" s="133"/>
      <c r="IVW63" s="133"/>
      <c r="IWB63" s="133"/>
      <c r="IWG63" s="133"/>
      <c r="IWL63" s="133"/>
      <c r="IWQ63" s="133"/>
      <c r="IWV63" s="133"/>
      <c r="IXA63" s="133"/>
      <c r="IXF63" s="133"/>
      <c r="IXK63" s="133"/>
      <c r="IXP63" s="133"/>
      <c r="IXU63" s="133"/>
      <c r="IXZ63" s="133"/>
      <c r="IYE63" s="133"/>
      <c r="IYJ63" s="133"/>
      <c r="IYO63" s="133"/>
      <c r="IYT63" s="133"/>
      <c r="IYY63" s="133"/>
      <c r="IZD63" s="133"/>
      <c r="IZI63" s="133"/>
      <c r="IZN63" s="133"/>
      <c r="IZS63" s="133"/>
      <c r="IZX63" s="133"/>
      <c r="JAC63" s="133"/>
      <c r="JAH63" s="133"/>
      <c r="JAM63" s="133"/>
      <c r="JAR63" s="133"/>
      <c r="JAW63" s="133"/>
      <c r="JBB63" s="133"/>
      <c r="JBG63" s="133"/>
      <c r="JBL63" s="133"/>
      <c r="JBQ63" s="133"/>
      <c r="JBV63" s="133"/>
      <c r="JCA63" s="133"/>
      <c r="JCF63" s="133"/>
      <c r="JCK63" s="133"/>
      <c r="JCP63" s="133"/>
      <c r="JCU63" s="133"/>
      <c r="JCZ63" s="133"/>
      <c r="JDE63" s="133"/>
      <c r="JDJ63" s="133"/>
      <c r="JDO63" s="133"/>
      <c r="JDT63" s="133"/>
      <c r="JDY63" s="133"/>
      <c r="JED63" s="133"/>
      <c r="JEI63" s="133"/>
      <c r="JEN63" s="133"/>
      <c r="JES63" s="133"/>
      <c r="JEX63" s="133"/>
      <c r="JFC63" s="133"/>
      <c r="JFH63" s="133"/>
      <c r="JFM63" s="133"/>
      <c r="JFR63" s="133"/>
      <c r="JFW63" s="133"/>
      <c r="JGB63" s="133"/>
      <c r="JGG63" s="133"/>
      <c r="JGL63" s="133"/>
      <c r="JGQ63" s="133"/>
      <c r="JGV63" s="133"/>
      <c r="JHA63" s="133"/>
      <c r="JHF63" s="133"/>
      <c r="JHK63" s="133"/>
      <c r="JHP63" s="133"/>
      <c r="JHU63" s="133"/>
      <c r="JHZ63" s="133"/>
      <c r="JIE63" s="133"/>
      <c r="JIJ63" s="133"/>
      <c r="JIO63" s="133"/>
      <c r="JIT63" s="133"/>
      <c r="JIY63" s="133"/>
      <c r="JJD63" s="133"/>
      <c r="JJI63" s="133"/>
      <c r="JJN63" s="133"/>
      <c r="JJS63" s="133"/>
      <c r="JJX63" s="133"/>
      <c r="JKC63" s="133"/>
      <c r="JKH63" s="133"/>
      <c r="JKM63" s="133"/>
      <c r="JKR63" s="133"/>
      <c r="JKW63" s="133"/>
      <c r="JLB63" s="133"/>
      <c r="JLG63" s="133"/>
      <c r="JLL63" s="133"/>
      <c r="JLQ63" s="133"/>
      <c r="JLV63" s="133"/>
      <c r="JMA63" s="133"/>
      <c r="JMF63" s="133"/>
      <c r="JMK63" s="133"/>
      <c r="JMP63" s="133"/>
      <c r="JMU63" s="133"/>
      <c r="JMZ63" s="133"/>
      <c r="JNE63" s="133"/>
      <c r="JNJ63" s="133"/>
      <c r="JNO63" s="133"/>
      <c r="JNT63" s="133"/>
      <c r="JNY63" s="133"/>
      <c r="JOD63" s="133"/>
      <c r="JOI63" s="133"/>
      <c r="JON63" s="133"/>
      <c r="JOS63" s="133"/>
      <c r="JOX63" s="133"/>
      <c r="JPC63" s="133"/>
      <c r="JPH63" s="133"/>
      <c r="JPM63" s="133"/>
      <c r="JPR63" s="133"/>
      <c r="JPW63" s="133"/>
      <c r="JQB63" s="133"/>
      <c r="JQG63" s="133"/>
      <c r="JQL63" s="133"/>
      <c r="JQQ63" s="133"/>
      <c r="JQV63" s="133"/>
      <c r="JRA63" s="133"/>
      <c r="JRF63" s="133"/>
      <c r="JRK63" s="133"/>
      <c r="JRP63" s="133"/>
      <c r="JRU63" s="133"/>
      <c r="JRZ63" s="133"/>
      <c r="JSE63" s="133"/>
      <c r="JSJ63" s="133"/>
      <c r="JSO63" s="133"/>
      <c r="JST63" s="133"/>
      <c r="JSY63" s="133"/>
      <c r="JTD63" s="133"/>
      <c r="JTI63" s="133"/>
      <c r="JTN63" s="133"/>
      <c r="JTS63" s="133"/>
      <c r="JTX63" s="133"/>
      <c r="JUC63" s="133"/>
      <c r="JUH63" s="133"/>
      <c r="JUM63" s="133"/>
      <c r="JUR63" s="133"/>
      <c r="JUW63" s="133"/>
      <c r="JVB63" s="133"/>
      <c r="JVG63" s="133"/>
      <c r="JVL63" s="133"/>
      <c r="JVQ63" s="133"/>
      <c r="JVV63" s="133"/>
      <c r="JWA63" s="133"/>
      <c r="JWF63" s="133"/>
      <c r="JWK63" s="133"/>
      <c r="JWP63" s="133"/>
      <c r="JWU63" s="133"/>
      <c r="JWZ63" s="133"/>
      <c r="JXE63" s="133"/>
      <c r="JXJ63" s="133"/>
      <c r="JXO63" s="133"/>
      <c r="JXT63" s="133"/>
      <c r="JXY63" s="133"/>
      <c r="JYD63" s="133"/>
      <c r="JYI63" s="133"/>
      <c r="JYN63" s="133"/>
      <c r="JYS63" s="133"/>
      <c r="JYX63" s="133"/>
      <c r="JZC63" s="133"/>
      <c r="JZH63" s="133"/>
      <c r="JZM63" s="133"/>
      <c r="JZR63" s="133"/>
      <c r="JZW63" s="133"/>
      <c r="KAB63" s="133"/>
      <c r="KAG63" s="133"/>
      <c r="KAL63" s="133"/>
      <c r="KAQ63" s="133"/>
      <c r="KAV63" s="133"/>
      <c r="KBA63" s="133"/>
      <c r="KBF63" s="133"/>
      <c r="KBK63" s="133"/>
      <c r="KBP63" s="133"/>
      <c r="KBU63" s="133"/>
      <c r="KBZ63" s="133"/>
      <c r="KCE63" s="133"/>
      <c r="KCJ63" s="133"/>
      <c r="KCO63" s="133"/>
      <c r="KCT63" s="133"/>
      <c r="KCY63" s="133"/>
      <c r="KDD63" s="133"/>
      <c r="KDI63" s="133"/>
      <c r="KDN63" s="133"/>
      <c r="KDS63" s="133"/>
      <c r="KDX63" s="133"/>
      <c r="KEC63" s="133"/>
      <c r="KEH63" s="133"/>
      <c r="KEM63" s="133"/>
      <c r="KER63" s="133"/>
      <c r="KEW63" s="133"/>
      <c r="KFB63" s="133"/>
      <c r="KFG63" s="133"/>
      <c r="KFL63" s="133"/>
      <c r="KFQ63" s="133"/>
      <c r="KFV63" s="133"/>
      <c r="KGA63" s="133"/>
      <c r="KGF63" s="133"/>
      <c r="KGK63" s="133"/>
      <c r="KGP63" s="133"/>
      <c r="KGU63" s="133"/>
      <c r="KGZ63" s="133"/>
      <c r="KHE63" s="133"/>
      <c r="KHJ63" s="133"/>
      <c r="KHO63" s="133"/>
      <c r="KHT63" s="133"/>
      <c r="KHY63" s="133"/>
      <c r="KID63" s="133"/>
      <c r="KII63" s="133"/>
      <c r="KIN63" s="133"/>
      <c r="KIS63" s="133"/>
      <c r="KIX63" s="133"/>
      <c r="KJC63" s="133"/>
      <c r="KJH63" s="133"/>
      <c r="KJM63" s="133"/>
      <c r="KJR63" s="133"/>
      <c r="KJW63" s="133"/>
      <c r="KKB63" s="133"/>
      <c r="KKG63" s="133"/>
      <c r="KKL63" s="133"/>
      <c r="KKQ63" s="133"/>
      <c r="KKV63" s="133"/>
      <c r="KLA63" s="133"/>
      <c r="KLF63" s="133"/>
      <c r="KLK63" s="133"/>
      <c r="KLP63" s="133"/>
      <c r="KLU63" s="133"/>
      <c r="KLZ63" s="133"/>
      <c r="KME63" s="133"/>
      <c r="KMJ63" s="133"/>
      <c r="KMO63" s="133"/>
      <c r="KMT63" s="133"/>
      <c r="KMY63" s="133"/>
      <c r="KND63" s="133"/>
      <c r="KNI63" s="133"/>
      <c r="KNN63" s="133"/>
      <c r="KNS63" s="133"/>
      <c r="KNX63" s="133"/>
      <c r="KOC63" s="133"/>
      <c r="KOH63" s="133"/>
      <c r="KOM63" s="133"/>
      <c r="KOR63" s="133"/>
      <c r="KOW63" s="133"/>
      <c r="KPB63" s="133"/>
      <c r="KPG63" s="133"/>
      <c r="KPL63" s="133"/>
      <c r="KPQ63" s="133"/>
      <c r="KPV63" s="133"/>
      <c r="KQA63" s="133"/>
      <c r="KQF63" s="133"/>
      <c r="KQK63" s="133"/>
      <c r="KQP63" s="133"/>
      <c r="KQU63" s="133"/>
      <c r="KQZ63" s="133"/>
      <c r="KRE63" s="133"/>
      <c r="KRJ63" s="133"/>
      <c r="KRO63" s="133"/>
      <c r="KRT63" s="133"/>
      <c r="KRY63" s="133"/>
      <c r="KSD63" s="133"/>
      <c r="KSI63" s="133"/>
      <c r="KSN63" s="133"/>
      <c r="KSS63" s="133"/>
      <c r="KSX63" s="133"/>
      <c r="KTC63" s="133"/>
      <c r="KTH63" s="133"/>
      <c r="KTM63" s="133"/>
      <c r="KTR63" s="133"/>
      <c r="KTW63" s="133"/>
      <c r="KUB63" s="133"/>
      <c r="KUG63" s="133"/>
      <c r="KUL63" s="133"/>
      <c r="KUQ63" s="133"/>
      <c r="KUV63" s="133"/>
      <c r="KVA63" s="133"/>
      <c r="KVF63" s="133"/>
      <c r="KVK63" s="133"/>
      <c r="KVP63" s="133"/>
      <c r="KVU63" s="133"/>
      <c r="KVZ63" s="133"/>
      <c r="KWE63" s="133"/>
      <c r="KWJ63" s="133"/>
      <c r="KWO63" s="133"/>
      <c r="KWT63" s="133"/>
      <c r="KWY63" s="133"/>
      <c r="KXD63" s="133"/>
      <c r="KXI63" s="133"/>
      <c r="KXN63" s="133"/>
      <c r="KXS63" s="133"/>
      <c r="KXX63" s="133"/>
      <c r="KYC63" s="133"/>
      <c r="KYH63" s="133"/>
      <c r="KYM63" s="133"/>
      <c r="KYR63" s="133"/>
      <c r="KYW63" s="133"/>
      <c r="KZB63" s="133"/>
      <c r="KZG63" s="133"/>
      <c r="KZL63" s="133"/>
      <c r="KZQ63" s="133"/>
      <c r="KZV63" s="133"/>
      <c r="LAA63" s="133"/>
      <c r="LAF63" s="133"/>
      <c r="LAK63" s="133"/>
      <c r="LAP63" s="133"/>
      <c r="LAU63" s="133"/>
      <c r="LAZ63" s="133"/>
      <c r="LBE63" s="133"/>
      <c r="LBJ63" s="133"/>
      <c r="LBO63" s="133"/>
      <c r="LBT63" s="133"/>
      <c r="LBY63" s="133"/>
      <c r="LCD63" s="133"/>
      <c r="LCI63" s="133"/>
      <c r="LCN63" s="133"/>
      <c r="LCS63" s="133"/>
      <c r="LCX63" s="133"/>
      <c r="LDC63" s="133"/>
      <c r="LDH63" s="133"/>
      <c r="LDM63" s="133"/>
      <c r="LDR63" s="133"/>
      <c r="LDW63" s="133"/>
      <c r="LEB63" s="133"/>
      <c r="LEG63" s="133"/>
      <c r="LEL63" s="133"/>
      <c r="LEQ63" s="133"/>
      <c r="LEV63" s="133"/>
      <c r="LFA63" s="133"/>
      <c r="LFF63" s="133"/>
      <c r="LFK63" s="133"/>
      <c r="LFP63" s="133"/>
      <c r="LFU63" s="133"/>
      <c r="LFZ63" s="133"/>
      <c r="LGE63" s="133"/>
      <c r="LGJ63" s="133"/>
      <c r="LGO63" s="133"/>
      <c r="LGT63" s="133"/>
      <c r="LGY63" s="133"/>
      <c r="LHD63" s="133"/>
      <c r="LHI63" s="133"/>
      <c r="LHN63" s="133"/>
      <c r="LHS63" s="133"/>
      <c r="LHX63" s="133"/>
      <c r="LIC63" s="133"/>
      <c r="LIH63" s="133"/>
      <c r="LIM63" s="133"/>
      <c r="LIR63" s="133"/>
      <c r="LIW63" s="133"/>
      <c r="LJB63" s="133"/>
      <c r="LJG63" s="133"/>
      <c r="LJL63" s="133"/>
      <c r="LJQ63" s="133"/>
      <c r="LJV63" s="133"/>
      <c r="LKA63" s="133"/>
      <c r="LKF63" s="133"/>
      <c r="LKK63" s="133"/>
      <c r="LKP63" s="133"/>
      <c r="LKU63" s="133"/>
      <c r="LKZ63" s="133"/>
      <c r="LLE63" s="133"/>
      <c r="LLJ63" s="133"/>
      <c r="LLO63" s="133"/>
      <c r="LLT63" s="133"/>
      <c r="LLY63" s="133"/>
      <c r="LMD63" s="133"/>
      <c r="LMI63" s="133"/>
      <c r="LMN63" s="133"/>
      <c r="LMS63" s="133"/>
      <c r="LMX63" s="133"/>
      <c r="LNC63" s="133"/>
      <c r="LNH63" s="133"/>
      <c r="LNM63" s="133"/>
      <c r="LNR63" s="133"/>
      <c r="LNW63" s="133"/>
      <c r="LOB63" s="133"/>
      <c r="LOG63" s="133"/>
      <c r="LOL63" s="133"/>
      <c r="LOQ63" s="133"/>
      <c r="LOV63" s="133"/>
      <c r="LPA63" s="133"/>
      <c r="LPF63" s="133"/>
      <c r="LPK63" s="133"/>
      <c r="LPP63" s="133"/>
      <c r="LPU63" s="133"/>
      <c r="LPZ63" s="133"/>
      <c r="LQE63" s="133"/>
      <c r="LQJ63" s="133"/>
      <c r="LQO63" s="133"/>
      <c r="LQT63" s="133"/>
      <c r="LQY63" s="133"/>
      <c r="LRD63" s="133"/>
      <c r="LRI63" s="133"/>
      <c r="LRN63" s="133"/>
      <c r="LRS63" s="133"/>
      <c r="LRX63" s="133"/>
      <c r="LSC63" s="133"/>
      <c r="LSH63" s="133"/>
      <c r="LSM63" s="133"/>
      <c r="LSR63" s="133"/>
      <c r="LSW63" s="133"/>
      <c r="LTB63" s="133"/>
      <c r="LTG63" s="133"/>
      <c r="LTL63" s="133"/>
      <c r="LTQ63" s="133"/>
      <c r="LTV63" s="133"/>
      <c r="LUA63" s="133"/>
      <c r="LUF63" s="133"/>
      <c r="LUK63" s="133"/>
      <c r="LUP63" s="133"/>
      <c r="LUU63" s="133"/>
      <c r="LUZ63" s="133"/>
      <c r="LVE63" s="133"/>
      <c r="LVJ63" s="133"/>
      <c r="LVO63" s="133"/>
      <c r="LVT63" s="133"/>
      <c r="LVY63" s="133"/>
      <c r="LWD63" s="133"/>
      <c r="LWI63" s="133"/>
      <c r="LWN63" s="133"/>
      <c r="LWS63" s="133"/>
      <c r="LWX63" s="133"/>
      <c r="LXC63" s="133"/>
      <c r="LXH63" s="133"/>
      <c r="LXM63" s="133"/>
      <c r="LXR63" s="133"/>
      <c r="LXW63" s="133"/>
      <c r="LYB63" s="133"/>
      <c r="LYG63" s="133"/>
      <c r="LYL63" s="133"/>
      <c r="LYQ63" s="133"/>
      <c r="LYV63" s="133"/>
      <c r="LZA63" s="133"/>
      <c r="LZF63" s="133"/>
      <c r="LZK63" s="133"/>
      <c r="LZP63" s="133"/>
      <c r="LZU63" s="133"/>
      <c r="LZZ63" s="133"/>
      <c r="MAE63" s="133"/>
      <c r="MAJ63" s="133"/>
      <c r="MAO63" s="133"/>
      <c r="MAT63" s="133"/>
      <c r="MAY63" s="133"/>
      <c r="MBD63" s="133"/>
      <c r="MBI63" s="133"/>
      <c r="MBN63" s="133"/>
      <c r="MBS63" s="133"/>
      <c r="MBX63" s="133"/>
      <c r="MCC63" s="133"/>
      <c r="MCH63" s="133"/>
      <c r="MCM63" s="133"/>
      <c r="MCR63" s="133"/>
      <c r="MCW63" s="133"/>
      <c r="MDB63" s="133"/>
      <c r="MDG63" s="133"/>
      <c r="MDL63" s="133"/>
      <c r="MDQ63" s="133"/>
      <c r="MDV63" s="133"/>
      <c r="MEA63" s="133"/>
      <c r="MEF63" s="133"/>
      <c r="MEK63" s="133"/>
      <c r="MEP63" s="133"/>
      <c r="MEU63" s="133"/>
      <c r="MEZ63" s="133"/>
      <c r="MFE63" s="133"/>
      <c r="MFJ63" s="133"/>
      <c r="MFO63" s="133"/>
      <c r="MFT63" s="133"/>
      <c r="MFY63" s="133"/>
      <c r="MGD63" s="133"/>
      <c r="MGI63" s="133"/>
      <c r="MGN63" s="133"/>
      <c r="MGS63" s="133"/>
      <c r="MGX63" s="133"/>
      <c r="MHC63" s="133"/>
      <c r="MHH63" s="133"/>
      <c r="MHM63" s="133"/>
      <c r="MHR63" s="133"/>
      <c r="MHW63" s="133"/>
      <c r="MIB63" s="133"/>
      <c r="MIG63" s="133"/>
      <c r="MIL63" s="133"/>
      <c r="MIQ63" s="133"/>
      <c r="MIV63" s="133"/>
      <c r="MJA63" s="133"/>
      <c r="MJF63" s="133"/>
      <c r="MJK63" s="133"/>
      <c r="MJP63" s="133"/>
      <c r="MJU63" s="133"/>
      <c r="MJZ63" s="133"/>
      <c r="MKE63" s="133"/>
      <c r="MKJ63" s="133"/>
      <c r="MKO63" s="133"/>
      <c r="MKT63" s="133"/>
      <c r="MKY63" s="133"/>
      <c r="MLD63" s="133"/>
      <c r="MLI63" s="133"/>
      <c r="MLN63" s="133"/>
      <c r="MLS63" s="133"/>
      <c r="MLX63" s="133"/>
      <c r="MMC63" s="133"/>
      <c r="MMH63" s="133"/>
      <c r="MMM63" s="133"/>
      <c r="MMR63" s="133"/>
      <c r="MMW63" s="133"/>
      <c r="MNB63" s="133"/>
      <c r="MNG63" s="133"/>
      <c r="MNL63" s="133"/>
      <c r="MNQ63" s="133"/>
      <c r="MNV63" s="133"/>
      <c r="MOA63" s="133"/>
      <c r="MOF63" s="133"/>
      <c r="MOK63" s="133"/>
      <c r="MOP63" s="133"/>
      <c r="MOU63" s="133"/>
      <c r="MOZ63" s="133"/>
      <c r="MPE63" s="133"/>
      <c r="MPJ63" s="133"/>
      <c r="MPO63" s="133"/>
      <c r="MPT63" s="133"/>
      <c r="MPY63" s="133"/>
      <c r="MQD63" s="133"/>
      <c r="MQI63" s="133"/>
      <c r="MQN63" s="133"/>
      <c r="MQS63" s="133"/>
      <c r="MQX63" s="133"/>
      <c r="MRC63" s="133"/>
      <c r="MRH63" s="133"/>
      <c r="MRM63" s="133"/>
      <c r="MRR63" s="133"/>
      <c r="MRW63" s="133"/>
      <c r="MSB63" s="133"/>
      <c r="MSG63" s="133"/>
      <c r="MSL63" s="133"/>
      <c r="MSQ63" s="133"/>
      <c r="MSV63" s="133"/>
      <c r="MTA63" s="133"/>
      <c r="MTF63" s="133"/>
      <c r="MTK63" s="133"/>
      <c r="MTP63" s="133"/>
      <c r="MTU63" s="133"/>
      <c r="MTZ63" s="133"/>
      <c r="MUE63" s="133"/>
      <c r="MUJ63" s="133"/>
      <c r="MUO63" s="133"/>
      <c r="MUT63" s="133"/>
      <c r="MUY63" s="133"/>
      <c r="MVD63" s="133"/>
      <c r="MVI63" s="133"/>
      <c r="MVN63" s="133"/>
      <c r="MVS63" s="133"/>
      <c r="MVX63" s="133"/>
      <c r="MWC63" s="133"/>
      <c r="MWH63" s="133"/>
      <c r="MWM63" s="133"/>
      <c r="MWR63" s="133"/>
      <c r="MWW63" s="133"/>
      <c r="MXB63" s="133"/>
      <c r="MXG63" s="133"/>
      <c r="MXL63" s="133"/>
      <c r="MXQ63" s="133"/>
      <c r="MXV63" s="133"/>
      <c r="MYA63" s="133"/>
      <c r="MYF63" s="133"/>
      <c r="MYK63" s="133"/>
      <c r="MYP63" s="133"/>
      <c r="MYU63" s="133"/>
      <c r="MYZ63" s="133"/>
      <c r="MZE63" s="133"/>
      <c r="MZJ63" s="133"/>
      <c r="MZO63" s="133"/>
      <c r="MZT63" s="133"/>
      <c r="MZY63" s="133"/>
      <c r="NAD63" s="133"/>
      <c r="NAI63" s="133"/>
      <c r="NAN63" s="133"/>
      <c r="NAS63" s="133"/>
      <c r="NAX63" s="133"/>
      <c r="NBC63" s="133"/>
      <c r="NBH63" s="133"/>
      <c r="NBM63" s="133"/>
      <c r="NBR63" s="133"/>
      <c r="NBW63" s="133"/>
      <c r="NCB63" s="133"/>
      <c r="NCG63" s="133"/>
      <c r="NCL63" s="133"/>
      <c r="NCQ63" s="133"/>
      <c r="NCV63" s="133"/>
      <c r="NDA63" s="133"/>
      <c r="NDF63" s="133"/>
      <c r="NDK63" s="133"/>
      <c r="NDP63" s="133"/>
      <c r="NDU63" s="133"/>
      <c r="NDZ63" s="133"/>
      <c r="NEE63" s="133"/>
      <c r="NEJ63" s="133"/>
      <c r="NEO63" s="133"/>
      <c r="NET63" s="133"/>
      <c r="NEY63" s="133"/>
      <c r="NFD63" s="133"/>
      <c r="NFI63" s="133"/>
      <c r="NFN63" s="133"/>
      <c r="NFS63" s="133"/>
      <c r="NFX63" s="133"/>
      <c r="NGC63" s="133"/>
      <c r="NGH63" s="133"/>
      <c r="NGM63" s="133"/>
      <c r="NGR63" s="133"/>
      <c r="NGW63" s="133"/>
      <c r="NHB63" s="133"/>
      <c r="NHG63" s="133"/>
      <c r="NHL63" s="133"/>
      <c r="NHQ63" s="133"/>
      <c r="NHV63" s="133"/>
      <c r="NIA63" s="133"/>
      <c r="NIF63" s="133"/>
      <c r="NIK63" s="133"/>
      <c r="NIP63" s="133"/>
      <c r="NIU63" s="133"/>
      <c r="NIZ63" s="133"/>
      <c r="NJE63" s="133"/>
      <c r="NJJ63" s="133"/>
      <c r="NJO63" s="133"/>
      <c r="NJT63" s="133"/>
      <c r="NJY63" s="133"/>
      <c r="NKD63" s="133"/>
      <c r="NKI63" s="133"/>
      <c r="NKN63" s="133"/>
      <c r="NKS63" s="133"/>
      <c r="NKX63" s="133"/>
      <c r="NLC63" s="133"/>
      <c r="NLH63" s="133"/>
      <c r="NLM63" s="133"/>
      <c r="NLR63" s="133"/>
      <c r="NLW63" s="133"/>
      <c r="NMB63" s="133"/>
      <c r="NMG63" s="133"/>
      <c r="NML63" s="133"/>
      <c r="NMQ63" s="133"/>
      <c r="NMV63" s="133"/>
      <c r="NNA63" s="133"/>
      <c r="NNF63" s="133"/>
      <c r="NNK63" s="133"/>
      <c r="NNP63" s="133"/>
      <c r="NNU63" s="133"/>
      <c r="NNZ63" s="133"/>
      <c r="NOE63" s="133"/>
      <c r="NOJ63" s="133"/>
      <c r="NOO63" s="133"/>
      <c r="NOT63" s="133"/>
      <c r="NOY63" s="133"/>
      <c r="NPD63" s="133"/>
      <c r="NPI63" s="133"/>
      <c r="NPN63" s="133"/>
      <c r="NPS63" s="133"/>
      <c r="NPX63" s="133"/>
      <c r="NQC63" s="133"/>
      <c r="NQH63" s="133"/>
      <c r="NQM63" s="133"/>
      <c r="NQR63" s="133"/>
      <c r="NQW63" s="133"/>
      <c r="NRB63" s="133"/>
      <c r="NRG63" s="133"/>
      <c r="NRL63" s="133"/>
      <c r="NRQ63" s="133"/>
      <c r="NRV63" s="133"/>
      <c r="NSA63" s="133"/>
      <c r="NSF63" s="133"/>
      <c r="NSK63" s="133"/>
      <c r="NSP63" s="133"/>
      <c r="NSU63" s="133"/>
      <c r="NSZ63" s="133"/>
      <c r="NTE63" s="133"/>
      <c r="NTJ63" s="133"/>
      <c r="NTO63" s="133"/>
      <c r="NTT63" s="133"/>
      <c r="NTY63" s="133"/>
      <c r="NUD63" s="133"/>
      <c r="NUI63" s="133"/>
      <c r="NUN63" s="133"/>
      <c r="NUS63" s="133"/>
      <c r="NUX63" s="133"/>
      <c r="NVC63" s="133"/>
      <c r="NVH63" s="133"/>
      <c r="NVM63" s="133"/>
      <c r="NVR63" s="133"/>
      <c r="NVW63" s="133"/>
      <c r="NWB63" s="133"/>
      <c r="NWG63" s="133"/>
      <c r="NWL63" s="133"/>
      <c r="NWQ63" s="133"/>
      <c r="NWV63" s="133"/>
      <c r="NXA63" s="133"/>
      <c r="NXF63" s="133"/>
      <c r="NXK63" s="133"/>
      <c r="NXP63" s="133"/>
      <c r="NXU63" s="133"/>
      <c r="NXZ63" s="133"/>
      <c r="NYE63" s="133"/>
      <c r="NYJ63" s="133"/>
      <c r="NYO63" s="133"/>
      <c r="NYT63" s="133"/>
      <c r="NYY63" s="133"/>
      <c r="NZD63" s="133"/>
      <c r="NZI63" s="133"/>
      <c r="NZN63" s="133"/>
      <c r="NZS63" s="133"/>
      <c r="NZX63" s="133"/>
      <c r="OAC63" s="133"/>
      <c r="OAH63" s="133"/>
      <c r="OAM63" s="133"/>
      <c r="OAR63" s="133"/>
      <c r="OAW63" s="133"/>
      <c r="OBB63" s="133"/>
      <c r="OBG63" s="133"/>
      <c r="OBL63" s="133"/>
      <c r="OBQ63" s="133"/>
      <c r="OBV63" s="133"/>
      <c r="OCA63" s="133"/>
      <c r="OCF63" s="133"/>
      <c r="OCK63" s="133"/>
      <c r="OCP63" s="133"/>
      <c r="OCU63" s="133"/>
      <c r="OCZ63" s="133"/>
      <c r="ODE63" s="133"/>
      <c r="ODJ63" s="133"/>
      <c r="ODO63" s="133"/>
      <c r="ODT63" s="133"/>
      <c r="ODY63" s="133"/>
      <c r="OED63" s="133"/>
      <c r="OEI63" s="133"/>
      <c r="OEN63" s="133"/>
      <c r="OES63" s="133"/>
      <c r="OEX63" s="133"/>
      <c r="OFC63" s="133"/>
      <c r="OFH63" s="133"/>
      <c r="OFM63" s="133"/>
      <c r="OFR63" s="133"/>
      <c r="OFW63" s="133"/>
      <c r="OGB63" s="133"/>
      <c r="OGG63" s="133"/>
      <c r="OGL63" s="133"/>
      <c r="OGQ63" s="133"/>
      <c r="OGV63" s="133"/>
      <c r="OHA63" s="133"/>
      <c r="OHF63" s="133"/>
      <c r="OHK63" s="133"/>
      <c r="OHP63" s="133"/>
      <c r="OHU63" s="133"/>
      <c r="OHZ63" s="133"/>
      <c r="OIE63" s="133"/>
      <c r="OIJ63" s="133"/>
      <c r="OIO63" s="133"/>
      <c r="OIT63" s="133"/>
      <c r="OIY63" s="133"/>
      <c r="OJD63" s="133"/>
      <c r="OJI63" s="133"/>
      <c r="OJN63" s="133"/>
      <c r="OJS63" s="133"/>
      <c r="OJX63" s="133"/>
      <c r="OKC63" s="133"/>
      <c r="OKH63" s="133"/>
      <c r="OKM63" s="133"/>
      <c r="OKR63" s="133"/>
      <c r="OKW63" s="133"/>
      <c r="OLB63" s="133"/>
      <c r="OLG63" s="133"/>
      <c r="OLL63" s="133"/>
      <c r="OLQ63" s="133"/>
      <c r="OLV63" s="133"/>
      <c r="OMA63" s="133"/>
      <c r="OMF63" s="133"/>
      <c r="OMK63" s="133"/>
      <c r="OMP63" s="133"/>
      <c r="OMU63" s="133"/>
      <c r="OMZ63" s="133"/>
      <c r="ONE63" s="133"/>
      <c r="ONJ63" s="133"/>
      <c r="ONO63" s="133"/>
      <c r="ONT63" s="133"/>
      <c r="ONY63" s="133"/>
      <c r="OOD63" s="133"/>
      <c r="OOI63" s="133"/>
      <c r="OON63" s="133"/>
      <c r="OOS63" s="133"/>
      <c r="OOX63" s="133"/>
      <c r="OPC63" s="133"/>
      <c r="OPH63" s="133"/>
      <c r="OPM63" s="133"/>
      <c r="OPR63" s="133"/>
      <c r="OPW63" s="133"/>
      <c r="OQB63" s="133"/>
      <c r="OQG63" s="133"/>
      <c r="OQL63" s="133"/>
      <c r="OQQ63" s="133"/>
      <c r="OQV63" s="133"/>
      <c r="ORA63" s="133"/>
      <c r="ORF63" s="133"/>
      <c r="ORK63" s="133"/>
      <c r="ORP63" s="133"/>
      <c r="ORU63" s="133"/>
      <c r="ORZ63" s="133"/>
      <c r="OSE63" s="133"/>
      <c r="OSJ63" s="133"/>
      <c r="OSO63" s="133"/>
      <c r="OST63" s="133"/>
      <c r="OSY63" s="133"/>
      <c r="OTD63" s="133"/>
      <c r="OTI63" s="133"/>
      <c r="OTN63" s="133"/>
      <c r="OTS63" s="133"/>
      <c r="OTX63" s="133"/>
      <c r="OUC63" s="133"/>
      <c r="OUH63" s="133"/>
      <c r="OUM63" s="133"/>
      <c r="OUR63" s="133"/>
      <c r="OUW63" s="133"/>
      <c r="OVB63" s="133"/>
      <c r="OVG63" s="133"/>
      <c r="OVL63" s="133"/>
      <c r="OVQ63" s="133"/>
      <c r="OVV63" s="133"/>
      <c r="OWA63" s="133"/>
      <c r="OWF63" s="133"/>
      <c r="OWK63" s="133"/>
      <c r="OWP63" s="133"/>
      <c r="OWU63" s="133"/>
      <c r="OWZ63" s="133"/>
      <c r="OXE63" s="133"/>
      <c r="OXJ63" s="133"/>
      <c r="OXO63" s="133"/>
      <c r="OXT63" s="133"/>
      <c r="OXY63" s="133"/>
      <c r="OYD63" s="133"/>
      <c r="OYI63" s="133"/>
      <c r="OYN63" s="133"/>
      <c r="OYS63" s="133"/>
      <c r="OYX63" s="133"/>
      <c r="OZC63" s="133"/>
      <c r="OZH63" s="133"/>
      <c r="OZM63" s="133"/>
      <c r="OZR63" s="133"/>
      <c r="OZW63" s="133"/>
      <c r="PAB63" s="133"/>
      <c r="PAG63" s="133"/>
      <c r="PAL63" s="133"/>
      <c r="PAQ63" s="133"/>
      <c r="PAV63" s="133"/>
      <c r="PBA63" s="133"/>
      <c r="PBF63" s="133"/>
      <c r="PBK63" s="133"/>
      <c r="PBP63" s="133"/>
      <c r="PBU63" s="133"/>
      <c r="PBZ63" s="133"/>
      <c r="PCE63" s="133"/>
      <c r="PCJ63" s="133"/>
      <c r="PCO63" s="133"/>
      <c r="PCT63" s="133"/>
      <c r="PCY63" s="133"/>
      <c r="PDD63" s="133"/>
      <c r="PDI63" s="133"/>
      <c r="PDN63" s="133"/>
      <c r="PDS63" s="133"/>
      <c r="PDX63" s="133"/>
      <c r="PEC63" s="133"/>
      <c r="PEH63" s="133"/>
      <c r="PEM63" s="133"/>
      <c r="PER63" s="133"/>
      <c r="PEW63" s="133"/>
      <c r="PFB63" s="133"/>
      <c r="PFG63" s="133"/>
      <c r="PFL63" s="133"/>
      <c r="PFQ63" s="133"/>
      <c r="PFV63" s="133"/>
      <c r="PGA63" s="133"/>
      <c r="PGF63" s="133"/>
      <c r="PGK63" s="133"/>
      <c r="PGP63" s="133"/>
      <c r="PGU63" s="133"/>
      <c r="PGZ63" s="133"/>
      <c r="PHE63" s="133"/>
      <c r="PHJ63" s="133"/>
      <c r="PHO63" s="133"/>
      <c r="PHT63" s="133"/>
      <c r="PHY63" s="133"/>
      <c r="PID63" s="133"/>
      <c r="PII63" s="133"/>
      <c r="PIN63" s="133"/>
      <c r="PIS63" s="133"/>
      <c r="PIX63" s="133"/>
      <c r="PJC63" s="133"/>
      <c r="PJH63" s="133"/>
      <c r="PJM63" s="133"/>
      <c r="PJR63" s="133"/>
      <c r="PJW63" s="133"/>
      <c r="PKB63" s="133"/>
      <c r="PKG63" s="133"/>
      <c r="PKL63" s="133"/>
      <c r="PKQ63" s="133"/>
      <c r="PKV63" s="133"/>
      <c r="PLA63" s="133"/>
      <c r="PLF63" s="133"/>
      <c r="PLK63" s="133"/>
      <c r="PLP63" s="133"/>
      <c r="PLU63" s="133"/>
      <c r="PLZ63" s="133"/>
      <c r="PME63" s="133"/>
      <c r="PMJ63" s="133"/>
      <c r="PMO63" s="133"/>
      <c r="PMT63" s="133"/>
      <c r="PMY63" s="133"/>
      <c r="PND63" s="133"/>
      <c r="PNI63" s="133"/>
      <c r="PNN63" s="133"/>
      <c r="PNS63" s="133"/>
      <c r="PNX63" s="133"/>
      <c r="POC63" s="133"/>
      <c r="POH63" s="133"/>
      <c r="POM63" s="133"/>
      <c r="POR63" s="133"/>
      <c r="POW63" s="133"/>
      <c r="PPB63" s="133"/>
      <c r="PPG63" s="133"/>
      <c r="PPL63" s="133"/>
      <c r="PPQ63" s="133"/>
      <c r="PPV63" s="133"/>
      <c r="PQA63" s="133"/>
      <c r="PQF63" s="133"/>
      <c r="PQK63" s="133"/>
      <c r="PQP63" s="133"/>
      <c r="PQU63" s="133"/>
      <c r="PQZ63" s="133"/>
      <c r="PRE63" s="133"/>
      <c r="PRJ63" s="133"/>
      <c r="PRO63" s="133"/>
      <c r="PRT63" s="133"/>
      <c r="PRY63" s="133"/>
      <c r="PSD63" s="133"/>
      <c r="PSI63" s="133"/>
      <c r="PSN63" s="133"/>
      <c r="PSS63" s="133"/>
      <c r="PSX63" s="133"/>
      <c r="PTC63" s="133"/>
      <c r="PTH63" s="133"/>
      <c r="PTM63" s="133"/>
      <c r="PTR63" s="133"/>
      <c r="PTW63" s="133"/>
      <c r="PUB63" s="133"/>
      <c r="PUG63" s="133"/>
      <c r="PUL63" s="133"/>
      <c r="PUQ63" s="133"/>
      <c r="PUV63" s="133"/>
      <c r="PVA63" s="133"/>
      <c r="PVF63" s="133"/>
      <c r="PVK63" s="133"/>
      <c r="PVP63" s="133"/>
      <c r="PVU63" s="133"/>
      <c r="PVZ63" s="133"/>
      <c r="PWE63" s="133"/>
      <c r="PWJ63" s="133"/>
      <c r="PWO63" s="133"/>
      <c r="PWT63" s="133"/>
      <c r="PWY63" s="133"/>
      <c r="PXD63" s="133"/>
      <c r="PXI63" s="133"/>
      <c r="PXN63" s="133"/>
      <c r="PXS63" s="133"/>
      <c r="PXX63" s="133"/>
      <c r="PYC63" s="133"/>
      <c r="PYH63" s="133"/>
      <c r="PYM63" s="133"/>
      <c r="PYR63" s="133"/>
      <c r="PYW63" s="133"/>
      <c r="PZB63" s="133"/>
      <c r="PZG63" s="133"/>
      <c r="PZL63" s="133"/>
      <c r="PZQ63" s="133"/>
      <c r="PZV63" s="133"/>
      <c r="QAA63" s="133"/>
      <c r="QAF63" s="133"/>
      <c r="QAK63" s="133"/>
      <c r="QAP63" s="133"/>
      <c r="QAU63" s="133"/>
      <c r="QAZ63" s="133"/>
      <c r="QBE63" s="133"/>
      <c r="QBJ63" s="133"/>
      <c r="QBO63" s="133"/>
      <c r="QBT63" s="133"/>
      <c r="QBY63" s="133"/>
      <c r="QCD63" s="133"/>
      <c r="QCI63" s="133"/>
      <c r="QCN63" s="133"/>
      <c r="QCS63" s="133"/>
      <c r="QCX63" s="133"/>
      <c r="QDC63" s="133"/>
      <c r="QDH63" s="133"/>
      <c r="QDM63" s="133"/>
      <c r="QDR63" s="133"/>
      <c r="QDW63" s="133"/>
      <c r="QEB63" s="133"/>
      <c r="QEG63" s="133"/>
      <c r="QEL63" s="133"/>
      <c r="QEQ63" s="133"/>
      <c r="QEV63" s="133"/>
      <c r="QFA63" s="133"/>
      <c r="QFF63" s="133"/>
      <c r="QFK63" s="133"/>
      <c r="QFP63" s="133"/>
      <c r="QFU63" s="133"/>
      <c r="QFZ63" s="133"/>
      <c r="QGE63" s="133"/>
      <c r="QGJ63" s="133"/>
      <c r="QGO63" s="133"/>
      <c r="QGT63" s="133"/>
      <c r="QGY63" s="133"/>
      <c r="QHD63" s="133"/>
      <c r="QHI63" s="133"/>
      <c r="QHN63" s="133"/>
      <c r="QHS63" s="133"/>
      <c r="QHX63" s="133"/>
      <c r="QIC63" s="133"/>
      <c r="QIH63" s="133"/>
      <c r="QIM63" s="133"/>
      <c r="QIR63" s="133"/>
      <c r="QIW63" s="133"/>
      <c r="QJB63" s="133"/>
      <c r="QJG63" s="133"/>
      <c r="QJL63" s="133"/>
      <c r="QJQ63" s="133"/>
      <c r="QJV63" s="133"/>
      <c r="QKA63" s="133"/>
      <c r="QKF63" s="133"/>
      <c r="QKK63" s="133"/>
      <c r="QKP63" s="133"/>
      <c r="QKU63" s="133"/>
      <c r="QKZ63" s="133"/>
      <c r="QLE63" s="133"/>
      <c r="QLJ63" s="133"/>
      <c r="QLO63" s="133"/>
      <c r="QLT63" s="133"/>
      <c r="QLY63" s="133"/>
      <c r="QMD63" s="133"/>
      <c r="QMI63" s="133"/>
      <c r="QMN63" s="133"/>
      <c r="QMS63" s="133"/>
      <c r="QMX63" s="133"/>
      <c r="QNC63" s="133"/>
      <c r="QNH63" s="133"/>
      <c r="QNM63" s="133"/>
      <c r="QNR63" s="133"/>
      <c r="QNW63" s="133"/>
      <c r="QOB63" s="133"/>
      <c r="QOG63" s="133"/>
      <c r="QOL63" s="133"/>
      <c r="QOQ63" s="133"/>
      <c r="QOV63" s="133"/>
      <c r="QPA63" s="133"/>
      <c r="QPF63" s="133"/>
      <c r="QPK63" s="133"/>
      <c r="QPP63" s="133"/>
      <c r="QPU63" s="133"/>
      <c r="QPZ63" s="133"/>
      <c r="QQE63" s="133"/>
      <c r="QQJ63" s="133"/>
      <c r="QQO63" s="133"/>
      <c r="QQT63" s="133"/>
      <c r="QQY63" s="133"/>
      <c r="QRD63" s="133"/>
      <c r="QRI63" s="133"/>
      <c r="QRN63" s="133"/>
      <c r="QRS63" s="133"/>
      <c r="QRX63" s="133"/>
      <c r="QSC63" s="133"/>
      <c r="QSH63" s="133"/>
      <c r="QSM63" s="133"/>
      <c r="QSR63" s="133"/>
      <c r="QSW63" s="133"/>
      <c r="QTB63" s="133"/>
      <c r="QTG63" s="133"/>
      <c r="QTL63" s="133"/>
      <c r="QTQ63" s="133"/>
      <c r="QTV63" s="133"/>
      <c r="QUA63" s="133"/>
      <c r="QUF63" s="133"/>
      <c r="QUK63" s="133"/>
      <c r="QUP63" s="133"/>
      <c r="QUU63" s="133"/>
      <c r="QUZ63" s="133"/>
      <c r="QVE63" s="133"/>
      <c r="QVJ63" s="133"/>
      <c r="QVO63" s="133"/>
      <c r="QVT63" s="133"/>
      <c r="QVY63" s="133"/>
      <c r="QWD63" s="133"/>
      <c r="QWI63" s="133"/>
      <c r="QWN63" s="133"/>
      <c r="QWS63" s="133"/>
      <c r="QWX63" s="133"/>
      <c r="QXC63" s="133"/>
      <c r="QXH63" s="133"/>
      <c r="QXM63" s="133"/>
      <c r="QXR63" s="133"/>
      <c r="QXW63" s="133"/>
      <c r="QYB63" s="133"/>
      <c r="QYG63" s="133"/>
      <c r="QYL63" s="133"/>
      <c r="QYQ63" s="133"/>
      <c r="QYV63" s="133"/>
      <c r="QZA63" s="133"/>
      <c r="QZF63" s="133"/>
      <c r="QZK63" s="133"/>
      <c r="QZP63" s="133"/>
      <c r="QZU63" s="133"/>
      <c r="QZZ63" s="133"/>
      <c r="RAE63" s="133"/>
      <c r="RAJ63" s="133"/>
      <c r="RAO63" s="133"/>
      <c r="RAT63" s="133"/>
      <c r="RAY63" s="133"/>
      <c r="RBD63" s="133"/>
      <c r="RBI63" s="133"/>
      <c r="RBN63" s="133"/>
      <c r="RBS63" s="133"/>
      <c r="RBX63" s="133"/>
      <c r="RCC63" s="133"/>
      <c r="RCH63" s="133"/>
      <c r="RCM63" s="133"/>
      <c r="RCR63" s="133"/>
      <c r="RCW63" s="133"/>
      <c r="RDB63" s="133"/>
      <c r="RDG63" s="133"/>
      <c r="RDL63" s="133"/>
      <c r="RDQ63" s="133"/>
      <c r="RDV63" s="133"/>
      <c r="REA63" s="133"/>
      <c r="REF63" s="133"/>
      <c r="REK63" s="133"/>
      <c r="REP63" s="133"/>
      <c r="REU63" s="133"/>
      <c r="REZ63" s="133"/>
      <c r="RFE63" s="133"/>
      <c r="RFJ63" s="133"/>
      <c r="RFO63" s="133"/>
      <c r="RFT63" s="133"/>
      <c r="RFY63" s="133"/>
      <c r="RGD63" s="133"/>
      <c r="RGI63" s="133"/>
      <c r="RGN63" s="133"/>
      <c r="RGS63" s="133"/>
      <c r="RGX63" s="133"/>
      <c r="RHC63" s="133"/>
      <c r="RHH63" s="133"/>
      <c r="RHM63" s="133"/>
      <c r="RHR63" s="133"/>
      <c r="RHW63" s="133"/>
      <c r="RIB63" s="133"/>
      <c r="RIG63" s="133"/>
      <c r="RIL63" s="133"/>
      <c r="RIQ63" s="133"/>
      <c r="RIV63" s="133"/>
      <c r="RJA63" s="133"/>
      <c r="RJF63" s="133"/>
      <c r="RJK63" s="133"/>
      <c r="RJP63" s="133"/>
      <c r="RJU63" s="133"/>
      <c r="RJZ63" s="133"/>
      <c r="RKE63" s="133"/>
      <c r="RKJ63" s="133"/>
      <c r="RKO63" s="133"/>
      <c r="RKT63" s="133"/>
      <c r="RKY63" s="133"/>
      <c r="RLD63" s="133"/>
      <c r="RLI63" s="133"/>
      <c r="RLN63" s="133"/>
      <c r="RLS63" s="133"/>
      <c r="RLX63" s="133"/>
      <c r="RMC63" s="133"/>
      <c r="RMH63" s="133"/>
      <c r="RMM63" s="133"/>
      <c r="RMR63" s="133"/>
      <c r="RMW63" s="133"/>
      <c r="RNB63" s="133"/>
      <c r="RNG63" s="133"/>
      <c r="RNL63" s="133"/>
      <c r="RNQ63" s="133"/>
      <c r="RNV63" s="133"/>
      <c r="ROA63" s="133"/>
      <c r="ROF63" s="133"/>
      <c r="ROK63" s="133"/>
      <c r="ROP63" s="133"/>
      <c r="ROU63" s="133"/>
      <c r="ROZ63" s="133"/>
      <c r="RPE63" s="133"/>
      <c r="RPJ63" s="133"/>
      <c r="RPO63" s="133"/>
      <c r="RPT63" s="133"/>
      <c r="RPY63" s="133"/>
      <c r="RQD63" s="133"/>
      <c r="RQI63" s="133"/>
      <c r="RQN63" s="133"/>
      <c r="RQS63" s="133"/>
      <c r="RQX63" s="133"/>
      <c r="RRC63" s="133"/>
      <c r="RRH63" s="133"/>
      <c r="RRM63" s="133"/>
      <c r="RRR63" s="133"/>
      <c r="RRW63" s="133"/>
      <c r="RSB63" s="133"/>
      <c r="RSG63" s="133"/>
      <c r="RSL63" s="133"/>
      <c r="RSQ63" s="133"/>
      <c r="RSV63" s="133"/>
      <c r="RTA63" s="133"/>
      <c r="RTF63" s="133"/>
      <c r="RTK63" s="133"/>
      <c r="RTP63" s="133"/>
      <c r="RTU63" s="133"/>
      <c r="RTZ63" s="133"/>
      <c r="RUE63" s="133"/>
      <c r="RUJ63" s="133"/>
      <c r="RUO63" s="133"/>
      <c r="RUT63" s="133"/>
      <c r="RUY63" s="133"/>
      <c r="RVD63" s="133"/>
      <c r="RVI63" s="133"/>
      <c r="RVN63" s="133"/>
      <c r="RVS63" s="133"/>
      <c r="RVX63" s="133"/>
      <c r="RWC63" s="133"/>
      <c r="RWH63" s="133"/>
      <c r="RWM63" s="133"/>
      <c r="RWR63" s="133"/>
      <c r="RWW63" s="133"/>
      <c r="RXB63" s="133"/>
      <c r="RXG63" s="133"/>
      <c r="RXL63" s="133"/>
      <c r="RXQ63" s="133"/>
      <c r="RXV63" s="133"/>
      <c r="RYA63" s="133"/>
      <c r="RYF63" s="133"/>
      <c r="RYK63" s="133"/>
      <c r="RYP63" s="133"/>
      <c r="RYU63" s="133"/>
      <c r="RYZ63" s="133"/>
      <c r="RZE63" s="133"/>
      <c r="RZJ63" s="133"/>
      <c r="RZO63" s="133"/>
      <c r="RZT63" s="133"/>
      <c r="RZY63" s="133"/>
      <c r="SAD63" s="133"/>
      <c r="SAI63" s="133"/>
      <c r="SAN63" s="133"/>
      <c r="SAS63" s="133"/>
      <c r="SAX63" s="133"/>
      <c r="SBC63" s="133"/>
      <c r="SBH63" s="133"/>
      <c r="SBM63" s="133"/>
      <c r="SBR63" s="133"/>
      <c r="SBW63" s="133"/>
      <c r="SCB63" s="133"/>
      <c r="SCG63" s="133"/>
      <c r="SCL63" s="133"/>
      <c r="SCQ63" s="133"/>
      <c r="SCV63" s="133"/>
      <c r="SDA63" s="133"/>
      <c r="SDF63" s="133"/>
      <c r="SDK63" s="133"/>
      <c r="SDP63" s="133"/>
      <c r="SDU63" s="133"/>
      <c r="SDZ63" s="133"/>
      <c r="SEE63" s="133"/>
      <c r="SEJ63" s="133"/>
      <c r="SEO63" s="133"/>
      <c r="SET63" s="133"/>
      <c r="SEY63" s="133"/>
      <c r="SFD63" s="133"/>
      <c r="SFI63" s="133"/>
      <c r="SFN63" s="133"/>
      <c r="SFS63" s="133"/>
      <c r="SFX63" s="133"/>
      <c r="SGC63" s="133"/>
      <c r="SGH63" s="133"/>
      <c r="SGM63" s="133"/>
      <c r="SGR63" s="133"/>
      <c r="SGW63" s="133"/>
      <c r="SHB63" s="133"/>
      <c r="SHG63" s="133"/>
      <c r="SHL63" s="133"/>
      <c r="SHQ63" s="133"/>
      <c r="SHV63" s="133"/>
      <c r="SIA63" s="133"/>
      <c r="SIF63" s="133"/>
      <c r="SIK63" s="133"/>
      <c r="SIP63" s="133"/>
      <c r="SIU63" s="133"/>
      <c r="SIZ63" s="133"/>
      <c r="SJE63" s="133"/>
      <c r="SJJ63" s="133"/>
      <c r="SJO63" s="133"/>
      <c r="SJT63" s="133"/>
      <c r="SJY63" s="133"/>
      <c r="SKD63" s="133"/>
      <c r="SKI63" s="133"/>
      <c r="SKN63" s="133"/>
      <c r="SKS63" s="133"/>
      <c r="SKX63" s="133"/>
      <c r="SLC63" s="133"/>
      <c r="SLH63" s="133"/>
      <c r="SLM63" s="133"/>
      <c r="SLR63" s="133"/>
      <c r="SLW63" s="133"/>
      <c r="SMB63" s="133"/>
      <c r="SMG63" s="133"/>
      <c r="SML63" s="133"/>
      <c r="SMQ63" s="133"/>
      <c r="SMV63" s="133"/>
      <c r="SNA63" s="133"/>
      <c r="SNF63" s="133"/>
      <c r="SNK63" s="133"/>
      <c r="SNP63" s="133"/>
      <c r="SNU63" s="133"/>
      <c r="SNZ63" s="133"/>
      <c r="SOE63" s="133"/>
      <c r="SOJ63" s="133"/>
      <c r="SOO63" s="133"/>
      <c r="SOT63" s="133"/>
      <c r="SOY63" s="133"/>
      <c r="SPD63" s="133"/>
      <c r="SPI63" s="133"/>
      <c r="SPN63" s="133"/>
      <c r="SPS63" s="133"/>
      <c r="SPX63" s="133"/>
      <c r="SQC63" s="133"/>
      <c r="SQH63" s="133"/>
      <c r="SQM63" s="133"/>
      <c r="SQR63" s="133"/>
      <c r="SQW63" s="133"/>
      <c r="SRB63" s="133"/>
      <c r="SRG63" s="133"/>
      <c r="SRL63" s="133"/>
      <c r="SRQ63" s="133"/>
      <c r="SRV63" s="133"/>
      <c r="SSA63" s="133"/>
      <c r="SSF63" s="133"/>
      <c r="SSK63" s="133"/>
      <c r="SSP63" s="133"/>
      <c r="SSU63" s="133"/>
      <c r="SSZ63" s="133"/>
      <c r="STE63" s="133"/>
      <c r="STJ63" s="133"/>
      <c r="STO63" s="133"/>
      <c r="STT63" s="133"/>
      <c r="STY63" s="133"/>
      <c r="SUD63" s="133"/>
      <c r="SUI63" s="133"/>
      <c r="SUN63" s="133"/>
      <c r="SUS63" s="133"/>
      <c r="SUX63" s="133"/>
      <c r="SVC63" s="133"/>
      <c r="SVH63" s="133"/>
      <c r="SVM63" s="133"/>
      <c r="SVR63" s="133"/>
      <c r="SVW63" s="133"/>
      <c r="SWB63" s="133"/>
      <c r="SWG63" s="133"/>
      <c r="SWL63" s="133"/>
      <c r="SWQ63" s="133"/>
      <c r="SWV63" s="133"/>
      <c r="SXA63" s="133"/>
      <c r="SXF63" s="133"/>
      <c r="SXK63" s="133"/>
      <c r="SXP63" s="133"/>
      <c r="SXU63" s="133"/>
      <c r="SXZ63" s="133"/>
      <c r="SYE63" s="133"/>
      <c r="SYJ63" s="133"/>
      <c r="SYO63" s="133"/>
      <c r="SYT63" s="133"/>
      <c r="SYY63" s="133"/>
      <c r="SZD63" s="133"/>
      <c r="SZI63" s="133"/>
      <c r="SZN63" s="133"/>
      <c r="SZS63" s="133"/>
      <c r="SZX63" s="133"/>
      <c r="TAC63" s="133"/>
      <c r="TAH63" s="133"/>
      <c r="TAM63" s="133"/>
      <c r="TAR63" s="133"/>
      <c r="TAW63" s="133"/>
      <c r="TBB63" s="133"/>
      <c r="TBG63" s="133"/>
      <c r="TBL63" s="133"/>
      <c r="TBQ63" s="133"/>
      <c r="TBV63" s="133"/>
      <c r="TCA63" s="133"/>
      <c r="TCF63" s="133"/>
      <c r="TCK63" s="133"/>
      <c r="TCP63" s="133"/>
      <c r="TCU63" s="133"/>
      <c r="TCZ63" s="133"/>
      <c r="TDE63" s="133"/>
      <c r="TDJ63" s="133"/>
      <c r="TDO63" s="133"/>
      <c r="TDT63" s="133"/>
      <c r="TDY63" s="133"/>
      <c r="TED63" s="133"/>
      <c r="TEI63" s="133"/>
      <c r="TEN63" s="133"/>
      <c r="TES63" s="133"/>
      <c r="TEX63" s="133"/>
      <c r="TFC63" s="133"/>
      <c r="TFH63" s="133"/>
      <c r="TFM63" s="133"/>
      <c r="TFR63" s="133"/>
      <c r="TFW63" s="133"/>
      <c r="TGB63" s="133"/>
      <c r="TGG63" s="133"/>
      <c r="TGL63" s="133"/>
      <c r="TGQ63" s="133"/>
      <c r="TGV63" s="133"/>
      <c r="THA63" s="133"/>
      <c r="THF63" s="133"/>
      <c r="THK63" s="133"/>
      <c r="THP63" s="133"/>
      <c r="THU63" s="133"/>
      <c r="THZ63" s="133"/>
      <c r="TIE63" s="133"/>
      <c r="TIJ63" s="133"/>
      <c r="TIO63" s="133"/>
      <c r="TIT63" s="133"/>
      <c r="TIY63" s="133"/>
      <c r="TJD63" s="133"/>
      <c r="TJI63" s="133"/>
      <c r="TJN63" s="133"/>
      <c r="TJS63" s="133"/>
      <c r="TJX63" s="133"/>
      <c r="TKC63" s="133"/>
      <c r="TKH63" s="133"/>
      <c r="TKM63" s="133"/>
      <c r="TKR63" s="133"/>
      <c r="TKW63" s="133"/>
      <c r="TLB63" s="133"/>
      <c r="TLG63" s="133"/>
      <c r="TLL63" s="133"/>
      <c r="TLQ63" s="133"/>
      <c r="TLV63" s="133"/>
      <c r="TMA63" s="133"/>
      <c r="TMF63" s="133"/>
      <c r="TMK63" s="133"/>
      <c r="TMP63" s="133"/>
      <c r="TMU63" s="133"/>
      <c r="TMZ63" s="133"/>
      <c r="TNE63" s="133"/>
      <c r="TNJ63" s="133"/>
      <c r="TNO63" s="133"/>
      <c r="TNT63" s="133"/>
      <c r="TNY63" s="133"/>
      <c r="TOD63" s="133"/>
      <c r="TOI63" s="133"/>
      <c r="TON63" s="133"/>
      <c r="TOS63" s="133"/>
      <c r="TOX63" s="133"/>
      <c r="TPC63" s="133"/>
      <c r="TPH63" s="133"/>
      <c r="TPM63" s="133"/>
      <c r="TPR63" s="133"/>
      <c r="TPW63" s="133"/>
      <c r="TQB63" s="133"/>
      <c r="TQG63" s="133"/>
      <c r="TQL63" s="133"/>
      <c r="TQQ63" s="133"/>
      <c r="TQV63" s="133"/>
      <c r="TRA63" s="133"/>
      <c r="TRF63" s="133"/>
      <c r="TRK63" s="133"/>
      <c r="TRP63" s="133"/>
      <c r="TRU63" s="133"/>
      <c r="TRZ63" s="133"/>
      <c r="TSE63" s="133"/>
      <c r="TSJ63" s="133"/>
      <c r="TSO63" s="133"/>
      <c r="TST63" s="133"/>
      <c r="TSY63" s="133"/>
      <c r="TTD63" s="133"/>
      <c r="TTI63" s="133"/>
      <c r="TTN63" s="133"/>
      <c r="TTS63" s="133"/>
      <c r="TTX63" s="133"/>
      <c r="TUC63" s="133"/>
      <c r="TUH63" s="133"/>
      <c r="TUM63" s="133"/>
      <c r="TUR63" s="133"/>
      <c r="TUW63" s="133"/>
      <c r="TVB63" s="133"/>
      <c r="TVG63" s="133"/>
      <c r="TVL63" s="133"/>
      <c r="TVQ63" s="133"/>
      <c r="TVV63" s="133"/>
      <c r="TWA63" s="133"/>
      <c r="TWF63" s="133"/>
      <c r="TWK63" s="133"/>
      <c r="TWP63" s="133"/>
      <c r="TWU63" s="133"/>
      <c r="TWZ63" s="133"/>
      <c r="TXE63" s="133"/>
      <c r="TXJ63" s="133"/>
      <c r="TXO63" s="133"/>
      <c r="TXT63" s="133"/>
      <c r="TXY63" s="133"/>
      <c r="TYD63" s="133"/>
      <c r="TYI63" s="133"/>
      <c r="TYN63" s="133"/>
      <c r="TYS63" s="133"/>
      <c r="TYX63" s="133"/>
      <c r="TZC63" s="133"/>
      <c r="TZH63" s="133"/>
      <c r="TZM63" s="133"/>
      <c r="TZR63" s="133"/>
      <c r="TZW63" s="133"/>
      <c r="UAB63" s="133"/>
      <c r="UAG63" s="133"/>
      <c r="UAL63" s="133"/>
      <c r="UAQ63" s="133"/>
      <c r="UAV63" s="133"/>
      <c r="UBA63" s="133"/>
      <c r="UBF63" s="133"/>
      <c r="UBK63" s="133"/>
      <c r="UBP63" s="133"/>
      <c r="UBU63" s="133"/>
      <c r="UBZ63" s="133"/>
      <c r="UCE63" s="133"/>
      <c r="UCJ63" s="133"/>
      <c r="UCO63" s="133"/>
      <c r="UCT63" s="133"/>
      <c r="UCY63" s="133"/>
      <c r="UDD63" s="133"/>
      <c r="UDI63" s="133"/>
      <c r="UDN63" s="133"/>
      <c r="UDS63" s="133"/>
      <c r="UDX63" s="133"/>
      <c r="UEC63" s="133"/>
      <c r="UEH63" s="133"/>
      <c r="UEM63" s="133"/>
      <c r="UER63" s="133"/>
      <c r="UEW63" s="133"/>
      <c r="UFB63" s="133"/>
      <c r="UFG63" s="133"/>
      <c r="UFL63" s="133"/>
      <c r="UFQ63" s="133"/>
      <c r="UFV63" s="133"/>
      <c r="UGA63" s="133"/>
      <c r="UGF63" s="133"/>
      <c r="UGK63" s="133"/>
      <c r="UGP63" s="133"/>
      <c r="UGU63" s="133"/>
      <c r="UGZ63" s="133"/>
      <c r="UHE63" s="133"/>
      <c r="UHJ63" s="133"/>
      <c r="UHO63" s="133"/>
      <c r="UHT63" s="133"/>
      <c r="UHY63" s="133"/>
      <c r="UID63" s="133"/>
      <c r="UII63" s="133"/>
      <c r="UIN63" s="133"/>
      <c r="UIS63" s="133"/>
      <c r="UIX63" s="133"/>
      <c r="UJC63" s="133"/>
      <c r="UJH63" s="133"/>
      <c r="UJM63" s="133"/>
      <c r="UJR63" s="133"/>
      <c r="UJW63" s="133"/>
      <c r="UKB63" s="133"/>
      <c r="UKG63" s="133"/>
      <c r="UKL63" s="133"/>
      <c r="UKQ63" s="133"/>
      <c r="UKV63" s="133"/>
      <c r="ULA63" s="133"/>
      <c r="ULF63" s="133"/>
      <c r="ULK63" s="133"/>
      <c r="ULP63" s="133"/>
      <c r="ULU63" s="133"/>
      <c r="ULZ63" s="133"/>
      <c r="UME63" s="133"/>
      <c r="UMJ63" s="133"/>
      <c r="UMO63" s="133"/>
      <c r="UMT63" s="133"/>
      <c r="UMY63" s="133"/>
      <c r="UND63" s="133"/>
      <c r="UNI63" s="133"/>
      <c r="UNN63" s="133"/>
      <c r="UNS63" s="133"/>
      <c r="UNX63" s="133"/>
      <c r="UOC63" s="133"/>
      <c r="UOH63" s="133"/>
      <c r="UOM63" s="133"/>
      <c r="UOR63" s="133"/>
      <c r="UOW63" s="133"/>
      <c r="UPB63" s="133"/>
      <c r="UPG63" s="133"/>
      <c r="UPL63" s="133"/>
      <c r="UPQ63" s="133"/>
      <c r="UPV63" s="133"/>
      <c r="UQA63" s="133"/>
      <c r="UQF63" s="133"/>
      <c r="UQK63" s="133"/>
      <c r="UQP63" s="133"/>
      <c r="UQU63" s="133"/>
      <c r="UQZ63" s="133"/>
      <c r="URE63" s="133"/>
      <c r="URJ63" s="133"/>
      <c r="URO63" s="133"/>
      <c r="URT63" s="133"/>
      <c r="URY63" s="133"/>
      <c r="USD63" s="133"/>
      <c r="USI63" s="133"/>
      <c r="USN63" s="133"/>
      <c r="USS63" s="133"/>
      <c r="USX63" s="133"/>
      <c r="UTC63" s="133"/>
      <c r="UTH63" s="133"/>
      <c r="UTM63" s="133"/>
      <c r="UTR63" s="133"/>
      <c r="UTW63" s="133"/>
      <c r="UUB63" s="133"/>
      <c r="UUG63" s="133"/>
      <c r="UUL63" s="133"/>
      <c r="UUQ63" s="133"/>
      <c r="UUV63" s="133"/>
      <c r="UVA63" s="133"/>
      <c r="UVF63" s="133"/>
      <c r="UVK63" s="133"/>
      <c r="UVP63" s="133"/>
      <c r="UVU63" s="133"/>
      <c r="UVZ63" s="133"/>
      <c r="UWE63" s="133"/>
      <c r="UWJ63" s="133"/>
      <c r="UWO63" s="133"/>
      <c r="UWT63" s="133"/>
      <c r="UWY63" s="133"/>
      <c r="UXD63" s="133"/>
      <c r="UXI63" s="133"/>
      <c r="UXN63" s="133"/>
      <c r="UXS63" s="133"/>
      <c r="UXX63" s="133"/>
      <c r="UYC63" s="133"/>
      <c r="UYH63" s="133"/>
      <c r="UYM63" s="133"/>
      <c r="UYR63" s="133"/>
      <c r="UYW63" s="133"/>
      <c r="UZB63" s="133"/>
      <c r="UZG63" s="133"/>
      <c r="UZL63" s="133"/>
      <c r="UZQ63" s="133"/>
      <c r="UZV63" s="133"/>
      <c r="VAA63" s="133"/>
      <c r="VAF63" s="133"/>
      <c r="VAK63" s="133"/>
      <c r="VAP63" s="133"/>
      <c r="VAU63" s="133"/>
      <c r="VAZ63" s="133"/>
      <c r="VBE63" s="133"/>
      <c r="VBJ63" s="133"/>
      <c r="VBO63" s="133"/>
      <c r="VBT63" s="133"/>
      <c r="VBY63" s="133"/>
      <c r="VCD63" s="133"/>
      <c r="VCI63" s="133"/>
      <c r="VCN63" s="133"/>
      <c r="VCS63" s="133"/>
      <c r="VCX63" s="133"/>
      <c r="VDC63" s="133"/>
      <c r="VDH63" s="133"/>
      <c r="VDM63" s="133"/>
      <c r="VDR63" s="133"/>
      <c r="VDW63" s="133"/>
      <c r="VEB63" s="133"/>
      <c r="VEG63" s="133"/>
      <c r="VEL63" s="133"/>
      <c r="VEQ63" s="133"/>
      <c r="VEV63" s="133"/>
      <c r="VFA63" s="133"/>
      <c r="VFF63" s="133"/>
      <c r="VFK63" s="133"/>
      <c r="VFP63" s="133"/>
      <c r="VFU63" s="133"/>
      <c r="VFZ63" s="133"/>
      <c r="VGE63" s="133"/>
      <c r="VGJ63" s="133"/>
      <c r="VGO63" s="133"/>
      <c r="VGT63" s="133"/>
      <c r="VGY63" s="133"/>
      <c r="VHD63" s="133"/>
      <c r="VHI63" s="133"/>
      <c r="VHN63" s="133"/>
      <c r="VHS63" s="133"/>
      <c r="VHX63" s="133"/>
      <c r="VIC63" s="133"/>
      <c r="VIH63" s="133"/>
      <c r="VIM63" s="133"/>
      <c r="VIR63" s="133"/>
      <c r="VIW63" s="133"/>
      <c r="VJB63" s="133"/>
      <c r="VJG63" s="133"/>
      <c r="VJL63" s="133"/>
      <c r="VJQ63" s="133"/>
      <c r="VJV63" s="133"/>
      <c r="VKA63" s="133"/>
      <c r="VKF63" s="133"/>
      <c r="VKK63" s="133"/>
      <c r="VKP63" s="133"/>
      <c r="VKU63" s="133"/>
      <c r="VKZ63" s="133"/>
      <c r="VLE63" s="133"/>
      <c r="VLJ63" s="133"/>
      <c r="VLO63" s="133"/>
      <c r="VLT63" s="133"/>
      <c r="VLY63" s="133"/>
      <c r="VMD63" s="133"/>
      <c r="VMI63" s="133"/>
      <c r="VMN63" s="133"/>
      <c r="VMS63" s="133"/>
      <c r="VMX63" s="133"/>
      <c r="VNC63" s="133"/>
      <c r="VNH63" s="133"/>
      <c r="VNM63" s="133"/>
      <c r="VNR63" s="133"/>
      <c r="VNW63" s="133"/>
      <c r="VOB63" s="133"/>
      <c r="VOG63" s="133"/>
      <c r="VOL63" s="133"/>
      <c r="VOQ63" s="133"/>
      <c r="VOV63" s="133"/>
      <c r="VPA63" s="133"/>
      <c r="VPF63" s="133"/>
      <c r="VPK63" s="133"/>
      <c r="VPP63" s="133"/>
      <c r="VPU63" s="133"/>
      <c r="VPZ63" s="133"/>
      <c r="VQE63" s="133"/>
      <c r="VQJ63" s="133"/>
      <c r="VQO63" s="133"/>
      <c r="VQT63" s="133"/>
      <c r="VQY63" s="133"/>
      <c r="VRD63" s="133"/>
      <c r="VRI63" s="133"/>
      <c r="VRN63" s="133"/>
      <c r="VRS63" s="133"/>
      <c r="VRX63" s="133"/>
      <c r="VSC63" s="133"/>
      <c r="VSH63" s="133"/>
      <c r="VSM63" s="133"/>
      <c r="VSR63" s="133"/>
      <c r="VSW63" s="133"/>
      <c r="VTB63" s="133"/>
      <c r="VTG63" s="133"/>
      <c r="VTL63" s="133"/>
      <c r="VTQ63" s="133"/>
      <c r="VTV63" s="133"/>
      <c r="VUA63" s="133"/>
      <c r="VUF63" s="133"/>
      <c r="VUK63" s="133"/>
      <c r="VUP63" s="133"/>
      <c r="VUU63" s="133"/>
      <c r="VUZ63" s="133"/>
      <c r="VVE63" s="133"/>
      <c r="VVJ63" s="133"/>
      <c r="VVO63" s="133"/>
      <c r="VVT63" s="133"/>
      <c r="VVY63" s="133"/>
      <c r="VWD63" s="133"/>
      <c r="VWI63" s="133"/>
      <c r="VWN63" s="133"/>
      <c r="VWS63" s="133"/>
      <c r="VWX63" s="133"/>
      <c r="VXC63" s="133"/>
      <c r="VXH63" s="133"/>
      <c r="VXM63" s="133"/>
      <c r="VXR63" s="133"/>
      <c r="VXW63" s="133"/>
      <c r="VYB63" s="133"/>
      <c r="VYG63" s="133"/>
      <c r="VYL63" s="133"/>
      <c r="VYQ63" s="133"/>
      <c r="VYV63" s="133"/>
      <c r="VZA63" s="133"/>
      <c r="VZF63" s="133"/>
      <c r="VZK63" s="133"/>
      <c r="VZP63" s="133"/>
      <c r="VZU63" s="133"/>
      <c r="VZZ63" s="133"/>
      <c r="WAE63" s="133"/>
      <c r="WAJ63" s="133"/>
      <c r="WAO63" s="133"/>
      <c r="WAT63" s="133"/>
      <c r="WAY63" s="133"/>
      <c r="WBD63" s="133"/>
      <c r="WBI63" s="133"/>
      <c r="WBN63" s="133"/>
      <c r="WBS63" s="133"/>
      <c r="WBX63" s="133"/>
      <c r="WCC63" s="133"/>
      <c r="WCH63" s="133"/>
      <c r="WCM63" s="133"/>
      <c r="WCR63" s="133"/>
      <c r="WCW63" s="133"/>
      <c r="WDB63" s="133"/>
      <c r="WDG63" s="133"/>
      <c r="WDL63" s="133"/>
      <c r="WDQ63" s="133"/>
      <c r="WDV63" s="133"/>
      <c r="WEA63" s="133"/>
      <c r="WEF63" s="133"/>
      <c r="WEK63" s="133"/>
      <c r="WEP63" s="133"/>
      <c r="WEU63" s="133"/>
      <c r="WEZ63" s="133"/>
      <c r="WFE63" s="133"/>
      <c r="WFJ63" s="133"/>
      <c r="WFO63" s="133"/>
      <c r="WFT63" s="133"/>
      <c r="WFY63" s="133"/>
      <c r="WGD63" s="133"/>
      <c r="WGI63" s="133"/>
      <c r="WGN63" s="133"/>
      <c r="WGS63" s="133"/>
      <c r="WGX63" s="133"/>
      <c r="WHC63" s="133"/>
      <c r="WHH63" s="133"/>
      <c r="WHM63" s="133"/>
      <c r="WHR63" s="133"/>
      <c r="WHW63" s="133"/>
      <c r="WIB63" s="133"/>
      <c r="WIG63" s="133"/>
      <c r="WIL63" s="133"/>
      <c r="WIQ63" s="133"/>
      <c r="WIV63" s="133"/>
      <c r="WJA63" s="133"/>
      <c r="WJF63" s="133"/>
      <c r="WJK63" s="133"/>
      <c r="WJP63" s="133"/>
      <c r="WJU63" s="133"/>
      <c r="WJZ63" s="133"/>
      <c r="WKE63" s="133"/>
      <c r="WKJ63" s="133"/>
      <c r="WKO63" s="133"/>
      <c r="WKT63" s="133"/>
      <c r="WKY63" s="133"/>
      <c r="WLD63" s="133"/>
      <c r="WLI63" s="133"/>
      <c r="WLN63" s="133"/>
      <c r="WLS63" s="133"/>
      <c r="WLX63" s="133"/>
      <c r="WMC63" s="133"/>
      <c r="WMH63" s="133"/>
      <c r="WMM63" s="133"/>
      <c r="WMR63" s="133"/>
      <c r="WMW63" s="133"/>
      <c r="WNB63" s="133"/>
      <c r="WNG63" s="133"/>
      <c r="WNL63" s="133"/>
      <c r="WNQ63" s="133"/>
      <c r="WNV63" s="133"/>
      <c r="WOA63" s="133"/>
      <c r="WOF63" s="133"/>
      <c r="WOK63" s="133"/>
      <c r="WOP63" s="133"/>
      <c r="WOU63" s="133"/>
      <c r="WOZ63" s="133"/>
      <c r="WPE63" s="133"/>
      <c r="WPJ63" s="133"/>
      <c r="WPO63" s="133"/>
      <c r="WPT63" s="133"/>
      <c r="WPY63" s="133"/>
      <c r="WQD63" s="133"/>
      <c r="WQI63" s="133"/>
      <c r="WQN63" s="133"/>
      <c r="WQS63" s="133"/>
      <c r="WQX63" s="133"/>
      <c r="WRC63" s="133"/>
      <c r="WRH63" s="133"/>
      <c r="WRM63" s="133"/>
      <c r="WRR63" s="133"/>
      <c r="WRW63" s="133"/>
      <c r="WSB63" s="133"/>
      <c r="WSG63" s="133"/>
      <c r="WSL63" s="133"/>
      <c r="WSQ63" s="133"/>
      <c r="WSV63" s="133"/>
      <c r="WTA63" s="133"/>
      <c r="WTF63" s="133"/>
      <c r="WTK63" s="133"/>
      <c r="WTP63" s="133"/>
      <c r="WTU63" s="133"/>
      <c r="WTZ63" s="133"/>
      <c r="WUE63" s="133"/>
      <c r="WUJ63" s="133"/>
      <c r="WUO63" s="133"/>
      <c r="WUT63" s="133"/>
      <c r="WUY63" s="133"/>
      <c r="WVD63" s="133"/>
      <c r="WVI63" s="133"/>
      <c r="WVN63" s="133"/>
      <c r="WVS63" s="133"/>
      <c r="WVX63" s="133"/>
      <c r="WWC63" s="133"/>
      <c r="WWH63" s="133"/>
      <c r="WWM63" s="133"/>
      <c r="WWR63" s="133"/>
      <c r="WWW63" s="133"/>
      <c r="WXB63" s="133"/>
      <c r="WXG63" s="133"/>
      <c r="WXL63" s="133"/>
      <c r="WXQ63" s="133"/>
      <c r="WXV63" s="133"/>
      <c r="WYA63" s="133"/>
      <c r="WYF63" s="133"/>
      <c r="WYK63" s="133"/>
      <c r="WYP63" s="133"/>
      <c r="WYU63" s="133"/>
      <c r="WYZ63" s="133"/>
      <c r="WZE63" s="133"/>
      <c r="WZJ63" s="133"/>
      <c r="WZO63" s="133"/>
      <c r="WZT63" s="133"/>
      <c r="WZY63" s="133"/>
      <c r="XAD63" s="133"/>
      <c r="XAI63" s="133"/>
      <c r="XAN63" s="133"/>
      <c r="XAS63" s="133"/>
      <c r="XAX63" s="133"/>
      <c r="XBC63" s="133"/>
      <c r="XBH63" s="133"/>
      <c r="XBM63" s="133"/>
      <c r="XBR63" s="133"/>
      <c r="XBW63" s="133"/>
      <c r="XCB63" s="133"/>
      <c r="XCG63" s="133"/>
      <c r="XCL63" s="133"/>
      <c r="XCQ63" s="133"/>
      <c r="XCV63" s="133"/>
      <c r="XDA63" s="133"/>
      <c r="XDF63" s="133"/>
      <c r="XDK63" s="133"/>
      <c r="XDP63" s="133"/>
      <c r="XDU63" s="133"/>
      <c r="XDZ63" s="133"/>
      <c r="XEE63" s="133"/>
      <c r="XEJ63" s="133"/>
      <c r="XEO63" s="133"/>
      <c r="XET63" s="133"/>
      <c r="XEY63" s="133"/>
      <c r="XFD63" s="133"/>
    </row>
    <row r="64" spans="1:1024 1029:2044 2049:3069 3074:4094 4099:5119 5124:6144 6149:7164 7169:8189 8194:9214 9219:10239 10244:11264 11269:12284 12289:13309 13314:14334 14339:15359 15364:16384">
      <c r="A64" s="132" t="s">
        <v>826</v>
      </c>
      <c r="B64" s="132" t="s">
        <v>1500</v>
      </c>
      <c r="C64" s="132" t="s">
        <v>1507</v>
      </c>
      <c r="D64" s="133">
        <v>28401.91</v>
      </c>
      <c r="E64" s="132" t="s">
        <v>822</v>
      </c>
      <c r="I64" s="133"/>
      <c r="N64" s="133"/>
      <c r="S64" s="133"/>
      <c r="X64" s="133"/>
      <c r="AC64" s="133"/>
      <c r="AH64" s="133"/>
      <c r="AM64" s="133"/>
      <c r="AR64" s="133"/>
      <c r="AW64" s="133"/>
      <c r="BB64" s="133"/>
      <c r="BG64" s="133"/>
      <c r="BL64" s="133"/>
      <c r="BQ64" s="133"/>
      <c r="BV64" s="133"/>
      <c r="CA64" s="133"/>
      <c r="CF64" s="133"/>
      <c r="CK64" s="133"/>
      <c r="CP64" s="133"/>
      <c r="CU64" s="133"/>
      <c r="CZ64" s="133"/>
      <c r="DE64" s="133"/>
      <c r="DJ64" s="133"/>
      <c r="DO64" s="133"/>
      <c r="DT64" s="133"/>
      <c r="DY64" s="133"/>
      <c r="ED64" s="133"/>
      <c r="EI64" s="133"/>
      <c r="EN64" s="133"/>
      <c r="ES64" s="133"/>
      <c r="EX64" s="133"/>
      <c r="FC64" s="133"/>
      <c r="FH64" s="133"/>
      <c r="FM64" s="133"/>
      <c r="FR64" s="133"/>
      <c r="FW64" s="133"/>
      <c r="GB64" s="133"/>
      <c r="GG64" s="133"/>
      <c r="GL64" s="133"/>
      <c r="GQ64" s="133"/>
      <c r="GV64" s="133"/>
      <c r="HA64" s="133"/>
      <c r="HF64" s="133"/>
      <c r="HK64" s="133"/>
      <c r="HP64" s="133"/>
      <c r="HU64" s="133"/>
      <c r="HZ64" s="133"/>
      <c r="IE64" s="133"/>
      <c r="IJ64" s="133"/>
      <c r="IO64" s="133"/>
      <c r="IT64" s="133"/>
      <c r="IY64" s="133"/>
      <c r="JD64" s="133"/>
      <c r="JI64" s="133"/>
      <c r="JN64" s="133"/>
      <c r="JS64" s="133"/>
      <c r="JX64" s="133"/>
      <c r="KC64" s="133"/>
      <c r="KH64" s="133"/>
      <c r="KM64" s="133"/>
      <c r="KR64" s="133"/>
      <c r="KW64" s="133"/>
      <c r="LB64" s="133"/>
      <c r="LG64" s="133"/>
      <c r="LL64" s="133"/>
      <c r="LQ64" s="133"/>
      <c r="LV64" s="133"/>
      <c r="MA64" s="133"/>
      <c r="MF64" s="133"/>
      <c r="MK64" s="133"/>
      <c r="MP64" s="133"/>
      <c r="MU64" s="133"/>
      <c r="MZ64" s="133"/>
      <c r="NE64" s="133"/>
      <c r="NJ64" s="133"/>
      <c r="NO64" s="133"/>
      <c r="NT64" s="133"/>
      <c r="NY64" s="133"/>
      <c r="OD64" s="133"/>
      <c r="OI64" s="133"/>
      <c r="ON64" s="133"/>
      <c r="OS64" s="133"/>
      <c r="OX64" s="133"/>
      <c r="PC64" s="133"/>
      <c r="PH64" s="133"/>
      <c r="PM64" s="133"/>
      <c r="PR64" s="133"/>
      <c r="PW64" s="133"/>
      <c r="QB64" s="133"/>
      <c r="QG64" s="133"/>
      <c r="QL64" s="133"/>
      <c r="QQ64" s="133"/>
      <c r="QV64" s="133"/>
      <c r="RA64" s="133"/>
      <c r="RF64" s="133"/>
      <c r="RK64" s="133"/>
      <c r="RP64" s="133"/>
      <c r="RU64" s="133"/>
      <c r="RZ64" s="133"/>
      <c r="SE64" s="133"/>
      <c r="SJ64" s="133"/>
      <c r="SO64" s="133"/>
      <c r="ST64" s="133"/>
      <c r="SY64" s="133"/>
      <c r="TD64" s="133"/>
      <c r="TI64" s="133"/>
      <c r="TN64" s="133"/>
      <c r="TS64" s="133"/>
      <c r="TX64" s="133"/>
      <c r="UC64" s="133"/>
      <c r="UH64" s="133"/>
      <c r="UM64" s="133"/>
      <c r="UR64" s="133"/>
      <c r="UW64" s="133"/>
      <c r="VB64" s="133"/>
      <c r="VG64" s="133"/>
      <c r="VL64" s="133"/>
      <c r="VQ64" s="133"/>
      <c r="VV64" s="133"/>
      <c r="WA64" s="133"/>
      <c r="WF64" s="133"/>
      <c r="WK64" s="133"/>
      <c r="WP64" s="133"/>
      <c r="WU64" s="133"/>
      <c r="WZ64" s="133"/>
      <c r="XE64" s="133"/>
      <c r="XJ64" s="133"/>
      <c r="XO64" s="133"/>
      <c r="XT64" s="133"/>
      <c r="XY64" s="133"/>
      <c r="YD64" s="133"/>
      <c r="YI64" s="133"/>
      <c r="YN64" s="133"/>
      <c r="YS64" s="133"/>
      <c r="YX64" s="133"/>
      <c r="ZC64" s="133"/>
      <c r="ZH64" s="133"/>
      <c r="ZM64" s="133"/>
      <c r="ZR64" s="133"/>
      <c r="ZW64" s="133"/>
      <c r="AAB64" s="133"/>
      <c r="AAG64" s="133"/>
      <c r="AAL64" s="133"/>
      <c r="AAQ64" s="133"/>
      <c r="AAV64" s="133"/>
      <c r="ABA64" s="133"/>
      <c r="ABF64" s="133"/>
      <c r="ABK64" s="133"/>
      <c r="ABP64" s="133"/>
      <c r="ABU64" s="133"/>
      <c r="ABZ64" s="133"/>
      <c r="ACE64" s="133"/>
      <c r="ACJ64" s="133"/>
      <c r="ACO64" s="133"/>
      <c r="ACT64" s="133"/>
      <c r="ACY64" s="133"/>
      <c r="ADD64" s="133"/>
      <c r="ADI64" s="133"/>
      <c r="ADN64" s="133"/>
      <c r="ADS64" s="133"/>
      <c r="ADX64" s="133"/>
      <c r="AEC64" s="133"/>
      <c r="AEH64" s="133"/>
      <c r="AEM64" s="133"/>
      <c r="AER64" s="133"/>
      <c r="AEW64" s="133"/>
      <c r="AFB64" s="133"/>
      <c r="AFG64" s="133"/>
      <c r="AFL64" s="133"/>
      <c r="AFQ64" s="133"/>
      <c r="AFV64" s="133"/>
      <c r="AGA64" s="133"/>
      <c r="AGF64" s="133"/>
      <c r="AGK64" s="133"/>
      <c r="AGP64" s="133"/>
      <c r="AGU64" s="133"/>
      <c r="AGZ64" s="133"/>
      <c r="AHE64" s="133"/>
      <c r="AHJ64" s="133"/>
      <c r="AHO64" s="133"/>
      <c r="AHT64" s="133"/>
      <c r="AHY64" s="133"/>
      <c r="AID64" s="133"/>
      <c r="AII64" s="133"/>
      <c r="AIN64" s="133"/>
      <c r="AIS64" s="133"/>
      <c r="AIX64" s="133"/>
      <c r="AJC64" s="133"/>
      <c r="AJH64" s="133"/>
      <c r="AJM64" s="133"/>
      <c r="AJR64" s="133"/>
      <c r="AJW64" s="133"/>
      <c r="AKB64" s="133"/>
      <c r="AKG64" s="133"/>
      <c r="AKL64" s="133"/>
      <c r="AKQ64" s="133"/>
      <c r="AKV64" s="133"/>
      <c r="ALA64" s="133"/>
      <c r="ALF64" s="133"/>
      <c r="ALK64" s="133"/>
      <c r="ALP64" s="133"/>
      <c r="ALU64" s="133"/>
      <c r="ALZ64" s="133"/>
      <c r="AME64" s="133"/>
      <c r="AMJ64" s="133"/>
      <c r="AMO64" s="133"/>
      <c r="AMT64" s="133"/>
      <c r="AMY64" s="133"/>
      <c r="AND64" s="133"/>
      <c r="ANI64" s="133"/>
      <c r="ANN64" s="133"/>
      <c r="ANS64" s="133"/>
      <c r="ANX64" s="133"/>
      <c r="AOC64" s="133"/>
      <c r="AOH64" s="133"/>
      <c r="AOM64" s="133"/>
      <c r="AOR64" s="133"/>
      <c r="AOW64" s="133"/>
      <c r="APB64" s="133"/>
      <c r="APG64" s="133"/>
      <c r="APL64" s="133"/>
      <c r="APQ64" s="133"/>
      <c r="APV64" s="133"/>
      <c r="AQA64" s="133"/>
      <c r="AQF64" s="133"/>
      <c r="AQK64" s="133"/>
      <c r="AQP64" s="133"/>
      <c r="AQU64" s="133"/>
      <c r="AQZ64" s="133"/>
      <c r="ARE64" s="133"/>
      <c r="ARJ64" s="133"/>
      <c r="ARO64" s="133"/>
      <c r="ART64" s="133"/>
      <c r="ARY64" s="133"/>
      <c r="ASD64" s="133"/>
      <c r="ASI64" s="133"/>
      <c r="ASN64" s="133"/>
      <c r="ASS64" s="133"/>
      <c r="ASX64" s="133"/>
      <c r="ATC64" s="133"/>
      <c r="ATH64" s="133"/>
      <c r="ATM64" s="133"/>
      <c r="ATR64" s="133"/>
      <c r="ATW64" s="133"/>
      <c r="AUB64" s="133"/>
      <c r="AUG64" s="133"/>
      <c r="AUL64" s="133"/>
      <c r="AUQ64" s="133"/>
      <c r="AUV64" s="133"/>
      <c r="AVA64" s="133"/>
      <c r="AVF64" s="133"/>
      <c r="AVK64" s="133"/>
      <c r="AVP64" s="133"/>
      <c r="AVU64" s="133"/>
      <c r="AVZ64" s="133"/>
      <c r="AWE64" s="133"/>
      <c r="AWJ64" s="133"/>
      <c r="AWO64" s="133"/>
      <c r="AWT64" s="133"/>
      <c r="AWY64" s="133"/>
      <c r="AXD64" s="133"/>
      <c r="AXI64" s="133"/>
      <c r="AXN64" s="133"/>
      <c r="AXS64" s="133"/>
      <c r="AXX64" s="133"/>
      <c r="AYC64" s="133"/>
      <c r="AYH64" s="133"/>
      <c r="AYM64" s="133"/>
      <c r="AYR64" s="133"/>
      <c r="AYW64" s="133"/>
      <c r="AZB64" s="133"/>
      <c r="AZG64" s="133"/>
      <c r="AZL64" s="133"/>
      <c r="AZQ64" s="133"/>
      <c r="AZV64" s="133"/>
      <c r="BAA64" s="133"/>
      <c r="BAF64" s="133"/>
      <c r="BAK64" s="133"/>
      <c r="BAP64" s="133"/>
      <c r="BAU64" s="133"/>
      <c r="BAZ64" s="133"/>
      <c r="BBE64" s="133"/>
      <c r="BBJ64" s="133"/>
      <c r="BBO64" s="133"/>
      <c r="BBT64" s="133"/>
      <c r="BBY64" s="133"/>
      <c r="BCD64" s="133"/>
      <c r="BCI64" s="133"/>
      <c r="BCN64" s="133"/>
      <c r="BCS64" s="133"/>
      <c r="BCX64" s="133"/>
      <c r="BDC64" s="133"/>
      <c r="BDH64" s="133"/>
      <c r="BDM64" s="133"/>
      <c r="BDR64" s="133"/>
      <c r="BDW64" s="133"/>
      <c r="BEB64" s="133"/>
      <c r="BEG64" s="133"/>
      <c r="BEL64" s="133"/>
      <c r="BEQ64" s="133"/>
      <c r="BEV64" s="133"/>
      <c r="BFA64" s="133"/>
      <c r="BFF64" s="133"/>
      <c r="BFK64" s="133"/>
      <c r="BFP64" s="133"/>
      <c r="BFU64" s="133"/>
      <c r="BFZ64" s="133"/>
      <c r="BGE64" s="133"/>
      <c r="BGJ64" s="133"/>
      <c r="BGO64" s="133"/>
      <c r="BGT64" s="133"/>
      <c r="BGY64" s="133"/>
      <c r="BHD64" s="133"/>
      <c r="BHI64" s="133"/>
      <c r="BHN64" s="133"/>
      <c r="BHS64" s="133"/>
      <c r="BHX64" s="133"/>
      <c r="BIC64" s="133"/>
      <c r="BIH64" s="133"/>
      <c r="BIM64" s="133"/>
      <c r="BIR64" s="133"/>
      <c r="BIW64" s="133"/>
      <c r="BJB64" s="133"/>
      <c r="BJG64" s="133"/>
      <c r="BJL64" s="133"/>
      <c r="BJQ64" s="133"/>
      <c r="BJV64" s="133"/>
      <c r="BKA64" s="133"/>
      <c r="BKF64" s="133"/>
      <c r="BKK64" s="133"/>
      <c r="BKP64" s="133"/>
      <c r="BKU64" s="133"/>
      <c r="BKZ64" s="133"/>
      <c r="BLE64" s="133"/>
      <c r="BLJ64" s="133"/>
      <c r="BLO64" s="133"/>
      <c r="BLT64" s="133"/>
      <c r="BLY64" s="133"/>
      <c r="BMD64" s="133"/>
      <c r="BMI64" s="133"/>
      <c r="BMN64" s="133"/>
      <c r="BMS64" s="133"/>
      <c r="BMX64" s="133"/>
      <c r="BNC64" s="133"/>
      <c r="BNH64" s="133"/>
      <c r="BNM64" s="133"/>
      <c r="BNR64" s="133"/>
      <c r="BNW64" s="133"/>
      <c r="BOB64" s="133"/>
      <c r="BOG64" s="133"/>
      <c r="BOL64" s="133"/>
      <c r="BOQ64" s="133"/>
      <c r="BOV64" s="133"/>
      <c r="BPA64" s="133"/>
      <c r="BPF64" s="133"/>
      <c r="BPK64" s="133"/>
      <c r="BPP64" s="133"/>
      <c r="BPU64" s="133"/>
      <c r="BPZ64" s="133"/>
      <c r="BQE64" s="133"/>
      <c r="BQJ64" s="133"/>
      <c r="BQO64" s="133"/>
      <c r="BQT64" s="133"/>
      <c r="BQY64" s="133"/>
      <c r="BRD64" s="133"/>
      <c r="BRI64" s="133"/>
      <c r="BRN64" s="133"/>
      <c r="BRS64" s="133"/>
      <c r="BRX64" s="133"/>
      <c r="BSC64" s="133"/>
      <c r="BSH64" s="133"/>
      <c r="BSM64" s="133"/>
      <c r="BSR64" s="133"/>
      <c r="BSW64" s="133"/>
      <c r="BTB64" s="133"/>
      <c r="BTG64" s="133"/>
      <c r="BTL64" s="133"/>
      <c r="BTQ64" s="133"/>
      <c r="BTV64" s="133"/>
      <c r="BUA64" s="133"/>
      <c r="BUF64" s="133"/>
      <c r="BUK64" s="133"/>
      <c r="BUP64" s="133"/>
      <c r="BUU64" s="133"/>
      <c r="BUZ64" s="133"/>
      <c r="BVE64" s="133"/>
      <c r="BVJ64" s="133"/>
      <c r="BVO64" s="133"/>
      <c r="BVT64" s="133"/>
      <c r="BVY64" s="133"/>
      <c r="BWD64" s="133"/>
      <c r="BWI64" s="133"/>
      <c r="BWN64" s="133"/>
      <c r="BWS64" s="133"/>
      <c r="BWX64" s="133"/>
      <c r="BXC64" s="133"/>
      <c r="BXH64" s="133"/>
      <c r="BXM64" s="133"/>
      <c r="BXR64" s="133"/>
      <c r="BXW64" s="133"/>
      <c r="BYB64" s="133"/>
      <c r="BYG64" s="133"/>
      <c r="BYL64" s="133"/>
      <c r="BYQ64" s="133"/>
      <c r="BYV64" s="133"/>
      <c r="BZA64" s="133"/>
      <c r="BZF64" s="133"/>
      <c r="BZK64" s="133"/>
      <c r="BZP64" s="133"/>
      <c r="BZU64" s="133"/>
      <c r="BZZ64" s="133"/>
      <c r="CAE64" s="133"/>
      <c r="CAJ64" s="133"/>
      <c r="CAO64" s="133"/>
      <c r="CAT64" s="133"/>
      <c r="CAY64" s="133"/>
      <c r="CBD64" s="133"/>
      <c r="CBI64" s="133"/>
      <c r="CBN64" s="133"/>
      <c r="CBS64" s="133"/>
      <c r="CBX64" s="133"/>
      <c r="CCC64" s="133"/>
      <c r="CCH64" s="133"/>
      <c r="CCM64" s="133"/>
      <c r="CCR64" s="133"/>
      <c r="CCW64" s="133"/>
      <c r="CDB64" s="133"/>
      <c r="CDG64" s="133"/>
      <c r="CDL64" s="133"/>
      <c r="CDQ64" s="133"/>
      <c r="CDV64" s="133"/>
      <c r="CEA64" s="133"/>
      <c r="CEF64" s="133"/>
      <c r="CEK64" s="133"/>
      <c r="CEP64" s="133"/>
      <c r="CEU64" s="133"/>
      <c r="CEZ64" s="133"/>
      <c r="CFE64" s="133"/>
      <c r="CFJ64" s="133"/>
      <c r="CFO64" s="133"/>
      <c r="CFT64" s="133"/>
      <c r="CFY64" s="133"/>
      <c r="CGD64" s="133"/>
      <c r="CGI64" s="133"/>
      <c r="CGN64" s="133"/>
      <c r="CGS64" s="133"/>
      <c r="CGX64" s="133"/>
      <c r="CHC64" s="133"/>
      <c r="CHH64" s="133"/>
      <c r="CHM64" s="133"/>
      <c r="CHR64" s="133"/>
      <c r="CHW64" s="133"/>
      <c r="CIB64" s="133"/>
      <c r="CIG64" s="133"/>
      <c r="CIL64" s="133"/>
      <c r="CIQ64" s="133"/>
      <c r="CIV64" s="133"/>
      <c r="CJA64" s="133"/>
      <c r="CJF64" s="133"/>
      <c r="CJK64" s="133"/>
      <c r="CJP64" s="133"/>
      <c r="CJU64" s="133"/>
      <c r="CJZ64" s="133"/>
      <c r="CKE64" s="133"/>
      <c r="CKJ64" s="133"/>
      <c r="CKO64" s="133"/>
      <c r="CKT64" s="133"/>
      <c r="CKY64" s="133"/>
      <c r="CLD64" s="133"/>
      <c r="CLI64" s="133"/>
      <c r="CLN64" s="133"/>
      <c r="CLS64" s="133"/>
      <c r="CLX64" s="133"/>
      <c r="CMC64" s="133"/>
      <c r="CMH64" s="133"/>
      <c r="CMM64" s="133"/>
      <c r="CMR64" s="133"/>
      <c r="CMW64" s="133"/>
      <c r="CNB64" s="133"/>
      <c r="CNG64" s="133"/>
      <c r="CNL64" s="133"/>
      <c r="CNQ64" s="133"/>
      <c r="CNV64" s="133"/>
      <c r="COA64" s="133"/>
      <c r="COF64" s="133"/>
      <c r="COK64" s="133"/>
      <c r="COP64" s="133"/>
      <c r="COU64" s="133"/>
      <c r="COZ64" s="133"/>
      <c r="CPE64" s="133"/>
      <c r="CPJ64" s="133"/>
      <c r="CPO64" s="133"/>
      <c r="CPT64" s="133"/>
      <c r="CPY64" s="133"/>
      <c r="CQD64" s="133"/>
      <c r="CQI64" s="133"/>
      <c r="CQN64" s="133"/>
      <c r="CQS64" s="133"/>
      <c r="CQX64" s="133"/>
      <c r="CRC64" s="133"/>
      <c r="CRH64" s="133"/>
      <c r="CRM64" s="133"/>
      <c r="CRR64" s="133"/>
      <c r="CRW64" s="133"/>
      <c r="CSB64" s="133"/>
      <c r="CSG64" s="133"/>
      <c r="CSL64" s="133"/>
      <c r="CSQ64" s="133"/>
      <c r="CSV64" s="133"/>
      <c r="CTA64" s="133"/>
      <c r="CTF64" s="133"/>
      <c r="CTK64" s="133"/>
      <c r="CTP64" s="133"/>
      <c r="CTU64" s="133"/>
      <c r="CTZ64" s="133"/>
      <c r="CUE64" s="133"/>
      <c r="CUJ64" s="133"/>
      <c r="CUO64" s="133"/>
      <c r="CUT64" s="133"/>
      <c r="CUY64" s="133"/>
      <c r="CVD64" s="133"/>
      <c r="CVI64" s="133"/>
      <c r="CVN64" s="133"/>
      <c r="CVS64" s="133"/>
      <c r="CVX64" s="133"/>
      <c r="CWC64" s="133"/>
      <c r="CWH64" s="133"/>
      <c r="CWM64" s="133"/>
      <c r="CWR64" s="133"/>
      <c r="CWW64" s="133"/>
      <c r="CXB64" s="133"/>
      <c r="CXG64" s="133"/>
      <c r="CXL64" s="133"/>
      <c r="CXQ64" s="133"/>
      <c r="CXV64" s="133"/>
      <c r="CYA64" s="133"/>
      <c r="CYF64" s="133"/>
      <c r="CYK64" s="133"/>
      <c r="CYP64" s="133"/>
      <c r="CYU64" s="133"/>
      <c r="CYZ64" s="133"/>
      <c r="CZE64" s="133"/>
      <c r="CZJ64" s="133"/>
      <c r="CZO64" s="133"/>
      <c r="CZT64" s="133"/>
      <c r="CZY64" s="133"/>
      <c r="DAD64" s="133"/>
      <c r="DAI64" s="133"/>
      <c r="DAN64" s="133"/>
      <c r="DAS64" s="133"/>
      <c r="DAX64" s="133"/>
      <c r="DBC64" s="133"/>
      <c r="DBH64" s="133"/>
      <c r="DBM64" s="133"/>
      <c r="DBR64" s="133"/>
      <c r="DBW64" s="133"/>
      <c r="DCB64" s="133"/>
      <c r="DCG64" s="133"/>
      <c r="DCL64" s="133"/>
      <c r="DCQ64" s="133"/>
      <c r="DCV64" s="133"/>
      <c r="DDA64" s="133"/>
      <c r="DDF64" s="133"/>
      <c r="DDK64" s="133"/>
      <c r="DDP64" s="133"/>
      <c r="DDU64" s="133"/>
      <c r="DDZ64" s="133"/>
      <c r="DEE64" s="133"/>
      <c r="DEJ64" s="133"/>
      <c r="DEO64" s="133"/>
      <c r="DET64" s="133"/>
      <c r="DEY64" s="133"/>
      <c r="DFD64" s="133"/>
      <c r="DFI64" s="133"/>
      <c r="DFN64" s="133"/>
      <c r="DFS64" s="133"/>
      <c r="DFX64" s="133"/>
      <c r="DGC64" s="133"/>
      <c r="DGH64" s="133"/>
      <c r="DGM64" s="133"/>
      <c r="DGR64" s="133"/>
      <c r="DGW64" s="133"/>
      <c r="DHB64" s="133"/>
      <c r="DHG64" s="133"/>
      <c r="DHL64" s="133"/>
      <c r="DHQ64" s="133"/>
      <c r="DHV64" s="133"/>
      <c r="DIA64" s="133"/>
      <c r="DIF64" s="133"/>
      <c r="DIK64" s="133"/>
      <c r="DIP64" s="133"/>
      <c r="DIU64" s="133"/>
      <c r="DIZ64" s="133"/>
      <c r="DJE64" s="133"/>
      <c r="DJJ64" s="133"/>
      <c r="DJO64" s="133"/>
      <c r="DJT64" s="133"/>
      <c r="DJY64" s="133"/>
      <c r="DKD64" s="133"/>
      <c r="DKI64" s="133"/>
      <c r="DKN64" s="133"/>
      <c r="DKS64" s="133"/>
      <c r="DKX64" s="133"/>
      <c r="DLC64" s="133"/>
      <c r="DLH64" s="133"/>
      <c r="DLM64" s="133"/>
      <c r="DLR64" s="133"/>
      <c r="DLW64" s="133"/>
      <c r="DMB64" s="133"/>
      <c r="DMG64" s="133"/>
      <c r="DML64" s="133"/>
      <c r="DMQ64" s="133"/>
      <c r="DMV64" s="133"/>
      <c r="DNA64" s="133"/>
      <c r="DNF64" s="133"/>
      <c r="DNK64" s="133"/>
      <c r="DNP64" s="133"/>
      <c r="DNU64" s="133"/>
      <c r="DNZ64" s="133"/>
      <c r="DOE64" s="133"/>
      <c r="DOJ64" s="133"/>
      <c r="DOO64" s="133"/>
      <c r="DOT64" s="133"/>
      <c r="DOY64" s="133"/>
      <c r="DPD64" s="133"/>
      <c r="DPI64" s="133"/>
      <c r="DPN64" s="133"/>
      <c r="DPS64" s="133"/>
      <c r="DPX64" s="133"/>
      <c r="DQC64" s="133"/>
      <c r="DQH64" s="133"/>
      <c r="DQM64" s="133"/>
      <c r="DQR64" s="133"/>
      <c r="DQW64" s="133"/>
      <c r="DRB64" s="133"/>
      <c r="DRG64" s="133"/>
      <c r="DRL64" s="133"/>
      <c r="DRQ64" s="133"/>
      <c r="DRV64" s="133"/>
      <c r="DSA64" s="133"/>
      <c r="DSF64" s="133"/>
      <c r="DSK64" s="133"/>
      <c r="DSP64" s="133"/>
      <c r="DSU64" s="133"/>
      <c r="DSZ64" s="133"/>
      <c r="DTE64" s="133"/>
      <c r="DTJ64" s="133"/>
      <c r="DTO64" s="133"/>
      <c r="DTT64" s="133"/>
      <c r="DTY64" s="133"/>
      <c r="DUD64" s="133"/>
      <c r="DUI64" s="133"/>
      <c r="DUN64" s="133"/>
      <c r="DUS64" s="133"/>
      <c r="DUX64" s="133"/>
      <c r="DVC64" s="133"/>
      <c r="DVH64" s="133"/>
      <c r="DVM64" s="133"/>
      <c r="DVR64" s="133"/>
      <c r="DVW64" s="133"/>
      <c r="DWB64" s="133"/>
      <c r="DWG64" s="133"/>
      <c r="DWL64" s="133"/>
      <c r="DWQ64" s="133"/>
      <c r="DWV64" s="133"/>
      <c r="DXA64" s="133"/>
      <c r="DXF64" s="133"/>
      <c r="DXK64" s="133"/>
      <c r="DXP64" s="133"/>
      <c r="DXU64" s="133"/>
      <c r="DXZ64" s="133"/>
      <c r="DYE64" s="133"/>
      <c r="DYJ64" s="133"/>
      <c r="DYO64" s="133"/>
      <c r="DYT64" s="133"/>
      <c r="DYY64" s="133"/>
      <c r="DZD64" s="133"/>
      <c r="DZI64" s="133"/>
      <c r="DZN64" s="133"/>
      <c r="DZS64" s="133"/>
      <c r="DZX64" s="133"/>
      <c r="EAC64" s="133"/>
      <c r="EAH64" s="133"/>
      <c r="EAM64" s="133"/>
      <c r="EAR64" s="133"/>
      <c r="EAW64" s="133"/>
      <c r="EBB64" s="133"/>
      <c r="EBG64" s="133"/>
      <c r="EBL64" s="133"/>
      <c r="EBQ64" s="133"/>
      <c r="EBV64" s="133"/>
      <c r="ECA64" s="133"/>
      <c r="ECF64" s="133"/>
      <c r="ECK64" s="133"/>
      <c r="ECP64" s="133"/>
      <c r="ECU64" s="133"/>
      <c r="ECZ64" s="133"/>
      <c r="EDE64" s="133"/>
      <c r="EDJ64" s="133"/>
      <c r="EDO64" s="133"/>
      <c r="EDT64" s="133"/>
      <c r="EDY64" s="133"/>
      <c r="EED64" s="133"/>
      <c r="EEI64" s="133"/>
      <c r="EEN64" s="133"/>
      <c r="EES64" s="133"/>
      <c r="EEX64" s="133"/>
      <c r="EFC64" s="133"/>
      <c r="EFH64" s="133"/>
      <c r="EFM64" s="133"/>
      <c r="EFR64" s="133"/>
      <c r="EFW64" s="133"/>
      <c r="EGB64" s="133"/>
      <c r="EGG64" s="133"/>
      <c r="EGL64" s="133"/>
      <c r="EGQ64" s="133"/>
      <c r="EGV64" s="133"/>
      <c r="EHA64" s="133"/>
      <c r="EHF64" s="133"/>
      <c r="EHK64" s="133"/>
      <c r="EHP64" s="133"/>
      <c r="EHU64" s="133"/>
      <c r="EHZ64" s="133"/>
      <c r="EIE64" s="133"/>
      <c r="EIJ64" s="133"/>
      <c r="EIO64" s="133"/>
      <c r="EIT64" s="133"/>
      <c r="EIY64" s="133"/>
      <c r="EJD64" s="133"/>
      <c r="EJI64" s="133"/>
      <c r="EJN64" s="133"/>
      <c r="EJS64" s="133"/>
      <c r="EJX64" s="133"/>
      <c r="EKC64" s="133"/>
      <c r="EKH64" s="133"/>
      <c r="EKM64" s="133"/>
      <c r="EKR64" s="133"/>
      <c r="EKW64" s="133"/>
      <c r="ELB64" s="133"/>
      <c r="ELG64" s="133"/>
      <c r="ELL64" s="133"/>
      <c r="ELQ64" s="133"/>
      <c r="ELV64" s="133"/>
      <c r="EMA64" s="133"/>
      <c r="EMF64" s="133"/>
      <c r="EMK64" s="133"/>
      <c r="EMP64" s="133"/>
      <c r="EMU64" s="133"/>
      <c r="EMZ64" s="133"/>
      <c r="ENE64" s="133"/>
      <c r="ENJ64" s="133"/>
      <c r="ENO64" s="133"/>
      <c r="ENT64" s="133"/>
      <c r="ENY64" s="133"/>
      <c r="EOD64" s="133"/>
      <c r="EOI64" s="133"/>
      <c r="EON64" s="133"/>
      <c r="EOS64" s="133"/>
      <c r="EOX64" s="133"/>
      <c r="EPC64" s="133"/>
      <c r="EPH64" s="133"/>
      <c r="EPM64" s="133"/>
      <c r="EPR64" s="133"/>
      <c r="EPW64" s="133"/>
      <c r="EQB64" s="133"/>
      <c r="EQG64" s="133"/>
      <c r="EQL64" s="133"/>
      <c r="EQQ64" s="133"/>
      <c r="EQV64" s="133"/>
      <c r="ERA64" s="133"/>
      <c r="ERF64" s="133"/>
      <c r="ERK64" s="133"/>
      <c r="ERP64" s="133"/>
      <c r="ERU64" s="133"/>
      <c r="ERZ64" s="133"/>
      <c r="ESE64" s="133"/>
      <c r="ESJ64" s="133"/>
      <c r="ESO64" s="133"/>
      <c r="EST64" s="133"/>
      <c r="ESY64" s="133"/>
      <c r="ETD64" s="133"/>
      <c r="ETI64" s="133"/>
      <c r="ETN64" s="133"/>
      <c r="ETS64" s="133"/>
      <c r="ETX64" s="133"/>
      <c r="EUC64" s="133"/>
      <c r="EUH64" s="133"/>
      <c r="EUM64" s="133"/>
      <c r="EUR64" s="133"/>
      <c r="EUW64" s="133"/>
      <c r="EVB64" s="133"/>
      <c r="EVG64" s="133"/>
      <c r="EVL64" s="133"/>
      <c r="EVQ64" s="133"/>
      <c r="EVV64" s="133"/>
      <c r="EWA64" s="133"/>
      <c r="EWF64" s="133"/>
      <c r="EWK64" s="133"/>
      <c r="EWP64" s="133"/>
      <c r="EWU64" s="133"/>
      <c r="EWZ64" s="133"/>
      <c r="EXE64" s="133"/>
      <c r="EXJ64" s="133"/>
      <c r="EXO64" s="133"/>
      <c r="EXT64" s="133"/>
      <c r="EXY64" s="133"/>
      <c r="EYD64" s="133"/>
      <c r="EYI64" s="133"/>
      <c r="EYN64" s="133"/>
      <c r="EYS64" s="133"/>
      <c r="EYX64" s="133"/>
      <c r="EZC64" s="133"/>
      <c r="EZH64" s="133"/>
      <c r="EZM64" s="133"/>
      <c r="EZR64" s="133"/>
      <c r="EZW64" s="133"/>
      <c r="FAB64" s="133"/>
      <c r="FAG64" s="133"/>
      <c r="FAL64" s="133"/>
      <c r="FAQ64" s="133"/>
      <c r="FAV64" s="133"/>
      <c r="FBA64" s="133"/>
      <c r="FBF64" s="133"/>
      <c r="FBK64" s="133"/>
      <c r="FBP64" s="133"/>
      <c r="FBU64" s="133"/>
      <c r="FBZ64" s="133"/>
      <c r="FCE64" s="133"/>
      <c r="FCJ64" s="133"/>
      <c r="FCO64" s="133"/>
      <c r="FCT64" s="133"/>
      <c r="FCY64" s="133"/>
      <c r="FDD64" s="133"/>
      <c r="FDI64" s="133"/>
      <c r="FDN64" s="133"/>
      <c r="FDS64" s="133"/>
      <c r="FDX64" s="133"/>
      <c r="FEC64" s="133"/>
      <c r="FEH64" s="133"/>
      <c r="FEM64" s="133"/>
      <c r="FER64" s="133"/>
      <c r="FEW64" s="133"/>
      <c r="FFB64" s="133"/>
      <c r="FFG64" s="133"/>
      <c r="FFL64" s="133"/>
      <c r="FFQ64" s="133"/>
      <c r="FFV64" s="133"/>
      <c r="FGA64" s="133"/>
      <c r="FGF64" s="133"/>
      <c r="FGK64" s="133"/>
      <c r="FGP64" s="133"/>
      <c r="FGU64" s="133"/>
      <c r="FGZ64" s="133"/>
      <c r="FHE64" s="133"/>
      <c r="FHJ64" s="133"/>
      <c r="FHO64" s="133"/>
      <c r="FHT64" s="133"/>
      <c r="FHY64" s="133"/>
      <c r="FID64" s="133"/>
      <c r="FII64" s="133"/>
      <c r="FIN64" s="133"/>
      <c r="FIS64" s="133"/>
      <c r="FIX64" s="133"/>
      <c r="FJC64" s="133"/>
      <c r="FJH64" s="133"/>
      <c r="FJM64" s="133"/>
      <c r="FJR64" s="133"/>
      <c r="FJW64" s="133"/>
      <c r="FKB64" s="133"/>
      <c r="FKG64" s="133"/>
      <c r="FKL64" s="133"/>
      <c r="FKQ64" s="133"/>
      <c r="FKV64" s="133"/>
      <c r="FLA64" s="133"/>
      <c r="FLF64" s="133"/>
      <c r="FLK64" s="133"/>
      <c r="FLP64" s="133"/>
      <c r="FLU64" s="133"/>
      <c r="FLZ64" s="133"/>
      <c r="FME64" s="133"/>
      <c r="FMJ64" s="133"/>
      <c r="FMO64" s="133"/>
      <c r="FMT64" s="133"/>
      <c r="FMY64" s="133"/>
      <c r="FND64" s="133"/>
      <c r="FNI64" s="133"/>
      <c r="FNN64" s="133"/>
      <c r="FNS64" s="133"/>
      <c r="FNX64" s="133"/>
      <c r="FOC64" s="133"/>
      <c r="FOH64" s="133"/>
      <c r="FOM64" s="133"/>
      <c r="FOR64" s="133"/>
      <c r="FOW64" s="133"/>
      <c r="FPB64" s="133"/>
      <c r="FPG64" s="133"/>
      <c r="FPL64" s="133"/>
      <c r="FPQ64" s="133"/>
      <c r="FPV64" s="133"/>
      <c r="FQA64" s="133"/>
      <c r="FQF64" s="133"/>
      <c r="FQK64" s="133"/>
      <c r="FQP64" s="133"/>
      <c r="FQU64" s="133"/>
      <c r="FQZ64" s="133"/>
      <c r="FRE64" s="133"/>
      <c r="FRJ64" s="133"/>
      <c r="FRO64" s="133"/>
      <c r="FRT64" s="133"/>
      <c r="FRY64" s="133"/>
      <c r="FSD64" s="133"/>
      <c r="FSI64" s="133"/>
      <c r="FSN64" s="133"/>
      <c r="FSS64" s="133"/>
      <c r="FSX64" s="133"/>
      <c r="FTC64" s="133"/>
      <c r="FTH64" s="133"/>
      <c r="FTM64" s="133"/>
      <c r="FTR64" s="133"/>
      <c r="FTW64" s="133"/>
      <c r="FUB64" s="133"/>
      <c r="FUG64" s="133"/>
      <c r="FUL64" s="133"/>
      <c r="FUQ64" s="133"/>
      <c r="FUV64" s="133"/>
      <c r="FVA64" s="133"/>
      <c r="FVF64" s="133"/>
      <c r="FVK64" s="133"/>
      <c r="FVP64" s="133"/>
      <c r="FVU64" s="133"/>
      <c r="FVZ64" s="133"/>
      <c r="FWE64" s="133"/>
      <c r="FWJ64" s="133"/>
      <c r="FWO64" s="133"/>
      <c r="FWT64" s="133"/>
      <c r="FWY64" s="133"/>
      <c r="FXD64" s="133"/>
      <c r="FXI64" s="133"/>
      <c r="FXN64" s="133"/>
      <c r="FXS64" s="133"/>
      <c r="FXX64" s="133"/>
      <c r="FYC64" s="133"/>
      <c r="FYH64" s="133"/>
      <c r="FYM64" s="133"/>
      <c r="FYR64" s="133"/>
      <c r="FYW64" s="133"/>
      <c r="FZB64" s="133"/>
      <c r="FZG64" s="133"/>
      <c r="FZL64" s="133"/>
      <c r="FZQ64" s="133"/>
      <c r="FZV64" s="133"/>
      <c r="GAA64" s="133"/>
      <c r="GAF64" s="133"/>
      <c r="GAK64" s="133"/>
      <c r="GAP64" s="133"/>
      <c r="GAU64" s="133"/>
      <c r="GAZ64" s="133"/>
      <c r="GBE64" s="133"/>
      <c r="GBJ64" s="133"/>
      <c r="GBO64" s="133"/>
      <c r="GBT64" s="133"/>
      <c r="GBY64" s="133"/>
      <c r="GCD64" s="133"/>
      <c r="GCI64" s="133"/>
      <c r="GCN64" s="133"/>
      <c r="GCS64" s="133"/>
      <c r="GCX64" s="133"/>
      <c r="GDC64" s="133"/>
      <c r="GDH64" s="133"/>
      <c r="GDM64" s="133"/>
      <c r="GDR64" s="133"/>
      <c r="GDW64" s="133"/>
      <c r="GEB64" s="133"/>
      <c r="GEG64" s="133"/>
      <c r="GEL64" s="133"/>
      <c r="GEQ64" s="133"/>
      <c r="GEV64" s="133"/>
      <c r="GFA64" s="133"/>
      <c r="GFF64" s="133"/>
      <c r="GFK64" s="133"/>
      <c r="GFP64" s="133"/>
      <c r="GFU64" s="133"/>
      <c r="GFZ64" s="133"/>
      <c r="GGE64" s="133"/>
      <c r="GGJ64" s="133"/>
      <c r="GGO64" s="133"/>
      <c r="GGT64" s="133"/>
      <c r="GGY64" s="133"/>
      <c r="GHD64" s="133"/>
      <c r="GHI64" s="133"/>
      <c r="GHN64" s="133"/>
      <c r="GHS64" s="133"/>
      <c r="GHX64" s="133"/>
      <c r="GIC64" s="133"/>
      <c r="GIH64" s="133"/>
      <c r="GIM64" s="133"/>
      <c r="GIR64" s="133"/>
      <c r="GIW64" s="133"/>
      <c r="GJB64" s="133"/>
      <c r="GJG64" s="133"/>
      <c r="GJL64" s="133"/>
      <c r="GJQ64" s="133"/>
      <c r="GJV64" s="133"/>
      <c r="GKA64" s="133"/>
      <c r="GKF64" s="133"/>
      <c r="GKK64" s="133"/>
      <c r="GKP64" s="133"/>
      <c r="GKU64" s="133"/>
      <c r="GKZ64" s="133"/>
      <c r="GLE64" s="133"/>
      <c r="GLJ64" s="133"/>
      <c r="GLO64" s="133"/>
      <c r="GLT64" s="133"/>
      <c r="GLY64" s="133"/>
      <c r="GMD64" s="133"/>
      <c r="GMI64" s="133"/>
      <c r="GMN64" s="133"/>
      <c r="GMS64" s="133"/>
      <c r="GMX64" s="133"/>
      <c r="GNC64" s="133"/>
      <c r="GNH64" s="133"/>
      <c r="GNM64" s="133"/>
      <c r="GNR64" s="133"/>
      <c r="GNW64" s="133"/>
      <c r="GOB64" s="133"/>
      <c r="GOG64" s="133"/>
      <c r="GOL64" s="133"/>
      <c r="GOQ64" s="133"/>
      <c r="GOV64" s="133"/>
      <c r="GPA64" s="133"/>
      <c r="GPF64" s="133"/>
      <c r="GPK64" s="133"/>
      <c r="GPP64" s="133"/>
      <c r="GPU64" s="133"/>
      <c r="GPZ64" s="133"/>
      <c r="GQE64" s="133"/>
      <c r="GQJ64" s="133"/>
      <c r="GQO64" s="133"/>
      <c r="GQT64" s="133"/>
      <c r="GQY64" s="133"/>
      <c r="GRD64" s="133"/>
      <c r="GRI64" s="133"/>
      <c r="GRN64" s="133"/>
      <c r="GRS64" s="133"/>
      <c r="GRX64" s="133"/>
      <c r="GSC64" s="133"/>
      <c r="GSH64" s="133"/>
      <c r="GSM64" s="133"/>
      <c r="GSR64" s="133"/>
      <c r="GSW64" s="133"/>
      <c r="GTB64" s="133"/>
      <c r="GTG64" s="133"/>
      <c r="GTL64" s="133"/>
      <c r="GTQ64" s="133"/>
      <c r="GTV64" s="133"/>
      <c r="GUA64" s="133"/>
      <c r="GUF64" s="133"/>
      <c r="GUK64" s="133"/>
      <c r="GUP64" s="133"/>
      <c r="GUU64" s="133"/>
      <c r="GUZ64" s="133"/>
      <c r="GVE64" s="133"/>
      <c r="GVJ64" s="133"/>
      <c r="GVO64" s="133"/>
      <c r="GVT64" s="133"/>
      <c r="GVY64" s="133"/>
      <c r="GWD64" s="133"/>
      <c r="GWI64" s="133"/>
      <c r="GWN64" s="133"/>
      <c r="GWS64" s="133"/>
      <c r="GWX64" s="133"/>
      <c r="GXC64" s="133"/>
      <c r="GXH64" s="133"/>
      <c r="GXM64" s="133"/>
      <c r="GXR64" s="133"/>
      <c r="GXW64" s="133"/>
      <c r="GYB64" s="133"/>
      <c r="GYG64" s="133"/>
      <c r="GYL64" s="133"/>
      <c r="GYQ64" s="133"/>
      <c r="GYV64" s="133"/>
      <c r="GZA64" s="133"/>
      <c r="GZF64" s="133"/>
      <c r="GZK64" s="133"/>
      <c r="GZP64" s="133"/>
      <c r="GZU64" s="133"/>
      <c r="GZZ64" s="133"/>
      <c r="HAE64" s="133"/>
      <c r="HAJ64" s="133"/>
      <c r="HAO64" s="133"/>
      <c r="HAT64" s="133"/>
      <c r="HAY64" s="133"/>
      <c r="HBD64" s="133"/>
      <c r="HBI64" s="133"/>
      <c r="HBN64" s="133"/>
      <c r="HBS64" s="133"/>
      <c r="HBX64" s="133"/>
      <c r="HCC64" s="133"/>
      <c r="HCH64" s="133"/>
      <c r="HCM64" s="133"/>
      <c r="HCR64" s="133"/>
      <c r="HCW64" s="133"/>
      <c r="HDB64" s="133"/>
      <c r="HDG64" s="133"/>
      <c r="HDL64" s="133"/>
      <c r="HDQ64" s="133"/>
      <c r="HDV64" s="133"/>
      <c r="HEA64" s="133"/>
      <c r="HEF64" s="133"/>
      <c r="HEK64" s="133"/>
      <c r="HEP64" s="133"/>
      <c r="HEU64" s="133"/>
      <c r="HEZ64" s="133"/>
      <c r="HFE64" s="133"/>
      <c r="HFJ64" s="133"/>
      <c r="HFO64" s="133"/>
      <c r="HFT64" s="133"/>
      <c r="HFY64" s="133"/>
      <c r="HGD64" s="133"/>
      <c r="HGI64" s="133"/>
      <c r="HGN64" s="133"/>
      <c r="HGS64" s="133"/>
      <c r="HGX64" s="133"/>
      <c r="HHC64" s="133"/>
      <c r="HHH64" s="133"/>
      <c r="HHM64" s="133"/>
      <c r="HHR64" s="133"/>
      <c r="HHW64" s="133"/>
      <c r="HIB64" s="133"/>
      <c r="HIG64" s="133"/>
      <c r="HIL64" s="133"/>
      <c r="HIQ64" s="133"/>
      <c r="HIV64" s="133"/>
      <c r="HJA64" s="133"/>
      <c r="HJF64" s="133"/>
      <c r="HJK64" s="133"/>
      <c r="HJP64" s="133"/>
      <c r="HJU64" s="133"/>
      <c r="HJZ64" s="133"/>
      <c r="HKE64" s="133"/>
      <c r="HKJ64" s="133"/>
      <c r="HKO64" s="133"/>
      <c r="HKT64" s="133"/>
      <c r="HKY64" s="133"/>
      <c r="HLD64" s="133"/>
      <c r="HLI64" s="133"/>
      <c r="HLN64" s="133"/>
      <c r="HLS64" s="133"/>
      <c r="HLX64" s="133"/>
      <c r="HMC64" s="133"/>
      <c r="HMH64" s="133"/>
      <c r="HMM64" s="133"/>
      <c r="HMR64" s="133"/>
      <c r="HMW64" s="133"/>
      <c r="HNB64" s="133"/>
      <c r="HNG64" s="133"/>
      <c r="HNL64" s="133"/>
      <c r="HNQ64" s="133"/>
      <c r="HNV64" s="133"/>
      <c r="HOA64" s="133"/>
      <c r="HOF64" s="133"/>
      <c r="HOK64" s="133"/>
      <c r="HOP64" s="133"/>
      <c r="HOU64" s="133"/>
      <c r="HOZ64" s="133"/>
      <c r="HPE64" s="133"/>
      <c r="HPJ64" s="133"/>
      <c r="HPO64" s="133"/>
      <c r="HPT64" s="133"/>
      <c r="HPY64" s="133"/>
      <c r="HQD64" s="133"/>
      <c r="HQI64" s="133"/>
      <c r="HQN64" s="133"/>
      <c r="HQS64" s="133"/>
      <c r="HQX64" s="133"/>
      <c r="HRC64" s="133"/>
      <c r="HRH64" s="133"/>
      <c r="HRM64" s="133"/>
      <c r="HRR64" s="133"/>
      <c r="HRW64" s="133"/>
      <c r="HSB64" s="133"/>
      <c r="HSG64" s="133"/>
      <c r="HSL64" s="133"/>
      <c r="HSQ64" s="133"/>
      <c r="HSV64" s="133"/>
      <c r="HTA64" s="133"/>
      <c r="HTF64" s="133"/>
      <c r="HTK64" s="133"/>
      <c r="HTP64" s="133"/>
      <c r="HTU64" s="133"/>
      <c r="HTZ64" s="133"/>
      <c r="HUE64" s="133"/>
      <c r="HUJ64" s="133"/>
      <c r="HUO64" s="133"/>
      <c r="HUT64" s="133"/>
      <c r="HUY64" s="133"/>
      <c r="HVD64" s="133"/>
      <c r="HVI64" s="133"/>
      <c r="HVN64" s="133"/>
      <c r="HVS64" s="133"/>
      <c r="HVX64" s="133"/>
      <c r="HWC64" s="133"/>
      <c r="HWH64" s="133"/>
      <c r="HWM64" s="133"/>
      <c r="HWR64" s="133"/>
      <c r="HWW64" s="133"/>
      <c r="HXB64" s="133"/>
      <c r="HXG64" s="133"/>
      <c r="HXL64" s="133"/>
      <c r="HXQ64" s="133"/>
      <c r="HXV64" s="133"/>
      <c r="HYA64" s="133"/>
      <c r="HYF64" s="133"/>
      <c r="HYK64" s="133"/>
      <c r="HYP64" s="133"/>
      <c r="HYU64" s="133"/>
      <c r="HYZ64" s="133"/>
      <c r="HZE64" s="133"/>
      <c r="HZJ64" s="133"/>
      <c r="HZO64" s="133"/>
      <c r="HZT64" s="133"/>
      <c r="HZY64" s="133"/>
      <c r="IAD64" s="133"/>
      <c r="IAI64" s="133"/>
      <c r="IAN64" s="133"/>
      <c r="IAS64" s="133"/>
      <c r="IAX64" s="133"/>
      <c r="IBC64" s="133"/>
      <c r="IBH64" s="133"/>
      <c r="IBM64" s="133"/>
      <c r="IBR64" s="133"/>
      <c r="IBW64" s="133"/>
      <c r="ICB64" s="133"/>
      <c r="ICG64" s="133"/>
      <c r="ICL64" s="133"/>
      <c r="ICQ64" s="133"/>
      <c r="ICV64" s="133"/>
      <c r="IDA64" s="133"/>
      <c r="IDF64" s="133"/>
      <c r="IDK64" s="133"/>
      <c r="IDP64" s="133"/>
      <c r="IDU64" s="133"/>
      <c r="IDZ64" s="133"/>
      <c r="IEE64" s="133"/>
      <c r="IEJ64" s="133"/>
      <c r="IEO64" s="133"/>
      <c r="IET64" s="133"/>
      <c r="IEY64" s="133"/>
      <c r="IFD64" s="133"/>
      <c r="IFI64" s="133"/>
      <c r="IFN64" s="133"/>
      <c r="IFS64" s="133"/>
      <c r="IFX64" s="133"/>
      <c r="IGC64" s="133"/>
      <c r="IGH64" s="133"/>
      <c r="IGM64" s="133"/>
      <c r="IGR64" s="133"/>
      <c r="IGW64" s="133"/>
      <c r="IHB64" s="133"/>
      <c r="IHG64" s="133"/>
      <c r="IHL64" s="133"/>
      <c r="IHQ64" s="133"/>
      <c r="IHV64" s="133"/>
      <c r="IIA64" s="133"/>
      <c r="IIF64" s="133"/>
      <c r="IIK64" s="133"/>
      <c r="IIP64" s="133"/>
      <c r="IIU64" s="133"/>
      <c r="IIZ64" s="133"/>
      <c r="IJE64" s="133"/>
      <c r="IJJ64" s="133"/>
      <c r="IJO64" s="133"/>
      <c r="IJT64" s="133"/>
      <c r="IJY64" s="133"/>
      <c r="IKD64" s="133"/>
      <c r="IKI64" s="133"/>
      <c r="IKN64" s="133"/>
      <c r="IKS64" s="133"/>
      <c r="IKX64" s="133"/>
      <c r="ILC64" s="133"/>
      <c r="ILH64" s="133"/>
      <c r="ILM64" s="133"/>
      <c r="ILR64" s="133"/>
      <c r="ILW64" s="133"/>
      <c r="IMB64" s="133"/>
      <c r="IMG64" s="133"/>
      <c r="IML64" s="133"/>
      <c r="IMQ64" s="133"/>
      <c r="IMV64" s="133"/>
      <c r="INA64" s="133"/>
      <c r="INF64" s="133"/>
      <c r="INK64" s="133"/>
      <c r="INP64" s="133"/>
      <c r="INU64" s="133"/>
      <c r="INZ64" s="133"/>
      <c r="IOE64" s="133"/>
      <c r="IOJ64" s="133"/>
      <c r="IOO64" s="133"/>
      <c r="IOT64" s="133"/>
      <c r="IOY64" s="133"/>
      <c r="IPD64" s="133"/>
      <c r="IPI64" s="133"/>
      <c r="IPN64" s="133"/>
      <c r="IPS64" s="133"/>
      <c r="IPX64" s="133"/>
      <c r="IQC64" s="133"/>
      <c r="IQH64" s="133"/>
      <c r="IQM64" s="133"/>
      <c r="IQR64" s="133"/>
      <c r="IQW64" s="133"/>
      <c r="IRB64" s="133"/>
      <c r="IRG64" s="133"/>
      <c r="IRL64" s="133"/>
      <c r="IRQ64" s="133"/>
      <c r="IRV64" s="133"/>
      <c r="ISA64" s="133"/>
      <c r="ISF64" s="133"/>
      <c r="ISK64" s="133"/>
      <c r="ISP64" s="133"/>
      <c r="ISU64" s="133"/>
      <c r="ISZ64" s="133"/>
      <c r="ITE64" s="133"/>
      <c r="ITJ64" s="133"/>
      <c r="ITO64" s="133"/>
      <c r="ITT64" s="133"/>
      <c r="ITY64" s="133"/>
      <c r="IUD64" s="133"/>
      <c r="IUI64" s="133"/>
      <c r="IUN64" s="133"/>
      <c r="IUS64" s="133"/>
      <c r="IUX64" s="133"/>
      <c r="IVC64" s="133"/>
      <c r="IVH64" s="133"/>
      <c r="IVM64" s="133"/>
      <c r="IVR64" s="133"/>
      <c r="IVW64" s="133"/>
      <c r="IWB64" s="133"/>
      <c r="IWG64" s="133"/>
      <c r="IWL64" s="133"/>
      <c r="IWQ64" s="133"/>
      <c r="IWV64" s="133"/>
      <c r="IXA64" s="133"/>
      <c r="IXF64" s="133"/>
      <c r="IXK64" s="133"/>
      <c r="IXP64" s="133"/>
      <c r="IXU64" s="133"/>
      <c r="IXZ64" s="133"/>
      <c r="IYE64" s="133"/>
      <c r="IYJ64" s="133"/>
      <c r="IYO64" s="133"/>
      <c r="IYT64" s="133"/>
      <c r="IYY64" s="133"/>
      <c r="IZD64" s="133"/>
      <c r="IZI64" s="133"/>
      <c r="IZN64" s="133"/>
      <c r="IZS64" s="133"/>
      <c r="IZX64" s="133"/>
      <c r="JAC64" s="133"/>
      <c r="JAH64" s="133"/>
      <c r="JAM64" s="133"/>
      <c r="JAR64" s="133"/>
      <c r="JAW64" s="133"/>
      <c r="JBB64" s="133"/>
      <c r="JBG64" s="133"/>
      <c r="JBL64" s="133"/>
      <c r="JBQ64" s="133"/>
      <c r="JBV64" s="133"/>
      <c r="JCA64" s="133"/>
      <c r="JCF64" s="133"/>
      <c r="JCK64" s="133"/>
      <c r="JCP64" s="133"/>
      <c r="JCU64" s="133"/>
      <c r="JCZ64" s="133"/>
      <c r="JDE64" s="133"/>
      <c r="JDJ64" s="133"/>
      <c r="JDO64" s="133"/>
      <c r="JDT64" s="133"/>
      <c r="JDY64" s="133"/>
      <c r="JED64" s="133"/>
      <c r="JEI64" s="133"/>
      <c r="JEN64" s="133"/>
      <c r="JES64" s="133"/>
      <c r="JEX64" s="133"/>
      <c r="JFC64" s="133"/>
      <c r="JFH64" s="133"/>
      <c r="JFM64" s="133"/>
      <c r="JFR64" s="133"/>
      <c r="JFW64" s="133"/>
      <c r="JGB64" s="133"/>
      <c r="JGG64" s="133"/>
      <c r="JGL64" s="133"/>
      <c r="JGQ64" s="133"/>
      <c r="JGV64" s="133"/>
      <c r="JHA64" s="133"/>
      <c r="JHF64" s="133"/>
      <c r="JHK64" s="133"/>
      <c r="JHP64" s="133"/>
      <c r="JHU64" s="133"/>
      <c r="JHZ64" s="133"/>
      <c r="JIE64" s="133"/>
      <c r="JIJ64" s="133"/>
      <c r="JIO64" s="133"/>
      <c r="JIT64" s="133"/>
      <c r="JIY64" s="133"/>
      <c r="JJD64" s="133"/>
      <c r="JJI64" s="133"/>
      <c r="JJN64" s="133"/>
      <c r="JJS64" s="133"/>
      <c r="JJX64" s="133"/>
      <c r="JKC64" s="133"/>
      <c r="JKH64" s="133"/>
      <c r="JKM64" s="133"/>
      <c r="JKR64" s="133"/>
      <c r="JKW64" s="133"/>
      <c r="JLB64" s="133"/>
      <c r="JLG64" s="133"/>
      <c r="JLL64" s="133"/>
      <c r="JLQ64" s="133"/>
      <c r="JLV64" s="133"/>
      <c r="JMA64" s="133"/>
      <c r="JMF64" s="133"/>
      <c r="JMK64" s="133"/>
      <c r="JMP64" s="133"/>
      <c r="JMU64" s="133"/>
      <c r="JMZ64" s="133"/>
      <c r="JNE64" s="133"/>
      <c r="JNJ64" s="133"/>
      <c r="JNO64" s="133"/>
      <c r="JNT64" s="133"/>
      <c r="JNY64" s="133"/>
      <c r="JOD64" s="133"/>
      <c r="JOI64" s="133"/>
      <c r="JON64" s="133"/>
      <c r="JOS64" s="133"/>
      <c r="JOX64" s="133"/>
      <c r="JPC64" s="133"/>
      <c r="JPH64" s="133"/>
      <c r="JPM64" s="133"/>
      <c r="JPR64" s="133"/>
      <c r="JPW64" s="133"/>
      <c r="JQB64" s="133"/>
      <c r="JQG64" s="133"/>
      <c r="JQL64" s="133"/>
      <c r="JQQ64" s="133"/>
      <c r="JQV64" s="133"/>
      <c r="JRA64" s="133"/>
      <c r="JRF64" s="133"/>
      <c r="JRK64" s="133"/>
      <c r="JRP64" s="133"/>
      <c r="JRU64" s="133"/>
      <c r="JRZ64" s="133"/>
      <c r="JSE64" s="133"/>
      <c r="JSJ64" s="133"/>
      <c r="JSO64" s="133"/>
      <c r="JST64" s="133"/>
      <c r="JSY64" s="133"/>
      <c r="JTD64" s="133"/>
      <c r="JTI64" s="133"/>
      <c r="JTN64" s="133"/>
      <c r="JTS64" s="133"/>
      <c r="JTX64" s="133"/>
      <c r="JUC64" s="133"/>
      <c r="JUH64" s="133"/>
      <c r="JUM64" s="133"/>
      <c r="JUR64" s="133"/>
      <c r="JUW64" s="133"/>
      <c r="JVB64" s="133"/>
      <c r="JVG64" s="133"/>
      <c r="JVL64" s="133"/>
      <c r="JVQ64" s="133"/>
      <c r="JVV64" s="133"/>
      <c r="JWA64" s="133"/>
      <c r="JWF64" s="133"/>
      <c r="JWK64" s="133"/>
      <c r="JWP64" s="133"/>
      <c r="JWU64" s="133"/>
      <c r="JWZ64" s="133"/>
      <c r="JXE64" s="133"/>
      <c r="JXJ64" s="133"/>
      <c r="JXO64" s="133"/>
      <c r="JXT64" s="133"/>
      <c r="JXY64" s="133"/>
      <c r="JYD64" s="133"/>
      <c r="JYI64" s="133"/>
      <c r="JYN64" s="133"/>
      <c r="JYS64" s="133"/>
      <c r="JYX64" s="133"/>
      <c r="JZC64" s="133"/>
      <c r="JZH64" s="133"/>
      <c r="JZM64" s="133"/>
      <c r="JZR64" s="133"/>
      <c r="JZW64" s="133"/>
      <c r="KAB64" s="133"/>
      <c r="KAG64" s="133"/>
      <c r="KAL64" s="133"/>
      <c r="KAQ64" s="133"/>
      <c r="KAV64" s="133"/>
      <c r="KBA64" s="133"/>
      <c r="KBF64" s="133"/>
      <c r="KBK64" s="133"/>
      <c r="KBP64" s="133"/>
      <c r="KBU64" s="133"/>
      <c r="KBZ64" s="133"/>
      <c r="KCE64" s="133"/>
      <c r="KCJ64" s="133"/>
      <c r="KCO64" s="133"/>
      <c r="KCT64" s="133"/>
      <c r="KCY64" s="133"/>
      <c r="KDD64" s="133"/>
      <c r="KDI64" s="133"/>
      <c r="KDN64" s="133"/>
      <c r="KDS64" s="133"/>
      <c r="KDX64" s="133"/>
      <c r="KEC64" s="133"/>
      <c r="KEH64" s="133"/>
      <c r="KEM64" s="133"/>
      <c r="KER64" s="133"/>
      <c r="KEW64" s="133"/>
      <c r="KFB64" s="133"/>
      <c r="KFG64" s="133"/>
      <c r="KFL64" s="133"/>
      <c r="KFQ64" s="133"/>
      <c r="KFV64" s="133"/>
      <c r="KGA64" s="133"/>
      <c r="KGF64" s="133"/>
      <c r="KGK64" s="133"/>
      <c r="KGP64" s="133"/>
      <c r="KGU64" s="133"/>
      <c r="KGZ64" s="133"/>
      <c r="KHE64" s="133"/>
      <c r="KHJ64" s="133"/>
      <c r="KHO64" s="133"/>
      <c r="KHT64" s="133"/>
      <c r="KHY64" s="133"/>
      <c r="KID64" s="133"/>
      <c r="KII64" s="133"/>
      <c r="KIN64" s="133"/>
      <c r="KIS64" s="133"/>
      <c r="KIX64" s="133"/>
      <c r="KJC64" s="133"/>
      <c r="KJH64" s="133"/>
      <c r="KJM64" s="133"/>
      <c r="KJR64" s="133"/>
      <c r="KJW64" s="133"/>
      <c r="KKB64" s="133"/>
      <c r="KKG64" s="133"/>
      <c r="KKL64" s="133"/>
      <c r="KKQ64" s="133"/>
      <c r="KKV64" s="133"/>
      <c r="KLA64" s="133"/>
      <c r="KLF64" s="133"/>
      <c r="KLK64" s="133"/>
      <c r="KLP64" s="133"/>
      <c r="KLU64" s="133"/>
      <c r="KLZ64" s="133"/>
      <c r="KME64" s="133"/>
      <c r="KMJ64" s="133"/>
      <c r="KMO64" s="133"/>
      <c r="KMT64" s="133"/>
      <c r="KMY64" s="133"/>
      <c r="KND64" s="133"/>
      <c r="KNI64" s="133"/>
      <c r="KNN64" s="133"/>
      <c r="KNS64" s="133"/>
      <c r="KNX64" s="133"/>
      <c r="KOC64" s="133"/>
      <c r="KOH64" s="133"/>
      <c r="KOM64" s="133"/>
      <c r="KOR64" s="133"/>
      <c r="KOW64" s="133"/>
      <c r="KPB64" s="133"/>
      <c r="KPG64" s="133"/>
      <c r="KPL64" s="133"/>
      <c r="KPQ64" s="133"/>
      <c r="KPV64" s="133"/>
      <c r="KQA64" s="133"/>
      <c r="KQF64" s="133"/>
      <c r="KQK64" s="133"/>
      <c r="KQP64" s="133"/>
      <c r="KQU64" s="133"/>
      <c r="KQZ64" s="133"/>
      <c r="KRE64" s="133"/>
      <c r="KRJ64" s="133"/>
      <c r="KRO64" s="133"/>
      <c r="KRT64" s="133"/>
      <c r="KRY64" s="133"/>
      <c r="KSD64" s="133"/>
      <c r="KSI64" s="133"/>
      <c r="KSN64" s="133"/>
      <c r="KSS64" s="133"/>
      <c r="KSX64" s="133"/>
      <c r="KTC64" s="133"/>
      <c r="KTH64" s="133"/>
      <c r="KTM64" s="133"/>
      <c r="KTR64" s="133"/>
      <c r="KTW64" s="133"/>
      <c r="KUB64" s="133"/>
      <c r="KUG64" s="133"/>
      <c r="KUL64" s="133"/>
      <c r="KUQ64" s="133"/>
      <c r="KUV64" s="133"/>
      <c r="KVA64" s="133"/>
      <c r="KVF64" s="133"/>
      <c r="KVK64" s="133"/>
      <c r="KVP64" s="133"/>
      <c r="KVU64" s="133"/>
      <c r="KVZ64" s="133"/>
      <c r="KWE64" s="133"/>
      <c r="KWJ64" s="133"/>
      <c r="KWO64" s="133"/>
      <c r="KWT64" s="133"/>
      <c r="KWY64" s="133"/>
      <c r="KXD64" s="133"/>
      <c r="KXI64" s="133"/>
      <c r="KXN64" s="133"/>
      <c r="KXS64" s="133"/>
      <c r="KXX64" s="133"/>
      <c r="KYC64" s="133"/>
      <c r="KYH64" s="133"/>
      <c r="KYM64" s="133"/>
      <c r="KYR64" s="133"/>
      <c r="KYW64" s="133"/>
      <c r="KZB64" s="133"/>
      <c r="KZG64" s="133"/>
      <c r="KZL64" s="133"/>
      <c r="KZQ64" s="133"/>
      <c r="KZV64" s="133"/>
      <c r="LAA64" s="133"/>
      <c r="LAF64" s="133"/>
      <c r="LAK64" s="133"/>
      <c r="LAP64" s="133"/>
      <c r="LAU64" s="133"/>
      <c r="LAZ64" s="133"/>
      <c r="LBE64" s="133"/>
      <c r="LBJ64" s="133"/>
      <c r="LBO64" s="133"/>
      <c r="LBT64" s="133"/>
      <c r="LBY64" s="133"/>
      <c r="LCD64" s="133"/>
      <c r="LCI64" s="133"/>
      <c r="LCN64" s="133"/>
      <c r="LCS64" s="133"/>
      <c r="LCX64" s="133"/>
      <c r="LDC64" s="133"/>
      <c r="LDH64" s="133"/>
      <c r="LDM64" s="133"/>
      <c r="LDR64" s="133"/>
      <c r="LDW64" s="133"/>
      <c r="LEB64" s="133"/>
      <c r="LEG64" s="133"/>
      <c r="LEL64" s="133"/>
      <c r="LEQ64" s="133"/>
      <c r="LEV64" s="133"/>
      <c r="LFA64" s="133"/>
      <c r="LFF64" s="133"/>
      <c r="LFK64" s="133"/>
      <c r="LFP64" s="133"/>
      <c r="LFU64" s="133"/>
      <c r="LFZ64" s="133"/>
      <c r="LGE64" s="133"/>
      <c r="LGJ64" s="133"/>
      <c r="LGO64" s="133"/>
      <c r="LGT64" s="133"/>
      <c r="LGY64" s="133"/>
      <c r="LHD64" s="133"/>
      <c r="LHI64" s="133"/>
      <c r="LHN64" s="133"/>
      <c r="LHS64" s="133"/>
      <c r="LHX64" s="133"/>
      <c r="LIC64" s="133"/>
      <c r="LIH64" s="133"/>
      <c r="LIM64" s="133"/>
      <c r="LIR64" s="133"/>
      <c r="LIW64" s="133"/>
      <c r="LJB64" s="133"/>
      <c r="LJG64" s="133"/>
      <c r="LJL64" s="133"/>
      <c r="LJQ64" s="133"/>
      <c r="LJV64" s="133"/>
      <c r="LKA64" s="133"/>
      <c r="LKF64" s="133"/>
      <c r="LKK64" s="133"/>
      <c r="LKP64" s="133"/>
      <c r="LKU64" s="133"/>
      <c r="LKZ64" s="133"/>
      <c r="LLE64" s="133"/>
      <c r="LLJ64" s="133"/>
      <c r="LLO64" s="133"/>
      <c r="LLT64" s="133"/>
      <c r="LLY64" s="133"/>
      <c r="LMD64" s="133"/>
      <c r="LMI64" s="133"/>
      <c r="LMN64" s="133"/>
      <c r="LMS64" s="133"/>
      <c r="LMX64" s="133"/>
      <c r="LNC64" s="133"/>
      <c r="LNH64" s="133"/>
      <c r="LNM64" s="133"/>
      <c r="LNR64" s="133"/>
      <c r="LNW64" s="133"/>
      <c r="LOB64" s="133"/>
      <c r="LOG64" s="133"/>
      <c r="LOL64" s="133"/>
      <c r="LOQ64" s="133"/>
      <c r="LOV64" s="133"/>
      <c r="LPA64" s="133"/>
      <c r="LPF64" s="133"/>
      <c r="LPK64" s="133"/>
      <c r="LPP64" s="133"/>
      <c r="LPU64" s="133"/>
      <c r="LPZ64" s="133"/>
      <c r="LQE64" s="133"/>
      <c r="LQJ64" s="133"/>
      <c r="LQO64" s="133"/>
      <c r="LQT64" s="133"/>
      <c r="LQY64" s="133"/>
      <c r="LRD64" s="133"/>
      <c r="LRI64" s="133"/>
      <c r="LRN64" s="133"/>
      <c r="LRS64" s="133"/>
      <c r="LRX64" s="133"/>
      <c r="LSC64" s="133"/>
      <c r="LSH64" s="133"/>
      <c r="LSM64" s="133"/>
      <c r="LSR64" s="133"/>
      <c r="LSW64" s="133"/>
      <c r="LTB64" s="133"/>
      <c r="LTG64" s="133"/>
      <c r="LTL64" s="133"/>
      <c r="LTQ64" s="133"/>
      <c r="LTV64" s="133"/>
      <c r="LUA64" s="133"/>
      <c r="LUF64" s="133"/>
      <c r="LUK64" s="133"/>
      <c r="LUP64" s="133"/>
      <c r="LUU64" s="133"/>
      <c r="LUZ64" s="133"/>
      <c r="LVE64" s="133"/>
      <c r="LVJ64" s="133"/>
      <c r="LVO64" s="133"/>
      <c r="LVT64" s="133"/>
      <c r="LVY64" s="133"/>
      <c r="LWD64" s="133"/>
      <c r="LWI64" s="133"/>
      <c r="LWN64" s="133"/>
      <c r="LWS64" s="133"/>
      <c r="LWX64" s="133"/>
      <c r="LXC64" s="133"/>
      <c r="LXH64" s="133"/>
      <c r="LXM64" s="133"/>
      <c r="LXR64" s="133"/>
      <c r="LXW64" s="133"/>
      <c r="LYB64" s="133"/>
      <c r="LYG64" s="133"/>
      <c r="LYL64" s="133"/>
      <c r="LYQ64" s="133"/>
      <c r="LYV64" s="133"/>
      <c r="LZA64" s="133"/>
      <c r="LZF64" s="133"/>
      <c r="LZK64" s="133"/>
      <c r="LZP64" s="133"/>
      <c r="LZU64" s="133"/>
      <c r="LZZ64" s="133"/>
      <c r="MAE64" s="133"/>
      <c r="MAJ64" s="133"/>
      <c r="MAO64" s="133"/>
      <c r="MAT64" s="133"/>
      <c r="MAY64" s="133"/>
      <c r="MBD64" s="133"/>
      <c r="MBI64" s="133"/>
      <c r="MBN64" s="133"/>
      <c r="MBS64" s="133"/>
      <c r="MBX64" s="133"/>
      <c r="MCC64" s="133"/>
      <c r="MCH64" s="133"/>
      <c r="MCM64" s="133"/>
      <c r="MCR64" s="133"/>
      <c r="MCW64" s="133"/>
      <c r="MDB64" s="133"/>
      <c r="MDG64" s="133"/>
      <c r="MDL64" s="133"/>
      <c r="MDQ64" s="133"/>
      <c r="MDV64" s="133"/>
      <c r="MEA64" s="133"/>
      <c r="MEF64" s="133"/>
      <c r="MEK64" s="133"/>
      <c r="MEP64" s="133"/>
      <c r="MEU64" s="133"/>
      <c r="MEZ64" s="133"/>
      <c r="MFE64" s="133"/>
      <c r="MFJ64" s="133"/>
      <c r="MFO64" s="133"/>
      <c r="MFT64" s="133"/>
      <c r="MFY64" s="133"/>
      <c r="MGD64" s="133"/>
      <c r="MGI64" s="133"/>
      <c r="MGN64" s="133"/>
      <c r="MGS64" s="133"/>
      <c r="MGX64" s="133"/>
      <c r="MHC64" s="133"/>
      <c r="MHH64" s="133"/>
      <c r="MHM64" s="133"/>
      <c r="MHR64" s="133"/>
      <c r="MHW64" s="133"/>
      <c r="MIB64" s="133"/>
      <c r="MIG64" s="133"/>
      <c r="MIL64" s="133"/>
      <c r="MIQ64" s="133"/>
      <c r="MIV64" s="133"/>
      <c r="MJA64" s="133"/>
      <c r="MJF64" s="133"/>
      <c r="MJK64" s="133"/>
      <c r="MJP64" s="133"/>
      <c r="MJU64" s="133"/>
      <c r="MJZ64" s="133"/>
      <c r="MKE64" s="133"/>
      <c r="MKJ64" s="133"/>
      <c r="MKO64" s="133"/>
      <c r="MKT64" s="133"/>
      <c r="MKY64" s="133"/>
      <c r="MLD64" s="133"/>
      <c r="MLI64" s="133"/>
      <c r="MLN64" s="133"/>
      <c r="MLS64" s="133"/>
      <c r="MLX64" s="133"/>
      <c r="MMC64" s="133"/>
      <c r="MMH64" s="133"/>
      <c r="MMM64" s="133"/>
      <c r="MMR64" s="133"/>
      <c r="MMW64" s="133"/>
      <c r="MNB64" s="133"/>
      <c r="MNG64" s="133"/>
      <c r="MNL64" s="133"/>
      <c r="MNQ64" s="133"/>
      <c r="MNV64" s="133"/>
      <c r="MOA64" s="133"/>
      <c r="MOF64" s="133"/>
      <c r="MOK64" s="133"/>
      <c r="MOP64" s="133"/>
      <c r="MOU64" s="133"/>
      <c r="MOZ64" s="133"/>
      <c r="MPE64" s="133"/>
      <c r="MPJ64" s="133"/>
      <c r="MPO64" s="133"/>
      <c r="MPT64" s="133"/>
      <c r="MPY64" s="133"/>
      <c r="MQD64" s="133"/>
      <c r="MQI64" s="133"/>
      <c r="MQN64" s="133"/>
      <c r="MQS64" s="133"/>
      <c r="MQX64" s="133"/>
      <c r="MRC64" s="133"/>
      <c r="MRH64" s="133"/>
      <c r="MRM64" s="133"/>
      <c r="MRR64" s="133"/>
      <c r="MRW64" s="133"/>
      <c r="MSB64" s="133"/>
      <c r="MSG64" s="133"/>
      <c r="MSL64" s="133"/>
      <c r="MSQ64" s="133"/>
      <c r="MSV64" s="133"/>
      <c r="MTA64" s="133"/>
      <c r="MTF64" s="133"/>
      <c r="MTK64" s="133"/>
      <c r="MTP64" s="133"/>
      <c r="MTU64" s="133"/>
      <c r="MTZ64" s="133"/>
      <c r="MUE64" s="133"/>
      <c r="MUJ64" s="133"/>
      <c r="MUO64" s="133"/>
      <c r="MUT64" s="133"/>
      <c r="MUY64" s="133"/>
      <c r="MVD64" s="133"/>
      <c r="MVI64" s="133"/>
      <c r="MVN64" s="133"/>
      <c r="MVS64" s="133"/>
      <c r="MVX64" s="133"/>
      <c r="MWC64" s="133"/>
      <c r="MWH64" s="133"/>
      <c r="MWM64" s="133"/>
      <c r="MWR64" s="133"/>
      <c r="MWW64" s="133"/>
      <c r="MXB64" s="133"/>
      <c r="MXG64" s="133"/>
      <c r="MXL64" s="133"/>
      <c r="MXQ64" s="133"/>
      <c r="MXV64" s="133"/>
      <c r="MYA64" s="133"/>
      <c r="MYF64" s="133"/>
      <c r="MYK64" s="133"/>
      <c r="MYP64" s="133"/>
      <c r="MYU64" s="133"/>
      <c r="MYZ64" s="133"/>
      <c r="MZE64" s="133"/>
      <c r="MZJ64" s="133"/>
      <c r="MZO64" s="133"/>
      <c r="MZT64" s="133"/>
      <c r="MZY64" s="133"/>
      <c r="NAD64" s="133"/>
      <c r="NAI64" s="133"/>
      <c r="NAN64" s="133"/>
      <c r="NAS64" s="133"/>
      <c r="NAX64" s="133"/>
      <c r="NBC64" s="133"/>
      <c r="NBH64" s="133"/>
      <c r="NBM64" s="133"/>
      <c r="NBR64" s="133"/>
      <c r="NBW64" s="133"/>
      <c r="NCB64" s="133"/>
      <c r="NCG64" s="133"/>
      <c r="NCL64" s="133"/>
      <c r="NCQ64" s="133"/>
      <c r="NCV64" s="133"/>
      <c r="NDA64" s="133"/>
      <c r="NDF64" s="133"/>
      <c r="NDK64" s="133"/>
      <c r="NDP64" s="133"/>
      <c r="NDU64" s="133"/>
      <c r="NDZ64" s="133"/>
      <c r="NEE64" s="133"/>
      <c r="NEJ64" s="133"/>
      <c r="NEO64" s="133"/>
      <c r="NET64" s="133"/>
      <c r="NEY64" s="133"/>
      <c r="NFD64" s="133"/>
      <c r="NFI64" s="133"/>
      <c r="NFN64" s="133"/>
      <c r="NFS64" s="133"/>
      <c r="NFX64" s="133"/>
      <c r="NGC64" s="133"/>
      <c r="NGH64" s="133"/>
      <c r="NGM64" s="133"/>
      <c r="NGR64" s="133"/>
      <c r="NGW64" s="133"/>
      <c r="NHB64" s="133"/>
      <c r="NHG64" s="133"/>
      <c r="NHL64" s="133"/>
      <c r="NHQ64" s="133"/>
      <c r="NHV64" s="133"/>
      <c r="NIA64" s="133"/>
      <c r="NIF64" s="133"/>
      <c r="NIK64" s="133"/>
      <c r="NIP64" s="133"/>
      <c r="NIU64" s="133"/>
      <c r="NIZ64" s="133"/>
      <c r="NJE64" s="133"/>
      <c r="NJJ64" s="133"/>
      <c r="NJO64" s="133"/>
      <c r="NJT64" s="133"/>
      <c r="NJY64" s="133"/>
      <c r="NKD64" s="133"/>
      <c r="NKI64" s="133"/>
      <c r="NKN64" s="133"/>
      <c r="NKS64" s="133"/>
      <c r="NKX64" s="133"/>
      <c r="NLC64" s="133"/>
      <c r="NLH64" s="133"/>
      <c r="NLM64" s="133"/>
      <c r="NLR64" s="133"/>
      <c r="NLW64" s="133"/>
      <c r="NMB64" s="133"/>
      <c r="NMG64" s="133"/>
      <c r="NML64" s="133"/>
      <c r="NMQ64" s="133"/>
      <c r="NMV64" s="133"/>
      <c r="NNA64" s="133"/>
      <c r="NNF64" s="133"/>
      <c r="NNK64" s="133"/>
      <c r="NNP64" s="133"/>
      <c r="NNU64" s="133"/>
      <c r="NNZ64" s="133"/>
      <c r="NOE64" s="133"/>
      <c r="NOJ64" s="133"/>
      <c r="NOO64" s="133"/>
      <c r="NOT64" s="133"/>
      <c r="NOY64" s="133"/>
      <c r="NPD64" s="133"/>
      <c r="NPI64" s="133"/>
      <c r="NPN64" s="133"/>
      <c r="NPS64" s="133"/>
      <c r="NPX64" s="133"/>
      <c r="NQC64" s="133"/>
      <c r="NQH64" s="133"/>
      <c r="NQM64" s="133"/>
      <c r="NQR64" s="133"/>
      <c r="NQW64" s="133"/>
      <c r="NRB64" s="133"/>
      <c r="NRG64" s="133"/>
      <c r="NRL64" s="133"/>
      <c r="NRQ64" s="133"/>
      <c r="NRV64" s="133"/>
      <c r="NSA64" s="133"/>
      <c r="NSF64" s="133"/>
      <c r="NSK64" s="133"/>
      <c r="NSP64" s="133"/>
      <c r="NSU64" s="133"/>
      <c r="NSZ64" s="133"/>
      <c r="NTE64" s="133"/>
      <c r="NTJ64" s="133"/>
      <c r="NTO64" s="133"/>
      <c r="NTT64" s="133"/>
      <c r="NTY64" s="133"/>
      <c r="NUD64" s="133"/>
      <c r="NUI64" s="133"/>
      <c r="NUN64" s="133"/>
      <c r="NUS64" s="133"/>
      <c r="NUX64" s="133"/>
      <c r="NVC64" s="133"/>
      <c r="NVH64" s="133"/>
      <c r="NVM64" s="133"/>
      <c r="NVR64" s="133"/>
      <c r="NVW64" s="133"/>
      <c r="NWB64" s="133"/>
      <c r="NWG64" s="133"/>
      <c r="NWL64" s="133"/>
      <c r="NWQ64" s="133"/>
      <c r="NWV64" s="133"/>
      <c r="NXA64" s="133"/>
      <c r="NXF64" s="133"/>
      <c r="NXK64" s="133"/>
      <c r="NXP64" s="133"/>
      <c r="NXU64" s="133"/>
      <c r="NXZ64" s="133"/>
      <c r="NYE64" s="133"/>
      <c r="NYJ64" s="133"/>
      <c r="NYO64" s="133"/>
      <c r="NYT64" s="133"/>
      <c r="NYY64" s="133"/>
      <c r="NZD64" s="133"/>
      <c r="NZI64" s="133"/>
      <c r="NZN64" s="133"/>
      <c r="NZS64" s="133"/>
      <c r="NZX64" s="133"/>
      <c r="OAC64" s="133"/>
      <c r="OAH64" s="133"/>
      <c r="OAM64" s="133"/>
      <c r="OAR64" s="133"/>
      <c r="OAW64" s="133"/>
      <c r="OBB64" s="133"/>
      <c r="OBG64" s="133"/>
      <c r="OBL64" s="133"/>
      <c r="OBQ64" s="133"/>
      <c r="OBV64" s="133"/>
      <c r="OCA64" s="133"/>
      <c r="OCF64" s="133"/>
      <c r="OCK64" s="133"/>
      <c r="OCP64" s="133"/>
      <c r="OCU64" s="133"/>
      <c r="OCZ64" s="133"/>
      <c r="ODE64" s="133"/>
      <c r="ODJ64" s="133"/>
      <c r="ODO64" s="133"/>
      <c r="ODT64" s="133"/>
      <c r="ODY64" s="133"/>
      <c r="OED64" s="133"/>
      <c r="OEI64" s="133"/>
      <c r="OEN64" s="133"/>
      <c r="OES64" s="133"/>
      <c r="OEX64" s="133"/>
      <c r="OFC64" s="133"/>
      <c r="OFH64" s="133"/>
      <c r="OFM64" s="133"/>
      <c r="OFR64" s="133"/>
      <c r="OFW64" s="133"/>
      <c r="OGB64" s="133"/>
      <c r="OGG64" s="133"/>
      <c r="OGL64" s="133"/>
      <c r="OGQ64" s="133"/>
      <c r="OGV64" s="133"/>
      <c r="OHA64" s="133"/>
      <c r="OHF64" s="133"/>
      <c r="OHK64" s="133"/>
      <c r="OHP64" s="133"/>
      <c r="OHU64" s="133"/>
      <c r="OHZ64" s="133"/>
      <c r="OIE64" s="133"/>
      <c r="OIJ64" s="133"/>
      <c r="OIO64" s="133"/>
      <c r="OIT64" s="133"/>
      <c r="OIY64" s="133"/>
      <c r="OJD64" s="133"/>
      <c r="OJI64" s="133"/>
      <c r="OJN64" s="133"/>
      <c r="OJS64" s="133"/>
      <c r="OJX64" s="133"/>
      <c r="OKC64" s="133"/>
      <c r="OKH64" s="133"/>
      <c r="OKM64" s="133"/>
      <c r="OKR64" s="133"/>
      <c r="OKW64" s="133"/>
      <c r="OLB64" s="133"/>
      <c r="OLG64" s="133"/>
      <c r="OLL64" s="133"/>
      <c r="OLQ64" s="133"/>
      <c r="OLV64" s="133"/>
      <c r="OMA64" s="133"/>
      <c r="OMF64" s="133"/>
      <c r="OMK64" s="133"/>
      <c r="OMP64" s="133"/>
      <c r="OMU64" s="133"/>
      <c r="OMZ64" s="133"/>
      <c r="ONE64" s="133"/>
      <c r="ONJ64" s="133"/>
      <c r="ONO64" s="133"/>
      <c r="ONT64" s="133"/>
      <c r="ONY64" s="133"/>
      <c r="OOD64" s="133"/>
      <c r="OOI64" s="133"/>
      <c r="OON64" s="133"/>
      <c r="OOS64" s="133"/>
      <c r="OOX64" s="133"/>
      <c r="OPC64" s="133"/>
      <c r="OPH64" s="133"/>
      <c r="OPM64" s="133"/>
      <c r="OPR64" s="133"/>
      <c r="OPW64" s="133"/>
      <c r="OQB64" s="133"/>
      <c r="OQG64" s="133"/>
      <c r="OQL64" s="133"/>
      <c r="OQQ64" s="133"/>
      <c r="OQV64" s="133"/>
      <c r="ORA64" s="133"/>
      <c r="ORF64" s="133"/>
      <c r="ORK64" s="133"/>
      <c r="ORP64" s="133"/>
      <c r="ORU64" s="133"/>
      <c r="ORZ64" s="133"/>
      <c r="OSE64" s="133"/>
      <c r="OSJ64" s="133"/>
      <c r="OSO64" s="133"/>
      <c r="OST64" s="133"/>
      <c r="OSY64" s="133"/>
      <c r="OTD64" s="133"/>
      <c r="OTI64" s="133"/>
      <c r="OTN64" s="133"/>
      <c r="OTS64" s="133"/>
      <c r="OTX64" s="133"/>
      <c r="OUC64" s="133"/>
      <c r="OUH64" s="133"/>
      <c r="OUM64" s="133"/>
      <c r="OUR64" s="133"/>
      <c r="OUW64" s="133"/>
      <c r="OVB64" s="133"/>
      <c r="OVG64" s="133"/>
      <c r="OVL64" s="133"/>
      <c r="OVQ64" s="133"/>
      <c r="OVV64" s="133"/>
      <c r="OWA64" s="133"/>
      <c r="OWF64" s="133"/>
      <c r="OWK64" s="133"/>
      <c r="OWP64" s="133"/>
      <c r="OWU64" s="133"/>
      <c r="OWZ64" s="133"/>
      <c r="OXE64" s="133"/>
      <c r="OXJ64" s="133"/>
      <c r="OXO64" s="133"/>
      <c r="OXT64" s="133"/>
      <c r="OXY64" s="133"/>
      <c r="OYD64" s="133"/>
      <c r="OYI64" s="133"/>
      <c r="OYN64" s="133"/>
      <c r="OYS64" s="133"/>
      <c r="OYX64" s="133"/>
      <c r="OZC64" s="133"/>
      <c r="OZH64" s="133"/>
      <c r="OZM64" s="133"/>
      <c r="OZR64" s="133"/>
      <c r="OZW64" s="133"/>
      <c r="PAB64" s="133"/>
      <c r="PAG64" s="133"/>
      <c r="PAL64" s="133"/>
      <c r="PAQ64" s="133"/>
      <c r="PAV64" s="133"/>
      <c r="PBA64" s="133"/>
      <c r="PBF64" s="133"/>
      <c r="PBK64" s="133"/>
      <c r="PBP64" s="133"/>
      <c r="PBU64" s="133"/>
      <c r="PBZ64" s="133"/>
      <c r="PCE64" s="133"/>
      <c r="PCJ64" s="133"/>
      <c r="PCO64" s="133"/>
      <c r="PCT64" s="133"/>
      <c r="PCY64" s="133"/>
      <c r="PDD64" s="133"/>
      <c r="PDI64" s="133"/>
      <c r="PDN64" s="133"/>
      <c r="PDS64" s="133"/>
      <c r="PDX64" s="133"/>
      <c r="PEC64" s="133"/>
      <c r="PEH64" s="133"/>
      <c r="PEM64" s="133"/>
      <c r="PER64" s="133"/>
      <c r="PEW64" s="133"/>
      <c r="PFB64" s="133"/>
      <c r="PFG64" s="133"/>
      <c r="PFL64" s="133"/>
      <c r="PFQ64" s="133"/>
      <c r="PFV64" s="133"/>
      <c r="PGA64" s="133"/>
      <c r="PGF64" s="133"/>
      <c r="PGK64" s="133"/>
      <c r="PGP64" s="133"/>
      <c r="PGU64" s="133"/>
      <c r="PGZ64" s="133"/>
      <c r="PHE64" s="133"/>
      <c r="PHJ64" s="133"/>
      <c r="PHO64" s="133"/>
      <c r="PHT64" s="133"/>
      <c r="PHY64" s="133"/>
      <c r="PID64" s="133"/>
      <c r="PII64" s="133"/>
      <c r="PIN64" s="133"/>
      <c r="PIS64" s="133"/>
      <c r="PIX64" s="133"/>
      <c r="PJC64" s="133"/>
      <c r="PJH64" s="133"/>
      <c r="PJM64" s="133"/>
      <c r="PJR64" s="133"/>
      <c r="PJW64" s="133"/>
      <c r="PKB64" s="133"/>
      <c r="PKG64" s="133"/>
      <c r="PKL64" s="133"/>
      <c r="PKQ64" s="133"/>
      <c r="PKV64" s="133"/>
      <c r="PLA64" s="133"/>
      <c r="PLF64" s="133"/>
      <c r="PLK64" s="133"/>
      <c r="PLP64" s="133"/>
      <c r="PLU64" s="133"/>
      <c r="PLZ64" s="133"/>
      <c r="PME64" s="133"/>
      <c r="PMJ64" s="133"/>
      <c r="PMO64" s="133"/>
      <c r="PMT64" s="133"/>
      <c r="PMY64" s="133"/>
      <c r="PND64" s="133"/>
      <c r="PNI64" s="133"/>
      <c r="PNN64" s="133"/>
      <c r="PNS64" s="133"/>
      <c r="PNX64" s="133"/>
      <c r="POC64" s="133"/>
      <c r="POH64" s="133"/>
      <c r="POM64" s="133"/>
      <c r="POR64" s="133"/>
      <c r="POW64" s="133"/>
      <c r="PPB64" s="133"/>
      <c r="PPG64" s="133"/>
      <c r="PPL64" s="133"/>
      <c r="PPQ64" s="133"/>
      <c r="PPV64" s="133"/>
      <c r="PQA64" s="133"/>
      <c r="PQF64" s="133"/>
      <c r="PQK64" s="133"/>
      <c r="PQP64" s="133"/>
      <c r="PQU64" s="133"/>
      <c r="PQZ64" s="133"/>
      <c r="PRE64" s="133"/>
      <c r="PRJ64" s="133"/>
      <c r="PRO64" s="133"/>
      <c r="PRT64" s="133"/>
      <c r="PRY64" s="133"/>
      <c r="PSD64" s="133"/>
      <c r="PSI64" s="133"/>
      <c r="PSN64" s="133"/>
      <c r="PSS64" s="133"/>
      <c r="PSX64" s="133"/>
      <c r="PTC64" s="133"/>
      <c r="PTH64" s="133"/>
      <c r="PTM64" s="133"/>
      <c r="PTR64" s="133"/>
      <c r="PTW64" s="133"/>
      <c r="PUB64" s="133"/>
      <c r="PUG64" s="133"/>
      <c r="PUL64" s="133"/>
      <c r="PUQ64" s="133"/>
      <c r="PUV64" s="133"/>
      <c r="PVA64" s="133"/>
      <c r="PVF64" s="133"/>
      <c r="PVK64" s="133"/>
      <c r="PVP64" s="133"/>
      <c r="PVU64" s="133"/>
      <c r="PVZ64" s="133"/>
      <c r="PWE64" s="133"/>
      <c r="PWJ64" s="133"/>
      <c r="PWO64" s="133"/>
      <c r="PWT64" s="133"/>
      <c r="PWY64" s="133"/>
      <c r="PXD64" s="133"/>
      <c r="PXI64" s="133"/>
      <c r="PXN64" s="133"/>
      <c r="PXS64" s="133"/>
      <c r="PXX64" s="133"/>
      <c r="PYC64" s="133"/>
      <c r="PYH64" s="133"/>
      <c r="PYM64" s="133"/>
      <c r="PYR64" s="133"/>
      <c r="PYW64" s="133"/>
      <c r="PZB64" s="133"/>
      <c r="PZG64" s="133"/>
      <c r="PZL64" s="133"/>
      <c r="PZQ64" s="133"/>
      <c r="PZV64" s="133"/>
      <c r="QAA64" s="133"/>
      <c r="QAF64" s="133"/>
      <c r="QAK64" s="133"/>
      <c r="QAP64" s="133"/>
      <c r="QAU64" s="133"/>
      <c r="QAZ64" s="133"/>
      <c r="QBE64" s="133"/>
      <c r="QBJ64" s="133"/>
      <c r="QBO64" s="133"/>
      <c r="QBT64" s="133"/>
      <c r="QBY64" s="133"/>
      <c r="QCD64" s="133"/>
      <c r="QCI64" s="133"/>
      <c r="QCN64" s="133"/>
      <c r="QCS64" s="133"/>
      <c r="QCX64" s="133"/>
      <c r="QDC64" s="133"/>
      <c r="QDH64" s="133"/>
      <c r="QDM64" s="133"/>
      <c r="QDR64" s="133"/>
      <c r="QDW64" s="133"/>
      <c r="QEB64" s="133"/>
      <c r="QEG64" s="133"/>
      <c r="QEL64" s="133"/>
      <c r="QEQ64" s="133"/>
      <c r="QEV64" s="133"/>
      <c r="QFA64" s="133"/>
      <c r="QFF64" s="133"/>
      <c r="QFK64" s="133"/>
      <c r="QFP64" s="133"/>
      <c r="QFU64" s="133"/>
      <c r="QFZ64" s="133"/>
      <c r="QGE64" s="133"/>
      <c r="QGJ64" s="133"/>
      <c r="QGO64" s="133"/>
      <c r="QGT64" s="133"/>
      <c r="QGY64" s="133"/>
      <c r="QHD64" s="133"/>
      <c r="QHI64" s="133"/>
      <c r="QHN64" s="133"/>
      <c r="QHS64" s="133"/>
      <c r="QHX64" s="133"/>
      <c r="QIC64" s="133"/>
      <c r="QIH64" s="133"/>
      <c r="QIM64" s="133"/>
      <c r="QIR64" s="133"/>
      <c r="QIW64" s="133"/>
      <c r="QJB64" s="133"/>
      <c r="QJG64" s="133"/>
      <c r="QJL64" s="133"/>
      <c r="QJQ64" s="133"/>
      <c r="QJV64" s="133"/>
      <c r="QKA64" s="133"/>
      <c r="QKF64" s="133"/>
      <c r="QKK64" s="133"/>
      <c r="QKP64" s="133"/>
      <c r="QKU64" s="133"/>
      <c r="QKZ64" s="133"/>
      <c r="QLE64" s="133"/>
      <c r="QLJ64" s="133"/>
      <c r="QLO64" s="133"/>
      <c r="QLT64" s="133"/>
      <c r="QLY64" s="133"/>
      <c r="QMD64" s="133"/>
      <c r="QMI64" s="133"/>
      <c r="QMN64" s="133"/>
      <c r="QMS64" s="133"/>
      <c r="QMX64" s="133"/>
      <c r="QNC64" s="133"/>
      <c r="QNH64" s="133"/>
      <c r="QNM64" s="133"/>
      <c r="QNR64" s="133"/>
      <c r="QNW64" s="133"/>
      <c r="QOB64" s="133"/>
      <c r="QOG64" s="133"/>
      <c r="QOL64" s="133"/>
      <c r="QOQ64" s="133"/>
      <c r="QOV64" s="133"/>
      <c r="QPA64" s="133"/>
      <c r="QPF64" s="133"/>
      <c r="QPK64" s="133"/>
      <c r="QPP64" s="133"/>
      <c r="QPU64" s="133"/>
      <c r="QPZ64" s="133"/>
      <c r="QQE64" s="133"/>
      <c r="QQJ64" s="133"/>
      <c r="QQO64" s="133"/>
      <c r="QQT64" s="133"/>
      <c r="QQY64" s="133"/>
      <c r="QRD64" s="133"/>
      <c r="QRI64" s="133"/>
      <c r="QRN64" s="133"/>
      <c r="QRS64" s="133"/>
      <c r="QRX64" s="133"/>
      <c r="QSC64" s="133"/>
      <c r="QSH64" s="133"/>
      <c r="QSM64" s="133"/>
      <c r="QSR64" s="133"/>
      <c r="QSW64" s="133"/>
      <c r="QTB64" s="133"/>
      <c r="QTG64" s="133"/>
      <c r="QTL64" s="133"/>
      <c r="QTQ64" s="133"/>
      <c r="QTV64" s="133"/>
      <c r="QUA64" s="133"/>
      <c r="QUF64" s="133"/>
      <c r="QUK64" s="133"/>
      <c r="QUP64" s="133"/>
      <c r="QUU64" s="133"/>
      <c r="QUZ64" s="133"/>
      <c r="QVE64" s="133"/>
      <c r="QVJ64" s="133"/>
      <c r="QVO64" s="133"/>
      <c r="QVT64" s="133"/>
      <c r="QVY64" s="133"/>
      <c r="QWD64" s="133"/>
      <c r="QWI64" s="133"/>
      <c r="QWN64" s="133"/>
      <c r="QWS64" s="133"/>
      <c r="QWX64" s="133"/>
      <c r="QXC64" s="133"/>
      <c r="QXH64" s="133"/>
      <c r="QXM64" s="133"/>
      <c r="QXR64" s="133"/>
      <c r="QXW64" s="133"/>
      <c r="QYB64" s="133"/>
      <c r="QYG64" s="133"/>
      <c r="QYL64" s="133"/>
      <c r="QYQ64" s="133"/>
      <c r="QYV64" s="133"/>
      <c r="QZA64" s="133"/>
      <c r="QZF64" s="133"/>
      <c r="QZK64" s="133"/>
      <c r="QZP64" s="133"/>
      <c r="QZU64" s="133"/>
      <c r="QZZ64" s="133"/>
      <c r="RAE64" s="133"/>
      <c r="RAJ64" s="133"/>
      <c r="RAO64" s="133"/>
      <c r="RAT64" s="133"/>
      <c r="RAY64" s="133"/>
      <c r="RBD64" s="133"/>
      <c r="RBI64" s="133"/>
      <c r="RBN64" s="133"/>
      <c r="RBS64" s="133"/>
      <c r="RBX64" s="133"/>
      <c r="RCC64" s="133"/>
      <c r="RCH64" s="133"/>
      <c r="RCM64" s="133"/>
      <c r="RCR64" s="133"/>
      <c r="RCW64" s="133"/>
      <c r="RDB64" s="133"/>
      <c r="RDG64" s="133"/>
      <c r="RDL64" s="133"/>
      <c r="RDQ64" s="133"/>
      <c r="RDV64" s="133"/>
      <c r="REA64" s="133"/>
      <c r="REF64" s="133"/>
      <c r="REK64" s="133"/>
      <c r="REP64" s="133"/>
      <c r="REU64" s="133"/>
      <c r="REZ64" s="133"/>
      <c r="RFE64" s="133"/>
      <c r="RFJ64" s="133"/>
      <c r="RFO64" s="133"/>
      <c r="RFT64" s="133"/>
      <c r="RFY64" s="133"/>
      <c r="RGD64" s="133"/>
      <c r="RGI64" s="133"/>
      <c r="RGN64" s="133"/>
      <c r="RGS64" s="133"/>
      <c r="RGX64" s="133"/>
      <c r="RHC64" s="133"/>
      <c r="RHH64" s="133"/>
      <c r="RHM64" s="133"/>
      <c r="RHR64" s="133"/>
      <c r="RHW64" s="133"/>
      <c r="RIB64" s="133"/>
      <c r="RIG64" s="133"/>
      <c r="RIL64" s="133"/>
      <c r="RIQ64" s="133"/>
      <c r="RIV64" s="133"/>
      <c r="RJA64" s="133"/>
      <c r="RJF64" s="133"/>
      <c r="RJK64" s="133"/>
      <c r="RJP64" s="133"/>
      <c r="RJU64" s="133"/>
      <c r="RJZ64" s="133"/>
      <c r="RKE64" s="133"/>
      <c r="RKJ64" s="133"/>
      <c r="RKO64" s="133"/>
      <c r="RKT64" s="133"/>
      <c r="RKY64" s="133"/>
      <c r="RLD64" s="133"/>
      <c r="RLI64" s="133"/>
      <c r="RLN64" s="133"/>
      <c r="RLS64" s="133"/>
      <c r="RLX64" s="133"/>
      <c r="RMC64" s="133"/>
      <c r="RMH64" s="133"/>
      <c r="RMM64" s="133"/>
      <c r="RMR64" s="133"/>
      <c r="RMW64" s="133"/>
      <c r="RNB64" s="133"/>
      <c r="RNG64" s="133"/>
      <c r="RNL64" s="133"/>
      <c r="RNQ64" s="133"/>
      <c r="RNV64" s="133"/>
      <c r="ROA64" s="133"/>
      <c r="ROF64" s="133"/>
      <c r="ROK64" s="133"/>
      <c r="ROP64" s="133"/>
      <c r="ROU64" s="133"/>
      <c r="ROZ64" s="133"/>
      <c r="RPE64" s="133"/>
      <c r="RPJ64" s="133"/>
      <c r="RPO64" s="133"/>
      <c r="RPT64" s="133"/>
      <c r="RPY64" s="133"/>
      <c r="RQD64" s="133"/>
      <c r="RQI64" s="133"/>
      <c r="RQN64" s="133"/>
      <c r="RQS64" s="133"/>
      <c r="RQX64" s="133"/>
      <c r="RRC64" s="133"/>
      <c r="RRH64" s="133"/>
      <c r="RRM64" s="133"/>
      <c r="RRR64" s="133"/>
      <c r="RRW64" s="133"/>
      <c r="RSB64" s="133"/>
      <c r="RSG64" s="133"/>
      <c r="RSL64" s="133"/>
      <c r="RSQ64" s="133"/>
      <c r="RSV64" s="133"/>
      <c r="RTA64" s="133"/>
      <c r="RTF64" s="133"/>
      <c r="RTK64" s="133"/>
      <c r="RTP64" s="133"/>
      <c r="RTU64" s="133"/>
      <c r="RTZ64" s="133"/>
      <c r="RUE64" s="133"/>
      <c r="RUJ64" s="133"/>
      <c r="RUO64" s="133"/>
      <c r="RUT64" s="133"/>
      <c r="RUY64" s="133"/>
      <c r="RVD64" s="133"/>
      <c r="RVI64" s="133"/>
      <c r="RVN64" s="133"/>
      <c r="RVS64" s="133"/>
      <c r="RVX64" s="133"/>
      <c r="RWC64" s="133"/>
      <c r="RWH64" s="133"/>
      <c r="RWM64" s="133"/>
      <c r="RWR64" s="133"/>
      <c r="RWW64" s="133"/>
      <c r="RXB64" s="133"/>
      <c r="RXG64" s="133"/>
      <c r="RXL64" s="133"/>
      <c r="RXQ64" s="133"/>
      <c r="RXV64" s="133"/>
      <c r="RYA64" s="133"/>
      <c r="RYF64" s="133"/>
      <c r="RYK64" s="133"/>
      <c r="RYP64" s="133"/>
      <c r="RYU64" s="133"/>
      <c r="RYZ64" s="133"/>
      <c r="RZE64" s="133"/>
      <c r="RZJ64" s="133"/>
      <c r="RZO64" s="133"/>
      <c r="RZT64" s="133"/>
      <c r="RZY64" s="133"/>
      <c r="SAD64" s="133"/>
      <c r="SAI64" s="133"/>
      <c r="SAN64" s="133"/>
      <c r="SAS64" s="133"/>
      <c r="SAX64" s="133"/>
      <c r="SBC64" s="133"/>
      <c r="SBH64" s="133"/>
      <c r="SBM64" s="133"/>
      <c r="SBR64" s="133"/>
      <c r="SBW64" s="133"/>
      <c r="SCB64" s="133"/>
      <c r="SCG64" s="133"/>
      <c r="SCL64" s="133"/>
      <c r="SCQ64" s="133"/>
      <c r="SCV64" s="133"/>
      <c r="SDA64" s="133"/>
      <c r="SDF64" s="133"/>
      <c r="SDK64" s="133"/>
      <c r="SDP64" s="133"/>
      <c r="SDU64" s="133"/>
      <c r="SDZ64" s="133"/>
      <c r="SEE64" s="133"/>
      <c r="SEJ64" s="133"/>
      <c r="SEO64" s="133"/>
      <c r="SET64" s="133"/>
      <c r="SEY64" s="133"/>
      <c r="SFD64" s="133"/>
      <c r="SFI64" s="133"/>
      <c r="SFN64" s="133"/>
      <c r="SFS64" s="133"/>
      <c r="SFX64" s="133"/>
      <c r="SGC64" s="133"/>
      <c r="SGH64" s="133"/>
      <c r="SGM64" s="133"/>
      <c r="SGR64" s="133"/>
      <c r="SGW64" s="133"/>
      <c r="SHB64" s="133"/>
      <c r="SHG64" s="133"/>
      <c r="SHL64" s="133"/>
      <c r="SHQ64" s="133"/>
      <c r="SHV64" s="133"/>
      <c r="SIA64" s="133"/>
      <c r="SIF64" s="133"/>
      <c r="SIK64" s="133"/>
      <c r="SIP64" s="133"/>
      <c r="SIU64" s="133"/>
      <c r="SIZ64" s="133"/>
      <c r="SJE64" s="133"/>
      <c r="SJJ64" s="133"/>
      <c r="SJO64" s="133"/>
      <c r="SJT64" s="133"/>
      <c r="SJY64" s="133"/>
      <c r="SKD64" s="133"/>
      <c r="SKI64" s="133"/>
      <c r="SKN64" s="133"/>
      <c r="SKS64" s="133"/>
      <c r="SKX64" s="133"/>
      <c r="SLC64" s="133"/>
      <c r="SLH64" s="133"/>
      <c r="SLM64" s="133"/>
      <c r="SLR64" s="133"/>
      <c r="SLW64" s="133"/>
      <c r="SMB64" s="133"/>
      <c r="SMG64" s="133"/>
      <c r="SML64" s="133"/>
      <c r="SMQ64" s="133"/>
      <c r="SMV64" s="133"/>
      <c r="SNA64" s="133"/>
      <c r="SNF64" s="133"/>
      <c r="SNK64" s="133"/>
      <c r="SNP64" s="133"/>
      <c r="SNU64" s="133"/>
      <c r="SNZ64" s="133"/>
      <c r="SOE64" s="133"/>
      <c r="SOJ64" s="133"/>
      <c r="SOO64" s="133"/>
      <c r="SOT64" s="133"/>
      <c r="SOY64" s="133"/>
      <c r="SPD64" s="133"/>
      <c r="SPI64" s="133"/>
      <c r="SPN64" s="133"/>
      <c r="SPS64" s="133"/>
      <c r="SPX64" s="133"/>
      <c r="SQC64" s="133"/>
      <c r="SQH64" s="133"/>
      <c r="SQM64" s="133"/>
      <c r="SQR64" s="133"/>
      <c r="SQW64" s="133"/>
      <c r="SRB64" s="133"/>
      <c r="SRG64" s="133"/>
      <c r="SRL64" s="133"/>
      <c r="SRQ64" s="133"/>
      <c r="SRV64" s="133"/>
      <c r="SSA64" s="133"/>
      <c r="SSF64" s="133"/>
      <c r="SSK64" s="133"/>
      <c r="SSP64" s="133"/>
      <c r="SSU64" s="133"/>
      <c r="SSZ64" s="133"/>
      <c r="STE64" s="133"/>
      <c r="STJ64" s="133"/>
      <c r="STO64" s="133"/>
      <c r="STT64" s="133"/>
      <c r="STY64" s="133"/>
      <c r="SUD64" s="133"/>
      <c r="SUI64" s="133"/>
      <c r="SUN64" s="133"/>
      <c r="SUS64" s="133"/>
      <c r="SUX64" s="133"/>
      <c r="SVC64" s="133"/>
      <c r="SVH64" s="133"/>
      <c r="SVM64" s="133"/>
      <c r="SVR64" s="133"/>
      <c r="SVW64" s="133"/>
      <c r="SWB64" s="133"/>
      <c r="SWG64" s="133"/>
      <c r="SWL64" s="133"/>
      <c r="SWQ64" s="133"/>
      <c r="SWV64" s="133"/>
      <c r="SXA64" s="133"/>
      <c r="SXF64" s="133"/>
      <c r="SXK64" s="133"/>
      <c r="SXP64" s="133"/>
      <c r="SXU64" s="133"/>
      <c r="SXZ64" s="133"/>
      <c r="SYE64" s="133"/>
      <c r="SYJ64" s="133"/>
      <c r="SYO64" s="133"/>
      <c r="SYT64" s="133"/>
      <c r="SYY64" s="133"/>
      <c r="SZD64" s="133"/>
      <c r="SZI64" s="133"/>
      <c r="SZN64" s="133"/>
      <c r="SZS64" s="133"/>
      <c r="SZX64" s="133"/>
      <c r="TAC64" s="133"/>
      <c r="TAH64" s="133"/>
      <c r="TAM64" s="133"/>
      <c r="TAR64" s="133"/>
      <c r="TAW64" s="133"/>
      <c r="TBB64" s="133"/>
      <c r="TBG64" s="133"/>
      <c r="TBL64" s="133"/>
      <c r="TBQ64" s="133"/>
      <c r="TBV64" s="133"/>
      <c r="TCA64" s="133"/>
      <c r="TCF64" s="133"/>
      <c r="TCK64" s="133"/>
      <c r="TCP64" s="133"/>
      <c r="TCU64" s="133"/>
      <c r="TCZ64" s="133"/>
      <c r="TDE64" s="133"/>
      <c r="TDJ64" s="133"/>
      <c r="TDO64" s="133"/>
      <c r="TDT64" s="133"/>
      <c r="TDY64" s="133"/>
      <c r="TED64" s="133"/>
      <c r="TEI64" s="133"/>
      <c r="TEN64" s="133"/>
      <c r="TES64" s="133"/>
      <c r="TEX64" s="133"/>
      <c r="TFC64" s="133"/>
      <c r="TFH64" s="133"/>
      <c r="TFM64" s="133"/>
      <c r="TFR64" s="133"/>
      <c r="TFW64" s="133"/>
      <c r="TGB64" s="133"/>
      <c r="TGG64" s="133"/>
      <c r="TGL64" s="133"/>
      <c r="TGQ64" s="133"/>
      <c r="TGV64" s="133"/>
      <c r="THA64" s="133"/>
      <c r="THF64" s="133"/>
      <c r="THK64" s="133"/>
      <c r="THP64" s="133"/>
      <c r="THU64" s="133"/>
      <c r="THZ64" s="133"/>
      <c r="TIE64" s="133"/>
      <c r="TIJ64" s="133"/>
      <c r="TIO64" s="133"/>
      <c r="TIT64" s="133"/>
      <c r="TIY64" s="133"/>
      <c r="TJD64" s="133"/>
      <c r="TJI64" s="133"/>
      <c r="TJN64" s="133"/>
      <c r="TJS64" s="133"/>
      <c r="TJX64" s="133"/>
      <c r="TKC64" s="133"/>
      <c r="TKH64" s="133"/>
      <c r="TKM64" s="133"/>
      <c r="TKR64" s="133"/>
      <c r="TKW64" s="133"/>
      <c r="TLB64" s="133"/>
      <c r="TLG64" s="133"/>
      <c r="TLL64" s="133"/>
      <c r="TLQ64" s="133"/>
      <c r="TLV64" s="133"/>
      <c r="TMA64" s="133"/>
      <c r="TMF64" s="133"/>
      <c r="TMK64" s="133"/>
      <c r="TMP64" s="133"/>
      <c r="TMU64" s="133"/>
      <c r="TMZ64" s="133"/>
      <c r="TNE64" s="133"/>
      <c r="TNJ64" s="133"/>
      <c r="TNO64" s="133"/>
      <c r="TNT64" s="133"/>
      <c r="TNY64" s="133"/>
      <c r="TOD64" s="133"/>
      <c r="TOI64" s="133"/>
      <c r="TON64" s="133"/>
      <c r="TOS64" s="133"/>
      <c r="TOX64" s="133"/>
      <c r="TPC64" s="133"/>
      <c r="TPH64" s="133"/>
      <c r="TPM64" s="133"/>
      <c r="TPR64" s="133"/>
      <c r="TPW64" s="133"/>
      <c r="TQB64" s="133"/>
      <c r="TQG64" s="133"/>
      <c r="TQL64" s="133"/>
      <c r="TQQ64" s="133"/>
      <c r="TQV64" s="133"/>
      <c r="TRA64" s="133"/>
      <c r="TRF64" s="133"/>
      <c r="TRK64" s="133"/>
      <c r="TRP64" s="133"/>
      <c r="TRU64" s="133"/>
      <c r="TRZ64" s="133"/>
      <c r="TSE64" s="133"/>
      <c r="TSJ64" s="133"/>
      <c r="TSO64" s="133"/>
      <c r="TST64" s="133"/>
      <c r="TSY64" s="133"/>
      <c r="TTD64" s="133"/>
      <c r="TTI64" s="133"/>
      <c r="TTN64" s="133"/>
      <c r="TTS64" s="133"/>
      <c r="TTX64" s="133"/>
      <c r="TUC64" s="133"/>
      <c r="TUH64" s="133"/>
      <c r="TUM64" s="133"/>
      <c r="TUR64" s="133"/>
      <c r="TUW64" s="133"/>
      <c r="TVB64" s="133"/>
      <c r="TVG64" s="133"/>
      <c r="TVL64" s="133"/>
      <c r="TVQ64" s="133"/>
      <c r="TVV64" s="133"/>
      <c r="TWA64" s="133"/>
      <c r="TWF64" s="133"/>
      <c r="TWK64" s="133"/>
      <c r="TWP64" s="133"/>
      <c r="TWU64" s="133"/>
      <c r="TWZ64" s="133"/>
      <c r="TXE64" s="133"/>
      <c r="TXJ64" s="133"/>
      <c r="TXO64" s="133"/>
      <c r="TXT64" s="133"/>
      <c r="TXY64" s="133"/>
      <c r="TYD64" s="133"/>
      <c r="TYI64" s="133"/>
      <c r="TYN64" s="133"/>
      <c r="TYS64" s="133"/>
      <c r="TYX64" s="133"/>
      <c r="TZC64" s="133"/>
      <c r="TZH64" s="133"/>
      <c r="TZM64" s="133"/>
      <c r="TZR64" s="133"/>
      <c r="TZW64" s="133"/>
      <c r="UAB64" s="133"/>
      <c r="UAG64" s="133"/>
      <c r="UAL64" s="133"/>
      <c r="UAQ64" s="133"/>
      <c r="UAV64" s="133"/>
      <c r="UBA64" s="133"/>
      <c r="UBF64" s="133"/>
      <c r="UBK64" s="133"/>
      <c r="UBP64" s="133"/>
      <c r="UBU64" s="133"/>
      <c r="UBZ64" s="133"/>
      <c r="UCE64" s="133"/>
      <c r="UCJ64" s="133"/>
      <c r="UCO64" s="133"/>
      <c r="UCT64" s="133"/>
      <c r="UCY64" s="133"/>
      <c r="UDD64" s="133"/>
      <c r="UDI64" s="133"/>
      <c r="UDN64" s="133"/>
      <c r="UDS64" s="133"/>
      <c r="UDX64" s="133"/>
      <c r="UEC64" s="133"/>
      <c r="UEH64" s="133"/>
      <c r="UEM64" s="133"/>
      <c r="UER64" s="133"/>
      <c r="UEW64" s="133"/>
      <c r="UFB64" s="133"/>
      <c r="UFG64" s="133"/>
      <c r="UFL64" s="133"/>
      <c r="UFQ64" s="133"/>
      <c r="UFV64" s="133"/>
      <c r="UGA64" s="133"/>
      <c r="UGF64" s="133"/>
      <c r="UGK64" s="133"/>
      <c r="UGP64" s="133"/>
      <c r="UGU64" s="133"/>
      <c r="UGZ64" s="133"/>
      <c r="UHE64" s="133"/>
      <c r="UHJ64" s="133"/>
      <c r="UHO64" s="133"/>
      <c r="UHT64" s="133"/>
      <c r="UHY64" s="133"/>
      <c r="UID64" s="133"/>
      <c r="UII64" s="133"/>
      <c r="UIN64" s="133"/>
      <c r="UIS64" s="133"/>
      <c r="UIX64" s="133"/>
      <c r="UJC64" s="133"/>
      <c r="UJH64" s="133"/>
      <c r="UJM64" s="133"/>
      <c r="UJR64" s="133"/>
      <c r="UJW64" s="133"/>
      <c r="UKB64" s="133"/>
      <c r="UKG64" s="133"/>
      <c r="UKL64" s="133"/>
      <c r="UKQ64" s="133"/>
      <c r="UKV64" s="133"/>
      <c r="ULA64" s="133"/>
      <c r="ULF64" s="133"/>
      <c r="ULK64" s="133"/>
      <c r="ULP64" s="133"/>
      <c r="ULU64" s="133"/>
      <c r="ULZ64" s="133"/>
      <c r="UME64" s="133"/>
      <c r="UMJ64" s="133"/>
      <c r="UMO64" s="133"/>
      <c r="UMT64" s="133"/>
      <c r="UMY64" s="133"/>
      <c r="UND64" s="133"/>
      <c r="UNI64" s="133"/>
      <c r="UNN64" s="133"/>
      <c r="UNS64" s="133"/>
      <c r="UNX64" s="133"/>
      <c r="UOC64" s="133"/>
      <c r="UOH64" s="133"/>
      <c r="UOM64" s="133"/>
      <c r="UOR64" s="133"/>
      <c r="UOW64" s="133"/>
      <c r="UPB64" s="133"/>
      <c r="UPG64" s="133"/>
      <c r="UPL64" s="133"/>
      <c r="UPQ64" s="133"/>
      <c r="UPV64" s="133"/>
      <c r="UQA64" s="133"/>
      <c r="UQF64" s="133"/>
      <c r="UQK64" s="133"/>
      <c r="UQP64" s="133"/>
      <c r="UQU64" s="133"/>
      <c r="UQZ64" s="133"/>
      <c r="URE64" s="133"/>
      <c r="URJ64" s="133"/>
      <c r="URO64" s="133"/>
      <c r="URT64" s="133"/>
      <c r="URY64" s="133"/>
      <c r="USD64" s="133"/>
      <c r="USI64" s="133"/>
      <c r="USN64" s="133"/>
      <c r="USS64" s="133"/>
      <c r="USX64" s="133"/>
      <c r="UTC64" s="133"/>
      <c r="UTH64" s="133"/>
      <c r="UTM64" s="133"/>
      <c r="UTR64" s="133"/>
      <c r="UTW64" s="133"/>
      <c r="UUB64" s="133"/>
      <c r="UUG64" s="133"/>
      <c r="UUL64" s="133"/>
      <c r="UUQ64" s="133"/>
      <c r="UUV64" s="133"/>
      <c r="UVA64" s="133"/>
      <c r="UVF64" s="133"/>
      <c r="UVK64" s="133"/>
      <c r="UVP64" s="133"/>
      <c r="UVU64" s="133"/>
      <c r="UVZ64" s="133"/>
      <c r="UWE64" s="133"/>
      <c r="UWJ64" s="133"/>
      <c r="UWO64" s="133"/>
      <c r="UWT64" s="133"/>
      <c r="UWY64" s="133"/>
      <c r="UXD64" s="133"/>
      <c r="UXI64" s="133"/>
      <c r="UXN64" s="133"/>
      <c r="UXS64" s="133"/>
      <c r="UXX64" s="133"/>
      <c r="UYC64" s="133"/>
      <c r="UYH64" s="133"/>
      <c r="UYM64" s="133"/>
      <c r="UYR64" s="133"/>
      <c r="UYW64" s="133"/>
      <c r="UZB64" s="133"/>
      <c r="UZG64" s="133"/>
      <c r="UZL64" s="133"/>
      <c r="UZQ64" s="133"/>
      <c r="UZV64" s="133"/>
      <c r="VAA64" s="133"/>
      <c r="VAF64" s="133"/>
      <c r="VAK64" s="133"/>
      <c r="VAP64" s="133"/>
      <c r="VAU64" s="133"/>
      <c r="VAZ64" s="133"/>
      <c r="VBE64" s="133"/>
      <c r="VBJ64" s="133"/>
      <c r="VBO64" s="133"/>
      <c r="VBT64" s="133"/>
      <c r="VBY64" s="133"/>
      <c r="VCD64" s="133"/>
      <c r="VCI64" s="133"/>
      <c r="VCN64" s="133"/>
      <c r="VCS64" s="133"/>
      <c r="VCX64" s="133"/>
      <c r="VDC64" s="133"/>
      <c r="VDH64" s="133"/>
      <c r="VDM64" s="133"/>
      <c r="VDR64" s="133"/>
      <c r="VDW64" s="133"/>
      <c r="VEB64" s="133"/>
      <c r="VEG64" s="133"/>
      <c r="VEL64" s="133"/>
      <c r="VEQ64" s="133"/>
      <c r="VEV64" s="133"/>
      <c r="VFA64" s="133"/>
      <c r="VFF64" s="133"/>
      <c r="VFK64" s="133"/>
      <c r="VFP64" s="133"/>
      <c r="VFU64" s="133"/>
      <c r="VFZ64" s="133"/>
      <c r="VGE64" s="133"/>
      <c r="VGJ64" s="133"/>
      <c r="VGO64" s="133"/>
      <c r="VGT64" s="133"/>
      <c r="VGY64" s="133"/>
      <c r="VHD64" s="133"/>
      <c r="VHI64" s="133"/>
      <c r="VHN64" s="133"/>
      <c r="VHS64" s="133"/>
      <c r="VHX64" s="133"/>
      <c r="VIC64" s="133"/>
      <c r="VIH64" s="133"/>
      <c r="VIM64" s="133"/>
      <c r="VIR64" s="133"/>
      <c r="VIW64" s="133"/>
      <c r="VJB64" s="133"/>
      <c r="VJG64" s="133"/>
      <c r="VJL64" s="133"/>
      <c r="VJQ64" s="133"/>
      <c r="VJV64" s="133"/>
      <c r="VKA64" s="133"/>
      <c r="VKF64" s="133"/>
      <c r="VKK64" s="133"/>
      <c r="VKP64" s="133"/>
      <c r="VKU64" s="133"/>
      <c r="VKZ64" s="133"/>
      <c r="VLE64" s="133"/>
      <c r="VLJ64" s="133"/>
      <c r="VLO64" s="133"/>
      <c r="VLT64" s="133"/>
      <c r="VLY64" s="133"/>
      <c r="VMD64" s="133"/>
      <c r="VMI64" s="133"/>
      <c r="VMN64" s="133"/>
      <c r="VMS64" s="133"/>
      <c r="VMX64" s="133"/>
      <c r="VNC64" s="133"/>
      <c r="VNH64" s="133"/>
      <c r="VNM64" s="133"/>
      <c r="VNR64" s="133"/>
      <c r="VNW64" s="133"/>
      <c r="VOB64" s="133"/>
      <c r="VOG64" s="133"/>
      <c r="VOL64" s="133"/>
      <c r="VOQ64" s="133"/>
      <c r="VOV64" s="133"/>
      <c r="VPA64" s="133"/>
      <c r="VPF64" s="133"/>
      <c r="VPK64" s="133"/>
      <c r="VPP64" s="133"/>
      <c r="VPU64" s="133"/>
      <c r="VPZ64" s="133"/>
      <c r="VQE64" s="133"/>
      <c r="VQJ64" s="133"/>
      <c r="VQO64" s="133"/>
      <c r="VQT64" s="133"/>
      <c r="VQY64" s="133"/>
      <c r="VRD64" s="133"/>
      <c r="VRI64" s="133"/>
      <c r="VRN64" s="133"/>
      <c r="VRS64" s="133"/>
      <c r="VRX64" s="133"/>
      <c r="VSC64" s="133"/>
      <c r="VSH64" s="133"/>
      <c r="VSM64" s="133"/>
      <c r="VSR64" s="133"/>
      <c r="VSW64" s="133"/>
      <c r="VTB64" s="133"/>
      <c r="VTG64" s="133"/>
      <c r="VTL64" s="133"/>
      <c r="VTQ64" s="133"/>
      <c r="VTV64" s="133"/>
      <c r="VUA64" s="133"/>
      <c r="VUF64" s="133"/>
      <c r="VUK64" s="133"/>
      <c r="VUP64" s="133"/>
      <c r="VUU64" s="133"/>
      <c r="VUZ64" s="133"/>
      <c r="VVE64" s="133"/>
      <c r="VVJ64" s="133"/>
      <c r="VVO64" s="133"/>
      <c r="VVT64" s="133"/>
      <c r="VVY64" s="133"/>
      <c r="VWD64" s="133"/>
      <c r="VWI64" s="133"/>
      <c r="VWN64" s="133"/>
      <c r="VWS64" s="133"/>
      <c r="VWX64" s="133"/>
      <c r="VXC64" s="133"/>
      <c r="VXH64" s="133"/>
      <c r="VXM64" s="133"/>
      <c r="VXR64" s="133"/>
      <c r="VXW64" s="133"/>
      <c r="VYB64" s="133"/>
      <c r="VYG64" s="133"/>
      <c r="VYL64" s="133"/>
      <c r="VYQ64" s="133"/>
      <c r="VYV64" s="133"/>
      <c r="VZA64" s="133"/>
      <c r="VZF64" s="133"/>
      <c r="VZK64" s="133"/>
      <c r="VZP64" s="133"/>
      <c r="VZU64" s="133"/>
      <c r="VZZ64" s="133"/>
      <c r="WAE64" s="133"/>
      <c r="WAJ64" s="133"/>
      <c r="WAO64" s="133"/>
      <c r="WAT64" s="133"/>
      <c r="WAY64" s="133"/>
      <c r="WBD64" s="133"/>
      <c r="WBI64" s="133"/>
      <c r="WBN64" s="133"/>
      <c r="WBS64" s="133"/>
      <c r="WBX64" s="133"/>
      <c r="WCC64" s="133"/>
      <c r="WCH64" s="133"/>
      <c r="WCM64" s="133"/>
      <c r="WCR64" s="133"/>
      <c r="WCW64" s="133"/>
      <c r="WDB64" s="133"/>
      <c r="WDG64" s="133"/>
      <c r="WDL64" s="133"/>
      <c r="WDQ64" s="133"/>
      <c r="WDV64" s="133"/>
      <c r="WEA64" s="133"/>
      <c r="WEF64" s="133"/>
      <c r="WEK64" s="133"/>
      <c r="WEP64" s="133"/>
      <c r="WEU64" s="133"/>
      <c r="WEZ64" s="133"/>
      <c r="WFE64" s="133"/>
      <c r="WFJ64" s="133"/>
      <c r="WFO64" s="133"/>
      <c r="WFT64" s="133"/>
      <c r="WFY64" s="133"/>
      <c r="WGD64" s="133"/>
      <c r="WGI64" s="133"/>
      <c r="WGN64" s="133"/>
      <c r="WGS64" s="133"/>
      <c r="WGX64" s="133"/>
      <c r="WHC64" s="133"/>
      <c r="WHH64" s="133"/>
      <c r="WHM64" s="133"/>
      <c r="WHR64" s="133"/>
      <c r="WHW64" s="133"/>
      <c r="WIB64" s="133"/>
      <c r="WIG64" s="133"/>
      <c r="WIL64" s="133"/>
      <c r="WIQ64" s="133"/>
      <c r="WIV64" s="133"/>
      <c r="WJA64" s="133"/>
      <c r="WJF64" s="133"/>
      <c r="WJK64" s="133"/>
      <c r="WJP64" s="133"/>
      <c r="WJU64" s="133"/>
      <c r="WJZ64" s="133"/>
      <c r="WKE64" s="133"/>
      <c r="WKJ64" s="133"/>
      <c r="WKO64" s="133"/>
      <c r="WKT64" s="133"/>
      <c r="WKY64" s="133"/>
      <c r="WLD64" s="133"/>
      <c r="WLI64" s="133"/>
      <c r="WLN64" s="133"/>
      <c r="WLS64" s="133"/>
      <c r="WLX64" s="133"/>
      <c r="WMC64" s="133"/>
      <c r="WMH64" s="133"/>
      <c r="WMM64" s="133"/>
      <c r="WMR64" s="133"/>
      <c r="WMW64" s="133"/>
      <c r="WNB64" s="133"/>
      <c r="WNG64" s="133"/>
      <c r="WNL64" s="133"/>
      <c r="WNQ64" s="133"/>
      <c r="WNV64" s="133"/>
      <c r="WOA64" s="133"/>
      <c r="WOF64" s="133"/>
      <c r="WOK64" s="133"/>
      <c r="WOP64" s="133"/>
      <c r="WOU64" s="133"/>
      <c r="WOZ64" s="133"/>
      <c r="WPE64" s="133"/>
      <c r="WPJ64" s="133"/>
      <c r="WPO64" s="133"/>
      <c r="WPT64" s="133"/>
      <c r="WPY64" s="133"/>
      <c r="WQD64" s="133"/>
      <c r="WQI64" s="133"/>
      <c r="WQN64" s="133"/>
      <c r="WQS64" s="133"/>
      <c r="WQX64" s="133"/>
      <c r="WRC64" s="133"/>
      <c r="WRH64" s="133"/>
      <c r="WRM64" s="133"/>
      <c r="WRR64" s="133"/>
      <c r="WRW64" s="133"/>
      <c r="WSB64" s="133"/>
      <c r="WSG64" s="133"/>
      <c r="WSL64" s="133"/>
      <c r="WSQ64" s="133"/>
      <c r="WSV64" s="133"/>
      <c r="WTA64" s="133"/>
      <c r="WTF64" s="133"/>
      <c r="WTK64" s="133"/>
      <c r="WTP64" s="133"/>
      <c r="WTU64" s="133"/>
      <c r="WTZ64" s="133"/>
      <c r="WUE64" s="133"/>
      <c r="WUJ64" s="133"/>
      <c r="WUO64" s="133"/>
      <c r="WUT64" s="133"/>
      <c r="WUY64" s="133"/>
      <c r="WVD64" s="133"/>
      <c r="WVI64" s="133"/>
      <c r="WVN64" s="133"/>
      <c r="WVS64" s="133"/>
      <c r="WVX64" s="133"/>
      <c r="WWC64" s="133"/>
      <c r="WWH64" s="133"/>
      <c r="WWM64" s="133"/>
      <c r="WWR64" s="133"/>
      <c r="WWW64" s="133"/>
      <c r="WXB64" s="133"/>
      <c r="WXG64" s="133"/>
      <c r="WXL64" s="133"/>
      <c r="WXQ64" s="133"/>
      <c r="WXV64" s="133"/>
      <c r="WYA64" s="133"/>
      <c r="WYF64" s="133"/>
      <c r="WYK64" s="133"/>
      <c r="WYP64" s="133"/>
      <c r="WYU64" s="133"/>
      <c r="WYZ64" s="133"/>
      <c r="WZE64" s="133"/>
      <c r="WZJ64" s="133"/>
      <c r="WZO64" s="133"/>
      <c r="WZT64" s="133"/>
      <c r="WZY64" s="133"/>
      <c r="XAD64" s="133"/>
      <c r="XAI64" s="133"/>
      <c r="XAN64" s="133"/>
      <c r="XAS64" s="133"/>
      <c r="XAX64" s="133"/>
      <c r="XBC64" s="133"/>
      <c r="XBH64" s="133"/>
      <c r="XBM64" s="133"/>
      <c r="XBR64" s="133"/>
      <c r="XBW64" s="133"/>
      <c r="XCB64" s="133"/>
      <c r="XCG64" s="133"/>
      <c r="XCL64" s="133"/>
      <c r="XCQ64" s="133"/>
      <c r="XCV64" s="133"/>
      <c r="XDA64" s="133"/>
      <c r="XDF64" s="133"/>
      <c r="XDK64" s="133"/>
      <c r="XDP64" s="133"/>
      <c r="XDU64" s="133"/>
      <c r="XDZ64" s="133"/>
      <c r="XEE64" s="133"/>
      <c r="XEJ64" s="133"/>
      <c r="XEO64" s="133"/>
      <c r="XET64" s="133"/>
      <c r="XEY64" s="133"/>
      <c r="XFD64" s="133"/>
    </row>
    <row r="65" spans="1:1024 1029:2044 2049:3069 3074:4094 4099:5119 5124:6144 6149:7164 7169:8189 8194:9214 9219:10239 10244:11264 11269:12284 12289:13309 13314:14334 14339:15359 15364:16384">
      <c r="A65" s="132" t="s">
        <v>826</v>
      </c>
      <c r="B65" s="132" t="s">
        <v>1501</v>
      </c>
      <c r="C65" s="132" t="s">
        <v>1507</v>
      </c>
      <c r="D65" s="133">
        <v>13526.88</v>
      </c>
      <c r="E65" s="132" t="s">
        <v>822</v>
      </c>
      <c r="I65" s="133"/>
      <c r="N65" s="133"/>
      <c r="S65" s="133"/>
      <c r="X65" s="133"/>
      <c r="AC65" s="133"/>
      <c r="AH65" s="133"/>
      <c r="AM65" s="133"/>
      <c r="AR65" s="133"/>
      <c r="AW65" s="133"/>
      <c r="BB65" s="133"/>
      <c r="BG65" s="133"/>
      <c r="BL65" s="133"/>
      <c r="BQ65" s="133"/>
      <c r="BV65" s="133"/>
      <c r="CA65" s="133"/>
      <c r="CF65" s="133"/>
      <c r="CK65" s="133"/>
      <c r="CP65" s="133"/>
      <c r="CU65" s="133"/>
      <c r="CZ65" s="133"/>
      <c r="DE65" s="133"/>
      <c r="DJ65" s="133"/>
      <c r="DO65" s="133"/>
      <c r="DT65" s="133"/>
      <c r="DY65" s="133"/>
      <c r="ED65" s="133"/>
      <c r="EI65" s="133"/>
      <c r="EN65" s="133"/>
      <c r="ES65" s="133"/>
      <c r="EX65" s="133"/>
      <c r="FC65" s="133"/>
      <c r="FH65" s="133"/>
      <c r="FM65" s="133"/>
      <c r="FR65" s="133"/>
      <c r="FW65" s="133"/>
      <c r="GB65" s="133"/>
      <c r="GG65" s="133"/>
      <c r="GL65" s="133"/>
      <c r="GQ65" s="133"/>
      <c r="GV65" s="133"/>
      <c r="HA65" s="133"/>
      <c r="HF65" s="133"/>
      <c r="HK65" s="133"/>
      <c r="HP65" s="133"/>
      <c r="HU65" s="133"/>
      <c r="HZ65" s="133"/>
      <c r="IE65" s="133"/>
      <c r="IJ65" s="133"/>
      <c r="IO65" s="133"/>
      <c r="IT65" s="133"/>
      <c r="IY65" s="133"/>
      <c r="JD65" s="133"/>
      <c r="JI65" s="133"/>
      <c r="JN65" s="133"/>
      <c r="JS65" s="133"/>
      <c r="JX65" s="133"/>
      <c r="KC65" s="133"/>
      <c r="KH65" s="133"/>
      <c r="KM65" s="133"/>
      <c r="KR65" s="133"/>
      <c r="KW65" s="133"/>
      <c r="LB65" s="133"/>
      <c r="LG65" s="133"/>
      <c r="LL65" s="133"/>
      <c r="LQ65" s="133"/>
      <c r="LV65" s="133"/>
      <c r="MA65" s="133"/>
      <c r="MF65" s="133"/>
      <c r="MK65" s="133"/>
      <c r="MP65" s="133"/>
      <c r="MU65" s="133"/>
      <c r="MZ65" s="133"/>
      <c r="NE65" s="133"/>
      <c r="NJ65" s="133"/>
      <c r="NO65" s="133"/>
      <c r="NT65" s="133"/>
      <c r="NY65" s="133"/>
      <c r="OD65" s="133"/>
      <c r="OI65" s="133"/>
      <c r="ON65" s="133"/>
      <c r="OS65" s="133"/>
      <c r="OX65" s="133"/>
      <c r="PC65" s="133"/>
      <c r="PH65" s="133"/>
      <c r="PM65" s="133"/>
      <c r="PR65" s="133"/>
      <c r="PW65" s="133"/>
      <c r="QB65" s="133"/>
      <c r="QG65" s="133"/>
      <c r="QL65" s="133"/>
      <c r="QQ65" s="133"/>
      <c r="QV65" s="133"/>
      <c r="RA65" s="133"/>
      <c r="RF65" s="133"/>
      <c r="RK65" s="133"/>
      <c r="RP65" s="133"/>
      <c r="RU65" s="133"/>
      <c r="RZ65" s="133"/>
      <c r="SE65" s="133"/>
      <c r="SJ65" s="133"/>
      <c r="SO65" s="133"/>
      <c r="ST65" s="133"/>
      <c r="SY65" s="133"/>
      <c r="TD65" s="133"/>
      <c r="TI65" s="133"/>
      <c r="TN65" s="133"/>
      <c r="TS65" s="133"/>
      <c r="TX65" s="133"/>
      <c r="UC65" s="133"/>
      <c r="UH65" s="133"/>
      <c r="UM65" s="133"/>
      <c r="UR65" s="133"/>
      <c r="UW65" s="133"/>
      <c r="VB65" s="133"/>
      <c r="VG65" s="133"/>
      <c r="VL65" s="133"/>
      <c r="VQ65" s="133"/>
      <c r="VV65" s="133"/>
      <c r="WA65" s="133"/>
      <c r="WF65" s="133"/>
      <c r="WK65" s="133"/>
      <c r="WP65" s="133"/>
      <c r="WU65" s="133"/>
      <c r="WZ65" s="133"/>
      <c r="XE65" s="133"/>
      <c r="XJ65" s="133"/>
      <c r="XO65" s="133"/>
      <c r="XT65" s="133"/>
      <c r="XY65" s="133"/>
      <c r="YD65" s="133"/>
      <c r="YI65" s="133"/>
      <c r="YN65" s="133"/>
      <c r="YS65" s="133"/>
      <c r="YX65" s="133"/>
      <c r="ZC65" s="133"/>
      <c r="ZH65" s="133"/>
      <c r="ZM65" s="133"/>
      <c r="ZR65" s="133"/>
      <c r="ZW65" s="133"/>
      <c r="AAB65" s="133"/>
      <c r="AAG65" s="133"/>
      <c r="AAL65" s="133"/>
      <c r="AAQ65" s="133"/>
      <c r="AAV65" s="133"/>
      <c r="ABA65" s="133"/>
      <c r="ABF65" s="133"/>
      <c r="ABK65" s="133"/>
      <c r="ABP65" s="133"/>
      <c r="ABU65" s="133"/>
      <c r="ABZ65" s="133"/>
      <c r="ACE65" s="133"/>
      <c r="ACJ65" s="133"/>
      <c r="ACO65" s="133"/>
      <c r="ACT65" s="133"/>
      <c r="ACY65" s="133"/>
      <c r="ADD65" s="133"/>
      <c r="ADI65" s="133"/>
      <c r="ADN65" s="133"/>
      <c r="ADS65" s="133"/>
      <c r="ADX65" s="133"/>
      <c r="AEC65" s="133"/>
      <c r="AEH65" s="133"/>
      <c r="AEM65" s="133"/>
      <c r="AER65" s="133"/>
      <c r="AEW65" s="133"/>
      <c r="AFB65" s="133"/>
      <c r="AFG65" s="133"/>
      <c r="AFL65" s="133"/>
      <c r="AFQ65" s="133"/>
      <c r="AFV65" s="133"/>
      <c r="AGA65" s="133"/>
      <c r="AGF65" s="133"/>
      <c r="AGK65" s="133"/>
      <c r="AGP65" s="133"/>
      <c r="AGU65" s="133"/>
      <c r="AGZ65" s="133"/>
      <c r="AHE65" s="133"/>
      <c r="AHJ65" s="133"/>
      <c r="AHO65" s="133"/>
      <c r="AHT65" s="133"/>
      <c r="AHY65" s="133"/>
      <c r="AID65" s="133"/>
      <c r="AII65" s="133"/>
      <c r="AIN65" s="133"/>
      <c r="AIS65" s="133"/>
      <c r="AIX65" s="133"/>
      <c r="AJC65" s="133"/>
      <c r="AJH65" s="133"/>
      <c r="AJM65" s="133"/>
      <c r="AJR65" s="133"/>
      <c r="AJW65" s="133"/>
      <c r="AKB65" s="133"/>
      <c r="AKG65" s="133"/>
      <c r="AKL65" s="133"/>
      <c r="AKQ65" s="133"/>
      <c r="AKV65" s="133"/>
      <c r="ALA65" s="133"/>
      <c r="ALF65" s="133"/>
      <c r="ALK65" s="133"/>
      <c r="ALP65" s="133"/>
      <c r="ALU65" s="133"/>
      <c r="ALZ65" s="133"/>
      <c r="AME65" s="133"/>
      <c r="AMJ65" s="133"/>
      <c r="AMO65" s="133"/>
      <c r="AMT65" s="133"/>
      <c r="AMY65" s="133"/>
      <c r="AND65" s="133"/>
      <c r="ANI65" s="133"/>
      <c r="ANN65" s="133"/>
      <c r="ANS65" s="133"/>
      <c r="ANX65" s="133"/>
      <c r="AOC65" s="133"/>
      <c r="AOH65" s="133"/>
      <c r="AOM65" s="133"/>
      <c r="AOR65" s="133"/>
      <c r="AOW65" s="133"/>
      <c r="APB65" s="133"/>
      <c r="APG65" s="133"/>
      <c r="APL65" s="133"/>
      <c r="APQ65" s="133"/>
      <c r="APV65" s="133"/>
      <c r="AQA65" s="133"/>
      <c r="AQF65" s="133"/>
      <c r="AQK65" s="133"/>
      <c r="AQP65" s="133"/>
      <c r="AQU65" s="133"/>
      <c r="AQZ65" s="133"/>
      <c r="ARE65" s="133"/>
      <c r="ARJ65" s="133"/>
      <c r="ARO65" s="133"/>
      <c r="ART65" s="133"/>
      <c r="ARY65" s="133"/>
      <c r="ASD65" s="133"/>
      <c r="ASI65" s="133"/>
      <c r="ASN65" s="133"/>
      <c r="ASS65" s="133"/>
      <c r="ASX65" s="133"/>
      <c r="ATC65" s="133"/>
      <c r="ATH65" s="133"/>
      <c r="ATM65" s="133"/>
      <c r="ATR65" s="133"/>
      <c r="ATW65" s="133"/>
      <c r="AUB65" s="133"/>
      <c r="AUG65" s="133"/>
      <c r="AUL65" s="133"/>
      <c r="AUQ65" s="133"/>
      <c r="AUV65" s="133"/>
      <c r="AVA65" s="133"/>
      <c r="AVF65" s="133"/>
      <c r="AVK65" s="133"/>
      <c r="AVP65" s="133"/>
      <c r="AVU65" s="133"/>
      <c r="AVZ65" s="133"/>
      <c r="AWE65" s="133"/>
      <c r="AWJ65" s="133"/>
      <c r="AWO65" s="133"/>
      <c r="AWT65" s="133"/>
      <c r="AWY65" s="133"/>
      <c r="AXD65" s="133"/>
      <c r="AXI65" s="133"/>
      <c r="AXN65" s="133"/>
      <c r="AXS65" s="133"/>
      <c r="AXX65" s="133"/>
      <c r="AYC65" s="133"/>
      <c r="AYH65" s="133"/>
      <c r="AYM65" s="133"/>
      <c r="AYR65" s="133"/>
      <c r="AYW65" s="133"/>
      <c r="AZB65" s="133"/>
      <c r="AZG65" s="133"/>
      <c r="AZL65" s="133"/>
      <c r="AZQ65" s="133"/>
      <c r="AZV65" s="133"/>
      <c r="BAA65" s="133"/>
      <c r="BAF65" s="133"/>
      <c r="BAK65" s="133"/>
      <c r="BAP65" s="133"/>
      <c r="BAU65" s="133"/>
      <c r="BAZ65" s="133"/>
      <c r="BBE65" s="133"/>
      <c r="BBJ65" s="133"/>
      <c r="BBO65" s="133"/>
      <c r="BBT65" s="133"/>
      <c r="BBY65" s="133"/>
      <c r="BCD65" s="133"/>
      <c r="BCI65" s="133"/>
      <c r="BCN65" s="133"/>
      <c r="BCS65" s="133"/>
      <c r="BCX65" s="133"/>
      <c r="BDC65" s="133"/>
      <c r="BDH65" s="133"/>
      <c r="BDM65" s="133"/>
      <c r="BDR65" s="133"/>
      <c r="BDW65" s="133"/>
      <c r="BEB65" s="133"/>
      <c r="BEG65" s="133"/>
      <c r="BEL65" s="133"/>
      <c r="BEQ65" s="133"/>
      <c r="BEV65" s="133"/>
      <c r="BFA65" s="133"/>
      <c r="BFF65" s="133"/>
      <c r="BFK65" s="133"/>
      <c r="BFP65" s="133"/>
      <c r="BFU65" s="133"/>
      <c r="BFZ65" s="133"/>
      <c r="BGE65" s="133"/>
      <c r="BGJ65" s="133"/>
      <c r="BGO65" s="133"/>
      <c r="BGT65" s="133"/>
      <c r="BGY65" s="133"/>
      <c r="BHD65" s="133"/>
      <c r="BHI65" s="133"/>
      <c r="BHN65" s="133"/>
      <c r="BHS65" s="133"/>
      <c r="BHX65" s="133"/>
      <c r="BIC65" s="133"/>
      <c r="BIH65" s="133"/>
      <c r="BIM65" s="133"/>
      <c r="BIR65" s="133"/>
      <c r="BIW65" s="133"/>
      <c r="BJB65" s="133"/>
      <c r="BJG65" s="133"/>
      <c r="BJL65" s="133"/>
      <c r="BJQ65" s="133"/>
      <c r="BJV65" s="133"/>
      <c r="BKA65" s="133"/>
      <c r="BKF65" s="133"/>
      <c r="BKK65" s="133"/>
      <c r="BKP65" s="133"/>
      <c r="BKU65" s="133"/>
      <c r="BKZ65" s="133"/>
      <c r="BLE65" s="133"/>
      <c r="BLJ65" s="133"/>
      <c r="BLO65" s="133"/>
      <c r="BLT65" s="133"/>
      <c r="BLY65" s="133"/>
      <c r="BMD65" s="133"/>
      <c r="BMI65" s="133"/>
      <c r="BMN65" s="133"/>
      <c r="BMS65" s="133"/>
      <c r="BMX65" s="133"/>
      <c r="BNC65" s="133"/>
      <c r="BNH65" s="133"/>
      <c r="BNM65" s="133"/>
      <c r="BNR65" s="133"/>
      <c r="BNW65" s="133"/>
      <c r="BOB65" s="133"/>
      <c r="BOG65" s="133"/>
      <c r="BOL65" s="133"/>
      <c r="BOQ65" s="133"/>
      <c r="BOV65" s="133"/>
      <c r="BPA65" s="133"/>
      <c r="BPF65" s="133"/>
      <c r="BPK65" s="133"/>
      <c r="BPP65" s="133"/>
      <c r="BPU65" s="133"/>
      <c r="BPZ65" s="133"/>
      <c r="BQE65" s="133"/>
      <c r="BQJ65" s="133"/>
      <c r="BQO65" s="133"/>
      <c r="BQT65" s="133"/>
      <c r="BQY65" s="133"/>
      <c r="BRD65" s="133"/>
      <c r="BRI65" s="133"/>
      <c r="BRN65" s="133"/>
      <c r="BRS65" s="133"/>
      <c r="BRX65" s="133"/>
      <c r="BSC65" s="133"/>
      <c r="BSH65" s="133"/>
      <c r="BSM65" s="133"/>
      <c r="BSR65" s="133"/>
      <c r="BSW65" s="133"/>
      <c r="BTB65" s="133"/>
      <c r="BTG65" s="133"/>
      <c r="BTL65" s="133"/>
      <c r="BTQ65" s="133"/>
      <c r="BTV65" s="133"/>
      <c r="BUA65" s="133"/>
      <c r="BUF65" s="133"/>
      <c r="BUK65" s="133"/>
      <c r="BUP65" s="133"/>
      <c r="BUU65" s="133"/>
      <c r="BUZ65" s="133"/>
      <c r="BVE65" s="133"/>
      <c r="BVJ65" s="133"/>
      <c r="BVO65" s="133"/>
      <c r="BVT65" s="133"/>
      <c r="BVY65" s="133"/>
      <c r="BWD65" s="133"/>
      <c r="BWI65" s="133"/>
      <c r="BWN65" s="133"/>
      <c r="BWS65" s="133"/>
      <c r="BWX65" s="133"/>
      <c r="BXC65" s="133"/>
      <c r="BXH65" s="133"/>
      <c r="BXM65" s="133"/>
      <c r="BXR65" s="133"/>
      <c r="BXW65" s="133"/>
      <c r="BYB65" s="133"/>
      <c r="BYG65" s="133"/>
      <c r="BYL65" s="133"/>
      <c r="BYQ65" s="133"/>
      <c r="BYV65" s="133"/>
      <c r="BZA65" s="133"/>
      <c r="BZF65" s="133"/>
      <c r="BZK65" s="133"/>
      <c r="BZP65" s="133"/>
      <c r="BZU65" s="133"/>
      <c r="BZZ65" s="133"/>
      <c r="CAE65" s="133"/>
      <c r="CAJ65" s="133"/>
      <c r="CAO65" s="133"/>
      <c r="CAT65" s="133"/>
      <c r="CAY65" s="133"/>
      <c r="CBD65" s="133"/>
      <c r="CBI65" s="133"/>
      <c r="CBN65" s="133"/>
      <c r="CBS65" s="133"/>
      <c r="CBX65" s="133"/>
      <c r="CCC65" s="133"/>
      <c r="CCH65" s="133"/>
      <c r="CCM65" s="133"/>
      <c r="CCR65" s="133"/>
      <c r="CCW65" s="133"/>
      <c r="CDB65" s="133"/>
      <c r="CDG65" s="133"/>
      <c r="CDL65" s="133"/>
      <c r="CDQ65" s="133"/>
      <c r="CDV65" s="133"/>
      <c r="CEA65" s="133"/>
      <c r="CEF65" s="133"/>
      <c r="CEK65" s="133"/>
      <c r="CEP65" s="133"/>
      <c r="CEU65" s="133"/>
      <c r="CEZ65" s="133"/>
      <c r="CFE65" s="133"/>
      <c r="CFJ65" s="133"/>
      <c r="CFO65" s="133"/>
      <c r="CFT65" s="133"/>
      <c r="CFY65" s="133"/>
      <c r="CGD65" s="133"/>
      <c r="CGI65" s="133"/>
      <c r="CGN65" s="133"/>
      <c r="CGS65" s="133"/>
      <c r="CGX65" s="133"/>
      <c r="CHC65" s="133"/>
      <c r="CHH65" s="133"/>
      <c r="CHM65" s="133"/>
      <c r="CHR65" s="133"/>
      <c r="CHW65" s="133"/>
      <c r="CIB65" s="133"/>
      <c r="CIG65" s="133"/>
      <c r="CIL65" s="133"/>
      <c r="CIQ65" s="133"/>
      <c r="CIV65" s="133"/>
      <c r="CJA65" s="133"/>
      <c r="CJF65" s="133"/>
      <c r="CJK65" s="133"/>
      <c r="CJP65" s="133"/>
      <c r="CJU65" s="133"/>
      <c r="CJZ65" s="133"/>
      <c r="CKE65" s="133"/>
      <c r="CKJ65" s="133"/>
      <c r="CKO65" s="133"/>
      <c r="CKT65" s="133"/>
      <c r="CKY65" s="133"/>
      <c r="CLD65" s="133"/>
      <c r="CLI65" s="133"/>
      <c r="CLN65" s="133"/>
      <c r="CLS65" s="133"/>
      <c r="CLX65" s="133"/>
      <c r="CMC65" s="133"/>
      <c r="CMH65" s="133"/>
      <c r="CMM65" s="133"/>
      <c r="CMR65" s="133"/>
      <c r="CMW65" s="133"/>
      <c r="CNB65" s="133"/>
      <c r="CNG65" s="133"/>
      <c r="CNL65" s="133"/>
      <c r="CNQ65" s="133"/>
      <c r="CNV65" s="133"/>
      <c r="COA65" s="133"/>
      <c r="COF65" s="133"/>
      <c r="COK65" s="133"/>
      <c r="COP65" s="133"/>
      <c r="COU65" s="133"/>
      <c r="COZ65" s="133"/>
      <c r="CPE65" s="133"/>
      <c r="CPJ65" s="133"/>
      <c r="CPO65" s="133"/>
      <c r="CPT65" s="133"/>
      <c r="CPY65" s="133"/>
      <c r="CQD65" s="133"/>
      <c r="CQI65" s="133"/>
      <c r="CQN65" s="133"/>
      <c r="CQS65" s="133"/>
      <c r="CQX65" s="133"/>
      <c r="CRC65" s="133"/>
      <c r="CRH65" s="133"/>
      <c r="CRM65" s="133"/>
      <c r="CRR65" s="133"/>
      <c r="CRW65" s="133"/>
      <c r="CSB65" s="133"/>
      <c r="CSG65" s="133"/>
      <c r="CSL65" s="133"/>
      <c r="CSQ65" s="133"/>
      <c r="CSV65" s="133"/>
      <c r="CTA65" s="133"/>
      <c r="CTF65" s="133"/>
      <c r="CTK65" s="133"/>
      <c r="CTP65" s="133"/>
      <c r="CTU65" s="133"/>
      <c r="CTZ65" s="133"/>
      <c r="CUE65" s="133"/>
      <c r="CUJ65" s="133"/>
      <c r="CUO65" s="133"/>
      <c r="CUT65" s="133"/>
      <c r="CUY65" s="133"/>
      <c r="CVD65" s="133"/>
      <c r="CVI65" s="133"/>
      <c r="CVN65" s="133"/>
      <c r="CVS65" s="133"/>
      <c r="CVX65" s="133"/>
      <c r="CWC65" s="133"/>
      <c r="CWH65" s="133"/>
      <c r="CWM65" s="133"/>
      <c r="CWR65" s="133"/>
      <c r="CWW65" s="133"/>
      <c r="CXB65" s="133"/>
      <c r="CXG65" s="133"/>
      <c r="CXL65" s="133"/>
      <c r="CXQ65" s="133"/>
      <c r="CXV65" s="133"/>
      <c r="CYA65" s="133"/>
      <c r="CYF65" s="133"/>
      <c r="CYK65" s="133"/>
      <c r="CYP65" s="133"/>
      <c r="CYU65" s="133"/>
      <c r="CYZ65" s="133"/>
      <c r="CZE65" s="133"/>
      <c r="CZJ65" s="133"/>
      <c r="CZO65" s="133"/>
      <c r="CZT65" s="133"/>
      <c r="CZY65" s="133"/>
      <c r="DAD65" s="133"/>
      <c r="DAI65" s="133"/>
      <c r="DAN65" s="133"/>
      <c r="DAS65" s="133"/>
      <c r="DAX65" s="133"/>
      <c r="DBC65" s="133"/>
      <c r="DBH65" s="133"/>
      <c r="DBM65" s="133"/>
      <c r="DBR65" s="133"/>
      <c r="DBW65" s="133"/>
      <c r="DCB65" s="133"/>
      <c r="DCG65" s="133"/>
      <c r="DCL65" s="133"/>
      <c r="DCQ65" s="133"/>
      <c r="DCV65" s="133"/>
      <c r="DDA65" s="133"/>
      <c r="DDF65" s="133"/>
      <c r="DDK65" s="133"/>
      <c r="DDP65" s="133"/>
      <c r="DDU65" s="133"/>
      <c r="DDZ65" s="133"/>
      <c r="DEE65" s="133"/>
      <c r="DEJ65" s="133"/>
      <c r="DEO65" s="133"/>
      <c r="DET65" s="133"/>
      <c r="DEY65" s="133"/>
      <c r="DFD65" s="133"/>
      <c r="DFI65" s="133"/>
      <c r="DFN65" s="133"/>
      <c r="DFS65" s="133"/>
      <c r="DFX65" s="133"/>
      <c r="DGC65" s="133"/>
      <c r="DGH65" s="133"/>
      <c r="DGM65" s="133"/>
      <c r="DGR65" s="133"/>
      <c r="DGW65" s="133"/>
      <c r="DHB65" s="133"/>
      <c r="DHG65" s="133"/>
      <c r="DHL65" s="133"/>
      <c r="DHQ65" s="133"/>
      <c r="DHV65" s="133"/>
      <c r="DIA65" s="133"/>
      <c r="DIF65" s="133"/>
      <c r="DIK65" s="133"/>
      <c r="DIP65" s="133"/>
      <c r="DIU65" s="133"/>
      <c r="DIZ65" s="133"/>
      <c r="DJE65" s="133"/>
      <c r="DJJ65" s="133"/>
      <c r="DJO65" s="133"/>
      <c r="DJT65" s="133"/>
      <c r="DJY65" s="133"/>
      <c r="DKD65" s="133"/>
      <c r="DKI65" s="133"/>
      <c r="DKN65" s="133"/>
      <c r="DKS65" s="133"/>
      <c r="DKX65" s="133"/>
      <c r="DLC65" s="133"/>
      <c r="DLH65" s="133"/>
      <c r="DLM65" s="133"/>
      <c r="DLR65" s="133"/>
      <c r="DLW65" s="133"/>
      <c r="DMB65" s="133"/>
      <c r="DMG65" s="133"/>
      <c r="DML65" s="133"/>
      <c r="DMQ65" s="133"/>
      <c r="DMV65" s="133"/>
      <c r="DNA65" s="133"/>
      <c r="DNF65" s="133"/>
      <c r="DNK65" s="133"/>
      <c r="DNP65" s="133"/>
      <c r="DNU65" s="133"/>
      <c r="DNZ65" s="133"/>
      <c r="DOE65" s="133"/>
      <c r="DOJ65" s="133"/>
      <c r="DOO65" s="133"/>
      <c r="DOT65" s="133"/>
      <c r="DOY65" s="133"/>
      <c r="DPD65" s="133"/>
      <c r="DPI65" s="133"/>
      <c r="DPN65" s="133"/>
      <c r="DPS65" s="133"/>
      <c r="DPX65" s="133"/>
      <c r="DQC65" s="133"/>
      <c r="DQH65" s="133"/>
      <c r="DQM65" s="133"/>
      <c r="DQR65" s="133"/>
      <c r="DQW65" s="133"/>
      <c r="DRB65" s="133"/>
      <c r="DRG65" s="133"/>
      <c r="DRL65" s="133"/>
      <c r="DRQ65" s="133"/>
      <c r="DRV65" s="133"/>
      <c r="DSA65" s="133"/>
      <c r="DSF65" s="133"/>
      <c r="DSK65" s="133"/>
      <c r="DSP65" s="133"/>
      <c r="DSU65" s="133"/>
      <c r="DSZ65" s="133"/>
      <c r="DTE65" s="133"/>
      <c r="DTJ65" s="133"/>
      <c r="DTO65" s="133"/>
      <c r="DTT65" s="133"/>
      <c r="DTY65" s="133"/>
      <c r="DUD65" s="133"/>
      <c r="DUI65" s="133"/>
      <c r="DUN65" s="133"/>
      <c r="DUS65" s="133"/>
      <c r="DUX65" s="133"/>
      <c r="DVC65" s="133"/>
      <c r="DVH65" s="133"/>
      <c r="DVM65" s="133"/>
      <c r="DVR65" s="133"/>
      <c r="DVW65" s="133"/>
      <c r="DWB65" s="133"/>
      <c r="DWG65" s="133"/>
      <c r="DWL65" s="133"/>
      <c r="DWQ65" s="133"/>
      <c r="DWV65" s="133"/>
      <c r="DXA65" s="133"/>
      <c r="DXF65" s="133"/>
      <c r="DXK65" s="133"/>
      <c r="DXP65" s="133"/>
      <c r="DXU65" s="133"/>
      <c r="DXZ65" s="133"/>
      <c r="DYE65" s="133"/>
      <c r="DYJ65" s="133"/>
      <c r="DYO65" s="133"/>
      <c r="DYT65" s="133"/>
      <c r="DYY65" s="133"/>
      <c r="DZD65" s="133"/>
      <c r="DZI65" s="133"/>
      <c r="DZN65" s="133"/>
      <c r="DZS65" s="133"/>
      <c r="DZX65" s="133"/>
      <c r="EAC65" s="133"/>
      <c r="EAH65" s="133"/>
      <c r="EAM65" s="133"/>
      <c r="EAR65" s="133"/>
      <c r="EAW65" s="133"/>
      <c r="EBB65" s="133"/>
      <c r="EBG65" s="133"/>
      <c r="EBL65" s="133"/>
      <c r="EBQ65" s="133"/>
      <c r="EBV65" s="133"/>
      <c r="ECA65" s="133"/>
      <c r="ECF65" s="133"/>
      <c r="ECK65" s="133"/>
      <c r="ECP65" s="133"/>
      <c r="ECU65" s="133"/>
      <c r="ECZ65" s="133"/>
      <c r="EDE65" s="133"/>
      <c r="EDJ65" s="133"/>
      <c r="EDO65" s="133"/>
      <c r="EDT65" s="133"/>
      <c r="EDY65" s="133"/>
      <c r="EED65" s="133"/>
      <c r="EEI65" s="133"/>
      <c r="EEN65" s="133"/>
      <c r="EES65" s="133"/>
      <c r="EEX65" s="133"/>
      <c r="EFC65" s="133"/>
      <c r="EFH65" s="133"/>
      <c r="EFM65" s="133"/>
      <c r="EFR65" s="133"/>
      <c r="EFW65" s="133"/>
      <c r="EGB65" s="133"/>
      <c r="EGG65" s="133"/>
      <c r="EGL65" s="133"/>
      <c r="EGQ65" s="133"/>
      <c r="EGV65" s="133"/>
      <c r="EHA65" s="133"/>
      <c r="EHF65" s="133"/>
      <c r="EHK65" s="133"/>
      <c r="EHP65" s="133"/>
      <c r="EHU65" s="133"/>
      <c r="EHZ65" s="133"/>
      <c r="EIE65" s="133"/>
      <c r="EIJ65" s="133"/>
      <c r="EIO65" s="133"/>
      <c r="EIT65" s="133"/>
      <c r="EIY65" s="133"/>
      <c r="EJD65" s="133"/>
      <c r="EJI65" s="133"/>
      <c r="EJN65" s="133"/>
      <c r="EJS65" s="133"/>
      <c r="EJX65" s="133"/>
      <c r="EKC65" s="133"/>
      <c r="EKH65" s="133"/>
      <c r="EKM65" s="133"/>
      <c r="EKR65" s="133"/>
      <c r="EKW65" s="133"/>
      <c r="ELB65" s="133"/>
      <c r="ELG65" s="133"/>
      <c r="ELL65" s="133"/>
      <c r="ELQ65" s="133"/>
      <c r="ELV65" s="133"/>
      <c r="EMA65" s="133"/>
      <c r="EMF65" s="133"/>
      <c r="EMK65" s="133"/>
      <c r="EMP65" s="133"/>
      <c r="EMU65" s="133"/>
      <c r="EMZ65" s="133"/>
      <c r="ENE65" s="133"/>
      <c r="ENJ65" s="133"/>
      <c r="ENO65" s="133"/>
      <c r="ENT65" s="133"/>
      <c r="ENY65" s="133"/>
      <c r="EOD65" s="133"/>
      <c r="EOI65" s="133"/>
      <c r="EON65" s="133"/>
      <c r="EOS65" s="133"/>
      <c r="EOX65" s="133"/>
      <c r="EPC65" s="133"/>
      <c r="EPH65" s="133"/>
      <c r="EPM65" s="133"/>
      <c r="EPR65" s="133"/>
      <c r="EPW65" s="133"/>
      <c r="EQB65" s="133"/>
      <c r="EQG65" s="133"/>
      <c r="EQL65" s="133"/>
      <c r="EQQ65" s="133"/>
      <c r="EQV65" s="133"/>
      <c r="ERA65" s="133"/>
      <c r="ERF65" s="133"/>
      <c r="ERK65" s="133"/>
      <c r="ERP65" s="133"/>
      <c r="ERU65" s="133"/>
      <c r="ERZ65" s="133"/>
      <c r="ESE65" s="133"/>
      <c r="ESJ65" s="133"/>
      <c r="ESO65" s="133"/>
      <c r="EST65" s="133"/>
      <c r="ESY65" s="133"/>
      <c r="ETD65" s="133"/>
      <c r="ETI65" s="133"/>
      <c r="ETN65" s="133"/>
      <c r="ETS65" s="133"/>
      <c r="ETX65" s="133"/>
      <c r="EUC65" s="133"/>
      <c r="EUH65" s="133"/>
      <c r="EUM65" s="133"/>
      <c r="EUR65" s="133"/>
      <c r="EUW65" s="133"/>
      <c r="EVB65" s="133"/>
      <c r="EVG65" s="133"/>
      <c r="EVL65" s="133"/>
      <c r="EVQ65" s="133"/>
      <c r="EVV65" s="133"/>
      <c r="EWA65" s="133"/>
      <c r="EWF65" s="133"/>
      <c r="EWK65" s="133"/>
      <c r="EWP65" s="133"/>
      <c r="EWU65" s="133"/>
      <c r="EWZ65" s="133"/>
      <c r="EXE65" s="133"/>
      <c r="EXJ65" s="133"/>
      <c r="EXO65" s="133"/>
      <c r="EXT65" s="133"/>
      <c r="EXY65" s="133"/>
      <c r="EYD65" s="133"/>
      <c r="EYI65" s="133"/>
      <c r="EYN65" s="133"/>
      <c r="EYS65" s="133"/>
      <c r="EYX65" s="133"/>
      <c r="EZC65" s="133"/>
      <c r="EZH65" s="133"/>
      <c r="EZM65" s="133"/>
      <c r="EZR65" s="133"/>
      <c r="EZW65" s="133"/>
      <c r="FAB65" s="133"/>
      <c r="FAG65" s="133"/>
      <c r="FAL65" s="133"/>
      <c r="FAQ65" s="133"/>
      <c r="FAV65" s="133"/>
      <c r="FBA65" s="133"/>
      <c r="FBF65" s="133"/>
      <c r="FBK65" s="133"/>
      <c r="FBP65" s="133"/>
      <c r="FBU65" s="133"/>
      <c r="FBZ65" s="133"/>
      <c r="FCE65" s="133"/>
      <c r="FCJ65" s="133"/>
      <c r="FCO65" s="133"/>
      <c r="FCT65" s="133"/>
      <c r="FCY65" s="133"/>
      <c r="FDD65" s="133"/>
      <c r="FDI65" s="133"/>
      <c r="FDN65" s="133"/>
      <c r="FDS65" s="133"/>
      <c r="FDX65" s="133"/>
      <c r="FEC65" s="133"/>
      <c r="FEH65" s="133"/>
      <c r="FEM65" s="133"/>
      <c r="FER65" s="133"/>
      <c r="FEW65" s="133"/>
      <c r="FFB65" s="133"/>
      <c r="FFG65" s="133"/>
      <c r="FFL65" s="133"/>
      <c r="FFQ65" s="133"/>
      <c r="FFV65" s="133"/>
      <c r="FGA65" s="133"/>
      <c r="FGF65" s="133"/>
      <c r="FGK65" s="133"/>
      <c r="FGP65" s="133"/>
      <c r="FGU65" s="133"/>
      <c r="FGZ65" s="133"/>
      <c r="FHE65" s="133"/>
      <c r="FHJ65" s="133"/>
      <c r="FHO65" s="133"/>
      <c r="FHT65" s="133"/>
      <c r="FHY65" s="133"/>
      <c r="FID65" s="133"/>
      <c r="FII65" s="133"/>
      <c r="FIN65" s="133"/>
      <c r="FIS65" s="133"/>
      <c r="FIX65" s="133"/>
      <c r="FJC65" s="133"/>
      <c r="FJH65" s="133"/>
      <c r="FJM65" s="133"/>
      <c r="FJR65" s="133"/>
      <c r="FJW65" s="133"/>
      <c r="FKB65" s="133"/>
      <c r="FKG65" s="133"/>
      <c r="FKL65" s="133"/>
      <c r="FKQ65" s="133"/>
      <c r="FKV65" s="133"/>
      <c r="FLA65" s="133"/>
      <c r="FLF65" s="133"/>
      <c r="FLK65" s="133"/>
      <c r="FLP65" s="133"/>
      <c r="FLU65" s="133"/>
      <c r="FLZ65" s="133"/>
      <c r="FME65" s="133"/>
      <c r="FMJ65" s="133"/>
      <c r="FMO65" s="133"/>
      <c r="FMT65" s="133"/>
      <c r="FMY65" s="133"/>
      <c r="FND65" s="133"/>
      <c r="FNI65" s="133"/>
      <c r="FNN65" s="133"/>
      <c r="FNS65" s="133"/>
      <c r="FNX65" s="133"/>
      <c r="FOC65" s="133"/>
      <c r="FOH65" s="133"/>
      <c r="FOM65" s="133"/>
      <c r="FOR65" s="133"/>
      <c r="FOW65" s="133"/>
      <c r="FPB65" s="133"/>
      <c r="FPG65" s="133"/>
      <c r="FPL65" s="133"/>
      <c r="FPQ65" s="133"/>
      <c r="FPV65" s="133"/>
      <c r="FQA65" s="133"/>
      <c r="FQF65" s="133"/>
      <c r="FQK65" s="133"/>
      <c r="FQP65" s="133"/>
      <c r="FQU65" s="133"/>
      <c r="FQZ65" s="133"/>
      <c r="FRE65" s="133"/>
      <c r="FRJ65" s="133"/>
      <c r="FRO65" s="133"/>
      <c r="FRT65" s="133"/>
      <c r="FRY65" s="133"/>
      <c r="FSD65" s="133"/>
      <c r="FSI65" s="133"/>
      <c r="FSN65" s="133"/>
      <c r="FSS65" s="133"/>
      <c r="FSX65" s="133"/>
      <c r="FTC65" s="133"/>
      <c r="FTH65" s="133"/>
      <c r="FTM65" s="133"/>
      <c r="FTR65" s="133"/>
      <c r="FTW65" s="133"/>
      <c r="FUB65" s="133"/>
      <c r="FUG65" s="133"/>
      <c r="FUL65" s="133"/>
      <c r="FUQ65" s="133"/>
      <c r="FUV65" s="133"/>
      <c r="FVA65" s="133"/>
      <c r="FVF65" s="133"/>
      <c r="FVK65" s="133"/>
      <c r="FVP65" s="133"/>
      <c r="FVU65" s="133"/>
      <c r="FVZ65" s="133"/>
      <c r="FWE65" s="133"/>
      <c r="FWJ65" s="133"/>
      <c r="FWO65" s="133"/>
      <c r="FWT65" s="133"/>
      <c r="FWY65" s="133"/>
      <c r="FXD65" s="133"/>
      <c r="FXI65" s="133"/>
      <c r="FXN65" s="133"/>
      <c r="FXS65" s="133"/>
      <c r="FXX65" s="133"/>
      <c r="FYC65" s="133"/>
      <c r="FYH65" s="133"/>
      <c r="FYM65" s="133"/>
      <c r="FYR65" s="133"/>
      <c r="FYW65" s="133"/>
      <c r="FZB65" s="133"/>
      <c r="FZG65" s="133"/>
      <c r="FZL65" s="133"/>
      <c r="FZQ65" s="133"/>
      <c r="FZV65" s="133"/>
      <c r="GAA65" s="133"/>
      <c r="GAF65" s="133"/>
      <c r="GAK65" s="133"/>
      <c r="GAP65" s="133"/>
      <c r="GAU65" s="133"/>
      <c r="GAZ65" s="133"/>
      <c r="GBE65" s="133"/>
      <c r="GBJ65" s="133"/>
      <c r="GBO65" s="133"/>
      <c r="GBT65" s="133"/>
      <c r="GBY65" s="133"/>
      <c r="GCD65" s="133"/>
      <c r="GCI65" s="133"/>
      <c r="GCN65" s="133"/>
      <c r="GCS65" s="133"/>
      <c r="GCX65" s="133"/>
      <c r="GDC65" s="133"/>
      <c r="GDH65" s="133"/>
      <c r="GDM65" s="133"/>
      <c r="GDR65" s="133"/>
      <c r="GDW65" s="133"/>
      <c r="GEB65" s="133"/>
      <c r="GEG65" s="133"/>
      <c r="GEL65" s="133"/>
      <c r="GEQ65" s="133"/>
      <c r="GEV65" s="133"/>
      <c r="GFA65" s="133"/>
      <c r="GFF65" s="133"/>
      <c r="GFK65" s="133"/>
      <c r="GFP65" s="133"/>
      <c r="GFU65" s="133"/>
      <c r="GFZ65" s="133"/>
      <c r="GGE65" s="133"/>
      <c r="GGJ65" s="133"/>
      <c r="GGO65" s="133"/>
      <c r="GGT65" s="133"/>
      <c r="GGY65" s="133"/>
      <c r="GHD65" s="133"/>
      <c r="GHI65" s="133"/>
      <c r="GHN65" s="133"/>
      <c r="GHS65" s="133"/>
      <c r="GHX65" s="133"/>
      <c r="GIC65" s="133"/>
      <c r="GIH65" s="133"/>
      <c r="GIM65" s="133"/>
      <c r="GIR65" s="133"/>
      <c r="GIW65" s="133"/>
      <c r="GJB65" s="133"/>
      <c r="GJG65" s="133"/>
      <c r="GJL65" s="133"/>
      <c r="GJQ65" s="133"/>
      <c r="GJV65" s="133"/>
      <c r="GKA65" s="133"/>
      <c r="GKF65" s="133"/>
      <c r="GKK65" s="133"/>
      <c r="GKP65" s="133"/>
      <c r="GKU65" s="133"/>
      <c r="GKZ65" s="133"/>
      <c r="GLE65" s="133"/>
      <c r="GLJ65" s="133"/>
      <c r="GLO65" s="133"/>
      <c r="GLT65" s="133"/>
      <c r="GLY65" s="133"/>
      <c r="GMD65" s="133"/>
      <c r="GMI65" s="133"/>
      <c r="GMN65" s="133"/>
      <c r="GMS65" s="133"/>
      <c r="GMX65" s="133"/>
      <c r="GNC65" s="133"/>
      <c r="GNH65" s="133"/>
      <c r="GNM65" s="133"/>
      <c r="GNR65" s="133"/>
      <c r="GNW65" s="133"/>
      <c r="GOB65" s="133"/>
      <c r="GOG65" s="133"/>
      <c r="GOL65" s="133"/>
      <c r="GOQ65" s="133"/>
      <c r="GOV65" s="133"/>
      <c r="GPA65" s="133"/>
      <c r="GPF65" s="133"/>
      <c r="GPK65" s="133"/>
      <c r="GPP65" s="133"/>
      <c r="GPU65" s="133"/>
      <c r="GPZ65" s="133"/>
      <c r="GQE65" s="133"/>
      <c r="GQJ65" s="133"/>
      <c r="GQO65" s="133"/>
      <c r="GQT65" s="133"/>
      <c r="GQY65" s="133"/>
      <c r="GRD65" s="133"/>
      <c r="GRI65" s="133"/>
      <c r="GRN65" s="133"/>
      <c r="GRS65" s="133"/>
      <c r="GRX65" s="133"/>
      <c r="GSC65" s="133"/>
      <c r="GSH65" s="133"/>
      <c r="GSM65" s="133"/>
      <c r="GSR65" s="133"/>
      <c r="GSW65" s="133"/>
      <c r="GTB65" s="133"/>
      <c r="GTG65" s="133"/>
      <c r="GTL65" s="133"/>
      <c r="GTQ65" s="133"/>
      <c r="GTV65" s="133"/>
      <c r="GUA65" s="133"/>
      <c r="GUF65" s="133"/>
      <c r="GUK65" s="133"/>
      <c r="GUP65" s="133"/>
      <c r="GUU65" s="133"/>
      <c r="GUZ65" s="133"/>
      <c r="GVE65" s="133"/>
      <c r="GVJ65" s="133"/>
      <c r="GVO65" s="133"/>
      <c r="GVT65" s="133"/>
      <c r="GVY65" s="133"/>
      <c r="GWD65" s="133"/>
      <c r="GWI65" s="133"/>
      <c r="GWN65" s="133"/>
      <c r="GWS65" s="133"/>
      <c r="GWX65" s="133"/>
      <c r="GXC65" s="133"/>
      <c r="GXH65" s="133"/>
      <c r="GXM65" s="133"/>
      <c r="GXR65" s="133"/>
      <c r="GXW65" s="133"/>
      <c r="GYB65" s="133"/>
      <c r="GYG65" s="133"/>
      <c r="GYL65" s="133"/>
      <c r="GYQ65" s="133"/>
      <c r="GYV65" s="133"/>
      <c r="GZA65" s="133"/>
      <c r="GZF65" s="133"/>
      <c r="GZK65" s="133"/>
      <c r="GZP65" s="133"/>
      <c r="GZU65" s="133"/>
      <c r="GZZ65" s="133"/>
      <c r="HAE65" s="133"/>
      <c r="HAJ65" s="133"/>
      <c r="HAO65" s="133"/>
      <c r="HAT65" s="133"/>
      <c r="HAY65" s="133"/>
      <c r="HBD65" s="133"/>
      <c r="HBI65" s="133"/>
      <c r="HBN65" s="133"/>
      <c r="HBS65" s="133"/>
      <c r="HBX65" s="133"/>
      <c r="HCC65" s="133"/>
      <c r="HCH65" s="133"/>
      <c r="HCM65" s="133"/>
      <c r="HCR65" s="133"/>
      <c r="HCW65" s="133"/>
      <c r="HDB65" s="133"/>
      <c r="HDG65" s="133"/>
      <c r="HDL65" s="133"/>
      <c r="HDQ65" s="133"/>
      <c r="HDV65" s="133"/>
      <c r="HEA65" s="133"/>
      <c r="HEF65" s="133"/>
      <c r="HEK65" s="133"/>
      <c r="HEP65" s="133"/>
      <c r="HEU65" s="133"/>
      <c r="HEZ65" s="133"/>
      <c r="HFE65" s="133"/>
      <c r="HFJ65" s="133"/>
      <c r="HFO65" s="133"/>
      <c r="HFT65" s="133"/>
      <c r="HFY65" s="133"/>
      <c r="HGD65" s="133"/>
      <c r="HGI65" s="133"/>
      <c r="HGN65" s="133"/>
      <c r="HGS65" s="133"/>
      <c r="HGX65" s="133"/>
      <c r="HHC65" s="133"/>
      <c r="HHH65" s="133"/>
      <c r="HHM65" s="133"/>
      <c r="HHR65" s="133"/>
      <c r="HHW65" s="133"/>
      <c r="HIB65" s="133"/>
      <c r="HIG65" s="133"/>
      <c r="HIL65" s="133"/>
      <c r="HIQ65" s="133"/>
      <c r="HIV65" s="133"/>
      <c r="HJA65" s="133"/>
      <c r="HJF65" s="133"/>
      <c r="HJK65" s="133"/>
      <c r="HJP65" s="133"/>
      <c r="HJU65" s="133"/>
      <c r="HJZ65" s="133"/>
      <c r="HKE65" s="133"/>
      <c r="HKJ65" s="133"/>
      <c r="HKO65" s="133"/>
      <c r="HKT65" s="133"/>
      <c r="HKY65" s="133"/>
      <c r="HLD65" s="133"/>
      <c r="HLI65" s="133"/>
      <c r="HLN65" s="133"/>
      <c r="HLS65" s="133"/>
      <c r="HLX65" s="133"/>
      <c r="HMC65" s="133"/>
      <c r="HMH65" s="133"/>
      <c r="HMM65" s="133"/>
      <c r="HMR65" s="133"/>
      <c r="HMW65" s="133"/>
      <c r="HNB65" s="133"/>
      <c r="HNG65" s="133"/>
      <c r="HNL65" s="133"/>
      <c r="HNQ65" s="133"/>
      <c r="HNV65" s="133"/>
      <c r="HOA65" s="133"/>
      <c r="HOF65" s="133"/>
      <c r="HOK65" s="133"/>
      <c r="HOP65" s="133"/>
      <c r="HOU65" s="133"/>
      <c r="HOZ65" s="133"/>
      <c r="HPE65" s="133"/>
      <c r="HPJ65" s="133"/>
      <c r="HPO65" s="133"/>
      <c r="HPT65" s="133"/>
      <c r="HPY65" s="133"/>
      <c r="HQD65" s="133"/>
      <c r="HQI65" s="133"/>
      <c r="HQN65" s="133"/>
      <c r="HQS65" s="133"/>
      <c r="HQX65" s="133"/>
      <c r="HRC65" s="133"/>
      <c r="HRH65" s="133"/>
      <c r="HRM65" s="133"/>
      <c r="HRR65" s="133"/>
      <c r="HRW65" s="133"/>
      <c r="HSB65" s="133"/>
      <c r="HSG65" s="133"/>
      <c r="HSL65" s="133"/>
      <c r="HSQ65" s="133"/>
      <c r="HSV65" s="133"/>
      <c r="HTA65" s="133"/>
      <c r="HTF65" s="133"/>
      <c r="HTK65" s="133"/>
      <c r="HTP65" s="133"/>
      <c r="HTU65" s="133"/>
      <c r="HTZ65" s="133"/>
      <c r="HUE65" s="133"/>
      <c r="HUJ65" s="133"/>
      <c r="HUO65" s="133"/>
      <c r="HUT65" s="133"/>
      <c r="HUY65" s="133"/>
      <c r="HVD65" s="133"/>
      <c r="HVI65" s="133"/>
      <c r="HVN65" s="133"/>
      <c r="HVS65" s="133"/>
      <c r="HVX65" s="133"/>
      <c r="HWC65" s="133"/>
      <c r="HWH65" s="133"/>
      <c r="HWM65" s="133"/>
      <c r="HWR65" s="133"/>
      <c r="HWW65" s="133"/>
      <c r="HXB65" s="133"/>
      <c r="HXG65" s="133"/>
      <c r="HXL65" s="133"/>
      <c r="HXQ65" s="133"/>
      <c r="HXV65" s="133"/>
      <c r="HYA65" s="133"/>
      <c r="HYF65" s="133"/>
      <c r="HYK65" s="133"/>
      <c r="HYP65" s="133"/>
      <c r="HYU65" s="133"/>
      <c r="HYZ65" s="133"/>
      <c r="HZE65" s="133"/>
      <c r="HZJ65" s="133"/>
      <c r="HZO65" s="133"/>
      <c r="HZT65" s="133"/>
      <c r="HZY65" s="133"/>
      <c r="IAD65" s="133"/>
      <c r="IAI65" s="133"/>
      <c r="IAN65" s="133"/>
      <c r="IAS65" s="133"/>
      <c r="IAX65" s="133"/>
      <c r="IBC65" s="133"/>
      <c r="IBH65" s="133"/>
      <c r="IBM65" s="133"/>
      <c r="IBR65" s="133"/>
      <c r="IBW65" s="133"/>
      <c r="ICB65" s="133"/>
      <c r="ICG65" s="133"/>
      <c r="ICL65" s="133"/>
      <c r="ICQ65" s="133"/>
      <c r="ICV65" s="133"/>
      <c r="IDA65" s="133"/>
      <c r="IDF65" s="133"/>
      <c r="IDK65" s="133"/>
      <c r="IDP65" s="133"/>
      <c r="IDU65" s="133"/>
      <c r="IDZ65" s="133"/>
      <c r="IEE65" s="133"/>
      <c r="IEJ65" s="133"/>
      <c r="IEO65" s="133"/>
      <c r="IET65" s="133"/>
      <c r="IEY65" s="133"/>
      <c r="IFD65" s="133"/>
      <c r="IFI65" s="133"/>
      <c r="IFN65" s="133"/>
      <c r="IFS65" s="133"/>
      <c r="IFX65" s="133"/>
      <c r="IGC65" s="133"/>
      <c r="IGH65" s="133"/>
      <c r="IGM65" s="133"/>
      <c r="IGR65" s="133"/>
      <c r="IGW65" s="133"/>
      <c r="IHB65" s="133"/>
      <c r="IHG65" s="133"/>
      <c r="IHL65" s="133"/>
      <c r="IHQ65" s="133"/>
      <c r="IHV65" s="133"/>
      <c r="IIA65" s="133"/>
      <c r="IIF65" s="133"/>
      <c r="IIK65" s="133"/>
      <c r="IIP65" s="133"/>
      <c r="IIU65" s="133"/>
      <c r="IIZ65" s="133"/>
      <c r="IJE65" s="133"/>
      <c r="IJJ65" s="133"/>
      <c r="IJO65" s="133"/>
      <c r="IJT65" s="133"/>
      <c r="IJY65" s="133"/>
      <c r="IKD65" s="133"/>
      <c r="IKI65" s="133"/>
      <c r="IKN65" s="133"/>
      <c r="IKS65" s="133"/>
      <c r="IKX65" s="133"/>
      <c r="ILC65" s="133"/>
      <c r="ILH65" s="133"/>
      <c r="ILM65" s="133"/>
      <c r="ILR65" s="133"/>
      <c r="ILW65" s="133"/>
      <c r="IMB65" s="133"/>
      <c r="IMG65" s="133"/>
      <c r="IML65" s="133"/>
      <c r="IMQ65" s="133"/>
      <c r="IMV65" s="133"/>
      <c r="INA65" s="133"/>
      <c r="INF65" s="133"/>
      <c r="INK65" s="133"/>
      <c r="INP65" s="133"/>
      <c r="INU65" s="133"/>
      <c r="INZ65" s="133"/>
      <c r="IOE65" s="133"/>
      <c r="IOJ65" s="133"/>
      <c r="IOO65" s="133"/>
      <c r="IOT65" s="133"/>
      <c r="IOY65" s="133"/>
      <c r="IPD65" s="133"/>
      <c r="IPI65" s="133"/>
      <c r="IPN65" s="133"/>
      <c r="IPS65" s="133"/>
      <c r="IPX65" s="133"/>
      <c r="IQC65" s="133"/>
      <c r="IQH65" s="133"/>
      <c r="IQM65" s="133"/>
      <c r="IQR65" s="133"/>
      <c r="IQW65" s="133"/>
      <c r="IRB65" s="133"/>
      <c r="IRG65" s="133"/>
      <c r="IRL65" s="133"/>
      <c r="IRQ65" s="133"/>
      <c r="IRV65" s="133"/>
      <c r="ISA65" s="133"/>
      <c r="ISF65" s="133"/>
      <c r="ISK65" s="133"/>
      <c r="ISP65" s="133"/>
      <c r="ISU65" s="133"/>
      <c r="ISZ65" s="133"/>
      <c r="ITE65" s="133"/>
      <c r="ITJ65" s="133"/>
      <c r="ITO65" s="133"/>
      <c r="ITT65" s="133"/>
      <c r="ITY65" s="133"/>
      <c r="IUD65" s="133"/>
      <c r="IUI65" s="133"/>
      <c r="IUN65" s="133"/>
      <c r="IUS65" s="133"/>
      <c r="IUX65" s="133"/>
      <c r="IVC65" s="133"/>
      <c r="IVH65" s="133"/>
      <c r="IVM65" s="133"/>
      <c r="IVR65" s="133"/>
      <c r="IVW65" s="133"/>
      <c r="IWB65" s="133"/>
      <c r="IWG65" s="133"/>
      <c r="IWL65" s="133"/>
      <c r="IWQ65" s="133"/>
      <c r="IWV65" s="133"/>
      <c r="IXA65" s="133"/>
      <c r="IXF65" s="133"/>
      <c r="IXK65" s="133"/>
      <c r="IXP65" s="133"/>
      <c r="IXU65" s="133"/>
      <c r="IXZ65" s="133"/>
      <c r="IYE65" s="133"/>
      <c r="IYJ65" s="133"/>
      <c r="IYO65" s="133"/>
      <c r="IYT65" s="133"/>
      <c r="IYY65" s="133"/>
      <c r="IZD65" s="133"/>
      <c r="IZI65" s="133"/>
      <c r="IZN65" s="133"/>
      <c r="IZS65" s="133"/>
      <c r="IZX65" s="133"/>
      <c r="JAC65" s="133"/>
      <c r="JAH65" s="133"/>
      <c r="JAM65" s="133"/>
      <c r="JAR65" s="133"/>
      <c r="JAW65" s="133"/>
      <c r="JBB65" s="133"/>
      <c r="JBG65" s="133"/>
      <c r="JBL65" s="133"/>
      <c r="JBQ65" s="133"/>
      <c r="JBV65" s="133"/>
      <c r="JCA65" s="133"/>
      <c r="JCF65" s="133"/>
      <c r="JCK65" s="133"/>
      <c r="JCP65" s="133"/>
      <c r="JCU65" s="133"/>
      <c r="JCZ65" s="133"/>
      <c r="JDE65" s="133"/>
      <c r="JDJ65" s="133"/>
      <c r="JDO65" s="133"/>
      <c r="JDT65" s="133"/>
      <c r="JDY65" s="133"/>
      <c r="JED65" s="133"/>
      <c r="JEI65" s="133"/>
      <c r="JEN65" s="133"/>
      <c r="JES65" s="133"/>
      <c r="JEX65" s="133"/>
      <c r="JFC65" s="133"/>
      <c r="JFH65" s="133"/>
      <c r="JFM65" s="133"/>
      <c r="JFR65" s="133"/>
      <c r="JFW65" s="133"/>
      <c r="JGB65" s="133"/>
      <c r="JGG65" s="133"/>
      <c r="JGL65" s="133"/>
      <c r="JGQ65" s="133"/>
      <c r="JGV65" s="133"/>
      <c r="JHA65" s="133"/>
      <c r="JHF65" s="133"/>
      <c r="JHK65" s="133"/>
      <c r="JHP65" s="133"/>
      <c r="JHU65" s="133"/>
      <c r="JHZ65" s="133"/>
      <c r="JIE65" s="133"/>
      <c r="JIJ65" s="133"/>
      <c r="JIO65" s="133"/>
      <c r="JIT65" s="133"/>
      <c r="JIY65" s="133"/>
      <c r="JJD65" s="133"/>
      <c r="JJI65" s="133"/>
      <c r="JJN65" s="133"/>
      <c r="JJS65" s="133"/>
      <c r="JJX65" s="133"/>
      <c r="JKC65" s="133"/>
      <c r="JKH65" s="133"/>
      <c r="JKM65" s="133"/>
      <c r="JKR65" s="133"/>
      <c r="JKW65" s="133"/>
      <c r="JLB65" s="133"/>
      <c r="JLG65" s="133"/>
      <c r="JLL65" s="133"/>
      <c r="JLQ65" s="133"/>
      <c r="JLV65" s="133"/>
      <c r="JMA65" s="133"/>
      <c r="JMF65" s="133"/>
      <c r="JMK65" s="133"/>
      <c r="JMP65" s="133"/>
      <c r="JMU65" s="133"/>
      <c r="JMZ65" s="133"/>
      <c r="JNE65" s="133"/>
      <c r="JNJ65" s="133"/>
      <c r="JNO65" s="133"/>
      <c r="JNT65" s="133"/>
      <c r="JNY65" s="133"/>
      <c r="JOD65" s="133"/>
      <c r="JOI65" s="133"/>
      <c r="JON65" s="133"/>
      <c r="JOS65" s="133"/>
      <c r="JOX65" s="133"/>
      <c r="JPC65" s="133"/>
      <c r="JPH65" s="133"/>
      <c r="JPM65" s="133"/>
      <c r="JPR65" s="133"/>
      <c r="JPW65" s="133"/>
      <c r="JQB65" s="133"/>
      <c r="JQG65" s="133"/>
      <c r="JQL65" s="133"/>
      <c r="JQQ65" s="133"/>
      <c r="JQV65" s="133"/>
      <c r="JRA65" s="133"/>
      <c r="JRF65" s="133"/>
      <c r="JRK65" s="133"/>
      <c r="JRP65" s="133"/>
      <c r="JRU65" s="133"/>
      <c r="JRZ65" s="133"/>
      <c r="JSE65" s="133"/>
      <c r="JSJ65" s="133"/>
      <c r="JSO65" s="133"/>
      <c r="JST65" s="133"/>
      <c r="JSY65" s="133"/>
      <c r="JTD65" s="133"/>
      <c r="JTI65" s="133"/>
      <c r="JTN65" s="133"/>
      <c r="JTS65" s="133"/>
      <c r="JTX65" s="133"/>
      <c r="JUC65" s="133"/>
      <c r="JUH65" s="133"/>
      <c r="JUM65" s="133"/>
      <c r="JUR65" s="133"/>
      <c r="JUW65" s="133"/>
      <c r="JVB65" s="133"/>
      <c r="JVG65" s="133"/>
      <c r="JVL65" s="133"/>
      <c r="JVQ65" s="133"/>
      <c r="JVV65" s="133"/>
      <c r="JWA65" s="133"/>
      <c r="JWF65" s="133"/>
      <c r="JWK65" s="133"/>
      <c r="JWP65" s="133"/>
      <c r="JWU65" s="133"/>
      <c r="JWZ65" s="133"/>
      <c r="JXE65" s="133"/>
      <c r="JXJ65" s="133"/>
      <c r="JXO65" s="133"/>
      <c r="JXT65" s="133"/>
      <c r="JXY65" s="133"/>
      <c r="JYD65" s="133"/>
      <c r="JYI65" s="133"/>
      <c r="JYN65" s="133"/>
      <c r="JYS65" s="133"/>
      <c r="JYX65" s="133"/>
      <c r="JZC65" s="133"/>
      <c r="JZH65" s="133"/>
      <c r="JZM65" s="133"/>
      <c r="JZR65" s="133"/>
      <c r="JZW65" s="133"/>
      <c r="KAB65" s="133"/>
      <c r="KAG65" s="133"/>
      <c r="KAL65" s="133"/>
      <c r="KAQ65" s="133"/>
      <c r="KAV65" s="133"/>
      <c r="KBA65" s="133"/>
      <c r="KBF65" s="133"/>
      <c r="KBK65" s="133"/>
      <c r="KBP65" s="133"/>
      <c r="KBU65" s="133"/>
      <c r="KBZ65" s="133"/>
      <c r="KCE65" s="133"/>
      <c r="KCJ65" s="133"/>
      <c r="KCO65" s="133"/>
      <c r="KCT65" s="133"/>
      <c r="KCY65" s="133"/>
      <c r="KDD65" s="133"/>
      <c r="KDI65" s="133"/>
      <c r="KDN65" s="133"/>
      <c r="KDS65" s="133"/>
      <c r="KDX65" s="133"/>
      <c r="KEC65" s="133"/>
      <c r="KEH65" s="133"/>
      <c r="KEM65" s="133"/>
      <c r="KER65" s="133"/>
      <c r="KEW65" s="133"/>
      <c r="KFB65" s="133"/>
      <c r="KFG65" s="133"/>
      <c r="KFL65" s="133"/>
      <c r="KFQ65" s="133"/>
      <c r="KFV65" s="133"/>
      <c r="KGA65" s="133"/>
      <c r="KGF65" s="133"/>
      <c r="KGK65" s="133"/>
      <c r="KGP65" s="133"/>
      <c r="KGU65" s="133"/>
      <c r="KGZ65" s="133"/>
      <c r="KHE65" s="133"/>
      <c r="KHJ65" s="133"/>
      <c r="KHO65" s="133"/>
      <c r="KHT65" s="133"/>
      <c r="KHY65" s="133"/>
      <c r="KID65" s="133"/>
      <c r="KII65" s="133"/>
      <c r="KIN65" s="133"/>
      <c r="KIS65" s="133"/>
      <c r="KIX65" s="133"/>
      <c r="KJC65" s="133"/>
      <c r="KJH65" s="133"/>
      <c r="KJM65" s="133"/>
      <c r="KJR65" s="133"/>
      <c r="KJW65" s="133"/>
      <c r="KKB65" s="133"/>
      <c r="KKG65" s="133"/>
      <c r="KKL65" s="133"/>
      <c r="KKQ65" s="133"/>
      <c r="KKV65" s="133"/>
      <c r="KLA65" s="133"/>
      <c r="KLF65" s="133"/>
      <c r="KLK65" s="133"/>
      <c r="KLP65" s="133"/>
      <c r="KLU65" s="133"/>
      <c r="KLZ65" s="133"/>
      <c r="KME65" s="133"/>
      <c r="KMJ65" s="133"/>
      <c r="KMO65" s="133"/>
      <c r="KMT65" s="133"/>
      <c r="KMY65" s="133"/>
      <c r="KND65" s="133"/>
      <c r="KNI65" s="133"/>
      <c r="KNN65" s="133"/>
      <c r="KNS65" s="133"/>
      <c r="KNX65" s="133"/>
      <c r="KOC65" s="133"/>
      <c r="KOH65" s="133"/>
      <c r="KOM65" s="133"/>
      <c r="KOR65" s="133"/>
      <c r="KOW65" s="133"/>
      <c r="KPB65" s="133"/>
      <c r="KPG65" s="133"/>
      <c r="KPL65" s="133"/>
      <c r="KPQ65" s="133"/>
      <c r="KPV65" s="133"/>
      <c r="KQA65" s="133"/>
      <c r="KQF65" s="133"/>
      <c r="KQK65" s="133"/>
      <c r="KQP65" s="133"/>
      <c r="KQU65" s="133"/>
      <c r="KQZ65" s="133"/>
      <c r="KRE65" s="133"/>
      <c r="KRJ65" s="133"/>
      <c r="KRO65" s="133"/>
      <c r="KRT65" s="133"/>
      <c r="KRY65" s="133"/>
      <c r="KSD65" s="133"/>
      <c r="KSI65" s="133"/>
      <c r="KSN65" s="133"/>
      <c r="KSS65" s="133"/>
      <c r="KSX65" s="133"/>
      <c r="KTC65" s="133"/>
      <c r="KTH65" s="133"/>
      <c r="KTM65" s="133"/>
      <c r="KTR65" s="133"/>
      <c r="KTW65" s="133"/>
      <c r="KUB65" s="133"/>
      <c r="KUG65" s="133"/>
      <c r="KUL65" s="133"/>
      <c r="KUQ65" s="133"/>
      <c r="KUV65" s="133"/>
      <c r="KVA65" s="133"/>
      <c r="KVF65" s="133"/>
      <c r="KVK65" s="133"/>
      <c r="KVP65" s="133"/>
      <c r="KVU65" s="133"/>
      <c r="KVZ65" s="133"/>
      <c r="KWE65" s="133"/>
      <c r="KWJ65" s="133"/>
      <c r="KWO65" s="133"/>
      <c r="KWT65" s="133"/>
      <c r="KWY65" s="133"/>
      <c r="KXD65" s="133"/>
      <c r="KXI65" s="133"/>
      <c r="KXN65" s="133"/>
      <c r="KXS65" s="133"/>
      <c r="KXX65" s="133"/>
      <c r="KYC65" s="133"/>
      <c r="KYH65" s="133"/>
      <c r="KYM65" s="133"/>
      <c r="KYR65" s="133"/>
      <c r="KYW65" s="133"/>
      <c r="KZB65" s="133"/>
      <c r="KZG65" s="133"/>
      <c r="KZL65" s="133"/>
      <c r="KZQ65" s="133"/>
      <c r="KZV65" s="133"/>
      <c r="LAA65" s="133"/>
      <c r="LAF65" s="133"/>
      <c r="LAK65" s="133"/>
      <c r="LAP65" s="133"/>
      <c r="LAU65" s="133"/>
      <c r="LAZ65" s="133"/>
      <c r="LBE65" s="133"/>
      <c r="LBJ65" s="133"/>
      <c r="LBO65" s="133"/>
      <c r="LBT65" s="133"/>
      <c r="LBY65" s="133"/>
      <c r="LCD65" s="133"/>
      <c r="LCI65" s="133"/>
      <c r="LCN65" s="133"/>
      <c r="LCS65" s="133"/>
      <c r="LCX65" s="133"/>
      <c r="LDC65" s="133"/>
      <c r="LDH65" s="133"/>
      <c r="LDM65" s="133"/>
      <c r="LDR65" s="133"/>
      <c r="LDW65" s="133"/>
      <c r="LEB65" s="133"/>
      <c r="LEG65" s="133"/>
      <c r="LEL65" s="133"/>
      <c r="LEQ65" s="133"/>
      <c r="LEV65" s="133"/>
      <c r="LFA65" s="133"/>
      <c r="LFF65" s="133"/>
      <c r="LFK65" s="133"/>
      <c r="LFP65" s="133"/>
      <c r="LFU65" s="133"/>
      <c r="LFZ65" s="133"/>
      <c r="LGE65" s="133"/>
      <c r="LGJ65" s="133"/>
      <c r="LGO65" s="133"/>
      <c r="LGT65" s="133"/>
      <c r="LGY65" s="133"/>
      <c r="LHD65" s="133"/>
      <c r="LHI65" s="133"/>
      <c r="LHN65" s="133"/>
      <c r="LHS65" s="133"/>
      <c r="LHX65" s="133"/>
      <c r="LIC65" s="133"/>
      <c r="LIH65" s="133"/>
      <c r="LIM65" s="133"/>
      <c r="LIR65" s="133"/>
      <c r="LIW65" s="133"/>
      <c r="LJB65" s="133"/>
      <c r="LJG65" s="133"/>
      <c r="LJL65" s="133"/>
      <c r="LJQ65" s="133"/>
      <c r="LJV65" s="133"/>
      <c r="LKA65" s="133"/>
      <c r="LKF65" s="133"/>
      <c r="LKK65" s="133"/>
      <c r="LKP65" s="133"/>
      <c r="LKU65" s="133"/>
      <c r="LKZ65" s="133"/>
      <c r="LLE65" s="133"/>
      <c r="LLJ65" s="133"/>
      <c r="LLO65" s="133"/>
      <c r="LLT65" s="133"/>
      <c r="LLY65" s="133"/>
      <c r="LMD65" s="133"/>
      <c r="LMI65" s="133"/>
      <c r="LMN65" s="133"/>
      <c r="LMS65" s="133"/>
      <c r="LMX65" s="133"/>
      <c r="LNC65" s="133"/>
      <c r="LNH65" s="133"/>
      <c r="LNM65" s="133"/>
      <c r="LNR65" s="133"/>
      <c r="LNW65" s="133"/>
      <c r="LOB65" s="133"/>
      <c r="LOG65" s="133"/>
      <c r="LOL65" s="133"/>
      <c r="LOQ65" s="133"/>
      <c r="LOV65" s="133"/>
      <c r="LPA65" s="133"/>
      <c r="LPF65" s="133"/>
      <c r="LPK65" s="133"/>
      <c r="LPP65" s="133"/>
      <c r="LPU65" s="133"/>
      <c r="LPZ65" s="133"/>
      <c r="LQE65" s="133"/>
      <c r="LQJ65" s="133"/>
      <c r="LQO65" s="133"/>
      <c r="LQT65" s="133"/>
      <c r="LQY65" s="133"/>
      <c r="LRD65" s="133"/>
      <c r="LRI65" s="133"/>
      <c r="LRN65" s="133"/>
      <c r="LRS65" s="133"/>
      <c r="LRX65" s="133"/>
      <c r="LSC65" s="133"/>
      <c r="LSH65" s="133"/>
      <c r="LSM65" s="133"/>
      <c r="LSR65" s="133"/>
      <c r="LSW65" s="133"/>
      <c r="LTB65" s="133"/>
      <c r="LTG65" s="133"/>
      <c r="LTL65" s="133"/>
      <c r="LTQ65" s="133"/>
      <c r="LTV65" s="133"/>
      <c r="LUA65" s="133"/>
      <c r="LUF65" s="133"/>
      <c r="LUK65" s="133"/>
      <c r="LUP65" s="133"/>
      <c r="LUU65" s="133"/>
      <c r="LUZ65" s="133"/>
      <c r="LVE65" s="133"/>
      <c r="LVJ65" s="133"/>
      <c r="LVO65" s="133"/>
      <c r="LVT65" s="133"/>
      <c r="LVY65" s="133"/>
      <c r="LWD65" s="133"/>
      <c r="LWI65" s="133"/>
      <c r="LWN65" s="133"/>
      <c r="LWS65" s="133"/>
      <c r="LWX65" s="133"/>
      <c r="LXC65" s="133"/>
      <c r="LXH65" s="133"/>
      <c r="LXM65" s="133"/>
      <c r="LXR65" s="133"/>
      <c r="LXW65" s="133"/>
      <c r="LYB65" s="133"/>
      <c r="LYG65" s="133"/>
      <c r="LYL65" s="133"/>
      <c r="LYQ65" s="133"/>
      <c r="LYV65" s="133"/>
      <c r="LZA65" s="133"/>
      <c r="LZF65" s="133"/>
      <c r="LZK65" s="133"/>
      <c r="LZP65" s="133"/>
      <c r="LZU65" s="133"/>
      <c r="LZZ65" s="133"/>
      <c r="MAE65" s="133"/>
      <c r="MAJ65" s="133"/>
      <c r="MAO65" s="133"/>
      <c r="MAT65" s="133"/>
      <c r="MAY65" s="133"/>
      <c r="MBD65" s="133"/>
      <c r="MBI65" s="133"/>
      <c r="MBN65" s="133"/>
      <c r="MBS65" s="133"/>
      <c r="MBX65" s="133"/>
      <c r="MCC65" s="133"/>
      <c r="MCH65" s="133"/>
      <c r="MCM65" s="133"/>
      <c r="MCR65" s="133"/>
      <c r="MCW65" s="133"/>
      <c r="MDB65" s="133"/>
      <c r="MDG65" s="133"/>
      <c r="MDL65" s="133"/>
      <c r="MDQ65" s="133"/>
      <c r="MDV65" s="133"/>
      <c r="MEA65" s="133"/>
      <c r="MEF65" s="133"/>
      <c r="MEK65" s="133"/>
      <c r="MEP65" s="133"/>
      <c r="MEU65" s="133"/>
      <c r="MEZ65" s="133"/>
      <c r="MFE65" s="133"/>
      <c r="MFJ65" s="133"/>
      <c r="MFO65" s="133"/>
      <c r="MFT65" s="133"/>
      <c r="MFY65" s="133"/>
      <c r="MGD65" s="133"/>
      <c r="MGI65" s="133"/>
      <c r="MGN65" s="133"/>
      <c r="MGS65" s="133"/>
      <c r="MGX65" s="133"/>
      <c r="MHC65" s="133"/>
      <c r="MHH65" s="133"/>
      <c r="MHM65" s="133"/>
      <c r="MHR65" s="133"/>
      <c r="MHW65" s="133"/>
      <c r="MIB65" s="133"/>
      <c r="MIG65" s="133"/>
      <c r="MIL65" s="133"/>
      <c r="MIQ65" s="133"/>
      <c r="MIV65" s="133"/>
      <c r="MJA65" s="133"/>
      <c r="MJF65" s="133"/>
      <c r="MJK65" s="133"/>
      <c r="MJP65" s="133"/>
      <c r="MJU65" s="133"/>
      <c r="MJZ65" s="133"/>
      <c r="MKE65" s="133"/>
      <c r="MKJ65" s="133"/>
      <c r="MKO65" s="133"/>
      <c r="MKT65" s="133"/>
      <c r="MKY65" s="133"/>
      <c r="MLD65" s="133"/>
      <c r="MLI65" s="133"/>
      <c r="MLN65" s="133"/>
      <c r="MLS65" s="133"/>
      <c r="MLX65" s="133"/>
      <c r="MMC65" s="133"/>
      <c r="MMH65" s="133"/>
      <c r="MMM65" s="133"/>
      <c r="MMR65" s="133"/>
      <c r="MMW65" s="133"/>
      <c r="MNB65" s="133"/>
      <c r="MNG65" s="133"/>
      <c r="MNL65" s="133"/>
      <c r="MNQ65" s="133"/>
      <c r="MNV65" s="133"/>
      <c r="MOA65" s="133"/>
      <c r="MOF65" s="133"/>
      <c r="MOK65" s="133"/>
      <c r="MOP65" s="133"/>
      <c r="MOU65" s="133"/>
      <c r="MOZ65" s="133"/>
      <c r="MPE65" s="133"/>
      <c r="MPJ65" s="133"/>
      <c r="MPO65" s="133"/>
      <c r="MPT65" s="133"/>
      <c r="MPY65" s="133"/>
      <c r="MQD65" s="133"/>
      <c r="MQI65" s="133"/>
      <c r="MQN65" s="133"/>
      <c r="MQS65" s="133"/>
      <c r="MQX65" s="133"/>
      <c r="MRC65" s="133"/>
      <c r="MRH65" s="133"/>
      <c r="MRM65" s="133"/>
      <c r="MRR65" s="133"/>
      <c r="MRW65" s="133"/>
      <c r="MSB65" s="133"/>
      <c r="MSG65" s="133"/>
      <c r="MSL65" s="133"/>
      <c r="MSQ65" s="133"/>
      <c r="MSV65" s="133"/>
      <c r="MTA65" s="133"/>
      <c r="MTF65" s="133"/>
      <c r="MTK65" s="133"/>
      <c r="MTP65" s="133"/>
      <c r="MTU65" s="133"/>
      <c r="MTZ65" s="133"/>
      <c r="MUE65" s="133"/>
      <c r="MUJ65" s="133"/>
      <c r="MUO65" s="133"/>
      <c r="MUT65" s="133"/>
      <c r="MUY65" s="133"/>
      <c r="MVD65" s="133"/>
      <c r="MVI65" s="133"/>
      <c r="MVN65" s="133"/>
      <c r="MVS65" s="133"/>
      <c r="MVX65" s="133"/>
      <c r="MWC65" s="133"/>
      <c r="MWH65" s="133"/>
      <c r="MWM65" s="133"/>
      <c r="MWR65" s="133"/>
      <c r="MWW65" s="133"/>
      <c r="MXB65" s="133"/>
      <c r="MXG65" s="133"/>
      <c r="MXL65" s="133"/>
      <c r="MXQ65" s="133"/>
      <c r="MXV65" s="133"/>
      <c r="MYA65" s="133"/>
      <c r="MYF65" s="133"/>
      <c r="MYK65" s="133"/>
      <c r="MYP65" s="133"/>
      <c r="MYU65" s="133"/>
      <c r="MYZ65" s="133"/>
      <c r="MZE65" s="133"/>
      <c r="MZJ65" s="133"/>
      <c r="MZO65" s="133"/>
      <c r="MZT65" s="133"/>
      <c r="MZY65" s="133"/>
      <c r="NAD65" s="133"/>
      <c r="NAI65" s="133"/>
      <c r="NAN65" s="133"/>
      <c r="NAS65" s="133"/>
      <c r="NAX65" s="133"/>
      <c r="NBC65" s="133"/>
      <c r="NBH65" s="133"/>
      <c r="NBM65" s="133"/>
      <c r="NBR65" s="133"/>
      <c r="NBW65" s="133"/>
      <c r="NCB65" s="133"/>
      <c r="NCG65" s="133"/>
      <c r="NCL65" s="133"/>
      <c r="NCQ65" s="133"/>
      <c r="NCV65" s="133"/>
      <c r="NDA65" s="133"/>
      <c r="NDF65" s="133"/>
      <c r="NDK65" s="133"/>
      <c r="NDP65" s="133"/>
      <c r="NDU65" s="133"/>
      <c r="NDZ65" s="133"/>
      <c r="NEE65" s="133"/>
      <c r="NEJ65" s="133"/>
      <c r="NEO65" s="133"/>
      <c r="NET65" s="133"/>
      <c r="NEY65" s="133"/>
      <c r="NFD65" s="133"/>
      <c r="NFI65" s="133"/>
      <c r="NFN65" s="133"/>
      <c r="NFS65" s="133"/>
      <c r="NFX65" s="133"/>
      <c r="NGC65" s="133"/>
      <c r="NGH65" s="133"/>
      <c r="NGM65" s="133"/>
      <c r="NGR65" s="133"/>
      <c r="NGW65" s="133"/>
      <c r="NHB65" s="133"/>
      <c r="NHG65" s="133"/>
      <c r="NHL65" s="133"/>
      <c r="NHQ65" s="133"/>
      <c r="NHV65" s="133"/>
      <c r="NIA65" s="133"/>
      <c r="NIF65" s="133"/>
      <c r="NIK65" s="133"/>
      <c r="NIP65" s="133"/>
      <c r="NIU65" s="133"/>
      <c r="NIZ65" s="133"/>
      <c r="NJE65" s="133"/>
      <c r="NJJ65" s="133"/>
      <c r="NJO65" s="133"/>
      <c r="NJT65" s="133"/>
      <c r="NJY65" s="133"/>
      <c r="NKD65" s="133"/>
      <c r="NKI65" s="133"/>
      <c r="NKN65" s="133"/>
      <c r="NKS65" s="133"/>
      <c r="NKX65" s="133"/>
      <c r="NLC65" s="133"/>
      <c r="NLH65" s="133"/>
      <c r="NLM65" s="133"/>
      <c r="NLR65" s="133"/>
      <c r="NLW65" s="133"/>
      <c r="NMB65" s="133"/>
      <c r="NMG65" s="133"/>
      <c r="NML65" s="133"/>
      <c r="NMQ65" s="133"/>
      <c r="NMV65" s="133"/>
      <c r="NNA65" s="133"/>
      <c r="NNF65" s="133"/>
      <c r="NNK65" s="133"/>
      <c r="NNP65" s="133"/>
      <c r="NNU65" s="133"/>
      <c r="NNZ65" s="133"/>
      <c r="NOE65" s="133"/>
      <c r="NOJ65" s="133"/>
      <c r="NOO65" s="133"/>
      <c r="NOT65" s="133"/>
      <c r="NOY65" s="133"/>
      <c r="NPD65" s="133"/>
      <c r="NPI65" s="133"/>
      <c r="NPN65" s="133"/>
      <c r="NPS65" s="133"/>
      <c r="NPX65" s="133"/>
      <c r="NQC65" s="133"/>
      <c r="NQH65" s="133"/>
      <c r="NQM65" s="133"/>
      <c r="NQR65" s="133"/>
      <c r="NQW65" s="133"/>
      <c r="NRB65" s="133"/>
      <c r="NRG65" s="133"/>
      <c r="NRL65" s="133"/>
      <c r="NRQ65" s="133"/>
      <c r="NRV65" s="133"/>
      <c r="NSA65" s="133"/>
      <c r="NSF65" s="133"/>
      <c r="NSK65" s="133"/>
      <c r="NSP65" s="133"/>
      <c r="NSU65" s="133"/>
      <c r="NSZ65" s="133"/>
      <c r="NTE65" s="133"/>
      <c r="NTJ65" s="133"/>
      <c r="NTO65" s="133"/>
      <c r="NTT65" s="133"/>
      <c r="NTY65" s="133"/>
      <c r="NUD65" s="133"/>
      <c r="NUI65" s="133"/>
      <c r="NUN65" s="133"/>
      <c r="NUS65" s="133"/>
      <c r="NUX65" s="133"/>
      <c r="NVC65" s="133"/>
      <c r="NVH65" s="133"/>
      <c r="NVM65" s="133"/>
      <c r="NVR65" s="133"/>
      <c r="NVW65" s="133"/>
      <c r="NWB65" s="133"/>
      <c r="NWG65" s="133"/>
      <c r="NWL65" s="133"/>
      <c r="NWQ65" s="133"/>
      <c r="NWV65" s="133"/>
      <c r="NXA65" s="133"/>
      <c r="NXF65" s="133"/>
      <c r="NXK65" s="133"/>
      <c r="NXP65" s="133"/>
      <c r="NXU65" s="133"/>
      <c r="NXZ65" s="133"/>
      <c r="NYE65" s="133"/>
      <c r="NYJ65" s="133"/>
      <c r="NYO65" s="133"/>
      <c r="NYT65" s="133"/>
      <c r="NYY65" s="133"/>
      <c r="NZD65" s="133"/>
      <c r="NZI65" s="133"/>
      <c r="NZN65" s="133"/>
      <c r="NZS65" s="133"/>
      <c r="NZX65" s="133"/>
      <c r="OAC65" s="133"/>
      <c r="OAH65" s="133"/>
      <c r="OAM65" s="133"/>
      <c r="OAR65" s="133"/>
      <c r="OAW65" s="133"/>
      <c r="OBB65" s="133"/>
      <c r="OBG65" s="133"/>
      <c r="OBL65" s="133"/>
      <c r="OBQ65" s="133"/>
      <c r="OBV65" s="133"/>
      <c r="OCA65" s="133"/>
      <c r="OCF65" s="133"/>
      <c r="OCK65" s="133"/>
      <c r="OCP65" s="133"/>
      <c r="OCU65" s="133"/>
      <c r="OCZ65" s="133"/>
      <c r="ODE65" s="133"/>
      <c r="ODJ65" s="133"/>
      <c r="ODO65" s="133"/>
      <c r="ODT65" s="133"/>
      <c r="ODY65" s="133"/>
      <c r="OED65" s="133"/>
      <c r="OEI65" s="133"/>
      <c r="OEN65" s="133"/>
      <c r="OES65" s="133"/>
      <c r="OEX65" s="133"/>
      <c r="OFC65" s="133"/>
      <c r="OFH65" s="133"/>
      <c r="OFM65" s="133"/>
      <c r="OFR65" s="133"/>
      <c r="OFW65" s="133"/>
      <c r="OGB65" s="133"/>
      <c r="OGG65" s="133"/>
      <c r="OGL65" s="133"/>
      <c r="OGQ65" s="133"/>
      <c r="OGV65" s="133"/>
      <c r="OHA65" s="133"/>
      <c r="OHF65" s="133"/>
      <c r="OHK65" s="133"/>
      <c r="OHP65" s="133"/>
      <c r="OHU65" s="133"/>
      <c r="OHZ65" s="133"/>
      <c r="OIE65" s="133"/>
      <c r="OIJ65" s="133"/>
      <c r="OIO65" s="133"/>
      <c r="OIT65" s="133"/>
      <c r="OIY65" s="133"/>
      <c r="OJD65" s="133"/>
      <c r="OJI65" s="133"/>
      <c r="OJN65" s="133"/>
      <c r="OJS65" s="133"/>
      <c r="OJX65" s="133"/>
      <c r="OKC65" s="133"/>
      <c r="OKH65" s="133"/>
      <c r="OKM65" s="133"/>
      <c r="OKR65" s="133"/>
      <c r="OKW65" s="133"/>
      <c r="OLB65" s="133"/>
      <c r="OLG65" s="133"/>
      <c r="OLL65" s="133"/>
      <c r="OLQ65" s="133"/>
      <c r="OLV65" s="133"/>
      <c r="OMA65" s="133"/>
      <c r="OMF65" s="133"/>
      <c r="OMK65" s="133"/>
      <c r="OMP65" s="133"/>
      <c r="OMU65" s="133"/>
      <c r="OMZ65" s="133"/>
      <c r="ONE65" s="133"/>
      <c r="ONJ65" s="133"/>
      <c r="ONO65" s="133"/>
      <c r="ONT65" s="133"/>
      <c r="ONY65" s="133"/>
      <c r="OOD65" s="133"/>
      <c r="OOI65" s="133"/>
      <c r="OON65" s="133"/>
      <c r="OOS65" s="133"/>
      <c r="OOX65" s="133"/>
      <c r="OPC65" s="133"/>
      <c r="OPH65" s="133"/>
      <c r="OPM65" s="133"/>
      <c r="OPR65" s="133"/>
      <c r="OPW65" s="133"/>
      <c r="OQB65" s="133"/>
      <c r="OQG65" s="133"/>
      <c r="OQL65" s="133"/>
      <c r="OQQ65" s="133"/>
      <c r="OQV65" s="133"/>
      <c r="ORA65" s="133"/>
      <c r="ORF65" s="133"/>
      <c r="ORK65" s="133"/>
      <c r="ORP65" s="133"/>
      <c r="ORU65" s="133"/>
      <c r="ORZ65" s="133"/>
      <c r="OSE65" s="133"/>
      <c r="OSJ65" s="133"/>
      <c r="OSO65" s="133"/>
      <c r="OST65" s="133"/>
      <c r="OSY65" s="133"/>
      <c r="OTD65" s="133"/>
      <c r="OTI65" s="133"/>
      <c r="OTN65" s="133"/>
      <c r="OTS65" s="133"/>
      <c r="OTX65" s="133"/>
      <c r="OUC65" s="133"/>
      <c r="OUH65" s="133"/>
      <c r="OUM65" s="133"/>
      <c r="OUR65" s="133"/>
      <c r="OUW65" s="133"/>
      <c r="OVB65" s="133"/>
      <c r="OVG65" s="133"/>
      <c r="OVL65" s="133"/>
      <c r="OVQ65" s="133"/>
      <c r="OVV65" s="133"/>
      <c r="OWA65" s="133"/>
      <c r="OWF65" s="133"/>
      <c r="OWK65" s="133"/>
      <c r="OWP65" s="133"/>
      <c r="OWU65" s="133"/>
      <c r="OWZ65" s="133"/>
      <c r="OXE65" s="133"/>
      <c r="OXJ65" s="133"/>
      <c r="OXO65" s="133"/>
      <c r="OXT65" s="133"/>
      <c r="OXY65" s="133"/>
      <c r="OYD65" s="133"/>
      <c r="OYI65" s="133"/>
      <c r="OYN65" s="133"/>
      <c r="OYS65" s="133"/>
      <c r="OYX65" s="133"/>
      <c r="OZC65" s="133"/>
      <c r="OZH65" s="133"/>
      <c r="OZM65" s="133"/>
      <c r="OZR65" s="133"/>
      <c r="OZW65" s="133"/>
      <c r="PAB65" s="133"/>
      <c r="PAG65" s="133"/>
      <c r="PAL65" s="133"/>
      <c r="PAQ65" s="133"/>
      <c r="PAV65" s="133"/>
      <c r="PBA65" s="133"/>
      <c r="PBF65" s="133"/>
      <c r="PBK65" s="133"/>
      <c r="PBP65" s="133"/>
      <c r="PBU65" s="133"/>
      <c r="PBZ65" s="133"/>
      <c r="PCE65" s="133"/>
      <c r="PCJ65" s="133"/>
      <c r="PCO65" s="133"/>
      <c r="PCT65" s="133"/>
      <c r="PCY65" s="133"/>
      <c r="PDD65" s="133"/>
      <c r="PDI65" s="133"/>
      <c r="PDN65" s="133"/>
      <c r="PDS65" s="133"/>
      <c r="PDX65" s="133"/>
      <c r="PEC65" s="133"/>
      <c r="PEH65" s="133"/>
      <c r="PEM65" s="133"/>
      <c r="PER65" s="133"/>
      <c r="PEW65" s="133"/>
      <c r="PFB65" s="133"/>
      <c r="PFG65" s="133"/>
      <c r="PFL65" s="133"/>
      <c r="PFQ65" s="133"/>
      <c r="PFV65" s="133"/>
      <c r="PGA65" s="133"/>
      <c r="PGF65" s="133"/>
      <c r="PGK65" s="133"/>
      <c r="PGP65" s="133"/>
      <c r="PGU65" s="133"/>
      <c r="PGZ65" s="133"/>
      <c r="PHE65" s="133"/>
      <c r="PHJ65" s="133"/>
      <c r="PHO65" s="133"/>
      <c r="PHT65" s="133"/>
      <c r="PHY65" s="133"/>
      <c r="PID65" s="133"/>
      <c r="PII65" s="133"/>
      <c r="PIN65" s="133"/>
      <c r="PIS65" s="133"/>
      <c r="PIX65" s="133"/>
      <c r="PJC65" s="133"/>
      <c r="PJH65" s="133"/>
      <c r="PJM65" s="133"/>
      <c r="PJR65" s="133"/>
      <c r="PJW65" s="133"/>
      <c r="PKB65" s="133"/>
      <c r="PKG65" s="133"/>
      <c r="PKL65" s="133"/>
      <c r="PKQ65" s="133"/>
      <c r="PKV65" s="133"/>
      <c r="PLA65" s="133"/>
      <c r="PLF65" s="133"/>
      <c r="PLK65" s="133"/>
      <c r="PLP65" s="133"/>
      <c r="PLU65" s="133"/>
      <c r="PLZ65" s="133"/>
      <c r="PME65" s="133"/>
      <c r="PMJ65" s="133"/>
      <c r="PMO65" s="133"/>
      <c r="PMT65" s="133"/>
      <c r="PMY65" s="133"/>
      <c r="PND65" s="133"/>
      <c r="PNI65" s="133"/>
      <c r="PNN65" s="133"/>
      <c r="PNS65" s="133"/>
      <c r="PNX65" s="133"/>
      <c r="POC65" s="133"/>
      <c r="POH65" s="133"/>
      <c r="POM65" s="133"/>
      <c r="POR65" s="133"/>
      <c r="POW65" s="133"/>
      <c r="PPB65" s="133"/>
      <c r="PPG65" s="133"/>
      <c r="PPL65" s="133"/>
      <c r="PPQ65" s="133"/>
      <c r="PPV65" s="133"/>
      <c r="PQA65" s="133"/>
      <c r="PQF65" s="133"/>
      <c r="PQK65" s="133"/>
      <c r="PQP65" s="133"/>
      <c r="PQU65" s="133"/>
      <c r="PQZ65" s="133"/>
      <c r="PRE65" s="133"/>
      <c r="PRJ65" s="133"/>
      <c r="PRO65" s="133"/>
      <c r="PRT65" s="133"/>
      <c r="PRY65" s="133"/>
      <c r="PSD65" s="133"/>
      <c r="PSI65" s="133"/>
      <c r="PSN65" s="133"/>
      <c r="PSS65" s="133"/>
      <c r="PSX65" s="133"/>
      <c r="PTC65" s="133"/>
      <c r="PTH65" s="133"/>
      <c r="PTM65" s="133"/>
      <c r="PTR65" s="133"/>
      <c r="PTW65" s="133"/>
      <c r="PUB65" s="133"/>
      <c r="PUG65" s="133"/>
      <c r="PUL65" s="133"/>
      <c r="PUQ65" s="133"/>
      <c r="PUV65" s="133"/>
      <c r="PVA65" s="133"/>
      <c r="PVF65" s="133"/>
      <c r="PVK65" s="133"/>
      <c r="PVP65" s="133"/>
      <c r="PVU65" s="133"/>
      <c r="PVZ65" s="133"/>
      <c r="PWE65" s="133"/>
      <c r="PWJ65" s="133"/>
      <c r="PWO65" s="133"/>
      <c r="PWT65" s="133"/>
      <c r="PWY65" s="133"/>
      <c r="PXD65" s="133"/>
      <c r="PXI65" s="133"/>
      <c r="PXN65" s="133"/>
      <c r="PXS65" s="133"/>
      <c r="PXX65" s="133"/>
      <c r="PYC65" s="133"/>
      <c r="PYH65" s="133"/>
      <c r="PYM65" s="133"/>
      <c r="PYR65" s="133"/>
      <c r="PYW65" s="133"/>
      <c r="PZB65" s="133"/>
      <c r="PZG65" s="133"/>
      <c r="PZL65" s="133"/>
      <c r="PZQ65" s="133"/>
      <c r="PZV65" s="133"/>
      <c r="QAA65" s="133"/>
      <c r="QAF65" s="133"/>
      <c r="QAK65" s="133"/>
      <c r="QAP65" s="133"/>
      <c r="QAU65" s="133"/>
      <c r="QAZ65" s="133"/>
      <c r="QBE65" s="133"/>
      <c r="QBJ65" s="133"/>
      <c r="QBO65" s="133"/>
      <c r="QBT65" s="133"/>
      <c r="QBY65" s="133"/>
      <c r="QCD65" s="133"/>
      <c r="QCI65" s="133"/>
      <c r="QCN65" s="133"/>
      <c r="QCS65" s="133"/>
      <c r="QCX65" s="133"/>
      <c r="QDC65" s="133"/>
      <c r="QDH65" s="133"/>
      <c r="QDM65" s="133"/>
      <c r="QDR65" s="133"/>
      <c r="QDW65" s="133"/>
      <c r="QEB65" s="133"/>
      <c r="QEG65" s="133"/>
      <c r="QEL65" s="133"/>
      <c r="QEQ65" s="133"/>
      <c r="QEV65" s="133"/>
      <c r="QFA65" s="133"/>
      <c r="QFF65" s="133"/>
      <c r="QFK65" s="133"/>
      <c r="QFP65" s="133"/>
      <c r="QFU65" s="133"/>
      <c r="QFZ65" s="133"/>
      <c r="QGE65" s="133"/>
      <c r="QGJ65" s="133"/>
      <c r="QGO65" s="133"/>
      <c r="QGT65" s="133"/>
      <c r="QGY65" s="133"/>
      <c r="QHD65" s="133"/>
      <c r="QHI65" s="133"/>
      <c r="QHN65" s="133"/>
      <c r="QHS65" s="133"/>
      <c r="QHX65" s="133"/>
      <c r="QIC65" s="133"/>
      <c r="QIH65" s="133"/>
      <c r="QIM65" s="133"/>
      <c r="QIR65" s="133"/>
      <c r="QIW65" s="133"/>
      <c r="QJB65" s="133"/>
      <c r="QJG65" s="133"/>
      <c r="QJL65" s="133"/>
      <c r="QJQ65" s="133"/>
      <c r="QJV65" s="133"/>
      <c r="QKA65" s="133"/>
      <c r="QKF65" s="133"/>
      <c r="QKK65" s="133"/>
      <c r="QKP65" s="133"/>
      <c r="QKU65" s="133"/>
      <c r="QKZ65" s="133"/>
      <c r="QLE65" s="133"/>
      <c r="QLJ65" s="133"/>
      <c r="QLO65" s="133"/>
      <c r="QLT65" s="133"/>
      <c r="QLY65" s="133"/>
      <c r="QMD65" s="133"/>
      <c r="QMI65" s="133"/>
      <c r="QMN65" s="133"/>
      <c r="QMS65" s="133"/>
      <c r="QMX65" s="133"/>
      <c r="QNC65" s="133"/>
      <c r="QNH65" s="133"/>
      <c r="QNM65" s="133"/>
      <c r="QNR65" s="133"/>
      <c r="QNW65" s="133"/>
      <c r="QOB65" s="133"/>
      <c r="QOG65" s="133"/>
      <c r="QOL65" s="133"/>
      <c r="QOQ65" s="133"/>
      <c r="QOV65" s="133"/>
      <c r="QPA65" s="133"/>
      <c r="QPF65" s="133"/>
      <c r="QPK65" s="133"/>
      <c r="QPP65" s="133"/>
      <c r="QPU65" s="133"/>
      <c r="QPZ65" s="133"/>
      <c r="QQE65" s="133"/>
      <c r="QQJ65" s="133"/>
      <c r="QQO65" s="133"/>
      <c r="QQT65" s="133"/>
      <c r="QQY65" s="133"/>
      <c r="QRD65" s="133"/>
      <c r="QRI65" s="133"/>
      <c r="QRN65" s="133"/>
      <c r="QRS65" s="133"/>
      <c r="QRX65" s="133"/>
      <c r="QSC65" s="133"/>
      <c r="QSH65" s="133"/>
      <c r="QSM65" s="133"/>
      <c r="QSR65" s="133"/>
      <c r="QSW65" s="133"/>
      <c r="QTB65" s="133"/>
      <c r="QTG65" s="133"/>
      <c r="QTL65" s="133"/>
      <c r="QTQ65" s="133"/>
      <c r="QTV65" s="133"/>
      <c r="QUA65" s="133"/>
      <c r="QUF65" s="133"/>
      <c r="QUK65" s="133"/>
      <c r="QUP65" s="133"/>
      <c r="QUU65" s="133"/>
      <c r="QUZ65" s="133"/>
      <c r="QVE65" s="133"/>
      <c r="QVJ65" s="133"/>
      <c r="QVO65" s="133"/>
      <c r="QVT65" s="133"/>
      <c r="QVY65" s="133"/>
      <c r="QWD65" s="133"/>
      <c r="QWI65" s="133"/>
      <c r="QWN65" s="133"/>
      <c r="QWS65" s="133"/>
      <c r="QWX65" s="133"/>
      <c r="QXC65" s="133"/>
      <c r="QXH65" s="133"/>
      <c r="QXM65" s="133"/>
      <c r="QXR65" s="133"/>
      <c r="QXW65" s="133"/>
      <c r="QYB65" s="133"/>
      <c r="QYG65" s="133"/>
      <c r="QYL65" s="133"/>
      <c r="QYQ65" s="133"/>
      <c r="QYV65" s="133"/>
      <c r="QZA65" s="133"/>
      <c r="QZF65" s="133"/>
      <c r="QZK65" s="133"/>
      <c r="QZP65" s="133"/>
      <c r="QZU65" s="133"/>
      <c r="QZZ65" s="133"/>
      <c r="RAE65" s="133"/>
      <c r="RAJ65" s="133"/>
      <c r="RAO65" s="133"/>
      <c r="RAT65" s="133"/>
      <c r="RAY65" s="133"/>
      <c r="RBD65" s="133"/>
      <c r="RBI65" s="133"/>
      <c r="RBN65" s="133"/>
      <c r="RBS65" s="133"/>
      <c r="RBX65" s="133"/>
      <c r="RCC65" s="133"/>
      <c r="RCH65" s="133"/>
      <c r="RCM65" s="133"/>
      <c r="RCR65" s="133"/>
      <c r="RCW65" s="133"/>
      <c r="RDB65" s="133"/>
      <c r="RDG65" s="133"/>
      <c r="RDL65" s="133"/>
      <c r="RDQ65" s="133"/>
      <c r="RDV65" s="133"/>
      <c r="REA65" s="133"/>
      <c r="REF65" s="133"/>
      <c r="REK65" s="133"/>
      <c r="REP65" s="133"/>
      <c r="REU65" s="133"/>
      <c r="REZ65" s="133"/>
      <c r="RFE65" s="133"/>
      <c r="RFJ65" s="133"/>
      <c r="RFO65" s="133"/>
      <c r="RFT65" s="133"/>
      <c r="RFY65" s="133"/>
      <c r="RGD65" s="133"/>
      <c r="RGI65" s="133"/>
      <c r="RGN65" s="133"/>
      <c r="RGS65" s="133"/>
      <c r="RGX65" s="133"/>
      <c r="RHC65" s="133"/>
      <c r="RHH65" s="133"/>
      <c r="RHM65" s="133"/>
      <c r="RHR65" s="133"/>
      <c r="RHW65" s="133"/>
      <c r="RIB65" s="133"/>
      <c r="RIG65" s="133"/>
      <c r="RIL65" s="133"/>
      <c r="RIQ65" s="133"/>
      <c r="RIV65" s="133"/>
      <c r="RJA65" s="133"/>
      <c r="RJF65" s="133"/>
      <c r="RJK65" s="133"/>
      <c r="RJP65" s="133"/>
      <c r="RJU65" s="133"/>
      <c r="RJZ65" s="133"/>
      <c r="RKE65" s="133"/>
      <c r="RKJ65" s="133"/>
      <c r="RKO65" s="133"/>
      <c r="RKT65" s="133"/>
      <c r="RKY65" s="133"/>
      <c r="RLD65" s="133"/>
      <c r="RLI65" s="133"/>
      <c r="RLN65" s="133"/>
      <c r="RLS65" s="133"/>
      <c r="RLX65" s="133"/>
      <c r="RMC65" s="133"/>
      <c r="RMH65" s="133"/>
      <c r="RMM65" s="133"/>
      <c r="RMR65" s="133"/>
      <c r="RMW65" s="133"/>
      <c r="RNB65" s="133"/>
      <c r="RNG65" s="133"/>
      <c r="RNL65" s="133"/>
      <c r="RNQ65" s="133"/>
      <c r="RNV65" s="133"/>
      <c r="ROA65" s="133"/>
      <c r="ROF65" s="133"/>
      <c r="ROK65" s="133"/>
      <c r="ROP65" s="133"/>
      <c r="ROU65" s="133"/>
      <c r="ROZ65" s="133"/>
      <c r="RPE65" s="133"/>
      <c r="RPJ65" s="133"/>
      <c r="RPO65" s="133"/>
      <c r="RPT65" s="133"/>
      <c r="RPY65" s="133"/>
      <c r="RQD65" s="133"/>
      <c r="RQI65" s="133"/>
      <c r="RQN65" s="133"/>
      <c r="RQS65" s="133"/>
      <c r="RQX65" s="133"/>
      <c r="RRC65" s="133"/>
      <c r="RRH65" s="133"/>
      <c r="RRM65" s="133"/>
      <c r="RRR65" s="133"/>
      <c r="RRW65" s="133"/>
      <c r="RSB65" s="133"/>
      <c r="RSG65" s="133"/>
      <c r="RSL65" s="133"/>
      <c r="RSQ65" s="133"/>
      <c r="RSV65" s="133"/>
      <c r="RTA65" s="133"/>
      <c r="RTF65" s="133"/>
      <c r="RTK65" s="133"/>
      <c r="RTP65" s="133"/>
      <c r="RTU65" s="133"/>
      <c r="RTZ65" s="133"/>
      <c r="RUE65" s="133"/>
      <c r="RUJ65" s="133"/>
      <c r="RUO65" s="133"/>
      <c r="RUT65" s="133"/>
      <c r="RUY65" s="133"/>
      <c r="RVD65" s="133"/>
      <c r="RVI65" s="133"/>
      <c r="RVN65" s="133"/>
      <c r="RVS65" s="133"/>
      <c r="RVX65" s="133"/>
      <c r="RWC65" s="133"/>
      <c r="RWH65" s="133"/>
      <c r="RWM65" s="133"/>
      <c r="RWR65" s="133"/>
      <c r="RWW65" s="133"/>
      <c r="RXB65" s="133"/>
      <c r="RXG65" s="133"/>
      <c r="RXL65" s="133"/>
      <c r="RXQ65" s="133"/>
      <c r="RXV65" s="133"/>
      <c r="RYA65" s="133"/>
      <c r="RYF65" s="133"/>
      <c r="RYK65" s="133"/>
      <c r="RYP65" s="133"/>
      <c r="RYU65" s="133"/>
      <c r="RYZ65" s="133"/>
      <c r="RZE65" s="133"/>
      <c r="RZJ65" s="133"/>
      <c r="RZO65" s="133"/>
      <c r="RZT65" s="133"/>
      <c r="RZY65" s="133"/>
      <c r="SAD65" s="133"/>
      <c r="SAI65" s="133"/>
      <c r="SAN65" s="133"/>
      <c r="SAS65" s="133"/>
      <c r="SAX65" s="133"/>
      <c r="SBC65" s="133"/>
      <c r="SBH65" s="133"/>
      <c r="SBM65" s="133"/>
      <c r="SBR65" s="133"/>
      <c r="SBW65" s="133"/>
      <c r="SCB65" s="133"/>
      <c r="SCG65" s="133"/>
      <c r="SCL65" s="133"/>
      <c r="SCQ65" s="133"/>
      <c r="SCV65" s="133"/>
      <c r="SDA65" s="133"/>
      <c r="SDF65" s="133"/>
      <c r="SDK65" s="133"/>
      <c r="SDP65" s="133"/>
      <c r="SDU65" s="133"/>
      <c r="SDZ65" s="133"/>
      <c r="SEE65" s="133"/>
      <c r="SEJ65" s="133"/>
      <c r="SEO65" s="133"/>
      <c r="SET65" s="133"/>
      <c r="SEY65" s="133"/>
      <c r="SFD65" s="133"/>
      <c r="SFI65" s="133"/>
      <c r="SFN65" s="133"/>
      <c r="SFS65" s="133"/>
      <c r="SFX65" s="133"/>
      <c r="SGC65" s="133"/>
      <c r="SGH65" s="133"/>
      <c r="SGM65" s="133"/>
      <c r="SGR65" s="133"/>
      <c r="SGW65" s="133"/>
      <c r="SHB65" s="133"/>
      <c r="SHG65" s="133"/>
      <c r="SHL65" s="133"/>
      <c r="SHQ65" s="133"/>
      <c r="SHV65" s="133"/>
      <c r="SIA65" s="133"/>
      <c r="SIF65" s="133"/>
      <c r="SIK65" s="133"/>
      <c r="SIP65" s="133"/>
      <c r="SIU65" s="133"/>
      <c r="SIZ65" s="133"/>
      <c r="SJE65" s="133"/>
      <c r="SJJ65" s="133"/>
      <c r="SJO65" s="133"/>
      <c r="SJT65" s="133"/>
      <c r="SJY65" s="133"/>
      <c r="SKD65" s="133"/>
      <c r="SKI65" s="133"/>
      <c r="SKN65" s="133"/>
      <c r="SKS65" s="133"/>
      <c r="SKX65" s="133"/>
      <c r="SLC65" s="133"/>
      <c r="SLH65" s="133"/>
      <c r="SLM65" s="133"/>
      <c r="SLR65" s="133"/>
      <c r="SLW65" s="133"/>
      <c r="SMB65" s="133"/>
      <c r="SMG65" s="133"/>
      <c r="SML65" s="133"/>
      <c r="SMQ65" s="133"/>
      <c r="SMV65" s="133"/>
      <c r="SNA65" s="133"/>
      <c r="SNF65" s="133"/>
      <c r="SNK65" s="133"/>
      <c r="SNP65" s="133"/>
      <c r="SNU65" s="133"/>
      <c r="SNZ65" s="133"/>
      <c r="SOE65" s="133"/>
      <c r="SOJ65" s="133"/>
      <c r="SOO65" s="133"/>
      <c r="SOT65" s="133"/>
      <c r="SOY65" s="133"/>
      <c r="SPD65" s="133"/>
      <c r="SPI65" s="133"/>
      <c r="SPN65" s="133"/>
      <c r="SPS65" s="133"/>
      <c r="SPX65" s="133"/>
      <c r="SQC65" s="133"/>
      <c r="SQH65" s="133"/>
      <c r="SQM65" s="133"/>
      <c r="SQR65" s="133"/>
      <c r="SQW65" s="133"/>
      <c r="SRB65" s="133"/>
      <c r="SRG65" s="133"/>
      <c r="SRL65" s="133"/>
      <c r="SRQ65" s="133"/>
      <c r="SRV65" s="133"/>
      <c r="SSA65" s="133"/>
      <c r="SSF65" s="133"/>
      <c r="SSK65" s="133"/>
      <c r="SSP65" s="133"/>
      <c r="SSU65" s="133"/>
      <c r="SSZ65" s="133"/>
      <c r="STE65" s="133"/>
      <c r="STJ65" s="133"/>
      <c r="STO65" s="133"/>
      <c r="STT65" s="133"/>
      <c r="STY65" s="133"/>
      <c r="SUD65" s="133"/>
      <c r="SUI65" s="133"/>
      <c r="SUN65" s="133"/>
      <c r="SUS65" s="133"/>
      <c r="SUX65" s="133"/>
      <c r="SVC65" s="133"/>
      <c r="SVH65" s="133"/>
      <c r="SVM65" s="133"/>
      <c r="SVR65" s="133"/>
      <c r="SVW65" s="133"/>
      <c r="SWB65" s="133"/>
      <c r="SWG65" s="133"/>
      <c r="SWL65" s="133"/>
      <c r="SWQ65" s="133"/>
      <c r="SWV65" s="133"/>
      <c r="SXA65" s="133"/>
      <c r="SXF65" s="133"/>
      <c r="SXK65" s="133"/>
      <c r="SXP65" s="133"/>
      <c r="SXU65" s="133"/>
      <c r="SXZ65" s="133"/>
      <c r="SYE65" s="133"/>
      <c r="SYJ65" s="133"/>
      <c r="SYO65" s="133"/>
      <c r="SYT65" s="133"/>
      <c r="SYY65" s="133"/>
      <c r="SZD65" s="133"/>
      <c r="SZI65" s="133"/>
      <c r="SZN65" s="133"/>
      <c r="SZS65" s="133"/>
      <c r="SZX65" s="133"/>
      <c r="TAC65" s="133"/>
      <c r="TAH65" s="133"/>
      <c r="TAM65" s="133"/>
      <c r="TAR65" s="133"/>
      <c r="TAW65" s="133"/>
      <c r="TBB65" s="133"/>
      <c r="TBG65" s="133"/>
      <c r="TBL65" s="133"/>
      <c r="TBQ65" s="133"/>
      <c r="TBV65" s="133"/>
      <c r="TCA65" s="133"/>
      <c r="TCF65" s="133"/>
      <c r="TCK65" s="133"/>
      <c r="TCP65" s="133"/>
      <c r="TCU65" s="133"/>
      <c r="TCZ65" s="133"/>
      <c r="TDE65" s="133"/>
      <c r="TDJ65" s="133"/>
      <c r="TDO65" s="133"/>
      <c r="TDT65" s="133"/>
      <c r="TDY65" s="133"/>
      <c r="TED65" s="133"/>
      <c r="TEI65" s="133"/>
      <c r="TEN65" s="133"/>
      <c r="TES65" s="133"/>
      <c r="TEX65" s="133"/>
      <c r="TFC65" s="133"/>
      <c r="TFH65" s="133"/>
      <c r="TFM65" s="133"/>
      <c r="TFR65" s="133"/>
      <c r="TFW65" s="133"/>
      <c r="TGB65" s="133"/>
      <c r="TGG65" s="133"/>
      <c r="TGL65" s="133"/>
      <c r="TGQ65" s="133"/>
      <c r="TGV65" s="133"/>
      <c r="THA65" s="133"/>
      <c r="THF65" s="133"/>
      <c r="THK65" s="133"/>
      <c r="THP65" s="133"/>
      <c r="THU65" s="133"/>
      <c r="THZ65" s="133"/>
      <c r="TIE65" s="133"/>
      <c r="TIJ65" s="133"/>
      <c r="TIO65" s="133"/>
      <c r="TIT65" s="133"/>
      <c r="TIY65" s="133"/>
      <c r="TJD65" s="133"/>
      <c r="TJI65" s="133"/>
      <c r="TJN65" s="133"/>
      <c r="TJS65" s="133"/>
      <c r="TJX65" s="133"/>
      <c r="TKC65" s="133"/>
      <c r="TKH65" s="133"/>
      <c r="TKM65" s="133"/>
      <c r="TKR65" s="133"/>
      <c r="TKW65" s="133"/>
      <c r="TLB65" s="133"/>
      <c r="TLG65" s="133"/>
      <c r="TLL65" s="133"/>
      <c r="TLQ65" s="133"/>
      <c r="TLV65" s="133"/>
      <c r="TMA65" s="133"/>
      <c r="TMF65" s="133"/>
      <c r="TMK65" s="133"/>
      <c r="TMP65" s="133"/>
      <c r="TMU65" s="133"/>
      <c r="TMZ65" s="133"/>
      <c r="TNE65" s="133"/>
      <c r="TNJ65" s="133"/>
      <c r="TNO65" s="133"/>
      <c r="TNT65" s="133"/>
      <c r="TNY65" s="133"/>
      <c r="TOD65" s="133"/>
      <c r="TOI65" s="133"/>
      <c r="TON65" s="133"/>
      <c r="TOS65" s="133"/>
      <c r="TOX65" s="133"/>
      <c r="TPC65" s="133"/>
      <c r="TPH65" s="133"/>
      <c r="TPM65" s="133"/>
      <c r="TPR65" s="133"/>
      <c r="TPW65" s="133"/>
      <c r="TQB65" s="133"/>
      <c r="TQG65" s="133"/>
      <c r="TQL65" s="133"/>
      <c r="TQQ65" s="133"/>
      <c r="TQV65" s="133"/>
      <c r="TRA65" s="133"/>
      <c r="TRF65" s="133"/>
      <c r="TRK65" s="133"/>
      <c r="TRP65" s="133"/>
      <c r="TRU65" s="133"/>
      <c r="TRZ65" s="133"/>
      <c r="TSE65" s="133"/>
      <c r="TSJ65" s="133"/>
      <c r="TSO65" s="133"/>
      <c r="TST65" s="133"/>
      <c r="TSY65" s="133"/>
      <c r="TTD65" s="133"/>
      <c r="TTI65" s="133"/>
      <c r="TTN65" s="133"/>
      <c r="TTS65" s="133"/>
      <c r="TTX65" s="133"/>
      <c r="TUC65" s="133"/>
      <c r="TUH65" s="133"/>
      <c r="TUM65" s="133"/>
      <c r="TUR65" s="133"/>
      <c r="TUW65" s="133"/>
      <c r="TVB65" s="133"/>
      <c r="TVG65" s="133"/>
      <c r="TVL65" s="133"/>
      <c r="TVQ65" s="133"/>
      <c r="TVV65" s="133"/>
      <c r="TWA65" s="133"/>
      <c r="TWF65" s="133"/>
      <c r="TWK65" s="133"/>
      <c r="TWP65" s="133"/>
      <c r="TWU65" s="133"/>
      <c r="TWZ65" s="133"/>
      <c r="TXE65" s="133"/>
      <c r="TXJ65" s="133"/>
      <c r="TXO65" s="133"/>
      <c r="TXT65" s="133"/>
      <c r="TXY65" s="133"/>
      <c r="TYD65" s="133"/>
      <c r="TYI65" s="133"/>
      <c r="TYN65" s="133"/>
      <c r="TYS65" s="133"/>
      <c r="TYX65" s="133"/>
      <c r="TZC65" s="133"/>
      <c r="TZH65" s="133"/>
      <c r="TZM65" s="133"/>
      <c r="TZR65" s="133"/>
      <c r="TZW65" s="133"/>
      <c r="UAB65" s="133"/>
      <c r="UAG65" s="133"/>
      <c r="UAL65" s="133"/>
      <c r="UAQ65" s="133"/>
      <c r="UAV65" s="133"/>
      <c r="UBA65" s="133"/>
      <c r="UBF65" s="133"/>
      <c r="UBK65" s="133"/>
      <c r="UBP65" s="133"/>
      <c r="UBU65" s="133"/>
      <c r="UBZ65" s="133"/>
      <c r="UCE65" s="133"/>
      <c r="UCJ65" s="133"/>
      <c r="UCO65" s="133"/>
      <c r="UCT65" s="133"/>
      <c r="UCY65" s="133"/>
      <c r="UDD65" s="133"/>
      <c r="UDI65" s="133"/>
      <c r="UDN65" s="133"/>
      <c r="UDS65" s="133"/>
      <c r="UDX65" s="133"/>
      <c r="UEC65" s="133"/>
      <c r="UEH65" s="133"/>
      <c r="UEM65" s="133"/>
      <c r="UER65" s="133"/>
      <c r="UEW65" s="133"/>
      <c r="UFB65" s="133"/>
      <c r="UFG65" s="133"/>
      <c r="UFL65" s="133"/>
      <c r="UFQ65" s="133"/>
      <c r="UFV65" s="133"/>
      <c r="UGA65" s="133"/>
      <c r="UGF65" s="133"/>
      <c r="UGK65" s="133"/>
      <c r="UGP65" s="133"/>
      <c r="UGU65" s="133"/>
      <c r="UGZ65" s="133"/>
      <c r="UHE65" s="133"/>
      <c r="UHJ65" s="133"/>
      <c r="UHO65" s="133"/>
      <c r="UHT65" s="133"/>
      <c r="UHY65" s="133"/>
      <c r="UID65" s="133"/>
      <c r="UII65" s="133"/>
      <c r="UIN65" s="133"/>
      <c r="UIS65" s="133"/>
      <c r="UIX65" s="133"/>
      <c r="UJC65" s="133"/>
      <c r="UJH65" s="133"/>
      <c r="UJM65" s="133"/>
      <c r="UJR65" s="133"/>
      <c r="UJW65" s="133"/>
      <c r="UKB65" s="133"/>
      <c r="UKG65" s="133"/>
      <c r="UKL65" s="133"/>
      <c r="UKQ65" s="133"/>
      <c r="UKV65" s="133"/>
      <c r="ULA65" s="133"/>
      <c r="ULF65" s="133"/>
      <c r="ULK65" s="133"/>
      <c r="ULP65" s="133"/>
      <c r="ULU65" s="133"/>
      <c r="ULZ65" s="133"/>
      <c r="UME65" s="133"/>
      <c r="UMJ65" s="133"/>
      <c r="UMO65" s="133"/>
      <c r="UMT65" s="133"/>
      <c r="UMY65" s="133"/>
      <c r="UND65" s="133"/>
      <c r="UNI65" s="133"/>
      <c r="UNN65" s="133"/>
      <c r="UNS65" s="133"/>
      <c r="UNX65" s="133"/>
      <c r="UOC65" s="133"/>
      <c r="UOH65" s="133"/>
      <c r="UOM65" s="133"/>
      <c r="UOR65" s="133"/>
      <c r="UOW65" s="133"/>
      <c r="UPB65" s="133"/>
      <c r="UPG65" s="133"/>
      <c r="UPL65" s="133"/>
      <c r="UPQ65" s="133"/>
      <c r="UPV65" s="133"/>
      <c r="UQA65" s="133"/>
      <c r="UQF65" s="133"/>
      <c r="UQK65" s="133"/>
      <c r="UQP65" s="133"/>
      <c r="UQU65" s="133"/>
      <c r="UQZ65" s="133"/>
      <c r="URE65" s="133"/>
      <c r="URJ65" s="133"/>
      <c r="URO65" s="133"/>
      <c r="URT65" s="133"/>
      <c r="URY65" s="133"/>
      <c r="USD65" s="133"/>
      <c r="USI65" s="133"/>
      <c r="USN65" s="133"/>
      <c r="USS65" s="133"/>
      <c r="USX65" s="133"/>
      <c r="UTC65" s="133"/>
      <c r="UTH65" s="133"/>
      <c r="UTM65" s="133"/>
      <c r="UTR65" s="133"/>
      <c r="UTW65" s="133"/>
      <c r="UUB65" s="133"/>
      <c r="UUG65" s="133"/>
      <c r="UUL65" s="133"/>
      <c r="UUQ65" s="133"/>
      <c r="UUV65" s="133"/>
      <c r="UVA65" s="133"/>
      <c r="UVF65" s="133"/>
      <c r="UVK65" s="133"/>
      <c r="UVP65" s="133"/>
      <c r="UVU65" s="133"/>
      <c r="UVZ65" s="133"/>
      <c r="UWE65" s="133"/>
      <c r="UWJ65" s="133"/>
      <c r="UWO65" s="133"/>
      <c r="UWT65" s="133"/>
      <c r="UWY65" s="133"/>
      <c r="UXD65" s="133"/>
      <c r="UXI65" s="133"/>
      <c r="UXN65" s="133"/>
      <c r="UXS65" s="133"/>
      <c r="UXX65" s="133"/>
      <c r="UYC65" s="133"/>
      <c r="UYH65" s="133"/>
      <c r="UYM65" s="133"/>
      <c r="UYR65" s="133"/>
      <c r="UYW65" s="133"/>
      <c r="UZB65" s="133"/>
      <c r="UZG65" s="133"/>
      <c r="UZL65" s="133"/>
      <c r="UZQ65" s="133"/>
      <c r="UZV65" s="133"/>
      <c r="VAA65" s="133"/>
      <c r="VAF65" s="133"/>
      <c r="VAK65" s="133"/>
      <c r="VAP65" s="133"/>
      <c r="VAU65" s="133"/>
      <c r="VAZ65" s="133"/>
      <c r="VBE65" s="133"/>
      <c r="VBJ65" s="133"/>
      <c r="VBO65" s="133"/>
      <c r="VBT65" s="133"/>
      <c r="VBY65" s="133"/>
      <c r="VCD65" s="133"/>
      <c r="VCI65" s="133"/>
      <c r="VCN65" s="133"/>
      <c r="VCS65" s="133"/>
      <c r="VCX65" s="133"/>
      <c r="VDC65" s="133"/>
      <c r="VDH65" s="133"/>
      <c r="VDM65" s="133"/>
      <c r="VDR65" s="133"/>
      <c r="VDW65" s="133"/>
      <c r="VEB65" s="133"/>
      <c r="VEG65" s="133"/>
      <c r="VEL65" s="133"/>
      <c r="VEQ65" s="133"/>
      <c r="VEV65" s="133"/>
      <c r="VFA65" s="133"/>
      <c r="VFF65" s="133"/>
      <c r="VFK65" s="133"/>
      <c r="VFP65" s="133"/>
      <c r="VFU65" s="133"/>
      <c r="VFZ65" s="133"/>
      <c r="VGE65" s="133"/>
      <c r="VGJ65" s="133"/>
      <c r="VGO65" s="133"/>
      <c r="VGT65" s="133"/>
      <c r="VGY65" s="133"/>
      <c r="VHD65" s="133"/>
      <c r="VHI65" s="133"/>
      <c r="VHN65" s="133"/>
      <c r="VHS65" s="133"/>
      <c r="VHX65" s="133"/>
      <c r="VIC65" s="133"/>
      <c r="VIH65" s="133"/>
      <c r="VIM65" s="133"/>
      <c r="VIR65" s="133"/>
      <c r="VIW65" s="133"/>
      <c r="VJB65" s="133"/>
      <c r="VJG65" s="133"/>
      <c r="VJL65" s="133"/>
      <c r="VJQ65" s="133"/>
      <c r="VJV65" s="133"/>
      <c r="VKA65" s="133"/>
      <c r="VKF65" s="133"/>
      <c r="VKK65" s="133"/>
      <c r="VKP65" s="133"/>
      <c r="VKU65" s="133"/>
      <c r="VKZ65" s="133"/>
      <c r="VLE65" s="133"/>
      <c r="VLJ65" s="133"/>
      <c r="VLO65" s="133"/>
      <c r="VLT65" s="133"/>
      <c r="VLY65" s="133"/>
      <c r="VMD65" s="133"/>
      <c r="VMI65" s="133"/>
      <c r="VMN65" s="133"/>
      <c r="VMS65" s="133"/>
      <c r="VMX65" s="133"/>
      <c r="VNC65" s="133"/>
      <c r="VNH65" s="133"/>
      <c r="VNM65" s="133"/>
      <c r="VNR65" s="133"/>
      <c r="VNW65" s="133"/>
      <c r="VOB65" s="133"/>
      <c r="VOG65" s="133"/>
      <c r="VOL65" s="133"/>
      <c r="VOQ65" s="133"/>
      <c r="VOV65" s="133"/>
      <c r="VPA65" s="133"/>
      <c r="VPF65" s="133"/>
      <c r="VPK65" s="133"/>
      <c r="VPP65" s="133"/>
      <c r="VPU65" s="133"/>
      <c r="VPZ65" s="133"/>
      <c r="VQE65" s="133"/>
      <c r="VQJ65" s="133"/>
      <c r="VQO65" s="133"/>
      <c r="VQT65" s="133"/>
      <c r="VQY65" s="133"/>
      <c r="VRD65" s="133"/>
      <c r="VRI65" s="133"/>
      <c r="VRN65" s="133"/>
      <c r="VRS65" s="133"/>
      <c r="VRX65" s="133"/>
      <c r="VSC65" s="133"/>
      <c r="VSH65" s="133"/>
      <c r="VSM65" s="133"/>
      <c r="VSR65" s="133"/>
      <c r="VSW65" s="133"/>
      <c r="VTB65" s="133"/>
      <c r="VTG65" s="133"/>
      <c r="VTL65" s="133"/>
      <c r="VTQ65" s="133"/>
      <c r="VTV65" s="133"/>
      <c r="VUA65" s="133"/>
      <c r="VUF65" s="133"/>
      <c r="VUK65" s="133"/>
      <c r="VUP65" s="133"/>
      <c r="VUU65" s="133"/>
      <c r="VUZ65" s="133"/>
      <c r="VVE65" s="133"/>
      <c r="VVJ65" s="133"/>
      <c r="VVO65" s="133"/>
      <c r="VVT65" s="133"/>
      <c r="VVY65" s="133"/>
      <c r="VWD65" s="133"/>
      <c r="VWI65" s="133"/>
      <c r="VWN65" s="133"/>
      <c r="VWS65" s="133"/>
      <c r="VWX65" s="133"/>
      <c r="VXC65" s="133"/>
      <c r="VXH65" s="133"/>
      <c r="VXM65" s="133"/>
      <c r="VXR65" s="133"/>
      <c r="VXW65" s="133"/>
      <c r="VYB65" s="133"/>
      <c r="VYG65" s="133"/>
      <c r="VYL65" s="133"/>
      <c r="VYQ65" s="133"/>
      <c r="VYV65" s="133"/>
      <c r="VZA65" s="133"/>
      <c r="VZF65" s="133"/>
      <c r="VZK65" s="133"/>
      <c r="VZP65" s="133"/>
      <c r="VZU65" s="133"/>
      <c r="VZZ65" s="133"/>
      <c r="WAE65" s="133"/>
      <c r="WAJ65" s="133"/>
      <c r="WAO65" s="133"/>
      <c r="WAT65" s="133"/>
      <c r="WAY65" s="133"/>
      <c r="WBD65" s="133"/>
      <c r="WBI65" s="133"/>
      <c r="WBN65" s="133"/>
      <c r="WBS65" s="133"/>
      <c r="WBX65" s="133"/>
      <c r="WCC65" s="133"/>
      <c r="WCH65" s="133"/>
      <c r="WCM65" s="133"/>
      <c r="WCR65" s="133"/>
      <c r="WCW65" s="133"/>
      <c r="WDB65" s="133"/>
      <c r="WDG65" s="133"/>
      <c r="WDL65" s="133"/>
      <c r="WDQ65" s="133"/>
      <c r="WDV65" s="133"/>
      <c r="WEA65" s="133"/>
      <c r="WEF65" s="133"/>
      <c r="WEK65" s="133"/>
      <c r="WEP65" s="133"/>
      <c r="WEU65" s="133"/>
      <c r="WEZ65" s="133"/>
      <c r="WFE65" s="133"/>
      <c r="WFJ65" s="133"/>
      <c r="WFO65" s="133"/>
      <c r="WFT65" s="133"/>
      <c r="WFY65" s="133"/>
      <c r="WGD65" s="133"/>
      <c r="WGI65" s="133"/>
      <c r="WGN65" s="133"/>
      <c r="WGS65" s="133"/>
      <c r="WGX65" s="133"/>
      <c r="WHC65" s="133"/>
      <c r="WHH65" s="133"/>
      <c r="WHM65" s="133"/>
      <c r="WHR65" s="133"/>
      <c r="WHW65" s="133"/>
      <c r="WIB65" s="133"/>
      <c r="WIG65" s="133"/>
      <c r="WIL65" s="133"/>
      <c r="WIQ65" s="133"/>
      <c r="WIV65" s="133"/>
      <c r="WJA65" s="133"/>
      <c r="WJF65" s="133"/>
      <c r="WJK65" s="133"/>
      <c r="WJP65" s="133"/>
      <c r="WJU65" s="133"/>
      <c r="WJZ65" s="133"/>
      <c r="WKE65" s="133"/>
      <c r="WKJ65" s="133"/>
      <c r="WKO65" s="133"/>
      <c r="WKT65" s="133"/>
      <c r="WKY65" s="133"/>
      <c r="WLD65" s="133"/>
      <c r="WLI65" s="133"/>
      <c r="WLN65" s="133"/>
      <c r="WLS65" s="133"/>
      <c r="WLX65" s="133"/>
      <c r="WMC65" s="133"/>
      <c r="WMH65" s="133"/>
      <c r="WMM65" s="133"/>
      <c r="WMR65" s="133"/>
      <c r="WMW65" s="133"/>
      <c r="WNB65" s="133"/>
      <c r="WNG65" s="133"/>
      <c r="WNL65" s="133"/>
      <c r="WNQ65" s="133"/>
      <c r="WNV65" s="133"/>
      <c r="WOA65" s="133"/>
      <c r="WOF65" s="133"/>
      <c r="WOK65" s="133"/>
      <c r="WOP65" s="133"/>
      <c r="WOU65" s="133"/>
      <c r="WOZ65" s="133"/>
      <c r="WPE65" s="133"/>
      <c r="WPJ65" s="133"/>
      <c r="WPO65" s="133"/>
      <c r="WPT65" s="133"/>
      <c r="WPY65" s="133"/>
      <c r="WQD65" s="133"/>
      <c r="WQI65" s="133"/>
      <c r="WQN65" s="133"/>
      <c r="WQS65" s="133"/>
      <c r="WQX65" s="133"/>
      <c r="WRC65" s="133"/>
      <c r="WRH65" s="133"/>
      <c r="WRM65" s="133"/>
      <c r="WRR65" s="133"/>
      <c r="WRW65" s="133"/>
      <c r="WSB65" s="133"/>
      <c r="WSG65" s="133"/>
      <c r="WSL65" s="133"/>
      <c r="WSQ65" s="133"/>
      <c r="WSV65" s="133"/>
      <c r="WTA65" s="133"/>
      <c r="WTF65" s="133"/>
      <c r="WTK65" s="133"/>
      <c r="WTP65" s="133"/>
      <c r="WTU65" s="133"/>
      <c r="WTZ65" s="133"/>
      <c r="WUE65" s="133"/>
      <c r="WUJ65" s="133"/>
      <c r="WUO65" s="133"/>
      <c r="WUT65" s="133"/>
      <c r="WUY65" s="133"/>
      <c r="WVD65" s="133"/>
      <c r="WVI65" s="133"/>
      <c r="WVN65" s="133"/>
      <c r="WVS65" s="133"/>
      <c r="WVX65" s="133"/>
      <c r="WWC65" s="133"/>
      <c r="WWH65" s="133"/>
      <c r="WWM65" s="133"/>
      <c r="WWR65" s="133"/>
      <c r="WWW65" s="133"/>
      <c r="WXB65" s="133"/>
      <c r="WXG65" s="133"/>
      <c r="WXL65" s="133"/>
      <c r="WXQ65" s="133"/>
      <c r="WXV65" s="133"/>
      <c r="WYA65" s="133"/>
      <c r="WYF65" s="133"/>
      <c r="WYK65" s="133"/>
      <c r="WYP65" s="133"/>
      <c r="WYU65" s="133"/>
      <c r="WYZ65" s="133"/>
      <c r="WZE65" s="133"/>
      <c r="WZJ65" s="133"/>
      <c r="WZO65" s="133"/>
      <c r="WZT65" s="133"/>
      <c r="WZY65" s="133"/>
      <c r="XAD65" s="133"/>
      <c r="XAI65" s="133"/>
      <c r="XAN65" s="133"/>
      <c r="XAS65" s="133"/>
      <c r="XAX65" s="133"/>
      <c r="XBC65" s="133"/>
      <c r="XBH65" s="133"/>
      <c r="XBM65" s="133"/>
      <c r="XBR65" s="133"/>
      <c r="XBW65" s="133"/>
      <c r="XCB65" s="133"/>
      <c r="XCG65" s="133"/>
      <c r="XCL65" s="133"/>
      <c r="XCQ65" s="133"/>
      <c r="XCV65" s="133"/>
      <c r="XDA65" s="133"/>
      <c r="XDF65" s="133"/>
      <c r="XDK65" s="133"/>
      <c r="XDP65" s="133"/>
      <c r="XDU65" s="133"/>
      <c r="XDZ65" s="133"/>
      <c r="XEE65" s="133"/>
      <c r="XEJ65" s="133"/>
      <c r="XEO65" s="133"/>
      <c r="XET65" s="133"/>
      <c r="XEY65" s="133"/>
      <c r="XFD65" s="133"/>
    </row>
    <row r="66" spans="1:1024 1029:2044 2049:3069 3074:4094 4099:5119 5124:6144 6149:7164 7169:8189 8194:9214 9219:10239 10244:11264 11269:12284 12289:13309 13314:14334 14339:15359 15364:16384">
      <c r="A66" s="132" t="s">
        <v>826</v>
      </c>
      <c r="B66" s="132" t="s">
        <v>1502</v>
      </c>
      <c r="C66" s="132" t="s">
        <v>1507</v>
      </c>
      <c r="D66" s="133">
        <v>24172.769999999997</v>
      </c>
      <c r="E66" s="132" t="s">
        <v>822</v>
      </c>
      <c r="I66" s="133"/>
      <c r="N66" s="133"/>
      <c r="S66" s="133"/>
      <c r="X66" s="133"/>
      <c r="AC66" s="133"/>
      <c r="AH66" s="133"/>
      <c r="AM66" s="133"/>
      <c r="AR66" s="133"/>
      <c r="AW66" s="133"/>
      <c r="BB66" s="133"/>
      <c r="BG66" s="133"/>
      <c r="BL66" s="133"/>
      <c r="BQ66" s="133"/>
      <c r="BV66" s="133"/>
      <c r="CA66" s="133"/>
      <c r="CF66" s="133"/>
      <c r="CK66" s="133"/>
      <c r="CP66" s="133"/>
      <c r="CU66" s="133"/>
      <c r="CZ66" s="133"/>
      <c r="DE66" s="133"/>
      <c r="DJ66" s="133"/>
      <c r="DO66" s="133"/>
      <c r="DT66" s="133"/>
      <c r="DY66" s="133"/>
      <c r="ED66" s="133"/>
      <c r="EI66" s="133"/>
      <c r="EN66" s="133"/>
      <c r="ES66" s="133"/>
      <c r="EX66" s="133"/>
      <c r="FC66" s="133"/>
      <c r="FH66" s="133"/>
      <c r="FM66" s="133"/>
      <c r="FR66" s="133"/>
      <c r="FW66" s="133"/>
      <c r="GB66" s="133"/>
      <c r="GG66" s="133"/>
      <c r="GL66" s="133"/>
      <c r="GQ66" s="133"/>
      <c r="GV66" s="133"/>
      <c r="HA66" s="133"/>
      <c r="HF66" s="133"/>
      <c r="HK66" s="133"/>
      <c r="HP66" s="133"/>
      <c r="HU66" s="133"/>
      <c r="HZ66" s="133"/>
      <c r="IE66" s="133"/>
      <c r="IJ66" s="133"/>
      <c r="IO66" s="133"/>
      <c r="IT66" s="133"/>
      <c r="IY66" s="133"/>
      <c r="JD66" s="133"/>
      <c r="JI66" s="133"/>
      <c r="JN66" s="133"/>
      <c r="JS66" s="133"/>
      <c r="JX66" s="133"/>
      <c r="KC66" s="133"/>
      <c r="KH66" s="133"/>
      <c r="KM66" s="133"/>
      <c r="KR66" s="133"/>
      <c r="KW66" s="133"/>
      <c r="LB66" s="133"/>
      <c r="LG66" s="133"/>
      <c r="LL66" s="133"/>
      <c r="LQ66" s="133"/>
      <c r="LV66" s="133"/>
      <c r="MA66" s="133"/>
      <c r="MF66" s="133"/>
      <c r="MK66" s="133"/>
      <c r="MP66" s="133"/>
      <c r="MU66" s="133"/>
      <c r="MZ66" s="133"/>
      <c r="NE66" s="133"/>
      <c r="NJ66" s="133"/>
      <c r="NO66" s="133"/>
      <c r="NT66" s="133"/>
      <c r="NY66" s="133"/>
      <c r="OD66" s="133"/>
      <c r="OI66" s="133"/>
      <c r="ON66" s="133"/>
      <c r="OS66" s="133"/>
      <c r="OX66" s="133"/>
      <c r="PC66" s="133"/>
      <c r="PH66" s="133"/>
      <c r="PM66" s="133"/>
      <c r="PR66" s="133"/>
      <c r="PW66" s="133"/>
      <c r="QB66" s="133"/>
      <c r="QG66" s="133"/>
      <c r="QL66" s="133"/>
      <c r="QQ66" s="133"/>
      <c r="QV66" s="133"/>
      <c r="RA66" s="133"/>
      <c r="RF66" s="133"/>
      <c r="RK66" s="133"/>
      <c r="RP66" s="133"/>
      <c r="RU66" s="133"/>
      <c r="RZ66" s="133"/>
      <c r="SE66" s="133"/>
      <c r="SJ66" s="133"/>
      <c r="SO66" s="133"/>
      <c r="ST66" s="133"/>
      <c r="SY66" s="133"/>
      <c r="TD66" s="133"/>
      <c r="TI66" s="133"/>
      <c r="TN66" s="133"/>
      <c r="TS66" s="133"/>
      <c r="TX66" s="133"/>
      <c r="UC66" s="133"/>
      <c r="UH66" s="133"/>
      <c r="UM66" s="133"/>
      <c r="UR66" s="133"/>
      <c r="UW66" s="133"/>
      <c r="VB66" s="133"/>
      <c r="VG66" s="133"/>
      <c r="VL66" s="133"/>
      <c r="VQ66" s="133"/>
      <c r="VV66" s="133"/>
      <c r="WA66" s="133"/>
      <c r="WF66" s="133"/>
      <c r="WK66" s="133"/>
      <c r="WP66" s="133"/>
      <c r="WU66" s="133"/>
      <c r="WZ66" s="133"/>
      <c r="XE66" s="133"/>
      <c r="XJ66" s="133"/>
      <c r="XO66" s="133"/>
      <c r="XT66" s="133"/>
      <c r="XY66" s="133"/>
      <c r="YD66" s="133"/>
      <c r="YI66" s="133"/>
      <c r="YN66" s="133"/>
      <c r="YS66" s="133"/>
      <c r="YX66" s="133"/>
      <c r="ZC66" s="133"/>
      <c r="ZH66" s="133"/>
      <c r="ZM66" s="133"/>
      <c r="ZR66" s="133"/>
      <c r="ZW66" s="133"/>
      <c r="AAB66" s="133"/>
      <c r="AAG66" s="133"/>
      <c r="AAL66" s="133"/>
      <c r="AAQ66" s="133"/>
      <c r="AAV66" s="133"/>
      <c r="ABA66" s="133"/>
      <c r="ABF66" s="133"/>
      <c r="ABK66" s="133"/>
      <c r="ABP66" s="133"/>
      <c r="ABU66" s="133"/>
      <c r="ABZ66" s="133"/>
      <c r="ACE66" s="133"/>
      <c r="ACJ66" s="133"/>
      <c r="ACO66" s="133"/>
      <c r="ACT66" s="133"/>
      <c r="ACY66" s="133"/>
      <c r="ADD66" s="133"/>
      <c r="ADI66" s="133"/>
      <c r="ADN66" s="133"/>
      <c r="ADS66" s="133"/>
      <c r="ADX66" s="133"/>
      <c r="AEC66" s="133"/>
      <c r="AEH66" s="133"/>
      <c r="AEM66" s="133"/>
      <c r="AER66" s="133"/>
      <c r="AEW66" s="133"/>
      <c r="AFB66" s="133"/>
      <c r="AFG66" s="133"/>
      <c r="AFL66" s="133"/>
      <c r="AFQ66" s="133"/>
      <c r="AFV66" s="133"/>
      <c r="AGA66" s="133"/>
      <c r="AGF66" s="133"/>
      <c r="AGK66" s="133"/>
      <c r="AGP66" s="133"/>
      <c r="AGU66" s="133"/>
      <c r="AGZ66" s="133"/>
      <c r="AHE66" s="133"/>
      <c r="AHJ66" s="133"/>
      <c r="AHO66" s="133"/>
      <c r="AHT66" s="133"/>
      <c r="AHY66" s="133"/>
      <c r="AID66" s="133"/>
      <c r="AII66" s="133"/>
      <c r="AIN66" s="133"/>
      <c r="AIS66" s="133"/>
      <c r="AIX66" s="133"/>
      <c r="AJC66" s="133"/>
      <c r="AJH66" s="133"/>
      <c r="AJM66" s="133"/>
      <c r="AJR66" s="133"/>
      <c r="AJW66" s="133"/>
      <c r="AKB66" s="133"/>
      <c r="AKG66" s="133"/>
      <c r="AKL66" s="133"/>
      <c r="AKQ66" s="133"/>
      <c r="AKV66" s="133"/>
      <c r="ALA66" s="133"/>
      <c r="ALF66" s="133"/>
      <c r="ALK66" s="133"/>
      <c r="ALP66" s="133"/>
      <c r="ALU66" s="133"/>
      <c r="ALZ66" s="133"/>
      <c r="AME66" s="133"/>
      <c r="AMJ66" s="133"/>
      <c r="AMO66" s="133"/>
      <c r="AMT66" s="133"/>
      <c r="AMY66" s="133"/>
      <c r="AND66" s="133"/>
      <c r="ANI66" s="133"/>
      <c r="ANN66" s="133"/>
      <c r="ANS66" s="133"/>
      <c r="ANX66" s="133"/>
      <c r="AOC66" s="133"/>
      <c r="AOH66" s="133"/>
      <c r="AOM66" s="133"/>
      <c r="AOR66" s="133"/>
      <c r="AOW66" s="133"/>
      <c r="APB66" s="133"/>
      <c r="APG66" s="133"/>
      <c r="APL66" s="133"/>
      <c r="APQ66" s="133"/>
      <c r="APV66" s="133"/>
      <c r="AQA66" s="133"/>
      <c r="AQF66" s="133"/>
      <c r="AQK66" s="133"/>
      <c r="AQP66" s="133"/>
      <c r="AQU66" s="133"/>
      <c r="AQZ66" s="133"/>
      <c r="ARE66" s="133"/>
      <c r="ARJ66" s="133"/>
      <c r="ARO66" s="133"/>
      <c r="ART66" s="133"/>
      <c r="ARY66" s="133"/>
      <c r="ASD66" s="133"/>
      <c r="ASI66" s="133"/>
      <c r="ASN66" s="133"/>
      <c r="ASS66" s="133"/>
      <c r="ASX66" s="133"/>
      <c r="ATC66" s="133"/>
      <c r="ATH66" s="133"/>
      <c r="ATM66" s="133"/>
      <c r="ATR66" s="133"/>
      <c r="ATW66" s="133"/>
      <c r="AUB66" s="133"/>
      <c r="AUG66" s="133"/>
      <c r="AUL66" s="133"/>
      <c r="AUQ66" s="133"/>
      <c r="AUV66" s="133"/>
      <c r="AVA66" s="133"/>
      <c r="AVF66" s="133"/>
      <c r="AVK66" s="133"/>
      <c r="AVP66" s="133"/>
      <c r="AVU66" s="133"/>
      <c r="AVZ66" s="133"/>
      <c r="AWE66" s="133"/>
      <c r="AWJ66" s="133"/>
      <c r="AWO66" s="133"/>
      <c r="AWT66" s="133"/>
      <c r="AWY66" s="133"/>
      <c r="AXD66" s="133"/>
      <c r="AXI66" s="133"/>
      <c r="AXN66" s="133"/>
      <c r="AXS66" s="133"/>
      <c r="AXX66" s="133"/>
      <c r="AYC66" s="133"/>
      <c r="AYH66" s="133"/>
      <c r="AYM66" s="133"/>
      <c r="AYR66" s="133"/>
      <c r="AYW66" s="133"/>
      <c r="AZB66" s="133"/>
      <c r="AZG66" s="133"/>
      <c r="AZL66" s="133"/>
      <c r="AZQ66" s="133"/>
      <c r="AZV66" s="133"/>
      <c r="BAA66" s="133"/>
      <c r="BAF66" s="133"/>
      <c r="BAK66" s="133"/>
      <c r="BAP66" s="133"/>
      <c r="BAU66" s="133"/>
      <c r="BAZ66" s="133"/>
      <c r="BBE66" s="133"/>
      <c r="BBJ66" s="133"/>
      <c r="BBO66" s="133"/>
      <c r="BBT66" s="133"/>
      <c r="BBY66" s="133"/>
      <c r="BCD66" s="133"/>
      <c r="BCI66" s="133"/>
      <c r="BCN66" s="133"/>
      <c r="BCS66" s="133"/>
      <c r="BCX66" s="133"/>
      <c r="BDC66" s="133"/>
      <c r="BDH66" s="133"/>
      <c r="BDM66" s="133"/>
      <c r="BDR66" s="133"/>
      <c r="BDW66" s="133"/>
      <c r="BEB66" s="133"/>
      <c r="BEG66" s="133"/>
      <c r="BEL66" s="133"/>
      <c r="BEQ66" s="133"/>
      <c r="BEV66" s="133"/>
      <c r="BFA66" s="133"/>
      <c r="BFF66" s="133"/>
      <c r="BFK66" s="133"/>
      <c r="BFP66" s="133"/>
      <c r="BFU66" s="133"/>
      <c r="BFZ66" s="133"/>
      <c r="BGE66" s="133"/>
      <c r="BGJ66" s="133"/>
      <c r="BGO66" s="133"/>
      <c r="BGT66" s="133"/>
      <c r="BGY66" s="133"/>
      <c r="BHD66" s="133"/>
      <c r="BHI66" s="133"/>
      <c r="BHN66" s="133"/>
      <c r="BHS66" s="133"/>
      <c r="BHX66" s="133"/>
      <c r="BIC66" s="133"/>
      <c r="BIH66" s="133"/>
      <c r="BIM66" s="133"/>
      <c r="BIR66" s="133"/>
      <c r="BIW66" s="133"/>
      <c r="BJB66" s="133"/>
      <c r="BJG66" s="133"/>
      <c r="BJL66" s="133"/>
      <c r="BJQ66" s="133"/>
      <c r="BJV66" s="133"/>
      <c r="BKA66" s="133"/>
      <c r="BKF66" s="133"/>
      <c r="BKK66" s="133"/>
      <c r="BKP66" s="133"/>
      <c r="BKU66" s="133"/>
      <c r="BKZ66" s="133"/>
      <c r="BLE66" s="133"/>
      <c r="BLJ66" s="133"/>
      <c r="BLO66" s="133"/>
      <c r="BLT66" s="133"/>
      <c r="BLY66" s="133"/>
      <c r="BMD66" s="133"/>
      <c r="BMI66" s="133"/>
      <c r="BMN66" s="133"/>
      <c r="BMS66" s="133"/>
      <c r="BMX66" s="133"/>
      <c r="BNC66" s="133"/>
      <c r="BNH66" s="133"/>
      <c r="BNM66" s="133"/>
      <c r="BNR66" s="133"/>
      <c r="BNW66" s="133"/>
      <c r="BOB66" s="133"/>
      <c r="BOG66" s="133"/>
      <c r="BOL66" s="133"/>
      <c r="BOQ66" s="133"/>
      <c r="BOV66" s="133"/>
      <c r="BPA66" s="133"/>
      <c r="BPF66" s="133"/>
      <c r="BPK66" s="133"/>
      <c r="BPP66" s="133"/>
      <c r="BPU66" s="133"/>
      <c r="BPZ66" s="133"/>
      <c r="BQE66" s="133"/>
      <c r="BQJ66" s="133"/>
      <c r="BQO66" s="133"/>
      <c r="BQT66" s="133"/>
      <c r="BQY66" s="133"/>
      <c r="BRD66" s="133"/>
      <c r="BRI66" s="133"/>
      <c r="BRN66" s="133"/>
      <c r="BRS66" s="133"/>
      <c r="BRX66" s="133"/>
      <c r="BSC66" s="133"/>
      <c r="BSH66" s="133"/>
      <c r="BSM66" s="133"/>
      <c r="BSR66" s="133"/>
      <c r="BSW66" s="133"/>
      <c r="BTB66" s="133"/>
      <c r="BTG66" s="133"/>
      <c r="BTL66" s="133"/>
      <c r="BTQ66" s="133"/>
      <c r="BTV66" s="133"/>
      <c r="BUA66" s="133"/>
      <c r="BUF66" s="133"/>
      <c r="BUK66" s="133"/>
      <c r="BUP66" s="133"/>
      <c r="BUU66" s="133"/>
      <c r="BUZ66" s="133"/>
      <c r="BVE66" s="133"/>
      <c r="BVJ66" s="133"/>
      <c r="BVO66" s="133"/>
      <c r="BVT66" s="133"/>
      <c r="BVY66" s="133"/>
      <c r="BWD66" s="133"/>
      <c r="BWI66" s="133"/>
      <c r="BWN66" s="133"/>
      <c r="BWS66" s="133"/>
      <c r="BWX66" s="133"/>
      <c r="BXC66" s="133"/>
      <c r="BXH66" s="133"/>
      <c r="BXM66" s="133"/>
      <c r="BXR66" s="133"/>
      <c r="BXW66" s="133"/>
      <c r="BYB66" s="133"/>
      <c r="BYG66" s="133"/>
      <c r="BYL66" s="133"/>
      <c r="BYQ66" s="133"/>
      <c r="BYV66" s="133"/>
      <c r="BZA66" s="133"/>
      <c r="BZF66" s="133"/>
      <c r="BZK66" s="133"/>
      <c r="BZP66" s="133"/>
      <c r="BZU66" s="133"/>
      <c r="BZZ66" s="133"/>
      <c r="CAE66" s="133"/>
      <c r="CAJ66" s="133"/>
      <c r="CAO66" s="133"/>
      <c r="CAT66" s="133"/>
      <c r="CAY66" s="133"/>
      <c r="CBD66" s="133"/>
      <c r="CBI66" s="133"/>
      <c r="CBN66" s="133"/>
      <c r="CBS66" s="133"/>
      <c r="CBX66" s="133"/>
      <c r="CCC66" s="133"/>
      <c r="CCH66" s="133"/>
      <c r="CCM66" s="133"/>
      <c r="CCR66" s="133"/>
      <c r="CCW66" s="133"/>
      <c r="CDB66" s="133"/>
      <c r="CDG66" s="133"/>
      <c r="CDL66" s="133"/>
      <c r="CDQ66" s="133"/>
      <c r="CDV66" s="133"/>
      <c r="CEA66" s="133"/>
      <c r="CEF66" s="133"/>
      <c r="CEK66" s="133"/>
      <c r="CEP66" s="133"/>
      <c r="CEU66" s="133"/>
      <c r="CEZ66" s="133"/>
      <c r="CFE66" s="133"/>
      <c r="CFJ66" s="133"/>
      <c r="CFO66" s="133"/>
      <c r="CFT66" s="133"/>
      <c r="CFY66" s="133"/>
      <c r="CGD66" s="133"/>
      <c r="CGI66" s="133"/>
      <c r="CGN66" s="133"/>
      <c r="CGS66" s="133"/>
      <c r="CGX66" s="133"/>
      <c r="CHC66" s="133"/>
      <c r="CHH66" s="133"/>
      <c r="CHM66" s="133"/>
      <c r="CHR66" s="133"/>
      <c r="CHW66" s="133"/>
      <c r="CIB66" s="133"/>
      <c r="CIG66" s="133"/>
      <c r="CIL66" s="133"/>
      <c r="CIQ66" s="133"/>
      <c r="CIV66" s="133"/>
      <c r="CJA66" s="133"/>
      <c r="CJF66" s="133"/>
      <c r="CJK66" s="133"/>
      <c r="CJP66" s="133"/>
      <c r="CJU66" s="133"/>
      <c r="CJZ66" s="133"/>
      <c r="CKE66" s="133"/>
      <c r="CKJ66" s="133"/>
      <c r="CKO66" s="133"/>
      <c r="CKT66" s="133"/>
      <c r="CKY66" s="133"/>
      <c r="CLD66" s="133"/>
      <c r="CLI66" s="133"/>
      <c r="CLN66" s="133"/>
      <c r="CLS66" s="133"/>
      <c r="CLX66" s="133"/>
      <c r="CMC66" s="133"/>
      <c r="CMH66" s="133"/>
      <c r="CMM66" s="133"/>
      <c r="CMR66" s="133"/>
      <c r="CMW66" s="133"/>
      <c r="CNB66" s="133"/>
      <c r="CNG66" s="133"/>
      <c r="CNL66" s="133"/>
      <c r="CNQ66" s="133"/>
      <c r="CNV66" s="133"/>
      <c r="COA66" s="133"/>
      <c r="COF66" s="133"/>
      <c r="COK66" s="133"/>
      <c r="COP66" s="133"/>
      <c r="COU66" s="133"/>
      <c r="COZ66" s="133"/>
      <c r="CPE66" s="133"/>
      <c r="CPJ66" s="133"/>
      <c r="CPO66" s="133"/>
      <c r="CPT66" s="133"/>
      <c r="CPY66" s="133"/>
      <c r="CQD66" s="133"/>
      <c r="CQI66" s="133"/>
      <c r="CQN66" s="133"/>
      <c r="CQS66" s="133"/>
      <c r="CQX66" s="133"/>
      <c r="CRC66" s="133"/>
      <c r="CRH66" s="133"/>
      <c r="CRM66" s="133"/>
      <c r="CRR66" s="133"/>
      <c r="CRW66" s="133"/>
      <c r="CSB66" s="133"/>
      <c r="CSG66" s="133"/>
      <c r="CSL66" s="133"/>
      <c r="CSQ66" s="133"/>
      <c r="CSV66" s="133"/>
      <c r="CTA66" s="133"/>
      <c r="CTF66" s="133"/>
      <c r="CTK66" s="133"/>
      <c r="CTP66" s="133"/>
      <c r="CTU66" s="133"/>
      <c r="CTZ66" s="133"/>
      <c r="CUE66" s="133"/>
      <c r="CUJ66" s="133"/>
      <c r="CUO66" s="133"/>
      <c r="CUT66" s="133"/>
      <c r="CUY66" s="133"/>
      <c r="CVD66" s="133"/>
      <c r="CVI66" s="133"/>
      <c r="CVN66" s="133"/>
      <c r="CVS66" s="133"/>
      <c r="CVX66" s="133"/>
      <c r="CWC66" s="133"/>
      <c r="CWH66" s="133"/>
      <c r="CWM66" s="133"/>
      <c r="CWR66" s="133"/>
      <c r="CWW66" s="133"/>
      <c r="CXB66" s="133"/>
      <c r="CXG66" s="133"/>
      <c r="CXL66" s="133"/>
      <c r="CXQ66" s="133"/>
      <c r="CXV66" s="133"/>
      <c r="CYA66" s="133"/>
      <c r="CYF66" s="133"/>
      <c r="CYK66" s="133"/>
      <c r="CYP66" s="133"/>
      <c r="CYU66" s="133"/>
      <c r="CYZ66" s="133"/>
      <c r="CZE66" s="133"/>
      <c r="CZJ66" s="133"/>
      <c r="CZO66" s="133"/>
      <c r="CZT66" s="133"/>
      <c r="CZY66" s="133"/>
      <c r="DAD66" s="133"/>
      <c r="DAI66" s="133"/>
      <c r="DAN66" s="133"/>
      <c r="DAS66" s="133"/>
      <c r="DAX66" s="133"/>
      <c r="DBC66" s="133"/>
      <c r="DBH66" s="133"/>
      <c r="DBM66" s="133"/>
      <c r="DBR66" s="133"/>
      <c r="DBW66" s="133"/>
      <c r="DCB66" s="133"/>
      <c r="DCG66" s="133"/>
      <c r="DCL66" s="133"/>
      <c r="DCQ66" s="133"/>
      <c r="DCV66" s="133"/>
      <c r="DDA66" s="133"/>
      <c r="DDF66" s="133"/>
      <c r="DDK66" s="133"/>
      <c r="DDP66" s="133"/>
      <c r="DDU66" s="133"/>
      <c r="DDZ66" s="133"/>
      <c r="DEE66" s="133"/>
      <c r="DEJ66" s="133"/>
      <c r="DEO66" s="133"/>
      <c r="DET66" s="133"/>
      <c r="DEY66" s="133"/>
      <c r="DFD66" s="133"/>
      <c r="DFI66" s="133"/>
      <c r="DFN66" s="133"/>
      <c r="DFS66" s="133"/>
      <c r="DFX66" s="133"/>
      <c r="DGC66" s="133"/>
      <c r="DGH66" s="133"/>
      <c r="DGM66" s="133"/>
      <c r="DGR66" s="133"/>
      <c r="DGW66" s="133"/>
      <c r="DHB66" s="133"/>
      <c r="DHG66" s="133"/>
      <c r="DHL66" s="133"/>
      <c r="DHQ66" s="133"/>
      <c r="DHV66" s="133"/>
      <c r="DIA66" s="133"/>
      <c r="DIF66" s="133"/>
      <c r="DIK66" s="133"/>
      <c r="DIP66" s="133"/>
      <c r="DIU66" s="133"/>
      <c r="DIZ66" s="133"/>
      <c r="DJE66" s="133"/>
      <c r="DJJ66" s="133"/>
      <c r="DJO66" s="133"/>
      <c r="DJT66" s="133"/>
      <c r="DJY66" s="133"/>
      <c r="DKD66" s="133"/>
      <c r="DKI66" s="133"/>
      <c r="DKN66" s="133"/>
      <c r="DKS66" s="133"/>
      <c r="DKX66" s="133"/>
      <c r="DLC66" s="133"/>
      <c r="DLH66" s="133"/>
      <c r="DLM66" s="133"/>
      <c r="DLR66" s="133"/>
      <c r="DLW66" s="133"/>
      <c r="DMB66" s="133"/>
      <c r="DMG66" s="133"/>
      <c r="DML66" s="133"/>
      <c r="DMQ66" s="133"/>
      <c r="DMV66" s="133"/>
      <c r="DNA66" s="133"/>
      <c r="DNF66" s="133"/>
      <c r="DNK66" s="133"/>
      <c r="DNP66" s="133"/>
      <c r="DNU66" s="133"/>
      <c r="DNZ66" s="133"/>
      <c r="DOE66" s="133"/>
      <c r="DOJ66" s="133"/>
      <c r="DOO66" s="133"/>
      <c r="DOT66" s="133"/>
      <c r="DOY66" s="133"/>
      <c r="DPD66" s="133"/>
      <c r="DPI66" s="133"/>
      <c r="DPN66" s="133"/>
      <c r="DPS66" s="133"/>
      <c r="DPX66" s="133"/>
      <c r="DQC66" s="133"/>
      <c r="DQH66" s="133"/>
      <c r="DQM66" s="133"/>
      <c r="DQR66" s="133"/>
      <c r="DQW66" s="133"/>
      <c r="DRB66" s="133"/>
      <c r="DRG66" s="133"/>
      <c r="DRL66" s="133"/>
      <c r="DRQ66" s="133"/>
      <c r="DRV66" s="133"/>
      <c r="DSA66" s="133"/>
      <c r="DSF66" s="133"/>
      <c r="DSK66" s="133"/>
      <c r="DSP66" s="133"/>
      <c r="DSU66" s="133"/>
      <c r="DSZ66" s="133"/>
      <c r="DTE66" s="133"/>
      <c r="DTJ66" s="133"/>
      <c r="DTO66" s="133"/>
      <c r="DTT66" s="133"/>
      <c r="DTY66" s="133"/>
      <c r="DUD66" s="133"/>
      <c r="DUI66" s="133"/>
      <c r="DUN66" s="133"/>
      <c r="DUS66" s="133"/>
      <c r="DUX66" s="133"/>
      <c r="DVC66" s="133"/>
      <c r="DVH66" s="133"/>
      <c r="DVM66" s="133"/>
      <c r="DVR66" s="133"/>
      <c r="DVW66" s="133"/>
      <c r="DWB66" s="133"/>
      <c r="DWG66" s="133"/>
      <c r="DWL66" s="133"/>
      <c r="DWQ66" s="133"/>
      <c r="DWV66" s="133"/>
      <c r="DXA66" s="133"/>
      <c r="DXF66" s="133"/>
      <c r="DXK66" s="133"/>
      <c r="DXP66" s="133"/>
      <c r="DXU66" s="133"/>
      <c r="DXZ66" s="133"/>
      <c r="DYE66" s="133"/>
      <c r="DYJ66" s="133"/>
      <c r="DYO66" s="133"/>
      <c r="DYT66" s="133"/>
      <c r="DYY66" s="133"/>
      <c r="DZD66" s="133"/>
      <c r="DZI66" s="133"/>
      <c r="DZN66" s="133"/>
      <c r="DZS66" s="133"/>
      <c r="DZX66" s="133"/>
      <c r="EAC66" s="133"/>
      <c r="EAH66" s="133"/>
      <c r="EAM66" s="133"/>
      <c r="EAR66" s="133"/>
      <c r="EAW66" s="133"/>
      <c r="EBB66" s="133"/>
      <c r="EBG66" s="133"/>
      <c r="EBL66" s="133"/>
      <c r="EBQ66" s="133"/>
      <c r="EBV66" s="133"/>
      <c r="ECA66" s="133"/>
      <c r="ECF66" s="133"/>
      <c r="ECK66" s="133"/>
      <c r="ECP66" s="133"/>
      <c r="ECU66" s="133"/>
      <c r="ECZ66" s="133"/>
      <c r="EDE66" s="133"/>
      <c r="EDJ66" s="133"/>
      <c r="EDO66" s="133"/>
      <c r="EDT66" s="133"/>
      <c r="EDY66" s="133"/>
      <c r="EED66" s="133"/>
      <c r="EEI66" s="133"/>
      <c r="EEN66" s="133"/>
      <c r="EES66" s="133"/>
      <c r="EEX66" s="133"/>
      <c r="EFC66" s="133"/>
      <c r="EFH66" s="133"/>
      <c r="EFM66" s="133"/>
      <c r="EFR66" s="133"/>
      <c r="EFW66" s="133"/>
      <c r="EGB66" s="133"/>
      <c r="EGG66" s="133"/>
      <c r="EGL66" s="133"/>
      <c r="EGQ66" s="133"/>
      <c r="EGV66" s="133"/>
      <c r="EHA66" s="133"/>
      <c r="EHF66" s="133"/>
      <c r="EHK66" s="133"/>
      <c r="EHP66" s="133"/>
      <c r="EHU66" s="133"/>
      <c r="EHZ66" s="133"/>
      <c r="EIE66" s="133"/>
      <c r="EIJ66" s="133"/>
      <c r="EIO66" s="133"/>
      <c r="EIT66" s="133"/>
      <c r="EIY66" s="133"/>
      <c r="EJD66" s="133"/>
      <c r="EJI66" s="133"/>
      <c r="EJN66" s="133"/>
      <c r="EJS66" s="133"/>
      <c r="EJX66" s="133"/>
      <c r="EKC66" s="133"/>
      <c r="EKH66" s="133"/>
      <c r="EKM66" s="133"/>
      <c r="EKR66" s="133"/>
      <c r="EKW66" s="133"/>
      <c r="ELB66" s="133"/>
      <c r="ELG66" s="133"/>
      <c r="ELL66" s="133"/>
      <c r="ELQ66" s="133"/>
      <c r="ELV66" s="133"/>
      <c r="EMA66" s="133"/>
      <c r="EMF66" s="133"/>
      <c r="EMK66" s="133"/>
      <c r="EMP66" s="133"/>
      <c r="EMU66" s="133"/>
      <c r="EMZ66" s="133"/>
      <c r="ENE66" s="133"/>
      <c r="ENJ66" s="133"/>
      <c r="ENO66" s="133"/>
      <c r="ENT66" s="133"/>
      <c r="ENY66" s="133"/>
      <c r="EOD66" s="133"/>
      <c r="EOI66" s="133"/>
      <c r="EON66" s="133"/>
      <c r="EOS66" s="133"/>
      <c r="EOX66" s="133"/>
      <c r="EPC66" s="133"/>
      <c r="EPH66" s="133"/>
      <c r="EPM66" s="133"/>
      <c r="EPR66" s="133"/>
      <c r="EPW66" s="133"/>
      <c r="EQB66" s="133"/>
      <c r="EQG66" s="133"/>
      <c r="EQL66" s="133"/>
      <c r="EQQ66" s="133"/>
      <c r="EQV66" s="133"/>
      <c r="ERA66" s="133"/>
      <c r="ERF66" s="133"/>
      <c r="ERK66" s="133"/>
      <c r="ERP66" s="133"/>
      <c r="ERU66" s="133"/>
      <c r="ERZ66" s="133"/>
      <c r="ESE66" s="133"/>
      <c r="ESJ66" s="133"/>
      <c r="ESO66" s="133"/>
      <c r="EST66" s="133"/>
      <c r="ESY66" s="133"/>
      <c r="ETD66" s="133"/>
      <c r="ETI66" s="133"/>
      <c r="ETN66" s="133"/>
      <c r="ETS66" s="133"/>
      <c r="ETX66" s="133"/>
      <c r="EUC66" s="133"/>
      <c r="EUH66" s="133"/>
      <c r="EUM66" s="133"/>
      <c r="EUR66" s="133"/>
      <c r="EUW66" s="133"/>
      <c r="EVB66" s="133"/>
      <c r="EVG66" s="133"/>
      <c r="EVL66" s="133"/>
      <c r="EVQ66" s="133"/>
      <c r="EVV66" s="133"/>
      <c r="EWA66" s="133"/>
      <c r="EWF66" s="133"/>
      <c r="EWK66" s="133"/>
      <c r="EWP66" s="133"/>
      <c r="EWU66" s="133"/>
      <c r="EWZ66" s="133"/>
      <c r="EXE66" s="133"/>
      <c r="EXJ66" s="133"/>
      <c r="EXO66" s="133"/>
      <c r="EXT66" s="133"/>
      <c r="EXY66" s="133"/>
      <c r="EYD66" s="133"/>
      <c r="EYI66" s="133"/>
      <c r="EYN66" s="133"/>
      <c r="EYS66" s="133"/>
      <c r="EYX66" s="133"/>
      <c r="EZC66" s="133"/>
      <c r="EZH66" s="133"/>
      <c r="EZM66" s="133"/>
      <c r="EZR66" s="133"/>
      <c r="EZW66" s="133"/>
      <c r="FAB66" s="133"/>
      <c r="FAG66" s="133"/>
      <c r="FAL66" s="133"/>
      <c r="FAQ66" s="133"/>
      <c r="FAV66" s="133"/>
      <c r="FBA66" s="133"/>
      <c r="FBF66" s="133"/>
      <c r="FBK66" s="133"/>
      <c r="FBP66" s="133"/>
      <c r="FBU66" s="133"/>
      <c r="FBZ66" s="133"/>
      <c r="FCE66" s="133"/>
      <c r="FCJ66" s="133"/>
      <c r="FCO66" s="133"/>
      <c r="FCT66" s="133"/>
      <c r="FCY66" s="133"/>
      <c r="FDD66" s="133"/>
      <c r="FDI66" s="133"/>
      <c r="FDN66" s="133"/>
      <c r="FDS66" s="133"/>
      <c r="FDX66" s="133"/>
      <c r="FEC66" s="133"/>
      <c r="FEH66" s="133"/>
      <c r="FEM66" s="133"/>
      <c r="FER66" s="133"/>
      <c r="FEW66" s="133"/>
      <c r="FFB66" s="133"/>
      <c r="FFG66" s="133"/>
      <c r="FFL66" s="133"/>
      <c r="FFQ66" s="133"/>
      <c r="FFV66" s="133"/>
      <c r="FGA66" s="133"/>
      <c r="FGF66" s="133"/>
      <c r="FGK66" s="133"/>
      <c r="FGP66" s="133"/>
      <c r="FGU66" s="133"/>
      <c r="FGZ66" s="133"/>
      <c r="FHE66" s="133"/>
      <c r="FHJ66" s="133"/>
      <c r="FHO66" s="133"/>
      <c r="FHT66" s="133"/>
      <c r="FHY66" s="133"/>
      <c r="FID66" s="133"/>
      <c r="FII66" s="133"/>
      <c r="FIN66" s="133"/>
      <c r="FIS66" s="133"/>
      <c r="FIX66" s="133"/>
      <c r="FJC66" s="133"/>
      <c r="FJH66" s="133"/>
      <c r="FJM66" s="133"/>
      <c r="FJR66" s="133"/>
      <c r="FJW66" s="133"/>
      <c r="FKB66" s="133"/>
      <c r="FKG66" s="133"/>
      <c r="FKL66" s="133"/>
      <c r="FKQ66" s="133"/>
      <c r="FKV66" s="133"/>
      <c r="FLA66" s="133"/>
      <c r="FLF66" s="133"/>
      <c r="FLK66" s="133"/>
      <c r="FLP66" s="133"/>
      <c r="FLU66" s="133"/>
      <c r="FLZ66" s="133"/>
      <c r="FME66" s="133"/>
      <c r="FMJ66" s="133"/>
      <c r="FMO66" s="133"/>
      <c r="FMT66" s="133"/>
      <c r="FMY66" s="133"/>
      <c r="FND66" s="133"/>
      <c r="FNI66" s="133"/>
      <c r="FNN66" s="133"/>
      <c r="FNS66" s="133"/>
      <c r="FNX66" s="133"/>
      <c r="FOC66" s="133"/>
      <c r="FOH66" s="133"/>
      <c r="FOM66" s="133"/>
      <c r="FOR66" s="133"/>
      <c r="FOW66" s="133"/>
      <c r="FPB66" s="133"/>
      <c r="FPG66" s="133"/>
      <c r="FPL66" s="133"/>
      <c r="FPQ66" s="133"/>
      <c r="FPV66" s="133"/>
      <c r="FQA66" s="133"/>
      <c r="FQF66" s="133"/>
      <c r="FQK66" s="133"/>
      <c r="FQP66" s="133"/>
      <c r="FQU66" s="133"/>
      <c r="FQZ66" s="133"/>
      <c r="FRE66" s="133"/>
      <c r="FRJ66" s="133"/>
      <c r="FRO66" s="133"/>
      <c r="FRT66" s="133"/>
      <c r="FRY66" s="133"/>
      <c r="FSD66" s="133"/>
      <c r="FSI66" s="133"/>
      <c r="FSN66" s="133"/>
      <c r="FSS66" s="133"/>
      <c r="FSX66" s="133"/>
      <c r="FTC66" s="133"/>
      <c r="FTH66" s="133"/>
      <c r="FTM66" s="133"/>
      <c r="FTR66" s="133"/>
      <c r="FTW66" s="133"/>
      <c r="FUB66" s="133"/>
      <c r="FUG66" s="133"/>
      <c r="FUL66" s="133"/>
      <c r="FUQ66" s="133"/>
      <c r="FUV66" s="133"/>
      <c r="FVA66" s="133"/>
      <c r="FVF66" s="133"/>
      <c r="FVK66" s="133"/>
      <c r="FVP66" s="133"/>
      <c r="FVU66" s="133"/>
      <c r="FVZ66" s="133"/>
      <c r="FWE66" s="133"/>
      <c r="FWJ66" s="133"/>
      <c r="FWO66" s="133"/>
      <c r="FWT66" s="133"/>
      <c r="FWY66" s="133"/>
      <c r="FXD66" s="133"/>
      <c r="FXI66" s="133"/>
      <c r="FXN66" s="133"/>
      <c r="FXS66" s="133"/>
      <c r="FXX66" s="133"/>
      <c r="FYC66" s="133"/>
      <c r="FYH66" s="133"/>
      <c r="FYM66" s="133"/>
      <c r="FYR66" s="133"/>
      <c r="FYW66" s="133"/>
      <c r="FZB66" s="133"/>
      <c r="FZG66" s="133"/>
      <c r="FZL66" s="133"/>
      <c r="FZQ66" s="133"/>
      <c r="FZV66" s="133"/>
      <c r="GAA66" s="133"/>
      <c r="GAF66" s="133"/>
      <c r="GAK66" s="133"/>
      <c r="GAP66" s="133"/>
      <c r="GAU66" s="133"/>
      <c r="GAZ66" s="133"/>
      <c r="GBE66" s="133"/>
      <c r="GBJ66" s="133"/>
      <c r="GBO66" s="133"/>
      <c r="GBT66" s="133"/>
      <c r="GBY66" s="133"/>
      <c r="GCD66" s="133"/>
      <c r="GCI66" s="133"/>
      <c r="GCN66" s="133"/>
      <c r="GCS66" s="133"/>
      <c r="GCX66" s="133"/>
      <c r="GDC66" s="133"/>
      <c r="GDH66" s="133"/>
      <c r="GDM66" s="133"/>
      <c r="GDR66" s="133"/>
      <c r="GDW66" s="133"/>
      <c r="GEB66" s="133"/>
      <c r="GEG66" s="133"/>
      <c r="GEL66" s="133"/>
      <c r="GEQ66" s="133"/>
      <c r="GEV66" s="133"/>
      <c r="GFA66" s="133"/>
      <c r="GFF66" s="133"/>
      <c r="GFK66" s="133"/>
      <c r="GFP66" s="133"/>
      <c r="GFU66" s="133"/>
      <c r="GFZ66" s="133"/>
      <c r="GGE66" s="133"/>
      <c r="GGJ66" s="133"/>
      <c r="GGO66" s="133"/>
      <c r="GGT66" s="133"/>
      <c r="GGY66" s="133"/>
      <c r="GHD66" s="133"/>
      <c r="GHI66" s="133"/>
      <c r="GHN66" s="133"/>
      <c r="GHS66" s="133"/>
      <c r="GHX66" s="133"/>
      <c r="GIC66" s="133"/>
      <c r="GIH66" s="133"/>
      <c r="GIM66" s="133"/>
      <c r="GIR66" s="133"/>
      <c r="GIW66" s="133"/>
      <c r="GJB66" s="133"/>
      <c r="GJG66" s="133"/>
      <c r="GJL66" s="133"/>
      <c r="GJQ66" s="133"/>
      <c r="GJV66" s="133"/>
      <c r="GKA66" s="133"/>
      <c r="GKF66" s="133"/>
      <c r="GKK66" s="133"/>
      <c r="GKP66" s="133"/>
      <c r="GKU66" s="133"/>
      <c r="GKZ66" s="133"/>
      <c r="GLE66" s="133"/>
      <c r="GLJ66" s="133"/>
      <c r="GLO66" s="133"/>
      <c r="GLT66" s="133"/>
      <c r="GLY66" s="133"/>
      <c r="GMD66" s="133"/>
      <c r="GMI66" s="133"/>
      <c r="GMN66" s="133"/>
      <c r="GMS66" s="133"/>
      <c r="GMX66" s="133"/>
      <c r="GNC66" s="133"/>
      <c r="GNH66" s="133"/>
      <c r="GNM66" s="133"/>
      <c r="GNR66" s="133"/>
      <c r="GNW66" s="133"/>
      <c r="GOB66" s="133"/>
      <c r="GOG66" s="133"/>
      <c r="GOL66" s="133"/>
      <c r="GOQ66" s="133"/>
      <c r="GOV66" s="133"/>
      <c r="GPA66" s="133"/>
      <c r="GPF66" s="133"/>
      <c r="GPK66" s="133"/>
      <c r="GPP66" s="133"/>
      <c r="GPU66" s="133"/>
      <c r="GPZ66" s="133"/>
      <c r="GQE66" s="133"/>
      <c r="GQJ66" s="133"/>
      <c r="GQO66" s="133"/>
      <c r="GQT66" s="133"/>
      <c r="GQY66" s="133"/>
      <c r="GRD66" s="133"/>
      <c r="GRI66" s="133"/>
      <c r="GRN66" s="133"/>
      <c r="GRS66" s="133"/>
      <c r="GRX66" s="133"/>
      <c r="GSC66" s="133"/>
      <c r="GSH66" s="133"/>
      <c r="GSM66" s="133"/>
      <c r="GSR66" s="133"/>
      <c r="GSW66" s="133"/>
      <c r="GTB66" s="133"/>
      <c r="GTG66" s="133"/>
      <c r="GTL66" s="133"/>
      <c r="GTQ66" s="133"/>
      <c r="GTV66" s="133"/>
      <c r="GUA66" s="133"/>
      <c r="GUF66" s="133"/>
      <c r="GUK66" s="133"/>
      <c r="GUP66" s="133"/>
      <c r="GUU66" s="133"/>
      <c r="GUZ66" s="133"/>
      <c r="GVE66" s="133"/>
      <c r="GVJ66" s="133"/>
      <c r="GVO66" s="133"/>
      <c r="GVT66" s="133"/>
      <c r="GVY66" s="133"/>
      <c r="GWD66" s="133"/>
      <c r="GWI66" s="133"/>
      <c r="GWN66" s="133"/>
      <c r="GWS66" s="133"/>
      <c r="GWX66" s="133"/>
      <c r="GXC66" s="133"/>
      <c r="GXH66" s="133"/>
      <c r="GXM66" s="133"/>
      <c r="GXR66" s="133"/>
      <c r="GXW66" s="133"/>
      <c r="GYB66" s="133"/>
      <c r="GYG66" s="133"/>
      <c r="GYL66" s="133"/>
      <c r="GYQ66" s="133"/>
      <c r="GYV66" s="133"/>
      <c r="GZA66" s="133"/>
      <c r="GZF66" s="133"/>
      <c r="GZK66" s="133"/>
      <c r="GZP66" s="133"/>
      <c r="GZU66" s="133"/>
      <c r="GZZ66" s="133"/>
      <c r="HAE66" s="133"/>
      <c r="HAJ66" s="133"/>
      <c r="HAO66" s="133"/>
      <c r="HAT66" s="133"/>
      <c r="HAY66" s="133"/>
      <c r="HBD66" s="133"/>
      <c r="HBI66" s="133"/>
      <c r="HBN66" s="133"/>
      <c r="HBS66" s="133"/>
      <c r="HBX66" s="133"/>
      <c r="HCC66" s="133"/>
      <c r="HCH66" s="133"/>
      <c r="HCM66" s="133"/>
      <c r="HCR66" s="133"/>
      <c r="HCW66" s="133"/>
      <c r="HDB66" s="133"/>
      <c r="HDG66" s="133"/>
      <c r="HDL66" s="133"/>
      <c r="HDQ66" s="133"/>
      <c r="HDV66" s="133"/>
      <c r="HEA66" s="133"/>
      <c r="HEF66" s="133"/>
      <c r="HEK66" s="133"/>
      <c r="HEP66" s="133"/>
      <c r="HEU66" s="133"/>
      <c r="HEZ66" s="133"/>
      <c r="HFE66" s="133"/>
      <c r="HFJ66" s="133"/>
      <c r="HFO66" s="133"/>
      <c r="HFT66" s="133"/>
      <c r="HFY66" s="133"/>
      <c r="HGD66" s="133"/>
      <c r="HGI66" s="133"/>
      <c r="HGN66" s="133"/>
      <c r="HGS66" s="133"/>
      <c r="HGX66" s="133"/>
      <c r="HHC66" s="133"/>
      <c r="HHH66" s="133"/>
      <c r="HHM66" s="133"/>
      <c r="HHR66" s="133"/>
      <c r="HHW66" s="133"/>
      <c r="HIB66" s="133"/>
      <c r="HIG66" s="133"/>
      <c r="HIL66" s="133"/>
      <c r="HIQ66" s="133"/>
      <c r="HIV66" s="133"/>
      <c r="HJA66" s="133"/>
      <c r="HJF66" s="133"/>
      <c r="HJK66" s="133"/>
      <c r="HJP66" s="133"/>
      <c r="HJU66" s="133"/>
      <c r="HJZ66" s="133"/>
      <c r="HKE66" s="133"/>
      <c r="HKJ66" s="133"/>
      <c r="HKO66" s="133"/>
      <c r="HKT66" s="133"/>
      <c r="HKY66" s="133"/>
      <c r="HLD66" s="133"/>
      <c r="HLI66" s="133"/>
      <c r="HLN66" s="133"/>
      <c r="HLS66" s="133"/>
      <c r="HLX66" s="133"/>
      <c r="HMC66" s="133"/>
      <c r="HMH66" s="133"/>
      <c r="HMM66" s="133"/>
      <c r="HMR66" s="133"/>
      <c r="HMW66" s="133"/>
      <c r="HNB66" s="133"/>
      <c r="HNG66" s="133"/>
      <c r="HNL66" s="133"/>
      <c r="HNQ66" s="133"/>
      <c r="HNV66" s="133"/>
      <c r="HOA66" s="133"/>
      <c r="HOF66" s="133"/>
      <c r="HOK66" s="133"/>
      <c r="HOP66" s="133"/>
      <c r="HOU66" s="133"/>
      <c r="HOZ66" s="133"/>
      <c r="HPE66" s="133"/>
      <c r="HPJ66" s="133"/>
      <c r="HPO66" s="133"/>
      <c r="HPT66" s="133"/>
      <c r="HPY66" s="133"/>
      <c r="HQD66" s="133"/>
      <c r="HQI66" s="133"/>
      <c r="HQN66" s="133"/>
      <c r="HQS66" s="133"/>
      <c r="HQX66" s="133"/>
      <c r="HRC66" s="133"/>
      <c r="HRH66" s="133"/>
      <c r="HRM66" s="133"/>
      <c r="HRR66" s="133"/>
      <c r="HRW66" s="133"/>
      <c r="HSB66" s="133"/>
      <c r="HSG66" s="133"/>
      <c r="HSL66" s="133"/>
      <c r="HSQ66" s="133"/>
      <c r="HSV66" s="133"/>
      <c r="HTA66" s="133"/>
      <c r="HTF66" s="133"/>
      <c r="HTK66" s="133"/>
      <c r="HTP66" s="133"/>
      <c r="HTU66" s="133"/>
      <c r="HTZ66" s="133"/>
      <c r="HUE66" s="133"/>
      <c r="HUJ66" s="133"/>
      <c r="HUO66" s="133"/>
      <c r="HUT66" s="133"/>
      <c r="HUY66" s="133"/>
      <c r="HVD66" s="133"/>
      <c r="HVI66" s="133"/>
      <c r="HVN66" s="133"/>
      <c r="HVS66" s="133"/>
      <c r="HVX66" s="133"/>
      <c r="HWC66" s="133"/>
      <c r="HWH66" s="133"/>
      <c r="HWM66" s="133"/>
      <c r="HWR66" s="133"/>
      <c r="HWW66" s="133"/>
      <c r="HXB66" s="133"/>
      <c r="HXG66" s="133"/>
      <c r="HXL66" s="133"/>
      <c r="HXQ66" s="133"/>
      <c r="HXV66" s="133"/>
      <c r="HYA66" s="133"/>
      <c r="HYF66" s="133"/>
      <c r="HYK66" s="133"/>
      <c r="HYP66" s="133"/>
      <c r="HYU66" s="133"/>
      <c r="HYZ66" s="133"/>
      <c r="HZE66" s="133"/>
      <c r="HZJ66" s="133"/>
      <c r="HZO66" s="133"/>
      <c r="HZT66" s="133"/>
      <c r="HZY66" s="133"/>
      <c r="IAD66" s="133"/>
      <c r="IAI66" s="133"/>
      <c r="IAN66" s="133"/>
      <c r="IAS66" s="133"/>
      <c r="IAX66" s="133"/>
      <c r="IBC66" s="133"/>
      <c r="IBH66" s="133"/>
      <c r="IBM66" s="133"/>
      <c r="IBR66" s="133"/>
      <c r="IBW66" s="133"/>
      <c r="ICB66" s="133"/>
      <c r="ICG66" s="133"/>
      <c r="ICL66" s="133"/>
      <c r="ICQ66" s="133"/>
      <c r="ICV66" s="133"/>
      <c r="IDA66" s="133"/>
      <c r="IDF66" s="133"/>
      <c r="IDK66" s="133"/>
      <c r="IDP66" s="133"/>
      <c r="IDU66" s="133"/>
      <c r="IDZ66" s="133"/>
      <c r="IEE66" s="133"/>
      <c r="IEJ66" s="133"/>
      <c r="IEO66" s="133"/>
      <c r="IET66" s="133"/>
      <c r="IEY66" s="133"/>
      <c r="IFD66" s="133"/>
      <c r="IFI66" s="133"/>
      <c r="IFN66" s="133"/>
      <c r="IFS66" s="133"/>
      <c r="IFX66" s="133"/>
      <c r="IGC66" s="133"/>
      <c r="IGH66" s="133"/>
      <c r="IGM66" s="133"/>
      <c r="IGR66" s="133"/>
      <c r="IGW66" s="133"/>
      <c r="IHB66" s="133"/>
      <c r="IHG66" s="133"/>
      <c r="IHL66" s="133"/>
      <c r="IHQ66" s="133"/>
      <c r="IHV66" s="133"/>
      <c r="IIA66" s="133"/>
      <c r="IIF66" s="133"/>
      <c r="IIK66" s="133"/>
      <c r="IIP66" s="133"/>
      <c r="IIU66" s="133"/>
      <c r="IIZ66" s="133"/>
      <c r="IJE66" s="133"/>
      <c r="IJJ66" s="133"/>
      <c r="IJO66" s="133"/>
      <c r="IJT66" s="133"/>
      <c r="IJY66" s="133"/>
      <c r="IKD66" s="133"/>
      <c r="IKI66" s="133"/>
      <c r="IKN66" s="133"/>
      <c r="IKS66" s="133"/>
      <c r="IKX66" s="133"/>
      <c r="ILC66" s="133"/>
      <c r="ILH66" s="133"/>
      <c r="ILM66" s="133"/>
      <c r="ILR66" s="133"/>
      <c r="ILW66" s="133"/>
      <c r="IMB66" s="133"/>
      <c r="IMG66" s="133"/>
      <c r="IML66" s="133"/>
      <c r="IMQ66" s="133"/>
      <c r="IMV66" s="133"/>
      <c r="INA66" s="133"/>
      <c r="INF66" s="133"/>
      <c r="INK66" s="133"/>
      <c r="INP66" s="133"/>
      <c r="INU66" s="133"/>
      <c r="INZ66" s="133"/>
      <c r="IOE66" s="133"/>
      <c r="IOJ66" s="133"/>
      <c r="IOO66" s="133"/>
      <c r="IOT66" s="133"/>
      <c r="IOY66" s="133"/>
      <c r="IPD66" s="133"/>
      <c r="IPI66" s="133"/>
      <c r="IPN66" s="133"/>
      <c r="IPS66" s="133"/>
      <c r="IPX66" s="133"/>
      <c r="IQC66" s="133"/>
      <c r="IQH66" s="133"/>
      <c r="IQM66" s="133"/>
      <c r="IQR66" s="133"/>
      <c r="IQW66" s="133"/>
      <c r="IRB66" s="133"/>
      <c r="IRG66" s="133"/>
      <c r="IRL66" s="133"/>
      <c r="IRQ66" s="133"/>
      <c r="IRV66" s="133"/>
      <c r="ISA66" s="133"/>
      <c r="ISF66" s="133"/>
      <c r="ISK66" s="133"/>
      <c r="ISP66" s="133"/>
      <c r="ISU66" s="133"/>
      <c r="ISZ66" s="133"/>
      <c r="ITE66" s="133"/>
      <c r="ITJ66" s="133"/>
      <c r="ITO66" s="133"/>
      <c r="ITT66" s="133"/>
      <c r="ITY66" s="133"/>
      <c r="IUD66" s="133"/>
      <c r="IUI66" s="133"/>
      <c r="IUN66" s="133"/>
      <c r="IUS66" s="133"/>
      <c r="IUX66" s="133"/>
      <c r="IVC66" s="133"/>
      <c r="IVH66" s="133"/>
      <c r="IVM66" s="133"/>
      <c r="IVR66" s="133"/>
      <c r="IVW66" s="133"/>
      <c r="IWB66" s="133"/>
      <c r="IWG66" s="133"/>
      <c r="IWL66" s="133"/>
      <c r="IWQ66" s="133"/>
      <c r="IWV66" s="133"/>
      <c r="IXA66" s="133"/>
      <c r="IXF66" s="133"/>
      <c r="IXK66" s="133"/>
      <c r="IXP66" s="133"/>
      <c r="IXU66" s="133"/>
      <c r="IXZ66" s="133"/>
      <c r="IYE66" s="133"/>
      <c r="IYJ66" s="133"/>
      <c r="IYO66" s="133"/>
      <c r="IYT66" s="133"/>
      <c r="IYY66" s="133"/>
      <c r="IZD66" s="133"/>
      <c r="IZI66" s="133"/>
      <c r="IZN66" s="133"/>
      <c r="IZS66" s="133"/>
      <c r="IZX66" s="133"/>
      <c r="JAC66" s="133"/>
      <c r="JAH66" s="133"/>
      <c r="JAM66" s="133"/>
      <c r="JAR66" s="133"/>
      <c r="JAW66" s="133"/>
      <c r="JBB66" s="133"/>
      <c r="JBG66" s="133"/>
      <c r="JBL66" s="133"/>
      <c r="JBQ66" s="133"/>
      <c r="JBV66" s="133"/>
      <c r="JCA66" s="133"/>
      <c r="JCF66" s="133"/>
      <c r="JCK66" s="133"/>
      <c r="JCP66" s="133"/>
      <c r="JCU66" s="133"/>
      <c r="JCZ66" s="133"/>
      <c r="JDE66" s="133"/>
      <c r="JDJ66" s="133"/>
      <c r="JDO66" s="133"/>
      <c r="JDT66" s="133"/>
      <c r="JDY66" s="133"/>
      <c r="JED66" s="133"/>
      <c r="JEI66" s="133"/>
      <c r="JEN66" s="133"/>
      <c r="JES66" s="133"/>
      <c r="JEX66" s="133"/>
      <c r="JFC66" s="133"/>
      <c r="JFH66" s="133"/>
      <c r="JFM66" s="133"/>
      <c r="JFR66" s="133"/>
      <c r="JFW66" s="133"/>
      <c r="JGB66" s="133"/>
      <c r="JGG66" s="133"/>
      <c r="JGL66" s="133"/>
      <c r="JGQ66" s="133"/>
      <c r="JGV66" s="133"/>
      <c r="JHA66" s="133"/>
      <c r="JHF66" s="133"/>
      <c r="JHK66" s="133"/>
      <c r="JHP66" s="133"/>
      <c r="JHU66" s="133"/>
      <c r="JHZ66" s="133"/>
      <c r="JIE66" s="133"/>
      <c r="JIJ66" s="133"/>
      <c r="JIO66" s="133"/>
      <c r="JIT66" s="133"/>
      <c r="JIY66" s="133"/>
      <c r="JJD66" s="133"/>
      <c r="JJI66" s="133"/>
      <c r="JJN66" s="133"/>
      <c r="JJS66" s="133"/>
      <c r="JJX66" s="133"/>
      <c r="JKC66" s="133"/>
      <c r="JKH66" s="133"/>
      <c r="JKM66" s="133"/>
      <c r="JKR66" s="133"/>
      <c r="JKW66" s="133"/>
      <c r="JLB66" s="133"/>
      <c r="JLG66" s="133"/>
      <c r="JLL66" s="133"/>
      <c r="JLQ66" s="133"/>
      <c r="JLV66" s="133"/>
      <c r="JMA66" s="133"/>
      <c r="JMF66" s="133"/>
      <c r="JMK66" s="133"/>
      <c r="JMP66" s="133"/>
      <c r="JMU66" s="133"/>
      <c r="JMZ66" s="133"/>
      <c r="JNE66" s="133"/>
      <c r="JNJ66" s="133"/>
      <c r="JNO66" s="133"/>
      <c r="JNT66" s="133"/>
      <c r="JNY66" s="133"/>
      <c r="JOD66" s="133"/>
      <c r="JOI66" s="133"/>
      <c r="JON66" s="133"/>
      <c r="JOS66" s="133"/>
      <c r="JOX66" s="133"/>
      <c r="JPC66" s="133"/>
      <c r="JPH66" s="133"/>
      <c r="JPM66" s="133"/>
      <c r="JPR66" s="133"/>
      <c r="JPW66" s="133"/>
      <c r="JQB66" s="133"/>
      <c r="JQG66" s="133"/>
      <c r="JQL66" s="133"/>
      <c r="JQQ66" s="133"/>
      <c r="JQV66" s="133"/>
      <c r="JRA66" s="133"/>
      <c r="JRF66" s="133"/>
      <c r="JRK66" s="133"/>
      <c r="JRP66" s="133"/>
      <c r="JRU66" s="133"/>
      <c r="JRZ66" s="133"/>
      <c r="JSE66" s="133"/>
      <c r="JSJ66" s="133"/>
      <c r="JSO66" s="133"/>
      <c r="JST66" s="133"/>
      <c r="JSY66" s="133"/>
      <c r="JTD66" s="133"/>
      <c r="JTI66" s="133"/>
      <c r="JTN66" s="133"/>
      <c r="JTS66" s="133"/>
      <c r="JTX66" s="133"/>
      <c r="JUC66" s="133"/>
      <c r="JUH66" s="133"/>
      <c r="JUM66" s="133"/>
      <c r="JUR66" s="133"/>
      <c r="JUW66" s="133"/>
      <c r="JVB66" s="133"/>
      <c r="JVG66" s="133"/>
      <c r="JVL66" s="133"/>
      <c r="JVQ66" s="133"/>
      <c r="JVV66" s="133"/>
      <c r="JWA66" s="133"/>
      <c r="JWF66" s="133"/>
      <c r="JWK66" s="133"/>
      <c r="JWP66" s="133"/>
      <c r="JWU66" s="133"/>
      <c r="JWZ66" s="133"/>
      <c r="JXE66" s="133"/>
      <c r="JXJ66" s="133"/>
      <c r="JXO66" s="133"/>
      <c r="JXT66" s="133"/>
      <c r="JXY66" s="133"/>
      <c r="JYD66" s="133"/>
      <c r="JYI66" s="133"/>
      <c r="JYN66" s="133"/>
      <c r="JYS66" s="133"/>
      <c r="JYX66" s="133"/>
      <c r="JZC66" s="133"/>
      <c r="JZH66" s="133"/>
      <c r="JZM66" s="133"/>
      <c r="JZR66" s="133"/>
      <c r="JZW66" s="133"/>
      <c r="KAB66" s="133"/>
      <c r="KAG66" s="133"/>
      <c r="KAL66" s="133"/>
      <c r="KAQ66" s="133"/>
      <c r="KAV66" s="133"/>
      <c r="KBA66" s="133"/>
      <c r="KBF66" s="133"/>
      <c r="KBK66" s="133"/>
      <c r="KBP66" s="133"/>
      <c r="KBU66" s="133"/>
      <c r="KBZ66" s="133"/>
      <c r="KCE66" s="133"/>
      <c r="KCJ66" s="133"/>
      <c r="KCO66" s="133"/>
      <c r="KCT66" s="133"/>
      <c r="KCY66" s="133"/>
      <c r="KDD66" s="133"/>
      <c r="KDI66" s="133"/>
      <c r="KDN66" s="133"/>
      <c r="KDS66" s="133"/>
      <c r="KDX66" s="133"/>
      <c r="KEC66" s="133"/>
      <c r="KEH66" s="133"/>
      <c r="KEM66" s="133"/>
      <c r="KER66" s="133"/>
      <c r="KEW66" s="133"/>
      <c r="KFB66" s="133"/>
      <c r="KFG66" s="133"/>
      <c r="KFL66" s="133"/>
      <c r="KFQ66" s="133"/>
      <c r="KFV66" s="133"/>
      <c r="KGA66" s="133"/>
      <c r="KGF66" s="133"/>
      <c r="KGK66" s="133"/>
      <c r="KGP66" s="133"/>
      <c r="KGU66" s="133"/>
      <c r="KGZ66" s="133"/>
      <c r="KHE66" s="133"/>
      <c r="KHJ66" s="133"/>
      <c r="KHO66" s="133"/>
      <c r="KHT66" s="133"/>
      <c r="KHY66" s="133"/>
      <c r="KID66" s="133"/>
      <c r="KII66" s="133"/>
      <c r="KIN66" s="133"/>
      <c r="KIS66" s="133"/>
      <c r="KIX66" s="133"/>
      <c r="KJC66" s="133"/>
      <c r="KJH66" s="133"/>
      <c r="KJM66" s="133"/>
      <c r="KJR66" s="133"/>
      <c r="KJW66" s="133"/>
      <c r="KKB66" s="133"/>
      <c r="KKG66" s="133"/>
      <c r="KKL66" s="133"/>
      <c r="KKQ66" s="133"/>
      <c r="KKV66" s="133"/>
      <c r="KLA66" s="133"/>
      <c r="KLF66" s="133"/>
      <c r="KLK66" s="133"/>
      <c r="KLP66" s="133"/>
      <c r="KLU66" s="133"/>
      <c r="KLZ66" s="133"/>
      <c r="KME66" s="133"/>
      <c r="KMJ66" s="133"/>
      <c r="KMO66" s="133"/>
      <c r="KMT66" s="133"/>
      <c r="KMY66" s="133"/>
      <c r="KND66" s="133"/>
      <c r="KNI66" s="133"/>
      <c r="KNN66" s="133"/>
      <c r="KNS66" s="133"/>
      <c r="KNX66" s="133"/>
      <c r="KOC66" s="133"/>
      <c r="KOH66" s="133"/>
      <c r="KOM66" s="133"/>
      <c r="KOR66" s="133"/>
      <c r="KOW66" s="133"/>
      <c r="KPB66" s="133"/>
      <c r="KPG66" s="133"/>
      <c r="KPL66" s="133"/>
      <c r="KPQ66" s="133"/>
      <c r="KPV66" s="133"/>
      <c r="KQA66" s="133"/>
      <c r="KQF66" s="133"/>
      <c r="KQK66" s="133"/>
      <c r="KQP66" s="133"/>
      <c r="KQU66" s="133"/>
      <c r="KQZ66" s="133"/>
      <c r="KRE66" s="133"/>
      <c r="KRJ66" s="133"/>
      <c r="KRO66" s="133"/>
      <c r="KRT66" s="133"/>
      <c r="KRY66" s="133"/>
      <c r="KSD66" s="133"/>
      <c r="KSI66" s="133"/>
      <c r="KSN66" s="133"/>
      <c r="KSS66" s="133"/>
      <c r="KSX66" s="133"/>
      <c r="KTC66" s="133"/>
      <c r="KTH66" s="133"/>
      <c r="KTM66" s="133"/>
      <c r="KTR66" s="133"/>
      <c r="KTW66" s="133"/>
      <c r="KUB66" s="133"/>
      <c r="KUG66" s="133"/>
      <c r="KUL66" s="133"/>
      <c r="KUQ66" s="133"/>
      <c r="KUV66" s="133"/>
      <c r="KVA66" s="133"/>
      <c r="KVF66" s="133"/>
      <c r="KVK66" s="133"/>
      <c r="KVP66" s="133"/>
      <c r="KVU66" s="133"/>
      <c r="KVZ66" s="133"/>
      <c r="KWE66" s="133"/>
      <c r="KWJ66" s="133"/>
      <c r="KWO66" s="133"/>
      <c r="KWT66" s="133"/>
      <c r="KWY66" s="133"/>
      <c r="KXD66" s="133"/>
      <c r="KXI66" s="133"/>
      <c r="KXN66" s="133"/>
      <c r="KXS66" s="133"/>
      <c r="KXX66" s="133"/>
      <c r="KYC66" s="133"/>
      <c r="KYH66" s="133"/>
      <c r="KYM66" s="133"/>
      <c r="KYR66" s="133"/>
      <c r="KYW66" s="133"/>
      <c r="KZB66" s="133"/>
      <c r="KZG66" s="133"/>
      <c r="KZL66" s="133"/>
      <c r="KZQ66" s="133"/>
      <c r="KZV66" s="133"/>
      <c r="LAA66" s="133"/>
      <c r="LAF66" s="133"/>
      <c r="LAK66" s="133"/>
      <c r="LAP66" s="133"/>
      <c r="LAU66" s="133"/>
      <c r="LAZ66" s="133"/>
      <c r="LBE66" s="133"/>
      <c r="LBJ66" s="133"/>
      <c r="LBO66" s="133"/>
      <c r="LBT66" s="133"/>
      <c r="LBY66" s="133"/>
      <c r="LCD66" s="133"/>
      <c r="LCI66" s="133"/>
      <c r="LCN66" s="133"/>
      <c r="LCS66" s="133"/>
      <c r="LCX66" s="133"/>
      <c r="LDC66" s="133"/>
      <c r="LDH66" s="133"/>
      <c r="LDM66" s="133"/>
      <c r="LDR66" s="133"/>
      <c r="LDW66" s="133"/>
      <c r="LEB66" s="133"/>
      <c r="LEG66" s="133"/>
      <c r="LEL66" s="133"/>
      <c r="LEQ66" s="133"/>
      <c r="LEV66" s="133"/>
      <c r="LFA66" s="133"/>
      <c r="LFF66" s="133"/>
      <c r="LFK66" s="133"/>
      <c r="LFP66" s="133"/>
      <c r="LFU66" s="133"/>
      <c r="LFZ66" s="133"/>
      <c r="LGE66" s="133"/>
      <c r="LGJ66" s="133"/>
      <c r="LGO66" s="133"/>
      <c r="LGT66" s="133"/>
      <c r="LGY66" s="133"/>
      <c r="LHD66" s="133"/>
      <c r="LHI66" s="133"/>
      <c r="LHN66" s="133"/>
      <c r="LHS66" s="133"/>
      <c r="LHX66" s="133"/>
      <c r="LIC66" s="133"/>
      <c r="LIH66" s="133"/>
      <c r="LIM66" s="133"/>
      <c r="LIR66" s="133"/>
      <c r="LIW66" s="133"/>
      <c r="LJB66" s="133"/>
      <c r="LJG66" s="133"/>
      <c r="LJL66" s="133"/>
      <c r="LJQ66" s="133"/>
      <c r="LJV66" s="133"/>
      <c r="LKA66" s="133"/>
      <c r="LKF66" s="133"/>
      <c r="LKK66" s="133"/>
      <c r="LKP66" s="133"/>
      <c r="LKU66" s="133"/>
      <c r="LKZ66" s="133"/>
      <c r="LLE66" s="133"/>
      <c r="LLJ66" s="133"/>
      <c r="LLO66" s="133"/>
      <c r="LLT66" s="133"/>
      <c r="LLY66" s="133"/>
      <c r="LMD66" s="133"/>
      <c r="LMI66" s="133"/>
      <c r="LMN66" s="133"/>
      <c r="LMS66" s="133"/>
      <c r="LMX66" s="133"/>
      <c r="LNC66" s="133"/>
      <c r="LNH66" s="133"/>
      <c r="LNM66" s="133"/>
      <c r="LNR66" s="133"/>
      <c r="LNW66" s="133"/>
      <c r="LOB66" s="133"/>
      <c r="LOG66" s="133"/>
      <c r="LOL66" s="133"/>
      <c r="LOQ66" s="133"/>
      <c r="LOV66" s="133"/>
      <c r="LPA66" s="133"/>
      <c r="LPF66" s="133"/>
      <c r="LPK66" s="133"/>
      <c r="LPP66" s="133"/>
      <c r="LPU66" s="133"/>
      <c r="LPZ66" s="133"/>
      <c r="LQE66" s="133"/>
      <c r="LQJ66" s="133"/>
      <c r="LQO66" s="133"/>
      <c r="LQT66" s="133"/>
      <c r="LQY66" s="133"/>
      <c r="LRD66" s="133"/>
      <c r="LRI66" s="133"/>
      <c r="LRN66" s="133"/>
      <c r="LRS66" s="133"/>
      <c r="LRX66" s="133"/>
      <c r="LSC66" s="133"/>
      <c r="LSH66" s="133"/>
      <c r="LSM66" s="133"/>
      <c r="LSR66" s="133"/>
      <c r="LSW66" s="133"/>
      <c r="LTB66" s="133"/>
      <c r="LTG66" s="133"/>
      <c r="LTL66" s="133"/>
      <c r="LTQ66" s="133"/>
      <c r="LTV66" s="133"/>
      <c r="LUA66" s="133"/>
      <c r="LUF66" s="133"/>
      <c r="LUK66" s="133"/>
      <c r="LUP66" s="133"/>
      <c r="LUU66" s="133"/>
      <c r="LUZ66" s="133"/>
      <c r="LVE66" s="133"/>
      <c r="LVJ66" s="133"/>
      <c r="LVO66" s="133"/>
      <c r="LVT66" s="133"/>
      <c r="LVY66" s="133"/>
      <c r="LWD66" s="133"/>
      <c r="LWI66" s="133"/>
      <c r="LWN66" s="133"/>
      <c r="LWS66" s="133"/>
      <c r="LWX66" s="133"/>
      <c r="LXC66" s="133"/>
      <c r="LXH66" s="133"/>
      <c r="LXM66" s="133"/>
      <c r="LXR66" s="133"/>
      <c r="LXW66" s="133"/>
      <c r="LYB66" s="133"/>
      <c r="LYG66" s="133"/>
      <c r="LYL66" s="133"/>
      <c r="LYQ66" s="133"/>
      <c r="LYV66" s="133"/>
      <c r="LZA66" s="133"/>
      <c r="LZF66" s="133"/>
      <c r="LZK66" s="133"/>
      <c r="LZP66" s="133"/>
      <c r="LZU66" s="133"/>
      <c r="LZZ66" s="133"/>
      <c r="MAE66" s="133"/>
      <c r="MAJ66" s="133"/>
      <c r="MAO66" s="133"/>
      <c r="MAT66" s="133"/>
      <c r="MAY66" s="133"/>
      <c r="MBD66" s="133"/>
      <c r="MBI66" s="133"/>
      <c r="MBN66" s="133"/>
      <c r="MBS66" s="133"/>
      <c r="MBX66" s="133"/>
      <c r="MCC66" s="133"/>
      <c r="MCH66" s="133"/>
      <c r="MCM66" s="133"/>
      <c r="MCR66" s="133"/>
      <c r="MCW66" s="133"/>
      <c r="MDB66" s="133"/>
      <c r="MDG66" s="133"/>
      <c r="MDL66" s="133"/>
      <c r="MDQ66" s="133"/>
      <c r="MDV66" s="133"/>
      <c r="MEA66" s="133"/>
      <c r="MEF66" s="133"/>
      <c r="MEK66" s="133"/>
      <c r="MEP66" s="133"/>
      <c r="MEU66" s="133"/>
      <c r="MEZ66" s="133"/>
      <c r="MFE66" s="133"/>
      <c r="MFJ66" s="133"/>
      <c r="MFO66" s="133"/>
      <c r="MFT66" s="133"/>
      <c r="MFY66" s="133"/>
      <c r="MGD66" s="133"/>
      <c r="MGI66" s="133"/>
      <c r="MGN66" s="133"/>
      <c r="MGS66" s="133"/>
      <c r="MGX66" s="133"/>
      <c r="MHC66" s="133"/>
      <c r="MHH66" s="133"/>
      <c r="MHM66" s="133"/>
      <c r="MHR66" s="133"/>
      <c r="MHW66" s="133"/>
      <c r="MIB66" s="133"/>
      <c r="MIG66" s="133"/>
      <c r="MIL66" s="133"/>
      <c r="MIQ66" s="133"/>
      <c r="MIV66" s="133"/>
      <c r="MJA66" s="133"/>
      <c r="MJF66" s="133"/>
      <c r="MJK66" s="133"/>
      <c r="MJP66" s="133"/>
      <c r="MJU66" s="133"/>
      <c r="MJZ66" s="133"/>
      <c r="MKE66" s="133"/>
      <c r="MKJ66" s="133"/>
      <c r="MKO66" s="133"/>
      <c r="MKT66" s="133"/>
      <c r="MKY66" s="133"/>
      <c r="MLD66" s="133"/>
      <c r="MLI66" s="133"/>
      <c r="MLN66" s="133"/>
      <c r="MLS66" s="133"/>
      <c r="MLX66" s="133"/>
      <c r="MMC66" s="133"/>
      <c r="MMH66" s="133"/>
      <c r="MMM66" s="133"/>
      <c r="MMR66" s="133"/>
      <c r="MMW66" s="133"/>
      <c r="MNB66" s="133"/>
      <c r="MNG66" s="133"/>
      <c r="MNL66" s="133"/>
      <c r="MNQ66" s="133"/>
      <c r="MNV66" s="133"/>
      <c r="MOA66" s="133"/>
      <c r="MOF66" s="133"/>
      <c r="MOK66" s="133"/>
      <c r="MOP66" s="133"/>
      <c r="MOU66" s="133"/>
      <c r="MOZ66" s="133"/>
      <c r="MPE66" s="133"/>
      <c r="MPJ66" s="133"/>
      <c r="MPO66" s="133"/>
      <c r="MPT66" s="133"/>
      <c r="MPY66" s="133"/>
      <c r="MQD66" s="133"/>
      <c r="MQI66" s="133"/>
      <c r="MQN66" s="133"/>
      <c r="MQS66" s="133"/>
      <c r="MQX66" s="133"/>
      <c r="MRC66" s="133"/>
      <c r="MRH66" s="133"/>
      <c r="MRM66" s="133"/>
      <c r="MRR66" s="133"/>
      <c r="MRW66" s="133"/>
      <c r="MSB66" s="133"/>
      <c r="MSG66" s="133"/>
      <c r="MSL66" s="133"/>
      <c r="MSQ66" s="133"/>
      <c r="MSV66" s="133"/>
      <c r="MTA66" s="133"/>
      <c r="MTF66" s="133"/>
      <c r="MTK66" s="133"/>
      <c r="MTP66" s="133"/>
      <c r="MTU66" s="133"/>
      <c r="MTZ66" s="133"/>
      <c r="MUE66" s="133"/>
      <c r="MUJ66" s="133"/>
      <c r="MUO66" s="133"/>
      <c r="MUT66" s="133"/>
      <c r="MUY66" s="133"/>
      <c r="MVD66" s="133"/>
      <c r="MVI66" s="133"/>
      <c r="MVN66" s="133"/>
      <c r="MVS66" s="133"/>
      <c r="MVX66" s="133"/>
      <c r="MWC66" s="133"/>
      <c r="MWH66" s="133"/>
      <c r="MWM66" s="133"/>
      <c r="MWR66" s="133"/>
      <c r="MWW66" s="133"/>
      <c r="MXB66" s="133"/>
      <c r="MXG66" s="133"/>
      <c r="MXL66" s="133"/>
      <c r="MXQ66" s="133"/>
      <c r="MXV66" s="133"/>
      <c r="MYA66" s="133"/>
      <c r="MYF66" s="133"/>
      <c r="MYK66" s="133"/>
      <c r="MYP66" s="133"/>
      <c r="MYU66" s="133"/>
      <c r="MYZ66" s="133"/>
      <c r="MZE66" s="133"/>
      <c r="MZJ66" s="133"/>
      <c r="MZO66" s="133"/>
      <c r="MZT66" s="133"/>
      <c r="MZY66" s="133"/>
      <c r="NAD66" s="133"/>
      <c r="NAI66" s="133"/>
      <c r="NAN66" s="133"/>
      <c r="NAS66" s="133"/>
      <c r="NAX66" s="133"/>
      <c r="NBC66" s="133"/>
      <c r="NBH66" s="133"/>
      <c r="NBM66" s="133"/>
      <c r="NBR66" s="133"/>
      <c r="NBW66" s="133"/>
      <c r="NCB66" s="133"/>
      <c r="NCG66" s="133"/>
      <c r="NCL66" s="133"/>
      <c r="NCQ66" s="133"/>
      <c r="NCV66" s="133"/>
      <c r="NDA66" s="133"/>
      <c r="NDF66" s="133"/>
      <c r="NDK66" s="133"/>
      <c r="NDP66" s="133"/>
      <c r="NDU66" s="133"/>
      <c r="NDZ66" s="133"/>
      <c r="NEE66" s="133"/>
      <c r="NEJ66" s="133"/>
      <c r="NEO66" s="133"/>
      <c r="NET66" s="133"/>
      <c r="NEY66" s="133"/>
      <c r="NFD66" s="133"/>
      <c r="NFI66" s="133"/>
      <c r="NFN66" s="133"/>
      <c r="NFS66" s="133"/>
      <c r="NFX66" s="133"/>
      <c r="NGC66" s="133"/>
      <c r="NGH66" s="133"/>
      <c r="NGM66" s="133"/>
      <c r="NGR66" s="133"/>
      <c r="NGW66" s="133"/>
      <c r="NHB66" s="133"/>
      <c r="NHG66" s="133"/>
      <c r="NHL66" s="133"/>
      <c r="NHQ66" s="133"/>
      <c r="NHV66" s="133"/>
      <c r="NIA66" s="133"/>
      <c r="NIF66" s="133"/>
      <c r="NIK66" s="133"/>
      <c r="NIP66" s="133"/>
      <c r="NIU66" s="133"/>
      <c r="NIZ66" s="133"/>
      <c r="NJE66" s="133"/>
      <c r="NJJ66" s="133"/>
      <c r="NJO66" s="133"/>
      <c r="NJT66" s="133"/>
      <c r="NJY66" s="133"/>
      <c r="NKD66" s="133"/>
      <c r="NKI66" s="133"/>
      <c r="NKN66" s="133"/>
      <c r="NKS66" s="133"/>
      <c r="NKX66" s="133"/>
      <c r="NLC66" s="133"/>
      <c r="NLH66" s="133"/>
      <c r="NLM66" s="133"/>
      <c r="NLR66" s="133"/>
      <c r="NLW66" s="133"/>
      <c r="NMB66" s="133"/>
      <c r="NMG66" s="133"/>
      <c r="NML66" s="133"/>
      <c r="NMQ66" s="133"/>
      <c r="NMV66" s="133"/>
      <c r="NNA66" s="133"/>
      <c r="NNF66" s="133"/>
      <c r="NNK66" s="133"/>
      <c r="NNP66" s="133"/>
      <c r="NNU66" s="133"/>
      <c r="NNZ66" s="133"/>
      <c r="NOE66" s="133"/>
      <c r="NOJ66" s="133"/>
      <c r="NOO66" s="133"/>
      <c r="NOT66" s="133"/>
      <c r="NOY66" s="133"/>
      <c r="NPD66" s="133"/>
      <c r="NPI66" s="133"/>
      <c r="NPN66" s="133"/>
      <c r="NPS66" s="133"/>
      <c r="NPX66" s="133"/>
      <c r="NQC66" s="133"/>
      <c r="NQH66" s="133"/>
      <c r="NQM66" s="133"/>
      <c r="NQR66" s="133"/>
      <c r="NQW66" s="133"/>
      <c r="NRB66" s="133"/>
      <c r="NRG66" s="133"/>
      <c r="NRL66" s="133"/>
      <c r="NRQ66" s="133"/>
      <c r="NRV66" s="133"/>
      <c r="NSA66" s="133"/>
      <c r="NSF66" s="133"/>
      <c r="NSK66" s="133"/>
      <c r="NSP66" s="133"/>
      <c r="NSU66" s="133"/>
      <c r="NSZ66" s="133"/>
      <c r="NTE66" s="133"/>
      <c r="NTJ66" s="133"/>
      <c r="NTO66" s="133"/>
      <c r="NTT66" s="133"/>
      <c r="NTY66" s="133"/>
      <c r="NUD66" s="133"/>
      <c r="NUI66" s="133"/>
      <c r="NUN66" s="133"/>
      <c r="NUS66" s="133"/>
      <c r="NUX66" s="133"/>
      <c r="NVC66" s="133"/>
      <c r="NVH66" s="133"/>
      <c r="NVM66" s="133"/>
      <c r="NVR66" s="133"/>
      <c r="NVW66" s="133"/>
      <c r="NWB66" s="133"/>
      <c r="NWG66" s="133"/>
      <c r="NWL66" s="133"/>
      <c r="NWQ66" s="133"/>
      <c r="NWV66" s="133"/>
      <c r="NXA66" s="133"/>
      <c r="NXF66" s="133"/>
      <c r="NXK66" s="133"/>
      <c r="NXP66" s="133"/>
      <c r="NXU66" s="133"/>
      <c r="NXZ66" s="133"/>
      <c r="NYE66" s="133"/>
      <c r="NYJ66" s="133"/>
      <c r="NYO66" s="133"/>
      <c r="NYT66" s="133"/>
      <c r="NYY66" s="133"/>
      <c r="NZD66" s="133"/>
      <c r="NZI66" s="133"/>
      <c r="NZN66" s="133"/>
      <c r="NZS66" s="133"/>
      <c r="NZX66" s="133"/>
      <c r="OAC66" s="133"/>
      <c r="OAH66" s="133"/>
      <c r="OAM66" s="133"/>
      <c r="OAR66" s="133"/>
      <c r="OAW66" s="133"/>
      <c r="OBB66" s="133"/>
      <c r="OBG66" s="133"/>
      <c r="OBL66" s="133"/>
      <c r="OBQ66" s="133"/>
      <c r="OBV66" s="133"/>
      <c r="OCA66" s="133"/>
      <c r="OCF66" s="133"/>
      <c r="OCK66" s="133"/>
      <c r="OCP66" s="133"/>
      <c r="OCU66" s="133"/>
      <c r="OCZ66" s="133"/>
      <c r="ODE66" s="133"/>
      <c r="ODJ66" s="133"/>
      <c r="ODO66" s="133"/>
      <c r="ODT66" s="133"/>
      <c r="ODY66" s="133"/>
      <c r="OED66" s="133"/>
      <c r="OEI66" s="133"/>
      <c r="OEN66" s="133"/>
      <c r="OES66" s="133"/>
      <c r="OEX66" s="133"/>
      <c r="OFC66" s="133"/>
      <c r="OFH66" s="133"/>
      <c r="OFM66" s="133"/>
      <c r="OFR66" s="133"/>
      <c r="OFW66" s="133"/>
      <c r="OGB66" s="133"/>
      <c r="OGG66" s="133"/>
      <c r="OGL66" s="133"/>
      <c r="OGQ66" s="133"/>
      <c r="OGV66" s="133"/>
      <c r="OHA66" s="133"/>
      <c r="OHF66" s="133"/>
      <c r="OHK66" s="133"/>
      <c r="OHP66" s="133"/>
      <c r="OHU66" s="133"/>
      <c r="OHZ66" s="133"/>
      <c r="OIE66" s="133"/>
      <c r="OIJ66" s="133"/>
      <c r="OIO66" s="133"/>
      <c r="OIT66" s="133"/>
      <c r="OIY66" s="133"/>
      <c r="OJD66" s="133"/>
      <c r="OJI66" s="133"/>
      <c r="OJN66" s="133"/>
      <c r="OJS66" s="133"/>
      <c r="OJX66" s="133"/>
      <c r="OKC66" s="133"/>
      <c r="OKH66" s="133"/>
      <c r="OKM66" s="133"/>
      <c r="OKR66" s="133"/>
      <c r="OKW66" s="133"/>
      <c r="OLB66" s="133"/>
      <c r="OLG66" s="133"/>
      <c r="OLL66" s="133"/>
      <c r="OLQ66" s="133"/>
      <c r="OLV66" s="133"/>
      <c r="OMA66" s="133"/>
      <c r="OMF66" s="133"/>
      <c r="OMK66" s="133"/>
      <c r="OMP66" s="133"/>
      <c r="OMU66" s="133"/>
      <c r="OMZ66" s="133"/>
      <c r="ONE66" s="133"/>
      <c r="ONJ66" s="133"/>
      <c r="ONO66" s="133"/>
      <c r="ONT66" s="133"/>
      <c r="ONY66" s="133"/>
      <c r="OOD66" s="133"/>
      <c r="OOI66" s="133"/>
      <c r="OON66" s="133"/>
      <c r="OOS66" s="133"/>
      <c r="OOX66" s="133"/>
      <c r="OPC66" s="133"/>
      <c r="OPH66" s="133"/>
      <c r="OPM66" s="133"/>
      <c r="OPR66" s="133"/>
      <c r="OPW66" s="133"/>
      <c r="OQB66" s="133"/>
      <c r="OQG66" s="133"/>
      <c r="OQL66" s="133"/>
      <c r="OQQ66" s="133"/>
      <c r="OQV66" s="133"/>
      <c r="ORA66" s="133"/>
      <c r="ORF66" s="133"/>
      <c r="ORK66" s="133"/>
      <c r="ORP66" s="133"/>
      <c r="ORU66" s="133"/>
      <c r="ORZ66" s="133"/>
      <c r="OSE66" s="133"/>
      <c r="OSJ66" s="133"/>
      <c r="OSO66" s="133"/>
      <c r="OST66" s="133"/>
      <c r="OSY66" s="133"/>
      <c r="OTD66" s="133"/>
      <c r="OTI66" s="133"/>
      <c r="OTN66" s="133"/>
      <c r="OTS66" s="133"/>
      <c r="OTX66" s="133"/>
      <c r="OUC66" s="133"/>
      <c r="OUH66" s="133"/>
      <c r="OUM66" s="133"/>
      <c r="OUR66" s="133"/>
      <c r="OUW66" s="133"/>
      <c r="OVB66" s="133"/>
      <c r="OVG66" s="133"/>
      <c r="OVL66" s="133"/>
      <c r="OVQ66" s="133"/>
      <c r="OVV66" s="133"/>
      <c r="OWA66" s="133"/>
      <c r="OWF66" s="133"/>
      <c r="OWK66" s="133"/>
      <c r="OWP66" s="133"/>
      <c r="OWU66" s="133"/>
      <c r="OWZ66" s="133"/>
      <c r="OXE66" s="133"/>
      <c r="OXJ66" s="133"/>
      <c r="OXO66" s="133"/>
      <c r="OXT66" s="133"/>
      <c r="OXY66" s="133"/>
      <c r="OYD66" s="133"/>
      <c r="OYI66" s="133"/>
      <c r="OYN66" s="133"/>
      <c r="OYS66" s="133"/>
      <c r="OYX66" s="133"/>
      <c r="OZC66" s="133"/>
      <c r="OZH66" s="133"/>
      <c r="OZM66" s="133"/>
      <c r="OZR66" s="133"/>
      <c r="OZW66" s="133"/>
      <c r="PAB66" s="133"/>
      <c r="PAG66" s="133"/>
      <c r="PAL66" s="133"/>
      <c r="PAQ66" s="133"/>
      <c r="PAV66" s="133"/>
      <c r="PBA66" s="133"/>
      <c r="PBF66" s="133"/>
      <c r="PBK66" s="133"/>
      <c r="PBP66" s="133"/>
      <c r="PBU66" s="133"/>
      <c r="PBZ66" s="133"/>
      <c r="PCE66" s="133"/>
      <c r="PCJ66" s="133"/>
      <c r="PCO66" s="133"/>
      <c r="PCT66" s="133"/>
      <c r="PCY66" s="133"/>
      <c r="PDD66" s="133"/>
      <c r="PDI66" s="133"/>
      <c r="PDN66" s="133"/>
      <c r="PDS66" s="133"/>
      <c r="PDX66" s="133"/>
      <c r="PEC66" s="133"/>
      <c r="PEH66" s="133"/>
      <c r="PEM66" s="133"/>
      <c r="PER66" s="133"/>
      <c r="PEW66" s="133"/>
      <c r="PFB66" s="133"/>
      <c r="PFG66" s="133"/>
      <c r="PFL66" s="133"/>
      <c r="PFQ66" s="133"/>
      <c r="PFV66" s="133"/>
      <c r="PGA66" s="133"/>
      <c r="PGF66" s="133"/>
      <c r="PGK66" s="133"/>
      <c r="PGP66" s="133"/>
      <c r="PGU66" s="133"/>
      <c r="PGZ66" s="133"/>
      <c r="PHE66" s="133"/>
      <c r="PHJ66" s="133"/>
      <c r="PHO66" s="133"/>
      <c r="PHT66" s="133"/>
      <c r="PHY66" s="133"/>
      <c r="PID66" s="133"/>
      <c r="PII66" s="133"/>
      <c r="PIN66" s="133"/>
      <c r="PIS66" s="133"/>
      <c r="PIX66" s="133"/>
      <c r="PJC66" s="133"/>
      <c r="PJH66" s="133"/>
      <c r="PJM66" s="133"/>
      <c r="PJR66" s="133"/>
      <c r="PJW66" s="133"/>
      <c r="PKB66" s="133"/>
      <c r="PKG66" s="133"/>
      <c r="PKL66" s="133"/>
      <c r="PKQ66" s="133"/>
      <c r="PKV66" s="133"/>
      <c r="PLA66" s="133"/>
      <c r="PLF66" s="133"/>
      <c r="PLK66" s="133"/>
      <c r="PLP66" s="133"/>
      <c r="PLU66" s="133"/>
      <c r="PLZ66" s="133"/>
      <c r="PME66" s="133"/>
      <c r="PMJ66" s="133"/>
      <c r="PMO66" s="133"/>
      <c r="PMT66" s="133"/>
      <c r="PMY66" s="133"/>
      <c r="PND66" s="133"/>
      <c r="PNI66" s="133"/>
      <c r="PNN66" s="133"/>
      <c r="PNS66" s="133"/>
      <c r="PNX66" s="133"/>
      <c r="POC66" s="133"/>
      <c r="POH66" s="133"/>
      <c r="POM66" s="133"/>
      <c r="POR66" s="133"/>
      <c r="POW66" s="133"/>
      <c r="PPB66" s="133"/>
      <c r="PPG66" s="133"/>
      <c r="PPL66" s="133"/>
      <c r="PPQ66" s="133"/>
      <c r="PPV66" s="133"/>
      <c r="PQA66" s="133"/>
      <c r="PQF66" s="133"/>
      <c r="PQK66" s="133"/>
      <c r="PQP66" s="133"/>
      <c r="PQU66" s="133"/>
      <c r="PQZ66" s="133"/>
      <c r="PRE66" s="133"/>
      <c r="PRJ66" s="133"/>
      <c r="PRO66" s="133"/>
      <c r="PRT66" s="133"/>
      <c r="PRY66" s="133"/>
      <c r="PSD66" s="133"/>
      <c r="PSI66" s="133"/>
      <c r="PSN66" s="133"/>
      <c r="PSS66" s="133"/>
      <c r="PSX66" s="133"/>
      <c r="PTC66" s="133"/>
      <c r="PTH66" s="133"/>
      <c r="PTM66" s="133"/>
      <c r="PTR66" s="133"/>
      <c r="PTW66" s="133"/>
      <c r="PUB66" s="133"/>
      <c r="PUG66" s="133"/>
      <c r="PUL66" s="133"/>
      <c r="PUQ66" s="133"/>
      <c r="PUV66" s="133"/>
      <c r="PVA66" s="133"/>
      <c r="PVF66" s="133"/>
      <c r="PVK66" s="133"/>
      <c r="PVP66" s="133"/>
      <c r="PVU66" s="133"/>
      <c r="PVZ66" s="133"/>
      <c r="PWE66" s="133"/>
      <c r="PWJ66" s="133"/>
      <c r="PWO66" s="133"/>
      <c r="PWT66" s="133"/>
      <c r="PWY66" s="133"/>
      <c r="PXD66" s="133"/>
      <c r="PXI66" s="133"/>
      <c r="PXN66" s="133"/>
      <c r="PXS66" s="133"/>
      <c r="PXX66" s="133"/>
      <c r="PYC66" s="133"/>
      <c r="PYH66" s="133"/>
      <c r="PYM66" s="133"/>
      <c r="PYR66" s="133"/>
      <c r="PYW66" s="133"/>
      <c r="PZB66" s="133"/>
      <c r="PZG66" s="133"/>
      <c r="PZL66" s="133"/>
      <c r="PZQ66" s="133"/>
      <c r="PZV66" s="133"/>
      <c r="QAA66" s="133"/>
      <c r="QAF66" s="133"/>
      <c r="QAK66" s="133"/>
      <c r="QAP66" s="133"/>
      <c r="QAU66" s="133"/>
      <c r="QAZ66" s="133"/>
      <c r="QBE66" s="133"/>
      <c r="QBJ66" s="133"/>
      <c r="QBO66" s="133"/>
      <c r="QBT66" s="133"/>
      <c r="QBY66" s="133"/>
      <c r="QCD66" s="133"/>
      <c r="QCI66" s="133"/>
      <c r="QCN66" s="133"/>
      <c r="QCS66" s="133"/>
      <c r="QCX66" s="133"/>
      <c r="QDC66" s="133"/>
      <c r="QDH66" s="133"/>
      <c r="QDM66" s="133"/>
      <c r="QDR66" s="133"/>
      <c r="QDW66" s="133"/>
      <c r="QEB66" s="133"/>
      <c r="QEG66" s="133"/>
      <c r="QEL66" s="133"/>
      <c r="QEQ66" s="133"/>
      <c r="QEV66" s="133"/>
      <c r="QFA66" s="133"/>
      <c r="QFF66" s="133"/>
      <c r="QFK66" s="133"/>
      <c r="QFP66" s="133"/>
      <c r="QFU66" s="133"/>
      <c r="QFZ66" s="133"/>
      <c r="QGE66" s="133"/>
      <c r="QGJ66" s="133"/>
      <c r="QGO66" s="133"/>
      <c r="QGT66" s="133"/>
      <c r="QGY66" s="133"/>
      <c r="QHD66" s="133"/>
      <c r="QHI66" s="133"/>
      <c r="QHN66" s="133"/>
      <c r="QHS66" s="133"/>
      <c r="QHX66" s="133"/>
      <c r="QIC66" s="133"/>
      <c r="QIH66" s="133"/>
      <c r="QIM66" s="133"/>
      <c r="QIR66" s="133"/>
      <c r="QIW66" s="133"/>
      <c r="QJB66" s="133"/>
      <c r="QJG66" s="133"/>
      <c r="QJL66" s="133"/>
      <c r="QJQ66" s="133"/>
      <c r="QJV66" s="133"/>
      <c r="QKA66" s="133"/>
      <c r="QKF66" s="133"/>
      <c r="QKK66" s="133"/>
      <c r="QKP66" s="133"/>
      <c r="QKU66" s="133"/>
      <c r="QKZ66" s="133"/>
      <c r="QLE66" s="133"/>
      <c r="QLJ66" s="133"/>
      <c r="QLO66" s="133"/>
      <c r="QLT66" s="133"/>
      <c r="QLY66" s="133"/>
      <c r="QMD66" s="133"/>
      <c r="QMI66" s="133"/>
      <c r="QMN66" s="133"/>
      <c r="QMS66" s="133"/>
      <c r="QMX66" s="133"/>
      <c r="QNC66" s="133"/>
      <c r="QNH66" s="133"/>
      <c r="QNM66" s="133"/>
      <c r="QNR66" s="133"/>
      <c r="QNW66" s="133"/>
      <c r="QOB66" s="133"/>
      <c r="QOG66" s="133"/>
      <c r="QOL66" s="133"/>
      <c r="QOQ66" s="133"/>
      <c r="QOV66" s="133"/>
      <c r="QPA66" s="133"/>
      <c r="QPF66" s="133"/>
      <c r="QPK66" s="133"/>
      <c r="QPP66" s="133"/>
      <c r="QPU66" s="133"/>
      <c r="QPZ66" s="133"/>
      <c r="QQE66" s="133"/>
      <c r="QQJ66" s="133"/>
      <c r="QQO66" s="133"/>
      <c r="QQT66" s="133"/>
      <c r="QQY66" s="133"/>
      <c r="QRD66" s="133"/>
      <c r="QRI66" s="133"/>
      <c r="QRN66" s="133"/>
      <c r="QRS66" s="133"/>
      <c r="QRX66" s="133"/>
      <c r="QSC66" s="133"/>
      <c r="QSH66" s="133"/>
      <c r="QSM66" s="133"/>
      <c r="QSR66" s="133"/>
      <c r="QSW66" s="133"/>
      <c r="QTB66" s="133"/>
      <c r="QTG66" s="133"/>
      <c r="QTL66" s="133"/>
      <c r="QTQ66" s="133"/>
      <c r="QTV66" s="133"/>
      <c r="QUA66" s="133"/>
      <c r="QUF66" s="133"/>
      <c r="QUK66" s="133"/>
      <c r="QUP66" s="133"/>
      <c r="QUU66" s="133"/>
      <c r="QUZ66" s="133"/>
      <c r="QVE66" s="133"/>
      <c r="QVJ66" s="133"/>
      <c r="QVO66" s="133"/>
      <c r="QVT66" s="133"/>
      <c r="QVY66" s="133"/>
      <c r="QWD66" s="133"/>
      <c r="QWI66" s="133"/>
      <c r="QWN66" s="133"/>
      <c r="QWS66" s="133"/>
      <c r="QWX66" s="133"/>
      <c r="QXC66" s="133"/>
      <c r="QXH66" s="133"/>
      <c r="QXM66" s="133"/>
      <c r="QXR66" s="133"/>
      <c r="QXW66" s="133"/>
      <c r="QYB66" s="133"/>
      <c r="QYG66" s="133"/>
      <c r="QYL66" s="133"/>
      <c r="QYQ66" s="133"/>
      <c r="QYV66" s="133"/>
      <c r="QZA66" s="133"/>
      <c r="QZF66" s="133"/>
      <c r="QZK66" s="133"/>
      <c r="QZP66" s="133"/>
      <c r="QZU66" s="133"/>
      <c r="QZZ66" s="133"/>
      <c r="RAE66" s="133"/>
      <c r="RAJ66" s="133"/>
      <c r="RAO66" s="133"/>
      <c r="RAT66" s="133"/>
      <c r="RAY66" s="133"/>
      <c r="RBD66" s="133"/>
      <c r="RBI66" s="133"/>
      <c r="RBN66" s="133"/>
      <c r="RBS66" s="133"/>
      <c r="RBX66" s="133"/>
      <c r="RCC66" s="133"/>
      <c r="RCH66" s="133"/>
      <c r="RCM66" s="133"/>
      <c r="RCR66" s="133"/>
      <c r="RCW66" s="133"/>
      <c r="RDB66" s="133"/>
      <c r="RDG66" s="133"/>
      <c r="RDL66" s="133"/>
      <c r="RDQ66" s="133"/>
      <c r="RDV66" s="133"/>
      <c r="REA66" s="133"/>
      <c r="REF66" s="133"/>
      <c r="REK66" s="133"/>
      <c r="REP66" s="133"/>
      <c r="REU66" s="133"/>
      <c r="REZ66" s="133"/>
      <c r="RFE66" s="133"/>
      <c r="RFJ66" s="133"/>
      <c r="RFO66" s="133"/>
      <c r="RFT66" s="133"/>
      <c r="RFY66" s="133"/>
      <c r="RGD66" s="133"/>
      <c r="RGI66" s="133"/>
      <c r="RGN66" s="133"/>
      <c r="RGS66" s="133"/>
      <c r="RGX66" s="133"/>
      <c r="RHC66" s="133"/>
      <c r="RHH66" s="133"/>
      <c r="RHM66" s="133"/>
      <c r="RHR66" s="133"/>
      <c r="RHW66" s="133"/>
      <c r="RIB66" s="133"/>
      <c r="RIG66" s="133"/>
      <c r="RIL66" s="133"/>
      <c r="RIQ66" s="133"/>
      <c r="RIV66" s="133"/>
      <c r="RJA66" s="133"/>
      <c r="RJF66" s="133"/>
      <c r="RJK66" s="133"/>
      <c r="RJP66" s="133"/>
      <c r="RJU66" s="133"/>
      <c r="RJZ66" s="133"/>
      <c r="RKE66" s="133"/>
      <c r="RKJ66" s="133"/>
      <c r="RKO66" s="133"/>
      <c r="RKT66" s="133"/>
      <c r="RKY66" s="133"/>
      <c r="RLD66" s="133"/>
      <c r="RLI66" s="133"/>
      <c r="RLN66" s="133"/>
      <c r="RLS66" s="133"/>
      <c r="RLX66" s="133"/>
      <c r="RMC66" s="133"/>
      <c r="RMH66" s="133"/>
      <c r="RMM66" s="133"/>
      <c r="RMR66" s="133"/>
      <c r="RMW66" s="133"/>
      <c r="RNB66" s="133"/>
      <c r="RNG66" s="133"/>
      <c r="RNL66" s="133"/>
      <c r="RNQ66" s="133"/>
      <c r="RNV66" s="133"/>
      <c r="ROA66" s="133"/>
      <c r="ROF66" s="133"/>
      <c r="ROK66" s="133"/>
      <c r="ROP66" s="133"/>
      <c r="ROU66" s="133"/>
      <c r="ROZ66" s="133"/>
      <c r="RPE66" s="133"/>
      <c r="RPJ66" s="133"/>
      <c r="RPO66" s="133"/>
      <c r="RPT66" s="133"/>
      <c r="RPY66" s="133"/>
      <c r="RQD66" s="133"/>
      <c r="RQI66" s="133"/>
      <c r="RQN66" s="133"/>
      <c r="RQS66" s="133"/>
      <c r="RQX66" s="133"/>
      <c r="RRC66" s="133"/>
      <c r="RRH66" s="133"/>
      <c r="RRM66" s="133"/>
      <c r="RRR66" s="133"/>
      <c r="RRW66" s="133"/>
      <c r="RSB66" s="133"/>
      <c r="RSG66" s="133"/>
      <c r="RSL66" s="133"/>
      <c r="RSQ66" s="133"/>
      <c r="RSV66" s="133"/>
      <c r="RTA66" s="133"/>
      <c r="RTF66" s="133"/>
      <c r="RTK66" s="133"/>
      <c r="RTP66" s="133"/>
      <c r="RTU66" s="133"/>
      <c r="RTZ66" s="133"/>
      <c r="RUE66" s="133"/>
      <c r="RUJ66" s="133"/>
      <c r="RUO66" s="133"/>
      <c r="RUT66" s="133"/>
      <c r="RUY66" s="133"/>
      <c r="RVD66" s="133"/>
      <c r="RVI66" s="133"/>
      <c r="RVN66" s="133"/>
      <c r="RVS66" s="133"/>
      <c r="RVX66" s="133"/>
      <c r="RWC66" s="133"/>
      <c r="RWH66" s="133"/>
      <c r="RWM66" s="133"/>
      <c r="RWR66" s="133"/>
      <c r="RWW66" s="133"/>
      <c r="RXB66" s="133"/>
      <c r="RXG66" s="133"/>
      <c r="RXL66" s="133"/>
      <c r="RXQ66" s="133"/>
      <c r="RXV66" s="133"/>
      <c r="RYA66" s="133"/>
      <c r="RYF66" s="133"/>
      <c r="RYK66" s="133"/>
      <c r="RYP66" s="133"/>
      <c r="RYU66" s="133"/>
      <c r="RYZ66" s="133"/>
      <c r="RZE66" s="133"/>
      <c r="RZJ66" s="133"/>
      <c r="RZO66" s="133"/>
      <c r="RZT66" s="133"/>
      <c r="RZY66" s="133"/>
      <c r="SAD66" s="133"/>
      <c r="SAI66" s="133"/>
      <c r="SAN66" s="133"/>
      <c r="SAS66" s="133"/>
      <c r="SAX66" s="133"/>
      <c r="SBC66" s="133"/>
      <c r="SBH66" s="133"/>
      <c r="SBM66" s="133"/>
      <c r="SBR66" s="133"/>
      <c r="SBW66" s="133"/>
      <c r="SCB66" s="133"/>
      <c r="SCG66" s="133"/>
      <c r="SCL66" s="133"/>
      <c r="SCQ66" s="133"/>
      <c r="SCV66" s="133"/>
      <c r="SDA66" s="133"/>
      <c r="SDF66" s="133"/>
      <c r="SDK66" s="133"/>
      <c r="SDP66" s="133"/>
      <c r="SDU66" s="133"/>
      <c r="SDZ66" s="133"/>
      <c r="SEE66" s="133"/>
      <c r="SEJ66" s="133"/>
      <c r="SEO66" s="133"/>
      <c r="SET66" s="133"/>
      <c r="SEY66" s="133"/>
      <c r="SFD66" s="133"/>
      <c r="SFI66" s="133"/>
      <c r="SFN66" s="133"/>
      <c r="SFS66" s="133"/>
      <c r="SFX66" s="133"/>
      <c r="SGC66" s="133"/>
      <c r="SGH66" s="133"/>
      <c r="SGM66" s="133"/>
      <c r="SGR66" s="133"/>
      <c r="SGW66" s="133"/>
      <c r="SHB66" s="133"/>
      <c r="SHG66" s="133"/>
      <c r="SHL66" s="133"/>
      <c r="SHQ66" s="133"/>
      <c r="SHV66" s="133"/>
      <c r="SIA66" s="133"/>
      <c r="SIF66" s="133"/>
      <c r="SIK66" s="133"/>
      <c r="SIP66" s="133"/>
      <c r="SIU66" s="133"/>
      <c r="SIZ66" s="133"/>
      <c r="SJE66" s="133"/>
      <c r="SJJ66" s="133"/>
      <c r="SJO66" s="133"/>
      <c r="SJT66" s="133"/>
      <c r="SJY66" s="133"/>
      <c r="SKD66" s="133"/>
      <c r="SKI66" s="133"/>
      <c r="SKN66" s="133"/>
      <c r="SKS66" s="133"/>
      <c r="SKX66" s="133"/>
      <c r="SLC66" s="133"/>
      <c r="SLH66" s="133"/>
      <c r="SLM66" s="133"/>
      <c r="SLR66" s="133"/>
      <c r="SLW66" s="133"/>
      <c r="SMB66" s="133"/>
      <c r="SMG66" s="133"/>
      <c r="SML66" s="133"/>
      <c r="SMQ66" s="133"/>
      <c r="SMV66" s="133"/>
      <c r="SNA66" s="133"/>
      <c r="SNF66" s="133"/>
      <c r="SNK66" s="133"/>
      <c r="SNP66" s="133"/>
      <c r="SNU66" s="133"/>
      <c r="SNZ66" s="133"/>
      <c r="SOE66" s="133"/>
      <c r="SOJ66" s="133"/>
      <c r="SOO66" s="133"/>
      <c r="SOT66" s="133"/>
      <c r="SOY66" s="133"/>
      <c r="SPD66" s="133"/>
      <c r="SPI66" s="133"/>
      <c r="SPN66" s="133"/>
      <c r="SPS66" s="133"/>
      <c r="SPX66" s="133"/>
      <c r="SQC66" s="133"/>
      <c r="SQH66" s="133"/>
      <c r="SQM66" s="133"/>
      <c r="SQR66" s="133"/>
      <c r="SQW66" s="133"/>
      <c r="SRB66" s="133"/>
      <c r="SRG66" s="133"/>
      <c r="SRL66" s="133"/>
      <c r="SRQ66" s="133"/>
      <c r="SRV66" s="133"/>
      <c r="SSA66" s="133"/>
      <c r="SSF66" s="133"/>
      <c r="SSK66" s="133"/>
      <c r="SSP66" s="133"/>
      <c r="SSU66" s="133"/>
      <c r="SSZ66" s="133"/>
      <c r="STE66" s="133"/>
      <c r="STJ66" s="133"/>
      <c r="STO66" s="133"/>
      <c r="STT66" s="133"/>
      <c r="STY66" s="133"/>
      <c r="SUD66" s="133"/>
      <c r="SUI66" s="133"/>
      <c r="SUN66" s="133"/>
      <c r="SUS66" s="133"/>
      <c r="SUX66" s="133"/>
      <c r="SVC66" s="133"/>
      <c r="SVH66" s="133"/>
      <c r="SVM66" s="133"/>
      <c r="SVR66" s="133"/>
      <c r="SVW66" s="133"/>
      <c r="SWB66" s="133"/>
      <c r="SWG66" s="133"/>
      <c r="SWL66" s="133"/>
      <c r="SWQ66" s="133"/>
      <c r="SWV66" s="133"/>
      <c r="SXA66" s="133"/>
      <c r="SXF66" s="133"/>
      <c r="SXK66" s="133"/>
      <c r="SXP66" s="133"/>
      <c r="SXU66" s="133"/>
      <c r="SXZ66" s="133"/>
      <c r="SYE66" s="133"/>
      <c r="SYJ66" s="133"/>
      <c r="SYO66" s="133"/>
      <c r="SYT66" s="133"/>
      <c r="SYY66" s="133"/>
      <c r="SZD66" s="133"/>
      <c r="SZI66" s="133"/>
      <c r="SZN66" s="133"/>
      <c r="SZS66" s="133"/>
      <c r="SZX66" s="133"/>
      <c r="TAC66" s="133"/>
      <c r="TAH66" s="133"/>
      <c r="TAM66" s="133"/>
      <c r="TAR66" s="133"/>
      <c r="TAW66" s="133"/>
      <c r="TBB66" s="133"/>
      <c r="TBG66" s="133"/>
      <c r="TBL66" s="133"/>
      <c r="TBQ66" s="133"/>
      <c r="TBV66" s="133"/>
      <c r="TCA66" s="133"/>
      <c r="TCF66" s="133"/>
      <c r="TCK66" s="133"/>
      <c r="TCP66" s="133"/>
      <c r="TCU66" s="133"/>
      <c r="TCZ66" s="133"/>
      <c r="TDE66" s="133"/>
      <c r="TDJ66" s="133"/>
      <c r="TDO66" s="133"/>
      <c r="TDT66" s="133"/>
      <c r="TDY66" s="133"/>
      <c r="TED66" s="133"/>
      <c r="TEI66" s="133"/>
      <c r="TEN66" s="133"/>
      <c r="TES66" s="133"/>
      <c r="TEX66" s="133"/>
      <c r="TFC66" s="133"/>
      <c r="TFH66" s="133"/>
      <c r="TFM66" s="133"/>
      <c r="TFR66" s="133"/>
      <c r="TFW66" s="133"/>
      <c r="TGB66" s="133"/>
      <c r="TGG66" s="133"/>
      <c r="TGL66" s="133"/>
      <c r="TGQ66" s="133"/>
      <c r="TGV66" s="133"/>
      <c r="THA66" s="133"/>
      <c r="THF66" s="133"/>
      <c r="THK66" s="133"/>
      <c r="THP66" s="133"/>
      <c r="THU66" s="133"/>
      <c r="THZ66" s="133"/>
      <c r="TIE66" s="133"/>
      <c r="TIJ66" s="133"/>
      <c r="TIO66" s="133"/>
      <c r="TIT66" s="133"/>
      <c r="TIY66" s="133"/>
      <c r="TJD66" s="133"/>
      <c r="TJI66" s="133"/>
      <c r="TJN66" s="133"/>
      <c r="TJS66" s="133"/>
      <c r="TJX66" s="133"/>
      <c r="TKC66" s="133"/>
      <c r="TKH66" s="133"/>
      <c r="TKM66" s="133"/>
      <c r="TKR66" s="133"/>
      <c r="TKW66" s="133"/>
      <c r="TLB66" s="133"/>
      <c r="TLG66" s="133"/>
      <c r="TLL66" s="133"/>
      <c r="TLQ66" s="133"/>
      <c r="TLV66" s="133"/>
      <c r="TMA66" s="133"/>
      <c r="TMF66" s="133"/>
      <c r="TMK66" s="133"/>
      <c r="TMP66" s="133"/>
      <c r="TMU66" s="133"/>
      <c r="TMZ66" s="133"/>
      <c r="TNE66" s="133"/>
      <c r="TNJ66" s="133"/>
      <c r="TNO66" s="133"/>
      <c r="TNT66" s="133"/>
      <c r="TNY66" s="133"/>
      <c r="TOD66" s="133"/>
      <c r="TOI66" s="133"/>
      <c r="TON66" s="133"/>
      <c r="TOS66" s="133"/>
      <c r="TOX66" s="133"/>
      <c r="TPC66" s="133"/>
      <c r="TPH66" s="133"/>
      <c r="TPM66" s="133"/>
      <c r="TPR66" s="133"/>
      <c r="TPW66" s="133"/>
      <c r="TQB66" s="133"/>
      <c r="TQG66" s="133"/>
      <c r="TQL66" s="133"/>
      <c r="TQQ66" s="133"/>
      <c r="TQV66" s="133"/>
      <c r="TRA66" s="133"/>
      <c r="TRF66" s="133"/>
      <c r="TRK66" s="133"/>
      <c r="TRP66" s="133"/>
      <c r="TRU66" s="133"/>
      <c r="TRZ66" s="133"/>
      <c r="TSE66" s="133"/>
      <c r="TSJ66" s="133"/>
      <c r="TSO66" s="133"/>
      <c r="TST66" s="133"/>
      <c r="TSY66" s="133"/>
      <c r="TTD66" s="133"/>
      <c r="TTI66" s="133"/>
      <c r="TTN66" s="133"/>
      <c r="TTS66" s="133"/>
      <c r="TTX66" s="133"/>
      <c r="TUC66" s="133"/>
      <c r="TUH66" s="133"/>
      <c r="TUM66" s="133"/>
      <c r="TUR66" s="133"/>
      <c r="TUW66" s="133"/>
      <c r="TVB66" s="133"/>
      <c r="TVG66" s="133"/>
      <c r="TVL66" s="133"/>
      <c r="TVQ66" s="133"/>
      <c r="TVV66" s="133"/>
      <c r="TWA66" s="133"/>
      <c r="TWF66" s="133"/>
      <c r="TWK66" s="133"/>
      <c r="TWP66" s="133"/>
      <c r="TWU66" s="133"/>
      <c r="TWZ66" s="133"/>
      <c r="TXE66" s="133"/>
      <c r="TXJ66" s="133"/>
      <c r="TXO66" s="133"/>
      <c r="TXT66" s="133"/>
      <c r="TXY66" s="133"/>
      <c r="TYD66" s="133"/>
      <c r="TYI66" s="133"/>
      <c r="TYN66" s="133"/>
      <c r="TYS66" s="133"/>
      <c r="TYX66" s="133"/>
      <c r="TZC66" s="133"/>
      <c r="TZH66" s="133"/>
      <c r="TZM66" s="133"/>
      <c r="TZR66" s="133"/>
      <c r="TZW66" s="133"/>
      <c r="UAB66" s="133"/>
      <c r="UAG66" s="133"/>
      <c r="UAL66" s="133"/>
      <c r="UAQ66" s="133"/>
      <c r="UAV66" s="133"/>
      <c r="UBA66" s="133"/>
      <c r="UBF66" s="133"/>
      <c r="UBK66" s="133"/>
      <c r="UBP66" s="133"/>
      <c r="UBU66" s="133"/>
      <c r="UBZ66" s="133"/>
      <c r="UCE66" s="133"/>
      <c r="UCJ66" s="133"/>
      <c r="UCO66" s="133"/>
      <c r="UCT66" s="133"/>
      <c r="UCY66" s="133"/>
      <c r="UDD66" s="133"/>
      <c r="UDI66" s="133"/>
      <c r="UDN66" s="133"/>
      <c r="UDS66" s="133"/>
      <c r="UDX66" s="133"/>
      <c r="UEC66" s="133"/>
      <c r="UEH66" s="133"/>
      <c r="UEM66" s="133"/>
      <c r="UER66" s="133"/>
      <c r="UEW66" s="133"/>
      <c r="UFB66" s="133"/>
      <c r="UFG66" s="133"/>
      <c r="UFL66" s="133"/>
      <c r="UFQ66" s="133"/>
      <c r="UFV66" s="133"/>
      <c r="UGA66" s="133"/>
      <c r="UGF66" s="133"/>
      <c r="UGK66" s="133"/>
      <c r="UGP66" s="133"/>
      <c r="UGU66" s="133"/>
      <c r="UGZ66" s="133"/>
      <c r="UHE66" s="133"/>
      <c r="UHJ66" s="133"/>
      <c r="UHO66" s="133"/>
      <c r="UHT66" s="133"/>
      <c r="UHY66" s="133"/>
      <c r="UID66" s="133"/>
      <c r="UII66" s="133"/>
      <c r="UIN66" s="133"/>
      <c r="UIS66" s="133"/>
      <c r="UIX66" s="133"/>
      <c r="UJC66" s="133"/>
      <c r="UJH66" s="133"/>
      <c r="UJM66" s="133"/>
      <c r="UJR66" s="133"/>
      <c r="UJW66" s="133"/>
      <c r="UKB66" s="133"/>
      <c r="UKG66" s="133"/>
      <c r="UKL66" s="133"/>
      <c r="UKQ66" s="133"/>
      <c r="UKV66" s="133"/>
      <c r="ULA66" s="133"/>
      <c r="ULF66" s="133"/>
      <c r="ULK66" s="133"/>
      <c r="ULP66" s="133"/>
      <c r="ULU66" s="133"/>
      <c r="ULZ66" s="133"/>
      <c r="UME66" s="133"/>
      <c r="UMJ66" s="133"/>
      <c r="UMO66" s="133"/>
      <c r="UMT66" s="133"/>
      <c r="UMY66" s="133"/>
      <c r="UND66" s="133"/>
      <c r="UNI66" s="133"/>
      <c r="UNN66" s="133"/>
      <c r="UNS66" s="133"/>
      <c r="UNX66" s="133"/>
      <c r="UOC66" s="133"/>
      <c r="UOH66" s="133"/>
      <c r="UOM66" s="133"/>
      <c r="UOR66" s="133"/>
      <c r="UOW66" s="133"/>
      <c r="UPB66" s="133"/>
      <c r="UPG66" s="133"/>
      <c r="UPL66" s="133"/>
      <c r="UPQ66" s="133"/>
      <c r="UPV66" s="133"/>
      <c r="UQA66" s="133"/>
      <c r="UQF66" s="133"/>
      <c r="UQK66" s="133"/>
      <c r="UQP66" s="133"/>
      <c r="UQU66" s="133"/>
      <c r="UQZ66" s="133"/>
      <c r="URE66" s="133"/>
      <c r="URJ66" s="133"/>
      <c r="URO66" s="133"/>
      <c r="URT66" s="133"/>
      <c r="URY66" s="133"/>
      <c r="USD66" s="133"/>
      <c r="USI66" s="133"/>
      <c r="USN66" s="133"/>
      <c r="USS66" s="133"/>
      <c r="USX66" s="133"/>
      <c r="UTC66" s="133"/>
      <c r="UTH66" s="133"/>
      <c r="UTM66" s="133"/>
      <c r="UTR66" s="133"/>
      <c r="UTW66" s="133"/>
      <c r="UUB66" s="133"/>
      <c r="UUG66" s="133"/>
      <c r="UUL66" s="133"/>
      <c r="UUQ66" s="133"/>
      <c r="UUV66" s="133"/>
      <c r="UVA66" s="133"/>
      <c r="UVF66" s="133"/>
      <c r="UVK66" s="133"/>
      <c r="UVP66" s="133"/>
      <c r="UVU66" s="133"/>
      <c r="UVZ66" s="133"/>
      <c r="UWE66" s="133"/>
      <c r="UWJ66" s="133"/>
      <c r="UWO66" s="133"/>
      <c r="UWT66" s="133"/>
      <c r="UWY66" s="133"/>
      <c r="UXD66" s="133"/>
      <c r="UXI66" s="133"/>
      <c r="UXN66" s="133"/>
      <c r="UXS66" s="133"/>
      <c r="UXX66" s="133"/>
      <c r="UYC66" s="133"/>
      <c r="UYH66" s="133"/>
      <c r="UYM66" s="133"/>
      <c r="UYR66" s="133"/>
      <c r="UYW66" s="133"/>
      <c r="UZB66" s="133"/>
      <c r="UZG66" s="133"/>
      <c r="UZL66" s="133"/>
      <c r="UZQ66" s="133"/>
      <c r="UZV66" s="133"/>
      <c r="VAA66" s="133"/>
      <c r="VAF66" s="133"/>
      <c r="VAK66" s="133"/>
      <c r="VAP66" s="133"/>
      <c r="VAU66" s="133"/>
      <c r="VAZ66" s="133"/>
      <c r="VBE66" s="133"/>
      <c r="VBJ66" s="133"/>
      <c r="VBO66" s="133"/>
      <c r="VBT66" s="133"/>
      <c r="VBY66" s="133"/>
      <c r="VCD66" s="133"/>
      <c r="VCI66" s="133"/>
      <c r="VCN66" s="133"/>
      <c r="VCS66" s="133"/>
      <c r="VCX66" s="133"/>
      <c r="VDC66" s="133"/>
      <c r="VDH66" s="133"/>
      <c r="VDM66" s="133"/>
      <c r="VDR66" s="133"/>
      <c r="VDW66" s="133"/>
      <c r="VEB66" s="133"/>
      <c r="VEG66" s="133"/>
      <c r="VEL66" s="133"/>
      <c r="VEQ66" s="133"/>
      <c r="VEV66" s="133"/>
      <c r="VFA66" s="133"/>
      <c r="VFF66" s="133"/>
      <c r="VFK66" s="133"/>
      <c r="VFP66" s="133"/>
      <c r="VFU66" s="133"/>
      <c r="VFZ66" s="133"/>
      <c r="VGE66" s="133"/>
      <c r="VGJ66" s="133"/>
      <c r="VGO66" s="133"/>
      <c r="VGT66" s="133"/>
      <c r="VGY66" s="133"/>
      <c r="VHD66" s="133"/>
      <c r="VHI66" s="133"/>
      <c r="VHN66" s="133"/>
      <c r="VHS66" s="133"/>
      <c r="VHX66" s="133"/>
      <c r="VIC66" s="133"/>
      <c r="VIH66" s="133"/>
      <c r="VIM66" s="133"/>
      <c r="VIR66" s="133"/>
      <c r="VIW66" s="133"/>
      <c r="VJB66" s="133"/>
      <c r="VJG66" s="133"/>
      <c r="VJL66" s="133"/>
      <c r="VJQ66" s="133"/>
      <c r="VJV66" s="133"/>
      <c r="VKA66" s="133"/>
      <c r="VKF66" s="133"/>
      <c r="VKK66" s="133"/>
      <c r="VKP66" s="133"/>
      <c r="VKU66" s="133"/>
      <c r="VKZ66" s="133"/>
      <c r="VLE66" s="133"/>
      <c r="VLJ66" s="133"/>
      <c r="VLO66" s="133"/>
      <c r="VLT66" s="133"/>
      <c r="VLY66" s="133"/>
      <c r="VMD66" s="133"/>
      <c r="VMI66" s="133"/>
      <c r="VMN66" s="133"/>
      <c r="VMS66" s="133"/>
      <c r="VMX66" s="133"/>
      <c r="VNC66" s="133"/>
      <c r="VNH66" s="133"/>
      <c r="VNM66" s="133"/>
      <c r="VNR66" s="133"/>
      <c r="VNW66" s="133"/>
      <c r="VOB66" s="133"/>
      <c r="VOG66" s="133"/>
      <c r="VOL66" s="133"/>
      <c r="VOQ66" s="133"/>
      <c r="VOV66" s="133"/>
      <c r="VPA66" s="133"/>
      <c r="VPF66" s="133"/>
      <c r="VPK66" s="133"/>
      <c r="VPP66" s="133"/>
      <c r="VPU66" s="133"/>
      <c r="VPZ66" s="133"/>
      <c r="VQE66" s="133"/>
      <c r="VQJ66" s="133"/>
      <c r="VQO66" s="133"/>
      <c r="VQT66" s="133"/>
      <c r="VQY66" s="133"/>
      <c r="VRD66" s="133"/>
      <c r="VRI66" s="133"/>
      <c r="VRN66" s="133"/>
      <c r="VRS66" s="133"/>
      <c r="VRX66" s="133"/>
      <c r="VSC66" s="133"/>
      <c r="VSH66" s="133"/>
      <c r="VSM66" s="133"/>
      <c r="VSR66" s="133"/>
      <c r="VSW66" s="133"/>
      <c r="VTB66" s="133"/>
      <c r="VTG66" s="133"/>
      <c r="VTL66" s="133"/>
      <c r="VTQ66" s="133"/>
      <c r="VTV66" s="133"/>
      <c r="VUA66" s="133"/>
      <c r="VUF66" s="133"/>
      <c r="VUK66" s="133"/>
      <c r="VUP66" s="133"/>
      <c r="VUU66" s="133"/>
      <c r="VUZ66" s="133"/>
      <c r="VVE66" s="133"/>
      <c r="VVJ66" s="133"/>
      <c r="VVO66" s="133"/>
      <c r="VVT66" s="133"/>
      <c r="VVY66" s="133"/>
      <c r="VWD66" s="133"/>
      <c r="VWI66" s="133"/>
      <c r="VWN66" s="133"/>
      <c r="VWS66" s="133"/>
      <c r="VWX66" s="133"/>
      <c r="VXC66" s="133"/>
      <c r="VXH66" s="133"/>
      <c r="VXM66" s="133"/>
      <c r="VXR66" s="133"/>
      <c r="VXW66" s="133"/>
      <c r="VYB66" s="133"/>
      <c r="VYG66" s="133"/>
      <c r="VYL66" s="133"/>
      <c r="VYQ66" s="133"/>
      <c r="VYV66" s="133"/>
      <c r="VZA66" s="133"/>
      <c r="VZF66" s="133"/>
      <c r="VZK66" s="133"/>
      <c r="VZP66" s="133"/>
      <c r="VZU66" s="133"/>
      <c r="VZZ66" s="133"/>
      <c r="WAE66" s="133"/>
      <c r="WAJ66" s="133"/>
      <c r="WAO66" s="133"/>
      <c r="WAT66" s="133"/>
      <c r="WAY66" s="133"/>
      <c r="WBD66" s="133"/>
      <c r="WBI66" s="133"/>
      <c r="WBN66" s="133"/>
      <c r="WBS66" s="133"/>
      <c r="WBX66" s="133"/>
      <c r="WCC66" s="133"/>
      <c r="WCH66" s="133"/>
      <c r="WCM66" s="133"/>
      <c r="WCR66" s="133"/>
      <c r="WCW66" s="133"/>
      <c r="WDB66" s="133"/>
      <c r="WDG66" s="133"/>
      <c r="WDL66" s="133"/>
      <c r="WDQ66" s="133"/>
      <c r="WDV66" s="133"/>
      <c r="WEA66" s="133"/>
      <c r="WEF66" s="133"/>
      <c r="WEK66" s="133"/>
      <c r="WEP66" s="133"/>
      <c r="WEU66" s="133"/>
      <c r="WEZ66" s="133"/>
      <c r="WFE66" s="133"/>
      <c r="WFJ66" s="133"/>
      <c r="WFO66" s="133"/>
      <c r="WFT66" s="133"/>
      <c r="WFY66" s="133"/>
      <c r="WGD66" s="133"/>
      <c r="WGI66" s="133"/>
      <c r="WGN66" s="133"/>
      <c r="WGS66" s="133"/>
      <c r="WGX66" s="133"/>
      <c r="WHC66" s="133"/>
      <c r="WHH66" s="133"/>
      <c r="WHM66" s="133"/>
      <c r="WHR66" s="133"/>
      <c r="WHW66" s="133"/>
      <c r="WIB66" s="133"/>
      <c r="WIG66" s="133"/>
      <c r="WIL66" s="133"/>
      <c r="WIQ66" s="133"/>
      <c r="WIV66" s="133"/>
      <c r="WJA66" s="133"/>
      <c r="WJF66" s="133"/>
      <c r="WJK66" s="133"/>
      <c r="WJP66" s="133"/>
      <c r="WJU66" s="133"/>
      <c r="WJZ66" s="133"/>
      <c r="WKE66" s="133"/>
      <c r="WKJ66" s="133"/>
      <c r="WKO66" s="133"/>
      <c r="WKT66" s="133"/>
      <c r="WKY66" s="133"/>
      <c r="WLD66" s="133"/>
      <c r="WLI66" s="133"/>
      <c r="WLN66" s="133"/>
      <c r="WLS66" s="133"/>
      <c r="WLX66" s="133"/>
      <c r="WMC66" s="133"/>
      <c r="WMH66" s="133"/>
      <c r="WMM66" s="133"/>
      <c r="WMR66" s="133"/>
      <c r="WMW66" s="133"/>
      <c r="WNB66" s="133"/>
      <c r="WNG66" s="133"/>
      <c r="WNL66" s="133"/>
      <c r="WNQ66" s="133"/>
      <c r="WNV66" s="133"/>
      <c r="WOA66" s="133"/>
      <c r="WOF66" s="133"/>
      <c r="WOK66" s="133"/>
      <c r="WOP66" s="133"/>
      <c r="WOU66" s="133"/>
      <c r="WOZ66" s="133"/>
      <c r="WPE66" s="133"/>
      <c r="WPJ66" s="133"/>
      <c r="WPO66" s="133"/>
      <c r="WPT66" s="133"/>
      <c r="WPY66" s="133"/>
      <c r="WQD66" s="133"/>
      <c r="WQI66" s="133"/>
      <c r="WQN66" s="133"/>
      <c r="WQS66" s="133"/>
      <c r="WQX66" s="133"/>
      <c r="WRC66" s="133"/>
      <c r="WRH66" s="133"/>
      <c r="WRM66" s="133"/>
      <c r="WRR66" s="133"/>
      <c r="WRW66" s="133"/>
      <c r="WSB66" s="133"/>
      <c r="WSG66" s="133"/>
      <c r="WSL66" s="133"/>
      <c r="WSQ66" s="133"/>
      <c r="WSV66" s="133"/>
      <c r="WTA66" s="133"/>
      <c r="WTF66" s="133"/>
      <c r="WTK66" s="133"/>
      <c r="WTP66" s="133"/>
      <c r="WTU66" s="133"/>
      <c r="WTZ66" s="133"/>
      <c r="WUE66" s="133"/>
      <c r="WUJ66" s="133"/>
      <c r="WUO66" s="133"/>
      <c r="WUT66" s="133"/>
      <c r="WUY66" s="133"/>
      <c r="WVD66" s="133"/>
      <c r="WVI66" s="133"/>
      <c r="WVN66" s="133"/>
      <c r="WVS66" s="133"/>
      <c r="WVX66" s="133"/>
      <c r="WWC66" s="133"/>
      <c r="WWH66" s="133"/>
      <c r="WWM66" s="133"/>
      <c r="WWR66" s="133"/>
      <c r="WWW66" s="133"/>
      <c r="WXB66" s="133"/>
      <c r="WXG66" s="133"/>
      <c r="WXL66" s="133"/>
      <c r="WXQ66" s="133"/>
      <c r="WXV66" s="133"/>
      <c r="WYA66" s="133"/>
      <c r="WYF66" s="133"/>
      <c r="WYK66" s="133"/>
      <c r="WYP66" s="133"/>
      <c r="WYU66" s="133"/>
      <c r="WYZ66" s="133"/>
      <c r="WZE66" s="133"/>
      <c r="WZJ66" s="133"/>
      <c r="WZO66" s="133"/>
      <c r="WZT66" s="133"/>
      <c r="WZY66" s="133"/>
      <c r="XAD66" s="133"/>
      <c r="XAI66" s="133"/>
      <c r="XAN66" s="133"/>
      <c r="XAS66" s="133"/>
      <c r="XAX66" s="133"/>
      <c r="XBC66" s="133"/>
      <c r="XBH66" s="133"/>
      <c r="XBM66" s="133"/>
      <c r="XBR66" s="133"/>
      <c r="XBW66" s="133"/>
      <c r="XCB66" s="133"/>
      <c r="XCG66" s="133"/>
      <c r="XCL66" s="133"/>
      <c r="XCQ66" s="133"/>
      <c r="XCV66" s="133"/>
      <c r="XDA66" s="133"/>
      <c r="XDF66" s="133"/>
      <c r="XDK66" s="133"/>
      <c r="XDP66" s="133"/>
      <c r="XDU66" s="133"/>
      <c r="XDZ66" s="133"/>
      <c r="XEE66" s="133"/>
      <c r="XEJ66" s="133"/>
      <c r="XEO66" s="133"/>
      <c r="XET66" s="133"/>
      <c r="XEY66" s="133"/>
      <c r="XFD66" s="133"/>
    </row>
    <row r="67" spans="1:1024 1029:2044 2049:3069 3074:4094 4099:5119 5124:6144 6149:7164 7169:8189 8194:9214 9219:10239 10244:11264 11269:12284 12289:13309 13314:14334 14339:15359 15364:16384">
      <c r="A67" s="132" t="s">
        <v>826</v>
      </c>
      <c r="B67" s="132" t="s">
        <v>1503</v>
      </c>
      <c r="C67" s="132" t="s">
        <v>1507</v>
      </c>
      <c r="D67" s="133">
        <v>8071.4500000000007</v>
      </c>
      <c r="E67" s="132" t="s">
        <v>822</v>
      </c>
      <c r="I67" s="133"/>
      <c r="N67" s="133"/>
      <c r="S67" s="133"/>
      <c r="X67" s="133"/>
      <c r="AC67" s="133"/>
      <c r="AH67" s="133"/>
      <c r="AM67" s="133"/>
      <c r="AR67" s="133"/>
      <c r="AW67" s="133"/>
      <c r="BB67" s="133"/>
      <c r="BG67" s="133"/>
      <c r="BL67" s="133"/>
      <c r="BQ67" s="133"/>
      <c r="BV67" s="133"/>
      <c r="CA67" s="133"/>
      <c r="CF67" s="133"/>
      <c r="CK67" s="133"/>
      <c r="CP67" s="133"/>
      <c r="CU67" s="133"/>
      <c r="CZ67" s="133"/>
      <c r="DE67" s="133"/>
      <c r="DJ67" s="133"/>
      <c r="DO67" s="133"/>
      <c r="DT67" s="133"/>
      <c r="DY67" s="133"/>
      <c r="ED67" s="133"/>
      <c r="EI67" s="133"/>
      <c r="EN67" s="133"/>
      <c r="ES67" s="133"/>
      <c r="EX67" s="133"/>
      <c r="FC67" s="133"/>
      <c r="FH67" s="133"/>
      <c r="FM67" s="133"/>
      <c r="FR67" s="133"/>
      <c r="FW67" s="133"/>
      <c r="GB67" s="133"/>
      <c r="GG67" s="133"/>
      <c r="GL67" s="133"/>
      <c r="GQ67" s="133"/>
      <c r="GV67" s="133"/>
      <c r="HA67" s="133"/>
      <c r="HF67" s="133"/>
      <c r="HK67" s="133"/>
      <c r="HP67" s="133"/>
      <c r="HU67" s="133"/>
      <c r="HZ67" s="133"/>
      <c r="IE67" s="133"/>
      <c r="IJ67" s="133"/>
      <c r="IO67" s="133"/>
      <c r="IT67" s="133"/>
      <c r="IY67" s="133"/>
      <c r="JD67" s="133"/>
      <c r="JI67" s="133"/>
      <c r="JN67" s="133"/>
      <c r="JS67" s="133"/>
      <c r="JX67" s="133"/>
      <c r="KC67" s="133"/>
      <c r="KH67" s="133"/>
      <c r="KM67" s="133"/>
      <c r="KR67" s="133"/>
      <c r="KW67" s="133"/>
      <c r="LB67" s="133"/>
      <c r="LG67" s="133"/>
      <c r="LL67" s="133"/>
      <c r="LQ67" s="133"/>
      <c r="LV67" s="133"/>
      <c r="MA67" s="133"/>
      <c r="MF67" s="133"/>
      <c r="MK67" s="133"/>
      <c r="MP67" s="133"/>
      <c r="MU67" s="133"/>
      <c r="MZ67" s="133"/>
      <c r="NE67" s="133"/>
      <c r="NJ67" s="133"/>
      <c r="NO67" s="133"/>
      <c r="NT67" s="133"/>
      <c r="NY67" s="133"/>
      <c r="OD67" s="133"/>
      <c r="OI67" s="133"/>
      <c r="ON67" s="133"/>
      <c r="OS67" s="133"/>
      <c r="OX67" s="133"/>
      <c r="PC67" s="133"/>
      <c r="PH67" s="133"/>
      <c r="PM67" s="133"/>
      <c r="PR67" s="133"/>
      <c r="PW67" s="133"/>
      <c r="QB67" s="133"/>
      <c r="QG67" s="133"/>
      <c r="QL67" s="133"/>
      <c r="QQ67" s="133"/>
      <c r="QV67" s="133"/>
      <c r="RA67" s="133"/>
      <c r="RF67" s="133"/>
      <c r="RK67" s="133"/>
      <c r="RP67" s="133"/>
      <c r="RU67" s="133"/>
      <c r="RZ67" s="133"/>
      <c r="SE67" s="133"/>
      <c r="SJ67" s="133"/>
      <c r="SO67" s="133"/>
      <c r="ST67" s="133"/>
      <c r="SY67" s="133"/>
      <c r="TD67" s="133"/>
      <c r="TI67" s="133"/>
      <c r="TN67" s="133"/>
      <c r="TS67" s="133"/>
      <c r="TX67" s="133"/>
      <c r="UC67" s="133"/>
      <c r="UH67" s="133"/>
      <c r="UM67" s="133"/>
      <c r="UR67" s="133"/>
      <c r="UW67" s="133"/>
      <c r="VB67" s="133"/>
      <c r="VG67" s="133"/>
      <c r="VL67" s="133"/>
      <c r="VQ67" s="133"/>
      <c r="VV67" s="133"/>
      <c r="WA67" s="133"/>
      <c r="WF67" s="133"/>
      <c r="WK67" s="133"/>
      <c r="WP67" s="133"/>
      <c r="WU67" s="133"/>
      <c r="WZ67" s="133"/>
      <c r="XE67" s="133"/>
      <c r="XJ67" s="133"/>
      <c r="XO67" s="133"/>
      <c r="XT67" s="133"/>
      <c r="XY67" s="133"/>
      <c r="YD67" s="133"/>
      <c r="YI67" s="133"/>
      <c r="YN67" s="133"/>
      <c r="YS67" s="133"/>
      <c r="YX67" s="133"/>
      <c r="ZC67" s="133"/>
      <c r="ZH67" s="133"/>
      <c r="ZM67" s="133"/>
      <c r="ZR67" s="133"/>
      <c r="ZW67" s="133"/>
      <c r="AAB67" s="133"/>
      <c r="AAG67" s="133"/>
      <c r="AAL67" s="133"/>
      <c r="AAQ67" s="133"/>
      <c r="AAV67" s="133"/>
      <c r="ABA67" s="133"/>
      <c r="ABF67" s="133"/>
      <c r="ABK67" s="133"/>
      <c r="ABP67" s="133"/>
      <c r="ABU67" s="133"/>
      <c r="ABZ67" s="133"/>
      <c r="ACE67" s="133"/>
      <c r="ACJ67" s="133"/>
      <c r="ACO67" s="133"/>
      <c r="ACT67" s="133"/>
      <c r="ACY67" s="133"/>
      <c r="ADD67" s="133"/>
      <c r="ADI67" s="133"/>
      <c r="ADN67" s="133"/>
      <c r="ADS67" s="133"/>
      <c r="ADX67" s="133"/>
      <c r="AEC67" s="133"/>
      <c r="AEH67" s="133"/>
      <c r="AEM67" s="133"/>
      <c r="AER67" s="133"/>
      <c r="AEW67" s="133"/>
      <c r="AFB67" s="133"/>
      <c r="AFG67" s="133"/>
      <c r="AFL67" s="133"/>
      <c r="AFQ67" s="133"/>
      <c r="AFV67" s="133"/>
      <c r="AGA67" s="133"/>
      <c r="AGF67" s="133"/>
      <c r="AGK67" s="133"/>
      <c r="AGP67" s="133"/>
      <c r="AGU67" s="133"/>
      <c r="AGZ67" s="133"/>
      <c r="AHE67" s="133"/>
      <c r="AHJ67" s="133"/>
      <c r="AHO67" s="133"/>
      <c r="AHT67" s="133"/>
      <c r="AHY67" s="133"/>
      <c r="AID67" s="133"/>
      <c r="AII67" s="133"/>
      <c r="AIN67" s="133"/>
      <c r="AIS67" s="133"/>
      <c r="AIX67" s="133"/>
      <c r="AJC67" s="133"/>
      <c r="AJH67" s="133"/>
      <c r="AJM67" s="133"/>
      <c r="AJR67" s="133"/>
      <c r="AJW67" s="133"/>
      <c r="AKB67" s="133"/>
      <c r="AKG67" s="133"/>
      <c r="AKL67" s="133"/>
      <c r="AKQ67" s="133"/>
      <c r="AKV67" s="133"/>
      <c r="ALA67" s="133"/>
      <c r="ALF67" s="133"/>
      <c r="ALK67" s="133"/>
      <c r="ALP67" s="133"/>
      <c r="ALU67" s="133"/>
      <c r="ALZ67" s="133"/>
      <c r="AME67" s="133"/>
      <c r="AMJ67" s="133"/>
      <c r="AMO67" s="133"/>
      <c r="AMT67" s="133"/>
      <c r="AMY67" s="133"/>
      <c r="AND67" s="133"/>
      <c r="ANI67" s="133"/>
      <c r="ANN67" s="133"/>
      <c r="ANS67" s="133"/>
      <c r="ANX67" s="133"/>
      <c r="AOC67" s="133"/>
      <c r="AOH67" s="133"/>
      <c r="AOM67" s="133"/>
      <c r="AOR67" s="133"/>
      <c r="AOW67" s="133"/>
      <c r="APB67" s="133"/>
      <c r="APG67" s="133"/>
      <c r="APL67" s="133"/>
      <c r="APQ67" s="133"/>
      <c r="APV67" s="133"/>
      <c r="AQA67" s="133"/>
      <c r="AQF67" s="133"/>
      <c r="AQK67" s="133"/>
      <c r="AQP67" s="133"/>
      <c r="AQU67" s="133"/>
      <c r="AQZ67" s="133"/>
      <c r="ARE67" s="133"/>
      <c r="ARJ67" s="133"/>
      <c r="ARO67" s="133"/>
      <c r="ART67" s="133"/>
      <c r="ARY67" s="133"/>
      <c r="ASD67" s="133"/>
      <c r="ASI67" s="133"/>
      <c r="ASN67" s="133"/>
      <c r="ASS67" s="133"/>
      <c r="ASX67" s="133"/>
      <c r="ATC67" s="133"/>
      <c r="ATH67" s="133"/>
      <c r="ATM67" s="133"/>
      <c r="ATR67" s="133"/>
      <c r="ATW67" s="133"/>
      <c r="AUB67" s="133"/>
      <c r="AUG67" s="133"/>
      <c r="AUL67" s="133"/>
      <c r="AUQ67" s="133"/>
      <c r="AUV67" s="133"/>
      <c r="AVA67" s="133"/>
      <c r="AVF67" s="133"/>
      <c r="AVK67" s="133"/>
      <c r="AVP67" s="133"/>
      <c r="AVU67" s="133"/>
      <c r="AVZ67" s="133"/>
      <c r="AWE67" s="133"/>
      <c r="AWJ67" s="133"/>
      <c r="AWO67" s="133"/>
      <c r="AWT67" s="133"/>
      <c r="AWY67" s="133"/>
      <c r="AXD67" s="133"/>
      <c r="AXI67" s="133"/>
      <c r="AXN67" s="133"/>
      <c r="AXS67" s="133"/>
      <c r="AXX67" s="133"/>
      <c r="AYC67" s="133"/>
      <c r="AYH67" s="133"/>
      <c r="AYM67" s="133"/>
      <c r="AYR67" s="133"/>
      <c r="AYW67" s="133"/>
      <c r="AZB67" s="133"/>
      <c r="AZG67" s="133"/>
      <c r="AZL67" s="133"/>
      <c r="AZQ67" s="133"/>
      <c r="AZV67" s="133"/>
      <c r="BAA67" s="133"/>
      <c r="BAF67" s="133"/>
      <c r="BAK67" s="133"/>
      <c r="BAP67" s="133"/>
      <c r="BAU67" s="133"/>
      <c r="BAZ67" s="133"/>
      <c r="BBE67" s="133"/>
      <c r="BBJ67" s="133"/>
      <c r="BBO67" s="133"/>
      <c r="BBT67" s="133"/>
      <c r="BBY67" s="133"/>
      <c r="BCD67" s="133"/>
      <c r="BCI67" s="133"/>
      <c r="BCN67" s="133"/>
      <c r="BCS67" s="133"/>
      <c r="BCX67" s="133"/>
      <c r="BDC67" s="133"/>
      <c r="BDH67" s="133"/>
      <c r="BDM67" s="133"/>
      <c r="BDR67" s="133"/>
      <c r="BDW67" s="133"/>
      <c r="BEB67" s="133"/>
      <c r="BEG67" s="133"/>
      <c r="BEL67" s="133"/>
      <c r="BEQ67" s="133"/>
      <c r="BEV67" s="133"/>
      <c r="BFA67" s="133"/>
      <c r="BFF67" s="133"/>
      <c r="BFK67" s="133"/>
      <c r="BFP67" s="133"/>
      <c r="BFU67" s="133"/>
      <c r="BFZ67" s="133"/>
      <c r="BGE67" s="133"/>
      <c r="BGJ67" s="133"/>
      <c r="BGO67" s="133"/>
      <c r="BGT67" s="133"/>
      <c r="BGY67" s="133"/>
      <c r="BHD67" s="133"/>
      <c r="BHI67" s="133"/>
      <c r="BHN67" s="133"/>
      <c r="BHS67" s="133"/>
      <c r="BHX67" s="133"/>
      <c r="BIC67" s="133"/>
      <c r="BIH67" s="133"/>
      <c r="BIM67" s="133"/>
      <c r="BIR67" s="133"/>
      <c r="BIW67" s="133"/>
      <c r="BJB67" s="133"/>
      <c r="BJG67" s="133"/>
      <c r="BJL67" s="133"/>
      <c r="BJQ67" s="133"/>
      <c r="BJV67" s="133"/>
      <c r="BKA67" s="133"/>
      <c r="BKF67" s="133"/>
      <c r="BKK67" s="133"/>
      <c r="BKP67" s="133"/>
      <c r="BKU67" s="133"/>
      <c r="BKZ67" s="133"/>
      <c r="BLE67" s="133"/>
      <c r="BLJ67" s="133"/>
      <c r="BLO67" s="133"/>
      <c r="BLT67" s="133"/>
      <c r="BLY67" s="133"/>
      <c r="BMD67" s="133"/>
      <c r="BMI67" s="133"/>
      <c r="BMN67" s="133"/>
      <c r="BMS67" s="133"/>
      <c r="BMX67" s="133"/>
      <c r="BNC67" s="133"/>
      <c r="BNH67" s="133"/>
      <c r="BNM67" s="133"/>
      <c r="BNR67" s="133"/>
      <c r="BNW67" s="133"/>
      <c r="BOB67" s="133"/>
      <c r="BOG67" s="133"/>
      <c r="BOL67" s="133"/>
      <c r="BOQ67" s="133"/>
      <c r="BOV67" s="133"/>
      <c r="BPA67" s="133"/>
      <c r="BPF67" s="133"/>
      <c r="BPK67" s="133"/>
      <c r="BPP67" s="133"/>
      <c r="BPU67" s="133"/>
      <c r="BPZ67" s="133"/>
      <c r="BQE67" s="133"/>
      <c r="BQJ67" s="133"/>
      <c r="BQO67" s="133"/>
      <c r="BQT67" s="133"/>
      <c r="BQY67" s="133"/>
      <c r="BRD67" s="133"/>
      <c r="BRI67" s="133"/>
      <c r="BRN67" s="133"/>
      <c r="BRS67" s="133"/>
      <c r="BRX67" s="133"/>
      <c r="BSC67" s="133"/>
      <c r="BSH67" s="133"/>
      <c r="BSM67" s="133"/>
      <c r="BSR67" s="133"/>
      <c r="BSW67" s="133"/>
      <c r="BTB67" s="133"/>
      <c r="BTG67" s="133"/>
      <c r="BTL67" s="133"/>
      <c r="BTQ67" s="133"/>
      <c r="BTV67" s="133"/>
      <c r="BUA67" s="133"/>
      <c r="BUF67" s="133"/>
      <c r="BUK67" s="133"/>
      <c r="BUP67" s="133"/>
      <c r="BUU67" s="133"/>
      <c r="BUZ67" s="133"/>
      <c r="BVE67" s="133"/>
      <c r="BVJ67" s="133"/>
      <c r="BVO67" s="133"/>
      <c r="BVT67" s="133"/>
      <c r="BVY67" s="133"/>
      <c r="BWD67" s="133"/>
      <c r="BWI67" s="133"/>
      <c r="BWN67" s="133"/>
      <c r="BWS67" s="133"/>
      <c r="BWX67" s="133"/>
      <c r="BXC67" s="133"/>
      <c r="BXH67" s="133"/>
      <c r="BXM67" s="133"/>
      <c r="BXR67" s="133"/>
      <c r="BXW67" s="133"/>
      <c r="BYB67" s="133"/>
      <c r="BYG67" s="133"/>
      <c r="BYL67" s="133"/>
      <c r="BYQ67" s="133"/>
      <c r="BYV67" s="133"/>
      <c r="BZA67" s="133"/>
      <c r="BZF67" s="133"/>
      <c r="BZK67" s="133"/>
      <c r="BZP67" s="133"/>
      <c r="BZU67" s="133"/>
      <c r="BZZ67" s="133"/>
      <c r="CAE67" s="133"/>
      <c r="CAJ67" s="133"/>
      <c r="CAO67" s="133"/>
      <c r="CAT67" s="133"/>
      <c r="CAY67" s="133"/>
      <c r="CBD67" s="133"/>
      <c r="CBI67" s="133"/>
      <c r="CBN67" s="133"/>
      <c r="CBS67" s="133"/>
      <c r="CBX67" s="133"/>
      <c r="CCC67" s="133"/>
      <c r="CCH67" s="133"/>
      <c r="CCM67" s="133"/>
      <c r="CCR67" s="133"/>
      <c r="CCW67" s="133"/>
      <c r="CDB67" s="133"/>
      <c r="CDG67" s="133"/>
      <c r="CDL67" s="133"/>
      <c r="CDQ67" s="133"/>
      <c r="CDV67" s="133"/>
      <c r="CEA67" s="133"/>
      <c r="CEF67" s="133"/>
      <c r="CEK67" s="133"/>
      <c r="CEP67" s="133"/>
      <c r="CEU67" s="133"/>
      <c r="CEZ67" s="133"/>
      <c r="CFE67" s="133"/>
      <c r="CFJ67" s="133"/>
      <c r="CFO67" s="133"/>
      <c r="CFT67" s="133"/>
      <c r="CFY67" s="133"/>
      <c r="CGD67" s="133"/>
      <c r="CGI67" s="133"/>
      <c r="CGN67" s="133"/>
      <c r="CGS67" s="133"/>
      <c r="CGX67" s="133"/>
      <c r="CHC67" s="133"/>
      <c r="CHH67" s="133"/>
      <c r="CHM67" s="133"/>
      <c r="CHR67" s="133"/>
      <c r="CHW67" s="133"/>
      <c r="CIB67" s="133"/>
      <c r="CIG67" s="133"/>
      <c r="CIL67" s="133"/>
      <c r="CIQ67" s="133"/>
      <c r="CIV67" s="133"/>
      <c r="CJA67" s="133"/>
      <c r="CJF67" s="133"/>
      <c r="CJK67" s="133"/>
      <c r="CJP67" s="133"/>
      <c r="CJU67" s="133"/>
      <c r="CJZ67" s="133"/>
      <c r="CKE67" s="133"/>
      <c r="CKJ67" s="133"/>
      <c r="CKO67" s="133"/>
      <c r="CKT67" s="133"/>
      <c r="CKY67" s="133"/>
      <c r="CLD67" s="133"/>
      <c r="CLI67" s="133"/>
      <c r="CLN67" s="133"/>
      <c r="CLS67" s="133"/>
      <c r="CLX67" s="133"/>
      <c r="CMC67" s="133"/>
      <c r="CMH67" s="133"/>
      <c r="CMM67" s="133"/>
      <c r="CMR67" s="133"/>
      <c r="CMW67" s="133"/>
      <c r="CNB67" s="133"/>
      <c r="CNG67" s="133"/>
      <c r="CNL67" s="133"/>
      <c r="CNQ67" s="133"/>
      <c r="CNV67" s="133"/>
      <c r="COA67" s="133"/>
      <c r="COF67" s="133"/>
      <c r="COK67" s="133"/>
      <c r="COP67" s="133"/>
      <c r="COU67" s="133"/>
      <c r="COZ67" s="133"/>
      <c r="CPE67" s="133"/>
      <c r="CPJ67" s="133"/>
      <c r="CPO67" s="133"/>
      <c r="CPT67" s="133"/>
      <c r="CPY67" s="133"/>
      <c r="CQD67" s="133"/>
      <c r="CQI67" s="133"/>
      <c r="CQN67" s="133"/>
      <c r="CQS67" s="133"/>
      <c r="CQX67" s="133"/>
      <c r="CRC67" s="133"/>
      <c r="CRH67" s="133"/>
      <c r="CRM67" s="133"/>
      <c r="CRR67" s="133"/>
      <c r="CRW67" s="133"/>
      <c r="CSB67" s="133"/>
      <c r="CSG67" s="133"/>
      <c r="CSL67" s="133"/>
      <c r="CSQ67" s="133"/>
      <c r="CSV67" s="133"/>
      <c r="CTA67" s="133"/>
      <c r="CTF67" s="133"/>
      <c r="CTK67" s="133"/>
      <c r="CTP67" s="133"/>
      <c r="CTU67" s="133"/>
      <c r="CTZ67" s="133"/>
      <c r="CUE67" s="133"/>
      <c r="CUJ67" s="133"/>
      <c r="CUO67" s="133"/>
      <c r="CUT67" s="133"/>
      <c r="CUY67" s="133"/>
      <c r="CVD67" s="133"/>
      <c r="CVI67" s="133"/>
      <c r="CVN67" s="133"/>
      <c r="CVS67" s="133"/>
      <c r="CVX67" s="133"/>
      <c r="CWC67" s="133"/>
      <c r="CWH67" s="133"/>
      <c r="CWM67" s="133"/>
      <c r="CWR67" s="133"/>
      <c r="CWW67" s="133"/>
      <c r="CXB67" s="133"/>
      <c r="CXG67" s="133"/>
      <c r="CXL67" s="133"/>
      <c r="CXQ67" s="133"/>
      <c r="CXV67" s="133"/>
      <c r="CYA67" s="133"/>
      <c r="CYF67" s="133"/>
      <c r="CYK67" s="133"/>
      <c r="CYP67" s="133"/>
      <c r="CYU67" s="133"/>
      <c r="CYZ67" s="133"/>
      <c r="CZE67" s="133"/>
      <c r="CZJ67" s="133"/>
      <c r="CZO67" s="133"/>
      <c r="CZT67" s="133"/>
      <c r="CZY67" s="133"/>
      <c r="DAD67" s="133"/>
      <c r="DAI67" s="133"/>
      <c r="DAN67" s="133"/>
      <c r="DAS67" s="133"/>
      <c r="DAX67" s="133"/>
      <c r="DBC67" s="133"/>
      <c r="DBH67" s="133"/>
      <c r="DBM67" s="133"/>
      <c r="DBR67" s="133"/>
      <c r="DBW67" s="133"/>
      <c r="DCB67" s="133"/>
      <c r="DCG67" s="133"/>
      <c r="DCL67" s="133"/>
      <c r="DCQ67" s="133"/>
      <c r="DCV67" s="133"/>
      <c r="DDA67" s="133"/>
      <c r="DDF67" s="133"/>
      <c r="DDK67" s="133"/>
      <c r="DDP67" s="133"/>
      <c r="DDU67" s="133"/>
      <c r="DDZ67" s="133"/>
      <c r="DEE67" s="133"/>
      <c r="DEJ67" s="133"/>
      <c r="DEO67" s="133"/>
      <c r="DET67" s="133"/>
      <c r="DEY67" s="133"/>
      <c r="DFD67" s="133"/>
      <c r="DFI67" s="133"/>
      <c r="DFN67" s="133"/>
      <c r="DFS67" s="133"/>
      <c r="DFX67" s="133"/>
      <c r="DGC67" s="133"/>
      <c r="DGH67" s="133"/>
      <c r="DGM67" s="133"/>
      <c r="DGR67" s="133"/>
      <c r="DGW67" s="133"/>
      <c r="DHB67" s="133"/>
      <c r="DHG67" s="133"/>
      <c r="DHL67" s="133"/>
      <c r="DHQ67" s="133"/>
      <c r="DHV67" s="133"/>
      <c r="DIA67" s="133"/>
      <c r="DIF67" s="133"/>
      <c r="DIK67" s="133"/>
      <c r="DIP67" s="133"/>
      <c r="DIU67" s="133"/>
      <c r="DIZ67" s="133"/>
      <c r="DJE67" s="133"/>
      <c r="DJJ67" s="133"/>
      <c r="DJO67" s="133"/>
      <c r="DJT67" s="133"/>
      <c r="DJY67" s="133"/>
      <c r="DKD67" s="133"/>
      <c r="DKI67" s="133"/>
      <c r="DKN67" s="133"/>
      <c r="DKS67" s="133"/>
      <c r="DKX67" s="133"/>
      <c r="DLC67" s="133"/>
      <c r="DLH67" s="133"/>
      <c r="DLM67" s="133"/>
      <c r="DLR67" s="133"/>
      <c r="DLW67" s="133"/>
      <c r="DMB67" s="133"/>
      <c r="DMG67" s="133"/>
      <c r="DML67" s="133"/>
      <c r="DMQ67" s="133"/>
      <c r="DMV67" s="133"/>
      <c r="DNA67" s="133"/>
      <c r="DNF67" s="133"/>
      <c r="DNK67" s="133"/>
      <c r="DNP67" s="133"/>
      <c r="DNU67" s="133"/>
      <c r="DNZ67" s="133"/>
      <c r="DOE67" s="133"/>
      <c r="DOJ67" s="133"/>
      <c r="DOO67" s="133"/>
      <c r="DOT67" s="133"/>
      <c r="DOY67" s="133"/>
      <c r="DPD67" s="133"/>
      <c r="DPI67" s="133"/>
      <c r="DPN67" s="133"/>
      <c r="DPS67" s="133"/>
      <c r="DPX67" s="133"/>
      <c r="DQC67" s="133"/>
      <c r="DQH67" s="133"/>
      <c r="DQM67" s="133"/>
      <c r="DQR67" s="133"/>
      <c r="DQW67" s="133"/>
      <c r="DRB67" s="133"/>
      <c r="DRG67" s="133"/>
      <c r="DRL67" s="133"/>
      <c r="DRQ67" s="133"/>
      <c r="DRV67" s="133"/>
      <c r="DSA67" s="133"/>
      <c r="DSF67" s="133"/>
      <c r="DSK67" s="133"/>
      <c r="DSP67" s="133"/>
      <c r="DSU67" s="133"/>
      <c r="DSZ67" s="133"/>
      <c r="DTE67" s="133"/>
      <c r="DTJ67" s="133"/>
      <c r="DTO67" s="133"/>
      <c r="DTT67" s="133"/>
      <c r="DTY67" s="133"/>
      <c r="DUD67" s="133"/>
      <c r="DUI67" s="133"/>
      <c r="DUN67" s="133"/>
      <c r="DUS67" s="133"/>
      <c r="DUX67" s="133"/>
      <c r="DVC67" s="133"/>
      <c r="DVH67" s="133"/>
      <c r="DVM67" s="133"/>
      <c r="DVR67" s="133"/>
      <c r="DVW67" s="133"/>
      <c r="DWB67" s="133"/>
      <c r="DWG67" s="133"/>
      <c r="DWL67" s="133"/>
      <c r="DWQ67" s="133"/>
      <c r="DWV67" s="133"/>
      <c r="DXA67" s="133"/>
      <c r="DXF67" s="133"/>
      <c r="DXK67" s="133"/>
      <c r="DXP67" s="133"/>
      <c r="DXU67" s="133"/>
      <c r="DXZ67" s="133"/>
      <c r="DYE67" s="133"/>
      <c r="DYJ67" s="133"/>
      <c r="DYO67" s="133"/>
      <c r="DYT67" s="133"/>
      <c r="DYY67" s="133"/>
      <c r="DZD67" s="133"/>
      <c r="DZI67" s="133"/>
      <c r="DZN67" s="133"/>
      <c r="DZS67" s="133"/>
      <c r="DZX67" s="133"/>
      <c r="EAC67" s="133"/>
      <c r="EAH67" s="133"/>
      <c r="EAM67" s="133"/>
      <c r="EAR67" s="133"/>
      <c r="EAW67" s="133"/>
      <c r="EBB67" s="133"/>
      <c r="EBG67" s="133"/>
      <c r="EBL67" s="133"/>
      <c r="EBQ67" s="133"/>
      <c r="EBV67" s="133"/>
      <c r="ECA67" s="133"/>
      <c r="ECF67" s="133"/>
      <c r="ECK67" s="133"/>
      <c r="ECP67" s="133"/>
      <c r="ECU67" s="133"/>
      <c r="ECZ67" s="133"/>
      <c r="EDE67" s="133"/>
      <c r="EDJ67" s="133"/>
      <c r="EDO67" s="133"/>
      <c r="EDT67" s="133"/>
      <c r="EDY67" s="133"/>
      <c r="EED67" s="133"/>
      <c r="EEI67" s="133"/>
      <c r="EEN67" s="133"/>
      <c r="EES67" s="133"/>
      <c r="EEX67" s="133"/>
      <c r="EFC67" s="133"/>
      <c r="EFH67" s="133"/>
      <c r="EFM67" s="133"/>
      <c r="EFR67" s="133"/>
      <c r="EFW67" s="133"/>
      <c r="EGB67" s="133"/>
      <c r="EGG67" s="133"/>
      <c r="EGL67" s="133"/>
      <c r="EGQ67" s="133"/>
      <c r="EGV67" s="133"/>
      <c r="EHA67" s="133"/>
      <c r="EHF67" s="133"/>
      <c r="EHK67" s="133"/>
      <c r="EHP67" s="133"/>
      <c r="EHU67" s="133"/>
      <c r="EHZ67" s="133"/>
      <c r="EIE67" s="133"/>
      <c r="EIJ67" s="133"/>
      <c r="EIO67" s="133"/>
      <c r="EIT67" s="133"/>
      <c r="EIY67" s="133"/>
      <c r="EJD67" s="133"/>
      <c r="EJI67" s="133"/>
      <c r="EJN67" s="133"/>
      <c r="EJS67" s="133"/>
      <c r="EJX67" s="133"/>
      <c r="EKC67" s="133"/>
      <c r="EKH67" s="133"/>
      <c r="EKM67" s="133"/>
      <c r="EKR67" s="133"/>
      <c r="EKW67" s="133"/>
      <c r="ELB67" s="133"/>
      <c r="ELG67" s="133"/>
      <c r="ELL67" s="133"/>
      <c r="ELQ67" s="133"/>
      <c r="ELV67" s="133"/>
      <c r="EMA67" s="133"/>
      <c r="EMF67" s="133"/>
      <c r="EMK67" s="133"/>
      <c r="EMP67" s="133"/>
      <c r="EMU67" s="133"/>
      <c r="EMZ67" s="133"/>
      <c r="ENE67" s="133"/>
      <c r="ENJ67" s="133"/>
      <c r="ENO67" s="133"/>
      <c r="ENT67" s="133"/>
      <c r="ENY67" s="133"/>
      <c r="EOD67" s="133"/>
      <c r="EOI67" s="133"/>
      <c r="EON67" s="133"/>
      <c r="EOS67" s="133"/>
      <c r="EOX67" s="133"/>
      <c r="EPC67" s="133"/>
      <c r="EPH67" s="133"/>
      <c r="EPM67" s="133"/>
      <c r="EPR67" s="133"/>
      <c r="EPW67" s="133"/>
      <c r="EQB67" s="133"/>
      <c r="EQG67" s="133"/>
      <c r="EQL67" s="133"/>
      <c r="EQQ67" s="133"/>
      <c r="EQV67" s="133"/>
      <c r="ERA67" s="133"/>
      <c r="ERF67" s="133"/>
      <c r="ERK67" s="133"/>
      <c r="ERP67" s="133"/>
      <c r="ERU67" s="133"/>
      <c r="ERZ67" s="133"/>
      <c r="ESE67" s="133"/>
      <c r="ESJ67" s="133"/>
      <c r="ESO67" s="133"/>
      <c r="EST67" s="133"/>
      <c r="ESY67" s="133"/>
      <c r="ETD67" s="133"/>
      <c r="ETI67" s="133"/>
      <c r="ETN67" s="133"/>
      <c r="ETS67" s="133"/>
      <c r="ETX67" s="133"/>
      <c r="EUC67" s="133"/>
      <c r="EUH67" s="133"/>
      <c r="EUM67" s="133"/>
      <c r="EUR67" s="133"/>
      <c r="EUW67" s="133"/>
      <c r="EVB67" s="133"/>
      <c r="EVG67" s="133"/>
      <c r="EVL67" s="133"/>
      <c r="EVQ67" s="133"/>
      <c r="EVV67" s="133"/>
      <c r="EWA67" s="133"/>
      <c r="EWF67" s="133"/>
      <c r="EWK67" s="133"/>
      <c r="EWP67" s="133"/>
      <c r="EWU67" s="133"/>
      <c r="EWZ67" s="133"/>
      <c r="EXE67" s="133"/>
      <c r="EXJ67" s="133"/>
      <c r="EXO67" s="133"/>
      <c r="EXT67" s="133"/>
      <c r="EXY67" s="133"/>
      <c r="EYD67" s="133"/>
      <c r="EYI67" s="133"/>
      <c r="EYN67" s="133"/>
      <c r="EYS67" s="133"/>
      <c r="EYX67" s="133"/>
      <c r="EZC67" s="133"/>
      <c r="EZH67" s="133"/>
      <c r="EZM67" s="133"/>
      <c r="EZR67" s="133"/>
      <c r="EZW67" s="133"/>
      <c r="FAB67" s="133"/>
      <c r="FAG67" s="133"/>
      <c r="FAL67" s="133"/>
      <c r="FAQ67" s="133"/>
      <c r="FAV67" s="133"/>
      <c r="FBA67" s="133"/>
      <c r="FBF67" s="133"/>
      <c r="FBK67" s="133"/>
      <c r="FBP67" s="133"/>
      <c r="FBU67" s="133"/>
      <c r="FBZ67" s="133"/>
      <c r="FCE67" s="133"/>
      <c r="FCJ67" s="133"/>
      <c r="FCO67" s="133"/>
      <c r="FCT67" s="133"/>
      <c r="FCY67" s="133"/>
      <c r="FDD67" s="133"/>
      <c r="FDI67" s="133"/>
      <c r="FDN67" s="133"/>
      <c r="FDS67" s="133"/>
      <c r="FDX67" s="133"/>
      <c r="FEC67" s="133"/>
      <c r="FEH67" s="133"/>
      <c r="FEM67" s="133"/>
      <c r="FER67" s="133"/>
      <c r="FEW67" s="133"/>
      <c r="FFB67" s="133"/>
      <c r="FFG67" s="133"/>
      <c r="FFL67" s="133"/>
      <c r="FFQ67" s="133"/>
      <c r="FFV67" s="133"/>
      <c r="FGA67" s="133"/>
      <c r="FGF67" s="133"/>
      <c r="FGK67" s="133"/>
      <c r="FGP67" s="133"/>
      <c r="FGU67" s="133"/>
      <c r="FGZ67" s="133"/>
      <c r="FHE67" s="133"/>
      <c r="FHJ67" s="133"/>
      <c r="FHO67" s="133"/>
      <c r="FHT67" s="133"/>
      <c r="FHY67" s="133"/>
      <c r="FID67" s="133"/>
      <c r="FII67" s="133"/>
      <c r="FIN67" s="133"/>
      <c r="FIS67" s="133"/>
      <c r="FIX67" s="133"/>
      <c r="FJC67" s="133"/>
      <c r="FJH67" s="133"/>
      <c r="FJM67" s="133"/>
      <c r="FJR67" s="133"/>
      <c r="FJW67" s="133"/>
      <c r="FKB67" s="133"/>
      <c r="FKG67" s="133"/>
      <c r="FKL67" s="133"/>
      <c r="FKQ67" s="133"/>
      <c r="FKV67" s="133"/>
      <c r="FLA67" s="133"/>
      <c r="FLF67" s="133"/>
      <c r="FLK67" s="133"/>
      <c r="FLP67" s="133"/>
      <c r="FLU67" s="133"/>
      <c r="FLZ67" s="133"/>
      <c r="FME67" s="133"/>
      <c r="FMJ67" s="133"/>
      <c r="FMO67" s="133"/>
      <c r="FMT67" s="133"/>
      <c r="FMY67" s="133"/>
      <c r="FND67" s="133"/>
      <c r="FNI67" s="133"/>
      <c r="FNN67" s="133"/>
      <c r="FNS67" s="133"/>
      <c r="FNX67" s="133"/>
      <c r="FOC67" s="133"/>
      <c r="FOH67" s="133"/>
      <c r="FOM67" s="133"/>
      <c r="FOR67" s="133"/>
      <c r="FOW67" s="133"/>
      <c r="FPB67" s="133"/>
      <c r="FPG67" s="133"/>
      <c r="FPL67" s="133"/>
      <c r="FPQ67" s="133"/>
      <c r="FPV67" s="133"/>
      <c r="FQA67" s="133"/>
      <c r="FQF67" s="133"/>
      <c r="FQK67" s="133"/>
      <c r="FQP67" s="133"/>
      <c r="FQU67" s="133"/>
      <c r="FQZ67" s="133"/>
      <c r="FRE67" s="133"/>
      <c r="FRJ67" s="133"/>
      <c r="FRO67" s="133"/>
      <c r="FRT67" s="133"/>
      <c r="FRY67" s="133"/>
      <c r="FSD67" s="133"/>
      <c r="FSI67" s="133"/>
      <c r="FSN67" s="133"/>
      <c r="FSS67" s="133"/>
      <c r="FSX67" s="133"/>
      <c r="FTC67" s="133"/>
      <c r="FTH67" s="133"/>
      <c r="FTM67" s="133"/>
      <c r="FTR67" s="133"/>
      <c r="FTW67" s="133"/>
      <c r="FUB67" s="133"/>
      <c r="FUG67" s="133"/>
      <c r="FUL67" s="133"/>
      <c r="FUQ67" s="133"/>
      <c r="FUV67" s="133"/>
      <c r="FVA67" s="133"/>
      <c r="FVF67" s="133"/>
      <c r="FVK67" s="133"/>
      <c r="FVP67" s="133"/>
      <c r="FVU67" s="133"/>
      <c r="FVZ67" s="133"/>
      <c r="FWE67" s="133"/>
      <c r="FWJ67" s="133"/>
      <c r="FWO67" s="133"/>
      <c r="FWT67" s="133"/>
      <c r="FWY67" s="133"/>
      <c r="FXD67" s="133"/>
      <c r="FXI67" s="133"/>
      <c r="FXN67" s="133"/>
      <c r="FXS67" s="133"/>
      <c r="FXX67" s="133"/>
      <c r="FYC67" s="133"/>
      <c r="FYH67" s="133"/>
      <c r="FYM67" s="133"/>
      <c r="FYR67" s="133"/>
      <c r="FYW67" s="133"/>
      <c r="FZB67" s="133"/>
      <c r="FZG67" s="133"/>
      <c r="FZL67" s="133"/>
      <c r="FZQ67" s="133"/>
      <c r="FZV67" s="133"/>
      <c r="GAA67" s="133"/>
      <c r="GAF67" s="133"/>
      <c r="GAK67" s="133"/>
      <c r="GAP67" s="133"/>
      <c r="GAU67" s="133"/>
      <c r="GAZ67" s="133"/>
      <c r="GBE67" s="133"/>
      <c r="GBJ67" s="133"/>
      <c r="GBO67" s="133"/>
      <c r="GBT67" s="133"/>
      <c r="GBY67" s="133"/>
      <c r="GCD67" s="133"/>
      <c r="GCI67" s="133"/>
      <c r="GCN67" s="133"/>
      <c r="GCS67" s="133"/>
      <c r="GCX67" s="133"/>
      <c r="GDC67" s="133"/>
      <c r="GDH67" s="133"/>
      <c r="GDM67" s="133"/>
      <c r="GDR67" s="133"/>
      <c r="GDW67" s="133"/>
      <c r="GEB67" s="133"/>
      <c r="GEG67" s="133"/>
      <c r="GEL67" s="133"/>
      <c r="GEQ67" s="133"/>
      <c r="GEV67" s="133"/>
      <c r="GFA67" s="133"/>
      <c r="GFF67" s="133"/>
      <c r="GFK67" s="133"/>
      <c r="GFP67" s="133"/>
      <c r="GFU67" s="133"/>
      <c r="GFZ67" s="133"/>
      <c r="GGE67" s="133"/>
      <c r="GGJ67" s="133"/>
      <c r="GGO67" s="133"/>
      <c r="GGT67" s="133"/>
      <c r="GGY67" s="133"/>
      <c r="GHD67" s="133"/>
      <c r="GHI67" s="133"/>
      <c r="GHN67" s="133"/>
      <c r="GHS67" s="133"/>
      <c r="GHX67" s="133"/>
      <c r="GIC67" s="133"/>
      <c r="GIH67" s="133"/>
      <c r="GIM67" s="133"/>
      <c r="GIR67" s="133"/>
      <c r="GIW67" s="133"/>
      <c r="GJB67" s="133"/>
      <c r="GJG67" s="133"/>
      <c r="GJL67" s="133"/>
      <c r="GJQ67" s="133"/>
      <c r="GJV67" s="133"/>
      <c r="GKA67" s="133"/>
      <c r="GKF67" s="133"/>
      <c r="GKK67" s="133"/>
      <c r="GKP67" s="133"/>
      <c r="GKU67" s="133"/>
      <c r="GKZ67" s="133"/>
      <c r="GLE67" s="133"/>
      <c r="GLJ67" s="133"/>
      <c r="GLO67" s="133"/>
      <c r="GLT67" s="133"/>
      <c r="GLY67" s="133"/>
      <c r="GMD67" s="133"/>
      <c r="GMI67" s="133"/>
      <c r="GMN67" s="133"/>
      <c r="GMS67" s="133"/>
      <c r="GMX67" s="133"/>
      <c r="GNC67" s="133"/>
      <c r="GNH67" s="133"/>
      <c r="GNM67" s="133"/>
      <c r="GNR67" s="133"/>
      <c r="GNW67" s="133"/>
      <c r="GOB67" s="133"/>
      <c r="GOG67" s="133"/>
      <c r="GOL67" s="133"/>
      <c r="GOQ67" s="133"/>
      <c r="GOV67" s="133"/>
      <c r="GPA67" s="133"/>
      <c r="GPF67" s="133"/>
      <c r="GPK67" s="133"/>
      <c r="GPP67" s="133"/>
      <c r="GPU67" s="133"/>
      <c r="GPZ67" s="133"/>
      <c r="GQE67" s="133"/>
      <c r="GQJ67" s="133"/>
      <c r="GQO67" s="133"/>
      <c r="GQT67" s="133"/>
      <c r="GQY67" s="133"/>
      <c r="GRD67" s="133"/>
      <c r="GRI67" s="133"/>
      <c r="GRN67" s="133"/>
      <c r="GRS67" s="133"/>
      <c r="GRX67" s="133"/>
      <c r="GSC67" s="133"/>
      <c r="GSH67" s="133"/>
      <c r="GSM67" s="133"/>
      <c r="GSR67" s="133"/>
      <c r="GSW67" s="133"/>
      <c r="GTB67" s="133"/>
      <c r="GTG67" s="133"/>
      <c r="GTL67" s="133"/>
      <c r="GTQ67" s="133"/>
      <c r="GTV67" s="133"/>
      <c r="GUA67" s="133"/>
      <c r="GUF67" s="133"/>
      <c r="GUK67" s="133"/>
      <c r="GUP67" s="133"/>
      <c r="GUU67" s="133"/>
      <c r="GUZ67" s="133"/>
      <c r="GVE67" s="133"/>
      <c r="GVJ67" s="133"/>
      <c r="GVO67" s="133"/>
      <c r="GVT67" s="133"/>
      <c r="GVY67" s="133"/>
      <c r="GWD67" s="133"/>
      <c r="GWI67" s="133"/>
      <c r="GWN67" s="133"/>
      <c r="GWS67" s="133"/>
      <c r="GWX67" s="133"/>
      <c r="GXC67" s="133"/>
      <c r="GXH67" s="133"/>
      <c r="GXM67" s="133"/>
      <c r="GXR67" s="133"/>
      <c r="GXW67" s="133"/>
      <c r="GYB67" s="133"/>
      <c r="GYG67" s="133"/>
      <c r="GYL67" s="133"/>
      <c r="GYQ67" s="133"/>
      <c r="GYV67" s="133"/>
      <c r="GZA67" s="133"/>
      <c r="GZF67" s="133"/>
      <c r="GZK67" s="133"/>
      <c r="GZP67" s="133"/>
      <c r="GZU67" s="133"/>
      <c r="GZZ67" s="133"/>
      <c r="HAE67" s="133"/>
      <c r="HAJ67" s="133"/>
      <c r="HAO67" s="133"/>
      <c r="HAT67" s="133"/>
      <c r="HAY67" s="133"/>
      <c r="HBD67" s="133"/>
      <c r="HBI67" s="133"/>
      <c r="HBN67" s="133"/>
      <c r="HBS67" s="133"/>
      <c r="HBX67" s="133"/>
      <c r="HCC67" s="133"/>
      <c r="HCH67" s="133"/>
      <c r="HCM67" s="133"/>
      <c r="HCR67" s="133"/>
      <c r="HCW67" s="133"/>
      <c r="HDB67" s="133"/>
      <c r="HDG67" s="133"/>
      <c r="HDL67" s="133"/>
      <c r="HDQ67" s="133"/>
      <c r="HDV67" s="133"/>
      <c r="HEA67" s="133"/>
      <c r="HEF67" s="133"/>
      <c r="HEK67" s="133"/>
      <c r="HEP67" s="133"/>
      <c r="HEU67" s="133"/>
      <c r="HEZ67" s="133"/>
      <c r="HFE67" s="133"/>
      <c r="HFJ67" s="133"/>
      <c r="HFO67" s="133"/>
      <c r="HFT67" s="133"/>
      <c r="HFY67" s="133"/>
      <c r="HGD67" s="133"/>
      <c r="HGI67" s="133"/>
      <c r="HGN67" s="133"/>
      <c r="HGS67" s="133"/>
      <c r="HGX67" s="133"/>
      <c r="HHC67" s="133"/>
      <c r="HHH67" s="133"/>
      <c r="HHM67" s="133"/>
      <c r="HHR67" s="133"/>
      <c r="HHW67" s="133"/>
      <c r="HIB67" s="133"/>
      <c r="HIG67" s="133"/>
      <c r="HIL67" s="133"/>
      <c r="HIQ67" s="133"/>
      <c r="HIV67" s="133"/>
      <c r="HJA67" s="133"/>
      <c r="HJF67" s="133"/>
      <c r="HJK67" s="133"/>
      <c r="HJP67" s="133"/>
      <c r="HJU67" s="133"/>
      <c r="HJZ67" s="133"/>
      <c r="HKE67" s="133"/>
      <c r="HKJ67" s="133"/>
      <c r="HKO67" s="133"/>
      <c r="HKT67" s="133"/>
      <c r="HKY67" s="133"/>
      <c r="HLD67" s="133"/>
      <c r="HLI67" s="133"/>
      <c r="HLN67" s="133"/>
      <c r="HLS67" s="133"/>
      <c r="HLX67" s="133"/>
      <c r="HMC67" s="133"/>
      <c r="HMH67" s="133"/>
      <c r="HMM67" s="133"/>
      <c r="HMR67" s="133"/>
      <c r="HMW67" s="133"/>
      <c r="HNB67" s="133"/>
      <c r="HNG67" s="133"/>
      <c r="HNL67" s="133"/>
      <c r="HNQ67" s="133"/>
      <c r="HNV67" s="133"/>
      <c r="HOA67" s="133"/>
      <c r="HOF67" s="133"/>
      <c r="HOK67" s="133"/>
      <c r="HOP67" s="133"/>
      <c r="HOU67" s="133"/>
      <c r="HOZ67" s="133"/>
      <c r="HPE67" s="133"/>
      <c r="HPJ67" s="133"/>
      <c r="HPO67" s="133"/>
      <c r="HPT67" s="133"/>
      <c r="HPY67" s="133"/>
      <c r="HQD67" s="133"/>
      <c r="HQI67" s="133"/>
      <c r="HQN67" s="133"/>
      <c r="HQS67" s="133"/>
      <c r="HQX67" s="133"/>
      <c r="HRC67" s="133"/>
      <c r="HRH67" s="133"/>
      <c r="HRM67" s="133"/>
      <c r="HRR67" s="133"/>
      <c r="HRW67" s="133"/>
      <c r="HSB67" s="133"/>
      <c r="HSG67" s="133"/>
      <c r="HSL67" s="133"/>
      <c r="HSQ67" s="133"/>
      <c r="HSV67" s="133"/>
      <c r="HTA67" s="133"/>
      <c r="HTF67" s="133"/>
      <c r="HTK67" s="133"/>
      <c r="HTP67" s="133"/>
      <c r="HTU67" s="133"/>
      <c r="HTZ67" s="133"/>
      <c r="HUE67" s="133"/>
      <c r="HUJ67" s="133"/>
      <c r="HUO67" s="133"/>
      <c r="HUT67" s="133"/>
      <c r="HUY67" s="133"/>
      <c r="HVD67" s="133"/>
      <c r="HVI67" s="133"/>
      <c r="HVN67" s="133"/>
      <c r="HVS67" s="133"/>
      <c r="HVX67" s="133"/>
      <c r="HWC67" s="133"/>
      <c r="HWH67" s="133"/>
      <c r="HWM67" s="133"/>
      <c r="HWR67" s="133"/>
      <c r="HWW67" s="133"/>
      <c r="HXB67" s="133"/>
      <c r="HXG67" s="133"/>
      <c r="HXL67" s="133"/>
      <c r="HXQ67" s="133"/>
      <c r="HXV67" s="133"/>
      <c r="HYA67" s="133"/>
      <c r="HYF67" s="133"/>
      <c r="HYK67" s="133"/>
      <c r="HYP67" s="133"/>
      <c r="HYU67" s="133"/>
      <c r="HYZ67" s="133"/>
      <c r="HZE67" s="133"/>
      <c r="HZJ67" s="133"/>
      <c r="HZO67" s="133"/>
      <c r="HZT67" s="133"/>
      <c r="HZY67" s="133"/>
      <c r="IAD67" s="133"/>
      <c r="IAI67" s="133"/>
      <c r="IAN67" s="133"/>
      <c r="IAS67" s="133"/>
      <c r="IAX67" s="133"/>
      <c r="IBC67" s="133"/>
      <c r="IBH67" s="133"/>
      <c r="IBM67" s="133"/>
      <c r="IBR67" s="133"/>
      <c r="IBW67" s="133"/>
      <c r="ICB67" s="133"/>
      <c r="ICG67" s="133"/>
      <c r="ICL67" s="133"/>
      <c r="ICQ67" s="133"/>
      <c r="ICV67" s="133"/>
      <c r="IDA67" s="133"/>
      <c r="IDF67" s="133"/>
      <c r="IDK67" s="133"/>
      <c r="IDP67" s="133"/>
      <c r="IDU67" s="133"/>
      <c r="IDZ67" s="133"/>
      <c r="IEE67" s="133"/>
      <c r="IEJ67" s="133"/>
      <c r="IEO67" s="133"/>
      <c r="IET67" s="133"/>
      <c r="IEY67" s="133"/>
      <c r="IFD67" s="133"/>
      <c r="IFI67" s="133"/>
      <c r="IFN67" s="133"/>
      <c r="IFS67" s="133"/>
      <c r="IFX67" s="133"/>
      <c r="IGC67" s="133"/>
      <c r="IGH67" s="133"/>
      <c r="IGM67" s="133"/>
      <c r="IGR67" s="133"/>
      <c r="IGW67" s="133"/>
      <c r="IHB67" s="133"/>
      <c r="IHG67" s="133"/>
      <c r="IHL67" s="133"/>
      <c r="IHQ67" s="133"/>
      <c r="IHV67" s="133"/>
      <c r="IIA67" s="133"/>
      <c r="IIF67" s="133"/>
      <c r="IIK67" s="133"/>
      <c r="IIP67" s="133"/>
      <c r="IIU67" s="133"/>
      <c r="IIZ67" s="133"/>
      <c r="IJE67" s="133"/>
      <c r="IJJ67" s="133"/>
      <c r="IJO67" s="133"/>
      <c r="IJT67" s="133"/>
      <c r="IJY67" s="133"/>
      <c r="IKD67" s="133"/>
      <c r="IKI67" s="133"/>
      <c r="IKN67" s="133"/>
      <c r="IKS67" s="133"/>
      <c r="IKX67" s="133"/>
      <c r="ILC67" s="133"/>
      <c r="ILH67" s="133"/>
      <c r="ILM67" s="133"/>
      <c r="ILR67" s="133"/>
      <c r="ILW67" s="133"/>
      <c r="IMB67" s="133"/>
      <c r="IMG67" s="133"/>
      <c r="IML67" s="133"/>
      <c r="IMQ67" s="133"/>
      <c r="IMV67" s="133"/>
      <c r="INA67" s="133"/>
      <c r="INF67" s="133"/>
      <c r="INK67" s="133"/>
      <c r="INP67" s="133"/>
      <c r="INU67" s="133"/>
      <c r="INZ67" s="133"/>
      <c r="IOE67" s="133"/>
      <c r="IOJ67" s="133"/>
      <c r="IOO67" s="133"/>
      <c r="IOT67" s="133"/>
      <c r="IOY67" s="133"/>
      <c r="IPD67" s="133"/>
      <c r="IPI67" s="133"/>
      <c r="IPN67" s="133"/>
      <c r="IPS67" s="133"/>
      <c r="IPX67" s="133"/>
      <c r="IQC67" s="133"/>
      <c r="IQH67" s="133"/>
      <c r="IQM67" s="133"/>
      <c r="IQR67" s="133"/>
      <c r="IQW67" s="133"/>
      <c r="IRB67" s="133"/>
      <c r="IRG67" s="133"/>
      <c r="IRL67" s="133"/>
      <c r="IRQ67" s="133"/>
      <c r="IRV67" s="133"/>
      <c r="ISA67" s="133"/>
      <c r="ISF67" s="133"/>
      <c r="ISK67" s="133"/>
      <c r="ISP67" s="133"/>
      <c r="ISU67" s="133"/>
      <c r="ISZ67" s="133"/>
      <c r="ITE67" s="133"/>
      <c r="ITJ67" s="133"/>
      <c r="ITO67" s="133"/>
      <c r="ITT67" s="133"/>
      <c r="ITY67" s="133"/>
      <c r="IUD67" s="133"/>
      <c r="IUI67" s="133"/>
      <c r="IUN67" s="133"/>
      <c r="IUS67" s="133"/>
      <c r="IUX67" s="133"/>
      <c r="IVC67" s="133"/>
      <c r="IVH67" s="133"/>
      <c r="IVM67" s="133"/>
      <c r="IVR67" s="133"/>
      <c r="IVW67" s="133"/>
      <c r="IWB67" s="133"/>
      <c r="IWG67" s="133"/>
      <c r="IWL67" s="133"/>
      <c r="IWQ67" s="133"/>
      <c r="IWV67" s="133"/>
      <c r="IXA67" s="133"/>
      <c r="IXF67" s="133"/>
      <c r="IXK67" s="133"/>
      <c r="IXP67" s="133"/>
      <c r="IXU67" s="133"/>
      <c r="IXZ67" s="133"/>
      <c r="IYE67" s="133"/>
      <c r="IYJ67" s="133"/>
      <c r="IYO67" s="133"/>
      <c r="IYT67" s="133"/>
      <c r="IYY67" s="133"/>
      <c r="IZD67" s="133"/>
      <c r="IZI67" s="133"/>
      <c r="IZN67" s="133"/>
      <c r="IZS67" s="133"/>
      <c r="IZX67" s="133"/>
      <c r="JAC67" s="133"/>
      <c r="JAH67" s="133"/>
      <c r="JAM67" s="133"/>
      <c r="JAR67" s="133"/>
      <c r="JAW67" s="133"/>
      <c r="JBB67" s="133"/>
      <c r="JBG67" s="133"/>
      <c r="JBL67" s="133"/>
      <c r="JBQ67" s="133"/>
      <c r="JBV67" s="133"/>
      <c r="JCA67" s="133"/>
      <c r="JCF67" s="133"/>
      <c r="JCK67" s="133"/>
      <c r="JCP67" s="133"/>
      <c r="JCU67" s="133"/>
      <c r="JCZ67" s="133"/>
      <c r="JDE67" s="133"/>
      <c r="JDJ67" s="133"/>
      <c r="JDO67" s="133"/>
      <c r="JDT67" s="133"/>
      <c r="JDY67" s="133"/>
      <c r="JED67" s="133"/>
      <c r="JEI67" s="133"/>
      <c r="JEN67" s="133"/>
      <c r="JES67" s="133"/>
      <c r="JEX67" s="133"/>
      <c r="JFC67" s="133"/>
      <c r="JFH67" s="133"/>
      <c r="JFM67" s="133"/>
      <c r="JFR67" s="133"/>
      <c r="JFW67" s="133"/>
      <c r="JGB67" s="133"/>
      <c r="JGG67" s="133"/>
      <c r="JGL67" s="133"/>
      <c r="JGQ67" s="133"/>
      <c r="JGV67" s="133"/>
      <c r="JHA67" s="133"/>
      <c r="JHF67" s="133"/>
      <c r="JHK67" s="133"/>
      <c r="JHP67" s="133"/>
      <c r="JHU67" s="133"/>
      <c r="JHZ67" s="133"/>
      <c r="JIE67" s="133"/>
      <c r="JIJ67" s="133"/>
      <c r="JIO67" s="133"/>
      <c r="JIT67" s="133"/>
      <c r="JIY67" s="133"/>
      <c r="JJD67" s="133"/>
      <c r="JJI67" s="133"/>
      <c r="JJN67" s="133"/>
      <c r="JJS67" s="133"/>
      <c r="JJX67" s="133"/>
      <c r="JKC67" s="133"/>
      <c r="JKH67" s="133"/>
      <c r="JKM67" s="133"/>
      <c r="JKR67" s="133"/>
      <c r="JKW67" s="133"/>
      <c r="JLB67" s="133"/>
      <c r="JLG67" s="133"/>
      <c r="JLL67" s="133"/>
      <c r="JLQ67" s="133"/>
      <c r="JLV67" s="133"/>
      <c r="JMA67" s="133"/>
      <c r="JMF67" s="133"/>
      <c r="JMK67" s="133"/>
      <c r="JMP67" s="133"/>
      <c r="JMU67" s="133"/>
      <c r="JMZ67" s="133"/>
      <c r="JNE67" s="133"/>
      <c r="JNJ67" s="133"/>
      <c r="JNO67" s="133"/>
      <c r="JNT67" s="133"/>
      <c r="JNY67" s="133"/>
      <c r="JOD67" s="133"/>
      <c r="JOI67" s="133"/>
      <c r="JON67" s="133"/>
      <c r="JOS67" s="133"/>
      <c r="JOX67" s="133"/>
      <c r="JPC67" s="133"/>
      <c r="JPH67" s="133"/>
      <c r="JPM67" s="133"/>
      <c r="JPR67" s="133"/>
      <c r="JPW67" s="133"/>
      <c r="JQB67" s="133"/>
      <c r="JQG67" s="133"/>
      <c r="JQL67" s="133"/>
      <c r="JQQ67" s="133"/>
      <c r="JQV67" s="133"/>
      <c r="JRA67" s="133"/>
      <c r="JRF67" s="133"/>
      <c r="JRK67" s="133"/>
      <c r="JRP67" s="133"/>
      <c r="JRU67" s="133"/>
      <c r="JRZ67" s="133"/>
      <c r="JSE67" s="133"/>
      <c r="JSJ67" s="133"/>
      <c r="JSO67" s="133"/>
      <c r="JST67" s="133"/>
      <c r="JSY67" s="133"/>
      <c r="JTD67" s="133"/>
      <c r="JTI67" s="133"/>
      <c r="JTN67" s="133"/>
      <c r="JTS67" s="133"/>
      <c r="JTX67" s="133"/>
      <c r="JUC67" s="133"/>
      <c r="JUH67" s="133"/>
      <c r="JUM67" s="133"/>
      <c r="JUR67" s="133"/>
      <c r="JUW67" s="133"/>
      <c r="JVB67" s="133"/>
      <c r="JVG67" s="133"/>
      <c r="JVL67" s="133"/>
      <c r="JVQ67" s="133"/>
      <c r="JVV67" s="133"/>
      <c r="JWA67" s="133"/>
      <c r="JWF67" s="133"/>
      <c r="JWK67" s="133"/>
      <c r="JWP67" s="133"/>
      <c r="JWU67" s="133"/>
      <c r="JWZ67" s="133"/>
      <c r="JXE67" s="133"/>
      <c r="JXJ67" s="133"/>
      <c r="JXO67" s="133"/>
      <c r="JXT67" s="133"/>
      <c r="JXY67" s="133"/>
      <c r="JYD67" s="133"/>
      <c r="JYI67" s="133"/>
      <c r="JYN67" s="133"/>
      <c r="JYS67" s="133"/>
      <c r="JYX67" s="133"/>
      <c r="JZC67" s="133"/>
      <c r="JZH67" s="133"/>
      <c r="JZM67" s="133"/>
      <c r="JZR67" s="133"/>
      <c r="JZW67" s="133"/>
      <c r="KAB67" s="133"/>
      <c r="KAG67" s="133"/>
      <c r="KAL67" s="133"/>
      <c r="KAQ67" s="133"/>
      <c r="KAV67" s="133"/>
      <c r="KBA67" s="133"/>
      <c r="KBF67" s="133"/>
      <c r="KBK67" s="133"/>
      <c r="KBP67" s="133"/>
      <c r="KBU67" s="133"/>
      <c r="KBZ67" s="133"/>
      <c r="KCE67" s="133"/>
      <c r="KCJ67" s="133"/>
      <c r="KCO67" s="133"/>
      <c r="KCT67" s="133"/>
      <c r="KCY67" s="133"/>
      <c r="KDD67" s="133"/>
      <c r="KDI67" s="133"/>
      <c r="KDN67" s="133"/>
      <c r="KDS67" s="133"/>
      <c r="KDX67" s="133"/>
      <c r="KEC67" s="133"/>
      <c r="KEH67" s="133"/>
      <c r="KEM67" s="133"/>
      <c r="KER67" s="133"/>
      <c r="KEW67" s="133"/>
      <c r="KFB67" s="133"/>
      <c r="KFG67" s="133"/>
      <c r="KFL67" s="133"/>
      <c r="KFQ67" s="133"/>
      <c r="KFV67" s="133"/>
      <c r="KGA67" s="133"/>
      <c r="KGF67" s="133"/>
      <c r="KGK67" s="133"/>
      <c r="KGP67" s="133"/>
      <c r="KGU67" s="133"/>
      <c r="KGZ67" s="133"/>
      <c r="KHE67" s="133"/>
      <c r="KHJ67" s="133"/>
      <c r="KHO67" s="133"/>
      <c r="KHT67" s="133"/>
      <c r="KHY67" s="133"/>
      <c r="KID67" s="133"/>
      <c r="KII67" s="133"/>
      <c r="KIN67" s="133"/>
      <c r="KIS67" s="133"/>
      <c r="KIX67" s="133"/>
      <c r="KJC67" s="133"/>
      <c r="KJH67" s="133"/>
      <c r="KJM67" s="133"/>
      <c r="KJR67" s="133"/>
      <c r="KJW67" s="133"/>
      <c r="KKB67" s="133"/>
      <c r="KKG67" s="133"/>
      <c r="KKL67" s="133"/>
      <c r="KKQ67" s="133"/>
      <c r="KKV67" s="133"/>
      <c r="KLA67" s="133"/>
      <c r="KLF67" s="133"/>
      <c r="KLK67" s="133"/>
      <c r="KLP67" s="133"/>
      <c r="KLU67" s="133"/>
      <c r="KLZ67" s="133"/>
      <c r="KME67" s="133"/>
      <c r="KMJ67" s="133"/>
      <c r="KMO67" s="133"/>
      <c r="KMT67" s="133"/>
      <c r="KMY67" s="133"/>
      <c r="KND67" s="133"/>
      <c r="KNI67" s="133"/>
      <c r="KNN67" s="133"/>
      <c r="KNS67" s="133"/>
      <c r="KNX67" s="133"/>
      <c r="KOC67" s="133"/>
      <c r="KOH67" s="133"/>
      <c r="KOM67" s="133"/>
      <c r="KOR67" s="133"/>
      <c r="KOW67" s="133"/>
      <c r="KPB67" s="133"/>
      <c r="KPG67" s="133"/>
      <c r="KPL67" s="133"/>
      <c r="KPQ67" s="133"/>
      <c r="KPV67" s="133"/>
      <c r="KQA67" s="133"/>
      <c r="KQF67" s="133"/>
      <c r="KQK67" s="133"/>
      <c r="KQP67" s="133"/>
      <c r="KQU67" s="133"/>
      <c r="KQZ67" s="133"/>
      <c r="KRE67" s="133"/>
      <c r="KRJ67" s="133"/>
      <c r="KRO67" s="133"/>
      <c r="KRT67" s="133"/>
      <c r="KRY67" s="133"/>
      <c r="KSD67" s="133"/>
      <c r="KSI67" s="133"/>
      <c r="KSN67" s="133"/>
      <c r="KSS67" s="133"/>
      <c r="KSX67" s="133"/>
      <c r="KTC67" s="133"/>
      <c r="KTH67" s="133"/>
      <c r="KTM67" s="133"/>
      <c r="KTR67" s="133"/>
      <c r="KTW67" s="133"/>
      <c r="KUB67" s="133"/>
      <c r="KUG67" s="133"/>
      <c r="KUL67" s="133"/>
      <c r="KUQ67" s="133"/>
      <c r="KUV67" s="133"/>
      <c r="KVA67" s="133"/>
      <c r="KVF67" s="133"/>
      <c r="KVK67" s="133"/>
      <c r="KVP67" s="133"/>
      <c r="KVU67" s="133"/>
      <c r="KVZ67" s="133"/>
      <c r="KWE67" s="133"/>
      <c r="KWJ67" s="133"/>
      <c r="KWO67" s="133"/>
      <c r="KWT67" s="133"/>
      <c r="KWY67" s="133"/>
      <c r="KXD67" s="133"/>
      <c r="KXI67" s="133"/>
      <c r="KXN67" s="133"/>
      <c r="KXS67" s="133"/>
      <c r="KXX67" s="133"/>
      <c r="KYC67" s="133"/>
      <c r="KYH67" s="133"/>
      <c r="KYM67" s="133"/>
      <c r="KYR67" s="133"/>
      <c r="KYW67" s="133"/>
      <c r="KZB67" s="133"/>
      <c r="KZG67" s="133"/>
      <c r="KZL67" s="133"/>
      <c r="KZQ67" s="133"/>
      <c r="KZV67" s="133"/>
      <c r="LAA67" s="133"/>
      <c r="LAF67" s="133"/>
      <c r="LAK67" s="133"/>
      <c r="LAP67" s="133"/>
      <c r="LAU67" s="133"/>
      <c r="LAZ67" s="133"/>
      <c r="LBE67" s="133"/>
      <c r="LBJ67" s="133"/>
      <c r="LBO67" s="133"/>
      <c r="LBT67" s="133"/>
      <c r="LBY67" s="133"/>
      <c r="LCD67" s="133"/>
      <c r="LCI67" s="133"/>
      <c r="LCN67" s="133"/>
      <c r="LCS67" s="133"/>
      <c r="LCX67" s="133"/>
      <c r="LDC67" s="133"/>
      <c r="LDH67" s="133"/>
      <c r="LDM67" s="133"/>
      <c r="LDR67" s="133"/>
      <c r="LDW67" s="133"/>
      <c r="LEB67" s="133"/>
      <c r="LEG67" s="133"/>
      <c r="LEL67" s="133"/>
      <c r="LEQ67" s="133"/>
      <c r="LEV67" s="133"/>
      <c r="LFA67" s="133"/>
      <c r="LFF67" s="133"/>
      <c r="LFK67" s="133"/>
      <c r="LFP67" s="133"/>
      <c r="LFU67" s="133"/>
      <c r="LFZ67" s="133"/>
      <c r="LGE67" s="133"/>
      <c r="LGJ67" s="133"/>
      <c r="LGO67" s="133"/>
      <c r="LGT67" s="133"/>
      <c r="LGY67" s="133"/>
      <c r="LHD67" s="133"/>
      <c r="LHI67" s="133"/>
      <c r="LHN67" s="133"/>
      <c r="LHS67" s="133"/>
      <c r="LHX67" s="133"/>
      <c r="LIC67" s="133"/>
      <c r="LIH67" s="133"/>
      <c r="LIM67" s="133"/>
      <c r="LIR67" s="133"/>
      <c r="LIW67" s="133"/>
      <c r="LJB67" s="133"/>
      <c r="LJG67" s="133"/>
      <c r="LJL67" s="133"/>
      <c r="LJQ67" s="133"/>
      <c r="LJV67" s="133"/>
      <c r="LKA67" s="133"/>
      <c r="LKF67" s="133"/>
      <c r="LKK67" s="133"/>
      <c r="LKP67" s="133"/>
      <c r="LKU67" s="133"/>
      <c r="LKZ67" s="133"/>
      <c r="LLE67" s="133"/>
      <c r="LLJ67" s="133"/>
      <c r="LLO67" s="133"/>
      <c r="LLT67" s="133"/>
      <c r="LLY67" s="133"/>
      <c r="LMD67" s="133"/>
      <c r="LMI67" s="133"/>
      <c r="LMN67" s="133"/>
      <c r="LMS67" s="133"/>
      <c r="LMX67" s="133"/>
      <c r="LNC67" s="133"/>
      <c r="LNH67" s="133"/>
      <c r="LNM67" s="133"/>
      <c r="LNR67" s="133"/>
      <c r="LNW67" s="133"/>
      <c r="LOB67" s="133"/>
      <c r="LOG67" s="133"/>
      <c r="LOL67" s="133"/>
      <c r="LOQ67" s="133"/>
      <c r="LOV67" s="133"/>
      <c r="LPA67" s="133"/>
      <c r="LPF67" s="133"/>
      <c r="LPK67" s="133"/>
      <c r="LPP67" s="133"/>
      <c r="LPU67" s="133"/>
      <c r="LPZ67" s="133"/>
      <c r="LQE67" s="133"/>
      <c r="LQJ67" s="133"/>
      <c r="LQO67" s="133"/>
      <c r="LQT67" s="133"/>
      <c r="LQY67" s="133"/>
      <c r="LRD67" s="133"/>
      <c r="LRI67" s="133"/>
      <c r="LRN67" s="133"/>
      <c r="LRS67" s="133"/>
      <c r="LRX67" s="133"/>
      <c r="LSC67" s="133"/>
      <c r="LSH67" s="133"/>
      <c r="LSM67" s="133"/>
      <c r="LSR67" s="133"/>
      <c r="LSW67" s="133"/>
      <c r="LTB67" s="133"/>
      <c r="LTG67" s="133"/>
      <c r="LTL67" s="133"/>
      <c r="LTQ67" s="133"/>
      <c r="LTV67" s="133"/>
      <c r="LUA67" s="133"/>
      <c r="LUF67" s="133"/>
      <c r="LUK67" s="133"/>
      <c r="LUP67" s="133"/>
      <c r="LUU67" s="133"/>
      <c r="LUZ67" s="133"/>
      <c r="LVE67" s="133"/>
      <c r="LVJ67" s="133"/>
      <c r="LVO67" s="133"/>
      <c r="LVT67" s="133"/>
      <c r="LVY67" s="133"/>
      <c r="LWD67" s="133"/>
      <c r="LWI67" s="133"/>
      <c r="LWN67" s="133"/>
      <c r="LWS67" s="133"/>
      <c r="LWX67" s="133"/>
      <c r="LXC67" s="133"/>
      <c r="LXH67" s="133"/>
      <c r="LXM67" s="133"/>
      <c r="LXR67" s="133"/>
      <c r="LXW67" s="133"/>
      <c r="LYB67" s="133"/>
      <c r="LYG67" s="133"/>
      <c r="LYL67" s="133"/>
      <c r="LYQ67" s="133"/>
      <c r="LYV67" s="133"/>
      <c r="LZA67" s="133"/>
      <c r="LZF67" s="133"/>
      <c r="LZK67" s="133"/>
      <c r="LZP67" s="133"/>
      <c r="LZU67" s="133"/>
      <c r="LZZ67" s="133"/>
      <c r="MAE67" s="133"/>
      <c r="MAJ67" s="133"/>
      <c r="MAO67" s="133"/>
      <c r="MAT67" s="133"/>
      <c r="MAY67" s="133"/>
      <c r="MBD67" s="133"/>
      <c r="MBI67" s="133"/>
      <c r="MBN67" s="133"/>
      <c r="MBS67" s="133"/>
      <c r="MBX67" s="133"/>
      <c r="MCC67" s="133"/>
      <c r="MCH67" s="133"/>
      <c r="MCM67" s="133"/>
      <c r="MCR67" s="133"/>
      <c r="MCW67" s="133"/>
      <c r="MDB67" s="133"/>
      <c r="MDG67" s="133"/>
      <c r="MDL67" s="133"/>
      <c r="MDQ67" s="133"/>
      <c r="MDV67" s="133"/>
      <c r="MEA67" s="133"/>
      <c r="MEF67" s="133"/>
      <c r="MEK67" s="133"/>
      <c r="MEP67" s="133"/>
      <c r="MEU67" s="133"/>
      <c r="MEZ67" s="133"/>
      <c r="MFE67" s="133"/>
      <c r="MFJ67" s="133"/>
      <c r="MFO67" s="133"/>
      <c r="MFT67" s="133"/>
      <c r="MFY67" s="133"/>
      <c r="MGD67" s="133"/>
      <c r="MGI67" s="133"/>
      <c r="MGN67" s="133"/>
      <c r="MGS67" s="133"/>
      <c r="MGX67" s="133"/>
      <c r="MHC67" s="133"/>
      <c r="MHH67" s="133"/>
      <c r="MHM67" s="133"/>
      <c r="MHR67" s="133"/>
      <c r="MHW67" s="133"/>
      <c r="MIB67" s="133"/>
      <c r="MIG67" s="133"/>
      <c r="MIL67" s="133"/>
      <c r="MIQ67" s="133"/>
      <c r="MIV67" s="133"/>
      <c r="MJA67" s="133"/>
      <c r="MJF67" s="133"/>
      <c r="MJK67" s="133"/>
      <c r="MJP67" s="133"/>
      <c r="MJU67" s="133"/>
      <c r="MJZ67" s="133"/>
      <c r="MKE67" s="133"/>
      <c r="MKJ67" s="133"/>
      <c r="MKO67" s="133"/>
      <c r="MKT67" s="133"/>
      <c r="MKY67" s="133"/>
      <c r="MLD67" s="133"/>
      <c r="MLI67" s="133"/>
      <c r="MLN67" s="133"/>
      <c r="MLS67" s="133"/>
      <c r="MLX67" s="133"/>
      <c r="MMC67" s="133"/>
      <c r="MMH67" s="133"/>
      <c r="MMM67" s="133"/>
      <c r="MMR67" s="133"/>
      <c r="MMW67" s="133"/>
      <c r="MNB67" s="133"/>
      <c r="MNG67" s="133"/>
      <c r="MNL67" s="133"/>
      <c r="MNQ67" s="133"/>
      <c r="MNV67" s="133"/>
      <c r="MOA67" s="133"/>
      <c r="MOF67" s="133"/>
      <c r="MOK67" s="133"/>
      <c r="MOP67" s="133"/>
      <c r="MOU67" s="133"/>
      <c r="MOZ67" s="133"/>
      <c r="MPE67" s="133"/>
      <c r="MPJ67" s="133"/>
      <c r="MPO67" s="133"/>
      <c r="MPT67" s="133"/>
      <c r="MPY67" s="133"/>
      <c r="MQD67" s="133"/>
      <c r="MQI67" s="133"/>
      <c r="MQN67" s="133"/>
      <c r="MQS67" s="133"/>
      <c r="MQX67" s="133"/>
      <c r="MRC67" s="133"/>
      <c r="MRH67" s="133"/>
      <c r="MRM67" s="133"/>
      <c r="MRR67" s="133"/>
      <c r="MRW67" s="133"/>
      <c r="MSB67" s="133"/>
      <c r="MSG67" s="133"/>
      <c r="MSL67" s="133"/>
      <c r="MSQ67" s="133"/>
      <c r="MSV67" s="133"/>
      <c r="MTA67" s="133"/>
      <c r="MTF67" s="133"/>
      <c r="MTK67" s="133"/>
      <c r="MTP67" s="133"/>
      <c r="MTU67" s="133"/>
      <c r="MTZ67" s="133"/>
      <c r="MUE67" s="133"/>
      <c r="MUJ67" s="133"/>
      <c r="MUO67" s="133"/>
      <c r="MUT67" s="133"/>
      <c r="MUY67" s="133"/>
      <c r="MVD67" s="133"/>
      <c r="MVI67" s="133"/>
      <c r="MVN67" s="133"/>
      <c r="MVS67" s="133"/>
      <c r="MVX67" s="133"/>
      <c r="MWC67" s="133"/>
      <c r="MWH67" s="133"/>
      <c r="MWM67" s="133"/>
      <c r="MWR67" s="133"/>
      <c r="MWW67" s="133"/>
      <c r="MXB67" s="133"/>
      <c r="MXG67" s="133"/>
      <c r="MXL67" s="133"/>
      <c r="MXQ67" s="133"/>
      <c r="MXV67" s="133"/>
      <c r="MYA67" s="133"/>
      <c r="MYF67" s="133"/>
      <c r="MYK67" s="133"/>
      <c r="MYP67" s="133"/>
      <c r="MYU67" s="133"/>
      <c r="MYZ67" s="133"/>
      <c r="MZE67" s="133"/>
      <c r="MZJ67" s="133"/>
      <c r="MZO67" s="133"/>
      <c r="MZT67" s="133"/>
      <c r="MZY67" s="133"/>
      <c r="NAD67" s="133"/>
      <c r="NAI67" s="133"/>
      <c r="NAN67" s="133"/>
      <c r="NAS67" s="133"/>
      <c r="NAX67" s="133"/>
      <c r="NBC67" s="133"/>
      <c r="NBH67" s="133"/>
      <c r="NBM67" s="133"/>
      <c r="NBR67" s="133"/>
      <c r="NBW67" s="133"/>
      <c r="NCB67" s="133"/>
      <c r="NCG67" s="133"/>
      <c r="NCL67" s="133"/>
      <c r="NCQ67" s="133"/>
      <c r="NCV67" s="133"/>
      <c r="NDA67" s="133"/>
      <c r="NDF67" s="133"/>
      <c r="NDK67" s="133"/>
      <c r="NDP67" s="133"/>
      <c r="NDU67" s="133"/>
      <c r="NDZ67" s="133"/>
      <c r="NEE67" s="133"/>
      <c r="NEJ67" s="133"/>
      <c r="NEO67" s="133"/>
      <c r="NET67" s="133"/>
      <c r="NEY67" s="133"/>
      <c r="NFD67" s="133"/>
      <c r="NFI67" s="133"/>
      <c r="NFN67" s="133"/>
      <c r="NFS67" s="133"/>
      <c r="NFX67" s="133"/>
      <c r="NGC67" s="133"/>
      <c r="NGH67" s="133"/>
      <c r="NGM67" s="133"/>
      <c r="NGR67" s="133"/>
      <c r="NGW67" s="133"/>
      <c r="NHB67" s="133"/>
      <c r="NHG67" s="133"/>
      <c r="NHL67" s="133"/>
      <c r="NHQ67" s="133"/>
      <c r="NHV67" s="133"/>
      <c r="NIA67" s="133"/>
      <c r="NIF67" s="133"/>
      <c r="NIK67" s="133"/>
      <c r="NIP67" s="133"/>
      <c r="NIU67" s="133"/>
      <c r="NIZ67" s="133"/>
      <c r="NJE67" s="133"/>
      <c r="NJJ67" s="133"/>
      <c r="NJO67" s="133"/>
      <c r="NJT67" s="133"/>
      <c r="NJY67" s="133"/>
      <c r="NKD67" s="133"/>
      <c r="NKI67" s="133"/>
      <c r="NKN67" s="133"/>
      <c r="NKS67" s="133"/>
      <c r="NKX67" s="133"/>
      <c r="NLC67" s="133"/>
      <c r="NLH67" s="133"/>
      <c r="NLM67" s="133"/>
      <c r="NLR67" s="133"/>
      <c r="NLW67" s="133"/>
      <c r="NMB67" s="133"/>
      <c r="NMG67" s="133"/>
      <c r="NML67" s="133"/>
      <c r="NMQ67" s="133"/>
      <c r="NMV67" s="133"/>
      <c r="NNA67" s="133"/>
      <c r="NNF67" s="133"/>
      <c r="NNK67" s="133"/>
      <c r="NNP67" s="133"/>
      <c r="NNU67" s="133"/>
      <c r="NNZ67" s="133"/>
      <c r="NOE67" s="133"/>
      <c r="NOJ67" s="133"/>
      <c r="NOO67" s="133"/>
      <c r="NOT67" s="133"/>
      <c r="NOY67" s="133"/>
      <c r="NPD67" s="133"/>
      <c r="NPI67" s="133"/>
      <c r="NPN67" s="133"/>
      <c r="NPS67" s="133"/>
      <c r="NPX67" s="133"/>
      <c r="NQC67" s="133"/>
      <c r="NQH67" s="133"/>
      <c r="NQM67" s="133"/>
      <c r="NQR67" s="133"/>
      <c r="NQW67" s="133"/>
      <c r="NRB67" s="133"/>
      <c r="NRG67" s="133"/>
      <c r="NRL67" s="133"/>
      <c r="NRQ67" s="133"/>
      <c r="NRV67" s="133"/>
      <c r="NSA67" s="133"/>
      <c r="NSF67" s="133"/>
      <c r="NSK67" s="133"/>
      <c r="NSP67" s="133"/>
      <c r="NSU67" s="133"/>
      <c r="NSZ67" s="133"/>
      <c r="NTE67" s="133"/>
      <c r="NTJ67" s="133"/>
      <c r="NTO67" s="133"/>
      <c r="NTT67" s="133"/>
      <c r="NTY67" s="133"/>
      <c r="NUD67" s="133"/>
      <c r="NUI67" s="133"/>
      <c r="NUN67" s="133"/>
      <c r="NUS67" s="133"/>
      <c r="NUX67" s="133"/>
      <c r="NVC67" s="133"/>
      <c r="NVH67" s="133"/>
      <c r="NVM67" s="133"/>
      <c r="NVR67" s="133"/>
      <c r="NVW67" s="133"/>
      <c r="NWB67" s="133"/>
      <c r="NWG67" s="133"/>
      <c r="NWL67" s="133"/>
      <c r="NWQ67" s="133"/>
      <c r="NWV67" s="133"/>
      <c r="NXA67" s="133"/>
      <c r="NXF67" s="133"/>
      <c r="NXK67" s="133"/>
      <c r="NXP67" s="133"/>
      <c r="NXU67" s="133"/>
      <c r="NXZ67" s="133"/>
      <c r="NYE67" s="133"/>
      <c r="NYJ67" s="133"/>
      <c r="NYO67" s="133"/>
      <c r="NYT67" s="133"/>
      <c r="NYY67" s="133"/>
      <c r="NZD67" s="133"/>
      <c r="NZI67" s="133"/>
      <c r="NZN67" s="133"/>
      <c r="NZS67" s="133"/>
      <c r="NZX67" s="133"/>
      <c r="OAC67" s="133"/>
      <c r="OAH67" s="133"/>
      <c r="OAM67" s="133"/>
      <c r="OAR67" s="133"/>
      <c r="OAW67" s="133"/>
      <c r="OBB67" s="133"/>
      <c r="OBG67" s="133"/>
      <c r="OBL67" s="133"/>
      <c r="OBQ67" s="133"/>
      <c r="OBV67" s="133"/>
      <c r="OCA67" s="133"/>
      <c r="OCF67" s="133"/>
      <c r="OCK67" s="133"/>
      <c r="OCP67" s="133"/>
      <c r="OCU67" s="133"/>
      <c r="OCZ67" s="133"/>
      <c r="ODE67" s="133"/>
      <c r="ODJ67" s="133"/>
      <c r="ODO67" s="133"/>
      <c r="ODT67" s="133"/>
      <c r="ODY67" s="133"/>
      <c r="OED67" s="133"/>
      <c r="OEI67" s="133"/>
      <c r="OEN67" s="133"/>
      <c r="OES67" s="133"/>
      <c r="OEX67" s="133"/>
      <c r="OFC67" s="133"/>
      <c r="OFH67" s="133"/>
      <c r="OFM67" s="133"/>
      <c r="OFR67" s="133"/>
      <c r="OFW67" s="133"/>
      <c r="OGB67" s="133"/>
      <c r="OGG67" s="133"/>
      <c r="OGL67" s="133"/>
      <c r="OGQ67" s="133"/>
      <c r="OGV67" s="133"/>
      <c r="OHA67" s="133"/>
      <c r="OHF67" s="133"/>
      <c r="OHK67" s="133"/>
      <c r="OHP67" s="133"/>
      <c r="OHU67" s="133"/>
      <c r="OHZ67" s="133"/>
      <c r="OIE67" s="133"/>
      <c r="OIJ67" s="133"/>
      <c r="OIO67" s="133"/>
      <c r="OIT67" s="133"/>
      <c r="OIY67" s="133"/>
      <c r="OJD67" s="133"/>
      <c r="OJI67" s="133"/>
      <c r="OJN67" s="133"/>
      <c r="OJS67" s="133"/>
      <c r="OJX67" s="133"/>
      <c r="OKC67" s="133"/>
      <c r="OKH67" s="133"/>
      <c r="OKM67" s="133"/>
      <c r="OKR67" s="133"/>
      <c r="OKW67" s="133"/>
      <c r="OLB67" s="133"/>
      <c r="OLG67" s="133"/>
      <c r="OLL67" s="133"/>
      <c r="OLQ67" s="133"/>
      <c r="OLV67" s="133"/>
      <c r="OMA67" s="133"/>
      <c r="OMF67" s="133"/>
      <c r="OMK67" s="133"/>
      <c r="OMP67" s="133"/>
      <c r="OMU67" s="133"/>
      <c r="OMZ67" s="133"/>
      <c r="ONE67" s="133"/>
      <c r="ONJ67" s="133"/>
      <c r="ONO67" s="133"/>
      <c r="ONT67" s="133"/>
      <c r="ONY67" s="133"/>
      <c r="OOD67" s="133"/>
      <c r="OOI67" s="133"/>
      <c r="OON67" s="133"/>
      <c r="OOS67" s="133"/>
      <c r="OOX67" s="133"/>
      <c r="OPC67" s="133"/>
      <c r="OPH67" s="133"/>
      <c r="OPM67" s="133"/>
      <c r="OPR67" s="133"/>
      <c r="OPW67" s="133"/>
      <c r="OQB67" s="133"/>
      <c r="OQG67" s="133"/>
      <c r="OQL67" s="133"/>
      <c r="OQQ67" s="133"/>
      <c r="OQV67" s="133"/>
      <c r="ORA67" s="133"/>
      <c r="ORF67" s="133"/>
      <c r="ORK67" s="133"/>
      <c r="ORP67" s="133"/>
      <c r="ORU67" s="133"/>
      <c r="ORZ67" s="133"/>
      <c r="OSE67" s="133"/>
      <c r="OSJ67" s="133"/>
      <c r="OSO67" s="133"/>
      <c r="OST67" s="133"/>
      <c r="OSY67" s="133"/>
      <c r="OTD67" s="133"/>
      <c r="OTI67" s="133"/>
      <c r="OTN67" s="133"/>
      <c r="OTS67" s="133"/>
      <c r="OTX67" s="133"/>
      <c r="OUC67" s="133"/>
      <c r="OUH67" s="133"/>
      <c r="OUM67" s="133"/>
      <c r="OUR67" s="133"/>
      <c r="OUW67" s="133"/>
      <c r="OVB67" s="133"/>
      <c r="OVG67" s="133"/>
      <c r="OVL67" s="133"/>
      <c r="OVQ67" s="133"/>
      <c r="OVV67" s="133"/>
      <c r="OWA67" s="133"/>
      <c r="OWF67" s="133"/>
      <c r="OWK67" s="133"/>
      <c r="OWP67" s="133"/>
      <c r="OWU67" s="133"/>
      <c r="OWZ67" s="133"/>
      <c r="OXE67" s="133"/>
      <c r="OXJ67" s="133"/>
      <c r="OXO67" s="133"/>
      <c r="OXT67" s="133"/>
      <c r="OXY67" s="133"/>
      <c r="OYD67" s="133"/>
      <c r="OYI67" s="133"/>
      <c r="OYN67" s="133"/>
      <c r="OYS67" s="133"/>
      <c r="OYX67" s="133"/>
      <c r="OZC67" s="133"/>
      <c r="OZH67" s="133"/>
      <c r="OZM67" s="133"/>
      <c r="OZR67" s="133"/>
      <c r="OZW67" s="133"/>
      <c r="PAB67" s="133"/>
      <c r="PAG67" s="133"/>
      <c r="PAL67" s="133"/>
      <c r="PAQ67" s="133"/>
      <c r="PAV67" s="133"/>
      <c r="PBA67" s="133"/>
      <c r="PBF67" s="133"/>
      <c r="PBK67" s="133"/>
      <c r="PBP67" s="133"/>
      <c r="PBU67" s="133"/>
      <c r="PBZ67" s="133"/>
      <c r="PCE67" s="133"/>
      <c r="PCJ67" s="133"/>
      <c r="PCO67" s="133"/>
      <c r="PCT67" s="133"/>
      <c r="PCY67" s="133"/>
      <c r="PDD67" s="133"/>
      <c r="PDI67" s="133"/>
      <c r="PDN67" s="133"/>
      <c r="PDS67" s="133"/>
      <c r="PDX67" s="133"/>
      <c r="PEC67" s="133"/>
      <c r="PEH67" s="133"/>
      <c r="PEM67" s="133"/>
      <c r="PER67" s="133"/>
      <c r="PEW67" s="133"/>
      <c r="PFB67" s="133"/>
      <c r="PFG67" s="133"/>
      <c r="PFL67" s="133"/>
      <c r="PFQ67" s="133"/>
      <c r="PFV67" s="133"/>
      <c r="PGA67" s="133"/>
      <c r="PGF67" s="133"/>
      <c r="PGK67" s="133"/>
      <c r="PGP67" s="133"/>
      <c r="PGU67" s="133"/>
      <c r="PGZ67" s="133"/>
      <c r="PHE67" s="133"/>
      <c r="PHJ67" s="133"/>
      <c r="PHO67" s="133"/>
      <c r="PHT67" s="133"/>
      <c r="PHY67" s="133"/>
      <c r="PID67" s="133"/>
      <c r="PII67" s="133"/>
      <c r="PIN67" s="133"/>
      <c r="PIS67" s="133"/>
      <c r="PIX67" s="133"/>
      <c r="PJC67" s="133"/>
      <c r="PJH67" s="133"/>
      <c r="PJM67" s="133"/>
      <c r="PJR67" s="133"/>
      <c r="PJW67" s="133"/>
      <c r="PKB67" s="133"/>
      <c r="PKG67" s="133"/>
      <c r="PKL67" s="133"/>
      <c r="PKQ67" s="133"/>
      <c r="PKV67" s="133"/>
      <c r="PLA67" s="133"/>
      <c r="PLF67" s="133"/>
      <c r="PLK67" s="133"/>
      <c r="PLP67" s="133"/>
      <c r="PLU67" s="133"/>
      <c r="PLZ67" s="133"/>
      <c r="PME67" s="133"/>
      <c r="PMJ67" s="133"/>
      <c r="PMO67" s="133"/>
      <c r="PMT67" s="133"/>
      <c r="PMY67" s="133"/>
      <c r="PND67" s="133"/>
      <c r="PNI67" s="133"/>
      <c r="PNN67" s="133"/>
      <c r="PNS67" s="133"/>
      <c r="PNX67" s="133"/>
      <c r="POC67" s="133"/>
      <c r="POH67" s="133"/>
      <c r="POM67" s="133"/>
      <c r="POR67" s="133"/>
      <c r="POW67" s="133"/>
      <c r="PPB67" s="133"/>
      <c r="PPG67" s="133"/>
      <c r="PPL67" s="133"/>
      <c r="PPQ67" s="133"/>
      <c r="PPV67" s="133"/>
      <c r="PQA67" s="133"/>
      <c r="PQF67" s="133"/>
      <c r="PQK67" s="133"/>
      <c r="PQP67" s="133"/>
      <c r="PQU67" s="133"/>
      <c r="PQZ67" s="133"/>
      <c r="PRE67" s="133"/>
      <c r="PRJ67" s="133"/>
      <c r="PRO67" s="133"/>
      <c r="PRT67" s="133"/>
      <c r="PRY67" s="133"/>
      <c r="PSD67" s="133"/>
      <c r="PSI67" s="133"/>
      <c r="PSN67" s="133"/>
      <c r="PSS67" s="133"/>
      <c r="PSX67" s="133"/>
      <c r="PTC67" s="133"/>
      <c r="PTH67" s="133"/>
      <c r="PTM67" s="133"/>
      <c r="PTR67" s="133"/>
      <c r="PTW67" s="133"/>
      <c r="PUB67" s="133"/>
      <c r="PUG67" s="133"/>
      <c r="PUL67" s="133"/>
      <c r="PUQ67" s="133"/>
      <c r="PUV67" s="133"/>
      <c r="PVA67" s="133"/>
      <c r="PVF67" s="133"/>
      <c r="PVK67" s="133"/>
      <c r="PVP67" s="133"/>
      <c r="PVU67" s="133"/>
      <c r="PVZ67" s="133"/>
      <c r="PWE67" s="133"/>
      <c r="PWJ67" s="133"/>
      <c r="PWO67" s="133"/>
      <c r="PWT67" s="133"/>
      <c r="PWY67" s="133"/>
      <c r="PXD67" s="133"/>
      <c r="PXI67" s="133"/>
      <c r="PXN67" s="133"/>
      <c r="PXS67" s="133"/>
      <c r="PXX67" s="133"/>
      <c r="PYC67" s="133"/>
      <c r="PYH67" s="133"/>
      <c r="PYM67" s="133"/>
      <c r="PYR67" s="133"/>
      <c r="PYW67" s="133"/>
      <c r="PZB67" s="133"/>
      <c r="PZG67" s="133"/>
      <c r="PZL67" s="133"/>
      <c r="PZQ67" s="133"/>
      <c r="PZV67" s="133"/>
      <c r="QAA67" s="133"/>
      <c r="QAF67" s="133"/>
      <c r="QAK67" s="133"/>
      <c r="QAP67" s="133"/>
      <c r="QAU67" s="133"/>
      <c r="QAZ67" s="133"/>
      <c r="QBE67" s="133"/>
      <c r="QBJ67" s="133"/>
      <c r="QBO67" s="133"/>
      <c r="QBT67" s="133"/>
      <c r="QBY67" s="133"/>
      <c r="QCD67" s="133"/>
      <c r="QCI67" s="133"/>
      <c r="QCN67" s="133"/>
      <c r="QCS67" s="133"/>
      <c r="QCX67" s="133"/>
      <c r="QDC67" s="133"/>
      <c r="QDH67" s="133"/>
      <c r="QDM67" s="133"/>
      <c r="QDR67" s="133"/>
      <c r="QDW67" s="133"/>
      <c r="QEB67" s="133"/>
      <c r="QEG67" s="133"/>
      <c r="QEL67" s="133"/>
      <c r="QEQ67" s="133"/>
      <c r="QEV67" s="133"/>
      <c r="QFA67" s="133"/>
      <c r="QFF67" s="133"/>
      <c r="QFK67" s="133"/>
      <c r="QFP67" s="133"/>
      <c r="QFU67" s="133"/>
      <c r="QFZ67" s="133"/>
      <c r="QGE67" s="133"/>
      <c r="QGJ67" s="133"/>
      <c r="QGO67" s="133"/>
      <c r="QGT67" s="133"/>
      <c r="QGY67" s="133"/>
      <c r="QHD67" s="133"/>
      <c r="QHI67" s="133"/>
      <c r="QHN67" s="133"/>
      <c r="QHS67" s="133"/>
      <c r="QHX67" s="133"/>
      <c r="QIC67" s="133"/>
      <c r="QIH67" s="133"/>
      <c r="QIM67" s="133"/>
      <c r="QIR67" s="133"/>
      <c r="QIW67" s="133"/>
      <c r="QJB67" s="133"/>
      <c r="QJG67" s="133"/>
      <c r="QJL67" s="133"/>
      <c r="QJQ67" s="133"/>
      <c r="QJV67" s="133"/>
      <c r="QKA67" s="133"/>
      <c r="QKF67" s="133"/>
      <c r="QKK67" s="133"/>
      <c r="QKP67" s="133"/>
      <c r="QKU67" s="133"/>
      <c r="QKZ67" s="133"/>
      <c r="QLE67" s="133"/>
      <c r="QLJ67" s="133"/>
      <c r="QLO67" s="133"/>
      <c r="QLT67" s="133"/>
      <c r="QLY67" s="133"/>
      <c r="QMD67" s="133"/>
      <c r="QMI67" s="133"/>
      <c r="QMN67" s="133"/>
      <c r="QMS67" s="133"/>
      <c r="QMX67" s="133"/>
      <c r="QNC67" s="133"/>
      <c r="QNH67" s="133"/>
      <c r="QNM67" s="133"/>
      <c r="QNR67" s="133"/>
      <c r="QNW67" s="133"/>
      <c r="QOB67" s="133"/>
      <c r="QOG67" s="133"/>
      <c r="QOL67" s="133"/>
      <c r="QOQ67" s="133"/>
      <c r="QOV67" s="133"/>
      <c r="QPA67" s="133"/>
      <c r="QPF67" s="133"/>
      <c r="QPK67" s="133"/>
      <c r="QPP67" s="133"/>
      <c r="QPU67" s="133"/>
      <c r="QPZ67" s="133"/>
      <c r="QQE67" s="133"/>
      <c r="QQJ67" s="133"/>
      <c r="QQO67" s="133"/>
      <c r="QQT67" s="133"/>
      <c r="QQY67" s="133"/>
      <c r="QRD67" s="133"/>
      <c r="QRI67" s="133"/>
      <c r="QRN67" s="133"/>
      <c r="QRS67" s="133"/>
      <c r="QRX67" s="133"/>
      <c r="QSC67" s="133"/>
      <c r="QSH67" s="133"/>
      <c r="QSM67" s="133"/>
      <c r="QSR67" s="133"/>
      <c r="QSW67" s="133"/>
      <c r="QTB67" s="133"/>
      <c r="QTG67" s="133"/>
      <c r="QTL67" s="133"/>
      <c r="QTQ67" s="133"/>
      <c r="QTV67" s="133"/>
      <c r="QUA67" s="133"/>
      <c r="QUF67" s="133"/>
      <c r="QUK67" s="133"/>
      <c r="QUP67" s="133"/>
      <c r="QUU67" s="133"/>
      <c r="QUZ67" s="133"/>
      <c r="QVE67" s="133"/>
      <c r="QVJ67" s="133"/>
      <c r="QVO67" s="133"/>
      <c r="QVT67" s="133"/>
      <c r="QVY67" s="133"/>
      <c r="QWD67" s="133"/>
      <c r="QWI67" s="133"/>
      <c r="QWN67" s="133"/>
      <c r="QWS67" s="133"/>
      <c r="QWX67" s="133"/>
      <c r="QXC67" s="133"/>
      <c r="QXH67" s="133"/>
      <c r="QXM67" s="133"/>
      <c r="QXR67" s="133"/>
      <c r="QXW67" s="133"/>
      <c r="QYB67" s="133"/>
      <c r="QYG67" s="133"/>
      <c r="QYL67" s="133"/>
      <c r="QYQ67" s="133"/>
      <c r="QYV67" s="133"/>
      <c r="QZA67" s="133"/>
      <c r="QZF67" s="133"/>
      <c r="QZK67" s="133"/>
      <c r="QZP67" s="133"/>
      <c r="QZU67" s="133"/>
      <c r="QZZ67" s="133"/>
      <c r="RAE67" s="133"/>
      <c r="RAJ67" s="133"/>
      <c r="RAO67" s="133"/>
      <c r="RAT67" s="133"/>
      <c r="RAY67" s="133"/>
      <c r="RBD67" s="133"/>
      <c r="RBI67" s="133"/>
      <c r="RBN67" s="133"/>
      <c r="RBS67" s="133"/>
      <c r="RBX67" s="133"/>
      <c r="RCC67" s="133"/>
      <c r="RCH67" s="133"/>
      <c r="RCM67" s="133"/>
      <c r="RCR67" s="133"/>
      <c r="RCW67" s="133"/>
      <c r="RDB67" s="133"/>
      <c r="RDG67" s="133"/>
      <c r="RDL67" s="133"/>
      <c r="RDQ67" s="133"/>
      <c r="RDV67" s="133"/>
      <c r="REA67" s="133"/>
      <c r="REF67" s="133"/>
      <c r="REK67" s="133"/>
      <c r="REP67" s="133"/>
      <c r="REU67" s="133"/>
      <c r="REZ67" s="133"/>
      <c r="RFE67" s="133"/>
      <c r="RFJ67" s="133"/>
      <c r="RFO67" s="133"/>
      <c r="RFT67" s="133"/>
      <c r="RFY67" s="133"/>
      <c r="RGD67" s="133"/>
      <c r="RGI67" s="133"/>
      <c r="RGN67" s="133"/>
      <c r="RGS67" s="133"/>
      <c r="RGX67" s="133"/>
      <c r="RHC67" s="133"/>
      <c r="RHH67" s="133"/>
      <c r="RHM67" s="133"/>
      <c r="RHR67" s="133"/>
      <c r="RHW67" s="133"/>
      <c r="RIB67" s="133"/>
      <c r="RIG67" s="133"/>
      <c r="RIL67" s="133"/>
      <c r="RIQ67" s="133"/>
      <c r="RIV67" s="133"/>
      <c r="RJA67" s="133"/>
      <c r="RJF67" s="133"/>
      <c r="RJK67" s="133"/>
      <c r="RJP67" s="133"/>
      <c r="RJU67" s="133"/>
      <c r="RJZ67" s="133"/>
      <c r="RKE67" s="133"/>
      <c r="RKJ67" s="133"/>
      <c r="RKO67" s="133"/>
      <c r="RKT67" s="133"/>
      <c r="RKY67" s="133"/>
      <c r="RLD67" s="133"/>
      <c r="RLI67" s="133"/>
      <c r="RLN67" s="133"/>
      <c r="RLS67" s="133"/>
      <c r="RLX67" s="133"/>
      <c r="RMC67" s="133"/>
      <c r="RMH67" s="133"/>
      <c r="RMM67" s="133"/>
      <c r="RMR67" s="133"/>
      <c r="RMW67" s="133"/>
      <c r="RNB67" s="133"/>
      <c r="RNG67" s="133"/>
      <c r="RNL67" s="133"/>
      <c r="RNQ67" s="133"/>
      <c r="RNV67" s="133"/>
      <c r="ROA67" s="133"/>
      <c r="ROF67" s="133"/>
      <c r="ROK67" s="133"/>
      <c r="ROP67" s="133"/>
      <c r="ROU67" s="133"/>
      <c r="ROZ67" s="133"/>
      <c r="RPE67" s="133"/>
      <c r="RPJ67" s="133"/>
      <c r="RPO67" s="133"/>
      <c r="RPT67" s="133"/>
      <c r="RPY67" s="133"/>
      <c r="RQD67" s="133"/>
      <c r="RQI67" s="133"/>
      <c r="RQN67" s="133"/>
      <c r="RQS67" s="133"/>
      <c r="RQX67" s="133"/>
      <c r="RRC67" s="133"/>
      <c r="RRH67" s="133"/>
      <c r="RRM67" s="133"/>
      <c r="RRR67" s="133"/>
      <c r="RRW67" s="133"/>
      <c r="RSB67" s="133"/>
      <c r="RSG67" s="133"/>
      <c r="RSL67" s="133"/>
      <c r="RSQ67" s="133"/>
      <c r="RSV67" s="133"/>
      <c r="RTA67" s="133"/>
      <c r="RTF67" s="133"/>
      <c r="RTK67" s="133"/>
      <c r="RTP67" s="133"/>
      <c r="RTU67" s="133"/>
      <c r="RTZ67" s="133"/>
      <c r="RUE67" s="133"/>
      <c r="RUJ67" s="133"/>
      <c r="RUO67" s="133"/>
      <c r="RUT67" s="133"/>
      <c r="RUY67" s="133"/>
      <c r="RVD67" s="133"/>
      <c r="RVI67" s="133"/>
      <c r="RVN67" s="133"/>
      <c r="RVS67" s="133"/>
      <c r="RVX67" s="133"/>
      <c r="RWC67" s="133"/>
      <c r="RWH67" s="133"/>
      <c r="RWM67" s="133"/>
      <c r="RWR67" s="133"/>
      <c r="RWW67" s="133"/>
      <c r="RXB67" s="133"/>
      <c r="RXG67" s="133"/>
      <c r="RXL67" s="133"/>
      <c r="RXQ67" s="133"/>
      <c r="RXV67" s="133"/>
      <c r="RYA67" s="133"/>
      <c r="RYF67" s="133"/>
      <c r="RYK67" s="133"/>
      <c r="RYP67" s="133"/>
      <c r="RYU67" s="133"/>
      <c r="RYZ67" s="133"/>
      <c r="RZE67" s="133"/>
      <c r="RZJ67" s="133"/>
      <c r="RZO67" s="133"/>
      <c r="RZT67" s="133"/>
      <c r="RZY67" s="133"/>
      <c r="SAD67" s="133"/>
      <c r="SAI67" s="133"/>
      <c r="SAN67" s="133"/>
      <c r="SAS67" s="133"/>
      <c r="SAX67" s="133"/>
      <c r="SBC67" s="133"/>
      <c r="SBH67" s="133"/>
      <c r="SBM67" s="133"/>
      <c r="SBR67" s="133"/>
      <c r="SBW67" s="133"/>
      <c r="SCB67" s="133"/>
      <c r="SCG67" s="133"/>
      <c r="SCL67" s="133"/>
      <c r="SCQ67" s="133"/>
      <c r="SCV67" s="133"/>
      <c r="SDA67" s="133"/>
      <c r="SDF67" s="133"/>
      <c r="SDK67" s="133"/>
      <c r="SDP67" s="133"/>
      <c r="SDU67" s="133"/>
      <c r="SDZ67" s="133"/>
      <c r="SEE67" s="133"/>
      <c r="SEJ67" s="133"/>
      <c r="SEO67" s="133"/>
      <c r="SET67" s="133"/>
      <c r="SEY67" s="133"/>
      <c r="SFD67" s="133"/>
      <c r="SFI67" s="133"/>
      <c r="SFN67" s="133"/>
      <c r="SFS67" s="133"/>
      <c r="SFX67" s="133"/>
      <c r="SGC67" s="133"/>
      <c r="SGH67" s="133"/>
      <c r="SGM67" s="133"/>
      <c r="SGR67" s="133"/>
      <c r="SGW67" s="133"/>
      <c r="SHB67" s="133"/>
      <c r="SHG67" s="133"/>
      <c r="SHL67" s="133"/>
      <c r="SHQ67" s="133"/>
      <c r="SHV67" s="133"/>
      <c r="SIA67" s="133"/>
      <c r="SIF67" s="133"/>
      <c r="SIK67" s="133"/>
      <c r="SIP67" s="133"/>
      <c r="SIU67" s="133"/>
      <c r="SIZ67" s="133"/>
      <c r="SJE67" s="133"/>
      <c r="SJJ67" s="133"/>
      <c r="SJO67" s="133"/>
      <c r="SJT67" s="133"/>
      <c r="SJY67" s="133"/>
      <c r="SKD67" s="133"/>
      <c r="SKI67" s="133"/>
      <c r="SKN67" s="133"/>
      <c r="SKS67" s="133"/>
      <c r="SKX67" s="133"/>
      <c r="SLC67" s="133"/>
      <c r="SLH67" s="133"/>
      <c r="SLM67" s="133"/>
      <c r="SLR67" s="133"/>
      <c r="SLW67" s="133"/>
      <c r="SMB67" s="133"/>
      <c r="SMG67" s="133"/>
      <c r="SML67" s="133"/>
      <c r="SMQ67" s="133"/>
      <c r="SMV67" s="133"/>
      <c r="SNA67" s="133"/>
      <c r="SNF67" s="133"/>
      <c r="SNK67" s="133"/>
      <c r="SNP67" s="133"/>
      <c r="SNU67" s="133"/>
      <c r="SNZ67" s="133"/>
      <c r="SOE67" s="133"/>
      <c r="SOJ67" s="133"/>
      <c r="SOO67" s="133"/>
      <c r="SOT67" s="133"/>
      <c r="SOY67" s="133"/>
      <c r="SPD67" s="133"/>
      <c r="SPI67" s="133"/>
      <c r="SPN67" s="133"/>
      <c r="SPS67" s="133"/>
      <c r="SPX67" s="133"/>
      <c r="SQC67" s="133"/>
      <c r="SQH67" s="133"/>
      <c r="SQM67" s="133"/>
      <c r="SQR67" s="133"/>
      <c r="SQW67" s="133"/>
      <c r="SRB67" s="133"/>
      <c r="SRG67" s="133"/>
      <c r="SRL67" s="133"/>
      <c r="SRQ67" s="133"/>
      <c r="SRV67" s="133"/>
      <c r="SSA67" s="133"/>
      <c r="SSF67" s="133"/>
      <c r="SSK67" s="133"/>
      <c r="SSP67" s="133"/>
      <c r="SSU67" s="133"/>
      <c r="SSZ67" s="133"/>
      <c r="STE67" s="133"/>
      <c r="STJ67" s="133"/>
      <c r="STO67" s="133"/>
      <c r="STT67" s="133"/>
      <c r="STY67" s="133"/>
      <c r="SUD67" s="133"/>
      <c r="SUI67" s="133"/>
      <c r="SUN67" s="133"/>
      <c r="SUS67" s="133"/>
      <c r="SUX67" s="133"/>
      <c r="SVC67" s="133"/>
      <c r="SVH67" s="133"/>
      <c r="SVM67" s="133"/>
      <c r="SVR67" s="133"/>
      <c r="SVW67" s="133"/>
      <c r="SWB67" s="133"/>
      <c r="SWG67" s="133"/>
      <c r="SWL67" s="133"/>
      <c r="SWQ67" s="133"/>
      <c r="SWV67" s="133"/>
      <c r="SXA67" s="133"/>
      <c r="SXF67" s="133"/>
      <c r="SXK67" s="133"/>
      <c r="SXP67" s="133"/>
      <c r="SXU67" s="133"/>
      <c r="SXZ67" s="133"/>
      <c r="SYE67" s="133"/>
      <c r="SYJ67" s="133"/>
      <c r="SYO67" s="133"/>
      <c r="SYT67" s="133"/>
      <c r="SYY67" s="133"/>
      <c r="SZD67" s="133"/>
      <c r="SZI67" s="133"/>
      <c r="SZN67" s="133"/>
      <c r="SZS67" s="133"/>
      <c r="SZX67" s="133"/>
      <c r="TAC67" s="133"/>
      <c r="TAH67" s="133"/>
      <c r="TAM67" s="133"/>
      <c r="TAR67" s="133"/>
      <c r="TAW67" s="133"/>
      <c r="TBB67" s="133"/>
      <c r="TBG67" s="133"/>
      <c r="TBL67" s="133"/>
      <c r="TBQ67" s="133"/>
      <c r="TBV67" s="133"/>
      <c r="TCA67" s="133"/>
      <c r="TCF67" s="133"/>
      <c r="TCK67" s="133"/>
      <c r="TCP67" s="133"/>
      <c r="TCU67" s="133"/>
      <c r="TCZ67" s="133"/>
      <c r="TDE67" s="133"/>
      <c r="TDJ67" s="133"/>
      <c r="TDO67" s="133"/>
      <c r="TDT67" s="133"/>
      <c r="TDY67" s="133"/>
      <c r="TED67" s="133"/>
      <c r="TEI67" s="133"/>
      <c r="TEN67" s="133"/>
      <c r="TES67" s="133"/>
      <c r="TEX67" s="133"/>
      <c r="TFC67" s="133"/>
      <c r="TFH67" s="133"/>
      <c r="TFM67" s="133"/>
      <c r="TFR67" s="133"/>
      <c r="TFW67" s="133"/>
      <c r="TGB67" s="133"/>
      <c r="TGG67" s="133"/>
      <c r="TGL67" s="133"/>
      <c r="TGQ67" s="133"/>
      <c r="TGV67" s="133"/>
      <c r="THA67" s="133"/>
      <c r="THF67" s="133"/>
      <c r="THK67" s="133"/>
      <c r="THP67" s="133"/>
      <c r="THU67" s="133"/>
      <c r="THZ67" s="133"/>
      <c r="TIE67" s="133"/>
      <c r="TIJ67" s="133"/>
      <c r="TIO67" s="133"/>
      <c r="TIT67" s="133"/>
      <c r="TIY67" s="133"/>
      <c r="TJD67" s="133"/>
      <c r="TJI67" s="133"/>
      <c r="TJN67" s="133"/>
      <c r="TJS67" s="133"/>
      <c r="TJX67" s="133"/>
      <c r="TKC67" s="133"/>
      <c r="TKH67" s="133"/>
      <c r="TKM67" s="133"/>
      <c r="TKR67" s="133"/>
      <c r="TKW67" s="133"/>
      <c r="TLB67" s="133"/>
      <c r="TLG67" s="133"/>
      <c r="TLL67" s="133"/>
      <c r="TLQ67" s="133"/>
      <c r="TLV67" s="133"/>
      <c r="TMA67" s="133"/>
      <c r="TMF67" s="133"/>
      <c r="TMK67" s="133"/>
      <c r="TMP67" s="133"/>
      <c r="TMU67" s="133"/>
      <c r="TMZ67" s="133"/>
      <c r="TNE67" s="133"/>
      <c r="TNJ67" s="133"/>
      <c r="TNO67" s="133"/>
      <c r="TNT67" s="133"/>
      <c r="TNY67" s="133"/>
      <c r="TOD67" s="133"/>
      <c r="TOI67" s="133"/>
      <c r="TON67" s="133"/>
      <c r="TOS67" s="133"/>
      <c r="TOX67" s="133"/>
      <c r="TPC67" s="133"/>
      <c r="TPH67" s="133"/>
      <c r="TPM67" s="133"/>
      <c r="TPR67" s="133"/>
      <c r="TPW67" s="133"/>
      <c r="TQB67" s="133"/>
      <c r="TQG67" s="133"/>
      <c r="TQL67" s="133"/>
      <c r="TQQ67" s="133"/>
      <c r="TQV67" s="133"/>
      <c r="TRA67" s="133"/>
      <c r="TRF67" s="133"/>
      <c r="TRK67" s="133"/>
      <c r="TRP67" s="133"/>
      <c r="TRU67" s="133"/>
      <c r="TRZ67" s="133"/>
      <c r="TSE67" s="133"/>
      <c r="TSJ67" s="133"/>
      <c r="TSO67" s="133"/>
      <c r="TST67" s="133"/>
      <c r="TSY67" s="133"/>
      <c r="TTD67" s="133"/>
      <c r="TTI67" s="133"/>
      <c r="TTN67" s="133"/>
      <c r="TTS67" s="133"/>
      <c r="TTX67" s="133"/>
      <c r="TUC67" s="133"/>
      <c r="TUH67" s="133"/>
      <c r="TUM67" s="133"/>
      <c r="TUR67" s="133"/>
      <c r="TUW67" s="133"/>
      <c r="TVB67" s="133"/>
      <c r="TVG67" s="133"/>
      <c r="TVL67" s="133"/>
      <c r="TVQ67" s="133"/>
      <c r="TVV67" s="133"/>
      <c r="TWA67" s="133"/>
      <c r="TWF67" s="133"/>
      <c r="TWK67" s="133"/>
      <c r="TWP67" s="133"/>
      <c r="TWU67" s="133"/>
      <c r="TWZ67" s="133"/>
      <c r="TXE67" s="133"/>
      <c r="TXJ67" s="133"/>
      <c r="TXO67" s="133"/>
      <c r="TXT67" s="133"/>
      <c r="TXY67" s="133"/>
      <c r="TYD67" s="133"/>
      <c r="TYI67" s="133"/>
      <c r="TYN67" s="133"/>
      <c r="TYS67" s="133"/>
      <c r="TYX67" s="133"/>
      <c r="TZC67" s="133"/>
      <c r="TZH67" s="133"/>
      <c r="TZM67" s="133"/>
      <c r="TZR67" s="133"/>
      <c r="TZW67" s="133"/>
      <c r="UAB67" s="133"/>
      <c r="UAG67" s="133"/>
      <c r="UAL67" s="133"/>
      <c r="UAQ67" s="133"/>
      <c r="UAV67" s="133"/>
      <c r="UBA67" s="133"/>
      <c r="UBF67" s="133"/>
      <c r="UBK67" s="133"/>
      <c r="UBP67" s="133"/>
      <c r="UBU67" s="133"/>
      <c r="UBZ67" s="133"/>
      <c r="UCE67" s="133"/>
      <c r="UCJ67" s="133"/>
      <c r="UCO67" s="133"/>
      <c r="UCT67" s="133"/>
      <c r="UCY67" s="133"/>
      <c r="UDD67" s="133"/>
      <c r="UDI67" s="133"/>
      <c r="UDN67" s="133"/>
      <c r="UDS67" s="133"/>
      <c r="UDX67" s="133"/>
      <c r="UEC67" s="133"/>
      <c r="UEH67" s="133"/>
      <c r="UEM67" s="133"/>
      <c r="UER67" s="133"/>
      <c r="UEW67" s="133"/>
      <c r="UFB67" s="133"/>
      <c r="UFG67" s="133"/>
      <c r="UFL67" s="133"/>
      <c r="UFQ67" s="133"/>
      <c r="UFV67" s="133"/>
      <c r="UGA67" s="133"/>
      <c r="UGF67" s="133"/>
      <c r="UGK67" s="133"/>
      <c r="UGP67" s="133"/>
      <c r="UGU67" s="133"/>
      <c r="UGZ67" s="133"/>
      <c r="UHE67" s="133"/>
      <c r="UHJ67" s="133"/>
      <c r="UHO67" s="133"/>
      <c r="UHT67" s="133"/>
      <c r="UHY67" s="133"/>
      <c r="UID67" s="133"/>
      <c r="UII67" s="133"/>
      <c r="UIN67" s="133"/>
      <c r="UIS67" s="133"/>
      <c r="UIX67" s="133"/>
      <c r="UJC67" s="133"/>
      <c r="UJH67" s="133"/>
      <c r="UJM67" s="133"/>
      <c r="UJR67" s="133"/>
      <c r="UJW67" s="133"/>
      <c r="UKB67" s="133"/>
      <c r="UKG67" s="133"/>
      <c r="UKL67" s="133"/>
      <c r="UKQ67" s="133"/>
      <c r="UKV67" s="133"/>
      <c r="ULA67" s="133"/>
      <c r="ULF67" s="133"/>
      <c r="ULK67" s="133"/>
      <c r="ULP67" s="133"/>
      <c r="ULU67" s="133"/>
      <c r="ULZ67" s="133"/>
      <c r="UME67" s="133"/>
      <c r="UMJ67" s="133"/>
      <c r="UMO67" s="133"/>
      <c r="UMT67" s="133"/>
      <c r="UMY67" s="133"/>
      <c r="UND67" s="133"/>
      <c r="UNI67" s="133"/>
      <c r="UNN67" s="133"/>
      <c r="UNS67" s="133"/>
      <c r="UNX67" s="133"/>
      <c r="UOC67" s="133"/>
      <c r="UOH67" s="133"/>
      <c r="UOM67" s="133"/>
      <c r="UOR67" s="133"/>
      <c r="UOW67" s="133"/>
      <c r="UPB67" s="133"/>
      <c r="UPG67" s="133"/>
      <c r="UPL67" s="133"/>
      <c r="UPQ67" s="133"/>
      <c r="UPV67" s="133"/>
      <c r="UQA67" s="133"/>
      <c r="UQF67" s="133"/>
      <c r="UQK67" s="133"/>
      <c r="UQP67" s="133"/>
      <c r="UQU67" s="133"/>
      <c r="UQZ67" s="133"/>
      <c r="URE67" s="133"/>
      <c r="URJ67" s="133"/>
      <c r="URO67" s="133"/>
      <c r="URT67" s="133"/>
      <c r="URY67" s="133"/>
      <c r="USD67" s="133"/>
      <c r="USI67" s="133"/>
      <c r="USN67" s="133"/>
      <c r="USS67" s="133"/>
      <c r="USX67" s="133"/>
      <c r="UTC67" s="133"/>
      <c r="UTH67" s="133"/>
      <c r="UTM67" s="133"/>
      <c r="UTR67" s="133"/>
      <c r="UTW67" s="133"/>
      <c r="UUB67" s="133"/>
      <c r="UUG67" s="133"/>
      <c r="UUL67" s="133"/>
      <c r="UUQ67" s="133"/>
      <c r="UUV67" s="133"/>
      <c r="UVA67" s="133"/>
      <c r="UVF67" s="133"/>
      <c r="UVK67" s="133"/>
      <c r="UVP67" s="133"/>
      <c r="UVU67" s="133"/>
      <c r="UVZ67" s="133"/>
      <c r="UWE67" s="133"/>
      <c r="UWJ67" s="133"/>
      <c r="UWO67" s="133"/>
      <c r="UWT67" s="133"/>
      <c r="UWY67" s="133"/>
      <c r="UXD67" s="133"/>
      <c r="UXI67" s="133"/>
      <c r="UXN67" s="133"/>
      <c r="UXS67" s="133"/>
      <c r="UXX67" s="133"/>
      <c r="UYC67" s="133"/>
      <c r="UYH67" s="133"/>
      <c r="UYM67" s="133"/>
      <c r="UYR67" s="133"/>
      <c r="UYW67" s="133"/>
      <c r="UZB67" s="133"/>
      <c r="UZG67" s="133"/>
      <c r="UZL67" s="133"/>
      <c r="UZQ67" s="133"/>
      <c r="UZV67" s="133"/>
      <c r="VAA67" s="133"/>
      <c r="VAF67" s="133"/>
      <c r="VAK67" s="133"/>
      <c r="VAP67" s="133"/>
      <c r="VAU67" s="133"/>
      <c r="VAZ67" s="133"/>
      <c r="VBE67" s="133"/>
      <c r="VBJ67" s="133"/>
      <c r="VBO67" s="133"/>
      <c r="VBT67" s="133"/>
      <c r="VBY67" s="133"/>
      <c r="VCD67" s="133"/>
      <c r="VCI67" s="133"/>
      <c r="VCN67" s="133"/>
      <c r="VCS67" s="133"/>
      <c r="VCX67" s="133"/>
      <c r="VDC67" s="133"/>
      <c r="VDH67" s="133"/>
      <c r="VDM67" s="133"/>
      <c r="VDR67" s="133"/>
      <c r="VDW67" s="133"/>
      <c r="VEB67" s="133"/>
      <c r="VEG67" s="133"/>
      <c r="VEL67" s="133"/>
      <c r="VEQ67" s="133"/>
      <c r="VEV67" s="133"/>
      <c r="VFA67" s="133"/>
      <c r="VFF67" s="133"/>
      <c r="VFK67" s="133"/>
      <c r="VFP67" s="133"/>
      <c r="VFU67" s="133"/>
      <c r="VFZ67" s="133"/>
      <c r="VGE67" s="133"/>
      <c r="VGJ67" s="133"/>
      <c r="VGO67" s="133"/>
      <c r="VGT67" s="133"/>
      <c r="VGY67" s="133"/>
      <c r="VHD67" s="133"/>
      <c r="VHI67" s="133"/>
      <c r="VHN67" s="133"/>
      <c r="VHS67" s="133"/>
      <c r="VHX67" s="133"/>
      <c r="VIC67" s="133"/>
      <c r="VIH67" s="133"/>
      <c r="VIM67" s="133"/>
      <c r="VIR67" s="133"/>
      <c r="VIW67" s="133"/>
      <c r="VJB67" s="133"/>
      <c r="VJG67" s="133"/>
      <c r="VJL67" s="133"/>
      <c r="VJQ67" s="133"/>
      <c r="VJV67" s="133"/>
      <c r="VKA67" s="133"/>
      <c r="VKF67" s="133"/>
      <c r="VKK67" s="133"/>
      <c r="VKP67" s="133"/>
      <c r="VKU67" s="133"/>
      <c r="VKZ67" s="133"/>
      <c r="VLE67" s="133"/>
      <c r="VLJ67" s="133"/>
      <c r="VLO67" s="133"/>
      <c r="VLT67" s="133"/>
      <c r="VLY67" s="133"/>
      <c r="VMD67" s="133"/>
      <c r="VMI67" s="133"/>
      <c r="VMN67" s="133"/>
      <c r="VMS67" s="133"/>
      <c r="VMX67" s="133"/>
      <c r="VNC67" s="133"/>
      <c r="VNH67" s="133"/>
      <c r="VNM67" s="133"/>
      <c r="VNR67" s="133"/>
      <c r="VNW67" s="133"/>
      <c r="VOB67" s="133"/>
      <c r="VOG67" s="133"/>
      <c r="VOL67" s="133"/>
      <c r="VOQ67" s="133"/>
      <c r="VOV67" s="133"/>
      <c r="VPA67" s="133"/>
      <c r="VPF67" s="133"/>
      <c r="VPK67" s="133"/>
      <c r="VPP67" s="133"/>
      <c r="VPU67" s="133"/>
      <c r="VPZ67" s="133"/>
      <c r="VQE67" s="133"/>
      <c r="VQJ67" s="133"/>
      <c r="VQO67" s="133"/>
      <c r="VQT67" s="133"/>
      <c r="VQY67" s="133"/>
      <c r="VRD67" s="133"/>
      <c r="VRI67" s="133"/>
      <c r="VRN67" s="133"/>
      <c r="VRS67" s="133"/>
      <c r="VRX67" s="133"/>
      <c r="VSC67" s="133"/>
      <c r="VSH67" s="133"/>
      <c r="VSM67" s="133"/>
      <c r="VSR67" s="133"/>
      <c r="VSW67" s="133"/>
      <c r="VTB67" s="133"/>
      <c r="VTG67" s="133"/>
      <c r="VTL67" s="133"/>
      <c r="VTQ67" s="133"/>
      <c r="VTV67" s="133"/>
      <c r="VUA67" s="133"/>
      <c r="VUF67" s="133"/>
      <c r="VUK67" s="133"/>
      <c r="VUP67" s="133"/>
      <c r="VUU67" s="133"/>
      <c r="VUZ67" s="133"/>
      <c r="VVE67" s="133"/>
      <c r="VVJ67" s="133"/>
      <c r="VVO67" s="133"/>
      <c r="VVT67" s="133"/>
      <c r="VVY67" s="133"/>
      <c r="VWD67" s="133"/>
      <c r="VWI67" s="133"/>
      <c r="VWN67" s="133"/>
      <c r="VWS67" s="133"/>
      <c r="VWX67" s="133"/>
      <c r="VXC67" s="133"/>
      <c r="VXH67" s="133"/>
      <c r="VXM67" s="133"/>
      <c r="VXR67" s="133"/>
      <c r="VXW67" s="133"/>
      <c r="VYB67" s="133"/>
      <c r="VYG67" s="133"/>
      <c r="VYL67" s="133"/>
      <c r="VYQ67" s="133"/>
      <c r="VYV67" s="133"/>
      <c r="VZA67" s="133"/>
      <c r="VZF67" s="133"/>
      <c r="VZK67" s="133"/>
      <c r="VZP67" s="133"/>
      <c r="VZU67" s="133"/>
      <c r="VZZ67" s="133"/>
      <c r="WAE67" s="133"/>
      <c r="WAJ67" s="133"/>
      <c r="WAO67" s="133"/>
      <c r="WAT67" s="133"/>
      <c r="WAY67" s="133"/>
      <c r="WBD67" s="133"/>
      <c r="WBI67" s="133"/>
      <c r="WBN67" s="133"/>
      <c r="WBS67" s="133"/>
      <c r="WBX67" s="133"/>
      <c r="WCC67" s="133"/>
      <c r="WCH67" s="133"/>
      <c r="WCM67" s="133"/>
      <c r="WCR67" s="133"/>
      <c r="WCW67" s="133"/>
      <c r="WDB67" s="133"/>
      <c r="WDG67" s="133"/>
      <c r="WDL67" s="133"/>
      <c r="WDQ67" s="133"/>
      <c r="WDV67" s="133"/>
      <c r="WEA67" s="133"/>
      <c r="WEF67" s="133"/>
      <c r="WEK67" s="133"/>
      <c r="WEP67" s="133"/>
      <c r="WEU67" s="133"/>
      <c r="WEZ67" s="133"/>
      <c r="WFE67" s="133"/>
      <c r="WFJ67" s="133"/>
      <c r="WFO67" s="133"/>
      <c r="WFT67" s="133"/>
      <c r="WFY67" s="133"/>
      <c r="WGD67" s="133"/>
      <c r="WGI67" s="133"/>
      <c r="WGN67" s="133"/>
      <c r="WGS67" s="133"/>
      <c r="WGX67" s="133"/>
      <c r="WHC67" s="133"/>
      <c r="WHH67" s="133"/>
      <c r="WHM67" s="133"/>
      <c r="WHR67" s="133"/>
      <c r="WHW67" s="133"/>
      <c r="WIB67" s="133"/>
      <c r="WIG67" s="133"/>
      <c r="WIL67" s="133"/>
      <c r="WIQ67" s="133"/>
      <c r="WIV67" s="133"/>
      <c r="WJA67" s="133"/>
      <c r="WJF67" s="133"/>
      <c r="WJK67" s="133"/>
      <c r="WJP67" s="133"/>
      <c r="WJU67" s="133"/>
      <c r="WJZ67" s="133"/>
      <c r="WKE67" s="133"/>
      <c r="WKJ67" s="133"/>
      <c r="WKO67" s="133"/>
      <c r="WKT67" s="133"/>
      <c r="WKY67" s="133"/>
      <c r="WLD67" s="133"/>
      <c r="WLI67" s="133"/>
      <c r="WLN67" s="133"/>
      <c r="WLS67" s="133"/>
      <c r="WLX67" s="133"/>
      <c r="WMC67" s="133"/>
      <c r="WMH67" s="133"/>
      <c r="WMM67" s="133"/>
      <c r="WMR67" s="133"/>
      <c r="WMW67" s="133"/>
      <c r="WNB67" s="133"/>
      <c r="WNG67" s="133"/>
      <c r="WNL67" s="133"/>
      <c r="WNQ67" s="133"/>
      <c r="WNV67" s="133"/>
      <c r="WOA67" s="133"/>
      <c r="WOF67" s="133"/>
      <c r="WOK67" s="133"/>
      <c r="WOP67" s="133"/>
      <c r="WOU67" s="133"/>
      <c r="WOZ67" s="133"/>
      <c r="WPE67" s="133"/>
      <c r="WPJ67" s="133"/>
      <c r="WPO67" s="133"/>
      <c r="WPT67" s="133"/>
      <c r="WPY67" s="133"/>
      <c r="WQD67" s="133"/>
      <c r="WQI67" s="133"/>
      <c r="WQN67" s="133"/>
      <c r="WQS67" s="133"/>
      <c r="WQX67" s="133"/>
      <c r="WRC67" s="133"/>
      <c r="WRH67" s="133"/>
      <c r="WRM67" s="133"/>
      <c r="WRR67" s="133"/>
      <c r="WRW67" s="133"/>
      <c r="WSB67" s="133"/>
      <c r="WSG67" s="133"/>
      <c r="WSL67" s="133"/>
      <c r="WSQ67" s="133"/>
      <c r="WSV67" s="133"/>
      <c r="WTA67" s="133"/>
      <c r="WTF67" s="133"/>
      <c r="WTK67" s="133"/>
      <c r="WTP67" s="133"/>
      <c r="WTU67" s="133"/>
      <c r="WTZ67" s="133"/>
      <c r="WUE67" s="133"/>
      <c r="WUJ67" s="133"/>
      <c r="WUO67" s="133"/>
      <c r="WUT67" s="133"/>
      <c r="WUY67" s="133"/>
      <c r="WVD67" s="133"/>
      <c r="WVI67" s="133"/>
      <c r="WVN67" s="133"/>
      <c r="WVS67" s="133"/>
      <c r="WVX67" s="133"/>
      <c r="WWC67" s="133"/>
      <c r="WWH67" s="133"/>
      <c r="WWM67" s="133"/>
      <c r="WWR67" s="133"/>
      <c r="WWW67" s="133"/>
      <c r="WXB67" s="133"/>
      <c r="WXG67" s="133"/>
      <c r="WXL67" s="133"/>
      <c r="WXQ67" s="133"/>
      <c r="WXV67" s="133"/>
      <c r="WYA67" s="133"/>
      <c r="WYF67" s="133"/>
      <c r="WYK67" s="133"/>
      <c r="WYP67" s="133"/>
      <c r="WYU67" s="133"/>
      <c r="WYZ67" s="133"/>
      <c r="WZE67" s="133"/>
      <c r="WZJ67" s="133"/>
      <c r="WZO67" s="133"/>
      <c r="WZT67" s="133"/>
      <c r="WZY67" s="133"/>
      <c r="XAD67" s="133"/>
      <c r="XAI67" s="133"/>
      <c r="XAN67" s="133"/>
      <c r="XAS67" s="133"/>
      <c r="XAX67" s="133"/>
      <c r="XBC67" s="133"/>
      <c r="XBH67" s="133"/>
      <c r="XBM67" s="133"/>
      <c r="XBR67" s="133"/>
      <c r="XBW67" s="133"/>
      <c r="XCB67" s="133"/>
      <c r="XCG67" s="133"/>
      <c r="XCL67" s="133"/>
      <c r="XCQ67" s="133"/>
      <c r="XCV67" s="133"/>
      <c r="XDA67" s="133"/>
      <c r="XDF67" s="133"/>
      <c r="XDK67" s="133"/>
      <c r="XDP67" s="133"/>
      <c r="XDU67" s="133"/>
      <c r="XDZ67" s="133"/>
      <c r="XEE67" s="133"/>
      <c r="XEJ67" s="133"/>
      <c r="XEO67" s="133"/>
      <c r="XET67" s="133"/>
      <c r="XEY67" s="133"/>
      <c r="XFD67" s="133"/>
    </row>
    <row r="68" spans="1:1024 1029:2044 2049:3069 3074:4094 4099:5119 5124:6144 6149:7164 7169:8189 8194:9214 9219:10239 10244:11264 11269:12284 12289:13309 13314:14334 14339:15359 15364:16384">
      <c r="A68" s="132" t="s">
        <v>826</v>
      </c>
      <c r="B68" s="132" t="s">
        <v>1504</v>
      </c>
      <c r="C68" s="132" t="s">
        <v>1507</v>
      </c>
      <c r="D68" s="133">
        <v>25238.870000000006</v>
      </c>
      <c r="E68" s="132" t="s">
        <v>822</v>
      </c>
      <c r="I68" s="133"/>
      <c r="N68" s="133"/>
      <c r="S68" s="133"/>
      <c r="X68" s="133"/>
      <c r="AC68" s="133"/>
      <c r="AH68" s="133"/>
      <c r="AM68" s="133"/>
      <c r="AR68" s="133"/>
      <c r="AW68" s="133"/>
      <c r="BB68" s="133"/>
      <c r="BG68" s="133"/>
      <c r="BL68" s="133"/>
      <c r="BQ68" s="133"/>
      <c r="BV68" s="133"/>
      <c r="CA68" s="133"/>
      <c r="CF68" s="133"/>
      <c r="CK68" s="133"/>
      <c r="CP68" s="133"/>
      <c r="CU68" s="133"/>
      <c r="CZ68" s="133"/>
      <c r="DE68" s="133"/>
      <c r="DJ68" s="133"/>
      <c r="DO68" s="133"/>
      <c r="DT68" s="133"/>
      <c r="DY68" s="133"/>
      <c r="ED68" s="133"/>
      <c r="EI68" s="133"/>
      <c r="EN68" s="133"/>
      <c r="ES68" s="133"/>
      <c r="EX68" s="133"/>
      <c r="FC68" s="133"/>
      <c r="FH68" s="133"/>
      <c r="FM68" s="133"/>
      <c r="FR68" s="133"/>
      <c r="FW68" s="133"/>
      <c r="GB68" s="133"/>
      <c r="GG68" s="133"/>
      <c r="GL68" s="133"/>
      <c r="GQ68" s="133"/>
      <c r="GV68" s="133"/>
      <c r="HA68" s="133"/>
      <c r="HF68" s="133"/>
      <c r="HK68" s="133"/>
      <c r="HP68" s="133"/>
      <c r="HU68" s="133"/>
      <c r="HZ68" s="133"/>
      <c r="IE68" s="133"/>
      <c r="IJ68" s="133"/>
      <c r="IO68" s="133"/>
      <c r="IT68" s="133"/>
      <c r="IY68" s="133"/>
      <c r="JD68" s="133"/>
      <c r="JI68" s="133"/>
      <c r="JN68" s="133"/>
      <c r="JS68" s="133"/>
      <c r="JX68" s="133"/>
      <c r="KC68" s="133"/>
      <c r="KH68" s="133"/>
      <c r="KM68" s="133"/>
      <c r="KR68" s="133"/>
      <c r="KW68" s="133"/>
      <c r="LB68" s="133"/>
      <c r="LG68" s="133"/>
      <c r="LL68" s="133"/>
      <c r="LQ68" s="133"/>
      <c r="LV68" s="133"/>
      <c r="MA68" s="133"/>
      <c r="MF68" s="133"/>
      <c r="MK68" s="133"/>
      <c r="MP68" s="133"/>
      <c r="MU68" s="133"/>
      <c r="MZ68" s="133"/>
      <c r="NE68" s="133"/>
      <c r="NJ68" s="133"/>
      <c r="NO68" s="133"/>
      <c r="NT68" s="133"/>
      <c r="NY68" s="133"/>
      <c r="OD68" s="133"/>
      <c r="OI68" s="133"/>
      <c r="ON68" s="133"/>
      <c r="OS68" s="133"/>
      <c r="OX68" s="133"/>
      <c r="PC68" s="133"/>
      <c r="PH68" s="133"/>
      <c r="PM68" s="133"/>
      <c r="PR68" s="133"/>
      <c r="PW68" s="133"/>
      <c r="QB68" s="133"/>
      <c r="QG68" s="133"/>
      <c r="QL68" s="133"/>
      <c r="QQ68" s="133"/>
      <c r="QV68" s="133"/>
      <c r="RA68" s="133"/>
      <c r="RF68" s="133"/>
      <c r="RK68" s="133"/>
      <c r="RP68" s="133"/>
      <c r="RU68" s="133"/>
      <c r="RZ68" s="133"/>
      <c r="SE68" s="133"/>
      <c r="SJ68" s="133"/>
      <c r="SO68" s="133"/>
      <c r="ST68" s="133"/>
      <c r="SY68" s="133"/>
      <c r="TD68" s="133"/>
      <c r="TI68" s="133"/>
      <c r="TN68" s="133"/>
      <c r="TS68" s="133"/>
      <c r="TX68" s="133"/>
      <c r="UC68" s="133"/>
      <c r="UH68" s="133"/>
      <c r="UM68" s="133"/>
      <c r="UR68" s="133"/>
      <c r="UW68" s="133"/>
      <c r="VB68" s="133"/>
      <c r="VG68" s="133"/>
      <c r="VL68" s="133"/>
      <c r="VQ68" s="133"/>
      <c r="VV68" s="133"/>
      <c r="WA68" s="133"/>
      <c r="WF68" s="133"/>
      <c r="WK68" s="133"/>
      <c r="WP68" s="133"/>
      <c r="WU68" s="133"/>
      <c r="WZ68" s="133"/>
      <c r="XE68" s="133"/>
      <c r="XJ68" s="133"/>
      <c r="XO68" s="133"/>
      <c r="XT68" s="133"/>
      <c r="XY68" s="133"/>
      <c r="YD68" s="133"/>
      <c r="YI68" s="133"/>
      <c r="YN68" s="133"/>
      <c r="YS68" s="133"/>
      <c r="YX68" s="133"/>
      <c r="ZC68" s="133"/>
      <c r="ZH68" s="133"/>
      <c r="ZM68" s="133"/>
      <c r="ZR68" s="133"/>
      <c r="ZW68" s="133"/>
      <c r="AAB68" s="133"/>
      <c r="AAG68" s="133"/>
      <c r="AAL68" s="133"/>
      <c r="AAQ68" s="133"/>
      <c r="AAV68" s="133"/>
      <c r="ABA68" s="133"/>
      <c r="ABF68" s="133"/>
      <c r="ABK68" s="133"/>
      <c r="ABP68" s="133"/>
      <c r="ABU68" s="133"/>
      <c r="ABZ68" s="133"/>
      <c r="ACE68" s="133"/>
      <c r="ACJ68" s="133"/>
      <c r="ACO68" s="133"/>
      <c r="ACT68" s="133"/>
      <c r="ACY68" s="133"/>
      <c r="ADD68" s="133"/>
      <c r="ADI68" s="133"/>
      <c r="ADN68" s="133"/>
      <c r="ADS68" s="133"/>
      <c r="ADX68" s="133"/>
      <c r="AEC68" s="133"/>
      <c r="AEH68" s="133"/>
      <c r="AEM68" s="133"/>
      <c r="AER68" s="133"/>
      <c r="AEW68" s="133"/>
      <c r="AFB68" s="133"/>
      <c r="AFG68" s="133"/>
      <c r="AFL68" s="133"/>
      <c r="AFQ68" s="133"/>
      <c r="AFV68" s="133"/>
      <c r="AGA68" s="133"/>
      <c r="AGF68" s="133"/>
      <c r="AGK68" s="133"/>
      <c r="AGP68" s="133"/>
      <c r="AGU68" s="133"/>
      <c r="AGZ68" s="133"/>
      <c r="AHE68" s="133"/>
      <c r="AHJ68" s="133"/>
      <c r="AHO68" s="133"/>
      <c r="AHT68" s="133"/>
      <c r="AHY68" s="133"/>
      <c r="AID68" s="133"/>
      <c r="AII68" s="133"/>
      <c r="AIN68" s="133"/>
      <c r="AIS68" s="133"/>
      <c r="AIX68" s="133"/>
      <c r="AJC68" s="133"/>
      <c r="AJH68" s="133"/>
      <c r="AJM68" s="133"/>
      <c r="AJR68" s="133"/>
      <c r="AJW68" s="133"/>
      <c r="AKB68" s="133"/>
      <c r="AKG68" s="133"/>
      <c r="AKL68" s="133"/>
      <c r="AKQ68" s="133"/>
      <c r="AKV68" s="133"/>
      <c r="ALA68" s="133"/>
      <c r="ALF68" s="133"/>
      <c r="ALK68" s="133"/>
      <c r="ALP68" s="133"/>
      <c r="ALU68" s="133"/>
      <c r="ALZ68" s="133"/>
      <c r="AME68" s="133"/>
      <c r="AMJ68" s="133"/>
      <c r="AMO68" s="133"/>
      <c r="AMT68" s="133"/>
      <c r="AMY68" s="133"/>
      <c r="AND68" s="133"/>
      <c r="ANI68" s="133"/>
      <c r="ANN68" s="133"/>
      <c r="ANS68" s="133"/>
      <c r="ANX68" s="133"/>
      <c r="AOC68" s="133"/>
      <c r="AOH68" s="133"/>
      <c r="AOM68" s="133"/>
      <c r="AOR68" s="133"/>
      <c r="AOW68" s="133"/>
      <c r="APB68" s="133"/>
      <c r="APG68" s="133"/>
      <c r="APL68" s="133"/>
      <c r="APQ68" s="133"/>
      <c r="APV68" s="133"/>
      <c r="AQA68" s="133"/>
      <c r="AQF68" s="133"/>
      <c r="AQK68" s="133"/>
      <c r="AQP68" s="133"/>
      <c r="AQU68" s="133"/>
      <c r="AQZ68" s="133"/>
      <c r="ARE68" s="133"/>
      <c r="ARJ68" s="133"/>
      <c r="ARO68" s="133"/>
      <c r="ART68" s="133"/>
      <c r="ARY68" s="133"/>
      <c r="ASD68" s="133"/>
      <c r="ASI68" s="133"/>
      <c r="ASN68" s="133"/>
      <c r="ASS68" s="133"/>
      <c r="ASX68" s="133"/>
      <c r="ATC68" s="133"/>
      <c r="ATH68" s="133"/>
      <c r="ATM68" s="133"/>
      <c r="ATR68" s="133"/>
      <c r="ATW68" s="133"/>
      <c r="AUB68" s="133"/>
      <c r="AUG68" s="133"/>
      <c r="AUL68" s="133"/>
      <c r="AUQ68" s="133"/>
      <c r="AUV68" s="133"/>
      <c r="AVA68" s="133"/>
      <c r="AVF68" s="133"/>
      <c r="AVK68" s="133"/>
      <c r="AVP68" s="133"/>
      <c r="AVU68" s="133"/>
      <c r="AVZ68" s="133"/>
      <c r="AWE68" s="133"/>
      <c r="AWJ68" s="133"/>
      <c r="AWO68" s="133"/>
      <c r="AWT68" s="133"/>
      <c r="AWY68" s="133"/>
      <c r="AXD68" s="133"/>
      <c r="AXI68" s="133"/>
      <c r="AXN68" s="133"/>
      <c r="AXS68" s="133"/>
      <c r="AXX68" s="133"/>
      <c r="AYC68" s="133"/>
      <c r="AYH68" s="133"/>
      <c r="AYM68" s="133"/>
      <c r="AYR68" s="133"/>
      <c r="AYW68" s="133"/>
      <c r="AZB68" s="133"/>
      <c r="AZG68" s="133"/>
      <c r="AZL68" s="133"/>
      <c r="AZQ68" s="133"/>
      <c r="AZV68" s="133"/>
      <c r="BAA68" s="133"/>
      <c r="BAF68" s="133"/>
      <c r="BAK68" s="133"/>
      <c r="BAP68" s="133"/>
      <c r="BAU68" s="133"/>
      <c r="BAZ68" s="133"/>
      <c r="BBE68" s="133"/>
      <c r="BBJ68" s="133"/>
      <c r="BBO68" s="133"/>
      <c r="BBT68" s="133"/>
      <c r="BBY68" s="133"/>
      <c r="BCD68" s="133"/>
      <c r="BCI68" s="133"/>
      <c r="BCN68" s="133"/>
      <c r="BCS68" s="133"/>
      <c r="BCX68" s="133"/>
      <c r="BDC68" s="133"/>
      <c r="BDH68" s="133"/>
      <c r="BDM68" s="133"/>
      <c r="BDR68" s="133"/>
      <c r="BDW68" s="133"/>
      <c r="BEB68" s="133"/>
      <c r="BEG68" s="133"/>
      <c r="BEL68" s="133"/>
      <c r="BEQ68" s="133"/>
      <c r="BEV68" s="133"/>
      <c r="BFA68" s="133"/>
      <c r="BFF68" s="133"/>
      <c r="BFK68" s="133"/>
      <c r="BFP68" s="133"/>
      <c r="BFU68" s="133"/>
      <c r="BFZ68" s="133"/>
      <c r="BGE68" s="133"/>
      <c r="BGJ68" s="133"/>
      <c r="BGO68" s="133"/>
      <c r="BGT68" s="133"/>
      <c r="BGY68" s="133"/>
      <c r="BHD68" s="133"/>
      <c r="BHI68" s="133"/>
      <c r="BHN68" s="133"/>
      <c r="BHS68" s="133"/>
      <c r="BHX68" s="133"/>
      <c r="BIC68" s="133"/>
      <c r="BIH68" s="133"/>
      <c r="BIM68" s="133"/>
      <c r="BIR68" s="133"/>
      <c r="BIW68" s="133"/>
      <c r="BJB68" s="133"/>
      <c r="BJG68" s="133"/>
      <c r="BJL68" s="133"/>
      <c r="BJQ68" s="133"/>
      <c r="BJV68" s="133"/>
      <c r="BKA68" s="133"/>
      <c r="BKF68" s="133"/>
      <c r="BKK68" s="133"/>
      <c r="BKP68" s="133"/>
      <c r="BKU68" s="133"/>
      <c r="BKZ68" s="133"/>
      <c r="BLE68" s="133"/>
      <c r="BLJ68" s="133"/>
      <c r="BLO68" s="133"/>
      <c r="BLT68" s="133"/>
      <c r="BLY68" s="133"/>
      <c r="BMD68" s="133"/>
      <c r="BMI68" s="133"/>
      <c r="BMN68" s="133"/>
      <c r="BMS68" s="133"/>
      <c r="BMX68" s="133"/>
      <c r="BNC68" s="133"/>
      <c r="BNH68" s="133"/>
      <c r="BNM68" s="133"/>
      <c r="BNR68" s="133"/>
      <c r="BNW68" s="133"/>
      <c r="BOB68" s="133"/>
      <c r="BOG68" s="133"/>
      <c r="BOL68" s="133"/>
      <c r="BOQ68" s="133"/>
      <c r="BOV68" s="133"/>
      <c r="BPA68" s="133"/>
      <c r="BPF68" s="133"/>
      <c r="BPK68" s="133"/>
      <c r="BPP68" s="133"/>
      <c r="BPU68" s="133"/>
      <c r="BPZ68" s="133"/>
      <c r="BQE68" s="133"/>
      <c r="BQJ68" s="133"/>
      <c r="BQO68" s="133"/>
      <c r="BQT68" s="133"/>
      <c r="BQY68" s="133"/>
      <c r="BRD68" s="133"/>
      <c r="BRI68" s="133"/>
      <c r="BRN68" s="133"/>
      <c r="BRS68" s="133"/>
      <c r="BRX68" s="133"/>
      <c r="BSC68" s="133"/>
      <c r="BSH68" s="133"/>
      <c r="BSM68" s="133"/>
      <c r="BSR68" s="133"/>
      <c r="BSW68" s="133"/>
      <c r="BTB68" s="133"/>
      <c r="BTG68" s="133"/>
      <c r="BTL68" s="133"/>
      <c r="BTQ68" s="133"/>
      <c r="BTV68" s="133"/>
      <c r="BUA68" s="133"/>
      <c r="BUF68" s="133"/>
      <c r="BUK68" s="133"/>
      <c r="BUP68" s="133"/>
      <c r="BUU68" s="133"/>
      <c r="BUZ68" s="133"/>
      <c r="BVE68" s="133"/>
      <c r="BVJ68" s="133"/>
      <c r="BVO68" s="133"/>
      <c r="BVT68" s="133"/>
      <c r="BVY68" s="133"/>
      <c r="BWD68" s="133"/>
      <c r="BWI68" s="133"/>
      <c r="BWN68" s="133"/>
      <c r="BWS68" s="133"/>
      <c r="BWX68" s="133"/>
      <c r="BXC68" s="133"/>
      <c r="BXH68" s="133"/>
      <c r="BXM68" s="133"/>
      <c r="BXR68" s="133"/>
      <c r="BXW68" s="133"/>
      <c r="BYB68" s="133"/>
      <c r="BYG68" s="133"/>
      <c r="BYL68" s="133"/>
      <c r="BYQ68" s="133"/>
      <c r="BYV68" s="133"/>
      <c r="BZA68" s="133"/>
      <c r="BZF68" s="133"/>
      <c r="BZK68" s="133"/>
      <c r="BZP68" s="133"/>
      <c r="BZU68" s="133"/>
      <c r="BZZ68" s="133"/>
      <c r="CAE68" s="133"/>
      <c r="CAJ68" s="133"/>
      <c r="CAO68" s="133"/>
      <c r="CAT68" s="133"/>
      <c r="CAY68" s="133"/>
      <c r="CBD68" s="133"/>
      <c r="CBI68" s="133"/>
      <c r="CBN68" s="133"/>
      <c r="CBS68" s="133"/>
      <c r="CBX68" s="133"/>
      <c r="CCC68" s="133"/>
      <c r="CCH68" s="133"/>
      <c r="CCM68" s="133"/>
      <c r="CCR68" s="133"/>
      <c r="CCW68" s="133"/>
      <c r="CDB68" s="133"/>
      <c r="CDG68" s="133"/>
      <c r="CDL68" s="133"/>
      <c r="CDQ68" s="133"/>
      <c r="CDV68" s="133"/>
      <c r="CEA68" s="133"/>
      <c r="CEF68" s="133"/>
      <c r="CEK68" s="133"/>
      <c r="CEP68" s="133"/>
      <c r="CEU68" s="133"/>
      <c r="CEZ68" s="133"/>
      <c r="CFE68" s="133"/>
      <c r="CFJ68" s="133"/>
      <c r="CFO68" s="133"/>
      <c r="CFT68" s="133"/>
      <c r="CFY68" s="133"/>
      <c r="CGD68" s="133"/>
      <c r="CGI68" s="133"/>
      <c r="CGN68" s="133"/>
      <c r="CGS68" s="133"/>
      <c r="CGX68" s="133"/>
      <c r="CHC68" s="133"/>
      <c r="CHH68" s="133"/>
      <c r="CHM68" s="133"/>
      <c r="CHR68" s="133"/>
      <c r="CHW68" s="133"/>
      <c r="CIB68" s="133"/>
      <c r="CIG68" s="133"/>
      <c r="CIL68" s="133"/>
      <c r="CIQ68" s="133"/>
      <c r="CIV68" s="133"/>
      <c r="CJA68" s="133"/>
      <c r="CJF68" s="133"/>
      <c r="CJK68" s="133"/>
      <c r="CJP68" s="133"/>
      <c r="CJU68" s="133"/>
      <c r="CJZ68" s="133"/>
      <c r="CKE68" s="133"/>
      <c r="CKJ68" s="133"/>
      <c r="CKO68" s="133"/>
      <c r="CKT68" s="133"/>
      <c r="CKY68" s="133"/>
      <c r="CLD68" s="133"/>
      <c r="CLI68" s="133"/>
      <c r="CLN68" s="133"/>
      <c r="CLS68" s="133"/>
      <c r="CLX68" s="133"/>
      <c r="CMC68" s="133"/>
      <c r="CMH68" s="133"/>
      <c r="CMM68" s="133"/>
      <c r="CMR68" s="133"/>
      <c r="CMW68" s="133"/>
      <c r="CNB68" s="133"/>
      <c r="CNG68" s="133"/>
      <c r="CNL68" s="133"/>
      <c r="CNQ68" s="133"/>
      <c r="CNV68" s="133"/>
      <c r="COA68" s="133"/>
      <c r="COF68" s="133"/>
      <c r="COK68" s="133"/>
      <c r="COP68" s="133"/>
      <c r="COU68" s="133"/>
      <c r="COZ68" s="133"/>
      <c r="CPE68" s="133"/>
      <c r="CPJ68" s="133"/>
      <c r="CPO68" s="133"/>
      <c r="CPT68" s="133"/>
      <c r="CPY68" s="133"/>
      <c r="CQD68" s="133"/>
      <c r="CQI68" s="133"/>
      <c r="CQN68" s="133"/>
      <c r="CQS68" s="133"/>
      <c r="CQX68" s="133"/>
      <c r="CRC68" s="133"/>
      <c r="CRH68" s="133"/>
      <c r="CRM68" s="133"/>
      <c r="CRR68" s="133"/>
      <c r="CRW68" s="133"/>
      <c r="CSB68" s="133"/>
      <c r="CSG68" s="133"/>
      <c r="CSL68" s="133"/>
      <c r="CSQ68" s="133"/>
      <c r="CSV68" s="133"/>
      <c r="CTA68" s="133"/>
      <c r="CTF68" s="133"/>
      <c r="CTK68" s="133"/>
      <c r="CTP68" s="133"/>
      <c r="CTU68" s="133"/>
      <c r="CTZ68" s="133"/>
      <c r="CUE68" s="133"/>
      <c r="CUJ68" s="133"/>
      <c r="CUO68" s="133"/>
      <c r="CUT68" s="133"/>
      <c r="CUY68" s="133"/>
      <c r="CVD68" s="133"/>
      <c r="CVI68" s="133"/>
      <c r="CVN68" s="133"/>
      <c r="CVS68" s="133"/>
      <c r="CVX68" s="133"/>
      <c r="CWC68" s="133"/>
      <c r="CWH68" s="133"/>
      <c r="CWM68" s="133"/>
      <c r="CWR68" s="133"/>
      <c r="CWW68" s="133"/>
      <c r="CXB68" s="133"/>
      <c r="CXG68" s="133"/>
      <c r="CXL68" s="133"/>
      <c r="CXQ68" s="133"/>
      <c r="CXV68" s="133"/>
      <c r="CYA68" s="133"/>
      <c r="CYF68" s="133"/>
      <c r="CYK68" s="133"/>
      <c r="CYP68" s="133"/>
      <c r="CYU68" s="133"/>
      <c r="CYZ68" s="133"/>
      <c r="CZE68" s="133"/>
      <c r="CZJ68" s="133"/>
      <c r="CZO68" s="133"/>
      <c r="CZT68" s="133"/>
      <c r="CZY68" s="133"/>
      <c r="DAD68" s="133"/>
      <c r="DAI68" s="133"/>
      <c r="DAN68" s="133"/>
      <c r="DAS68" s="133"/>
      <c r="DAX68" s="133"/>
      <c r="DBC68" s="133"/>
      <c r="DBH68" s="133"/>
      <c r="DBM68" s="133"/>
      <c r="DBR68" s="133"/>
      <c r="DBW68" s="133"/>
      <c r="DCB68" s="133"/>
      <c r="DCG68" s="133"/>
      <c r="DCL68" s="133"/>
      <c r="DCQ68" s="133"/>
      <c r="DCV68" s="133"/>
      <c r="DDA68" s="133"/>
      <c r="DDF68" s="133"/>
      <c r="DDK68" s="133"/>
      <c r="DDP68" s="133"/>
      <c r="DDU68" s="133"/>
      <c r="DDZ68" s="133"/>
      <c r="DEE68" s="133"/>
      <c r="DEJ68" s="133"/>
      <c r="DEO68" s="133"/>
      <c r="DET68" s="133"/>
      <c r="DEY68" s="133"/>
      <c r="DFD68" s="133"/>
      <c r="DFI68" s="133"/>
      <c r="DFN68" s="133"/>
      <c r="DFS68" s="133"/>
      <c r="DFX68" s="133"/>
      <c r="DGC68" s="133"/>
      <c r="DGH68" s="133"/>
      <c r="DGM68" s="133"/>
      <c r="DGR68" s="133"/>
      <c r="DGW68" s="133"/>
      <c r="DHB68" s="133"/>
      <c r="DHG68" s="133"/>
      <c r="DHL68" s="133"/>
      <c r="DHQ68" s="133"/>
      <c r="DHV68" s="133"/>
      <c r="DIA68" s="133"/>
      <c r="DIF68" s="133"/>
      <c r="DIK68" s="133"/>
      <c r="DIP68" s="133"/>
      <c r="DIU68" s="133"/>
      <c r="DIZ68" s="133"/>
      <c r="DJE68" s="133"/>
      <c r="DJJ68" s="133"/>
      <c r="DJO68" s="133"/>
      <c r="DJT68" s="133"/>
      <c r="DJY68" s="133"/>
      <c r="DKD68" s="133"/>
      <c r="DKI68" s="133"/>
      <c r="DKN68" s="133"/>
      <c r="DKS68" s="133"/>
      <c r="DKX68" s="133"/>
      <c r="DLC68" s="133"/>
      <c r="DLH68" s="133"/>
      <c r="DLM68" s="133"/>
      <c r="DLR68" s="133"/>
      <c r="DLW68" s="133"/>
      <c r="DMB68" s="133"/>
      <c r="DMG68" s="133"/>
      <c r="DML68" s="133"/>
      <c r="DMQ68" s="133"/>
      <c r="DMV68" s="133"/>
      <c r="DNA68" s="133"/>
      <c r="DNF68" s="133"/>
      <c r="DNK68" s="133"/>
      <c r="DNP68" s="133"/>
      <c r="DNU68" s="133"/>
      <c r="DNZ68" s="133"/>
      <c r="DOE68" s="133"/>
      <c r="DOJ68" s="133"/>
      <c r="DOO68" s="133"/>
      <c r="DOT68" s="133"/>
      <c r="DOY68" s="133"/>
      <c r="DPD68" s="133"/>
      <c r="DPI68" s="133"/>
      <c r="DPN68" s="133"/>
      <c r="DPS68" s="133"/>
      <c r="DPX68" s="133"/>
      <c r="DQC68" s="133"/>
      <c r="DQH68" s="133"/>
      <c r="DQM68" s="133"/>
      <c r="DQR68" s="133"/>
      <c r="DQW68" s="133"/>
      <c r="DRB68" s="133"/>
      <c r="DRG68" s="133"/>
      <c r="DRL68" s="133"/>
      <c r="DRQ68" s="133"/>
      <c r="DRV68" s="133"/>
      <c r="DSA68" s="133"/>
      <c r="DSF68" s="133"/>
      <c r="DSK68" s="133"/>
      <c r="DSP68" s="133"/>
      <c r="DSU68" s="133"/>
      <c r="DSZ68" s="133"/>
      <c r="DTE68" s="133"/>
      <c r="DTJ68" s="133"/>
      <c r="DTO68" s="133"/>
      <c r="DTT68" s="133"/>
      <c r="DTY68" s="133"/>
      <c r="DUD68" s="133"/>
      <c r="DUI68" s="133"/>
      <c r="DUN68" s="133"/>
      <c r="DUS68" s="133"/>
      <c r="DUX68" s="133"/>
      <c r="DVC68" s="133"/>
      <c r="DVH68" s="133"/>
      <c r="DVM68" s="133"/>
      <c r="DVR68" s="133"/>
      <c r="DVW68" s="133"/>
      <c r="DWB68" s="133"/>
      <c r="DWG68" s="133"/>
      <c r="DWL68" s="133"/>
      <c r="DWQ68" s="133"/>
      <c r="DWV68" s="133"/>
      <c r="DXA68" s="133"/>
      <c r="DXF68" s="133"/>
      <c r="DXK68" s="133"/>
      <c r="DXP68" s="133"/>
      <c r="DXU68" s="133"/>
      <c r="DXZ68" s="133"/>
      <c r="DYE68" s="133"/>
      <c r="DYJ68" s="133"/>
      <c r="DYO68" s="133"/>
      <c r="DYT68" s="133"/>
      <c r="DYY68" s="133"/>
      <c r="DZD68" s="133"/>
      <c r="DZI68" s="133"/>
      <c r="DZN68" s="133"/>
      <c r="DZS68" s="133"/>
      <c r="DZX68" s="133"/>
      <c r="EAC68" s="133"/>
      <c r="EAH68" s="133"/>
      <c r="EAM68" s="133"/>
      <c r="EAR68" s="133"/>
      <c r="EAW68" s="133"/>
      <c r="EBB68" s="133"/>
      <c r="EBG68" s="133"/>
      <c r="EBL68" s="133"/>
      <c r="EBQ68" s="133"/>
      <c r="EBV68" s="133"/>
      <c r="ECA68" s="133"/>
      <c r="ECF68" s="133"/>
      <c r="ECK68" s="133"/>
      <c r="ECP68" s="133"/>
      <c r="ECU68" s="133"/>
      <c r="ECZ68" s="133"/>
      <c r="EDE68" s="133"/>
      <c r="EDJ68" s="133"/>
      <c r="EDO68" s="133"/>
      <c r="EDT68" s="133"/>
      <c r="EDY68" s="133"/>
      <c r="EED68" s="133"/>
      <c r="EEI68" s="133"/>
      <c r="EEN68" s="133"/>
      <c r="EES68" s="133"/>
      <c r="EEX68" s="133"/>
      <c r="EFC68" s="133"/>
      <c r="EFH68" s="133"/>
      <c r="EFM68" s="133"/>
      <c r="EFR68" s="133"/>
      <c r="EFW68" s="133"/>
      <c r="EGB68" s="133"/>
      <c r="EGG68" s="133"/>
      <c r="EGL68" s="133"/>
      <c r="EGQ68" s="133"/>
      <c r="EGV68" s="133"/>
      <c r="EHA68" s="133"/>
      <c r="EHF68" s="133"/>
      <c r="EHK68" s="133"/>
      <c r="EHP68" s="133"/>
      <c r="EHU68" s="133"/>
      <c r="EHZ68" s="133"/>
      <c r="EIE68" s="133"/>
      <c r="EIJ68" s="133"/>
      <c r="EIO68" s="133"/>
      <c r="EIT68" s="133"/>
      <c r="EIY68" s="133"/>
      <c r="EJD68" s="133"/>
      <c r="EJI68" s="133"/>
      <c r="EJN68" s="133"/>
      <c r="EJS68" s="133"/>
      <c r="EJX68" s="133"/>
      <c r="EKC68" s="133"/>
      <c r="EKH68" s="133"/>
      <c r="EKM68" s="133"/>
      <c r="EKR68" s="133"/>
      <c r="EKW68" s="133"/>
      <c r="ELB68" s="133"/>
      <c r="ELG68" s="133"/>
      <c r="ELL68" s="133"/>
      <c r="ELQ68" s="133"/>
      <c r="ELV68" s="133"/>
      <c r="EMA68" s="133"/>
      <c r="EMF68" s="133"/>
      <c r="EMK68" s="133"/>
      <c r="EMP68" s="133"/>
      <c r="EMU68" s="133"/>
      <c r="EMZ68" s="133"/>
      <c r="ENE68" s="133"/>
      <c r="ENJ68" s="133"/>
      <c r="ENO68" s="133"/>
      <c r="ENT68" s="133"/>
      <c r="ENY68" s="133"/>
      <c r="EOD68" s="133"/>
      <c r="EOI68" s="133"/>
      <c r="EON68" s="133"/>
      <c r="EOS68" s="133"/>
      <c r="EOX68" s="133"/>
      <c r="EPC68" s="133"/>
      <c r="EPH68" s="133"/>
      <c r="EPM68" s="133"/>
      <c r="EPR68" s="133"/>
      <c r="EPW68" s="133"/>
      <c r="EQB68" s="133"/>
      <c r="EQG68" s="133"/>
      <c r="EQL68" s="133"/>
      <c r="EQQ68" s="133"/>
      <c r="EQV68" s="133"/>
      <c r="ERA68" s="133"/>
      <c r="ERF68" s="133"/>
      <c r="ERK68" s="133"/>
      <c r="ERP68" s="133"/>
      <c r="ERU68" s="133"/>
      <c r="ERZ68" s="133"/>
      <c r="ESE68" s="133"/>
      <c r="ESJ68" s="133"/>
      <c r="ESO68" s="133"/>
      <c r="EST68" s="133"/>
      <c r="ESY68" s="133"/>
      <c r="ETD68" s="133"/>
      <c r="ETI68" s="133"/>
      <c r="ETN68" s="133"/>
      <c r="ETS68" s="133"/>
      <c r="ETX68" s="133"/>
      <c r="EUC68" s="133"/>
      <c r="EUH68" s="133"/>
      <c r="EUM68" s="133"/>
      <c r="EUR68" s="133"/>
      <c r="EUW68" s="133"/>
      <c r="EVB68" s="133"/>
      <c r="EVG68" s="133"/>
      <c r="EVL68" s="133"/>
      <c r="EVQ68" s="133"/>
      <c r="EVV68" s="133"/>
      <c r="EWA68" s="133"/>
      <c r="EWF68" s="133"/>
      <c r="EWK68" s="133"/>
      <c r="EWP68" s="133"/>
      <c r="EWU68" s="133"/>
      <c r="EWZ68" s="133"/>
      <c r="EXE68" s="133"/>
      <c r="EXJ68" s="133"/>
      <c r="EXO68" s="133"/>
      <c r="EXT68" s="133"/>
      <c r="EXY68" s="133"/>
      <c r="EYD68" s="133"/>
      <c r="EYI68" s="133"/>
      <c r="EYN68" s="133"/>
      <c r="EYS68" s="133"/>
      <c r="EYX68" s="133"/>
      <c r="EZC68" s="133"/>
      <c r="EZH68" s="133"/>
      <c r="EZM68" s="133"/>
      <c r="EZR68" s="133"/>
      <c r="EZW68" s="133"/>
      <c r="FAB68" s="133"/>
      <c r="FAG68" s="133"/>
      <c r="FAL68" s="133"/>
      <c r="FAQ68" s="133"/>
      <c r="FAV68" s="133"/>
      <c r="FBA68" s="133"/>
      <c r="FBF68" s="133"/>
      <c r="FBK68" s="133"/>
      <c r="FBP68" s="133"/>
      <c r="FBU68" s="133"/>
      <c r="FBZ68" s="133"/>
      <c r="FCE68" s="133"/>
      <c r="FCJ68" s="133"/>
      <c r="FCO68" s="133"/>
      <c r="FCT68" s="133"/>
      <c r="FCY68" s="133"/>
      <c r="FDD68" s="133"/>
      <c r="FDI68" s="133"/>
      <c r="FDN68" s="133"/>
      <c r="FDS68" s="133"/>
      <c r="FDX68" s="133"/>
      <c r="FEC68" s="133"/>
      <c r="FEH68" s="133"/>
      <c r="FEM68" s="133"/>
      <c r="FER68" s="133"/>
      <c r="FEW68" s="133"/>
      <c r="FFB68" s="133"/>
      <c r="FFG68" s="133"/>
      <c r="FFL68" s="133"/>
      <c r="FFQ68" s="133"/>
      <c r="FFV68" s="133"/>
      <c r="FGA68" s="133"/>
      <c r="FGF68" s="133"/>
      <c r="FGK68" s="133"/>
      <c r="FGP68" s="133"/>
      <c r="FGU68" s="133"/>
      <c r="FGZ68" s="133"/>
      <c r="FHE68" s="133"/>
      <c r="FHJ68" s="133"/>
      <c r="FHO68" s="133"/>
      <c r="FHT68" s="133"/>
      <c r="FHY68" s="133"/>
      <c r="FID68" s="133"/>
      <c r="FII68" s="133"/>
      <c r="FIN68" s="133"/>
      <c r="FIS68" s="133"/>
      <c r="FIX68" s="133"/>
      <c r="FJC68" s="133"/>
      <c r="FJH68" s="133"/>
      <c r="FJM68" s="133"/>
      <c r="FJR68" s="133"/>
      <c r="FJW68" s="133"/>
      <c r="FKB68" s="133"/>
      <c r="FKG68" s="133"/>
      <c r="FKL68" s="133"/>
      <c r="FKQ68" s="133"/>
      <c r="FKV68" s="133"/>
      <c r="FLA68" s="133"/>
      <c r="FLF68" s="133"/>
      <c r="FLK68" s="133"/>
      <c r="FLP68" s="133"/>
      <c r="FLU68" s="133"/>
      <c r="FLZ68" s="133"/>
      <c r="FME68" s="133"/>
      <c r="FMJ68" s="133"/>
      <c r="FMO68" s="133"/>
      <c r="FMT68" s="133"/>
      <c r="FMY68" s="133"/>
      <c r="FND68" s="133"/>
      <c r="FNI68" s="133"/>
      <c r="FNN68" s="133"/>
      <c r="FNS68" s="133"/>
      <c r="FNX68" s="133"/>
      <c r="FOC68" s="133"/>
      <c r="FOH68" s="133"/>
      <c r="FOM68" s="133"/>
      <c r="FOR68" s="133"/>
      <c r="FOW68" s="133"/>
      <c r="FPB68" s="133"/>
      <c r="FPG68" s="133"/>
      <c r="FPL68" s="133"/>
      <c r="FPQ68" s="133"/>
      <c r="FPV68" s="133"/>
      <c r="FQA68" s="133"/>
      <c r="FQF68" s="133"/>
      <c r="FQK68" s="133"/>
      <c r="FQP68" s="133"/>
      <c r="FQU68" s="133"/>
      <c r="FQZ68" s="133"/>
      <c r="FRE68" s="133"/>
      <c r="FRJ68" s="133"/>
      <c r="FRO68" s="133"/>
      <c r="FRT68" s="133"/>
      <c r="FRY68" s="133"/>
      <c r="FSD68" s="133"/>
      <c r="FSI68" s="133"/>
      <c r="FSN68" s="133"/>
      <c r="FSS68" s="133"/>
      <c r="FSX68" s="133"/>
      <c r="FTC68" s="133"/>
      <c r="FTH68" s="133"/>
      <c r="FTM68" s="133"/>
      <c r="FTR68" s="133"/>
      <c r="FTW68" s="133"/>
      <c r="FUB68" s="133"/>
      <c r="FUG68" s="133"/>
      <c r="FUL68" s="133"/>
      <c r="FUQ68" s="133"/>
      <c r="FUV68" s="133"/>
      <c r="FVA68" s="133"/>
      <c r="FVF68" s="133"/>
      <c r="FVK68" s="133"/>
      <c r="FVP68" s="133"/>
      <c r="FVU68" s="133"/>
      <c r="FVZ68" s="133"/>
      <c r="FWE68" s="133"/>
      <c r="FWJ68" s="133"/>
      <c r="FWO68" s="133"/>
      <c r="FWT68" s="133"/>
      <c r="FWY68" s="133"/>
      <c r="FXD68" s="133"/>
      <c r="FXI68" s="133"/>
      <c r="FXN68" s="133"/>
      <c r="FXS68" s="133"/>
      <c r="FXX68" s="133"/>
      <c r="FYC68" s="133"/>
      <c r="FYH68" s="133"/>
      <c r="FYM68" s="133"/>
      <c r="FYR68" s="133"/>
      <c r="FYW68" s="133"/>
      <c r="FZB68" s="133"/>
      <c r="FZG68" s="133"/>
      <c r="FZL68" s="133"/>
      <c r="FZQ68" s="133"/>
      <c r="FZV68" s="133"/>
      <c r="GAA68" s="133"/>
      <c r="GAF68" s="133"/>
      <c r="GAK68" s="133"/>
      <c r="GAP68" s="133"/>
      <c r="GAU68" s="133"/>
      <c r="GAZ68" s="133"/>
      <c r="GBE68" s="133"/>
      <c r="GBJ68" s="133"/>
      <c r="GBO68" s="133"/>
      <c r="GBT68" s="133"/>
      <c r="GBY68" s="133"/>
      <c r="GCD68" s="133"/>
      <c r="GCI68" s="133"/>
      <c r="GCN68" s="133"/>
      <c r="GCS68" s="133"/>
      <c r="GCX68" s="133"/>
      <c r="GDC68" s="133"/>
      <c r="GDH68" s="133"/>
      <c r="GDM68" s="133"/>
      <c r="GDR68" s="133"/>
      <c r="GDW68" s="133"/>
      <c r="GEB68" s="133"/>
      <c r="GEG68" s="133"/>
      <c r="GEL68" s="133"/>
      <c r="GEQ68" s="133"/>
      <c r="GEV68" s="133"/>
      <c r="GFA68" s="133"/>
      <c r="GFF68" s="133"/>
      <c r="GFK68" s="133"/>
      <c r="GFP68" s="133"/>
      <c r="GFU68" s="133"/>
      <c r="GFZ68" s="133"/>
      <c r="GGE68" s="133"/>
      <c r="GGJ68" s="133"/>
      <c r="GGO68" s="133"/>
      <c r="GGT68" s="133"/>
      <c r="GGY68" s="133"/>
      <c r="GHD68" s="133"/>
      <c r="GHI68" s="133"/>
      <c r="GHN68" s="133"/>
      <c r="GHS68" s="133"/>
      <c r="GHX68" s="133"/>
      <c r="GIC68" s="133"/>
      <c r="GIH68" s="133"/>
      <c r="GIM68" s="133"/>
      <c r="GIR68" s="133"/>
      <c r="GIW68" s="133"/>
      <c r="GJB68" s="133"/>
      <c r="GJG68" s="133"/>
      <c r="GJL68" s="133"/>
      <c r="GJQ68" s="133"/>
      <c r="GJV68" s="133"/>
      <c r="GKA68" s="133"/>
      <c r="GKF68" s="133"/>
      <c r="GKK68" s="133"/>
      <c r="GKP68" s="133"/>
      <c r="GKU68" s="133"/>
      <c r="GKZ68" s="133"/>
      <c r="GLE68" s="133"/>
      <c r="GLJ68" s="133"/>
      <c r="GLO68" s="133"/>
      <c r="GLT68" s="133"/>
      <c r="GLY68" s="133"/>
      <c r="GMD68" s="133"/>
      <c r="GMI68" s="133"/>
      <c r="GMN68" s="133"/>
      <c r="GMS68" s="133"/>
      <c r="GMX68" s="133"/>
      <c r="GNC68" s="133"/>
      <c r="GNH68" s="133"/>
      <c r="GNM68" s="133"/>
      <c r="GNR68" s="133"/>
      <c r="GNW68" s="133"/>
      <c r="GOB68" s="133"/>
      <c r="GOG68" s="133"/>
      <c r="GOL68" s="133"/>
      <c r="GOQ68" s="133"/>
      <c r="GOV68" s="133"/>
      <c r="GPA68" s="133"/>
      <c r="GPF68" s="133"/>
      <c r="GPK68" s="133"/>
      <c r="GPP68" s="133"/>
      <c r="GPU68" s="133"/>
      <c r="GPZ68" s="133"/>
      <c r="GQE68" s="133"/>
      <c r="GQJ68" s="133"/>
      <c r="GQO68" s="133"/>
      <c r="GQT68" s="133"/>
      <c r="GQY68" s="133"/>
      <c r="GRD68" s="133"/>
      <c r="GRI68" s="133"/>
      <c r="GRN68" s="133"/>
      <c r="GRS68" s="133"/>
      <c r="GRX68" s="133"/>
      <c r="GSC68" s="133"/>
      <c r="GSH68" s="133"/>
      <c r="GSM68" s="133"/>
      <c r="GSR68" s="133"/>
      <c r="GSW68" s="133"/>
      <c r="GTB68" s="133"/>
      <c r="GTG68" s="133"/>
      <c r="GTL68" s="133"/>
      <c r="GTQ68" s="133"/>
      <c r="GTV68" s="133"/>
      <c r="GUA68" s="133"/>
      <c r="GUF68" s="133"/>
      <c r="GUK68" s="133"/>
      <c r="GUP68" s="133"/>
      <c r="GUU68" s="133"/>
      <c r="GUZ68" s="133"/>
      <c r="GVE68" s="133"/>
      <c r="GVJ68" s="133"/>
      <c r="GVO68" s="133"/>
      <c r="GVT68" s="133"/>
      <c r="GVY68" s="133"/>
      <c r="GWD68" s="133"/>
      <c r="GWI68" s="133"/>
      <c r="GWN68" s="133"/>
      <c r="GWS68" s="133"/>
      <c r="GWX68" s="133"/>
      <c r="GXC68" s="133"/>
      <c r="GXH68" s="133"/>
      <c r="GXM68" s="133"/>
      <c r="GXR68" s="133"/>
      <c r="GXW68" s="133"/>
      <c r="GYB68" s="133"/>
      <c r="GYG68" s="133"/>
      <c r="GYL68" s="133"/>
      <c r="GYQ68" s="133"/>
      <c r="GYV68" s="133"/>
      <c r="GZA68" s="133"/>
      <c r="GZF68" s="133"/>
      <c r="GZK68" s="133"/>
      <c r="GZP68" s="133"/>
      <c r="GZU68" s="133"/>
      <c r="GZZ68" s="133"/>
      <c r="HAE68" s="133"/>
      <c r="HAJ68" s="133"/>
      <c r="HAO68" s="133"/>
      <c r="HAT68" s="133"/>
      <c r="HAY68" s="133"/>
      <c r="HBD68" s="133"/>
      <c r="HBI68" s="133"/>
      <c r="HBN68" s="133"/>
      <c r="HBS68" s="133"/>
      <c r="HBX68" s="133"/>
      <c r="HCC68" s="133"/>
      <c r="HCH68" s="133"/>
      <c r="HCM68" s="133"/>
      <c r="HCR68" s="133"/>
      <c r="HCW68" s="133"/>
      <c r="HDB68" s="133"/>
      <c r="HDG68" s="133"/>
      <c r="HDL68" s="133"/>
      <c r="HDQ68" s="133"/>
      <c r="HDV68" s="133"/>
      <c r="HEA68" s="133"/>
      <c r="HEF68" s="133"/>
      <c r="HEK68" s="133"/>
      <c r="HEP68" s="133"/>
      <c r="HEU68" s="133"/>
      <c r="HEZ68" s="133"/>
      <c r="HFE68" s="133"/>
      <c r="HFJ68" s="133"/>
      <c r="HFO68" s="133"/>
      <c r="HFT68" s="133"/>
      <c r="HFY68" s="133"/>
      <c r="HGD68" s="133"/>
      <c r="HGI68" s="133"/>
      <c r="HGN68" s="133"/>
      <c r="HGS68" s="133"/>
      <c r="HGX68" s="133"/>
      <c r="HHC68" s="133"/>
      <c r="HHH68" s="133"/>
      <c r="HHM68" s="133"/>
      <c r="HHR68" s="133"/>
      <c r="HHW68" s="133"/>
      <c r="HIB68" s="133"/>
      <c r="HIG68" s="133"/>
      <c r="HIL68" s="133"/>
      <c r="HIQ68" s="133"/>
      <c r="HIV68" s="133"/>
      <c r="HJA68" s="133"/>
      <c r="HJF68" s="133"/>
      <c r="HJK68" s="133"/>
      <c r="HJP68" s="133"/>
      <c r="HJU68" s="133"/>
      <c r="HJZ68" s="133"/>
      <c r="HKE68" s="133"/>
      <c r="HKJ68" s="133"/>
      <c r="HKO68" s="133"/>
      <c r="HKT68" s="133"/>
      <c r="HKY68" s="133"/>
      <c r="HLD68" s="133"/>
      <c r="HLI68" s="133"/>
      <c r="HLN68" s="133"/>
      <c r="HLS68" s="133"/>
      <c r="HLX68" s="133"/>
      <c r="HMC68" s="133"/>
      <c r="HMH68" s="133"/>
      <c r="HMM68" s="133"/>
      <c r="HMR68" s="133"/>
      <c r="HMW68" s="133"/>
      <c r="HNB68" s="133"/>
      <c r="HNG68" s="133"/>
      <c r="HNL68" s="133"/>
      <c r="HNQ68" s="133"/>
      <c r="HNV68" s="133"/>
      <c r="HOA68" s="133"/>
      <c r="HOF68" s="133"/>
      <c r="HOK68" s="133"/>
      <c r="HOP68" s="133"/>
      <c r="HOU68" s="133"/>
      <c r="HOZ68" s="133"/>
      <c r="HPE68" s="133"/>
      <c r="HPJ68" s="133"/>
      <c r="HPO68" s="133"/>
      <c r="HPT68" s="133"/>
      <c r="HPY68" s="133"/>
      <c r="HQD68" s="133"/>
      <c r="HQI68" s="133"/>
      <c r="HQN68" s="133"/>
      <c r="HQS68" s="133"/>
      <c r="HQX68" s="133"/>
      <c r="HRC68" s="133"/>
      <c r="HRH68" s="133"/>
      <c r="HRM68" s="133"/>
      <c r="HRR68" s="133"/>
      <c r="HRW68" s="133"/>
      <c r="HSB68" s="133"/>
      <c r="HSG68" s="133"/>
      <c r="HSL68" s="133"/>
      <c r="HSQ68" s="133"/>
      <c r="HSV68" s="133"/>
      <c r="HTA68" s="133"/>
      <c r="HTF68" s="133"/>
      <c r="HTK68" s="133"/>
      <c r="HTP68" s="133"/>
      <c r="HTU68" s="133"/>
      <c r="HTZ68" s="133"/>
      <c r="HUE68" s="133"/>
      <c r="HUJ68" s="133"/>
      <c r="HUO68" s="133"/>
      <c r="HUT68" s="133"/>
      <c r="HUY68" s="133"/>
      <c r="HVD68" s="133"/>
      <c r="HVI68" s="133"/>
      <c r="HVN68" s="133"/>
      <c r="HVS68" s="133"/>
      <c r="HVX68" s="133"/>
      <c r="HWC68" s="133"/>
      <c r="HWH68" s="133"/>
      <c r="HWM68" s="133"/>
      <c r="HWR68" s="133"/>
      <c r="HWW68" s="133"/>
      <c r="HXB68" s="133"/>
      <c r="HXG68" s="133"/>
      <c r="HXL68" s="133"/>
      <c r="HXQ68" s="133"/>
      <c r="HXV68" s="133"/>
      <c r="HYA68" s="133"/>
      <c r="HYF68" s="133"/>
      <c r="HYK68" s="133"/>
      <c r="HYP68" s="133"/>
      <c r="HYU68" s="133"/>
      <c r="HYZ68" s="133"/>
      <c r="HZE68" s="133"/>
      <c r="HZJ68" s="133"/>
      <c r="HZO68" s="133"/>
      <c r="HZT68" s="133"/>
      <c r="HZY68" s="133"/>
      <c r="IAD68" s="133"/>
      <c r="IAI68" s="133"/>
      <c r="IAN68" s="133"/>
      <c r="IAS68" s="133"/>
      <c r="IAX68" s="133"/>
      <c r="IBC68" s="133"/>
      <c r="IBH68" s="133"/>
      <c r="IBM68" s="133"/>
      <c r="IBR68" s="133"/>
      <c r="IBW68" s="133"/>
      <c r="ICB68" s="133"/>
      <c r="ICG68" s="133"/>
      <c r="ICL68" s="133"/>
      <c r="ICQ68" s="133"/>
      <c r="ICV68" s="133"/>
      <c r="IDA68" s="133"/>
      <c r="IDF68" s="133"/>
      <c r="IDK68" s="133"/>
      <c r="IDP68" s="133"/>
      <c r="IDU68" s="133"/>
      <c r="IDZ68" s="133"/>
      <c r="IEE68" s="133"/>
      <c r="IEJ68" s="133"/>
      <c r="IEO68" s="133"/>
      <c r="IET68" s="133"/>
      <c r="IEY68" s="133"/>
      <c r="IFD68" s="133"/>
      <c r="IFI68" s="133"/>
      <c r="IFN68" s="133"/>
      <c r="IFS68" s="133"/>
      <c r="IFX68" s="133"/>
      <c r="IGC68" s="133"/>
      <c r="IGH68" s="133"/>
      <c r="IGM68" s="133"/>
      <c r="IGR68" s="133"/>
      <c r="IGW68" s="133"/>
      <c r="IHB68" s="133"/>
      <c r="IHG68" s="133"/>
      <c r="IHL68" s="133"/>
      <c r="IHQ68" s="133"/>
      <c r="IHV68" s="133"/>
      <c r="IIA68" s="133"/>
      <c r="IIF68" s="133"/>
      <c r="IIK68" s="133"/>
      <c r="IIP68" s="133"/>
      <c r="IIU68" s="133"/>
      <c r="IIZ68" s="133"/>
      <c r="IJE68" s="133"/>
      <c r="IJJ68" s="133"/>
      <c r="IJO68" s="133"/>
      <c r="IJT68" s="133"/>
      <c r="IJY68" s="133"/>
      <c r="IKD68" s="133"/>
      <c r="IKI68" s="133"/>
      <c r="IKN68" s="133"/>
      <c r="IKS68" s="133"/>
      <c r="IKX68" s="133"/>
      <c r="ILC68" s="133"/>
      <c r="ILH68" s="133"/>
      <c r="ILM68" s="133"/>
      <c r="ILR68" s="133"/>
      <c r="ILW68" s="133"/>
      <c r="IMB68" s="133"/>
      <c r="IMG68" s="133"/>
      <c r="IML68" s="133"/>
      <c r="IMQ68" s="133"/>
      <c r="IMV68" s="133"/>
      <c r="INA68" s="133"/>
      <c r="INF68" s="133"/>
      <c r="INK68" s="133"/>
      <c r="INP68" s="133"/>
      <c r="INU68" s="133"/>
      <c r="INZ68" s="133"/>
      <c r="IOE68" s="133"/>
      <c r="IOJ68" s="133"/>
      <c r="IOO68" s="133"/>
      <c r="IOT68" s="133"/>
      <c r="IOY68" s="133"/>
      <c r="IPD68" s="133"/>
      <c r="IPI68" s="133"/>
      <c r="IPN68" s="133"/>
      <c r="IPS68" s="133"/>
      <c r="IPX68" s="133"/>
      <c r="IQC68" s="133"/>
      <c r="IQH68" s="133"/>
      <c r="IQM68" s="133"/>
      <c r="IQR68" s="133"/>
      <c r="IQW68" s="133"/>
      <c r="IRB68" s="133"/>
      <c r="IRG68" s="133"/>
      <c r="IRL68" s="133"/>
      <c r="IRQ68" s="133"/>
      <c r="IRV68" s="133"/>
      <c r="ISA68" s="133"/>
      <c r="ISF68" s="133"/>
      <c r="ISK68" s="133"/>
      <c r="ISP68" s="133"/>
      <c r="ISU68" s="133"/>
      <c r="ISZ68" s="133"/>
      <c r="ITE68" s="133"/>
      <c r="ITJ68" s="133"/>
      <c r="ITO68" s="133"/>
      <c r="ITT68" s="133"/>
      <c r="ITY68" s="133"/>
      <c r="IUD68" s="133"/>
      <c r="IUI68" s="133"/>
      <c r="IUN68" s="133"/>
      <c r="IUS68" s="133"/>
      <c r="IUX68" s="133"/>
      <c r="IVC68" s="133"/>
      <c r="IVH68" s="133"/>
      <c r="IVM68" s="133"/>
      <c r="IVR68" s="133"/>
      <c r="IVW68" s="133"/>
      <c r="IWB68" s="133"/>
      <c r="IWG68" s="133"/>
      <c r="IWL68" s="133"/>
      <c r="IWQ68" s="133"/>
      <c r="IWV68" s="133"/>
      <c r="IXA68" s="133"/>
      <c r="IXF68" s="133"/>
      <c r="IXK68" s="133"/>
      <c r="IXP68" s="133"/>
      <c r="IXU68" s="133"/>
      <c r="IXZ68" s="133"/>
      <c r="IYE68" s="133"/>
      <c r="IYJ68" s="133"/>
      <c r="IYO68" s="133"/>
      <c r="IYT68" s="133"/>
      <c r="IYY68" s="133"/>
      <c r="IZD68" s="133"/>
      <c r="IZI68" s="133"/>
      <c r="IZN68" s="133"/>
      <c r="IZS68" s="133"/>
      <c r="IZX68" s="133"/>
      <c r="JAC68" s="133"/>
      <c r="JAH68" s="133"/>
      <c r="JAM68" s="133"/>
      <c r="JAR68" s="133"/>
      <c r="JAW68" s="133"/>
      <c r="JBB68" s="133"/>
      <c r="JBG68" s="133"/>
      <c r="JBL68" s="133"/>
      <c r="JBQ68" s="133"/>
      <c r="JBV68" s="133"/>
      <c r="JCA68" s="133"/>
      <c r="JCF68" s="133"/>
      <c r="JCK68" s="133"/>
      <c r="JCP68" s="133"/>
      <c r="JCU68" s="133"/>
      <c r="JCZ68" s="133"/>
      <c r="JDE68" s="133"/>
      <c r="JDJ68" s="133"/>
      <c r="JDO68" s="133"/>
      <c r="JDT68" s="133"/>
      <c r="JDY68" s="133"/>
      <c r="JED68" s="133"/>
      <c r="JEI68" s="133"/>
      <c r="JEN68" s="133"/>
      <c r="JES68" s="133"/>
      <c r="JEX68" s="133"/>
      <c r="JFC68" s="133"/>
      <c r="JFH68" s="133"/>
      <c r="JFM68" s="133"/>
      <c r="JFR68" s="133"/>
      <c r="JFW68" s="133"/>
      <c r="JGB68" s="133"/>
      <c r="JGG68" s="133"/>
      <c r="JGL68" s="133"/>
      <c r="JGQ68" s="133"/>
      <c r="JGV68" s="133"/>
      <c r="JHA68" s="133"/>
      <c r="JHF68" s="133"/>
      <c r="JHK68" s="133"/>
      <c r="JHP68" s="133"/>
      <c r="JHU68" s="133"/>
      <c r="JHZ68" s="133"/>
      <c r="JIE68" s="133"/>
      <c r="JIJ68" s="133"/>
      <c r="JIO68" s="133"/>
      <c r="JIT68" s="133"/>
      <c r="JIY68" s="133"/>
      <c r="JJD68" s="133"/>
      <c r="JJI68" s="133"/>
      <c r="JJN68" s="133"/>
      <c r="JJS68" s="133"/>
      <c r="JJX68" s="133"/>
      <c r="JKC68" s="133"/>
      <c r="JKH68" s="133"/>
      <c r="JKM68" s="133"/>
      <c r="JKR68" s="133"/>
      <c r="JKW68" s="133"/>
      <c r="JLB68" s="133"/>
      <c r="JLG68" s="133"/>
      <c r="JLL68" s="133"/>
      <c r="JLQ68" s="133"/>
      <c r="JLV68" s="133"/>
      <c r="JMA68" s="133"/>
      <c r="JMF68" s="133"/>
      <c r="JMK68" s="133"/>
      <c r="JMP68" s="133"/>
      <c r="JMU68" s="133"/>
      <c r="JMZ68" s="133"/>
      <c r="JNE68" s="133"/>
      <c r="JNJ68" s="133"/>
      <c r="JNO68" s="133"/>
      <c r="JNT68" s="133"/>
      <c r="JNY68" s="133"/>
      <c r="JOD68" s="133"/>
      <c r="JOI68" s="133"/>
      <c r="JON68" s="133"/>
      <c r="JOS68" s="133"/>
      <c r="JOX68" s="133"/>
      <c r="JPC68" s="133"/>
      <c r="JPH68" s="133"/>
      <c r="JPM68" s="133"/>
      <c r="JPR68" s="133"/>
      <c r="JPW68" s="133"/>
      <c r="JQB68" s="133"/>
      <c r="JQG68" s="133"/>
      <c r="JQL68" s="133"/>
      <c r="JQQ68" s="133"/>
      <c r="JQV68" s="133"/>
      <c r="JRA68" s="133"/>
      <c r="JRF68" s="133"/>
      <c r="JRK68" s="133"/>
      <c r="JRP68" s="133"/>
      <c r="JRU68" s="133"/>
      <c r="JRZ68" s="133"/>
      <c r="JSE68" s="133"/>
      <c r="JSJ68" s="133"/>
      <c r="JSO68" s="133"/>
      <c r="JST68" s="133"/>
      <c r="JSY68" s="133"/>
      <c r="JTD68" s="133"/>
      <c r="JTI68" s="133"/>
      <c r="JTN68" s="133"/>
      <c r="JTS68" s="133"/>
      <c r="JTX68" s="133"/>
      <c r="JUC68" s="133"/>
      <c r="JUH68" s="133"/>
      <c r="JUM68" s="133"/>
      <c r="JUR68" s="133"/>
      <c r="JUW68" s="133"/>
      <c r="JVB68" s="133"/>
      <c r="JVG68" s="133"/>
      <c r="JVL68" s="133"/>
      <c r="JVQ68" s="133"/>
      <c r="JVV68" s="133"/>
      <c r="JWA68" s="133"/>
      <c r="JWF68" s="133"/>
      <c r="JWK68" s="133"/>
      <c r="JWP68" s="133"/>
      <c r="JWU68" s="133"/>
      <c r="JWZ68" s="133"/>
      <c r="JXE68" s="133"/>
      <c r="JXJ68" s="133"/>
      <c r="JXO68" s="133"/>
      <c r="JXT68" s="133"/>
      <c r="JXY68" s="133"/>
      <c r="JYD68" s="133"/>
      <c r="JYI68" s="133"/>
      <c r="JYN68" s="133"/>
      <c r="JYS68" s="133"/>
      <c r="JYX68" s="133"/>
      <c r="JZC68" s="133"/>
      <c r="JZH68" s="133"/>
      <c r="JZM68" s="133"/>
      <c r="JZR68" s="133"/>
      <c r="JZW68" s="133"/>
      <c r="KAB68" s="133"/>
      <c r="KAG68" s="133"/>
      <c r="KAL68" s="133"/>
      <c r="KAQ68" s="133"/>
      <c r="KAV68" s="133"/>
      <c r="KBA68" s="133"/>
      <c r="KBF68" s="133"/>
      <c r="KBK68" s="133"/>
      <c r="KBP68" s="133"/>
      <c r="KBU68" s="133"/>
      <c r="KBZ68" s="133"/>
      <c r="KCE68" s="133"/>
      <c r="KCJ68" s="133"/>
      <c r="KCO68" s="133"/>
      <c r="KCT68" s="133"/>
      <c r="KCY68" s="133"/>
      <c r="KDD68" s="133"/>
      <c r="KDI68" s="133"/>
      <c r="KDN68" s="133"/>
      <c r="KDS68" s="133"/>
      <c r="KDX68" s="133"/>
      <c r="KEC68" s="133"/>
      <c r="KEH68" s="133"/>
      <c r="KEM68" s="133"/>
      <c r="KER68" s="133"/>
      <c r="KEW68" s="133"/>
      <c r="KFB68" s="133"/>
      <c r="KFG68" s="133"/>
      <c r="KFL68" s="133"/>
      <c r="KFQ68" s="133"/>
      <c r="KFV68" s="133"/>
      <c r="KGA68" s="133"/>
      <c r="KGF68" s="133"/>
      <c r="KGK68" s="133"/>
      <c r="KGP68" s="133"/>
      <c r="KGU68" s="133"/>
      <c r="KGZ68" s="133"/>
      <c r="KHE68" s="133"/>
      <c r="KHJ68" s="133"/>
      <c r="KHO68" s="133"/>
      <c r="KHT68" s="133"/>
      <c r="KHY68" s="133"/>
      <c r="KID68" s="133"/>
      <c r="KII68" s="133"/>
      <c r="KIN68" s="133"/>
      <c r="KIS68" s="133"/>
      <c r="KIX68" s="133"/>
      <c r="KJC68" s="133"/>
      <c r="KJH68" s="133"/>
      <c r="KJM68" s="133"/>
      <c r="KJR68" s="133"/>
      <c r="KJW68" s="133"/>
      <c r="KKB68" s="133"/>
      <c r="KKG68" s="133"/>
      <c r="KKL68" s="133"/>
      <c r="KKQ68" s="133"/>
      <c r="KKV68" s="133"/>
      <c r="KLA68" s="133"/>
      <c r="KLF68" s="133"/>
      <c r="KLK68" s="133"/>
      <c r="KLP68" s="133"/>
      <c r="KLU68" s="133"/>
      <c r="KLZ68" s="133"/>
      <c r="KME68" s="133"/>
      <c r="KMJ68" s="133"/>
      <c r="KMO68" s="133"/>
      <c r="KMT68" s="133"/>
      <c r="KMY68" s="133"/>
      <c r="KND68" s="133"/>
      <c r="KNI68" s="133"/>
      <c r="KNN68" s="133"/>
      <c r="KNS68" s="133"/>
      <c r="KNX68" s="133"/>
      <c r="KOC68" s="133"/>
      <c r="KOH68" s="133"/>
      <c r="KOM68" s="133"/>
      <c r="KOR68" s="133"/>
      <c r="KOW68" s="133"/>
      <c r="KPB68" s="133"/>
      <c r="KPG68" s="133"/>
      <c r="KPL68" s="133"/>
      <c r="KPQ68" s="133"/>
      <c r="KPV68" s="133"/>
      <c r="KQA68" s="133"/>
      <c r="KQF68" s="133"/>
      <c r="KQK68" s="133"/>
      <c r="KQP68" s="133"/>
      <c r="KQU68" s="133"/>
      <c r="KQZ68" s="133"/>
      <c r="KRE68" s="133"/>
      <c r="KRJ68" s="133"/>
      <c r="KRO68" s="133"/>
      <c r="KRT68" s="133"/>
      <c r="KRY68" s="133"/>
      <c r="KSD68" s="133"/>
      <c r="KSI68" s="133"/>
      <c r="KSN68" s="133"/>
      <c r="KSS68" s="133"/>
      <c r="KSX68" s="133"/>
      <c r="KTC68" s="133"/>
      <c r="KTH68" s="133"/>
      <c r="KTM68" s="133"/>
      <c r="KTR68" s="133"/>
      <c r="KTW68" s="133"/>
      <c r="KUB68" s="133"/>
      <c r="KUG68" s="133"/>
      <c r="KUL68" s="133"/>
      <c r="KUQ68" s="133"/>
      <c r="KUV68" s="133"/>
      <c r="KVA68" s="133"/>
      <c r="KVF68" s="133"/>
      <c r="KVK68" s="133"/>
      <c r="KVP68" s="133"/>
      <c r="KVU68" s="133"/>
      <c r="KVZ68" s="133"/>
      <c r="KWE68" s="133"/>
      <c r="KWJ68" s="133"/>
      <c r="KWO68" s="133"/>
      <c r="KWT68" s="133"/>
      <c r="KWY68" s="133"/>
      <c r="KXD68" s="133"/>
      <c r="KXI68" s="133"/>
      <c r="KXN68" s="133"/>
      <c r="KXS68" s="133"/>
      <c r="KXX68" s="133"/>
      <c r="KYC68" s="133"/>
      <c r="KYH68" s="133"/>
      <c r="KYM68" s="133"/>
      <c r="KYR68" s="133"/>
      <c r="KYW68" s="133"/>
      <c r="KZB68" s="133"/>
      <c r="KZG68" s="133"/>
      <c r="KZL68" s="133"/>
      <c r="KZQ68" s="133"/>
      <c r="KZV68" s="133"/>
      <c r="LAA68" s="133"/>
      <c r="LAF68" s="133"/>
      <c r="LAK68" s="133"/>
      <c r="LAP68" s="133"/>
      <c r="LAU68" s="133"/>
      <c r="LAZ68" s="133"/>
      <c r="LBE68" s="133"/>
      <c r="LBJ68" s="133"/>
      <c r="LBO68" s="133"/>
      <c r="LBT68" s="133"/>
      <c r="LBY68" s="133"/>
      <c r="LCD68" s="133"/>
      <c r="LCI68" s="133"/>
      <c r="LCN68" s="133"/>
      <c r="LCS68" s="133"/>
      <c r="LCX68" s="133"/>
      <c r="LDC68" s="133"/>
      <c r="LDH68" s="133"/>
      <c r="LDM68" s="133"/>
      <c r="LDR68" s="133"/>
      <c r="LDW68" s="133"/>
      <c r="LEB68" s="133"/>
      <c r="LEG68" s="133"/>
      <c r="LEL68" s="133"/>
      <c r="LEQ68" s="133"/>
      <c r="LEV68" s="133"/>
      <c r="LFA68" s="133"/>
      <c r="LFF68" s="133"/>
      <c r="LFK68" s="133"/>
      <c r="LFP68" s="133"/>
      <c r="LFU68" s="133"/>
      <c r="LFZ68" s="133"/>
      <c r="LGE68" s="133"/>
      <c r="LGJ68" s="133"/>
      <c r="LGO68" s="133"/>
      <c r="LGT68" s="133"/>
      <c r="LGY68" s="133"/>
      <c r="LHD68" s="133"/>
      <c r="LHI68" s="133"/>
      <c r="LHN68" s="133"/>
      <c r="LHS68" s="133"/>
      <c r="LHX68" s="133"/>
      <c r="LIC68" s="133"/>
      <c r="LIH68" s="133"/>
      <c r="LIM68" s="133"/>
      <c r="LIR68" s="133"/>
      <c r="LIW68" s="133"/>
      <c r="LJB68" s="133"/>
      <c r="LJG68" s="133"/>
      <c r="LJL68" s="133"/>
      <c r="LJQ68" s="133"/>
      <c r="LJV68" s="133"/>
      <c r="LKA68" s="133"/>
      <c r="LKF68" s="133"/>
      <c r="LKK68" s="133"/>
      <c r="LKP68" s="133"/>
      <c r="LKU68" s="133"/>
      <c r="LKZ68" s="133"/>
      <c r="LLE68" s="133"/>
      <c r="LLJ68" s="133"/>
      <c r="LLO68" s="133"/>
      <c r="LLT68" s="133"/>
      <c r="LLY68" s="133"/>
      <c r="LMD68" s="133"/>
      <c r="LMI68" s="133"/>
      <c r="LMN68" s="133"/>
      <c r="LMS68" s="133"/>
      <c r="LMX68" s="133"/>
      <c r="LNC68" s="133"/>
      <c r="LNH68" s="133"/>
      <c r="LNM68" s="133"/>
      <c r="LNR68" s="133"/>
      <c r="LNW68" s="133"/>
      <c r="LOB68" s="133"/>
      <c r="LOG68" s="133"/>
      <c r="LOL68" s="133"/>
      <c r="LOQ68" s="133"/>
      <c r="LOV68" s="133"/>
      <c r="LPA68" s="133"/>
      <c r="LPF68" s="133"/>
      <c r="LPK68" s="133"/>
      <c r="LPP68" s="133"/>
      <c r="LPU68" s="133"/>
      <c r="LPZ68" s="133"/>
      <c r="LQE68" s="133"/>
      <c r="LQJ68" s="133"/>
      <c r="LQO68" s="133"/>
      <c r="LQT68" s="133"/>
      <c r="LQY68" s="133"/>
      <c r="LRD68" s="133"/>
      <c r="LRI68" s="133"/>
      <c r="LRN68" s="133"/>
      <c r="LRS68" s="133"/>
      <c r="LRX68" s="133"/>
      <c r="LSC68" s="133"/>
      <c r="LSH68" s="133"/>
      <c r="LSM68" s="133"/>
      <c r="LSR68" s="133"/>
      <c r="LSW68" s="133"/>
      <c r="LTB68" s="133"/>
      <c r="LTG68" s="133"/>
      <c r="LTL68" s="133"/>
      <c r="LTQ68" s="133"/>
      <c r="LTV68" s="133"/>
      <c r="LUA68" s="133"/>
      <c r="LUF68" s="133"/>
      <c r="LUK68" s="133"/>
      <c r="LUP68" s="133"/>
      <c r="LUU68" s="133"/>
      <c r="LUZ68" s="133"/>
      <c r="LVE68" s="133"/>
      <c r="LVJ68" s="133"/>
      <c r="LVO68" s="133"/>
      <c r="LVT68" s="133"/>
      <c r="LVY68" s="133"/>
      <c r="LWD68" s="133"/>
      <c r="LWI68" s="133"/>
      <c r="LWN68" s="133"/>
      <c r="LWS68" s="133"/>
      <c r="LWX68" s="133"/>
      <c r="LXC68" s="133"/>
      <c r="LXH68" s="133"/>
      <c r="LXM68" s="133"/>
      <c r="LXR68" s="133"/>
      <c r="LXW68" s="133"/>
      <c r="LYB68" s="133"/>
      <c r="LYG68" s="133"/>
      <c r="LYL68" s="133"/>
      <c r="LYQ68" s="133"/>
      <c r="LYV68" s="133"/>
      <c r="LZA68" s="133"/>
      <c r="LZF68" s="133"/>
      <c r="LZK68" s="133"/>
      <c r="LZP68" s="133"/>
      <c r="LZU68" s="133"/>
      <c r="LZZ68" s="133"/>
      <c r="MAE68" s="133"/>
      <c r="MAJ68" s="133"/>
      <c r="MAO68" s="133"/>
      <c r="MAT68" s="133"/>
      <c r="MAY68" s="133"/>
      <c r="MBD68" s="133"/>
      <c r="MBI68" s="133"/>
      <c r="MBN68" s="133"/>
      <c r="MBS68" s="133"/>
      <c r="MBX68" s="133"/>
      <c r="MCC68" s="133"/>
      <c r="MCH68" s="133"/>
      <c r="MCM68" s="133"/>
      <c r="MCR68" s="133"/>
      <c r="MCW68" s="133"/>
      <c r="MDB68" s="133"/>
      <c r="MDG68" s="133"/>
      <c r="MDL68" s="133"/>
      <c r="MDQ68" s="133"/>
      <c r="MDV68" s="133"/>
      <c r="MEA68" s="133"/>
      <c r="MEF68" s="133"/>
      <c r="MEK68" s="133"/>
      <c r="MEP68" s="133"/>
      <c r="MEU68" s="133"/>
      <c r="MEZ68" s="133"/>
      <c r="MFE68" s="133"/>
      <c r="MFJ68" s="133"/>
      <c r="MFO68" s="133"/>
      <c r="MFT68" s="133"/>
      <c r="MFY68" s="133"/>
      <c r="MGD68" s="133"/>
      <c r="MGI68" s="133"/>
      <c r="MGN68" s="133"/>
      <c r="MGS68" s="133"/>
      <c r="MGX68" s="133"/>
      <c r="MHC68" s="133"/>
      <c r="MHH68" s="133"/>
      <c r="MHM68" s="133"/>
      <c r="MHR68" s="133"/>
      <c r="MHW68" s="133"/>
      <c r="MIB68" s="133"/>
      <c r="MIG68" s="133"/>
      <c r="MIL68" s="133"/>
      <c r="MIQ68" s="133"/>
      <c r="MIV68" s="133"/>
      <c r="MJA68" s="133"/>
      <c r="MJF68" s="133"/>
      <c r="MJK68" s="133"/>
      <c r="MJP68" s="133"/>
      <c r="MJU68" s="133"/>
      <c r="MJZ68" s="133"/>
      <c r="MKE68" s="133"/>
      <c r="MKJ68" s="133"/>
      <c r="MKO68" s="133"/>
      <c r="MKT68" s="133"/>
      <c r="MKY68" s="133"/>
      <c r="MLD68" s="133"/>
      <c r="MLI68" s="133"/>
      <c r="MLN68" s="133"/>
      <c r="MLS68" s="133"/>
      <c r="MLX68" s="133"/>
      <c r="MMC68" s="133"/>
      <c r="MMH68" s="133"/>
      <c r="MMM68" s="133"/>
      <c r="MMR68" s="133"/>
      <c r="MMW68" s="133"/>
      <c r="MNB68" s="133"/>
      <c r="MNG68" s="133"/>
      <c r="MNL68" s="133"/>
      <c r="MNQ68" s="133"/>
      <c r="MNV68" s="133"/>
      <c r="MOA68" s="133"/>
      <c r="MOF68" s="133"/>
      <c r="MOK68" s="133"/>
      <c r="MOP68" s="133"/>
      <c r="MOU68" s="133"/>
      <c r="MOZ68" s="133"/>
      <c r="MPE68" s="133"/>
      <c r="MPJ68" s="133"/>
      <c r="MPO68" s="133"/>
      <c r="MPT68" s="133"/>
      <c r="MPY68" s="133"/>
      <c r="MQD68" s="133"/>
      <c r="MQI68" s="133"/>
      <c r="MQN68" s="133"/>
      <c r="MQS68" s="133"/>
      <c r="MQX68" s="133"/>
      <c r="MRC68" s="133"/>
      <c r="MRH68" s="133"/>
      <c r="MRM68" s="133"/>
      <c r="MRR68" s="133"/>
      <c r="MRW68" s="133"/>
      <c r="MSB68" s="133"/>
      <c r="MSG68" s="133"/>
      <c r="MSL68" s="133"/>
      <c r="MSQ68" s="133"/>
      <c r="MSV68" s="133"/>
      <c r="MTA68" s="133"/>
      <c r="MTF68" s="133"/>
      <c r="MTK68" s="133"/>
      <c r="MTP68" s="133"/>
      <c r="MTU68" s="133"/>
      <c r="MTZ68" s="133"/>
      <c r="MUE68" s="133"/>
      <c r="MUJ68" s="133"/>
      <c r="MUO68" s="133"/>
      <c r="MUT68" s="133"/>
      <c r="MUY68" s="133"/>
      <c r="MVD68" s="133"/>
      <c r="MVI68" s="133"/>
      <c r="MVN68" s="133"/>
      <c r="MVS68" s="133"/>
      <c r="MVX68" s="133"/>
      <c r="MWC68" s="133"/>
      <c r="MWH68" s="133"/>
      <c r="MWM68" s="133"/>
      <c r="MWR68" s="133"/>
      <c r="MWW68" s="133"/>
      <c r="MXB68" s="133"/>
      <c r="MXG68" s="133"/>
      <c r="MXL68" s="133"/>
      <c r="MXQ68" s="133"/>
      <c r="MXV68" s="133"/>
      <c r="MYA68" s="133"/>
      <c r="MYF68" s="133"/>
      <c r="MYK68" s="133"/>
      <c r="MYP68" s="133"/>
      <c r="MYU68" s="133"/>
      <c r="MYZ68" s="133"/>
      <c r="MZE68" s="133"/>
      <c r="MZJ68" s="133"/>
      <c r="MZO68" s="133"/>
      <c r="MZT68" s="133"/>
      <c r="MZY68" s="133"/>
      <c r="NAD68" s="133"/>
      <c r="NAI68" s="133"/>
      <c r="NAN68" s="133"/>
      <c r="NAS68" s="133"/>
      <c r="NAX68" s="133"/>
      <c r="NBC68" s="133"/>
      <c r="NBH68" s="133"/>
      <c r="NBM68" s="133"/>
      <c r="NBR68" s="133"/>
      <c r="NBW68" s="133"/>
      <c r="NCB68" s="133"/>
      <c r="NCG68" s="133"/>
      <c r="NCL68" s="133"/>
      <c r="NCQ68" s="133"/>
      <c r="NCV68" s="133"/>
      <c r="NDA68" s="133"/>
      <c r="NDF68" s="133"/>
      <c r="NDK68" s="133"/>
      <c r="NDP68" s="133"/>
      <c r="NDU68" s="133"/>
      <c r="NDZ68" s="133"/>
      <c r="NEE68" s="133"/>
      <c r="NEJ68" s="133"/>
      <c r="NEO68" s="133"/>
      <c r="NET68" s="133"/>
      <c r="NEY68" s="133"/>
      <c r="NFD68" s="133"/>
      <c r="NFI68" s="133"/>
      <c r="NFN68" s="133"/>
      <c r="NFS68" s="133"/>
      <c r="NFX68" s="133"/>
      <c r="NGC68" s="133"/>
      <c r="NGH68" s="133"/>
      <c r="NGM68" s="133"/>
      <c r="NGR68" s="133"/>
      <c r="NGW68" s="133"/>
      <c r="NHB68" s="133"/>
      <c r="NHG68" s="133"/>
      <c r="NHL68" s="133"/>
      <c r="NHQ68" s="133"/>
      <c r="NHV68" s="133"/>
      <c r="NIA68" s="133"/>
      <c r="NIF68" s="133"/>
      <c r="NIK68" s="133"/>
      <c r="NIP68" s="133"/>
      <c r="NIU68" s="133"/>
      <c r="NIZ68" s="133"/>
      <c r="NJE68" s="133"/>
      <c r="NJJ68" s="133"/>
      <c r="NJO68" s="133"/>
      <c r="NJT68" s="133"/>
      <c r="NJY68" s="133"/>
      <c r="NKD68" s="133"/>
      <c r="NKI68" s="133"/>
      <c r="NKN68" s="133"/>
      <c r="NKS68" s="133"/>
      <c r="NKX68" s="133"/>
      <c r="NLC68" s="133"/>
      <c r="NLH68" s="133"/>
      <c r="NLM68" s="133"/>
      <c r="NLR68" s="133"/>
      <c r="NLW68" s="133"/>
      <c r="NMB68" s="133"/>
      <c r="NMG68" s="133"/>
      <c r="NML68" s="133"/>
      <c r="NMQ68" s="133"/>
      <c r="NMV68" s="133"/>
      <c r="NNA68" s="133"/>
      <c r="NNF68" s="133"/>
      <c r="NNK68" s="133"/>
      <c r="NNP68" s="133"/>
      <c r="NNU68" s="133"/>
      <c r="NNZ68" s="133"/>
      <c r="NOE68" s="133"/>
      <c r="NOJ68" s="133"/>
      <c r="NOO68" s="133"/>
      <c r="NOT68" s="133"/>
      <c r="NOY68" s="133"/>
      <c r="NPD68" s="133"/>
      <c r="NPI68" s="133"/>
      <c r="NPN68" s="133"/>
      <c r="NPS68" s="133"/>
      <c r="NPX68" s="133"/>
      <c r="NQC68" s="133"/>
      <c r="NQH68" s="133"/>
      <c r="NQM68" s="133"/>
      <c r="NQR68" s="133"/>
      <c r="NQW68" s="133"/>
      <c r="NRB68" s="133"/>
      <c r="NRG68" s="133"/>
      <c r="NRL68" s="133"/>
      <c r="NRQ68" s="133"/>
      <c r="NRV68" s="133"/>
      <c r="NSA68" s="133"/>
      <c r="NSF68" s="133"/>
      <c r="NSK68" s="133"/>
      <c r="NSP68" s="133"/>
      <c r="NSU68" s="133"/>
      <c r="NSZ68" s="133"/>
      <c r="NTE68" s="133"/>
      <c r="NTJ68" s="133"/>
      <c r="NTO68" s="133"/>
      <c r="NTT68" s="133"/>
      <c r="NTY68" s="133"/>
      <c r="NUD68" s="133"/>
      <c r="NUI68" s="133"/>
      <c r="NUN68" s="133"/>
      <c r="NUS68" s="133"/>
      <c r="NUX68" s="133"/>
      <c r="NVC68" s="133"/>
      <c r="NVH68" s="133"/>
      <c r="NVM68" s="133"/>
      <c r="NVR68" s="133"/>
      <c r="NVW68" s="133"/>
      <c r="NWB68" s="133"/>
      <c r="NWG68" s="133"/>
      <c r="NWL68" s="133"/>
      <c r="NWQ68" s="133"/>
      <c r="NWV68" s="133"/>
      <c r="NXA68" s="133"/>
      <c r="NXF68" s="133"/>
      <c r="NXK68" s="133"/>
      <c r="NXP68" s="133"/>
      <c r="NXU68" s="133"/>
      <c r="NXZ68" s="133"/>
      <c r="NYE68" s="133"/>
      <c r="NYJ68" s="133"/>
      <c r="NYO68" s="133"/>
      <c r="NYT68" s="133"/>
      <c r="NYY68" s="133"/>
      <c r="NZD68" s="133"/>
      <c r="NZI68" s="133"/>
      <c r="NZN68" s="133"/>
      <c r="NZS68" s="133"/>
      <c r="NZX68" s="133"/>
      <c r="OAC68" s="133"/>
      <c r="OAH68" s="133"/>
      <c r="OAM68" s="133"/>
      <c r="OAR68" s="133"/>
      <c r="OAW68" s="133"/>
      <c r="OBB68" s="133"/>
      <c r="OBG68" s="133"/>
      <c r="OBL68" s="133"/>
      <c r="OBQ68" s="133"/>
      <c r="OBV68" s="133"/>
      <c r="OCA68" s="133"/>
      <c r="OCF68" s="133"/>
      <c r="OCK68" s="133"/>
      <c r="OCP68" s="133"/>
      <c r="OCU68" s="133"/>
      <c r="OCZ68" s="133"/>
      <c r="ODE68" s="133"/>
      <c r="ODJ68" s="133"/>
      <c r="ODO68" s="133"/>
      <c r="ODT68" s="133"/>
      <c r="ODY68" s="133"/>
      <c r="OED68" s="133"/>
      <c r="OEI68" s="133"/>
      <c r="OEN68" s="133"/>
      <c r="OES68" s="133"/>
      <c r="OEX68" s="133"/>
      <c r="OFC68" s="133"/>
      <c r="OFH68" s="133"/>
      <c r="OFM68" s="133"/>
      <c r="OFR68" s="133"/>
      <c r="OFW68" s="133"/>
      <c r="OGB68" s="133"/>
      <c r="OGG68" s="133"/>
      <c r="OGL68" s="133"/>
      <c r="OGQ68" s="133"/>
      <c r="OGV68" s="133"/>
      <c r="OHA68" s="133"/>
      <c r="OHF68" s="133"/>
      <c r="OHK68" s="133"/>
      <c r="OHP68" s="133"/>
      <c r="OHU68" s="133"/>
      <c r="OHZ68" s="133"/>
      <c r="OIE68" s="133"/>
      <c r="OIJ68" s="133"/>
      <c r="OIO68" s="133"/>
      <c r="OIT68" s="133"/>
      <c r="OIY68" s="133"/>
      <c r="OJD68" s="133"/>
      <c r="OJI68" s="133"/>
      <c r="OJN68" s="133"/>
      <c r="OJS68" s="133"/>
      <c r="OJX68" s="133"/>
      <c r="OKC68" s="133"/>
      <c r="OKH68" s="133"/>
      <c r="OKM68" s="133"/>
      <c r="OKR68" s="133"/>
      <c r="OKW68" s="133"/>
      <c r="OLB68" s="133"/>
      <c r="OLG68" s="133"/>
      <c r="OLL68" s="133"/>
      <c r="OLQ68" s="133"/>
      <c r="OLV68" s="133"/>
      <c r="OMA68" s="133"/>
      <c r="OMF68" s="133"/>
      <c r="OMK68" s="133"/>
      <c r="OMP68" s="133"/>
      <c r="OMU68" s="133"/>
      <c r="OMZ68" s="133"/>
      <c r="ONE68" s="133"/>
      <c r="ONJ68" s="133"/>
      <c r="ONO68" s="133"/>
      <c r="ONT68" s="133"/>
      <c r="ONY68" s="133"/>
      <c r="OOD68" s="133"/>
      <c r="OOI68" s="133"/>
      <c r="OON68" s="133"/>
      <c r="OOS68" s="133"/>
      <c r="OOX68" s="133"/>
      <c r="OPC68" s="133"/>
      <c r="OPH68" s="133"/>
      <c r="OPM68" s="133"/>
      <c r="OPR68" s="133"/>
      <c r="OPW68" s="133"/>
      <c r="OQB68" s="133"/>
      <c r="OQG68" s="133"/>
      <c r="OQL68" s="133"/>
      <c r="OQQ68" s="133"/>
      <c r="OQV68" s="133"/>
      <c r="ORA68" s="133"/>
      <c r="ORF68" s="133"/>
      <c r="ORK68" s="133"/>
      <c r="ORP68" s="133"/>
      <c r="ORU68" s="133"/>
      <c r="ORZ68" s="133"/>
      <c r="OSE68" s="133"/>
      <c r="OSJ68" s="133"/>
      <c r="OSO68" s="133"/>
      <c r="OST68" s="133"/>
      <c r="OSY68" s="133"/>
      <c r="OTD68" s="133"/>
      <c r="OTI68" s="133"/>
      <c r="OTN68" s="133"/>
      <c r="OTS68" s="133"/>
      <c r="OTX68" s="133"/>
      <c r="OUC68" s="133"/>
      <c r="OUH68" s="133"/>
      <c r="OUM68" s="133"/>
      <c r="OUR68" s="133"/>
      <c r="OUW68" s="133"/>
      <c r="OVB68" s="133"/>
      <c r="OVG68" s="133"/>
      <c r="OVL68" s="133"/>
      <c r="OVQ68" s="133"/>
      <c r="OVV68" s="133"/>
      <c r="OWA68" s="133"/>
      <c r="OWF68" s="133"/>
      <c r="OWK68" s="133"/>
      <c r="OWP68" s="133"/>
      <c r="OWU68" s="133"/>
      <c r="OWZ68" s="133"/>
      <c r="OXE68" s="133"/>
      <c r="OXJ68" s="133"/>
      <c r="OXO68" s="133"/>
      <c r="OXT68" s="133"/>
      <c r="OXY68" s="133"/>
      <c r="OYD68" s="133"/>
      <c r="OYI68" s="133"/>
      <c r="OYN68" s="133"/>
      <c r="OYS68" s="133"/>
      <c r="OYX68" s="133"/>
      <c r="OZC68" s="133"/>
      <c r="OZH68" s="133"/>
      <c r="OZM68" s="133"/>
      <c r="OZR68" s="133"/>
      <c r="OZW68" s="133"/>
      <c r="PAB68" s="133"/>
      <c r="PAG68" s="133"/>
      <c r="PAL68" s="133"/>
      <c r="PAQ68" s="133"/>
      <c r="PAV68" s="133"/>
      <c r="PBA68" s="133"/>
      <c r="PBF68" s="133"/>
      <c r="PBK68" s="133"/>
      <c r="PBP68" s="133"/>
      <c r="PBU68" s="133"/>
      <c r="PBZ68" s="133"/>
      <c r="PCE68" s="133"/>
      <c r="PCJ68" s="133"/>
      <c r="PCO68" s="133"/>
      <c r="PCT68" s="133"/>
      <c r="PCY68" s="133"/>
      <c r="PDD68" s="133"/>
      <c r="PDI68" s="133"/>
      <c r="PDN68" s="133"/>
      <c r="PDS68" s="133"/>
      <c r="PDX68" s="133"/>
      <c r="PEC68" s="133"/>
      <c r="PEH68" s="133"/>
      <c r="PEM68" s="133"/>
      <c r="PER68" s="133"/>
      <c r="PEW68" s="133"/>
      <c r="PFB68" s="133"/>
      <c r="PFG68" s="133"/>
      <c r="PFL68" s="133"/>
      <c r="PFQ68" s="133"/>
      <c r="PFV68" s="133"/>
      <c r="PGA68" s="133"/>
      <c r="PGF68" s="133"/>
      <c r="PGK68" s="133"/>
      <c r="PGP68" s="133"/>
      <c r="PGU68" s="133"/>
      <c r="PGZ68" s="133"/>
      <c r="PHE68" s="133"/>
      <c r="PHJ68" s="133"/>
      <c r="PHO68" s="133"/>
      <c r="PHT68" s="133"/>
      <c r="PHY68" s="133"/>
      <c r="PID68" s="133"/>
      <c r="PII68" s="133"/>
      <c r="PIN68" s="133"/>
      <c r="PIS68" s="133"/>
      <c r="PIX68" s="133"/>
      <c r="PJC68" s="133"/>
      <c r="PJH68" s="133"/>
      <c r="PJM68" s="133"/>
      <c r="PJR68" s="133"/>
      <c r="PJW68" s="133"/>
      <c r="PKB68" s="133"/>
      <c r="PKG68" s="133"/>
      <c r="PKL68" s="133"/>
      <c r="PKQ68" s="133"/>
      <c r="PKV68" s="133"/>
      <c r="PLA68" s="133"/>
      <c r="PLF68" s="133"/>
      <c r="PLK68" s="133"/>
      <c r="PLP68" s="133"/>
      <c r="PLU68" s="133"/>
      <c r="PLZ68" s="133"/>
      <c r="PME68" s="133"/>
      <c r="PMJ68" s="133"/>
      <c r="PMO68" s="133"/>
      <c r="PMT68" s="133"/>
      <c r="PMY68" s="133"/>
      <c r="PND68" s="133"/>
      <c r="PNI68" s="133"/>
      <c r="PNN68" s="133"/>
      <c r="PNS68" s="133"/>
      <c r="PNX68" s="133"/>
      <c r="POC68" s="133"/>
      <c r="POH68" s="133"/>
      <c r="POM68" s="133"/>
      <c r="POR68" s="133"/>
      <c r="POW68" s="133"/>
      <c r="PPB68" s="133"/>
      <c r="PPG68" s="133"/>
      <c r="PPL68" s="133"/>
      <c r="PPQ68" s="133"/>
      <c r="PPV68" s="133"/>
      <c r="PQA68" s="133"/>
      <c r="PQF68" s="133"/>
      <c r="PQK68" s="133"/>
      <c r="PQP68" s="133"/>
      <c r="PQU68" s="133"/>
      <c r="PQZ68" s="133"/>
      <c r="PRE68" s="133"/>
      <c r="PRJ68" s="133"/>
      <c r="PRO68" s="133"/>
      <c r="PRT68" s="133"/>
      <c r="PRY68" s="133"/>
      <c r="PSD68" s="133"/>
      <c r="PSI68" s="133"/>
      <c r="PSN68" s="133"/>
      <c r="PSS68" s="133"/>
      <c r="PSX68" s="133"/>
      <c r="PTC68" s="133"/>
      <c r="PTH68" s="133"/>
      <c r="PTM68" s="133"/>
      <c r="PTR68" s="133"/>
      <c r="PTW68" s="133"/>
      <c r="PUB68" s="133"/>
      <c r="PUG68" s="133"/>
      <c r="PUL68" s="133"/>
      <c r="PUQ68" s="133"/>
      <c r="PUV68" s="133"/>
      <c r="PVA68" s="133"/>
      <c r="PVF68" s="133"/>
      <c r="PVK68" s="133"/>
      <c r="PVP68" s="133"/>
      <c r="PVU68" s="133"/>
      <c r="PVZ68" s="133"/>
      <c r="PWE68" s="133"/>
      <c r="PWJ68" s="133"/>
      <c r="PWO68" s="133"/>
      <c r="PWT68" s="133"/>
      <c r="PWY68" s="133"/>
      <c r="PXD68" s="133"/>
      <c r="PXI68" s="133"/>
      <c r="PXN68" s="133"/>
      <c r="PXS68" s="133"/>
      <c r="PXX68" s="133"/>
      <c r="PYC68" s="133"/>
      <c r="PYH68" s="133"/>
      <c r="PYM68" s="133"/>
      <c r="PYR68" s="133"/>
      <c r="PYW68" s="133"/>
      <c r="PZB68" s="133"/>
      <c r="PZG68" s="133"/>
      <c r="PZL68" s="133"/>
      <c r="PZQ68" s="133"/>
      <c r="PZV68" s="133"/>
      <c r="QAA68" s="133"/>
      <c r="QAF68" s="133"/>
      <c r="QAK68" s="133"/>
      <c r="QAP68" s="133"/>
      <c r="QAU68" s="133"/>
      <c r="QAZ68" s="133"/>
      <c r="QBE68" s="133"/>
      <c r="QBJ68" s="133"/>
      <c r="QBO68" s="133"/>
      <c r="QBT68" s="133"/>
      <c r="QBY68" s="133"/>
      <c r="QCD68" s="133"/>
      <c r="QCI68" s="133"/>
      <c r="QCN68" s="133"/>
      <c r="QCS68" s="133"/>
      <c r="QCX68" s="133"/>
      <c r="QDC68" s="133"/>
      <c r="QDH68" s="133"/>
      <c r="QDM68" s="133"/>
      <c r="QDR68" s="133"/>
      <c r="QDW68" s="133"/>
      <c r="QEB68" s="133"/>
      <c r="QEG68" s="133"/>
      <c r="QEL68" s="133"/>
      <c r="QEQ68" s="133"/>
      <c r="QEV68" s="133"/>
      <c r="QFA68" s="133"/>
      <c r="QFF68" s="133"/>
      <c r="QFK68" s="133"/>
      <c r="QFP68" s="133"/>
      <c r="QFU68" s="133"/>
      <c r="QFZ68" s="133"/>
      <c r="QGE68" s="133"/>
      <c r="QGJ68" s="133"/>
      <c r="QGO68" s="133"/>
      <c r="QGT68" s="133"/>
      <c r="QGY68" s="133"/>
      <c r="QHD68" s="133"/>
      <c r="QHI68" s="133"/>
      <c r="QHN68" s="133"/>
      <c r="QHS68" s="133"/>
      <c r="QHX68" s="133"/>
      <c r="QIC68" s="133"/>
      <c r="QIH68" s="133"/>
      <c r="QIM68" s="133"/>
      <c r="QIR68" s="133"/>
      <c r="QIW68" s="133"/>
      <c r="QJB68" s="133"/>
      <c r="QJG68" s="133"/>
      <c r="QJL68" s="133"/>
      <c r="QJQ68" s="133"/>
      <c r="QJV68" s="133"/>
      <c r="QKA68" s="133"/>
      <c r="QKF68" s="133"/>
      <c r="QKK68" s="133"/>
      <c r="QKP68" s="133"/>
      <c r="QKU68" s="133"/>
      <c r="QKZ68" s="133"/>
      <c r="QLE68" s="133"/>
      <c r="QLJ68" s="133"/>
      <c r="QLO68" s="133"/>
      <c r="QLT68" s="133"/>
      <c r="QLY68" s="133"/>
      <c r="QMD68" s="133"/>
      <c r="QMI68" s="133"/>
      <c r="QMN68" s="133"/>
      <c r="QMS68" s="133"/>
      <c r="QMX68" s="133"/>
      <c r="QNC68" s="133"/>
      <c r="QNH68" s="133"/>
      <c r="QNM68" s="133"/>
      <c r="QNR68" s="133"/>
      <c r="QNW68" s="133"/>
      <c r="QOB68" s="133"/>
      <c r="QOG68" s="133"/>
      <c r="QOL68" s="133"/>
      <c r="QOQ68" s="133"/>
      <c r="QOV68" s="133"/>
      <c r="QPA68" s="133"/>
      <c r="QPF68" s="133"/>
      <c r="QPK68" s="133"/>
      <c r="QPP68" s="133"/>
      <c r="QPU68" s="133"/>
      <c r="QPZ68" s="133"/>
      <c r="QQE68" s="133"/>
      <c r="QQJ68" s="133"/>
      <c r="QQO68" s="133"/>
      <c r="QQT68" s="133"/>
      <c r="QQY68" s="133"/>
      <c r="QRD68" s="133"/>
      <c r="QRI68" s="133"/>
      <c r="QRN68" s="133"/>
      <c r="QRS68" s="133"/>
      <c r="QRX68" s="133"/>
      <c r="QSC68" s="133"/>
      <c r="QSH68" s="133"/>
      <c r="QSM68" s="133"/>
      <c r="QSR68" s="133"/>
      <c r="QSW68" s="133"/>
      <c r="QTB68" s="133"/>
      <c r="QTG68" s="133"/>
      <c r="QTL68" s="133"/>
      <c r="QTQ68" s="133"/>
      <c r="QTV68" s="133"/>
      <c r="QUA68" s="133"/>
      <c r="QUF68" s="133"/>
      <c r="QUK68" s="133"/>
      <c r="QUP68" s="133"/>
      <c r="QUU68" s="133"/>
      <c r="QUZ68" s="133"/>
      <c r="QVE68" s="133"/>
      <c r="QVJ68" s="133"/>
      <c r="QVO68" s="133"/>
      <c r="QVT68" s="133"/>
      <c r="QVY68" s="133"/>
      <c r="QWD68" s="133"/>
      <c r="QWI68" s="133"/>
      <c r="QWN68" s="133"/>
      <c r="QWS68" s="133"/>
      <c r="QWX68" s="133"/>
      <c r="QXC68" s="133"/>
      <c r="QXH68" s="133"/>
      <c r="QXM68" s="133"/>
      <c r="QXR68" s="133"/>
      <c r="QXW68" s="133"/>
      <c r="QYB68" s="133"/>
      <c r="QYG68" s="133"/>
      <c r="QYL68" s="133"/>
      <c r="QYQ68" s="133"/>
      <c r="QYV68" s="133"/>
      <c r="QZA68" s="133"/>
      <c r="QZF68" s="133"/>
      <c r="QZK68" s="133"/>
      <c r="QZP68" s="133"/>
      <c r="QZU68" s="133"/>
      <c r="QZZ68" s="133"/>
      <c r="RAE68" s="133"/>
      <c r="RAJ68" s="133"/>
      <c r="RAO68" s="133"/>
      <c r="RAT68" s="133"/>
      <c r="RAY68" s="133"/>
      <c r="RBD68" s="133"/>
      <c r="RBI68" s="133"/>
      <c r="RBN68" s="133"/>
      <c r="RBS68" s="133"/>
      <c r="RBX68" s="133"/>
      <c r="RCC68" s="133"/>
      <c r="RCH68" s="133"/>
      <c r="RCM68" s="133"/>
      <c r="RCR68" s="133"/>
      <c r="RCW68" s="133"/>
      <c r="RDB68" s="133"/>
      <c r="RDG68" s="133"/>
      <c r="RDL68" s="133"/>
      <c r="RDQ68" s="133"/>
      <c r="RDV68" s="133"/>
      <c r="REA68" s="133"/>
      <c r="REF68" s="133"/>
      <c r="REK68" s="133"/>
      <c r="REP68" s="133"/>
      <c r="REU68" s="133"/>
      <c r="REZ68" s="133"/>
      <c r="RFE68" s="133"/>
      <c r="RFJ68" s="133"/>
      <c r="RFO68" s="133"/>
      <c r="RFT68" s="133"/>
      <c r="RFY68" s="133"/>
      <c r="RGD68" s="133"/>
      <c r="RGI68" s="133"/>
      <c r="RGN68" s="133"/>
      <c r="RGS68" s="133"/>
      <c r="RGX68" s="133"/>
      <c r="RHC68" s="133"/>
      <c r="RHH68" s="133"/>
      <c r="RHM68" s="133"/>
      <c r="RHR68" s="133"/>
      <c r="RHW68" s="133"/>
      <c r="RIB68" s="133"/>
      <c r="RIG68" s="133"/>
      <c r="RIL68" s="133"/>
      <c r="RIQ68" s="133"/>
      <c r="RIV68" s="133"/>
      <c r="RJA68" s="133"/>
      <c r="RJF68" s="133"/>
      <c r="RJK68" s="133"/>
      <c r="RJP68" s="133"/>
      <c r="RJU68" s="133"/>
      <c r="RJZ68" s="133"/>
      <c r="RKE68" s="133"/>
      <c r="RKJ68" s="133"/>
      <c r="RKO68" s="133"/>
      <c r="RKT68" s="133"/>
      <c r="RKY68" s="133"/>
      <c r="RLD68" s="133"/>
      <c r="RLI68" s="133"/>
      <c r="RLN68" s="133"/>
      <c r="RLS68" s="133"/>
      <c r="RLX68" s="133"/>
      <c r="RMC68" s="133"/>
      <c r="RMH68" s="133"/>
      <c r="RMM68" s="133"/>
      <c r="RMR68" s="133"/>
      <c r="RMW68" s="133"/>
      <c r="RNB68" s="133"/>
      <c r="RNG68" s="133"/>
      <c r="RNL68" s="133"/>
      <c r="RNQ68" s="133"/>
      <c r="RNV68" s="133"/>
      <c r="ROA68" s="133"/>
      <c r="ROF68" s="133"/>
      <c r="ROK68" s="133"/>
      <c r="ROP68" s="133"/>
      <c r="ROU68" s="133"/>
      <c r="ROZ68" s="133"/>
      <c r="RPE68" s="133"/>
      <c r="RPJ68" s="133"/>
      <c r="RPO68" s="133"/>
      <c r="RPT68" s="133"/>
      <c r="RPY68" s="133"/>
      <c r="RQD68" s="133"/>
      <c r="RQI68" s="133"/>
      <c r="RQN68" s="133"/>
      <c r="RQS68" s="133"/>
      <c r="RQX68" s="133"/>
      <c r="RRC68" s="133"/>
      <c r="RRH68" s="133"/>
      <c r="RRM68" s="133"/>
      <c r="RRR68" s="133"/>
      <c r="RRW68" s="133"/>
      <c r="RSB68" s="133"/>
      <c r="RSG68" s="133"/>
      <c r="RSL68" s="133"/>
      <c r="RSQ68" s="133"/>
      <c r="RSV68" s="133"/>
      <c r="RTA68" s="133"/>
      <c r="RTF68" s="133"/>
      <c r="RTK68" s="133"/>
      <c r="RTP68" s="133"/>
      <c r="RTU68" s="133"/>
      <c r="RTZ68" s="133"/>
      <c r="RUE68" s="133"/>
      <c r="RUJ68" s="133"/>
      <c r="RUO68" s="133"/>
      <c r="RUT68" s="133"/>
      <c r="RUY68" s="133"/>
      <c r="RVD68" s="133"/>
      <c r="RVI68" s="133"/>
      <c r="RVN68" s="133"/>
      <c r="RVS68" s="133"/>
      <c r="RVX68" s="133"/>
      <c r="RWC68" s="133"/>
      <c r="RWH68" s="133"/>
      <c r="RWM68" s="133"/>
      <c r="RWR68" s="133"/>
      <c r="RWW68" s="133"/>
      <c r="RXB68" s="133"/>
      <c r="RXG68" s="133"/>
      <c r="RXL68" s="133"/>
      <c r="RXQ68" s="133"/>
      <c r="RXV68" s="133"/>
      <c r="RYA68" s="133"/>
      <c r="RYF68" s="133"/>
      <c r="RYK68" s="133"/>
      <c r="RYP68" s="133"/>
      <c r="RYU68" s="133"/>
      <c r="RYZ68" s="133"/>
      <c r="RZE68" s="133"/>
      <c r="RZJ68" s="133"/>
      <c r="RZO68" s="133"/>
      <c r="RZT68" s="133"/>
      <c r="RZY68" s="133"/>
      <c r="SAD68" s="133"/>
      <c r="SAI68" s="133"/>
      <c r="SAN68" s="133"/>
      <c r="SAS68" s="133"/>
      <c r="SAX68" s="133"/>
      <c r="SBC68" s="133"/>
      <c r="SBH68" s="133"/>
      <c r="SBM68" s="133"/>
      <c r="SBR68" s="133"/>
      <c r="SBW68" s="133"/>
      <c r="SCB68" s="133"/>
      <c r="SCG68" s="133"/>
      <c r="SCL68" s="133"/>
      <c r="SCQ68" s="133"/>
      <c r="SCV68" s="133"/>
      <c r="SDA68" s="133"/>
      <c r="SDF68" s="133"/>
      <c r="SDK68" s="133"/>
      <c r="SDP68" s="133"/>
      <c r="SDU68" s="133"/>
      <c r="SDZ68" s="133"/>
      <c r="SEE68" s="133"/>
      <c r="SEJ68" s="133"/>
      <c r="SEO68" s="133"/>
      <c r="SET68" s="133"/>
      <c r="SEY68" s="133"/>
      <c r="SFD68" s="133"/>
      <c r="SFI68" s="133"/>
      <c r="SFN68" s="133"/>
      <c r="SFS68" s="133"/>
      <c r="SFX68" s="133"/>
      <c r="SGC68" s="133"/>
      <c r="SGH68" s="133"/>
      <c r="SGM68" s="133"/>
      <c r="SGR68" s="133"/>
      <c r="SGW68" s="133"/>
      <c r="SHB68" s="133"/>
      <c r="SHG68" s="133"/>
      <c r="SHL68" s="133"/>
      <c r="SHQ68" s="133"/>
      <c r="SHV68" s="133"/>
      <c r="SIA68" s="133"/>
      <c r="SIF68" s="133"/>
      <c r="SIK68" s="133"/>
      <c r="SIP68" s="133"/>
      <c r="SIU68" s="133"/>
      <c r="SIZ68" s="133"/>
      <c r="SJE68" s="133"/>
      <c r="SJJ68" s="133"/>
      <c r="SJO68" s="133"/>
      <c r="SJT68" s="133"/>
      <c r="SJY68" s="133"/>
      <c r="SKD68" s="133"/>
      <c r="SKI68" s="133"/>
      <c r="SKN68" s="133"/>
      <c r="SKS68" s="133"/>
      <c r="SKX68" s="133"/>
      <c r="SLC68" s="133"/>
      <c r="SLH68" s="133"/>
      <c r="SLM68" s="133"/>
      <c r="SLR68" s="133"/>
      <c r="SLW68" s="133"/>
      <c r="SMB68" s="133"/>
      <c r="SMG68" s="133"/>
      <c r="SML68" s="133"/>
      <c r="SMQ68" s="133"/>
      <c r="SMV68" s="133"/>
      <c r="SNA68" s="133"/>
      <c r="SNF68" s="133"/>
      <c r="SNK68" s="133"/>
      <c r="SNP68" s="133"/>
      <c r="SNU68" s="133"/>
      <c r="SNZ68" s="133"/>
      <c r="SOE68" s="133"/>
      <c r="SOJ68" s="133"/>
      <c r="SOO68" s="133"/>
      <c r="SOT68" s="133"/>
      <c r="SOY68" s="133"/>
      <c r="SPD68" s="133"/>
      <c r="SPI68" s="133"/>
      <c r="SPN68" s="133"/>
      <c r="SPS68" s="133"/>
      <c r="SPX68" s="133"/>
      <c r="SQC68" s="133"/>
      <c r="SQH68" s="133"/>
      <c r="SQM68" s="133"/>
      <c r="SQR68" s="133"/>
      <c r="SQW68" s="133"/>
      <c r="SRB68" s="133"/>
      <c r="SRG68" s="133"/>
      <c r="SRL68" s="133"/>
      <c r="SRQ68" s="133"/>
      <c r="SRV68" s="133"/>
      <c r="SSA68" s="133"/>
      <c r="SSF68" s="133"/>
      <c r="SSK68" s="133"/>
      <c r="SSP68" s="133"/>
      <c r="SSU68" s="133"/>
      <c r="SSZ68" s="133"/>
      <c r="STE68" s="133"/>
      <c r="STJ68" s="133"/>
      <c r="STO68" s="133"/>
      <c r="STT68" s="133"/>
      <c r="STY68" s="133"/>
      <c r="SUD68" s="133"/>
      <c r="SUI68" s="133"/>
      <c r="SUN68" s="133"/>
      <c r="SUS68" s="133"/>
      <c r="SUX68" s="133"/>
      <c r="SVC68" s="133"/>
      <c r="SVH68" s="133"/>
      <c r="SVM68" s="133"/>
      <c r="SVR68" s="133"/>
      <c r="SVW68" s="133"/>
      <c r="SWB68" s="133"/>
      <c r="SWG68" s="133"/>
      <c r="SWL68" s="133"/>
      <c r="SWQ68" s="133"/>
      <c r="SWV68" s="133"/>
      <c r="SXA68" s="133"/>
      <c r="SXF68" s="133"/>
      <c r="SXK68" s="133"/>
      <c r="SXP68" s="133"/>
      <c r="SXU68" s="133"/>
      <c r="SXZ68" s="133"/>
      <c r="SYE68" s="133"/>
      <c r="SYJ68" s="133"/>
      <c r="SYO68" s="133"/>
      <c r="SYT68" s="133"/>
      <c r="SYY68" s="133"/>
      <c r="SZD68" s="133"/>
      <c r="SZI68" s="133"/>
      <c r="SZN68" s="133"/>
      <c r="SZS68" s="133"/>
      <c r="SZX68" s="133"/>
      <c r="TAC68" s="133"/>
      <c r="TAH68" s="133"/>
      <c r="TAM68" s="133"/>
      <c r="TAR68" s="133"/>
      <c r="TAW68" s="133"/>
      <c r="TBB68" s="133"/>
      <c r="TBG68" s="133"/>
      <c r="TBL68" s="133"/>
      <c r="TBQ68" s="133"/>
      <c r="TBV68" s="133"/>
      <c r="TCA68" s="133"/>
      <c r="TCF68" s="133"/>
      <c r="TCK68" s="133"/>
      <c r="TCP68" s="133"/>
      <c r="TCU68" s="133"/>
      <c r="TCZ68" s="133"/>
      <c r="TDE68" s="133"/>
      <c r="TDJ68" s="133"/>
      <c r="TDO68" s="133"/>
      <c r="TDT68" s="133"/>
      <c r="TDY68" s="133"/>
      <c r="TED68" s="133"/>
      <c r="TEI68" s="133"/>
      <c r="TEN68" s="133"/>
      <c r="TES68" s="133"/>
      <c r="TEX68" s="133"/>
      <c r="TFC68" s="133"/>
      <c r="TFH68" s="133"/>
      <c r="TFM68" s="133"/>
      <c r="TFR68" s="133"/>
      <c r="TFW68" s="133"/>
      <c r="TGB68" s="133"/>
      <c r="TGG68" s="133"/>
      <c r="TGL68" s="133"/>
      <c r="TGQ68" s="133"/>
      <c r="TGV68" s="133"/>
      <c r="THA68" s="133"/>
      <c r="THF68" s="133"/>
      <c r="THK68" s="133"/>
      <c r="THP68" s="133"/>
      <c r="THU68" s="133"/>
      <c r="THZ68" s="133"/>
      <c r="TIE68" s="133"/>
      <c r="TIJ68" s="133"/>
      <c r="TIO68" s="133"/>
      <c r="TIT68" s="133"/>
      <c r="TIY68" s="133"/>
      <c r="TJD68" s="133"/>
      <c r="TJI68" s="133"/>
      <c r="TJN68" s="133"/>
      <c r="TJS68" s="133"/>
      <c r="TJX68" s="133"/>
      <c r="TKC68" s="133"/>
      <c r="TKH68" s="133"/>
      <c r="TKM68" s="133"/>
      <c r="TKR68" s="133"/>
      <c r="TKW68" s="133"/>
      <c r="TLB68" s="133"/>
      <c r="TLG68" s="133"/>
      <c r="TLL68" s="133"/>
      <c r="TLQ68" s="133"/>
      <c r="TLV68" s="133"/>
      <c r="TMA68" s="133"/>
      <c r="TMF68" s="133"/>
      <c r="TMK68" s="133"/>
      <c r="TMP68" s="133"/>
      <c r="TMU68" s="133"/>
      <c r="TMZ68" s="133"/>
      <c r="TNE68" s="133"/>
      <c r="TNJ68" s="133"/>
      <c r="TNO68" s="133"/>
      <c r="TNT68" s="133"/>
      <c r="TNY68" s="133"/>
      <c r="TOD68" s="133"/>
      <c r="TOI68" s="133"/>
      <c r="TON68" s="133"/>
      <c r="TOS68" s="133"/>
      <c r="TOX68" s="133"/>
      <c r="TPC68" s="133"/>
      <c r="TPH68" s="133"/>
      <c r="TPM68" s="133"/>
      <c r="TPR68" s="133"/>
      <c r="TPW68" s="133"/>
      <c r="TQB68" s="133"/>
      <c r="TQG68" s="133"/>
      <c r="TQL68" s="133"/>
      <c r="TQQ68" s="133"/>
      <c r="TQV68" s="133"/>
      <c r="TRA68" s="133"/>
      <c r="TRF68" s="133"/>
      <c r="TRK68" s="133"/>
      <c r="TRP68" s="133"/>
      <c r="TRU68" s="133"/>
      <c r="TRZ68" s="133"/>
      <c r="TSE68" s="133"/>
      <c r="TSJ68" s="133"/>
      <c r="TSO68" s="133"/>
      <c r="TST68" s="133"/>
      <c r="TSY68" s="133"/>
      <c r="TTD68" s="133"/>
      <c r="TTI68" s="133"/>
      <c r="TTN68" s="133"/>
      <c r="TTS68" s="133"/>
      <c r="TTX68" s="133"/>
      <c r="TUC68" s="133"/>
      <c r="TUH68" s="133"/>
      <c r="TUM68" s="133"/>
      <c r="TUR68" s="133"/>
      <c r="TUW68" s="133"/>
      <c r="TVB68" s="133"/>
      <c r="TVG68" s="133"/>
      <c r="TVL68" s="133"/>
      <c r="TVQ68" s="133"/>
      <c r="TVV68" s="133"/>
      <c r="TWA68" s="133"/>
      <c r="TWF68" s="133"/>
      <c r="TWK68" s="133"/>
      <c r="TWP68" s="133"/>
      <c r="TWU68" s="133"/>
      <c r="TWZ68" s="133"/>
      <c r="TXE68" s="133"/>
      <c r="TXJ68" s="133"/>
      <c r="TXO68" s="133"/>
      <c r="TXT68" s="133"/>
      <c r="TXY68" s="133"/>
      <c r="TYD68" s="133"/>
      <c r="TYI68" s="133"/>
      <c r="TYN68" s="133"/>
      <c r="TYS68" s="133"/>
      <c r="TYX68" s="133"/>
      <c r="TZC68" s="133"/>
      <c r="TZH68" s="133"/>
      <c r="TZM68" s="133"/>
      <c r="TZR68" s="133"/>
      <c r="TZW68" s="133"/>
      <c r="UAB68" s="133"/>
      <c r="UAG68" s="133"/>
      <c r="UAL68" s="133"/>
      <c r="UAQ68" s="133"/>
      <c r="UAV68" s="133"/>
      <c r="UBA68" s="133"/>
      <c r="UBF68" s="133"/>
      <c r="UBK68" s="133"/>
      <c r="UBP68" s="133"/>
      <c r="UBU68" s="133"/>
      <c r="UBZ68" s="133"/>
      <c r="UCE68" s="133"/>
      <c r="UCJ68" s="133"/>
      <c r="UCO68" s="133"/>
      <c r="UCT68" s="133"/>
      <c r="UCY68" s="133"/>
      <c r="UDD68" s="133"/>
      <c r="UDI68" s="133"/>
      <c r="UDN68" s="133"/>
      <c r="UDS68" s="133"/>
      <c r="UDX68" s="133"/>
      <c r="UEC68" s="133"/>
      <c r="UEH68" s="133"/>
      <c r="UEM68" s="133"/>
      <c r="UER68" s="133"/>
      <c r="UEW68" s="133"/>
      <c r="UFB68" s="133"/>
      <c r="UFG68" s="133"/>
      <c r="UFL68" s="133"/>
      <c r="UFQ68" s="133"/>
      <c r="UFV68" s="133"/>
      <c r="UGA68" s="133"/>
      <c r="UGF68" s="133"/>
      <c r="UGK68" s="133"/>
      <c r="UGP68" s="133"/>
      <c r="UGU68" s="133"/>
      <c r="UGZ68" s="133"/>
      <c r="UHE68" s="133"/>
      <c r="UHJ68" s="133"/>
      <c r="UHO68" s="133"/>
      <c r="UHT68" s="133"/>
      <c r="UHY68" s="133"/>
      <c r="UID68" s="133"/>
      <c r="UII68" s="133"/>
      <c r="UIN68" s="133"/>
      <c r="UIS68" s="133"/>
      <c r="UIX68" s="133"/>
      <c r="UJC68" s="133"/>
      <c r="UJH68" s="133"/>
      <c r="UJM68" s="133"/>
      <c r="UJR68" s="133"/>
      <c r="UJW68" s="133"/>
      <c r="UKB68" s="133"/>
      <c r="UKG68" s="133"/>
      <c r="UKL68" s="133"/>
      <c r="UKQ68" s="133"/>
      <c r="UKV68" s="133"/>
      <c r="ULA68" s="133"/>
      <c r="ULF68" s="133"/>
      <c r="ULK68" s="133"/>
      <c r="ULP68" s="133"/>
      <c r="ULU68" s="133"/>
      <c r="ULZ68" s="133"/>
      <c r="UME68" s="133"/>
      <c r="UMJ68" s="133"/>
      <c r="UMO68" s="133"/>
      <c r="UMT68" s="133"/>
      <c r="UMY68" s="133"/>
      <c r="UND68" s="133"/>
      <c r="UNI68" s="133"/>
      <c r="UNN68" s="133"/>
      <c r="UNS68" s="133"/>
      <c r="UNX68" s="133"/>
      <c r="UOC68" s="133"/>
      <c r="UOH68" s="133"/>
      <c r="UOM68" s="133"/>
      <c r="UOR68" s="133"/>
      <c r="UOW68" s="133"/>
      <c r="UPB68" s="133"/>
      <c r="UPG68" s="133"/>
      <c r="UPL68" s="133"/>
      <c r="UPQ68" s="133"/>
      <c r="UPV68" s="133"/>
      <c r="UQA68" s="133"/>
      <c r="UQF68" s="133"/>
      <c r="UQK68" s="133"/>
      <c r="UQP68" s="133"/>
      <c r="UQU68" s="133"/>
      <c r="UQZ68" s="133"/>
      <c r="URE68" s="133"/>
      <c r="URJ68" s="133"/>
      <c r="URO68" s="133"/>
      <c r="URT68" s="133"/>
      <c r="URY68" s="133"/>
      <c r="USD68" s="133"/>
      <c r="USI68" s="133"/>
      <c r="USN68" s="133"/>
      <c r="USS68" s="133"/>
      <c r="USX68" s="133"/>
      <c r="UTC68" s="133"/>
      <c r="UTH68" s="133"/>
      <c r="UTM68" s="133"/>
      <c r="UTR68" s="133"/>
      <c r="UTW68" s="133"/>
      <c r="UUB68" s="133"/>
      <c r="UUG68" s="133"/>
      <c r="UUL68" s="133"/>
      <c r="UUQ68" s="133"/>
      <c r="UUV68" s="133"/>
      <c r="UVA68" s="133"/>
      <c r="UVF68" s="133"/>
      <c r="UVK68" s="133"/>
      <c r="UVP68" s="133"/>
      <c r="UVU68" s="133"/>
      <c r="UVZ68" s="133"/>
      <c r="UWE68" s="133"/>
      <c r="UWJ68" s="133"/>
      <c r="UWO68" s="133"/>
      <c r="UWT68" s="133"/>
      <c r="UWY68" s="133"/>
      <c r="UXD68" s="133"/>
      <c r="UXI68" s="133"/>
      <c r="UXN68" s="133"/>
      <c r="UXS68" s="133"/>
      <c r="UXX68" s="133"/>
      <c r="UYC68" s="133"/>
      <c r="UYH68" s="133"/>
      <c r="UYM68" s="133"/>
      <c r="UYR68" s="133"/>
      <c r="UYW68" s="133"/>
      <c r="UZB68" s="133"/>
      <c r="UZG68" s="133"/>
      <c r="UZL68" s="133"/>
      <c r="UZQ68" s="133"/>
      <c r="UZV68" s="133"/>
      <c r="VAA68" s="133"/>
      <c r="VAF68" s="133"/>
      <c r="VAK68" s="133"/>
      <c r="VAP68" s="133"/>
      <c r="VAU68" s="133"/>
      <c r="VAZ68" s="133"/>
      <c r="VBE68" s="133"/>
      <c r="VBJ68" s="133"/>
      <c r="VBO68" s="133"/>
      <c r="VBT68" s="133"/>
      <c r="VBY68" s="133"/>
      <c r="VCD68" s="133"/>
      <c r="VCI68" s="133"/>
      <c r="VCN68" s="133"/>
      <c r="VCS68" s="133"/>
      <c r="VCX68" s="133"/>
      <c r="VDC68" s="133"/>
      <c r="VDH68" s="133"/>
      <c r="VDM68" s="133"/>
      <c r="VDR68" s="133"/>
      <c r="VDW68" s="133"/>
      <c r="VEB68" s="133"/>
      <c r="VEG68" s="133"/>
      <c r="VEL68" s="133"/>
      <c r="VEQ68" s="133"/>
      <c r="VEV68" s="133"/>
      <c r="VFA68" s="133"/>
      <c r="VFF68" s="133"/>
      <c r="VFK68" s="133"/>
      <c r="VFP68" s="133"/>
      <c r="VFU68" s="133"/>
      <c r="VFZ68" s="133"/>
      <c r="VGE68" s="133"/>
      <c r="VGJ68" s="133"/>
      <c r="VGO68" s="133"/>
      <c r="VGT68" s="133"/>
      <c r="VGY68" s="133"/>
      <c r="VHD68" s="133"/>
      <c r="VHI68" s="133"/>
      <c r="VHN68" s="133"/>
      <c r="VHS68" s="133"/>
      <c r="VHX68" s="133"/>
      <c r="VIC68" s="133"/>
      <c r="VIH68" s="133"/>
      <c r="VIM68" s="133"/>
      <c r="VIR68" s="133"/>
      <c r="VIW68" s="133"/>
      <c r="VJB68" s="133"/>
      <c r="VJG68" s="133"/>
      <c r="VJL68" s="133"/>
      <c r="VJQ68" s="133"/>
      <c r="VJV68" s="133"/>
      <c r="VKA68" s="133"/>
      <c r="VKF68" s="133"/>
      <c r="VKK68" s="133"/>
      <c r="VKP68" s="133"/>
      <c r="VKU68" s="133"/>
      <c r="VKZ68" s="133"/>
      <c r="VLE68" s="133"/>
      <c r="VLJ68" s="133"/>
      <c r="VLO68" s="133"/>
      <c r="VLT68" s="133"/>
      <c r="VLY68" s="133"/>
      <c r="VMD68" s="133"/>
      <c r="VMI68" s="133"/>
      <c r="VMN68" s="133"/>
      <c r="VMS68" s="133"/>
      <c r="VMX68" s="133"/>
      <c r="VNC68" s="133"/>
      <c r="VNH68" s="133"/>
      <c r="VNM68" s="133"/>
      <c r="VNR68" s="133"/>
      <c r="VNW68" s="133"/>
      <c r="VOB68" s="133"/>
      <c r="VOG68" s="133"/>
      <c r="VOL68" s="133"/>
      <c r="VOQ68" s="133"/>
      <c r="VOV68" s="133"/>
      <c r="VPA68" s="133"/>
      <c r="VPF68" s="133"/>
      <c r="VPK68" s="133"/>
      <c r="VPP68" s="133"/>
      <c r="VPU68" s="133"/>
      <c r="VPZ68" s="133"/>
      <c r="VQE68" s="133"/>
      <c r="VQJ68" s="133"/>
      <c r="VQO68" s="133"/>
      <c r="VQT68" s="133"/>
      <c r="VQY68" s="133"/>
      <c r="VRD68" s="133"/>
      <c r="VRI68" s="133"/>
      <c r="VRN68" s="133"/>
      <c r="VRS68" s="133"/>
      <c r="VRX68" s="133"/>
      <c r="VSC68" s="133"/>
      <c r="VSH68" s="133"/>
      <c r="VSM68" s="133"/>
      <c r="VSR68" s="133"/>
      <c r="VSW68" s="133"/>
      <c r="VTB68" s="133"/>
      <c r="VTG68" s="133"/>
      <c r="VTL68" s="133"/>
      <c r="VTQ68" s="133"/>
      <c r="VTV68" s="133"/>
      <c r="VUA68" s="133"/>
      <c r="VUF68" s="133"/>
      <c r="VUK68" s="133"/>
      <c r="VUP68" s="133"/>
      <c r="VUU68" s="133"/>
      <c r="VUZ68" s="133"/>
      <c r="VVE68" s="133"/>
      <c r="VVJ68" s="133"/>
      <c r="VVO68" s="133"/>
      <c r="VVT68" s="133"/>
      <c r="VVY68" s="133"/>
      <c r="VWD68" s="133"/>
      <c r="VWI68" s="133"/>
      <c r="VWN68" s="133"/>
      <c r="VWS68" s="133"/>
      <c r="VWX68" s="133"/>
      <c r="VXC68" s="133"/>
      <c r="VXH68" s="133"/>
      <c r="VXM68" s="133"/>
      <c r="VXR68" s="133"/>
      <c r="VXW68" s="133"/>
      <c r="VYB68" s="133"/>
      <c r="VYG68" s="133"/>
      <c r="VYL68" s="133"/>
      <c r="VYQ68" s="133"/>
      <c r="VYV68" s="133"/>
      <c r="VZA68" s="133"/>
      <c r="VZF68" s="133"/>
      <c r="VZK68" s="133"/>
      <c r="VZP68" s="133"/>
      <c r="VZU68" s="133"/>
      <c r="VZZ68" s="133"/>
      <c r="WAE68" s="133"/>
      <c r="WAJ68" s="133"/>
      <c r="WAO68" s="133"/>
      <c r="WAT68" s="133"/>
      <c r="WAY68" s="133"/>
      <c r="WBD68" s="133"/>
      <c r="WBI68" s="133"/>
      <c r="WBN68" s="133"/>
      <c r="WBS68" s="133"/>
      <c r="WBX68" s="133"/>
      <c r="WCC68" s="133"/>
      <c r="WCH68" s="133"/>
      <c r="WCM68" s="133"/>
      <c r="WCR68" s="133"/>
      <c r="WCW68" s="133"/>
      <c r="WDB68" s="133"/>
      <c r="WDG68" s="133"/>
      <c r="WDL68" s="133"/>
      <c r="WDQ68" s="133"/>
      <c r="WDV68" s="133"/>
      <c r="WEA68" s="133"/>
      <c r="WEF68" s="133"/>
      <c r="WEK68" s="133"/>
      <c r="WEP68" s="133"/>
      <c r="WEU68" s="133"/>
      <c r="WEZ68" s="133"/>
      <c r="WFE68" s="133"/>
      <c r="WFJ68" s="133"/>
      <c r="WFO68" s="133"/>
      <c r="WFT68" s="133"/>
      <c r="WFY68" s="133"/>
      <c r="WGD68" s="133"/>
      <c r="WGI68" s="133"/>
      <c r="WGN68" s="133"/>
      <c r="WGS68" s="133"/>
      <c r="WGX68" s="133"/>
      <c r="WHC68" s="133"/>
      <c r="WHH68" s="133"/>
      <c r="WHM68" s="133"/>
      <c r="WHR68" s="133"/>
      <c r="WHW68" s="133"/>
      <c r="WIB68" s="133"/>
      <c r="WIG68" s="133"/>
      <c r="WIL68" s="133"/>
      <c r="WIQ68" s="133"/>
      <c r="WIV68" s="133"/>
      <c r="WJA68" s="133"/>
      <c r="WJF68" s="133"/>
      <c r="WJK68" s="133"/>
      <c r="WJP68" s="133"/>
      <c r="WJU68" s="133"/>
      <c r="WJZ68" s="133"/>
      <c r="WKE68" s="133"/>
      <c r="WKJ68" s="133"/>
      <c r="WKO68" s="133"/>
      <c r="WKT68" s="133"/>
      <c r="WKY68" s="133"/>
      <c r="WLD68" s="133"/>
      <c r="WLI68" s="133"/>
      <c r="WLN68" s="133"/>
      <c r="WLS68" s="133"/>
      <c r="WLX68" s="133"/>
      <c r="WMC68" s="133"/>
      <c r="WMH68" s="133"/>
      <c r="WMM68" s="133"/>
      <c r="WMR68" s="133"/>
      <c r="WMW68" s="133"/>
      <c r="WNB68" s="133"/>
      <c r="WNG68" s="133"/>
      <c r="WNL68" s="133"/>
      <c r="WNQ68" s="133"/>
      <c r="WNV68" s="133"/>
      <c r="WOA68" s="133"/>
      <c r="WOF68" s="133"/>
      <c r="WOK68" s="133"/>
      <c r="WOP68" s="133"/>
      <c r="WOU68" s="133"/>
      <c r="WOZ68" s="133"/>
      <c r="WPE68" s="133"/>
      <c r="WPJ68" s="133"/>
      <c r="WPO68" s="133"/>
      <c r="WPT68" s="133"/>
      <c r="WPY68" s="133"/>
      <c r="WQD68" s="133"/>
      <c r="WQI68" s="133"/>
      <c r="WQN68" s="133"/>
      <c r="WQS68" s="133"/>
      <c r="WQX68" s="133"/>
      <c r="WRC68" s="133"/>
      <c r="WRH68" s="133"/>
      <c r="WRM68" s="133"/>
      <c r="WRR68" s="133"/>
      <c r="WRW68" s="133"/>
      <c r="WSB68" s="133"/>
      <c r="WSG68" s="133"/>
      <c r="WSL68" s="133"/>
      <c r="WSQ68" s="133"/>
      <c r="WSV68" s="133"/>
      <c r="WTA68" s="133"/>
      <c r="WTF68" s="133"/>
      <c r="WTK68" s="133"/>
      <c r="WTP68" s="133"/>
      <c r="WTU68" s="133"/>
      <c r="WTZ68" s="133"/>
      <c r="WUE68" s="133"/>
      <c r="WUJ68" s="133"/>
      <c r="WUO68" s="133"/>
      <c r="WUT68" s="133"/>
      <c r="WUY68" s="133"/>
      <c r="WVD68" s="133"/>
      <c r="WVI68" s="133"/>
      <c r="WVN68" s="133"/>
      <c r="WVS68" s="133"/>
      <c r="WVX68" s="133"/>
      <c r="WWC68" s="133"/>
      <c r="WWH68" s="133"/>
      <c r="WWM68" s="133"/>
      <c r="WWR68" s="133"/>
      <c r="WWW68" s="133"/>
      <c r="WXB68" s="133"/>
      <c r="WXG68" s="133"/>
      <c r="WXL68" s="133"/>
      <c r="WXQ68" s="133"/>
      <c r="WXV68" s="133"/>
      <c r="WYA68" s="133"/>
      <c r="WYF68" s="133"/>
      <c r="WYK68" s="133"/>
      <c r="WYP68" s="133"/>
      <c r="WYU68" s="133"/>
      <c r="WYZ68" s="133"/>
      <c r="WZE68" s="133"/>
      <c r="WZJ68" s="133"/>
      <c r="WZO68" s="133"/>
      <c r="WZT68" s="133"/>
      <c r="WZY68" s="133"/>
      <c r="XAD68" s="133"/>
      <c r="XAI68" s="133"/>
      <c r="XAN68" s="133"/>
      <c r="XAS68" s="133"/>
      <c r="XAX68" s="133"/>
      <c r="XBC68" s="133"/>
      <c r="XBH68" s="133"/>
      <c r="XBM68" s="133"/>
      <c r="XBR68" s="133"/>
      <c r="XBW68" s="133"/>
      <c r="XCB68" s="133"/>
      <c r="XCG68" s="133"/>
      <c r="XCL68" s="133"/>
      <c r="XCQ68" s="133"/>
      <c r="XCV68" s="133"/>
      <c r="XDA68" s="133"/>
      <c r="XDF68" s="133"/>
      <c r="XDK68" s="133"/>
      <c r="XDP68" s="133"/>
      <c r="XDU68" s="133"/>
      <c r="XDZ68" s="133"/>
      <c r="XEE68" s="133"/>
      <c r="XEJ68" s="133"/>
      <c r="XEO68" s="133"/>
      <c r="XET68" s="133"/>
      <c r="XEY68" s="133"/>
      <c r="XFD68" s="133"/>
    </row>
    <row r="69" spans="1:1024 1029:2044 2049:3069 3074:4094 4099:5119 5124:6144 6149:7164 7169:8189 8194:9214 9219:10239 10244:11264 11269:12284 12289:13309 13314:14334 14339:15359 15364:16384">
      <c r="A69" s="132" t="s">
        <v>826</v>
      </c>
      <c r="B69" s="132" t="s">
        <v>1505</v>
      </c>
      <c r="C69" s="132" t="s">
        <v>1507</v>
      </c>
      <c r="D69" s="133">
        <v>4679.96</v>
      </c>
      <c r="E69" s="132" t="s">
        <v>822</v>
      </c>
      <c r="I69" s="133"/>
      <c r="N69" s="133"/>
      <c r="S69" s="133"/>
      <c r="X69" s="133"/>
      <c r="AC69" s="133"/>
      <c r="AH69" s="133"/>
      <c r="AM69" s="133"/>
      <c r="AR69" s="133"/>
      <c r="AW69" s="133"/>
      <c r="BB69" s="133"/>
      <c r="BG69" s="133"/>
      <c r="BL69" s="133"/>
      <c r="BQ69" s="133"/>
      <c r="BV69" s="133"/>
      <c r="CA69" s="133"/>
      <c r="CF69" s="133"/>
      <c r="CK69" s="133"/>
      <c r="CP69" s="133"/>
      <c r="CU69" s="133"/>
      <c r="CZ69" s="133"/>
      <c r="DE69" s="133"/>
      <c r="DJ69" s="133"/>
      <c r="DO69" s="133"/>
      <c r="DT69" s="133"/>
      <c r="DY69" s="133"/>
      <c r="ED69" s="133"/>
      <c r="EI69" s="133"/>
      <c r="EN69" s="133"/>
      <c r="ES69" s="133"/>
      <c r="EX69" s="133"/>
      <c r="FC69" s="133"/>
      <c r="FH69" s="133"/>
      <c r="FM69" s="133"/>
      <c r="FR69" s="133"/>
      <c r="FW69" s="133"/>
      <c r="GB69" s="133"/>
      <c r="GG69" s="133"/>
      <c r="GL69" s="133"/>
      <c r="GQ69" s="133"/>
      <c r="GV69" s="133"/>
      <c r="HA69" s="133"/>
      <c r="HF69" s="133"/>
      <c r="HK69" s="133"/>
      <c r="HP69" s="133"/>
      <c r="HU69" s="133"/>
      <c r="HZ69" s="133"/>
      <c r="IE69" s="133"/>
      <c r="IJ69" s="133"/>
      <c r="IO69" s="133"/>
      <c r="IT69" s="133"/>
      <c r="IY69" s="133"/>
      <c r="JD69" s="133"/>
      <c r="JI69" s="133"/>
      <c r="JN69" s="133"/>
      <c r="JS69" s="133"/>
      <c r="JX69" s="133"/>
      <c r="KC69" s="133"/>
      <c r="KH69" s="133"/>
      <c r="KM69" s="133"/>
      <c r="KR69" s="133"/>
      <c r="KW69" s="133"/>
      <c r="LB69" s="133"/>
      <c r="LG69" s="133"/>
      <c r="LL69" s="133"/>
      <c r="LQ69" s="133"/>
      <c r="LV69" s="133"/>
      <c r="MA69" s="133"/>
      <c r="MF69" s="133"/>
      <c r="MK69" s="133"/>
      <c r="MP69" s="133"/>
      <c r="MU69" s="133"/>
      <c r="MZ69" s="133"/>
      <c r="NE69" s="133"/>
      <c r="NJ69" s="133"/>
      <c r="NO69" s="133"/>
      <c r="NT69" s="133"/>
      <c r="NY69" s="133"/>
      <c r="OD69" s="133"/>
      <c r="OI69" s="133"/>
      <c r="ON69" s="133"/>
      <c r="OS69" s="133"/>
      <c r="OX69" s="133"/>
      <c r="PC69" s="133"/>
      <c r="PH69" s="133"/>
      <c r="PM69" s="133"/>
      <c r="PR69" s="133"/>
      <c r="PW69" s="133"/>
      <c r="QB69" s="133"/>
      <c r="QG69" s="133"/>
      <c r="QL69" s="133"/>
      <c r="QQ69" s="133"/>
      <c r="QV69" s="133"/>
      <c r="RA69" s="133"/>
      <c r="RF69" s="133"/>
      <c r="RK69" s="133"/>
      <c r="RP69" s="133"/>
      <c r="RU69" s="133"/>
      <c r="RZ69" s="133"/>
      <c r="SE69" s="133"/>
      <c r="SJ69" s="133"/>
      <c r="SO69" s="133"/>
      <c r="ST69" s="133"/>
      <c r="SY69" s="133"/>
      <c r="TD69" s="133"/>
      <c r="TI69" s="133"/>
      <c r="TN69" s="133"/>
      <c r="TS69" s="133"/>
      <c r="TX69" s="133"/>
      <c r="UC69" s="133"/>
      <c r="UH69" s="133"/>
      <c r="UM69" s="133"/>
      <c r="UR69" s="133"/>
      <c r="UW69" s="133"/>
      <c r="VB69" s="133"/>
      <c r="VG69" s="133"/>
      <c r="VL69" s="133"/>
      <c r="VQ69" s="133"/>
      <c r="VV69" s="133"/>
      <c r="WA69" s="133"/>
      <c r="WF69" s="133"/>
      <c r="WK69" s="133"/>
      <c r="WP69" s="133"/>
      <c r="WU69" s="133"/>
      <c r="WZ69" s="133"/>
      <c r="XE69" s="133"/>
      <c r="XJ69" s="133"/>
      <c r="XO69" s="133"/>
      <c r="XT69" s="133"/>
      <c r="XY69" s="133"/>
      <c r="YD69" s="133"/>
      <c r="YI69" s="133"/>
      <c r="YN69" s="133"/>
      <c r="YS69" s="133"/>
      <c r="YX69" s="133"/>
      <c r="ZC69" s="133"/>
      <c r="ZH69" s="133"/>
      <c r="ZM69" s="133"/>
      <c r="ZR69" s="133"/>
      <c r="ZW69" s="133"/>
      <c r="AAB69" s="133"/>
      <c r="AAG69" s="133"/>
      <c r="AAL69" s="133"/>
      <c r="AAQ69" s="133"/>
      <c r="AAV69" s="133"/>
      <c r="ABA69" s="133"/>
      <c r="ABF69" s="133"/>
      <c r="ABK69" s="133"/>
      <c r="ABP69" s="133"/>
      <c r="ABU69" s="133"/>
      <c r="ABZ69" s="133"/>
      <c r="ACE69" s="133"/>
      <c r="ACJ69" s="133"/>
      <c r="ACO69" s="133"/>
      <c r="ACT69" s="133"/>
      <c r="ACY69" s="133"/>
      <c r="ADD69" s="133"/>
      <c r="ADI69" s="133"/>
      <c r="ADN69" s="133"/>
      <c r="ADS69" s="133"/>
      <c r="ADX69" s="133"/>
      <c r="AEC69" s="133"/>
      <c r="AEH69" s="133"/>
      <c r="AEM69" s="133"/>
      <c r="AER69" s="133"/>
      <c r="AEW69" s="133"/>
      <c r="AFB69" s="133"/>
      <c r="AFG69" s="133"/>
      <c r="AFL69" s="133"/>
      <c r="AFQ69" s="133"/>
      <c r="AFV69" s="133"/>
      <c r="AGA69" s="133"/>
      <c r="AGF69" s="133"/>
      <c r="AGK69" s="133"/>
      <c r="AGP69" s="133"/>
      <c r="AGU69" s="133"/>
      <c r="AGZ69" s="133"/>
      <c r="AHE69" s="133"/>
      <c r="AHJ69" s="133"/>
      <c r="AHO69" s="133"/>
      <c r="AHT69" s="133"/>
      <c r="AHY69" s="133"/>
      <c r="AID69" s="133"/>
      <c r="AII69" s="133"/>
      <c r="AIN69" s="133"/>
      <c r="AIS69" s="133"/>
      <c r="AIX69" s="133"/>
      <c r="AJC69" s="133"/>
      <c r="AJH69" s="133"/>
      <c r="AJM69" s="133"/>
      <c r="AJR69" s="133"/>
      <c r="AJW69" s="133"/>
      <c r="AKB69" s="133"/>
      <c r="AKG69" s="133"/>
      <c r="AKL69" s="133"/>
      <c r="AKQ69" s="133"/>
      <c r="AKV69" s="133"/>
      <c r="ALA69" s="133"/>
      <c r="ALF69" s="133"/>
      <c r="ALK69" s="133"/>
      <c r="ALP69" s="133"/>
      <c r="ALU69" s="133"/>
      <c r="ALZ69" s="133"/>
      <c r="AME69" s="133"/>
      <c r="AMJ69" s="133"/>
      <c r="AMO69" s="133"/>
      <c r="AMT69" s="133"/>
      <c r="AMY69" s="133"/>
      <c r="AND69" s="133"/>
      <c r="ANI69" s="133"/>
      <c r="ANN69" s="133"/>
      <c r="ANS69" s="133"/>
      <c r="ANX69" s="133"/>
      <c r="AOC69" s="133"/>
      <c r="AOH69" s="133"/>
      <c r="AOM69" s="133"/>
      <c r="AOR69" s="133"/>
      <c r="AOW69" s="133"/>
      <c r="APB69" s="133"/>
      <c r="APG69" s="133"/>
      <c r="APL69" s="133"/>
      <c r="APQ69" s="133"/>
      <c r="APV69" s="133"/>
      <c r="AQA69" s="133"/>
      <c r="AQF69" s="133"/>
      <c r="AQK69" s="133"/>
      <c r="AQP69" s="133"/>
      <c r="AQU69" s="133"/>
      <c r="AQZ69" s="133"/>
      <c r="ARE69" s="133"/>
      <c r="ARJ69" s="133"/>
      <c r="ARO69" s="133"/>
      <c r="ART69" s="133"/>
      <c r="ARY69" s="133"/>
      <c r="ASD69" s="133"/>
      <c r="ASI69" s="133"/>
      <c r="ASN69" s="133"/>
      <c r="ASS69" s="133"/>
      <c r="ASX69" s="133"/>
      <c r="ATC69" s="133"/>
      <c r="ATH69" s="133"/>
      <c r="ATM69" s="133"/>
      <c r="ATR69" s="133"/>
      <c r="ATW69" s="133"/>
      <c r="AUB69" s="133"/>
      <c r="AUG69" s="133"/>
      <c r="AUL69" s="133"/>
      <c r="AUQ69" s="133"/>
      <c r="AUV69" s="133"/>
      <c r="AVA69" s="133"/>
      <c r="AVF69" s="133"/>
      <c r="AVK69" s="133"/>
      <c r="AVP69" s="133"/>
      <c r="AVU69" s="133"/>
      <c r="AVZ69" s="133"/>
      <c r="AWE69" s="133"/>
      <c r="AWJ69" s="133"/>
      <c r="AWO69" s="133"/>
      <c r="AWT69" s="133"/>
      <c r="AWY69" s="133"/>
      <c r="AXD69" s="133"/>
      <c r="AXI69" s="133"/>
      <c r="AXN69" s="133"/>
      <c r="AXS69" s="133"/>
      <c r="AXX69" s="133"/>
      <c r="AYC69" s="133"/>
      <c r="AYH69" s="133"/>
      <c r="AYM69" s="133"/>
      <c r="AYR69" s="133"/>
      <c r="AYW69" s="133"/>
      <c r="AZB69" s="133"/>
      <c r="AZG69" s="133"/>
      <c r="AZL69" s="133"/>
      <c r="AZQ69" s="133"/>
      <c r="AZV69" s="133"/>
      <c r="BAA69" s="133"/>
      <c r="BAF69" s="133"/>
      <c r="BAK69" s="133"/>
      <c r="BAP69" s="133"/>
      <c r="BAU69" s="133"/>
      <c r="BAZ69" s="133"/>
      <c r="BBE69" s="133"/>
      <c r="BBJ69" s="133"/>
      <c r="BBO69" s="133"/>
      <c r="BBT69" s="133"/>
      <c r="BBY69" s="133"/>
      <c r="BCD69" s="133"/>
      <c r="BCI69" s="133"/>
      <c r="BCN69" s="133"/>
      <c r="BCS69" s="133"/>
      <c r="BCX69" s="133"/>
      <c r="BDC69" s="133"/>
      <c r="BDH69" s="133"/>
      <c r="BDM69" s="133"/>
      <c r="BDR69" s="133"/>
      <c r="BDW69" s="133"/>
      <c r="BEB69" s="133"/>
      <c r="BEG69" s="133"/>
      <c r="BEL69" s="133"/>
      <c r="BEQ69" s="133"/>
      <c r="BEV69" s="133"/>
      <c r="BFA69" s="133"/>
      <c r="BFF69" s="133"/>
      <c r="BFK69" s="133"/>
      <c r="BFP69" s="133"/>
      <c r="BFU69" s="133"/>
      <c r="BFZ69" s="133"/>
      <c r="BGE69" s="133"/>
      <c r="BGJ69" s="133"/>
      <c r="BGO69" s="133"/>
      <c r="BGT69" s="133"/>
      <c r="BGY69" s="133"/>
      <c r="BHD69" s="133"/>
      <c r="BHI69" s="133"/>
      <c r="BHN69" s="133"/>
      <c r="BHS69" s="133"/>
      <c r="BHX69" s="133"/>
      <c r="BIC69" s="133"/>
      <c r="BIH69" s="133"/>
      <c r="BIM69" s="133"/>
      <c r="BIR69" s="133"/>
      <c r="BIW69" s="133"/>
      <c r="BJB69" s="133"/>
      <c r="BJG69" s="133"/>
      <c r="BJL69" s="133"/>
      <c r="BJQ69" s="133"/>
      <c r="BJV69" s="133"/>
      <c r="BKA69" s="133"/>
      <c r="BKF69" s="133"/>
      <c r="BKK69" s="133"/>
      <c r="BKP69" s="133"/>
      <c r="BKU69" s="133"/>
      <c r="BKZ69" s="133"/>
      <c r="BLE69" s="133"/>
      <c r="BLJ69" s="133"/>
      <c r="BLO69" s="133"/>
      <c r="BLT69" s="133"/>
      <c r="BLY69" s="133"/>
      <c r="BMD69" s="133"/>
      <c r="BMI69" s="133"/>
      <c r="BMN69" s="133"/>
      <c r="BMS69" s="133"/>
      <c r="BMX69" s="133"/>
      <c r="BNC69" s="133"/>
      <c r="BNH69" s="133"/>
      <c r="BNM69" s="133"/>
      <c r="BNR69" s="133"/>
      <c r="BNW69" s="133"/>
      <c r="BOB69" s="133"/>
      <c r="BOG69" s="133"/>
      <c r="BOL69" s="133"/>
      <c r="BOQ69" s="133"/>
      <c r="BOV69" s="133"/>
      <c r="BPA69" s="133"/>
      <c r="BPF69" s="133"/>
      <c r="BPK69" s="133"/>
      <c r="BPP69" s="133"/>
      <c r="BPU69" s="133"/>
      <c r="BPZ69" s="133"/>
      <c r="BQE69" s="133"/>
      <c r="BQJ69" s="133"/>
      <c r="BQO69" s="133"/>
      <c r="BQT69" s="133"/>
      <c r="BQY69" s="133"/>
      <c r="BRD69" s="133"/>
      <c r="BRI69" s="133"/>
      <c r="BRN69" s="133"/>
      <c r="BRS69" s="133"/>
      <c r="BRX69" s="133"/>
      <c r="BSC69" s="133"/>
      <c r="BSH69" s="133"/>
      <c r="BSM69" s="133"/>
      <c r="BSR69" s="133"/>
      <c r="BSW69" s="133"/>
      <c r="BTB69" s="133"/>
      <c r="BTG69" s="133"/>
      <c r="BTL69" s="133"/>
      <c r="BTQ69" s="133"/>
      <c r="BTV69" s="133"/>
      <c r="BUA69" s="133"/>
      <c r="BUF69" s="133"/>
      <c r="BUK69" s="133"/>
      <c r="BUP69" s="133"/>
      <c r="BUU69" s="133"/>
      <c r="BUZ69" s="133"/>
      <c r="BVE69" s="133"/>
      <c r="BVJ69" s="133"/>
      <c r="BVO69" s="133"/>
      <c r="BVT69" s="133"/>
      <c r="BVY69" s="133"/>
      <c r="BWD69" s="133"/>
      <c r="BWI69" s="133"/>
      <c r="BWN69" s="133"/>
      <c r="BWS69" s="133"/>
      <c r="BWX69" s="133"/>
      <c r="BXC69" s="133"/>
      <c r="BXH69" s="133"/>
      <c r="BXM69" s="133"/>
      <c r="BXR69" s="133"/>
      <c r="BXW69" s="133"/>
      <c r="BYB69" s="133"/>
      <c r="BYG69" s="133"/>
      <c r="BYL69" s="133"/>
      <c r="BYQ69" s="133"/>
      <c r="BYV69" s="133"/>
      <c r="BZA69" s="133"/>
      <c r="BZF69" s="133"/>
      <c r="BZK69" s="133"/>
      <c r="BZP69" s="133"/>
      <c r="BZU69" s="133"/>
      <c r="BZZ69" s="133"/>
      <c r="CAE69" s="133"/>
      <c r="CAJ69" s="133"/>
      <c r="CAO69" s="133"/>
      <c r="CAT69" s="133"/>
      <c r="CAY69" s="133"/>
      <c r="CBD69" s="133"/>
      <c r="CBI69" s="133"/>
      <c r="CBN69" s="133"/>
      <c r="CBS69" s="133"/>
      <c r="CBX69" s="133"/>
      <c r="CCC69" s="133"/>
      <c r="CCH69" s="133"/>
      <c r="CCM69" s="133"/>
      <c r="CCR69" s="133"/>
      <c r="CCW69" s="133"/>
      <c r="CDB69" s="133"/>
      <c r="CDG69" s="133"/>
      <c r="CDL69" s="133"/>
      <c r="CDQ69" s="133"/>
      <c r="CDV69" s="133"/>
      <c r="CEA69" s="133"/>
      <c r="CEF69" s="133"/>
      <c r="CEK69" s="133"/>
      <c r="CEP69" s="133"/>
      <c r="CEU69" s="133"/>
      <c r="CEZ69" s="133"/>
      <c r="CFE69" s="133"/>
      <c r="CFJ69" s="133"/>
      <c r="CFO69" s="133"/>
      <c r="CFT69" s="133"/>
      <c r="CFY69" s="133"/>
      <c r="CGD69" s="133"/>
      <c r="CGI69" s="133"/>
      <c r="CGN69" s="133"/>
      <c r="CGS69" s="133"/>
      <c r="CGX69" s="133"/>
      <c r="CHC69" s="133"/>
      <c r="CHH69" s="133"/>
      <c r="CHM69" s="133"/>
      <c r="CHR69" s="133"/>
      <c r="CHW69" s="133"/>
      <c r="CIB69" s="133"/>
      <c r="CIG69" s="133"/>
      <c r="CIL69" s="133"/>
      <c r="CIQ69" s="133"/>
      <c r="CIV69" s="133"/>
      <c r="CJA69" s="133"/>
      <c r="CJF69" s="133"/>
      <c r="CJK69" s="133"/>
      <c r="CJP69" s="133"/>
      <c r="CJU69" s="133"/>
      <c r="CJZ69" s="133"/>
      <c r="CKE69" s="133"/>
      <c r="CKJ69" s="133"/>
      <c r="CKO69" s="133"/>
      <c r="CKT69" s="133"/>
      <c r="CKY69" s="133"/>
      <c r="CLD69" s="133"/>
      <c r="CLI69" s="133"/>
      <c r="CLN69" s="133"/>
      <c r="CLS69" s="133"/>
      <c r="CLX69" s="133"/>
      <c r="CMC69" s="133"/>
      <c r="CMH69" s="133"/>
      <c r="CMM69" s="133"/>
      <c r="CMR69" s="133"/>
      <c r="CMW69" s="133"/>
      <c r="CNB69" s="133"/>
      <c r="CNG69" s="133"/>
      <c r="CNL69" s="133"/>
      <c r="CNQ69" s="133"/>
      <c r="CNV69" s="133"/>
      <c r="COA69" s="133"/>
      <c r="COF69" s="133"/>
      <c r="COK69" s="133"/>
      <c r="COP69" s="133"/>
      <c r="COU69" s="133"/>
      <c r="COZ69" s="133"/>
      <c r="CPE69" s="133"/>
      <c r="CPJ69" s="133"/>
      <c r="CPO69" s="133"/>
      <c r="CPT69" s="133"/>
      <c r="CPY69" s="133"/>
      <c r="CQD69" s="133"/>
      <c r="CQI69" s="133"/>
      <c r="CQN69" s="133"/>
      <c r="CQS69" s="133"/>
      <c r="CQX69" s="133"/>
      <c r="CRC69" s="133"/>
      <c r="CRH69" s="133"/>
      <c r="CRM69" s="133"/>
      <c r="CRR69" s="133"/>
      <c r="CRW69" s="133"/>
      <c r="CSB69" s="133"/>
      <c r="CSG69" s="133"/>
      <c r="CSL69" s="133"/>
      <c r="CSQ69" s="133"/>
      <c r="CSV69" s="133"/>
      <c r="CTA69" s="133"/>
      <c r="CTF69" s="133"/>
      <c r="CTK69" s="133"/>
      <c r="CTP69" s="133"/>
      <c r="CTU69" s="133"/>
      <c r="CTZ69" s="133"/>
      <c r="CUE69" s="133"/>
      <c r="CUJ69" s="133"/>
      <c r="CUO69" s="133"/>
      <c r="CUT69" s="133"/>
      <c r="CUY69" s="133"/>
      <c r="CVD69" s="133"/>
      <c r="CVI69" s="133"/>
      <c r="CVN69" s="133"/>
      <c r="CVS69" s="133"/>
      <c r="CVX69" s="133"/>
      <c r="CWC69" s="133"/>
      <c r="CWH69" s="133"/>
      <c r="CWM69" s="133"/>
      <c r="CWR69" s="133"/>
      <c r="CWW69" s="133"/>
      <c r="CXB69" s="133"/>
      <c r="CXG69" s="133"/>
      <c r="CXL69" s="133"/>
      <c r="CXQ69" s="133"/>
      <c r="CXV69" s="133"/>
      <c r="CYA69" s="133"/>
      <c r="CYF69" s="133"/>
      <c r="CYK69" s="133"/>
      <c r="CYP69" s="133"/>
      <c r="CYU69" s="133"/>
      <c r="CYZ69" s="133"/>
      <c r="CZE69" s="133"/>
      <c r="CZJ69" s="133"/>
      <c r="CZO69" s="133"/>
      <c r="CZT69" s="133"/>
      <c r="CZY69" s="133"/>
      <c r="DAD69" s="133"/>
      <c r="DAI69" s="133"/>
      <c r="DAN69" s="133"/>
      <c r="DAS69" s="133"/>
      <c r="DAX69" s="133"/>
      <c r="DBC69" s="133"/>
      <c r="DBH69" s="133"/>
      <c r="DBM69" s="133"/>
      <c r="DBR69" s="133"/>
      <c r="DBW69" s="133"/>
      <c r="DCB69" s="133"/>
      <c r="DCG69" s="133"/>
      <c r="DCL69" s="133"/>
      <c r="DCQ69" s="133"/>
      <c r="DCV69" s="133"/>
      <c r="DDA69" s="133"/>
      <c r="DDF69" s="133"/>
      <c r="DDK69" s="133"/>
      <c r="DDP69" s="133"/>
      <c r="DDU69" s="133"/>
      <c r="DDZ69" s="133"/>
      <c r="DEE69" s="133"/>
      <c r="DEJ69" s="133"/>
      <c r="DEO69" s="133"/>
      <c r="DET69" s="133"/>
      <c r="DEY69" s="133"/>
      <c r="DFD69" s="133"/>
      <c r="DFI69" s="133"/>
      <c r="DFN69" s="133"/>
      <c r="DFS69" s="133"/>
      <c r="DFX69" s="133"/>
      <c r="DGC69" s="133"/>
      <c r="DGH69" s="133"/>
      <c r="DGM69" s="133"/>
      <c r="DGR69" s="133"/>
      <c r="DGW69" s="133"/>
      <c r="DHB69" s="133"/>
      <c r="DHG69" s="133"/>
      <c r="DHL69" s="133"/>
      <c r="DHQ69" s="133"/>
      <c r="DHV69" s="133"/>
      <c r="DIA69" s="133"/>
      <c r="DIF69" s="133"/>
      <c r="DIK69" s="133"/>
      <c r="DIP69" s="133"/>
      <c r="DIU69" s="133"/>
      <c r="DIZ69" s="133"/>
      <c r="DJE69" s="133"/>
      <c r="DJJ69" s="133"/>
      <c r="DJO69" s="133"/>
      <c r="DJT69" s="133"/>
      <c r="DJY69" s="133"/>
      <c r="DKD69" s="133"/>
      <c r="DKI69" s="133"/>
      <c r="DKN69" s="133"/>
      <c r="DKS69" s="133"/>
      <c r="DKX69" s="133"/>
      <c r="DLC69" s="133"/>
      <c r="DLH69" s="133"/>
      <c r="DLM69" s="133"/>
      <c r="DLR69" s="133"/>
      <c r="DLW69" s="133"/>
      <c r="DMB69" s="133"/>
      <c r="DMG69" s="133"/>
      <c r="DML69" s="133"/>
      <c r="DMQ69" s="133"/>
      <c r="DMV69" s="133"/>
      <c r="DNA69" s="133"/>
      <c r="DNF69" s="133"/>
      <c r="DNK69" s="133"/>
      <c r="DNP69" s="133"/>
      <c r="DNU69" s="133"/>
      <c r="DNZ69" s="133"/>
      <c r="DOE69" s="133"/>
      <c r="DOJ69" s="133"/>
      <c r="DOO69" s="133"/>
      <c r="DOT69" s="133"/>
      <c r="DOY69" s="133"/>
      <c r="DPD69" s="133"/>
      <c r="DPI69" s="133"/>
      <c r="DPN69" s="133"/>
      <c r="DPS69" s="133"/>
      <c r="DPX69" s="133"/>
      <c r="DQC69" s="133"/>
      <c r="DQH69" s="133"/>
      <c r="DQM69" s="133"/>
      <c r="DQR69" s="133"/>
      <c r="DQW69" s="133"/>
      <c r="DRB69" s="133"/>
      <c r="DRG69" s="133"/>
      <c r="DRL69" s="133"/>
      <c r="DRQ69" s="133"/>
      <c r="DRV69" s="133"/>
      <c r="DSA69" s="133"/>
      <c r="DSF69" s="133"/>
      <c r="DSK69" s="133"/>
      <c r="DSP69" s="133"/>
      <c r="DSU69" s="133"/>
      <c r="DSZ69" s="133"/>
      <c r="DTE69" s="133"/>
      <c r="DTJ69" s="133"/>
      <c r="DTO69" s="133"/>
      <c r="DTT69" s="133"/>
      <c r="DTY69" s="133"/>
      <c r="DUD69" s="133"/>
      <c r="DUI69" s="133"/>
      <c r="DUN69" s="133"/>
      <c r="DUS69" s="133"/>
      <c r="DUX69" s="133"/>
      <c r="DVC69" s="133"/>
      <c r="DVH69" s="133"/>
      <c r="DVM69" s="133"/>
      <c r="DVR69" s="133"/>
      <c r="DVW69" s="133"/>
      <c r="DWB69" s="133"/>
      <c r="DWG69" s="133"/>
      <c r="DWL69" s="133"/>
      <c r="DWQ69" s="133"/>
      <c r="DWV69" s="133"/>
      <c r="DXA69" s="133"/>
      <c r="DXF69" s="133"/>
      <c r="DXK69" s="133"/>
      <c r="DXP69" s="133"/>
      <c r="DXU69" s="133"/>
      <c r="DXZ69" s="133"/>
      <c r="DYE69" s="133"/>
      <c r="DYJ69" s="133"/>
      <c r="DYO69" s="133"/>
      <c r="DYT69" s="133"/>
      <c r="DYY69" s="133"/>
      <c r="DZD69" s="133"/>
      <c r="DZI69" s="133"/>
      <c r="DZN69" s="133"/>
      <c r="DZS69" s="133"/>
      <c r="DZX69" s="133"/>
      <c r="EAC69" s="133"/>
      <c r="EAH69" s="133"/>
      <c r="EAM69" s="133"/>
      <c r="EAR69" s="133"/>
      <c r="EAW69" s="133"/>
      <c r="EBB69" s="133"/>
      <c r="EBG69" s="133"/>
      <c r="EBL69" s="133"/>
      <c r="EBQ69" s="133"/>
      <c r="EBV69" s="133"/>
      <c r="ECA69" s="133"/>
      <c r="ECF69" s="133"/>
      <c r="ECK69" s="133"/>
      <c r="ECP69" s="133"/>
      <c r="ECU69" s="133"/>
      <c r="ECZ69" s="133"/>
      <c r="EDE69" s="133"/>
      <c r="EDJ69" s="133"/>
      <c r="EDO69" s="133"/>
      <c r="EDT69" s="133"/>
      <c r="EDY69" s="133"/>
      <c r="EED69" s="133"/>
      <c r="EEI69" s="133"/>
      <c r="EEN69" s="133"/>
      <c r="EES69" s="133"/>
      <c r="EEX69" s="133"/>
      <c r="EFC69" s="133"/>
      <c r="EFH69" s="133"/>
      <c r="EFM69" s="133"/>
      <c r="EFR69" s="133"/>
      <c r="EFW69" s="133"/>
      <c r="EGB69" s="133"/>
      <c r="EGG69" s="133"/>
      <c r="EGL69" s="133"/>
      <c r="EGQ69" s="133"/>
      <c r="EGV69" s="133"/>
      <c r="EHA69" s="133"/>
      <c r="EHF69" s="133"/>
      <c r="EHK69" s="133"/>
      <c r="EHP69" s="133"/>
      <c r="EHU69" s="133"/>
      <c r="EHZ69" s="133"/>
      <c r="EIE69" s="133"/>
      <c r="EIJ69" s="133"/>
      <c r="EIO69" s="133"/>
      <c r="EIT69" s="133"/>
      <c r="EIY69" s="133"/>
      <c r="EJD69" s="133"/>
      <c r="EJI69" s="133"/>
      <c r="EJN69" s="133"/>
      <c r="EJS69" s="133"/>
      <c r="EJX69" s="133"/>
      <c r="EKC69" s="133"/>
      <c r="EKH69" s="133"/>
      <c r="EKM69" s="133"/>
      <c r="EKR69" s="133"/>
      <c r="EKW69" s="133"/>
      <c r="ELB69" s="133"/>
      <c r="ELG69" s="133"/>
      <c r="ELL69" s="133"/>
      <c r="ELQ69" s="133"/>
      <c r="ELV69" s="133"/>
      <c r="EMA69" s="133"/>
      <c r="EMF69" s="133"/>
      <c r="EMK69" s="133"/>
      <c r="EMP69" s="133"/>
      <c r="EMU69" s="133"/>
      <c r="EMZ69" s="133"/>
      <c r="ENE69" s="133"/>
      <c r="ENJ69" s="133"/>
      <c r="ENO69" s="133"/>
      <c r="ENT69" s="133"/>
      <c r="ENY69" s="133"/>
      <c r="EOD69" s="133"/>
      <c r="EOI69" s="133"/>
      <c r="EON69" s="133"/>
      <c r="EOS69" s="133"/>
      <c r="EOX69" s="133"/>
      <c r="EPC69" s="133"/>
      <c r="EPH69" s="133"/>
      <c r="EPM69" s="133"/>
      <c r="EPR69" s="133"/>
      <c r="EPW69" s="133"/>
      <c r="EQB69" s="133"/>
      <c r="EQG69" s="133"/>
      <c r="EQL69" s="133"/>
      <c r="EQQ69" s="133"/>
      <c r="EQV69" s="133"/>
      <c r="ERA69" s="133"/>
      <c r="ERF69" s="133"/>
      <c r="ERK69" s="133"/>
      <c r="ERP69" s="133"/>
      <c r="ERU69" s="133"/>
      <c r="ERZ69" s="133"/>
      <c r="ESE69" s="133"/>
      <c r="ESJ69" s="133"/>
      <c r="ESO69" s="133"/>
      <c r="EST69" s="133"/>
      <c r="ESY69" s="133"/>
      <c r="ETD69" s="133"/>
      <c r="ETI69" s="133"/>
      <c r="ETN69" s="133"/>
      <c r="ETS69" s="133"/>
      <c r="ETX69" s="133"/>
      <c r="EUC69" s="133"/>
      <c r="EUH69" s="133"/>
      <c r="EUM69" s="133"/>
      <c r="EUR69" s="133"/>
      <c r="EUW69" s="133"/>
      <c r="EVB69" s="133"/>
      <c r="EVG69" s="133"/>
      <c r="EVL69" s="133"/>
      <c r="EVQ69" s="133"/>
      <c r="EVV69" s="133"/>
      <c r="EWA69" s="133"/>
      <c r="EWF69" s="133"/>
      <c r="EWK69" s="133"/>
      <c r="EWP69" s="133"/>
      <c r="EWU69" s="133"/>
      <c r="EWZ69" s="133"/>
      <c r="EXE69" s="133"/>
      <c r="EXJ69" s="133"/>
      <c r="EXO69" s="133"/>
      <c r="EXT69" s="133"/>
      <c r="EXY69" s="133"/>
      <c r="EYD69" s="133"/>
      <c r="EYI69" s="133"/>
      <c r="EYN69" s="133"/>
      <c r="EYS69" s="133"/>
      <c r="EYX69" s="133"/>
      <c r="EZC69" s="133"/>
      <c r="EZH69" s="133"/>
      <c r="EZM69" s="133"/>
      <c r="EZR69" s="133"/>
      <c r="EZW69" s="133"/>
      <c r="FAB69" s="133"/>
      <c r="FAG69" s="133"/>
      <c r="FAL69" s="133"/>
      <c r="FAQ69" s="133"/>
      <c r="FAV69" s="133"/>
      <c r="FBA69" s="133"/>
      <c r="FBF69" s="133"/>
      <c r="FBK69" s="133"/>
      <c r="FBP69" s="133"/>
      <c r="FBU69" s="133"/>
      <c r="FBZ69" s="133"/>
      <c r="FCE69" s="133"/>
      <c r="FCJ69" s="133"/>
      <c r="FCO69" s="133"/>
      <c r="FCT69" s="133"/>
      <c r="FCY69" s="133"/>
      <c r="FDD69" s="133"/>
      <c r="FDI69" s="133"/>
      <c r="FDN69" s="133"/>
      <c r="FDS69" s="133"/>
      <c r="FDX69" s="133"/>
      <c r="FEC69" s="133"/>
      <c r="FEH69" s="133"/>
      <c r="FEM69" s="133"/>
      <c r="FER69" s="133"/>
      <c r="FEW69" s="133"/>
      <c r="FFB69" s="133"/>
      <c r="FFG69" s="133"/>
      <c r="FFL69" s="133"/>
      <c r="FFQ69" s="133"/>
      <c r="FFV69" s="133"/>
      <c r="FGA69" s="133"/>
      <c r="FGF69" s="133"/>
      <c r="FGK69" s="133"/>
      <c r="FGP69" s="133"/>
      <c r="FGU69" s="133"/>
      <c r="FGZ69" s="133"/>
      <c r="FHE69" s="133"/>
      <c r="FHJ69" s="133"/>
      <c r="FHO69" s="133"/>
      <c r="FHT69" s="133"/>
      <c r="FHY69" s="133"/>
      <c r="FID69" s="133"/>
      <c r="FII69" s="133"/>
      <c r="FIN69" s="133"/>
      <c r="FIS69" s="133"/>
      <c r="FIX69" s="133"/>
      <c r="FJC69" s="133"/>
      <c r="FJH69" s="133"/>
      <c r="FJM69" s="133"/>
      <c r="FJR69" s="133"/>
      <c r="FJW69" s="133"/>
      <c r="FKB69" s="133"/>
      <c r="FKG69" s="133"/>
      <c r="FKL69" s="133"/>
      <c r="FKQ69" s="133"/>
      <c r="FKV69" s="133"/>
      <c r="FLA69" s="133"/>
      <c r="FLF69" s="133"/>
      <c r="FLK69" s="133"/>
      <c r="FLP69" s="133"/>
      <c r="FLU69" s="133"/>
      <c r="FLZ69" s="133"/>
      <c r="FME69" s="133"/>
      <c r="FMJ69" s="133"/>
      <c r="FMO69" s="133"/>
      <c r="FMT69" s="133"/>
      <c r="FMY69" s="133"/>
      <c r="FND69" s="133"/>
      <c r="FNI69" s="133"/>
      <c r="FNN69" s="133"/>
      <c r="FNS69" s="133"/>
      <c r="FNX69" s="133"/>
      <c r="FOC69" s="133"/>
      <c r="FOH69" s="133"/>
      <c r="FOM69" s="133"/>
      <c r="FOR69" s="133"/>
      <c r="FOW69" s="133"/>
      <c r="FPB69" s="133"/>
      <c r="FPG69" s="133"/>
      <c r="FPL69" s="133"/>
      <c r="FPQ69" s="133"/>
      <c r="FPV69" s="133"/>
      <c r="FQA69" s="133"/>
      <c r="FQF69" s="133"/>
      <c r="FQK69" s="133"/>
      <c r="FQP69" s="133"/>
      <c r="FQU69" s="133"/>
      <c r="FQZ69" s="133"/>
      <c r="FRE69" s="133"/>
      <c r="FRJ69" s="133"/>
      <c r="FRO69" s="133"/>
      <c r="FRT69" s="133"/>
      <c r="FRY69" s="133"/>
      <c r="FSD69" s="133"/>
      <c r="FSI69" s="133"/>
      <c r="FSN69" s="133"/>
      <c r="FSS69" s="133"/>
      <c r="FSX69" s="133"/>
      <c r="FTC69" s="133"/>
      <c r="FTH69" s="133"/>
      <c r="FTM69" s="133"/>
      <c r="FTR69" s="133"/>
      <c r="FTW69" s="133"/>
      <c r="FUB69" s="133"/>
      <c r="FUG69" s="133"/>
      <c r="FUL69" s="133"/>
      <c r="FUQ69" s="133"/>
      <c r="FUV69" s="133"/>
      <c r="FVA69" s="133"/>
      <c r="FVF69" s="133"/>
      <c r="FVK69" s="133"/>
      <c r="FVP69" s="133"/>
      <c r="FVU69" s="133"/>
      <c r="FVZ69" s="133"/>
      <c r="FWE69" s="133"/>
      <c r="FWJ69" s="133"/>
      <c r="FWO69" s="133"/>
      <c r="FWT69" s="133"/>
      <c r="FWY69" s="133"/>
      <c r="FXD69" s="133"/>
      <c r="FXI69" s="133"/>
      <c r="FXN69" s="133"/>
      <c r="FXS69" s="133"/>
      <c r="FXX69" s="133"/>
      <c r="FYC69" s="133"/>
      <c r="FYH69" s="133"/>
      <c r="FYM69" s="133"/>
      <c r="FYR69" s="133"/>
      <c r="FYW69" s="133"/>
      <c r="FZB69" s="133"/>
      <c r="FZG69" s="133"/>
      <c r="FZL69" s="133"/>
      <c r="FZQ69" s="133"/>
      <c r="FZV69" s="133"/>
      <c r="GAA69" s="133"/>
      <c r="GAF69" s="133"/>
      <c r="GAK69" s="133"/>
      <c r="GAP69" s="133"/>
      <c r="GAU69" s="133"/>
      <c r="GAZ69" s="133"/>
      <c r="GBE69" s="133"/>
      <c r="GBJ69" s="133"/>
      <c r="GBO69" s="133"/>
      <c r="GBT69" s="133"/>
      <c r="GBY69" s="133"/>
      <c r="GCD69" s="133"/>
      <c r="GCI69" s="133"/>
      <c r="GCN69" s="133"/>
      <c r="GCS69" s="133"/>
      <c r="GCX69" s="133"/>
      <c r="GDC69" s="133"/>
      <c r="GDH69" s="133"/>
      <c r="GDM69" s="133"/>
      <c r="GDR69" s="133"/>
      <c r="GDW69" s="133"/>
      <c r="GEB69" s="133"/>
      <c r="GEG69" s="133"/>
      <c r="GEL69" s="133"/>
      <c r="GEQ69" s="133"/>
      <c r="GEV69" s="133"/>
      <c r="GFA69" s="133"/>
      <c r="GFF69" s="133"/>
      <c r="GFK69" s="133"/>
      <c r="GFP69" s="133"/>
      <c r="GFU69" s="133"/>
      <c r="GFZ69" s="133"/>
      <c r="GGE69" s="133"/>
      <c r="GGJ69" s="133"/>
      <c r="GGO69" s="133"/>
      <c r="GGT69" s="133"/>
      <c r="GGY69" s="133"/>
      <c r="GHD69" s="133"/>
      <c r="GHI69" s="133"/>
      <c r="GHN69" s="133"/>
      <c r="GHS69" s="133"/>
      <c r="GHX69" s="133"/>
      <c r="GIC69" s="133"/>
      <c r="GIH69" s="133"/>
      <c r="GIM69" s="133"/>
      <c r="GIR69" s="133"/>
      <c r="GIW69" s="133"/>
      <c r="GJB69" s="133"/>
      <c r="GJG69" s="133"/>
      <c r="GJL69" s="133"/>
      <c r="GJQ69" s="133"/>
      <c r="GJV69" s="133"/>
      <c r="GKA69" s="133"/>
      <c r="GKF69" s="133"/>
      <c r="GKK69" s="133"/>
      <c r="GKP69" s="133"/>
      <c r="GKU69" s="133"/>
      <c r="GKZ69" s="133"/>
      <c r="GLE69" s="133"/>
      <c r="GLJ69" s="133"/>
      <c r="GLO69" s="133"/>
      <c r="GLT69" s="133"/>
      <c r="GLY69" s="133"/>
      <c r="GMD69" s="133"/>
      <c r="GMI69" s="133"/>
      <c r="GMN69" s="133"/>
      <c r="GMS69" s="133"/>
      <c r="GMX69" s="133"/>
      <c r="GNC69" s="133"/>
      <c r="GNH69" s="133"/>
      <c r="GNM69" s="133"/>
      <c r="GNR69" s="133"/>
      <c r="GNW69" s="133"/>
      <c r="GOB69" s="133"/>
      <c r="GOG69" s="133"/>
      <c r="GOL69" s="133"/>
      <c r="GOQ69" s="133"/>
      <c r="GOV69" s="133"/>
      <c r="GPA69" s="133"/>
      <c r="GPF69" s="133"/>
      <c r="GPK69" s="133"/>
      <c r="GPP69" s="133"/>
      <c r="GPU69" s="133"/>
      <c r="GPZ69" s="133"/>
      <c r="GQE69" s="133"/>
      <c r="GQJ69" s="133"/>
      <c r="GQO69" s="133"/>
      <c r="GQT69" s="133"/>
      <c r="GQY69" s="133"/>
      <c r="GRD69" s="133"/>
      <c r="GRI69" s="133"/>
      <c r="GRN69" s="133"/>
      <c r="GRS69" s="133"/>
      <c r="GRX69" s="133"/>
      <c r="GSC69" s="133"/>
      <c r="GSH69" s="133"/>
      <c r="GSM69" s="133"/>
      <c r="GSR69" s="133"/>
      <c r="GSW69" s="133"/>
      <c r="GTB69" s="133"/>
      <c r="GTG69" s="133"/>
      <c r="GTL69" s="133"/>
      <c r="GTQ69" s="133"/>
      <c r="GTV69" s="133"/>
      <c r="GUA69" s="133"/>
      <c r="GUF69" s="133"/>
      <c r="GUK69" s="133"/>
      <c r="GUP69" s="133"/>
      <c r="GUU69" s="133"/>
      <c r="GUZ69" s="133"/>
      <c r="GVE69" s="133"/>
      <c r="GVJ69" s="133"/>
      <c r="GVO69" s="133"/>
      <c r="GVT69" s="133"/>
      <c r="GVY69" s="133"/>
      <c r="GWD69" s="133"/>
      <c r="GWI69" s="133"/>
      <c r="GWN69" s="133"/>
      <c r="GWS69" s="133"/>
      <c r="GWX69" s="133"/>
      <c r="GXC69" s="133"/>
      <c r="GXH69" s="133"/>
      <c r="GXM69" s="133"/>
      <c r="GXR69" s="133"/>
      <c r="GXW69" s="133"/>
      <c r="GYB69" s="133"/>
      <c r="GYG69" s="133"/>
      <c r="GYL69" s="133"/>
      <c r="GYQ69" s="133"/>
      <c r="GYV69" s="133"/>
      <c r="GZA69" s="133"/>
      <c r="GZF69" s="133"/>
      <c r="GZK69" s="133"/>
      <c r="GZP69" s="133"/>
      <c r="GZU69" s="133"/>
      <c r="GZZ69" s="133"/>
      <c r="HAE69" s="133"/>
      <c r="HAJ69" s="133"/>
      <c r="HAO69" s="133"/>
      <c r="HAT69" s="133"/>
      <c r="HAY69" s="133"/>
      <c r="HBD69" s="133"/>
      <c r="HBI69" s="133"/>
      <c r="HBN69" s="133"/>
      <c r="HBS69" s="133"/>
      <c r="HBX69" s="133"/>
      <c r="HCC69" s="133"/>
      <c r="HCH69" s="133"/>
      <c r="HCM69" s="133"/>
      <c r="HCR69" s="133"/>
      <c r="HCW69" s="133"/>
      <c r="HDB69" s="133"/>
      <c r="HDG69" s="133"/>
      <c r="HDL69" s="133"/>
      <c r="HDQ69" s="133"/>
      <c r="HDV69" s="133"/>
      <c r="HEA69" s="133"/>
      <c r="HEF69" s="133"/>
      <c r="HEK69" s="133"/>
      <c r="HEP69" s="133"/>
      <c r="HEU69" s="133"/>
      <c r="HEZ69" s="133"/>
      <c r="HFE69" s="133"/>
      <c r="HFJ69" s="133"/>
      <c r="HFO69" s="133"/>
      <c r="HFT69" s="133"/>
      <c r="HFY69" s="133"/>
      <c r="HGD69" s="133"/>
      <c r="HGI69" s="133"/>
      <c r="HGN69" s="133"/>
      <c r="HGS69" s="133"/>
      <c r="HGX69" s="133"/>
      <c r="HHC69" s="133"/>
      <c r="HHH69" s="133"/>
      <c r="HHM69" s="133"/>
      <c r="HHR69" s="133"/>
      <c r="HHW69" s="133"/>
      <c r="HIB69" s="133"/>
      <c r="HIG69" s="133"/>
      <c r="HIL69" s="133"/>
      <c r="HIQ69" s="133"/>
      <c r="HIV69" s="133"/>
      <c r="HJA69" s="133"/>
      <c r="HJF69" s="133"/>
      <c r="HJK69" s="133"/>
      <c r="HJP69" s="133"/>
      <c r="HJU69" s="133"/>
      <c r="HJZ69" s="133"/>
      <c r="HKE69" s="133"/>
      <c r="HKJ69" s="133"/>
      <c r="HKO69" s="133"/>
      <c r="HKT69" s="133"/>
      <c r="HKY69" s="133"/>
      <c r="HLD69" s="133"/>
      <c r="HLI69" s="133"/>
      <c r="HLN69" s="133"/>
      <c r="HLS69" s="133"/>
      <c r="HLX69" s="133"/>
      <c r="HMC69" s="133"/>
      <c r="HMH69" s="133"/>
      <c r="HMM69" s="133"/>
      <c r="HMR69" s="133"/>
      <c r="HMW69" s="133"/>
      <c r="HNB69" s="133"/>
      <c r="HNG69" s="133"/>
      <c r="HNL69" s="133"/>
      <c r="HNQ69" s="133"/>
      <c r="HNV69" s="133"/>
      <c r="HOA69" s="133"/>
      <c r="HOF69" s="133"/>
      <c r="HOK69" s="133"/>
      <c r="HOP69" s="133"/>
      <c r="HOU69" s="133"/>
      <c r="HOZ69" s="133"/>
      <c r="HPE69" s="133"/>
      <c r="HPJ69" s="133"/>
      <c r="HPO69" s="133"/>
      <c r="HPT69" s="133"/>
      <c r="HPY69" s="133"/>
      <c r="HQD69" s="133"/>
      <c r="HQI69" s="133"/>
      <c r="HQN69" s="133"/>
      <c r="HQS69" s="133"/>
      <c r="HQX69" s="133"/>
      <c r="HRC69" s="133"/>
      <c r="HRH69" s="133"/>
      <c r="HRM69" s="133"/>
      <c r="HRR69" s="133"/>
      <c r="HRW69" s="133"/>
      <c r="HSB69" s="133"/>
      <c r="HSG69" s="133"/>
      <c r="HSL69" s="133"/>
      <c r="HSQ69" s="133"/>
      <c r="HSV69" s="133"/>
      <c r="HTA69" s="133"/>
      <c r="HTF69" s="133"/>
      <c r="HTK69" s="133"/>
      <c r="HTP69" s="133"/>
      <c r="HTU69" s="133"/>
      <c r="HTZ69" s="133"/>
      <c r="HUE69" s="133"/>
      <c r="HUJ69" s="133"/>
      <c r="HUO69" s="133"/>
      <c r="HUT69" s="133"/>
      <c r="HUY69" s="133"/>
      <c r="HVD69" s="133"/>
      <c r="HVI69" s="133"/>
      <c r="HVN69" s="133"/>
      <c r="HVS69" s="133"/>
      <c r="HVX69" s="133"/>
      <c r="HWC69" s="133"/>
      <c r="HWH69" s="133"/>
      <c r="HWM69" s="133"/>
      <c r="HWR69" s="133"/>
      <c r="HWW69" s="133"/>
      <c r="HXB69" s="133"/>
      <c r="HXG69" s="133"/>
      <c r="HXL69" s="133"/>
      <c r="HXQ69" s="133"/>
      <c r="HXV69" s="133"/>
      <c r="HYA69" s="133"/>
      <c r="HYF69" s="133"/>
      <c r="HYK69" s="133"/>
      <c r="HYP69" s="133"/>
      <c r="HYU69" s="133"/>
      <c r="HYZ69" s="133"/>
      <c r="HZE69" s="133"/>
      <c r="HZJ69" s="133"/>
      <c r="HZO69" s="133"/>
      <c r="HZT69" s="133"/>
      <c r="HZY69" s="133"/>
      <c r="IAD69" s="133"/>
      <c r="IAI69" s="133"/>
      <c r="IAN69" s="133"/>
      <c r="IAS69" s="133"/>
      <c r="IAX69" s="133"/>
      <c r="IBC69" s="133"/>
      <c r="IBH69" s="133"/>
      <c r="IBM69" s="133"/>
      <c r="IBR69" s="133"/>
      <c r="IBW69" s="133"/>
      <c r="ICB69" s="133"/>
      <c r="ICG69" s="133"/>
      <c r="ICL69" s="133"/>
      <c r="ICQ69" s="133"/>
      <c r="ICV69" s="133"/>
      <c r="IDA69" s="133"/>
      <c r="IDF69" s="133"/>
      <c r="IDK69" s="133"/>
      <c r="IDP69" s="133"/>
      <c r="IDU69" s="133"/>
      <c r="IDZ69" s="133"/>
      <c r="IEE69" s="133"/>
      <c r="IEJ69" s="133"/>
      <c r="IEO69" s="133"/>
      <c r="IET69" s="133"/>
      <c r="IEY69" s="133"/>
      <c r="IFD69" s="133"/>
      <c r="IFI69" s="133"/>
      <c r="IFN69" s="133"/>
      <c r="IFS69" s="133"/>
      <c r="IFX69" s="133"/>
      <c r="IGC69" s="133"/>
      <c r="IGH69" s="133"/>
      <c r="IGM69" s="133"/>
      <c r="IGR69" s="133"/>
      <c r="IGW69" s="133"/>
      <c r="IHB69" s="133"/>
      <c r="IHG69" s="133"/>
      <c r="IHL69" s="133"/>
      <c r="IHQ69" s="133"/>
      <c r="IHV69" s="133"/>
      <c r="IIA69" s="133"/>
      <c r="IIF69" s="133"/>
      <c r="IIK69" s="133"/>
      <c r="IIP69" s="133"/>
      <c r="IIU69" s="133"/>
      <c r="IIZ69" s="133"/>
      <c r="IJE69" s="133"/>
      <c r="IJJ69" s="133"/>
      <c r="IJO69" s="133"/>
      <c r="IJT69" s="133"/>
      <c r="IJY69" s="133"/>
      <c r="IKD69" s="133"/>
      <c r="IKI69" s="133"/>
      <c r="IKN69" s="133"/>
      <c r="IKS69" s="133"/>
      <c r="IKX69" s="133"/>
      <c r="ILC69" s="133"/>
      <c r="ILH69" s="133"/>
      <c r="ILM69" s="133"/>
      <c r="ILR69" s="133"/>
      <c r="ILW69" s="133"/>
      <c r="IMB69" s="133"/>
      <c r="IMG69" s="133"/>
      <c r="IML69" s="133"/>
      <c r="IMQ69" s="133"/>
      <c r="IMV69" s="133"/>
      <c r="INA69" s="133"/>
      <c r="INF69" s="133"/>
      <c r="INK69" s="133"/>
      <c r="INP69" s="133"/>
      <c r="INU69" s="133"/>
      <c r="INZ69" s="133"/>
      <c r="IOE69" s="133"/>
      <c r="IOJ69" s="133"/>
      <c r="IOO69" s="133"/>
      <c r="IOT69" s="133"/>
      <c r="IOY69" s="133"/>
      <c r="IPD69" s="133"/>
      <c r="IPI69" s="133"/>
      <c r="IPN69" s="133"/>
      <c r="IPS69" s="133"/>
      <c r="IPX69" s="133"/>
      <c r="IQC69" s="133"/>
      <c r="IQH69" s="133"/>
      <c r="IQM69" s="133"/>
      <c r="IQR69" s="133"/>
      <c r="IQW69" s="133"/>
      <c r="IRB69" s="133"/>
      <c r="IRG69" s="133"/>
      <c r="IRL69" s="133"/>
      <c r="IRQ69" s="133"/>
      <c r="IRV69" s="133"/>
      <c r="ISA69" s="133"/>
      <c r="ISF69" s="133"/>
      <c r="ISK69" s="133"/>
      <c r="ISP69" s="133"/>
      <c r="ISU69" s="133"/>
      <c r="ISZ69" s="133"/>
      <c r="ITE69" s="133"/>
      <c r="ITJ69" s="133"/>
      <c r="ITO69" s="133"/>
      <c r="ITT69" s="133"/>
      <c r="ITY69" s="133"/>
      <c r="IUD69" s="133"/>
      <c r="IUI69" s="133"/>
      <c r="IUN69" s="133"/>
      <c r="IUS69" s="133"/>
      <c r="IUX69" s="133"/>
      <c r="IVC69" s="133"/>
      <c r="IVH69" s="133"/>
      <c r="IVM69" s="133"/>
      <c r="IVR69" s="133"/>
      <c r="IVW69" s="133"/>
      <c r="IWB69" s="133"/>
      <c r="IWG69" s="133"/>
      <c r="IWL69" s="133"/>
      <c r="IWQ69" s="133"/>
      <c r="IWV69" s="133"/>
      <c r="IXA69" s="133"/>
      <c r="IXF69" s="133"/>
      <c r="IXK69" s="133"/>
      <c r="IXP69" s="133"/>
      <c r="IXU69" s="133"/>
      <c r="IXZ69" s="133"/>
      <c r="IYE69" s="133"/>
      <c r="IYJ69" s="133"/>
      <c r="IYO69" s="133"/>
      <c r="IYT69" s="133"/>
      <c r="IYY69" s="133"/>
      <c r="IZD69" s="133"/>
      <c r="IZI69" s="133"/>
      <c r="IZN69" s="133"/>
      <c r="IZS69" s="133"/>
      <c r="IZX69" s="133"/>
      <c r="JAC69" s="133"/>
      <c r="JAH69" s="133"/>
      <c r="JAM69" s="133"/>
      <c r="JAR69" s="133"/>
      <c r="JAW69" s="133"/>
      <c r="JBB69" s="133"/>
      <c r="JBG69" s="133"/>
      <c r="JBL69" s="133"/>
      <c r="JBQ69" s="133"/>
      <c r="JBV69" s="133"/>
      <c r="JCA69" s="133"/>
      <c r="JCF69" s="133"/>
      <c r="JCK69" s="133"/>
      <c r="JCP69" s="133"/>
      <c r="JCU69" s="133"/>
      <c r="JCZ69" s="133"/>
      <c r="JDE69" s="133"/>
      <c r="JDJ69" s="133"/>
      <c r="JDO69" s="133"/>
      <c r="JDT69" s="133"/>
      <c r="JDY69" s="133"/>
      <c r="JED69" s="133"/>
      <c r="JEI69" s="133"/>
      <c r="JEN69" s="133"/>
      <c r="JES69" s="133"/>
      <c r="JEX69" s="133"/>
      <c r="JFC69" s="133"/>
      <c r="JFH69" s="133"/>
      <c r="JFM69" s="133"/>
      <c r="JFR69" s="133"/>
      <c r="JFW69" s="133"/>
      <c r="JGB69" s="133"/>
      <c r="JGG69" s="133"/>
      <c r="JGL69" s="133"/>
      <c r="JGQ69" s="133"/>
      <c r="JGV69" s="133"/>
      <c r="JHA69" s="133"/>
      <c r="JHF69" s="133"/>
      <c r="JHK69" s="133"/>
      <c r="JHP69" s="133"/>
      <c r="JHU69" s="133"/>
      <c r="JHZ69" s="133"/>
      <c r="JIE69" s="133"/>
      <c r="JIJ69" s="133"/>
      <c r="JIO69" s="133"/>
      <c r="JIT69" s="133"/>
      <c r="JIY69" s="133"/>
      <c r="JJD69" s="133"/>
      <c r="JJI69" s="133"/>
      <c r="JJN69" s="133"/>
      <c r="JJS69" s="133"/>
      <c r="JJX69" s="133"/>
      <c r="JKC69" s="133"/>
      <c r="JKH69" s="133"/>
      <c r="JKM69" s="133"/>
      <c r="JKR69" s="133"/>
      <c r="JKW69" s="133"/>
      <c r="JLB69" s="133"/>
      <c r="JLG69" s="133"/>
      <c r="JLL69" s="133"/>
      <c r="JLQ69" s="133"/>
      <c r="JLV69" s="133"/>
      <c r="JMA69" s="133"/>
      <c r="JMF69" s="133"/>
      <c r="JMK69" s="133"/>
      <c r="JMP69" s="133"/>
      <c r="JMU69" s="133"/>
      <c r="JMZ69" s="133"/>
      <c r="JNE69" s="133"/>
      <c r="JNJ69" s="133"/>
      <c r="JNO69" s="133"/>
      <c r="JNT69" s="133"/>
      <c r="JNY69" s="133"/>
      <c r="JOD69" s="133"/>
      <c r="JOI69" s="133"/>
      <c r="JON69" s="133"/>
      <c r="JOS69" s="133"/>
      <c r="JOX69" s="133"/>
      <c r="JPC69" s="133"/>
      <c r="JPH69" s="133"/>
      <c r="JPM69" s="133"/>
      <c r="JPR69" s="133"/>
      <c r="JPW69" s="133"/>
      <c r="JQB69" s="133"/>
      <c r="JQG69" s="133"/>
      <c r="JQL69" s="133"/>
      <c r="JQQ69" s="133"/>
      <c r="JQV69" s="133"/>
      <c r="JRA69" s="133"/>
      <c r="JRF69" s="133"/>
      <c r="JRK69" s="133"/>
      <c r="JRP69" s="133"/>
      <c r="JRU69" s="133"/>
      <c r="JRZ69" s="133"/>
      <c r="JSE69" s="133"/>
      <c r="JSJ69" s="133"/>
      <c r="JSO69" s="133"/>
      <c r="JST69" s="133"/>
      <c r="JSY69" s="133"/>
      <c r="JTD69" s="133"/>
      <c r="JTI69" s="133"/>
      <c r="JTN69" s="133"/>
      <c r="JTS69" s="133"/>
      <c r="JTX69" s="133"/>
      <c r="JUC69" s="133"/>
      <c r="JUH69" s="133"/>
      <c r="JUM69" s="133"/>
      <c r="JUR69" s="133"/>
      <c r="JUW69" s="133"/>
      <c r="JVB69" s="133"/>
      <c r="JVG69" s="133"/>
      <c r="JVL69" s="133"/>
      <c r="JVQ69" s="133"/>
      <c r="JVV69" s="133"/>
      <c r="JWA69" s="133"/>
      <c r="JWF69" s="133"/>
      <c r="JWK69" s="133"/>
      <c r="JWP69" s="133"/>
      <c r="JWU69" s="133"/>
      <c r="JWZ69" s="133"/>
      <c r="JXE69" s="133"/>
      <c r="JXJ69" s="133"/>
      <c r="JXO69" s="133"/>
      <c r="JXT69" s="133"/>
      <c r="JXY69" s="133"/>
      <c r="JYD69" s="133"/>
      <c r="JYI69" s="133"/>
      <c r="JYN69" s="133"/>
      <c r="JYS69" s="133"/>
      <c r="JYX69" s="133"/>
      <c r="JZC69" s="133"/>
      <c r="JZH69" s="133"/>
      <c r="JZM69" s="133"/>
      <c r="JZR69" s="133"/>
      <c r="JZW69" s="133"/>
      <c r="KAB69" s="133"/>
      <c r="KAG69" s="133"/>
      <c r="KAL69" s="133"/>
      <c r="KAQ69" s="133"/>
      <c r="KAV69" s="133"/>
      <c r="KBA69" s="133"/>
      <c r="KBF69" s="133"/>
      <c r="KBK69" s="133"/>
      <c r="KBP69" s="133"/>
      <c r="KBU69" s="133"/>
      <c r="KBZ69" s="133"/>
      <c r="KCE69" s="133"/>
      <c r="KCJ69" s="133"/>
      <c r="KCO69" s="133"/>
      <c r="KCT69" s="133"/>
      <c r="KCY69" s="133"/>
      <c r="KDD69" s="133"/>
      <c r="KDI69" s="133"/>
      <c r="KDN69" s="133"/>
      <c r="KDS69" s="133"/>
      <c r="KDX69" s="133"/>
      <c r="KEC69" s="133"/>
      <c r="KEH69" s="133"/>
      <c r="KEM69" s="133"/>
      <c r="KER69" s="133"/>
      <c r="KEW69" s="133"/>
      <c r="KFB69" s="133"/>
      <c r="KFG69" s="133"/>
      <c r="KFL69" s="133"/>
      <c r="KFQ69" s="133"/>
      <c r="KFV69" s="133"/>
      <c r="KGA69" s="133"/>
      <c r="KGF69" s="133"/>
      <c r="KGK69" s="133"/>
      <c r="KGP69" s="133"/>
      <c r="KGU69" s="133"/>
      <c r="KGZ69" s="133"/>
      <c r="KHE69" s="133"/>
      <c r="KHJ69" s="133"/>
      <c r="KHO69" s="133"/>
      <c r="KHT69" s="133"/>
      <c r="KHY69" s="133"/>
      <c r="KID69" s="133"/>
      <c r="KII69" s="133"/>
      <c r="KIN69" s="133"/>
      <c r="KIS69" s="133"/>
      <c r="KIX69" s="133"/>
      <c r="KJC69" s="133"/>
      <c r="KJH69" s="133"/>
      <c r="KJM69" s="133"/>
      <c r="KJR69" s="133"/>
      <c r="KJW69" s="133"/>
      <c r="KKB69" s="133"/>
      <c r="KKG69" s="133"/>
      <c r="KKL69" s="133"/>
      <c r="KKQ69" s="133"/>
      <c r="KKV69" s="133"/>
      <c r="KLA69" s="133"/>
      <c r="KLF69" s="133"/>
      <c r="KLK69" s="133"/>
      <c r="KLP69" s="133"/>
      <c r="KLU69" s="133"/>
      <c r="KLZ69" s="133"/>
      <c r="KME69" s="133"/>
      <c r="KMJ69" s="133"/>
      <c r="KMO69" s="133"/>
      <c r="KMT69" s="133"/>
      <c r="KMY69" s="133"/>
      <c r="KND69" s="133"/>
      <c r="KNI69" s="133"/>
      <c r="KNN69" s="133"/>
      <c r="KNS69" s="133"/>
      <c r="KNX69" s="133"/>
      <c r="KOC69" s="133"/>
      <c r="KOH69" s="133"/>
      <c r="KOM69" s="133"/>
      <c r="KOR69" s="133"/>
      <c r="KOW69" s="133"/>
      <c r="KPB69" s="133"/>
      <c r="KPG69" s="133"/>
      <c r="KPL69" s="133"/>
      <c r="KPQ69" s="133"/>
      <c r="KPV69" s="133"/>
      <c r="KQA69" s="133"/>
      <c r="KQF69" s="133"/>
      <c r="KQK69" s="133"/>
      <c r="KQP69" s="133"/>
      <c r="KQU69" s="133"/>
      <c r="KQZ69" s="133"/>
      <c r="KRE69" s="133"/>
      <c r="KRJ69" s="133"/>
      <c r="KRO69" s="133"/>
      <c r="KRT69" s="133"/>
      <c r="KRY69" s="133"/>
      <c r="KSD69" s="133"/>
      <c r="KSI69" s="133"/>
      <c r="KSN69" s="133"/>
      <c r="KSS69" s="133"/>
      <c r="KSX69" s="133"/>
      <c r="KTC69" s="133"/>
      <c r="KTH69" s="133"/>
      <c r="KTM69" s="133"/>
      <c r="KTR69" s="133"/>
      <c r="KTW69" s="133"/>
      <c r="KUB69" s="133"/>
      <c r="KUG69" s="133"/>
      <c r="KUL69" s="133"/>
      <c r="KUQ69" s="133"/>
      <c r="KUV69" s="133"/>
      <c r="KVA69" s="133"/>
      <c r="KVF69" s="133"/>
      <c r="KVK69" s="133"/>
      <c r="KVP69" s="133"/>
      <c r="KVU69" s="133"/>
      <c r="KVZ69" s="133"/>
      <c r="KWE69" s="133"/>
      <c r="KWJ69" s="133"/>
      <c r="KWO69" s="133"/>
      <c r="KWT69" s="133"/>
      <c r="KWY69" s="133"/>
      <c r="KXD69" s="133"/>
      <c r="KXI69" s="133"/>
      <c r="KXN69" s="133"/>
      <c r="KXS69" s="133"/>
      <c r="KXX69" s="133"/>
      <c r="KYC69" s="133"/>
      <c r="KYH69" s="133"/>
      <c r="KYM69" s="133"/>
      <c r="KYR69" s="133"/>
      <c r="KYW69" s="133"/>
      <c r="KZB69" s="133"/>
      <c r="KZG69" s="133"/>
      <c r="KZL69" s="133"/>
      <c r="KZQ69" s="133"/>
      <c r="KZV69" s="133"/>
      <c r="LAA69" s="133"/>
      <c r="LAF69" s="133"/>
      <c r="LAK69" s="133"/>
      <c r="LAP69" s="133"/>
      <c r="LAU69" s="133"/>
      <c r="LAZ69" s="133"/>
      <c r="LBE69" s="133"/>
      <c r="LBJ69" s="133"/>
      <c r="LBO69" s="133"/>
      <c r="LBT69" s="133"/>
      <c r="LBY69" s="133"/>
      <c r="LCD69" s="133"/>
      <c r="LCI69" s="133"/>
      <c r="LCN69" s="133"/>
      <c r="LCS69" s="133"/>
      <c r="LCX69" s="133"/>
      <c r="LDC69" s="133"/>
      <c r="LDH69" s="133"/>
      <c r="LDM69" s="133"/>
      <c r="LDR69" s="133"/>
      <c r="LDW69" s="133"/>
      <c r="LEB69" s="133"/>
      <c r="LEG69" s="133"/>
      <c r="LEL69" s="133"/>
      <c r="LEQ69" s="133"/>
      <c r="LEV69" s="133"/>
      <c r="LFA69" s="133"/>
      <c r="LFF69" s="133"/>
      <c r="LFK69" s="133"/>
      <c r="LFP69" s="133"/>
      <c r="LFU69" s="133"/>
      <c r="LFZ69" s="133"/>
      <c r="LGE69" s="133"/>
      <c r="LGJ69" s="133"/>
      <c r="LGO69" s="133"/>
      <c r="LGT69" s="133"/>
      <c r="LGY69" s="133"/>
      <c r="LHD69" s="133"/>
      <c r="LHI69" s="133"/>
      <c r="LHN69" s="133"/>
      <c r="LHS69" s="133"/>
      <c r="LHX69" s="133"/>
      <c r="LIC69" s="133"/>
      <c r="LIH69" s="133"/>
      <c r="LIM69" s="133"/>
      <c r="LIR69" s="133"/>
      <c r="LIW69" s="133"/>
      <c r="LJB69" s="133"/>
      <c r="LJG69" s="133"/>
      <c r="LJL69" s="133"/>
      <c r="LJQ69" s="133"/>
      <c r="LJV69" s="133"/>
      <c r="LKA69" s="133"/>
      <c r="LKF69" s="133"/>
      <c r="LKK69" s="133"/>
      <c r="LKP69" s="133"/>
      <c r="LKU69" s="133"/>
      <c r="LKZ69" s="133"/>
      <c r="LLE69" s="133"/>
      <c r="LLJ69" s="133"/>
      <c r="LLO69" s="133"/>
      <c r="LLT69" s="133"/>
      <c r="LLY69" s="133"/>
      <c r="LMD69" s="133"/>
      <c r="LMI69" s="133"/>
      <c r="LMN69" s="133"/>
      <c r="LMS69" s="133"/>
      <c r="LMX69" s="133"/>
      <c r="LNC69" s="133"/>
      <c r="LNH69" s="133"/>
      <c r="LNM69" s="133"/>
      <c r="LNR69" s="133"/>
      <c r="LNW69" s="133"/>
      <c r="LOB69" s="133"/>
      <c r="LOG69" s="133"/>
      <c r="LOL69" s="133"/>
      <c r="LOQ69" s="133"/>
      <c r="LOV69" s="133"/>
      <c r="LPA69" s="133"/>
      <c r="LPF69" s="133"/>
      <c r="LPK69" s="133"/>
      <c r="LPP69" s="133"/>
      <c r="LPU69" s="133"/>
      <c r="LPZ69" s="133"/>
      <c r="LQE69" s="133"/>
      <c r="LQJ69" s="133"/>
      <c r="LQO69" s="133"/>
      <c r="LQT69" s="133"/>
      <c r="LQY69" s="133"/>
      <c r="LRD69" s="133"/>
      <c r="LRI69" s="133"/>
      <c r="LRN69" s="133"/>
      <c r="LRS69" s="133"/>
      <c r="LRX69" s="133"/>
      <c r="LSC69" s="133"/>
      <c r="LSH69" s="133"/>
      <c r="LSM69" s="133"/>
      <c r="LSR69" s="133"/>
      <c r="LSW69" s="133"/>
      <c r="LTB69" s="133"/>
      <c r="LTG69" s="133"/>
      <c r="LTL69" s="133"/>
      <c r="LTQ69" s="133"/>
      <c r="LTV69" s="133"/>
      <c r="LUA69" s="133"/>
      <c r="LUF69" s="133"/>
      <c r="LUK69" s="133"/>
      <c r="LUP69" s="133"/>
      <c r="LUU69" s="133"/>
      <c r="LUZ69" s="133"/>
      <c r="LVE69" s="133"/>
      <c r="LVJ69" s="133"/>
      <c r="LVO69" s="133"/>
      <c r="LVT69" s="133"/>
      <c r="LVY69" s="133"/>
      <c r="LWD69" s="133"/>
      <c r="LWI69" s="133"/>
      <c r="LWN69" s="133"/>
      <c r="LWS69" s="133"/>
      <c r="LWX69" s="133"/>
      <c r="LXC69" s="133"/>
      <c r="LXH69" s="133"/>
      <c r="LXM69" s="133"/>
      <c r="LXR69" s="133"/>
      <c r="LXW69" s="133"/>
      <c r="LYB69" s="133"/>
      <c r="LYG69" s="133"/>
      <c r="LYL69" s="133"/>
      <c r="LYQ69" s="133"/>
      <c r="LYV69" s="133"/>
      <c r="LZA69" s="133"/>
      <c r="LZF69" s="133"/>
      <c r="LZK69" s="133"/>
      <c r="LZP69" s="133"/>
      <c r="LZU69" s="133"/>
      <c r="LZZ69" s="133"/>
      <c r="MAE69" s="133"/>
      <c r="MAJ69" s="133"/>
      <c r="MAO69" s="133"/>
      <c r="MAT69" s="133"/>
      <c r="MAY69" s="133"/>
      <c r="MBD69" s="133"/>
      <c r="MBI69" s="133"/>
      <c r="MBN69" s="133"/>
      <c r="MBS69" s="133"/>
      <c r="MBX69" s="133"/>
      <c r="MCC69" s="133"/>
      <c r="MCH69" s="133"/>
      <c r="MCM69" s="133"/>
      <c r="MCR69" s="133"/>
      <c r="MCW69" s="133"/>
      <c r="MDB69" s="133"/>
      <c r="MDG69" s="133"/>
      <c r="MDL69" s="133"/>
      <c r="MDQ69" s="133"/>
      <c r="MDV69" s="133"/>
      <c r="MEA69" s="133"/>
      <c r="MEF69" s="133"/>
      <c r="MEK69" s="133"/>
      <c r="MEP69" s="133"/>
      <c r="MEU69" s="133"/>
      <c r="MEZ69" s="133"/>
      <c r="MFE69" s="133"/>
      <c r="MFJ69" s="133"/>
      <c r="MFO69" s="133"/>
      <c r="MFT69" s="133"/>
      <c r="MFY69" s="133"/>
      <c r="MGD69" s="133"/>
      <c r="MGI69" s="133"/>
      <c r="MGN69" s="133"/>
      <c r="MGS69" s="133"/>
      <c r="MGX69" s="133"/>
      <c r="MHC69" s="133"/>
      <c r="MHH69" s="133"/>
      <c r="MHM69" s="133"/>
      <c r="MHR69" s="133"/>
      <c r="MHW69" s="133"/>
      <c r="MIB69" s="133"/>
      <c r="MIG69" s="133"/>
      <c r="MIL69" s="133"/>
      <c r="MIQ69" s="133"/>
      <c r="MIV69" s="133"/>
      <c r="MJA69" s="133"/>
      <c r="MJF69" s="133"/>
      <c r="MJK69" s="133"/>
      <c r="MJP69" s="133"/>
      <c r="MJU69" s="133"/>
      <c r="MJZ69" s="133"/>
      <c r="MKE69" s="133"/>
      <c r="MKJ69" s="133"/>
      <c r="MKO69" s="133"/>
      <c r="MKT69" s="133"/>
      <c r="MKY69" s="133"/>
      <c r="MLD69" s="133"/>
      <c r="MLI69" s="133"/>
      <c r="MLN69" s="133"/>
      <c r="MLS69" s="133"/>
      <c r="MLX69" s="133"/>
      <c r="MMC69" s="133"/>
      <c r="MMH69" s="133"/>
      <c r="MMM69" s="133"/>
      <c r="MMR69" s="133"/>
      <c r="MMW69" s="133"/>
      <c r="MNB69" s="133"/>
      <c r="MNG69" s="133"/>
      <c r="MNL69" s="133"/>
      <c r="MNQ69" s="133"/>
      <c r="MNV69" s="133"/>
      <c r="MOA69" s="133"/>
      <c r="MOF69" s="133"/>
      <c r="MOK69" s="133"/>
      <c r="MOP69" s="133"/>
      <c r="MOU69" s="133"/>
      <c r="MOZ69" s="133"/>
      <c r="MPE69" s="133"/>
      <c r="MPJ69" s="133"/>
      <c r="MPO69" s="133"/>
      <c r="MPT69" s="133"/>
      <c r="MPY69" s="133"/>
      <c r="MQD69" s="133"/>
      <c r="MQI69" s="133"/>
      <c r="MQN69" s="133"/>
      <c r="MQS69" s="133"/>
      <c r="MQX69" s="133"/>
      <c r="MRC69" s="133"/>
      <c r="MRH69" s="133"/>
      <c r="MRM69" s="133"/>
      <c r="MRR69" s="133"/>
      <c r="MRW69" s="133"/>
      <c r="MSB69" s="133"/>
      <c r="MSG69" s="133"/>
      <c r="MSL69" s="133"/>
      <c r="MSQ69" s="133"/>
      <c r="MSV69" s="133"/>
      <c r="MTA69" s="133"/>
      <c r="MTF69" s="133"/>
      <c r="MTK69" s="133"/>
      <c r="MTP69" s="133"/>
      <c r="MTU69" s="133"/>
      <c r="MTZ69" s="133"/>
      <c r="MUE69" s="133"/>
      <c r="MUJ69" s="133"/>
      <c r="MUO69" s="133"/>
      <c r="MUT69" s="133"/>
      <c r="MUY69" s="133"/>
      <c r="MVD69" s="133"/>
      <c r="MVI69" s="133"/>
      <c r="MVN69" s="133"/>
      <c r="MVS69" s="133"/>
      <c r="MVX69" s="133"/>
      <c r="MWC69" s="133"/>
      <c r="MWH69" s="133"/>
      <c r="MWM69" s="133"/>
      <c r="MWR69" s="133"/>
      <c r="MWW69" s="133"/>
      <c r="MXB69" s="133"/>
      <c r="MXG69" s="133"/>
      <c r="MXL69" s="133"/>
      <c r="MXQ69" s="133"/>
      <c r="MXV69" s="133"/>
      <c r="MYA69" s="133"/>
      <c r="MYF69" s="133"/>
      <c r="MYK69" s="133"/>
      <c r="MYP69" s="133"/>
      <c r="MYU69" s="133"/>
      <c r="MYZ69" s="133"/>
      <c r="MZE69" s="133"/>
      <c r="MZJ69" s="133"/>
      <c r="MZO69" s="133"/>
      <c r="MZT69" s="133"/>
      <c r="MZY69" s="133"/>
      <c r="NAD69" s="133"/>
      <c r="NAI69" s="133"/>
      <c r="NAN69" s="133"/>
      <c r="NAS69" s="133"/>
      <c r="NAX69" s="133"/>
      <c r="NBC69" s="133"/>
      <c r="NBH69" s="133"/>
      <c r="NBM69" s="133"/>
      <c r="NBR69" s="133"/>
      <c r="NBW69" s="133"/>
      <c r="NCB69" s="133"/>
      <c r="NCG69" s="133"/>
      <c r="NCL69" s="133"/>
      <c r="NCQ69" s="133"/>
      <c r="NCV69" s="133"/>
      <c r="NDA69" s="133"/>
      <c r="NDF69" s="133"/>
      <c r="NDK69" s="133"/>
      <c r="NDP69" s="133"/>
      <c r="NDU69" s="133"/>
      <c r="NDZ69" s="133"/>
      <c r="NEE69" s="133"/>
      <c r="NEJ69" s="133"/>
      <c r="NEO69" s="133"/>
      <c r="NET69" s="133"/>
      <c r="NEY69" s="133"/>
      <c r="NFD69" s="133"/>
      <c r="NFI69" s="133"/>
      <c r="NFN69" s="133"/>
      <c r="NFS69" s="133"/>
      <c r="NFX69" s="133"/>
      <c r="NGC69" s="133"/>
      <c r="NGH69" s="133"/>
      <c r="NGM69" s="133"/>
      <c r="NGR69" s="133"/>
      <c r="NGW69" s="133"/>
      <c r="NHB69" s="133"/>
      <c r="NHG69" s="133"/>
      <c r="NHL69" s="133"/>
      <c r="NHQ69" s="133"/>
      <c r="NHV69" s="133"/>
      <c r="NIA69" s="133"/>
      <c r="NIF69" s="133"/>
      <c r="NIK69" s="133"/>
      <c r="NIP69" s="133"/>
      <c r="NIU69" s="133"/>
      <c r="NIZ69" s="133"/>
      <c r="NJE69" s="133"/>
      <c r="NJJ69" s="133"/>
      <c r="NJO69" s="133"/>
      <c r="NJT69" s="133"/>
      <c r="NJY69" s="133"/>
      <c r="NKD69" s="133"/>
      <c r="NKI69" s="133"/>
      <c r="NKN69" s="133"/>
      <c r="NKS69" s="133"/>
      <c r="NKX69" s="133"/>
      <c r="NLC69" s="133"/>
      <c r="NLH69" s="133"/>
      <c r="NLM69" s="133"/>
      <c r="NLR69" s="133"/>
      <c r="NLW69" s="133"/>
      <c r="NMB69" s="133"/>
      <c r="NMG69" s="133"/>
      <c r="NML69" s="133"/>
      <c r="NMQ69" s="133"/>
      <c r="NMV69" s="133"/>
      <c r="NNA69" s="133"/>
      <c r="NNF69" s="133"/>
      <c r="NNK69" s="133"/>
      <c r="NNP69" s="133"/>
      <c r="NNU69" s="133"/>
      <c r="NNZ69" s="133"/>
      <c r="NOE69" s="133"/>
      <c r="NOJ69" s="133"/>
      <c r="NOO69" s="133"/>
      <c r="NOT69" s="133"/>
      <c r="NOY69" s="133"/>
      <c r="NPD69" s="133"/>
      <c r="NPI69" s="133"/>
      <c r="NPN69" s="133"/>
      <c r="NPS69" s="133"/>
      <c r="NPX69" s="133"/>
      <c r="NQC69" s="133"/>
      <c r="NQH69" s="133"/>
      <c r="NQM69" s="133"/>
      <c r="NQR69" s="133"/>
      <c r="NQW69" s="133"/>
      <c r="NRB69" s="133"/>
      <c r="NRG69" s="133"/>
      <c r="NRL69" s="133"/>
      <c r="NRQ69" s="133"/>
      <c r="NRV69" s="133"/>
      <c r="NSA69" s="133"/>
      <c r="NSF69" s="133"/>
      <c r="NSK69" s="133"/>
      <c r="NSP69" s="133"/>
      <c r="NSU69" s="133"/>
      <c r="NSZ69" s="133"/>
      <c r="NTE69" s="133"/>
      <c r="NTJ69" s="133"/>
      <c r="NTO69" s="133"/>
      <c r="NTT69" s="133"/>
      <c r="NTY69" s="133"/>
      <c r="NUD69" s="133"/>
      <c r="NUI69" s="133"/>
      <c r="NUN69" s="133"/>
      <c r="NUS69" s="133"/>
      <c r="NUX69" s="133"/>
      <c r="NVC69" s="133"/>
      <c r="NVH69" s="133"/>
      <c r="NVM69" s="133"/>
      <c r="NVR69" s="133"/>
      <c r="NVW69" s="133"/>
      <c r="NWB69" s="133"/>
      <c r="NWG69" s="133"/>
      <c r="NWL69" s="133"/>
      <c r="NWQ69" s="133"/>
      <c r="NWV69" s="133"/>
      <c r="NXA69" s="133"/>
      <c r="NXF69" s="133"/>
      <c r="NXK69" s="133"/>
      <c r="NXP69" s="133"/>
      <c r="NXU69" s="133"/>
      <c r="NXZ69" s="133"/>
      <c r="NYE69" s="133"/>
      <c r="NYJ69" s="133"/>
      <c r="NYO69" s="133"/>
      <c r="NYT69" s="133"/>
      <c r="NYY69" s="133"/>
      <c r="NZD69" s="133"/>
      <c r="NZI69" s="133"/>
      <c r="NZN69" s="133"/>
      <c r="NZS69" s="133"/>
      <c r="NZX69" s="133"/>
      <c r="OAC69" s="133"/>
      <c r="OAH69" s="133"/>
      <c r="OAM69" s="133"/>
      <c r="OAR69" s="133"/>
      <c r="OAW69" s="133"/>
      <c r="OBB69" s="133"/>
      <c r="OBG69" s="133"/>
      <c r="OBL69" s="133"/>
      <c r="OBQ69" s="133"/>
      <c r="OBV69" s="133"/>
      <c r="OCA69" s="133"/>
      <c r="OCF69" s="133"/>
      <c r="OCK69" s="133"/>
      <c r="OCP69" s="133"/>
      <c r="OCU69" s="133"/>
      <c r="OCZ69" s="133"/>
      <c r="ODE69" s="133"/>
      <c r="ODJ69" s="133"/>
      <c r="ODO69" s="133"/>
      <c r="ODT69" s="133"/>
      <c r="ODY69" s="133"/>
      <c r="OED69" s="133"/>
      <c r="OEI69" s="133"/>
      <c r="OEN69" s="133"/>
      <c r="OES69" s="133"/>
      <c r="OEX69" s="133"/>
      <c r="OFC69" s="133"/>
      <c r="OFH69" s="133"/>
      <c r="OFM69" s="133"/>
      <c r="OFR69" s="133"/>
      <c r="OFW69" s="133"/>
      <c r="OGB69" s="133"/>
      <c r="OGG69" s="133"/>
      <c r="OGL69" s="133"/>
      <c r="OGQ69" s="133"/>
      <c r="OGV69" s="133"/>
      <c r="OHA69" s="133"/>
      <c r="OHF69" s="133"/>
      <c r="OHK69" s="133"/>
      <c r="OHP69" s="133"/>
      <c r="OHU69" s="133"/>
      <c r="OHZ69" s="133"/>
      <c r="OIE69" s="133"/>
      <c r="OIJ69" s="133"/>
      <c r="OIO69" s="133"/>
      <c r="OIT69" s="133"/>
      <c r="OIY69" s="133"/>
      <c r="OJD69" s="133"/>
      <c r="OJI69" s="133"/>
      <c r="OJN69" s="133"/>
      <c r="OJS69" s="133"/>
      <c r="OJX69" s="133"/>
      <c r="OKC69" s="133"/>
      <c r="OKH69" s="133"/>
      <c r="OKM69" s="133"/>
      <c r="OKR69" s="133"/>
      <c r="OKW69" s="133"/>
      <c r="OLB69" s="133"/>
      <c r="OLG69" s="133"/>
      <c r="OLL69" s="133"/>
      <c r="OLQ69" s="133"/>
      <c r="OLV69" s="133"/>
      <c r="OMA69" s="133"/>
      <c r="OMF69" s="133"/>
      <c r="OMK69" s="133"/>
      <c r="OMP69" s="133"/>
      <c r="OMU69" s="133"/>
      <c r="OMZ69" s="133"/>
      <c r="ONE69" s="133"/>
      <c r="ONJ69" s="133"/>
      <c r="ONO69" s="133"/>
      <c r="ONT69" s="133"/>
      <c r="ONY69" s="133"/>
      <c r="OOD69" s="133"/>
      <c r="OOI69" s="133"/>
      <c r="OON69" s="133"/>
      <c r="OOS69" s="133"/>
      <c r="OOX69" s="133"/>
      <c r="OPC69" s="133"/>
      <c r="OPH69" s="133"/>
      <c r="OPM69" s="133"/>
      <c r="OPR69" s="133"/>
      <c r="OPW69" s="133"/>
      <c r="OQB69" s="133"/>
      <c r="OQG69" s="133"/>
      <c r="OQL69" s="133"/>
      <c r="OQQ69" s="133"/>
      <c r="OQV69" s="133"/>
      <c r="ORA69" s="133"/>
      <c r="ORF69" s="133"/>
      <c r="ORK69" s="133"/>
      <c r="ORP69" s="133"/>
      <c r="ORU69" s="133"/>
      <c r="ORZ69" s="133"/>
      <c r="OSE69" s="133"/>
      <c r="OSJ69" s="133"/>
      <c r="OSO69" s="133"/>
      <c r="OST69" s="133"/>
      <c r="OSY69" s="133"/>
      <c r="OTD69" s="133"/>
      <c r="OTI69" s="133"/>
      <c r="OTN69" s="133"/>
      <c r="OTS69" s="133"/>
      <c r="OTX69" s="133"/>
      <c r="OUC69" s="133"/>
      <c r="OUH69" s="133"/>
      <c r="OUM69" s="133"/>
      <c r="OUR69" s="133"/>
      <c r="OUW69" s="133"/>
      <c r="OVB69" s="133"/>
      <c r="OVG69" s="133"/>
      <c r="OVL69" s="133"/>
      <c r="OVQ69" s="133"/>
      <c r="OVV69" s="133"/>
      <c r="OWA69" s="133"/>
      <c r="OWF69" s="133"/>
      <c r="OWK69" s="133"/>
      <c r="OWP69" s="133"/>
      <c r="OWU69" s="133"/>
      <c r="OWZ69" s="133"/>
      <c r="OXE69" s="133"/>
      <c r="OXJ69" s="133"/>
      <c r="OXO69" s="133"/>
      <c r="OXT69" s="133"/>
      <c r="OXY69" s="133"/>
      <c r="OYD69" s="133"/>
      <c r="OYI69" s="133"/>
      <c r="OYN69" s="133"/>
      <c r="OYS69" s="133"/>
      <c r="OYX69" s="133"/>
      <c r="OZC69" s="133"/>
      <c r="OZH69" s="133"/>
      <c r="OZM69" s="133"/>
      <c r="OZR69" s="133"/>
      <c r="OZW69" s="133"/>
      <c r="PAB69" s="133"/>
      <c r="PAG69" s="133"/>
      <c r="PAL69" s="133"/>
      <c r="PAQ69" s="133"/>
      <c r="PAV69" s="133"/>
      <c r="PBA69" s="133"/>
      <c r="PBF69" s="133"/>
      <c r="PBK69" s="133"/>
      <c r="PBP69" s="133"/>
      <c r="PBU69" s="133"/>
      <c r="PBZ69" s="133"/>
      <c r="PCE69" s="133"/>
      <c r="PCJ69" s="133"/>
      <c r="PCO69" s="133"/>
      <c r="PCT69" s="133"/>
      <c r="PCY69" s="133"/>
      <c r="PDD69" s="133"/>
      <c r="PDI69" s="133"/>
      <c r="PDN69" s="133"/>
      <c r="PDS69" s="133"/>
      <c r="PDX69" s="133"/>
      <c r="PEC69" s="133"/>
      <c r="PEH69" s="133"/>
      <c r="PEM69" s="133"/>
      <c r="PER69" s="133"/>
      <c r="PEW69" s="133"/>
      <c r="PFB69" s="133"/>
      <c r="PFG69" s="133"/>
      <c r="PFL69" s="133"/>
      <c r="PFQ69" s="133"/>
      <c r="PFV69" s="133"/>
      <c r="PGA69" s="133"/>
      <c r="PGF69" s="133"/>
      <c r="PGK69" s="133"/>
      <c r="PGP69" s="133"/>
      <c r="PGU69" s="133"/>
      <c r="PGZ69" s="133"/>
      <c r="PHE69" s="133"/>
      <c r="PHJ69" s="133"/>
      <c r="PHO69" s="133"/>
      <c r="PHT69" s="133"/>
      <c r="PHY69" s="133"/>
      <c r="PID69" s="133"/>
      <c r="PII69" s="133"/>
      <c r="PIN69" s="133"/>
      <c r="PIS69" s="133"/>
      <c r="PIX69" s="133"/>
      <c r="PJC69" s="133"/>
      <c r="PJH69" s="133"/>
      <c r="PJM69" s="133"/>
      <c r="PJR69" s="133"/>
      <c r="PJW69" s="133"/>
      <c r="PKB69" s="133"/>
      <c r="PKG69" s="133"/>
      <c r="PKL69" s="133"/>
      <c r="PKQ69" s="133"/>
      <c r="PKV69" s="133"/>
      <c r="PLA69" s="133"/>
      <c r="PLF69" s="133"/>
      <c r="PLK69" s="133"/>
      <c r="PLP69" s="133"/>
      <c r="PLU69" s="133"/>
      <c r="PLZ69" s="133"/>
      <c r="PME69" s="133"/>
      <c r="PMJ69" s="133"/>
      <c r="PMO69" s="133"/>
      <c r="PMT69" s="133"/>
      <c r="PMY69" s="133"/>
      <c r="PND69" s="133"/>
      <c r="PNI69" s="133"/>
      <c r="PNN69" s="133"/>
      <c r="PNS69" s="133"/>
      <c r="PNX69" s="133"/>
      <c r="POC69" s="133"/>
      <c r="POH69" s="133"/>
      <c r="POM69" s="133"/>
      <c r="POR69" s="133"/>
      <c r="POW69" s="133"/>
      <c r="PPB69" s="133"/>
      <c r="PPG69" s="133"/>
      <c r="PPL69" s="133"/>
      <c r="PPQ69" s="133"/>
      <c r="PPV69" s="133"/>
      <c r="PQA69" s="133"/>
      <c r="PQF69" s="133"/>
      <c r="PQK69" s="133"/>
      <c r="PQP69" s="133"/>
      <c r="PQU69" s="133"/>
      <c r="PQZ69" s="133"/>
      <c r="PRE69" s="133"/>
      <c r="PRJ69" s="133"/>
      <c r="PRO69" s="133"/>
      <c r="PRT69" s="133"/>
      <c r="PRY69" s="133"/>
      <c r="PSD69" s="133"/>
      <c r="PSI69" s="133"/>
      <c r="PSN69" s="133"/>
      <c r="PSS69" s="133"/>
      <c r="PSX69" s="133"/>
      <c r="PTC69" s="133"/>
      <c r="PTH69" s="133"/>
      <c r="PTM69" s="133"/>
      <c r="PTR69" s="133"/>
      <c r="PTW69" s="133"/>
      <c r="PUB69" s="133"/>
      <c r="PUG69" s="133"/>
      <c r="PUL69" s="133"/>
      <c r="PUQ69" s="133"/>
      <c r="PUV69" s="133"/>
      <c r="PVA69" s="133"/>
      <c r="PVF69" s="133"/>
      <c r="PVK69" s="133"/>
      <c r="PVP69" s="133"/>
      <c r="PVU69" s="133"/>
      <c r="PVZ69" s="133"/>
      <c r="PWE69" s="133"/>
      <c r="PWJ69" s="133"/>
      <c r="PWO69" s="133"/>
      <c r="PWT69" s="133"/>
      <c r="PWY69" s="133"/>
      <c r="PXD69" s="133"/>
      <c r="PXI69" s="133"/>
      <c r="PXN69" s="133"/>
      <c r="PXS69" s="133"/>
      <c r="PXX69" s="133"/>
      <c r="PYC69" s="133"/>
      <c r="PYH69" s="133"/>
      <c r="PYM69" s="133"/>
      <c r="PYR69" s="133"/>
      <c r="PYW69" s="133"/>
      <c r="PZB69" s="133"/>
      <c r="PZG69" s="133"/>
      <c r="PZL69" s="133"/>
      <c r="PZQ69" s="133"/>
      <c r="PZV69" s="133"/>
      <c r="QAA69" s="133"/>
      <c r="QAF69" s="133"/>
      <c r="QAK69" s="133"/>
      <c r="QAP69" s="133"/>
      <c r="QAU69" s="133"/>
      <c r="QAZ69" s="133"/>
      <c r="QBE69" s="133"/>
      <c r="QBJ69" s="133"/>
      <c r="QBO69" s="133"/>
      <c r="QBT69" s="133"/>
      <c r="QBY69" s="133"/>
      <c r="QCD69" s="133"/>
      <c r="QCI69" s="133"/>
      <c r="QCN69" s="133"/>
      <c r="QCS69" s="133"/>
      <c r="QCX69" s="133"/>
      <c r="QDC69" s="133"/>
      <c r="QDH69" s="133"/>
      <c r="QDM69" s="133"/>
      <c r="QDR69" s="133"/>
      <c r="QDW69" s="133"/>
      <c r="QEB69" s="133"/>
      <c r="QEG69" s="133"/>
      <c r="QEL69" s="133"/>
      <c r="QEQ69" s="133"/>
      <c r="QEV69" s="133"/>
      <c r="QFA69" s="133"/>
      <c r="QFF69" s="133"/>
      <c r="QFK69" s="133"/>
      <c r="QFP69" s="133"/>
      <c r="QFU69" s="133"/>
      <c r="QFZ69" s="133"/>
      <c r="QGE69" s="133"/>
      <c r="QGJ69" s="133"/>
      <c r="QGO69" s="133"/>
      <c r="QGT69" s="133"/>
      <c r="QGY69" s="133"/>
      <c r="QHD69" s="133"/>
      <c r="QHI69" s="133"/>
      <c r="QHN69" s="133"/>
      <c r="QHS69" s="133"/>
      <c r="QHX69" s="133"/>
      <c r="QIC69" s="133"/>
      <c r="QIH69" s="133"/>
      <c r="QIM69" s="133"/>
      <c r="QIR69" s="133"/>
      <c r="QIW69" s="133"/>
      <c r="QJB69" s="133"/>
      <c r="QJG69" s="133"/>
      <c r="QJL69" s="133"/>
      <c r="QJQ69" s="133"/>
      <c r="QJV69" s="133"/>
      <c r="QKA69" s="133"/>
      <c r="QKF69" s="133"/>
      <c r="QKK69" s="133"/>
      <c r="QKP69" s="133"/>
      <c r="QKU69" s="133"/>
      <c r="QKZ69" s="133"/>
      <c r="QLE69" s="133"/>
      <c r="QLJ69" s="133"/>
      <c r="QLO69" s="133"/>
      <c r="QLT69" s="133"/>
      <c r="QLY69" s="133"/>
      <c r="QMD69" s="133"/>
      <c r="QMI69" s="133"/>
      <c r="QMN69" s="133"/>
      <c r="QMS69" s="133"/>
      <c r="QMX69" s="133"/>
      <c r="QNC69" s="133"/>
      <c r="QNH69" s="133"/>
      <c r="QNM69" s="133"/>
      <c r="QNR69" s="133"/>
      <c r="QNW69" s="133"/>
      <c r="QOB69" s="133"/>
      <c r="QOG69" s="133"/>
      <c r="QOL69" s="133"/>
      <c r="QOQ69" s="133"/>
      <c r="QOV69" s="133"/>
      <c r="QPA69" s="133"/>
      <c r="QPF69" s="133"/>
      <c r="QPK69" s="133"/>
      <c r="QPP69" s="133"/>
      <c r="QPU69" s="133"/>
      <c r="QPZ69" s="133"/>
      <c r="QQE69" s="133"/>
      <c r="QQJ69" s="133"/>
      <c r="QQO69" s="133"/>
      <c r="QQT69" s="133"/>
      <c r="QQY69" s="133"/>
      <c r="QRD69" s="133"/>
      <c r="QRI69" s="133"/>
      <c r="QRN69" s="133"/>
      <c r="QRS69" s="133"/>
      <c r="QRX69" s="133"/>
      <c r="QSC69" s="133"/>
      <c r="QSH69" s="133"/>
      <c r="QSM69" s="133"/>
      <c r="QSR69" s="133"/>
      <c r="QSW69" s="133"/>
      <c r="QTB69" s="133"/>
      <c r="QTG69" s="133"/>
      <c r="QTL69" s="133"/>
      <c r="QTQ69" s="133"/>
      <c r="QTV69" s="133"/>
      <c r="QUA69" s="133"/>
      <c r="QUF69" s="133"/>
      <c r="QUK69" s="133"/>
      <c r="QUP69" s="133"/>
      <c r="QUU69" s="133"/>
      <c r="QUZ69" s="133"/>
      <c r="QVE69" s="133"/>
      <c r="QVJ69" s="133"/>
      <c r="QVO69" s="133"/>
      <c r="QVT69" s="133"/>
      <c r="QVY69" s="133"/>
      <c r="QWD69" s="133"/>
      <c r="QWI69" s="133"/>
      <c r="QWN69" s="133"/>
      <c r="QWS69" s="133"/>
      <c r="QWX69" s="133"/>
      <c r="QXC69" s="133"/>
      <c r="QXH69" s="133"/>
      <c r="QXM69" s="133"/>
      <c r="QXR69" s="133"/>
      <c r="QXW69" s="133"/>
      <c r="QYB69" s="133"/>
      <c r="QYG69" s="133"/>
      <c r="QYL69" s="133"/>
      <c r="QYQ69" s="133"/>
      <c r="QYV69" s="133"/>
      <c r="QZA69" s="133"/>
      <c r="QZF69" s="133"/>
      <c r="QZK69" s="133"/>
      <c r="QZP69" s="133"/>
      <c r="QZU69" s="133"/>
      <c r="QZZ69" s="133"/>
      <c r="RAE69" s="133"/>
      <c r="RAJ69" s="133"/>
      <c r="RAO69" s="133"/>
      <c r="RAT69" s="133"/>
      <c r="RAY69" s="133"/>
      <c r="RBD69" s="133"/>
      <c r="RBI69" s="133"/>
      <c r="RBN69" s="133"/>
      <c r="RBS69" s="133"/>
      <c r="RBX69" s="133"/>
      <c r="RCC69" s="133"/>
      <c r="RCH69" s="133"/>
      <c r="RCM69" s="133"/>
      <c r="RCR69" s="133"/>
      <c r="RCW69" s="133"/>
      <c r="RDB69" s="133"/>
      <c r="RDG69" s="133"/>
      <c r="RDL69" s="133"/>
      <c r="RDQ69" s="133"/>
      <c r="RDV69" s="133"/>
      <c r="REA69" s="133"/>
      <c r="REF69" s="133"/>
      <c r="REK69" s="133"/>
      <c r="REP69" s="133"/>
      <c r="REU69" s="133"/>
      <c r="REZ69" s="133"/>
      <c r="RFE69" s="133"/>
      <c r="RFJ69" s="133"/>
      <c r="RFO69" s="133"/>
      <c r="RFT69" s="133"/>
      <c r="RFY69" s="133"/>
      <c r="RGD69" s="133"/>
      <c r="RGI69" s="133"/>
      <c r="RGN69" s="133"/>
      <c r="RGS69" s="133"/>
      <c r="RGX69" s="133"/>
      <c r="RHC69" s="133"/>
      <c r="RHH69" s="133"/>
      <c r="RHM69" s="133"/>
      <c r="RHR69" s="133"/>
      <c r="RHW69" s="133"/>
      <c r="RIB69" s="133"/>
      <c r="RIG69" s="133"/>
      <c r="RIL69" s="133"/>
      <c r="RIQ69" s="133"/>
      <c r="RIV69" s="133"/>
      <c r="RJA69" s="133"/>
      <c r="RJF69" s="133"/>
      <c r="RJK69" s="133"/>
      <c r="RJP69" s="133"/>
      <c r="RJU69" s="133"/>
      <c r="RJZ69" s="133"/>
      <c r="RKE69" s="133"/>
      <c r="RKJ69" s="133"/>
      <c r="RKO69" s="133"/>
      <c r="RKT69" s="133"/>
      <c r="RKY69" s="133"/>
      <c r="RLD69" s="133"/>
      <c r="RLI69" s="133"/>
      <c r="RLN69" s="133"/>
      <c r="RLS69" s="133"/>
      <c r="RLX69" s="133"/>
      <c r="RMC69" s="133"/>
      <c r="RMH69" s="133"/>
      <c r="RMM69" s="133"/>
      <c r="RMR69" s="133"/>
      <c r="RMW69" s="133"/>
      <c r="RNB69" s="133"/>
      <c r="RNG69" s="133"/>
      <c r="RNL69" s="133"/>
      <c r="RNQ69" s="133"/>
      <c r="RNV69" s="133"/>
      <c r="ROA69" s="133"/>
      <c r="ROF69" s="133"/>
      <c r="ROK69" s="133"/>
      <c r="ROP69" s="133"/>
      <c r="ROU69" s="133"/>
      <c r="ROZ69" s="133"/>
      <c r="RPE69" s="133"/>
      <c r="RPJ69" s="133"/>
      <c r="RPO69" s="133"/>
      <c r="RPT69" s="133"/>
      <c r="RPY69" s="133"/>
      <c r="RQD69" s="133"/>
      <c r="RQI69" s="133"/>
      <c r="RQN69" s="133"/>
      <c r="RQS69" s="133"/>
      <c r="RQX69" s="133"/>
      <c r="RRC69" s="133"/>
      <c r="RRH69" s="133"/>
      <c r="RRM69" s="133"/>
      <c r="RRR69" s="133"/>
      <c r="RRW69" s="133"/>
      <c r="RSB69" s="133"/>
      <c r="RSG69" s="133"/>
      <c r="RSL69" s="133"/>
      <c r="RSQ69" s="133"/>
      <c r="RSV69" s="133"/>
      <c r="RTA69" s="133"/>
      <c r="RTF69" s="133"/>
      <c r="RTK69" s="133"/>
      <c r="RTP69" s="133"/>
      <c r="RTU69" s="133"/>
      <c r="RTZ69" s="133"/>
      <c r="RUE69" s="133"/>
      <c r="RUJ69" s="133"/>
      <c r="RUO69" s="133"/>
      <c r="RUT69" s="133"/>
      <c r="RUY69" s="133"/>
      <c r="RVD69" s="133"/>
      <c r="RVI69" s="133"/>
      <c r="RVN69" s="133"/>
      <c r="RVS69" s="133"/>
      <c r="RVX69" s="133"/>
      <c r="RWC69" s="133"/>
      <c r="RWH69" s="133"/>
      <c r="RWM69" s="133"/>
      <c r="RWR69" s="133"/>
      <c r="RWW69" s="133"/>
      <c r="RXB69" s="133"/>
      <c r="RXG69" s="133"/>
      <c r="RXL69" s="133"/>
      <c r="RXQ69" s="133"/>
      <c r="RXV69" s="133"/>
      <c r="RYA69" s="133"/>
      <c r="RYF69" s="133"/>
      <c r="RYK69" s="133"/>
      <c r="RYP69" s="133"/>
      <c r="RYU69" s="133"/>
      <c r="RYZ69" s="133"/>
      <c r="RZE69" s="133"/>
      <c r="RZJ69" s="133"/>
      <c r="RZO69" s="133"/>
      <c r="RZT69" s="133"/>
      <c r="RZY69" s="133"/>
      <c r="SAD69" s="133"/>
      <c r="SAI69" s="133"/>
      <c r="SAN69" s="133"/>
      <c r="SAS69" s="133"/>
      <c r="SAX69" s="133"/>
      <c r="SBC69" s="133"/>
      <c r="SBH69" s="133"/>
      <c r="SBM69" s="133"/>
      <c r="SBR69" s="133"/>
      <c r="SBW69" s="133"/>
      <c r="SCB69" s="133"/>
      <c r="SCG69" s="133"/>
      <c r="SCL69" s="133"/>
      <c r="SCQ69" s="133"/>
      <c r="SCV69" s="133"/>
      <c r="SDA69" s="133"/>
      <c r="SDF69" s="133"/>
      <c r="SDK69" s="133"/>
      <c r="SDP69" s="133"/>
      <c r="SDU69" s="133"/>
      <c r="SDZ69" s="133"/>
      <c r="SEE69" s="133"/>
      <c r="SEJ69" s="133"/>
      <c r="SEO69" s="133"/>
      <c r="SET69" s="133"/>
      <c r="SEY69" s="133"/>
      <c r="SFD69" s="133"/>
      <c r="SFI69" s="133"/>
      <c r="SFN69" s="133"/>
      <c r="SFS69" s="133"/>
      <c r="SFX69" s="133"/>
      <c r="SGC69" s="133"/>
      <c r="SGH69" s="133"/>
      <c r="SGM69" s="133"/>
      <c r="SGR69" s="133"/>
      <c r="SGW69" s="133"/>
      <c r="SHB69" s="133"/>
      <c r="SHG69" s="133"/>
      <c r="SHL69" s="133"/>
      <c r="SHQ69" s="133"/>
      <c r="SHV69" s="133"/>
      <c r="SIA69" s="133"/>
      <c r="SIF69" s="133"/>
      <c r="SIK69" s="133"/>
      <c r="SIP69" s="133"/>
      <c r="SIU69" s="133"/>
      <c r="SIZ69" s="133"/>
      <c r="SJE69" s="133"/>
      <c r="SJJ69" s="133"/>
      <c r="SJO69" s="133"/>
      <c r="SJT69" s="133"/>
      <c r="SJY69" s="133"/>
      <c r="SKD69" s="133"/>
      <c r="SKI69" s="133"/>
      <c r="SKN69" s="133"/>
      <c r="SKS69" s="133"/>
      <c r="SKX69" s="133"/>
      <c r="SLC69" s="133"/>
      <c r="SLH69" s="133"/>
      <c r="SLM69" s="133"/>
      <c r="SLR69" s="133"/>
      <c r="SLW69" s="133"/>
      <c r="SMB69" s="133"/>
      <c r="SMG69" s="133"/>
      <c r="SML69" s="133"/>
      <c r="SMQ69" s="133"/>
      <c r="SMV69" s="133"/>
      <c r="SNA69" s="133"/>
      <c r="SNF69" s="133"/>
      <c r="SNK69" s="133"/>
      <c r="SNP69" s="133"/>
      <c r="SNU69" s="133"/>
      <c r="SNZ69" s="133"/>
      <c r="SOE69" s="133"/>
      <c r="SOJ69" s="133"/>
      <c r="SOO69" s="133"/>
      <c r="SOT69" s="133"/>
      <c r="SOY69" s="133"/>
      <c r="SPD69" s="133"/>
      <c r="SPI69" s="133"/>
      <c r="SPN69" s="133"/>
      <c r="SPS69" s="133"/>
      <c r="SPX69" s="133"/>
      <c r="SQC69" s="133"/>
      <c r="SQH69" s="133"/>
      <c r="SQM69" s="133"/>
      <c r="SQR69" s="133"/>
      <c r="SQW69" s="133"/>
      <c r="SRB69" s="133"/>
      <c r="SRG69" s="133"/>
      <c r="SRL69" s="133"/>
      <c r="SRQ69" s="133"/>
      <c r="SRV69" s="133"/>
      <c r="SSA69" s="133"/>
      <c r="SSF69" s="133"/>
      <c r="SSK69" s="133"/>
      <c r="SSP69" s="133"/>
      <c r="SSU69" s="133"/>
      <c r="SSZ69" s="133"/>
      <c r="STE69" s="133"/>
      <c r="STJ69" s="133"/>
      <c r="STO69" s="133"/>
      <c r="STT69" s="133"/>
      <c r="STY69" s="133"/>
      <c r="SUD69" s="133"/>
      <c r="SUI69" s="133"/>
      <c r="SUN69" s="133"/>
      <c r="SUS69" s="133"/>
      <c r="SUX69" s="133"/>
      <c r="SVC69" s="133"/>
      <c r="SVH69" s="133"/>
      <c r="SVM69" s="133"/>
      <c r="SVR69" s="133"/>
      <c r="SVW69" s="133"/>
      <c r="SWB69" s="133"/>
      <c r="SWG69" s="133"/>
      <c r="SWL69" s="133"/>
      <c r="SWQ69" s="133"/>
      <c r="SWV69" s="133"/>
      <c r="SXA69" s="133"/>
      <c r="SXF69" s="133"/>
      <c r="SXK69" s="133"/>
      <c r="SXP69" s="133"/>
      <c r="SXU69" s="133"/>
      <c r="SXZ69" s="133"/>
      <c r="SYE69" s="133"/>
      <c r="SYJ69" s="133"/>
      <c r="SYO69" s="133"/>
      <c r="SYT69" s="133"/>
      <c r="SYY69" s="133"/>
      <c r="SZD69" s="133"/>
      <c r="SZI69" s="133"/>
      <c r="SZN69" s="133"/>
      <c r="SZS69" s="133"/>
      <c r="SZX69" s="133"/>
      <c r="TAC69" s="133"/>
      <c r="TAH69" s="133"/>
      <c r="TAM69" s="133"/>
      <c r="TAR69" s="133"/>
      <c r="TAW69" s="133"/>
      <c r="TBB69" s="133"/>
      <c r="TBG69" s="133"/>
      <c r="TBL69" s="133"/>
      <c r="TBQ69" s="133"/>
      <c r="TBV69" s="133"/>
      <c r="TCA69" s="133"/>
      <c r="TCF69" s="133"/>
      <c r="TCK69" s="133"/>
      <c r="TCP69" s="133"/>
      <c r="TCU69" s="133"/>
      <c r="TCZ69" s="133"/>
      <c r="TDE69" s="133"/>
      <c r="TDJ69" s="133"/>
      <c r="TDO69" s="133"/>
      <c r="TDT69" s="133"/>
      <c r="TDY69" s="133"/>
      <c r="TED69" s="133"/>
      <c r="TEI69" s="133"/>
      <c r="TEN69" s="133"/>
      <c r="TES69" s="133"/>
      <c r="TEX69" s="133"/>
      <c r="TFC69" s="133"/>
      <c r="TFH69" s="133"/>
      <c r="TFM69" s="133"/>
      <c r="TFR69" s="133"/>
      <c r="TFW69" s="133"/>
      <c r="TGB69" s="133"/>
      <c r="TGG69" s="133"/>
      <c r="TGL69" s="133"/>
      <c r="TGQ69" s="133"/>
      <c r="TGV69" s="133"/>
      <c r="THA69" s="133"/>
      <c r="THF69" s="133"/>
      <c r="THK69" s="133"/>
      <c r="THP69" s="133"/>
      <c r="THU69" s="133"/>
      <c r="THZ69" s="133"/>
      <c r="TIE69" s="133"/>
      <c r="TIJ69" s="133"/>
      <c r="TIO69" s="133"/>
      <c r="TIT69" s="133"/>
      <c r="TIY69" s="133"/>
      <c r="TJD69" s="133"/>
      <c r="TJI69" s="133"/>
      <c r="TJN69" s="133"/>
      <c r="TJS69" s="133"/>
      <c r="TJX69" s="133"/>
      <c r="TKC69" s="133"/>
      <c r="TKH69" s="133"/>
      <c r="TKM69" s="133"/>
      <c r="TKR69" s="133"/>
      <c r="TKW69" s="133"/>
      <c r="TLB69" s="133"/>
      <c r="TLG69" s="133"/>
      <c r="TLL69" s="133"/>
      <c r="TLQ69" s="133"/>
      <c r="TLV69" s="133"/>
      <c r="TMA69" s="133"/>
      <c r="TMF69" s="133"/>
      <c r="TMK69" s="133"/>
      <c r="TMP69" s="133"/>
      <c r="TMU69" s="133"/>
      <c r="TMZ69" s="133"/>
      <c r="TNE69" s="133"/>
      <c r="TNJ69" s="133"/>
      <c r="TNO69" s="133"/>
      <c r="TNT69" s="133"/>
      <c r="TNY69" s="133"/>
      <c r="TOD69" s="133"/>
      <c r="TOI69" s="133"/>
      <c r="TON69" s="133"/>
      <c r="TOS69" s="133"/>
      <c r="TOX69" s="133"/>
      <c r="TPC69" s="133"/>
      <c r="TPH69" s="133"/>
      <c r="TPM69" s="133"/>
      <c r="TPR69" s="133"/>
      <c r="TPW69" s="133"/>
      <c r="TQB69" s="133"/>
      <c r="TQG69" s="133"/>
      <c r="TQL69" s="133"/>
      <c r="TQQ69" s="133"/>
      <c r="TQV69" s="133"/>
      <c r="TRA69" s="133"/>
      <c r="TRF69" s="133"/>
      <c r="TRK69" s="133"/>
      <c r="TRP69" s="133"/>
      <c r="TRU69" s="133"/>
      <c r="TRZ69" s="133"/>
      <c r="TSE69" s="133"/>
      <c r="TSJ69" s="133"/>
      <c r="TSO69" s="133"/>
      <c r="TST69" s="133"/>
      <c r="TSY69" s="133"/>
      <c r="TTD69" s="133"/>
      <c r="TTI69" s="133"/>
      <c r="TTN69" s="133"/>
      <c r="TTS69" s="133"/>
      <c r="TTX69" s="133"/>
      <c r="TUC69" s="133"/>
      <c r="TUH69" s="133"/>
      <c r="TUM69" s="133"/>
      <c r="TUR69" s="133"/>
      <c r="TUW69" s="133"/>
      <c r="TVB69" s="133"/>
      <c r="TVG69" s="133"/>
      <c r="TVL69" s="133"/>
      <c r="TVQ69" s="133"/>
      <c r="TVV69" s="133"/>
      <c r="TWA69" s="133"/>
      <c r="TWF69" s="133"/>
      <c r="TWK69" s="133"/>
      <c r="TWP69" s="133"/>
      <c r="TWU69" s="133"/>
      <c r="TWZ69" s="133"/>
      <c r="TXE69" s="133"/>
      <c r="TXJ69" s="133"/>
      <c r="TXO69" s="133"/>
      <c r="TXT69" s="133"/>
      <c r="TXY69" s="133"/>
      <c r="TYD69" s="133"/>
      <c r="TYI69" s="133"/>
      <c r="TYN69" s="133"/>
      <c r="TYS69" s="133"/>
      <c r="TYX69" s="133"/>
      <c r="TZC69" s="133"/>
      <c r="TZH69" s="133"/>
      <c r="TZM69" s="133"/>
      <c r="TZR69" s="133"/>
      <c r="TZW69" s="133"/>
      <c r="UAB69" s="133"/>
      <c r="UAG69" s="133"/>
      <c r="UAL69" s="133"/>
      <c r="UAQ69" s="133"/>
      <c r="UAV69" s="133"/>
      <c r="UBA69" s="133"/>
      <c r="UBF69" s="133"/>
      <c r="UBK69" s="133"/>
      <c r="UBP69" s="133"/>
      <c r="UBU69" s="133"/>
      <c r="UBZ69" s="133"/>
      <c r="UCE69" s="133"/>
      <c r="UCJ69" s="133"/>
      <c r="UCO69" s="133"/>
      <c r="UCT69" s="133"/>
      <c r="UCY69" s="133"/>
      <c r="UDD69" s="133"/>
      <c r="UDI69" s="133"/>
      <c r="UDN69" s="133"/>
      <c r="UDS69" s="133"/>
      <c r="UDX69" s="133"/>
      <c r="UEC69" s="133"/>
      <c r="UEH69" s="133"/>
      <c r="UEM69" s="133"/>
      <c r="UER69" s="133"/>
      <c r="UEW69" s="133"/>
      <c r="UFB69" s="133"/>
      <c r="UFG69" s="133"/>
      <c r="UFL69" s="133"/>
      <c r="UFQ69" s="133"/>
      <c r="UFV69" s="133"/>
      <c r="UGA69" s="133"/>
      <c r="UGF69" s="133"/>
      <c r="UGK69" s="133"/>
      <c r="UGP69" s="133"/>
      <c r="UGU69" s="133"/>
      <c r="UGZ69" s="133"/>
      <c r="UHE69" s="133"/>
      <c r="UHJ69" s="133"/>
      <c r="UHO69" s="133"/>
      <c r="UHT69" s="133"/>
      <c r="UHY69" s="133"/>
      <c r="UID69" s="133"/>
      <c r="UII69" s="133"/>
      <c r="UIN69" s="133"/>
      <c r="UIS69" s="133"/>
      <c r="UIX69" s="133"/>
      <c r="UJC69" s="133"/>
      <c r="UJH69" s="133"/>
      <c r="UJM69" s="133"/>
      <c r="UJR69" s="133"/>
      <c r="UJW69" s="133"/>
      <c r="UKB69" s="133"/>
      <c r="UKG69" s="133"/>
      <c r="UKL69" s="133"/>
      <c r="UKQ69" s="133"/>
      <c r="UKV69" s="133"/>
      <c r="ULA69" s="133"/>
      <c r="ULF69" s="133"/>
      <c r="ULK69" s="133"/>
      <c r="ULP69" s="133"/>
      <c r="ULU69" s="133"/>
      <c r="ULZ69" s="133"/>
      <c r="UME69" s="133"/>
      <c r="UMJ69" s="133"/>
      <c r="UMO69" s="133"/>
      <c r="UMT69" s="133"/>
      <c r="UMY69" s="133"/>
      <c r="UND69" s="133"/>
      <c r="UNI69" s="133"/>
      <c r="UNN69" s="133"/>
      <c r="UNS69" s="133"/>
      <c r="UNX69" s="133"/>
      <c r="UOC69" s="133"/>
      <c r="UOH69" s="133"/>
      <c r="UOM69" s="133"/>
      <c r="UOR69" s="133"/>
      <c r="UOW69" s="133"/>
      <c r="UPB69" s="133"/>
      <c r="UPG69" s="133"/>
      <c r="UPL69" s="133"/>
      <c r="UPQ69" s="133"/>
      <c r="UPV69" s="133"/>
      <c r="UQA69" s="133"/>
      <c r="UQF69" s="133"/>
      <c r="UQK69" s="133"/>
      <c r="UQP69" s="133"/>
      <c r="UQU69" s="133"/>
      <c r="UQZ69" s="133"/>
      <c r="URE69" s="133"/>
      <c r="URJ69" s="133"/>
      <c r="URO69" s="133"/>
      <c r="URT69" s="133"/>
      <c r="URY69" s="133"/>
      <c r="USD69" s="133"/>
      <c r="USI69" s="133"/>
      <c r="USN69" s="133"/>
      <c r="USS69" s="133"/>
      <c r="USX69" s="133"/>
      <c r="UTC69" s="133"/>
      <c r="UTH69" s="133"/>
      <c r="UTM69" s="133"/>
      <c r="UTR69" s="133"/>
      <c r="UTW69" s="133"/>
      <c r="UUB69" s="133"/>
      <c r="UUG69" s="133"/>
      <c r="UUL69" s="133"/>
      <c r="UUQ69" s="133"/>
      <c r="UUV69" s="133"/>
      <c r="UVA69" s="133"/>
      <c r="UVF69" s="133"/>
      <c r="UVK69" s="133"/>
      <c r="UVP69" s="133"/>
      <c r="UVU69" s="133"/>
      <c r="UVZ69" s="133"/>
      <c r="UWE69" s="133"/>
      <c r="UWJ69" s="133"/>
      <c r="UWO69" s="133"/>
      <c r="UWT69" s="133"/>
      <c r="UWY69" s="133"/>
      <c r="UXD69" s="133"/>
      <c r="UXI69" s="133"/>
      <c r="UXN69" s="133"/>
      <c r="UXS69" s="133"/>
      <c r="UXX69" s="133"/>
      <c r="UYC69" s="133"/>
      <c r="UYH69" s="133"/>
      <c r="UYM69" s="133"/>
      <c r="UYR69" s="133"/>
      <c r="UYW69" s="133"/>
      <c r="UZB69" s="133"/>
      <c r="UZG69" s="133"/>
      <c r="UZL69" s="133"/>
      <c r="UZQ69" s="133"/>
      <c r="UZV69" s="133"/>
      <c r="VAA69" s="133"/>
      <c r="VAF69" s="133"/>
      <c r="VAK69" s="133"/>
      <c r="VAP69" s="133"/>
      <c r="VAU69" s="133"/>
      <c r="VAZ69" s="133"/>
      <c r="VBE69" s="133"/>
      <c r="VBJ69" s="133"/>
      <c r="VBO69" s="133"/>
      <c r="VBT69" s="133"/>
      <c r="VBY69" s="133"/>
      <c r="VCD69" s="133"/>
      <c r="VCI69" s="133"/>
      <c r="VCN69" s="133"/>
      <c r="VCS69" s="133"/>
      <c r="VCX69" s="133"/>
      <c r="VDC69" s="133"/>
      <c r="VDH69" s="133"/>
      <c r="VDM69" s="133"/>
      <c r="VDR69" s="133"/>
      <c r="VDW69" s="133"/>
      <c r="VEB69" s="133"/>
      <c r="VEG69" s="133"/>
      <c r="VEL69" s="133"/>
      <c r="VEQ69" s="133"/>
      <c r="VEV69" s="133"/>
      <c r="VFA69" s="133"/>
      <c r="VFF69" s="133"/>
      <c r="VFK69" s="133"/>
      <c r="VFP69" s="133"/>
      <c r="VFU69" s="133"/>
      <c r="VFZ69" s="133"/>
      <c r="VGE69" s="133"/>
      <c r="VGJ69" s="133"/>
      <c r="VGO69" s="133"/>
      <c r="VGT69" s="133"/>
      <c r="VGY69" s="133"/>
      <c r="VHD69" s="133"/>
      <c r="VHI69" s="133"/>
      <c r="VHN69" s="133"/>
      <c r="VHS69" s="133"/>
      <c r="VHX69" s="133"/>
      <c r="VIC69" s="133"/>
      <c r="VIH69" s="133"/>
      <c r="VIM69" s="133"/>
      <c r="VIR69" s="133"/>
      <c r="VIW69" s="133"/>
      <c r="VJB69" s="133"/>
      <c r="VJG69" s="133"/>
      <c r="VJL69" s="133"/>
      <c r="VJQ69" s="133"/>
      <c r="VJV69" s="133"/>
      <c r="VKA69" s="133"/>
      <c r="VKF69" s="133"/>
      <c r="VKK69" s="133"/>
      <c r="VKP69" s="133"/>
      <c r="VKU69" s="133"/>
      <c r="VKZ69" s="133"/>
      <c r="VLE69" s="133"/>
      <c r="VLJ69" s="133"/>
      <c r="VLO69" s="133"/>
      <c r="VLT69" s="133"/>
      <c r="VLY69" s="133"/>
      <c r="VMD69" s="133"/>
      <c r="VMI69" s="133"/>
      <c r="VMN69" s="133"/>
      <c r="VMS69" s="133"/>
      <c r="VMX69" s="133"/>
      <c r="VNC69" s="133"/>
      <c r="VNH69" s="133"/>
      <c r="VNM69" s="133"/>
      <c r="VNR69" s="133"/>
      <c r="VNW69" s="133"/>
      <c r="VOB69" s="133"/>
      <c r="VOG69" s="133"/>
      <c r="VOL69" s="133"/>
      <c r="VOQ69" s="133"/>
      <c r="VOV69" s="133"/>
      <c r="VPA69" s="133"/>
      <c r="VPF69" s="133"/>
      <c r="VPK69" s="133"/>
      <c r="VPP69" s="133"/>
      <c r="VPU69" s="133"/>
      <c r="VPZ69" s="133"/>
      <c r="VQE69" s="133"/>
      <c r="VQJ69" s="133"/>
      <c r="VQO69" s="133"/>
      <c r="VQT69" s="133"/>
      <c r="VQY69" s="133"/>
      <c r="VRD69" s="133"/>
      <c r="VRI69" s="133"/>
      <c r="VRN69" s="133"/>
      <c r="VRS69" s="133"/>
      <c r="VRX69" s="133"/>
      <c r="VSC69" s="133"/>
      <c r="VSH69" s="133"/>
      <c r="VSM69" s="133"/>
      <c r="VSR69" s="133"/>
      <c r="VSW69" s="133"/>
      <c r="VTB69" s="133"/>
      <c r="VTG69" s="133"/>
      <c r="VTL69" s="133"/>
      <c r="VTQ69" s="133"/>
      <c r="VTV69" s="133"/>
      <c r="VUA69" s="133"/>
      <c r="VUF69" s="133"/>
      <c r="VUK69" s="133"/>
      <c r="VUP69" s="133"/>
      <c r="VUU69" s="133"/>
      <c r="VUZ69" s="133"/>
      <c r="VVE69" s="133"/>
      <c r="VVJ69" s="133"/>
      <c r="VVO69" s="133"/>
      <c r="VVT69" s="133"/>
      <c r="VVY69" s="133"/>
      <c r="VWD69" s="133"/>
      <c r="VWI69" s="133"/>
      <c r="VWN69" s="133"/>
      <c r="VWS69" s="133"/>
      <c r="VWX69" s="133"/>
      <c r="VXC69" s="133"/>
      <c r="VXH69" s="133"/>
      <c r="VXM69" s="133"/>
      <c r="VXR69" s="133"/>
      <c r="VXW69" s="133"/>
      <c r="VYB69" s="133"/>
      <c r="VYG69" s="133"/>
      <c r="VYL69" s="133"/>
      <c r="VYQ69" s="133"/>
      <c r="VYV69" s="133"/>
      <c r="VZA69" s="133"/>
      <c r="VZF69" s="133"/>
      <c r="VZK69" s="133"/>
      <c r="VZP69" s="133"/>
      <c r="VZU69" s="133"/>
      <c r="VZZ69" s="133"/>
      <c r="WAE69" s="133"/>
      <c r="WAJ69" s="133"/>
      <c r="WAO69" s="133"/>
      <c r="WAT69" s="133"/>
      <c r="WAY69" s="133"/>
      <c r="WBD69" s="133"/>
      <c r="WBI69" s="133"/>
      <c r="WBN69" s="133"/>
      <c r="WBS69" s="133"/>
      <c r="WBX69" s="133"/>
      <c r="WCC69" s="133"/>
      <c r="WCH69" s="133"/>
      <c r="WCM69" s="133"/>
      <c r="WCR69" s="133"/>
      <c r="WCW69" s="133"/>
      <c r="WDB69" s="133"/>
      <c r="WDG69" s="133"/>
      <c r="WDL69" s="133"/>
      <c r="WDQ69" s="133"/>
      <c r="WDV69" s="133"/>
      <c r="WEA69" s="133"/>
      <c r="WEF69" s="133"/>
      <c r="WEK69" s="133"/>
      <c r="WEP69" s="133"/>
      <c r="WEU69" s="133"/>
      <c r="WEZ69" s="133"/>
      <c r="WFE69" s="133"/>
      <c r="WFJ69" s="133"/>
      <c r="WFO69" s="133"/>
      <c r="WFT69" s="133"/>
      <c r="WFY69" s="133"/>
      <c r="WGD69" s="133"/>
      <c r="WGI69" s="133"/>
      <c r="WGN69" s="133"/>
      <c r="WGS69" s="133"/>
      <c r="WGX69" s="133"/>
      <c r="WHC69" s="133"/>
      <c r="WHH69" s="133"/>
      <c r="WHM69" s="133"/>
      <c r="WHR69" s="133"/>
      <c r="WHW69" s="133"/>
      <c r="WIB69" s="133"/>
      <c r="WIG69" s="133"/>
      <c r="WIL69" s="133"/>
      <c r="WIQ69" s="133"/>
      <c r="WIV69" s="133"/>
      <c r="WJA69" s="133"/>
      <c r="WJF69" s="133"/>
      <c r="WJK69" s="133"/>
      <c r="WJP69" s="133"/>
      <c r="WJU69" s="133"/>
      <c r="WJZ69" s="133"/>
      <c r="WKE69" s="133"/>
      <c r="WKJ69" s="133"/>
      <c r="WKO69" s="133"/>
      <c r="WKT69" s="133"/>
      <c r="WKY69" s="133"/>
      <c r="WLD69" s="133"/>
      <c r="WLI69" s="133"/>
      <c r="WLN69" s="133"/>
      <c r="WLS69" s="133"/>
      <c r="WLX69" s="133"/>
      <c r="WMC69" s="133"/>
      <c r="WMH69" s="133"/>
      <c r="WMM69" s="133"/>
      <c r="WMR69" s="133"/>
      <c r="WMW69" s="133"/>
      <c r="WNB69" s="133"/>
      <c r="WNG69" s="133"/>
      <c r="WNL69" s="133"/>
      <c r="WNQ69" s="133"/>
      <c r="WNV69" s="133"/>
      <c r="WOA69" s="133"/>
      <c r="WOF69" s="133"/>
      <c r="WOK69" s="133"/>
      <c r="WOP69" s="133"/>
      <c r="WOU69" s="133"/>
      <c r="WOZ69" s="133"/>
      <c r="WPE69" s="133"/>
      <c r="WPJ69" s="133"/>
      <c r="WPO69" s="133"/>
      <c r="WPT69" s="133"/>
      <c r="WPY69" s="133"/>
      <c r="WQD69" s="133"/>
      <c r="WQI69" s="133"/>
      <c r="WQN69" s="133"/>
      <c r="WQS69" s="133"/>
      <c r="WQX69" s="133"/>
      <c r="WRC69" s="133"/>
      <c r="WRH69" s="133"/>
      <c r="WRM69" s="133"/>
      <c r="WRR69" s="133"/>
      <c r="WRW69" s="133"/>
      <c r="WSB69" s="133"/>
      <c r="WSG69" s="133"/>
      <c r="WSL69" s="133"/>
      <c r="WSQ69" s="133"/>
      <c r="WSV69" s="133"/>
      <c r="WTA69" s="133"/>
      <c r="WTF69" s="133"/>
      <c r="WTK69" s="133"/>
      <c r="WTP69" s="133"/>
      <c r="WTU69" s="133"/>
      <c r="WTZ69" s="133"/>
      <c r="WUE69" s="133"/>
      <c r="WUJ69" s="133"/>
      <c r="WUO69" s="133"/>
      <c r="WUT69" s="133"/>
      <c r="WUY69" s="133"/>
      <c r="WVD69" s="133"/>
      <c r="WVI69" s="133"/>
      <c r="WVN69" s="133"/>
      <c r="WVS69" s="133"/>
      <c r="WVX69" s="133"/>
      <c r="WWC69" s="133"/>
      <c r="WWH69" s="133"/>
      <c r="WWM69" s="133"/>
      <c r="WWR69" s="133"/>
      <c r="WWW69" s="133"/>
      <c r="WXB69" s="133"/>
      <c r="WXG69" s="133"/>
      <c r="WXL69" s="133"/>
      <c r="WXQ69" s="133"/>
      <c r="WXV69" s="133"/>
      <c r="WYA69" s="133"/>
      <c r="WYF69" s="133"/>
      <c r="WYK69" s="133"/>
      <c r="WYP69" s="133"/>
      <c r="WYU69" s="133"/>
      <c r="WYZ69" s="133"/>
      <c r="WZE69" s="133"/>
      <c r="WZJ69" s="133"/>
      <c r="WZO69" s="133"/>
      <c r="WZT69" s="133"/>
      <c r="WZY69" s="133"/>
      <c r="XAD69" s="133"/>
      <c r="XAI69" s="133"/>
      <c r="XAN69" s="133"/>
      <c r="XAS69" s="133"/>
      <c r="XAX69" s="133"/>
      <c r="XBC69" s="133"/>
      <c r="XBH69" s="133"/>
      <c r="XBM69" s="133"/>
      <c r="XBR69" s="133"/>
      <c r="XBW69" s="133"/>
      <c r="XCB69" s="133"/>
      <c r="XCG69" s="133"/>
      <c r="XCL69" s="133"/>
      <c r="XCQ69" s="133"/>
      <c r="XCV69" s="133"/>
      <c r="XDA69" s="133"/>
      <c r="XDF69" s="133"/>
      <c r="XDK69" s="133"/>
      <c r="XDP69" s="133"/>
      <c r="XDU69" s="133"/>
      <c r="XDZ69" s="133"/>
      <c r="XEE69" s="133"/>
      <c r="XEJ69" s="133"/>
      <c r="XEO69" s="133"/>
      <c r="XET69" s="133"/>
      <c r="XEY69" s="133"/>
      <c r="XFD69" s="133"/>
    </row>
    <row r="70" spans="1:1024 1029:2044 2049:3069 3074:4094 4099:5119 5124:6144 6149:7164 7169:8189 8194:9214 9219:10239 10244:11264 11269:12284 12289:13309 13314:14334 14339:15359 15364:16384">
      <c r="A70" s="132" t="s">
        <v>826</v>
      </c>
      <c r="B70" s="132" t="s">
        <v>1506</v>
      </c>
      <c r="C70" s="132" t="s">
        <v>1507</v>
      </c>
      <c r="D70" s="133">
        <v>7597.5300000000007</v>
      </c>
      <c r="E70" s="132" t="s">
        <v>822</v>
      </c>
      <c r="I70" s="133"/>
      <c r="N70" s="133"/>
      <c r="S70" s="133"/>
      <c r="X70" s="133"/>
      <c r="AC70" s="133"/>
      <c r="AH70" s="133"/>
      <c r="AM70" s="133"/>
      <c r="AR70" s="133"/>
      <c r="AW70" s="133"/>
      <c r="BB70" s="133"/>
      <c r="BG70" s="133"/>
      <c r="BL70" s="133"/>
      <c r="BQ70" s="133"/>
      <c r="BV70" s="133"/>
      <c r="CA70" s="133"/>
      <c r="CF70" s="133"/>
      <c r="CK70" s="133"/>
      <c r="CP70" s="133"/>
      <c r="CU70" s="133"/>
      <c r="CZ70" s="133"/>
      <c r="DE70" s="133"/>
      <c r="DJ70" s="133"/>
      <c r="DO70" s="133"/>
      <c r="DT70" s="133"/>
      <c r="DY70" s="133"/>
      <c r="ED70" s="133"/>
      <c r="EI70" s="133"/>
      <c r="EN70" s="133"/>
      <c r="ES70" s="133"/>
      <c r="EX70" s="133"/>
      <c r="FC70" s="133"/>
      <c r="FH70" s="133"/>
      <c r="FM70" s="133"/>
      <c r="FR70" s="133"/>
      <c r="FW70" s="133"/>
      <c r="GB70" s="133"/>
      <c r="GG70" s="133"/>
      <c r="GL70" s="133"/>
      <c r="GQ70" s="133"/>
      <c r="GV70" s="133"/>
      <c r="HA70" s="133"/>
      <c r="HF70" s="133"/>
      <c r="HK70" s="133"/>
      <c r="HP70" s="133"/>
      <c r="HU70" s="133"/>
      <c r="HZ70" s="133"/>
      <c r="IE70" s="133"/>
      <c r="IJ70" s="133"/>
      <c r="IO70" s="133"/>
      <c r="IT70" s="133"/>
      <c r="IY70" s="133"/>
      <c r="JD70" s="133"/>
      <c r="JI70" s="133"/>
      <c r="JN70" s="133"/>
      <c r="JS70" s="133"/>
      <c r="JX70" s="133"/>
      <c r="KC70" s="133"/>
      <c r="KH70" s="133"/>
      <c r="KM70" s="133"/>
      <c r="KR70" s="133"/>
      <c r="KW70" s="133"/>
      <c r="LB70" s="133"/>
      <c r="LG70" s="133"/>
      <c r="LL70" s="133"/>
      <c r="LQ70" s="133"/>
      <c r="LV70" s="133"/>
      <c r="MA70" s="133"/>
      <c r="MF70" s="133"/>
      <c r="MK70" s="133"/>
      <c r="MP70" s="133"/>
      <c r="MU70" s="133"/>
      <c r="MZ70" s="133"/>
      <c r="NE70" s="133"/>
      <c r="NJ70" s="133"/>
      <c r="NO70" s="133"/>
      <c r="NT70" s="133"/>
      <c r="NY70" s="133"/>
      <c r="OD70" s="133"/>
      <c r="OI70" s="133"/>
      <c r="ON70" s="133"/>
      <c r="OS70" s="133"/>
      <c r="OX70" s="133"/>
      <c r="PC70" s="133"/>
      <c r="PH70" s="133"/>
      <c r="PM70" s="133"/>
      <c r="PR70" s="133"/>
      <c r="PW70" s="133"/>
      <c r="QB70" s="133"/>
      <c r="QG70" s="133"/>
      <c r="QL70" s="133"/>
      <c r="QQ70" s="133"/>
      <c r="QV70" s="133"/>
      <c r="RA70" s="133"/>
      <c r="RF70" s="133"/>
      <c r="RK70" s="133"/>
      <c r="RP70" s="133"/>
      <c r="RU70" s="133"/>
      <c r="RZ70" s="133"/>
      <c r="SE70" s="133"/>
      <c r="SJ70" s="133"/>
      <c r="SO70" s="133"/>
      <c r="ST70" s="133"/>
      <c r="SY70" s="133"/>
      <c r="TD70" s="133"/>
      <c r="TI70" s="133"/>
      <c r="TN70" s="133"/>
      <c r="TS70" s="133"/>
      <c r="TX70" s="133"/>
      <c r="UC70" s="133"/>
      <c r="UH70" s="133"/>
      <c r="UM70" s="133"/>
      <c r="UR70" s="133"/>
      <c r="UW70" s="133"/>
      <c r="VB70" s="133"/>
      <c r="VG70" s="133"/>
      <c r="VL70" s="133"/>
      <c r="VQ70" s="133"/>
      <c r="VV70" s="133"/>
      <c r="WA70" s="133"/>
      <c r="WF70" s="133"/>
      <c r="WK70" s="133"/>
      <c r="WP70" s="133"/>
      <c r="WU70" s="133"/>
      <c r="WZ70" s="133"/>
      <c r="XE70" s="133"/>
      <c r="XJ70" s="133"/>
      <c r="XO70" s="133"/>
      <c r="XT70" s="133"/>
      <c r="XY70" s="133"/>
      <c r="YD70" s="133"/>
      <c r="YI70" s="133"/>
      <c r="YN70" s="133"/>
      <c r="YS70" s="133"/>
      <c r="YX70" s="133"/>
      <c r="ZC70" s="133"/>
      <c r="ZH70" s="133"/>
      <c r="ZM70" s="133"/>
      <c r="ZR70" s="133"/>
      <c r="ZW70" s="133"/>
      <c r="AAB70" s="133"/>
      <c r="AAG70" s="133"/>
      <c r="AAL70" s="133"/>
      <c r="AAQ70" s="133"/>
      <c r="AAV70" s="133"/>
      <c r="ABA70" s="133"/>
      <c r="ABF70" s="133"/>
      <c r="ABK70" s="133"/>
      <c r="ABP70" s="133"/>
      <c r="ABU70" s="133"/>
      <c r="ABZ70" s="133"/>
      <c r="ACE70" s="133"/>
      <c r="ACJ70" s="133"/>
      <c r="ACO70" s="133"/>
      <c r="ACT70" s="133"/>
      <c r="ACY70" s="133"/>
      <c r="ADD70" s="133"/>
      <c r="ADI70" s="133"/>
      <c r="ADN70" s="133"/>
      <c r="ADS70" s="133"/>
      <c r="ADX70" s="133"/>
      <c r="AEC70" s="133"/>
      <c r="AEH70" s="133"/>
      <c r="AEM70" s="133"/>
      <c r="AER70" s="133"/>
      <c r="AEW70" s="133"/>
      <c r="AFB70" s="133"/>
      <c r="AFG70" s="133"/>
      <c r="AFL70" s="133"/>
      <c r="AFQ70" s="133"/>
      <c r="AFV70" s="133"/>
      <c r="AGA70" s="133"/>
      <c r="AGF70" s="133"/>
      <c r="AGK70" s="133"/>
      <c r="AGP70" s="133"/>
      <c r="AGU70" s="133"/>
      <c r="AGZ70" s="133"/>
      <c r="AHE70" s="133"/>
      <c r="AHJ70" s="133"/>
      <c r="AHO70" s="133"/>
      <c r="AHT70" s="133"/>
      <c r="AHY70" s="133"/>
      <c r="AID70" s="133"/>
      <c r="AII70" s="133"/>
      <c r="AIN70" s="133"/>
      <c r="AIS70" s="133"/>
      <c r="AIX70" s="133"/>
      <c r="AJC70" s="133"/>
      <c r="AJH70" s="133"/>
      <c r="AJM70" s="133"/>
      <c r="AJR70" s="133"/>
      <c r="AJW70" s="133"/>
      <c r="AKB70" s="133"/>
      <c r="AKG70" s="133"/>
      <c r="AKL70" s="133"/>
      <c r="AKQ70" s="133"/>
      <c r="AKV70" s="133"/>
      <c r="ALA70" s="133"/>
      <c r="ALF70" s="133"/>
      <c r="ALK70" s="133"/>
      <c r="ALP70" s="133"/>
      <c r="ALU70" s="133"/>
      <c r="ALZ70" s="133"/>
      <c r="AME70" s="133"/>
      <c r="AMJ70" s="133"/>
      <c r="AMO70" s="133"/>
      <c r="AMT70" s="133"/>
      <c r="AMY70" s="133"/>
      <c r="AND70" s="133"/>
      <c r="ANI70" s="133"/>
      <c r="ANN70" s="133"/>
      <c r="ANS70" s="133"/>
      <c r="ANX70" s="133"/>
      <c r="AOC70" s="133"/>
      <c r="AOH70" s="133"/>
      <c r="AOM70" s="133"/>
      <c r="AOR70" s="133"/>
      <c r="AOW70" s="133"/>
      <c r="APB70" s="133"/>
      <c r="APG70" s="133"/>
      <c r="APL70" s="133"/>
      <c r="APQ70" s="133"/>
      <c r="APV70" s="133"/>
      <c r="AQA70" s="133"/>
      <c r="AQF70" s="133"/>
      <c r="AQK70" s="133"/>
      <c r="AQP70" s="133"/>
      <c r="AQU70" s="133"/>
      <c r="AQZ70" s="133"/>
      <c r="ARE70" s="133"/>
      <c r="ARJ70" s="133"/>
      <c r="ARO70" s="133"/>
      <c r="ART70" s="133"/>
      <c r="ARY70" s="133"/>
      <c r="ASD70" s="133"/>
      <c r="ASI70" s="133"/>
      <c r="ASN70" s="133"/>
      <c r="ASS70" s="133"/>
      <c r="ASX70" s="133"/>
      <c r="ATC70" s="133"/>
      <c r="ATH70" s="133"/>
      <c r="ATM70" s="133"/>
      <c r="ATR70" s="133"/>
      <c r="ATW70" s="133"/>
      <c r="AUB70" s="133"/>
      <c r="AUG70" s="133"/>
      <c r="AUL70" s="133"/>
      <c r="AUQ70" s="133"/>
      <c r="AUV70" s="133"/>
      <c r="AVA70" s="133"/>
      <c r="AVF70" s="133"/>
      <c r="AVK70" s="133"/>
      <c r="AVP70" s="133"/>
      <c r="AVU70" s="133"/>
      <c r="AVZ70" s="133"/>
      <c r="AWE70" s="133"/>
      <c r="AWJ70" s="133"/>
      <c r="AWO70" s="133"/>
      <c r="AWT70" s="133"/>
      <c r="AWY70" s="133"/>
      <c r="AXD70" s="133"/>
      <c r="AXI70" s="133"/>
      <c r="AXN70" s="133"/>
      <c r="AXS70" s="133"/>
      <c r="AXX70" s="133"/>
      <c r="AYC70" s="133"/>
      <c r="AYH70" s="133"/>
      <c r="AYM70" s="133"/>
      <c r="AYR70" s="133"/>
      <c r="AYW70" s="133"/>
      <c r="AZB70" s="133"/>
      <c r="AZG70" s="133"/>
      <c r="AZL70" s="133"/>
      <c r="AZQ70" s="133"/>
      <c r="AZV70" s="133"/>
      <c r="BAA70" s="133"/>
      <c r="BAF70" s="133"/>
      <c r="BAK70" s="133"/>
      <c r="BAP70" s="133"/>
      <c r="BAU70" s="133"/>
      <c r="BAZ70" s="133"/>
      <c r="BBE70" s="133"/>
      <c r="BBJ70" s="133"/>
      <c r="BBO70" s="133"/>
      <c r="BBT70" s="133"/>
      <c r="BBY70" s="133"/>
      <c r="BCD70" s="133"/>
      <c r="BCI70" s="133"/>
      <c r="BCN70" s="133"/>
      <c r="BCS70" s="133"/>
      <c r="BCX70" s="133"/>
      <c r="BDC70" s="133"/>
      <c r="BDH70" s="133"/>
      <c r="BDM70" s="133"/>
      <c r="BDR70" s="133"/>
      <c r="BDW70" s="133"/>
      <c r="BEB70" s="133"/>
      <c r="BEG70" s="133"/>
      <c r="BEL70" s="133"/>
      <c r="BEQ70" s="133"/>
      <c r="BEV70" s="133"/>
      <c r="BFA70" s="133"/>
      <c r="BFF70" s="133"/>
      <c r="BFK70" s="133"/>
      <c r="BFP70" s="133"/>
      <c r="BFU70" s="133"/>
      <c r="BFZ70" s="133"/>
      <c r="BGE70" s="133"/>
      <c r="BGJ70" s="133"/>
      <c r="BGO70" s="133"/>
      <c r="BGT70" s="133"/>
      <c r="BGY70" s="133"/>
      <c r="BHD70" s="133"/>
      <c r="BHI70" s="133"/>
      <c r="BHN70" s="133"/>
      <c r="BHS70" s="133"/>
      <c r="BHX70" s="133"/>
      <c r="BIC70" s="133"/>
      <c r="BIH70" s="133"/>
      <c r="BIM70" s="133"/>
      <c r="BIR70" s="133"/>
      <c r="BIW70" s="133"/>
      <c r="BJB70" s="133"/>
      <c r="BJG70" s="133"/>
      <c r="BJL70" s="133"/>
      <c r="BJQ70" s="133"/>
      <c r="BJV70" s="133"/>
      <c r="BKA70" s="133"/>
      <c r="BKF70" s="133"/>
      <c r="BKK70" s="133"/>
      <c r="BKP70" s="133"/>
      <c r="BKU70" s="133"/>
      <c r="BKZ70" s="133"/>
      <c r="BLE70" s="133"/>
      <c r="BLJ70" s="133"/>
      <c r="BLO70" s="133"/>
      <c r="BLT70" s="133"/>
      <c r="BLY70" s="133"/>
      <c r="BMD70" s="133"/>
      <c r="BMI70" s="133"/>
      <c r="BMN70" s="133"/>
      <c r="BMS70" s="133"/>
      <c r="BMX70" s="133"/>
      <c r="BNC70" s="133"/>
      <c r="BNH70" s="133"/>
      <c r="BNM70" s="133"/>
      <c r="BNR70" s="133"/>
      <c r="BNW70" s="133"/>
      <c r="BOB70" s="133"/>
      <c r="BOG70" s="133"/>
      <c r="BOL70" s="133"/>
      <c r="BOQ70" s="133"/>
      <c r="BOV70" s="133"/>
      <c r="BPA70" s="133"/>
      <c r="BPF70" s="133"/>
      <c r="BPK70" s="133"/>
      <c r="BPP70" s="133"/>
      <c r="BPU70" s="133"/>
      <c r="BPZ70" s="133"/>
      <c r="BQE70" s="133"/>
      <c r="BQJ70" s="133"/>
      <c r="BQO70" s="133"/>
      <c r="BQT70" s="133"/>
      <c r="BQY70" s="133"/>
      <c r="BRD70" s="133"/>
      <c r="BRI70" s="133"/>
      <c r="BRN70" s="133"/>
      <c r="BRS70" s="133"/>
      <c r="BRX70" s="133"/>
      <c r="BSC70" s="133"/>
      <c r="BSH70" s="133"/>
      <c r="BSM70" s="133"/>
      <c r="BSR70" s="133"/>
      <c r="BSW70" s="133"/>
      <c r="BTB70" s="133"/>
      <c r="BTG70" s="133"/>
      <c r="BTL70" s="133"/>
      <c r="BTQ70" s="133"/>
      <c r="BTV70" s="133"/>
      <c r="BUA70" s="133"/>
      <c r="BUF70" s="133"/>
      <c r="BUK70" s="133"/>
      <c r="BUP70" s="133"/>
      <c r="BUU70" s="133"/>
      <c r="BUZ70" s="133"/>
      <c r="BVE70" s="133"/>
      <c r="BVJ70" s="133"/>
      <c r="BVO70" s="133"/>
      <c r="BVT70" s="133"/>
      <c r="BVY70" s="133"/>
      <c r="BWD70" s="133"/>
      <c r="BWI70" s="133"/>
      <c r="BWN70" s="133"/>
      <c r="BWS70" s="133"/>
      <c r="BWX70" s="133"/>
      <c r="BXC70" s="133"/>
      <c r="BXH70" s="133"/>
      <c r="BXM70" s="133"/>
      <c r="BXR70" s="133"/>
      <c r="BXW70" s="133"/>
      <c r="BYB70" s="133"/>
      <c r="BYG70" s="133"/>
      <c r="BYL70" s="133"/>
      <c r="BYQ70" s="133"/>
      <c r="BYV70" s="133"/>
      <c r="BZA70" s="133"/>
      <c r="BZF70" s="133"/>
      <c r="BZK70" s="133"/>
      <c r="BZP70" s="133"/>
      <c r="BZU70" s="133"/>
      <c r="BZZ70" s="133"/>
      <c r="CAE70" s="133"/>
      <c r="CAJ70" s="133"/>
      <c r="CAO70" s="133"/>
      <c r="CAT70" s="133"/>
      <c r="CAY70" s="133"/>
      <c r="CBD70" s="133"/>
      <c r="CBI70" s="133"/>
      <c r="CBN70" s="133"/>
      <c r="CBS70" s="133"/>
      <c r="CBX70" s="133"/>
      <c r="CCC70" s="133"/>
      <c r="CCH70" s="133"/>
      <c r="CCM70" s="133"/>
      <c r="CCR70" s="133"/>
      <c r="CCW70" s="133"/>
      <c r="CDB70" s="133"/>
      <c r="CDG70" s="133"/>
      <c r="CDL70" s="133"/>
      <c r="CDQ70" s="133"/>
      <c r="CDV70" s="133"/>
      <c r="CEA70" s="133"/>
      <c r="CEF70" s="133"/>
      <c r="CEK70" s="133"/>
      <c r="CEP70" s="133"/>
      <c r="CEU70" s="133"/>
      <c r="CEZ70" s="133"/>
      <c r="CFE70" s="133"/>
      <c r="CFJ70" s="133"/>
      <c r="CFO70" s="133"/>
      <c r="CFT70" s="133"/>
      <c r="CFY70" s="133"/>
      <c r="CGD70" s="133"/>
      <c r="CGI70" s="133"/>
      <c r="CGN70" s="133"/>
      <c r="CGS70" s="133"/>
      <c r="CGX70" s="133"/>
      <c r="CHC70" s="133"/>
      <c r="CHH70" s="133"/>
      <c r="CHM70" s="133"/>
      <c r="CHR70" s="133"/>
      <c r="CHW70" s="133"/>
      <c r="CIB70" s="133"/>
      <c r="CIG70" s="133"/>
      <c r="CIL70" s="133"/>
      <c r="CIQ70" s="133"/>
      <c r="CIV70" s="133"/>
      <c r="CJA70" s="133"/>
      <c r="CJF70" s="133"/>
      <c r="CJK70" s="133"/>
      <c r="CJP70" s="133"/>
      <c r="CJU70" s="133"/>
      <c r="CJZ70" s="133"/>
      <c r="CKE70" s="133"/>
      <c r="CKJ70" s="133"/>
      <c r="CKO70" s="133"/>
      <c r="CKT70" s="133"/>
      <c r="CKY70" s="133"/>
      <c r="CLD70" s="133"/>
      <c r="CLI70" s="133"/>
      <c r="CLN70" s="133"/>
      <c r="CLS70" s="133"/>
      <c r="CLX70" s="133"/>
      <c r="CMC70" s="133"/>
      <c r="CMH70" s="133"/>
      <c r="CMM70" s="133"/>
      <c r="CMR70" s="133"/>
      <c r="CMW70" s="133"/>
      <c r="CNB70" s="133"/>
      <c r="CNG70" s="133"/>
      <c r="CNL70" s="133"/>
      <c r="CNQ70" s="133"/>
      <c r="CNV70" s="133"/>
      <c r="COA70" s="133"/>
      <c r="COF70" s="133"/>
      <c r="COK70" s="133"/>
      <c r="COP70" s="133"/>
      <c r="COU70" s="133"/>
      <c r="COZ70" s="133"/>
      <c r="CPE70" s="133"/>
      <c r="CPJ70" s="133"/>
      <c r="CPO70" s="133"/>
      <c r="CPT70" s="133"/>
      <c r="CPY70" s="133"/>
      <c r="CQD70" s="133"/>
      <c r="CQI70" s="133"/>
      <c r="CQN70" s="133"/>
      <c r="CQS70" s="133"/>
      <c r="CQX70" s="133"/>
      <c r="CRC70" s="133"/>
      <c r="CRH70" s="133"/>
      <c r="CRM70" s="133"/>
      <c r="CRR70" s="133"/>
      <c r="CRW70" s="133"/>
      <c r="CSB70" s="133"/>
      <c r="CSG70" s="133"/>
      <c r="CSL70" s="133"/>
      <c r="CSQ70" s="133"/>
      <c r="CSV70" s="133"/>
      <c r="CTA70" s="133"/>
      <c r="CTF70" s="133"/>
      <c r="CTK70" s="133"/>
      <c r="CTP70" s="133"/>
      <c r="CTU70" s="133"/>
      <c r="CTZ70" s="133"/>
      <c r="CUE70" s="133"/>
      <c r="CUJ70" s="133"/>
      <c r="CUO70" s="133"/>
      <c r="CUT70" s="133"/>
      <c r="CUY70" s="133"/>
      <c r="CVD70" s="133"/>
      <c r="CVI70" s="133"/>
      <c r="CVN70" s="133"/>
      <c r="CVS70" s="133"/>
      <c r="CVX70" s="133"/>
      <c r="CWC70" s="133"/>
      <c r="CWH70" s="133"/>
      <c r="CWM70" s="133"/>
      <c r="CWR70" s="133"/>
      <c r="CWW70" s="133"/>
      <c r="CXB70" s="133"/>
      <c r="CXG70" s="133"/>
      <c r="CXL70" s="133"/>
      <c r="CXQ70" s="133"/>
      <c r="CXV70" s="133"/>
      <c r="CYA70" s="133"/>
      <c r="CYF70" s="133"/>
      <c r="CYK70" s="133"/>
      <c r="CYP70" s="133"/>
      <c r="CYU70" s="133"/>
      <c r="CYZ70" s="133"/>
      <c r="CZE70" s="133"/>
      <c r="CZJ70" s="133"/>
      <c r="CZO70" s="133"/>
      <c r="CZT70" s="133"/>
      <c r="CZY70" s="133"/>
      <c r="DAD70" s="133"/>
      <c r="DAI70" s="133"/>
      <c r="DAN70" s="133"/>
      <c r="DAS70" s="133"/>
      <c r="DAX70" s="133"/>
      <c r="DBC70" s="133"/>
      <c r="DBH70" s="133"/>
      <c r="DBM70" s="133"/>
      <c r="DBR70" s="133"/>
      <c r="DBW70" s="133"/>
      <c r="DCB70" s="133"/>
      <c r="DCG70" s="133"/>
      <c r="DCL70" s="133"/>
      <c r="DCQ70" s="133"/>
      <c r="DCV70" s="133"/>
      <c r="DDA70" s="133"/>
      <c r="DDF70" s="133"/>
      <c r="DDK70" s="133"/>
      <c r="DDP70" s="133"/>
      <c r="DDU70" s="133"/>
      <c r="DDZ70" s="133"/>
      <c r="DEE70" s="133"/>
      <c r="DEJ70" s="133"/>
      <c r="DEO70" s="133"/>
      <c r="DET70" s="133"/>
      <c r="DEY70" s="133"/>
      <c r="DFD70" s="133"/>
      <c r="DFI70" s="133"/>
      <c r="DFN70" s="133"/>
      <c r="DFS70" s="133"/>
      <c r="DFX70" s="133"/>
      <c r="DGC70" s="133"/>
      <c r="DGH70" s="133"/>
      <c r="DGM70" s="133"/>
      <c r="DGR70" s="133"/>
      <c r="DGW70" s="133"/>
      <c r="DHB70" s="133"/>
      <c r="DHG70" s="133"/>
      <c r="DHL70" s="133"/>
      <c r="DHQ70" s="133"/>
      <c r="DHV70" s="133"/>
      <c r="DIA70" s="133"/>
      <c r="DIF70" s="133"/>
      <c r="DIK70" s="133"/>
      <c r="DIP70" s="133"/>
      <c r="DIU70" s="133"/>
      <c r="DIZ70" s="133"/>
      <c r="DJE70" s="133"/>
      <c r="DJJ70" s="133"/>
      <c r="DJO70" s="133"/>
      <c r="DJT70" s="133"/>
      <c r="DJY70" s="133"/>
      <c r="DKD70" s="133"/>
      <c r="DKI70" s="133"/>
      <c r="DKN70" s="133"/>
      <c r="DKS70" s="133"/>
      <c r="DKX70" s="133"/>
      <c r="DLC70" s="133"/>
      <c r="DLH70" s="133"/>
      <c r="DLM70" s="133"/>
      <c r="DLR70" s="133"/>
      <c r="DLW70" s="133"/>
      <c r="DMB70" s="133"/>
      <c r="DMG70" s="133"/>
      <c r="DML70" s="133"/>
      <c r="DMQ70" s="133"/>
      <c r="DMV70" s="133"/>
      <c r="DNA70" s="133"/>
      <c r="DNF70" s="133"/>
      <c r="DNK70" s="133"/>
      <c r="DNP70" s="133"/>
      <c r="DNU70" s="133"/>
      <c r="DNZ70" s="133"/>
      <c r="DOE70" s="133"/>
      <c r="DOJ70" s="133"/>
      <c r="DOO70" s="133"/>
      <c r="DOT70" s="133"/>
      <c r="DOY70" s="133"/>
      <c r="DPD70" s="133"/>
      <c r="DPI70" s="133"/>
      <c r="DPN70" s="133"/>
      <c r="DPS70" s="133"/>
      <c r="DPX70" s="133"/>
      <c r="DQC70" s="133"/>
      <c r="DQH70" s="133"/>
      <c r="DQM70" s="133"/>
      <c r="DQR70" s="133"/>
      <c r="DQW70" s="133"/>
      <c r="DRB70" s="133"/>
      <c r="DRG70" s="133"/>
      <c r="DRL70" s="133"/>
      <c r="DRQ70" s="133"/>
      <c r="DRV70" s="133"/>
      <c r="DSA70" s="133"/>
      <c r="DSF70" s="133"/>
      <c r="DSK70" s="133"/>
      <c r="DSP70" s="133"/>
      <c r="DSU70" s="133"/>
      <c r="DSZ70" s="133"/>
      <c r="DTE70" s="133"/>
      <c r="DTJ70" s="133"/>
      <c r="DTO70" s="133"/>
      <c r="DTT70" s="133"/>
      <c r="DTY70" s="133"/>
      <c r="DUD70" s="133"/>
      <c r="DUI70" s="133"/>
      <c r="DUN70" s="133"/>
      <c r="DUS70" s="133"/>
      <c r="DUX70" s="133"/>
      <c r="DVC70" s="133"/>
      <c r="DVH70" s="133"/>
      <c r="DVM70" s="133"/>
      <c r="DVR70" s="133"/>
      <c r="DVW70" s="133"/>
      <c r="DWB70" s="133"/>
      <c r="DWG70" s="133"/>
      <c r="DWL70" s="133"/>
      <c r="DWQ70" s="133"/>
      <c r="DWV70" s="133"/>
      <c r="DXA70" s="133"/>
      <c r="DXF70" s="133"/>
      <c r="DXK70" s="133"/>
      <c r="DXP70" s="133"/>
      <c r="DXU70" s="133"/>
      <c r="DXZ70" s="133"/>
      <c r="DYE70" s="133"/>
      <c r="DYJ70" s="133"/>
      <c r="DYO70" s="133"/>
      <c r="DYT70" s="133"/>
      <c r="DYY70" s="133"/>
      <c r="DZD70" s="133"/>
      <c r="DZI70" s="133"/>
      <c r="DZN70" s="133"/>
      <c r="DZS70" s="133"/>
      <c r="DZX70" s="133"/>
      <c r="EAC70" s="133"/>
      <c r="EAH70" s="133"/>
      <c r="EAM70" s="133"/>
      <c r="EAR70" s="133"/>
      <c r="EAW70" s="133"/>
      <c r="EBB70" s="133"/>
      <c r="EBG70" s="133"/>
      <c r="EBL70" s="133"/>
      <c r="EBQ70" s="133"/>
      <c r="EBV70" s="133"/>
      <c r="ECA70" s="133"/>
      <c r="ECF70" s="133"/>
      <c r="ECK70" s="133"/>
      <c r="ECP70" s="133"/>
      <c r="ECU70" s="133"/>
      <c r="ECZ70" s="133"/>
      <c r="EDE70" s="133"/>
      <c r="EDJ70" s="133"/>
      <c r="EDO70" s="133"/>
      <c r="EDT70" s="133"/>
      <c r="EDY70" s="133"/>
      <c r="EED70" s="133"/>
      <c r="EEI70" s="133"/>
      <c r="EEN70" s="133"/>
      <c r="EES70" s="133"/>
      <c r="EEX70" s="133"/>
      <c r="EFC70" s="133"/>
      <c r="EFH70" s="133"/>
      <c r="EFM70" s="133"/>
      <c r="EFR70" s="133"/>
      <c r="EFW70" s="133"/>
      <c r="EGB70" s="133"/>
      <c r="EGG70" s="133"/>
      <c r="EGL70" s="133"/>
      <c r="EGQ70" s="133"/>
      <c r="EGV70" s="133"/>
      <c r="EHA70" s="133"/>
      <c r="EHF70" s="133"/>
      <c r="EHK70" s="133"/>
      <c r="EHP70" s="133"/>
      <c r="EHU70" s="133"/>
      <c r="EHZ70" s="133"/>
      <c r="EIE70" s="133"/>
      <c r="EIJ70" s="133"/>
      <c r="EIO70" s="133"/>
      <c r="EIT70" s="133"/>
      <c r="EIY70" s="133"/>
      <c r="EJD70" s="133"/>
      <c r="EJI70" s="133"/>
      <c r="EJN70" s="133"/>
      <c r="EJS70" s="133"/>
      <c r="EJX70" s="133"/>
      <c r="EKC70" s="133"/>
      <c r="EKH70" s="133"/>
      <c r="EKM70" s="133"/>
      <c r="EKR70" s="133"/>
      <c r="EKW70" s="133"/>
      <c r="ELB70" s="133"/>
      <c r="ELG70" s="133"/>
      <c r="ELL70" s="133"/>
      <c r="ELQ70" s="133"/>
      <c r="ELV70" s="133"/>
      <c r="EMA70" s="133"/>
      <c r="EMF70" s="133"/>
      <c r="EMK70" s="133"/>
      <c r="EMP70" s="133"/>
      <c r="EMU70" s="133"/>
      <c r="EMZ70" s="133"/>
      <c r="ENE70" s="133"/>
      <c r="ENJ70" s="133"/>
      <c r="ENO70" s="133"/>
      <c r="ENT70" s="133"/>
      <c r="ENY70" s="133"/>
      <c r="EOD70" s="133"/>
      <c r="EOI70" s="133"/>
      <c r="EON70" s="133"/>
      <c r="EOS70" s="133"/>
      <c r="EOX70" s="133"/>
      <c r="EPC70" s="133"/>
      <c r="EPH70" s="133"/>
      <c r="EPM70" s="133"/>
      <c r="EPR70" s="133"/>
      <c r="EPW70" s="133"/>
      <c r="EQB70" s="133"/>
      <c r="EQG70" s="133"/>
      <c r="EQL70" s="133"/>
      <c r="EQQ70" s="133"/>
      <c r="EQV70" s="133"/>
      <c r="ERA70" s="133"/>
      <c r="ERF70" s="133"/>
      <c r="ERK70" s="133"/>
      <c r="ERP70" s="133"/>
      <c r="ERU70" s="133"/>
      <c r="ERZ70" s="133"/>
      <c r="ESE70" s="133"/>
      <c r="ESJ70" s="133"/>
      <c r="ESO70" s="133"/>
      <c r="EST70" s="133"/>
      <c r="ESY70" s="133"/>
      <c r="ETD70" s="133"/>
      <c r="ETI70" s="133"/>
      <c r="ETN70" s="133"/>
      <c r="ETS70" s="133"/>
      <c r="ETX70" s="133"/>
      <c r="EUC70" s="133"/>
      <c r="EUH70" s="133"/>
      <c r="EUM70" s="133"/>
      <c r="EUR70" s="133"/>
      <c r="EUW70" s="133"/>
      <c r="EVB70" s="133"/>
      <c r="EVG70" s="133"/>
      <c r="EVL70" s="133"/>
      <c r="EVQ70" s="133"/>
      <c r="EVV70" s="133"/>
      <c r="EWA70" s="133"/>
      <c r="EWF70" s="133"/>
      <c r="EWK70" s="133"/>
      <c r="EWP70" s="133"/>
      <c r="EWU70" s="133"/>
      <c r="EWZ70" s="133"/>
      <c r="EXE70" s="133"/>
      <c r="EXJ70" s="133"/>
      <c r="EXO70" s="133"/>
      <c r="EXT70" s="133"/>
      <c r="EXY70" s="133"/>
      <c r="EYD70" s="133"/>
      <c r="EYI70" s="133"/>
      <c r="EYN70" s="133"/>
      <c r="EYS70" s="133"/>
      <c r="EYX70" s="133"/>
      <c r="EZC70" s="133"/>
      <c r="EZH70" s="133"/>
      <c r="EZM70" s="133"/>
      <c r="EZR70" s="133"/>
      <c r="EZW70" s="133"/>
      <c r="FAB70" s="133"/>
      <c r="FAG70" s="133"/>
      <c r="FAL70" s="133"/>
      <c r="FAQ70" s="133"/>
      <c r="FAV70" s="133"/>
      <c r="FBA70" s="133"/>
      <c r="FBF70" s="133"/>
      <c r="FBK70" s="133"/>
      <c r="FBP70" s="133"/>
      <c r="FBU70" s="133"/>
      <c r="FBZ70" s="133"/>
      <c r="FCE70" s="133"/>
      <c r="FCJ70" s="133"/>
      <c r="FCO70" s="133"/>
      <c r="FCT70" s="133"/>
      <c r="FCY70" s="133"/>
      <c r="FDD70" s="133"/>
      <c r="FDI70" s="133"/>
      <c r="FDN70" s="133"/>
      <c r="FDS70" s="133"/>
      <c r="FDX70" s="133"/>
      <c r="FEC70" s="133"/>
      <c r="FEH70" s="133"/>
      <c r="FEM70" s="133"/>
      <c r="FER70" s="133"/>
      <c r="FEW70" s="133"/>
      <c r="FFB70" s="133"/>
      <c r="FFG70" s="133"/>
      <c r="FFL70" s="133"/>
      <c r="FFQ70" s="133"/>
      <c r="FFV70" s="133"/>
      <c r="FGA70" s="133"/>
      <c r="FGF70" s="133"/>
      <c r="FGK70" s="133"/>
      <c r="FGP70" s="133"/>
      <c r="FGU70" s="133"/>
      <c r="FGZ70" s="133"/>
      <c r="FHE70" s="133"/>
      <c r="FHJ70" s="133"/>
      <c r="FHO70" s="133"/>
      <c r="FHT70" s="133"/>
      <c r="FHY70" s="133"/>
      <c r="FID70" s="133"/>
      <c r="FII70" s="133"/>
      <c r="FIN70" s="133"/>
      <c r="FIS70" s="133"/>
      <c r="FIX70" s="133"/>
      <c r="FJC70" s="133"/>
      <c r="FJH70" s="133"/>
      <c r="FJM70" s="133"/>
      <c r="FJR70" s="133"/>
      <c r="FJW70" s="133"/>
      <c r="FKB70" s="133"/>
      <c r="FKG70" s="133"/>
      <c r="FKL70" s="133"/>
      <c r="FKQ70" s="133"/>
      <c r="FKV70" s="133"/>
      <c r="FLA70" s="133"/>
      <c r="FLF70" s="133"/>
      <c r="FLK70" s="133"/>
      <c r="FLP70" s="133"/>
      <c r="FLU70" s="133"/>
      <c r="FLZ70" s="133"/>
      <c r="FME70" s="133"/>
      <c r="FMJ70" s="133"/>
      <c r="FMO70" s="133"/>
      <c r="FMT70" s="133"/>
      <c r="FMY70" s="133"/>
      <c r="FND70" s="133"/>
      <c r="FNI70" s="133"/>
      <c r="FNN70" s="133"/>
      <c r="FNS70" s="133"/>
      <c r="FNX70" s="133"/>
      <c r="FOC70" s="133"/>
      <c r="FOH70" s="133"/>
      <c r="FOM70" s="133"/>
      <c r="FOR70" s="133"/>
      <c r="FOW70" s="133"/>
      <c r="FPB70" s="133"/>
      <c r="FPG70" s="133"/>
      <c r="FPL70" s="133"/>
      <c r="FPQ70" s="133"/>
      <c r="FPV70" s="133"/>
      <c r="FQA70" s="133"/>
      <c r="FQF70" s="133"/>
      <c r="FQK70" s="133"/>
      <c r="FQP70" s="133"/>
      <c r="FQU70" s="133"/>
      <c r="FQZ70" s="133"/>
      <c r="FRE70" s="133"/>
      <c r="FRJ70" s="133"/>
      <c r="FRO70" s="133"/>
      <c r="FRT70" s="133"/>
      <c r="FRY70" s="133"/>
      <c r="FSD70" s="133"/>
      <c r="FSI70" s="133"/>
      <c r="FSN70" s="133"/>
      <c r="FSS70" s="133"/>
      <c r="FSX70" s="133"/>
      <c r="FTC70" s="133"/>
      <c r="FTH70" s="133"/>
      <c r="FTM70" s="133"/>
      <c r="FTR70" s="133"/>
      <c r="FTW70" s="133"/>
      <c r="FUB70" s="133"/>
      <c r="FUG70" s="133"/>
      <c r="FUL70" s="133"/>
      <c r="FUQ70" s="133"/>
      <c r="FUV70" s="133"/>
      <c r="FVA70" s="133"/>
      <c r="FVF70" s="133"/>
      <c r="FVK70" s="133"/>
      <c r="FVP70" s="133"/>
      <c r="FVU70" s="133"/>
      <c r="FVZ70" s="133"/>
      <c r="FWE70" s="133"/>
      <c r="FWJ70" s="133"/>
      <c r="FWO70" s="133"/>
      <c r="FWT70" s="133"/>
      <c r="FWY70" s="133"/>
      <c r="FXD70" s="133"/>
      <c r="FXI70" s="133"/>
      <c r="FXN70" s="133"/>
      <c r="FXS70" s="133"/>
      <c r="FXX70" s="133"/>
      <c r="FYC70" s="133"/>
      <c r="FYH70" s="133"/>
      <c r="FYM70" s="133"/>
      <c r="FYR70" s="133"/>
      <c r="FYW70" s="133"/>
      <c r="FZB70" s="133"/>
      <c r="FZG70" s="133"/>
      <c r="FZL70" s="133"/>
      <c r="FZQ70" s="133"/>
      <c r="FZV70" s="133"/>
      <c r="GAA70" s="133"/>
      <c r="GAF70" s="133"/>
      <c r="GAK70" s="133"/>
      <c r="GAP70" s="133"/>
      <c r="GAU70" s="133"/>
      <c r="GAZ70" s="133"/>
      <c r="GBE70" s="133"/>
      <c r="GBJ70" s="133"/>
      <c r="GBO70" s="133"/>
      <c r="GBT70" s="133"/>
      <c r="GBY70" s="133"/>
      <c r="GCD70" s="133"/>
      <c r="GCI70" s="133"/>
      <c r="GCN70" s="133"/>
      <c r="GCS70" s="133"/>
      <c r="GCX70" s="133"/>
      <c r="GDC70" s="133"/>
      <c r="GDH70" s="133"/>
      <c r="GDM70" s="133"/>
      <c r="GDR70" s="133"/>
      <c r="GDW70" s="133"/>
      <c r="GEB70" s="133"/>
      <c r="GEG70" s="133"/>
      <c r="GEL70" s="133"/>
      <c r="GEQ70" s="133"/>
      <c r="GEV70" s="133"/>
      <c r="GFA70" s="133"/>
      <c r="GFF70" s="133"/>
      <c r="GFK70" s="133"/>
      <c r="GFP70" s="133"/>
      <c r="GFU70" s="133"/>
      <c r="GFZ70" s="133"/>
      <c r="GGE70" s="133"/>
      <c r="GGJ70" s="133"/>
      <c r="GGO70" s="133"/>
      <c r="GGT70" s="133"/>
      <c r="GGY70" s="133"/>
      <c r="GHD70" s="133"/>
      <c r="GHI70" s="133"/>
      <c r="GHN70" s="133"/>
      <c r="GHS70" s="133"/>
      <c r="GHX70" s="133"/>
      <c r="GIC70" s="133"/>
      <c r="GIH70" s="133"/>
      <c r="GIM70" s="133"/>
      <c r="GIR70" s="133"/>
      <c r="GIW70" s="133"/>
      <c r="GJB70" s="133"/>
      <c r="GJG70" s="133"/>
      <c r="GJL70" s="133"/>
      <c r="GJQ70" s="133"/>
      <c r="GJV70" s="133"/>
      <c r="GKA70" s="133"/>
      <c r="GKF70" s="133"/>
      <c r="GKK70" s="133"/>
      <c r="GKP70" s="133"/>
      <c r="GKU70" s="133"/>
      <c r="GKZ70" s="133"/>
      <c r="GLE70" s="133"/>
      <c r="GLJ70" s="133"/>
      <c r="GLO70" s="133"/>
      <c r="GLT70" s="133"/>
      <c r="GLY70" s="133"/>
      <c r="GMD70" s="133"/>
      <c r="GMI70" s="133"/>
      <c r="GMN70" s="133"/>
      <c r="GMS70" s="133"/>
      <c r="GMX70" s="133"/>
      <c r="GNC70" s="133"/>
      <c r="GNH70" s="133"/>
      <c r="GNM70" s="133"/>
      <c r="GNR70" s="133"/>
      <c r="GNW70" s="133"/>
      <c r="GOB70" s="133"/>
      <c r="GOG70" s="133"/>
      <c r="GOL70" s="133"/>
      <c r="GOQ70" s="133"/>
      <c r="GOV70" s="133"/>
      <c r="GPA70" s="133"/>
      <c r="GPF70" s="133"/>
      <c r="GPK70" s="133"/>
      <c r="GPP70" s="133"/>
      <c r="GPU70" s="133"/>
      <c r="GPZ70" s="133"/>
      <c r="GQE70" s="133"/>
      <c r="GQJ70" s="133"/>
      <c r="GQO70" s="133"/>
      <c r="GQT70" s="133"/>
      <c r="GQY70" s="133"/>
      <c r="GRD70" s="133"/>
      <c r="GRI70" s="133"/>
      <c r="GRN70" s="133"/>
      <c r="GRS70" s="133"/>
      <c r="GRX70" s="133"/>
      <c r="GSC70" s="133"/>
      <c r="GSH70" s="133"/>
      <c r="GSM70" s="133"/>
      <c r="GSR70" s="133"/>
      <c r="GSW70" s="133"/>
      <c r="GTB70" s="133"/>
      <c r="GTG70" s="133"/>
      <c r="GTL70" s="133"/>
      <c r="GTQ70" s="133"/>
      <c r="GTV70" s="133"/>
      <c r="GUA70" s="133"/>
      <c r="GUF70" s="133"/>
      <c r="GUK70" s="133"/>
      <c r="GUP70" s="133"/>
      <c r="GUU70" s="133"/>
      <c r="GUZ70" s="133"/>
      <c r="GVE70" s="133"/>
      <c r="GVJ70" s="133"/>
      <c r="GVO70" s="133"/>
      <c r="GVT70" s="133"/>
      <c r="GVY70" s="133"/>
      <c r="GWD70" s="133"/>
      <c r="GWI70" s="133"/>
      <c r="GWN70" s="133"/>
      <c r="GWS70" s="133"/>
      <c r="GWX70" s="133"/>
      <c r="GXC70" s="133"/>
      <c r="GXH70" s="133"/>
      <c r="GXM70" s="133"/>
      <c r="GXR70" s="133"/>
      <c r="GXW70" s="133"/>
      <c r="GYB70" s="133"/>
      <c r="GYG70" s="133"/>
      <c r="GYL70" s="133"/>
      <c r="GYQ70" s="133"/>
      <c r="GYV70" s="133"/>
      <c r="GZA70" s="133"/>
      <c r="GZF70" s="133"/>
      <c r="GZK70" s="133"/>
      <c r="GZP70" s="133"/>
      <c r="GZU70" s="133"/>
      <c r="GZZ70" s="133"/>
      <c r="HAE70" s="133"/>
      <c r="HAJ70" s="133"/>
      <c r="HAO70" s="133"/>
      <c r="HAT70" s="133"/>
      <c r="HAY70" s="133"/>
      <c r="HBD70" s="133"/>
      <c r="HBI70" s="133"/>
      <c r="HBN70" s="133"/>
      <c r="HBS70" s="133"/>
      <c r="HBX70" s="133"/>
      <c r="HCC70" s="133"/>
      <c r="HCH70" s="133"/>
      <c r="HCM70" s="133"/>
      <c r="HCR70" s="133"/>
      <c r="HCW70" s="133"/>
      <c r="HDB70" s="133"/>
      <c r="HDG70" s="133"/>
      <c r="HDL70" s="133"/>
      <c r="HDQ70" s="133"/>
      <c r="HDV70" s="133"/>
      <c r="HEA70" s="133"/>
      <c r="HEF70" s="133"/>
      <c r="HEK70" s="133"/>
      <c r="HEP70" s="133"/>
      <c r="HEU70" s="133"/>
      <c r="HEZ70" s="133"/>
      <c r="HFE70" s="133"/>
      <c r="HFJ70" s="133"/>
      <c r="HFO70" s="133"/>
      <c r="HFT70" s="133"/>
      <c r="HFY70" s="133"/>
      <c r="HGD70" s="133"/>
      <c r="HGI70" s="133"/>
      <c r="HGN70" s="133"/>
      <c r="HGS70" s="133"/>
      <c r="HGX70" s="133"/>
      <c r="HHC70" s="133"/>
      <c r="HHH70" s="133"/>
      <c r="HHM70" s="133"/>
      <c r="HHR70" s="133"/>
      <c r="HHW70" s="133"/>
      <c r="HIB70" s="133"/>
      <c r="HIG70" s="133"/>
      <c r="HIL70" s="133"/>
      <c r="HIQ70" s="133"/>
      <c r="HIV70" s="133"/>
      <c r="HJA70" s="133"/>
      <c r="HJF70" s="133"/>
      <c r="HJK70" s="133"/>
      <c r="HJP70" s="133"/>
      <c r="HJU70" s="133"/>
      <c r="HJZ70" s="133"/>
      <c r="HKE70" s="133"/>
      <c r="HKJ70" s="133"/>
      <c r="HKO70" s="133"/>
      <c r="HKT70" s="133"/>
      <c r="HKY70" s="133"/>
      <c r="HLD70" s="133"/>
      <c r="HLI70" s="133"/>
      <c r="HLN70" s="133"/>
      <c r="HLS70" s="133"/>
      <c r="HLX70" s="133"/>
      <c r="HMC70" s="133"/>
      <c r="HMH70" s="133"/>
      <c r="HMM70" s="133"/>
      <c r="HMR70" s="133"/>
      <c r="HMW70" s="133"/>
      <c r="HNB70" s="133"/>
      <c r="HNG70" s="133"/>
      <c r="HNL70" s="133"/>
      <c r="HNQ70" s="133"/>
      <c r="HNV70" s="133"/>
      <c r="HOA70" s="133"/>
      <c r="HOF70" s="133"/>
      <c r="HOK70" s="133"/>
      <c r="HOP70" s="133"/>
      <c r="HOU70" s="133"/>
      <c r="HOZ70" s="133"/>
      <c r="HPE70" s="133"/>
      <c r="HPJ70" s="133"/>
      <c r="HPO70" s="133"/>
      <c r="HPT70" s="133"/>
      <c r="HPY70" s="133"/>
      <c r="HQD70" s="133"/>
      <c r="HQI70" s="133"/>
      <c r="HQN70" s="133"/>
      <c r="HQS70" s="133"/>
      <c r="HQX70" s="133"/>
      <c r="HRC70" s="133"/>
      <c r="HRH70" s="133"/>
      <c r="HRM70" s="133"/>
      <c r="HRR70" s="133"/>
      <c r="HRW70" s="133"/>
      <c r="HSB70" s="133"/>
      <c r="HSG70" s="133"/>
      <c r="HSL70" s="133"/>
      <c r="HSQ70" s="133"/>
      <c r="HSV70" s="133"/>
      <c r="HTA70" s="133"/>
      <c r="HTF70" s="133"/>
      <c r="HTK70" s="133"/>
      <c r="HTP70" s="133"/>
      <c r="HTU70" s="133"/>
      <c r="HTZ70" s="133"/>
      <c r="HUE70" s="133"/>
      <c r="HUJ70" s="133"/>
      <c r="HUO70" s="133"/>
      <c r="HUT70" s="133"/>
      <c r="HUY70" s="133"/>
      <c r="HVD70" s="133"/>
      <c r="HVI70" s="133"/>
      <c r="HVN70" s="133"/>
      <c r="HVS70" s="133"/>
      <c r="HVX70" s="133"/>
      <c r="HWC70" s="133"/>
      <c r="HWH70" s="133"/>
      <c r="HWM70" s="133"/>
      <c r="HWR70" s="133"/>
      <c r="HWW70" s="133"/>
      <c r="HXB70" s="133"/>
      <c r="HXG70" s="133"/>
      <c r="HXL70" s="133"/>
      <c r="HXQ70" s="133"/>
      <c r="HXV70" s="133"/>
      <c r="HYA70" s="133"/>
      <c r="HYF70" s="133"/>
      <c r="HYK70" s="133"/>
      <c r="HYP70" s="133"/>
      <c r="HYU70" s="133"/>
      <c r="HYZ70" s="133"/>
      <c r="HZE70" s="133"/>
      <c r="HZJ70" s="133"/>
      <c r="HZO70" s="133"/>
      <c r="HZT70" s="133"/>
      <c r="HZY70" s="133"/>
      <c r="IAD70" s="133"/>
      <c r="IAI70" s="133"/>
      <c r="IAN70" s="133"/>
      <c r="IAS70" s="133"/>
      <c r="IAX70" s="133"/>
      <c r="IBC70" s="133"/>
      <c r="IBH70" s="133"/>
      <c r="IBM70" s="133"/>
      <c r="IBR70" s="133"/>
      <c r="IBW70" s="133"/>
      <c r="ICB70" s="133"/>
      <c r="ICG70" s="133"/>
      <c r="ICL70" s="133"/>
      <c r="ICQ70" s="133"/>
      <c r="ICV70" s="133"/>
      <c r="IDA70" s="133"/>
      <c r="IDF70" s="133"/>
      <c r="IDK70" s="133"/>
      <c r="IDP70" s="133"/>
      <c r="IDU70" s="133"/>
      <c r="IDZ70" s="133"/>
      <c r="IEE70" s="133"/>
      <c r="IEJ70" s="133"/>
      <c r="IEO70" s="133"/>
      <c r="IET70" s="133"/>
      <c r="IEY70" s="133"/>
      <c r="IFD70" s="133"/>
      <c r="IFI70" s="133"/>
      <c r="IFN70" s="133"/>
      <c r="IFS70" s="133"/>
      <c r="IFX70" s="133"/>
      <c r="IGC70" s="133"/>
      <c r="IGH70" s="133"/>
      <c r="IGM70" s="133"/>
      <c r="IGR70" s="133"/>
      <c r="IGW70" s="133"/>
      <c r="IHB70" s="133"/>
      <c r="IHG70" s="133"/>
      <c r="IHL70" s="133"/>
      <c r="IHQ70" s="133"/>
      <c r="IHV70" s="133"/>
      <c r="IIA70" s="133"/>
      <c r="IIF70" s="133"/>
      <c r="IIK70" s="133"/>
      <c r="IIP70" s="133"/>
      <c r="IIU70" s="133"/>
      <c r="IIZ70" s="133"/>
      <c r="IJE70" s="133"/>
      <c r="IJJ70" s="133"/>
      <c r="IJO70" s="133"/>
      <c r="IJT70" s="133"/>
      <c r="IJY70" s="133"/>
      <c r="IKD70" s="133"/>
      <c r="IKI70" s="133"/>
      <c r="IKN70" s="133"/>
      <c r="IKS70" s="133"/>
      <c r="IKX70" s="133"/>
      <c r="ILC70" s="133"/>
      <c r="ILH70" s="133"/>
      <c r="ILM70" s="133"/>
      <c r="ILR70" s="133"/>
      <c r="ILW70" s="133"/>
      <c r="IMB70" s="133"/>
      <c r="IMG70" s="133"/>
      <c r="IML70" s="133"/>
      <c r="IMQ70" s="133"/>
      <c r="IMV70" s="133"/>
      <c r="INA70" s="133"/>
      <c r="INF70" s="133"/>
      <c r="INK70" s="133"/>
      <c r="INP70" s="133"/>
      <c r="INU70" s="133"/>
      <c r="INZ70" s="133"/>
      <c r="IOE70" s="133"/>
      <c r="IOJ70" s="133"/>
      <c r="IOO70" s="133"/>
      <c r="IOT70" s="133"/>
      <c r="IOY70" s="133"/>
      <c r="IPD70" s="133"/>
      <c r="IPI70" s="133"/>
      <c r="IPN70" s="133"/>
      <c r="IPS70" s="133"/>
      <c r="IPX70" s="133"/>
      <c r="IQC70" s="133"/>
      <c r="IQH70" s="133"/>
      <c r="IQM70" s="133"/>
      <c r="IQR70" s="133"/>
      <c r="IQW70" s="133"/>
      <c r="IRB70" s="133"/>
      <c r="IRG70" s="133"/>
      <c r="IRL70" s="133"/>
      <c r="IRQ70" s="133"/>
      <c r="IRV70" s="133"/>
      <c r="ISA70" s="133"/>
      <c r="ISF70" s="133"/>
      <c r="ISK70" s="133"/>
      <c r="ISP70" s="133"/>
      <c r="ISU70" s="133"/>
      <c r="ISZ70" s="133"/>
      <c r="ITE70" s="133"/>
      <c r="ITJ70" s="133"/>
      <c r="ITO70" s="133"/>
      <c r="ITT70" s="133"/>
      <c r="ITY70" s="133"/>
      <c r="IUD70" s="133"/>
      <c r="IUI70" s="133"/>
      <c r="IUN70" s="133"/>
      <c r="IUS70" s="133"/>
      <c r="IUX70" s="133"/>
      <c r="IVC70" s="133"/>
      <c r="IVH70" s="133"/>
      <c r="IVM70" s="133"/>
      <c r="IVR70" s="133"/>
      <c r="IVW70" s="133"/>
      <c r="IWB70" s="133"/>
      <c r="IWG70" s="133"/>
      <c r="IWL70" s="133"/>
      <c r="IWQ70" s="133"/>
      <c r="IWV70" s="133"/>
      <c r="IXA70" s="133"/>
      <c r="IXF70" s="133"/>
      <c r="IXK70" s="133"/>
      <c r="IXP70" s="133"/>
      <c r="IXU70" s="133"/>
      <c r="IXZ70" s="133"/>
      <c r="IYE70" s="133"/>
      <c r="IYJ70" s="133"/>
      <c r="IYO70" s="133"/>
      <c r="IYT70" s="133"/>
      <c r="IYY70" s="133"/>
      <c r="IZD70" s="133"/>
      <c r="IZI70" s="133"/>
      <c r="IZN70" s="133"/>
      <c r="IZS70" s="133"/>
      <c r="IZX70" s="133"/>
      <c r="JAC70" s="133"/>
      <c r="JAH70" s="133"/>
      <c r="JAM70" s="133"/>
      <c r="JAR70" s="133"/>
      <c r="JAW70" s="133"/>
      <c r="JBB70" s="133"/>
      <c r="JBG70" s="133"/>
      <c r="JBL70" s="133"/>
      <c r="JBQ70" s="133"/>
      <c r="JBV70" s="133"/>
      <c r="JCA70" s="133"/>
      <c r="JCF70" s="133"/>
      <c r="JCK70" s="133"/>
      <c r="JCP70" s="133"/>
      <c r="JCU70" s="133"/>
      <c r="JCZ70" s="133"/>
      <c r="JDE70" s="133"/>
      <c r="JDJ70" s="133"/>
      <c r="JDO70" s="133"/>
      <c r="JDT70" s="133"/>
      <c r="JDY70" s="133"/>
      <c r="JED70" s="133"/>
      <c r="JEI70" s="133"/>
      <c r="JEN70" s="133"/>
      <c r="JES70" s="133"/>
      <c r="JEX70" s="133"/>
      <c r="JFC70" s="133"/>
      <c r="JFH70" s="133"/>
      <c r="JFM70" s="133"/>
      <c r="JFR70" s="133"/>
      <c r="JFW70" s="133"/>
      <c r="JGB70" s="133"/>
      <c r="JGG70" s="133"/>
      <c r="JGL70" s="133"/>
      <c r="JGQ70" s="133"/>
      <c r="JGV70" s="133"/>
      <c r="JHA70" s="133"/>
      <c r="JHF70" s="133"/>
      <c r="JHK70" s="133"/>
      <c r="JHP70" s="133"/>
      <c r="JHU70" s="133"/>
      <c r="JHZ70" s="133"/>
      <c r="JIE70" s="133"/>
      <c r="JIJ70" s="133"/>
      <c r="JIO70" s="133"/>
      <c r="JIT70" s="133"/>
      <c r="JIY70" s="133"/>
      <c r="JJD70" s="133"/>
      <c r="JJI70" s="133"/>
      <c r="JJN70" s="133"/>
      <c r="JJS70" s="133"/>
      <c r="JJX70" s="133"/>
      <c r="JKC70" s="133"/>
      <c r="JKH70" s="133"/>
      <c r="JKM70" s="133"/>
      <c r="JKR70" s="133"/>
      <c r="JKW70" s="133"/>
      <c r="JLB70" s="133"/>
      <c r="JLG70" s="133"/>
      <c r="JLL70" s="133"/>
      <c r="JLQ70" s="133"/>
      <c r="JLV70" s="133"/>
      <c r="JMA70" s="133"/>
      <c r="JMF70" s="133"/>
      <c r="JMK70" s="133"/>
      <c r="JMP70" s="133"/>
      <c r="JMU70" s="133"/>
      <c r="JMZ70" s="133"/>
      <c r="JNE70" s="133"/>
      <c r="JNJ70" s="133"/>
      <c r="JNO70" s="133"/>
      <c r="JNT70" s="133"/>
      <c r="JNY70" s="133"/>
      <c r="JOD70" s="133"/>
      <c r="JOI70" s="133"/>
      <c r="JON70" s="133"/>
      <c r="JOS70" s="133"/>
      <c r="JOX70" s="133"/>
      <c r="JPC70" s="133"/>
      <c r="JPH70" s="133"/>
      <c r="JPM70" s="133"/>
      <c r="JPR70" s="133"/>
      <c r="JPW70" s="133"/>
      <c r="JQB70" s="133"/>
      <c r="JQG70" s="133"/>
      <c r="JQL70" s="133"/>
      <c r="JQQ70" s="133"/>
      <c r="JQV70" s="133"/>
      <c r="JRA70" s="133"/>
      <c r="JRF70" s="133"/>
      <c r="JRK70" s="133"/>
      <c r="JRP70" s="133"/>
      <c r="JRU70" s="133"/>
      <c r="JRZ70" s="133"/>
      <c r="JSE70" s="133"/>
      <c r="JSJ70" s="133"/>
      <c r="JSO70" s="133"/>
      <c r="JST70" s="133"/>
      <c r="JSY70" s="133"/>
      <c r="JTD70" s="133"/>
      <c r="JTI70" s="133"/>
      <c r="JTN70" s="133"/>
      <c r="JTS70" s="133"/>
      <c r="JTX70" s="133"/>
      <c r="JUC70" s="133"/>
      <c r="JUH70" s="133"/>
      <c r="JUM70" s="133"/>
      <c r="JUR70" s="133"/>
      <c r="JUW70" s="133"/>
      <c r="JVB70" s="133"/>
      <c r="JVG70" s="133"/>
      <c r="JVL70" s="133"/>
      <c r="JVQ70" s="133"/>
      <c r="JVV70" s="133"/>
      <c r="JWA70" s="133"/>
      <c r="JWF70" s="133"/>
      <c r="JWK70" s="133"/>
      <c r="JWP70" s="133"/>
      <c r="JWU70" s="133"/>
      <c r="JWZ70" s="133"/>
      <c r="JXE70" s="133"/>
      <c r="JXJ70" s="133"/>
      <c r="JXO70" s="133"/>
      <c r="JXT70" s="133"/>
      <c r="JXY70" s="133"/>
      <c r="JYD70" s="133"/>
      <c r="JYI70" s="133"/>
      <c r="JYN70" s="133"/>
      <c r="JYS70" s="133"/>
      <c r="JYX70" s="133"/>
      <c r="JZC70" s="133"/>
      <c r="JZH70" s="133"/>
      <c r="JZM70" s="133"/>
      <c r="JZR70" s="133"/>
      <c r="JZW70" s="133"/>
      <c r="KAB70" s="133"/>
      <c r="KAG70" s="133"/>
      <c r="KAL70" s="133"/>
      <c r="KAQ70" s="133"/>
      <c r="KAV70" s="133"/>
      <c r="KBA70" s="133"/>
      <c r="KBF70" s="133"/>
      <c r="KBK70" s="133"/>
      <c r="KBP70" s="133"/>
      <c r="KBU70" s="133"/>
      <c r="KBZ70" s="133"/>
      <c r="KCE70" s="133"/>
      <c r="KCJ70" s="133"/>
      <c r="KCO70" s="133"/>
      <c r="KCT70" s="133"/>
      <c r="KCY70" s="133"/>
      <c r="KDD70" s="133"/>
      <c r="KDI70" s="133"/>
      <c r="KDN70" s="133"/>
      <c r="KDS70" s="133"/>
      <c r="KDX70" s="133"/>
      <c r="KEC70" s="133"/>
      <c r="KEH70" s="133"/>
      <c r="KEM70" s="133"/>
      <c r="KER70" s="133"/>
      <c r="KEW70" s="133"/>
      <c r="KFB70" s="133"/>
      <c r="KFG70" s="133"/>
      <c r="KFL70" s="133"/>
      <c r="KFQ70" s="133"/>
      <c r="KFV70" s="133"/>
      <c r="KGA70" s="133"/>
      <c r="KGF70" s="133"/>
      <c r="KGK70" s="133"/>
      <c r="KGP70" s="133"/>
      <c r="KGU70" s="133"/>
      <c r="KGZ70" s="133"/>
      <c r="KHE70" s="133"/>
      <c r="KHJ70" s="133"/>
      <c r="KHO70" s="133"/>
      <c r="KHT70" s="133"/>
      <c r="KHY70" s="133"/>
      <c r="KID70" s="133"/>
      <c r="KII70" s="133"/>
      <c r="KIN70" s="133"/>
      <c r="KIS70" s="133"/>
      <c r="KIX70" s="133"/>
      <c r="KJC70" s="133"/>
      <c r="KJH70" s="133"/>
      <c r="KJM70" s="133"/>
      <c r="KJR70" s="133"/>
      <c r="KJW70" s="133"/>
      <c r="KKB70" s="133"/>
      <c r="KKG70" s="133"/>
      <c r="KKL70" s="133"/>
      <c r="KKQ70" s="133"/>
      <c r="KKV70" s="133"/>
      <c r="KLA70" s="133"/>
      <c r="KLF70" s="133"/>
      <c r="KLK70" s="133"/>
      <c r="KLP70" s="133"/>
      <c r="KLU70" s="133"/>
      <c r="KLZ70" s="133"/>
      <c r="KME70" s="133"/>
      <c r="KMJ70" s="133"/>
      <c r="KMO70" s="133"/>
      <c r="KMT70" s="133"/>
      <c r="KMY70" s="133"/>
      <c r="KND70" s="133"/>
      <c r="KNI70" s="133"/>
      <c r="KNN70" s="133"/>
      <c r="KNS70" s="133"/>
      <c r="KNX70" s="133"/>
      <c r="KOC70" s="133"/>
      <c r="KOH70" s="133"/>
      <c r="KOM70" s="133"/>
      <c r="KOR70" s="133"/>
      <c r="KOW70" s="133"/>
      <c r="KPB70" s="133"/>
      <c r="KPG70" s="133"/>
      <c r="KPL70" s="133"/>
      <c r="KPQ70" s="133"/>
      <c r="KPV70" s="133"/>
      <c r="KQA70" s="133"/>
      <c r="KQF70" s="133"/>
      <c r="KQK70" s="133"/>
      <c r="KQP70" s="133"/>
      <c r="KQU70" s="133"/>
      <c r="KQZ70" s="133"/>
      <c r="KRE70" s="133"/>
      <c r="KRJ70" s="133"/>
      <c r="KRO70" s="133"/>
      <c r="KRT70" s="133"/>
      <c r="KRY70" s="133"/>
      <c r="KSD70" s="133"/>
      <c r="KSI70" s="133"/>
      <c r="KSN70" s="133"/>
      <c r="KSS70" s="133"/>
      <c r="KSX70" s="133"/>
      <c r="KTC70" s="133"/>
      <c r="KTH70" s="133"/>
      <c r="KTM70" s="133"/>
      <c r="KTR70" s="133"/>
      <c r="KTW70" s="133"/>
      <c r="KUB70" s="133"/>
      <c r="KUG70" s="133"/>
      <c r="KUL70" s="133"/>
      <c r="KUQ70" s="133"/>
      <c r="KUV70" s="133"/>
      <c r="KVA70" s="133"/>
      <c r="KVF70" s="133"/>
      <c r="KVK70" s="133"/>
      <c r="KVP70" s="133"/>
      <c r="KVU70" s="133"/>
      <c r="KVZ70" s="133"/>
      <c r="KWE70" s="133"/>
      <c r="KWJ70" s="133"/>
      <c r="KWO70" s="133"/>
      <c r="KWT70" s="133"/>
      <c r="KWY70" s="133"/>
      <c r="KXD70" s="133"/>
      <c r="KXI70" s="133"/>
      <c r="KXN70" s="133"/>
      <c r="KXS70" s="133"/>
      <c r="KXX70" s="133"/>
      <c r="KYC70" s="133"/>
      <c r="KYH70" s="133"/>
      <c r="KYM70" s="133"/>
      <c r="KYR70" s="133"/>
      <c r="KYW70" s="133"/>
      <c r="KZB70" s="133"/>
      <c r="KZG70" s="133"/>
      <c r="KZL70" s="133"/>
      <c r="KZQ70" s="133"/>
      <c r="KZV70" s="133"/>
      <c r="LAA70" s="133"/>
      <c r="LAF70" s="133"/>
      <c r="LAK70" s="133"/>
      <c r="LAP70" s="133"/>
      <c r="LAU70" s="133"/>
      <c r="LAZ70" s="133"/>
      <c r="LBE70" s="133"/>
      <c r="LBJ70" s="133"/>
      <c r="LBO70" s="133"/>
      <c r="LBT70" s="133"/>
      <c r="LBY70" s="133"/>
      <c r="LCD70" s="133"/>
      <c r="LCI70" s="133"/>
      <c r="LCN70" s="133"/>
      <c r="LCS70" s="133"/>
      <c r="LCX70" s="133"/>
      <c r="LDC70" s="133"/>
      <c r="LDH70" s="133"/>
      <c r="LDM70" s="133"/>
      <c r="LDR70" s="133"/>
      <c r="LDW70" s="133"/>
      <c r="LEB70" s="133"/>
      <c r="LEG70" s="133"/>
      <c r="LEL70" s="133"/>
      <c r="LEQ70" s="133"/>
      <c r="LEV70" s="133"/>
      <c r="LFA70" s="133"/>
      <c r="LFF70" s="133"/>
      <c r="LFK70" s="133"/>
      <c r="LFP70" s="133"/>
      <c r="LFU70" s="133"/>
      <c r="LFZ70" s="133"/>
      <c r="LGE70" s="133"/>
      <c r="LGJ70" s="133"/>
      <c r="LGO70" s="133"/>
      <c r="LGT70" s="133"/>
      <c r="LGY70" s="133"/>
      <c r="LHD70" s="133"/>
      <c r="LHI70" s="133"/>
      <c r="LHN70" s="133"/>
      <c r="LHS70" s="133"/>
      <c r="LHX70" s="133"/>
      <c r="LIC70" s="133"/>
      <c r="LIH70" s="133"/>
      <c r="LIM70" s="133"/>
      <c r="LIR70" s="133"/>
      <c r="LIW70" s="133"/>
      <c r="LJB70" s="133"/>
      <c r="LJG70" s="133"/>
      <c r="LJL70" s="133"/>
      <c r="LJQ70" s="133"/>
      <c r="LJV70" s="133"/>
      <c r="LKA70" s="133"/>
      <c r="LKF70" s="133"/>
      <c r="LKK70" s="133"/>
      <c r="LKP70" s="133"/>
      <c r="LKU70" s="133"/>
      <c r="LKZ70" s="133"/>
      <c r="LLE70" s="133"/>
      <c r="LLJ70" s="133"/>
      <c r="LLO70" s="133"/>
      <c r="LLT70" s="133"/>
      <c r="LLY70" s="133"/>
      <c r="LMD70" s="133"/>
      <c r="LMI70" s="133"/>
      <c r="LMN70" s="133"/>
      <c r="LMS70" s="133"/>
      <c r="LMX70" s="133"/>
      <c r="LNC70" s="133"/>
      <c r="LNH70" s="133"/>
      <c r="LNM70" s="133"/>
      <c r="LNR70" s="133"/>
      <c r="LNW70" s="133"/>
      <c r="LOB70" s="133"/>
      <c r="LOG70" s="133"/>
      <c r="LOL70" s="133"/>
      <c r="LOQ70" s="133"/>
      <c r="LOV70" s="133"/>
      <c r="LPA70" s="133"/>
      <c r="LPF70" s="133"/>
      <c r="LPK70" s="133"/>
      <c r="LPP70" s="133"/>
      <c r="LPU70" s="133"/>
      <c r="LPZ70" s="133"/>
      <c r="LQE70" s="133"/>
      <c r="LQJ70" s="133"/>
      <c r="LQO70" s="133"/>
      <c r="LQT70" s="133"/>
      <c r="LQY70" s="133"/>
      <c r="LRD70" s="133"/>
      <c r="LRI70" s="133"/>
      <c r="LRN70" s="133"/>
      <c r="LRS70" s="133"/>
      <c r="LRX70" s="133"/>
      <c r="LSC70" s="133"/>
      <c r="LSH70" s="133"/>
      <c r="LSM70" s="133"/>
      <c r="LSR70" s="133"/>
      <c r="LSW70" s="133"/>
      <c r="LTB70" s="133"/>
      <c r="LTG70" s="133"/>
      <c r="LTL70" s="133"/>
      <c r="LTQ70" s="133"/>
      <c r="LTV70" s="133"/>
      <c r="LUA70" s="133"/>
      <c r="LUF70" s="133"/>
      <c r="LUK70" s="133"/>
      <c r="LUP70" s="133"/>
      <c r="LUU70" s="133"/>
      <c r="LUZ70" s="133"/>
      <c r="LVE70" s="133"/>
      <c r="LVJ70" s="133"/>
      <c r="LVO70" s="133"/>
      <c r="LVT70" s="133"/>
      <c r="LVY70" s="133"/>
      <c r="LWD70" s="133"/>
      <c r="LWI70" s="133"/>
      <c r="LWN70" s="133"/>
      <c r="LWS70" s="133"/>
      <c r="LWX70" s="133"/>
      <c r="LXC70" s="133"/>
      <c r="LXH70" s="133"/>
      <c r="LXM70" s="133"/>
      <c r="LXR70" s="133"/>
      <c r="LXW70" s="133"/>
      <c r="LYB70" s="133"/>
      <c r="LYG70" s="133"/>
      <c r="LYL70" s="133"/>
      <c r="LYQ70" s="133"/>
      <c r="LYV70" s="133"/>
      <c r="LZA70" s="133"/>
      <c r="LZF70" s="133"/>
      <c r="LZK70" s="133"/>
      <c r="LZP70" s="133"/>
      <c r="LZU70" s="133"/>
      <c r="LZZ70" s="133"/>
      <c r="MAE70" s="133"/>
      <c r="MAJ70" s="133"/>
      <c r="MAO70" s="133"/>
      <c r="MAT70" s="133"/>
      <c r="MAY70" s="133"/>
      <c r="MBD70" s="133"/>
      <c r="MBI70" s="133"/>
      <c r="MBN70" s="133"/>
      <c r="MBS70" s="133"/>
      <c r="MBX70" s="133"/>
      <c r="MCC70" s="133"/>
      <c r="MCH70" s="133"/>
      <c r="MCM70" s="133"/>
      <c r="MCR70" s="133"/>
      <c r="MCW70" s="133"/>
      <c r="MDB70" s="133"/>
      <c r="MDG70" s="133"/>
      <c r="MDL70" s="133"/>
      <c r="MDQ70" s="133"/>
      <c r="MDV70" s="133"/>
      <c r="MEA70" s="133"/>
      <c r="MEF70" s="133"/>
      <c r="MEK70" s="133"/>
      <c r="MEP70" s="133"/>
      <c r="MEU70" s="133"/>
      <c r="MEZ70" s="133"/>
      <c r="MFE70" s="133"/>
      <c r="MFJ70" s="133"/>
      <c r="MFO70" s="133"/>
      <c r="MFT70" s="133"/>
      <c r="MFY70" s="133"/>
      <c r="MGD70" s="133"/>
      <c r="MGI70" s="133"/>
      <c r="MGN70" s="133"/>
      <c r="MGS70" s="133"/>
      <c r="MGX70" s="133"/>
      <c r="MHC70" s="133"/>
      <c r="MHH70" s="133"/>
      <c r="MHM70" s="133"/>
      <c r="MHR70" s="133"/>
      <c r="MHW70" s="133"/>
      <c r="MIB70" s="133"/>
      <c r="MIG70" s="133"/>
      <c r="MIL70" s="133"/>
      <c r="MIQ70" s="133"/>
      <c r="MIV70" s="133"/>
      <c r="MJA70" s="133"/>
      <c r="MJF70" s="133"/>
      <c r="MJK70" s="133"/>
      <c r="MJP70" s="133"/>
      <c r="MJU70" s="133"/>
      <c r="MJZ70" s="133"/>
      <c r="MKE70" s="133"/>
      <c r="MKJ70" s="133"/>
      <c r="MKO70" s="133"/>
      <c r="MKT70" s="133"/>
      <c r="MKY70" s="133"/>
      <c r="MLD70" s="133"/>
      <c r="MLI70" s="133"/>
      <c r="MLN70" s="133"/>
      <c r="MLS70" s="133"/>
      <c r="MLX70" s="133"/>
      <c r="MMC70" s="133"/>
      <c r="MMH70" s="133"/>
      <c r="MMM70" s="133"/>
      <c r="MMR70" s="133"/>
      <c r="MMW70" s="133"/>
      <c r="MNB70" s="133"/>
      <c r="MNG70" s="133"/>
      <c r="MNL70" s="133"/>
      <c r="MNQ70" s="133"/>
      <c r="MNV70" s="133"/>
      <c r="MOA70" s="133"/>
      <c r="MOF70" s="133"/>
      <c r="MOK70" s="133"/>
      <c r="MOP70" s="133"/>
      <c r="MOU70" s="133"/>
      <c r="MOZ70" s="133"/>
      <c r="MPE70" s="133"/>
      <c r="MPJ70" s="133"/>
      <c r="MPO70" s="133"/>
      <c r="MPT70" s="133"/>
      <c r="MPY70" s="133"/>
      <c r="MQD70" s="133"/>
      <c r="MQI70" s="133"/>
      <c r="MQN70" s="133"/>
      <c r="MQS70" s="133"/>
      <c r="MQX70" s="133"/>
      <c r="MRC70" s="133"/>
      <c r="MRH70" s="133"/>
      <c r="MRM70" s="133"/>
      <c r="MRR70" s="133"/>
      <c r="MRW70" s="133"/>
      <c r="MSB70" s="133"/>
      <c r="MSG70" s="133"/>
      <c r="MSL70" s="133"/>
      <c r="MSQ70" s="133"/>
      <c r="MSV70" s="133"/>
      <c r="MTA70" s="133"/>
      <c r="MTF70" s="133"/>
      <c r="MTK70" s="133"/>
      <c r="MTP70" s="133"/>
      <c r="MTU70" s="133"/>
      <c r="MTZ70" s="133"/>
      <c r="MUE70" s="133"/>
      <c r="MUJ70" s="133"/>
      <c r="MUO70" s="133"/>
      <c r="MUT70" s="133"/>
      <c r="MUY70" s="133"/>
      <c r="MVD70" s="133"/>
      <c r="MVI70" s="133"/>
      <c r="MVN70" s="133"/>
      <c r="MVS70" s="133"/>
      <c r="MVX70" s="133"/>
      <c r="MWC70" s="133"/>
      <c r="MWH70" s="133"/>
      <c r="MWM70" s="133"/>
      <c r="MWR70" s="133"/>
      <c r="MWW70" s="133"/>
      <c r="MXB70" s="133"/>
      <c r="MXG70" s="133"/>
      <c r="MXL70" s="133"/>
      <c r="MXQ70" s="133"/>
      <c r="MXV70" s="133"/>
      <c r="MYA70" s="133"/>
      <c r="MYF70" s="133"/>
      <c r="MYK70" s="133"/>
      <c r="MYP70" s="133"/>
      <c r="MYU70" s="133"/>
      <c r="MYZ70" s="133"/>
      <c r="MZE70" s="133"/>
      <c r="MZJ70" s="133"/>
      <c r="MZO70" s="133"/>
      <c r="MZT70" s="133"/>
      <c r="MZY70" s="133"/>
      <c r="NAD70" s="133"/>
      <c r="NAI70" s="133"/>
      <c r="NAN70" s="133"/>
      <c r="NAS70" s="133"/>
      <c r="NAX70" s="133"/>
      <c r="NBC70" s="133"/>
      <c r="NBH70" s="133"/>
      <c r="NBM70" s="133"/>
      <c r="NBR70" s="133"/>
      <c r="NBW70" s="133"/>
      <c r="NCB70" s="133"/>
      <c r="NCG70" s="133"/>
      <c r="NCL70" s="133"/>
      <c r="NCQ70" s="133"/>
      <c r="NCV70" s="133"/>
      <c r="NDA70" s="133"/>
      <c r="NDF70" s="133"/>
      <c r="NDK70" s="133"/>
      <c r="NDP70" s="133"/>
      <c r="NDU70" s="133"/>
      <c r="NDZ70" s="133"/>
      <c r="NEE70" s="133"/>
      <c r="NEJ70" s="133"/>
      <c r="NEO70" s="133"/>
      <c r="NET70" s="133"/>
      <c r="NEY70" s="133"/>
      <c r="NFD70" s="133"/>
      <c r="NFI70" s="133"/>
      <c r="NFN70" s="133"/>
      <c r="NFS70" s="133"/>
      <c r="NFX70" s="133"/>
      <c r="NGC70" s="133"/>
      <c r="NGH70" s="133"/>
      <c r="NGM70" s="133"/>
      <c r="NGR70" s="133"/>
      <c r="NGW70" s="133"/>
      <c r="NHB70" s="133"/>
      <c r="NHG70" s="133"/>
      <c r="NHL70" s="133"/>
      <c r="NHQ70" s="133"/>
      <c r="NHV70" s="133"/>
      <c r="NIA70" s="133"/>
      <c r="NIF70" s="133"/>
      <c r="NIK70" s="133"/>
      <c r="NIP70" s="133"/>
      <c r="NIU70" s="133"/>
      <c r="NIZ70" s="133"/>
      <c r="NJE70" s="133"/>
      <c r="NJJ70" s="133"/>
      <c r="NJO70" s="133"/>
      <c r="NJT70" s="133"/>
      <c r="NJY70" s="133"/>
      <c r="NKD70" s="133"/>
      <c r="NKI70" s="133"/>
      <c r="NKN70" s="133"/>
      <c r="NKS70" s="133"/>
      <c r="NKX70" s="133"/>
      <c r="NLC70" s="133"/>
      <c r="NLH70" s="133"/>
      <c r="NLM70" s="133"/>
      <c r="NLR70" s="133"/>
      <c r="NLW70" s="133"/>
      <c r="NMB70" s="133"/>
      <c r="NMG70" s="133"/>
      <c r="NML70" s="133"/>
      <c r="NMQ70" s="133"/>
      <c r="NMV70" s="133"/>
      <c r="NNA70" s="133"/>
      <c r="NNF70" s="133"/>
      <c r="NNK70" s="133"/>
      <c r="NNP70" s="133"/>
      <c r="NNU70" s="133"/>
      <c r="NNZ70" s="133"/>
      <c r="NOE70" s="133"/>
      <c r="NOJ70" s="133"/>
      <c r="NOO70" s="133"/>
      <c r="NOT70" s="133"/>
      <c r="NOY70" s="133"/>
      <c r="NPD70" s="133"/>
      <c r="NPI70" s="133"/>
      <c r="NPN70" s="133"/>
      <c r="NPS70" s="133"/>
      <c r="NPX70" s="133"/>
      <c r="NQC70" s="133"/>
      <c r="NQH70" s="133"/>
      <c r="NQM70" s="133"/>
      <c r="NQR70" s="133"/>
      <c r="NQW70" s="133"/>
      <c r="NRB70" s="133"/>
      <c r="NRG70" s="133"/>
      <c r="NRL70" s="133"/>
      <c r="NRQ70" s="133"/>
      <c r="NRV70" s="133"/>
      <c r="NSA70" s="133"/>
      <c r="NSF70" s="133"/>
      <c r="NSK70" s="133"/>
      <c r="NSP70" s="133"/>
      <c r="NSU70" s="133"/>
      <c r="NSZ70" s="133"/>
      <c r="NTE70" s="133"/>
      <c r="NTJ70" s="133"/>
      <c r="NTO70" s="133"/>
      <c r="NTT70" s="133"/>
      <c r="NTY70" s="133"/>
      <c r="NUD70" s="133"/>
      <c r="NUI70" s="133"/>
      <c r="NUN70" s="133"/>
      <c r="NUS70" s="133"/>
      <c r="NUX70" s="133"/>
      <c r="NVC70" s="133"/>
      <c r="NVH70" s="133"/>
      <c r="NVM70" s="133"/>
      <c r="NVR70" s="133"/>
      <c r="NVW70" s="133"/>
      <c r="NWB70" s="133"/>
      <c r="NWG70" s="133"/>
      <c r="NWL70" s="133"/>
      <c r="NWQ70" s="133"/>
      <c r="NWV70" s="133"/>
      <c r="NXA70" s="133"/>
      <c r="NXF70" s="133"/>
      <c r="NXK70" s="133"/>
      <c r="NXP70" s="133"/>
      <c r="NXU70" s="133"/>
      <c r="NXZ70" s="133"/>
      <c r="NYE70" s="133"/>
      <c r="NYJ70" s="133"/>
      <c r="NYO70" s="133"/>
      <c r="NYT70" s="133"/>
      <c r="NYY70" s="133"/>
      <c r="NZD70" s="133"/>
      <c r="NZI70" s="133"/>
      <c r="NZN70" s="133"/>
      <c r="NZS70" s="133"/>
      <c r="NZX70" s="133"/>
      <c r="OAC70" s="133"/>
      <c r="OAH70" s="133"/>
      <c r="OAM70" s="133"/>
      <c r="OAR70" s="133"/>
      <c r="OAW70" s="133"/>
      <c r="OBB70" s="133"/>
      <c r="OBG70" s="133"/>
      <c r="OBL70" s="133"/>
      <c r="OBQ70" s="133"/>
      <c r="OBV70" s="133"/>
      <c r="OCA70" s="133"/>
      <c r="OCF70" s="133"/>
      <c r="OCK70" s="133"/>
      <c r="OCP70" s="133"/>
      <c r="OCU70" s="133"/>
      <c r="OCZ70" s="133"/>
      <c r="ODE70" s="133"/>
      <c r="ODJ70" s="133"/>
      <c r="ODO70" s="133"/>
      <c r="ODT70" s="133"/>
      <c r="ODY70" s="133"/>
      <c r="OED70" s="133"/>
      <c r="OEI70" s="133"/>
      <c r="OEN70" s="133"/>
      <c r="OES70" s="133"/>
      <c r="OEX70" s="133"/>
      <c r="OFC70" s="133"/>
      <c r="OFH70" s="133"/>
      <c r="OFM70" s="133"/>
      <c r="OFR70" s="133"/>
      <c r="OFW70" s="133"/>
      <c r="OGB70" s="133"/>
      <c r="OGG70" s="133"/>
      <c r="OGL70" s="133"/>
      <c r="OGQ70" s="133"/>
      <c r="OGV70" s="133"/>
      <c r="OHA70" s="133"/>
      <c r="OHF70" s="133"/>
      <c r="OHK70" s="133"/>
      <c r="OHP70" s="133"/>
      <c r="OHU70" s="133"/>
      <c r="OHZ70" s="133"/>
      <c r="OIE70" s="133"/>
      <c r="OIJ70" s="133"/>
      <c r="OIO70" s="133"/>
      <c r="OIT70" s="133"/>
      <c r="OIY70" s="133"/>
      <c r="OJD70" s="133"/>
      <c r="OJI70" s="133"/>
      <c r="OJN70" s="133"/>
      <c r="OJS70" s="133"/>
      <c r="OJX70" s="133"/>
      <c r="OKC70" s="133"/>
      <c r="OKH70" s="133"/>
      <c r="OKM70" s="133"/>
      <c r="OKR70" s="133"/>
      <c r="OKW70" s="133"/>
      <c r="OLB70" s="133"/>
      <c r="OLG70" s="133"/>
      <c r="OLL70" s="133"/>
      <c r="OLQ70" s="133"/>
      <c r="OLV70" s="133"/>
      <c r="OMA70" s="133"/>
      <c r="OMF70" s="133"/>
      <c r="OMK70" s="133"/>
      <c r="OMP70" s="133"/>
      <c r="OMU70" s="133"/>
      <c r="OMZ70" s="133"/>
      <c r="ONE70" s="133"/>
      <c r="ONJ70" s="133"/>
      <c r="ONO70" s="133"/>
      <c r="ONT70" s="133"/>
      <c r="ONY70" s="133"/>
      <c r="OOD70" s="133"/>
      <c r="OOI70" s="133"/>
      <c r="OON70" s="133"/>
      <c r="OOS70" s="133"/>
      <c r="OOX70" s="133"/>
      <c r="OPC70" s="133"/>
      <c r="OPH70" s="133"/>
      <c r="OPM70" s="133"/>
      <c r="OPR70" s="133"/>
      <c r="OPW70" s="133"/>
      <c r="OQB70" s="133"/>
      <c r="OQG70" s="133"/>
      <c r="OQL70" s="133"/>
      <c r="OQQ70" s="133"/>
      <c r="OQV70" s="133"/>
      <c r="ORA70" s="133"/>
      <c r="ORF70" s="133"/>
      <c r="ORK70" s="133"/>
      <c r="ORP70" s="133"/>
      <c r="ORU70" s="133"/>
      <c r="ORZ70" s="133"/>
      <c r="OSE70" s="133"/>
      <c r="OSJ70" s="133"/>
      <c r="OSO70" s="133"/>
      <c r="OST70" s="133"/>
      <c r="OSY70" s="133"/>
      <c r="OTD70" s="133"/>
      <c r="OTI70" s="133"/>
      <c r="OTN70" s="133"/>
      <c r="OTS70" s="133"/>
      <c r="OTX70" s="133"/>
      <c r="OUC70" s="133"/>
      <c r="OUH70" s="133"/>
      <c r="OUM70" s="133"/>
      <c r="OUR70" s="133"/>
      <c r="OUW70" s="133"/>
      <c r="OVB70" s="133"/>
      <c r="OVG70" s="133"/>
      <c r="OVL70" s="133"/>
      <c r="OVQ70" s="133"/>
      <c r="OVV70" s="133"/>
      <c r="OWA70" s="133"/>
      <c r="OWF70" s="133"/>
      <c r="OWK70" s="133"/>
      <c r="OWP70" s="133"/>
      <c r="OWU70" s="133"/>
      <c r="OWZ70" s="133"/>
      <c r="OXE70" s="133"/>
      <c r="OXJ70" s="133"/>
      <c r="OXO70" s="133"/>
      <c r="OXT70" s="133"/>
      <c r="OXY70" s="133"/>
      <c r="OYD70" s="133"/>
      <c r="OYI70" s="133"/>
      <c r="OYN70" s="133"/>
      <c r="OYS70" s="133"/>
      <c r="OYX70" s="133"/>
      <c r="OZC70" s="133"/>
      <c r="OZH70" s="133"/>
      <c r="OZM70" s="133"/>
      <c r="OZR70" s="133"/>
      <c r="OZW70" s="133"/>
      <c r="PAB70" s="133"/>
      <c r="PAG70" s="133"/>
      <c r="PAL70" s="133"/>
      <c r="PAQ70" s="133"/>
      <c r="PAV70" s="133"/>
      <c r="PBA70" s="133"/>
      <c r="PBF70" s="133"/>
      <c r="PBK70" s="133"/>
      <c r="PBP70" s="133"/>
      <c r="PBU70" s="133"/>
      <c r="PBZ70" s="133"/>
      <c r="PCE70" s="133"/>
      <c r="PCJ70" s="133"/>
      <c r="PCO70" s="133"/>
      <c r="PCT70" s="133"/>
      <c r="PCY70" s="133"/>
      <c r="PDD70" s="133"/>
      <c r="PDI70" s="133"/>
      <c r="PDN70" s="133"/>
      <c r="PDS70" s="133"/>
      <c r="PDX70" s="133"/>
      <c r="PEC70" s="133"/>
      <c r="PEH70" s="133"/>
      <c r="PEM70" s="133"/>
      <c r="PER70" s="133"/>
      <c r="PEW70" s="133"/>
      <c r="PFB70" s="133"/>
      <c r="PFG70" s="133"/>
      <c r="PFL70" s="133"/>
      <c r="PFQ70" s="133"/>
      <c r="PFV70" s="133"/>
      <c r="PGA70" s="133"/>
      <c r="PGF70" s="133"/>
      <c r="PGK70" s="133"/>
      <c r="PGP70" s="133"/>
      <c r="PGU70" s="133"/>
      <c r="PGZ70" s="133"/>
      <c r="PHE70" s="133"/>
      <c r="PHJ70" s="133"/>
      <c r="PHO70" s="133"/>
      <c r="PHT70" s="133"/>
      <c r="PHY70" s="133"/>
      <c r="PID70" s="133"/>
      <c r="PII70" s="133"/>
      <c r="PIN70" s="133"/>
      <c r="PIS70" s="133"/>
      <c r="PIX70" s="133"/>
      <c r="PJC70" s="133"/>
      <c r="PJH70" s="133"/>
      <c r="PJM70" s="133"/>
      <c r="PJR70" s="133"/>
      <c r="PJW70" s="133"/>
      <c r="PKB70" s="133"/>
      <c r="PKG70" s="133"/>
      <c r="PKL70" s="133"/>
      <c r="PKQ70" s="133"/>
      <c r="PKV70" s="133"/>
      <c r="PLA70" s="133"/>
      <c r="PLF70" s="133"/>
      <c r="PLK70" s="133"/>
      <c r="PLP70" s="133"/>
      <c r="PLU70" s="133"/>
      <c r="PLZ70" s="133"/>
      <c r="PME70" s="133"/>
      <c r="PMJ70" s="133"/>
      <c r="PMO70" s="133"/>
      <c r="PMT70" s="133"/>
      <c r="PMY70" s="133"/>
      <c r="PND70" s="133"/>
      <c r="PNI70" s="133"/>
      <c r="PNN70" s="133"/>
      <c r="PNS70" s="133"/>
      <c r="PNX70" s="133"/>
      <c r="POC70" s="133"/>
      <c r="POH70" s="133"/>
      <c r="POM70" s="133"/>
      <c r="POR70" s="133"/>
      <c r="POW70" s="133"/>
      <c r="PPB70" s="133"/>
      <c r="PPG70" s="133"/>
      <c r="PPL70" s="133"/>
      <c r="PPQ70" s="133"/>
      <c r="PPV70" s="133"/>
      <c r="PQA70" s="133"/>
      <c r="PQF70" s="133"/>
      <c r="PQK70" s="133"/>
      <c r="PQP70" s="133"/>
      <c r="PQU70" s="133"/>
      <c r="PQZ70" s="133"/>
      <c r="PRE70" s="133"/>
      <c r="PRJ70" s="133"/>
      <c r="PRO70" s="133"/>
      <c r="PRT70" s="133"/>
      <c r="PRY70" s="133"/>
      <c r="PSD70" s="133"/>
      <c r="PSI70" s="133"/>
      <c r="PSN70" s="133"/>
      <c r="PSS70" s="133"/>
      <c r="PSX70" s="133"/>
      <c r="PTC70" s="133"/>
      <c r="PTH70" s="133"/>
      <c r="PTM70" s="133"/>
      <c r="PTR70" s="133"/>
      <c r="PTW70" s="133"/>
      <c r="PUB70" s="133"/>
      <c r="PUG70" s="133"/>
      <c r="PUL70" s="133"/>
      <c r="PUQ70" s="133"/>
      <c r="PUV70" s="133"/>
      <c r="PVA70" s="133"/>
      <c r="PVF70" s="133"/>
      <c r="PVK70" s="133"/>
      <c r="PVP70" s="133"/>
      <c r="PVU70" s="133"/>
      <c r="PVZ70" s="133"/>
      <c r="PWE70" s="133"/>
      <c r="PWJ70" s="133"/>
      <c r="PWO70" s="133"/>
      <c r="PWT70" s="133"/>
      <c r="PWY70" s="133"/>
      <c r="PXD70" s="133"/>
      <c r="PXI70" s="133"/>
      <c r="PXN70" s="133"/>
      <c r="PXS70" s="133"/>
      <c r="PXX70" s="133"/>
      <c r="PYC70" s="133"/>
      <c r="PYH70" s="133"/>
      <c r="PYM70" s="133"/>
      <c r="PYR70" s="133"/>
      <c r="PYW70" s="133"/>
      <c r="PZB70" s="133"/>
      <c r="PZG70" s="133"/>
      <c r="PZL70" s="133"/>
      <c r="PZQ70" s="133"/>
      <c r="PZV70" s="133"/>
      <c r="QAA70" s="133"/>
      <c r="QAF70" s="133"/>
      <c r="QAK70" s="133"/>
      <c r="QAP70" s="133"/>
      <c r="QAU70" s="133"/>
      <c r="QAZ70" s="133"/>
      <c r="QBE70" s="133"/>
      <c r="QBJ70" s="133"/>
      <c r="QBO70" s="133"/>
      <c r="QBT70" s="133"/>
      <c r="QBY70" s="133"/>
      <c r="QCD70" s="133"/>
      <c r="QCI70" s="133"/>
      <c r="QCN70" s="133"/>
      <c r="QCS70" s="133"/>
      <c r="QCX70" s="133"/>
      <c r="QDC70" s="133"/>
      <c r="QDH70" s="133"/>
      <c r="QDM70" s="133"/>
      <c r="QDR70" s="133"/>
      <c r="QDW70" s="133"/>
      <c r="QEB70" s="133"/>
      <c r="QEG70" s="133"/>
      <c r="QEL70" s="133"/>
      <c r="QEQ70" s="133"/>
      <c r="QEV70" s="133"/>
      <c r="QFA70" s="133"/>
      <c r="QFF70" s="133"/>
      <c r="QFK70" s="133"/>
      <c r="QFP70" s="133"/>
      <c r="QFU70" s="133"/>
      <c r="QFZ70" s="133"/>
      <c r="QGE70" s="133"/>
      <c r="QGJ70" s="133"/>
      <c r="QGO70" s="133"/>
      <c r="QGT70" s="133"/>
      <c r="QGY70" s="133"/>
      <c r="QHD70" s="133"/>
      <c r="QHI70" s="133"/>
      <c r="QHN70" s="133"/>
      <c r="QHS70" s="133"/>
      <c r="QHX70" s="133"/>
      <c r="QIC70" s="133"/>
      <c r="QIH70" s="133"/>
      <c r="QIM70" s="133"/>
      <c r="QIR70" s="133"/>
      <c r="QIW70" s="133"/>
      <c r="QJB70" s="133"/>
      <c r="QJG70" s="133"/>
      <c r="QJL70" s="133"/>
      <c r="QJQ70" s="133"/>
      <c r="QJV70" s="133"/>
      <c r="QKA70" s="133"/>
      <c r="QKF70" s="133"/>
      <c r="QKK70" s="133"/>
      <c r="QKP70" s="133"/>
      <c r="QKU70" s="133"/>
      <c r="QKZ70" s="133"/>
      <c r="QLE70" s="133"/>
      <c r="QLJ70" s="133"/>
      <c r="QLO70" s="133"/>
      <c r="QLT70" s="133"/>
      <c r="QLY70" s="133"/>
      <c r="QMD70" s="133"/>
      <c r="QMI70" s="133"/>
      <c r="QMN70" s="133"/>
      <c r="QMS70" s="133"/>
      <c r="QMX70" s="133"/>
      <c r="QNC70" s="133"/>
      <c r="QNH70" s="133"/>
      <c r="QNM70" s="133"/>
      <c r="QNR70" s="133"/>
      <c r="QNW70" s="133"/>
      <c r="QOB70" s="133"/>
      <c r="QOG70" s="133"/>
      <c r="QOL70" s="133"/>
      <c r="QOQ70" s="133"/>
      <c r="QOV70" s="133"/>
      <c r="QPA70" s="133"/>
      <c r="QPF70" s="133"/>
      <c r="QPK70" s="133"/>
      <c r="QPP70" s="133"/>
      <c r="QPU70" s="133"/>
      <c r="QPZ70" s="133"/>
      <c r="QQE70" s="133"/>
      <c r="QQJ70" s="133"/>
      <c r="QQO70" s="133"/>
      <c r="QQT70" s="133"/>
      <c r="QQY70" s="133"/>
      <c r="QRD70" s="133"/>
      <c r="QRI70" s="133"/>
      <c r="QRN70" s="133"/>
      <c r="QRS70" s="133"/>
      <c r="QRX70" s="133"/>
      <c r="QSC70" s="133"/>
      <c r="QSH70" s="133"/>
      <c r="QSM70" s="133"/>
      <c r="QSR70" s="133"/>
      <c r="QSW70" s="133"/>
      <c r="QTB70" s="133"/>
      <c r="QTG70" s="133"/>
      <c r="QTL70" s="133"/>
      <c r="QTQ70" s="133"/>
      <c r="QTV70" s="133"/>
      <c r="QUA70" s="133"/>
      <c r="QUF70" s="133"/>
      <c r="QUK70" s="133"/>
      <c r="QUP70" s="133"/>
      <c r="QUU70" s="133"/>
      <c r="QUZ70" s="133"/>
      <c r="QVE70" s="133"/>
      <c r="QVJ70" s="133"/>
      <c r="QVO70" s="133"/>
      <c r="QVT70" s="133"/>
      <c r="QVY70" s="133"/>
      <c r="QWD70" s="133"/>
      <c r="QWI70" s="133"/>
      <c r="QWN70" s="133"/>
      <c r="QWS70" s="133"/>
      <c r="QWX70" s="133"/>
      <c r="QXC70" s="133"/>
      <c r="QXH70" s="133"/>
      <c r="QXM70" s="133"/>
      <c r="QXR70" s="133"/>
      <c r="QXW70" s="133"/>
      <c r="QYB70" s="133"/>
      <c r="QYG70" s="133"/>
      <c r="QYL70" s="133"/>
      <c r="QYQ70" s="133"/>
      <c r="QYV70" s="133"/>
      <c r="QZA70" s="133"/>
      <c r="QZF70" s="133"/>
      <c r="QZK70" s="133"/>
      <c r="QZP70" s="133"/>
      <c r="QZU70" s="133"/>
      <c r="QZZ70" s="133"/>
      <c r="RAE70" s="133"/>
      <c r="RAJ70" s="133"/>
      <c r="RAO70" s="133"/>
      <c r="RAT70" s="133"/>
      <c r="RAY70" s="133"/>
      <c r="RBD70" s="133"/>
      <c r="RBI70" s="133"/>
      <c r="RBN70" s="133"/>
      <c r="RBS70" s="133"/>
      <c r="RBX70" s="133"/>
      <c r="RCC70" s="133"/>
      <c r="RCH70" s="133"/>
      <c r="RCM70" s="133"/>
      <c r="RCR70" s="133"/>
      <c r="RCW70" s="133"/>
      <c r="RDB70" s="133"/>
      <c r="RDG70" s="133"/>
      <c r="RDL70" s="133"/>
      <c r="RDQ70" s="133"/>
      <c r="RDV70" s="133"/>
      <c r="REA70" s="133"/>
      <c r="REF70" s="133"/>
      <c r="REK70" s="133"/>
      <c r="REP70" s="133"/>
      <c r="REU70" s="133"/>
      <c r="REZ70" s="133"/>
      <c r="RFE70" s="133"/>
      <c r="RFJ70" s="133"/>
      <c r="RFO70" s="133"/>
      <c r="RFT70" s="133"/>
      <c r="RFY70" s="133"/>
      <c r="RGD70" s="133"/>
      <c r="RGI70" s="133"/>
      <c r="RGN70" s="133"/>
      <c r="RGS70" s="133"/>
      <c r="RGX70" s="133"/>
      <c r="RHC70" s="133"/>
      <c r="RHH70" s="133"/>
      <c r="RHM70" s="133"/>
      <c r="RHR70" s="133"/>
      <c r="RHW70" s="133"/>
      <c r="RIB70" s="133"/>
      <c r="RIG70" s="133"/>
      <c r="RIL70" s="133"/>
      <c r="RIQ70" s="133"/>
      <c r="RIV70" s="133"/>
      <c r="RJA70" s="133"/>
      <c r="RJF70" s="133"/>
      <c r="RJK70" s="133"/>
      <c r="RJP70" s="133"/>
      <c r="RJU70" s="133"/>
      <c r="RJZ70" s="133"/>
      <c r="RKE70" s="133"/>
      <c r="RKJ70" s="133"/>
      <c r="RKO70" s="133"/>
      <c r="RKT70" s="133"/>
      <c r="RKY70" s="133"/>
      <c r="RLD70" s="133"/>
      <c r="RLI70" s="133"/>
      <c r="RLN70" s="133"/>
      <c r="RLS70" s="133"/>
      <c r="RLX70" s="133"/>
      <c r="RMC70" s="133"/>
      <c r="RMH70" s="133"/>
      <c r="RMM70" s="133"/>
      <c r="RMR70" s="133"/>
      <c r="RMW70" s="133"/>
      <c r="RNB70" s="133"/>
      <c r="RNG70" s="133"/>
      <c r="RNL70" s="133"/>
      <c r="RNQ70" s="133"/>
      <c r="RNV70" s="133"/>
      <c r="ROA70" s="133"/>
      <c r="ROF70" s="133"/>
      <c r="ROK70" s="133"/>
      <c r="ROP70" s="133"/>
      <c r="ROU70" s="133"/>
      <c r="ROZ70" s="133"/>
      <c r="RPE70" s="133"/>
      <c r="RPJ70" s="133"/>
      <c r="RPO70" s="133"/>
      <c r="RPT70" s="133"/>
      <c r="RPY70" s="133"/>
      <c r="RQD70" s="133"/>
      <c r="RQI70" s="133"/>
      <c r="RQN70" s="133"/>
      <c r="RQS70" s="133"/>
      <c r="RQX70" s="133"/>
      <c r="RRC70" s="133"/>
      <c r="RRH70" s="133"/>
      <c r="RRM70" s="133"/>
      <c r="RRR70" s="133"/>
      <c r="RRW70" s="133"/>
      <c r="RSB70" s="133"/>
      <c r="RSG70" s="133"/>
      <c r="RSL70" s="133"/>
      <c r="RSQ70" s="133"/>
      <c r="RSV70" s="133"/>
      <c r="RTA70" s="133"/>
      <c r="RTF70" s="133"/>
      <c r="RTK70" s="133"/>
      <c r="RTP70" s="133"/>
      <c r="RTU70" s="133"/>
      <c r="RTZ70" s="133"/>
      <c r="RUE70" s="133"/>
      <c r="RUJ70" s="133"/>
      <c r="RUO70" s="133"/>
      <c r="RUT70" s="133"/>
      <c r="RUY70" s="133"/>
      <c r="RVD70" s="133"/>
      <c r="RVI70" s="133"/>
      <c r="RVN70" s="133"/>
      <c r="RVS70" s="133"/>
      <c r="RVX70" s="133"/>
      <c r="RWC70" s="133"/>
      <c r="RWH70" s="133"/>
      <c r="RWM70" s="133"/>
      <c r="RWR70" s="133"/>
      <c r="RWW70" s="133"/>
      <c r="RXB70" s="133"/>
      <c r="RXG70" s="133"/>
      <c r="RXL70" s="133"/>
      <c r="RXQ70" s="133"/>
      <c r="RXV70" s="133"/>
      <c r="RYA70" s="133"/>
      <c r="RYF70" s="133"/>
      <c r="RYK70" s="133"/>
      <c r="RYP70" s="133"/>
      <c r="RYU70" s="133"/>
      <c r="RYZ70" s="133"/>
      <c r="RZE70" s="133"/>
      <c r="RZJ70" s="133"/>
      <c r="RZO70" s="133"/>
      <c r="RZT70" s="133"/>
      <c r="RZY70" s="133"/>
      <c r="SAD70" s="133"/>
      <c r="SAI70" s="133"/>
      <c r="SAN70" s="133"/>
      <c r="SAS70" s="133"/>
      <c r="SAX70" s="133"/>
      <c r="SBC70" s="133"/>
      <c r="SBH70" s="133"/>
      <c r="SBM70" s="133"/>
      <c r="SBR70" s="133"/>
      <c r="SBW70" s="133"/>
      <c r="SCB70" s="133"/>
      <c r="SCG70" s="133"/>
      <c r="SCL70" s="133"/>
      <c r="SCQ70" s="133"/>
      <c r="SCV70" s="133"/>
      <c r="SDA70" s="133"/>
      <c r="SDF70" s="133"/>
      <c r="SDK70" s="133"/>
      <c r="SDP70" s="133"/>
      <c r="SDU70" s="133"/>
      <c r="SDZ70" s="133"/>
      <c r="SEE70" s="133"/>
      <c r="SEJ70" s="133"/>
      <c r="SEO70" s="133"/>
      <c r="SET70" s="133"/>
      <c r="SEY70" s="133"/>
      <c r="SFD70" s="133"/>
      <c r="SFI70" s="133"/>
      <c r="SFN70" s="133"/>
      <c r="SFS70" s="133"/>
      <c r="SFX70" s="133"/>
      <c r="SGC70" s="133"/>
      <c r="SGH70" s="133"/>
      <c r="SGM70" s="133"/>
      <c r="SGR70" s="133"/>
      <c r="SGW70" s="133"/>
      <c r="SHB70" s="133"/>
      <c r="SHG70" s="133"/>
      <c r="SHL70" s="133"/>
      <c r="SHQ70" s="133"/>
      <c r="SHV70" s="133"/>
      <c r="SIA70" s="133"/>
      <c r="SIF70" s="133"/>
      <c r="SIK70" s="133"/>
      <c r="SIP70" s="133"/>
      <c r="SIU70" s="133"/>
      <c r="SIZ70" s="133"/>
      <c r="SJE70" s="133"/>
      <c r="SJJ70" s="133"/>
      <c r="SJO70" s="133"/>
      <c r="SJT70" s="133"/>
      <c r="SJY70" s="133"/>
      <c r="SKD70" s="133"/>
      <c r="SKI70" s="133"/>
      <c r="SKN70" s="133"/>
      <c r="SKS70" s="133"/>
      <c r="SKX70" s="133"/>
      <c r="SLC70" s="133"/>
      <c r="SLH70" s="133"/>
      <c r="SLM70" s="133"/>
      <c r="SLR70" s="133"/>
      <c r="SLW70" s="133"/>
      <c r="SMB70" s="133"/>
      <c r="SMG70" s="133"/>
      <c r="SML70" s="133"/>
      <c r="SMQ70" s="133"/>
      <c r="SMV70" s="133"/>
      <c r="SNA70" s="133"/>
      <c r="SNF70" s="133"/>
      <c r="SNK70" s="133"/>
      <c r="SNP70" s="133"/>
      <c r="SNU70" s="133"/>
      <c r="SNZ70" s="133"/>
      <c r="SOE70" s="133"/>
      <c r="SOJ70" s="133"/>
      <c r="SOO70" s="133"/>
      <c r="SOT70" s="133"/>
      <c r="SOY70" s="133"/>
      <c r="SPD70" s="133"/>
      <c r="SPI70" s="133"/>
      <c r="SPN70" s="133"/>
      <c r="SPS70" s="133"/>
      <c r="SPX70" s="133"/>
      <c r="SQC70" s="133"/>
      <c r="SQH70" s="133"/>
      <c r="SQM70" s="133"/>
      <c r="SQR70" s="133"/>
      <c r="SQW70" s="133"/>
      <c r="SRB70" s="133"/>
      <c r="SRG70" s="133"/>
      <c r="SRL70" s="133"/>
      <c r="SRQ70" s="133"/>
      <c r="SRV70" s="133"/>
      <c r="SSA70" s="133"/>
      <c r="SSF70" s="133"/>
      <c r="SSK70" s="133"/>
      <c r="SSP70" s="133"/>
      <c r="SSU70" s="133"/>
      <c r="SSZ70" s="133"/>
      <c r="STE70" s="133"/>
      <c r="STJ70" s="133"/>
      <c r="STO70" s="133"/>
      <c r="STT70" s="133"/>
      <c r="STY70" s="133"/>
      <c r="SUD70" s="133"/>
      <c r="SUI70" s="133"/>
      <c r="SUN70" s="133"/>
      <c r="SUS70" s="133"/>
      <c r="SUX70" s="133"/>
      <c r="SVC70" s="133"/>
      <c r="SVH70" s="133"/>
      <c r="SVM70" s="133"/>
      <c r="SVR70" s="133"/>
      <c r="SVW70" s="133"/>
      <c r="SWB70" s="133"/>
      <c r="SWG70" s="133"/>
      <c r="SWL70" s="133"/>
      <c r="SWQ70" s="133"/>
      <c r="SWV70" s="133"/>
      <c r="SXA70" s="133"/>
      <c r="SXF70" s="133"/>
      <c r="SXK70" s="133"/>
      <c r="SXP70" s="133"/>
      <c r="SXU70" s="133"/>
      <c r="SXZ70" s="133"/>
      <c r="SYE70" s="133"/>
      <c r="SYJ70" s="133"/>
      <c r="SYO70" s="133"/>
      <c r="SYT70" s="133"/>
      <c r="SYY70" s="133"/>
      <c r="SZD70" s="133"/>
      <c r="SZI70" s="133"/>
      <c r="SZN70" s="133"/>
      <c r="SZS70" s="133"/>
      <c r="SZX70" s="133"/>
      <c r="TAC70" s="133"/>
      <c r="TAH70" s="133"/>
      <c r="TAM70" s="133"/>
      <c r="TAR70" s="133"/>
      <c r="TAW70" s="133"/>
      <c r="TBB70" s="133"/>
      <c r="TBG70" s="133"/>
      <c r="TBL70" s="133"/>
      <c r="TBQ70" s="133"/>
      <c r="TBV70" s="133"/>
      <c r="TCA70" s="133"/>
      <c r="TCF70" s="133"/>
      <c r="TCK70" s="133"/>
      <c r="TCP70" s="133"/>
      <c r="TCU70" s="133"/>
      <c r="TCZ70" s="133"/>
      <c r="TDE70" s="133"/>
      <c r="TDJ70" s="133"/>
      <c r="TDO70" s="133"/>
      <c r="TDT70" s="133"/>
      <c r="TDY70" s="133"/>
      <c r="TED70" s="133"/>
      <c r="TEI70" s="133"/>
      <c r="TEN70" s="133"/>
      <c r="TES70" s="133"/>
      <c r="TEX70" s="133"/>
      <c r="TFC70" s="133"/>
      <c r="TFH70" s="133"/>
      <c r="TFM70" s="133"/>
      <c r="TFR70" s="133"/>
      <c r="TFW70" s="133"/>
      <c r="TGB70" s="133"/>
      <c r="TGG70" s="133"/>
      <c r="TGL70" s="133"/>
      <c r="TGQ70" s="133"/>
      <c r="TGV70" s="133"/>
      <c r="THA70" s="133"/>
      <c r="THF70" s="133"/>
      <c r="THK70" s="133"/>
      <c r="THP70" s="133"/>
      <c r="THU70" s="133"/>
      <c r="THZ70" s="133"/>
      <c r="TIE70" s="133"/>
      <c r="TIJ70" s="133"/>
      <c r="TIO70" s="133"/>
      <c r="TIT70" s="133"/>
      <c r="TIY70" s="133"/>
      <c r="TJD70" s="133"/>
      <c r="TJI70" s="133"/>
      <c r="TJN70" s="133"/>
      <c r="TJS70" s="133"/>
      <c r="TJX70" s="133"/>
      <c r="TKC70" s="133"/>
      <c r="TKH70" s="133"/>
      <c r="TKM70" s="133"/>
      <c r="TKR70" s="133"/>
      <c r="TKW70" s="133"/>
      <c r="TLB70" s="133"/>
      <c r="TLG70" s="133"/>
      <c r="TLL70" s="133"/>
      <c r="TLQ70" s="133"/>
      <c r="TLV70" s="133"/>
      <c r="TMA70" s="133"/>
      <c r="TMF70" s="133"/>
      <c r="TMK70" s="133"/>
      <c r="TMP70" s="133"/>
      <c r="TMU70" s="133"/>
      <c r="TMZ70" s="133"/>
      <c r="TNE70" s="133"/>
      <c r="TNJ70" s="133"/>
      <c r="TNO70" s="133"/>
      <c r="TNT70" s="133"/>
      <c r="TNY70" s="133"/>
      <c r="TOD70" s="133"/>
      <c r="TOI70" s="133"/>
      <c r="TON70" s="133"/>
      <c r="TOS70" s="133"/>
      <c r="TOX70" s="133"/>
      <c r="TPC70" s="133"/>
      <c r="TPH70" s="133"/>
      <c r="TPM70" s="133"/>
      <c r="TPR70" s="133"/>
      <c r="TPW70" s="133"/>
      <c r="TQB70" s="133"/>
      <c r="TQG70" s="133"/>
      <c r="TQL70" s="133"/>
      <c r="TQQ70" s="133"/>
      <c r="TQV70" s="133"/>
      <c r="TRA70" s="133"/>
      <c r="TRF70" s="133"/>
      <c r="TRK70" s="133"/>
      <c r="TRP70" s="133"/>
      <c r="TRU70" s="133"/>
      <c r="TRZ70" s="133"/>
      <c r="TSE70" s="133"/>
      <c r="TSJ70" s="133"/>
      <c r="TSO70" s="133"/>
      <c r="TST70" s="133"/>
      <c r="TSY70" s="133"/>
      <c r="TTD70" s="133"/>
      <c r="TTI70" s="133"/>
      <c r="TTN70" s="133"/>
      <c r="TTS70" s="133"/>
      <c r="TTX70" s="133"/>
      <c r="TUC70" s="133"/>
      <c r="TUH70" s="133"/>
      <c r="TUM70" s="133"/>
      <c r="TUR70" s="133"/>
      <c r="TUW70" s="133"/>
      <c r="TVB70" s="133"/>
      <c r="TVG70" s="133"/>
      <c r="TVL70" s="133"/>
      <c r="TVQ70" s="133"/>
      <c r="TVV70" s="133"/>
      <c r="TWA70" s="133"/>
      <c r="TWF70" s="133"/>
      <c r="TWK70" s="133"/>
      <c r="TWP70" s="133"/>
      <c r="TWU70" s="133"/>
      <c r="TWZ70" s="133"/>
      <c r="TXE70" s="133"/>
      <c r="TXJ70" s="133"/>
      <c r="TXO70" s="133"/>
      <c r="TXT70" s="133"/>
      <c r="TXY70" s="133"/>
      <c r="TYD70" s="133"/>
      <c r="TYI70" s="133"/>
      <c r="TYN70" s="133"/>
      <c r="TYS70" s="133"/>
      <c r="TYX70" s="133"/>
      <c r="TZC70" s="133"/>
      <c r="TZH70" s="133"/>
      <c r="TZM70" s="133"/>
      <c r="TZR70" s="133"/>
      <c r="TZW70" s="133"/>
      <c r="UAB70" s="133"/>
      <c r="UAG70" s="133"/>
      <c r="UAL70" s="133"/>
      <c r="UAQ70" s="133"/>
      <c r="UAV70" s="133"/>
      <c r="UBA70" s="133"/>
      <c r="UBF70" s="133"/>
      <c r="UBK70" s="133"/>
      <c r="UBP70" s="133"/>
      <c r="UBU70" s="133"/>
      <c r="UBZ70" s="133"/>
      <c r="UCE70" s="133"/>
      <c r="UCJ70" s="133"/>
      <c r="UCO70" s="133"/>
      <c r="UCT70" s="133"/>
      <c r="UCY70" s="133"/>
      <c r="UDD70" s="133"/>
      <c r="UDI70" s="133"/>
      <c r="UDN70" s="133"/>
      <c r="UDS70" s="133"/>
      <c r="UDX70" s="133"/>
      <c r="UEC70" s="133"/>
      <c r="UEH70" s="133"/>
      <c r="UEM70" s="133"/>
      <c r="UER70" s="133"/>
      <c r="UEW70" s="133"/>
      <c r="UFB70" s="133"/>
      <c r="UFG70" s="133"/>
      <c r="UFL70" s="133"/>
      <c r="UFQ70" s="133"/>
      <c r="UFV70" s="133"/>
      <c r="UGA70" s="133"/>
      <c r="UGF70" s="133"/>
      <c r="UGK70" s="133"/>
      <c r="UGP70" s="133"/>
      <c r="UGU70" s="133"/>
      <c r="UGZ70" s="133"/>
      <c r="UHE70" s="133"/>
      <c r="UHJ70" s="133"/>
      <c r="UHO70" s="133"/>
      <c r="UHT70" s="133"/>
      <c r="UHY70" s="133"/>
      <c r="UID70" s="133"/>
      <c r="UII70" s="133"/>
      <c r="UIN70" s="133"/>
      <c r="UIS70" s="133"/>
      <c r="UIX70" s="133"/>
      <c r="UJC70" s="133"/>
      <c r="UJH70" s="133"/>
      <c r="UJM70" s="133"/>
      <c r="UJR70" s="133"/>
      <c r="UJW70" s="133"/>
      <c r="UKB70" s="133"/>
      <c r="UKG70" s="133"/>
      <c r="UKL70" s="133"/>
      <c r="UKQ70" s="133"/>
      <c r="UKV70" s="133"/>
      <c r="ULA70" s="133"/>
      <c r="ULF70" s="133"/>
      <c r="ULK70" s="133"/>
      <c r="ULP70" s="133"/>
      <c r="ULU70" s="133"/>
      <c r="ULZ70" s="133"/>
      <c r="UME70" s="133"/>
      <c r="UMJ70" s="133"/>
      <c r="UMO70" s="133"/>
      <c r="UMT70" s="133"/>
      <c r="UMY70" s="133"/>
      <c r="UND70" s="133"/>
      <c r="UNI70" s="133"/>
      <c r="UNN70" s="133"/>
      <c r="UNS70" s="133"/>
      <c r="UNX70" s="133"/>
      <c r="UOC70" s="133"/>
      <c r="UOH70" s="133"/>
      <c r="UOM70" s="133"/>
      <c r="UOR70" s="133"/>
      <c r="UOW70" s="133"/>
      <c r="UPB70" s="133"/>
      <c r="UPG70" s="133"/>
      <c r="UPL70" s="133"/>
      <c r="UPQ70" s="133"/>
      <c r="UPV70" s="133"/>
      <c r="UQA70" s="133"/>
      <c r="UQF70" s="133"/>
      <c r="UQK70" s="133"/>
      <c r="UQP70" s="133"/>
      <c r="UQU70" s="133"/>
      <c r="UQZ70" s="133"/>
      <c r="URE70" s="133"/>
      <c r="URJ70" s="133"/>
      <c r="URO70" s="133"/>
      <c r="URT70" s="133"/>
      <c r="URY70" s="133"/>
      <c r="USD70" s="133"/>
      <c r="USI70" s="133"/>
      <c r="USN70" s="133"/>
      <c r="USS70" s="133"/>
      <c r="USX70" s="133"/>
      <c r="UTC70" s="133"/>
      <c r="UTH70" s="133"/>
      <c r="UTM70" s="133"/>
      <c r="UTR70" s="133"/>
      <c r="UTW70" s="133"/>
      <c r="UUB70" s="133"/>
      <c r="UUG70" s="133"/>
      <c r="UUL70" s="133"/>
      <c r="UUQ70" s="133"/>
      <c r="UUV70" s="133"/>
      <c r="UVA70" s="133"/>
      <c r="UVF70" s="133"/>
      <c r="UVK70" s="133"/>
      <c r="UVP70" s="133"/>
      <c r="UVU70" s="133"/>
      <c r="UVZ70" s="133"/>
      <c r="UWE70" s="133"/>
      <c r="UWJ70" s="133"/>
      <c r="UWO70" s="133"/>
      <c r="UWT70" s="133"/>
      <c r="UWY70" s="133"/>
      <c r="UXD70" s="133"/>
      <c r="UXI70" s="133"/>
      <c r="UXN70" s="133"/>
      <c r="UXS70" s="133"/>
      <c r="UXX70" s="133"/>
      <c r="UYC70" s="133"/>
      <c r="UYH70" s="133"/>
      <c r="UYM70" s="133"/>
      <c r="UYR70" s="133"/>
      <c r="UYW70" s="133"/>
      <c r="UZB70" s="133"/>
      <c r="UZG70" s="133"/>
      <c r="UZL70" s="133"/>
      <c r="UZQ70" s="133"/>
      <c r="UZV70" s="133"/>
      <c r="VAA70" s="133"/>
      <c r="VAF70" s="133"/>
      <c r="VAK70" s="133"/>
      <c r="VAP70" s="133"/>
      <c r="VAU70" s="133"/>
      <c r="VAZ70" s="133"/>
      <c r="VBE70" s="133"/>
      <c r="VBJ70" s="133"/>
      <c r="VBO70" s="133"/>
      <c r="VBT70" s="133"/>
      <c r="VBY70" s="133"/>
      <c r="VCD70" s="133"/>
      <c r="VCI70" s="133"/>
      <c r="VCN70" s="133"/>
      <c r="VCS70" s="133"/>
      <c r="VCX70" s="133"/>
      <c r="VDC70" s="133"/>
      <c r="VDH70" s="133"/>
      <c r="VDM70" s="133"/>
      <c r="VDR70" s="133"/>
      <c r="VDW70" s="133"/>
      <c r="VEB70" s="133"/>
      <c r="VEG70" s="133"/>
      <c r="VEL70" s="133"/>
      <c r="VEQ70" s="133"/>
      <c r="VEV70" s="133"/>
      <c r="VFA70" s="133"/>
      <c r="VFF70" s="133"/>
      <c r="VFK70" s="133"/>
      <c r="VFP70" s="133"/>
      <c r="VFU70" s="133"/>
      <c r="VFZ70" s="133"/>
      <c r="VGE70" s="133"/>
      <c r="VGJ70" s="133"/>
      <c r="VGO70" s="133"/>
      <c r="VGT70" s="133"/>
      <c r="VGY70" s="133"/>
      <c r="VHD70" s="133"/>
      <c r="VHI70" s="133"/>
      <c r="VHN70" s="133"/>
      <c r="VHS70" s="133"/>
      <c r="VHX70" s="133"/>
      <c r="VIC70" s="133"/>
      <c r="VIH70" s="133"/>
      <c r="VIM70" s="133"/>
      <c r="VIR70" s="133"/>
      <c r="VIW70" s="133"/>
      <c r="VJB70" s="133"/>
      <c r="VJG70" s="133"/>
      <c r="VJL70" s="133"/>
      <c r="VJQ70" s="133"/>
      <c r="VJV70" s="133"/>
      <c r="VKA70" s="133"/>
      <c r="VKF70" s="133"/>
      <c r="VKK70" s="133"/>
      <c r="VKP70" s="133"/>
      <c r="VKU70" s="133"/>
      <c r="VKZ70" s="133"/>
      <c r="VLE70" s="133"/>
      <c r="VLJ70" s="133"/>
      <c r="VLO70" s="133"/>
      <c r="VLT70" s="133"/>
      <c r="VLY70" s="133"/>
      <c r="VMD70" s="133"/>
      <c r="VMI70" s="133"/>
      <c r="VMN70" s="133"/>
      <c r="VMS70" s="133"/>
      <c r="VMX70" s="133"/>
      <c r="VNC70" s="133"/>
      <c r="VNH70" s="133"/>
      <c r="VNM70" s="133"/>
      <c r="VNR70" s="133"/>
      <c r="VNW70" s="133"/>
      <c r="VOB70" s="133"/>
      <c r="VOG70" s="133"/>
      <c r="VOL70" s="133"/>
      <c r="VOQ70" s="133"/>
      <c r="VOV70" s="133"/>
      <c r="VPA70" s="133"/>
      <c r="VPF70" s="133"/>
      <c r="VPK70" s="133"/>
      <c r="VPP70" s="133"/>
      <c r="VPU70" s="133"/>
      <c r="VPZ70" s="133"/>
      <c r="VQE70" s="133"/>
      <c r="VQJ70" s="133"/>
      <c r="VQO70" s="133"/>
      <c r="VQT70" s="133"/>
      <c r="VQY70" s="133"/>
      <c r="VRD70" s="133"/>
      <c r="VRI70" s="133"/>
      <c r="VRN70" s="133"/>
      <c r="VRS70" s="133"/>
      <c r="VRX70" s="133"/>
      <c r="VSC70" s="133"/>
      <c r="VSH70" s="133"/>
      <c r="VSM70" s="133"/>
      <c r="VSR70" s="133"/>
      <c r="VSW70" s="133"/>
      <c r="VTB70" s="133"/>
      <c r="VTG70" s="133"/>
      <c r="VTL70" s="133"/>
      <c r="VTQ70" s="133"/>
      <c r="VTV70" s="133"/>
      <c r="VUA70" s="133"/>
      <c r="VUF70" s="133"/>
      <c r="VUK70" s="133"/>
      <c r="VUP70" s="133"/>
      <c r="VUU70" s="133"/>
      <c r="VUZ70" s="133"/>
      <c r="VVE70" s="133"/>
      <c r="VVJ70" s="133"/>
      <c r="VVO70" s="133"/>
      <c r="VVT70" s="133"/>
      <c r="VVY70" s="133"/>
      <c r="VWD70" s="133"/>
      <c r="VWI70" s="133"/>
      <c r="VWN70" s="133"/>
      <c r="VWS70" s="133"/>
      <c r="VWX70" s="133"/>
      <c r="VXC70" s="133"/>
      <c r="VXH70" s="133"/>
      <c r="VXM70" s="133"/>
      <c r="VXR70" s="133"/>
      <c r="VXW70" s="133"/>
      <c r="VYB70" s="133"/>
      <c r="VYG70" s="133"/>
      <c r="VYL70" s="133"/>
      <c r="VYQ70" s="133"/>
      <c r="VYV70" s="133"/>
      <c r="VZA70" s="133"/>
      <c r="VZF70" s="133"/>
      <c r="VZK70" s="133"/>
      <c r="VZP70" s="133"/>
      <c r="VZU70" s="133"/>
      <c r="VZZ70" s="133"/>
      <c r="WAE70" s="133"/>
      <c r="WAJ70" s="133"/>
      <c r="WAO70" s="133"/>
      <c r="WAT70" s="133"/>
      <c r="WAY70" s="133"/>
      <c r="WBD70" s="133"/>
      <c r="WBI70" s="133"/>
      <c r="WBN70" s="133"/>
      <c r="WBS70" s="133"/>
      <c r="WBX70" s="133"/>
      <c r="WCC70" s="133"/>
      <c r="WCH70" s="133"/>
      <c r="WCM70" s="133"/>
      <c r="WCR70" s="133"/>
      <c r="WCW70" s="133"/>
      <c r="WDB70" s="133"/>
      <c r="WDG70" s="133"/>
      <c r="WDL70" s="133"/>
      <c r="WDQ70" s="133"/>
      <c r="WDV70" s="133"/>
      <c r="WEA70" s="133"/>
      <c r="WEF70" s="133"/>
      <c r="WEK70" s="133"/>
      <c r="WEP70" s="133"/>
      <c r="WEU70" s="133"/>
      <c r="WEZ70" s="133"/>
      <c r="WFE70" s="133"/>
      <c r="WFJ70" s="133"/>
      <c r="WFO70" s="133"/>
      <c r="WFT70" s="133"/>
      <c r="WFY70" s="133"/>
      <c r="WGD70" s="133"/>
      <c r="WGI70" s="133"/>
      <c r="WGN70" s="133"/>
      <c r="WGS70" s="133"/>
      <c r="WGX70" s="133"/>
      <c r="WHC70" s="133"/>
      <c r="WHH70" s="133"/>
      <c r="WHM70" s="133"/>
      <c r="WHR70" s="133"/>
      <c r="WHW70" s="133"/>
      <c r="WIB70" s="133"/>
      <c r="WIG70" s="133"/>
      <c r="WIL70" s="133"/>
      <c r="WIQ70" s="133"/>
      <c r="WIV70" s="133"/>
      <c r="WJA70" s="133"/>
      <c r="WJF70" s="133"/>
      <c r="WJK70" s="133"/>
      <c r="WJP70" s="133"/>
      <c r="WJU70" s="133"/>
      <c r="WJZ70" s="133"/>
      <c r="WKE70" s="133"/>
      <c r="WKJ70" s="133"/>
      <c r="WKO70" s="133"/>
      <c r="WKT70" s="133"/>
      <c r="WKY70" s="133"/>
      <c r="WLD70" s="133"/>
      <c r="WLI70" s="133"/>
      <c r="WLN70" s="133"/>
      <c r="WLS70" s="133"/>
      <c r="WLX70" s="133"/>
      <c r="WMC70" s="133"/>
      <c r="WMH70" s="133"/>
      <c r="WMM70" s="133"/>
      <c r="WMR70" s="133"/>
      <c r="WMW70" s="133"/>
      <c r="WNB70" s="133"/>
      <c r="WNG70" s="133"/>
      <c r="WNL70" s="133"/>
      <c r="WNQ70" s="133"/>
      <c r="WNV70" s="133"/>
      <c r="WOA70" s="133"/>
      <c r="WOF70" s="133"/>
      <c r="WOK70" s="133"/>
      <c r="WOP70" s="133"/>
      <c r="WOU70" s="133"/>
      <c r="WOZ70" s="133"/>
      <c r="WPE70" s="133"/>
      <c r="WPJ70" s="133"/>
      <c r="WPO70" s="133"/>
      <c r="WPT70" s="133"/>
      <c r="WPY70" s="133"/>
      <c r="WQD70" s="133"/>
      <c r="WQI70" s="133"/>
      <c r="WQN70" s="133"/>
      <c r="WQS70" s="133"/>
      <c r="WQX70" s="133"/>
      <c r="WRC70" s="133"/>
      <c r="WRH70" s="133"/>
      <c r="WRM70" s="133"/>
      <c r="WRR70" s="133"/>
      <c r="WRW70" s="133"/>
      <c r="WSB70" s="133"/>
      <c r="WSG70" s="133"/>
      <c r="WSL70" s="133"/>
      <c r="WSQ70" s="133"/>
      <c r="WSV70" s="133"/>
      <c r="WTA70" s="133"/>
      <c r="WTF70" s="133"/>
      <c r="WTK70" s="133"/>
      <c r="WTP70" s="133"/>
      <c r="WTU70" s="133"/>
      <c r="WTZ70" s="133"/>
      <c r="WUE70" s="133"/>
      <c r="WUJ70" s="133"/>
      <c r="WUO70" s="133"/>
      <c r="WUT70" s="133"/>
      <c r="WUY70" s="133"/>
      <c r="WVD70" s="133"/>
      <c r="WVI70" s="133"/>
      <c r="WVN70" s="133"/>
      <c r="WVS70" s="133"/>
      <c r="WVX70" s="133"/>
      <c r="WWC70" s="133"/>
      <c r="WWH70" s="133"/>
      <c r="WWM70" s="133"/>
      <c r="WWR70" s="133"/>
      <c r="WWW70" s="133"/>
      <c r="WXB70" s="133"/>
      <c r="WXG70" s="133"/>
      <c r="WXL70" s="133"/>
      <c r="WXQ70" s="133"/>
      <c r="WXV70" s="133"/>
      <c r="WYA70" s="133"/>
      <c r="WYF70" s="133"/>
      <c r="WYK70" s="133"/>
      <c r="WYP70" s="133"/>
      <c r="WYU70" s="133"/>
      <c r="WYZ70" s="133"/>
      <c r="WZE70" s="133"/>
      <c r="WZJ70" s="133"/>
      <c r="WZO70" s="133"/>
      <c r="WZT70" s="133"/>
      <c r="WZY70" s="133"/>
      <c r="XAD70" s="133"/>
      <c r="XAI70" s="133"/>
      <c r="XAN70" s="133"/>
      <c r="XAS70" s="133"/>
      <c r="XAX70" s="133"/>
      <c r="XBC70" s="133"/>
      <c r="XBH70" s="133"/>
      <c r="XBM70" s="133"/>
      <c r="XBR70" s="133"/>
      <c r="XBW70" s="133"/>
      <c r="XCB70" s="133"/>
      <c r="XCG70" s="133"/>
      <c r="XCL70" s="133"/>
      <c r="XCQ70" s="133"/>
      <c r="XCV70" s="133"/>
      <c r="XDA70" s="133"/>
      <c r="XDF70" s="133"/>
      <c r="XDK70" s="133"/>
      <c r="XDP70" s="133"/>
      <c r="XDU70" s="133"/>
      <c r="XDZ70" s="133"/>
      <c r="XEE70" s="133"/>
      <c r="XEJ70" s="133"/>
      <c r="XEO70" s="133"/>
      <c r="XET70" s="133"/>
      <c r="XEY70" s="133"/>
      <c r="XFD70" s="133"/>
    </row>
    <row r="71" spans="1:1024 1029:2044 2049:3069 3074:4094 4099:5119 5124:6144 6149:7164 7169:8189 8194:9214 9219:10239 10244:11264 11269:12284 12289:13309 13314:14334 14339:15359 15364:16384">
      <c r="A71" s="132" t="s">
        <v>826</v>
      </c>
      <c r="B71" s="132" t="s">
        <v>479</v>
      </c>
      <c r="C71" s="132" t="s">
        <v>1507</v>
      </c>
      <c r="D71" s="133">
        <v>1392.1399999999999</v>
      </c>
      <c r="E71" s="132" t="s">
        <v>822</v>
      </c>
      <c r="I71" s="133"/>
      <c r="N71" s="133"/>
      <c r="S71" s="133"/>
      <c r="X71" s="133"/>
      <c r="AC71" s="133"/>
      <c r="AH71" s="133"/>
      <c r="AM71" s="133"/>
      <c r="AR71" s="133"/>
      <c r="AW71" s="133"/>
      <c r="BB71" s="133"/>
      <c r="BG71" s="133"/>
      <c r="BL71" s="133"/>
      <c r="BQ71" s="133"/>
      <c r="BV71" s="133"/>
      <c r="CA71" s="133"/>
      <c r="CF71" s="133"/>
      <c r="CK71" s="133"/>
      <c r="CP71" s="133"/>
      <c r="CU71" s="133"/>
      <c r="CZ71" s="133"/>
      <c r="DE71" s="133"/>
      <c r="DJ71" s="133"/>
      <c r="DO71" s="133"/>
      <c r="DT71" s="133"/>
      <c r="DY71" s="133"/>
      <c r="ED71" s="133"/>
      <c r="EI71" s="133"/>
      <c r="EN71" s="133"/>
      <c r="ES71" s="133"/>
      <c r="EX71" s="133"/>
      <c r="FC71" s="133"/>
      <c r="FH71" s="133"/>
      <c r="FM71" s="133"/>
      <c r="FR71" s="133"/>
      <c r="FW71" s="133"/>
      <c r="GB71" s="133"/>
      <c r="GG71" s="133"/>
      <c r="GL71" s="133"/>
      <c r="GQ71" s="133"/>
      <c r="GV71" s="133"/>
      <c r="HA71" s="133"/>
      <c r="HF71" s="133"/>
      <c r="HK71" s="133"/>
      <c r="HP71" s="133"/>
      <c r="HU71" s="133"/>
      <c r="HZ71" s="133"/>
      <c r="IE71" s="133"/>
      <c r="IJ71" s="133"/>
      <c r="IO71" s="133"/>
      <c r="IT71" s="133"/>
      <c r="IY71" s="133"/>
      <c r="JD71" s="133"/>
      <c r="JI71" s="133"/>
      <c r="JN71" s="133"/>
      <c r="JS71" s="133"/>
      <c r="JX71" s="133"/>
      <c r="KC71" s="133"/>
      <c r="KH71" s="133"/>
      <c r="KM71" s="133"/>
      <c r="KR71" s="133"/>
      <c r="KW71" s="133"/>
      <c r="LB71" s="133"/>
      <c r="LG71" s="133"/>
      <c r="LL71" s="133"/>
      <c r="LQ71" s="133"/>
      <c r="LV71" s="133"/>
      <c r="MA71" s="133"/>
      <c r="MF71" s="133"/>
      <c r="MK71" s="133"/>
      <c r="MP71" s="133"/>
      <c r="MU71" s="133"/>
      <c r="MZ71" s="133"/>
      <c r="NE71" s="133"/>
      <c r="NJ71" s="133"/>
      <c r="NO71" s="133"/>
      <c r="NT71" s="133"/>
      <c r="NY71" s="133"/>
      <c r="OD71" s="133"/>
      <c r="OI71" s="133"/>
      <c r="ON71" s="133"/>
      <c r="OS71" s="133"/>
      <c r="OX71" s="133"/>
      <c r="PC71" s="133"/>
      <c r="PH71" s="133"/>
      <c r="PM71" s="133"/>
      <c r="PR71" s="133"/>
      <c r="PW71" s="133"/>
      <c r="QB71" s="133"/>
      <c r="QG71" s="133"/>
      <c r="QL71" s="133"/>
      <c r="QQ71" s="133"/>
      <c r="QV71" s="133"/>
      <c r="RA71" s="133"/>
      <c r="RF71" s="133"/>
      <c r="RK71" s="133"/>
      <c r="RP71" s="133"/>
      <c r="RU71" s="133"/>
      <c r="RZ71" s="133"/>
      <c r="SE71" s="133"/>
      <c r="SJ71" s="133"/>
      <c r="SO71" s="133"/>
      <c r="ST71" s="133"/>
      <c r="SY71" s="133"/>
      <c r="TD71" s="133"/>
      <c r="TI71" s="133"/>
      <c r="TN71" s="133"/>
      <c r="TS71" s="133"/>
      <c r="TX71" s="133"/>
      <c r="UC71" s="133"/>
      <c r="UH71" s="133"/>
      <c r="UM71" s="133"/>
      <c r="UR71" s="133"/>
      <c r="UW71" s="133"/>
      <c r="VB71" s="133"/>
      <c r="VG71" s="133"/>
      <c r="VL71" s="133"/>
      <c r="VQ71" s="133"/>
      <c r="VV71" s="133"/>
      <c r="WA71" s="133"/>
      <c r="WF71" s="133"/>
      <c r="WK71" s="133"/>
      <c r="WP71" s="133"/>
      <c r="WU71" s="133"/>
      <c r="WZ71" s="133"/>
      <c r="XE71" s="133"/>
      <c r="XJ71" s="133"/>
      <c r="XO71" s="133"/>
      <c r="XT71" s="133"/>
      <c r="XY71" s="133"/>
      <c r="YD71" s="133"/>
      <c r="YI71" s="133"/>
      <c r="YN71" s="133"/>
      <c r="YS71" s="133"/>
      <c r="YX71" s="133"/>
      <c r="ZC71" s="133"/>
      <c r="ZH71" s="133"/>
      <c r="ZM71" s="133"/>
      <c r="ZR71" s="133"/>
      <c r="ZW71" s="133"/>
      <c r="AAB71" s="133"/>
      <c r="AAG71" s="133"/>
      <c r="AAL71" s="133"/>
      <c r="AAQ71" s="133"/>
      <c r="AAV71" s="133"/>
      <c r="ABA71" s="133"/>
      <c r="ABF71" s="133"/>
      <c r="ABK71" s="133"/>
      <c r="ABP71" s="133"/>
      <c r="ABU71" s="133"/>
      <c r="ABZ71" s="133"/>
      <c r="ACE71" s="133"/>
      <c r="ACJ71" s="133"/>
      <c r="ACO71" s="133"/>
      <c r="ACT71" s="133"/>
      <c r="ACY71" s="133"/>
      <c r="ADD71" s="133"/>
      <c r="ADI71" s="133"/>
      <c r="ADN71" s="133"/>
      <c r="ADS71" s="133"/>
      <c r="ADX71" s="133"/>
      <c r="AEC71" s="133"/>
      <c r="AEH71" s="133"/>
      <c r="AEM71" s="133"/>
      <c r="AER71" s="133"/>
      <c r="AEW71" s="133"/>
      <c r="AFB71" s="133"/>
      <c r="AFG71" s="133"/>
      <c r="AFL71" s="133"/>
      <c r="AFQ71" s="133"/>
      <c r="AFV71" s="133"/>
      <c r="AGA71" s="133"/>
      <c r="AGF71" s="133"/>
      <c r="AGK71" s="133"/>
      <c r="AGP71" s="133"/>
      <c r="AGU71" s="133"/>
      <c r="AGZ71" s="133"/>
      <c r="AHE71" s="133"/>
      <c r="AHJ71" s="133"/>
      <c r="AHO71" s="133"/>
      <c r="AHT71" s="133"/>
      <c r="AHY71" s="133"/>
      <c r="AID71" s="133"/>
      <c r="AII71" s="133"/>
      <c r="AIN71" s="133"/>
      <c r="AIS71" s="133"/>
      <c r="AIX71" s="133"/>
      <c r="AJC71" s="133"/>
      <c r="AJH71" s="133"/>
      <c r="AJM71" s="133"/>
      <c r="AJR71" s="133"/>
      <c r="AJW71" s="133"/>
      <c r="AKB71" s="133"/>
      <c r="AKG71" s="133"/>
      <c r="AKL71" s="133"/>
      <c r="AKQ71" s="133"/>
      <c r="AKV71" s="133"/>
      <c r="ALA71" s="133"/>
      <c r="ALF71" s="133"/>
      <c r="ALK71" s="133"/>
      <c r="ALP71" s="133"/>
      <c r="ALU71" s="133"/>
      <c r="ALZ71" s="133"/>
      <c r="AME71" s="133"/>
      <c r="AMJ71" s="133"/>
      <c r="AMO71" s="133"/>
      <c r="AMT71" s="133"/>
      <c r="AMY71" s="133"/>
      <c r="AND71" s="133"/>
      <c r="ANI71" s="133"/>
      <c r="ANN71" s="133"/>
      <c r="ANS71" s="133"/>
      <c r="ANX71" s="133"/>
      <c r="AOC71" s="133"/>
      <c r="AOH71" s="133"/>
      <c r="AOM71" s="133"/>
      <c r="AOR71" s="133"/>
      <c r="AOW71" s="133"/>
      <c r="APB71" s="133"/>
      <c r="APG71" s="133"/>
      <c r="APL71" s="133"/>
      <c r="APQ71" s="133"/>
      <c r="APV71" s="133"/>
      <c r="AQA71" s="133"/>
      <c r="AQF71" s="133"/>
      <c r="AQK71" s="133"/>
      <c r="AQP71" s="133"/>
      <c r="AQU71" s="133"/>
      <c r="AQZ71" s="133"/>
      <c r="ARE71" s="133"/>
      <c r="ARJ71" s="133"/>
      <c r="ARO71" s="133"/>
      <c r="ART71" s="133"/>
      <c r="ARY71" s="133"/>
      <c r="ASD71" s="133"/>
      <c r="ASI71" s="133"/>
      <c r="ASN71" s="133"/>
      <c r="ASS71" s="133"/>
      <c r="ASX71" s="133"/>
      <c r="ATC71" s="133"/>
      <c r="ATH71" s="133"/>
      <c r="ATM71" s="133"/>
      <c r="ATR71" s="133"/>
      <c r="ATW71" s="133"/>
      <c r="AUB71" s="133"/>
      <c r="AUG71" s="133"/>
      <c r="AUL71" s="133"/>
      <c r="AUQ71" s="133"/>
      <c r="AUV71" s="133"/>
      <c r="AVA71" s="133"/>
      <c r="AVF71" s="133"/>
      <c r="AVK71" s="133"/>
      <c r="AVP71" s="133"/>
      <c r="AVU71" s="133"/>
      <c r="AVZ71" s="133"/>
      <c r="AWE71" s="133"/>
      <c r="AWJ71" s="133"/>
      <c r="AWO71" s="133"/>
      <c r="AWT71" s="133"/>
      <c r="AWY71" s="133"/>
      <c r="AXD71" s="133"/>
      <c r="AXI71" s="133"/>
      <c r="AXN71" s="133"/>
      <c r="AXS71" s="133"/>
      <c r="AXX71" s="133"/>
      <c r="AYC71" s="133"/>
      <c r="AYH71" s="133"/>
      <c r="AYM71" s="133"/>
      <c r="AYR71" s="133"/>
      <c r="AYW71" s="133"/>
      <c r="AZB71" s="133"/>
      <c r="AZG71" s="133"/>
      <c r="AZL71" s="133"/>
      <c r="AZQ71" s="133"/>
      <c r="AZV71" s="133"/>
      <c r="BAA71" s="133"/>
      <c r="BAF71" s="133"/>
      <c r="BAK71" s="133"/>
      <c r="BAP71" s="133"/>
      <c r="BAU71" s="133"/>
      <c r="BAZ71" s="133"/>
      <c r="BBE71" s="133"/>
      <c r="BBJ71" s="133"/>
      <c r="BBO71" s="133"/>
      <c r="BBT71" s="133"/>
      <c r="BBY71" s="133"/>
      <c r="BCD71" s="133"/>
      <c r="BCI71" s="133"/>
      <c r="BCN71" s="133"/>
      <c r="BCS71" s="133"/>
      <c r="BCX71" s="133"/>
      <c r="BDC71" s="133"/>
      <c r="BDH71" s="133"/>
      <c r="BDM71" s="133"/>
      <c r="BDR71" s="133"/>
      <c r="BDW71" s="133"/>
      <c r="BEB71" s="133"/>
      <c r="BEG71" s="133"/>
      <c r="BEL71" s="133"/>
      <c r="BEQ71" s="133"/>
      <c r="BEV71" s="133"/>
      <c r="BFA71" s="133"/>
      <c r="BFF71" s="133"/>
      <c r="BFK71" s="133"/>
      <c r="BFP71" s="133"/>
      <c r="BFU71" s="133"/>
      <c r="BFZ71" s="133"/>
      <c r="BGE71" s="133"/>
      <c r="BGJ71" s="133"/>
      <c r="BGO71" s="133"/>
      <c r="BGT71" s="133"/>
      <c r="BGY71" s="133"/>
      <c r="BHD71" s="133"/>
      <c r="BHI71" s="133"/>
      <c r="BHN71" s="133"/>
      <c r="BHS71" s="133"/>
      <c r="BHX71" s="133"/>
      <c r="BIC71" s="133"/>
      <c r="BIH71" s="133"/>
      <c r="BIM71" s="133"/>
      <c r="BIR71" s="133"/>
      <c r="BIW71" s="133"/>
      <c r="BJB71" s="133"/>
      <c r="BJG71" s="133"/>
      <c r="BJL71" s="133"/>
      <c r="BJQ71" s="133"/>
      <c r="BJV71" s="133"/>
      <c r="BKA71" s="133"/>
      <c r="BKF71" s="133"/>
      <c r="BKK71" s="133"/>
      <c r="BKP71" s="133"/>
      <c r="BKU71" s="133"/>
      <c r="BKZ71" s="133"/>
      <c r="BLE71" s="133"/>
      <c r="BLJ71" s="133"/>
      <c r="BLO71" s="133"/>
      <c r="BLT71" s="133"/>
      <c r="BLY71" s="133"/>
      <c r="BMD71" s="133"/>
      <c r="BMI71" s="133"/>
      <c r="BMN71" s="133"/>
      <c r="BMS71" s="133"/>
      <c r="BMX71" s="133"/>
      <c r="BNC71" s="133"/>
      <c r="BNH71" s="133"/>
      <c r="BNM71" s="133"/>
      <c r="BNR71" s="133"/>
      <c r="BNW71" s="133"/>
      <c r="BOB71" s="133"/>
      <c r="BOG71" s="133"/>
      <c r="BOL71" s="133"/>
      <c r="BOQ71" s="133"/>
      <c r="BOV71" s="133"/>
      <c r="BPA71" s="133"/>
      <c r="BPF71" s="133"/>
      <c r="BPK71" s="133"/>
      <c r="BPP71" s="133"/>
      <c r="BPU71" s="133"/>
      <c r="BPZ71" s="133"/>
      <c r="BQE71" s="133"/>
      <c r="BQJ71" s="133"/>
      <c r="BQO71" s="133"/>
      <c r="BQT71" s="133"/>
      <c r="BQY71" s="133"/>
      <c r="BRD71" s="133"/>
      <c r="BRI71" s="133"/>
      <c r="BRN71" s="133"/>
      <c r="BRS71" s="133"/>
      <c r="BRX71" s="133"/>
      <c r="BSC71" s="133"/>
      <c r="BSH71" s="133"/>
      <c r="BSM71" s="133"/>
      <c r="BSR71" s="133"/>
      <c r="BSW71" s="133"/>
      <c r="BTB71" s="133"/>
      <c r="BTG71" s="133"/>
      <c r="BTL71" s="133"/>
      <c r="BTQ71" s="133"/>
      <c r="BTV71" s="133"/>
      <c r="BUA71" s="133"/>
      <c r="BUF71" s="133"/>
      <c r="BUK71" s="133"/>
      <c r="BUP71" s="133"/>
      <c r="BUU71" s="133"/>
      <c r="BUZ71" s="133"/>
      <c r="BVE71" s="133"/>
      <c r="BVJ71" s="133"/>
      <c r="BVO71" s="133"/>
      <c r="BVT71" s="133"/>
      <c r="BVY71" s="133"/>
      <c r="BWD71" s="133"/>
      <c r="BWI71" s="133"/>
      <c r="BWN71" s="133"/>
      <c r="BWS71" s="133"/>
      <c r="BWX71" s="133"/>
      <c r="BXC71" s="133"/>
      <c r="BXH71" s="133"/>
      <c r="BXM71" s="133"/>
      <c r="BXR71" s="133"/>
      <c r="BXW71" s="133"/>
      <c r="BYB71" s="133"/>
      <c r="BYG71" s="133"/>
      <c r="BYL71" s="133"/>
      <c r="BYQ71" s="133"/>
      <c r="BYV71" s="133"/>
      <c r="BZA71" s="133"/>
      <c r="BZF71" s="133"/>
      <c r="BZK71" s="133"/>
      <c r="BZP71" s="133"/>
      <c r="BZU71" s="133"/>
      <c r="BZZ71" s="133"/>
      <c r="CAE71" s="133"/>
      <c r="CAJ71" s="133"/>
      <c r="CAO71" s="133"/>
      <c r="CAT71" s="133"/>
      <c r="CAY71" s="133"/>
      <c r="CBD71" s="133"/>
      <c r="CBI71" s="133"/>
      <c r="CBN71" s="133"/>
      <c r="CBS71" s="133"/>
      <c r="CBX71" s="133"/>
      <c r="CCC71" s="133"/>
      <c r="CCH71" s="133"/>
      <c r="CCM71" s="133"/>
      <c r="CCR71" s="133"/>
      <c r="CCW71" s="133"/>
      <c r="CDB71" s="133"/>
      <c r="CDG71" s="133"/>
      <c r="CDL71" s="133"/>
      <c r="CDQ71" s="133"/>
      <c r="CDV71" s="133"/>
      <c r="CEA71" s="133"/>
      <c r="CEF71" s="133"/>
      <c r="CEK71" s="133"/>
      <c r="CEP71" s="133"/>
      <c r="CEU71" s="133"/>
      <c r="CEZ71" s="133"/>
      <c r="CFE71" s="133"/>
      <c r="CFJ71" s="133"/>
      <c r="CFO71" s="133"/>
      <c r="CFT71" s="133"/>
      <c r="CFY71" s="133"/>
      <c r="CGD71" s="133"/>
      <c r="CGI71" s="133"/>
      <c r="CGN71" s="133"/>
      <c r="CGS71" s="133"/>
      <c r="CGX71" s="133"/>
      <c r="CHC71" s="133"/>
      <c r="CHH71" s="133"/>
      <c r="CHM71" s="133"/>
      <c r="CHR71" s="133"/>
      <c r="CHW71" s="133"/>
      <c r="CIB71" s="133"/>
      <c r="CIG71" s="133"/>
      <c r="CIL71" s="133"/>
      <c r="CIQ71" s="133"/>
      <c r="CIV71" s="133"/>
      <c r="CJA71" s="133"/>
      <c r="CJF71" s="133"/>
      <c r="CJK71" s="133"/>
      <c r="CJP71" s="133"/>
      <c r="CJU71" s="133"/>
      <c r="CJZ71" s="133"/>
      <c r="CKE71" s="133"/>
      <c r="CKJ71" s="133"/>
      <c r="CKO71" s="133"/>
      <c r="CKT71" s="133"/>
      <c r="CKY71" s="133"/>
      <c r="CLD71" s="133"/>
      <c r="CLI71" s="133"/>
      <c r="CLN71" s="133"/>
      <c r="CLS71" s="133"/>
      <c r="CLX71" s="133"/>
      <c r="CMC71" s="133"/>
      <c r="CMH71" s="133"/>
      <c r="CMM71" s="133"/>
      <c r="CMR71" s="133"/>
      <c r="CMW71" s="133"/>
      <c r="CNB71" s="133"/>
      <c r="CNG71" s="133"/>
      <c r="CNL71" s="133"/>
      <c r="CNQ71" s="133"/>
      <c r="CNV71" s="133"/>
      <c r="COA71" s="133"/>
      <c r="COF71" s="133"/>
      <c r="COK71" s="133"/>
      <c r="COP71" s="133"/>
      <c r="COU71" s="133"/>
      <c r="COZ71" s="133"/>
      <c r="CPE71" s="133"/>
      <c r="CPJ71" s="133"/>
      <c r="CPO71" s="133"/>
      <c r="CPT71" s="133"/>
      <c r="CPY71" s="133"/>
      <c r="CQD71" s="133"/>
      <c r="CQI71" s="133"/>
      <c r="CQN71" s="133"/>
      <c r="CQS71" s="133"/>
      <c r="CQX71" s="133"/>
      <c r="CRC71" s="133"/>
      <c r="CRH71" s="133"/>
      <c r="CRM71" s="133"/>
      <c r="CRR71" s="133"/>
      <c r="CRW71" s="133"/>
      <c r="CSB71" s="133"/>
      <c r="CSG71" s="133"/>
      <c r="CSL71" s="133"/>
      <c r="CSQ71" s="133"/>
      <c r="CSV71" s="133"/>
      <c r="CTA71" s="133"/>
      <c r="CTF71" s="133"/>
      <c r="CTK71" s="133"/>
      <c r="CTP71" s="133"/>
      <c r="CTU71" s="133"/>
      <c r="CTZ71" s="133"/>
      <c r="CUE71" s="133"/>
      <c r="CUJ71" s="133"/>
      <c r="CUO71" s="133"/>
      <c r="CUT71" s="133"/>
      <c r="CUY71" s="133"/>
      <c r="CVD71" s="133"/>
      <c r="CVI71" s="133"/>
      <c r="CVN71" s="133"/>
      <c r="CVS71" s="133"/>
      <c r="CVX71" s="133"/>
      <c r="CWC71" s="133"/>
      <c r="CWH71" s="133"/>
      <c r="CWM71" s="133"/>
      <c r="CWR71" s="133"/>
      <c r="CWW71" s="133"/>
      <c r="CXB71" s="133"/>
      <c r="CXG71" s="133"/>
      <c r="CXL71" s="133"/>
      <c r="CXQ71" s="133"/>
      <c r="CXV71" s="133"/>
      <c r="CYA71" s="133"/>
      <c r="CYF71" s="133"/>
      <c r="CYK71" s="133"/>
      <c r="CYP71" s="133"/>
      <c r="CYU71" s="133"/>
      <c r="CYZ71" s="133"/>
      <c r="CZE71" s="133"/>
      <c r="CZJ71" s="133"/>
      <c r="CZO71" s="133"/>
      <c r="CZT71" s="133"/>
      <c r="CZY71" s="133"/>
      <c r="DAD71" s="133"/>
      <c r="DAI71" s="133"/>
      <c r="DAN71" s="133"/>
      <c r="DAS71" s="133"/>
      <c r="DAX71" s="133"/>
      <c r="DBC71" s="133"/>
      <c r="DBH71" s="133"/>
      <c r="DBM71" s="133"/>
      <c r="DBR71" s="133"/>
      <c r="DBW71" s="133"/>
      <c r="DCB71" s="133"/>
      <c r="DCG71" s="133"/>
      <c r="DCL71" s="133"/>
      <c r="DCQ71" s="133"/>
      <c r="DCV71" s="133"/>
      <c r="DDA71" s="133"/>
      <c r="DDF71" s="133"/>
      <c r="DDK71" s="133"/>
      <c r="DDP71" s="133"/>
      <c r="DDU71" s="133"/>
      <c r="DDZ71" s="133"/>
      <c r="DEE71" s="133"/>
      <c r="DEJ71" s="133"/>
      <c r="DEO71" s="133"/>
      <c r="DET71" s="133"/>
      <c r="DEY71" s="133"/>
      <c r="DFD71" s="133"/>
      <c r="DFI71" s="133"/>
      <c r="DFN71" s="133"/>
      <c r="DFS71" s="133"/>
      <c r="DFX71" s="133"/>
      <c r="DGC71" s="133"/>
      <c r="DGH71" s="133"/>
      <c r="DGM71" s="133"/>
      <c r="DGR71" s="133"/>
      <c r="DGW71" s="133"/>
      <c r="DHB71" s="133"/>
      <c r="DHG71" s="133"/>
      <c r="DHL71" s="133"/>
      <c r="DHQ71" s="133"/>
      <c r="DHV71" s="133"/>
      <c r="DIA71" s="133"/>
      <c r="DIF71" s="133"/>
      <c r="DIK71" s="133"/>
      <c r="DIP71" s="133"/>
      <c r="DIU71" s="133"/>
      <c r="DIZ71" s="133"/>
      <c r="DJE71" s="133"/>
      <c r="DJJ71" s="133"/>
      <c r="DJO71" s="133"/>
      <c r="DJT71" s="133"/>
      <c r="DJY71" s="133"/>
      <c r="DKD71" s="133"/>
      <c r="DKI71" s="133"/>
      <c r="DKN71" s="133"/>
      <c r="DKS71" s="133"/>
      <c r="DKX71" s="133"/>
      <c r="DLC71" s="133"/>
      <c r="DLH71" s="133"/>
      <c r="DLM71" s="133"/>
      <c r="DLR71" s="133"/>
      <c r="DLW71" s="133"/>
      <c r="DMB71" s="133"/>
      <c r="DMG71" s="133"/>
      <c r="DML71" s="133"/>
      <c r="DMQ71" s="133"/>
      <c r="DMV71" s="133"/>
      <c r="DNA71" s="133"/>
      <c r="DNF71" s="133"/>
      <c r="DNK71" s="133"/>
      <c r="DNP71" s="133"/>
      <c r="DNU71" s="133"/>
      <c r="DNZ71" s="133"/>
      <c r="DOE71" s="133"/>
      <c r="DOJ71" s="133"/>
      <c r="DOO71" s="133"/>
      <c r="DOT71" s="133"/>
      <c r="DOY71" s="133"/>
      <c r="DPD71" s="133"/>
      <c r="DPI71" s="133"/>
      <c r="DPN71" s="133"/>
      <c r="DPS71" s="133"/>
      <c r="DPX71" s="133"/>
      <c r="DQC71" s="133"/>
      <c r="DQH71" s="133"/>
      <c r="DQM71" s="133"/>
      <c r="DQR71" s="133"/>
      <c r="DQW71" s="133"/>
      <c r="DRB71" s="133"/>
      <c r="DRG71" s="133"/>
      <c r="DRL71" s="133"/>
      <c r="DRQ71" s="133"/>
      <c r="DRV71" s="133"/>
      <c r="DSA71" s="133"/>
      <c r="DSF71" s="133"/>
      <c r="DSK71" s="133"/>
      <c r="DSP71" s="133"/>
      <c r="DSU71" s="133"/>
      <c r="DSZ71" s="133"/>
      <c r="DTE71" s="133"/>
      <c r="DTJ71" s="133"/>
      <c r="DTO71" s="133"/>
      <c r="DTT71" s="133"/>
      <c r="DTY71" s="133"/>
      <c r="DUD71" s="133"/>
      <c r="DUI71" s="133"/>
      <c r="DUN71" s="133"/>
      <c r="DUS71" s="133"/>
      <c r="DUX71" s="133"/>
      <c r="DVC71" s="133"/>
      <c r="DVH71" s="133"/>
      <c r="DVM71" s="133"/>
      <c r="DVR71" s="133"/>
      <c r="DVW71" s="133"/>
      <c r="DWB71" s="133"/>
      <c r="DWG71" s="133"/>
      <c r="DWL71" s="133"/>
      <c r="DWQ71" s="133"/>
      <c r="DWV71" s="133"/>
      <c r="DXA71" s="133"/>
      <c r="DXF71" s="133"/>
      <c r="DXK71" s="133"/>
      <c r="DXP71" s="133"/>
      <c r="DXU71" s="133"/>
      <c r="DXZ71" s="133"/>
      <c r="DYE71" s="133"/>
      <c r="DYJ71" s="133"/>
      <c r="DYO71" s="133"/>
      <c r="DYT71" s="133"/>
      <c r="DYY71" s="133"/>
      <c r="DZD71" s="133"/>
      <c r="DZI71" s="133"/>
      <c r="DZN71" s="133"/>
      <c r="DZS71" s="133"/>
      <c r="DZX71" s="133"/>
      <c r="EAC71" s="133"/>
      <c r="EAH71" s="133"/>
      <c r="EAM71" s="133"/>
      <c r="EAR71" s="133"/>
      <c r="EAW71" s="133"/>
      <c r="EBB71" s="133"/>
      <c r="EBG71" s="133"/>
      <c r="EBL71" s="133"/>
      <c r="EBQ71" s="133"/>
      <c r="EBV71" s="133"/>
      <c r="ECA71" s="133"/>
      <c r="ECF71" s="133"/>
      <c r="ECK71" s="133"/>
      <c r="ECP71" s="133"/>
      <c r="ECU71" s="133"/>
      <c r="ECZ71" s="133"/>
      <c r="EDE71" s="133"/>
      <c r="EDJ71" s="133"/>
      <c r="EDO71" s="133"/>
      <c r="EDT71" s="133"/>
      <c r="EDY71" s="133"/>
      <c r="EED71" s="133"/>
      <c r="EEI71" s="133"/>
      <c r="EEN71" s="133"/>
      <c r="EES71" s="133"/>
      <c r="EEX71" s="133"/>
      <c r="EFC71" s="133"/>
      <c r="EFH71" s="133"/>
      <c r="EFM71" s="133"/>
      <c r="EFR71" s="133"/>
      <c r="EFW71" s="133"/>
      <c r="EGB71" s="133"/>
      <c r="EGG71" s="133"/>
      <c r="EGL71" s="133"/>
      <c r="EGQ71" s="133"/>
      <c r="EGV71" s="133"/>
      <c r="EHA71" s="133"/>
      <c r="EHF71" s="133"/>
      <c r="EHK71" s="133"/>
      <c r="EHP71" s="133"/>
      <c r="EHU71" s="133"/>
      <c r="EHZ71" s="133"/>
      <c r="EIE71" s="133"/>
      <c r="EIJ71" s="133"/>
      <c r="EIO71" s="133"/>
      <c r="EIT71" s="133"/>
      <c r="EIY71" s="133"/>
      <c r="EJD71" s="133"/>
      <c r="EJI71" s="133"/>
      <c r="EJN71" s="133"/>
      <c r="EJS71" s="133"/>
      <c r="EJX71" s="133"/>
      <c r="EKC71" s="133"/>
      <c r="EKH71" s="133"/>
      <c r="EKM71" s="133"/>
      <c r="EKR71" s="133"/>
      <c r="EKW71" s="133"/>
      <c r="ELB71" s="133"/>
      <c r="ELG71" s="133"/>
      <c r="ELL71" s="133"/>
      <c r="ELQ71" s="133"/>
      <c r="ELV71" s="133"/>
      <c r="EMA71" s="133"/>
      <c r="EMF71" s="133"/>
      <c r="EMK71" s="133"/>
      <c r="EMP71" s="133"/>
      <c r="EMU71" s="133"/>
      <c r="EMZ71" s="133"/>
      <c r="ENE71" s="133"/>
      <c r="ENJ71" s="133"/>
      <c r="ENO71" s="133"/>
      <c r="ENT71" s="133"/>
      <c r="ENY71" s="133"/>
      <c r="EOD71" s="133"/>
      <c r="EOI71" s="133"/>
      <c r="EON71" s="133"/>
      <c r="EOS71" s="133"/>
      <c r="EOX71" s="133"/>
      <c r="EPC71" s="133"/>
      <c r="EPH71" s="133"/>
      <c r="EPM71" s="133"/>
      <c r="EPR71" s="133"/>
      <c r="EPW71" s="133"/>
      <c r="EQB71" s="133"/>
      <c r="EQG71" s="133"/>
      <c r="EQL71" s="133"/>
      <c r="EQQ71" s="133"/>
      <c r="EQV71" s="133"/>
      <c r="ERA71" s="133"/>
      <c r="ERF71" s="133"/>
      <c r="ERK71" s="133"/>
      <c r="ERP71" s="133"/>
      <c r="ERU71" s="133"/>
      <c r="ERZ71" s="133"/>
      <c r="ESE71" s="133"/>
      <c r="ESJ71" s="133"/>
      <c r="ESO71" s="133"/>
      <c r="EST71" s="133"/>
      <c r="ESY71" s="133"/>
      <c r="ETD71" s="133"/>
      <c r="ETI71" s="133"/>
      <c r="ETN71" s="133"/>
      <c r="ETS71" s="133"/>
      <c r="ETX71" s="133"/>
      <c r="EUC71" s="133"/>
      <c r="EUH71" s="133"/>
      <c r="EUM71" s="133"/>
      <c r="EUR71" s="133"/>
      <c r="EUW71" s="133"/>
      <c r="EVB71" s="133"/>
      <c r="EVG71" s="133"/>
      <c r="EVL71" s="133"/>
      <c r="EVQ71" s="133"/>
      <c r="EVV71" s="133"/>
      <c r="EWA71" s="133"/>
      <c r="EWF71" s="133"/>
      <c r="EWK71" s="133"/>
      <c r="EWP71" s="133"/>
      <c r="EWU71" s="133"/>
      <c r="EWZ71" s="133"/>
      <c r="EXE71" s="133"/>
      <c r="EXJ71" s="133"/>
      <c r="EXO71" s="133"/>
      <c r="EXT71" s="133"/>
      <c r="EXY71" s="133"/>
      <c r="EYD71" s="133"/>
      <c r="EYI71" s="133"/>
      <c r="EYN71" s="133"/>
      <c r="EYS71" s="133"/>
      <c r="EYX71" s="133"/>
      <c r="EZC71" s="133"/>
      <c r="EZH71" s="133"/>
      <c r="EZM71" s="133"/>
      <c r="EZR71" s="133"/>
      <c r="EZW71" s="133"/>
      <c r="FAB71" s="133"/>
      <c r="FAG71" s="133"/>
      <c r="FAL71" s="133"/>
      <c r="FAQ71" s="133"/>
      <c r="FAV71" s="133"/>
      <c r="FBA71" s="133"/>
      <c r="FBF71" s="133"/>
      <c r="FBK71" s="133"/>
      <c r="FBP71" s="133"/>
      <c r="FBU71" s="133"/>
      <c r="FBZ71" s="133"/>
      <c r="FCE71" s="133"/>
      <c r="FCJ71" s="133"/>
      <c r="FCO71" s="133"/>
      <c r="FCT71" s="133"/>
      <c r="FCY71" s="133"/>
      <c r="FDD71" s="133"/>
      <c r="FDI71" s="133"/>
      <c r="FDN71" s="133"/>
      <c r="FDS71" s="133"/>
      <c r="FDX71" s="133"/>
      <c r="FEC71" s="133"/>
      <c r="FEH71" s="133"/>
      <c r="FEM71" s="133"/>
      <c r="FER71" s="133"/>
      <c r="FEW71" s="133"/>
      <c r="FFB71" s="133"/>
      <c r="FFG71" s="133"/>
      <c r="FFL71" s="133"/>
      <c r="FFQ71" s="133"/>
      <c r="FFV71" s="133"/>
      <c r="FGA71" s="133"/>
      <c r="FGF71" s="133"/>
      <c r="FGK71" s="133"/>
      <c r="FGP71" s="133"/>
      <c r="FGU71" s="133"/>
      <c r="FGZ71" s="133"/>
      <c r="FHE71" s="133"/>
      <c r="FHJ71" s="133"/>
      <c r="FHO71" s="133"/>
      <c r="FHT71" s="133"/>
      <c r="FHY71" s="133"/>
      <c r="FID71" s="133"/>
      <c r="FII71" s="133"/>
      <c r="FIN71" s="133"/>
      <c r="FIS71" s="133"/>
      <c r="FIX71" s="133"/>
      <c r="FJC71" s="133"/>
      <c r="FJH71" s="133"/>
      <c r="FJM71" s="133"/>
      <c r="FJR71" s="133"/>
      <c r="FJW71" s="133"/>
      <c r="FKB71" s="133"/>
      <c r="FKG71" s="133"/>
      <c r="FKL71" s="133"/>
      <c r="FKQ71" s="133"/>
      <c r="FKV71" s="133"/>
      <c r="FLA71" s="133"/>
      <c r="FLF71" s="133"/>
      <c r="FLK71" s="133"/>
      <c r="FLP71" s="133"/>
      <c r="FLU71" s="133"/>
      <c r="FLZ71" s="133"/>
      <c r="FME71" s="133"/>
      <c r="FMJ71" s="133"/>
      <c r="FMO71" s="133"/>
      <c r="FMT71" s="133"/>
      <c r="FMY71" s="133"/>
      <c r="FND71" s="133"/>
      <c r="FNI71" s="133"/>
      <c r="FNN71" s="133"/>
      <c r="FNS71" s="133"/>
      <c r="FNX71" s="133"/>
      <c r="FOC71" s="133"/>
      <c r="FOH71" s="133"/>
      <c r="FOM71" s="133"/>
      <c r="FOR71" s="133"/>
      <c r="FOW71" s="133"/>
      <c r="FPB71" s="133"/>
      <c r="FPG71" s="133"/>
      <c r="FPL71" s="133"/>
      <c r="FPQ71" s="133"/>
      <c r="FPV71" s="133"/>
      <c r="FQA71" s="133"/>
      <c r="FQF71" s="133"/>
      <c r="FQK71" s="133"/>
      <c r="FQP71" s="133"/>
      <c r="FQU71" s="133"/>
      <c r="FQZ71" s="133"/>
      <c r="FRE71" s="133"/>
      <c r="FRJ71" s="133"/>
      <c r="FRO71" s="133"/>
      <c r="FRT71" s="133"/>
      <c r="FRY71" s="133"/>
      <c r="FSD71" s="133"/>
      <c r="FSI71" s="133"/>
      <c r="FSN71" s="133"/>
      <c r="FSS71" s="133"/>
      <c r="FSX71" s="133"/>
      <c r="FTC71" s="133"/>
      <c r="FTH71" s="133"/>
      <c r="FTM71" s="133"/>
      <c r="FTR71" s="133"/>
      <c r="FTW71" s="133"/>
      <c r="FUB71" s="133"/>
      <c r="FUG71" s="133"/>
      <c r="FUL71" s="133"/>
      <c r="FUQ71" s="133"/>
      <c r="FUV71" s="133"/>
      <c r="FVA71" s="133"/>
      <c r="FVF71" s="133"/>
      <c r="FVK71" s="133"/>
      <c r="FVP71" s="133"/>
      <c r="FVU71" s="133"/>
      <c r="FVZ71" s="133"/>
      <c r="FWE71" s="133"/>
      <c r="FWJ71" s="133"/>
      <c r="FWO71" s="133"/>
      <c r="FWT71" s="133"/>
      <c r="FWY71" s="133"/>
      <c r="FXD71" s="133"/>
      <c r="FXI71" s="133"/>
      <c r="FXN71" s="133"/>
      <c r="FXS71" s="133"/>
      <c r="FXX71" s="133"/>
      <c r="FYC71" s="133"/>
      <c r="FYH71" s="133"/>
      <c r="FYM71" s="133"/>
      <c r="FYR71" s="133"/>
      <c r="FYW71" s="133"/>
      <c r="FZB71" s="133"/>
      <c r="FZG71" s="133"/>
      <c r="FZL71" s="133"/>
      <c r="FZQ71" s="133"/>
      <c r="FZV71" s="133"/>
      <c r="GAA71" s="133"/>
      <c r="GAF71" s="133"/>
      <c r="GAK71" s="133"/>
      <c r="GAP71" s="133"/>
      <c r="GAU71" s="133"/>
      <c r="GAZ71" s="133"/>
      <c r="GBE71" s="133"/>
      <c r="GBJ71" s="133"/>
      <c r="GBO71" s="133"/>
      <c r="GBT71" s="133"/>
      <c r="GBY71" s="133"/>
      <c r="GCD71" s="133"/>
      <c r="GCI71" s="133"/>
      <c r="GCN71" s="133"/>
      <c r="GCS71" s="133"/>
      <c r="GCX71" s="133"/>
      <c r="GDC71" s="133"/>
      <c r="GDH71" s="133"/>
      <c r="GDM71" s="133"/>
      <c r="GDR71" s="133"/>
      <c r="GDW71" s="133"/>
      <c r="GEB71" s="133"/>
      <c r="GEG71" s="133"/>
      <c r="GEL71" s="133"/>
      <c r="GEQ71" s="133"/>
      <c r="GEV71" s="133"/>
      <c r="GFA71" s="133"/>
      <c r="GFF71" s="133"/>
      <c r="GFK71" s="133"/>
      <c r="GFP71" s="133"/>
      <c r="GFU71" s="133"/>
      <c r="GFZ71" s="133"/>
      <c r="GGE71" s="133"/>
      <c r="GGJ71" s="133"/>
      <c r="GGO71" s="133"/>
      <c r="GGT71" s="133"/>
      <c r="GGY71" s="133"/>
      <c r="GHD71" s="133"/>
      <c r="GHI71" s="133"/>
      <c r="GHN71" s="133"/>
      <c r="GHS71" s="133"/>
      <c r="GHX71" s="133"/>
      <c r="GIC71" s="133"/>
      <c r="GIH71" s="133"/>
      <c r="GIM71" s="133"/>
      <c r="GIR71" s="133"/>
      <c r="GIW71" s="133"/>
      <c r="GJB71" s="133"/>
      <c r="GJG71" s="133"/>
      <c r="GJL71" s="133"/>
      <c r="GJQ71" s="133"/>
      <c r="GJV71" s="133"/>
      <c r="GKA71" s="133"/>
      <c r="GKF71" s="133"/>
      <c r="GKK71" s="133"/>
      <c r="GKP71" s="133"/>
      <c r="GKU71" s="133"/>
      <c r="GKZ71" s="133"/>
      <c r="GLE71" s="133"/>
      <c r="GLJ71" s="133"/>
      <c r="GLO71" s="133"/>
      <c r="GLT71" s="133"/>
      <c r="GLY71" s="133"/>
      <c r="GMD71" s="133"/>
      <c r="GMI71" s="133"/>
      <c r="GMN71" s="133"/>
      <c r="GMS71" s="133"/>
      <c r="GMX71" s="133"/>
      <c r="GNC71" s="133"/>
      <c r="GNH71" s="133"/>
      <c r="GNM71" s="133"/>
      <c r="GNR71" s="133"/>
      <c r="GNW71" s="133"/>
      <c r="GOB71" s="133"/>
      <c r="GOG71" s="133"/>
      <c r="GOL71" s="133"/>
      <c r="GOQ71" s="133"/>
      <c r="GOV71" s="133"/>
      <c r="GPA71" s="133"/>
      <c r="GPF71" s="133"/>
      <c r="GPK71" s="133"/>
      <c r="GPP71" s="133"/>
      <c r="GPU71" s="133"/>
      <c r="GPZ71" s="133"/>
      <c r="GQE71" s="133"/>
      <c r="GQJ71" s="133"/>
      <c r="GQO71" s="133"/>
      <c r="GQT71" s="133"/>
      <c r="GQY71" s="133"/>
      <c r="GRD71" s="133"/>
      <c r="GRI71" s="133"/>
      <c r="GRN71" s="133"/>
      <c r="GRS71" s="133"/>
      <c r="GRX71" s="133"/>
      <c r="GSC71" s="133"/>
      <c r="GSH71" s="133"/>
      <c r="GSM71" s="133"/>
      <c r="GSR71" s="133"/>
      <c r="GSW71" s="133"/>
      <c r="GTB71" s="133"/>
      <c r="GTG71" s="133"/>
      <c r="GTL71" s="133"/>
      <c r="GTQ71" s="133"/>
      <c r="GTV71" s="133"/>
      <c r="GUA71" s="133"/>
      <c r="GUF71" s="133"/>
      <c r="GUK71" s="133"/>
      <c r="GUP71" s="133"/>
      <c r="GUU71" s="133"/>
      <c r="GUZ71" s="133"/>
      <c r="GVE71" s="133"/>
      <c r="GVJ71" s="133"/>
      <c r="GVO71" s="133"/>
      <c r="GVT71" s="133"/>
      <c r="GVY71" s="133"/>
      <c r="GWD71" s="133"/>
      <c r="GWI71" s="133"/>
      <c r="GWN71" s="133"/>
      <c r="GWS71" s="133"/>
      <c r="GWX71" s="133"/>
      <c r="GXC71" s="133"/>
      <c r="GXH71" s="133"/>
      <c r="GXM71" s="133"/>
      <c r="GXR71" s="133"/>
      <c r="GXW71" s="133"/>
      <c r="GYB71" s="133"/>
      <c r="GYG71" s="133"/>
      <c r="GYL71" s="133"/>
      <c r="GYQ71" s="133"/>
      <c r="GYV71" s="133"/>
      <c r="GZA71" s="133"/>
      <c r="GZF71" s="133"/>
      <c r="GZK71" s="133"/>
      <c r="GZP71" s="133"/>
      <c r="GZU71" s="133"/>
      <c r="GZZ71" s="133"/>
      <c r="HAE71" s="133"/>
      <c r="HAJ71" s="133"/>
      <c r="HAO71" s="133"/>
      <c r="HAT71" s="133"/>
      <c r="HAY71" s="133"/>
      <c r="HBD71" s="133"/>
      <c r="HBI71" s="133"/>
      <c r="HBN71" s="133"/>
      <c r="HBS71" s="133"/>
      <c r="HBX71" s="133"/>
      <c r="HCC71" s="133"/>
      <c r="HCH71" s="133"/>
      <c r="HCM71" s="133"/>
      <c r="HCR71" s="133"/>
      <c r="HCW71" s="133"/>
      <c r="HDB71" s="133"/>
      <c r="HDG71" s="133"/>
      <c r="HDL71" s="133"/>
      <c r="HDQ71" s="133"/>
      <c r="HDV71" s="133"/>
      <c r="HEA71" s="133"/>
      <c r="HEF71" s="133"/>
      <c r="HEK71" s="133"/>
      <c r="HEP71" s="133"/>
      <c r="HEU71" s="133"/>
      <c r="HEZ71" s="133"/>
      <c r="HFE71" s="133"/>
      <c r="HFJ71" s="133"/>
      <c r="HFO71" s="133"/>
      <c r="HFT71" s="133"/>
      <c r="HFY71" s="133"/>
      <c r="HGD71" s="133"/>
      <c r="HGI71" s="133"/>
      <c r="HGN71" s="133"/>
      <c r="HGS71" s="133"/>
      <c r="HGX71" s="133"/>
      <c r="HHC71" s="133"/>
      <c r="HHH71" s="133"/>
      <c r="HHM71" s="133"/>
      <c r="HHR71" s="133"/>
      <c r="HHW71" s="133"/>
      <c r="HIB71" s="133"/>
      <c r="HIG71" s="133"/>
      <c r="HIL71" s="133"/>
      <c r="HIQ71" s="133"/>
      <c r="HIV71" s="133"/>
      <c r="HJA71" s="133"/>
      <c r="HJF71" s="133"/>
      <c r="HJK71" s="133"/>
      <c r="HJP71" s="133"/>
      <c r="HJU71" s="133"/>
      <c r="HJZ71" s="133"/>
      <c r="HKE71" s="133"/>
      <c r="HKJ71" s="133"/>
      <c r="HKO71" s="133"/>
      <c r="HKT71" s="133"/>
      <c r="HKY71" s="133"/>
      <c r="HLD71" s="133"/>
      <c r="HLI71" s="133"/>
      <c r="HLN71" s="133"/>
      <c r="HLS71" s="133"/>
      <c r="HLX71" s="133"/>
      <c r="HMC71" s="133"/>
      <c r="HMH71" s="133"/>
      <c r="HMM71" s="133"/>
      <c r="HMR71" s="133"/>
      <c r="HMW71" s="133"/>
      <c r="HNB71" s="133"/>
      <c r="HNG71" s="133"/>
      <c r="HNL71" s="133"/>
      <c r="HNQ71" s="133"/>
      <c r="HNV71" s="133"/>
      <c r="HOA71" s="133"/>
      <c r="HOF71" s="133"/>
      <c r="HOK71" s="133"/>
      <c r="HOP71" s="133"/>
      <c r="HOU71" s="133"/>
      <c r="HOZ71" s="133"/>
      <c r="HPE71" s="133"/>
      <c r="HPJ71" s="133"/>
      <c r="HPO71" s="133"/>
      <c r="HPT71" s="133"/>
      <c r="HPY71" s="133"/>
      <c r="HQD71" s="133"/>
      <c r="HQI71" s="133"/>
      <c r="HQN71" s="133"/>
      <c r="HQS71" s="133"/>
      <c r="HQX71" s="133"/>
      <c r="HRC71" s="133"/>
      <c r="HRH71" s="133"/>
      <c r="HRM71" s="133"/>
      <c r="HRR71" s="133"/>
      <c r="HRW71" s="133"/>
      <c r="HSB71" s="133"/>
      <c r="HSG71" s="133"/>
      <c r="HSL71" s="133"/>
      <c r="HSQ71" s="133"/>
      <c r="HSV71" s="133"/>
      <c r="HTA71" s="133"/>
      <c r="HTF71" s="133"/>
      <c r="HTK71" s="133"/>
      <c r="HTP71" s="133"/>
      <c r="HTU71" s="133"/>
      <c r="HTZ71" s="133"/>
      <c r="HUE71" s="133"/>
      <c r="HUJ71" s="133"/>
      <c r="HUO71" s="133"/>
      <c r="HUT71" s="133"/>
      <c r="HUY71" s="133"/>
      <c r="HVD71" s="133"/>
      <c r="HVI71" s="133"/>
      <c r="HVN71" s="133"/>
      <c r="HVS71" s="133"/>
      <c r="HVX71" s="133"/>
      <c r="HWC71" s="133"/>
      <c r="HWH71" s="133"/>
      <c r="HWM71" s="133"/>
      <c r="HWR71" s="133"/>
      <c r="HWW71" s="133"/>
      <c r="HXB71" s="133"/>
      <c r="HXG71" s="133"/>
      <c r="HXL71" s="133"/>
      <c r="HXQ71" s="133"/>
      <c r="HXV71" s="133"/>
      <c r="HYA71" s="133"/>
      <c r="HYF71" s="133"/>
      <c r="HYK71" s="133"/>
      <c r="HYP71" s="133"/>
      <c r="HYU71" s="133"/>
      <c r="HYZ71" s="133"/>
      <c r="HZE71" s="133"/>
      <c r="HZJ71" s="133"/>
      <c r="HZO71" s="133"/>
      <c r="HZT71" s="133"/>
      <c r="HZY71" s="133"/>
      <c r="IAD71" s="133"/>
      <c r="IAI71" s="133"/>
      <c r="IAN71" s="133"/>
      <c r="IAS71" s="133"/>
      <c r="IAX71" s="133"/>
      <c r="IBC71" s="133"/>
      <c r="IBH71" s="133"/>
      <c r="IBM71" s="133"/>
      <c r="IBR71" s="133"/>
      <c r="IBW71" s="133"/>
      <c r="ICB71" s="133"/>
      <c r="ICG71" s="133"/>
      <c r="ICL71" s="133"/>
      <c r="ICQ71" s="133"/>
      <c r="ICV71" s="133"/>
      <c r="IDA71" s="133"/>
      <c r="IDF71" s="133"/>
      <c r="IDK71" s="133"/>
      <c r="IDP71" s="133"/>
      <c r="IDU71" s="133"/>
      <c r="IDZ71" s="133"/>
      <c r="IEE71" s="133"/>
      <c r="IEJ71" s="133"/>
      <c r="IEO71" s="133"/>
      <c r="IET71" s="133"/>
      <c r="IEY71" s="133"/>
      <c r="IFD71" s="133"/>
      <c r="IFI71" s="133"/>
      <c r="IFN71" s="133"/>
      <c r="IFS71" s="133"/>
      <c r="IFX71" s="133"/>
      <c r="IGC71" s="133"/>
      <c r="IGH71" s="133"/>
      <c r="IGM71" s="133"/>
      <c r="IGR71" s="133"/>
      <c r="IGW71" s="133"/>
      <c r="IHB71" s="133"/>
      <c r="IHG71" s="133"/>
      <c r="IHL71" s="133"/>
      <c r="IHQ71" s="133"/>
      <c r="IHV71" s="133"/>
      <c r="IIA71" s="133"/>
      <c r="IIF71" s="133"/>
      <c r="IIK71" s="133"/>
      <c r="IIP71" s="133"/>
      <c r="IIU71" s="133"/>
      <c r="IIZ71" s="133"/>
      <c r="IJE71" s="133"/>
      <c r="IJJ71" s="133"/>
      <c r="IJO71" s="133"/>
      <c r="IJT71" s="133"/>
      <c r="IJY71" s="133"/>
      <c r="IKD71" s="133"/>
      <c r="IKI71" s="133"/>
      <c r="IKN71" s="133"/>
      <c r="IKS71" s="133"/>
      <c r="IKX71" s="133"/>
      <c r="ILC71" s="133"/>
      <c r="ILH71" s="133"/>
      <c r="ILM71" s="133"/>
      <c r="ILR71" s="133"/>
      <c r="ILW71" s="133"/>
      <c r="IMB71" s="133"/>
      <c r="IMG71" s="133"/>
      <c r="IML71" s="133"/>
      <c r="IMQ71" s="133"/>
      <c r="IMV71" s="133"/>
      <c r="INA71" s="133"/>
      <c r="INF71" s="133"/>
      <c r="INK71" s="133"/>
      <c r="INP71" s="133"/>
      <c r="INU71" s="133"/>
      <c r="INZ71" s="133"/>
      <c r="IOE71" s="133"/>
      <c r="IOJ71" s="133"/>
      <c r="IOO71" s="133"/>
      <c r="IOT71" s="133"/>
      <c r="IOY71" s="133"/>
      <c r="IPD71" s="133"/>
      <c r="IPI71" s="133"/>
      <c r="IPN71" s="133"/>
      <c r="IPS71" s="133"/>
      <c r="IPX71" s="133"/>
      <c r="IQC71" s="133"/>
      <c r="IQH71" s="133"/>
      <c r="IQM71" s="133"/>
      <c r="IQR71" s="133"/>
      <c r="IQW71" s="133"/>
      <c r="IRB71" s="133"/>
      <c r="IRG71" s="133"/>
      <c r="IRL71" s="133"/>
      <c r="IRQ71" s="133"/>
      <c r="IRV71" s="133"/>
      <c r="ISA71" s="133"/>
      <c r="ISF71" s="133"/>
      <c r="ISK71" s="133"/>
      <c r="ISP71" s="133"/>
      <c r="ISU71" s="133"/>
      <c r="ISZ71" s="133"/>
      <c r="ITE71" s="133"/>
      <c r="ITJ71" s="133"/>
      <c r="ITO71" s="133"/>
      <c r="ITT71" s="133"/>
      <c r="ITY71" s="133"/>
      <c r="IUD71" s="133"/>
      <c r="IUI71" s="133"/>
      <c r="IUN71" s="133"/>
      <c r="IUS71" s="133"/>
      <c r="IUX71" s="133"/>
      <c r="IVC71" s="133"/>
      <c r="IVH71" s="133"/>
      <c r="IVM71" s="133"/>
      <c r="IVR71" s="133"/>
      <c r="IVW71" s="133"/>
      <c r="IWB71" s="133"/>
      <c r="IWG71" s="133"/>
      <c r="IWL71" s="133"/>
      <c r="IWQ71" s="133"/>
      <c r="IWV71" s="133"/>
      <c r="IXA71" s="133"/>
      <c r="IXF71" s="133"/>
      <c r="IXK71" s="133"/>
      <c r="IXP71" s="133"/>
      <c r="IXU71" s="133"/>
      <c r="IXZ71" s="133"/>
      <c r="IYE71" s="133"/>
      <c r="IYJ71" s="133"/>
      <c r="IYO71" s="133"/>
      <c r="IYT71" s="133"/>
      <c r="IYY71" s="133"/>
      <c r="IZD71" s="133"/>
      <c r="IZI71" s="133"/>
      <c r="IZN71" s="133"/>
      <c r="IZS71" s="133"/>
      <c r="IZX71" s="133"/>
      <c r="JAC71" s="133"/>
      <c r="JAH71" s="133"/>
      <c r="JAM71" s="133"/>
      <c r="JAR71" s="133"/>
      <c r="JAW71" s="133"/>
      <c r="JBB71" s="133"/>
      <c r="JBG71" s="133"/>
      <c r="JBL71" s="133"/>
      <c r="JBQ71" s="133"/>
      <c r="JBV71" s="133"/>
      <c r="JCA71" s="133"/>
      <c r="JCF71" s="133"/>
      <c r="JCK71" s="133"/>
      <c r="JCP71" s="133"/>
      <c r="JCU71" s="133"/>
      <c r="JCZ71" s="133"/>
      <c r="JDE71" s="133"/>
      <c r="JDJ71" s="133"/>
      <c r="JDO71" s="133"/>
      <c r="JDT71" s="133"/>
      <c r="JDY71" s="133"/>
      <c r="JED71" s="133"/>
      <c r="JEI71" s="133"/>
      <c r="JEN71" s="133"/>
      <c r="JES71" s="133"/>
      <c r="JEX71" s="133"/>
      <c r="JFC71" s="133"/>
      <c r="JFH71" s="133"/>
      <c r="JFM71" s="133"/>
      <c r="JFR71" s="133"/>
      <c r="JFW71" s="133"/>
      <c r="JGB71" s="133"/>
      <c r="JGG71" s="133"/>
      <c r="JGL71" s="133"/>
      <c r="JGQ71" s="133"/>
      <c r="JGV71" s="133"/>
      <c r="JHA71" s="133"/>
      <c r="JHF71" s="133"/>
      <c r="JHK71" s="133"/>
      <c r="JHP71" s="133"/>
      <c r="JHU71" s="133"/>
      <c r="JHZ71" s="133"/>
      <c r="JIE71" s="133"/>
      <c r="JIJ71" s="133"/>
      <c r="JIO71" s="133"/>
      <c r="JIT71" s="133"/>
      <c r="JIY71" s="133"/>
      <c r="JJD71" s="133"/>
      <c r="JJI71" s="133"/>
      <c r="JJN71" s="133"/>
      <c r="JJS71" s="133"/>
      <c r="JJX71" s="133"/>
      <c r="JKC71" s="133"/>
      <c r="JKH71" s="133"/>
      <c r="JKM71" s="133"/>
      <c r="JKR71" s="133"/>
      <c r="JKW71" s="133"/>
      <c r="JLB71" s="133"/>
      <c r="JLG71" s="133"/>
      <c r="JLL71" s="133"/>
      <c r="JLQ71" s="133"/>
      <c r="JLV71" s="133"/>
      <c r="JMA71" s="133"/>
      <c r="JMF71" s="133"/>
      <c r="JMK71" s="133"/>
      <c r="JMP71" s="133"/>
      <c r="JMU71" s="133"/>
      <c r="JMZ71" s="133"/>
      <c r="JNE71" s="133"/>
      <c r="JNJ71" s="133"/>
      <c r="JNO71" s="133"/>
      <c r="JNT71" s="133"/>
      <c r="JNY71" s="133"/>
      <c r="JOD71" s="133"/>
      <c r="JOI71" s="133"/>
      <c r="JON71" s="133"/>
      <c r="JOS71" s="133"/>
      <c r="JOX71" s="133"/>
      <c r="JPC71" s="133"/>
      <c r="JPH71" s="133"/>
      <c r="JPM71" s="133"/>
      <c r="JPR71" s="133"/>
      <c r="JPW71" s="133"/>
      <c r="JQB71" s="133"/>
      <c r="JQG71" s="133"/>
      <c r="JQL71" s="133"/>
      <c r="JQQ71" s="133"/>
      <c r="JQV71" s="133"/>
      <c r="JRA71" s="133"/>
      <c r="JRF71" s="133"/>
      <c r="JRK71" s="133"/>
      <c r="JRP71" s="133"/>
      <c r="JRU71" s="133"/>
      <c r="JRZ71" s="133"/>
      <c r="JSE71" s="133"/>
      <c r="JSJ71" s="133"/>
      <c r="JSO71" s="133"/>
      <c r="JST71" s="133"/>
      <c r="JSY71" s="133"/>
      <c r="JTD71" s="133"/>
      <c r="JTI71" s="133"/>
      <c r="JTN71" s="133"/>
      <c r="JTS71" s="133"/>
      <c r="JTX71" s="133"/>
      <c r="JUC71" s="133"/>
      <c r="JUH71" s="133"/>
      <c r="JUM71" s="133"/>
      <c r="JUR71" s="133"/>
      <c r="JUW71" s="133"/>
      <c r="JVB71" s="133"/>
      <c r="JVG71" s="133"/>
      <c r="JVL71" s="133"/>
      <c r="JVQ71" s="133"/>
      <c r="JVV71" s="133"/>
      <c r="JWA71" s="133"/>
      <c r="JWF71" s="133"/>
      <c r="JWK71" s="133"/>
      <c r="JWP71" s="133"/>
      <c r="JWU71" s="133"/>
      <c r="JWZ71" s="133"/>
      <c r="JXE71" s="133"/>
      <c r="JXJ71" s="133"/>
      <c r="JXO71" s="133"/>
      <c r="JXT71" s="133"/>
      <c r="JXY71" s="133"/>
      <c r="JYD71" s="133"/>
      <c r="JYI71" s="133"/>
      <c r="JYN71" s="133"/>
      <c r="JYS71" s="133"/>
      <c r="JYX71" s="133"/>
      <c r="JZC71" s="133"/>
      <c r="JZH71" s="133"/>
      <c r="JZM71" s="133"/>
      <c r="JZR71" s="133"/>
      <c r="JZW71" s="133"/>
      <c r="KAB71" s="133"/>
      <c r="KAG71" s="133"/>
      <c r="KAL71" s="133"/>
      <c r="KAQ71" s="133"/>
      <c r="KAV71" s="133"/>
      <c r="KBA71" s="133"/>
      <c r="KBF71" s="133"/>
      <c r="KBK71" s="133"/>
      <c r="KBP71" s="133"/>
      <c r="KBU71" s="133"/>
      <c r="KBZ71" s="133"/>
      <c r="KCE71" s="133"/>
      <c r="KCJ71" s="133"/>
      <c r="KCO71" s="133"/>
      <c r="KCT71" s="133"/>
      <c r="KCY71" s="133"/>
      <c r="KDD71" s="133"/>
      <c r="KDI71" s="133"/>
      <c r="KDN71" s="133"/>
      <c r="KDS71" s="133"/>
      <c r="KDX71" s="133"/>
      <c r="KEC71" s="133"/>
      <c r="KEH71" s="133"/>
      <c r="KEM71" s="133"/>
      <c r="KER71" s="133"/>
      <c r="KEW71" s="133"/>
      <c r="KFB71" s="133"/>
      <c r="KFG71" s="133"/>
      <c r="KFL71" s="133"/>
      <c r="KFQ71" s="133"/>
      <c r="KFV71" s="133"/>
      <c r="KGA71" s="133"/>
      <c r="KGF71" s="133"/>
      <c r="KGK71" s="133"/>
      <c r="KGP71" s="133"/>
      <c r="KGU71" s="133"/>
      <c r="KGZ71" s="133"/>
      <c r="KHE71" s="133"/>
      <c r="KHJ71" s="133"/>
      <c r="KHO71" s="133"/>
      <c r="KHT71" s="133"/>
      <c r="KHY71" s="133"/>
      <c r="KID71" s="133"/>
      <c r="KII71" s="133"/>
      <c r="KIN71" s="133"/>
      <c r="KIS71" s="133"/>
      <c r="KIX71" s="133"/>
      <c r="KJC71" s="133"/>
      <c r="KJH71" s="133"/>
      <c r="KJM71" s="133"/>
      <c r="KJR71" s="133"/>
      <c r="KJW71" s="133"/>
      <c r="KKB71" s="133"/>
      <c r="KKG71" s="133"/>
      <c r="KKL71" s="133"/>
      <c r="KKQ71" s="133"/>
      <c r="KKV71" s="133"/>
      <c r="KLA71" s="133"/>
      <c r="KLF71" s="133"/>
      <c r="KLK71" s="133"/>
      <c r="KLP71" s="133"/>
      <c r="KLU71" s="133"/>
      <c r="KLZ71" s="133"/>
      <c r="KME71" s="133"/>
      <c r="KMJ71" s="133"/>
      <c r="KMO71" s="133"/>
      <c r="KMT71" s="133"/>
      <c r="KMY71" s="133"/>
      <c r="KND71" s="133"/>
      <c r="KNI71" s="133"/>
      <c r="KNN71" s="133"/>
      <c r="KNS71" s="133"/>
      <c r="KNX71" s="133"/>
      <c r="KOC71" s="133"/>
      <c r="KOH71" s="133"/>
      <c r="KOM71" s="133"/>
      <c r="KOR71" s="133"/>
      <c r="KOW71" s="133"/>
      <c r="KPB71" s="133"/>
      <c r="KPG71" s="133"/>
      <c r="KPL71" s="133"/>
      <c r="KPQ71" s="133"/>
      <c r="KPV71" s="133"/>
      <c r="KQA71" s="133"/>
      <c r="KQF71" s="133"/>
      <c r="KQK71" s="133"/>
      <c r="KQP71" s="133"/>
      <c r="KQU71" s="133"/>
      <c r="KQZ71" s="133"/>
      <c r="KRE71" s="133"/>
      <c r="KRJ71" s="133"/>
      <c r="KRO71" s="133"/>
      <c r="KRT71" s="133"/>
      <c r="KRY71" s="133"/>
      <c r="KSD71" s="133"/>
      <c r="KSI71" s="133"/>
      <c r="KSN71" s="133"/>
      <c r="KSS71" s="133"/>
      <c r="KSX71" s="133"/>
      <c r="KTC71" s="133"/>
      <c r="KTH71" s="133"/>
      <c r="KTM71" s="133"/>
      <c r="KTR71" s="133"/>
      <c r="KTW71" s="133"/>
      <c r="KUB71" s="133"/>
      <c r="KUG71" s="133"/>
      <c r="KUL71" s="133"/>
      <c r="KUQ71" s="133"/>
      <c r="KUV71" s="133"/>
      <c r="KVA71" s="133"/>
      <c r="KVF71" s="133"/>
      <c r="KVK71" s="133"/>
      <c r="KVP71" s="133"/>
      <c r="KVU71" s="133"/>
      <c r="KVZ71" s="133"/>
      <c r="KWE71" s="133"/>
      <c r="KWJ71" s="133"/>
      <c r="KWO71" s="133"/>
      <c r="KWT71" s="133"/>
      <c r="KWY71" s="133"/>
      <c r="KXD71" s="133"/>
      <c r="KXI71" s="133"/>
      <c r="KXN71" s="133"/>
      <c r="KXS71" s="133"/>
      <c r="KXX71" s="133"/>
      <c r="KYC71" s="133"/>
      <c r="KYH71" s="133"/>
      <c r="KYM71" s="133"/>
      <c r="KYR71" s="133"/>
      <c r="KYW71" s="133"/>
      <c r="KZB71" s="133"/>
      <c r="KZG71" s="133"/>
      <c r="KZL71" s="133"/>
      <c r="KZQ71" s="133"/>
      <c r="KZV71" s="133"/>
      <c r="LAA71" s="133"/>
      <c r="LAF71" s="133"/>
      <c r="LAK71" s="133"/>
      <c r="LAP71" s="133"/>
      <c r="LAU71" s="133"/>
      <c r="LAZ71" s="133"/>
      <c r="LBE71" s="133"/>
      <c r="LBJ71" s="133"/>
      <c r="LBO71" s="133"/>
      <c r="LBT71" s="133"/>
      <c r="LBY71" s="133"/>
      <c r="LCD71" s="133"/>
      <c r="LCI71" s="133"/>
      <c r="LCN71" s="133"/>
      <c r="LCS71" s="133"/>
      <c r="LCX71" s="133"/>
      <c r="LDC71" s="133"/>
      <c r="LDH71" s="133"/>
      <c r="LDM71" s="133"/>
      <c r="LDR71" s="133"/>
      <c r="LDW71" s="133"/>
      <c r="LEB71" s="133"/>
      <c r="LEG71" s="133"/>
      <c r="LEL71" s="133"/>
      <c r="LEQ71" s="133"/>
      <c r="LEV71" s="133"/>
      <c r="LFA71" s="133"/>
      <c r="LFF71" s="133"/>
      <c r="LFK71" s="133"/>
      <c r="LFP71" s="133"/>
      <c r="LFU71" s="133"/>
      <c r="LFZ71" s="133"/>
      <c r="LGE71" s="133"/>
      <c r="LGJ71" s="133"/>
      <c r="LGO71" s="133"/>
      <c r="LGT71" s="133"/>
      <c r="LGY71" s="133"/>
      <c r="LHD71" s="133"/>
      <c r="LHI71" s="133"/>
      <c r="LHN71" s="133"/>
      <c r="LHS71" s="133"/>
      <c r="LHX71" s="133"/>
      <c r="LIC71" s="133"/>
      <c r="LIH71" s="133"/>
      <c r="LIM71" s="133"/>
      <c r="LIR71" s="133"/>
      <c r="LIW71" s="133"/>
      <c r="LJB71" s="133"/>
      <c r="LJG71" s="133"/>
      <c r="LJL71" s="133"/>
      <c r="LJQ71" s="133"/>
      <c r="LJV71" s="133"/>
      <c r="LKA71" s="133"/>
      <c r="LKF71" s="133"/>
      <c r="LKK71" s="133"/>
      <c r="LKP71" s="133"/>
      <c r="LKU71" s="133"/>
      <c r="LKZ71" s="133"/>
      <c r="LLE71" s="133"/>
      <c r="LLJ71" s="133"/>
      <c r="LLO71" s="133"/>
      <c r="LLT71" s="133"/>
      <c r="LLY71" s="133"/>
      <c r="LMD71" s="133"/>
      <c r="LMI71" s="133"/>
      <c r="LMN71" s="133"/>
      <c r="LMS71" s="133"/>
      <c r="LMX71" s="133"/>
      <c r="LNC71" s="133"/>
      <c r="LNH71" s="133"/>
      <c r="LNM71" s="133"/>
      <c r="LNR71" s="133"/>
      <c r="LNW71" s="133"/>
      <c r="LOB71" s="133"/>
      <c r="LOG71" s="133"/>
      <c r="LOL71" s="133"/>
      <c r="LOQ71" s="133"/>
      <c r="LOV71" s="133"/>
      <c r="LPA71" s="133"/>
      <c r="LPF71" s="133"/>
      <c r="LPK71" s="133"/>
      <c r="LPP71" s="133"/>
      <c r="LPU71" s="133"/>
      <c r="LPZ71" s="133"/>
      <c r="LQE71" s="133"/>
      <c r="LQJ71" s="133"/>
      <c r="LQO71" s="133"/>
      <c r="LQT71" s="133"/>
      <c r="LQY71" s="133"/>
      <c r="LRD71" s="133"/>
      <c r="LRI71" s="133"/>
      <c r="LRN71" s="133"/>
      <c r="LRS71" s="133"/>
      <c r="LRX71" s="133"/>
      <c r="LSC71" s="133"/>
      <c r="LSH71" s="133"/>
      <c r="LSM71" s="133"/>
      <c r="LSR71" s="133"/>
      <c r="LSW71" s="133"/>
      <c r="LTB71" s="133"/>
      <c r="LTG71" s="133"/>
      <c r="LTL71" s="133"/>
      <c r="LTQ71" s="133"/>
      <c r="LTV71" s="133"/>
      <c r="LUA71" s="133"/>
      <c r="LUF71" s="133"/>
      <c r="LUK71" s="133"/>
      <c r="LUP71" s="133"/>
      <c r="LUU71" s="133"/>
      <c r="LUZ71" s="133"/>
      <c r="LVE71" s="133"/>
      <c r="LVJ71" s="133"/>
      <c r="LVO71" s="133"/>
      <c r="LVT71" s="133"/>
      <c r="LVY71" s="133"/>
      <c r="LWD71" s="133"/>
      <c r="LWI71" s="133"/>
      <c r="LWN71" s="133"/>
      <c r="LWS71" s="133"/>
      <c r="LWX71" s="133"/>
      <c r="LXC71" s="133"/>
      <c r="LXH71" s="133"/>
      <c r="LXM71" s="133"/>
      <c r="LXR71" s="133"/>
      <c r="LXW71" s="133"/>
      <c r="LYB71" s="133"/>
      <c r="LYG71" s="133"/>
      <c r="LYL71" s="133"/>
      <c r="LYQ71" s="133"/>
      <c r="LYV71" s="133"/>
      <c r="LZA71" s="133"/>
      <c r="LZF71" s="133"/>
      <c r="LZK71" s="133"/>
      <c r="LZP71" s="133"/>
      <c r="LZU71" s="133"/>
      <c r="LZZ71" s="133"/>
      <c r="MAE71" s="133"/>
      <c r="MAJ71" s="133"/>
      <c r="MAO71" s="133"/>
      <c r="MAT71" s="133"/>
      <c r="MAY71" s="133"/>
      <c r="MBD71" s="133"/>
      <c r="MBI71" s="133"/>
      <c r="MBN71" s="133"/>
      <c r="MBS71" s="133"/>
      <c r="MBX71" s="133"/>
      <c r="MCC71" s="133"/>
      <c r="MCH71" s="133"/>
      <c r="MCM71" s="133"/>
      <c r="MCR71" s="133"/>
      <c r="MCW71" s="133"/>
      <c r="MDB71" s="133"/>
      <c r="MDG71" s="133"/>
      <c r="MDL71" s="133"/>
      <c r="MDQ71" s="133"/>
      <c r="MDV71" s="133"/>
      <c r="MEA71" s="133"/>
      <c r="MEF71" s="133"/>
      <c r="MEK71" s="133"/>
      <c r="MEP71" s="133"/>
      <c r="MEU71" s="133"/>
      <c r="MEZ71" s="133"/>
      <c r="MFE71" s="133"/>
      <c r="MFJ71" s="133"/>
      <c r="MFO71" s="133"/>
      <c r="MFT71" s="133"/>
      <c r="MFY71" s="133"/>
      <c r="MGD71" s="133"/>
      <c r="MGI71" s="133"/>
      <c r="MGN71" s="133"/>
      <c r="MGS71" s="133"/>
      <c r="MGX71" s="133"/>
      <c r="MHC71" s="133"/>
      <c r="MHH71" s="133"/>
      <c r="MHM71" s="133"/>
      <c r="MHR71" s="133"/>
      <c r="MHW71" s="133"/>
      <c r="MIB71" s="133"/>
      <c r="MIG71" s="133"/>
      <c r="MIL71" s="133"/>
      <c r="MIQ71" s="133"/>
      <c r="MIV71" s="133"/>
      <c r="MJA71" s="133"/>
      <c r="MJF71" s="133"/>
      <c r="MJK71" s="133"/>
      <c r="MJP71" s="133"/>
      <c r="MJU71" s="133"/>
      <c r="MJZ71" s="133"/>
      <c r="MKE71" s="133"/>
      <c r="MKJ71" s="133"/>
      <c r="MKO71" s="133"/>
      <c r="MKT71" s="133"/>
      <c r="MKY71" s="133"/>
      <c r="MLD71" s="133"/>
      <c r="MLI71" s="133"/>
      <c r="MLN71" s="133"/>
      <c r="MLS71" s="133"/>
      <c r="MLX71" s="133"/>
      <c r="MMC71" s="133"/>
      <c r="MMH71" s="133"/>
      <c r="MMM71" s="133"/>
      <c r="MMR71" s="133"/>
      <c r="MMW71" s="133"/>
      <c r="MNB71" s="133"/>
      <c r="MNG71" s="133"/>
      <c r="MNL71" s="133"/>
      <c r="MNQ71" s="133"/>
      <c r="MNV71" s="133"/>
      <c r="MOA71" s="133"/>
      <c r="MOF71" s="133"/>
      <c r="MOK71" s="133"/>
      <c r="MOP71" s="133"/>
      <c r="MOU71" s="133"/>
      <c r="MOZ71" s="133"/>
      <c r="MPE71" s="133"/>
      <c r="MPJ71" s="133"/>
      <c r="MPO71" s="133"/>
      <c r="MPT71" s="133"/>
      <c r="MPY71" s="133"/>
      <c r="MQD71" s="133"/>
      <c r="MQI71" s="133"/>
      <c r="MQN71" s="133"/>
      <c r="MQS71" s="133"/>
      <c r="MQX71" s="133"/>
      <c r="MRC71" s="133"/>
      <c r="MRH71" s="133"/>
      <c r="MRM71" s="133"/>
      <c r="MRR71" s="133"/>
      <c r="MRW71" s="133"/>
      <c r="MSB71" s="133"/>
      <c r="MSG71" s="133"/>
      <c r="MSL71" s="133"/>
      <c r="MSQ71" s="133"/>
      <c r="MSV71" s="133"/>
      <c r="MTA71" s="133"/>
      <c r="MTF71" s="133"/>
      <c r="MTK71" s="133"/>
      <c r="MTP71" s="133"/>
      <c r="MTU71" s="133"/>
      <c r="MTZ71" s="133"/>
      <c r="MUE71" s="133"/>
      <c r="MUJ71" s="133"/>
      <c r="MUO71" s="133"/>
      <c r="MUT71" s="133"/>
      <c r="MUY71" s="133"/>
      <c r="MVD71" s="133"/>
      <c r="MVI71" s="133"/>
      <c r="MVN71" s="133"/>
      <c r="MVS71" s="133"/>
      <c r="MVX71" s="133"/>
      <c r="MWC71" s="133"/>
      <c r="MWH71" s="133"/>
      <c r="MWM71" s="133"/>
      <c r="MWR71" s="133"/>
      <c r="MWW71" s="133"/>
      <c r="MXB71" s="133"/>
      <c r="MXG71" s="133"/>
      <c r="MXL71" s="133"/>
      <c r="MXQ71" s="133"/>
      <c r="MXV71" s="133"/>
      <c r="MYA71" s="133"/>
      <c r="MYF71" s="133"/>
      <c r="MYK71" s="133"/>
      <c r="MYP71" s="133"/>
      <c r="MYU71" s="133"/>
      <c r="MYZ71" s="133"/>
      <c r="MZE71" s="133"/>
      <c r="MZJ71" s="133"/>
      <c r="MZO71" s="133"/>
      <c r="MZT71" s="133"/>
      <c r="MZY71" s="133"/>
      <c r="NAD71" s="133"/>
      <c r="NAI71" s="133"/>
      <c r="NAN71" s="133"/>
      <c r="NAS71" s="133"/>
      <c r="NAX71" s="133"/>
      <c r="NBC71" s="133"/>
      <c r="NBH71" s="133"/>
      <c r="NBM71" s="133"/>
      <c r="NBR71" s="133"/>
      <c r="NBW71" s="133"/>
      <c r="NCB71" s="133"/>
      <c r="NCG71" s="133"/>
      <c r="NCL71" s="133"/>
      <c r="NCQ71" s="133"/>
      <c r="NCV71" s="133"/>
      <c r="NDA71" s="133"/>
      <c r="NDF71" s="133"/>
      <c r="NDK71" s="133"/>
      <c r="NDP71" s="133"/>
      <c r="NDU71" s="133"/>
      <c r="NDZ71" s="133"/>
      <c r="NEE71" s="133"/>
      <c r="NEJ71" s="133"/>
      <c r="NEO71" s="133"/>
      <c r="NET71" s="133"/>
      <c r="NEY71" s="133"/>
      <c r="NFD71" s="133"/>
      <c r="NFI71" s="133"/>
      <c r="NFN71" s="133"/>
      <c r="NFS71" s="133"/>
      <c r="NFX71" s="133"/>
      <c r="NGC71" s="133"/>
      <c r="NGH71" s="133"/>
      <c r="NGM71" s="133"/>
      <c r="NGR71" s="133"/>
      <c r="NGW71" s="133"/>
      <c r="NHB71" s="133"/>
      <c r="NHG71" s="133"/>
      <c r="NHL71" s="133"/>
      <c r="NHQ71" s="133"/>
      <c r="NHV71" s="133"/>
      <c r="NIA71" s="133"/>
      <c r="NIF71" s="133"/>
      <c r="NIK71" s="133"/>
      <c r="NIP71" s="133"/>
      <c r="NIU71" s="133"/>
      <c r="NIZ71" s="133"/>
      <c r="NJE71" s="133"/>
      <c r="NJJ71" s="133"/>
      <c r="NJO71" s="133"/>
      <c r="NJT71" s="133"/>
      <c r="NJY71" s="133"/>
      <c r="NKD71" s="133"/>
      <c r="NKI71" s="133"/>
      <c r="NKN71" s="133"/>
      <c r="NKS71" s="133"/>
      <c r="NKX71" s="133"/>
      <c r="NLC71" s="133"/>
      <c r="NLH71" s="133"/>
      <c r="NLM71" s="133"/>
      <c r="NLR71" s="133"/>
      <c r="NLW71" s="133"/>
      <c r="NMB71" s="133"/>
      <c r="NMG71" s="133"/>
      <c r="NML71" s="133"/>
      <c r="NMQ71" s="133"/>
      <c r="NMV71" s="133"/>
      <c r="NNA71" s="133"/>
      <c r="NNF71" s="133"/>
      <c r="NNK71" s="133"/>
      <c r="NNP71" s="133"/>
      <c r="NNU71" s="133"/>
      <c r="NNZ71" s="133"/>
      <c r="NOE71" s="133"/>
      <c r="NOJ71" s="133"/>
      <c r="NOO71" s="133"/>
      <c r="NOT71" s="133"/>
      <c r="NOY71" s="133"/>
      <c r="NPD71" s="133"/>
      <c r="NPI71" s="133"/>
      <c r="NPN71" s="133"/>
      <c r="NPS71" s="133"/>
      <c r="NPX71" s="133"/>
      <c r="NQC71" s="133"/>
      <c r="NQH71" s="133"/>
      <c r="NQM71" s="133"/>
      <c r="NQR71" s="133"/>
      <c r="NQW71" s="133"/>
      <c r="NRB71" s="133"/>
      <c r="NRG71" s="133"/>
      <c r="NRL71" s="133"/>
      <c r="NRQ71" s="133"/>
      <c r="NRV71" s="133"/>
      <c r="NSA71" s="133"/>
      <c r="NSF71" s="133"/>
      <c r="NSK71" s="133"/>
      <c r="NSP71" s="133"/>
      <c r="NSU71" s="133"/>
      <c r="NSZ71" s="133"/>
      <c r="NTE71" s="133"/>
      <c r="NTJ71" s="133"/>
      <c r="NTO71" s="133"/>
      <c r="NTT71" s="133"/>
      <c r="NTY71" s="133"/>
      <c r="NUD71" s="133"/>
      <c r="NUI71" s="133"/>
      <c r="NUN71" s="133"/>
      <c r="NUS71" s="133"/>
      <c r="NUX71" s="133"/>
      <c r="NVC71" s="133"/>
      <c r="NVH71" s="133"/>
      <c r="NVM71" s="133"/>
      <c r="NVR71" s="133"/>
      <c r="NVW71" s="133"/>
      <c r="NWB71" s="133"/>
      <c r="NWG71" s="133"/>
      <c r="NWL71" s="133"/>
      <c r="NWQ71" s="133"/>
      <c r="NWV71" s="133"/>
      <c r="NXA71" s="133"/>
      <c r="NXF71" s="133"/>
      <c r="NXK71" s="133"/>
      <c r="NXP71" s="133"/>
      <c r="NXU71" s="133"/>
      <c r="NXZ71" s="133"/>
      <c r="NYE71" s="133"/>
      <c r="NYJ71" s="133"/>
      <c r="NYO71" s="133"/>
      <c r="NYT71" s="133"/>
      <c r="NYY71" s="133"/>
      <c r="NZD71" s="133"/>
      <c r="NZI71" s="133"/>
      <c r="NZN71" s="133"/>
      <c r="NZS71" s="133"/>
      <c r="NZX71" s="133"/>
      <c r="OAC71" s="133"/>
      <c r="OAH71" s="133"/>
      <c r="OAM71" s="133"/>
      <c r="OAR71" s="133"/>
      <c r="OAW71" s="133"/>
      <c r="OBB71" s="133"/>
      <c r="OBG71" s="133"/>
      <c r="OBL71" s="133"/>
      <c r="OBQ71" s="133"/>
      <c r="OBV71" s="133"/>
      <c r="OCA71" s="133"/>
      <c r="OCF71" s="133"/>
      <c r="OCK71" s="133"/>
      <c r="OCP71" s="133"/>
      <c r="OCU71" s="133"/>
      <c r="OCZ71" s="133"/>
      <c r="ODE71" s="133"/>
      <c r="ODJ71" s="133"/>
      <c r="ODO71" s="133"/>
      <c r="ODT71" s="133"/>
      <c r="ODY71" s="133"/>
      <c r="OED71" s="133"/>
      <c r="OEI71" s="133"/>
      <c r="OEN71" s="133"/>
      <c r="OES71" s="133"/>
      <c r="OEX71" s="133"/>
      <c r="OFC71" s="133"/>
      <c r="OFH71" s="133"/>
      <c r="OFM71" s="133"/>
      <c r="OFR71" s="133"/>
      <c r="OFW71" s="133"/>
      <c r="OGB71" s="133"/>
      <c r="OGG71" s="133"/>
      <c r="OGL71" s="133"/>
      <c r="OGQ71" s="133"/>
      <c r="OGV71" s="133"/>
      <c r="OHA71" s="133"/>
      <c r="OHF71" s="133"/>
      <c r="OHK71" s="133"/>
      <c r="OHP71" s="133"/>
      <c r="OHU71" s="133"/>
      <c r="OHZ71" s="133"/>
      <c r="OIE71" s="133"/>
      <c r="OIJ71" s="133"/>
      <c r="OIO71" s="133"/>
      <c r="OIT71" s="133"/>
      <c r="OIY71" s="133"/>
      <c r="OJD71" s="133"/>
      <c r="OJI71" s="133"/>
      <c r="OJN71" s="133"/>
      <c r="OJS71" s="133"/>
      <c r="OJX71" s="133"/>
      <c r="OKC71" s="133"/>
      <c r="OKH71" s="133"/>
      <c r="OKM71" s="133"/>
      <c r="OKR71" s="133"/>
      <c r="OKW71" s="133"/>
      <c r="OLB71" s="133"/>
      <c r="OLG71" s="133"/>
      <c r="OLL71" s="133"/>
      <c r="OLQ71" s="133"/>
      <c r="OLV71" s="133"/>
      <c r="OMA71" s="133"/>
      <c r="OMF71" s="133"/>
      <c r="OMK71" s="133"/>
      <c r="OMP71" s="133"/>
      <c r="OMU71" s="133"/>
      <c r="OMZ71" s="133"/>
      <c r="ONE71" s="133"/>
      <c r="ONJ71" s="133"/>
      <c r="ONO71" s="133"/>
      <c r="ONT71" s="133"/>
      <c r="ONY71" s="133"/>
      <c r="OOD71" s="133"/>
      <c r="OOI71" s="133"/>
      <c r="OON71" s="133"/>
      <c r="OOS71" s="133"/>
      <c r="OOX71" s="133"/>
      <c r="OPC71" s="133"/>
      <c r="OPH71" s="133"/>
      <c r="OPM71" s="133"/>
      <c r="OPR71" s="133"/>
      <c r="OPW71" s="133"/>
      <c r="OQB71" s="133"/>
      <c r="OQG71" s="133"/>
      <c r="OQL71" s="133"/>
      <c r="OQQ71" s="133"/>
      <c r="OQV71" s="133"/>
      <c r="ORA71" s="133"/>
      <c r="ORF71" s="133"/>
      <c r="ORK71" s="133"/>
      <c r="ORP71" s="133"/>
      <c r="ORU71" s="133"/>
      <c r="ORZ71" s="133"/>
      <c r="OSE71" s="133"/>
      <c r="OSJ71" s="133"/>
      <c r="OSO71" s="133"/>
      <c r="OST71" s="133"/>
      <c r="OSY71" s="133"/>
      <c r="OTD71" s="133"/>
      <c r="OTI71" s="133"/>
      <c r="OTN71" s="133"/>
      <c r="OTS71" s="133"/>
      <c r="OTX71" s="133"/>
      <c r="OUC71" s="133"/>
      <c r="OUH71" s="133"/>
      <c r="OUM71" s="133"/>
      <c r="OUR71" s="133"/>
      <c r="OUW71" s="133"/>
      <c r="OVB71" s="133"/>
      <c r="OVG71" s="133"/>
      <c r="OVL71" s="133"/>
      <c r="OVQ71" s="133"/>
      <c r="OVV71" s="133"/>
      <c r="OWA71" s="133"/>
      <c r="OWF71" s="133"/>
      <c r="OWK71" s="133"/>
      <c r="OWP71" s="133"/>
      <c r="OWU71" s="133"/>
      <c r="OWZ71" s="133"/>
      <c r="OXE71" s="133"/>
      <c r="OXJ71" s="133"/>
      <c r="OXO71" s="133"/>
      <c r="OXT71" s="133"/>
      <c r="OXY71" s="133"/>
      <c r="OYD71" s="133"/>
      <c r="OYI71" s="133"/>
      <c r="OYN71" s="133"/>
      <c r="OYS71" s="133"/>
      <c r="OYX71" s="133"/>
      <c r="OZC71" s="133"/>
      <c r="OZH71" s="133"/>
      <c r="OZM71" s="133"/>
      <c r="OZR71" s="133"/>
      <c r="OZW71" s="133"/>
      <c r="PAB71" s="133"/>
      <c r="PAG71" s="133"/>
      <c r="PAL71" s="133"/>
      <c r="PAQ71" s="133"/>
      <c r="PAV71" s="133"/>
      <c r="PBA71" s="133"/>
      <c r="PBF71" s="133"/>
      <c r="PBK71" s="133"/>
      <c r="PBP71" s="133"/>
      <c r="PBU71" s="133"/>
      <c r="PBZ71" s="133"/>
      <c r="PCE71" s="133"/>
      <c r="PCJ71" s="133"/>
      <c r="PCO71" s="133"/>
      <c r="PCT71" s="133"/>
      <c r="PCY71" s="133"/>
      <c r="PDD71" s="133"/>
      <c r="PDI71" s="133"/>
      <c r="PDN71" s="133"/>
      <c r="PDS71" s="133"/>
      <c r="PDX71" s="133"/>
      <c r="PEC71" s="133"/>
      <c r="PEH71" s="133"/>
      <c r="PEM71" s="133"/>
      <c r="PER71" s="133"/>
      <c r="PEW71" s="133"/>
      <c r="PFB71" s="133"/>
      <c r="PFG71" s="133"/>
      <c r="PFL71" s="133"/>
      <c r="PFQ71" s="133"/>
      <c r="PFV71" s="133"/>
      <c r="PGA71" s="133"/>
      <c r="PGF71" s="133"/>
      <c r="PGK71" s="133"/>
      <c r="PGP71" s="133"/>
      <c r="PGU71" s="133"/>
      <c r="PGZ71" s="133"/>
      <c r="PHE71" s="133"/>
      <c r="PHJ71" s="133"/>
      <c r="PHO71" s="133"/>
      <c r="PHT71" s="133"/>
      <c r="PHY71" s="133"/>
      <c r="PID71" s="133"/>
      <c r="PII71" s="133"/>
      <c r="PIN71" s="133"/>
      <c r="PIS71" s="133"/>
      <c r="PIX71" s="133"/>
      <c r="PJC71" s="133"/>
      <c r="PJH71" s="133"/>
      <c r="PJM71" s="133"/>
      <c r="PJR71" s="133"/>
      <c r="PJW71" s="133"/>
      <c r="PKB71" s="133"/>
      <c r="PKG71" s="133"/>
      <c r="PKL71" s="133"/>
      <c r="PKQ71" s="133"/>
      <c r="PKV71" s="133"/>
      <c r="PLA71" s="133"/>
      <c r="PLF71" s="133"/>
      <c r="PLK71" s="133"/>
      <c r="PLP71" s="133"/>
      <c r="PLU71" s="133"/>
      <c r="PLZ71" s="133"/>
      <c r="PME71" s="133"/>
      <c r="PMJ71" s="133"/>
      <c r="PMO71" s="133"/>
      <c r="PMT71" s="133"/>
      <c r="PMY71" s="133"/>
      <c r="PND71" s="133"/>
      <c r="PNI71" s="133"/>
      <c r="PNN71" s="133"/>
      <c r="PNS71" s="133"/>
      <c r="PNX71" s="133"/>
      <c r="POC71" s="133"/>
      <c r="POH71" s="133"/>
      <c r="POM71" s="133"/>
      <c r="POR71" s="133"/>
      <c r="POW71" s="133"/>
      <c r="PPB71" s="133"/>
      <c r="PPG71" s="133"/>
      <c r="PPL71" s="133"/>
      <c r="PPQ71" s="133"/>
      <c r="PPV71" s="133"/>
      <c r="PQA71" s="133"/>
      <c r="PQF71" s="133"/>
      <c r="PQK71" s="133"/>
      <c r="PQP71" s="133"/>
      <c r="PQU71" s="133"/>
      <c r="PQZ71" s="133"/>
      <c r="PRE71" s="133"/>
      <c r="PRJ71" s="133"/>
      <c r="PRO71" s="133"/>
      <c r="PRT71" s="133"/>
      <c r="PRY71" s="133"/>
      <c r="PSD71" s="133"/>
      <c r="PSI71" s="133"/>
      <c r="PSN71" s="133"/>
      <c r="PSS71" s="133"/>
      <c r="PSX71" s="133"/>
      <c r="PTC71" s="133"/>
      <c r="PTH71" s="133"/>
      <c r="PTM71" s="133"/>
      <c r="PTR71" s="133"/>
      <c r="PTW71" s="133"/>
      <c r="PUB71" s="133"/>
      <c r="PUG71" s="133"/>
      <c r="PUL71" s="133"/>
      <c r="PUQ71" s="133"/>
      <c r="PUV71" s="133"/>
      <c r="PVA71" s="133"/>
      <c r="PVF71" s="133"/>
      <c r="PVK71" s="133"/>
      <c r="PVP71" s="133"/>
      <c r="PVU71" s="133"/>
      <c r="PVZ71" s="133"/>
      <c r="PWE71" s="133"/>
      <c r="PWJ71" s="133"/>
      <c r="PWO71" s="133"/>
      <c r="PWT71" s="133"/>
      <c r="PWY71" s="133"/>
      <c r="PXD71" s="133"/>
      <c r="PXI71" s="133"/>
      <c r="PXN71" s="133"/>
      <c r="PXS71" s="133"/>
      <c r="PXX71" s="133"/>
      <c r="PYC71" s="133"/>
      <c r="PYH71" s="133"/>
      <c r="PYM71" s="133"/>
      <c r="PYR71" s="133"/>
      <c r="PYW71" s="133"/>
      <c r="PZB71" s="133"/>
      <c r="PZG71" s="133"/>
      <c r="PZL71" s="133"/>
      <c r="PZQ71" s="133"/>
      <c r="PZV71" s="133"/>
      <c r="QAA71" s="133"/>
      <c r="QAF71" s="133"/>
      <c r="QAK71" s="133"/>
      <c r="QAP71" s="133"/>
      <c r="QAU71" s="133"/>
      <c r="QAZ71" s="133"/>
      <c r="QBE71" s="133"/>
      <c r="QBJ71" s="133"/>
      <c r="QBO71" s="133"/>
      <c r="QBT71" s="133"/>
      <c r="QBY71" s="133"/>
      <c r="QCD71" s="133"/>
      <c r="QCI71" s="133"/>
      <c r="QCN71" s="133"/>
      <c r="QCS71" s="133"/>
      <c r="QCX71" s="133"/>
      <c r="QDC71" s="133"/>
      <c r="QDH71" s="133"/>
      <c r="QDM71" s="133"/>
      <c r="QDR71" s="133"/>
      <c r="QDW71" s="133"/>
      <c r="QEB71" s="133"/>
      <c r="QEG71" s="133"/>
      <c r="QEL71" s="133"/>
      <c r="QEQ71" s="133"/>
      <c r="QEV71" s="133"/>
      <c r="QFA71" s="133"/>
      <c r="QFF71" s="133"/>
      <c r="QFK71" s="133"/>
      <c r="QFP71" s="133"/>
      <c r="QFU71" s="133"/>
      <c r="QFZ71" s="133"/>
      <c r="QGE71" s="133"/>
      <c r="QGJ71" s="133"/>
      <c r="QGO71" s="133"/>
      <c r="QGT71" s="133"/>
      <c r="QGY71" s="133"/>
      <c r="QHD71" s="133"/>
      <c r="QHI71" s="133"/>
      <c r="QHN71" s="133"/>
      <c r="QHS71" s="133"/>
      <c r="QHX71" s="133"/>
      <c r="QIC71" s="133"/>
      <c r="QIH71" s="133"/>
      <c r="QIM71" s="133"/>
      <c r="QIR71" s="133"/>
      <c r="QIW71" s="133"/>
      <c r="QJB71" s="133"/>
      <c r="QJG71" s="133"/>
      <c r="QJL71" s="133"/>
      <c r="QJQ71" s="133"/>
      <c r="QJV71" s="133"/>
      <c r="QKA71" s="133"/>
      <c r="QKF71" s="133"/>
      <c r="QKK71" s="133"/>
      <c r="QKP71" s="133"/>
      <c r="QKU71" s="133"/>
      <c r="QKZ71" s="133"/>
      <c r="QLE71" s="133"/>
      <c r="QLJ71" s="133"/>
      <c r="QLO71" s="133"/>
      <c r="QLT71" s="133"/>
      <c r="QLY71" s="133"/>
      <c r="QMD71" s="133"/>
      <c r="QMI71" s="133"/>
      <c r="QMN71" s="133"/>
      <c r="QMS71" s="133"/>
      <c r="QMX71" s="133"/>
      <c r="QNC71" s="133"/>
      <c r="QNH71" s="133"/>
      <c r="QNM71" s="133"/>
      <c r="QNR71" s="133"/>
      <c r="QNW71" s="133"/>
      <c r="QOB71" s="133"/>
      <c r="QOG71" s="133"/>
      <c r="QOL71" s="133"/>
      <c r="QOQ71" s="133"/>
      <c r="QOV71" s="133"/>
      <c r="QPA71" s="133"/>
      <c r="QPF71" s="133"/>
      <c r="QPK71" s="133"/>
      <c r="QPP71" s="133"/>
      <c r="QPU71" s="133"/>
      <c r="QPZ71" s="133"/>
      <c r="QQE71" s="133"/>
      <c r="QQJ71" s="133"/>
      <c r="QQO71" s="133"/>
      <c r="QQT71" s="133"/>
      <c r="QQY71" s="133"/>
      <c r="QRD71" s="133"/>
      <c r="QRI71" s="133"/>
      <c r="QRN71" s="133"/>
      <c r="QRS71" s="133"/>
      <c r="QRX71" s="133"/>
      <c r="QSC71" s="133"/>
      <c r="QSH71" s="133"/>
      <c r="QSM71" s="133"/>
      <c r="QSR71" s="133"/>
      <c r="QSW71" s="133"/>
      <c r="QTB71" s="133"/>
      <c r="QTG71" s="133"/>
      <c r="QTL71" s="133"/>
      <c r="QTQ71" s="133"/>
      <c r="QTV71" s="133"/>
      <c r="QUA71" s="133"/>
      <c r="QUF71" s="133"/>
      <c r="QUK71" s="133"/>
      <c r="QUP71" s="133"/>
      <c r="QUU71" s="133"/>
      <c r="QUZ71" s="133"/>
      <c r="QVE71" s="133"/>
      <c r="QVJ71" s="133"/>
      <c r="QVO71" s="133"/>
      <c r="QVT71" s="133"/>
      <c r="QVY71" s="133"/>
      <c r="QWD71" s="133"/>
      <c r="QWI71" s="133"/>
      <c r="QWN71" s="133"/>
      <c r="QWS71" s="133"/>
      <c r="QWX71" s="133"/>
      <c r="QXC71" s="133"/>
      <c r="QXH71" s="133"/>
      <c r="QXM71" s="133"/>
      <c r="QXR71" s="133"/>
      <c r="QXW71" s="133"/>
      <c r="QYB71" s="133"/>
      <c r="QYG71" s="133"/>
      <c r="QYL71" s="133"/>
      <c r="QYQ71" s="133"/>
      <c r="QYV71" s="133"/>
      <c r="QZA71" s="133"/>
      <c r="QZF71" s="133"/>
      <c r="QZK71" s="133"/>
      <c r="QZP71" s="133"/>
      <c r="QZU71" s="133"/>
      <c r="QZZ71" s="133"/>
      <c r="RAE71" s="133"/>
      <c r="RAJ71" s="133"/>
      <c r="RAO71" s="133"/>
      <c r="RAT71" s="133"/>
      <c r="RAY71" s="133"/>
      <c r="RBD71" s="133"/>
      <c r="RBI71" s="133"/>
      <c r="RBN71" s="133"/>
      <c r="RBS71" s="133"/>
      <c r="RBX71" s="133"/>
      <c r="RCC71" s="133"/>
      <c r="RCH71" s="133"/>
      <c r="RCM71" s="133"/>
      <c r="RCR71" s="133"/>
      <c r="RCW71" s="133"/>
      <c r="RDB71" s="133"/>
      <c r="RDG71" s="133"/>
      <c r="RDL71" s="133"/>
      <c r="RDQ71" s="133"/>
      <c r="RDV71" s="133"/>
      <c r="REA71" s="133"/>
      <c r="REF71" s="133"/>
      <c r="REK71" s="133"/>
      <c r="REP71" s="133"/>
      <c r="REU71" s="133"/>
      <c r="REZ71" s="133"/>
      <c r="RFE71" s="133"/>
      <c r="RFJ71" s="133"/>
      <c r="RFO71" s="133"/>
      <c r="RFT71" s="133"/>
      <c r="RFY71" s="133"/>
      <c r="RGD71" s="133"/>
      <c r="RGI71" s="133"/>
      <c r="RGN71" s="133"/>
      <c r="RGS71" s="133"/>
      <c r="RGX71" s="133"/>
      <c r="RHC71" s="133"/>
      <c r="RHH71" s="133"/>
      <c r="RHM71" s="133"/>
      <c r="RHR71" s="133"/>
      <c r="RHW71" s="133"/>
      <c r="RIB71" s="133"/>
      <c r="RIG71" s="133"/>
      <c r="RIL71" s="133"/>
      <c r="RIQ71" s="133"/>
      <c r="RIV71" s="133"/>
      <c r="RJA71" s="133"/>
      <c r="RJF71" s="133"/>
      <c r="RJK71" s="133"/>
      <c r="RJP71" s="133"/>
      <c r="RJU71" s="133"/>
      <c r="RJZ71" s="133"/>
      <c r="RKE71" s="133"/>
      <c r="RKJ71" s="133"/>
      <c r="RKO71" s="133"/>
      <c r="RKT71" s="133"/>
      <c r="RKY71" s="133"/>
      <c r="RLD71" s="133"/>
      <c r="RLI71" s="133"/>
      <c r="RLN71" s="133"/>
      <c r="RLS71" s="133"/>
      <c r="RLX71" s="133"/>
      <c r="RMC71" s="133"/>
      <c r="RMH71" s="133"/>
      <c r="RMM71" s="133"/>
      <c r="RMR71" s="133"/>
      <c r="RMW71" s="133"/>
      <c r="RNB71" s="133"/>
      <c r="RNG71" s="133"/>
      <c r="RNL71" s="133"/>
      <c r="RNQ71" s="133"/>
      <c r="RNV71" s="133"/>
      <c r="ROA71" s="133"/>
      <c r="ROF71" s="133"/>
      <c r="ROK71" s="133"/>
      <c r="ROP71" s="133"/>
      <c r="ROU71" s="133"/>
      <c r="ROZ71" s="133"/>
      <c r="RPE71" s="133"/>
      <c r="RPJ71" s="133"/>
      <c r="RPO71" s="133"/>
      <c r="RPT71" s="133"/>
      <c r="RPY71" s="133"/>
      <c r="RQD71" s="133"/>
      <c r="RQI71" s="133"/>
      <c r="RQN71" s="133"/>
      <c r="RQS71" s="133"/>
      <c r="RQX71" s="133"/>
      <c r="RRC71" s="133"/>
      <c r="RRH71" s="133"/>
      <c r="RRM71" s="133"/>
      <c r="RRR71" s="133"/>
      <c r="RRW71" s="133"/>
      <c r="RSB71" s="133"/>
      <c r="RSG71" s="133"/>
      <c r="RSL71" s="133"/>
      <c r="RSQ71" s="133"/>
      <c r="RSV71" s="133"/>
      <c r="RTA71" s="133"/>
      <c r="RTF71" s="133"/>
      <c r="RTK71" s="133"/>
      <c r="RTP71" s="133"/>
      <c r="RTU71" s="133"/>
      <c r="RTZ71" s="133"/>
      <c r="RUE71" s="133"/>
      <c r="RUJ71" s="133"/>
      <c r="RUO71" s="133"/>
      <c r="RUT71" s="133"/>
      <c r="RUY71" s="133"/>
      <c r="RVD71" s="133"/>
      <c r="RVI71" s="133"/>
      <c r="RVN71" s="133"/>
      <c r="RVS71" s="133"/>
      <c r="RVX71" s="133"/>
      <c r="RWC71" s="133"/>
      <c r="RWH71" s="133"/>
      <c r="RWM71" s="133"/>
      <c r="RWR71" s="133"/>
      <c r="RWW71" s="133"/>
      <c r="RXB71" s="133"/>
      <c r="RXG71" s="133"/>
      <c r="RXL71" s="133"/>
      <c r="RXQ71" s="133"/>
      <c r="RXV71" s="133"/>
      <c r="RYA71" s="133"/>
      <c r="RYF71" s="133"/>
      <c r="RYK71" s="133"/>
      <c r="RYP71" s="133"/>
      <c r="RYU71" s="133"/>
      <c r="RYZ71" s="133"/>
      <c r="RZE71" s="133"/>
      <c r="RZJ71" s="133"/>
      <c r="RZO71" s="133"/>
      <c r="RZT71" s="133"/>
      <c r="RZY71" s="133"/>
      <c r="SAD71" s="133"/>
      <c r="SAI71" s="133"/>
      <c r="SAN71" s="133"/>
      <c r="SAS71" s="133"/>
      <c r="SAX71" s="133"/>
      <c r="SBC71" s="133"/>
      <c r="SBH71" s="133"/>
      <c r="SBM71" s="133"/>
      <c r="SBR71" s="133"/>
      <c r="SBW71" s="133"/>
      <c r="SCB71" s="133"/>
      <c r="SCG71" s="133"/>
      <c r="SCL71" s="133"/>
      <c r="SCQ71" s="133"/>
      <c r="SCV71" s="133"/>
      <c r="SDA71" s="133"/>
      <c r="SDF71" s="133"/>
      <c r="SDK71" s="133"/>
      <c r="SDP71" s="133"/>
      <c r="SDU71" s="133"/>
      <c r="SDZ71" s="133"/>
      <c r="SEE71" s="133"/>
      <c r="SEJ71" s="133"/>
      <c r="SEO71" s="133"/>
      <c r="SET71" s="133"/>
      <c r="SEY71" s="133"/>
      <c r="SFD71" s="133"/>
      <c r="SFI71" s="133"/>
      <c r="SFN71" s="133"/>
      <c r="SFS71" s="133"/>
      <c r="SFX71" s="133"/>
      <c r="SGC71" s="133"/>
      <c r="SGH71" s="133"/>
      <c r="SGM71" s="133"/>
      <c r="SGR71" s="133"/>
      <c r="SGW71" s="133"/>
      <c r="SHB71" s="133"/>
      <c r="SHG71" s="133"/>
      <c r="SHL71" s="133"/>
      <c r="SHQ71" s="133"/>
      <c r="SHV71" s="133"/>
      <c r="SIA71" s="133"/>
      <c r="SIF71" s="133"/>
      <c r="SIK71" s="133"/>
      <c r="SIP71" s="133"/>
      <c r="SIU71" s="133"/>
      <c r="SIZ71" s="133"/>
      <c r="SJE71" s="133"/>
      <c r="SJJ71" s="133"/>
      <c r="SJO71" s="133"/>
      <c r="SJT71" s="133"/>
      <c r="SJY71" s="133"/>
      <c r="SKD71" s="133"/>
      <c r="SKI71" s="133"/>
      <c r="SKN71" s="133"/>
      <c r="SKS71" s="133"/>
      <c r="SKX71" s="133"/>
      <c r="SLC71" s="133"/>
      <c r="SLH71" s="133"/>
      <c r="SLM71" s="133"/>
      <c r="SLR71" s="133"/>
      <c r="SLW71" s="133"/>
      <c r="SMB71" s="133"/>
      <c r="SMG71" s="133"/>
      <c r="SML71" s="133"/>
      <c r="SMQ71" s="133"/>
      <c r="SMV71" s="133"/>
      <c r="SNA71" s="133"/>
      <c r="SNF71" s="133"/>
      <c r="SNK71" s="133"/>
      <c r="SNP71" s="133"/>
      <c r="SNU71" s="133"/>
      <c r="SNZ71" s="133"/>
      <c r="SOE71" s="133"/>
      <c r="SOJ71" s="133"/>
      <c r="SOO71" s="133"/>
      <c r="SOT71" s="133"/>
      <c r="SOY71" s="133"/>
      <c r="SPD71" s="133"/>
      <c r="SPI71" s="133"/>
      <c r="SPN71" s="133"/>
      <c r="SPS71" s="133"/>
      <c r="SPX71" s="133"/>
      <c r="SQC71" s="133"/>
      <c r="SQH71" s="133"/>
      <c r="SQM71" s="133"/>
      <c r="SQR71" s="133"/>
      <c r="SQW71" s="133"/>
      <c r="SRB71" s="133"/>
      <c r="SRG71" s="133"/>
      <c r="SRL71" s="133"/>
      <c r="SRQ71" s="133"/>
      <c r="SRV71" s="133"/>
      <c r="SSA71" s="133"/>
      <c r="SSF71" s="133"/>
      <c r="SSK71" s="133"/>
      <c r="SSP71" s="133"/>
      <c r="SSU71" s="133"/>
      <c r="SSZ71" s="133"/>
      <c r="STE71" s="133"/>
      <c r="STJ71" s="133"/>
      <c r="STO71" s="133"/>
      <c r="STT71" s="133"/>
      <c r="STY71" s="133"/>
      <c r="SUD71" s="133"/>
      <c r="SUI71" s="133"/>
      <c r="SUN71" s="133"/>
      <c r="SUS71" s="133"/>
      <c r="SUX71" s="133"/>
      <c r="SVC71" s="133"/>
      <c r="SVH71" s="133"/>
      <c r="SVM71" s="133"/>
      <c r="SVR71" s="133"/>
      <c r="SVW71" s="133"/>
      <c r="SWB71" s="133"/>
      <c r="SWG71" s="133"/>
      <c r="SWL71" s="133"/>
      <c r="SWQ71" s="133"/>
      <c r="SWV71" s="133"/>
      <c r="SXA71" s="133"/>
      <c r="SXF71" s="133"/>
      <c r="SXK71" s="133"/>
      <c r="SXP71" s="133"/>
      <c r="SXU71" s="133"/>
      <c r="SXZ71" s="133"/>
      <c r="SYE71" s="133"/>
      <c r="SYJ71" s="133"/>
      <c r="SYO71" s="133"/>
      <c r="SYT71" s="133"/>
      <c r="SYY71" s="133"/>
      <c r="SZD71" s="133"/>
      <c r="SZI71" s="133"/>
      <c r="SZN71" s="133"/>
      <c r="SZS71" s="133"/>
      <c r="SZX71" s="133"/>
      <c r="TAC71" s="133"/>
      <c r="TAH71" s="133"/>
      <c r="TAM71" s="133"/>
      <c r="TAR71" s="133"/>
      <c r="TAW71" s="133"/>
      <c r="TBB71" s="133"/>
      <c r="TBG71" s="133"/>
      <c r="TBL71" s="133"/>
      <c r="TBQ71" s="133"/>
      <c r="TBV71" s="133"/>
      <c r="TCA71" s="133"/>
      <c r="TCF71" s="133"/>
      <c r="TCK71" s="133"/>
      <c r="TCP71" s="133"/>
      <c r="TCU71" s="133"/>
      <c r="TCZ71" s="133"/>
      <c r="TDE71" s="133"/>
      <c r="TDJ71" s="133"/>
      <c r="TDO71" s="133"/>
      <c r="TDT71" s="133"/>
      <c r="TDY71" s="133"/>
      <c r="TED71" s="133"/>
      <c r="TEI71" s="133"/>
      <c r="TEN71" s="133"/>
      <c r="TES71" s="133"/>
      <c r="TEX71" s="133"/>
      <c r="TFC71" s="133"/>
      <c r="TFH71" s="133"/>
      <c r="TFM71" s="133"/>
      <c r="TFR71" s="133"/>
      <c r="TFW71" s="133"/>
      <c r="TGB71" s="133"/>
      <c r="TGG71" s="133"/>
      <c r="TGL71" s="133"/>
      <c r="TGQ71" s="133"/>
      <c r="TGV71" s="133"/>
      <c r="THA71" s="133"/>
      <c r="THF71" s="133"/>
      <c r="THK71" s="133"/>
      <c r="THP71" s="133"/>
      <c r="THU71" s="133"/>
      <c r="THZ71" s="133"/>
      <c r="TIE71" s="133"/>
      <c r="TIJ71" s="133"/>
      <c r="TIO71" s="133"/>
      <c r="TIT71" s="133"/>
      <c r="TIY71" s="133"/>
      <c r="TJD71" s="133"/>
      <c r="TJI71" s="133"/>
      <c r="TJN71" s="133"/>
      <c r="TJS71" s="133"/>
      <c r="TJX71" s="133"/>
      <c r="TKC71" s="133"/>
      <c r="TKH71" s="133"/>
      <c r="TKM71" s="133"/>
      <c r="TKR71" s="133"/>
      <c r="TKW71" s="133"/>
      <c r="TLB71" s="133"/>
      <c r="TLG71" s="133"/>
      <c r="TLL71" s="133"/>
      <c r="TLQ71" s="133"/>
      <c r="TLV71" s="133"/>
      <c r="TMA71" s="133"/>
      <c r="TMF71" s="133"/>
      <c r="TMK71" s="133"/>
      <c r="TMP71" s="133"/>
      <c r="TMU71" s="133"/>
      <c r="TMZ71" s="133"/>
      <c r="TNE71" s="133"/>
      <c r="TNJ71" s="133"/>
      <c r="TNO71" s="133"/>
      <c r="TNT71" s="133"/>
      <c r="TNY71" s="133"/>
      <c r="TOD71" s="133"/>
      <c r="TOI71" s="133"/>
      <c r="TON71" s="133"/>
      <c r="TOS71" s="133"/>
      <c r="TOX71" s="133"/>
      <c r="TPC71" s="133"/>
      <c r="TPH71" s="133"/>
      <c r="TPM71" s="133"/>
      <c r="TPR71" s="133"/>
      <c r="TPW71" s="133"/>
      <c r="TQB71" s="133"/>
      <c r="TQG71" s="133"/>
      <c r="TQL71" s="133"/>
      <c r="TQQ71" s="133"/>
      <c r="TQV71" s="133"/>
      <c r="TRA71" s="133"/>
      <c r="TRF71" s="133"/>
      <c r="TRK71" s="133"/>
      <c r="TRP71" s="133"/>
      <c r="TRU71" s="133"/>
      <c r="TRZ71" s="133"/>
      <c r="TSE71" s="133"/>
      <c r="TSJ71" s="133"/>
      <c r="TSO71" s="133"/>
      <c r="TST71" s="133"/>
      <c r="TSY71" s="133"/>
      <c r="TTD71" s="133"/>
      <c r="TTI71" s="133"/>
      <c r="TTN71" s="133"/>
      <c r="TTS71" s="133"/>
      <c r="TTX71" s="133"/>
      <c r="TUC71" s="133"/>
      <c r="TUH71" s="133"/>
      <c r="TUM71" s="133"/>
      <c r="TUR71" s="133"/>
      <c r="TUW71" s="133"/>
      <c r="TVB71" s="133"/>
      <c r="TVG71" s="133"/>
      <c r="TVL71" s="133"/>
      <c r="TVQ71" s="133"/>
      <c r="TVV71" s="133"/>
      <c r="TWA71" s="133"/>
      <c r="TWF71" s="133"/>
      <c r="TWK71" s="133"/>
      <c r="TWP71" s="133"/>
      <c r="TWU71" s="133"/>
      <c r="TWZ71" s="133"/>
      <c r="TXE71" s="133"/>
      <c r="TXJ71" s="133"/>
      <c r="TXO71" s="133"/>
      <c r="TXT71" s="133"/>
      <c r="TXY71" s="133"/>
      <c r="TYD71" s="133"/>
      <c r="TYI71" s="133"/>
      <c r="TYN71" s="133"/>
      <c r="TYS71" s="133"/>
      <c r="TYX71" s="133"/>
      <c r="TZC71" s="133"/>
      <c r="TZH71" s="133"/>
      <c r="TZM71" s="133"/>
      <c r="TZR71" s="133"/>
      <c r="TZW71" s="133"/>
      <c r="UAB71" s="133"/>
      <c r="UAG71" s="133"/>
      <c r="UAL71" s="133"/>
      <c r="UAQ71" s="133"/>
      <c r="UAV71" s="133"/>
      <c r="UBA71" s="133"/>
      <c r="UBF71" s="133"/>
      <c r="UBK71" s="133"/>
      <c r="UBP71" s="133"/>
      <c r="UBU71" s="133"/>
      <c r="UBZ71" s="133"/>
      <c r="UCE71" s="133"/>
      <c r="UCJ71" s="133"/>
      <c r="UCO71" s="133"/>
      <c r="UCT71" s="133"/>
      <c r="UCY71" s="133"/>
      <c r="UDD71" s="133"/>
      <c r="UDI71" s="133"/>
      <c r="UDN71" s="133"/>
      <c r="UDS71" s="133"/>
      <c r="UDX71" s="133"/>
      <c r="UEC71" s="133"/>
      <c r="UEH71" s="133"/>
      <c r="UEM71" s="133"/>
      <c r="UER71" s="133"/>
      <c r="UEW71" s="133"/>
      <c r="UFB71" s="133"/>
      <c r="UFG71" s="133"/>
      <c r="UFL71" s="133"/>
      <c r="UFQ71" s="133"/>
      <c r="UFV71" s="133"/>
      <c r="UGA71" s="133"/>
      <c r="UGF71" s="133"/>
      <c r="UGK71" s="133"/>
      <c r="UGP71" s="133"/>
      <c r="UGU71" s="133"/>
      <c r="UGZ71" s="133"/>
      <c r="UHE71" s="133"/>
      <c r="UHJ71" s="133"/>
      <c r="UHO71" s="133"/>
      <c r="UHT71" s="133"/>
      <c r="UHY71" s="133"/>
      <c r="UID71" s="133"/>
      <c r="UII71" s="133"/>
      <c r="UIN71" s="133"/>
      <c r="UIS71" s="133"/>
      <c r="UIX71" s="133"/>
      <c r="UJC71" s="133"/>
      <c r="UJH71" s="133"/>
      <c r="UJM71" s="133"/>
      <c r="UJR71" s="133"/>
      <c r="UJW71" s="133"/>
      <c r="UKB71" s="133"/>
      <c r="UKG71" s="133"/>
      <c r="UKL71" s="133"/>
      <c r="UKQ71" s="133"/>
      <c r="UKV71" s="133"/>
      <c r="ULA71" s="133"/>
      <c r="ULF71" s="133"/>
      <c r="ULK71" s="133"/>
      <c r="ULP71" s="133"/>
      <c r="ULU71" s="133"/>
      <c r="ULZ71" s="133"/>
      <c r="UME71" s="133"/>
      <c r="UMJ71" s="133"/>
      <c r="UMO71" s="133"/>
      <c r="UMT71" s="133"/>
      <c r="UMY71" s="133"/>
      <c r="UND71" s="133"/>
      <c r="UNI71" s="133"/>
      <c r="UNN71" s="133"/>
      <c r="UNS71" s="133"/>
      <c r="UNX71" s="133"/>
      <c r="UOC71" s="133"/>
      <c r="UOH71" s="133"/>
      <c r="UOM71" s="133"/>
      <c r="UOR71" s="133"/>
      <c r="UOW71" s="133"/>
      <c r="UPB71" s="133"/>
      <c r="UPG71" s="133"/>
      <c r="UPL71" s="133"/>
      <c r="UPQ71" s="133"/>
      <c r="UPV71" s="133"/>
      <c r="UQA71" s="133"/>
      <c r="UQF71" s="133"/>
      <c r="UQK71" s="133"/>
      <c r="UQP71" s="133"/>
      <c r="UQU71" s="133"/>
      <c r="UQZ71" s="133"/>
      <c r="URE71" s="133"/>
      <c r="URJ71" s="133"/>
      <c r="URO71" s="133"/>
      <c r="URT71" s="133"/>
      <c r="URY71" s="133"/>
      <c r="USD71" s="133"/>
      <c r="USI71" s="133"/>
      <c r="USN71" s="133"/>
      <c r="USS71" s="133"/>
      <c r="USX71" s="133"/>
      <c r="UTC71" s="133"/>
      <c r="UTH71" s="133"/>
      <c r="UTM71" s="133"/>
      <c r="UTR71" s="133"/>
      <c r="UTW71" s="133"/>
      <c r="UUB71" s="133"/>
      <c r="UUG71" s="133"/>
      <c r="UUL71" s="133"/>
      <c r="UUQ71" s="133"/>
      <c r="UUV71" s="133"/>
      <c r="UVA71" s="133"/>
      <c r="UVF71" s="133"/>
      <c r="UVK71" s="133"/>
      <c r="UVP71" s="133"/>
      <c r="UVU71" s="133"/>
      <c r="UVZ71" s="133"/>
      <c r="UWE71" s="133"/>
      <c r="UWJ71" s="133"/>
      <c r="UWO71" s="133"/>
      <c r="UWT71" s="133"/>
      <c r="UWY71" s="133"/>
      <c r="UXD71" s="133"/>
      <c r="UXI71" s="133"/>
      <c r="UXN71" s="133"/>
      <c r="UXS71" s="133"/>
      <c r="UXX71" s="133"/>
      <c r="UYC71" s="133"/>
      <c r="UYH71" s="133"/>
      <c r="UYM71" s="133"/>
      <c r="UYR71" s="133"/>
      <c r="UYW71" s="133"/>
      <c r="UZB71" s="133"/>
      <c r="UZG71" s="133"/>
      <c r="UZL71" s="133"/>
      <c r="UZQ71" s="133"/>
      <c r="UZV71" s="133"/>
      <c r="VAA71" s="133"/>
      <c r="VAF71" s="133"/>
      <c r="VAK71" s="133"/>
      <c r="VAP71" s="133"/>
      <c r="VAU71" s="133"/>
      <c r="VAZ71" s="133"/>
      <c r="VBE71" s="133"/>
      <c r="VBJ71" s="133"/>
      <c r="VBO71" s="133"/>
      <c r="VBT71" s="133"/>
      <c r="VBY71" s="133"/>
      <c r="VCD71" s="133"/>
      <c r="VCI71" s="133"/>
      <c r="VCN71" s="133"/>
      <c r="VCS71" s="133"/>
      <c r="VCX71" s="133"/>
      <c r="VDC71" s="133"/>
      <c r="VDH71" s="133"/>
      <c r="VDM71" s="133"/>
      <c r="VDR71" s="133"/>
      <c r="VDW71" s="133"/>
      <c r="VEB71" s="133"/>
      <c r="VEG71" s="133"/>
      <c r="VEL71" s="133"/>
      <c r="VEQ71" s="133"/>
      <c r="VEV71" s="133"/>
      <c r="VFA71" s="133"/>
      <c r="VFF71" s="133"/>
      <c r="VFK71" s="133"/>
      <c r="VFP71" s="133"/>
      <c r="VFU71" s="133"/>
      <c r="VFZ71" s="133"/>
      <c r="VGE71" s="133"/>
      <c r="VGJ71" s="133"/>
      <c r="VGO71" s="133"/>
      <c r="VGT71" s="133"/>
      <c r="VGY71" s="133"/>
      <c r="VHD71" s="133"/>
      <c r="VHI71" s="133"/>
      <c r="VHN71" s="133"/>
      <c r="VHS71" s="133"/>
      <c r="VHX71" s="133"/>
      <c r="VIC71" s="133"/>
      <c r="VIH71" s="133"/>
      <c r="VIM71" s="133"/>
      <c r="VIR71" s="133"/>
      <c r="VIW71" s="133"/>
      <c r="VJB71" s="133"/>
      <c r="VJG71" s="133"/>
      <c r="VJL71" s="133"/>
      <c r="VJQ71" s="133"/>
      <c r="VJV71" s="133"/>
      <c r="VKA71" s="133"/>
      <c r="VKF71" s="133"/>
      <c r="VKK71" s="133"/>
      <c r="VKP71" s="133"/>
      <c r="VKU71" s="133"/>
      <c r="VKZ71" s="133"/>
      <c r="VLE71" s="133"/>
      <c r="VLJ71" s="133"/>
      <c r="VLO71" s="133"/>
      <c r="VLT71" s="133"/>
      <c r="VLY71" s="133"/>
      <c r="VMD71" s="133"/>
      <c r="VMI71" s="133"/>
      <c r="VMN71" s="133"/>
      <c r="VMS71" s="133"/>
      <c r="VMX71" s="133"/>
      <c r="VNC71" s="133"/>
      <c r="VNH71" s="133"/>
      <c r="VNM71" s="133"/>
      <c r="VNR71" s="133"/>
      <c r="VNW71" s="133"/>
      <c r="VOB71" s="133"/>
      <c r="VOG71" s="133"/>
      <c r="VOL71" s="133"/>
      <c r="VOQ71" s="133"/>
      <c r="VOV71" s="133"/>
      <c r="VPA71" s="133"/>
      <c r="VPF71" s="133"/>
      <c r="VPK71" s="133"/>
      <c r="VPP71" s="133"/>
      <c r="VPU71" s="133"/>
      <c r="VPZ71" s="133"/>
      <c r="VQE71" s="133"/>
      <c r="VQJ71" s="133"/>
      <c r="VQO71" s="133"/>
      <c r="VQT71" s="133"/>
      <c r="VQY71" s="133"/>
      <c r="VRD71" s="133"/>
      <c r="VRI71" s="133"/>
      <c r="VRN71" s="133"/>
      <c r="VRS71" s="133"/>
      <c r="VRX71" s="133"/>
      <c r="VSC71" s="133"/>
      <c r="VSH71" s="133"/>
      <c r="VSM71" s="133"/>
      <c r="VSR71" s="133"/>
      <c r="VSW71" s="133"/>
      <c r="VTB71" s="133"/>
      <c r="VTG71" s="133"/>
      <c r="VTL71" s="133"/>
      <c r="VTQ71" s="133"/>
      <c r="VTV71" s="133"/>
      <c r="VUA71" s="133"/>
      <c r="VUF71" s="133"/>
      <c r="VUK71" s="133"/>
      <c r="VUP71" s="133"/>
      <c r="VUU71" s="133"/>
      <c r="VUZ71" s="133"/>
      <c r="VVE71" s="133"/>
      <c r="VVJ71" s="133"/>
      <c r="VVO71" s="133"/>
      <c r="VVT71" s="133"/>
      <c r="VVY71" s="133"/>
      <c r="VWD71" s="133"/>
      <c r="VWI71" s="133"/>
      <c r="VWN71" s="133"/>
      <c r="VWS71" s="133"/>
      <c r="VWX71" s="133"/>
      <c r="VXC71" s="133"/>
      <c r="VXH71" s="133"/>
      <c r="VXM71" s="133"/>
      <c r="VXR71" s="133"/>
      <c r="VXW71" s="133"/>
      <c r="VYB71" s="133"/>
      <c r="VYG71" s="133"/>
      <c r="VYL71" s="133"/>
      <c r="VYQ71" s="133"/>
      <c r="VYV71" s="133"/>
      <c r="VZA71" s="133"/>
      <c r="VZF71" s="133"/>
      <c r="VZK71" s="133"/>
      <c r="VZP71" s="133"/>
      <c r="VZU71" s="133"/>
      <c r="VZZ71" s="133"/>
      <c r="WAE71" s="133"/>
      <c r="WAJ71" s="133"/>
      <c r="WAO71" s="133"/>
      <c r="WAT71" s="133"/>
      <c r="WAY71" s="133"/>
      <c r="WBD71" s="133"/>
      <c r="WBI71" s="133"/>
      <c r="WBN71" s="133"/>
      <c r="WBS71" s="133"/>
      <c r="WBX71" s="133"/>
      <c r="WCC71" s="133"/>
      <c r="WCH71" s="133"/>
      <c r="WCM71" s="133"/>
      <c r="WCR71" s="133"/>
      <c r="WCW71" s="133"/>
      <c r="WDB71" s="133"/>
      <c r="WDG71" s="133"/>
      <c r="WDL71" s="133"/>
      <c r="WDQ71" s="133"/>
      <c r="WDV71" s="133"/>
      <c r="WEA71" s="133"/>
      <c r="WEF71" s="133"/>
      <c r="WEK71" s="133"/>
      <c r="WEP71" s="133"/>
      <c r="WEU71" s="133"/>
      <c r="WEZ71" s="133"/>
      <c r="WFE71" s="133"/>
      <c r="WFJ71" s="133"/>
      <c r="WFO71" s="133"/>
      <c r="WFT71" s="133"/>
      <c r="WFY71" s="133"/>
      <c r="WGD71" s="133"/>
      <c r="WGI71" s="133"/>
      <c r="WGN71" s="133"/>
      <c r="WGS71" s="133"/>
      <c r="WGX71" s="133"/>
      <c r="WHC71" s="133"/>
      <c r="WHH71" s="133"/>
      <c r="WHM71" s="133"/>
      <c r="WHR71" s="133"/>
      <c r="WHW71" s="133"/>
      <c r="WIB71" s="133"/>
      <c r="WIG71" s="133"/>
      <c r="WIL71" s="133"/>
      <c r="WIQ71" s="133"/>
      <c r="WIV71" s="133"/>
      <c r="WJA71" s="133"/>
      <c r="WJF71" s="133"/>
      <c r="WJK71" s="133"/>
      <c r="WJP71" s="133"/>
      <c r="WJU71" s="133"/>
      <c r="WJZ71" s="133"/>
      <c r="WKE71" s="133"/>
      <c r="WKJ71" s="133"/>
      <c r="WKO71" s="133"/>
      <c r="WKT71" s="133"/>
      <c r="WKY71" s="133"/>
      <c r="WLD71" s="133"/>
      <c r="WLI71" s="133"/>
      <c r="WLN71" s="133"/>
      <c r="WLS71" s="133"/>
      <c r="WLX71" s="133"/>
      <c r="WMC71" s="133"/>
      <c r="WMH71" s="133"/>
      <c r="WMM71" s="133"/>
      <c r="WMR71" s="133"/>
      <c r="WMW71" s="133"/>
      <c r="WNB71" s="133"/>
      <c r="WNG71" s="133"/>
      <c r="WNL71" s="133"/>
      <c r="WNQ71" s="133"/>
      <c r="WNV71" s="133"/>
      <c r="WOA71" s="133"/>
      <c r="WOF71" s="133"/>
      <c r="WOK71" s="133"/>
      <c r="WOP71" s="133"/>
      <c r="WOU71" s="133"/>
      <c r="WOZ71" s="133"/>
      <c r="WPE71" s="133"/>
      <c r="WPJ71" s="133"/>
      <c r="WPO71" s="133"/>
      <c r="WPT71" s="133"/>
      <c r="WPY71" s="133"/>
      <c r="WQD71" s="133"/>
      <c r="WQI71" s="133"/>
      <c r="WQN71" s="133"/>
      <c r="WQS71" s="133"/>
      <c r="WQX71" s="133"/>
      <c r="WRC71" s="133"/>
      <c r="WRH71" s="133"/>
      <c r="WRM71" s="133"/>
      <c r="WRR71" s="133"/>
      <c r="WRW71" s="133"/>
      <c r="WSB71" s="133"/>
      <c r="WSG71" s="133"/>
      <c r="WSL71" s="133"/>
      <c r="WSQ71" s="133"/>
      <c r="WSV71" s="133"/>
      <c r="WTA71" s="133"/>
      <c r="WTF71" s="133"/>
      <c r="WTK71" s="133"/>
      <c r="WTP71" s="133"/>
      <c r="WTU71" s="133"/>
      <c r="WTZ71" s="133"/>
      <c r="WUE71" s="133"/>
      <c r="WUJ71" s="133"/>
      <c r="WUO71" s="133"/>
      <c r="WUT71" s="133"/>
      <c r="WUY71" s="133"/>
      <c r="WVD71" s="133"/>
      <c r="WVI71" s="133"/>
      <c r="WVN71" s="133"/>
      <c r="WVS71" s="133"/>
      <c r="WVX71" s="133"/>
      <c r="WWC71" s="133"/>
      <c r="WWH71" s="133"/>
      <c r="WWM71" s="133"/>
      <c r="WWR71" s="133"/>
      <c r="WWW71" s="133"/>
      <c r="WXB71" s="133"/>
      <c r="WXG71" s="133"/>
      <c r="WXL71" s="133"/>
      <c r="WXQ71" s="133"/>
      <c r="WXV71" s="133"/>
      <c r="WYA71" s="133"/>
      <c r="WYF71" s="133"/>
      <c r="WYK71" s="133"/>
      <c r="WYP71" s="133"/>
      <c r="WYU71" s="133"/>
      <c r="WYZ71" s="133"/>
      <c r="WZE71" s="133"/>
      <c r="WZJ71" s="133"/>
      <c r="WZO71" s="133"/>
      <c r="WZT71" s="133"/>
      <c r="WZY71" s="133"/>
      <c r="XAD71" s="133"/>
      <c r="XAI71" s="133"/>
      <c r="XAN71" s="133"/>
      <c r="XAS71" s="133"/>
      <c r="XAX71" s="133"/>
      <c r="XBC71" s="133"/>
      <c r="XBH71" s="133"/>
      <c r="XBM71" s="133"/>
      <c r="XBR71" s="133"/>
      <c r="XBW71" s="133"/>
      <c r="XCB71" s="133"/>
      <c r="XCG71" s="133"/>
      <c r="XCL71" s="133"/>
      <c r="XCQ71" s="133"/>
      <c r="XCV71" s="133"/>
      <c r="XDA71" s="133"/>
      <c r="XDF71" s="133"/>
      <c r="XDK71" s="133"/>
      <c r="XDP71" s="133"/>
      <c r="XDU71" s="133"/>
      <c r="XDZ71" s="133"/>
      <c r="XEE71" s="133"/>
      <c r="XEJ71" s="133"/>
      <c r="XEO71" s="133"/>
      <c r="XET71" s="133"/>
      <c r="XEY71" s="133"/>
      <c r="XFD71" s="133"/>
    </row>
    <row r="72" spans="1:1024 1029:2044 2049:3069 3074:4094 4099:5119 5124:6144 6149:7164 7169:8189 8194:9214 9219:10239 10244:11264 11269:12284 12289:13309 13314:14334 14339:15359 15364:16384">
      <c r="A72" s="132" t="s">
        <v>826</v>
      </c>
      <c r="B72" s="132" t="s">
        <v>19</v>
      </c>
      <c r="C72" s="132" t="s">
        <v>1507</v>
      </c>
      <c r="D72" s="133">
        <v>16008.64</v>
      </c>
      <c r="E72" s="132" t="s">
        <v>822</v>
      </c>
      <c r="I72" s="133"/>
      <c r="N72" s="133"/>
      <c r="S72" s="133"/>
      <c r="X72" s="133"/>
      <c r="AC72" s="133"/>
      <c r="AH72" s="133"/>
      <c r="AM72" s="133"/>
      <c r="AR72" s="133"/>
      <c r="AW72" s="133"/>
      <c r="BB72" s="133"/>
      <c r="BG72" s="133"/>
      <c r="BL72" s="133"/>
      <c r="BQ72" s="133"/>
      <c r="BV72" s="133"/>
      <c r="CA72" s="133"/>
      <c r="CF72" s="133"/>
      <c r="CK72" s="133"/>
      <c r="CP72" s="133"/>
      <c r="CU72" s="133"/>
      <c r="CZ72" s="133"/>
      <c r="DE72" s="133"/>
      <c r="DJ72" s="133"/>
      <c r="DO72" s="133"/>
      <c r="DT72" s="133"/>
      <c r="DY72" s="133"/>
      <c r="ED72" s="133"/>
      <c r="EI72" s="133"/>
      <c r="EN72" s="133"/>
      <c r="ES72" s="133"/>
      <c r="EX72" s="133"/>
      <c r="FC72" s="133"/>
      <c r="FH72" s="133"/>
      <c r="FM72" s="133"/>
      <c r="FR72" s="133"/>
      <c r="FW72" s="133"/>
      <c r="GB72" s="133"/>
      <c r="GG72" s="133"/>
      <c r="GL72" s="133"/>
      <c r="GQ72" s="133"/>
      <c r="GV72" s="133"/>
      <c r="HA72" s="133"/>
      <c r="HF72" s="133"/>
      <c r="HK72" s="133"/>
      <c r="HP72" s="133"/>
      <c r="HU72" s="133"/>
      <c r="HZ72" s="133"/>
      <c r="IE72" s="133"/>
      <c r="IJ72" s="133"/>
      <c r="IO72" s="133"/>
      <c r="IT72" s="133"/>
      <c r="IY72" s="133"/>
      <c r="JD72" s="133"/>
      <c r="JI72" s="133"/>
      <c r="JN72" s="133"/>
      <c r="JS72" s="133"/>
      <c r="JX72" s="133"/>
      <c r="KC72" s="133"/>
      <c r="KH72" s="133"/>
      <c r="KM72" s="133"/>
      <c r="KR72" s="133"/>
      <c r="KW72" s="133"/>
      <c r="LB72" s="133"/>
      <c r="LG72" s="133"/>
      <c r="LL72" s="133"/>
      <c r="LQ72" s="133"/>
      <c r="LV72" s="133"/>
      <c r="MA72" s="133"/>
      <c r="MF72" s="133"/>
      <c r="MK72" s="133"/>
      <c r="MP72" s="133"/>
      <c r="MU72" s="133"/>
      <c r="MZ72" s="133"/>
      <c r="NE72" s="133"/>
      <c r="NJ72" s="133"/>
      <c r="NO72" s="133"/>
      <c r="NT72" s="133"/>
      <c r="NY72" s="133"/>
      <c r="OD72" s="133"/>
      <c r="OI72" s="133"/>
      <c r="ON72" s="133"/>
      <c r="OS72" s="133"/>
      <c r="OX72" s="133"/>
      <c r="PC72" s="133"/>
      <c r="PH72" s="133"/>
      <c r="PM72" s="133"/>
      <c r="PR72" s="133"/>
      <c r="PW72" s="133"/>
      <c r="QB72" s="133"/>
      <c r="QG72" s="133"/>
      <c r="QL72" s="133"/>
      <c r="QQ72" s="133"/>
      <c r="QV72" s="133"/>
      <c r="RA72" s="133"/>
      <c r="RF72" s="133"/>
      <c r="RK72" s="133"/>
      <c r="RP72" s="133"/>
      <c r="RU72" s="133"/>
      <c r="RZ72" s="133"/>
      <c r="SE72" s="133"/>
      <c r="SJ72" s="133"/>
      <c r="SO72" s="133"/>
      <c r="ST72" s="133"/>
      <c r="SY72" s="133"/>
      <c r="TD72" s="133"/>
      <c r="TI72" s="133"/>
      <c r="TN72" s="133"/>
      <c r="TS72" s="133"/>
      <c r="TX72" s="133"/>
      <c r="UC72" s="133"/>
      <c r="UH72" s="133"/>
      <c r="UM72" s="133"/>
      <c r="UR72" s="133"/>
      <c r="UW72" s="133"/>
      <c r="VB72" s="133"/>
      <c r="VG72" s="133"/>
      <c r="VL72" s="133"/>
      <c r="VQ72" s="133"/>
      <c r="VV72" s="133"/>
      <c r="WA72" s="133"/>
      <c r="WF72" s="133"/>
      <c r="WK72" s="133"/>
      <c r="WP72" s="133"/>
      <c r="WU72" s="133"/>
      <c r="WZ72" s="133"/>
      <c r="XE72" s="133"/>
      <c r="XJ72" s="133"/>
      <c r="XO72" s="133"/>
      <c r="XT72" s="133"/>
      <c r="XY72" s="133"/>
      <c r="YD72" s="133"/>
      <c r="YI72" s="133"/>
      <c r="YN72" s="133"/>
      <c r="YS72" s="133"/>
      <c r="YX72" s="133"/>
      <c r="ZC72" s="133"/>
      <c r="ZH72" s="133"/>
      <c r="ZM72" s="133"/>
      <c r="ZR72" s="133"/>
      <c r="ZW72" s="133"/>
      <c r="AAB72" s="133"/>
      <c r="AAG72" s="133"/>
      <c r="AAL72" s="133"/>
      <c r="AAQ72" s="133"/>
      <c r="AAV72" s="133"/>
      <c r="ABA72" s="133"/>
      <c r="ABF72" s="133"/>
      <c r="ABK72" s="133"/>
      <c r="ABP72" s="133"/>
      <c r="ABU72" s="133"/>
      <c r="ABZ72" s="133"/>
      <c r="ACE72" s="133"/>
      <c r="ACJ72" s="133"/>
      <c r="ACO72" s="133"/>
      <c r="ACT72" s="133"/>
      <c r="ACY72" s="133"/>
      <c r="ADD72" s="133"/>
      <c r="ADI72" s="133"/>
      <c r="ADN72" s="133"/>
      <c r="ADS72" s="133"/>
      <c r="ADX72" s="133"/>
      <c r="AEC72" s="133"/>
      <c r="AEH72" s="133"/>
      <c r="AEM72" s="133"/>
      <c r="AER72" s="133"/>
      <c r="AEW72" s="133"/>
      <c r="AFB72" s="133"/>
      <c r="AFG72" s="133"/>
      <c r="AFL72" s="133"/>
      <c r="AFQ72" s="133"/>
      <c r="AFV72" s="133"/>
      <c r="AGA72" s="133"/>
      <c r="AGF72" s="133"/>
      <c r="AGK72" s="133"/>
      <c r="AGP72" s="133"/>
      <c r="AGU72" s="133"/>
      <c r="AGZ72" s="133"/>
      <c r="AHE72" s="133"/>
      <c r="AHJ72" s="133"/>
      <c r="AHO72" s="133"/>
      <c r="AHT72" s="133"/>
      <c r="AHY72" s="133"/>
      <c r="AID72" s="133"/>
      <c r="AII72" s="133"/>
      <c r="AIN72" s="133"/>
      <c r="AIS72" s="133"/>
      <c r="AIX72" s="133"/>
      <c r="AJC72" s="133"/>
      <c r="AJH72" s="133"/>
      <c r="AJM72" s="133"/>
      <c r="AJR72" s="133"/>
      <c r="AJW72" s="133"/>
      <c r="AKB72" s="133"/>
      <c r="AKG72" s="133"/>
      <c r="AKL72" s="133"/>
      <c r="AKQ72" s="133"/>
      <c r="AKV72" s="133"/>
      <c r="ALA72" s="133"/>
      <c r="ALF72" s="133"/>
      <c r="ALK72" s="133"/>
      <c r="ALP72" s="133"/>
      <c r="ALU72" s="133"/>
      <c r="ALZ72" s="133"/>
      <c r="AME72" s="133"/>
      <c r="AMJ72" s="133"/>
      <c r="AMO72" s="133"/>
      <c r="AMT72" s="133"/>
      <c r="AMY72" s="133"/>
      <c r="AND72" s="133"/>
      <c r="ANI72" s="133"/>
      <c r="ANN72" s="133"/>
      <c r="ANS72" s="133"/>
      <c r="ANX72" s="133"/>
      <c r="AOC72" s="133"/>
      <c r="AOH72" s="133"/>
      <c r="AOM72" s="133"/>
      <c r="AOR72" s="133"/>
      <c r="AOW72" s="133"/>
      <c r="APB72" s="133"/>
      <c r="APG72" s="133"/>
      <c r="APL72" s="133"/>
      <c r="APQ72" s="133"/>
      <c r="APV72" s="133"/>
      <c r="AQA72" s="133"/>
      <c r="AQF72" s="133"/>
      <c r="AQK72" s="133"/>
      <c r="AQP72" s="133"/>
      <c r="AQU72" s="133"/>
      <c r="AQZ72" s="133"/>
      <c r="ARE72" s="133"/>
      <c r="ARJ72" s="133"/>
      <c r="ARO72" s="133"/>
      <c r="ART72" s="133"/>
      <c r="ARY72" s="133"/>
      <c r="ASD72" s="133"/>
      <c r="ASI72" s="133"/>
      <c r="ASN72" s="133"/>
      <c r="ASS72" s="133"/>
      <c r="ASX72" s="133"/>
      <c r="ATC72" s="133"/>
      <c r="ATH72" s="133"/>
      <c r="ATM72" s="133"/>
      <c r="ATR72" s="133"/>
      <c r="ATW72" s="133"/>
      <c r="AUB72" s="133"/>
      <c r="AUG72" s="133"/>
      <c r="AUL72" s="133"/>
      <c r="AUQ72" s="133"/>
      <c r="AUV72" s="133"/>
      <c r="AVA72" s="133"/>
      <c r="AVF72" s="133"/>
      <c r="AVK72" s="133"/>
      <c r="AVP72" s="133"/>
      <c r="AVU72" s="133"/>
      <c r="AVZ72" s="133"/>
      <c r="AWE72" s="133"/>
      <c r="AWJ72" s="133"/>
      <c r="AWO72" s="133"/>
      <c r="AWT72" s="133"/>
      <c r="AWY72" s="133"/>
      <c r="AXD72" s="133"/>
      <c r="AXI72" s="133"/>
      <c r="AXN72" s="133"/>
      <c r="AXS72" s="133"/>
      <c r="AXX72" s="133"/>
      <c r="AYC72" s="133"/>
      <c r="AYH72" s="133"/>
      <c r="AYM72" s="133"/>
      <c r="AYR72" s="133"/>
      <c r="AYW72" s="133"/>
      <c r="AZB72" s="133"/>
      <c r="AZG72" s="133"/>
      <c r="AZL72" s="133"/>
      <c r="AZQ72" s="133"/>
      <c r="AZV72" s="133"/>
      <c r="BAA72" s="133"/>
      <c r="BAF72" s="133"/>
      <c r="BAK72" s="133"/>
      <c r="BAP72" s="133"/>
      <c r="BAU72" s="133"/>
      <c r="BAZ72" s="133"/>
      <c r="BBE72" s="133"/>
      <c r="BBJ72" s="133"/>
      <c r="BBO72" s="133"/>
      <c r="BBT72" s="133"/>
      <c r="BBY72" s="133"/>
      <c r="BCD72" s="133"/>
      <c r="BCI72" s="133"/>
      <c r="BCN72" s="133"/>
      <c r="BCS72" s="133"/>
      <c r="BCX72" s="133"/>
      <c r="BDC72" s="133"/>
      <c r="BDH72" s="133"/>
      <c r="BDM72" s="133"/>
      <c r="BDR72" s="133"/>
      <c r="BDW72" s="133"/>
      <c r="BEB72" s="133"/>
      <c r="BEG72" s="133"/>
      <c r="BEL72" s="133"/>
      <c r="BEQ72" s="133"/>
      <c r="BEV72" s="133"/>
      <c r="BFA72" s="133"/>
      <c r="BFF72" s="133"/>
      <c r="BFK72" s="133"/>
      <c r="BFP72" s="133"/>
      <c r="BFU72" s="133"/>
      <c r="BFZ72" s="133"/>
      <c r="BGE72" s="133"/>
      <c r="BGJ72" s="133"/>
      <c r="BGO72" s="133"/>
      <c r="BGT72" s="133"/>
      <c r="BGY72" s="133"/>
      <c r="BHD72" s="133"/>
      <c r="BHI72" s="133"/>
      <c r="BHN72" s="133"/>
      <c r="BHS72" s="133"/>
      <c r="BHX72" s="133"/>
      <c r="BIC72" s="133"/>
      <c r="BIH72" s="133"/>
      <c r="BIM72" s="133"/>
      <c r="BIR72" s="133"/>
      <c r="BIW72" s="133"/>
      <c r="BJB72" s="133"/>
      <c r="BJG72" s="133"/>
      <c r="BJL72" s="133"/>
      <c r="BJQ72" s="133"/>
      <c r="BJV72" s="133"/>
      <c r="BKA72" s="133"/>
      <c r="BKF72" s="133"/>
      <c r="BKK72" s="133"/>
      <c r="BKP72" s="133"/>
      <c r="BKU72" s="133"/>
      <c r="BKZ72" s="133"/>
      <c r="BLE72" s="133"/>
      <c r="BLJ72" s="133"/>
      <c r="BLO72" s="133"/>
      <c r="BLT72" s="133"/>
      <c r="BLY72" s="133"/>
      <c r="BMD72" s="133"/>
      <c r="BMI72" s="133"/>
      <c r="BMN72" s="133"/>
      <c r="BMS72" s="133"/>
      <c r="BMX72" s="133"/>
      <c r="BNC72" s="133"/>
      <c r="BNH72" s="133"/>
      <c r="BNM72" s="133"/>
      <c r="BNR72" s="133"/>
      <c r="BNW72" s="133"/>
      <c r="BOB72" s="133"/>
      <c r="BOG72" s="133"/>
      <c r="BOL72" s="133"/>
      <c r="BOQ72" s="133"/>
      <c r="BOV72" s="133"/>
      <c r="BPA72" s="133"/>
      <c r="BPF72" s="133"/>
      <c r="BPK72" s="133"/>
      <c r="BPP72" s="133"/>
      <c r="BPU72" s="133"/>
      <c r="BPZ72" s="133"/>
      <c r="BQE72" s="133"/>
      <c r="BQJ72" s="133"/>
      <c r="BQO72" s="133"/>
      <c r="BQT72" s="133"/>
      <c r="BQY72" s="133"/>
      <c r="BRD72" s="133"/>
      <c r="BRI72" s="133"/>
      <c r="BRN72" s="133"/>
      <c r="BRS72" s="133"/>
      <c r="BRX72" s="133"/>
      <c r="BSC72" s="133"/>
      <c r="BSH72" s="133"/>
      <c r="BSM72" s="133"/>
      <c r="BSR72" s="133"/>
      <c r="BSW72" s="133"/>
      <c r="BTB72" s="133"/>
      <c r="BTG72" s="133"/>
      <c r="BTL72" s="133"/>
      <c r="BTQ72" s="133"/>
      <c r="BTV72" s="133"/>
      <c r="BUA72" s="133"/>
      <c r="BUF72" s="133"/>
      <c r="BUK72" s="133"/>
      <c r="BUP72" s="133"/>
      <c r="BUU72" s="133"/>
      <c r="BUZ72" s="133"/>
      <c r="BVE72" s="133"/>
      <c r="BVJ72" s="133"/>
      <c r="BVO72" s="133"/>
      <c r="BVT72" s="133"/>
      <c r="BVY72" s="133"/>
      <c r="BWD72" s="133"/>
      <c r="BWI72" s="133"/>
      <c r="BWN72" s="133"/>
      <c r="BWS72" s="133"/>
      <c r="BWX72" s="133"/>
      <c r="BXC72" s="133"/>
      <c r="BXH72" s="133"/>
      <c r="BXM72" s="133"/>
      <c r="BXR72" s="133"/>
      <c r="BXW72" s="133"/>
      <c r="BYB72" s="133"/>
      <c r="BYG72" s="133"/>
      <c r="BYL72" s="133"/>
      <c r="BYQ72" s="133"/>
      <c r="BYV72" s="133"/>
      <c r="BZA72" s="133"/>
      <c r="BZF72" s="133"/>
      <c r="BZK72" s="133"/>
      <c r="BZP72" s="133"/>
      <c r="BZU72" s="133"/>
      <c r="BZZ72" s="133"/>
      <c r="CAE72" s="133"/>
      <c r="CAJ72" s="133"/>
      <c r="CAO72" s="133"/>
      <c r="CAT72" s="133"/>
      <c r="CAY72" s="133"/>
      <c r="CBD72" s="133"/>
      <c r="CBI72" s="133"/>
      <c r="CBN72" s="133"/>
      <c r="CBS72" s="133"/>
      <c r="CBX72" s="133"/>
      <c r="CCC72" s="133"/>
      <c r="CCH72" s="133"/>
      <c r="CCM72" s="133"/>
      <c r="CCR72" s="133"/>
      <c r="CCW72" s="133"/>
      <c r="CDB72" s="133"/>
      <c r="CDG72" s="133"/>
      <c r="CDL72" s="133"/>
      <c r="CDQ72" s="133"/>
      <c r="CDV72" s="133"/>
      <c r="CEA72" s="133"/>
      <c r="CEF72" s="133"/>
      <c r="CEK72" s="133"/>
      <c r="CEP72" s="133"/>
      <c r="CEU72" s="133"/>
      <c r="CEZ72" s="133"/>
      <c r="CFE72" s="133"/>
      <c r="CFJ72" s="133"/>
      <c r="CFO72" s="133"/>
      <c r="CFT72" s="133"/>
      <c r="CFY72" s="133"/>
      <c r="CGD72" s="133"/>
      <c r="CGI72" s="133"/>
      <c r="CGN72" s="133"/>
      <c r="CGS72" s="133"/>
      <c r="CGX72" s="133"/>
      <c r="CHC72" s="133"/>
      <c r="CHH72" s="133"/>
      <c r="CHM72" s="133"/>
      <c r="CHR72" s="133"/>
      <c r="CHW72" s="133"/>
      <c r="CIB72" s="133"/>
      <c r="CIG72" s="133"/>
      <c r="CIL72" s="133"/>
      <c r="CIQ72" s="133"/>
      <c r="CIV72" s="133"/>
      <c r="CJA72" s="133"/>
      <c r="CJF72" s="133"/>
      <c r="CJK72" s="133"/>
      <c r="CJP72" s="133"/>
      <c r="CJU72" s="133"/>
      <c r="CJZ72" s="133"/>
      <c r="CKE72" s="133"/>
      <c r="CKJ72" s="133"/>
      <c r="CKO72" s="133"/>
      <c r="CKT72" s="133"/>
      <c r="CKY72" s="133"/>
      <c r="CLD72" s="133"/>
      <c r="CLI72" s="133"/>
      <c r="CLN72" s="133"/>
      <c r="CLS72" s="133"/>
      <c r="CLX72" s="133"/>
      <c r="CMC72" s="133"/>
      <c r="CMH72" s="133"/>
      <c r="CMM72" s="133"/>
      <c r="CMR72" s="133"/>
      <c r="CMW72" s="133"/>
      <c r="CNB72" s="133"/>
      <c r="CNG72" s="133"/>
      <c r="CNL72" s="133"/>
      <c r="CNQ72" s="133"/>
      <c r="CNV72" s="133"/>
      <c r="COA72" s="133"/>
      <c r="COF72" s="133"/>
      <c r="COK72" s="133"/>
      <c r="COP72" s="133"/>
      <c r="COU72" s="133"/>
      <c r="COZ72" s="133"/>
      <c r="CPE72" s="133"/>
      <c r="CPJ72" s="133"/>
      <c r="CPO72" s="133"/>
      <c r="CPT72" s="133"/>
      <c r="CPY72" s="133"/>
      <c r="CQD72" s="133"/>
      <c r="CQI72" s="133"/>
      <c r="CQN72" s="133"/>
      <c r="CQS72" s="133"/>
      <c r="CQX72" s="133"/>
      <c r="CRC72" s="133"/>
      <c r="CRH72" s="133"/>
      <c r="CRM72" s="133"/>
      <c r="CRR72" s="133"/>
      <c r="CRW72" s="133"/>
      <c r="CSB72" s="133"/>
      <c r="CSG72" s="133"/>
      <c r="CSL72" s="133"/>
      <c r="CSQ72" s="133"/>
      <c r="CSV72" s="133"/>
      <c r="CTA72" s="133"/>
      <c r="CTF72" s="133"/>
      <c r="CTK72" s="133"/>
      <c r="CTP72" s="133"/>
      <c r="CTU72" s="133"/>
      <c r="CTZ72" s="133"/>
      <c r="CUE72" s="133"/>
      <c r="CUJ72" s="133"/>
      <c r="CUO72" s="133"/>
      <c r="CUT72" s="133"/>
      <c r="CUY72" s="133"/>
      <c r="CVD72" s="133"/>
      <c r="CVI72" s="133"/>
      <c r="CVN72" s="133"/>
      <c r="CVS72" s="133"/>
      <c r="CVX72" s="133"/>
      <c r="CWC72" s="133"/>
      <c r="CWH72" s="133"/>
      <c r="CWM72" s="133"/>
      <c r="CWR72" s="133"/>
      <c r="CWW72" s="133"/>
      <c r="CXB72" s="133"/>
      <c r="CXG72" s="133"/>
      <c r="CXL72" s="133"/>
      <c r="CXQ72" s="133"/>
      <c r="CXV72" s="133"/>
      <c r="CYA72" s="133"/>
      <c r="CYF72" s="133"/>
      <c r="CYK72" s="133"/>
      <c r="CYP72" s="133"/>
      <c r="CYU72" s="133"/>
      <c r="CYZ72" s="133"/>
      <c r="CZE72" s="133"/>
      <c r="CZJ72" s="133"/>
      <c r="CZO72" s="133"/>
      <c r="CZT72" s="133"/>
      <c r="CZY72" s="133"/>
      <c r="DAD72" s="133"/>
      <c r="DAI72" s="133"/>
      <c r="DAN72" s="133"/>
      <c r="DAS72" s="133"/>
      <c r="DAX72" s="133"/>
      <c r="DBC72" s="133"/>
      <c r="DBH72" s="133"/>
      <c r="DBM72" s="133"/>
      <c r="DBR72" s="133"/>
      <c r="DBW72" s="133"/>
      <c r="DCB72" s="133"/>
      <c r="DCG72" s="133"/>
      <c r="DCL72" s="133"/>
      <c r="DCQ72" s="133"/>
      <c r="DCV72" s="133"/>
      <c r="DDA72" s="133"/>
      <c r="DDF72" s="133"/>
      <c r="DDK72" s="133"/>
      <c r="DDP72" s="133"/>
      <c r="DDU72" s="133"/>
      <c r="DDZ72" s="133"/>
      <c r="DEE72" s="133"/>
      <c r="DEJ72" s="133"/>
      <c r="DEO72" s="133"/>
      <c r="DET72" s="133"/>
      <c r="DEY72" s="133"/>
      <c r="DFD72" s="133"/>
      <c r="DFI72" s="133"/>
      <c r="DFN72" s="133"/>
      <c r="DFS72" s="133"/>
      <c r="DFX72" s="133"/>
      <c r="DGC72" s="133"/>
      <c r="DGH72" s="133"/>
      <c r="DGM72" s="133"/>
      <c r="DGR72" s="133"/>
      <c r="DGW72" s="133"/>
      <c r="DHB72" s="133"/>
      <c r="DHG72" s="133"/>
      <c r="DHL72" s="133"/>
      <c r="DHQ72" s="133"/>
      <c r="DHV72" s="133"/>
      <c r="DIA72" s="133"/>
      <c r="DIF72" s="133"/>
      <c r="DIK72" s="133"/>
      <c r="DIP72" s="133"/>
      <c r="DIU72" s="133"/>
      <c r="DIZ72" s="133"/>
      <c r="DJE72" s="133"/>
      <c r="DJJ72" s="133"/>
      <c r="DJO72" s="133"/>
      <c r="DJT72" s="133"/>
      <c r="DJY72" s="133"/>
      <c r="DKD72" s="133"/>
      <c r="DKI72" s="133"/>
      <c r="DKN72" s="133"/>
      <c r="DKS72" s="133"/>
      <c r="DKX72" s="133"/>
      <c r="DLC72" s="133"/>
      <c r="DLH72" s="133"/>
      <c r="DLM72" s="133"/>
      <c r="DLR72" s="133"/>
      <c r="DLW72" s="133"/>
      <c r="DMB72" s="133"/>
      <c r="DMG72" s="133"/>
      <c r="DML72" s="133"/>
      <c r="DMQ72" s="133"/>
      <c r="DMV72" s="133"/>
      <c r="DNA72" s="133"/>
      <c r="DNF72" s="133"/>
      <c r="DNK72" s="133"/>
      <c r="DNP72" s="133"/>
      <c r="DNU72" s="133"/>
      <c r="DNZ72" s="133"/>
      <c r="DOE72" s="133"/>
      <c r="DOJ72" s="133"/>
      <c r="DOO72" s="133"/>
      <c r="DOT72" s="133"/>
      <c r="DOY72" s="133"/>
      <c r="DPD72" s="133"/>
      <c r="DPI72" s="133"/>
      <c r="DPN72" s="133"/>
      <c r="DPS72" s="133"/>
      <c r="DPX72" s="133"/>
      <c r="DQC72" s="133"/>
      <c r="DQH72" s="133"/>
      <c r="DQM72" s="133"/>
      <c r="DQR72" s="133"/>
      <c r="DQW72" s="133"/>
      <c r="DRB72" s="133"/>
      <c r="DRG72" s="133"/>
      <c r="DRL72" s="133"/>
      <c r="DRQ72" s="133"/>
      <c r="DRV72" s="133"/>
      <c r="DSA72" s="133"/>
      <c r="DSF72" s="133"/>
      <c r="DSK72" s="133"/>
      <c r="DSP72" s="133"/>
      <c r="DSU72" s="133"/>
      <c r="DSZ72" s="133"/>
      <c r="DTE72" s="133"/>
      <c r="DTJ72" s="133"/>
      <c r="DTO72" s="133"/>
      <c r="DTT72" s="133"/>
      <c r="DTY72" s="133"/>
      <c r="DUD72" s="133"/>
      <c r="DUI72" s="133"/>
      <c r="DUN72" s="133"/>
      <c r="DUS72" s="133"/>
      <c r="DUX72" s="133"/>
      <c r="DVC72" s="133"/>
      <c r="DVH72" s="133"/>
      <c r="DVM72" s="133"/>
      <c r="DVR72" s="133"/>
      <c r="DVW72" s="133"/>
      <c r="DWB72" s="133"/>
      <c r="DWG72" s="133"/>
      <c r="DWL72" s="133"/>
      <c r="DWQ72" s="133"/>
      <c r="DWV72" s="133"/>
      <c r="DXA72" s="133"/>
      <c r="DXF72" s="133"/>
      <c r="DXK72" s="133"/>
      <c r="DXP72" s="133"/>
      <c r="DXU72" s="133"/>
      <c r="DXZ72" s="133"/>
      <c r="DYE72" s="133"/>
      <c r="DYJ72" s="133"/>
      <c r="DYO72" s="133"/>
      <c r="DYT72" s="133"/>
      <c r="DYY72" s="133"/>
      <c r="DZD72" s="133"/>
      <c r="DZI72" s="133"/>
      <c r="DZN72" s="133"/>
      <c r="DZS72" s="133"/>
      <c r="DZX72" s="133"/>
      <c r="EAC72" s="133"/>
      <c r="EAH72" s="133"/>
      <c r="EAM72" s="133"/>
      <c r="EAR72" s="133"/>
      <c r="EAW72" s="133"/>
      <c r="EBB72" s="133"/>
      <c r="EBG72" s="133"/>
      <c r="EBL72" s="133"/>
      <c r="EBQ72" s="133"/>
      <c r="EBV72" s="133"/>
      <c r="ECA72" s="133"/>
      <c r="ECF72" s="133"/>
      <c r="ECK72" s="133"/>
      <c r="ECP72" s="133"/>
      <c r="ECU72" s="133"/>
      <c r="ECZ72" s="133"/>
      <c r="EDE72" s="133"/>
      <c r="EDJ72" s="133"/>
      <c r="EDO72" s="133"/>
      <c r="EDT72" s="133"/>
      <c r="EDY72" s="133"/>
      <c r="EED72" s="133"/>
      <c r="EEI72" s="133"/>
      <c r="EEN72" s="133"/>
      <c r="EES72" s="133"/>
      <c r="EEX72" s="133"/>
      <c r="EFC72" s="133"/>
      <c r="EFH72" s="133"/>
      <c r="EFM72" s="133"/>
      <c r="EFR72" s="133"/>
      <c r="EFW72" s="133"/>
      <c r="EGB72" s="133"/>
      <c r="EGG72" s="133"/>
      <c r="EGL72" s="133"/>
      <c r="EGQ72" s="133"/>
      <c r="EGV72" s="133"/>
      <c r="EHA72" s="133"/>
      <c r="EHF72" s="133"/>
      <c r="EHK72" s="133"/>
      <c r="EHP72" s="133"/>
      <c r="EHU72" s="133"/>
      <c r="EHZ72" s="133"/>
      <c r="EIE72" s="133"/>
      <c r="EIJ72" s="133"/>
      <c r="EIO72" s="133"/>
      <c r="EIT72" s="133"/>
      <c r="EIY72" s="133"/>
      <c r="EJD72" s="133"/>
      <c r="EJI72" s="133"/>
      <c r="EJN72" s="133"/>
      <c r="EJS72" s="133"/>
      <c r="EJX72" s="133"/>
      <c r="EKC72" s="133"/>
      <c r="EKH72" s="133"/>
      <c r="EKM72" s="133"/>
      <c r="EKR72" s="133"/>
      <c r="EKW72" s="133"/>
      <c r="ELB72" s="133"/>
      <c r="ELG72" s="133"/>
      <c r="ELL72" s="133"/>
      <c r="ELQ72" s="133"/>
      <c r="ELV72" s="133"/>
      <c r="EMA72" s="133"/>
      <c r="EMF72" s="133"/>
      <c r="EMK72" s="133"/>
      <c r="EMP72" s="133"/>
      <c r="EMU72" s="133"/>
      <c r="EMZ72" s="133"/>
      <c r="ENE72" s="133"/>
      <c r="ENJ72" s="133"/>
      <c r="ENO72" s="133"/>
      <c r="ENT72" s="133"/>
      <c r="ENY72" s="133"/>
      <c r="EOD72" s="133"/>
      <c r="EOI72" s="133"/>
      <c r="EON72" s="133"/>
      <c r="EOS72" s="133"/>
      <c r="EOX72" s="133"/>
      <c r="EPC72" s="133"/>
      <c r="EPH72" s="133"/>
      <c r="EPM72" s="133"/>
      <c r="EPR72" s="133"/>
      <c r="EPW72" s="133"/>
      <c r="EQB72" s="133"/>
      <c r="EQG72" s="133"/>
      <c r="EQL72" s="133"/>
      <c r="EQQ72" s="133"/>
      <c r="EQV72" s="133"/>
      <c r="ERA72" s="133"/>
      <c r="ERF72" s="133"/>
      <c r="ERK72" s="133"/>
      <c r="ERP72" s="133"/>
      <c r="ERU72" s="133"/>
      <c r="ERZ72" s="133"/>
      <c r="ESE72" s="133"/>
      <c r="ESJ72" s="133"/>
      <c r="ESO72" s="133"/>
      <c r="EST72" s="133"/>
      <c r="ESY72" s="133"/>
      <c r="ETD72" s="133"/>
      <c r="ETI72" s="133"/>
      <c r="ETN72" s="133"/>
      <c r="ETS72" s="133"/>
      <c r="ETX72" s="133"/>
      <c r="EUC72" s="133"/>
      <c r="EUH72" s="133"/>
      <c r="EUM72" s="133"/>
      <c r="EUR72" s="133"/>
      <c r="EUW72" s="133"/>
      <c r="EVB72" s="133"/>
      <c r="EVG72" s="133"/>
      <c r="EVL72" s="133"/>
      <c r="EVQ72" s="133"/>
      <c r="EVV72" s="133"/>
      <c r="EWA72" s="133"/>
      <c r="EWF72" s="133"/>
      <c r="EWK72" s="133"/>
      <c r="EWP72" s="133"/>
      <c r="EWU72" s="133"/>
      <c r="EWZ72" s="133"/>
      <c r="EXE72" s="133"/>
      <c r="EXJ72" s="133"/>
      <c r="EXO72" s="133"/>
      <c r="EXT72" s="133"/>
      <c r="EXY72" s="133"/>
      <c r="EYD72" s="133"/>
      <c r="EYI72" s="133"/>
      <c r="EYN72" s="133"/>
      <c r="EYS72" s="133"/>
      <c r="EYX72" s="133"/>
      <c r="EZC72" s="133"/>
      <c r="EZH72" s="133"/>
      <c r="EZM72" s="133"/>
      <c r="EZR72" s="133"/>
      <c r="EZW72" s="133"/>
      <c r="FAB72" s="133"/>
      <c r="FAG72" s="133"/>
      <c r="FAL72" s="133"/>
      <c r="FAQ72" s="133"/>
      <c r="FAV72" s="133"/>
      <c r="FBA72" s="133"/>
      <c r="FBF72" s="133"/>
      <c r="FBK72" s="133"/>
      <c r="FBP72" s="133"/>
      <c r="FBU72" s="133"/>
      <c r="FBZ72" s="133"/>
      <c r="FCE72" s="133"/>
      <c r="FCJ72" s="133"/>
      <c r="FCO72" s="133"/>
      <c r="FCT72" s="133"/>
      <c r="FCY72" s="133"/>
      <c r="FDD72" s="133"/>
      <c r="FDI72" s="133"/>
      <c r="FDN72" s="133"/>
      <c r="FDS72" s="133"/>
      <c r="FDX72" s="133"/>
      <c r="FEC72" s="133"/>
      <c r="FEH72" s="133"/>
      <c r="FEM72" s="133"/>
      <c r="FER72" s="133"/>
      <c r="FEW72" s="133"/>
      <c r="FFB72" s="133"/>
      <c r="FFG72" s="133"/>
      <c r="FFL72" s="133"/>
      <c r="FFQ72" s="133"/>
      <c r="FFV72" s="133"/>
      <c r="FGA72" s="133"/>
      <c r="FGF72" s="133"/>
      <c r="FGK72" s="133"/>
      <c r="FGP72" s="133"/>
      <c r="FGU72" s="133"/>
      <c r="FGZ72" s="133"/>
      <c r="FHE72" s="133"/>
      <c r="FHJ72" s="133"/>
      <c r="FHO72" s="133"/>
      <c r="FHT72" s="133"/>
      <c r="FHY72" s="133"/>
      <c r="FID72" s="133"/>
      <c r="FII72" s="133"/>
      <c r="FIN72" s="133"/>
      <c r="FIS72" s="133"/>
      <c r="FIX72" s="133"/>
      <c r="FJC72" s="133"/>
      <c r="FJH72" s="133"/>
      <c r="FJM72" s="133"/>
      <c r="FJR72" s="133"/>
      <c r="FJW72" s="133"/>
      <c r="FKB72" s="133"/>
      <c r="FKG72" s="133"/>
      <c r="FKL72" s="133"/>
      <c r="FKQ72" s="133"/>
      <c r="FKV72" s="133"/>
      <c r="FLA72" s="133"/>
      <c r="FLF72" s="133"/>
      <c r="FLK72" s="133"/>
      <c r="FLP72" s="133"/>
      <c r="FLU72" s="133"/>
      <c r="FLZ72" s="133"/>
      <c r="FME72" s="133"/>
      <c r="FMJ72" s="133"/>
      <c r="FMO72" s="133"/>
      <c r="FMT72" s="133"/>
      <c r="FMY72" s="133"/>
      <c r="FND72" s="133"/>
      <c r="FNI72" s="133"/>
      <c r="FNN72" s="133"/>
      <c r="FNS72" s="133"/>
      <c r="FNX72" s="133"/>
      <c r="FOC72" s="133"/>
      <c r="FOH72" s="133"/>
      <c r="FOM72" s="133"/>
      <c r="FOR72" s="133"/>
      <c r="FOW72" s="133"/>
      <c r="FPB72" s="133"/>
      <c r="FPG72" s="133"/>
      <c r="FPL72" s="133"/>
      <c r="FPQ72" s="133"/>
      <c r="FPV72" s="133"/>
      <c r="FQA72" s="133"/>
      <c r="FQF72" s="133"/>
      <c r="FQK72" s="133"/>
      <c r="FQP72" s="133"/>
      <c r="FQU72" s="133"/>
      <c r="FQZ72" s="133"/>
      <c r="FRE72" s="133"/>
      <c r="FRJ72" s="133"/>
      <c r="FRO72" s="133"/>
      <c r="FRT72" s="133"/>
      <c r="FRY72" s="133"/>
      <c r="FSD72" s="133"/>
      <c r="FSI72" s="133"/>
      <c r="FSN72" s="133"/>
      <c r="FSS72" s="133"/>
      <c r="FSX72" s="133"/>
      <c r="FTC72" s="133"/>
      <c r="FTH72" s="133"/>
      <c r="FTM72" s="133"/>
      <c r="FTR72" s="133"/>
      <c r="FTW72" s="133"/>
      <c r="FUB72" s="133"/>
      <c r="FUG72" s="133"/>
      <c r="FUL72" s="133"/>
      <c r="FUQ72" s="133"/>
      <c r="FUV72" s="133"/>
      <c r="FVA72" s="133"/>
      <c r="FVF72" s="133"/>
      <c r="FVK72" s="133"/>
      <c r="FVP72" s="133"/>
      <c r="FVU72" s="133"/>
      <c r="FVZ72" s="133"/>
      <c r="FWE72" s="133"/>
      <c r="FWJ72" s="133"/>
      <c r="FWO72" s="133"/>
      <c r="FWT72" s="133"/>
      <c r="FWY72" s="133"/>
      <c r="FXD72" s="133"/>
      <c r="FXI72" s="133"/>
      <c r="FXN72" s="133"/>
      <c r="FXS72" s="133"/>
      <c r="FXX72" s="133"/>
      <c r="FYC72" s="133"/>
      <c r="FYH72" s="133"/>
      <c r="FYM72" s="133"/>
      <c r="FYR72" s="133"/>
      <c r="FYW72" s="133"/>
      <c r="FZB72" s="133"/>
      <c r="FZG72" s="133"/>
      <c r="FZL72" s="133"/>
      <c r="FZQ72" s="133"/>
      <c r="FZV72" s="133"/>
      <c r="GAA72" s="133"/>
      <c r="GAF72" s="133"/>
      <c r="GAK72" s="133"/>
      <c r="GAP72" s="133"/>
      <c r="GAU72" s="133"/>
      <c r="GAZ72" s="133"/>
      <c r="GBE72" s="133"/>
      <c r="GBJ72" s="133"/>
      <c r="GBO72" s="133"/>
      <c r="GBT72" s="133"/>
      <c r="GBY72" s="133"/>
      <c r="GCD72" s="133"/>
      <c r="GCI72" s="133"/>
      <c r="GCN72" s="133"/>
      <c r="GCS72" s="133"/>
      <c r="GCX72" s="133"/>
      <c r="GDC72" s="133"/>
      <c r="GDH72" s="133"/>
      <c r="GDM72" s="133"/>
      <c r="GDR72" s="133"/>
      <c r="GDW72" s="133"/>
      <c r="GEB72" s="133"/>
      <c r="GEG72" s="133"/>
      <c r="GEL72" s="133"/>
      <c r="GEQ72" s="133"/>
      <c r="GEV72" s="133"/>
      <c r="GFA72" s="133"/>
      <c r="GFF72" s="133"/>
      <c r="GFK72" s="133"/>
      <c r="GFP72" s="133"/>
      <c r="GFU72" s="133"/>
      <c r="GFZ72" s="133"/>
      <c r="GGE72" s="133"/>
      <c r="GGJ72" s="133"/>
      <c r="GGO72" s="133"/>
      <c r="GGT72" s="133"/>
      <c r="GGY72" s="133"/>
      <c r="GHD72" s="133"/>
      <c r="GHI72" s="133"/>
      <c r="GHN72" s="133"/>
      <c r="GHS72" s="133"/>
      <c r="GHX72" s="133"/>
      <c r="GIC72" s="133"/>
      <c r="GIH72" s="133"/>
      <c r="GIM72" s="133"/>
      <c r="GIR72" s="133"/>
      <c r="GIW72" s="133"/>
      <c r="GJB72" s="133"/>
      <c r="GJG72" s="133"/>
      <c r="GJL72" s="133"/>
      <c r="GJQ72" s="133"/>
      <c r="GJV72" s="133"/>
      <c r="GKA72" s="133"/>
      <c r="GKF72" s="133"/>
      <c r="GKK72" s="133"/>
      <c r="GKP72" s="133"/>
      <c r="GKU72" s="133"/>
      <c r="GKZ72" s="133"/>
      <c r="GLE72" s="133"/>
      <c r="GLJ72" s="133"/>
      <c r="GLO72" s="133"/>
      <c r="GLT72" s="133"/>
      <c r="GLY72" s="133"/>
      <c r="GMD72" s="133"/>
      <c r="GMI72" s="133"/>
      <c r="GMN72" s="133"/>
      <c r="GMS72" s="133"/>
      <c r="GMX72" s="133"/>
      <c r="GNC72" s="133"/>
      <c r="GNH72" s="133"/>
      <c r="GNM72" s="133"/>
      <c r="GNR72" s="133"/>
      <c r="GNW72" s="133"/>
      <c r="GOB72" s="133"/>
      <c r="GOG72" s="133"/>
      <c r="GOL72" s="133"/>
      <c r="GOQ72" s="133"/>
      <c r="GOV72" s="133"/>
      <c r="GPA72" s="133"/>
      <c r="GPF72" s="133"/>
      <c r="GPK72" s="133"/>
      <c r="GPP72" s="133"/>
      <c r="GPU72" s="133"/>
      <c r="GPZ72" s="133"/>
      <c r="GQE72" s="133"/>
      <c r="GQJ72" s="133"/>
      <c r="GQO72" s="133"/>
      <c r="GQT72" s="133"/>
      <c r="GQY72" s="133"/>
      <c r="GRD72" s="133"/>
      <c r="GRI72" s="133"/>
      <c r="GRN72" s="133"/>
      <c r="GRS72" s="133"/>
      <c r="GRX72" s="133"/>
      <c r="GSC72" s="133"/>
      <c r="GSH72" s="133"/>
      <c r="GSM72" s="133"/>
      <c r="GSR72" s="133"/>
      <c r="GSW72" s="133"/>
      <c r="GTB72" s="133"/>
      <c r="GTG72" s="133"/>
      <c r="GTL72" s="133"/>
      <c r="GTQ72" s="133"/>
      <c r="GTV72" s="133"/>
      <c r="GUA72" s="133"/>
      <c r="GUF72" s="133"/>
      <c r="GUK72" s="133"/>
      <c r="GUP72" s="133"/>
      <c r="GUU72" s="133"/>
      <c r="GUZ72" s="133"/>
      <c r="GVE72" s="133"/>
      <c r="GVJ72" s="133"/>
      <c r="GVO72" s="133"/>
      <c r="GVT72" s="133"/>
      <c r="GVY72" s="133"/>
      <c r="GWD72" s="133"/>
      <c r="GWI72" s="133"/>
      <c r="GWN72" s="133"/>
      <c r="GWS72" s="133"/>
      <c r="GWX72" s="133"/>
      <c r="GXC72" s="133"/>
      <c r="GXH72" s="133"/>
      <c r="GXM72" s="133"/>
      <c r="GXR72" s="133"/>
      <c r="GXW72" s="133"/>
      <c r="GYB72" s="133"/>
      <c r="GYG72" s="133"/>
      <c r="GYL72" s="133"/>
      <c r="GYQ72" s="133"/>
      <c r="GYV72" s="133"/>
      <c r="GZA72" s="133"/>
      <c r="GZF72" s="133"/>
      <c r="GZK72" s="133"/>
      <c r="GZP72" s="133"/>
      <c r="GZU72" s="133"/>
      <c r="GZZ72" s="133"/>
      <c r="HAE72" s="133"/>
      <c r="HAJ72" s="133"/>
      <c r="HAO72" s="133"/>
      <c r="HAT72" s="133"/>
      <c r="HAY72" s="133"/>
      <c r="HBD72" s="133"/>
      <c r="HBI72" s="133"/>
      <c r="HBN72" s="133"/>
      <c r="HBS72" s="133"/>
      <c r="HBX72" s="133"/>
      <c r="HCC72" s="133"/>
      <c r="HCH72" s="133"/>
      <c r="HCM72" s="133"/>
      <c r="HCR72" s="133"/>
      <c r="HCW72" s="133"/>
      <c r="HDB72" s="133"/>
      <c r="HDG72" s="133"/>
      <c r="HDL72" s="133"/>
      <c r="HDQ72" s="133"/>
      <c r="HDV72" s="133"/>
      <c r="HEA72" s="133"/>
      <c r="HEF72" s="133"/>
      <c r="HEK72" s="133"/>
      <c r="HEP72" s="133"/>
      <c r="HEU72" s="133"/>
      <c r="HEZ72" s="133"/>
      <c r="HFE72" s="133"/>
      <c r="HFJ72" s="133"/>
      <c r="HFO72" s="133"/>
      <c r="HFT72" s="133"/>
      <c r="HFY72" s="133"/>
      <c r="HGD72" s="133"/>
      <c r="HGI72" s="133"/>
      <c r="HGN72" s="133"/>
      <c r="HGS72" s="133"/>
      <c r="HGX72" s="133"/>
      <c r="HHC72" s="133"/>
      <c r="HHH72" s="133"/>
      <c r="HHM72" s="133"/>
      <c r="HHR72" s="133"/>
      <c r="HHW72" s="133"/>
      <c r="HIB72" s="133"/>
      <c r="HIG72" s="133"/>
      <c r="HIL72" s="133"/>
      <c r="HIQ72" s="133"/>
      <c r="HIV72" s="133"/>
      <c r="HJA72" s="133"/>
      <c r="HJF72" s="133"/>
      <c r="HJK72" s="133"/>
      <c r="HJP72" s="133"/>
      <c r="HJU72" s="133"/>
      <c r="HJZ72" s="133"/>
      <c r="HKE72" s="133"/>
      <c r="HKJ72" s="133"/>
      <c r="HKO72" s="133"/>
      <c r="HKT72" s="133"/>
      <c r="HKY72" s="133"/>
      <c r="HLD72" s="133"/>
      <c r="HLI72" s="133"/>
      <c r="HLN72" s="133"/>
      <c r="HLS72" s="133"/>
      <c r="HLX72" s="133"/>
      <c r="HMC72" s="133"/>
      <c r="HMH72" s="133"/>
      <c r="HMM72" s="133"/>
      <c r="HMR72" s="133"/>
      <c r="HMW72" s="133"/>
      <c r="HNB72" s="133"/>
      <c r="HNG72" s="133"/>
      <c r="HNL72" s="133"/>
      <c r="HNQ72" s="133"/>
      <c r="HNV72" s="133"/>
      <c r="HOA72" s="133"/>
      <c r="HOF72" s="133"/>
      <c r="HOK72" s="133"/>
      <c r="HOP72" s="133"/>
      <c r="HOU72" s="133"/>
      <c r="HOZ72" s="133"/>
      <c r="HPE72" s="133"/>
      <c r="HPJ72" s="133"/>
      <c r="HPO72" s="133"/>
      <c r="HPT72" s="133"/>
      <c r="HPY72" s="133"/>
      <c r="HQD72" s="133"/>
      <c r="HQI72" s="133"/>
      <c r="HQN72" s="133"/>
      <c r="HQS72" s="133"/>
      <c r="HQX72" s="133"/>
      <c r="HRC72" s="133"/>
      <c r="HRH72" s="133"/>
      <c r="HRM72" s="133"/>
      <c r="HRR72" s="133"/>
      <c r="HRW72" s="133"/>
      <c r="HSB72" s="133"/>
      <c r="HSG72" s="133"/>
      <c r="HSL72" s="133"/>
      <c r="HSQ72" s="133"/>
      <c r="HSV72" s="133"/>
      <c r="HTA72" s="133"/>
      <c r="HTF72" s="133"/>
      <c r="HTK72" s="133"/>
      <c r="HTP72" s="133"/>
      <c r="HTU72" s="133"/>
      <c r="HTZ72" s="133"/>
      <c r="HUE72" s="133"/>
      <c r="HUJ72" s="133"/>
      <c r="HUO72" s="133"/>
      <c r="HUT72" s="133"/>
      <c r="HUY72" s="133"/>
      <c r="HVD72" s="133"/>
      <c r="HVI72" s="133"/>
      <c r="HVN72" s="133"/>
      <c r="HVS72" s="133"/>
      <c r="HVX72" s="133"/>
      <c r="HWC72" s="133"/>
      <c r="HWH72" s="133"/>
      <c r="HWM72" s="133"/>
      <c r="HWR72" s="133"/>
      <c r="HWW72" s="133"/>
      <c r="HXB72" s="133"/>
      <c r="HXG72" s="133"/>
      <c r="HXL72" s="133"/>
      <c r="HXQ72" s="133"/>
      <c r="HXV72" s="133"/>
      <c r="HYA72" s="133"/>
      <c r="HYF72" s="133"/>
      <c r="HYK72" s="133"/>
      <c r="HYP72" s="133"/>
      <c r="HYU72" s="133"/>
      <c r="HYZ72" s="133"/>
      <c r="HZE72" s="133"/>
      <c r="HZJ72" s="133"/>
      <c r="HZO72" s="133"/>
      <c r="HZT72" s="133"/>
      <c r="HZY72" s="133"/>
      <c r="IAD72" s="133"/>
      <c r="IAI72" s="133"/>
      <c r="IAN72" s="133"/>
      <c r="IAS72" s="133"/>
      <c r="IAX72" s="133"/>
      <c r="IBC72" s="133"/>
      <c r="IBH72" s="133"/>
      <c r="IBM72" s="133"/>
      <c r="IBR72" s="133"/>
      <c r="IBW72" s="133"/>
      <c r="ICB72" s="133"/>
      <c r="ICG72" s="133"/>
      <c r="ICL72" s="133"/>
      <c r="ICQ72" s="133"/>
      <c r="ICV72" s="133"/>
      <c r="IDA72" s="133"/>
      <c r="IDF72" s="133"/>
      <c r="IDK72" s="133"/>
      <c r="IDP72" s="133"/>
      <c r="IDU72" s="133"/>
      <c r="IDZ72" s="133"/>
      <c r="IEE72" s="133"/>
      <c r="IEJ72" s="133"/>
      <c r="IEO72" s="133"/>
      <c r="IET72" s="133"/>
      <c r="IEY72" s="133"/>
      <c r="IFD72" s="133"/>
      <c r="IFI72" s="133"/>
      <c r="IFN72" s="133"/>
      <c r="IFS72" s="133"/>
      <c r="IFX72" s="133"/>
      <c r="IGC72" s="133"/>
      <c r="IGH72" s="133"/>
      <c r="IGM72" s="133"/>
      <c r="IGR72" s="133"/>
      <c r="IGW72" s="133"/>
      <c r="IHB72" s="133"/>
      <c r="IHG72" s="133"/>
      <c r="IHL72" s="133"/>
      <c r="IHQ72" s="133"/>
      <c r="IHV72" s="133"/>
      <c r="IIA72" s="133"/>
      <c r="IIF72" s="133"/>
      <c r="IIK72" s="133"/>
      <c r="IIP72" s="133"/>
      <c r="IIU72" s="133"/>
      <c r="IIZ72" s="133"/>
      <c r="IJE72" s="133"/>
      <c r="IJJ72" s="133"/>
      <c r="IJO72" s="133"/>
      <c r="IJT72" s="133"/>
      <c r="IJY72" s="133"/>
      <c r="IKD72" s="133"/>
      <c r="IKI72" s="133"/>
      <c r="IKN72" s="133"/>
      <c r="IKS72" s="133"/>
      <c r="IKX72" s="133"/>
      <c r="ILC72" s="133"/>
      <c r="ILH72" s="133"/>
      <c r="ILM72" s="133"/>
      <c r="ILR72" s="133"/>
      <c r="ILW72" s="133"/>
      <c r="IMB72" s="133"/>
      <c r="IMG72" s="133"/>
      <c r="IML72" s="133"/>
      <c r="IMQ72" s="133"/>
      <c r="IMV72" s="133"/>
      <c r="INA72" s="133"/>
      <c r="INF72" s="133"/>
      <c r="INK72" s="133"/>
      <c r="INP72" s="133"/>
      <c r="INU72" s="133"/>
      <c r="INZ72" s="133"/>
      <c r="IOE72" s="133"/>
      <c r="IOJ72" s="133"/>
      <c r="IOO72" s="133"/>
      <c r="IOT72" s="133"/>
      <c r="IOY72" s="133"/>
      <c r="IPD72" s="133"/>
      <c r="IPI72" s="133"/>
      <c r="IPN72" s="133"/>
      <c r="IPS72" s="133"/>
      <c r="IPX72" s="133"/>
      <c r="IQC72" s="133"/>
      <c r="IQH72" s="133"/>
      <c r="IQM72" s="133"/>
      <c r="IQR72" s="133"/>
      <c r="IQW72" s="133"/>
      <c r="IRB72" s="133"/>
      <c r="IRG72" s="133"/>
      <c r="IRL72" s="133"/>
      <c r="IRQ72" s="133"/>
      <c r="IRV72" s="133"/>
      <c r="ISA72" s="133"/>
      <c r="ISF72" s="133"/>
      <c r="ISK72" s="133"/>
      <c r="ISP72" s="133"/>
      <c r="ISU72" s="133"/>
      <c r="ISZ72" s="133"/>
      <c r="ITE72" s="133"/>
      <c r="ITJ72" s="133"/>
      <c r="ITO72" s="133"/>
      <c r="ITT72" s="133"/>
      <c r="ITY72" s="133"/>
      <c r="IUD72" s="133"/>
      <c r="IUI72" s="133"/>
      <c r="IUN72" s="133"/>
      <c r="IUS72" s="133"/>
      <c r="IUX72" s="133"/>
      <c r="IVC72" s="133"/>
      <c r="IVH72" s="133"/>
      <c r="IVM72" s="133"/>
      <c r="IVR72" s="133"/>
      <c r="IVW72" s="133"/>
      <c r="IWB72" s="133"/>
      <c r="IWG72" s="133"/>
      <c r="IWL72" s="133"/>
      <c r="IWQ72" s="133"/>
      <c r="IWV72" s="133"/>
      <c r="IXA72" s="133"/>
      <c r="IXF72" s="133"/>
      <c r="IXK72" s="133"/>
      <c r="IXP72" s="133"/>
      <c r="IXU72" s="133"/>
      <c r="IXZ72" s="133"/>
      <c r="IYE72" s="133"/>
      <c r="IYJ72" s="133"/>
      <c r="IYO72" s="133"/>
      <c r="IYT72" s="133"/>
      <c r="IYY72" s="133"/>
      <c r="IZD72" s="133"/>
      <c r="IZI72" s="133"/>
      <c r="IZN72" s="133"/>
      <c r="IZS72" s="133"/>
      <c r="IZX72" s="133"/>
      <c r="JAC72" s="133"/>
      <c r="JAH72" s="133"/>
      <c r="JAM72" s="133"/>
      <c r="JAR72" s="133"/>
      <c r="JAW72" s="133"/>
      <c r="JBB72" s="133"/>
      <c r="JBG72" s="133"/>
      <c r="JBL72" s="133"/>
      <c r="JBQ72" s="133"/>
      <c r="JBV72" s="133"/>
      <c r="JCA72" s="133"/>
      <c r="JCF72" s="133"/>
      <c r="JCK72" s="133"/>
      <c r="JCP72" s="133"/>
      <c r="JCU72" s="133"/>
      <c r="JCZ72" s="133"/>
      <c r="JDE72" s="133"/>
      <c r="JDJ72" s="133"/>
      <c r="JDO72" s="133"/>
      <c r="JDT72" s="133"/>
      <c r="JDY72" s="133"/>
      <c r="JED72" s="133"/>
      <c r="JEI72" s="133"/>
      <c r="JEN72" s="133"/>
      <c r="JES72" s="133"/>
      <c r="JEX72" s="133"/>
      <c r="JFC72" s="133"/>
      <c r="JFH72" s="133"/>
      <c r="JFM72" s="133"/>
      <c r="JFR72" s="133"/>
      <c r="JFW72" s="133"/>
      <c r="JGB72" s="133"/>
      <c r="JGG72" s="133"/>
      <c r="JGL72" s="133"/>
      <c r="JGQ72" s="133"/>
      <c r="JGV72" s="133"/>
      <c r="JHA72" s="133"/>
      <c r="JHF72" s="133"/>
      <c r="JHK72" s="133"/>
      <c r="JHP72" s="133"/>
      <c r="JHU72" s="133"/>
      <c r="JHZ72" s="133"/>
      <c r="JIE72" s="133"/>
      <c r="JIJ72" s="133"/>
      <c r="JIO72" s="133"/>
      <c r="JIT72" s="133"/>
      <c r="JIY72" s="133"/>
      <c r="JJD72" s="133"/>
      <c r="JJI72" s="133"/>
      <c r="JJN72" s="133"/>
      <c r="JJS72" s="133"/>
      <c r="JJX72" s="133"/>
      <c r="JKC72" s="133"/>
      <c r="JKH72" s="133"/>
      <c r="JKM72" s="133"/>
      <c r="JKR72" s="133"/>
      <c r="JKW72" s="133"/>
      <c r="JLB72" s="133"/>
      <c r="JLG72" s="133"/>
      <c r="JLL72" s="133"/>
      <c r="JLQ72" s="133"/>
      <c r="JLV72" s="133"/>
      <c r="JMA72" s="133"/>
      <c r="JMF72" s="133"/>
      <c r="JMK72" s="133"/>
      <c r="JMP72" s="133"/>
      <c r="JMU72" s="133"/>
      <c r="JMZ72" s="133"/>
      <c r="JNE72" s="133"/>
      <c r="JNJ72" s="133"/>
      <c r="JNO72" s="133"/>
      <c r="JNT72" s="133"/>
      <c r="JNY72" s="133"/>
      <c r="JOD72" s="133"/>
      <c r="JOI72" s="133"/>
      <c r="JON72" s="133"/>
      <c r="JOS72" s="133"/>
      <c r="JOX72" s="133"/>
      <c r="JPC72" s="133"/>
      <c r="JPH72" s="133"/>
      <c r="JPM72" s="133"/>
      <c r="JPR72" s="133"/>
      <c r="JPW72" s="133"/>
      <c r="JQB72" s="133"/>
      <c r="JQG72" s="133"/>
      <c r="JQL72" s="133"/>
      <c r="JQQ72" s="133"/>
      <c r="JQV72" s="133"/>
      <c r="JRA72" s="133"/>
      <c r="JRF72" s="133"/>
      <c r="JRK72" s="133"/>
      <c r="JRP72" s="133"/>
      <c r="JRU72" s="133"/>
      <c r="JRZ72" s="133"/>
      <c r="JSE72" s="133"/>
      <c r="JSJ72" s="133"/>
      <c r="JSO72" s="133"/>
      <c r="JST72" s="133"/>
      <c r="JSY72" s="133"/>
      <c r="JTD72" s="133"/>
      <c r="JTI72" s="133"/>
      <c r="JTN72" s="133"/>
      <c r="JTS72" s="133"/>
      <c r="JTX72" s="133"/>
      <c r="JUC72" s="133"/>
      <c r="JUH72" s="133"/>
      <c r="JUM72" s="133"/>
      <c r="JUR72" s="133"/>
      <c r="JUW72" s="133"/>
      <c r="JVB72" s="133"/>
      <c r="JVG72" s="133"/>
      <c r="JVL72" s="133"/>
      <c r="JVQ72" s="133"/>
      <c r="JVV72" s="133"/>
      <c r="JWA72" s="133"/>
      <c r="JWF72" s="133"/>
      <c r="JWK72" s="133"/>
      <c r="JWP72" s="133"/>
      <c r="JWU72" s="133"/>
      <c r="JWZ72" s="133"/>
      <c r="JXE72" s="133"/>
      <c r="JXJ72" s="133"/>
      <c r="JXO72" s="133"/>
      <c r="JXT72" s="133"/>
      <c r="JXY72" s="133"/>
      <c r="JYD72" s="133"/>
      <c r="JYI72" s="133"/>
      <c r="JYN72" s="133"/>
      <c r="JYS72" s="133"/>
      <c r="JYX72" s="133"/>
      <c r="JZC72" s="133"/>
      <c r="JZH72" s="133"/>
      <c r="JZM72" s="133"/>
      <c r="JZR72" s="133"/>
      <c r="JZW72" s="133"/>
      <c r="KAB72" s="133"/>
      <c r="KAG72" s="133"/>
      <c r="KAL72" s="133"/>
      <c r="KAQ72" s="133"/>
      <c r="KAV72" s="133"/>
      <c r="KBA72" s="133"/>
      <c r="KBF72" s="133"/>
      <c r="KBK72" s="133"/>
      <c r="KBP72" s="133"/>
      <c r="KBU72" s="133"/>
      <c r="KBZ72" s="133"/>
      <c r="KCE72" s="133"/>
      <c r="KCJ72" s="133"/>
      <c r="KCO72" s="133"/>
      <c r="KCT72" s="133"/>
      <c r="KCY72" s="133"/>
      <c r="KDD72" s="133"/>
      <c r="KDI72" s="133"/>
      <c r="KDN72" s="133"/>
      <c r="KDS72" s="133"/>
      <c r="KDX72" s="133"/>
      <c r="KEC72" s="133"/>
      <c r="KEH72" s="133"/>
      <c r="KEM72" s="133"/>
      <c r="KER72" s="133"/>
      <c r="KEW72" s="133"/>
      <c r="KFB72" s="133"/>
      <c r="KFG72" s="133"/>
      <c r="KFL72" s="133"/>
      <c r="KFQ72" s="133"/>
      <c r="KFV72" s="133"/>
      <c r="KGA72" s="133"/>
      <c r="KGF72" s="133"/>
      <c r="KGK72" s="133"/>
      <c r="KGP72" s="133"/>
      <c r="KGU72" s="133"/>
      <c r="KGZ72" s="133"/>
      <c r="KHE72" s="133"/>
      <c r="KHJ72" s="133"/>
      <c r="KHO72" s="133"/>
      <c r="KHT72" s="133"/>
      <c r="KHY72" s="133"/>
      <c r="KID72" s="133"/>
      <c r="KII72" s="133"/>
      <c r="KIN72" s="133"/>
      <c r="KIS72" s="133"/>
      <c r="KIX72" s="133"/>
      <c r="KJC72" s="133"/>
      <c r="KJH72" s="133"/>
      <c r="KJM72" s="133"/>
      <c r="KJR72" s="133"/>
      <c r="KJW72" s="133"/>
      <c r="KKB72" s="133"/>
      <c r="KKG72" s="133"/>
      <c r="KKL72" s="133"/>
      <c r="KKQ72" s="133"/>
      <c r="KKV72" s="133"/>
      <c r="KLA72" s="133"/>
      <c r="KLF72" s="133"/>
      <c r="KLK72" s="133"/>
      <c r="KLP72" s="133"/>
      <c r="KLU72" s="133"/>
      <c r="KLZ72" s="133"/>
      <c r="KME72" s="133"/>
      <c r="KMJ72" s="133"/>
      <c r="KMO72" s="133"/>
      <c r="KMT72" s="133"/>
      <c r="KMY72" s="133"/>
      <c r="KND72" s="133"/>
      <c r="KNI72" s="133"/>
      <c r="KNN72" s="133"/>
      <c r="KNS72" s="133"/>
      <c r="KNX72" s="133"/>
      <c r="KOC72" s="133"/>
      <c r="KOH72" s="133"/>
      <c r="KOM72" s="133"/>
      <c r="KOR72" s="133"/>
      <c r="KOW72" s="133"/>
      <c r="KPB72" s="133"/>
      <c r="KPG72" s="133"/>
      <c r="KPL72" s="133"/>
      <c r="KPQ72" s="133"/>
      <c r="KPV72" s="133"/>
      <c r="KQA72" s="133"/>
      <c r="KQF72" s="133"/>
      <c r="KQK72" s="133"/>
      <c r="KQP72" s="133"/>
      <c r="KQU72" s="133"/>
      <c r="KQZ72" s="133"/>
      <c r="KRE72" s="133"/>
      <c r="KRJ72" s="133"/>
      <c r="KRO72" s="133"/>
      <c r="KRT72" s="133"/>
      <c r="KRY72" s="133"/>
      <c r="KSD72" s="133"/>
      <c r="KSI72" s="133"/>
      <c r="KSN72" s="133"/>
      <c r="KSS72" s="133"/>
      <c r="KSX72" s="133"/>
      <c r="KTC72" s="133"/>
      <c r="KTH72" s="133"/>
      <c r="KTM72" s="133"/>
      <c r="KTR72" s="133"/>
      <c r="KTW72" s="133"/>
      <c r="KUB72" s="133"/>
      <c r="KUG72" s="133"/>
      <c r="KUL72" s="133"/>
      <c r="KUQ72" s="133"/>
      <c r="KUV72" s="133"/>
      <c r="KVA72" s="133"/>
      <c r="KVF72" s="133"/>
      <c r="KVK72" s="133"/>
      <c r="KVP72" s="133"/>
      <c r="KVU72" s="133"/>
      <c r="KVZ72" s="133"/>
      <c r="KWE72" s="133"/>
      <c r="KWJ72" s="133"/>
      <c r="KWO72" s="133"/>
      <c r="KWT72" s="133"/>
      <c r="KWY72" s="133"/>
      <c r="KXD72" s="133"/>
      <c r="KXI72" s="133"/>
      <c r="KXN72" s="133"/>
      <c r="KXS72" s="133"/>
      <c r="KXX72" s="133"/>
      <c r="KYC72" s="133"/>
      <c r="KYH72" s="133"/>
      <c r="KYM72" s="133"/>
      <c r="KYR72" s="133"/>
      <c r="KYW72" s="133"/>
      <c r="KZB72" s="133"/>
      <c r="KZG72" s="133"/>
      <c r="KZL72" s="133"/>
      <c r="KZQ72" s="133"/>
      <c r="KZV72" s="133"/>
      <c r="LAA72" s="133"/>
      <c r="LAF72" s="133"/>
      <c r="LAK72" s="133"/>
      <c r="LAP72" s="133"/>
      <c r="LAU72" s="133"/>
      <c r="LAZ72" s="133"/>
      <c r="LBE72" s="133"/>
      <c r="LBJ72" s="133"/>
      <c r="LBO72" s="133"/>
      <c r="LBT72" s="133"/>
      <c r="LBY72" s="133"/>
      <c r="LCD72" s="133"/>
      <c r="LCI72" s="133"/>
      <c r="LCN72" s="133"/>
      <c r="LCS72" s="133"/>
      <c r="LCX72" s="133"/>
      <c r="LDC72" s="133"/>
      <c r="LDH72" s="133"/>
      <c r="LDM72" s="133"/>
      <c r="LDR72" s="133"/>
      <c r="LDW72" s="133"/>
      <c r="LEB72" s="133"/>
      <c r="LEG72" s="133"/>
      <c r="LEL72" s="133"/>
      <c r="LEQ72" s="133"/>
      <c r="LEV72" s="133"/>
      <c r="LFA72" s="133"/>
      <c r="LFF72" s="133"/>
      <c r="LFK72" s="133"/>
      <c r="LFP72" s="133"/>
      <c r="LFU72" s="133"/>
      <c r="LFZ72" s="133"/>
      <c r="LGE72" s="133"/>
      <c r="LGJ72" s="133"/>
      <c r="LGO72" s="133"/>
      <c r="LGT72" s="133"/>
      <c r="LGY72" s="133"/>
      <c r="LHD72" s="133"/>
      <c r="LHI72" s="133"/>
      <c r="LHN72" s="133"/>
      <c r="LHS72" s="133"/>
      <c r="LHX72" s="133"/>
      <c r="LIC72" s="133"/>
      <c r="LIH72" s="133"/>
      <c r="LIM72" s="133"/>
      <c r="LIR72" s="133"/>
      <c r="LIW72" s="133"/>
      <c r="LJB72" s="133"/>
      <c r="LJG72" s="133"/>
      <c r="LJL72" s="133"/>
      <c r="LJQ72" s="133"/>
      <c r="LJV72" s="133"/>
      <c r="LKA72" s="133"/>
      <c r="LKF72" s="133"/>
      <c r="LKK72" s="133"/>
      <c r="LKP72" s="133"/>
      <c r="LKU72" s="133"/>
      <c r="LKZ72" s="133"/>
      <c r="LLE72" s="133"/>
      <c r="LLJ72" s="133"/>
      <c r="LLO72" s="133"/>
      <c r="LLT72" s="133"/>
      <c r="LLY72" s="133"/>
      <c r="LMD72" s="133"/>
      <c r="LMI72" s="133"/>
      <c r="LMN72" s="133"/>
      <c r="LMS72" s="133"/>
      <c r="LMX72" s="133"/>
      <c r="LNC72" s="133"/>
      <c r="LNH72" s="133"/>
      <c r="LNM72" s="133"/>
      <c r="LNR72" s="133"/>
      <c r="LNW72" s="133"/>
      <c r="LOB72" s="133"/>
      <c r="LOG72" s="133"/>
      <c r="LOL72" s="133"/>
      <c r="LOQ72" s="133"/>
      <c r="LOV72" s="133"/>
      <c r="LPA72" s="133"/>
      <c r="LPF72" s="133"/>
      <c r="LPK72" s="133"/>
      <c r="LPP72" s="133"/>
      <c r="LPU72" s="133"/>
      <c r="LPZ72" s="133"/>
      <c r="LQE72" s="133"/>
      <c r="LQJ72" s="133"/>
      <c r="LQO72" s="133"/>
      <c r="LQT72" s="133"/>
      <c r="LQY72" s="133"/>
      <c r="LRD72" s="133"/>
      <c r="LRI72" s="133"/>
      <c r="LRN72" s="133"/>
      <c r="LRS72" s="133"/>
      <c r="LRX72" s="133"/>
      <c r="LSC72" s="133"/>
      <c r="LSH72" s="133"/>
      <c r="LSM72" s="133"/>
      <c r="LSR72" s="133"/>
      <c r="LSW72" s="133"/>
      <c r="LTB72" s="133"/>
      <c r="LTG72" s="133"/>
      <c r="LTL72" s="133"/>
      <c r="LTQ72" s="133"/>
      <c r="LTV72" s="133"/>
      <c r="LUA72" s="133"/>
      <c r="LUF72" s="133"/>
      <c r="LUK72" s="133"/>
      <c r="LUP72" s="133"/>
      <c r="LUU72" s="133"/>
      <c r="LUZ72" s="133"/>
      <c r="LVE72" s="133"/>
      <c r="LVJ72" s="133"/>
      <c r="LVO72" s="133"/>
      <c r="LVT72" s="133"/>
      <c r="LVY72" s="133"/>
      <c r="LWD72" s="133"/>
      <c r="LWI72" s="133"/>
      <c r="LWN72" s="133"/>
      <c r="LWS72" s="133"/>
      <c r="LWX72" s="133"/>
      <c r="LXC72" s="133"/>
      <c r="LXH72" s="133"/>
      <c r="LXM72" s="133"/>
      <c r="LXR72" s="133"/>
      <c r="LXW72" s="133"/>
      <c r="LYB72" s="133"/>
      <c r="LYG72" s="133"/>
      <c r="LYL72" s="133"/>
      <c r="LYQ72" s="133"/>
      <c r="LYV72" s="133"/>
      <c r="LZA72" s="133"/>
      <c r="LZF72" s="133"/>
      <c r="LZK72" s="133"/>
      <c r="LZP72" s="133"/>
      <c r="LZU72" s="133"/>
      <c r="LZZ72" s="133"/>
      <c r="MAE72" s="133"/>
      <c r="MAJ72" s="133"/>
      <c r="MAO72" s="133"/>
      <c r="MAT72" s="133"/>
      <c r="MAY72" s="133"/>
      <c r="MBD72" s="133"/>
      <c r="MBI72" s="133"/>
      <c r="MBN72" s="133"/>
      <c r="MBS72" s="133"/>
      <c r="MBX72" s="133"/>
      <c r="MCC72" s="133"/>
      <c r="MCH72" s="133"/>
      <c r="MCM72" s="133"/>
      <c r="MCR72" s="133"/>
      <c r="MCW72" s="133"/>
      <c r="MDB72" s="133"/>
      <c r="MDG72" s="133"/>
      <c r="MDL72" s="133"/>
      <c r="MDQ72" s="133"/>
      <c r="MDV72" s="133"/>
      <c r="MEA72" s="133"/>
      <c r="MEF72" s="133"/>
      <c r="MEK72" s="133"/>
      <c r="MEP72" s="133"/>
      <c r="MEU72" s="133"/>
      <c r="MEZ72" s="133"/>
      <c r="MFE72" s="133"/>
      <c r="MFJ72" s="133"/>
      <c r="MFO72" s="133"/>
      <c r="MFT72" s="133"/>
      <c r="MFY72" s="133"/>
      <c r="MGD72" s="133"/>
      <c r="MGI72" s="133"/>
      <c r="MGN72" s="133"/>
      <c r="MGS72" s="133"/>
      <c r="MGX72" s="133"/>
      <c r="MHC72" s="133"/>
      <c r="MHH72" s="133"/>
      <c r="MHM72" s="133"/>
      <c r="MHR72" s="133"/>
      <c r="MHW72" s="133"/>
      <c r="MIB72" s="133"/>
      <c r="MIG72" s="133"/>
      <c r="MIL72" s="133"/>
      <c r="MIQ72" s="133"/>
      <c r="MIV72" s="133"/>
      <c r="MJA72" s="133"/>
      <c r="MJF72" s="133"/>
      <c r="MJK72" s="133"/>
      <c r="MJP72" s="133"/>
      <c r="MJU72" s="133"/>
      <c r="MJZ72" s="133"/>
      <c r="MKE72" s="133"/>
      <c r="MKJ72" s="133"/>
      <c r="MKO72" s="133"/>
      <c r="MKT72" s="133"/>
      <c r="MKY72" s="133"/>
      <c r="MLD72" s="133"/>
      <c r="MLI72" s="133"/>
      <c r="MLN72" s="133"/>
      <c r="MLS72" s="133"/>
      <c r="MLX72" s="133"/>
      <c r="MMC72" s="133"/>
      <c r="MMH72" s="133"/>
      <c r="MMM72" s="133"/>
      <c r="MMR72" s="133"/>
      <c r="MMW72" s="133"/>
      <c r="MNB72" s="133"/>
      <c r="MNG72" s="133"/>
      <c r="MNL72" s="133"/>
      <c r="MNQ72" s="133"/>
      <c r="MNV72" s="133"/>
      <c r="MOA72" s="133"/>
      <c r="MOF72" s="133"/>
      <c r="MOK72" s="133"/>
      <c r="MOP72" s="133"/>
      <c r="MOU72" s="133"/>
      <c r="MOZ72" s="133"/>
      <c r="MPE72" s="133"/>
      <c r="MPJ72" s="133"/>
      <c r="MPO72" s="133"/>
      <c r="MPT72" s="133"/>
      <c r="MPY72" s="133"/>
      <c r="MQD72" s="133"/>
      <c r="MQI72" s="133"/>
      <c r="MQN72" s="133"/>
      <c r="MQS72" s="133"/>
      <c r="MQX72" s="133"/>
      <c r="MRC72" s="133"/>
      <c r="MRH72" s="133"/>
      <c r="MRM72" s="133"/>
      <c r="MRR72" s="133"/>
      <c r="MRW72" s="133"/>
      <c r="MSB72" s="133"/>
      <c r="MSG72" s="133"/>
      <c r="MSL72" s="133"/>
      <c r="MSQ72" s="133"/>
      <c r="MSV72" s="133"/>
      <c r="MTA72" s="133"/>
      <c r="MTF72" s="133"/>
      <c r="MTK72" s="133"/>
      <c r="MTP72" s="133"/>
      <c r="MTU72" s="133"/>
      <c r="MTZ72" s="133"/>
      <c r="MUE72" s="133"/>
      <c r="MUJ72" s="133"/>
      <c r="MUO72" s="133"/>
      <c r="MUT72" s="133"/>
      <c r="MUY72" s="133"/>
      <c r="MVD72" s="133"/>
      <c r="MVI72" s="133"/>
      <c r="MVN72" s="133"/>
      <c r="MVS72" s="133"/>
      <c r="MVX72" s="133"/>
      <c r="MWC72" s="133"/>
      <c r="MWH72" s="133"/>
      <c r="MWM72" s="133"/>
      <c r="MWR72" s="133"/>
      <c r="MWW72" s="133"/>
      <c r="MXB72" s="133"/>
      <c r="MXG72" s="133"/>
      <c r="MXL72" s="133"/>
      <c r="MXQ72" s="133"/>
      <c r="MXV72" s="133"/>
      <c r="MYA72" s="133"/>
      <c r="MYF72" s="133"/>
      <c r="MYK72" s="133"/>
      <c r="MYP72" s="133"/>
      <c r="MYU72" s="133"/>
      <c r="MYZ72" s="133"/>
      <c r="MZE72" s="133"/>
      <c r="MZJ72" s="133"/>
      <c r="MZO72" s="133"/>
      <c r="MZT72" s="133"/>
      <c r="MZY72" s="133"/>
      <c r="NAD72" s="133"/>
      <c r="NAI72" s="133"/>
      <c r="NAN72" s="133"/>
      <c r="NAS72" s="133"/>
      <c r="NAX72" s="133"/>
      <c r="NBC72" s="133"/>
      <c r="NBH72" s="133"/>
      <c r="NBM72" s="133"/>
      <c r="NBR72" s="133"/>
      <c r="NBW72" s="133"/>
      <c r="NCB72" s="133"/>
      <c r="NCG72" s="133"/>
      <c r="NCL72" s="133"/>
      <c r="NCQ72" s="133"/>
      <c r="NCV72" s="133"/>
      <c r="NDA72" s="133"/>
      <c r="NDF72" s="133"/>
      <c r="NDK72" s="133"/>
      <c r="NDP72" s="133"/>
      <c r="NDU72" s="133"/>
      <c r="NDZ72" s="133"/>
      <c r="NEE72" s="133"/>
      <c r="NEJ72" s="133"/>
      <c r="NEO72" s="133"/>
      <c r="NET72" s="133"/>
      <c r="NEY72" s="133"/>
      <c r="NFD72" s="133"/>
      <c r="NFI72" s="133"/>
      <c r="NFN72" s="133"/>
      <c r="NFS72" s="133"/>
      <c r="NFX72" s="133"/>
      <c r="NGC72" s="133"/>
      <c r="NGH72" s="133"/>
      <c r="NGM72" s="133"/>
      <c r="NGR72" s="133"/>
      <c r="NGW72" s="133"/>
      <c r="NHB72" s="133"/>
      <c r="NHG72" s="133"/>
      <c r="NHL72" s="133"/>
      <c r="NHQ72" s="133"/>
      <c r="NHV72" s="133"/>
      <c r="NIA72" s="133"/>
      <c r="NIF72" s="133"/>
      <c r="NIK72" s="133"/>
      <c r="NIP72" s="133"/>
      <c r="NIU72" s="133"/>
      <c r="NIZ72" s="133"/>
      <c r="NJE72" s="133"/>
      <c r="NJJ72" s="133"/>
      <c r="NJO72" s="133"/>
      <c r="NJT72" s="133"/>
      <c r="NJY72" s="133"/>
      <c r="NKD72" s="133"/>
      <c r="NKI72" s="133"/>
      <c r="NKN72" s="133"/>
      <c r="NKS72" s="133"/>
      <c r="NKX72" s="133"/>
      <c r="NLC72" s="133"/>
      <c r="NLH72" s="133"/>
      <c r="NLM72" s="133"/>
      <c r="NLR72" s="133"/>
      <c r="NLW72" s="133"/>
      <c r="NMB72" s="133"/>
      <c r="NMG72" s="133"/>
      <c r="NML72" s="133"/>
      <c r="NMQ72" s="133"/>
      <c r="NMV72" s="133"/>
      <c r="NNA72" s="133"/>
      <c r="NNF72" s="133"/>
      <c r="NNK72" s="133"/>
      <c r="NNP72" s="133"/>
      <c r="NNU72" s="133"/>
      <c r="NNZ72" s="133"/>
      <c r="NOE72" s="133"/>
      <c r="NOJ72" s="133"/>
      <c r="NOO72" s="133"/>
      <c r="NOT72" s="133"/>
      <c r="NOY72" s="133"/>
      <c r="NPD72" s="133"/>
      <c r="NPI72" s="133"/>
      <c r="NPN72" s="133"/>
      <c r="NPS72" s="133"/>
      <c r="NPX72" s="133"/>
      <c r="NQC72" s="133"/>
      <c r="NQH72" s="133"/>
      <c r="NQM72" s="133"/>
      <c r="NQR72" s="133"/>
      <c r="NQW72" s="133"/>
      <c r="NRB72" s="133"/>
      <c r="NRG72" s="133"/>
      <c r="NRL72" s="133"/>
      <c r="NRQ72" s="133"/>
      <c r="NRV72" s="133"/>
      <c r="NSA72" s="133"/>
      <c r="NSF72" s="133"/>
      <c r="NSK72" s="133"/>
      <c r="NSP72" s="133"/>
      <c r="NSU72" s="133"/>
      <c r="NSZ72" s="133"/>
      <c r="NTE72" s="133"/>
      <c r="NTJ72" s="133"/>
      <c r="NTO72" s="133"/>
      <c r="NTT72" s="133"/>
      <c r="NTY72" s="133"/>
      <c r="NUD72" s="133"/>
      <c r="NUI72" s="133"/>
      <c r="NUN72" s="133"/>
      <c r="NUS72" s="133"/>
      <c r="NUX72" s="133"/>
      <c r="NVC72" s="133"/>
      <c r="NVH72" s="133"/>
      <c r="NVM72" s="133"/>
      <c r="NVR72" s="133"/>
      <c r="NVW72" s="133"/>
      <c r="NWB72" s="133"/>
      <c r="NWG72" s="133"/>
      <c r="NWL72" s="133"/>
      <c r="NWQ72" s="133"/>
      <c r="NWV72" s="133"/>
      <c r="NXA72" s="133"/>
      <c r="NXF72" s="133"/>
      <c r="NXK72" s="133"/>
      <c r="NXP72" s="133"/>
      <c r="NXU72" s="133"/>
      <c r="NXZ72" s="133"/>
      <c r="NYE72" s="133"/>
      <c r="NYJ72" s="133"/>
      <c r="NYO72" s="133"/>
      <c r="NYT72" s="133"/>
      <c r="NYY72" s="133"/>
      <c r="NZD72" s="133"/>
      <c r="NZI72" s="133"/>
      <c r="NZN72" s="133"/>
      <c r="NZS72" s="133"/>
      <c r="NZX72" s="133"/>
      <c r="OAC72" s="133"/>
      <c r="OAH72" s="133"/>
      <c r="OAM72" s="133"/>
      <c r="OAR72" s="133"/>
      <c r="OAW72" s="133"/>
      <c r="OBB72" s="133"/>
      <c r="OBG72" s="133"/>
      <c r="OBL72" s="133"/>
      <c r="OBQ72" s="133"/>
      <c r="OBV72" s="133"/>
      <c r="OCA72" s="133"/>
      <c r="OCF72" s="133"/>
      <c r="OCK72" s="133"/>
      <c r="OCP72" s="133"/>
      <c r="OCU72" s="133"/>
      <c r="OCZ72" s="133"/>
      <c r="ODE72" s="133"/>
      <c r="ODJ72" s="133"/>
      <c r="ODO72" s="133"/>
      <c r="ODT72" s="133"/>
      <c r="ODY72" s="133"/>
      <c r="OED72" s="133"/>
      <c r="OEI72" s="133"/>
      <c r="OEN72" s="133"/>
      <c r="OES72" s="133"/>
      <c r="OEX72" s="133"/>
      <c r="OFC72" s="133"/>
      <c r="OFH72" s="133"/>
      <c r="OFM72" s="133"/>
      <c r="OFR72" s="133"/>
      <c r="OFW72" s="133"/>
      <c r="OGB72" s="133"/>
      <c r="OGG72" s="133"/>
      <c r="OGL72" s="133"/>
      <c r="OGQ72" s="133"/>
      <c r="OGV72" s="133"/>
      <c r="OHA72" s="133"/>
      <c r="OHF72" s="133"/>
      <c r="OHK72" s="133"/>
      <c r="OHP72" s="133"/>
      <c r="OHU72" s="133"/>
      <c r="OHZ72" s="133"/>
      <c r="OIE72" s="133"/>
      <c r="OIJ72" s="133"/>
      <c r="OIO72" s="133"/>
      <c r="OIT72" s="133"/>
      <c r="OIY72" s="133"/>
      <c r="OJD72" s="133"/>
      <c r="OJI72" s="133"/>
      <c r="OJN72" s="133"/>
      <c r="OJS72" s="133"/>
      <c r="OJX72" s="133"/>
      <c r="OKC72" s="133"/>
      <c r="OKH72" s="133"/>
      <c r="OKM72" s="133"/>
      <c r="OKR72" s="133"/>
      <c r="OKW72" s="133"/>
      <c r="OLB72" s="133"/>
      <c r="OLG72" s="133"/>
      <c r="OLL72" s="133"/>
      <c r="OLQ72" s="133"/>
      <c r="OLV72" s="133"/>
      <c r="OMA72" s="133"/>
      <c r="OMF72" s="133"/>
      <c r="OMK72" s="133"/>
      <c r="OMP72" s="133"/>
      <c r="OMU72" s="133"/>
      <c r="OMZ72" s="133"/>
      <c r="ONE72" s="133"/>
      <c r="ONJ72" s="133"/>
      <c r="ONO72" s="133"/>
      <c r="ONT72" s="133"/>
      <c r="ONY72" s="133"/>
      <c r="OOD72" s="133"/>
      <c r="OOI72" s="133"/>
      <c r="OON72" s="133"/>
      <c r="OOS72" s="133"/>
      <c r="OOX72" s="133"/>
      <c r="OPC72" s="133"/>
      <c r="OPH72" s="133"/>
      <c r="OPM72" s="133"/>
      <c r="OPR72" s="133"/>
      <c r="OPW72" s="133"/>
      <c r="OQB72" s="133"/>
      <c r="OQG72" s="133"/>
      <c r="OQL72" s="133"/>
      <c r="OQQ72" s="133"/>
      <c r="OQV72" s="133"/>
      <c r="ORA72" s="133"/>
      <c r="ORF72" s="133"/>
      <c r="ORK72" s="133"/>
      <c r="ORP72" s="133"/>
      <c r="ORU72" s="133"/>
      <c r="ORZ72" s="133"/>
      <c r="OSE72" s="133"/>
      <c r="OSJ72" s="133"/>
      <c r="OSO72" s="133"/>
      <c r="OST72" s="133"/>
      <c r="OSY72" s="133"/>
      <c r="OTD72" s="133"/>
      <c r="OTI72" s="133"/>
      <c r="OTN72" s="133"/>
      <c r="OTS72" s="133"/>
      <c r="OTX72" s="133"/>
      <c r="OUC72" s="133"/>
      <c r="OUH72" s="133"/>
      <c r="OUM72" s="133"/>
      <c r="OUR72" s="133"/>
      <c r="OUW72" s="133"/>
      <c r="OVB72" s="133"/>
      <c r="OVG72" s="133"/>
      <c r="OVL72" s="133"/>
      <c r="OVQ72" s="133"/>
      <c r="OVV72" s="133"/>
      <c r="OWA72" s="133"/>
      <c r="OWF72" s="133"/>
      <c r="OWK72" s="133"/>
      <c r="OWP72" s="133"/>
      <c r="OWU72" s="133"/>
      <c r="OWZ72" s="133"/>
      <c r="OXE72" s="133"/>
      <c r="OXJ72" s="133"/>
      <c r="OXO72" s="133"/>
      <c r="OXT72" s="133"/>
      <c r="OXY72" s="133"/>
      <c r="OYD72" s="133"/>
      <c r="OYI72" s="133"/>
      <c r="OYN72" s="133"/>
      <c r="OYS72" s="133"/>
      <c r="OYX72" s="133"/>
      <c r="OZC72" s="133"/>
      <c r="OZH72" s="133"/>
      <c r="OZM72" s="133"/>
      <c r="OZR72" s="133"/>
      <c r="OZW72" s="133"/>
      <c r="PAB72" s="133"/>
      <c r="PAG72" s="133"/>
      <c r="PAL72" s="133"/>
      <c r="PAQ72" s="133"/>
      <c r="PAV72" s="133"/>
      <c r="PBA72" s="133"/>
      <c r="PBF72" s="133"/>
      <c r="PBK72" s="133"/>
      <c r="PBP72" s="133"/>
      <c r="PBU72" s="133"/>
      <c r="PBZ72" s="133"/>
      <c r="PCE72" s="133"/>
      <c r="PCJ72" s="133"/>
      <c r="PCO72" s="133"/>
      <c r="PCT72" s="133"/>
      <c r="PCY72" s="133"/>
      <c r="PDD72" s="133"/>
      <c r="PDI72" s="133"/>
      <c r="PDN72" s="133"/>
      <c r="PDS72" s="133"/>
      <c r="PDX72" s="133"/>
      <c r="PEC72" s="133"/>
      <c r="PEH72" s="133"/>
      <c r="PEM72" s="133"/>
      <c r="PER72" s="133"/>
      <c r="PEW72" s="133"/>
      <c r="PFB72" s="133"/>
      <c r="PFG72" s="133"/>
      <c r="PFL72" s="133"/>
      <c r="PFQ72" s="133"/>
      <c r="PFV72" s="133"/>
      <c r="PGA72" s="133"/>
      <c r="PGF72" s="133"/>
      <c r="PGK72" s="133"/>
      <c r="PGP72" s="133"/>
      <c r="PGU72" s="133"/>
      <c r="PGZ72" s="133"/>
      <c r="PHE72" s="133"/>
      <c r="PHJ72" s="133"/>
      <c r="PHO72" s="133"/>
      <c r="PHT72" s="133"/>
      <c r="PHY72" s="133"/>
      <c r="PID72" s="133"/>
      <c r="PII72" s="133"/>
      <c r="PIN72" s="133"/>
      <c r="PIS72" s="133"/>
      <c r="PIX72" s="133"/>
      <c r="PJC72" s="133"/>
      <c r="PJH72" s="133"/>
      <c r="PJM72" s="133"/>
      <c r="PJR72" s="133"/>
      <c r="PJW72" s="133"/>
      <c r="PKB72" s="133"/>
      <c r="PKG72" s="133"/>
      <c r="PKL72" s="133"/>
      <c r="PKQ72" s="133"/>
      <c r="PKV72" s="133"/>
      <c r="PLA72" s="133"/>
      <c r="PLF72" s="133"/>
      <c r="PLK72" s="133"/>
      <c r="PLP72" s="133"/>
      <c r="PLU72" s="133"/>
      <c r="PLZ72" s="133"/>
      <c r="PME72" s="133"/>
      <c r="PMJ72" s="133"/>
      <c r="PMO72" s="133"/>
      <c r="PMT72" s="133"/>
      <c r="PMY72" s="133"/>
      <c r="PND72" s="133"/>
      <c r="PNI72" s="133"/>
      <c r="PNN72" s="133"/>
      <c r="PNS72" s="133"/>
      <c r="PNX72" s="133"/>
      <c r="POC72" s="133"/>
      <c r="POH72" s="133"/>
      <c r="POM72" s="133"/>
      <c r="POR72" s="133"/>
      <c r="POW72" s="133"/>
      <c r="PPB72" s="133"/>
      <c r="PPG72" s="133"/>
      <c r="PPL72" s="133"/>
      <c r="PPQ72" s="133"/>
      <c r="PPV72" s="133"/>
      <c r="PQA72" s="133"/>
      <c r="PQF72" s="133"/>
      <c r="PQK72" s="133"/>
      <c r="PQP72" s="133"/>
      <c r="PQU72" s="133"/>
      <c r="PQZ72" s="133"/>
      <c r="PRE72" s="133"/>
      <c r="PRJ72" s="133"/>
      <c r="PRO72" s="133"/>
      <c r="PRT72" s="133"/>
      <c r="PRY72" s="133"/>
      <c r="PSD72" s="133"/>
      <c r="PSI72" s="133"/>
      <c r="PSN72" s="133"/>
      <c r="PSS72" s="133"/>
      <c r="PSX72" s="133"/>
      <c r="PTC72" s="133"/>
      <c r="PTH72" s="133"/>
      <c r="PTM72" s="133"/>
      <c r="PTR72" s="133"/>
      <c r="PTW72" s="133"/>
      <c r="PUB72" s="133"/>
      <c r="PUG72" s="133"/>
      <c r="PUL72" s="133"/>
      <c r="PUQ72" s="133"/>
      <c r="PUV72" s="133"/>
      <c r="PVA72" s="133"/>
      <c r="PVF72" s="133"/>
      <c r="PVK72" s="133"/>
      <c r="PVP72" s="133"/>
      <c r="PVU72" s="133"/>
      <c r="PVZ72" s="133"/>
      <c r="PWE72" s="133"/>
      <c r="PWJ72" s="133"/>
      <c r="PWO72" s="133"/>
      <c r="PWT72" s="133"/>
      <c r="PWY72" s="133"/>
      <c r="PXD72" s="133"/>
      <c r="PXI72" s="133"/>
      <c r="PXN72" s="133"/>
      <c r="PXS72" s="133"/>
      <c r="PXX72" s="133"/>
      <c r="PYC72" s="133"/>
      <c r="PYH72" s="133"/>
      <c r="PYM72" s="133"/>
      <c r="PYR72" s="133"/>
      <c r="PYW72" s="133"/>
      <c r="PZB72" s="133"/>
      <c r="PZG72" s="133"/>
      <c r="PZL72" s="133"/>
      <c r="PZQ72" s="133"/>
      <c r="PZV72" s="133"/>
      <c r="QAA72" s="133"/>
      <c r="QAF72" s="133"/>
      <c r="QAK72" s="133"/>
      <c r="QAP72" s="133"/>
      <c r="QAU72" s="133"/>
      <c r="QAZ72" s="133"/>
      <c r="QBE72" s="133"/>
      <c r="QBJ72" s="133"/>
      <c r="QBO72" s="133"/>
      <c r="QBT72" s="133"/>
      <c r="QBY72" s="133"/>
      <c r="QCD72" s="133"/>
      <c r="QCI72" s="133"/>
      <c r="QCN72" s="133"/>
      <c r="QCS72" s="133"/>
      <c r="QCX72" s="133"/>
      <c r="QDC72" s="133"/>
      <c r="QDH72" s="133"/>
      <c r="QDM72" s="133"/>
      <c r="QDR72" s="133"/>
      <c r="QDW72" s="133"/>
      <c r="QEB72" s="133"/>
      <c r="QEG72" s="133"/>
      <c r="QEL72" s="133"/>
      <c r="QEQ72" s="133"/>
      <c r="QEV72" s="133"/>
      <c r="QFA72" s="133"/>
      <c r="QFF72" s="133"/>
      <c r="QFK72" s="133"/>
      <c r="QFP72" s="133"/>
      <c r="QFU72" s="133"/>
      <c r="QFZ72" s="133"/>
      <c r="QGE72" s="133"/>
      <c r="QGJ72" s="133"/>
      <c r="QGO72" s="133"/>
      <c r="QGT72" s="133"/>
      <c r="QGY72" s="133"/>
      <c r="QHD72" s="133"/>
      <c r="QHI72" s="133"/>
      <c r="QHN72" s="133"/>
      <c r="QHS72" s="133"/>
      <c r="QHX72" s="133"/>
      <c r="QIC72" s="133"/>
      <c r="QIH72" s="133"/>
      <c r="QIM72" s="133"/>
      <c r="QIR72" s="133"/>
      <c r="QIW72" s="133"/>
      <c r="QJB72" s="133"/>
      <c r="QJG72" s="133"/>
      <c r="QJL72" s="133"/>
      <c r="QJQ72" s="133"/>
      <c r="QJV72" s="133"/>
      <c r="QKA72" s="133"/>
      <c r="QKF72" s="133"/>
      <c r="QKK72" s="133"/>
      <c r="QKP72" s="133"/>
      <c r="QKU72" s="133"/>
      <c r="QKZ72" s="133"/>
      <c r="QLE72" s="133"/>
      <c r="QLJ72" s="133"/>
      <c r="QLO72" s="133"/>
      <c r="QLT72" s="133"/>
      <c r="QLY72" s="133"/>
      <c r="QMD72" s="133"/>
      <c r="QMI72" s="133"/>
      <c r="QMN72" s="133"/>
      <c r="QMS72" s="133"/>
      <c r="QMX72" s="133"/>
      <c r="QNC72" s="133"/>
      <c r="QNH72" s="133"/>
      <c r="QNM72" s="133"/>
      <c r="QNR72" s="133"/>
      <c r="QNW72" s="133"/>
      <c r="QOB72" s="133"/>
      <c r="QOG72" s="133"/>
      <c r="QOL72" s="133"/>
      <c r="QOQ72" s="133"/>
      <c r="QOV72" s="133"/>
      <c r="QPA72" s="133"/>
      <c r="QPF72" s="133"/>
      <c r="QPK72" s="133"/>
      <c r="QPP72" s="133"/>
      <c r="QPU72" s="133"/>
      <c r="QPZ72" s="133"/>
      <c r="QQE72" s="133"/>
      <c r="QQJ72" s="133"/>
      <c r="QQO72" s="133"/>
      <c r="QQT72" s="133"/>
      <c r="QQY72" s="133"/>
      <c r="QRD72" s="133"/>
      <c r="QRI72" s="133"/>
      <c r="QRN72" s="133"/>
      <c r="QRS72" s="133"/>
      <c r="QRX72" s="133"/>
      <c r="QSC72" s="133"/>
      <c r="QSH72" s="133"/>
      <c r="QSM72" s="133"/>
      <c r="QSR72" s="133"/>
      <c r="QSW72" s="133"/>
      <c r="QTB72" s="133"/>
      <c r="QTG72" s="133"/>
      <c r="QTL72" s="133"/>
      <c r="QTQ72" s="133"/>
      <c r="QTV72" s="133"/>
      <c r="QUA72" s="133"/>
      <c r="QUF72" s="133"/>
      <c r="QUK72" s="133"/>
      <c r="QUP72" s="133"/>
      <c r="QUU72" s="133"/>
      <c r="QUZ72" s="133"/>
      <c r="QVE72" s="133"/>
      <c r="QVJ72" s="133"/>
      <c r="QVO72" s="133"/>
      <c r="QVT72" s="133"/>
      <c r="QVY72" s="133"/>
      <c r="QWD72" s="133"/>
      <c r="QWI72" s="133"/>
      <c r="QWN72" s="133"/>
      <c r="QWS72" s="133"/>
      <c r="QWX72" s="133"/>
      <c r="QXC72" s="133"/>
      <c r="QXH72" s="133"/>
      <c r="QXM72" s="133"/>
      <c r="QXR72" s="133"/>
      <c r="QXW72" s="133"/>
      <c r="QYB72" s="133"/>
      <c r="QYG72" s="133"/>
      <c r="QYL72" s="133"/>
      <c r="QYQ72" s="133"/>
      <c r="QYV72" s="133"/>
      <c r="QZA72" s="133"/>
      <c r="QZF72" s="133"/>
      <c r="QZK72" s="133"/>
      <c r="QZP72" s="133"/>
      <c r="QZU72" s="133"/>
      <c r="QZZ72" s="133"/>
      <c r="RAE72" s="133"/>
      <c r="RAJ72" s="133"/>
      <c r="RAO72" s="133"/>
      <c r="RAT72" s="133"/>
      <c r="RAY72" s="133"/>
      <c r="RBD72" s="133"/>
      <c r="RBI72" s="133"/>
      <c r="RBN72" s="133"/>
      <c r="RBS72" s="133"/>
      <c r="RBX72" s="133"/>
      <c r="RCC72" s="133"/>
      <c r="RCH72" s="133"/>
      <c r="RCM72" s="133"/>
      <c r="RCR72" s="133"/>
      <c r="RCW72" s="133"/>
      <c r="RDB72" s="133"/>
      <c r="RDG72" s="133"/>
      <c r="RDL72" s="133"/>
      <c r="RDQ72" s="133"/>
      <c r="RDV72" s="133"/>
      <c r="REA72" s="133"/>
      <c r="REF72" s="133"/>
      <c r="REK72" s="133"/>
      <c r="REP72" s="133"/>
      <c r="REU72" s="133"/>
      <c r="REZ72" s="133"/>
      <c r="RFE72" s="133"/>
      <c r="RFJ72" s="133"/>
      <c r="RFO72" s="133"/>
      <c r="RFT72" s="133"/>
      <c r="RFY72" s="133"/>
      <c r="RGD72" s="133"/>
      <c r="RGI72" s="133"/>
      <c r="RGN72" s="133"/>
      <c r="RGS72" s="133"/>
      <c r="RGX72" s="133"/>
      <c r="RHC72" s="133"/>
      <c r="RHH72" s="133"/>
      <c r="RHM72" s="133"/>
      <c r="RHR72" s="133"/>
      <c r="RHW72" s="133"/>
      <c r="RIB72" s="133"/>
      <c r="RIG72" s="133"/>
      <c r="RIL72" s="133"/>
      <c r="RIQ72" s="133"/>
      <c r="RIV72" s="133"/>
      <c r="RJA72" s="133"/>
      <c r="RJF72" s="133"/>
      <c r="RJK72" s="133"/>
      <c r="RJP72" s="133"/>
      <c r="RJU72" s="133"/>
      <c r="RJZ72" s="133"/>
      <c r="RKE72" s="133"/>
      <c r="RKJ72" s="133"/>
      <c r="RKO72" s="133"/>
      <c r="RKT72" s="133"/>
      <c r="RKY72" s="133"/>
      <c r="RLD72" s="133"/>
      <c r="RLI72" s="133"/>
      <c r="RLN72" s="133"/>
      <c r="RLS72" s="133"/>
      <c r="RLX72" s="133"/>
      <c r="RMC72" s="133"/>
      <c r="RMH72" s="133"/>
      <c r="RMM72" s="133"/>
      <c r="RMR72" s="133"/>
      <c r="RMW72" s="133"/>
      <c r="RNB72" s="133"/>
      <c r="RNG72" s="133"/>
      <c r="RNL72" s="133"/>
      <c r="RNQ72" s="133"/>
      <c r="RNV72" s="133"/>
      <c r="ROA72" s="133"/>
      <c r="ROF72" s="133"/>
      <c r="ROK72" s="133"/>
      <c r="ROP72" s="133"/>
      <c r="ROU72" s="133"/>
      <c r="ROZ72" s="133"/>
      <c r="RPE72" s="133"/>
      <c r="RPJ72" s="133"/>
      <c r="RPO72" s="133"/>
      <c r="RPT72" s="133"/>
      <c r="RPY72" s="133"/>
      <c r="RQD72" s="133"/>
      <c r="RQI72" s="133"/>
      <c r="RQN72" s="133"/>
      <c r="RQS72" s="133"/>
      <c r="RQX72" s="133"/>
      <c r="RRC72" s="133"/>
      <c r="RRH72" s="133"/>
      <c r="RRM72" s="133"/>
      <c r="RRR72" s="133"/>
      <c r="RRW72" s="133"/>
      <c r="RSB72" s="133"/>
      <c r="RSG72" s="133"/>
      <c r="RSL72" s="133"/>
      <c r="RSQ72" s="133"/>
      <c r="RSV72" s="133"/>
      <c r="RTA72" s="133"/>
      <c r="RTF72" s="133"/>
      <c r="RTK72" s="133"/>
      <c r="RTP72" s="133"/>
      <c r="RTU72" s="133"/>
      <c r="RTZ72" s="133"/>
      <c r="RUE72" s="133"/>
      <c r="RUJ72" s="133"/>
      <c r="RUO72" s="133"/>
      <c r="RUT72" s="133"/>
      <c r="RUY72" s="133"/>
      <c r="RVD72" s="133"/>
      <c r="RVI72" s="133"/>
      <c r="RVN72" s="133"/>
      <c r="RVS72" s="133"/>
      <c r="RVX72" s="133"/>
      <c r="RWC72" s="133"/>
      <c r="RWH72" s="133"/>
      <c r="RWM72" s="133"/>
      <c r="RWR72" s="133"/>
      <c r="RWW72" s="133"/>
      <c r="RXB72" s="133"/>
      <c r="RXG72" s="133"/>
      <c r="RXL72" s="133"/>
      <c r="RXQ72" s="133"/>
      <c r="RXV72" s="133"/>
      <c r="RYA72" s="133"/>
      <c r="RYF72" s="133"/>
      <c r="RYK72" s="133"/>
      <c r="RYP72" s="133"/>
      <c r="RYU72" s="133"/>
      <c r="RYZ72" s="133"/>
      <c r="RZE72" s="133"/>
      <c r="RZJ72" s="133"/>
      <c r="RZO72" s="133"/>
      <c r="RZT72" s="133"/>
      <c r="RZY72" s="133"/>
      <c r="SAD72" s="133"/>
      <c r="SAI72" s="133"/>
      <c r="SAN72" s="133"/>
      <c r="SAS72" s="133"/>
      <c r="SAX72" s="133"/>
      <c r="SBC72" s="133"/>
      <c r="SBH72" s="133"/>
      <c r="SBM72" s="133"/>
      <c r="SBR72" s="133"/>
      <c r="SBW72" s="133"/>
      <c r="SCB72" s="133"/>
      <c r="SCG72" s="133"/>
      <c r="SCL72" s="133"/>
      <c r="SCQ72" s="133"/>
      <c r="SCV72" s="133"/>
      <c r="SDA72" s="133"/>
      <c r="SDF72" s="133"/>
      <c r="SDK72" s="133"/>
      <c r="SDP72" s="133"/>
      <c r="SDU72" s="133"/>
      <c r="SDZ72" s="133"/>
      <c r="SEE72" s="133"/>
      <c r="SEJ72" s="133"/>
      <c r="SEO72" s="133"/>
      <c r="SET72" s="133"/>
      <c r="SEY72" s="133"/>
      <c r="SFD72" s="133"/>
      <c r="SFI72" s="133"/>
      <c r="SFN72" s="133"/>
      <c r="SFS72" s="133"/>
      <c r="SFX72" s="133"/>
      <c r="SGC72" s="133"/>
      <c r="SGH72" s="133"/>
      <c r="SGM72" s="133"/>
      <c r="SGR72" s="133"/>
      <c r="SGW72" s="133"/>
      <c r="SHB72" s="133"/>
      <c r="SHG72" s="133"/>
      <c r="SHL72" s="133"/>
      <c r="SHQ72" s="133"/>
      <c r="SHV72" s="133"/>
      <c r="SIA72" s="133"/>
      <c r="SIF72" s="133"/>
      <c r="SIK72" s="133"/>
      <c r="SIP72" s="133"/>
      <c r="SIU72" s="133"/>
      <c r="SIZ72" s="133"/>
      <c r="SJE72" s="133"/>
      <c r="SJJ72" s="133"/>
      <c r="SJO72" s="133"/>
      <c r="SJT72" s="133"/>
      <c r="SJY72" s="133"/>
      <c r="SKD72" s="133"/>
      <c r="SKI72" s="133"/>
      <c r="SKN72" s="133"/>
      <c r="SKS72" s="133"/>
      <c r="SKX72" s="133"/>
      <c r="SLC72" s="133"/>
      <c r="SLH72" s="133"/>
      <c r="SLM72" s="133"/>
      <c r="SLR72" s="133"/>
      <c r="SLW72" s="133"/>
      <c r="SMB72" s="133"/>
      <c r="SMG72" s="133"/>
      <c r="SML72" s="133"/>
      <c r="SMQ72" s="133"/>
      <c r="SMV72" s="133"/>
      <c r="SNA72" s="133"/>
      <c r="SNF72" s="133"/>
      <c r="SNK72" s="133"/>
      <c r="SNP72" s="133"/>
      <c r="SNU72" s="133"/>
      <c r="SNZ72" s="133"/>
      <c r="SOE72" s="133"/>
      <c r="SOJ72" s="133"/>
      <c r="SOO72" s="133"/>
      <c r="SOT72" s="133"/>
      <c r="SOY72" s="133"/>
      <c r="SPD72" s="133"/>
      <c r="SPI72" s="133"/>
      <c r="SPN72" s="133"/>
      <c r="SPS72" s="133"/>
      <c r="SPX72" s="133"/>
      <c r="SQC72" s="133"/>
      <c r="SQH72" s="133"/>
      <c r="SQM72" s="133"/>
      <c r="SQR72" s="133"/>
      <c r="SQW72" s="133"/>
      <c r="SRB72" s="133"/>
      <c r="SRG72" s="133"/>
      <c r="SRL72" s="133"/>
      <c r="SRQ72" s="133"/>
      <c r="SRV72" s="133"/>
      <c r="SSA72" s="133"/>
      <c r="SSF72" s="133"/>
      <c r="SSK72" s="133"/>
      <c r="SSP72" s="133"/>
      <c r="SSU72" s="133"/>
      <c r="SSZ72" s="133"/>
      <c r="STE72" s="133"/>
      <c r="STJ72" s="133"/>
      <c r="STO72" s="133"/>
      <c r="STT72" s="133"/>
      <c r="STY72" s="133"/>
      <c r="SUD72" s="133"/>
      <c r="SUI72" s="133"/>
      <c r="SUN72" s="133"/>
      <c r="SUS72" s="133"/>
      <c r="SUX72" s="133"/>
      <c r="SVC72" s="133"/>
      <c r="SVH72" s="133"/>
      <c r="SVM72" s="133"/>
      <c r="SVR72" s="133"/>
      <c r="SVW72" s="133"/>
      <c r="SWB72" s="133"/>
      <c r="SWG72" s="133"/>
      <c r="SWL72" s="133"/>
      <c r="SWQ72" s="133"/>
      <c r="SWV72" s="133"/>
      <c r="SXA72" s="133"/>
      <c r="SXF72" s="133"/>
      <c r="SXK72" s="133"/>
      <c r="SXP72" s="133"/>
      <c r="SXU72" s="133"/>
      <c r="SXZ72" s="133"/>
      <c r="SYE72" s="133"/>
      <c r="SYJ72" s="133"/>
      <c r="SYO72" s="133"/>
      <c r="SYT72" s="133"/>
      <c r="SYY72" s="133"/>
      <c r="SZD72" s="133"/>
      <c r="SZI72" s="133"/>
      <c r="SZN72" s="133"/>
      <c r="SZS72" s="133"/>
      <c r="SZX72" s="133"/>
      <c r="TAC72" s="133"/>
      <c r="TAH72" s="133"/>
      <c r="TAM72" s="133"/>
      <c r="TAR72" s="133"/>
      <c r="TAW72" s="133"/>
      <c r="TBB72" s="133"/>
      <c r="TBG72" s="133"/>
      <c r="TBL72" s="133"/>
      <c r="TBQ72" s="133"/>
      <c r="TBV72" s="133"/>
      <c r="TCA72" s="133"/>
      <c r="TCF72" s="133"/>
      <c r="TCK72" s="133"/>
      <c r="TCP72" s="133"/>
      <c r="TCU72" s="133"/>
      <c r="TCZ72" s="133"/>
      <c r="TDE72" s="133"/>
      <c r="TDJ72" s="133"/>
      <c r="TDO72" s="133"/>
      <c r="TDT72" s="133"/>
      <c r="TDY72" s="133"/>
      <c r="TED72" s="133"/>
      <c r="TEI72" s="133"/>
      <c r="TEN72" s="133"/>
      <c r="TES72" s="133"/>
      <c r="TEX72" s="133"/>
      <c r="TFC72" s="133"/>
      <c r="TFH72" s="133"/>
      <c r="TFM72" s="133"/>
      <c r="TFR72" s="133"/>
      <c r="TFW72" s="133"/>
      <c r="TGB72" s="133"/>
      <c r="TGG72" s="133"/>
      <c r="TGL72" s="133"/>
      <c r="TGQ72" s="133"/>
      <c r="TGV72" s="133"/>
      <c r="THA72" s="133"/>
      <c r="THF72" s="133"/>
      <c r="THK72" s="133"/>
      <c r="THP72" s="133"/>
      <c r="THU72" s="133"/>
      <c r="THZ72" s="133"/>
      <c r="TIE72" s="133"/>
      <c r="TIJ72" s="133"/>
      <c r="TIO72" s="133"/>
      <c r="TIT72" s="133"/>
      <c r="TIY72" s="133"/>
      <c r="TJD72" s="133"/>
      <c r="TJI72" s="133"/>
      <c r="TJN72" s="133"/>
      <c r="TJS72" s="133"/>
      <c r="TJX72" s="133"/>
      <c r="TKC72" s="133"/>
      <c r="TKH72" s="133"/>
      <c r="TKM72" s="133"/>
      <c r="TKR72" s="133"/>
      <c r="TKW72" s="133"/>
      <c r="TLB72" s="133"/>
      <c r="TLG72" s="133"/>
      <c r="TLL72" s="133"/>
      <c r="TLQ72" s="133"/>
      <c r="TLV72" s="133"/>
      <c r="TMA72" s="133"/>
      <c r="TMF72" s="133"/>
      <c r="TMK72" s="133"/>
      <c r="TMP72" s="133"/>
      <c r="TMU72" s="133"/>
      <c r="TMZ72" s="133"/>
      <c r="TNE72" s="133"/>
      <c r="TNJ72" s="133"/>
      <c r="TNO72" s="133"/>
      <c r="TNT72" s="133"/>
      <c r="TNY72" s="133"/>
      <c r="TOD72" s="133"/>
      <c r="TOI72" s="133"/>
      <c r="TON72" s="133"/>
      <c r="TOS72" s="133"/>
      <c r="TOX72" s="133"/>
      <c r="TPC72" s="133"/>
      <c r="TPH72" s="133"/>
      <c r="TPM72" s="133"/>
      <c r="TPR72" s="133"/>
      <c r="TPW72" s="133"/>
      <c r="TQB72" s="133"/>
      <c r="TQG72" s="133"/>
      <c r="TQL72" s="133"/>
      <c r="TQQ72" s="133"/>
      <c r="TQV72" s="133"/>
      <c r="TRA72" s="133"/>
      <c r="TRF72" s="133"/>
      <c r="TRK72" s="133"/>
      <c r="TRP72" s="133"/>
      <c r="TRU72" s="133"/>
      <c r="TRZ72" s="133"/>
      <c r="TSE72" s="133"/>
      <c r="TSJ72" s="133"/>
      <c r="TSO72" s="133"/>
      <c r="TST72" s="133"/>
      <c r="TSY72" s="133"/>
      <c r="TTD72" s="133"/>
      <c r="TTI72" s="133"/>
      <c r="TTN72" s="133"/>
      <c r="TTS72" s="133"/>
      <c r="TTX72" s="133"/>
      <c r="TUC72" s="133"/>
      <c r="TUH72" s="133"/>
      <c r="TUM72" s="133"/>
      <c r="TUR72" s="133"/>
      <c r="TUW72" s="133"/>
      <c r="TVB72" s="133"/>
      <c r="TVG72" s="133"/>
      <c r="TVL72" s="133"/>
      <c r="TVQ72" s="133"/>
      <c r="TVV72" s="133"/>
      <c r="TWA72" s="133"/>
      <c r="TWF72" s="133"/>
      <c r="TWK72" s="133"/>
      <c r="TWP72" s="133"/>
      <c r="TWU72" s="133"/>
      <c r="TWZ72" s="133"/>
      <c r="TXE72" s="133"/>
      <c r="TXJ72" s="133"/>
      <c r="TXO72" s="133"/>
      <c r="TXT72" s="133"/>
      <c r="TXY72" s="133"/>
      <c r="TYD72" s="133"/>
      <c r="TYI72" s="133"/>
      <c r="TYN72" s="133"/>
      <c r="TYS72" s="133"/>
      <c r="TYX72" s="133"/>
      <c r="TZC72" s="133"/>
      <c r="TZH72" s="133"/>
      <c r="TZM72" s="133"/>
      <c r="TZR72" s="133"/>
      <c r="TZW72" s="133"/>
      <c r="UAB72" s="133"/>
      <c r="UAG72" s="133"/>
      <c r="UAL72" s="133"/>
      <c r="UAQ72" s="133"/>
      <c r="UAV72" s="133"/>
      <c r="UBA72" s="133"/>
      <c r="UBF72" s="133"/>
      <c r="UBK72" s="133"/>
      <c r="UBP72" s="133"/>
      <c r="UBU72" s="133"/>
      <c r="UBZ72" s="133"/>
      <c r="UCE72" s="133"/>
      <c r="UCJ72" s="133"/>
      <c r="UCO72" s="133"/>
      <c r="UCT72" s="133"/>
      <c r="UCY72" s="133"/>
      <c r="UDD72" s="133"/>
      <c r="UDI72" s="133"/>
      <c r="UDN72" s="133"/>
      <c r="UDS72" s="133"/>
      <c r="UDX72" s="133"/>
      <c r="UEC72" s="133"/>
      <c r="UEH72" s="133"/>
      <c r="UEM72" s="133"/>
      <c r="UER72" s="133"/>
      <c r="UEW72" s="133"/>
      <c r="UFB72" s="133"/>
      <c r="UFG72" s="133"/>
      <c r="UFL72" s="133"/>
      <c r="UFQ72" s="133"/>
      <c r="UFV72" s="133"/>
      <c r="UGA72" s="133"/>
      <c r="UGF72" s="133"/>
      <c r="UGK72" s="133"/>
      <c r="UGP72" s="133"/>
      <c r="UGU72" s="133"/>
      <c r="UGZ72" s="133"/>
      <c r="UHE72" s="133"/>
      <c r="UHJ72" s="133"/>
      <c r="UHO72" s="133"/>
      <c r="UHT72" s="133"/>
      <c r="UHY72" s="133"/>
      <c r="UID72" s="133"/>
      <c r="UII72" s="133"/>
      <c r="UIN72" s="133"/>
      <c r="UIS72" s="133"/>
      <c r="UIX72" s="133"/>
      <c r="UJC72" s="133"/>
      <c r="UJH72" s="133"/>
      <c r="UJM72" s="133"/>
      <c r="UJR72" s="133"/>
      <c r="UJW72" s="133"/>
      <c r="UKB72" s="133"/>
      <c r="UKG72" s="133"/>
      <c r="UKL72" s="133"/>
      <c r="UKQ72" s="133"/>
      <c r="UKV72" s="133"/>
      <c r="ULA72" s="133"/>
      <c r="ULF72" s="133"/>
      <c r="ULK72" s="133"/>
      <c r="ULP72" s="133"/>
      <c r="ULU72" s="133"/>
      <c r="ULZ72" s="133"/>
      <c r="UME72" s="133"/>
      <c r="UMJ72" s="133"/>
      <c r="UMO72" s="133"/>
      <c r="UMT72" s="133"/>
      <c r="UMY72" s="133"/>
      <c r="UND72" s="133"/>
      <c r="UNI72" s="133"/>
      <c r="UNN72" s="133"/>
      <c r="UNS72" s="133"/>
      <c r="UNX72" s="133"/>
      <c r="UOC72" s="133"/>
      <c r="UOH72" s="133"/>
      <c r="UOM72" s="133"/>
      <c r="UOR72" s="133"/>
      <c r="UOW72" s="133"/>
      <c r="UPB72" s="133"/>
      <c r="UPG72" s="133"/>
      <c r="UPL72" s="133"/>
      <c r="UPQ72" s="133"/>
      <c r="UPV72" s="133"/>
      <c r="UQA72" s="133"/>
      <c r="UQF72" s="133"/>
      <c r="UQK72" s="133"/>
      <c r="UQP72" s="133"/>
      <c r="UQU72" s="133"/>
      <c r="UQZ72" s="133"/>
      <c r="URE72" s="133"/>
      <c r="URJ72" s="133"/>
      <c r="URO72" s="133"/>
      <c r="URT72" s="133"/>
      <c r="URY72" s="133"/>
      <c r="USD72" s="133"/>
      <c r="USI72" s="133"/>
      <c r="USN72" s="133"/>
      <c r="USS72" s="133"/>
      <c r="USX72" s="133"/>
      <c r="UTC72" s="133"/>
      <c r="UTH72" s="133"/>
      <c r="UTM72" s="133"/>
      <c r="UTR72" s="133"/>
      <c r="UTW72" s="133"/>
      <c r="UUB72" s="133"/>
      <c r="UUG72" s="133"/>
      <c r="UUL72" s="133"/>
      <c r="UUQ72" s="133"/>
      <c r="UUV72" s="133"/>
      <c r="UVA72" s="133"/>
      <c r="UVF72" s="133"/>
      <c r="UVK72" s="133"/>
      <c r="UVP72" s="133"/>
      <c r="UVU72" s="133"/>
      <c r="UVZ72" s="133"/>
      <c r="UWE72" s="133"/>
      <c r="UWJ72" s="133"/>
      <c r="UWO72" s="133"/>
      <c r="UWT72" s="133"/>
      <c r="UWY72" s="133"/>
      <c r="UXD72" s="133"/>
      <c r="UXI72" s="133"/>
      <c r="UXN72" s="133"/>
      <c r="UXS72" s="133"/>
      <c r="UXX72" s="133"/>
      <c r="UYC72" s="133"/>
      <c r="UYH72" s="133"/>
      <c r="UYM72" s="133"/>
      <c r="UYR72" s="133"/>
      <c r="UYW72" s="133"/>
      <c r="UZB72" s="133"/>
      <c r="UZG72" s="133"/>
      <c r="UZL72" s="133"/>
      <c r="UZQ72" s="133"/>
      <c r="UZV72" s="133"/>
      <c r="VAA72" s="133"/>
      <c r="VAF72" s="133"/>
      <c r="VAK72" s="133"/>
      <c r="VAP72" s="133"/>
      <c r="VAU72" s="133"/>
      <c r="VAZ72" s="133"/>
      <c r="VBE72" s="133"/>
      <c r="VBJ72" s="133"/>
      <c r="VBO72" s="133"/>
      <c r="VBT72" s="133"/>
      <c r="VBY72" s="133"/>
      <c r="VCD72" s="133"/>
      <c r="VCI72" s="133"/>
      <c r="VCN72" s="133"/>
      <c r="VCS72" s="133"/>
      <c r="VCX72" s="133"/>
      <c r="VDC72" s="133"/>
      <c r="VDH72" s="133"/>
      <c r="VDM72" s="133"/>
      <c r="VDR72" s="133"/>
      <c r="VDW72" s="133"/>
      <c r="VEB72" s="133"/>
      <c r="VEG72" s="133"/>
      <c r="VEL72" s="133"/>
      <c r="VEQ72" s="133"/>
      <c r="VEV72" s="133"/>
      <c r="VFA72" s="133"/>
      <c r="VFF72" s="133"/>
      <c r="VFK72" s="133"/>
      <c r="VFP72" s="133"/>
      <c r="VFU72" s="133"/>
      <c r="VFZ72" s="133"/>
      <c r="VGE72" s="133"/>
      <c r="VGJ72" s="133"/>
      <c r="VGO72" s="133"/>
      <c r="VGT72" s="133"/>
      <c r="VGY72" s="133"/>
      <c r="VHD72" s="133"/>
      <c r="VHI72" s="133"/>
      <c r="VHN72" s="133"/>
      <c r="VHS72" s="133"/>
      <c r="VHX72" s="133"/>
      <c r="VIC72" s="133"/>
      <c r="VIH72" s="133"/>
      <c r="VIM72" s="133"/>
      <c r="VIR72" s="133"/>
      <c r="VIW72" s="133"/>
      <c r="VJB72" s="133"/>
      <c r="VJG72" s="133"/>
      <c r="VJL72" s="133"/>
      <c r="VJQ72" s="133"/>
      <c r="VJV72" s="133"/>
      <c r="VKA72" s="133"/>
      <c r="VKF72" s="133"/>
      <c r="VKK72" s="133"/>
      <c r="VKP72" s="133"/>
      <c r="VKU72" s="133"/>
      <c r="VKZ72" s="133"/>
      <c r="VLE72" s="133"/>
      <c r="VLJ72" s="133"/>
      <c r="VLO72" s="133"/>
      <c r="VLT72" s="133"/>
      <c r="VLY72" s="133"/>
      <c r="VMD72" s="133"/>
      <c r="VMI72" s="133"/>
      <c r="VMN72" s="133"/>
      <c r="VMS72" s="133"/>
      <c r="VMX72" s="133"/>
      <c r="VNC72" s="133"/>
      <c r="VNH72" s="133"/>
      <c r="VNM72" s="133"/>
      <c r="VNR72" s="133"/>
      <c r="VNW72" s="133"/>
      <c r="VOB72" s="133"/>
      <c r="VOG72" s="133"/>
      <c r="VOL72" s="133"/>
      <c r="VOQ72" s="133"/>
      <c r="VOV72" s="133"/>
      <c r="VPA72" s="133"/>
      <c r="VPF72" s="133"/>
      <c r="VPK72" s="133"/>
      <c r="VPP72" s="133"/>
      <c r="VPU72" s="133"/>
      <c r="VPZ72" s="133"/>
      <c r="VQE72" s="133"/>
      <c r="VQJ72" s="133"/>
      <c r="VQO72" s="133"/>
      <c r="VQT72" s="133"/>
      <c r="VQY72" s="133"/>
      <c r="VRD72" s="133"/>
      <c r="VRI72" s="133"/>
      <c r="VRN72" s="133"/>
      <c r="VRS72" s="133"/>
      <c r="VRX72" s="133"/>
      <c r="VSC72" s="133"/>
      <c r="VSH72" s="133"/>
      <c r="VSM72" s="133"/>
      <c r="VSR72" s="133"/>
      <c r="VSW72" s="133"/>
      <c r="VTB72" s="133"/>
      <c r="VTG72" s="133"/>
      <c r="VTL72" s="133"/>
      <c r="VTQ72" s="133"/>
      <c r="VTV72" s="133"/>
      <c r="VUA72" s="133"/>
      <c r="VUF72" s="133"/>
      <c r="VUK72" s="133"/>
      <c r="VUP72" s="133"/>
      <c r="VUU72" s="133"/>
      <c r="VUZ72" s="133"/>
      <c r="VVE72" s="133"/>
      <c r="VVJ72" s="133"/>
      <c r="VVO72" s="133"/>
      <c r="VVT72" s="133"/>
      <c r="VVY72" s="133"/>
      <c r="VWD72" s="133"/>
      <c r="VWI72" s="133"/>
      <c r="VWN72" s="133"/>
      <c r="VWS72" s="133"/>
      <c r="VWX72" s="133"/>
      <c r="VXC72" s="133"/>
      <c r="VXH72" s="133"/>
      <c r="VXM72" s="133"/>
      <c r="VXR72" s="133"/>
      <c r="VXW72" s="133"/>
      <c r="VYB72" s="133"/>
      <c r="VYG72" s="133"/>
      <c r="VYL72" s="133"/>
      <c r="VYQ72" s="133"/>
      <c r="VYV72" s="133"/>
      <c r="VZA72" s="133"/>
      <c r="VZF72" s="133"/>
      <c r="VZK72" s="133"/>
      <c r="VZP72" s="133"/>
      <c r="VZU72" s="133"/>
      <c r="VZZ72" s="133"/>
      <c r="WAE72" s="133"/>
      <c r="WAJ72" s="133"/>
      <c r="WAO72" s="133"/>
      <c r="WAT72" s="133"/>
      <c r="WAY72" s="133"/>
      <c r="WBD72" s="133"/>
      <c r="WBI72" s="133"/>
      <c r="WBN72" s="133"/>
      <c r="WBS72" s="133"/>
      <c r="WBX72" s="133"/>
      <c r="WCC72" s="133"/>
      <c r="WCH72" s="133"/>
      <c r="WCM72" s="133"/>
      <c r="WCR72" s="133"/>
      <c r="WCW72" s="133"/>
      <c r="WDB72" s="133"/>
      <c r="WDG72" s="133"/>
      <c r="WDL72" s="133"/>
      <c r="WDQ72" s="133"/>
      <c r="WDV72" s="133"/>
      <c r="WEA72" s="133"/>
      <c r="WEF72" s="133"/>
      <c r="WEK72" s="133"/>
      <c r="WEP72" s="133"/>
      <c r="WEU72" s="133"/>
      <c r="WEZ72" s="133"/>
      <c r="WFE72" s="133"/>
      <c r="WFJ72" s="133"/>
      <c r="WFO72" s="133"/>
      <c r="WFT72" s="133"/>
      <c r="WFY72" s="133"/>
      <c r="WGD72" s="133"/>
      <c r="WGI72" s="133"/>
      <c r="WGN72" s="133"/>
      <c r="WGS72" s="133"/>
      <c r="WGX72" s="133"/>
      <c r="WHC72" s="133"/>
      <c r="WHH72" s="133"/>
      <c r="WHM72" s="133"/>
      <c r="WHR72" s="133"/>
      <c r="WHW72" s="133"/>
      <c r="WIB72" s="133"/>
      <c r="WIG72" s="133"/>
      <c r="WIL72" s="133"/>
      <c r="WIQ72" s="133"/>
      <c r="WIV72" s="133"/>
      <c r="WJA72" s="133"/>
      <c r="WJF72" s="133"/>
      <c r="WJK72" s="133"/>
      <c r="WJP72" s="133"/>
      <c r="WJU72" s="133"/>
      <c r="WJZ72" s="133"/>
      <c r="WKE72" s="133"/>
      <c r="WKJ72" s="133"/>
      <c r="WKO72" s="133"/>
      <c r="WKT72" s="133"/>
      <c r="WKY72" s="133"/>
      <c r="WLD72" s="133"/>
      <c r="WLI72" s="133"/>
      <c r="WLN72" s="133"/>
      <c r="WLS72" s="133"/>
      <c r="WLX72" s="133"/>
      <c r="WMC72" s="133"/>
      <c r="WMH72" s="133"/>
      <c r="WMM72" s="133"/>
      <c r="WMR72" s="133"/>
      <c r="WMW72" s="133"/>
      <c r="WNB72" s="133"/>
      <c r="WNG72" s="133"/>
      <c r="WNL72" s="133"/>
      <c r="WNQ72" s="133"/>
      <c r="WNV72" s="133"/>
      <c r="WOA72" s="133"/>
      <c r="WOF72" s="133"/>
      <c r="WOK72" s="133"/>
      <c r="WOP72" s="133"/>
      <c r="WOU72" s="133"/>
      <c r="WOZ72" s="133"/>
      <c r="WPE72" s="133"/>
      <c r="WPJ72" s="133"/>
      <c r="WPO72" s="133"/>
      <c r="WPT72" s="133"/>
      <c r="WPY72" s="133"/>
      <c r="WQD72" s="133"/>
      <c r="WQI72" s="133"/>
      <c r="WQN72" s="133"/>
      <c r="WQS72" s="133"/>
      <c r="WQX72" s="133"/>
      <c r="WRC72" s="133"/>
      <c r="WRH72" s="133"/>
      <c r="WRM72" s="133"/>
      <c r="WRR72" s="133"/>
      <c r="WRW72" s="133"/>
      <c r="WSB72" s="133"/>
      <c r="WSG72" s="133"/>
      <c r="WSL72" s="133"/>
      <c r="WSQ72" s="133"/>
      <c r="WSV72" s="133"/>
      <c r="WTA72" s="133"/>
      <c r="WTF72" s="133"/>
      <c r="WTK72" s="133"/>
      <c r="WTP72" s="133"/>
      <c r="WTU72" s="133"/>
      <c r="WTZ72" s="133"/>
      <c r="WUE72" s="133"/>
      <c r="WUJ72" s="133"/>
      <c r="WUO72" s="133"/>
      <c r="WUT72" s="133"/>
      <c r="WUY72" s="133"/>
      <c r="WVD72" s="133"/>
      <c r="WVI72" s="133"/>
      <c r="WVN72" s="133"/>
      <c r="WVS72" s="133"/>
      <c r="WVX72" s="133"/>
      <c r="WWC72" s="133"/>
      <c r="WWH72" s="133"/>
      <c r="WWM72" s="133"/>
      <c r="WWR72" s="133"/>
      <c r="WWW72" s="133"/>
      <c r="WXB72" s="133"/>
      <c r="WXG72" s="133"/>
      <c r="WXL72" s="133"/>
      <c r="WXQ72" s="133"/>
      <c r="WXV72" s="133"/>
      <c r="WYA72" s="133"/>
      <c r="WYF72" s="133"/>
      <c r="WYK72" s="133"/>
      <c r="WYP72" s="133"/>
      <c r="WYU72" s="133"/>
      <c r="WYZ72" s="133"/>
      <c r="WZE72" s="133"/>
      <c r="WZJ72" s="133"/>
      <c r="WZO72" s="133"/>
      <c r="WZT72" s="133"/>
      <c r="WZY72" s="133"/>
      <c r="XAD72" s="133"/>
      <c r="XAI72" s="133"/>
      <c r="XAN72" s="133"/>
      <c r="XAS72" s="133"/>
      <c r="XAX72" s="133"/>
      <c r="XBC72" s="133"/>
      <c r="XBH72" s="133"/>
      <c r="XBM72" s="133"/>
      <c r="XBR72" s="133"/>
      <c r="XBW72" s="133"/>
      <c r="XCB72" s="133"/>
      <c r="XCG72" s="133"/>
      <c r="XCL72" s="133"/>
      <c r="XCQ72" s="133"/>
      <c r="XCV72" s="133"/>
      <c r="XDA72" s="133"/>
      <c r="XDF72" s="133"/>
      <c r="XDK72" s="133"/>
      <c r="XDP72" s="133"/>
      <c r="XDU72" s="133"/>
      <c r="XDZ72" s="133"/>
      <c r="XEE72" s="133"/>
      <c r="XEJ72" s="133"/>
      <c r="XEO72" s="133"/>
      <c r="XET72" s="133"/>
      <c r="XEY72" s="133"/>
      <c r="XFD72" s="133"/>
    </row>
    <row r="73" spans="1:1024 1029:2044 2049:3069 3074:4094 4099:5119 5124:6144 6149:7164 7169:8189 8194:9214 9219:10239 10244:11264 11269:12284 12289:13309 13314:14334 14339:15359 15364:16384">
      <c r="A73" s="132" t="s">
        <v>829</v>
      </c>
      <c r="B73" s="132" t="s">
        <v>33</v>
      </c>
      <c r="C73" s="132" t="s">
        <v>830</v>
      </c>
      <c r="D73" s="133">
        <v>2586.25</v>
      </c>
      <c r="E73" s="132" t="s">
        <v>822</v>
      </c>
    </row>
    <row r="74" spans="1:1024 1029:2044 2049:3069 3074:4094 4099:5119 5124:6144 6149:7164 7169:8189 8194:9214 9219:10239 10244:11264 11269:12284 12289:13309 13314:14334 14339:15359 15364:16384">
      <c r="A74" s="132" t="s">
        <v>829</v>
      </c>
      <c r="B74" s="132" t="s">
        <v>2140</v>
      </c>
      <c r="C74" s="132" t="s">
        <v>830</v>
      </c>
      <c r="D74" s="133">
        <v>2586.25</v>
      </c>
      <c r="E74" s="132" t="s">
        <v>822</v>
      </c>
    </row>
    <row r="75" spans="1:1024 1029:2044 2049:3069 3074:4094 4099:5119 5124:6144 6149:7164 7169:8189 8194:9214 9219:10239 10244:11264 11269:12284 12289:13309 13314:14334 14339:15359 15364:16384">
      <c r="A75" s="132" t="s">
        <v>829</v>
      </c>
      <c r="B75" s="132" t="s">
        <v>297</v>
      </c>
      <c r="C75" s="132" t="s">
        <v>830</v>
      </c>
      <c r="D75" s="133">
        <v>2586.25</v>
      </c>
      <c r="E75" s="132" t="s">
        <v>822</v>
      </c>
    </row>
    <row r="76" spans="1:1024 1029:2044 2049:3069 3074:4094 4099:5119 5124:6144 6149:7164 7169:8189 8194:9214 9219:10239 10244:11264 11269:12284 12289:13309 13314:14334 14339:15359 15364:16384">
      <c r="A76" s="132" t="s">
        <v>829</v>
      </c>
      <c r="B76" s="132" t="s">
        <v>1404</v>
      </c>
      <c r="C76" s="132" t="s">
        <v>830</v>
      </c>
      <c r="D76" s="133">
        <v>2586.25</v>
      </c>
      <c r="E76" s="132" t="s">
        <v>822</v>
      </c>
    </row>
    <row r="77" spans="1:1024 1029:2044 2049:3069 3074:4094 4099:5119 5124:6144 6149:7164 7169:8189 8194:9214 9219:10239 10244:11264 11269:12284 12289:13309 13314:14334 14339:15359 15364:16384">
      <c r="A77" s="132" t="s">
        <v>954</v>
      </c>
      <c r="B77" s="132" t="s">
        <v>954</v>
      </c>
      <c r="C77" s="132" t="s">
        <v>1026</v>
      </c>
      <c r="D77" s="133">
        <v>19110.310000000001</v>
      </c>
      <c r="E77" s="132" t="s">
        <v>761</v>
      </c>
    </row>
    <row r="78" spans="1:1024 1029:2044 2049:3069 3074:4094 4099:5119 5124:6144 6149:7164 7169:8189 8194:9214 9219:10239 10244:11264 11269:12284 12289:13309 13314:14334 14339:15359 15364:16384">
      <c r="A78" s="132" t="s">
        <v>954</v>
      </c>
      <c r="B78" s="132" t="s">
        <v>954</v>
      </c>
      <c r="C78" s="132" t="s">
        <v>888</v>
      </c>
      <c r="D78" s="133">
        <v>20022.349999999999</v>
      </c>
      <c r="E78" s="132" t="s">
        <v>761</v>
      </c>
    </row>
    <row r="79" spans="1:1024 1029:2044 2049:3069 3074:4094 4099:5119 5124:6144 6149:7164 7169:8189 8194:9214 9219:10239 10244:11264 11269:12284 12289:13309 13314:14334 14339:15359 15364:16384">
      <c r="A79" s="132" t="s">
        <v>954</v>
      </c>
      <c r="B79" s="132" t="s">
        <v>954</v>
      </c>
      <c r="C79" s="132" t="s">
        <v>491</v>
      </c>
      <c r="D79" s="133">
        <v>20343.689999999999</v>
      </c>
      <c r="E79" s="132" t="s">
        <v>761</v>
      </c>
    </row>
    <row r="80" spans="1:1024 1029:2044 2049:3069 3074:4094 4099:5119 5124:6144 6149:7164 7169:8189 8194:9214 9219:10239 10244:11264 11269:12284 12289:13309 13314:14334 14339:15359 15364:16384">
      <c r="A80" s="132" t="s">
        <v>954</v>
      </c>
      <c r="B80" s="132" t="s">
        <v>954</v>
      </c>
      <c r="C80" s="132" t="s">
        <v>835</v>
      </c>
      <c r="D80" s="133">
        <v>18307.61</v>
      </c>
      <c r="E80" s="132" t="s">
        <v>761</v>
      </c>
    </row>
    <row r="81" spans="1:5">
      <c r="A81" s="132" t="s">
        <v>954</v>
      </c>
      <c r="B81" s="132" t="s">
        <v>954</v>
      </c>
      <c r="C81" s="132" t="s">
        <v>927</v>
      </c>
      <c r="D81" s="133">
        <v>20167.48</v>
      </c>
      <c r="E81" s="132" t="s">
        <v>761</v>
      </c>
    </row>
    <row r="82" spans="1:5">
      <c r="A82" s="132" t="s">
        <v>954</v>
      </c>
      <c r="B82" s="132" t="s">
        <v>954</v>
      </c>
      <c r="C82" s="132" t="s">
        <v>919</v>
      </c>
      <c r="D82" s="133">
        <v>19995.400000000001</v>
      </c>
      <c r="E82" s="132" t="s">
        <v>761</v>
      </c>
    </row>
    <row r="83" spans="1:5">
      <c r="A83" s="132" t="s">
        <v>954</v>
      </c>
      <c r="B83" s="132" t="s">
        <v>954</v>
      </c>
      <c r="C83" s="132" t="s">
        <v>916</v>
      </c>
      <c r="D83" s="133">
        <v>17145.78</v>
      </c>
      <c r="E83" s="132" t="s">
        <v>761</v>
      </c>
    </row>
    <row r="84" spans="1:5">
      <c r="A84" s="132" t="s">
        <v>954</v>
      </c>
      <c r="B84" s="132" t="s">
        <v>954</v>
      </c>
      <c r="C84" s="132" t="s">
        <v>837</v>
      </c>
      <c r="D84" s="133">
        <v>15828.86</v>
      </c>
      <c r="E84" s="132" t="s">
        <v>761</v>
      </c>
    </row>
    <row r="85" spans="1:5">
      <c r="A85" s="132" t="s">
        <v>954</v>
      </c>
      <c r="B85" s="132" t="s">
        <v>954</v>
      </c>
      <c r="C85" s="132" t="s">
        <v>839</v>
      </c>
      <c r="D85" s="133">
        <v>21518.51</v>
      </c>
      <c r="E85" s="132" t="s">
        <v>761</v>
      </c>
    </row>
    <row r="86" spans="1:5">
      <c r="A86" s="132" t="s">
        <v>954</v>
      </c>
      <c r="B86" s="132" t="s">
        <v>954</v>
      </c>
      <c r="C86" s="132" t="s">
        <v>904</v>
      </c>
      <c r="D86" s="133">
        <v>20396.57</v>
      </c>
      <c r="E86" s="132" t="s">
        <v>761</v>
      </c>
    </row>
    <row r="87" spans="1:5">
      <c r="A87" s="132" t="s">
        <v>954</v>
      </c>
      <c r="B87" s="132" t="s">
        <v>954</v>
      </c>
      <c r="C87" s="132" t="s">
        <v>902</v>
      </c>
      <c r="D87" s="133">
        <v>21403.9</v>
      </c>
      <c r="E87" s="132" t="s">
        <v>761</v>
      </c>
    </row>
    <row r="88" spans="1:5">
      <c r="A88" s="132" t="s">
        <v>954</v>
      </c>
      <c r="B88" s="132" t="s">
        <v>954</v>
      </c>
      <c r="C88" s="132" t="s">
        <v>849</v>
      </c>
      <c r="D88" s="133">
        <v>19815.02</v>
      </c>
      <c r="E88" s="132" t="s">
        <v>761</v>
      </c>
    </row>
    <row r="89" spans="1:5">
      <c r="A89" s="132" t="s">
        <v>954</v>
      </c>
      <c r="B89" s="132" t="s">
        <v>954</v>
      </c>
      <c r="C89" s="132" t="s">
        <v>942</v>
      </c>
      <c r="D89" s="133">
        <v>20331.310000000001</v>
      </c>
      <c r="E89" s="132" t="s">
        <v>761</v>
      </c>
    </row>
    <row r="90" spans="1:5">
      <c r="A90" s="132" t="s">
        <v>954</v>
      </c>
      <c r="B90" s="132" t="s">
        <v>954</v>
      </c>
      <c r="C90" s="132" t="s">
        <v>857</v>
      </c>
      <c r="D90" s="133">
        <v>18934.849999999999</v>
      </c>
      <c r="E90" s="132" t="s">
        <v>761</v>
      </c>
    </row>
    <row r="91" spans="1:5">
      <c r="A91" s="132" t="s">
        <v>954</v>
      </c>
      <c r="B91" s="132" t="s">
        <v>954</v>
      </c>
      <c r="C91" s="132" t="s">
        <v>851</v>
      </c>
      <c r="D91" s="133">
        <v>8117.19</v>
      </c>
      <c r="E91" s="132" t="s">
        <v>761</v>
      </c>
    </row>
    <row r="92" spans="1:5">
      <c r="A92" s="132" t="s">
        <v>954</v>
      </c>
      <c r="B92" s="132" t="s">
        <v>954</v>
      </c>
      <c r="C92" s="132" t="s">
        <v>842</v>
      </c>
      <c r="D92" s="133">
        <v>23618.68</v>
      </c>
      <c r="E92" s="132" t="s">
        <v>761</v>
      </c>
    </row>
    <row r="93" spans="1:5">
      <c r="A93" s="132" t="s">
        <v>954</v>
      </c>
      <c r="B93" s="132" t="s">
        <v>954</v>
      </c>
      <c r="C93" s="132" t="s">
        <v>855</v>
      </c>
      <c r="D93" s="133">
        <v>14028.94</v>
      </c>
      <c r="E93" s="132" t="s">
        <v>761</v>
      </c>
    </row>
    <row r="94" spans="1:5">
      <c r="A94" s="132" t="s">
        <v>954</v>
      </c>
      <c r="B94" s="132" t="s">
        <v>954</v>
      </c>
      <c r="C94" s="132" t="s">
        <v>897</v>
      </c>
      <c r="D94" s="133">
        <v>5533.73</v>
      </c>
      <c r="E94" s="132" t="s">
        <v>761</v>
      </c>
    </row>
    <row r="95" spans="1:5">
      <c r="A95" s="132" t="s">
        <v>954</v>
      </c>
      <c r="B95" s="132" t="s">
        <v>954</v>
      </c>
      <c r="C95" s="132" t="s">
        <v>908</v>
      </c>
      <c r="D95" s="133">
        <v>25421.51</v>
      </c>
      <c r="E95" s="132" t="s">
        <v>761</v>
      </c>
    </row>
    <row r="96" spans="1:5">
      <c r="A96" s="132" t="s">
        <v>954</v>
      </c>
      <c r="B96" s="132" t="s">
        <v>954</v>
      </c>
      <c r="C96" s="132" t="s">
        <v>853</v>
      </c>
      <c r="D96" s="133">
        <v>19192.52</v>
      </c>
      <c r="E96" s="132" t="s">
        <v>761</v>
      </c>
    </row>
    <row r="97" spans="1:5">
      <c r="A97" s="132" t="s">
        <v>954</v>
      </c>
      <c r="B97" s="132" t="s">
        <v>954</v>
      </c>
      <c r="C97" s="132" t="s">
        <v>905</v>
      </c>
      <c r="D97" s="133">
        <v>50280.12</v>
      </c>
      <c r="E97" s="132" t="s">
        <v>761</v>
      </c>
    </row>
    <row r="98" spans="1:5">
      <c r="A98" s="132" t="s">
        <v>954</v>
      </c>
      <c r="B98" s="132" t="s">
        <v>954</v>
      </c>
      <c r="C98" s="132" t="s">
        <v>1025</v>
      </c>
      <c r="D98" s="133">
        <v>23267.53</v>
      </c>
      <c r="E98" s="132" t="s">
        <v>761</v>
      </c>
    </row>
    <row r="99" spans="1:5">
      <c r="A99" s="132" t="s">
        <v>954</v>
      </c>
      <c r="B99" s="132" t="s">
        <v>954</v>
      </c>
      <c r="C99" s="132" t="s">
        <v>833</v>
      </c>
      <c r="D99" s="133">
        <v>26624.53</v>
      </c>
      <c r="E99" s="132" t="s">
        <v>761</v>
      </c>
    </row>
    <row r="100" spans="1:5">
      <c r="A100" s="132" t="s">
        <v>954</v>
      </c>
      <c r="B100" s="132" t="s">
        <v>954</v>
      </c>
      <c r="C100" s="132" t="s">
        <v>844</v>
      </c>
      <c r="D100" s="133">
        <v>34454.879999999997</v>
      </c>
      <c r="E100" s="132" t="s">
        <v>761</v>
      </c>
    </row>
    <row r="101" spans="1:5">
      <c r="A101" s="132" t="s">
        <v>954</v>
      </c>
      <c r="B101" s="132" t="s">
        <v>954</v>
      </c>
      <c r="C101" s="132" t="s">
        <v>831</v>
      </c>
      <c r="D101" s="133">
        <v>22923.55</v>
      </c>
      <c r="E101" s="132" t="s">
        <v>761</v>
      </c>
    </row>
    <row r="102" spans="1:5">
      <c r="A102" s="132" t="s">
        <v>954</v>
      </c>
      <c r="B102" s="132" t="s">
        <v>954</v>
      </c>
      <c r="C102" s="132" t="s">
        <v>1028</v>
      </c>
      <c r="D102" s="133">
        <v>8180.14</v>
      </c>
      <c r="E102" s="132" t="s">
        <v>761</v>
      </c>
    </row>
    <row r="103" spans="1:5">
      <c r="A103" s="132" t="s">
        <v>954</v>
      </c>
      <c r="B103" s="132" t="s">
        <v>954</v>
      </c>
      <c r="C103" s="132" t="s">
        <v>887</v>
      </c>
      <c r="D103" s="133">
        <v>19037.07</v>
      </c>
      <c r="E103" s="132" t="s">
        <v>761</v>
      </c>
    </row>
    <row r="104" spans="1:5">
      <c r="A104" s="132" t="s">
        <v>954</v>
      </c>
      <c r="B104" s="132" t="s">
        <v>954</v>
      </c>
      <c r="C104" s="132" t="s">
        <v>900</v>
      </c>
      <c r="D104" s="133">
        <v>21491.83</v>
      </c>
      <c r="E104" s="132" t="s">
        <v>761</v>
      </c>
    </row>
    <row r="105" spans="1:5">
      <c r="A105" s="132" t="s">
        <v>954</v>
      </c>
      <c r="B105" s="132" t="s">
        <v>954</v>
      </c>
      <c r="C105" s="132" t="s">
        <v>1013</v>
      </c>
      <c r="D105" s="133">
        <v>9168.1</v>
      </c>
      <c r="E105" s="132" t="s">
        <v>761</v>
      </c>
    </row>
    <row r="106" spans="1:5">
      <c r="A106" s="132" t="s">
        <v>954</v>
      </c>
      <c r="B106" s="132" t="s">
        <v>954</v>
      </c>
      <c r="C106" s="132" t="s">
        <v>867</v>
      </c>
      <c r="D106" s="133">
        <v>19673.77</v>
      </c>
      <c r="E106" s="132" t="s">
        <v>761</v>
      </c>
    </row>
    <row r="107" spans="1:5">
      <c r="A107" s="132" t="s">
        <v>954</v>
      </c>
      <c r="B107" s="132" t="s">
        <v>954</v>
      </c>
      <c r="C107" s="132" t="s">
        <v>885</v>
      </c>
      <c r="D107" s="133">
        <v>21421.4</v>
      </c>
      <c r="E107" s="132" t="s">
        <v>761</v>
      </c>
    </row>
    <row r="108" spans="1:5">
      <c r="A108" s="132" t="s">
        <v>954</v>
      </c>
      <c r="B108" s="132" t="s">
        <v>954</v>
      </c>
      <c r="C108" s="132" t="s">
        <v>846</v>
      </c>
      <c r="D108" s="133">
        <v>14005.38</v>
      </c>
      <c r="E108" s="132" t="s">
        <v>761</v>
      </c>
    </row>
    <row r="109" spans="1:5">
      <c r="A109" s="132" t="s">
        <v>954</v>
      </c>
      <c r="B109" s="132" t="s">
        <v>954</v>
      </c>
      <c r="C109" s="132" t="s">
        <v>848</v>
      </c>
      <c r="D109" s="133">
        <v>22232.07</v>
      </c>
      <c r="E109" s="132" t="s">
        <v>761</v>
      </c>
    </row>
    <row r="110" spans="1:5">
      <c r="A110" s="132" t="s">
        <v>954</v>
      </c>
      <c r="B110" s="132" t="s">
        <v>954</v>
      </c>
      <c r="C110" s="132" t="s">
        <v>852</v>
      </c>
      <c r="D110" s="133">
        <v>42491.5</v>
      </c>
      <c r="E110" s="132" t="s">
        <v>761</v>
      </c>
    </row>
    <row r="111" spans="1:5">
      <c r="A111" s="132" t="s">
        <v>954</v>
      </c>
      <c r="B111" s="132" t="s">
        <v>954</v>
      </c>
      <c r="C111" s="132" t="s">
        <v>487</v>
      </c>
      <c r="D111" s="133">
        <v>19286.55</v>
      </c>
      <c r="E111" s="132" t="s">
        <v>761</v>
      </c>
    </row>
    <row r="112" spans="1:5">
      <c r="A112" s="132" t="s">
        <v>954</v>
      </c>
      <c r="B112" s="132" t="s">
        <v>954</v>
      </c>
      <c r="C112" s="132" t="s">
        <v>858</v>
      </c>
      <c r="D112" s="133">
        <v>13433.56</v>
      </c>
      <c r="E112" s="132" t="s">
        <v>761</v>
      </c>
    </row>
    <row r="113" spans="1:5">
      <c r="A113" s="132" t="s">
        <v>954</v>
      </c>
      <c r="B113" s="132" t="s">
        <v>954</v>
      </c>
      <c r="C113" s="132" t="s">
        <v>860</v>
      </c>
      <c r="D113" s="133">
        <v>21600.22</v>
      </c>
      <c r="E113" s="132" t="s">
        <v>761</v>
      </c>
    </row>
    <row r="114" spans="1:5">
      <c r="A114" s="132" t="s">
        <v>954</v>
      </c>
      <c r="B114" s="132" t="s">
        <v>954</v>
      </c>
      <c r="C114" s="132" t="s">
        <v>861</v>
      </c>
      <c r="D114" s="133">
        <v>21257.4</v>
      </c>
      <c r="E114" s="132" t="s">
        <v>761</v>
      </c>
    </row>
    <row r="115" spans="1:5">
      <c r="A115" s="132" t="s">
        <v>954</v>
      </c>
      <c r="B115" s="132" t="s">
        <v>954</v>
      </c>
      <c r="C115" s="132" t="s">
        <v>862</v>
      </c>
      <c r="D115" s="133">
        <v>21656.38</v>
      </c>
      <c r="E115" s="132" t="s">
        <v>761</v>
      </c>
    </row>
    <row r="116" spans="1:5">
      <c r="A116" s="132" t="s">
        <v>954</v>
      </c>
      <c r="B116" s="132" t="s">
        <v>954</v>
      </c>
      <c r="C116" s="132" t="s">
        <v>1574</v>
      </c>
      <c r="D116" s="133">
        <v>18287.89</v>
      </c>
      <c r="E116" s="132" t="s">
        <v>761</v>
      </c>
    </row>
    <row r="117" spans="1:5">
      <c r="A117" s="132" t="s">
        <v>954</v>
      </c>
      <c r="B117" s="132" t="s">
        <v>954</v>
      </c>
      <c r="C117" s="132" t="s">
        <v>1409</v>
      </c>
      <c r="D117" s="133">
        <v>17537.259999999998</v>
      </c>
      <c r="E117" s="132" t="s">
        <v>761</v>
      </c>
    </row>
    <row r="118" spans="1:5">
      <c r="A118" s="132" t="s">
        <v>954</v>
      </c>
      <c r="B118" s="132" t="s">
        <v>954</v>
      </c>
      <c r="C118" s="132" t="s">
        <v>865</v>
      </c>
      <c r="D118" s="133">
        <v>19284.349999999999</v>
      </c>
      <c r="E118" s="132" t="s">
        <v>761</v>
      </c>
    </row>
    <row r="119" spans="1:5">
      <c r="A119" s="132" t="s">
        <v>954</v>
      </c>
      <c r="B119" s="132" t="s">
        <v>954</v>
      </c>
      <c r="C119" s="132" t="s">
        <v>868</v>
      </c>
      <c r="D119" s="133">
        <v>20774.72</v>
      </c>
      <c r="E119" s="132" t="s">
        <v>761</v>
      </c>
    </row>
    <row r="120" spans="1:5">
      <c r="A120" s="132" t="s">
        <v>954</v>
      </c>
      <c r="B120" s="132" t="s">
        <v>954</v>
      </c>
      <c r="C120" s="132" t="s">
        <v>869</v>
      </c>
      <c r="D120" s="133">
        <v>48535</v>
      </c>
      <c r="E120" s="132" t="s">
        <v>761</v>
      </c>
    </row>
    <row r="121" spans="1:5">
      <c r="A121" s="132" t="s">
        <v>954</v>
      </c>
      <c r="B121" s="132" t="s">
        <v>954</v>
      </c>
      <c r="C121" s="132" t="s">
        <v>1701</v>
      </c>
      <c r="D121" s="133">
        <v>15982.79</v>
      </c>
      <c r="E121" s="132" t="s">
        <v>761</v>
      </c>
    </row>
    <row r="122" spans="1:5">
      <c r="A122" s="132" t="s">
        <v>954</v>
      </c>
      <c r="B122" s="132" t="s">
        <v>954</v>
      </c>
      <c r="C122" s="132" t="s">
        <v>520</v>
      </c>
      <c r="D122" s="133">
        <v>19846.990000000002</v>
      </c>
      <c r="E122" s="132" t="s">
        <v>761</v>
      </c>
    </row>
    <row r="123" spans="1:5">
      <c r="A123" s="132" t="s">
        <v>954</v>
      </c>
      <c r="B123" s="132" t="s">
        <v>954</v>
      </c>
      <c r="C123" s="132" t="s">
        <v>871</v>
      </c>
      <c r="D123" s="133">
        <v>34897.040000000001</v>
      </c>
      <c r="E123" s="132" t="s">
        <v>761</v>
      </c>
    </row>
    <row r="124" spans="1:5">
      <c r="A124" s="132" t="s">
        <v>954</v>
      </c>
      <c r="B124" s="132" t="s">
        <v>954</v>
      </c>
      <c r="C124" s="132" t="s">
        <v>873</v>
      </c>
      <c r="D124" s="133">
        <v>32267.16</v>
      </c>
      <c r="E124" s="132" t="s">
        <v>761</v>
      </c>
    </row>
    <row r="125" spans="1:5">
      <c r="A125" s="132" t="s">
        <v>954</v>
      </c>
      <c r="B125" s="132" t="s">
        <v>954</v>
      </c>
      <c r="C125" s="132" t="s">
        <v>874</v>
      </c>
      <c r="D125" s="133">
        <v>19432.09</v>
      </c>
      <c r="E125" s="132" t="s">
        <v>761</v>
      </c>
    </row>
    <row r="126" spans="1:5">
      <c r="A126" s="132" t="s">
        <v>954</v>
      </c>
      <c r="B126" s="132" t="s">
        <v>954</v>
      </c>
      <c r="C126" s="132" t="s">
        <v>875</v>
      </c>
      <c r="D126" s="133">
        <v>26435.93</v>
      </c>
      <c r="E126" s="132" t="s">
        <v>761</v>
      </c>
    </row>
    <row r="127" spans="1:5">
      <c r="A127" s="132" t="s">
        <v>954</v>
      </c>
      <c r="B127" s="132" t="s">
        <v>954</v>
      </c>
      <c r="C127" s="132" t="s">
        <v>877</v>
      </c>
      <c r="D127" s="133">
        <v>19435.080000000002</v>
      </c>
      <c r="E127" s="132" t="s">
        <v>761</v>
      </c>
    </row>
    <row r="128" spans="1:5">
      <c r="A128" s="132" t="s">
        <v>954</v>
      </c>
      <c r="B128" s="132" t="s">
        <v>954</v>
      </c>
      <c r="C128" s="132" t="s">
        <v>878</v>
      </c>
      <c r="D128" s="133">
        <v>18804.59</v>
      </c>
      <c r="E128" s="132" t="s">
        <v>761</v>
      </c>
    </row>
    <row r="129" spans="1:5">
      <c r="A129" s="132" t="s">
        <v>954</v>
      </c>
      <c r="B129" s="132" t="s">
        <v>954</v>
      </c>
      <c r="C129" s="132" t="s">
        <v>879</v>
      </c>
      <c r="D129" s="133">
        <v>35699.040000000001</v>
      </c>
      <c r="E129" s="132" t="s">
        <v>761</v>
      </c>
    </row>
    <row r="130" spans="1:5">
      <c r="A130" s="132" t="s">
        <v>954</v>
      </c>
      <c r="B130" s="132" t="s">
        <v>954</v>
      </c>
      <c r="C130" s="132" t="s">
        <v>1018</v>
      </c>
      <c r="D130" s="133">
        <v>17841.91</v>
      </c>
      <c r="E130" s="132" t="s">
        <v>761</v>
      </c>
    </row>
    <row r="131" spans="1:5">
      <c r="A131" s="132" t="s">
        <v>954</v>
      </c>
      <c r="B131" s="132" t="s">
        <v>954</v>
      </c>
      <c r="C131" s="132" t="s">
        <v>1014</v>
      </c>
      <c r="D131" s="133">
        <v>29504.04</v>
      </c>
      <c r="E131" s="132" t="s">
        <v>761</v>
      </c>
    </row>
    <row r="132" spans="1:5">
      <c r="A132" s="132" t="s">
        <v>954</v>
      </c>
      <c r="B132" s="132" t="s">
        <v>954</v>
      </c>
      <c r="C132" s="132" t="s">
        <v>883</v>
      </c>
      <c r="D132" s="133">
        <v>19295.990000000002</v>
      </c>
      <c r="E132" s="132" t="s">
        <v>761</v>
      </c>
    </row>
    <row r="133" spans="1:5">
      <c r="A133" s="132" t="s">
        <v>954</v>
      </c>
      <c r="B133" s="132" t="s">
        <v>954</v>
      </c>
      <c r="C133" s="132" t="s">
        <v>884</v>
      </c>
      <c r="D133" s="133">
        <v>18190.259999999998</v>
      </c>
      <c r="E133" s="132" t="s">
        <v>761</v>
      </c>
    </row>
    <row r="134" spans="1:5">
      <c r="A134" s="132" t="s">
        <v>954</v>
      </c>
      <c r="B134" s="132" t="s">
        <v>954</v>
      </c>
      <c r="C134" s="132" t="s">
        <v>886</v>
      </c>
      <c r="D134" s="133">
        <v>15925.46</v>
      </c>
      <c r="E134" s="132" t="s">
        <v>761</v>
      </c>
    </row>
    <row r="135" spans="1:5">
      <c r="A135" s="132" t="s">
        <v>954</v>
      </c>
      <c r="B135" s="132" t="s">
        <v>954</v>
      </c>
      <c r="C135" s="132" t="s">
        <v>519</v>
      </c>
      <c r="D135" s="133">
        <v>16530.09</v>
      </c>
      <c r="E135" s="132" t="s">
        <v>761</v>
      </c>
    </row>
    <row r="136" spans="1:5">
      <c r="A136" s="132" t="s">
        <v>954</v>
      </c>
      <c r="B136" s="132" t="s">
        <v>954</v>
      </c>
      <c r="C136" s="132" t="s">
        <v>841</v>
      </c>
      <c r="D136" s="133">
        <v>17303.47</v>
      </c>
      <c r="E136" s="132" t="s">
        <v>761</v>
      </c>
    </row>
    <row r="137" spans="1:5">
      <c r="A137" s="132" t="s">
        <v>954</v>
      </c>
      <c r="B137" s="132" t="s">
        <v>954</v>
      </c>
      <c r="C137" s="132" t="s">
        <v>834</v>
      </c>
      <c r="D137" s="133">
        <v>19376.830000000002</v>
      </c>
      <c r="E137" s="132" t="s">
        <v>761</v>
      </c>
    </row>
    <row r="138" spans="1:5">
      <c r="A138" s="132" t="s">
        <v>954</v>
      </c>
      <c r="B138" s="132" t="s">
        <v>954</v>
      </c>
      <c r="C138" s="132" t="s">
        <v>891</v>
      </c>
      <c r="D138" s="133">
        <v>26075.84</v>
      </c>
      <c r="E138" s="132" t="s">
        <v>761</v>
      </c>
    </row>
    <row r="139" spans="1:5">
      <c r="A139" s="132" t="s">
        <v>954</v>
      </c>
      <c r="B139" s="132" t="s">
        <v>954</v>
      </c>
      <c r="C139" s="132" t="s">
        <v>922</v>
      </c>
      <c r="D139" s="133">
        <v>17401.14</v>
      </c>
      <c r="E139" s="132" t="s">
        <v>761</v>
      </c>
    </row>
    <row r="140" spans="1:5">
      <c r="A140" s="132" t="s">
        <v>954</v>
      </c>
      <c r="B140" s="132" t="s">
        <v>954</v>
      </c>
      <c r="C140" s="132" t="s">
        <v>892</v>
      </c>
      <c r="D140" s="133">
        <v>1115.4100000000001</v>
      </c>
      <c r="E140" s="132" t="s">
        <v>761</v>
      </c>
    </row>
    <row r="141" spans="1:5">
      <c r="A141" s="132" t="s">
        <v>954</v>
      </c>
      <c r="B141" s="132" t="s">
        <v>954</v>
      </c>
      <c r="C141" s="132" t="s">
        <v>894</v>
      </c>
      <c r="D141" s="133">
        <v>12693.85</v>
      </c>
      <c r="E141" s="132" t="s">
        <v>761</v>
      </c>
    </row>
    <row r="142" spans="1:5">
      <c r="A142" s="132" t="s">
        <v>954</v>
      </c>
      <c r="B142" s="132" t="s">
        <v>954</v>
      </c>
      <c r="C142" s="132" t="s">
        <v>895</v>
      </c>
      <c r="D142" s="133">
        <v>18886.580000000002</v>
      </c>
      <c r="E142" s="132" t="s">
        <v>761</v>
      </c>
    </row>
    <row r="143" spans="1:5">
      <c r="A143" s="132" t="s">
        <v>954</v>
      </c>
      <c r="B143" s="132" t="s">
        <v>954</v>
      </c>
      <c r="C143" s="132" t="s">
        <v>901</v>
      </c>
      <c r="D143" s="133">
        <v>13082.06</v>
      </c>
      <c r="E143" s="132" t="s">
        <v>761</v>
      </c>
    </row>
    <row r="144" spans="1:5">
      <c r="A144" s="132" t="s">
        <v>954</v>
      </c>
      <c r="B144" s="132" t="s">
        <v>954</v>
      </c>
      <c r="C144" s="132" t="s">
        <v>1020</v>
      </c>
      <c r="D144" s="133">
        <v>23783.71</v>
      </c>
      <c r="E144" s="132" t="s">
        <v>761</v>
      </c>
    </row>
    <row r="145" spans="1:5">
      <c r="A145" s="132" t="s">
        <v>954</v>
      </c>
      <c r="B145" s="132" t="s">
        <v>954</v>
      </c>
      <c r="C145" s="132" t="s">
        <v>925</v>
      </c>
      <c r="D145" s="133">
        <v>21929.82</v>
      </c>
      <c r="E145" s="132" t="s">
        <v>761</v>
      </c>
    </row>
    <row r="146" spans="1:5">
      <c r="A146" s="132" t="s">
        <v>954</v>
      </c>
      <c r="B146" s="132" t="s">
        <v>954</v>
      </c>
      <c r="C146" s="132" t="s">
        <v>903</v>
      </c>
      <c r="D146" s="133">
        <v>27324.83</v>
      </c>
      <c r="E146" s="132" t="s">
        <v>761</v>
      </c>
    </row>
    <row r="147" spans="1:5">
      <c r="A147" s="132" t="s">
        <v>954</v>
      </c>
      <c r="B147" s="132" t="s">
        <v>954</v>
      </c>
      <c r="C147" s="132" t="s">
        <v>1010</v>
      </c>
      <c r="D147" s="133">
        <v>17864.41</v>
      </c>
      <c r="E147" s="132" t="s">
        <v>761</v>
      </c>
    </row>
    <row r="148" spans="1:5">
      <c r="A148" s="132" t="s">
        <v>954</v>
      </c>
      <c r="B148" s="132" t="s">
        <v>954</v>
      </c>
      <c r="C148" s="132" t="s">
        <v>845</v>
      </c>
      <c r="D148" s="133">
        <v>18692.650000000001</v>
      </c>
      <c r="E148" s="132" t="s">
        <v>761</v>
      </c>
    </row>
    <row r="149" spans="1:5">
      <c r="A149" s="132" t="s">
        <v>954</v>
      </c>
      <c r="B149" s="132" t="s">
        <v>954</v>
      </c>
      <c r="C149" s="132" t="s">
        <v>1942</v>
      </c>
      <c r="D149" s="133">
        <v>21012.68</v>
      </c>
      <c r="E149" s="132" t="s">
        <v>761</v>
      </c>
    </row>
    <row r="150" spans="1:5">
      <c r="A150" s="132" t="s">
        <v>954</v>
      </c>
      <c r="B150" s="132" t="s">
        <v>954</v>
      </c>
      <c r="C150" s="132" t="s">
        <v>909</v>
      </c>
      <c r="D150" s="133">
        <v>29818.26</v>
      </c>
      <c r="E150" s="132" t="s">
        <v>761</v>
      </c>
    </row>
    <row r="151" spans="1:5">
      <c r="A151" s="132" t="s">
        <v>954</v>
      </c>
      <c r="B151" s="132" t="s">
        <v>954</v>
      </c>
      <c r="C151" s="132" t="s">
        <v>946</v>
      </c>
      <c r="D151" s="133">
        <v>24191.93</v>
      </c>
      <c r="E151" s="132" t="s">
        <v>761</v>
      </c>
    </row>
    <row r="152" spans="1:5">
      <c r="A152" s="132" t="s">
        <v>954</v>
      </c>
      <c r="B152" s="132" t="s">
        <v>954</v>
      </c>
      <c r="C152" s="132" t="s">
        <v>1580</v>
      </c>
      <c r="D152" s="133">
        <v>22400.38</v>
      </c>
      <c r="E152" s="132" t="s">
        <v>761</v>
      </c>
    </row>
    <row r="153" spans="1:5">
      <c r="A153" s="132" t="s">
        <v>954</v>
      </c>
      <c r="B153" s="132" t="s">
        <v>954</v>
      </c>
      <c r="C153" s="132" t="s">
        <v>486</v>
      </c>
      <c r="D153" s="133">
        <v>23548.53</v>
      </c>
      <c r="E153" s="132" t="s">
        <v>761</v>
      </c>
    </row>
    <row r="154" spans="1:5">
      <c r="A154" s="132" t="s">
        <v>954</v>
      </c>
      <c r="B154" s="132" t="s">
        <v>954</v>
      </c>
      <c r="C154" s="132" t="s">
        <v>854</v>
      </c>
      <c r="D154" s="133">
        <v>19821.71</v>
      </c>
      <c r="E154" s="132" t="s">
        <v>761</v>
      </c>
    </row>
    <row r="155" spans="1:5">
      <c r="A155" s="132" t="s">
        <v>954</v>
      </c>
      <c r="B155" s="132" t="s">
        <v>954</v>
      </c>
      <c r="C155" s="132" t="s">
        <v>864</v>
      </c>
      <c r="D155" s="133">
        <v>42385.49</v>
      </c>
      <c r="E155" s="132" t="s">
        <v>761</v>
      </c>
    </row>
    <row r="156" spans="1:5">
      <c r="A156" s="132" t="s">
        <v>954</v>
      </c>
      <c r="B156" s="132" t="s">
        <v>954</v>
      </c>
      <c r="C156" s="132" t="s">
        <v>948</v>
      </c>
      <c r="D156" s="133">
        <v>40103.81</v>
      </c>
      <c r="E156" s="132" t="s">
        <v>761</v>
      </c>
    </row>
    <row r="157" spans="1:5">
      <c r="A157" s="132" t="s">
        <v>954</v>
      </c>
      <c r="B157" s="132" t="s">
        <v>954</v>
      </c>
      <c r="C157" s="132" t="s">
        <v>890</v>
      </c>
      <c r="D157" s="133">
        <v>19927.939999999999</v>
      </c>
      <c r="E157" s="132" t="s">
        <v>761</v>
      </c>
    </row>
    <row r="158" spans="1:5">
      <c r="A158" s="132" t="s">
        <v>954</v>
      </c>
      <c r="B158" s="132" t="s">
        <v>954</v>
      </c>
      <c r="C158" s="132" t="s">
        <v>898</v>
      </c>
      <c r="D158" s="133">
        <v>16100.54</v>
      </c>
      <c r="E158" s="132" t="s">
        <v>761</v>
      </c>
    </row>
    <row r="159" spans="1:5">
      <c r="A159" s="132" t="s">
        <v>954</v>
      </c>
      <c r="B159" s="132" t="s">
        <v>954</v>
      </c>
      <c r="C159" s="132" t="s">
        <v>899</v>
      </c>
      <c r="D159" s="133">
        <v>17747.97</v>
      </c>
      <c r="E159" s="132" t="s">
        <v>761</v>
      </c>
    </row>
    <row r="160" spans="1:5">
      <c r="A160" s="132" t="s">
        <v>954</v>
      </c>
      <c r="B160" s="132" t="s">
        <v>954</v>
      </c>
      <c r="C160" s="132" t="s">
        <v>1929</v>
      </c>
      <c r="D160" s="133">
        <v>21795.86</v>
      </c>
      <c r="E160" s="132" t="s">
        <v>761</v>
      </c>
    </row>
    <row r="161" spans="1:5">
      <c r="A161" s="132" t="s">
        <v>954</v>
      </c>
      <c r="B161" s="132" t="s">
        <v>954</v>
      </c>
      <c r="C161" s="132" t="s">
        <v>838</v>
      </c>
      <c r="D161" s="133">
        <v>37506.33</v>
      </c>
      <c r="E161" s="132" t="s">
        <v>761</v>
      </c>
    </row>
    <row r="162" spans="1:5">
      <c r="A162" s="132" t="s">
        <v>954</v>
      </c>
      <c r="B162" s="132" t="s">
        <v>954</v>
      </c>
      <c r="C162" s="132" t="s">
        <v>912</v>
      </c>
      <c r="D162" s="133">
        <v>21239.75</v>
      </c>
      <c r="E162" s="132" t="s">
        <v>761</v>
      </c>
    </row>
    <row r="163" spans="1:5">
      <c r="A163" s="132" t="s">
        <v>954</v>
      </c>
      <c r="B163" s="132" t="s">
        <v>954</v>
      </c>
      <c r="C163" s="132" t="s">
        <v>941</v>
      </c>
      <c r="D163" s="133">
        <v>1485.32</v>
      </c>
      <c r="E163" s="132" t="s">
        <v>761</v>
      </c>
    </row>
    <row r="164" spans="1:5">
      <c r="A164" s="132" t="s">
        <v>954</v>
      </c>
      <c r="B164" s="132" t="s">
        <v>954</v>
      </c>
      <c r="C164" s="132" t="s">
        <v>939</v>
      </c>
      <c r="D164" s="133">
        <v>20916.189999999999</v>
      </c>
      <c r="E164" s="132" t="s">
        <v>761</v>
      </c>
    </row>
    <row r="165" spans="1:5">
      <c r="A165" s="132" t="s">
        <v>954</v>
      </c>
      <c r="B165" s="132" t="s">
        <v>954</v>
      </c>
      <c r="C165" s="132" t="s">
        <v>1879</v>
      </c>
      <c r="D165" s="133">
        <v>20767.3</v>
      </c>
      <c r="E165" s="132" t="s">
        <v>761</v>
      </c>
    </row>
    <row r="166" spans="1:5">
      <c r="A166" s="132" t="s">
        <v>954</v>
      </c>
      <c r="B166" s="132" t="s">
        <v>954</v>
      </c>
      <c r="C166" s="132" t="s">
        <v>882</v>
      </c>
      <c r="D166" s="133">
        <v>18039.330000000002</v>
      </c>
      <c r="E166" s="132" t="s">
        <v>761</v>
      </c>
    </row>
    <row r="167" spans="1:5">
      <c r="A167" s="132" t="s">
        <v>954</v>
      </c>
      <c r="B167" s="132" t="s">
        <v>954</v>
      </c>
      <c r="C167" s="132" t="s">
        <v>915</v>
      </c>
      <c r="D167" s="133">
        <v>31705.21</v>
      </c>
      <c r="E167" s="132" t="s">
        <v>761</v>
      </c>
    </row>
    <row r="168" spans="1:5">
      <c r="A168" s="132" t="s">
        <v>954</v>
      </c>
      <c r="B168" s="132" t="s">
        <v>954</v>
      </c>
      <c r="C168" s="132" t="s">
        <v>1408</v>
      </c>
      <c r="D168" s="133">
        <v>18494.54</v>
      </c>
      <c r="E168" s="132" t="s">
        <v>761</v>
      </c>
    </row>
    <row r="169" spans="1:5">
      <c r="A169" s="132" t="s">
        <v>954</v>
      </c>
      <c r="B169" s="132" t="s">
        <v>954</v>
      </c>
      <c r="C169" s="132" t="s">
        <v>1910</v>
      </c>
      <c r="D169" s="133">
        <v>16841.09</v>
      </c>
      <c r="E169" s="132" t="s">
        <v>761</v>
      </c>
    </row>
    <row r="170" spans="1:5">
      <c r="A170" s="132" t="s">
        <v>954</v>
      </c>
      <c r="B170" s="132" t="s">
        <v>954</v>
      </c>
      <c r="C170" s="132" t="s">
        <v>1910</v>
      </c>
      <c r="D170" s="133">
        <v>16841.09</v>
      </c>
      <c r="E170" s="132" t="s">
        <v>761</v>
      </c>
    </row>
    <row r="171" spans="1:5">
      <c r="A171" s="132" t="s">
        <v>954</v>
      </c>
      <c r="B171" s="132" t="s">
        <v>954</v>
      </c>
      <c r="C171" s="132" t="s">
        <v>1910</v>
      </c>
      <c r="D171" s="133">
        <v>16841.09</v>
      </c>
      <c r="E171" s="132" t="s">
        <v>761</v>
      </c>
    </row>
    <row r="172" spans="1:5">
      <c r="A172" s="132" t="s">
        <v>954</v>
      </c>
      <c r="B172" s="132" t="s">
        <v>954</v>
      </c>
      <c r="C172" s="132" t="s">
        <v>487</v>
      </c>
      <c r="D172" s="133">
        <v>19286.55</v>
      </c>
      <c r="E172" s="132" t="s">
        <v>761</v>
      </c>
    </row>
    <row r="173" spans="1:5">
      <c r="A173" s="132" t="s">
        <v>954</v>
      </c>
      <c r="B173" s="132" t="s">
        <v>954</v>
      </c>
      <c r="C173" s="132" t="s">
        <v>906</v>
      </c>
      <c r="D173" s="133">
        <v>15287.33</v>
      </c>
      <c r="E173" s="132" t="s">
        <v>761</v>
      </c>
    </row>
    <row r="174" spans="1:5">
      <c r="A174" s="132" t="s">
        <v>954</v>
      </c>
      <c r="B174" s="132" t="s">
        <v>954</v>
      </c>
      <c r="C174" s="132" t="s">
        <v>929</v>
      </c>
      <c r="D174" s="133">
        <v>12998.34</v>
      </c>
      <c r="E174" s="132" t="s">
        <v>761</v>
      </c>
    </row>
    <row r="175" spans="1:5">
      <c r="A175" s="132" t="s">
        <v>954</v>
      </c>
      <c r="B175" s="132" t="s">
        <v>954</v>
      </c>
      <c r="C175" s="132" t="s">
        <v>938</v>
      </c>
      <c r="D175" s="133">
        <v>21471.14</v>
      </c>
      <c r="E175" s="132" t="s">
        <v>761</v>
      </c>
    </row>
    <row r="176" spans="1:5">
      <c r="A176" s="132" t="s">
        <v>954</v>
      </c>
      <c r="B176" s="132" t="s">
        <v>954</v>
      </c>
      <c r="C176" s="132" t="s">
        <v>1410</v>
      </c>
      <c r="D176" s="133">
        <v>13952.82</v>
      </c>
      <c r="E176" s="132" t="s">
        <v>761</v>
      </c>
    </row>
    <row r="177" spans="1:5">
      <c r="A177" s="132" t="s">
        <v>954</v>
      </c>
      <c r="B177" s="132" t="s">
        <v>954</v>
      </c>
      <c r="C177" s="132" t="s">
        <v>1856</v>
      </c>
      <c r="D177" s="133">
        <v>25424.13</v>
      </c>
      <c r="E177" s="132" t="s">
        <v>761</v>
      </c>
    </row>
    <row r="178" spans="1:5">
      <c r="A178" s="132" t="s">
        <v>954</v>
      </c>
      <c r="B178" s="132" t="s">
        <v>954</v>
      </c>
      <c r="C178" s="132" t="s">
        <v>934</v>
      </c>
      <c r="D178" s="133">
        <v>22365</v>
      </c>
      <c r="E178" s="132" t="s">
        <v>761</v>
      </c>
    </row>
    <row r="179" spans="1:5">
      <c r="A179" s="132" t="s">
        <v>954</v>
      </c>
      <c r="B179" s="132" t="s">
        <v>954</v>
      </c>
      <c r="C179" s="132" t="s">
        <v>917</v>
      </c>
      <c r="D179" s="133">
        <v>22260.16</v>
      </c>
      <c r="E179" s="132" t="s">
        <v>761</v>
      </c>
    </row>
    <row r="180" spans="1:5">
      <c r="A180" s="132" t="s">
        <v>954</v>
      </c>
      <c r="B180" s="132" t="s">
        <v>954</v>
      </c>
      <c r="C180" s="132" t="s">
        <v>855</v>
      </c>
      <c r="D180" s="133">
        <v>6108.49</v>
      </c>
      <c r="E180" s="132" t="s">
        <v>761</v>
      </c>
    </row>
    <row r="181" spans="1:5">
      <c r="A181" s="132" t="s">
        <v>954</v>
      </c>
      <c r="B181" s="132" t="s">
        <v>954</v>
      </c>
      <c r="C181" s="132" t="s">
        <v>1660</v>
      </c>
      <c r="D181" s="133">
        <v>21955.49</v>
      </c>
      <c r="E181" s="132" t="s">
        <v>761</v>
      </c>
    </row>
    <row r="182" spans="1:5">
      <c r="A182" s="132" t="s">
        <v>954</v>
      </c>
      <c r="B182" s="132" t="s">
        <v>954</v>
      </c>
      <c r="C182" s="132" t="s">
        <v>880</v>
      </c>
      <c r="D182" s="133">
        <v>16802.990000000002</v>
      </c>
      <c r="E182" s="132" t="s">
        <v>761</v>
      </c>
    </row>
    <row r="183" spans="1:5">
      <c r="A183" s="132" t="s">
        <v>954</v>
      </c>
      <c r="B183" s="132" t="s">
        <v>954</v>
      </c>
      <c r="C183" s="132" t="s">
        <v>907</v>
      </c>
      <c r="D183" s="133">
        <v>16241.79</v>
      </c>
      <c r="E183" s="132" t="s">
        <v>761</v>
      </c>
    </row>
    <row r="184" spans="1:5">
      <c r="A184" s="132" t="s">
        <v>954</v>
      </c>
      <c r="B184" s="132" t="s">
        <v>954</v>
      </c>
      <c r="C184" s="132" t="s">
        <v>872</v>
      </c>
      <c r="D184" s="133">
        <v>15274.92</v>
      </c>
      <c r="E184" s="132" t="s">
        <v>761</v>
      </c>
    </row>
    <row r="185" spans="1:5">
      <c r="A185" s="132" t="s">
        <v>954</v>
      </c>
      <c r="B185" s="132" t="s">
        <v>954</v>
      </c>
      <c r="C185" s="132" t="s">
        <v>843</v>
      </c>
      <c r="D185" s="133">
        <v>21516.400000000001</v>
      </c>
      <c r="E185" s="132" t="s">
        <v>761</v>
      </c>
    </row>
    <row r="186" spans="1:5">
      <c r="A186" s="132" t="s">
        <v>954</v>
      </c>
      <c r="B186" s="132" t="s">
        <v>954</v>
      </c>
      <c r="C186" s="132" t="s">
        <v>863</v>
      </c>
      <c r="D186" s="133">
        <v>20882.43</v>
      </c>
      <c r="E186" s="132" t="s">
        <v>761</v>
      </c>
    </row>
    <row r="187" spans="1:5">
      <c r="A187" s="132" t="s">
        <v>954</v>
      </c>
      <c r="B187" s="132" t="s">
        <v>954</v>
      </c>
      <c r="C187" s="132" t="s">
        <v>931</v>
      </c>
      <c r="D187" s="133">
        <v>17771.400000000001</v>
      </c>
      <c r="E187" s="132" t="s">
        <v>761</v>
      </c>
    </row>
    <row r="188" spans="1:5">
      <c r="A188" s="132" t="s">
        <v>954</v>
      </c>
      <c r="B188" s="132" t="s">
        <v>954</v>
      </c>
      <c r="C188" s="132" t="s">
        <v>518</v>
      </c>
      <c r="D188" s="133">
        <v>18132.48</v>
      </c>
      <c r="E188" s="132" t="s">
        <v>761</v>
      </c>
    </row>
    <row r="189" spans="1:5">
      <c r="A189" s="132" t="s">
        <v>954</v>
      </c>
      <c r="B189" s="132" t="s">
        <v>954</v>
      </c>
      <c r="C189" s="132" t="s">
        <v>924</v>
      </c>
      <c r="D189" s="133">
        <v>48891.55</v>
      </c>
      <c r="E189" s="132" t="s">
        <v>761</v>
      </c>
    </row>
    <row r="190" spans="1:5">
      <c r="A190" s="132" t="s">
        <v>954</v>
      </c>
      <c r="B190" s="132" t="s">
        <v>954</v>
      </c>
      <c r="C190" s="132" t="s">
        <v>926</v>
      </c>
      <c r="D190" s="133">
        <v>23495.33</v>
      </c>
      <c r="E190" s="132" t="s">
        <v>761</v>
      </c>
    </row>
    <row r="191" spans="1:5">
      <c r="A191" s="132" t="s">
        <v>954</v>
      </c>
      <c r="B191" s="132" t="s">
        <v>954</v>
      </c>
      <c r="C191" s="132" t="s">
        <v>872</v>
      </c>
      <c r="D191" s="133">
        <v>15274.92</v>
      </c>
      <c r="E191" s="132" t="s">
        <v>761</v>
      </c>
    </row>
    <row r="192" spans="1:5">
      <c r="A192" s="132" t="s">
        <v>954</v>
      </c>
      <c r="B192" s="132" t="s">
        <v>954</v>
      </c>
      <c r="C192" s="132" t="s">
        <v>1879</v>
      </c>
      <c r="D192" s="133">
        <v>1408.63</v>
      </c>
      <c r="E192" s="132" t="s">
        <v>761</v>
      </c>
    </row>
    <row r="193" spans="1:5">
      <c r="A193" s="132" t="s">
        <v>954</v>
      </c>
      <c r="B193" s="132" t="s">
        <v>954</v>
      </c>
      <c r="C193" s="132" t="s">
        <v>1409</v>
      </c>
      <c r="D193" s="133">
        <v>1521.5</v>
      </c>
      <c r="E193" s="132" t="s">
        <v>761</v>
      </c>
    </row>
    <row r="194" spans="1:5">
      <c r="A194" s="132" t="s">
        <v>954</v>
      </c>
      <c r="B194" s="132" t="s">
        <v>954</v>
      </c>
      <c r="C194" s="132" t="s">
        <v>518</v>
      </c>
      <c r="D194" s="133">
        <v>1401.52</v>
      </c>
      <c r="E194" s="132" t="s">
        <v>761</v>
      </c>
    </row>
    <row r="195" spans="1:5">
      <c r="A195" s="132" t="s">
        <v>954</v>
      </c>
      <c r="B195" s="132" t="s">
        <v>954</v>
      </c>
      <c r="C195" s="132" t="s">
        <v>872</v>
      </c>
      <c r="D195" s="133">
        <v>1325.22</v>
      </c>
      <c r="E195" s="132" t="s">
        <v>761</v>
      </c>
    </row>
    <row r="196" spans="1:5">
      <c r="A196" s="132" t="s">
        <v>954</v>
      </c>
      <c r="B196" s="132" t="s">
        <v>954</v>
      </c>
      <c r="C196" s="132" t="s">
        <v>909</v>
      </c>
      <c r="D196" s="133">
        <v>2415.94</v>
      </c>
      <c r="E196" s="132" t="s">
        <v>761</v>
      </c>
    </row>
    <row r="197" spans="1:5">
      <c r="A197" s="132" t="s">
        <v>954</v>
      </c>
      <c r="B197" s="132" t="s">
        <v>954</v>
      </c>
      <c r="C197" s="132" t="s">
        <v>913</v>
      </c>
      <c r="D197" s="133">
        <v>21511.93</v>
      </c>
      <c r="E197" s="132" t="s">
        <v>761</v>
      </c>
    </row>
    <row r="198" spans="1:5">
      <c r="A198" s="132" t="s">
        <v>954</v>
      </c>
      <c r="B198" s="132" t="s">
        <v>954</v>
      </c>
      <c r="C198" s="132" t="s">
        <v>928</v>
      </c>
      <c r="D198" s="133">
        <v>18747.13</v>
      </c>
      <c r="E198" s="132" t="s">
        <v>761</v>
      </c>
    </row>
    <row r="199" spans="1:5">
      <c r="A199" s="132" t="s">
        <v>954</v>
      </c>
      <c r="B199" s="132" t="s">
        <v>954</v>
      </c>
      <c r="C199" s="132" t="s">
        <v>832</v>
      </c>
      <c r="D199" s="133">
        <v>20510</v>
      </c>
      <c r="E199" s="132" t="s">
        <v>761</v>
      </c>
    </row>
    <row r="200" spans="1:5">
      <c r="A200" s="132" t="s">
        <v>954</v>
      </c>
      <c r="B200" s="132" t="s">
        <v>954</v>
      </c>
      <c r="C200" s="132" t="s">
        <v>1017</v>
      </c>
      <c r="D200" s="133">
        <v>41918.629999999997</v>
      </c>
      <c r="E200" s="132" t="s">
        <v>761</v>
      </c>
    </row>
    <row r="201" spans="1:5">
      <c r="A201" s="132" t="s">
        <v>954</v>
      </c>
      <c r="B201" s="132" t="s">
        <v>954</v>
      </c>
      <c r="C201" s="132" t="s">
        <v>918</v>
      </c>
      <c r="D201" s="133">
        <v>39300.559999999998</v>
      </c>
      <c r="E201" s="132" t="s">
        <v>761</v>
      </c>
    </row>
    <row r="202" spans="1:5">
      <c r="A202" s="132" t="s">
        <v>954</v>
      </c>
      <c r="B202" s="132" t="s">
        <v>954</v>
      </c>
      <c r="C202" s="132" t="s">
        <v>1405</v>
      </c>
      <c r="D202" s="133">
        <v>15657.77</v>
      </c>
      <c r="E202" s="132" t="s">
        <v>761</v>
      </c>
    </row>
    <row r="203" spans="1:5">
      <c r="A203" s="132" t="s">
        <v>954</v>
      </c>
      <c r="B203" s="132" t="s">
        <v>954</v>
      </c>
      <c r="C203" s="132" t="s">
        <v>832</v>
      </c>
      <c r="D203" s="133">
        <v>20510</v>
      </c>
      <c r="E203" s="132" t="s">
        <v>761</v>
      </c>
    </row>
    <row r="204" spans="1:5">
      <c r="A204" s="132" t="s">
        <v>954</v>
      </c>
      <c r="B204" s="132" t="s">
        <v>954</v>
      </c>
      <c r="C204" s="132" t="s">
        <v>933</v>
      </c>
      <c r="D204" s="133">
        <v>16361.16</v>
      </c>
      <c r="E204" s="132" t="s">
        <v>761</v>
      </c>
    </row>
    <row r="205" spans="1:5">
      <c r="A205" s="132" t="s">
        <v>954</v>
      </c>
      <c r="B205" s="132" t="s">
        <v>954</v>
      </c>
      <c r="C205" s="132" t="s">
        <v>843</v>
      </c>
      <c r="D205" s="133">
        <v>21516.400000000001</v>
      </c>
      <c r="E205" s="132" t="s">
        <v>761</v>
      </c>
    </row>
    <row r="206" spans="1:5">
      <c r="A206" s="132" t="s">
        <v>954</v>
      </c>
      <c r="B206" s="132" t="s">
        <v>954</v>
      </c>
      <c r="C206" s="132" t="s">
        <v>1021</v>
      </c>
      <c r="D206" s="133">
        <v>24273.78</v>
      </c>
      <c r="E206" s="132" t="s">
        <v>761</v>
      </c>
    </row>
    <row r="207" spans="1:5">
      <c r="A207" s="132" t="s">
        <v>954</v>
      </c>
      <c r="B207" s="132" t="s">
        <v>954</v>
      </c>
      <c r="C207" s="132" t="s">
        <v>931</v>
      </c>
      <c r="D207" s="133">
        <v>17771.400000000001</v>
      </c>
      <c r="E207" s="132" t="s">
        <v>761</v>
      </c>
    </row>
    <row r="208" spans="1:5">
      <c r="A208" s="132" t="s">
        <v>954</v>
      </c>
      <c r="B208" s="132" t="s">
        <v>954</v>
      </c>
      <c r="C208" s="132" t="s">
        <v>2181</v>
      </c>
      <c r="D208" s="133">
        <v>17480.77</v>
      </c>
      <c r="E208" s="132" t="s">
        <v>761</v>
      </c>
    </row>
    <row r="209" spans="1:5">
      <c r="A209" s="132" t="s">
        <v>954</v>
      </c>
      <c r="B209" s="132" t="s">
        <v>954</v>
      </c>
      <c r="C209" s="132" t="s">
        <v>2181</v>
      </c>
      <c r="D209" s="133">
        <v>17480.77</v>
      </c>
      <c r="E209" s="132" t="s">
        <v>761</v>
      </c>
    </row>
    <row r="210" spans="1:5">
      <c r="A210" s="132" t="s">
        <v>954</v>
      </c>
      <c r="B210" s="132" t="s">
        <v>954</v>
      </c>
      <c r="C210" s="132" t="s">
        <v>892</v>
      </c>
      <c r="D210" s="133">
        <v>17677.689999999999</v>
      </c>
      <c r="E210" s="132" t="s">
        <v>761</v>
      </c>
    </row>
    <row r="211" spans="1:5">
      <c r="A211" s="132" t="s">
        <v>954</v>
      </c>
      <c r="B211" s="132" t="s">
        <v>954</v>
      </c>
      <c r="C211" s="132" t="s">
        <v>848</v>
      </c>
      <c r="D211" s="133">
        <v>22232.07</v>
      </c>
      <c r="E211" s="132" t="s">
        <v>761</v>
      </c>
    </row>
    <row r="212" spans="1:5">
      <c r="A212" s="132" t="s">
        <v>954</v>
      </c>
      <c r="B212" s="132" t="s">
        <v>954</v>
      </c>
      <c r="C212" s="132" t="s">
        <v>856</v>
      </c>
      <c r="D212" s="133">
        <v>20164.78</v>
      </c>
      <c r="E212" s="132" t="s">
        <v>761</v>
      </c>
    </row>
    <row r="213" spans="1:5">
      <c r="A213" s="132" t="s">
        <v>954</v>
      </c>
      <c r="B213" s="132" t="s">
        <v>954</v>
      </c>
      <c r="C213" s="132" t="s">
        <v>838</v>
      </c>
      <c r="D213" s="133">
        <v>37506.33</v>
      </c>
      <c r="E213" s="132" t="s">
        <v>761</v>
      </c>
    </row>
    <row r="214" spans="1:5">
      <c r="A214" s="132" t="s">
        <v>954</v>
      </c>
      <c r="B214" s="132" t="s">
        <v>954</v>
      </c>
      <c r="C214" s="132" t="s">
        <v>1660</v>
      </c>
      <c r="D214" s="133">
        <v>21955.49</v>
      </c>
      <c r="E214" s="132" t="s">
        <v>761</v>
      </c>
    </row>
    <row r="215" spans="1:5">
      <c r="A215" s="132" t="s">
        <v>954</v>
      </c>
      <c r="B215" s="132" t="s">
        <v>954</v>
      </c>
      <c r="C215" s="132" t="s">
        <v>937</v>
      </c>
      <c r="D215" s="133">
        <v>20097.36</v>
      </c>
      <c r="E215" s="132" t="s">
        <v>761</v>
      </c>
    </row>
    <row r="216" spans="1:5">
      <c r="A216" s="132" t="s">
        <v>954</v>
      </c>
      <c r="B216" s="132" t="s">
        <v>954</v>
      </c>
      <c r="C216" s="132" t="s">
        <v>2127</v>
      </c>
      <c r="D216" s="133">
        <v>19305.77</v>
      </c>
      <c r="E216" s="132" t="s">
        <v>761</v>
      </c>
    </row>
    <row r="217" spans="1:5">
      <c r="A217" s="132" t="s">
        <v>954</v>
      </c>
      <c r="B217" s="132" t="s">
        <v>954</v>
      </c>
      <c r="C217" s="132" t="s">
        <v>868</v>
      </c>
      <c r="D217" s="133">
        <v>20774.72</v>
      </c>
      <c r="E217" s="132" t="s">
        <v>761</v>
      </c>
    </row>
    <row r="218" spans="1:5">
      <c r="A218" s="132" t="s">
        <v>954</v>
      </c>
      <c r="B218" s="132" t="s">
        <v>954</v>
      </c>
      <c r="C218" s="132" t="s">
        <v>944</v>
      </c>
      <c r="D218" s="133">
        <v>26361.39</v>
      </c>
      <c r="E218" s="132" t="s">
        <v>761</v>
      </c>
    </row>
    <row r="219" spans="1:5">
      <c r="A219" s="132" t="s">
        <v>954</v>
      </c>
      <c r="B219" s="132" t="s">
        <v>954</v>
      </c>
      <c r="C219" s="132" t="s">
        <v>945</v>
      </c>
      <c r="D219" s="133">
        <v>17045.330000000002</v>
      </c>
      <c r="E219" s="132" t="s">
        <v>761</v>
      </c>
    </row>
    <row r="220" spans="1:5">
      <c r="A220" s="132" t="s">
        <v>954</v>
      </c>
      <c r="B220" s="132" t="s">
        <v>954</v>
      </c>
      <c r="C220" s="132" t="s">
        <v>945</v>
      </c>
      <c r="D220" s="133">
        <v>17045.330000000002</v>
      </c>
      <c r="E220" s="132" t="s">
        <v>761</v>
      </c>
    </row>
    <row r="221" spans="1:5">
      <c r="A221" s="132" t="s">
        <v>954</v>
      </c>
      <c r="B221" s="132" t="s">
        <v>954</v>
      </c>
      <c r="C221" s="132" t="s">
        <v>945</v>
      </c>
      <c r="D221" s="133">
        <v>17045.330000000002</v>
      </c>
      <c r="E221" s="132" t="s">
        <v>761</v>
      </c>
    </row>
    <row r="222" spans="1:5">
      <c r="A222" s="132" t="s">
        <v>954</v>
      </c>
      <c r="B222" s="132" t="s">
        <v>954</v>
      </c>
      <c r="C222" s="132" t="s">
        <v>945</v>
      </c>
      <c r="D222" s="133">
        <v>17045.330000000002</v>
      </c>
      <c r="E222" s="132" t="s">
        <v>761</v>
      </c>
    </row>
    <row r="223" spans="1:5">
      <c r="A223" s="132" t="s">
        <v>954</v>
      </c>
      <c r="B223" s="132" t="s">
        <v>954</v>
      </c>
      <c r="C223" s="132" t="s">
        <v>945</v>
      </c>
      <c r="D223" s="133">
        <v>1594.08</v>
      </c>
      <c r="E223" s="132" t="s">
        <v>761</v>
      </c>
    </row>
    <row r="224" spans="1:5">
      <c r="A224" s="132" t="s">
        <v>954</v>
      </c>
      <c r="B224" s="132" t="s">
        <v>954</v>
      </c>
      <c r="C224" s="132" t="s">
        <v>889</v>
      </c>
      <c r="D224" s="133">
        <v>21243.7</v>
      </c>
      <c r="E224" s="132" t="s">
        <v>761</v>
      </c>
    </row>
    <row r="225" spans="1:5">
      <c r="A225" s="132" t="s">
        <v>954</v>
      </c>
      <c r="B225" s="132" t="s">
        <v>954</v>
      </c>
      <c r="C225" s="132" t="s">
        <v>850</v>
      </c>
      <c r="D225" s="133">
        <v>16027.67</v>
      </c>
      <c r="E225" s="132" t="s">
        <v>761</v>
      </c>
    </row>
    <row r="226" spans="1:5">
      <c r="A226" s="132" t="s">
        <v>954</v>
      </c>
      <c r="B226" s="132" t="s">
        <v>954</v>
      </c>
      <c r="C226" s="132" t="s">
        <v>901</v>
      </c>
      <c r="D226" s="133">
        <v>641.47</v>
      </c>
      <c r="E226" s="132" t="s">
        <v>761</v>
      </c>
    </row>
    <row r="227" spans="1:5">
      <c r="A227" s="132" t="s">
        <v>954</v>
      </c>
      <c r="B227" s="132" t="s">
        <v>954</v>
      </c>
      <c r="C227" s="132" t="s">
        <v>1929</v>
      </c>
      <c r="D227" s="133">
        <v>20853.29</v>
      </c>
      <c r="E227" s="132" t="s">
        <v>761</v>
      </c>
    </row>
    <row r="228" spans="1:5">
      <c r="A228" s="132" t="s">
        <v>954</v>
      </c>
      <c r="B228" s="132" t="s">
        <v>954</v>
      </c>
      <c r="C228" s="132" t="s">
        <v>1022</v>
      </c>
      <c r="D228" s="133">
        <v>17723.900000000001</v>
      </c>
      <c r="E228" s="132" t="s">
        <v>761</v>
      </c>
    </row>
    <row r="229" spans="1:5">
      <c r="A229" s="132" t="s">
        <v>954</v>
      </c>
      <c r="B229" s="132" t="s">
        <v>954</v>
      </c>
      <c r="C229" s="132" t="s">
        <v>870</v>
      </c>
      <c r="D229" s="133">
        <v>17688.07</v>
      </c>
      <c r="E229" s="132" t="s">
        <v>761</v>
      </c>
    </row>
    <row r="230" spans="1:5">
      <c r="A230" s="132" t="s">
        <v>954</v>
      </c>
      <c r="B230" s="132" t="s">
        <v>954</v>
      </c>
      <c r="C230" s="132" t="s">
        <v>932</v>
      </c>
      <c r="D230" s="133">
        <v>20228.419999999998</v>
      </c>
      <c r="E230" s="132" t="s">
        <v>761</v>
      </c>
    </row>
    <row r="231" spans="1:5">
      <c r="A231" s="132" t="s">
        <v>954</v>
      </c>
      <c r="B231" s="132" t="s">
        <v>954</v>
      </c>
      <c r="C231" s="132" t="s">
        <v>947</v>
      </c>
      <c r="D231" s="133">
        <v>21429.46</v>
      </c>
      <c r="E231" s="132" t="s">
        <v>761</v>
      </c>
    </row>
    <row r="232" spans="1:5">
      <c r="A232" s="132" t="s">
        <v>954</v>
      </c>
      <c r="B232" s="132" t="s">
        <v>954</v>
      </c>
      <c r="C232" s="132" t="s">
        <v>1015</v>
      </c>
      <c r="D232" s="133">
        <v>26217.18</v>
      </c>
      <c r="E232" s="132" t="s">
        <v>761</v>
      </c>
    </row>
    <row r="233" spans="1:5">
      <c r="A233" s="132" t="s">
        <v>954</v>
      </c>
      <c r="B233" s="132" t="s">
        <v>954</v>
      </c>
      <c r="C233" s="132" t="s">
        <v>1015</v>
      </c>
      <c r="D233" s="133">
        <v>26217.18</v>
      </c>
      <c r="E233" s="132" t="s">
        <v>761</v>
      </c>
    </row>
    <row r="234" spans="1:5">
      <c r="A234" s="132" t="s">
        <v>954</v>
      </c>
      <c r="B234" s="132" t="s">
        <v>954</v>
      </c>
      <c r="C234" s="132" t="s">
        <v>1015</v>
      </c>
      <c r="D234" s="133">
        <v>26217.18</v>
      </c>
      <c r="E234" s="132" t="s">
        <v>761</v>
      </c>
    </row>
    <row r="235" spans="1:5">
      <c r="A235" s="132" t="s">
        <v>954</v>
      </c>
      <c r="B235" s="132" t="s">
        <v>954</v>
      </c>
      <c r="C235" s="132" t="s">
        <v>1015</v>
      </c>
      <c r="D235" s="133">
        <v>2274.5500000000002</v>
      </c>
      <c r="E235" s="132" t="s">
        <v>761</v>
      </c>
    </row>
    <row r="236" spans="1:5">
      <c r="A236" s="132" t="s">
        <v>954</v>
      </c>
      <c r="B236" s="132" t="s">
        <v>954</v>
      </c>
      <c r="C236" s="132" t="s">
        <v>905</v>
      </c>
      <c r="D236" s="133">
        <v>4600.1400000000003</v>
      </c>
      <c r="E236" s="132" t="s">
        <v>761</v>
      </c>
    </row>
    <row r="237" spans="1:5">
      <c r="A237" s="132" t="s">
        <v>954</v>
      </c>
      <c r="B237" s="132" t="s">
        <v>954</v>
      </c>
      <c r="C237" s="132" t="s">
        <v>936</v>
      </c>
      <c r="D237" s="133">
        <v>21127.81</v>
      </c>
      <c r="E237" s="132" t="s">
        <v>761</v>
      </c>
    </row>
    <row r="238" spans="1:5">
      <c r="A238" s="132" t="s">
        <v>954</v>
      </c>
      <c r="B238" s="132" t="s">
        <v>954</v>
      </c>
      <c r="C238" s="132" t="s">
        <v>936</v>
      </c>
      <c r="D238" s="133">
        <v>1065.27</v>
      </c>
      <c r="E238" s="132" t="s">
        <v>761</v>
      </c>
    </row>
    <row r="239" spans="1:5">
      <c r="A239" s="132" t="s">
        <v>954</v>
      </c>
      <c r="B239" s="132" t="s">
        <v>954</v>
      </c>
      <c r="C239" s="132" t="s">
        <v>914</v>
      </c>
      <c r="D239" s="133">
        <v>20445.86</v>
      </c>
      <c r="E239" s="132" t="s">
        <v>761</v>
      </c>
    </row>
    <row r="240" spans="1:5">
      <c r="A240" s="132" t="s">
        <v>954</v>
      </c>
      <c r="B240" s="132" t="s">
        <v>954</v>
      </c>
      <c r="C240" s="132" t="s">
        <v>949</v>
      </c>
      <c r="D240" s="133">
        <v>23071.26</v>
      </c>
      <c r="E240" s="132" t="s">
        <v>761</v>
      </c>
    </row>
    <row r="241" spans="1:5">
      <c r="A241" s="132" t="s">
        <v>954</v>
      </c>
      <c r="B241" s="132" t="s">
        <v>954</v>
      </c>
      <c r="C241" s="132" t="s">
        <v>1407</v>
      </c>
      <c r="D241" s="133">
        <v>22427.71</v>
      </c>
      <c r="E241" s="132" t="s">
        <v>761</v>
      </c>
    </row>
    <row r="242" spans="1:5">
      <c r="A242" s="132" t="s">
        <v>954</v>
      </c>
      <c r="B242" s="132" t="s">
        <v>954</v>
      </c>
      <c r="C242" s="132" t="s">
        <v>921</v>
      </c>
      <c r="D242" s="133">
        <v>22941.85</v>
      </c>
      <c r="E242" s="132" t="s">
        <v>761</v>
      </c>
    </row>
    <row r="243" spans="1:5">
      <c r="A243" s="132" t="s">
        <v>954</v>
      </c>
      <c r="B243" s="132" t="s">
        <v>954</v>
      </c>
      <c r="C243" s="132" t="s">
        <v>920</v>
      </c>
      <c r="D243" s="133">
        <v>23282.54</v>
      </c>
      <c r="E243" s="132" t="s">
        <v>761</v>
      </c>
    </row>
    <row r="244" spans="1:5">
      <c r="A244" s="132" t="s">
        <v>954</v>
      </c>
      <c r="B244" s="132" t="s">
        <v>954</v>
      </c>
      <c r="C244" s="132" t="s">
        <v>1030</v>
      </c>
      <c r="D244" s="133">
        <v>17190.14</v>
      </c>
      <c r="E244" s="132" t="s">
        <v>761</v>
      </c>
    </row>
    <row r="245" spans="1:5">
      <c r="A245" s="132" t="s">
        <v>954</v>
      </c>
      <c r="B245" s="132" t="s">
        <v>954</v>
      </c>
      <c r="C245" s="132" t="s">
        <v>923</v>
      </c>
      <c r="D245" s="133">
        <v>19852.21</v>
      </c>
      <c r="E245" s="132" t="s">
        <v>761</v>
      </c>
    </row>
    <row r="246" spans="1:5">
      <c r="A246" s="132" t="s">
        <v>954</v>
      </c>
      <c r="B246" s="132" t="s">
        <v>954</v>
      </c>
      <c r="C246" s="132" t="s">
        <v>949</v>
      </c>
      <c r="D246" s="133">
        <v>1455.72</v>
      </c>
      <c r="E246" s="132" t="s">
        <v>761</v>
      </c>
    </row>
    <row r="247" spans="1:5">
      <c r="A247" s="132" t="s">
        <v>954</v>
      </c>
      <c r="B247" s="132" t="s">
        <v>954</v>
      </c>
      <c r="C247" s="132" t="s">
        <v>912</v>
      </c>
      <c r="D247" s="133">
        <v>20290.169999999998</v>
      </c>
      <c r="E247" s="132" t="s">
        <v>761</v>
      </c>
    </row>
    <row r="248" spans="1:5">
      <c r="A248" s="132" t="s">
        <v>964</v>
      </c>
      <c r="B248" s="132" t="s">
        <v>1451</v>
      </c>
      <c r="C248" s="132" t="s">
        <v>956</v>
      </c>
      <c r="D248" s="133">
        <v>3909.86</v>
      </c>
      <c r="E248" s="132" t="s">
        <v>758</v>
      </c>
    </row>
    <row r="249" spans="1:5">
      <c r="A249" s="132" t="s">
        <v>964</v>
      </c>
      <c r="B249" s="132" t="s">
        <v>1464</v>
      </c>
      <c r="C249" s="132" t="s">
        <v>956</v>
      </c>
      <c r="D249" s="133">
        <v>24477.57</v>
      </c>
      <c r="E249" s="132" t="s">
        <v>758</v>
      </c>
    </row>
    <row r="250" spans="1:5">
      <c r="A250" s="132" t="s">
        <v>964</v>
      </c>
      <c r="B250" s="132" t="s">
        <v>1484</v>
      </c>
      <c r="C250" s="132" t="s">
        <v>956</v>
      </c>
      <c r="D250" s="133">
        <v>10596.68</v>
      </c>
      <c r="E250" s="132" t="s">
        <v>758</v>
      </c>
    </row>
    <row r="251" spans="1:5">
      <c r="A251" s="132" t="s">
        <v>964</v>
      </c>
      <c r="B251" s="132" t="s">
        <v>2204</v>
      </c>
      <c r="C251" s="132" t="s">
        <v>1011</v>
      </c>
      <c r="D251" s="133">
        <v>17362.11</v>
      </c>
      <c r="E251" s="132" t="s">
        <v>758</v>
      </c>
    </row>
    <row r="252" spans="1:5">
      <c r="A252" s="132" t="s">
        <v>964</v>
      </c>
      <c r="B252" s="132" t="s">
        <v>1444</v>
      </c>
      <c r="C252" s="132" t="s">
        <v>1011</v>
      </c>
      <c r="D252" s="133">
        <v>16179.81</v>
      </c>
      <c r="E252" s="132" t="s">
        <v>758</v>
      </c>
    </row>
    <row r="253" spans="1:5">
      <c r="A253" s="132" t="s">
        <v>964</v>
      </c>
      <c r="B253" s="132" t="s">
        <v>2205</v>
      </c>
      <c r="C253" s="132" t="s">
        <v>1011</v>
      </c>
      <c r="D253" s="133">
        <v>15367.75</v>
      </c>
      <c r="E253" s="132" t="s">
        <v>758</v>
      </c>
    </row>
    <row r="254" spans="1:5">
      <c r="A254" s="132" t="s">
        <v>964</v>
      </c>
      <c r="B254" s="132" t="s">
        <v>1445</v>
      </c>
      <c r="C254" s="132" t="s">
        <v>1011</v>
      </c>
      <c r="D254" s="133">
        <v>15419.12</v>
      </c>
      <c r="E254" s="132" t="s">
        <v>758</v>
      </c>
    </row>
    <row r="255" spans="1:5">
      <c r="A255" s="132" t="s">
        <v>964</v>
      </c>
      <c r="B255" s="132" t="s">
        <v>1446</v>
      </c>
      <c r="C255" s="132" t="s">
        <v>1011</v>
      </c>
      <c r="D255" s="133">
        <v>19342.509999999998</v>
      </c>
      <c r="E255" s="132" t="s">
        <v>758</v>
      </c>
    </row>
    <row r="256" spans="1:5">
      <c r="A256" s="132" t="s">
        <v>964</v>
      </c>
      <c r="B256" s="132" t="s">
        <v>1453</v>
      </c>
      <c r="C256" s="132" t="s">
        <v>1011</v>
      </c>
      <c r="D256" s="133">
        <v>19141.59</v>
      </c>
      <c r="E256" s="132" t="s">
        <v>758</v>
      </c>
    </row>
    <row r="257" spans="1:5">
      <c r="A257" s="132" t="s">
        <v>964</v>
      </c>
      <c r="B257" s="132" t="s">
        <v>2206</v>
      </c>
      <c r="C257" s="132" t="s">
        <v>1011</v>
      </c>
      <c r="D257" s="133">
        <v>26507.52</v>
      </c>
      <c r="E257" s="132" t="s">
        <v>758</v>
      </c>
    </row>
    <row r="258" spans="1:5">
      <c r="A258" s="132" t="s">
        <v>964</v>
      </c>
      <c r="B258" s="132" t="s">
        <v>2207</v>
      </c>
      <c r="C258" s="132" t="s">
        <v>1011</v>
      </c>
      <c r="D258" s="133">
        <v>14463.47</v>
      </c>
      <c r="E258" s="132" t="s">
        <v>758</v>
      </c>
    </row>
    <row r="259" spans="1:5">
      <c r="A259" s="132" t="s">
        <v>964</v>
      </c>
      <c r="B259" s="132" t="s">
        <v>2208</v>
      </c>
      <c r="C259" s="132" t="s">
        <v>1011</v>
      </c>
      <c r="D259" s="133">
        <v>55123.88</v>
      </c>
      <c r="E259" s="132" t="s">
        <v>758</v>
      </c>
    </row>
    <row r="260" spans="1:5">
      <c r="A260" s="132" t="s">
        <v>964</v>
      </c>
      <c r="B260" s="132" t="s">
        <v>2209</v>
      </c>
      <c r="C260" s="132" t="s">
        <v>1011</v>
      </c>
      <c r="D260" s="133">
        <v>16795.89</v>
      </c>
      <c r="E260" s="132" t="s">
        <v>758</v>
      </c>
    </row>
    <row r="261" spans="1:5">
      <c r="A261" s="132" t="s">
        <v>964</v>
      </c>
      <c r="B261" s="132" t="s">
        <v>1468</v>
      </c>
      <c r="C261" s="132" t="s">
        <v>1011</v>
      </c>
      <c r="D261" s="133">
        <v>132733.39000000001</v>
      </c>
      <c r="E261" s="132" t="s">
        <v>758</v>
      </c>
    </row>
    <row r="262" spans="1:5">
      <c r="A262" s="132" t="s">
        <v>964</v>
      </c>
      <c r="B262" s="132" t="s">
        <v>1478</v>
      </c>
      <c r="C262" s="132" t="s">
        <v>1011</v>
      </c>
      <c r="D262" s="133">
        <v>3195.82</v>
      </c>
      <c r="E262" s="132" t="s">
        <v>758</v>
      </c>
    </row>
    <row r="263" spans="1:5">
      <c r="A263" s="132" t="s">
        <v>964</v>
      </c>
      <c r="B263" s="132" t="s">
        <v>1481</v>
      </c>
      <c r="C263" s="132" t="s">
        <v>1011</v>
      </c>
      <c r="D263" s="133">
        <v>16321.35</v>
      </c>
      <c r="E263" s="132" t="s">
        <v>758</v>
      </c>
    </row>
    <row r="264" spans="1:5">
      <c r="A264" s="132" t="s">
        <v>964</v>
      </c>
      <c r="B264" s="132" t="s">
        <v>1483</v>
      </c>
      <c r="C264" s="132" t="s">
        <v>1011</v>
      </c>
      <c r="D264" s="133">
        <v>56539.839999999997</v>
      </c>
      <c r="E264" s="132" t="s">
        <v>758</v>
      </c>
    </row>
    <row r="265" spans="1:5">
      <c r="A265" s="132" t="s">
        <v>964</v>
      </c>
      <c r="B265" s="132" t="s">
        <v>1486</v>
      </c>
      <c r="C265" s="132" t="s">
        <v>1011</v>
      </c>
      <c r="D265" s="133">
        <v>16443.2</v>
      </c>
      <c r="E265" s="132" t="s">
        <v>758</v>
      </c>
    </row>
    <row r="266" spans="1:5">
      <c r="A266" s="132" t="s">
        <v>964</v>
      </c>
      <c r="B266" s="132" t="s">
        <v>1489</v>
      </c>
      <c r="C266" s="132" t="s">
        <v>1011</v>
      </c>
      <c r="D266" s="133">
        <v>103457.56</v>
      </c>
      <c r="E266" s="132" t="s">
        <v>758</v>
      </c>
    </row>
    <row r="267" spans="1:5">
      <c r="A267" s="132" t="s">
        <v>964</v>
      </c>
      <c r="B267" s="132" t="s">
        <v>2210</v>
      </c>
      <c r="C267" s="132" t="s">
        <v>1011</v>
      </c>
      <c r="D267" s="133">
        <v>27120.53</v>
      </c>
      <c r="E267" s="132" t="s">
        <v>758</v>
      </c>
    </row>
    <row r="268" spans="1:5">
      <c r="A268" s="132" t="s">
        <v>964</v>
      </c>
      <c r="B268" s="132" t="s">
        <v>1492</v>
      </c>
      <c r="C268" s="132" t="s">
        <v>1011</v>
      </c>
      <c r="D268" s="133">
        <v>63162.67</v>
      </c>
      <c r="E268" s="132" t="s">
        <v>758</v>
      </c>
    </row>
    <row r="269" spans="1:5">
      <c r="A269" s="132" t="s">
        <v>964</v>
      </c>
      <c r="B269" s="132" t="s">
        <v>1494</v>
      </c>
      <c r="C269" s="132" t="s">
        <v>1011</v>
      </c>
      <c r="D269" s="133">
        <v>47870.92</v>
      </c>
      <c r="E269" s="132" t="s">
        <v>758</v>
      </c>
    </row>
    <row r="270" spans="1:5">
      <c r="A270" s="132" t="s">
        <v>964</v>
      </c>
      <c r="B270" s="132" t="s">
        <v>2211</v>
      </c>
      <c r="C270" s="132" t="s">
        <v>1011</v>
      </c>
      <c r="D270" s="133">
        <v>35062.39</v>
      </c>
      <c r="E270" s="132" t="s">
        <v>758</v>
      </c>
    </row>
    <row r="271" spans="1:5">
      <c r="A271" s="132" t="s">
        <v>964</v>
      </c>
      <c r="B271" s="132" t="s">
        <v>1412</v>
      </c>
      <c r="C271" s="132" t="s">
        <v>957</v>
      </c>
      <c r="D271" s="133">
        <v>2358.39</v>
      </c>
      <c r="E271" s="132" t="s">
        <v>758</v>
      </c>
    </row>
    <row r="272" spans="1:5">
      <c r="A272" s="132" t="s">
        <v>964</v>
      </c>
      <c r="B272" s="132" t="s">
        <v>1437</v>
      </c>
      <c r="C272" s="132" t="s">
        <v>958</v>
      </c>
      <c r="D272" s="133">
        <v>561.72</v>
      </c>
      <c r="E272" s="132" t="s">
        <v>758</v>
      </c>
    </row>
    <row r="273" spans="1:5">
      <c r="A273" s="132" t="s">
        <v>964</v>
      </c>
      <c r="B273" s="132" t="s">
        <v>1413</v>
      </c>
      <c r="C273" s="132" t="s">
        <v>958</v>
      </c>
      <c r="D273" s="133">
        <v>2161.63</v>
      </c>
      <c r="E273" s="132" t="s">
        <v>758</v>
      </c>
    </row>
    <row r="274" spans="1:5">
      <c r="A274" s="132" t="s">
        <v>964</v>
      </c>
      <c r="B274" s="132" t="s">
        <v>1414</v>
      </c>
      <c r="C274" s="132" t="s">
        <v>958</v>
      </c>
      <c r="D274" s="133">
        <v>2431.29</v>
      </c>
      <c r="E274" s="132" t="s">
        <v>758</v>
      </c>
    </row>
    <row r="275" spans="1:5">
      <c r="A275" s="132" t="s">
        <v>964</v>
      </c>
      <c r="B275" s="132" t="s">
        <v>1415</v>
      </c>
      <c r="C275" s="132" t="s">
        <v>958</v>
      </c>
      <c r="D275" s="133">
        <v>1274.78</v>
      </c>
      <c r="E275" s="132" t="s">
        <v>758</v>
      </c>
    </row>
    <row r="276" spans="1:5">
      <c r="A276" s="132" t="s">
        <v>964</v>
      </c>
      <c r="B276" s="132" t="s">
        <v>2141</v>
      </c>
      <c r="C276" s="132" t="s">
        <v>958</v>
      </c>
      <c r="D276" s="133">
        <v>2013.37</v>
      </c>
      <c r="E276" s="132" t="s">
        <v>758</v>
      </c>
    </row>
    <row r="277" spans="1:5">
      <c r="A277" s="132" t="s">
        <v>964</v>
      </c>
      <c r="B277" s="132" t="s">
        <v>1436</v>
      </c>
      <c r="C277" s="132" t="s">
        <v>958</v>
      </c>
      <c r="D277" s="133">
        <v>744.43</v>
      </c>
      <c r="E277" s="132" t="s">
        <v>758</v>
      </c>
    </row>
    <row r="278" spans="1:5">
      <c r="A278" s="132" t="s">
        <v>964</v>
      </c>
      <c r="B278" s="132" t="s">
        <v>1416</v>
      </c>
      <c r="C278" s="132" t="s">
        <v>958</v>
      </c>
      <c r="D278" s="133">
        <v>829.6</v>
      </c>
      <c r="E278" s="132" t="s">
        <v>758</v>
      </c>
    </row>
    <row r="279" spans="1:5">
      <c r="A279" s="132" t="s">
        <v>964</v>
      </c>
      <c r="B279" s="132" t="s">
        <v>1417</v>
      </c>
      <c r="C279" s="132" t="s">
        <v>958</v>
      </c>
      <c r="D279" s="133">
        <v>1184.67</v>
      </c>
      <c r="E279" s="132" t="s">
        <v>758</v>
      </c>
    </row>
    <row r="280" spans="1:5">
      <c r="A280" s="132" t="s">
        <v>964</v>
      </c>
      <c r="B280" s="132" t="s">
        <v>1418</v>
      </c>
      <c r="C280" s="132" t="s">
        <v>958</v>
      </c>
      <c r="D280" s="133">
        <v>1387.25</v>
      </c>
      <c r="E280" s="132" t="s">
        <v>758</v>
      </c>
    </row>
    <row r="281" spans="1:5">
      <c r="A281" s="132" t="s">
        <v>964</v>
      </c>
      <c r="B281" s="132" t="s">
        <v>1419</v>
      </c>
      <c r="C281" s="132" t="s">
        <v>958</v>
      </c>
      <c r="D281" s="133">
        <v>1378.92</v>
      </c>
      <c r="E281" s="132" t="s">
        <v>758</v>
      </c>
    </row>
    <row r="282" spans="1:5">
      <c r="A282" s="132" t="s">
        <v>964</v>
      </c>
      <c r="B282" s="132" t="s">
        <v>1420</v>
      </c>
      <c r="C282" s="132" t="s">
        <v>958</v>
      </c>
      <c r="D282" s="133">
        <v>884.69</v>
      </c>
      <c r="E282" s="132" t="s">
        <v>758</v>
      </c>
    </row>
    <row r="283" spans="1:5">
      <c r="A283" s="132" t="s">
        <v>964</v>
      </c>
      <c r="B283" s="132" t="s">
        <v>1422</v>
      </c>
      <c r="C283" s="132" t="s">
        <v>958</v>
      </c>
      <c r="D283" s="133">
        <v>1833.91</v>
      </c>
      <c r="E283" s="132" t="s">
        <v>758</v>
      </c>
    </row>
    <row r="284" spans="1:5">
      <c r="A284" s="132" t="s">
        <v>964</v>
      </c>
      <c r="B284" s="132" t="s">
        <v>1421</v>
      </c>
      <c r="C284" s="132" t="s">
        <v>958</v>
      </c>
      <c r="D284" s="133">
        <v>2082.09</v>
      </c>
      <c r="E284" s="132" t="s">
        <v>758</v>
      </c>
    </row>
    <row r="285" spans="1:5">
      <c r="A285" s="132" t="s">
        <v>964</v>
      </c>
      <c r="B285" s="132" t="s">
        <v>1423</v>
      </c>
      <c r="C285" s="132" t="s">
        <v>958</v>
      </c>
      <c r="D285" s="133">
        <v>2012.44</v>
      </c>
      <c r="E285" s="132" t="s">
        <v>758</v>
      </c>
    </row>
    <row r="286" spans="1:5">
      <c r="A286" s="132" t="s">
        <v>964</v>
      </c>
      <c r="B286" s="132" t="s">
        <v>1424</v>
      </c>
      <c r="C286" s="132" t="s">
        <v>958</v>
      </c>
      <c r="D286" s="133">
        <v>879.47</v>
      </c>
      <c r="E286" s="132" t="s">
        <v>758</v>
      </c>
    </row>
    <row r="287" spans="1:5">
      <c r="A287" s="132" t="s">
        <v>964</v>
      </c>
      <c r="B287" s="132" t="s">
        <v>1425</v>
      </c>
      <c r="C287" s="132" t="s">
        <v>958</v>
      </c>
      <c r="D287" s="133">
        <v>3705.07</v>
      </c>
      <c r="E287" s="132" t="s">
        <v>758</v>
      </c>
    </row>
    <row r="288" spans="1:5">
      <c r="A288" s="132" t="s">
        <v>964</v>
      </c>
      <c r="B288" s="132" t="s">
        <v>1426</v>
      </c>
      <c r="C288" s="132" t="s">
        <v>958</v>
      </c>
      <c r="D288" s="133">
        <v>1045.72</v>
      </c>
      <c r="E288" s="132" t="s">
        <v>758</v>
      </c>
    </row>
    <row r="289" spans="1:5">
      <c r="A289" s="132" t="s">
        <v>964</v>
      </c>
      <c r="B289" s="132" t="s">
        <v>1427</v>
      </c>
      <c r="C289" s="132" t="s">
        <v>958</v>
      </c>
      <c r="D289" s="133">
        <v>2715.92</v>
      </c>
      <c r="E289" s="132" t="s">
        <v>758</v>
      </c>
    </row>
    <row r="290" spans="1:5">
      <c r="A290" s="132" t="s">
        <v>964</v>
      </c>
      <c r="B290" s="132" t="s">
        <v>1428</v>
      </c>
      <c r="C290" s="132" t="s">
        <v>958</v>
      </c>
      <c r="D290" s="133">
        <v>4770.58</v>
      </c>
      <c r="E290" s="132" t="s">
        <v>758</v>
      </c>
    </row>
    <row r="291" spans="1:5">
      <c r="A291" s="132" t="s">
        <v>964</v>
      </c>
      <c r="B291" s="132" t="s">
        <v>1429</v>
      </c>
      <c r="C291" s="132" t="s">
        <v>958</v>
      </c>
      <c r="D291" s="133">
        <v>1418.26</v>
      </c>
      <c r="E291" s="132" t="s">
        <v>758</v>
      </c>
    </row>
    <row r="292" spans="1:5">
      <c r="A292" s="132" t="s">
        <v>964</v>
      </c>
      <c r="B292" s="132" t="s">
        <v>1430</v>
      </c>
      <c r="C292" s="132" t="s">
        <v>958</v>
      </c>
      <c r="D292" s="133">
        <v>947.24</v>
      </c>
      <c r="E292" s="132" t="s">
        <v>758</v>
      </c>
    </row>
    <row r="293" spans="1:5">
      <c r="A293" s="132" t="s">
        <v>964</v>
      </c>
      <c r="B293" s="132" t="s">
        <v>1411</v>
      </c>
      <c r="C293" s="132" t="s">
        <v>958</v>
      </c>
      <c r="D293" s="133">
        <v>1212.8499999999999</v>
      </c>
      <c r="E293" s="132" t="s">
        <v>758</v>
      </c>
    </row>
    <row r="294" spans="1:5">
      <c r="A294" s="132" t="s">
        <v>964</v>
      </c>
      <c r="B294" s="132" t="s">
        <v>1431</v>
      </c>
      <c r="C294" s="132" t="s">
        <v>958</v>
      </c>
      <c r="D294" s="133">
        <v>1240.49</v>
      </c>
      <c r="E294" s="132" t="s">
        <v>758</v>
      </c>
    </row>
    <row r="295" spans="1:5">
      <c r="A295" s="132" t="s">
        <v>964</v>
      </c>
      <c r="B295" s="132" t="s">
        <v>1432</v>
      </c>
      <c r="C295" s="132" t="s">
        <v>958</v>
      </c>
      <c r="D295" s="133">
        <v>3447.15</v>
      </c>
      <c r="E295" s="132" t="s">
        <v>758</v>
      </c>
    </row>
    <row r="296" spans="1:5">
      <c r="A296" s="132" t="s">
        <v>964</v>
      </c>
      <c r="B296" s="132" t="s">
        <v>1433</v>
      </c>
      <c r="C296" s="132" t="s">
        <v>958</v>
      </c>
      <c r="D296" s="133">
        <v>2425.02</v>
      </c>
      <c r="E296" s="132" t="s">
        <v>758</v>
      </c>
    </row>
    <row r="297" spans="1:5">
      <c r="A297" s="132" t="s">
        <v>964</v>
      </c>
      <c r="B297" s="132" t="s">
        <v>1434</v>
      </c>
      <c r="C297" s="132" t="s">
        <v>958</v>
      </c>
      <c r="D297" s="133">
        <v>1014.79</v>
      </c>
      <c r="E297" s="132" t="s">
        <v>758</v>
      </c>
    </row>
    <row r="298" spans="1:5">
      <c r="A298" s="132" t="s">
        <v>964</v>
      </c>
      <c r="B298" s="132" t="s">
        <v>1435</v>
      </c>
      <c r="C298" s="132" t="s">
        <v>958</v>
      </c>
      <c r="D298" s="133">
        <v>3083.72</v>
      </c>
      <c r="E298" s="132" t="s">
        <v>758</v>
      </c>
    </row>
    <row r="299" spans="1:5">
      <c r="A299" s="132" t="s">
        <v>964</v>
      </c>
      <c r="B299" s="132" t="s">
        <v>1477</v>
      </c>
      <c r="C299" s="132" t="s">
        <v>1514</v>
      </c>
      <c r="D299" s="133">
        <v>5638.02</v>
      </c>
      <c r="E299" s="132" t="s">
        <v>758</v>
      </c>
    </row>
    <row r="300" spans="1:5">
      <c r="A300" s="132" t="s">
        <v>964</v>
      </c>
      <c r="B300" s="132" t="s">
        <v>1468</v>
      </c>
      <c r="C300" s="132" t="s">
        <v>962</v>
      </c>
      <c r="D300" s="133">
        <v>24054.86</v>
      </c>
      <c r="E300" s="132" t="s">
        <v>758</v>
      </c>
    </row>
    <row r="301" spans="1:5">
      <c r="A301" s="132" t="s">
        <v>964</v>
      </c>
      <c r="B301" s="132" t="s">
        <v>1489</v>
      </c>
      <c r="C301" s="132" t="s">
        <v>962</v>
      </c>
      <c r="D301" s="133">
        <v>11561.78</v>
      </c>
      <c r="E301" s="132" t="s">
        <v>758</v>
      </c>
    </row>
    <row r="302" spans="1:5">
      <c r="A302" s="132" t="s">
        <v>964</v>
      </c>
      <c r="B302" s="132" t="s">
        <v>2212</v>
      </c>
      <c r="C302" s="132" t="s">
        <v>959</v>
      </c>
      <c r="D302" s="133">
        <v>23261.7</v>
      </c>
      <c r="E302" s="132" t="s">
        <v>758</v>
      </c>
    </row>
    <row r="303" spans="1:5">
      <c r="A303" s="132" t="s">
        <v>964</v>
      </c>
      <c r="B303" s="132" t="s">
        <v>1468</v>
      </c>
      <c r="C303" s="132" t="s">
        <v>2117</v>
      </c>
      <c r="D303" s="133">
        <v>6123.14</v>
      </c>
      <c r="E303" s="132" t="s">
        <v>758</v>
      </c>
    </row>
    <row r="304" spans="1:5">
      <c r="A304" s="132" t="s">
        <v>964</v>
      </c>
      <c r="B304" s="132" t="s">
        <v>2210</v>
      </c>
      <c r="C304" s="132" t="s">
        <v>2132</v>
      </c>
      <c r="D304" s="133">
        <v>4444.16</v>
      </c>
      <c r="E304" s="132" t="s">
        <v>758</v>
      </c>
    </row>
    <row r="305" spans="1:5">
      <c r="A305" s="132" t="s">
        <v>964</v>
      </c>
      <c r="B305" s="132" t="s">
        <v>1495</v>
      </c>
      <c r="C305" s="132" t="s">
        <v>1024</v>
      </c>
      <c r="D305" s="133">
        <v>22833.47</v>
      </c>
      <c r="E305" s="132" t="s">
        <v>758</v>
      </c>
    </row>
    <row r="306" spans="1:5">
      <c r="A306" s="132" t="s">
        <v>964</v>
      </c>
      <c r="B306" s="132" t="s">
        <v>2213</v>
      </c>
      <c r="C306" s="132" t="s">
        <v>960</v>
      </c>
      <c r="D306" s="133">
        <v>16200.35</v>
      </c>
      <c r="E306" s="132" t="s">
        <v>758</v>
      </c>
    </row>
    <row r="307" spans="1:5">
      <c r="A307" s="132" t="s">
        <v>964</v>
      </c>
      <c r="B307" s="132" t="s">
        <v>1452</v>
      </c>
      <c r="C307" s="132" t="s">
        <v>858</v>
      </c>
      <c r="D307" s="133">
        <v>7730.63</v>
      </c>
      <c r="E307" s="132" t="s">
        <v>758</v>
      </c>
    </row>
    <row r="308" spans="1:5">
      <c r="A308" s="132" t="s">
        <v>964</v>
      </c>
      <c r="B308" s="132" t="s">
        <v>1463</v>
      </c>
      <c r="C308" s="132" t="s">
        <v>1598</v>
      </c>
      <c r="D308" s="133">
        <v>16745.669999999998</v>
      </c>
      <c r="E308" s="132" t="s">
        <v>758</v>
      </c>
    </row>
    <row r="309" spans="1:5">
      <c r="A309" s="132" t="s">
        <v>964</v>
      </c>
      <c r="B309" s="132" t="s">
        <v>1463</v>
      </c>
      <c r="C309" s="132" t="s">
        <v>1598</v>
      </c>
      <c r="D309" s="133">
        <v>18598.099999999999</v>
      </c>
      <c r="E309" s="132" t="s">
        <v>758</v>
      </c>
    </row>
    <row r="310" spans="1:5">
      <c r="A310" s="132" t="s">
        <v>964</v>
      </c>
      <c r="B310" s="132" t="s">
        <v>1446</v>
      </c>
      <c r="C310" s="132" t="s">
        <v>488</v>
      </c>
      <c r="D310" s="133">
        <v>59348.11</v>
      </c>
      <c r="E310" s="132" t="s">
        <v>758</v>
      </c>
    </row>
    <row r="311" spans="1:5">
      <c r="A311" s="132" t="s">
        <v>964</v>
      </c>
      <c r="B311" s="132" t="s">
        <v>1446</v>
      </c>
      <c r="C311" s="132" t="s">
        <v>488</v>
      </c>
      <c r="D311" s="133">
        <v>8952.8700000000008</v>
      </c>
      <c r="E311" s="132" t="s">
        <v>758</v>
      </c>
    </row>
    <row r="312" spans="1:5">
      <c r="A312" s="132" t="s">
        <v>964</v>
      </c>
      <c r="B312" s="132" t="s">
        <v>1446</v>
      </c>
      <c r="C312" s="132" t="s">
        <v>488</v>
      </c>
      <c r="D312" s="133">
        <v>6182.0900000000056</v>
      </c>
      <c r="E312" s="132" t="s">
        <v>758</v>
      </c>
    </row>
    <row r="313" spans="1:5">
      <c r="A313" s="132" t="s">
        <v>964</v>
      </c>
      <c r="B313" s="132" t="s">
        <v>1463</v>
      </c>
      <c r="C313" s="132" t="s">
        <v>1598</v>
      </c>
      <c r="D313" s="133">
        <v>18929.509999999998</v>
      </c>
      <c r="E313" s="132" t="s">
        <v>758</v>
      </c>
    </row>
    <row r="314" spans="1:5">
      <c r="A314" s="132" t="s">
        <v>964</v>
      </c>
      <c r="B314" s="132" t="s">
        <v>2203</v>
      </c>
      <c r="C314" s="132" t="s">
        <v>1012</v>
      </c>
      <c r="D314" s="133">
        <v>18342.97</v>
      </c>
      <c r="E314" s="132" t="s">
        <v>758</v>
      </c>
    </row>
    <row r="315" spans="1:5">
      <c r="A315" s="132" t="s">
        <v>964</v>
      </c>
      <c r="B315" s="132" t="s">
        <v>2203</v>
      </c>
      <c r="C315" s="132" t="s">
        <v>1012</v>
      </c>
      <c r="D315" s="133">
        <v>18429.37</v>
      </c>
      <c r="E315" s="132" t="s">
        <v>758</v>
      </c>
    </row>
    <row r="316" spans="1:5">
      <c r="A316" s="132" t="s">
        <v>964</v>
      </c>
      <c r="B316" s="132" t="s">
        <v>2143</v>
      </c>
      <c r="C316" s="132" t="s">
        <v>1016</v>
      </c>
      <c r="D316" s="133">
        <v>10310.549999999999</v>
      </c>
      <c r="E316" s="132" t="s">
        <v>758</v>
      </c>
    </row>
    <row r="317" spans="1:5">
      <c r="A317" s="132" t="s">
        <v>964</v>
      </c>
      <c r="B317" s="132" t="s">
        <v>2142</v>
      </c>
      <c r="C317" s="132" t="s">
        <v>1029</v>
      </c>
      <c r="D317" s="133">
        <v>7666.71</v>
      </c>
      <c r="E317" s="132" t="s">
        <v>758</v>
      </c>
    </row>
    <row r="318" spans="1:5">
      <c r="A318" s="132" t="s">
        <v>967</v>
      </c>
      <c r="C318" s="132" t="s">
        <v>968</v>
      </c>
      <c r="D318" s="133">
        <v>859917.23</v>
      </c>
      <c r="E318" s="132" t="s">
        <v>761</v>
      </c>
    </row>
    <row r="319" spans="1:5">
      <c r="A319" s="132" t="s">
        <v>967</v>
      </c>
      <c r="C319" s="132" t="s">
        <v>968</v>
      </c>
      <c r="D319" s="133">
        <v>600142.34306150058</v>
      </c>
      <c r="E319" s="132" t="s">
        <v>822</v>
      </c>
    </row>
    <row r="320" spans="1:5">
      <c r="A320" s="132" t="s">
        <v>967</v>
      </c>
      <c r="C320" s="132" t="s">
        <v>968</v>
      </c>
      <c r="D320" s="133">
        <v>307409.64693849941</v>
      </c>
      <c r="E320" s="132" t="s">
        <v>758</v>
      </c>
    </row>
    <row r="321" spans="1:5">
      <c r="A321" s="132" t="s">
        <v>967</v>
      </c>
      <c r="C321" s="132" t="s">
        <v>496</v>
      </c>
      <c r="D321" s="133">
        <v>1627.8</v>
      </c>
      <c r="E321" s="132" t="s">
        <v>761</v>
      </c>
    </row>
    <row r="322" spans="1:5">
      <c r="A322" s="132" t="s">
        <v>967</v>
      </c>
      <c r="C322" s="132" t="s">
        <v>496</v>
      </c>
      <c r="D322" s="133">
        <v>1609.85</v>
      </c>
      <c r="E322" s="132" t="s">
        <v>822</v>
      </c>
    </row>
    <row r="323" spans="1:5">
      <c r="A323" s="132" t="s">
        <v>967</v>
      </c>
      <c r="C323" s="132" t="s">
        <v>496</v>
      </c>
      <c r="D323" s="133">
        <v>561.51</v>
      </c>
      <c r="E323" s="132" t="s">
        <v>758</v>
      </c>
    </row>
    <row r="324" spans="1:5">
      <c r="A324" s="132" t="s">
        <v>971</v>
      </c>
      <c r="C324" s="132" t="s">
        <v>2214</v>
      </c>
      <c r="D324" s="133">
        <v>58420733.770000003</v>
      </c>
      <c r="E324" s="132" t="s">
        <v>761</v>
      </c>
    </row>
    <row r="325" spans="1:5">
      <c r="A325" s="132" t="s">
        <v>1080</v>
      </c>
      <c r="C325" s="132" t="s">
        <v>2180</v>
      </c>
      <c r="D325" s="133">
        <v>266796.81</v>
      </c>
      <c r="E325" s="132" t="s">
        <v>761</v>
      </c>
    </row>
    <row r="329" spans="1:5">
      <c r="C329"/>
    </row>
    <row r="330" spans="1:5">
      <c r="C330"/>
    </row>
    <row r="331" spans="1:5">
      <c r="C331"/>
    </row>
    <row r="332" spans="1:5">
      <c r="C332"/>
    </row>
    <row r="333" spans="1:5">
      <c r="C333"/>
    </row>
    <row r="334" spans="1:5">
      <c r="C334"/>
    </row>
    <row r="335" spans="1:5">
      <c r="C335"/>
    </row>
    <row r="336" spans="1:5">
      <c r="C336"/>
    </row>
    <row r="337" spans="3:3">
      <c r="C337"/>
    </row>
    <row r="338" spans="3:3">
      <c r="C338"/>
    </row>
  </sheetData>
  <autoFilter ref="A1:E327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8312"/>
  <sheetViews>
    <sheetView showGridLines="0" topLeftCell="B1" workbookViewId="0">
      <pane ySplit="2" topLeftCell="A3" activePane="bottomLeft" state="frozen"/>
      <selection activeCell="T24" sqref="T24"/>
      <selection pane="bottomLeft" activeCell="T24" sqref="T24"/>
    </sheetView>
  </sheetViews>
  <sheetFormatPr defaultColWidth="8.7265625" defaultRowHeight="14.5"/>
  <cols>
    <col min="1" max="1" width="32.453125" style="132" customWidth="1"/>
    <col min="2" max="2" width="12.81640625" style="132" customWidth="1"/>
    <col min="3" max="3" width="33.54296875" style="132" customWidth="1"/>
    <col min="4" max="4" width="12.1796875" style="136" bestFit="1" customWidth="1"/>
    <col min="5" max="5" width="17.1796875" style="137" bestFit="1" customWidth="1"/>
    <col min="6" max="6" width="15" style="133" bestFit="1" customWidth="1"/>
    <col min="7" max="7" width="13.81640625" style="167" bestFit="1" customWidth="1"/>
    <col min="8" max="8" width="26.1796875" style="132" customWidth="1"/>
    <col min="9" max="9" width="31.1796875" style="132" customWidth="1"/>
    <col min="10" max="10" width="9.453125" style="132" bestFit="1" customWidth="1"/>
    <col min="11" max="11" width="9.453125" style="132" customWidth="1"/>
    <col min="12" max="12" width="15.453125" style="128" bestFit="1" customWidth="1"/>
    <col min="13" max="13" width="51.54296875" style="131" bestFit="1" customWidth="1"/>
    <col min="14" max="16384" width="8.7265625" style="132"/>
  </cols>
  <sheetData>
    <row r="1" spans="1:13" ht="2.5" customHeight="1">
      <c r="B1" s="132" t="s">
        <v>7163</v>
      </c>
      <c r="M1" s="131" t="s">
        <v>107</v>
      </c>
    </row>
    <row r="2" spans="1:13">
      <c r="A2" s="135" t="s">
        <v>753</v>
      </c>
      <c r="B2" s="135" t="s">
        <v>817</v>
      </c>
      <c r="C2" s="135" t="s">
        <v>754</v>
      </c>
      <c r="D2" s="178" t="s">
        <v>818</v>
      </c>
      <c r="E2" s="138" t="s">
        <v>819</v>
      </c>
      <c r="F2" s="139" t="s">
        <v>821</v>
      </c>
      <c r="G2" s="168" t="s">
        <v>755</v>
      </c>
      <c r="H2" s="135" t="s">
        <v>756</v>
      </c>
      <c r="I2" s="135" t="s">
        <v>820</v>
      </c>
      <c r="J2" s="135" t="s">
        <v>757</v>
      </c>
      <c r="K2" s="135" t="s">
        <v>978</v>
      </c>
      <c r="L2" s="129" t="s">
        <v>825</v>
      </c>
      <c r="M2" s="129" t="s">
        <v>759</v>
      </c>
    </row>
    <row r="3" spans="1:13">
      <c r="A3" s="157" t="s">
        <v>2725</v>
      </c>
      <c r="B3" s="157"/>
      <c r="C3" s="169" t="s">
        <v>2732</v>
      </c>
      <c r="D3" s="158">
        <v>45778</v>
      </c>
      <c r="E3" s="170">
        <v>45807</v>
      </c>
      <c r="F3" s="124">
        <v>5484</v>
      </c>
      <c r="G3" s="160">
        <v>112120801030</v>
      </c>
      <c r="H3" s="157" t="s">
        <v>2732</v>
      </c>
      <c r="I3" s="157" t="s">
        <v>2733</v>
      </c>
      <c r="J3" s="157" t="s">
        <v>521</v>
      </c>
      <c r="K3" s="135"/>
      <c r="L3" s="130" t="s">
        <v>822</v>
      </c>
      <c r="M3" s="130" t="s">
        <v>55</v>
      </c>
    </row>
    <row r="4" spans="1:13">
      <c r="A4" s="157" t="s">
        <v>2728</v>
      </c>
      <c r="B4" s="157"/>
      <c r="C4" s="169" t="s">
        <v>2729</v>
      </c>
      <c r="D4" s="158">
        <v>45778</v>
      </c>
      <c r="E4" s="170">
        <v>45807</v>
      </c>
      <c r="F4" s="124">
        <v>911393.41</v>
      </c>
      <c r="G4" s="160">
        <v>115060000000</v>
      </c>
      <c r="H4" s="157" t="s">
        <v>2734</v>
      </c>
      <c r="I4" s="157" t="s">
        <v>2735</v>
      </c>
      <c r="J4" s="157" t="s">
        <v>521</v>
      </c>
      <c r="K4" s="135"/>
      <c r="L4" s="130" t="s">
        <v>822</v>
      </c>
      <c r="M4" s="130" t="s">
        <v>55</v>
      </c>
    </row>
    <row r="5" spans="1:13">
      <c r="A5" s="157" t="s">
        <v>2215</v>
      </c>
      <c r="B5" s="157"/>
      <c r="C5" s="169" t="s">
        <v>2216</v>
      </c>
      <c r="D5" s="158">
        <v>45778</v>
      </c>
      <c r="E5" s="170">
        <v>45789</v>
      </c>
      <c r="F5" s="124">
        <v>29.46</v>
      </c>
      <c r="G5" s="160">
        <v>112120702010</v>
      </c>
      <c r="H5" s="157" t="s">
        <v>2217</v>
      </c>
      <c r="I5" s="157" t="s">
        <v>2218</v>
      </c>
      <c r="J5" s="157" t="s">
        <v>527</v>
      </c>
      <c r="K5" s="135"/>
      <c r="L5" s="130" t="s">
        <v>758</v>
      </c>
      <c r="M5" s="130" t="s">
        <v>357</v>
      </c>
    </row>
    <row r="6" spans="1:13">
      <c r="A6" s="157" t="s">
        <v>2219</v>
      </c>
      <c r="B6" s="157"/>
      <c r="C6" s="169" t="s">
        <v>2220</v>
      </c>
      <c r="D6" s="158">
        <v>45748</v>
      </c>
      <c r="E6" s="170">
        <v>45792</v>
      </c>
      <c r="F6" s="124">
        <v>882</v>
      </c>
      <c r="G6" s="160">
        <v>112120105010</v>
      </c>
      <c r="H6" s="157" t="s">
        <v>2221</v>
      </c>
      <c r="I6" s="157" t="s">
        <v>2222</v>
      </c>
      <c r="J6" s="157" t="s">
        <v>526</v>
      </c>
      <c r="K6" s="135"/>
      <c r="L6" s="130" t="s">
        <v>758</v>
      </c>
      <c r="M6" s="130" t="s">
        <v>55</v>
      </c>
    </row>
    <row r="7" spans="1:13">
      <c r="A7" s="157" t="s">
        <v>2223</v>
      </c>
      <c r="B7" s="157"/>
      <c r="C7" s="169" t="s">
        <v>2224</v>
      </c>
      <c r="D7" s="158">
        <v>45748</v>
      </c>
      <c r="E7" s="170">
        <v>45792</v>
      </c>
      <c r="F7" s="124">
        <v>882</v>
      </c>
      <c r="G7" s="160">
        <v>112120105010</v>
      </c>
      <c r="H7" s="157" t="s">
        <v>2221</v>
      </c>
      <c r="I7" s="157" t="s">
        <v>2222</v>
      </c>
      <c r="J7" s="157" t="s">
        <v>526</v>
      </c>
      <c r="K7" s="135"/>
      <c r="L7" s="130" t="s">
        <v>758</v>
      </c>
      <c r="M7" s="130" t="s">
        <v>55</v>
      </c>
    </row>
    <row r="8" spans="1:13">
      <c r="A8" s="157" t="s">
        <v>2225</v>
      </c>
      <c r="B8" s="157"/>
      <c r="C8" s="169" t="s">
        <v>2226</v>
      </c>
      <c r="D8" s="158">
        <v>45778</v>
      </c>
      <c r="E8" s="170">
        <v>45792</v>
      </c>
      <c r="F8" s="124">
        <v>882</v>
      </c>
      <c r="G8" s="160">
        <v>112120105010</v>
      </c>
      <c r="H8" s="157" t="s">
        <v>2221</v>
      </c>
      <c r="I8" s="157" t="s">
        <v>2227</v>
      </c>
      <c r="J8" s="157" t="s">
        <v>526</v>
      </c>
      <c r="K8" s="135"/>
      <c r="L8" s="130" t="s">
        <v>758</v>
      </c>
      <c r="M8" s="130" t="s">
        <v>55</v>
      </c>
    </row>
    <row r="9" spans="1:13">
      <c r="A9" s="157" t="s">
        <v>2225</v>
      </c>
      <c r="B9" s="157"/>
      <c r="C9" s="169" t="s">
        <v>2226</v>
      </c>
      <c r="D9" s="158">
        <v>45778</v>
      </c>
      <c r="E9" s="170">
        <v>45792</v>
      </c>
      <c r="F9" s="124">
        <v>882</v>
      </c>
      <c r="G9" s="160">
        <v>112120105010</v>
      </c>
      <c r="H9" s="157" t="s">
        <v>2221</v>
      </c>
      <c r="I9" s="157" t="s">
        <v>2228</v>
      </c>
      <c r="J9" s="157" t="s">
        <v>526</v>
      </c>
      <c r="K9" s="135"/>
      <c r="L9" s="130" t="s">
        <v>758</v>
      </c>
      <c r="M9" s="130" t="s">
        <v>55</v>
      </c>
    </row>
    <row r="10" spans="1:13">
      <c r="A10" s="157" t="s">
        <v>2225</v>
      </c>
      <c r="B10" s="157"/>
      <c r="C10" s="169" t="s">
        <v>2226</v>
      </c>
      <c r="D10" s="158">
        <v>45778</v>
      </c>
      <c r="E10" s="170">
        <v>45792</v>
      </c>
      <c r="F10" s="124">
        <v>3528</v>
      </c>
      <c r="G10" s="160">
        <v>112120105010</v>
      </c>
      <c r="H10" s="157" t="s">
        <v>2221</v>
      </c>
      <c r="I10" s="157" t="s">
        <v>2229</v>
      </c>
      <c r="J10" s="157" t="s">
        <v>770</v>
      </c>
      <c r="K10" s="135"/>
      <c r="L10" s="130" t="s">
        <v>758</v>
      </c>
      <c r="M10" s="130" t="s">
        <v>57</v>
      </c>
    </row>
    <row r="11" spans="1:13">
      <c r="A11" s="157" t="s">
        <v>2225</v>
      </c>
      <c r="B11" s="157"/>
      <c r="C11" s="169" t="s">
        <v>2226</v>
      </c>
      <c r="D11" s="158">
        <v>45778</v>
      </c>
      <c r="E11" s="170">
        <v>45792</v>
      </c>
      <c r="F11" s="124">
        <v>1323</v>
      </c>
      <c r="G11" s="160">
        <v>112120105010</v>
      </c>
      <c r="H11" s="157" t="s">
        <v>2221</v>
      </c>
      <c r="I11" s="157" t="s">
        <v>2230</v>
      </c>
      <c r="J11" s="157" t="s">
        <v>526</v>
      </c>
      <c r="K11" s="135"/>
      <c r="L11" s="130" t="s">
        <v>758</v>
      </c>
      <c r="M11" s="130" t="s">
        <v>55</v>
      </c>
    </row>
    <row r="12" spans="1:13">
      <c r="A12" s="157" t="s">
        <v>2225</v>
      </c>
      <c r="B12" s="157"/>
      <c r="C12" s="169" t="s">
        <v>2226</v>
      </c>
      <c r="D12" s="158">
        <v>45778</v>
      </c>
      <c r="E12" s="170">
        <v>45792</v>
      </c>
      <c r="F12" s="124">
        <v>1323</v>
      </c>
      <c r="G12" s="160">
        <v>112120105010</v>
      </c>
      <c r="H12" s="157" t="s">
        <v>2221</v>
      </c>
      <c r="I12" s="157" t="s">
        <v>2231</v>
      </c>
      <c r="J12" s="157" t="s">
        <v>560</v>
      </c>
      <c r="K12" s="135"/>
      <c r="L12" s="130" t="s">
        <v>758</v>
      </c>
      <c r="M12" s="130" t="s">
        <v>61</v>
      </c>
    </row>
    <row r="13" spans="1:13">
      <c r="A13" s="157" t="s">
        <v>2232</v>
      </c>
      <c r="B13" s="157"/>
      <c r="C13" s="169" t="s">
        <v>2233</v>
      </c>
      <c r="D13" s="158">
        <v>45748</v>
      </c>
      <c r="E13" s="170">
        <v>45792</v>
      </c>
      <c r="F13" s="124">
        <v>882</v>
      </c>
      <c r="G13" s="160">
        <v>112120105010</v>
      </c>
      <c r="H13" s="157" t="s">
        <v>2221</v>
      </c>
      <c r="I13" s="157" t="s">
        <v>2222</v>
      </c>
      <c r="J13" s="157" t="s">
        <v>526</v>
      </c>
      <c r="K13" s="135"/>
      <c r="L13" s="130" t="s">
        <v>758</v>
      </c>
      <c r="M13" s="130" t="s">
        <v>55</v>
      </c>
    </row>
    <row r="14" spans="1:13">
      <c r="A14" s="157" t="s">
        <v>2234</v>
      </c>
      <c r="B14" s="157"/>
      <c r="C14" s="169" t="s">
        <v>2235</v>
      </c>
      <c r="D14" s="158">
        <v>45748</v>
      </c>
      <c r="E14" s="170">
        <v>45792</v>
      </c>
      <c r="F14" s="124">
        <v>882</v>
      </c>
      <c r="G14" s="160">
        <v>112120105010</v>
      </c>
      <c r="H14" s="157" t="s">
        <v>2221</v>
      </c>
      <c r="I14" s="157" t="s">
        <v>2222</v>
      </c>
      <c r="J14" s="157" t="s">
        <v>526</v>
      </c>
      <c r="K14" s="135"/>
      <c r="L14" s="130" t="s">
        <v>758</v>
      </c>
      <c r="M14" s="130" t="s">
        <v>55</v>
      </c>
    </row>
    <row r="15" spans="1:13">
      <c r="A15" s="157" t="s">
        <v>2236</v>
      </c>
      <c r="B15" s="157"/>
      <c r="C15" s="169" t="s">
        <v>2237</v>
      </c>
      <c r="D15" s="158">
        <v>45748</v>
      </c>
      <c r="E15" s="170">
        <v>45792</v>
      </c>
      <c r="F15" s="124">
        <v>882</v>
      </c>
      <c r="G15" s="160">
        <v>112120105010</v>
      </c>
      <c r="H15" s="157" t="s">
        <v>2221</v>
      </c>
      <c r="I15" s="157" t="s">
        <v>2222</v>
      </c>
      <c r="J15" s="157" t="s">
        <v>526</v>
      </c>
      <c r="K15" s="135"/>
      <c r="L15" s="130" t="s">
        <v>758</v>
      </c>
      <c r="M15" s="130" t="s">
        <v>55</v>
      </c>
    </row>
    <row r="16" spans="1:13">
      <c r="A16" s="157" t="s">
        <v>2238</v>
      </c>
      <c r="B16" s="157"/>
      <c r="C16" s="169" t="s">
        <v>2239</v>
      </c>
      <c r="D16" s="158">
        <v>45778</v>
      </c>
      <c r="E16" s="170">
        <v>45796</v>
      </c>
      <c r="F16" s="124">
        <v>13.38</v>
      </c>
      <c r="G16" s="160">
        <v>112120702010</v>
      </c>
      <c r="H16" s="157" t="s">
        <v>2217</v>
      </c>
      <c r="I16" s="157" t="s">
        <v>2240</v>
      </c>
      <c r="J16" s="157" t="s">
        <v>685</v>
      </c>
      <c r="K16" s="135"/>
      <c r="L16" s="130" t="s">
        <v>758</v>
      </c>
      <c r="M16" s="130" t="s">
        <v>13</v>
      </c>
    </row>
    <row r="17" spans="1:13">
      <c r="A17" s="157" t="s">
        <v>2241</v>
      </c>
      <c r="B17" s="157"/>
      <c r="C17" s="169" t="s">
        <v>2242</v>
      </c>
      <c r="D17" s="158">
        <v>45778</v>
      </c>
      <c r="E17" s="170">
        <v>45796</v>
      </c>
      <c r="F17" s="124">
        <v>61.4</v>
      </c>
      <c r="G17" s="160">
        <v>112120702010</v>
      </c>
      <c r="H17" s="157" t="s">
        <v>2217</v>
      </c>
      <c r="I17" s="157" t="s">
        <v>2243</v>
      </c>
      <c r="J17" s="157" t="s">
        <v>606</v>
      </c>
      <c r="K17" s="135"/>
      <c r="L17" s="130" t="s">
        <v>758</v>
      </c>
      <c r="M17" s="130" t="s">
        <v>177</v>
      </c>
    </row>
    <row r="18" spans="1:13">
      <c r="A18" s="157" t="s">
        <v>2244</v>
      </c>
      <c r="B18" s="157"/>
      <c r="C18" s="169" t="s">
        <v>2245</v>
      </c>
      <c r="D18" s="158">
        <v>45748</v>
      </c>
      <c r="E18" s="170">
        <v>45797</v>
      </c>
      <c r="F18" s="124">
        <v>49800</v>
      </c>
      <c r="G18" s="160">
        <v>112120606010</v>
      </c>
      <c r="H18" s="157" t="s">
        <v>2246</v>
      </c>
      <c r="I18" s="157" t="s">
        <v>2247</v>
      </c>
      <c r="J18" s="157" t="s">
        <v>526</v>
      </c>
      <c r="K18" s="135"/>
      <c r="L18" s="130" t="s">
        <v>758</v>
      </c>
      <c r="M18" s="130" t="s">
        <v>55</v>
      </c>
    </row>
    <row r="19" spans="1:13">
      <c r="A19" s="157" t="s">
        <v>2248</v>
      </c>
      <c r="B19" s="157"/>
      <c r="C19" s="169">
        <v>45823</v>
      </c>
      <c r="D19" s="158">
        <v>45717</v>
      </c>
      <c r="E19" s="170">
        <v>45797</v>
      </c>
      <c r="F19" s="124">
        <v>1.27</v>
      </c>
      <c r="G19" s="160" t="s">
        <v>2249</v>
      </c>
      <c r="H19" s="157" t="s">
        <v>2250</v>
      </c>
      <c r="I19" s="157" t="s">
        <v>2251</v>
      </c>
      <c r="J19" s="157" t="s">
        <v>573</v>
      </c>
      <c r="K19" s="135"/>
      <c r="L19" s="130" t="s">
        <v>758</v>
      </c>
      <c r="M19" s="130" t="s">
        <v>449</v>
      </c>
    </row>
    <row r="20" spans="1:13">
      <c r="A20" s="157" t="s">
        <v>2248</v>
      </c>
      <c r="B20" s="157"/>
      <c r="C20" s="169">
        <v>45823</v>
      </c>
      <c r="D20" s="158">
        <v>45717</v>
      </c>
      <c r="E20" s="170">
        <v>45797</v>
      </c>
      <c r="F20" s="124">
        <v>2.66</v>
      </c>
      <c r="G20" s="160" t="s">
        <v>2249</v>
      </c>
      <c r="H20" s="157" t="s">
        <v>2250</v>
      </c>
      <c r="I20" s="157" t="s">
        <v>2251</v>
      </c>
      <c r="J20" s="157" t="s">
        <v>573</v>
      </c>
      <c r="K20" s="135"/>
      <c r="L20" s="130" t="s">
        <v>758</v>
      </c>
      <c r="M20" s="130" t="s">
        <v>449</v>
      </c>
    </row>
    <row r="21" spans="1:13">
      <c r="A21" s="157" t="s">
        <v>2248</v>
      </c>
      <c r="B21" s="157"/>
      <c r="C21" s="169">
        <v>45823</v>
      </c>
      <c r="D21" s="158">
        <v>45717</v>
      </c>
      <c r="E21" s="170">
        <v>45797</v>
      </c>
      <c r="F21" s="124">
        <v>1.67</v>
      </c>
      <c r="G21" s="160" t="s">
        <v>2249</v>
      </c>
      <c r="H21" s="157" t="s">
        <v>2250</v>
      </c>
      <c r="I21" s="157" t="s">
        <v>2252</v>
      </c>
      <c r="J21" s="157" t="s">
        <v>580</v>
      </c>
      <c r="K21" s="135"/>
      <c r="L21" s="130" t="s">
        <v>758</v>
      </c>
      <c r="M21" s="130" t="s">
        <v>421</v>
      </c>
    </row>
    <row r="22" spans="1:13">
      <c r="A22" s="157" t="s">
        <v>2248</v>
      </c>
      <c r="B22" s="157"/>
      <c r="C22" s="169">
        <v>45823</v>
      </c>
      <c r="D22" s="158">
        <v>45717</v>
      </c>
      <c r="E22" s="170">
        <v>45797</v>
      </c>
      <c r="F22" s="124">
        <v>3.5</v>
      </c>
      <c r="G22" s="160" t="s">
        <v>2249</v>
      </c>
      <c r="H22" s="157" t="s">
        <v>2250</v>
      </c>
      <c r="I22" s="157" t="s">
        <v>2252</v>
      </c>
      <c r="J22" s="157" t="s">
        <v>580</v>
      </c>
      <c r="K22" s="135"/>
      <c r="L22" s="130" t="s">
        <v>758</v>
      </c>
      <c r="M22" s="130" t="s">
        <v>421</v>
      </c>
    </row>
    <row r="23" spans="1:13">
      <c r="A23" s="157" t="s">
        <v>2248</v>
      </c>
      <c r="B23" s="157"/>
      <c r="C23" s="169">
        <v>45823</v>
      </c>
      <c r="D23" s="158">
        <v>45717</v>
      </c>
      <c r="E23" s="170">
        <v>45797</v>
      </c>
      <c r="F23" s="124">
        <v>0.19</v>
      </c>
      <c r="G23" s="160" t="s">
        <v>2249</v>
      </c>
      <c r="H23" s="157" t="s">
        <v>2250</v>
      </c>
      <c r="I23" s="157" t="s">
        <v>2253</v>
      </c>
      <c r="J23" s="157" t="s">
        <v>670</v>
      </c>
      <c r="K23" s="135"/>
      <c r="L23" s="130" t="s">
        <v>758</v>
      </c>
      <c r="M23" s="130" t="s">
        <v>371</v>
      </c>
    </row>
    <row r="24" spans="1:13">
      <c r="A24" s="157" t="s">
        <v>2248</v>
      </c>
      <c r="B24" s="157"/>
      <c r="C24" s="169">
        <v>45823</v>
      </c>
      <c r="D24" s="158">
        <v>45717</v>
      </c>
      <c r="E24" s="170">
        <v>45797</v>
      </c>
      <c r="F24" s="124">
        <v>0.39</v>
      </c>
      <c r="G24" s="160" t="s">
        <v>2249</v>
      </c>
      <c r="H24" s="157" t="s">
        <v>2250</v>
      </c>
      <c r="I24" s="157" t="s">
        <v>2253</v>
      </c>
      <c r="J24" s="157" t="s">
        <v>670</v>
      </c>
      <c r="K24" s="135"/>
      <c r="L24" s="130" t="s">
        <v>758</v>
      </c>
      <c r="M24" s="130" t="s">
        <v>371</v>
      </c>
    </row>
    <row r="25" spans="1:13">
      <c r="A25" s="157" t="s">
        <v>2248</v>
      </c>
      <c r="B25" s="157"/>
      <c r="C25" s="169">
        <v>45823</v>
      </c>
      <c r="D25" s="158">
        <v>45717</v>
      </c>
      <c r="E25" s="170">
        <v>45797</v>
      </c>
      <c r="F25" s="124">
        <v>1.08</v>
      </c>
      <c r="G25" s="160" t="s">
        <v>2249</v>
      </c>
      <c r="H25" s="157" t="s">
        <v>2250</v>
      </c>
      <c r="I25" s="157" t="s">
        <v>2254</v>
      </c>
      <c r="J25" s="157" t="s">
        <v>581</v>
      </c>
      <c r="K25" s="135"/>
      <c r="L25" s="130" t="s">
        <v>758</v>
      </c>
      <c r="M25" s="130" t="s">
        <v>91</v>
      </c>
    </row>
    <row r="26" spans="1:13">
      <c r="A26" s="157" t="s">
        <v>2248</v>
      </c>
      <c r="B26" s="157"/>
      <c r="C26" s="169">
        <v>45823</v>
      </c>
      <c r="D26" s="158">
        <v>45717</v>
      </c>
      <c r="E26" s="170">
        <v>45797</v>
      </c>
      <c r="F26" s="124">
        <v>2.27</v>
      </c>
      <c r="G26" s="160" t="s">
        <v>2249</v>
      </c>
      <c r="H26" s="157" t="s">
        <v>2250</v>
      </c>
      <c r="I26" s="157" t="s">
        <v>2254</v>
      </c>
      <c r="J26" s="157" t="s">
        <v>581</v>
      </c>
      <c r="K26" s="135"/>
      <c r="L26" s="130" t="s">
        <v>758</v>
      </c>
      <c r="M26" s="130" t="s">
        <v>91</v>
      </c>
    </row>
    <row r="27" spans="1:13">
      <c r="A27" s="157" t="s">
        <v>2248</v>
      </c>
      <c r="B27" s="157"/>
      <c r="C27" s="169">
        <v>45823</v>
      </c>
      <c r="D27" s="158">
        <v>45717</v>
      </c>
      <c r="E27" s="170">
        <v>45797</v>
      </c>
      <c r="F27" s="124">
        <v>2.65</v>
      </c>
      <c r="G27" s="160" t="s">
        <v>2249</v>
      </c>
      <c r="H27" s="157" t="s">
        <v>2250</v>
      </c>
      <c r="I27" s="157" t="s">
        <v>2255</v>
      </c>
      <c r="J27" s="157" t="s">
        <v>578</v>
      </c>
      <c r="K27" s="135"/>
      <c r="L27" s="130" t="s">
        <v>758</v>
      </c>
      <c r="M27" s="130" t="s">
        <v>167</v>
      </c>
    </row>
    <row r="28" spans="1:13">
      <c r="A28" s="157" t="s">
        <v>2248</v>
      </c>
      <c r="B28" s="157"/>
      <c r="C28" s="169">
        <v>45823</v>
      </c>
      <c r="D28" s="158">
        <v>45717</v>
      </c>
      <c r="E28" s="170">
        <v>45797</v>
      </c>
      <c r="F28" s="124">
        <v>5.58</v>
      </c>
      <c r="G28" s="160" t="s">
        <v>2249</v>
      </c>
      <c r="H28" s="157" t="s">
        <v>2250</v>
      </c>
      <c r="I28" s="157" t="s">
        <v>2255</v>
      </c>
      <c r="J28" s="157" t="s">
        <v>578</v>
      </c>
      <c r="K28" s="135"/>
      <c r="L28" s="130" t="s">
        <v>758</v>
      </c>
      <c r="M28" s="130" t="s">
        <v>167</v>
      </c>
    </row>
    <row r="29" spans="1:13">
      <c r="A29" s="157" t="s">
        <v>2248</v>
      </c>
      <c r="B29" s="157"/>
      <c r="C29" s="169">
        <v>45823</v>
      </c>
      <c r="D29" s="158">
        <v>45717</v>
      </c>
      <c r="E29" s="170">
        <v>45797</v>
      </c>
      <c r="F29" s="124">
        <v>0.25</v>
      </c>
      <c r="G29" s="160" t="s">
        <v>2249</v>
      </c>
      <c r="H29" s="157" t="s">
        <v>2250</v>
      </c>
      <c r="I29" s="157" t="s">
        <v>2256</v>
      </c>
      <c r="J29" s="157" t="s">
        <v>583</v>
      </c>
      <c r="K29" s="135"/>
      <c r="L29" s="130" t="s">
        <v>758</v>
      </c>
      <c r="M29" s="130" t="s">
        <v>471</v>
      </c>
    </row>
    <row r="30" spans="1:13">
      <c r="A30" s="157" t="s">
        <v>2248</v>
      </c>
      <c r="B30" s="157"/>
      <c r="C30" s="169">
        <v>45823</v>
      </c>
      <c r="D30" s="158">
        <v>45717</v>
      </c>
      <c r="E30" s="170">
        <v>45797</v>
      </c>
      <c r="F30" s="124">
        <v>0.94</v>
      </c>
      <c r="G30" s="160" t="s">
        <v>2249</v>
      </c>
      <c r="H30" s="157" t="s">
        <v>2250</v>
      </c>
      <c r="I30" s="157" t="s">
        <v>2256</v>
      </c>
      <c r="J30" s="157" t="s">
        <v>583</v>
      </c>
      <c r="K30" s="135"/>
      <c r="L30" s="130" t="s">
        <v>758</v>
      </c>
      <c r="M30" s="130" t="s">
        <v>471</v>
      </c>
    </row>
    <row r="31" spans="1:13">
      <c r="A31" s="157" t="s">
        <v>2248</v>
      </c>
      <c r="B31" s="157"/>
      <c r="C31" s="169">
        <v>45823</v>
      </c>
      <c r="D31" s="158">
        <v>45717</v>
      </c>
      <c r="E31" s="170">
        <v>45797</v>
      </c>
      <c r="F31" s="124">
        <v>0.52</v>
      </c>
      <c r="G31" s="160" t="s">
        <v>2249</v>
      </c>
      <c r="H31" s="157" t="s">
        <v>2250</v>
      </c>
      <c r="I31" s="157" t="s">
        <v>2256</v>
      </c>
      <c r="J31" s="157" t="s">
        <v>583</v>
      </c>
      <c r="K31" s="135"/>
      <c r="L31" s="130" t="s">
        <v>758</v>
      </c>
      <c r="M31" s="130" t="s">
        <v>471</v>
      </c>
    </row>
    <row r="32" spans="1:13">
      <c r="A32" s="157" t="s">
        <v>2248</v>
      </c>
      <c r="B32" s="157"/>
      <c r="C32" s="169">
        <v>45823</v>
      </c>
      <c r="D32" s="158">
        <v>45717</v>
      </c>
      <c r="E32" s="170">
        <v>45797</v>
      </c>
      <c r="F32" s="124">
        <v>1.99</v>
      </c>
      <c r="G32" s="160" t="s">
        <v>2249</v>
      </c>
      <c r="H32" s="157" t="s">
        <v>2250</v>
      </c>
      <c r="I32" s="157" t="s">
        <v>2256</v>
      </c>
      <c r="J32" s="157" t="s">
        <v>583</v>
      </c>
      <c r="K32" s="135"/>
      <c r="L32" s="130" t="s">
        <v>758</v>
      </c>
      <c r="M32" s="130" t="s">
        <v>471</v>
      </c>
    </row>
    <row r="33" spans="1:13">
      <c r="A33" s="157" t="s">
        <v>2248</v>
      </c>
      <c r="B33" s="157"/>
      <c r="C33" s="169">
        <v>45823</v>
      </c>
      <c r="D33" s="158">
        <v>45717</v>
      </c>
      <c r="E33" s="170">
        <v>45797</v>
      </c>
      <c r="F33" s="124">
        <v>0.87</v>
      </c>
      <c r="G33" s="160" t="s">
        <v>2249</v>
      </c>
      <c r="H33" s="157" t="s">
        <v>2250</v>
      </c>
      <c r="I33" s="157" t="s">
        <v>2257</v>
      </c>
      <c r="J33" s="157" t="s">
        <v>576</v>
      </c>
      <c r="K33" s="135"/>
      <c r="L33" s="130" t="s">
        <v>758</v>
      </c>
      <c r="M33" s="130" t="s">
        <v>359</v>
      </c>
    </row>
    <row r="34" spans="1:13">
      <c r="A34" s="157" t="s">
        <v>2248</v>
      </c>
      <c r="B34" s="157"/>
      <c r="C34" s="169">
        <v>45823</v>
      </c>
      <c r="D34" s="158">
        <v>45717</v>
      </c>
      <c r="E34" s="170">
        <v>45797</v>
      </c>
      <c r="F34" s="124">
        <v>1.85</v>
      </c>
      <c r="G34" s="160" t="s">
        <v>2249</v>
      </c>
      <c r="H34" s="157" t="s">
        <v>2250</v>
      </c>
      <c r="I34" s="157" t="s">
        <v>2257</v>
      </c>
      <c r="J34" s="157" t="s">
        <v>576</v>
      </c>
      <c r="K34" s="135"/>
      <c r="L34" s="130" t="s">
        <v>758</v>
      </c>
      <c r="M34" s="130" t="s">
        <v>359</v>
      </c>
    </row>
    <row r="35" spans="1:13">
      <c r="A35" s="157" t="s">
        <v>2248</v>
      </c>
      <c r="B35" s="157"/>
      <c r="C35" s="169">
        <v>45823</v>
      </c>
      <c r="D35" s="158">
        <v>45717</v>
      </c>
      <c r="E35" s="170">
        <v>45797</v>
      </c>
      <c r="F35" s="124">
        <v>0.83</v>
      </c>
      <c r="G35" s="160" t="s">
        <v>2249</v>
      </c>
      <c r="H35" s="157" t="s">
        <v>2250</v>
      </c>
      <c r="I35" s="157" t="s">
        <v>2258</v>
      </c>
      <c r="J35" s="157" t="s">
        <v>577</v>
      </c>
      <c r="K35" s="135"/>
      <c r="L35" s="130" t="s">
        <v>758</v>
      </c>
      <c r="M35" s="130" t="s">
        <v>301</v>
      </c>
    </row>
    <row r="36" spans="1:13">
      <c r="A36" s="157" t="s">
        <v>2248</v>
      </c>
      <c r="B36" s="157"/>
      <c r="C36" s="169">
        <v>45823</v>
      </c>
      <c r="D36" s="158">
        <v>45717</v>
      </c>
      <c r="E36" s="170">
        <v>45797</v>
      </c>
      <c r="F36" s="124">
        <v>1.75</v>
      </c>
      <c r="G36" s="160" t="s">
        <v>2249</v>
      </c>
      <c r="H36" s="157" t="s">
        <v>2250</v>
      </c>
      <c r="I36" s="157" t="s">
        <v>2258</v>
      </c>
      <c r="J36" s="157" t="s">
        <v>577</v>
      </c>
      <c r="K36" s="135"/>
      <c r="L36" s="130" t="s">
        <v>758</v>
      </c>
      <c r="M36" s="130" t="s">
        <v>301</v>
      </c>
    </row>
    <row r="37" spans="1:13">
      <c r="A37" s="157" t="s">
        <v>2248</v>
      </c>
      <c r="B37" s="157"/>
      <c r="C37" s="169">
        <v>45823</v>
      </c>
      <c r="D37" s="158">
        <v>45717</v>
      </c>
      <c r="E37" s="170">
        <v>45797</v>
      </c>
      <c r="F37" s="124">
        <v>1.05</v>
      </c>
      <c r="G37" s="160" t="s">
        <v>2249</v>
      </c>
      <c r="H37" s="157" t="s">
        <v>2250</v>
      </c>
      <c r="I37" s="157" t="s">
        <v>2259</v>
      </c>
      <c r="J37" s="157" t="s">
        <v>582</v>
      </c>
      <c r="K37" s="135"/>
      <c r="L37" s="130" t="s">
        <v>758</v>
      </c>
      <c r="M37" s="130" t="s">
        <v>255</v>
      </c>
    </row>
    <row r="38" spans="1:13">
      <c r="A38" s="157" t="s">
        <v>2248</v>
      </c>
      <c r="B38" s="157"/>
      <c r="C38" s="169">
        <v>45823</v>
      </c>
      <c r="D38" s="158">
        <v>45717</v>
      </c>
      <c r="E38" s="170">
        <v>45797</v>
      </c>
      <c r="F38" s="124">
        <v>2.2200000000000002</v>
      </c>
      <c r="G38" s="160" t="s">
        <v>2249</v>
      </c>
      <c r="H38" s="157" t="s">
        <v>2250</v>
      </c>
      <c r="I38" s="157" t="s">
        <v>2259</v>
      </c>
      <c r="J38" s="157" t="s">
        <v>582</v>
      </c>
      <c r="K38" s="135"/>
      <c r="L38" s="130" t="s">
        <v>758</v>
      </c>
      <c r="M38" s="130" t="s">
        <v>255</v>
      </c>
    </row>
    <row r="39" spans="1:13">
      <c r="A39" s="157" t="s">
        <v>2248</v>
      </c>
      <c r="B39" s="157"/>
      <c r="C39" s="169">
        <v>45823</v>
      </c>
      <c r="D39" s="158">
        <v>45717</v>
      </c>
      <c r="E39" s="170">
        <v>45797</v>
      </c>
      <c r="F39" s="124">
        <v>1.48</v>
      </c>
      <c r="G39" s="160" t="s">
        <v>2249</v>
      </c>
      <c r="H39" s="157" t="s">
        <v>2250</v>
      </c>
      <c r="I39" s="157" t="s">
        <v>2260</v>
      </c>
      <c r="J39" s="157" t="s">
        <v>575</v>
      </c>
      <c r="K39" s="135"/>
      <c r="L39" s="130" t="s">
        <v>758</v>
      </c>
      <c r="M39" s="130" t="s">
        <v>199</v>
      </c>
    </row>
    <row r="40" spans="1:13">
      <c r="A40" s="157" t="s">
        <v>2248</v>
      </c>
      <c r="B40" s="157"/>
      <c r="C40" s="169">
        <v>45823</v>
      </c>
      <c r="D40" s="158">
        <v>45717</v>
      </c>
      <c r="E40" s="170">
        <v>45797</v>
      </c>
      <c r="F40" s="124">
        <v>3.12</v>
      </c>
      <c r="G40" s="160" t="s">
        <v>2249</v>
      </c>
      <c r="H40" s="157" t="s">
        <v>2250</v>
      </c>
      <c r="I40" s="157" t="s">
        <v>2260</v>
      </c>
      <c r="J40" s="157" t="s">
        <v>575</v>
      </c>
      <c r="K40" s="135"/>
      <c r="L40" s="130" t="s">
        <v>758</v>
      </c>
      <c r="M40" s="130" t="s">
        <v>199</v>
      </c>
    </row>
    <row r="41" spans="1:13">
      <c r="A41" s="157" t="s">
        <v>2248</v>
      </c>
      <c r="B41" s="157"/>
      <c r="C41" s="169">
        <v>45823</v>
      </c>
      <c r="D41" s="158">
        <v>45717</v>
      </c>
      <c r="E41" s="170">
        <v>45797</v>
      </c>
      <c r="F41" s="124">
        <v>1.77</v>
      </c>
      <c r="G41" s="160" t="s">
        <v>2249</v>
      </c>
      <c r="H41" s="157" t="s">
        <v>2250</v>
      </c>
      <c r="I41" s="157" t="s">
        <v>2261</v>
      </c>
      <c r="J41" s="157" t="s">
        <v>579</v>
      </c>
      <c r="K41" s="135"/>
      <c r="L41" s="130" t="s">
        <v>758</v>
      </c>
      <c r="M41" s="130" t="s">
        <v>203</v>
      </c>
    </row>
    <row r="42" spans="1:13">
      <c r="A42" s="157" t="s">
        <v>2248</v>
      </c>
      <c r="B42" s="157"/>
      <c r="C42" s="169">
        <v>45823</v>
      </c>
      <c r="D42" s="158">
        <v>45717</v>
      </c>
      <c r="E42" s="170">
        <v>45797</v>
      </c>
      <c r="F42" s="124">
        <v>3.74</v>
      </c>
      <c r="G42" s="160" t="s">
        <v>2249</v>
      </c>
      <c r="H42" s="157" t="s">
        <v>2250</v>
      </c>
      <c r="I42" s="157" t="s">
        <v>2261</v>
      </c>
      <c r="J42" s="157" t="s">
        <v>579</v>
      </c>
      <c r="K42" s="135"/>
      <c r="L42" s="130" t="s">
        <v>758</v>
      </c>
      <c r="M42" s="130" t="s">
        <v>203</v>
      </c>
    </row>
    <row r="43" spans="1:13">
      <c r="A43" s="157" t="s">
        <v>2248</v>
      </c>
      <c r="B43" s="157"/>
      <c r="C43" s="169">
        <v>45823</v>
      </c>
      <c r="D43" s="158">
        <v>45717</v>
      </c>
      <c r="E43" s="170">
        <v>45797</v>
      </c>
      <c r="F43" s="124">
        <v>6.7</v>
      </c>
      <c r="G43" s="160" t="s">
        <v>2249</v>
      </c>
      <c r="H43" s="157" t="s">
        <v>2250</v>
      </c>
      <c r="I43" s="157" t="s">
        <v>2262</v>
      </c>
      <c r="J43" s="157" t="s">
        <v>572</v>
      </c>
      <c r="K43" s="135"/>
      <c r="L43" s="130" t="s">
        <v>758</v>
      </c>
      <c r="M43" s="130" t="s">
        <v>37</v>
      </c>
    </row>
    <row r="44" spans="1:13">
      <c r="A44" s="157" t="s">
        <v>2248</v>
      </c>
      <c r="B44" s="157"/>
      <c r="C44" s="169">
        <v>45823</v>
      </c>
      <c r="D44" s="158">
        <v>45717</v>
      </c>
      <c r="E44" s="170">
        <v>45797</v>
      </c>
      <c r="F44" s="124">
        <v>14.15</v>
      </c>
      <c r="G44" s="160" t="s">
        <v>2249</v>
      </c>
      <c r="H44" s="157" t="s">
        <v>2250</v>
      </c>
      <c r="I44" s="157" t="s">
        <v>2262</v>
      </c>
      <c r="J44" s="157" t="s">
        <v>572</v>
      </c>
      <c r="K44" s="135"/>
      <c r="L44" s="130" t="s">
        <v>758</v>
      </c>
      <c r="M44" s="130" t="s">
        <v>37</v>
      </c>
    </row>
    <row r="45" spans="1:13">
      <c r="A45" s="157" t="s">
        <v>2248</v>
      </c>
      <c r="B45" s="157"/>
      <c r="C45" s="169">
        <v>45823</v>
      </c>
      <c r="D45" s="158">
        <v>45717</v>
      </c>
      <c r="E45" s="170">
        <v>45797</v>
      </c>
      <c r="F45" s="124">
        <v>2.33</v>
      </c>
      <c r="G45" s="160" t="s">
        <v>2249</v>
      </c>
      <c r="H45" s="157" t="s">
        <v>2250</v>
      </c>
      <c r="I45" s="157" t="s">
        <v>2263</v>
      </c>
      <c r="J45" s="157" t="s">
        <v>585</v>
      </c>
      <c r="K45" s="135"/>
      <c r="L45" s="130" t="s">
        <v>758</v>
      </c>
      <c r="M45" s="130" t="s">
        <v>469</v>
      </c>
    </row>
    <row r="46" spans="1:13">
      <c r="A46" s="157" t="s">
        <v>2248</v>
      </c>
      <c r="B46" s="157"/>
      <c r="C46" s="169">
        <v>45823</v>
      </c>
      <c r="D46" s="158">
        <v>45717</v>
      </c>
      <c r="E46" s="170">
        <v>45797</v>
      </c>
      <c r="F46" s="124">
        <v>4.92</v>
      </c>
      <c r="G46" s="160" t="s">
        <v>2249</v>
      </c>
      <c r="H46" s="157" t="s">
        <v>2250</v>
      </c>
      <c r="I46" s="157" t="s">
        <v>2263</v>
      </c>
      <c r="J46" s="157" t="s">
        <v>585</v>
      </c>
      <c r="K46" s="135"/>
      <c r="L46" s="130" t="s">
        <v>758</v>
      </c>
      <c r="M46" s="130" t="s">
        <v>469</v>
      </c>
    </row>
    <row r="47" spans="1:13">
      <c r="A47" s="157" t="s">
        <v>2248</v>
      </c>
      <c r="B47" s="157"/>
      <c r="C47" s="169">
        <v>45823</v>
      </c>
      <c r="D47" s="158">
        <v>45717</v>
      </c>
      <c r="E47" s="170">
        <v>45797</v>
      </c>
      <c r="F47" s="124">
        <v>1.61</v>
      </c>
      <c r="G47" s="160" t="s">
        <v>2249</v>
      </c>
      <c r="H47" s="157" t="s">
        <v>2250</v>
      </c>
      <c r="I47" s="157" t="s">
        <v>2264</v>
      </c>
      <c r="J47" s="157" t="s">
        <v>584</v>
      </c>
      <c r="K47" s="135"/>
      <c r="L47" s="130" t="s">
        <v>758</v>
      </c>
      <c r="M47" s="130" t="s">
        <v>309</v>
      </c>
    </row>
    <row r="48" spans="1:13">
      <c r="A48" s="157" t="s">
        <v>2248</v>
      </c>
      <c r="B48" s="157"/>
      <c r="C48" s="169">
        <v>45823</v>
      </c>
      <c r="D48" s="158">
        <v>45717</v>
      </c>
      <c r="E48" s="170">
        <v>45797</v>
      </c>
      <c r="F48" s="124">
        <v>3.41</v>
      </c>
      <c r="G48" s="160" t="s">
        <v>2249</v>
      </c>
      <c r="H48" s="157" t="s">
        <v>2250</v>
      </c>
      <c r="I48" s="157" t="s">
        <v>2264</v>
      </c>
      <c r="J48" s="157" t="s">
        <v>584</v>
      </c>
      <c r="K48" s="135"/>
      <c r="L48" s="130" t="s">
        <v>758</v>
      </c>
      <c r="M48" s="130" t="s">
        <v>309</v>
      </c>
    </row>
    <row r="49" spans="1:13">
      <c r="A49" s="157" t="s">
        <v>2248</v>
      </c>
      <c r="B49" s="157"/>
      <c r="C49" s="169">
        <v>45823</v>
      </c>
      <c r="D49" s="158">
        <v>45717</v>
      </c>
      <c r="E49" s="170">
        <v>45797</v>
      </c>
      <c r="F49" s="124">
        <v>1.7</v>
      </c>
      <c r="G49" s="160" t="s">
        <v>2249</v>
      </c>
      <c r="H49" s="157" t="s">
        <v>2250</v>
      </c>
      <c r="I49" s="157" t="s">
        <v>2265</v>
      </c>
      <c r="J49" s="157" t="s">
        <v>668</v>
      </c>
      <c r="K49" s="135"/>
      <c r="L49" s="130" t="s">
        <v>758</v>
      </c>
      <c r="M49" s="130" t="s">
        <v>83</v>
      </c>
    </row>
    <row r="50" spans="1:13">
      <c r="A50" s="157" t="s">
        <v>2248</v>
      </c>
      <c r="B50" s="157"/>
      <c r="C50" s="169">
        <v>45823</v>
      </c>
      <c r="D50" s="158">
        <v>45717</v>
      </c>
      <c r="E50" s="170">
        <v>45797</v>
      </c>
      <c r="F50" s="124">
        <v>3.6</v>
      </c>
      <c r="G50" s="160" t="s">
        <v>2249</v>
      </c>
      <c r="H50" s="157" t="s">
        <v>2250</v>
      </c>
      <c r="I50" s="157" t="s">
        <v>2265</v>
      </c>
      <c r="J50" s="157" t="s">
        <v>668</v>
      </c>
      <c r="K50" s="135"/>
      <c r="L50" s="130" t="s">
        <v>758</v>
      </c>
      <c r="M50" s="130" t="s">
        <v>83</v>
      </c>
    </row>
    <row r="51" spans="1:13">
      <c r="A51" s="157" t="s">
        <v>2248</v>
      </c>
      <c r="B51" s="157"/>
      <c r="C51" s="169">
        <v>45823</v>
      </c>
      <c r="D51" s="158">
        <v>45717</v>
      </c>
      <c r="E51" s="170">
        <v>45797</v>
      </c>
      <c r="F51" s="124">
        <v>1.66</v>
      </c>
      <c r="G51" s="160" t="s">
        <v>2249</v>
      </c>
      <c r="H51" s="157" t="s">
        <v>2250</v>
      </c>
      <c r="I51" s="157" t="s">
        <v>2266</v>
      </c>
      <c r="J51" s="157" t="s">
        <v>574</v>
      </c>
      <c r="K51" s="135"/>
      <c r="L51" s="130" t="s">
        <v>758</v>
      </c>
      <c r="M51" s="130" t="s">
        <v>87</v>
      </c>
    </row>
    <row r="52" spans="1:13">
      <c r="A52" s="157" t="s">
        <v>2248</v>
      </c>
      <c r="B52" s="157"/>
      <c r="C52" s="169">
        <v>45823</v>
      </c>
      <c r="D52" s="158">
        <v>45717</v>
      </c>
      <c r="E52" s="170">
        <v>45797</v>
      </c>
      <c r="F52" s="124">
        <v>3.5</v>
      </c>
      <c r="G52" s="160" t="s">
        <v>2249</v>
      </c>
      <c r="H52" s="157" t="s">
        <v>2250</v>
      </c>
      <c r="I52" s="157" t="s">
        <v>2266</v>
      </c>
      <c r="J52" s="157" t="s">
        <v>574</v>
      </c>
      <c r="K52" s="135"/>
      <c r="L52" s="130" t="s">
        <v>758</v>
      </c>
      <c r="M52" s="130" t="s">
        <v>87</v>
      </c>
    </row>
    <row r="53" spans="1:13">
      <c r="A53" s="157" t="s">
        <v>2248</v>
      </c>
      <c r="B53" s="157"/>
      <c r="C53" s="169">
        <v>45823</v>
      </c>
      <c r="D53" s="158">
        <v>45717</v>
      </c>
      <c r="E53" s="170">
        <v>45797</v>
      </c>
      <c r="F53" s="124">
        <v>1.26</v>
      </c>
      <c r="G53" s="160" t="s">
        <v>2249</v>
      </c>
      <c r="H53" s="157" t="s">
        <v>2250</v>
      </c>
      <c r="I53" s="157" t="s">
        <v>2267</v>
      </c>
      <c r="J53" s="157" t="s">
        <v>669</v>
      </c>
      <c r="K53" s="135"/>
      <c r="L53" s="130" t="s">
        <v>758</v>
      </c>
      <c r="M53" s="130" t="s">
        <v>315</v>
      </c>
    </row>
    <row r="54" spans="1:13">
      <c r="A54" s="157" t="s">
        <v>2248</v>
      </c>
      <c r="B54" s="157"/>
      <c r="C54" s="169">
        <v>45823</v>
      </c>
      <c r="D54" s="158">
        <v>45717</v>
      </c>
      <c r="E54" s="170">
        <v>45797</v>
      </c>
      <c r="F54" s="124">
        <v>2.65</v>
      </c>
      <c r="G54" s="160" t="s">
        <v>2249</v>
      </c>
      <c r="H54" s="157" t="s">
        <v>2250</v>
      </c>
      <c r="I54" s="157" t="s">
        <v>2267</v>
      </c>
      <c r="J54" s="157" t="s">
        <v>669</v>
      </c>
      <c r="K54" s="135"/>
      <c r="L54" s="130" t="s">
        <v>758</v>
      </c>
      <c r="M54" s="130" t="s">
        <v>315</v>
      </c>
    </row>
    <row r="55" spans="1:13">
      <c r="A55" s="157" t="s">
        <v>2248</v>
      </c>
      <c r="B55" s="157"/>
      <c r="C55" s="169">
        <v>45823</v>
      </c>
      <c r="D55" s="158">
        <v>45717</v>
      </c>
      <c r="E55" s="170">
        <v>45797</v>
      </c>
      <c r="F55" s="124">
        <v>1.68</v>
      </c>
      <c r="G55" s="160" t="s">
        <v>2249</v>
      </c>
      <c r="H55" s="157" t="s">
        <v>2250</v>
      </c>
      <c r="I55" s="157" t="s">
        <v>2268</v>
      </c>
      <c r="J55" s="157" t="s">
        <v>567</v>
      </c>
      <c r="K55" s="135"/>
      <c r="L55" s="130" t="s">
        <v>758</v>
      </c>
      <c r="M55" s="130" t="s">
        <v>297</v>
      </c>
    </row>
    <row r="56" spans="1:13">
      <c r="A56" s="157" t="s">
        <v>2248</v>
      </c>
      <c r="B56" s="157"/>
      <c r="C56" s="169">
        <v>45823</v>
      </c>
      <c r="D56" s="158">
        <v>45717</v>
      </c>
      <c r="E56" s="170">
        <v>45797</v>
      </c>
      <c r="F56" s="124">
        <v>3.55</v>
      </c>
      <c r="G56" s="160" t="s">
        <v>2249</v>
      </c>
      <c r="H56" s="157" t="s">
        <v>2250</v>
      </c>
      <c r="I56" s="157" t="s">
        <v>2268</v>
      </c>
      <c r="J56" s="157" t="s">
        <v>567</v>
      </c>
      <c r="K56" s="135"/>
      <c r="L56" s="130" t="s">
        <v>758</v>
      </c>
      <c r="M56" s="130" t="s">
        <v>297</v>
      </c>
    </row>
    <row r="57" spans="1:13">
      <c r="A57" s="157" t="s">
        <v>2248</v>
      </c>
      <c r="B57" s="157"/>
      <c r="C57" s="169">
        <v>45823</v>
      </c>
      <c r="D57" s="158">
        <v>45717</v>
      </c>
      <c r="E57" s="170">
        <v>45797</v>
      </c>
      <c r="F57" s="124">
        <v>4.42</v>
      </c>
      <c r="G57" s="160" t="s">
        <v>2249</v>
      </c>
      <c r="H57" s="157" t="s">
        <v>2250</v>
      </c>
      <c r="I57" s="157" t="s">
        <v>2269</v>
      </c>
      <c r="J57" s="157" t="s">
        <v>566</v>
      </c>
      <c r="K57" s="135"/>
      <c r="L57" s="130" t="s">
        <v>758</v>
      </c>
      <c r="M57" s="130" t="s">
        <v>183</v>
      </c>
    </row>
    <row r="58" spans="1:13">
      <c r="A58" s="157" t="s">
        <v>2248</v>
      </c>
      <c r="B58" s="157"/>
      <c r="C58" s="169">
        <v>45823</v>
      </c>
      <c r="D58" s="158">
        <v>45717</v>
      </c>
      <c r="E58" s="170">
        <v>45797</v>
      </c>
      <c r="F58" s="124">
        <v>9.32</v>
      </c>
      <c r="G58" s="160" t="s">
        <v>2249</v>
      </c>
      <c r="H58" s="157" t="s">
        <v>2250</v>
      </c>
      <c r="I58" s="157" t="s">
        <v>2269</v>
      </c>
      <c r="J58" s="157" t="s">
        <v>566</v>
      </c>
      <c r="K58" s="135"/>
      <c r="L58" s="130" t="s">
        <v>758</v>
      </c>
      <c r="M58" s="130" t="s">
        <v>183</v>
      </c>
    </row>
    <row r="59" spans="1:13">
      <c r="A59" s="157" t="s">
        <v>2248</v>
      </c>
      <c r="B59" s="157"/>
      <c r="C59" s="169">
        <v>45823</v>
      </c>
      <c r="D59" s="158">
        <v>45717</v>
      </c>
      <c r="E59" s="170">
        <v>45797</v>
      </c>
      <c r="F59" s="124">
        <v>0.02</v>
      </c>
      <c r="G59" s="160" t="s">
        <v>2249</v>
      </c>
      <c r="H59" s="157" t="s">
        <v>2250</v>
      </c>
      <c r="I59" s="157" t="s">
        <v>2270</v>
      </c>
      <c r="J59" s="157" t="s">
        <v>526</v>
      </c>
      <c r="K59" s="135"/>
      <c r="L59" s="130" t="s">
        <v>758</v>
      </c>
      <c r="M59" s="130" t="s">
        <v>55</v>
      </c>
    </row>
    <row r="60" spans="1:13">
      <c r="A60" s="157" t="s">
        <v>2248</v>
      </c>
      <c r="B60" s="157"/>
      <c r="C60" s="169">
        <v>45823</v>
      </c>
      <c r="D60" s="158">
        <v>45717</v>
      </c>
      <c r="E60" s="170">
        <v>45797</v>
      </c>
      <c r="F60" s="124">
        <v>0.02</v>
      </c>
      <c r="G60" s="160" t="s">
        <v>2249</v>
      </c>
      <c r="H60" s="157" t="s">
        <v>2250</v>
      </c>
      <c r="I60" s="157" t="s">
        <v>2270</v>
      </c>
      <c r="J60" s="157" t="s">
        <v>526</v>
      </c>
      <c r="K60" s="135"/>
      <c r="L60" s="130" t="s">
        <v>758</v>
      </c>
      <c r="M60" s="130" t="s">
        <v>55</v>
      </c>
    </row>
    <row r="61" spans="1:13">
      <c r="A61" s="157" t="s">
        <v>2248</v>
      </c>
      <c r="B61" s="157"/>
      <c r="C61" s="169">
        <v>45823</v>
      </c>
      <c r="D61" s="158">
        <v>45717</v>
      </c>
      <c r="E61" s="170">
        <v>45797</v>
      </c>
      <c r="F61" s="124">
        <v>0.05</v>
      </c>
      <c r="G61" s="160" t="s">
        <v>2249</v>
      </c>
      <c r="H61" s="157" t="s">
        <v>2250</v>
      </c>
      <c r="I61" s="157" t="s">
        <v>2270</v>
      </c>
      <c r="J61" s="157" t="s">
        <v>526</v>
      </c>
      <c r="K61" s="135"/>
      <c r="L61" s="130" t="s">
        <v>758</v>
      </c>
      <c r="M61" s="130" t="s">
        <v>55</v>
      </c>
    </row>
    <row r="62" spans="1:13">
      <c r="A62" s="157" t="s">
        <v>2248</v>
      </c>
      <c r="B62" s="157"/>
      <c r="C62" s="169">
        <v>45823</v>
      </c>
      <c r="D62" s="158">
        <v>45717</v>
      </c>
      <c r="E62" s="170">
        <v>45797</v>
      </c>
      <c r="F62" s="124">
        <v>0.05</v>
      </c>
      <c r="G62" s="160" t="s">
        <v>2249</v>
      </c>
      <c r="H62" s="157" t="s">
        <v>2250</v>
      </c>
      <c r="I62" s="157" t="s">
        <v>2270</v>
      </c>
      <c r="J62" s="157" t="s">
        <v>526</v>
      </c>
      <c r="K62" s="135"/>
      <c r="L62" s="130" t="s">
        <v>758</v>
      </c>
      <c r="M62" s="130" t="s">
        <v>55</v>
      </c>
    </row>
    <row r="63" spans="1:13">
      <c r="A63" s="157" t="s">
        <v>2248</v>
      </c>
      <c r="B63" s="157"/>
      <c r="C63" s="169">
        <v>45823</v>
      </c>
      <c r="D63" s="158">
        <v>45717</v>
      </c>
      <c r="E63" s="170">
        <v>45797</v>
      </c>
      <c r="F63" s="124">
        <v>8.39</v>
      </c>
      <c r="G63" s="160" t="s">
        <v>2249</v>
      </c>
      <c r="H63" s="157" t="s">
        <v>2250</v>
      </c>
      <c r="I63" s="157" t="s">
        <v>2271</v>
      </c>
      <c r="J63" s="157" t="s">
        <v>555</v>
      </c>
      <c r="K63" s="135"/>
      <c r="L63" s="130" t="s">
        <v>758</v>
      </c>
      <c r="M63" s="130" t="s">
        <v>175</v>
      </c>
    </row>
    <row r="64" spans="1:13">
      <c r="A64" s="157" t="s">
        <v>2248</v>
      </c>
      <c r="B64" s="157"/>
      <c r="C64" s="169">
        <v>45823</v>
      </c>
      <c r="D64" s="158">
        <v>45717</v>
      </c>
      <c r="E64" s="170">
        <v>45797</v>
      </c>
      <c r="F64" s="124">
        <v>17.7</v>
      </c>
      <c r="G64" s="160" t="s">
        <v>2249</v>
      </c>
      <c r="H64" s="157" t="s">
        <v>2250</v>
      </c>
      <c r="I64" s="157" t="s">
        <v>2271</v>
      </c>
      <c r="J64" s="157" t="s">
        <v>555</v>
      </c>
      <c r="K64" s="135"/>
      <c r="L64" s="130" t="s">
        <v>758</v>
      </c>
      <c r="M64" s="130" t="s">
        <v>175</v>
      </c>
    </row>
    <row r="65" spans="1:13">
      <c r="A65" s="157" t="s">
        <v>2248</v>
      </c>
      <c r="B65" s="157"/>
      <c r="C65" s="169">
        <v>45823</v>
      </c>
      <c r="D65" s="158">
        <v>45717</v>
      </c>
      <c r="E65" s="170">
        <v>45797</v>
      </c>
      <c r="F65" s="124">
        <v>2.29</v>
      </c>
      <c r="G65" s="160" t="s">
        <v>2249</v>
      </c>
      <c r="H65" s="157" t="s">
        <v>2250</v>
      </c>
      <c r="I65" s="157" t="s">
        <v>2272</v>
      </c>
      <c r="J65" s="157" t="s">
        <v>557</v>
      </c>
      <c r="K65" s="135"/>
      <c r="L65" s="130" t="s">
        <v>758</v>
      </c>
      <c r="M65" s="130" t="s">
        <v>39</v>
      </c>
    </row>
    <row r="66" spans="1:13">
      <c r="A66" s="157" t="s">
        <v>2248</v>
      </c>
      <c r="B66" s="157"/>
      <c r="C66" s="169">
        <v>45823</v>
      </c>
      <c r="D66" s="158">
        <v>45717</v>
      </c>
      <c r="E66" s="170">
        <v>45797</v>
      </c>
      <c r="F66" s="124">
        <v>4.83</v>
      </c>
      <c r="G66" s="160" t="s">
        <v>2249</v>
      </c>
      <c r="H66" s="157" t="s">
        <v>2250</v>
      </c>
      <c r="I66" s="157" t="s">
        <v>2272</v>
      </c>
      <c r="J66" s="157" t="s">
        <v>557</v>
      </c>
      <c r="K66" s="135"/>
      <c r="L66" s="130" t="s">
        <v>758</v>
      </c>
      <c r="M66" s="130" t="s">
        <v>39</v>
      </c>
    </row>
    <row r="67" spans="1:13">
      <c r="A67" s="157" t="s">
        <v>2248</v>
      </c>
      <c r="B67" s="157"/>
      <c r="C67" s="169">
        <v>45823</v>
      </c>
      <c r="D67" s="158">
        <v>45717</v>
      </c>
      <c r="E67" s="170">
        <v>45797</v>
      </c>
      <c r="F67" s="124">
        <v>6.91</v>
      </c>
      <c r="G67" s="160" t="s">
        <v>2249</v>
      </c>
      <c r="H67" s="157" t="s">
        <v>2250</v>
      </c>
      <c r="I67" s="157" t="s">
        <v>2273</v>
      </c>
      <c r="J67" s="157" t="s">
        <v>524</v>
      </c>
      <c r="K67" s="135"/>
      <c r="L67" s="130" t="s">
        <v>758</v>
      </c>
      <c r="M67" s="130" t="s">
        <v>25</v>
      </c>
    </row>
    <row r="68" spans="1:13">
      <c r="A68" s="157" t="s">
        <v>2248</v>
      </c>
      <c r="B68" s="157"/>
      <c r="C68" s="169">
        <v>45823</v>
      </c>
      <c r="D68" s="158">
        <v>45717</v>
      </c>
      <c r="E68" s="170">
        <v>45797</v>
      </c>
      <c r="F68" s="124">
        <v>14.58</v>
      </c>
      <c r="G68" s="160" t="s">
        <v>2249</v>
      </c>
      <c r="H68" s="157" t="s">
        <v>2250</v>
      </c>
      <c r="I68" s="157" t="s">
        <v>2273</v>
      </c>
      <c r="J68" s="157" t="s">
        <v>524</v>
      </c>
      <c r="K68" s="135"/>
      <c r="L68" s="130" t="s">
        <v>758</v>
      </c>
      <c r="M68" s="130" t="s">
        <v>25</v>
      </c>
    </row>
    <row r="69" spans="1:13">
      <c r="A69" s="157" t="s">
        <v>2248</v>
      </c>
      <c r="B69" s="157"/>
      <c r="C69" s="169">
        <v>45823</v>
      </c>
      <c r="D69" s="158">
        <v>45717</v>
      </c>
      <c r="E69" s="170">
        <v>45797</v>
      </c>
      <c r="F69" s="124">
        <v>11.84</v>
      </c>
      <c r="G69" s="160" t="s">
        <v>2249</v>
      </c>
      <c r="H69" s="157" t="s">
        <v>2250</v>
      </c>
      <c r="I69" s="157" t="s">
        <v>2274</v>
      </c>
      <c r="J69" s="157" t="s">
        <v>559</v>
      </c>
      <c r="K69" s="135"/>
      <c r="L69" s="130" t="s">
        <v>758</v>
      </c>
      <c r="M69" s="130" t="s">
        <v>33</v>
      </c>
    </row>
    <row r="70" spans="1:13">
      <c r="A70" s="157" t="s">
        <v>2248</v>
      </c>
      <c r="B70" s="157"/>
      <c r="C70" s="169">
        <v>45823</v>
      </c>
      <c r="D70" s="158">
        <v>45717</v>
      </c>
      <c r="E70" s="170">
        <v>45797</v>
      </c>
      <c r="F70" s="124">
        <v>24.99</v>
      </c>
      <c r="G70" s="160" t="s">
        <v>2249</v>
      </c>
      <c r="H70" s="157" t="s">
        <v>2250</v>
      </c>
      <c r="I70" s="157" t="s">
        <v>2274</v>
      </c>
      <c r="J70" s="157" t="s">
        <v>559</v>
      </c>
      <c r="K70" s="135"/>
      <c r="L70" s="130" t="s">
        <v>758</v>
      </c>
      <c r="M70" s="130" t="s">
        <v>33</v>
      </c>
    </row>
    <row r="71" spans="1:13">
      <c r="A71" s="157" t="s">
        <v>2248</v>
      </c>
      <c r="B71" s="157"/>
      <c r="C71" s="169">
        <v>45823</v>
      </c>
      <c r="D71" s="158">
        <v>45717</v>
      </c>
      <c r="E71" s="170">
        <v>45797</v>
      </c>
      <c r="F71" s="124">
        <v>4.42</v>
      </c>
      <c r="G71" s="160" t="s">
        <v>2249</v>
      </c>
      <c r="H71" s="157" t="s">
        <v>2250</v>
      </c>
      <c r="I71" s="157" t="s">
        <v>2275</v>
      </c>
      <c r="J71" s="157" t="s">
        <v>561</v>
      </c>
      <c r="K71" s="135"/>
      <c r="L71" s="130" t="s">
        <v>758</v>
      </c>
      <c r="M71" s="130" t="s">
        <v>163</v>
      </c>
    </row>
    <row r="72" spans="1:13">
      <c r="A72" s="157" t="s">
        <v>2248</v>
      </c>
      <c r="B72" s="157"/>
      <c r="C72" s="169">
        <v>45823</v>
      </c>
      <c r="D72" s="158">
        <v>45717</v>
      </c>
      <c r="E72" s="170">
        <v>45797</v>
      </c>
      <c r="F72" s="124">
        <v>9.32</v>
      </c>
      <c r="G72" s="160" t="s">
        <v>2249</v>
      </c>
      <c r="H72" s="157" t="s">
        <v>2250</v>
      </c>
      <c r="I72" s="157" t="s">
        <v>2275</v>
      </c>
      <c r="J72" s="157" t="s">
        <v>561</v>
      </c>
      <c r="K72" s="135"/>
      <c r="L72" s="130" t="s">
        <v>758</v>
      </c>
      <c r="M72" s="130" t="s">
        <v>163</v>
      </c>
    </row>
    <row r="73" spans="1:13">
      <c r="A73" s="157" t="s">
        <v>2248</v>
      </c>
      <c r="B73" s="157"/>
      <c r="C73" s="169">
        <v>45823</v>
      </c>
      <c r="D73" s="158">
        <v>45717</v>
      </c>
      <c r="E73" s="170">
        <v>45797</v>
      </c>
      <c r="F73" s="124">
        <v>6.26</v>
      </c>
      <c r="G73" s="160" t="s">
        <v>2249</v>
      </c>
      <c r="H73" s="157" t="s">
        <v>2250</v>
      </c>
      <c r="I73" s="157" t="s">
        <v>2276</v>
      </c>
      <c r="J73" s="157" t="s">
        <v>562</v>
      </c>
      <c r="K73" s="135"/>
      <c r="L73" s="130" t="s">
        <v>758</v>
      </c>
      <c r="M73" s="130" t="s">
        <v>49</v>
      </c>
    </row>
    <row r="74" spans="1:13">
      <c r="A74" s="157" t="s">
        <v>2248</v>
      </c>
      <c r="B74" s="157"/>
      <c r="C74" s="169">
        <v>45823</v>
      </c>
      <c r="D74" s="158">
        <v>45717</v>
      </c>
      <c r="E74" s="170">
        <v>45797</v>
      </c>
      <c r="F74" s="124">
        <v>13.2</v>
      </c>
      <c r="G74" s="160" t="s">
        <v>2249</v>
      </c>
      <c r="H74" s="157" t="s">
        <v>2250</v>
      </c>
      <c r="I74" s="157" t="s">
        <v>2276</v>
      </c>
      <c r="J74" s="157" t="s">
        <v>562</v>
      </c>
      <c r="K74" s="135"/>
      <c r="L74" s="130" t="s">
        <v>758</v>
      </c>
      <c r="M74" s="130" t="s">
        <v>49</v>
      </c>
    </row>
    <row r="75" spans="1:13">
      <c r="A75" s="157" t="s">
        <v>2248</v>
      </c>
      <c r="B75" s="157"/>
      <c r="C75" s="169">
        <v>45823</v>
      </c>
      <c r="D75" s="158">
        <v>45717</v>
      </c>
      <c r="E75" s="170">
        <v>45797</v>
      </c>
      <c r="F75" s="124">
        <v>2.35</v>
      </c>
      <c r="G75" s="160" t="s">
        <v>2249</v>
      </c>
      <c r="H75" s="157" t="s">
        <v>2250</v>
      </c>
      <c r="I75" s="157" t="s">
        <v>2277</v>
      </c>
      <c r="J75" s="157" t="s">
        <v>525</v>
      </c>
      <c r="K75" s="135"/>
      <c r="L75" s="130" t="s">
        <v>758</v>
      </c>
      <c r="M75" s="130" t="s">
        <v>63</v>
      </c>
    </row>
    <row r="76" spans="1:13">
      <c r="A76" s="157" t="s">
        <v>2248</v>
      </c>
      <c r="B76" s="157"/>
      <c r="C76" s="169">
        <v>45823</v>
      </c>
      <c r="D76" s="158">
        <v>45717</v>
      </c>
      <c r="E76" s="170">
        <v>45797</v>
      </c>
      <c r="F76" s="124">
        <v>4.97</v>
      </c>
      <c r="G76" s="160" t="s">
        <v>2249</v>
      </c>
      <c r="H76" s="157" t="s">
        <v>2250</v>
      </c>
      <c r="I76" s="157" t="s">
        <v>2277</v>
      </c>
      <c r="J76" s="157" t="s">
        <v>525</v>
      </c>
      <c r="K76" s="135"/>
      <c r="L76" s="130" t="s">
        <v>758</v>
      </c>
      <c r="M76" s="130" t="s">
        <v>63</v>
      </c>
    </row>
    <row r="77" spans="1:13">
      <c r="A77" s="157" t="s">
        <v>2248</v>
      </c>
      <c r="B77" s="157"/>
      <c r="C77" s="169">
        <v>45823</v>
      </c>
      <c r="D77" s="158">
        <v>45717</v>
      </c>
      <c r="E77" s="170">
        <v>45797</v>
      </c>
      <c r="F77" s="124">
        <v>5.83</v>
      </c>
      <c r="G77" s="160" t="s">
        <v>2249</v>
      </c>
      <c r="H77" s="157" t="s">
        <v>2250</v>
      </c>
      <c r="I77" s="157" t="s">
        <v>2278</v>
      </c>
      <c r="J77" s="157" t="s">
        <v>529</v>
      </c>
      <c r="K77" s="135"/>
      <c r="L77" s="130" t="s">
        <v>758</v>
      </c>
      <c r="M77" s="130" t="s">
        <v>35</v>
      </c>
    </row>
    <row r="78" spans="1:13">
      <c r="A78" s="157" t="s">
        <v>2248</v>
      </c>
      <c r="B78" s="157"/>
      <c r="C78" s="169">
        <v>45823</v>
      </c>
      <c r="D78" s="158">
        <v>45717</v>
      </c>
      <c r="E78" s="170">
        <v>45797</v>
      </c>
      <c r="F78" s="124">
        <v>12.31</v>
      </c>
      <c r="G78" s="160" t="s">
        <v>2249</v>
      </c>
      <c r="H78" s="157" t="s">
        <v>2250</v>
      </c>
      <c r="I78" s="157" t="s">
        <v>2278</v>
      </c>
      <c r="J78" s="157" t="s">
        <v>529</v>
      </c>
      <c r="K78" s="135"/>
      <c r="L78" s="130" t="s">
        <v>758</v>
      </c>
      <c r="M78" s="130" t="s">
        <v>35</v>
      </c>
    </row>
    <row r="79" spans="1:13">
      <c r="A79" s="157" t="s">
        <v>2248</v>
      </c>
      <c r="B79" s="157"/>
      <c r="C79" s="169">
        <v>45823</v>
      </c>
      <c r="D79" s="158">
        <v>45717</v>
      </c>
      <c r="E79" s="170">
        <v>45797</v>
      </c>
      <c r="F79" s="124">
        <v>2.2400000000000002</v>
      </c>
      <c r="G79" s="160" t="s">
        <v>2249</v>
      </c>
      <c r="H79" s="157" t="s">
        <v>2250</v>
      </c>
      <c r="I79" s="157" t="s">
        <v>2279</v>
      </c>
      <c r="J79" s="157" t="s">
        <v>565</v>
      </c>
      <c r="K79" s="135"/>
      <c r="L79" s="130" t="s">
        <v>758</v>
      </c>
      <c r="M79" s="130" t="s">
        <v>383</v>
      </c>
    </row>
    <row r="80" spans="1:13">
      <c r="A80" s="157" t="s">
        <v>2248</v>
      </c>
      <c r="B80" s="157"/>
      <c r="C80" s="169">
        <v>45823</v>
      </c>
      <c r="D80" s="158">
        <v>45717</v>
      </c>
      <c r="E80" s="170">
        <v>45797</v>
      </c>
      <c r="F80" s="124">
        <v>4.7300000000000004</v>
      </c>
      <c r="G80" s="160" t="s">
        <v>2249</v>
      </c>
      <c r="H80" s="157" t="s">
        <v>2250</v>
      </c>
      <c r="I80" s="157" t="s">
        <v>2279</v>
      </c>
      <c r="J80" s="157" t="s">
        <v>565</v>
      </c>
      <c r="K80" s="135"/>
      <c r="L80" s="130" t="s">
        <v>758</v>
      </c>
      <c r="M80" s="130" t="s">
        <v>383</v>
      </c>
    </row>
    <row r="81" spans="1:13">
      <c r="A81" s="157" t="s">
        <v>2248</v>
      </c>
      <c r="B81" s="157"/>
      <c r="C81" s="169">
        <v>45823</v>
      </c>
      <c r="D81" s="158">
        <v>45717</v>
      </c>
      <c r="E81" s="170">
        <v>45797</v>
      </c>
      <c r="F81" s="124">
        <v>1.23</v>
      </c>
      <c r="G81" s="160" t="s">
        <v>2249</v>
      </c>
      <c r="H81" s="157" t="s">
        <v>2250</v>
      </c>
      <c r="I81" s="157" t="s">
        <v>2280</v>
      </c>
      <c r="J81" s="157" t="s">
        <v>586</v>
      </c>
      <c r="K81" s="135"/>
      <c r="L81" s="130" t="s">
        <v>758</v>
      </c>
      <c r="M81" s="130" t="s">
        <v>165</v>
      </c>
    </row>
    <row r="82" spans="1:13">
      <c r="A82" s="157" t="s">
        <v>2248</v>
      </c>
      <c r="B82" s="157"/>
      <c r="C82" s="169">
        <v>45823</v>
      </c>
      <c r="D82" s="158">
        <v>45717</v>
      </c>
      <c r="E82" s="170">
        <v>45797</v>
      </c>
      <c r="F82" s="124">
        <v>2.6</v>
      </c>
      <c r="G82" s="160" t="s">
        <v>2249</v>
      </c>
      <c r="H82" s="157" t="s">
        <v>2250</v>
      </c>
      <c r="I82" s="157" t="s">
        <v>2280</v>
      </c>
      <c r="J82" s="157" t="s">
        <v>586</v>
      </c>
      <c r="K82" s="135"/>
      <c r="L82" s="130" t="s">
        <v>758</v>
      </c>
      <c r="M82" s="130" t="s">
        <v>165</v>
      </c>
    </row>
    <row r="83" spans="1:13">
      <c r="A83" s="157" t="s">
        <v>2248</v>
      </c>
      <c r="B83" s="157"/>
      <c r="C83" s="169">
        <v>45823</v>
      </c>
      <c r="D83" s="158">
        <v>45717</v>
      </c>
      <c r="E83" s="170">
        <v>45797</v>
      </c>
      <c r="F83" s="124">
        <v>2.2200000000000002</v>
      </c>
      <c r="G83" s="160" t="s">
        <v>2249</v>
      </c>
      <c r="H83" s="157" t="s">
        <v>2250</v>
      </c>
      <c r="I83" s="157" t="s">
        <v>2281</v>
      </c>
      <c r="J83" s="157" t="s">
        <v>587</v>
      </c>
      <c r="K83" s="135"/>
      <c r="L83" s="130" t="s">
        <v>758</v>
      </c>
      <c r="M83" s="130" t="s">
        <v>29</v>
      </c>
    </row>
    <row r="84" spans="1:13">
      <c r="A84" s="157" t="s">
        <v>2248</v>
      </c>
      <c r="B84" s="157"/>
      <c r="C84" s="169">
        <v>45823</v>
      </c>
      <c r="D84" s="158">
        <v>45717</v>
      </c>
      <c r="E84" s="170">
        <v>45797</v>
      </c>
      <c r="F84" s="124">
        <v>4.6900000000000004</v>
      </c>
      <c r="G84" s="160" t="s">
        <v>2249</v>
      </c>
      <c r="H84" s="157" t="s">
        <v>2250</v>
      </c>
      <c r="I84" s="157" t="s">
        <v>2281</v>
      </c>
      <c r="J84" s="157" t="s">
        <v>587</v>
      </c>
      <c r="K84" s="135"/>
      <c r="L84" s="130" t="s">
        <v>758</v>
      </c>
      <c r="M84" s="130" t="s">
        <v>29</v>
      </c>
    </row>
    <row r="85" spans="1:13">
      <c r="A85" s="157" t="s">
        <v>2248</v>
      </c>
      <c r="B85" s="157"/>
      <c r="C85" s="169">
        <v>45823</v>
      </c>
      <c r="D85" s="158">
        <v>45717</v>
      </c>
      <c r="E85" s="170">
        <v>45797</v>
      </c>
      <c r="F85" s="124">
        <v>1.03</v>
      </c>
      <c r="G85" s="160" t="s">
        <v>2249</v>
      </c>
      <c r="H85" s="157" t="s">
        <v>2250</v>
      </c>
      <c r="I85" s="157" t="s">
        <v>2282</v>
      </c>
      <c r="J85" s="157" t="s">
        <v>588</v>
      </c>
      <c r="K85" s="135"/>
      <c r="L85" s="130" t="s">
        <v>758</v>
      </c>
      <c r="M85" s="130" t="s">
        <v>105</v>
      </c>
    </row>
    <row r="86" spans="1:13">
      <c r="A86" s="157" t="s">
        <v>2248</v>
      </c>
      <c r="B86" s="157"/>
      <c r="C86" s="169">
        <v>45823</v>
      </c>
      <c r="D86" s="158">
        <v>45717</v>
      </c>
      <c r="E86" s="170">
        <v>45797</v>
      </c>
      <c r="F86" s="124">
        <v>2.1800000000000002</v>
      </c>
      <c r="G86" s="160" t="s">
        <v>2249</v>
      </c>
      <c r="H86" s="157" t="s">
        <v>2250</v>
      </c>
      <c r="I86" s="157" t="s">
        <v>2282</v>
      </c>
      <c r="J86" s="157" t="s">
        <v>588</v>
      </c>
      <c r="K86" s="135"/>
      <c r="L86" s="130" t="s">
        <v>758</v>
      </c>
      <c r="M86" s="130" t="s">
        <v>105</v>
      </c>
    </row>
    <row r="87" spans="1:13">
      <c r="A87" s="157" t="s">
        <v>2248</v>
      </c>
      <c r="B87" s="157"/>
      <c r="C87" s="169">
        <v>45823</v>
      </c>
      <c r="D87" s="158">
        <v>45717</v>
      </c>
      <c r="E87" s="170">
        <v>45797</v>
      </c>
      <c r="F87" s="124">
        <v>0.04</v>
      </c>
      <c r="G87" s="160" t="s">
        <v>2249</v>
      </c>
      <c r="H87" s="157" t="s">
        <v>2250</v>
      </c>
      <c r="I87" s="157" t="s">
        <v>2283</v>
      </c>
      <c r="J87" s="157" t="s">
        <v>600</v>
      </c>
      <c r="K87" s="135"/>
      <c r="L87" s="130" t="s">
        <v>758</v>
      </c>
      <c r="M87" s="130" t="s">
        <v>369</v>
      </c>
    </row>
    <row r="88" spans="1:13">
      <c r="A88" s="157" t="s">
        <v>2248</v>
      </c>
      <c r="B88" s="157"/>
      <c r="C88" s="169">
        <v>45823</v>
      </c>
      <c r="D88" s="158">
        <v>45717</v>
      </c>
      <c r="E88" s="170">
        <v>45797</v>
      </c>
      <c r="F88" s="124">
        <v>0.09</v>
      </c>
      <c r="G88" s="160" t="s">
        <v>2249</v>
      </c>
      <c r="H88" s="157" t="s">
        <v>2250</v>
      </c>
      <c r="I88" s="157" t="s">
        <v>2283</v>
      </c>
      <c r="J88" s="157" t="s">
        <v>600</v>
      </c>
      <c r="K88" s="135"/>
      <c r="L88" s="130" t="s">
        <v>758</v>
      </c>
      <c r="M88" s="130" t="s">
        <v>369</v>
      </c>
    </row>
    <row r="89" spans="1:13">
      <c r="A89" s="157" t="s">
        <v>2248</v>
      </c>
      <c r="B89" s="157"/>
      <c r="C89" s="169">
        <v>45823</v>
      </c>
      <c r="D89" s="158">
        <v>45717</v>
      </c>
      <c r="E89" s="170">
        <v>45797</v>
      </c>
      <c r="F89" s="124">
        <v>0.83</v>
      </c>
      <c r="G89" s="160" t="s">
        <v>2249</v>
      </c>
      <c r="H89" s="157" t="s">
        <v>2250</v>
      </c>
      <c r="I89" s="157" t="s">
        <v>2284</v>
      </c>
      <c r="J89" s="157" t="s">
        <v>589</v>
      </c>
      <c r="K89" s="135"/>
      <c r="L89" s="130" t="s">
        <v>758</v>
      </c>
      <c r="M89" s="130" t="s">
        <v>101</v>
      </c>
    </row>
    <row r="90" spans="1:13">
      <c r="A90" s="157" t="s">
        <v>2248</v>
      </c>
      <c r="B90" s="157"/>
      <c r="C90" s="169">
        <v>45823</v>
      </c>
      <c r="D90" s="158">
        <v>45717</v>
      </c>
      <c r="E90" s="170">
        <v>45797</v>
      </c>
      <c r="F90" s="124">
        <v>1.75</v>
      </c>
      <c r="G90" s="160" t="s">
        <v>2249</v>
      </c>
      <c r="H90" s="157" t="s">
        <v>2250</v>
      </c>
      <c r="I90" s="157" t="s">
        <v>2284</v>
      </c>
      <c r="J90" s="157" t="s">
        <v>589</v>
      </c>
      <c r="K90" s="135"/>
      <c r="L90" s="130" t="s">
        <v>758</v>
      </c>
      <c r="M90" s="130" t="s">
        <v>101</v>
      </c>
    </row>
    <row r="91" spans="1:13">
      <c r="A91" s="157" t="s">
        <v>2248</v>
      </c>
      <c r="B91" s="157"/>
      <c r="C91" s="169">
        <v>45823</v>
      </c>
      <c r="D91" s="158">
        <v>45717</v>
      </c>
      <c r="E91" s="170">
        <v>45797</v>
      </c>
      <c r="F91" s="124">
        <v>0.74</v>
      </c>
      <c r="G91" s="160" t="s">
        <v>2249</v>
      </c>
      <c r="H91" s="157" t="s">
        <v>2250</v>
      </c>
      <c r="I91" s="157" t="s">
        <v>2285</v>
      </c>
      <c r="J91" s="157" t="s">
        <v>530</v>
      </c>
      <c r="K91" s="135"/>
      <c r="L91" s="130" t="s">
        <v>758</v>
      </c>
      <c r="M91" s="130" t="s">
        <v>375</v>
      </c>
    </row>
    <row r="92" spans="1:13">
      <c r="A92" s="157" t="s">
        <v>2248</v>
      </c>
      <c r="B92" s="157"/>
      <c r="C92" s="169">
        <v>45823</v>
      </c>
      <c r="D92" s="158">
        <v>45717</v>
      </c>
      <c r="E92" s="170">
        <v>45797</v>
      </c>
      <c r="F92" s="124">
        <v>1.56</v>
      </c>
      <c r="G92" s="160" t="s">
        <v>2249</v>
      </c>
      <c r="H92" s="157" t="s">
        <v>2250</v>
      </c>
      <c r="I92" s="157" t="s">
        <v>2285</v>
      </c>
      <c r="J92" s="157" t="s">
        <v>530</v>
      </c>
      <c r="K92" s="135"/>
      <c r="L92" s="130" t="s">
        <v>758</v>
      </c>
      <c r="M92" s="130" t="s">
        <v>375</v>
      </c>
    </row>
    <row r="93" spans="1:13">
      <c r="A93" s="157" t="s">
        <v>2248</v>
      </c>
      <c r="B93" s="157"/>
      <c r="C93" s="169">
        <v>45823</v>
      </c>
      <c r="D93" s="158">
        <v>45717</v>
      </c>
      <c r="E93" s="170">
        <v>45797</v>
      </c>
      <c r="F93" s="124">
        <v>0.47</v>
      </c>
      <c r="G93" s="160" t="s">
        <v>2249</v>
      </c>
      <c r="H93" s="157" t="s">
        <v>2250</v>
      </c>
      <c r="I93" s="157" t="s">
        <v>2286</v>
      </c>
      <c r="J93" s="157" t="s">
        <v>601</v>
      </c>
      <c r="K93" s="135"/>
      <c r="L93" s="130" t="s">
        <v>758</v>
      </c>
      <c r="M93" s="130" t="s">
        <v>377</v>
      </c>
    </row>
    <row r="94" spans="1:13">
      <c r="A94" s="157" t="s">
        <v>2248</v>
      </c>
      <c r="B94" s="157"/>
      <c r="C94" s="169">
        <v>45823</v>
      </c>
      <c r="D94" s="158">
        <v>45717</v>
      </c>
      <c r="E94" s="170">
        <v>45797</v>
      </c>
      <c r="F94" s="124">
        <v>0.99</v>
      </c>
      <c r="G94" s="160" t="s">
        <v>2249</v>
      </c>
      <c r="H94" s="157" t="s">
        <v>2250</v>
      </c>
      <c r="I94" s="157" t="s">
        <v>2286</v>
      </c>
      <c r="J94" s="157" t="s">
        <v>601</v>
      </c>
      <c r="K94" s="135"/>
      <c r="L94" s="130" t="s">
        <v>758</v>
      </c>
      <c r="M94" s="130" t="s">
        <v>377</v>
      </c>
    </row>
    <row r="95" spans="1:13">
      <c r="A95" s="157" t="s">
        <v>2248</v>
      </c>
      <c r="B95" s="157"/>
      <c r="C95" s="169">
        <v>45823</v>
      </c>
      <c r="D95" s="158">
        <v>45717</v>
      </c>
      <c r="E95" s="170">
        <v>45797</v>
      </c>
      <c r="F95" s="124">
        <v>1.03</v>
      </c>
      <c r="G95" s="160" t="s">
        <v>2249</v>
      </c>
      <c r="H95" s="157" t="s">
        <v>2250</v>
      </c>
      <c r="I95" s="157" t="s">
        <v>2287</v>
      </c>
      <c r="J95" s="157" t="s">
        <v>602</v>
      </c>
      <c r="K95" s="135"/>
      <c r="L95" s="130" t="s">
        <v>758</v>
      </c>
      <c r="M95" s="130" t="s">
        <v>229</v>
      </c>
    </row>
    <row r="96" spans="1:13">
      <c r="A96" s="157" t="s">
        <v>2248</v>
      </c>
      <c r="B96" s="157"/>
      <c r="C96" s="169">
        <v>45823</v>
      </c>
      <c r="D96" s="158">
        <v>45717</v>
      </c>
      <c r="E96" s="170">
        <v>45797</v>
      </c>
      <c r="F96" s="124">
        <v>2.1800000000000002</v>
      </c>
      <c r="G96" s="160" t="s">
        <v>2249</v>
      </c>
      <c r="H96" s="157" t="s">
        <v>2250</v>
      </c>
      <c r="I96" s="157" t="s">
        <v>2287</v>
      </c>
      <c r="J96" s="157" t="s">
        <v>602</v>
      </c>
      <c r="K96" s="135"/>
      <c r="L96" s="130" t="s">
        <v>758</v>
      </c>
      <c r="M96" s="130" t="s">
        <v>229</v>
      </c>
    </row>
    <row r="97" spans="1:13">
      <c r="A97" s="157" t="s">
        <v>2248</v>
      </c>
      <c r="B97" s="157"/>
      <c r="C97" s="169">
        <v>45823</v>
      </c>
      <c r="D97" s="158">
        <v>45717</v>
      </c>
      <c r="E97" s="170">
        <v>45797</v>
      </c>
      <c r="F97" s="124">
        <v>0.72</v>
      </c>
      <c r="G97" s="160" t="s">
        <v>2249</v>
      </c>
      <c r="H97" s="157" t="s">
        <v>2250</v>
      </c>
      <c r="I97" s="157" t="s">
        <v>2288</v>
      </c>
      <c r="J97" s="157" t="s">
        <v>603</v>
      </c>
      <c r="K97" s="135"/>
      <c r="L97" s="130" t="s">
        <v>758</v>
      </c>
      <c r="M97" s="130" t="s">
        <v>231</v>
      </c>
    </row>
    <row r="98" spans="1:13">
      <c r="A98" s="157" t="s">
        <v>2248</v>
      </c>
      <c r="B98" s="157"/>
      <c r="C98" s="169">
        <v>45823</v>
      </c>
      <c r="D98" s="158">
        <v>45717</v>
      </c>
      <c r="E98" s="170">
        <v>45797</v>
      </c>
      <c r="F98" s="124">
        <v>1.51</v>
      </c>
      <c r="G98" s="160" t="s">
        <v>2249</v>
      </c>
      <c r="H98" s="157" t="s">
        <v>2250</v>
      </c>
      <c r="I98" s="157" t="s">
        <v>2288</v>
      </c>
      <c r="J98" s="157" t="s">
        <v>603</v>
      </c>
      <c r="K98" s="135"/>
      <c r="L98" s="130" t="s">
        <v>758</v>
      </c>
      <c r="M98" s="130" t="s">
        <v>231</v>
      </c>
    </row>
    <row r="99" spans="1:13">
      <c r="A99" s="157" t="s">
        <v>2248</v>
      </c>
      <c r="B99" s="157"/>
      <c r="C99" s="169">
        <v>45823</v>
      </c>
      <c r="D99" s="158">
        <v>45717</v>
      </c>
      <c r="E99" s="170">
        <v>45797</v>
      </c>
      <c r="F99" s="124">
        <v>0.09</v>
      </c>
      <c r="G99" s="160" t="s">
        <v>2249</v>
      </c>
      <c r="H99" s="157" t="s">
        <v>2250</v>
      </c>
      <c r="I99" s="157" t="s">
        <v>2289</v>
      </c>
      <c r="J99" s="157" t="s">
        <v>604</v>
      </c>
      <c r="K99" s="135"/>
      <c r="L99" s="130" t="s">
        <v>758</v>
      </c>
      <c r="M99" s="130" t="s">
        <v>385</v>
      </c>
    </row>
    <row r="100" spans="1:13">
      <c r="A100" s="157" t="s">
        <v>2248</v>
      </c>
      <c r="B100" s="157"/>
      <c r="C100" s="169">
        <v>45823</v>
      </c>
      <c r="D100" s="158">
        <v>45717</v>
      </c>
      <c r="E100" s="170">
        <v>45797</v>
      </c>
      <c r="F100" s="124">
        <v>0.19</v>
      </c>
      <c r="G100" s="160" t="s">
        <v>2249</v>
      </c>
      <c r="H100" s="157" t="s">
        <v>2250</v>
      </c>
      <c r="I100" s="157" t="s">
        <v>2289</v>
      </c>
      <c r="J100" s="157" t="s">
        <v>604</v>
      </c>
      <c r="K100" s="135"/>
      <c r="L100" s="130" t="s">
        <v>758</v>
      </c>
      <c r="M100" s="130" t="s">
        <v>385</v>
      </c>
    </row>
    <row r="101" spans="1:13">
      <c r="A101" s="157" t="s">
        <v>2248</v>
      </c>
      <c r="B101" s="157"/>
      <c r="C101" s="169">
        <v>45823</v>
      </c>
      <c r="D101" s="158">
        <v>45717</v>
      </c>
      <c r="E101" s="170">
        <v>45797</v>
      </c>
      <c r="F101" s="124">
        <v>0.94</v>
      </c>
      <c r="G101" s="160" t="s">
        <v>2249</v>
      </c>
      <c r="H101" s="157" t="s">
        <v>2250</v>
      </c>
      <c r="I101" s="157" t="s">
        <v>2290</v>
      </c>
      <c r="J101" s="157" t="s">
        <v>605</v>
      </c>
      <c r="K101" s="135"/>
      <c r="L101" s="130" t="s">
        <v>758</v>
      </c>
      <c r="M101" s="130" t="s">
        <v>113</v>
      </c>
    </row>
    <row r="102" spans="1:13">
      <c r="A102" s="157" t="s">
        <v>2248</v>
      </c>
      <c r="B102" s="157"/>
      <c r="C102" s="169">
        <v>45823</v>
      </c>
      <c r="D102" s="158">
        <v>45717</v>
      </c>
      <c r="E102" s="170">
        <v>45797</v>
      </c>
      <c r="F102" s="124">
        <v>1.99</v>
      </c>
      <c r="G102" s="160" t="s">
        <v>2249</v>
      </c>
      <c r="H102" s="157" t="s">
        <v>2250</v>
      </c>
      <c r="I102" s="157" t="s">
        <v>2290</v>
      </c>
      <c r="J102" s="157" t="s">
        <v>605</v>
      </c>
      <c r="K102" s="135"/>
      <c r="L102" s="130" t="s">
        <v>758</v>
      </c>
      <c r="M102" s="130" t="s">
        <v>113</v>
      </c>
    </row>
    <row r="103" spans="1:13">
      <c r="A103" s="157" t="s">
        <v>2248</v>
      </c>
      <c r="B103" s="157"/>
      <c r="C103" s="169">
        <v>45823</v>
      </c>
      <c r="D103" s="158">
        <v>45717</v>
      </c>
      <c r="E103" s="170">
        <v>45797</v>
      </c>
      <c r="F103" s="124">
        <v>0.74</v>
      </c>
      <c r="G103" s="160" t="s">
        <v>2249</v>
      </c>
      <c r="H103" s="157" t="s">
        <v>2250</v>
      </c>
      <c r="I103" s="157" t="s">
        <v>2291</v>
      </c>
      <c r="J103" s="157" t="s">
        <v>590</v>
      </c>
      <c r="K103" s="135"/>
      <c r="L103" s="130" t="s">
        <v>758</v>
      </c>
      <c r="M103" s="130" t="s">
        <v>43</v>
      </c>
    </row>
    <row r="104" spans="1:13">
      <c r="A104" s="157" t="s">
        <v>2248</v>
      </c>
      <c r="B104" s="157"/>
      <c r="C104" s="169">
        <v>45823</v>
      </c>
      <c r="D104" s="158">
        <v>45717</v>
      </c>
      <c r="E104" s="170">
        <v>45797</v>
      </c>
      <c r="F104" s="124">
        <v>1.56</v>
      </c>
      <c r="G104" s="160" t="s">
        <v>2249</v>
      </c>
      <c r="H104" s="157" t="s">
        <v>2250</v>
      </c>
      <c r="I104" s="157" t="s">
        <v>2291</v>
      </c>
      <c r="J104" s="157" t="s">
        <v>590</v>
      </c>
      <c r="K104" s="135"/>
      <c r="L104" s="130" t="s">
        <v>758</v>
      </c>
      <c r="M104" s="130" t="s">
        <v>43</v>
      </c>
    </row>
    <row r="105" spans="1:13">
      <c r="A105" s="157" t="s">
        <v>2248</v>
      </c>
      <c r="B105" s="157"/>
      <c r="C105" s="169">
        <v>45823</v>
      </c>
      <c r="D105" s="158">
        <v>45717</v>
      </c>
      <c r="E105" s="170">
        <v>45797</v>
      </c>
      <c r="F105" s="124">
        <v>3.12</v>
      </c>
      <c r="G105" s="160" t="s">
        <v>2249</v>
      </c>
      <c r="H105" s="157" t="s">
        <v>2250</v>
      </c>
      <c r="I105" s="157" t="s">
        <v>2292</v>
      </c>
      <c r="J105" s="157" t="s">
        <v>606</v>
      </c>
      <c r="K105" s="135"/>
      <c r="L105" s="130" t="s">
        <v>758</v>
      </c>
      <c r="M105" s="130" t="s">
        <v>177</v>
      </c>
    </row>
    <row r="106" spans="1:13">
      <c r="A106" s="157" t="s">
        <v>2248</v>
      </c>
      <c r="B106" s="157"/>
      <c r="C106" s="169">
        <v>45823</v>
      </c>
      <c r="D106" s="158">
        <v>45717</v>
      </c>
      <c r="E106" s="170">
        <v>45797</v>
      </c>
      <c r="F106" s="124">
        <v>6.58</v>
      </c>
      <c r="G106" s="160" t="s">
        <v>2249</v>
      </c>
      <c r="H106" s="157" t="s">
        <v>2250</v>
      </c>
      <c r="I106" s="157" t="s">
        <v>2292</v>
      </c>
      <c r="J106" s="157" t="s">
        <v>606</v>
      </c>
      <c r="K106" s="135"/>
      <c r="L106" s="130" t="s">
        <v>758</v>
      </c>
      <c r="M106" s="130" t="s">
        <v>177</v>
      </c>
    </row>
    <row r="107" spans="1:13">
      <c r="A107" s="157" t="s">
        <v>2248</v>
      </c>
      <c r="B107" s="157"/>
      <c r="C107" s="169">
        <v>45823</v>
      </c>
      <c r="D107" s="158">
        <v>45717</v>
      </c>
      <c r="E107" s="170">
        <v>45797</v>
      </c>
      <c r="F107" s="124">
        <v>0.92</v>
      </c>
      <c r="G107" s="160" t="s">
        <v>2249</v>
      </c>
      <c r="H107" s="157" t="s">
        <v>2250</v>
      </c>
      <c r="I107" s="157" t="s">
        <v>2293</v>
      </c>
      <c r="J107" s="157" t="s">
        <v>591</v>
      </c>
      <c r="K107" s="135"/>
      <c r="L107" s="130" t="s">
        <v>758</v>
      </c>
      <c r="M107" s="130" t="s">
        <v>233</v>
      </c>
    </row>
    <row r="108" spans="1:13">
      <c r="A108" s="157" t="s">
        <v>2248</v>
      </c>
      <c r="B108" s="157"/>
      <c r="C108" s="169">
        <v>45823</v>
      </c>
      <c r="D108" s="158">
        <v>45717</v>
      </c>
      <c r="E108" s="170">
        <v>45797</v>
      </c>
      <c r="F108" s="124">
        <v>1.94</v>
      </c>
      <c r="G108" s="160" t="s">
        <v>2249</v>
      </c>
      <c r="H108" s="157" t="s">
        <v>2250</v>
      </c>
      <c r="I108" s="157" t="s">
        <v>2293</v>
      </c>
      <c r="J108" s="157" t="s">
        <v>591</v>
      </c>
      <c r="K108" s="135"/>
      <c r="L108" s="130" t="s">
        <v>758</v>
      </c>
      <c r="M108" s="130" t="s">
        <v>233</v>
      </c>
    </row>
    <row r="109" spans="1:13">
      <c r="A109" s="157" t="s">
        <v>2248</v>
      </c>
      <c r="B109" s="157"/>
      <c r="C109" s="169">
        <v>45823</v>
      </c>
      <c r="D109" s="158">
        <v>45717</v>
      </c>
      <c r="E109" s="170">
        <v>45797</v>
      </c>
      <c r="F109" s="124">
        <v>1.35</v>
      </c>
      <c r="G109" s="160" t="s">
        <v>2249</v>
      </c>
      <c r="H109" s="157" t="s">
        <v>2250</v>
      </c>
      <c r="I109" s="157" t="s">
        <v>2294</v>
      </c>
      <c r="J109" s="157" t="s">
        <v>592</v>
      </c>
      <c r="K109" s="135"/>
      <c r="L109" s="130" t="s">
        <v>758</v>
      </c>
      <c r="M109" s="130" t="s">
        <v>181</v>
      </c>
    </row>
    <row r="110" spans="1:13">
      <c r="A110" s="157" t="s">
        <v>2248</v>
      </c>
      <c r="B110" s="157"/>
      <c r="C110" s="169">
        <v>45823</v>
      </c>
      <c r="D110" s="158">
        <v>45717</v>
      </c>
      <c r="E110" s="170">
        <v>45797</v>
      </c>
      <c r="F110" s="124">
        <v>2.84</v>
      </c>
      <c r="G110" s="160" t="s">
        <v>2249</v>
      </c>
      <c r="H110" s="157" t="s">
        <v>2250</v>
      </c>
      <c r="I110" s="157" t="s">
        <v>2294</v>
      </c>
      <c r="J110" s="157" t="s">
        <v>592</v>
      </c>
      <c r="K110" s="135"/>
      <c r="L110" s="130" t="s">
        <v>758</v>
      </c>
      <c r="M110" s="130" t="s">
        <v>181</v>
      </c>
    </row>
    <row r="111" spans="1:13">
      <c r="A111" s="157" t="s">
        <v>2248</v>
      </c>
      <c r="B111" s="157"/>
      <c r="C111" s="169">
        <v>45823</v>
      </c>
      <c r="D111" s="158">
        <v>45717</v>
      </c>
      <c r="E111" s="170">
        <v>45797</v>
      </c>
      <c r="F111" s="124">
        <v>1.77</v>
      </c>
      <c r="G111" s="160" t="s">
        <v>2249</v>
      </c>
      <c r="H111" s="157" t="s">
        <v>2250</v>
      </c>
      <c r="I111" s="157" t="s">
        <v>2295</v>
      </c>
      <c r="J111" s="157" t="s">
        <v>607</v>
      </c>
      <c r="K111" s="135"/>
      <c r="L111" s="130" t="s">
        <v>758</v>
      </c>
      <c r="M111" s="130" t="s">
        <v>169</v>
      </c>
    </row>
    <row r="112" spans="1:13">
      <c r="A112" s="157" t="s">
        <v>2248</v>
      </c>
      <c r="B112" s="157"/>
      <c r="C112" s="169">
        <v>45823</v>
      </c>
      <c r="D112" s="158">
        <v>45717</v>
      </c>
      <c r="E112" s="170">
        <v>45797</v>
      </c>
      <c r="F112" s="124">
        <v>3.74</v>
      </c>
      <c r="G112" s="160" t="s">
        <v>2249</v>
      </c>
      <c r="H112" s="157" t="s">
        <v>2250</v>
      </c>
      <c r="I112" s="157" t="s">
        <v>2295</v>
      </c>
      <c r="J112" s="157" t="s">
        <v>607</v>
      </c>
      <c r="K112" s="135"/>
      <c r="L112" s="130" t="s">
        <v>758</v>
      </c>
      <c r="M112" s="130" t="s">
        <v>169</v>
      </c>
    </row>
    <row r="113" spans="1:13">
      <c r="A113" s="157" t="s">
        <v>2248</v>
      </c>
      <c r="B113" s="157"/>
      <c r="C113" s="169">
        <v>45823</v>
      </c>
      <c r="D113" s="158">
        <v>45717</v>
      </c>
      <c r="E113" s="170">
        <v>45797</v>
      </c>
      <c r="F113" s="124">
        <v>0.47</v>
      </c>
      <c r="G113" s="160" t="s">
        <v>2249</v>
      </c>
      <c r="H113" s="157" t="s">
        <v>2250</v>
      </c>
      <c r="I113" s="157" t="s">
        <v>2296</v>
      </c>
      <c r="J113" s="157" t="s">
        <v>608</v>
      </c>
      <c r="K113" s="135"/>
      <c r="L113" s="130" t="s">
        <v>758</v>
      </c>
      <c r="M113" s="130" t="s">
        <v>393</v>
      </c>
    </row>
    <row r="114" spans="1:13">
      <c r="A114" s="157" t="s">
        <v>2248</v>
      </c>
      <c r="B114" s="157"/>
      <c r="C114" s="169">
        <v>45823</v>
      </c>
      <c r="D114" s="158">
        <v>45717</v>
      </c>
      <c r="E114" s="170">
        <v>45797</v>
      </c>
      <c r="F114" s="124">
        <v>0.99</v>
      </c>
      <c r="G114" s="160" t="s">
        <v>2249</v>
      </c>
      <c r="H114" s="157" t="s">
        <v>2250</v>
      </c>
      <c r="I114" s="157" t="s">
        <v>2296</v>
      </c>
      <c r="J114" s="157" t="s">
        <v>608</v>
      </c>
      <c r="K114" s="135"/>
      <c r="L114" s="130" t="s">
        <v>758</v>
      </c>
      <c r="M114" s="130" t="s">
        <v>393</v>
      </c>
    </row>
    <row r="115" spans="1:13">
      <c r="A115" s="157" t="s">
        <v>2248</v>
      </c>
      <c r="B115" s="157"/>
      <c r="C115" s="169">
        <v>45823</v>
      </c>
      <c r="D115" s="158">
        <v>45717</v>
      </c>
      <c r="E115" s="170">
        <v>45797</v>
      </c>
      <c r="F115" s="124">
        <v>0.96</v>
      </c>
      <c r="G115" s="160" t="s">
        <v>2249</v>
      </c>
      <c r="H115" s="157" t="s">
        <v>2250</v>
      </c>
      <c r="I115" s="157" t="s">
        <v>2297</v>
      </c>
      <c r="J115" s="157" t="s">
        <v>593</v>
      </c>
      <c r="K115" s="135"/>
      <c r="L115" s="130" t="s">
        <v>758</v>
      </c>
      <c r="M115" s="130" t="s">
        <v>201</v>
      </c>
    </row>
    <row r="116" spans="1:13">
      <c r="A116" s="157" t="s">
        <v>2248</v>
      </c>
      <c r="B116" s="157"/>
      <c r="C116" s="169">
        <v>45823</v>
      </c>
      <c r="D116" s="158">
        <v>45717</v>
      </c>
      <c r="E116" s="170">
        <v>45797</v>
      </c>
      <c r="F116" s="124">
        <v>2.04</v>
      </c>
      <c r="G116" s="160" t="s">
        <v>2249</v>
      </c>
      <c r="H116" s="157" t="s">
        <v>2250</v>
      </c>
      <c r="I116" s="157" t="s">
        <v>2297</v>
      </c>
      <c r="J116" s="157" t="s">
        <v>593</v>
      </c>
      <c r="K116" s="135"/>
      <c r="L116" s="130" t="s">
        <v>758</v>
      </c>
      <c r="M116" s="130" t="s">
        <v>201</v>
      </c>
    </row>
    <row r="117" spans="1:13">
      <c r="A117" s="157" t="s">
        <v>2248</v>
      </c>
      <c r="B117" s="157"/>
      <c r="C117" s="169">
        <v>45823</v>
      </c>
      <c r="D117" s="158">
        <v>45717</v>
      </c>
      <c r="E117" s="170">
        <v>45797</v>
      </c>
      <c r="F117" s="124">
        <v>0.76</v>
      </c>
      <c r="G117" s="160" t="s">
        <v>2249</v>
      </c>
      <c r="H117" s="157" t="s">
        <v>2250</v>
      </c>
      <c r="I117" s="157" t="s">
        <v>2298</v>
      </c>
      <c r="J117" s="157" t="s">
        <v>609</v>
      </c>
      <c r="K117" s="135"/>
      <c r="L117" s="130" t="s">
        <v>758</v>
      </c>
      <c r="M117" s="130" t="s">
        <v>325</v>
      </c>
    </row>
    <row r="118" spans="1:13">
      <c r="A118" s="157" t="s">
        <v>2248</v>
      </c>
      <c r="B118" s="157"/>
      <c r="C118" s="169">
        <v>45823</v>
      </c>
      <c r="D118" s="158">
        <v>45717</v>
      </c>
      <c r="E118" s="170">
        <v>45797</v>
      </c>
      <c r="F118" s="124">
        <v>1.61</v>
      </c>
      <c r="G118" s="160" t="s">
        <v>2249</v>
      </c>
      <c r="H118" s="157" t="s">
        <v>2250</v>
      </c>
      <c r="I118" s="157" t="s">
        <v>2298</v>
      </c>
      <c r="J118" s="157" t="s">
        <v>609</v>
      </c>
      <c r="K118" s="135"/>
      <c r="L118" s="130" t="s">
        <v>758</v>
      </c>
      <c r="M118" s="130" t="s">
        <v>325</v>
      </c>
    </row>
    <row r="119" spans="1:13">
      <c r="A119" s="157" t="s">
        <v>2248</v>
      </c>
      <c r="B119" s="157"/>
      <c r="C119" s="169">
        <v>45823</v>
      </c>
      <c r="D119" s="158">
        <v>45717</v>
      </c>
      <c r="E119" s="170">
        <v>45797</v>
      </c>
      <c r="F119" s="124">
        <v>0.83</v>
      </c>
      <c r="G119" s="160" t="s">
        <v>2249</v>
      </c>
      <c r="H119" s="157" t="s">
        <v>2250</v>
      </c>
      <c r="I119" s="157" t="s">
        <v>2299</v>
      </c>
      <c r="J119" s="157" t="s">
        <v>594</v>
      </c>
      <c r="K119" s="135"/>
      <c r="L119" s="130" t="s">
        <v>758</v>
      </c>
      <c r="M119" s="130" t="s">
        <v>299</v>
      </c>
    </row>
    <row r="120" spans="1:13">
      <c r="A120" s="157" t="s">
        <v>2248</v>
      </c>
      <c r="B120" s="157"/>
      <c r="C120" s="169">
        <v>45823</v>
      </c>
      <c r="D120" s="158">
        <v>45717</v>
      </c>
      <c r="E120" s="170">
        <v>45797</v>
      </c>
      <c r="F120" s="124">
        <v>1.75</v>
      </c>
      <c r="G120" s="160" t="s">
        <v>2249</v>
      </c>
      <c r="H120" s="157" t="s">
        <v>2250</v>
      </c>
      <c r="I120" s="157" t="s">
        <v>2299</v>
      </c>
      <c r="J120" s="157" t="s">
        <v>594</v>
      </c>
      <c r="K120" s="135"/>
      <c r="L120" s="130" t="s">
        <v>758</v>
      </c>
      <c r="M120" s="130" t="s">
        <v>299</v>
      </c>
    </row>
    <row r="121" spans="1:13">
      <c r="A121" s="157" t="s">
        <v>2248</v>
      </c>
      <c r="B121" s="157"/>
      <c r="C121" s="169">
        <v>45823</v>
      </c>
      <c r="D121" s="158">
        <v>45717</v>
      </c>
      <c r="E121" s="170">
        <v>45797</v>
      </c>
      <c r="F121" s="124">
        <v>0.83</v>
      </c>
      <c r="G121" s="160" t="s">
        <v>2249</v>
      </c>
      <c r="H121" s="157" t="s">
        <v>2250</v>
      </c>
      <c r="I121" s="157" t="s">
        <v>2300</v>
      </c>
      <c r="J121" s="157" t="s">
        <v>610</v>
      </c>
      <c r="K121" s="135"/>
      <c r="L121" s="130" t="s">
        <v>758</v>
      </c>
      <c r="M121" s="130" t="s">
        <v>77</v>
      </c>
    </row>
    <row r="122" spans="1:13">
      <c r="A122" s="157" t="s">
        <v>2248</v>
      </c>
      <c r="B122" s="157"/>
      <c r="C122" s="169">
        <v>45823</v>
      </c>
      <c r="D122" s="158">
        <v>45717</v>
      </c>
      <c r="E122" s="170">
        <v>45797</v>
      </c>
      <c r="F122" s="124">
        <v>1.75</v>
      </c>
      <c r="G122" s="160" t="s">
        <v>2249</v>
      </c>
      <c r="H122" s="157" t="s">
        <v>2250</v>
      </c>
      <c r="I122" s="157" t="s">
        <v>2300</v>
      </c>
      <c r="J122" s="157" t="s">
        <v>610</v>
      </c>
      <c r="K122" s="135"/>
      <c r="L122" s="130" t="s">
        <v>758</v>
      </c>
      <c r="M122" s="130" t="s">
        <v>77</v>
      </c>
    </row>
    <row r="123" spans="1:13">
      <c r="A123" s="157" t="s">
        <v>2248</v>
      </c>
      <c r="B123" s="157"/>
      <c r="C123" s="169">
        <v>45823</v>
      </c>
      <c r="D123" s="158">
        <v>45717</v>
      </c>
      <c r="E123" s="170">
        <v>45797</v>
      </c>
      <c r="F123" s="124">
        <v>0.65</v>
      </c>
      <c r="G123" s="160" t="s">
        <v>2249</v>
      </c>
      <c r="H123" s="157" t="s">
        <v>2250</v>
      </c>
      <c r="I123" s="157" t="s">
        <v>2301</v>
      </c>
      <c r="J123" s="157" t="s">
        <v>611</v>
      </c>
      <c r="K123" s="135"/>
      <c r="L123" s="130" t="s">
        <v>758</v>
      </c>
      <c r="M123" s="130" t="s">
        <v>403</v>
      </c>
    </row>
    <row r="124" spans="1:13">
      <c r="A124" s="157" t="s">
        <v>2248</v>
      </c>
      <c r="B124" s="157"/>
      <c r="C124" s="169">
        <v>45823</v>
      </c>
      <c r="D124" s="158">
        <v>45717</v>
      </c>
      <c r="E124" s="170">
        <v>45797</v>
      </c>
      <c r="F124" s="124">
        <v>1.37</v>
      </c>
      <c r="G124" s="160" t="s">
        <v>2249</v>
      </c>
      <c r="H124" s="157" t="s">
        <v>2250</v>
      </c>
      <c r="I124" s="157" t="s">
        <v>2301</v>
      </c>
      <c r="J124" s="157" t="s">
        <v>611</v>
      </c>
      <c r="K124" s="135"/>
      <c r="L124" s="130" t="s">
        <v>758</v>
      </c>
      <c r="M124" s="130" t="s">
        <v>403</v>
      </c>
    </row>
    <row r="125" spans="1:13">
      <c r="A125" s="157" t="s">
        <v>2248</v>
      </c>
      <c r="B125" s="157"/>
      <c r="C125" s="169">
        <v>45823</v>
      </c>
      <c r="D125" s="158">
        <v>45717</v>
      </c>
      <c r="E125" s="170">
        <v>45797</v>
      </c>
      <c r="F125" s="124">
        <v>0.65</v>
      </c>
      <c r="G125" s="160" t="s">
        <v>2249</v>
      </c>
      <c r="H125" s="157" t="s">
        <v>2250</v>
      </c>
      <c r="I125" s="157" t="s">
        <v>2302</v>
      </c>
      <c r="J125" s="157" t="s">
        <v>522</v>
      </c>
      <c r="K125" s="135"/>
      <c r="L125" s="130" t="s">
        <v>758</v>
      </c>
      <c r="M125" s="130" t="s">
        <v>303</v>
      </c>
    </row>
    <row r="126" spans="1:13">
      <c r="A126" s="157" t="s">
        <v>2248</v>
      </c>
      <c r="B126" s="157"/>
      <c r="C126" s="169">
        <v>45823</v>
      </c>
      <c r="D126" s="158">
        <v>45717</v>
      </c>
      <c r="E126" s="170">
        <v>45797</v>
      </c>
      <c r="F126" s="124">
        <v>1.37</v>
      </c>
      <c r="G126" s="160" t="s">
        <v>2249</v>
      </c>
      <c r="H126" s="157" t="s">
        <v>2250</v>
      </c>
      <c r="I126" s="157" t="s">
        <v>2302</v>
      </c>
      <c r="J126" s="157" t="s">
        <v>522</v>
      </c>
      <c r="K126" s="135"/>
      <c r="L126" s="130" t="s">
        <v>758</v>
      </c>
      <c r="M126" s="130" t="s">
        <v>303</v>
      </c>
    </row>
    <row r="127" spans="1:13">
      <c r="A127" s="157" t="s">
        <v>2248</v>
      </c>
      <c r="B127" s="157"/>
      <c r="C127" s="169">
        <v>45823</v>
      </c>
      <c r="D127" s="158">
        <v>45717</v>
      </c>
      <c r="E127" s="170">
        <v>45797</v>
      </c>
      <c r="F127" s="124">
        <v>0.74</v>
      </c>
      <c r="G127" s="160" t="s">
        <v>2249</v>
      </c>
      <c r="H127" s="157" t="s">
        <v>2250</v>
      </c>
      <c r="I127" s="157" t="s">
        <v>2303</v>
      </c>
      <c r="J127" s="157" t="s">
        <v>612</v>
      </c>
      <c r="K127" s="135"/>
      <c r="L127" s="130" t="s">
        <v>758</v>
      </c>
      <c r="M127" s="130" t="s">
        <v>407</v>
      </c>
    </row>
    <row r="128" spans="1:13">
      <c r="A128" s="157" t="s">
        <v>2248</v>
      </c>
      <c r="B128" s="157"/>
      <c r="C128" s="169">
        <v>45823</v>
      </c>
      <c r="D128" s="158">
        <v>45717</v>
      </c>
      <c r="E128" s="170">
        <v>45797</v>
      </c>
      <c r="F128" s="124">
        <v>1.56</v>
      </c>
      <c r="G128" s="160" t="s">
        <v>2249</v>
      </c>
      <c r="H128" s="157" t="s">
        <v>2250</v>
      </c>
      <c r="I128" s="157" t="s">
        <v>2303</v>
      </c>
      <c r="J128" s="157" t="s">
        <v>612</v>
      </c>
      <c r="K128" s="135"/>
      <c r="L128" s="130" t="s">
        <v>758</v>
      </c>
      <c r="M128" s="130" t="s">
        <v>407</v>
      </c>
    </row>
    <row r="129" spans="1:13">
      <c r="A129" s="157" t="s">
        <v>2248</v>
      </c>
      <c r="B129" s="157"/>
      <c r="C129" s="169">
        <v>45823</v>
      </c>
      <c r="D129" s="158">
        <v>45717</v>
      </c>
      <c r="E129" s="170">
        <v>45797</v>
      </c>
      <c r="F129" s="124">
        <v>0.74</v>
      </c>
      <c r="G129" s="160" t="s">
        <v>2249</v>
      </c>
      <c r="H129" s="157" t="s">
        <v>2250</v>
      </c>
      <c r="I129" s="157" t="s">
        <v>2304</v>
      </c>
      <c r="J129" s="157" t="s">
        <v>613</v>
      </c>
      <c r="K129" s="135"/>
      <c r="L129" s="130" t="s">
        <v>758</v>
      </c>
      <c r="M129" s="130" t="s">
        <v>307</v>
      </c>
    </row>
    <row r="130" spans="1:13">
      <c r="A130" s="157" t="s">
        <v>2248</v>
      </c>
      <c r="B130" s="157"/>
      <c r="C130" s="169">
        <v>45823</v>
      </c>
      <c r="D130" s="158">
        <v>45717</v>
      </c>
      <c r="E130" s="170">
        <v>45797</v>
      </c>
      <c r="F130" s="124">
        <v>1.56</v>
      </c>
      <c r="G130" s="160" t="s">
        <v>2249</v>
      </c>
      <c r="H130" s="157" t="s">
        <v>2250</v>
      </c>
      <c r="I130" s="157" t="s">
        <v>2304</v>
      </c>
      <c r="J130" s="157" t="s">
        <v>613</v>
      </c>
      <c r="K130" s="135"/>
      <c r="L130" s="130" t="s">
        <v>758</v>
      </c>
      <c r="M130" s="130" t="s">
        <v>307</v>
      </c>
    </row>
    <row r="131" spans="1:13">
      <c r="A131" s="157" t="s">
        <v>2248</v>
      </c>
      <c r="B131" s="157"/>
      <c r="C131" s="169">
        <v>45823</v>
      </c>
      <c r="D131" s="158">
        <v>45717</v>
      </c>
      <c r="E131" s="170">
        <v>45797</v>
      </c>
      <c r="F131" s="124">
        <v>0.02</v>
      </c>
      <c r="G131" s="160" t="s">
        <v>2249</v>
      </c>
      <c r="H131" s="157" t="s">
        <v>2250</v>
      </c>
      <c r="I131" s="157" t="s">
        <v>2305</v>
      </c>
      <c r="J131" s="157" t="s">
        <v>672</v>
      </c>
      <c r="K131" s="135"/>
      <c r="L131" s="130" t="s">
        <v>758</v>
      </c>
      <c r="M131" s="130" t="s">
        <v>417</v>
      </c>
    </row>
    <row r="132" spans="1:13">
      <c r="A132" s="157" t="s">
        <v>2248</v>
      </c>
      <c r="B132" s="157"/>
      <c r="C132" s="169">
        <v>45823</v>
      </c>
      <c r="D132" s="158">
        <v>45717</v>
      </c>
      <c r="E132" s="170">
        <v>45797</v>
      </c>
      <c r="F132" s="124">
        <v>0.05</v>
      </c>
      <c r="G132" s="160" t="s">
        <v>2249</v>
      </c>
      <c r="H132" s="157" t="s">
        <v>2250</v>
      </c>
      <c r="I132" s="157" t="s">
        <v>2305</v>
      </c>
      <c r="J132" s="157" t="s">
        <v>672</v>
      </c>
      <c r="K132" s="135"/>
      <c r="L132" s="130" t="s">
        <v>758</v>
      </c>
      <c r="M132" s="130" t="s">
        <v>417</v>
      </c>
    </row>
    <row r="133" spans="1:13">
      <c r="A133" s="157" t="s">
        <v>2248</v>
      </c>
      <c r="B133" s="157"/>
      <c r="C133" s="169">
        <v>45823</v>
      </c>
      <c r="D133" s="158">
        <v>45717</v>
      </c>
      <c r="E133" s="170">
        <v>45797</v>
      </c>
      <c r="F133" s="124">
        <v>1.64</v>
      </c>
      <c r="G133" s="160" t="s">
        <v>2249</v>
      </c>
      <c r="H133" s="157" t="s">
        <v>2250</v>
      </c>
      <c r="I133" s="157" t="s">
        <v>2306</v>
      </c>
      <c r="J133" s="157" t="s">
        <v>614</v>
      </c>
      <c r="K133" s="135"/>
      <c r="L133" s="130" t="s">
        <v>758</v>
      </c>
      <c r="M133" s="130" t="s">
        <v>171</v>
      </c>
    </row>
    <row r="134" spans="1:13">
      <c r="A134" s="157" t="s">
        <v>2248</v>
      </c>
      <c r="B134" s="157"/>
      <c r="C134" s="169">
        <v>45823</v>
      </c>
      <c r="D134" s="158">
        <v>45717</v>
      </c>
      <c r="E134" s="170">
        <v>45797</v>
      </c>
      <c r="F134" s="124">
        <v>3.45</v>
      </c>
      <c r="G134" s="160" t="s">
        <v>2249</v>
      </c>
      <c r="H134" s="157" t="s">
        <v>2250</v>
      </c>
      <c r="I134" s="157" t="s">
        <v>2306</v>
      </c>
      <c r="J134" s="157" t="s">
        <v>614</v>
      </c>
      <c r="K134" s="135"/>
      <c r="L134" s="130" t="s">
        <v>758</v>
      </c>
      <c r="M134" s="130" t="s">
        <v>171</v>
      </c>
    </row>
    <row r="135" spans="1:13">
      <c r="A135" s="157" t="s">
        <v>2248</v>
      </c>
      <c r="B135" s="157"/>
      <c r="C135" s="169">
        <v>45823</v>
      </c>
      <c r="D135" s="158">
        <v>45717</v>
      </c>
      <c r="E135" s="170">
        <v>45797</v>
      </c>
      <c r="F135" s="124">
        <v>0.67</v>
      </c>
      <c r="G135" s="160" t="s">
        <v>2249</v>
      </c>
      <c r="H135" s="157" t="s">
        <v>2250</v>
      </c>
      <c r="I135" s="157" t="s">
        <v>2307</v>
      </c>
      <c r="J135" s="157" t="s">
        <v>595</v>
      </c>
      <c r="K135" s="135"/>
      <c r="L135" s="130" t="s">
        <v>758</v>
      </c>
      <c r="M135" s="130" t="s">
        <v>111</v>
      </c>
    </row>
    <row r="136" spans="1:13">
      <c r="A136" s="157" t="s">
        <v>2248</v>
      </c>
      <c r="B136" s="157"/>
      <c r="C136" s="169">
        <v>45823</v>
      </c>
      <c r="D136" s="158">
        <v>45717</v>
      </c>
      <c r="E136" s="170">
        <v>45797</v>
      </c>
      <c r="F136" s="124">
        <v>1.42</v>
      </c>
      <c r="G136" s="160" t="s">
        <v>2249</v>
      </c>
      <c r="H136" s="157" t="s">
        <v>2250</v>
      </c>
      <c r="I136" s="157" t="s">
        <v>2307</v>
      </c>
      <c r="J136" s="157" t="s">
        <v>595</v>
      </c>
      <c r="K136" s="135"/>
      <c r="L136" s="130" t="s">
        <v>758</v>
      </c>
      <c r="M136" s="130" t="s">
        <v>111</v>
      </c>
    </row>
    <row r="137" spans="1:13">
      <c r="A137" s="157" t="s">
        <v>2248</v>
      </c>
      <c r="B137" s="157"/>
      <c r="C137" s="169">
        <v>45823</v>
      </c>
      <c r="D137" s="158">
        <v>45717</v>
      </c>
      <c r="E137" s="170">
        <v>45797</v>
      </c>
      <c r="F137" s="124">
        <v>0.87</v>
      </c>
      <c r="G137" s="160" t="s">
        <v>2249</v>
      </c>
      <c r="H137" s="157" t="s">
        <v>2250</v>
      </c>
      <c r="I137" s="157" t="s">
        <v>2308</v>
      </c>
      <c r="J137" s="157" t="s">
        <v>615</v>
      </c>
      <c r="K137" s="135"/>
      <c r="L137" s="130" t="s">
        <v>758</v>
      </c>
      <c r="M137" s="130" t="s">
        <v>429</v>
      </c>
    </row>
    <row r="138" spans="1:13">
      <c r="A138" s="157" t="s">
        <v>2248</v>
      </c>
      <c r="B138" s="157"/>
      <c r="C138" s="169">
        <v>45823</v>
      </c>
      <c r="D138" s="158">
        <v>45717</v>
      </c>
      <c r="E138" s="170">
        <v>45797</v>
      </c>
      <c r="F138" s="124">
        <v>1.85</v>
      </c>
      <c r="G138" s="160" t="s">
        <v>2249</v>
      </c>
      <c r="H138" s="157" t="s">
        <v>2250</v>
      </c>
      <c r="I138" s="157" t="s">
        <v>2308</v>
      </c>
      <c r="J138" s="157" t="s">
        <v>615</v>
      </c>
      <c r="K138" s="135"/>
      <c r="L138" s="130" t="s">
        <v>758</v>
      </c>
      <c r="M138" s="130" t="s">
        <v>429</v>
      </c>
    </row>
    <row r="139" spans="1:13">
      <c r="A139" s="157" t="s">
        <v>2248</v>
      </c>
      <c r="B139" s="157"/>
      <c r="C139" s="169">
        <v>45823</v>
      </c>
      <c r="D139" s="158">
        <v>45717</v>
      </c>
      <c r="E139" s="170">
        <v>45797</v>
      </c>
      <c r="F139" s="124">
        <v>0.7</v>
      </c>
      <c r="G139" s="160" t="s">
        <v>2249</v>
      </c>
      <c r="H139" s="157" t="s">
        <v>2250</v>
      </c>
      <c r="I139" s="157" t="s">
        <v>2309</v>
      </c>
      <c r="J139" s="157" t="s">
        <v>616</v>
      </c>
      <c r="K139" s="135"/>
      <c r="L139" s="130" t="s">
        <v>758</v>
      </c>
      <c r="M139" s="130" t="s">
        <v>323</v>
      </c>
    </row>
    <row r="140" spans="1:13">
      <c r="A140" s="157" t="s">
        <v>2248</v>
      </c>
      <c r="B140" s="157"/>
      <c r="C140" s="169">
        <v>45823</v>
      </c>
      <c r="D140" s="158">
        <v>45717</v>
      </c>
      <c r="E140" s="170">
        <v>45797</v>
      </c>
      <c r="F140" s="124">
        <v>1.47</v>
      </c>
      <c r="G140" s="160" t="s">
        <v>2249</v>
      </c>
      <c r="H140" s="157" t="s">
        <v>2250</v>
      </c>
      <c r="I140" s="157" t="s">
        <v>2309</v>
      </c>
      <c r="J140" s="157" t="s">
        <v>616</v>
      </c>
      <c r="K140" s="135"/>
      <c r="L140" s="130" t="s">
        <v>758</v>
      </c>
      <c r="M140" s="130" t="s">
        <v>323</v>
      </c>
    </row>
    <row r="141" spans="1:13">
      <c r="A141" s="157" t="s">
        <v>2248</v>
      </c>
      <c r="B141" s="157"/>
      <c r="C141" s="169">
        <v>45823</v>
      </c>
      <c r="D141" s="158">
        <v>45717</v>
      </c>
      <c r="E141" s="170">
        <v>45797</v>
      </c>
      <c r="F141" s="124">
        <v>1.01</v>
      </c>
      <c r="G141" s="160" t="s">
        <v>2249</v>
      </c>
      <c r="H141" s="157" t="s">
        <v>2250</v>
      </c>
      <c r="I141" s="157" t="s">
        <v>2310</v>
      </c>
      <c r="J141" s="157" t="s">
        <v>596</v>
      </c>
      <c r="K141" s="135"/>
      <c r="L141" s="130" t="s">
        <v>758</v>
      </c>
      <c r="M141" s="130" t="s">
        <v>27</v>
      </c>
    </row>
    <row r="142" spans="1:13">
      <c r="A142" s="157" t="s">
        <v>2248</v>
      </c>
      <c r="B142" s="157"/>
      <c r="C142" s="169">
        <v>45823</v>
      </c>
      <c r="D142" s="158">
        <v>45717</v>
      </c>
      <c r="E142" s="170">
        <v>45797</v>
      </c>
      <c r="F142" s="124">
        <v>2.13</v>
      </c>
      <c r="G142" s="160" t="s">
        <v>2249</v>
      </c>
      <c r="H142" s="157" t="s">
        <v>2250</v>
      </c>
      <c r="I142" s="157" t="s">
        <v>2310</v>
      </c>
      <c r="J142" s="157" t="s">
        <v>596</v>
      </c>
      <c r="K142" s="135"/>
      <c r="L142" s="130" t="s">
        <v>758</v>
      </c>
      <c r="M142" s="130" t="s">
        <v>27</v>
      </c>
    </row>
    <row r="143" spans="1:13">
      <c r="A143" s="157" t="s">
        <v>2248</v>
      </c>
      <c r="B143" s="157"/>
      <c r="C143" s="169">
        <v>45823</v>
      </c>
      <c r="D143" s="158">
        <v>45717</v>
      </c>
      <c r="E143" s="170">
        <v>45797</v>
      </c>
      <c r="F143" s="124">
        <v>0.56000000000000005</v>
      </c>
      <c r="G143" s="160" t="s">
        <v>2249</v>
      </c>
      <c r="H143" s="157" t="s">
        <v>2250</v>
      </c>
      <c r="I143" s="157" t="s">
        <v>2311</v>
      </c>
      <c r="J143" s="157" t="s">
        <v>597</v>
      </c>
      <c r="K143" s="135"/>
      <c r="L143" s="130" t="s">
        <v>758</v>
      </c>
      <c r="M143" s="130" t="s">
        <v>311</v>
      </c>
    </row>
    <row r="144" spans="1:13">
      <c r="A144" s="157" t="s">
        <v>2248</v>
      </c>
      <c r="B144" s="157"/>
      <c r="C144" s="169">
        <v>45823</v>
      </c>
      <c r="D144" s="158">
        <v>45717</v>
      </c>
      <c r="E144" s="170">
        <v>45797</v>
      </c>
      <c r="F144" s="124">
        <v>1.18</v>
      </c>
      <c r="G144" s="160" t="s">
        <v>2249</v>
      </c>
      <c r="H144" s="157" t="s">
        <v>2250</v>
      </c>
      <c r="I144" s="157" t="s">
        <v>2311</v>
      </c>
      <c r="J144" s="157" t="s">
        <v>597</v>
      </c>
      <c r="K144" s="135"/>
      <c r="L144" s="130" t="s">
        <v>758</v>
      </c>
      <c r="M144" s="130" t="s">
        <v>311</v>
      </c>
    </row>
    <row r="145" spans="1:13">
      <c r="A145" s="157" t="s">
        <v>2248</v>
      </c>
      <c r="B145" s="157"/>
      <c r="C145" s="169">
        <v>45823</v>
      </c>
      <c r="D145" s="158">
        <v>45717</v>
      </c>
      <c r="E145" s="170">
        <v>45797</v>
      </c>
      <c r="F145" s="124">
        <v>0.63</v>
      </c>
      <c r="G145" s="160" t="s">
        <v>2249</v>
      </c>
      <c r="H145" s="157" t="s">
        <v>2250</v>
      </c>
      <c r="I145" s="157" t="s">
        <v>2312</v>
      </c>
      <c r="J145" s="157" t="s">
        <v>598</v>
      </c>
      <c r="K145" s="135"/>
      <c r="L145" s="130" t="s">
        <v>758</v>
      </c>
      <c r="M145" s="130" t="s">
        <v>107</v>
      </c>
    </row>
    <row r="146" spans="1:13">
      <c r="A146" s="157" t="s">
        <v>2248</v>
      </c>
      <c r="B146" s="157"/>
      <c r="C146" s="169">
        <v>45823</v>
      </c>
      <c r="D146" s="158">
        <v>45717</v>
      </c>
      <c r="E146" s="170">
        <v>45797</v>
      </c>
      <c r="F146" s="124">
        <v>1.33</v>
      </c>
      <c r="G146" s="160" t="s">
        <v>2249</v>
      </c>
      <c r="H146" s="157" t="s">
        <v>2250</v>
      </c>
      <c r="I146" s="157" t="s">
        <v>2312</v>
      </c>
      <c r="J146" s="157" t="s">
        <v>598</v>
      </c>
      <c r="K146" s="135"/>
      <c r="L146" s="130" t="s">
        <v>758</v>
      </c>
      <c r="M146" s="130" t="s">
        <v>107</v>
      </c>
    </row>
    <row r="147" spans="1:13">
      <c r="A147" s="157" t="s">
        <v>2248</v>
      </c>
      <c r="B147" s="157"/>
      <c r="C147" s="169">
        <v>45823</v>
      </c>
      <c r="D147" s="158">
        <v>45717</v>
      </c>
      <c r="E147" s="170">
        <v>45797</v>
      </c>
      <c r="F147" s="124">
        <v>2.13</v>
      </c>
      <c r="G147" s="160" t="s">
        <v>2249</v>
      </c>
      <c r="H147" s="157" t="s">
        <v>2250</v>
      </c>
      <c r="I147" s="157" t="s">
        <v>2313</v>
      </c>
      <c r="J147" s="157" t="s">
        <v>617</v>
      </c>
      <c r="K147" s="135"/>
      <c r="L147" s="130" t="s">
        <v>758</v>
      </c>
      <c r="M147" s="130" t="s">
        <v>179</v>
      </c>
    </row>
    <row r="148" spans="1:13">
      <c r="A148" s="157" t="s">
        <v>2248</v>
      </c>
      <c r="B148" s="157"/>
      <c r="C148" s="169">
        <v>45823</v>
      </c>
      <c r="D148" s="158">
        <v>45717</v>
      </c>
      <c r="E148" s="170">
        <v>45797</v>
      </c>
      <c r="F148" s="124">
        <v>4.5</v>
      </c>
      <c r="G148" s="160" t="s">
        <v>2249</v>
      </c>
      <c r="H148" s="157" t="s">
        <v>2250</v>
      </c>
      <c r="I148" s="157" t="s">
        <v>2313</v>
      </c>
      <c r="J148" s="157" t="s">
        <v>617</v>
      </c>
      <c r="K148" s="135"/>
      <c r="L148" s="130" t="s">
        <v>758</v>
      </c>
      <c r="M148" s="130" t="s">
        <v>179</v>
      </c>
    </row>
    <row r="149" spans="1:13">
      <c r="A149" s="157" t="s">
        <v>2248</v>
      </c>
      <c r="B149" s="157"/>
      <c r="C149" s="169">
        <v>45823</v>
      </c>
      <c r="D149" s="158">
        <v>45717</v>
      </c>
      <c r="E149" s="170">
        <v>45797</v>
      </c>
      <c r="F149" s="124">
        <v>0.61</v>
      </c>
      <c r="G149" s="160" t="s">
        <v>2249</v>
      </c>
      <c r="H149" s="157" t="s">
        <v>2250</v>
      </c>
      <c r="I149" s="157" t="s">
        <v>2314</v>
      </c>
      <c r="J149" s="157" t="s">
        <v>618</v>
      </c>
      <c r="K149" s="135"/>
      <c r="L149" s="130" t="s">
        <v>758</v>
      </c>
      <c r="M149" s="130" t="s">
        <v>477</v>
      </c>
    </row>
    <row r="150" spans="1:13">
      <c r="A150" s="157" t="s">
        <v>2248</v>
      </c>
      <c r="B150" s="157"/>
      <c r="C150" s="169">
        <v>45823</v>
      </c>
      <c r="D150" s="158">
        <v>45717</v>
      </c>
      <c r="E150" s="170">
        <v>45797</v>
      </c>
      <c r="F150" s="124">
        <v>1.28</v>
      </c>
      <c r="G150" s="160" t="s">
        <v>2249</v>
      </c>
      <c r="H150" s="157" t="s">
        <v>2250</v>
      </c>
      <c r="I150" s="157" t="s">
        <v>2314</v>
      </c>
      <c r="J150" s="157" t="s">
        <v>618</v>
      </c>
      <c r="K150" s="135"/>
      <c r="L150" s="130" t="s">
        <v>758</v>
      </c>
      <c r="M150" s="130" t="s">
        <v>477</v>
      </c>
    </row>
    <row r="151" spans="1:13">
      <c r="A151" s="157" t="s">
        <v>2248</v>
      </c>
      <c r="B151" s="157"/>
      <c r="C151" s="169">
        <v>45823</v>
      </c>
      <c r="D151" s="158">
        <v>45717</v>
      </c>
      <c r="E151" s="170">
        <v>45797</v>
      </c>
      <c r="F151" s="124">
        <v>0.78</v>
      </c>
      <c r="G151" s="160" t="s">
        <v>2249</v>
      </c>
      <c r="H151" s="157" t="s">
        <v>2250</v>
      </c>
      <c r="I151" s="157" t="s">
        <v>2315</v>
      </c>
      <c r="J151" s="157" t="s">
        <v>599</v>
      </c>
      <c r="K151" s="135"/>
      <c r="L151" s="130" t="s">
        <v>758</v>
      </c>
      <c r="M151" s="130" t="s">
        <v>223</v>
      </c>
    </row>
    <row r="152" spans="1:13">
      <c r="A152" s="157" t="s">
        <v>2248</v>
      </c>
      <c r="B152" s="157"/>
      <c r="C152" s="169">
        <v>45823</v>
      </c>
      <c r="D152" s="158">
        <v>45717</v>
      </c>
      <c r="E152" s="170">
        <v>45797</v>
      </c>
      <c r="F152" s="124">
        <v>1.66</v>
      </c>
      <c r="G152" s="160" t="s">
        <v>2249</v>
      </c>
      <c r="H152" s="157" t="s">
        <v>2250</v>
      </c>
      <c r="I152" s="157" t="s">
        <v>2315</v>
      </c>
      <c r="J152" s="157" t="s">
        <v>599</v>
      </c>
      <c r="K152" s="135"/>
      <c r="L152" s="130" t="s">
        <v>758</v>
      </c>
      <c r="M152" s="130" t="s">
        <v>223</v>
      </c>
    </row>
    <row r="153" spans="1:13">
      <c r="A153" s="157" t="s">
        <v>2248</v>
      </c>
      <c r="B153" s="157"/>
      <c r="C153" s="169">
        <v>45823</v>
      </c>
      <c r="D153" s="158">
        <v>45717</v>
      </c>
      <c r="E153" s="170">
        <v>45797</v>
      </c>
      <c r="F153" s="124">
        <v>0.63</v>
      </c>
      <c r="G153" s="160" t="s">
        <v>2249</v>
      </c>
      <c r="H153" s="157" t="s">
        <v>2250</v>
      </c>
      <c r="I153" s="157" t="s">
        <v>2316</v>
      </c>
      <c r="J153" s="157" t="s">
        <v>619</v>
      </c>
      <c r="K153" s="135"/>
      <c r="L153" s="130" t="s">
        <v>758</v>
      </c>
      <c r="M153" s="130" t="s">
        <v>115</v>
      </c>
    </row>
    <row r="154" spans="1:13">
      <c r="A154" s="157" t="s">
        <v>2248</v>
      </c>
      <c r="B154" s="157"/>
      <c r="C154" s="169">
        <v>45823</v>
      </c>
      <c r="D154" s="158">
        <v>45717</v>
      </c>
      <c r="E154" s="170">
        <v>45797</v>
      </c>
      <c r="F154" s="124">
        <v>1.33</v>
      </c>
      <c r="G154" s="160" t="s">
        <v>2249</v>
      </c>
      <c r="H154" s="157" t="s">
        <v>2250</v>
      </c>
      <c r="I154" s="157" t="s">
        <v>2316</v>
      </c>
      <c r="J154" s="157" t="s">
        <v>619</v>
      </c>
      <c r="K154" s="135"/>
      <c r="L154" s="130" t="s">
        <v>758</v>
      </c>
      <c r="M154" s="130" t="s">
        <v>115</v>
      </c>
    </row>
    <row r="155" spans="1:13">
      <c r="A155" s="157" t="s">
        <v>2248</v>
      </c>
      <c r="B155" s="157"/>
      <c r="C155" s="169">
        <v>45823</v>
      </c>
      <c r="D155" s="158">
        <v>45717</v>
      </c>
      <c r="E155" s="170">
        <v>45797</v>
      </c>
      <c r="F155" s="124">
        <v>0.57999999999999996</v>
      </c>
      <c r="G155" s="160" t="s">
        <v>2249</v>
      </c>
      <c r="H155" s="157" t="s">
        <v>2250</v>
      </c>
      <c r="I155" s="157" t="s">
        <v>2317</v>
      </c>
      <c r="J155" s="157" t="s">
        <v>620</v>
      </c>
      <c r="K155" s="135"/>
      <c r="L155" s="130" t="s">
        <v>758</v>
      </c>
      <c r="M155" s="130" t="s">
        <v>409</v>
      </c>
    </row>
    <row r="156" spans="1:13">
      <c r="A156" s="157" t="s">
        <v>2248</v>
      </c>
      <c r="B156" s="157"/>
      <c r="C156" s="169">
        <v>45823</v>
      </c>
      <c r="D156" s="158">
        <v>45717</v>
      </c>
      <c r="E156" s="170">
        <v>45797</v>
      </c>
      <c r="F156" s="124">
        <v>1.23</v>
      </c>
      <c r="G156" s="160" t="s">
        <v>2249</v>
      </c>
      <c r="H156" s="157" t="s">
        <v>2250</v>
      </c>
      <c r="I156" s="157" t="s">
        <v>2317</v>
      </c>
      <c r="J156" s="157" t="s">
        <v>620</v>
      </c>
      <c r="K156" s="135"/>
      <c r="L156" s="130" t="s">
        <v>758</v>
      </c>
      <c r="M156" s="130" t="s">
        <v>409</v>
      </c>
    </row>
    <row r="157" spans="1:13">
      <c r="A157" s="157" t="s">
        <v>2248</v>
      </c>
      <c r="B157" s="157"/>
      <c r="C157" s="169">
        <v>45823</v>
      </c>
      <c r="D157" s="158">
        <v>45717</v>
      </c>
      <c r="E157" s="170">
        <v>45797</v>
      </c>
      <c r="F157" s="124">
        <v>0.67</v>
      </c>
      <c r="G157" s="160" t="s">
        <v>2249</v>
      </c>
      <c r="H157" s="157" t="s">
        <v>2250</v>
      </c>
      <c r="I157" s="157" t="s">
        <v>2318</v>
      </c>
      <c r="J157" s="157" t="s">
        <v>621</v>
      </c>
      <c r="K157" s="135"/>
      <c r="L157" s="130" t="s">
        <v>758</v>
      </c>
      <c r="M157" s="130" t="s">
        <v>437</v>
      </c>
    </row>
    <row r="158" spans="1:13">
      <c r="A158" s="157" t="s">
        <v>2248</v>
      </c>
      <c r="B158" s="157"/>
      <c r="C158" s="169">
        <v>45823</v>
      </c>
      <c r="D158" s="158">
        <v>45717</v>
      </c>
      <c r="E158" s="170">
        <v>45797</v>
      </c>
      <c r="F158" s="124">
        <v>1.42</v>
      </c>
      <c r="G158" s="160" t="s">
        <v>2249</v>
      </c>
      <c r="H158" s="157" t="s">
        <v>2250</v>
      </c>
      <c r="I158" s="157" t="s">
        <v>2318</v>
      </c>
      <c r="J158" s="157" t="s">
        <v>621</v>
      </c>
      <c r="K158" s="135"/>
      <c r="L158" s="130" t="s">
        <v>758</v>
      </c>
      <c r="M158" s="130" t="s">
        <v>437</v>
      </c>
    </row>
    <row r="159" spans="1:13">
      <c r="A159" s="157" t="s">
        <v>2248</v>
      </c>
      <c r="B159" s="157"/>
      <c r="C159" s="169">
        <v>45823</v>
      </c>
      <c r="D159" s="158">
        <v>45717</v>
      </c>
      <c r="E159" s="170">
        <v>45797</v>
      </c>
      <c r="F159" s="124">
        <v>0.83</v>
      </c>
      <c r="G159" s="160" t="s">
        <v>2249</v>
      </c>
      <c r="H159" s="157" t="s">
        <v>2250</v>
      </c>
      <c r="I159" s="157" t="s">
        <v>2319</v>
      </c>
      <c r="J159" s="157" t="s">
        <v>622</v>
      </c>
      <c r="K159" s="135"/>
      <c r="L159" s="130" t="s">
        <v>758</v>
      </c>
      <c r="M159" s="130" t="s">
        <v>1</v>
      </c>
    </row>
    <row r="160" spans="1:13">
      <c r="A160" s="157" t="s">
        <v>2248</v>
      </c>
      <c r="B160" s="157"/>
      <c r="C160" s="169">
        <v>45823</v>
      </c>
      <c r="D160" s="158">
        <v>45717</v>
      </c>
      <c r="E160" s="170">
        <v>45797</v>
      </c>
      <c r="F160" s="124">
        <v>1.75</v>
      </c>
      <c r="G160" s="160" t="s">
        <v>2249</v>
      </c>
      <c r="H160" s="157" t="s">
        <v>2250</v>
      </c>
      <c r="I160" s="157" t="s">
        <v>2319</v>
      </c>
      <c r="J160" s="157" t="s">
        <v>622</v>
      </c>
      <c r="K160" s="135"/>
      <c r="L160" s="130" t="s">
        <v>758</v>
      </c>
      <c r="M160" s="130" t="s">
        <v>1</v>
      </c>
    </row>
    <row r="161" spans="1:13">
      <c r="A161" s="157" t="s">
        <v>2248</v>
      </c>
      <c r="B161" s="157"/>
      <c r="C161" s="169">
        <v>45823</v>
      </c>
      <c r="D161" s="158">
        <v>45717</v>
      </c>
      <c r="E161" s="170">
        <v>45797</v>
      </c>
      <c r="F161" s="124">
        <v>1.46</v>
      </c>
      <c r="G161" s="160" t="s">
        <v>2249</v>
      </c>
      <c r="H161" s="157" t="s">
        <v>2250</v>
      </c>
      <c r="I161" s="157" t="s">
        <v>2320</v>
      </c>
      <c r="J161" s="157" t="s">
        <v>623</v>
      </c>
      <c r="K161" s="135"/>
      <c r="L161" s="130" t="s">
        <v>758</v>
      </c>
      <c r="M161" s="130" t="s">
        <v>305</v>
      </c>
    </row>
    <row r="162" spans="1:13">
      <c r="A162" s="157" t="s">
        <v>2248</v>
      </c>
      <c r="B162" s="157"/>
      <c r="C162" s="169">
        <v>45823</v>
      </c>
      <c r="D162" s="158">
        <v>45717</v>
      </c>
      <c r="E162" s="170">
        <v>45797</v>
      </c>
      <c r="F162" s="124">
        <v>3.08</v>
      </c>
      <c r="G162" s="160" t="s">
        <v>2249</v>
      </c>
      <c r="H162" s="157" t="s">
        <v>2250</v>
      </c>
      <c r="I162" s="157" t="s">
        <v>2320</v>
      </c>
      <c r="J162" s="157" t="s">
        <v>623</v>
      </c>
      <c r="K162" s="135"/>
      <c r="L162" s="130" t="s">
        <v>758</v>
      </c>
      <c r="M162" s="130" t="s">
        <v>305</v>
      </c>
    </row>
    <row r="163" spans="1:13">
      <c r="A163" s="157" t="s">
        <v>2248</v>
      </c>
      <c r="B163" s="157"/>
      <c r="C163" s="169">
        <v>45823</v>
      </c>
      <c r="D163" s="158">
        <v>45717</v>
      </c>
      <c r="E163" s="170">
        <v>45797</v>
      </c>
      <c r="F163" s="124">
        <v>0.85</v>
      </c>
      <c r="G163" s="160" t="s">
        <v>2249</v>
      </c>
      <c r="H163" s="157" t="s">
        <v>2250</v>
      </c>
      <c r="I163" s="157" t="s">
        <v>2321</v>
      </c>
      <c r="J163" s="157" t="s">
        <v>624</v>
      </c>
      <c r="K163" s="135"/>
      <c r="L163" s="130" t="s">
        <v>758</v>
      </c>
      <c r="M163" s="130" t="s">
        <v>313</v>
      </c>
    </row>
    <row r="164" spans="1:13">
      <c r="A164" s="157" t="s">
        <v>2248</v>
      </c>
      <c r="B164" s="157"/>
      <c r="C164" s="169">
        <v>45823</v>
      </c>
      <c r="D164" s="158">
        <v>45717</v>
      </c>
      <c r="E164" s="170">
        <v>45797</v>
      </c>
      <c r="F164" s="124">
        <v>1.8</v>
      </c>
      <c r="G164" s="160" t="s">
        <v>2249</v>
      </c>
      <c r="H164" s="157" t="s">
        <v>2250</v>
      </c>
      <c r="I164" s="157" t="s">
        <v>2321</v>
      </c>
      <c r="J164" s="157" t="s">
        <v>624</v>
      </c>
      <c r="K164" s="135"/>
      <c r="L164" s="130" t="s">
        <v>758</v>
      </c>
      <c r="M164" s="130" t="s">
        <v>313</v>
      </c>
    </row>
    <row r="165" spans="1:13">
      <c r="A165" s="157" t="s">
        <v>2248</v>
      </c>
      <c r="B165" s="157"/>
      <c r="C165" s="169">
        <v>45823</v>
      </c>
      <c r="D165" s="158">
        <v>45717</v>
      </c>
      <c r="E165" s="170">
        <v>45797</v>
      </c>
      <c r="F165" s="124">
        <v>3.07</v>
      </c>
      <c r="G165" s="160" t="s">
        <v>2249</v>
      </c>
      <c r="H165" s="157" t="s">
        <v>2250</v>
      </c>
      <c r="I165" s="157" t="s">
        <v>2322</v>
      </c>
      <c r="J165" s="157" t="s">
        <v>568</v>
      </c>
      <c r="K165" s="135"/>
      <c r="L165" s="130" t="s">
        <v>758</v>
      </c>
      <c r="M165" s="130" t="s">
        <v>219</v>
      </c>
    </row>
    <row r="166" spans="1:13">
      <c r="A166" s="157" t="s">
        <v>2248</v>
      </c>
      <c r="B166" s="157"/>
      <c r="C166" s="169">
        <v>45823</v>
      </c>
      <c r="D166" s="158">
        <v>45717</v>
      </c>
      <c r="E166" s="170">
        <v>45797</v>
      </c>
      <c r="F166" s="124">
        <v>6.48</v>
      </c>
      <c r="G166" s="160" t="s">
        <v>2249</v>
      </c>
      <c r="H166" s="157" t="s">
        <v>2250</v>
      </c>
      <c r="I166" s="157" t="s">
        <v>2322</v>
      </c>
      <c r="J166" s="157" t="s">
        <v>568</v>
      </c>
      <c r="K166" s="135"/>
      <c r="L166" s="130" t="s">
        <v>758</v>
      </c>
      <c r="M166" s="130" t="s">
        <v>219</v>
      </c>
    </row>
    <row r="167" spans="1:13">
      <c r="A167" s="157" t="s">
        <v>2248</v>
      </c>
      <c r="B167" s="157"/>
      <c r="C167" s="169">
        <v>45823</v>
      </c>
      <c r="D167" s="158">
        <v>45717</v>
      </c>
      <c r="E167" s="170">
        <v>45797</v>
      </c>
      <c r="F167" s="124">
        <v>0.34</v>
      </c>
      <c r="G167" s="160" t="s">
        <v>2249</v>
      </c>
      <c r="H167" s="157" t="s">
        <v>2250</v>
      </c>
      <c r="I167" s="157" t="s">
        <v>2323</v>
      </c>
      <c r="J167" s="157" t="s">
        <v>625</v>
      </c>
      <c r="K167" s="135"/>
      <c r="L167" s="130" t="s">
        <v>758</v>
      </c>
      <c r="M167" s="130" t="s">
        <v>117</v>
      </c>
    </row>
    <row r="168" spans="1:13">
      <c r="A168" s="157" t="s">
        <v>2248</v>
      </c>
      <c r="B168" s="157"/>
      <c r="C168" s="169">
        <v>45823</v>
      </c>
      <c r="D168" s="158">
        <v>45717</v>
      </c>
      <c r="E168" s="170">
        <v>45797</v>
      </c>
      <c r="F168" s="124">
        <v>0.71</v>
      </c>
      <c r="G168" s="160" t="s">
        <v>2249</v>
      </c>
      <c r="H168" s="157" t="s">
        <v>2250</v>
      </c>
      <c r="I168" s="157" t="s">
        <v>2323</v>
      </c>
      <c r="J168" s="157" t="s">
        <v>625</v>
      </c>
      <c r="K168" s="135"/>
      <c r="L168" s="130" t="s">
        <v>758</v>
      </c>
      <c r="M168" s="130" t="s">
        <v>117</v>
      </c>
    </row>
    <row r="169" spans="1:13">
      <c r="A169" s="157" t="s">
        <v>2248</v>
      </c>
      <c r="B169" s="157"/>
      <c r="C169" s="169">
        <v>45823</v>
      </c>
      <c r="D169" s="158">
        <v>45717</v>
      </c>
      <c r="E169" s="170">
        <v>45797</v>
      </c>
      <c r="F169" s="124">
        <v>0.43</v>
      </c>
      <c r="G169" s="160" t="s">
        <v>2249</v>
      </c>
      <c r="H169" s="157" t="s">
        <v>2250</v>
      </c>
      <c r="I169" s="157" t="s">
        <v>2324</v>
      </c>
      <c r="J169" s="157" t="s">
        <v>626</v>
      </c>
      <c r="K169" s="135"/>
      <c r="L169" s="130" t="s">
        <v>758</v>
      </c>
      <c r="M169" s="130" t="s">
        <v>259</v>
      </c>
    </row>
    <row r="170" spans="1:13">
      <c r="A170" s="157" t="s">
        <v>2248</v>
      </c>
      <c r="B170" s="157"/>
      <c r="C170" s="169">
        <v>45823</v>
      </c>
      <c r="D170" s="158">
        <v>45717</v>
      </c>
      <c r="E170" s="170">
        <v>45797</v>
      </c>
      <c r="F170" s="124">
        <v>0.9</v>
      </c>
      <c r="G170" s="160" t="s">
        <v>2249</v>
      </c>
      <c r="H170" s="157" t="s">
        <v>2250</v>
      </c>
      <c r="I170" s="157" t="s">
        <v>2324</v>
      </c>
      <c r="J170" s="157" t="s">
        <v>626</v>
      </c>
      <c r="K170" s="135"/>
      <c r="L170" s="130" t="s">
        <v>758</v>
      </c>
      <c r="M170" s="130" t="s">
        <v>259</v>
      </c>
    </row>
    <row r="171" spans="1:13">
      <c r="A171" s="157" t="s">
        <v>2248</v>
      </c>
      <c r="B171" s="157"/>
      <c r="C171" s="169">
        <v>45823</v>
      </c>
      <c r="D171" s="158">
        <v>45717</v>
      </c>
      <c r="E171" s="170">
        <v>45797</v>
      </c>
      <c r="F171" s="124">
        <v>0.43</v>
      </c>
      <c r="G171" s="160" t="s">
        <v>2249</v>
      </c>
      <c r="H171" s="157" t="s">
        <v>2250</v>
      </c>
      <c r="I171" s="157" t="s">
        <v>2325</v>
      </c>
      <c r="J171" s="157" t="s">
        <v>634</v>
      </c>
      <c r="K171" s="135"/>
      <c r="L171" s="130" t="s">
        <v>758</v>
      </c>
      <c r="M171" s="130" t="s">
        <v>457</v>
      </c>
    </row>
    <row r="172" spans="1:13">
      <c r="A172" s="157" t="s">
        <v>2248</v>
      </c>
      <c r="B172" s="157"/>
      <c r="C172" s="169">
        <v>45823</v>
      </c>
      <c r="D172" s="158">
        <v>45717</v>
      </c>
      <c r="E172" s="170">
        <v>45797</v>
      </c>
      <c r="F172" s="124">
        <v>0.9</v>
      </c>
      <c r="G172" s="160" t="s">
        <v>2249</v>
      </c>
      <c r="H172" s="157" t="s">
        <v>2250</v>
      </c>
      <c r="I172" s="157" t="s">
        <v>2325</v>
      </c>
      <c r="J172" s="157" t="s">
        <v>634</v>
      </c>
      <c r="K172" s="135"/>
      <c r="L172" s="130" t="s">
        <v>758</v>
      </c>
      <c r="M172" s="130" t="s">
        <v>457</v>
      </c>
    </row>
    <row r="173" spans="1:13">
      <c r="A173" s="157" t="s">
        <v>2248</v>
      </c>
      <c r="B173" s="157"/>
      <c r="C173" s="169">
        <v>45823</v>
      </c>
      <c r="D173" s="158">
        <v>45717</v>
      </c>
      <c r="E173" s="170">
        <v>45797</v>
      </c>
      <c r="F173" s="124">
        <v>0.36</v>
      </c>
      <c r="G173" s="160" t="s">
        <v>2249</v>
      </c>
      <c r="H173" s="157" t="s">
        <v>2250</v>
      </c>
      <c r="I173" s="157" t="s">
        <v>2326</v>
      </c>
      <c r="J173" s="157" t="s">
        <v>627</v>
      </c>
      <c r="K173" s="135"/>
      <c r="L173" s="130" t="s">
        <v>758</v>
      </c>
      <c r="M173" s="130" t="s">
        <v>415</v>
      </c>
    </row>
    <row r="174" spans="1:13">
      <c r="A174" s="157" t="s">
        <v>2248</v>
      </c>
      <c r="B174" s="157"/>
      <c r="C174" s="169">
        <v>45823</v>
      </c>
      <c r="D174" s="158">
        <v>45717</v>
      </c>
      <c r="E174" s="170">
        <v>45797</v>
      </c>
      <c r="F174" s="124">
        <v>0.76</v>
      </c>
      <c r="G174" s="160" t="s">
        <v>2249</v>
      </c>
      <c r="H174" s="157" t="s">
        <v>2250</v>
      </c>
      <c r="I174" s="157" t="s">
        <v>2326</v>
      </c>
      <c r="J174" s="157" t="s">
        <v>627</v>
      </c>
      <c r="K174" s="135"/>
      <c r="L174" s="130" t="s">
        <v>758</v>
      </c>
      <c r="M174" s="130" t="s">
        <v>415</v>
      </c>
    </row>
    <row r="175" spans="1:13">
      <c r="A175" s="157" t="s">
        <v>2248</v>
      </c>
      <c r="B175" s="157"/>
      <c r="C175" s="169">
        <v>45823</v>
      </c>
      <c r="D175" s="158">
        <v>45717</v>
      </c>
      <c r="E175" s="170">
        <v>45797</v>
      </c>
      <c r="F175" s="124">
        <v>0.38</v>
      </c>
      <c r="G175" s="160" t="s">
        <v>2249</v>
      </c>
      <c r="H175" s="157" t="s">
        <v>2250</v>
      </c>
      <c r="I175" s="157" t="s">
        <v>2327</v>
      </c>
      <c r="J175" s="157" t="s">
        <v>628</v>
      </c>
      <c r="K175" s="135"/>
      <c r="L175" s="130" t="s">
        <v>758</v>
      </c>
      <c r="M175" s="130" t="s">
        <v>119</v>
      </c>
    </row>
    <row r="176" spans="1:13">
      <c r="A176" s="157" t="s">
        <v>2248</v>
      </c>
      <c r="B176" s="157"/>
      <c r="C176" s="169">
        <v>45823</v>
      </c>
      <c r="D176" s="158">
        <v>45717</v>
      </c>
      <c r="E176" s="170">
        <v>45797</v>
      </c>
      <c r="F176" s="124">
        <v>0.18</v>
      </c>
      <c r="G176" s="160" t="s">
        <v>2249</v>
      </c>
      <c r="H176" s="157" t="s">
        <v>2250</v>
      </c>
      <c r="I176" s="157" t="s">
        <v>2328</v>
      </c>
      <c r="J176" s="157" t="s">
        <v>628</v>
      </c>
      <c r="K176" s="135"/>
      <c r="L176" s="130" t="s">
        <v>758</v>
      </c>
      <c r="M176" s="130" t="s">
        <v>119</v>
      </c>
    </row>
    <row r="177" spans="1:13">
      <c r="A177" s="157" t="s">
        <v>2248</v>
      </c>
      <c r="B177" s="157"/>
      <c r="C177" s="169">
        <v>45823</v>
      </c>
      <c r="D177" s="158">
        <v>45717</v>
      </c>
      <c r="E177" s="170">
        <v>45797</v>
      </c>
      <c r="F177" s="124">
        <v>0.8</v>
      </c>
      <c r="G177" s="160" t="s">
        <v>2249</v>
      </c>
      <c r="H177" s="157" t="s">
        <v>2250</v>
      </c>
      <c r="I177" s="157" t="s">
        <v>2327</v>
      </c>
      <c r="J177" s="157" t="s">
        <v>628</v>
      </c>
      <c r="K177" s="135"/>
      <c r="L177" s="130" t="s">
        <v>758</v>
      </c>
      <c r="M177" s="130" t="s">
        <v>119</v>
      </c>
    </row>
    <row r="178" spans="1:13">
      <c r="A178" s="157" t="s">
        <v>2248</v>
      </c>
      <c r="B178" s="157"/>
      <c r="C178" s="169">
        <v>45823</v>
      </c>
      <c r="D178" s="158">
        <v>45717</v>
      </c>
      <c r="E178" s="170">
        <v>45797</v>
      </c>
      <c r="F178" s="124">
        <v>0.38</v>
      </c>
      <c r="G178" s="160" t="s">
        <v>2249</v>
      </c>
      <c r="H178" s="157" t="s">
        <v>2250</v>
      </c>
      <c r="I178" s="157" t="s">
        <v>2328</v>
      </c>
      <c r="J178" s="157" t="s">
        <v>628</v>
      </c>
      <c r="K178" s="135"/>
      <c r="L178" s="130" t="s">
        <v>758</v>
      </c>
      <c r="M178" s="130" t="s">
        <v>119</v>
      </c>
    </row>
    <row r="179" spans="1:13">
      <c r="A179" s="157" t="s">
        <v>2248</v>
      </c>
      <c r="B179" s="157"/>
      <c r="C179" s="169">
        <v>45823</v>
      </c>
      <c r="D179" s="158">
        <v>45717</v>
      </c>
      <c r="E179" s="170">
        <v>45797</v>
      </c>
      <c r="F179" s="124">
        <v>0.63</v>
      </c>
      <c r="G179" s="160" t="s">
        <v>2249</v>
      </c>
      <c r="H179" s="157" t="s">
        <v>2250</v>
      </c>
      <c r="I179" s="157" t="s">
        <v>2329</v>
      </c>
      <c r="J179" s="157" t="s">
        <v>629</v>
      </c>
      <c r="K179" s="135"/>
      <c r="L179" s="130" t="s">
        <v>758</v>
      </c>
      <c r="M179" s="130" t="s">
        <v>121</v>
      </c>
    </row>
    <row r="180" spans="1:13">
      <c r="A180" s="157" t="s">
        <v>2248</v>
      </c>
      <c r="B180" s="157"/>
      <c r="C180" s="169">
        <v>45823</v>
      </c>
      <c r="D180" s="158">
        <v>45717</v>
      </c>
      <c r="E180" s="170">
        <v>45797</v>
      </c>
      <c r="F180" s="124">
        <v>1.33</v>
      </c>
      <c r="G180" s="160" t="s">
        <v>2249</v>
      </c>
      <c r="H180" s="157" t="s">
        <v>2250</v>
      </c>
      <c r="I180" s="157" t="s">
        <v>2329</v>
      </c>
      <c r="J180" s="157" t="s">
        <v>629</v>
      </c>
      <c r="K180" s="135"/>
      <c r="L180" s="130" t="s">
        <v>758</v>
      </c>
      <c r="M180" s="130" t="s">
        <v>121</v>
      </c>
    </row>
    <row r="181" spans="1:13">
      <c r="A181" s="157" t="s">
        <v>2248</v>
      </c>
      <c r="B181" s="157"/>
      <c r="C181" s="169">
        <v>45823</v>
      </c>
      <c r="D181" s="158">
        <v>45717</v>
      </c>
      <c r="E181" s="170">
        <v>45797</v>
      </c>
      <c r="F181" s="124">
        <v>0.54</v>
      </c>
      <c r="G181" s="160" t="s">
        <v>2249</v>
      </c>
      <c r="H181" s="157" t="s">
        <v>2250</v>
      </c>
      <c r="I181" s="157" t="s">
        <v>2330</v>
      </c>
      <c r="J181" s="157" t="s">
        <v>630</v>
      </c>
      <c r="K181" s="135"/>
      <c r="L181" s="130" t="s">
        <v>758</v>
      </c>
      <c r="M181" s="130" t="s">
        <v>95</v>
      </c>
    </row>
    <row r="182" spans="1:13">
      <c r="A182" s="157" t="s">
        <v>2248</v>
      </c>
      <c r="B182" s="157"/>
      <c r="C182" s="169">
        <v>45823</v>
      </c>
      <c r="D182" s="158">
        <v>45717</v>
      </c>
      <c r="E182" s="170">
        <v>45797</v>
      </c>
      <c r="F182" s="124">
        <v>1.1399999999999999</v>
      </c>
      <c r="G182" s="160" t="s">
        <v>2249</v>
      </c>
      <c r="H182" s="157" t="s">
        <v>2250</v>
      </c>
      <c r="I182" s="157" t="s">
        <v>2330</v>
      </c>
      <c r="J182" s="157" t="s">
        <v>630</v>
      </c>
      <c r="K182" s="135"/>
      <c r="L182" s="130" t="s">
        <v>758</v>
      </c>
      <c r="M182" s="130" t="s">
        <v>95</v>
      </c>
    </row>
    <row r="183" spans="1:13">
      <c r="A183" s="157" t="s">
        <v>2248</v>
      </c>
      <c r="B183" s="157"/>
      <c r="C183" s="169">
        <v>45823</v>
      </c>
      <c r="D183" s="158">
        <v>45717</v>
      </c>
      <c r="E183" s="170">
        <v>45797</v>
      </c>
      <c r="F183" s="124">
        <v>0.45</v>
      </c>
      <c r="G183" s="160" t="s">
        <v>2249</v>
      </c>
      <c r="H183" s="157" t="s">
        <v>2250</v>
      </c>
      <c r="I183" s="157" t="s">
        <v>2331</v>
      </c>
      <c r="J183" s="157" t="s">
        <v>631</v>
      </c>
      <c r="K183" s="135"/>
      <c r="L183" s="130" t="s">
        <v>758</v>
      </c>
      <c r="M183" s="130" t="s">
        <v>45</v>
      </c>
    </row>
    <row r="184" spans="1:13">
      <c r="A184" s="157" t="s">
        <v>2248</v>
      </c>
      <c r="B184" s="157"/>
      <c r="C184" s="169">
        <v>45823</v>
      </c>
      <c r="D184" s="158">
        <v>45717</v>
      </c>
      <c r="E184" s="170">
        <v>45797</v>
      </c>
      <c r="F184" s="124">
        <v>0.95</v>
      </c>
      <c r="G184" s="160" t="s">
        <v>2249</v>
      </c>
      <c r="H184" s="157" t="s">
        <v>2250</v>
      </c>
      <c r="I184" s="157" t="s">
        <v>2331</v>
      </c>
      <c r="J184" s="157" t="s">
        <v>631</v>
      </c>
      <c r="K184" s="135"/>
      <c r="L184" s="130" t="s">
        <v>758</v>
      </c>
      <c r="M184" s="130" t="s">
        <v>45</v>
      </c>
    </row>
    <row r="185" spans="1:13">
      <c r="A185" s="157" t="s">
        <v>2248</v>
      </c>
      <c r="B185" s="157"/>
      <c r="C185" s="169">
        <v>45823</v>
      </c>
      <c r="D185" s="158">
        <v>45717</v>
      </c>
      <c r="E185" s="170">
        <v>45797</v>
      </c>
      <c r="F185" s="124">
        <v>0.22</v>
      </c>
      <c r="G185" s="160" t="s">
        <v>2249</v>
      </c>
      <c r="H185" s="157" t="s">
        <v>2250</v>
      </c>
      <c r="I185" s="157" t="s">
        <v>2332</v>
      </c>
      <c r="J185" s="157" t="s">
        <v>632</v>
      </c>
      <c r="K185" s="135"/>
      <c r="L185" s="130" t="s">
        <v>758</v>
      </c>
      <c r="M185" s="130" t="s">
        <v>93</v>
      </c>
    </row>
    <row r="186" spans="1:13">
      <c r="A186" s="157" t="s">
        <v>2248</v>
      </c>
      <c r="B186" s="157"/>
      <c r="C186" s="169">
        <v>45823</v>
      </c>
      <c r="D186" s="158">
        <v>45717</v>
      </c>
      <c r="E186" s="170">
        <v>45797</v>
      </c>
      <c r="F186" s="124">
        <v>0.47</v>
      </c>
      <c r="G186" s="160" t="s">
        <v>2249</v>
      </c>
      <c r="H186" s="157" t="s">
        <v>2250</v>
      </c>
      <c r="I186" s="157" t="s">
        <v>2332</v>
      </c>
      <c r="J186" s="157" t="s">
        <v>632</v>
      </c>
      <c r="K186" s="135"/>
      <c r="L186" s="130" t="s">
        <v>758</v>
      </c>
      <c r="M186" s="130" t="s">
        <v>93</v>
      </c>
    </row>
    <row r="187" spans="1:13">
      <c r="A187" s="157" t="s">
        <v>2248</v>
      </c>
      <c r="B187" s="157"/>
      <c r="C187" s="169">
        <v>45823</v>
      </c>
      <c r="D187" s="158">
        <v>45717</v>
      </c>
      <c r="E187" s="170">
        <v>45797</v>
      </c>
      <c r="F187" s="124">
        <v>0.22</v>
      </c>
      <c r="G187" s="160" t="s">
        <v>2249</v>
      </c>
      <c r="H187" s="157" t="s">
        <v>2250</v>
      </c>
      <c r="I187" s="157" t="s">
        <v>2333</v>
      </c>
      <c r="J187" s="157" t="s">
        <v>633</v>
      </c>
      <c r="K187" s="135"/>
      <c r="L187" s="130" t="s">
        <v>758</v>
      </c>
      <c r="M187" s="130" t="s">
        <v>317</v>
      </c>
    </row>
    <row r="188" spans="1:13">
      <c r="A188" s="157" t="s">
        <v>2248</v>
      </c>
      <c r="B188" s="157"/>
      <c r="C188" s="169">
        <v>45823</v>
      </c>
      <c r="D188" s="158">
        <v>45717</v>
      </c>
      <c r="E188" s="170">
        <v>45797</v>
      </c>
      <c r="F188" s="124">
        <v>0.47</v>
      </c>
      <c r="G188" s="160" t="s">
        <v>2249</v>
      </c>
      <c r="H188" s="157" t="s">
        <v>2250</v>
      </c>
      <c r="I188" s="157" t="s">
        <v>2333</v>
      </c>
      <c r="J188" s="157" t="s">
        <v>633</v>
      </c>
      <c r="K188" s="135"/>
      <c r="L188" s="130" t="s">
        <v>758</v>
      </c>
      <c r="M188" s="130" t="s">
        <v>317</v>
      </c>
    </row>
    <row r="189" spans="1:13">
      <c r="A189" s="157" t="s">
        <v>2248</v>
      </c>
      <c r="B189" s="157"/>
      <c r="C189" s="169">
        <v>45823</v>
      </c>
      <c r="D189" s="158">
        <v>45717</v>
      </c>
      <c r="E189" s="170">
        <v>45797</v>
      </c>
      <c r="F189" s="124">
        <v>6.19</v>
      </c>
      <c r="G189" s="160" t="s">
        <v>2249</v>
      </c>
      <c r="H189" s="157" t="s">
        <v>2250</v>
      </c>
      <c r="I189" s="157" t="s">
        <v>2334</v>
      </c>
      <c r="J189" s="157" t="s">
        <v>563</v>
      </c>
      <c r="K189" s="135"/>
      <c r="L189" s="130" t="s">
        <v>758</v>
      </c>
      <c r="M189" s="130" t="s">
        <v>783</v>
      </c>
    </row>
    <row r="190" spans="1:13">
      <c r="A190" s="157" t="s">
        <v>2248</v>
      </c>
      <c r="B190" s="157"/>
      <c r="C190" s="169">
        <v>45823</v>
      </c>
      <c r="D190" s="158">
        <v>45717</v>
      </c>
      <c r="E190" s="170">
        <v>45797</v>
      </c>
      <c r="F190" s="124">
        <v>13.06</v>
      </c>
      <c r="G190" s="160" t="s">
        <v>2249</v>
      </c>
      <c r="H190" s="157" t="s">
        <v>2250</v>
      </c>
      <c r="I190" s="157" t="s">
        <v>2334</v>
      </c>
      <c r="J190" s="157" t="s">
        <v>563</v>
      </c>
      <c r="K190" s="135"/>
      <c r="L190" s="130" t="s">
        <v>758</v>
      </c>
      <c r="M190" s="130" t="s">
        <v>783</v>
      </c>
    </row>
    <row r="191" spans="1:13">
      <c r="A191" s="157" t="s">
        <v>2248</v>
      </c>
      <c r="B191" s="157"/>
      <c r="C191" s="169">
        <v>45823</v>
      </c>
      <c r="D191" s="158">
        <v>45717</v>
      </c>
      <c r="E191" s="170">
        <v>45797</v>
      </c>
      <c r="F191" s="124">
        <v>0.36</v>
      </c>
      <c r="G191" s="160" t="s">
        <v>2249</v>
      </c>
      <c r="H191" s="157" t="s">
        <v>2250</v>
      </c>
      <c r="I191" s="157" t="s">
        <v>2335</v>
      </c>
      <c r="J191" s="157" t="s">
        <v>564</v>
      </c>
      <c r="K191" s="135"/>
      <c r="L191" s="130" t="s">
        <v>758</v>
      </c>
      <c r="M191" s="130" t="s">
        <v>802</v>
      </c>
    </row>
    <row r="192" spans="1:13">
      <c r="A192" s="157" t="s">
        <v>2248</v>
      </c>
      <c r="B192" s="157"/>
      <c r="C192" s="169">
        <v>45823</v>
      </c>
      <c r="D192" s="158">
        <v>45717</v>
      </c>
      <c r="E192" s="170">
        <v>45797</v>
      </c>
      <c r="F192" s="124">
        <v>0.76</v>
      </c>
      <c r="G192" s="160" t="s">
        <v>2249</v>
      </c>
      <c r="H192" s="157" t="s">
        <v>2250</v>
      </c>
      <c r="I192" s="157" t="s">
        <v>2335</v>
      </c>
      <c r="J192" s="157" t="s">
        <v>564</v>
      </c>
      <c r="K192" s="135"/>
      <c r="L192" s="130" t="s">
        <v>758</v>
      </c>
      <c r="M192" s="130" t="s">
        <v>802</v>
      </c>
    </row>
    <row r="193" spans="1:13">
      <c r="A193" s="157" t="s">
        <v>2248</v>
      </c>
      <c r="B193" s="157"/>
      <c r="C193" s="169">
        <v>45823</v>
      </c>
      <c r="D193" s="158">
        <v>45717</v>
      </c>
      <c r="E193" s="170">
        <v>45797</v>
      </c>
      <c r="F193" s="124">
        <v>1.73</v>
      </c>
      <c r="G193" s="160" t="s">
        <v>2249</v>
      </c>
      <c r="H193" s="157" t="s">
        <v>2250</v>
      </c>
      <c r="I193" s="157" t="s">
        <v>2336</v>
      </c>
      <c r="J193" s="157" t="s">
        <v>558</v>
      </c>
      <c r="K193" s="135"/>
      <c r="L193" s="130" t="s">
        <v>758</v>
      </c>
      <c r="M193" s="130" t="s">
        <v>808</v>
      </c>
    </row>
    <row r="194" spans="1:13">
      <c r="A194" s="157" t="s">
        <v>2248</v>
      </c>
      <c r="B194" s="157"/>
      <c r="C194" s="169">
        <v>45823</v>
      </c>
      <c r="D194" s="158">
        <v>45717</v>
      </c>
      <c r="E194" s="170">
        <v>45797</v>
      </c>
      <c r="F194" s="124">
        <v>3.64</v>
      </c>
      <c r="G194" s="160" t="s">
        <v>2249</v>
      </c>
      <c r="H194" s="157" t="s">
        <v>2250</v>
      </c>
      <c r="I194" s="157" t="s">
        <v>2336</v>
      </c>
      <c r="J194" s="157" t="s">
        <v>558</v>
      </c>
      <c r="K194" s="135"/>
      <c r="L194" s="130" t="s">
        <v>758</v>
      </c>
      <c r="M194" s="130" t="s">
        <v>808</v>
      </c>
    </row>
    <row r="195" spans="1:13">
      <c r="A195" s="157" t="s">
        <v>2248</v>
      </c>
      <c r="B195" s="157"/>
      <c r="C195" s="169">
        <v>45823</v>
      </c>
      <c r="D195" s="158">
        <v>45717</v>
      </c>
      <c r="E195" s="170">
        <v>45797</v>
      </c>
      <c r="F195" s="124">
        <v>1.1200000000000001</v>
      </c>
      <c r="G195" s="160" t="s">
        <v>2249</v>
      </c>
      <c r="H195" s="157" t="s">
        <v>2250</v>
      </c>
      <c r="I195" s="157" t="s">
        <v>2337</v>
      </c>
      <c r="J195" s="157" t="s">
        <v>560</v>
      </c>
      <c r="K195" s="135"/>
      <c r="L195" s="130" t="s">
        <v>758</v>
      </c>
      <c r="M195" s="130" t="s">
        <v>61</v>
      </c>
    </row>
    <row r="196" spans="1:13">
      <c r="A196" s="157" t="s">
        <v>2248</v>
      </c>
      <c r="B196" s="157"/>
      <c r="C196" s="169">
        <v>45823</v>
      </c>
      <c r="D196" s="158">
        <v>45717</v>
      </c>
      <c r="E196" s="170">
        <v>45797</v>
      </c>
      <c r="F196" s="124">
        <v>2.37</v>
      </c>
      <c r="G196" s="160" t="s">
        <v>2249</v>
      </c>
      <c r="H196" s="157" t="s">
        <v>2250</v>
      </c>
      <c r="I196" s="157" t="s">
        <v>2337</v>
      </c>
      <c r="J196" s="157" t="s">
        <v>560</v>
      </c>
      <c r="K196" s="135"/>
      <c r="L196" s="130" t="s">
        <v>758</v>
      </c>
      <c r="M196" s="130" t="s">
        <v>61</v>
      </c>
    </row>
    <row r="197" spans="1:13">
      <c r="A197" s="157" t="s">
        <v>2248</v>
      </c>
      <c r="B197" s="157"/>
      <c r="C197" s="169">
        <v>45823</v>
      </c>
      <c r="D197" s="158">
        <v>45717</v>
      </c>
      <c r="E197" s="170">
        <v>45797</v>
      </c>
      <c r="F197" s="124">
        <v>0.09</v>
      </c>
      <c r="G197" s="160" t="s">
        <v>2249</v>
      </c>
      <c r="H197" s="157" t="s">
        <v>2250</v>
      </c>
      <c r="I197" s="157" t="s">
        <v>2338</v>
      </c>
      <c r="J197" s="157" t="s">
        <v>556</v>
      </c>
      <c r="K197" s="135"/>
      <c r="L197" s="130" t="s">
        <v>758</v>
      </c>
      <c r="M197" s="130" t="s">
        <v>814</v>
      </c>
    </row>
    <row r="198" spans="1:13">
      <c r="A198" s="157" t="s">
        <v>2248</v>
      </c>
      <c r="B198" s="157"/>
      <c r="C198" s="169">
        <v>45823</v>
      </c>
      <c r="D198" s="158">
        <v>45717</v>
      </c>
      <c r="E198" s="170">
        <v>45797</v>
      </c>
      <c r="F198" s="124">
        <v>0.61</v>
      </c>
      <c r="G198" s="160" t="s">
        <v>2249</v>
      </c>
      <c r="H198" s="157" t="s">
        <v>2250</v>
      </c>
      <c r="I198" s="157" t="s">
        <v>2339</v>
      </c>
      <c r="J198" s="157" t="s">
        <v>556</v>
      </c>
      <c r="K198" s="135"/>
      <c r="L198" s="130" t="s">
        <v>758</v>
      </c>
      <c r="M198" s="130" t="s">
        <v>814</v>
      </c>
    </row>
    <row r="199" spans="1:13">
      <c r="A199" s="157" t="s">
        <v>2248</v>
      </c>
      <c r="B199" s="157"/>
      <c r="C199" s="169">
        <v>45823</v>
      </c>
      <c r="D199" s="158">
        <v>45717</v>
      </c>
      <c r="E199" s="170">
        <v>45797</v>
      </c>
      <c r="F199" s="124">
        <v>0.19</v>
      </c>
      <c r="G199" s="160" t="s">
        <v>2249</v>
      </c>
      <c r="H199" s="157" t="s">
        <v>2250</v>
      </c>
      <c r="I199" s="157" t="s">
        <v>2338</v>
      </c>
      <c r="J199" s="157" t="s">
        <v>556</v>
      </c>
      <c r="K199" s="135"/>
      <c r="L199" s="130" t="s">
        <v>758</v>
      </c>
      <c r="M199" s="130" t="s">
        <v>814</v>
      </c>
    </row>
    <row r="200" spans="1:13">
      <c r="A200" s="157" t="s">
        <v>2248</v>
      </c>
      <c r="B200" s="157"/>
      <c r="C200" s="169">
        <v>45823</v>
      </c>
      <c r="D200" s="158">
        <v>45717</v>
      </c>
      <c r="E200" s="170">
        <v>45797</v>
      </c>
      <c r="F200" s="124">
        <v>1.28</v>
      </c>
      <c r="G200" s="160" t="s">
        <v>2249</v>
      </c>
      <c r="H200" s="157" t="s">
        <v>2250</v>
      </c>
      <c r="I200" s="157" t="s">
        <v>2339</v>
      </c>
      <c r="J200" s="157" t="s">
        <v>556</v>
      </c>
      <c r="K200" s="135"/>
      <c r="L200" s="130" t="s">
        <v>758</v>
      </c>
      <c r="M200" s="130" t="s">
        <v>814</v>
      </c>
    </row>
    <row r="201" spans="1:13">
      <c r="A201" s="157" t="s">
        <v>2248</v>
      </c>
      <c r="B201" s="157"/>
      <c r="C201" s="169">
        <v>45823</v>
      </c>
      <c r="D201" s="158">
        <v>45717</v>
      </c>
      <c r="E201" s="170">
        <v>45797</v>
      </c>
      <c r="F201" s="124">
        <v>0.25</v>
      </c>
      <c r="G201" s="160" t="s">
        <v>2249</v>
      </c>
      <c r="H201" s="157" t="s">
        <v>2250</v>
      </c>
      <c r="I201" s="157" t="s">
        <v>2340</v>
      </c>
      <c r="J201" s="157" t="s">
        <v>569</v>
      </c>
      <c r="K201" s="135"/>
      <c r="L201" s="130" t="s">
        <v>758</v>
      </c>
      <c r="M201" s="130" t="s">
        <v>261</v>
      </c>
    </row>
    <row r="202" spans="1:13">
      <c r="A202" s="157" t="s">
        <v>2248</v>
      </c>
      <c r="B202" s="157"/>
      <c r="C202" s="169">
        <v>45823</v>
      </c>
      <c r="D202" s="158">
        <v>45717</v>
      </c>
      <c r="E202" s="170">
        <v>45797</v>
      </c>
      <c r="F202" s="124">
        <v>0.52</v>
      </c>
      <c r="G202" s="160" t="s">
        <v>2249</v>
      </c>
      <c r="H202" s="157" t="s">
        <v>2250</v>
      </c>
      <c r="I202" s="157" t="s">
        <v>2340</v>
      </c>
      <c r="J202" s="157" t="s">
        <v>569</v>
      </c>
      <c r="K202" s="135"/>
      <c r="L202" s="130" t="s">
        <v>758</v>
      </c>
      <c r="M202" s="130" t="s">
        <v>261</v>
      </c>
    </row>
    <row r="203" spans="1:13">
      <c r="A203" s="157" t="s">
        <v>2248</v>
      </c>
      <c r="B203" s="157"/>
      <c r="C203" s="169">
        <v>45823</v>
      </c>
      <c r="D203" s="158">
        <v>45717</v>
      </c>
      <c r="E203" s="170">
        <v>45797</v>
      </c>
      <c r="F203" s="124">
        <v>0.16</v>
      </c>
      <c r="G203" s="160" t="s">
        <v>2249</v>
      </c>
      <c r="H203" s="157" t="s">
        <v>2250</v>
      </c>
      <c r="I203" s="157" t="s">
        <v>2341</v>
      </c>
      <c r="J203" s="157" t="s">
        <v>570</v>
      </c>
      <c r="K203" s="135"/>
      <c r="L203" s="130" t="s">
        <v>758</v>
      </c>
      <c r="M203" s="130" t="s">
        <v>405</v>
      </c>
    </row>
    <row r="204" spans="1:13">
      <c r="A204" s="157" t="s">
        <v>2248</v>
      </c>
      <c r="B204" s="157"/>
      <c r="C204" s="169">
        <v>45823</v>
      </c>
      <c r="D204" s="158">
        <v>45717</v>
      </c>
      <c r="E204" s="170">
        <v>45797</v>
      </c>
      <c r="F204" s="124">
        <v>0.33</v>
      </c>
      <c r="G204" s="160" t="s">
        <v>2249</v>
      </c>
      <c r="H204" s="157" t="s">
        <v>2250</v>
      </c>
      <c r="I204" s="157" t="s">
        <v>2341</v>
      </c>
      <c r="J204" s="157" t="s">
        <v>570</v>
      </c>
      <c r="K204" s="135"/>
      <c r="L204" s="130" t="s">
        <v>758</v>
      </c>
      <c r="M204" s="130" t="s">
        <v>405</v>
      </c>
    </row>
    <row r="205" spans="1:13">
      <c r="A205" s="157" t="s">
        <v>2248</v>
      </c>
      <c r="B205" s="157"/>
      <c r="C205" s="169">
        <v>45823</v>
      </c>
      <c r="D205" s="158">
        <v>45717</v>
      </c>
      <c r="E205" s="170">
        <v>45797</v>
      </c>
      <c r="F205" s="124">
        <v>0.45</v>
      </c>
      <c r="G205" s="160" t="s">
        <v>2249</v>
      </c>
      <c r="H205" s="157" t="s">
        <v>2250</v>
      </c>
      <c r="I205" s="157" t="s">
        <v>2342</v>
      </c>
      <c r="J205" s="157" t="s">
        <v>571</v>
      </c>
      <c r="K205" s="135"/>
      <c r="L205" s="130" t="s">
        <v>758</v>
      </c>
      <c r="M205" s="130" t="s">
        <v>73</v>
      </c>
    </row>
    <row r="206" spans="1:13">
      <c r="A206" s="157" t="s">
        <v>2248</v>
      </c>
      <c r="B206" s="157"/>
      <c r="C206" s="169">
        <v>45823</v>
      </c>
      <c r="D206" s="158">
        <v>45717</v>
      </c>
      <c r="E206" s="170">
        <v>45797</v>
      </c>
      <c r="F206" s="124">
        <v>0.95</v>
      </c>
      <c r="G206" s="160" t="s">
        <v>2249</v>
      </c>
      <c r="H206" s="157" t="s">
        <v>2250</v>
      </c>
      <c r="I206" s="157" t="s">
        <v>2342</v>
      </c>
      <c r="J206" s="157" t="s">
        <v>571</v>
      </c>
      <c r="K206" s="135"/>
      <c r="L206" s="130" t="s">
        <v>758</v>
      </c>
      <c r="M206" s="130" t="s">
        <v>73</v>
      </c>
    </row>
    <row r="207" spans="1:13">
      <c r="A207" s="157" t="s">
        <v>2248</v>
      </c>
      <c r="B207" s="157"/>
      <c r="C207" s="169">
        <v>45823</v>
      </c>
      <c r="D207" s="158">
        <v>45717</v>
      </c>
      <c r="E207" s="170">
        <v>45797</v>
      </c>
      <c r="F207" s="124">
        <v>0.22</v>
      </c>
      <c r="G207" s="160" t="s">
        <v>2249</v>
      </c>
      <c r="H207" s="157" t="s">
        <v>2250</v>
      </c>
      <c r="I207" s="157" t="s">
        <v>2343</v>
      </c>
      <c r="J207" s="157" t="s">
        <v>636</v>
      </c>
      <c r="K207" s="135"/>
      <c r="L207" s="130" t="s">
        <v>758</v>
      </c>
      <c r="M207" s="130" t="s">
        <v>211</v>
      </c>
    </row>
    <row r="208" spans="1:13">
      <c r="A208" s="157" t="s">
        <v>2248</v>
      </c>
      <c r="B208" s="157"/>
      <c r="C208" s="169">
        <v>45823</v>
      </c>
      <c r="D208" s="158">
        <v>45717</v>
      </c>
      <c r="E208" s="170">
        <v>45797</v>
      </c>
      <c r="F208" s="124">
        <v>0.47</v>
      </c>
      <c r="G208" s="160" t="s">
        <v>2249</v>
      </c>
      <c r="H208" s="157" t="s">
        <v>2250</v>
      </c>
      <c r="I208" s="157" t="s">
        <v>2343</v>
      </c>
      <c r="J208" s="157" t="s">
        <v>636</v>
      </c>
      <c r="K208" s="135"/>
      <c r="L208" s="130" t="s">
        <v>758</v>
      </c>
      <c r="M208" s="130" t="s">
        <v>211</v>
      </c>
    </row>
    <row r="209" spans="1:13">
      <c r="A209" s="157" t="s">
        <v>2248</v>
      </c>
      <c r="B209" s="157"/>
      <c r="C209" s="169">
        <v>45823</v>
      </c>
      <c r="D209" s="158">
        <v>45717</v>
      </c>
      <c r="E209" s="170">
        <v>45797</v>
      </c>
      <c r="F209" s="124">
        <v>0.27</v>
      </c>
      <c r="G209" s="160" t="s">
        <v>2249</v>
      </c>
      <c r="H209" s="157" t="s">
        <v>2250</v>
      </c>
      <c r="I209" s="157" t="s">
        <v>2344</v>
      </c>
      <c r="J209" s="157" t="s">
        <v>637</v>
      </c>
      <c r="K209" s="135"/>
      <c r="L209" s="130" t="s">
        <v>758</v>
      </c>
      <c r="M209" s="130" t="s">
        <v>263</v>
      </c>
    </row>
    <row r="210" spans="1:13">
      <c r="A210" s="157" t="s">
        <v>2248</v>
      </c>
      <c r="B210" s="157"/>
      <c r="C210" s="169">
        <v>45823</v>
      </c>
      <c r="D210" s="158">
        <v>45717</v>
      </c>
      <c r="E210" s="170">
        <v>45797</v>
      </c>
      <c r="F210" s="124">
        <v>0.56999999999999995</v>
      </c>
      <c r="G210" s="160" t="s">
        <v>2249</v>
      </c>
      <c r="H210" s="157" t="s">
        <v>2250</v>
      </c>
      <c r="I210" s="157" t="s">
        <v>2344</v>
      </c>
      <c r="J210" s="157" t="s">
        <v>637</v>
      </c>
      <c r="K210" s="135"/>
      <c r="L210" s="130" t="s">
        <v>758</v>
      </c>
      <c r="M210" s="130" t="s">
        <v>263</v>
      </c>
    </row>
    <row r="211" spans="1:13">
      <c r="A211" s="157" t="s">
        <v>2248</v>
      </c>
      <c r="B211" s="157"/>
      <c r="C211" s="169">
        <v>45823</v>
      </c>
      <c r="D211" s="158">
        <v>45717</v>
      </c>
      <c r="E211" s="170">
        <v>45797</v>
      </c>
      <c r="F211" s="124">
        <v>0.31</v>
      </c>
      <c r="G211" s="160" t="s">
        <v>2249</v>
      </c>
      <c r="H211" s="157" t="s">
        <v>2250</v>
      </c>
      <c r="I211" s="157" t="s">
        <v>2345</v>
      </c>
      <c r="J211" s="157" t="s">
        <v>638</v>
      </c>
      <c r="K211" s="135"/>
      <c r="L211" s="130" t="s">
        <v>758</v>
      </c>
      <c r="M211" s="130" t="s">
        <v>207</v>
      </c>
    </row>
    <row r="212" spans="1:13">
      <c r="A212" s="157" t="s">
        <v>2248</v>
      </c>
      <c r="B212" s="157"/>
      <c r="C212" s="169">
        <v>45823</v>
      </c>
      <c r="D212" s="158">
        <v>45717</v>
      </c>
      <c r="E212" s="170">
        <v>45797</v>
      </c>
      <c r="F212" s="124">
        <v>0.66</v>
      </c>
      <c r="G212" s="160" t="s">
        <v>2249</v>
      </c>
      <c r="H212" s="157" t="s">
        <v>2250</v>
      </c>
      <c r="I212" s="157" t="s">
        <v>2345</v>
      </c>
      <c r="J212" s="157" t="s">
        <v>638</v>
      </c>
      <c r="K212" s="135"/>
      <c r="L212" s="130" t="s">
        <v>758</v>
      </c>
      <c r="M212" s="130" t="s">
        <v>207</v>
      </c>
    </row>
    <row r="213" spans="1:13">
      <c r="A213" s="157" t="s">
        <v>2248</v>
      </c>
      <c r="B213" s="157"/>
      <c r="C213" s="169">
        <v>45823</v>
      </c>
      <c r="D213" s="158">
        <v>45717</v>
      </c>
      <c r="E213" s="170">
        <v>45797</v>
      </c>
      <c r="F213" s="124">
        <v>0.27</v>
      </c>
      <c r="G213" s="160" t="s">
        <v>2249</v>
      </c>
      <c r="H213" s="157" t="s">
        <v>2250</v>
      </c>
      <c r="I213" s="157" t="s">
        <v>2346</v>
      </c>
      <c r="J213" s="157" t="s">
        <v>750</v>
      </c>
      <c r="K213" s="135"/>
      <c r="L213" s="130" t="s">
        <v>758</v>
      </c>
      <c r="M213" s="130" t="s">
        <v>277</v>
      </c>
    </row>
    <row r="214" spans="1:13">
      <c r="A214" s="157" t="s">
        <v>2248</v>
      </c>
      <c r="B214" s="157"/>
      <c r="C214" s="169">
        <v>45823</v>
      </c>
      <c r="D214" s="158">
        <v>45717</v>
      </c>
      <c r="E214" s="170">
        <v>45797</v>
      </c>
      <c r="F214" s="124">
        <v>0.56999999999999995</v>
      </c>
      <c r="G214" s="160" t="s">
        <v>2249</v>
      </c>
      <c r="H214" s="157" t="s">
        <v>2250</v>
      </c>
      <c r="I214" s="157" t="s">
        <v>2346</v>
      </c>
      <c r="J214" s="157" t="s">
        <v>750</v>
      </c>
      <c r="K214" s="135"/>
      <c r="L214" s="130" t="s">
        <v>758</v>
      </c>
      <c r="M214" s="130" t="s">
        <v>277</v>
      </c>
    </row>
    <row r="215" spans="1:13">
      <c r="A215" s="157" t="s">
        <v>2248</v>
      </c>
      <c r="B215" s="157"/>
      <c r="C215" s="169">
        <v>45823</v>
      </c>
      <c r="D215" s="158">
        <v>45717</v>
      </c>
      <c r="E215" s="170">
        <v>45797</v>
      </c>
      <c r="F215" s="124">
        <v>0.2</v>
      </c>
      <c r="G215" s="160" t="s">
        <v>2249</v>
      </c>
      <c r="H215" s="157" t="s">
        <v>2250</v>
      </c>
      <c r="I215" s="157" t="s">
        <v>2347</v>
      </c>
      <c r="J215" s="157" t="s">
        <v>639</v>
      </c>
      <c r="K215" s="135"/>
      <c r="L215" s="130" t="s">
        <v>758</v>
      </c>
      <c r="M215" s="130" t="s">
        <v>389</v>
      </c>
    </row>
    <row r="216" spans="1:13">
      <c r="A216" s="157" t="s">
        <v>2248</v>
      </c>
      <c r="B216" s="157"/>
      <c r="C216" s="169">
        <v>45823</v>
      </c>
      <c r="D216" s="158">
        <v>45717</v>
      </c>
      <c r="E216" s="170">
        <v>45797</v>
      </c>
      <c r="F216" s="124">
        <v>0.43</v>
      </c>
      <c r="G216" s="160" t="s">
        <v>2249</v>
      </c>
      <c r="H216" s="157" t="s">
        <v>2250</v>
      </c>
      <c r="I216" s="157" t="s">
        <v>2347</v>
      </c>
      <c r="J216" s="157" t="s">
        <v>639</v>
      </c>
      <c r="K216" s="135"/>
      <c r="L216" s="130" t="s">
        <v>758</v>
      </c>
      <c r="M216" s="130" t="s">
        <v>389</v>
      </c>
    </row>
    <row r="217" spans="1:13">
      <c r="A217" s="157" t="s">
        <v>2248</v>
      </c>
      <c r="B217" s="157"/>
      <c r="C217" s="169">
        <v>45823</v>
      </c>
      <c r="D217" s="158">
        <v>45717</v>
      </c>
      <c r="E217" s="170">
        <v>45797</v>
      </c>
      <c r="F217" s="124">
        <v>0.18</v>
      </c>
      <c r="G217" s="160" t="s">
        <v>2249</v>
      </c>
      <c r="H217" s="157" t="s">
        <v>2250</v>
      </c>
      <c r="I217" s="157" t="s">
        <v>2348</v>
      </c>
      <c r="J217" s="157" t="s">
        <v>640</v>
      </c>
      <c r="K217" s="135"/>
      <c r="L217" s="130" t="s">
        <v>758</v>
      </c>
      <c r="M217" s="130" t="s">
        <v>361</v>
      </c>
    </row>
    <row r="218" spans="1:13">
      <c r="A218" s="157" t="s">
        <v>2248</v>
      </c>
      <c r="B218" s="157"/>
      <c r="C218" s="169">
        <v>45823</v>
      </c>
      <c r="D218" s="158">
        <v>45717</v>
      </c>
      <c r="E218" s="170">
        <v>45797</v>
      </c>
      <c r="F218" s="124">
        <v>0.38</v>
      </c>
      <c r="G218" s="160" t="s">
        <v>2249</v>
      </c>
      <c r="H218" s="157" t="s">
        <v>2250</v>
      </c>
      <c r="I218" s="157" t="s">
        <v>2348</v>
      </c>
      <c r="J218" s="157" t="s">
        <v>640</v>
      </c>
      <c r="K218" s="135"/>
      <c r="L218" s="130" t="s">
        <v>758</v>
      </c>
      <c r="M218" s="130" t="s">
        <v>361</v>
      </c>
    </row>
    <row r="219" spans="1:13">
      <c r="A219" s="157" t="s">
        <v>2248</v>
      </c>
      <c r="B219" s="157"/>
      <c r="C219" s="169">
        <v>45823</v>
      </c>
      <c r="D219" s="158">
        <v>45717</v>
      </c>
      <c r="E219" s="170">
        <v>45797</v>
      </c>
      <c r="F219" s="124">
        <v>0.18</v>
      </c>
      <c r="G219" s="160" t="s">
        <v>2249</v>
      </c>
      <c r="H219" s="157" t="s">
        <v>2250</v>
      </c>
      <c r="I219" s="157" t="s">
        <v>2349</v>
      </c>
      <c r="J219" s="157" t="s">
        <v>641</v>
      </c>
      <c r="K219" s="135"/>
      <c r="L219" s="130" t="s">
        <v>758</v>
      </c>
      <c r="M219" s="130" t="s">
        <v>459</v>
      </c>
    </row>
    <row r="220" spans="1:13">
      <c r="A220" s="157" t="s">
        <v>2248</v>
      </c>
      <c r="B220" s="157"/>
      <c r="C220" s="169">
        <v>45823</v>
      </c>
      <c r="D220" s="158">
        <v>45717</v>
      </c>
      <c r="E220" s="170">
        <v>45797</v>
      </c>
      <c r="F220" s="124">
        <v>0.38</v>
      </c>
      <c r="G220" s="160" t="s">
        <v>2249</v>
      </c>
      <c r="H220" s="157" t="s">
        <v>2250</v>
      </c>
      <c r="I220" s="157" t="s">
        <v>2349</v>
      </c>
      <c r="J220" s="157" t="s">
        <v>641</v>
      </c>
      <c r="K220" s="135"/>
      <c r="L220" s="130" t="s">
        <v>758</v>
      </c>
      <c r="M220" s="130" t="s">
        <v>459</v>
      </c>
    </row>
    <row r="221" spans="1:13">
      <c r="A221" s="157" t="s">
        <v>2248</v>
      </c>
      <c r="B221" s="157"/>
      <c r="C221" s="169">
        <v>45823</v>
      </c>
      <c r="D221" s="158">
        <v>45717</v>
      </c>
      <c r="E221" s="170">
        <v>45797</v>
      </c>
      <c r="F221" s="124">
        <v>0.25</v>
      </c>
      <c r="G221" s="160" t="s">
        <v>2249</v>
      </c>
      <c r="H221" s="157" t="s">
        <v>2250</v>
      </c>
      <c r="I221" s="157" t="s">
        <v>2350</v>
      </c>
      <c r="J221" s="157" t="s">
        <v>642</v>
      </c>
      <c r="K221" s="135"/>
      <c r="L221" s="130" t="s">
        <v>758</v>
      </c>
      <c r="M221" s="130" t="s">
        <v>431</v>
      </c>
    </row>
    <row r="222" spans="1:13">
      <c r="A222" s="157" t="s">
        <v>2248</v>
      </c>
      <c r="B222" s="157"/>
      <c r="C222" s="169">
        <v>45823</v>
      </c>
      <c r="D222" s="158">
        <v>45717</v>
      </c>
      <c r="E222" s="170">
        <v>45797</v>
      </c>
      <c r="F222" s="124">
        <v>0.52</v>
      </c>
      <c r="G222" s="160" t="s">
        <v>2249</v>
      </c>
      <c r="H222" s="157" t="s">
        <v>2250</v>
      </c>
      <c r="I222" s="157" t="s">
        <v>2350</v>
      </c>
      <c r="J222" s="157" t="s">
        <v>642</v>
      </c>
      <c r="K222" s="135"/>
      <c r="L222" s="130" t="s">
        <v>758</v>
      </c>
      <c r="M222" s="130" t="s">
        <v>431</v>
      </c>
    </row>
    <row r="223" spans="1:13">
      <c r="A223" s="157" t="s">
        <v>2248</v>
      </c>
      <c r="B223" s="157"/>
      <c r="C223" s="169">
        <v>45823</v>
      </c>
      <c r="D223" s="158">
        <v>45717</v>
      </c>
      <c r="E223" s="170">
        <v>45797</v>
      </c>
      <c r="F223" s="124">
        <v>0.18</v>
      </c>
      <c r="G223" s="160" t="s">
        <v>2249</v>
      </c>
      <c r="H223" s="157" t="s">
        <v>2250</v>
      </c>
      <c r="I223" s="157" t="s">
        <v>2351</v>
      </c>
      <c r="J223" s="157" t="s">
        <v>643</v>
      </c>
      <c r="K223" s="135"/>
      <c r="L223" s="130" t="s">
        <v>758</v>
      </c>
      <c r="M223" s="130" t="s">
        <v>125</v>
      </c>
    </row>
    <row r="224" spans="1:13">
      <c r="A224" s="157" t="s">
        <v>2248</v>
      </c>
      <c r="B224" s="157"/>
      <c r="C224" s="169">
        <v>45823</v>
      </c>
      <c r="D224" s="158">
        <v>45717</v>
      </c>
      <c r="E224" s="170">
        <v>45797</v>
      </c>
      <c r="F224" s="124">
        <v>0.38</v>
      </c>
      <c r="G224" s="160" t="s">
        <v>2249</v>
      </c>
      <c r="H224" s="157" t="s">
        <v>2250</v>
      </c>
      <c r="I224" s="157" t="s">
        <v>2351</v>
      </c>
      <c r="J224" s="157" t="s">
        <v>643</v>
      </c>
      <c r="K224" s="135"/>
      <c r="L224" s="130" t="s">
        <v>758</v>
      </c>
      <c r="M224" s="130" t="s">
        <v>125</v>
      </c>
    </row>
    <row r="225" spans="1:13">
      <c r="A225" s="157" t="s">
        <v>2248</v>
      </c>
      <c r="B225" s="157"/>
      <c r="C225" s="169">
        <v>45823</v>
      </c>
      <c r="D225" s="158">
        <v>45717</v>
      </c>
      <c r="E225" s="170">
        <v>45797</v>
      </c>
      <c r="F225" s="124">
        <v>0.34</v>
      </c>
      <c r="G225" s="160" t="s">
        <v>2249</v>
      </c>
      <c r="H225" s="157" t="s">
        <v>2250</v>
      </c>
      <c r="I225" s="157" t="s">
        <v>2352</v>
      </c>
      <c r="J225" s="157" t="s">
        <v>748</v>
      </c>
      <c r="K225" s="135"/>
      <c r="L225" s="130" t="s">
        <v>758</v>
      </c>
      <c r="M225" s="130" t="s">
        <v>31</v>
      </c>
    </row>
    <row r="226" spans="1:13">
      <c r="A226" s="157" t="s">
        <v>2248</v>
      </c>
      <c r="B226" s="157"/>
      <c r="C226" s="169">
        <v>45823</v>
      </c>
      <c r="D226" s="158">
        <v>45717</v>
      </c>
      <c r="E226" s="170">
        <v>45797</v>
      </c>
      <c r="F226" s="124">
        <v>0.71</v>
      </c>
      <c r="G226" s="160" t="s">
        <v>2249</v>
      </c>
      <c r="H226" s="157" t="s">
        <v>2250</v>
      </c>
      <c r="I226" s="157" t="s">
        <v>2352</v>
      </c>
      <c r="J226" s="157" t="s">
        <v>748</v>
      </c>
      <c r="K226" s="135"/>
      <c r="L226" s="130" t="s">
        <v>758</v>
      </c>
      <c r="M226" s="130" t="s">
        <v>31</v>
      </c>
    </row>
    <row r="227" spans="1:13">
      <c r="A227" s="157" t="s">
        <v>2248</v>
      </c>
      <c r="B227" s="157"/>
      <c r="C227" s="169">
        <v>45823</v>
      </c>
      <c r="D227" s="158">
        <v>45717</v>
      </c>
      <c r="E227" s="170">
        <v>45797</v>
      </c>
      <c r="F227" s="124">
        <v>0.27</v>
      </c>
      <c r="G227" s="160" t="s">
        <v>2249</v>
      </c>
      <c r="H227" s="157" t="s">
        <v>2250</v>
      </c>
      <c r="I227" s="157" t="s">
        <v>2353</v>
      </c>
      <c r="J227" s="157" t="s">
        <v>749</v>
      </c>
      <c r="K227" s="135"/>
      <c r="L227" s="130" t="s">
        <v>758</v>
      </c>
      <c r="M227" s="130" t="s">
        <v>89</v>
      </c>
    </row>
    <row r="228" spans="1:13">
      <c r="A228" s="157" t="s">
        <v>2248</v>
      </c>
      <c r="B228" s="157"/>
      <c r="C228" s="169">
        <v>45823</v>
      </c>
      <c r="D228" s="158">
        <v>45717</v>
      </c>
      <c r="E228" s="170">
        <v>45797</v>
      </c>
      <c r="F228" s="124">
        <v>0.56999999999999995</v>
      </c>
      <c r="G228" s="160" t="s">
        <v>2249</v>
      </c>
      <c r="H228" s="157" t="s">
        <v>2250</v>
      </c>
      <c r="I228" s="157" t="s">
        <v>2353</v>
      </c>
      <c r="J228" s="157" t="s">
        <v>749</v>
      </c>
      <c r="K228" s="135"/>
      <c r="L228" s="130" t="s">
        <v>758</v>
      </c>
      <c r="M228" s="130" t="s">
        <v>89</v>
      </c>
    </row>
    <row r="229" spans="1:13">
      <c r="A229" s="157" t="s">
        <v>2248</v>
      </c>
      <c r="B229" s="157"/>
      <c r="C229" s="169">
        <v>45823</v>
      </c>
      <c r="D229" s="158">
        <v>45717</v>
      </c>
      <c r="E229" s="170">
        <v>45797</v>
      </c>
      <c r="F229" s="124">
        <v>0.25</v>
      </c>
      <c r="G229" s="160" t="s">
        <v>2249</v>
      </c>
      <c r="H229" s="157" t="s">
        <v>2250</v>
      </c>
      <c r="I229" s="157" t="s">
        <v>2354</v>
      </c>
      <c r="J229" s="157" t="s">
        <v>644</v>
      </c>
      <c r="K229" s="135"/>
      <c r="L229" s="130" t="s">
        <v>758</v>
      </c>
      <c r="M229" s="130" t="s">
        <v>127</v>
      </c>
    </row>
    <row r="230" spans="1:13">
      <c r="A230" s="157" t="s">
        <v>2248</v>
      </c>
      <c r="B230" s="157"/>
      <c r="C230" s="169">
        <v>45823</v>
      </c>
      <c r="D230" s="158">
        <v>45717</v>
      </c>
      <c r="E230" s="170">
        <v>45797</v>
      </c>
      <c r="F230" s="124">
        <v>0.52</v>
      </c>
      <c r="G230" s="160" t="s">
        <v>2249</v>
      </c>
      <c r="H230" s="157" t="s">
        <v>2250</v>
      </c>
      <c r="I230" s="157" t="s">
        <v>2354</v>
      </c>
      <c r="J230" s="157" t="s">
        <v>644</v>
      </c>
      <c r="K230" s="135"/>
      <c r="L230" s="130" t="s">
        <v>758</v>
      </c>
      <c r="M230" s="130" t="s">
        <v>127</v>
      </c>
    </row>
    <row r="231" spans="1:13">
      <c r="A231" s="157" t="s">
        <v>2248</v>
      </c>
      <c r="B231" s="157"/>
      <c r="C231" s="169">
        <v>45823</v>
      </c>
      <c r="D231" s="158">
        <v>45717</v>
      </c>
      <c r="E231" s="170">
        <v>45797</v>
      </c>
      <c r="F231" s="124">
        <v>0.16</v>
      </c>
      <c r="G231" s="160" t="s">
        <v>2249</v>
      </c>
      <c r="H231" s="157" t="s">
        <v>2250</v>
      </c>
      <c r="I231" s="157" t="s">
        <v>2355</v>
      </c>
      <c r="J231" s="157" t="s">
        <v>645</v>
      </c>
      <c r="K231" s="135"/>
      <c r="L231" s="130" t="s">
        <v>758</v>
      </c>
      <c r="M231" s="130" t="s">
        <v>331</v>
      </c>
    </row>
    <row r="232" spans="1:13">
      <c r="A232" s="157" t="s">
        <v>2248</v>
      </c>
      <c r="B232" s="157"/>
      <c r="C232" s="169">
        <v>45823</v>
      </c>
      <c r="D232" s="158">
        <v>45717</v>
      </c>
      <c r="E232" s="170">
        <v>45797</v>
      </c>
      <c r="F232" s="124">
        <v>0.33</v>
      </c>
      <c r="G232" s="160" t="s">
        <v>2249</v>
      </c>
      <c r="H232" s="157" t="s">
        <v>2250</v>
      </c>
      <c r="I232" s="157" t="s">
        <v>2355</v>
      </c>
      <c r="J232" s="157" t="s">
        <v>645</v>
      </c>
      <c r="K232" s="135"/>
      <c r="L232" s="130" t="s">
        <v>758</v>
      </c>
      <c r="M232" s="130" t="s">
        <v>331</v>
      </c>
    </row>
    <row r="233" spans="1:13">
      <c r="A233" s="157" t="s">
        <v>2248</v>
      </c>
      <c r="B233" s="157"/>
      <c r="C233" s="169">
        <v>45823</v>
      </c>
      <c r="D233" s="158">
        <v>45717</v>
      </c>
      <c r="E233" s="170">
        <v>45797</v>
      </c>
      <c r="F233" s="124">
        <v>0.25</v>
      </c>
      <c r="G233" s="160" t="s">
        <v>2249</v>
      </c>
      <c r="H233" s="157" t="s">
        <v>2250</v>
      </c>
      <c r="I233" s="157" t="s">
        <v>2356</v>
      </c>
      <c r="J233" s="157" t="s">
        <v>646</v>
      </c>
      <c r="K233" s="135"/>
      <c r="L233" s="130" t="s">
        <v>758</v>
      </c>
      <c r="M233" s="130" t="s">
        <v>291</v>
      </c>
    </row>
    <row r="234" spans="1:13">
      <c r="A234" s="157" t="s">
        <v>2248</v>
      </c>
      <c r="B234" s="157"/>
      <c r="C234" s="169">
        <v>45823</v>
      </c>
      <c r="D234" s="158">
        <v>45717</v>
      </c>
      <c r="E234" s="170">
        <v>45797</v>
      </c>
      <c r="F234" s="124">
        <v>0.52</v>
      </c>
      <c r="G234" s="160" t="s">
        <v>2249</v>
      </c>
      <c r="H234" s="157" t="s">
        <v>2250</v>
      </c>
      <c r="I234" s="157" t="s">
        <v>2356</v>
      </c>
      <c r="J234" s="157" t="s">
        <v>646</v>
      </c>
      <c r="K234" s="135"/>
      <c r="L234" s="130" t="s">
        <v>758</v>
      </c>
      <c r="M234" s="130" t="s">
        <v>291</v>
      </c>
    </row>
    <row r="235" spans="1:13">
      <c r="A235" s="157" t="s">
        <v>2248</v>
      </c>
      <c r="B235" s="157"/>
      <c r="C235" s="169">
        <v>45823</v>
      </c>
      <c r="D235" s="158">
        <v>45717</v>
      </c>
      <c r="E235" s="170">
        <v>45797</v>
      </c>
      <c r="F235" s="124">
        <v>0.25</v>
      </c>
      <c r="G235" s="160" t="s">
        <v>2249</v>
      </c>
      <c r="H235" s="157" t="s">
        <v>2250</v>
      </c>
      <c r="I235" s="157" t="s">
        <v>2357</v>
      </c>
      <c r="J235" s="157" t="s">
        <v>647</v>
      </c>
      <c r="K235" s="135"/>
      <c r="L235" s="130" t="s">
        <v>758</v>
      </c>
      <c r="M235" s="130" t="s">
        <v>241</v>
      </c>
    </row>
    <row r="236" spans="1:13">
      <c r="A236" s="157" t="s">
        <v>2248</v>
      </c>
      <c r="B236" s="157"/>
      <c r="C236" s="169">
        <v>45823</v>
      </c>
      <c r="D236" s="158">
        <v>45717</v>
      </c>
      <c r="E236" s="170">
        <v>45797</v>
      </c>
      <c r="F236" s="124">
        <v>0.52</v>
      </c>
      <c r="G236" s="160" t="s">
        <v>2249</v>
      </c>
      <c r="H236" s="157" t="s">
        <v>2250</v>
      </c>
      <c r="I236" s="157" t="s">
        <v>2357</v>
      </c>
      <c r="J236" s="157" t="s">
        <v>647</v>
      </c>
      <c r="K236" s="135"/>
      <c r="L236" s="130" t="s">
        <v>758</v>
      </c>
      <c r="M236" s="130" t="s">
        <v>241</v>
      </c>
    </row>
    <row r="237" spans="1:13">
      <c r="A237" s="157" t="s">
        <v>2248</v>
      </c>
      <c r="B237" s="157"/>
      <c r="C237" s="169">
        <v>45823</v>
      </c>
      <c r="D237" s="158">
        <v>45717</v>
      </c>
      <c r="E237" s="170">
        <v>45797</v>
      </c>
      <c r="F237" s="124">
        <v>0.52</v>
      </c>
      <c r="G237" s="160" t="s">
        <v>2249</v>
      </c>
      <c r="H237" s="157" t="s">
        <v>2250</v>
      </c>
      <c r="I237" s="157" t="s">
        <v>2358</v>
      </c>
      <c r="J237" s="157" t="s">
        <v>648</v>
      </c>
      <c r="K237" s="135"/>
      <c r="L237" s="130" t="s">
        <v>758</v>
      </c>
      <c r="M237" s="130" t="s">
        <v>21</v>
      </c>
    </row>
    <row r="238" spans="1:13">
      <c r="A238" s="157" t="s">
        <v>2248</v>
      </c>
      <c r="B238" s="157"/>
      <c r="C238" s="169">
        <v>45823</v>
      </c>
      <c r="D238" s="158">
        <v>45717</v>
      </c>
      <c r="E238" s="170">
        <v>45797</v>
      </c>
      <c r="F238" s="124">
        <v>1.0900000000000001</v>
      </c>
      <c r="G238" s="160" t="s">
        <v>2249</v>
      </c>
      <c r="H238" s="157" t="s">
        <v>2250</v>
      </c>
      <c r="I238" s="157" t="s">
        <v>2358</v>
      </c>
      <c r="J238" s="157" t="s">
        <v>648</v>
      </c>
      <c r="K238" s="135"/>
      <c r="L238" s="130" t="s">
        <v>758</v>
      </c>
      <c r="M238" s="130" t="s">
        <v>21</v>
      </c>
    </row>
    <row r="239" spans="1:13">
      <c r="A239" s="157" t="s">
        <v>2248</v>
      </c>
      <c r="B239" s="157"/>
      <c r="C239" s="169">
        <v>45823</v>
      </c>
      <c r="D239" s="158">
        <v>45717</v>
      </c>
      <c r="E239" s="170">
        <v>45797</v>
      </c>
      <c r="F239" s="124">
        <v>0.27</v>
      </c>
      <c r="G239" s="160" t="s">
        <v>2249</v>
      </c>
      <c r="H239" s="157" t="s">
        <v>2250</v>
      </c>
      <c r="I239" s="157" t="s">
        <v>2359</v>
      </c>
      <c r="J239" s="157" t="s">
        <v>649</v>
      </c>
      <c r="K239" s="135"/>
      <c r="L239" s="130" t="s">
        <v>758</v>
      </c>
      <c r="M239" s="130" t="s">
        <v>329</v>
      </c>
    </row>
    <row r="240" spans="1:13">
      <c r="A240" s="157" t="s">
        <v>2248</v>
      </c>
      <c r="B240" s="157"/>
      <c r="C240" s="169">
        <v>45823</v>
      </c>
      <c r="D240" s="158">
        <v>45717</v>
      </c>
      <c r="E240" s="170">
        <v>45797</v>
      </c>
      <c r="F240" s="124">
        <v>0.56999999999999995</v>
      </c>
      <c r="G240" s="160" t="s">
        <v>2249</v>
      </c>
      <c r="H240" s="157" t="s">
        <v>2250</v>
      </c>
      <c r="I240" s="157" t="s">
        <v>2359</v>
      </c>
      <c r="J240" s="157" t="s">
        <v>649</v>
      </c>
      <c r="K240" s="135"/>
      <c r="L240" s="130" t="s">
        <v>758</v>
      </c>
      <c r="M240" s="130" t="s">
        <v>329</v>
      </c>
    </row>
    <row r="241" spans="1:13">
      <c r="A241" s="157" t="s">
        <v>2248</v>
      </c>
      <c r="B241" s="157"/>
      <c r="C241" s="169">
        <v>45823</v>
      </c>
      <c r="D241" s="158">
        <v>45717</v>
      </c>
      <c r="E241" s="170">
        <v>45797</v>
      </c>
      <c r="F241" s="124">
        <v>0.34</v>
      </c>
      <c r="G241" s="160" t="s">
        <v>2249</v>
      </c>
      <c r="H241" s="157" t="s">
        <v>2250</v>
      </c>
      <c r="I241" s="157" t="s">
        <v>2360</v>
      </c>
      <c r="J241" s="157" t="s">
        <v>681</v>
      </c>
      <c r="K241" s="135"/>
      <c r="L241" s="130" t="s">
        <v>758</v>
      </c>
      <c r="M241" s="130" t="s">
        <v>353</v>
      </c>
    </row>
    <row r="242" spans="1:13">
      <c r="A242" s="157" t="s">
        <v>2248</v>
      </c>
      <c r="B242" s="157"/>
      <c r="C242" s="169">
        <v>45823</v>
      </c>
      <c r="D242" s="158">
        <v>45717</v>
      </c>
      <c r="E242" s="170">
        <v>45797</v>
      </c>
      <c r="F242" s="124">
        <v>0.71</v>
      </c>
      <c r="G242" s="160" t="s">
        <v>2249</v>
      </c>
      <c r="H242" s="157" t="s">
        <v>2250</v>
      </c>
      <c r="I242" s="157" t="s">
        <v>2360</v>
      </c>
      <c r="J242" s="157" t="s">
        <v>681</v>
      </c>
      <c r="K242" s="135"/>
      <c r="L242" s="130" t="s">
        <v>758</v>
      </c>
      <c r="M242" s="130" t="s">
        <v>353</v>
      </c>
    </row>
    <row r="243" spans="1:13">
      <c r="A243" s="157" t="s">
        <v>2248</v>
      </c>
      <c r="B243" s="157"/>
      <c r="C243" s="169">
        <v>45823</v>
      </c>
      <c r="D243" s="158">
        <v>45717</v>
      </c>
      <c r="E243" s="170">
        <v>45797</v>
      </c>
      <c r="F243" s="124">
        <v>0.22</v>
      </c>
      <c r="G243" s="160" t="s">
        <v>2249</v>
      </c>
      <c r="H243" s="157" t="s">
        <v>2250</v>
      </c>
      <c r="I243" s="157" t="s">
        <v>2361</v>
      </c>
      <c r="J243" s="157" t="s">
        <v>651</v>
      </c>
      <c r="K243" s="135"/>
      <c r="L243" s="130" t="s">
        <v>758</v>
      </c>
      <c r="M243" s="130" t="s">
        <v>197</v>
      </c>
    </row>
    <row r="244" spans="1:13">
      <c r="A244" s="157" t="s">
        <v>2248</v>
      </c>
      <c r="B244" s="157"/>
      <c r="C244" s="169">
        <v>45823</v>
      </c>
      <c r="D244" s="158">
        <v>45717</v>
      </c>
      <c r="E244" s="170">
        <v>45797</v>
      </c>
      <c r="F244" s="124">
        <v>0.47</v>
      </c>
      <c r="G244" s="160" t="s">
        <v>2249</v>
      </c>
      <c r="H244" s="157" t="s">
        <v>2250</v>
      </c>
      <c r="I244" s="157" t="s">
        <v>2361</v>
      </c>
      <c r="J244" s="157" t="s">
        <v>651</v>
      </c>
      <c r="K244" s="135"/>
      <c r="L244" s="130" t="s">
        <v>758</v>
      </c>
      <c r="M244" s="130" t="s">
        <v>197</v>
      </c>
    </row>
    <row r="245" spans="1:13">
      <c r="A245" s="157" t="s">
        <v>2248</v>
      </c>
      <c r="B245" s="157"/>
      <c r="C245" s="169">
        <v>45823</v>
      </c>
      <c r="D245" s="158">
        <v>45717</v>
      </c>
      <c r="E245" s="170">
        <v>45797</v>
      </c>
      <c r="F245" s="124">
        <v>0.18</v>
      </c>
      <c r="G245" s="160" t="s">
        <v>2249</v>
      </c>
      <c r="H245" s="157" t="s">
        <v>2250</v>
      </c>
      <c r="I245" s="157" t="s">
        <v>2362</v>
      </c>
      <c r="J245" s="157" t="s">
        <v>652</v>
      </c>
      <c r="K245" s="135"/>
      <c r="L245" s="130" t="s">
        <v>758</v>
      </c>
      <c r="M245" s="130" t="s">
        <v>85</v>
      </c>
    </row>
    <row r="246" spans="1:13">
      <c r="A246" s="157" t="s">
        <v>2248</v>
      </c>
      <c r="B246" s="157"/>
      <c r="C246" s="169">
        <v>45823</v>
      </c>
      <c r="D246" s="158">
        <v>45717</v>
      </c>
      <c r="E246" s="170">
        <v>45797</v>
      </c>
      <c r="F246" s="124">
        <v>0.38</v>
      </c>
      <c r="G246" s="160" t="s">
        <v>2249</v>
      </c>
      <c r="H246" s="157" t="s">
        <v>2250</v>
      </c>
      <c r="I246" s="157" t="s">
        <v>2362</v>
      </c>
      <c r="J246" s="157" t="s">
        <v>652</v>
      </c>
      <c r="K246" s="135"/>
      <c r="L246" s="130" t="s">
        <v>758</v>
      </c>
      <c r="M246" s="130" t="s">
        <v>85</v>
      </c>
    </row>
    <row r="247" spans="1:13">
      <c r="A247" s="157" t="s">
        <v>2248</v>
      </c>
      <c r="B247" s="157"/>
      <c r="C247" s="169">
        <v>45823</v>
      </c>
      <c r="D247" s="158">
        <v>45717</v>
      </c>
      <c r="E247" s="170">
        <v>45797</v>
      </c>
      <c r="F247" s="124">
        <v>0.16</v>
      </c>
      <c r="G247" s="160" t="s">
        <v>2249</v>
      </c>
      <c r="H247" s="157" t="s">
        <v>2250</v>
      </c>
      <c r="I247" s="157" t="s">
        <v>2363</v>
      </c>
      <c r="J247" s="157" t="s">
        <v>653</v>
      </c>
      <c r="K247" s="135"/>
      <c r="L247" s="130" t="s">
        <v>758</v>
      </c>
      <c r="M247" s="130" t="s">
        <v>433</v>
      </c>
    </row>
    <row r="248" spans="1:13">
      <c r="A248" s="157" t="s">
        <v>2248</v>
      </c>
      <c r="B248" s="157"/>
      <c r="C248" s="169">
        <v>45823</v>
      </c>
      <c r="D248" s="158">
        <v>45717</v>
      </c>
      <c r="E248" s="170">
        <v>45797</v>
      </c>
      <c r="F248" s="124">
        <v>0.33</v>
      </c>
      <c r="G248" s="160" t="s">
        <v>2249</v>
      </c>
      <c r="H248" s="157" t="s">
        <v>2250</v>
      </c>
      <c r="I248" s="157" t="s">
        <v>2363</v>
      </c>
      <c r="J248" s="157" t="s">
        <v>653</v>
      </c>
      <c r="K248" s="135"/>
      <c r="L248" s="130" t="s">
        <v>758</v>
      </c>
      <c r="M248" s="130" t="s">
        <v>433</v>
      </c>
    </row>
    <row r="249" spans="1:13">
      <c r="A249" s="157" t="s">
        <v>2248</v>
      </c>
      <c r="B249" s="157"/>
      <c r="C249" s="169">
        <v>45823</v>
      </c>
      <c r="D249" s="158">
        <v>45717</v>
      </c>
      <c r="E249" s="170">
        <v>45797</v>
      </c>
      <c r="F249" s="124">
        <v>0.2</v>
      </c>
      <c r="G249" s="160" t="s">
        <v>2249</v>
      </c>
      <c r="H249" s="157" t="s">
        <v>2250</v>
      </c>
      <c r="I249" s="157" t="s">
        <v>2364</v>
      </c>
      <c r="J249" s="157" t="s">
        <v>654</v>
      </c>
      <c r="K249" s="135"/>
      <c r="L249" s="130" t="s">
        <v>758</v>
      </c>
      <c r="M249" s="130" t="s">
        <v>333</v>
      </c>
    </row>
    <row r="250" spans="1:13">
      <c r="A250" s="157" t="s">
        <v>2248</v>
      </c>
      <c r="B250" s="157"/>
      <c r="C250" s="169">
        <v>45823</v>
      </c>
      <c r="D250" s="158">
        <v>45717</v>
      </c>
      <c r="E250" s="170">
        <v>45797</v>
      </c>
      <c r="F250" s="124">
        <v>0.43</v>
      </c>
      <c r="G250" s="160" t="s">
        <v>2249</v>
      </c>
      <c r="H250" s="157" t="s">
        <v>2250</v>
      </c>
      <c r="I250" s="157" t="s">
        <v>2364</v>
      </c>
      <c r="J250" s="157" t="s">
        <v>654</v>
      </c>
      <c r="K250" s="135"/>
      <c r="L250" s="130" t="s">
        <v>758</v>
      </c>
      <c r="M250" s="130" t="s">
        <v>333</v>
      </c>
    </row>
    <row r="251" spans="1:13">
      <c r="A251" s="157" t="s">
        <v>2248</v>
      </c>
      <c r="B251" s="157"/>
      <c r="C251" s="169">
        <v>45823</v>
      </c>
      <c r="D251" s="158">
        <v>45717</v>
      </c>
      <c r="E251" s="170">
        <v>45797</v>
      </c>
      <c r="F251" s="124">
        <v>0.34</v>
      </c>
      <c r="G251" s="160" t="s">
        <v>2249</v>
      </c>
      <c r="H251" s="157" t="s">
        <v>2250</v>
      </c>
      <c r="I251" s="157" t="s">
        <v>2365</v>
      </c>
      <c r="J251" s="157" t="s">
        <v>655</v>
      </c>
      <c r="K251" s="135"/>
      <c r="L251" s="130" t="s">
        <v>758</v>
      </c>
      <c r="M251" s="130" t="s">
        <v>79</v>
      </c>
    </row>
    <row r="252" spans="1:13">
      <c r="A252" s="157" t="s">
        <v>2248</v>
      </c>
      <c r="B252" s="157"/>
      <c r="C252" s="169">
        <v>45823</v>
      </c>
      <c r="D252" s="158">
        <v>45717</v>
      </c>
      <c r="E252" s="170">
        <v>45797</v>
      </c>
      <c r="F252" s="124">
        <v>0.71</v>
      </c>
      <c r="G252" s="160" t="s">
        <v>2249</v>
      </c>
      <c r="H252" s="157" t="s">
        <v>2250</v>
      </c>
      <c r="I252" s="157" t="s">
        <v>2365</v>
      </c>
      <c r="J252" s="157" t="s">
        <v>655</v>
      </c>
      <c r="K252" s="135"/>
      <c r="L252" s="130" t="s">
        <v>758</v>
      </c>
      <c r="M252" s="130" t="s">
        <v>79</v>
      </c>
    </row>
    <row r="253" spans="1:13">
      <c r="A253" s="157" t="s">
        <v>2248</v>
      </c>
      <c r="B253" s="157"/>
      <c r="C253" s="169">
        <v>45823</v>
      </c>
      <c r="D253" s="158">
        <v>45717</v>
      </c>
      <c r="E253" s="170">
        <v>45797</v>
      </c>
      <c r="F253" s="124">
        <v>0.27</v>
      </c>
      <c r="G253" s="160" t="s">
        <v>2249</v>
      </c>
      <c r="H253" s="157" t="s">
        <v>2250</v>
      </c>
      <c r="I253" s="157" t="s">
        <v>2366</v>
      </c>
      <c r="J253" s="157" t="s">
        <v>656</v>
      </c>
      <c r="K253" s="135"/>
      <c r="L253" s="130" t="s">
        <v>758</v>
      </c>
      <c r="M253" s="130" t="s">
        <v>67</v>
      </c>
    </row>
    <row r="254" spans="1:13">
      <c r="A254" s="157" t="s">
        <v>2248</v>
      </c>
      <c r="B254" s="157"/>
      <c r="C254" s="169">
        <v>45823</v>
      </c>
      <c r="D254" s="158">
        <v>45717</v>
      </c>
      <c r="E254" s="170">
        <v>45797</v>
      </c>
      <c r="F254" s="124">
        <v>0.56999999999999995</v>
      </c>
      <c r="G254" s="160" t="s">
        <v>2249</v>
      </c>
      <c r="H254" s="157" t="s">
        <v>2250</v>
      </c>
      <c r="I254" s="157" t="s">
        <v>2366</v>
      </c>
      <c r="J254" s="157" t="s">
        <v>656</v>
      </c>
      <c r="K254" s="135"/>
      <c r="L254" s="130" t="s">
        <v>758</v>
      </c>
      <c r="M254" s="130" t="s">
        <v>67</v>
      </c>
    </row>
    <row r="255" spans="1:13">
      <c r="A255" s="157" t="s">
        <v>2248</v>
      </c>
      <c r="B255" s="157"/>
      <c r="C255" s="169">
        <v>45823</v>
      </c>
      <c r="D255" s="158">
        <v>45717</v>
      </c>
      <c r="E255" s="170">
        <v>45797</v>
      </c>
      <c r="F255" s="124">
        <v>0.45</v>
      </c>
      <c r="G255" s="160" t="s">
        <v>2249</v>
      </c>
      <c r="H255" s="157" t="s">
        <v>2250</v>
      </c>
      <c r="I255" s="157" t="s">
        <v>2367</v>
      </c>
      <c r="J255" s="157" t="s">
        <v>650</v>
      </c>
      <c r="K255" s="135"/>
      <c r="L255" s="130" t="s">
        <v>758</v>
      </c>
      <c r="M255" s="130" t="s">
        <v>295</v>
      </c>
    </row>
    <row r="256" spans="1:13">
      <c r="A256" s="157" t="s">
        <v>2248</v>
      </c>
      <c r="B256" s="157"/>
      <c r="C256" s="169">
        <v>45823</v>
      </c>
      <c r="D256" s="158">
        <v>45717</v>
      </c>
      <c r="E256" s="170">
        <v>45797</v>
      </c>
      <c r="F256" s="124">
        <v>0.95</v>
      </c>
      <c r="G256" s="160" t="s">
        <v>2249</v>
      </c>
      <c r="H256" s="157" t="s">
        <v>2250</v>
      </c>
      <c r="I256" s="157" t="s">
        <v>2367</v>
      </c>
      <c r="J256" s="157" t="s">
        <v>650</v>
      </c>
      <c r="K256" s="135"/>
      <c r="L256" s="130" t="s">
        <v>758</v>
      </c>
      <c r="M256" s="130" t="s">
        <v>295</v>
      </c>
    </row>
    <row r="257" spans="1:13">
      <c r="A257" s="157" t="s">
        <v>2248</v>
      </c>
      <c r="B257" s="157"/>
      <c r="C257" s="169">
        <v>45823</v>
      </c>
      <c r="D257" s="158">
        <v>45717</v>
      </c>
      <c r="E257" s="170">
        <v>45797</v>
      </c>
      <c r="F257" s="124">
        <v>0.16</v>
      </c>
      <c r="G257" s="160" t="s">
        <v>2249</v>
      </c>
      <c r="H257" s="157" t="s">
        <v>2250</v>
      </c>
      <c r="I257" s="157" t="s">
        <v>2368</v>
      </c>
      <c r="J257" s="157" t="s">
        <v>657</v>
      </c>
      <c r="K257" s="135"/>
      <c r="L257" s="130" t="s">
        <v>758</v>
      </c>
      <c r="M257" s="130" t="s">
        <v>411</v>
      </c>
    </row>
    <row r="258" spans="1:13">
      <c r="A258" s="157" t="s">
        <v>2248</v>
      </c>
      <c r="B258" s="157"/>
      <c r="C258" s="169">
        <v>45823</v>
      </c>
      <c r="D258" s="158">
        <v>45717</v>
      </c>
      <c r="E258" s="170">
        <v>45797</v>
      </c>
      <c r="F258" s="124">
        <v>0.33</v>
      </c>
      <c r="G258" s="160" t="s">
        <v>2249</v>
      </c>
      <c r="H258" s="157" t="s">
        <v>2250</v>
      </c>
      <c r="I258" s="157" t="s">
        <v>2368</v>
      </c>
      <c r="J258" s="157" t="s">
        <v>657</v>
      </c>
      <c r="K258" s="135"/>
      <c r="L258" s="130" t="s">
        <v>758</v>
      </c>
      <c r="M258" s="130" t="s">
        <v>411</v>
      </c>
    </row>
    <row r="259" spans="1:13">
      <c r="A259" s="157" t="s">
        <v>2248</v>
      </c>
      <c r="B259" s="157"/>
      <c r="C259" s="169">
        <v>45823</v>
      </c>
      <c r="D259" s="158">
        <v>45717</v>
      </c>
      <c r="E259" s="170">
        <v>45797</v>
      </c>
      <c r="F259" s="124">
        <v>0.11</v>
      </c>
      <c r="G259" s="160" t="s">
        <v>2249</v>
      </c>
      <c r="H259" s="157" t="s">
        <v>2250</v>
      </c>
      <c r="I259" s="157" t="s">
        <v>2369</v>
      </c>
      <c r="J259" s="157" t="s">
        <v>658</v>
      </c>
      <c r="K259" s="135"/>
      <c r="L259" s="130" t="s">
        <v>758</v>
      </c>
      <c r="M259" s="130" t="s">
        <v>335</v>
      </c>
    </row>
    <row r="260" spans="1:13">
      <c r="A260" s="157" t="s">
        <v>2248</v>
      </c>
      <c r="B260" s="157"/>
      <c r="C260" s="169">
        <v>45823</v>
      </c>
      <c r="D260" s="158">
        <v>45717</v>
      </c>
      <c r="E260" s="170">
        <v>45797</v>
      </c>
      <c r="F260" s="124">
        <v>0.24</v>
      </c>
      <c r="G260" s="160" t="s">
        <v>2249</v>
      </c>
      <c r="H260" s="157" t="s">
        <v>2250</v>
      </c>
      <c r="I260" s="157" t="s">
        <v>2369</v>
      </c>
      <c r="J260" s="157" t="s">
        <v>658</v>
      </c>
      <c r="K260" s="135"/>
      <c r="L260" s="130" t="s">
        <v>758</v>
      </c>
      <c r="M260" s="130" t="s">
        <v>335</v>
      </c>
    </row>
    <row r="261" spans="1:13">
      <c r="A261" s="157" t="s">
        <v>2248</v>
      </c>
      <c r="B261" s="157"/>
      <c r="C261" s="169">
        <v>45823</v>
      </c>
      <c r="D261" s="158">
        <v>45717</v>
      </c>
      <c r="E261" s="170">
        <v>45797</v>
      </c>
      <c r="F261" s="124">
        <v>0.2</v>
      </c>
      <c r="G261" s="160" t="s">
        <v>2249</v>
      </c>
      <c r="H261" s="157" t="s">
        <v>2250</v>
      </c>
      <c r="I261" s="157" t="s">
        <v>2370</v>
      </c>
      <c r="J261" s="157" t="s">
        <v>659</v>
      </c>
      <c r="K261" s="135"/>
      <c r="L261" s="130" t="s">
        <v>758</v>
      </c>
      <c r="M261" s="130" t="s">
        <v>267</v>
      </c>
    </row>
    <row r="262" spans="1:13">
      <c r="A262" s="157" t="s">
        <v>2248</v>
      </c>
      <c r="B262" s="157"/>
      <c r="C262" s="169">
        <v>45823</v>
      </c>
      <c r="D262" s="158">
        <v>45717</v>
      </c>
      <c r="E262" s="170">
        <v>45797</v>
      </c>
      <c r="F262" s="124">
        <v>0.43</v>
      </c>
      <c r="G262" s="160" t="s">
        <v>2249</v>
      </c>
      <c r="H262" s="157" t="s">
        <v>2250</v>
      </c>
      <c r="I262" s="157" t="s">
        <v>2370</v>
      </c>
      <c r="J262" s="157" t="s">
        <v>659</v>
      </c>
      <c r="K262" s="135"/>
      <c r="L262" s="130" t="s">
        <v>758</v>
      </c>
      <c r="M262" s="130" t="s">
        <v>267</v>
      </c>
    </row>
    <row r="263" spans="1:13">
      <c r="A263" s="157" t="s">
        <v>2248</v>
      </c>
      <c r="B263" s="157"/>
      <c r="C263" s="169">
        <v>45823</v>
      </c>
      <c r="D263" s="158">
        <v>45717</v>
      </c>
      <c r="E263" s="170">
        <v>45797</v>
      </c>
      <c r="F263" s="124">
        <v>0.31</v>
      </c>
      <c r="G263" s="160" t="s">
        <v>2249</v>
      </c>
      <c r="H263" s="157" t="s">
        <v>2250</v>
      </c>
      <c r="I263" s="157" t="s">
        <v>2371</v>
      </c>
      <c r="J263" s="157" t="s">
        <v>660</v>
      </c>
      <c r="K263" s="135"/>
      <c r="L263" s="130" t="s">
        <v>758</v>
      </c>
      <c r="M263" s="130" t="s">
        <v>243</v>
      </c>
    </row>
    <row r="264" spans="1:13">
      <c r="A264" s="157" t="s">
        <v>2248</v>
      </c>
      <c r="B264" s="157"/>
      <c r="C264" s="169">
        <v>45823</v>
      </c>
      <c r="D264" s="158">
        <v>45717</v>
      </c>
      <c r="E264" s="170">
        <v>45797</v>
      </c>
      <c r="F264" s="124">
        <v>0.66</v>
      </c>
      <c r="G264" s="160" t="s">
        <v>2249</v>
      </c>
      <c r="H264" s="157" t="s">
        <v>2250</v>
      </c>
      <c r="I264" s="157" t="s">
        <v>2371</v>
      </c>
      <c r="J264" s="157" t="s">
        <v>660</v>
      </c>
      <c r="K264" s="135"/>
      <c r="L264" s="130" t="s">
        <v>758</v>
      </c>
      <c r="M264" s="130" t="s">
        <v>243</v>
      </c>
    </row>
    <row r="265" spans="1:13">
      <c r="A265" s="157" t="s">
        <v>2248</v>
      </c>
      <c r="B265" s="157"/>
      <c r="C265" s="169">
        <v>45823</v>
      </c>
      <c r="D265" s="158">
        <v>45717</v>
      </c>
      <c r="E265" s="170">
        <v>45797</v>
      </c>
      <c r="F265" s="124">
        <v>0.2</v>
      </c>
      <c r="G265" s="160" t="s">
        <v>2249</v>
      </c>
      <c r="H265" s="157" t="s">
        <v>2250</v>
      </c>
      <c r="I265" s="157" t="s">
        <v>2372</v>
      </c>
      <c r="J265" s="157" t="s">
        <v>673</v>
      </c>
      <c r="K265" s="135"/>
      <c r="L265" s="130" t="s">
        <v>758</v>
      </c>
      <c r="M265" s="130" t="s">
        <v>265</v>
      </c>
    </row>
    <row r="266" spans="1:13">
      <c r="A266" s="157" t="s">
        <v>2248</v>
      </c>
      <c r="B266" s="157"/>
      <c r="C266" s="169">
        <v>45823</v>
      </c>
      <c r="D266" s="158">
        <v>45717</v>
      </c>
      <c r="E266" s="170">
        <v>45797</v>
      </c>
      <c r="F266" s="124">
        <v>0.43</v>
      </c>
      <c r="G266" s="160" t="s">
        <v>2249</v>
      </c>
      <c r="H266" s="157" t="s">
        <v>2250</v>
      </c>
      <c r="I266" s="157" t="s">
        <v>2372</v>
      </c>
      <c r="J266" s="157" t="s">
        <v>673</v>
      </c>
      <c r="K266" s="135"/>
      <c r="L266" s="130" t="s">
        <v>758</v>
      </c>
      <c r="M266" s="130" t="s">
        <v>265</v>
      </c>
    </row>
    <row r="267" spans="1:13">
      <c r="A267" s="157" t="s">
        <v>2248</v>
      </c>
      <c r="B267" s="157"/>
      <c r="C267" s="169">
        <v>45823</v>
      </c>
      <c r="D267" s="158">
        <v>45717</v>
      </c>
      <c r="E267" s="170">
        <v>45797</v>
      </c>
      <c r="F267" s="124">
        <v>0.2</v>
      </c>
      <c r="G267" s="160" t="s">
        <v>2249</v>
      </c>
      <c r="H267" s="157" t="s">
        <v>2250</v>
      </c>
      <c r="I267" s="157" t="s">
        <v>2373</v>
      </c>
      <c r="J267" s="157" t="s">
        <v>661</v>
      </c>
      <c r="K267" s="135"/>
      <c r="L267" s="130" t="s">
        <v>758</v>
      </c>
      <c r="M267" s="130" t="s">
        <v>447</v>
      </c>
    </row>
    <row r="268" spans="1:13">
      <c r="A268" s="157" t="s">
        <v>2248</v>
      </c>
      <c r="B268" s="157"/>
      <c r="C268" s="169">
        <v>45823</v>
      </c>
      <c r="D268" s="158">
        <v>45717</v>
      </c>
      <c r="E268" s="170">
        <v>45797</v>
      </c>
      <c r="F268" s="124">
        <v>0.43</v>
      </c>
      <c r="G268" s="160" t="s">
        <v>2249</v>
      </c>
      <c r="H268" s="157" t="s">
        <v>2250</v>
      </c>
      <c r="I268" s="157" t="s">
        <v>2373</v>
      </c>
      <c r="J268" s="157" t="s">
        <v>661</v>
      </c>
      <c r="K268" s="135"/>
      <c r="L268" s="130" t="s">
        <v>758</v>
      </c>
      <c r="M268" s="130" t="s">
        <v>447</v>
      </c>
    </row>
    <row r="269" spans="1:13">
      <c r="A269" s="157" t="s">
        <v>2248</v>
      </c>
      <c r="B269" s="157"/>
      <c r="C269" s="169">
        <v>45823</v>
      </c>
      <c r="D269" s="158">
        <v>45717</v>
      </c>
      <c r="E269" s="170">
        <v>45797</v>
      </c>
      <c r="F269" s="124">
        <v>0.27</v>
      </c>
      <c r="G269" s="160" t="s">
        <v>2249</v>
      </c>
      <c r="H269" s="157" t="s">
        <v>2250</v>
      </c>
      <c r="I269" s="157" t="s">
        <v>2374</v>
      </c>
      <c r="J269" s="157" t="s">
        <v>662</v>
      </c>
      <c r="K269" s="135"/>
      <c r="L269" s="130" t="s">
        <v>758</v>
      </c>
      <c r="M269" s="130" t="s">
        <v>485</v>
      </c>
    </row>
    <row r="270" spans="1:13">
      <c r="A270" s="157" t="s">
        <v>2248</v>
      </c>
      <c r="B270" s="157"/>
      <c r="C270" s="169">
        <v>45823</v>
      </c>
      <c r="D270" s="158">
        <v>45717</v>
      </c>
      <c r="E270" s="170">
        <v>45797</v>
      </c>
      <c r="F270" s="124">
        <v>0.56999999999999995</v>
      </c>
      <c r="G270" s="160" t="s">
        <v>2249</v>
      </c>
      <c r="H270" s="157" t="s">
        <v>2250</v>
      </c>
      <c r="I270" s="157" t="s">
        <v>2374</v>
      </c>
      <c r="J270" s="157" t="s">
        <v>662</v>
      </c>
      <c r="K270" s="135"/>
      <c r="L270" s="130" t="s">
        <v>758</v>
      </c>
      <c r="M270" s="130" t="s">
        <v>485</v>
      </c>
    </row>
    <row r="271" spans="1:13">
      <c r="A271" s="157" t="s">
        <v>2248</v>
      </c>
      <c r="B271" s="157"/>
      <c r="C271" s="169">
        <v>45823</v>
      </c>
      <c r="D271" s="158">
        <v>45717</v>
      </c>
      <c r="E271" s="170">
        <v>45797</v>
      </c>
      <c r="F271" s="124">
        <v>0.31</v>
      </c>
      <c r="G271" s="160" t="s">
        <v>2249</v>
      </c>
      <c r="H271" s="157" t="s">
        <v>2250</v>
      </c>
      <c r="I271" s="157" t="s">
        <v>2375</v>
      </c>
      <c r="J271" s="157" t="s">
        <v>663</v>
      </c>
      <c r="K271" s="135"/>
      <c r="L271" s="130" t="s">
        <v>758</v>
      </c>
      <c r="M271" s="130" t="s">
        <v>467</v>
      </c>
    </row>
    <row r="272" spans="1:13">
      <c r="A272" s="157" t="s">
        <v>2248</v>
      </c>
      <c r="B272" s="157"/>
      <c r="C272" s="169">
        <v>45823</v>
      </c>
      <c r="D272" s="158">
        <v>45717</v>
      </c>
      <c r="E272" s="170">
        <v>45797</v>
      </c>
      <c r="F272" s="124">
        <v>0.66</v>
      </c>
      <c r="G272" s="160" t="s">
        <v>2249</v>
      </c>
      <c r="H272" s="157" t="s">
        <v>2250</v>
      </c>
      <c r="I272" s="157" t="s">
        <v>2375</v>
      </c>
      <c r="J272" s="157" t="s">
        <v>663</v>
      </c>
      <c r="K272" s="135"/>
      <c r="L272" s="130" t="s">
        <v>758</v>
      </c>
      <c r="M272" s="130" t="s">
        <v>467</v>
      </c>
    </row>
    <row r="273" spans="1:13">
      <c r="A273" s="157" t="s">
        <v>2248</v>
      </c>
      <c r="B273" s="157"/>
      <c r="C273" s="169">
        <v>45823</v>
      </c>
      <c r="D273" s="158">
        <v>45717</v>
      </c>
      <c r="E273" s="170">
        <v>45797</v>
      </c>
      <c r="F273" s="124">
        <v>0.2</v>
      </c>
      <c r="G273" s="160" t="s">
        <v>2249</v>
      </c>
      <c r="H273" s="157" t="s">
        <v>2250</v>
      </c>
      <c r="I273" s="157" t="s">
        <v>2376</v>
      </c>
      <c r="J273" s="157" t="s">
        <v>664</v>
      </c>
      <c r="K273" s="135"/>
      <c r="L273" s="130" t="s">
        <v>758</v>
      </c>
      <c r="M273" s="130" t="s">
        <v>435</v>
      </c>
    </row>
    <row r="274" spans="1:13">
      <c r="A274" s="157" t="s">
        <v>2248</v>
      </c>
      <c r="B274" s="157"/>
      <c r="C274" s="169">
        <v>45823</v>
      </c>
      <c r="D274" s="158">
        <v>45717</v>
      </c>
      <c r="E274" s="170">
        <v>45797</v>
      </c>
      <c r="F274" s="124">
        <v>0.43</v>
      </c>
      <c r="G274" s="160" t="s">
        <v>2249</v>
      </c>
      <c r="H274" s="157" t="s">
        <v>2250</v>
      </c>
      <c r="I274" s="157" t="s">
        <v>2376</v>
      </c>
      <c r="J274" s="157" t="s">
        <v>664</v>
      </c>
      <c r="K274" s="135"/>
      <c r="L274" s="130" t="s">
        <v>758</v>
      </c>
      <c r="M274" s="130" t="s">
        <v>435</v>
      </c>
    </row>
    <row r="275" spans="1:13">
      <c r="A275" s="157" t="s">
        <v>2248</v>
      </c>
      <c r="B275" s="157"/>
      <c r="C275" s="169">
        <v>45823</v>
      </c>
      <c r="D275" s="158">
        <v>45717</v>
      </c>
      <c r="E275" s="170">
        <v>45797</v>
      </c>
      <c r="F275" s="124">
        <v>0.25</v>
      </c>
      <c r="G275" s="160" t="s">
        <v>2249</v>
      </c>
      <c r="H275" s="157" t="s">
        <v>2250</v>
      </c>
      <c r="I275" s="157" t="s">
        <v>2377</v>
      </c>
      <c r="J275" s="157" t="s">
        <v>665</v>
      </c>
      <c r="K275" s="135"/>
      <c r="L275" s="130" t="s">
        <v>758</v>
      </c>
      <c r="M275" s="130" t="s">
        <v>123</v>
      </c>
    </row>
    <row r="276" spans="1:13">
      <c r="A276" s="157" t="s">
        <v>2248</v>
      </c>
      <c r="B276" s="157"/>
      <c r="C276" s="169">
        <v>45823</v>
      </c>
      <c r="D276" s="158">
        <v>45717</v>
      </c>
      <c r="E276" s="170">
        <v>45797</v>
      </c>
      <c r="F276" s="124">
        <v>0.52</v>
      </c>
      <c r="G276" s="160" t="s">
        <v>2249</v>
      </c>
      <c r="H276" s="157" t="s">
        <v>2250</v>
      </c>
      <c r="I276" s="157" t="s">
        <v>2377</v>
      </c>
      <c r="J276" s="157" t="s">
        <v>665</v>
      </c>
      <c r="K276" s="135"/>
      <c r="L276" s="130" t="s">
        <v>758</v>
      </c>
      <c r="M276" s="130" t="s">
        <v>123</v>
      </c>
    </row>
    <row r="277" spans="1:13">
      <c r="A277" s="157" t="s">
        <v>2248</v>
      </c>
      <c r="B277" s="157"/>
      <c r="C277" s="169">
        <v>45823</v>
      </c>
      <c r="D277" s="158">
        <v>45717</v>
      </c>
      <c r="E277" s="170">
        <v>45797</v>
      </c>
      <c r="F277" s="124">
        <v>0.2</v>
      </c>
      <c r="G277" s="160" t="s">
        <v>2249</v>
      </c>
      <c r="H277" s="157" t="s">
        <v>2250</v>
      </c>
      <c r="I277" s="157" t="s">
        <v>2378</v>
      </c>
      <c r="J277" s="157" t="s">
        <v>666</v>
      </c>
      <c r="K277" s="135"/>
      <c r="L277" s="130" t="s">
        <v>758</v>
      </c>
      <c r="M277" s="130" t="s">
        <v>69</v>
      </c>
    </row>
    <row r="278" spans="1:13">
      <c r="A278" s="157" t="s">
        <v>2248</v>
      </c>
      <c r="B278" s="157"/>
      <c r="C278" s="169">
        <v>45823</v>
      </c>
      <c r="D278" s="158">
        <v>45717</v>
      </c>
      <c r="E278" s="170">
        <v>45797</v>
      </c>
      <c r="F278" s="124">
        <v>0.43</v>
      </c>
      <c r="G278" s="160" t="s">
        <v>2249</v>
      </c>
      <c r="H278" s="157" t="s">
        <v>2250</v>
      </c>
      <c r="I278" s="157" t="s">
        <v>2378</v>
      </c>
      <c r="J278" s="157" t="s">
        <v>666</v>
      </c>
      <c r="K278" s="135"/>
      <c r="L278" s="130" t="s">
        <v>758</v>
      </c>
      <c r="M278" s="130" t="s">
        <v>69</v>
      </c>
    </row>
    <row r="279" spans="1:13">
      <c r="A279" s="157" t="s">
        <v>2248</v>
      </c>
      <c r="B279" s="157"/>
      <c r="C279" s="169">
        <v>45823</v>
      </c>
      <c r="D279" s="158">
        <v>45717</v>
      </c>
      <c r="E279" s="170">
        <v>45797</v>
      </c>
      <c r="F279" s="124">
        <v>0.18</v>
      </c>
      <c r="G279" s="160" t="s">
        <v>2249</v>
      </c>
      <c r="H279" s="157" t="s">
        <v>2250</v>
      </c>
      <c r="I279" s="157" t="s">
        <v>2379</v>
      </c>
      <c r="J279" s="157" t="s">
        <v>682</v>
      </c>
      <c r="K279" s="135"/>
      <c r="L279" s="130" t="s">
        <v>758</v>
      </c>
      <c r="M279" s="130" t="s">
        <v>283</v>
      </c>
    </row>
    <row r="280" spans="1:13">
      <c r="A280" s="157" t="s">
        <v>2248</v>
      </c>
      <c r="B280" s="157"/>
      <c r="C280" s="169">
        <v>45823</v>
      </c>
      <c r="D280" s="158">
        <v>45717</v>
      </c>
      <c r="E280" s="170">
        <v>45797</v>
      </c>
      <c r="F280" s="124">
        <v>0.38</v>
      </c>
      <c r="G280" s="160" t="s">
        <v>2249</v>
      </c>
      <c r="H280" s="157" t="s">
        <v>2250</v>
      </c>
      <c r="I280" s="157" t="s">
        <v>2379</v>
      </c>
      <c r="J280" s="157" t="s">
        <v>682</v>
      </c>
      <c r="K280" s="135"/>
      <c r="L280" s="130" t="s">
        <v>758</v>
      </c>
      <c r="M280" s="130" t="s">
        <v>283</v>
      </c>
    </row>
    <row r="281" spans="1:13">
      <c r="A281" s="157" t="s">
        <v>2248</v>
      </c>
      <c r="B281" s="157"/>
      <c r="C281" s="169">
        <v>45823</v>
      </c>
      <c r="D281" s="158">
        <v>45717</v>
      </c>
      <c r="E281" s="170">
        <v>45797</v>
      </c>
      <c r="F281" s="124">
        <v>0.25</v>
      </c>
      <c r="G281" s="160" t="s">
        <v>2249</v>
      </c>
      <c r="H281" s="157" t="s">
        <v>2250</v>
      </c>
      <c r="I281" s="157" t="s">
        <v>2380</v>
      </c>
      <c r="J281" s="157" t="s">
        <v>635</v>
      </c>
      <c r="K281" s="135"/>
      <c r="L281" s="130" t="s">
        <v>758</v>
      </c>
      <c r="M281" s="130" t="s">
        <v>327</v>
      </c>
    </row>
    <row r="282" spans="1:13">
      <c r="A282" s="157" t="s">
        <v>2248</v>
      </c>
      <c r="B282" s="157"/>
      <c r="C282" s="169">
        <v>45823</v>
      </c>
      <c r="D282" s="158">
        <v>45717</v>
      </c>
      <c r="E282" s="170">
        <v>45797</v>
      </c>
      <c r="F282" s="124">
        <v>0.52</v>
      </c>
      <c r="G282" s="160" t="s">
        <v>2249</v>
      </c>
      <c r="H282" s="157" t="s">
        <v>2250</v>
      </c>
      <c r="I282" s="157" t="s">
        <v>2380</v>
      </c>
      <c r="J282" s="157" t="s">
        <v>635</v>
      </c>
      <c r="K282" s="135"/>
      <c r="L282" s="130" t="s">
        <v>758</v>
      </c>
      <c r="M282" s="130" t="s">
        <v>327</v>
      </c>
    </row>
    <row r="283" spans="1:13">
      <c r="A283" s="157" t="s">
        <v>2248</v>
      </c>
      <c r="B283" s="157"/>
      <c r="C283" s="169">
        <v>45823</v>
      </c>
      <c r="D283" s="158">
        <v>45717</v>
      </c>
      <c r="E283" s="170">
        <v>45797</v>
      </c>
      <c r="F283" s="124">
        <v>0.2</v>
      </c>
      <c r="G283" s="160" t="s">
        <v>2249</v>
      </c>
      <c r="H283" s="157" t="s">
        <v>2250</v>
      </c>
      <c r="I283" s="157" t="s">
        <v>2381</v>
      </c>
      <c r="J283" s="157" t="s">
        <v>667</v>
      </c>
      <c r="K283" s="135"/>
      <c r="L283" s="130" t="s">
        <v>758</v>
      </c>
      <c r="M283" s="130" t="s">
        <v>337</v>
      </c>
    </row>
    <row r="284" spans="1:13">
      <c r="A284" s="157" t="s">
        <v>2248</v>
      </c>
      <c r="B284" s="157"/>
      <c r="C284" s="169">
        <v>45823</v>
      </c>
      <c r="D284" s="158">
        <v>45717</v>
      </c>
      <c r="E284" s="170">
        <v>45797</v>
      </c>
      <c r="F284" s="124">
        <v>0.43</v>
      </c>
      <c r="G284" s="160" t="s">
        <v>2249</v>
      </c>
      <c r="H284" s="157" t="s">
        <v>2250</v>
      </c>
      <c r="I284" s="157" t="s">
        <v>2381</v>
      </c>
      <c r="J284" s="157" t="s">
        <v>667</v>
      </c>
      <c r="K284" s="135"/>
      <c r="L284" s="130" t="s">
        <v>758</v>
      </c>
      <c r="M284" s="130" t="s">
        <v>337</v>
      </c>
    </row>
    <row r="285" spans="1:13">
      <c r="A285" s="157" t="s">
        <v>2248</v>
      </c>
      <c r="B285" s="157"/>
      <c r="C285" s="169">
        <v>45823</v>
      </c>
      <c r="D285" s="158">
        <v>45717</v>
      </c>
      <c r="E285" s="170">
        <v>45797</v>
      </c>
      <c r="F285" s="124">
        <v>0.18</v>
      </c>
      <c r="G285" s="160" t="s">
        <v>2249</v>
      </c>
      <c r="H285" s="157" t="s">
        <v>2250</v>
      </c>
      <c r="I285" s="157" t="s">
        <v>2382</v>
      </c>
      <c r="J285" s="157" t="s">
        <v>531</v>
      </c>
      <c r="K285" s="135"/>
      <c r="L285" s="130" t="s">
        <v>758</v>
      </c>
      <c r="M285" s="130" t="s">
        <v>401</v>
      </c>
    </row>
    <row r="286" spans="1:13">
      <c r="A286" s="157" t="s">
        <v>2248</v>
      </c>
      <c r="B286" s="157"/>
      <c r="C286" s="169">
        <v>45823</v>
      </c>
      <c r="D286" s="158">
        <v>45717</v>
      </c>
      <c r="E286" s="170">
        <v>45797</v>
      </c>
      <c r="F286" s="124">
        <v>0.38</v>
      </c>
      <c r="G286" s="160" t="s">
        <v>2249</v>
      </c>
      <c r="H286" s="157" t="s">
        <v>2250</v>
      </c>
      <c r="I286" s="157" t="s">
        <v>2382</v>
      </c>
      <c r="J286" s="157" t="s">
        <v>531</v>
      </c>
      <c r="K286" s="135"/>
      <c r="L286" s="130" t="s">
        <v>758</v>
      </c>
      <c r="M286" s="130" t="s">
        <v>401</v>
      </c>
    </row>
    <row r="287" spans="1:13">
      <c r="A287" s="157" t="s">
        <v>2248</v>
      </c>
      <c r="B287" s="157"/>
      <c r="C287" s="169">
        <v>45823</v>
      </c>
      <c r="D287" s="158">
        <v>45717</v>
      </c>
      <c r="E287" s="170">
        <v>45797</v>
      </c>
      <c r="F287" s="124">
        <v>0.38</v>
      </c>
      <c r="G287" s="160" t="s">
        <v>2249</v>
      </c>
      <c r="H287" s="157" t="s">
        <v>2250</v>
      </c>
      <c r="I287" s="157" t="s">
        <v>2383</v>
      </c>
      <c r="J287" s="157" t="s">
        <v>532</v>
      </c>
      <c r="K287" s="135"/>
      <c r="L287" s="130" t="s">
        <v>758</v>
      </c>
      <c r="M287" s="130" t="s">
        <v>483</v>
      </c>
    </row>
    <row r="288" spans="1:13">
      <c r="A288" s="157" t="s">
        <v>2248</v>
      </c>
      <c r="B288" s="157"/>
      <c r="C288" s="169">
        <v>45823</v>
      </c>
      <c r="D288" s="158">
        <v>45717</v>
      </c>
      <c r="E288" s="170">
        <v>45797</v>
      </c>
      <c r="F288" s="124">
        <v>0.8</v>
      </c>
      <c r="G288" s="160" t="s">
        <v>2249</v>
      </c>
      <c r="H288" s="157" t="s">
        <v>2250</v>
      </c>
      <c r="I288" s="157" t="s">
        <v>2383</v>
      </c>
      <c r="J288" s="157" t="s">
        <v>532</v>
      </c>
      <c r="K288" s="135"/>
      <c r="L288" s="130" t="s">
        <v>758</v>
      </c>
      <c r="M288" s="130" t="s">
        <v>483</v>
      </c>
    </row>
    <row r="289" spans="1:13">
      <c r="A289" s="157" t="s">
        <v>2248</v>
      </c>
      <c r="B289" s="157"/>
      <c r="C289" s="169">
        <v>45823</v>
      </c>
      <c r="D289" s="158">
        <v>45717</v>
      </c>
      <c r="E289" s="170">
        <v>45797</v>
      </c>
      <c r="F289" s="124">
        <v>0.34</v>
      </c>
      <c r="G289" s="160" t="s">
        <v>2249</v>
      </c>
      <c r="H289" s="157" t="s">
        <v>2250</v>
      </c>
      <c r="I289" s="157" t="s">
        <v>2384</v>
      </c>
      <c r="J289" s="157" t="s">
        <v>533</v>
      </c>
      <c r="K289" s="135"/>
      <c r="L289" s="130" t="s">
        <v>758</v>
      </c>
      <c r="M289" s="130" t="s">
        <v>97</v>
      </c>
    </row>
    <row r="290" spans="1:13">
      <c r="A290" s="157" t="s">
        <v>2248</v>
      </c>
      <c r="B290" s="157"/>
      <c r="C290" s="169">
        <v>45823</v>
      </c>
      <c r="D290" s="158">
        <v>45717</v>
      </c>
      <c r="E290" s="170">
        <v>45797</v>
      </c>
      <c r="F290" s="124">
        <v>0.71</v>
      </c>
      <c r="G290" s="160" t="s">
        <v>2249</v>
      </c>
      <c r="H290" s="157" t="s">
        <v>2250</v>
      </c>
      <c r="I290" s="157" t="s">
        <v>2384</v>
      </c>
      <c r="J290" s="157" t="s">
        <v>533</v>
      </c>
      <c r="K290" s="135"/>
      <c r="L290" s="130" t="s">
        <v>758</v>
      </c>
      <c r="M290" s="130" t="s">
        <v>97</v>
      </c>
    </row>
    <row r="291" spans="1:13">
      <c r="A291" s="157" t="s">
        <v>2248</v>
      </c>
      <c r="B291" s="157"/>
      <c r="C291" s="169">
        <v>45823</v>
      </c>
      <c r="D291" s="158">
        <v>45717</v>
      </c>
      <c r="E291" s="170">
        <v>45797</v>
      </c>
      <c r="F291" s="124">
        <v>0.22</v>
      </c>
      <c r="G291" s="160" t="s">
        <v>2249</v>
      </c>
      <c r="H291" s="157" t="s">
        <v>2250</v>
      </c>
      <c r="I291" s="157" t="s">
        <v>2385</v>
      </c>
      <c r="J291" s="157" t="s">
        <v>534</v>
      </c>
      <c r="K291" s="135"/>
      <c r="L291" s="130" t="s">
        <v>758</v>
      </c>
      <c r="M291" s="130" t="s">
        <v>81</v>
      </c>
    </row>
    <row r="292" spans="1:13">
      <c r="A292" s="157" t="s">
        <v>2248</v>
      </c>
      <c r="B292" s="157"/>
      <c r="C292" s="169">
        <v>45823</v>
      </c>
      <c r="D292" s="158">
        <v>45717</v>
      </c>
      <c r="E292" s="170">
        <v>45797</v>
      </c>
      <c r="F292" s="124">
        <v>0.47</v>
      </c>
      <c r="G292" s="160" t="s">
        <v>2249</v>
      </c>
      <c r="H292" s="157" t="s">
        <v>2250</v>
      </c>
      <c r="I292" s="157" t="s">
        <v>2385</v>
      </c>
      <c r="J292" s="157" t="s">
        <v>534</v>
      </c>
      <c r="K292" s="135"/>
      <c r="L292" s="130" t="s">
        <v>758</v>
      </c>
      <c r="M292" s="130" t="s">
        <v>81</v>
      </c>
    </row>
    <row r="293" spans="1:13">
      <c r="A293" s="157" t="s">
        <v>2248</v>
      </c>
      <c r="B293" s="157"/>
      <c r="C293" s="169">
        <v>45823</v>
      </c>
      <c r="D293" s="158">
        <v>45717</v>
      </c>
      <c r="E293" s="170">
        <v>45797</v>
      </c>
      <c r="F293" s="124">
        <v>0.18</v>
      </c>
      <c r="G293" s="160" t="s">
        <v>2249</v>
      </c>
      <c r="H293" s="157" t="s">
        <v>2250</v>
      </c>
      <c r="I293" s="157" t="s">
        <v>2386</v>
      </c>
      <c r="J293" s="157" t="s">
        <v>535</v>
      </c>
      <c r="K293" s="135"/>
      <c r="L293" s="130" t="s">
        <v>758</v>
      </c>
      <c r="M293" s="130" t="s">
        <v>225</v>
      </c>
    </row>
    <row r="294" spans="1:13">
      <c r="A294" s="157" t="s">
        <v>2248</v>
      </c>
      <c r="B294" s="157"/>
      <c r="C294" s="169">
        <v>45823</v>
      </c>
      <c r="D294" s="158">
        <v>45717</v>
      </c>
      <c r="E294" s="170">
        <v>45797</v>
      </c>
      <c r="F294" s="124">
        <v>0.38</v>
      </c>
      <c r="G294" s="160" t="s">
        <v>2249</v>
      </c>
      <c r="H294" s="157" t="s">
        <v>2250</v>
      </c>
      <c r="I294" s="157" t="s">
        <v>2386</v>
      </c>
      <c r="J294" s="157" t="s">
        <v>535</v>
      </c>
      <c r="K294" s="135"/>
      <c r="L294" s="130" t="s">
        <v>758</v>
      </c>
      <c r="M294" s="130" t="s">
        <v>225</v>
      </c>
    </row>
    <row r="295" spans="1:13">
      <c r="A295" s="157" t="s">
        <v>2248</v>
      </c>
      <c r="B295" s="157"/>
      <c r="C295" s="169">
        <v>45823</v>
      </c>
      <c r="D295" s="158">
        <v>45717</v>
      </c>
      <c r="E295" s="170">
        <v>45797</v>
      </c>
      <c r="F295" s="124">
        <v>0.25</v>
      </c>
      <c r="G295" s="160" t="s">
        <v>2249</v>
      </c>
      <c r="H295" s="157" t="s">
        <v>2250</v>
      </c>
      <c r="I295" s="157" t="s">
        <v>2387</v>
      </c>
      <c r="J295" s="157" t="s">
        <v>536</v>
      </c>
      <c r="K295" s="135"/>
      <c r="L295" s="130" t="s">
        <v>758</v>
      </c>
      <c r="M295" s="130" t="s">
        <v>227</v>
      </c>
    </row>
    <row r="296" spans="1:13">
      <c r="A296" s="157" t="s">
        <v>2248</v>
      </c>
      <c r="B296" s="157"/>
      <c r="C296" s="169">
        <v>45823</v>
      </c>
      <c r="D296" s="158">
        <v>45717</v>
      </c>
      <c r="E296" s="170">
        <v>45797</v>
      </c>
      <c r="F296" s="124">
        <v>0.52</v>
      </c>
      <c r="G296" s="160" t="s">
        <v>2249</v>
      </c>
      <c r="H296" s="157" t="s">
        <v>2250</v>
      </c>
      <c r="I296" s="157" t="s">
        <v>2387</v>
      </c>
      <c r="J296" s="157" t="s">
        <v>536</v>
      </c>
      <c r="K296" s="135"/>
      <c r="L296" s="130" t="s">
        <v>758</v>
      </c>
      <c r="M296" s="130" t="s">
        <v>227</v>
      </c>
    </row>
    <row r="297" spans="1:13">
      <c r="A297" s="157" t="s">
        <v>2248</v>
      </c>
      <c r="B297" s="157"/>
      <c r="C297" s="169">
        <v>45823</v>
      </c>
      <c r="D297" s="158">
        <v>45717</v>
      </c>
      <c r="E297" s="170">
        <v>45797</v>
      </c>
      <c r="F297" s="124">
        <v>0.43</v>
      </c>
      <c r="G297" s="160" t="s">
        <v>2249</v>
      </c>
      <c r="H297" s="157" t="s">
        <v>2250</v>
      </c>
      <c r="I297" s="157" t="s">
        <v>2388</v>
      </c>
      <c r="J297" s="157" t="s">
        <v>537</v>
      </c>
      <c r="K297" s="135"/>
      <c r="L297" s="130" t="s">
        <v>758</v>
      </c>
      <c r="M297" s="130" t="s">
        <v>51</v>
      </c>
    </row>
    <row r="298" spans="1:13">
      <c r="A298" s="157" t="s">
        <v>2248</v>
      </c>
      <c r="B298" s="157"/>
      <c r="C298" s="169">
        <v>45823</v>
      </c>
      <c r="D298" s="158">
        <v>45717</v>
      </c>
      <c r="E298" s="170">
        <v>45797</v>
      </c>
      <c r="F298" s="124">
        <v>0.9</v>
      </c>
      <c r="G298" s="160" t="s">
        <v>2249</v>
      </c>
      <c r="H298" s="157" t="s">
        <v>2250</v>
      </c>
      <c r="I298" s="157" t="s">
        <v>2388</v>
      </c>
      <c r="J298" s="157" t="s">
        <v>537</v>
      </c>
      <c r="K298" s="135"/>
      <c r="L298" s="130" t="s">
        <v>758</v>
      </c>
      <c r="M298" s="130" t="s">
        <v>51</v>
      </c>
    </row>
    <row r="299" spans="1:13">
      <c r="A299" s="157" t="s">
        <v>2248</v>
      </c>
      <c r="B299" s="157"/>
      <c r="C299" s="169">
        <v>45823</v>
      </c>
      <c r="D299" s="158">
        <v>45717</v>
      </c>
      <c r="E299" s="170">
        <v>45797</v>
      </c>
      <c r="F299" s="124">
        <v>0.34</v>
      </c>
      <c r="G299" s="160" t="s">
        <v>2249</v>
      </c>
      <c r="H299" s="157" t="s">
        <v>2250</v>
      </c>
      <c r="I299" s="157" t="s">
        <v>2389</v>
      </c>
      <c r="J299" s="157" t="s">
        <v>538</v>
      </c>
      <c r="K299" s="135"/>
      <c r="L299" s="130" t="s">
        <v>758</v>
      </c>
      <c r="M299" s="130" t="s">
        <v>41</v>
      </c>
    </row>
    <row r="300" spans="1:13">
      <c r="A300" s="157" t="s">
        <v>2248</v>
      </c>
      <c r="B300" s="157"/>
      <c r="C300" s="169">
        <v>45823</v>
      </c>
      <c r="D300" s="158">
        <v>45717</v>
      </c>
      <c r="E300" s="170">
        <v>45797</v>
      </c>
      <c r="F300" s="124">
        <v>0.71</v>
      </c>
      <c r="G300" s="160" t="s">
        <v>2249</v>
      </c>
      <c r="H300" s="157" t="s">
        <v>2250</v>
      </c>
      <c r="I300" s="157" t="s">
        <v>2389</v>
      </c>
      <c r="J300" s="157" t="s">
        <v>538</v>
      </c>
      <c r="K300" s="135"/>
      <c r="L300" s="130" t="s">
        <v>758</v>
      </c>
      <c r="M300" s="130" t="s">
        <v>41</v>
      </c>
    </row>
    <row r="301" spans="1:13">
      <c r="A301" s="157" t="s">
        <v>2248</v>
      </c>
      <c r="B301" s="157"/>
      <c r="C301" s="169">
        <v>45823</v>
      </c>
      <c r="D301" s="158">
        <v>45717</v>
      </c>
      <c r="E301" s="170">
        <v>45797</v>
      </c>
      <c r="F301" s="124">
        <v>0.25</v>
      </c>
      <c r="G301" s="160" t="s">
        <v>2249</v>
      </c>
      <c r="H301" s="157" t="s">
        <v>2250</v>
      </c>
      <c r="I301" s="157" t="s">
        <v>2390</v>
      </c>
      <c r="J301" s="157" t="s">
        <v>683</v>
      </c>
      <c r="K301" s="135"/>
      <c r="L301" s="130" t="s">
        <v>758</v>
      </c>
      <c r="M301" s="130" t="s">
        <v>59</v>
      </c>
    </row>
    <row r="302" spans="1:13">
      <c r="A302" s="157" t="s">
        <v>2248</v>
      </c>
      <c r="B302" s="157"/>
      <c r="C302" s="169">
        <v>45823</v>
      </c>
      <c r="D302" s="158">
        <v>45717</v>
      </c>
      <c r="E302" s="170">
        <v>45797</v>
      </c>
      <c r="F302" s="124">
        <v>0.52</v>
      </c>
      <c r="G302" s="160" t="s">
        <v>2249</v>
      </c>
      <c r="H302" s="157" t="s">
        <v>2250</v>
      </c>
      <c r="I302" s="157" t="s">
        <v>2390</v>
      </c>
      <c r="J302" s="157" t="s">
        <v>683</v>
      </c>
      <c r="K302" s="135"/>
      <c r="L302" s="130" t="s">
        <v>758</v>
      </c>
      <c r="M302" s="130" t="s">
        <v>59</v>
      </c>
    </row>
    <row r="303" spans="1:13">
      <c r="A303" s="157" t="s">
        <v>2248</v>
      </c>
      <c r="B303" s="157"/>
      <c r="C303" s="169">
        <v>45823</v>
      </c>
      <c r="D303" s="158">
        <v>45717</v>
      </c>
      <c r="E303" s="170">
        <v>45797</v>
      </c>
      <c r="F303" s="124">
        <v>0.22</v>
      </c>
      <c r="G303" s="160" t="s">
        <v>2249</v>
      </c>
      <c r="H303" s="157" t="s">
        <v>2250</v>
      </c>
      <c r="I303" s="157" t="s">
        <v>2391</v>
      </c>
      <c r="J303" s="157" t="s">
        <v>539</v>
      </c>
      <c r="K303" s="135"/>
      <c r="L303" s="130" t="s">
        <v>758</v>
      </c>
      <c r="M303" s="130" t="s">
        <v>213</v>
      </c>
    </row>
    <row r="304" spans="1:13">
      <c r="A304" s="157" t="s">
        <v>2248</v>
      </c>
      <c r="B304" s="157"/>
      <c r="C304" s="169">
        <v>45823</v>
      </c>
      <c r="D304" s="158">
        <v>45717</v>
      </c>
      <c r="E304" s="170">
        <v>45797</v>
      </c>
      <c r="F304" s="124">
        <v>0.47</v>
      </c>
      <c r="G304" s="160" t="s">
        <v>2249</v>
      </c>
      <c r="H304" s="157" t="s">
        <v>2250</v>
      </c>
      <c r="I304" s="157" t="s">
        <v>2391</v>
      </c>
      <c r="J304" s="157" t="s">
        <v>539</v>
      </c>
      <c r="K304" s="135"/>
      <c r="L304" s="130" t="s">
        <v>758</v>
      </c>
      <c r="M304" s="130" t="s">
        <v>213</v>
      </c>
    </row>
    <row r="305" spans="1:13">
      <c r="A305" s="157" t="s">
        <v>2248</v>
      </c>
      <c r="B305" s="157"/>
      <c r="C305" s="169">
        <v>45823</v>
      </c>
      <c r="D305" s="158">
        <v>45717</v>
      </c>
      <c r="E305" s="170">
        <v>45797</v>
      </c>
      <c r="F305" s="124">
        <v>0.16</v>
      </c>
      <c r="G305" s="160" t="s">
        <v>2249</v>
      </c>
      <c r="H305" s="157" t="s">
        <v>2250</v>
      </c>
      <c r="I305" s="157" t="s">
        <v>2392</v>
      </c>
      <c r="J305" s="157" t="s">
        <v>540</v>
      </c>
      <c r="K305" s="135"/>
      <c r="L305" s="130" t="s">
        <v>758</v>
      </c>
      <c r="M305" s="130" t="s">
        <v>235</v>
      </c>
    </row>
    <row r="306" spans="1:13">
      <c r="A306" s="157" t="s">
        <v>2248</v>
      </c>
      <c r="B306" s="157"/>
      <c r="C306" s="169">
        <v>45823</v>
      </c>
      <c r="D306" s="158">
        <v>45717</v>
      </c>
      <c r="E306" s="170">
        <v>45797</v>
      </c>
      <c r="F306" s="124">
        <v>0.33</v>
      </c>
      <c r="G306" s="160" t="s">
        <v>2249</v>
      </c>
      <c r="H306" s="157" t="s">
        <v>2250</v>
      </c>
      <c r="I306" s="157" t="s">
        <v>2392</v>
      </c>
      <c r="J306" s="157" t="s">
        <v>540</v>
      </c>
      <c r="K306" s="135"/>
      <c r="L306" s="130" t="s">
        <v>758</v>
      </c>
      <c r="M306" s="130" t="s">
        <v>235</v>
      </c>
    </row>
    <row r="307" spans="1:13">
      <c r="A307" s="157" t="s">
        <v>2248</v>
      </c>
      <c r="B307" s="157"/>
      <c r="C307" s="169">
        <v>45823</v>
      </c>
      <c r="D307" s="158">
        <v>45717</v>
      </c>
      <c r="E307" s="170">
        <v>45797</v>
      </c>
      <c r="F307" s="124">
        <v>0.18</v>
      </c>
      <c r="G307" s="160" t="s">
        <v>2249</v>
      </c>
      <c r="H307" s="157" t="s">
        <v>2250</v>
      </c>
      <c r="I307" s="157" t="s">
        <v>2393</v>
      </c>
      <c r="J307" s="157" t="s">
        <v>676</v>
      </c>
      <c r="K307" s="135"/>
      <c r="L307" s="130" t="s">
        <v>758</v>
      </c>
      <c r="M307" s="130" t="s">
        <v>451</v>
      </c>
    </row>
    <row r="308" spans="1:13">
      <c r="A308" s="157" t="s">
        <v>2248</v>
      </c>
      <c r="B308" s="157"/>
      <c r="C308" s="169">
        <v>45823</v>
      </c>
      <c r="D308" s="158">
        <v>45717</v>
      </c>
      <c r="E308" s="170">
        <v>45797</v>
      </c>
      <c r="F308" s="124">
        <v>0.38</v>
      </c>
      <c r="G308" s="160" t="s">
        <v>2249</v>
      </c>
      <c r="H308" s="157" t="s">
        <v>2250</v>
      </c>
      <c r="I308" s="157" t="s">
        <v>2393</v>
      </c>
      <c r="J308" s="157" t="s">
        <v>676</v>
      </c>
      <c r="K308" s="135"/>
      <c r="L308" s="130" t="s">
        <v>758</v>
      </c>
      <c r="M308" s="130" t="s">
        <v>451</v>
      </c>
    </row>
    <row r="309" spans="1:13">
      <c r="A309" s="157" t="s">
        <v>2248</v>
      </c>
      <c r="B309" s="157"/>
      <c r="C309" s="169">
        <v>45823</v>
      </c>
      <c r="D309" s="158">
        <v>45717</v>
      </c>
      <c r="E309" s="170">
        <v>45797</v>
      </c>
      <c r="F309" s="124">
        <v>0.02</v>
      </c>
      <c r="G309" s="160" t="s">
        <v>2249</v>
      </c>
      <c r="H309" s="157" t="s">
        <v>2250</v>
      </c>
      <c r="I309" s="157" t="s">
        <v>2394</v>
      </c>
      <c r="J309" s="157" t="s">
        <v>541</v>
      </c>
      <c r="K309" s="135"/>
      <c r="L309" s="130" t="s">
        <v>758</v>
      </c>
      <c r="M309" s="130" t="s">
        <v>453</v>
      </c>
    </row>
    <row r="310" spans="1:13">
      <c r="A310" s="157" t="s">
        <v>2248</v>
      </c>
      <c r="B310" s="157"/>
      <c r="C310" s="169">
        <v>45823</v>
      </c>
      <c r="D310" s="158">
        <v>45717</v>
      </c>
      <c r="E310" s="170">
        <v>45797</v>
      </c>
      <c r="F310" s="124">
        <v>0.05</v>
      </c>
      <c r="G310" s="160" t="s">
        <v>2249</v>
      </c>
      <c r="H310" s="157" t="s">
        <v>2250</v>
      </c>
      <c r="I310" s="157" t="s">
        <v>2394</v>
      </c>
      <c r="J310" s="157" t="s">
        <v>541</v>
      </c>
      <c r="K310" s="135"/>
      <c r="L310" s="130" t="s">
        <v>758</v>
      </c>
      <c r="M310" s="130" t="s">
        <v>453</v>
      </c>
    </row>
    <row r="311" spans="1:13">
      <c r="A311" s="157" t="s">
        <v>2248</v>
      </c>
      <c r="B311" s="157"/>
      <c r="C311" s="169">
        <v>45823</v>
      </c>
      <c r="D311" s="158">
        <v>45717</v>
      </c>
      <c r="E311" s="170">
        <v>45797</v>
      </c>
      <c r="F311" s="124">
        <v>0.22</v>
      </c>
      <c r="G311" s="160" t="s">
        <v>2249</v>
      </c>
      <c r="H311" s="157" t="s">
        <v>2250</v>
      </c>
      <c r="I311" s="157" t="s">
        <v>2395</v>
      </c>
      <c r="J311" s="157" t="s">
        <v>542</v>
      </c>
      <c r="K311" s="135"/>
      <c r="L311" s="130" t="s">
        <v>758</v>
      </c>
      <c r="M311" s="130" t="s">
        <v>103</v>
      </c>
    </row>
    <row r="312" spans="1:13">
      <c r="A312" s="157" t="s">
        <v>2248</v>
      </c>
      <c r="B312" s="157"/>
      <c r="C312" s="169">
        <v>45823</v>
      </c>
      <c r="D312" s="158">
        <v>45717</v>
      </c>
      <c r="E312" s="170">
        <v>45797</v>
      </c>
      <c r="F312" s="124">
        <v>0.47</v>
      </c>
      <c r="G312" s="160" t="s">
        <v>2249</v>
      </c>
      <c r="H312" s="157" t="s">
        <v>2250</v>
      </c>
      <c r="I312" s="157" t="s">
        <v>2395</v>
      </c>
      <c r="J312" s="157" t="s">
        <v>542</v>
      </c>
      <c r="K312" s="135"/>
      <c r="L312" s="130" t="s">
        <v>758</v>
      </c>
      <c r="M312" s="130" t="s">
        <v>103</v>
      </c>
    </row>
    <row r="313" spans="1:13">
      <c r="A313" s="157" t="s">
        <v>2248</v>
      </c>
      <c r="B313" s="157"/>
      <c r="C313" s="169">
        <v>45823</v>
      </c>
      <c r="D313" s="158">
        <v>45717</v>
      </c>
      <c r="E313" s="170">
        <v>45797</v>
      </c>
      <c r="F313" s="124">
        <v>0.36</v>
      </c>
      <c r="G313" s="160" t="s">
        <v>2249</v>
      </c>
      <c r="H313" s="157" t="s">
        <v>2250</v>
      </c>
      <c r="I313" s="157" t="s">
        <v>2396</v>
      </c>
      <c r="J313" s="157" t="s">
        <v>677</v>
      </c>
      <c r="K313" s="135"/>
      <c r="L313" s="130" t="s">
        <v>758</v>
      </c>
      <c r="M313" s="130" t="s">
        <v>514</v>
      </c>
    </row>
    <row r="314" spans="1:13">
      <c r="A314" s="157" t="s">
        <v>2248</v>
      </c>
      <c r="B314" s="157"/>
      <c r="C314" s="169">
        <v>45823</v>
      </c>
      <c r="D314" s="158">
        <v>45717</v>
      </c>
      <c r="E314" s="170">
        <v>45797</v>
      </c>
      <c r="F314" s="124">
        <v>0.76</v>
      </c>
      <c r="G314" s="160" t="s">
        <v>2249</v>
      </c>
      <c r="H314" s="157" t="s">
        <v>2250</v>
      </c>
      <c r="I314" s="157" t="s">
        <v>2396</v>
      </c>
      <c r="J314" s="157" t="s">
        <v>677</v>
      </c>
      <c r="K314" s="135"/>
      <c r="L314" s="130" t="s">
        <v>758</v>
      </c>
      <c r="M314" s="130" t="s">
        <v>514</v>
      </c>
    </row>
    <row r="315" spans="1:13">
      <c r="A315" s="157" t="s">
        <v>2248</v>
      </c>
      <c r="B315" s="157"/>
      <c r="C315" s="169">
        <v>45823</v>
      </c>
      <c r="D315" s="158">
        <v>45717</v>
      </c>
      <c r="E315" s="170">
        <v>45797</v>
      </c>
      <c r="F315" s="124">
        <v>0.22</v>
      </c>
      <c r="G315" s="160" t="s">
        <v>2249</v>
      </c>
      <c r="H315" s="157" t="s">
        <v>2250</v>
      </c>
      <c r="I315" s="157" t="s">
        <v>2397</v>
      </c>
      <c r="J315" s="157" t="s">
        <v>543</v>
      </c>
      <c r="K315" s="135"/>
      <c r="L315" s="130" t="s">
        <v>758</v>
      </c>
      <c r="M315" s="130" t="s">
        <v>143</v>
      </c>
    </row>
    <row r="316" spans="1:13">
      <c r="A316" s="157" t="s">
        <v>2248</v>
      </c>
      <c r="B316" s="157"/>
      <c r="C316" s="169">
        <v>45823</v>
      </c>
      <c r="D316" s="158">
        <v>45717</v>
      </c>
      <c r="E316" s="170">
        <v>45797</v>
      </c>
      <c r="F316" s="124">
        <v>0.47</v>
      </c>
      <c r="G316" s="160" t="s">
        <v>2249</v>
      </c>
      <c r="H316" s="157" t="s">
        <v>2250</v>
      </c>
      <c r="I316" s="157" t="s">
        <v>2397</v>
      </c>
      <c r="J316" s="157" t="s">
        <v>543</v>
      </c>
      <c r="K316" s="135"/>
      <c r="L316" s="130" t="s">
        <v>758</v>
      </c>
      <c r="M316" s="130" t="s">
        <v>143</v>
      </c>
    </row>
    <row r="317" spans="1:13">
      <c r="A317" s="157" t="s">
        <v>2248</v>
      </c>
      <c r="B317" s="157"/>
      <c r="C317" s="169">
        <v>45823</v>
      </c>
      <c r="D317" s="158">
        <v>45717</v>
      </c>
      <c r="E317" s="170">
        <v>45797</v>
      </c>
      <c r="F317" s="124">
        <v>0.38</v>
      </c>
      <c r="G317" s="160" t="s">
        <v>2249</v>
      </c>
      <c r="H317" s="157" t="s">
        <v>2250</v>
      </c>
      <c r="I317" s="157" t="s">
        <v>2398</v>
      </c>
      <c r="J317" s="157" t="s">
        <v>544</v>
      </c>
      <c r="K317" s="135"/>
      <c r="L317" s="130" t="s">
        <v>758</v>
      </c>
      <c r="M317" s="130" t="s">
        <v>321</v>
      </c>
    </row>
    <row r="318" spans="1:13">
      <c r="A318" s="157" t="s">
        <v>2248</v>
      </c>
      <c r="B318" s="157"/>
      <c r="C318" s="169">
        <v>45823</v>
      </c>
      <c r="D318" s="158">
        <v>45717</v>
      </c>
      <c r="E318" s="170">
        <v>45797</v>
      </c>
      <c r="F318" s="124">
        <v>0.8</v>
      </c>
      <c r="G318" s="160" t="s">
        <v>2249</v>
      </c>
      <c r="H318" s="157" t="s">
        <v>2250</v>
      </c>
      <c r="I318" s="157" t="s">
        <v>2398</v>
      </c>
      <c r="J318" s="157" t="s">
        <v>544</v>
      </c>
      <c r="K318" s="135"/>
      <c r="L318" s="130" t="s">
        <v>758</v>
      </c>
      <c r="M318" s="130" t="s">
        <v>321</v>
      </c>
    </row>
    <row r="319" spans="1:13">
      <c r="A319" s="157" t="s">
        <v>2248</v>
      </c>
      <c r="B319" s="157"/>
      <c r="C319" s="169">
        <v>45823</v>
      </c>
      <c r="D319" s="158">
        <v>45717</v>
      </c>
      <c r="E319" s="170">
        <v>45797</v>
      </c>
      <c r="F319" s="124">
        <v>0.36</v>
      </c>
      <c r="G319" s="160" t="s">
        <v>2249</v>
      </c>
      <c r="H319" s="157" t="s">
        <v>2250</v>
      </c>
      <c r="I319" s="157" t="s">
        <v>2399</v>
      </c>
      <c r="J319" s="157" t="s">
        <v>684</v>
      </c>
      <c r="K319" s="135"/>
      <c r="L319" s="130" t="s">
        <v>758</v>
      </c>
      <c r="M319" s="130" t="s">
        <v>187</v>
      </c>
    </row>
    <row r="320" spans="1:13">
      <c r="A320" s="157" t="s">
        <v>2248</v>
      </c>
      <c r="B320" s="157"/>
      <c r="C320" s="169">
        <v>45823</v>
      </c>
      <c r="D320" s="158">
        <v>45717</v>
      </c>
      <c r="E320" s="170">
        <v>45797</v>
      </c>
      <c r="F320" s="124">
        <v>0.76</v>
      </c>
      <c r="G320" s="160" t="s">
        <v>2249</v>
      </c>
      <c r="H320" s="157" t="s">
        <v>2250</v>
      </c>
      <c r="I320" s="157" t="s">
        <v>2399</v>
      </c>
      <c r="J320" s="157" t="s">
        <v>684</v>
      </c>
      <c r="K320" s="135"/>
      <c r="L320" s="130" t="s">
        <v>758</v>
      </c>
      <c r="M320" s="130" t="s">
        <v>187</v>
      </c>
    </row>
    <row r="321" spans="1:13">
      <c r="A321" s="157" t="s">
        <v>2248</v>
      </c>
      <c r="B321" s="157"/>
      <c r="C321" s="169">
        <v>45823</v>
      </c>
      <c r="D321" s="158">
        <v>45717</v>
      </c>
      <c r="E321" s="170">
        <v>45797</v>
      </c>
      <c r="F321" s="124">
        <v>0.22</v>
      </c>
      <c r="G321" s="160" t="s">
        <v>2249</v>
      </c>
      <c r="H321" s="157" t="s">
        <v>2250</v>
      </c>
      <c r="I321" s="157" t="s">
        <v>2400</v>
      </c>
      <c r="J321" s="157" t="s">
        <v>794</v>
      </c>
      <c r="K321" s="135"/>
      <c r="L321" s="130" t="s">
        <v>758</v>
      </c>
      <c r="M321" s="130" t="s">
        <v>475</v>
      </c>
    </row>
    <row r="322" spans="1:13">
      <c r="A322" s="157" t="s">
        <v>2248</v>
      </c>
      <c r="B322" s="157"/>
      <c r="C322" s="169">
        <v>45823</v>
      </c>
      <c r="D322" s="158">
        <v>45717</v>
      </c>
      <c r="E322" s="170">
        <v>45797</v>
      </c>
      <c r="F322" s="124">
        <v>0.47</v>
      </c>
      <c r="G322" s="160" t="s">
        <v>2249</v>
      </c>
      <c r="H322" s="157" t="s">
        <v>2250</v>
      </c>
      <c r="I322" s="157" t="s">
        <v>2400</v>
      </c>
      <c r="J322" s="157" t="s">
        <v>794</v>
      </c>
      <c r="K322" s="135"/>
      <c r="L322" s="130" t="s">
        <v>758</v>
      </c>
      <c r="M322" s="130" t="s">
        <v>475</v>
      </c>
    </row>
    <row r="323" spans="1:13">
      <c r="A323" s="157" t="s">
        <v>2248</v>
      </c>
      <c r="B323" s="157"/>
      <c r="C323" s="169">
        <v>45823</v>
      </c>
      <c r="D323" s="158">
        <v>45717</v>
      </c>
      <c r="E323" s="170">
        <v>45797</v>
      </c>
      <c r="F323" s="124">
        <v>0.2</v>
      </c>
      <c r="G323" s="160" t="s">
        <v>2249</v>
      </c>
      <c r="H323" s="157" t="s">
        <v>2250</v>
      </c>
      <c r="I323" s="157" t="s">
        <v>2401</v>
      </c>
      <c r="J323" s="157" t="s">
        <v>545</v>
      </c>
      <c r="K323" s="135"/>
      <c r="L323" s="130" t="s">
        <v>758</v>
      </c>
      <c r="M323" s="130" t="s">
        <v>237</v>
      </c>
    </row>
    <row r="324" spans="1:13">
      <c r="A324" s="157" t="s">
        <v>2248</v>
      </c>
      <c r="B324" s="157"/>
      <c r="C324" s="169">
        <v>45823</v>
      </c>
      <c r="D324" s="158">
        <v>45717</v>
      </c>
      <c r="E324" s="170">
        <v>45797</v>
      </c>
      <c r="F324" s="124">
        <v>0.43</v>
      </c>
      <c r="G324" s="160" t="s">
        <v>2249</v>
      </c>
      <c r="H324" s="157" t="s">
        <v>2250</v>
      </c>
      <c r="I324" s="157" t="s">
        <v>2401</v>
      </c>
      <c r="J324" s="157" t="s">
        <v>545</v>
      </c>
      <c r="K324" s="135"/>
      <c r="L324" s="130" t="s">
        <v>758</v>
      </c>
      <c r="M324" s="130" t="s">
        <v>237</v>
      </c>
    </row>
    <row r="325" spans="1:13">
      <c r="A325" s="157" t="s">
        <v>2248</v>
      </c>
      <c r="B325" s="157"/>
      <c r="C325" s="169">
        <v>45823</v>
      </c>
      <c r="D325" s="158">
        <v>45717</v>
      </c>
      <c r="E325" s="170">
        <v>45797</v>
      </c>
      <c r="F325" s="124">
        <v>0.27</v>
      </c>
      <c r="G325" s="160" t="s">
        <v>2249</v>
      </c>
      <c r="H325" s="157" t="s">
        <v>2250</v>
      </c>
      <c r="I325" s="157" t="s">
        <v>2402</v>
      </c>
      <c r="J325" s="157" t="s">
        <v>546</v>
      </c>
      <c r="K325" s="135"/>
      <c r="L325" s="130" t="s">
        <v>758</v>
      </c>
      <c r="M325" s="130" t="s">
        <v>245</v>
      </c>
    </row>
    <row r="326" spans="1:13">
      <c r="A326" s="157" t="s">
        <v>2248</v>
      </c>
      <c r="B326" s="157"/>
      <c r="C326" s="169">
        <v>45823</v>
      </c>
      <c r="D326" s="158">
        <v>45717</v>
      </c>
      <c r="E326" s="170">
        <v>45797</v>
      </c>
      <c r="F326" s="124">
        <v>0.56999999999999995</v>
      </c>
      <c r="G326" s="160" t="s">
        <v>2249</v>
      </c>
      <c r="H326" s="157" t="s">
        <v>2250</v>
      </c>
      <c r="I326" s="157" t="s">
        <v>2402</v>
      </c>
      <c r="J326" s="157" t="s">
        <v>546</v>
      </c>
      <c r="K326" s="135"/>
      <c r="L326" s="130" t="s">
        <v>758</v>
      </c>
      <c r="M326" s="130" t="s">
        <v>245</v>
      </c>
    </row>
    <row r="327" spans="1:13">
      <c r="A327" s="157" t="s">
        <v>2248</v>
      </c>
      <c r="B327" s="157"/>
      <c r="C327" s="169">
        <v>45823</v>
      </c>
      <c r="D327" s="158">
        <v>45717</v>
      </c>
      <c r="E327" s="170">
        <v>45797</v>
      </c>
      <c r="F327" s="124">
        <v>0.22</v>
      </c>
      <c r="G327" s="160" t="s">
        <v>2249</v>
      </c>
      <c r="H327" s="157" t="s">
        <v>2250</v>
      </c>
      <c r="I327" s="157" t="s">
        <v>2403</v>
      </c>
      <c r="J327" s="157" t="s">
        <v>548</v>
      </c>
      <c r="K327" s="135"/>
      <c r="L327" s="130" t="s">
        <v>758</v>
      </c>
      <c r="M327" s="130" t="s">
        <v>399</v>
      </c>
    </row>
    <row r="328" spans="1:13">
      <c r="A328" s="157" t="s">
        <v>2248</v>
      </c>
      <c r="B328" s="157"/>
      <c r="C328" s="169">
        <v>45823</v>
      </c>
      <c r="D328" s="158">
        <v>45717</v>
      </c>
      <c r="E328" s="170">
        <v>45797</v>
      </c>
      <c r="F328" s="124">
        <v>0.47</v>
      </c>
      <c r="G328" s="160" t="s">
        <v>2249</v>
      </c>
      <c r="H328" s="157" t="s">
        <v>2250</v>
      </c>
      <c r="I328" s="157" t="s">
        <v>2403</v>
      </c>
      <c r="J328" s="157" t="s">
        <v>548</v>
      </c>
      <c r="K328" s="135"/>
      <c r="L328" s="130" t="s">
        <v>758</v>
      </c>
      <c r="M328" s="130" t="s">
        <v>399</v>
      </c>
    </row>
    <row r="329" spans="1:13">
      <c r="A329" s="157" t="s">
        <v>2248</v>
      </c>
      <c r="B329" s="157"/>
      <c r="C329" s="169">
        <v>45823</v>
      </c>
      <c r="D329" s="158">
        <v>45717</v>
      </c>
      <c r="E329" s="170">
        <v>45797</v>
      </c>
      <c r="F329" s="124">
        <v>0.31</v>
      </c>
      <c r="G329" s="160" t="s">
        <v>2249</v>
      </c>
      <c r="H329" s="157" t="s">
        <v>2250</v>
      </c>
      <c r="I329" s="157" t="s">
        <v>2404</v>
      </c>
      <c r="J329" s="157" t="s">
        <v>678</v>
      </c>
      <c r="K329" s="135"/>
      <c r="L329" s="130" t="s">
        <v>758</v>
      </c>
      <c r="M329" s="130" t="s">
        <v>11</v>
      </c>
    </row>
    <row r="330" spans="1:13">
      <c r="A330" s="157" t="s">
        <v>2248</v>
      </c>
      <c r="B330" s="157"/>
      <c r="C330" s="169">
        <v>45823</v>
      </c>
      <c r="D330" s="158">
        <v>45717</v>
      </c>
      <c r="E330" s="170">
        <v>45797</v>
      </c>
      <c r="F330" s="124">
        <v>0.66</v>
      </c>
      <c r="G330" s="160" t="s">
        <v>2249</v>
      </c>
      <c r="H330" s="157" t="s">
        <v>2250</v>
      </c>
      <c r="I330" s="157" t="s">
        <v>2404</v>
      </c>
      <c r="J330" s="157" t="s">
        <v>678</v>
      </c>
      <c r="K330" s="135"/>
      <c r="L330" s="130" t="s">
        <v>758</v>
      </c>
      <c r="M330" s="130" t="s">
        <v>11</v>
      </c>
    </row>
    <row r="331" spans="1:13">
      <c r="A331" s="157" t="s">
        <v>2248</v>
      </c>
      <c r="B331" s="157"/>
      <c r="C331" s="169">
        <v>45823</v>
      </c>
      <c r="D331" s="158">
        <v>45717</v>
      </c>
      <c r="E331" s="170">
        <v>45797</v>
      </c>
      <c r="F331" s="124">
        <v>0.22</v>
      </c>
      <c r="G331" s="160" t="s">
        <v>2249</v>
      </c>
      <c r="H331" s="157" t="s">
        <v>2250</v>
      </c>
      <c r="I331" s="157" t="s">
        <v>2405</v>
      </c>
      <c r="J331" s="157" t="s">
        <v>547</v>
      </c>
      <c r="K331" s="135"/>
      <c r="L331" s="130" t="s">
        <v>758</v>
      </c>
      <c r="M331" s="130" t="s">
        <v>23</v>
      </c>
    </row>
    <row r="332" spans="1:13">
      <c r="A332" s="157" t="s">
        <v>2248</v>
      </c>
      <c r="B332" s="157"/>
      <c r="C332" s="169">
        <v>45823</v>
      </c>
      <c r="D332" s="158">
        <v>45717</v>
      </c>
      <c r="E332" s="170">
        <v>45797</v>
      </c>
      <c r="F332" s="124">
        <v>0.47</v>
      </c>
      <c r="G332" s="160" t="s">
        <v>2249</v>
      </c>
      <c r="H332" s="157" t="s">
        <v>2250</v>
      </c>
      <c r="I332" s="157" t="s">
        <v>2405</v>
      </c>
      <c r="J332" s="157" t="s">
        <v>547</v>
      </c>
      <c r="K332" s="135"/>
      <c r="L332" s="130" t="s">
        <v>758</v>
      </c>
      <c r="M332" s="130" t="s">
        <v>23</v>
      </c>
    </row>
    <row r="333" spans="1:13">
      <c r="A333" s="157" t="s">
        <v>2248</v>
      </c>
      <c r="B333" s="157"/>
      <c r="C333" s="169">
        <v>45823</v>
      </c>
      <c r="D333" s="158">
        <v>45717</v>
      </c>
      <c r="E333" s="170">
        <v>45797</v>
      </c>
      <c r="F333" s="124">
        <v>0.2</v>
      </c>
      <c r="G333" s="160" t="s">
        <v>2249</v>
      </c>
      <c r="H333" s="157" t="s">
        <v>2250</v>
      </c>
      <c r="I333" s="157" t="s">
        <v>2406</v>
      </c>
      <c r="J333" s="157" t="s">
        <v>674</v>
      </c>
      <c r="K333" s="135"/>
      <c r="L333" s="130" t="s">
        <v>758</v>
      </c>
      <c r="M333" s="130" t="s">
        <v>249</v>
      </c>
    </row>
    <row r="334" spans="1:13">
      <c r="A334" s="157" t="s">
        <v>2248</v>
      </c>
      <c r="B334" s="157"/>
      <c r="C334" s="169">
        <v>45823</v>
      </c>
      <c r="D334" s="158">
        <v>45717</v>
      </c>
      <c r="E334" s="170">
        <v>45797</v>
      </c>
      <c r="F334" s="124">
        <v>0.43</v>
      </c>
      <c r="G334" s="160" t="s">
        <v>2249</v>
      </c>
      <c r="H334" s="157" t="s">
        <v>2250</v>
      </c>
      <c r="I334" s="157" t="s">
        <v>2406</v>
      </c>
      <c r="J334" s="157" t="s">
        <v>674</v>
      </c>
      <c r="K334" s="135"/>
      <c r="L334" s="130" t="s">
        <v>758</v>
      </c>
      <c r="M334" s="130" t="s">
        <v>249</v>
      </c>
    </row>
    <row r="335" spans="1:13">
      <c r="A335" s="157" t="s">
        <v>2248</v>
      </c>
      <c r="B335" s="157"/>
      <c r="C335" s="169">
        <v>45823</v>
      </c>
      <c r="D335" s="158">
        <v>45717</v>
      </c>
      <c r="E335" s="170">
        <v>45797</v>
      </c>
      <c r="F335" s="124">
        <v>0.22</v>
      </c>
      <c r="G335" s="160" t="s">
        <v>2249</v>
      </c>
      <c r="H335" s="157" t="s">
        <v>2250</v>
      </c>
      <c r="I335" s="157" t="s">
        <v>2407</v>
      </c>
      <c r="J335" s="157" t="s">
        <v>549</v>
      </c>
      <c r="K335" s="135"/>
      <c r="L335" s="130" t="s">
        <v>758</v>
      </c>
      <c r="M335" s="130" t="s">
        <v>251</v>
      </c>
    </row>
    <row r="336" spans="1:13">
      <c r="A336" s="157" t="s">
        <v>2248</v>
      </c>
      <c r="B336" s="157"/>
      <c r="C336" s="169">
        <v>45823</v>
      </c>
      <c r="D336" s="158">
        <v>45717</v>
      </c>
      <c r="E336" s="170">
        <v>45797</v>
      </c>
      <c r="F336" s="124">
        <v>0.47</v>
      </c>
      <c r="G336" s="160" t="s">
        <v>2249</v>
      </c>
      <c r="H336" s="157" t="s">
        <v>2250</v>
      </c>
      <c r="I336" s="157" t="s">
        <v>2407</v>
      </c>
      <c r="J336" s="157" t="s">
        <v>549</v>
      </c>
      <c r="K336" s="135"/>
      <c r="L336" s="130" t="s">
        <v>758</v>
      </c>
      <c r="M336" s="130" t="s">
        <v>251</v>
      </c>
    </row>
    <row r="337" spans="1:13">
      <c r="A337" s="157" t="s">
        <v>2248</v>
      </c>
      <c r="B337" s="157"/>
      <c r="C337" s="169">
        <v>45823</v>
      </c>
      <c r="D337" s="158">
        <v>45717</v>
      </c>
      <c r="E337" s="170">
        <v>45797</v>
      </c>
      <c r="F337" s="124">
        <v>0.25</v>
      </c>
      <c r="G337" s="160" t="s">
        <v>2249</v>
      </c>
      <c r="H337" s="157" t="s">
        <v>2250</v>
      </c>
      <c r="I337" s="157" t="s">
        <v>2408</v>
      </c>
      <c r="J337" s="157" t="s">
        <v>675</v>
      </c>
      <c r="K337" s="135"/>
      <c r="L337" s="130" t="s">
        <v>758</v>
      </c>
      <c r="M337" s="130" t="s">
        <v>205</v>
      </c>
    </row>
    <row r="338" spans="1:13">
      <c r="A338" s="157" t="s">
        <v>2248</v>
      </c>
      <c r="B338" s="157"/>
      <c r="C338" s="169">
        <v>45823</v>
      </c>
      <c r="D338" s="158">
        <v>45717</v>
      </c>
      <c r="E338" s="170">
        <v>45797</v>
      </c>
      <c r="F338" s="124">
        <v>0.52</v>
      </c>
      <c r="G338" s="160" t="s">
        <v>2249</v>
      </c>
      <c r="H338" s="157" t="s">
        <v>2250</v>
      </c>
      <c r="I338" s="157" t="s">
        <v>2408</v>
      </c>
      <c r="J338" s="157" t="s">
        <v>675</v>
      </c>
      <c r="K338" s="135"/>
      <c r="L338" s="130" t="s">
        <v>758</v>
      </c>
      <c r="M338" s="130" t="s">
        <v>205</v>
      </c>
    </row>
    <row r="339" spans="1:13">
      <c r="A339" s="157" t="s">
        <v>2248</v>
      </c>
      <c r="B339" s="157"/>
      <c r="C339" s="169">
        <v>45823</v>
      </c>
      <c r="D339" s="158">
        <v>45717</v>
      </c>
      <c r="E339" s="170">
        <v>45797</v>
      </c>
      <c r="F339" s="124">
        <v>0.13</v>
      </c>
      <c r="G339" s="160" t="s">
        <v>2249</v>
      </c>
      <c r="H339" s="157" t="s">
        <v>2250</v>
      </c>
      <c r="I339" s="157" t="s">
        <v>2409</v>
      </c>
      <c r="J339" s="157" t="s">
        <v>551</v>
      </c>
      <c r="K339" s="135"/>
      <c r="L339" s="130" t="s">
        <v>758</v>
      </c>
      <c r="M339" s="130" t="s">
        <v>129</v>
      </c>
    </row>
    <row r="340" spans="1:13">
      <c r="A340" s="157" t="s">
        <v>2248</v>
      </c>
      <c r="B340" s="157"/>
      <c r="C340" s="169">
        <v>45823</v>
      </c>
      <c r="D340" s="158">
        <v>45717</v>
      </c>
      <c r="E340" s="170">
        <v>45797</v>
      </c>
      <c r="F340" s="124">
        <v>0.28000000000000003</v>
      </c>
      <c r="G340" s="160" t="s">
        <v>2249</v>
      </c>
      <c r="H340" s="157" t="s">
        <v>2250</v>
      </c>
      <c r="I340" s="157" t="s">
        <v>2409</v>
      </c>
      <c r="J340" s="157" t="s">
        <v>551</v>
      </c>
      <c r="K340" s="135"/>
      <c r="L340" s="130" t="s">
        <v>758</v>
      </c>
      <c r="M340" s="130" t="s">
        <v>129</v>
      </c>
    </row>
    <row r="341" spans="1:13">
      <c r="A341" s="157" t="s">
        <v>2248</v>
      </c>
      <c r="B341" s="157"/>
      <c r="C341" s="169">
        <v>45823</v>
      </c>
      <c r="D341" s="158">
        <v>45717</v>
      </c>
      <c r="E341" s="170">
        <v>45797</v>
      </c>
      <c r="F341" s="124">
        <v>0.2</v>
      </c>
      <c r="G341" s="160" t="s">
        <v>2249</v>
      </c>
      <c r="H341" s="157" t="s">
        <v>2250</v>
      </c>
      <c r="I341" s="157" t="s">
        <v>2410</v>
      </c>
      <c r="J341" s="157" t="s">
        <v>679</v>
      </c>
      <c r="K341" s="135"/>
      <c r="L341" s="130" t="s">
        <v>758</v>
      </c>
      <c r="M341" s="130" t="s">
        <v>151</v>
      </c>
    </row>
    <row r="342" spans="1:13">
      <c r="A342" s="157" t="s">
        <v>2248</v>
      </c>
      <c r="B342" s="157"/>
      <c r="C342" s="169">
        <v>45823</v>
      </c>
      <c r="D342" s="158">
        <v>45717</v>
      </c>
      <c r="E342" s="170">
        <v>45797</v>
      </c>
      <c r="F342" s="124">
        <v>0.43</v>
      </c>
      <c r="G342" s="160" t="s">
        <v>2249</v>
      </c>
      <c r="H342" s="157" t="s">
        <v>2250</v>
      </c>
      <c r="I342" s="157" t="s">
        <v>2410</v>
      </c>
      <c r="J342" s="157" t="s">
        <v>679</v>
      </c>
      <c r="K342" s="135"/>
      <c r="L342" s="130" t="s">
        <v>758</v>
      </c>
      <c r="M342" s="130" t="s">
        <v>151</v>
      </c>
    </row>
    <row r="343" spans="1:13">
      <c r="A343" s="157" t="s">
        <v>2248</v>
      </c>
      <c r="B343" s="157"/>
      <c r="C343" s="169">
        <v>45823</v>
      </c>
      <c r="D343" s="158">
        <v>45717</v>
      </c>
      <c r="E343" s="170">
        <v>45797</v>
      </c>
      <c r="F343" s="124">
        <v>0.18</v>
      </c>
      <c r="G343" s="160" t="s">
        <v>2249</v>
      </c>
      <c r="H343" s="157" t="s">
        <v>2250</v>
      </c>
      <c r="I343" s="157" t="s">
        <v>2411</v>
      </c>
      <c r="J343" s="157" t="s">
        <v>680</v>
      </c>
      <c r="K343" s="135"/>
      <c r="L343" s="130" t="s">
        <v>758</v>
      </c>
      <c r="M343" s="130" t="s">
        <v>133</v>
      </c>
    </row>
    <row r="344" spans="1:13">
      <c r="A344" s="157" t="s">
        <v>2248</v>
      </c>
      <c r="B344" s="157"/>
      <c r="C344" s="169">
        <v>45823</v>
      </c>
      <c r="D344" s="158">
        <v>45717</v>
      </c>
      <c r="E344" s="170">
        <v>45797</v>
      </c>
      <c r="F344" s="124">
        <v>0.38</v>
      </c>
      <c r="G344" s="160" t="s">
        <v>2249</v>
      </c>
      <c r="H344" s="157" t="s">
        <v>2250</v>
      </c>
      <c r="I344" s="157" t="s">
        <v>2411</v>
      </c>
      <c r="J344" s="157" t="s">
        <v>680</v>
      </c>
      <c r="K344" s="135"/>
      <c r="L344" s="130" t="s">
        <v>758</v>
      </c>
      <c r="M344" s="130" t="s">
        <v>133</v>
      </c>
    </row>
    <row r="345" spans="1:13">
      <c r="A345" s="157" t="s">
        <v>2248</v>
      </c>
      <c r="B345" s="157"/>
      <c r="C345" s="169">
        <v>45823</v>
      </c>
      <c r="D345" s="158">
        <v>45717</v>
      </c>
      <c r="E345" s="170">
        <v>45797</v>
      </c>
      <c r="F345" s="124">
        <v>0.16</v>
      </c>
      <c r="G345" s="160" t="s">
        <v>2249</v>
      </c>
      <c r="H345" s="157" t="s">
        <v>2250</v>
      </c>
      <c r="I345" s="157" t="s">
        <v>2412</v>
      </c>
      <c r="J345" s="157" t="s">
        <v>691</v>
      </c>
      <c r="K345" s="135"/>
      <c r="L345" s="130" t="s">
        <v>758</v>
      </c>
      <c r="M345" s="130" t="s">
        <v>293</v>
      </c>
    </row>
    <row r="346" spans="1:13">
      <c r="A346" s="157" t="s">
        <v>2248</v>
      </c>
      <c r="B346" s="157"/>
      <c r="C346" s="169">
        <v>45823</v>
      </c>
      <c r="D346" s="158">
        <v>45717</v>
      </c>
      <c r="E346" s="170">
        <v>45797</v>
      </c>
      <c r="F346" s="124">
        <v>0.33</v>
      </c>
      <c r="G346" s="160" t="s">
        <v>2249</v>
      </c>
      <c r="H346" s="157" t="s">
        <v>2250</v>
      </c>
      <c r="I346" s="157" t="s">
        <v>2412</v>
      </c>
      <c r="J346" s="157" t="s">
        <v>691</v>
      </c>
      <c r="K346" s="135"/>
      <c r="L346" s="130" t="s">
        <v>758</v>
      </c>
      <c r="M346" s="130" t="s">
        <v>293</v>
      </c>
    </row>
    <row r="347" spans="1:13">
      <c r="A347" s="157" t="s">
        <v>2248</v>
      </c>
      <c r="B347" s="157"/>
      <c r="C347" s="169">
        <v>45823</v>
      </c>
      <c r="D347" s="158">
        <v>45717</v>
      </c>
      <c r="E347" s="170">
        <v>45797</v>
      </c>
      <c r="F347" s="124">
        <v>0.31</v>
      </c>
      <c r="G347" s="160" t="s">
        <v>2249</v>
      </c>
      <c r="H347" s="157" t="s">
        <v>2250</v>
      </c>
      <c r="I347" s="157" t="s">
        <v>2413</v>
      </c>
      <c r="J347" s="157" t="s">
        <v>523</v>
      </c>
      <c r="K347" s="135"/>
      <c r="L347" s="130" t="s">
        <v>758</v>
      </c>
      <c r="M347" s="130" t="s">
        <v>131</v>
      </c>
    </row>
    <row r="348" spans="1:13">
      <c r="A348" s="157" t="s">
        <v>2248</v>
      </c>
      <c r="B348" s="157"/>
      <c r="C348" s="169">
        <v>45823</v>
      </c>
      <c r="D348" s="158">
        <v>45717</v>
      </c>
      <c r="E348" s="170">
        <v>45797</v>
      </c>
      <c r="F348" s="124">
        <v>0.66</v>
      </c>
      <c r="G348" s="160" t="s">
        <v>2249</v>
      </c>
      <c r="H348" s="157" t="s">
        <v>2250</v>
      </c>
      <c r="I348" s="157" t="s">
        <v>2413</v>
      </c>
      <c r="J348" s="157" t="s">
        <v>523</v>
      </c>
      <c r="K348" s="135"/>
      <c r="L348" s="130" t="s">
        <v>758</v>
      </c>
      <c r="M348" s="130" t="s">
        <v>131</v>
      </c>
    </row>
    <row r="349" spans="1:13">
      <c r="A349" s="157" t="s">
        <v>2248</v>
      </c>
      <c r="B349" s="157"/>
      <c r="C349" s="169">
        <v>45823</v>
      </c>
      <c r="D349" s="158">
        <v>45717</v>
      </c>
      <c r="E349" s="170">
        <v>45797</v>
      </c>
      <c r="F349" s="124">
        <v>0.2</v>
      </c>
      <c r="G349" s="160" t="s">
        <v>2249</v>
      </c>
      <c r="H349" s="157" t="s">
        <v>2250</v>
      </c>
      <c r="I349" s="157" t="s">
        <v>2414</v>
      </c>
      <c r="J349" s="157" t="s">
        <v>685</v>
      </c>
      <c r="K349" s="135"/>
      <c r="L349" s="130" t="s">
        <v>758</v>
      </c>
      <c r="M349" s="130" t="s">
        <v>13</v>
      </c>
    </row>
    <row r="350" spans="1:13">
      <c r="A350" s="157" t="s">
        <v>2248</v>
      </c>
      <c r="B350" s="157"/>
      <c r="C350" s="169">
        <v>45823</v>
      </c>
      <c r="D350" s="158">
        <v>45717</v>
      </c>
      <c r="E350" s="170">
        <v>45797</v>
      </c>
      <c r="F350" s="124">
        <v>0.43</v>
      </c>
      <c r="G350" s="160" t="s">
        <v>2249</v>
      </c>
      <c r="H350" s="157" t="s">
        <v>2250</v>
      </c>
      <c r="I350" s="157" t="s">
        <v>2414</v>
      </c>
      <c r="J350" s="157" t="s">
        <v>685</v>
      </c>
      <c r="K350" s="135"/>
      <c r="L350" s="130" t="s">
        <v>758</v>
      </c>
      <c r="M350" s="130" t="s">
        <v>13</v>
      </c>
    </row>
    <row r="351" spans="1:13">
      <c r="A351" s="157" t="s">
        <v>2248</v>
      </c>
      <c r="B351" s="157"/>
      <c r="C351" s="169">
        <v>45823</v>
      </c>
      <c r="D351" s="158">
        <v>45717</v>
      </c>
      <c r="E351" s="170">
        <v>45797</v>
      </c>
      <c r="F351" s="124">
        <v>0.18</v>
      </c>
      <c r="G351" s="160" t="s">
        <v>2249</v>
      </c>
      <c r="H351" s="157" t="s">
        <v>2250</v>
      </c>
      <c r="I351" s="157" t="s">
        <v>2415</v>
      </c>
      <c r="J351" s="157" t="s">
        <v>686</v>
      </c>
      <c r="K351" s="135"/>
      <c r="L351" s="130" t="s">
        <v>758</v>
      </c>
      <c r="M351" s="130" t="s">
        <v>71</v>
      </c>
    </row>
    <row r="352" spans="1:13">
      <c r="A352" s="157" t="s">
        <v>2248</v>
      </c>
      <c r="B352" s="157"/>
      <c r="C352" s="169">
        <v>45823</v>
      </c>
      <c r="D352" s="158">
        <v>45717</v>
      </c>
      <c r="E352" s="170">
        <v>45797</v>
      </c>
      <c r="F352" s="124">
        <v>0.38</v>
      </c>
      <c r="G352" s="160" t="s">
        <v>2249</v>
      </c>
      <c r="H352" s="157" t="s">
        <v>2250</v>
      </c>
      <c r="I352" s="157" t="s">
        <v>2415</v>
      </c>
      <c r="J352" s="157" t="s">
        <v>686</v>
      </c>
      <c r="K352" s="135"/>
      <c r="L352" s="130" t="s">
        <v>758</v>
      </c>
      <c r="M352" s="130" t="s">
        <v>71</v>
      </c>
    </row>
    <row r="353" spans="1:13">
      <c r="A353" s="157" t="s">
        <v>2248</v>
      </c>
      <c r="B353" s="157"/>
      <c r="C353" s="169">
        <v>45823</v>
      </c>
      <c r="D353" s="158">
        <v>45717</v>
      </c>
      <c r="E353" s="170">
        <v>45797</v>
      </c>
      <c r="F353" s="124">
        <v>0.34</v>
      </c>
      <c r="G353" s="160" t="s">
        <v>2249</v>
      </c>
      <c r="H353" s="157" t="s">
        <v>2250</v>
      </c>
      <c r="I353" s="157" t="s">
        <v>2416</v>
      </c>
      <c r="J353" s="157" t="s">
        <v>687</v>
      </c>
      <c r="K353" s="135"/>
      <c r="L353" s="130" t="s">
        <v>758</v>
      </c>
      <c r="M353" s="130" t="s">
        <v>209</v>
      </c>
    </row>
    <row r="354" spans="1:13">
      <c r="A354" s="157" t="s">
        <v>2248</v>
      </c>
      <c r="B354" s="157"/>
      <c r="C354" s="169">
        <v>45823</v>
      </c>
      <c r="D354" s="158">
        <v>45717</v>
      </c>
      <c r="E354" s="170">
        <v>45797</v>
      </c>
      <c r="F354" s="124">
        <v>0.71</v>
      </c>
      <c r="G354" s="160" t="s">
        <v>2249</v>
      </c>
      <c r="H354" s="157" t="s">
        <v>2250</v>
      </c>
      <c r="I354" s="157" t="s">
        <v>2416</v>
      </c>
      <c r="J354" s="157" t="s">
        <v>687</v>
      </c>
      <c r="K354" s="135"/>
      <c r="L354" s="130" t="s">
        <v>758</v>
      </c>
      <c r="M354" s="130" t="s">
        <v>209</v>
      </c>
    </row>
    <row r="355" spans="1:13">
      <c r="A355" s="157" t="s">
        <v>2248</v>
      </c>
      <c r="B355" s="157"/>
      <c r="C355" s="169">
        <v>45823</v>
      </c>
      <c r="D355" s="158">
        <v>45717</v>
      </c>
      <c r="E355" s="170">
        <v>45797</v>
      </c>
      <c r="F355" s="124">
        <v>0.18</v>
      </c>
      <c r="G355" s="160" t="s">
        <v>2249</v>
      </c>
      <c r="H355" s="157" t="s">
        <v>2250</v>
      </c>
      <c r="I355" s="157" t="s">
        <v>2417</v>
      </c>
      <c r="J355" s="157" t="s">
        <v>688</v>
      </c>
      <c r="K355" s="135"/>
      <c r="L355" s="130" t="s">
        <v>758</v>
      </c>
      <c r="M355" s="130" t="s">
        <v>215</v>
      </c>
    </row>
    <row r="356" spans="1:13">
      <c r="A356" s="157" t="s">
        <v>2248</v>
      </c>
      <c r="B356" s="157"/>
      <c r="C356" s="169">
        <v>45823</v>
      </c>
      <c r="D356" s="158">
        <v>45717</v>
      </c>
      <c r="E356" s="170">
        <v>45797</v>
      </c>
      <c r="F356" s="124">
        <v>0.38</v>
      </c>
      <c r="G356" s="160" t="s">
        <v>2249</v>
      </c>
      <c r="H356" s="157" t="s">
        <v>2250</v>
      </c>
      <c r="I356" s="157" t="s">
        <v>2417</v>
      </c>
      <c r="J356" s="157" t="s">
        <v>688</v>
      </c>
      <c r="K356" s="135"/>
      <c r="L356" s="130" t="s">
        <v>758</v>
      </c>
      <c r="M356" s="130" t="s">
        <v>215</v>
      </c>
    </row>
    <row r="357" spans="1:13">
      <c r="A357" s="157" t="s">
        <v>2248</v>
      </c>
      <c r="B357" s="157"/>
      <c r="C357" s="169">
        <v>45823</v>
      </c>
      <c r="D357" s="158">
        <v>45717</v>
      </c>
      <c r="E357" s="170">
        <v>45797</v>
      </c>
      <c r="F357" s="124">
        <v>0.02</v>
      </c>
      <c r="G357" s="160" t="s">
        <v>2249</v>
      </c>
      <c r="H357" s="157" t="s">
        <v>2250</v>
      </c>
      <c r="I357" s="157" t="s">
        <v>2418</v>
      </c>
      <c r="J357" s="157" t="s">
        <v>689</v>
      </c>
      <c r="K357" s="135"/>
      <c r="L357" s="130" t="s">
        <v>758</v>
      </c>
      <c r="M357" s="130" t="s">
        <v>425</v>
      </c>
    </row>
    <row r="358" spans="1:13">
      <c r="A358" s="157" t="s">
        <v>2248</v>
      </c>
      <c r="B358" s="157"/>
      <c r="C358" s="169">
        <v>45823</v>
      </c>
      <c r="D358" s="158">
        <v>45717</v>
      </c>
      <c r="E358" s="170">
        <v>45797</v>
      </c>
      <c r="F358" s="124">
        <v>0.05</v>
      </c>
      <c r="G358" s="160" t="s">
        <v>2249</v>
      </c>
      <c r="H358" s="157" t="s">
        <v>2250</v>
      </c>
      <c r="I358" s="157" t="s">
        <v>2418</v>
      </c>
      <c r="J358" s="157" t="s">
        <v>689</v>
      </c>
      <c r="K358" s="135"/>
      <c r="L358" s="130" t="s">
        <v>758</v>
      </c>
      <c r="M358" s="130" t="s">
        <v>425</v>
      </c>
    </row>
    <row r="359" spans="1:13">
      <c r="A359" s="157" t="s">
        <v>2248</v>
      </c>
      <c r="B359" s="157"/>
      <c r="C359" s="169">
        <v>45823</v>
      </c>
      <c r="D359" s="158">
        <v>45717</v>
      </c>
      <c r="E359" s="170">
        <v>45797</v>
      </c>
      <c r="F359" s="124">
        <v>0.02</v>
      </c>
      <c r="G359" s="160" t="s">
        <v>2249</v>
      </c>
      <c r="H359" s="157" t="s">
        <v>2250</v>
      </c>
      <c r="I359" s="157" t="s">
        <v>2419</v>
      </c>
      <c r="J359" s="157" t="s">
        <v>690</v>
      </c>
      <c r="K359" s="135"/>
      <c r="L359" s="130" t="s">
        <v>758</v>
      </c>
      <c r="M359" s="130" t="s">
        <v>363</v>
      </c>
    </row>
    <row r="360" spans="1:13">
      <c r="A360" s="157" t="s">
        <v>2248</v>
      </c>
      <c r="B360" s="157"/>
      <c r="C360" s="169">
        <v>45823</v>
      </c>
      <c r="D360" s="158">
        <v>45717</v>
      </c>
      <c r="E360" s="170">
        <v>45797</v>
      </c>
      <c r="F360" s="124">
        <v>0.05</v>
      </c>
      <c r="G360" s="160" t="s">
        <v>2249</v>
      </c>
      <c r="H360" s="157" t="s">
        <v>2250</v>
      </c>
      <c r="I360" s="157" t="s">
        <v>2419</v>
      </c>
      <c r="J360" s="157" t="s">
        <v>690</v>
      </c>
      <c r="K360" s="135"/>
      <c r="L360" s="130" t="s">
        <v>758</v>
      </c>
      <c r="M360" s="130" t="s">
        <v>363</v>
      </c>
    </row>
    <row r="361" spans="1:13">
      <c r="A361" s="157" t="s">
        <v>2248</v>
      </c>
      <c r="B361" s="157"/>
      <c r="C361" s="169">
        <v>45823</v>
      </c>
      <c r="D361" s="158">
        <v>45717</v>
      </c>
      <c r="E361" s="170">
        <v>45797</v>
      </c>
      <c r="F361" s="124">
        <v>0.2</v>
      </c>
      <c r="G361" s="160" t="s">
        <v>2249</v>
      </c>
      <c r="H361" s="157" t="s">
        <v>2250</v>
      </c>
      <c r="I361" s="157" t="s">
        <v>2420</v>
      </c>
      <c r="J361" s="157" t="s">
        <v>692</v>
      </c>
      <c r="K361" s="135"/>
      <c r="L361" s="130" t="s">
        <v>758</v>
      </c>
      <c r="M361" s="130" t="s">
        <v>257</v>
      </c>
    </row>
    <row r="362" spans="1:13">
      <c r="A362" s="157" t="s">
        <v>2248</v>
      </c>
      <c r="B362" s="157"/>
      <c r="C362" s="169">
        <v>45823</v>
      </c>
      <c r="D362" s="158">
        <v>45717</v>
      </c>
      <c r="E362" s="170">
        <v>45797</v>
      </c>
      <c r="F362" s="124">
        <v>0.43</v>
      </c>
      <c r="G362" s="160" t="s">
        <v>2249</v>
      </c>
      <c r="H362" s="157" t="s">
        <v>2250</v>
      </c>
      <c r="I362" s="157" t="s">
        <v>2420</v>
      </c>
      <c r="J362" s="157" t="s">
        <v>692</v>
      </c>
      <c r="K362" s="135"/>
      <c r="L362" s="130" t="s">
        <v>758</v>
      </c>
      <c r="M362" s="130" t="s">
        <v>257</v>
      </c>
    </row>
    <row r="363" spans="1:13">
      <c r="A363" s="157" t="s">
        <v>2248</v>
      </c>
      <c r="B363" s="157"/>
      <c r="C363" s="169">
        <v>45823</v>
      </c>
      <c r="D363" s="158">
        <v>45717</v>
      </c>
      <c r="E363" s="170">
        <v>45797</v>
      </c>
      <c r="F363" s="124">
        <v>0.22</v>
      </c>
      <c r="G363" s="160" t="s">
        <v>2249</v>
      </c>
      <c r="H363" s="157" t="s">
        <v>2250</v>
      </c>
      <c r="I363" s="157" t="s">
        <v>2421</v>
      </c>
      <c r="J363" s="157" t="s">
        <v>693</v>
      </c>
      <c r="K363" s="135"/>
      <c r="L363" s="130" t="s">
        <v>758</v>
      </c>
      <c r="M363" s="130" t="s">
        <v>139</v>
      </c>
    </row>
    <row r="364" spans="1:13">
      <c r="A364" s="157" t="s">
        <v>2248</v>
      </c>
      <c r="B364" s="157"/>
      <c r="C364" s="169">
        <v>45823</v>
      </c>
      <c r="D364" s="158">
        <v>45717</v>
      </c>
      <c r="E364" s="170">
        <v>45797</v>
      </c>
      <c r="F364" s="124">
        <v>0.47</v>
      </c>
      <c r="G364" s="160" t="s">
        <v>2249</v>
      </c>
      <c r="H364" s="157" t="s">
        <v>2250</v>
      </c>
      <c r="I364" s="157" t="s">
        <v>2421</v>
      </c>
      <c r="J364" s="157" t="s">
        <v>693</v>
      </c>
      <c r="K364" s="135"/>
      <c r="L364" s="130" t="s">
        <v>758</v>
      </c>
      <c r="M364" s="130" t="s">
        <v>139</v>
      </c>
    </row>
    <row r="365" spans="1:13">
      <c r="A365" s="157" t="s">
        <v>2248</v>
      </c>
      <c r="B365" s="157"/>
      <c r="C365" s="169">
        <v>45823</v>
      </c>
      <c r="D365" s="158">
        <v>45717</v>
      </c>
      <c r="E365" s="170">
        <v>45797</v>
      </c>
      <c r="F365" s="124">
        <v>0.18</v>
      </c>
      <c r="G365" s="160" t="s">
        <v>2249</v>
      </c>
      <c r="H365" s="157" t="s">
        <v>2250</v>
      </c>
      <c r="I365" s="157" t="s">
        <v>2422</v>
      </c>
      <c r="J365" s="157" t="s">
        <v>694</v>
      </c>
      <c r="K365" s="135"/>
      <c r="L365" s="130" t="s">
        <v>758</v>
      </c>
      <c r="M365" s="130" t="s">
        <v>339</v>
      </c>
    </row>
    <row r="366" spans="1:13">
      <c r="A366" s="157" t="s">
        <v>2248</v>
      </c>
      <c r="B366" s="157"/>
      <c r="C366" s="169">
        <v>45823</v>
      </c>
      <c r="D366" s="158">
        <v>45717</v>
      </c>
      <c r="E366" s="170">
        <v>45797</v>
      </c>
      <c r="F366" s="124">
        <v>0.38</v>
      </c>
      <c r="G366" s="160" t="s">
        <v>2249</v>
      </c>
      <c r="H366" s="157" t="s">
        <v>2250</v>
      </c>
      <c r="I366" s="157" t="s">
        <v>2422</v>
      </c>
      <c r="J366" s="157" t="s">
        <v>694</v>
      </c>
      <c r="K366" s="135"/>
      <c r="L366" s="130" t="s">
        <v>758</v>
      </c>
      <c r="M366" s="130" t="s">
        <v>339</v>
      </c>
    </row>
    <row r="367" spans="1:13">
      <c r="A367" s="157" t="s">
        <v>2248</v>
      </c>
      <c r="B367" s="157"/>
      <c r="C367" s="169">
        <v>45823</v>
      </c>
      <c r="D367" s="158">
        <v>45717</v>
      </c>
      <c r="E367" s="170">
        <v>45797</v>
      </c>
      <c r="F367" s="124">
        <v>0.7</v>
      </c>
      <c r="G367" s="160" t="s">
        <v>2249</v>
      </c>
      <c r="H367" s="157" t="s">
        <v>2250</v>
      </c>
      <c r="I367" s="157" t="s">
        <v>2423</v>
      </c>
      <c r="J367" s="157" t="s">
        <v>695</v>
      </c>
      <c r="K367" s="135"/>
      <c r="L367" s="130" t="s">
        <v>758</v>
      </c>
      <c r="M367" s="130" t="s">
        <v>319</v>
      </c>
    </row>
    <row r="368" spans="1:13">
      <c r="A368" s="157" t="s">
        <v>2248</v>
      </c>
      <c r="B368" s="157"/>
      <c r="C368" s="169">
        <v>45823</v>
      </c>
      <c r="D368" s="158">
        <v>45717</v>
      </c>
      <c r="E368" s="170">
        <v>45797</v>
      </c>
      <c r="F368" s="124">
        <v>1.47</v>
      </c>
      <c r="G368" s="160" t="s">
        <v>2249</v>
      </c>
      <c r="H368" s="157" t="s">
        <v>2250</v>
      </c>
      <c r="I368" s="157" t="s">
        <v>2423</v>
      </c>
      <c r="J368" s="157" t="s">
        <v>695</v>
      </c>
      <c r="K368" s="135"/>
      <c r="L368" s="130" t="s">
        <v>758</v>
      </c>
      <c r="M368" s="130" t="s">
        <v>319</v>
      </c>
    </row>
    <row r="369" spans="1:13">
      <c r="A369" s="157" t="s">
        <v>2248</v>
      </c>
      <c r="B369" s="157"/>
      <c r="C369" s="169">
        <v>45823</v>
      </c>
      <c r="D369" s="158">
        <v>45717</v>
      </c>
      <c r="E369" s="170">
        <v>45797</v>
      </c>
      <c r="F369" s="124">
        <v>0.22</v>
      </c>
      <c r="G369" s="160" t="s">
        <v>2249</v>
      </c>
      <c r="H369" s="157" t="s">
        <v>2250</v>
      </c>
      <c r="I369" s="157" t="s">
        <v>2424</v>
      </c>
      <c r="J369" s="157" t="s">
        <v>696</v>
      </c>
      <c r="K369" s="135"/>
      <c r="L369" s="130" t="s">
        <v>758</v>
      </c>
      <c r="M369" s="130" t="s">
        <v>441</v>
      </c>
    </row>
    <row r="370" spans="1:13">
      <c r="A370" s="157" t="s">
        <v>2248</v>
      </c>
      <c r="B370" s="157"/>
      <c r="C370" s="169">
        <v>45823</v>
      </c>
      <c r="D370" s="158">
        <v>45717</v>
      </c>
      <c r="E370" s="170">
        <v>45797</v>
      </c>
      <c r="F370" s="124">
        <v>0.47</v>
      </c>
      <c r="G370" s="160" t="s">
        <v>2249</v>
      </c>
      <c r="H370" s="157" t="s">
        <v>2250</v>
      </c>
      <c r="I370" s="157" t="s">
        <v>2424</v>
      </c>
      <c r="J370" s="157" t="s">
        <v>696</v>
      </c>
      <c r="K370" s="135"/>
      <c r="L370" s="130" t="s">
        <v>758</v>
      </c>
      <c r="M370" s="130" t="s">
        <v>441</v>
      </c>
    </row>
    <row r="371" spans="1:13">
      <c r="A371" s="157" t="s">
        <v>2248</v>
      </c>
      <c r="B371" s="157"/>
      <c r="C371" s="169">
        <v>45823</v>
      </c>
      <c r="D371" s="158">
        <v>45717</v>
      </c>
      <c r="E371" s="170">
        <v>45797</v>
      </c>
      <c r="F371" s="124">
        <v>0.18</v>
      </c>
      <c r="G371" s="160" t="s">
        <v>2249</v>
      </c>
      <c r="H371" s="157" t="s">
        <v>2250</v>
      </c>
      <c r="I371" s="157" t="s">
        <v>2425</v>
      </c>
      <c r="J371" s="157" t="s">
        <v>697</v>
      </c>
      <c r="K371" s="135"/>
      <c r="L371" s="130" t="s">
        <v>758</v>
      </c>
      <c r="M371" s="130" t="s">
        <v>15</v>
      </c>
    </row>
    <row r="372" spans="1:13">
      <c r="A372" s="157" t="s">
        <v>2248</v>
      </c>
      <c r="B372" s="157"/>
      <c r="C372" s="169">
        <v>45823</v>
      </c>
      <c r="D372" s="158">
        <v>45717</v>
      </c>
      <c r="E372" s="170">
        <v>45797</v>
      </c>
      <c r="F372" s="124">
        <v>0.38</v>
      </c>
      <c r="G372" s="160" t="s">
        <v>2249</v>
      </c>
      <c r="H372" s="157" t="s">
        <v>2250</v>
      </c>
      <c r="I372" s="157" t="s">
        <v>2425</v>
      </c>
      <c r="J372" s="157" t="s">
        <v>697</v>
      </c>
      <c r="K372" s="135"/>
      <c r="L372" s="130" t="s">
        <v>758</v>
      </c>
      <c r="M372" s="130" t="s">
        <v>15</v>
      </c>
    </row>
    <row r="373" spans="1:13">
      <c r="A373" s="157" t="s">
        <v>2248</v>
      </c>
      <c r="B373" s="157"/>
      <c r="C373" s="169">
        <v>45823</v>
      </c>
      <c r="D373" s="158">
        <v>45717</v>
      </c>
      <c r="E373" s="170">
        <v>45797</v>
      </c>
      <c r="F373" s="124">
        <v>0.22</v>
      </c>
      <c r="G373" s="160" t="s">
        <v>2249</v>
      </c>
      <c r="H373" s="157" t="s">
        <v>2250</v>
      </c>
      <c r="I373" s="157" t="s">
        <v>2426</v>
      </c>
      <c r="J373" s="157" t="s">
        <v>698</v>
      </c>
      <c r="K373" s="135"/>
      <c r="L373" s="130" t="s">
        <v>758</v>
      </c>
      <c r="M373" s="130" t="s">
        <v>271</v>
      </c>
    </row>
    <row r="374" spans="1:13">
      <c r="A374" s="157" t="s">
        <v>2248</v>
      </c>
      <c r="B374" s="157"/>
      <c r="C374" s="169">
        <v>45823</v>
      </c>
      <c r="D374" s="158">
        <v>45717</v>
      </c>
      <c r="E374" s="170">
        <v>45797</v>
      </c>
      <c r="F374" s="124">
        <v>0.47</v>
      </c>
      <c r="G374" s="160" t="s">
        <v>2249</v>
      </c>
      <c r="H374" s="157" t="s">
        <v>2250</v>
      </c>
      <c r="I374" s="157" t="s">
        <v>2426</v>
      </c>
      <c r="J374" s="157" t="s">
        <v>698</v>
      </c>
      <c r="K374" s="135"/>
      <c r="L374" s="130" t="s">
        <v>758</v>
      </c>
      <c r="M374" s="130" t="s">
        <v>271</v>
      </c>
    </row>
    <row r="375" spans="1:13">
      <c r="A375" s="157" t="s">
        <v>2248</v>
      </c>
      <c r="B375" s="157"/>
      <c r="C375" s="169">
        <v>45823</v>
      </c>
      <c r="D375" s="158">
        <v>45717</v>
      </c>
      <c r="E375" s="170">
        <v>45797</v>
      </c>
      <c r="F375" s="124">
        <v>0.22</v>
      </c>
      <c r="G375" s="160" t="s">
        <v>2249</v>
      </c>
      <c r="H375" s="157" t="s">
        <v>2250</v>
      </c>
      <c r="I375" s="157" t="s">
        <v>2427</v>
      </c>
      <c r="J375" s="157" t="s">
        <v>699</v>
      </c>
      <c r="K375" s="135"/>
      <c r="L375" s="130" t="s">
        <v>758</v>
      </c>
      <c r="M375" s="130" t="s">
        <v>443</v>
      </c>
    </row>
    <row r="376" spans="1:13">
      <c r="A376" s="157" t="s">
        <v>2248</v>
      </c>
      <c r="B376" s="157"/>
      <c r="C376" s="169">
        <v>45823</v>
      </c>
      <c r="D376" s="158">
        <v>45717</v>
      </c>
      <c r="E376" s="170">
        <v>45797</v>
      </c>
      <c r="F376" s="124">
        <v>0.47</v>
      </c>
      <c r="G376" s="160" t="s">
        <v>2249</v>
      </c>
      <c r="H376" s="157" t="s">
        <v>2250</v>
      </c>
      <c r="I376" s="157" t="s">
        <v>2427</v>
      </c>
      <c r="J376" s="157" t="s">
        <v>699</v>
      </c>
      <c r="K376" s="135"/>
      <c r="L376" s="130" t="s">
        <v>758</v>
      </c>
      <c r="M376" s="130" t="s">
        <v>443</v>
      </c>
    </row>
    <row r="377" spans="1:13">
      <c r="A377" s="157" t="s">
        <v>2248</v>
      </c>
      <c r="B377" s="157"/>
      <c r="C377" s="169">
        <v>45823</v>
      </c>
      <c r="D377" s="158">
        <v>45717</v>
      </c>
      <c r="E377" s="170">
        <v>45797</v>
      </c>
      <c r="F377" s="124">
        <v>0.18</v>
      </c>
      <c r="G377" s="160" t="s">
        <v>2249</v>
      </c>
      <c r="H377" s="157" t="s">
        <v>2250</v>
      </c>
      <c r="I377" s="157" t="s">
        <v>2428</v>
      </c>
      <c r="J377" s="157" t="s">
        <v>700</v>
      </c>
      <c r="K377" s="135"/>
      <c r="L377" s="130" t="s">
        <v>758</v>
      </c>
      <c r="M377" s="130" t="s">
        <v>155</v>
      </c>
    </row>
    <row r="378" spans="1:13">
      <c r="A378" s="157" t="s">
        <v>2248</v>
      </c>
      <c r="B378" s="157"/>
      <c r="C378" s="169">
        <v>45823</v>
      </c>
      <c r="D378" s="158">
        <v>45717</v>
      </c>
      <c r="E378" s="170">
        <v>45797</v>
      </c>
      <c r="F378" s="124">
        <v>0.38</v>
      </c>
      <c r="G378" s="160" t="s">
        <v>2249</v>
      </c>
      <c r="H378" s="157" t="s">
        <v>2250</v>
      </c>
      <c r="I378" s="157" t="s">
        <v>2428</v>
      </c>
      <c r="J378" s="157" t="s">
        <v>700</v>
      </c>
      <c r="K378" s="135"/>
      <c r="L378" s="130" t="s">
        <v>758</v>
      </c>
      <c r="M378" s="130" t="s">
        <v>155</v>
      </c>
    </row>
    <row r="379" spans="1:13">
      <c r="A379" s="157" t="s">
        <v>2248</v>
      </c>
      <c r="B379" s="157"/>
      <c r="C379" s="169">
        <v>45823</v>
      </c>
      <c r="D379" s="158">
        <v>45717</v>
      </c>
      <c r="E379" s="170">
        <v>45797</v>
      </c>
      <c r="F379" s="124">
        <v>0.18</v>
      </c>
      <c r="G379" s="160" t="s">
        <v>2249</v>
      </c>
      <c r="H379" s="157" t="s">
        <v>2250</v>
      </c>
      <c r="I379" s="157" t="s">
        <v>2429</v>
      </c>
      <c r="J379" s="157" t="s">
        <v>701</v>
      </c>
      <c r="K379" s="135"/>
      <c r="L379" s="130" t="s">
        <v>758</v>
      </c>
      <c r="M379" s="130" t="s">
        <v>287</v>
      </c>
    </row>
    <row r="380" spans="1:13">
      <c r="A380" s="157" t="s">
        <v>2248</v>
      </c>
      <c r="B380" s="157"/>
      <c r="C380" s="169">
        <v>45823</v>
      </c>
      <c r="D380" s="158">
        <v>45717</v>
      </c>
      <c r="E380" s="170">
        <v>45797</v>
      </c>
      <c r="F380" s="124">
        <v>0.38</v>
      </c>
      <c r="G380" s="160" t="s">
        <v>2249</v>
      </c>
      <c r="H380" s="157" t="s">
        <v>2250</v>
      </c>
      <c r="I380" s="157" t="s">
        <v>2429</v>
      </c>
      <c r="J380" s="157" t="s">
        <v>701</v>
      </c>
      <c r="K380" s="135"/>
      <c r="L380" s="130" t="s">
        <v>758</v>
      </c>
      <c r="M380" s="130" t="s">
        <v>287</v>
      </c>
    </row>
    <row r="381" spans="1:13">
      <c r="A381" s="157" t="s">
        <v>2248</v>
      </c>
      <c r="B381" s="157"/>
      <c r="C381" s="169">
        <v>45823</v>
      </c>
      <c r="D381" s="158">
        <v>45717</v>
      </c>
      <c r="E381" s="170">
        <v>45797</v>
      </c>
      <c r="F381" s="124">
        <v>0.16</v>
      </c>
      <c r="G381" s="160" t="s">
        <v>2249</v>
      </c>
      <c r="H381" s="157" t="s">
        <v>2250</v>
      </c>
      <c r="I381" s="157" t="s">
        <v>2430</v>
      </c>
      <c r="J381" s="157" t="s">
        <v>702</v>
      </c>
      <c r="K381" s="135"/>
      <c r="L381" s="130" t="s">
        <v>758</v>
      </c>
      <c r="M381" s="130" t="s">
        <v>341</v>
      </c>
    </row>
    <row r="382" spans="1:13">
      <c r="A382" s="157" t="s">
        <v>2248</v>
      </c>
      <c r="B382" s="157"/>
      <c r="C382" s="169">
        <v>45823</v>
      </c>
      <c r="D382" s="158">
        <v>45717</v>
      </c>
      <c r="E382" s="170">
        <v>45797</v>
      </c>
      <c r="F382" s="124">
        <v>0.33</v>
      </c>
      <c r="G382" s="160" t="s">
        <v>2249</v>
      </c>
      <c r="H382" s="157" t="s">
        <v>2250</v>
      </c>
      <c r="I382" s="157" t="s">
        <v>2430</v>
      </c>
      <c r="J382" s="157" t="s">
        <v>702</v>
      </c>
      <c r="K382" s="135"/>
      <c r="L382" s="130" t="s">
        <v>758</v>
      </c>
      <c r="M382" s="130" t="s">
        <v>341</v>
      </c>
    </row>
    <row r="383" spans="1:13">
      <c r="A383" s="157" t="s">
        <v>2248</v>
      </c>
      <c r="B383" s="157"/>
      <c r="C383" s="169">
        <v>45823</v>
      </c>
      <c r="D383" s="158">
        <v>45717</v>
      </c>
      <c r="E383" s="170">
        <v>45797</v>
      </c>
      <c r="F383" s="124">
        <v>0.2</v>
      </c>
      <c r="G383" s="160" t="s">
        <v>2249</v>
      </c>
      <c r="H383" s="157" t="s">
        <v>2250</v>
      </c>
      <c r="I383" s="157" t="s">
        <v>2431</v>
      </c>
      <c r="J383" s="157" t="s">
        <v>703</v>
      </c>
      <c r="K383" s="135"/>
      <c r="L383" s="130" t="s">
        <v>758</v>
      </c>
      <c r="M383" s="130" t="s">
        <v>253</v>
      </c>
    </row>
    <row r="384" spans="1:13">
      <c r="A384" s="157" t="s">
        <v>2248</v>
      </c>
      <c r="B384" s="157"/>
      <c r="C384" s="169">
        <v>45823</v>
      </c>
      <c r="D384" s="158">
        <v>45717</v>
      </c>
      <c r="E384" s="170">
        <v>45797</v>
      </c>
      <c r="F384" s="124">
        <v>0.43</v>
      </c>
      <c r="G384" s="160" t="s">
        <v>2249</v>
      </c>
      <c r="H384" s="157" t="s">
        <v>2250</v>
      </c>
      <c r="I384" s="157" t="s">
        <v>2431</v>
      </c>
      <c r="J384" s="157" t="s">
        <v>703</v>
      </c>
      <c r="K384" s="135"/>
      <c r="L384" s="130" t="s">
        <v>758</v>
      </c>
      <c r="M384" s="130" t="s">
        <v>253</v>
      </c>
    </row>
    <row r="385" spans="1:13">
      <c r="A385" s="157" t="s">
        <v>2248</v>
      </c>
      <c r="B385" s="157"/>
      <c r="C385" s="169">
        <v>45823</v>
      </c>
      <c r="D385" s="158">
        <v>45717</v>
      </c>
      <c r="E385" s="170">
        <v>45797</v>
      </c>
      <c r="F385" s="124">
        <v>0.22</v>
      </c>
      <c r="G385" s="160" t="s">
        <v>2249</v>
      </c>
      <c r="H385" s="157" t="s">
        <v>2250</v>
      </c>
      <c r="I385" s="157" t="s">
        <v>2432</v>
      </c>
      <c r="J385" s="157" t="s">
        <v>704</v>
      </c>
      <c r="K385" s="135"/>
      <c r="L385" s="130" t="s">
        <v>758</v>
      </c>
      <c r="M385" s="130" t="s">
        <v>495</v>
      </c>
    </row>
    <row r="386" spans="1:13">
      <c r="A386" s="157" t="s">
        <v>2248</v>
      </c>
      <c r="B386" s="157"/>
      <c r="C386" s="169">
        <v>45823</v>
      </c>
      <c r="D386" s="158">
        <v>45717</v>
      </c>
      <c r="E386" s="170">
        <v>45797</v>
      </c>
      <c r="F386" s="124">
        <v>0.47</v>
      </c>
      <c r="G386" s="160" t="s">
        <v>2249</v>
      </c>
      <c r="H386" s="157" t="s">
        <v>2250</v>
      </c>
      <c r="I386" s="157" t="s">
        <v>2432</v>
      </c>
      <c r="J386" s="157" t="s">
        <v>704</v>
      </c>
      <c r="K386" s="135"/>
      <c r="L386" s="130" t="s">
        <v>758</v>
      </c>
      <c r="M386" s="130" t="s">
        <v>495</v>
      </c>
    </row>
    <row r="387" spans="1:13">
      <c r="A387" s="157" t="s">
        <v>2248</v>
      </c>
      <c r="B387" s="157"/>
      <c r="C387" s="169">
        <v>45823</v>
      </c>
      <c r="D387" s="158">
        <v>45717</v>
      </c>
      <c r="E387" s="170">
        <v>45797</v>
      </c>
      <c r="F387" s="124">
        <v>0.16</v>
      </c>
      <c r="G387" s="160" t="s">
        <v>2249</v>
      </c>
      <c r="H387" s="157" t="s">
        <v>2250</v>
      </c>
      <c r="I387" s="157" t="s">
        <v>2433</v>
      </c>
      <c r="J387" s="157" t="s">
        <v>550</v>
      </c>
      <c r="K387" s="135"/>
      <c r="L387" s="130" t="s">
        <v>758</v>
      </c>
      <c r="M387" s="130" t="s">
        <v>381</v>
      </c>
    </row>
    <row r="388" spans="1:13">
      <c r="A388" s="157" t="s">
        <v>2248</v>
      </c>
      <c r="B388" s="157"/>
      <c r="C388" s="169">
        <v>45823</v>
      </c>
      <c r="D388" s="158">
        <v>45717</v>
      </c>
      <c r="E388" s="170">
        <v>45797</v>
      </c>
      <c r="F388" s="124">
        <v>0.33</v>
      </c>
      <c r="G388" s="160" t="s">
        <v>2249</v>
      </c>
      <c r="H388" s="157" t="s">
        <v>2250</v>
      </c>
      <c r="I388" s="157" t="s">
        <v>2433</v>
      </c>
      <c r="J388" s="157" t="s">
        <v>550</v>
      </c>
      <c r="K388" s="135"/>
      <c r="L388" s="130" t="s">
        <v>758</v>
      </c>
      <c r="M388" s="130" t="s">
        <v>381</v>
      </c>
    </row>
    <row r="389" spans="1:13">
      <c r="A389" s="157" t="s">
        <v>2248</v>
      </c>
      <c r="B389" s="157"/>
      <c r="C389" s="169">
        <v>45823</v>
      </c>
      <c r="D389" s="158">
        <v>45717</v>
      </c>
      <c r="E389" s="170">
        <v>45797</v>
      </c>
      <c r="F389" s="124">
        <v>0.22</v>
      </c>
      <c r="G389" s="160" t="s">
        <v>2249</v>
      </c>
      <c r="H389" s="157" t="s">
        <v>2250</v>
      </c>
      <c r="I389" s="157" t="s">
        <v>2434</v>
      </c>
      <c r="J389" s="157" t="s">
        <v>709</v>
      </c>
      <c r="K389" s="135"/>
      <c r="L389" s="130" t="s">
        <v>758</v>
      </c>
      <c r="M389" s="130" t="s">
        <v>217</v>
      </c>
    </row>
    <row r="390" spans="1:13">
      <c r="A390" s="157" t="s">
        <v>2248</v>
      </c>
      <c r="B390" s="157"/>
      <c r="C390" s="169">
        <v>45823</v>
      </c>
      <c r="D390" s="158">
        <v>45717</v>
      </c>
      <c r="E390" s="170">
        <v>45797</v>
      </c>
      <c r="F390" s="124">
        <v>0.47</v>
      </c>
      <c r="G390" s="160" t="s">
        <v>2249</v>
      </c>
      <c r="H390" s="157" t="s">
        <v>2250</v>
      </c>
      <c r="I390" s="157" t="s">
        <v>2434</v>
      </c>
      <c r="J390" s="157" t="s">
        <v>709</v>
      </c>
      <c r="K390" s="135"/>
      <c r="L390" s="130" t="s">
        <v>758</v>
      </c>
      <c r="M390" s="130" t="s">
        <v>217</v>
      </c>
    </row>
    <row r="391" spans="1:13">
      <c r="A391" s="157" t="s">
        <v>2248</v>
      </c>
      <c r="B391" s="157"/>
      <c r="C391" s="169">
        <v>45823</v>
      </c>
      <c r="D391" s="158">
        <v>45717</v>
      </c>
      <c r="E391" s="170">
        <v>45797</v>
      </c>
      <c r="F391" s="124">
        <v>0.2</v>
      </c>
      <c r="G391" s="160" t="s">
        <v>2249</v>
      </c>
      <c r="H391" s="157" t="s">
        <v>2250</v>
      </c>
      <c r="I391" s="157" t="s">
        <v>2435</v>
      </c>
      <c r="J391" s="157" t="s">
        <v>705</v>
      </c>
      <c r="K391" s="135"/>
      <c r="L391" s="130" t="s">
        <v>758</v>
      </c>
      <c r="M391" s="130" t="s">
        <v>273</v>
      </c>
    </row>
    <row r="392" spans="1:13">
      <c r="A392" s="157" t="s">
        <v>2248</v>
      </c>
      <c r="B392" s="157"/>
      <c r="C392" s="169">
        <v>45823</v>
      </c>
      <c r="D392" s="158">
        <v>45717</v>
      </c>
      <c r="E392" s="170">
        <v>45797</v>
      </c>
      <c r="F392" s="124">
        <v>0.43</v>
      </c>
      <c r="G392" s="160" t="s">
        <v>2249</v>
      </c>
      <c r="H392" s="157" t="s">
        <v>2250</v>
      </c>
      <c r="I392" s="157" t="s">
        <v>2435</v>
      </c>
      <c r="J392" s="157" t="s">
        <v>705</v>
      </c>
      <c r="K392" s="135"/>
      <c r="L392" s="130" t="s">
        <v>758</v>
      </c>
      <c r="M392" s="130" t="s">
        <v>273</v>
      </c>
    </row>
    <row r="393" spans="1:13">
      <c r="A393" s="157" t="s">
        <v>2248</v>
      </c>
      <c r="B393" s="157"/>
      <c r="C393" s="169">
        <v>45823</v>
      </c>
      <c r="D393" s="158">
        <v>45717</v>
      </c>
      <c r="E393" s="170">
        <v>45797</v>
      </c>
      <c r="F393" s="124">
        <v>0.02</v>
      </c>
      <c r="G393" s="160" t="s">
        <v>2249</v>
      </c>
      <c r="H393" s="157" t="s">
        <v>2250</v>
      </c>
      <c r="I393" s="157" t="s">
        <v>2436</v>
      </c>
      <c r="J393" s="157" t="s">
        <v>706</v>
      </c>
      <c r="K393" s="135"/>
      <c r="L393" s="130" t="s">
        <v>758</v>
      </c>
      <c r="M393" s="130" t="s">
        <v>481</v>
      </c>
    </row>
    <row r="394" spans="1:13">
      <c r="A394" s="157" t="s">
        <v>2248</v>
      </c>
      <c r="B394" s="157"/>
      <c r="C394" s="169">
        <v>45823</v>
      </c>
      <c r="D394" s="158">
        <v>45717</v>
      </c>
      <c r="E394" s="170">
        <v>45797</v>
      </c>
      <c r="F394" s="124">
        <v>0.05</v>
      </c>
      <c r="G394" s="160" t="s">
        <v>2249</v>
      </c>
      <c r="H394" s="157" t="s">
        <v>2250</v>
      </c>
      <c r="I394" s="157" t="s">
        <v>2436</v>
      </c>
      <c r="J394" s="157" t="s">
        <v>706</v>
      </c>
      <c r="K394" s="135"/>
      <c r="L394" s="130" t="s">
        <v>758</v>
      </c>
      <c r="M394" s="130" t="s">
        <v>481</v>
      </c>
    </row>
    <row r="395" spans="1:13">
      <c r="A395" s="157" t="s">
        <v>2248</v>
      </c>
      <c r="B395" s="157"/>
      <c r="C395" s="169">
        <v>45823</v>
      </c>
      <c r="D395" s="158">
        <v>45717</v>
      </c>
      <c r="E395" s="170">
        <v>45797</v>
      </c>
      <c r="F395" s="124">
        <v>0.25</v>
      </c>
      <c r="G395" s="160" t="s">
        <v>2249</v>
      </c>
      <c r="H395" s="157" t="s">
        <v>2250</v>
      </c>
      <c r="I395" s="157" t="s">
        <v>2437</v>
      </c>
      <c r="J395" s="157" t="s">
        <v>710</v>
      </c>
      <c r="K395" s="135"/>
      <c r="L395" s="130" t="s">
        <v>758</v>
      </c>
      <c r="M395" s="130" t="s">
        <v>427</v>
      </c>
    </row>
    <row r="396" spans="1:13">
      <c r="A396" s="157" t="s">
        <v>2248</v>
      </c>
      <c r="B396" s="157"/>
      <c r="C396" s="169">
        <v>45823</v>
      </c>
      <c r="D396" s="158">
        <v>45717</v>
      </c>
      <c r="E396" s="170">
        <v>45797</v>
      </c>
      <c r="F396" s="124">
        <v>0.52</v>
      </c>
      <c r="G396" s="160" t="s">
        <v>2249</v>
      </c>
      <c r="H396" s="157" t="s">
        <v>2250</v>
      </c>
      <c r="I396" s="157" t="s">
        <v>2437</v>
      </c>
      <c r="J396" s="157" t="s">
        <v>710</v>
      </c>
      <c r="K396" s="135"/>
      <c r="L396" s="130" t="s">
        <v>758</v>
      </c>
      <c r="M396" s="130" t="s">
        <v>427</v>
      </c>
    </row>
    <row r="397" spans="1:13">
      <c r="A397" s="157" t="s">
        <v>2248</v>
      </c>
      <c r="B397" s="157"/>
      <c r="C397" s="169">
        <v>45823</v>
      </c>
      <c r="D397" s="158">
        <v>45717</v>
      </c>
      <c r="E397" s="170">
        <v>45797</v>
      </c>
      <c r="F397" s="124">
        <v>0.18</v>
      </c>
      <c r="G397" s="160" t="s">
        <v>2249</v>
      </c>
      <c r="H397" s="157" t="s">
        <v>2250</v>
      </c>
      <c r="I397" s="157" t="s">
        <v>2438</v>
      </c>
      <c r="J397" s="157" t="s">
        <v>528</v>
      </c>
      <c r="K397" s="135"/>
      <c r="L397" s="130" t="s">
        <v>758</v>
      </c>
      <c r="M397" s="130" t="s">
        <v>391</v>
      </c>
    </row>
    <row r="398" spans="1:13">
      <c r="A398" s="157" t="s">
        <v>2248</v>
      </c>
      <c r="B398" s="157"/>
      <c r="C398" s="169">
        <v>45823</v>
      </c>
      <c r="D398" s="158">
        <v>45717</v>
      </c>
      <c r="E398" s="170">
        <v>45797</v>
      </c>
      <c r="F398" s="124">
        <v>0.38</v>
      </c>
      <c r="G398" s="160" t="s">
        <v>2249</v>
      </c>
      <c r="H398" s="157" t="s">
        <v>2250</v>
      </c>
      <c r="I398" s="157" t="s">
        <v>2438</v>
      </c>
      <c r="J398" s="157" t="s">
        <v>528</v>
      </c>
      <c r="K398" s="135"/>
      <c r="L398" s="130" t="s">
        <v>758</v>
      </c>
      <c r="M398" s="130" t="s">
        <v>391</v>
      </c>
    </row>
    <row r="399" spans="1:13">
      <c r="A399" s="157" t="s">
        <v>2248</v>
      </c>
      <c r="B399" s="157"/>
      <c r="C399" s="169">
        <v>45823</v>
      </c>
      <c r="D399" s="158">
        <v>45717</v>
      </c>
      <c r="E399" s="170">
        <v>45797</v>
      </c>
      <c r="F399" s="124">
        <v>0.18</v>
      </c>
      <c r="G399" s="160" t="s">
        <v>2249</v>
      </c>
      <c r="H399" s="157" t="s">
        <v>2250</v>
      </c>
      <c r="I399" s="157" t="s">
        <v>2439</v>
      </c>
      <c r="J399" s="157" t="s">
        <v>711</v>
      </c>
      <c r="K399" s="135"/>
      <c r="L399" s="130" t="s">
        <v>758</v>
      </c>
      <c r="M399" s="130" t="s">
        <v>379</v>
      </c>
    </row>
    <row r="400" spans="1:13">
      <c r="A400" s="157" t="s">
        <v>2248</v>
      </c>
      <c r="B400" s="157"/>
      <c r="C400" s="169">
        <v>45823</v>
      </c>
      <c r="D400" s="158">
        <v>45717</v>
      </c>
      <c r="E400" s="170">
        <v>45797</v>
      </c>
      <c r="F400" s="124">
        <v>0.38</v>
      </c>
      <c r="G400" s="160" t="s">
        <v>2249</v>
      </c>
      <c r="H400" s="157" t="s">
        <v>2250</v>
      </c>
      <c r="I400" s="157" t="s">
        <v>2439</v>
      </c>
      <c r="J400" s="157" t="s">
        <v>711</v>
      </c>
      <c r="K400" s="135"/>
      <c r="L400" s="130" t="s">
        <v>758</v>
      </c>
      <c r="M400" s="130" t="s">
        <v>379</v>
      </c>
    </row>
    <row r="401" spans="1:13">
      <c r="A401" s="157" t="s">
        <v>2248</v>
      </c>
      <c r="B401" s="157"/>
      <c r="C401" s="169">
        <v>45823</v>
      </c>
      <c r="D401" s="158">
        <v>45717</v>
      </c>
      <c r="E401" s="170">
        <v>45797</v>
      </c>
      <c r="F401" s="124">
        <v>0.22</v>
      </c>
      <c r="G401" s="160" t="s">
        <v>2249</v>
      </c>
      <c r="H401" s="157" t="s">
        <v>2250</v>
      </c>
      <c r="I401" s="157" t="s">
        <v>2440</v>
      </c>
      <c r="J401" s="157" t="s">
        <v>707</v>
      </c>
      <c r="K401" s="135"/>
      <c r="L401" s="130" t="s">
        <v>758</v>
      </c>
      <c r="M401" s="130" t="s">
        <v>135</v>
      </c>
    </row>
    <row r="402" spans="1:13">
      <c r="A402" s="157" t="s">
        <v>2248</v>
      </c>
      <c r="B402" s="157"/>
      <c r="C402" s="169">
        <v>45823</v>
      </c>
      <c r="D402" s="158">
        <v>45717</v>
      </c>
      <c r="E402" s="170">
        <v>45797</v>
      </c>
      <c r="F402" s="124">
        <v>0.47</v>
      </c>
      <c r="G402" s="160" t="s">
        <v>2249</v>
      </c>
      <c r="H402" s="157" t="s">
        <v>2250</v>
      </c>
      <c r="I402" s="157" t="s">
        <v>2440</v>
      </c>
      <c r="J402" s="157" t="s">
        <v>707</v>
      </c>
      <c r="K402" s="135"/>
      <c r="L402" s="130" t="s">
        <v>758</v>
      </c>
      <c r="M402" s="130" t="s">
        <v>135</v>
      </c>
    </row>
    <row r="403" spans="1:13">
      <c r="A403" s="157" t="s">
        <v>2248</v>
      </c>
      <c r="B403" s="157"/>
      <c r="C403" s="169">
        <v>45823</v>
      </c>
      <c r="D403" s="158">
        <v>45717</v>
      </c>
      <c r="E403" s="170">
        <v>45797</v>
      </c>
      <c r="F403" s="124">
        <v>0.22</v>
      </c>
      <c r="G403" s="160" t="s">
        <v>2249</v>
      </c>
      <c r="H403" s="157" t="s">
        <v>2250</v>
      </c>
      <c r="I403" s="157" t="s">
        <v>2441</v>
      </c>
      <c r="J403" s="157" t="s">
        <v>708</v>
      </c>
      <c r="K403" s="135"/>
      <c r="L403" s="130" t="s">
        <v>758</v>
      </c>
      <c r="M403" s="130" t="s">
        <v>516</v>
      </c>
    </row>
    <row r="404" spans="1:13">
      <c r="A404" s="157" t="s">
        <v>2248</v>
      </c>
      <c r="B404" s="157"/>
      <c r="C404" s="169">
        <v>45823</v>
      </c>
      <c r="D404" s="158">
        <v>45717</v>
      </c>
      <c r="E404" s="170">
        <v>45797</v>
      </c>
      <c r="F404" s="124">
        <v>0.47</v>
      </c>
      <c r="G404" s="160" t="s">
        <v>2249</v>
      </c>
      <c r="H404" s="157" t="s">
        <v>2250</v>
      </c>
      <c r="I404" s="157" t="s">
        <v>2441</v>
      </c>
      <c r="J404" s="157" t="s">
        <v>708</v>
      </c>
      <c r="K404" s="135"/>
      <c r="L404" s="130" t="s">
        <v>758</v>
      </c>
      <c r="M404" s="130" t="s">
        <v>516</v>
      </c>
    </row>
    <row r="405" spans="1:13">
      <c r="A405" s="157" t="s">
        <v>2248</v>
      </c>
      <c r="B405" s="157"/>
      <c r="C405" s="169">
        <v>45823</v>
      </c>
      <c r="D405" s="158">
        <v>45717</v>
      </c>
      <c r="E405" s="170">
        <v>45797</v>
      </c>
      <c r="F405" s="124">
        <v>0.18</v>
      </c>
      <c r="G405" s="160" t="s">
        <v>2249</v>
      </c>
      <c r="H405" s="157" t="s">
        <v>2250</v>
      </c>
      <c r="I405" s="157" t="s">
        <v>2442</v>
      </c>
      <c r="J405" s="157" t="s">
        <v>712</v>
      </c>
      <c r="K405" s="135"/>
      <c r="L405" s="130" t="s">
        <v>758</v>
      </c>
      <c r="M405" s="130" t="s">
        <v>355</v>
      </c>
    </row>
    <row r="406" spans="1:13">
      <c r="A406" s="157" t="s">
        <v>2248</v>
      </c>
      <c r="B406" s="157"/>
      <c r="C406" s="169">
        <v>45823</v>
      </c>
      <c r="D406" s="158">
        <v>45717</v>
      </c>
      <c r="E406" s="170">
        <v>45797</v>
      </c>
      <c r="F406" s="124">
        <v>0.38</v>
      </c>
      <c r="G406" s="160" t="s">
        <v>2249</v>
      </c>
      <c r="H406" s="157" t="s">
        <v>2250</v>
      </c>
      <c r="I406" s="157" t="s">
        <v>2442</v>
      </c>
      <c r="J406" s="157" t="s">
        <v>712</v>
      </c>
      <c r="K406" s="135"/>
      <c r="L406" s="130" t="s">
        <v>758</v>
      </c>
      <c r="M406" s="130" t="s">
        <v>355</v>
      </c>
    </row>
    <row r="407" spans="1:13">
      <c r="A407" s="157" t="s">
        <v>2248</v>
      </c>
      <c r="B407" s="157"/>
      <c r="C407" s="169">
        <v>45823</v>
      </c>
      <c r="D407" s="158">
        <v>45717</v>
      </c>
      <c r="E407" s="170">
        <v>45797</v>
      </c>
      <c r="F407" s="124">
        <v>0.18</v>
      </c>
      <c r="G407" s="160" t="s">
        <v>2249</v>
      </c>
      <c r="H407" s="157" t="s">
        <v>2250</v>
      </c>
      <c r="I407" s="157" t="s">
        <v>2443</v>
      </c>
      <c r="J407" s="157" t="s">
        <v>713</v>
      </c>
      <c r="K407" s="135"/>
      <c r="L407" s="130" t="s">
        <v>758</v>
      </c>
      <c r="M407" s="130" t="s">
        <v>347</v>
      </c>
    </row>
    <row r="408" spans="1:13">
      <c r="A408" s="157" t="s">
        <v>2248</v>
      </c>
      <c r="B408" s="157"/>
      <c r="C408" s="169">
        <v>45823</v>
      </c>
      <c r="D408" s="158">
        <v>45717</v>
      </c>
      <c r="E408" s="170">
        <v>45797</v>
      </c>
      <c r="F408" s="124">
        <v>0.38</v>
      </c>
      <c r="G408" s="160" t="s">
        <v>2249</v>
      </c>
      <c r="H408" s="157" t="s">
        <v>2250</v>
      </c>
      <c r="I408" s="157" t="s">
        <v>2443</v>
      </c>
      <c r="J408" s="157" t="s">
        <v>713</v>
      </c>
      <c r="K408" s="135"/>
      <c r="L408" s="130" t="s">
        <v>758</v>
      </c>
      <c r="M408" s="130" t="s">
        <v>347</v>
      </c>
    </row>
    <row r="409" spans="1:13">
      <c r="A409" s="157" t="s">
        <v>2248</v>
      </c>
      <c r="B409" s="157"/>
      <c r="C409" s="169">
        <v>45823</v>
      </c>
      <c r="D409" s="158">
        <v>45717</v>
      </c>
      <c r="E409" s="170">
        <v>45797</v>
      </c>
      <c r="F409" s="124">
        <v>0.18</v>
      </c>
      <c r="G409" s="160" t="s">
        <v>2249</v>
      </c>
      <c r="H409" s="157" t="s">
        <v>2250</v>
      </c>
      <c r="I409" s="157" t="s">
        <v>2444</v>
      </c>
      <c r="J409" s="157" t="s">
        <v>714</v>
      </c>
      <c r="K409" s="135"/>
      <c r="L409" s="130" t="s">
        <v>758</v>
      </c>
      <c r="M409" s="130" t="s">
        <v>345</v>
      </c>
    </row>
    <row r="410" spans="1:13">
      <c r="A410" s="157" t="s">
        <v>2248</v>
      </c>
      <c r="B410" s="157"/>
      <c r="C410" s="169">
        <v>45823</v>
      </c>
      <c r="D410" s="158">
        <v>45717</v>
      </c>
      <c r="E410" s="170">
        <v>45797</v>
      </c>
      <c r="F410" s="124">
        <v>0.38</v>
      </c>
      <c r="G410" s="160" t="s">
        <v>2249</v>
      </c>
      <c r="H410" s="157" t="s">
        <v>2250</v>
      </c>
      <c r="I410" s="157" t="s">
        <v>2444</v>
      </c>
      <c r="J410" s="157" t="s">
        <v>714</v>
      </c>
      <c r="K410" s="135"/>
      <c r="L410" s="130" t="s">
        <v>758</v>
      </c>
      <c r="M410" s="130" t="s">
        <v>345</v>
      </c>
    </row>
    <row r="411" spans="1:13">
      <c r="A411" s="157" t="s">
        <v>2248</v>
      </c>
      <c r="B411" s="157"/>
      <c r="C411" s="169">
        <v>45823</v>
      </c>
      <c r="D411" s="158">
        <v>45717</v>
      </c>
      <c r="E411" s="170">
        <v>45797</v>
      </c>
      <c r="F411" s="124">
        <v>0.28999999999999998</v>
      </c>
      <c r="G411" s="160" t="s">
        <v>2249</v>
      </c>
      <c r="H411" s="157" t="s">
        <v>2250</v>
      </c>
      <c r="I411" s="157" t="s">
        <v>2445</v>
      </c>
      <c r="J411" s="157" t="s">
        <v>715</v>
      </c>
      <c r="K411" s="135"/>
      <c r="L411" s="130" t="s">
        <v>758</v>
      </c>
      <c r="M411" s="130" t="s">
        <v>275</v>
      </c>
    </row>
    <row r="412" spans="1:13">
      <c r="A412" s="157" t="s">
        <v>2248</v>
      </c>
      <c r="B412" s="157"/>
      <c r="C412" s="169">
        <v>45823</v>
      </c>
      <c r="D412" s="158">
        <v>45717</v>
      </c>
      <c r="E412" s="170">
        <v>45797</v>
      </c>
      <c r="F412" s="124">
        <v>0.62</v>
      </c>
      <c r="G412" s="160" t="s">
        <v>2249</v>
      </c>
      <c r="H412" s="157" t="s">
        <v>2250</v>
      </c>
      <c r="I412" s="157" t="s">
        <v>2445</v>
      </c>
      <c r="J412" s="157" t="s">
        <v>715</v>
      </c>
      <c r="K412" s="135"/>
      <c r="L412" s="130" t="s">
        <v>758</v>
      </c>
      <c r="M412" s="130" t="s">
        <v>275</v>
      </c>
    </row>
    <row r="413" spans="1:13">
      <c r="A413" s="157" t="s">
        <v>2248</v>
      </c>
      <c r="B413" s="157"/>
      <c r="C413" s="169">
        <v>45823</v>
      </c>
      <c r="D413" s="158">
        <v>45717</v>
      </c>
      <c r="E413" s="170">
        <v>45797</v>
      </c>
      <c r="F413" s="124">
        <v>0.2</v>
      </c>
      <c r="G413" s="160" t="s">
        <v>2249</v>
      </c>
      <c r="H413" s="157" t="s">
        <v>2250</v>
      </c>
      <c r="I413" s="157" t="s">
        <v>2446</v>
      </c>
      <c r="J413" s="157" t="s">
        <v>716</v>
      </c>
      <c r="K413" s="135"/>
      <c r="L413" s="130" t="s">
        <v>758</v>
      </c>
      <c r="M413" s="130" t="s">
        <v>239</v>
      </c>
    </row>
    <row r="414" spans="1:13">
      <c r="A414" s="157" t="s">
        <v>2248</v>
      </c>
      <c r="B414" s="157"/>
      <c r="C414" s="169">
        <v>45823</v>
      </c>
      <c r="D414" s="158">
        <v>45717</v>
      </c>
      <c r="E414" s="170">
        <v>45797</v>
      </c>
      <c r="F414" s="124">
        <v>0.43</v>
      </c>
      <c r="G414" s="160" t="s">
        <v>2249</v>
      </c>
      <c r="H414" s="157" t="s">
        <v>2250</v>
      </c>
      <c r="I414" s="157" t="s">
        <v>2446</v>
      </c>
      <c r="J414" s="157" t="s">
        <v>716</v>
      </c>
      <c r="K414" s="135"/>
      <c r="L414" s="130" t="s">
        <v>758</v>
      </c>
      <c r="M414" s="130" t="s">
        <v>239</v>
      </c>
    </row>
    <row r="415" spans="1:13">
      <c r="A415" s="157" t="s">
        <v>2248</v>
      </c>
      <c r="B415" s="157"/>
      <c r="C415" s="169">
        <v>45823</v>
      </c>
      <c r="D415" s="158">
        <v>45717</v>
      </c>
      <c r="E415" s="170">
        <v>45797</v>
      </c>
      <c r="F415" s="124">
        <v>0.2</v>
      </c>
      <c r="G415" s="160" t="s">
        <v>2249</v>
      </c>
      <c r="H415" s="157" t="s">
        <v>2250</v>
      </c>
      <c r="I415" s="157" t="s">
        <v>2447</v>
      </c>
      <c r="J415" s="157" t="s">
        <v>717</v>
      </c>
      <c r="K415" s="135"/>
      <c r="L415" s="130" t="s">
        <v>758</v>
      </c>
      <c r="M415" s="130" t="s">
        <v>221</v>
      </c>
    </row>
    <row r="416" spans="1:13">
      <c r="A416" s="157" t="s">
        <v>2248</v>
      </c>
      <c r="B416" s="157"/>
      <c r="C416" s="169">
        <v>45823</v>
      </c>
      <c r="D416" s="158">
        <v>45717</v>
      </c>
      <c r="E416" s="170">
        <v>45797</v>
      </c>
      <c r="F416" s="124">
        <v>0.43</v>
      </c>
      <c r="G416" s="160" t="s">
        <v>2249</v>
      </c>
      <c r="H416" s="157" t="s">
        <v>2250</v>
      </c>
      <c r="I416" s="157" t="s">
        <v>2447</v>
      </c>
      <c r="J416" s="157" t="s">
        <v>717</v>
      </c>
      <c r="K416" s="135"/>
      <c r="L416" s="130" t="s">
        <v>758</v>
      </c>
      <c r="M416" s="130" t="s">
        <v>221</v>
      </c>
    </row>
    <row r="417" spans="1:13">
      <c r="A417" s="157" t="s">
        <v>2248</v>
      </c>
      <c r="B417" s="157"/>
      <c r="C417" s="169">
        <v>45823</v>
      </c>
      <c r="D417" s="158">
        <v>45717</v>
      </c>
      <c r="E417" s="170">
        <v>45797</v>
      </c>
      <c r="F417" s="124">
        <v>0.18</v>
      </c>
      <c r="G417" s="160" t="s">
        <v>2249</v>
      </c>
      <c r="H417" s="157" t="s">
        <v>2250</v>
      </c>
      <c r="I417" s="157" t="s">
        <v>2448</v>
      </c>
      <c r="J417" s="157" t="s">
        <v>718</v>
      </c>
      <c r="K417" s="135"/>
      <c r="L417" s="130" t="s">
        <v>758</v>
      </c>
      <c r="M417" s="130" t="s">
        <v>367</v>
      </c>
    </row>
    <row r="418" spans="1:13">
      <c r="A418" s="157" t="s">
        <v>2248</v>
      </c>
      <c r="B418" s="157"/>
      <c r="C418" s="169">
        <v>45823</v>
      </c>
      <c r="D418" s="158">
        <v>45717</v>
      </c>
      <c r="E418" s="170">
        <v>45797</v>
      </c>
      <c r="F418" s="124">
        <v>0.38</v>
      </c>
      <c r="G418" s="160" t="s">
        <v>2249</v>
      </c>
      <c r="H418" s="157" t="s">
        <v>2250</v>
      </c>
      <c r="I418" s="157" t="s">
        <v>2448</v>
      </c>
      <c r="J418" s="157" t="s">
        <v>718</v>
      </c>
      <c r="K418" s="135"/>
      <c r="L418" s="130" t="s">
        <v>758</v>
      </c>
      <c r="M418" s="130" t="s">
        <v>367</v>
      </c>
    </row>
    <row r="419" spans="1:13">
      <c r="A419" s="157" t="s">
        <v>2248</v>
      </c>
      <c r="B419" s="157"/>
      <c r="C419" s="169">
        <v>45823</v>
      </c>
      <c r="D419" s="158">
        <v>45717</v>
      </c>
      <c r="E419" s="170">
        <v>45797</v>
      </c>
      <c r="F419" s="124">
        <v>0.22</v>
      </c>
      <c r="G419" s="160" t="s">
        <v>2249</v>
      </c>
      <c r="H419" s="157" t="s">
        <v>2250</v>
      </c>
      <c r="I419" s="157" t="s">
        <v>2449</v>
      </c>
      <c r="J419" s="157" t="s">
        <v>719</v>
      </c>
      <c r="K419" s="135"/>
      <c r="L419" s="130" t="s">
        <v>758</v>
      </c>
      <c r="M419" s="130" t="s">
        <v>413</v>
      </c>
    </row>
    <row r="420" spans="1:13">
      <c r="A420" s="157" t="s">
        <v>2248</v>
      </c>
      <c r="B420" s="157"/>
      <c r="C420" s="169">
        <v>45823</v>
      </c>
      <c r="D420" s="158">
        <v>45717</v>
      </c>
      <c r="E420" s="170">
        <v>45797</v>
      </c>
      <c r="F420" s="124">
        <v>0.47</v>
      </c>
      <c r="G420" s="160" t="s">
        <v>2249</v>
      </c>
      <c r="H420" s="157" t="s">
        <v>2250</v>
      </c>
      <c r="I420" s="157" t="s">
        <v>2449</v>
      </c>
      <c r="J420" s="157" t="s">
        <v>719</v>
      </c>
      <c r="K420" s="135"/>
      <c r="L420" s="130" t="s">
        <v>758</v>
      </c>
      <c r="M420" s="130" t="s">
        <v>413</v>
      </c>
    </row>
    <row r="421" spans="1:13">
      <c r="A421" s="157" t="s">
        <v>2248</v>
      </c>
      <c r="B421" s="157"/>
      <c r="C421" s="169">
        <v>45823</v>
      </c>
      <c r="D421" s="158">
        <v>45717</v>
      </c>
      <c r="E421" s="170">
        <v>45797</v>
      </c>
      <c r="F421" s="124">
        <v>0.2</v>
      </c>
      <c r="G421" s="160" t="s">
        <v>2249</v>
      </c>
      <c r="H421" s="157" t="s">
        <v>2250</v>
      </c>
      <c r="I421" s="157" t="s">
        <v>2450</v>
      </c>
      <c r="J421" s="157" t="s">
        <v>720</v>
      </c>
      <c r="K421" s="135"/>
      <c r="L421" s="130" t="s">
        <v>758</v>
      </c>
      <c r="M421" s="130" t="s">
        <v>445</v>
      </c>
    </row>
    <row r="422" spans="1:13">
      <c r="A422" s="157" t="s">
        <v>2248</v>
      </c>
      <c r="B422" s="157"/>
      <c r="C422" s="169">
        <v>45823</v>
      </c>
      <c r="D422" s="158">
        <v>45717</v>
      </c>
      <c r="E422" s="170">
        <v>45797</v>
      </c>
      <c r="F422" s="124">
        <v>0.43</v>
      </c>
      <c r="G422" s="160" t="s">
        <v>2249</v>
      </c>
      <c r="H422" s="157" t="s">
        <v>2250</v>
      </c>
      <c r="I422" s="157" t="s">
        <v>2450</v>
      </c>
      <c r="J422" s="157" t="s">
        <v>720</v>
      </c>
      <c r="K422" s="135"/>
      <c r="L422" s="130" t="s">
        <v>758</v>
      </c>
      <c r="M422" s="130" t="s">
        <v>445</v>
      </c>
    </row>
    <row r="423" spans="1:13">
      <c r="A423" s="157" t="s">
        <v>2248</v>
      </c>
      <c r="B423" s="157"/>
      <c r="C423" s="169">
        <v>45823</v>
      </c>
      <c r="D423" s="158">
        <v>45717</v>
      </c>
      <c r="E423" s="170">
        <v>45797</v>
      </c>
      <c r="F423" s="124">
        <v>0.31</v>
      </c>
      <c r="G423" s="160" t="s">
        <v>2249</v>
      </c>
      <c r="H423" s="157" t="s">
        <v>2250</v>
      </c>
      <c r="I423" s="157" t="s">
        <v>2451</v>
      </c>
      <c r="J423" s="157" t="s">
        <v>721</v>
      </c>
      <c r="K423" s="135"/>
      <c r="L423" s="130" t="s">
        <v>758</v>
      </c>
      <c r="M423" s="130" t="s">
        <v>395</v>
      </c>
    </row>
    <row r="424" spans="1:13">
      <c r="A424" s="157" t="s">
        <v>2248</v>
      </c>
      <c r="B424" s="157"/>
      <c r="C424" s="169">
        <v>45823</v>
      </c>
      <c r="D424" s="158">
        <v>45717</v>
      </c>
      <c r="E424" s="170">
        <v>45797</v>
      </c>
      <c r="F424" s="124">
        <v>0.66</v>
      </c>
      <c r="G424" s="160" t="s">
        <v>2249</v>
      </c>
      <c r="H424" s="157" t="s">
        <v>2250</v>
      </c>
      <c r="I424" s="157" t="s">
        <v>2451</v>
      </c>
      <c r="J424" s="157" t="s">
        <v>721</v>
      </c>
      <c r="K424" s="135"/>
      <c r="L424" s="130" t="s">
        <v>758</v>
      </c>
      <c r="M424" s="130" t="s">
        <v>395</v>
      </c>
    </row>
    <row r="425" spans="1:13">
      <c r="A425" s="157" t="s">
        <v>2248</v>
      </c>
      <c r="B425" s="157"/>
      <c r="C425" s="169">
        <v>45823</v>
      </c>
      <c r="D425" s="158">
        <v>45717</v>
      </c>
      <c r="E425" s="170">
        <v>45797</v>
      </c>
      <c r="F425" s="124">
        <v>0.25</v>
      </c>
      <c r="G425" s="160" t="s">
        <v>2249</v>
      </c>
      <c r="H425" s="157" t="s">
        <v>2250</v>
      </c>
      <c r="I425" s="157" t="s">
        <v>2452</v>
      </c>
      <c r="J425" s="157" t="s">
        <v>722</v>
      </c>
      <c r="K425" s="135"/>
      <c r="L425" s="130" t="s">
        <v>758</v>
      </c>
      <c r="M425" s="130" t="s">
        <v>351</v>
      </c>
    </row>
    <row r="426" spans="1:13">
      <c r="A426" s="157" t="s">
        <v>2248</v>
      </c>
      <c r="B426" s="157"/>
      <c r="C426" s="169">
        <v>45823</v>
      </c>
      <c r="D426" s="158">
        <v>45717</v>
      </c>
      <c r="E426" s="170">
        <v>45797</v>
      </c>
      <c r="F426" s="124">
        <v>0.52</v>
      </c>
      <c r="G426" s="160" t="s">
        <v>2249</v>
      </c>
      <c r="H426" s="157" t="s">
        <v>2250</v>
      </c>
      <c r="I426" s="157" t="s">
        <v>2452</v>
      </c>
      <c r="J426" s="157" t="s">
        <v>722</v>
      </c>
      <c r="K426" s="135"/>
      <c r="L426" s="130" t="s">
        <v>758</v>
      </c>
      <c r="M426" s="130" t="s">
        <v>351</v>
      </c>
    </row>
    <row r="427" spans="1:13">
      <c r="A427" s="157" t="s">
        <v>2248</v>
      </c>
      <c r="B427" s="157"/>
      <c r="C427" s="169">
        <v>45823</v>
      </c>
      <c r="D427" s="158">
        <v>45717</v>
      </c>
      <c r="E427" s="170">
        <v>45797</v>
      </c>
      <c r="F427" s="124">
        <v>0.18</v>
      </c>
      <c r="G427" s="160" t="s">
        <v>2249</v>
      </c>
      <c r="H427" s="157" t="s">
        <v>2250</v>
      </c>
      <c r="I427" s="157" t="s">
        <v>2453</v>
      </c>
      <c r="J427" s="157" t="s">
        <v>723</v>
      </c>
      <c r="K427" s="135"/>
      <c r="L427" s="130" t="s">
        <v>758</v>
      </c>
      <c r="M427" s="130" t="s">
        <v>289</v>
      </c>
    </row>
    <row r="428" spans="1:13">
      <c r="A428" s="157" t="s">
        <v>2248</v>
      </c>
      <c r="B428" s="157"/>
      <c r="C428" s="169">
        <v>45823</v>
      </c>
      <c r="D428" s="158">
        <v>45717</v>
      </c>
      <c r="E428" s="170">
        <v>45797</v>
      </c>
      <c r="F428" s="124">
        <v>0.38</v>
      </c>
      <c r="G428" s="160" t="s">
        <v>2249</v>
      </c>
      <c r="H428" s="157" t="s">
        <v>2250</v>
      </c>
      <c r="I428" s="157" t="s">
        <v>2453</v>
      </c>
      <c r="J428" s="157" t="s">
        <v>723</v>
      </c>
      <c r="K428" s="135"/>
      <c r="L428" s="130" t="s">
        <v>758</v>
      </c>
      <c r="M428" s="130" t="s">
        <v>289</v>
      </c>
    </row>
    <row r="429" spans="1:13">
      <c r="A429" s="157" t="s">
        <v>2248</v>
      </c>
      <c r="B429" s="157"/>
      <c r="C429" s="169">
        <v>45823</v>
      </c>
      <c r="D429" s="158">
        <v>45717</v>
      </c>
      <c r="E429" s="170">
        <v>45797</v>
      </c>
      <c r="F429" s="124">
        <v>0.22</v>
      </c>
      <c r="G429" s="160" t="s">
        <v>2249</v>
      </c>
      <c r="H429" s="157" t="s">
        <v>2250</v>
      </c>
      <c r="I429" s="157" t="s">
        <v>2454</v>
      </c>
      <c r="J429" s="157" t="s">
        <v>724</v>
      </c>
      <c r="K429" s="135"/>
      <c r="L429" s="130" t="s">
        <v>758</v>
      </c>
      <c r="M429" s="130" t="s">
        <v>349</v>
      </c>
    </row>
    <row r="430" spans="1:13">
      <c r="A430" s="157" t="s">
        <v>2248</v>
      </c>
      <c r="B430" s="157"/>
      <c r="C430" s="169">
        <v>45823</v>
      </c>
      <c r="D430" s="158">
        <v>45717</v>
      </c>
      <c r="E430" s="170">
        <v>45797</v>
      </c>
      <c r="F430" s="124">
        <v>0.47</v>
      </c>
      <c r="G430" s="160" t="s">
        <v>2249</v>
      </c>
      <c r="H430" s="157" t="s">
        <v>2250</v>
      </c>
      <c r="I430" s="157" t="s">
        <v>2454</v>
      </c>
      <c r="J430" s="157" t="s">
        <v>724</v>
      </c>
      <c r="K430" s="135"/>
      <c r="L430" s="130" t="s">
        <v>758</v>
      </c>
      <c r="M430" s="130" t="s">
        <v>349</v>
      </c>
    </row>
    <row r="431" spans="1:13">
      <c r="A431" s="157" t="s">
        <v>2248</v>
      </c>
      <c r="B431" s="157"/>
      <c r="C431" s="169">
        <v>45823</v>
      </c>
      <c r="D431" s="158">
        <v>45717</v>
      </c>
      <c r="E431" s="170">
        <v>45797</v>
      </c>
      <c r="F431" s="124">
        <v>0.36</v>
      </c>
      <c r="G431" s="160" t="s">
        <v>2249</v>
      </c>
      <c r="H431" s="157" t="s">
        <v>2250</v>
      </c>
      <c r="I431" s="157" t="s">
        <v>2455</v>
      </c>
      <c r="J431" s="157" t="s">
        <v>725</v>
      </c>
      <c r="K431" s="135"/>
      <c r="L431" s="130" t="s">
        <v>758</v>
      </c>
      <c r="M431" s="130" t="s">
        <v>510</v>
      </c>
    </row>
    <row r="432" spans="1:13">
      <c r="A432" s="157" t="s">
        <v>2248</v>
      </c>
      <c r="B432" s="157"/>
      <c r="C432" s="169">
        <v>45823</v>
      </c>
      <c r="D432" s="158">
        <v>45717</v>
      </c>
      <c r="E432" s="170">
        <v>45797</v>
      </c>
      <c r="F432" s="124">
        <v>0.76</v>
      </c>
      <c r="G432" s="160" t="s">
        <v>2249</v>
      </c>
      <c r="H432" s="157" t="s">
        <v>2250</v>
      </c>
      <c r="I432" s="157" t="s">
        <v>2455</v>
      </c>
      <c r="J432" s="157" t="s">
        <v>725</v>
      </c>
      <c r="K432" s="135"/>
      <c r="L432" s="130" t="s">
        <v>758</v>
      </c>
      <c r="M432" s="130" t="s">
        <v>510</v>
      </c>
    </row>
    <row r="433" spans="1:13">
      <c r="A433" s="157" t="s">
        <v>2248</v>
      </c>
      <c r="B433" s="157"/>
      <c r="C433" s="169">
        <v>45823</v>
      </c>
      <c r="D433" s="158">
        <v>45717</v>
      </c>
      <c r="E433" s="170">
        <v>45797</v>
      </c>
      <c r="F433" s="124">
        <v>0.22</v>
      </c>
      <c r="G433" s="160" t="s">
        <v>2249</v>
      </c>
      <c r="H433" s="157" t="s">
        <v>2250</v>
      </c>
      <c r="I433" s="157" t="s">
        <v>2456</v>
      </c>
      <c r="J433" s="157" t="s">
        <v>795</v>
      </c>
      <c r="K433" s="135"/>
      <c r="L433" s="130" t="s">
        <v>758</v>
      </c>
      <c r="M433" s="130" t="s">
        <v>461</v>
      </c>
    </row>
    <row r="434" spans="1:13">
      <c r="A434" s="157" t="s">
        <v>2248</v>
      </c>
      <c r="B434" s="157"/>
      <c r="C434" s="169">
        <v>45823</v>
      </c>
      <c r="D434" s="158">
        <v>45717</v>
      </c>
      <c r="E434" s="170">
        <v>45797</v>
      </c>
      <c r="F434" s="124">
        <v>0.47</v>
      </c>
      <c r="G434" s="160" t="s">
        <v>2249</v>
      </c>
      <c r="H434" s="157" t="s">
        <v>2250</v>
      </c>
      <c r="I434" s="157" t="s">
        <v>2456</v>
      </c>
      <c r="J434" s="157" t="s">
        <v>795</v>
      </c>
      <c r="K434" s="135"/>
      <c r="L434" s="130" t="s">
        <v>758</v>
      </c>
      <c r="M434" s="130" t="s">
        <v>461</v>
      </c>
    </row>
    <row r="435" spans="1:13">
      <c r="A435" s="157" t="s">
        <v>2248</v>
      </c>
      <c r="B435" s="157"/>
      <c r="C435" s="169">
        <v>45823</v>
      </c>
      <c r="D435" s="158">
        <v>45717</v>
      </c>
      <c r="E435" s="170">
        <v>45797</v>
      </c>
      <c r="F435" s="124">
        <v>0.18</v>
      </c>
      <c r="G435" s="160" t="s">
        <v>2249</v>
      </c>
      <c r="H435" s="157" t="s">
        <v>2250</v>
      </c>
      <c r="I435" s="157" t="s">
        <v>2457</v>
      </c>
      <c r="J435" s="157" t="s">
        <v>726</v>
      </c>
      <c r="K435" s="135"/>
      <c r="L435" s="130" t="s">
        <v>758</v>
      </c>
      <c r="M435" s="130" t="s">
        <v>419</v>
      </c>
    </row>
    <row r="436" spans="1:13">
      <c r="A436" s="157" t="s">
        <v>2248</v>
      </c>
      <c r="B436" s="157"/>
      <c r="C436" s="169">
        <v>45823</v>
      </c>
      <c r="D436" s="158">
        <v>45717</v>
      </c>
      <c r="E436" s="170">
        <v>45797</v>
      </c>
      <c r="F436" s="124">
        <v>0.38</v>
      </c>
      <c r="G436" s="160" t="s">
        <v>2249</v>
      </c>
      <c r="H436" s="157" t="s">
        <v>2250</v>
      </c>
      <c r="I436" s="157" t="s">
        <v>2457</v>
      </c>
      <c r="J436" s="157" t="s">
        <v>726</v>
      </c>
      <c r="K436" s="135"/>
      <c r="L436" s="130" t="s">
        <v>758</v>
      </c>
      <c r="M436" s="130" t="s">
        <v>419</v>
      </c>
    </row>
    <row r="437" spans="1:13">
      <c r="A437" s="157" t="s">
        <v>2248</v>
      </c>
      <c r="B437" s="157"/>
      <c r="C437" s="169">
        <v>45823</v>
      </c>
      <c r="D437" s="158">
        <v>45717</v>
      </c>
      <c r="E437" s="170">
        <v>45797</v>
      </c>
      <c r="F437" s="124">
        <v>0.16</v>
      </c>
      <c r="G437" s="160" t="s">
        <v>2249</v>
      </c>
      <c r="H437" s="157" t="s">
        <v>2250</v>
      </c>
      <c r="I437" s="157" t="s">
        <v>2458</v>
      </c>
      <c r="J437" s="157" t="s">
        <v>796</v>
      </c>
      <c r="K437" s="135"/>
      <c r="L437" s="130" t="s">
        <v>758</v>
      </c>
      <c r="M437" s="130" t="s">
        <v>423</v>
      </c>
    </row>
    <row r="438" spans="1:13">
      <c r="A438" s="157" t="s">
        <v>2248</v>
      </c>
      <c r="B438" s="157"/>
      <c r="C438" s="169">
        <v>45823</v>
      </c>
      <c r="D438" s="158">
        <v>45717</v>
      </c>
      <c r="E438" s="170">
        <v>45797</v>
      </c>
      <c r="F438" s="124">
        <v>0.33</v>
      </c>
      <c r="G438" s="160" t="s">
        <v>2249</v>
      </c>
      <c r="H438" s="157" t="s">
        <v>2250</v>
      </c>
      <c r="I438" s="157" t="s">
        <v>2458</v>
      </c>
      <c r="J438" s="157" t="s">
        <v>796</v>
      </c>
      <c r="K438" s="135"/>
      <c r="L438" s="130" t="s">
        <v>758</v>
      </c>
      <c r="M438" s="130" t="s">
        <v>423</v>
      </c>
    </row>
    <row r="439" spans="1:13">
      <c r="A439" s="157" t="s">
        <v>2248</v>
      </c>
      <c r="B439" s="157"/>
      <c r="C439" s="169">
        <v>45823</v>
      </c>
      <c r="D439" s="158">
        <v>45717</v>
      </c>
      <c r="E439" s="170">
        <v>45797</v>
      </c>
      <c r="F439" s="124">
        <v>0.2</v>
      </c>
      <c r="G439" s="160" t="s">
        <v>2249</v>
      </c>
      <c r="H439" s="157" t="s">
        <v>2250</v>
      </c>
      <c r="I439" s="157" t="s">
        <v>2459</v>
      </c>
      <c r="J439" s="157" t="s">
        <v>727</v>
      </c>
      <c r="K439" s="135"/>
      <c r="L439" s="130" t="s">
        <v>758</v>
      </c>
      <c r="M439" s="130" t="s">
        <v>473</v>
      </c>
    </row>
    <row r="440" spans="1:13">
      <c r="A440" s="157" t="s">
        <v>2248</v>
      </c>
      <c r="B440" s="157"/>
      <c r="C440" s="169">
        <v>45823</v>
      </c>
      <c r="D440" s="158">
        <v>45717</v>
      </c>
      <c r="E440" s="170">
        <v>45797</v>
      </c>
      <c r="F440" s="124">
        <v>0.43</v>
      </c>
      <c r="G440" s="160" t="s">
        <v>2249</v>
      </c>
      <c r="H440" s="157" t="s">
        <v>2250</v>
      </c>
      <c r="I440" s="157" t="s">
        <v>2459</v>
      </c>
      <c r="J440" s="157" t="s">
        <v>727</v>
      </c>
      <c r="K440" s="135"/>
      <c r="L440" s="130" t="s">
        <v>758</v>
      </c>
      <c r="M440" s="130" t="s">
        <v>473</v>
      </c>
    </row>
    <row r="441" spans="1:13">
      <c r="A441" s="157" t="s">
        <v>2248</v>
      </c>
      <c r="B441" s="157"/>
      <c r="C441" s="169">
        <v>45823</v>
      </c>
      <c r="D441" s="158">
        <v>45717</v>
      </c>
      <c r="E441" s="170">
        <v>45797</v>
      </c>
      <c r="F441" s="124">
        <v>0.22</v>
      </c>
      <c r="G441" s="160" t="s">
        <v>2249</v>
      </c>
      <c r="H441" s="157" t="s">
        <v>2250</v>
      </c>
      <c r="I441" s="157" t="s">
        <v>2460</v>
      </c>
      <c r="J441" s="157" t="s">
        <v>728</v>
      </c>
      <c r="K441" s="135"/>
      <c r="L441" s="130" t="s">
        <v>758</v>
      </c>
      <c r="M441" s="130" t="s">
        <v>75</v>
      </c>
    </row>
    <row r="442" spans="1:13">
      <c r="A442" s="157" t="s">
        <v>2248</v>
      </c>
      <c r="B442" s="157"/>
      <c r="C442" s="169">
        <v>45823</v>
      </c>
      <c r="D442" s="158">
        <v>45717</v>
      </c>
      <c r="E442" s="170">
        <v>45797</v>
      </c>
      <c r="F442" s="124">
        <v>0.47</v>
      </c>
      <c r="G442" s="160" t="s">
        <v>2249</v>
      </c>
      <c r="H442" s="157" t="s">
        <v>2250</v>
      </c>
      <c r="I442" s="157" t="s">
        <v>2460</v>
      </c>
      <c r="J442" s="157" t="s">
        <v>728</v>
      </c>
      <c r="K442" s="135"/>
      <c r="L442" s="130" t="s">
        <v>758</v>
      </c>
      <c r="M442" s="130" t="s">
        <v>75</v>
      </c>
    </row>
    <row r="443" spans="1:13">
      <c r="A443" s="157" t="s">
        <v>2248</v>
      </c>
      <c r="B443" s="157"/>
      <c r="C443" s="169">
        <v>45823</v>
      </c>
      <c r="D443" s="158">
        <v>45717</v>
      </c>
      <c r="E443" s="170">
        <v>45797</v>
      </c>
      <c r="F443" s="124">
        <v>0.18</v>
      </c>
      <c r="G443" s="160" t="s">
        <v>2249</v>
      </c>
      <c r="H443" s="157" t="s">
        <v>2250</v>
      </c>
      <c r="I443" s="157" t="s">
        <v>2461</v>
      </c>
      <c r="J443" s="157" t="s">
        <v>729</v>
      </c>
      <c r="K443" s="135"/>
      <c r="L443" s="130" t="s">
        <v>758</v>
      </c>
      <c r="M443" s="130" t="s">
        <v>343</v>
      </c>
    </row>
    <row r="444" spans="1:13">
      <c r="A444" s="157" t="s">
        <v>2248</v>
      </c>
      <c r="B444" s="157"/>
      <c r="C444" s="169">
        <v>45823</v>
      </c>
      <c r="D444" s="158">
        <v>45717</v>
      </c>
      <c r="E444" s="170">
        <v>45797</v>
      </c>
      <c r="F444" s="124">
        <v>0.38</v>
      </c>
      <c r="G444" s="160" t="s">
        <v>2249</v>
      </c>
      <c r="H444" s="157" t="s">
        <v>2250</v>
      </c>
      <c r="I444" s="157" t="s">
        <v>2461</v>
      </c>
      <c r="J444" s="157" t="s">
        <v>729</v>
      </c>
      <c r="K444" s="135"/>
      <c r="L444" s="130" t="s">
        <v>758</v>
      </c>
      <c r="M444" s="130" t="s">
        <v>343</v>
      </c>
    </row>
    <row r="445" spans="1:13">
      <c r="A445" s="157" t="s">
        <v>2248</v>
      </c>
      <c r="B445" s="157"/>
      <c r="C445" s="169">
        <v>45823</v>
      </c>
      <c r="D445" s="158">
        <v>45717</v>
      </c>
      <c r="E445" s="170">
        <v>45797</v>
      </c>
      <c r="F445" s="124">
        <v>0.25</v>
      </c>
      <c r="G445" s="160" t="s">
        <v>2249</v>
      </c>
      <c r="H445" s="157" t="s">
        <v>2250</v>
      </c>
      <c r="I445" s="157" t="s">
        <v>2462</v>
      </c>
      <c r="J445" s="157" t="s">
        <v>552</v>
      </c>
      <c r="K445" s="135"/>
      <c r="L445" s="130" t="s">
        <v>758</v>
      </c>
      <c r="M445" s="130" t="s">
        <v>149</v>
      </c>
    </row>
    <row r="446" spans="1:13">
      <c r="A446" s="157" t="s">
        <v>2248</v>
      </c>
      <c r="B446" s="157"/>
      <c r="C446" s="169">
        <v>45823</v>
      </c>
      <c r="D446" s="158">
        <v>45717</v>
      </c>
      <c r="E446" s="170">
        <v>45797</v>
      </c>
      <c r="F446" s="124">
        <v>0.52</v>
      </c>
      <c r="G446" s="160" t="s">
        <v>2249</v>
      </c>
      <c r="H446" s="157" t="s">
        <v>2250</v>
      </c>
      <c r="I446" s="157" t="s">
        <v>2462</v>
      </c>
      <c r="J446" s="157" t="s">
        <v>552</v>
      </c>
      <c r="K446" s="135"/>
      <c r="L446" s="130" t="s">
        <v>758</v>
      </c>
      <c r="M446" s="130" t="s">
        <v>149</v>
      </c>
    </row>
    <row r="447" spans="1:13">
      <c r="A447" s="157" t="s">
        <v>2248</v>
      </c>
      <c r="B447" s="157"/>
      <c r="C447" s="169">
        <v>45823</v>
      </c>
      <c r="D447" s="158">
        <v>45717</v>
      </c>
      <c r="E447" s="170">
        <v>45797</v>
      </c>
      <c r="F447" s="124">
        <v>0.28999999999999998</v>
      </c>
      <c r="G447" s="160" t="s">
        <v>2249</v>
      </c>
      <c r="H447" s="157" t="s">
        <v>2250</v>
      </c>
      <c r="I447" s="157" t="s">
        <v>2463</v>
      </c>
      <c r="J447" s="157" t="s">
        <v>730</v>
      </c>
      <c r="K447" s="135"/>
      <c r="L447" s="130" t="s">
        <v>758</v>
      </c>
      <c r="M447" s="130" t="s">
        <v>47</v>
      </c>
    </row>
    <row r="448" spans="1:13">
      <c r="A448" s="157" t="s">
        <v>2248</v>
      </c>
      <c r="B448" s="157"/>
      <c r="C448" s="169">
        <v>45823</v>
      </c>
      <c r="D448" s="158">
        <v>45717</v>
      </c>
      <c r="E448" s="170">
        <v>45797</v>
      </c>
      <c r="F448" s="124">
        <v>0.62</v>
      </c>
      <c r="G448" s="160" t="s">
        <v>2249</v>
      </c>
      <c r="H448" s="157" t="s">
        <v>2250</v>
      </c>
      <c r="I448" s="157" t="s">
        <v>2463</v>
      </c>
      <c r="J448" s="157" t="s">
        <v>730</v>
      </c>
      <c r="K448" s="135"/>
      <c r="L448" s="130" t="s">
        <v>758</v>
      </c>
      <c r="M448" s="130" t="s">
        <v>47</v>
      </c>
    </row>
    <row r="449" spans="1:13">
      <c r="A449" s="157" t="s">
        <v>2248</v>
      </c>
      <c r="B449" s="157"/>
      <c r="C449" s="169">
        <v>45823</v>
      </c>
      <c r="D449" s="158">
        <v>45717</v>
      </c>
      <c r="E449" s="170">
        <v>45797</v>
      </c>
      <c r="F449" s="124">
        <v>0.02</v>
      </c>
      <c r="G449" s="160" t="s">
        <v>2249</v>
      </c>
      <c r="H449" s="157" t="s">
        <v>2250</v>
      </c>
      <c r="I449" s="157" t="s">
        <v>2464</v>
      </c>
      <c r="J449" s="157" t="s">
        <v>732</v>
      </c>
      <c r="K449" s="135"/>
      <c r="L449" s="130" t="s">
        <v>758</v>
      </c>
      <c r="M449" s="130" t="s">
        <v>397</v>
      </c>
    </row>
    <row r="450" spans="1:13">
      <c r="A450" s="157" t="s">
        <v>2248</v>
      </c>
      <c r="B450" s="157"/>
      <c r="C450" s="169">
        <v>45823</v>
      </c>
      <c r="D450" s="158">
        <v>45717</v>
      </c>
      <c r="E450" s="170">
        <v>45797</v>
      </c>
      <c r="F450" s="124">
        <v>0.05</v>
      </c>
      <c r="G450" s="160" t="s">
        <v>2249</v>
      </c>
      <c r="H450" s="157" t="s">
        <v>2250</v>
      </c>
      <c r="I450" s="157" t="s">
        <v>2464</v>
      </c>
      <c r="J450" s="157" t="s">
        <v>732</v>
      </c>
      <c r="K450" s="135"/>
      <c r="L450" s="130" t="s">
        <v>758</v>
      </c>
      <c r="M450" s="130" t="s">
        <v>397</v>
      </c>
    </row>
    <row r="451" spans="1:13">
      <c r="A451" s="157" t="s">
        <v>2248</v>
      </c>
      <c r="B451" s="157"/>
      <c r="C451" s="169">
        <v>45823</v>
      </c>
      <c r="D451" s="158">
        <v>45717</v>
      </c>
      <c r="E451" s="170">
        <v>45797</v>
      </c>
      <c r="F451" s="124">
        <v>0.16</v>
      </c>
      <c r="G451" s="160" t="s">
        <v>2249</v>
      </c>
      <c r="H451" s="157" t="s">
        <v>2250</v>
      </c>
      <c r="I451" s="157" t="s">
        <v>2465</v>
      </c>
      <c r="J451" s="157" t="s">
        <v>797</v>
      </c>
      <c r="K451" s="135"/>
      <c r="L451" s="130" t="s">
        <v>758</v>
      </c>
      <c r="M451" s="130" t="s">
        <v>7</v>
      </c>
    </row>
    <row r="452" spans="1:13">
      <c r="A452" s="157" t="s">
        <v>2248</v>
      </c>
      <c r="B452" s="157"/>
      <c r="C452" s="169">
        <v>45823</v>
      </c>
      <c r="D452" s="158">
        <v>45717</v>
      </c>
      <c r="E452" s="170">
        <v>45797</v>
      </c>
      <c r="F452" s="124">
        <v>0.33</v>
      </c>
      <c r="G452" s="160" t="s">
        <v>2249</v>
      </c>
      <c r="H452" s="157" t="s">
        <v>2250</v>
      </c>
      <c r="I452" s="157" t="s">
        <v>2465</v>
      </c>
      <c r="J452" s="157" t="s">
        <v>797</v>
      </c>
      <c r="K452" s="135"/>
      <c r="L452" s="130" t="s">
        <v>758</v>
      </c>
      <c r="M452" s="130" t="s">
        <v>7</v>
      </c>
    </row>
    <row r="453" spans="1:13">
      <c r="A453" s="157" t="s">
        <v>2248</v>
      </c>
      <c r="B453" s="157"/>
      <c r="C453" s="169">
        <v>45823</v>
      </c>
      <c r="D453" s="158">
        <v>45717</v>
      </c>
      <c r="E453" s="170">
        <v>45797</v>
      </c>
      <c r="F453" s="124">
        <v>0.16</v>
      </c>
      <c r="G453" s="160" t="s">
        <v>2249</v>
      </c>
      <c r="H453" s="157" t="s">
        <v>2250</v>
      </c>
      <c r="I453" s="157" t="s">
        <v>2466</v>
      </c>
      <c r="J453" s="157" t="s">
        <v>731</v>
      </c>
      <c r="K453" s="135"/>
      <c r="L453" s="130" t="s">
        <v>758</v>
      </c>
      <c r="M453" s="130" t="s">
        <v>161</v>
      </c>
    </row>
    <row r="454" spans="1:13">
      <c r="A454" s="157" t="s">
        <v>2248</v>
      </c>
      <c r="B454" s="157"/>
      <c r="C454" s="169">
        <v>45823</v>
      </c>
      <c r="D454" s="158">
        <v>45717</v>
      </c>
      <c r="E454" s="170">
        <v>45797</v>
      </c>
      <c r="F454" s="124">
        <v>0.33</v>
      </c>
      <c r="G454" s="160" t="s">
        <v>2249</v>
      </c>
      <c r="H454" s="157" t="s">
        <v>2250</v>
      </c>
      <c r="I454" s="157" t="s">
        <v>2466</v>
      </c>
      <c r="J454" s="157" t="s">
        <v>731</v>
      </c>
      <c r="K454" s="135"/>
      <c r="L454" s="130" t="s">
        <v>758</v>
      </c>
      <c r="M454" s="130" t="s">
        <v>161</v>
      </c>
    </row>
    <row r="455" spans="1:13">
      <c r="A455" s="157" t="s">
        <v>2248</v>
      </c>
      <c r="B455" s="157"/>
      <c r="C455" s="169">
        <v>45823</v>
      </c>
      <c r="D455" s="158">
        <v>45717</v>
      </c>
      <c r="E455" s="170">
        <v>45797</v>
      </c>
      <c r="F455" s="124">
        <v>0.18</v>
      </c>
      <c r="G455" s="160" t="s">
        <v>2249</v>
      </c>
      <c r="H455" s="157" t="s">
        <v>2250</v>
      </c>
      <c r="I455" s="157" t="s">
        <v>2467</v>
      </c>
      <c r="J455" s="157" t="s">
        <v>733</v>
      </c>
      <c r="K455" s="135"/>
      <c r="L455" s="130" t="s">
        <v>758</v>
      </c>
      <c r="M455" s="130" t="s">
        <v>153</v>
      </c>
    </row>
    <row r="456" spans="1:13">
      <c r="A456" s="157" t="s">
        <v>2248</v>
      </c>
      <c r="B456" s="157"/>
      <c r="C456" s="169">
        <v>45823</v>
      </c>
      <c r="D456" s="158">
        <v>45717</v>
      </c>
      <c r="E456" s="170">
        <v>45797</v>
      </c>
      <c r="F456" s="124">
        <v>0.38</v>
      </c>
      <c r="G456" s="160" t="s">
        <v>2249</v>
      </c>
      <c r="H456" s="157" t="s">
        <v>2250</v>
      </c>
      <c r="I456" s="157" t="s">
        <v>2467</v>
      </c>
      <c r="J456" s="157" t="s">
        <v>733</v>
      </c>
      <c r="K456" s="135"/>
      <c r="L456" s="130" t="s">
        <v>758</v>
      </c>
      <c r="M456" s="130" t="s">
        <v>153</v>
      </c>
    </row>
    <row r="457" spans="1:13">
      <c r="A457" s="157" t="s">
        <v>2248</v>
      </c>
      <c r="B457" s="157"/>
      <c r="C457" s="169">
        <v>45823</v>
      </c>
      <c r="D457" s="158">
        <v>45717</v>
      </c>
      <c r="E457" s="170">
        <v>45797</v>
      </c>
      <c r="F457" s="124">
        <v>0.2</v>
      </c>
      <c r="G457" s="160" t="s">
        <v>2249</v>
      </c>
      <c r="H457" s="157" t="s">
        <v>2250</v>
      </c>
      <c r="I457" s="157" t="s">
        <v>2468</v>
      </c>
      <c r="J457" s="157" t="s">
        <v>734</v>
      </c>
      <c r="K457" s="135"/>
      <c r="L457" s="130" t="s">
        <v>758</v>
      </c>
      <c r="M457" s="130" t="s">
        <v>99</v>
      </c>
    </row>
    <row r="458" spans="1:13">
      <c r="A458" s="157" t="s">
        <v>2248</v>
      </c>
      <c r="B458" s="157"/>
      <c r="C458" s="169">
        <v>45823</v>
      </c>
      <c r="D458" s="158">
        <v>45717</v>
      </c>
      <c r="E458" s="170">
        <v>45797</v>
      </c>
      <c r="F458" s="124">
        <v>0.43</v>
      </c>
      <c r="G458" s="160" t="s">
        <v>2249</v>
      </c>
      <c r="H458" s="157" t="s">
        <v>2250</v>
      </c>
      <c r="I458" s="157" t="s">
        <v>2468</v>
      </c>
      <c r="J458" s="157" t="s">
        <v>734</v>
      </c>
      <c r="K458" s="135"/>
      <c r="L458" s="130" t="s">
        <v>758</v>
      </c>
      <c r="M458" s="130" t="s">
        <v>99</v>
      </c>
    </row>
    <row r="459" spans="1:13">
      <c r="A459" s="157" t="s">
        <v>2248</v>
      </c>
      <c r="B459" s="157"/>
      <c r="C459" s="169">
        <v>45823</v>
      </c>
      <c r="D459" s="158">
        <v>45717</v>
      </c>
      <c r="E459" s="170">
        <v>45797</v>
      </c>
      <c r="F459" s="124">
        <v>0.13</v>
      </c>
      <c r="G459" s="160" t="s">
        <v>2249</v>
      </c>
      <c r="H459" s="157" t="s">
        <v>2250</v>
      </c>
      <c r="I459" s="157" t="s">
        <v>2469</v>
      </c>
      <c r="J459" s="157" t="s">
        <v>735</v>
      </c>
      <c r="K459" s="135"/>
      <c r="L459" s="130" t="s">
        <v>758</v>
      </c>
      <c r="M459" s="130" t="s">
        <v>159</v>
      </c>
    </row>
    <row r="460" spans="1:13">
      <c r="A460" s="157" t="s">
        <v>2248</v>
      </c>
      <c r="B460" s="157"/>
      <c r="C460" s="169">
        <v>45823</v>
      </c>
      <c r="D460" s="158">
        <v>45717</v>
      </c>
      <c r="E460" s="170">
        <v>45797</v>
      </c>
      <c r="F460" s="124">
        <v>0.28000000000000003</v>
      </c>
      <c r="G460" s="160" t="s">
        <v>2249</v>
      </c>
      <c r="H460" s="157" t="s">
        <v>2250</v>
      </c>
      <c r="I460" s="157" t="s">
        <v>2469</v>
      </c>
      <c r="J460" s="157" t="s">
        <v>735</v>
      </c>
      <c r="K460" s="135"/>
      <c r="L460" s="130" t="s">
        <v>758</v>
      </c>
      <c r="M460" s="130" t="s">
        <v>159</v>
      </c>
    </row>
    <row r="461" spans="1:13">
      <c r="A461" s="157" t="s">
        <v>2248</v>
      </c>
      <c r="B461" s="157"/>
      <c r="C461" s="169">
        <v>45823</v>
      </c>
      <c r="D461" s="158">
        <v>45717</v>
      </c>
      <c r="E461" s="170">
        <v>45797</v>
      </c>
      <c r="F461" s="124">
        <v>0.31</v>
      </c>
      <c r="G461" s="160" t="s">
        <v>2249</v>
      </c>
      <c r="H461" s="157" t="s">
        <v>2250</v>
      </c>
      <c r="I461" s="157" t="s">
        <v>2470</v>
      </c>
      <c r="J461" s="157" t="s">
        <v>736</v>
      </c>
      <c r="K461" s="135"/>
      <c r="L461" s="130" t="s">
        <v>758</v>
      </c>
      <c r="M461" s="130" t="s">
        <v>147</v>
      </c>
    </row>
    <row r="462" spans="1:13">
      <c r="A462" s="157" t="s">
        <v>2248</v>
      </c>
      <c r="B462" s="157"/>
      <c r="C462" s="169">
        <v>45823</v>
      </c>
      <c r="D462" s="158">
        <v>45717</v>
      </c>
      <c r="E462" s="170">
        <v>45797</v>
      </c>
      <c r="F462" s="124">
        <v>0.66</v>
      </c>
      <c r="G462" s="160" t="s">
        <v>2249</v>
      </c>
      <c r="H462" s="157" t="s">
        <v>2250</v>
      </c>
      <c r="I462" s="157" t="s">
        <v>2470</v>
      </c>
      <c r="J462" s="157" t="s">
        <v>736</v>
      </c>
      <c r="K462" s="135"/>
      <c r="L462" s="130" t="s">
        <v>758</v>
      </c>
      <c r="M462" s="130" t="s">
        <v>147</v>
      </c>
    </row>
    <row r="463" spans="1:13">
      <c r="A463" s="157" t="s">
        <v>2248</v>
      </c>
      <c r="B463" s="157"/>
      <c r="C463" s="169">
        <v>45823</v>
      </c>
      <c r="D463" s="158">
        <v>45717</v>
      </c>
      <c r="E463" s="170">
        <v>45797</v>
      </c>
      <c r="F463" s="124">
        <v>0.18</v>
      </c>
      <c r="G463" s="160" t="s">
        <v>2249</v>
      </c>
      <c r="H463" s="157" t="s">
        <v>2250</v>
      </c>
      <c r="I463" s="157" t="s">
        <v>2471</v>
      </c>
      <c r="J463" s="157" t="s">
        <v>554</v>
      </c>
      <c r="K463" s="135"/>
      <c r="L463" s="130" t="s">
        <v>758</v>
      </c>
      <c r="M463" s="130" t="s">
        <v>173</v>
      </c>
    </row>
    <row r="464" spans="1:13">
      <c r="A464" s="157" t="s">
        <v>2248</v>
      </c>
      <c r="B464" s="157"/>
      <c r="C464" s="169">
        <v>45823</v>
      </c>
      <c r="D464" s="158">
        <v>45717</v>
      </c>
      <c r="E464" s="170">
        <v>45797</v>
      </c>
      <c r="F464" s="124">
        <v>0.38</v>
      </c>
      <c r="G464" s="160" t="s">
        <v>2249</v>
      </c>
      <c r="H464" s="157" t="s">
        <v>2250</v>
      </c>
      <c r="I464" s="157" t="s">
        <v>2471</v>
      </c>
      <c r="J464" s="157" t="s">
        <v>554</v>
      </c>
      <c r="K464" s="135"/>
      <c r="L464" s="130" t="s">
        <v>758</v>
      </c>
      <c r="M464" s="130" t="s">
        <v>173</v>
      </c>
    </row>
    <row r="465" spans="1:13">
      <c r="A465" s="157" t="s">
        <v>2248</v>
      </c>
      <c r="B465" s="157"/>
      <c r="C465" s="169">
        <v>45823</v>
      </c>
      <c r="D465" s="158">
        <v>45717</v>
      </c>
      <c r="E465" s="170">
        <v>45797</v>
      </c>
      <c r="F465" s="124">
        <v>0.18</v>
      </c>
      <c r="G465" s="160" t="s">
        <v>2249</v>
      </c>
      <c r="H465" s="157" t="s">
        <v>2250</v>
      </c>
      <c r="I465" s="157" t="s">
        <v>2472</v>
      </c>
      <c r="J465" s="157" t="s">
        <v>737</v>
      </c>
      <c r="K465" s="135"/>
      <c r="L465" s="130" t="s">
        <v>758</v>
      </c>
      <c r="M465" s="130" t="s">
        <v>463</v>
      </c>
    </row>
    <row r="466" spans="1:13">
      <c r="A466" s="157" t="s">
        <v>2248</v>
      </c>
      <c r="B466" s="157"/>
      <c r="C466" s="169">
        <v>45823</v>
      </c>
      <c r="D466" s="158">
        <v>45717</v>
      </c>
      <c r="E466" s="170">
        <v>45797</v>
      </c>
      <c r="F466" s="124">
        <v>0.38</v>
      </c>
      <c r="G466" s="160" t="s">
        <v>2249</v>
      </c>
      <c r="H466" s="157" t="s">
        <v>2250</v>
      </c>
      <c r="I466" s="157" t="s">
        <v>2472</v>
      </c>
      <c r="J466" s="157" t="s">
        <v>737</v>
      </c>
      <c r="K466" s="135"/>
      <c r="L466" s="130" t="s">
        <v>758</v>
      </c>
      <c r="M466" s="130" t="s">
        <v>463</v>
      </c>
    </row>
    <row r="467" spans="1:13">
      <c r="A467" s="157" t="s">
        <v>2248</v>
      </c>
      <c r="B467" s="157"/>
      <c r="C467" s="169">
        <v>45823</v>
      </c>
      <c r="D467" s="158">
        <v>45717</v>
      </c>
      <c r="E467" s="170">
        <v>45797</v>
      </c>
      <c r="F467" s="124">
        <v>0.16</v>
      </c>
      <c r="G467" s="160" t="s">
        <v>2249</v>
      </c>
      <c r="H467" s="157" t="s">
        <v>2250</v>
      </c>
      <c r="I467" s="157" t="s">
        <v>2473</v>
      </c>
      <c r="J467" s="157" t="s">
        <v>739</v>
      </c>
      <c r="K467" s="135"/>
      <c r="L467" s="130" t="s">
        <v>758</v>
      </c>
      <c r="M467" s="130" t="s">
        <v>479</v>
      </c>
    </row>
    <row r="468" spans="1:13">
      <c r="A468" s="157" t="s">
        <v>2248</v>
      </c>
      <c r="B468" s="157"/>
      <c r="C468" s="169">
        <v>45823</v>
      </c>
      <c r="D468" s="158">
        <v>45717</v>
      </c>
      <c r="E468" s="170">
        <v>45797</v>
      </c>
      <c r="F468" s="124">
        <v>0.33</v>
      </c>
      <c r="G468" s="160" t="s">
        <v>2249</v>
      </c>
      <c r="H468" s="157" t="s">
        <v>2250</v>
      </c>
      <c r="I468" s="157" t="s">
        <v>2473</v>
      </c>
      <c r="J468" s="157" t="s">
        <v>739</v>
      </c>
      <c r="K468" s="135"/>
      <c r="L468" s="130" t="s">
        <v>758</v>
      </c>
      <c r="M468" s="130" t="s">
        <v>479</v>
      </c>
    </row>
    <row r="469" spans="1:13">
      <c r="A469" s="157" t="s">
        <v>2248</v>
      </c>
      <c r="B469" s="157"/>
      <c r="C469" s="169">
        <v>45823</v>
      </c>
      <c r="D469" s="158">
        <v>45717</v>
      </c>
      <c r="E469" s="170">
        <v>45797</v>
      </c>
      <c r="F469" s="124">
        <v>0.16</v>
      </c>
      <c r="G469" s="160" t="s">
        <v>2249</v>
      </c>
      <c r="H469" s="157" t="s">
        <v>2250</v>
      </c>
      <c r="I469" s="157" t="s">
        <v>2474</v>
      </c>
      <c r="J469" s="157" t="s">
        <v>741</v>
      </c>
      <c r="K469" s="135"/>
      <c r="L469" s="130" t="s">
        <v>758</v>
      </c>
      <c r="M469" s="130" t="s">
        <v>9</v>
      </c>
    </row>
    <row r="470" spans="1:13">
      <c r="A470" s="157" t="s">
        <v>2248</v>
      </c>
      <c r="B470" s="157"/>
      <c r="C470" s="169">
        <v>45823</v>
      </c>
      <c r="D470" s="158">
        <v>45717</v>
      </c>
      <c r="E470" s="170">
        <v>45797</v>
      </c>
      <c r="F470" s="124">
        <v>0.33</v>
      </c>
      <c r="G470" s="160" t="s">
        <v>2249</v>
      </c>
      <c r="H470" s="157" t="s">
        <v>2250</v>
      </c>
      <c r="I470" s="157" t="s">
        <v>2474</v>
      </c>
      <c r="J470" s="157" t="s">
        <v>741</v>
      </c>
      <c r="K470" s="135"/>
      <c r="L470" s="130" t="s">
        <v>758</v>
      </c>
      <c r="M470" s="130" t="s">
        <v>9</v>
      </c>
    </row>
    <row r="471" spans="1:13">
      <c r="A471" s="157" t="s">
        <v>2248</v>
      </c>
      <c r="B471" s="157"/>
      <c r="C471" s="169">
        <v>45823</v>
      </c>
      <c r="D471" s="158">
        <v>45717</v>
      </c>
      <c r="E471" s="170">
        <v>45797</v>
      </c>
      <c r="F471" s="124">
        <v>0.25</v>
      </c>
      <c r="G471" s="160" t="s">
        <v>2249</v>
      </c>
      <c r="H471" s="157" t="s">
        <v>2250</v>
      </c>
      <c r="I471" s="157" t="s">
        <v>2475</v>
      </c>
      <c r="J471" s="157" t="s">
        <v>738</v>
      </c>
      <c r="K471" s="135"/>
      <c r="L471" s="130" t="s">
        <v>758</v>
      </c>
      <c r="M471" s="130" t="s">
        <v>17</v>
      </c>
    </row>
    <row r="472" spans="1:13">
      <c r="A472" s="157" t="s">
        <v>2248</v>
      </c>
      <c r="B472" s="157"/>
      <c r="C472" s="169">
        <v>45823</v>
      </c>
      <c r="D472" s="158">
        <v>45717</v>
      </c>
      <c r="E472" s="170">
        <v>45797</v>
      </c>
      <c r="F472" s="124">
        <v>0.52</v>
      </c>
      <c r="G472" s="160" t="s">
        <v>2249</v>
      </c>
      <c r="H472" s="157" t="s">
        <v>2250</v>
      </c>
      <c r="I472" s="157" t="s">
        <v>2475</v>
      </c>
      <c r="J472" s="157" t="s">
        <v>738</v>
      </c>
      <c r="K472" s="135"/>
      <c r="L472" s="130" t="s">
        <v>758</v>
      </c>
      <c r="M472" s="130" t="s">
        <v>17</v>
      </c>
    </row>
    <row r="473" spans="1:13">
      <c r="A473" s="157" t="s">
        <v>2248</v>
      </c>
      <c r="B473" s="157"/>
      <c r="C473" s="169">
        <v>45823</v>
      </c>
      <c r="D473" s="158">
        <v>45717</v>
      </c>
      <c r="E473" s="170">
        <v>45797</v>
      </c>
      <c r="F473" s="124">
        <v>0.16</v>
      </c>
      <c r="G473" s="160" t="s">
        <v>2249</v>
      </c>
      <c r="H473" s="157" t="s">
        <v>2250</v>
      </c>
      <c r="I473" s="157" t="s">
        <v>2476</v>
      </c>
      <c r="J473" s="157" t="s">
        <v>742</v>
      </c>
      <c r="K473" s="135"/>
      <c r="L473" s="130" t="s">
        <v>758</v>
      </c>
      <c r="M473" s="130" t="s">
        <v>145</v>
      </c>
    </row>
    <row r="474" spans="1:13">
      <c r="A474" s="157" t="s">
        <v>2248</v>
      </c>
      <c r="B474" s="157"/>
      <c r="C474" s="169">
        <v>45823</v>
      </c>
      <c r="D474" s="158">
        <v>45717</v>
      </c>
      <c r="E474" s="170">
        <v>45797</v>
      </c>
      <c r="F474" s="124">
        <v>0.33</v>
      </c>
      <c r="G474" s="160" t="s">
        <v>2249</v>
      </c>
      <c r="H474" s="157" t="s">
        <v>2250</v>
      </c>
      <c r="I474" s="157" t="s">
        <v>2476</v>
      </c>
      <c r="J474" s="157" t="s">
        <v>742</v>
      </c>
      <c r="K474" s="135"/>
      <c r="L474" s="130" t="s">
        <v>758</v>
      </c>
      <c r="M474" s="130" t="s">
        <v>145</v>
      </c>
    </row>
    <row r="475" spans="1:13">
      <c r="A475" s="157" t="s">
        <v>2248</v>
      </c>
      <c r="B475" s="157"/>
      <c r="C475" s="169">
        <v>45823</v>
      </c>
      <c r="D475" s="158">
        <v>45717</v>
      </c>
      <c r="E475" s="170">
        <v>45797</v>
      </c>
      <c r="F475" s="124">
        <v>1.37</v>
      </c>
      <c r="G475" s="160" t="s">
        <v>2249</v>
      </c>
      <c r="H475" s="157" t="s">
        <v>2250</v>
      </c>
      <c r="I475" s="157" t="s">
        <v>2477</v>
      </c>
      <c r="J475" s="157" t="s">
        <v>740</v>
      </c>
      <c r="K475" s="135"/>
      <c r="L475" s="130" t="s">
        <v>758</v>
      </c>
      <c r="M475" s="130" t="s">
        <v>19</v>
      </c>
    </row>
    <row r="476" spans="1:13">
      <c r="A476" s="157" t="s">
        <v>2248</v>
      </c>
      <c r="B476" s="157"/>
      <c r="C476" s="169">
        <v>45823</v>
      </c>
      <c r="D476" s="158">
        <v>45717</v>
      </c>
      <c r="E476" s="170">
        <v>45797</v>
      </c>
      <c r="F476" s="124">
        <v>2.89</v>
      </c>
      <c r="G476" s="160" t="s">
        <v>2249</v>
      </c>
      <c r="H476" s="157" t="s">
        <v>2250</v>
      </c>
      <c r="I476" s="157" t="s">
        <v>2477</v>
      </c>
      <c r="J476" s="157" t="s">
        <v>740</v>
      </c>
      <c r="K476" s="135"/>
      <c r="L476" s="130" t="s">
        <v>758</v>
      </c>
      <c r="M476" s="130" t="s">
        <v>19</v>
      </c>
    </row>
    <row r="477" spans="1:13">
      <c r="A477" s="157" t="s">
        <v>2248</v>
      </c>
      <c r="B477" s="157"/>
      <c r="C477" s="169">
        <v>45823</v>
      </c>
      <c r="D477" s="158">
        <v>45717</v>
      </c>
      <c r="E477" s="170">
        <v>45797</v>
      </c>
      <c r="F477" s="124">
        <v>0.2</v>
      </c>
      <c r="G477" s="160" t="s">
        <v>2249</v>
      </c>
      <c r="H477" s="157" t="s">
        <v>2250</v>
      </c>
      <c r="I477" s="157" t="s">
        <v>2478</v>
      </c>
      <c r="J477" s="157" t="s">
        <v>743</v>
      </c>
      <c r="K477" s="135"/>
      <c r="L477" s="130" t="s">
        <v>758</v>
      </c>
      <c r="M477" s="130" t="s">
        <v>279</v>
      </c>
    </row>
    <row r="478" spans="1:13">
      <c r="A478" s="157" t="s">
        <v>2248</v>
      </c>
      <c r="B478" s="157"/>
      <c r="C478" s="169">
        <v>45823</v>
      </c>
      <c r="D478" s="158">
        <v>45717</v>
      </c>
      <c r="E478" s="170">
        <v>45797</v>
      </c>
      <c r="F478" s="124">
        <v>0.43</v>
      </c>
      <c r="G478" s="160" t="s">
        <v>2249</v>
      </c>
      <c r="H478" s="157" t="s">
        <v>2250</v>
      </c>
      <c r="I478" s="157" t="s">
        <v>2478</v>
      </c>
      <c r="J478" s="157" t="s">
        <v>743</v>
      </c>
      <c r="K478" s="135"/>
      <c r="L478" s="130" t="s">
        <v>758</v>
      </c>
      <c r="M478" s="130" t="s">
        <v>279</v>
      </c>
    </row>
    <row r="479" spans="1:13">
      <c r="A479" s="157" t="s">
        <v>2248</v>
      </c>
      <c r="B479" s="157"/>
      <c r="C479" s="169">
        <v>45823</v>
      </c>
      <c r="D479" s="158">
        <v>45717</v>
      </c>
      <c r="E479" s="170">
        <v>45797</v>
      </c>
      <c r="F479" s="124">
        <v>0.2</v>
      </c>
      <c r="G479" s="160" t="s">
        <v>2249</v>
      </c>
      <c r="H479" s="157" t="s">
        <v>2250</v>
      </c>
      <c r="I479" s="157" t="s">
        <v>2479</v>
      </c>
      <c r="J479" s="157" t="s">
        <v>744</v>
      </c>
      <c r="K479" s="135"/>
      <c r="L479" s="130" t="s">
        <v>758</v>
      </c>
      <c r="M479" s="130" t="s">
        <v>281</v>
      </c>
    </row>
    <row r="480" spans="1:13">
      <c r="A480" s="157" t="s">
        <v>2248</v>
      </c>
      <c r="B480" s="157"/>
      <c r="C480" s="169">
        <v>45823</v>
      </c>
      <c r="D480" s="158">
        <v>45717</v>
      </c>
      <c r="E480" s="170">
        <v>45797</v>
      </c>
      <c r="F480" s="124">
        <v>0.43</v>
      </c>
      <c r="G480" s="160" t="s">
        <v>2249</v>
      </c>
      <c r="H480" s="157" t="s">
        <v>2250</v>
      </c>
      <c r="I480" s="157" t="s">
        <v>2479</v>
      </c>
      <c r="J480" s="157" t="s">
        <v>744</v>
      </c>
      <c r="K480" s="135"/>
      <c r="L480" s="130" t="s">
        <v>758</v>
      </c>
      <c r="M480" s="130" t="s">
        <v>281</v>
      </c>
    </row>
    <row r="481" spans="1:13">
      <c r="A481" s="157" t="s">
        <v>2248</v>
      </c>
      <c r="B481" s="157"/>
      <c r="C481" s="169">
        <v>45823</v>
      </c>
      <c r="D481" s="158">
        <v>45717</v>
      </c>
      <c r="E481" s="170">
        <v>45797</v>
      </c>
      <c r="F481" s="124">
        <v>0.2</v>
      </c>
      <c r="G481" s="160" t="s">
        <v>2249</v>
      </c>
      <c r="H481" s="157" t="s">
        <v>2250</v>
      </c>
      <c r="I481" s="157" t="s">
        <v>2480</v>
      </c>
      <c r="J481" s="157" t="s">
        <v>745</v>
      </c>
      <c r="K481" s="135"/>
      <c r="L481" s="130" t="s">
        <v>758</v>
      </c>
      <c r="M481" s="130" t="s">
        <v>373</v>
      </c>
    </row>
    <row r="482" spans="1:13">
      <c r="A482" s="157" t="s">
        <v>2248</v>
      </c>
      <c r="B482" s="157"/>
      <c r="C482" s="169">
        <v>45823</v>
      </c>
      <c r="D482" s="158">
        <v>45717</v>
      </c>
      <c r="E482" s="170">
        <v>45797</v>
      </c>
      <c r="F482" s="124">
        <v>0.43</v>
      </c>
      <c r="G482" s="160" t="s">
        <v>2249</v>
      </c>
      <c r="H482" s="157" t="s">
        <v>2250</v>
      </c>
      <c r="I482" s="157" t="s">
        <v>2480</v>
      </c>
      <c r="J482" s="157" t="s">
        <v>745</v>
      </c>
      <c r="K482" s="135"/>
      <c r="L482" s="130" t="s">
        <v>758</v>
      </c>
      <c r="M482" s="130" t="s">
        <v>373</v>
      </c>
    </row>
    <row r="483" spans="1:13">
      <c r="A483" s="157" t="s">
        <v>2248</v>
      </c>
      <c r="B483" s="157"/>
      <c r="C483" s="169">
        <v>45823</v>
      </c>
      <c r="D483" s="158">
        <v>45717</v>
      </c>
      <c r="E483" s="170">
        <v>45797</v>
      </c>
      <c r="F483" s="124">
        <v>0.16</v>
      </c>
      <c r="G483" s="160" t="s">
        <v>2249</v>
      </c>
      <c r="H483" s="157" t="s">
        <v>2250</v>
      </c>
      <c r="I483" s="157" t="s">
        <v>2481</v>
      </c>
      <c r="J483" s="157" t="s">
        <v>799</v>
      </c>
      <c r="K483" s="135"/>
      <c r="L483" s="130" t="s">
        <v>758</v>
      </c>
      <c r="M483" s="130" t="s">
        <v>455</v>
      </c>
    </row>
    <row r="484" spans="1:13">
      <c r="A484" s="157" t="s">
        <v>2248</v>
      </c>
      <c r="B484" s="157"/>
      <c r="C484" s="169">
        <v>45823</v>
      </c>
      <c r="D484" s="158">
        <v>45717</v>
      </c>
      <c r="E484" s="170">
        <v>45797</v>
      </c>
      <c r="F484" s="124">
        <v>0.33</v>
      </c>
      <c r="G484" s="160" t="s">
        <v>2249</v>
      </c>
      <c r="H484" s="157" t="s">
        <v>2250</v>
      </c>
      <c r="I484" s="157" t="s">
        <v>2481</v>
      </c>
      <c r="J484" s="157" t="s">
        <v>799</v>
      </c>
      <c r="K484" s="135"/>
      <c r="L484" s="130" t="s">
        <v>758</v>
      </c>
      <c r="M484" s="130" t="s">
        <v>455</v>
      </c>
    </row>
    <row r="485" spans="1:13">
      <c r="A485" s="157" t="s">
        <v>2248</v>
      </c>
      <c r="B485" s="157"/>
      <c r="C485" s="169">
        <v>45823</v>
      </c>
      <c r="D485" s="158">
        <v>45717</v>
      </c>
      <c r="E485" s="170">
        <v>45797</v>
      </c>
      <c r="F485" s="124">
        <v>0.2</v>
      </c>
      <c r="G485" s="160" t="s">
        <v>2249</v>
      </c>
      <c r="H485" s="157" t="s">
        <v>2250</v>
      </c>
      <c r="I485" s="157" t="s">
        <v>2482</v>
      </c>
      <c r="J485" s="157" t="s">
        <v>800</v>
      </c>
      <c r="K485" s="135"/>
      <c r="L485" s="130" t="s">
        <v>758</v>
      </c>
      <c r="M485" s="130" t="s">
        <v>465</v>
      </c>
    </row>
    <row r="486" spans="1:13">
      <c r="A486" s="157" t="s">
        <v>2248</v>
      </c>
      <c r="B486" s="157"/>
      <c r="C486" s="169">
        <v>45823</v>
      </c>
      <c r="D486" s="158">
        <v>45717</v>
      </c>
      <c r="E486" s="170">
        <v>45797</v>
      </c>
      <c r="F486" s="124">
        <v>0.43</v>
      </c>
      <c r="G486" s="160" t="s">
        <v>2249</v>
      </c>
      <c r="H486" s="157" t="s">
        <v>2250</v>
      </c>
      <c r="I486" s="157" t="s">
        <v>2482</v>
      </c>
      <c r="J486" s="157" t="s">
        <v>800</v>
      </c>
      <c r="K486" s="135"/>
      <c r="L486" s="130" t="s">
        <v>758</v>
      </c>
      <c r="M486" s="130" t="s">
        <v>465</v>
      </c>
    </row>
    <row r="487" spans="1:13">
      <c r="A487" s="157" t="s">
        <v>2248</v>
      </c>
      <c r="B487" s="157"/>
      <c r="C487" s="169">
        <v>45823</v>
      </c>
      <c r="D487" s="158">
        <v>45717</v>
      </c>
      <c r="E487" s="170">
        <v>45797</v>
      </c>
      <c r="F487" s="124">
        <v>0.18</v>
      </c>
      <c r="G487" s="160" t="s">
        <v>2249</v>
      </c>
      <c r="H487" s="157" t="s">
        <v>2250</v>
      </c>
      <c r="I487" s="157" t="s">
        <v>2483</v>
      </c>
      <c r="J487" s="157" t="s">
        <v>747</v>
      </c>
      <c r="K487" s="135"/>
      <c r="L487" s="130" t="s">
        <v>758</v>
      </c>
      <c r="M487" s="130" t="s">
        <v>387</v>
      </c>
    </row>
    <row r="488" spans="1:13">
      <c r="A488" s="157" t="s">
        <v>2248</v>
      </c>
      <c r="B488" s="157"/>
      <c r="C488" s="169">
        <v>45823</v>
      </c>
      <c r="D488" s="158">
        <v>45717</v>
      </c>
      <c r="E488" s="170">
        <v>45797</v>
      </c>
      <c r="F488" s="124">
        <v>0.38</v>
      </c>
      <c r="G488" s="160" t="s">
        <v>2249</v>
      </c>
      <c r="H488" s="157" t="s">
        <v>2250</v>
      </c>
      <c r="I488" s="157" t="s">
        <v>2483</v>
      </c>
      <c r="J488" s="157" t="s">
        <v>747</v>
      </c>
      <c r="K488" s="135"/>
      <c r="L488" s="130" t="s">
        <v>758</v>
      </c>
      <c r="M488" s="130" t="s">
        <v>387</v>
      </c>
    </row>
    <row r="489" spans="1:13">
      <c r="A489" s="157" t="s">
        <v>2248</v>
      </c>
      <c r="B489" s="157"/>
      <c r="C489" s="169">
        <v>45823</v>
      </c>
      <c r="D489" s="158">
        <v>45717</v>
      </c>
      <c r="E489" s="170">
        <v>45797</v>
      </c>
      <c r="F489" s="124">
        <v>0.13</v>
      </c>
      <c r="G489" s="160" t="s">
        <v>2249</v>
      </c>
      <c r="H489" s="157" t="s">
        <v>2250</v>
      </c>
      <c r="I489" s="157" t="s">
        <v>2484</v>
      </c>
      <c r="J489" s="157" t="s">
        <v>746</v>
      </c>
      <c r="K489" s="135"/>
      <c r="L489" s="130" t="s">
        <v>758</v>
      </c>
      <c r="M489" s="130" t="s">
        <v>137</v>
      </c>
    </row>
    <row r="490" spans="1:13">
      <c r="A490" s="157" t="s">
        <v>2248</v>
      </c>
      <c r="B490" s="157"/>
      <c r="C490" s="169">
        <v>45823</v>
      </c>
      <c r="D490" s="158">
        <v>45717</v>
      </c>
      <c r="E490" s="170">
        <v>45797</v>
      </c>
      <c r="F490" s="124">
        <v>0.28000000000000003</v>
      </c>
      <c r="G490" s="160" t="s">
        <v>2249</v>
      </c>
      <c r="H490" s="157" t="s">
        <v>2250</v>
      </c>
      <c r="I490" s="157" t="s">
        <v>2484</v>
      </c>
      <c r="J490" s="157" t="s">
        <v>746</v>
      </c>
      <c r="K490" s="135"/>
      <c r="L490" s="130" t="s">
        <v>758</v>
      </c>
      <c r="M490" s="130" t="s">
        <v>137</v>
      </c>
    </row>
    <row r="491" spans="1:13">
      <c r="A491" s="157" t="s">
        <v>2248</v>
      </c>
      <c r="B491" s="157"/>
      <c r="C491" s="169">
        <v>45823</v>
      </c>
      <c r="D491" s="158">
        <v>45717</v>
      </c>
      <c r="E491" s="170">
        <v>45797</v>
      </c>
      <c r="F491" s="124">
        <v>0.18</v>
      </c>
      <c r="G491" s="160" t="s">
        <v>2249</v>
      </c>
      <c r="H491" s="157" t="s">
        <v>2250</v>
      </c>
      <c r="I491" s="157" t="s">
        <v>2485</v>
      </c>
      <c r="J491" s="157" t="s">
        <v>553</v>
      </c>
      <c r="K491" s="135"/>
      <c r="L491" s="130" t="s">
        <v>758</v>
      </c>
      <c r="M491" s="130" t="s">
        <v>141</v>
      </c>
    </row>
    <row r="492" spans="1:13">
      <c r="A492" s="157" t="s">
        <v>2248</v>
      </c>
      <c r="B492" s="157"/>
      <c r="C492" s="169">
        <v>45823</v>
      </c>
      <c r="D492" s="158">
        <v>45717</v>
      </c>
      <c r="E492" s="170">
        <v>45797</v>
      </c>
      <c r="F492" s="124">
        <v>0.38</v>
      </c>
      <c r="G492" s="160" t="s">
        <v>2249</v>
      </c>
      <c r="H492" s="157" t="s">
        <v>2250</v>
      </c>
      <c r="I492" s="157" t="s">
        <v>2485</v>
      </c>
      <c r="J492" s="157" t="s">
        <v>553</v>
      </c>
      <c r="K492" s="135"/>
      <c r="L492" s="130" t="s">
        <v>758</v>
      </c>
      <c r="M492" s="130" t="s">
        <v>141</v>
      </c>
    </row>
    <row r="493" spans="1:13">
      <c r="A493" s="157" t="s">
        <v>2248</v>
      </c>
      <c r="B493" s="157"/>
      <c r="C493" s="169">
        <v>45823</v>
      </c>
      <c r="D493" s="158">
        <v>45717</v>
      </c>
      <c r="E493" s="170">
        <v>45797</v>
      </c>
      <c r="F493" s="124">
        <v>0.04</v>
      </c>
      <c r="G493" s="160" t="s">
        <v>2249</v>
      </c>
      <c r="H493" s="157" t="s">
        <v>2250</v>
      </c>
      <c r="I493" s="157" t="s">
        <v>2486</v>
      </c>
      <c r="J493" s="157" t="s">
        <v>807</v>
      </c>
      <c r="K493" s="135"/>
      <c r="L493" s="130" t="s">
        <v>758</v>
      </c>
      <c r="M493" s="130" t="s">
        <v>805</v>
      </c>
    </row>
    <row r="494" spans="1:13">
      <c r="A494" s="157" t="s">
        <v>2248</v>
      </c>
      <c r="B494" s="157"/>
      <c r="C494" s="169">
        <v>45823</v>
      </c>
      <c r="D494" s="158">
        <v>45717</v>
      </c>
      <c r="E494" s="170">
        <v>45797</v>
      </c>
      <c r="F494" s="124">
        <v>0.1</v>
      </c>
      <c r="G494" s="160" t="s">
        <v>2249</v>
      </c>
      <c r="H494" s="157" t="s">
        <v>2250</v>
      </c>
      <c r="I494" s="157" t="s">
        <v>2486</v>
      </c>
      <c r="J494" s="157" t="s">
        <v>807</v>
      </c>
      <c r="K494" s="135"/>
      <c r="L494" s="130" t="s">
        <v>758</v>
      </c>
      <c r="M494" s="130" t="s">
        <v>805</v>
      </c>
    </row>
    <row r="495" spans="1:13">
      <c r="A495" s="157" t="s">
        <v>2248</v>
      </c>
      <c r="B495" s="157"/>
      <c r="C495" s="169">
        <v>45823</v>
      </c>
      <c r="D495" s="158">
        <v>45717</v>
      </c>
      <c r="E495" s="170">
        <v>45797</v>
      </c>
      <c r="F495" s="124">
        <v>0.17</v>
      </c>
      <c r="G495" s="160" t="s">
        <v>2249</v>
      </c>
      <c r="H495" s="157" t="s">
        <v>2250</v>
      </c>
      <c r="I495" s="157" t="s">
        <v>2487</v>
      </c>
      <c r="J495" s="157" t="s">
        <v>527</v>
      </c>
      <c r="K495" s="135"/>
      <c r="L495" s="130" t="s">
        <v>758</v>
      </c>
      <c r="M495" s="130" t="s">
        <v>357</v>
      </c>
    </row>
    <row r="496" spans="1:13">
      <c r="A496" s="157" t="s">
        <v>2248</v>
      </c>
      <c r="B496" s="157"/>
      <c r="C496" s="169">
        <v>45823</v>
      </c>
      <c r="D496" s="158">
        <v>45717</v>
      </c>
      <c r="E496" s="170">
        <v>45797</v>
      </c>
      <c r="F496" s="124">
        <v>0.34</v>
      </c>
      <c r="G496" s="160" t="s">
        <v>2249</v>
      </c>
      <c r="H496" s="157" t="s">
        <v>2250</v>
      </c>
      <c r="I496" s="157" t="s">
        <v>2487</v>
      </c>
      <c r="J496" s="157" t="s">
        <v>527</v>
      </c>
      <c r="K496" s="135"/>
      <c r="L496" s="130" t="s">
        <v>758</v>
      </c>
      <c r="M496" s="130" t="s">
        <v>357</v>
      </c>
    </row>
    <row r="497" spans="1:13">
      <c r="A497" s="157" t="s">
        <v>2248</v>
      </c>
      <c r="B497" s="157"/>
      <c r="C497" s="169">
        <v>45823</v>
      </c>
      <c r="D497" s="158">
        <v>45717</v>
      </c>
      <c r="E497" s="170">
        <v>45797</v>
      </c>
      <c r="F497" s="124">
        <v>0.19</v>
      </c>
      <c r="G497" s="160" t="s">
        <v>2249</v>
      </c>
      <c r="H497" s="157" t="s">
        <v>2250</v>
      </c>
      <c r="I497" s="157" t="s">
        <v>2488</v>
      </c>
      <c r="J497" s="157" t="s">
        <v>801</v>
      </c>
      <c r="K497" s="135"/>
      <c r="L497" s="130" t="s">
        <v>758</v>
      </c>
      <c r="M497" s="130" t="s">
        <v>365</v>
      </c>
    </row>
    <row r="498" spans="1:13">
      <c r="A498" s="157" t="s">
        <v>2248</v>
      </c>
      <c r="B498" s="157"/>
      <c r="C498" s="169">
        <v>45823</v>
      </c>
      <c r="D498" s="158">
        <v>45717</v>
      </c>
      <c r="E498" s="170">
        <v>45797</v>
      </c>
      <c r="F498" s="124">
        <v>0.39</v>
      </c>
      <c r="G498" s="160" t="s">
        <v>2249</v>
      </c>
      <c r="H498" s="157" t="s">
        <v>2250</v>
      </c>
      <c r="I498" s="157" t="s">
        <v>2488</v>
      </c>
      <c r="J498" s="157" t="s">
        <v>801</v>
      </c>
      <c r="K498" s="135"/>
      <c r="L498" s="130" t="s">
        <v>758</v>
      </c>
      <c r="M498" s="130" t="s">
        <v>365</v>
      </c>
    </row>
    <row r="499" spans="1:13">
      <c r="A499" s="157" t="s">
        <v>2248</v>
      </c>
      <c r="B499" s="157"/>
      <c r="C499" s="169">
        <v>44600</v>
      </c>
      <c r="D499" s="158">
        <v>45717</v>
      </c>
      <c r="E499" s="170">
        <v>45797</v>
      </c>
      <c r="F499" s="124">
        <v>-4.43</v>
      </c>
      <c r="G499" s="160" t="s">
        <v>2249</v>
      </c>
      <c r="H499" s="157" t="s">
        <v>2489</v>
      </c>
      <c r="I499" s="157" t="s">
        <v>2490</v>
      </c>
      <c r="J499" s="157" t="s">
        <v>573</v>
      </c>
      <c r="K499" s="135"/>
      <c r="L499" s="130" t="s">
        <v>758</v>
      </c>
      <c r="M499" s="130" t="s">
        <v>449</v>
      </c>
    </row>
    <row r="500" spans="1:13">
      <c r="A500" s="157" t="s">
        <v>2248</v>
      </c>
      <c r="B500" s="157"/>
      <c r="C500" s="169">
        <v>44600</v>
      </c>
      <c r="D500" s="158">
        <v>45717</v>
      </c>
      <c r="E500" s="170">
        <v>45797</v>
      </c>
      <c r="F500" s="124">
        <v>4.43</v>
      </c>
      <c r="G500" s="160" t="s">
        <v>2249</v>
      </c>
      <c r="H500" s="157" t="s">
        <v>2489</v>
      </c>
      <c r="I500" s="157" t="s">
        <v>2490</v>
      </c>
      <c r="J500" s="157" t="s">
        <v>573</v>
      </c>
      <c r="K500" s="135"/>
      <c r="L500" s="130" t="s">
        <v>758</v>
      </c>
      <c r="M500" s="130" t="s">
        <v>449</v>
      </c>
    </row>
    <row r="501" spans="1:13">
      <c r="A501" s="157" t="s">
        <v>2248</v>
      </c>
      <c r="B501" s="157"/>
      <c r="C501" s="169">
        <v>44600</v>
      </c>
      <c r="D501" s="158">
        <v>45717</v>
      </c>
      <c r="E501" s="170">
        <v>45797</v>
      </c>
      <c r="F501" s="124">
        <v>4.43</v>
      </c>
      <c r="G501" s="160" t="s">
        <v>2249</v>
      </c>
      <c r="H501" s="157" t="s">
        <v>2489</v>
      </c>
      <c r="I501" s="157" t="s">
        <v>2490</v>
      </c>
      <c r="J501" s="157" t="s">
        <v>573</v>
      </c>
      <c r="K501" s="135"/>
      <c r="L501" s="130" t="s">
        <v>758</v>
      </c>
      <c r="M501" s="130" t="s">
        <v>449</v>
      </c>
    </row>
    <row r="502" spans="1:13">
      <c r="A502" s="157" t="s">
        <v>2248</v>
      </c>
      <c r="B502" s="157"/>
      <c r="C502" s="169">
        <v>44600</v>
      </c>
      <c r="D502" s="158">
        <v>45717</v>
      </c>
      <c r="E502" s="170">
        <v>45797</v>
      </c>
      <c r="F502" s="124">
        <v>8.98</v>
      </c>
      <c r="G502" s="160" t="s">
        <v>2249</v>
      </c>
      <c r="H502" s="157" t="s">
        <v>2489</v>
      </c>
      <c r="I502" s="157" t="s">
        <v>2490</v>
      </c>
      <c r="J502" s="157" t="s">
        <v>573</v>
      </c>
      <c r="K502" s="135"/>
      <c r="L502" s="130" t="s">
        <v>758</v>
      </c>
      <c r="M502" s="130" t="s">
        <v>449</v>
      </c>
    </row>
    <row r="503" spans="1:13">
      <c r="A503" s="157" t="s">
        <v>2248</v>
      </c>
      <c r="B503" s="157"/>
      <c r="C503" s="169">
        <v>44600</v>
      </c>
      <c r="D503" s="158">
        <v>45717</v>
      </c>
      <c r="E503" s="170">
        <v>45797</v>
      </c>
      <c r="F503" s="124">
        <v>-5.14</v>
      </c>
      <c r="G503" s="160" t="s">
        <v>2249</v>
      </c>
      <c r="H503" s="157" t="s">
        <v>2489</v>
      </c>
      <c r="I503" s="157" t="s">
        <v>2491</v>
      </c>
      <c r="J503" s="157" t="s">
        <v>580</v>
      </c>
      <c r="K503" s="135"/>
      <c r="L503" s="130" t="s">
        <v>758</v>
      </c>
      <c r="M503" s="130" t="s">
        <v>421</v>
      </c>
    </row>
    <row r="504" spans="1:13">
      <c r="A504" s="157" t="s">
        <v>2248</v>
      </c>
      <c r="B504" s="157"/>
      <c r="C504" s="169">
        <v>44600</v>
      </c>
      <c r="D504" s="158">
        <v>45717</v>
      </c>
      <c r="E504" s="170">
        <v>45797</v>
      </c>
      <c r="F504" s="124">
        <v>5.14</v>
      </c>
      <c r="G504" s="160" t="s">
        <v>2249</v>
      </c>
      <c r="H504" s="157" t="s">
        <v>2489</v>
      </c>
      <c r="I504" s="157" t="s">
        <v>2491</v>
      </c>
      <c r="J504" s="157" t="s">
        <v>580</v>
      </c>
      <c r="K504" s="135"/>
      <c r="L504" s="130" t="s">
        <v>758</v>
      </c>
      <c r="M504" s="130" t="s">
        <v>421</v>
      </c>
    </row>
    <row r="505" spans="1:13">
      <c r="A505" s="157" t="s">
        <v>2248</v>
      </c>
      <c r="B505" s="157"/>
      <c r="C505" s="169">
        <v>44600</v>
      </c>
      <c r="D505" s="158">
        <v>45717</v>
      </c>
      <c r="E505" s="170">
        <v>45797</v>
      </c>
      <c r="F505" s="124">
        <v>5.14</v>
      </c>
      <c r="G505" s="160" t="s">
        <v>2249</v>
      </c>
      <c r="H505" s="157" t="s">
        <v>2489</v>
      </c>
      <c r="I505" s="157" t="s">
        <v>2491</v>
      </c>
      <c r="J505" s="157" t="s">
        <v>580</v>
      </c>
      <c r="K505" s="135"/>
      <c r="L505" s="130" t="s">
        <v>758</v>
      </c>
      <c r="M505" s="130" t="s">
        <v>421</v>
      </c>
    </row>
    <row r="506" spans="1:13">
      <c r="A506" s="157" t="s">
        <v>2248</v>
      </c>
      <c r="B506" s="157"/>
      <c r="C506" s="169">
        <v>44600</v>
      </c>
      <c r="D506" s="158">
        <v>45717</v>
      </c>
      <c r="E506" s="170">
        <v>45797</v>
      </c>
      <c r="F506" s="124">
        <v>10.43</v>
      </c>
      <c r="G506" s="160" t="s">
        <v>2249</v>
      </c>
      <c r="H506" s="157" t="s">
        <v>2489</v>
      </c>
      <c r="I506" s="157" t="s">
        <v>2491</v>
      </c>
      <c r="J506" s="157" t="s">
        <v>580</v>
      </c>
      <c r="K506" s="135"/>
      <c r="L506" s="130" t="s">
        <v>758</v>
      </c>
      <c r="M506" s="130" t="s">
        <v>421</v>
      </c>
    </row>
    <row r="507" spans="1:13">
      <c r="A507" s="157" t="s">
        <v>2248</v>
      </c>
      <c r="B507" s="157"/>
      <c r="C507" s="169">
        <v>44600</v>
      </c>
      <c r="D507" s="158">
        <v>45717</v>
      </c>
      <c r="E507" s="170">
        <v>45797</v>
      </c>
      <c r="F507" s="124">
        <v>-0.36</v>
      </c>
      <c r="G507" s="160" t="s">
        <v>2249</v>
      </c>
      <c r="H507" s="157" t="s">
        <v>2489</v>
      </c>
      <c r="I507" s="157" t="s">
        <v>2492</v>
      </c>
      <c r="J507" s="157" t="s">
        <v>670</v>
      </c>
      <c r="K507" s="135"/>
      <c r="L507" s="130" t="s">
        <v>758</v>
      </c>
      <c r="M507" s="130" t="s">
        <v>371</v>
      </c>
    </row>
    <row r="508" spans="1:13">
      <c r="A508" s="157" t="s">
        <v>2248</v>
      </c>
      <c r="B508" s="157"/>
      <c r="C508" s="169">
        <v>44600</v>
      </c>
      <c r="D508" s="158">
        <v>45717</v>
      </c>
      <c r="E508" s="170">
        <v>45797</v>
      </c>
      <c r="F508" s="124">
        <v>0.36</v>
      </c>
      <c r="G508" s="160" t="s">
        <v>2249</v>
      </c>
      <c r="H508" s="157" t="s">
        <v>2489</v>
      </c>
      <c r="I508" s="157" t="s">
        <v>2492</v>
      </c>
      <c r="J508" s="157" t="s">
        <v>670</v>
      </c>
      <c r="K508" s="135"/>
      <c r="L508" s="130" t="s">
        <v>758</v>
      </c>
      <c r="M508" s="130" t="s">
        <v>371</v>
      </c>
    </row>
    <row r="509" spans="1:13">
      <c r="A509" s="157" t="s">
        <v>2248</v>
      </c>
      <c r="B509" s="157"/>
      <c r="C509" s="169">
        <v>44600</v>
      </c>
      <c r="D509" s="158">
        <v>45717</v>
      </c>
      <c r="E509" s="170">
        <v>45797</v>
      </c>
      <c r="F509" s="124">
        <v>0.36</v>
      </c>
      <c r="G509" s="160" t="s">
        <v>2249</v>
      </c>
      <c r="H509" s="157" t="s">
        <v>2489</v>
      </c>
      <c r="I509" s="157" t="s">
        <v>2492</v>
      </c>
      <c r="J509" s="157" t="s">
        <v>670</v>
      </c>
      <c r="K509" s="135"/>
      <c r="L509" s="130" t="s">
        <v>758</v>
      </c>
      <c r="M509" s="130" t="s">
        <v>371</v>
      </c>
    </row>
    <row r="510" spans="1:13">
      <c r="A510" s="157" t="s">
        <v>2248</v>
      </c>
      <c r="B510" s="157"/>
      <c r="C510" s="169">
        <v>44600</v>
      </c>
      <c r="D510" s="158">
        <v>45717</v>
      </c>
      <c r="E510" s="170">
        <v>45797</v>
      </c>
      <c r="F510" s="124">
        <v>0.72</v>
      </c>
      <c r="G510" s="160" t="s">
        <v>2249</v>
      </c>
      <c r="H510" s="157" t="s">
        <v>2489</v>
      </c>
      <c r="I510" s="157" t="s">
        <v>2492</v>
      </c>
      <c r="J510" s="157" t="s">
        <v>670</v>
      </c>
      <c r="K510" s="135"/>
      <c r="L510" s="130" t="s">
        <v>758</v>
      </c>
      <c r="M510" s="130" t="s">
        <v>371</v>
      </c>
    </row>
    <row r="511" spans="1:13">
      <c r="A511" s="157" t="s">
        <v>2248</v>
      </c>
      <c r="B511" s="157"/>
      <c r="C511" s="169">
        <v>44600</v>
      </c>
      <c r="D511" s="158">
        <v>45717</v>
      </c>
      <c r="E511" s="170">
        <v>45797</v>
      </c>
      <c r="F511" s="124">
        <v>-3.36</v>
      </c>
      <c r="G511" s="160" t="s">
        <v>2249</v>
      </c>
      <c r="H511" s="157" t="s">
        <v>2489</v>
      </c>
      <c r="I511" s="157" t="s">
        <v>2493</v>
      </c>
      <c r="J511" s="157" t="s">
        <v>581</v>
      </c>
      <c r="K511" s="135"/>
      <c r="L511" s="130" t="s">
        <v>758</v>
      </c>
      <c r="M511" s="130" t="s">
        <v>91</v>
      </c>
    </row>
    <row r="512" spans="1:13">
      <c r="A512" s="157" t="s">
        <v>2248</v>
      </c>
      <c r="B512" s="157"/>
      <c r="C512" s="169">
        <v>44600</v>
      </c>
      <c r="D512" s="158">
        <v>45717</v>
      </c>
      <c r="E512" s="170">
        <v>45797</v>
      </c>
      <c r="F512" s="124">
        <v>3.36</v>
      </c>
      <c r="G512" s="160" t="s">
        <v>2249</v>
      </c>
      <c r="H512" s="157" t="s">
        <v>2489</v>
      </c>
      <c r="I512" s="157" t="s">
        <v>2493</v>
      </c>
      <c r="J512" s="157" t="s">
        <v>581</v>
      </c>
      <c r="K512" s="135"/>
      <c r="L512" s="130" t="s">
        <v>758</v>
      </c>
      <c r="M512" s="130" t="s">
        <v>91</v>
      </c>
    </row>
    <row r="513" spans="1:13">
      <c r="A513" s="157" t="s">
        <v>2248</v>
      </c>
      <c r="B513" s="157"/>
      <c r="C513" s="169">
        <v>44600</v>
      </c>
      <c r="D513" s="158">
        <v>45717</v>
      </c>
      <c r="E513" s="170">
        <v>45797</v>
      </c>
      <c r="F513" s="124">
        <v>3.36</v>
      </c>
      <c r="G513" s="160" t="s">
        <v>2249</v>
      </c>
      <c r="H513" s="157" t="s">
        <v>2489</v>
      </c>
      <c r="I513" s="157" t="s">
        <v>2493</v>
      </c>
      <c r="J513" s="157" t="s">
        <v>581</v>
      </c>
      <c r="K513" s="135"/>
      <c r="L513" s="130" t="s">
        <v>758</v>
      </c>
      <c r="M513" s="130" t="s">
        <v>91</v>
      </c>
    </row>
    <row r="514" spans="1:13">
      <c r="A514" s="157" t="s">
        <v>2248</v>
      </c>
      <c r="B514" s="157"/>
      <c r="C514" s="169">
        <v>44600</v>
      </c>
      <c r="D514" s="158">
        <v>45717</v>
      </c>
      <c r="E514" s="170">
        <v>45797</v>
      </c>
      <c r="F514" s="124">
        <v>6.81</v>
      </c>
      <c r="G514" s="160" t="s">
        <v>2249</v>
      </c>
      <c r="H514" s="157" t="s">
        <v>2489</v>
      </c>
      <c r="I514" s="157" t="s">
        <v>2493</v>
      </c>
      <c r="J514" s="157" t="s">
        <v>581</v>
      </c>
      <c r="K514" s="135"/>
      <c r="L514" s="130" t="s">
        <v>758</v>
      </c>
      <c r="M514" s="130" t="s">
        <v>91</v>
      </c>
    </row>
    <row r="515" spans="1:13">
      <c r="A515" s="157" t="s">
        <v>2248</v>
      </c>
      <c r="B515" s="157"/>
      <c r="C515" s="169">
        <v>44600</v>
      </c>
      <c r="D515" s="158">
        <v>45717</v>
      </c>
      <c r="E515" s="170">
        <v>45797</v>
      </c>
      <c r="F515" s="124">
        <v>-8.64</v>
      </c>
      <c r="G515" s="160" t="s">
        <v>2249</v>
      </c>
      <c r="H515" s="157" t="s">
        <v>2489</v>
      </c>
      <c r="I515" s="157" t="s">
        <v>2494</v>
      </c>
      <c r="J515" s="157" t="s">
        <v>578</v>
      </c>
      <c r="K515" s="135"/>
      <c r="L515" s="130" t="s">
        <v>758</v>
      </c>
      <c r="M515" s="130" t="s">
        <v>167</v>
      </c>
    </row>
    <row r="516" spans="1:13">
      <c r="A516" s="157" t="s">
        <v>2248</v>
      </c>
      <c r="B516" s="157"/>
      <c r="C516" s="169">
        <v>44600</v>
      </c>
      <c r="D516" s="158">
        <v>45717</v>
      </c>
      <c r="E516" s="170">
        <v>45797</v>
      </c>
      <c r="F516" s="124">
        <v>8.64</v>
      </c>
      <c r="G516" s="160" t="s">
        <v>2249</v>
      </c>
      <c r="H516" s="157" t="s">
        <v>2489</v>
      </c>
      <c r="I516" s="157" t="s">
        <v>2494</v>
      </c>
      <c r="J516" s="157" t="s">
        <v>578</v>
      </c>
      <c r="K516" s="135"/>
      <c r="L516" s="130" t="s">
        <v>758</v>
      </c>
      <c r="M516" s="130" t="s">
        <v>167</v>
      </c>
    </row>
    <row r="517" spans="1:13">
      <c r="A517" s="157" t="s">
        <v>2248</v>
      </c>
      <c r="B517" s="157"/>
      <c r="C517" s="169">
        <v>44600</v>
      </c>
      <c r="D517" s="158">
        <v>45717</v>
      </c>
      <c r="E517" s="170">
        <v>45797</v>
      </c>
      <c r="F517" s="124">
        <v>8.64</v>
      </c>
      <c r="G517" s="160" t="s">
        <v>2249</v>
      </c>
      <c r="H517" s="157" t="s">
        <v>2489</v>
      </c>
      <c r="I517" s="157" t="s">
        <v>2494</v>
      </c>
      <c r="J517" s="157" t="s">
        <v>578</v>
      </c>
      <c r="K517" s="135"/>
      <c r="L517" s="130" t="s">
        <v>758</v>
      </c>
      <c r="M517" s="130" t="s">
        <v>167</v>
      </c>
    </row>
    <row r="518" spans="1:13">
      <c r="A518" s="157" t="s">
        <v>2248</v>
      </c>
      <c r="B518" s="157"/>
      <c r="C518" s="169">
        <v>44600</v>
      </c>
      <c r="D518" s="158">
        <v>45717</v>
      </c>
      <c r="E518" s="170">
        <v>45797</v>
      </c>
      <c r="F518" s="124">
        <v>17.52</v>
      </c>
      <c r="G518" s="160" t="s">
        <v>2249</v>
      </c>
      <c r="H518" s="157" t="s">
        <v>2489</v>
      </c>
      <c r="I518" s="157" t="s">
        <v>2494</v>
      </c>
      <c r="J518" s="157" t="s">
        <v>578</v>
      </c>
      <c r="K518" s="135"/>
      <c r="L518" s="130" t="s">
        <v>758</v>
      </c>
      <c r="M518" s="130" t="s">
        <v>167</v>
      </c>
    </row>
    <row r="519" spans="1:13">
      <c r="A519" s="157" t="s">
        <v>2248</v>
      </c>
      <c r="B519" s="157"/>
      <c r="C519" s="169">
        <v>44600</v>
      </c>
      <c r="D519" s="158">
        <v>45717</v>
      </c>
      <c r="E519" s="170">
        <v>45797</v>
      </c>
      <c r="F519" s="124">
        <v>-3</v>
      </c>
      <c r="G519" s="160" t="s">
        <v>2249</v>
      </c>
      <c r="H519" s="157" t="s">
        <v>2489</v>
      </c>
      <c r="I519" s="157" t="s">
        <v>2495</v>
      </c>
      <c r="J519" s="157" t="s">
        <v>583</v>
      </c>
      <c r="K519" s="135"/>
      <c r="L519" s="130" t="s">
        <v>758</v>
      </c>
      <c r="M519" s="130" t="s">
        <v>471</v>
      </c>
    </row>
    <row r="520" spans="1:13">
      <c r="A520" s="157" t="s">
        <v>2248</v>
      </c>
      <c r="B520" s="157"/>
      <c r="C520" s="169">
        <v>44600</v>
      </c>
      <c r="D520" s="158">
        <v>45717</v>
      </c>
      <c r="E520" s="170">
        <v>45797</v>
      </c>
      <c r="F520" s="124">
        <v>3</v>
      </c>
      <c r="G520" s="160" t="s">
        <v>2249</v>
      </c>
      <c r="H520" s="157" t="s">
        <v>2489</v>
      </c>
      <c r="I520" s="157" t="s">
        <v>2495</v>
      </c>
      <c r="J520" s="157" t="s">
        <v>583</v>
      </c>
      <c r="K520" s="135"/>
      <c r="L520" s="130" t="s">
        <v>758</v>
      </c>
      <c r="M520" s="130" t="s">
        <v>471</v>
      </c>
    </row>
    <row r="521" spans="1:13">
      <c r="A521" s="157" t="s">
        <v>2248</v>
      </c>
      <c r="B521" s="157"/>
      <c r="C521" s="169">
        <v>44600</v>
      </c>
      <c r="D521" s="158">
        <v>45717</v>
      </c>
      <c r="E521" s="170">
        <v>45797</v>
      </c>
      <c r="F521" s="124">
        <v>3</v>
      </c>
      <c r="G521" s="160" t="s">
        <v>2249</v>
      </c>
      <c r="H521" s="157" t="s">
        <v>2489</v>
      </c>
      <c r="I521" s="157" t="s">
        <v>2495</v>
      </c>
      <c r="J521" s="157" t="s">
        <v>583</v>
      </c>
      <c r="K521" s="135"/>
      <c r="L521" s="130" t="s">
        <v>758</v>
      </c>
      <c r="M521" s="130" t="s">
        <v>471</v>
      </c>
    </row>
    <row r="522" spans="1:13">
      <c r="A522" s="157" t="s">
        <v>2248</v>
      </c>
      <c r="B522" s="157"/>
      <c r="C522" s="169">
        <v>44600</v>
      </c>
      <c r="D522" s="158">
        <v>45717</v>
      </c>
      <c r="E522" s="170">
        <v>45797</v>
      </c>
      <c r="F522" s="124">
        <v>6.1</v>
      </c>
      <c r="G522" s="160" t="s">
        <v>2249</v>
      </c>
      <c r="H522" s="157" t="s">
        <v>2489</v>
      </c>
      <c r="I522" s="157" t="s">
        <v>2495</v>
      </c>
      <c r="J522" s="157" t="s">
        <v>583</v>
      </c>
      <c r="K522" s="135"/>
      <c r="L522" s="130" t="s">
        <v>758</v>
      </c>
      <c r="M522" s="130" t="s">
        <v>471</v>
      </c>
    </row>
    <row r="523" spans="1:13">
      <c r="A523" s="157" t="s">
        <v>2248</v>
      </c>
      <c r="B523" s="157"/>
      <c r="C523" s="169">
        <v>44600</v>
      </c>
      <c r="D523" s="158">
        <v>45717</v>
      </c>
      <c r="E523" s="170">
        <v>45797</v>
      </c>
      <c r="F523" s="124">
        <v>-2.86</v>
      </c>
      <c r="G523" s="160" t="s">
        <v>2249</v>
      </c>
      <c r="H523" s="157" t="s">
        <v>2489</v>
      </c>
      <c r="I523" s="157" t="s">
        <v>2496</v>
      </c>
      <c r="J523" s="157" t="s">
        <v>576</v>
      </c>
      <c r="K523" s="135"/>
      <c r="L523" s="130" t="s">
        <v>758</v>
      </c>
      <c r="M523" s="130" t="s">
        <v>359</v>
      </c>
    </row>
    <row r="524" spans="1:13">
      <c r="A524" s="157" t="s">
        <v>2248</v>
      </c>
      <c r="B524" s="157"/>
      <c r="C524" s="169">
        <v>44600</v>
      </c>
      <c r="D524" s="158">
        <v>45717</v>
      </c>
      <c r="E524" s="170">
        <v>45797</v>
      </c>
      <c r="F524" s="124">
        <v>2.86</v>
      </c>
      <c r="G524" s="160" t="s">
        <v>2249</v>
      </c>
      <c r="H524" s="157" t="s">
        <v>2489</v>
      </c>
      <c r="I524" s="157" t="s">
        <v>2496</v>
      </c>
      <c r="J524" s="157" t="s">
        <v>576</v>
      </c>
      <c r="K524" s="135"/>
      <c r="L524" s="130" t="s">
        <v>758</v>
      </c>
      <c r="M524" s="130" t="s">
        <v>359</v>
      </c>
    </row>
    <row r="525" spans="1:13">
      <c r="A525" s="157" t="s">
        <v>2248</v>
      </c>
      <c r="B525" s="157"/>
      <c r="C525" s="169">
        <v>44600</v>
      </c>
      <c r="D525" s="158">
        <v>45717</v>
      </c>
      <c r="E525" s="170">
        <v>45797</v>
      </c>
      <c r="F525" s="124">
        <v>2.86</v>
      </c>
      <c r="G525" s="160" t="s">
        <v>2249</v>
      </c>
      <c r="H525" s="157" t="s">
        <v>2489</v>
      </c>
      <c r="I525" s="157" t="s">
        <v>2496</v>
      </c>
      <c r="J525" s="157" t="s">
        <v>576</v>
      </c>
      <c r="K525" s="135"/>
      <c r="L525" s="130" t="s">
        <v>758</v>
      </c>
      <c r="M525" s="130" t="s">
        <v>359</v>
      </c>
    </row>
    <row r="526" spans="1:13">
      <c r="A526" s="157" t="s">
        <v>2248</v>
      </c>
      <c r="B526" s="157"/>
      <c r="C526" s="169">
        <v>44600</v>
      </c>
      <c r="D526" s="158">
        <v>45717</v>
      </c>
      <c r="E526" s="170">
        <v>45797</v>
      </c>
      <c r="F526" s="124">
        <v>5.79</v>
      </c>
      <c r="G526" s="160" t="s">
        <v>2249</v>
      </c>
      <c r="H526" s="157" t="s">
        <v>2489</v>
      </c>
      <c r="I526" s="157" t="s">
        <v>2496</v>
      </c>
      <c r="J526" s="157" t="s">
        <v>576</v>
      </c>
      <c r="K526" s="135"/>
      <c r="L526" s="130" t="s">
        <v>758</v>
      </c>
      <c r="M526" s="130" t="s">
        <v>359</v>
      </c>
    </row>
    <row r="527" spans="1:13">
      <c r="A527" s="157" t="s">
        <v>2248</v>
      </c>
      <c r="B527" s="157"/>
      <c r="C527" s="169">
        <v>44600</v>
      </c>
      <c r="D527" s="158">
        <v>45717</v>
      </c>
      <c r="E527" s="170">
        <v>45797</v>
      </c>
      <c r="F527" s="124">
        <v>-2.64</v>
      </c>
      <c r="G527" s="160" t="s">
        <v>2249</v>
      </c>
      <c r="H527" s="157" t="s">
        <v>2489</v>
      </c>
      <c r="I527" s="157" t="s">
        <v>2497</v>
      </c>
      <c r="J527" s="157" t="s">
        <v>577</v>
      </c>
      <c r="K527" s="135"/>
      <c r="L527" s="130" t="s">
        <v>758</v>
      </c>
      <c r="M527" s="130" t="s">
        <v>301</v>
      </c>
    </row>
    <row r="528" spans="1:13">
      <c r="A528" s="157" t="s">
        <v>2248</v>
      </c>
      <c r="B528" s="157"/>
      <c r="C528" s="169">
        <v>44600</v>
      </c>
      <c r="D528" s="158">
        <v>45717</v>
      </c>
      <c r="E528" s="170">
        <v>45797</v>
      </c>
      <c r="F528" s="124">
        <v>2.64</v>
      </c>
      <c r="G528" s="160" t="s">
        <v>2249</v>
      </c>
      <c r="H528" s="157" t="s">
        <v>2489</v>
      </c>
      <c r="I528" s="157" t="s">
        <v>2497</v>
      </c>
      <c r="J528" s="157" t="s">
        <v>577</v>
      </c>
      <c r="K528" s="135"/>
      <c r="L528" s="130" t="s">
        <v>758</v>
      </c>
      <c r="M528" s="130" t="s">
        <v>301</v>
      </c>
    </row>
    <row r="529" spans="1:13">
      <c r="A529" s="157" t="s">
        <v>2248</v>
      </c>
      <c r="B529" s="157"/>
      <c r="C529" s="169">
        <v>44600</v>
      </c>
      <c r="D529" s="158">
        <v>45717</v>
      </c>
      <c r="E529" s="170">
        <v>45797</v>
      </c>
      <c r="F529" s="124">
        <v>2.64</v>
      </c>
      <c r="G529" s="160" t="s">
        <v>2249</v>
      </c>
      <c r="H529" s="157" t="s">
        <v>2489</v>
      </c>
      <c r="I529" s="157" t="s">
        <v>2497</v>
      </c>
      <c r="J529" s="157" t="s">
        <v>577</v>
      </c>
      <c r="K529" s="135"/>
      <c r="L529" s="130" t="s">
        <v>758</v>
      </c>
      <c r="M529" s="130" t="s">
        <v>301</v>
      </c>
    </row>
    <row r="530" spans="1:13">
      <c r="A530" s="157" t="s">
        <v>2248</v>
      </c>
      <c r="B530" s="157"/>
      <c r="C530" s="169">
        <v>44600</v>
      </c>
      <c r="D530" s="158">
        <v>45717</v>
      </c>
      <c r="E530" s="170">
        <v>45797</v>
      </c>
      <c r="F530" s="124">
        <v>5.38</v>
      </c>
      <c r="G530" s="160" t="s">
        <v>2249</v>
      </c>
      <c r="H530" s="157" t="s">
        <v>2489</v>
      </c>
      <c r="I530" s="157" t="s">
        <v>2497</v>
      </c>
      <c r="J530" s="157" t="s">
        <v>577</v>
      </c>
      <c r="K530" s="135"/>
      <c r="L530" s="130" t="s">
        <v>758</v>
      </c>
      <c r="M530" s="130" t="s">
        <v>301</v>
      </c>
    </row>
    <row r="531" spans="1:13">
      <c r="A531" s="157" t="s">
        <v>2248</v>
      </c>
      <c r="B531" s="157"/>
      <c r="C531" s="169">
        <v>44600</v>
      </c>
      <c r="D531" s="158">
        <v>45717</v>
      </c>
      <c r="E531" s="170">
        <v>45797</v>
      </c>
      <c r="F531" s="124">
        <v>-3.21</v>
      </c>
      <c r="G531" s="160" t="s">
        <v>2249</v>
      </c>
      <c r="H531" s="157" t="s">
        <v>2489</v>
      </c>
      <c r="I531" s="157" t="s">
        <v>2498</v>
      </c>
      <c r="J531" s="157" t="s">
        <v>582</v>
      </c>
      <c r="K531" s="135"/>
      <c r="L531" s="130" t="s">
        <v>758</v>
      </c>
      <c r="M531" s="130" t="s">
        <v>255</v>
      </c>
    </row>
    <row r="532" spans="1:13">
      <c r="A532" s="157" t="s">
        <v>2248</v>
      </c>
      <c r="B532" s="157"/>
      <c r="C532" s="169">
        <v>44600</v>
      </c>
      <c r="D532" s="158">
        <v>45717</v>
      </c>
      <c r="E532" s="170">
        <v>45797</v>
      </c>
      <c r="F532" s="124">
        <v>3.21</v>
      </c>
      <c r="G532" s="160" t="s">
        <v>2249</v>
      </c>
      <c r="H532" s="157" t="s">
        <v>2489</v>
      </c>
      <c r="I532" s="157" t="s">
        <v>2498</v>
      </c>
      <c r="J532" s="157" t="s">
        <v>582</v>
      </c>
      <c r="K532" s="135"/>
      <c r="L532" s="130" t="s">
        <v>758</v>
      </c>
      <c r="M532" s="130" t="s">
        <v>255</v>
      </c>
    </row>
    <row r="533" spans="1:13">
      <c r="A533" s="157" t="s">
        <v>2248</v>
      </c>
      <c r="B533" s="157"/>
      <c r="C533" s="169">
        <v>44600</v>
      </c>
      <c r="D533" s="158">
        <v>45717</v>
      </c>
      <c r="E533" s="170">
        <v>45797</v>
      </c>
      <c r="F533" s="124">
        <v>3.21</v>
      </c>
      <c r="G533" s="160" t="s">
        <v>2249</v>
      </c>
      <c r="H533" s="157" t="s">
        <v>2489</v>
      </c>
      <c r="I533" s="157" t="s">
        <v>2498</v>
      </c>
      <c r="J533" s="157" t="s">
        <v>582</v>
      </c>
      <c r="K533" s="135"/>
      <c r="L533" s="130" t="s">
        <v>758</v>
      </c>
      <c r="M533" s="130" t="s">
        <v>255</v>
      </c>
    </row>
    <row r="534" spans="1:13">
      <c r="A534" s="157" t="s">
        <v>2248</v>
      </c>
      <c r="B534" s="157"/>
      <c r="C534" s="169">
        <v>44600</v>
      </c>
      <c r="D534" s="158">
        <v>45717</v>
      </c>
      <c r="E534" s="170">
        <v>45797</v>
      </c>
      <c r="F534" s="124">
        <v>6.54</v>
      </c>
      <c r="G534" s="160" t="s">
        <v>2249</v>
      </c>
      <c r="H534" s="157" t="s">
        <v>2489</v>
      </c>
      <c r="I534" s="157" t="s">
        <v>2498</v>
      </c>
      <c r="J534" s="157" t="s">
        <v>582</v>
      </c>
      <c r="K534" s="135"/>
      <c r="L534" s="130" t="s">
        <v>758</v>
      </c>
      <c r="M534" s="130" t="s">
        <v>255</v>
      </c>
    </row>
    <row r="535" spans="1:13">
      <c r="A535" s="157" t="s">
        <v>2248</v>
      </c>
      <c r="B535" s="157"/>
      <c r="C535" s="169">
        <v>44600</v>
      </c>
      <c r="D535" s="158">
        <v>45717</v>
      </c>
      <c r="E535" s="170">
        <v>45797</v>
      </c>
      <c r="F535" s="124">
        <v>-4.71</v>
      </c>
      <c r="G535" s="160" t="s">
        <v>2249</v>
      </c>
      <c r="H535" s="157" t="s">
        <v>2489</v>
      </c>
      <c r="I535" s="157" t="s">
        <v>2499</v>
      </c>
      <c r="J535" s="157" t="s">
        <v>575</v>
      </c>
      <c r="K535" s="135"/>
      <c r="L535" s="130" t="s">
        <v>758</v>
      </c>
      <c r="M535" s="130" t="s">
        <v>199</v>
      </c>
    </row>
    <row r="536" spans="1:13">
      <c r="A536" s="157" t="s">
        <v>2248</v>
      </c>
      <c r="B536" s="157"/>
      <c r="C536" s="169">
        <v>44600</v>
      </c>
      <c r="D536" s="158">
        <v>45717</v>
      </c>
      <c r="E536" s="170">
        <v>45797</v>
      </c>
      <c r="F536" s="124">
        <v>4.71</v>
      </c>
      <c r="G536" s="160" t="s">
        <v>2249</v>
      </c>
      <c r="H536" s="157" t="s">
        <v>2489</v>
      </c>
      <c r="I536" s="157" t="s">
        <v>2499</v>
      </c>
      <c r="J536" s="157" t="s">
        <v>575</v>
      </c>
      <c r="K536" s="135"/>
      <c r="L536" s="130" t="s">
        <v>758</v>
      </c>
      <c r="M536" s="130" t="s">
        <v>199</v>
      </c>
    </row>
    <row r="537" spans="1:13">
      <c r="A537" s="157" t="s">
        <v>2248</v>
      </c>
      <c r="B537" s="157"/>
      <c r="C537" s="169">
        <v>44600</v>
      </c>
      <c r="D537" s="158">
        <v>45717</v>
      </c>
      <c r="E537" s="170">
        <v>45797</v>
      </c>
      <c r="F537" s="124">
        <v>4.71</v>
      </c>
      <c r="G537" s="160" t="s">
        <v>2249</v>
      </c>
      <c r="H537" s="157" t="s">
        <v>2489</v>
      </c>
      <c r="I537" s="157" t="s">
        <v>2499</v>
      </c>
      <c r="J537" s="157" t="s">
        <v>575</v>
      </c>
      <c r="K537" s="135"/>
      <c r="L537" s="130" t="s">
        <v>758</v>
      </c>
      <c r="M537" s="130" t="s">
        <v>199</v>
      </c>
    </row>
    <row r="538" spans="1:13">
      <c r="A538" s="157" t="s">
        <v>2248</v>
      </c>
      <c r="B538" s="157"/>
      <c r="C538" s="169">
        <v>44600</v>
      </c>
      <c r="D538" s="158">
        <v>45717</v>
      </c>
      <c r="E538" s="170">
        <v>45797</v>
      </c>
      <c r="F538" s="124">
        <v>9.58</v>
      </c>
      <c r="G538" s="160" t="s">
        <v>2249</v>
      </c>
      <c r="H538" s="157" t="s">
        <v>2489</v>
      </c>
      <c r="I538" s="157" t="s">
        <v>2499</v>
      </c>
      <c r="J538" s="157" t="s">
        <v>575</v>
      </c>
      <c r="K538" s="135"/>
      <c r="L538" s="130" t="s">
        <v>758</v>
      </c>
      <c r="M538" s="130" t="s">
        <v>199</v>
      </c>
    </row>
    <row r="539" spans="1:13">
      <c r="A539" s="157" t="s">
        <v>2248</v>
      </c>
      <c r="B539" s="157"/>
      <c r="C539" s="169">
        <v>44600</v>
      </c>
      <c r="D539" s="158">
        <v>45717</v>
      </c>
      <c r="E539" s="170">
        <v>45797</v>
      </c>
      <c r="F539" s="124">
        <v>-5.5</v>
      </c>
      <c r="G539" s="160" t="s">
        <v>2249</v>
      </c>
      <c r="H539" s="157" t="s">
        <v>2489</v>
      </c>
      <c r="I539" s="157" t="s">
        <v>2500</v>
      </c>
      <c r="J539" s="157" t="s">
        <v>579</v>
      </c>
      <c r="K539" s="135"/>
      <c r="L539" s="130" t="s">
        <v>758</v>
      </c>
      <c r="M539" s="130" t="s">
        <v>203</v>
      </c>
    </row>
    <row r="540" spans="1:13">
      <c r="A540" s="157" t="s">
        <v>2248</v>
      </c>
      <c r="B540" s="157"/>
      <c r="C540" s="169">
        <v>44600</v>
      </c>
      <c r="D540" s="158">
        <v>45717</v>
      </c>
      <c r="E540" s="170">
        <v>45797</v>
      </c>
      <c r="F540" s="124">
        <v>5.5</v>
      </c>
      <c r="G540" s="160" t="s">
        <v>2249</v>
      </c>
      <c r="H540" s="157" t="s">
        <v>2489</v>
      </c>
      <c r="I540" s="157" t="s">
        <v>2500</v>
      </c>
      <c r="J540" s="157" t="s">
        <v>579</v>
      </c>
      <c r="K540" s="135"/>
      <c r="L540" s="130" t="s">
        <v>758</v>
      </c>
      <c r="M540" s="130" t="s">
        <v>203</v>
      </c>
    </row>
    <row r="541" spans="1:13">
      <c r="A541" s="157" t="s">
        <v>2248</v>
      </c>
      <c r="B541" s="157"/>
      <c r="C541" s="169">
        <v>44600</v>
      </c>
      <c r="D541" s="158">
        <v>45717</v>
      </c>
      <c r="E541" s="170">
        <v>45797</v>
      </c>
      <c r="F541" s="124">
        <v>5.5</v>
      </c>
      <c r="G541" s="160" t="s">
        <v>2249</v>
      </c>
      <c r="H541" s="157" t="s">
        <v>2489</v>
      </c>
      <c r="I541" s="157" t="s">
        <v>2500</v>
      </c>
      <c r="J541" s="157" t="s">
        <v>579</v>
      </c>
      <c r="K541" s="135"/>
      <c r="L541" s="130" t="s">
        <v>758</v>
      </c>
      <c r="M541" s="130" t="s">
        <v>203</v>
      </c>
    </row>
    <row r="542" spans="1:13">
      <c r="A542" s="157" t="s">
        <v>2248</v>
      </c>
      <c r="B542" s="157"/>
      <c r="C542" s="169">
        <v>44600</v>
      </c>
      <c r="D542" s="158">
        <v>45717</v>
      </c>
      <c r="E542" s="170">
        <v>45797</v>
      </c>
      <c r="F542" s="124">
        <v>11.15</v>
      </c>
      <c r="G542" s="160" t="s">
        <v>2249</v>
      </c>
      <c r="H542" s="157" t="s">
        <v>2489</v>
      </c>
      <c r="I542" s="157" t="s">
        <v>2500</v>
      </c>
      <c r="J542" s="157" t="s">
        <v>579</v>
      </c>
      <c r="K542" s="135"/>
      <c r="L542" s="130" t="s">
        <v>758</v>
      </c>
      <c r="M542" s="130" t="s">
        <v>203</v>
      </c>
    </row>
    <row r="543" spans="1:13">
      <c r="A543" s="157" t="s">
        <v>2248</v>
      </c>
      <c r="B543" s="157"/>
      <c r="C543" s="169">
        <v>44600</v>
      </c>
      <c r="D543" s="158">
        <v>45717</v>
      </c>
      <c r="E543" s="170">
        <v>45797</v>
      </c>
      <c r="F543" s="124">
        <v>-20.07</v>
      </c>
      <c r="G543" s="160" t="s">
        <v>2249</v>
      </c>
      <c r="H543" s="157" t="s">
        <v>2489</v>
      </c>
      <c r="I543" s="157" t="s">
        <v>2501</v>
      </c>
      <c r="J543" s="157" t="s">
        <v>572</v>
      </c>
      <c r="K543" s="135"/>
      <c r="L543" s="130" t="s">
        <v>758</v>
      </c>
      <c r="M543" s="130" t="s">
        <v>37</v>
      </c>
    </row>
    <row r="544" spans="1:13">
      <c r="A544" s="157" t="s">
        <v>2248</v>
      </c>
      <c r="B544" s="157"/>
      <c r="C544" s="169">
        <v>44600</v>
      </c>
      <c r="D544" s="158">
        <v>45717</v>
      </c>
      <c r="E544" s="170">
        <v>45797</v>
      </c>
      <c r="F544" s="124">
        <v>20.07</v>
      </c>
      <c r="G544" s="160" t="s">
        <v>2249</v>
      </c>
      <c r="H544" s="157" t="s">
        <v>2489</v>
      </c>
      <c r="I544" s="157" t="s">
        <v>2501</v>
      </c>
      <c r="J544" s="157" t="s">
        <v>572</v>
      </c>
      <c r="K544" s="135"/>
      <c r="L544" s="130" t="s">
        <v>758</v>
      </c>
      <c r="M544" s="130" t="s">
        <v>37</v>
      </c>
    </row>
    <row r="545" spans="1:13">
      <c r="A545" s="157" t="s">
        <v>2248</v>
      </c>
      <c r="B545" s="157"/>
      <c r="C545" s="169">
        <v>44600</v>
      </c>
      <c r="D545" s="158">
        <v>45717</v>
      </c>
      <c r="E545" s="170">
        <v>45797</v>
      </c>
      <c r="F545" s="124">
        <v>20.07</v>
      </c>
      <c r="G545" s="160" t="s">
        <v>2249</v>
      </c>
      <c r="H545" s="157" t="s">
        <v>2489</v>
      </c>
      <c r="I545" s="157" t="s">
        <v>2501</v>
      </c>
      <c r="J545" s="157" t="s">
        <v>572</v>
      </c>
      <c r="K545" s="135"/>
      <c r="L545" s="130" t="s">
        <v>758</v>
      </c>
      <c r="M545" s="130" t="s">
        <v>37</v>
      </c>
    </row>
    <row r="546" spans="1:13">
      <c r="A546" s="157" t="s">
        <v>2248</v>
      </c>
      <c r="B546" s="157"/>
      <c r="C546" s="169">
        <v>44600</v>
      </c>
      <c r="D546" s="158">
        <v>45717</v>
      </c>
      <c r="E546" s="170">
        <v>45797</v>
      </c>
      <c r="F546" s="124">
        <v>40.69</v>
      </c>
      <c r="G546" s="160" t="s">
        <v>2249</v>
      </c>
      <c r="H546" s="157" t="s">
        <v>2489</v>
      </c>
      <c r="I546" s="157" t="s">
        <v>2501</v>
      </c>
      <c r="J546" s="157" t="s">
        <v>572</v>
      </c>
      <c r="K546" s="135"/>
      <c r="L546" s="130" t="s">
        <v>758</v>
      </c>
      <c r="M546" s="130" t="s">
        <v>37</v>
      </c>
    </row>
    <row r="547" spans="1:13">
      <c r="A547" s="157" t="s">
        <v>2248</v>
      </c>
      <c r="B547" s="157"/>
      <c r="C547" s="169">
        <v>44600</v>
      </c>
      <c r="D547" s="158">
        <v>45717</v>
      </c>
      <c r="E547" s="170">
        <v>45797</v>
      </c>
      <c r="F547" s="124">
        <v>-7.64</v>
      </c>
      <c r="G547" s="160" t="s">
        <v>2249</v>
      </c>
      <c r="H547" s="157" t="s">
        <v>2489</v>
      </c>
      <c r="I547" s="157" t="s">
        <v>2502</v>
      </c>
      <c r="J547" s="157" t="s">
        <v>585</v>
      </c>
      <c r="K547" s="135"/>
      <c r="L547" s="130" t="s">
        <v>758</v>
      </c>
      <c r="M547" s="130" t="s">
        <v>469</v>
      </c>
    </row>
    <row r="548" spans="1:13">
      <c r="A548" s="157" t="s">
        <v>2248</v>
      </c>
      <c r="B548" s="157"/>
      <c r="C548" s="169">
        <v>44600</v>
      </c>
      <c r="D548" s="158">
        <v>45717</v>
      </c>
      <c r="E548" s="170">
        <v>45797</v>
      </c>
      <c r="F548" s="124">
        <v>7.64</v>
      </c>
      <c r="G548" s="160" t="s">
        <v>2249</v>
      </c>
      <c r="H548" s="157" t="s">
        <v>2489</v>
      </c>
      <c r="I548" s="157" t="s">
        <v>2502</v>
      </c>
      <c r="J548" s="157" t="s">
        <v>585</v>
      </c>
      <c r="K548" s="135"/>
      <c r="L548" s="130" t="s">
        <v>758</v>
      </c>
      <c r="M548" s="130" t="s">
        <v>469</v>
      </c>
    </row>
    <row r="549" spans="1:13">
      <c r="A549" s="157" t="s">
        <v>2248</v>
      </c>
      <c r="B549" s="157"/>
      <c r="C549" s="169">
        <v>44600</v>
      </c>
      <c r="D549" s="158">
        <v>45717</v>
      </c>
      <c r="E549" s="170">
        <v>45797</v>
      </c>
      <c r="F549" s="124">
        <v>7.64</v>
      </c>
      <c r="G549" s="160" t="s">
        <v>2249</v>
      </c>
      <c r="H549" s="157" t="s">
        <v>2489</v>
      </c>
      <c r="I549" s="157" t="s">
        <v>2502</v>
      </c>
      <c r="J549" s="157" t="s">
        <v>585</v>
      </c>
      <c r="K549" s="135"/>
      <c r="L549" s="130" t="s">
        <v>758</v>
      </c>
      <c r="M549" s="130" t="s">
        <v>469</v>
      </c>
    </row>
    <row r="550" spans="1:13">
      <c r="A550" s="157" t="s">
        <v>2248</v>
      </c>
      <c r="B550" s="157"/>
      <c r="C550" s="169">
        <v>44600</v>
      </c>
      <c r="D550" s="158">
        <v>45717</v>
      </c>
      <c r="E550" s="170">
        <v>45797</v>
      </c>
      <c r="F550" s="124">
        <v>15.49</v>
      </c>
      <c r="G550" s="160" t="s">
        <v>2249</v>
      </c>
      <c r="H550" s="157" t="s">
        <v>2489</v>
      </c>
      <c r="I550" s="157" t="s">
        <v>2502</v>
      </c>
      <c r="J550" s="157" t="s">
        <v>585</v>
      </c>
      <c r="K550" s="135"/>
      <c r="L550" s="130" t="s">
        <v>758</v>
      </c>
      <c r="M550" s="130" t="s">
        <v>469</v>
      </c>
    </row>
    <row r="551" spans="1:13">
      <c r="A551" s="157" t="s">
        <v>2248</v>
      </c>
      <c r="B551" s="157"/>
      <c r="C551" s="169">
        <v>44600</v>
      </c>
      <c r="D551" s="158">
        <v>45717</v>
      </c>
      <c r="E551" s="170">
        <v>45797</v>
      </c>
      <c r="F551" s="124">
        <v>-5</v>
      </c>
      <c r="G551" s="160" t="s">
        <v>2249</v>
      </c>
      <c r="H551" s="157" t="s">
        <v>2489</v>
      </c>
      <c r="I551" s="157" t="s">
        <v>2503</v>
      </c>
      <c r="J551" s="157" t="s">
        <v>584</v>
      </c>
      <c r="K551" s="135"/>
      <c r="L551" s="130" t="s">
        <v>758</v>
      </c>
      <c r="M551" s="130" t="s">
        <v>309</v>
      </c>
    </row>
    <row r="552" spans="1:13">
      <c r="A552" s="157" t="s">
        <v>2248</v>
      </c>
      <c r="B552" s="157"/>
      <c r="C552" s="169">
        <v>44600</v>
      </c>
      <c r="D552" s="158">
        <v>45717</v>
      </c>
      <c r="E552" s="170">
        <v>45797</v>
      </c>
      <c r="F552" s="124">
        <v>5</v>
      </c>
      <c r="G552" s="160" t="s">
        <v>2249</v>
      </c>
      <c r="H552" s="157" t="s">
        <v>2489</v>
      </c>
      <c r="I552" s="157" t="s">
        <v>2503</v>
      </c>
      <c r="J552" s="157" t="s">
        <v>584</v>
      </c>
      <c r="K552" s="135"/>
      <c r="L552" s="130" t="s">
        <v>758</v>
      </c>
      <c r="M552" s="130" t="s">
        <v>309</v>
      </c>
    </row>
    <row r="553" spans="1:13">
      <c r="A553" s="157" t="s">
        <v>2248</v>
      </c>
      <c r="B553" s="157"/>
      <c r="C553" s="169">
        <v>44600</v>
      </c>
      <c r="D553" s="158">
        <v>45717</v>
      </c>
      <c r="E553" s="170">
        <v>45797</v>
      </c>
      <c r="F553" s="124">
        <v>5</v>
      </c>
      <c r="G553" s="160" t="s">
        <v>2249</v>
      </c>
      <c r="H553" s="157" t="s">
        <v>2489</v>
      </c>
      <c r="I553" s="157" t="s">
        <v>2503</v>
      </c>
      <c r="J553" s="157" t="s">
        <v>584</v>
      </c>
      <c r="K553" s="135"/>
      <c r="L553" s="130" t="s">
        <v>758</v>
      </c>
      <c r="M553" s="130" t="s">
        <v>309</v>
      </c>
    </row>
    <row r="554" spans="1:13">
      <c r="A554" s="157" t="s">
        <v>2248</v>
      </c>
      <c r="B554" s="157"/>
      <c r="C554" s="169">
        <v>44600</v>
      </c>
      <c r="D554" s="158">
        <v>45717</v>
      </c>
      <c r="E554" s="170">
        <v>45797</v>
      </c>
      <c r="F554" s="124">
        <v>10.14</v>
      </c>
      <c r="G554" s="160" t="s">
        <v>2249</v>
      </c>
      <c r="H554" s="157" t="s">
        <v>2489</v>
      </c>
      <c r="I554" s="157" t="s">
        <v>2503</v>
      </c>
      <c r="J554" s="157" t="s">
        <v>584</v>
      </c>
      <c r="K554" s="135"/>
      <c r="L554" s="130" t="s">
        <v>758</v>
      </c>
      <c r="M554" s="130" t="s">
        <v>309</v>
      </c>
    </row>
    <row r="555" spans="1:13">
      <c r="A555" s="157" t="s">
        <v>2248</v>
      </c>
      <c r="B555" s="157"/>
      <c r="C555" s="169">
        <v>44600</v>
      </c>
      <c r="D555" s="158">
        <v>45717</v>
      </c>
      <c r="E555" s="170">
        <v>45797</v>
      </c>
      <c r="F555" s="124">
        <v>-5.64</v>
      </c>
      <c r="G555" s="160" t="s">
        <v>2249</v>
      </c>
      <c r="H555" s="157" t="s">
        <v>2489</v>
      </c>
      <c r="I555" s="157" t="s">
        <v>2504</v>
      </c>
      <c r="J555" s="157" t="s">
        <v>668</v>
      </c>
      <c r="K555" s="135"/>
      <c r="L555" s="130" t="s">
        <v>758</v>
      </c>
      <c r="M555" s="130" t="s">
        <v>83</v>
      </c>
    </row>
    <row r="556" spans="1:13">
      <c r="A556" s="157" t="s">
        <v>2248</v>
      </c>
      <c r="B556" s="157"/>
      <c r="C556" s="169">
        <v>44600</v>
      </c>
      <c r="D556" s="158">
        <v>45717</v>
      </c>
      <c r="E556" s="170">
        <v>45797</v>
      </c>
      <c r="F556" s="124">
        <v>5.64</v>
      </c>
      <c r="G556" s="160" t="s">
        <v>2249</v>
      </c>
      <c r="H556" s="157" t="s">
        <v>2489</v>
      </c>
      <c r="I556" s="157" t="s">
        <v>2504</v>
      </c>
      <c r="J556" s="157" t="s">
        <v>668</v>
      </c>
      <c r="K556" s="135"/>
      <c r="L556" s="130" t="s">
        <v>758</v>
      </c>
      <c r="M556" s="130" t="s">
        <v>83</v>
      </c>
    </row>
    <row r="557" spans="1:13">
      <c r="A557" s="157" t="s">
        <v>2248</v>
      </c>
      <c r="B557" s="157"/>
      <c r="C557" s="169">
        <v>44600</v>
      </c>
      <c r="D557" s="158">
        <v>45717</v>
      </c>
      <c r="E557" s="170">
        <v>45797</v>
      </c>
      <c r="F557" s="124">
        <v>5.64</v>
      </c>
      <c r="G557" s="160" t="s">
        <v>2249</v>
      </c>
      <c r="H557" s="157" t="s">
        <v>2489</v>
      </c>
      <c r="I557" s="157" t="s">
        <v>2504</v>
      </c>
      <c r="J557" s="157" t="s">
        <v>668</v>
      </c>
      <c r="K557" s="135"/>
      <c r="L557" s="130" t="s">
        <v>758</v>
      </c>
      <c r="M557" s="130" t="s">
        <v>83</v>
      </c>
    </row>
    <row r="558" spans="1:13">
      <c r="A558" s="157" t="s">
        <v>2248</v>
      </c>
      <c r="B558" s="157"/>
      <c r="C558" s="169">
        <v>44600</v>
      </c>
      <c r="D558" s="158">
        <v>45717</v>
      </c>
      <c r="E558" s="170">
        <v>45797</v>
      </c>
      <c r="F558" s="124">
        <v>11.44</v>
      </c>
      <c r="G558" s="160" t="s">
        <v>2249</v>
      </c>
      <c r="H558" s="157" t="s">
        <v>2489</v>
      </c>
      <c r="I558" s="157" t="s">
        <v>2504</v>
      </c>
      <c r="J558" s="157" t="s">
        <v>668</v>
      </c>
      <c r="K558" s="135"/>
      <c r="L558" s="130" t="s">
        <v>758</v>
      </c>
      <c r="M558" s="130" t="s">
        <v>83</v>
      </c>
    </row>
    <row r="559" spans="1:13">
      <c r="A559" s="157" t="s">
        <v>2248</v>
      </c>
      <c r="B559" s="157"/>
      <c r="C559" s="169">
        <v>44600</v>
      </c>
      <c r="D559" s="158">
        <v>45717</v>
      </c>
      <c r="E559" s="170">
        <v>45797</v>
      </c>
      <c r="F559" s="124">
        <v>-5.36</v>
      </c>
      <c r="G559" s="160" t="s">
        <v>2249</v>
      </c>
      <c r="H559" s="157" t="s">
        <v>2489</v>
      </c>
      <c r="I559" s="157" t="s">
        <v>2505</v>
      </c>
      <c r="J559" s="157" t="s">
        <v>574</v>
      </c>
      <c r="K559" s="135"/>
      <c r="L559" s="130" t="s">
        <v>758</v>
      </c>
      <c r="M559" s="130" t="s">
        <v>87</v>
      </c>
    </row>
    <row r="560" spans="1:13">
      <c r="A560" s="157" t="s">
        <v>2248</v>
      </c>
      <c r="B560" s="157"/>
      <c r="C560" s="169">
        <v>44600</v>
      </c>
      <c r="D560" s="158">
        <v>45717</v>
      </c>
      <c r="E560" s="170">
        <v>45797</v>
      </c>
      <c r="F560" s="124">
        <v>5.36</v>
      </c>
      <c r="G560" s="160" t="s">
        <v>2249</v>
      </c>
      <c r="H560" s="157" t="s">
        <v>2489</v>
      </c>
      <c r="I560" s="157" t="s">
        <v>2505</v>
      </c>
      <c r="J560" s="157" t="s">
        <v>574</v>
      </c>
      <c r="K560" s="135"/>
      <c r="L560" s="130" t="s">
        <v>758</v>
      </c>
      <c r="M560" s="130" t="s">
        <v>87</v>
      </c>
    </row>
    <row r="561" spans="1:13">
      <c r="A561" s="157" t="s">
        <v>2248</v>
      </c>
      <c r="B561" s="157"/>
      <c r="C561" s="169">
        <v>44600</v>
      </c>
      <c r="D561" s="158">
        <v>45717</v>
      </c>
      <c r="E561" s="170">
        <v>45797</v>
      </c>
      <c r="F561" s="124">
        <v>5.36</v>
      </c>
      <c r="G561" s="160" t="s">
        <v>2249</v>
      </c>
      <c r="H561" s="157" t="s">
        <v>2489</v>
      </c>
      <c r="I561" s="157" t="s">
        <v>2505</v>
      </c>
      <c r="J561" s="157" t="s">
        <v>574</v>
      </c>
      <c r="K561" s="135"/>
      <c r="L561" s="130" t="s">
        <v>758</v>
      </c>
      <c r="M561" s="130" t="s">
        <v>87</v>
      </c>
    </row>
    <row r="562" spans="1:13">
      <c r="A562" s="157" t="s">
        <v>2248</v>
      </c>
      <c r="B562" s="157"/>
      <c r="C562" s="169">
        <v>44600</v>
      </c>
      <c r="D562" s="158">
        <v>45717</v>
      </c>
      <c r="E562" s="170">
        <v>45797</v>
      </c>
      <c r="F562" s="124">
        <v>10.86</v>
      </c>
      <c r="G562" s="160" t="s">
        <v>2249</v>
      </c>
      <c r="H562" s="157" t="s">
        <v>2489</v>
      </c>
      <c r="I562" s="157" t="s">
        <v>2505</v>
      </c>
      <c r="J562" s="157" t="s">
        <v>574</v>
      </c>
      <c r="K562" s="135"/>
      <c r="L562" s="130" t="s">
        <v>758</v>
      </c>
      <c r="M562" s="130" t="s">
        <v>87</v>
      </c>
    </row>
    <row r="563" spans="1:13">
      <c r="A563" s="157" t="s">
        <v>2248</v>
      </c>
      <c r="B563" s="157"/>
      <c r="C563" s="169">
        <v>44600</v>
      </c>
      <c r="D563" s="158">
        <v>45717</v>
      </c>
      <c r="E563" s="170">
        <v>45797</v>
      </c>
      <c r="F563" s="124">
        <v>-3.79</v>
      </c>
      <c r="G563" s="160" t="s">
        <v>2249</v>
      </c>
      <c r="H563" s="157" t="s">
        <v>2489</v>
      </c>
      <c r="I563" s="157" t="s">
        <v>2506</v>
      </c>
      <c r="J563" s="157" t="s">
        <v>669</v>
      </c>
      <c r="K563" s="135"/>
      <c r="L563" s="130" t="s">
        <v>758</v>
      </c>
      <c r="M563" s="130" t="s">
        <v>315</v>
      </c>
    </row>
    <row r="564" spans="1:13">
      <c r="A564" s="157" t="s">
        <v>2248</v>
      </c>
      <c r="B564" s="157"/>
      <c r="C564" s="169">
        <v>44600</v>
      </c>
      <c r="D564" s="158">
        <v>45717</v>
      </c>
      <c r="E564" s="170">
        <v>45797</v>
      </c>
      <c r="F564" s="124">
        <v>3.79</v>
      </c>
      <c r="G564" s="160" t="s">
        <v>2249</v>
      </c>
      <c r="H564" s="157" t="s">
        <v>2489</v>
      </c>
      <c r="I564" s="157" t="s">
        <v>2506</v>
      </c>
      <c r="J564" s="157" t="s">
        <v>669</v>
      </c>
      <c r="K564" s="135"/>
      <c r="L564" s="130" t="s">
        <v>758</v>
      </c>
      <c r="M564" s="130" t="s">
        <v>315</v>
      </c>
    </row>
    <row r="565" spans="1:13">
      <c r="A565" s="157" t="s">
        <v>2248</v>
      </c>
      <c r="B565" s="157"/>
      <c r="C565" s="169">
        <v>44600</v>
      </c>
      <c r="D565" s="158">
        <v>45717</v>
      </c>
      <c r="E565" s="170">
        <v>45797</v>
      </c>
      <c r="F565" s="124">
        <v>3.79</v>
      </c>
      <c r="G565" s="160" t="s">
        <v>2249</v>
      </c>
      <c r="H565" s="157" t="s">
        <v>2489</v>
      </c>
      <c r="I565" s="157" t="s">
        <v>2506</v>
      </c>
      <c r="J565" s="157" t="s">
        <v>669</v>
      </c>
      <c r="K565" s="135"/>
      <c r="L565" s="130" t="s">
        <v>758</v>
      </c>
      <c r="M565" s="130" t="s">
        <v>315</v>
      </c>
    </row>
    <row r="566" spans="1:13">
      <c r="A566" s="157" t="s">
        <v>2248</v>
      </c>
      <c r="B566" s="157"/>
      <c r="C566" s="169">
        <v>44600</v>
      </c>
      <c r="D566" s="158">
        <v>45717</v>
      </c>
      <c r="E566" s="170">
        <v>45797</v>
      </c>
      <c r="F566" s="124">
        <v>7.67</v>
      </c>
      <c r="G566" s="160" t="s">
        <v>2249</v>
      </c>
      <c r="H566" s="157" t="s">
        <v>2489</v>
      </c>
      <c r="I566" s="157" t="s">
        <v>2506</v>
      </c>
      <c r="J566" s="157" t="s">
        <v>669</v>
      </c>
      <c r="K566" s="135"/>
      <c r="L566" s="130" t="s">
        <v>758</v>
      </c>
      <c r="M566" s="130" t="s">
        <v>315</v>
      </c>
    </row>
    <row r="567" spans="1:13">
      <c r="A567" s="157" t="s">
        <v>2248</v>
      </c>
      <c r="B567" s="157"/>
      <c r="C567" s="169">
        <v>44600</v>
      </c>
      <c r="D567" s="158">
        <v>45717</v>
      </c>
      <c r="E567" s="170">
        <v>45797</v>
      </c>
      <c r="F567" s="124">
        <v>-5.5</v>
      </c>
      <c r="G567" s="160" t="s">
        <v>2249</v>
      </c>
      <c r="H567" s="157" t="s">
        <v>2489</v>
      </c>
      <c r="I567" s="157" t="s">
        <v>2507</v>
      </c>
      <c r="J567" s="157" t="s">
        <v>567</v>
      </c>
      <c r="K567" s="135"/>
      <c r="L567" s="130" t="s">
        <v>758</v>
      </c>
      <c r="M567" s="130" t="s">
        <v>297</v>
      </c>
    </row>
    <row r="568" spans="1:13">
      <c r="A568" s="157" t="s">
        <v>2248</v>
      </c>
      <c r="B568" s="157"/>
      <c r="C568" s="169">
        <v>44600</v>
      </c>
      <c r="D568" s="158">
        <v>45717</v>
      </c>
      <c r="E568" s="170">
        <v>45797</v>
      </c>
      <c r="F568" s="124">
        <v>5.5</v>
      </c>
      <c r="G568" s="160" t="s">
        <v>2249</v>
      </c>
      <c r="H568" s="157" t="s">
        <v>2489</v>
      </c>
      <c r="I568" s="157" t="s">
        <v>2507</v>
      </c>
      <c r="J568" s="157" t="s">
        <v>567</v>
      </c>
      <c r="K568" s="135"/>
      <c r="L568" s="130" t="s">
        <v>758</v>
      </c>
      <c r="M568" s="130" t="s">
        <v>297</v>
      </c>
    </row>
    <row r="569" spans="1:13">
      <c r="A569" s="157" t="s">
        <v>2248</v>
      </c>
      <c r="B569" s="157"/>
      <c r="C569" s="169">
        <v>44600</v>
      </c>
      <c r="D569" s="158">
        <v>45717</v>
      </c>
      <c r="E569" s="170">
        <v>45797</v>
      </c>
      <c r="F569" s="124">
        <v>5.5</v>
      </c>
      <c r="G569" s="160" t="s">
        <v>2249</v>
      </c>
      <c r="H569" s="157" t="s">
        <v>2489</v>
      </c>
      <c r="I569" s="157" t="s">
        <v>2507</v>
      </c>
      <c r="J569" s="157" t="s">
        <v>567</v>
      </c>
      <c r="K569" s="135"/>
      <c r="L569" s="130" t="s">
        <v>758</v>
      </c>
      <c r="M569" s="130" t="s">
        <v>297</v>
      </c>
    </row>
    <row r="570" spans="1:13">
      <c r="A570" s="157" t="s">
        <v>2248</v>
      </c>
      <c r="B570" s="157"/>
      <c r="C570" s="169">
        <v>44600</v>
      </c>
      <c r="D570" s="158">
        <v>45717</v>
      </c>
      <c r="E570" s="170">
        <v>45797</v>
      </c>
      <c r="F570" s="124">
        <v>11.15</v>
      </c>
      <c r="G570" s="160" t="s">
        <v>2249</v>
      </c>
      <c r="H570" s="157" t="s">
        <v>2489</v>
      </c>
      <c r="I570" s="157" t="s">
        <v>2507</v>
      </c>
      <c r="J570" s="157" t="s">
        <v>567</v>
      </c>
      <c r="K570" s="135"/>
      <c r="L570" s="130" t="s">
        <v>758</v>
      </c>
      <c r="M570" s="130" t="s">
        <v>297</v>
      </c>
    </row>
    <row r="571" spans="1:13">
      <c r="A571" s="157" t="s">
        <v>2248</v>
      </c>
      <c r="B571" s="157"/>
      <c r="C571" s="169">
        <v>44600</v>
      </c>
      <c r="D571" s="158">
        <v>45717</v>
      </c>
      <c r="E571" s="170">
        <v>45797</v>
      </c>
      <c r="F571" s="124">
        <v>-14</v>
      </c>
      <c r="G571" s="160" t="s">
        <v>2249</v>
      </c>
      <c r="H571" s="157" t="s">
        <v>2489</v>
      </c>
      <c r="I571" s="157" t="s">
        <v>2508</v>
      </c>
      <c r="J571" s="157" t="s">
        <v>566</v>
      </c>
      <c r="K571" s="135"/>
      <c r="L571" s="130" t="s">
        <v>758</v>
      </c>
      <c r="M571" s="130" t="s">
        <v>183</v>
      </c>
    </row>
    <row r="572" spans="1:13">
      <c r="A572" s="157" t="s">
        <v>2248</v>
      </c>
      <c r="B572" s="157"/>
      <c r="C572" s="169">
        <v>44600</v>
      </c>
      <c r="D572" s="158">
        <v>45717</v>
      </c>
      <c r="E572" s="170">
        <v>45797</v>
      </c>
      <c r="F572" s="124">
        <v>14</v>
      </c>
      <c r="G572" s="160" t="s">
        <v>2249</v>
      </c>
      <c r="H572" s="157" t="s">
        <v>2489</v>
      </c>
      <c r="I572" s="157" t="s">
        <v>2508</v>
      </c>
      <c r="J572" s="157" t="s">
        <v>566</v>
      </c>
      <c r="K572" s="135"/>
      <c r="L572" s="130" t="s">
        <v>758</v>
      </c>
      <c r="M572" s="130" t="s">
        <v>183</v>
      </c>
    </row>
    <row r="573" spans="1:13">
      <c r="A573" s="157" t="s">
        <v>2248</v>
      </c>
      <c r="B573" s="157"/>
      <c r="C573" s="169">
        <v>44600</v>
      </c>
      <c r="D573" s="158">
        <v>45717</v>
      </c>
      <c r="E573" s="170">
        <v>45797</v>
      </c>
      <c r="F573" s="124">
        <v>14</v>
      </c>
      <c r="G573" s="160" t="s">
        <v>2249</v>
      </c>
      <c r="H573" s="157" t="s">
        <v>2489</v>
      </c>
      <c r="I573" s="157" t="s">
        <v>2508</v>
      </c>
      <c r="J573" s="157" t="s">
        <v>566</v>
      </c>
      <c r="K573" s="135"/>
      <c r="L573" s="130" t="s">
        <v>758</v>
      </c>
      <c r="M573" s="130" t="s">
        <v>183</v>
      </c>
    </row>
    <row r="574" spans="1:13">
      <c r="A574" s="157" t="s">
        <v>2248</v>
      </c>
      <c r="B574" s="157"/>
      <c r="C574" s="169">
        <v>44600</v>
      </c>
      <c r="D574" s="158">
        <v>45717</v>
      </c>
      <c r="E574" s="170">
        <v>45797</v>
      </c>
      <c r="F574" s="124">
        <v>28.38</v>
      </c>
      <c r="G574" s="160" t="s">
        <v>2249</v>
      </c>
      <c r="H574" s="157" t="s">
        <v>2489</v>
      </c>
      <c r="I574" s="157" t="s">
        <v>2508</v>
      </c>
      <c r="J574" s="157" t="s">
        <v>566</v>
      </c>
      <c r="K574" s="135"/>
      <c r="L574" s="130" t="s">
        <v>758</v>
      </c>
      <c r="M574" s="130" t="s">
        <v>183</v>
      </c>
    </row>
    <row r="575" spans="1:13">
      <c r="A575" s="157" t="s">
        <v>2248</v>
      </c>
      <c r="B575" s="157"/>
      <c r="C575" s="169">
        <v>44600</v>
      </c>
      <c r="D575" s="158">
        <v>45717</v>
      </c>
      <c r="E575" s="170">
        <v>45797</v>
      </c>
      <c r="F575" s="124">
        <v>-7.0000000000000007E-2</v>
      </c>
      <c r="G575" s="160" t="s">
        <v>2249</v>
      </c>
      <c r="H575" s="157" t="s">
        <v>2489</v>
      </c>
      <c r="I575" s="157" t="s">
        <v>2509</v>
      </c>
      <c r="J575" s="157" t="s">
        <v>526</v>
      </c>
      <c r="K575" s="135"/>
      <c r="L575" s="130" t="s">
        <v>758</v>
      </c>
      <c r="M575" s="130" t="s">
        <v>55</v>
      </c>
    </row>
    <row r="576" spans="1:13">
      <c r="A576" s="157" t="s">
        <v>2248</v>
      </c>
      <c r="B576" s="157"/>
      <c r="C576" s="169">
        <v>44600</v>
      </c>
      <c r="D576" s="158">
        <v>45717</v>
      </c>
      <c r="E576" s="170">
        <v>45797</v>
      </c>
      <c r="F576" s="124">
        <v>-7.0000000000000007E-2</v>
      </c>
      <c r="G576" s="160" t="s">
        <v>2249</v>
      </c>
      <c r="H576" s="157" t="s">
        <v>2489</v>
      </c>
      <c r="I576" s="157" t="s">
        <v>2509</v>
      </c>
      <c r="J576" s="157" t="s">
        <v>526</v>
      </c>
      <c r="K576" s="135"/>
      <c r="L576" s="130" t="s">
        <v>758</v>
      </c>
      <c r="M576" s="130" t="s">
        <v>55</v>
      </c>
    </row>
    <row r="577" spans="1:13">
      <c r="A577" s="157" t="s">
        <v>2248</v>
      </c>
      <c r="B577" s="157"/>
      <c r="C577" s="169">
        <v>44600</v>
      </c>
      <c r="D577" s="158">
        <v>45717</v>
      </c>
      <c r="E577" s="170">
        <v>45797</v>
      </c>
      <c r="F577" s="124">
        <v>7.0000000000000007E-2</v>
      </c>
      <c r="G577" s="160" t="s">
        <v>2249</v>
      </c>
      <c r="H577" s="157" t="s">
        <v>2489</v>
      </c>
      <c r="I577" s="157" t="s">
        <v>2509</v>
      </c>
      <c r="J577" s="157" t="s">
        <v>526</v>
      </c>
      <c r="K577" s="135"/>
      <c r="L577" s="130" t="s">
        <v>758</v>
      </c>
      <c r="M577" s="130" t="s">
        <v>55</v>
      </c>
    </row>
    <row r="578" spans="1:13">
      <c r="A578" s="157" t="s">
        <v>2248</v>
      </c>
      <c r="B578" s="157"/>
      <c r="C578" s="169">
        <v>44600</v>
      </c>
      <c r="D578" s="158">
        <v>45717</v>
      </c>
      <c r="E578" s="170">
        <v>45797</v>
      </c>
      <c r="F578" s="124">
        <v>7.0000000000000007E-2</v>
      </c>
      <c r="G578" s="160" t="s">
        <v>2249</v>
      </c>
      <c r="H578" s="157" t="s">
        <v>2489</v>
      </c>
      <c r="I578" s="157" t="s">
        <v>2509</v>
      </c>
      <c r="J578" s="157" t="s">
        <v>526</v>
      </c>
      <c r="K578" s="135"/>
      <c r="L578" s="130" t="s">
        <v>758</v>
      </c>
      <c r="M578" s="130" t="s">
        <v>55</v>
      </c>
    </row>
    <row r="579" spans="1:13">
      <c r="A579" s="157" t="s">
        <v>2248</v>
      </c>
      <c r="B579" s="157"/>
      <c r="C579" s="169">
        <v>44600</v>
      </c>
      <c r="D579" s="158">
        <v>45717</v>
      </c>
      <c r="E579" s="170">
        <v>45797</v>
      </c>
      <c r="F579" s="124">
        <v>7.0000000000000007E-2</v>
      </c>
      <c r="G579" s="160" t="s">
        <v>2249</v>
      </c>
      <c r="H579" s="157" t="s">
        <v>2489</v>
      </c>
      <c r="I579" s="157" t="s">
        <v>2509</v>
      </c>
      <c r="J579" s="157" t="s">
        <v>526</v>
      </c>
      <c r="K579" s="135"/>
      <c r="L579" s="130" t="s">
        <v>758</v>
      </c>
      <c r="M579" s="130" t="s">
        <v>55</v>
      </c>
    </row>
    <row r="580" spans="1:13">
      <c r="A580" s="157" t="s">
        <v>2248</v>
      </c>
      <c r="B580" s="157"/>
      <c r="C580" s="169">
        <v>44600</v>
      </c>
      <c r="D580" s="158">
        <v>45717</v>
      </c>
      <c r="E580" s="170">
        <v>45797</v>
      </c>
      <c r="F580" s="124">
        <v>7.0000000000000007E-2</v>
      </c>
      <c r="G580" s="160" t="s">
        <v>2249</v>
      </c>
      <c r="H580" s="157" t="s">
        <v>2489</v>
      </c>
      <c r="I580" s="157" t="s">
        <v>2509</v>
      </c>
      <c r="J580" s="157" t="s">
        <v>526</v>
      </c>
      <c r="K580" s="135"/>
      <c r="L580" s="130" t="s">
        <v>758</v>
      </c>
      <c r="M580" s="130" t="s">
        <v>55</v>
      </c>
    </row>
    <row r="581" spans="1:13">
      <c r="A581" s="157" t="s">
        <v>2248</v>
      </c>
      <c r="B581" s="157"/>
      <c r="C581" s="169">
        <v>44600</v>
      </c>
      <c r="D581" s="158">
        <v>45717</v>
      </c>
      <c r="E581" s="170">
        <v>45797</v>
      </c>
      <c r="F581" s="124">
        <v>0.14000000000000001</v>
      </c>
      <c r="G581" s="160" t="s">
        <v>2249</v>
      </c>
      <c r="H581" s="157" t="s">
        <v>2489</v>
      </c>
      <c r="I581" s="157" t="s">
        <v>2509</v>
      </c>
      <c r="J581" s="157" t="s">
        <v>526</v>
      </c>
      <c r="K581" s="135"/>
      <c r="L581" s="130" t="s">
        <v>758</v>
      </c>
      <c r="M581" s="130" t="s">
        <v>55</v>
      </c>
    </row>
    <row r="582" spans="1:13">
      <c r="A582" s="157" t="s">
        <v>2248</v>
      </c>
      <c r="B582" s="157"/>
      <c r="C582" s="169">
        <v>44600</v>
      </c>
      <c r="D582" s="158">
        <v>45717</v>
      </c>
      <c r="E582" s="170">
        <v>45797</v>
      </c>
      <c r="F582" s="124">
        <v>0.14000000000000001</v>
      </c>
      <c r="G582" s="160" t="s">
        <v>2249</v>
      </c>
      <c r="H582" s="157" t="s">
        <v>2489</v>
      </c>
      <c r="I582" s="157" t="s">
        <v>2509</v>
      </c>
      <c r="J582" s="157" t="s">
        <v>526</v>
      </c>
      <c r="K582" s="135"/>
      <c r="L582" s="130" t="s">
        <v>758</v>
      </c>
      <c r="M582" s="130" t="s">
        <v>55</v>
      </c>
    </row>
    <row r="583" spans="1:13">
      <c r="A583" s="157" t="s">
        <v>2248</v>
      </c>
      <c r="B583" s="157"/>
      <c r="C583" s="169">
        <v>44600</v>
      </c>
      <c r="D583" s="158">
        <v>45717</v>
      </c>
      <c r="E583" s="170">
        <v>45797</v>
      </c>
      <c r="F583" s="124">
        <v>-27.64</v>
      </c>
      <c r="G583" s="160" t="s">
        <v>2249</v>
      </c>
      <c r="H583" s="157" t="s">
        <v>2489</v>
      </c>
      <c r="I583" s="157" t="s">
        <v>2510</v>
      </c>
      <c r="J583" s="157" t="s">
        <v>555</v>
      </c>
      <c r="K583" s="135"/>
      <c r="L583" s="130" t="s">
        <v>758</v>
      </c>
      <c r="M583" s="130" t="s">
        <v>175</v>
      </c>
    </row>
    <row r="584" spans="1:13">
      <c r="A584" s="157" t="s">
        <v>2248</v>
      </c>
      <c r="B584" s="157"/>
      <c r="C584" s="169">
        <v>44600</v>
      </c>
      <c r="D584" s="158">
        <v>45717</v>
      </c>
      <c r="E584" s="170">
        <v>45797</v>
      </c>
      <c r="F584" s="124">
        <v>27.64</v>
      </c>
      <c r="G584" s="160" t="s">
        <v>2249</v>
      </c>
      <c r="H584" s="157" t="s">
        <v>2489</v>
      </c>
      <c r="I584" s="157" t="s">
        <v>2510</v>
      </c>
      <c r="J584" s="157" t="s">
        <v>555</v>
      </c>
      <c r="K584" s="135"/>
      <c r="L584" s="130" t="s">
        <v>758</v>
      </c>
      <c r="M584" s="130" t="s">
        <v>175</v>
      </c>
    </row>
    <row r="585" spans="1:13">
      <c r="A585" s="157" t="s">
        <v>2248</v>
      </c>
      <c r="B585" s="157"/>
      <c r="C585" s="169">
        <v>44600</v>
      </c>
      <c r="D585" s="158">
        <v>45717</v>
      </c>
      <c r="E585" s="170">
        <v>45797</v>
      </c>
      <c r="F585" s="124">
        <v>27.64</v>
      </c>
      <c r="G585" s="160" t="s">
        <v>2249</v>
      </c>
      <c r="H585" s="157" t="s">
        <v>2489</v>
      </c>
      <c r="I585" s="157" t="s">
        <v>2510</v>
      </c>
      <c r="J585" s="157" t="s">
        <v>555</v>
      </c>
      <c r="K585" s="135"/>
      <c r="L585" s="130" t="s">
        <v>758</v>
      </c>
      <c r="M585" s="130" t="s">
        <v>175</v>
      </c>
    </row>
    <row r="586" spans="1:13">
      <c r="A586" s="157" t="s">
        <v>2248</v>
      </c>
      <c r="B586" s="157"/>
      <c r="C586" s="169">
        <v>44600</v>
      </c>
      <c r="D586" s="158">
        <v>45717</v>
      </c>
      <c r="E586" s="170">
        <v>45797</v>
      </c>
      <c r="F586" s="124">
        <v>56.04</v>
      </c>
      <c r="G586" s="160" t="s">
        <v>2249</v>
      </c>
      <c r="H586" s="157" t="s">
        <v>2489</v>
      </c>
      <c r="I586" s="157" t="s">
        <v>2510</v>
      </c>
      <c r="J586" s="157" t="s">
        <v>555</v>
      </c>
      <c r="K586" s="135"/>
      <c r="L586" s="130" t="s">
        <v>758</v>
      </c>
      <c r="M586" s="130" t="s">
        <v>175</v>
      </c>
    </row>
    <row r="587" spans="1:13">
      <c r="A587" s="157" t="s">
        <v>2248</v>
      </c>
      <c r="B587" s="157"/>
      <c r="C587" s="169">
        <v>44600</v>
      </c>
      <c r="D587" s="158">
        <v>45717</v>
      </c>
      <c r="E587" s="170">
        <v>45797</v>
      </c>
      <c r="F587" s="124">
        <v>-7.07</v>
      </c>
      <c r="G587" s="160" t="s">
        <v>2249</v>
      </c>
      <c r="H587" s="157" t="s">
        <v>2489</v>
      </c>
      <c r="I587" s="157" t="s">
        <v>2511</v>
      </c>
      <c r="J587" s="157" t="s">
        <v>557</v>
      </c>
      <c r="K587" s="135"/>
      <c r="L587" s="130" t="s">
        <v>758</v>
      </c>
      <c r="M587" s="130" t="s">
        <v>39</v>
      </c>
    </row>
    <row r="588" spans="1:13">
      <c r="A588" s="157" t="s">
        <v>2248</v>
      </c>
      <c r="B588" s="157"/>
      <c r="C588" s="169">
        <v>44600</v>
      </c>
      <c r="D588" s="158">
        <v>45717</v>
      </c>
      <c r="E588" s="170">
        <v>45797</v>
      </c>
      <c r="F588" s="124">
        <v>7.07</v>
      </c>
      <c r="G588" s="160" t="s">
        <v>2249</v>
      </c>
      <c r="H588" s="157" t="s">
        <v>2489</v>
      </c>
      <c r="I588" s="157" t="s">
        <v>2511</v>
      </c>
      <c r="J588" s="157" t="s">
        <v>557</v>
      </c>
      <c r="K588" s="135"/>
      <c r="L588" s="130" t="s">
        <v>758</v>
      </c>
      <c r="M588" s="130" t="s">
        <v>39</v>
      </c>
    </row>
    <row r="589" spans="1:13">
      <c r="A589" s="157" t="s">
        <v>2248</v>
      </c>
      <c r="B589" s="157"/>
      <c r="C589" s="169">
        <v>44600</v>
      </c>
      <c r="D589" s="158">
        <v>45717</v>
      </c>
      <c r="E589" s="170">
        <v>45797</v>
      </c>
      <c r="F589" s="124">
        <v>7.07</v>
      </c>
      <c r="G589" s="160" t="s">
        <v>2249</v>
      </c>
      <c r="H589" s="157" t="s">
        <v>2489</v>
      </c>
      <c r="I589" s="157" t="s">
        <v>2511</v>
      </c>
      <c r="J589" s="157" t="s">
        <v>557</v>
      </c>
      <c r="K589" s="135"/>
      <c r="L589" s="130" t="s">
        <v>758</v>
      </c>
      <c r="M589" s="130" t="s">
        <v>39</v>
      </c>
    </row>
    <row r="590" spans="1:13">
      <c r="A590" s="157" t="s">
        <v>2248</v>
      </c>
      <c r="B590" s="157"/>
      <c r="C590" s="169">
        <v>44600</v>
      </c>
      <c r="D590" s="158">
        <v>45717</v>
      </c>
      <c r="E590" s="170">
        <v>45797</v>
      </c>
      <c r="F590" s="124">
        <v>14.34</v>
      </c>
      <c r="G590" s="160" t="s">
        <v>2249</v>
      </c>
      <c r="H590" s="157" t="s">
        <v>2489</v>
      </c>
      <c r="I590" s="157" t="s">
        <v>2511</v>
      </c>
      <c r="J590" s="157" t="s">
        <v>557</v>
      </c>
      <c r="K590" s="135"/>
      <c r="L590" s="130" t="s">
        <v>758</v>
      </c>
      <c r="M590" s="130" t="s">
        <v>39</v>
      </c>
    </row>
    <row r="591" spans="1:13">
      <c r="A591" s="157" t="s">
        <v>2248</v>
      </c>
      <c r="B591" s="157"/>
      <c r="C591" s="169">
        <v>44600</v>
      </c>
      <c r="D591" s="158">
        <v>45717</v>
      </c>
      <c r="E591" s="170">
        <v>45797</v>
      </c>
      <c r="F591" s="124">
        <v>-17.14</v>
      </c>
      <c r="G591" s="160" t="s">
        <v>2249</v>
      </c>
      <c r="H591" s="157" t="s">
        <v>2489</v>
      </c>
      <c r="I591" s="157" t="s">
        <v>2512</v>
      </c>
      <c r="J591" s="157" t="s">
        <v>524</v>
      </c>
      <c r="K591" s="135"/>
      <c r="L591" s="130" t="s">
        <v>758</v>
      </c>
      <c r="M591" s="130" t="s">
        <v>25</v>
      </c>
    </row>
    <row r="592" spans="1:13">
      <c r="A592" s="157" t="s">
        <v>2248</v>
      </c>
      <c r="B592" s="157"/>
      <c r="C592" s="169">
        <v>44600</v>
      </c>
      <c r="D592" s="158">
        <v>45717</v>
      </c>
      <c r="E592" s="170">
        <v>45797</v>
      </c>
      <c r="F592" s="124">
        <v>17.14</v>
      </c>
      <c r="G592" s="160" t="s">
        <v>2249</v>
      </c>
      <c r="H592" s="157" t="s">
        <v>2489</v>
      </c>
      <c r="I592" s="157" t="s">
        <v>2512</v>
      </c>
      <c r="J592" s="157" t="s">
        <v>524</v>
      </c>
      <c r="K592" s="135"/>
      <c r="L592" s="130" t="s">
        <v>758</v>
      </c>
      <c r="M592" s="130" t="s">
        <v>25</v>
      </c>
    </row>
    <row r="593" spans="1:13">
      <c r="A593" s="157" t="s">
        <v>2248</v>
      </c>
      <c r="B593" s="157"/>
      <c r="C593" s="169">
        <v>44600</v>
      </c>
      <c r="D593" s="158">
        <v>45717</v>
      </c>
      <c r="E593" s="170">
        <v>45797</v>
      </c>
      <c r="F593" s="124">
        <v>17.14</v>
      </c>
      <c r="G593" s="160" t="s">
        <v>2249</v>
      </c>
      <c r="H593" s="157" t="s">
        <v>2489</v>
      </c>
      <c r="I593" s="157" t="s">
        <v>2512</v>
      </c>
      <c r="J593" s="157" t="s">
        <v>524</v>
      </c>
      <c r="K593" s="135"/>
      <c r="L593" s="130" t="s">
        <v>758</v>
      </c>
      <c r="M593" s="130" t="s">
        <v>25</v>
      </c>
    </row>
    <row r="594" spans="1:13">
      <c r="A594" s="157" t="s">
        <v>2248</v>
      </c>
      <c r="B594" s="157"/>
      <c r="C594" s="169">
        <v>44600</v>
      </c>
      <c r="D594" s="158">
        <v>45717</v>
      </c>
      <c r="E594" s="170">
        <v>45797</v>
      </c>
      <c r="F594" s="124">
        <v>34.75</v>
      </c>
      <c r="G594" s="160" t="s">
        <v>2249</v>
      </c>
      <c r="H594" s="157" t="s">
        <v>2489</v>
      </c>
      <c r="I594" s="157" t="s">
        <v>2512</v>
      </c>
      <c r="J594" s="157" t="s">
        <v>524</v>
      </c>
      <c r="K594" s="135"/>
      <c r="L594" s="130" t="s">
        <v>758</v>
      </c>
      <c r="M594" s="130" t="s">
        <v>25</v>
      </c>
    </row>
    <row r="595" spans="1:13">
      <c r="A595" s="157" t="s">
        <v>2248</v>
      </c>
      <c r="B595" s="157"/>
      <c r="C595" s="169">
        <v>44600</v>
      </c>
      <c r="D595" s="158">
        <v>45717</v>
      </c>
      <c r="E595" s="170">
        <v>45797</v>
      </c>
      <c r="F595" s="124">
        <v>-38.28</v>
      </c>
      <c r="G595" s="160" t="s">
        <v>2249</v>
      </c>
      <c r="H595" s="157" t="s">
        <v>2489</v>
      </c>
      <c r="I595" s="157" t="s">
        <v>2513</v>
      </c>
      <c r="J595" s="157" t="s">
        <v>559</v>
      </c>
      <c r="K595" s="135"/>
      <c r="L595" s="130" t="s">
        <v>758</v>
      </c>
      <c r="M595" s="130" t="s">
        <v>33</v>
      </c>
    </row>
    <row r="596" spans="1:13">
      <c r="A596" s="157" t="s">
        <v>2248</v>
      </c>
      <c r="B596" s="157"/>
      <c r="C596" s="169">
        <v>44600</v>
      </c>
      <c r="D596" s="158">
        <v>45717</v>
      </c>
      <c r="E596" s="170">
        <v>45797</v>
      </c>
      <c r="F596" s="124">
        <v>38.28</v>
      </c>
      <c r="G596" s="160" t="s">
        <v>2249</v>
      </c>
      <c r="H596" s="157" t="s">
        <v>2489</v>
      </c>
      <c r="I596" s="157" t="s">
        <v>2513</v>
      </c>
      <c r="J596" s="157" t="s">
        <v>559</v>
      </c>
      <c r="K596" s="135"/>
      <c r="L596" s="130" t="s">
        <v>758</v>
      </c>
      <c r="M596" s="130" t="s">
        <v>33</v>
      </c>
    </row>
    <row r="597" spans="1:13">
      <c r="A597" s="157" t="s">
        <v>2248</v>
      </c>
      <c r="B597" s="157"/>
      <c r="C597" s="169">
        <v>44600</v>
      </c>
      <c r="D597" s="158">
        <v>45717</v>
      </c>
      <c r="E597" s="170">
        <v>45797</v>
      </c>
      <c r="F597" s="124">
        <v>38.28</v>
      </c>
      <c r="G597" s="160" t="s">
        <v>2249</v>
      </c>
      <c r="H597" s="157" t="s">
        <v>2489</v>
      </c>
      <c r="I597" s="157" t="s">
        <v>2513</v>
      </c>
      <c r="J597" s="157" t="s">
        <v>559</v>
      </c>
      <c r="K597" s="135"/>
      <c r="L597" s="130" t="s">
        <v>758</v>
      </c>
      <c r="M597" s="130" t="s">
        <v>33</v>
      </c>
    </row>
    <row r="598" spans="1:13">
      <c r="A598" s="157" t="s">
        <v>2248</v>
      </c>
      <c r="B598" s="157"/>
      <c r="C598" s="169">
        <v>44600</v>
      </c>
      <c r="D598" s="158">
        <v>45717</v>
      </c>
      <c r="E598" s="170">
        <v>45797</v>
      </c>
      <c r="F598" s="124">
        <v>77.61</v>
      </c>
      <c r="G598" s="160" t="s">
        <v>2249</v>
      </c>
      <c r="H598" s="157" t="s">
        <v>2489</v>
      </c>
      <c r="I598" s="157" t="s">
        <v>2513</v>
      </c>
      <c r="J598" s="157" t="s">
        <v>559</v>
      </c>
      <c r="K598" s="135"/>
      <c r="L598" s="130" t="s">
        <v>758</v>
      </c>
      <c r="M598" s="130" t="s">
        <v>33</v>
      </c>
    </row>
    <row r="599" spans="1:13">
      <c r="A599" s="157" t="s">
        <v>2248</v>
      </c>
      <c r="B599" s="157"/>
      <c r="C599" s="169">
        <v>44600</v>
      </c>
      <c r="D599" s="158">
        <v>45717</v>
      </c>
      <c r="E599" s="170">
        <v>45797</v>
      </c>
      <c r="F599" s="124">
        <v>-13.86</v>
      </c>
      <c r="G599" s="160" t="s">
        <v>2249</v>
      </c>
      <c r="H599" s="157" t="s">
        <v>2489</v>
      </c>
      <c r="I599" s="157" t="s">
        <v>2514</v>
      </c>
      <c r="J599" s="157" t="s">
        <v>561</v>
      </c>
      <c r="K599" s="135"/>
      <c r="L599" s="130" t="s">
        <v>758</v>
      </c>
      <c r="M599" s="130" t="s">
        <v>163</v>
      </c>
    </row>
    <row r="600" spans="1:13">
      <c r="A600" s="157" t="s">
        <v>2248</v>
      </c>
      <c r="B600" s="157"/>
      <c r="C600" s="169">
        <v>44600</v>
      </c>
      <c r="D600" s="158">
        <v>45717</v>
      </c>
      <c r="E600" s="170">
        <v>45797</v>
      </c>
      <c r="F600" s="124">
        <v>13.86</v>
      </c>
      <c r="G600" s="160" t="s">
        <v>2249</v>
      </c>
      <c r="H600" s="157" t="s">
        <v>2489</v>
      </c>
      <c r="I600" s="157" t="s">
        <v>2514</v>
      </c>
      <c r="J600" s="157" t="s">
        <v>561</v>
      </c>
      <c r="K600" s="135"/>
      <c r="L600" s="130" t="s">
        <v>758</v>
      </c>
      <c r="M600" s="130" t="s">
        <v>163</v>
      </c>
    </row>
    <row r="601" spans="1:13">
      <c r="A601" s="157" t="s">
        <v>2248</v>
      </c>
      <c r="B601" s="157"/>
      <c r="C601" s="169">
        <v>44600</v>
      </c>
      <c r="D601" s="158">
        <v>45717</v>
      </c>
      <c r="E601" s="170">
        <v>45797</v>
      </c>
      <c r="F601" s="124">
        <v>13.86</v>
      </c>
      <c r="G601" s="160" t="s">
        <v>2249</v>
      </c>
      <c r="H601" s="157" t="s">
        <v>2489</v>
      </c>
      <c r="I601" s="157" t="s">
        <v>2514</v>
      </c>
      <c r="J601" s="157" t="s">
        <v>561</v>
      </c>
      <c r="K601" s="135"/>
      <c r="L601" s="130" t="s">
        <v>758</v>
      </c>
      <c r="M601" s="130" t="s">
        <v>163</v>
      </c>
    </row>
    <row r="602" spans="1:13">
      <c r="A602" s="157" t="s">
        <v>2248</v>
      </c>
      <c r="B602" s="157"/>
      <c r="C602" s="169">
        <v>44600</v>
      </c>
      <c r="D602" s="158">
        <v>45717</v>
      </c>
      <c r="E602" s="170">
        <v>45797</v>
      </c>
      <c r="F602" s="124">
        <v>28.09</v>
      </c>
      <c r="G602" s="160" t="s">
        <v>2249</v>
      </c>
      <c r="H602" s="157" t="s">
        <v>2489</v>
      </c>
      <c r="I602" s="157" t="s">
        <v>2514</v>
      </c>
      <c r="J602" s="157" t="s">
        <v>561</v>
      </c>
      <c r="K602" s="135"/>
      <c r="L602" s="130" t="s">
        <v>758</v>
      </c>
      <c r="M602" s="130" t="s">
        <v>163</v>
      </c>
    </row>
    <row r="603" spans="1:13">
      <c r="A603" s="157" t="s">
        <v>2248</v>
      </c>
      <c r="B603" s="157"/>
      <c r="C603" s="169">
        <v>44600</v>
      </c>
      <c r="D603" s="158">
        <v>45717</v>
      </c>
      <c r="E603" s="170">
        <v>45797</v>
      </c>
      <c r="F603" s="124">
        <v>-19.43</v>
      </c>
      <c r="G603" s="160" t="s">
        <v>2249</v>
      </c>
      <c r="H603" s="157" t="s">
        <v>2489</v>
      </c>
      <c r="I603" s="157" t="s">
        <v>2515</v>
      </c>
      <c r="J603" s="157" t="s">
        <v>562</v>
      </c>
      <c r="K603" s="135"/>
      <c r="L603" s="130" t="s">
        <v>758</v>
      </c>
      <c r="M603" s="130" t="s">
        <v>49</v>
      </c>
    </row>
    <row r="604" spans="1:13">
      <c r="A604" s="157" t="s">
        <v>2248</v>
      </c>
      <c r="B604" s="157"/>
      <c r="C604" s="169">
        <v>44600</v>
      </c>
      <c r="D604" s="158">
        <v>45717</v>
      </c>
      <c r="E604" s="170">
        <v>45797</v>
      </c>
      <c r="F604" s="124">
        <v>19.43</v>
      </c>
      <c r="G604" s="160" t="s">
        <v>2249</v>
      </c>
      <c r="H604" s="157" t="s">
        <v>2489</v>
      </c>
      <c r="I604" s="157" t="s">
        <v>2515</v>
      </c>
      <c r="J604" s="157" t="s">
        <v>562</v>
      </c>
      <c r="K604" s="135"/>
      <c r="L604" s="130" t="s">
        <v>758</v>
      </c>
      <c r="M604" s="130" t="s">
        <v>49</v>
      </c>
    </row>
    <row r="605" spans="1:13">
      <c r="A605" s="157" t="s">
        <v>2248</v>
      </c>
      <c r="B605" s="157"/>
      <c r="C605" s="169">
        <v>44600</v>
      </c>
      <c r="D605" s="158">
        <v>45717</v>
      </c>
      <c r="E605" s="170">
        <v>45797</v>
      </c>
      <c r="F605" s="124">
        <v>19.43</v>
      </c>
      <c r="G605" s="160" t="s">
        <v>2249</v>
      </c>
      <c r="H605" s="157" t="s">
        <v>2489</v>
      </c>
      <c r="I605" s="157" t="s">
        <v>2515</v>
      </c>
      <c r="J605" s="157" t="s">
        <v>562</v>
      </c>
      <c r="K605" s="135"/>
      <c r="L605" s="130" t="s">
        <v>758</v>
      </c>
      <c r="M605" s="130" t="s">
        <v>49</v>
      </c>
    </row>
    <row r="606" spans="1:13">
      <c r="A606" s="157" t="s">
        <v>2248</v>
      </c>
      <c r="B606" s="157"/>
      <c r="C606" s="169">
        <v>44600</v>
      </c>
      <c r="D606" s="158">
        <v>45717</v>
      </c>
      <c r="E606" s="170">
        <v>45797</v>
      </c>
      <c r="F606" s="124">
        <v>39.39</v>
      </c>
      <c r="G606" s="160" t="s">
        <v>2249</v>
      </c>
      <c r="H606" s="157" t="s">
        <v>2489</v>
      </c>
      <c r="I606" s="157" t="s">
        <v>2515</v>
      </c>
      <c r="J606" s="157" t="s">
        <v>562</v>
      </c>
      <c r="K606" s="135"/>
      <c r="L606" s="130" t="s">
        <v>758</v>
      </c>
      <c r="M606" s="130" t="s">
        <v>49</v>
      </c>
    </row>
    <row r="607" spans="1:13">
      <c r="A607" s="157" t="s">
        <v>2248</v>
      </c>
      <c r="B607" s="157"/>
      <c r="C607" s="169">
        <v>44600</v>
      </c>
      <c r="D607" s="158">
        <v>45717</v>
      </c>
      <c r="E607" s="170">
        <v>45797</v>
      </c>
      <c r="F607" s="124">
        <v>-7.57</v>
      </c>
      <c r="G607" s="160" t="s">
        <v>2249</v>
      </c>
      <c r="H607" s="157" t="s">
        <v>2489</v>
      </c>
      <c r="I607" s="157" t="s">
        <v>2516</v>
      </c>
      <c r="J607" s="157" t="s">
        <v>525</v>
      </c>
      <c r="K607" s="135"/>
      <c r="L607" s="130" t="s">
        <v>758</v>
      </c>
      <c r="M607" s="130" t="s">
        <v>63</v>
      </c>
    </row>
    <row r="608" spans="1:13">
      <c r="A608" s="157" t="s">
        <v>2248</v>
      </c>
      <c r="B608" s="157"/>
      <c r="C608" s="169">
        <v>44600</v>
      </c>
      <c r="D608" s="158">
        <v>45717</v>
      </c>
      <c r="E608" s="170">
        <v>45797</v>
      </c>
      <c r="F608" s="124">
        <v>7.57</v>
      </c>
      <c r="G608" s="160" t="s">
        <v>2249</v>
      </c>
      <c r="H608" s="157" t="s">
        <v>2489</v>
      </c>
      <c r="I608" s="157" t="s">
        <v>2516</v>
      </c>
      <c r="J608" s="157" t="s">
        <v>525</v>
      </c>
      <c r="K608" s="135"/>
      <c r="L608" s="130" t="s">
        <v>758</v>
      </c>
      <c r="M608" s="130" t="s">
        <v>63</v>
      </c>
    </row>
    <row r="609" spans="1:13">
      <c r="A609" s="157" t="s">
        <v>2248</v>
      </c>
      <c r="B609" s="157"/>
      <c r="C609" s="169">
        <v>44600</v>
      </c>
      <c r="D609" s="158">
        <v>45717</v>
      </c>
      <c r="E609" s="170">
        <v>45797</v>
      </c>
      <c r="F609" s="124">
        <v>7.57</v>
      </c>
      <c r="G609" s="160" t="s">
        <v>2249</v>
      </c>
      <c r="H609" s="157" t="s">
        <v>2489</v>
      </c>
      <c r="I609" s="157" t="s">
        <v>2516</v>
      </c>
      <c r="J609" s="157" t="s">
        <v>525</v>
      </c>
      <c r="K609" s="135"/>
      <c r="L609" s="130" t="s">
        <v>758</v>
      </c>
      <c r="M609" s="130" t="s">
        <v>63</v>
      </c>
    </row>
    <row r="610" spans="1:13">
      <c r="A610" s="157" t="s">
        <v>2248</v>
      </c>
      <c r="B610" s="157"/>
      <c r="C610" s="169">
        <v>44600</v>
      </c>
      <c r="D610" s="158">
        <v>45717</v>
      </c>
      <c r="E610" s="170">
        <v>45797</v>
      </c>
      <c r="F610" s="124">
        <v>15.35</v>
      </c>
      <c r="G610" s="160" t="s">
        <v>2249</v>
      </c>
      <c r="H610" s="157" t="s">
        <v>2489</v>
      </c>
      <c r="I610" s="157" t="s">
        <v>2516</v>
      </c>
      <c r="J610" s="157" t="s">
        <v>525</v>
      </c>
      <c r="K610" s="135"/>
      <c r="L610" s="130" t="s">
        <v>758</v>
      </c>
      <c r="M610" s="130" t="s">
        <v>63</v>
      </c>
    </row>
    <row r="611" spans="1:13">
      <c r="A611" s="157" t="s">
        <v>2248</v>
      </c>
      <c r="B611" s="157"/>
      <c r="C611" s="169">
        <v>44600</v>
      </c>
      <c r="D611" s="158">
        <v>45717</v>
      </c>
      <c r="E611" s="170">
        <v>45797</v>
      </c>
      <c r="F611" s="124">
        <v>-18.5</v>
      </c>
      <c r="G611" s="160" t="s">
        <v>2249</v>
      </c>
      <c r="H611" s="157" t="s">
        <v>2489</v>
      </c>
      <c r="I611" s="157" t="s">
        <v>2517</v>
      </c>
      <c r="J611" s="157" t="s">
        <v>529</v>
      </c>
      <c r="K611" s="135"/>
      <c r="L611" s="130" t="s">
        <v>758</v>
      </c>
      <c r="M611" s="130" t="s">
        <v>35</v>
      </c>
    </row>
    <row r="612" spans="1:13">
      <c r="A612" s="157" t="s">
        <v>2248</v>
      </c>
      <c r="B612" s="157"/>
      <c r="C612" s="169">
        <v>44600</v>
      </c>
      <c r="D612" s="158">
        <v>45717</v>
      </c>
      <c r="E612" s="170">
        <v>45797</v>
      </c>
      <c r="F612" s="124">
        <v>18.5</v>
      </c>
      <c r="G612" s="160" t="s">
        <v>2249</v>
      </c>
      <c r="H612" s="157" t="s">
        <v>2489</v>
      </c>
      <c r="I612" s="157" t="s">
        <v>2517</v>
      </c>
      <c r="J612" s="157" t="s">
        <v>529</v>
      </c>
      <c r="K612" s="135"/>
      <c r="L612" s="130" t="s">
        <v>758</v>
      </c>
      <c r="M612" s="130" t="s">
        <v>35</v>
      </c>
    </row>
    <row r="613" spans="1:13">
      <c r="A613" s="157" t="s">
        <v>2248</v>
      </c>
      <c r="B613" s="157"/>
      <c r="C613" s="169">
        <v>44600</v>
      </c>
      <c r="D613" s="158">
        <v>45717</v>
      </c>
      <c r="E613" s="170">
        <v>45797</v>
      </c>
      <c r="F613" s="124">
        <v>18.5</v>
      </c>
      <c r="G613" s="160" t="s">
        <v>2249</v>
      </c>
      <c r="H613" s="157" t="s">
        <v>2489</v>
      </c>
      <c r="I613" s="157" t="s">
        <v>2517</v>
      </c>
      <c r="J613" s="157" t="s">
        <v>529</v>
      </c>
      <c r="K613" s="135"/>
      <c r="L613" s="130" t="s">
        <v>758</v>
      </c>
      <c r="M613" s="130" t="s">
        <v>35</v>
      </c>
    </row>
    <row r="614" spans="1:13">
      <c r="A614" s="157" t="s">
        <v>2248</v>
      </c>
      <c r="B614" s="157"/>
      <c r="C614" s="169">
        <v>44600</v>
      </c>
      <c r="D614" s="158">
        <v>45717</v>
      </c>
      <c r="E614" s="170">
        <v>45797</v>
      </c>
      <c r="F614" s="124">
        <v>37.5</v>
      </c>
      <c r="G614" s="160" t="s">
        <v>2249</v>
      </c>
      <c r="H614" s="157" t="s">
        <v>2489</v>
      </c>
      <c r="I614" s="157" t="s">
        <v>2517</v>
      </c>
      <c r="J614" s="157" t="s">
        <v>529</v>
      </c>
      <c r="K614" s="135"/>
      <c r="L614" s="130" t="s">
        <v>758</v>
      </c>
      <c r="M614" s="130" t="s">
        <v>35</v>
      </c>
    </row>
    <row r="615" spans="1:13">
      <c r="A615" s="157" t="s">
        <v>2248</v>
      </c>
      <c r="B615" s="157"/>
      <c r="C615" s="169">
        <v>44600</v>
      </c>
      <c r="D615" s="158">
        <v>45717</v>
      </c>
      <c r="E615" s="170">
        <v>45797</v>
      </c>
      <c r="F615" s="124">
        <v>-7.21</v>
      </c>
      <c r="G615" s="160" t="s">
        <v>2249</v>
      </c>
      <c r="H615" s="157" t="s">
        <v>2489</v>
      </c>
      <c r="I615" s="157" t="s">
        <v>2518</v>
      </c>
      <c r="J615" s="157" t="s">
        <v>565</v>
      </c>
      <c r="K615" s="135"/>
      <c r="L615" s="130" t="s">
        <v>758</v>
      </c>
      <c r="M615" s="130" t="s">
        <v>383</v>
      </c>
    </row>
    <row r="616" spans="1:13">
      <c r="A616" s="157" t="s">
        <v>2248</v>
      </c>
      <c r="B616" s="157"/>
      <c r="C616" s="169">
        <v>44600</v>
      </c>
      <c r="D616" s="158">
        <v>45717</v>
      </c>
      <c r="E616" s="170">
        <v>45797</v>
      </c>
      <c r="F616" s="124">
        <v>7.21</v>
      </c>
      <c r="G616" s="160" t="s">
        <v>2249</v>
      </c>
      <c r="H616" s="157" t="s">
        <v>2489</v>
      </c>
      <c r="I616" s="157" t="s">
        <v>2518</v>
      </c>
      <c r="J616" s="157" t="s">
        <v>565</v>
      </c>
      <c r="K616" s="135"/>
      <c r="L616" s="130" t="s">
        <v>758</v>
      </c>
      <c r="M616" s="130" t="s">
        <v>383</v>
      </c>
    </row>
    <row r="617" spans="1:13">
      <c r="A617" s="157" t="s">
        <v>2248</v>
      </c>
      <c r="B617" s="157"/>
      <c r="C617" s="169">
        <v>44600</v>
      </c>
      <c r="D617" s="158">
        <v>45717</v>
      </c>
      <c r="E617" s="170">
        <v>45797</v>
      </c>
      <c r="F617" s="124">
        <v>7.21</v>
      </c>
      <c r="G617" s="160" t="s">
        <v>2249</v>
      </c>
      <c r="H617" s="157" t="s">
        <v>2489</v>
      </c>
      <c r="I617" s="157" t="s">
        <v>2518</v>
      </c>
      <c r="J617" s="157" t="s">
        <v>565</v>
      </c>
      <c r="K617" s="135"/>
      <c r="L617" s="130" t="s">
        <v>758</v>
      </c>
      <c r="M617" s="130" t="s">
        <v>383</v>
      </c>
    </row>
    <row r="618" spans="1:13">
      <c r="A618" s="157" t="s">
        <v>2248</v>
      </c>
      <c r="B618" s="157"/>
      <c r="C618" s="169">
        <v>44600</v>
      </c>
      <c r="D618" s="158">
        <v>45717</v>
      </c>
      <c r="E618" s="170">
        <v>45797</v>
      </c>
      <c r="F618" s="124">
        <v>14.62</v>
      </c>
      <c r="G618" s="160" t="s">
        <v>2249</v>
      </c>
      <c r="H618" s="157" t="s">
        <v>2489</v>
      </c>
      <c r="I618" s="157" t="s">
        <v>2518</v>
      </c>
      <c r="J618" s="157" t="s">
        <v>565</v>
      </c>
      <c r="K618" s="135"/>
      <c r="L618" s="130" t="s">
        <v>758</v>
      </c>
      <c r="M618" s="130" t="s">
        <v>383</v>
      </c>
    </row>
    <row r="619" spans="1:13">
      <c r="A619" s="157" t="s">
        <v>2248</v>
      </c>
      <c r="B619" s="157"/>
      <c r="C619" s="169">
        <v>44600</v>
      </c>
      <c r="D619" s="158">
        <v>45717</v>
      </c>
      <c r="E619" s="170">
        <v>45797</v>
      </c>
      <c r="F619" s="124">
        <v>-3.93</v>
      </c>
      <c r="G619" s="160" t="s">
        <v>2249</v>
      </c>
      <c r="H619" s="157" t="s">
        <v>2489</v>
      </c>
      <c r="I619" s="157" t="s">
        <v>2519</v>
      </c>
      <c r="J619" s="157" t="s">
        <v>586</v>
      </c>
      <c r="K619" s="135"/>
      <c r="L619" s="130" t="s">
        <v>758</v>
      </c>
      <c r="M619" s="130" t="s">
        <v>165</v>
      </c>
    </row>
    <row r="620" spans="1:13">
      <c r="A620" s="157" t="s">
        <v>2248</v>
      </c>
      <c r="B620" s="157"/>
      <c r="C620" s="169">
        <v>44600</v>
      </c>
      <c r="D620" s="158">
        <v>45717</v>
      </c>
      <c r="E620" s="170">
        <v>45797</v>
      </c>
      <c r="F620" s="124">
        <v>3.93</v>
      </c>
      <c r="G620" s="160" t="s">
        <v>2249</v>
      </c>
      <c r="H620" s="157" t="s">
        <v>2489</v>
      </c>
      <c r="I620" s="157" t="s">
        <v>2519</v>
      </c>
      <c r="J620" s="157" t="s">
        <v>586</v>
      </c>
      <c r="K620" s="135"/>
      <c r="L620" s="130" t="s">
        <v>758</v>
      </c>
      <c r="M620" s="130" t="s">
        <v>165</v>
      </c>
    </row>
    <row r="621" spans="1:13">
      <c r="A621" s="157" t="s">
        <v>2248</v>
      </c>
      <c r="B621" s="157"/>
      <c r="C621" s="169">
        <v>44600</v>
      </c>
      <c r="D621" s="158">
        <v>45717</v>
      </c>
      <c r="E621" s="170">
        <v>45797</v>
      </c>
      <c r="F621" s="124">
        <v>3.93</v>
      </c>
      <c r="G621" s="160" t="s">
        <v>2249</v>
      </c>
      <c r="H621" s="157" t="s">
        <v>2489</v>
      </c>
      <c r="I621" s="157" t="s">
        <v>2519</v>
      </c>
      <c r="J621" s="157" t="s">
        <v>586</v>
      </c>
      <c r="K621" s="135"/>
      <c r="L621" s="130" t="s">
        <v>758</v>
      </c>
      <c r="M621" s="130" t="s">
        <v>165</v>
      </c>
    </row>
    <row r="622" spans="1:13">
      <c r="A622" s="157" t="s">
        <v>2248</v>
      </c>
      <c r="B622" s="157"/>
      <c r="C622" s="169">
        <v>44600</v>
      </c>
      <c r="D622" s="158">
        <v>45717</v>
      </c>
      <c r="E622" s="170">
        <v>45797</v>
      </c>
      <c r="F622" s="124">
        <v>7.96</v>
      </c>
      <c r="G622" s="160" t="s">
        <v>2249</v>
      </c>
      <c r="H622" s="157" t="s">
        <v>2489</v>
      </c>
      <c r="I622" s="157" t="s">
        <v>2519</v>
      </c>
      <c r="J622" s="157" t="s">
        <v>586</v>
      </c>
      <c r="K622" s="135"/>
      <c r="L622" s="130" t="s">
        <v>758</v>
      </c>
      <c r="M622" s="130" t="s">
        <v>165</v>
      </c>
    </row>
    <row r="623" spans="1:13">
      <c r="A623" s="157" t="s">
        <v>2248</v>
      </c>
      <c r="B623" s="157"/>
      <c r="C623" s="169">
        <v>44600</v>
      </c>
      <c r="D623" s="158">
        <v>45717</v>
      </c>
      <c r="E623" s="170">
        <v>45797</v>
      </c>
      <c r="F623" s="124">
        <v>-6.93</v>
      </c>
      <c r="G623" s="160" t="s">
        <v>2249</v>
      </c>
      <c r="H623" s="157" t="s">
        <v>2489</v>
      </c>
      <c r="I623" s="157" t="s">
        <v>2520</v>
      </c>
      <c r="J623" s="157" t="s">
        <v>587</v>
      </c>
      <c r="K623" s="135"/>
      <c r="L623" s="130" t="s">
        <v>758</v>
      </c>
      <c r="M623" s="130" t="s">
        <v>29</v>
      </c>
    </row>
    <row r="624" spans="1:13">
      <c r="A624" s="157" t="s">
        <v>2248</v>
      </c>
      <c r="B624" s="157"/>
      <c r="C624" s="169">
        <v>44600</v>
      </c>
      <c r="D624" s="158">
        <v>45717</v>
      </c>
      <c r="E624" s="170">
        <v>45797</v>
      </c>
      <c r="F624" s="124">
        <v>6.93</v>
      </c>
      <c r="G624" s="160" t="s">
        <v>2249</v>
      </c>
      <c r="H624" s="157" t="s">
        <v>2489</v>
      </c>
      <c r="I624" s="157" t="s">
        <v>2520</v>
      </c>
      <c r="J624" s="157" t="s">
        <v>587</v>
      </c>
      <c r="K624" s="135"/>
      <c r="L624" s="130" t="s">
        <v>758</v>
      </c>
      <c r="M624" s="130" t="s">
        <v>29</v>
      </c>
    </row>
    <row r="625" spans="1:13">
      <c r="A625" s="157" t="s">
        <v>2248</v>
      </c>
      <c r="B625" s="157"/>
      <c r="C625" s="169">
        <v>44600</v>
      </c>
      <c r="D625" s="158">
        <v>45717</v>
      </c>
      <c r="E625" s="170">
        <v>45797</v>
      </c>
      <c r="F625" s="124">
        <v>6.93</v>
      </c>
      <c r="G625" s="160" t="s">
        <v>2249</v>
      </c>
      <c r="H625" s="157" t="s">
        <v>2489</v>
      </c>
      <c r="I625" s="157" t="s">
        <v>2520</v>
      </c>
      <c r="J625" s="157" t="s">
        <v>587</v>
      </c>
      <c r="K625" s="135"/>
      <c r="L625" s="130" t="s">
        <v>758</v>
      </c>
      <c r="M625" s="130" t="s">
        <v>29</v>
      </c>
    </row>
    <row r="626" spans="1:13">
      <c r="A626" s="157" t="s">
        <v>2248</v>
      </c>
      <c r="B626" s="157"/>
      <c r="C626" s="169">
        <v>44600</v>
      </c>
      <c r="D626" s="158">
        <v>45717</v>
      </c>
      <c r="E626" s="170">
        <v>45797</v>
      </c>
      <c r="F626" s="124">
        <v>14.05</v>
      </c>
      <c r="G626" s="160" t="s">
        <v>2249</v>
      </c>
      <c r="H626" s="157" t="s">
        <v>2489</v>
      </c>
      <c r="I626" s="157" t="s">
        <v>2520</v>
      </c>
      <c r="J626" s="157" t="s">
        <v>587</v>
      </c>
      <c r="K626" s="135"/>
      <c r="L626" s="130" t="s">
        <v>758</v>
      </c>
      <c r="M626" s="130" t="s">
        <v>29</v>
      </c>
    </row>
    <row r="627" spans="1:13">
      <c r="A627" s="157" t="s">
        <v>2248</v>
      </c>
      <c r="B627" s="157"/>
      <c r="C627" s="169">
        <v>44600</v>
      </c>
      <c r="D627" s="158">
        <v>45717</v>
      </c>
      <c r="E627" s="170">
        <v>45797</v>
      </c>
      <c r="F627" s="124">
        <v>-3.29</v>
      </c>
      <c r="G627" s="160" t="s">
        <v>2249</v>
      </c>
      <c r="H627" s="157" t="s">
        <v>2489</v>
      </c>
      <c r="I627" s="157" t="s">
        <v>2521</v>
      </c>
      <c r="J627" s="157" t="s">
        <v>588</v>
      </c>
      <c r="K627" s="135"/>
      <c r="L627" s="130" t="s">
        <v>758</v>
      </c>
      <c r="M627" s="130" t="s">
        <v>105</v>
      </c>
    </row>
    <row r="628" spans="1:13">
      <c r="A628" s="157" t="s">
        <v>2248</v>
      </c>
      <c r="B628" s="157"/>
      <c r="C628" s="169">
        <v>44600</v>
      </c>
      <c r="D628" s="158">
        <v>45717</v>
      </c>
      <c r="E628" s="170">
        <v>45797</v>
      </c>
      <c r="F628" s="124">
        <v>3.29</v>
      </c>
      <c r="G628" s="160" t="s">
        <v>2249</v>
      </c>
      <c r="H628" s="157" t="s">
        <v>2489</v>
      </c>
      <c r="I628" s="157" t="s">
        <v>2521</v>
      </c>
      <c r="J628" s="157" t="s">
        <v>588</v>
      </c>
      <c r="K628" s="135"/>
      <c r="L628" s="130" t="s">
        <v>758</v>
      </c>
      <c r="M628" s="130" t="s">
        <v>105</v>
      </c>
    </row>
    <row r="629" spans="1:13">
      <c r="A629" s="157" t="s">
        <v>2248</v>
      </c>
      <c r="B629" s="157"/>
      <c r="C629" s="169">
        <v>44600</v>
      </c>
      <c r="D629" s="158">
        <v>45717</v>
      </c>
      <c r="E629" s="170">
        <v>45797</v>
      </c>
      <c r="F629" s="124">
        <v>3.29</v>
      </c>
      <c r="G629" s="160" t="s">
        <v>2249</v>
      </c>
      <c r="H629" s="157" t="s">
        <v>2489</v>
      </c>
      <c r="I629" s="157" t="s">
        <v>2521</v>
      </c>
      <c r="J629" s="157" t="s">
        <v>588</v>
      </c>
      <c r="K629" s="135"/>
      <c r="L629" s="130" t="s">
        <v>758</v>
      </c>
      <c r="M629" s="130" t="s">
        <v>105</v>
      </c>
    </row>
    <row r="630" spans="1:13">
      <c r="A630" s="157" t="s">
        <v>2248</v>
      </c>
      <c r="B630" s="157"/>
      <c r="C630" s="169">
        <v>44600</v>
      </c>
      <c r="D630" s="158">
        <v>45717</v>
      </c>
      <c r="E630" s="170">
        <v>45797</v>
      </c>
      <c r="F630" s="124">
        <v>6.66</v>
      </c>
      <c r="G630" s="160" t="s">
        <v>2249</v>
      </c>
      <c r="H630" s="157" t="s">
        <v>2489</v>
      </c>
      <c r="I630" s="157" t="s">
        <v>2521</v>
      </c>
      <c r="J630" s="157" t="s">
        <v>588</v>
      </c>
      <c r="K630" s="135"/>
      <c r="L630" s="130" t="s">
        <v>758</v>
      </c>
      <c r="M630" s="130" t="s">
        <v>105</v>
      </c>
    </row>
    <row r="631" spans="1:13">
      <c r="A631" s="157" t="s">
        <v>2248</v>
      </c>
      <c r="B631" s="157"/>
      <c r="C631" s="169">
        <v>44600</v>
      </c>
      <c r="D631" s="158">
        <v>45717</v>
      </c>
      <c r="E631" s="170">
        <v>45797</v>
      </c>
      <c r="F631" s="124">
        <v>-0.21</v>
      </c>
      <c r="G631" s="160" t="s">
        <v>2249</v>
      </c>
      <c r="H631" s="157" t="s">
        <v>2489</v>
      </c>
      <c r="I631" s="157" t="s">
        <v>2522</v>
      </c>
      <c r="J631" s="157" t="s">
        <v>600</v>
      </c>
      <c r="K631" s="135"/>
      <c r="L631" s="130" t="s">
        <v>758</v>
      </c>
      <c r="M631" s="130" t="s">
        <v>369</v>
      </c>
    </row>
    <row r="632" spans="1:13">
      <c r="A632" s="157" t="s">
        <v>2248</v>
      </c>
      <c r="B632" s="157"/>
      <c r="C632" s="169">
        <v>44600</v>
      </c>
      <c r="D632" s="158">
        <v>45717</v>
      </c>
      <c r="E632" s="170">
        <v>45797</v>
      </c>
      <c r="F632" s="124">
        <v>0.21</v>
      </c>
      <c r="G632" s="160" t="s">
        <v>2249</v>
      </c>
      <c r="H632" s="157" t="s">
        <v>2489</v>
      </c>
      <c r="I632" s="157" t="s">
        <v>2522</v>
      </c>
      <c r="J632" s="157" t="s">
        <v>600</v>
      </c>
      <c r="K632" s="135"/>
      <c r="L632" s="130" t="s">
        <v>758</v>
      </c>
      <c r="M632" s="130" t="s">
        <v>369</v>
      </c>
    </row>
    <row r="633" spans="1:13">
      <c r="A633" s="157" t="s">
        <v>2248</v>
      </c>
      <c r="B633" s="157"/>
      <c r="C633" s="169">
        <v>44600</v>
      </c>
      <c r="D633" s="158">
        <v>45717</v>
      </c>
      <c r="E633" s="170">
        <v>45797</v>
      </c>
      <c r="F633" s="124">
        <v>0.21</v>
      </c>
      <c r="G633" s="160" t="s">
        <v>2249</v>
      </c>
      <c r="H633" s="157" t="s">
        <v>2489</v>
      </c>
      <c r="I633" s="157" t="s">
        <v>2522</v>
      </c>
      <c r="J633" s="157" t="s">
        <v>600</v>
      </c>
      <c r="K633" s="135"/>
      <c r="L633" s="130" t="s">
        <v>758</v>
      </c>
      <c r="M633" s="130" t="s">
        <v>369</v>
      </c>
    </row>
    <row r="634" spans="1:13">
      <c r="A634" s="157" t="s">
        <v>2248</v>
      </c>
      <c r="B634" s="157"/>
      <c r="C634" s="169">
        <v>44600</v>
      </c>
      <c r="D634" s="158">
        <v>45717</v>
      </c>
      <c r="E634" s="170">
        <v>45797</v>
      </c>
      <c r="F634" s="124">
        <v>0.43</v>
      </c>
      <c r="G634" s="160" t="s">
        <v>2249</v>
      </c>
      <c r="H634" s="157" t="s">
        <v>2489</v>
      </c>
      <c r="I634" s="157" t="s">
        <v>2522</v>
      </c>
      <c r="J634" s="157" t="s">
        <v>600</v>
      </c>
      <c r="K634" s="135"/>
      <c r="L634" s="130" t="s">
        <v>758</v>
      </c>
      <c r="M634" s="130" t="s">
        <v>369</v>
      </c>
    </row>
    <row r="635" spans="1:13">
      <c r="A635" s="157" t="s">
        <v>2248</v>
      </c>
      <c r="B635" s="157"/>
      <c r="C635" s="169">
        <v>44600</v>
      </c>
      <c r="D635" s="158">
        <v>45717</v>
      </c>
      <c r="E635" s="170">
        <v>45797</v>
      </c>
      <c r="F635" s="124">
        <v>-2.79</v>
      </c>
      <c r="G635" s="160" t="s">
        <v>2249</v>
      </c>
      <c r="H635" s="157" t="s">
        <v>2489</v>
      </c>
      <c r="I635" s="157" t="s">
        <v>2523</v>
      </c>
      <c r="J635" s="157" t="s">
        <v>589</v>
      </c>
      <c r="K635" s="135"/>
      <c r="L635" s="130" t="s">
        <v>758</v>
      </c>
      <c r="M635" s="130" t="s">
        <v>101</v>
      </c>
    </row>
    <row r="636" spans="1:13">
      <c r="A636" s="157" t="s">
        <v>2248</v>
      </c>
      <c r="B636" s="157"/>
      <c r="C636" s="169">
        <v>44600</v>
      </c>
      <c r="D636" s="158">
        <v>45717</v>
      </c>
      <c r="E636" s="170">
        <v>45797</v>
      </c>
      <c r="F636" s="124">
        <v>2.79</v>
      </c>
      <c r="G636" s="160" t="s">
        <v>2249</v>
      </c>
      <c r="H636" s="157" t="s">
        <v>2489</v>
      </c>
      <c r="I636" s="157" t="s">
        <v>2523</v>
      </c>
      <c r="J636" s="157" t="s">
        <v>589</v>
      </c>
      <c r="K636" s="135"/>
      <c r="L636" s="130" t="s">
        <v>758</v>
      </c>
      <c r="M636" s="130" t="s">
        <v>101</v>
      </c>
    </row>
    <row r="637" spans="1:13">
      <c r="A637" s="157" t="s">
        <v>2248</v>
      </c>
      <c r="B637" s="157"/>
      <c r="C637" s="169">
        <v>44600</v>
      </c>
      <c r="D637" s="158">
        <v>45717</v>
      </c>
      <c r="E637" s="170">
        <v>45797</v>
      </c>
      <c r="F637" s="124">
        <v>2.79</v>
      </c>
      <c r="G637" s="160" t="s">
        <v>2249</v>
      </c>
      <c r="H637" s="157" t="s">
        <v>2489</v>
      </c>
      <c r="I637" s="157" t="s">
        <v>2523</v>
      </c>
      <c r="J637" s="157" t="s">
        <v>589</v>
      </c>
      <c r="K637" s="135"/>
      <c r="L637" s="130" t="s">
        <v>758</v>
      </c>
      <c r="M637" s="130" t="s">
        <v>101</v>
      </c>
    </row>
    <row r="638" spans="1:13">
      <c r="A638" s="157" t="s">
        <v>2248</v>
      </c>
      <c r="B638" s="157"/>
      <c r="C638" s="169">
        <v>44600</v>
      </c>
      <c r="D638" s="158">
        <v>45717</v>
      </c>
      <c r="E638" s="170">
        <v>45797</v>
      </c>
      <c r="F638" s="124">
        <v>5.65</v>
      </c>
      <c r="G638" s="160" t="s">
        <v>2249</v>
      </c>
      <c r="H638" s="157" t="s">
        <v>2489</v>
      </c>
      <c r="I638" s="157" t="s">
        <v>2523</v>
      </c>
      <c r="J638" s="157" t="s">
        <v>589</v>
      </c>
      <c r="K638" s="135"/>
      <c r="L638" s="130" t="s">
        <v>758</v>
      </c>
      <c r="M638" s="130" t="s">
        <v>101</v>
      </c>
    </row>
    <row r="639" spans="1:13">
      <c r="A639" s="157" t="s">
        <v>2248</v>
      </c>
      <c r="B639" s="157"/>
      <c r="C639" s="169">
        <v>44600</v>
      </c>
      <c r="D639" s="158">
        <v>45717</v>
      </c>
      <c r="E639" s="170">
        <v>45797</v>
      </c>
      <c r="F639" s="124">
        <v>-2.4300000000000002</v>
      </c>
      <c r="G639" s="160" t="s">
        <v>2249</v>
      </c>
      <c r="H639" s="157" t="s">
        <v>2489</v>
      </c>
      <c r="I639" s="157" t="s">
        <v>2524</v>
      </c>
      <c r="J639" s="157" t="s">
        <v>530</v>
      </c>
      <c r="K639" s="135"/>
      <c r="L639" s="130" t="s">
        <v>758</v>
      </c>
      <c r="M639" s="130" t="s">
        <v>375</v>
      </c>
    </row>
    <row r="640" spans="1:13">
      <c r="A640" s="157" t="s">
        <v>2248</v>
      </c>
      <c r="B640" s="157"/>
      <c r="C640" s="169">
        <v>44600</v>
      </c>
      <c r="D640" s="158">
        <v>45717</v>
      </c>
      <c r="E640" s="170">
        <v>45797</v>
      </c>
      <c r="F640" s="124">
        <v>2.4300000000000002</v>
      </c>
      <c r="G640" s="160" t="s">
        <v>2249</v>
      </c>
      <c r="H640" s="157" t="s">
        <v>2489</v>
      </c>
      <c r="I640" s="157" t="s">
        <v>2524</v>
      </c>
      <c r="J640" s="157" t="s">
        <v>530</v>
      </c>
      <c r="K640" s="135"/>
      <c r="L640" s="130" t="s">
        <v>758</v>
      </c>
      <c r="M640" s="130" t="s">
        <v>375</v>
      </c>
    </row>
    <row r="641" spans="1:13">
      <c r="A641" s="157" t="s">
        <v>2248</v>
      </c>
      <c r="B641" s="157"/>
      <c r="C641" s="169">
        <v>44600</v>
      </c>
      <c r="D641" s="158">
        <v>45717</v>
      </c>
      <c r="E641" s="170">
        <v>45797</v>
      </c>
      <c r="F641" s="124">
        <v>2.4300000000000002</v>
      </c>
      <c r="G641" s="160" t="s">
        <v>2249</v>
      </c>
      <c r="H641" s="157" t="s">
        <v>2489</v>
      </c>
      <c r="I641" s="157" t="s">
        <v>2524</v>
      </c>
      <c r="J641" s="157" t="s">
        <v>530</v>
      </c>
      <c r="K641" s="135"/>
      <c r="L641" s="130" t="s">
        <v>758</v>
      </c>
      <c r="M641" s="130" t="s">
        <v>375</v>
      </c>
    </row>
    <row r="642" spans="1:13">
      <c r="A642" s="157" t="s">
        <v>2248</v>
      </c>
      <c r="B642" s="157"/>
      <c r="C642" s="169">
        <v>44600</v>
      </c>
      <c r="D642" s="158">
        <v>45717</v>
      </c>
      <c r="E642" s="170">
        <v>45797</v>
      </c>
      <c r="F642" s="124">
        <v>4.92</v>
      </c>
      <c r="G642" s="160" t="s">
        <v>2249</v>
      </c>
      <c r="H642" s="157" t="s">
        <v>2489</v>
      </c>
      <c r="I642" s="157" t="s">
        <v>2524</v>
      </c>
      <c r="J642" s="157" t="s">
        <v>530</v>
      </c>
      <c r="K642" s="135"/>
      <c r="L642" s="130" t="s">
        <v>758</v>
      </c>
      <c r="M642" s="130" t="s">
        <v>375</v>
      </c>
    </row>
    <row r="643" spans="1:13">
      <c r="A643" s="157" t="s">
        <v>2248</v>
      </c>
      <c r="B643" s="157"/>
      <c r="C643" s="169">
        <v>44600</v>
      </c>
      <c r="D643" s="158">
        <v>45717</v>
      </c>
      <c r="E643" s="170">
        <v>45797</v>
      </c>
      <c r="F643" s="124">
        <v>-1.57</v>
      </c>
      <c r="G643" s="160" t="s">
        <v>2249</v>
      </c>
      <c r="H643" s="157" t="s">
        <v>2489</v>
      </c>
      <c r="I643" s="157" t="s">
        <v>2525</v>
      </c>
      <c r="J643" s="157" t="s">
        <v>601</v>
      </c>
      <c r="K643" s="135"/>
      <c r="L643" s="130" t="s">
        <v>758</v>
      </c>
      <c r="M643" s="130" t="s">
        <v>377</v>
      </c>
    </row>
    <row r="644" spans="1:13">
      <c r="A644" s="157" t="s">
        <v>2248</v>
      </c>
      <c r="B644" s="157"/>
      <c r="C644" s="169">
        <v>44600</v>
      </c>
      <c r="D644" s="158">
        <v>45717</v>
      </c>
      <c r="E644" s="170">
        <v>45797</v>
      </c>
      <c r="F644" s="124">
        <v>1.57</v>
      </c>
      <c r="G644" s="160" t="s">
        <v>2249</v>
      </c>
      <c r="H644" s="157" t="s">
        <v>2489</v>
      </c>
      <c r="I644" s="157" t="s">
        <v>2525</v>
      </c>
      <c r="J644" s="157" t="s">
        <v>601</v>
      </c>
      <c r="K644" s="135"/>
      <c r="L644" s="130" t="s">
        <v>758</v>
      </c>
      <c r="M644" s="130" t="s">
        <v>377</v>
      </c>
    </row>
    <row r="645" spans="1:13">
      <c r="A645" s="157" t="s">
        <v>2248</v>
      </c>
      <c r="B645" s="157"/>
      <c r="C645" s="169">
        <v>44600</v>
      </c>
      <c r="D645" s="158">
        <v>45717</v>
      </c>
      <c r="E645" s="170">
        <v>45797</v>
      </c>
      <c r="F645" s="124">
        <v>1.57</v>
      </c>
      <c r="G645" s="160" t="s">
        <v>2249</v>
      </c>
      <c r="H645" s="157" t="s">
        <v>2489</v>
      </c>
      <c r="I645" s="157" t="s">
        <v>2525</v>
      </c>
      <c r="J645" s="157" t="s">
        <v>601</v>
      </c>
      <c r="K645" s="135"/>
      <c r="L645" s="130" t="s">
        <v>758</v>
      </c>
      <c r="M645" s="130" t="s">
        <v>377</v>
      </c>
    </row>
    <row r="646" spans="1:13">
      <c r="A646" s="157" t="s">
        <v>2248</v>
      </c>
      <c r="B646" s="157"/>
      <c r="C646" s="169">
        <v>44600</v>
      </c>
      <c r="D646" s="158">
        <v>45717</v>
      </c>
      <c r="E646" s="170">
        <v>45797</v>
      </c>
      <c r="F646" s="124">
        <v>3.19</v>
      </c>
      <c r="G646" s="160" t="s">
        <v>2249</v>
      </c>
      <c r="H646" s="157" t="s">
        <v>2489</v>
      </c>
      <c r="I646" s="157" t="s">
        <v>2525</v>
      </c>
      <c r="J646" s="157" t="s">
        <v>601</v>
      </c>
      <c r="K646" s="135"/>
      <c r="L646" s="130" t="s">
        <v>758</v>
      </c>
      <c r="M646" s="130" t="s">
        <v>377</v>
      </c>
    </row>
    <row r="647" spans="1:13">
      <c r="A647" s="157" t="s">
        <v>2248</v>
      </c>
      <c r="B647" s="157"/>
      <c r="C647" s="169">
        <v>44600</v>
      </c>
      <c r="D647" s="158">
        <v>45717</v>
      </c>
      <c r="E647" s="170">
        <v>45797</v>
      </c>
      <c r="F647" s="124">
        <v>-3.14</v>
      </c>
      <c r="G647" s="160" t="s">
        <v>2249</v>
      </c>
      <c r="H647" s="157" t="s">
        <v>2489</v>
      </c>
      <c r="I647" s="157" t="s">
        <v>2526</v>
      </c>
      <c r="J647" s="157" t="s">
        <v>602</v>
      </c>
      <c r="K647" s="135"/>
      <c r="L647" s="130" t="s">
        <v>758</v>
      </c>
      <c r="M647" s="130" t="s">
        <v>229</v>
      </c>
    </row>
    <row r="648" spans="1:13">
      <c r="A648" s="157" t="s">
        <v>2248</v>
      </c>
      <c r="B648" s="157"/>
      <c r="C648" s="169">
        <v>44600</v>
      </c>
      <c r="D648" s="158">
        <v>45717</v>
      </c>
      <c r="E648" s="170">
        <v>45797</v>
      </c>
      <c r="F648" s="124">
        <v>3.14</v>
      </c>
      <c r="G648" s="160" t="s">
        <v>2249</v>
      </c>
      <c r="H648" s="157" t="s">
        <v>2489</v>
      </c>
      <c r="I648" s="157" t="s">
        <v>2526</v>
      </c>
      <c r="J648" s="157" t="s">
        <v>602</v>
      </c>
      <c r="K648" s="135"/>
      <c r="L648" s="130" t="s">
        <v>758</v>
      </c>
      <c r="M648" s="130" t="s">
        <v>229</v>
      </c>
    </row>
    <row r="649" spans="1:13">
      <c r="A649" s="157" t="s">
        <v>2248</v>
      </c>
      <c r="B649" s="157"/>
      <c r="C649" s="169">
        <v>44600</v>
      </c>
      <c r="D649" s="158">
        <v>45717</v>
      </c>
      <c r="E649" s="170">
        <v>45797</v>
      </c>
      <c r="F649" s="124">
        <v>3.14</v>
      </c>
      <c r="G649" s="160" t="s">
        <v>2249</v>
      </c>
      <c r="H649" s="157" t="s">
        <v>2489</v>
      </c>
      <c r="I649" s="157" t="s">
        <v>2526</v>
      </c>
      <c r="J649" s="157" t="s">
        <v>602</v>
      </c>
      <c r="K649" s="135"/>
      <c r="L649" s="130" t="s">
        <v>758</v>
      </c>
      <c r="M649" s="130" t="s">
        <v>229</v>
      </c>
    </row>
    <row r="650" spans="1:13">
      <c r="A650" s="157" t="s">
        <v>2248</v>
      </c>
      <c r="B650" s="157"/>
      <c r="C650" s="169">
        <v>44600</v>
      </c>
      <c r="D650" s="158">
        <v>45717</v>
      </c>
      <c r="E650" s="170">
        <v>45797</v>
      </c>
      <c r="F650" s="124">
        <v>6.37</v>
      </c>
      <c r="G650" s="160" t="s">
        <v>2249</v>
      </c>
      <c r="H650" s="157" t="s">
        <v>2489</v>
      </c>
      <c r="I650" s="157" t="s">
        <v>2526</v>
      </c>
      <c r="J650" s="157" t="s">
        <v>602</v>
      </c>
      <c r="K650" s="135"/>
      <c r="L650" s="130" t="s">
        <v>758</v>
      </c>
      <c r="M650" s="130" t="s">
        <v>229</v>
      </c>
    </row>
    <row r="651" spans="1:13">
      <c r="A651" s="157" t="s">
        <v>2248</v>
      </c>
      <c r="B651" s="157"/>
      <c r="C651" s="169">
        <v>44600</v>
      </c>
      <c r="D651" s="158">
        <v>45717</v>
      </c>
      <c r="E651" s="170">
        <v>45797</v>
      </c>
      <c r="F651" s="124">
        <v>-2.21</v>
      </c>
      <c r="G651" s="160" t="s">
        <v>2249</v>
      </c>
      <c r="H651" s="157" t="s">
        <v>2489</v>
      </c>
      <c r="I651" s="157" t="s">
        <v>2527</v>
      </c>
      <c r="J651" s="157" t="s">
        <v>603</v>
      </c>
      <c r="K651" s="135"/>
      <c r="L651" s="130" t="s">
        <v>758</v>
      </c>
      <c r="M651" s="130" t="s">
        <v>231</v>
      </c>
    </row>
    <row r="652" spans="1:13">
      <c r="A652" s="157" t="s">
        <v>2248</v>
      </c>
      <c r="B652" s="157"/>
      <c r="C652" s="169">
        <v>44600</v>
      </c>
      <c r="D652" s="158">
        <v>45717</v>
      </c>
      <c r="E652" s="170">
        <v>45797</v>
      </c>
      <c r="F652" s="124">
        <v>2.21</v>
      </c>
      <c r="G652" s="160" t="s">
        <v>2249</v>
      </c>
      <c r="H652" s="157" t="s">
        <v>2489</v>
      </c>
      <c r="I652" s="157" t="s">
        <v>2527</v>
      </c>
      <c r="J652" s="157" t="s">
        <v>603</v>
      </c>
      <c r="K652" s="135"/>
      <c r="L652" s="130" t="s">
        <v>758</v>
      </c>
      <c r="M652" s="130" t="s">
        <v>231</v>
      </c>
    </row>
    <row r="653" spans="1:13">
      <c r="A653" s="157" t="s">
        <v>2248</v>
      </c>
      <c r="B653" s="157"/>
      <c r="C653" s="169">
        <v>44600</v>
      </c>
      <c r="D653" s="158">
        <v>45717</v>
      </c>
      <c r="E653" s="170">
        <v>45797</v>
      </c>
      <c r="F653" s="124">
        <v>2.21</v>
      </c>
      <c r="G653" s="160" t="s">
        <v>2249</v>
      </c>
      <c r="H653" s="157" t="s">
        <v>2489</v>
      </c>
      <c r="I653" s="157" t="s">
        <v>2527</v>
      </c>
      <c r="J653" s="157" t="s">
        <v>603</v>
      </c>
      <c r="K653" s="135"/>
      <c r="L653" s="130" t="s">
        <v>758</v>
      </c>
      <c r="M653" s="130" t="s">
        <v>231</v>
      </c>
    </row>
    <row r="654" spans="1:13">
      <c r="A654" s="157" t="s">
        <v>2248</v>
      </c>
      <c r="B654" s="157"/>
      <c r="C654" s="169">
        <v>44600</v>
      </c>
      <c r="D654" s="158">
        <v>45717</v>
      </c>
      <c r="E654" s="170">
        <v>45797</v>
      </c>
      <c r="F654" s="124">
        <v>4.49</v>
      </c>
      <c r="G654" s="160" t="s">
        <v>2249</v>
      </c>
      <c r="H654" s="157" t="s">
        <v>2489</v>
      </c>
      <c r="I654" s="157" t="s">
        <v>2527</v>
      </c>
      <c r="J654" s="157" t="s">
        <v>603</v>
      </c>
      <c r="K654" s="135"/>
      <c r="L654" s="130" t="s">
        <v>758</v>
      </c>
      <c r="M654" s="130" t="s">
        <v>231</v>
      </c>
    </row>
    <row r="655" spans="1:13">
      <c r="A655" s="157" t="s">
        <v>2248</v>
      </c>
      <c r="B655" s="157"/>
      <c r="C655" s="169">
        <v>44600</v>
      </c>
      <c r="D655" s="158">
        <v>45717</v>
      </c>
      <c r="E655" s="170">
        <v>45797</v>
      </c>
      <c r="F655" s="124">
        <v>-0.21</v>
      </c>
      <c r="G655" s="160" t="s">
        <v>2249</v>
      </c>
      <c r="H655" s="157" t="s">
        <v>2489</v>
      </c>
      <c r="I655" s="157" t="s">
        <v>2528</v>
      </c>
      <c r="J655" s="157" t="s">
        <v>604</v>
      </c>
      <c r="K655" s="135"/>
      <c r="L655" s="130" t="s">
        <v>758</v>
      </c>
      <c r="M655" s="130" t="s">
        <v>385</v>
      </c>
    </row>
    <row r="656" spans="1:13">
      <c r="A656" s="157" t="s">
        <v>2248</v>
      </c>
      <c r="B656" s="157"/>
      <c r="C656" s="169">
        <v>44600</v>
      </c>
      <c r="D656" s="158">
        <v>45717</v>
      </c>
      <c r="E656" s="170">
        <v>45797</v>
      </c>
      <c r="F656" s="124">
        <v>0.21</v>
      </c>
      <c r="G656" s="160" t="s">
        <v>2249</v>
      </c>
      <c r="H656" s="157" t="s">
        <v>2489</v>
      </c>
      <c r="I656" s="157" t="s">
        <v>2528</v>
      </c>
      <c r="J656" s="157" t="s">
        <v>604</v>
      </c>
      <c r="K656" s="135"/>
      <c r="L656" s="130" t="s">
        <v>758</v>
      </c>
      <c r="M656" s="130" t="s">
        <v>385</v>
      </c>
    </row>
    <row r="657" spans="1:13">
      <c r="A657" s="157" t="s">
        <v>2248</v>
      </c>
      <c r="B657" s="157"/>
      <c r="C657" s="169">
        <v>44600</v>
      </c>
      <c r="D657" s="158">
        <v>45717</v>
      </c>
      <c r="E657" s="170">
        <v>45797</v>
      </c>
      <c r="F657" s="124">
        <v>0.21</v>
      </c>
      <c r="G657" s="160" t="s">
        <v>2249</v>
      </c>
      <c r="H657" s="157" t="s">
        <v>2489</v>
      </c>
      <c r="I657" s="157" t="s">
        <v>2528</v>
      </c>
      <c r="J657" s="157" t="s">
        <v>604</v>
      </c>
      <c r="K657" s="135"/>
      <c r="L657" s="130" t="s">
        <v>758</v>
      </c>
      <c r="M657" s="130" t="s">
        <v>385</v>
      </c>
    </row>
    <row r="658" spans="1:13">
      <c r="A658" s="157" t="s">
        <v>2248</v>
      </c>
      <c r="B658" s="157"/>
      <c r="C658" s="169">
        <v>44600</v>
      </c>
      <c r="D658" s="158">
        <v>45717</v>
      </c>
      <c r="E658" s="170">
        <v>45797</v>
      </c>
      <c r="F658" s="124">
        <v>0.43</v>
      </c>
      <c r="G658" s="160" t="s">
        <v>2249</v>
      </c>
      <c r="H658" s="157" t="s">
        <v>2489</v>
      </c>
      <c r="I658" s="157" t="s">
        <v>2528</v>
      </c>
      <c r="J658" s="157" t="s">
        <v>604</v>
      </c>
      <c r="K658" s="135"/>
      <c r="L658" s="130" t="s">
        <v>758</v>
      </c>
      <c r="M658" s="130" t="s">
        <v>385</v>
      </c>
    </row>
    <row r="659" spans="1:13">
      <c r="A659" s="157" t="s">
        <v>2248</v>
      </c>
      <c r="B659" s="157"/>
      <c r="C659" s="169">
        <v>44600</v>
      </c>
      <c r="D659" s="158">
        <v>45717</v>
      </c>
      <c r="E659" s="170">
        <v>45797</v>
      </c>
      <c r="F659" s="124">
        <v>-3.14</v>
      </c>
      <c r="G659" s="160" t="s">
        <v>2249</v>
      </c>
      <c r="H659" s="157" t="s">
        <v>2489</v>
      </c>
      <c r="I659" s="157" t="s">
        <v>2529</v>
      </c>
      <c r="J659" s="157" t="s">
        <v>605</v>
      </c>
      <c r="K659" s="135"/>
      <c r="L659" s="130" t="s">
        <v>758</v>
      </c>
      <c r="M659" s="130" t="s">
        <v>113</v>
      </c>
    </row>
    <row r="660" spans="1:13">
      <c r="A660" s="157" t="s">
        <v>2248</v>
      </c>
      <c r="B660" s="157"/>
      <c r="C660" s="169">
        <v>44600</v>
      </c>
      <c r="D660" s="158">
        <v>45717</v>
      </c>
      <c r="E660" s="170">
        <v>45797</v>
      </c>
      <c r="F660" s="124">
        <v>3.14</v>
      </c>
      <c r="G660" s="160" t="s">
        <v>2249</v>
      </c>
      <c r="H660" s="157" t="s">
        <v>2489</v>
      </c>
      <c r="I660" s="157" t="s">
        <v>2529</v>
      </c>
      <c r="J660" s="157" t="s">
        <v>605</v>
      </c>
      <c r="K660" s="135"/>
      <c r="L660" s="130" t="s">
        <v>758</v>
      </c>
      <c r="M660" s="130" t="s">
        <v>113</v>
      </c>
    </row>
    <row r="661" spans="1:13">
      <c r="A661" s="157" t="s">
        <v>2248</v>
      </c>
      <c r="B661" s="157"/>
      <c r="C661" s="169">
        <v>44600</v>
      </c>
      <c r="D661" s="158">
        <v>45717</v>
      </c>
      <c r="E661" s="170">
        <v>45797</v>
      </c>
      <c r="F661" s="124">
        <v>3.14</v>
      </c>
      <c r="G661" s="160" t="s">
        <v>2249</v>
      </c>
      <c r="H661" s="157" t="s">
        <v>2489</v>
      </c>
      <c r="I661" s="157" t="s">
        <v>2529</v>
      </c>
      <c r="J661" s="157" t="s">
        <v>605</v>
      </c>
      <c r="K661" s="135"/>
      <c r="L661" s="130" t="s">
        <v>758</v>
      </c>
      <c r="M661" s="130" t="s">
        <v>113</v>
      </c>
    </row>
    <row r="662" spans="1:13">
      <c r="A662" s="157" t="s">
        <v>2248</v>
      </c>
      <c r="B662" s="157"/>
      <c r="C662" s="169">
        <v>44600</v>
      </c>
      <c r="D662" s="158">
        <v>45717</v>
      </c>
      <c r="E662" s="170">
        <v>45797</v>
      </c>
      <c r="F662" s="124">
        <v>6.37</v>
      </c>
      <c r="G662" s="160" t="s">
        <v>2249</v>
      </c>
      <c r="H662" s="157" t="s">
        <v>2489</v>
      </c>
      <c r="I662" s="157" t="s">
        <v>2529</v>
      </c>
      <c r="J662" s="157" t="s">
        <v>605</v>
      </c>
      <c r="K662" s="135"/>
      <c r="L662" s="130" t="s">
        <v>758</v>
      </c>
      <c r="M662" s="130" t="s">
        <v>113</v>
      </c>
    </row>
    <row r="663" spans="1:13">
      <c r="A663" s="157" t="s">
        <v>2248</v>
      </c>
      <c r="B663" s="157"/>
      <c r="C663" s="169">
        <v>44600</v>
      </c>
      <c r="D663" s="158">
        <v>45717</v>
      </c>
      <c r="E663" s="170">
        <v>45797</v>
      </c>
      <c r="F663" s="124">
        <v>-2.36</v>
      </c>
      <c r="G663" s="160" t="s">
        <v>2249</v>
      </c>
      <c r="H663" s="157" t="s">
        <v>2489</v>
      </c>
      <c r="I663" s="157" t="s">
        <v>2530</v>
      </c>
      <c r="J663" s="157" t="s">
        <v>590</v>
      </c>
      <c r="K663" s="135"/>
      <c r="L663" s="130" t="s">
        <v>758</v>
      </c>
      <c r="M663" s="130" t="s">
        <v>43</v>
      </c>
    </row>
    <row r="664" spans="1:13">
      <c r="A664" s="157" t="s">
        <v>2248</v>
      </c>
      <c r="B664" s="157"/>
      <c r="C664" s="169">
        <v>44600</v>
      </c>
      <c r="D664" s="158">
        <v>45717</v>
      </c>
      <c r="E664" s="170">
        <v>45797</v>
      </c>
      <c r="F664" s="124">
        <v>-0.21</v>
      </c>
      <c r="G664" s="160" t="s">
        <v>2249</v>
      </c>
      <c r="H664" s="157" t="s">
        <v>2489</v>
      </c>
      <c r="I664" s="157" t="s">
        <v>2530</v>
      </c>
      <c r="J664" s="157" t="s">
        <v>590</v>
      </c>
      <c r="K664" s="135"/>
      <c r="L664" s="130" t="s">
        <v>758</v>
      </c>
      <c r="M664" s="130" t="s">
        <v>43</v>
      </c>
    </row>
    <row r="665" spans="1:13">
      <c r="A665" s="157" t="s">
        <v>2248</v>
      </c>
      <c r="B665" s="157"/>
      <c r="C665" s="169">
        <v>44600</v>
      </c>
      <c r="D665" s="158">
        <v>45717</v>
      </c>
      <c r="E665" s="170">
        <v>45797</v>
      </c>
      <c r="F665" s="124">
        <v>2.36</v>
      </c>
      <c r="G665" s="160" t="s">
        <v>2249</v>
      </c>
      <c r="H665" s="157" t="s">
        <v>2489</v>
      </c>
      <c r="I665" s="157" t="s">
        <v>2530</v>
      </c>
      <c r="J665" s="157" t="s">
        <v>590</v>
      </c>
      <c r="K665" s="135"/>
      <c r="L665" s="130" t="s">
        <v>758</v>
      </c>
      <c r="M665" s="130" t="s">
        <v>43</v>
      </c>
    </row>
    <row r="666" spans="1:13">
      <c r="A666" s="157" t="s">
        <v>2248</v>
      </c>
      <c r="B666" s="157"/>
      <c r="C666" s="169">
        <v>44600</v>
      </c>
      <c r="D666" s="158">
        <v>45717</v>
      </c>
      <c r="E666" s="170">
        <v>45797</v>
      </c>
      <c r="F666" s="124">
        <v>0.21</v>
      </c>
      <c r="G666" s="160" t="s">
        <v>2249</v>
      </c>
      <c r="H666" s="157" t="s">
        <v>2489</v>
      </c>
      <c r="I666" s="157" t="s">
        <v>2530</v>
      </c>
      <c r="J666" s="157" t="s">
        <v>590</v>
      </c>
      <c r="K666" s="135"/>
      <c r="L666" s="130" t="s">
        <v>758</v>
      </c>
      <c r="M666" s="130" t="s">
        <v>43</v>
      </c>
    </row>
    <row r="667" spans="1:13">
      <c r="A667" s="157" t="s">
        <v>2248</v>
      </c>
      <c r="B667" s="157"/>
      <c r="C667" s="169">
        <v>44600</v>
      </c>
      <c r="D667" s="158">
        <v>45717</v>
      </c>
      <c r="E667" s="170">
        <v>45797</v>
      </c>
      <c r="F667" s="124">
        <v>2.36</v>
      </c>
      <c r="G667" s="160" t="s">
        <v>2249</v>
      </c>
      <c r="H667" s="157" t="s">
        <v>2489</v>
      </c>
      <c r="I667" s="157" t="s">
        <v>2530</v>
      </c>
      <c r="J667" s="157" t="s">
        <v>590</v>
      </c>
      <c r="K667" s="135"/>
      <c r="L667" s="130" t="s">
        <v>758</v>
      </c>
      <c r="M667" s="130" t="s">
        <v>43</v>
      </c>
    </row>
    <row r="668" spans="1:13">
      <c r="A668" s="157" t="s">
        <v>2248</v>
      </c>
      <c r="B668" s="157"/>
      <c r="C668" s="169">
        <v>44600</v>
      </c>
      <c r="D668" s="158">
        <v>45717</v>
      </c>
      <c r="E668" s="170">
        <v>45797</v>
      </c>
      <c r="F668" s="124">
        <v>0.21</v>
      </c>
      <c r="G668" s="160" t="s">
        <v>2249</v>
      </c>
      <c r="H668" s="157" t="s">
        <v>2489</v>
      </c>
      <c r="I668" s="157" t="s">
        <v>2530</v>
      </c>
      <c r="J668" s="157" t="s">
        <v>590</v>
      </c>
      <c r="K668" s="135"/>
      <c r="L668" s="130" t="s">
        <v>758</v>
      </c>
      <c r="M668" s="130" t="s">
        <v>43</v>
      </c>
    </row>
    <row r="669" spans="1:13">
      <c r="A669" s="157" t="s">
        <v>2248</v>
      </c>
      <c r="B669" s="157"/>
      <c r="C669" s="169">
        <v>44600</v>
      </c>
      <c r="D669" s="158">
        <v>45717</v>
      </c>
      <c r="E669" s="170">
        <v>45797</v>
      </c>
      <c r="F669" s="124">
        <v>4.78</v>
      </c>
      <c r="G669" s="160" t="s">
        <v>2249</v>
      </c>
      <c r="H669" s="157" t="s">
        <v>2489</v>
      </c>
      <c r="I669" s="157" t="s">
        <v>2530</v>
      </c>
      <c r="J669" s="157" t="s">
        <v>590</v>
      </c>
      <c r="K669" s="135"/>
      <c r="L669" s="130" t="s">
        <v>758</v>
      </c>
      <c r="M669" s="130" t="s">
        <v>43</v>
      </c>
    </row>
    <row r="670" spans="1:13">
      <c r="A670" s="157" t="s">
        <v>2248</v>
      </c>
      <c r="B670" s="157"/>
      <c r="C670" s="169">
        <v>44600</v>
      </c>
      <c r="D670" s="158">
        <v>45717</v>
      </c>
      <c r="E670" s="170">
        <v>45797</v>
      </c>
      <c r="F670" s="124">
        <v>0.43</v>
      </c>
      <c r="G670" s="160" t="s">
        <v>2249</v>
      </c>
      <c r="H670" s="157" t="s">
        <v>2489</v>
      </c>
      <c r="I670" s="157" t="s">
        <v>2530</v>
      </c>
      <c r="J670" s="157" t="s">
        <v>590</v>
      </c>
      <c r="K670" s="135"/>
      <c r="L670" s="130" t="s">
        <v>758</v>
      </c>
      <c r="M670" s="130" t="s">
        <v>43</v>
      </c>
    </row>
    <row r="671" spans="1:13">
      <c r="A671" s="157" t="s">
        <v>2248</v>
      </c>
      <c r="B671" s="157"/>
      <c r="C671" s="169">
        <v>44600</v>
      </c>
      <c r="D671" s="158">
        <v>45717</v>
      </c>
      <c r="E671" s="170">
        <v>45797</v>
      </c>
      <c r="F671" s="124">
        <v>-9.86</v>
      </c>
      <c r="G671" s="160" t="s">
        <v>2249</v>
      </c>
      <c r="H671" s="157" t="s">
        <v>2489</v>
      </c>
      <c r="I671" s="157" t="s">
        <v>2531</v>
      </c>
      <c r="J671" s="157" t="s">
        <v>606</v>
      </c>
      <c r="K671" s="135"/>
      <c r="L671" s="130" t="s">
        <v>758</v>
      </c>
      <c r="M671" s="130" t="s">
        <v>177</v>
      </c>
    </row>
    <row r="672" spans="1:13">
      <c r="A672" s="157" t="s">
        <v>2248</v>
      </c>
      <c r="B672" s="157"/>
      <c r="C672" s="169">
        <v>44600</v>
      </c>
      <c r="D672" s="158">
        <v>45717</v>
      </c>
      <c r="E672" s="170">
        <v>45797</v>
      </c>
      <c r="F672" s="124">
        <v>9.86</v>
      </c>
      <c r="G672" s="160" t="s">
        <v>2249</v>
      </c>
      <c r="H672" s="157" t="s">
        <v>2489</v>
      </c>
      <c r="I672" s="157" t="s">
        <v>2531</v>
      </c>
      <c r="J672" s="157" t="s">
        <v>606</v>
      </c>
      <c r="K672" s="135"/>
      <c r="L672" s="130" t="s">
        <v>758</v>
      </c>
      <c r="M672" s="130" t="s">
        <v>177</v>
      </c>
    </row>
    <row r="673" spans="1:13">
      <c r="A673" s="157" t="s">
        <v>2248</v>
      </c>
      <c r="B673" s="157"/>
      <c r="C673" s="169">
        <v>44600</v>
      </c>
      <c r="D673" s="158">
        <v>45717</v>
      </c>
      <c r="E673" s="170">
        <v>45797</v>
      </c>
      <c r="F673" s="124">
        <v>9.86</v>
      </c>
      <c r="G673" s="160" t="s">
        <v>2249</v>
      </c>
      <c r="H673" s="157" t="s">
        <v>2489</v>
      </c>
      <c r="I673" s="157" t="s">
        <v>2531</v>
      </c>
      <c r="J673" s="157" t="s">
        <v>606</v>
      </c>
      <c r="K673" s="135"/>
      <c r="L673" s="130" t="s">
        <v>758</v>
      </c>
      <c r="M673" s="130" t="s">
        <v>177</v>
      </c>
    </row>
    <row r="674" spans="1:13">
      <c r="A674" s="157" t="s">
        <v>2248</v>
      </c>
      <c r="B674" s="157"/>
      <c r="C674" s="169">
        <v>44600</v>
      </c>
      <c r="D674" s="158">
        <v>45717</v>
      </c>
      <c r="E674" s="170">
        <v>45797</v>
      </c>
      <c r="F674" s="124">
        <v>19.98</v>
      </c>
      <c r="G674" s="160" t="s">
        <v>2249</v>
      </c>
      <c r="H674" s="157" t="s">
        <v>2489</v>
      </c>
      <c r="I674" s="157" t="s">
        <v>2531</v>
      </c>
      <c r="J674" s="157" t="s">
        <v>606</v>
      </c>
      <c r="K674" s="135"/>
      <c r="L674" s="130" t="s">
        <v>758</v>
      </c>
      <c r="M674" s="130" t="s">
        <v>177</v>
      </c>
    </row>
    <row r="675" spans="1:13">
      <c r="A675" s="157" t="s">
        <v>2248</v>
      </c>
      <c r="B675" s="157"/>
      <c r="C675" s="169">
        <v>44600</v>
      </c>
      <c r="D675" s="158">
        <v>45717</v>
      </c>
      <c r="E675" s="170">
        <v>45797</v>
      </c>
      <c r="F675" s="124">
        <v>-3</v>
      </c>
      <c r="G675" s="160" t="s">
        <v>2249</v>
      </c>
      <c r="H675" s="157" t="s">
        <v>2489</v>
      </c>
      <c r="I675" s="157" t="s">
        <v>2532</v>
      </c>
      <c r="J675" s="157" t="s">
        <v>591</v>
      </c>
      <c r="K675" s="135"/>
      <c r="L675" s="130" t="s">
        <v>758</v>
      </c>
      <c r="M675" s="130" t="s">
        <v>233</v>
      </c>
    </row>
    <row r="676" spans="1:13">
      <c r="A676" s="157" t="s">
        <v>2248</v>
      </c>
      <c r="B676" s="157"/>
      <c r="C676" s="169">
        <v>44600</v>
      </c>
      <c r="D676" s="158">
        <v>45717</v>
      </c>
      <c r="E676" s="170">
        <v>45797</v>
      </c>
      <c r="F676" s="124">
        <v>3</v>
      </c>
      <c r="G676" s="160" t="s">
        <v>2249</v>
      </c>
      <c r="H676" s="157" t="s">
        <v>2489</v>
      </c>
      <c r="I676" s="157" t="s">
        <v>2532</v>
      </c>
      <c r="J676" s="157" t="s">
        <v>591</v>
      </c>
      <c r="K676" s="135"/>
      <c r="L676" s="130" t="s">
        <v>758</v>
      </c>
      <c r="M676" s="130" t="s">
        <v>233</v>
      </c>
    </row>
    <row r="677" spans="1:13">
      <c r="A677" s="157" t="s">
        <v>2248</v>
      </c>
      <c r="B677" s="157"/>
      <c r="C677" s="169">
        <v>44600</v>
      </c>
      <c r="D677" s="158">
        <v>45717</v>
      </c>
      <c r="E677" s="170">
        <v>45797</v>
      </c>
      <c r="F677" s="124">
        <v>3</v>
      </c>
      <c r="G677" s="160" t="s">
        <v>2249</v>
      </c>
      <c r="H677" s="157" t="s">
        <v>2489</v>
      </c>
      <c r="I677" s="157" t="s">
        <v>2532</v>
      </c>
      <c r="J677" s="157" t="s">
        <v>591</v>
      </c>
      <c r="K677" s="135"/>
      <c r="L677" s="130" t="s">
        <v>758</v>
      </c>
      <c r="M677" s="130" t="s">
        <v>233</v>
      </c>
    </row>
    <row r="678" spans="1:13">
      <c r="A678" s="157" t="s">
        <v>2248</v>
      </c>
      <c r="B678" s="157"/>
      <c r="C678" s="169">
        <v>44600</v>
      </c>
      <c r="D678" s="158">
        <v>45717</v>
      </c>
      <c r="E678" s="170">
        <v>45797</v>
      </c>
      <c r="F678" s="124">
        <v>6.08</v>
      </c>
      <c r="G678" s="160" t="s">
        <v>2249</v>
      </c>
      <c r="H678" s="157" t="s">
        <v>2489</v>
      </c>
      <c r="I678" s="157" t="s">
        <v>2532</v>
      </c>
      <c r="J678" s="157" t="s">
        <v>591</v>
      </c>
      <c r="K678" s="135"/>
      <c r="L678" s="130" t="s">
        <v>758</v>
      </c>
      <c r="M678" s="130" t="s">
        <v>233</v>
      </c>
    </row>
    <row r="679" spans="1:13">
      <c r="A679" s="157" t="s">
        <v>2248</v>
      </c>
      <c r="B679" s="157"/>
      <c r="C679" s="169">
        <v>44600</v>
      </c>
      <c r="D679" s="158">
        <v>45717</v>
      </c>
      <c r="E679" s="170">
        <v>45797</v>
      </c>
      <c r="F679" s="124">
        <v>-4.29</v>
      </c>
      <c r="G679" s="160" t="s">
        <v>2249</v>
      </c>
      <c r="H679" s="157" t="s">
        <v>2489</v>
      </c>
      <c r="I679" s="157" t="s">
        <v>2533</v>
      </c>
      <c r="J679" s="157" t="s">
        <v>592</v>
      </c>
      <c r="K679" s="135"/>
      <c r="L679" s="130" t="s">
        <v>758</v>
      </c>
      <c r="M679" s="130" t="s">
        <v>181</v>
      </c>
    </row>
    <row r="680" spans="1:13">
      <c r="A680" s="157" t="s">
        <v>2248</v>
      </c>
      <c r="B680" s="157"/>
      <c r="C680" s="169">
        <v>44600</v>
      </c>
      <c r="D680" s="158">
        <v>45717</v>
      </c>
      <c r="E680" s="170">
        <v>45797</v>
      </c>
      <c r="F680" s="124">
        <v>4.29</v>
      </c>
      <c r="G680" s="160" t="s">
        <v>2249</v>
      </c>
      <c r="H680" s="157" t="s">
        <v>2489</v>
      </c>
      <c r="I680" s="157" t="s">
        <v>2533</v>
      </c>
      <c r="J680" s="157" t="s">
        <v>592</v>
      </c>
      <c r="K680" s="135"/>
      <c r="L680" s="130" t="s">
        <v>758</v>
      </c>
      <c r="M680" s="130" t="s">
        <v>181</v>
      </c>
    </row>
    <row r="681" spans="1:13">
      <c r="A681" s="157" t="s">
        <v>2248</v>
      </c>
      <c r="B681" s="157"/>
      <c r="C681" s="169">
        <v>44600</v>
      </c>
      <c r="D681" s="158">
        <v>45717</v>
      </c>
      <c r="E681" s="170">
        <v>45797</v>
      </c>
      <c r="F681" s="124">
        <v>4.29</v>
      </c>
      <c r="G681" s="160" t="s">
        <v>2249</v>
      </c>
      <c r="H681" s="157" t="s">
        <v>2489</v>
      </c>
      <c r="I681" s="157" t="s">
        <v>2533</v>
      </c>
      <c r="J681" s="157" t="s">
        <v>592</v>
      </c>
      <c r="K681" s="135"/>
      <c r="L681" s="130" t="s">
        <v>758</v>
      </c>
      <c r="M681" s="130" t="s">
        <v>181</v>
      </c>
    </row>
    <row r="682" spans="1:13">
      <c r="A682" s="157" t="s">
        <v>2248</v>
      </c>
      <c r="B682" s="157"/>
      <c r="C682" s="169">
        <v>44600</v>
      </c>
      <c r="D682" s="158">
        <v>45717</v>
      </c>
      <c r="E682" s="170">
        <v>45797</v>
      </c>
      <c r="F682" s="124">
        <v>8.69</v>
      </c>
      <c r="G682" s="160" t="s">
        <v>2249</v>
      </c>
      <c r="H682" s="157" t="s">
        <v>2489</v>
      </c>
      <c r="I682" s="157" t="s">
        <v>2533</v>
      </c>
      <c r="J682" s="157" t="s">
        <v>592</v>
      </c>
      <c r="K682" s="135"/>
      <c r="L682" s="130" t="s">
        <v>758</v>
      </c>
      <c r="M682" s="130" t="s">
        <v>181</v>
      </c>
    </row>
    <row r="683" spans="1:13">
      <c r="A683" s="157" t="s">
        <v>2248</v>
      </c>
      <c r="B683" s="157"/>
      <c r="C683" s="169">
        <v>44600</v>
      </c>
      <c r="D683" s="158">
        <v>45717</v>
      </c>
      <c r="E683" s="170">
        <v>45797</v>
      </c>
      <c r="F683" s="124">
        <v>-5.64</v>
      </c>
      <c r="G683" s="160" t="s">
        <v>2249</v>
      </c>
      <c r="H683" s="157" t="s">
        <v>2489</v>
      </c>
      <c r="I683" s="157" t="s">
        <v>2534</v>
      </c>
      <c r="J683" s="157" t="s">
        <v>607</v>
      </c>
      <c r="K683" s="135"/>
      <c r="L683" s="130" t="s">
        <v>758</v>
      </c>
      <c r="M683" s="130" t="s">
        <v>169</v>
      </c>
    </row>
    <row r="684" spans="1:13">
      <c r="A684" s="157" t="s">
        <v>2248</v>
      </c>
      <c r="B684" s="157"/>
      <c r="C684" s="169">
        <v>44600</v>
      </c>
      <c r="D684" s="158">
        <v>45717</v>
      </c>
      <c r="E684" s="170">
        <v>45797</v>
      </c>
      <c r="F684" s="124">
        <v>5.64</v>
      </c>
      <c r="G684" s="160" t="s">
        <v>2249</v>
      </c>
      <c r="H684" s="157" t="s">
        <v>2489</v>
      </c>
      <c r="I684" s="157" t="s">
        <v>2534</v>
      </c>
      <c r="J684" s="157" t="s">
        <v>607</v>
      </c>
      <c r="K684" s="135"/>
      <c r="L684" s="130" t="s">
        <v>758</v>
      </c>
      <c r="M684" s="130" t="s">
        <v>169</v>
      </c>
    </row>
    <row r="685" spans="1:13">
      <c r="A685" s="157" t="s">
        <v>2248</v>
      </c>
      <c r="B685" s="157"/>
      <c r="C685" s="169">
        <v>44600</v>
      </c>
      <c r="D685" s="158">
        <v>45717</v>
      </c>
      <c r="E685" s="170">
        <v>45797</v>
      </c>
      <c r="F685" s="124">
        <v>5.64</v>
      </c>
      <c r="G685" s="160" t="s">
        <v>2249</v>
      </c>
      <c r="H685" s="157" t="s">
        <v>2489</v>
      </c>
      <c r="I685" s="157" t="s">
        <v>2534</v>
      </c>
      <c r="J685" s="157" t="s">
        <v>607</v>
      </c>
      <c r="K685" s="135"/>
      <c r="L685" s="130" t="s">
        <v>758</v>
      </c>
      <c r="M685" s="130" t="s">
        <v>169</v>
      </c>
    </row>
    <row r="686" spans="1:13">
      <c r="A686" s="157" t="s">
        <v>2248</v>
      </c>
      <c r="B686" s="157"/>
      <c r="C686" s="169">
        <v>44600</v>
      </c>
      <c r="D686" s="158">
        <v>45717</v>
      </c>
      <c r="E686" s="170">
        <v>45797</v>
      </c>
      <c r="F686" s="124">
        <v>11.44</v>
      </c>
      <c r="G686" s="160" t="s">
        <v>2249</v>
      </c>
      <c r="H686" s="157" t="s">
        <v>2489</v>
      </c>
      <c r="I686" s="157" t="s">
        <v>2534</v>
      </c>
      <c r="J686" s="157" t="s">
        <v>607</v>
      </c>
      <c r="K686" s="135"/>
      <c r="L686" s="130" t="s">
        <v>758</v>
      </c>
      <c r="M686" s="130" t="s">
        <v>169</v>
      </c>
    </row>
    <row r="687" spans="1:13">
      <c r="A687" s="157" t="s">
        <v>2248</v>
      </c>
      <c r="B687" s="157"/>
      <c r="C687" s="169">
        <v>44600</v>
      </c>
      <c r="D687" s="158">
        <v>45717</v>
      </c>
      <c r="E687" s="170">
        <v>45797</v>
      </c>
      <c r="F687" s="124">
        <v>-1.71</v>
      </c>
      <c r="G687" s="160" t="s">
        <v>2249</v>
      </c>
      <c r="H687" s="157" t="s">
        <v>2489</v>
      </c>
      <c r="I687" s="157" t="s">
        <v>2535</v>
      </c>
      <c r="J687" s="157" t="s">
        <v>608</v>
      </c>
      <c r="K687" s="135"/>
      <c r="L687" s="130" t="s">
        <v>758</v>
      </c>
      <c r="M687" s="130" t="s">
        <v>393</v>
      </c>
    </row>
    <row r="688" spans="1:13">
      <c r="A688" s="157" t="s">
        <v>2248</v>
      </c>
      <c r="B688" s="157"/>
      <c r="C688" s="169">
        <v>44600</v>
      </c>
      <c r="D688" s="158">
        <v>45717</v>
      </c>
      <c r="E688" s="170">
        <v>45797</v>
      </c>
      <c r="F688" s="124">
        <v>1.71</v>
      </c>
      <c r="G688" s="160" t="s">
        <v>2249</v>
      </c>
      <c r="H688" s="157" t="s">
        <v>2489</v>
      </c>
      <c r="I688" s="157" t="s">
        <v>2535</v>
      </c>
      <c r="J688" s="157" t="s">
        <v>608</v>
      </c>
      <c r="K688" s="135"/>
      <c r="L688" s="130" t="s">
        <v>758</v>
      </c>
      <c r="M688" s="130" t="s">
        <v>393</v>
      </c>
    </row>
    <row r="689" spans="1:13">
      <c r="A689" s="157" t="s">
        <v>2248</v>
      </c>
      <c r="B689" s="157"/>
      <c r="C689" s="169">
        <v>44600</v>
      </c>
      <c r="D689" s="158">
        <v>45717</v>
      </c>
      <c r="E689" s="170">
        <v>45797</v>
      </c>
      <c r="F689" s="124">
        <v>1.71</v>
      </c>
      <c r="G689" s="160" t="s">
        <v>2249</v>
      </c>
      <c r="H689" s="157" t="s">
        <v>2489</v>
      </c>
      <c r="I689" s="157" t="s">
        <v>2535</v>
      </c>
      <c r="J689" s="157" t="s">
        <v>608</v>
      </c>
      <c r="K689" s="135"/>
      <c r="L689" s="130" t="s">
        <v>758</v>
      </c>
      <c r="M689" s="130" t="s">
        <v>393</v>
      </c>
    </row>
    <row r="690" spans="1:13">
      <c r="A690" s="157" t="s">
        <v>2248</v>
      </c>
      <c r="B690" s="157"/>
      <c r="C690" s="169">
        <v>44600</v>
      </c>
      <c r="D690" s="158">
        <v>45717</v>
      </c>
      <c r="E690" s="170">
        <v>45797</v>
      </c>
      <c r="F690" s="124">
        <v>3.48</v>
      </c>
      <c r="G690" s="160" t="s">
        <v>2249</v>
      </c>
      <c r="H690" s="157" t="s">
        <v>2489</v>
      </c>
      <c r="I690" s="157" t="s">
        <v>2535</v>
      </c>
      <c r="J690" s="157" t="s">
        <v>608</v>
      </c>
      <c r="K690" s="135"/>
      <c r="L690" s="130" t="s">
        <v>758</v>
      </c>
      <c r="M690" s="130" t="s">
        <v>393</v>
      </c>
    </row>
    <row r="691" spans="1:13">
      <c r="A691" s="157" t="s">
        <v>2248</v>
      </c>
      <c r="B691" s="157"/>
      <c r="C691" s="169">
        <v>44600</v>
      </c>
      <c r="D691" s="158">
        <v>45717</v>
      </c>
      <c r="E691" s="170">
        <v>45797</v>
      </c>
      <c r="F691" s="124">
        <v>-2.86</v>
      </c>
      <c r="G691" s="160" t="s">
        <v>2249</v>
      </c>
      <c r="H691" s="157" t="s">
        <v>2489</v>
      </c>
      <c r="I691" s="157" t="s">
        <v>2536</v>
      </c>
      <c r="J691" s="157" t="s">
        <v>593</v>
      </c>
      <c r="K691" s="135"/>
      <c r="L691" s="130" t="s">
        <v>758</v>
      </c>
      <c r="M691" s="130" t="s">
        <v>201</v>
      </c>
    </row>
    <row r="692" spans="1:13">
      <c r="A692" s="157" t="s">
        <v>2248</v>
      </c>
      <c r="B692" s="157"/>
      <c r="C692" s="169">
        <v>44600</v>
      </c>
      <c r="D692" s="158">
        <v>45717</v>
      </c>
      <c r="E692" s="170">
        <v>45797</v>
      </c>
      <c r="F692" s="124">
        <v>2.86</v>
      </c>
      <c r="G692" s="160" t="s">
        <v>2249</v>
      </c>
      <c r="H692" s="157" t="s">
        <v>2489</v>
      </c>
      <c r="I692" s="157" t="s">
        <v>2536</v>
      </c>
      <c r="J692" s="157" t="s">
        <v>593</v>
      </c>
      <c r="K692" s="135"/>
      <c r="L692" s="130" t="s">
        <v>758</v>
      </c>
      <c r="M692" s="130" t="s">
        <v>201</v>
      </c>
    </row>
    <row r="693" spans="1:13">
      <c r="A693" s="157" t="s">
        <v>2248</v>
      </c>
      <c r="B693" s="157"/>
      <c r="C693" s="169">
        <v>44600</v>
      </c>
      <c r="D693" s="158">
        <v>45717</v>
      </c>
      <c r="E693" s="170">
        <v>45797</v>
      </c>
      <c r="F693" s="124">
        <v>2.86</v>
      </c>
      <c r="G693" s="160" t="s">
        <v>2249</v>
      </c>
      <c r="H693" s="157" t="s">
        <v>2489</v>
      </c>
      <c r="I693" s="157" t="s">
        <v>2536</v>
      </c>
      <c r="J693" s="157" t="s">
        <v>593</v>
      </c>
      <c r="K693" s="135"/>
      <c r="L693" s="130" t="s">
        <v>758</v>
      </c>
      <c r="M693" s="130" t="s">
        <v>201</v>
      </c>
    </row>
    <row r="694" spans="1:13">
      <c r="A694" s="157" t="s">
        <v>2248</v>
      </c>
      <c r="B694" s="157"/>
      <c r="C694" s="169">
        <v>44600</v>
      </c>
      <c r="D694" s="158">
        <v>45717</v>
      </c>
      <c r="E694" s="170">
        <v>45797</v>
      </c>
      <c r="F694" s="124">
        <v>5.79</v>
      </c>
      <c r="G694" s="160" t="s">
        <v>2249</v>
      </c>
      <c r="H694" s="157" t="s">
        <v>2489</v>
      </c>
      <c r="I694" s="157" t="s">
        <v>2536</v>
      </c>
      <c r="J694" s="157" t="s">
        <v>593</v>
      </c>
      <c r="K694" s="135"/>
      <c r="L694" s="130" t="s">
        <v>758</v>
      </c>
      <c r="M694" s="130" t="s">
        <v>201</v>
      </c>
    </row>
    <row r="695" spans="1:13">
      <c r="A695" s="157" t="s">
        <v>2248</v>
      </c>
      <c r="B695" s="157"/>
      <c r="C695" s="169">
        <v>44600</v>
      </c>
      <c r="D695" s="158">
        <v>45717</v>
      </c>
      <c r="E695" s="170">
        <v>45797</v>
      </c>
      <c r="F695" s="124">
        <v>-2.29</v>
      </c>
      <c r="G695" s="160" t="s">
        <v>2249</v>
      </c>
      <c r="H695" s="157" t="s">
        <v>2489</v>
      </c>
      <c r="I695" s="157" t="s">
        <v>2537</v>
      </c>
      <c r="J695" s="157" t="s">
        <v>609</v>
      </c>
      <c r="K695" s="135"/>
      <c r="L695" s="130" t="s">
        <v>758</v>
      </c>
      <c r="M695" s="130" t="s">
        <v>325</v>
      </c>
    </row>
    <row r="696" spans="1:13">
      <c r="A696" s="157" t="s">
        <v>2248</v>
      </c>
      <c r="B696" s="157"/>
      <c r="C696" s="169">
        <v>44600</v>
      </c>
      <c r="D696" s="158">
        <v>45717</v>
      </c>
      <c r="E696" s="170">
        <v>45797</v>
      </c>
      <c r="F696" s="124">
        <v>2.29</v>
      </c>
      <c r="G696" s="160" t="s">
        <v>2249</v>
      </c>
      <c r="H696" s="157" t="s">
        <v>2489</v>
      </c>
      <c r="I696" s="157" t="s">
        <v>2537</v>
      </c>
      <c r="J696" s="157" t="s">
        <v>609</v>
      </c>
      <c r="K696" s="135"/>
      <c r="L696" s="130" t="s">
        <v>758</v>
      </c>
      <c r="M696" s="130" t="s">
        <v>325</v>
      </c>
    </row>
    <row r="697" spans="1:13">
      <c r="A697" s="157" t="s">
        <v>2248</v>
      </c>
      <c r="B697" s="157"/>
      <c r="C697" s="169">
        <v>44600</v>
      </c>
      <c r="D697" s="158">
        <v>45717</v>
      </c>
      <c r="E697" s="170">
        <v>45797</v>
      </c>
      <c r="F697" s="124">
        <v>2.29</v>
      </c>
      <c r="G697" s="160" t="s">
        <v>2249</v>
      </c>
      <c r="H697" s="157" t="s">
        <v>2489</v>
      </c>
      <c r="I697" s="157" t="s">
        <v>2537</v>
      </c>
      <c r="J697" s="157" t="s">
        <v>609</v>
      </c>
      <c r="K697" s="135"/>
      <c r="L697" s="130" t="s">
        <v>758</v>
      </c>
      <c r="M697" s="130" t="s">
        <v>325</v>
      </c>
    </row>
    <row r="698" spans="1:13">
      <c r="A698" s="157" t="s">
        <v>2248</v>
      </c>
      <c r="B698" s="157"/>
      <c r="C698" s="169">
        <v>44600</v>
      </c>
      <c r="D698" s="158">
        <v>45717</v>
      </c>
      <c r="E698" s="170">
        <v>45797</v>
      </c>
      <c r="F698" s="124">
        <v>4.63</v>
      </c>
      <c r="G698" s="160" t="s">
        <v>2249</v>
      </c>
      <c r="H698" s="157" t="s">
        <v>2489</v>
      </c>
      <c r="I698" s="157" t="s">
        <v>2537</v>
      </c>
      <c r="J698" s="157" t="s">
        <v>609</v>
      </c>
      <c r="K698" s="135"/>
      <c r="L698" s="130" t="s">
        <v>758</v>
      </c>
      <c r="M698" s="130" t="s">
        <v>325</v>
      </c>
    </row>
    <row r="699" spans="1:13">
      <c r="A699" s="157" t="s">
        <v>2248</v>
      </c>
      <c r="B699" s="157"/>
      <c r="C699" s="169">
        <v>44600</v>
      </c>
      <c r="D699" s="158">
        <v>45717</v>
      </c>
      <c r="E699" s="170">
        <v>45797</v>
      </c>
      <c r="F699" s="124">
        <v>-2.79</v>
      </c>
      <c r="G699" s="160" t="s">
        <v>2249</v>
      </c>
      <c r="H699" s="157" t="s">
        <v>2489</v>
      </c>
      <c r="I699" s="157" t="s">
        <v>2538</v>
      </c>
      <c r="J699" s="157" t="s">
        <v>594</v>
      </c>
      <c r="K699" s="135"/>
      <c r="L699" s="130" t="s">
        <v>758</v>
      </c>
      <c r="M699" s="130" t="s">
        <v>299</v>
      </c>
    </row>
    <row r="700" spans="1:13">
      <c r="A700" s="157" t="s">
        <v>2248</v>
      </c>
      <c r="B700" s="157"/>
      <c r="C700" s="169">
        <v>44600</v>
      </c>
      <c r="D700" s="158">
        <v>45717</v>
      </c>
      <c r="E700" s="170">
        <v>45797</v>
      </c>
      <c r="F700" s="124">
        <v>2.79</v>
      </c>
      <c r="G700" s="160" t="s">
        <v>2249</v>
      </c>
      <c r="H700" s="157" t="s">
        <v>2489</v>
      </c>
      <c r="I700" s="157" t="s">
        <v>2538</v>
      </c>
      <c r="J700" s="157" t="s">
        <v>594</v>
      </c>
      <c r="K700" s="135"/>
      <c r="L700" s="130" t="s">
        <v>758</v>
      </c>
      <c r="M700" s="130" t="s">
        <v>299</v>
      </c>
    </row>
    <row r="701" spans="1:13">
      <c r="A701" s="157" t="s">
        <v>2248</v>
      </c>
      <c r="B701" s="157"/>
      <c r="C701" s="169">
        <v>44600</v>
      </c>
      <c r="D701" s="158">
        <v>45717</v>
      </c>
      <c r="E701" s="170">
        <v>45797</v>
      </c>
      <c r="F701" s="124">
        <v>2.79</v>
      </c>
      <c r="G701" s="160" t="s">
        <v>2249</v>
      </c>
      <c r="H701" s="157" t="s">
        <v>2489</v>
      </c>
      <c r="I701" s="157" t="s">
        <v>2538</v>
      </c>
      <c r="J701" s="157" t="s">
        <v>594</v>
      </c>
      <c r="K701" s="135"/>
      <c r="L701" s="130" t="s">
        <v>758</v>
      </c>
      <c r="M701" s="130" t="s">
        <v>299</v>
      </c>
    </row>
    <row r="702" spans="1:13">
      <c r="A702" s="157" t="s">
        <v>2248</v>
      </c>
      <c r="B702" s="157"/>
      <c r="C702" s="169">
        <v>44600</v>
      </c>
      <c r="D702" s="158">
        <v>45717</v>
      </c>
      <c r="E702" s="170">
        <v>45797</v>
      </c>
      <c r="F702" s="124">
        <v>5.65</v>
      </c>
      <c r="G702" s="160" t="s">
        <v>2249</v>
      </c>
      <c r="H702" s="157" t="s">
        <v>2489</v>
      </c>
      <c r="I702" s="157" t="s">
        <v>2538</v>
      </c>
      <c r="J702" s="157" t="s">
        <v>594</v>
      </c>
      <c r="K702" s="135"/>
      <c r="L702" s="130" t="s">
        <v>758</v>
      </c>
      <c r="M702" s="130" t="s">
        <v>299</v>
      </c>
    </row>
    <row r="703" spans="1:13">
      <c r="A703" s="157" t="s">
        <v>2248</v>
      </c>
      <c r="B703" s="157"/>
      <c r="C703" s="169">
        <v>44600</v>
      </c>
      <c r="D703" s="158">
        <v>45717</v>
      </c>
      <c r="E703" s="170">
        <v>45797</v>
      </c>
      <c r="F703" s="124">
        <v>-2.93</v>
      </c>
      <c r="G703" s="160" t="s">
        <v>2249</v>
      </c>
      <c r="H703" s="157" t="s">
        <v>2489</v>
      </c>
      <c r="I703" s="157" t="s">
        <v>2539</v>
      </c>
      <c r="J703" s="157" t="s">
        <v>610</v>
      </c>
      <c r="K703" s="135"/>
      <c r="L703" s="130" t="s">
        <v>758</v>
      </c>
      <c r="M703" s="130" t="s">
        <v>77</v>
      </c>
    </row>
    <row r="704" spans="1:13">
      <c r="A704" s="157" t="s">
        <v>2248</v>
      </c>
      <c r="B704" s="157"/>
      <c r="C704" s="169">
        <v>44600</v>
      </c>
      <c r="D704" s="158">
        <v>45717</v>
      </c>
      <c r="E704" s="170">
        <v>45797</v>
      </c>
      <c r="F704" s="124">
        <v>2.93</v>
      </c>
      <c r="G704" s="160" t="s">
        <v>2249</v>
      </c>
      <c r="H704" s="157" t="s">
        <v>2489</v>
      </c>
      <c r="I704" s="157" t="s">
        <v>2539</v>
      </c>
      <c r="J704" s="157" t="s">
        <v>610</v>
      </c>
      <c r="K704" s="135"/>
      <c r="L704" s="130" t="s">
        <v>758</v>
      </c>
      <c r="M704" s="130" t="s">
        <v>77</v>
      </c>
    </row>
    <row r="705" spans="1:13">
      <c r="A705" s="157" t="s">
        <v>2248</v>
      </c>
      <c r="B705" s="157"/>
      <c r="C705" s="169">
        <v>44600</v>
      </c>
      <c r="D705" s="158">
        <v>45717</v>
      </c>
      <c r="E705" s="170">
        <v>45797</v>
      </c>
      <c r="F705" s="124">
        <v>2.93</v>
      </c>
      <c r="G705" s="160" t="s">
        <v>2249</v>
      </c>
      <c r="H705" s="157" t="s">
        <v>2489</v>
      </c>
      <c r="I705" s="157" t="s">
        <v>2539</v>
      </c>
      <c r="J705" s="157" t="s">
        <v>610</v>
      </c>
      <c r="K705" s="135"/>
      <c r="L705" s="130" t="s">
        <v>758</v>
      </c>
      <c r="M705" s="130" t="s">
        <v>77</v>
      </c>
    </row>
    <row r="706" spans="1:13">
      <c r="A706" s="157" t="s">
        <v>2248</v>
      </c>
      <c r="B706" s="157"/>
      <c r="C706" s="169">
        <v>44600</v>
      </c>
      <c r="D706" s="158">
        <v>45717</v>
      </c>
      <c r="E706" s="170">
        <v>45797</v>
      </c>
      <c r="F706" s="124">
        <v>5.94</v>
      </c>
      <c r="G706" s="160" t="s">
        <v>2249</v>
      </c>
      <c r="H706" s="157" t="s">
        <v>2489</v>
      </c>
      <c r="I706" s="157" t="s">
        <v>2539</v>
      </c>
      <c r="J706" s="157" t="s">
        <v>610</v>
      </c>
      <c r="K706" s="135"/>
      <c r="L706" s="130" t="s">
        <v>758</v>
      </c>
      <c r="M706" s="130" t="s">
        <v>77</v>
      </c>
    </row>
    <row r="707" spans="1:13">
      <c r="A707" s="157" t="s">
        <v>2248</v>
      </c>
      <c r="B707" s="157"/>
      <c r="C707" s="169">
        <v>44600</v>
      </c>
      <c r="D707" s="158">
        <v>45717</v>
      </c>
      <c r="E707" s="170">
        <v>45797</v>
      </c>
      <c r="F707" s="124">
        <v>-2</v>
      </c>
      <c r="G707" s="160" t="s">
        <v>2249</v>
      </c>
      <c r="H707" s="157" t="s">
        <v>2489</v>
      </c>
      <c r="I707" s="157" t="s">
        <v>2540</v>
      </c>
      <c r="J707" s="157" t="s">
        <v>611</v>
      </c>
      <c r="K707" s="135"/>
      <c r="L707" s="130" t="s">
        <v>758</v>
      </c>
      <c r="M707" s="130" t="s">
        <v>403</v>
      </c>
    </row>
    <row r="708" spans="1:13">
      <c r="A708" s="157" t="s">
        <v>2248</v>
      </c>
      <c r="B708" s="157"/>
      <c r="C708" s="169">
        <v>44600</v>
      </c>
      <c r="D708" s="158">
        <v>45717</v>
      </c>
      <c r="E708" s="170">
        <v>45797</v>
      </c>
      <c r="F708" s="124">
        <v>2</v>
      </c>
      <c r="G708" s="160" t="s">
        <v>2249</v>
      </c>
      <c r="H708" s="157" t="s">
        <v>2489</v>
      </c>
      <c r="I708" s="157" t="s">
        <v>2540</v>
      </c>
      <c r="J708" s="157" t="s">
        <v>611</v>
      </c>
      <c r="K708" s="135"/>
      <c r="L708" s="130" t="s">
        <v>758</v>
      </c>
      <c r="M708" s="130" t="s">
        <v>403</v>
      </c>
    </row>
    <row r="709" spans="1:13">
      <c r="A709" s="157" t="s">
        <v>2248</v>
      </c>
      <c r="B709" s="157"/>
      <c r="C709" s="169">
        <v>44600</v>
      </c>
      <c r="D709" s="158">
        <v>45717</v>
      </c>
      <c r="E709" s="170">
        <v>45797</v>
      </c>
      <c r="F709" s="124">
        <v>2</v>
      </c>
      <c r="G709" s="160" t="s">
        <v>2249</v>
      </c>
      <c r="H709" s="157" t="s">
        <v>2489</v>
      </c>
      <c r="I709" s="157" t="s">
        <v>2540</v>
      </c>
      <c r="J709" s="157" t="s">
        <v>611</v>
      </c>
      <c r="K709" s="135"/>
      <c r="L709" s="130" t="s">
        <v>758</v>
      </c>
      <c r="M709" s="130" t="s">
        <v>403</v>
      </c>
    </row>
    <row r="710" spans="1:13">
      <c r="A710" s="157" t="s">
        <v>2248</v>
      </c>
      <c r="B710" s="157"/>
      <c r="C710" s="169">
        <v>44600</v>
      </c>
      <c r="D710" s="158">
        <v>45717</v>
      </c>
      <c r="E710" s="170">
        <v>45797</v>
      </c>
      <c r="F710" s="124">
        <v>4.05</v>
      </c>
      <c r="G710" s="160" t="s">
        <v>2249</v>
      </c>
      <c r="H710" s="157" t="s">
        <v>2489</v>
      </c>
      <c r="I710" s="157" t="s">
        <v>2540</v>
      </c>
      <c r="J710" s="157" t="s">
        <v>611</v>
      </c>
      <c r="K710" s="135"/>
      <c r="L710" s="130" t="s">
        <v>758</v>
      </c>
      <c r="M710" s="130" t="s">
        <v>403</v>
      </c>
    </row>
    <row r="711" spans="1:13">
      <c r="A711" s="157" t="s">
        <v>2248</v>
      </c>
      <c r="B711" s="157"/>
      <c r="C711" s="169">
        <v>44600</v>
      </c>
      <c r="D711" s="158">
        <v>45717</v>
      </c>
      <c r="E711" s="170">
        <v>45797</v>
      </c>
      <c r="F711" s="124">
        <v>-2.4300000000000002</v>
      </c>
      <c r="G711" s="160" t="s">
        <v>2249</v>
      </c>
      <c r="H711" s="157" t="s">
        <v>2489</v>
      </c>
      <c r="I711" s="157" t="s">
        <v>2541</v>
      </c>
      <c r="J711" s="157" t="s">
        <v>522</v>
      </c>
      <c r="K711" s="135"/>
      <c r="L711" s="130" t="s">
        <v>758</v>
      </c>
      <c r="M711" s="130" t="s">
        <v>303</v>
      </c>
    </row>
    <row r="712" spans="1:13">
      <c r="A712" s="157" t="s">
        <v>2248</v>
      </c>
      <c r="B712" s="157"/>
      <c r="C712" s="169">
        <v>44600</v>
      </c>
      <c r="D712" s="158">
        <v>45717</v>
      </c>
      <c r="E712" s="170">
        <v>45797</v>
      </c>
      <c r="F712" s="124">
        <v>2.4300000000000002</v>
      </c>
      <c r="G712" s="160" t="s">
        <v>2249</v>
      </c>
      <c r="H712" s="157" t="s">
        <v>2489</v>
      </c>
      <c r="I712" s="157" t="s">
        <v>2541</v>
      </c>
      <c r="J712" s="157" t="s">
        <v>522</v>
      </c>
      <c r="K712" s="135"/>
      <c r="L712" s="130" t="s">
        <v>758</v>
      </c>
      <c r="M712" s="130" t="s">
        <v>303</v>
      </c>
    </row>
    <row r="713" spans="1:13">
      <c r="A713" s="157" t="s">
        <v>2248</v>
      </c>
      <c r="B713" s="157"/>
      <c r="C713" s="169">
        <v>44600</v>
      </c>
      <c r="D713" s="158">
        <v>45717</v>
      </c>
      <c r="E713" s="170">
        <v>45797</v>
      </c>
      <c r="F713" s="124">
        <v>2.4300000000000002</v>
      </c>
      <c r="G713" s="160" t="s">
        <v>2249</v>
      </c>
      <c r="H713" s="157" t="s">
        <v>2489</v>
      </c>
      <c r="I713" s="157" t="s">
        <v>2541</v>
      </c>
      <c r="J713" s="157" t="s">
        <v>522</v>
      </c>
      <c r="K713" s="135"/>
      <c r="L713" s="130" t="s">
        <v>758</v>
      </c>
      <c r="M713" s="130" t="s">
        <v>303</v>
      </c>
    </row>
    <row r="714" spans="1:13">
      <c r="A714" s="157" t="s">
        <v>2248</v>
      </c>
      <c r="B714" s="157"/>
      <c r="C714" s="169">
        <v>44600</v>
      </c>
      <c r="D714" s="158">
        <v>45717</v>
      </c>
      <c r="E714" s="170">
        <v>45797</v>
      </c>
      <c r="F714" s="124">
        <v>4.92</v>
      </c>
      <c r="G714" s="160" t="s">
        <v>2249</v>
      </c>
      <c r="H714" s="157" t="s">
        <v>2489</v>
      </c>
      <c r="I714" s="157" t="s">
        <v>2541</v>
      </c>
      <c r="J714" s="157" t="s">
        <v>522</v>
      </c>
      <c r="K714" s="135"/>
      <c r="L714" s="130" t="s">
        <v>758</v>
      </c>
      <c r="M714" s="130" t="s">
        <v>303</v>
      </c>
    </row>
    <row r="715" spans="1:13">
      <c r="A715" s="157" t="s">
        <v>2248</v>
      </c>
      <c r="B715" s="157"/>
      <c r="C715" s="169">
        <v>44600</v>
      </c>
      <c r="D715" s="158">
        <v>45717</v>
      </c>
      <c r="E715" s="170">
        <v>45797</v>
      </c>
      <c r="F715" s="124">
        <v>-2.21</v>
      </c>
      <c r="G715" s="160" t="s">
        <v>2249</v>
      </c>
      <c r="H715" s="157" t="s">
        <v>2489</v>
      </c>
      <c r="I715" s="157" t="s">
        <v>2542</v>
      </c>
      <c r="J715" s="157" t="s">
        <v>612</v>
      </c>
      <c r="K715" s="135"/>
      <c r="L715" s="130" t="s">
        <v>758</v>
      </c>
      <c r="M715" s="130" t="s">
        <v>407</v>
      </c>
    </row>
    <row r="716" spans="1:13">
      <c r="A716" s="157" t="s">
        <v>2248</v>
      </c>
      <c r="B716" s="157"/>
      <c r="C716" s="169">
        <v>44600</v>
      </c>
      <c r="D716" s="158">
        <v>45717</v>
      </c>
      <c r="E716" s="170">
        <v>45797</v>
      </c>
      <c r="F716" s="124">
        <v>2.21</v>
      </c>
      <c r="G716" s="160" t="s">
        <v>2249</v>
      </c>
      <c r="H716" s="157" t="s">
        <v>2489</v>
      </c>
      <c r="I716" s="157" t="s">
        <v>2542</v>
      </c>
      <c r="J716" s="157" t="s">
        <v>612</v>
      </c>
      <c r="K716" s="135"/>
      <c r="L716" s="130" t="s">
        <v>758</v>
      </c>
      <c r="M716" s="130" t="s">
        <v>407</v>
      </c>
    </row>
    <row r="717" spans="1:13">
      <c r="A717" s="157" t="s">
        <v>2248</v>
      </c>
      <c r="B717" s="157"/>
      <c r="C717" s="169">
        <v>44600</v>
      </c>
      <c r="D717" s="158">
        <v>45717</v>
      </c>
      <c r="E717" s="170">
        <v>45797</v>
      </c>
      <c r="F717" s="124">
        <v>2.21</v>
      </c>
      <c r="G717" s="160" t="s">
        <v>2249</v>
      </c>
      <c r="H717" s="157" t="s">
        <v>2489</v>
      </c>
      <c r="I717" s="157" t="s">
        <v>2542</v>
      </c>
      <c r="J717" s="157" t="s">
        <v>612</v>
      </c>
      <c r="K717" s="135"/>
      <c r="L717" s="130" t="s">
        <v>758</v>
      </c>
      <c r="M717" s="130" t="s">
        <v>407</v>
      </c>
    </row>
    <row r="718" spans="1:13">
      <c r="A718" s="157" t="s">
        <v>2248</v>
      </c>
      <c r="B718" s="157"/>
      <c r="C718" s="169">
        <v>44600</v>
      </c>
      <c r="D718" s="158">
        <v>45717</v>
      </c>
      <c r="E718" s="170">
        <v>45797</v>
      </c>
      <c r="F718" s="124">
        <v>4.49</v>
      </c>
      <c r="G718" s="160" t="s">
        <v>2249</v>
      </c>
      <c r="H718" s="157" t="s">
        <v>2489</v>
      </c>
      <c r="I718" s="157" t="s">
        <v>2542</v>
      </c>
      <c r="J718" s="157" t="s">
        <v>612</v>
      </c>
      <c r="K718" s="135"/>
      <c r="L718" s="130" t="s">
        <v>758</v>
      </c>
      <c r="M718" s="130" t="s">
        <v>407</v>
      </c>
    </row>
    <row r="719" spans="1:13">
      <c r="A719" s="157" t="s">
        <v>2248</v>
      </c>
      <c r="B719" s="157"/>
      <c r="C719" s="169">
        <v>44600</v>
      </c>
      <c r="D719" s="158">
        <v>45717</v>
      </c>
      <c r="E719" s="170">
        <v>45797</v>
      </c>
      <c r="F719" s="124">
        <v>-2.29</v>
      </c>
      <c r="G719" s="160" t="s">
        <v>2249</v>
      </c>
      <c r="H719" s="157" t="s">
        <v>2489</v>
      </c>
      <c r="I719" s="157" t="s">
        <v>2543</v>
      </c>
      <c r="J719" s="157" t="s">
        <v>613</v>
      </c>
      <c r="K719" s="135"/>
      <c r="L719" s="130" t="s">
        <v>758</v>
      </c>
      <c r="M719" s="130" t="s">
        <v>307</v>
      </c>
    </row>
    <row r="720" spans="1:13">
      <c r="A720" s="157" t="s">
        <v>2248</v>
      </c>
      <c r="B720" s="157"/>
      <c r="C720" s="169">
        <v>44600</v>
      </c>
      <c r="D720" s="158">
        <v>45717</v>
      </c>
      <c r="E720" s="170">
        <v>45797</v>
      </c>
      <c r="F720" s="124">
        <v>2.29</v>
      </c>
      <c r="G720" s="160" t="s">
        <v>2249</v>
      </c>
      <c r="H720" s="157" t="s">
        <v>2489</v>
      </c>
      <c r="I720" s="157" t="s">
        <v>2543</v>
      </c>
      <c r="J720" s="157" t="s">
        <v>613</v>
      </c>
      <c r="K720" s="135"/>
      <c r="L720" s="130" t="s">
        <v>758</v>
      </c>
      <c r="M720" s="130" t="s">
        <v>307</v>
      </c>
    </row>
    <row r="721" spans="1:13">
      <c r="A721" s="157" t="s">
        <v>2248</v>
      </c>
      <c r="B721" s="157"/>
      <c r="C721" s="169">
        <v>44600</v>
      </c>
      <c r="D721" s="158">
        <v>45717</v>
      </c>
      <c r="E721" s="170">
        <v>45797</v>
      </c>
      <c r="F721" s="124">
        <v>2.29</v>
      </c>
      <c r="G721" s="160" t="s">
        <v>2249</v>
      </c>
      <c r="H721" s="157" t="s">
        <v>2489</v>
      </c>
      <c r="I721" s="157" t="s">
        <v>2543</v>
      </c>
      <c r="J721" s="157" t="s">
        <v>613</v>
      </c>
      <c r="K721" s="135"/>
      <c r="L721" s="130" t="s">
        <v>758</v>
      </c>
      <c r="M721" s="130" t="s">
        <v>307</v>
      </c>
    </row>
    <row r="722" spans="1:13">
      <c r="A722" s="157" t="s">
        <v>2248</v>
      </c>
      <c r="B722" s="157"/>
      <c r="C722" s="169">
        <v>44600</v>
      </c>
      <c r="D722" s="158">
        <v>45717</v>
      </c>
      <c r="E722" s="170">
        <v>45797</v>
      </c>
      <c r="F722" s="124">
        <v>4.63</v>
      </c>
      <c r="G722" s="160" t="s">
        <v>2249</v>
      </c>
      <c r="H722" s="157" t="s">
        <v>2489</v>
      </c>
      <c r="I722" s="157" t="s">
        <v>2543</v>
      </c>
      <c r="J722" s="157" t="s">
        <v>613</v>
      </c>
      <c r="K722" s="135"/>
      <c r="L722" s="130" t="s">
        <v>758</v>
      </c>
      <c r="M722" s="130" t="s">
        <v>307</v>
      </c>
    </row>
    <row r="723" spans="1:13">
      <c r="A723" s="157" t="s">
        <v>2248</v>
      </c>
      <c r="B723" s="157"/>
      <c r="C723" s="169">
        <v>44600</v>
      </c>
      <c r="D723" s="158">
        <v>45717</v>
      </c>
      <c r="E723" s="170">
        <v>45797</v>
      </c>
      <c r="F723" s="124">
        <v>-7.0000000000000007E-2</v>
      </c>
      <c r="G723" s="160" t="s">
        <v>2249</v>
      </c>
      <c r="H723" s="157" t="s">
        <v>2489</v>
      </c>
      <c r="I723" s="157" t="s">
        <v>2544</v>
      </c>
      <c r="J723" s="157" t="s">
        <v>672</v>
      </c>
      <c r="K723" s="135"/>
      <c r="L723" s="130" t="s">
        <v>758</v>
      </c>
      <c r="M723" s="130" t="s">
        <v>417</v>
      </c>
    </row>
    <row r="724" spans="1:13">
      <c r="A724" s="157" t="s">
        <v>2248</v>
      </c>
      <c r="B724" s="157"/>
      <c r="C724" s="169">
        <v>44600</v>
      </c>
      <c r="D724" s="158">
        <v>45717</v>
      </c>
      <c r="E724" s="170">
        <v>45797</v>
      </c>
      <c r="F724" s="124">
        <v>7.0000000000000007E-2</v>
      </c>
      <c r="G724" s="160" t="s">
        <v>2249</v>
      </c>
      <c r="H724" s="157" t="s">
        <v>2489</v>
      </c>
      <c r="I724" s="157" t="s">
        <v>2544</v>
      </c>
      <c r="J724" s="157" t="s">
        <v>672</v>
      </c>
      <c r="K724" s="135"/>
      <c r="L724" s="130" t="s">
        <v>758</v>
      </c>
      <c r="M724" s="130" t="s">
        <v>417</v>
      </c>
    </row>
    <row r="725" spans="1:13">
      <c r="A725" s="157" t="s">
        <v>2248</v>
      </c>
      <c r="B725" s="157"/>
      <c r="C725" s="169">
        <v>44600</v>
      </c>
      <c r="D725" s="158">
        <v>45717</v>
      </c>
      <c r="E725" s="170">
        <v>45797</v>
      </c>
      <c r="F725" s="124">
        <v>7.0000000000000007E-2</v>
      </c>
      <c r="G725" s="160" t="s">
        <v>2249</v>
      </c>
      <c r="H725" s="157" t="s">
        <v>2489</v>
      </c>
      <c r="I725" s="157" t="s">
        <v>2544</v>
      </c>
      <c r="J725" s="157" t="s">
        <v>672</v>
      </c>
      <c r="K725" s="135"/>
      <c r="L725" s="130" t="s">
        <v>758</v>
      </c>
      <c r="M725" s="130" t="s">
        <v>417</v>
      </c>
    </row>
    <row r="726" spans="1:13">
      <c r="A726" s="157" t="s">
        <v>2248</v>
      </c>
      <c r="B726" s="157"/>
      <c r="C726" s="169">
        <v>44600</v>
      </c>
      <c r="D726" s="158">
        <v>45717</v>
      </c>
      <c r="E726" s="170">
        <v>45797</v>
      </c>
      <c r="F726" s="124">
        <v>0.14000000000000001</v>
      </c>
      <c r="G726" s="160" t="s">
        <v>2249</v>
      </c>
      <c r="H726" s="157" t="s">
        <v>2489</v>
      </c>
      <c r="I726" s="157" t="s">
        <v>2544</v>
      </c>
      <c r="J726" s="157" t="s">
        <v>672</v>
      </c>
      <c r="K726" s="135"/>
      <c r="L726" s="130" t="s">
        <v>758</v>
      </c>
      <c r="M726" s="130" t="s">
        <v>417</v>
      </c>
    </row>
    <row r="727" spans="1:13">
      <c r="A727" s="157" t="s">
        <v>2248</v>
      </c>
      <c r="B727" s="157"/>
      <c r="C727" s="169">
        <v>44600</v>
      </c>
      <c r="D727" s="158">
        <v>45717</v>
      </c>
      <c r="E727" s="170">
        <v>45797</v>
      </c>
      <c r="F727" s="124">
        <v>-5.29</v>
      </c>
      <c r="G727" s="160" t="s">
        <v>2249</v>
      </c>
      <c r="H727" s="157" t="s">
        <v>2489</v>
      </c>
      <c r="I727" s="157" t="s">
        <v>2545</v>
      </c>
      <c r="J727" s="157" t="s">
        <v>614</v>
      </c>
      <c r="K727" s="135"/>
      <c r="L727" s="130" t="s">
        <v>758</v>
      </c>
      <c r="M727" s="130" t="s">
        <v>171</v>
      </c>
    </row>
    <row r="728" spans="1:13">
      <c r="A728" s="157" t="s">
        <v>2248</v>
      </c>
      <c r="B728" s="157"/>
      <c r="C728" s="169">
        <v>44600</v>
      </c>
      <c r="D728" s="158">
        <v>45717</v>
      </c>
      <c r="E728" s="170">
        <v>45797</v>
      </c>
      <c r="F728" s="124">
        <v>5.29</v>
      </c>
      <c r="G728" s="160" t="s">
        <v>2249</v>
      </c>
      <c r="H728" s="157" t="s">
        <v>2489</v>
      </c>
      <c r="I728" s="157" t="s">
        <v>2545</v>
      </c>
      <c r="J728" s="157" t="s">
        <v>614</v>
      </c>
      <c r="K728" s="135"/>
      <c r="L728" s="130" t="s">
        <v>758</v>
      </c>
      <c r="M728" s="130" t="s">
        <v>171</v>
      </c>
    </row>
    <row r="729" spans="1:13">
      <c r="A729" s="157" t="s">
        <v>2248</v>
      </c>
      <c r="B729" s="157"/>
      <c r="C729" s="169">
        <v>44600</v>
      </c>
      <c r="D729" s="158">
        <v>45717</v>
      </c>
      <c r="E729" s="170">
        <v>45797</v>
      </c>
      <c r="F729" s="124">
        <v>5.29</v>
      </c>
      <c r="G729" s="160" t="s">
        <v>2249</v>
      </c>
      <c r="H729" s="157" t="s">
        <v>2489</v>
      </c>
      <c r="I729" s="157" t="s">
        <v>2545</v>
      </c>
      <c r="J729" s="157" t="s">
        <v>614</v>
      </c>
      <c r="K729" s="135"/>
      <c r="L729" s="130" t="s">
        <v>758</v>
      </c>
      <c r="M729" s="130" t="s">
        <v>171</v>
      </c>
    </row>
    <row r="730" spans="1:13">
      <c r="A730" s="157" t="s">
        <v>2248</v>
      </c>
      <c r="B730" s="157"/>
      <c r="C730" s="169">
        <v>44600</v>
      </c>
      <c r="D730" s="158">
        <v>45717</v>
      </c>
      <c r="E730" s="170">
        <v>45797</v>
      </c>
      <c r="F730" s="124">
        <v>10.72</v>
      </c>
      <c r="G730" s="160" t="s">
        <v>2249</v>
      </c>
      <c r="H730" s="157" t="s">
        <v>2489</v>
      </c>
      <c r="I730" s="157" t="s">
        <v>2545</v>
      </c>
      <c r="J730" s="157" t="s">
        <v>614</v>
      </c>
      <c r="K730" s="135"/>
      <c r="L730" s="130" t="s">
        <v>758</v>
      </c>
      <c r="M730" s="130" t="s">
        <v>171</v>
      </c>
    </row>
    <row r="731" spans="1:13">
      <c r="A731" s="157" t="s">
        <v>2248</v>
      </c>
      <c r="B731" s="157"/>
      <c r="C731" s="169">
        <v>44600</v>
      </c>
      <c r="D731" s="158">
        <v>45717</v>
      </c>
      <c r="E731" s="170">
        <v>45797</v>
      </c>
      <c r="F731" s="124">
        <v>-2.14</v>
      </c>
      <c r="G731" s="160" t="s">
        <v>2249</v>
      </c>
      <c r="H731" s="157" t="s">
        <v>2489</v>
      </c>
      <c r="I731" s="157" t="s">
        <v>2546</v>
      </c>
      <c r="J731" s="157" t="s">
        <v>595</v>
      </c>
      <c r="K731" s="135"/>
      <c r="L731" s="130" t="s">
        <v>758</v>
      </c>
      <c r="M731" s="130" t="s">
        <v>111</v>
      </c>
    </row>
    <row r="732" spans="1:13">
      <c r="A732" s="157" t="s">
        <v>2248</v>
      </c>
      <c r="B732" s="157"/>
      <c r="C732" s="169">
        <v>44600</v>
      </c>
      <c r="D732" s="158">
        <v>45717</v>
      </c>
      <c r="E732" s="170">
        <v>45797</v>
      </c>
      <c r="F732" s="124">
        <v>2.14</v>
      </c>
      <c r="G732" s="160" t="s">
        <v>2249</v>
      </c>
      <c r="H732" s="157" t="s">
        <v>2489</v>
      </c>
      <c r="I732" s="157" t="s">
        <v>2546</v>
      </c>
      <c r="J732" s="157" t="s">
        <v>595</v>
      </c>
      <c r="K732" s="135"/>
      <c r="L732" s="130" t="s">
        <v>758</v>
      </c>
      <c r="M732" s="130" t="s">
        <v>111</v>
      </c>
    </row>
    <row r="733" spans="1:13">
      <c r="A733" s="157" t="s">
        <v>2248</v>
      </c>
      <c r="B733" s="157"/>
      <c r="C733" s="169">
        <v>44600</v>
      </c>
      <c r="D733" s="158">
        <v>45717</v>
      </c>
      <c r="E733" s="170">
        <v>45797</v>
      </c>
      <c r="F733" s="124">
        <v>2.14</v>
      </c>
      <c r="G733" s="160" t="s">
        <v>2249</v>
      </c>
      <c r="H733" s="157" t="s">
        <v>2489</v>
      </c>
      <c r="I733" s="157" t="s">
        <v>2546</v>
      </c>
      <c r="J733" s="157" t="s">
        <v>595</v>
      </c>
      <c r="K733" s="135"/>
      <c r="L733" s="130" t="s">
        <v>758</v>
      </c>
      <c r="M733" s="130" t="s">
        <v>111</v>
      </c>
    </row>
    <row r="734" spans="1:13">
      <c r="A734" s="157" t="s">
        <v>2248</v>
      </c>
      <c r="B734" s="157"/>
      <c r="C734" s="169">
        <v>44600</v>
      </c>
      <c r="D734" s="158">
        <v>45717</v>
      </c>
      <c r="E734" s="170">
        <v>45797</v>
      </c>
      <c r="F734" s="124">
        <v>4.34</v>
      </c>
      <c r="G734" s="160" t="s">
        <v>2249</v>
      </c>
      <c r="H734" s="157" t="s">
        <v>2489</v>
      </c>
      <c r="I734" s="157" t="s">
        <v>2546</v>
      </c>
      <c r="J734" s="157" t="s">
        <v>595</v>
      </c>
      <c r="K734" s="135"/>
      <c r="L734" s="130" t="s">
        <v>758</v>
      </c>
      <c r="M734" s="130" t="s">
        <v>111</v>
      </c>
    </row>
    <row r="735" spans="1:13">
      <c r="A735" s="157" t="s">
        <v>2248</v>
      </c>
      <c r="B735" s="157"/>
      <c r="C735" s="169">
        <v>44600</v>
      </c>
      <c r="D735" s="158">
        <v>45717</v>
      </c>
      <c r="E735" s="170">
        <v>45797</v>
      </c>
      <c r="F735" s="124">
        <v>-2.86</v>
      </c>
      <c r="G735" s="160" t="s">
        <v>2249</v>
      </c>
      <c r="H735" s="157" t="s">
        <v>2489</v>
      </c>
      <c r="I735" s="157" t="s">
        <v>2547</v>
      </c>
      <c r="J735" s="157" t="s">
        <v>615</v>
      </c>
      <c r="K735" s="135"/>
      <c r="L735" s="130" t="s">
        <v>758</v>
      </c>
      <c r="M735" s="130" t="s">
        <v>429</v>
      </c>
    </row>
    <row r="736" spans="1:13">
      <c r="A736" s="157" t="s">
        <v>2248</v>
      </c>
      <c r="B736" s="157"/>
      <c r="C736" s="169">
        <v>44600</v>
      </c>
      <c r="D736" s="158">
        <v>45717</v>
      </c>
      <c r="E736" s="170">
        <v>45797</v>
      </c>
      <c r="F736" s="124">
        <v>2.86</v>
      </c>
      <c r="G736" s="160" t="s">
        <v>2249</v>
      </c>
      <c r="H736" s="157" t="s">
        <v>2489</v>
      </c>
      <c r="I736" s="157" t="s">
        <v>2547</v>
      </c>
      <c r="J736" s="157" t="s">
        <v>615</v>
      </c>
      <c r="K736" s="135"/>
      <c r="L736" s="130" t="s">
        <v>758</v>
      </c>
      <c r="M736" s="130" t="s">
        <v>429</v>
      </c>
    </row>
    <row r="737" spans="1:13">
      <c r="A737" s="157" t="s">
        <v>2248</v>
      </c>
      <c r="B737" s="157"/>
      <c r="C737" s="169">
        <v>44600</v>
      </c>
      <c r="D737" s="158">
        <v>45717</v>
      </c>
      <c r="E737" s="170">
        <v>45797</v>
      </c>
      <c r="F737" s="124">
        <v>2.86</v>
      </c>
      <c r="G737" s="160" t="s">
        <v>2249</v>
      </c>
      <c r="H737" s="157" t="s">
        <v>2489</v>
      </c>
      <c r="I737" s="157" t="s">
        <v>2547</v>
      </c>
      <c r="J737" s="157" t="s">
        <v>615</v>
      </c>
      <c r="K737" s="135"/>
      <c r="L737" s="130" t="s">
        <v>758</v>
      </c>
      <c r="M737" s="130" t="s">
        <v>429</v>
      </c>
    </row>
    <row r="738" spans="1:13">
      <c r="A738" s="157" t="s">
        <v>2248</v>
      </c>
      <c r="B738" s="157"/>
      <c r="C738" s="169">
        <v>44600</v>
      </c>
      <c r="D738" s="158">
        <v>45717</v>
      </c>
      <c r="E738" s="170">
        <v>45797</v>
      </c>
      <c r="F738" s="124">
        <v>5.79</v>
      </c>
      <c r="G738" s="160" t="s">
        <v>2249</v>
      </c>
      <c r="H738" s="157" t="s">
        <v>2489</v>
      </c>
      <c r="I738" s="157" t="s">
        <v>2547</v>
      </c>
      <c r="J738" s="157" t="s">
        <v>615</v>
      </c>
      <c r="K738" s="135"/>
      <c r="L738" s="130" t="s">
        <v>758</v>
      </c>
      <c r="M738" s="130" t="s">
        <v>429</v>
      </c>
    </row>
    <row r="739" spans="1:13">
      <c r="A739" s="157" t="s">
        <v>2248</v>
      </c>
      <c r="B739" s="157"/>
      <c r="C739" s="169">
        <v>44600</v>
      </c>
      <c r="D739" s="158">
        <v>45717</v>
      </c>
      <c r="E739" s="170">
        <v>45797</v>
      </c>
      <c r="F739" s="124">
        <v>-2.4300000000000002</v>
      </c>
      <c r="G739" s="160" t="s">
        <v>2249</v>
      </c>
      <c r="H739" s="157" t="s">
        <v>2489</v>
      </c>
      <c r="I739" s="157" t="s">
        <v>2548</v>
      </c>
      <c r="J739" s="157" t="s">
        <v>616</v>
      </c>
      <c r="K739" s="135"/>
      <c r="L739" s="130" t="s">
        <v>758</v>
      </c>
      <c r="M739" s="130" t="s">
        <v>323</v>
      </c>
    </row>
    <row r="740" spans="1:13">
      <c r="A740" s="157" t="s">
        <v>2248</v>
      </c>
      <c r="B740" s="157"/>
      <c r="C740" s="169">
        <v>44600</v>
      </c>
      <c r="D740" s="158">
        <v>45717</v>
      </c>
      <c r="E740" s="170">
        <v>45797</v>
      </c>
      <c r="F740" s="124">
        <v>2.4300000000000002</v>
      </c>
      <c r="G740" s="160" t="s">
        <v>2249</v>
      </c>
      <c r="H740" s="157" t="s">
        <v>2489</v>
      </c>
      <c r="I740" s="157" t="s">
        <v>2548</v>
      </c>
      <c r="J740" s="157" t="s">
        <v>616</v>
      </c>
      <c r="K740" s="135"/>
      <c r="L740" s="130" t="s">
        <v>758</v>
      </c>
      <c r="M740" s="130" t="s">
        <v>323</v>
      </c>
    </row>
    <row r="741" spans="1:13">
      <c r="A741" s="157" t="s">
        <v>2248</v>
      </c>
      <c r="B741" s="157"/>
      <c r="C741" s="169">
        <v>44600</v>
      </c>
      <c r="D741" s="158">
        <v>45717</v>
      </c>
      <c r="E741" s="170">
        <v>45797</v>
      </c>
      <c r="F741" s="124">
        <v>2.4300000000000002</v>
      </c>
      <c r="G741" s="160" t="s">
        <v>2249</v>
      </c>
      <c r="H741" s="157" t="s">
        <v>2489</v>
      </c>
      <c r="I741" s="157" t="s">
        <v>2548</v>
      </c>
      <c r="J741" s="157" t="s">
        <v>616</v>
      </c>
      <c r="K741" s="135"/>
      <c r="L741" s="130" t="s">
        <v>758</v>
      </c>
      <c r="M741" s="130" t="s">
        <v>323</v>
      </c>
    </row>
    <row r="742" spans="1:13">
      <c r="A742" s="157" t="s">
        <v>2248</v>
      </c>
      <c r="B742" s="157"/>
      <c r="C742" s="169">
        <v>44600</v>
      </c>
      <c r="D742" s="158">
        <v>45717</v>
      </c>
      <c r="E742" s="170">
        <v>45797</v>
      </c>
      <c r="F742" s="124">
        <v>4.92</v>
      </c>
      <c r="G742" s="160" t="s">
        <v>2249</v>
      </c>
      <c r="H742" s="157" t="s">
        <v>2489</v>
      </c>
      <c r="I742" s="157" t="s">
        <v>2548</v>
      </c>
      <c r="J742" s="157" t="s">
        <v>616</v>
      </c>
      <c r="K742" s="135"/>
      <c r="L742" s="130" t="s">
        <v>758</v>
      </c>
      <c r="M742" s="130" t="s">
        <v>323</v>
      </c>
    </row>
    <row r="743" spans="1:13">
      <c r="A743" s="157" t="s">
        <v>2248</v>
      </c>
      <c r="B743" s="157"/>
      <c r="C743" s="169">
        <v>44600</v>
      </c>
      <c r="D743" s="158">
        <v>45717</v>
      </c>
      <c r="E743" s="170">
        <v>45797</v>
      </c>
      <c r="F743" s="124">
        <v>-2.93</v>
      </c>
      <c r="G743" s="160" t="s">
        <v>2249</v>
      </c>
      <c r="H743" s="157" t="s">
        <v>2489</v>
      </c>
      <c r="I743" s="157" t="s">
        <v>2549</v>
      </c>
      <c r="J743" s="157" t="s">
        <v>596</v>
      </c>
      <c r="K743" s="135"/>
      <c r="L743" s="130" t="s">
        <v>758</v>
      </c>
      <c r="M743" s="130" t="s">
        <v>27</v>
      </c>
    </row>
    <row r="744" spans="1:13">
      <c r="A744" s="157" t="s">
        <v>2248</v>
      </c>
      <c r="B744" s="157"/>
      <c r="C744" s="169">
        <v>44600</v>
      </c>
      <c r="D744" s="158">
        <v>45717</v>
      </c>
      <c r="E744" s="170">
        <v>45797</v>
      </c>
      <c r="F744" s="124">
        <v>2.93</v>
      </c>
      <c r="G744" s="160" t="s">
        <v>2249</v>
      </c>
      <c r="H744" s="157" t="s">
        <v>2489</v>
      </c>
      <c r="I744" s="157" t="s">
        <v>2549</v>
      </c>
      <c r="J744" s="157" t="s">
        <v>596</v>
      </c>
      <c r="K744" s="135"/>
      <c r="L744" s="130" t="s">
        <v>758</v>
      </c>
      <c r="M744" s="130" t="s">
        <v>27</v>
      </c>
    </row>
    <row r="745" spans="1:13">
      <c r="A745" s="157" t="s">
        <v>2248</v>
      </c>
      <c r="B745" s="157"/>
      <c r="C745" s="169">
        <v>44600</v>
      </c>
      <c r="D745" s="158">
        <v>45717</v>
      </c>
      <c r="E745" s="170">
        <v>45797</v>
      </c>
      <c r="F745" s="124">
        <v>2.93</v>
      </c>
      <c r="G745" s="160" t="s">
        <v>2249</v>
      </c>
      <c r="H745" s="157" t="s">
        <v>2489</v>
      </c>
      <c r="I745" s="157" t="s">
        <v>2549</v>
      </c>
      <c r="J745" s="157" t="s">
        <v>596</v>
      </c>
      <c r="K745" s="135"/>
      <c r="L745" s="130" t="s">
        <v>758</v>
      </c>
      <c r="M745" s="130" t="s">
        <v>27</v>
      </c>
    </row>
    <row r="746" spans="1:13">
      <c r="A746" s="157" t="s">
        <v>2248</v>
      </c>
      <c r="B746" s="157"/>
      <c r="C746" s="169">
        <v>44600</v>
      </c>
      <c r="D746" s="158">
        <v>45717</v>
      </c>
      <c r="E746" s="170">
        <v>45797</v>
      </c>
      <c r="F746" s="124">
        <v>5.94</v>
      </c>
      <c r="G746" s="160" t="s">
        <v>2249</v>
      </c>
      <c r="H746" s="157" t="s">
        <v>2489</v>
      </c>
      <c r="I746" s="157" t="s">
        <v>2549</v>
      </c>
      <c r="J746" s="157" t="s">
        <v>596</v>
      </c>
      <c r="K746" s="135"/>
      <c r="L746" s="130" t="s">
        <v>758</v>
      </c>
      <c r="M746" s="130" t="s">
        <v>27</v>
      </c>
    </row>
    <row r="747" spans="1:13">
      <c r="A747" s="157" t="s">
        <v>2248</v>
      </c>
      <c r="B747" s="157"/>
      <c r="C747" s="169">
        <v>44600</v>
      </c>
      <c r="D747" s="158">
        <v>45717</v>
      </c>
      <c r="E747" s="170">
        <v>45797</v>
      </c>
      <c r="F747" s="124">
        <v>-2.14</v>
      </c>
      <c r="G747" s="160" t="s">
        <v>2249</v>
      </c>
      <c r="H747" s="157" t="s">
        <v>2489</v>
      </c>
      <c r="I747" s="157" t="s">
        <v>2550</v>
      </c>
      <c r="J747" s="157" t="s">
        <v>597</v>
      </c>
      <c r="K747" s="135"/>
      <c r="L747" s="130" t="s">
        <v>758</v>
      </c>
      <c r="M747" s="130" t="s">
        <v>311</v>
      </c>
    </row>
    <row r="748" spans="1:13">
      <c r="A748" s="157" t="s">
        <v>2248</v>
      </c>
      <c r="B748" s="157"/>
      <c r="C748" s="169">
        <v>44600</v>
      </c>
      <c r="D748" s="158">
        <v>45717</v>
      </c>
      <c r="E748" s="170">
        <v>45797</v>
      </c>
      <c r="F748" s="124">
        <v>2.14</v>
      </c>
      <c r="G748" s="160" t="s">
        <v>2249</v>
      </c>
      <c r="H748" s="157" t="s">
        <v>2489</v>
      </c>
      <c r="I748" s="157" t="s">
        <v>2550</v>
      </c>
      <c r="J748" s="157" t="s">
        <v>597</v>
      </c>
      <c r="K748" s="135"/>
      <c r="L748" s="130" t="s">
        <v>758</v>
      </c>
      <c r="M748" s="130" t="s">
        <v>311</v>
      </c>
    </row>
    <row r="749" spans="1:13">
      <c r="A749" s="157" t="s">
        <v>2248</v>
      </c>
      <c r="B749" s="157"/>
      <c r="C749" s="169">
        <v>44600</v>
      </c>
      <c r="D749" s="158">
        <v>45717</v>
      </c>
      <c r="E749" s="170">
        <v>45797</v>
      </c>
      <c r="F749" s="124">
        <v>2.14</v>
      </c>
      <c r="G749" s="160" t="s">
        <v>2249</v>
      </c>
      <c r="H749" s="157" t="s">
        <v>2489</v>
      </c>
      <c r="I749" s="157" t="s">
        <v>2550</v>
      </c>
      <c r="J749" s="157" t="s">
        <v>597</v>
      </c>
      <c r="K749" s="135"/>
      <c r="L749" s="130" t="s">
        <v>758</v>
      </c>
      <c r="M749" s="130" t="s">
        <v>311</v>
      </c>
    </row>
    <row r="750" spans="1:13">
      <c r="A750" s="157" t="s">
        <v>2248</v>
      </c>
      <c r="B750" s="157"/>
      <c r="C750" s="169">
        <v>44600</v>
      </c>
      <c r="D750" s="158">
        <v>45717</v>
      </c>
      <c r="E750" s="170">
        <v>45797</v>
      </c>
      <c r="F750" s="124">
        <v>4.34</v>
      </c>
      <c r="G750" s="160" t="s">
        <v>2249</v>
      </c>
      <c r="H750" s="157" t="s">
        <v>2489</v>
      </c>
      <c r="I750" s="157" t="s">
        <v>2550</v>
      </c>
      <c r="J750" s="157" t="s">
        <v>597</v>
      </c>
      <c r="K750" s="135"/>
      <c r="L750" s="130" t="s">
        <v>758</v>
      </c>
      <c r="M750" s="130" t="s">
        <v>311</v>
      </c>
    </row>
    <row r="751" spans="1:13">
      <c r="A751" s="157" t="s">
        <v>2248</v>
      </c>
      <c r="B751" s="157"/>
      <c r="C751" s="169">
        <v>44600</v>
      </c>
      <c r="D751" s="158">
        <v>45717</v>
      </c>
      <c r="E751" s="170">
        <v>45797</v>
      </c>
      <c r="F751" s="124">
        <v>-2.0699999999999998</v>
      </c>
      <c r="G751" s="160" t="s">
        <v>2249</v>
      </c>
      <c r="H751" s="157" t="s">
        <v>2489</v>
      </c>
      <c r="I751" s="157" t="s">
        <v>2551</v>
      </c>
      <c r="J751" s="157" t="s">
        <v>598</v>
      </c>
      <c r="K751" s="135"/>
      <c r="L751" s="130" t="s">
        <v>758</v>
      </c>
      <c r="M751" s="130" t="s">
        <v>107</v>
      </c>
    </row>
    <row r="752" spans="1:13">
      <c r="A752" s="157" t="s">
        <v>2248</v>
      </c>
      <c r="B752" s="157"/>
      <c r="C752" s="169">
        <v>44600</v>
      </c>
      <c r="D752" s="158">
        <v>45717</v>
      </c>
      <c r="E752" s="170">
        <v>45797</v>
      </c>
      <c r="F752" s="124">
        <v>2.0699999999999998</v>
      </c>
      <c r="G752" s="160" t="s">
        <v>2249</v>
      </c>
      <c r="H752" s="157" t="s">
        <v>2489</v>
      </c>
      <c r="I752" s="157" t="s">
        <v>2551</v>
      </c>
      <c r="J752" s="157" t="s">
        <v>598</v>
      </c>
      <c r="K752" s="135"/>
      <c r="L752" s="130" t="s">
        <v>758</v>
      </c>
      <c r="M752" s="130" t="s">
        <v>107</v>
      </c>
    </row>
    <row r="753" spans="1:13">
      <c r="A753" s="157" t="s">
        <v>2248</v>
      </c>
      <c r="B753" s="157"/>
      <c r="C753" s="169">
        <v>44600</v>
      </c>
      <c r="D753" s="158">
        <v>45717</v>
      </c>
      <c r="E753" s="170">
        <v>45797</v>
      </c>
      <c r="F753" s="124">
        <v>2.0699999999999998</v>
      </c>
      <c r="G753" s="160" t="s">
        <v>2249</v>
      </c>
      <c r="H753" s="157" t="s">
        <v>2489</v>
      </c>
      <c r="I753" s="157" t="s">
        <v>2551</v>
      </c>
      <c r="J753" s="157" t="s">
        <v>598</v>
      </c>
      <c r="K753" s="135"/>
      <c r="L753" s="130" t="s">
        <v>758</v>
      </c>
      <c r="M753" s="130" t="s">
        <v>107</v>
      </c>
    </row>
    <row r="754" spans="1:13">
      <c r="A754" s="157" t="s">
        <v>2248</v>
      </c>
      <c r="B754" s="157"/>
      <c r="C754" s="169">
        <v>44600</v>
      </c>
      <c r="D754" s="158">
        <v>45717</v>
      </c>
      <c r="E754" s="170">
        <v>45797</v>
      </c>
      <c r="F754" s="124">
        <v>4.2</v>
      </c>
      <c r="G754" s="160" t="s">
        <v>2249</v>
      </c>
      <c r="H754" s="157" t="s">
        <v>2489</v>
      </c>
      <c r="I754" s="157" t="s">
        <v>2551</v>
      </c>
      <c r="J754" s="157" t="s">
        <v>598</v>
      </c>
      <c r="K754" s="135"/>
      <c r="L754" s="130" t="s">
        <v>758</v>
      </c>
      <c r="M754" s="130" t="s">
        <v>107</v>
      </c>
    </row>
    <row r="755" spans="1:13">
      <c r="A755" s="157" t="s">
        <v>2248</v>
      </c>
      <c r="B755" s="157"/>
      <c r="C755" s="169">
        <v>44600</v>
      </c>
      <c r="D755" s="158">
        <v>45717</v>
      </c>
      <c r="E755" s="170">
        <v>45797</v>
      </c>
      <c r="F755" s="124">
        <v>-6.29</v>
      </c>
      <c r="G755" s="160" t="s">
        <v>2249</v>
      </c>
      <c r="H755" s="157" t="s">
        <v>2489</v>
      </c>
      <c r="I755" s="157" t="s">
        <v>2552</v>
      </c>
      <c r="J755" s="157" t="s">
        <v>617</v>
      </c>
      <c r="K755" s="135"/>
      <c r="L755" s="130" t="s">
        <v>758</v>
      </c>
      <c r="M755" s="130" t="s">
        <v>179</v>
      </c>
    </row>
    <row r="756" spans="1:13">
      <c r="A756" s="157" t="s">
        <v>2248</v>
      </c>
      <c r="B756" s="157"/>
      <c r="C756" s="169">
        <v>44600</v>
      </c>
      <c r="D756" s="158">
        <v>45717</v>
      </c>
      <c r="E756" s="170">
        <v>45797</v>
      </c>
      <c r="F756" s="124">
        <v>6.29</v>
      </c>
      <c r="G756" s="160" t="s">
        <v>2249</v>
      </c>
      <c r="H756" s="157" t="s">
        <v>2489</v>
      </c>
      <c r="I756" s="157" t="s">
        <v>2552</v>
      </c>
      <c r="J756" s="157" t="s">
        <v>617</v>
      </c>
      <c r="K756" s="135"/>
      <c r="L756" s="130" t="s">
        <v>758</v>
      </c>
      <c r="M756" s="130" t="s">
        <v>179</v>
      </c>
    </row>
    <row r="757" spans="1:13">
      <c r="A757" s="157" t="s">
        <v>2248</v>
      </c>
      <c r="B757" s="157"/>
      <c r="C757" s="169">
        <v>44600</v>
      </c>
      <c r="D757" s="158">
        <v>45717</v>
      </c>
      <c r="E757" s="170">
        <v>45797</v>
      </c>
      <c r="F757" s="124">
        <v>6.29</v>
      </c>
      <c r="G757" s="160" t="s">
        <v>2249</v>
      </c>
      <c r="H757" s="157" t="s">
        <v>2489</v>
      </c>
      <c r="I757" s="157" t="s">
        <v>2552</v>
      </c>
      <c r="J757" s="157" t="s">
        <v>617</v>
      </c>
      <c r="K757" s="135"/>
      <c r="L757" s="130" t="s">
        <v>758</v>
      </c>
      <c r="M757" s="130" t="s">
        <v>179</v>
      </c>
    </row>
    <row r="758" spans="1:13">
      <c r="A758" s="157" t="s">
        <v>2248</v>
      </c>
      <c r="B758" s="157"/>
      <c r="C758" s="169">
        <v>44600</v>
      </c>
      <c r="D758" s="158">
        <v>45717</v>
      </c>
      <c r="E758" s="170">
        <v>45797</v>
      </c>
      <c r="F758" s="124">
        <v>12.74</v>
      </c>
      <c r="G758" s="160" t="s">
        <v>2249</v>
      </c>
      <c r="H758" s="157" t="s">
        <v>2489</v>
      </c>
      <c r="I758" s="157" t="s">
        <v>2552</v>
      </c>
      <c r="J758" s="157" t="s">
        <v>617</v>
      </c>
      <c r="K758" s="135"/>
      <c r="L758" s="130" t="s">
        <v>758</v>
      </c>
      <c r="M758" s="130" t="s">
        <v>179</v>
      </c>
    </row>
    <row r="759" spans="1:13">
      <c r="A759" s="157" t="s">
        <v>2248</v>
      </c>
      <c r="B759" s="157"/>
      <c r="C759" s="169">
        <v>44600</v>
      </c>
      <c r="D759" s="158">
        <v>45717</v>
      </c>
      <c r="E759" s="170">
        <v>45797</v>
      </c>
      <c r="F759" s="124">
        <v>-2.14</v>
      </c>
      <c r="G759" s="160" t="s">
        <v>2249</v>
      </c>
      <c r="H759" s="157" t="s">
        <v>2489</v>
      </c>
      <c r="I759" s="157" t="s">
        <v>2553</v>
      </c>
      <c r="J759" s="157" t="s">
        <v>618</v>
      </c>
      <c r="K759" s="135"/>
      <c r="L759" s="130" t="s">
        <v>758</v>
      </c>
      <c r="M759" s="130" t="s">
        <v>477</v>
      </c>
    </row>
    <row r="760" spans="1:13">
      <c r="A760" s="157" t="s">
        <v>2248</v>
      </c>
      <c r="B760" s="157"/>
      <c r="C760" s="169">
        <v>44600</v>
      </c>
      <c r="D760" s="158">
        <v>45717</v>
      </c>
      <c r="E760" s="170">
        <v>45797</v>
      </c>
      <c r="F760" s="124">
        <v>2.14</v>
      </c>
      <c r="G760" s="160" t="s">
        <v>2249</v>
      </c>
      <c r="H760" s="157" t="s">
        <v>2489</v>
      </c>
      <c r="I760" s="157" t="s">
        <v>2553</v>
      </c>
      <c r="J760" s="157" t="s">
        <v>618</v>
      </c>
      <c r="K760" s="135"/>
      <c r="L760" s="130" t="s">
        <v>758</v>
      </c>
      <c r="M760" s="130" t="s">
        <v>477</v>
      </c>
    </row>
    <row r="761" spans="1:13">
      <c r="A761" s="157" t="s">
        <v>2248</v>
      </c>
      <c r="B761" s="157"/>
      <c r="C761" s="169">
        <v>44600</v>
      </c>
      <c r="D761" s="158">
        <v>45717</v>
      </c>
      <c r="E761" s="170">
        <v>45797</v>
      </c>
      <c r="F761" s="124">
        <v>2.14</v>
      </c>
      <c r="G761" s="160" t="s">
        <v>2249</v>
      </c>
      <c r="H761" s="157" t="s">
        <v>2489</v>
      </c>
      <c r="I761" s="157" t="s">
        <v>2553</v>
      </c>
      <c r="J761" s="157" t="s">
        <v>618</v>
      </c>
      <c r="K761" s="135"/>
      <c r="L761" s="130" t="s">
        <v>758</v>
      </c>
      <c r="M761" s="130" t="s">
        <v>477</v>
      </c>
    </row>
    <row r="762" spans="1:13">
      <c r="A762" s="157" t="s">
        <v>2248</v>
      </c>
      <c r="B762" s="157"/>
      <c r="C762" s="169">
        <v>44600</v>
      </c>
      <c r="D762" s="158">
        <v>45717</v>
      </c>
      <c r="E762" s="170">
        <v>45797</v>
      </c>
      <c r="F762" s="124">
        <v>4.34</v>
      </c>
      <c r="G762" s="160" t="s">
        <v>2249</v>
      </c>
      <c r="H762" s="157" t="s">
        <v>2489</v>
      </c>
      <c r="I762" s="157" t="s">
        <v>2553</v>
      </c>
      <c r="J762" s="157" t="s">
        <v>618</v>
      </c>
      <c r="K762" s="135"/>
      <c r="L762" s="130" t="s">
        <v>758</v>
      </c>
      <c r="M762" s="130" t="s">
        <v>477</v>
      </c>
    </row>
    <row r="763" spans="1:13">
      <c r="A763" s="157" t="s">
        <v>2248</v>
      </c>
      <c r="B763" s="157"/>
      <c r="C763" s="169">
        <v>44600</v>
      </c>
      <c r="D763" s="158">
        <v>45717</v>
      </c>
      <c r="E763" s="170">
        <v>45797</v>
      </c>
      <c r="F763" s="124">
        <v>-2.36</v>
      </c>
      <c r="G763" s="160" t="s">
        <v>2249</v>
      </c>
      <c r="H763" s="157" t="s">
        <v>2489</v>
      </c>
      <c r="I763" s="157" t="s">
        <v>2554</v>
      </c>
      <c r="J763" s="157" t="s">
        <v>599</v>
      </c>
      <c r="K763" s="135"/>
      <c r="L763" s="130" t="s">
        <v>758</v>
      </c>
      <c r="M763" s="130" t="s">
        <v>223</v>
      </c>
    </row>
    <row r="764" spans="1:13">
      <c r="A764" s="157" t="s">
        <v>2248</v>
      </c>
      <c r="B764" s="157"/>
      <c r="C764" s="169">
        <v>44600</v>
      </c>
      <c r="D764" s="158">
        <v>45717</v>
      </c>
      <c r="E764" s="170">
        <v>45797</v>
      </c>
      <c r="F764" s="124">
        <v>2.36</v>
      </c>
      <c r="G764" s="160" t="s">
        <v>2249</v>
      </c>
      <c r="H764" s="157" t="s">
        <v>2489</v>
      </c>
      <c r="I764" s="157" t="s">
        <v>2554</v>
      </c>
      <c r="J764" s="157" t="s">
        <v>599</v>
      </c>
      <c r="K764" s="135"/>
      <c r="L764" s="130" t="s">
        <v>758</v>
      </c>
      <c r="M764" s="130" t="s">
        <v>223</v>
      </c>
    </row>
    <row r="765" spans="1:13">
      <c r="A765" s="157" t="s">
        <v>2248</v>
      </c>
      <c r="B765" s="157"/>
      <c r="C765" s="169">
        <v>44600</v>
      </c>
      <c r="D765" s="158">
        <v>45717</v>
      </c>
      <c r="E765" s="170">
        <v>45797</v>
      </c>
      <c r="F765" s="124">
        <v>2.36</v>
      </c>
      <c r="G765" s="160" t="s">
        <v>2249</v>
      </c>
      <c r="H765" s="157" t="s">
        <v>2489</v>
      </c>
      <c r="I765" s="157" t="s">
        <v>2554</v>
      </c>
      <c r="J765" s="157" t="s">
        <v>599</v>
      </c>
      <c r="K765" s="135"/>
      <c r="L765" s="130" t="s">
        <v>758</v>
      </c>
      <c r="M765" s="130" t="s">
        <v>223</v>
      </c>
    </row>
    <row r="766" spans="1:13">
      <c r="A766" s="157" t="s">
        <v>2248</v>
      </c>
      <c r="B766" s="157"/>
      <c r="C766" s="169">
        <v>44600</v>
      </c>
      <c r="D766" s="158">
        <v>45717</v>
      </c>
      <c r="E766" s="170">
        <v>45797</v>
      </c>
      <c r="F766" s="124">
        <v>4.78</v>
      </c>
      <c r="G766" s="160" t="s">
        <v>2249</v>
      </c>
      <c r="H766" s="157" t="s">
        <v>2489</v>
      </c>
      <c r="I766" s="157" t="s">
        <v>2554</v>
      </c>
      <c r="J766" s="157" t="s">
        <v>599</v>
      </c>
      <c r="K766" s="135"/>
      <c r="L766" s="130" t="s">
        <v>758</v>
      </c>
      <c r="M766" s="130" t="s">
        <v>223</v>
      </c>
    </row>
    <row r="767" spans="1:13">
      <c r="A767" s="157" t="s">
        <v>2248</v>
      </c>
      <c r="B767" s="157"/>
      <c r="C767" s="169">
        <v>44600</v>
      </c>
      <c r="D767" s="158">
        <v>45717</v>
      </c>
      <c r="E767" s="170">
        <v>45797</v>
      </c>
      <c r="F767" s="124">
        <v>-2</v>
      </c>
      <c r="G767" s="160" t="s">
        <v>2249</v>
      </c>
      <c r="H767" s="157" t="s">
        <v>2489</v>
      </c>
      <c r="I767" s="157" t="s">
        <v>2555</v>
      </c>
      <c r="J767" s="157" t="s">
        <v>619</v>
      </c>
      <c r="K767" s="135"/>
      <c r="L767" s="130" t="s">
        <v>758</v>
      </c>
      <c r="M767" s="130" t="s">
        <v>115</v>
      </c>
    </row>
    <row r="768" spans="1:13">
      <c r="A768" s="157" t="s">
        <v>2248</v>
      </c>
      <c r="B768" s="157"/>
      <c r="C768" s="169">
        <v>44600</v>
      </c>
      <c r="D768" s="158">
        <v>45717</v>
      </c>
      <c r="E768" s="170">
        <v>45797</v>
      </c>
      <c r="F768" s="124">
        <v>2</v>
      </c>
      <c r="G768" s="160" t="s">
        <v>2249</v>
      </c>
      <c r="H768" s="157" t="s">
        <v>2489</v>
      </c>
      <c r="I768" s="157" t="s">
        <v>2555</v>
      </c>
      <c r="J768" s="157" t="s">
        <v>619</v>
      </c>
      <c r="K768" s="135"/>
      <c r="L768" s="130" t="s">
        <v>758</v>
      </c>
      <c r="M768" s="130" t="s">
        <v>115</v>
      </c>
    </row>
    <row r="769" spans="1:13">
      <c r="A769" s="157" t="s">
        <v>2248</v>
      </c>
      <c r="B769" s="157"/>
      <c r="C769" s="169">
        <v>44600</v>
      </c>
      <c r="D769" s="158">
        <v>45717</v>
      </c>
      <c r="E769" s="170">
        <v>45797</v>
      </c>
      <c r="F769" s="124">
        <v>2</v>
      </c>
      <c r="G769" s="160" t="s">
        <v>2249</v>
      </c>
      <c r="H769" s="157" t="s">
        <v>2489</v>
      </c>
      <c r="I769" s="157" t="s">
        <v>2555</v>
      </c>
      <c r="J769" s="157" t="s">
        <v>619</v>
      </c>
      <c r="K769" s="135"/>
      <c r="L769" s="130" t="s">
        <v>758</v>
      </c>
      <c r="M769" s="130" t="s">
        <v>115</v>
      </c>
    </row>
    <row r="770" spans="1:13">
      <c r="A770" s="157" t="s">
        <v>2248</v>
      </c>
      <c r="B770" s="157"/>
      <c r="C770" s="169">
        <v>44600</v>
      </c>
      <c r="D770" s="158">
        <v>45717</v>
      </c>
      <c r="E770" s="170">
        <v>45797</v>
      </c>
      <c r="F770" s="124">
        <v>4.05</v>
      </c>
      <c r="G770" s="160" t="s">
        <v>2249</v>
      </c>
      <c r="H770" s="157" t="s">
        <v>2489</v>
      </c>
      <c r="I770" s="157" t="s">
        <v>2555</v>
      </c>
      <c r="J770" s="157" t="s">
        <v>619</v>
      </c>
      <c r="K770" s="135"/>
      <c r="L770" s="130" t="s">
        <v>758</v>
      </c>
      <c r="M770" s="130" t="s">
        <v>115</v>
      </c>
    </row>
    <row r="771" spans="1:13">
      <c r="A771" s="157" t="s">
        <v>2248</v>
      </c>
      <c r="B771" s="157"/>
      <c r="C771" s="169">
        <v>44600</v>
      </c>
      <c r="D771" s="158">
        <v>45717</v>
      </c>
      <c r="E771" s="170">
        <v>45797</v>
      </c>
      <c r="F771" s="124">
        <v>-2.21</v>
      </c>
      <c r="G771" s="160" t="s">
        <v>2249</v>
      </c>
      <c r="H771" s="157" t="s">
        <v>2489</v>
      </c>
      <c r="I771" s="157" t="s">
        <v>2556</v>
      </c>
      <c r="J771" s="157" t="s">
        <v>620</v>
      </c>
      <c r="K771" s="135"/>
      <c r="L771" s="130" t="s">
        <v>758</v>
      </c>
      <c r="M771" s="130" t="s">
        <v>409</v>
      </c>
    </row>
    <row r="772" spans="1:13">
      <c r="A772" s="157" t="s">
        <v>2248</v>
      </c>
      <c r="B772" s="157"/>
      <c r="C772" s="169">
        <v>44600</v>
      </c>
      <c r="D772" s="158">
        <v>45717</v>
      </c>
      <c r="E772" s="170">
        <v>45797</v>
      </c>
      <c r="F772" s="124">
        <v>2.21</v>
      </c>
      <c r="G772" s="160" t="s">
        <v>2249</v>
      </c>
      <c r="H772" s="157" t="s">
        <v>2489</v>
      </c>
      <c r="I772" s="157" t="s">
        <v>2556</v>
      </c>
      <c r="J772" s="157" t="s">
        <v>620</v>
      </c>
      <c r="K772" s="135"/>
      <c r="L772" s="130" t="s">
        <v>758</v>
      </c>
      <c r="M772" s="130" t="s">
        <v>409</v>
      </c>
    </row>
    <row r="773" spans="1:13">
      <c r="A773" s="157" t="s">
        <v>2248</v>
      </c>
      <c r="B773" s="157"/>
      <c r="C773" s="169">
        <v>44600</v>
      </c>
      <c r="D773" s="158">
        <v>45717</v>
      </c>
      <c r="E773" s="170">
        <v>45797</v>
      </c>
      <c r="F773" s="124">
        <v>2.21</v>
      </c>
      <c r="G773" s="160" t="s">
        <v>2249</v>
      </c>
      <c r="H773" s="157" t="s">
        <v>2489</v>
      </c>
      <c r="I773" s="157" t="s">
        <v>2556</v>
      </c>
      <c r="J773" s="157" t="s">
        <v>620</v>
      </c>
      <c r="K773" s="135"/>
      <c r="L773" s="130" t="s">
        <v>758</v>
      </c>
      <c r="M773" s="130" t="s">
        <v>409</v>
      </c>
    </row>
    <row r="774" spans="1:13">
      <c r="A774" s="157" t="s">
        <v>2248</v>
      </c>
      <c r="B774" s="157"/>
      <c r="C774" s="169">
        <v>44600</v>
      </c>
      <c r="D774" s="158">
        <v>45717</v>
      </c>
      <c r="E774" s="170">
        <v>45797</v>
      </c>
      <c r="F774" s="124">
        <v>4.49</v>
      </c>
      <c r="G774" s="160" t="s">
        <v>2249</v>
      </c>
      <c r="H774" s="157" t="s">
        <v>2489</v>
      </c>
      <c r="I774" s="157" t="s">
        <v>2556</v>
      </c>
      <c r="J774" s="157" t="s">
        <v>620</v>
      </c>
      <c r="K774" s="135"/>
      <c r="L774" s="130" t="s">
        <v>758</v>
      </c>
      <c r="M774" s="130" t="s">
        <v>409</v>
      </c>
    </row>
    <row r="775" spans="1:13">
      <c r="A775" s="157" t="s">
        <v>2248</v>
      </c>
      <c r="B775" s="157"/>
      <c r="C775" s="169">
        <v>44600</v>
      </c>
      <c r="D775" s="158">
        <v>45717</v>
      </c>
      <c r="E775" s="170">
        <v>45797</v>
      </c>
      <c r="F775" s="124">
        <v>-2.14</v>
      </c>
      <c r="G775" s="160" t="s">
        <v>2249</v>
      </c>
      <c r="H775" s="157" t="s">
        <v>2489</v>
      </c>
      <c r="I775" s="157" t="s">
        <v>2557</v>
      </c>
      <c r="J775" s="157" t="s">
        <v>621</v>
      </c>
      <c r="K775" s="135"/>
      <c r="L775" s="130" t="s">
        <v>758</v>
      </c>
      <c r="M775" s="130" t="s">
        <v>437</v>
      </c>
    </row>
    <row r="776" spans="1:13">
      <c r="A776" s="157" t="s">
        <v>2248</v>
      </c>
      <c r="B776" s="157"/>
      <c r="C776" s="169">
        <v>44600</v>
      </c>
      <c r="D776" s="158">
        <v>45717</v>
      </c>
      <c r="E776" s="170">
        <v>45797</v>
      </c>
      <c r="F776" s="124">
        <v>2.14</v>
      </c>
      <c r="G776" s="160" t="s">
        <v>2249</v>
      </c>
      <c r="H776" s="157" t="s">
        <v>2489</v>
      </c>
      <c r="I776" s="157" t="s">
        <v>2557</v>
      </c>
      <c r="J776" s="157" t="s">
        <v>621</v>
      </c>
      <c r="K776" s="135"/>
      <c r="L776" s="130" t="s">
        <v>758</v>
      </c>
      <c r="M776" s="130" t="s">
        <v>437</v>
      </c>
    </row>
    <row r="777" spans="1:13">
      <c r="A777" s="157" t="s">
        <v>2248</v>
      </c>
      <c r="B777" s="157"/>
      <c r="C777" s="169">
        <v>44600</v>
      </c>
      <c r="D777" s="158">
        <v>45717</v>
      </c>
      <c r="E777" s="170">
        <v>45797</v>
      </c>
      <c r="F777" s="124">
        <v>2.14</v>
      </c>
      <c r="G777" s="160" t="s">
        <v>2249</v>
      </c>
      <c r="H777" s="157" t="s">
        <v>2489</v>
      </c>
      <c r="I777" s="157" t="s">
        <v>2557</v>
      </c>
      <c r="J777" s="157" t="s">
        <v>621</v>
      </c>
      <c r="K777" s="135"/>
      <c r="L777" s="130" t="s">
        <v>758</v>
      </c>
      <c r="M777" s="130" t="s">
        <v>437</v>
      </c>
    </row>
    <row r="778" spans="1:13">
      <c r="A778" s="157" t="s">
        <v>2248</v>
      </c>
      <c r="B778" s="157"/>
      <c r="C778" s="169">
        <v>44600</v>
      </c>
      <c r="D778" s="158">
        <v>45717</v>
      </c>
      <c r="E778" s="170">
        <v>45797</v>
      </c>
      <c r="F778" s="124">
        <v>4.34</v>
      </c>
      <c r="G778" s="160" t="s">
        <v>2249</v>
      </c>
      <c r="H778" s="157" t="s">
        <v>2489</v>
      </c>
      <c r="I778" s="157" t="s">
        <v>2557</v>
      </c>
      <c r="J778" s="157" t="s">
        <v>621</v>
      </c>
      <c r="K778" s="135"/>
      <c r="L778" s="130" t="s">
        <v>758</v>
      </c>
      <c r="M778" s="130" t="s">
        <v>437</v>
      </c>
    </row>
    <row r="779" spans="1:13">
      <c r="A779" s="157" t="s">
        <v>2248</v>
      </c>
      <c r="B779" s="157"/>
      <c r="C779" s="169">
        <v>44600</v>
      </c>
      <c r="D779" s="158">
        <v>45717</v>
      </c>
      <c r="E779" s="170">
        <v>45797</v>
      </c>
      <c r="F779" s="124">
        <v>-2.64</v>
      </c>
      <c r="G779" s="160" t="s">
        <v>2249</v>
      </c>
      <c r="H779" s="157" t="s">
        <v>2489</v>
      </c>
      <c r="I779" s="157" t="s">
        <v>2558</v>
      </c>
      <c r="J779" s="157" t="s">
        <v>622</v>
      </c>
      <c r="K779" s="135"/>
      <c r="L779" s="130" t="s">
        <v>758</v>
      </c>
      <c r="M779" s="130" t="s">
        <v>1</v>
      </c>
    </row>
    <row r="780" spans="1:13">
      <c r="A780" s="157" t="s">
        <v>2248</v>
      </c>
      <c r="B780" s="157"/>
      <c r="C780" s="169">
        <v>44600</v>
      </c>
      <c r="D780" s="158">
        <v>45717</v>
      </c>
      <c r="E780" s="170">
        <v>45797</v>
      </c>
      <c r="F780" s="124">
        <v>2.64</v>
      </c>
      <c r="G780" s="160" t="s">
        <v>2249</v>
      </c>
      <c r="H780" s="157" t="s">
        <v>2489</v>
      </c>
      <c r="I780" s="157" t="s">
        <v>2558</v>
      </c>
      <c r="J780" s="157" t="s">
        <v>622</v>
      </c>
      <c r="K780" s="135"/>
      <c r="L780" s="130" t="s">
        <v>758</v>
      </c>
      <c r="M780" s="130" t="s">
        <v>1</v>
      </c>
    </row>
    <row r="781" spans="1:13">
      <c r="A781" s="157" t="s">
        <v>2248</v>
      </c>
      <c r="B781" s="157"/>
      <c r="C781" s="169">
        <v>44600</v>
      </c>
      <c r="D781" s="158">
        <v>45717</v>
      </c>
      <c r="E781" s="170">
        <v>45797</v>
      </c>
      <c r="F781" s="124">
        <v>2.64</v>
      </c>
      <c r="G781" s="160" t="s">
        <v>2249</v>
      </c>
      <c r="H781" s="157" t="s">
        <v>2489</v>
      </c>
      <c r="I781" s="157" t="s">
        <v>2558</v>
      </c>
      <c r="J781" s="157" t="s">
        <v>622</v>
      </c>
      <c r="K781" s="135"/>
      <c r="L781" s="130" t="s">
        <v>758</v>
      </c>
      <c r="M781" s="130" t="s">
        <v>1</v>
      </c>
    </row>
    <row r="782" spans="1:13">
      <c r="A782" s="157" t="s">
        <v>2248</v>
      </c>
      <c r="B782" s="157"/>
      <c r="C782" s="169">
        <v>44600</v>
      </c>
      <c r="D782" s="158">
        <v>45717</v>
      </c>
      <c r="E782" s="170">
        <v>45797</v>
      </c>
      <c r="F782" s="124">
        <v>5.36</v>
      </c>
      <c r="G782" s="160" t="s">
        <v>2249</v>
      </c>
      <c r="H782" s="157" t="s">
        <v>2489</v>
      </c>
      <c r="I782" s="157" t="s">
        <v>2558</v>
      </c>
      <c r="J782" s="157" t="s">
        <v>622</v>
      </c>
      <c r="K782" s="135"/>
      <c r="L782" s="130" t="s">
        <v>758</v>
      </c>
      <c r="M782" s="130" t="s">
        <v>1</v>
      </c>
    </row>
    <row r="783" spans="1:13">
      <c r="A783" s="157" t="s">
        <v>2248</v>
      </c>
      <c r="B783" s="157"/>
      <c r="C783" s="169">
        <v>44600</v>
      </c>
      <c r="D783" s="158">
        <v>45717</v>
      </c>
      <c r="E783" s="170">
        <v>45797</v>
      </c>
      <c r="F783" s="124">
        <v>-4.57</v>
      </c>
      <c r="G783" s="160" t="s">
        <v>2249</v>
      </c>
      <c r="H783" s="157" t="s">
        <v>2489</v>
      </c>
      <c r="I783" s="157" t="s">
        <v>2559</v>
      </c>
      <c r="J783" s="157" t="s">
        <v>623</v>
      </c>
      <c r="K783" s="135"/>
      <c r="L783" s="130" t="s">
        <v>758</v>
      </c>
      <c r="M783" s="130" t="s">
        <v>305</v>
      </c>
    </row>
    <row r="784" spans="1:13">
      <c r="A784" s="157" t="s">
        <v>2248</v>
      </c>
      <c r="B784" s="157"/>
      <c r="C784" s="169">
        <v>44600</v>
      </c>
      <c r="D784" s="158">
        <v>45717</v>
      </c>
      <c r="E784" s="170">
        <v>45797</v>
      </c>
      <c r="F784" s="124">
        <v>4.57</v>
      </c>
      <c r="G784" s="160" t="s">
        <v>2249</v>
      </c>
      <c r="H784" s="157" t="s">
        <v>2489</v>
      </c>
      <c r="I784" s="157" t="s">
        <v>2559</v>
      </c>
      <c r="J784" s="157" t="s">
        <v>623</v>
      </c>
      <c r="K784" s="135"/>
      <c r="L784" s="130" t="s">
        <v>758</v>
      </c>
      <c r="M784" s="130" t="s">
        <v>305</v>
      </c>
    </row>
    <row r="785" spans="1:13">
      <c r="A785" s="157" t="s">
        <v>2248</v>
      </c>
      <c r="B785" s="157"/>
      <c r="C785" s="169">
        <v>44600</v>
      </c>
      <c r="D785" s="158">
        <v>45717</v>
      </c>
      <c r="E785" s="170">
        <v>45797</v>
      </c>
      <c r="F785" s="124">
        <v>4.57</v>
      </c>
      <c r="G785" s="160" t="s">
        <v>2249</v>
      </c>
      <c r="H785" s="157" t="s">
        <v>2489</v>
      </c>
      <c r="I785" s="157" t="s">
        <v>2559</v>
      </c>
      <c r="J785" s="157" t="s">
        <v>623</v>
      </c>
      <c r="K785" s="135"/>
      <c r="L785" s="130" t="s">
        <v>758</v>
      </c>
      <c r="M785" s="130" t="s">
        <v>305</v>
      </c>
    </row>
    <row r="786" spans="1:13">
      <c r="A786" s="157" t="s">
        <v>2248</v>
      </c>
      <c r="B786" s="157"/>
      <c r="C786" s="169">
        <v>44600</v>
      </c>
      <c r="D786" s="158">
        <v>45717</v>
      </c>
      <c r="E786" s="170">
        <v>45797</v>
      </c>
      <c r="F786" s="124">
        <v>9.27</v>
      </c>
      <c r="G786" s="160" t="s">
        <v>2249</v>
      </c>
      <c r="H786" s="157" t="s">
        <v>2489</v>
      </c>
      <c r="I786" s="157" t="s">
        <v>2559</v>
      </c>
      <c r="J786" s="157" t="s">
        <v>623</v>
      </c>
      <c r="K786" s="135"/>
      <c r="L786" s="130" t="s">
        <v>758</v>
      </c>
      <c r="M786" s="130" t="s">
        <v>305</v>
      </c>
    </row>
    <row r="787" spans="1:13">
      <c r="A787" s="157" t="s">
        <v>2248</v>
      </c>
      <c r="B787" s="157"/>
      <c r="C787" s="169">
        <v>44600</v>
      </c>
      <c r="D787" s="158">
        <v>45717</v>
      </c>
      <c r="E787" s="170">
        <v>45797</v>
      </c>
      <c r="F787" s="124">
        <v>-2.5</v>
      </c>
      <c r="G787" s="160" t="s">
        <v>2249</v>
      </c>
      <c r="H787" s="157" t="s">
        <v>2489</v>
      </c>
      <c r="I787" s="157" t="s">
        <v>2560</v>
      </c>
      <c r="J787" s="157" t="s">
        <v>624</v>
      </c>
      <c r="K787" s="135"/>
      <c r="L787" s="130" t="s">
        <v>758</v>
      </c>
      <c r="M787" s="130" t="s">
        <v>313</v>
      </c>
    </row>
    <row r="788" spans="1:13">
      <c r="A788" s="157" t="s">
        <v>2248</v>
      </c>
      <c r="B788" s="157"/>
      <c r="C788" s="169">
        <v>44600</v>
      </c>
      <c r="D788" s="158">
        <v>45717</v>
      </c>
      <c r="E788" s="170">
        <v>45797</v>
      </c>
      <c r="F788" s="124">
        <v>2.5</v>
      </c>
      <c r="G788" s="160" t="s">
        <v>2249</v>
      </c>
      <c r="H788" s="157" t="s">
        <v>2489</v>
      </c>
      <c r="I788" s="157" t="s">
        <v>2560</v>
      </c>
      <c r="J788" s="157" t="s">
        <v>624</v>
      </c>
      <c r="K788" s="135"/>
      <c r="L788" s="130" t="s">
        <v>758</v>
      </c>
      <c r="M788" s="130" t="s">
        <v>313</v>
      </c>
    </row>
    <row r="789" spans="1:13">
      <c r="A789" s="157" t="s">
        <v>2248</v>
      </c>
      <c r="B789" s="157"/>
      <c r="C789" s="169">
        <v>44600</v>
      </c>
      <c r="D789" s="158">
        <v>45717</v>
      </c>
      <c r="E789" s="170">
        <v>45797</v>
      </c>
      <c r="F789" s="124">
        <v>2.5</v>
      </c>
      <c r="G789" s="160" t="s">
        <v>2249</v>
      </c>
      <c r="H789" s="157" t="s">
        <v>2489</v>
      </c>
      <c r="I789" s="157" t="s">
        <v>2560</v>
      </c>
      <c r="J789" s="157" t="s">
        <v>624</v>
      </c>
      <c r="K789" s="135"/>
      <c r="L789" s="130" t="s">
        <v>758</v>
      </c>
      <c r="M789" s="130" t="s">
        <v>313</v>
      </c>
    </row>
    <row r="790" spans="1:13">
      <c r="A790" s="157" t="s">
        <v>2248</v>
      </c>
      <c r="B790" s="157"/>
      <c r="C790" s="169">
        <v>44600</v>
      </c>
      <c r="D790" s="158">
        <v>45717</v>
      </c>
      <c r="E790" s="170">
        <v>45797</v>
      </c>
      <c r="F790" s="124">
        <v>5.07</v>
      </c>
      <c r="G790" s="160" t="s">
        <v>2249</v>
      </c>
      <c r="H790" s="157" t="s">
        <v>2489</v>
      </c>
      <c r="I790" s="157" t="s">
        <v>2560</v>
      </c>
      <c r="J790" s="157" t="s">
        <v>624</v>
      </c>
      <c r="K790" s="135"/>
      <c r="L790" s="130" t="s">
        <v>758</v>
      </c>
      <c r="M790" s="130" t="s">
        <v>313</v>
      </c>
    </row>
    <row r="791" spans="1:13">
      <c r="A791" s="157" t="s">
        <v>2248</v>
      </c>
      <c r="B791" s="157"/>
      <c r="C791" s="169">
        <v>44600</v>
      </c>
      <c r="D791" s="158">
        <v>45717</v>
      </c>
      <c r="E791" s="170">
        <v>45797</v>
      </c>
      <c r="F791" s="124">
        <v>-10.64</v>
      </c>
      <c r="G791" s="160" t="s">
        <v>2249</v>
      </c>
      <c r="H791" s="157" t="s">
        <v>2489</v>
      </c>
      <c r="I791" s="157" t="s">
        <v>2561</v>
      </c>
      <c r="J791" s="157" t="s">
        <v>568</v>
      </c>
      <c r="K791" s="135"/>
      <c r="L791" s="130" t="s">
        <v>758</v>
      </c>
      <c r="M791" s="130" t="s">
        <v>219</v>
      </c>
    </row>
    <row r="792" spans="1:13">
      <c r="A792" s="157" t="s">
        <v>2248</v>
      </c>
      <c r="B792" s="157"/>
      <c r="C792" s="169">
        <v>44600</v>
      </c>
      <c r="D792" s="158">
        <v>45717</v>
      </c>
      <c r="E792" s="170">
        <v>45797</v>
      </c>
      <c r="F792" s="124">
        <v>10.64</v>
      </c>
      <c r="G792" s="160" t="s">
        <v>2249</v>
      </c>
      <c r="H792" s="157" t="s">
        <v>2489</v>
      </c>
      <c r="I792" s="157" t="s">
        <v>2561</v>
      </c>
      <c r="J792" s="157" t="s">
        <v>568</v>
      </c>
      <c r="K792" s="135"/>
      <c r="L792" s="130" t="s">
        <v>758</v>
      </c>
      <c r="M792" s="130" t="s">
        <v>219</v>
      </c>
    </row>
    <row r="793" spans="1:13">
      <c r="A793" s="157" t="s">
        <v>2248</v>
      </c>
      <c r="B793" s="157"/>
      <c r="C793" s="169">
        <v>44600</v>
      </c>
      <c r="D793" s="158">
        <v>45717</v>
      </c>
      <c r="E793" s="170">
        <v>45797</v>
      </c>
      <c r="F793" s="124">
        <v>10.64</v>
      </c>
      <c r="G793" s="160" t="s">
        <v>2249</v>
      </c>
      <c r="H793" s="157" t="s">
        <v>2489</v>
      </c>
      <c r="I793" s="157" t="s">
        <v>2561</v>
      </c>
      <c r="J793" s="157" t="s">
        <v>568</v>
      </c>
      <c r="K793" s="135"/>
      <c r="L793" s="130" t="s">
        <v>758</v>
      </c>
      <c r="M793" s="130" t="s">
        <v>219</v>
      </c>
    </row>
    <row r="794" spans="1:13">
      <c r="A794" s="157" t="s">
        <v>2248</v>
      </c>
      <c r="B794" s="157"/>
      <c r="C794" s="169">
        <v>44600</v>
      </c>
      <c r="D794" s="158">
        <v>45717</v>
      </c>
      <c r="E794" s="170">
        <v>45797</v>
      </c>
      <c r="F794" s="124">
        <v>21.58</v>
      </c>
      <c r="G794" s="160" t="s">
        <v>2249</v>
      </c>
      <c r="H794" s="157" t="s">
        <v>2489</v>
      </c>
      <c r="I794" s="157" t="s">
        <v>2561</v>
      </c>
      <c r="J794" s="157" t="s">
        <v>568</v>
      </c>
      <c r="K794" s="135"/>
      <c r="L794" s="130" t="s">
        <v>758</v>
      </c>
      <c r="M794" s="130" t="s">
        <v>219</v>
      </c>
    </row>
    <row r="795" spans="1:13">
      <c r="A795" s="157" t="s">
        <v>2248</v>
      </c>
      <c r="B795" s="157"/>
      <c r="C795" s="169">
        <v>44600</v>
      </c>
      <c r="D795" s="158">
        <v>45717</v>
      </c>
      <c r="E795" s="170">
        <v>45797</v>
      </c>
      <c r="F795" s="124">
        <v>-1.07</v>
      </c>
      <c r="G795" s="160" t="s">
        <v>2249</v>
      </c>
      <c r="H795" s="157" t="s">
        <v>2489</v>
      </c>
      <c r="I795" s="157" t="s">
        <v>2562</v>
      </c>
      <c r="J795" s="157" t="s">
        <v>625</v>
      </c>
      <c r="K795" s="135"/>
      <c r="L795" s="130" t="s">
        <v>758</v>
      </c>
      <c r="M795" s="130" t="s">
        <v>117</v>
      </c>
    </row>
    <row r="796" spans="1:13">
      <c r="A796" s="157" t="s">
        <v>2248</v>
      </c>
      <c r="B796" s="157"/>
      <c r="C796" s="169">
        <v>44600</v>
      </c>
      <c r="D796" s="158">
        <v>45717</v>
      </c>
      <c r="E796" s="170">
        <v>45797</v>
      </c>
      <c r="F796" s="124">
        <v>1.07</v>
      </c>
      <c r="G796" s="160" t="s">
        <v>2249</v>
      </c>
      <c r="H796" s="157" t="s">
        <v>2489</v>
      </c>
      <c r="I796" s="157" t="s">
        <v>2562</v>
      </c>
      <c r="J796" s="157" t="s">
        <v>625</v>
      </c>
      <c r="K796" s="135"/>
      <c r="L796" s="130" t="s">
        <v>758</v>
      </c>
      <c r="M796" s="130" t="s">
        <v>117</v>
      </c>
    </row>
    <row r="797" spans="1:13">
      <c r="A797" s="157" t="s">
        <v>2248</v>
      </c>
      <c r="B797" s="157"/>
      <c r="C797" s="169">
        <v>44600</v>
      </c>
      <c r="D797" s="158">
        <v>45717</v>
      </c>
      <c r="E797" s="170">
        <v>45797</v>
      </c>
      <c r="F797" s="124">
        <v>1.07</v>
      </c>
      <c r="G797" s="160" t="s">
        <v>2249</v>
      </c>
      <c r="H797" s="157" t="s">
        <v>2489</v>
      </c>
      <c r="I797" s="157" t="s">
        <v>2562</v>
      </c>
      <c r="J797" s="157" t="s">
        <v>625</v>
      </c>
      <c r="K797" s="135"/>
      <c r="L797" s="130" t="s">
        <v>758</v>
      </c>
      <c r="M797" s="130" t="s">
        <v>117</v>
      </c>
    </row>
    <row r="798" spans="1:13">
      <c r="A798" s="157" t="s">
        <v>2248</v>
      </c>
      <c r="B798" s="157"/>
      <c r="C798" s="169">
        <v>44600</v>
      </c>
      <c r="D798" s="158">
        <v>45717</v>
      </c>
      <c r="E798" s="170">
        <v>45797</v>
      </c>
      <c r="F798" s="124">
        <v>2.17</v>
      </c>
      <c r="G798" s="160" t="s">
        <v>2249</v>
      </c>
      <c r="H798" s="157" t="s">
        <v>2489</v>
      </c>
      <c r="I798" s="157" t="s">
        <v>2562</v>
      </c>
      <c r="J798" s="157" t="s">
        <v>625</v>
      </c>
      <c r="K798" s="135"/>
      <c r="L798" s="130" t="s">
        <v>758</v>
      </c>
      <c r="M798" s="130" t="s">
        <v>117</v>
      </c>
    </row>
    <row r="799" spans="1:13">
      <c r="A799" s="157" t="s">
        <v>2248</v>
      </c>
      <c r="B799" s="157"/>
      <c r="C799" s="169">
        <v>44600</v>
      </c>
      <c r="D799" s="158">
        <v>45717</v>
      </c>
      <c r="E799" s="170">
        <v>45797</v>
      </c>
      <c r="F799" s="124">
        <v>-1.43</v>
      </c>
      <c r="G799" s="160" t="s">
        <v>2249</v>
      </c>
      <c r="H799" s="157" t="s">
        <v>2489</v>
      </c>
      <c r="I799" s="157" t="s">
        <v>2563</v>
      </c>
      <c r="J799" s="157" t="s">
        <v>626</v>
      </c>
      <c r="K799" s="135"/>
      <c r="L799" s="130" t="s">
        <v>758</v>
      </c>
      <c r="M799" s="130" t="s">
        <v>259</v>
      </c>
    </row>
    <row r="800" spans="1:13">
      <c r="A800" s="157" t="s">
        <v>2248</v>
      </c>
      <c r="B800" s="157"/>
      <c r="C800" s="169">
        <v>44600</v>
      </c>
      <c r="D800" s="158">
        <v>45717</v>
      </c>
      <c r="E800" s="170">
        <v>45797</v>
      </c>
      <c r="F800" s="124">
        <v>1.43</v>
      </c>
      <c r="G800" s="160" t="s">
        <v>2249</v>
      </c>
      <c r="H800" s="157" t="s">
        <v>2489</v>
      </c>
      <c r="I800" s="157" t="s">
        <v>2563</v>
      </c>
      <c r="J800" s="157" t="s">
        <v>626</v>
      </c>
      <c r="K800" s="135"/>
      <c r="L800" s="130" t="s">
        <v>758</v>
      </c>
      <c r="M800" s="130" t="s">
        <v>259</v>
      </c>
    </row>
    <row r="801" spans="1:13">
      <c r="A801" s="157" t="s">
        <v>2248</v>
      </c>
      <c r="B801" s="157"/>
      <c r="C801" s="169">
        <v>44600</v>
      </c>
      <c r="D801" s="158">
        <v>45717</v>
      </c>
      <c r="E801" s="170">
        <v>45797</v>
      </c>
      <c r="F801" s="124">
        <v>1.43</v>
      </c>
      <c r="G801" s="160" t="s">
        <v>2249</v>
      </c>
      <c r="H801" s="157" t="s">
        <v>2489</v>
      </c>
      <c r="I801" s="157" t="s">
        <v>2563</v>
      </c>
      <c r="J801" s="157" t="s">
        <v>626</v>
      </c>
      <c r="K801" s="135"/>
      <c r="L801" s="130" t="s">
        <v>758</v>
      </c>
      <c r="M801" s="130" t="s">
        <v>259</v>
      </c>
    </row>
    <row r="802" spans="1:13">
      <c r="A802" s="157" t="s">
        <v>2248</v>
      </c>
      <c r="B802" s="157"/>
      <c r="C802" s="169">
        <v>44600</v>
      </c>
      <c r="D802" s="158">
        <v>45717</v>
      </c>
      <c r="E802" s="170">
        <v>45797</v>
      </c>
      <c r="F802" s="124">
        <v>2.9</v>
      </c>
      <c r="G802" s="160" t="s">
        <v>2249</v>
      </c>
      <c r="H802" s="157" t="s">
        <v>2489</v>
      </c>
      <c r="I802" s="157" t="s">
        <v>2563</v>
      </c>
      <c r="J802" s="157" t="s">
        <v>626</v>
      </c>
      <c r="K802" s="135"/>
      <c r="L802" s="130" t="s">
        <v>758</v>
      </c>
      <c r="M802" s="130" t="s">
        <v>259</v>
      </c>
    </row>
    <row r="803" spans="1:13">
      <c r="A803" s="157" t="s">
        <v>2248</v>
      </c>
      <c r="B803" s="157"/>
      <c r="C803" s="169">
        <v>44600</v>
      </c>
      <c r="D803" s="158">
        <v>45717</v>
      </c>
      <c r="E803" s="170">
        <v>45797</v>
      </c>
      <c r="F803" s="124">
        <v>-1.07</v>
      </c>
      <c r="G803" s="160" t="s">
        <v>2249</v>
      </c>
      <c r="H803" s="157" t="s">
        <v>2489</v>
      </c>
      <c r="I803" s="157" t="s">
        <v>2564</v>
      </c>
      <c r="J803" s="157" t="s">
        <v>634</v>
      </c>
      <c r="K803" s="135"/>
      <c r="L803" s="130" t="s">
        <v>758</v>
      </c>
      <c r="M803" s="130" t="s">
        <v>457</v>
      </c>
    </row>
    <row r="804" spans="1:13">
      <c r="A804" s="157" t="s">
        <v>2248</v>
      </c>
      <c r="B804" s="157"/>
      <c r="C804" s="169">
        <v>44600</v>
      </c>
      <c r="D804" s="158">
        <v>45717</v>
      </c>
      <c r="E804" s="170">
        <v>45797</v>
      </c>
      <c r="F804" s="124">
        <v>1.07</v>
      </c>
      <c r="G804" s="160" t="s">
        <v>2249</v>
      </c>
      <c r="H804" s="157" t="s">
        <v>2489</v>
      </c>
      <c r="I804" s="157" t="s">
        <v>2564</v>
      </c>
      <c r="J804" s="157" t="s">
        <v>634</v>
      </c>
      <c r="K804" s="135"/>
      <c r="L804" s="130" t="s">
        <v>758</v>
      </c>
      <c r="M804" s="130" t="s">
        <v>457</v>
      </c>
    </row>
    <row r="805" spans="1:13">
      <c r="A805" s="157" t="s">
        <v>2248</v>
      </c>
      <c r="B805" s="157"/>
      <c r="C805" s="169">
        <v>44600</v>
      </c>
      <c r="D805" s="158">
        <v>45717</v>
      </c>
      <c r="E805" s="170">
        <v>45797</v>
      </c>
      <c r="F805" s="124">
        <v>1.07</v>
      </c>
      <c r="G805" s="160" t="s">
        <v>2249</v>
      </c>
      <c r="H805" s="157" t="s">
        <v>2489</v>
      </c>
      <c r="I805" s="157" t="s">
        <v>2564</v>
      </c>
      <c r="J805" s="157" t="s">
        <v>634</v>
      </c>
      <c r="K805" s="135"/>
      <c r="L805" s="130" t="s">
        <v>758</v>
      </c>
      <c r="M805" s="130" t="s">
        <v>457</v>
      </c>
    </row>
    <row r="806" spans="1:13">
      <c r="A806" s="157" t="s">
        <v>2248</v>
      </c>
      <c r="B806" s="157"/>
      <c r="C806" s="169">
        <v>44600</v>
      </c>
      <c r="D806" s="158">
        <v>45717</v>
      </c>
      <c r="E806" s="170">
        <v>45797</v>
      </c>
      <c r="F806" s="124">
        <v>2.17</v>
      </c>
      <c r="G806" s="160" t="s">
        <v>2249</v>
      </c>
      <c r="H806" s="157" t="s">
        <v>2489</v>
      </c>
      <c r="I806" s="157" t="s">
        <v>2564</v>
      </c>
      <c r="J806" s="157" t="s">
        <v>634</v>
      </c>
      <c r="K806" s="135"/>
      <c r="L806" s="130" t="s">
        <v>758</v>
      </c>
      <c r="M806" s="130" t="s">
        <v>457</v>
      </c>
    </row>
    <row r="807" spans="1:13">
      <c r="A807" s="157" t="s">
        <v>2248</v>
      </c>
      <c r="B807" s="157"/>
      <c r="C807" s="169">
        <v>44600</v>
      </c>
      <c r="D807" s="158">
        <v>45717</v>
      </c>
      <c r="E807" s="170">
        <v>45797</v>
      </c>
      <c r="F807" s="124">
        <v>-1.1399999999999999</v>
      </c>
      <c r="G807" s="160" t="s">
        <v>2249</v>
      </c>
      <c r="H807" s="157" t="s">
        <v>2489</v>
      </c>
      <c r="I807" s="157" t="s">
        <v>2565</v>
      </c>
      <c r="J807" s="157" t="s">
        <v>627</v>
      </c>
      <c r="K807" s="135"/>
      <c r="L807" s="130" t="s">
        <v>758</v>
      </c>
      <c r="M807" s="130" t="s">
        <v>415</v>
      </c>
    </row>
    <row r="808" spans="1:13">
      <c r="A808" s="157" t="s">
        <v>2248</v>
      </c>
      <c r="B808" s="157"/>
      <c r="C808" s="169">
        <v>44600</v>
      </c>
      <c r="D808" s="158">
        <v>45717</v>
      </c>
      <c r="E808" s="170">
        <v>45797</v>
      </c>
      <c r="F808" s="124">
        <v>1.1399999999999999</v>
      </c>
      <c r="G808" s="160" t="s">
        <v>2249</v>
      </c>
      <c r="H808" s="157" t="s">
        <v>2489</v>
      </c>
      <c r="I808" s="157" t="s">
        <v>2565</v>
      </c>
      <c r="J808" s="157" t="s">
        <v>627</v>
      </c>
      <c r="K808" s="135"/>
      <c r="L808" s="130" t="s">
        <v>758</v>
      </c>
      <c r="M808" s="130" t="s">
        <v>415</v>
      </c>
    </row>
    <row r="809" spans="1:13">
      <c r="A809" s="157" t="s">
        <v>2248</v>
      </c>
      <c r="B809" s="157"/>
      <c r="C809" s="169">
        <v>44600</v>
      </c>
      <c r="D809" s="158">
        <v>45717</v>
      </c>
      <c r="E809" s="170">
        <v>45797</v>
      </c>
      <c r="F809" s="124">
        <v>1.1399999999999999</v>
      </c>
      <c r="G809" s="160" t="s">
        <v>2249</v>
      </c>
      <c r="H809" s="157" t="s">
        <v>2489</v>
      </c>
      <c r="I809" s="157" t="s">
        <v>2565</v>
      </c>
      <c r="J809" s="157" t="s">
        <v>627</v>
      </c>
      <c r="K809" s="135"/>
      <c r="L809" s="130" t="s">
        <v>758</v>
      </c>
      <c r="M809" s="130" t="s">
        <v>415</v>
      </c>
    </row>
    <row r="810" spans="1:13">
      <c r="A810" s="157" t="s">
        <v>2248</v>
      </c>
      <c r="B810" s="157"/>
      <c r="C810" s="169">
        <v>44600</v>
      </c>
      <c r="D810" s="158">
        <v>45717</v>
      </c>
      <c r="E810" s="170">
        <v>45797</v>
      </c>
      <c r="F810" s="124">
        <v>2.3199999999999998</v>
      </c>
      <c r="G810" s="160" t="s">
        <v>2249</v>
      </c>
      <c r="H810" s="157" t="s">
        <v>2489</v>
      </c>
      <c r="I810" s="157" t="s">
        <v>2565</v>
      </c>
      <c r="J810" s="157" t="s">
        <v>627</v>
      </c>
      <c r="K810" s="135"/>
      <c r="L810" s="130" t="s">
        <v>758</v>
      </c>
      <c r="M810" s="130" t="s">
        <v>415</v>
      </c>
    </row>
    <row r="811" spans="1:13">
      <c r="A811" s="157" t="s">
        <v>2248</v>
      </c>
      <c r="B811" s="157"/>
      <c r="C811" s="169">
        <v>44600</v>
      </c>
      <c r="D811" s="158">
        <v>45717</v>
      </c>
      <c r="E811" s="170">
        <v>45797</v>
      </c>
      <c r="F811" s="124">
        <v>-1.29</v>
      </c>
      <c r="G811" s="160" t="s">
        <v>2249</v>
      </c>
      <c r="H811" s="157" t="s">
        <v>2489</v>
      </c>
      <c r="I811" s="157" t="s">
        <v>2327</v>
      </c>
      <c r="J811" s="157" t="s">
        <v>628</v>
      </c>
      <c r="K811" s="135"/>
      <c r="L811" s="130" t="s">
        <v>758</v>
      </c>
      <c r="M811" s="130" t="s">
        <v>119</v>
      </c>
    </row>
    <row r="812" spans="1:13">
      <c r="A812" s="157" t="s">
        <v>2248</v>
      </c>
      <c r="B812" s="157"/>
      <c r="C812" s="169">
        <v>44600</v>
      </c>
      <c r="D812" s="158">
        <v>45717</v>
      </c>
      <c r="E812" s="170">
        <v>45797</v>
      </c>
      <c r="F812" s="124">
        <v>1.29</v>
      </c>
      <c r="G812" s="160" t="s">
        <v>2249</v>
      </c>
      <c r="H812" s="157" t="s">
        <v>2489</v>
      </c>
      <c r="I812" s="157" t="s">
        <v>2327</v>
      </c>
      <c r="J812" s="157" t="s">
        <v>628</v>
      </c>
      <c r="K812" s="135"/>
      <c r="L812" s="130" t="s">
        <v>758</v>
      </c>
      <c r="M812" s="130" t="s">
        <v>119</v>
      </c>
    </row>
    <row r="813" spans="1:13">
      <c r="A813" s="157" t="s">
        <v>2248</v>
      </c>
      <c r="B813" s="157"/>
      <c r="C813" s="169">
        <v>44600</v>
      </c>
      <c r="D813" s="158">
        <v>45717</v>
      </c>
      <c r="E813" s="170">
        <v>45797</v>
      </c>
      <c r="F813" s="124">
        <v>1.29</v>
      </c>
      <c r="G813" s="160" t="s">
        <v>2249</v>
      </c>
      <c r="H813" s="157" t="s">
        <v>2489</v>
      </c>
      <c r="I813" s="157" t="s">
        <v>2327</v>
      </c>
      <c r="J813" s="157" t="s">
        <v>628</v>
      </c>
      <c r="K813" s="135"/>
      <c r="L813" s="130" t="s">
        <v>758</v>
      </c>
      <c r="M813" s="130" t="s">
        <v>119</v>
      </c>
    </row>
    <row r="814" spans="1:13">
      <c r="A814" s="157" t="s">
        <v>2248</v>
      </c>
      <c r="B814" s="157"/>
      <c r="C814" s="169">
        <v>44600</v>
      </c>
      <c r="D814" s="158">
        <v>45717</v>
      </c>
      <c r="E814" s="170">
        <v>45797</v>
      </c>
      <c r="F814" s="124">
        <v>2.61</v>
      </c>
      <c r="G814" s="160" t="s">
        <v>2249</v>
      </c>
      <c r="H814" s="157" t="s">
        <v>2489</v>
      </c>
      <c r="I814" s="157" t="s">
        <v>2327</v>
      </c>
      <c r="J814" s="157" t="s">
        <v>628</v>
      </c>
      <c r="K814" s="135"/>
      <c r="L814" s="130" t="s">
        <v>758</v>
      </c>
      <c r="M814" s="130" t="s">
        <v>119</v>
      </c>
    </row>
    <row r="815" spans="1:13">
      <c r="A815" s="157" t="s">
        <v>2248</v>
      </c>
      <c r="B815" s="157"/>
      <c r="C815" s="169">
        <v>44600</v>
      </c>
      <c r="D815" s="158">
        <v>45717</v>
      </c>
      <c r="E815" s="170">
        <v>45797</v>
      </c>
      <c r="F815" s="124">
        <v>-2.0699999999999998</v>
      </c>
      <c r="G815" s="160" t="s">
        <v>2249</v>
      </c>
      <c r="H815" s="157" t="s">
        <v>2489</v>
      </c>
      <c r="I815" s="157" t="s">
        <v>2566</v>
      </c>
      <c r="J815" s="157" t="s">
        <v>629</v>
      </c>
      <c r="K815" s="135"/>
      <c r="L815" s="130" t="s">
        <v>758</v>
      </c>
      <c r="M815" s="130" t="s">
        <v>121</v>
      </c>
    </row>
    <row r="816" spans="1:13">
      <c r="A816" s="157" t="s">
        <v>2248</v>
      </c>
      <c r="B816" s="157"/>
      <c r="C816" s="169">
        <v>44600</v>
      </c>
      <c r="D816" s="158">
        <v>45717</v>
      </c>
      <c r="E816" s="170">
        <v>45797</v>
      </c>
      <c r="F816" s="124">
        <v>2.0699999999999998</v>
      </c>
      <c r="G816" s="160" t="s">
        <v>2249</v>
      </c>
      <c r="H816" s="157" t="s">
        <v>2489</v>
      </c>
      <c r="I816" s="157" t="s">
        <v>2566</v>
      </c>
      <c r="J816" s="157" t="s">
        <v>629</v>
      </c>
      <c r="K816" s="135"/>
      <c r="L816" s="130" t="s">
        <v>758</v>
      </c>
      <c r="M816" s="130" t="s">
        <v>121</v>
      </c>
    </row>
    <row r="817" spans="1:13">
      <c r="A817" s="157" t="s">
        <v>2248</v>
      </c>
      <c r="B817" s="157"/>
      <c r="C817" s="169">
        <v>44600</v>
      </c>
      <c r="D817" s="158">
        <v>45717</v>
      </c>
      <c r="E817" s="170">
        <v>45797</v>
      </c>
      <c r="F817" s="124">
        <v>2.0699999999999998</v>
      </c>
      <c r="G817" s="160" t="s">
        <v>2249</v>
      </c>
      <c r="H817" s="157" t="s">
        <v>2489</v>
      </c>
      <c r="I817" s="157" t="s">
        <v>2566</v>
      </c>
      <c r="J817" s="157" t="s">
        <v>629</v>
      </c>
      <c r="K817" s="135"/>
      <c r="L817" s="130" t="s">
        <v>758</v>
      </c>
      <c r="M817" s="130" t="s">
        <v>121</v>
      </c>
    </row>
    <row r="818" spans="1:13">
      <c r="A818" s="157" t="s">
        <v>2248</v>
      </c>
      <c r="B818" s="157"/>
      <c r="C818" s="169">
        <v>44600</v>
      </c>
      <c r="D818" s="158">
        <v>45717</v>
      </c>
      <c r="E818" s="170">
        <v>45797</v>
      </c>
      <c r="F818" s="124">
        <v>4.2</v>
      </c>
      <c r="G818" s="160" t="s">
        <v>2249</v>
      </c>
      <c r="H818" s="157" t="s">
        <v>2489</v>
      </c>
      <c r="I818" s="157" t="s">
        <v>2566</v>
      </c>
      <c r="J818" s="157" t="s">
        <v>629</v>
      </c>
      <c r="K818" s="135"/>
      <c r="L818" s="130" t="s">
        <v>758</v>
      </c>
      <c r="M818" s="130" t="s">
        <v>121</v>
      </c>
    </row>
    <row r="819" spans="1:13">
      <c r="A819" s="157" t="s">
        <v>2248</v>
      </c>
      <c r="B819" s="157"/>
      <c r="C819" s="169">
        <v>44600</v>
      </c>
      <c r="D819" s="158">
        <v>45717</v>
      </c>
      <c r="E819" s="170">
        <v>45797</v>
      </c>
      <c r="F819" s="124">
        <v>-1.86</v>
      </c>
      <c r="G819" s="160" t="s">
        <v>2249</v>
      </c>
      <c r="H819" s="157" t="s">
        <v>2489</v>
      </c>
      <c r="I819" s="157" t="s">
        <v>2567</v>
      </c>
      <c r="J819" s="157" t="s">
        <v>630</v>
      </c>
      <c r="K819" s="135"/>
      <c r="L819" s="130" t="s">
        <v>758</v>
      </c>
      <c r="M819" s="130" t="s">
        <v>95</v>
      </c>
    </row>
    <row r="820" spans="1:13">
      <c r="A820" s="157" t="s">
        <v>2248</v>
      </c>
      <c r="B820" s="157"/>
      <c r="C820" s="169">
        <v>44600</v>
      </c>
      <c r="D820" s="158">
        <v>45717</v>
      </c>
      <c r="E820" s="170">
        <v>45797</v>
      </c>
      <c r="F820" s="124">
        <v>1.86</v>
      </c>
      <c r="G820" s="160" t="s">
        <v>2249</v>
      </c>
      <c r="H820" s="157" t="s">
        <v>2489</v>
      </c>
      <c r="I820" s="157" t="s">
        <v>2567</v>
      </c>
      <c r="J820" s="157" t="s">
        <v>630</v>
      </c>
      <c r="K820" s="135"/>
      <c r="L820" s="130" t="s">
        <v>758</v>
      </c>
      <c r="M820" s="130" t="s">
        <v>95</v>
      </c>
    </row>
    <row r="821" spans="1:13">
      <c r="A821" s="157" t="s">
        <v>2248</v>
      </c>
      <c r="B821" s="157"/>
      <c r="C821" s="169">
        <v>44600</v>
      </c>
      <c r="D821" s="158">
        <v>45717</v>
      </c>
      <c r="E821" s="170">
        <v>45797</v>
      </c>
      <c r="F821" s="124">
        <v>1.86</v>
      </c>
      <c r="G821" s="160" t="s">
        <v>2249</v>
      </c>
      <c r="H821" s="157" t="s">
        <v>2489</v>
      </c>
      <c r="I821" s="157" t="s">
        <v>2567</v>
      </c>
      <c r="J821" s="157" t="s">
        <v>630</v>
      </c>
      <c r="K821" s="135"/>
      <c r="L821" s="130" t="s">
        <v>758</v>
      </c>
      <c r="M821" s="130" t="s">
        <v>95</v>
      </c>
    </row>
    <row r="822" spans="1:13">
      <c r="A822" s="157" t="s">
        <v>2248</v>
      </c>
      <c r="B822" s="157"/>
      <c r="C822" s="169">
        <v>44600</v>
      </c>
      <c r="D822" s="158">
        <v>45717</v>
      </c>
      <c r="E822" s="170">
        <v>45797</v>
      </c>
      <c r="F822" s="124">
        <v>3.76</v>
      </c>
      <c r="G822" s="160" t="s">
        <v>2249</v>
      </c>
      <c r="H822" s="157" t="s">
        <v>2489</v>
      </c>
      <c r="I822" s="157" t="s">
        <v>2567</v>
      </c>
      <c r="J822" s="157" t="s">
        <v>630</v>
      </c>
      <c r="K822" s="135"/>
      <c r="L822" s="130" t="s">
        <v>758</v>
      </c>
      <c r="M822" s="130" t="s">
        <v>95</v>
      </c>
    </row>
    <row r="823" spans="1:13">
      <c r="A823" s="157" t="s">
        <v>2248</v>
      </c>
      <c r="B823" s="157"/>
      <c r="C823" s="169">
        <v>44600</v>
      </c>
      <c r="D823" s="158">
        <v>45717</v>
      </c>
      <c r="E823" s="170">
        <v>45797</v>
      </c>
      <c r="F823" s="124">
        <v>-1.43</v>
      </c>
      <c r="G823" s="160" t="s">
        <v>2249</v>
      </c>
      <c r="H823" s="157" t="s">
        <v>2489</v>
      </c>
      <c r="I823" s="157" t="s">
        <v>2568</v>
      </c>
      <c r="J823" s="157" t="s">
        <v>631</v>
      </c>
      <c r="K823" s="135"/>
      <c r="L823" s="130" t="s">
        <v>758</v>
      </c>
      <c r="M823" s="130" t="s">
        <v>45</v>
      </c>
    </row>
    <row r="824" spans="1:13">
      <c r="A824" s="157" t="s">
        <v>2248</v>
      </c>
      <c r="B824" s="157"/>
      <c r="C824" s="169">
        <v>44600</v>
      </c>
      <c r="D824" s="158">
        <v>45717</v>
      </c>
      <c r="E824" s="170">
        <v>45797</v>
      </c>
      <c r="F824" s="124">
        <v>1.43</v>
      </c>
      <c r="G824" s="160" t="s">
        <v>2249</v>
      </c>
      <c r="H824" s="157" t="s">
        <v>2489</v>
      </c>
      <c r="I824" s="157" t="s">
        <v>2568</v>
      </c>
      <c r="J824" s="157" t="s">
        <v>631</v>
      </c>
      <c r="K824" s="135"/>
      <c r="L824" s="130" t="s">
        <v>758</v>
      </c>
      <c r="M824" s="130" t="s">
        <v>45</v>
      </c>
    </row>
    <row r="825" spans="1:13">
      <c r="A825" s="157" t="s">
        <v>2248</v>
      </c>
      <c r="B825" s="157"/>
      <c r="C825" s="169">
        <v>44600</v>
      </c>
      <c r="D825" s="158">
        <v>45717</v>
      </c>
      <c r="E825" s="170">
        <v>45797</v>
      </c>
      <c r="F825" s="124">
        <v>1.43</v>
      </c>
      <c r="G825" s="160" t="s">
        <v>2249</v>
      </c>
      <c r="H825" s="157" t="s">
        <v>2489</v>
      </c>
      <c r="I825" s="157" t="s">
        <v>2568</v>
      </c>
      <c r="J825" s="157" t="s">
        <v>631</v>
      </c>
      <c r="K825" s="135"/>
      <c r="L825" s="130" t="s">
        <v>758</v>
      </c>
      <c r="M825" s="130" t="s">
        <v>45</v>
      </c>
    </row>
    <row r="826" spans="1:13">
      <c r="A826" s="157" t="s">
        <v>2248</v>
      </c>
      <c r="B826" s="157"/>
      <c r="C826" s="169">
        <v>44600</v>
      </c>
      <c r="D826" s="158">
        <v>45717</v>
      </c>
      <c r="E826" s="170">
        <v>45797</v>
      </c>
      <c r="F826" s="124">
        <v>2.9</v>
      </c>
      <c r="G826" s="160" t="s">
        <v>2249</v>
      </c>
      <c r="H826" s="157" t="s">
        <v>2489</v>
      </c>
      <c r="I826" s="157" t="s">
        <v>2568</v>
      </c>
      <c r="J826" s="157" t="s">
        <v>631</v>
      </c>
      <c r="K826" s="135"/>
      <c r="L826" s="130" t="s">
        <v>758</v>
      </c>
      <c r="M826" s="130" t="s">
        <v>45</v>
      </c>
    </row>
    <row r="827" spans="1:13">
      <c r="A827" s="157" t="s">
        <v>2248</v>
      </c>
      <c r="B827" s="157"/>
      <c r="C827" s="169">
        <v>44600</v>
      </c>
      <c r="D827" s="158">
        <v>45717</v>
      </c>
      <c r="E827" s="170">
        <v>45797</v>
      </c>
      <c r="F827" s="124">
        <v>-0.71</v>
      </c>
      <c r="G827" s="160" t="s">
        <v>2249</v>
      </c>
      <c r="H827" s="157" t="s">
        <v>2489</v>
      </c>
      <c r="I827" s="157" t="s">
        <v>2569</v>
      </c>
      <c r="J827" s="157" t="s">
        <v>632</v>
      </c>
      <c r="K827" s="135"/>
      <c r="L827" s="130" t="s">
        <v>758</v>
      </c>
      <c r="M827" s="130" t="s">
        <v>93</v>
      </c>
    </row>
    <row r="828" spans="1:13">
      <c r="A828" s="157" t="s">
        <v>2248</v>
      </c>
      <c r="B828" s="157"/>
      <c r="C828" s="169">
        <v>44600</v>
      </c>
      <c r="D828" s="158">
        <v>45717</v>
      </c>
      <c r="E828" s="170">
        <v>45797</v>
      </c>
      <c r="F828" s="124">
        <v>0.71</v>
      </c>
      <c r="G828" s="160" t="s">
        <v>2249</v>
      </c>
      <c r="H828" s="157" t="s">
        <v>2489</v>
      </c>
      <c r="I828" s="157" t="s">
        <v>2569</v>
      </c>
      <c r="J828" s="157" t="s">
        <v>632</v>
      </c>
      <c r="K828" s="135"/>
      <c r="L828" s="130" t="s">
        <v>758</v>
      </c>
      <c r="M828" s="130" t="s">
        <v>93</v>
      </c>
    </row>
    <row r="829" spans="1:13">
      <c r="A829" s="157" t="s">
        <v>2248</v>
      </c>
      <c r="B829" s="157"/>
      <c r="C829" s="169">
        <v>44600</v>
      </c>
      <c r="D829" s="158">
        <v>45717</v>
      </c>
      <c r="E829" s="170">
        <v>45797</v>
      </c>
      <c r="F829" s="124">
        <v>0.71</v>
      </c>
      <c r="G829" s="160" t="s">
        <v>2249</v>
      </c>
      <c r="H829" s="157" t="s">
        <v>2489</v>
      </c>
      <c r="I829" s="157" t="s">
        <v>2569</v>
      </c>
      <c r="J829" s="157" t="s">
        <v>632</v>
      </c>
      <c r="K829" s="135"/>
      <c r="L829" s="130" t="s">
        <v>758</v>
      </c>
      <c r="M829" s="130" t="s">
        <v>93</v>
      </c>
    </row>
    <row r="830" spans="1:13">
      <c r="A830" s="157" t="s">
        <v>2248</v>
      </c>
      <c r="B830" s="157"/>
      <c r="C830" s="169">
        <v>44600</v>
      </c>
      <c r="D830" s="158">
        <v>45717</v>
      </c>
      <c r="E830" s="170">
        <v>45797</v>
      </c>
      <c r="F830" s="124">
        <v>1.45</v>
      </c>
      <c r="G830" s="160" t="s">
        <v>2249</v>
      </c>
      <c r="H830" s="157" t="s">
        <v>2489</v>
      </c>
      <c r="I830" s="157" t="s">
        <v>2569</v>
      </c>
      <c r="J830" s="157" t="s">
        <v>632</v>
      </c>
      <c r="K830" s="135"/>
      <c r="L830" s="130" t="s">
        <v>758</v>
      </c>
      <c r="M830" s="130" t="s">
        <v>93</v>
      </c>
    </row>
    <row r="831" spans="1:13">
      <c r="A831" s="157" t="s">
        <v>2248</v>
      </c>
      <c r="B831" s="157"/>
      <c r="C831" s="169">
        <v>44600</v>
      </c>
      <c r="D831" s="158">
        <v>45717</v>
      </c>
      <c r="E831" s="170">
        <v>45797</v>
      </c>
      <c r="F831" s="124">
        <v>-0.64</v>
      </c>
      <c r="G831" s="160" t="s">
        <v>2249</v>
      </c>
      <c r="H831" s="157" t="s">
        <v>2489</v>
      </c>
      <c r="I831" s="157" t="s">
        <v>2570</v>
      </c>
      <c r="J831" s="157" t="s">
        <v>633</v>
      </c>
      <c r="K831" s="135"/>
      <c r="L831" s="130" t="s">
        <v>758</v>
      </c>
      <c r="M831" s="130" t="s">
        <v>317</v>
      </c>
    </row>
    <row r="832" spans="1:13">
      <c r="A832" s="157" t="s">
        <v>2248</v>
      </c>
      <c r="B832" s="157"/>
      <c r="C832" s="169">
        <v>44600</v>
      </c>
      <c r="D832" s="158">
        <v>45717</v>
      </c>
      <c r="E832" s="170">
        <v>45797</v>
      </c>
      <c r="F832" s="124">
        <v>0.64</v>
      </c>
      <c r="G832" s="160" t="s">
        <v>2249</v>
      </c>
      <c r="H832" s="157" t="s">
        <v>2489</v>
      </c>
      <c r="I832" s="157" t="s">
        <v>2570</v>
      </c>
      <c r="J832" s="157" t="s">
        <v>633</v>
      </c>
      <c r="K832" s="135"/>
      <c r="L832" s="130" t="s">
        <v>758</v>
      </c>
      <c r="M832" s="130" t="s">
        <v>317</v>
      </c>
    </row>
    <row r="833" spans="1:13">
      <c r="A833" s="157" t="s">
        <v>2248</v>
      </c>
      <c r="B833" s="157"/>
      <c r="C833" s="169">
        <v>44600</v>
      </c>
      <c r="D833" s="158">
        <v>45717</v>
      </c>
      <c r="E833" s="170">
        <v>45797</v>
      </c>
      <c r="F833" s="124">
        <v>0.64</v>
      </c>
      <c r="G833" s="160" t="s">
        <v>2249</v>
      </c>
      <c r="H833" s="157" t="s">
        <v>2489</v>
      </c>
      <c r="I833" s="157" t="s">
        <v>2570</v>
      </c>
      <c r="J833" s="157" t="s">
        <v>633</v>
      </c>
      <c r="K833" s="135"/>
      <c r="L833" s="130" t="s">
        <v>758</v>
      </c>
      <c r="M833" s="130" t="s">
        <v>317</v>
      </c>
    </row>
    <row r="834" spans="1:13">
      <c r="A834" s="157" t="s">
        <v>2248</v>
      </c>
      <c r="B834" s="157"/>
      <c r="C834" s="169">
        <v>44600</v>
      </c>
      <c r="D834" s="158">
        <v>45717</v>
      </c>
      <c r="E834" s="170">
        <v>45797</v>
      </c>
      <c r="F834" s="124">
        <v>1.3</v>
      </c>
      <c r="G834" s="160" t="s">
        <v>2249</v>
      </c>
      <c r="H834" s="157" t="s">
        <v>2489</v>
      </c>
      <c r="I834" s="157" t="s">
        <v>2570</v>
      </c>
      <c r="J834" s="157" t="s">
        <v>633</v>
      </c>
      <c r="K834" s="135"/>
      <c r="L834" s="130" t="s">
        <v>758</v>
      </c>
      <c r="M834" s="130" t="s">
        <v>317</v>
      </c>
    </row>
    <row r="835" spans="1:13">
      <c r="A835" s="157" t="s">
        <v>2248</v>
      </c>
      <c r="B835" s="157"/>
      <c r="C835" s="169">
        <v>44600</v>
      </c>
      <c r="D835" s="158">
        <v>45717</v>
      </c>
      <c r="E835" s="170">
        <v>45797</v>
      </c>
      <c r="F835" s="124">
        <v>-21.14</v>
      </c>
      <c r="G835" s="160" t="s">
        <v>2249</v>
      </c>
      <c r="H835" s="157" t="s">
        <v>2489</v>
      </c>
      <c r="I835" s="157" t="s">
        <v>2334</v>
      </c>
      <c r="J835" s="157" t="s">
        <v>563</v>
      </c>
      <c r="K835" s="135"/>
      <c r="L835" s="130" t="s">
        <v>758</v>
      </c>
      <c r="M835" s="130" t="s">
        <v>783</v>
      </c>
    </row>
    <row r="836" spans="1:13">
      <c r="A836" s="157" t="s">
        <v>2248</v>
      </c>
      <c r="B836" s="157"/>
      <c r="C836" s="169">
        <v>44600</v>
      </c>
      <c r="D836" s="158">
        <v>45717</v>
      </c>
      <c r="E836" s="170">
        <v>45797</v>
      </c>
      <c r="F836" s="124">
        <v>21.14</v>
      </c>
      <c r="G836" s="160" t="s">
        <v>2249</v>
      </c>
      <c r="H836" s="157" t="s">
        <v>2489</v>
      </c>
      <c r="I836" s="157" t="s">
        <v>2334</v>
      </c>
      <c r="J836" s="157" t="s">
        <v>563</v>
      </c>
      <c r="K836" s="135"/>
      <c r="L836" s="130" t="s">
        <v>758</v>
      </c>
      <c r="M836" s="130" t="s">
        <v>783</v>
      </c>
    </row>
    <row r="837" spans="1:13">
      <c r="A837" s="157" t="s">
        <v>2248</v>
      </c>
      <c r="B837" s="157"/>
      <c r="C837" s="169">
        <v>44600</v>
      </c>
      <c r="D837" s="158">
        <v>45717</v>
      </c>
      <c r="E837" s="170">
        <v>45797</v>
      </c>
      <c r="F837" s="124">
        <v>21.14</v>
      </c>
      <c r="G837" s="160" t="s">
        <v>2249</v>
      </c>
      <c r="H837" s="157" t="s">
        <v>2489</v>
      </c>
      <c r="I837" s="157" t="s">
        <v>2334</v>
      </c>
      <c r="J837" s="157" t="s">
        <v>563</v>
      </c>
      <c r="K837" s="135"/>
      <c r="L837" s="130" t="s">
        <v>758</v>
      </c>
      <c r="M837" s="130" t="s">
        <v>783</v>
      </c>
    </row>
    <row r="838" spans="1:13">
      <c r="A838" s="157" t="s">
        <v>2248</v>
      </c>
      <c r="B838" s="157"/>
      <c r="C838" s="169">
        <v>44600</v>
      </c>
      <c r="D838" s="158">
        <v>45717</v>
      </c>
      <c r="E838" s="170">
        <v>45797</v>
      </c>
      <c r="F838" s="124">
        <v>42.86</v>
      </c>
      <c r="G838" s="160" t="s">
        <v>2249</v>
      </c>
      <c r="H838" s="157" t="s">
        <v>2489</v>
      </c>
      <c r="I838" s="157" t="s">
        <v>2334</v>
      </c>
      <c r="J838" s="157" t="s">
        <v>563</v>
      </c>
      <c r="K838" s="135"/>
      <c r="L838" s="130" t="s">
        <v>758</v>
      </c>
      <c r="M838" s="130" t="s">
        <v>783</v>
      </c>
    </row>
    <row r="839" spans="1:13">
      <c r="A839" s="157" t="s">
        <v>2248</v>
      </c>
      <c r="B839" s="157"/>
      <c r="C839" s="169">
        <v>44600</v>
      </c>
      <c r="D839" s="158">
        <v>45717</v>
      </c>
      <c r="E839" s="170">
        <v>45797</v>
      </c>
      <c r="F839" s="124">
        <v>-0.36</v>
      </c>
      <c r="G839" s="160" t="s">
        <v>2249</v>
      </c>
      <c r="H839" s="157" t="s">
        <v>2489</v>
      </c>
      <c r="I839" s="157" t="s">
        <v>2571</v>
      </c>
      <c r="J839" s="157" t="s">
        <v>671</v>
      </c>
      <c r="K839" s="135"/>
      <c r="L839" s="130" t="s">
        <v>758</v>
      </c>
      <c r="M839" s="130" t="s">
        <v>790</v>
      </c>
    </row>
    <row r="840" spans="1:13">
      <c r="A840" s="157" t="s">
        <v>2248</v>
      </c>
      <c r="B840" s="157"/>
      <c r="C840" s="169">
        <v>44600</v>
      </c>
      <c r="D840" s="158">
        <v>45717</v>
      </c>
      <c r="E840" s="170">
        <v>45797</v>
      </c>
      <c r="F840" s="124">
        <v>0.36</v>
      </c>
      <c r="G840" s="160" t="s">
        <v>2249</v>
      </c>
      <c r="H840" s="157" t="s">
        <v>2489</v>
      </c>
      <c r="I840" s="157" t="s">
        <v>2571</v>
      </c>
      <c r="J840" s="157" t="s">
        <v>671</v>
      </c>
      <c r="K840" s="135"/>
      <c r="L840" s="130" t="s">
        <v>758</v>
      </c>
      <c r="M840" s="130" t="s">
        <v>790</v>
      </c>
    </row>
    <row r="841" spans="1:13">
      <c r="A841" s="157" t="s">
        <v>2248</v>
      </c>
      <c r="B841" s="157"/>
      <c r="C841" s="169">
        <v>44600</v>
      </c>
      <c r="D841" s="158">
        <v>45717</v>
      </c>
      <c r="E841" s="170">
        <v>45797</v>
      </c>
      <c r="F841" s="124">
        <v>0.36</v>
      </c>
      <c r="G841" s="160" t="s">
        <v>2249</v>
      </c>
      <c r="H841" s="157" t="s">
        <v>2489</v>
      </c>
      <c r="I841" s="157" t="s">
        <v>2571</v>
      </c>
      <c r="J841" s="157" t="s">
        <v>671</v>
      </c>
      <c r="K841" s="135"/>
      <c r="L841" s="130" t="s">
        <v>758</v>
      </c>
      <c r="M841" s="130" t="s">
        <v>790</v>
      </c>
    </row>
    <row r="842" spans="1:13">
      <c r="A842" s="157" t="s">
        <v>2248</v>
      </c>
      <c r="B842" s="157"/>
      <c r="C842" s="169">
        <v>44600</v>
      </c>
      <c r="D842" s="158">
        <v>45717</v>
      </c>
      <c r="E842" s="170">
        <v>45797</v>
      </c>
      <c r="F842" s="124">
        <v>0.72</v>
      </c>
      <c r="G842" s="160" t="s">
        <v>2249</v>
      </c>
      <c r="H842" s="157" t="s">
        <v>2489</v>
      </c>
      <c r="I842" s="157" t="s">
        <v>2571</v>
      </c>
      <c r="J842" s="157" t="s">
        <v>671</v>
      </c>
      <c r="K842" s="135"/>
      <c r="L842" s="130" t="s">
        <v>758</v>
      </c>
      <c r="M842" s="130" t="s">
        <v>790</v>
      </c>
    </row>
    <row r="843" spans="1:13">
      <c r="A843" s="157" t="s">
        <v>2248</v>
      </c>
      <c r="B843" s="157"/>
      <c r="C843" s="169">
        <v>44600</v>
      </c>
      <c r="D843" s="158">
        <v>45717</v>
      </c>
      <c r="E843" s="170">
        <v>45797</v>
      </c>
      <c r="F843" s="124">
        <v>-0.14000000000000001</v>
      </c>
      <c r="G843" s="160" t="s">
        <v>2249</v>
      </c>
      <c r="H843" s="157" t="s">
        <v>2489</v>
      </c>
      <c r="I843" s="157" t="s">
        <v>2335</v>
      </c>
      <c r="J843" s="157" t="s">
        <v>564</v>
      </c>
      <c r="K843" s="135"/>
      <c r="L843" s="130" t="s">
        <v>758</v>
      </c>
      <c r="M843" s="130" t="s">
        <v>802</v>
      </c>
    </row>
    <row r="844" spans="1:13">
      <c r="A844" s="157" t="s">
        <v>2248</v>
      </c>
      <c r="B844" s="157"/>
      <c r="C844" s="169">
        <v>44600</v>
      </c>
      <c r="D844" s="158">
        <v>45717</v>
      </c>
      <c r="E844" s="170">
        <v>45797</v>
      </c>
      <c r="F844" s="124">
        <v>0.14000000000000001</v>
      </c>
      <c r="G844" s="160" t="s">
        <v>2249</v>
      </c>
      <c r="H844" s="157" t="s">
        <v>2489</v>
      </c>
      <c r="I844" s="157" t="s">
        <v>2335</v>
      </c>
      <c r="J844" s="157" t="s">
        <v>564</v>
      </c>
      <c r="K844" s="135"/>
      <c r="L844" s="130" t="s">
        <v>758</v>
      </c>
      <c r="M844" s="130" t="s">
        <v>802</v>
      </c>
    </row>
    <row r="845" spans="1:13">
      <c r="A845" s="157" t="s">
        <v>2248</v>
      </c>
      <c r="B845" s="157"/>
      <c r="C845" s="169">
        <v>44600</v>
      </c>
      <c r="D845" s="158">
        <v>45717</v>
      </c>
      <c r="E845" s="170">
        <v>45797</v>
      </c>
      <c r="F845" s="124">
        <v>0.14000000000000001</v>
      </c>
      <c r="G845" s="160" t="s">
        <v>2249</v>
      </c>
      <c r="H845" s="157" t="s">
        <v>2489</v>
      </c>
      <c r="I845" s="157" t="s">
        <v>2335</v>
      </c>
      <c r="J845" s="157" t="s">
        <v>564</v>
      </c>
      <c r="K845" s="135"/>
      <c r="L845" s="130" t="s">
        <v>758</v>
      </c>
      <c r="M845" s="130" t="s">
        <v>802</v>
      </c>
    </row>
    <row r="846" spans="1:13">
      <c r="A846" s="157" t="s">
        <v>2248</v>
      </c>
      <c r="B846" s="157"/>
      <c r="C846" s="169">
        <v>44600</v>
      </c>
      <c r="D846" s="158">
        <v>45717</v>
      </c>
      <c r="E846" s="170">
        <v>45797</v>
      </c>
      <c r="F846" s="124">
        <v>0.28999999999999998</v>
      </c>
      <c r="G846" s="160" t="s">
        <v>2249</v>
      </c>
      <c r="H846" s="157" t="s">
        <v>2489</v>
      </c>
      <c r="I846" s="157" t="s">
        <v>2335</v>
      </c>
      <c r="J846" s="157" t="s">
        <v>564</v>
      </c>
      <c r="K846" s="135"/>
      <c r="L846" s="130" t="s">
        <v>758</v>
      </c>
      <c r="M846" s="130" t="s">
        <v>802</v>
      </c>
    </row>
    <row r="847" spans="1:13">
      <c r="A847" s="157" t="s">
        <v>2248</v>
      </c>
      <c r="B847" s="157"/>
      <c r="C847" s="169">
        <v>44600</v>
      </c>
      <c r="D847" s="158">
        <v>45717</v>
      </c>
      <c r="E847" s="170">
        <v>45797</v>
      </c>
      <c r="F847" s="124">
        <v>-5.07</v>
      </c>
      <c r="G847" s="160" t="s">
        <v>2249</v>
      </c>
      <c r="H847" s="157" t="s">
        <v>2489</v>
      </c>
      <c r="I847" s="157" t="s">
        <v>2336</v>
      </c>
      <c r="J847" s="157" t="s">
        <v>558</v>
      </c>
      <c r="K847" s="135"/>
      <c r="L847" s="130" t="s">
        <v>758</v>
      </c>
      <c r="M847" s="130" t="s">
        <v>808</v>
      </c>
    </row>
    <row r="848" spans="1:13">
      <c r="A848" s="157" t="s">
        <v>2248</v>
      </c>
      <c r="B848" s="157"/>
      <c r="C848" s="169">
        <v>44600</v>
      </c>
      <c r="D848" s="158">
        <v>45717</v>
      </c>
      <c r="E848" s="170">
        <v>45797</v>
      </c>
      <c r="F848" s="124">
        <v>5.07</v>
      </c>
      <c r="G848" s="160" t="s">
        <v>2249</v>
      </c>
      <c r="H848" s="157" t="s">
        <v>2489</v>
      </c>
      <c r="I848" s="157" t="s">
        <v>2336</v>
      </c>
      <c r="J848" s="157" t="s">
        <v>558</v>
      </c>
      <c r="K848" s="135"/>
      <c r="L848" s="130" t="s">
        <v>758</v>
      </c>
      <c r="M848" s="130" t="s">
        <v>808</v>
      </c>
    </row>
    <row r="849" spans="1:13">
      <c r="A849" s="157" t="s">
        <v>2248</v>
      </c>
      <c r="B849" s="157"/>
      <c r="C849" s="169">
        <v>44600</v>
      </c>
      <c r="D849" s="158">
        <v>45717</v>
      </c>
      <c r="E849" s="170">
        <v>45797</v>
      </c>
      <c r="F849" s="124">
        <v>5.07</v>
      </c>
      <c r="G849" s="160" t="s">
        <v>2249</v>
      </c>
      <c r="H849" s="157" t="s">
        <v>2489</v>
      </c>
      <c r="I849" s="157" t="s">
        <v>2336</v>
      </c>
      <c r="J849" s="157" t="s">
        <v>558</v>
      </c>
      <c r="K849" s="135"/>
      <c r="L849" s="130" t="s">
        <v>758</v>
      </c>
      <c r="M849" s="130" t="s">
        <v>808</v>
      </c>
    </row>
    <row r="850" spans="1:13">
      <c r="A850" s="157" t="s">
        <v>2248</v>
      </c>
      <c r="B850" s="157"/>
      <c r="C850" s="169">
        <v>44600</v>
      </c>
      <c r="D850" s="158">
        <v>45717</v>
      </c>
      <c r="E850" s="170">
        <v>45797</v>
      </c>
      <c r="F850" s="124">
        <v>10.28</v>
      </c>
      <c r="G850" s="160" t="s">
        <v>2249</v>
      </c>
      <c r="H850" s="157" t="s">
        <v>2489</v>
      </c>
      <c r="I850" s="157" t="s">
        <v>2336</v>
      </c>
      <c r="J850" s="157" t="s">
        <v>558</v>
      </c>
      <c r="K850" s="135"/>
      <c r="L850" s="130" t="s">
        <v>758</v>
      </c>
      <c r="M850" s="130" t="s">
        <v>808</v>
      </c>
    </row>
    <row r="851" spans="1:13">
      <c r="A851" s="157" t="s">
        <v>2248</v>
      </c>
      <c r="B851" s="157"/>
      <c r="C851" s="169">
        <v>44600</v>
      </c>
      <c r="D851" s="158">
        <v>45717</v>
      </c>
      <c r="E851" s="170">
        <v>45797</v>
      </c>
      <c r="F851" s="124">
        <v>-3.71</v>
      </c>
      <c r="G851" s="160" t="s">
        <v>2249</v>
      </c>
      <c r="H851" s="157" t="s">
        <v>2489</v>
      </c>
      <c r="I851" s="157" t="s">
        <v>2337</v>
      </c>
      <c r="J851" s="157" t="s">
        <v>560</v>
      </c>
      <c r="K851" s="135"/>
      <c r="L851" s="130" t="s">
        <v>758</v>
      </c>
      <c r="M851" s="130" t="s">
        <v>61</v>
      </c>
    </row>
    <row r="852" spans="1:13">
      <c r="A852" s="157" t="s">
        <v>2248</v>
      </c>
      <c r="B852" s="157"/>
      <c r="C852" s="169">
        <v>44600</v>
      </c>
      <c r="D852" s="158">
        <v>45717</v>
      </c>
      <c r="E852" s="170">
        <v>45797</v>
      </c>
      <c r="F852" s="124">
        <v>3.71</v>
      </c>
      <c r="G852" s="160" t="s">
        <v>2249</v>
      </c>
      <c r="H852" s="157" t="s">
        <v>2489</v>
      </c>
      <c r="I852" s="157" t="s">
        <v>2337</v>
      </c>
      <c r="J852" s="157" t="s">
        <v>560</v>
      </c>
      <c r="K852" s="135"/>
      <c r="L852" s="130" t="s">
        <v>758</v>
      </c>
      <c r="M852" s="130" t="s">
        <v>61</v>
      </c>
    </row>
    <row r="853" spans="1:13">
      <c r="A853" s="157" t="s">
        <v>2248</v>
      </c>
      <c r="B853" s="157"/>
      <c r="C853" s="169">
        <v>44600</v>
      </c>
      <c r="D853" s="158">
        <v>45717</v>
      </c>
      <c r="E853" s="170">
        <v>45797</v>
      </c>
      <c r="F853" s="124">
        <v>3.71</v>
      </c>
      <c r="G853" s="160" t="s">
        <v>2249</v>
      </c>
      <c r="H853" s="157" t="s">
        <v>2489</v>
      </c>
      <c r="I853" s="157" t="s">
        <v>2337</v>
      </c>
      <c r="J853" s="157" t="s">
        <v>560</v>
      </c>
      <c r="K853" s="135"/>
      <c r="L853" s="130" t="s">
        <v>758</v>
      </c>
      <c r="M853" s="130" t="s">
        <v>61</v>
      </c>
    </row>
    <row r="854" spans="1:13">
      <c r="A854" s="157" t="s">
        <v>2248</v>
      </c>
      <c r="B854" s="157"/>
      <c r="C854" s="169">
        <v>44600</v>
      </c>
      <c r="D854" s="158">
        <v>45717</v>
      </c>
      <c r="E854" s="170">
        <v>45797</v>
      </c>
      <c r="F854" s="124">
        <v>7.53</v>
      </c>
      <c r="G854" s="160" t="s">
        <v>2249</v>
      </c>
      <c r="H854" s="157" t="s">
        <v>2489</v>
      </c>
      <c r="I854" s="157" t="s">
        <v>2337</v>
      </c>
      <c r="J854" s="157" t="s">
        <v>560</v>
      </c>
      <c r="K854" s="135"/>
      <c r="L854" s="130" t="s">
        <v>758</v>
      </c>
      <c r="M854" s="130" t="s">
        <v>61</v>
      </c>
    </row>
    <row r="855" spans="1:13">
      <c r="A855" s="157" t="s">
        <v>2248</v>
      </c>
      <c r="B855" s="157"/>
      <c r="C855" s="169">
        <v>44600</v>
      </c>
      <c r="D855" s="158">
        <v>45717</v>
      </c>
      <c r="E855" s="170">
        <v>45797</v>
      </c>
      <c r="F855" s="124">
        <v>-0.28999999999999998</v>
      </c>
      <c r="G855" s="160" t="s">
        <v>2249</v>
      </c>
      <c r="H855" s="157" t="s">
        <v>2489</v>
      </c>
      <c r="I855" s="157" t="s">
        <v>2572</v>
      </c>
      <c r="J855" s="157" t="s">
        <v>556</v>
      </c>
      <c r="K855" s="135"/>
      <c r="L855" s="130" t="s">
        <v>758</v>
      </c>
      <c r="M855" s="130" t="s">
        <v>814</v>
      </c>
    </row>
    <row r="856" spans="1:13">
      <c r="A856" s="157" t="s">
        <v>2248</v>
      </c>
      <c r="B856" s="157"/>
      <c r="C856" s="169">
        <v>44600</v>
      </c>
      <c r="D856" s="158">
        <v>45717</v>
      </c>
      <c r="E856" s="170">
        <v>45797</v>
      </c>
      <c r="F856" s="124">
        <v>-2.21</v>
      </c>
      <c r="G856" s="160" t="s">
        <v>2249</v>
      </c>
      <c r="H856" s="157" t="s">
        <v>2489</v>
      </c>
      <c r="I856" s="157" t="s">
        <v>2572</v>
      </c>
      <c r="J856" s="157" t="s">
        <v>556</v>
      </c>
      <c r="K856" s="135"/>
      <c r="L856" s="130" t="s">
        <v>758</v>
      </c>
      <c r="M856" s="130" t="s">
        <v>814</v>
      </c>
    </row>
    <row r="857" spans="1:13">
      <c r="A857" s="157" t="s">
        <v>2248</v>
      </c>
      <c r="B857" s="157"/>
      <c r="C857" s="169">
        <v>44600</v>
      </c>
      <c r="D857" s="158">
        <v>45717</v>
      </c>
      <c r="E857" s="170">
        <v>45797</v>
      </c>
      <c r="F857" s="124">
        <v>0.28999999999999998</v>
      </c>
      <c r="G857" s="160" t="s">
        <v>2249</v>
      </c>
      <c r="H857" s="157" t="s">
        <v>2489</v>
      </c>
      <c r="I857" s="157" t="s">
        <v>2572</v>
      </c>
      <c r="J857" s="157" t="s">
        <v>556</v>
      </c>
      <c r="K857" s="135"/>
      <c r="L857" s="130" t="s">
        <v>758</v>
      </c>
      <c r="M857" s="130" t="s">
        <v>814</v>
      </c>
    </row>
    <row r="858" spans="1:13">
      <c r="A858" s="157" t="s">
        <v>2248</v>
      </c>
      <c r="B858" s="157"/>
      <c r="C858" s="169">
        <v>44600</v>
      </c>
      <c r="D858" s="158">
        <v>45717</v>
      </c>
      <c r="E858" s="170">
        <v>45797</v>
      </c>
      <c r="F858" s="124">
        <v>2.21</v>
      </c>
      <c r="G858" s="160" t="s">
        <v>2249</v>
      </c>
      <c r="H858" s="157" t="s">
        <v>2489</v>
      </c>
      <c r="I858" s="157" t="s">
        <v>2572</v>
      </c>
      <c r="J858" s="157" t="s">
        <v>556</v>
      </c>
      <c r="K858" s="135"/>
      <c r="L858" s="130" t="s">
        <v>758</v>
      </c>
      <c r="M858" s="130" t="s">
        <v>814</v>
      </c>
    </row>
    <row r="859" spans="1:13">
      <c r="A859" s="157" t="s">
        <v>2248</v>
      </c>
      <c r="B859" s="157"/>
      <c r="C859" s="169">
        <v>44600</v>
      </c>
      <c r="D859" s="158">
        <v>45717</v>
      </c>
      <c r="E859" s="170">
        <v>45797</v>
      </c>
      <c r="F859" s="124">
        <v>0.28999999999999998</v>
      </c>
      <c r="G859" s="160" t="s">
        <v>2249</v>
      </c>
      <c r="H859" s="157" t="s">
        <v>2489</v>
      </c>
      <c r="I859" s="157" t="s">
        <v>2572</v>
      </c>
      <c r="J859" s="157" t="s">
        <v>556</v>
      </c>
      <c r="K859" s="135"/>
      <c r="L859" s="130" t="s">
        <v>758</v>
      </c>
      <c r="M859" s="130" t="s">
        <v>814</v>
      </c>
    </row>
    <row r="860" spans="1:13">
      <c r="A860" s="157" t="s">
        <v>2248</v>
      </c>
      <c r="B860" s="157"/>
      <c r="C860" s="169">
        <v>44600</v>
      </c>
      <c r="D860" s="158">
        <v>45717</v>
      </c>
      <c r="E860" s="170">
        <v>45797</v>
      </c>
      <c r="F860" s="124">
        <v>2.21</v>
      </c>
      <c r="G860" s="160" t="s">
        <v>2249</v>
      </c>
      <c r="H860" s="157" t="s">
        <v>2489</v>
      </c>
      <c r="I860" s="157" t="s">
        <v>2572</v>
      </c>
      <c r="J860" s="157" t="s">
        <v>556</v>
      </c>
      <c r="K860" s="135"/>
      <c r="L860" s="130" t="s">
        <v>758</v>
      </c>
      <c r="M860" s="130" t="s">
        <v>814</v>
      </c>
    </row>
    <row r="861" spans="1:13">
      <c r="A861" s="157" t="s">
        <v>2248</v>
      </c>
      <c r="B861" s="157"/>
      <c r="C861" s="169">
        <v>44600</v>
      </c>
      <c r="D861" s="158">
        <v>45717</v>
      </c>
      <c r="E861" s="170">
        <v>45797</v>
      </c>
      <c r="F861" s="124">
        <v>0.57999999999999996</v>
      </c>
      <c r="G861" s="160" t="s">
        <v>2249</v>
      </c>
      <c r="H861" s="157" t="s">
        <v>2489</v>
      </c>
      <c r="I861" s="157" t="s">
        <v>2572</v>
      </c>
      <c r="J861" s="157" t="s">
        <v>556</v>
      </c>
      <c r="K861" s="135"/>
      <c r="L861" s="130" t="s">
        <v>758</v>
      </c>
      <c r="M861" s="130" t="s">
        <v>814</v>
      </c>
    </row>
    <row r="862" spans="1:13">
      <c r="A862" s="157" t="s">
        <v>2248</v>
      </c>
      <c r="B862" s="157"/>
      <c r="C862" s="169">
        <v>44600</v>
      </c>
      <c r="D862" s="158">
        <v>45717</v>
      </c>
      <c r="E862" s="170">
        <v>45797</v>
      </c>
      <c r="F862" s="124">
        <v>4.49</v>
      </c>
      <c r="G862" s="160" t="s">
        <v>2249</v>
      </c>
      <c r="H862" s="157" t="s">
        <v>2489</v>
      </c>
      <c r="I862" s="157" t="s">
        <v>2572</v>
      </c>
      <c r="J862" s="157" t="s">
        <v>556</v>
      </c>
      <c r="K862" s="135"/>
      <c r="L862" s="130" t="s">
        <v>758</v>
      </c>
      <c r="M862" s="130" t="s">
        <v>814</v>
      </c>
    </row>
    <row r="863" spans="1:13">
      <c r="A863" s="157" t="s">
        <v>2248</v>
      </c>
      <c r="B863" s="157"/>
      <c r="C863" s="169">
        <v>44600</v>
      </c>
      <c r="D863" s="158">
        <v>45717</v>
      </c>
      <c r="E863" s="170">
        <v>45797</v>
      </c>
      <c r="F863" s="124">
        <v>-0.79</v>
      </c>
      <c r="G863" s="160" t="s">
        <v>2249</v>
      </c>
      <c r="H863" s="157" t="s">
        <v>2489</v>
      </c>
      <c r="I863" s="157" t="s">
        <v>2573</v>
      </c>
      <c r="J863" s="157" t="s">
        <v>569</v>
      </c>
      <c r="K863" s="135"/>
      <c r="L863" s="130" t="s">
        <v>758</v>
      </c>
      <c r="M863" s="130" t="s">
        <v>261</v>
      </c>
    </row>
    <row r="864" spans="1:13">
      <c r="A864" s="157" t="s">
        <v>2248</v>
      </c>
      <c r="B864" s="157"/>
      <c r="C864" s="169">
        <v>44600</v>
      </c>
      <c r="D864" s="158">
        <v>45717</v>
      </c>
      <c r="E864" s="170">
        <v>45797</v>
      </c>
      <c r="F864" s="124">
        <v>0.79</v>
      </c>
      <c r="G864" s="160" t="s">
        <v>2249</v>
      </c>
      <c r="H864" s="157" t="s">
        <v>2489</v>
      </c>
      <c r="I864" s="157" t="s">
        <v>2573</v>
      </c>
      <c r="J864" s="157" t="s">
        <v>569</v>
      </c>
      <c r="K864" s="135"/>
      <c r="L864" s="130" t="s">
        <v>758</v>
      </c>
      <c r="M864" s="130" t="s">
        <v>261</v>
      </c>
    </row>
    <row r="865" spans="1:13">
      <c r="A865" s="157" t="s">
        <v>2248</v>
      </c>
      <c r="B865" s="157"/>
      <c r="C865" s="169">
        <v>44600</v>
      </c>
      <c r="D865" s="158">
        <v>45717</v>
      </c>
      <c r="E865" s="170">
        <v>45797</v>
      </c>
      <c r="F865" s="124">
        <v>0.79</v>
      </c>
      <c r="G865" s="160" t="s">
        <v>2249</v>
      </c>
      <c r="H865" s="157" t="s">
        <v>2489</v>
      </c>
      <c r="I865" s="157" t="s">
        <v>2573</v>
      </c>
      <c r="J865" s="157" t="s">
        <v>569</v>
      </c>
      <c r="K865" s="135"/>
      <c r="L865" s="130" t="s">
        <v>758</v>
      </c>
      <c r="M865" s="130" t="s">
        <v>261</v>
      </c>
    </row>
    <row r="866" spans="1:13">
      <c r="A866" s="157" t="s">
        <v>2248</v>
      </c>
      <c r="B866" s="157"/>
      <c r="C866" s="169">
        <v>44600</v>
      </c>
      <c r="D866" s="158">
        <v>45717</v>
      </c>
      <c r="E866" s="170">
        <v>45797</v>
      </c>
      <c r="F866" s="124">
        <v>1.59</v>
      </c>
      <c r="G866" s="160" t="s">
        <v>2249</v>
      </c>
      <c r="H866" s="157" t="s">
        <v>2489</v>
      </c>
      <c r="I866" s="157" t="s">
        <v>2573</v>
      </c>
      <c r="J866" s="157" t="s">
        <v>569</v>
      </c>
      <c r="K866" s="135"/>
      <c r="L866" s="130" t="s">
        <v>758</v>
      </c>
      <c r="M866" s="130" t="s">
        <v>261</v>
      </c>
    </row>
    <row r="867" spans="1:13">
      <c r="A867" s="157" t="s">
        <v>2248</v>
      </c>
      <c r="B867" s="157"/>
      <c r="C867" s="169">
        <v>44600</v>
      </c>
      <c r="D867" s="158">
        <v>45717</v>
      </c>
      <c r="E867" s="170">
        <v>45797</v>
      </c>
      <c r="F867" s="124">
        <v>-0.5</v>
      </c>
      <c r="G867" s="160" t="s">
        <v>2249</v>
      </c>
      <c r="H867" s="157" t="s">
        <v>2489</v>
      </c>
      <c r="I867" s="157" t="s">
        <v>2574</v>
      </c>
      <c r="J867" s="157" t="s">
        <v>570</v>
      </c>
      <c r="K867" s="135"/>
      <c r="L867" s="130" t="s">
        <v>758</v>
      </c>
      <c r="M867" s="130" t="s">
        <v>405</v>
      </c>
    </row>
    <row r="868" spans="1:13">
      <c r="A868" s="157" t="s">
        <v>2248</v>
      </c>
      <c r="B868" s="157"/>
      <c r="C868" s="169">
        <v>44600</v>
      </c>
      <c r="D868" s="158">
        <v>45717</v>
      </c>
      <c r="E868" s="170">
        <v>45797</v>
      </c>
      <c r="F868" s="124">
        <v>0.5</v>
      </c>
      <c r="G868" s="160" t="s">
        <v>2249</v>
      </c>
      <c r="H868" s="157" t="s">
        <v>2489</v>
      </c>
      <c r="I868" s="157" t="s">
        <v>2574</v>
      </c>
      <c r="J868" s="157" t="s">
        <v>570</v>
      </c>
      <c r="K868" s="135"/>
      <c r="L868" s="130" t="s">
        <v>758</v>
      </c>
      <c r="M868" s="130" t="s">
        <v>405</v>
      </c>
    </row>
    <row r="869" spans="1:13">
      <c r="A869" s="157" t="s">
        <v>2248</v>
      </c>
      <c r="B869" s="157"/>
      <c r="C869" s="169">
        <v>44600</v>
      </c>
      <c r="D869" s="158">
        <v>45717</v>
      </c>
      <c r="E869" s="170">
        <v>45797</v>
      </c>
      <c r="F869" s="124">
        <v>0.5</v>
      </c>
      <c r="G869" s="160" t="s">
        <v>2249</v>
      </c>
      <c r="H869" s="157" t="s">
        <v>2489</v>
      </c>
      <c r="I869" s="157" t="s">
        <v>2574</v>
      </c>
      <c r="J869" s="157" t="s">
        <v>570</v>
      </c>
      <c r="K869" s="135"/>
      <c r="L869" s="130" t="s">
        <v>758</v>
      </c>
      <c r="M869" s="130" t="s">
        <v>405</v>
      </c>
    </row>
    <row r="870" spans="1:13">
      <c r="A870" s="157" t="s">
        <v>2248</v>
      </c>
      <c r="B870" s="157"/>
      <c r="C870" s="169">
        <v>44600</v>
      </c>
      <c r="D870" s="158">
        <v>45717</v>
      </c>
      <c r="E870" s="170">
        <v>45797</v>
      </c>
      <c r="F870" s="124">
        <v>1.01</v>
      </c>
      <c r="G870" s="160" t="s">
        <v>2249</v>
      </c>
      <c r="H870" s="157" t="s">
        <v>2489</v>
      </c>
      <c r="I870" s="157" t="s">
        <v>2574</v>
      </c>
      <c r="J870" s="157" t="s">
        <v>570</v>
      </c>
      <c r="K870" s="135"/>
      <c r="L870" s="130" t="s">
        <v>758</v>
      </c>
      <c r="M870" s="130" t="s">
        <v>405</v>
      </c>
    </row>
    <row r="871" spans="1:13">
      <c r="A871" s="157" t="s">
        <v>2248</v>
      </c>
      <c r="B871" s="157"/>
      <c r="C871" s="169">
        <v>44600</v>
      </c>
      <c r="D871" s="158">
        <v>45717</v>
      </c>
      <c r="E871" s="170">
        <v>45797</v>
      </c>
      <c r="F871" s="124">
        <v>-1.36</v>
      </c>
      <c r="G871" s="160" t="s">
        <v>2249</v>
      </c>
      <c r="H871" s="157" t="s">
        <v>2489</v>
      </c>
      <c r="I871" s="157" t="s">
        <v>2575</v>
      </c>
      <c r="J871" s="157" t="s">
        <v>571</v>
      </c>
      <c r="K871" s="135"/>
      <c r="L871" s="130" t="s">
        <v>758</v>
      </c>
      <c r="M871" s="130" t="s">
        <v>73</v>
      </c>
    </row>
    <row r="872" spans="1:13">
      <c r="A872" s="157" t="s">
        <v>2248</v>
      </c>
      <c r="B872" s="157"/>
      <c r="C872" s="169">
        <v>44600</v>
      </c>
      <c r="D872" s="158">
        <v>45717</v>
      </c>
      <c r="E872" s="170">
        <v>45797</v>
      </c>
      <c r="F872" s="124">
        <v>1.36</v>
      </c>
      <c r="G872" s="160" t="s">
        <v>2249</v>
      </c>
      <c r="H872" s="157" t="s">
        <v>2489</v>
      </c>
      <c r="I872" s="157" t="s">
        <v>2575</v>
      </c>
      <c r="J872" s="157" t="s">
        <v>571</v>
      </c>
      <c r="K872" s="135"/>
      <c r="L872" s="130" t="s">
        <v>758</v>
      </c>
      <c r="M872" s="130" t="s">
        <v>73</v>
      </c>
    </row>
    <row r="873" spans="1:13">
      <c r="A873" s="157" t="s">
        <v>2248</v>
      </c>
      <c r="B873" s="157"/>
      <c r="C873" s="169">
        <v>44600</v>
      </c>
      <c r="D873" s="158">
        <v>45717</v>
      </c>
      <c r="E873" s="170">
        <v>45797</v>
      </c>
      <c r="F873" s="124">
        <v>1.36</v>
      </c>
      <c r="G873" s="160" t="s">
        <v>2249</v>
      </c>
      <c r="H873" s="157" t="s">
        <v>2489</v>
      </c>
      <c r="I873" s="157" t="s">
        <v>2575</v>
      </c>
      <c r="J873" s="157" t="s">
        <v>571</v>
      </c>
      <c r="K873" s="135"/>
      <c r="L873" s="130" t="s">
        <v>758</v>
      </c>
      <c r="M873" s="130" t="s">
        <v>73</v>
      </c>
    </row>
    <row r="874" spans="1:13">
      <c r="A874" s="157" t="s">
        <v>2248</v>
      </c>
      <c r="B874" s="157"/>
      <c r="C874" s="169">
        <v>44600</v>
      </c>
      <c r="D874" s="158">
        <v>45717</v>
      </c>
      <c r="E874" s="170">
        <v>45797</v>
      </c>
      <c r="F874" s="124">
        <v>2.75</v>
      </c>
      <c r="G874" s="160" t="s">
        <v>2249</v>
      </c>
      <c r="H874" s="157" t="s">
        <v>2489</v>
      </c>
      <c r="I874" s="157" t="s">
        <v>2575</v>
      </c>
      <c r="J874" s="157" t="s">
        <v>571</v>
      </c>
      <c r="K874" s="135"/>
      <c r="L874" s="130" t="s">
        <v>758</v>
      </c>
      <c r="M874" s="130" t="s">
        <v>73</v>
      </c>
    </row>
    <row r="875" spans="1:13">
      <c r="A875" s="157" t="s">
        <v>2248</v>
      </c>
      <c r="B875" s="157"/>
      <c r="C875" s="169">
        <v>44600</v>
      </c>
      <c r="D875" s="158">
        <v>45717</v>
      </c>
      <c r="E875" s="170">
        <v>45797</v>
      </c>
      <c r="F875" s="124">
        <v>-0.79</v>
      </c>
      <c r="G875" s="160" t="s">
        <v>2249</v>
      </c>
      <c r="H875" s="157" t="s">
        <v>2489</v>
      </c>
      <c r="I875" s="157" t="s">
        <v>2576</v>
      </c>
      <c r="J875" s="157" t="s">
        <v>636</v>
      </c>
      <c r="K875" s="135"/>
      <c r="L875" s="130" t="s">
        <v>758</v>
      </c>
      <c r="M875" s="130" t="s">
        <v>211</v>
      </c>
    </row>
    <row r="876" spans="1:13">
      <c r="A876" s="157" t="s">
        <v>2248</v>
      </c>
      <c r="B876" s="157"/>
      <c r="C876" s="169">
        <v>44600</v>
      </c>
      <c r="D876" s="158">
        <v>45717</v>
      </c>
      <c r="E876" s="170">
        <v>45797</v>
      </c>
      <c r="F876" s="124">
        <v>0.79</v>
      </c>
      <c r="G876" s="160" t="s">
        <v>2249</v>
      </c>
      <c r="H876" s="157" t="s">
        <v>2489</v>
      </c>
      <c r="I876" s="157" t="s">
        <v>2576</v>
      </c>
      <c r="J876" s="157" t="s">
        <v>636</v>
      </c>
      <c r="K876" s="135"/>
      <c r="L876" s="130" t="s">
        <v>758</v>
      </c>
      <c r="M876" s="130" t="s">
        <v>211</v>
      </c>
    </row>
    <row r="877" spans="1:13">
      <c r="A877" s="157" t="s">
        <v>2248</v>
      </c>
      <c r="B877" s="157"/>
      <c r="C877" s="169">
        <v>44600</v>
      </c>
      <c r="D877" s="158">
        <v>45717</v>
      </c>
      <c r="E877" s="170">
        <v>45797</v>
      </c>
      <c r="F877" s="124">
        <v>0.79</v>
      </c>
      <c r="G877" s="160" t="s">
        <v>2249</v>
      </c>
      <c r="H877" s="157" t="s">
        <v>2489</v>
      </c>
      <c r="I877" s="157" t="s">
        <v>2576</v>
      </c>
      <c r="J877" s="157" t="s">
        <v>636</v>
      </c>
      <c r="K877" s="135"/>
      <c r="L877" s="130" t="s">
        <v>758</v>
      </c>
      <c r="M877" s="130" t="s">
        <v>211</v>
      </c>
    </row>
    <row r="878" spans="1:13">
      <c r="A878" s="157" t="s">
        <v>2248</v>
      </c>
      <c r="B878" s="157"/>
      <c r="C878" s="169">
        <v>44600</v>
      </c>
      <c r="D878" s="158">
        <v>45717</v>
      </c>
      <c r="E878" s="170">
        <v>45797</v>
      </c>
      <c r="F878" s="124">
        <v>1.59</v>
      </c>
      <c r="G878" s="160" t="s">
        <v>2249</v>
      </c>
      <c r="H878" s="157" t="s">
        <v>2489</v>
      </c>
      <c r="I878" s="157" t="s">
        <v>2576</v>
      </c>
      <c r="J878" s="157" t="s">
        <v>636</v>
      </c>
      <c r="K878" s="135"/>
      <c r="L878" s="130" t="s">
        <v>758</v>
      </c>
      <c r="M878" s="130" t="s">
        <v>211</v>
      </c>
    </row>
    <row r="879" spans="1:13">
      <c r="A879" s="157" t="s">
        <v>2248</v>
      </c>
      <c r="B879" s="157"/>
      <c r="C879" s="169">
        <v>44600</v>
      </c>
      <c r="D879" s="158">
        <v>45717</v>
      </c>
      <c r="E879" s="170">
        <v>45797</v>
      </c>
      <c r="F879" s="124">
        <v>-0.71</v>
      </c>
      <c r="G879" s="160" t="s">
        <v>2249</v>
      </c>
      <c r="H879" s="157" t="s">
        <v>2489</v>
      </c>
      <c r="I879" s="157" t="s">
        <v>2577</v>
      </c>
      <c r="J879" s="157" t="s">
        <v>637</v>
      </c>
      <c r="K879" s="135"/>
      <c r="L879" s="130" t="s">
        <v>758</v>
      </c>
      <c r="M879" s="130" t="s">
        <v>263</v>
      </c>
    </row>
    <row r="880" spans="1:13">
      <c r="A880" s="157" t="s">
        <v>2248</v>
      </c>
      <c r="B880" s="157"/>
      <c r="C880" s="169">
        <v>44600</v>
      </c>
      <c r="D880" s="158">
        <v>45717</v>
      </c>
      <c r="E880" s="170">
        <v>45797</v>
      </c>
      <c r="F880" s="124">
        <v>0.71</v>
      </c>
      <c r="G880" s="160" t="s">
        <v>2249</v>
      </c>
      <c r="H880" s="157" t="s">
        <v>2489</v>
      </c>
      <c r="I880" s="157" t="s">
        <v>2577</v>
      </c>
      <c r="J880" s="157" t="s">
        <v>637</v>
      </c>
      <c r="K880" s="135"/>
      <c r="L880" s="130" t="s">
        <v>758</v>
      </c>
      <c r="M880" s="130" t="s">
        <v>263</v>
      </c>
    </row>
    <row r="881" spans="1:13">
      <c r="A881" s="157" t="s">
        <v>2248</v>
      </c>
      <c r="B881" s="157"/>
      <c r="C881" s="169">
        <v>44600</v>
      </c>
      <c r="D881" s="158">
        <v>45717</v>
      </c>
      <c r="E881" s="170">
        <v>45797</v>
      </c>
      <c r="F881" s="124">
        <v>0.71</v>
      </c>
      <c r="G881" s="160" t="s">
        <v>2249</v>
      </c>
      <c r="H881" s="157" t="s">
        <v>2489</v>
      </c>
      <c r="I881" s="157" t="s">
        <v>2577</v>
      </c>
      <c r="J881" s="157" t="s">
        <v>637</v>
      </c>
      <c r="K881" s="135"/>
      <c r="L881" s="130" t="s">
        <v>758</v>
      </c>
      <c r="M881" s="130" t="s">
        <v>263</v>
      </c>
    </row>
    <row r="882" spans="1:13">
      <c r="A882" s="157" t="s">
        <v>2248</v>
      </c>
      <c r="B882" s="157"/>
      <c r="C882" s="169">
        <v>44600</v>
      </c>
      <c r="D882" s="158">
        <v>45717</v>
      </c>
      <c r="E882" s="170">
        <v>45797</v>
      </c>
      <c r="F882" s="124">
        <v>1.45</v>
      </c>
      <c r="G882" s="160" t="s">
        <v>2249</v>
      </c>
      <c r="H882" s="157" t="s">
        <v>2489</v>
      </c>
      <c r="I882" s="157" t="s">
        <v>2577</v>
      </c>
      <c r="J882" s="157" t="s">
        <v>637</v>
      </c>
      <c r="K882" s="135"/>
      <c r="L882" s="130" t="s">
        <v>758</v>
      </c>
      <c r="M882" s="130" t="s">
        <v>263</v>
      </c>
    </row>
    <row r="883" spans="1:13">
      <c r="A883" s="157" t="s">
        <v>2248</v>
      </c>
      <c r="B883" s="157"/>
      <c r="C883" s="169">
        <v>44600</v>
      </c>
      <c r="D883" s="158">
        <v>45717</v>
      </c>
      <c r="E883" s="170">
        <v>45797</v>
      </c>
      <c r="F883" s="124">
        <v>-1</v>
      </c>
      <c r="G883" s="160" t="s">
        <v>2249</v>
      </c>
      <c r="H883" s="157" t="s">
        <v>2489</v>
      </c>
      <c r="I883" s="157" t="s">
        <v>2578</v>
      </c>
      <c r="J883" s="157" t="s">
        <v>638</v>
      </c>
      <c r="K883" s="135"/>
      <c r="L883" s="130" t="s">
        <v>758</v>
      </c>
      <c r="M883" s="130" t="s">
        <v>207</v>
      </c>
    </row>
    <row r="884" spans="1:13">
      <c r="A884" s="157" t="s">
        <v>2248</v>
      </c>
      <c r="B884" s="157"/>
      <c r="C884" s="169">
        <v>44600</v>
      </c>
      <c r="D884" s="158">
        <v>45717</v>
      </c>
      <c r="E884" s="170">
        <v>45797</v>
      </c>
      <c r="F884" s="124">
        <v>1</v>
      </c>
      <c r="G884" s="160" t="s">
        <v>2249</v>
      </c>
      <c r="H884" s="157" t="s">
        <v>2489</v>
      </c>
      <c r="I884" s="157" t="s">
        <v>2578</v>
      </c>
      <c r="J884" s="157" t="s">
        <v>638</v>
      </c>
      <c r="K884" s="135"/>
      <c r="L884" s="130" t="s">
        <v>758</v>
      </c>
      <c r="M884" s="130" t="s">
        <v>207</v>
      </c>
    </row>
    <row r="885" spans="1:13">
      <c r="A885" s="157" t="s">
        <v>2248</v>
      </c>
      <c r="B885" s="157"/>
      <c r="C885" s="169">
        <v>44600</v>
      </c>
      <c r="D885" s="158">
        <v>45717</v>
      </c>
      <c r="E885" s="170">
        <v>45797</v>
      </c>
      <c r="F885" s="124">
        <v>1</v>
      </c>
      <c r="G885" s="160" t="s">
        <v>2249</v>
      </c>
      <c r="H885" s="157" t="s">
        <v>2489</v>
      </c>
      <c r="I885" s="157" t="s">
        <v>2578</v>
      </c>
      <c r="J885" s="157" t="s">
        <v>638</v>
      </c>
      <c r="K885" s="135"/>
      <c r="L885" s="130" t="s">
        <v>758</v>
      </c>
      <c r="M885" s="130" t="s">
        <v>207</v>
      </c>
    </row>
    <row r="886" spans="1:13">
      <c r="A886" s="157" t="s">
        <v>2248</v>
      </c>
      <c r="B886" s="157"/>
      <c r="C886" s="169">
        <v>44600</v>
      </c>
      <c r="D886" s="158">
        <v>45717</v>
      </c>
      <c r="E886" s="170">
        <v>45797</v>
      </c>
      <c r="F886" s="124">
        <v>2.0299999999999998</v>
      </c>
      <c r="G886" s="160" t="s">
        <v>2249</v>
      </c>
      <c r="H886" s="157" t="s">
        <v>2489</v>
      </c>
      <c r="I886" s="157" t="s">
        <v>2578</v>
      </c>
      <c r="J886" s="157" t="s">
        <v>638</v>
      </c>
      <c r="K886" s="135"/>
      <c r="L886" s="130" t="s">
        <v>758</v>
      </c>
      <c r="M886" s="130" t="s">
        <v>207</v>
      </c>
    </row>
    <row r="887" spans="1:13">
      <c r="A887" s="157" t="s">
        <v>2248</v>
      </c>
      <c r="B887" s="157"/>
      <c r="C887" s="169">
        <v>44600</v>
      </c>
      <c r="D887" s="158">
        <v>45717</v>
      </c>
      <c r="E887" s="170">
        <v>45797</v>
      </c>
      <c r="F887" s="124">
        <v>-1</v>
      </c>
      <c r="G887" s="160" t="s">
        <v>2249</v>
      </c>
      <c r="H887" s="157" t="s">
        <v>2489</v>
      </c>
      <c r="I887" s="157" t="s">
        <v>2346</v>
      </c>
      <c r="J887" s="157" t="s">
        <v>750</v>
      </c>
      <c r="K887" s="135"/>
      <c r="L887" s="130" t="s">
        <v>758</v>
      </c>
      <c r="M887" s="130" t="s">
        <v>277</v>
      </c>
    </row>
    <row r="888" spans="1:13">
      <c r="A888" s="157" t="s">
        <v>2248</v>
      </c>
      <c r="B888" s="157"/>
      <c r="C888" s="169">
        <v>44600</v>
      </c>
      <c r="D888" s="158">
        <v>45717</v>
      </c>
      <c r="E888" s="170">
        <v>45797</v>
      </c>
      <c r="F888" s="124">
        <v>1</v>
      </c>
      <c r="G888" s="160" t="s">
        <v>2249</v>
      </c>
      <c r="H888" s="157" t="s">
        <v>2489</v>
      </c>
      <c r="I888" s="157" t="s">
        <v>2346</v>
      </c>
      <c r="J888" s="157" t="s">
        <v>750</v>
      </c>
      <c r="K888" s="135"/>
      <c r="L888" s="130" t="s">
        <v>758</v>
      </c>
      <c r="M888" s="130" t="s">
        <v>277</v>
      </c>
    </row>
    <row r="889" spans="1:13">
      <c r="A889" s="157" t="s">
        <v>2248</v>
      </c>
      <c r="B889" s="157"/>
      <c r="C889" s="169">
        <v>44600</v>
      </c>
      <c r="D889" s="158">
        <v>45717</v>
      </c>
      <c r="E889" s="170">
        <v>45797</v>
      </c>
      <c r="F889" s="124">
        <v>1</v>
      </c>
      <c r="G889" s="160" t="s">
        <v>2249</v>
      </c>
      <c r="H889" s="157" t="s">
        <v>2489</v>
      </c>
      <c r="I889" s="157" t="s">
        <v>2346</v>
      </c>
      <c r="J889" s="157" t="s">
        <v>750</v>
      </c>
      <c r="K889" s="135"/>
      <c r="L889" s="130" t="s">
        <v>758</v>
      </c>
      <c r="M889" s="130" t="s">
        <v>277</v>
      </c>
    </row>
    <row r="890" spans="1:13">
      <c r="A890" s="157" t="s">
        <v>2248</v>
      </c>
      <c r="B890" s="157"/>
      <c r="C890" s="169">
        <v>44600</v>
      </c>
      <c r="D890" s="158">
        <v>45717</v>
      </c>
      <c r="E890" s="170">
        <v>45797</v>
      </c>
      <c r="F890" s="124">
        <v>2.0299999999999998</v>
      </c>
      <c r="G890" s="160" t="s">
        <v>2249</v>
      </c>
      <c r="H890" s="157" t="s">
        <v>2489</v>
      </c>
      <c r="I890" s="157" t="s">
        <v>2346</v>
      </c>
      <c r="J890" s="157" t="s">
        <v>750</v>
      </c>
      <c r="K890" s="135"/>
      <c r="L890" s="130" t="s">
        <v>758</v>
      </c>
      <c r="M890" s="130" t="s">
        <v>277</v>
      </c>
    </row>
    <row r="891" spans="1:13">
      <c r="A891" s="157" t="s">
        <v>2248</v>
      </c>
      <c r="B891" s="157"/>
      <c r="C891" s="169">
        <v>44600</v>
      </c>
      <c r="D891" s="158">
        <v>45717</v>
      </c>
      <c r="E891" s="170">
        <v>45797</v>
      </c>
      <c r="F891" s="124">
        <v>-0.64</v>
      </c>
      <c r="G891" s="160" t="s">
        <v>2249</v>
      </c>
      <c r="H891" s="157" t="s">
        <v>2489</v>
      </c>
      <c r="I891" s="157" t="s">
        <v>2579</v>
      </c>
      <c r="J891" s="157" t="s">
        <v>639</v>
      </c>
      <c r="K891" s="135"/>
      <c r="L891" s="130" t="s">
        <v>758</v>
      </c>
      <c r="M891" s="130" t="s">
        <v>389</v>
      </c>
    </row>
    <row r="892" spans="1:13">
      <c r="A892" s="157" t="s">
        <v>2248</v>
      </c>
      <c r="B892" s="157"/>
      <c r="C892" s="169">
        <v>44600</v>
      </c>
      <c r="D892" s="158">
        <v>45717</v>
      </c>
      <c r="E892" s="170">
        <v>45797</v>
      </c>
      <c r="F892" s="124">
        <v>0.64</v>
      </c>
      <c r="G892" s="160" t="s">
        <v>2249</v>
      </c>
      <c r="H892" s="157" t="s">
        <v>2489</v>
      </c>
      <c r="I892" s="157" t="s">
        <v>2579</v>
      </c>
      <c r="J892" s="157" t="s">
        <v>639</v>
      </c>
      <c r="K892" s="135"/>
      <c r="L892" s="130" t="s">
        <v>758</v>
      </c>
      <c r="M892" s="130" t="s">
        <v>389</v>
      </c>
    </row>
    <row r="893" spans="1:13">
      <c r="A893" s="157" t="s">
        <v>2248</v>
      </c>
      <c r="B893" s="157"/>
      <c r="C893" s="169">
        <v>44600</v>
      </c>
      <c r="D893" s="158">
        <v>45717</v>
      </c>
      <c r="E893" s="170">
        <v>45797</v>
      </c>
      <c r="F893" s="124">
        <v>0.64</v>
      </c>
      <c r="G893" s="160" t="s">
        <v>2249</v>
      </c>
      <c r="H893" s="157" t="s">
        <v>2489</v>
      </c>
      <c r="I893" s="157" t="s">
        <v>2579</v>
      </c>
      <c r="J893" s="157" t="s">
        <v>639</v>
      </c>
      <c r="K893" s="135"/>
      <c r="L893" s="130" t="s">
        <v>758</v>
      </c>
      <c r="M893" s="130" t="s">
        <v>389</v>
      </c>
    </row>
    <row r="894" spans="1:13">
      <c r="A894" s="157" t="s">
        <v>2248</v>
      </c>
      <c r="B894" s="157"/>
      <c r="C894" s="169">
        <v>44600</v>
      </c>
      <c r="D894" s="158">
        <v>45717</v>
      </c>
      <c r="E894" s="170">
        <v>45797</v>
      </c>
      <c r="F894" s="124">
        <v>1.3</v>
      </c>
      <c r="G894" s="160" t="s">
        <v>2249</v>
      </c>
      <c r="H894" s="157" t="s">
        <v>2489</v>
      </c>
      <c r="I894" s="157" t="s">
        <v>2579</v>
      </c>
      <c r="J894" s="157" t="s">
        <v>639</v>
      </c>
      <c r="K894" s="135"/>
      <c r="L894" s="130" t="s">
        <v>758</v>
      </c>
      <c r="M894" s="130" t="s">
        <v>389</v>
      </c>
    </row>
    <row r="895" spans="1:13">
      <c r="A895" s="157" t="s">
        <v>2248</v>
      </c>
      <c r="B895" s="157"/>
      <c r="C895" s="169">
        <v>44600</v>
      </c>
      <c r="D895" s="158">
        <v>45717</v>
      </c>
      <c r="E895" s="170">
        <v>45797</v>
      </c>
      <c r="F895" s="124">
        <v>-0.56999999999999995</v>
      </c>
      <c r="G895" s="160" t="s">
        <v>2249</v>
      </c>
      <c r="H895" s="157" t="s">
        <v>2489</v>
      </c>
      <c r="I895" s="157" t="s">
        <v>2580</v>
      </c>
      <c r="J895" s="157" t="s">
        <v>640</v>
      </c>
      <c r="K895" s="135"/>
      <c r="L895" s="130" t="s">
        <v>758</v>
      </c>
      <c r="M895" s="130" t="s">
        <v>361</v>
      </c>
    </row>
    <row r="896" spans="1:13">
      <c r="A896" s="157" t="s">
        <v>2248</v>
      </c>
      <c r="B896" s="157"/>
      <c r="C896" s="169">
        <v>44600</v>
      </c>
      <c r="D896" s="158">
        <v>45717</v>
      </c>
      <c r="E896" s="170">
        <v>45797</v>
      </c>
      <c r="F896" s="124">
        <v>0.56999999999999995</v>
      </c>
      <c r="G896" s="160" t="s">
        <v>2249</v>
      </c>
      <c r="H896" s="157" t="s">
        <v>2489</v>
      </c>
      <c r="I896" s="157" t="s">
        <v>2580</v>
      </c>
      <c r="J896" s="157" t="s">
        <v>640</v>
      </c>
      <c r="K896" s="135"/>
      <c r="L896" s="130" t="s">
        <v>758</v>
      </c>
      <c r="M896" s="130" t="s">
        <v>361</v>
      </c>
    </row>
    <row r="897" spans="1:13">
      <c r="A897" s="157" t="s">
        <v>2248</v>
      </c>
      <c r="B897" s="157"/>
      <c r="C897" s="169">
        <v>44600</v>
      </c>
      <c r="D897" s="158">
        <v>45717</v>
      </c>
      <c r="E897" s="170">
        <v>45797</v>
      </c>
      <c r="F897" s="124">
        <v>0.56999999999999995</v>
      </c>
      <c r="G897" s="160" t="s">
        <v>2249</v>
      </c>
      <c r="H897" s="157" t="s">
        <v>2489</v>
      </c>
      <c r="I897" s="157" t="s">
        <v>2580</v>
      </c>
      <c r="J897" s="157" t="s">
        <v>640</v>
      </c>
      <c r="K897" s="135"/>
      <c r="L897" s="130" t="s">
        <v>758</v>
      </c>
      <c r="M897" s="130" t="s">
        <v>361</v>
      </c>
    </row>
    <row r="898" spans="1:13">
      <c r="A898" s="157" t="s">
        <v>2248</v>
      </c>
      <c r="B898" s="157"/>
      <c r="C898" s="169">
        <v>44600</v>
      </c>
      <c r="D898" s="158">
        <v>45717</v>
      </c>
      <c r="E898" s="170">
        <v>45797</v>
      </c>
      <c r="F898" s="124">
        <v>1.1599999999999999</v>
      </c>
      <c r="G898" s="160" t="s">
        <v>2249</v>
      </c>
      <c r="H898" s="157" t="s">
        <v>2489</v>
      </c>
      <c r="I898" s="157" t="s">
        <v>2580</v>
      </c>
      <c r="J898" s="157" t="s">
        <v>640</v>
      </c>
      <c r="K898" s="135"/>
      <c r="L898" s="130" t="s">
        <v>758</v>
      </c>
      <c r="M898" s="130" t="s">
        <v>361</v>
      </c>
    </row>
    <row r="899" spans="1:13">
      <c r="A899" s="157" t="s">
        <v>2248</v>
      </c>
      <c r="B899" s="157"/>
      <c r="C899" s="169">
        <v>44600</v>
      </c>
      <c r="D899" s="158">
        <v>45717</v>
      </c>
      <c r="E899" s="170">
        <v>45797</v>
      </c>
      <c r="F899" s="124">
        <v>-0.56999999999999995</v>
      </c>
      <c r="G899" s="160" t="s">
        <v>2249</v>
      </c>
      <c r="H899" s="157" t="s">
        <v>2489</v>
      </c>
      <c r="I899" s="157" t="s">
        <v>2581</v>
      </c>
      <c r="J899" s="157" t="s">
        <v>641</v>
      </c>
      <c r="K899" s="135"/>
      <c r="L899" s="130" t="s">
        <v>758</v>
      </c>
      <c r="M899" s="130" t="s">
        <v>459</v>
      </c>
    </row>
    <row r="900" spans="1:13">
      <c r="A900" s="157" t="s">
        <v>2248</v>
      </c>
      <c r="B900" s="157"/>
      <c r="C900" s="169">
        <v>44600</v>
      </c>
      <c r="D900" s="158">
        <v>45717</v>
      </c>
      <c r="E900" s="170">
        <v>45797</v>
      </c>
      <c r="F900" s="124">
        <v>0.56999999999999995</v>
      </c>
      <c r="G900" s="160" t="s">
        <v>2249</v>
      </c>
      <c r="H900" s="157" t="s">
        <v>2489</v>
      </c>
      <c r="I900" s="157" t="s">
        <v>2581</v>
      </c>
      <c r="J900" s="157" t="s">
        <v>641</v>
      </c>
      <c r="K900" s="135"/>
      <c r="L900" s="130" t="s">
        <v>758</v>
      </c>
      <c r="M900" s="130" t="s">
        <v>459</v>
      </c>
    </row>
    <row r="901" spans="1:13">
      <c r="A901" s="157" t="s">
        <v>2248</v>
      </c>
      <c r="B901" s="157"/>
      <c r="C901" s="169">
        <v>44600</v>
      </c>
      <c r="D901" s="158">
        <v>45717</v>
      </c>
      <c r="E901" s="170">
        <v>45797</v>
      </c>
      <c r="F901" s="124">
        <v>0.56999999999999995</v>
      </c>
      <c r="G901" s="160" t="s">
        <v>2249</v>
      </c>
      <c r="H901" s="157" t="s">
        <v>2489</v>
      </c>
      <c r="I901" s="157" t="s">
        <v>2581</v>
      </c>
      <c r="J901" s="157" t="s">
        <v>641</v>
      </c>
      <c r="K901" s="135"/>
      <c r="L901" s="130" t="s">
        <v>758</v>
      </c>
      <c r="M901" s="130" t="s">
        <v>459</v>
      </c>
    </row>
    <row r="902" spans="1:13">
      <c r="A902" s="157" t="s">
        <v>2248</v>
      </c>
      <c r="B902" s="157"/>
      <c r="C902" s="169">
        <v>44600</v>
      </c>
      <c r="D902" s="158">
        <v>45717</v>
      </c>
      <c r="E902" s="170">
        <v>45797</v>
      </c>
      <c r="F902" s="124">
        <v>1.1599999999999999</v>
      </c>
      <c r="G902" s="160" t="s">
        <v>2249</v>
      </c>
      <c r="H902" s="157" t="s">
        <v>2489</v>
      </c>
      <c r="I902" s="157" t="s">
        <v>2581</v>
      </c>
      <c r="J902" s="157" t="s">
        <v>641</v>
      </c>
      <c r="K902" s="135"/>
      <c r="L902" s="130" t="s">
        <v>758</v>
      </c>
      <c r="M902" s="130" t="s">
        <v>459</v>
      </c>
    </row>
    <row r="903" spans="1:13">
      <c r="A903" s="157" t="s">
        <v>2248</v>
      </c>
      <c r="B903" s="157"/>
      <c r="C903" s="169">
        <v>44600</v>
      </c>
      <c r="D903" s="158">
        <v>45717</v>
      </c>
      <c r="E903" s="170">
        <v>45797</v>
      </c>
      <c r="F903" s="124">
        <v>-0.64</v>
      </c>
      <c r="G903" s="160" t="s">
        <v>2249</v>
      </c>
      <c r="H903" s="157" t="s">
        <v>2489</v>
      </c>
      <c r="I903" s="157" t="s">
        <v>2582</v>
      </c>
      <c r="J903" s="157" t="s">
        <v>642</v>
      </c>
      <c r="K903" s="135"/>
      <c r="L903" s="130" t="s">
        <v>758</v>
      </c>
      <c r="M903" s="130" t="s">
        <v>431</v>
      </c>
    </row>
    <row r="904" spans="1:13">
      <c r="A904" s="157" t="s">
        <v>2248</v>
      </c>
      <c r="B904" s="157"/>
      <c r="C904" s="169">
        <v>44600</v>
      </c>
      <c r="D904" s="158">
        <v>45717</v>
      </c>
      <c r="E904" s="170">
        <v>45797</v>
      </c>
      <c r="F904" s="124">
        <v>0.64</v>
      </c>
      <c r="G904" s="160" t="s">
        <v>2249</v>
      </c>
      <c r="H904" s="157" t="s">
        <v>2489</v>
      </c>
      <c r="I904" s="157" t="s">
        <v>2582</v>
      </c>
      <c r="J904" s="157" t="s">
        <v>642</v>
      </c>
      <c r="K904" s="135"/>
      <c r="L904" s="130" t="s">
        <v>758</v>
      </c>
      <c r="M904" s="130" t="s">
        <v>431</v>
      </c>
    </row>
    <row r="905" spans="1:13">
      <c r="A905" s="157" t="s">
        <v>2248</v>
      </c>
      <c r="B905" s="157"/>
      <c r="C905" s="169">
        <v>44600</v>
      </c>
      <c r="D905" s="158">
        <v>45717</v>
      </c>
      <c r="E905" s="170">
        <v>45797</v>
      </c>
      <c r="F905" s="124">
        <v>0.64</v>
      </c>
      <c r="G905" s="160" t="s">
        <v>2249</v>
      </c>
      <c r="H905" s="157" t="s">
        <v>2489</v>
      </c>
      <c r="I905" s="157" t="s">
        <v>2582</v>
      </c>
      <c r="J905" s="157" t="s">
        <v>642</v>
      </c>
      <c r="K905" s="135"/>
      <c r="L905" s="130" t="s">
        <v>758</v>
      </c>
      <c r="M905" s="130" t="s">
        <v>431</v>
      </c>
    </row>
    <row r="906" spans="1:13">
      <c r="A906" s="157" t="s">
        <v>2248</v>
      </c>
      <c r="B906" s="157"/>
      <c r="C906" s="169">
        <v>44600</v>
      </c>
      <c r="D906" s="158">
        <v>45717</v>
      </c>
      <c r="E906" s="170">
        <v>45797</v>
      </c>
      <c r="F906" s="124">
        <v>1.3</v>
      </c>
      <c r="G906" s="160" t="s">
        <v>2249</v>
      </c>
      <c r="H906" s="157" t="s">
        <v>2489</v>
      </c>
      <c r="I906" s="157" t="s">
        <v>2582</v>
      </c>
      <c r="J906" s="157" t="s">
        <v>642</v>
      </c>
      <c r="K906" s="135"/>
      <c r="L906" s="130" t="s">
        <v>758</v>
      </c>
      <c r="M906" s="130" t="s">
        <v>431</v>
      </c>
    </row>
    <row r="907" spans="1:13">
      <c r="A907" s="157" t="s">
        <v>2248</v>
      </c>
      <c r="B907" s="157"/>
      <c r="C907" s="169">
        <v>44600</v>
      </c>
      <c r="D907" s="158">
        <v>45717</v>
      </c>
      <c r="E907" s="170">
        <v>45797</v>
      </c>
      <c r="F907" s="124">
        <v>-0.64</v>
      </c>
      <c r="G907" s="160" t="s">
        <v>2249</v>
      </c>
      <c r="H907" s="157" t="s">
        <v>2489</v>
      </c>
      <c r="I907" s="157" t="s">
        <v>2583</v>
      </c>
      <c r="J907" s="157" t="s">
        <v>643</v>
      </c>
      <c r="K907" s="135"/>
      <c r="L907" s="130" t="s">
        <v>758</v>
      </c>
      <c r="M907" s="130" t="s">
        <v>125</v>
      </c>
    </row>
    <row r="908" spans="1:13">
      <c r="A908" s="157" t="s">
        <v>2248</v>
      </c>
      <c r="B908" s="157"/>
      <c r="C908" s="169">
        <v>44600</v>
      </c>
      <c r="D908" s="158">
        <v>45717</v>
      </c>
      <c r="E908" s="170">
        <v>45797</v>
      </c>
      <c r="F908" s="124">
        <v>0.64</v>
      </c>
      <c r="G908" s="160" t="s">
        <v>2249</v>
      </c>
      <c r="H908" s="157" t="s">
        <v>2489</v>
      </c>
      <c r="I908" s="157" t="s">
        <v>2583</v>
      </c>
      <c r="J908" s="157" t="s">
        <v>643</v>
      </c>
      <c r="K908" s="135"/>
      <c r="L908" s="130" t="s">
        <v>758</v>
      </c>
      <c r="M908" s="130" t="s">
        <v>125</v>
      </c>
    </row>
    <row r="909" spans="1:13">
      <c r="A909" s="157" t="s">
        <v>2248</v>
      </c>
      <c r="B909" s="157"/>
      <c r="C909" s="169">
        <v>44600</v>
      </c>
      <c r="D909" s="158">
        <v>45717</v>
      </c>
      <c r="E909" s="170">
        <v>45797</v>
      </c>
      <c r="F909" s="124">
        <v>0.64</v>
      </c>
      <c r="G909" s="160" t="s">
        <v>2249</v>
      </c>
      <c r="H909" s="157" t="s">
        <v>2489</v>
      </c>
      <c r="I909" s="157" t="s">
        <v>2583</v>
      </c>
      <c r="J909" s="157" t="s">
        <v>643</v>
      </c>
      <c r="K909" s="135"/>
      <c r="L909" s="130" t="s">
        <v>758</v>
      </c>
      <c r="M909" s="130" t="s">
        <v>125</v>
      </c>
    </row>
    <row r="910" spans="1:13">
      <c r="A910" s="157" t="s">
        <v>2248</v>
      </c>
      <c r="B910" s="157"/>
      <c r="C910" s="169">
        <v>44600</v>
      </c>
      <c r="D910" s="158">
        <v>45717</v>
      </c>
      <c r="E910" s="170">
        <v>45797</v>
      </c>
      <c r="F910" s="124">
        <v>1.3</v>
      </c>
      <c r="G910" s="160" t="s">
        <v>2249</v>
      </c>
      <c r="H910" s="157" t="s">
        <v>2489</v>
      </c>
      <c r="I910" s="157" t="s">
        <v>2583</v>
      </c>
      <c r="J910" s="157" t="s">
        <v>643</v>
      </c>
      <c r="K910" s="135"/>
      <c r="L910" s="130" t="s">
        <v>758</v>
      </c>
      <c r="M910" s="130" t="s">
        <v>125</v>
      </c>
    </row>
    <row r="911" spans="1:13">
      <c r="A911" s="157" t="s">
        <v>2248</v>
      </c>
      <c r="B911" s="157"/>
      <c r="C911" s="169">
        <v>44600</v>
      </c>
      <c r="D911" s="158">
        <v>45717</v>
      </c>
      <c r="E911" s="170">
        <v>45797</v>
      </c>
      <c r="F911" s="124">
        <v>-1.21</v>
      </c>
      <c r="G911" s="160" t="s">
        <v>2249</v>
      </c>
      <c r="H911" s="157" t="s">
        <v>2489</v>
      </c>
      <c r="I911" s="157" t="s">
        <v>2352</v>
      </c>
      <c r="J911" s="157" t="s">
        <v>748</v>
      </c>
      <c r="K911" s="135"/>
      <c r="L911" s="130" t="s">
        <v>758</v>
      </c>
      <c r="M911" s="130" t="s">
        <v>31</v>
      </c>
    </row>
    <row r="912" spans="1:13">
      <c r="A912" s="157" t="s">
        <v>2248</v>
      </c>
      <c r="B912" s="157"/>
      <c r="C912" s="169">
        <v>44600</v>
      </c>
      <c r="D912" s="158">
        <v>45717</v>
      </c>
      <c r="E912" s="170">
        <v>45797</v>
      </c>
      <c r="F912" s="124">
        <v>1.21</v>
      </c>
      <c r="G912" s="160" t="s">
        <v>2249</v>
      </c>
      <c r="H912" s="157" t="s">
        <v>2489</v>
      </c>
      <c r="I912" s="157" t="s">
        <v>2352</v>
      </c>
      <c r="J912" s="157" t="s">
        <v>748</v>
      </c>
      <c r="K912" s="135"/>
      <c r="L912" s="130" t="s">
        <v>758</v>
      </c>
      <c r="M912" s="130" t="s">
        <v>31</v>
      </c>
    </row>
    <row r="913" spans="1:13">
      <c r="A913" s="157" t="s">
        <v>2248</v>
      </c>
      <c r="B913" s="157"/>
      <c r="C913" s="169">
        <v>44600</v>
      </c>
      <c r="D913" s="158">
        <v>45717</v>
      </c>
      <c r="E913" s="170">
        <v>45797</v>
      </c>
      <c r="F913" s="124">
        <v>1.21</v>
      </c>
      <c r="G913" s="160" t="s">
        <v>2249</v>
      </c>
      <c r="H913" s="157" t="s">
        <v>2489</v>
      </c>
      <c r="I913" s="157" t="s">
        <v>2352</v>
      </c>
      <c r="J913" s="157" t="s">
        <v>748</v>
      </c>
      <c r="K913" s="135"/>
      <c r="L913" s="130" t="s">
        <v>758</v>
      </c>
      <c r="M913" s="130" t="s">
        <v>31</v>
      </c>
    </row>
    <row r="914" spans="1:13">
      <c r="A914" s="157" t="s">
        <v>2248</v>
      </c>
      <c r="B914" s="157"/>
      <c r="C914" s="169">
        <v>44600</v>
      </c>
      <c r="D914" s="158">
        <v>45717</v>
      </c>
      <c r="E914" s="170">
        <v>45797</v>
      </c>
      <c r="F914" s="124">
        <v>2.46</v>
      </c>
      <c r="G914" s="160" t="s">
        <v>2249</v>
      </c>
      <c r="H914" s="157" t="s">
        <v>2489</v>
      </c>
      <c r="I914" s="157" t="s">
        <v>2352</v>
      </c>
      <c r="J914" s="157" t="s">
        <v>748</v>
      </c>
      <c r="K914" s="135"/>
      <c r="L914" s="130" t="s">
        <v>758</v>
      </c>
      <c r="M914" s="130" t="s">
        <v>31</v>
      </c>
    </row>
    <row r="915" spans="1:13">
      <c r="A915" s="157" t="s">
        <v>2248</v>
      </c>
      <c r="B915" s="157"/>
      <c r="C915" s="169">
        <v>44600</v>
      </c>
      <c r="D915" s="158">
        <v>45717</v>
      </c>
      <c r="E915" s="170">
        <v>45797</v>
      </c>
      <c r="F915" s="124">
        <v>-0.86</v>
      </c>
      <c r="G915" s="160" t="s">
        <v>2249</v>
      </c>
      <c r="H915" s="157" t="s">
        <v>2489</v>
      </c>
      <c r="I915" s="157" t="s">
        <v>2353</v>
      </c>
      <c r="J915" s="157" t="s">
        <v>749</v>
      </c>
      <c r="K915" s="135"/>
      <c r="L915" s="130" t="s">
        <v>758</v>
      </c>
      <c r="M915" s="130" t="s">
        <v>89</v>
      </c>
    </row>
    <row r="916" spans="1:13">
      <c r="A916" s="157" t="s">
        <v>2248</v>
      </c>
      <c r="B916" s="157"/>
      <c r="C916" s="169">
        <v>44600</v>
      </c>
      <c r="D916" s="158">
        <v>45717</v>
      </c>
      <c r="E916" s="170">
        <v>45797</v>
      </c>
      <c r="F916" s="124">
        <v>0.86</v>
      </c>
      <c r="G916" s="160" t="s">
        <v>2249</v>
      </c>
      <c r="H916" s="157" t="s">
        <v>2489</v>
      </c>
      <c r="I916" s="157" t="s">
        <v>2353</v>
      </c>
      <c r="J916" s="157" t="s">
        <v>749</v>
      </c>
      <c r="K916" s="135"/>
      <c r="L916" s="130" t="s">
        <v>758</v>
      </c>
      <c r="M916" s="130" t="s">
        <v>89</v>
      </c>
    </row>
    <row r="917" spans="1:13">
      <c r="A917" s="157" t="s">
        <v>2248</v>
      </c>
      <c r="B917" s="157"/>
      <c r="C917" s="169">
        <v>44600</v>
      </c>
      <c r="D917" s="158">
        <v>45717</v>
      </c>
      <c r="E917" s="170">
        <v>45797</v>
      </c>
      <c r="F917" s="124">
        <v>0.86</v>
      </c>
      <c r="G917" s="160" t="s">
        <v>2249</v>
      </c>
      <c r="H917" s="157" t="s">
        <v>2489</v>
      </c>
      <c r="I917" s="157" t="s">
        <v>2353</v>
      </c>
      <c r="J917" s="157" t="s">
        <v>749</v>
      </c>
      <c r="K917" s="135"/>
      <c r="L917" s="130" t="s">
        <v>758</v>
      </c>
      <c r="M917" s="130" t="s">
        <v>89</v>
      </c>
    </row>
    <row r="918" spans="1:13">
      <c r="A918" s="157" t="s">
        <v>2248</v>
      </c>
      <c r="B918" s="157"/>
      <c r="C918" s="169">
        <v>44600</v>
      </c>
      <c r="D918" s="158">
        <v>45717</v>
      </c>
      <c r="E918" s="170">
        <v>45797</v>
      </c>
      <c r="F918" s="124">
        <v>1.74</v>
      </c>
      <c r="G918" s="160" t="s">
        <v>2249</v>
      </c>
      <c r="H918" s="157" t="s">
        <v>2489</v>
      </c>
      <c r="I918" s="157" t="s">
        <v>2353</v>
      </c>
      <c r="J918" s="157" t="s">
        <v>749</v>
      </c>
      <c r="K918" s="135"/>
      <c r="L918" s="130" t="s">
        <v>758</v>
      </c>
      <c r="M918" s="130" t="s">
        <v>89</v>
      </c>
    </row>
    <row r="919" spans="1:13">
      <c r="A919" s="157" t="s">
        <v>2248</v>
      </c>
      <c r="B919" s="157"/>
      <c r="C919" s="169">
        <v>44600</v>
      </c>
      <c r="D919" s="158">
        <v>45717</v>
      </c>
      <c r="E919" s="170">
        <v>45797</v>
      </c>
      <c r="F919" s="124">
        <v>-0.71</v>
      </c>
      <c r="G919" s="160" t="s">
        <v>2249</v>
      </c>
      <c r="H919" s="157" t="s">
        <v>2489</v>
      </c>
      <c r="I919" s="157" t="s">
        <v>2584</v>
      </c>
      <c r="J919" s="157" t="s">
        <v>644</v>
      </c>
      <c r="K919" s="135"/>
      <c r="L919" s="130" t="s">
        <v>758</v>
      </c>
      <c r="M919" s="130" t="s">
        <v>127</v>
      </c>
    </row>
    <row r="920" spans="1:13">
      <c r="A920" s="157" t="s">
        <v>2248</v>
      </c>
      <c r="B920" s="157"/>
      <c r="C920" s="169">
        <v>44600</v>
      </c>
      <c r="D920" s="158">
        <v>45717</v>
      </c>
      <c r="E920" s="170">
        <v>45797</v>
      </c>
      <c r="F920" s="124">
        <v>0.71</v>
      </c>
      <c r="G920" s="160" t="s">
        <v>2249</v>
      </c>
      <c r="H920" s="157" t="s">
        <v>2489</v>
      </c>
      <c r="I920" s="157" t="s">
        <v>2584</v>
      </c>
      <c r="J920" s="157" t="s">
        <v>644</v>
      </c>
      <c r="K920" s="135"/>
      <c r="L920" s="130" t="s">
        <v>758</v>
      </c>
      <c r="M920" s="130" t="s">
        <v>127</v>
      </c>
    </row>
    <row r="921" spans="1:13">
      <c r="A921" s="157" t="s">
        <v>2248</v>
      </c>
      <c r="B921" s="157"/>
      <c r="C921" s="169">
        <v>44600</v>
      </c>
      <c r="D921" s="158">
        <v>45717</v>
      </c>
      <c r="E921" s="170">
        <v>45797</v>
      </c>
      <c r="F921" s="124">
        <v>0.71</v>
      </c>
      <c r="G921" s="160" t="s">
        <v>2249</v>
      </c>
      <c r="H921" s="157" t="s">
        <v>2489</v>
      </c>
      <c r="I921" s="157" t="s">
        <v>2584</v>
      </c>
      <c r="J921" s="157" t="s">
        <v>644</v>
      </c>
      <c r="K921" s="135"/>
      <c r="L921" s="130" t="s">
        <v>758</v>
      </c>
      <c r="M921" s="130" t="s">
        <v>127</v>
      </c>
    </row>
    <row r="922" spans="1:13">
      <c r="A922" s="157" t="s">
        <v>2248</v>
      </c>
      <c r="B922" s="157"/>
      <c r="C922" s="169">
        <v>44600</v>
      </c>
      <c r="D922" s="158">
        <v>45717</v>
      </c>
      <c r="E922" s="170">
        <v>45797</v>
      </c>
      <c r="F922" s="124">
        <v>1.45</v>
      </c>
      <c r="G922" s="160" t="s">
        <v>2249</v>
      </c>
      <c r="H922" s="157" t="s">
        <v>2489</v>
      </c>
      <c r="I922" s="157" t="s">
        <v>2584</v>
      </c>
      <c r="J922" s="157" t="s">
        <v>644</v>
      </c>
      <c r="K922" s="135"/>
      <c r="L922" s="130" t="s">
        <v>758</v>
      </c>
      <c r="M922" s="130" t="s">
        <v>127</v>
      </c>
    </row>
    <row r="923" spans="1:13">
      <c r="A923" s="157" t="s">
        <v>2248</v>
      </c>
      <c r="B923" s="157"/>
      <c r="C923" s="169">
        <v>44600</v>
      </c>
      <c r="D923" s="158">
        <v>45717</v>
      </c>
      <c r="E923" s="170">
        <v>45797</v>
      </c>
      <c r="F923" s="124">
        <v>-0.43</v>
      </c>
      <c r="G923" s="160" t="s">
        <v>2249</v>
      </c>
      <c r="H923" s="157" t="s">
        <v>2489</v>
      </c>
      <c r="I923" s="157" t="s">
        <v>2585</v>
      </c>
      <c r="J923" s="157" t="s">
        <v>645</v>
      </c>
      <c r="K923" s="135"/>
      <c r="L923" s="130" t="s">
        <v>758</v>
      </c>
      <c r="M923" s="130" t="s">
        <v>331</v>
      </c>
    </row>
    <row r="924" spans="1:13">
      <c r="A924" s="157" t="s">
        <v>2248</v>
      </c>
      <c r="B924" s="157"/>
      <c r="C924" s="169">
        <v>44600</v>
      </c>
      <c r="D924" s="158">
        <v>45717</v>
      </c>
      <c r="E924" s="170">
        <v>45797</v>
      </c>
      <c r="F924" s="124">
        <v>0.43</v>
      </c>
      <c r="G924" s="160" t="s">
        <v>2249</v>
      </c>
      <c r="H924" s="157" t="s">
        <v>2489</v>
      </c>
      <c r="I924" s="157" t="s">
        <v>2585</v>
      </c>
      <c r="J924" s="157" t="s">
        <v>645</v>
      </c>
      <c r="K924" s="135"/>
      <c r="L924" s="130" t="s">
        <v>758</v>
      </c>
      <c r="M924" s="130" t="s">
        <v>331</v>
      </c>
    </row>
    <row r="925" spans="1:13">
      <c r="A925" s="157" t="s">
        <v>2248</v>
      </c>
      <c r="B925" s="157"/>
      <c r="C925" s="169">
        <v>44600</v>
      </c>
      <c r="D925" s="158">
        <v>45717</v>
      </c>
      <c r="E925" s="170">
        <v>45797</v>
      </c>
      <c r="F925" s="124">
        <v>0.43</v>
      </c>
      <c r="G925" s="160" t="s">
        <v>2249</v>
      </c>
      <c r="H925" s="157" t="s">
        <v>2489</v>
      </c>
      <c r="I925" s="157" t="s">
        <v>2585</v>
      </c>
      <c r="J925" s="157" t="s">
        <v>645</v>
      </c>
      <c r="K925" s="135"/>
      <c r="L925" s="130" t="s">
        <v>758</v>
      </c>
      <c r="M925" s="130" t="s">
        <v>331</v>
      </c>
    </row>
    <row r="926" spans="1:13">
      <c r="A926" s="157" t="s">
        <v>2248</v>
      </c>
      <c r="B926" s="157"/>
      <c r="C926" s="169">
        <v>44600</v>
      </c>
      <c r="D926" s="158">
        <v>45717</v>
      </c>
      <c r="E926" s="170">
        <v>45797</v>
      </c>
      <c r="F926" s="124">
        <v>0.87</v>
      </c>
      <c r="G926" s="160" t="s">
        <v>2249</v>
      </c>
      <c r="H926" s="157" t="s">
        <v>2489</v>
      </c>
      <c r="I926" s="157" t="s">
        <v>2585</v>
      </c>
      <c r="J926" s="157" t="s">
        <v>645</v>
      </c>
      <c r="K926" s="135"/>
      <c r="L926" s="130" t="s">
        <v>758</v>
      </c>
      <c r="M926" s="130" t="s">
        <v>331</v>
      </c>
    </row>
    <row r="927" spans="1:13">
      <c r="A927" s="157" t="s">
        <v>2248</v>
      </c>
      <c r="B927" s="157"/>
      <c r="C927" s="169">
        <v>44600</v>
      </c>
      <c r="D927" s="158">
        <v>45717</v>
      </c>
      <c r="E927" s="170">
        <v>45797</v>
      </c>
      <c r="F927" s="124">
        <v>-0.79</v>
      </c>
      <c r="G927" s="160" t="s">
        <v>2249</v>
      </c>
      <c r="H927" s="157" t="s">
        <v>2489</v>
      </c>
      <c r="I927" s="157" t="s">
        <v>2586</v>
      </c>
      <c r="J927" s="157" t="s">
        <v>646</v>
      </c>
      <c r="K927" s="135"/>
      <c r="L927" s="130" t="s">
        <v>758</v>
      </c>
      <c r="M927" s="130" t="s">
        <v>291</v>
      </c>
    </row>
    <row r="928" spans="1:13">
      <c r="A928" s="157" t="s">
        <v>2248</v>
      </c>
      <c r="B928" s="157"/>
      <c r="C928" s="169">
        <v>44600</v>
      </c>
      <c r="D928" s="158">
        <v>45717</v>
      </c>
      <c r="E928" s="170">
        <v>45797</v>
      </c>
      <c r="F928" s="124">
        <v>0.79</v>
      </c>
      <c r="G928" s="160" t="s">
        <v>2249</v>
      </c>
      <c r="H928" s="157" t="s">
        <v>2489</v>
      </c>
      <c r="I928" s="157" t="s">
        <v>2586</v>
      </c>
      <c r="J928" s="157" t="s">
        <v>646</v>
      </c>
      <c r="K928" s="135"/>
      <c r="L928" s="130" t="s">
        <v>758</v>
      </c>
      <c r="M928" s="130" t="s">
        <v>291</v>
      </c>
    </row>
    <row r="929" spans="1:13">
      <c r="A929" s="157" t="s">
        <v>2248</v>
      </c>
      <c r="B929" s="157"/>
      <c r="C929" s="169">
        <v>44600</v>
      </c>
      <c r="D929" s="158">
        <v>45717</v>
      </c>
      <c r="E929" s="170">
        <v>45797</v>
      </c>
      <c r="F929" s="124">
        <v>0.79</v>
      </c>
      <c r="G929" s="160" t="s">
        <v>2249</v>
      </c>
      <c r="H929" s="157" t="s">
        <v>2489</v>
      </c>
      <c r="I929" s="157" t="s">
        <v>2586</v>
      </c>
      <c r="J929" s="157" t="s">
        <v>646</v>
      </c>
      <c r="K929" s="135"/>
      <c r="L929" s="130" t="s">
        <v>758</v>
      </c>
      <c r="M929" s="130" t="s">
        <v>291</v>
      </c>
    </row>
    <row r="930" spans="1:13">
      <c r="A930" s="157" t="s">
        <v>2248</v>
      </c>
      <c r="B930" s="157"/>
      <c r="C930" s="169">
        <v>44600</v>
      </c>
      <c r="D930" s="158">
        <v>45717</v>
      </c>
      <c r="E930" s="170">
        <v>45797</v>
      </c>
      <c r="F930" s="124">
        <v>1.59</v>
      </c>
      <c r="G930" s="160" t="s">
        <v>2249</v>
      </c>
      <c r="H930" s="157" t="s">
        <v>2489</v>
      </c>
      <c r="I930" s="157" t="s">
        <v>2586</v>
      </c>
      <c r="J930" s="157" t="s">
        <v>646</v>
      </c>
      <c r="K930" s="135"/>
      <c r="L930" s="130" t="s">
        <v>758</v>
      </c>
      <c r="M930" s="130" t="s">
        <v>291</v>
      </c>
    </row>
    <row r="931" spans="1:13">
      <c r="A931" s="157" t="s">
        <v>2248</v>
      </c>
      <c r="B931" s="157"/>
      <c r="C931" s="169">
        <v>44600</v>
      </c>
      <c r="D931" s="158">
        <v>45717</v>
      </c>
      <c r="E931" s="170">
        <v>45797</v>
      </c>
      <c r="F931" s="124">
        <v>-0.79</v>
      </c>
      <c r="G931" s="160" t="s">
        <v>2249</v>
      </c>
      <c r="H931" s="157" t="s">
        <v>2489</v>
      </c>
      <c r="I931" s="157" t="s">
        <v>2587</v>
      </c>
      <c r="J931" s="157" t="s">
        <v>647</v>
      </c>
      <c r="K931" s="135"/>
      <c r="L931" s="130" t="s">
        <v>758</v>
      </c>
      <c r="M931" s="130" t="s">
        <v>241</v>
      </c>
    </row>
    <row r="932" spans="1:13">
      <c r="A932" s="157" t="s">
        <v>2248</v>
      </c>
      <c r="B932" s="157"/>
      <c r="C932" s="169">
        <v>44600</v>
      </c>
      <c r="D932" s="158">
        <v>45717</v>
      </c>
      <c r="E932" s="170">
        <v>45797</v>
      </c>
      <c r="F932" s="124">
        <v>0.79</v>
      </c>
      <c r="G932" s="160" t="s">
        <v>2249</v>
      </c>
      <c r="H932" s="157" t="s">
        <v>2489</v>
      </c>
      <c r="I932" s="157" t="s">
        <v>2587</v>
      </c>
      <c r="J932" s="157" t="s">
        <v>647</v>
      </c>
      <c r="K932" s="135"/>
      <c r="L932" s="130" t="s">
        <v>758</v>
      </c>
      <c r="M932" s="130" t="s">
        <v>241</v>
      </c>
    </row>
    <row r="933" spans="1:13">
      <c r="A933" s="157" t="s">
        <v>2248</v>
      </c>
      <c r="B933" s="157"/>
      <c r="C933" s="169">
        <v>44600</v>
      </c>
      <c r="D933" s="158">
        <v>45717</v>
      </c>
      <c r="E933" s="170">
        <v>45797</v>
      </c>
      <c r="F933" s="124">
        <v>0.79</v>
      </c>
      <c r="G933" s="160" t="s">
        <v>2249</v>
      </c>
      <c r="H933" s="157" t="s">
        <v>2489</v>
      </c>
      <c r="I933" s="157" t="s">
        <v>2587</v>
      </c>
      <c r="J933" s="157" t="s">
        <v>647</v>
      </c>
      <c r="K933" s="135"/>
      <c r="L933" s="130" t="s">
        <v>758</v>
      </c>
      <c r="M933" s="130" t="s">
        <v>241</v>
      </c>
    </row>
    <row r="934" spans="1:13">
      <c r="A934" s="157" t="s">
        <v>2248</v>
      </c>
      <c r="B934" s="157"/>
      <c r="C934" s="169">
        <v>44600</v>
      </c>
      <c r="D934" s="158">
        <v>45717</v>
      </c>
      <c r="E934" s="170">
        <v>45797</v>
      </c>
      <c r="F934" s="124">
        <v>1.59</v>
      </c>
      <c r="G934" s="160" t="s">
        <v>2249</v>
      </c>
      <c r="H934" s="157" t="s">
        <v>2489</v>
      </c>
      <c r="I934" s="157" t="s">
        <v>2587</v>
      </c>
      <c r="J934" s="157" t="s">
        <v>647</v>
      </c>
      <c r="K934" s="135"/>
      <c r="L934" s="130" t="s">
        <v>758</v>
      </c>
      <c r="M934" s="130" t="s">
        <v>241</v>
      </c>
    </row>
    <row r="935" spans="1:13">
      <c r="A935" s="157" t="s">
        <v>2248</v>
      </c>
      <c r="B935" s="157"/>
      <c r="C935" s="169">
        <v>44600</v>
      </c>
      <c r="D935" s="158">
        <v>45717</v>
      </c>
      <c r="E935" s="170">
        <v>45797</v>
      </c>
      <c r="F935" s="124">
        <v>-1.64</v>
      </c>
      <c r="G935" s="160" t="s">
        <v>2249</v>
      </c>
      <c r="H935" s="157" t="s">
        <v>2489</v>
      </c>
      <c r="I935" s="157" t="s">
        <v>2588</v>
      </c>
      <c r="J935" s="157" t="s">
        <v>648</v>
      </c>
      <c r="K935" s="135"/>
      <c r="L935" s="130" t="s">
        <v>758</v>
      </c>
      <c r="M935" s="130" t="s">
        <v>21</v>
      </c>
    </row>
    <row r="936" spans="1:13">
      <c r="A936" s="157" t="s">
        <v>2248</v>
      </c>
      <c r="B936" s="157"/>
      <c r="C936" s="169">
        <v>44600</v>
      </c>
      <c r="D936" s="158">
        <v>45717</v>
      </c>
      <c r="E936" s="170">
        <v>45797</v>
      </c>
      <c r="F936" s="124">
        <v>1.64</v>
      </c>
      <c r="G936" s="160" t="s">
        <v>2249</v>
      </c>
      <c r="H936" s="157" t="s">
        <v>2489</v>
      </c>
      <c r="I936" s="157" t="s">
        <v>2588</v>
      </c>
      <c r="J936" s="157" t="s">
        <v>648</v>
      </c>
      <c r="K936" s="135"/>
      <c r="L936" s="130" t="s">
        <v>758</v>
      </c>
      <c r="M936" s="130" t="s">
        <v>21</v>
      </c>
    </row>
    <row r="937" spans="1:13">
      <c r="A937" s="157" t="s">
        <v>2248</v>
      </c>
      <c r="B937" s="157"/>
      <c r="C937" s="169">
        <v>44600</v>
      </c>
      <c r="D937" s="158">
        <v>45717</v>
      </c>
      <c r="E937" s="170">
        <v>45797</v>
      </c>
      <c r="F937" s="124">
        <v>1.64</v>
      </c>
      <c r="G937" s="160" t="s">
        <v>2249</v>
      </c>
      <c r="H937" s="157" t="s">
        <v>2489</v>
      </c>
      <c r="I937" s="157" t="s">
        <v>2588</v>
      </c>
      <c r="J937" s="157" t="s">
        <v>648</v>
      </c>
      <c r="K937" s="135"/>
      <c r="L937" s="130" t="s">
        <v>758</v>
      </c>
      <c r="M937" s="130" t="s">
        <v>21</v>
      </c>
    </row>
    <row r="938" spans="1:13">
      <c r="A938" s="157" t="s">
        <v>2248</v>
      </c>
      <c r="B938" s="157"/>
      <c r="C938" s="169">
        <v>44600</v>
      </c>
      <c r="D938" s="158">
        <v>45717</v>
      </c>
      <c r="E938" s="170">
        <v>45797</v>
      </c>
      <c r="F938" s="124">
        <v>3.33</v>
      </c>
      <c r="G938" s="160" t="s">
        <v>2249</v>
      </c>
      <c r="H938" s="157" t="s">
        <v>2489</v>
      </c>
      <c r="I938" s="157" t="s">
        <v>2588</v>
      </c>
      <c r="J938" s="157" t="s">
        <v>648</v>
      </c>
      <c r="K938" s="135"/>
      <c r="L938" s="130" t="s">
        <v>758</v>
      </c>
      <c r="M938" s="130" t="s">
        <v>21</v>
      </c>
    </row>
    <row r="939" spans="1:13">
      <c r="A939" s="157" t="s">
        <v>2248</v>
      </c>
      <c r="B939" s="157"/>
      <c r="C939" s="169">
        <v>44600</v>
      </c>
      <c r="D939" s="158">
        <v>45717</v>
      </c>
      <c r="E939" s="170">
        <v>45797</v>
      </c>
      <c r="F939" s="124">
        <v>-0.93</v>
      </c>
      <c r="G939" s="160" t="s">
        <v>2249</v>
      </c>
      <c r="H939" s="157" t="s">
        <v>2489</v>
      </c>
      <c r="I939" s="157" t="s">
        <v>2589</v>
      </c>
      <c r="J939" s="157" t="s">
        <v>649</v>
      </c>
      <c r="K939" s="135"/>
      <c r="L939" s="130" t="s">
        <v>758</v>
      </c>
      <c r="M939" s="130" t="s">
        <v>329</v>
      </c>
    </row>
    <row r="940" spans="1:13">
      <c r="A940" s="157" t="s">
        <v>2248</v>
      </c>
      <c r="B940" s="157"/>
      <c r="C940" s="169">
        <v>44600</v>
      </c>
      <c r="D940" s="158">
        <v>45717</v>
      </c>
      <c r="E940" s="170">
        <v>45797</v>
      </c>
      <c r="F940" s="124">
        <v>0.93</v>
      </c>
      <c r="G940" s="160" t="s">
        <v>2249</v>
      </c>
      <c r="H940" s="157" t="s">
        <v>2489</v>
      </c>
      <c r="I940" s="157" t="s">
        <v>2589</v>
      </c>
      <c r="J940" s="157" t="s">
        <v>649</v>
      </c>
      <c r="K940" s="135"/>
      <c r="L940" s="130" t="s">
        <v>758</v>
      </c>
      <c r="M940" s="130" t="s">
        <v>329</v>
      </c>
    </row>
    <row r="941" spans="1:13">
      <c r="A941" s="157" t="s">
        <v>2248</v>
      </c>
      <c r="B941" s="157"/>
      <c r="C941" s="169">
        <v>44600</v>
      </c>
      <c r="D941" s="158">
        <v>45717</v>
      </c>
      <c r="E941" s="170">
        <v>45797</v>
      </c>
      <c r="F941" s="124">
        <v>0.93</v>
      </c>
      <c r="G941" s="160" t="s">
        <v>2249</v>
      </c>
      <c r="H941" s="157" t="s">
        <v>2489</v>
      </c>
      <c r="I941" s="157" t="s">
        <v>2589</v>
      </c>
      <c r="J941" s="157" t="s">
        <v>649</v>
      </c>
      <c r="K941" s="135"/>
      <c r="L941" s="130" t="s">
        <v>758</v>
      </c>
      <c r="M941" s="130" t="s">
        <v>329</v>
      </c>
    </row>
    <row r="942" spans="1:13">
      <c r="A942" s="157" t="s">
        <v>2248</v>
      </c>
      <c r="B942" s="157"/>
      <c r="C942" s="169">
        <v>44600</v>
      </c>
      <c r="D942" s="158">
        <v>45717</v>
      </c>
      <c r="E942" s="170">
        <v>45797</v>
      </c>
      <c r="F942" s="124">
        <v>1.88</v>
      </c>
      <c r="G942" s="160" t="s">
        <v>2249</v>
      </c>
      <c r="H942" s="157" t="s">
        <v>2489</v>
      </c>
      <c r="I942" s="157" t="s">
        <v>2589</v>
      </c>
      <c r="J942" s="157" t="s">
        <v>649</v>
      </c>
      <c r="K942" s="135"/>
      <c r="L942" s="130" t="s">
        <v>758</v>
      </c>
      <c r="M942" s="130" t="s">
        <v>329</v>
      </c>
    </row>
    <row r="943" spans="1:13">
      <c r="A943" s="157" t="s">
        <v>2248</v>
      </c>
      <c r="B943" s="157"/>
      <c r="C943" s="169">
        <v>44600</v>
      </c>
      <c r="D943" s="158">
        <v>45717</v>
      </c>
      <c r="E943" s="170">
        <v>45797</v>
      </c>
      <c r="F943" s="124">
        <v>-0.86</v>
      </c>
      <c r="G943" s="160" t="s">
        <v>2249</v>
      </c>
      <c r="H943" s="157" t="s">
        <v>2489</v>
      </c>
      <c r="I943" s="157" t="s">
        <v>2590</v>
      </c>
      <c r="J943" s="157" t="s">
        <v>681</v>
      </c>
      <c r="K943" s="135"/>
      <c r="L943" s="130" t="s">
        <v>758</v>
      </c>
      <c r="M943" s="130" t="s">
        <v>353</v>
      </c>
    </row>
    <row r="944" spans="1:13">
      <c r="A944" s="157" t="s">
        <v>2248</v>
      </c>
      <c r="B944" s="157"/>
      <c r="C944" s="169">
        <v>44600</v>
      </c>
      <c r="D944" s="158">
        <v>45717</v>
      </c>
      <c r="E944" s="170">
        <v>45797</v>
      </c>
      <c r="F944" s="124">
        <v>0.86</v>
      </c>
      <c r="G944" s="160" t="s">
        <v>2249</v>
      </c>
      <c r="H944" s="157" t="s">
        <v>2489</v>
      </c>
      <c r="I944" s="157" t="s">
        <v>2590</v>
      </c>
      <c r="J944" s="157" t="s">
        <v>681</v>
      </c>
      <c r="K944" s="135"/>
      <c r="L944" s="130" t="s">
        <v>758</v>
      </c>
      <c r="M944" s="130" t="s">
        <v>353</v>
      </c>
    </row>
    <row r="945" spans="1:13">
      <c r="A945" s="157" t="s">
        <v>2248</v>
      </c>
      <c r="B945" s="157"/>
      <c r="C945" s="169">
        <v>44600</v>
      </c>
      <c r="D945" s="158">
        <v>45717</v>
      </c>
      <c r="E945" s="170">
        <v>45797</v>
      </c>
      <c r="F945" s="124">
        <v>0.86</v>
      </c>
      <c r="G945" s="160" t="s">
        <v>2249</v>
      </c>
      <c r="H945" s="157" t="s">
        <v>2489</v>
      </c>
      <c r="I945" s="157" t="s">
        <v>2590</v>
      </c>
      <c r="J945" s="157" t="s">
        <v>681</v>
      </c>
      <c r="K945" s="135"/>
      <c r="L945" s="130" t="s">
        <v>758</v>
      </c>
      <c r="M945" s="130" t="s">
        <v>353</v>
      </c>
    </row>
    <row r="946" spans="1:13">
      <c r="A946" s="157" t="s">
        <v>2248</v>
      </c>
      <c r="B946" s="157"/>
      <c r="C946" s="169">
        <v>44600</v>
      </c>
      <c r="D946" s="158">
        <v>45717</v>
      </c>
      <c r="E946" s="170">
        <v>45797</v>
      </c>
      <c r="F946" s="124">
        <v>1.74</v>
      </c>
      <c r="G946" s="160" t="s">
        <v>2249</v>
      </c>
      <c r="H946" s="157" t="s">
        <v>2489</v>
      </c>
      <c r="I946" s="157" t="s">
        <v>2590</v>
      </c>
      <c r="J946" s="157" t="s">
        <v>681</v>
      </c>
      <c r="K946" s="135"/>
      <c r="L946" s="130" t="s">
        <v>758</v>
      </c>
      <c r="M946" s="130" t="s">
        <v>353</v>
      </c>
    </row>
    <row r="947" spans="1:13">
      <c r="A947" s="157" t="s">
        <v>2248</v>
      </c>
      <c r="B947" s="157"/>
      <c r="C947" s="169">
        <v>44600</v>
      </c>
      <c r="D947" s="158">
        <v>45717</v>
      </c>
      <c r="E947" s="170">
        <v>45797</v>
      </c>
      <c r="F947" s="124">
        <v>-0.71</v>
      </c>
      <c r="G947" s="160" t="s">
        <v>2249</v>
      </c>
      <c r="H947" s="157" t="s">
        <v>2489</v>
      </c>
      <c r="I947" s="157" t="s">
        <v>2591</v>
      </c>
      <c r="J947" s="157" t="s">
        <v>651</v>
      </c>
      <c r="K947" s="135"/>
      <c r="L947" s="130" t="s">
        <v>758</v>
      </c>
      <c r="M947" s="130" t="s">
        <v>197</v>
      </c>
    </row>
    <row r="948" spans="1:13">
      <c r="A948" s="157" t="s">
        <v>2248</v>
      </c>
      <c r="B948" s="157"/>
      <c r="C948" s="169">
        <v>44600</v>
      </c>
      <c r="D948" s="158">
        <v>45717</v>
      </c>
      <c r="E948" s="170">
        <v>45797</v>
      </c>
      <c r="F948" s="124">
        <v>0.71</v>
      </c>
      <c r="G948" s="160" t="s">
        <v>2249</v>
      </c>
      <c r="H948" s="157" t="s">
        <v>2489</v>
      </c>
      <c r="I948" s="157" t="s">
        <v>2591</v>
      </c>
      <c r="J948" s="157" t="s">
        <v>651</v>
      </c>
      <c r="K948" s="135"/>
      <c r="L948" s="130" t="s">
        <v>758</v>
      </c>
      <c r="M948" s="130" t="s">
        <v>197</v>
      </c>
    </row>
    <row r="949" spans="1:13">
      <c r="A949" s="157" t="s">
        <v>2248</v>
      </c>
      <c r="B949" s="157"/>
      <c r="C949" s="169">
        <v>44600</v>
      </c>
      <c r="D949" s="158">
        <v>45717</v>
      </c>
      <c r="E949" s="170">
        <v>45797</v>
      </c>
      <c r="F949" s="124">
        <v>0.71</v>
      </c>
      <c r="G949" s="160" t="s">
        <v>2249</v>
      </c>
      <c r="H949" s="157" t="s">
        <v>2489</v>
      </c>
      <c r="I949" s="157" t="s">
        <v>2591</v>
      </c>
      <c r="J949" s="157" t="s">
        <v>651</v>
      </c>
      <c r="K949" s="135"/>
      <c r="L949" s="130" t="s">
        <v>758</v>
      </c>
      <c r="M949" s="130" t="s">
        <v>197</v>
      </c>
    </row>
    <row r="950" spans="1:13">
      <c r="A950" s="157" t="s">
        <v>2248</v>
      </c>
      <c r="B950" s="157"/>
      <c r="C950" s="169">
        <v>44600</v>
      </c>
      <c r="D950" s="158">
        <v>45717</v>
      </c>
      <c r="E950" s="170">
        <v>45797</v>
      </c>
      <c r="F950" s="124">
        <v>1.45</v>
      </c>
      <c r="G950" s="160" t="s">
        <v>2249</v>
      </c>
      <c r="H950" s="157" t="s">
        <v>2489</v>
      </c>
      <c r="I950" s="157" t="s">
        <v>2591</v>
      </c>
      <c r="J950" s="157" t="s">
        <v>651</v>
      </c>
      <c r="K950" s="135"/>
      <c r="L950" s="130" t="s">
        <v>758</v>
      </c>
      <c r="M950" s="130" t="s">
        <v>197</v>
      </c>
    </row>
    <row r="951" spans="1:13">
      <c r="A951" s="157" t="s">
        <v>2248</v>
      </c>
      <c r="B951" s="157"/>
      <c r="C951" s="169">
        <v>44600</v>
      </c>
      <c r="D951" s="158">
        <v>45717</v>
      </c>
      <c r="E951" s="170">
        <v>45797</v>
      </c>
      <c r="F951" s="124">
        <v>-0.71</v>
      </c>
      <c r="G951" s="160" t="s">
        <v>2249</v>
      </c>
      <c r="H951" s="157" t="s">
        <v>2489</v>
      </c>
      <c r="I951" s="157" t="s">
        <v>2592</v>
      </c>
      <c r="J951" s="157" t="s">
        <v>652</v>
      </c>
      <c r="K951" s="135"/>
      <c r="L951" s="130" t="s">
        <v>758</v>
      </c>
      <c r="M951" s="130" t="s">
        <v>85</v>
      </c>
    </row>
    <row r="952" spans="1:13">
      <c r="A952" s="157" t="s">
        <v>2248</v>
      </c>
      <c r="B952" s="157"/>
      <c r="C952" s="169">
        <v>44600</v>
      </c>
      <c r="D952" s="158">
        <v>45717</v>
      </c>
      <c r="E952" s="170">
        <v>45797</v>
      </c>
      <c r="F952" s="124">
        <v>0.71</v>
      </c>
      <c r="G952" s="160" t="s">
        <v>2249</v>
      </c>
      <c r="H952" s="157" t="s">
        <v>2489</v>
      </c>
      <c r="I952" s="157" t="s">
        <v>2592</v>
      </c>
      <c r="J952" s="157" t="s">
        <v>652</v>
      </c>
      <c r="K952" s="135"/>
      <c r="L952" s="130" t="s">
        <v>758</v>
      </c>
      <c r="M952" s="130" t="s">
        <v>85</v>
      </c>
    </row>
    <row r="953" spans="1:13">
      <c r="A953" s="157" t="s">
        <v>2248</v>
      </c>
      <c r="B953" s="157"/>
      <c r="C953" s="169">
        <v>44600</v>
      </c>
      <c r="D953" s="158">
        <v>45717</v>
      </c>
      <c r="E953" s="170">
        <v>45797</v>
      </c>
      <c r="F953" s="124">
        <v>0.71</v>
      </c>
      <c r="G953" s="160" t="s">
        <v>2249</v>
      </c>
      <c r="H953" s="157" t="s">
        <v>2489</v>
      </c>
      <c r="I953" s="157" t="s">
        <v>2592</v>
      </c>
      <c r="J953" s="157" t="s">
        <v>652</v>
      </c>
      <c r="K953" s="135"/>
      <c r="L953" s="130" t="s">
        <v>758</v>
      </c>
      <c r="M953" s="130" t="s">
        <v>85</v>
      </c>
    </row>
    <row r="954" spans="1:13">
      <c r="A954" s="157" t="s">
        <v>2248</v>
      </c>
      <c r="B954" s="157"/>
      <c r="C954" s="169">
        <v>44600</v>
      </c>
      <c r="D954" s="158">
        <v>45717</v>
      </c>
      <c r="E954" s="170">
        <v>45797</v>
      </c>
      <c r="F954" s="124">
        <v>1.45</v>
      </c>
      <c r="G954" s="160" t="s">
        <v>2249</v>
      </c>
      <c r="H954" s="157" t="s">
        <v>2489</v>
      </c>
      <c r="I954" s="157" t="s">
        <v>2592</v>
      </c>
      <c r="J954" s="157" t="s">
        <v>652</v>
      </c>
      <c r="K954" s="135"/>
      <c r="L954" s="130" t="s">
        <v>758</v>
      </c>
      <c r="M954" s="130" t="s">
        <v>85</v>
      </c>
    </row>
    <row r="955" spans="1:13">
      <c r="A955" s="157" t="s">
        <v>2248</v>
      </c>
      <c r="B955" s="157"/>
      <c r="C955" s="169">
        <v>44600</v>
      </c>
      <c r="D955" s="158">
        <v>45717</v>
      </c>
      <c r="E955" s="170">
        <v>45797</v>
      </c>
      <c r="F955" s="124">
        <v>-0.5</v>
      </c>
      <c r="G955" s="160" t="s">
        <v>2249</v>
      </c>
      <c r="H955" s="157" t="s">
        <v>2489</v>
      </c>
      <c r="I955" s="157" t="s">
        <v>2593</v>
      </c>
      <c r="J955" s="157" t="s">
        <v>653</v>
      </c>
      <c r="K955" s="135"/>
      <c r="L955" s="130" t="s">
        <v>758</v>
      </c>
      <c r="M955" s="130" t="s">
        <v>433</v>
      </c>
    </row>
    <row r="956" spans="1:13">
      <c r="A956" s="157" t="s">
        <v>2248</v>
      </c>
      <c r="B956" s="157"/>
      <c r="C956" s="169">
        <v>44600</v>
      </c>
      <c r="D956" s="158">
        <v>45717</v>
      </c>
      <c r="E956" s="170">
        <v>45797</v>
      </c>
      <c r="F956" s="124">
        <v>0.5</v>
      </c>
      <c r="G956" s="160" t="s">
        <v>2249</v>
      </c>
      <c r="H956" s="157" t="s">
        <v>2489</v>
      </c>
      <c r="I956" s="157" t="s">
        <v>2593</v>
      </c>
      <c r="J956" s="157" t="s">
        <v>653</v>
      </c>
      <c r="K956" s="135"/>
      <c r="L956" s="130" t="s">
        <v>758</v>
      </c>
      <c r="M956" s="130" t="s">
        <v>433</v>
      </c>
    </row>
    <row r="957" spans="1:13">
      <c r="A957" s="157" t="s">
        <v>2248</v>
      </c>
      <c r="B957" s="157"/>
      <c r="C957" s="169">
        <v>44600</v>
      </c>
      <c r="D957" s="158">
        <v>45717</v>
      </c>
      <c r="E957" s="170">
        <v>45797</v>
      </c>
      <c r="F957" s="124">
        <v>0.5</v>
      </c>
      <c r="G957" s="160" t="s">
        <v>2249</v>
      </c>
      <c r="H957" s="157" t="s">
        <v>2489</v>
      </c>
      <c r="I957" s="157" t="s">
        <v>2593</v>
      </c>
      <c r="J957" s="157" t="s">
        <v>653</v>
      </c>
      <c r="K957" s="135"/>
      <c r="L957" s="130" t="s">
        <v>758</v>
      </c>
      <c r="M957" s="130" t="s">
        <v>433</v>
      </c>
    </row>
    <row r="958" spans="1:13">
      <c r="A958" s="157" t="s">
        <v>2248</v>
      </c>
      <c r="B958" s="157"/>
      <c r="C958" s="169">
        <v>44600</v>
      </c>
      <c r="D958" s="158">
        <v>45717</v>
      </c>
      <c r="E958" s="170">
        <v>45797</v>
      </c>
      <c r="F958" s="124">
        <v>1.01</v>
      </c>
      <c r="G958" s="160" t="s">
        <v>2249</v>
      </c>
      <c r="H958" s="157" t="s">
        <v>2489</v>
      </c>
      <c r="I958" s="157" t="s">
        <v>2593</v>
      </c>
      <c r="J958" s="157" t="s">
        <v>653</v>
      </c>
      <c r="K958" s="135"/>
      <c r="L958" s="130" t="s">
        <v>758</v>
      </c>
      <c r="M958" s="130" t="s">
        <v>433</v>
      </c>
    </row>
    <row r="959" spans="1:13">
      <c r="A959" s="157" t="s">
        <v>2248</v>
      </c>
      <c r="B959" s="157"/>
      <c r="C959" s="169">
        <v>44600</v>
      </c>
      <c r="D959" s="158">
        <v>45717</v>
      </c>
      <c r="E959" s="170">
        <v>45797</v>
      </c>
      <c r="F959" s="124">
        <v>-0.64</v>
      </c>
      <c r="G959" s="160" t="s">
        <v>2249</v>
      </c>
      <c r="H959" s="157" t="s">
        <v>2489</v>
      </c>
      <c r="I959" s="157" t="s">
        <v>2594</v>
      </c>
      <c r="J959" s="157" t="s">
        <v>654</v>
      </c>
      <c r="K959" s="135"/>
      <c r="L959" s="130" t="s">
        <v>758</v>
      </c>
      <c r="M959" s="130" t="s">
        <v>333</v>
      </c>
    </row>
    <row r="960" spans="1:13">
      <c r="A960" s="157" t="s">
        <v>2248</v>
      </c>
      <c r="B960" s="157"/>
      <c r="C960" s="169">
        <v>44600</v>
      </c>
      <c r="D960" s="158">
        <v>45717</v>
      </c>
      <c r="E960" s="170">
        <v>45797</v>
      </c>
      <c r="F960" s="124">
        <v>0.64</v>
      </c>
      <c r="G960" s="160" t="s">
        <v>2249</v>
      </c>
      <c r="H960" s="157" t="s">
        <v>2489</v>
      </c>
      <c r="I960" s="157" t="s">
        <v>2594</v>
      </c>
      <c r="J960" s="157" t="s">
        <v>654</v>
      </c>
      <c r="K960" s="135"/>
      <c r="L960" s="130" t="s">
        <v>758</v>
      </c>
      <c r="M960" s="130" t="s">
        <v>333</v>
      </c>
    </row>
    <row r="961" spans="1:13">
      <c r="A961" s="157" t="s">
        <v>2248</v>
      </c>
      <c r="B961" s="157"/>
      <c r="C961" s="169">
        <v>44600</v>
      </c>
      <c r="D961" s="158">
        <v>45717</v>
      </c>
      <c r="E961" s="170">
        <v>45797</v>
      </c>
      <c r="F961" s="124">
        <v>0.64</v>
      </c>
      <c r="G961" s="160" t="s">
        <v>2249</v>
      </c>
      <c r="H961" s="157" t="s">
        <v>2489</v>
      </c>
      <c r="I961" s="157" t="s">
        <v>2594</v>
      </c>
      <c r="J961" s="157" t="s">
        <v>654</v>
      </c>
      <c r="K961" s="135"/>
      <c r="L961" s="130" t="s">
        <v>758</v>
      </c>
      <c r="M961" s="130" t="s">
        <v>333</v>
      </c>
    </row>
    <row r="962" spans="1:13">
      <c r="A962" s="157" t="s">
        <v>2248</v>
      </c>
      <c r="B962" s="157"/>
      <c r="C962" s="169">
        <v>44600</v>
      </c>
      <c r="D962" s="158">
        <v>45717</v>
      </c>
      <c r="E962" s="170">
        <v>45797</v>
      </c>
      <c r="F962" s="124">
        <v>1.3</v>
      </c>
      <c r="G962" s="160" t="s">
        <v>2249</v>
      </c>
      <c r="H962" s="157" t="s">
        <v>2489</v>
      </c>
      <c r="I962" s="157" t="s">
        <v>2594</v>
      </c>
      <c r="J962" s="157" t="s">
        <v>654</v>
      </c>
      <c r="K962" s="135"/>
      <c r="L962" s="130" t="s">
        <v>758</v>
      </c>
      <c r="M962" s="130" t="s">
        <v>333</v>
      </c>
    </row>
    <row r="963" spans="1:13">
      <c r="A963" s="157" t="s">
        <v>2248</v>
      </c>
      <c r="B963" s="157"/>
      <c r="C963" s="169">
        <v>44600</v>
      </c>
      <c r="D963" s="158">
        <v>45717</v>
      </c>
      <c r="E963" s="170">
        <v>45797</v>
      </c>
      <c r="F963" s="124">
        <v>-1.07</v>
      </c>
      <c r="G963" s="160" t="s">
        <v>2249</v>
      </c>
      <c r="H963" s="157" t="s">
        <v>2489</v>
      </c>
      <c r="I963" s="157" t="s">
        <v>2595</v>
      </c>
      <c r="J963" s="157" t="s">
        <v>655</v>
      </c>
      <c r="K963" s="135"/>
      <c r="L963" s="130" t="s">
        <v>758</v>
      </c>
      <c r="M963" s="130" t="s">
        <v>79</v>
      </c>
    </row>
    <row r="964" spans="1:13">
      <c r="A964" s="157" t="s">
        <v>2248</v>
      </c>
      <c r="B964" s="157"/>
      <c r="C964" s="169">
        <v>44600</v>
      </c>
      <c r="D964" s="158">
        <v>45717</v>
      </c>
      <c r="E964" s="170">
        <v>45797</v>
      </c>
      <c r="F964" s="124">
        <v>1.07</v>
      </c>
      <c r="G964" s="160" t="s">
        <v>2249</v>
      </c>
      <c r="H964" s="157" t="s">
        <v>2489</v>
      </c>
      <c r="I964" s="157" t="s">
        <v>2595</v>
      </c>
      <c r="J964" s="157" t="s">
        <v>655</v>
      </c>
      <c r="K964" s="135"/>
      <c r="L964" s="130" t="s">
        <v>758</v>
      </c>
      <c r="M964" s="130" t="s">
        <v>79</v>
      </c>
    </row>
    <row r="965" spans="1:13">
      <c r="A965" s="157" t="s">
        <v>2248</v>
      </c>
      <c r="B965" s="157"/>
      <c r="C965" s="169">
        <v>44600</v>
      </c>
      <c r="D965" s="158">
        <v>45717</v>
      </c>
      <c r="E965" s="170">
        <v>45797</v>
      </c>
      <c r="F965" s="124">
        <v>1.07</v>
      </c>
      <c r="G965" s="160" t="s">
        <v>2249</v>
      </c>
      <c r="H965" s="157" t="s">
        <v>2489</v>
      </c>
      <c r="I965" s="157" t="s">
        <v>2595</v>
      </c>
      <c r="J965" s="157" t="s">
        <v>655</v>
      </c>
      <c r="K965" s="135"/>
      <c r="L965" s="130" t="s">
        <v>758</v>
      </c>
      <c r="M965" s="130" t="s">
        <v>79</v>
      </c>
    </row>
    <row r="966" spans="1:13">
      <c r="A966" s="157" t="s">
        <v>2248</v>
      </c>
      <c r="B966" s="157"/>
      <c r="C966" s="169">
        <v>44600</v>
      </c>
      <c r="D966" s="158">
        <v>45717</v>
      </c>
      <c r="E966" s="170">
        <v>45797</v>
      </c>
      <c r="F966" s="124">
        <v>2.17</v>
      </c>
      <c r="G966" s="160" t="s">
        <v>2249</v>
      </c>
      <c r="H966" s="157" t="s">
        <v>2489</v>
      </c>
      <c r="I966" s="157" t="s">
        <v>2595</v>
      </c>
      <c r="J966" s="157" t="s">
        <v>655</v>
      </c>
      <c r="K966" s="135"/>
      <c r="L966" s="130" t="s">
        <v>758</v>
      </c>
      <c r="M966" s="130" t="s">
        <v>79</v>
      </c>
    </row>
    <row r="967" spans="1:13">
      <c r="A967" s="157" t="s">
        <v>2248</v>
      </c>
      <c r="B967" s="157"/>
      <c r="C967" s="169">
        <v>44600</v>
      </c>
      <c r="D967" s="158">
        <v>45717</v>
      </c>
      <c r="E967" s="170">
        <v>45797</v>
      </c>
      <c r="F967" s="124">
        <v>-0.93</v>
      </c>
      <c r="G967" s="160" t="s">
        <v>2249</v>
      </c>
      <c r="H967" s="157" t="s">
        <v>2489</v>
      </c>
      <c r="I967" s="157" t="s">
        <v>2596</v>
      </c>
      <c r="J967" s="157" t="s">
        <v>656</v>
      </c>
      <c r="K967" s="135"/>
      <c r="L967" s="130" t="s">
        <v>758</v>
      </c>
      <c r="M967" s="130" t="s">
        <v>67</v>
      </c>
    </row>
    <row r="968" spans="1:13">
      <c r="A968" s="157" t="s">
        <v>2248</v>
      </c>
      <c r="B968" s="157"/>
      <c r="C968" s="169">
        <v>44600</v>
      </c>
      <c r="D968" s="158">
        <v>45717</v>
      </c>
      <c r="E968" s="170">
        <v>45797</v>
      </c>
      <c r="F968" s="124">
        <v>0.93</v>
      </c>
      <c r="G968" s="160" t="s">
        <v>2249</v>
      </c>
      <c r="H968" s="157" t="s">
        <v>2489</v>
      </c>
      <c r="I968" s="157" t="s">
        <v>2596</v>
      </c>
      <c r="J968" s="157" t="s">
        <v>656</v>
      </c>
      <c r="K968" s="135"/>
      <c r="L968" s="130" t="s">
        <v>758</v>
      </c>
      <c r="M968" s="130" t="s">
        <v>67</v>
      </c>
    </row>
    <row r="969" spans="1:13">
      <c r="A969" s="157" t="s">
        <v>2248</v>
      </c>
      <c r="B969" s="157"/>
      <c r="C969" s="169">
        <v>44600</v>
      </c>
      <c r="D969" s="158">
        <v>45717</v>
      </c>
      <c r="E969" s="170">
        <v>45797</v>
      </c>
      <c r="F969" s="124">
        <v>0.93</v>
      </c>
      <c r="G969" s="160" t="s">
        <v>2249</v>
      </c>
      <c r="H969" s="157" t="s">
        <v>2489</v>
      </c>
      <c r="I969" s="157" t="s">
        <v>2596</v>
      </c>
      <c r="J969" s="157" t="s">
        <v>656</v>
      </c>
      <c r="K969" s="135"/>
      <c r="L969" s="130" t="s">
        <v>758</v>
      </c>
      <c r="M969" s="130" t="s">
        <v>67</v>
      </c>
    </row>
    <row r="970" spans="1:13">
      <c r="A970" s="157" t="s">
        <v>2248</v>
      </c>
      <c r="B970" s="157"/>
      <c r="C970" s="169">
        <v>44600</v>
      </c>
      <c r="D970" s="158">
        <v>45717</v>
      </c>
      <c r="E970" s="170">
        <v>45797</v>
      </c>
      <c r="F970" s="124">
        <v>1.88</v>
      </c>
      <c r="G970" s="160" t="s">
        <v>2249</v>
      </c>
      <c r="H970" s="157" t="s">
        <v>2489</v>
      </c>
      <c r="I970" s="157" t="s">
        <v>2596</v>
      </c>
      <c r="J970" s="157" t="s">
        <v>656</v>
      </c>
      <c r="K970" s="135"/>
      <c r="L970" s="130" t="s">
        <v>758</v>
      </c>
      <c r="M970" s="130" t="s">
        <v>67</v>
      </c>
    </row>
    <row r="971" spans="1:13">
      <c r="A971" s="157" t="s">
        <v>2248</v>
      </c>
      <c r="B971" s="157"/>
      <c r="C971" s="169">
        <v>44600</v>
      </c>
      <c r="D971" s="158">
        <v>45717</v>
      </c>
      <c r="E971" s="170">
        <v>45797</v>
      </c>
      <c r="F971" s="124">
        <v>-1.29</v>
      </c>
      <c r="G971" s="160" t="s">
        <v>2249</v>
      </c>
      <c r="H971" s="157" t="s">
        <v>2489</v>
      </c>
      <c r="I971" s="157" t="s">
        <v>2597</v>
      </c>
      <c r="J971" s="157" t="s">
        <v>650</v>
      </c>
      <c r="K971" s="135"/>
      <c r="L971" s="130" t="s">
        <v>758</v>
      </c>
      <c r="M971" s="130" t="s">
        <v>295</v>
      </c>
    </row>
    <row r="972" spans="1:13">
      <c r="A972" s="157" t="s">
        <v>2248</v>
      </c>
      <c r="B972" s="157"/>
      <c r="C972" s="169">
        <v>44600</v>
      </c>
      <c r="D972" s="158">
        <v>45717</v>
      </c>
      <c r="E972" s="170">
        <v>45797</v>
      </c>
      <c r="F972" s="124">
        <v>1.29</v>
      </c>
      <c r="G972" s="160" t="s">
        <v>2249</v>
      </c>
      <c r="H972" s="157" t="s">
        <v>2489</v>
      </c>
      <c r="I972" s="157" t="s">
        <v>2597</v>
      </c>
      <c r="J972" s="157" t="s">
        <v>650</v>
      </c>
      <c r="K972" s="135"/>
      <c r="L972" s="130" t="s">
        <v>758</v>
      </c>
      <c r="M972" s="130" t="s">
        <v>295</v>
      </c>
    </row>
    <row r="973" spans="1:13">
      <c r="A973" s="157" t="s">
        <v>2248</v>
      </c>
      <c r="B973" s="157"/>
      <c r="C973" s="169">
        <v>44600</v>
      </c>
      <c r="D973" s="158">
        <v>45717</v>
      </c>
      <c r="E973" s="170">
        <v>45797</v>
      </c>
      <c r="F973" s="124">
        <v>1.29</v>
      </c>
      <c r="G973" s="160" t="s">
        <v>2249</v>
      </c>
      <c r="H973" s="157" t="s">
        <v>2489</v>
      </c>
      <c r="I973" s="157" t="s">
        <v>2597</v>
      </c>
      <c r="J973" s="157" t="s">
        <v>650</v>
      </c>
      <c r="K973" s="135"/>
      <c r="L973" s="130" t="s">
        <v>758</v>
      </c>
      <c r="M973" s="130" t="s">
        <v>295</v>
      </c>
    </row>
    <row r="974" spans="1:13">
      <c r="A974" s="157" t="s">
        <v>2248</v>
      </c>
      <c r="B974" s="157"/>
      <c r="C974" s="169">
        <v>44600</v>
      </c>
      <c r="D974" s="158">
        <v>45717</v>
      </c>
      <c r="E974" s="170">
        <v>45797</v>
      </c>
      <c r="F974" s="124">
        <v>2.61</v>
      </c>
      <c r="G974" s="160" t="s">
        <v>2249</v>
      </c>
      <c r="H974" s="157" t="s">
        <v>2489</v>
      </c>
      <c r="I974" s="157" t="s">
        <v>2597</v>
      </c>
      <c r="J974" s="157" t="s">
        <v>650</v>
      </c>
      <c r="K974" s="135"/>
      <c r="L974" s="130" t="s">
        <v>758</v>
      </c>
      <c r="M974" s="130" t="s">
        <v>295</v>
      </c>
    </row>
    <row r="975" spans="1:13">
      <c r="A975" s="157" t="s">
        <v>2248</v>
      </c>
      <c r="B975" s="157"/>
      <c r="C975" s="169">
        <v>44600</v>
      </c>
      <c r="D975" s="158">
        <v>45717</v>
      </c>
      <c r="E975" s="170">
        <v>45797</v>
      </c>
      <c r="F975" s="124">
        <v>-0.56999999999999995</v>
      </c>
      <c r="G975" s="160" t="s">
        <v>2249</v>
      </c>
      <c r="H975" s="157" t="s">
        <v>2489</v>
      </c>
      <c r="I975" s="157" t="s">
        <v>2598</v>
      </c>
      <c r="J975" s="157" t="s">
        <v>657</v>
      </c>
      <c r="K975" s="135"/>
      <c r="L975" s="130" t="s">
        <v>758</v>
      </c>
      <c r="M975" s="130" t="s">
        <v>411</v>
      </c>
    </row>
    <row r="976" spans="1:13">
      <c r="A976" s="157" t="s">
        <v>2248</v>
      </c>
      <c r="B976" s="157"/>
      <c r="C976" s="169">
        <v>44600</v>
      </c>
      <c r="D976" s="158">
        <v>45717</v>
      </c>
      <c r="E976" s="170">
        <v>45797</v>
      </c>
      <c r="F976" s="124">
        <v>0.56999999999999995</v>
      </c>
      <c r="G976" s="160" t="s">
        <v>2249</v>
      </c>
      <c r="H976" s="157" t="s">
        <v>2489</v>
      </c>
      <c r="I976" s="157" t="s">
        <v>2598</v>
      </c>
      <c r="J976" s="157" t="s">
        <v>657</v>
      </c>
      <c r="K976" s="135"/>
      <c r="L976" s="130" t="s">
        <v>758</v>
      </c>
      <c r="M976" s="130" t="s">
        <v>411</v>
      </c>
    </row>
    <row r="977" spans="1:13">
      <c r="A977" s="157" t="s">
        <v>2248</v>
      </c>
      <c r="B977" s="157"/>
      <c r="C977" s="169">
        <v>44600</v>
      </c>
      <c r="D977" s="158">
        <v>45717</v>
      </c>
      <c r="E977" s="170">
        <v>45797</v>
      </c>
      <c r="F977" s="124">
        <v>0.56999999999999995</v>
      </c>
      <c r="G977" s="160" t="s">
        <v>2249</v>
      </c>
      <c r="H977" s="157" t="s">
        <v>2489</v>
      </c>
      <c r="I977" s="157" t="s">
        <v>2598</v>
      </c>
      <c r="J977" s="157" t="s">
        <v>657</v>
      </c>
      <c r="K977" s="135"/>
      <c r="L977" s="130" t="s">
        <v>758</v>
      </c>
      <c r="M977" s="130" t="s">
        <v>411</v>
      </c>
    </row>
    <row r="978" spans="1:13">
      <c r="A978" s="157" t="s">
        <v>2248</v>
      </c>
      <c r="B978" s="157"/>
      <c r="C978" s="169">
        <v>44600</v>
      </c>
      <c r="D978" s="158">
        <v>45717</v>
      </c>
      <c r="E978" s="170">
        <v>45797</v>
      </c>
      <c r="F978" s="124">
        <v>1.1599999999999999</v>
      </c>
      <c r="G978" s="160" t="s">
        <v>2249</v>
      </c>
      <c r="H978" s="157" t="s">
        <v>2489</v>
      </c>
      <c r="I978" s="157" t="s">
        <v>2598</v>
      </c>
      <c r="J978" s="157" t="s">
        <v>657</v>
      </c>
      <c r="K978" s="135"/>
      <c r="L978" s="130" t="s">
        <v>758</v>
      </c>
      <c r="M978" s="130" t="s">
        <v>411</v>
      </c>
    </row>
    <row r="979" spans="1:13">
      <c r="A979" s="157" t="s">
        <v>2248</v>
      </c>
      <c r="B979" s="157"/>
      <c r="C979" s="169">
        <v>44600</v>
      </c>
      <c r="D979" s="158">
        <v>45717</v>
      </c>
      <c r="E979" s="170">
        <v>45797</v>
      </c>
      <c r="F979" s="124">
        <v>-0.43</v>
      </c>
      <c r="G979" s="160" t="s">
        <v>2249</v>
      </c>
      <c r="H979" s="157" t="s">
        <v>2489</v>
      </c>
      <c r="I979" s="157" t="s">
        <v>2599</v>
      </c>
      <c r="J979" s="157" t="s">
        <v>658</v>
      </c>
      <c r="K979" s="135"/>
      <c r="L979" s="130" t="s">
        <v>758</v>
      </c>
      <c r="M979" s="130" t="s">
        <v>335</v>
      </c>
    </row>
    <row r="980" spans="1:13">
      <c r="A980" s="157" t="s">
        <v>2248</v>
      </c>
      <c r="B980" s="157"/>
      <c r="C980" s="169">
        <v>44600</v>
      </c>
      <c r="D980" s="158">
        <v>45717</v>
      </c>
      <c r="E980" s="170">
        <v>45797</v>
      </c>
      <c r="F980" s="124">
        <v>0.43</v>
      </c>
      <c r="G980" s="160" t="s">
        <v>2249</v>
      </c>
      <c r="H980" s="157" t="s">
        <v>2489</v>
      </c>
      <c r="I980" s="157" t="s">
        <v>2599</v>
      </c>
      <c r="J980" s="157" t="s">
        <v>658</v>
      </c>
      <c r="K980" s="135"/>
      <c r="L980" s="130" t="s">
        <v>758</v>
      </c>
      <c r="M980" s="130" t="s">
        <v>335</v>
      </c>
    </row>
    <row r="981" spans="1:13">
      <c r="A981" s="157" t="s">
        <v>2248</v>
      </c>
      <c r="B981" s="157"/>
      <c r="C981" s="169">
        <v>44600</v>
      </c>
      <c r="D981" s="158">
        <v>45717</v>
      </c>
      <c r="E981" s="170">
        <v>45797</v>
      </c>
      <c r="F981" s="124">
        <v>0.43</v>
      </c>
      <c r="G981" s="160" t="s">
        <v>2249</v>
      </c>
      <c r="H981" s="157" t="s">
        <v>2489</v>
      </c>
      <c r="I981" s="157" t="s">
        <v>2599</v>
      </c>
      <c r="J981" s="157" t="s">
        <v>658</v>
      </c>
      <c r="K981" s="135"/>
      <c r="L981" s="130" t="s">
        <v>758</v>
      </c>
      <c r="M981" s="130" t="s">
        <v>335</v>
      </c>
    </row>
    <row r="982" spans="1:13">
      <c r="A982" s="157" t="s">
        <v>2248</v>
      </c>
      <c r="B982" s="157"/>
      <c r="C982" s="169">
        <v>44600</v>
      </c>
      <c r="D982" s="158">
        <v>45717</v>
      </c>
      <c r="E982" s="170">
        <v>45797</v>
      </c>
      <c r="F982" s="124">
        <v>0.87</v>
      </c>
      <c r="G982" s="160" t="s">
        <v>2249</v>
      </c>
      <c r="H982" s="157" t="s">
        <v>2489</v>
      </c>
      <c r="I982" s="157" t="s">
        <v>2599</v>
      </c>
      <c r="J982" s="157" t="s">
        <v>658</v>
      </c>
      <c r="K982" s="135"/>
      <c r="L982" s="130" t="s">
        <v>758</v>
      </c>
      <c r="M982" s="130" t="s">
        <v>335</v>
      </c>
    </row>
    <row r="983" spans="1:13">
      <c r="A983" s="157" t="s">
        <v>2248</v>
      </c>
      <c r="B983" s="157"/>
      <c r="C983" s="169">
        <v>44600</v>
      </c>
      <c r="D983" s="158">
        <v>45717</v>
      </c>
      <c r="E983" s="170">
        <v>45797</v>
      </c>
      <c r="F983" s="124">
        <v>-0.71</v>
      </c>
      <c r="G983" s="160" t="s">
        <v>2249</v>
      </c>
      <c r="H983" s="157" t="s">
        <v>2489</v>
      </c>
      <c r="I983" s="157" t="s">
        <v>2600</v>
      </c>
      <c r="J983" s="157" t="s">
        <v>659</v>
      </c>
      <c r="K983" s="135"/>
      <c r="L983" s="130" t="s">
        <v>758</v>
      </c>
      <c r="M983" s="130" t="s">
        <v>267</v>
      </c>
    </row>
    <row r="984" spans="1:13">
      <c r="A984" s="157" t="s">
        <v>2248</v>
      </c>
      <c r="B984" s="157"/>
      <c r="C984" s="169">
        <v>44600</v>
      </c>
      <c r="D984" s="158">
        <v>45717</v>
      </c>
      <c r="E984" s="170">
        <v>45797</v>
      </c>
      <c r="F984" s="124">
        <v>0.71</v>
      </c>
      <c r="G984" s="160" t="s">
        <v>2249</v>
      </c>
      <c r="H984" s="157" t="s">
        <v>2489</v>
      </c>
      <c r="I984" s="157" t="s">
        <v>2600</v>
      </c>
      <c r="J984" s="157" t="s">
        <v>659</v>
      </c>
      <c r="K984" s="135"/>
      <c r="L984" s="130" t="s">
        <v>758</v>
      </c>
      <c r="M984" s="130" t="s">
        <v>267</v>
      </c>
    </row>
    <row r="985" spans="1:13">
      <c r="A985" s="157" t="s">
        <v>2248</v>
      </c>
      <c r="B985" s="157"/>
      <c r="C985" s="169">
        <v>44600</v>
      </c>
      <c r="D985" s="158">
        <v>45717</v>
      </c>
      <c r="E985" s="170">
        <v>45797</v>
      </c>
      <c r="F985" s="124">
        <v>0.71</v>
      </c>
      <c r="G985" s="160" t="s">
        <v>2249</v>
      </c>
      <c r="H985" s="157" t="s">
        <v>2489</v>
      </c>
      <c r="I985" s="157" t="s">
        <v>2600</v>
      </c>
      <c r="J985" s="157" t="s">
        <v>659</v>
      </c>
      <c r="K985" s="135"/>
      <c r="L985" s="130" t="s">
        <v>758</v>
      </c>
      <c r="M985" s="130" t="s">
        <v>267</v>
      </c>
    </row>
    <row r="986" spans="1:13">
      <c r="A986" s="157" t="s">
        <v>2248</v>
      </c>
      <c r="B986" s="157"/>
      <c r="C986" s="169">
        <v>44600</v>
      </c>
      <c r="D986" s="158">
        <v>45717</v>
      </c>
      <c r="E986" s="170">
        <v>45797</v>
      </c>
      <c r="F986" s="124">
        <v>1.45</v>
      </c>
      <c r="G986" s="160" t="s">
        <v>2249</v>
      </c>
      <c r="H986" s="157" t="s">
        <v>2489</v>
      </c>
      <c r="I986" s="157" t="s">
        <v>2600</v>
      </c>
      <c r="J986" s="157" t="s">
        <v>659</v>
      </c>
      <c r="K986" s="135"/>
      <c r="L986" s="130" t="s">
        <v>758</v>
      </c>
      <c r="M986" s="130" t="s">
        <v>267</v>
      </c>
    </row>
    <row r="987" spans="1:13">
      <c r="A987" s="157" t="s">
        <v>2248</v>
      </c>
      <c r="B987" s="157"/>
      <c r="C987" s="169">
        <v>44600</v>
      </c>
      <c r="D987" s="158">
        <v>45717</v>
      </c>
      <c r="E987" s="170">
        <v>45797</v>
      </c>
      <c r="F987" s="124">
        <v>-0.93</v>
      </c>
      <c r="G987" s="160" t="s">
        <v>2249</v>
      </c>
      <c r="H987" s="157" t="s">
        <v>2489</v>
      </c>
      <c r="I987" s="157" t="s">
        <v>2601</v>
      </c>
      <c r="J987" s="157" t="s">
        <v>660</v>
      </c>
      <c r="K987" s="135"/>
      <c r="L987" s="130" t="s">
        <v>758</v>
      </c>
      <c r="M987" s="130" t="s">
        <v>243</v>
      </c>
    </row>
    <row r="988" spans="1:13">
      <c r="A988" s="157" t="s">
        <v>2248</v>
      </c>
      <c r="B988" s="157"/>
      <c r="C988" s="169">
        <v>44600</v>
      </c>
      <c r="D988" s="158">
        <v>45717</v>
      </c>
      <c r="E988" s="170">
        <v>45797</v>
      </c>
      <c r="F988" s="124">
        <v>0.93</v>
      </c>
      <c r="G988" s="160" t="s">
        <v>2249</v>
      </c>
      <c r="H988" s="157" t="s">
        <v>2489</v>
      </c>
      <c r="I988" s="157" t="s">
        <v>2601</v>
      </c>
      <c r="J988" s="157" t="s">
        <v>660</v>
      </c>
      <c r="K988" s="135"/>
      <c r="L988" s="130" t="s">
        <v>758</v>
      </c>
      <c r="M988" s="130" t="s">
        <v>243</v>
      </c>
    </row>
    <row r="989" spans="1:13">
      <c r="A989" s="157" t="s">
        <v>2248</v>
      </c>
      <c r="B989" s="157"/>
      <c r="C989" s="169">
        <v>44600</v>
      </c>
      <c r="D989" s="158">
        <v>45717</v>
      </c>
      <c r="E989" s="170">
        <v>45797</v>
      </c>
      <c r="F989" s="124">
        <v>0.93</v>
      </c>
      <c r="G989" s="160" t="s">
        <v>2249</v>
      </c>
      <c r="H989" s="157" t="s">
        <v>2489</v>
      </c>
      <c r="I989" s="157" t="s">
        <v>2601</v>
      </c>
      <c r="J989" s="157" t="s">
        <v>660</v>
      </c>
      <c r="K989" s="135"/>
      <c r="L989" s="130" t="s">
        <v>758</v>
      </c>
      <c r="M989" s="130" t="s">
        <v>243</v>
      </c>
    </row>
    <row r="990" spans="1:13">
      <c r="A990" s="157" t="s">
        <v>2248</v>
      </c>
      <c r="B990" s="157"/>
      <c r="C990" s="169">
        <v>44600</v>
      </c>
      <c r="D990" s="158">
        <v>45717</v>
      </c>
      <c r="E990" s="170">
        <v>45797</v>
      </c>
      <c r="F990" s="124">
        <v>1.88</v>
      </c>
      <c r="G990" s="160" t="s">
        <v>2249</v>
      </c>
      <c r="H990" s="157" t="s">
        <v>2489</v>
      </c>
      <c r="I990" s="157" t="s">
        <v>2601</v>
      </c>
      <c r="J990" s="157" t="s">
        <v>660</v>
      </c>
      <c r="K990" s="135"/>
      <c r="L990" s="130" t="s">
        <v>758</v>
      </c>
      <c r="M990" s="130" t="s">
        <v>243</v>
      </c>
    </row>
    <row r="991" spans="1:13">
      <c r="A991" s="157" t="s">
        <v>2248</v>
      </c>
      <c r="B991" s="157"/>
      <c r="C991" s="169">
        <v>44600</v>
      </c>
      <c r="D991" s="158">
        <v>45717</v>
      </c>
      <c r="E991" s="170">
        <v>45797</v>
      </c>
      <c r="F991" s="124">
        <v>-0.64</v>
      </c>
      <c r="G991" s="160" t="s">
        <v>2249</v>
      </c>
      <c r="H991" s="157" t="s">
        <v>2489</v>
      </c>
      <c r="I991" s="157" t="s">
        <v>2602</v>
      </c>
      <c r="J991" s="157" t="s">
        <v>673</v>
      </c>
      <c r="K991" s="135"/>
      <c r="L991" s="130" t="s">
        <v>758</v>
      </c>
      <c r="M991" s="130" t="s">
        <v>265</v>
      </c>
    </row>
    <row r="992" spans="1:13">
      <c r="A992" s="157" t="s">
        <v>2248</v>
      </c>
      <c r="B992" s="157"/>
      <c r="C992" s="169">
        <v>44600</v>
      </c>
      <c r="D992" s="158">
        <v>45717</v>
      </c>
      <c r="E992" s="170">
        <v>45797</v>
      </c>
      <c r="F992" s="124">
        <v>0.64</v>
      </c>
      <c r="G992" s="160" t="s">
        <v>2249</v>
      </c>
      <c r="H992" s="157" t="s">
        <v>2489</v>
      </c>
      <c r="I992" s="157" t="s">
        <v>2602</v>
      </c>
      <c r="J992" s="157" t="s">
        <v>673</v>
      </c>
      <c r="K992" s="135"/>
      <c r="L992" s="130" t="s">
        <v>758</v>
      </c>
      <c r="M992" s="130" t="s">
        <v>265</v>
      </c>
    </row>
    <row r="993" spans="1:13">
      <c r="A993" s="157" t="s">
        <v>2248</v>
      </c>
      <c r="B993" s="157"/>
      <c r="C993" s="169">
        <v>44600</v>
      </c>
      <c r="D993" s="158">
        <v>45717</v>
      </c>
      <c r="E993" s="170">
        <v>45797</v>
      </c>
      <c r="F993" s="124">
        <v>0.64</v>
      </c>
      <c r="G993" s="160" t="s">
        <v>2249</v>
      </c>
      <c r="H993" s="157" t="s">
        <v>2489</v>
      </c>
      <c r="I993" s="157" t="s">
        <v>2602</v>
      </c>
      <c r="J993" s="157" t="s">
        <v>673</v>
      </c>
      <c r="K993" s="135"/>
      <c r="L993" s="130" t="s">
        <v>758</v>
      </c>
      <c r="M993" s="130" t="s">
        <v>265</v>
      </c>
    </row>
    <row r="994" spans="1:13">
      <c r="A994" s="157" t="s">
        <v>2248</v>
      </c>
      <c r="B994" s="157"/>
      <c r="C994" s="169">
        <v>44600</v>
      </c>
      <c r="D994" s="158">
        <v>45717</v>
      </c>
      <c r="E994" s="170">
        <v>45797</v>
      </c>
      <c r="F994" s="124">
        <v>1.3</v>
      </c>
      <c r="G994" s="160" t="s">
        <v>2249</v>
      </c>
      <c r="H994" s="157" t="s">
        <v>2489</v>
      </c>
      <c r="I994" s="157" t="s">
        <v>2602</v>
      </c>
      <c r="J994" s="157" t="s">
        <v>673</v>
      </c>
      <c r="K994" s="135"/>
      <c r="L994" s="130" t="s">
        <v>758</v>
      </c>
      <c r="M994" s="130" t="s">
        <v>265</v>
      </c>
    </row>
    <row r="995" spans="1:13">
      <c r="A995" s="157" t="s">
        <v>2248</v>
      </c>
      <c r="B995" s="157"/>
      <c r="C995" s="169">
        <v>44600</v>
      </c>
      <c r="D995" s="158">
        <v>45717</v>
      </c>
      <c r="E995" s="170">
        <v>45797</v>
      </c>
      <c r="F995" s="124">
        <v>-0.64</v>
      </c>
      <c r="G995" s="160" t="s">
        <v>2249</v>
      </c>
      <c r="H995" s="157" t="s">
        <v>2489</v>
      </c>
      <c r="I995" s="157" t="s">
        <v>2603</v>
      </c>
      <c r="J995" s="157" t="s">
        <v>661</v>
      </c>
      <c r="K995" s="135"/>
      <c r="L995" s="130" t="s">
        <v>758</v>
      </c>
      <c r="M995" s="130" t="s">
        <v>447</v>
      </c>
    </row>
    <row r="996" spans="1:13">
      <c r="A996" s="157" t="s">
        <v>2248</v>
      </c>
      <c r="B996" s="157"/>
      <c r="C996" s="169">
        <v>44600</v>
      </c>
      <c r="D996" s="158">
        <v>45717</v>
      </c>
      <c r="E996" s="170">
        <v>45797</v>
      </c>
      <c r="F996" s="124">
        <v>0.64</v>
      </c>
      <c r="G996" s="160" t="s">
        <v>2249</v>
      </c>
      <c r="H996" s="157" t="s">
        <v>2489</v>
      </c>
      <c r="I996" s="157" t="s">
        <v>2603</v>
      </c>
      <c r="J996" s="157" t="s">
        <v>661</v>
      </c>
      <c r="K996" s="135"/>
      <c r="L996" s="130" t="s">
        <v>758</v>
      </c>
      <c r="M996" s="130" t="s">
        <v>447</v>
      </c>
    </row>
    <row r="997" spans="1:13">
      <c r="A997" s="157" t="s">
        <v>2248</v>
      </c>
      <c r="B997" s="157"/>
      <c r="C997" s="169">
        <v>44600</v>
      </c>
      <c r="D997" s="158">
        <v>45717</v>
      </c>
      <c r="E997" s="170">
        <v>45797</v>
      </c>
      <c r="F997" s="124">
        <v>0.64</v>
      </c>
      <c r="G997" s="160" t="s">
        <v>2249</v>
      </c>
      <c r="H997" s="157" t="s">
        <v>2489</v>
      </c>
      <c r="I997" s="157" t="s">
        <v>2603</v>
      </c>
      <c r="J997" s="157" t="s">
        <v>661</v>
      </c>
      <c r="K997" s="135"/>
      <c r="L997" s="130" t="s">
        <v>758</v>
      </c>
      <c r="M997" s="130" t="s">
        <v>447</v>
      </c>
    </row>
    <row r="998" spans="1:13">
      <c r="A998" s="157" t="s">
        <v>2248</v>
      </c>
      <c r="B998" s="157"/>
      <c r="C998" s="169">
        <v>44600</v>
      </c>
      <c r="D998" s="158">
        <v>45717</v>
      </c>
      <c r="E998" s="170">
        <v>45797</v>
      </c>
      <c r="F998" s="124">
        <v>1.3</v>
      </c>
      <c r="G998" s="160" t="s">
        <v>2249</v>
      </c>
      <c r="H998" s="157" t="s">
        <v>2489</v>
      </c>
      <c r="I998" s="157" t="s">
        <v>2603</v>
      </c>
      <c r="J998" s="157" t="s">
        <v>661</v>
      </c>
      <c r="K998" s="135"/>
      <c r="L998" s="130" t="s">
        <v>758</v>
      </c>
      <c r="M998" s="130" t="s">
        <v>447</v>
      </c>
    </row>
    <row r="999" spans="1:13">
      <c r="A999" s="157" t="s">
        <v>2248</v>
      </c>
      <c r="B999" s="157"/>
      <c r="C999" s="169">
        <v>44600</v>
      </c>
      <c r="D999" s="158">
        <v>45717</v>
      </c>
      <c r="E999" s="170">
        <v>45797</v>
      </c>
      <c r="F999" s="124">
        <v>-0.79</v>
      </c>
      <c r="G999" s="160" t="s">
        <v>2249</v>
      </c>
      <c r="H999" s="157" t="s">
        <v>2489</v>
      </c>
      <c r="I999" s="157" t="s">
        <v>2604</v>
      </c>
      <c r="J999" s="157" t="s">
        <v>662</v>
      </c>
      <c r="K999" s="135"/>
      <c r="L999" s="130" t="s">
        <v>758</v>
      </c>
      <c r="M999" s="130" t="s">
        <v>485</v>
      </c>
    </row>
    <row r="1000" spans="1:13">
      <c r="A1000" s="157" t="s">
        <v>2248</v>
      </c>
      <c r="B1000" s="157"/>
      <c r="C1000" s="169">
        <v>44600</v>
      </c>
      <c r="D1000" s="158">
        <v>45717</v>
      </c>
      <c r="E1000" s="170">
        <v>45797</v>
      </c>
      <c r="F1000" s="124">
        <v>0.79</v>
      </c>
      <c r="G1000" s="160" t="s">
        <v>2249</v>
      </c>
      <c r="H1000" s="157" t="s">
        <v>2489</v>
      </c>
      <c r="I1000" s="157" t="s">
        <v>2604</v>
      </c>
      <c r="J1000" s="157" t="s">
        <v>662</v>
      </c>
      <c r="K1000" s="135"/>
      <c r="L1000" s="130" t="s">
        <v>758</v>
      </c>
      <c r="M1000" s="130" t="s">
        <v>485</v>
      </c>
    </row>
    <row r="1001" spans="1:13">
      <c r="A1001" s="157" t="s">
        <v>2248</v>
      </c>
      <c r="B1001" s="157"/>
      <c r="C1001" s="169">
        <v>44600</v>
      </c>
      <c r="D1001" s="158">
        <v>45717</v>
      </c>
      <c r="E1001" s="170">
        <v>45797</v>
      </c>
      <c r="F1001" s="124">
        <v>0.79</v>
      </c>
      <c r="G1001" s="160" t="s">
        <v>2249</v>
      </c>
      <c r="H1001" s="157" t="s">
        <v>2489</v>
      </c>
      <c r="I1001" s="157" t="s">
        <v>2604</v>
      </c>
      <c r="J1001" s="157" t="s">
        <v>662</v>
      </c>
      <c r="K1001" s="135"/>
      <c r="L1001" s="130" t="s">
        <v>758</v>
      </c>
      <c r="M1001" s="130" t="s">
        <v>485</v>
      </c>
    </row>
    <row r="1002" spans="1:13">
      <c r="A1002" s="157" t="s">
        <v>2248</v>
      </c>
      <c r="B1002" s="157"/>
      <c r="C1002" s="169">
        <v>44600</v>
      </c>
      <c r="D1002" s="158">
        <v>45717</v>
      </c>
      <c r="E1002" s="170">
        <v>45797</v>
      </c>
      <c r="F1002" s="124">
        <v>1.59</v>
      </c>
      <c r="G1002" s="160" t="s">
        <v>2249</v>
      </c>
      <c r="H1002" s="157" t="s">
        <v>2489</v>
      </c>
      <c r="I1002" s="157" t="s">
        <v>2604</v>
      </c>
      <c r="J1002" s="157" t="s">
        <v>662</v>
      </c>
      <c r="K1002" s="135"/>
      <c r="L1002" s="130" t="s">
        <v>758</v>
      </c>
      <c r="M1002" s="130" t="s">
        <v>485</v>
      </c>
    </row>
    <row r="1003" spans="1:13">
      <c r="A1003" s="157" t="s">
        <v>2248</v>
      </c>
      <c r="B1003" s="157"/>
      <c r="C1003" s="169">
        <v>44600</v>
      </c>
      <c r="D1003" s="158">
        <v>45717</v>
      </c>
      <c r="E1003" s="170">
        <v>45797</v>
      </c>
      <c r="F1003" s="124">
        <v>-0.93</v>
      </c>
      <c r="G1003" s="160" t="s">
        <v>2249</v>
      </c>
      <c r="H1003" s="157" t="s">
        <v>2489</v>
      </c>
      <c r="I1003" s="157" t="s">
        <v>2605</v>
      </c>
      <c r="J1003" s="157" t="s">
        <v>663</v>
      </c>
      <c r="K1003" s="135"/>
      <c r="L1003" s="130" t="s">
        <v>758</v>
      </c>
      <c r="M1003" s="130" t="s">
        <v>467</v>
      </c>
    </row>
    <row r="1004" spans="1:13">
      <c r="A1004" s="157" t="s">
        <v>2248</v>
      </c>
      <c r="B1004" s="157"/>
      <c r="C1004" s="169">
        <v>44600</v>
      </c>
      <c r="D1004" s="158">
        <v>45717</v>
      </c>
      <c r="E1004" s="170">
        <v>45797</v>
      </c>
      <c r="F1004" s="124">
        <v>0.93</v>
      </c>
      <c r="G1004" s="160" t="s">
        <v>2249</v>
      </c>
      <c r="H1004" s="157" t="s">
        <v>2489</v>
      </c>
      <c r="I1004" s="157" t="s">
        <v>2605</v>
      </c>
      <c r="J1004" s="157" t="s">
        <v>663</v>
      </c>
      <c r="K1004" s="135"/>
      <c r="L1004" s="130" t="s">
        <v>758</v>
      </c>
      <c r="M1004" s="130" t="s">
        <v>467</v>
      </c>
    </row>
    <row r="1005" spans="1:13">
      <c r="A1005" s="157" t="s">
        <v>2248</v>
      </c>
      <c r="B1005" s="157"/>
      <c r="C1005" s="169">
        <v>44600</v>
      </c>
      <c r="D1005" s="158">
        <v>45717</v>
      </c>
      <c r="E1005" s="170">
        <v>45797</v>
      </c>
      <c r="F1005" s="124">
        <v>0.93</v>
      </c>
      <c r="G1005" s="160" t="s">
        <v>2249</v>
      </c>
      <c r="H1005" s="157" t="s">
        <v>2489</v>
      </c>
      <c r="I1005" s="157" t="s">
        <v>2605</v>
      </c>
      <c r="J1005" s="157" t="s">
        <v>663</v>
      </c>
      <c r="K1005" s="135"/>
      <c r="L1005" s="130" t="s">
        <v>758</v>
      </c>
      <c r="M1005" s="130" t="s">
        <v>467</v>
      </c>
    </row>
    <row r="1006" spans="1:13">
      <c r="A1006" s="157" t="s">
        <v>2248</v>
      </c>
      <c r="B1006" s="157"/>
      <c r="C1006" s="169">
        <v>44600</v>
      </c>
      <c r="D1006" s="158">
        <v>45717</v>
      </c>
      <c r="E1006" s="170">
        <v>45797</v>
      </c>
      <c r="F1006" s="124">
        <v>1.88</v>
      </c>
      <c r="G1006" s="160" t="s">
        <v>2249</v>
      </c>
      <c r="H1006" s="157" t="s">
        <v>2489</v>
      </c>
      <c r="I1006" s="157" t="s">
        <v>2605</v>
      </c>
      <c r="J1006" s="157" t="s">
        <v>663</v>
      </c>
      <c r="K1006" s="135"/>
      <c r="L1006" s="130" t="s">
        <v>758</v>
      </c>
      <c r="M1006" s="130" t="s">
        <v>467</v>
      </c>
    </row>
    <row r="1007" spans="1:13">
      <c r="A1007" s="157" t="s">
        <v>2248</v>
      </c>
      <c r="B1007" s="157"/>
      <c r="C1007" s="169">
        <v>44600</v>
      </c>
      <c r="D1007" s="158">
        <v>45717</v>
      </c>
      <c r="E1007" s="170">
        <v>45797</v>
      </c>
      <c r="F1007" s="124">
        <v>-0.64</v>
      </c>
      <c r="G1007" s="160" t="s">
        <v>2249</v>
      </c>
      <c r="H1007" s="157" t="s">
        <v>2489</v>
      </c>
      <c r="I1007" s="157" t="s">
        <v>2606</v>
      </c>
      <c r="J1007" s="157" t="s">
        <v>664</v>
      </c>
      <c r="K1007" s="135"/>
      <c r="L1007" s="130" t="s">
        <v>758</v>
      </c>
      <c r="M1007" s="130" t="s">
        <v>435</v>
      </c>
    </row>
    <row r="1008" spans="1:13">
      <c r="A1008" s="157" t="s">
        <v>2248</v>
      </c>
      <c r="B1008" s="157"/>
      <c r="C1008" s="169">
        <v>44600</v>
      </c>
      <c r="D1008" s="158">
        <v>45717</v>
      </c>
      <c r="E1008" s="170">
        <v>45797</v>
      </c>
      <c r="F1008" s="124">
        <v>0.64</v>
      </c>
      <c r="G1008" s="160" t="s">
        <v>2249</v>
      </c>
      <c r="H1008" s="157" t="s">
        <v>2489</v>
      </c>
      <c r="I1008" s="157" t="s">
        <v>2606</v>
      </c>
      <c r="J1008" s="157" t="s">
        <v>664</v>
      </c>
      <c r="K1008" s="135"/>
      <c r="L1008" s="130" t="s">
        <v>758</v>
      </c>
      <c r="M1008" s="130" t="s">
        <v>435</v>
      </c>
    </row>
    <row r="1009" spans="1:13">
      <c r="A1009" s="157" t="s">
        <v>2248</v>
      </c>
      <c r="B1009" s="157"/>
      <c r="C1009" s="169">
        <v>44600</v>
      </c>
      <c r="D1009" s="158">
        <v>45717</v>
      </c>
      <c r="E1009" s="170">
        <v>45797</v>
      </c>
      <c r="F1009" s="124">
        <v>0.64</v>
      </c>
      <c r="G1009" s="160" t="s">
        <v>2249</v>
      </c>
      <c r="H1009" s="157" t="s">
        <v>2489</v>
      </c>
      <c r="I1009" s="157" t="s">
        <v>2606</v>
      </c>
      <c r="J1009" s="157" t="s">
        <v>664</v>
      </c>
      <c r="K1009" s="135"/>
      <c r="L1009" s="130" t="s">
        <v>758</v>
      </c>
      <c r="M1009" s="130" t="s">
        <v>435</v>
      </c>
    </row>
    <row r="1010" spans="1:13">
      <c r="A1010" s="157" t="s">
        <v>2248</v>
      </c>
      <c r="B1010" s="157"/>
      <c r="C1010" s="169">
        <v>44600</v>
      </c>
      <c r="D1010" s="158">
        <v>45717</v>
      </c>
      <c r="E1010" s="170">
        <v>45797</v>
      </c>
      <c r="F1010" s="124">
        <v>1.3</v>
      </c>
      <c r="G1010" s="160" t="s">
        <v>2249</v>
      </c>
      <c r="H1010" s="157" t="s">
        <v>2489</v>
      </c>
      <c r="I1010" s="157" t="s">
        <v>2606</v>
      </c>
      <c r="J1010" s="157" t="s">
        <v>664</v>
      </c>
      <c r="K1010" s="135"/>
      <c r="L1010" s="130" t="s">
        <v>758</v>
      </c>
      <c r="M1010" s="130" t="s">
        <v>435</v>
      </c>
    </row>
    <row r="1011" spans="1:13">
      <c r="A1011" s="157" t="s">
        <v>2248</v>
      </c>
      <c r="B1011" s="157"/>
      <c r="C1011" s="169">
        <v>44600</v>
      </c>
      <c r="D1011" s="158">
        <v>45717</v>
      </c>
      <c r="E1011" s="170">
        <v>45797</v>
      </c>
      <c r="F1011" s="124">
        <v>-0.79</v>
      </c>
      <c r="G1011" s="160" t="s">
        <v>2249</v>
      </c>
      <c r="H1011" s="157" t="s">
        <v>2489</v>
      </c>
      <c r="I1011" s="157" t="s">
        <v>2607</v>
      </c>
      <c r="J1011" s="157" t="s">
        <v>665</v>
      </c>
      <c r="K1011" s="135"/>
      <c r="L1011" s="130" t="s">
        <v>758</v>
      </c>
      <c r="M1011" s="130" t="s">
        <v>123</v>
      </c>
    </row>
    <row r="1012" spans="1:13">
      <c r="A1012" s="157" t="s">
        <v>2248</v>
      </c>
      <c r="B1012" s="157"/>
      <c r="C1012" s="169">
        <v>44600</v>
      </c>
      <c r="D1012" s="158">
        <v>45717</v>
      </c>
      <c r="E1012" s="170">
        <v>45797</v>
      </c>
      <c r="F1012" s="124">
        <v>0.79</v>
      </c>
      <c r="G1012" s="160" t="s">
        <v>2249</v>
      </c>
      <c r="H1012" s="157" t="s">
        <v>2489</v>
      </c>
      <c r="I1012" s="157" t="s">
        <v>2607</v>
      </c>
      <c r="J1012" s="157" t="s">
        <v>665</v>
      </c>
      <c r="K1012" s="135"/>
      <c r="L1012" s="130" t="s">
        <v>758</v>
      </c>
      <c r="M1012" s="130" t="s">
        <v>123</v>
      </c>
    </row>
    <row r="1013" spans="1:13">
      <c r="A1013" s="157" t="s">
        <v>2248</v>
      </c>
      <c r="B1013" s="157"/>
      <c r="C1013" s="169">
        <v>44600</v>
      </c>
      <c r="D1013" s="158">
        <v>45717</v>
      </c>
      <c r="E1013" s="170">
        <v>45797</v>
      </c>
      <c r="F1013" s="124">
        <v>0.79</v>
      </c>
      <c r="G1013" s="160" t="s">
        <v>2249</v>
      </c>
      <c r="H1013" s="157" t="s">
        <v>2489</v>
      </c>
      <c r="I1013" s="157" t="s">
        <v>2607</v>
      </c>
      <c r="J1013" s="157" t="s">
        <v>665</v>
      </c>
      <c r="K1013" s="135"/>
      <c r="L1013" s="130" t="s">
        <v>758</v>
      </c>
      <c r="M1013" s="130" t="s">
        <v>123</v>
      </c>
    </row>
    <row r="1014" spans="1:13">
      <c r="A1014" s="157" t="s">
        <v>2248</v>
      </c>
      <c r="B1014" s="157"/>
      <c r="C1014" s="169">
        <v>44600</v>
      </c>
      <c r="D1014" s="158">
        <v>45717</v>
      </c>
      <c r="E1014" s="170">
        <v>45797</v>
      </c>
      <c r="F1014" s="124">
        <v>1.59</v>
      </c>
      <c r="G1014" s="160" t="s">
        <v>2249</v>
      </c>
      <c r="H1014" s="157" t="s">
        <v>2489</v>
      </c>
      <c r="I1014" s="157" t="s">
        <v>2607</v>
      </c>
      <c r="J1014" s="157" t="s">
        <v>665</v>
      </c>
      <c r="K1014" s="135"/>
      <c r="L1014" s="130" t="s">
        <v>758</v>
      </c>
      <c r="M1014" s="130" t="s">
        <v>123</v>
      </c>
    </row>
    <row r="1015" spans="1:13">
      <c r="A1015" s="157" t="s">
        <v>2248</v>
      </c>
      <c r="B1015" s="157"/>
      <c r="C1015" s="169">
        <v>44600</v>
      </c>
      <c r="D1015" s="158">
        <v>45717</v>
      </c>
      <c r="E1015" s="170">
        <v>45797</v>
      </c>
      <c r="F1015" s="124">
        <v>-0.64</v>
      </c>
      <c r="G1015" s="160" t="s">
        <v>2249</v>
      </c>
      <c r="H1015" s="157" t="s">
        <v>2489</v>
      </c>
      <c r="I1015" s="157" t="s">
        <v>2608</v>
      </c>
      <c r="J1015" s="157" t="s">
        <v>666</v>
      </c>
      <c r="K1015" s="135"/>
      <c r="L1015" s="130" t="s">
        <v>758</v>
      </c>
      <c r="M1015" s="130" t="s">
        <v>69</v>
      </c>
    </row>
    <row r="1016" spans="1:13">
      <c r="A1016" s="157" t="s">
        <v>2248</v>
      </c>
      <c r="B1016" s="157"/>
      <c r="C1016" s="169">
        <v>44600</v>
      </c>
      <c r="D1016" s="158">
        <v>45717</v>
      </c>
      <c r="E1016" s="170">
        <v>45797</v>
      </c>
      <c r="F1016" s="124">
        <v>0.64</v>
      </c>
      <c r="G1016" s="160" t="s">
        <v>2249</v>
      </c>
      <c r="H1016" s="157" t="s">
        <v>2489</v>
      </c>
      <c r="I1016" s="157" t="s">
        <v>2608</v>
      </c>
      <c r="J1016" s="157" t="s">
        <v>666</v>
      </c>
      <c r="K1016" s="135"/>
      <c r="L1016" s="130" t="s">
        <v>758</v>
      </c>
      <c r="M1016" s="130" t="s">
        <v>69</v>
      </c>
    </row>
    <row r="1017" spans="1:13">
      <c r="A1017" s="157" t="s">
        <v>2248</v>
      </c>
      <c r="B1017" s="157"/>
      <c r="C1017" s="169">
        <v>44600</v>
      </c>
      <c r="D1017" s="158">
        <v>45717</v>
      </c>
      <c r="E1017" s="170">
        <v>45797</v>
      </c>
      <c r="F1017" s="124">
        <v>0.64</v>
      </c>
      <c r="G1017" s="160" t="s">
        <v>2249</v>
      </c>
      <c r="H1017" s="157" t="s">
        <v>2489</v>
      </c>
      <c r="I1017" s="157" t="s">
        <v>2608</v>
      </c>
      <c r="J1017" s="157" t="s">
        <v>666</v>
      </c>
      <c r="K1017" s="135"/>
      <c r="L1017" s="130" t="s">
        <v>758</v>
      </c>
      <c r="M1017" s="130" t="s">
        <v>69</v>
      </c>
    </row>
    <row r="1018" spans="1:13">
      <c r="A1018" s="157" t="s">
        <v>2248</v>
      </c>
      <c r="B1018" s="157"/>
      <c r="C1018" s="169">
        <v>44600</v>
      </c>
      <c r="D1018" s="158">
        <v>45717</v>
      </c>
      <c r="E1018" s="170">
        <v>45797</v>
      </c>
      <c r="F1018" s="124">
        <v>1.3</v>
      </c>
      <c r="G1018" s="160" t="s">
        <v>2249</v>
      </c>
      <c r="H1018" s="157" t="s">
        <v>2489</v>
      </c>
      <c r="I1018" s="157" t="s">
        <v>2608</v>
      </c>
      <c r="J1018" s="157" t="s">
        <v>666</v>
      </c>
      <c r="K1018" s="135"/>
      <c r="L1018" s="130" t="s">
        <v>758</v>
      </c>
      <c r="M1018" s="130" t="s">
        <v>69</v>
      </c>
    </row>
    <row r="1019" spans="1:13">
      <c r="A1019" s="157" t="s">
        <v>2248</v>
      </c>
      <c r="B1019" s="157"/>
      <c r="C1019" s="169">
        <v>44600</v>
      </c>
      <c r="D1019" s="158">
        <v>45717</v>
      </c>
      <c r="E1019" s="170">
        <v>45797</v>
      </c>
      <c r="F1019" s="124">
        <v>-0.56999999999999995</v>
      </c>
      <c r="G1019" s="160" t="s">
        <v>2249</v>
      </c>
      <c r="H1019" s="157" t="s">
        <v>2489</v>
      </c>
      <c r="I1019" s="157" t="s">
        <v>2609</v>
      </c>
      <c r="J1019" s="157" t="s">
        <v>682</v>
      </c>
      <c r="K1019" s="135"/>
      <c r="L1019" s="130" t="s">
        <v>758</v>
      </c>
      <c r="M1019" s="130" t="s">
        <v>283</v>
      </c>
    </row>
    <row r="1020" spans="1:13">
      <c r="A1020" s="157" t="s">
        <v>2248</v>
      </c>
      <c r="B1020" s="157"/>
      <c r="C1020" s="169">
        <v>44600</v>
      </c>
      <c r="D1020" s="158">
        <v>45717</v>
      </c>
      <c r="E1020" s="170">
        <v>45797</v>
      </c>
      <c r="F1020" s="124">
        <v>0.56999999999999995</v>
      </c>
      <c r="G1020" s="160" t="s">
        <v>2249</v>
      </c>
      <c r="H1020" s="157" t="s">
        <v>2489</v>
      </c>
      <c r="I1020" s="157" t="s">
        <v>2609</v>
      </c>
      <c r="J1020" s="157" t="s">
        <v>682</v>
      </c>
      <c r="K1020" s="135"/>
      <c r="L1020" s="130" t="s">
        <v>758</v>
      </c>
      <c r="M1020" s="130" t="s">
        <v>283</v>
      </c>
    </row>
    <row r="1021" spans="1:13">
      <c r="A1021" s="157" t="s">
        <v>2248</v>
      </c>
      <c r="B1021" s="157"/>
      <c r="C1021" s="169">
        <v>44600</v>
      </c>
      <c r="D1021" s="158">
        <v>45717</v>
      </c>
      <c r="E1021" s="170">
        <v>45797</v>
      </c>
      <c r="F1021" s="124">
        <v>0.56999999999999995</v>
      </c>
      <c r="G1021" s="160" t="s">
        <v>2249</v>
      </c>
      <c r="H1021" s="157" t="s">
        <v>2489</v>
      </c>
      <c r="I1021" s="157" t="s">
        <v>2609</v>
      </c>
      <c r="J1021" s="157" t="s">
        <v>682</v>
      </c>
      <c r="K1021" s="135"/>
      <c r="L1021" s="130" t="s">
        <v>758</v>
      </c>
      <c r="M1021" s="130" t="s">
        <v>283</v>
      </c>
    </row>
    <row r="1022" spans="1:13">
      <c r="A1022" s="157" t="s">
        <v>2248</v>
      </c>
      <c r="B1022" s="157"/>
      <c r="C1022" s="169">
        <v>44600</v>
      </c>
      <c r="D1022" s="158">
        <v>45717</v>
      </c>
      <c r="E1022" s="170">
        <v>45797</v>
      </c>
      <c r="F1022" s="124">
        <v>1.1599999999999999</v>
      </c>
      <c r="G1022" s="160" t="s">
        <v>2249</v>
      </c>
      <c r="H1022" s="157" t="s">
        <v>2489</v>
      </c>
      <c r="I1022" s="157" t="s">
        <v>2609</v>
      </c>
      <c r="J1022" s="157" t="s">
        <v>682</v>
      </c>
      <c r="K1022" s="135"/>
      <c r="L1022" s="130" t="s">
        <v>758</v>
      </c>
      <c r="M1022" s="130" t="s">
        <v>283</v>
      </c>
    </row>
    <row r="1023" spans="1:13">
      <c r="A1023" s="157" t="s">
        <v>2248</v>
      </c>
      <c r="B1023" s="157"/>
      <c r="C1023" s="169">
        <v>44600</v>
      </c>
      <c r="D1023" s="158">
        <v>45717</v>
      </c>
      <c r="E1023" s="170">
        <v>45797</v>
      </c>
      <c r="F1023" s="124">
        <v>-0.79</v>
      </c>
      <c r="G1023" s="160" t="s">
        <v>2249</v>
      </c>
      <c r="H1023" s="157" t="s">
        <v>2489</v>
      </c>
      <c r="I1023" s="157" t="s">
        <v>2610</v>
      </c>
      <c r="J1023" s="157" t="s">
        <v>635</v>
      </c>
      <c r="K1023" s="135"/>
      <c r="L1023" s="130" t="s">
        <v>758</v>
      </c>
      <c r="M1023" s="130" t="s">
        <v>327</v>
      </c>
    </row>
    <row r="1024" spans="1:13">
      <c r="A1024" s="157" t="s">
        <v>2248</v>
      </c>
      <c r="B1024" s="157"/>
      <c r="C1024" s="169">
        <v>44600</v>
      </c>
      <c r="D1024" s="158">
        <v>45717</v>
      </c>
      <c r="E1024" s="170">
        <v>45797</v>
      </c>
      <c r="F1024" s="124">
        <v>0.79</v>
      </c>
      <c r="G1024" s="160" t="s">
        <v>2249</v>
      </c>
      <c r="H1024" s="157" t="s">
        <v>2489</v>
      </c>
      <c r="I1024" s="157" t="s">
        <v>2610</v>
      </c>
      <c r="J1024" s="157" t="s">
        <v>635</v>
      </c>
      <c r="K1024" s="135"/>
      <c r="L1024" s="130" t="s">
        <v>758</v>
      </c>
      <c r="M1024" s="130" t="s">
        <v>327</v>
      </c>
    </row>
    <row r="1025" spans="1:13">
      <c r="A1025" s="157" t="s">
        <v>2248</v>
      </c>
      <c r="B1025" s="157"/>
      <c r="C1025" s="169">
        <v>44600</v>
      </c>
      <c r="D1025" s="158">
        <v>45717</v>
      </c>
      <c r="E1025" s="170">
        <v>45797</v>
      </c>
      <c r="F1025" s="124">
        <v>0.79</v>
      </c>
      <c r="G1025" s="160" t="s">
        <v>2249</v>
      </c>
      <c r="H1025" s="157" t="s">
        <v>2489</v>
      </c>
      <c r="I1025" s="157" t="s">
        <v>2610</v>
      </c>
      <c r="J1025" s="157" t="s">
        <v>635</v>
      </c>
      <c r="K1025" s="135"/>
      <c r="L1025" s="130" t="s">
        <v>758</v>
      </c>
      <c r="M1025" s="130" t="s">
        <v>327</v>
      </c>
    </row>
    <row r="1026" spans="1:13">
      <c r="A1026" s="157" t="s">
        <v>2248</v>
      </c>
      <c r="B1026" s="157"/>
      <c r="C1026" s="169">
        <v>44600</v>
      </c>
      <c r="D1026" s="158">
        <v>45717</v>
      </c>
      <c r="E1026" s="170">
        <v>45797</v>
      </c>
      <c r="F1026" s="124">
        <v>1.59</v>
      </c>
      <c r="G1026" s="160" t="s">
        <v>2249</v>
      </c>
      <c r="H1026" s="157" t="s">
        <v>2489</v>
      </c>
      <c r="I1026" s="157" t="s">
        <v>2610</v>
      </c>
      <c r="J1026" s="157" t="s">
        <v>635</v>
      </c>
      <c r="K1026" s="135"/>
      <c r="L1026" s="130" t="s">
        <v>758</v>
      </c>
      <c r="M1026" s="130" t="s">
        <v>327</v>
      </c>
    </row>
    <row r="1027" spans="1:13">
      <c r="A1027" s="157" t="s">
        <v>2248</v>
      </c>
      <c r="B1027" s="157"/>
      <c r="C1027" s="169">
        <v>44600</v>
      </c>
      <c r="D1027" s="158">
        <v>45717</v>
      </c>
      <c r="E1027" s="170">
        <v>45797</v>
      </c>
      <c r="F1027" s="124">
        <v>-0.56999999999999995</v>
      </c>
      <c r="G1027" s="160" t="s">
        <v>2249</v>
      </c>
      <c r="H1027" s="157" t="s">
        <v>2489</v>
      </c>
      <c r="I1027" s="157" t="s">
        <v>2611</v>
      </c>
      <c r="J1027" s="157" t="s">
        <v>667</v>
      </c>
      <c r="K1027" s="135"/>
      <c r="L1027" s="130" t="s">
        <v>758</v>
      </c>
      <c r="M1027" s="130" t="s">
        <v>337</v>
      </c>
    </row>
    <row r="1028" spans="1:13">
      <c r="A1028" s="157" t="s">
        <v>2248</v>
      </c>
      <c r="B1028" s="157"/>
      <c r="C1028" s="169">
        <v>44600</v>
      </c>
      <c r="D1028" s="158">
        <v>45717</v>
      </c>
      <c r="E1028" s="170">
        <v>45797</v>
      </c>
      <c r="F1028" s="124">
        <v>0.56999999999999995</v>
      </c>
      <c r="G1028" s="160" t="s">
        <v>2249</v>
      </c>
      <c r="H1028" s="157" t="s">
        <v>2489</v>
      </c>
      <c r="I1028" s="157" t="s">
        <v>2611</v>
      </c>
      <c r="J1028" s="157" t="s">
        <v>667</v>
      </c>
      <c r="K1028" s="135"/>
      <c r="L1028" s="130" t="s">
        <v>758</v>
      </c>
      <c r="M1028" s="130" t="s">
        <v>337</v>
      </c>
    </row>
    <row r="1029" spans="1:13">
      <c r="A1029" s="157" t="s">
        <v>2248</v>
      </c>
      <c r="B1029" s="157"/>
      <c r="C1029" s="169">
        <v>44600</v>
      </c>
      <c r="D1029" s="158">
        <v>45717</v>
      </c>
      <c r="E1029" s="170">
        <v>45797</v>
      </c>
      <c r="F1029" s="124">
        <v>0.56999999999999995</v>
      </c>
      <c r="G1029" s="160" t="s">
        <v>2249</v>
      </c>
      <c r="H1029" s="157" t="s">
        <v>2489</v>
      </c>
      <c r="I1029" s="157" t="s">
        <v>2611</v>
      </c>
      <c r="J1029" s="157" t="s">
        <v>667</v>
      </c>
      <c r="K1029" s="135"/>
      <c r="L1029" s="130" t="s">
        <v>758</v>
      </c>
      <c r="M1029" s="130" t="s">
        <v>337</v>
      </c>
    </row>
    <row r="1030" spans="1:13">
      <c r="A1030" s="157" t="s">
        <v>2248</v>
      </c>
      <c r="B1030" s="157"/>
      <c r="C1030" s="169">
        <v>44600</v>
      </c>
      <c r="D1030" s="158">
        <v>45717</v>
      </c>
      <c r="E1030" s="170">
        <v>45797</v>
      </c>
      <c r="F1030" s="124">
        <v>1.1599999999999999</v>
      </c>
      <c r="G1030" s="160" t="s">
        <v>2249</v>
      </c>
      <c r="H1030" s="157" t="s">
        <v>2489</v>
      </c>
      <c r="I1030" s="157" t="s">
        <v>2611</v>
      </c>
      <c r="J1030" s="157" t="s">
        <v>667</v>
      </c>
      <c r="K1030" s="135"/>
      <c r="L1030" s="130" t="s">
        <v>758</v>
      </c>
      <c r="M1030" s="130" t="s">
        <v>337</v>
      </c>
    </row>
    <row r="1031" spans="1:13">
      <c r="A1031" s="157" t="s">
        <v>2248</v>
      </c>
      <c r="B1031" s="157"/>
      <c r="C1031" s="169">
        <v>44600</v>
      </c>
      <c r="D1031" s="158">
        <v>45717</v>
      </c>
      <c r="E1031" s="170">
        <v>45797</v>
      </c>
      <c r="F1031" s="124">
        <v>-0.56999999999999995</v>
      </c>
      <c r="G1031" s="160" t="s">
        <v>2249</v>
      </c>
      <c r="H1031" s="157" t="s">
        <v>2489</v>
      </c>
      <c r="I1031" s="157" t="s">
        <v>2612</v>
      </c>
      <c r="J1031" s="157" t="s">
        <v>531</v>
      </c>
      <c r="K1031" s="135"/>
      <c r="L1031" s="130" t="s">
        <v>758</v>
      </c>
      <c r="M1031" s="130" t="s">
        <v>401</v>
      </c>
    </row>
    <row r="1032" spans="1:13">
      <c r="A1032" s="157" t="s">
        <v>2248</v>
      </c>
      <c r="B1032" s="157"/>
      <c r="C1032" s="169">
        <v>44600</v>
      </c>
      <c r="D1032" s="158">
        <v>45717</v>
      </c>
      <c r="E1032" s="170">
        <v>45797</v>
      </c>
      <c r="F1032" s="124">
        <v>0.56999999999999995</v>
      </c>
      <c r="G1032" s="160" t="s">
        <v>2249</v>
      </c>
      <c r="H1032" s="157" t="s">
        <v>2489</v>
      </c>
      <c r="I1032" s="157" t="s">
        <v>2612</v>
      </c>
      <c r="J1032" s="157" t="s">
        <v>531</v>
      </c>
      <c r="K1032" s="135"/>
      <c r="L1032" s="130" t="s">
        <v>758</v>
      </c>
      <c r="M1032" s="130" t="s">
        <v>401</v>
      </c>
    </row>
    <row r="1033" spans="1:13">
      <c r="A1033" s="157" t="s">
        <v>2248</v>
      </c>
      <c r="B1033" s="157"/>
      <c r="C1033" s="169">
        <v>44600</v>
      </c>
      <c r="D1033" s="158">
        <v>45717</v>
      </c>
      <c r="E1033" s="170">
        <v>45797</v>
      </c>
      <c r="F1033" s="124">
        <v>0.56999999999999995</v>
      </c>
      <c r="G1033" s="160" t="s">
        <v>2249</v>
      </c>
      <c r="H1033" s="157" t="s">
        <v>2489</v>
      </c>
      <c r="I1033" s="157" t="s">
        <v>2612</v>
      </c>
      <c r="J1033" s="157" t="s">
        <v>531</v>
      </c>
      <c r="K1033" s="135"/>
      <c r="L1033" s="130" t="s">
        <v>758</v>
      </c>
      <c r="M1033" s="130" t="s">
        <v>401</v>
      </c>
    </row>
    <row r="1034" spans="1:13">
      <c r="A1034" s="157" t="s">
        <v>2248</v>
      </c>
      <c r="B1034" s="157"/>
      <c r="C1034" s="169">
        <v>44600</v>
      </c>
      <c r="D1034" s="158">
        <v>45717</v>
      </c>
      <c r="E1034" s="170">
        <v>45797</v>
      </c>
      <c r="F1034" s="124">
        <v>1.1599999999999999</v>
      </c>
      <c r="G1034" s="160" t="s">
        <v>2249</v>
      </c>
      <c r="H1034" s="157" t="s">
        <v>2489</v>
      </c>
      <c r="I1034" s="157" t="s">
        <v>2612</v>
      </c>
      <c r="J1034" s="157" t="s">
        <v>531</v>
      </c>
      <c r="K1034" s="135"/>
      <c r="L1034" s="130" t="s">
        <v>758</v>
      </c>
      <c r="M1034" s="130" t="s">
        <v>401</v>
      </c>
    </row>
    <row r="1035" spans="1:13">
      <c r="A1035" s="157" t="s">
        <v>2248</v>
      </c>
      <c r="B1035" s="157"/>
      <c r="C1035" s="169">
        <v>44600</v>
      </c>
      <c r="D1035" s="158">
        <v>45717</v>
      </c>
      <c r="E1035" s="170">
        <v>45797</v>
      </c>
      <c r="F1035" s="124">
        <v>-1.29</v>
      </c>
      <c r="G1035" s="160" t="s">
        <v>2249</v>
      </c>
      <c r="H1035" s="157" t="s">
        <v>2489</v>
      </c>
      <c r="I1035" s="157" t="s">
        <v>2613</v>
      </c>
      <c r="J1035" s="157" t="s">
        <v>532</v>
      </c>
      <c r="K1035" s="135"/>
      <c r="L1035" s="130" t="s">
        <v>758</v>
      </c>
      <c r="M1035" s="130" t="s">
        <v>483</v>
      </c>
    </row>
    <row r="1036" spans="1:13">
      <c r="A1036" s="157" t="s">
        <v>2248</v>
      </c>
      <c r="B1036" s="157"/>
      <c r="C1036" s="169">
        <v>44600</v>
      </c>
      <c r="D1036" s="158">
        <v>45717</v>
      </c>
      <c r="E1036" s="170">
        <v>45797</v>
      </c>
      <c r="F1036" s="124">
        <v>1.29</v>
      </c>
      <c r="G1036" s="160" t="s">
        <v>2249</v>
      </c>
      <c r="H1036" s="157" t="s">
        <v>2489</v>
      </c>
      <c r="I1036" s="157" t="s">
        <v>2613</v>
      </c>
      <c r="J1036" s="157" t="s">
        <v>532</v>
      </c>
      <c r="K1036" s="135"/>
      <c r="L1036" s="130" t="s">
        <v>758</v>
      </c>
      <c r="M1036" s="130" t="s">
        <v>483</v>
      </c>
    </row>
    <row r="1037" spans="1:13">
      <c r="A1037" s="157" t="s">
        <v>2248</v>
      </c>
      <c r="B1037" s="157"/>
      <c r="C1037" s="169">
        <v>44600</v>
      </c>
      <c r="D1037" s="158">
        <v>45717</v>
      </c>
      <c r="E1037" s="170">
        <v>45797</v>
      </c>
      <c r="F1037" s="124">
        <v>1.29</v>
      </c>
      <c r="G1037" s="160" t="s">
        <v>2249</v>
      </c>
      <c r="H1037" s="157" t="s">
        <v>2489</v>
      </c>
      <c r="I1037" s="157" t="s">
        <v>2613</v>
      </c>
      <c r="J1037" s="157" t="s">
        <v>532</v>
      </c>
      <c r="K1037" s="135"/>
      <c r="L1037" s="130" t="s">
        <v>758</v>
      </c>
      <c r="M1037" s="130" t="s">
        <v>483</v>
      </c>
    </row>
    <row r="1038" spans="1:13">
      <c r="A1038" s="157" t="s">
        <v>2248</v>
      </c>
      <c r="B1038" s="157"/>
      <c r="C1038" s="169">
        <v>44600</v>
      </c>
      <c r="D1038" s="158">
        <v>45717</v>
      </c>
      <c r="E1038" s="170">
        <v>45797</v>
      </c>
      <c r="F1038" s="124">
        <v>2.61</v>
      </c>
      <c r="G1038" s="160" t="s">
        <v>2249</v>
      </c>
      <c r="H1038" s="157" t="s">
        <v>2489</v>
      </c>
      <c r="I1038" s="157" t="s">
        <v>2613</v>
      </c>
      <c r="J1038" s="157" t="s">
        <v>532</v>
      </c>
      <c r="K1038" s="135"/>
      <c r="L1038" s="130" t="s">
        <v>758</v>
      </c>
      <c r="M1038" s="130" t="s">
        <v>483</v>
      </c>
    </row>
    <row r="1039" spans="1:13">
      <c r="A1039" s="157" t="s">
        <v>2248</v>
      </c>
      <c r="B1039" s="157"/>
      <c r="C1039" s="169">
        <v>44600</v>
      </c>
      <c r="D1039" s="158">
        <v>45717</v>
      </c>
      <c r="E1039" s="170">
        <v>45797</v>
      </c>
      <c r="F1039" s="124">
        <v>-1</v>
      </c>
      <c r="G1039" s="160" t="s">
        <v>2249</v>
      </c>
      <c r="H1039" s="157" t="s">
        <v>2489</v>
      </c>
      <c r="I1039" s="157" t="s">
        <v>2614</v>
      </c>
      <c r="J1039" s="157" t="s">
        <v>533</v>
      </c>
      <c r="K1039" s="135"/>
      <c r="L1039" s="130" t="s">
        <v>758</v>
      </c>
      <c r="M1039" s="130" t="s">
        <v>97</v>
      </c>
    </row>
    <row r="1040" spans="1:13">
      <c r="A1040" s="157" t="s">
        <v>2248</v>
      </c>
      <c r="B1040" s="157"/>
      <c r="C1040" s="169">
        <v>44600</v>
      </c>
      <c r="D1040" s="158">
        <v>45717</v>
      </c>
      <c r="E1040" s="170">
        <v>45797</v>
      </c>
      <c r="F1040" s="124">
        <v>1</v>
      </c>
      <c r="G1040" s="160" t="s">
        <v>2249</v>
      </c>
      <c r="H1040" s="157" t="s">
        <v>2489</v>
      </c>
      <c r="I1040" s="157" t="s">
        <v>2614</v>
      </c>
      <c r="J1040" s="157" t="s">
        <v>533</v>
      </c>
      <c r="K1040" s="135"/>
      <c r="L1040" s="130" t="s">
        <v>758</v>
      </c>
      <c r="M1040" s="130" t="s">
        <v>97</v>
      </c>
    </row>
    <row r="1041" spans="1:13">
      <c r="A1041" s="157" t="s">
        <v>2248</v>
      </c>
      <c r="B1041" s="157"/>
      <c r="C1041" s="169">
        <v>44600</v>
      </c>
      <c r="D1041" s="158">
        <v>45717</v>
      </c>
      <c r="E1041" s="170">
        <v>45797</v>
      </c>
      <c r="F1041" s="124">
        <v>1</v>
      </c>
      <c r="G1041" s="160" t="s">
        <v>2249</v>
      </c>
      <c r="H1041" s="157" t="s">
        <v>2489</v>
      </c>
      <c r="I1041" s="157" t="s">
        <v>2614</v>
      </c>
      <c r="J1041" s="157" t="s">
        <v>533</v>
      </c>
      <c r="K1041" s="135"/>
      <c r="L1041" s="130" t="s">
        <v>758</v>
      </c>
      <c r="M1041" s="130" t="s">
        <v>97</v>
      </c>
    </row>
    <row r="1042" spans="1:13">
      <c r="A1042" s="157" t="s">
        <v>2248</v>
      </c>
      <c r="B1042" s="157"/>
      <c r="C1042" s="169">
        <v>44600</v>
      </c>
      <c r="D1042" s="158">
        <v>45717</v>
      </c>
      <c r="E1042" s="170">
        <v>45797</v>
      </c>
      <c r="F1042" s="124">
        <v>2.0299999999999998</v>
      </c>
      <c r="G1042" s="160" t="s">
        <v>2249</v>
      </c>
      <c r="H1042" s="157" t="s">
        <v>2489</v>
      </c>
      <c r="I1042" s="157" t="s">
        <v>2614</v>
      </c>
      <c r="J1042" s="157" t="s">
        <v>533</v>
      </c>
      <c r="K1042" s="135"/>
      <c r="L1042" s="130" t="s">
        <v>758</v>
      </c>
      <c r="M1042" s="130" t="s">
        <v>97</v>
      </c>
    </row>
    <row r="1043" spans="1:13">
      <c r="A1043" s="157" t="s">
        <v>2248</v>
      </c>
      <c r="B1043" s="157"/>
      <c r="C1043" s="169">
        <v>44600</v>
      </c>
      <c r="D1043" s="158">
        <v>45717</v>
      </c>
      <c r="E1043" s="170">
        <v>45797</v>
      </c>
      <c r="F1043" s="124">
        <v>-0.86</v>
      </c>
      <c r="G1043" s="160" t="s">
        <v>2249</v>
      </c>
      <c r="H1043" s="157" t="s">
        <v>2489</v>
      </c>
      <c r="I1043" s="157" t="s">
        <v>2615</v>
      </c>
      <c r="J1043" s="157" t="s">
        <v>789</v>
      </c>
      <c r="K1043" s="135"/>
      <c r="L1043" s="130" t="s">
        <v>758</v>
      </c>
      <c r="M1043" s="130" t="s">
        <v>269</v>
      </c>
    </row>
    <row r="1044" spans="1:13">
      <c r="A1044" s="157" t="s">
        <v>2248</v>
      </c>
      <c r="B1044" s="157"/>
      <c r="C1044" s="169">
        <v>44600</v>
      </c>
      <c r="D1044" s="158">
        <v>45717</v>
      </c>
      <c r="E1044" s="170">
        <v>45797</v>
      </c>
      <c r="F1044" s="124">
        <v>0.86</v>
      </c>
      <c r="G1044" s="160" t="s">
        <v>2249</v>
      </c>
      <c r="H1044" s="157" t="s">
        <v>2489</v>
      </c>
      <c r="I1044" s="157" t="s">
        <v>2615</v>
      </c>
      <c r="J1044" s="157" t="s">
        <v>789</v>
      </c>
      <c r="K1044" s="135"/>
      <c r="L1044" s="130" t="s">
        <v>758</v>
      </c>
      <c r="M1044" s="130" t="s">
        <v>269</v>
      </c>
    </row>
    <row r="1045" spans="1:13">
      <c r="A1045" s="157" t="s">
        <v>2248</v>
      </c>
      <c r="B1045" s="157"/>
      <c r="C1045" s="169">
        <v>44600</v>
      </c>
      <c r="D1045" s="158">
        <v>45717</v>
      </c>
      <c r="E1045" s="170">
        <v>45797</v>
      </c>
      <c r="F1045" s="124">
        <v>0.86</v>
      </c>
      <c r="G1045" s="160" t="s">
        <v>2249</v>
      </c>
      <c r="H1045" s="157" t="s">
        <v>2489</v>
      </c>
      <c r="I1045" s="157" t="s">
        <v>2615</v>
      </c>
      <c r="J1045" s="157" t="s">
        <v>789</v>
      </c>
      <c r="K1045" s="135"/>
      <c r="L1045" s="130" t="s">
        <v>758</v>
      </c>
      <c r="M1045" s="130" t="s">
        <v>269</v>
      </c>
    </row>
    <row r="1046" spans="1:13">
      <c r="A1046" s="157" t="s">
        <v>2248</v>
      </c>
      <c r="B1046" s="157"/>
      <c r="C1046" s="169">
        <v>44600</v>
      </c>
      <c r="D1046" s="158">
        <v>45717</v>
      </c>
      <c r="E1046" s="170">
        <v>45797</v>
      </c>
      <c r="F1046" s="124">
        <v>1.74</v>
      </c>
      <c r="G1046" s="160" t="s">
        <v>2249</v>
      </c>
      <c r="H1046" s="157" t="s">
        <v>2489</v>
      </c>
      <c r="I1046" s="157" t="s">
        <v>2615</v>
      </c>
      <c r="J1046" s="157" t="s">
        <v>789</v>
      </c>
      <c r="K1046" s="135"/>
      <c r="L1046" s="130" t="s">
        <v>758</v>
      </c>
      <c r="M1046" s="130" t="s">
        <v>269</v>
      </c>
    </row>
    <row r="1047" spans="1:13">
      <c r="A1047" s="157" t="s">
        <v>2248</v>
      </c>
      <c r="B1047" s="157"/>
      <c r="C1047" s="169">
        <v>44600</v>
      </c>
      <c r="D1047" s="158">
        <v>45717</v>
      </c>
      <c r="E1047" s="170">
        <v>45797</v>
      </c>
      <c r="F1047" s="124">
        <v>-0.71</v>
      </c>
      <c r="G1047" s="160" t="s">
        <v>2249</v>
      </c>
      <c r="H1047" s="157" t="s">
        <v>2489</v>
      </c>
      <c r="I1047" s="157" t="s">
        <v>2616</v>
      </c>
      <c r="J1047" s="157" t="s">
        <v>534</v>
      </c>
      <c r="K1047" s="135"/>
      <c r="L1047" s="130" t="s">
        <v>758</v>
      </c>
      <c r="M1047" s="130" t="s">
        <v>81</v>
      </c>
    </row>
    <row r="1048" spans="1:13">
      <c r="A1048" s="157" t="s">
        <v>2248</v>
      </c>
      <c r="B1048" s="157"/>
      <c r="C1048" s="169">
        <v>44600</v>
      </c>
      <c r="D1048" s="158">
        <v>45717</v>
      </c>
      <c r="E1048" s="170">
        <v>45797</v>
      </c>
      <c r="F1048" s="124">
        <v>0.71</v>
      </c>
      <c r="G1048" s="160" t="s">
        <v>2249</v>
      </c>
      <c r="H1048" s="157" t="s">
        <v>2489</v>
      </c>
      <c r="I1048" s="157" t="s">
        <v>2616</v>
      </c>
      <c r="J1048" s="157" t="s">
        <v>534</v>
      </c>
      <c r="K1048" s="135"/>
      <c r="L1048" s="130" t="s">
        <v>758</v>
      </c>
      <c r="M1048" s="130" t="s">
        <v>81</v>
      </c>
    </row>
    <row r="1049" spans="1:13">
      <c r="A1049" s="157" t="s">
        <v>2248</v>
      </c>
      <c r="B1049" s="157"/>
      <c r="C1049" s="169">
        <v>44600</v>
      </c>
      <c r="D1049" s="158">
        <v>45717</v>
      </c>
      <c r="E1049" s="170">
        <v>45797</v>
      </c>
      <c r="F1049" s="124">
        <v>0.71</v>
      </c>
      <c r="G1049" s="160" t="s">
        <v>2249</v>
      </c>
      <c r="H1049" s="157" t="s">
        <v>2489</v>
      </c>
      <c r="I1049" s="157" t="s">
        <v>2616</v>
      </c>
      <c r="J1049" s="157" t="s">
        <v>534</v>
      </c>
      <c r="K1049" s="135"/>
      <c r="L1049" s="130" t="s">
        <v>758</v>
      </c>
      <c r="M1049" s="130" t="s">
        <v>81</v>
      </c>
    </row>
    <row r="1050" spans="1:13">
      <c r="A1050" s="157" t="s">
        <v>2248</v>
      </c>
      <c r="B1050" s="157"/>
      <c r="C1050" s="169">
        <v>44600</v>
      </c>
      <c r="D1050" s="158">
        <v>45717</v>
      </c>
      <c r="E1050" s="170">
        <v>45797</v>
      </c>
      <c r="F1050" s="124">
        <v>1.45</v>
      </c>
      <c r="G1050" s="160" t="s">
        <v>2249</v>
      </c>
      <c r="H1050" s="157" t="s">
        <v>2489</v>
      </c>
      <c r="I1050" s="157" t="s">
        <v>2616</v>
      </c>
      <c r="J1050" s="157" t="s">
        <v>534</v>
      </c>
      <c r="K1050" s="135"/>
      <c r="L1050" s="130" t="s">
        <v>758</v>
      </c>
      <c r="M1050" s="130" t="s">
        <v>81</v>
      </c>
    </row>
    <row r="1051" spans="1:13">
      <c r="A1051" s="157" t="s">
        <v>2248</v>
      </c>
      <c r="B1051" s="157"/>
      <c r="C1051" s="169">
        <v>44600</v>
      </c>
      <c r="D1051" s="158">
        <v>45717</v>
      </c>
      <c r="E1051" s="170">
        <v>45797</v>
      </c>
      <c r="F1051" s="124">
        <v>-0.64</v>
      </c>
      <c r="G1051" s="160" t="s">
        <v>2249</v>
      </c>
      <c r="H1051" s="157" t="s">
        <v>2489</v>
      </c>
      <c r="I1051" s="157" t="s">
        <v>2617</v>
      </c>
      <c r="J1051" s="157" t="s">
        <v>535</v>
      </c>
      <c r="K1051" s="135"/>
      <c r="L1051" s="130" t="s">
        <v>758</v>
      </c>
      <c r="M1051" s="130" t="s">
        <v>225</v>
      </c>
    </row>
    <row r="1052" spans="1:13">
      <c r="A1052" s="157" t="s">
        <v>2248</v>
      </c>
      <c r="B1052" s="157"/>
      <c r="C1052" s="169">
        <v>44600</v>
      </c>
      <c r="D1052" s="158">
        <v>45717</v>
      </c>
      <c r="E1052" s="170">
        <v>45797</v>
      </c>
      <c r="F1052" s="124">
        <v>0.64</v>
      </c>
      <c r="G1052" s="160" t="s">
        <v>2249</v>
      </c>
      <c r="H1052" s="157" t="s">
        <v>2489</v>
      </c>
      <c r="I1052" s="157" t="s">
        <v>2617</v>
      </c>
      <c r="J1052" s="157" t="s">
        <v>535</v>
      </c>
      <c r="K1052" s="135"/>
      <c r="L1052" s="130" t="s">
        <v>758</v>
      </c>
      <c r="M1052" s="130" t="s">
        <v>225</v>
      </c>
    </row>
    <row r="1053" spans="1:13">
      <c r="A1053" s="157" t="s">
        <v>2248</v>
      </c>
      <c r="B1053" s="157"/>
      <c r="C1053" s="169">
        <v>44600</v>
      </c>
      <c r="D1053" s="158">
        <v>45717</v>
      </c>
      <c r="E1053" s="170">
        <v>45797</v>
      </c>
      <c r="F1053" s="124">
        <v>0.64</v>
      </c>
      <c r="G1053" s="160" t="s">
        <v>2249</v>
      </c>
      <c r="H1053" s="157" t="s">
        <v>2489</v>
      </c>
      <c r="I1053" s="157" t="s">
        <v>2617</v>
      </c>
      <c r="J1053" s="157" t="s">
        <v>535</v>
      </c>
      <c r="K1053" s="135"/>
      <c r="L1053" s="130" t="s">
        <v>758</v>
      </c>
      <c r="M1053" s="130" t="s">
        <v>225</v>
      </c>
    </row>
    <row r="1054" spans="1:13">
      <c r="A1054" s="157" t="s">
        <v>2248</v>
      </c>
      <c r="B1054" s="157"/>
      <c r="C1054" s="169">
        <v>44600</v>
      </c>
      <c r="D1054" s="158">
        <v>45717</v>
      </c>
      <c r="E1054" s="170">
        <v>45797</v>
      </c>
      <c r="F1054" s="124">
        <v>1.3</v>
      </c>
      <c r="G1054" s="160" t="s">
        <v>2249</v>
      </c>
      <c r="H1054" s="157" t="s">
        <v>2489</v>
      </c>
      <c r="I1054" s="157" t="s">
        <v>2617</v>
      </c>
      <c r="J1054" s="157" t="s">
        <v>535</v>
      </c>
      <c r="K1054" s="135"/>
      <c r="L1054" s="130" t="s">
        <v>758</v>
      </c>
      <c r="M1054" s="130" t="s">
        <v>225</v>
      </c>
    </row>
    <row r="1055" spans="1:13">
      <c r="A1055" s="157" t="s">
        <v>2248</v>
      </c>
      <c r="B1055" s="157"/>
      <c r="C1055" s="169">
        <v>44600</v>
      </c>
      <c r="D1055" s="158">
        <v>45717</v>
      </c>
      <c r="E1055" s="170">
        <v>45797</v>
      </c>
      <c r="F1055" s="124">
        <v>-0.79</v>
      </c>
      <c r="G1055" s="160" t="s">
        <v>2249</v>
      </c>
      <c r="H1055" s="157" t="s">
        <v>2489</v>
      </c>
      <c r="I1055" s="157" t="s">
        <v>2618</v>
      </c>
      <c r="J1055" s="157" t="s">
        <v>536</v>
      </c>
      <c r="K1055" s="135"/>
      <c r="L1055" s="130" t="s">
        <v>758</v>
      </c>
      <c r="M1055" s="130" t="s">
        <v>227</v>
      </c>
    </row>
    <row r="1056" spans="1:13">
      <c r="A1056" s="157" t="s">
        <v>2248</v>
      </c>
      <c r="B1056" s="157"/>
      <c r="C1056" s="169">
        <v>44600</v>
      </c>
      <c r="D1056" s="158">
        <v>45717</v>
      </c>
      <c r="E1056" s="170">
        <v>45797</v>
      </c>
      <c r="F1056" s="124">
        <v>0.79</v>
      </c>
      <c r="G1056" s="160" t="s">
        <v>2249</v>
      </c>
      <c r="H1056" s="157" t="s">
        <v>2489</v>
      </c>
      <c r="I1056" s="157" t="s">
        <v>2618</v>
      </c>
      <c r="J1056" s="157" t="s">
        <v>536</v>
      </c>
      <c r="K1056" s="135"/>
      <c r="L1056" s="130" t="s">
        <v>758</v>
      </c>
      <c r="M1056" s="130" t="s">
        <v>227</v>
      </c>
    </row>
    <row r="1057" spans="1:13">
      <c r="A1057" s="157" t="s">
        <v>2248</v>
      </c>
      <c r="B1057" s="157"/>
      <c r="C1057" s="169">
        <v>44600</v>
      </c>
      <c r="D1057" s="158">
        <v>45717</v>
      </c>
      <c r="E1057" s="170">
        <v>45797</v>
      </c>
      <c r="F1057" s="124">
        <v>0.79</v>
      </c>
      <c r="G1057" s="160" t="s">
        <v>2249</v>
      </c>
      <c r="H1057" s="157" t="s">
        <v>2489</v>
      </c>
      <c r="I1057" s="157" t="s">
        <v>2618</v>
      </c>
      <c r="J1057" s="157" t="s">
        <v>536</v>
      </c>
      <c r="K1057" s="135"/>
      <c r="L1057" s="130" t="s">
        <v>758</v>
      </c>
      <c r="M1057" s="130" t="s">
        <v>227</v>
      </c>
    </row>
    <row r="1058" spans="1:13">
      <c r="A1058" s="157" t="s">
        <v>2248</v>
      </c>
      <c r="B1058" s="157"/>
      <c r="C1058" s="169">
        <v>44600</v>
      </c>
      <c r="D1058" s="158">
        <v>45717</v>
      </c>
      <c r="E1058" s="170">
        <v>45797</v>
      </c>
      <c r="F1058" s="124">
        <v>1.59</v>
      </c>
      <c r="G1058" s="160" t="s">
        <v>2249</v>
      </c>
      <c r="H1058" s="157" t="s">
        <v>2489</v>
      </c>
      <c r="I1058" s="157" t="s">
        <v>2618</v>
      </c>
      <c r="J1058" s="157" t="s">
        <v>536</v>
      </c>
      <c r="K1058" s="135"/>
      <c r="L1058" s="130" t="s">
        <v>758</v>
      </c>
      <c r="M1058" s="130" t="s">
        <v>227</v>
      </c>
    </row>
    <row r="1059" spans="1:13">
      <c r="A1059" s="157" t="s">
        <v>2248</v>
      </c>
      <c r="B1059" s="157"/>
      <c r="C1059" s="169">
        <v>44600</v>
      </c>
      <c r="D1059" s="158">
        <v>45717</v>
      </c>
      <c r="E1059" s="170">
        <v>45797</v>
      </c>
      <c r="F1059" s="124">
        <v>-1.21</v>
      </c>
      <c r="G1059" s="160" t="s">
        <v>2249</v>
      </c>
      <c r="H1059" s="157" t="s">
        <v>2489</v>
      </c>
      <c r="I1059" s="157" t="s">
        <v>2619</v>
      </c>
      <c r="J1059" s="157" t="s">
        <v>537</v>
      </c>
      <c r="K1059" s="135"/>
      <c r="L1059" s="130" t="s">
        <v>758</v>
      </c>
      <c r="M1059" s="130" t="s">
        <v>51</v>
      </c>
    </row>
    <row r="1060" spans="1:13">
      <c r="A1060" s="157" t="s">
        <v>2248</v>
      </c>
      <c r="B1060" s="157"/>
      <c r="C1060" s="169">
        <v>44600</v>
      </c>
      <c r="D1060" s="158">
        <v>45717</v>
      </c>
      <c r="E1060" s="170">
        <v>45797</v>
      </c>
      <c r="F1060" s="124">
        <v>1.21</v>
      </c>
      <c r="G1060" s="160" t="s">
        <v>2249</v>
      </c>
      <c r="H1060" s="157" t="s">
        <v>2489</v>
      </c>
      <c r="I1060" s="157" t="s">
        <v>2619</v>
      </c>
      <c r="J1060" s="157" t="s">
        <v>537</v>
      </c>
      <c r="K1060" s="135"/>
      <c r="L1060" s="130" t="s">
        <v>758</v>
      </c>
      <c r="M1060" s="130" t="s">
        <v>51</v>
      </c>
    </row>
    <row r="1061" spans="1:13">
      <c r="A1061" s="157" t="s">
        <v>2248</v>
      </c>
      <c r="B1061" s="157"/>
      <c r="C1061" s="169">
        <v>44600</v>
      </c>
      <c r="D1061" s="158">
        <v>45717</v>
      </c>
      <c r="E1061" s="170">
        <v>45797</v>
      </c>
      <c r="F1061" s="124">
        <v>1.21</v>
      </c>
      <c r="G1061" s="160" t="s">
        <v>2249</v>
      </c>
      <c r="H1061" s="157" t="s">
        <v>2489</v>
      </c>
      <c r="I1061" s="157" t="s">
        <v>2619</v>
      </c>
      <c r="J1061" s="157" t="s">
        <v>537</v>
      </c>
      <c r="K1061" s="135"/>
      <c r="L1061" s="130" t="s">
        <v>758</v>
      </c>
      <c r="M1061" s="130" t="s">
        <v>51</v>
      </c>
    </row>
    <row r="1062" spans="1:13">
      <c r="A1062" s="157" t="s">
        <v>2248</v>
      </c>
      <c r="B1062" s="157"/>
      <c r="C1062" s="169">
        <v>44600</v>
      </c>
      <c r="D1062" s="158">
        <v>45717</v>
      </c>
      <c r="E1062" s="170">
        <v>45797</v>
      </c>
      <c r="F1062" s="124">
        <v>2.46</v>
      </c>
      <c r="G1062" s="160" t="s">
        <v>2249</v>
      </c>
      <c r="H1062" s="157" t="s">
        <v>2489</v>
      </c>
      <c r="I1062" s="157" t="s">
        <v>2619</v>
      </c>
      <c r="J1062" s="157" t="s">
        <v>537</v>
      </c>
      <c r="K1062" s="135"/>
      <c r="L1062" s="130" t="s">
        <v>758</v>
      </c>
      <c r="M1062" s="130" t="s">
        <v>51</v>
      </c>
    </row>
    <row r="1063" spans="1:13">
      <c r="A1063" s="157" t="s">
        <v>2248</v>
      </c>
      <c r="B1063" s="157"/>
      <c r="C1063" s="169">
        <v>44600</v>
      </c>
      <c r="D1063" s="158">
        <v>45717</v>
      </c>
      <c r="E1063" s="170">
        <v>45797</v>
      </c>
      <c r="F1063" s="124">
        <v>-1.07</v>
      </c>
      <c r="G1063" s="160" t="s">
        <v>2249</v>
      </c>
      <c r="H1063" s="157" t="s">
        <v>2489</v>
      </c>
      <c r="I1063" s="157" t="s">
        <v>2620</v>
      </c>
      <c r="J1063" s="157" t="s">
        <v>538</v>
      </c>
      <c r="K1063" s="135"/>
      <c r="L1063" s="130" t="s">
        <v>758</v>
      </c>
      <c r="M1063" s="130" t="s">
        <v>41</v>
      </c>
    </row>
    <row r="1064" spans="1:13">
      <c r="A1064" s="157" t="s">
        <v>2248</v>
      </c>
      <c r="B1064" s="157"/>
      <c r="C1064" s="169">
        <v>44600</v>
      </c>
      <c r="D1064" s="158">
        <v>45717</v>
      </c>
      <c r="E1064" s="170">
        <v>45797</v>
      </c>
      <c r="F1064" s="124">
        <v>1.07</v>
      </c>
      <c r="G1064" s="160" t="s">
        <v>2249</v>
      </c>
      <c r="H1064" s="157" t="s">
        <v>2489</v>
      </c>
      <c r="I1064" s="157" t="s">
        <v>2620</v>
      </c>
      <c r="J1064" s="157" t="s">
        <v>538</v>
      </c>
      <c r="K1064" s="135"/>
      <c r="L1064" s="130" t="s">
        <v>758</v>
      </c>
      <c r="M1064" s="130" t="s">
        <v>41</v>
      </c>
    </row>
    <row r="1065" spans="1:13">
      <c r="A1065" s="157" t="s">
        <v>2248</v>
      </c>
      <c r="B1065" s="157"/>
      <c r="C1065" s="169">
        <v>44600</v>
      </c>
      <c r="D1065" s="158">
        <v>45717</v>
      </c>
      <c r="E1065" s="170">
        <v>45797</v>
      </c>
      <c r="F1065" s="124">
        <v>1.07</v>
      </c>
      <c r="G1065" s="160" t="s">
        <v>2249</v>
      </c>
      <c r="H1065" s="157" t="s">
        <v>2489</v>
      </c>
      <c r="I1065" s="157" t="s">
        <v>2620</v>
      </c>
      <c r="J1065" s="157" t="s">
        <v>538</v>
      </c>
      <c r="K1065" s="135"/>
      <c r="L1065" s="130" t="s">
        <v>758</v>
      </c>
      <c r="M1065" s="130" t="s">
        <v>41</v>
      </c>
    </row>
    <row r="1066" spans="1:13">
      <c r="A1066" s="157" t="s">
        <v>2248</v>
      </c>
      <c r="B1066" s="157"/>
      <c r="C1066" s="169">
        <v>44600</v>
      </c>
      <c r="D1066" s="158">
        <v>45717</v>
      </c>
      <c r="E1066" s="170">
        <v>45797</v>
      </c>
      <c r="F1066" s="124">
        <v>2.17</v>
      </c>
      <c r="G1066" s="160" t="s">
        <v>2249</v>
      </c>
      <c r="H1066" s="157" t="s">
        <v>2489</v>
      </c>
      <c r="I1066" s="157" t="s">
        <v>2620</v>
      </c>
      <c r="J1066" s="157" t="s">
        <v>538</v>
      </c>
      <c r="K1066" s="135"/>
      <c r="L1066" s="130" t="s">
        <v>758</v>
      </c>
      <c r="M1066" s="130" t="s">
        <v>41</v>
      </c>
    </row>
    <row r="1067" spans="1:13">
      <c r="A1067" s="157" t="s">
        <v>2248</v>
      </c>
      <c r="B1067" s="157"/>
      <c r="C1067" s="169">
        <v>44600</v>
      </c>
      <c r="D1067" s="158">
        <v>45717</v>
      </c>
      <c r="E1067" s="170">
        <v>45797</v>
      </c>
      <c r="F1067" s="124">
        <v>-0.86</v>
      </c>
      <c r="G1067" s="160" t="s">
        <v>2249</v>
      </c>
      <c r="H1067" s="157" t="s">
        <v>2489</v>
      </c>
      <c r="I1067" s="157" t="s">
        <v>2621</v>
      </c>
      <c r="J1067" s="157" t="s">
        <v>683</v>
      </c>
      <c r="K1067" s="135"/>
      <c r="L1067" s="130" t="s">
        <v>758</v>
      </c>
      <c r="M1067" s="130" t="s">
        <v>59</v>
      </c>
    </row>
    <row r="1068" spans="1:13">
      <c r="A1068" s="157" t="s">
        <v>2248</v>
      </c>
      <c r="B1068" s="157"/>
      <c r="C1068" s="169">
        <v>44600</v>
      </c>
      <c r="D1068" s="158">
        <v>45717</v>
      </c>
      <c r="E1068" s="170">
        <v>45797</v>
      </c>
      <c r="F1068" s="124">
        <v>0.86</v>
      </c>
      <c r="G1068" s="160" t="s">
        <v>2249</v>
      </c>
      <c r="H1068" s="157" t="s">
        <v>2489</v>
      </c>
      <c r="I1068" s="157" t="s">
        <v>2621</v>
      </c>
      <c r="J1068" s="157" t="s">
        <v>683</v>
      </c>
      <c r="K1068" s="135"/>
      <c r="L1068" s="130" t="s">
        <v>758</v>
      </c>
      <c r="M1068" s="130" t="s">
        <v>59</v>
      </c>
    </row>
    <row r="1069" spans="1:13">
      <c r="A1069" s="157" t="s">
        <v>2248</v>
      </c>
      <c r="B1069" s="157"/>
      <c r="C1069" s="169">
        <v>44600</v>
      </c>
      <c r="D1069" s="158">
        <v>45717</v>
      </c>
      <c r="E1069" s="170">
        <v>45797</v>
      </c>
      <c r="F1069" s="124">
        <v>0.86</v>
      </c>
      <c r="G1069" s="160" t="s">
        <v>2249</v>
      </c>
      <c r="H1069" s="157" t="s">
        <v>2489</v>
      </c>
      <c r="I1069" s="157" t="s">
        <v>2621</v>
      </c>
      <c r="J1069" s="157" t="s">
        <v>683</v>
      </c>
      <c r="K1069" s="135"/>
      <c r="L1069" s="130" t="s">
        <v>758</v>
      </c>
      <c r="M1069" s="130" t="s">
        <v>59</v>
      </c>
    </row>
    <row r="1070" spans="1:13">
      <c r="A1070" s="157" t="s">
        <v>2248</v>
      </c>
      <c r="B1070" s="157"/>
      <c r="C1070" s="169">
        <v>44600</v>
      </c>
      <c r="D1070" s="158">
        <v>45717</v>
      </c>
      <c r="E1070" s="170">
        <v>45797</v>
      </c>
      <c r="F1070" s="124">
        <v>1.74</v>
      </c>
      <c r="G1070" s="160" t="s">
        <v>2249</v>
      </c>
      <c r="H1070" s="157" t="s">
        <v>2489</v>
      </c>
      <c r="I1070" s="157" t="s">
        <v>2621</v>
      </c>
      <c r="J1070" s="157" t="s">
        <v>683</v>
      </c>
      <c r="K1070" s="135"/>
      <c r="L1070" s="130" t="s">
        <v>758</v>
      </c>
      <c r="M1070" s="130" t="s">
        <v>59</v>
      </c>
    </row>
    <row r="1071" spans="1:13">
      <c r="A1071" s="157" t="s">
        <v>2248</v>
      </c>
      <c r="B1071" s="157"/>
      <c r="C1071" s="169">
        <v>44600</v>
      </c>
      <c r="D1071" s="158">
        <v>45717</v>
      </c>
      <c r="E1071" s="170">
        <v>45797</v>
      </c>
      <c r="F1071" s="124">
        <v>-0.79</v>
      </c>
      <c r="G1071" s="160" t="s">
        <v>2249</v>
      </c>
      <c r="H1071" s="157" t="s">
        <v>2489</v>
      </c>
      <c r="I1071" s="157" t="s">
        <v>2622</v>
      </c>
      <c r="J1071" s="157" t="s">
        <v>539</v>
      </c>
      <c r="K1071" s="135"/>
      <c r="L1071" s="130" t="s">
        <v>758</v>
      </c>
      <c r="M1071" s="130" t="s">
        <v>213</v>
      </c>
    </row>
    <row r="1072" spans="1:13">
      <c r="A1072" s="157" t="s">
        <v>2248</v>
      </c>
      <c r="B1072" s="157"/>
      <c r="C1072" s="169">
        <v>44600</v>
      </c>
      <c r="D1072" s="158">
        <v>45717</v>
      </c>
      <c r="E1072" s="170">
        <v>45797</v>
      </c>
      <c r="F1072" s="124">
        <v>0.79</v>
      </c>
      <c r="G1072" s="160" t="s">
        <v>2249</v>
      </c>
      <c r="H1072" s="157" t="s">
        <v>2489</v>
      </c>
      <c r="I1072" s="157" t="s">
        <v>2622</v>
      </c>
      <c r="J1072" s="157" t="s">
        <v>539</v>
      </c>
      <c r="K1072" s="135"/>
      <c r="L1072" s="130" t="s">
        <v>758</v>
      </c>
      <c r="M1072" s="130" t="s">
        <v>213</v>
      </c>
    </row>
    <row r="1073" spans="1:13">
      <c r="A1073" s="157" t="s">
        <v>2248</v>
      </c>
      <c r="B1073" s="157"/>
      <c r="C1073" s="169">
        <v>44600</v>
      </c>
      <c r="D1073" s="158">
        <v>45717</v>
      </c>
      <c r="E1073" s="170">
        <v>45797</v>
      </c>
      <c r="F1073" s="124">
        <v>0.79</v>
      </c>
      <c r="G1073" s="160" t="s">
        <v>2249</v>
      </c>
      <c r="H1073" s="157" t="s">
        <v>2489</v>
      </c>
      <c r="I1073" s="157" t="s">
        <v>2622</v>
      </c>
      <c r="J1073" s="157" t="s">
        <v>539</v>
      </c>
      <c r="K1073" s="135"/>
      <c r="L1073" s="130" t="s">
        <v>758</v>
      </c>
      <c r="M1073" s="130" t="s">
        <v>213</v>
      </c>
    </row>
    <row r="1074" spans="1:13">
      <c r="A1074" s="157" t="s">
        <v>2248</v>
      </c>
      <c r="B1074" s="157"/>
      <c r="C1074" s="169">
        <v>44600</v>
      </c>
      <c r="D1074" s="158">
        <v>45717</v>
      </c>
      <c r="E1074" s="170">
        <v>45797</v>
      </c>
      <c r="F1074" s="124">
        <v>1.59</v>
      </c>
      <c r="G1074" s="160" t="s">
        <v>2249</v>
      </c>
      <c r="H1074" s="157" t="s">
        <v>2489</v>
      </c>
      <c r="I1074" s="157" t="s">
        <v>2622</v>
      </c>
      <c r="J1074" s="157" t="s">
        <v>539</v>
      </c>
      <c r="K1074" s="135"/>
      <c r="L1074" s="130" t="s">
        <v>758</v>
      </c>
      <c r="M1074" s="130" t="s">
        <v>213</v>
      </c>
    </row>
    <row r="1075" spans="1:13">
      <c r="A1075" s="157" t="s">
        <v>2248</v>
      </c>
      <c r="B1075" s="157"/>
      <c r="C1075" s="169">
        <v>44600</v>
      </c>
      <c r="D1075" s="158">
        <v>45717</v>
      </c>
      <c r="E1075" s="170">
        <v>45797</v>
      </c>
      <c r="F1075" s="124">
        <v>-0.5</v>
      </c>
      <c r="G1075" s="160" t="s">
        <v>2249</v>
      </c>
      <c r="H1075" s="157" t="s">
        <v>2489</v>
      </c>
      <c r="I1075" s="157" t="s">
        <v>2623</v>
      </c>
      <c r="J1075" s="157" t="s">
        <v>540</v>
      </c>
      <c r="K1075" s="135"/>
      <c r="L1075" s="130" t="s">
        <v>758</v>
      </c>
      <c r="M1075" s="130" t="s">
        <v>235</v>
      </c>
    </row>
    <row r="1076" spans="1:13">
      <c r="A1076" s="157" t="s">
        <v>2248</v>
      </c>
      <c r="B1076" s="157"/>
      <c r="C1076" s="169">
        <v>44600</v>
      </c>
      <c r="D1076" s="158">
        <v>45717</v>
      </c>
      <c r="E1076" s="170">
        <v>45797</v>
      </c>
      <c r="F1076" s="124">
        <v>0.5</v>
      </c>
      <c r="G1076" s="160" t="s">
        <v>2249</v>
      </c>
      <c r="H1076" s="157" t="s">
        <v>2489</v>
      </c>
      <c r="I1076" s="157" t="s">
        <v>2623</v>
      </c>
      <c r="J1076" s="157" t="s">
        <v>540</v>
      </c>
      <c r="K1076" s="135"/>
      <c r="L1076" s="130" t="s">
        <v>758</v>
      </c>
      <c r="M1076" s="130" t="s">
        <v>235</v>
      </c>
    </row>
    <row r="1077" spans="1:13">
      <c r="A1077" s="157" t="s">
        <v>2248</v>
      </c>
      <c r="B1077" s="157"/>
      <c r="C1077" s="169">
        <v>44600</v>
      </c>
      <c r="D1077" s="158">
        <v>45717</v>
      </c>
      <c r="E1077" s="170">
        <v>45797</v>
      </c>
      <c r="F1077" s="124">
        <v>0.5</v>
      </c>
      <c r="G1077" s="160" t="s">
        <v>2249</v>
      </c>
      <c r="H1077" s="157" t="s">
        <v>2489</v>
      </c>
      <c r="I1077" s="157" t="s">
        <v>2623</v>
      </c>
      <c r="J1077" s="157" t="s">
        <v>540</v>
      </c>
      <c r="K1077" s="135"/>
      <c r="L1077" s="130" t="s">
        <v>758</v>
      </c>
      <c r="M1077" s="130" t="s">
        <v>235</v>
      </c>
    </row>
    <row r="1078" spans="1:13">
      <c r="A1078" s="157" t="s">
        <v>2248</v>
      </c>
      <c r="B1078" s="157"/>
      <c r="C1078" s="169">
        <v>44600</v>
      </c>
      <c r="D1078" s="158">
        <v>45717</v>
      </c>
      <c r="E1078" s="170">
        <v>45797</v>
      </c>
      <c r="F1078" s="124">
        <v>1.01</v>
      </c>
      <c r="G1078" s="160" t="s">
        <v>2249</v>
      </c>
      <c r="H1078" s="157" t="s">
        <v>2489</v>
      </c>
      <c r="I1078" s="157" t="s">
        <v>2623</v>
      </c>
      <c r="J1078" s="157" t="s">
        <v>540</v>
      </c>
      <c r="K1078" s="135"/>
      <c r="L1078" s="130" t="s">
        <v>758</v>
      </c>
      <c r="M1078" s="130" t="s">
        <v>235</v>
      </c>
    </row>
    <row r="1079" spans="1:13">
      <c r="A1079" s="157" t="s">
        <v>2248</v>
      </c>
      <c r="B1079" s="157"/>
      <c r="C1079" s="169">
        <v>44600</v>
      </c>
      <c r="D1079" s="158">
        <v>45717</v>
      </c>
      <c r="E1079" s="170">
        <v>45797</v>
      </c>
      <c r="F1079" s="124">
        <v>-0.56999999999999995</v>
      </c>
      <c r="G1079" s="160" t="s">
        <v>2249</v>
      </c>
      <c r="H1079" s="157" t="s">
        <v>2489</v>
      </c>
      <c r="I1079" s="157" t="s">
        <v>2624</v>
      </c>
      <c r="J1079" s="157" t="s">
        <v>676</v>
      </c>
      <c r="K1079" s="135"/>
      <c r="L1079" s="130" t="s">
        <v>758</v>
      </c>
      <c r="M1079" s="130" t="s">
        <v>451</v>
      </c>
    </row>
    <row r="1080" spans="1:13">
      <c r="A1080" s="157" t="s">
        <v>2248</v>
      </c>
      <c r="B1080" s="157"/>
      <c r="C1080" s="169">
        <v>44600</v>
      </c>
      <c r="D1080" s="158">
        <v>45717</v>
      </c>
      <c r="E1080" s="170">
        <v>45797</v>
      </c>
      <c r="F1080" s="124">
        <v>0.56999999999999995</v>
      </c>
      <c r="G1080" s="160" t="s">
        <v>2249</v>
      </c>
      <c r="H1080" s="157" t="s">
        <v>2489</v>
      </c>
      <c r="I1080" s="157" t="s">
        <v>2624</v>
      </c>
      <c r="J1080" s="157" t="s">
        <v>676</v>
      </c>
      <c r="K1080" s="135"/>
      <c r="L1080" s="130" t="s">
        <v>758</v>
      </c>
      <c r="M1080" s="130" t="s">
        <v>451</v>
      </c>
    </row>
    <row r="1081" spans="1:13">
      <c r="A1081" s="157" t="s">
        <v>2248</v>
      </c>
      <c r="B1081" s="157"/>
      <c r="C1081" s="169">
        <v>44600</v>
      </c>
      <c r="D1081" s="158">
        <v>45717</v>
      </c>
      <c r="E1081" s="170">
        <v>45797</v>
      </c>
      <c r="F1081" s="124">
        <v>0.56999999999999995</v>
      </c>
      <c r="G1081" s="160" t="s">
        <v>2249</v>
      </c>
      <c r="H1081" s="157" t="s">
        <v>2489</v>
      </c>
      <c r="I1081" s="157" t="s">
        <v>2624</v>
      </c>
      <c r="J1081" s="157" t="s">
        <v>676</v>
      </c>
      <c r="K1081" s="135"/>
      <c r="L1081" s="130" t="s">
        <v>758</v>
      </c>
      <c r="M1081" s="130" t="s">
        <v>451</v>
      </c>
    </row>
    <row r="1082" spans="1:13">
      <c r="A1082" s="157" t="s">
        <v>2248</v>
      </c>
      <c r="B1082" s="157"/>
      <c r="C1082" s="169">
        <v>44600</v>
      </c>
      <c r="D1082" s="158">
        <v>45717</v>
      </c>
      <c r="E1082" s="170">
        <v>45797</v>
      </c>
      <c r="F1082" s="124">
        <v>1.1599999999999999</v>
      </c>
      <c r="G1082" s="160" t="s">
        <v>2249</v>
      </c>
      <c r="H1082" s="157" t="s">
        <v>2489</v>
      </c>
      <c r="I1082" s="157" t="s">
        <v>2624</v>
      </c>
      <c r="J1082" s="157" t="s">
        <v>676</v>
      </c>
      <c r="K1082" s="135"/>
      <c r="L1082" s="130" t="s">
        <v>758</v>
      </c>
      <c r="M1082" s="130" t="s">
        <v>451</v>
      </c>
    </row>
    <row r="1083" spans="1:13">
      <c r="A1083" s="157" t="s">
        <v>2248</v>
      </c>
      <c r="B1083" s="157"/>
      <c r="C1083" s="169">
        <v>44600</v>
      </c>
      <c r="D1083" s="158">
        <v>45717</v>
      </c>
      <c r="E1083" s="170">
        <v>45797</v>
      </c>
      <c r="F1083" s="124">
        <v>-7.0000000000000007E-2</v>
      </c>
      <c r="G1083" s="160" t="s">
        <v>2249</v>
      </c>
      <c r="H1083" s="157" t="s">
        <v>2489</v>
      </c>
      <c r="I1083" s="157" t="s">
        <v>2625</v>
      </c>
      <c r="J1083" s="157" t="s">
        <v>541</v>
      </c>
      <c r="K1083" s="135"/>
      <c r="L1083" s="130" t="s">
        <v>758</v>
      </c>
      <c r="M1083" s="130" t="s">
        <v>453</v>
      </c>
    </row>
    <row r="1084" spans="1:13">
      <c r="A1084" s="157" t="s">
        <v>2248</v>
      </c>
      <c r="B1084" s="157"/>
      <c r="C1084" s="169">
        <v>44600</v>
      </c>
      <c r="D1084" s="158">
        <v>45717</v>
      </c>
      <c r="E1084" s="170">
        <v>45797</v>
      </c>
      <c r="F1084" s="124">
        <v>7.0000000000000007E-2</v>
      </c>
      <c r="G1084" s="160" t="s">
        <v>2249</v>
      </c>
      <c r="H1084" s="157" t="s">
        <v>2489</v>
      </c>
      <c r="I1084" s="157" t="s">
        <v>2625</v>
      </c>
      <c r="J1084" s="157" t="s">
        <v>541</v>
      </c>
      <c r="K1084" s="135"/>
      <c r="L1084" s="130" t="s">
        <v>758</v>
      </c>
      <c r="M1084" s="130" t="s">
        <v>453</v>
      </c>
    </row>
    <row r="1085" spans="1:13">
      <c r="A1085" s="157" t="s">
        <v>2248</v>
      </c>
      <c r="B1085" s="157"/>
      <c r="C1085" s="169">
        <v>44600</v>
      </c>
      <c r="D1085" s="158">
        <v>45717</v>
      </c>
      <c r="E1085" s="170">
        <v>45797</v>
      </c>
      <c r="F1085" s="124">
        <v>7.0000000000000007E-2</v>
      </c>
      <c r="G1085" s="160" t="s">
        <v>2249</v>
      </c>
      <c r="H1085" s="157" t="s">
        <v>2489</v>
      </c>
      <c r="I1085" s="157" t="s">
        <v>2625</v>
      </c>
      <c r="J1085" s="157" t="s">
        <v>541</v>
      </c>
      <c r="K1085" s="135"/>
      <c r="L1085" s="130" t="s">
        <v>758</v>
      </c>
      <c r="M1085" s="130" t="s">
        <v>453</v>
      </c>
    </row>
    <row r="1086" spans="1:13">
      <c r="A1086" s="157" t="s">
        <v>2248</v>
      </c>
      <c r="B1086" s="157"/>
      <c r="C1086" s="169">
        <v>44600</v>
      </c>
      <c r="D1086" s="158">
        <v>45717</v>
      </c>
      <c r="E1086" s="170">
        <v>45797</v>
      </c>
      <c r="F1086" s="124">
        <v>0.14000000000000001</v>
      </c>
      <c r="G1086" s="160" t="s">
        <v>2249</v>
      </c>
      <c r="H1086" s="157" t="s">
        <v>2489</v>
      </c>
      <c r="I1086" s="157" t="s">
        <v>2625</v>
      </c>
      <c r="J1086" s="157" t="s">
        <v>541</v>
      </c>
      <c r="K1086" s="135"/>
      <c r="L1086" s="130" t="s">
        <v>758</v>
      </c>
      <c r="M1086" s="130" t="s">
        <v>453</v>
      </c>
    </row>
    <row r="1087" spans="1:13">
      <c r="A1087" s="157" t="s">
        <v>2248</v>
      </c>
      <c r="B1087" s="157"/>
      <c r="C1087" s="169">
        <v>44600</v>
      </c>
      <c r="D1087" s="158">
        <v>45717</v>
      </c>
      <c r="E1087" s="170">
        <v>45797</v>
      </c>
      <c r="F1087" s="124">
        <v>-0.71</v>
      </c>
      <c r="G1087" s="160" t="s">
        <v>2249</v>
      </c>
      <c r="H1087" s="157" t="s">
        <v>2489</v>
      </c>
      <c r="I1087" s="157" t="s">
        <v>2626</v>
      </c>
      <c r="J1087" s="157" t="s">
        <v>542</v>
      </c>
      <c r="K1087" s="135"/>
      <c r="L1087" s="130" t="s">
        <v>758</v>
      </c>
      <c r="M1087" s="130" t="s">
        <v>103</v>
      </c>
    </row>
    <row r="1088" spans="1:13">
      <c r="A1088" s="157" t="s">
        <v>2248</v>
      </c>
      <c r="B1088" s="157"/>
      <c r="C1088" s="169">
        <v>44600</v>
      </c>
      <c r="D1088" s="158">
        <v>45717</v>
      </c>
      <c r="E1088" s="170">
        <v>45797</v>
      </c>
      <c r="F1088" s="124">
        <v>0.71</v>
      </c>
      <c r="G1088" s="160" t="s">
        <v>2249</v>
      </c>
      <c r="H1088" s="157" t="s">
        <v>2489</v>
      </c>
      <c r="I1088" s="157" t="s">
        <v>2626</v>
      </c>
      <c r="J1088" s="157" t="s">
        <v>542</v>
      </c>
      <c r="K1088" s="135"/>
      <c r="L1088" s="130" t="s">
        <v>758</v>
      </c>
      <c r="M1088" s="130" t="s">
        <v>103</v>
      </c>
    </row>
    <row r="1089" spans="1:13">
      <c r="A1089" s="157" t="s">
        <v>2248</v>
      </c>
      <c r="B1089" s="157"/>
      <c r="C1089" s="169">
        <v>44600</v>
      </c>
      <c r="D1089" s="158">
        <v>45717</v>
      </c>
      <c r="E1089" s="170">
        <v>45797</v>
      </c>
      <c r="F1089" s="124">
        <v>0.71</v>
      </c>
      <c r="G1089" s="160" t="s">
        <v>2249</v>
      </c>
      <c r="H1089" s="157" t="s">
        <v>2489</v>
      </c>
      <c r="I1089" s="157" t="s">
        <v>2626</v>
      </c>
      <c r="J1089" s="157" t="s">
        <v>542</v>
      </c>
      <c r="K1089" s="135"/>
      <c r="L1089" s="130" t="s">
        <v>758</v>
      </c>
      <c r="M1089" s="130" t="s">
        <v>103</v>
      </c>
    </row>
    <row r="1090" spans="1:13">
      <c r="A1090" s="157" t="s">
        <v>2248</v>
      </c>
      <c r="B1090" s="157"/>
      <c r="C1090" s="169">
        <v>44600</v>
      </c>
      <c r="D1090" s="158">
        <v>45717</v>
      </c>
      <c r="E1090" s="170">
        <v>45797</v>
      </c>
      <c r="F1090" s="124">
        <v>1.45</v>
      </c>
      <c r="G1090" s="160" t="s">
        <v>2249</v>
      </c>
      <c r="H1090" s="157" t="s">
        <v>2489</v>
      </c>
      <c r="I1090" s="157" t="s">
        <v>2626</v>
      </c>
      <c r="J1090" s="157" t="s">
        <v>542</v>
      </c>
      <c r="K1090" s="135"/>
      <c r="L1090" s="130" t="s">
        <v>758</v>
      </c>
      <c r="M1090" s="130" t="s">
        <v>103</v>
      </c>
    </row>
    <row r="1091" spans="1:13">
      <c r="A1091" s="157" t="s">
        <v>2248</v>
      </c>
      <c r="B1091" s="157"/>
      <c r="C1091" s="169">
        <v>44600</v>
      </c>
      <c r="D1091" s="158">
        <v>45717</v>
      </c>
      <c r="E1091" s="170">
        <v>45797</v>
      </c>
      <c r="F1091" s="124">
        <v>-1.07</v>
      </c>
      <c r="G1091" s="160" t="s">
        <v>2249</v>
      </c>
      <c r="H1091" s="157" t="s">
        <v>2489</v>
      </c>
      <c r="I1091" s="157" t="s">
        <v>2627</v>
      </c>
      <c r="J1091" s="157" t="s">
        <v>677</v>
      </c>
      <c r="K1091" s="135"/>
      <c r="L1091" s="130" t="s">
        <v>758</v>
      </c>
      <c r="M1091" s="130" t="s">
        <v>514</v>
      </c>
    </row>
    <row r="1092" spans="1:13">
      <c r="A1092" s="157" t="s">
        <v>2248</v>
      </c>
      <c r="B1092" s="157"/>
      <c r="C1092" s="169">
        <v>44600</v>
      </c>
      <c r="D1092" s="158">
        <v>45717</v>
      </c>
      <c r="E1092" s="170">
        <v>45797</v>
      </c>
      <c r="F1092" s="124">
        <v>1.07</v>
      </c>
      <c r="G1092" s="160" t="s">
        <v>2249</v>
      </c>
      <c r="H1092" s="157" t="s">
        <v>2489</v>
      </c>
      <c r="I1092" s="157" t="s">
        <v>2627</v>
      </c>
      <c r="J1092" s="157" t="s">
        <v>677</v>
      </c>
      <c r="K1092" s="135"/>
      <c r="L1092" s="130" t="s">
        <v>758</v>
      </c>
      <c r="M1092" s="130" t="s">
        <v>514</v>
      </c>
    </row>
    <row r="1093" spans="1:13">
      <c r="A1093" s="157" t="s">
        <v>2248</v>
      </c>
      <c r="B1093" s="157"/>
      <c r="C1093" s="169">
        <v>44600</v>
      </c>
      <c r="D1093" s="158">
        <v>45717</v>
      </c>
      <c r="E1093" s="170">
        <v>45797</v>
      </c>
      <c r="F1093" s="124">
        <v>1.07</v>
      </c>
      <c r="G1093" s="160" t="s">
        <v>2249</v>
      </c>
      <c r="H1093" s="157" t="s">
        <v>2489</v>
      </c>
      <c r="I1093" s="157" t="s">
        <v>2627</v>
      </c>
      <c r="J1093" s="157" t="s">
        <v>677</v>
      </c>
      <c r="K1093" s="135"/>
      <c r="L1093" s="130" t="s">
        <v>758</v>
      </c>
      <c r="M1093" s="130" t="s">
        <v>514</v>
      </c>
    </row>
    <row r="1094" spans="1:13">
      <c r="A1094" s="157" t="s">
        <v>2248</v>
      </c>
      <c r="B1094" s="157"/>
      <c r="C1094" s="169">
        <v>44600</v>
      </c>
      <c r="D1094" s="158">
        <v>45717</v>
      </c>
      <c r="E1094" s="170">
        <v>45797</v>
      </c>
      <c r="F1094" s="124">
        <v>2.17</v>
      </c>
      <c r="G1094" s="160" t="s">
        <v>2249</v>
      </c>
      <c r="H1094" s="157" t="s">
        <v>2489</v>
      </c>
      <c r="I1094" s="157" t="s">
        <v>2627</v>
      </c>
      <c r="J1094" s="157" t="s">
        <v>677</v>
      </c>
      <c r="K1094" s="135"/>
      <c r="L1094" s="130" t="s">
        <v>758</v>
      </c>
      <c r="M1094" s="130" t="s">
        <v>514</v>
      </c>
    </row>
    <row r="1095" spans="1:13">
      <c r="A1095" s="157" t="s">
        <v>2248</v>
      </c>
      <c r="B1095" s="157"/>
      <c r="C1095" s="169">
        <v>44600</v>
      </c>
      <c r="D1095" s="158">
        <v>45717</v>
      </c>
      <c r="E1095" s="170">
        <v>45797</v>
      </c>
      <c r="F1095" s="124">
        <v>-0.86</v>
      </c>
      <c r="G1095" s="160" t="s">
        <v>2249</v>
      </c>
      <c r="H1095" s="157" t="s">
        <v>2489</v>
      </c>
      <c r="I1095" s="157" t="s">
        <v>2628</v>
      </c>
      <c r="J1095" s="157" t="s">
        <v>543</v>
      </c>
      <c r="K1095" s="135"/>
      <c r="L1095" s="130" t="s">
        <v>758</v>
      </c>
      <c r="M1095" s="130" t="s">
        <v>143</v>
      </c>
    </row>
    <row r="1096" spans="1:13">
      <c r="A1096" s="157" t="s">
        <v>2248</v>
      </c>
      <c r="B1096" s="157"/>
      <c r="C1096" s="169">
        <v>44600</v>
      </c>
      <c r="D1096" s="158">
        <v>45717</v>
      </c>
      <c r="E1096" s="170">
        <v>45797</v>
      </c>
      <c r="F1096" s="124">
        <v>0.86</v>
      </c>
      <c r="G1096" s="160" t="s">
        <v>2249</v>
      </c>
      <c r="H1096" s="157" t="s">
        <v>2489</v>
      </c>
      <c r="I1096" s="157" t="s">
        <v>2628</v>
      </c>
      <c r="J1096" s="157" t="s">
        <v>543</v>
      </c>
      <c r="K1096" s="135"/>
      <c r="L1096" s="130" t="s">
        <v>758</v>
      </c>
      <c r="M1096" s="130" t="s">
        <v>143</v>
      </c>
    </row>
    <row r="1097" spans="1:13">
      <c r="A1097" s="157" t="s">
        <v>2248</v>
      </c>
      <c r="B1097" s="157"/>
      <c r="C1097" s="169">
        <v>44600</v>
      </c>
      <c r="D1097" s="158">
        <v>45717</v>
      </c>
      <c r="E1097" s="170">
        <v>45797</v>
      </c>
      <c r="F1097" s="124">
        <v>0.86</v>
      </c>
      <c r="G1097" s="160" t="s">
        <v>2249</v>
      </c>
      <c r="H1097" s="157" t="s">
        <v>2489</v>
      </c>
      <c r="I1097" s="157" t="s">
        <v>2628</v>
      </c>
      <c r="J1097" s="157" t="s">
        <v>543</v>
      </c>
      <c r="K1097" s="135"/>
      <c r="L1097" s="130" t="s">
        <v>758</v>
      </c>
      <c r="M1097" s="130" t="s">
        <v>143</v>
      </c>
    </row>
    <row r="1098" spans="1:13">
      <c r="A1098" s="157" t="s">
        <v>2248</v>
      </c>
      <c r="B1098" s="157"/>
      <c r="C1098" s="169">
        <v>44600</v>
      </c>
      <c r="D1098" s="158">
        <v>45717</v>
      </c>
      <c r="E1098" s="170">
        <v>45797</v>
      </c>
      <c r="F1098" s="124">
        <v>1.74</v>
      </c>
      <c r="G1098" s="160" t="s">
        <v>2249</v>
      </c>
      <c r="H1098" s="157" t="s">
        <v>2489</v>
      </c>
      <c r="I1098" s="157" t="s">
        <v>2628</v>
      </c>
      <c r="J1098" s="157" t="s">
        <v>543</v>
      </c>
      <c r="K1098" s="135"/>
      <c r="L1098" s="130" t="s">
        <v>758</v>
      </c>
      <c r="M1098" s="130" t="s">
        <v>143</v>
      </c>
    </row>
    <row r="1099" spans="1:13">
      <c r="A1099" s="157" t="s">
        <v>2248</v>
      </c>
      <c r="B1099" s="157"/>
      <c r="C1099" s="169">
        <v>44600</v>
      </c>
      <c r="D1099" s="158">
        <v>45717</v>
      </c>
      <c r="E1099" s="170">
        <v>45797</v>
      </c>
      <c r="F1099" s="124">
        <v>-1.1399999999999999</v>
      </c>
      <c r="G1099" s="160" t="s">
        <v>2249</v>
      </c>
      <c r="H1099" s="157" t="s">
        <v>2489</v>
      </c>
      <c r="I1099" s="157" t="s">
        <v>2629</v>
      </c>
      <c r="J1099" s="157" t="s">
        <v>544</v>
      </c>
      <c r="K1099" s="135"/>
      <c r="L1099" s="130" t="s">
        <v>758</v>
      </c>
      <c r="M1099" s="130" t="s">
        <v>321</v>
      </c>
    </row>
    <row r="1100" spans="1:13">
      <c r="A1100" s="157" t="s">
        <v>2248</v>
      </c>
      <c r="B1100" s="157"/>
      <c r="C1100" s="169">
        <v>44600</v>
      </c>
      <c r="D1100" s="158">
        <v>45717</v>
      </c>
      <c r="E1100" s="170">
        <v>45797</v>
      </c>
      <c r="F1100" s="124">
        <v>1.1399999999999999</v>
      </c>
      <c r="G1100" s="160" t="s">
        <v>2249</v>
      </c>
      <c r="H1100" s="157" t="s">
        <v>2489</v>
      </c>
      <c r="I1100" s="157" t="s">
        <v>2629</v>
      </c>
      <c r="J1100" s="157" t="s">
        <v>544</v>
      </c>
      <c r="K1100" s="135"/>
      <c r="L1100" s="130" t="s">
        <v>758</v>
      </c>
      <c r="M1100" s="130" t="s">
        <v>321</v>
      </c>
    </row>
    <row r="1101" spans="1:13">
      <c r="A1101" s="157" t="s">
        <v>2248</v>
      </c>
      <c r="B1101" s="157"/>
      <c r="C1101" s="169">
        <v>44600</v>
      </c>
      <c r="D1101" s="158">
        <v>45717</v>
      </c>
      <c r="E1101" s="170">
        <v>45797</v>
      </c>
      <c r="F1101" s="124">
        <v>1.1399999999999999</v>
      </c>
      <c r="G1101" s="160" t="s">
        <v>2249</v>
      </c>
      <c r="H1101" s="157" t="s">
        <v>2489</v>
      </c>
      <c r="I1101" s="157" t="s">
        <v>2629</v>
      </c>
      <c r="J1101" s="157" t="s">
        <v>544</v>
      </c>
      <c r="K1101" s="135"/>
      <c r="L1101" s="130" t="s">
        <v>758</v>
      </c>
      <c r="M1101" s="130" t="s">
        <v>321</v>
      </c>
    </row>
    <row r="1102" spans="1:13">
      <c r="A1102" s="157" t="s">
        <v>2248</v>
      </c>
      <c r="B1102" s="157"/>
      <c r="C1102" s="169">
        <v>44600</v>
      </c>
      <c r="D1102" s="158">
        <v>45717</v>
      </c>
      <c r="E1102" s="170">
        <v>45797</v>
      </c>
      <c r="F1102" s="124">
        <v>2.3199999999999998</v>
      </c>
      <c r="G1102" s="160" t="s">
        <v>2249</v>
      </c>
      <c r="H1102" s="157" t="s">
        <v>2489</v>
      </c>
      <c r="I1102" s="157" t="s">
        <v>2629</v>
      </c>
      <c r="J1102" s="157" t="s">
        <v>544</v>
      </c>
      <c r="K1102" s="135"/>
      <c r="L1102" s="130" t="s">
        <v>758</v>
      </c>
      <c r="M1102" s="130" t="s">
        <v>321</v>
      </c>
    </row>
    <row r="1103" spans="1:13">
      <c r="A1103" s="157" t="s">
        <v>2248</v>
      </c>
      <c r="B1103" s="157"/>
      <c r="C1103" s="169">
        <v>44600</v>
      </c>
      <c r="D1103" s="158">
        <v>45717</v>
      </c>
      <c r="E1103" s="170">
        <v>45797</v>
      </c>
      <c r="F1103" s="124">
        <v>-1.1399999999999999</v>
      </c>
      <c r="G1103" s="160" t="s">
        <v>2249</v>
      </c>
      <c r="H1103" s="157" t="s">
        <v>2489</v>
      </c>
      <c r="I1103" s="157" t="s">
        <v>2630</v>
      </c>
      <c r="J1103" s="157" t="s">
        <v>684</v>
      </c>
      <c r="K1103" s="135"/>
      <c r="L1103" s="130" t="s">
        <v>758</v>
      </c>
      <c r="M1103" s="130" t="s">
        <v>187</v>
      </c>
    </row>
    <row r="1104" spans="1:13">
      <c r="A1104" s="157" t="s">
        <v>2248</v>
      </c>
      <c r="B1104" s="157"/>
      <c r="C1104" s="169">
        <v>44600</v>
      </c>
      <c r="D1104" s="158">
        <v>45717</v>
      </c>
      <c r="E1104" s="170">
        <v>45797</v>
      </c>
      <c r="F1104" s="124">
        <v>1.1399999999999999</v>
      </c>
      <c r="G1104" s="160" t="s">
        <v>2249</v>
      </c>
      <c r="H1104" s="157" t="s">
        <v>2489</v>
      </c>
      <c r="I1104" s="157" t="s">
        <v>2630</v>
      </c>
      <c r="J1104" s="157" t="s">
        <v>684</v>
      </c>
      <c r="K1104" s="135"/>
      <c r="L1104" s="130" t="s">
        <v>758</v>
      </c>
      <c r="M1104" s="130" t="s">
        <v>187</v>
      </c>
    </row>
    <row r="1105" spans="1:13">
      <c r="A1105" s="157" t="s">
        <v>2248</v>
      </c>
      <c r="B1105" s="157"/>
      <c r="C1105" s="169">
        <v>44600</v>
      </c>
      <c r="D1105" s="158">
        <v>45717</v>
      </c>
      <c r="E1105" s="170">
        <v>45797</v>
      </c>
      <c r="F1105" s="124">
        <v>1.1399999999999999</v>
      </c>
      <c r="G1105" s="160" t="s">
        <v>2249</v>
      </c>
      <c r="H1105" s="157" t="s">
        <v>2489</v>
      </c>
      <c r="I1105" s="157" t="s">
        <v>2630</v>
      </c>
      <c r="J1105" s="157" t="s">
        <v>684</v>
      </c>
      <c r="K1105" s="135"/>
      <c r="L1105" s="130" t="s">
        <v>758</v>
      </c>
      <c r="M1105" s="130" t="s">
        <v>187</v>
      </c>
    </row>
    <row r="1106" spans="1:13">
      <c r="A1106" s="157" t="s">
        <v>2248</v>
      </c>
      <c r="B1106" s="157"/>
      <c r="C1106" s="169">
        <v>44600</v>
      </c>
      <c r="D1106" s="158">
        <v>45717</v>
      </c>
      <c r="E1106" s="170">
        <v>45797</v>
      </c>
      <c r="F1106" s="124">
        <v>2.3199999999999998</v>
      </c>
      <c r="G1106" s="160" t="s">
        <v>2249</v>
      </c>
      <c r="H1106" s="157" t="s">
        <v>2489</v>
      </c>
      <c r="I1106" s="157" t="s">
        <v>2630</v>
      </c>
      <c r="J1106" s="157" t="s">
        <v>684</v>
      </c>
      <c r="K1106" s="135"/>
      <c r="L1106" s="130" t="s">
        <v>758</v>
      </c>
      <c r="M1106" s="130" t="s">
        <v>187</v>
      </c>
    </row>
    <row r="1107" spans="1:13">
      <c r="A1107" s="157" t="s">
        <v>2248</v>
      </c>
      <c r="B1107" s="157"/>
      <c r="C1107" s="169">
        <v>44600</v>
      </c>
      <c r="D1107" s="158">
        <v>45717</v>
      </c>
      <c r="E1107" s="170">
        <v>45797</v>
      </c>
      <c r="F1107" s="124">
        <v>-0.71</v>
      </c>
      <c r="G1107" s="160" t="s">
        <v>2249</v>
      </c>
      <c r="H1107" s="157" t="s">
        <v>2489</v>
      </c>
      <c r="I1107" s="157" t="s">
        <v>2631</v>
      </c>
      <c r="J1107" s="157" t="s">
        <v>794</v>
      </c>
      <c r="K1107" s="135"/>
      <c r="L1107" s="130" t="s">
        <v>758</v>
      </c>
      <c r="M1107" s="130" t="s">
        <v>475</v>
      </c>
    </row>
    <row r="1108" spans="1:13">
      <c r="A1108" s="157" t="s">
        <v>2248</v>
      </c>
      <c r="B1108" s="157"/>
      <c r="C1108" s="169">
        <v>44600</v>
      </c>
      <c r="D1108" s="158">
        <v>45717</v>
      </c>
      <c r="E1108" s="170">
        <v>45797</v>
      </c>
      <c r="F1108" s="124">
        <v>0.71</v>
      </c>
      <c r="G1108" s="160" t="s">
        <v>2249</v>
      </c>
      <c r="H1108" s="157" t="s">
        <v>2489</v>
      </c>
      <c r="I1108" s="157" t="s">
        <v>2631</v>
      </c>
      <c r="J1108" s="157" t="s">
        <v>794</v>
      </c>
      <c r="K1108" s="135"/>
      <c r="L1108" s="130" t="s">
        <v>758</v>
      </c>
      <c r="M1108" s="130" t="s">
        <v>475</v>
      </c>
    </row>
    <row r="1109" spans="1:13">
      <c r="A1109" s="157" t="s">
        <v>2248</v>
      </c>
      <c r="B1109" s="157"/>
      <c r="C1109" s="169">
        <v>44600</v>
      </c>
      <c r="D1109" s="158">
        <v>45717</v>
      </c>
      <c r="E1109" s="170">
        <v>45797</v>
      </c>
      <c r="F1109" s="124">
        <v>0.71</v>
      </c>
      <c r="G1109" s="160" t="s">
        <v>2249</v>
      </c>
      <c r="H1109" s="157" t="s">
        <v>2489</v>
      </c>
      <c r="I1109" s="157" t="s">
        <v>2631</v>
      </c>
      <c r="J1109" s="157" t="s">
        <v>794</v>
      </c>
      <c r="K1109" s="135"/>
      <c r="L1109" s="130" t="s">
        <v>758</v>
      </c>
      <c r="M1109" s="130" t="s">
        <v>475</v>
      </c>
    </row>
    <row r="1110" spans="1:13">
      <c r="A1110" s="157" t="s">
        <v>2248</v>
      </c>
      <c r="B1110" s="157"/>
      <c r="C1110" s="169">
        <v>44600</v>
      </c>
      <c r="D1110" s="158">
        <v>45717</v>
      </c>
      <c r="E1110" s="170">
        <v>45797</v>
      </c>
      <c r="F1110" s="124">
        <v>1.45</v>
      </c>
      <c r="G1110" s="160" t="s">
        <v>2249</v>
      </c>
      <c r="H1110" s="157" t="s">
        <v>2489</v>
      </c>
      <c r="I1110" s="157" t="s">
        <v>2631</v>
      </c>
      <c r="J1110" s="157" t="s">
        <v>794</v>
      </c>
      <c r="K1110" s="135"/>
      <c r="L1110" s="130" t="s">
        <v>758</v>
      </c>
      <c r="M1110" s="130" t="s">
        <v>475</v>
      </c>
    </row>
    <row r="1111" spans="1:13">
      <c r="A1111" s="157" t="s">
        <v>2248</v>
      </c>
      <c r="B1111" s="157"/>
      <c r="C1111" s="169">
        <v>44600</v>
      </c>
      <c r="D1111" s="158">
        <v>45717</v>
      </c>
      <c r="E1111" s="170">
        <v>45797</v>
      </c>
      <c r="F1111" s="124">
        <v>-0.64</v>
      </c>
      <c r="G1111" s="160" t="s">
        <v>2249</v>
      </c>
      <c r="H1111" s="157" t="s">
        <v>2489</v>
      </c>
      <c r="I1111" s="157" t="s">
        <v>2632</v>
      </c>
      <c r="J1111" s="157" t="s">
        <v>545</v>
      </c>
      <c r="K1111" s="135"/>
      <c r="L1111" s="130" t="s">
        <v>758</v>
      </c>
      <c r="M1111" s="130" t="s">
        <v>237</v>
      </c>
    </row>
    <row r="1112" spans="1:13">
      <c r="A1112" s="157" t="s">
        <v>2248</v>
      </c>
      <c r="B1112" s="157"/>
      <c r="C1112" s="169">
        <v>44600</v>
      </c>
      <c r="D1112" s="158">
        <v>45717</v>
      </c>
      <c r="E1112" s="170">
        <v>45797</v>
      </c>
      <c r="F1112" s="124">
        <v>0.64</v>
      </c>
      <c r="G1112" s="160" t="s">
        <v>2249</v>
      </c>
      <c r="H1112" s="157" t="s">
        <v>2489</v>
      </c>
      <c r="I1112" s="157" t="s">
        <v>2632</v>
      </c>
      <c r="J1112" s="157" t="s">
        <v>545</v>
      </c>
      <c r="K1112" s="135"/>
      <c r="L1112" s="130" t="s">
        <v>758</v>
      </c>
      <c r="M1112" s="130" t="s">
        <v>237</v>
      </c>
    </row>
    <row r="1113" spans="1:13">
      <c r="A1113" s="157" t="s">
        <v>2248</v>
      </c>
      <c r="B1113" s="157"/>
      <c r="C1113" s="169">
        <v>44600</v>
      </c>
      <c r="D1113" s="158">
        <v>45717</v>
      </c>
      <c r="E1113" s="170">
        <v>45797</v>
      </c>
      <c r="F1113" s="124">
        <v>0.64</v>
      </c>
      <c r="G1113" s="160" t="s">
        <v>2249</v>
      </c>
      <c r="H1113" s="157" t="s">
        <v>2489</v>
      </c>
      <c r="I1113" s="157" t="s">
        <v>2632</v>
      </c>
      <c r="J1113" s="157" t="s">
        <v>545</v>
      </c>
      <c r="K1113" s="135"/>
      <c r="L1113" s="130" t="s">
        <v>758</v>
      </c>
      <c r="M1113" s="130" t="s">
        <v>237</v>
      </c>
    </row>
    <row r="1114" spans="1:13">
      <c r="A1114" s="157" t="s">
        <v>2248</v>
      </c>
      <c r="B1114" s="157"/>
      <c r="C1114" s="169">
        <v>44600</v>
      </c>
      <c r="D1114" s="158">
        <v>45717</v>
      </c>
      <c r="E1114" s="170">
        <v>45797</v>
      </c>
      <c r="F1114" s="124">
        <v>1.3</v>
      </c>
      <c r="G1114" s="160" t="s">
        <v>2249</v>
      </c>
      <c r="H1114" s="157" t="s">
        <v>2489</v>
      </c>
      <c r="I1114" s="157" t="s">
        <v>2632</v>
      </c>
      <c r="J1114" s="157" t="s">
        <v>545</v>
      </c>
      <c r="K1114" s="135"/>
      <c r="L1114" s="130" t="s">
        <v>758</v>
      </c>
      <c r="M1114" s="130" t="s">
        <v>237</v>
      </c>
    </row>
    <row r="1115" spans="1:13">
      <c r="A1115" s="157" t="s">
        <v>2248</v>
      </c>
      <c r="B1115" s="157"/>
      <c r="C1115" s="169">
        <v>44600</v>
      </c>
      <c r="D1115" s="158">
        <v>45717</v>
      </c>
      <c r="E1115" s="170">
        <v>45797</v>
      </c>
      <c r="F1115" s="124">
        <v>-0.79</v>
      </c>
      <c r="G1115" s="160" t="s">
        <v>2249</v>
      </c>
      <c r="H1115" s="157" t="s">
        <v>2489</v>
      </c>
      <c r="I1115" s="157" t="s">
        <v>2633</v>
      </c>
      <c r="J1115" s="157" t="s">
        <v>546</v>
      </c>
      <c r="K1115" s="135"/>
      <c r="L1115" s="130" t="s">
        <v>758</v>
      </c>
      <c r="M1115" s="130" t="s">
        <v>245</v>
      </c>
    </row>
    <row r="1116" spans="1:13">
      <c r="A1116" s="157" t="s">
        <v>2248</v>
      </c>
      <c r="B1116" s="157"/>
      <c r="C1116" s="169">
        <v>44600</v>
      </c>
      <c r="D1116" s="158">
        <v>45717</v>
      </c>
      <c r="E1116" s="170">
        <v>45797</v>
      </c>
      <c r="F1116" s="124">
        <v>0.79</v>
      </c>
      <c r="G1116" s="160" t="s">
        <v>2249</v>
      </c>
      <c r="H1116" s="157" t="s">
        <v>2489</v>
      </c>
      <c r="I1116" s="157" t="s">
        <v>2633</v>
      </c>
      <c r="J1116" s="157" t="s">
        <v>546</v>
      </c>
      <c r="K1116" s="135"/>
      <c r="L1116" s="130" t="s">
        <v>758</v>
      </c>
      <c r="M1116" s="130" t="s">
        <v>245</v>
      </c>
    </row>
    <row r="1117" spans="1:13">
      <c r="A1117" s="157" t="s">
        <v>2248</v>
      </c>
      <c r="B1117" s="157"/>
      <c r="C1117" s="169">
        <v>44600</v>
      </c>
      <c r="D1117" s="158">
        <v>45717</v>
      </c>
      <c r="E1117" s="170">
        <v>45797</v>
      </c>
      <c r="F1117" s="124">
        <v>0.79</v>
      </c>
      <c r="G1117" s="160" t="s">
        <v>2249</v>
      </c>
      <c r="H1117" s="157" t="s">
        <v>2489</v>
      </c>
      <c r="I1117" s="157" t="s">
        <v>2633</v>
      </c>
      <c r="J1117" s="157" t="s">
        <v>546</v>
      </c>
      <c r="K1117" s="135"/>
      <c r="L1117" s="130" t="s">
        <v>758</v>
      </c>
      <c r="M1117" s="130" t="s">
        <v>245</v>
      </c>
    </row>
    <row r="1118" spans="1:13">
      <c r="A1118" s="157" t="s">
        <v>2248</v>
      </c>
      <c r="B1118" s="157"/>
      <c r="C1118" s="169">
        <v>44600</v>
      </c>
      <c r="D1118" s="158">
        <v>45717</v>
      </c>
      <c r="E1118" s="170">
        <v>45797</v>
      </c>
      <c r="F1118" s="124">
        <v>1.59</v>
      </c>
      <c r="G1118" s="160" t="s">
        <v>2249</v>
      </c>
      <c r="H1118" s="157" t="s">
        <v>2489</v>
      </c>
      <c r="I1118" s="157" t="s">
        <v>2633</v>
      </c>
      <c r="J1118" s="157" t="s">
        <v>546</v>
      </c>
      <c r="K1118" s="135"/>
      <c r="L1118" s="130" t="s">
        <v>758</v>
      </c>
      <c r="M1118" s="130" t="s">
        <v>245</v>
      </c>
    </row>
    <row r="1119" spans="1:13">
      <c r="A1119" s="157" t="s">
        <v>2248</v>
      </c>
      <c r="B1119" s="157"/>
      <c r="C1119" s="169">
        <v>44600</v>
      </c>
      <c r="D1119" s="158">
        <v>45717</v>
      </c>
      <c r="E1119" s="170">
        <v>45797</v>
      </c>
      <c r="F1119" s="124">
        <v>-0.71</v>
      </c>
      <c r="G1119" s="160" t="s">
        <v>2249</v>
      </c>
      <c r="H1119" s="157" t="s">
        <v>2489</v>
      </c>
      <c r="I1119" s="157" t="s">
        <v>2634</v>
      </c>
      <c r="J1119" s="157" t="s">
        <v>548</v>
      </c>
      <c r="K1119" s="135"/>
      <c r="L1119" s="130" t="s">
        <v>758</v>
      </c>
      <c r="M1119" s="130" t="s">
        <v>399</v>
      </c>
    </row>
    <row r="1120" spans="1:13">
      <c r="A1120" s="157" t="s">
        <v>2248</v>
      </c>
      <c r="B1120" s="157"/>
      <c r="C1120" s="169">
        <v>44600</v>
      </c>
      <c r="D1120" s="158">
        <v>45717</v>
      </c>
      <c r="E1120" s="170">
        <v>45797</v>
      </c>
      <c r="F1120" s="124">
        <v>0.71</v>
      </c>
      <c r="G1120" s="160" t="s">
        <v>2249</v>
      </c>
      <c r="H1120" s="157" t="s">
        <v>2489</v>
      </c>
      <c r="I1120" s="157" t="s">
        <v>2634</v>
      </c>
      <c r="J1120" s="157" t="s">
        <v>548</v>
      </c>
      <c r="K1120" s="135"/>
      <c r="L1120" s="130" t="s">
        <v>758</v>
      </c>
      <c r="M1120" s="130" t="s">
        <v>399</v>
      </c>
    </row>
    <row r="1121" spans="1:13">
      <c r="A1121" s="157" t="s">
        <v>2248</v>
      </c>
      <c r="B1121" s="157"/>
      <c r="C1121" s="169">
        <v>44600</v>
      </c>
      <c r="D1121" s="158">
        <v>45717</v>
      </c>
      <c r="E1121" s="170">
        <v>45797</v>
      </c>
      <c r="F1121" s="124">
        <v>0.71</v>
      </c>
      <c r="G1121" s="160" t="s">
        <v>2249</v>
      </c>
      <c r="H1121" s="157" t="s">
        <v>2489</v>
      </c>
      <c r="I1121" s="157" t="s">
        <v>2634</v>
      </c>
      <c r="J1121" s="157" t="s">
        <v>548</v>
      </c>
      <c r="K1121" s="135"/>
      <c r="L1121" s="130" t="s">
        <v>758</v>
      </c>
      <c r="M1121" s="130" t="s">
        <v>399</v>
      </c>
    </row>
    <row r="1122" spans="1:13">
      <c r="A1122" s="157" t="s">
        <v>2248</v>
      </c>
      <c r="B1122" s="157"/>
      <c r="C1122" s="169">
        <v>44600</v>
      </c>
      <c r="D1122" s="158">
        <v>45717</v>
      </c>
      <c r="E1122" s="170">
        <v>45797</v>
      </c>
      <c r="F1122" s="124">
        <v>1.45</v>
      </c>
      <c r="G1122" s="160" t="s">
        <v>2249</v>
      </c>
      <c r="H1122" s="157" t="s">
        <v>2489</v>
      </c>
      <c r="I1122" s="157" t="s">
        <v>2634</v>
      </c>
      <c r="J1122" s="157" t="s">
        <v>548</v>
      </c>
      <c r="K1122" s="135"/>
      <c r="L1122" s="130" t="s">
        <v>758</v>
      </c>
      <c r="M1122" s="130" t="s">
        <v>399</v>
      </c>
    </row>
    <row r="1123" spans="1:13">
      <c r="A1123" s="157" t="s">
        <v>2248</v>
      </c>
      <c r="B1123" s="157"/>
      <c r="C1123" s="169">
        <v>44600</v>
      </c>
      <c r="D1123" s="158">
        <v>45717</v>
      </c>
      <c r="E1123" s="170">
        <v>45797</v>
      </c>
      <c r="F1123" s="124">
        <v>-0.79</v>
      </c>
      <c r="G1123" s="160" t="s">
        <v>2249</v>
      </c>
      <c r="H1123" s="157" t="s">
        <v>2489</v>
      </c>
      <c r="I1123" s="157" t="s">
        <v>2635</v>
      </c>
      <c r="J1123" s="157" t="s">
        <v>678</v>
      </c>
      <c r="K1123" s="135"/>
      <c r="L1123" s="130" t="s">
        <v>758</v>
      </c>
      <c r="M1123" s="130" t="s">
        <v>11</v>
      </c>
    </row>
    <row r="1124" spans="1:13">
      <c r="A1124" s="157" t="s">
        <v>2248</v>
      </c>
      <c r="B1124" s="157"/>
      <c r="C1124" s="169">
        <v>44600</v>
      </c>
      <c r="D1124" s="158">
        <v>45717</v>
      </c>
      <c r="E1124" s="170">
        <v>45797</v>
      </c>
      <c r="F1124" s="124">
        <v>0.79</v>
      </c>
      <c r="G1124" s="160" t="s">
        <v>2249</v>
      </c>
      <c r="H1124" s="157" t="s">
        <v>2489</v>
      </c>
      <c r="I1124" s="157" t="s">
        <v>2635</v>
      </c>
      <c r="J1124" s="157" t="s">
        <v>678</v>
      </c>
      <c r="K1124" s="135"/>
      <c r="L1124" s="130" t="s">
        <v>758</v>
      </c>
      <c r="M1124" s="130" t="s">
        <v>11</v>
      </c>
    </row>
    <row r="1125" spans="1:13">
      <c r="A1125" s="157" t="s">
        <v>2248</v>
      </c>
      <c r="B1125" s="157"/>
      <c r="C1125" s="169">
        <v>44600</v>
      </c>
      <c r="D1125" s="158">
        <v>45717</v>
      </c>
      <c r="E1125" s="170">
        <v>45797</v>
      </c>
      <c r="F1125" s="124">
        <v>0.79</v>
      </c>
      <c r="G1125" s="160" t="s">
        <v>2249</v>
      </c>
      <c r="H1125" s="157" t="s">
        <v>2489</v>
      </c>
      <c r="I1125" s="157" t="s">
        <v>2635</v>
      </c>
      <c r="J1125" s="157" t="s">
        <v>678</v>
      </c>
      <c r="K1125" s="135"/>
      <c r="L1125" s="130" t="s">
        <v>758</v>
      </c>
      <c r="M1125" s="130" t="s">
        <v>11</v>
      </c>
    </row>
    <row r="1126" spans="1:13">
      <c r="A1126" s="157" t="s">
        <v>2248</v>
      </c>
      <c r="B1126" s="157"/>
      <c r="C1126" s="169">
        <v>44600</v>
      </c>
      <c r="D1126" s="158">
        <v>45717</v>
      </c>
      <c r="E1126" s="170">
        <v>45797</v>
      </c>
      <c r="F1126" s="124">
        <v>1.59</v>
      </c>
      <c r="G1126" s="160" t="s">
        <v>2249</v>
      </c>
      <c r="H1126" s="157" t="s">
        <v>2489</v>
      </c>
      <c r="I1126" s="157" t="s">
        <v>2635</v>
      </c>
      <c r="J1126" s="157" t="s">
        <v>678</v>
      </c>
      <c r="K1126" s="135"/>
      <c r="L1126" s="130" t="s">
        <v>758</v>
      </c>
      <c r="M1126" s="130" t="s">
        <v>11</v>
      </c>
    </row>
    <row r="1127" spans="1:13">
      <c r="A1127" s="157" t="s">
        <v>2248</v>
      </c>
      <c r="B1127" s="157"/>
      <c r="C1127" s="169">
        <v>44600</v>
      </c>
      <c r="D1127" s="158">
        <v>45717</v>
      </c>
      <c r="E1127" s="170">
        <v>45797</v>
      </c>
      <c r="F1127" s="124">
        <v>-0.71</v>
      </c>
      <c r="G1127" s="160" t="s">
        <v>2249</v>
      </c>
      <c r="H1127" s="157" t="s">
        <v>2489</v>
      </c>
      <c r="I1127" s="157" t="s">
        <v>2636</v>
      </c>
      <c r="J1127" s="157" t="s">
        <v>547</v>
      </c>
      <c r="K1127" s="135"/>
      <c r="L1127" s="130" t="s">
        <v>758</v>
      </c>
      <c r="M1127" s="130" t="s">
        <v>23</v>
      </c>
    </row>
    <row r="1128" spans="1:13">
      <c r="A1128" s="157" t="s">
        <v>2248</v>
      </c>
      <c r="B1128" s="157"/>
      <c r="C1128" s="169">
        <v>44600</v>
      </c>
      <c r="D1128" s="158">
        <v>45717</v>
      </c>
      <c r="E1128" s="170">
        <v>45797</v>
      </c>
      <c r="F1128" s="124">
        <v>0.71</v>
      </c>
      <c r="G1128" s="160" t="s">
        <v>2249</v>
      </c>
      <c r="H1128" s="157" t="s">
        <v>2489</v>
      </c>
      <c r="I1128" s="157" t="s">
        <v>2636</v>
      </c>
      <c r="J1128" s="157" t="s">
        <v>547</v>
      </c>
      <c r="K1128" s="135"/>
      <c r="L1128" s="130" t="s">
        <v>758</v>
      </c>
      <c r="M1128" s="130" t="s">
        <v>23</v>
      </c>
    </row>
    <row r="1129" spans="1:13">
      <c r="A1129" s="157" t="s">
        <v>2248</v>
      </c>
      <c r="B1129" s="157"/>
      <c r="C1129" s="169">
        <v>44600</v>
      </c>
      <c r="D1129" s="158">
        <v>45717</v>
      </c>
      <c r="E1129" s="170">
        <v>45797</v>
      </c>
      <c r="F1129" s="124">
        <v>0.71</v>
      </c>
      <c r="G1129" s="160" t="s">
        <v>2249</v>
      </c>
      <c r="H1129" s="157" t="s">
        <v>2489</v>
      </c>
      <c r="I1129" s="157" t="s">
        <v>2636</v>
      </c>
      <c r="J1129" s="157" t="s">
        <v>547</v>
      </c>
      <c r="K1129" s="135"/>
      <c r="L1129" s="130" t="s">
        <v>758</v>
      </c>
      <c r="M1129" s="130" t="s">
        <v>23</v>
      </c>
    </row>
    <row r="1130" spans="1:13">
      <c r="A1130" s="157" t="s">
        <v>2248</v>
      </c>
      <c r="B1130" s="157"/>
      <c r="C1130" s="169">
        <v>44600</v>
      </c>
      <c r="D1130" s="158">
        <v>45717</v>
      </c>
      <c r="E1130" s="170">
        <v>45797</v>
      </c>
      <c r="F1130" s="124">
        <v>1.45</v>
      </c>
      <c r="G1130" s="160" t="s">
        <v>2249</v>
      </c>
      <c r="H1130" s="157" t="s">
        <v>2489</v>
      </c>
      <c r="I1130" s="157" t="s">
        <v>2636</v>
      </c>
      <c r="J1130" s="157" t="s">
        <v>547</v>
      </c>
      <c r="K1130" s="135"/>
      <c r="L1130" s="130" t="s">
        <v>758</v>
      </c>
      <c r="M1130" s="130" t="s">
        <v>23</v>
      </c>
    </row>
    <row r="1131" spans="1:13">
      <c r="A1131" s="157" t="s">
        <v>2248</v>
      </c>
      <c r="B1131" s="157"/>
      <c r="C1131" s="169">
        <v>44600</v>
      </c>
      <c r="D1131" s="158">
        <v>45717</v>
      </c>
      <c r="E1131" s="170">
        <v>45797</v>
      </c>
      <c r="F1131" s="124">
        <v>-0.79</v>
      </c>
      <c r="G1131" s="160" t="s">
        <v>2249</v>
      </c>
      <c r="H1131" s="157" t="s">
        <v>2489</v>
      </c>
      <c r="I1131" s="157" t="s">
        <v>2637</v>
      </c>
      <c r="J1131" s="157" t="s">
        <v>674</v>
      </c>
      <c r="K1131" s="135"/>
      <c r="L1131" s="130" t="s">
        <v>758</v>
      </c>
      <c r="M1131" s="130" t="s">
        <v>249</v>
      </c>
    </row>
    <row r="1132" spans="1:13">
      <c r="A1132" s="157" t="s">
        <v>2248</v>
      </c>
      <c r="B1132" s="157"/>
      <c r="C1132" s="169">
        <v>44600</v>
      </c>
      <c r="D1132" s="158">
        <v>45717</v>
      </c>
      <c r="E1132" s="170">
        <v>45797</v>
      </c>
      <c r="F1132" s="124">
        <v>0.79</v>
      </c>
      <c r="G1132" s="160" t="s">
        <v>2249</v>
      </c>
      <c r="H1132" s="157" t="s">
        <v>2489</v>
      </c>
      <c r="I1132" s="157" t="s">
        <v>2637</v>
      </c>
      <c r="J1132" s="157" t="s">
        <v>674</v>
      </c>
      <c r="K1132" s="135"/>
      <c r="L1132" s="130" t="s">
        <v>758</v>
      </c>
      <c r="M1132" s="130" t="s">
        <v>249</v>
      </c>
    </row>
    <row r="1133" spans="1:13">
      <c r="A1133" s="157" t="s">
        <v>2248</v>
      </c>
      <c r="B1133" s="157"/>
      <c r="C1133" s="169">
        <v>44600</v>
      </c>
      <c r="D1133" s="158">
        <v>45717</v>
      </c>
      <c r="E1133" s="170">
        <v>45797</v>
      </c>
      <c r="F1133" s="124">
        <v>0.79</v>
      </c>
      <c r="G1133" s="160" t="s">
        <v>2249</v>
      </c>
      <c r="H1133" s="157" t="s">
        <v>2489</v>
      </c>
      <c r="I1133" s="157" t="s">
        <v>2637</v>
      </c>
      <c r="J1133" s="157" t="s">
        <v>674</v>
      </c>
      <c r="K1133" s="135"/>
      <c r="L1133" s="130" t="s">
        <v>758</v>
      </c>
      <c r="M1133" s="130" t="s">
        <v>249</v>
      </c>
    </row>
    <row r="1134" spans="1:13">
      <c r="A1134" s="157" t="s">
        <v>2248</v>
      </c>
      <c r="B1134" s="157"/>
      <c r="C1134" s="169">
        <v>44600</v>
      </c>
      <c r="D1134" s="158">
        <v>45717</v>
      </c>
      <c r="E1134" s="170">
        <v>45797</v>
      </c>
      <c r="F1134" s="124">
        <v>1.59</v>
      </c>
      <c r="G1134" s="160" t="s">
        <v>2249</v>
      </c>
      <c r="H1134" s="157" t="s">
        <v>2489</v>
      </c>
      <c r="I1134" s="157" t="s">
        <v>2637</v>
      </c>
      <c r="J1134" s="157" t="s">
        <v>674</v>
      </c>
      <c r="K1134" s="135"/>
      <c r="L1134" s="130" t="s">
        <v>758</v>
      </c>
      <c r="M1134" s="130" t="s">
        <v>249</v>
      </c>
    </row>
    <row r="1135" spans="1:13">
      <c r="A1135" s="157" t="s">
        <v>2248</v>
      </c>
      <c r="B1135" s="157"/>
      <c r="C1135" s="169">
        <v>44600</v>
      </c>
      <c r="D1135" s="158">
        <v>45717</v>
      </c>
      <c r="E1135" s="170">
        <v>45797</v>
      </c>
      <c r="F1135" s="124">
        <v>-0.71</v>
      </c>
      <c r="G1135" s="160" t="s">
        <v>2249</v>
      </c>
      <c r="H1135" s="157" t="s">
        <v>2489</v>
      </c>
      <c r="I1135" s="157" t="s">
        <v>2407</v>
      </c>
      <c r="J1135" s="157" t="s">
        <v>549</v>
      </c>
      <c r="K1135" s="135"/>
      <c r="L1135" s="130" t="s">
        <v>758</v>
      </c>
      <c r="M1135" s="130" t="s">
        <v>251</v>
      </c>
    </row>
    <row r="1136" spans="1:13">
      <c r="A1136" s="157" t="s">
        <v>2248</v>
      </c>
      <c r="B1136" s="157"/>
      <c r="C1136" s="169">
        <v>44600</v>
      </c>
      <c r="D1136" s="158">
        <v>45717</v>
      </c>
      <c r="E1136" s="170">
        <v>45797</v>
      </c>
      <c r="F1136" s="124">
        <v>0.71</v>
      </c>
      <c r="G1136" s="160" t="s">
        <v>2249</v>
      </c>
      <c r="H1136" s="157" t="s">
        <v>2489</v>
      </c>
      <c r="I1136" s="157" t="s">
        <v>2407</v>
      </c>
      <c r="J1136" s="157" t="s">
        <v>549</v>
      </c>
      <c r="K1136" s="135"/>
      <c r="L1136" s="130" t="s">
        <v>758</v>
      </c>
      <c r="M1136" s="130" t="s">
        <v>251</v>
      </c>
    </row>
    <row r="1137" spans="1:13">
      <c r="A1137" s="157" t="s">
        <v>2248</v>
      </c>
      <c r="B1137" s="157"/>
      <c r="C1137" s="169">
        <v>44600</v>
      </c>
      <c r="D1137" s="158">
        <v>45717</v>
      </c>
      <c r="E1137" s="170">
        <v>45797</v>
      </c>
      <c r="F1137" s="124">
        <v>0.71</v>
      </c>
      <c r="G1137" s="160" t="s">
        <v>2249</v>
      </c>
      <c r="H1137" s="157" t="s">
        <v>2489</v>
      </c>
      <c r="I1137" s="157" t="s">
        <v>2407</v>
      </c>
      <c r="J1137" s="157" t="s">
        <v>549</v>
      </c>
      <c r="K1137" s="135"/>
      <c r="L1137" s="130" t="s">
        <v>758</v>
      </c>
      <c r="M1137" s="130" t="s">
        <v>251</v>
      </c>
    </row>
    <row r="1138" spans="1:13">
      <c r="A1138" s="157" t="s">
        <v>2248</v>
      </c>
      <c r="B1138" s="157"/>
      <c r="C1138" s="169">
        <v>44600</v>
      </c>
      <c r="D1138" s="158">
        <v>45717</v>
      </c>
      <c r="E1138" s="170">
        <v>45797</v>
      </c>
      <c r="F1138" s="124">
        <v>1.45</v>
      </c>
      <c r="G1138" s="160" t="s">
        <v>2249</v>
      </c>
      <c r="H1138" s="157" t="s">
        <v>2489</v>
      </c>
      <c r="I1138" s="157" t="s">
        <v>2407</v>
      </c>
      <c r="J1138" s="157" t="s">
        <v>549</v>
      </c>
      <c r="K1138" s="135"/>
      <c r="L1138" s="130" t="s">
        <v>758</v>
      </c>
      <c r="M1138" s="130" t="s">
        <v>251</v>
      </c>
    </row>
    <row r="1139" spans="1:13">
      <c r="A1139" s="157" t="s">
        <v>2248</v>
      </c>
      <c r="B1139" s="157"/>
      <c r="C1139" s="169">
        <v>44600</v>
      </c>
      <c r="D1139" s="158">
        <v>45717</v>
      </c>
      <c r="E1139" s="170">
        <v>45797</v>
      </c>
      <c r="F1139" s="124">
        <v>-0.79</v>
      </c>
      <c r="G1139" s="160" t="s">
        <v>2249</v>
      </c>
      <c r="H1139" s="157" t="s">
        <v>2489</v>
      </c>
      <c r="I1139" s="157" t="s">
        <v>2638</v>
      </c>
      <c r="J1139" s="157" t="s">
        <v>675</v>
      </c>
      <c r="K1139" s="135"/>
      <c r="L1139" s="130" t="s">
        <v>758</v>
      </c>
      <c r="M1139" s="130" t="s">
        <v>205</v>
      </c>
    </row>
    <row r="1140" spans="1:13">
      <c r="A1140" s="157" t="s">
        <v>2248</v>
      </c>
      <c r="B1140" s="157"/>
      <c r="C1140" s="169">
        <v>44600</v>
      </c>
      <c r="D1140" s="158">
        <v>45717</v>
      </c>
      <c r="E1140" s="170">
        <v>45797</v>
      </c>
      <c r="F1140" s="124">
        <v>0.79</v>
      </c>
      <c r="G1140" s="160" t="s">
        <v>2249</v>
      </c>
      <c r="H1140" s="157" t="s">
        <v>2489</v>
      </c>
      <c r="I1140" s="157" t="s">
        <v>2638</v>
      </c>
      <c r="J1140" s="157" t="s">
        <v>675</v>
      </c>
      <c r="K1140" s="135"/>
      <c r="L1140" s="130" t="s">
        <v>758</v>
      </c>
      <c r="M1140" s="130" t="s">
        <v>205</v>
      </c>
    </row>
    <row r="1141" spans="1:13">
      <c r="A1141" s="157" t="s">
        <v>2248</v>
      </c>
      <c r="B1141" s="157"/>
      <c r="C1141" s="169">
        <v>44600</v>
      </c>
      <c r="D1141" s="158">
        <v>45717</v>
      </c>
      <c r="E1141" s="170">
        <v>45797</v>
      </c>
      <c r="F1141" s="124">
        <v>0.79</v>
      </c>
      <c r="G1141" s="160" t="s">
        <v>2249</v>
      </c>
      <c r="H1141" s="157" t="s">
        <v>2489</v>
      </c>
      <c r="I1141" s="157" t="s">
        <v>2638</v>
      </c>
      <c r="J1141" s="157" t="s">
        <v>675</v>
      </c>
      <c r="K1141" s="135"/>
      <c r="L1141" s="130" t="s">
        <v>758</v>
      </c>
      <c r="M1141" s="130" t="s">
        <v>205</v>
      </c>
    </row>
    <row r="1142" spans="1:13">
      <c r="A1142" s="157" t="s">
        <v>2248</v>
      </c>
      <c r="B1142" s="157"/>
      <c r="C1142" s="169">
        <v>44600</v>
      </c>
      <c r="D1142" s="158">
        <v>45717</v>
      </c>
      <c r="E1142" s="170">
        <v>45797</v>
      </c>
      <c r="F1142" s="124">
        <v>1.59</v>
      </c>
      <c r="G1142" s="160" t="s">
        <v>2249</v>
      </c>
      <c r="H1142" s="157" t="s">
        <v>2489</v>
      </c>
      <c r="I1142" s="157" t="s">
        <v>2638</v>
      </c>
      <c r="J1142" s="157" t="s">
        <v>675</v>
      </c>
      <c r="K1142" s="135"/>
      <c r="L1142" s="130" t="s">
        <v>758</v>
      </c>
      <c r="M1142" s="130" t="s">
        <v>205</v>
      </c>
    </row>
    <row r="1143" spans="1:13">
      <c r="A1143" s="157" t="s">
        <v>2248</v>
      </c>
      <c r="B1143" s="157"/>
      <c r="C1143" s="169">
        <v>44600</v>
      </c>
      <c r="D1143" s="158">
        <v>45717</v>
      </c>
      <c r="E1143" s="170">
        <v>45797</v>
      </c>
      <c r="F1143" s="124">
        <v>-0.43</v>
      </c>
      <c r="G1143" s="160" t="s">
        <v>2249</v>
      </c>
      <c r="H1143" s="157" t="s">
        <v>2489</v>
      </c>
      <c r="I1143" s="157" t="s">
        <v>2409</v>
      </c>
      <c r="J1143" s="157" t="s">
        <v>551</v>
      </c>
      <c r="K1143" s="135"/>
      <c r="L1143" s="130" t="s">
        <v>758</v>
      </c>
      <c r="M1143" s="130" t="s">
        <v>129</v>
      </c>
    </row>
    <row r="1144" spans="1:13">
      <c r="A1144" s="157" t="s">
        <v>2248</v>
      </c>
      <c r="B1144" s="157"/>
      <c r="C1144" s="169">
        <v>44600</v>
      </c>
      <c r="D1144" s="158">
        <v>45717</v>
      </c>
      <c r="E1144" s="170">
        <v>45797</v>
      </c>
      <c r="F1144" s="124">
        <v>0.43</v>
      </c>
      <c r="G1144" s="160" t="s">
        <v>2249</v>
      </c>
      <c r="H1144" s="157" t="s">
        <v>2489</v>
      </c>
      <c r="I1144" s="157" t="s">
        <v>2409</v>
      </c>
      <c r="J1144" s="157" t="s">
        <v>551</v>
      </c>
      <c r="K1144" s="135"/>
      <c r="L1144" s="130" t="s">
        <v>758</v>
      </c>
      <c r="M1144" s="130" t="s">
        <v>129</v>
      </c>
    </row>
    <row r="1145" spans="1:13">
      <c r="A1145" s="157" t="s">
        <v>2248</v>
      </c>
      <c r="B1145" s="157"/>
      <c r="C1145" s="169">
        <v>44600</v>
      </c>
      <c r="D1145" s="158">
        <v>45717</v>
      </c>
      <c r="E1145" s="170">
        <v>45797</v>
      </c>
      <c r="F1145" s="124">
        <v>0.43</v>
      </c>
      <c r="G1145" s="160" t="s">
        <v>2249</v>
      </c>
      <c r="H1145" s="157" t="s">
        <v>2489</v>
      </c>
      <c r="I1145" s="157" t="s">
        <v>2409</v>
      </c>
      <c r="J1145" s="157" t="s">
        <v>551</v>
      </c>
      <c r="K1145" s="135"/>
      <c r="L1145" s="130" t="s">
        <v>758</v>
      </c>
      <c r="M1145" s="130" t="s">
        <v>129</v>
      </c>
    </row>
    <row r="1146" spans="1:13">
      <c r="A1146" s="157" t="s">
        <v>2248</v>
      </c>
      <c r="B1146" s="157"/>
      <c r="C1146" s="169">
        <v>44600</v>
      </c>
      <c r="D1146" s="158">
        <v>45717</v>
      </c>
      <c r="E1146" s="170">
        <v>45797</v>
      </c>
      <c r="F1146" s="124">
        <v>0.87</v>
      </c>
      <c r="G1146" s="160" t="s">
        <v>2249</v>
      </c>
      <c r="H1146" s="157" t="s">
        <v>2489</v>
      </c>
      <c r="I1146" s="157" t="s">
        <v>2409</v>
      </c>
      <c r="J1146" s="157" t="s">
        <v>551</v>
      </c>
      <c r="K1146" s="135"/>
      <c r="L1146" s="130" t="s">
        <v>758</v>
      </c>
      <c r="M1146" s="130" t="s">
        <v>129</v>
      </c>
    </row>
    <row r="1147" spans="1:13">
      <c r="A1147" s="157" t="s">
        <v>2248</v>
      </c>
      <c r="B1147" s="157"/>
      <c r="C1147" s="169">
        <v>44600</v>
      </c>
      <c r="D1147" s="158">
        <v>45717</v>
      </c>
      <c r="E1147" s="170">
        <v>45797</v>
      </c>
      <c r="F1147" s="124">
        <v>-0.64</v>
      </c>
      <c r="G1147" s="160" t="s">
        <v>2249</v>
      </c>
      <c r="H1147" s="157" t="s">
        <v>2489</v>
      </c>
      <c r="I1147" s="157" t="s">
        <v>2639</v>
      </c>
      <c r="J1147" s="157" t="s">
        <v>679</v>
      </c>
      <c r="K1147" s="135"/>
      <c r="L1147" s="130" t="s">
        <v>758</v>
      </c>
      <c r="M1147" s="130" t="s">
        <v>151</v>
      </c>
    </row>
    <row r="1148" spans="1:13">
      <c r="A1148" s="157" t="s">
        <v>2248</v>
      </c>
      <c r="B1148" s="157"/>
      <c r="C1148" s="169">
        <v>44600</v>
      </c>
      <c r="D1148" s="158">
        <v>45717</v>
      </c>
      <c r="E1148" s="170">
        <v>45797</v>
      </c>
      <c r="F1148" s="124">
        <v>0.64</v>
      </c>
      <c r="G1148" s="160" t="s">
        <v>2249</v>
      </c>
      <c r="H1148" s="157" t="s">
        <v>2489</v>
      </c>
      <c r="I1148" s="157" t="s">
        <v>2639</v>
      </c>
      <c r="J1148" s="157" t="s">
        <v>679</v>
      </c>
      <c r="K1148" s="135"/>
      <c r="L1148" s="130" t="s">
        <v>758</v>
      </c>
      <c r="M1148" s="130" t="s">
        <v>151</v>
      </c>
    </row>
    <row r="1149" spans="1:13">
      <c r="A1149" s="157" t="s">
        <v>2248</v>
      </c>
      <c r="B1149" s="157"/>
      <c r="C1149" s="169">
        <v>44600</v>
      </c>
      <c r="D1149" s="158">
        <v>45717</v>
      </c>
      <c r="E1149" s="170">
        <v>45797</v>
      </c>
      <c r="F1149" s="124">
        <v>0.64</v>
      </c>
      <c r="G1149" s="160" t="s">
        <v>2249</v>
      </c>
      <c r="H1149" s="157" t="s">
        <v>2489</v>
      </c>
      <c r="I1149" s="157" t="s">
        <v>2639</v>
      </c>
      <c r="J1149" s="157" t="s">
        <v>679</v>
      </c>
      <c r="K1149" s="135"/>
      <c r="L1149" s="130" t="s">
        <v>758</v>
      </c>
      <c r="M1149" s="130" t="s">
        <v>151</v>
      </c>
    </row>
    <row r="1150" spans="1:13">
      <c r="A1150" s="157" t="s">
        <v>2248</v>
      </c>
      <c r="B1150" s="157"/>
      <c r="C1150" s="169">
        <v>44600</v>
      </c>
      <c r="D1150" s="158">
        <v>45717</v>
      </c>
      <c r="E1150" s="170">
        <v>45797</v>
      </c>
      <c r="F1150" s="124">
        <v>1.3</v>
      </c>
      <c r="G1150" s="160" t="s">
        <v>2249</v>
      </c>
      <c r="H1150" s="157" t="s">
        <v>2489</v>
      </c>
      <c r="I1150" s="157" t="s">
        <v>2639</v>
      </c>
      <c r="J1150" s="157" t="s">
        <v>679</v>
      </c>
      <c r="K1150" s="135"/>
      <c r="L1150" s="130" t="s">
        <v>758</v>
      </c>
      <c r="M1150" s="130" t="s">
        <v>151</v>
      </c>
    </row>
    <row r="1151" spans="1:13">
      <c r="A1151" s="157" t="s">
        <v>2248</v>
      </c>
      <c r="B1151" s="157"/>
      <c r="C1151" s="169">
        <v>44600</v>
      </c>
      <c r="D1151" s="158">
        <v>45717</v>
      </c>
      <c r="E1151" s="170">
        <v>45797</v>
      </c>
      <c r="F1151" s="124">
        <v>-0.5</v>
      </c>
      <c r="G1151" s="160" t="s">
        <v>2249</v>
      </c>
      <c r="H1151" s="157" t="s">
        <v>2489</v>
      </c>
      <c r="I1151" s="157" t="s">
        <v>2640</v>
      </c>
      <c r="J1151" s="157" t="s">
        <v>680</v>
      </c>
      <c r="K1151" s="135"/>
      <c r="L1151" s="130" t="s">
        <v>758</v>
      </c>
      <c r="M1151" s="130" t="s">
        <v>133</v>
      </c>
    </row>
    <row r="1152" spans="1:13">
      <c r="A1152" s="157" t="s">
        <v>2248</v>
      </c>
      <c r="B1152" s="157"/>
      <c r="C1152" s="169">
        <v>44600</v>
      </c>
      <c r="D1152" s="158">
        <v>45717</v>
      </c>
      <c r="E1152" s="170">
        <v>45797</v>
      </c>
      <c r="F1152" s="124">
        <v>0.5</v>
      </c>
      <c r="G1152" s="160" t="s">
        <v>2249</v>
      </c>
      <c r="H1152" s="157" t="s">
        <v>2489</v>
      </c>
      <c r="I1152" s="157" t="s">
        <v>2640</v>
      </c>
      <c r="J1152" s="157" t="s">
        <v>680</v>
      </c>
      <c r="K1152" s="135"/>
      <c r="L1152" s="130" t="s">
        <v>758</v>
      </c>
      <c r="M1152" s="130" t="s">
        <v>133</v>
      </c>
    </row>
    <row r="1153" spans="1:13">
      <c r="A1153" s="157" t="s">
        <v>2248</v>
      </c>
      <c r="B1153" s="157"/>
      <c r="C1153" s="169">
        <v>44600</v>
      </c>
      <c r="D1153" s="158">
        <v>45717</v>
      </c>
      <c r="E1153" s="170">
        <v>45797</v>
      </c>
      <c r="F1153" s="124">
        <v>0.5</v>
      </c>
      <c r="G1153" s="160" t="s">
        <v>2249</v>
      </c>
      <c r="H1153" s="157" t="s">
        <v>2489</v>
      </c>
      <c r="I1153" s="157" t="s">
        <v>2640</v>
      </c>
      <c r="J1153" s="157" t="s">
        <v>680</v>
      </c>
      <c r="K1153" s="135"/>
      <c r="L1153" s="130" t="s">
        <v>758</v>
      </c>
      <c r="M1153" s="130" t="s">
        <v>133</v>
      </c>
    </row>
    <row r="1154" spans="1:13">
      <c r="A1154" s="157" t="s">
        <v>2248</v>
      </c>
      <c r="B1154" s="157"/>
      <c r="C1154" s="169">
        <v>44600</v>
      </c>
      <c r="D1154" s="158">
        <v>45717</v>
      </c>
      <c r="E1154" s="170">
        <v>45797</v>
      </c>
      <c r="F1154" s="124">
        <v>1.01</v>
      </c>
      <c r="G1154" s="160" t="s">
        <v>2249</v>
      </c>
      <c r="H1154" s="157" t="s">
        <v>2489</v>
      </c>
      <c r="I1154" s="157" t="s">
        <v>2640</v>
      </c>
      <c r="J1154" s="157" t="s">
        <v>680</v>
      </c>
      <c r="K1154" s="135"/>
      <c r="L1154" s="130" t="s">
        <v>758</v>
      </c>
      <c r="M1154" s="130" t="s">
        <v>133</v>
      </c>
    </row>
    <row r="1155" spans="1:13">
      <c r="A1155" s="157" t="s">
        <v>2248</v>
      </c>
      <c r="B1155" s="157"/>
      <c r="C1155" s="169">
        <v>44600</v>
      </c>
      <c r="D1155" s="158">
        <v>45717</v>
      </c>
      <c r="E1155" s="170">
        <v>45797</v>
      </c>
      <c r="F1155" s="124">
        <v>-0.43</v>
      </c>
      <c r="G1155" s="160" t="s">
        <v>2249</v>
      </c>
      <c r="H1155" s="157" t="s">
        <v>2489</v>
      </c>
      <c r="I1155" s="157" t="s">
        <v>2641</v>
      </c>
      <c r="J1155" s="157" t="s">
        <v>691</v>
      </c>
      <c r="K1155" s="135"/>
      <c r="L1155" s="130" t="s">
        <v>758</v>
      </c>
      <c r="M1155" s="130" t="s">
        <v>293</v>
      </c>
    </row>
    <row r="1156" spans="1:13">
      <c r="A1156" s="157" t="s">
        <v>2248</v>
      </c>
      <c r="B1156" s="157"/>
      <c r="C1156" s="169">
        <v>44600</v>
      </c>
      <c r="D1156" s="158">
        <v>45717</v>
      </c>
      <c r="E1156" s="170">
        <v>45797</v>
      </c>
      <c r="F1156" s="124">
        <v>0.43</v>
      </c>
      <c r="G1156" s="160" t="s">
        <v>2249</v>
      </c>
      <c r="H1156" s="157" t="s">
        <v>2489</v>
      </c>
      <c r="I1156" s="157" t="s">
        <v>2641</v>
      </c>
      <c r="J1156" s="157" t="s">
        <v>691</v>
      </c>
      <c r="K1156" s="135"/>
      <c r="L1156" s="130" t="s">
        <v>758</v>
      </c>
      <c r="M1156" s="130" t="s">
        <v>293</v>
      </c>
    </row>
    <row r="1157" spans="1:13">
      <c r="A1157" s="157" t="s">
        <v>2248</v>
      </c>
      <c r="B1157" s="157"/>
      <c r="C1157" s="169">
        <v>44600</v>
      </c>
      <c r="D1157" s="158">
        <v>45717</v>
      </c>
      <c r="E1157" s="170">
        <v>45797</v>
      </c>
      <c r="F1157" s="124">
        <v>0.43</v>
      </c>
      <c r="G1157" s="160" t="s">
        <v>2249</v>
      </c>
      <c r="H1157" s="157" t="s">
        <v>2489</v>
      </c>
      <c r="I1157" s="157" t="s">
        <v>2641</v>
      </c>
      <c r="J1157" s="157" t="s">
        <v>691</v>
      </c>
      <c r="K1157" s="135"/>
      <c r="L1157" s="130" t="s">
        <v>758</v>
      </c>
      <c r="M1157" s="130" t="s">
        <v>293</v>
      </c>
    </row>
    <row r="1158" spans="1:13">
      <c r="A1158" s="157" t="s">
        <v>2248</v>
      </c>
      <c r="B1158" s="157"/>
      <c r="C1158" s="169">
        <v>44600</v>
      </c>
      <c r="D1158" s="158">
        <v>45717</v>
      </c>
      <c r="E1158" s="170">
        <v>45797</v>
      </c>
      <c r="F1158" s="124">
        <v>0.87</v>
      </c>
      <c r="G1158" s="160" t="s">
        <v>2249</v>
      </c>
      <c r="H1158" s="157" t="s">
        <v>2489</v>
      </c>
      <c r="I1158" s="157" t="s">
        <v>2641</v>
      </c>
      <c r="J1158" s="157" t="s">
        <v>691</v>
      </c>
      <c r="K1158" s="135"/>
      <c r="L1158" s="130" t="s">
        <v>758</v>
      </c>
      <c r="M1158" s="130" t="s">
        <v>293</v>
      </c>
    </row>
    <row r="1159" spans="1:13">
      <c r="A1159" s="157" t="s">
        <v>2248</v>
      </c>
      <c r="B1159" s="157"/>
      <c r="C1159" s="169">
        <v>44600</v>
      </c>
      <c r="D1159" s="158">
        <v>45717</v>
      </c>
      <c r="E1159" s="170">
        <v>45797</v>
      </c>
      <c r="F1159" s="124">
        <v>-1</v>
      </c>
      <c r="G1159" s="160" t="s">
        <v>2249</v>
      </c>
      <c r="H1159" s="157" t="s">
        <v>2489</v>
      </c>
      <c r="I1159" s="157" t="s">
        <v>2642</v>
      </c>
      <c r="J1159" s="157" t="s">
        <v>523</v>
      </c>
      <c r="K1159" s="135"/>
      <c r="L1159" s="130" t="s">
        <v>758</v>
      </c>
      <c r="M1159" s="130" t="s">
        <v>131</v>
      </c>
    </row>
    <row r="1160" spans="1:13">
      <c r="A1160" s="157" t="s">
        <v>2248</v>
      </c>
      <c r="B1160" s="157"/>
      <c r="C1160" s="169">
        <v>44600</v>
      </c>
      <c r="D1160" s="158">
        <v>45717</v>
      </c>
      <c r="E1160" s="170">
        <v>45797</v>
      </c>
      <c r="F1160" s="124">
        <v>1</v>
      </c>
      <c r="G1160" s="160" t="s">
        <v>2249</v>
      </c>
      <c r="H1160" s="157" t="s">
        <v>2489</v>
      </c>
      <c r="I1160" s="157" t="s">
        <v>2642</v>
      </c>
      <c r="J1160" s="157" t="s">
        <v>523</v>
      </c>
      <c r="K1160" s="135"/>
      <c r="L1160" s="130" t="s">
        <v>758</v>
      </c>
      <c r="M1160" s="130" t="s">
        <v>131</v>
      </c>
    </row>
    <row r="1161" spans="1:13">
      <c r="A1161" s="157" t="s">
        <v>2248</v>
      </c>
      <c r="B1161" s="157"/>
      <c r="C1161" s="169">
        <v>44600</v>
      </c>
      <c r="D1161" s="158">
        <v>45717</v>
      </c>
      <c r="E1161" s="170">
        <v>45797</v>
      </c>
      <c r="F1161" s="124">
        <v>1</v>
      </c>
      <c r="G1161" s="160" t="s">
        <v>2249</v>
      </c>
      <c r="H1161" s="157" t="s">
        <v>2489</v>
      </c>
      <c r="I1161" s="157" t="s">
        <v>2642</v>
      </c>
      <c r="J1161" s="157" t="s">
        <v>523</v>
      </c>
      <c r="K1161" s="135"/>
      <c r="L1161" s="130" t="s">
        <v>758</v>
      </c>
      <c r="M1161" s="130" t="s">
        <v>131</v>
      </c>
    </row>
    <row r="1162" spans="1:13">
      <c r="A1162" s="157" t="s">
        <v>2248</v>
      </c>
      <c r="B1162" s="157"/>
      <c r="C1162" s="169">
        <v>44600</v>
      </c>
      <c r="D1162" s="158">
        <v>45717</v>
      </c>
      <c r="E1162" s="170">
        <v>45797</v>
      </c>
      <c r="F1162" s="124">
        <v>2.0299999999999998</v>
      </c>
      <c r="G1162" s="160" t="s">
        <v>2249</v>
      </c>
      <c r="H1162" s="157" t="s">
        <v>2489</v>
      </c>
      <c r="I1162" s="157" t="s">
        <v>2642</v>
      </c>
      <c r="J1162" s="157" t="s">
        <v>523</v>
      </c>
      <c r="K1162" s="135"/>
      <c r="L1162" s="130" t="s">
        <v>758</v>
      </c>
      <c r="M1162" s="130" t="s">
        <v>131</v>
      </c>
    </row>
    <row r="1163" spans="1:13">
      <c r="A1163" s="157" t="s">
        <v>2248</v>
      </c>
      <c r="B1163" s="157"/>
      <c r="C1163" s="169">
        <v>44600</v>
      </c>
      <c r="D1163" s="158">
        <v>45717</v>
      </c>
      <c r="E1163" s="170">
        <v>45797</v>
      </c>
      <c r="F1163" s="124">
        <v>-0.64</v>
      </c>
      <c r="G1163" s="160" t="s">
        <v>2249</v>
      </c>
      <c r="H1163" s="157" t="s">
        <v>2489</v>
      </c>
      <c r="I1163" s="157" t="s">
        <v>2643</v>
      </c>
      <c r="J1163" s="157" t="s">
        <v>685</v>
      </c>
      <c r="K1163" s="135"/>
      <c r="L1163" s="130" t="s">
        <v>758</v>
      </c>
      <c r="M1163" s="130" t="s">
        <v>13</v>
      </c>
    </row>
    <row r="1164" spans="1:13">
      <c r="A1164" s="157" t="s">
        <v>2248</v>
      </c>
      <c r="B1164" s="157"/>
      <c r="C1164" s="169">
        <v>44600</v>
      </c>
      <c r="D1164" s="158">
        <v>45717</v>
      </c>
      <c r="E1164" s="170">
        <v>45797</v>
      </c>
      <c r="F1164" s="124">
        <v>0.64</v>
      </c>
      <c r="G1164" s="160" t="s">
        <v>2249</v>
      </c>
      <c r="H1164" s="157" t="s">
        <v>2489</v>
      </c>
      <c r="I1164" s="157" t="s">
        <v>2643</v>
      </c>
      <c r="J1164" s="157" t="s">
        <v>685</v>
      </c>
      <c r="K1164" s="135"/>
      <c r="L1164" s="130" t="s">
        <v>758</v>
      </c>
      <c r="M1164" s="130" t="s">
        <v>13</v>
      </c>
    </row>
    <row r="1165" spans="1:13">
      <c r="A1165" s="157" t="s">
        <v>2248</v>
      </c>
      <c r="B1165" s="157"/>
      <c r="C1165" s="169">
        <v>44600</v>
      </c>
      <c r="D1165" s="158">
        <v>45717</v>
      </c>
      <c r="E1165" s="170">
        <v>45797</v>
      </c>
      <c r="F1165" s="124">
        <v>0.64</v>
      </c>
      <c r="G1165" s="160" t="s">
        <v>2249</v>
      </c>
      <c r="H1165" s="157" t="s">
        <v>2489</v>
      </c>
      <c r="I1165" s="157" t="s">
        <v>2643</v>
      </c>
      <c r="J1165" s="157" t="s">
        <v>685</v>
      </c>
      <c r="K1165" s="135"/>
      <c r="L1165" s="130" t="s">
        <v>758</v>
      </c>
      <c r="M1165" s="130" t="s">
        <v>13</v>
      </c>
    </row>
    <row r="1166" spans="1:13">
      <c r="A1166" s="157" t="s">
        <v>2248</v>
      </c>
      <c r="B1166" s="157"/>
      <c r="C1166" s="169">
        <v>44600</v>
      </c>
      <c r="D1166" s="158">
        <v>45717</v>
      </c>
      <c r="E1166" s="170">
        <v>45797</v>
      </c>
      <c r="F1166" s="124">
        <v>1.3</v>
      </c>
      <c r="G1166" s="160" t="s">
        <v>2249</v>
      </c>
      <c r="H1166" s="157" t="s">
        <v>2489</v>
      </c>
      <c r="I1166" s="157" t="s">
        <v>2643</v>
      </c>
      <c r="J1166" s="157" t="s">
        <v>685</v>
      </c>
      <c r="K1166" s="135"/>
      <c r="L1166" s="130" t="s">
        <v>758</v>
      </c>
      <c r="M1166" s="130" t="s">
        <v>13</v>
      </c>
    </row>
    <row r="1167" spans="1:13">
      <c r="A1167" s="157" t="s">
        <v>2248</v>
      </c>
      <c r="B1167" s="157"/>
      <c r="C1167" s="169">
        <v>44600</v>
      </c>
      <c r="D1167" s="158">
        <v>45717</v>
      </c>
      <c r="E1167" s="170">
        <v>45797</v>
      </c>
      <c r="F1167" s="124">
        <v>-0.56999999999999995</v>
      </c>
      <c r="G1167" s="160" t="s">
        <v>2249</v>
      </c>
      <c r="H1167" s="157" t="s">
        <v>2489</v>
      </c>
      <c r="I1167" s="157" t="s">
        <v>2644</v>
      </c>
      <c r="J1167" s="157" t="s">
        <v>686</v>
      </c>
      <c r="K1167" s="135"/>
      <c r="L1167" s="130" t="s">
        <v>758</v>
      </c>
      <c r="M1167" s="130" t="s">
        <v>71</v>
      </c>
    </row>
    <row r="1168" spans="1:13">
      <c r="A1168" s="157" t="s">
        <v>2248</v>
      </c>
      <c r="B1168" s="157"/>
      <c r="C1168" s="169">
        <v>44600</v>
      </c>
      <c r="D1168" s="158">
        <v>45717</v>
      </c>
      <c r="E1168" s="170">
        <v>45797</v>
      </c>
      <c r="F1168" s="124">
        <v>0.56999999999999995</v>
      </c>
      <c r="G1168" s="160" t="s">
        <v>2249</v>
      </c>
      <c r="H1168" s="157" t="s">
        <v>2489</v>
      </c>
      <c r="I1168" s="157" t="s">
        <v>2644</v>
      </c>
      <c r="J1168" s="157" t="s">
        <v>686</v>
      </c>
      <c r="K1168" s="135"/>
      <c r="L1168" s="130" t="s">
        <v>758</v>
      </c>
      <c r="M1168" s="130" t="s">
        <v>71</v>
      </c>
    </row>
    <row r="1169" spans="1:13">
      <c r="A1169" s="157" t="s">
        <v>2248</v>
      </c>
      <c r="B1169" s="157"/>
      <c r="C1169" s="169">
        <v>44600</v>
      </c>
      <c r="D1169" s="158">
        <v>45717</v>
      </c>
      <c r="E1169" s="170">
        <v>45797</v>
      </c>
      <c r="F1169" s="124">
        <v>0.56999999999999995</v>
      </c>
      <c r="G1169" s="160" t="s">
        <v>2249</v>
      </c>
      <c r="H1169" s="157" t="s">
        <v>2489</v>
      </c>
      <c r="I1169" s="157" t="s">
        <v>2644</v>
      </c>
      <c r="J1169" s="157" t="s">
        <v>686</v>
      </c>
      <c r="K1169" s="135"/>
      <c r="L1169" s="130" t="s">
        <v>758</v>
      </c>
      <c r="M1169" s="130" t="s">
        <v>71</v>
      </c>
    </row>
    <row r="1170" spans="1:13">
      <c r="A1170" s="157" t="s">
        <v>2248</v>
      </c>
      <c r="B1170" s="157"/>
      <c r="C1170" s="169">
        <v>44600</v>
      </c>
      <c r="D1170" s="158">
        <v>45717</v>
      </c>
      <c r="E1170" s="170">
        <v>45797</v>
      </c>
      <c r="F1170" s="124">
        <v>1.1599999999999999</v>
      </c>
      <c r="G1170" s="160" t="s">
        <v>2249</v>
      </c>
      <c r="H1170" s="157" t="s">
        <v>2489</v>
      </c>
      <c r="I1170" s="157" t="s">
        <v>2644</v>
      </c>
      <c r="J1170" s="157" t="s">
        <v>686</v>
      </c>
      <c r="K1170" s="135"/>
      <c r="L1170" s="130" t="s">
        <v>758</v>
      </c>
      <c r="M1170" s="130" t="s">
        <v>71</v>
      </c>
    </row>
    <row r="1171" spans="1:13">
      <c r="A1171" s="157" t="s">
        <v>2248</v>
      </c>
      <c r="B1171" s="157"/>
      <c r="C1171" s="169">
        <v>44600</v>
      </c>
      <c r="D1171" s="158">
        <v>45717</v>
      </c>
      <c r="E1171" s="170">
        <v>45797</v>
      </c>
      <c r="F1171" s="124">
        <v>-0.86</v>
      </c>
      <c r="G1171" s="160" t="s">
        <v>2249</v>
      </c>
      <c r="H1171" s="157" t="s">
        <v>2489</v>
      </c>
      <c r="I1171" s="157" t="s">
        <v>2645</v>
      </c>
      <c r="J1171" s="157" t="s">
        <v>687</v>
      </c>
      <c r="K1171" s="135"/>
      <c r="L1171" s="130" t="s">
        <v>758</v>
      </c>
      <c r="M1171" s="130" t="s">
        <v>209</v>
      </c>
    </row>
    <row r="1172" spans="1:13">
      <c r="A1172" s="157" t="s">
        <v>2248</v>
      </c>
      <c r="B1172" s="157"/>
      <c r="C1172" s="169">
        <v>44600</v>
      </c>
      <c r="D1172" s="158">
        <v>45717</v>
      </c>
      <c r="E1172" s="170">
        <v>45797</v>
      </c>
      <c r="F1172" s="124">
        <v>0.86</v>
      </c>
      <c r="G1172" s="160" t="s">
        <v>2249</v>
      </c>
      <c r="H1172" s="157" t="s">
        <v>2489</v>
      </c>
      <c r="I1172" s="157" t="s">
        <v>2645</v>
      </c>
      <c r="J1172" s="157" t="s">
        <v>687</v>
      </c>
      <c r="K1172" s="135"/>
      <c r="L1172" s="130" t="s">
        <v>758</v>
      </c>
      <c r="M1172" s="130" t="s">
        <v>209</v>
      </c>
    </row>
    <row r="1173" spans="1:13">
      <c r="A1173" s="157" t="s">
        <v>2248</v>
      </c>
      <c r="B1173" s="157"/>
      <c r="C1173" s="169">
        <v>44600</v>
      </c>
      <c r="D1173" s="158">
        <v>45717</v>
      </c>
      <c r="E1173" s="170">
        <v>45797</v>
      </c>
      <c r="F1173" s="124">
        <v>0.86</v>
      </c>
      <c r="G1173" s="160" t="s">
        <v>2249</v>
      </c>
      <c r="H1173" s="157" t="s">
        <v>2489</v>
      </c>
      <c r="I1173" s="157" t="s">
        <v>2645</v>
      </c>
      <c r="J1173" s="157" t="s">
        <v>687</v>
      </c>
      <c r="K1173" s="135"/>
      <c r="L1173" s="130" t="s">
        <v>758</v>
      </c>
      <c r="M1173" s="130" t="s">
        <v>209</v>
      </c>
    </row>
    <row r="1174" spans="1:13">
      <c r="A1174" s="157" t="s">
        <v>2248</v>
      </c>
      <c r="B1174" s="157"/>
      <c r="C1174" s="169">
        <v>44600</v>
      </c>
      <c r="D1174" s="158">
        <v>45717</v>
      </c>
      <c r="E1174" s="170">
        <v>45797</v>
      </c>
      <c r="F1174" s="124">
        <v>1.74</v>
      </c>
      <c r="G1174" s="160" t="s">
        <v>2249</v>
      </c>
      <c r="H1174" s="157" t="s">
        <v>2489</v>
      </c>
      <c r="I1174" s="157" t="s">
        <v>2645</v>
      </c>
      <c r="J1174" s="157" t="s">
        <v>687</v>
      </c>
      <c r="K1174" s="135"/>
      <c r="L1174" s="130" t="s">
        <v>758</v>
      </c>
      <c r="M1174" s="130" t="s">
        <v>209</v>
      </c>
    </row>
    <row r="1175" spans="1:13">
      <c r="A1175" s="157" t="s">
        <v>2248</v>
      </c>
      <c r="B1175" s="157"/>
      <c r="C1175" s="169">
        <v>44600</v>
      </c>
      <c r="D1175" s="158">
        <v>45717</v>
      </c>
      <c r="E1175" s="170">
        <v>45797</v>
      </c>
      <c r="F1175" s="124">
        <v>-0.56999999999999995</v>
      </c>
      <c r="G1175" s="160" t="s">
        <v>2249</v>
      </c>
      <c r="H1175" s="157" t="s">
        <v>2489</v>
      </c>
      <c r="I1175" s="157" t="s">
        <v>2646</v>
      </c>
      <c r="J1175" s="157" t="s">
        <v>688</v>
      </c>
      <c r="K1175" s="135"/>
      <c r="L1175" s="130" t="s">
        <v>758</v>
      </c>
      <c r="M1175" s="130" t="s">
        <v>215</v>
      </c>
    </row>
    <row r="1176" spans="1:13">
      <c r="A1176" s="157" t="s">
        <v>2248</v>
      </c>
      <c r="B1176" s="157"/>
      <c r="C1176" s="169">
        <v>44600</v>
      </c>
      <c r="D1176" s="158">
        <v>45717</v>
      </c>
      <c r="E1176" s="170">
        <v>45797</v>
      </c>
      <c r="F1176" s="124">
        <v>0.56999999999999995</v>
      </c>
      <c r="G1176" s="160" t="s">
        <v>2249</v>
      </c>
      <c r="H1176" s="157" t="s">
        <v>2489</v>
      </c>
      <c r="I1176" s="157" t="s">
        <v>2646</v>
      </c>
      <c r="J1176" s="157" t="s">
        <v>688</v>
      </c>
      <c r="K1176" s="135"/>
      <c r="L1176" s="130" t="s">
        <v>758</v>
      </c>
      <c r="M1176" s="130" t="s">
        <v>215</v>
      </c>
    </row>
    <row r="1177" spans="1:13">
      <c r="A1177" s="157" t="s">
        <v>2248</v>
      </c>
      <c r="B1177" s="157"/>
      <c r="C1177" s="169">
        <v>44600</v>
      </c>
      <c r="D1177" s="158">
        <v>45717</v>
      </c>
      <c r="E1177" s="170">
        <v>45797</v>
      </c>
      <c r="F1177" s="124">
        <v>0.56999999999999995</v>
      </c>
      <c r="G1177" s="160" t="s">
        <v>2249</v>
      </c>
      <c r="H1177" s="157" t="s">
        <v>2489</v>
      </c>
      <c r="I1177" s="157" t="s">
        <v>2646</v>
      </c>
      <c r="J1177" s="157" t="s">
        <v>688</v>
      </c>
      <c r="K1177" s="135"/>
      <c r="L1177" s="130" t="s">
        <v>758</v>
      </c>
      <c r="M1177" s="130" t="s">
        <v>215</v>
      </c>
    </row>
    <row r="1178" spans="1:13">
      <c r="A1178" s="157" t="s">
        <v>2248</v>
      </c>
      <c r="B1178" s="157"/>
      <c r="C1178" s="169">
        <v>44600</v>
      </c>
      <c r="D1178" s="158">
        <v>45717</v>
      </c>
      <c r="E1178" s="170">
        <v>45797</v>
      </c>
      <c r="F1178" s="124">
        <v>1.1599999999999999</v>
      </c>
      <c r="G1178" s="160" t="s">
        <v>2249</v>
      </c>
      <c r="H1178" s="157" t="s">
        <v>2489</v>
      </c>
      <c r="I1178" s="157" t="s">
        <v>2646</v>
      </c>
      <c r="J1178" s="157" t="s">
        <v>688</v>
      </c>
      <c r="K1178" s="135"/>
      <c r="L1178" s="130" t="s">
        <v>758</v>
      </c>
      <c r="M1178" s="130" t="s">
        <v>215</v>
      </c>
    </row>
    <row r="1179" spans="1:13">
      <c r="A1179" s="157" t="s">
        <v>2248</v>
      </c>
      <c r="B1179" s="157"/>
      <c r="C1179" s="169">
        <v>44600</v>
      </c>
      <c r="D1179" s="158">
        <v>45717</v>
      </c>
      <c r="E1179" s="170">
        <v>45797</v>
      </c>
      <c r="F1179" s="124">
        <v>-7.0000000000000007E-2</v>
      </c>
      <c r="G1179" s="160" t="s">
        <v>2249</v>
      </c>
      <c r="H1179" s="157" t="s">
        <v>2489</v>
      </c>
      <c r="I1179" s="157" t="s">
        <v>2647</v>
      </c>
      <c r="J1179" s="157" t="s">
        <v>689</v>
      </c>
      <c r="K1179" s="135"/>
      <c r="L1179" s="130" t="s">
        <v>758</v>
      </c>
      <c r="M1179" s="130" t="s">
        <v>425</v>
      </c>
    </row>
    <row r="1180" spans="1:13">
      <c r="A1180" s="157" t="s">
        <v>2248</v>
      </c>
      <c r="B1180" s="157"/>
      <c r="C1180" s="169">
        <v>44600</v>
      </c>
      <c r="D1180" s="158">
        <v>45717</v>
      </c>
      <c r="E1180" s="170">
        <v>45797</v>
      </c>
      <c r="F1180" s="124">
        <v>7.0000000000000007E-2</v>
      </c>
      <c r="G1180" s="160" t="s">
        <v>2249</v>
      </c>
      <c r="H1180" s="157" t="s">
        <v>2489</v>
      </c>
      <c r="I1180" s="157" t="s">
        <v>2647</v>
      </c>
      <c r="J1180" s="157" t="s">
        <v>689</v>
      </c>
      <c r="K1180" s="135"/>
      <c r="L1180" s="130" t="s">
        <v>758</v>
      </c>
      <c r="M1180" s="130" t="s">
        <v>425</v>
      </c>
    </row>
    <row r="1181" spans="1:13">
      <c r="A1181" s="157" t="s">
        <v>2248</v>
      </c>
      <c r="B1181" s="157"/>
      <c r="C1181" s="169">
        <v>44600</v>
      </c>
      <c r="D1181" s="158">
        <v>45717</v>
      </c>
      <c r="E1181" s="170">
        <v>45797</v>
      </c>
      <c r="F1181" s="124">
        <v>7.0000000000000007E-2</v>
      </c>
      <c r="G1181" s="160" t="s">
        <v>2249</v>
      </c>
      <c r="H1181" s="157" t="s">
        <v>2489</v>
      </c>
      <c r="I1181" s="157" t="s">
        <v>2647</v>
      </c>
      <c r="J1181" s="157" t="s">
        <v>689</v>
      </c>
      <c r="K1181" s="135"/>
      <c r="L1181" s="130" t="s">
        <v>758</v>
      </c>
      <c r="M1181" s="130" t="s">
        <v>425</v>
      </c>
    </row>
    <row r="1182" spans="1:13">
      <c r="A1182" s="157" t="s">
        <v>2248</v>
      </c>
      <c r="B1182" s="157"/>
      <c r="C1182" s="169">
        <v>44600</v>
      </c>
      <c r="D1182" s="158">
        <v>45717</v>
      </c>
      <c r="E1182" s="170">
        <v>45797</v>
      </c>
      <c r="F1182" s="124">
        <v>0.14000000000000001</v>
      </c>
      <c r="G1182" s="160" t="s">
        <v>2249</v>
      </c>
      <c r="H1182" s="157" t="s">
        <v>2489</v>
      </c>
      <c r="I1182" s="157" t="s">
        <v>2647</v>
      </c>
      <c r="J1182" s="157" t="s">
        <v>689</v>
      </c>
      <c r="K1182" s="135"/>
      <c r="L1182" s="130" t="s">
        <v>758</v>
      </c>
      <c r="M1182" s="130" t="s">
        <v>425</v>
      </c>
    </row>
    <row r="1183" spans="1:13">
      <c r="A1183" s="157" t="s">
        <v>2248</v>
      </c>
      <c r="B1183" s="157"/>
      <c r="C1183" s="169">
        <v>44600</v>
      </c>
      <c r="D1183" s="158">
        <v>45717</v>
      </c>
      <c r="E1183" s="170">
        <v>45797</v>
      </c>
      <c r="F1183" s="124">
        <v>-1.07</v>
      </c>
      <c r="G1183" s="160" t="s">
        <v>2249</v>
      </c>
      <c r="H1183" s="157" t="s">
        <v>2489</v>
      </c>
      <c r="I1183" s="157" t="s">
        <v>2648</v>
      </c>
      <c r="J1183" s="157" t="s">
        <v>690</v>
      </c>
      <c r="K1183" s="135"/>
      <c r="L1183" s="130" t="s">
        <v>758</v>
      </c>
      <c r="M1183" s="130" t="s">
        <v>363</v>
      </c>
    </row>
    <row r="1184" spans="1:13">
      <c r="A1184" s="157" t="s">
        <v>2248</v>
      </c>
      <c r="B1184" s="157"/>
      <c r="C1184" s="169">
        <v>44600</v>
      </c>
      <c r="D1184" s="158">
        <v>45717</v>
      </c>
      <c r="E1184" s="170">
        <v>45797</v>
      </c>
      <c r="F1184" s="124">
        <v>1.07</v>
      </c>
      <c r="G1184" s="160" t="s">
        <v>2249</v>
      </c>
      <c r="H1184" s="157" t="s">
        <v>2489</v>
      </c>
      <c r="I1184" s="157" t="s">
        <v>2648</v>
      </c>
      <c r="J1184" s="157" t="s">
        <v>690</v>
      </c>
      <c r="K1184" s="135"/>
      <c r="L1184" s="130" t="s">
        <v>758</v>
      </c>
      <c r="M1184" s="130" t="s">
        <v>363</v>
      </c>
    </row>
    <row r="1185" spans="1:13">
      <c r="A1185" s="157" t="s">
        <v>2248</v>
      </c>
      <c r="B1185" s="157"/>
      <c r="C1185" s="169">
        <v>44600</v>
      </c>
      <c r="D1185" s="158">
        <v>45717</v>
      </c>
      <c r="E1185" s="170">
        <v>45797</v>
      </c>
      <c r="F1185" s="124">
        <v>1.07</v>
      </c>
      <c r="G1185" s="160" t="s">
        <v>2249</v>
      </c>
      <c r="H1185" s="157" t="s">
        <v>2489</v>
      </c>
      <c r="I1185" s="157" t="s">
        <v>2648</v>
      </c>
      <c r="J1185" s="157" t="s">
        <v>690</v>
      </c>
      <c r="K1185" s="135"/>
      <c r="L1185" s="130" t="s">
        <v>758</v>
      </c>
      <c r="M1185" s="130" t="s">
        <v>363</v>
      </c>
    </row>
    <row r="1186" spans="1:13">
      <c r="A1186" s="157" t="s">
        <v>2248</v>
      </c>
      <c r="B1186" s="157"/>
      <c r="C1186" s="169">
        <v>44600</v>
      </c>
      <c r="D1186" s="158">
        <v>45717</v>
      </c>
      <c r="E1186" s="170">
        <v>45797</v>
      </c>
      <c r="F1186" s="124">
        <v>2.17</v>
      </c>
      <c r="G1186" s="160" t="s">
        <v>2249</v>
      </c>
      <c r="H1186" s="157" t="s">
        <v>2489</v>
      </c>
      <c r="I1186" s="157" t="s">
        <v>2648</v>
      </c>
      <c r="J1186" s="157" t="s">
        <v>690</v>
      </c>
      <c r="K1186" s="135"/>
      <c r="L1186" s="130" t="s">
        <v>758</v>
      </c>
      <c r="M1186" s="130" t="s">
        <v>363</v>
      </c>
    </row>
    <row r="1187" spans="1:13">
      <c r="A1187" s="157" t="s">
        <v>2248</v>
      </c>
      <c r="B1187" s="157"/>
      <c r="C1187" s="169">
        <v>44600</v>
      </c>
      <c r="D1187" s="158">
        <v>45717</v>
      </c>
      <c r="E1187" s="170">
        <v>45797</v>
      </c>
      <c r="F1187" s="124">
        <v>-0.64</v>
      </c>
      <c r="G1187" s="160" t="s">
        <v>2249</v>
      </c>
      <c r="H1187" s="157" t="s">
        <v>2489</v>
      </c>
      <c r="I1187" s="157" t="s">
        <v>2649</v>
      </c>
      <c r="J1187" s="157" t="s">
        <v>692</v>
      </c>
      <c r="K1187" s="135"/>
      <c r="L1187" s="130" t="s">
        <v>758</v>
      </c>
      <c r="M1187" s="130" t="s">
        <v>257</v>
      </c>
    </row>
    <row r="1188" spans="1:13">
      <c r="A1188" s="157" t="s">
        <v>2248</v>
      </c>
      <c r="B1188" s="157"/>
      <c r="C1188" s="169">
        <v>44600</v>
      </c>
      <c r="D1188" s="158">
        <v>45717</v>
      </c>
      <c r="E1188" s="170">
        <v>45797</v>
      </c>
      <c r="F1188" s="124">
        <v>0.64</v>
      </c>
      <c r="G1188" s="160" t="s">
        <v>2249</v>
      </c>
      <c r="H1188" s="157" t="s">
        <v>2489</v>
      </c>
      <c r="I1188" s="157" t="s">
        <v>2649</v>
      </c>
      <c r="J1188" s="157" t="s">
        <v>692</v>
      </c>
      <c r="K1188" s="135"/>
      <c r="L1188" s="130" t="s">
        <v>758</v>
      </c>
      <c r="M1188" s="130" t="s">
        <v>257</v>
      </c>
    </row>
    <row r="1189" spans="1:13">
      <c r="A1189" s="157" t="s">
        <v>2248</v>
      </c>
      <c r="B1189" s="157"/>
      <c r="C1189" s="169">
        <v>44600</v>
      </c>
      <c r="D1189" s="158">
        <v>45717</v>
      </c>
      <c r="E1189" s="170">
        <v>45797</v>
      </c>
      <c r="F1189" s="124">
        <v>0.64</v>
      </c>
      <c r="G1189" s="160" t="s">
        <v>2249</v>
      </c>
      <c r="H1189" s="157" t="s">
        <v>2489</v>
      </c>
      <c r="I1189" s="157" t="s">
        <v>2649</v>
      </c>
      <c r="J1189" s="157" t="s">
        <v>692</v>
      </c>
      <c r="K1189" s="135"/>
      <c r="L1189" s="130" t="s">
        <v>758</v>
      </c>
      <c r="M1189" s="130" t="s">
        <v>257</v>
      </c>
    </row>
    <row r="1190" spans="1:13">
      <c r="A1190" s="157" t="s">
        <v>2248</v>
      </c>
      <c r="B1190" s="157"/>
      <c r="C1190" s="169">
        <v>44600</v>
      </c>
      <c r="D1190" s="158">
        <v>45717</v>
      </c>
      <c r="E1190" s="170">
        <v>45797</v>
      </c>
      <c r="F1190" s="124">
        <v>1.3</v>
      </c>
      <c r="G1190" s="160" t="s">
        <v>2249</v>
      </c>
      <c r="H1190" s="157" t="s">
        <v>2489</v>
      </c>
      <c r="I1190" s="157" t="s">
        <v>2649</v>
      </c>
      <c r="J1190" s="157" t="s">
        <v>692</v>
      </c>
      <c r="K1190" s="135"/>
      <c r="L1190" s="130" t="s">
        <v>758</v>
      </c>
      <c r="M1190" s="130" t="s">
        <v>257</v>
      </c>
    </row>
    <row r="1191" spans="1:13">
      <c r="A1191" s="157" t="s">
        <v>2248</v>
      </c>
      <c r="B1191" s="157"/>
      <c r="C1191" s="169">
        <v>44600</v>
      </c>
      <c r="D1191" s="158">
        <v>45717</v>
      </c>
      <c r="E1191" s="170">
        <v>45797</v>
      </c>
      <c r="F1191" s="124">
        <v>-0.64</v>
      </c>
      <c r="G1191" s="160" t="s">
        <v>2249</v>
      </c>
      <c r="H1191" s="157" t="s">
        <v>2489</v>
      </c>
      <c r="I1191" s="157" t="s">
        <v>2650</v>
      </c>
      <c r="J1191" s="157" t="s">
        <v>693</v>
      </c>
      <c r="K1191" s="135"/>
      <c r="L1191" s="130" t="s">
        <v>758</v>
      </c>
      <c r="M1191" s="130" t="s">
        <v>139</v>
      </c>
    </row>
    <row r="1192" spans="1:13">
      <c r="A1192" s="157" t="s">
        <v>2248</v>
      </c>
      <c r="B1192" s="157"/>
      <c r="C1192" s="169">
        <v>44600</v>
      </c>
      <c r="D1192" s="158">
        <v>45717</v>
      </c>
      <c r="E1192" s="170">
        <v>45797</v>
      </c>
      <c r="F1192" s="124">
        <v>0.64</v>
      </c>
      <c r="G1192" s="160" t="s">
        <v>2249</v>
      </c>
      <c r="H1192" s="157" t="s">
        <v>2489</v>
      </c>
      <c r="I1192" s="157" t="s">
        <v>2650</v>
      </c>
      <c r="J1192" s="157" t="s">
        <v>693</v>
      </c>
      <c r="K1192" s="135"/>
      <c r="L1192" s="130" t="s">
        <v>758</v>
      </c>
      <c r="M1192" s="130" t="s">
        <v>139</v>
      </c>
    </row>
    <row r="1193" spans="1:13">
      <c r="A1193" s="157" t="s">
        <v>2248</v>
      </c>
      <c r="B1193" s="157"/>
      <c r="C1193" s="169">
        <v>44600</v>
      </c>
      <c r="D1193" s="158">
        <v>45717</v>
      </c>
      <c r="E1193" s="170">
        <v>45797</v>
      </c>
      <c r="F1193" s="124">
        <v>0.64</v>
      </c>
      <c r="G1193" s="160" t="s">
        <v>2249</v>
      </c>
      <c r="H1193" s="157" t="s">
        <v>2489</v>
      </c>
      <c r="I1193" s="157" t="s">
        <v>2650</v>
      </c>
      <c r="J1193" s="157" t="s">
        <v>693</v>
      </c>
      <c r="K1193" s="135"/>
      <c r="L1193" s="130" t="s">
        <v>758</v>
      </c>
      <c r="M1193" s="130" t="s">
        <v>139</v>
      </c>
    </row>
    <row r="1194" spans="1:13">
      <c r="A1194" s="157" t="s">
        <v>2248</v>
      </c>
      <c r="B1194" s="157"/>
      <c r="C1194" s="169">
        <v>44600</v>
      </c>
      <c r="D1194" s="158">
        <v>45717</v>
      </c>
      <c r="E1194" s="170">
        <v>45797</v>
      </c>
      <c r="F1194" s="124">
        <v>1.3</v>
      </c>
      <c r="G1194" s="160" t="s">
        <v>2249</v>
      </c>
      <c r="H1194" s="157" t="s">
        <v>2489</v>
      </c>
      <c r="I1194" s="157" t="s">
        <v>2650</v>
      </c>
      <c r="J1194" s="157" t="s">
        <v>693</v>
      </c>
      <c r="K1194" s="135"/>
      <c r="L1194" s="130" t="s">
        <v>758</v>
      </c>
      <c r="M1194" s="130" t="s">
        <v>139</v>
      </c>
    </row>
    <row r="1195" spans="1:13">
      <c r="A1195" s="157" t="s">
        <v>2248</v>
      </c>
      <c r="B1195" s="157"/>
      <c r="C1195" s="169">
        <v>44600</v>
      </c>
      <c r="D1195" s="158">
        <v>45717</v>
      </c>
      <c r="E1195" s="170">
        <v>45797</v>
      </c>
      <c r="F1195" s="124">
        <v>-0.56999999999999995</v>
      </c>
      <c r="G1195" s="160" t="s">
        <v>2249</v>
      </c>
      <c r="H1195" s="157" t="s">
        <v>2489</v>
      </c>
      <c r="I1195" s="157" t="s">
        <v>2651</v>
      </c>
      <c r="J1195" s="157" t="s">
        <v>694</v>
      </c>
      <c r="K1195" s="135"/>
      <c r="L1195" s="130" t="s">
        <v>758</v>
      </c>
      <c r="M1195" s="130" t="s">
        <v>339</v>
      </c>
    </row>
    <row r="1196" spans="1:13">
      <c r="A1196" s="157" t="s">
        <v>2248</v>
      </c>
      <c r="B1196" s="157"/>
      <c r="C1196" s="169">
        <v>44600</v>
      </c>
      <c r="D1196" s="158">
        <v>45717</v>
      </c>
      <c r="E1196" s="170">
        <v>45797</v>
      </c>
      <c r="F1196" s="124">
        <v>0.56999999999999995</v>
      </c>
      <c r="G1196" s="160" t="s">
        <v>2249</v>
      </c>
      <c r="H1196" s="157" t="s">
        <v>2489</v>
      </c>
      <c r="I1196" s="157" t="s">
        <v>2651</v>
      </c>
      <c r="J1196" s="157" t="s">
        <v>694</v>
      </c>
      <c r="K1196" s="135"/>
      <c r="L1196" s="130" t="s">
        <v>758</v>
      </c>
      <c r="M1196" s="130" t="s">
        <v>339</v>
      </c>
    </row>
    <row r="1197" spans="1:13">
      <c r="A1197" s="157" t="s">
        <v>2248</v>
      </c>
      <c r="B1197" s="157"/>
      <c r="C1197" s="169">
        <v>44600</v>
      </c>
      <c r="D1197" s="158">
        <v>45717</v>
      </c>
      <c r="E1197" s="170">
        <v>45797</v>
      </c>
      <c r="F1197" s="124">
        <v>0.56999999999999995</v>
      </c>
      <c r="G1197" s="160" t="s">
        <v>2249</v>
      </c>
      <c r="H1197" s="157" t="s">
        <v>2489</v>
      </c>
      <c r="I1197" s="157" t="s">
        <v>2651</v>
      </c>
      <c r="J1197" s="157" t="s">
        <v>694</v>
      </c>
      <c r="K1197" s="135"/>
      <c r="L1197" s="130" t="s">
        <v>758</v>
      </c>
      <c r="M1197" s="130" t="s">
        <v>339</v>
      </c>
    </row>
    <row r="1198" spans="1:13">
      <c r="A1198" s="157" t="s">
        <v>2248</v>
      </c>
      <c r="B1198" s="157"/>
      <c r="C1198" s="169">
        <v>44600</v>
      </c>
      <c r="D1198" s="158">
        <v>45717</v>
      </c>
      <c r="E1198" s="170">
        <v>45797</v>
      </c>
      <c r="F1198" s="124">
        <v>1.1599999999999999</v>
      </c>
      <c r="G1198" s="160" t="s">
        <v>2249</v>
      </c>
      <c r="H1198" s="157" t="s">
        <v>2489</v>
      </c>
      <c r="I1198" s="157" t="s">
        <v>2651</v>
      </c>
      <c r="J1198" s="157" t="s">
        <v>694</v>
      </c>
      <c r="K1198" s="135"/>
      <c r="L1198" s="130" t="s">
        <v>758</v>
      </c>
      <c r="M1198" s="130" t="s">
        <v>339</v>
      </c>
    </row>
    <row r="1199" spans="1:13">
      <c r="A1199" s="157" t="s">
        <v>2248</v>
      </c>
      <c r="B1199" s="157"/>
      <c r="C1199" s="169">
        <v>44600</v>
      </c>
      <c r="D1199" s="158">
        <v>45717</v>
      </c>
      <c r="E1199" s="170">
        <v>45797</v>
      </c>
      <c r="F1199" s="124">
        <v>-2.0699999999999998</v>
      </c>
      <c r="G1199" s="160" t="s">
        <v>2249</v>
      </c>
      <c r="H1199" s="157" t="s">
        <v>2489</v>
      </c>
      <c r="I1199" s="157" t="s">
        <v>2652</v>
      </c>
      <c r="J1199" s="157" t="s">
        <v>695</v>
      </c>
      <c r="K1199" s="135"/>
      <c r="L1199" s="130" t="s">
        <v>758</v>
      </c>
      <c r="M1199" s="130" t="s">
        <v>319</v>
      </c>
    </row>
    <row r="1200" spans="1:13">
      <c r="A1200" s="157" t="s">
        <v>2248</v>
      </c>
      <c r="B1200" s="157"/>
      <c r="C1200" s="169">
        <v>44600</v>
      </c>
      <c r="D1200" s="158">
        <v>45717</v>
      </c>
      <c r="E1200" s="170">
        <v>45797</v>
      </c>
      <c r="F1200" s="124">
        <v>2.0699999999999998</v>
      </c>
      <c r="G1200" s="160" t="s">
        <v>2249</v>
      </c>
      <c r="H1200" s="157" t="s">
        <v>2489</v>
      </c>
      <c r="I1200" s="157" t="s">
        <v>2652</v>
      </c>
      <c r="J1200" s="157" t="s">
        <v>695</v>
      </c>
      <c r="K1200" s="135"/>
      <c r="L1200" s="130" t="s">
        <v>758</v>
      </c>
      <c r="M1200" s="130" t="s">
        <v>319</v>
      </c>
    </row>
    <row r="1201" spans="1:13">
      <c r="A1201" s="157" t="s">
        <v>2248</v>
      </c>
      <c r="B1201" s="157"/>
      <c r="C1201" s="169">
        <v>44600</v>
      </c>
      <c r="D1201" s="158">
        <v>45717</v>
      </c>
      <c r="E1201" s="170">
        <v>45797</v>
      </c>
      <c r="F1201" s="124">
        <v>2.0699999999999998</v>
      </c>
      <c r="G1201" s="160" t="s">
        <v>2249</v>
      </c>
      <c r="H1201" s="157" t="s">
        <v>2489</v>
      </c>
      <c r="I1201" s="157" t="s">
        <v>2652</v>
      </c>
      <c r="J1201" s="157" t="s">
        <v>695</v>
      </c>
      <c r="K1201" s="135"/>
      <c r="L1201" s="130" t="s">
        <v>758</v>
      </c>
      <c r="M1201" s="130" t="s">
        <v>319</v>
      </c>
    </row>
    <row r="1202" spans="1:13">
      <c r="A1202" s="157" t="s">
        <v>2248</v>
      </c>
      <c r="B1202" s="157"/>
      <c r="C1202" s="169">
        <v>44600</v>
      </c>
      <c r="D1202" s="158">
        <v>45717</v>
      </c>
      <c r="E1202" s="170">
        <v>45797</v>
      </c>
      <c r="F1202" s="124">
        <v>4.2</v>
      </c>
      <c r="G1202" s="160" t="s">
        <v>2249</v>
      </c>
      <c r="H1202" s="157" t="s">
        <v>2489</v>
      </c>
      <c r="I1202" s="157" t="s">
        <v>2652</v>
      </c>
      <c r="J1202" s="157" t="s">
        <v>695</v>
      </c>
      <c r="K1202" s="135"/>
      <c r="L1202" s="130" t="s">
        <v>758</v>
      </c>
      <c r="M1202" s="130" t="s">
        <v>319</v>
      </c>
    </row>
    <row r="1203" spans="1:13">
      <c r="A1203" s="157" t="s">
        <v>2248</v>
      </c>
      <c r="B1203" s="157"/>
      <c r="C1203" s="169">
        <v>44600</v>
      </c>
      <c r="D1203" s="158">
        <v>45717</v>
      </c>
      <c r="E1203" s="170">
        <v>45797</v>
      </c>
      <c r="F1203" s="124">
        <v>-0.64</v>
      </c>
      <c r="G1203" s="160" t="s">
        <v>2249</v>
      </c>
      <c r="H1203" s="157" t="s">
        <v>2489</v>
      </c>
      <c r="I1203" s="157" t="s">
        <v>2653</v>
      </c>
      <c r="J1203" s="157" t="s">
        <v>696</v>
      </c>
      <c r="K1203" s="135"/>
      <c r="L1203" s="130" t="s">
        <v>758</v>
      </c>
      <c r="M1203" s="130" t="s">
        <v>441</v>
      </c>
    </row>
    <row r="1204" spans="1:13">
      <c r="A1204" s="157" t="s">
        <v>2248</v>
      </c>
      <c r="B1204" s="157"/>
      <c r="C1204" s="169">
        <v>44600</v>
      </c>
      <c r="D1204" s="158">
        <v>45717</v>
      </c>
      <c r="E1204" s="170">
        <v>45797</v>
      </c>
      <c r="F1204" s="124">
        <v>0.64</v>
      </c>
      <c r="G1204" s="160" t="s">
        <v>2249</v>
      </c>
      <c r="H1204" s="157" t="s">
        <v>2489</v>
      </c>
      <c r="I1204" s="157" t="s">
        <v>2653</v>
      </c>
      <c r="J1204" s="157" t="s">
        <v>696</v>
      </c>
      <c r="K1204" s="135"/>
      <c r="L1204" s="130" t="s">
        <v>758</v>
      </c>
      <c r="M1204" s="130" t="s">
        <v>441</v>
      </c>
    </row>
    <row r="1205" spans="1:13">
      <c r="A1205" s="157" t="s">
        <v>2248</v>
      </c>
      <c r="B1205" s="157"/>
      <c r="C1205" s="169">
        <v>44600</v>
      </c>
      <c r="D1205" s="158">
        <v>45717</v>
      </c>
      <c r="E1205" s="170">
        <v>45797</v>
      </c>
      <c r="F1205" s="124">
        <v>0.64</v>
      </c>
      <c r="G1205" s="160" t="s">
        <v>2249</v>
      </c>
      <c r="H1205" s="157" t="s">
        <v>2489</v>
      </c>
      <c r="I1205" s="157" t="s">
        <v>2653</v>
      </c>
      <c r="J1205" s="157" t="s">
        <v>696</v>
      </c>
      <c r="K1205" s="135"/>
      <c r="L1205" s="130" t="s">
        <v>758</v>
      </c>
      <c r="M1205" s="130" t="s">
        <v>441</v>
      </c>
    </row>
    <row r="1206" spans="1:13">
      <c r="A1206" s="157" t="s">
        <v>2248</v>
      </c>
      <c r="B1206" s="157"/>
      <c r="C1206" s="169">
        <v>44600</v>
      </c>
      <c r="D1206" s="158">
        <v>45717</v>
      </c>
      <c r="E1206" s="170">
        <v>45797</v>
      </c>
      <c r="F1206" s="124">
        <v>1.3</v>
      </c>
      <c r="G1206" s="160" t="s">
        <v>2249</v>
      </c>
      <c r="H1206" s="157" t="s">
        <v>2489</v>
      </c>
      <c r="I1206" s="157" t="s">
        <v>2653</v>
      </c>
      <c r="J1206" s="157" t="s">
        <v>696</v>
      </c>
      <c r="K1206" s="135"/>
      <c r="L1206" s="130" t="s">
        <v>758</v>
      </c>
      <c r="M1206" s="130" t="s">
        <v>441</v>
      </c>
    </row>
    <row r="1207" spans="1:13">
      <c r="A1207" s="157" t="s">
        <v>2248</v>
      </c>
      <c r="B1207" s="157"/>
      <c r="C1207" s="169">
        <v>44600</v>
      </c>
      <c r="D1207" s="158">
        <v>45717</v>
      </c>
      <c r="E1207" s="170">
        <v>45797</v>
      </c>
      <c r="F1207" s="124">
        <v>-0.56999999999999995</v>
      </c>
      <c r="G1207" s="160" t="s">
        <v>2249</v>
      </c>
      <c r="H1207" s="157" t="s">
        <v>2489</v>
      </c>
      <c r="I1207" s="157" t="s">
        <v>2654</v>
      </c>
      <c r="J1207" s="157" t="s">
        <v>697</v>
      </c>
      <c r="K1207" s="135"/>
      <c r="L1207" s="130" t="s">
        <v>758</v>
      </c>
      <c r="M1207" s="130" t="s">
        <v>15</v>
      </c>
    </row>
    <row r="1208" spans="1:13">
      <c r="A1208" s="157" t="s">
        <v>2248</v>
      </c>
      <c r="B1208" s="157"/>
      <c r="C1208" s="169">
        <v>44600</v>
      </c>
      <c r="D1208" s="158">
        <v>45717</v>
      </c>
      <c r="E1208" s="170">
        <v>45797</v>
      </c>
      <c r="F1208" s="124">
        <v>0.56999999999999995</v>
      </c>
      <c r="G1208" s="160" t="s">
        <v>2249</v>
      </c>
      <c r="H1208" s="157" t="s">
        <v>2489</v>
      </c>
      <c r="I1208" s="157" t="s">
        <v>2654</v>
      </c>
      <c r="J1208" s="157" t="s">
        <v>697</v>
      </c>
      <c r="K1208" s="135"/>
      <c r="L1208" s="130" t="s">
        <v>758</v>
      </c>
      <c r="M1208" s="130" t="s">
        <v>15</v>
      </c>
    </row>
    <row r="1209" spans="1:13">
      <c r="A1209" s="157" t="s">
        <v>2248</v>
      </c>
      <c r="B1209" s="157"/>
      <c r="C1209" s="169">
        <v>44600</v>
      </c>
      <c r="D1209" s="158">
        <v>45717</v>
      </c>
      <c r="E1209" s="170">
        <v>45797</v>
      </c>
      <c r="F1209" s="124">
        <v>0.56999999999999995</v>
      </c>
      <c r="G1209" s="160" t="s">
        <v>2249</v>
      </c>
      <c r="H1209" s="157" t="s">
        <v>2489</v>
      </c>
      <c r="I1209" s="157" t="s">
        <v>2654</v>
      </c>
      <c r="J1209" s="157" t="s">
        <v>697</v>
      </c>
      <c r="K1209" s="135"/>
      <c r="L1209" s="130" t="s">
        <v>758</v>
      </c>
      <c r="M1209" s="130" t="s">
        <v>15</v>
      </c>
    </row>
    <row r="1210" spans="1:13">
      <c r="A1210" s="157" t="s">
        <v>2248</v>
      </c>
      <c r="B1210" s="157"/>
      <c r="C1210" s="169">
        <v>44600</v>
      </c>
      <c r="D1210" s="158">
        <v>45717</v>
      </c>
      <c r="E1210" s="170">
        <v>45797</v>
      </c>
      <c r="F1210" s="124">
        <v>1.1599999999999999</v>
      </c>
      <c r="G1210" s="160" t="s">
        <v>2249</v>
      </c>
      <c r="H1210" s="157" t="s">
        <v>2489</v>
      </c>
      <c r="I1210" s="157" t="s">
        <v>2654</v>
      </c>
      <c r="J1210" s="157" t="s">
        <v>697</v>
      </c>
      <c r="K1210" s="135"/>
      <c r="L1210" s="130" t="s">
        <v>758</v>
      </c>
      <c r="M1210" s="130" t="s">
        <v>15</v>
      </c>
    </row>
    <row r="1211" spans="1:13">
      <c r="A1211" s="157" t="s">
        <v>2248</v>
      </c>
      <c r="B1211" s="157"/>
      <c r="C1211" s="169">
        <v>44600</v>
      </c>
      <c r="D1211" s="158">
        <v>45717</v>
      </c>
      <c r="E1211" s="170">
        <v>45797</v>
      </c>
      <c r="F1211" s="124">
        <v>-0.79</v>
      </c>
      <c r="G1211" s="160" t="s">
        <v>2249</v>
      </c>
      <c r="H1211" s="157" t="s">
        <v>2489</v>
      </c>
      <c r="I1211" s="157" t="s">
        <v>2655</v>
      </c>
      <c r="J1211" s="157" t="s">
        <v>698</v>
      </c>
      <c r="K1211" s="135"/>
      <c r="L1211" s="130" t="s">
        <v>758</v>
      </c>
      <c r="M1211" s="130" t="s">
        <v>271</v>
      </c>
    </row>
    <row r="1212" spans="1:13">
      <c r="A1212" s="157" t="s">
        <v>2248</v>
      </c>
      <c r="B1212" s="157"/>
      <c r="C1212" s="169">
        <v>44600</v>
      </c>
      <c r="D1212" s="158">
        <v>45717</v>
      </c>
      <c r="E1212" s="170">
        <v>45797</v>
      </c>
      <c r="F1212" s="124">
        <v>0.79</v>
      </c>
      <c r="G1212" s="160" t="s">
        <v>2249</v>
      </c>
      <c r="H1212" s="157" t="s">
        <v>2489</v>
      </c>
      <c r="I1212" s="157" t="s">
        <v>2655</v>
      </c>
      <c r="J1212" s="157" t="s">
        <v>698</v>
      </c>
      <c r="K1212" s="135"/>
      <c r="L1212" s="130" t="s">
        <v>758</v>
      </c>
      <c r="M1212" s="130" t="s">
        <v>271</v>
      </c>
    </row>
    <row r="1213" spans="1:13">
      <c r="A1213" s="157" t="s">
        <v>2248</v>
      </c>
      <c r="B1213" s="157"/>
      <c r="C1213" s="169">
        <v>44600</v>
      </c>
      <c r="D1213" s="158">
        <v>45717</v>
      </c>
      <c r="E1213" s="170">
        <v>45797</v>
      </c>
      <c r="F1213" s="124">
        <v>0.79</v>
      </c>
      <c r="G1213" s="160" t="s">
        <v>2249</v>
      </c>
      <c r="H1213" s="157" t="s">
        <v>2489</v>
      </c>
      <c r="I1213" s="157" t="s">
        <v>2655</v>
      </c>
      <c r="J1213" s="157" t="s">
        <v>698</v>
      </c>
      <c r="K1213" s="135"/>
      <c r="L1213" s="130" t="s">
        <v>758</v>
      </c>
      <c r="M1213" s="130" t="s">
        <v>271</v>
      </c>
    </row>
    <row r="1214" spans="1:13">
      <c r="A1214" s="157" t="s">
        <v>2248</v>
      </c>
      <c r="B1214" s="157"/>
      <c r="C1214" s="169">
        <v>44600</v>
      </c>
      <c r="D1214" s="158">
        <v>45717</v>
      </c>
      <c r="E1214" s="170">
        <v>45797</v>
      </c>
      <c r="F1214" s="124">
        <v>1.59</v>
      </c>
      <c r="G1214" s="160" t="s">
        <v>2249</v>
      </c>
      <c r="H1214" s="157" t="s">
        <v>2489</v>
      </c>
      <c r="I1214" s="157" t="s">
        <v>2655</v>
      </c>
      <c r="J1214" s="157" t="s">
        <v>698</v>
      </c>
      <c r="K1214" s="135"/>
      <c r="L1214" s="130" t="s">
        <v>758</v>
      </c>
      <c r="M1214" s="130" t="s">
        <v>271</v>
      </c>
    </row>
    <row r="1215" spans="1:13">
      <c r="A1215" s="157" t="s">
        <v>2248</v>
      </c>
      <c r="B1215" s="157"/>
      <c r="C1215" s="169">
        <v>44600</v>
      </c>
      <c r="D1215" s="158">
        <v>45717</v>
      </c>
      <c r="E1215" s="170">
        <v>45797</v>
      </c>
      <c r="F1215" s="124">
        <v>-0.71</v>
      </c>
      <c r="G1215" s="160" t="s">
        <v>2249</v>
      </c>
      <c r="H1215" s="157" t="s">
        <v>2489</v>
      </c>
      <c r="I1215" s="157" t="s">
        <v>2656</v>
      </c>
      <c r="J1215" s="157" t="s">
        <v>699</v>
      </c>
      <c r="K1215" s="135"/>
      <c r="L1215" s="130" t="s">
        <v>758</v>
      </c>
      <c r="M1215" s="130" t="s">
        <v>443</v>
      </c>
    </row>
    <row r="1216" spans="1:13">
      <c r="A1216" s="157" t="s">
        <v>2248</v>
      </c>
      <c r="B1216" s="157"/>
      <c r="C1216" s="169">
        <v>44600</v>
      </c>
      <c r="D1216" s="158">
        <v>45717</v>
      </c>
      <c r="E1216" s="170">
        <v>45797</v>
      </c>
      <c r="F1216" s="124">
        <v>0.71</v>
      </c>
      <c r="G1216" s="160" t="s">
        <v>2249</v>
      </c>
      <c r="H1216" s="157" t="s">
        <v>2489</v>
      </c>
      <c r="I1216" s="157" t="s">
        <v>2656</v>
      </c>
      <c r="J1216" s="157" t="s">
        <v>699</v>
      </c>
      <c r="K1216" s="135"/>
      <c r="L1216" s="130" t="s">
        <v>758</v>
      </c>
      <c r="M1216" s="130" t="s">
        <v>443</v>
      </c>
    </row>
    <row r="1217" spans="1:13">
      <c r="A1217" s="157" t="s">
        <v>2248</v>
      </c>
      <c r="B1217" s="157"/>
      <c r="C1217" s="169">
        <v>44600</v>
      </c>
      <c r="D1217" s="158">
        <v>45717</v>
      </c>
      <c r="E1217" s="170">
        <v>45797</v>
      </c>
      <c r="F1217" s="124">
        <v>0.71</v>
      </c>
      <c r="G1217" s="160" t="s">
        <v>2249</v>
      </c>
      <c r="H1217" s="157" t="s">
        <v>2489</v>
      </c>
      <c r="I1217" s="157" t="s">
        <v>2656</v>
      </c>
      <c r="J1217" s="157" t="s">
        <v>699</v>
      </c>
      <c r="K1217" s="135"/>
      <c r="L1217" s="130" t="s">
        <v>758</v>
      </c>
      <c r="M1217" s="130" t="s">
        <v>443</v>
      </c>
    </row>
    <row r="1218" spans="1:13">
      <c r="A1218" s="157" t="s">
        <v>2248</v>
      </c>
      <c r="B1218" s="157"/>
      <c r="C1218" s="169">
        <v>44600</v>
      </c>
      <c r="D1218" s="158">
        <v>45717</v>
      </c>
      <c r="E1218" s="170">
        <v>45797</v>
      </c>
      <c r="F1218" s="124">
        <v>1.45</v>
      </c>
      <c r="G1218" s="160" t="s">
        <v>2249</v>
      </c>
      <c r="H1218" s="157" t="s">
        <v>2489</v>
      </c>
      <c r="I1218" s="157" t="s">
        <v>2656</v>
      </c>
      <c r="J1218" s="157" t="s">
        <v>699</v>
      </c>
      <c r="K1218" s="135"/>
      <c r="L1218" s="130" t="s">
        <v>758</v>
      </c>
      <c r="M1218" s="130" t="s">
        <v>443</v>
      </c>
    </row>
    <row r="1219" spans="1:13">
      <c r="A1219" s="157" t="s">
        <v>2248</v>
      </c>
      <c r="B1219" s="157"/>
      <c r="C1219" s="169">
        <v>44600</v>
      </c>
      <c r="D1219" s="158">
        <v>45717</v>
      </c>
      <c r="E1219" s="170">
        <v>45797</v>
      </c>
      <c r="F1219" s="124">
        <v>-0.56999999999999995</v>
      </c>
      <c r="G1219" s="160" t="s">
        <v>2249</v>
      </c>
      <c r="H1219" s="157" t="s">
        <v>2489</v>
      </c>
      <c r="I1219" s="157" t="s">
        <v>2657</v>
      </c>
      <c r="J1219" s="157" t="s">
        <v>700</v>
      </c>
      <c r="K1219" s="135"/>
      <c r="L1219" s="130" t="s">
        <v>758</v>
      </c>
      <c r="M1219" s="130" t="s">
        <v>155</v>
      </c>
    </row>
    <row r="1220" spans="1:13">
      <c r="A1220" s="157" t="s">
        <v>2248</v>
      </c>
      <c r="B1220" s="157"/>
      <c r="C1220" s="169">
        <v>44600</v>
      </c>
      <c r="D1220" s="158">
        <v>45717</v>
      </c>
      <c r="E1220" s="170">
        <v>45797</v>
      </c>
      <c r="F1220" s="124">
        <v>0.56999999999999995</v>
      </c>
      <c r="G1220" s="160" t="s">
        <v>2249</v>
      </c>
      <c r="H1220" s="157" t="s">
        <v>2489</v>
      </c>
      <c r="I1220" s="157" t="s">
        <v>2657</v>
      </c>
      <c r="J1220" s="157" t="s">
        <v>700</v>
      </c>
      <c r="K1220" s="135"/>
      <c r="L1220" s="130" t="s">
        <v>758</v>
      </c>
      <c r="M1220" s="130" t="s">
        <v>155</v>
      </c>
    </row>
    <row r="1221" spans="1:13">
      <c r="A1221" s="157" t="s">
        <v>2248</v>
      </c>
      <c r="B1221" s="157"/>
      <c r="C1221" s="169">
        <v>44600</v>
      </c>
      <c r="D1221" s="158">
        <v>45717</v>
      </c>
      <c r="E1221" s="170">
        <v>45797</v>
      </c>
      <c r="F1221" s="124">
        <v>0.56999999999999995</v>
      </c>
      <c r="G1221" s="160" t="s">
        <v>2249</v>
      </c>
      <c r="H1221" s="157" t="s">
        <v>2489</v>
      </c>
      <c r="I1221" s="157" t="s">
        <v>2657</v>
      </c>
      <c r="J1221" s="157" t="s">
        <v>700</v>
      </c>
      <c r="K1221" s="135"/>
      <c r="L1221" s="130" t="s">
        <v>758</v>
      </c>
      <c r="M1221" s="130" t="s">
        <v>155</v>
      </c>
    </row>
    <row r="1222" spans="1:13">
      <c r="A1222" s="157" t="s">
        <v>2248</v>
      </c>
      <c r="B1222" s="157"/>
      <c r="C1222" s="169">
        <v>44600</v>
      </c>
      <c r="D1222" s="158">
        <v>45717</v>
      </c>
      <c r="E1222" s="170">
        <v>45797</v>
      </c>
      <c r="F1222" s="124">
        <v>1.1599999999999999</v>
      </c>
      <c r="G1222" s="160" t="s">
        <v>2249</v>
      </c>
      <c r="H1222" s="157" t="s">
        <v>2489</v>
      </c>
      <c r="I1222" s="157" t="s">
        <v>2657</v>
      </c>
      <c r="J1222" s="157" t="s">
        <v>700</v>
      </c>
      <c r="K1222" s="135"/>
      <c r="L1222" s="130" t="s">
        <v>758</v>
      </c>
      <c r="M1222" s="130" t="s">
        <v>155</v>
      </c>
    </row>
    <row r="1223" spans="1:13">
      <c r="A1223" s="157" t="s">
        <v>2248</v>
      </c>
      <c r="B1223" s="157"/>
      <c r="C1223" s="169">
        <v>44600</v>
      </c>
      <c r="D1223" s="158">
        <v>45717</v>
      </c>
      <c r="E1223" s="170">
        <v>45797</v>
      </c>
      <c r="F1223" s="124">
        <v>-0.56999999999999995</v>
      </c>
      <c r="G1223" s="160" t="s">
        <v>2249</v>
      </c>
      <c r="H1223" s="157" t="s">
        <v>2489</v>
      </c>
      <c r="I1223" s="157" t="s">
        <v>2658</v>
      </c>
      <c r="J1223" s="157" t="s">
        <v>701</v>
      </c>
      <c r="K1223" s="135"/>
      <c r="L1223" s="130" t="s">
        <v>758</v>
      </c>
      <c r="M1223" s="130" t="s">
        <v>287</v>
      </c>
    </row>
    <row r="1224" spans="1:13">
      <c r="A1224" s="157" t="s">
        <v>2248</v>
      </c>
      <c r="B1224" s="157"/>
      <c r="C1224" s="169">
        <v>44600</v>
      </c>
      <c r="D1224" s="158">
        <v>45717</v>
      </c>
      <c r="E1224" s="170">
        <v>45797</v>
      </c>
      <c r="F1224" s="124">
        <v>0.56999999999999995</v>
      </c>
      <c r="G1224" s="160" t="s">
        <v>2249</v>
      </c>
      <c r="H1224" s="157" t="s">
        <v>2489</v>
      </c>
      <c r="I1224" s="157" t="s">
        <v>2658</v>
      </c>
      <c r="J1224" s="157" t="s">
        <v>701</v>
      </c>
      <c r="K1224" s="135"/>
      <c r="L1224" s="130" t="s">
        <v>758</v>
      </c>
      <c r="M1224" s="130" t="s">
        <v>287</v>
      </c>
    </row>
    <row r="1225" spans="1:13">
      <c r="A1225" s="157" t="s">
        <v>2248</v>
      </c>
      <c r="B1225" s="157"/>
      <c r="C1225" s="169">
        <v>44600</v>
      </c>
      <c r="D1225" s="158">
        <v>45717</v>
      </c>
      <c r="E1225" s="170">
        <v>45797</v>
      </c>
      <c r="F1225" s="124">
        <v>0.56999999999999995</v>
      </c>
      <c r="G1225" s="160" t="s">
        <v>2249</v>
      </c>
      <c r="H1225" s="157" t="s">
        <v>2489</v>
      </c>
      <c r="I1225" s="157" t="s">
        <v>2658</v>
      </c>
      <c r="J1225" s="157" t="s">
        <v>701</v>
      </c>
      <c r="K1225" s="135"/>
      <c r="L1225" s="130" t="s">
        <v>758</v>
      </c>
      <c r="M1225" s="130" t="s">
        <v>287</v>
      </c>
    </row>
    <row r="1226" spans="1:13">
      <c r="A1226" s="157" t="s">
        <v>2248</v>
      </c>
      <c r="B1226" s="157"/>
      <c r="C1226" s="169">
        <v>44600</v>
      </c>
      <c r="D1226" s="158">
        <v>45717</v>
      </c>
      <c r="E1226" s="170">
        <v>45797</v>
      </c>
      <c r="F1226" s="124">
        <v>1.1599999999999999</v>
      </c>
      <c r="G1226" s="160" t="s">
        <v>2249</v>
      </c>
      <c r="H1226" s="157" t="s">
        <v>2489</v>
      </c>
      <c r="I1226" s="157" t="s">
        <v>2658</v>
      </c>
      <c r="J1226" s="157" t="s">
        <v>701</v>
      </c>
      <c r="K1226" s="135"/>
      <c r="L1226" s="130" t="s">
        <v>758</v>
      </c>
      <c r="M1226" s="130" t="s">
        <v>287</v>
      </c>
    </row>
    <row r="1227" spans="1:13">
      <c r="A1227" s="157" t="s">
        <v>2248</v>
      </c>
      <c r="B1227" s="157"/>
      <c r="C1227" s="169">
        <v>44600</v>
      </c>
      <c r="D1227" s="158">
        <v>45717</v>
      </c>
      <c r="E1227" s="170">
        <v>45797</v>
      </c>
      <c r="F1227" s="124">
        <v>-0.56999999999999995</v>
      </c>
      <c r="G1227" s="160" t="s">
        <v>2249</v>
      </c>
      <c r="H1227" s="157" t="s">
        <v>2489</v>
      </c>
      <c r="I1227" s="157" t="s">
        <v>2659</v>
      </c>
      <c r="J1227" s="157" t="s">
        <v>702</v>
      </c>
      <c r="K1227" s="135"/>
      <c r="L1227" s="130" t="s">
        <v>758</v>
      </c>
      <c r="M1227" s="130" t="s">
        <v>341</v>
      </c>
    </row>
    <row r="1228" spans="1:13">
      <c r="A1228" s="157" t="s">
        <v>2248</v>
      </c>
      <c r="B1228" s="157"/>
      <c r="C1228" s="169">
        <v>44600</v>
      </c>
      <c r="D1228" s="158">
        <v>45717</v>
      </c>
      <c r="E1228" s="170">
        <v>45797</v>
      </c>
      <c r="F1228" s="124">
        <v>0.56999999999999995</v>
      </c>
      <c r="G1228" s="160" t="s">
        <v>2249</v>
      </c>
      <c r="H1228" s="157" t="s">
        <v>2489</v>
      </c>
      <c r="I1228" s="157" t="s">
        <v>2659</v>
      </c>
      <c r="J1228" s="157" t="s">
        <v>702</v>
      </c>
      <c r="K1228" s="135"/>
      <c r="L1228" s="130" t="s">
        <v>758</v>
      </c>
      <c r="M1228" s="130" t="s">
        <v>341</v>
      </c>
    </row>
    <row r="1229" spans="1:13">
      <c r="A1229" s="157" t="s">
        <v>2248</v>
      </c>
      <c r="B1229" s="157"/>
      <c r="C1229" s="169">
        <v>44600</v>
      </c>
      <c r="D1229" s="158">
        <v>45717</v>
      </c>
      <c r="E1229" s="170">
        <v>45797</v>
      </c>
      <c r="F1229" s="124">
        <v>0.56999999999999995</v>
      </c>
      <c r="G1229" s="160" t="s">
        <v>2249</v>
      </c>
      <c r="H1229" s="157" t="s">
        <v>2489</v>
      </c>
      <c r="I1229" s="157" t="s">
        <v>2659</v>
      </c>
      <c r="J1229" s="157" t="s">
        <v>702</v>
      </c>
      <c r="K1229" s="135"/>
      <c r="L1229" s="130" t="s">
        <v>758</v>
      </c>
      <c r="M1229" s="130" t="s">
        <v>341</v>
      </c>
    </row>
    <row r="1230" spans="1:13">
      <c r="A1230" s="157" t="s">
        <v>2248</v>
      </c>
      <c r="B1230" s="157"/>
      <c r="C1230" s="169">
        <v>44600</v>
      </c>
      <c r="D1230" s="158">
        <v>45717</v>
      </c>
      <c r="E1230" s="170">
        <v>45797</v>
      </c>
      <c r="F1230" s="124">
        <v>1.1599999999999999</v>
      </c>
      <c r="G1230" s="160" t="s">
        <v>2249</v>
      </c>
      <c r="H1230" s="157" t="s">
        <v>2489</v>
      </c>
      <c r="I1230" s="157" t="s">
        <v>2659</v>
      </c>
      <c r="J1230" s="157" t="s">
        <v>702</v>
      </c>
      <c r="K1230" s="135"/>
      <c r="L1230" s="130" t="s">
        <v>758</v>
      </c>
      <c r="M1230" s="130" t="s">
        <v>341</v>
      </c>
    </row>
    <row r="1231" spans="1:13">
      <c r="A1231" s="157" t="s">
        <v>2248</v>
      </c>
      <c r="B1231" s="157"/>
      <c r="C1231" s="169">
        <v>44600</v>
      </c>
      <c r="D1231" s="158">
        <v>45717</v>
      </c>
      <c r="E1231" s="170">
        <v>45797</v>
      </c>
      <c r="F1231" s="124">
        <v>-0.64</v>
      </c>
      <c r="G1231" s="160" t="s">
        <v>2249</v>
      </c>
      <c r="H1231" s="157" t="s">
        <v>2489</v>
      </c>
      <c r="I1231" s="157" t="s">
        <v>2660</v>
      </c>
      <c r="J1231" s="157" t="s">
        <v>703</v>
      </c>
      <c r="K1231" s="135"/>
      <c r="L1231" s="130" t="s">
        <v>758</v>
      </c>
      <c r="M1231" s="130" t="s">
        <v>253</v>
      </c>
    </row>
    <row r="1232" spans="1:13">
      <c r="A1232" s="157" t="s">
        <v>2248</v>
      </c>
      <c r="B1232" s="157"/>
      <c r="C1232" s="169">
        <v>44600</v>
      </c>
      <c r="D1232" s="158">
        <v>45717</v>
      </c>
      <c r="E1232" s="170">
        <v>45797</v>
      </c>
      <c r="F1232" s="124">
        <v>0.64</v>
      </c>
      <c r="G1232" s="160" t="s">
        <v>2249</v>
      </c>
      <c r="H1232" s="157" t="s">
        <v>2489</v>
      </c>
      <c r="I1232" s="157" t="s">
        <v>2660</v>
      </c>
      <c r="J1232" s="157" t="s">
        <v>703</v>
      </c>
      <c r="K1232" s="135"/>
      <c r="L1232" s="130" t="s">
        <v>758</v>
      </c>
      <c r="M1232" s="130" t="s">
        <v>253</v>
      </c>
    </row>
    <row r="1233" spans="1:13">
      <c r="A1233" s="157" t="s">
        <v>2248</v>
      </c>
      <c r="B1233" s="157"/>
      <c r="C1233" s="169">
        <v>44600</v>
      </c>
      <c r="D1233" s="158">
        <v>45717</v>
      </c>
      <c r="E1233" s="170">
        <v>45797</v>
      </c>
      <c r="F1233" s="124">
        <v>0.64</v>
      </c>
      <c r="G1233" s="160" t="s">
        <v>2249</v>
      </c>
      <c r="H1233" s="157" t="s">
        <v>2489</v>
      </c>
      <c r="I1233" s="157" t="s">
        <v>2660</v>
      </c>
      <c r="J1233" s="157" t="s">
        <v>703</v>
      </c>
      <c r="K1233" s="135"/>
      <c r="L1233" s="130" t="s">
        <v>758</v>
      </c>
      <c r="M1233" s="130" t="s">
        <v>253</v>
      </c>
    </row>
    <row r="1234" spans="1:13">
      <c r="A1234" s="157" t="s">
        <v>2248</v>
      </c>
      <c r="B1234" s="157"/>
      <c r="C1234" s="169">
        <v>44600</v>
      </c>
      <c r="D1234" s="158">
        <v>45717</v>
      </c>
      <c r="E1234" s="170">
        <v>45797</v>
      </c>
      <c r="F1234" s="124">
        <v>1.3</v>
      </c>
      <c r="G1234" s="160" t="s">
        <v>2249</v>
      </c>
      <c r="H1234" s="157" t="s">
        <v>2489</v>
      </c>
      <c r="I1234" s="157" t="s">
        <v>2660</v>
      </c>
      <c r="J1234" s="157" t="s">
        <v>703</v>
      </c>
      <c r="K1234" s="135"/>
      <c r="L1234" s="130" t="s">
        <v>758</v>
      </c>
      <c r="M1234" s="130" t="s">
        <v>253</v>
      </c>
    </row>
    <row r="1235" spans="1:13">
      <c r="A1235" s="157" t="s">
        <v>2248</v>
      </c>
      <c r="B1235" s="157"/>
      <c r="C1235" s="169">
        <v>44600</v>
      </c>
      <c r="D1235" s="158">
        <v>45717</v>
      </c>
      <c r="E1235" s="170">
        <v>45797</v>
      </c>
      <c r="F1235" s="124">
        <v>-0.71</v>
      </c>
      <c r="G1235" s="160" t="s">
        <v>2249</v>
      </c>
      <c r="H1235" s="157" t="s">
        <v>2489</v>
      </c>
      <c r="I1235" s="157" t="s">
        <v>2661</v>
      </c>
      <c r="J1235" s="157" t="s">
        <v>704</v>
      </c>
      <c r="K1235" s="135"/>
      <c r="L1235" s="130" t="s">
        <v>758</v>
      </c>
      <c r="M1235" s="130" t="s">
        <v>495</v>
      </c>
    </row>
    <row r="1236" spans="1:13">
      <c r="A1236" s="157" t="s">
        <v>2248</v>
      </c>
      <c r="B1236" s="157"/>
      <c r="C1236" s="169">
        <v>44600</v>
      </c>
      <c r="D1236" s="158">
        <v>45717</v>
      </c>
      <c r="E1236" s="170">
        <v>45797</v>
      </c>
      <c r="F1236" s="124">
        <v>0.71</v>
      </c>
      <c r="G1236" s="160" t="s">
        <v>2249</v>
      </c>
      <c r="H1236" s="157" t="s">
        <v>2489</v>
      </c>
      <c r="I1236" s="157" t="s">
        <v>2661</v>
      </c>
      <c r="J1236" s="157" t="s">
        <v>704</v>
      </c>
      <c r="K1236" s="135"/>
      <c r="L1236" s="130" t="s">
        <v>758</v>
      </c>
      <c r="M1236" s="130" t="s">
        <v>495</v>
      </c>
    </row>
    <row r="1237" spans="1:13">
      <c r="A1237" s="157" t="s">
        <v>2248</v>
      </c>
      <c r="B1237" s="157"/>
      <c r="C1237" s="169">
        <v>44600</v>
      </c>
      <c r="D1237" s="158">
        <v>45717</v>
      </c>
      <c r="E1237" s="170">
        <v>45797</v>
      </c>
      <c r="F1237" s="124">
        <v>0.71</v>
      </c>
      <c r="G1237" s="160" t="s">
        <v>2249</v>
      </c>
      <c r="H1237" s="157" t="s">
        <v>2489</v>
      </c>
      <c r="I1237" s="157" t="s">
        <v>2661</v>
      </c>
      <c r="J1237" s="157" t="s">
        <v>704</v>
      </c>
      <c r="K1237" s="135"/>
      <c r="L1237" s="130" t="s">
        <v>758</v>
      </c>
      <c r="M1237" s="130" t="s">
        <v>495</v>
      </c>
    </row>
    <row r="1238" spans="1:13">
      <c r="A1238" s="157" t="s">
        <v>2248</v>
      </c>
      <c r="B1238" s="157"/>
      <c r="C1238" s="169">
        <v>44600</v>
      </c>
      <c r="D1238" s="158">
        <v>45717</v>
      </c>
      <c r="E1238" s="170">
        <v>45797</v>
      </c>
      <c r="F1238" s="124">
        <v>1.45</v>
      </c>
      <c r="G1238" s="160" t="s">
        <v>2249</v>
      </c>
      <c r="H1238" s="157" t="s">
        <v>2489</v>
      </c>
      <c r="I1238" s="157" t="s">
        <v>2661</v>
      </c>
      <c r="J1238" s="157" t="s">
        <v>704</v>
      </c>
      <c r="K1238" s="135"/>
      <c r="L1238" s="130" t="s">
        <v>758</v>
      </c>
      <c r="M1238" s="130" t="s">
        <v>495</v>
      </c>
    </row>
    <row r="1239" spans="1:13">
      <c r="A1239" s="157" t="s">
        <v>2248</v>
      </c>
      <c r="B1239" s="157"/>
      <c r="C1239" s="169">
        <v>44600</v>
      </c>
      <c r="D1239" s="158">
        <v>45717</v>
      </c>
      <c r="E1239" s="170">
        <v>45797</v>
      </c>
      <c r="F1239" s="124">
        <v>-0.5</v>
      </c>
      <c r="G1239" s="160" t="s">
        <v>2249</v>
      </c>
      <c r="H1239" s="157" t="s">
        <v>2489</v>
      </c>
      <c r="I1239" s="157" t="s">
        <v>2662</v>
      </c>
      <c r="J1239" s="157" t="s">
        <v>550</v>
      </c>
      <c r="K1239" s="135"/>
      <c r="L1239" s="130" t="s">
        <v>758</v>
      </c>
      <c r="M1239" s="130" t="s">
        <v>381</v>
      </c>
    </row>
    <row r="1240" spans="1:13">
      <c r="A1240" s="157" t="s">
        <v>2248</v>
      </c>
      <c r="B1240" s="157"/>
      <c r="C1240" s="169">
        <v>44600</v>
      </c>
      <c r="D1240" s="158">
        <v>45717</v>
      </c>
      <c r="E1240" s="170">
        <v>45797</v>
      </c>
      <c r="F1240" s="124">
        <v>0.5</v>
      </c>
      <c r="G1240" s="160" t="s">
        <v>2249</v>
      </c>
      <c r="H1240" s="157" t="s">
        <v>2489</v>
      </c>
      <c r="I1240" s="157" t="s">
        <v>2662</v>
      </c>
      <c r="J1240" s="157" t="s">
        <v>550</v>
      </c>
      <c r="K1240" s="135"/>
      <c r="L1240" s="130" t="s">
        <v>758</v>
      </c>
      <c r="M1240" s="130" t="s">
        <v>381</v>
      </c>
    </row>
    <row r="1241" spans="1:13">
      <c r="A1241" s="157" t="s">
        <v>2248</v>
      </c>
      <c r="B1241" s="157"/>
      <c r="C1241" s="169">
        <v>44600</v>
      </c>
      <c r="D1241" s="158">
        <v>45717</v>
      </c>
      <c r="E1241" s="170">
        <v>45797</v>
      </c>
      <c r="F1241" s="124">
        <v>0.5</v>
      </c>
      <c r="G1241" s="160" t="s">
        <v>2249</v>
      </c>
      <c r="H1241" s="157" t="s">
        <v>2489</v>
      </c>
      <c r="I1241" s="157" t="s">
        <v>2662</v>
      </c>
      <c r="J1241" s="157" t="s">
        <v>550</v>
      </c>
      <c r="K1241" s="135"/>
      <c r="L1241" s="130" t="s">
        <v>758</v>
      </c>
      <c r="M1241" s="130" t="s">
        <v>381</v>
      </c>
    </row>
    <row r="1242" spans="1:13">
      <c r="A1242" s="157" t="s">
        <v>2248</v>
      </c>
      <c r="B1242" s="157"/>
      <c r="C1242" s="169">
        <v>44600</v>
      </c>
      <c r="D1242" s="158">
        <v>45717</v>
      </c>
      <c r="E1242" s="170">
        <v>45797</v>
      </c>
      <c r="F1242" s="124">
        <v>1.01</v>
      </c>
      <c r="G1242" s="160" t="s">
        <v>2249</v>
      </c>
      <c r="H1242" s="157" t="s">
        <v>2489</v>
      </c>
      <c r="I1242" s="157" t="s">
        <v>2662</v>
      </c>
      <c r="J1242" s="157" t="s">
        <v>550</v>
      </c>
      <c r="K1242" s="135"/>
      <c r="L1242" s="130" t="s">
        <v>758</v>
      </c>
      <c r="M1242" s="130" t="s">
        <v>381</v>
      </c>
    </row>
    <row r="1243" spans="1:13">
      <c r="A1243" s="157" t="s">
        <v>2248</v>
      </c>
      <c r="B1243" s="157"/>
      <c r="C1243" s="169">
        <v>44600</v>
      </c>
      <c r="D1243" s="158">
        <v>45717</v>
      </c>
      <c r="E1243" s="170">
        <v>45797</v>
      </c>
      <c r="F1243" s="124">
        <v>-0.71</v>
      </c>
      <c r="G1243" s="160" t="s">
        <v>2249</v>
      </c>
      <c r="H1243" s="157" t="s">
        <v>2489</v>
      </c>
      <c r="I1243" s="157" t="s">
        <v>2663</v>
      </c>
      <c r="J1243" s="157" t="s">
        <v>709</v>
      </c>
      <c r="K1243" s="135"/>
      <c r="L1243" s="130" t="s">
        <v>758</v>
      </c>
      <c r="M1243" s="130" t="s">
        <v>217</v>
      </c>
    </row>
    <row r="1244" spans="1:13">
      <c r="A1244" s="157" t="s">
        <v>2248</v>
      </c>
      <c r="B1244" s="157"/>
      <c r="C1244" s="169">
        <v>44600</v>
      </c>
      <c r="D1244" s="158">
        <v>45717</v>
      </c>
      <c r="E1244" s="170">
        <v>45797</v>
      </c>
      <c r="F1244" s="124">
        <v>0.71</v>
      </c>
      <c r="G1244" s="160" t="s">
        <v>2249</v>
      </c>
      <c r="H1244" s="157" t="s">
        <v>2489</v>
      </c>
      <c r="I1244" s="157" t="s">
        <v>2663</v>
      </c>
      <c r="J1244" s="157" t="s">
        <v>709</v>
      </c>
      <c r="K1244" s="135"/>
      <c r="L1244" s="130" t="s">
        <v>758</v>
      </c>
      <c r="M1244" s="130" t="s">
        <v>217</v>
      </c>
    </row>
    <row r="1245" spans="1:13">
      <c r="A1245" s="157" t="s">
        <v>2248</v>
      </c>
      <c r="B1245" s="157"/>
      <c r="C1245" s="169">
        <v>44600</v>
      </c>
      <c r="D1245" s="158">
        <v>45717</v>
      </c>
      <c r="E1245" s="170">
        <v>45797</v>
      </c>
      <c r="F1245" s="124">
        <v>0.71</v>
      </c>
      <c r="G1245" s="160" t="s">
        <v>2249</v>
      </c>
      <c r="H1245" s="157" t="s">
        <v>2489</v>
      </c>
      <c r="I1245" s="157" t="s">
        <v>2663</v>
      </c>
      <c r="J1245" s="157" t="s">
        <v>709</v>
      </c>
      <c r="K1245" s="135"/>
      <c r="L1245" s="130" t="s">
        <v>758</v>
      </c>
      <c r="M1245" s="130" t="s">
        <v>217</v>
      </c>
    </row>
    <row r="1246" spans="1:13">
      <c r="A1246" s="157" t="s">
        <v>2248</v>
      </c>
      <c r="B1246" s="157"/>
      <c r="C1246" s="169">
        <v>44600</v>
      </c>
      <c r="D1246" s="158">
        <v>45717</v>
      </c>
      <c r="E1246" s="170">
        <v>45797</v>
      </c>
      <c r="F1246" s="124">
        <v>1.45</v>
      </c>
      <c r="G1246" s="160" t="s">
        <v>2249</v>
      </c>
      <c r="H1246" s="157" t="s">
        <v>2489</v>
      </c>
      <c r="I1246" s="157" t="s">
        <v>2663</v>
      </c>
      <c r="J1246" s="157" t="s">
        <v>709</v>
      </c>
      <c r="K1246" s="135"/>
      <c r="L1246" s="130" t="s">
        <v>758</v>
      </c>
      <c r="M1246" s="130" t="s">
        <v>217</v>
      </c>
    </row>
    <row r="1247" spans="1:13">
      <c r="A1247" s="157" t="s">
        <v>2248</v>
      </c>
      <c r="B1247" s="157"/>
      <c r="C1247" s="169">
        <v>44600</v>
      </c>
      <c r="D1247" s="158">
        <v>45717</v>
      </c>
      <c r="E1247" s="170">
        <v>45797</v>
      </c>
      <c r="F1247" s="124">
        <v>-0.71</v>
      </c>
      <c r="G1247" s="160" t="s">
        <v>2249</v>
      </c>
      <c r="H1247" s="157" t="s">
        <v>2489</v>
      </c>
      <c r="I1247" s="157" t="s">
        <v>2664</v>
      </c>
      <c r="J1247" s="157" t="s">
        <v>705</v>
      </c>
      <c r="K1247" s="135"/>
      <c r="L1247" s="130" t="s">
        <v>758</v>
      </c>
      <c r="M1247" s="130" t="s">
        <v>273</v>
      </c>
    </row>
    <row r="1248" spans="1:13">
      <c r="A1248" s="157" t="s">
        <v>2248</v>
      </c>
      <c r="B1248" s="157"/>
      <c r="C1248" s="169">
        <v>44600</v>
      </c>
      <c r="D1248" s="158">
        <v>45717</v>
      </c>
      <c r="E1248" s="170">
        <v>45797</v>
      </c>
      <c r="F1248" s="124">
        <v>0.71</v>
      </c>
      <c r="G1248" s="160" t="s">
        <v>2249</v>
      </c>
      <c r="H1248" s="157" t="s">
        <v>2489</v>
      </c>
      <c r="I1248" s="157" t="s">
        <v>2664</v>
      </c>
      <c r="J1248" s="157" t="s">
        <v>705</v>
      </c>
      <c r="K1248" s="135"/>
      <c r="L1248" s="130" t="s">
        <v>758</v>
      </c>
      <c r="M1248" s="130" t="s">
        <v>273</v>
      </c>
    </row>
    <row r="1249" spans="1:13">
      <c r="A1249" s="157" t="s">
        <v>2248</v>
      </c>
      <c r="B1249" s="157"/>
      <c r="C1249" s="169">
        <v>44600</v>
      </c>
      <c r="D1249" s="158">
        <v>45717</v>
      </c>
      <c r="E1249" s="170">
        <v>45797</v>
      </c>
      <c r="F1249" s="124">
        <v>0.71</v>
      </c>
      <c r="G1249" s="160" t="s">
        <v>2249</v>
      </c>
      <c r="H1249" s="157" t="s">
        <v>2489</v>
      </c>
      <c r="I1249" s="157" t="s">
        <v>2664</v>
      </c>
      <c r="J1249" s="157" t="s">
        <v>705</v>
      </c>
      <c r="K1249" s="135"/>
      <c r="L1249" s="130" t="s">
        <v>758</v>
      </c>
      <c r="M1249" s="130" t="s">
        <v>273</v>
      </c>
    </row>
    <row r="1250" spans="1:13">
      <c r="A1250" s="157" t="s">
        <v>2248</v>
      </c>
      <c r="B1250" s="157"/>
      <c r="C1250" s="169">
        <v>44600</v>
      </c>
      <c r="D1250" s="158">
        <v>45717</v>
      </c>
      <c r="E1250" s="170">
        <v>45797</v>
      </c>
      <c r="F1250" s="124">
        <v>1.45</v>
      </c>
      <c r="G1250" s="160" t="s">
        <v>2249</v>
      </c>
      <c r="H1250" s="157" t="s">
        <v>2489</v>
      </c>
      <c r="I1250" s="157" t="s">
        <v>2664</v>
      </c>
      <c r="J1250" s="157" t="s">
        <v>705</v>
      </c>
      <c r="K1250" s="135"/>
      <c r="L1250" s="130" t="s">
        <v>758</v>
      </c>
      <c r="M1250" s="130" t="s">
        <v>273</v>
      </c>
    </row>
    <row r="1251" spans="1:13">
      <c r="A1251" s="157" t="s">
        <v>2248</v>
      </c>
      <c r="B1251" s="157"/>
      <c r="C1251" s="169">
        <v>44600</v>
      </c>
      <c r="D1251" s="158">
        <v>45717</v>
      </c>
      <c r="E1251" s="170">
        <v>45797</v>
      </c>
      <c r="F1251" s="124">
        <v>-7.0000000000000007E-2</v>
      </c>
      <c r="G1251" s="160" t="s">
        <v>2249</v>
      </c>
      <c r="H1251" s="157" t="s">
        <v>2489</v>
      </c>
      <c r="I1251" s="157" t="s">
        <v>2665</v>
      </c>
      <c r="J1251" s="157" t="s">
        <v>706</v>
      </c>
      <c r="K1251" s="135"/>
      <c r="L1251" s="130" t="s">
        <v>758</v>
      </c>
      <c r="M1251" s="130" t="s">
        <v>481</v>
      </c>
    </row>
    <row r="1252" spans="1:13">
      <c r="A1252" s="157" t="s">
        <v>2248</v>
      </c>
      <c r="B1252" s="157"/>
      <c r="C1252" s="169">
        <v>44600</v>
      </c>
      <c r="D1252" s="158">
        <v>45717</v>
      </c>
      <c r="E1252" s="170">
        <v>45797</v>
      </c>
      <c r="F1252" s="124">
        <v>7.0000000000000007E-2</v>
      </c>
      <c r="G1252" s="160" t="s">
        <v>2249</v>
      </c>
      <c r="H1252" s="157" t="s">
        <v>2489</v>
      </c>
      <c r="I1252" s="157" t="s">
        <v>2665</v>
      </c>
      <c r="J1252" s="157" t="s">
        <v>706</v>
      </c>
      <c r="K1252" s="135"/>
      <c r="L1252" s="130" t="s">
        <v>758</v>
      </c>
      <c r="M1252" s="130" t="s">
        <v>481</v>
      </c>
    </row>
    <row r="1253" spans="1:13">
      <c r="A1253" s="157" t="s">
        <v>2248</v>
      </c>
      <c r="B1253" s="157"/>
      <c r="C1253" s="169">
        <v>44600</v>
      </c>
      <c r="D1253" s="158">
        <v>45717</v>
      </c>
      <c r="E1253" s="170">
        <v>45797</v>
      </c>
      <c r="F1253" s="124">
        <v>7.0000000000000007E-2</v>
      </c>
      <c r="G1253" s="160" t="s">
        <v>2249</v>
      </c>
      <c r="H1253" s="157" t="s">
        <v>2489</v>
      </c>
      <c r="I1253" s="157" t="s">
        <v>2665</v>
      </c>
      <c r="J1253" s="157" t="s">
        <v>706</v>
      </c>
      <c r="K1253" s="135"/>
      <c r="L1253" s="130" t="s">
        <v>758</v>
      </c>
      <c r="M1253" s="130" t="s">
        <v>481</v>
      </c>
    </row>
    <row r="1254" spans="1:13">
      <c r="A1254" s="157" t="s">
        <v>2248</v>
      </c>
      <c r="B1254" s="157"/>
      <c r="C1254" s="169">
        <v>44600</v>
      </c>
      <c r="D1254" s="158">
        <v>45717</v>
      </c>
      <c r="E1254" s="170">
        <v>45797</v>
      </c>
      <c r="F1254" s="124">
        <v>0.14000000000000001</v>
      </c>
      <c r="G1254" s="160" t="s">
        <v>2249</v>
      </c>
      <c r="H1254" s="157" t="s">
        <v>2489</v>
      </c>
      <c r="I1254" s="157" t="s">
        <v>2665</v>
      </c>
      <c r="J1254" s="157" t="s">
        <v>706</v>
      </c>
      <c r="K1254" s="135"/>
      <c r="L1254" s="130" t="s">
        <v>758</v>
      </c>
      <c r="M1254" s="130" t="s">
        <v>481</v>
      </c>
    </row>
    <row r="1255" spans="1:13">
      <c r="A1255" s="157" t="s">
        <v>2248</v>
      </c>
      <c r="B1255" s="157"/>
      <c r="C1255" s="169">
        <v>44600</v>
      </c>
      <c r="D1255" s="158">
        <v>45717</v>
      </c>
      <c r="E1255" s="170">
        <v>45797</v>
      </c>
      <c r="F1255" s="124">
        <v>-0.79</v>
      </c>
      <c r="G1255" s="160" t="s">
        <v>2249</v>
      </c>
      <c r="H1255" s="157" t="s">
        <v>2489</v>
      </c>
      <c r="I1255" s="157" t="s">
        <v>2666</v>
      </c>
      <c r="J1255" s="157" t="s">
        <v>710</v>
      </c>
      <c r="K1255" s="135"/>
      <c r="L1255" s="130" t="s">
        <v>758</v>
      </c>
      <c r="M1255" s="130" t="s">
        <v>427</v>
      </c>
    </row>
    <row r="1256" spans="1:13">
      <c r="A1256" s="157" t="s">
        <v>2248</v>
      </c>
      <c r="B1256" s="157"/>
      <c r="C1256" s="169">
        <v>44600</v>
      </c>
      <c r="D1256" s="158">
        <v>45717</v>
      </c>
      <c r="E1256" s="170">
        <v>45797</v>
      </c>
      <c r="F1256" s="124">
        <v>0.79</v>
      </c>
      <c r="G1256" s="160" t="s">
        <v>2249</v>
      </c>
      <c r="H1256" s="157" t="s">
        <v>2489</v>
      </c>
      <c r="I1256" s="157" t="s">
        <v>2666</v>
      </c>
      <c r="J1256" s="157" t="s">
        <v>710</v>
      </c>
      <c r="K1256" s="135"/>
      <c r="L1256" s="130" t="s">
        <v>758</v>
      </c>
      <c r="M1256" s="130" t="s">
        <v>427</v>
      </c>
    </row>
    <row r="1257" spans="1:13">
      <c r="A1257" s="157" t="s">
        <v>2248</v>
      </c>
      <c r="B1257" s="157"/>
      <c r="C1257" s="169">
        <v>44600</v>
      </c>
      <c r="D1257" s="158">
        <v>45717</v>
      </c>
      <c r="E1257" s="170">
        <v>45797</v>
      </c>
      <c r="F1257" s="124">
        <v>0.79</v>
      </c>
      <c r="G1257" s="160" t="s">
        <v>2249</v>
      </c>
      <c r="H1257" s="157" t="s">
        <v>2489</v>
      </c>
      <c r="I1257" s="157" t="s">
        <v>2666</v>
      </c>
      <c r="J1257" s="157" t="s">
        <v>710</v>
      </c>
      <c r="K1257" s="135"/>
      <c r="L1257" s="130" t="s">
        <v>758</v>
      </c>
      <c r="M1257" s="130" t="s">
        <v>427</v>
      </c>
    </row>
    <row r="1258" spans="1:13">
      <c r="A1258" s="157" t="s">
        <v>2248</v>
      </c>
      <c r="B1258" s="157"/>
      <c r="C1258" s="169">
        <v>44600</v>
      </c>
      <c r="D1258" s="158">
        <v>45717</v>
      </c>
      <c r="E1258" s="170">
        <v>45797</v>
      </c>
      <c r="F1258" s="124">
        <v>1.59</v>
      </c>
      <c r="G1258" s="160" t="s">
        <v>2249</v>
      </c>
      <c r="H1258" s="157" t="s">
        <v>2489</v>
      </c>
      <c r="I1258" s="157" t="s">
        <v>2666</v>
      </c>
      <c r="J1258" s="157" t="s">
        <v>710</v>
      </c>
      <c r="K1258" s="135"/>
      <c r="L1258" s="130" t="s">
        <v>758</v>
      </c>
      <c r="M1258" s="130" t="s">
        <v>427</v>
      </c>
    </row>
    <row r="1259" spans="1:13">
      <c r="A1259" s="157" t="s">
        <v>2248</v>
      </c>
      <c r="B1259" s="157"/>
      <c r="C1259" s="169">
        <v>44600</v>
      </c>
      <c r="D1259" s="158">
        <v>45717</v>
      </c>
      <c r="E1259" s="170">
        <v>45797</v>
      </c>
      <c r="F1259" s="124">
        <v>-0.56999999999999995</v>
      </c>
      <c r="G1259" s="160" t="s">
        <v>2249</v>
      </c>
      <c r="H1259" s="157" t="s">
        <v>2489</v>
      </c>
      <c r="I1259" s="157" t="s">
        <v>2667</v>
      </c>
      <c r="J1259" s="157" t="s">
        <v>528</v>
      </c>
      <c r="K1259" s="135"/>
      <c r="L1259" s="130" t="s">
        <v>758</v>
      </c>
      <c r="M1259" s="130" t="s">
        <v>391</v>
      </c>
    </row>
    <row r="1260" spans="1:13">
      <c r="A1260" s="157" t="s">
        <v>2248</v>
      </c>
      <c r="B1260" s="157"/>
      <c r="C1260" s="169">
        <v>44600</v>
      </c>
      <c r="D1260" s="158">
        <v>45717</v>
      </c>
      <c r="E1260" s="170">
        <v>45797</v>
      </c>
      <c r="F1260" s="124">
        <v>0.56999999999999995</v>
      </c>
      <c r="G1260" s="160" t="s">
        <v>2249</v>
      </c>
      <c r="H1260" s="157" t="s">
        <v>2489</v>
      </c>
      <c r="I1260" s="157" t="s">
        <v>2667</v>
      </c>
      <c r="J1260" s="157" t="s">
        <v>528</v>
      </c>
      <c r="K1260" s="135"/>
      <c r="L1260" s="130" t="s">
        <v>758</v>
      </c>
      <c r="M1260" s="130" t="s">
        <v>391</v>
      </c>
    </row>
    <row r="1261" spans="1:13">
      <c r="A1261" s="157" t="s">
        <v>2248</v>
      </c>
      <c r="B1261" s="157"/>
      <c r="C1261" s="169">
        <v>44600</v>
      </c>
      <c r="D1261" s="158">
        <v>45717</v>
      </c>
      <c r="E1261" s="170">
        <v>45797</v>
      </c>
      <c r="F1261" s="124">
        <v>0.56999999999999995</v>
      </c>
      <c r="G1261" s="160" t="s">
        <v>2249</v>
      </c>
      <c r="H1261" s="157" t="s">
        <v>2489</v>
      </c>
      <c r="I1261" s="157" t="s">
        <v>2667</v>
      </c>
      <c r="J1261" s="157" t="s">
        <v>528</v>
      </c>
      <c r="K1261" s="135"/>
      <c r="L1261" s="130" t="s">
        <v>758</v>
      </c>
      <c r="M1261" s="130" t="s">
        <v>391</v>
      </c>
    </row>
    <row r="1262" spans="1:13">
      <c r="A1262" s="157" t="s">
        <v>2248</v>
      </c>
      <c r="B1262" s="157"/>
      <c r="C1262" s="169">
        <v>44600</v>
      </c>
      <c r="D1262" s="158">
        <v>45717</v>
      </c>
      <c r="E1262" s="170">
        <v>45797</v>
      </c>
      <c r="F1262" s="124">
        <v>1.1599999999999999</v>
      </c>
      <c r="G1262" s="160" t="s">
        <v>2249</v>
      </c>
      <c r="H1262" s="157" t="s">
        <v>2489</v>
      </c>
      <c r="I1262" s="157" t="s">
        <v>2667</v>
      </c>
      <c r="J1262" s="157" t="s">
        <v>528</v>
      </c>
      <c r="K1262" s="135"/>
      <c r="L1262" s="130" t="s">
        <v>758</v>
      </c>
      <c r="M1262" s="130" t="s">
        <v>391</v>
      </c>
    </row>
    <row r="1263" spans="1:13">
      <c r="A1263" s="157" t="s">
        <v>2248</v>
      </c>
      <c r="B1263" s="157"/>
      <c r="C1263" s="169">
        <v>44600</v>
      </c>
      <c r="D1263" s="158">
        <v>45717</v>
      </c>
      <c r="E1263" s="170">
        <v>45797</v>
      </c>
      <c r="F1263" s="124">
        <v>-0.56999999999999995</v>
      </c>
      <c r="G1263" s="160" t="s">
        <v>2249</v>
      </c>
      <c r="H1263" s="157" t="s">
        <v>2489</v>
      </c>
      <c r="I1263" s="157" t="s">
        <v>2668</v>
      </c>
      <c r="J1263" s="157" t="s">
        <v>711</v>
      </c>
      <c r="K1263" s="135"/>
      <c r="L1263" s="130" t="s">
        <v>758</v>
      </c>
      <c r="M1263" s="130" t="s">
        <v>379</v>
      </c>
    </row>
    <row r="1264" spans="1:13">
      <c r="A1264" s="157" t="s">
        <v>2248</v>
      </c>
      <c r="B1264" s="157"/>
      <c r="C1264" s="169">
        <v>44600</v>
      </c>
      <c r="D1264" s="158">
        <v>45717</v>
      </c>
      <c r="E1264" s="170">
        <v>45797</v>
      </c>
      <c r="F1264" s="124">
        <v>0.56999999999999995</v>
      </c>
      <c r="G1264" s="160" t="s">
        <v>2249</v>
      </c>
      <c r="H1264" s="157" t="s">
        <v>2489</v>
      </c>
      <c r="I1264" s="157" t="s">
        <v>2668</v>
      </c>
      <c r="J1264" s="157" t="s">
        <v>711</v>
      </c>
      <c r="K1264" s="135"/>
      <c r="L1264" s="130" t="s">
        <v>758</v>
      </c>
      <c r="M1264" s="130" t="s">
        <v>379</v>
      </c>
    </row>
    <row r="1265" spans="1:13">
      <c r="A1265" s="157" t="s">
        <v>2248</v>
      </c>
      <c r="B1265" s="157"/>
      <c r="C1265" s="169">
        <v>44600</v>
      </c>
      <c r="D1265" s="158">
        <v>45717</v>
      </c>
      <c r="E1265" s="170">
        <v>45797</v>
      </c>
      <c r="F1265" s="124">
        <v>0.56999999999999995</v>
      </c>
      <c r="G1265" s="160" t="s">
        <v>2249</v>
      </c>
      <c r="H1265" s="157" t="s">
        <v>2489</v>
      </c>
      <c r="I1265" s="157" t="s">
        <v>2668</v>
      </c>
      <c r="J1265" s="157" t="s">
        <v>711</v>
      </c>
      <c r="K1265" s="135"/>
      <c r="L1265" s="130" t="s">
        <v>758</v>
      </c>
      <c r="M1265" s="130" t="s">
        <v>379</v>
      </c>
    </row>
    <row r="1266" spans="1:13">
      <c r="A1266" s="157" t="s">
        <v>2248</v>
      </c>
      <c r="B1266" s="157"/>
      <c r="C1266" s="169">
        <v>44600</v>
      </c>
      <c r="D1266" s="158">
        <v>45717</v>
      </c>
      <c r="E1266" s="170">
        <v>45797</v>
      </c>
      <c r="F1266" s="124">
        <v>1.1599999999999999</v>
      </c>
      <c r="G1266" s="160" t="s">
        <v>2249</v>
      </c>
      <c r="H1266" s="157" t="s">
        <v>2489</v>
      </c>
      <c r="I1266" s="157" t="s">
        <v>2668</v>
      </c>
      <c r="J1266" s="157" t="s">
        <v>711</v>
      </c>
      <c r="K1266" s="135"/>
      <c r="L1266" s="130" t="s">
        <v>758</v>
      </c>
      <c r="M1266" s="130" t="s">
        <v>379</v>
      </c>
    </row>
    <row r="1267" spans="1:13">
      <c r="A1267" s="157" t="s">
        <v>2248</v>
      </c>
      <c r="B1267" s="157"/>
      <c r="C1267" s="169">
        <v>44600</v>
      </c>
      <c r="D1267" s="158">
        <v>45717</v>
      </c>
      <c r="E1267" s="170">
        <v>45797</v>
      </c>
      <c r="F1267" s="124">
        <v>-0.64</v>
      </c>
      <c r="G1267" s="160" t="s">
        <v>2249</v>
      </c>
      <c r="H1267" s="157" t="s">
        <v>2489</v>
      </c>
      <c r="I1267" s="157" t="s">
        <v>2669</v>
      </c>
      <c r="J1267" s="157" t="s">
        <v>707</v>
      </c>
      <c r="K1267" s="135"/>
      <c r="L1267" s="130" t="s">
        <v>758</v>
      </c>
      <c r="M1267" s="130" t="s">
        <v>135</v>
      </c>
    </row>
    <row r="1268" spans="1:13">
      <c r="A1268" s="157" t="s">
        <v>2248</v>
      </c>
      <c r="B1268" s="157"/>
      <c r="C1268" s="169">
        <v>44600</v>
      </c>
      <c r="D1268" s="158">
        <v>45717</v>
      </c>
      <c r="E1268" s="170">
        <v>45797</v>
      </c>
      <c r="F1268" s="124">
        <v>0.64</v>
      </c>
      <c r="G1268" s="160" t="s">
        <v>2249</v>
      </c>
      <c r="H1268" s="157" t="s">
        <v>2489</v>
      </c>
      <c r="I1268" s="157" t="s">
        <v>2669</v>
      </c>
      <c r="J1268" s="157" t="s">
        <v>707</v>
      </c>
      <c r="K1268" s="135"/>
      <c r="L1268" s="130" t="s">
        <v>758</v>
      </c>
      <c r="M1268" s="130" t="s">
        <v>135</v>
      </c>
    </row>
    <row r="1269" spans="1:13">
      <c r="A1269" s="157" t="s">
        <v>2248</v>
      </c>
      <c r="B1269" s="157"/>
      <c r="C1269" s="169">
        <v>44600</v>
      </c>
      <c r="D1269" s="158">
        <v>45717</v>
      </c>
      <c r="E1269" s="170">
        <v>45797</v>
      </c>
      <c r="F1269" s="124">
        <v>0.64</v>
      </c>
      <c r="G1269" s="160" t="s">
        <v>2249</v>
      </c>
      <c r="H1269" s="157" t="s">
        <v>2489</v>
      </c>
      <c r="I1269" s="157" t="s">
        <v>2669</v>
      </c>
      <c r="J1269" s="157" t="s">
        <v>707</v>
      </c>
      <c r="K1269" s="135"/>
      <c r="L1269" s="130" t="s">
        <v>758</v>
      </c>
      <c r="M1269" s="130" t="s">
        <v>135</v>
      </c>
    </row>
    <row r="1270" spans="1:13">
      <c r="A1270" s="157" t="s">
        <v>2248</v>
      </c>
      <c r="B1270" s="157"/>
      <c r="C1270" s="169">
        <v>44600</v>
      </c>
      <c r="D1270" s="158">
        <v>45717</v>
      </c>
      <c r="E1270" s="170">
        <v>45797</v>
      </c>
      <c r="F1270" s="124">
        <v>1.3</v>
      </c>
      <c r="G1270" s="160" t="s">
        <v>2249</v>
      </c>
      <c r="H1270" s="157" t="s">
        <v>2489</v>
      </c>
      <c r="I1270" s="157" t="s">
        <v>2669</v>
      </c>
      <c r="J1270" s="157" t="s">
        <v>707</v>
      </c>
      <c r="K1270" s="135"/>
      <c r="L1270" s="130" t="s">
        <v>758</v>
      </c>
      <c r="M1270" s="130" t="s">
        <v>135</v>
      </c>
    </row>
    <row r="1271" spans="1:13">
      <c r="A1271" s="157" t="s">
        <v>2248</v>
      </c>
      <c r="B1271" s="157"/>
      <c r="C1271" s="169">
        <v>44600</v>
      </c>
      <c r="D1271" s="158">
        <v>45717</v>
      </c>
      <c r="E1271" s="170">
        <v>45797</v>
      </c>
      <c r="F1271" s="124">
        <v>-0.71</v>
      </c>
      <c r="G1271" s="160" t="s">
        <v>2249</v>
      </c>
      <c r="H1271" s="157" t="s">
        <v>2489</v>
      </c>
      <c r="I1271" s="157" t="s">
        <v>2670</v>
      </c>
      <c r="J1271" s="157" t="s">
        <v>708</v>
      </c>
      <c r="K1271" s="135"/>
      <c r="L1271" s="130" t="s">
        <v>758</v>
      </c>
      <c r="M1271" s="130" t="s">
        <v>516</v>
      </c>
    </row>
    <row r="1272" spans="1:13">
      <c r="A1272" s="157" t="s">
        <v>2248</v>
      </c>
      <c r="B1272" s="157"/>
      <c r="C1272" s="169">
        <v>44600</v>
      </c>
      <c r="D1272" s="158">
        <v>45717</v>
      </c>
      <c r="E1272" s="170">
        <v>45797</v>
      </c>
      <c r="F1272" s="124">
        <v>0.71</v>
      </c>
      <c r="G1272" s="160" t="s">
        <v>2249</v>
      </c>
      <c r="H1272" s="157" t="s">
        <v>2489</v>
      </c>
      <c r="I1272" s="157" t="s">
        <v>2670</v>
      </c>
      <c r="J1272" s="157" t="s">
        <v>708</v>
      </c>
      <c r="K1272" s="135"/>
      <c r="L1272" s="130" t="s">
        <v>758</v>
      </c>
      <c r="M1272" s="130" t="s">
        <v>516</v>
      </c>
    </row>
    <row r="1273" spans="1:13">
      <c r="A1273" s="157" t="s">
        <v>2248</v>
      </c>
      <c r="B1273" s="157"/>
      <c r="C1273" s="169">
        <v>44600</v>
      </c>
      <c r="D1273" s="158">
        <v>45717</v>
      </c>
      <c r="E1273" s="170">
        <v>45797</v>
      </c>
      <c r="F1273" s="124">
        <v>0.71</v>
      </c>
      <c r="G1273" s="160" t="s">
        <v>2249</v>
      </c>
      <c r="H1273" s="157" t="s">
        <v>2489</v>
      </c>
      <c r="I1273" s="157" t="s">
        <v>2670</v>
      </c>
      <c r="J1273" s="157" t="s">
        <v>708</v>
      </c>
      <c r="K1273" s="135"/>
      <c r="L1273" s="130" t="s">
        <v>758</v>
      </c>
      <c r="M1273" s="130" t="s">
        <v>516</v>
      </c>
    </row>
    <row r="1274" spans="1:13">
      <c r="A1274" s="157" t="s">
        <v>2248</v>
      </c>
      <c r="B1274" s="157"/>
      <c r="C1274" s="169">
        <v>44600</v>
      </c>
      <c r="D1274" s="158">
        <v>45717</v>
      </c>
      <c r="E1274" s="170">
        <v>45797</v>
      </c>
      <c r="F1274" s="124">
        <v>1.45</v>
      </c>
      <c r="G1274" s="160" t="s">
        <v>2249</v>
      </c>
      <c r="H1274" s="157" t="s">
        <v>2489</v>
      </c>
      <c r="I1274" s="157" t="s">
        <v>2670</v>
      </c>
      <c r="J1274" s="157" t="s">
        <v>708</v>
      </c>
      <c r="K1274" s="135"/>
      <c r="L1274" s="130" t="s">
        <v>758</v>
      </c>
      <c r="M1274" s="130" t="s">
        <v>516</v>
      </c>
    </row>
    <row r="1275" spans="1:13">
      <c r="A1275" s="157" t="s">
        <v>2248</v>
      </c>
      <c r="B1275" s="157"/>
      <c r="C1275" s="169">
        <v>44600</v>
      </c>
      <c r="D1275" s="158">
        <v>45717</v>
      </c>
      <c r="E1275" s="170">
        <v>45797</v>
      </c>
      <c r="F1275" s="124">
        <v>-0.56999999999999995</v>
      </c>
      <c r="G1275" s="160" t="s">
        <v>2249</v>
      </c>
      <c r="H1275" s="157" t="s">
        <v>2489</v>
      </c>
      <c r="I1275" s="157" t="s">
        <v>2671</v>
      </c>
      <c r="J1275" s="157" t="s">
        <v>712</v>
      </c>
      <c r="K1275" s="135"/>
      <c r="L1275" s="130" t="s">
        <v>758</v>
      </c>
      <c r="M1275" s="130" t="s">
        <v>355</v>
      </c>
    </row>
    <row r="1276" spans="1:13">
      <c r="A1276" s="157" t="s">
        <v>2248</v>
      </c>
      <c r="B1276" s="157"/>
      <c r="C1276" s="169">
        <v>44600</v>
      </c>
      <c r="D1276" s="158">
        <v>45717</v>
      </c>
      <c r="E1276" s="170">
        <v>45797</v>
      </c>
      <c r="F1276" s="124">
        <v>0.56999999999999995</v>
      </c>
      <c r="G1276" s="160" t="s">
        <v>2249</v>
      </c>
      <c r="H1276" s="157" t="s">
        <v>2489</v>
      </c>
      <c r="I1276" s="157" t="s">
        <v>2671</v>
      </c>
      <c r="J1276" s="157" t="s">
        <v>712</v>
      </c>
      <c r="K1276" s="135"/>
      <c r="L1276" s="130" t="s">
        <v>758</v>
      </c>
      <c r="M1276" s="130" t="s">
        <v>355</v>
      </c>
    </row>
    <row r="1277" spans="1:13">
      <c r="A1277" s="157" t="s">
        <v>2248</v>
      </c>
      <c r="B1277" s="157"/>
      <c r="C1277" s="169">
        <v>44600</v>
      </c>
      <c r="D1277" s="158">
        <v>45717</v>
      </c>
      <c r="E1277" s="170">
        <v>45797</v>
      </c>
      <c r="F1277" s="124">
        <v>0.56999999999999995</v>
      </c>
      <c r="G1277" s="160" t="s">
        <v>2249</v>
      </c>
      <c r="H1277" s="157" t="s">
        <v>2489</v>
      </c>
      <c r="I1277" s="157" t="s">
        <v>2671</v>
      </c>
      <c r="J1277" s="157" t="s">
        <v>712</v>
      </c>
      <c r="K1277" s="135"/>
      <c r="L1277" s="130" t="s">
        <v>758</v>
      </c>
      <c r="M1277" s="130" t="s">
        <v>355</v>
      </c>
    </row>
    <row r="1278" spans="1:13">
      <c r="A1278" s="157" t="s">
        <v>2248</v>
      </c>
      <c r="B1278" s="157"/>
      <c r="C1278" s="169">
        <v>44600</v>
      </c>
      <c r="D1278" s="158">
        <v>45717</v>
      </c>
      <c r="E1278" s="170">
        <v>45797</v>
      </c>
      <c r="F1278" s="124">
        <v>1.1599999999999999</v>
      </c>
      <c r="G1278" s="160" t="s">
        <v>2249</v>
      </c>
      <c r="H1278" s="157" t="s">
        <v>2489</v>
      </c>
      <c r="I1278" s="157" t="s">
        <v>2671</v>
      </c>
      <c r="J1278" s="157" t="s">
        <v>712</v>
      </c>
      <c r="K1278" s="135"/>
      <c r="L1278" s="130" t="s">
        <v>758</v>
      </c>
      <c r="M1278" s="130" t="s">
        <v>355</v>
      </c>
    </row>
    <row r="1279" spans="1:13">
      <c r="A1279" s="157" t="s">
        <v>2248</v>
      </c>
      <c r="B1279" s="157"/>
      <c r="C1279" s="169">
        <v>44600</v>
      </c>
      <c r="D1279" s="158">
        <v>45717</v>
      </c>
      <c r="E1279" s="170">
        <v>45797</v>
      </c>
      <c r="F1279" s="124">
        <v>-0.56999999999999995</v>
      </c>
      <c r="G1279" s="160" t="s">
        <v>2249</v>
      </c>
      <c r="H1279" s="157" t="s">
        <v>2489</v>
      </c>
      <c r="I1279" s="157" t="s">
        <v>2672</v>
      </c>
      <c r="J1279" s="157" t="s">
        <v>713</v>
      </c>
      <c r="K1279" s="135"/>
      <c r="L1279" s="130" t="s">
        <v>758</v>
      </c>
      <c r="M1279" s="130" t="s">
        <v>347</v>
      </c>
    </row>
    <row r="1280" spans="1:13">
      <c r="A1280" s="157" t="s">
        <v>2248</v>
      </c>
      <c r="B1280" s="157"/>
      <c r="C1280" s="169">
        <v>44600</v>
      </c>
      <c r="D1280" s="158">
        <v>45717</v>
      </c>
      <c r="E1280" s="170">
        <v>45797</v>
      </c>
      <c r="F1280" s="124">
        <v>0.56999999999999995</v>
      </c>
      <c r="G1280" s="160" t="s">
        <v>2249</v>
      </c>
      <c r="H1280" s="157" t="s">
        <v>2489</v>
      </c>
      <c r="I1280" s="157" t="s">
        <v>2672</v>
      </c>
      <c r="J1280" s="157" t="s">
        <v>713</v>
      </c>
      <c r="K1280" s="135"/>
      <c r="L1280" s="130" t="s">
        <v>758</v>
      </c>
      <c r="M1280" s="130" t="s">
        <v>347</v>
      </c>
    </row>
    <row r="1281" spans="1:13">
      <c r="A1281" s="157" t="s">
        <v>2248</v>
      </c>
      <c r="B1281" s="157"/>
      <c r="C1281" s="169">
        <v>44600</v>
      </c>
      <c r="D1281" s="158">
        <v>45717</v>
      </c>
      <c r="E1281" s="170">
        <v>45797</v>
      </c>
      <c r="F1281" s="124">
        <v>0.56999999999999995</v>
      </c>
      <c r="G1281" s="160" t="s">
        <v>2249</v>
      </c>
      <c r="H1281" s="157" t="s">
        <v>2489</v>
      </c>
      <c r="I1281" s="157" t="s">
        <v>2672</v>
      </c>
      <c r="J1281" s="157" t="s">
        <v>713</v>
      </c>
      <c r="K1281" s="135"/>
      <c r="L1281" s="130" t="s">
        <v>758</v>
      </c>
      <c r="M1281" s="130" t="s">
        <v>347</v>
      </c>
    </row>
    <row r="1282" spans="1:13">
      <c r="A1282" s="157" t="s">
        <v>2248</v>
      </c>
      <c r="B1282" s="157"/>
      <c r="C1282" s="169">
        <v>44600</v>
      </c>
      <c r="D1282" s="158">
        <v>45717</v>
      </c>
      <c r="E1282" s="170">
        <v>45797</v>
      </c>
      <c r="F1282" s="124">
        <v>1.1599999999999999</v>
      </c>
      <c r="G1282" s="160" t="s">
        <v>2249</v>
      </c>
      <c r="H1282" s="157" t="s">
        <v>2489</v>
      </c>
      <c r="I1282" s="157" t="s">
        <v>2672</v>
      </c>
      <c r="J1282" s="157" t="s">
        <v>713</v>
      </c>
      <c r="K1282" s="135"/>
      <c r="L1282" s="130" t="s">
        <v>758</v>
      </c>
      <c r="M1282" s="130" t="s">
        <v>347</v>
      </c>
    </row>
    <row r="1283" spans="1:13">
      <c r="A1283" s="157" t="s">
        <v>2248</v>
      </c>
      <c r="B1283" s="157"/>
      <c r="C1283" s="169">
        <v>44600</v>
      </c>
      <c r="D1283" s="158">
        <v>45717</v>
      </c>
      <c r="E1283" s="170">
        <v>45797</v>
      </c>
      <c r="F1283" s="124">
        <v>-0.56999999999999995</v>
      </c>
      <c r="G1283" s="160" t="s">
        <v>2249</v>
      </c>
      <c r="H1283" s="157" t="s">
        <v>2489</v>
      </c>
      <c r="I1283" s="157" t="s">
        <v>2673</v>
      </c>
      <c r="J1283" s="157" t="s">
        <v>714</v>
      </c>
      <c r="K1283" s="135"/>
      <c r="L1283" s="130" t="s">
        <v>758</v>
      </c>
      <c r="M1283" s="130" t="s">
        <v>345</v>
      </c>
    </row>
    <row r="1284" spans="1:13">
      <c r="A1284" s="157" t="s">
        <v>2248</v>
      </c>
      <c r="B1284" s="157"/>
      <c r="C1284" s="169">
        <v>44600</v>
      </c>
      <c r="D1284" s="158">
        <v>45717</v>
      </c>
      <c r="E1284" s="170">
        <v>45797</v>
      </c>
      <c r="F1284" s="124">
        <v>0.56999999999999995</v>
      </c>
      <c r="G1284" s="160" t="s">
        <v>2249</v>
      </c>
      <c r="H1284" s="157" t="s">
        <v>2489</v>
      </c>
      <c r="I1284" s="157" t="s">
        <v>2673</v>
      </c>
      <c r="J1284" s="157" t="s">
        <v>714</v>
      </c>
      <c r="K1284" s="135"/>
      <c r="L1284" s="130" t="s">
        <v>758</v>
      </c>
      <c r="M1284" s="130" t="s">
        <v>345</v>
      </c>
    </row>
    <row r="1285" spans="1:13">
      <c r="A1285" s="157" t="s">
        <v>2248</v>
      </c>
      <c r="B1285" s="157"/>
      <c r="C1285" s="169">
        <v>44600</v>
      </c>
      <c r="D1285" s="158">
        <v>45717</v>
      </c>
      <c r="E1285" s="170">
        <v>45797</v>
      </c>
      <c r="F1285" s="124">
        <v>0.56999999999999995</v>
      </c>
      <c r="G1285" s="160" t="s">
        <v>2249</v>
      </c>
      <c r="H1285" s="157" t="s">
        <v>2489</v>
      </c>
      <c r="I1285" s="157" t="s">
        <v>2673</v>
      </c>
      <c r="J1285" s="157" t="s">
        <v>714</v>
      </c>
      <c r="K1285" s="135"/>
      <c r="L1285" s="130" t="s">
        <v>758</v>
      </c>
      <c r="M1285" s="130" t="s">
        <v>345</v>
      </c>
    </row>
    <row r="1286" spans="1:13">
      <c r="A1286" s="157" t="s">
        <v>2248</v>
      </c>
      <c r="B1286" s="157"/>
      <c r="C1286" s="169">
        <v>44600</v>
      </c>
      <c r="D1286" s="158">
        <v>45717</v>
      </c>
      <c r="E1286" s="170">
        <v>45797</v>
      </c>
      <c r="F1286" s="124">
        <v>1.1599999999999999</v>
      </c>
      <c r="G1286" s="160" t="s">
        <v>2249</v>
      </c>
      <c r="H1286" s="157" t="s">
        <v>2489</v>
      </c>
      <c r="I1286" s="157" t="s">
        <v>2673</v>
      </c>
      <c r="J1286" s="157" t="s">
        <v>714</v>
      </c>
      <c r="K1286" s="135"/>
      <c r="L1286" s="130" t="s">
        <v>758</v>
      </c>
      <c r="M1286" s="130" t="s">
        <v>345</v>
      </c>
    </row>
    <row r="1287" spans="1:13">
      <c r="A1287" s="157" t="s">
        <v>2248</v>
      </c>
      <c r="B1287" s="157"/>
      <c r="C1287" s="169">
        <v>44600</v>
      </c>
      <c r="D1287" s="158">
        <v>45717</v>
      </c>
      <c r="E1287" s="170">
        <v>45797</v>
      </c>
      <c r="F1287" s="124">
        <v>-0.79</v>
      </c>
      <c r="G1287" s="160" t="s">
        <v>2249</v>
      </c>
      <c r="H1287" s="157" t="s">
        <v>2489</v>
      </c>
      <c r="I1287" s="157" t="s">
        <v>2674</v>
      </c>
      <c r="J1287" s="157" t="s">
        <v>715</v>
      </c>
      <c r="K1287" s="135"/>
      <c r="L1287" s="130" t="s">
        <v>758</v>
      </c>
      <c r="M1287" s="130" t="s">
        <v>275</v>
      </c>
    </row>
    <row r="1288" spans="1:13">
      <c r="A1288" s="157" t="s">
        <v>2248</v>
      </c>
      <c r="B1288" s="157"/>
      <c r="C1288" s="169">
        <v>44600</v>
      </c>
      <c r="D1288" s="158">
        <v>45717</v>
      </c>
      <c r="E1288" s="170">
        <v>45797</v>
      </c>
      <c r="F1288" s="124">
        <v>0.79</v>
      </c>
      <c r="G1288" s="160" t="s">
        <v>2249</v>
      </c>
      <c r="H1288" s="157" t="s">
        <v>2489</v>
      </c>
      <c r="I1288" s="157" t="s">
        <v>2674</v>
      </c>
      <c r="J1288" s="157" t="s">
        <v>715</v>
      </c>
      <c r="K1288" s="135"/>
      <c r="L1288" s="130" t="s">
        <v>758</v>
      </c>
      <c r="M1288" s="130" t="s">
        <v>275</v>
      </c>
    </row>
    <row r="1289" spans="1:13">
      <c r="A1289" s="157" t="s">
        <v>2248</v>
      </c>
      <c r="B1289" s="157"/>
      <c r="C1289" s="169">
        <v>44600</v>
      </c>
      <c r="D1289" s="158">
        <v>45717</v>
      </c>
      <c r="E1289" s="170">
        <v>45797</v>
      </c>
      <c r="F1289" s="124">
        <v>0.79</v>
      </c>
      <c r="G1289" s="160" t="s">
        <v>2249</v>
      </c>
      <c r="H1289" s="157" t="s">
        <v>2489</v>
      </c>
      <c r="I1289" s="157" t="s">
        <v>2674</v>
      </c>
      <c r="J1289" s="157" t="s">
        <v>715</v>
      </c>
      <c r="K1289" s="135"/>
      <c r="L1289" s="130" t="s">
        <v>758</v>
      </c>
      <c r="M1289" s="130" t="s">
        <v>275</v>
      </c>
    </row>
    <row r="1290" spans="1:13">
      <c r="A1290" s="157" t="s">
        <v>2248</v>
      </c>
      <c r="B1290" s="157"/>
      <c r="C1290" s="169">
        <v>44600</v>
      </c>
      <c r="D1290" s="158">
        <v>45717</v>
      </c>
      <c r="E1290" s="170">
        <v>45797</v>
      </c>
      <c r="F1290" s="124">
        <v>1.59</v>
      </c>
      <c r="G1290" s="160" t="s">
        <v>2249</v>
      </c>
      <c r="H1290" s="157" t="s">
        <v>2489</v>
      </c>
      <c r="I1290" s="157" t="s">
        <v>2674</v>
      </c>
      <c r="J1290" s="157" t="s">
        <v>715</v>
      </c>
      <c r="K1290" s="135"/>
      <c r="L1290" s="130" t="s">
        <v>758</v>
      </c>
      <c r="M1290" s="130" t="s">
        <v>275</v>
      </c>
    </row>
    <row r="1291" spans="1:13">
      <c r="A1291" s="157" t="s">
        <v>2248</v>
      </c>
      <c r="B1291" s="157"/>
      <c r="C1291" s="169">
        <v>44600</v>
      </c>
      <c r="D1291" s="158">
        <v>45717</v>
      </c>
      <c r="E1291" s="170">
        <v>45797</v>
      </c>
      <c r="F1291" s="124">
        <v>-0.64</v>
      </c>
      <c r="G1291" s="160" t="s">
        <v>2249</v>
      </c>
      <c r="H1291" s="157" t="s">
        <v>2489</v>
      </c>
      <c r="I1291" s="157" t="s">
        <v>2675</v>
      </c>
      <c r="J1291" s="157" t="s">
        <v>716</v>
      </c>
      <c r="K1291" s="135"/>
      <c r="L1291" s="130" t="s">
        <v>758</v>
      </c>
      <c r="M1291" s="130" t="s">
        <v>239</v>
      </c>
    </row>
    <row r="1292" spans="1:13">
      <c r="A1292" s="157" t="s">
        <v>2248</v>
      </c>
      <c r="B1292" s="157"/>
      <c r="C1292" s="169">
        <v>44600</v>
      </c>
      <c r="D1292" s="158">
        <v>45717</v>
      </c>
      <c r="E1292" s="170">
        <v>45797</v>
      </c>
      <c r="F1292" s="124">
        <v>0.64</v>
      </c>
      <c r="G1292" s="160" t="s">
        <v>2249</v>
      </c>
      <c r="H1292" s="157" t="s">
        <v>2489</v>
      </c>
      <c r="I1292" s="157" t="s">
        <v>2675</v>
      </c>
      <c r="J1292" s="157" t="s">
        <v>716</v>
      </c>
      <c r="K1292" s="135"/>
      <c r="L1292" s="130" t="s">
        <v>758</v>
      </c>
      <c r="M1292" s="130" t="s">
        <v>239</v>
      </c>
    </row>
    <row r="1293" spans="1:13">
      <c r="A1293" s="157" t="s">
        <v>2248</v>
      </c>
      <c r="B1293" s="157"/>
      <c r="C1293" s="169">
        <v>44600</v>
      </c>
      <c r="D1293" s="158">
        <v>45717</v>
      </c>
      <c r="E1293" s="170">
        <v>45797</v>
      </c>
      <c r="F1293" s="124">
        <v>0.64</v>
      </c>
      <c r="G1293" s="160" t="s">
        <v>2249</v>
      </c>
      <c r="H1293" s="157" t="s">
        <v>2489</v>
      </c>
      <c r="I1293" s="157" t="s">
        <v>2675</v>
      </c>
      <c r="J1293" s="157" t="s">
        <v>716</v>
      </c>
      <c r="K1293" s="135"/>
      <c r="L1293" s="130" t="s">
        <v>758</v>
      </c>
      <c r="M1293" s="130" t="s">
        <v>239</v>
      </c>
    </row>
    <row r="1294" spans="1:13">
      <c r="A1294" s="157" t="s">
        <v>2248</v>
      </c>
      <c r="B1294" s="157"/>
      <c r="C1294" s="169">
        <v>44600</v>
      </c>
      <c r="D1294" s="158">
        <v>45717</v>
      </c>
      <c r="E1294" s="170">
        <v>45797</v>
      </c>
      <c r="F1294" s="124">
        <v>1.3</v>
      </c>
      <c r="G1294" s="160" t="s">
        <v>2249</v>
      </c>
      <c r="H1294" s="157" t="s">
        <v>2489</v>
      </c>
      <c r="I1294" s="157" t="s">
        <v>2675</v>
      </c>
      <c r="J1294" s="157" t="s">
        <v>716</v>
      </c>
      <c r="K1294" s="135"/>
      <c r="L1294" s="130" t="s">
        <v>758</v>
      </c>
      <c r="M1294" s="130" t="s">
        <v>239</v>
      </c>
    </row>
    <row r="1295" spans="1:13">
      <c r="A1295" s="157" t="s">
        <v>2248</v>
      </c>
      <c r="B1295" s="157"/>
      <c r="C1295" s="169">
        <v>44600</v>
      </c>
      <c r="D1295" s="158">
        <v>45717</v>
      </c>
      <c r="E1295" s="170">
        <v>45797</v>
      </c>
      <c r="F1295" s="124">
        <v>-0.64</v>
      </c>
      <c r="G1295" s="160" t="s">
        <v>2249</v>
      </c>
      <c r="H1295" s="157" t="s">
        <v>2489</v>
      </c>
      <c r="I1295" s="157" t="s">
        <v>2676</v>
      </c>
      <c r="J1295" s="157" t="s">
        <v>717</v>
      </c>
      <c r="K1295" s="135"/>
      <c r="L1295" s="130" t="s">
        <v>758</v>
      </c>
      <c r="M1295" s="130" t="s">
        <v>221</v>
      </c>
    </row>
    <row r="1296" spans="1:13">
      <c r="A1296" s="157" t="s">
        <v>2248</v>
      </c>
      <c r="B1296" s="157"/>
      <c r="C1296" s="169">
        <v>44600</v>
      </c>
      <c r="D1296" s="158">
        <v>45717</v>
      </c>
      <c r="E1296" s="170">
        <v>45797</v>
      </c>
      <c r="F1296" s="124">
        <v>0.64</v>
      </c>
      <c r="G1296" s="160" t="s">
        <v>2249</v>
      </c>
      <c r="H1296" s="157" t="s">
        <v>2489</v>
      </c>
      <c r="I1296" s="157" t="s">
        <v>2676</v>
      </c>
      <c r="J1296" s="157" t="s">
        <v>717</v>
      </c>
      <c r="K1296" s="135"/>
      <c r="L1296" s="130" t="s">
        <v>758</v>
      </c>
      <c r="M1296" s="130" t="s">
        <v>221</v>
      </c>
    </row>
    <row r="1297" spans="1:13">
      <c r="A1297" s="157" t="s">
        <v>2248</v>
      </c>
      <c r="B1297" s="157"/>
      <c r="C1297" s="169">
        <v>44600</v>
      </c>
      <c r="D1297" s="158">
        <v>45717</v>
      </c>
      <c r="E1297" s="170">
        <v>45797</v>
      </c>
      <c r="F1297" s="124">
        <v>0.64</v>
      </c>
      <c r="G1297" s="160" t="s">
        <v>2249</v>
      </c>
      <c r="H1297" s="157" t="s">
        <v>2489</v>
      </c>
      <c r="I1297" s="157" t="s">
        <v>2676</v>
      </c>
      <c r="J1297" s="157" t="s">
        <v>717</v>
      </c>
      <c r="K1297" s="135"/>
      <c r="L1297" s="130" t="s">
        <v>758</v>
      </c>
      <c r="M1297" s="130" t="s">
        <v>221</v>
      </c>
    </row>
    <row r="1298" spans="1:13">
      <c r="A1298" s="157" t="s">
        <v>2248</v>
      </c>
      <c r="B1298" s="157"/>
      <c r="C1298" s="169">
        <v>44600</v>
      </c>
      <c r="D1298" s="158">
        <v>45717</v>
      </c>
      <c r="E1298" s="170">
        <v>45797</v>
      </c>
      <c r="F1298" s="124">
        <v>1.3</v>
      </c>
      <c r="G1298" s="160" t="s">
        <v>2249</v>
      </c>
      <c r="H1298" s="157" t="s">
        <v>2489</v>
      </c>
      <c r="I1298" s="157" t="s">
        <v>2676</v>
      </c>
      <c r="J1298" s="157" t="s">
        <v>717</v>
      </c>
      <c r="K1298" s="135"/>
      <c r="L1298" s="130" t="s">
        <v>758</v>
      </c>
      <c r="M1298" s="130" t="s">
        <v>221</v>
      </c>
    </row>
    <row r="1299" spans="1:13">
      <c r="A1299" s="157" t="s">
        <v>2248</v>
      </c>
      <c r="B1299" s="157"/>
      <c r="C1299" s="169">
        <v>44600</v>
      </c>
      <c r="D1299" s="158">
        <v>45717</v>
      </c>
      <c r="E1299" s="170">
        <v>45797</v>
      </c>
      <c r="F1299" s="124">
        <v>-0.56999999999999995</v>
      </c>
      <c r="G1299" s="160" t="s">
        <v>2249</v>
      </c>
      <c r="H1299" s="157" t="s">
        <v>2489</v>
      </c>
      <c r="I1299" s="157" t="s">
        <v>2677</v>
      </c>
      <c r="J1299" s="157" t="s">
        <v>718</v>
      </c>
      <c r="K1299" s="135"/>
      <c r="L1299" s="130" t="s">
        <v>758</v>
      </c>
      <c r="M1299" s="130" t="s">
        <v>367</v>
      </c>
    </row>
    <row r="1300" spans="1:13">
      <c r="A1300" s="157" t="s">
        <v>2248</v>
      </c>
      <c r="B1300" s="157"/>
      <c r="C1300" s="169">
        <v>44600</v>
      </c>
      <c r="D1300" s="158">
        <v>45717</v>
      </c>
      <c r="E1300" s="170">
        <v>45797</v>
      </c>
      <c r="F1300" s="124">
        <v>0.56999999999999995</v>
      </c>
      <c r="G1300" s="160" t="s">
        <v>2249</v>
      </c>
      <c r="H1300" s="157" t="s">
        <v>2489</v>
      </c>
      <c r="I1300" s="157" t="s">
        <v>2677</v>
      </c>
      <c r="J1300" s="157" t="s">
        <v>718</v>
      </c>
      <c r="K1300" s="135"/>
      <c r="L1300" s="130" t="s">
        <v>758</v>
      </c>
      <c r="M1300" s="130" t="s">
        <v>367</v>
      </c>
    </row>
    <row r="1301" spans="1:13">
      <c r="A1301" s="157" t="s">
        <v>2248</v>
      </c>
      <c r="B1301" s="157"/>
      <c r="C1301" s="169">
        <v>44600</v>
      </c>
      <c r="D1301" s="158">
        <v>45717</v>
      </c>
      <c r="E1301" s="170">
        <v>45797</v>
      </c>
      <c r="F1301" s="124">
        <v>0.56999999999999995</v>
      </c>
      <c r="G1301" s="160" t="s">
        <v>2249</v>
      </c>
      <c r="H1301" s="157" t="s">
        <v>2489</v>
      </c>
      <c r="I1301" s="157" t="s">
        <v>2677</v>
      </c>
      <c r="J1301" s="157" t="s">
        <v>718</v>
      </c>
      <c r="K1301" s="135"/>
      <c r="L1301" s="130" t="s">
        <v>758</v>
      </c>
      <c r="M1301" s="130" t="s">
        <v>367</v>
      </c>
    </row>
    <row r="1302" spans="1:13">
      <c r="A1302" s="157" t="s">
        <v>2248</v>
      </c>
      <c r="B1302" s="157"/>
      <c r="C1302" s="169">
        <v>44600</v>
      </c>
      <c r="D1302" s="158">
        <v>45717</v>
      </c>
      <c r="E1302" s="170">
        <v>45797</v>
      </c>
      <c r="F1302" s="124">
        <v>1.1599999999999999</v>
      </c>
      <c r="G1302" s="160" t="s">
        <v>2249</v>
      </c>
      <c r="H1302" s="157" t="s">
        <v>2489</v>
      </c>
      <c r="I1302" s="157" t="s">
        <v>2677</v>
      </c>
      <c r="J1302" s="157" t="s">
        <v>718</v>
      </c>
      <c r="K1302" s="135"/>
      <c r="L1302" s="130" t="s">
        <v>758</v>
      </c>
      <c r="M1302" s="130" t="s">
        <v>367</v>
      </c>
    </row>
    <row r="1303" spans="1:13">
      <c r="A1303" s="157" t="s">
        <v>2248</v>
      </c>
      <c r="B1303" s="157"/>
      <c r="C1303" s="169">
        <v>44600</v>
      </c>
      <c r="D1303" s="158">
        <v>45717</v>
      </c>
      <c r="E1303" s="170">
        <v>45797</v>
      </c>
      <c r="F1303" s="124">
        <v>-0.71</v>
      </c>
      <c r="G1303" s="160" t="s">
        <v>2249</v>
      </c>
      <c r="H1303" s="157" t="s">
        <v>2489</v>
      </c>
      <c r="I1303" s="157" t="s">
        <v>2678</v>
      </c>
      <c r="J1303" s="157" t="s">
        <v>719</v>
      </c>
      <c r="K1303" s="135"/>
      <c r="L1303" s="130" t="s">
        <v>758</v>
      </c>
      <c r="M1303" s="130" t="s">
        <v>413</v>
      </c>
    </row>
    <row r="1304" spans="1:13">
      <c r="A1304" s="157" t="s">
        <v>2248</v>
      </c>
      <c r="B1304" s="157"/>
      <c r="C1304" s="169">
        <v>44600</v>
      </c>
      <c r="D1304" s="158">
        <v>45717</v>
      </c>
      <c r="E1304" s="170">
        <v>45797</v>
      </c>
      <c r="F1304" s="124">
        <v>0.71</v>
      </c>
      <c r="G1304" s="160" t="s">
        <v>2249</v>
      </c>
      <c r="H1304" s="157" t="s">
        <v>2489</v>
      </c>
      <c r="I1304" s="157" t="s">
        <v>2678</v>
      </c>
      <c r="J1304" s="157" t="s">
        <v>719</v>
      </c>
      <c r="K1304" s="135"/>
      <c r="L1304" s="130" t="s">
        <v>758</v>
      </c>
      <c r="M1304" s="130" t="s">
        <v>413</v>
      </c>
    </row>
    <row r="1305" spans="1:13">
      <c r="A1305" s="157" t="s">
        <v>2248</v>
      </c>
      <c r="B1305" s="157"/>
      <c r="C1305" s="169">
        <v>44600</v>
      </c>
      <c r="D1305" s="158">
        <v>45717</v>
      </c>
      <c r="E1305" s="170">
        <v>45797</v>
      </c>
      <c r="F1305" s="124">
        <v>0.71</v>
      </c>
      <c r="G1305" s="160" t="s">
        <v>2249</v>
      </c>
      <c r="H1305" s="157" t="s">
        <v>2489</v>
      </c>
      <c r="I1305" s="157" t="s">
        <v>2678</v>
      </c>
      <c r="J1305" s="157" t="s">
        <v>719</v>
      </c>
      <c r="K1305" s="135"/>
      <c r="L1305" s="130" t="s">
        <v>758</v>
      </c>
      <c r="M1305" s="130" t="s">
        <v>413</v>
      </c>
    </row>
    <row r="1306" spans="1:13">
      <c r="A1306" s="157" t="s">
        <v>2248</v>
      </c>
      <c r="B1306" s="157"/>
      <c r="C1306" s="169">
        <v>44600</v>
      </c>
      <c r="D1306" s="158">
        <v>45717</v>
      </c>
      <c r="E1306" s="170">
        <v>45797</v>
      </c>
      <c r="F1306" s="124">
        <v>1.45</v>
      </c>
      <c r="G1306" s="160" t="s">
        <v>2249</v>
      </c>
      <c r="H1306" s="157" t="s">
        <v>2489</v>
      </c>
      <c r="I1306" s="157" t="s">
        <v>2678</v>
      </c>
      <c r="J1306" s="157" t="s">
        <v>719</v>
      </c>
      <c r="K1306" s="135"/>
      <c r="L1306" s="130" t="s">
        <v>758</v>
      </c>
      <c r="M1306" s="130" t="s">
        <v>413</v>
      </c>
    </row>
    <row r="1307" spans="1:13">
      <c r="A1307" s="157" t="s">
        <v>2248</v>
      </c>
      <c r="B1307" s="157"/>
      <c r="C1307" s="169">
        <v>44600</v>
      </c>
      <c r="D1307" s="158">
        <v>45717</v>
      </c>
      <c r="E1307" s="170">
        <v>45797</v>
      </c>
      <c r="F1307" s="124">
        <v>-0.64</v>
      </c>
      <c r="G1307" s="160" t="s">
        <v>2249</v>
      </c>
      <c r="H1307" s="157" t="s">
        <v>2489</v>
      </c>
      <c r="I1307" s="157" t="s">
        <v>2679</v>
      </c>
      <c r="J1307" s="157" t="s">
        <v>720</v>
      </c>
      <c r="K1307" s="135"/>
      <c r="L1307" s="130" t="s">
        <v>758</v>
      </c>
      <c r="M1307" s="130" t="s">
        <v>445</v>
      </c>
    </row>
    <row r="1308" spans="1:13">
      <c r="A1308" s="157" t="s">
        <v>2248</v>
      </c>
      <c r="B1308" s="157"/>
      <c r="C1308" s="169">
        <v>44600</v>
      </c>
      <c r="D1308" s="158">
        <v>45717</v>
      </c>
      <c r="E1308" s="170">
        <v>45797</v>
      </c>
      <c r="F1308" s="124">
        <v>0.64</v>
      </c>
      <c r="G1308" s="160" t="s">
        <v>2249</v>
      </c>
      <c r="H1308" s="157" t="s">
        <v>2489</v>
      </c>
      <c r="I1308" s="157" t="s">
        <v>2679</v>
      </c>
      <c r="J1308" s="157" t="s">
        <v>720</v>
      </c>
      <c r="K1308" s="135"/>
      <c r="L1308" s="130" t="s">
        <v>758</v>
      </c>
      <c r="M1308" s="130" t="s">
        <v>445</v>
      </c>
    </row>
    <row r="1309" spans="1:13">
      <c r="A1309" s="157" t="s">
        <v>2248</v>
      </c>
      <c r="B1309" s="157"/>
      <c r="C1309" s="169">
        <v>44600</v>
      </c>
      <c r="D1309" s="158">
        <v>45717</v>
      </c>
      <c r="E1309" s="170">
        <v>45797</v>
      </c>
      <c r="F1309" s="124">
        <v>0.64</v>
      </c>
      <c r="G1309" s="160" t="s">
        <v>2249</v>
      </c>
      <c r="H1309" s="157" t="s">
        <v>2489</v>
      </c>
      <c r="I1309" s="157" t="s">
        <v>2679</v>
      </c>
      <c r="J1309" s="157" t="s">
        <v>720</v>
      </c>
      <c r="K1309" s="135"/>
      <c r="L1309" s="130" t="s">
        <v>758</v>
      </c>
      <c r="M1309" s="130" t="s">
        <v>445</v>
      </c>
    </row>
    <row r="1310" spans="1:13">
      <c r="A1310" s="157" t="s">
        <v>2248</v>
      </c>
      <c r="B1310" s="157"/>
      <c r="C1310" s="169">
        <v>44600</v>
      </c>
      <c r="D1310" s="158">
        <v>45717</v>
      </c>
      <c r="E1310" s="170">
        <v>45797</v>
      </c>
      <c r="F1310" s="124">
        <v>1.3</v>
      </c>
      <c r="G1310" s="160" t="s">
        <v>2249</v>
      </c>
      <c r="H1310" s="157" t="s">
        <v>2489</v>
      </c>
      <c r="I1310" s="157" t="s">
        <v>2679</v>
      </c>
      <c r="J1310" s="157" t="s">
        <v>720</v>
      </c>
      <c r="K1310" s="135"/>
      <c r="L1310" s="130" t="s">
        <v>758</v>
      </c>
      <c r="M1310" s="130" t="s">
        <v>445</v>
      </c>
    </row>
    <row r="1311" spans="1:13">
      <c r="A1311" s="157" t="s">
        <v>2248</v>
      </c>
      <c r="B1311" s="157"/>
      <c r="C1311" s="169">
        <v>44600</v>
      </c>
      <c r="D1311" s="158">
        <v>45717</v>
      </c>
      <c r="E1311" s="170">
        <v>45797</v>
      </c>
      <c r="F1311" s="124">
        <v>-0.86</v>
      </c>
      <c r="G1311" s="160" t="s">
        <v>2249</v>
      </c>
      <c r="H1311" s="157" t="s">
        <v>2489</v>
      </c>
      <c r="I1311" s="157" t="s">
        <v>2680</v>
      </c>
      <c r="J1311" s="157" t="s">
        <v>721</v>
      </c>
      <c r="K1311" s="135"/>
      <c r="L1311" s="130" t="s">
        <v>758</v>
      </c>
      <c r="M1311" s="130" t="s">
        <v>395</v>
      </c>
    </row>
    <row r="1312" spans="1:13">
      <c r="A1312" s="157" t="s">
        <v>2248</v>
      </c>
      <c r="B1312" s="157"/>
      <c r="C1312" s="169">
        <v>44600</v>
      </c>
      <c r="D1312" s="158">
        <v>45717</v>
      </c>
      <c r="E1312" s="170">
        <v>45797</v>
      </c>
      <c r="F1312" s="124">
        <v>0.86</v>
      </c>
      <c r="G1312" s="160" t="s">
        <v>2249</v>
      </c>
      <c r="H1312" s="157" t="s">
        <v>2489</v>
      </c>
      <c r="I1312" s="157" t="s">
        <v>2680</v>
      </c>
      <c r="J1312" s="157" t="s">
        <v>721</v>
      </c>
      <c r="K1312" s="135"/>
      <c r="L1312" s="130" t="s">
        <v>758</v>
      </c>
      <c r="M1312" s="130" t="s">
        <v>395</v>
      </c>
    </row>
    <row r="1313" spans="1:13">
      <c r="A1313" s="157" t="s">
        <v>2248</v>
      </c>
      <c r="B1313" s="157"/>
      <c r="C1313" s="169">
        <v>44600</v>
      </c>
      <c r="D1313" s="158">
        <v>45717</v>
      </c>
      <c r="E1313" s="170">
        <v>45797</v>
      </c>
      <c r="F1313" s="124">
        <v>0.86</v>
      </c>
      <c r="G1313" s="160" t="s">
        <v>2249</v>
      </c>
      <c r="H1313" s="157" t="s">
        <v>2489</v>
      </c>
      <c r="I1313" s="157" t="s">
        <v>2680</v>
      </c>
      <c r="J1313" s="157" t="s">
        <v>721</v>
      </c>
      <c r="K1313" s="135"/>
      <c r="L1313" s="130" t="s">
        <v>758</v>
      </c>
      <c r="M1313" s="130" t="s">
        <v>395</v>
      </c>
    </row>
    <row r="1314" spans="1:13">
      <c r="A1314" s="157" t="s">
        <v>2248</v>
      </c>
      <c r="B1314" s="157"/>
      <c r="C1314" s="169">
        <v>44600</v>
      </c>
      <c r="D1314" s="158">
        <v>45717</v>
      </c>
      <c r="E1314" s="170">
        <v>45797</v>
      </c>
      <c r="F1314" s="124">
        <v>1.74</v>
      </c>
      <c r="G1314" s="160" t="s">
        <v>2249</v>
      </c>
      <c r="H1314" s="157" t="s">
        <v>2489</v>
      </c>
      <c r="I1314" s="157" t="s">
        <v>2680</v>
      </c>
      <c r="J1314" s="157" t="s">
        <v>721</v>
      </c>
      <c r="K1314" s="135"/>
      <c r="L1314" s="130" t="s">
        <v>758</v>
      </c>
      <c r="M1314" s="130" t="s">
        <v>395</v>
      </c>
    </row>
    <row r="1315" spans="1:13">
      <c r="A1315" s="157" t="s">
        <v>2248</v>
      </c>
      <c r="B1315" s="157"/>
      <c r="C1315" s="169">
        <v>44600</v>
      </c>
      <c r="D1315" s="158">
        <v>45717</v>
      </c>
      <c r="E1315" s="170">
        <v>45797</v>
      </c>
      <c r="F1315" s="124">
        <v>-0.71</v>
      </c>
      <c r="G1315" s="160" t="s">
        <v>2249</v>
      </c>
      <c r="H1315" s="157" t="s">
        <v>2489</v>
      </c>
      <c r="I1315" s="157" t="s">
        <v>2681</v>
      </c>
      <c r="J1315" s="157" t="s">
        <v>722</v>
      </c>
      <c r="K1315" s="135"/>
      <c r="L1315" s="130" t="s">
        <v>758</v>
      </c>
      <c r="M1315" s="130" t="s">
        <v>351</v>
      </c>
    </row>
    <row r="1316" spans="1:13">
      <c r="A1316" s="157" t="s">
        <v>2248</v>
      </c>
      <c r="B1316" s="157"/>
      <c r="C1316" s="169">
        <v>44600</v>
      </c>
      <c r="D1316" s="158">
        <v>45717</v>
      </c>
      <c r="E1316" s="170">
        <v>45797</v>
      </c>
      <c r="F1316" s="124">
        <v>0.71</v>
      </c>
      <c r="G1316" s="160" t="s">
        <v>2249</v>
      </c>
      <c r="H1316" s="157" t="s">
        <v>2489</v>
      </c>
      <c r="I1316" s="157" t="s">
        <v>2681</v>
      </c>
      <c r="J1316" s="157" t="s">
        <v>722</v>
      </c>
      <c r="K1316" s="135"/>
      <c r="L1316" s="130" t="s">
        <v>758</v>
      </c>
      <c r="M1316" s="130" t="s">
        <v>351</v>
      </c>
    </row>
    <row r="1317" spans="1:13">
      <c r="A1317" s="157" t="s">
        <v>2248</v>
      </c>
      <c r="B1317" s="157"/>
      <c r="C1317" s="169">
        <v>44600</v>
      </c>
      <c r="D1317" s="158">
        <v>45717</v>
      </c>
      <c r="E1317" s="170">
        <v>45797</v>
      </c>
      <c r="F1317" s="124">
        <v>0.71</v>
      </c>
      <c r="G1317" s="160" t="s">
        <v>2249</v>
      </c>
      <c r="H1317" s="157" t="s">
        <v>2489</v>
      </c>
      <c r="I1317" s="157" t="s">
        <v>2681</v>
      </c>
      <c r="J1317" s="157" t="s">
        <v>722</v>
      </c>
      <c r="K1317" s="135"/>
      <c r="L1317" s="130" t="s">
        <v>758</v>
      </c>
      <c r="M1317" s="130" t="s">
        <v>351</v>
      </c>
    </row>
    <row r="1318" spans="1:13">
      <c r="A1318" s="157" t="s">
        <v>2248</v>
      </c>
      <c r="B1318" s="157"/>
      <c r="C1318" s="169">
        <v>44600</v>
      </c>
      <c r="D1318" s="158">
        <v>45717</v>
      </c>
      <c r="E1318" s="170">
        <v>45797</v>
      </c>
      <c r="F1318" s="124">
        <v>1.45</v>
      </c>
      <c r="G1318" s="160" t="s">
        <v>2249</v>
      </c>
      <c r="H1318" s="157" t="s">
        <v>2489</v>
      </c>
      <c r="I1318" s="157" t="s">
        <v>2681</v>
      </c>
      <c r="J1318" s="157" t="s">
        <v>722</v>
      </c>
      <c r="K1318" s="135"/>
      <c r="L1318" s="130" t="s">
        <v>758</v>
      </c>
      <c r="M1318" s="130" t="s">
        <v>351</v>
      </c>
    </row>
    <row r="1319" spans="1:13">
      <c r="A1319" s="157" t="s">
        <v>2248</v>
      </c>
      <c r="B1319" s="157"/>
      <c r="C1319" s="169">
        <v>44600</v>
      </c>
      <c r="D1319" s="158">
        <v>45717</v>
      </c>
      <c r="E1319" s="170">
        <v>45797</v>
      </c>
      <c r="F1319" s="124">
        <v>-0.56999999999999995</v>
      </c>
      <c r="G1319" s="160" t="s">
        <v>2249</v>
      </c>
      <c r="H1319" s="157" t="s">
        <v>2489</v>
      </c>
      <c r="I1319" s="157" t="s">
        <v>2682</v>
      </c>
      <c r="J1319" s="157" t="s">
        <v>723</v>
      </c>
      <c r="K1319" s="135"/>
      <c r="L1319" s="130" t="s">
        <v>758</v>
      </c>
      <c r="M1319" s="130" t="s">
        <v>289</v>
      </c>
    </row>
    <row r="1320" spans="1:13">
      <c r="A1320" s="157" t="s">
        <v>2248</v>
      </c>
      <c r="B1320" s="157"/>
      <c r="C1320" s="169">
        <v>44600</v>
      </c>
      <c r="D1320" s="158">
        <v>45717</v>
      </c>
      <c r="E1320" s="170">
        <v>45797</v>
      </c>
      <c r="F1320" s="124">
        <v>0.56999999999999995</v>
      </c>
      <c r="G1320" s="160" t="s">
        <v>2249</v>
      </c>
      <c r="H1320" s="157" t="s">
        <v>2489</v>
      </c>
      <c r="I1320" s="157" t="s">
        <v>2682</v>
      </c>
      <c r="J1320" s="157" t="s">
        <v>723</v>
      </c>
      <c r="K1320" s="135"/>
      <c r="L1320" s="130" t="s">
        <v>758</v>
      </c>
      <c r="M1320" s="130" t="s">
        <v>289</v>
      </c>
    </row>
    <row r="1321" spans="1:13">
      <c r="A1321" s="157" t="s">
        <v>2248</v>
      </c>
      <c r="B1321" s="157"/>
      <c r="C1321" s="169">
        <v>44600</v>
      </c>
      <c r="D1321" s="158">
        <v>45717</v>
      </c>
      <c r="E1321" s="170">
        <v>45797</v>
      </c>
      <c r="F1321" s="124">
        <v>0.56999999999999995</v>
      </c>
      <c r="G1321" s="160" t="s">
        <v>2249</v>
      </c>
      <c r="H1321" s="157" t="s">
        <v>2489</v>
      </c>
      <c r="I1321" s="157" t="s">
        <v>2682</v>
      </c>
      <c r="J1321" s="157" t="s">
        <v>723</v>
      </c>
      <c r="K1321" s="135"/>
      <c r="L1321" s="130" t="s">
        <v>758</v>
      </c>
      <c r="M1321" s="130" t="s">
        <v>289</v>
      </c>
    </row>
    <row r="1322" spans="1:13">
      <c r="A1322" s="157" t="s">
        <v>2248</v>
      </c>
      <c r="B1322" s="157"/>
      <c r="C1322" s="169">
        <v>44600</v>
      </c>
      <c r="D1322" s="158">
        <v>45717</v>
      </c>
      <c r="E1322" s="170">
        <v>45797</v>
      </c>
      <c r="F1322" s="124">
        <v>1.1599999999999999</v>
      </c>
      <c r="G1322" s="160" t="s">
        <v>2249</v>
      </c>
      <c r="H1322" s="157" t="s">
        <v>2489</v>
      </c>
      <c r="I1322" s="157" t="s">
        <v>2682</v>
      </c>
      <c r="J1322" s="157" t="s">
        <v>723</v>
      </c>
      <c r="K1322" s="135"/>
      <c r="L1322" s="130" t="s">
        <v>758</v>
      </c>
      <c r="M1322" s="130" t="s">
        <v>289</v>
      </c>
    </row>
    <row r="1323" spans="1:13">
      <c r="A1323" s="157" t="s">
        <v>2248</v>
      </c>
      <c r="B1323" s="157"/>
      <c r="C1323" s="169">
        <v>44600</v>
      </c>
      <c r="D1323" s="158">
        <v>45717</v>
      </c>
      <c r="E1323" s="170">
        <v>45797</v>
      </c>
      <c r="F1323" s="124">
        <v>-0.56999999999999995</v>
      </c>
      <c r="G1323" s="160" t="s">
        <v>2249</v>
      </c>
      <c r="H1323" s="157" t="s">
        <v>2489</v>
      </c>
      <c r="I1323" s="157" t="s">
        <v>2683</v>
      </c>
      <c r="J1323" s="157" t="s">
        <v>724</v>
      </c>
      <c r="K1323" s="135"/>
      <c r="L1323" s="130" t="s">
        <v>758</v>
      </c>
      <c r="M1323" s="130" t="s">
        <v>349</v>
      </c>
    </row>
    <row r="1324" spans="1:13">
      <c r="A1324" s="157" t="s">
        <v>2248</v>
      </c>
      <c r="B1324" s="157"/>
      <c r="C1324" s="169">
        <v>44600</v>
      </c>
      <c r="D1324" s="158">
        <v>45717</v>
      </c>
      <c r="E1324" s="170">
        <v>45797</v>
      </c>
      <c r="F1324" s="124">
        <v>0.56999999999999995</v>
      </c>
      <c r="G1324" s="160" t="s">
        <v>2249</v>
      </c>
      <c r="H1324" s="157" t="s">
        <v>2489</v>
      </c>
      <c r="I1324" s="157" t="s">
        <v>2683</v>
      </c>
      <c r="J1324" s="157" t="s">
        <v>724</v>
      </c>
      <c r="K1324" s="135"/>
      <c r="L1324" s="130" t="s">
        <v>758</v>
      </c>
      <c r="M1324" s="130" t="s">
        <v>349</v>
      </c>
    </row>
    <row r="1325" spans="1:13">
      <c r="A1325" s="157" t="s">
        <v>2248</v>
      </c>
      <c r="B1325" s="157"/>
      <c r="C1325" s="169">
        <v>44600</v>
      </c>
      <c r="D1325" s="158">
        <v>45717</v>
      </c>
      <c r="E1325" s="170">
        <v>45797</v>
      </c>
      <c r="F1325" s="124">
        <v>0.56999999999999995</v>
      </c>
      <c r="G1325" s="160" t="s">
        <v>2249</v>
      </c>
      <c r="H1325" s="157" t="s">
        <v>2489</v>
      </c>
      <c r="I1325" s="157" t="s">
        <v>2683</v>
      </c>
      <c r="J1325" s="157" t="s">
        <v>724</v>
      </c>
      <c r="K1325" s="135"/>
      <c r="L1325" s="130" t="s">
        <v>758</v>
      </c>
      <c r="M1325" s="130" t="s">
        <v>349</v>
      </c>
    </row>
    <row r="1326" spans="1:13">
      <c r="A1326" s="157" t="s">
        <v>2248</v>
      </c>
      <c r="B1326" s="157"/>
      <c r="C1326" s="169">
        <v>44600</v>
      </c>
      <c r="D1326" s="158">
        <v>45717</v>
      </c>
      <c r="E1326" s="170">
        <v>45797</v>
      </c>
      <c r="F1326" s="124">
        <v>1.1599999999999999</v>
      </c>
      <c r="G1326" s="160" t="s">
        <v>2249</v>
      </c>
      <c r="H1326" s="157" t="s">
        <v>2489</v>
      </c>
      <c r="I1326" s="157" t="s">
        <v>2683</v>
      </c>
      <c r="J1326" s="157" t="s">
        <v>724</v>
      </c>
      <c r="K1326" s="135"/>
      <c r="L1326" s="130" t="s">
        <v>758</v>
      </c>
      <c r="M1326" s="130" t="s">
        <v>349</v>
      </c>
    </row>
    <row r="1327" spans="1:13">
      <c r="A1327" s="157" t="s">
        <v>2248</v>
      </c>
      <c r="B1327" s="157"/>
      <c r="C1327" s="169">
        <v>44600</v>
      </c>
      <c r="D1327" s="158">
        <v>45717</v>
      </c>
      <c r="E1327" s="170">
        <v>45797</v>
      </c>
      <c r="F1327" s="124">
        <v>-1.1399999999999999</v>
      </c>
      <c r="G1327" s="160" t="s">
        <v>2249</v>
      </c>
      <c r="H1327" s="157" t="s">
        <v>2489</v>
      </c>
      <c r="I1327" s="157" t="s">
        <v>2684</v>
      </c>
      <c r="J1327" s="157" t="s">
        <v>725</v>
      </c>
      <c r="K1327" s="135"/>
      <c r="L1327" s="130" t="s">
        <v>758</v>
      </c>
      <c r="M1327" s="130" t="s">
        <v>510</v>
      </c>
    </row>
    <row r="1328" spans="1:13">
      <c r="A1328" s="157" t="s">
        <v>2248</v>
      </c>
      <c r="B1328" s="157"/>
      <c r="C1328" s="169">
        <v>44600</v>
      </c>
      <c r="D1328" s="158">
        <v>45717</v>
      </c>
      <c r="E1328" s="170">
        <v>45797</v>
      </c>
      <c r="F1328" s="124">
        <v>1.1399999999999999</v>
      </c>
      <c r="G1328" s="160" t="s">
        <v>2249</v>
      </c>
      <c r="H1328" s="157" t="s">
        <v>2489</v>
      </c>
      <c r="I1328" s="157" t="s">
        <v>2684</v>
      </c>
      <c r="J1328" s="157" t="s">
        <v>725</v>
      </c>
      <c r="K1328" s="135"/>
      <c r="L1328" s="130" t="s">
        <v>758</v>
      </c>
      <c r="M1328" s="130" t="s">
        <v>510</v>
      </c>
    </row>
    <row r="1329" spans="1:13">
      <c r="A1329" s="157" t="s">
        <v>2248</v>
      </c>
      <c r="B1329" s="157"/>
      <c r="C1329" s="169">
        <v>44600</v>
      </c>
      <c r="D1329" s="158">
        <v>45717</v>
      </c>
      <c r="E1329" s="170">
        <v>45797</v>
      </c>
      <c r="F1329" s="124">
        <v>1.1399999999999999</v>
      </c>
      <c r="G1329" s="160" t="s">
        <v>2249</v>
      </c>
      <c r="H1329" s="157" t="s">
        <v>2489</v>
      </c>
      <c r="I1329" s="157" t="s">
        <v>2684</v>
      </c>
      <c r="J1329" s="157" t="s">
        <v>725</v>
      </c>
      <c r="K1329" s="135"/>
      <c r="L1329" s="130" t="s">
        <v>758</v>
      </c>
      <c r="M1329" s="130" t="s">
        <v>510</v>
      </c>
    </row>
    <row r="1330" spans="1:13">
      <c r="A1330" s="157" t="s">
        <v>2248</v>
      </c>
      <c r="B1330" s="157"/>
      <c r="C1330" s="169">
        <v>44600</v>
      </c>
      <c r="D1330" s="158">
        <v>45717</v>
      </c>
      <c r="E1330" s="170">
        <v>45797</v>
      </c>
      <c r="F1330" s="124">
        <v>2.3199999999999998</v>
      </c>
      <c r="G1330" s="160" t="s">
        <v>2249</v>
      </c>
      <c r="H1330" s="157" t="s">
        <v>2489</v>
      </c>
      <c r="I1330" s="157" t="s">
        <v>2684</v>
      </c>
      <c r="J1330" s="157" t="s">
        <v>725</v>
      </c>
      <c r="K1330" s="135"/>
      <c r="L1330" s="130" t="s">
        <v>758</v>
      </c>
      <c r="M1330" s="130" t="s">
        <v>510</v>
      </c>
    </row>
    <row r="1331" spans="1:13">
      <c r="A1331" s="157" t="s">
        <v>2248</v>
      </c>
      <c r="B1331" s="157"/>
      <c r="C1331" s="169">
        <v>44600</v>
      </c>
      <c r="D1331" s="158">
        <v>45717</v>
      </c>
      <c r="E1331" s="170">
        <v>45797</v>
      </c>
      <c r="F1331" s="124">
        <v>-0.71</v>
      </c>
      <c r="G1331" s="160" t="s">
        <v>2249</v>
      </c>
      <c r="H1331" s="157" t="s">
        <v>2489</v>
      </c>
      <c r="I1331" s="157" t="s">
        <v>2685</v>
      </c>
      <c r="J1331" s="157" t="s">
        <v>795</v>
      </c>
      <c r="K1331" s="135"/>
      <c r="L1331" s="130" t="s">
        <v>758</v>
      </c>
      <c r="M1331" s="130" t="s">
        <v>461</v>
      </c>
    </row>
    <row r="1332" spans="1:13">
      <c r="A1332" s="157" t="s">
        <v>2248</v>
      </c>
      <c r="B1332" s="157"/>
      <c r="C1332" s="169">
        <v>44600</v>
      </c>
      <c r="D1332" s="158">
        <v>45717</v>
      </c>
      <c r="E1332" s="170">
        <v>45797</v>
      </c>
      <c r="F1332" s="124">
        <v>0.71</v>
      </c>
      <c r="G1332" s="160" t="s">
        <v>2249</v>
      </c>
      <c r="H1332" s="157" t="s">
        <v>2489</v>
      </c>
      <c r="I1332" s="157" t="s">
        <v>2685</v>
      </c>
      <c r="J1332" s="157" t="s">
        <v>795</v>
      </c>
      <c r="K1332" s="135"/>
      <c r="L1332" s="130" t="s">
        <v>758</v>
      </c>
      <c r="M1332" s="130" t="s">
        <v>461</v>
      </c>
    </row>
    <row r="1333" spans="1:13">
      <c r="A1333" s="157" t="s">
        <v>2248</v>
      </c>
      <c r="B1333" s="157"/>
      <c r="C1333" s="169">
        <v>44600</v>
      </c>
      <c r="D1333" s="158">
        <v>45717</v>
      </c>
      <c r="E1333" s="170">
        <v>45797</v>
      </c>
      <c r="F1333" s="124">
        <v>0.71</v>
      </c>
      <c r="G1333" s="160" t="s">
        <v>2249</v>
      </c>
      <c r="H1333" s="157" t="s">
        <v>2489</v>
      </c>
      <c r="I1333" s="157" t="s">
        <v>2685</v>
      </c>
      <c r="J1333" s="157" t="s">
        <v>795</v>
      </c>
      <c r="K1333" s="135"/>
      <c r="L1333" s="130" t="s">
        <v>758</v>
      </c>
      <c r="M1333" s="130" t="s">
        <v>461</v>
      </c>
    </row>
    <row r="1334" spans="1:13">
      <c r="A1334" s="157" t="s">
        <v>2248</v>
      </c>
      <c r="B1334" s="157"/>
      <c r="C1334" s="169">
        <v>44600</v>
      </c>
      <c r="D1334" s="158">
        <v>45717</v>
      </c>
      <c r="E1334" s="170">
        <v>45797</v>
      </c>
      <c r="F1334" s="124">
        <v>1.45</v>
      </c>
      <c r="G1334" s="160" t="s">
        <v>2249</v>
      </c>
      <c r="H1334" s="157" t="s">
        <v>2489</v>
      </c>
      <c r="I1334" s="157" t="s">
        <v>2685</v>
      </c>
      <c r="J1334" s="157" t="s">
        <v>795</v>
      </c>
      <c r="K1334" s="135"/>
      <c r="L1334" s="130" t="s">
        <v>758</v>
      </c>
      <c r="M1334" s="130" t="s">
        <v>461</v>
      </c>
    </row>
    <row r="1335" spans="1:13">
      <c r="A1335" s="157" t="s">
        <v>2248</v>
      </c>
      <c r="B1335" s="157"/>
      <c r="C1335" s="169">
        <v>44600</v>
      </c>
      <c r="D1335" s="158">
        <v>45717</v>
      </c>
      <c r="E1335" s="170">
        <v>45797</v>
      </c>
      <c r="F1335" s="124">
        <v>-0.56999999999999995</v>
      </c>
      <c r="G1335" s="160" t="s">
        <v>2249</v>
      </c>
      <c r="H1335" s="157" t="s">
        <v>2489</v>
      </c>
      <c r="I1335" s="157" t="s">
        <v>2686</v>
      </c>
      <c r="J1335" s="157" t="s">
        <v>726</v>
      </c>
      <c r="K1335" s="135"/>
      <c r="L1335" s="130" t="s">
        <v>758</v>
      </c>
      <c r="M1335" s="130" t="s">
        <v>419</v>
      </c>
    </row>
    <row r="1336" spans="1:13">
      <c r="A1336" s="157" t="s">
        <v>2248</v>
      </c>
      <c r="B1336" s="157"/>
      <c r="C1336" s="169">
        <v>44600</v>
      </c>
      <c r="D1336" s="158">
        <v>45717</v>
      </c>
      <c r="E1336" s="170">
        <v>45797</v>
      </c>
      <c r="F1336" s="124">
        <v>0.56999999999999995</v>
      </c>
      <c r="G1336" s="160" t="s">
        <v>2249</v>
      </c>
      <c r="H1336" s="157" t="s">
        <v>2489</v>
      </c>
      <c r="I1336" s="157" t="s">
        <v>2686</v>
      </c>
      <c r="J1336" s="157" t="s">
        <v>726</v>
      </c>
      <c r="K1336" s="135"/>
      <c r="L1336" s="130" t="s">
        <v>758</v>
      </c>
      <c r="M1336" s="130" t="s">
        <v>419</v>
      </c>
    </row>
    <row r="1337" spans="1:13">
      <c r="A1337" s="157" t="s">
        <v>2248</v>
      </c>
      <c r="B1337" s="157"/>
      <c r="C1337" s="169">
        <v>44600</v>
      </c>
      <c r="D1337" s="158">
        <v>45717</v>
      </c>
      <c r="E1337" s="170">
        <v>45797</v>
      </c>
      <c r="F1337" s="124">
        <v>0.56999999999999995</v>
      </c>
      <c r="G1337" s="160" t="s">
        <v>2249</v>
      </c>
      <c r="H1337" s="157" t="s">
        <v>2489</v>
      </c>
      <c r="I1337" s="157" t="s">
        <v>2686</v>
      </c>
      <c r="J1337" s="157" t="s">
        <v>726</v>
      </c>
      <c r="K1337" s="135"/>
      <c r="L1337" s="130" t="s">
        <v>758</v>
      </c>
      <c r="M1337" s="130" t="s">
        <v>419</v>
      </c>
    </row>
    <row r="1338" spans="1:13">
      <c r="A1338" s="157" t="s">
        <v>2248</v>
      </c>
      <c r="B1338" s="157"/>
      <c r="C1338" s="169">
        <v>44600</v>
      </c>
      <c r="D1338" s="158">
        <v>45717</v>
      </c>
      <c r="E1338" s="170">
        <v>45797</v>
      </c>
      <c r="F1338" s="124">
        <v>1.1599999999999999</v>
      </c>
      <c r="G1338" s="160" t="s">
        <v>2249</v>
      </c>
      <c r="H1338" s="157" t="s">
        <v>2489</v>
      </c>
      <c r="I1338" s="157" t="s">
        <v>2686</v>
      </c>
      <c r="J1338" s="157" t="s">
        <v>726</v>
      </c>
      <c r="K1338" s="135"/>
      <c r="L1338" s="130" t="s">
        <v>758</v>
      </c>
      <c r="M1338" s="130" t="s">
        <v>419</v>
      </c>
    </row>
    <row r="1339" spans="1:13">
      <c r="A1339" s="157" t="s">
        <v>2248</v>
      </c>
      <c r="B1339" s="157"/>
      <c r="C1339" s="169">
        <v>44600</v>
      </c>
      <c r="D1339" s="158">
        <v>45717</v>
      </c>
      <c r="E1339" s="170">
        <v>45797</v>
      </c>
      <c r="F1339" s="124">
        <v>-0.56999999999999995</v>
      </c>
      <c r="G1339" s="160" t="s">
        <v>2249</v>
      </c>
      <c r="H1339" s="157" t="s">
        <v>2489</v>
      </c>
      <c r="I1339" s="157" t="s">
        <v>2687</v>
      </c>
      <c r="J1339" s="157" t="s">
        <v>796</v>
      </c>
      <c r="K1339" s="135"/>
      <c r="L1339" s="130" t="s">
        <v>758</v>
      </c>
      <c r="M1339" s="130" t="s">
        <v>423</v>
      </c>
    </row>
    <row r="1340" spans="1:13">
      <c r="A1340" s="157" t="s">
        <v>2248</v>
      </c>
      <c r="B1340" s="157"/>
      <c r="C1340" s="169">
        <v>44600</v>
      </c>
      <c r="D1340" s="158">
        <v>45717</v>
      </c>
      <c r="E1340" s="170">
        <v>45797</v>
      </c>
      <c r="F1340" s="124">
        <v>0.56999999999999995</v>
      </c>
      <c r="G1340" s="160" t="s">
        <v>2249</v>
      </c>
      <c r="H1340" s="157" t="s">
        <v>2489</v>
      </c>
      <c r="I1340" s="157" t="s">
        <v>2687</v>
      </c>
      <c r="J1340" s="157" t="s">
        <v>796</v>
      </c>
      <c r="K1340" s="135"/>
      <c r="L1340" s="130" t="s">
        <v>758</v>
      </c>
      <c r="M1340" s="130" t="s">
        <v>423</v>
      </c>
    </row>
    <row r="1341" spans="1:13">
      <c r="A1341" s="157" t="s">
        <v>2248</v>
      </c>
      <c r="B1341" s="157"/>
      <c r="C1341" s="169">
        <v>44600</v>
      </c>
      <c r="D1341" s="158">
        <v>45717</v>
      </c>
      <c r="E1341" s="170">
        <v>45797</v>
      </c>
      <c r="F1341" s="124">
        <v>0.56999999999999995</v>
      </c>
      <c r="G1341" s="160" t="s">
        <v>2249</v>
      </c>
      <c r="H1341" s="157" t="s">
        <v>2489</v>
      </c>
      <c r="I1341" s="157" t="s">
        <v>2687</v>
      </c>
      <c r="J1341" s="157" t="s">
        <v>796</v>
      </c>
      <c r="K1341" s="135"/>
      <c r="L1341" s="130" t="s">
        <v>758</v>
      </c>
      <c r="M1341" s="130" t="s">
        <v>423</v>
      </c>
    </row>
    <row r="1342" spans="1:13">
      <c r="A1342" s="157" t="s">
        <v>2248</v>
      </c>
      <c r="B1342" s="157"/>
      <c r="C1342" s="169">
        <v>44600</v>
      </c>
      <c r="D1342" s="158">
        <v>45717</v>
      </c>
      <c r="E1342" s="170">
        <v>45797</v>
      </c>
      <c r="F1342" s="124">
        <v>1.1599999999999999</v>
      </c>
      <c r="G1342" s="160" t="s">
        <v>2249</v>
      </c>
      <c r="H1342" s="157" t="s">
        <v>2489</v>
      </c>
      <c r="I1342" s="157" t="s">
        <v>2687</v>
      </c>
      <c r="J1342" s="157" t="s">
        <v>796</v>
      </c>
      <c r="K1342" s="135"/>
      <c r="L1342" s="130" t="s">
        <v>758</v>
      </c>
      <c r="M1342" s="130" t="s">
        <v>423</v>
      </c>
    </row>
    <row r="1343" spans="1:13">
      <c r="A1343" s="157" t="s">
        <v>2248</v>
      </c>
      <c r="B1343" s="157"/>
      <c r="C1343" s="169">
        <v>44600</v>
      </c>
      <c r="D1343" s="158">
        <v>45717</v>
      </c>
      <c r="E1343" s="170">
        <v>45797</v>
      </c>
      <c r="F1343" s="124">
        <v>-0.64</v>
      </c>
      <c r="G1343" s="160" t="s">
        <v>2249</v>
      </c>
      <c r="H1343" s="157" t="s">
        <v>2489</v>
      </c>
      <c r="I1343" s="157" t="s">
        <v>2688</v>
      </c>
      <c r="J1343" s="157" t="s">
        <v>727</v>
      </c>
      <c r="K1343" s="135"/>
      <c r="L1343" s="130" t="s">
        <v>758</v>
      </c>
      <c r="M1343" s="130" t="s">
        <v>473</v>
      </c>
    </row>
    <row r="1344" spans="1:13">
      <c r="A1344" s="157" t="s">
        <v>2248</v>
      </c>
      <c r="B1344" s="157"/>
      <c r="C1344" s="169">
        <v>44600</v>
      </c>
      <c r="D1344" s="158">
        <v>45717</v>
      </c>
      <c r="E1344" s="170">
        <v>45797</v>
      </c>
      <c r="F1344" s="124">
        <v>0.64</v>
      </c>
      <c r="G1344" s="160" t="s">
        <v>2249</v>
      </c>
      <c r="H1344" s="157" t="s">
        <v>2489</v>
      </c>
      <c r="I1344" s="157" t="s">
        <v>2688</v>
      </c>
      <c r="J1344" s="157" t="s">
        <v>727</v>
      </c>
      <c r="K1344" s="135"/>
      <c r="L1344" s="130" t="s">
        <v>758</v>
      </c>
      <c r="M1344" s="130" t="s">
        <v>473</v>
      </c>
    </row>
    <row r="1345" spans="1:13">
      <c r="A1345" s="157" t="s">
        <v>2248</v>
      </c>
      <c r="B1345" s="157"/>
      <c r="C1345" s="169">
        <v>44600</v>
      </c>
      <c r="D1345" s="158">
        <v>45717</v>
      </c>
      <c r="E1345" s="170">
        <v>45797</v>
      </c>
      <c r="F1345" s="124">
        <v>0.64</v>
      </c>
      <c r="G1345" s="160" t="s">
        <v>2249</v>
      </c>
      <c r="H1345" s="157" t="s">
        <v>2489</v>
      </c>
      <c r="I1345" s="157" t="s">
        <v>2688</v>
      </c>
      <c r="J1345" s="157" t="s">
        <v>727</v>
      </c>
      <c r="K1345" s="135"/>
      <c r="L1345" s="130" t="s">
        <v>758</v>
      </c>
      <c r="M1345" s="130" t="s">
        <v>473</v>
      </c>
    </row>
    <row r="1346" spans="1:13">
      <c r="A1346" s="157" t="s">
        <v>2248</v>
      </c>
      <c r="B1346" s="157"/>
      <c r="C1346" s="169">
        <v>44600</v>
      </c>
      <c r="D1346" s="158">
        <v>45717</v>
      </c>
      <c r="E1346" s="170">
        <v>45797</v>
      </c>
      <c r="F1346" s="124">
        <v>1.3</v>
      </c>
      <c r="G1346" s="160" t="s">
        <v>2249</v>
      </c>
      <c r="H1346" s="157" t="s">
        <v>2489</v>
      </c>
      <c r="I1346" s="157" t="s">
        <v>2688</v>
      </c>
      <c r="J1346" s="157" t="s">
        <v>727</v>
      </c>
      <c r="K1346" s="135"/>
      <c r="L1346" s="130" t="s">
        <v>758</v>
      </c>
      <c r="M1346" s="130" t="s">
        <v>473</v>
      </c>
    </row>
    <row r="1347" spans="1:13">
      <c r="A1347" s="157" t="s">
        <v>2248</v>
      </c>
      <c r="B1347" s="157"/>
      <c r="C1347" s="169">
        <v>44600</v>
      </c>
      <c r="D1347" s="158">
        <v>45717</v>
      </c>
      <c r="E1347" s="170">
        <v>45797</v>
      </c>
      <c r="F1347" s="124">
        <v>-0.64</v>
      </c>
      <c r="G1347" s="160" t="s">
        <v>2249</v>
      </c>
      <c r="H1347" s="157" t="s">
        <v>2489</v>
      </c>
      <c r="I1347" s="157" t="s">
        <v>2689</v>
      </c>
      <c r="J1347" s="157" t="s">
        <v>728</v>
      </c>
      <c r="K1347" s="135"/>
      <c r="L1347" s="130" t="s">
        <v>758</v>
      </c>
      <c r="M1347" s="130" t="s">
        <v>75</v>
      </c>
    </row>
    <row r="1348" spans="1:13">
      <c r="A1348" s="157" t="s">
        <v>2248</v>
      </c>
      <c r="B1348" s="157"/>
      <c r="C1348" s="169">
        <v>44600</v>
      </c>
      <c r="D1348" s="158">
        <v>45717</v>
      </c>
      <c r="E1348" s="170">
        <v>45797</v>
      </c>
      <c r="F1348" s="124">
        <v>0.64</v>
      </c>
      <c r="G1348" s="160" t="s">
        <v>2249</v>
      </c>
      <c r="H1348" s="157" t="s">
        <v>2489</v>
      </c>
      <c r="I1348" s="157" t="s">
        <v>2689</v>
      </c>
      <c r="J1348" s="157" t="s">
        <v>728</v>
      </c>
      <c r="K1348" s="135"/>
      <c r="L1348" s="130" t="s">
        <v>758</v>
      </c>
      <c r="M1348" s="130" t="s">
        <v>75</v>
      </c>
    </row>
    <row r="1349" spans="1:13">
      <c r="A1349" s="157" t="s">
        <v>2248</v>
      </c>
      <c r="B1349" s="157"/>
      <c r="C1349" s="169">
        <v>44600</v>
      </c>
      <c r="D1349" s="158">
        <v>45717</v>
      </c>
      <c r="E1349" s="170">
        <v>45797</v>
      </c>
      <c r="F1349" s="124">
        <v>0.64</v>
      </c>
      <c r="G1349" s="160" t="s">
        <v>2249</v>
      </c>
      <c r="H1349" s="157" t="s">
        <v>2489</v>
      </c>
      <c r="I1349" s="157" t="s">
        <v>2689</v>
      </c>
      <c r="J1349" s="157" t="s">
        <v>728</v>
      </c>
      <c r="K1349" s="135"/>
      <c r="L1349" s="130" t="s">
        <v>758</v>
      </c>
      <c r="M1349" s="130" t="s">
        <v>75</v>
      </c>
    </row>
    <row r="1350" spans="1:13">
      <c r="A1350" s="157" t="s">
        <v>2248</v>
      </c>
      <c r="B1350" s="157"/>
      <c r="C1350" s="169">
        <v>44600</v>
      </c>
      <c r="D1350" s="158">
        <v>45717</v>
      </c>
      <c r="E1350" s="170">
        <v>45797</v>
      </c>
      <c r="F1350" s="124">
        <v>1.3</v>
      </c>
      <c r="G1350" s="160" t="s">
        <v>2249</v>
      </c>
      <c r="H1350" s="157" t="s">
        <v>2489</v>
      </c>
      <c r="I1350" s="157" t="s">
        <v>2689</v>
      </c>
      <c r="J1350" s="157" t="s">
        <v>728</v>
      </c>
      <c r="K1350" s="135"/>
      <c r="L1350" s="130" t="s">
        <v>758</v>
      </c>
      <c r="M1350" s="130" t="s">
        <v>75</v>
      </c>
    </row>
    <row r="1351" spans="1:13">
      <c r="A1351" s="157" t="s">
        <v>2248</v>
      </c>
      <c r="B1351" s="157"/>
      <c r="C1351" s="169">
        <v>44600</v>
      </c>
      <c r="D1351" s="158">
        <v>45717</v>
      </c>
      <c r="E1351" s="170">
        <v>45797</v>
      </c>
      <c r="F1351" s="124">
        <v>-0.5</v>
      </c>
      <c r="G1351" s="160" t="s">
        <v>2249</v>
      </c>
      <c r="H1351" s="157" t="s">
        <v>2489</v>
      </c>
      <c r="I1351" s="157" t="s">
        <v>2690</v>
      </c>
      <c r="J1351" s="157" t="s">
        <v>729</v>
      </c>
      <c r="K1351" s="135"/>
      <c r="L1351" s="130" t="s">
        <v>758</v>
      </c>
      <c r="M1351" s="130" t="s">
        <v>343</v>
      </c>
    </row>
    <row r="1352" spans="1:13">
      <c r="A1352" s="157" t="s">
        <v>2248</v>
      </c>
      <c r="B1352" s="157"/>
      <c r="C1352" s="169">
        <v>44600</v>
      </c>
      <c r="D1352" s="158">
        <v>45717</v>
      </c>
      <c r="E1352" s="170">
        <v>45797</v>
      </c>
      <c r="F1352" s="124">
        <v>0.5</v>
      </c>
      <c r="G1352" s="160" t="s">
        <v>2249</v>
      </c>
      <c r="H1352" s="157" t="s">
        <v>2489</v>
      </c>
      <c r="I1352" s="157" t="s">
        <v>2690</v>
      </c>
      <c r="J1352" s="157" t="s">
        <v>729</v>
      </c>
      <c r="K1352" s="135"/>
      <c r="L1352" s="130" t="s">
        <v>758</v>
      </c>
      <c r="M1352" s="130" t="s">
        <v>343</v>
      </c>
    </row>
    <row r="1353" spans="1:13">
      <c r="A1353" s="157" t="s">
        <v>2248</v>
      </c>
      <c r="B1353" s="157"/>
      <c r="C1353" s="169">
        <v>44600</v>
      </c>
      <c r="D1353" s="158">
        <v>45717</v>
      </c>
      <c r="E1353" s="170">
        <v>45797</v>
      </c>
      <c r="F1353" s="124">
        <v>0.5</v>
      </c>
      <c r="G1353" s="160" t="s">
        <v>2249</v>
      </c>
      <c r="H1353" s="157" t="s">
        <v>2489</v>
      </c>
      <c r="I1353" s="157" t="s">
        <v>2690</v>
      </c>
      <c r="J1353" s="157" t="s">
        <v>729</v>
      </c>
      <c r="K1353" s="135"/>
      <c r="L1353" s="130" t="s">
        <v>758</v>
      </c>
      <c r="M1353" s="130" t="s">
        <v>343</v>
      </c>
    </row>
    <row r="1354" spans="1:13">
      <c r="A1354" s="157" t="s">
        <v>2248</v>
      </c>
      <c r="B1354" s="157"/>
      <c r="C1354" s="169">
        <v>44600</v>
      </c>
      <c r="D1354" s="158">
        <v>45717</v>
      </c>
      <c r="E1354" s="170">
        <v>45797</v>
      </c>
      <c r="F1354" s="124">
        <v>1.01</v>
      </c>
      <c r="G1354" s="160" t="s">
        <v>2249</v>
      </c>
      <c r="H1354" s="157" t="s">
        <v>2489</v>
      </c>
      <c r="I1354" s="157" t="s">
        <v>2690</v>
      </c>
      <c r="J1354" s="157" t="s">
        <v>729</v>
      </c>
      <c r="K1354" s="135"/>
      <c r="L1354" s="130" t="s">
        <v>758</v>
      </c>
      <c r="M1354" s="130" t="s">
        <v>343</v>
      </c>
    </row>
    <row r="1355" spans="1:13">
      <c r="A1355" s="157" t="s">
        <v>2248</v>
      </c>
      <c r="B1355" s="157"/>
      <c r="C1355" s="169">
        <v>44600</v>
      </c>
      <c r="D1355" s="158">
        <v>45717</v>
      </c>
      <c r="E1355" s="170">
        <v>45797</v>
      </c>
      <c r="F1355" s="124">
        <v>-0.56999999999999995</v>
      </c>
      <c r="G1355" s="160" t="s">
        <v>2249</v>
      </c>
      <c r="H1355" s="157" t="s">
        <v>2489</v>
      </c>
      <c r="I1355" s="157" t="s">
        <v>2691</v>
      </c>
      <c r="J1355" s="157" t="s">
        <v>751</v>
      </c>
      <c r="K1355" s="135"/>
      <c r="L1355" s="130" t="s">
        <v>758</v>
      </c>
      <c r="M1355" s="130" t="s">
        <v>157</v>
      </c>
    </row>
    <row r="1356" spans="1:13">
      <c r="A1356" s="157" t="s">
        <v>2248</v>
      </c>
      <c r="B1356" s="157"/>
      <c r="C1356" s="169">
        <v>44600</v>
      </c>
      <c r="D1356" s="158">
        <v>45717</v>
      </c>
      <c r="E1356" s="170">
        <v>45797</v>
      </c>
      <c r="F1356" s="124">
        <v>0.56999999999999995</v>
      </c>
      <c r="G1356" s="160" t="s">
        <v>2249</v>
      </c>
      <c r="H1356" s="157" t="s">
        <v>2489</v>
      </c>
      <c r="I1356" s="157" t="s">
        <v>2691</v>
      </c>
      <c r="J1356" s="157" t="s">
        <v>751</v>
      </c>
      <c r="K1356" s="135"/>
      <c r="L1356" s="130" t="s">
        <v>758</v>
      </c>
      <c r="M1356" s="130" t="s">
        <v>157</v>
      </c>
    </row>
    <row r="1357" spans="1:13">
      <c r="A1357" s="157" t="s">
        <v>2248</v>
      </c>
      <c r="B1357" s="157"/>
      <c r="C1357" s="169">
        <v>44600</v>
      </c>
      <c r="D1357" s="158">
        <v>45717</v>
      </c>
      <c r="E1357" s="170">
        <v>45797</v>
      </c>
      <c r="F1357" s="124">
        <v>0.56999999999999995</v>
      </c>
      <c r="G1357" s="160" t="s">
        <v>2249</v>
      </c>
      <c r="H1357" s="157" t="s">
        <v>2489</v>
      </c>
      <c r="I1357" s="157" t="s">
        <v>2691</v>
      </c>
      <c r="J1357" s="157" t="s">
        <v>751</v>
      </c>
      <c r="K1357" s="135"/>
      <c r="L1357" s="130" t="s">
        <v>758</v>
      </c>
      <c r="M1357" s="130" t="s">
        <v>157</v>
      </c>
    </row>
    <row r="1358" spans="1:13">
      <c r="A1358" s="157" t="s">
        <v>2248</v>
      </c>
      <c r="B1358" s="157"/>
      <c r="C1358" s="169">
        <v>44600</v>
      </c>
      <c r="D1358" s="158">
        <v>45717</v>
      </c>
      <c r="E1358" s="170">
        <v>45797</v>
      </c>
      <c r="F1358" s="124">
        <v>1.1599999999999999</v>
      </c>
      <c r="G1358" s="160" t="s">
        <v>2249</v>
      </c>
      <c r="H1358" s="157" t="s">
        <v>2489</v>
      </c>
      <c r="I1358" s="157" t="s">
        <v>2691</v>
      </c>
      <c r="J1358" s="157" t="s">
        <v>751</v>
      </c>
      <c r="K1358" s="135"/>
      <c r="L1358" s="130" t="s">
        <v>758</v>
      </c>
      <c r="M1358" s="130" t="s">
        <v>157</v>
      </c>
    </row>
    <row r="1359" spans="1:13">
      <c r="A1359" s="157" t="s">
        <v>2248</v>
      </c>
      <c r="B1359" s="157"/>
      <c r="C1359" s="169">
        <v>44600</v>
      </c>
      <c r="D1359" s="158">
        <v>45717</v>
      </c>
      <c r="E1359" s="170">
        <v>45797</v>
      </c>
      <c r="F1359" s="124">
        <v>-0.79</v>
      </c>
      <c r="G1359" s="160" t="s">
        <v>2249</v>
      </c>
      <c r="H1359" s="157" t="s">
        <v>2489</v>
      </c>
      <c r="I1359" s="157" t="s">
        <v>2462</v>
      </c>
      <c r="J1359" s="157" t="s">
        <v>552</v>
      </c>
      <c r="K1359" s="135"/>
      <c r="L1359" s="130" t="s">
        <v>758</v>
      </c>
      <c r="M1359" s="130" t="s">
        <v>149</v>
      </c>
    </row>
    <row r="1360" spans="1:13">
      <c r="A1360" s="157" t="s">
        <v>2248</v>
      </c>
      <c r="B1360" s="157"/>
      <c r="C1360" s="169">
        <v>44600</v>
      </c>
      <c r="D1360" s="158">
        <v>45717</v>
      </c>
      <c r="E1360" s="170">
        <v>45797</v>
      </c>
      <c r="F1360" s="124">
        <v>0.79</v>
      </c>
      <c r="G1360" s="160" t="s">
        <v>2249</v>
      </c>
      <c r="H1360" s="157" t="s">
        <v>2489</v>
      </c>
      <c r="I1360" s="157" t="s">
        <v>2462</v>
      </c>
      <c r="J1360" s="157" t="s">
        <v>552</v>
      </c>
      <c r="K1360" s="135"/>
      <c r="L1360" s="130" t="s">
        <v>758</v>
      </c>
      <c r="M1360" s="130" t="s">
        <v>149</v>
      </c>
    </row>
    <row r="1361" spans="1:13">
      <c r="A1361" s="157" t="s">
        <v>2248</v>
      </c>
      <c r="B1361" s="157"/>
      <c r="C1361" s="169">
        <v>44600</v>
      </c>
      <c r="D1361" s="158">
        <v>45717</v>
      </c>
      <c r="E1361" s="170">
        <v>45797</v>
      </c>
      <c r="F1361" s="124">
        <v>0.79</v>
      </c>
      <c r="G1361" s="160" t="s">
        <v>2249</v>
      </c>
      <c r="H1361" s="157" t="s">
        <v>2489</v>
      </c>
      <c r="I1361" s="157" t="s">
        <v>2462</v>
      </c>
      <c r="J1361" s="157" t="s">
        <v>552</v>
      </c>
      <c r="K1361" s="135"/>
      <c r="L1361" s="130" t="s">
        <v>758</v>
      </c>
      <c r="M1361" s="130" t="s">
        <v>149</v>
      </c>
    </row>
    <row r="1362" spans="1:13">
      <c r="A1362" s="157" t="s">
        <v>2248</v>
      </c>
      <c r="B1362" s="157"/>
      <c r="C1362" s="169">
        <v>44600</v>
      </c>
      <c r="D1362" s="158">
        <v>45717</v>
      </c>
      <c r="E1362" s="170">
        <v>45797</v>
      </c>
      <c r="F1362" s="124">
        <v>1.59</v>
      </c>
      <c r="G1362" s="160" t="s">
        <v>2249</v>
      </c>
      <c r="H1362" s="157" t="s">
        <v>2489</v>
      </c>
      <c r="I1362" s="157" t="s">
        <v>2462</v>
      </c>
      <c r="J1362" s="157" t="s">
        <v>552</v>
      </c>
      <c r="K1362" s="135"/>
      <c r="L1362" s="130" t="s">
        <v>758</v>
      </c>
      <c r="M1362" s="130" t="s">
        <v>149</v>
      </c>
    </row>
    <row r="1363" spans="1:13">
      <c r="A1363" s="157" t="s">
        <v>2248</v>
      </c>
      <c r="B1363" s="157"/>
      <c r="C1363" s="169">
        <v>44600</v>
      </c>
      <c r="D1363" s="158">
        <v>45717</v>
      </c>
      <c r="E1363" s="170">
        <v>45797</v>
      </c>
      <c r="F1363" s="124">
        <v>-0.93</v>
      </c>
      <c r="G1363" s="160" t="s">
        <v>2249</v>
      </c>
      <c r="H1363" s="157" t="s">
        <v>2489</v>
      </c>
      <c r="I1363" s="157" t="s">
        <v>2692</v>
      </c>
      <c r="J1363" s="157" t="s">
        <v>730</v>
      </c>
      <c r="K1363" s="135"/>
      <c r="L1363" s="130" t="s">
        <v>758</v>
      </c>
      <c r="M1363" s="130" t="s">
        <v>47</v>
      </c>
    </row>
    <row r="1364" spans="1:13">
      <c r="A1364" s="157" t="s">
        <v>2248</v>
      </c>
      <c r="B1364" s="157"/>
      <c r="C1364" s="169">
        <v>44600</v>
      </c>
      <c r="D1364" s="158">
        <v>45717</v>
      </c>
      <c r="E1364" s="170">
        <v>45797</v>
      </c>
      <c r="F1364" s="124">
        <v>0.93</v>
      </c>
      <c r="G1364" s="160" t="s">
        <v>2249</v>
      </c>
      <c r="H1364" s="157" t="s">
        <v>2489</v>
      </c>
      <c r="I1364" s="157" t="s">
        <v>2692</v>
      </c>
      <c r="J1364" s="157" t="s">
        <v>730</v>
      </c>
      <c r="K1364" s="135"/>
      <c r="L1364" s="130" t="s">
        <v>758</v>
      </c>
      <c r="M1364" s="130" t="s">
        <v>47</v>
      </c>
    </row>
    <row r="1365" spans="1:13">
      <c r="A1365" s="157" t="s">
        <v>2248</v>
      </c>
      <c r="B1365" s="157"/>
      <c r="C1365" s="169">
        <v>44600</v>
      </c>
      <c r="D1365" s="158">
        <v>45717</v>
      </c>
      <c r="E1365" s="170">
        <v>45797</v>
      </c>
      <c r="F1365" s="124">
        <v>0.93</v>
      </c>
      <c r="G1365" s="160" t="s">
        <v>2249</v>
      </c>
      <c r="H1365" s="157" t="s">
        <v>2489</v>
      </c>
      <c r="I1365" s="157" t="s">
        <v>2692</v>
      </c>
      <c r="J1365" s="157" t="s">
        <v>730</v>
      </c>
      <c r="K1365" s="135"/>
      <c r="L1365" s="130" t="s">
        <v>758</v>
      </c>
      <c r="M1365" s="130" t="s">
        <v>47</v>
      </c>
    </row>
    <row r="1366" spans="1:13">
      <c r="A1366" s="157" t="s">
        <v>2248</v>
      </c>
      <c r="B1366" s="157"/>
      <c r="C1366" s="169">
        <v>44600</v>
      </c>
      <c r="D1366" s="158">
        <v>45717</v>
      </c>
      <c r="E1366" s="170">
        <v>45797</v>
      </c>
      <c r="F1366" s="124">
        <v>1.88</v>
      </c>
      <c r="G1366" s="160" t="s">
        <v>2249</v>
      </c>
      <c r="H1366" s="157" t="s">
        <v>2489</v>
      </c>
      <c r="I1366" s="157" t="s">
        <v>2692</v>
      </c>
      <c r="J1366" s="157" t="s">
        <v>730</v>
      </c>
      <c r="K1366" s="135"/>
      <c r="L1366" s="130" t="s">
        <v>758</v>
      </c>
      <c r="M1366" s="130" t="s">
        <v>47</v>
      </c>
    </row>
    <row r="1367" spans="1:13">
      <c r="A1367" s="157" t="s">
        <v>2248</v>
      </c>
      <c r="B1367" s="157"/>
      <c r="C1367" s="169">
        <v>44600</v>
      </c>
      <c r="D1367" s="158">
        <v>45717</v>
      </c>
      <c r="E1367" s="170">
        <v>45797</v>
      </c>
      <c r="F1367" s="124">
        <v>-7.0000000000000007E-2</v>
      </c>
      <c r="G1367" s="160" t="s">
        <v>2249</v>
      </c>
      <c r="H1367" s="157" t="s">
        <v>2489</v>
      </c>
      <c r="I1367" s="157" t="s">
        <v>2693</v>
      </c>
      <c r="J1367" s="157" t="s">
        <v>732</v>
      </c>
      <c r="K1367" s="135"/>
      <c r="L1367" s="130" t="s">
        <v>758</v>
      </c>
      <c r="M1367" s="130" t="s">
        <v>397</v>
      </c>
    </row>
    <row r="1368" spans="1:13">
      <c r="A1368" s="157" t="s">
        <v>2248</v>
      </c>
      <c r="B1368" s="157"/>
      <c r="C1368" s="169">
        <v>44600</v>
      </c>
      <c r="D1368" s="158">
        <v>45717</v>
      </c>
      <c r="E1368" s="170">
        <v>45797</v>
      </c>
      <c r="F1368" s="124">
        <v>7.0000000000000007E-2</v>
      </c>
      <c r="G1368" s="160" t="s">
        <v>2249</v>
      </c>
      <c r="H1368" s="157" t="s">
        <v>2489</v>
      </c>
      <c r="I1368" s="157" t="s">
        <v>2693</v>
      </c>
      <c r="J1368" s="157" t="s">
        <v>732</v>
      </c>
      <c r="K1368" s="135"/>
      <c r="L1368" s="130" t="s">
        <v>758</v>
      </c>
      <c r="M1368" s="130" t="s">
        <v>397</v>
      </c>
    </row>
    <row r="1369" spans="1:13">
      <c r="A1369" s="157" t="s">
        <v>2248</v>
      </c>
      <c r="B1369" s="157"/>
      <c r="C1369" s="169">
        <v>44600</v>
      </c>
      <c r="D1369" s="158">
        <v>45717</v>
      </c>
      <c r="E1369" s="170">
        <v>45797</v>
      </c>
      <c r="F1369" s="124">
        <v>7.0000000000000007E-2</v>
      </c>
      <c r="G1369" s="160" t="s">
        <v>2249</v>
      </c>
      <c r="H1369" s="157" t="s">
        <v>2489</v>
      </c>
      <c r="I1369" s="157" t="s">
        <v>2693</v>
      </c>
      <c r="J1369" s="157" t="s">
        <v>732</v>
      </c>
      <c r="K1369" s="135"/>
      <c r="L1369" s="130" t="s">
        <v>758</v>
      </c>
      <c r="M1369" s="130" t="s">
        <v>397</v>
      </c>
    </row>
    <row r="1370" spans="1:13">
      <c r="A1370" s="157" t="s">
        <v>2248</v>
      </c>
      <c r="B1370" s="157"/>
      <c r="C1370" s="169">
        <v>44600</v>
      </c>
      <c r="D1370" s="158">
        <v>45717</v>
      </c>
      <c r="E1370" s="170">
        <v>45797</v>
      </c>
      <c r="F1370" s="124">
        <v>0.14000000000000001</v>
      </c>
      <c r="G1370" s="160" t="s">
        <v>2249</v>
      </c>
      <c r="H1370" s="157" t="s">
        <v>2489</v>
      </c>
      <c r="I1370" s="157" t="s">
        <v>2693</v>
      </c>
      <c r="J1370" s="157" t="s">
        <v>732</v>
      </c>
      <c r="K1370" s="135"/>
      <c r="L1370" s="130" t="s">
        <v>758</v>
      </c>
      <c r="M1370" s="130" t="s">
        <v>397</v>
      </c>
    </row>
    <row r="1371" spans="1:13">
      <c r="A1371" s="157" t="s">
        <v>2248</v>
      </c>
      <c r="B1371" s="157"/>
      <c r="C1371" s="169">
        <v>44600</v>
      </c>
      <c r="D1371" s="158">
        <v>45717</v>
      </c>
      <c r="E1371" s="170">
        <v>45797</v>
      </c>
      <c r="F1371" s="124">
        <v>-0.5</v>
      </c>
      <c r="G1371" s="160" t="s">
        <v>2249</v>
      </c>
      <c r="H1371" s="157" t="s">
        <v>2489</v>
      </c>
      <c r="I1371" s="157" t="s">
        <v>2694</v>
      </c>
      <c r="J1371" s="157" t="s">
        <v>797</v>
      </c>
      <c r="K1371" s="135"/>
      <c r="L1371" s="130" t="s">
        <v>758</v>
      </c>
      <c r="M1371" s="130" t="s">
        <v>7</v>
      </c>
    </row>
    <row r="1372" spans="1:13">
      <c r="A1372" s="157" t="s">
        <v>2248</v>
      </c>
      <c r="B1372" s="157"/>
      <c r="C1372" s="169">
        <v>44600</v>
      </c>
      <c r="D1372" s="158">
        <v>45717</v>
      </c>
      <c r="E1372" s="170">
        <v>45797</v>
      </c>
      <c r="F1372" s="124">
        <v>0.5</v>
      </c>
      <c r="G1372" s="160" t="s">
        <v>2249</v>
      </c>
      <c r="H1372" s="157" t="s">
        <v>2489</v>
      </c>
      <c r="I1372" s="157" t="s">
        <v>2694</v>
      </c>
      <c r="J1372" s="157" t="s">
        <v>797</v>
      </c>
      <c r="K1372" s="135"/>
      <c r="L1372" s="130" t="s">
        <v>758</v>
      </c>
      <c r="M1372" s="130" t="s">
        <v>7</v>
      </c>
    </row>
    <row r="1373" spans="1:13">
      <c r="A1373" s="157" t="s">
        <v>2248</v>
      </c>
      <c r="B1373" s="157"/>
      <c r="C1373" s="169">
        <v>44600</v>
      </c>
      <c r="D1373" s="158">
        <v>45717</v>
      </c>
      <c r="E1373" s="170">
        <v>45797</v>
      </c>
      <c r="F1373" s="124">
        <v>0.5</v>
      </c>
      <c r="G1373" s="160" t="s">
        <v>2249</v>
      </c>
      <c r="H1373" s="157" t="s">
        <v>2489</v>
      </c>
      <c r="I1373" s="157" t="s">
        <v>2694</v>
      </c>
      <c r="J1373" s="157" t="s">
        <v>797</v>
      </c>
      <c r="K1373" s="135"/>
      <c r="L1373" s="130" t="s">
        <v>758</v>
      </c>
      <c r="M1373" s="130" t="s">
        <v>7</v>
      </c>
    </row>
    <row r="1374" spans="1:13">
      <c r="A1374" s="157" t="s">
        <v>2248</v>
      </c>
      <c r="B1374" s="157"/>
      <c r="C1374" s="169">
        <v>44600</v>
      </c>
      <c r="D1374" s="158">
        <v>45717</v>
      </c>
      <c r="E1374" s="170">
        <v>45797</v>
      </c>
      <c r="F1374" s="124">
        <v>1.01</v>
      </c>
      <c r="G1374" s="160" t="s">
        <v>2249</v>
      </c>
      <c r="H1374" s="157" t="s">
        <v>2489</v>
      </c>
      <c r="I1374" s="157" t="s">
        <v>2694</v>
      </c>
      <c r="J1374" s="157" t="s">
        <v>797</v>
      </c>
      <c r="K1374" s="135"/>
      <c r="L1374" s="130" t="s">
        <v>758</v>
      </c>
      <c r="M1374" s="130" t="s">
        <v>7</v>
      </c>
    </row>
    <row r="1375" spans="1:13">
      <c r="A1375" s="157" t="s">
        <v>2248</v>
      </c>
      <c r="B1375" s="157"/>
      <c r="C1375" s="169">
        <v>44600</v>
      </c>
      <c r="D1375" s="158">
        <v>45717</v>
      </c>
      <c r="E1375" s="170">
        <v>45797</v>
      </c>
      <c r="F1375" s="124">
        <v>-0.56999999999999995</v>
      </c>
      <c r="G1375" s="160" t="s">
        <v>2249</v>
      </c>
      <c r="H1375" s="157" t="s">
        <v>2489</v>
      </c>
      <c r="I1375" s="157" t="s">
        <v>2695</v>
      </c>
      <c r="J1375" s="157" t="s">
        <v>731</v>
      </c>
      <c r="K1375" s="135"/>
      <c r="L1375" s="130" t="s">
        <v>758</v>
      </c>
      <c r="M1375" s="130" t="s">
        <v>161</v>
      </c>
    </row>
    <row r="1376" spans="1:13">
      <c r="A1376" s="157" t="s">
        <v>2248</v>
      </c>
      <c r="B1376" s="157"/>
      <c r="C1376" s="169">
        <v>44600</v>
      </c>
      <c r="D1376" s="158">
        <v>45717</v>
      </c>
      <c r="E1376" s="170">
        <v>45797</v>
      </c>
      <c r="F1376" s="124">
        <v>0.56999999999999995</v>
      </c>
      <c r="G1376" s="160" t="s">
        <v>2249</v>
      </c>
      <c r="H1376" s="157" t="s">
        <v>2489</v>
      </c>
      <c r="I1376" s="157" t="s">
        <v>2695</v>
      </c>
      <c r="J1376" s="157" t="s">
        <v>731</v>
      </c>
      <c r="K1376" s="135"/>
      <c r="L1376" s="130" t="s">
        <v>758</v>
      </c>
      <c r="M1376" s="130" t="s">
        <v>161</v>
      </c>
    </row>
    <row r="1377" spans="1:13">
      <c r="A1377" s="157" t="s">
        <v>2248</v>
      </c>
      <c r="B1377" s="157"/>
      <c r="C1377" s="169">
        <v>44600</v>
      </c>
      <c r="D1377" s="158">
        <v>45717</v>
      </c>
      <c r="E1377" s="170">
        <v>45797</v>
      </c>
      <c r="F1377" s="124">
        <v>0.56999999999999995</v>
      </c>
      <c r="G1377" s="160" t="s">
        <v>2249</v>
      </c>
      <c r="H1377" s="157" t="s">
        <v>2489</v>
      </c>
      <c r="I1377" s="157" t="s">
        <v>2695</v>
      </c>
      <c r="J1377" s="157" t="s">
        <v>731</v>
      </c>
      <c r="K1377" s="135"/>
      <c r="L1377" s="130" t="s">
        <v>758</v>
      </c>
      <c r="M1377" s="130" t="s">
        <v>161</v>
      </c>
    </row>
    <row r="1378" spans="1:13">
      <c r="A1378" s="157" t="s">
        <v>2248</v>
      </c>
      <c r="B1378" s="157"/>
      <c r="C1378" s="169">
        <v>44600</v>
      </c>
      <c r="D1378" s="158">
        <v>45717</v>
      </c>
      <c r="E1378" s="170">
        <v>45797</v>
      </c>
      <c r="F1378" s="124">
        <v>1.1599999999999999</v>
      </c>
      <c r="G1378" s="160" t="s">
        <v>2249</v>
      </c>
      <c r="H1378" s="157" t="s">
        <v>2489</v>
      </c>
      <c r="I1378" s="157" t="s">
        <v>2695</v>
      </c>
      <c r="J1378" s="157" t="s">
        <v>731</v>
      </c>
      <c r="K1378" s="135"/>
      <c r="L1378" s="130" t="s">
        <v>758</v>
      </c>
      <c r="M1378" s="130" t="s">
        <v>161</v>
      </c>
    </row>
    <row r="1379" spans="1:13">
      <c r="A1379" s="157" t="s">
        <v>2248</v>
      </c>
      <c r="B1379" s="157"/>
      <c r="C1379" s="169">
        <v>44600</v>
      </c>
      <c r="D1379" s="158">
        <v>45717</v>
      </c>
      <c r="E1379" s="170">
        <v>45797</v>
      </c>
      <c r="F1379" s="124">
        <v>-0.56999999999999995</v>
      </c>
      <c r="G1379" s="160" t="s">
        <v>2249</v>
      </c>
      <c r="H1379" s="157" t="s">
        <v>2489</v>
      </c>
      <c r="I1379" s="157" t="s">
        <v>2696</v>
      </c>
      <c r="J1379" s="157" t="s">
        <v>733</v>
      </c>
      <c r="K1379" s="135"/>
      <c r="L1379" s="130" t="s">
        <v>758</v>
      </c>
      <c r="M1379" s="130" t="s">
        <v>153</v>
      </c>
    </row>
    <row r="1380" spans="1:13">
      <c r="A1380" s="157" t="s">
        <v>2248</v>
      </c>
      <c r="B1380" s="157"/>
      <c r="C1380" s="169">
        <v>44600</v>
      </c>
      <c r="D1380" s="158">
        <v>45717</v>
      </c>
      <c r="E1380" s="170">
        <v>45797</v>
      </c>
      <c r="F1380" s="124">
        <v>0.56999999999999995</v>
      </c>
      <c r="G1380" s="160" t="s">
        <v>2249</v>
      </c>
      <c r="H1380" s="157" t="s">
        <v>2489</v>
      </c>
      <c r="I1380" s="157" t="s">
        <v>2696</v>
      </c>
      <c r="J1380" s="157" t="s">
        <v>733</v>
      </c>
      <c r="K1380" s="135"/>
      <c r="L1380" s="130" t="s">
        <v>758</v>
      </c>
      <c r="M1380" s="130" t="s">
        <v>153</v>
      </c>
    </row>
    <row r="1381" spans="1:13">
      <c r="A1381" s="157" t="s">
        <v>2248</v>
      </c>
      <c r="B1381" s="157"/>
      <c r="C1381" s="169">
        <v>44600</v>
      </c>
      <c r="D1381" s="158">
        <v>45717</v>
      </c>
      <c r="E1381" s="170">
        <v>45797</v>
      </c>
      <c r="F1381" s="124">
        <v>0.56999999999999995</v>
      </c>
      <c r="G1381" s="160" t="s">
        <v>2249</v>
      </c>
      <c r="H1381" s="157" t="s">
        <v>2489</v>
      </c>
      <c r="I1381" s="157" t="s">
        <v>2696</v>
      </c>
      <c r="J1381" s="157" t="s">
        <v>733</v>
      </c>
      <c r="K1381" s="135"/>
      <c r="L1381" s="130" t="s">
        <v>758</v>
      </c>
      <c r="M1381" s="130" t="s">
        <v>153</v>
      </c>
    </row>
    <row r="1382" spans="1:13">
      <c r="A1382" s="157" t="s">
        <v>2248</v>
      </c>
      <c r="B1382" s="157"/>
      <c r="C1382" s="169">
        <v>44600</v>
      </c>
      <c r="D1382" s="158">
        <v>45717</v>
      </c>
      <c r="E1382" s="170">
        <v>45797</v>
      </c>
      <c r="F1382" s="124">
        <v>1.1599999999999999</v>
      </c>
      <c r="G1382" s="160" t="s">
        <v>2249</v>
      </c>
      <c r="H1382" s="157" t="s">
        <v>2489</v>
      </c>
      <c r="I1382" s="157" t="s">
        <v>2696</v>
      </c>
      <c r="J1382" s="157" t="s">
        <v>733</v>
      </c>
      <c r="K1382" s="135"/>
      <c r="L1382" s="130" t="s">
        <v>758</v>
      </c>
      <c r="M1382" s="130" t="s">
        <v>153</v>
      </c>
    </row>
    <row r="1383" spans="1:13">
      <c r="A1383" s="157" t="s">
        <v>2248</v>
      </c>
      <c r="B1383" s="157"/>
      <c r="C1383" s="169">
        <v>44600</v>
      </c>
      <c r="D1383" s="158">
        <v>45717</v>
      </c>
      <c r="E1383" s="170">
        <v>45797</v>
      </c>
      <c r="F1383" s="124">
        <v>-0.64</v>
      </c>
      <c r="G1383" s="160" t="s">
        <v>2249</v>
      </c>
      <c r="H1383" s="157" t="s">
        <v>2489</v>
      </c>
      <c r="I1383" s="157" t="s">
        <v>2697</v>
      </c>
      <c r="J1383" s="157" t="s">
        <v>734</v>
      </c>
      <c r="K1383" s="135"/>
      <c r="L1383" s="130" t="s">
        <v>758</v>
      </c>
      <c r="M1383" s="130" t="s">
        <v>99</v>
      </c>
    </row>
    <row r="1384" spans="1:13">
      <c r="A1384" s="157" t="s">
        <v>2248</v>
      </c>
      <c r="B1384" s="157"/>
      <c r="C1384" s="169">
        <v>44600</v>
      </c>
      <c r="D1384" s="158">
        <v>45717</v>
      </c>
      <c r="E1384" s="170">
        <v>45797</v>
      </c>
      <c r="F1384" s="124">
        <v>0.64</v>
      </c>
      <c r="G1384" s="160" t="s">
        <v>2249</v>
      </c>
      <c r="H1384" s="157" t="s">
        <v>2489</v>
      </c>
      <c r="I1384" s="157" t="s">
        <v>2697</v>
      </c>
      <c r="J1384" s="157" t="s">
        <v>734</v>
      </c>
      <c r="K1384" s="135"/>
      <c r="L1384" s="130" t="s">
        <v>758</v>
      </c>
      <c r="M1384" s="130" t="s">
        <v>99</v>
      </c>
    </row>
    <row r="1385" spans="1:13">
      <c r="A1385" s="157" t="s">
        <v>2248</v>
      </c>
      <c r="B1385" s="157"/>
      <c r="C1385" s="169">
        <v>44600</v>
      </c>
      <c r="D1385" s="158">
        <v>45717</v>
      </c>
      <c r="E1385" s="170">
        <v>45797</v>
      </c>
      <c r="F1385" s="124">
        <v>0.64</v>
      </c>
      <c r="G1385" s="160" t="s">
        <v>2249</v>
      </c>
      <c r="H1385" s="157" t="s">
        <v>2489</v>
      </c>
      <c r="I1385" s="157" t="s">
        <v>2697</v>
      </c>
      <c r="J1385" s="157" t="s">
        <v>734</v>
      </c>
      <c r="K1385" s="135"/>
      <c r="L1385" s="130" t="s">
        <v>758</v>
      </c>
      <c r="M1385" s="130" t="s">
        <v>99</v>
      </c>
    </row>
    <row r="1386" spans="1:13">
      <c r="A1386" s="157" t="s">
        <v>2248</v>
      </c>
      <c r="B1386" s="157"/>
      <c r="C1386" s="169">
        <v>44600</v>
      </c>
      <c r="D1386" s="158">
        <v>45717</v>
      </c>
      <c r="E1386" s="170">
        <v>45797</v>
      </c>
      <c r="F1386" s="124">
        <v>1.3</v>
      </c>
      <c r="G1386" s="160" t="s">
        <v>2249</v>
      </c>
      <c r="H1386" s="157" t="s">
        <v>2489</v>
      </c>
      <c r="I1386" s="157" t="s">
        <v>2697</v>
      </c>
      <c r="J1386" s="157" t="s">
        <v>734</v>
      </c>
      <c r="K1386" s="135"/>
      <c r="L1386" s="130" t="s">
        <v>758</v>
      </c>
      <c r="M1386" s="130" t="s">
        <v>99</v>
      </c>
    </row>
    <row r="1387" spans="1:13">
      <c r="A1387" s="157" t="s">
        <v>2248</v>
      </c>
      <c r="B1387" s="157"/>
      <c r="C1387" s="169">
        <v>44600</v>
      </c>
      <c r="D1387" s="158">
        <v>45717</v>
      </c>
      <c r="E1387" s="170">
        <v>45797</v>
      </c>
      <c r="F1387" s="124">
        <v>-0.56999999999999995</v>
      </c>
      <c r="G1387" s="160" t="s">
        <v>2249</v>
      </c>
      <c r="H1387" s="157" t="s">
        <v>2489</v>
      </c>
      <c r="I1387" s="157" t="s">
        <v>2698</v>
      </c>
      <c r="J1387" s="157" t="s">
        <v>735</v>
      </c>
      <c r="K1387" s="135"/>
      <c r="L1387" s="130" t="s">
        <v>758</v>
      </c>
      <c r="M1387" s="130" t="s">
        <v>159</v>
      </c>
    </row>
    <row r="1388" spans="1:13">
      <c r="A1388" s="157" t="s">
        <v>2248</v>
      </c>
      <c r="B1388" s="157"/>
      <c r="C1388" s="169">
        <v>44600</v>
      </c>
      <c r="D1388" s="158">
        <v>45717</v>
      </c>
      <c r="E1388" s="170">
        <v>45797</v>
      </c>
      <c r="F1388" s="124">
        <v>0.56999999999999995</v>
      </c>
      <c r="G1388" s="160" t="s">
        <v>2249</v>
      </c>
      <c r="H1388" s="157" t="s">
        <v>2489</v>
      </c>
      <c r="I1388" s="157" t="s">
        <v>2698</v>
      </c>
      <c r="J1388" s="157" t="s">
        <v>735</v>
      </c>
      <c r="K1388" s="135"/>
      <c r="L1388" s="130" t="s">
        <v>758</v>
      </c>
      <c r="M1388" s="130" t="s">
        <v>159</v>
      </c>
    </row>
    <row r="1389" spans="1:13">
      <c r="A1389" s="157" t="s">
        <v>2248</v>
      </c>
      <c r="B1389" s="157"/>
      <c r="C1389" s="169">
        <v>44600</v>
      </c>
      <c r="D1389" s="158">
        <v>45717</v>
      </c>
      <c r="E1389" s="170">
        <v>45797</v>
      </c>
      <c r="F1389" s="124">
        <v>0.56999999999999995</v>
      </c>
      <c r="G1389" s="160" t="s">
        <v>2249</v>
      </c>
      <c r="H1389" s="157" t="s">
        <v>2489</v>
      </c>
      <c r="I1389" s="157" t="s">
        <v>2698</v>
      </c>
      <c r="J1389" s="157" t="s">
        <v>735</v>
      </c>
      <c r="K1389" s="135"/>
      <c r="L1389" s="130" t="s">
        <v>758</v>
      </c>
      <c r="M1389" s="130" t="s">
        <v>159</v>
      </c>
    </row>
    <row r="1390" spans="1:13">
      <c r="A1390" s="157" t="s">
        <v>2248</v>
      </c>
      <c r="B1390" s="157"/>
      <c r="C1390" s="169">
        <v>44600</v>
      </c>
      <c r="D1390" s="158">
        <v>45717</v>
      </c>
      <c r="E1390" s="170">
        <v>45797</v>
      </c>
      <c r="F1390" s="124">
        <v>1.1599999999999999</v>
      </c>
      <c r="G1390" s="160" t="s">
        <v>2249</v>
      </c>
      <c r="H1390" s="157" t="s">
        <v>2489</v>
      </c>
      <c r="I1390" s="157" t="s">
        <v>2698</v>
      </c>
      <c r="J1390" s="157" t="s">
        <v>735</v>
      </c>
      <c r="K1390" s="135"/>
      <c r="L1390" s="130" t="s">
        <v>758</v>
      </c>
      <c r="M1390" s="130" t="s">
        <v>159</v>
      </c>
    </row>
    <row r="1391" spans="1:13">
      <c r="A1391" s="157" t="s">
        <v>2248</v>
      </c>
      <c r="B1391" s="157"/>
      <c r="C1391" s="169">
        <v>44600</v>
      </c>
      <c r="D1391" s="158">
        <v>45717</v>
      </c>
      <c r="E1391" s="170">
        <v>45797</v>
      </c>
      <c r="F1391" s="124">
        <v>-0.86</v>
      </c>
      <c r="G1391" s="160" t="s">
        <v>2249</v>
      </c>
      <c r="H1391" s="157" t="s">
        <v>2489</v>
      </c>
      <c r="I1391" s="157" t="s">
        <v>2699</v>
      </c>
      <c r="J1391" s="157" t="s">
        <v>736</v>
      </c>
      <c r="K1391" s="135"/>
      <c r="L1391" s="130" t="s">
        <v>758</v>
      </c>
      <c r="M1391" s="130" t="s">
        <v>147</v>
      </c>
    </row>
    <row r="1392" spans="1:13">
      <c r="A1392" s="157" t="s">
        <v>2248</v>
      </c>
      <c r="B1392" s="157"/>
      <c r="C1392" s="169">
        <v>44600</v>
      </c>
      <c r="D1392" s="158">
        <v>45717</v>
      </c>
      <c r="E1392" s="170">
        <v>45797</v>
      </c>
      <c r="F1392" s="124">
        <v>0.86</v>
      </c>
      <c r="G1392" s="160" t="s">
        <v>2249</v>
      </c>
      <c r="H1392" s="157" t="s">
        <v>2489</v>
      </c>
      <c r="I1392" s="157" t="s">
        <v>2699</v>
      </c>
      <c r="J1392" s="157" t="s">
        <v>736</v>
      </c>
      <c r="K1392" s="135"/>
      <c r="L1392" s="130" t="s">
        <v>758</v>
      </c>
      <c r="M1392" s="130" t="s">
        <v>147</v>
      </c>
    </row>
    <row r="1393" spans="1:13">
      <c r="A1393" s="157" t="s">
        <v>2248</v>
      </c>
      <c r="B1393" s="157"/>
      <c r="C1393" s="169">
        <v>44600</v>
      </c>
      <c r="D1393" s="158">
        <v>45717</v>
      </c>
      <c r="E1393" s="170">
        <v>45797</v>
      </c>
      <c r="F1393" s="124">
        <v>0.86</v>
      </c>
      <c r="G1393" s="160" t="s">
        <v>2249</v>
      </c>
      <c r="H1393" s="157" t="s">
        <v>2489</v>
      </c>
      <c r="I1393" s="157" t="s">
        <v>2699</v>
      </c>
      <c r="J1393" s="157" t="s">
        <v>736</v>
      </c>
      <c r="K1393" s="135"/>
      <c r="L1393" s="130" t="s">
        <v>758</v>
      </c>
      <c r="M1393" s="130" t="s">
        <v>147</v>
      </c>
    </row>
    <row r="1394" spans="1:13">
      <c r="A1394" s="157" t="s">
        <v>2248</v>
      </c>
      <c r="B1394" s="157"/>
      <c r="C1394" s="169">
        <v>44600</v>
      </c>
      <c r="D1394" s="158">
        <v>45717</v>
      </c>
      <c r="E1394" s="170">
        <v>45797</v>
      </c>
      <c r="F1394" s="124">
        <v>1.74</v>
      </c>
      <c r="G1394" s="160" t="s">
        <v>2249</v>
      </c>
      <c r="H1394" s="157" t="s">
        <v>2489</v>
      </c>
      <c r="I1394" s="157" t="s">
        <v>2699</v>
      </c>
      <c r="J1394" s="157" t="s">
        <v>736</v>
      </c>
      <c r="K1394" s="135"/>
      <c r="L1394" s="130" t="s">
        <v>758</v>
      </c>
      <c r="M1394" s="130" t="s">
        <v>147</v>
      </c>
    </row>
    <row r="1395" spans="1:13">
      <c r="A1395" s="157" t="s">
        <v>2248</v>
      </c>
      <c r="B1395" s="157"/>
      <c r="C1395" s="169">
        <v>44600</v>
      </c>
      <c r="D1395" s="158">
        <v>45717</v>
      </c>
      <c r="E1395" s="170">
        <v>45797</v>
      </c>
      <c r="F1395" s="124">
        <v>-0.56999999999999995</v>
      </c>
      <c r="G1395" s="160" t="s">
        <v>2249</v>
      </c>
      <c r="H1395" s="157" t="s">
        <v>2489</v>
      </c>
      <c r="I1395" s="157" t="s">
        <v>2471</v>
      </c>
      <c r="J1395" s="157" t="s">
        <v>554</v>
      </c>
      <c r="K1395" s="135"/>
      <c r="L1395" s="130" t="s">
        <v>758</v>
      </c>
      <c r="M1395" s="130" t="s">
        <v>173</v>
      </c>
    </row>
    <row r="1396" spans="1:13">
      <c r="A1396" s="157" t="s">
        <v>2248</v>
      </c>
      <c r="B1396" s="157"/>
      <c r="C1396" s="169">
        <v>44600</v>
      </c>
      <c r="D1396" s="158">
        <v>45717</v>
      </c>
      <c r="E1396" s="170">
        <v>45797</v>
      </c>
      <c r="F1396" s="124">
        <v>0.56999999999999995</v>
      </c>
      <c r="G1396" s="160" t="s">
        <v>2249</v>
      </c>
      <c r="H1396" s="157" t="s">
        <v>2489</v>
      </c>
      <c r="I1396" s="157" t="s">
        <v>2471</v>
      </c>
      <c r="J1396" s="157" t="s">
        <v>554</v>
      </c>
      <c r="K1396" s="135"/>
      <c r="L1396" s="130" t="s">
        <v>758</v>
      </c>
      <c r="M1396" s="130" t="s">
        <v>173</v>
      </c>
    </row>
    <row r="1397" spans="1:13">
      <c r="A1397" s="157" t="s">
        <v>2248</v>
      </c>
      <c r="B1397" s="157"/>
      <c r="C1397" s="169">
        <v>44600</v>
      </c>
      <c r="D1397" s="158">
        <v>45717</v>
      </c>
      <c r="E1397" s="170">
        <v>45797</v>
      </c>
      <c r="F1397" s="124">
        <v>0.56999999999999995</v>
      </c>
      <c r="G1397" s="160" t="s">
        <v>2249</v>
      </c>
      <c r="H1397" s="157" t="s">
        <v>2489</v>
      </c>
      <c r="I1397" s="157" t="s">
        <v>2471</v>
      </c>
      <c r="J1397" s="157" t="s">
        <v>554</v>
      </c>
      <c r="K1397" s="135"/>
      <c r="L1397" s="130" t="s">
        <v>758</v>
      </c>
      <c r="M1397" s="130" t="s">
        <v>173</v>
      </c>
    </row>
    <row r="1398" spans="1:13">
      <c r="A1398" s="157" t="s">
        <v>2248</v>
      </c>
      <c r="B1398" s="157"/>
      <c r="C1398" s="169">
        <v>44600</v>
      </c>
      <c r="D1398" s="158">
        <v>45717</v>
      </c>
      <c r="E1398" s="170">
        <v>45797</v>
      </c>
      <c r="F1398" s="124">
        <v>1.1599999999999999</v>
      </c>
      <c r="G1398" s="160" t="s">
        <v>2249</v>
      </c>
      <c r="H1398" s="157" t="s">
        <v>2489</v>
      </c>
      <c r="I1398" s="157" t="s">
        <v>2471</v>
      </c>
      <c r="J1398" s="157" t="s">
        <v>554</v>
      </c>
      <c r="K1398" s="135"/>
      <c r="L1398" s="130" t="s">
        <v>758</v>
      </c>
      <c r="M1398" s="130" t="s">
        <v>173</v>
      </c>
    </row>
    <row r="1399" spans="1:13">
      <c r="A1399" s="157" t="s">
        <v>2248</v>
      </c>
      <c r="B1399" s="157"/>
      <c r="C1399" s="169">
        <v>44600</v>
      </c>
      <c r="D1399" s="158">
        <v>45717</v>
      </c>
      <c r="E1399" s="170">
        <v>45797</v>
      </c>
      <c r="F1399" s="124">
        <v>-0.56999999999999995</v>
      </c>
      <c r="G1399" s="160" t="s">
        <v>2249</v>
      </c>
      <c r="H1399" s="157" t="s">
        <v>2489</v>
      </c>
      <c r="I1399" s="157" t="s">
        <v>2700</v>
      </c>
      <c r="J1399" s="157" t="s">
        <v>737</v>
      </c>
      <c r="K1399" s="135"/>
      <c r="L1399" s="130" t="s">
        <v>758</v>
      </c>
      <c r="M1399" s="130" t="s">
        <v>463</v>
      </c>
    </row>
    <row r="1400" spans="1:13">
      <c r="A1400" s="157" t="s">
        <v>2248</v>
      </c>
      <c r="B1400" s="157"/>
      <c r="C1400" s="169">
        <v>44600</v>
      </c>
      <c r="D1400" s="158">
        <v>45717</v>
      </c>
      <c r="E1400" s="170">
        <v>45797</v>
      </c>
      <c r="F1400" s="124">
        <v>0.56999999999999995</v>
      </c>
      <c r="G1400" s="160" t="s">
        <v>2249</v>
      </c>
      <c r="H1400" s="157" t="s">
        <v>2489</v>
      </c>
      <c r="I1400" s="157" t="s">
        <v>2700</v>
      </c>
      <c r="J1400" s="157" t="s">
        <v>737</v>
      </c>
      <c r="K1400" s="135"/>
      <c r="L1400" s="130" t="s">
        <v>758</v>
      </c>
      <c r="M1400" s="130" t="s">
        <v>463</v>
      </c>
    </row>
    <row r="1401" spans="1:13">
      <c r="A1401" s="157" t="s">
        <v>2248</v>
      </c>
      <c r="B1401" s="157"/>
      <c r="C1401" s="169">
        <v>44600</v>
      </c>
      <c r="D1401" s="158">
        <v>45717</v>
      </c>
      <c r="E1401" s="170">
        <v>45797</v>
      </c>
      <c r="F1401" s="124">
        <v>0.56999999999999995</v>
      </c>
      <c r="G1401" s="160" t="s">
        <v>2249</v>
      </c>
      <c r="H1401" s="157" t="s">
        <v>2489</v>
      </c>
      <c r="I1401" s="157" t="s">
        <v>2700</v>
      </c>
      <c r="J1401" s="157" t="s">
        <v>737</v>
      </c>
      <c r="K1401" s="135"/>
      <c r="L1401" s="130" t="s">
        <v>758</v>
      </c>
      <c r="M1401" s="130" t="s">
        <v>463</v>
      </c>
    </row>
    <row r="1402" spans="1:13">
      <c r="A1402" s="157" t="s">
        <v>2248</v>
      </c>
      <c r="B1402" s="157"/>
      <c r="C1402" s="169">
        <v>44600</v>
      </c>
      <c r="D1402" s="158">
        <v>45717</v>
      </c>
      <c r="E1402" s="170">
        <v>45797</v>
      </c>
      <c r="F1402" s="124">
        <v>1.1599999999999999</v>
      </c>
      <c r="G1402" s="160" t="s">
        <v>2249</v>
      </c>
      <c r="H1402" s="157" t="s">
        <v>2489</v>
      </c>
      <c r="I1402" s="157" t="s">
        <v>2700</v>
      </c>
      <c r="J1402" s="157" t="s">
        <v>737</v>
      </c>
      <c r="K1402" s="135"/>
      <c r="L1402" s="130" t="s">
        <v>758</v>
      </c>
      <c r="M1402" s="130" t="s">
        <v>463</v>
      </c>
    </row>
    <row r="1403" spans="1:13">
      <c r="A1403" s="157" t="s">
        <v>2248</v>
      </c>
      <c r="B1403" s="157"/>
      <c r="C1403" s="169">
        <v>44600</v>
      </c>
      <c r="D1403" s="158">
        <v>45717</v>
      </c>
      <c r="E1403" s="170">
        <v>45797</v>
      </c>
      <c r="F1403" s="124">
        <v>-0.56999999999999995</v>
      </c>
      <c r="G1403" s="160" t="s">
        <v>2249</v>
      </c>
      <c r="H1403" s="157" t="s">
        <v>2489</v>
      </c>
      <c r="I1403" s="157" t="s">
        <v>2701</v>
      </c>
      <c r="J1403" s="157" t="s">
        <v>739</v>
      </c>
      <c r="K1403" s="135"/>
      <c r="L1403" s="130" t="s">
        <v>758</v>
      </c>
      <c r="M1403" s="130" t="s">
        <v>479</v>
      </c>
    </row>
    <row r="1404" spans="1:13">
      <c r="A1404" s="157" t="s">
        <v>2248</v>
      </c>
      <c r="B1404" s="157"/>
      <c r="C1404" s="169">
        <v>44600</v>
      </c>
      <c r="D1404" s="158">
        <v>45717</v>
      </c>
      <c r="E1404" s="170">
        <v>45797</v>
      </c>
      <c r="F1404" s="124">
        <v>0.56999999999999995</v>
      </c>
      <c r="G1404" s="160" t="s">
        <v>2249</v>
      </c>
      <c r="H1404" s="157" t="s">
        <v>2489</v>
      </c>
      <c r="I1404" s="157" t="s">
        <v>2701</v>
      </c>
      <c r="J1404" s="157" t="s">
        <v>739</v>
      </c>
      <c r="K1404" s="135"/>
      <c r="L1404" s="130" t="s">
        <v>758</v>
      </c>
      <c r="M1404" s="130" t="s">
        <v>479</v>
      </c>
    </row>
    <row r="1405" spans="1:13">
      <c r="A1405" s="157" t="s">
        <v>2248</v>
      </c>
      <c r="B1405" s="157"/>
      <c r="C1405" s="169">
        <v>44600</v>
      </c>
      <c r="D1405" s="158">
        <v>45717</v>
      </c>
      <c r="E1405" s="170">
        <v>45797</v>
      </c>
      <c r="F1405" s="124">
        <v>0.56999999999999995</v>
      </c>
      <c r="G1405" s="160" t="s">
        <v>2249</v>
      </c>
      <c r="H1405" s="157" t="s">
        <v>2489</v>
      </c>
      <c r="I1405" s="157" t="s">
        <v>2701</v>
      </c>
      <c r="J1405" s="157" t="s">
        <v>739</v>
      </c>
      <c r="K1405" s="135"/>
      <c r="L1405" s="130" t="s">
        <v>758</v>
      </c>
      <c r="M1405" s="130" t="s">
        <v>479</v>
      </c>
    </row>
    <row r="1406" spans="1:13">
      <c r="A1406" s="157" t="s">
        <v>2248</v>
      </c>
      <c r="B1406" s="157"/>
      <c r="C1406" s="169">
        <v>44600</v>
      </c>
      <c r="D1406" s="158">
        <v>45717</v>
      </c>
      <c r="E1406" s="170">
        <v>45797</v>
      </c>
      <c r="F1406" s="124">
        <v>1.1599999999999999</v>
      </c>
      <c r="G1406" s="160" t="s">
        <v>2249</v>
      </c>
      <c r="H1406" s="157" t="s">
        <v>2489</v>
      </c>
      <c r="I1406" s="157" t="s">
        <v>2701</v>
      </c>
      <c r="J1406" s="157" t="s">
        <v>739</v>
      </c>
      <c r="K1406" s="135"/>
      <c r="L1406" s="130" t="s">
        <v>758</v>
      </c>
      <c r="M1406" s="130" t="s">
        <v>479</v>
      </c>
    </row>
    <row r="1407" spans="1:13">
      <c r="A1407" s="157" t="s">
        <v>2248</v>
      </c>
      <c r="B1407" s="157"/>
      <c r="C1407" s="169">
        <v>44600</v>
      </c>
      <c r="D1407" s="158">
        <v>45717</v>
      </c>
      <c r="E1407" s="170">
        <v>45797</v>
      </c>
      <c r="F1407" s="124">
        <v>-0.5</v>
      </c>
      <c r="G1407" s="160" t="s">
        <v>2249</v>
      </c>
      <c r="H1407" s="157" t="s">
        <v>2489</v>
      </c>
      <c r="I1407" s="157" t="s">
        <v>2702</v>
      </c>
      <c r="J1407" s="157" t="s">
        <v>741</v>
      </c>
      <c r="K1407" s="135"/>
      <c r="L1407" s="130" t="s">
        <v>758</v>
      </c>
      <c r="M1407" s="130" t="s">
        <v>9</v>
      </c>
    </row>
    <row r="1408" spans="1:13">
      <c r="A1408" s="157" t="s">
        <v>2248</v>
      </c>
      <c r="B1408" s="157"/>
      <c r="C1408" s="169">
        <v>44600</v>
      </c>
      <c r="D1408" s="158">
        <v>45717</v>
      </c>
      <c r="E1408" s="170">
        <v>45797</v>
      </c>
      <c r="F1408" s="124">
        <v>0.5</v>
      </c>
      <c r="G1408" s="160" t="s">
        <v>2249</v>
      </c>
      <c r="H1408" s="157" t="s">
        <v>2489</v>
      </c>
      <c r="I1408" s="157" t="s">
        <v>2702</v>
      </c>
      <c r="J1408" s="157" t="s">
        <v>741</v>
      </c>
      <c r="K1408" s="135"/>
      <c r="L1408" s="130" t="s">
        <v>758</v>
      </c>
      <c r="M1408" s="130" t="s">
        <v>9</v>
      </c>
    </row>
    <row r="1409" spans="1:13">
      <c r="A1409" s="157" t="s">
        <v>2248</v>
      </c>
      <c r="B1409" s="157"/>
      <c r="C1409" s="169">
        <v>44600</v>
      </c>
      <c r="D1409" s="158">
        <v>45717</v>
      </c>
      <c r="E1409" s="170">
        <v>45797</v>
      </c>
      <c r="F1409" s="124">
        <v>0.5</v>
      </c>
      <c r="G1409" s="160" t="s">
        <v>2249</v>
      </c>
      <c r="H1409" s="157" t="s">
        <v>2489</v>
      </c>
      <c r="I1409" s="157" t="s">
        <v>2702</v>
      </c>
      <c r="J1409" s="157" t="s">
        <v>741</v>
      </c>
      <c r="K1409" s="135"/>
      <c r="L1409" s="130" t="s">
        <v>758</v>
      </c>
      <c r="M1409" s="130" t="s">
        <v>9</v>
      </c>
    </row>
    <row r="1410" spans="1:13">
      <c r="A1410" s="157" t="s">
        <v>2248</v>
      </c>
      <c r="B1410" s="157"/>
      <c r="C1410" s="169">
        <v>44600</v>
      </c>
      <c r="D1410" s="158">
        <v>45717</v>
      </c>
      <c r="E1410" s="170">
        <v>45797</v>
      </c>
      <c r="F1410" s="124">
        <v>1.01</v>
      </c>
      <c r="G1410" s="160" t="s">
        <v>2249</v>
      </c>
      <c r="H1410" s="157" t="s">
        <v>2489</v>
      </c>
      <c r="I1410" s="157" t="s">
        <v>2702</v>
      </c>
      <c r="J1410" s="157" t="s">
        <v>741</v>
      </c>
      <c r="K1410" s="135"/>
      <c r="L1410" s="130" t="s">
        <v>758</v>
      </c>
      <c r="M1410" s="130" t="s">
        <v>9</v>
      </c>
    </row>
    <row r="1411" spans="1:13">
      <c r="A1411" s="157" t="s">
        <v>2248</v>
      </c>
      <c r="B1411" s="157"/>
      <c r="C1411" s="169">
        <v>44600</v>
      </c>
      <c r="D1411" s="158">
        <v>45717</v>
      </c>
      <c r="E1411" s="170">
        <v>45797</v>
      </c>
      <c r="F1411" s="124">
        <v>-0.86</v>
      </c>
      <c r="G1411" s="160" t="s">
        <v>2249</v>
      </c>
      <c r="H1411" s="157" t="s">
        <v>2489</v>
      </c>
      <c r="I1411" s="157" t="s">
        <v>2703</v>
      </c>
      <c r="J1411" s="157" t="s">
        <v>738</v>
      </c>
      <c r="K1411" s="135"/>
      <c r="L1411" s="130" t="s">
        <v>758</v>
      </c>
      <c r="M1411" s="130" t="s">
        <v>17</v>
      </c>
    </row>
    <row r="1412" spans="1:13">
      <c r="A1412" s="157" t="s">
        <v>2248</v>
      </c>
      <c r="B1412" s="157"/>
      <c r="C1412" s="169">
        <v>44600</v>
      </c>
      <c r="D1412" s="158">
        <v>45717</v>
      </c>
      <c r="E1412" s="170">
        <v>45797</v>
      </c>
      <c r="F1412" s="124">
        <v>0.86</v>
      </c>
      <c r="G1412" s="160" t="s">
        <v>2249</v>
      </c>
      <c r="H1412" s="157" t="s">
        <v>2489</v>
      </c>
      <c r="I1412" s="157" t="s">
        <v>2703</v>
      </c>
      <c r="J1412" s="157" t="s">
        <v>738</v>
      </c>
      <c r="K1412" s="135"/>
      <c r="L1412" s="130" t="s">
        <v>758</v>
      </c>
      <c r="M1412" s="130" t="s">
        <v>17</v>
      </c>
    </row>
    <row r="1413" spans="1:13">
      <c r="A1413" s="157" t="s">
        <v>2248</v>
      </c>
      <c r="B1413" s="157"/>
      <c r="C1413" s="169">
        <v>44600</v>
      </c>
      <c r="D1413" s="158">
        <v>45717</v>
      </c>
      <c r="E1413" s="170">
        <v>45797</v>
      </c>
      <c r="F1413" s="124">
        <v>0.86</v>
      </c>
      <c r="G1413" s="160" t="s">
        <v>2249</v>
      </c>
      <c r="H1413" s="157" t="s">
        <v>2489</v>
      </c>
      <c r="I1413" s="157" t="s">
        <v>2703</v>
      </c>
      <c r="J1413" s="157" t="s">
        <v>738</v>
      </c>
      <c r="K1413" s="135"/>
      <c r="L1413" s="130" t="s">
        <v>758</v>
      </c>
      <c r="M1413" s="130" t="s">
        <v>17</v>
      </c>
    </row>
    <row r="1414" spans="1:13">
      <c r="A1414" s="157" t="s">
        <v>2248</v>
      </c>
      <c r="B1414" s="157"/>
      <c r="C1414" s="169">
        <v>44600</v>
      </c>
      <c r="D1414" s="158">
        <v>45717</v>
      </c>
      <c r="E1414" s="170">
        <v>45797</v>
      </c>
      <c r="F1414" s="124">
        <v>1.74</v>
      </c>
      <c r="G1414" s="160" t="s">
        <v>2249</v>
      </c>
      <c r="H1414" s="157" t="s">
        <v>2489</v>
      </c>
      <c r="I1414" s="157" t="s">
        <v>2703</v>
      </c>
      <c r="J1414" s="157" t="s">
        <v>738</v>
      </c>
      <c r="K1414" s="135"/>
      <c r="L1414" s="130" t="s">
        <v>758</v>
      </c>
      <c r="M1414" s="130" t="s">
        <v>17</v>
      </c>
    </row>
    <row r="1415" spans="1:13">
      <c r="A1415" s="157" t="s">
        <v>2248</v>
      </c>
      <c r="B1415" s="157"/>
      <c r="C1415" s="169">
        <v>44600</v>
      </c>
      <c r="D1415" s="158">
        <v>45717</v>
      </c>
      <c r="E1415" s="170">
        <v>45797</v>
      </c>
      <c r="F1415" s="124">
        <v>-0.5</v>
      </c>
      <c r="G1415" s="160" t="s">
        <v>2249</v>
      </c>
      <c r="H1415" s="157" t="s">
        <v>2489</v>
      </c>
      <c r="I1415" s="157" t="s">
        <v>2704</v>
      </c>
      <c r="J1415" s="157" t="s">
        <v>742</v>
      </c>
      <c r="K1415" s="135"/>
      <c r="L1415" s="130" t="s">
        <v>758</v>
      </c>
      <c r="M1415" s="130" t="s">
        <v>145</v>
      </c>
    </row>
    <row r="1416" spans="1:13">
      <c r="A1416" s="157" t="s">
        <v>2248</v>
      </c>
      <c r="B1416" s="157"/>
      <c r="C1416" s="169">
        <v>44600</v>
      </c>
      <c r="D1416" s="158">
        <v>45717</v>
      </c>
      <c r="E1416" s="170">
        <v>45797</v>
      </c>
      <c r="F1416" s="124">
        <v>0.5</v>
      </c>
      <c r="G1416" s="160" t="s">
        <v>2249</v>
      </c>
      <c r="H1416" s="157" t="s">
        <v>2489</v>
      </c>
      <c r="I1416" s="157" t="s">
        <v>2704</v>
      </c>
      <c r="J1416" s="157" t="s">
        <v>742</v>
      </c>
      <c r="K1416" s="135"/>
      <c r="L1416" s="130" t="s">
        <v>758</v>
      </c>
      <c r="M1416" s="130" t="s">
        <v>145</v>
      </c>
    </row>
    <row r="1417" spans="1:13">
      <c r="A1417" s="157" t="s">
        <v>2248</v>
      </c>
      <c r="B1417" s="157"/>
      <c r="C1417" s="169">
        <v>44600</v>
      </c>
      <c r="D1417" s="158">
        <v>45717</v>
      </c>
      <c r="E1417" s="170">
        <v>45797</v>
      </c>
      <c r="F1417" s="124">
        <v>0.5</v>
      </c>
      <c r="G1417" s="160" t="s">
        <v>2249</v>
      </c>
      <c r="H1417" s="157" t="s">
        <v>2489</v>
      </c>
      <c r="I1417" s="157" t="s">
        <v>2704</v>
      </c>
      <c r="J1417" s="157" t="s">
        <v>742</v>
      </c>
      <c r="K1417" s="135"/>
      <c r="L1417" s="130" t="s">
        <v>758</v>
      </c>
      <c r="M1417" s="130" t="s">
        <v>145</v>
      </c>
    </row>
    <row r="1418" spans="1:13">
      <c r="A1418" s="157" t="s">
        <v>2248</v>
      </c>
      <c r="B1418" s="157"/>
      <c r="C1418" s="169">
        <v>44600</v>
      </c>
      <c r="D1418" s="158">
        <v>45717</v>
      </c>
      <c r="E1418" s="170">
        <v>45797</v>
      </c>
      <c r="F1418" s="124">
        <v>1.01</v>
      </c>
      <c r="G1418" s="160" t="s">
        <v>2249</v>
      </c>
      <c r="H1418" s="157" t="s">
        <v>2489</v>
      </c>
      <c r="I1418" s="157" t="s">
        <v>2704</v>
      </c>
      <c r="J1418" s="157" t="s">
        <v>742</v>
      </c>
      <c r="K1418" s="135"/>
      <c r="L1418" s="130" t="s">
        <v>758</v>
      </c>
      <c r="M1418" s="130" t="s">
        <v>145</v>
      </c>
    </row>
    <row r="1419" spans="1:13">
      <c r="A1419" s="157" t="s">
        <v>2248</v>
      </c>
      <c r="B1419" s="157"/>
      <c r="C1419" s="169">
        <v>44600</v>
      </c>
      <c r="D1419" s="158">
        <v>45717</v>
      </c>
      <c r="E1419" s="170">
        <v>45797</v>
      </c>
      <c r="F1419" s="124">
        <v>-4.07</v>
      </c>
      <c r="G1419" s="160" t="s">
        <v>2249</v>
      </c>
      <c r="H1419" s="157" t="s">
        <v>2489</v>
      </c>
      <c r="I1419" s="157" t="s">
        <v>2705</v>
      </c>
      <c r="J1419" s="157" t="s">
        <v>740</v>
      </c>
      <c r="K1419" s="135"/>
      <c r="L1419" s="130" t="s">
        <v>758</v>
      </c>
      <c r="M1419" s="130" t="s">
        <v>19</v>
      </c>
    </row>
    <row r="1420" spans="1:13">
      <c r="A1420" s="157" t="s">
        <v>2248</v>
      </c>
      <c r="B1420" s="157"/>
      <c r="C1420" s="169">
        <v>44600</v>
      </c>
      <c r="D1420" s="158">
        <v>45717</v>
      </c>
      <c r="E1420" s="170">
        <v>45797</v>
      </c>
      <c r="F1420" s="124">
        <v>-0.21</v>
      </c>
      <c r="G1420" s="160" t="s">
        <v>2249</v>
      </c>
      <c r="H1420" s="157" t="s">
        <v>2489</v>
      </c>
      <c r="I1420" s="157" t="s">
        <v>2705</v>
      </c>
      <c r="J1420" s="157" t="s">
        <v>740</v>
      </c>
      <c r="K1420" s="135"/>
      <c r="L1420" s="130" t="s">
        <v>758</v>
      </c>
      <c r="M1420" s="130" t="s">
        <v>19</v>
      </c>
    </row>
    <row r="1421" spans="1:13">
      <c r="A1421" s="157" t="s">
        <v>2248</v>
      </c>
      <c r="B1421" s="157"/>
      <c r="C1421" s="169">
        <v>44600</v>
      </c>
      <c r="D1421" s="158">
        <v>45717</v>
      </c>
      <c r="E1421" s="170">
        <v>45797</v>
      </c>
      <c r="F1421" s="124">
        <v>4.07</v>
      </c>
      <c r="G1421" s="160" t="s">
        <v>2249</v>
      </c>
      <c r="H1421" s="157" t="s">
        <v>2489</v>
      </c>
      <c r="I1421" s="157" t="s">
        <v>2705</v>
      </c>
      <c r="J1421" s="157" t="s">
        <v>740</v>
      </c>
      <c r="K1421" s="135"/>
      <c r="L1421" s="130" t="s">
        <v>758</v>
      </c>
      <c r="M1421" s="130" t="s">
        <v>19</v>
      </c>
    </row>
    <row r="1422" spans="1:13">
      <c r="A1422" s="157" t="s">
        <v>2248</v>
      </c>
      <c r="B1422" s="157"/>
      <c r="C1422" s="169">
        <v>44600</v>
      </c>
      <c r="D1422" s="158">
        <v>45717</v>
      </c>
      <c r="E1422" s="170">
        <v>45797</v>
      </c>
      <c r="F1422" s="124">
        <v>0.21</v>
      </c>
      <c r="G1422" s="160" t="s">
        <v>2249</v>
      </c>
      <c r="H1422" s="157" t="s">
        <v>2489</v>
      </c>
      <c r="I1422" s="157" t="s">
        <v>2705</v>
      </c>
      <c r="J1422" s="157" t="s">
        <v>740</v>
      </c>
      <c r="K1422" s="135"/>
      <c r="L1422" s="130" t="s">
        <v>758</v>
      </c>
      <c r="M1422" s="130" t="s">
        <v>19</v>
      </c>
    </row>
    <row r="1423" spans="1:13">
      <c r="A1423" s="157" t="s">
        <v>2248</v>
      </c>
      <c r="B1423" s="157"/>
      <c r="C1423" s="169">
        <v>44600</v>
      </c>
      <c r="D1423" s="158">
        <v>45717</v>
      </c>
      <c r="E1423" s="170">
        <v>45797</v>
      </c>
      <c r="F1423" s="124">
        <v>4.07</v>
      </c>
      <c r="G1423" s="160" t="s">
        <v>2249</v>
      </c>
      <c r="H1423" s="157" t="s">
        <v>2489</v>
      </c>
      <c r="I1423" s="157" t="s">
        <v>2705</v>
      </c>
      <c r="J1423" s="157" t="s">
        <v>740</v>
      </c>
      <c r="K1423" s="135"/>
      <c r="L1423" s="130" t="s">
        <v>758</v>
      </c>
      <c r="M1423" s="130" t="s">
        <v>19</v>
      </c>
    </row>
    <row r="1424" spans="1:13">
      <c r="A1424" s="157" t="s">
        <v>2248</v>
      </c>
      <c r="B1424" s="157"/>
      <c r="C1424" s="169">
        <v>44600</v>
      </c>
      <c r="D1424" s="158">
        <v>45717</v>
      </c>
      <c r="E1424" s="170">
        <v>45797</v>
      </c>
      <c r="F1424" s="124">
        <v>0.21</v>
      </c>
      <c r="G1424" s="160" t="s">
        <v>2249</v>
      </c>
      <c r="H1424" s="157" t="s">
        <v>2489</v>
      </c>
      <c r="I1424" s="157" t="s">
        <v>2705</v>
      </c>
      <c r="J1424" s="157" t="s">
        <v>740</v>
      </c>
      <c r="K1424" s="135"/>
      <c r="L1424" s="130" t="s">
        <v>758</v>
      </c>
      <c r="M1424" s="130" t="s">
        <v>19</v>
      </c>
    </row>
    <row r="1425" spans="1:13">
      <c r="A1425" s="157" t="s">
        <v>2248</v>
      </c>
      <c r="B1425" s="157"/>
      <c r="C1425" s="169">
        <v>44600</v>
      </c>
      <c r="D1425" s="158">
        <v>45717</v>
      </c>
      <c r="E1425" s="170">
        <v>45797</v>
      </c>
      <c r="F1425" s="124">
        <v>8.25</v>
      </c>
      <c r="G1425" s="160" t="s">
        <v>2249</v>
      </c>
      <c r="H1425" s="157" t="s">
        <v>2489</v>
      </c>
      <c r="I1425" s="157" t="s">
        <v>2705</v>
      </c>
      <c r="J1425" s="157" t="s">
        <v>740</v>
      </c>
      <c r="K1425" s="135"/>
      <c r="L1425" s="130" t="s">
        <v>758</v>
      </c>
      <c r="M1425" s="130" t="s">
        <v>19</v>
      </c>
    </row>
    <row r="1426" spans="1:13">
      <c r="A1426" s="157" t="s">
        <v>2248</v>
      </c>
      <c r="B1426" s="157"/>
      <c r="C1426" s="169">
        <v>44600</v>
      </c>
      <c r="D1426" s="158">
        <v>45717</v>
      </c>
      <c r="E1426" s="170">
        <v>45797</v>
      </c>
      <c r="F1426" s="124">
        <v>0.43</v>
      </c>
      <c r="G1426" s="160" t="s">
        <v>2249</v>
      </c>
      <c r="H1426" s="157" t="s">
        <v>2489</v>
      </c>
      <c r="I1426" s="157" t="s">
        <v>2705</v>
      </c>
      <c r="J1426" s="157" t="s">
        <v>740</v>
      </c>
      <c r="K1426" s="135"/>
      <c r="L1426" s="130" t="s">
        <v>758</v>
      </c>
      <c r="M1426" s="130" t="s">
        <v>19</v>
      </c>
    </row>
    <row r="1427" spans="1:13">
      <c r="A1427" s="157" t="s">
        <v>2248</v>
      </c>
      <c r="B1427" s="157"/>
      <c r="C1427" s="169">
        <v>44600</v>
      </c>
      <c r="D1427" s="158">
        <v>45717</v>
      </c>
      <c r="E1427" s="170">
        <v>45797</v>
      </c>
      <c r="F1427" s="124">
        <v>-0.64</v>
      </c>
      <c r="G1427" s="160" t="s">
        <v>2249</v>
      </c>
      <c r="H1427" s="157" t="s">
        <v>2489</v>
      </c>
      <c r="I1427" s="157" t="s">
        <v>2706</v>
      </c>
      <c r="J1427" s="157" t="s">
        <v>743</v>
      </c>
      <c r="K1427" s="135"/>
      <c r="L1427" s="130" t="s">
        <v>758</v>
      </c>
      <c r="M1427" s="130" t="s">
        <v>279</v>
      </c>
    </row>
    <row r="1428" spans="1:13">
      <c r="A1428" s="157" t="s">
        <v>2248</v>
      </c>
      <c r="B1428" s="157"/>
      <c r="C1428" s="169">
        <v>44600</v>
      </c>
      <c r="D1428" s="158">
        <v>45717</v>
      </c>
      <c r="E1428" s="170">
        <v>45797</v>
      </c>
      <c r="F1428" s="124">
        <v>0.64</v>
      </c>
      <c r="G1428" s="160" t="s">
        <v>2249</v>
      </c>
      <c r="H1428" s="157" t="s">
        <v>2489</v>
      </c>
      <c r="I1428" s="157" t="s">
        <v>2706</v>
      </c>
      <c r="J1428" s="157" t="s">
        <v>743</v>
      </c>
      <c r="K1428" s="135"/>
      <c r="L1428" s="130" t="s">
        <v>758</v>
      </c>
      <c r="M1428" s="130" t="s">
        <v>279</v>
      </c>
    </row>
    <row r="1429" spans="1:13">
      <c r="A1429" s="157" t="s">
        <v>2248</v>
      </c>
      <c r="B1429" s="157"/>
      <c r="C1429" s="169">
        <v>44600</v>
      </c>
      <c r="D1429" s="158">
        <v>45717</v>
      </c>
      <c r="E1429" s="170">
        <v>45797</v>
      </c>
      <c r="F1429" s="124">
        <v>0.64</v>
      </c>
      <c r="G1429" s="160" t="s">
        <v>2249</v>
      </c>
      <c r="H1429" s="157" t="s">
        <v>2489</v>
      </c>
      <c r="I1429" s="157" t="s">
        <v>2706</v>
      </c>
      <c r="J1429" s="157" t="s">
        <v>743</v>
      </c>
      <c r="K1429" s="135"/>
      <c r="L1429" s="130" t="s">
        <v>758</v>
      </c>
      <c r="M1429" s="130" t="s">
        <v>279</v>
      </c>
    </row>
    <row r="1430" spans="1:13">
      <c r="A1430" s="157" t="s">
        <v>2248</v>
      </c>
      <c r="B1430" s="157"/>
      <c r="C1430" s="169">
        <v>44600</v>
      </c>
      <c r="D1430" s="158">
        <v>45717</v>
      </c>
      <c r="E1430" s="170">
        <v>45797</v>
      </c>
      <c r="F1430" s="124">
        <v>1.3</v>
      </c>
      <c r="G1430" s="160" t="s">
        <v>2249</v>
      </c>
      <c r="H1430" s="157" t="s">
        <v>2489</v>
      </c>
      <c r="I1430" s="157" t="s">
        <v>2706</v>
      </c>
      <c r="J1430" s="157" t="s">
        <v>743</v>
      </c>
      <c r="K1430" s="135"/>
      <c r="L1430" s="130" t="s">
        <v>758</v>
      </c>
      <c r="M1430" s="130" t="s">
        <v>279</v>
      </c>
    </row>
    <row r="1431" spans="1:13">
      <c r="A1431" s="157" t="s">
        <v>2248</v>
      </c>
      <c r="B1431" s="157"/>
      <c r="C1431" s="169">
        <v>44600</v>
      </c>
      <c r="D1431" s="158">
        <v>45717</v>
      </c>
      <c r="E1431" s="170">
        <v>45797</v>
      </c>
      <c r="F1431" s="124">
        <v>-0.64</v>
      </c>
      <c r="G1431" s="160" t="s">
        <v>2249</v>
      </c>
      <c r="H1431" s="157" t="s">
        <v>2489</v>
      </c>
      <c r="I1431" s="157" t="s">
        <v>2707</v>
      </c>
      <c r="J1431" s="157" t="s">
        <v>744</v>
      </c>
      <c r="K1431" s="135"/>
      <c r="L1431" s="130" t="s">
        <v>758</v>
      </c>
      <c r="M1431" s="130" t="s">
        <v>281</v>
      </c>
    </row>
    <row r="1432" spans="1:13">
      <c r="A1432" s="157" t="s">
        <v>2248</v>
      </c>
      <c r="B1432" s="157"/>
      <c r="C1432" s="169">
        <v>44600</v>
      </c>
      <c r="D1432" s="158">
        <v>45717</v>
      </c>
      <c r="E1432" s="170">
        <v>45797</v>
      </c>
      <c r="F1432" s="124">
        <v>0.64</v>
      </c>
      <c r="G1432" s="160" t="s">
        <v>2249</v>
      </c>
      <c r="H1432" s="157" t="s">
        <v>2489</v>
      </c>
      <c r="I1432" s="157" t="s">
        <v>2707</v>
      </c>
      <c r="J1432" s="157" t="s">
        <v>744</v>
      </c>
      <c r="K1432" s="135"/>
      <c r="L1432" s="130" t="s">
        <v>758</v>
      </c>
      <c r="M1432" s="130" t="s">
        <v>281</v>
      </c>
    </row>
    <row r="1433" spans="1:13">
      <c r="A1433" s="157" t="s">
        <v>2248</v>
      </c>
      <c r="B1433" s="157"/>
      <c r="C1433" s="169">
        <v>44600</v>
      </c>
      <c r="D1433" s="158">
        <v>45717</v>
      </c>
      <c r="E1433" s="170">
        <v>45797</v>
      </c>
      <c r="F1433" s="124">
        <v>0.64</v>
      </c>
      <c r="G1433" s="160" t="s">
        <v>2249</v>
      </c>
      <c r="H1433" s="157" t="s">
        <v>2489</v>
      </c>
      <c r="I1433" s="157" t="s">
        <v>2707</v>
      </c>
      <c r="J1433" s="157" t="s">
        <v>744</v>
      </c>
      <c r="K1433" s="135"/>
      <c r="L1433" s="130" t="s">
        <v>758</v>
      </c>
      <c r="M1433" s="130" t="s">
        <v>281</v>
      </c>
    </row>
    <row r="1434" spans="1:13">
      <c r="A1434" s="157" t="s">
        <v>2248</v>
      </c>
      <c r="B1434" s="157"/>
      <c r="C1434" s="169">
        <v>44600</v>
      </c>
      <c r="D1434" s="158">
        <v>45717</v>
      </c>
      <c r="E1434" s="170">
        <v>45797</v>
      </c>
      <c r="F1434" s="124">
        <v>1.3</v>
      </c>
      <c r="G1434" s="160" t="s">
        <v>2249</v>
      </c>
      <c r="H1434" s="157" t="s">
        <v>2489</v>
      </c>
      <c r="I1434" s="157" t="s">
        <v>2707</v>
      </c>
      <c r="J1434" s="157" t="s">
        <v>744</v>
      </c>
      <c r="K1434" s="135"/>
      <c r="L1434" s="130" t="s">
        <v>758</v>
      </c>
      <c r="M1434" s="130" t="s">
        <v>281</v>
      </c>
    </row>
    <row r="1435" spans="1:13">
      <c r="A1435" s="157" t="s">
        <v>2248</v>
      </c>
      <c r="B1435" s="157"/>
      <c r="C1435" s="169">
        <v>44600</v>
      </c>
      <c r="D1435" s="158">
        <v>45717</v>
      </c>
      <c r="E1435" s="170">
        <v>45797</v>
      </c>
      <c r="F1435" s="124">
        <v>-0.5</v>
      </c>
      <c r="G1435" s="160" t="s">
        <v>2249</v>
      </c>
      <c r="H1435" s="157" t="s">
        <v>2489</v>
      </c>
      <c r="I1435" s="157" t="s">
        <v>2708</v>
      </c>
      <c r="J1435" s="157" t="s">
        <v>745</v>
      </c>
      <c r="K1435" s="135"/>
      <c r="L1435" s="130" t="s">
        <v>758</v>
      </c>
      <c r="M1435" s="130" t="s">
        <v>373</v>
      </c>
    </row>
    <row r="1436" spans="1:13">
      <c r="A1436" s="157" t="s">
        <v>2248</v>
      </c>
      <c r="B1436" s="157"/>
      <c r="C1436" s="169">
        <v>44600</v>
      </c>
      <c r="D1436" s="158">
        <v>45717</v>
      </c>
      <c r="E1436" s="170">
        <v>45797</v>
      </c>
      <c r="F1436" s="124">
        <v>0.5</v>
      </c>
      <c r="G1436" s="160" t="s">
        <v>2249</v>
      </c>
      <c r="H1436" s="157" t="s">
        <v>2489</v>
      </c>
      <c r="I1436" s="157" t="s">
        <v>2708</v>
      </c>
      <c r="J1436" s="157" t="s">
        <v>745</v>
      </c>
      <c r="K1436" s="135"/>
      <c r="L1436" s="130" t="s">
        <v>758</v>
      </c>
      <c r="M1436" s="130" t="s">
        <v>373</v>
      </c>
    </row>
    <row r="1437" spans="1:13">
      <c r="A1437" s="157" t="s">
        <v>2248</v>
      </c>
      <c r="B1437" s="157"/>
      <c r="C1437" s="169">
        <v>44600</v>
      </c>
      <c r="D1437" s="158">
        <v>45717</v>
      </c>
      <c r="E1437" s="170">
        <v>45797</v>
      </c>
      <c r="F1437" s="124">
        <v>0.5</v>
      </c>
      <c r="G1437" s="160" t="s">
        <v>2249</v>
      </c>
      <c r="H1437" s="157" t="s">
        <v>2489</v>
      </c>
      <c r="I1437" s="157" t="s">
        <v>2708</v>
      </c>
      <c r="J1437" s="157" t="s">
        <v>745</v>
      </c>
      <c r="K1437" s="135"/>
      <c r="L1437" s="130" t="s">
        <v>758</v>
      </c>
      <c r="M1437" s="130" t="s">
        <v>373</v>
      </c>
    </row>
    <row r="1438" spans="1:13">
      <c r="A1438" s="157" t="s">
        <v>2248</v>
      </c>
      <c r="B1438" s="157"/>
      <c r="C1438" s="169">
        <v>44600</v>
      </c>
      <c r="D1438" s="158">
        <v>45717</v>
      </c>
      <c r="E1438" s="170">
        <v>45797</v>
      </c>
      <c r="F1438" s="124">
        <v>1.01</v>
      </c>
      <c r="G1438" s="160" t="s">
        <v>2249</v>
      </c>
      <c r="H1438" s="157" t="s">
        <v>2489</v>
      </c>
      <c r="I1438" s="157" t="s">
        <v>2708</v>
      </c>
      <c r="J1438" s="157" t="s">
        <v>745</v>
      </c>
      <c r="K1438" s="135"/>
      <c r="L1438" s="130" t="s">
        <v>758</v>
      </c>
      <c r="M1438" s="130" t="s">
        <v>373</v>
      </c>
    </row>
    <row r="1439" spans="1:13">
      <c r="A1439" s="157" t="s">
        <v>2248</v>
      </c>
      <c r="B1439" s="157"/>
      <c r="C1439" s="169">
        <v>44600</v>
      </c>
      <c r="D1439" s="158">
        <v>45717</v>
      </c>
      <c r="E1439" s="170">
        <v>45797</v>
      </c>
      <c r="F1439" s="124">
        <v>-7.0000000000000007E-2</v>
      </c>
      <c r="G1439" s="160" t="s">
        <v>2249</v>
      </c>
      <c r="H1439" s="157" t="s">
        <v>2489</v>
      </c>
      <c r="I1439" s="157" t="s">
        <v>2709</v>
      </c>
      <c r="J1439" s="157" t="s">
        <v>798</v>
      </c>
      <c r="K1439" s="135"/>
      <c r="L1439" s="130" t="s">
        <v>758</v>
      </c>
      <c r="M1439" s="130" t="s">
        <v>439</v>
      </c>
    </row>
    <row r="1440" spans="1:13">
      <c r="A1440" s="157" t="s">
        <v>2248</v>
      </c>
      <c r="B1440" s="157"/>
      <c r="C1440" s="169">
        <v>44600</v>
      </c>
      <c r="D1440" s="158">
        <v>45717</v>
      </c>
      <c r="E1440" s="170">
        <v>45797</v>
      </c>
      <c r="F1440" s="124">
        <v>7.0000000000000007E-2</v>
      </c>
      <c r="G1440" s="160" t="s">
        <v>2249</v>
      </c>
      <c r="H1440" s="157" t="s">
        <v>2489</v>
      </c>
      <c r="I1440" s="157" t="s">
        <v>2709</v>
      </c>
      <c r="J1440" s="157" t="s">
        <v>798</v>
      </c>
      <c r="K1440" s="135"/>
      <c r="L1440" s="130" t="s">
        <v>758</v>
      </c>
      <c r="M1440" s="130" t="s">
        <v>439</v>
      </c>
    </row>
    <row r="1441" spans="1:13">
      <c r="A1441" s="157" t="s">
        <v>2248</v>
      </c>
      <c r="B1441" s="157"/>
      <c r="C1441" s="169">
        <v>44600</v>
      </c>
      <c r="D1441" s="158">
        <v>45717</v>
      </c>
      <c r="E1441" s="170">
        <v>45797</v>
      </c>
      <c r="F1441" s="124">
        <v>7.0000000000000007E-2</v>
      </c>
      <c r="G1441" s="160" t="s">
        <v>2249</v>
      </c>
      <c r="H1441" s="157" t="s">
        <v>2489</v>
      </c>
      <c r="I1441" s="157" t="s">
        <v>2709</v>
      </c>
      <c r="J1441" s="157" t="s">
        <v>798</v>
      </c>
      <c r="K1441" s="135"/>
      <c r="L1441" s="130" t="s">
        <v>758</v>
      </c>
      <c r="M1441" s="130" t="s">
        <v>439</v>
      </c>
    </row>
    <row r="1442" spans="1:13">
      <c r="A1442" s="157" t="s">
        <v>2248</v>
      </c>
      <c r="B1442" s="157"/>
      <c r="C1442" s="169">
        <v>44600</v>
      </c>
      <c r="D1442" s="158">
        <v>45717</v>
      </c>
      <c r="E1442" s="170">
        <v>45797</v>
      </c>
      <c r="F1442" s="124">
        <v>0.14000000000000001</v>
      </c>
      <c r="G1442" s="160" t="s">
        <v>2249</v>
      </c>
      <c r="H1442" s="157" t="s">
        <v>2489</v>
      </c>
      <c r="I1442" s="157" t="s">
        <v>2709</v>
      </c>
      <c r="J1442" s="157" t="s">
        <v>798</v>
      </c>
      <c r="K1442" s="135"/>
      <c r="L1442" s="130" t="s">
        <v>758</v>
      </c>
      <c r="M1442" s="130" t="s">
        <v>439</v>
      </c>
    </row>
    <row r="1443" spans="1:13">
      <c r="A1443" s="157" t="s">
        <v>2248</v>
      </c>
      <c r="B1443" s="157"/>
      <c r="C1443" s="169">
        <v>44600</v>
      </c>
      <c r="D1443" s="158">
        <v>45717</v>
      </c>
      <c r="E1443" s="170">
        <v>45797</v>
      </c>
      <c r="F1443" s="124">
        <v>-0.56999999999999995</v>
      </c>
      <c r="G1443" s="160" t="s">
        <v>2249</v>
      </c>
      <c r="H1443" s="157" t="s">
        <v>2489</v>
      </c>
      <c r="I1443" s="157" t="s">
        <v>2710</v>
      </c>
      <c r="J1443" s="157" t="s">
        <v>799</v>
      </c>
      <c r="K1443" s="135"/>
      <c r="L1443" s="130" t="s">
        <v>758</v>
      </c>
      <c r="M1443" s="130" t="s">
        <v>455</v>
      </c>
    </row>
    <row r="1444" spans="1:13">
      <c r="A1444" s="157" t="s">
        <v>2248</v>
      </c>
      <c r="B1444" s="157"/>
      <c r="C1444" s="169">
        <v>44600</v>
      </c>
      <c r="D1444" s="158">
        <v>45717</v>
      </c>
      <c r="E1444" s="170">
        <v>45797</v>
      </c>
      <c r="F1444" s="124">
        <v>0.56999999999999995</v>
      </c>
      <c r="G1444" s="160" t="s">
        <v>2249</v>
      </c>
      <c r="H1444" s="157" t="s">
        <v>2489</v>
      </c>
      <c r="I1444" s="157" t="s">
        <v>2710</v>
      </c>
      <c r="J1444" s="157" t="s">
        <v>799</v>
      </c>
      <c r="K1444" s="135"/>
      <c r="L1444" s="130" t="s">
        <v>758</v>
      </c>
      <c r="M1444" s="130" t="s">
        <v>455</v>
      </c>
    </row>
    <row r="1445" spans="1:13">
      <c r="A1445" s="157" t="s">
        <v>2248</v>
      </c>
      <c r="B1445" s="157"/>
      <c r="C1445" s="169">
        <v>44600</v>
      </c>
      <c r="D1445" s="158">
        <v>45717</v>
      </c>
      <c r="E1445" s="170">
        <v>45797</v>
      </c>
      <c r="F1445" s="124">
        <v>0.59</v>
      </c>
      <c r="G1445" s="160" t="s">
        <v>2249</v>
      </c>
      <c r="H1445" s="157" t="s">
        <v>2489</v>
      </c>
      <c r="I1445" s="157" t="s">
        <v>2710</v>
      </c>
      <c r="J1445" s="157" t="s">
        <v>799</v>
      </c>
      <c r="K1445" s="135"/>
      <c r="L1445" s="130" t="s">
        <v>758</v>
      </c>
      <c r="M1445" s="130" t="s">
        <v>455</v>
      </c>
    </row>
    <row r="1446" spans="1:13">
      <c r="A1446" s="157" t="s">
        <v>2248</v>
      </c>
      <c r="B1446" s="157"/>
      <c r="C1446" s="169">
        <v>44600</v>
      </c>
      <c r="D1446" s="158">
        <v>45717</v>
      </c>
      <c r="E1446" s="170">
        <v>45797</v>
      </c>
      <c r="F1446" s="124">
        <v>1.18</v>
      </c>
      <c r="G1446" s="160" t="s">
        <v>2249</v>
      </c>
      <c r="H1446" s="157" t="s">
        <v>2489</v>
      </c>
      <c r="I1446" s="157" t="s">
        <v>2710</v>
      </c>
      <c r="J1446" s="157" t="s">
        <v>799</v>
      </c>
      <c r="K1446" s="135"/>
      <c r="L1446" s="130" t="s">
        <v>758</v>
      </c>
      <c r="M1446" s="130" t="s">
        <v>455</v>
      </c>
    </row>
    <row r="1447" spans="1:13">
      <c r="A1447" s="157" t="s">
        <v>2248</v>
      </c>
      <c r="B1447" s="157"/>
      <c r="C1447" s="169">
        <v>44600</v>
      </c>
      <c r="D1447" s="158">
        <v>45717</v>
      </c>
      <c r="E1447" s="170">
        <v>45797</v>
      </c>
      <c r="F1447" s="124">
        <v>-0.64</v>
      </c>
      <c r="G1447" s="160" t="s">
        <v>2249</v>
      </c>
      <c r="H1447" s="157" t="s">
        <v>2489</v>
      </c>
      <c r="I1447" s="157" t="s">
        <v>2711</v>
      </c>
      <c r="J1447" s="157" t="s">
        <v>800</v>
      </c>
      <c r="K1447" s="135"/>
      <c r="L1447" s="130" t="s">
        <v>758</v>
      </c>
      <c r="M1447" s="130" t="s">
        <v>465</v>
      </c>
    </row>
    <row r="1448" spans="1:13">
      <c r="A1448" s="157" t="s">
        <v>2248</v>
      </c>
      <c r="B1448" s="157"/>
      <c r="C1448" s="169">
        <v>44600</v>
      </c>
      <c r="D1448" s="158">
        <v>45717</v>
      </c>
      <c r="E1448" s="170">
        <v>45797</v>
      </c>
      <c r="F1448" s="124">
        <v>0.64</v>
      </c>
      <c r="G1448" s="160" t="s">
        <v>2249</v>
      </c>
      <c r="H1448" s="157" t="s">
        <v>2489</v>
      </c>
      <c r="I1448" s="157" t="s">
        <v>2711</v>
      </c>
      <c r="J1448" s="157" t="s">
        <v>800</v>
      </c>
      <c r="K1448" s="135"/>
      <c r="L1448" s="130" t="s">
        <v>758</v>
      </c>
      <c r="M1448" s="130" t="s">
        <v>465</v>
      </c>
    </row>
    <row r="1449" spans="1:13">
      <c r="A1449" s="157" t="s">
        <v>2248</v>
      </c>
      <c r="B1449" s="157"/>
      <c r="C1449" s="169">
        <v>44600</v>
      </c>
      <c r="D1449" s="158">
        <v>45717</v>
      </c>
      <c r="E1449" s="170">
        <v>45797</v>
      </c>
      <c r="F1449" s="124">
        <v>0.66</v>
      </c>
      <c r="G1449" s="160" t="s">
        <v>2249</v>
      </c>
      <c r="H1449" s="157" t="s">
        <v>2489</v>
      </c>
      <c r="I1449" s="157" t="s">
        <v>2711</v>
      </c>
      <c r="J1449" s="157" t="s">
        <v>800</v>
      </c>
      <c r="K1449" s="135"/>
      <c r="L1449" s="130" t="s">
        <v>758</v>
      </c>
      <c r="M1449" s="130" t="s">
        <v>465</v>
      </c>
    </row>
    <row r="1450" spans="1:13">
      <c r="A1450" s="157" t="s">
        <v>2248</v>
      </c>
      <c r="B1450" s="157"/>
      <c r="C1450" s="169">
        <v>44600</v>
      </c>
      <c r="D1450" s="158">
        <v>45717</v>
      </c>
      <c r="E1450" s="170">
        <v>45797</v>
      </c>
      <c r="F1450" s="124">
        <v>1.3</v>
      </c>
      <c r="G1450" s="160" t="s">
        <v>2249</v>
      </c>
      <c r="H1450" s="157" t="s">
        <v>2489</v>
      </c>
      <c r="I1450" s="157" t="s">
        <v>2711</v>
      </c>
      <c r="J1450" s="157" t="s">
        <v>800</v>
      </c>
      <c r="K1450" s="135"/>
      <c r="L1450" s="130" t="s">
        <v>758</v>
      </c>
      <c r="M1450" s="130" t="s">
        <v>465</v>
      </c>
    </row>
    <row r="1451" spans="1:13">
      <c r="A1451" s="157" t="s">
        <v>2248</v>
      </c>
      <c r="B1451" s="157"/>
      <c r="C1451" s="169">
        <v>44600</v>
      </c>
      <c r="D1451" s="158">
        <v>45717</v>
      </c>
      <c r="E1451" s="170">
        <v>45797</v>
      </c>
      <c r="F1451" s="124">
        <v>-0.56999999999999995</v>
      </c>
      <c r="G1451" s="160" t="s">
        <v>2249</v>
      </c>
      <c r="H1451" s="157" t="s">
        <v>2489</v>
      </c>
      <c r="I1451" s="157" t="s">
        <v>2712</v>
      </c>
      <c r="J1451" s="157" t="s">
        <v>747</v>
      </c>
      <c r="K1451" s="135"/>
      <c r="L1451" s="130" t="s">
        <v>758</v>
      </c>
      <c r="M1451" s="130" t="s">
        <v>387</v>
      </c>
    </row>
    <row r="1452" spans="1:13">
      <c r="A1452" s="157" t="s">
        <v>2248</v>
      </c>
      <c r="B1452" s="157"/>
      <c r="C1452" s="169">
        <v>44600</v>
      </c>
      <c r="D1452" s="158">
        <v>45717</v>
      </c>
      <c r="E1452" s="170">
        <v>45797</v>
      </c>
      <c r="F1452" s="124">
        <v>0.56999999999999995</v>
      </c>
      <c r="G1452" s="160" t="s">
        <v>2249</v>
      </c>
      <c r="H1452" s="157" t="s">
        <v>2489</v>
      </c>
      <c r="I1452" s="157" t="s">
        <v>2712</v>
      </c>
      <c r="J1452" s="157" t="s">
        <v>747</v>
      </c>
      <c r="K1452" s="135"/>
      <c r="L1452" s="130" t="s">
        <v>758</v>
      </c>
      <c r="M1452" s="130" t="s">
        <v>387</v>
      </c>
    </row>
    <row r="1453" spans="1:13">
      <c r="A1453" s="157" t="s">
        <v>2248</v>
      </c>
      <c r="B1453" s="157"/>
      <c r="C1453" s="169">
        <v>44600</v>
      </c>
      <c r="D1453" s="158">
        <v>45717</v>
      </c>
      <c r="E1453" s="170">
        <v>45797</v>
      </c>
      <c r="F1453" s="124">
        <v>0.52</v>
      </c>
      <c r="G1453" s="160" t="s">
        <v>2249</v>
      </c>
      <c r="H1453" s="157" t="s">
        <v>2489</v>
      </c>
      <c r="I1453" s="157" t="s">
        <v>2712</v>
      </c>
      <c r="J1453" s="157" t="s">
        <v>747</v>
      </c>
      <c r="K1453" s="135"/>
      <c r="L1453" s="130" t="s">
        <v>758</v>
      </c>
      <c r="M1453" s="130" t="s">
        <v>387</v>
      </c>
    </row>
    <row r="1454" spans="1:13">
      <c r="A1454" s="157" t="s">
        <v>2248</v>
      </c>
      <c r="B1454" s="157"/>
      <c r="C1454" s="169">
        <v>44600</v>
      </c>
      <c r="D1454" s="158">
        <v>45717</v>
      </c>
      <c r="E1454" s="170">
        <v>45797</v>
      </c>
      <c r="F1454" s="124">
        <v>1.1599999999999999</v>
      </c>
      <c r="G1454" s="160" t="s">
        <v>2249</v>
      </c>
      <c r="H1454" s="157" t="s">
        <v>2489</v>
      </c>
      <c r="I1454" s="157" t="s">
        <v>2712</v>
      </c>
      <c r="J1454" s="157" t="s">
        <v>747</v>
      </c>
      <c r="K1454" s="135"/>
      <c r="L1454" s="130" t="s">
        <v>758</v>
      </c>
      <c r="M1454" s="130" t="s">
        <v>387</v>
      </c>
    </row>
    <row r="1455" spans="1:13">
      <c r="A1455" s="157" t="s">
        <v>2248</v>
      </c>
      <c r="B1455" s="157"/>
      <c r="C1455" s="169">
        <v>44600</v>
      </c>
      <c r="D1455" s="158">
        <v>45717</v>
      </c>
      <c r="E1455" s="170">
        <v>45797</v>
      </c>
      <c r="F1455" s="124">
        <v>-0.43</v>
      </c>
      <c r="G1455" s="160" t="s">
        <v>2249</v>
      </c>
      <c r="H1455" s="157" t="s">
        <v>2489</v>
      </c>
      <c r="I1455" s="157" t="s">
        <v>2713</v>
      </c>
      <c r="J1455" s="157" t="s">
        <v>746</v>
      </c>
      <c r="K1455" s="135"/>
      <c r="L1455" s="130" t="s">
        <v>758</v>
      </c>
      <c r="M1455" s="130" t="s">
        <v>137</v>
      </c>
    </row>
    <row r="1456" spans="1:13">
      <c r="A1456" s="157" t="s">
        <v>2248</v>
      </c>
      <c r="B1456" s="157"/>
      <c r="C1456" s="169">
        <v>44600</v>
      </c>
      <c r="D1456" s="158">
        <v>45717</v>
      </c>
      <c r="E1456" s="170">
        <v>45797</v>
      </c>
      <c r="F1456" s="124">
        <v>0.43</v>
      </c>
      <c r="G1456" s="160" t="s">
        <v>2249</v>
      </c>
      <c r="H1456" s="157" t="s">
        <v>2489</v>
      </c>
      <c r="I1456" s="157" t="s">
        <v>2713</v>
      </c>
      <c r="J1456" s="157" t="s">
        <v>746</v>
      </c>
      <c r="K1456" s="135"/>
      <c r="L1456" s="130" t="s">
        <v>758</v>
      </c>
      <c r="M1456" s="130" t="s">
        <v>137</v>
      </c>
    </row>
    <row r="1457" spans="1:13">
      <c r="A1457" s="157" t="s">
        <v>2248</v>
      </c>
      <c r="B1457" s="157"/>
      <c r="C1457" s="169">
        <v>44600</v>
      </c>
      <c r="D1457" s="158">
        <v>45717</v>
      </c>
      <c r="E1457" s="170">
        <v>45797</v>
      </c>
      <c r="F1457" s="124">
        <v>0.43</v>
      </c>
      <c r="G1457" s="160" t="s">
        <v>2249</v>
      </c>
      <c r="H1457" s="157" t="s">
        <v>2489</v>
      </c>
      <c r="I1457" s="157" t="s">
        <v>2713</v>
      </c>
      <c r="J1457" s="157" t="s">
        <v>746</v>
      </c>
      <c r="K1457" s="135"/>
      <c r="L1457" s="130" t="s">
        <v>758</v>
      </c>
      <c r="M1457" s="130" t="s">
        <v>137</v>
      </c>
    </row>
    <row r="1458" spans="1:13">
      <c r="A1458" s="157" t="s">
        <v>2248</v>
      </c>
      <c r="B1458" s="157"/>
      <c r="C1458" s="169">
        <v>44600</v>
      </c>
      <c r="D1458" s="158">
        <v>45717</v>
      </c>
      <c r="E1458" s="170">
        <v>45797</v>
      </c>
      <c r="F1458" s="124">
        <v>0.87</v>
      </c>
      <c r="G1458" s="160" t="s">
        <v>2249</v>
      </c>
      <c r="H1458" s="157" t="s">
        <v>2489</v>
      </c>
      <c r="I1458" s="157" t="s">
        <v>2713</v>
      </c>
      <c r="J1458" s="157" t="s">
        <v>746</v>
      </c>
      <c r="K1458" s="135"/>
      <c r="L1458" s="130" t="s">
        <v>758</v>
      </c>
      <c r="M1458" s="130" t="s">
        <v>137</v>
      </c>
    </row>
    <row r="1459" spans="1:13">
      <c r="A1459" s="157" t="s">
        <v>2248</v>
      </c>
      <c r="B1459" s="157"/>
      <c r="C1459" s="169">
        <v>44600</v>
      </c>
      <c r="D1459" s="158">
        <v>45717</v>
      </c>
      <c r="E1459" s="170">
        <v>45797</v>
      </c>
      <c r="F1459" s="124">
        <v>-0.64</v>
      </c>
      <c r="G1459" s="160" t="s">
        <v>2249</v>
      </c>
      <c r="H1459" s="157" t="s">
        <v>2489</v>
      </c>
      <c r="I1459" s="157" t="s">
        <v>2485</v>
      </c>
      <c r="J1459" s="157" t="s">
        <v>553</v>
      </c>
      <c r="K1459" s="135"/>
      <c r="L1459" s="130" t="s">
        <v>758</v>
      </c>
      <c r="M1459" s="130" t="s">
        <v>141</v>
      </c>
    </row>
    <row r="1460" spans="1:13">
      <c r="A1460" s="157" t="s">
        <v>2248</v>
      </c>
      <c r="B1460" s="157"/>
      <c r="C1460" s="169">
        <v>44600</v>
      </c>
      <c r="D1460" s="158">
        <v>45717</v>
      </c>
      <c r="E1460" s="170">
        <v>45797</v>
      </c>
      <c r="F1460" s="124">
        <v>0.64</v>
      </c>
      <c r="G1460" s="160" t="s">
        <v>2249</v>
      </c>
      <c r="H1460" s="157" t="s">
        <v>2489</v>
      </c>
      <c r="I1460" s="157" t="s">
        <v>2485</v>
      </c>
      <c r="J1460" s="157" t="s">
        <v>553</v>
      </c>
      <c r="K1460" s="135"/>
      <c r="L1460" s="130" t="s">
        <v>758</v>
      </c>
      <c r="M1460" s="130" t="s">
        <v>141</v>
      </c>
    </row>
    <row r="1461" spans="1:13">
      <c r="A1461" s="157" t="s">
        <v>2248</v>
      </c>
      <c r="B1461" s="157"/>
      <c r="C1461" s="169">
        <v>44600</v>
      </c>
      <c r="D1461" s="158">
        <v>45717</v>
      </c>
      <c r="E1461" s="170">
        <v>45797</v>
      </c>
      <c r="F1461" s="124">
        <v>0.66</v>
      </c>
      <c r="G1461" s="160" t="s">
        <v>2249</v>
      </c>
      <c r="H1461" s="157" t="s">
        <v>2489</v>
      </c>
      <c r="I1461" s="157" t="s">
        <v>2485</v>
      </c>
      <c r="J1461" s="157" t="s">
        <v>553</v>
      </c>
      <c r="K1461" s="135"/>
      <c r="L1461" s="130" t="s">
        <v>758</v>
      </c>
      <c r="M1461" s="130" t="s">
        <v>141</v>
      </c>
    </row>
    <row r="1462" spans="1:13">
      <c r="A1462" s="157" t="s">
        <v>2248</v>
      </c>
      <c r="B1462" s="157"/>
      <c r="C1462" s="169">
        <v>44600</v>
      </c>
      <c r="D1462" s="158">
        <v>45717</v>
      </c>
      <c r="E1462" s="170">
        <v>45797</v>
      </c>
      <c r="F1462" s="124">
        <v>1.3</v>
      </c>
      <c r="G1462" s="160" t="s">
        <v>2249</v>
      </c>
      <c r="H1462" s="157" t="s">
        <v>2489</v>
      </c>
      <c r="I1462" s="157" t="s">
        <v>2485</v>
      </c>
      <c r="J1462" s="157" t="s">
        <v>553</v>
      </c>
      <c r="K1462" s="135"/>
      <c r="L1462" s="130" t="s">
        <v>758</v>
      </c>
      <c r="M1462" s="130" t="s">
        <v>141</v>
      </c>
    </row>
    <row r="1463" spans="1:13">
      <c r="A1463" s="157" t="s">
        <v>2248</v>
      </c>
      <c r="B1463" s="157"/>
      <c r="C1463" s="169">
        <v>44600</v>
      </c>
      <c r="D1463" s="158">
        <v>45717</v>
      </c>
      <c r="E1463" s="170">
        <v>45797</v>
      </c>
      <c r="F1463" s="124">
        <v>-7.0000000000000007E-2</v>
      </c>
      <c r="G1463" s="160" t="s">
        <v>2249</v>
      </c>
      <c r="H1463" s="157" t="s">
        <v>2489</v>
      </c>
      <c r="I1463" s="157" t="s">
        <v>2486</v>
      </c>
      <c r="J1463" s="157" t="s">
        <v>807</v>
      </c>
      <c r="K1463" s="135"/>
      <c r="L1463" s="130" t="s">
        <v>758</v>
      </c>
      <c r="M1463" s="130" t="s">
        <v>805</v>
      </c>
    </row>
    <row r="1464" spans="1:13">
      <c r="A1464" s="157" t="s">
        <v>2248</v>
      </c>
      <c r="B1464" s="157"/>
      <c r="C1464" s="169">
        <v>44600</v>
      </c>
      <c r="D1464" s="158">
        <v>45717</v>
      </c>
      <c r="E1464" s="170">
        <v>45797</v>
      </c>
      <c r="F1464" s="124">
        <v>7.0000000000000007E-2</v>
      </c>
      <c r="G1464" s="160" t="s">
        <v>2249</v>
      </c>
      <c r="H1464" s="157" t="s">
        <v>2489</v>
      </c>
      <c r="I1464" s="157" t="s">
        <v>2486</v>
      </c>
      <c r="J1464" s="157" t="s">
        <v>807</v>
      </c>
      <c r="K1464" s="135"/>
      <c r="L1464" s="130" t="s">
        <v>758</v>
      </c>
      <c r="M1464" s="130" t="s">
        <v>805</v>
      </c>
    </row>
    <row r="1465" spans="1:13">
      <c r="A1465" s="157" t="s">
        <v>2248</v>
      </c>
      <c r="B1465" s="157"/>
      <c r="C1465" s="169">
        <v>44600</v>
      </c>
      <c r="D1465" s="158">
        <v>45717</v>
      </c>
      <c r="E1465" s="170">
        <v>45797</v>
      </c>
      <c r="F1465" s="124">
        <v>0.09</v>
      </c>
      <c r="G1465" s="160" t="s">
        <v>2249</v>
      </c>
      <c r="H1465" s="157" t="s">
        <v>2489</v>
      </c>
      <c r="I1465" s="157" t="s">
        <v>2486</v>
      </c>
      <c r="J1465" s="157" t="s">
        <v>807</v>
      </c>
      <c r="K1465" s="135"/>
      <c r="L1465" s="130" t="s">
        <v>758</v>
      </c>
      <c r="M1465" s="130" t="s">
        <v>805</v>
      </c>
    </row>
    <row r="1466" spans="1:13">
      <c r="A1466" s="157" t="s">
        <v>2248</v>
      </c>
      <c r="B1466" s="157"/>
      <c r="C1466" s="169">
        <v>44600</v>
      </c>
      <c r="D1466" s="158">
        <v>45717</v>
      </c>
      <c r="E1466" s="170">
        <v>45797</v>
      </c>
      <c r="F1466" s="124">
        <v>0.15</v>
      </c>
      <c r="G1466" s="160" t="s">
        <v>2249</v>
      </c>
      <c r="H1466" s="157" t="s">
        <v>2489</v>
      </c>
      <c r="I1466" s="157" t="s">
        <v>2486</v>
      </c>
      <c r="J1466" s="157" t="s">
        <v>807</v>
      </c>
      <c r="K1466" s="135"/>
      <c r="L1466" s="130" t="s">
        <v>758</v>
      </c>
      <c r="M1466" s="130" t="s">
        <v>805</v>
      </c>
    </row>
    <row r="1467" spans="1:13">
      <c r="A1467" s="157" t="s">
        <v>2248</v>
      </c>
      <c r="B1467" s="157"/>
      <c r="C1467" s="169">
        <v>44600</v>
      </c>
      <c r="D1467" s="158">
        <v>45717</v>
      </c>
      <c r="E1467" s="170">
        <v>45797</v>
      </c>
      <c r="F1467" s="124">
        <v>-0.56999999999999995</v>
      </c>
      <c r="G1467" s="160" t="s">
        <v>2249</v>
      </c>
      <c r="H1467" s="157" t="s">
        <v>2489</v>
      </c>
      <c r="I1467" s="157" t="s">
        <v>2487</v>
      </c>
      <c r="J1467" s="157" t="s">
        <v>527</v>
      </c>
      <c r="K1467" s="135"/>
      <c r="L1467" s="130" t="s">
        <v>758</v>
      </c>
      <c r="M1467" s="130" t="s">
        <v>357</v>
      </c>
    </row>
    <row r="1468" spans="1:13">
      <c r="A1468" s="157" t="s">
        <v>2248</v>
      </c>
      <c r="B1468" s="157"/>
      <c r="C1468" s="169">
        <v>44600</v>
      </c>
      <c r="D1468" s="158">
        <v>45717</v>
      </c>
      <c r="E1468" s="170">
        <v>45797</v>
      </c>
      <c r="F1468" s="124">
        <v>0.59</v>
      </c>
      <c r="G1468" s="160" t="s">
        <v>2249</v>
      </c>
      <c r="H1468" s="157" t="s">
        <v>2489</v>
      </c>
      <c r="I1468" s="157" t="s">
        <v>2487</v>
      </c>
      <c r="J1468" s="157" t="s">
        <v>527</v>
      </c>
      <c r="K1468" s="135"/>
      <c r="L1468" s="130" t="s">
        <v>758</v>
      </c>
      <c r="M1468" s="130" t="s">
        <v>357</v>
      </c>
    </row>
    <row r="1469" spans="1:13">
      <c r="A1469" s="157" t="s">
        <v>2248</v>
      </c>
      <c r="B1469" s="157"/>
      <c r="C1469" s="169">
        <v>44600</v>
      </c>
      <c r="D1469" s="158">
        <v>45717</v>
      </c>
      <c r="E1469" s="170">
        <v>45797</v>
      </c>
      <c r="F1469" s="124">
        <v>0.59</v>
      </c>
      <c r="G1469" s="160" t="s">
        <v>2249</v>
      </c>
      <c r="H1469" s="157" t="s">
        <v>2489</v>
      </c>
      <c r="I1469" s="157" t="s">
        <v>2487</v>
      </c>
      <c r="J1469" s="157" t="s">
        <v>527</v>
      </c>
      <c r="K1469" s="135"/>
      <c r="L1469" s="130" t="s">
        <v>758</v>
      </c>
      <c r="M1469" s="130" t="s">
        <v>357</v>
      </c>
    </row>
    <row r="1470" spans="1:13">
      <c r="A1470" s="157" t="s">
        <v>2248</v>
      </c>
      <c r="B1470" s="157"/>
      <c r="C1470" s="169">
        <v>44600</v>
      </c>
      <c r="D1470" s="158">
        <v>45717</v>
      </c>
      <c r="E1470" s="170">
        <v>45797</v>
      </c>
      <c r="F1470" s="124">
        <v>1.18</v>
      </c>
      <c r="G1470" s="160" t="s">
        <v>2249</v>
      </c>
      <c r="H1470" s="157" t="s">
        <v>2489</v>
      </c>
      <c r="I1470" s="157" t="s">
        <v>2487</v>
      </c>
      <c r="J1470" s="157" t="s">
        <v>527</v>
      </c>
      <c r="K1470" s="135"/>
      <c r="L1470" s="130" t="s">
        <v>758</v>
      </c>
      <c r="M1470" s="130" t="s">
        <v>357</v>
      </c>
    </row>
    <row r="1471" spans="1:13">
      <c r="A1471" s="157" t="s">
        <v>2248</v>
      </c>
      <c r="B1471" s="157"/>
      <c r="C1471" s="169">
        <v>44600</v>
      </c>
      <c r="D1471" s="158">
        <v>45717</v>
      </c>
      <c r="E1471" s="170">
        <v>45797</v>
      </c>
      <c r="F1471" s="124">
        <v>-0.59</v>
      </c>
      <c r="G1471" s="160" t="s">
        <v>2249</v>
      </c>
      <c r="H1471" s="157" t="s">
        <v>2489</v>
      </c>
      <c r="I1471" s="157" t="s">
        <v>2714</v>
      </c>
      <c r="J1471" s="157" t="s">
        <v>801</v>
      </c>
      <c r="K1471" s="135"/>
      <c r="L1471" s="130" t="s">
        <v>758</v>
      </c>
      <c r="M1471" s="130" t="s">
        <v>365</v>
      </c>
    </row>
    <row r="1472" spans="1:13">
      <c r="A1472" s="157" t="s">
        <v>2248</v>
      </c>
      <c r="B1472" s="157"/>
      <c r="C1472" s="169">
        <v>44600</v>
      </c>
      <c r="D1472" s="158">
        <v>45717</v>
      </c>
      <c r="E1472" s="170">
        <v>45797</v>
      </c>
      <c r="F1472" s="124">
        <v>0.59</v>
      </c>
      <c r="G1472" s="160" t="s">
        <v>2249</v>
      </c>
      <c r="H1472" s="157" t="s">
        <v>2489</v>
      </c>
      <c r="I1472" s="157" t="s">
        <v>2714</v>
      </c>
      <c r="J1472" s="157" t="s">
        <v>801</v>
      </c>
      <c r="K1472" s="135"/>
      <c r="L1472" s="130" t="s">
        <v>758</v>
      </c>
      <c r="M1472" s="130" t="s">
        <v>365</v>
      </c>
    </row>
    <row r="1473" spans="1:13">
      <c r="A1473" s="157" t="s">
        <v>2248</v>
      </c>
      <c r="B1473" s="157"/>
      <c r="C1473" s="169">
        <v>44600</v>
      </c>
      <c r="D1473" s="158">
        <v>45717</v>
      </c>
      <c r="E1473" s="170">
        <v>45797</v>
      </c>
      <c r="F1473" s="124">
        <v>0.59</v>
      </c>
      <c r="G1473" s="160" t="s">
        <v>2249</v>
      </c>
      <c r="H1473" s="157" t="s">
        <v>2489</v>
      </c>
      <c r="I1473" s="157" t="s">
        <v>2714</v>
      </c>
      <c r="J1473" s="157" t="s">
        <v>801</v>
      </c>
      <c r="K1473" s="135"/>
      <c r="L1473" s="130" t="s">
        <v>758</v>
      </c>
      <c r="M1473" s="130" t="s">
        <v>365</v>
      </c>
    </row>
    <row r="1474" spans="1:13">
      <c r="A1474" s="157" t="s">
        <v>2248</v>
      </c>
      <c r="B1474" s="157"/>
      <c r="C1474" s="169">
        <v>44600</v>
      </c>
      <c r="D1474" s="158">
        <v>45717</v>
      </c>
      <c r="E1474" s="170">
        <v>45797</v>
      </c>
      <c r="F1474" s="124">
        <v>1.18</v>
      </c>
      <c r="G1474" s="160" t="s">
        <v>2249</v>
      </c>
      <c r="H1474" s="157" t="s">
        <v>2489</v>
      </c>
      <c r="I1474" s="157" t="s">
        <v>2714</v>
      </c>
      <c r="J1474" s="157" t="s">
        <v>801</v>
      </c>
      <c r="K1474" s="135"/>
      <c r="L1474" s="130" t="s">
        <v>758</v>
      </c>
      <c r="M1474" s="130" t="s">
        <v>365</v>
      </c>
    </row>
    <row r="1475" spans="1:13">
      <c r="A1475" s="157" t="s">
        <v>2225</v>
      </c>
      <c r="B1475" s="157"/>
      <c r="C1475" s="169" t="s">
        <v>2715</v>
      </c>
      <c r="D1475" s="158">
        <v>45778</v>
      </c>
      <c r="E1475" s="170">
        <v>45803</v>
      </c>
      <c r="F1475" s="124">
        <v>441</v>
      </c>
      <c r="G1475" s="160">
        <v>112120105010</v>
      </c>
      <c r="H1475" s="157" t="s">
        <v>2221</v>
      </c>
      <c r="I1475" s="157" t="s">
        <v>2229</v>
      </c>
      <c r="J1475" s="157" t="s">
        <v>770</v>
      </c>
      <c r="K1475" s="135"/>
      <c r="L1475" s="130" t="s">
        <v>758</v>
      </c>
      <c r="M1475" s="130" t="s">
        <v>57</v>
      </c>
    </row>
    <row r="1476" spans="1:13">
      <c r="A1476" s="157" t="s">
        <v>2716</v>
      </c>
      <c r="B1476" s="157"/>
      <c r="C1476" s="169" t="s">
        <v>2717</v>
      </c>
      <c r="D1476" s="158">
        <v>45778</v>
      </c>
      <c r="E1476" s="170">
        <v>45804</v>
      </c>
      <c r="F1476" s="124">
        <v>31</v>
      </c>
      <c r="G1476" s="160">
        <v>112120702010</v>
      </c>
      <c r="H1476" s="157" t="s">
        <v>2217</v>
      </c>
      <c r="I1476" s="157" t="s">
        <v>2718</v>
      </c>
      <c r="J1476" s="157" t="s">
        <v>526</v>
      </c>
      <c r="K1476" s="135"/>
      <c r="L1476" s="130" t="s">
        <v>758</v>
      </c>
      <c r="M1476" s="130" t="s">
        <v>55</v>
      </c>
    </row>
    <row r="1477" spans="1:13">
      <c r="A1477" s="157" t="s">
        <v>2719</v>
      </c>
      <c r="B1477" s="157"/>
      <c r="C1477" s="169" t="s">
        <v>2720</v>
      </c>
      <c r="D1477" s="158">
        <v>45778</v>
      </c>
      <c r="E1477" s="170">
        <v>45806</v>
      </c>
      <c r="F1477" s="124">
        <v>58.92</v>
      </c>
      <c r="G1477" s="160">
        <v>112120702010</v>
      </c>
      <c r="H1477" s="157" t="s">
        <v>2217</v>
      </c>
      <c r="I1477" s="157" t="s">
        <v>2721</v>
      </c>
      <c r="J1477" s="157" t="s">
        <v>702</v>
      </c>
      <c r="K1477" s="135"/>
      <c r="L1477" s="130" t="s">
        <v>758</v>
      </c>
      <c r="M1477" s="130" t="s">
        <v>341</v>
      </c>
    </row>
    <row r="1478" spans="1:13">
      <c r="A1478" s="157" t="s">
        <v>2722</v>
      </c>
      <c r="B1478" s="157"/>
      <c r="C1478" s="169" t="s">
        <v>2723</v>
      </c>
      <c r="D1478" s="158">
        <v>45778</v>
      </c>
      <c r="E1478" s="170">
        <v>45806</v>
      </c>
      <c r="F1478" s="124">
        <v>51.96</v>
      </c>
      <c r="G1478" s="160">
        <v>112120702010</v>
      </c>
      <c r="H1478" s="157" t="s">
        <v>2217</v>
      </c>
      <c r="I1478" s="157" t="s">
        <v>2724</v>
      </c>
      <c r="J1478" s="157" t="s">
        <v>665</v>
      </c>
      <c r="K1478" s="135"/>
      <c r="L1478" s="130" t="s">
        <v>758</v>
      </c>
      <c r="M1478" s="130" t="s">
        <v>123</v>
      </c>
    </row>
    <row r="1479" spans="1:13">
      <c r="A1479" s="157" t="s">
        <v>2725</v>
      </c>
      <c r="B1479" s="157"/>
      <c r="C1479" s="169" t="s">
        <v>2726</v>
      </c>
      <c r="D1479" s="158">
        <v>45778</v>
      </c>
      <c r="E1479" s="170">
        <v>45806</v>
      </c>
      <c r="F1479" s="124">
        <v>485.7999999999999</v>
      </c>
      <c r="G1479" s="160">
        <v>112120801030</v>
      </c>
      <c r="H1479" s="157" t="s">
        <v>2726</v>
      </c>
      <c r="I1479" s="157" t="s">
        <v>2727</v>
      </c>
      <c r="J1479" s="157" t="s">
        <v>526</v>
      </c>
      <c r="K1479" s="135"/>
      <c r="L1479" s="130" t="s">
        <v>758</v>
      </c>
      <c r="M1479" s="130" t="s">
        <v>55</v>
      </c>
    </row>
    <row r="1480" spans="1:13">
      <c r="A1480" s="157" t="s">
        <v>2728</v>
      </c>
      <c r="B1480" s="157"/>
      <c r="C1480" s="169" t="s">
        <v>2729</v>
      </c>
      <c r="D1480" s="158">
        <v>45778</v>
      </c>
      <c r="E1480" s="170">
        <v>45806</v>
      </c>
      <c r="F1480" s="124">
        <v>102386.84</v>
      </c>
      <c r="G1480" s="160">
        <v>115060000000</v>
      </c>
      <c r="H1480" s="157" t="s">
        <v>2730</v>
      </c>
      <c r="I1480" s="157" t="s">
        <v>2731</v>
      </c>
      <c r="J1480" s="157" t="s">
        <v>526</v>
      </c>
      <c r="K1480" s="135"/>
      <c r="L1480" s="130" t="s">
        <v>758</v>
      </c>
      <c r="M1480" s="130" t="s">
        <v>55</v>
      </c>
    </row>
    <row r="1481" spans="1:13">
      <c r="A1481" s="157" t="s">
        <v>2736</v>
      </c>
      <c r="B1481" s="157"/>
      <c r="C1481" s="169" t="s">
        <v>2737</v>
      </c>
      <c r="D1481" s="158">
        <v>45717</v>
      </c>
      <c r="E1481" s="170">
        <v>45782</v>
      </c>
      <c r="F1481" s="124">
        <v>9838.34</v>
      </c>
      <c r="G1481" s="160">
        <v>112120611030</v>
      </c>
      <c r="H1481" s="157" t="s">
        <v>2738</v>
      </c>
      <c r="I1481" s="157" t="s">
        <v>2739</v>
      </c>
      <c r="J1481" s="157" t="s">
        <v>52</v>
      </c>
      <c r="K1481" s="135"/>
      <c r="L1481" s="130" t="s">
        <v>761</v>
      </c>
      <c r="M1481" s="130" t="s">
        <v>53</v>
      </c>
    </row>
    <row r="1482" spans="1:13">
      <c r="A1482" s="157" t="s">
        <v>2736</v>
      </c>
      <c r="B1482" s="157"/>
      <c r="C1482" s="169" t="s">
        <v>2737</v>
      </c>
      <c r="D1482" s="158">
        <v>45717</v>
      </c>
      <c r="E1482" s="170">
        <v>45782</v>
      </c>
      <c r="F1482" s="124">
        <v>3957.81</v>
      </c>
      <c r="G1482" s="160">
        <v>112120611030</v>
      </c>
      <c r="H1482" s="157" t="s">
        <v>2738</v>
      </c>
      <c r="I1482" s="157" t="s">
        <v>2740</v>
      </c>
      <c r="J1482" s="157" t="s">
        <v>54</v>
      </c>
      <c r="K1482" s="135"/>
      <c r="L1482" s="130" t="s">
        <v>761</v>
      </c>
      <c r="M1482" s="130" t="s">
        <v>55</v>
      </c>
    </row>
    <row r="1483" spans="1:13">
      <c r="A1483" s="157" t="s">
        <v>2736</v>
      </c>
      <c r="B1483" s="157"/>
      <c r="C1483" s="169" t="s">
        <v>2737</v>
      </c>
      <c r="D1483" s="158">
        <v>45717</v>
      </c>
      <c r="E1483" s="170">
        <v>45782</v>
      </c>
      <c r="F1483" s="124">
        <v>7555.83</v>
      </c>
      <c r="G1483" s="160">
        <v>112120611030</v>
      </c>
      <c r="H1483" s="157" t="s">
        <v>2738</v>
      </c>
      <c r="I1483" s="157" t="s">
        <v>2741</v>
      </c>
      <c r="J1483" s="157" t="s">
        <v>767</v>
      </c>
      <c r="K1483" s="135"/>
      <c r="L1483" s="130" t="s">
        <v>761</v>
      </c>
      <c r="M1483" s="130" t="s">
        <v>766</v>
      </c>
    </row>
    <row r="1484" spans="1:13">
      <c r="A1484" s="157" t="s">
        <v>2736</v>
      </c>
      <c r="B1484" s="157"/>
      <c r="C1484" s="169" t="s">
        <v>2737</v>
      </c>
      <c r="D1484" s="158">
        <v>45717</v>
      </c>
      <c r="E1484" s="170">
        <v>45782</v>
      </c>
      <c r="F1484" s="124">
        <v>719.6</v>
      </c>
      <c r="G1484" s="160">
        <v>112120611030</v>
      </c>
      <c r="H1484" s="157" t="s">
        <v>2738</v>
      </c>
      <c r="I1484" s="157" t="s">
        <v>2742</v>
      </c>
      <c r="J1484" s="157" t="s">
        <v>56</v>
      </c>
      <c r="K1484" s="135"/>
      <c r="L1484" s="130" t="s">
        <v>761</v>
      </c>
      <c r="M1484" s="130" t="s">
        <v>57</v>
      </c>
    </row>
    <row r="1485" spans="1:13">
      <c r="A1485" s="157" t="s">
        <v>2736</v>
      </c>
      <c r="B1485" s="157"/>
      <c r="C1485" s="169" t="s">
        <v>2737</v>
      </c>
      <c r="D1485" s="158">
        <v>45717</v>
      </c>
      <c r="E1485" s="170">
        <v>45782</v>
      </c>
      <c r="F1485" s="124">
        <v>359.8</v>
      </c>
      <c r="G1485" s="160">
        <v>112120611030</v>
      </c>
      <c r="H1485" s="157" t="s">
        <v>2738</v>
      </c>
      <c r="I1485" s="157" t="s">
        <v>2743</v>
      </c>
      <c r="J1485" s="157" t="s">
        <v>54</v>
      </c>
      <c r="K1485" s="135"/>
      <c r="L1485" s="130" t="s">
        <v>761</v>
      </c>
      <c r="M1485" s="130" t="s">
        <v>55</v>
      </c>
    </row>
    <row r="1486" spans="1:13">
      <c r="A1486" s="157" t="s">
        <v>2736</v>
      </c>
      <c r="B1486" s="157"/>
      <c r="C1486" s="169" t="s">
        <v>2737</v>
      </c>
      <c r="D1486" s="158">
        <v>45717</v>
      </c>
      <c r="E1486" s="170">
        <v>45782</v>
      </c>
      <c r="F1486" s="124">
        <v>4677.42</v>
      </c>
      <c r="G1486" s="160">
        <v>112120611030</v>
      </c>
      <c r="H1486" s="157" t="s">
        <v>2738</v>
      </c>
      <c r="I1486" s="157" t="s">
        <v>2744</v>
      </c>
      <c r="J1486" s="157" t="s">
        <v>64</v>
      </c>
      <c r="K1486" s="135"/>
      <c r="L1486" s="130" t="s">
        <v>761</v>
      </c>
      <c r="M1486" s="130" t="s">
        <v>65</v>
      </c>
    </row>
    <row r="1487" spans="1:13">
      <c r="A1487" s="157" t="s">
        <v>2736</v>
      </c>
      <c r="B1487" s="157"/>
      <c r="C1487" s="169" t="s">
        <v>2737</v>
      </c>
      <c r="D1487" s="158">
        <v>45717</v>
      </c>
      <c r="E1487" s="170">
        <v>45782</v>
      </c>
      <c r="F1487" s="124">
        <v>359.8</v>
      </c>
      <c r="G1487" s="160">
        <v>112120611030</v>
      </c>
      <c r="H1487" s="157" t="s">
        <v>2738</v>
      </c>
      <c r="I1487" s="157" t="s">
        <v>2745</v>
      </c>
      <c r="J1487" s="157" t="s">
        <v>815</v>
      </c>
      <c r="K1487" s="135"/>
      <c r="L1487" s="130" t="s">
        <v>761</v>
      </c>
      <c r="M1487" s="130" t="s">
        <v>814</v>
      </c>
    </row>
    <row r="1488" spans="1:13">
      <c r="A1488" s="157" t="s">
        <v>2736</v>
      </c>
      <c r="B1488" s="157"/>
      <c r="C1488" s="169" t="s">
        <v>2746</v>
      </c>
      <c r="D1488" s="158">
        <v>45717</v>
      </c>
      <c r="E1488" s="170">
        <v>45782</v>
      </c>
      <c r="F1488" s="124">
        <v>3611.92</v>
      </c>
      <c r="G1488" s="160">
        <v>112120611030</v>
      </c>
      <c r="H1488" s="157" t="s">
        <v>2738</v>
      </c>
      <c r="I1488" s="157" t="s">
        <v>2742</v>
      </c>
      <c r="J1488" s="157" t="s">
        <v>56</v>
      </c>
      <c r="K1488" s="135"/>
      <c r="L1488" s="130" t="s">
        <v>761</v>
      </c>
      <c r="M1488" s="130" t="s">
        <v>57</v>
      </c>
    </row>
    <row r="1489" spans="1:13">
      <c r="A1489" s="157" t="s">
        <v>2736</v>
      </c>
      <c r="B1489" s="157"/>
      <c r="C1489" s="169" t="s">
        <v>2746</v>
      </c>
      <c r="D1489" s="158">
        <v>45717</v>
      </c>
      <c r="E1489" s="170">
        <v>45782</v>
      </c>
      <c r="F1489" s="124">
        <v>601.99</v>
      </c>
      <c r="G1489" s="160">
        <v>112120611030</v>
      </c>
      <c r="H1489" s="157" t="s">
        <v>2738</v>
      </c>
      <c r="I1489" s="157" t="s">
        <v>2743</v>
      </c>
      <c r="J1489" s="157" t="s">
        <v>54</v>
      </c>
      <c r="K1489" s="135"/>
      <c r="L1489" s="130" t="s">
        <v>761</v>
      </c>
      <c r="M1489" s="130" t="s">
        <v>55</v>
      </c>
    </row>
    <row r="1490" spans="1:13">
      <c r="A1490" s="157" t="s">
        <v>496</v>
      </c>
      <c r="B1490" s="157"/>
      <c r="C1490" s="169" t="s">
        <v>2747</v>
      </c>
      <c r="D1490" s="158">
        <v>45748</v>
      </c>
      <c r="E1490" s="170">
        <v>45782</v>
      </c>
      <c r="F1490" s="124">
        <v>-9.17</v>
      </c>
      <c r="G1490" s="160">
        <v>211010200000</v>
      </c>
      <c r="H1490" s="157" t="s">
        <v>2748</v>
      </c>
      <c r="I1490" s="157" t="s">
        <v>2749</v>
      </c>
      <c r="J1490" s="157" t="s">
        <v>300</v>
      </c>
      <c r="K1490" s="135"/>
      <c r="L1490" s="130" t="s">
        <v>761</v>
      </c>
      <c r="M1490" s="130" t="s">
        <v>301</v>
      </c>
    </row>
    <row r="1491" spans="1:13">
      <c r="A1491" s="157" t="s">
        <v>496</v>
      </c>
      <c r="B1491" s="157"/>
      <c r="C1491" s="169" t="s">
        <v>2750</v>
      </c>
      <c r="D1491" s="158">
        <v>45748</v>
      </c>
      <c r="E1491" s="170">
        <v>45782</v>
      </c>
      <c r="F1491" s="124">
        <v>797.7</v>
      </c>
      <c r="G1491" s="160">
        <v>112120201040</v>
      </c>
      <c r="H1491" s="157" t="s">
        <v>2751</v>
      </c>
      <c r="I1491" s="157" t="s">
        <v>2749</v>
      </c>
      <c r="J1491" s="157" t="s">
        <v>300</v>
      </c>
      <c r="K1491" s="135"/>
      <c r="L1491" s="130" t="s">
        <v>761</v>
      </c>
      <c r="M1491" s="130" t="s">
        <v>301</v>
      </c>
    </row>
    <row r="1492" spans="1:13">
      <c r="A1492" s="157" t="s">
        <v>496</v>
      </c>
      <c r="B1492" s="157"/>
      <c r="C1492" s="169" t="s">
        <v>2752</v>
      </c>
      <c r="D1492" s="158">
        <v>45748</v>
      </c>
      <c r="E1492" s="170">
        <v>45782</v>
      </c>
      <c r="F1492" s="124">
        <v>71.400000000000006</v>
      </c>
      <c r="G1492" s="160">
        <v>112120201040</v>
      </c>
      <c r="H1492" s="157" t="s">
        <v>2751</v>
      </c>
      <c r="I1492" s="157" t="s">
        <v>2753</v>
      </c>
      <c r="J1492" s="157" t="s">
        <v>300</v>
      </c>
      <c r="K1492" s="135"/>
      <c r="L1492" s="130" t="s">
        <v>761</v>
      </c>
      <c r="M1492" s="130" t="s">
        <v>301</v>
      </c>
    </row>
    <row r="1493" spans="1:13">
      <c r="A1493" s="157" t="s">
        <v>496</v>
      </c>
      <c r="B1493" s="157"/>
      <c r="C1493" s="169" t="s">
        <v>2747</v>
      </c>
      <c r="D1493" s="158">
        <v>45748</v>
      </c>
      <c r="E1493" s="170">
        <v>45782</v>
      </c>
      <c r="F1493" s="124">
        <v>-9.17</v>
      </c>
      <c r="G1493" s="160">
        <v>211010200000</v>
      </c>
      <c r="H1493" s="157" t="s">
        <v>2748</v>
      </c>
      <c r="I1493" s="157" t="s">
        <v>2754</v>
      </c>
      <c r="J1493" s="157" t="s">
        <v>254</v>
      </c>
      <c r="K1493" s="135"/>
      <c r="L1493" s="130" t="s">
        <v>761</v>
      </c>
      <c r="M1493" s="130" t="s">
        <v>255</v>
      </c>
    </row>
    <row r="1494" spans="1:13">
      <c r="A1494" s="157" t="s">
        <v>496</v>
      </c>
      <c r="B1494" s="157"/>
      <c r="C1494" s="169" t="s">
        <v>2750</v>
      </c>
      <c r="D1494" s="158">
        <v>45748</v>
      </c>
      <c r="E1494" s="170">
        <v>45782</v>
      </c>
      <c r="F1494" s="124">
        <v>797.7</v>
      </c>
      <c r="G1494" s="160">
        <v>112120201040</v>
      </c>
      <c r="H1494" s="157" t="s">
        <v>2751</v>
      </c>
      <c r="I1494" s="157" t="s">
        <v>2754</v>
      </c>
      <c r="J1494" s="157" t="s">
        <v>254</v>
      </c>
      <c r="K1494" s="135"/>
      <c r="L1494" s="130" t="s">
        <v>761</v>
      </c>
      <c r="M1494" s="130" t="s">
        <v>255</v>
      </c>
    </row>
    <row r="1495" spans="1:13">
      <c r="A1495" s="157" t="s">
        <v>496</v>
      </c>
      <c r="B1495" s="157"/>
      <c r="C1495" s="169" t="s">
        <v>2752</v>
      </c>
      <c r="D1495" s="158">
        <v>45748</v>
      </c>
      <c r="E1495" s="170">
        <v>45782</v>
      </c>
      <c r="F1495" s="124">
        <v>22.4</v>
      </c>
      <c r="G1495" s="160">
        <v>112120201040</v>
      </c>
      <c r="H1495" s="157" t="s">
        <v>2751</v>
      </c>
      <c r="I1495" s="157" t="s">
        <v>2755</v>
      </c>
      <c r="J1495" s="157" t="s">
        <v>254</v>
      </c>
      <c r="K1495" s="135"/>
      <c r="L1495" s="130" t="s">
        <v>761</v>
      </c>
      <c r="M1495" s="130" t="s">
        <v>255</v>
      </c>
    </row>
    <row r="1496" spans="1:13">
      <c r="A1496" s="157" t="s">
        <v>496</v>
      </c>
      <c r="B1496" s="157"/>
      <c r="C1496" s="169" t="s">
        <v>2747</v>
      </c>
      <c r="D1496" s="158">
        <v>45748</v>
      </c>
      <c r="E1496" s="170">
        <v>45782</v>
      </c>
      <c r="F1496" s="124">
        <v>-9.17</v>
      </c>
      <c r="G1496" s="160">
        <v>211010200000</v>
      </c>
      <c r="H1496" s="157" t="s">
        <v>2748</v>
      </c>
      <c r="I1496" s="157" t="s">
        <v>2756</v>
      </c>
      <c r="J1496" s="157" t="s">
        <v>198</v>
      </c>
      <c r="K1496" s="135"/>
      <c r="L1496" s="130" t="s">
        <v>761</v>
      </c>
      <c r="M1496" s="130" t="s">
        <v>199</v>
      </c>
    </row>
    <row r="1497" spans="1:13">
      <c r="A1497" s="157" t="s">
        <v>496</v>
      </c>
      <c r="B1497" s="157"/>
      <c r="C1497" s="169" t="s">
        <v>2750</v>
      </c>
      <c r="D1497" s="158">
        <v>45748</v>
      </c>
      <c r="E1497" s="170">
        <v>45782</v>
      </c>
      <c r="F1497" s="124">
        <v>797.7</v>
      </c>
      <c r="G1497" s="160">
        <v>112120201040</v>
      </c>
      <c r="H1497" s="157" t="s">
        <v>2751</v>
      </c>
      <c r="I1497" s="157" t="s">
        <v>2756</v>
      </c>
      <c r="J1497" s="157" t="s">
        <v>198</v>
      </c>
      <c r="K1497" s="135"/>
      <c r="L1497" s="130" t="s">
        <v>761</v>
      </c>
      <c r="M1497" s="130" t="s">
        <v>199</v>
      </c>
    </row>
    <row r="1498" spans="1:13">
      <c r="A1498" s="157" t="s">
        <v>496</v>
      </c>
      <c r="B1498" s="157"/>
      <c r="C1498" s="169" t="s">
        <v>2752</v>
      </c>
      <c r="D1498" s="158">
        <v>45748</v>
      </c>
      <c r="E1498" s="170">
        <v>45782</v>
      </c>
      <c r="F1498" s="124">
        <v>53.2</v>
      </c>
      <c r="G1498" s="160">
        <v>112120201040</v>
      </c>
      <c r="H1498" s="157" t="s">
        <v>2751</v>
      </c>
      <c r="I1498" s="157" t="s">
        <v>2757</v>
      </c>
      <c r="J1498" s="157" t="s">
        <v>198</v>
      </c>
      <c r="K1498" s="135"/>
      <c r="L1498" s="130" t="s">
        <v>761</v>
      </c>
      <c r="M1498" s="130" t="s">
        <v>199</v>
      </c>
    </row>
    <row r="1499" spans="1:13">
      <c r="A1499" s="157" t="s">
        <v>496</v>
      </c>
      <c r="B1499" s="157"/>
      <c r="C1499" s="169" t="s">
        <v>2747</v>
      </c>
      <c r="D1499" s="158">
        <v>45748</v>
      </c>
      <c r="E1499" s="170">
        <v>45782</v>
      </c>
      <c r="F1499" s="124">
        <v>-9.17</v>
      </c>
      <c r="G1499" s="160">
        <v>211010200000</v>
      </c>
      <c r="H1499" s="157" t="s">
        <v>2748</v>
      </c>
      <c r="I1499" s="157" t="s">
        <v>2758</v>
      </c>
      <c r="J1499" s="157" t="s">
        <v>202</v>
      </c>
      <c r="K1499" s="135"/>
      <c r="L1499" s="130" t="s">
        <v>761</v>
      </c>
      <c r="M1499" s="130" t="s">
        <v>203</v>
      </c>
    </row>
    <row r="1500" spans="1:13">
      <c r="A1500" s="157" t="s">
        <v>496</v>
      </c>
      <c r="B1500" s="157"/>
      <c r="C1500" s="169" t="s">
        <v>2750</v>
      </c>
      <c r="D1500" s="158">
        <v>45748</v>
      </c>
      <c r="E1500" s="170">
        <v>45782</v>
      </c>
      <c r="F1500" s="124">
        <v>797.7</v>
      </c>
      <c r="G1500" s="160">
        <v>112120201040</v>
      </c>
      <c r="H1500" s="157" t="s">
        <v>2751</v>
      </c>
      <c r="I1500" s="157" t="s">
        <v>2758</v>
      </c>
      <c r="J1500" s="157" t="s">
        <v>202</v>
      </c>
      <c r="K1500" s="135"/>
      <c r="L1500" s="130" t="s">
        <v>761</v>
      </c>
      <c r="M1500" s="130" t="s">
        <v>203</v>
      </c>
    </row>
    <row r="1501" spans="1:13">
      <c r="A1501" s="157" t="s">
        <v>496</v>
      </c>
      <c r="B1501" s="157"/>
      <c r="C1501" s="169" t="s">
        <v>2752</v>
      </c>
      <c r="D1501" s="158">
        <v>45748</v>
      </c>
      <c r="E1501" s="170">
        <v>45782</v>
      </c>
      <c r="F1501" s="124">
        <v>124.6</v>
      </c>
      <c r="G1501" s="160">
        <v>112120201040</v>
      </c>
      <c r="H1501" s="157" t="s">
        <v>2751</v>
      </c>
      <c r="I1501" s="157" t="s">
        <v>2759</v>
      </c>
      <c r="J1501" s="157" t="s">
        <v>202</v>
      </c>
      <c r="K1501" s="135"/>
      <c r="L1501" s="130" t="s">
        <v>761</v>
      </c>
      <c r="M1501" s="130" t="s">
        <v>203</v>
      </c>
    </row>
    <row r="1502" spans="1:13">
      <c r="A1502" s="157" t="s">
        <v>496</v>
      </c>
      <c r="B1502" s="157"/>
      <c r="C1502" s="169" t="s">
        <v>2747</v>
      </c>
      <c r="D1502" s="158">
        <v>45748</v>
      </c>
      <c r="E1502" s="170">
        <v>45782</v>
      </c>
      <c r="F1502" s="124">
        <v>-27.51</v>
      </c>
      <c r="G1502" s="160">
        <v>211010200000</v>
      </c>
      <c r="H1502" s="157" t="s">
        <v>2748</v>
      </c>
      <c r="I1502" s="157" t="s">
        <v>2760</v>
      </c>
      <c r="J1502" s="157" t="s">
        <v>36</v>
      </c>
      <c r="K1502" s="135"/>
      <c r="L1502" s="130" t="s">
        <v>761</v>
      </c>
      <c r="M1502" s="130" t="s">
        <v>37</v>
      </c>
    </row>
    <row r="1503" spans="1:13">
      <c r="A1503" s="157" t="s">
        <v>496</v>
      </c>
      <c r="B1503" s="157"/>
      <c r="C1503" s="169" t="s">
        <v>2750</v>
      </c>
      <c r="D1503" s="158">
        <v>45748</v>
      </c>
      <c r="E1503" s="170">
        <v>45782</v>
      </c>
      <c r="F1503" s="124">
        <v>2393.1</v>
      </c>
      <c r="G1503" s="160">
        <v>112120201040</v>
      </c>
      <c r="H1503" s="157" t="s">
        <v>2751</v>
      </c>
      <c r="I1503" s="157" t="s">
        <v>2760</v>
      </c>
      <c r="J1503" s="157" t="s">
        <v>36</v>
      </c>
      <c r="K1503" s="135"/>
      <c r="L1503" s="130" t="s">
        <v>761</v>
      </c>
      <c r="M1503" s="130" t="s">
        <v>37</v>
      </c>
    </row>
    <row r="1504" spans="1:13">
      <c r="A1504" s="157" t="s">
        <v>496</v>
      </c>
      <c r="B1504" s="157"/>
      <c r="C1504" s="169" t="s">
        <v>2752</v>
      </c>
      <c r="D1504" s="158">
        <v>45748</v>
      </c>
      <c r="E1504" s="170">
        <v>45782</v>
      </c>
      <c r="F1504" s="124">
        <v>277.2</v>
      </c>
      <c r="G1504" s="160">
        <v>112120201040</v>
      </c>
      <c r="H1504" s="157" t="s">
        <v>2751</v>
      </c>
      <c r="I1504" s="157" t="s">
        <v>2761</v>
      </c>
      <c r="J1504" s="157" t="s">
        <v>36</v>
      </c>
      <c r="K1504" s="135"/>
      <c r="L1504" s="130" t="s">
        <v>761</v>
      </c>
      <c r="M1504" s="130" t="s">
        <v>37</v>
      </c>
    </row>
    <row r="1505" spans="1:13">
      <c r="A1505" s="157" t="s">
        <v>496</v>
      </c>
      <c r="B1505" s="157"/>
      <c r="C1505" s="169" t="s">
        <v>2747</v>
      </c>
      <c r="D1505" s="158">
        <v>45748</v>
      </c>
      <c r="E1505" s="170">
        <v>45782</v>
      </c>
      <c r="F1505" s="124">
        <v>-27.51</v>
      </c>
      <c r="G1505" s="160">
        <v>211010200000</v>
      </c>
      <c r="H1505" s="157" t="s">
        <v>2748</v>
      </c>
      <c r="I1505" s="157" t="s">
        <v>2762</v>
      </c>
      <c r="J1505" s="157" t="s">
        <v>468</v>
      </c>
      <c r="K1505" s="135"/>
      <c r="L1505" s="130" t="s">
        <v>761</v>
      </c>
      <c r="M1505" s="130" t="s">
        <v>469</v>
      </c>
    </row>
    <row r="1506" spans="1:13">
      <c r="A1506" s="157" t="s">
        <v>496</v>
      </c>
      <c r="B1506" s="157"/>
      <c r="C1506" s="169" t="s">
        <v>2750</v>
      </c>
      <c r="D1506" s="158">
        <v>45748</v>
      </c>
      <c r="E1506" s="170">
        <v>45782</v>
      </c>
      <c r="F1506" s="124">
        <v>2393.1</v>
      </c>
      <c r="G1506" s="160">
        <v>112120201040</v>
      </c>
      <c r="H1506" s="157" t="s">
        <v>2751</v>
      </c>
      <c r="I1506" s="157" t="s">
        <v>2762</v>
      </c>
      <c r="J1506" s="157" t="s">
        <v>468</v>
      </c>
      <c r="K1506" s="135"/>
      <c r="L1506" s="130" t="s">
        <v>761</v>
      </c>
      <c r="M1506" s="130" t="s">
        <v>469</v>
      </c>
    </row>
    <row r="1507" spans="1:13">
      <c r="A1507" s="157" t="s">
        <v>496</v>
      </c>
      <c r="B1507" s="157"/>
      <c r="C1507" s="169" t="s">
        <v>2752</v>
      </c>
      <c r="D1507" s="158">
        <v>45748</v>
      </c>
      <c r="E1507" s="170">
        <v>45782</v>
      </c>
      <c r="F1507" s="124">
        <v>166.6</v>
      </c>
      <c r="G1507" s="160">
        <v>112120201040</v>
      </c>
      <c r="H1507" s="157" t="s">
        <v>2751</v>
      </c>
      <c r="I1507" s="157" t="s">
        <v>2763</v>
      </c>
      <c r="J1507" s="157" t="s">
        <v>468</v>
      </c>
      <c r="K1507" s="135"/>
      <c r="L1507" s="130" t="s">
        <v>761</v>
      </c>
      <c r="M1507" s="130" t="s">
        <v>469</v>
      </c>
    </row>
    <row r="1508" spans="1:13">
      <c r="A1508" s="157" t="s">
        <v>496</v>
      </c>
      <c r="B1508" s="157"/>
      <c r="C1508" s="169" t="s">
        <v>2747</v>
      </c>
      <c r="D1508" s="158">
        <v>45748</v>
      </c>
      <c r="E1508" s="170">
        <v>45782</v>
      </c>
      <c r="F1508" s="124">
        <v>-18.34</v>
      </c>
      <c r="G1508" s="160">
        <v>211010200000</v>
      </c>
      <c r="H1508" s="157" t="s">
        <v>2748</v>
      </c>
      <c r="I1508" s="157" t="s">
        <v>2764</v>
      </c>
      <c r="J1508" s="157" t="s">
        <v>308</v>
      </c>
      <c r="K1508" s="135"/>
      <c r="L1508" s="130" t="s">
        <v>761</v>
      </c>
      <c r="M1508" s="130" t="s">
        <v>309</v>
      </c>
    </row>
    <row r="1509" spans="1:13">
      <c r="A1509" s="157" t="s">
        <v>496</v>
      </c>
      <c r="B1509" s="157"/>
      <c r="C1509" s="169" t="s">
        <v>2750</v>
      </c>
      <c r="D1509" s="158">
        <v>45748</v>
      </c>
      <c r="E1509" s="170">
        <v>45782</v>
      </c>
      <c r="F1509" s="124">
        <v>1595.4</v>
      </c>
      <c r="G1509" s="160">
        <v>112120201040</v>
      </c>
      <c r="H1509" s="157" t="s">
        <v>2751</v>
      </c>
      <c r="I1509" s="157" t="s">
        <v>2764</v>
      </c>
      <c r="J1509" s="157" t="s">
        <v>308</v>
      </c>
      <c r="K1509" s="135"/>
      <c r="L1509" s="130" t="s">
        <v>761</v>
      </c>
      <c r="M1509" s="130" t="s">
        <v>309</v>
      </c>
    </row>
    <row r="1510" spans="1:13">
      <c r="A1510" s="157" t="s">
        <v>496</v>
      </c>
      <c r="B1510" s="157"/>
      <c r="C1510" s="169" t="s">
        <v>2752</v>
      </c>
      <c r="D1510" s="158">
        <v>45748</v>
      </c>
      <c r="E1510" s="170">
        <v>45782</v>
      </c>
      <c r="F1510" s="124">
        <v>86.8</v>
      </c>
      <c r="G1510" s="160">
        <v>112120201040</v>
      </c>
      <c r="H1510" s="157" t="s">
        <v>2751</v>
      </c>
      <c r="I1510" s="157" t="s">
        <v>2765</v>
      </c>
      <c r="J1510" s="157" t="s">
        <v>308</v>
      </c>
      <c r="K1510" s="135"/>
      <c r="L1510" s="130" t="s">
        <v>761</v>
      </c>
      <c r="M1510" s="130" t="s">
        <v>309</v>
      </c>
    </row>
    <row r="1511" spans="1:13">
      <c r="A1511" s="157" t="s">
        <v>496</v>
      </c>
      <c r="B1511" s="157"/>
      <c r="C1511" s="169" t="s">
        <v>2747</v>
      </c>
      <c r="D1511" s="158">
        <v>45748</v>
      </c>
      <c r="E1511" s="170">
        <v>45782</v>
      </c>
      <c r="F1511" s="124">
        <v>-9.17</v>
      </c>
      <c r="G1511" s="160">
        <v>211010200000</v>
      </c>
      <c r="H1511" s="157" t="s">
        <v>2748</v>
      </c>
      <c r="I1511" s="157" t="s">
        <v>2766</v>
      </c>
      <c r="J1511" s="157" t="s">
        <v>164</v>
      </c>
      <c r="K1511" s="135"/>
      <c r="L1511" s="130" t="s">
        <v>761</v>
      </c>
      <c r="M1511" s="130" t="s">
        <v>165</v>
      </c>
    </row>
    <row r="1512" spans="1:13">
      <c r="A1512" s="157" t="s">
        <v>496</v>
      </c>
      <c r="B1512" s="157"/>
      <c r="C1512" s="169" t="s">
        <v>2750</v>
      </c>
      <c r="D1512" s="158">
        <v>45748</v>
      </c>
      <c r="E1512" s="170">
        <v>45782</v>
      </c>
      <c r="F1512" s="124">
        <v>797.7</v>
      </c>
      <c r="G1512" s="160">
        <v>112120201040</v>
      </c>
      <c r="H1512" s="157" t="s">
        <v>2751</v>
      </c>
      <c r="I1512" s="157" t="s">
        <v>2766</v>
      </c>
      <c r="J1512" s="157" t="s">
        <v>164</v>
      </c>
      <c r="K1512" s="135"/>
      <c r="L1512" s="130" t="s">
        <v>761</v>
      </c>
      <c r="M1512" s="130" t="s">
        <v>165</v>
      </c>
    </row>
    <row r="1513" spans="1:13">
      <c r="A1513" s="157" t="s">
        <v>496</v>
      </c>
      <c r="B1513" s="157"/>
      <c r="C1513" s="169" t="s">
        <v>2752</v>
      </c>
      <c r="D1513" s="158">
        <v>45748</v>
      </c>
      <c r="E1513" s="170">
        <v>45782</v>
      </c>
      <c r="F1513" s="124">
        <v>78.400000000000006</v>
      </c>
      <c r="G1513" s="160">
        <v>112120201040</v>
      </c>
      <c r="H1513" s="157" t="s">
        <v>2751</v>
      </c>
      <c r="I1513" s="157" t="s">
        <v>2767</v>
      </c>
      <c r="J1513" s="157" t="s">
        <v>164</v>
      </c>
      <c r="K1513" s="135"/>
      <c r="L1513" s="130" t="s">
        <v>761</v>
      </c>
      <c r="M1513" s="130" t="s">
        <v>165</v>
      </c>
    </row>
    <row r="1514" spans="1:13">
      <c r="A1514" s="157" t="s">
        <v>496</v>
      </c>
      <c r="B1514" s="157"/>
      <c r="C1514" s="169" t="s">
        <v>2747</v>
      </c>
      <c r="D1514" s="158">
        <v>45748</v>
      </c>
      <c r="E1514" s="170">
        <v>45782</v>
      </c>
      <c r="F1514" s="124">
        <v>-27.51</v>
      </c>
      <c r="G1514" s="160">
        <v>211010200000</v>
      </c>
      <c r="H1514" s="157" t="s">
        <v>2748</v>
      </c>
      <c r="I1514" s="157" t="s">
        <v>2768</v>
      </c>
      <c r="J1514" s="157" t="s">
        <v>28</v>
      </c>
      <c r="K1514" s="135"/>
      <c r="L1514" s="130" t="s">
        <v>761</v>
      </c>
      <c r="M1514" s="130" t="s">
        <v>29</v>
      </c>
    </row>
    <row r="1515" spans="1:13">
      <c r="A1515" s="157" t="s">
        <v>496</v>
      </c>
      <c r="B1515" s="157"/>
      <c r="C1515" s="169" t="s">
        <v>2750</v>
      </c>
      <c r="D1515" s="158">
        <v>45748</v>
      </c>
      <c r="E1515" s="170">
        <v>45782</v>
      </c>
      <c r="F1515" s="124">
        <v>2393.1</v>
      </c>
      <c r="G1515" s="160">
        <v>112120201040</v>
      </c>
      <c r="H1515" s="157" t="s">
        <v>2751</v>
      </c>
      <c r="I1515" s="157" t="s">
        <v>2768</v>
      </c>
      <c r="J1515" s="157" t="s">
        <v>28</v>
      </c>
      <c r="K1515" s="135"/>
      <c r="L1515" s="130" t="s">
        <v>761</v>
      </c>
      <c r="M1515" s="130" t="s">
        <v>29</v>
      </c>
    </row>
    <row r="1516" spans="1:13">
      <c r="A1516" s="157" t="s">
        <v>496</v>
      </c>
      <c r="B1516" s="157"/>
      <c r="C1516" s="169" t="s">
        <v>2752</v>
      </c>
      <c r="D1516" s="158">
        <v>45748</v>
      </c>
      <c r="E1516" s="170">
        <v>45782</v>
      </c>
      <c r="F1516" s="124">
        <v>166.6</v>
      </c>
      <c r="G1516" s="160">
        <v>112120201040</v>
      </c>
      <c r="H1516" s="157" t="s">
        <v>2751</v>
      </c>
      <c r="I1516" s="157" t="s">
        <v>2769</v>
      </c>
      <c r="J1516" s="157" t="s">
        <v>28</v>
      </c>
      <c r="K1516" s="135"/>
      <c r="L1516" s="130" t="s">
        <v>761</v>
      </c>
      <c r="M1516" s="130" t="s">
        <v>29</v>
      </c>
    </row>
    <row r="1517" spans="1:13">
      <c r="A1517" s="157" t="s">
        <v>496</v>
      </c>
      <c r="B1517" s="157"/>
      <c r="C1517" s="169" t="s">
        <v>2747</v>
      </c>
      <c r="D1517" s="158">
        <v>45748</v>
      </c>
      <c r="E1517" s="170">
        <v>45782</v>
      </c>
      <c r="F1517" s="124">
        <v>-9.17</v>
      </c>
      <c r="G1517" s="160">
        <v>211010200000</v>
      </c>
      <c r="H1517" s="157" t="s">
        <v>2748</v>
      </c>
      <c r="I1517" s="157" t="s">
        <v>2770</v>
      </c>
      <c r="J1517" s="157" t="s">
        <v>104</v>
      </c>
      <c r="K1517" s="135"/>
      <c r="L1517" s="130" t="s">
        <v>761</v>
      </c>
      <c r="M1517" s="130" t="s">
        <v>105</v>
      </c>
    </row>
    <row r="1518" spans="1:13">
      <c r="A1518" s="157" t="s">
        <v>496</v>
      </c>
      <c r="B1518" s="157"/>
      <c r="C1518" s="169" t="s">
        <v>2750</v>
      </c>
      <c r="D1518" s="158">
        <v>45748</v>
      </c>
      <c r="E1518" s="170">
        <v>45782</v>
      </c>
      <c r="F1518" s="124">
        <v>797.7</v>
      </c>
      <c r="G1518" s="160">
        <v>112120201040</v>
      </c>
      <c r="H1518" s="157" t="s">
        <v>2751</v>
      </c>
      <c r="I1518" s="157" t="s">
        <v>2770</v>
      </c>
      <c r="J1518" s="157" t="s">
        <v>104</v>
      </c>
      <c r="K1518" s="135"/>
      <c r="L1518" s="130" t="s">
        <v>761</v>
      </c>
      <c r="M1518" s="130" t="s">
        <v>105</v>
      </c>
    </row>
    <row r="1519" spans="1:13">
      <c r="A1519" s="157" t="s">
        <v>496</v>
      </c>
      <c r="B1519" s="157"/>
      <c r="C1519" s="169" t="s">
        <v>2752</v>
      </c>
      <c r="D1519" s="158">
        <v>45748</v>
      </c>
      <c r="E1519" s="170">
        <v>45782</v>
      </c>
      <c r="F1519" s="124">
        <v>42</v>
      </c>
      <c r="G1519" s="160">
        <v>112120201040</v>
      </c>
      <c r="H1519" s="157" t="s">
        <v>2751</v>
      </c>
      <c r="I1519" s="157" t="s">
        <v>2771</v>
      </c>
      <c r="J1519" s="157" t="s">
        <v>104</v>
      </c>
      <c r="K1519" s="135"/>
      <c r="L1519" s="130" t="s">
        <v>761</v>
      </c>
      <c r="M1519" s="130" t="s">
        <v>105</v>
      </c>
    </row>
    <row r="1520" spans="1:13">
      <c r="A1520" s="157" t="s">
        <v>496</v>
      </c>
      <c r="B1520" s="157"/>
      <c r="C1520" s="169" t="s">
        <v>2747</v>
      </c>
      <c r="D1520" s="158">
        <v>45748</v>
      </c>
      <c r="E1520" s="170">
        <v>45782</v>
      </c>
      <c r="F1520" s="124">
        <v>-9.17</v>
      </c>
      <c r="G1520" s="160">
        <v>211010200000</v>
      </c>
      <c r="H1520" s="157" t="s">
        <v>2748</v>
      </c>
      <c r="I1520" s="157" t="s">
        <v>2772</v>
      </c>
      <c r="J1520" s="157" t="s">
        <v>368</v>
      </c>
      <c r="K1520" s="135"/>
      <c r="L1520" s="130" t="s">
        <v>761</v>
      </c>
      <c r="M1520" s="130" t="s">
        <v>369</v>
      </c>
    </row>
    <row r="1521" spans="1:13">
      <c r="A1521" s="157" t="s">
        <v>496</v>
      </c>
      <c r="B1521" s="157"/>
      <c r="C1521" s="169" t="s">
        <v>2750</v>
      </c>
      <c r="D1521" s="158">
        <v>45748</v>
      </c>
      <c r="E1521" s="170">
        <v>45782</v>
      </c>
      <c r="F1521" s="124">
        <v>797.7</v>
      </c>
      <c r="G1521" s="160">
        <v>112120201040</v>
      </c>
      <c r="H1521" s="157" t="s">
        <v>2751</v>
      </c>
      <c r="I1521" s="157" t="s">
        <v>2772</v>
      </c>
      <c r="J1521" s="157" t="s">
        <v>368</v>
      </c>
      <c r="K1521" s="135"/>
      <c r="L1521" s="130" t="s">
        <v>761</v>
      </c>
      <c r="M1521" s="130" t="s">
        <v>369</v>
      </c>
    </row>
    <row r="1522" spans="1:13">
      <c r="A1522" s="157" t="s">
        <v>496</v>
      </c>
      <c r="B1522" s="157"/>
      <c r="C1522" s="169" t="s">
        <v>2752</v>
      </c>
      <c r="D1522" s="158">
        <v>45748</v>
      </c>
      <c r="E1522" s="170">
        <v>45782</v>
      </c>
      <c r="F1522" s="124">
        <v>19.600000000000001</v>
      </c>
      <c r="G1522" s="160">
        <v>112120201040</v>
      </c>
      <c r="H1522" s="157" t="s">
        <v>2751</v>
      </c>
      <c r="I1522" s="157" t="s">
        <v>2773</v>
      </c>
      <c r="J1522" s="157" t="s">
        <v>368</v>
      </c>
      <c r="K1522" s="135"/>
      <c r="L1522" s="130" t="s">
        <v>761</v>
      </c>
      <c r="M1522" s="130" t="s">
        <v>369</v>
      </c>
    </row>
    <row r="1523" spans="1:13">
      <c r="A1523" s="157" t="s">
        <v>496</v>
      </c>
      <c r="B1523" s="157"/>
      <c r="C1523" s="169" t="s">
        <v>2747</v>
      </c>
      <c r="D1523" s="158">
        <v>45748</v>
      </c>
      <c r="E1523" s="170">
        <v>45782</v>
      </c>
      <c r="F1523" s="124">
        <v>-9.17</v>
      </c>
      <c r="G1523" s="160">
        <v>211010200000</v>
      </c>
      <c r="H1523" s="157" t="s">
        <v>2748</v>
      </c>
      <c r="I1523" s="157" t="s">
        <v>2774</v>
      </c>
      <c r="J1523" s="157" t="s">
        <v>100</v>
      </c>
      <c r="K1523" s="135"/>
      <c r="L1523" s="130" t="s">
        <v>761</v>
      </c>
      <c r="M1523" s="130" t="s">
        <v>101</v>
      </c>
    </row>
    <row r="1524" spans="1:13">
      <c r="A1524" s="157" t="s">
        <v>496</v>
      </c>
      <c r="B1524" s="157"/>
      <c r="C1524" s="169" t="s">
        <v>2750</v>
      </c>
      <c r="D1524" s="158">
        <v>45748</v>
      </c>
      <c r="E1524" s="170">
        <v>45782</v>
      </c>
      <c r="F1524" s="124">
        <v>797.7</v>
      </c>
      <c r="G1524" s="160">
        <v>112120201040</v>
      </c>
      <c r="H1524" s="157" t="s">
        <v>2751</v>
      </c>
      <c r="I1524" s="157" t="s">
        <v>2774</v>
      </c>
      <c r="J1524" s="157" t="s">
        <v>100</v>
      </c>
      <c r="K1524" s="135"/>
      <c r="L1524" s="130" t="s">
        <v>761</v>
      </c>
      <c r="M1524" s="130" t="s">
        <v>101</v>
      </c>
    </row>
    <row r="1525" spans="1:13">
      <c r="A1525" s="157" t="s">
        <v>496</v>
      </c>
      <c r="B1525" s="157"/>
      <c r="C1525" s="169" t="s">
        <v>2752</v>
      </c>
      <c r="D1525" s="158">
        <v>45748</v>
      </c>
      <c r="E1525" s="170">
        <v>45782</v>
      </c>
      <c r="F1525" s="124">
        <v>79.8</v>
      </c>
      <c r="G1525" s="160">
        <v>112120201040</v>
      </c>
      <c r="H1525" s="157" t="s">
        <v>2751</v>
      </c>
      <c r="I1525" s="157" t="s">
        <v>2775</v>
      </c>
      <c r="J1525" s="157" t="s">
        <v>100</v>
      </c>
      <c r="K1525" s="135"/>
      <c r="L1525" s="130" t="s">
        <v>761</v>
      </c>
      <c r="M1525" s="130" t="s">
        <v>101</v>
      </c>
    </row>
    <row r="1526" spans="1:13">
      <c r="A1526" s="157" t="s">
        <v>496</v>
      </c>
      <c r="B1526" s="157"/>
      <c r="C1526" s="169" t="s">
        <v>2747</v>
      </c>
      <c r="D1526" s="158">
        <v>45748</v>
      </c>
      <c r="E1526" s="170">
        <v>45782</v>
      </c>
      <c r="F1526" s="124">
        <v>-9.17</v>
      </c>
      <c r="G1526" s="160">
        <v>211010200000</v>
      </c>
      <c r="H1526" s="157" t="s">
        <v>2748</v>
      </c>
      <c r="I1526" s="157" t="s">
        <v>2776</v>
      </c>
      <c r="J1526" s="157" t="s">
        <v>374</v>
      </c>
      <c r="K1526" s="135"/>
      <c r="L1526" s="130" t="s">
        <v>761</v>
      </c>
      <c r="M1526" s="130" t="s">
        <v>375</v>
      </c>
    </row>
    <row r="1527" spans="1:13">
      <c r="A1527" s="157" t="s">
        <v>496</v>
      </c>
      <c r="B1527" s="157"/>
      <c r="C1527" s="169" t="s">
        <v>2750</v>
      </c>
      <c r="D1527" s="158">
        <v>45748</v>
      </c>
      <c r="E1527" s="170">
        <v>45782</v>
      </c>
      <c r="F1527" s="124">
        <v>797.7</v>
      </c>
      <c r="G1527" s="160">
        <v>112120201040</v>
      </c>
      <c r="H1527" s="157" t="s">
        <v>2751</v>
      </c>
      <c r="I1527" s="157" t="s">
        <v>2776</v>
      </c>
      <c r="J1527" s="157" t="s">
        <v>374</v>
      </c>
      <c r="K1527" s="135"/>
      <c r="L1527" s="130" t="s">
        <v>761</v>
      </c>
      <c r="M1527" s="130" t="s">
        <v>375</v>
      </c>
    </row>
    <row r="1528" spans="1:13">
      <c r="A1528" s="157" t="s">
        <v>496</v>
      </c>
      <c r="B1528" s="157"/>
      <c r="C1528" s="169" t="s">
        <v>2752</v>
      </c>
      <c r="D1528" s="158">
        <v>45748</v>
      </c>
      <c r="E1528" s="170">
        <v>45782</v>
      </c>
      <c r="F1528" s="124">
        <v>40.6</v>
      </c>
      <c r="G1528" s="160">
        <v>112120201040</v>
      </c>
      <c r="H1528" s="157" t="s">
        <v>2751</v>
      </c>
      <c r="I1528" s="157" t="s">
        <v>2777</v>
      </c>
      <c r="J1528" s="157" t="s">
        <v>374</v>
      </c>
      <c r="K1528" s="135"/>
      <c r="L1528" s="130" t="s">
        <v>761</v>
      </c>
      <c r="M1528" s="130" t="s">
        <v>375</v>
      </c>
    </row>
    <row r="1529" spans="1:13">
      <c r="A1529" s="157" t="s">
        <v>496</v>
      </c>
      <c r="B1529" s="157"/>
      <c r="C1529" s="169" t="s">
        <v>2747</v>
      </c>
      <c r="D1529" s="158">
        <v>45748</v>
      </c>
      <c r="E1529" s="170">
        <v>45782</v>
      </c>
      <c r="F1529" s="124">
        <v>-9.17</v>
      </c>
      <c r="G1529" s="160">
        <v>211010200000</v>
      </c>
      <c r="H1529" s="157" t="s">
        <v>2748</v>
      </c>
      <c r="I1529" s="157" t="s">
        <v>2778</v>
      </c>
      <c r="J1529" s="157" t="s">
        <v>376</v>
      </c>
      <c r="K1529" s="135"/>
      <c r="L1529" s="130" t="s">
        <v>761</v>
      </c>
      <c r="M1529" s="130" t="s">
        <v>377</v>
      </c>
    </row>
    <row r="1530" spans="1:13">
      <c r="A1530" s="157" t="s">
        <v>496</v>
      </c>
      <c r="B1530" s="157"/>
      <c r="C1530" s="169" t="s">
        <v>2750</v>
      </c>
      <c r="D1530" s="158">
        <v>45748</v>
      </c>
      <c r="E1530" s="170">
        <v>45782</v>
      </c>
      <c r="F1530" s="124">
        <v>797.7</v>
      </c>
      <c r="G1530" s="160">
        <v>112120201040</v>
      </c>
      <c r="H1530" s="157" t="s">
        <v>2751</v>
      </c>
      <c r="I1530" s="157" t="s">
        <v>2778</v>
      </c>
      <c r="J1530" s="157" t="s">
        <v>376</v>
      </c>
      <c r="K1530" s="135"/>
      <c r="L1530" s="130" t="s">
        <v>761</v>
      </c>
      <c r="M1530" s="130" t="s">
        <v>377</v>
      </c>
    </row>
    <row r="1531" spans="1:13">
      <c r="A1531" s="157" t="s">
        <v>496</v>
      </c>
      <c r="B1531" s="157"/>
      <c r="C1531" s="169" t="s">
        <v>2752</v>
      </c>
      <c r="D1531" s="158">
        <v>45748</v>
      </c>
      <c r="E1531" s="170">
        <v>45782</v>
      </c>
      <c r="F1531" s="124">
        <v>35</v>
      </c>
      <c r="G1531" s="160">
        <v>112120201040</v>
      </c>
      <c r="H1531" s="157" t="s">
        <v>2751</v>
      </c>
      <c r="I1531" s="157" t="s">
        <v>2779</v>
      </c>
      <c r="J1531" s="157" t="s">
        <v>376</v>
      </c>
      <c r="K1531" s="135"/>
      <c r="L1531" s="130" t="s">
        <v>761</v>
      </c>
      <c r="M1531" s="130" t="s">
        <v>377</v>
      </c>
    </row>
    <row r="1532" spans="1:13">
      <c r="A1532" s="157" t="s">
        <v>496</v>
      </c>
      <c r="B1532" s="157"/>
      <c r="C1532" s="169" t="s">
        <v>2747</v>
      </c>
      <c r="D1532" s="158">
        <v>45748</v>
      </c>
      <c r="E1532" s="170">
        <v>45782</v>
      </c>
      <c r="F1532" s="124">
        <v>-9.17</v>
      </c>
      <c r="G1532" s="160">
        <v>211010200000</v>
      </c>
      <c r="H1532" s="157" t="s">
        <v>2748</v>
      </c>
      <c r="I1532" s="157" t="s">
        <v>2780</v>
      </c>
      <c r="J1532" s="157" t="s">
        <v>228</v>
      </c>
      <c r="K1532" s="135"/>
      <c r="L1532" s="130" t="s">
        <v>761</v>
      </c>
      <c r="M1532" s="130" t="s">
        <v>229</v>
      </c>
    </row>
    <row r="1533" spans="1:13">
      <c r="A1533" s="157" t="s">
        <v>496</v>
      </c>
      <c r="B1533" s="157"/>
      <c r="C1533" s="169" t="s">
        <v>2750</v>
      </c>
      <c r="D1533" s="158">
        <v>45748</v>
      </c>
      <c r="E1533" s="170">
        <v>45782</v>
      </c>
      <c r="F1533" s="124">
        <v>797.7</v>
      </c>
      <c r="G1533" s="160">
        <v>112120201040</v>
      </c>
      <c r="H1533" s="157" t="s">
        <v>2751</v>
      </c>
      <c r="I1533" s="157" t="s">
        <v>2780</v>
      </c>
      <c r="J1533" s="157" t="s">
        <v>228</v>
      </c>
      <c r="K1533" s="135"/>
      <c r="L1533" s="130" t="s">
        <v>761</v>
      </c>
      <c r="M1533" s="130" t="s">
        <v>229</v>
      </c>
    </row>
    <row r="1534" spans="1:13">
      <c r="A1534" s="157" t="s">
        <v>496</v>
      </c>
      <c r="B1534" s="157"/>
      <c r="C1534" s="169" t="s">
        <v>2752</v>
      </c>
      <c r="D1534" s="158">
        <v>45748</v>
      </c>
      <c r="E1534" s="170">
        <v>45782</v>
      </c>
      <c r="F1534" s="124">
        <v>9.8000000000000007</v>
      </c>
      <c r="G1534" s="160">
        <v>112120201040</v>
      </c>
      <c r="H1534" s="157" t="s">
        <v>2751</v>
      </c>
      <c r="I1534" s="157" t="s">
        <v>2781</v>
      </c>
      <c r="J1534" s="157" t="s">
        <v>228</v>
      </c>
      <c r="K1534" s="135"/>
      <c r="L1534" s="130" t="s">
        <v>761</v>
      </c>
      <c r="M1534" s="130" t="s">
        <v>229</v>
      </c>
    </row>
    <row r="1535" spans="1:13">
      <c r="A1535" s="157" t="s">
        <v>496</v>
      </c>
      <c r="B1535" s="157"/>
      <c r="C1535" s="169" t="s">
        <v>2747</v>
      </c>
      <c r="D1535" s="158">
        <v>45748</v>
      </c>
      <c r="E1535" s="170">
        <v>45782</v>
      </c>
      <c r="F1535" s="124">
        <v>-9.17</v>
      </c>
      <c r="G1535" s="160">
        <v>211010200000</v>
      </c>
      <c r="H1535" s="157" t="s">
        <v>2748</v>
      </c>
      <c r="I1535" s="157" t="s">
        <v>2782</v>
      </c>
      <c r="J1535" s="157" t="s">
        <v>230</v>
      </c>
      <c r="K1535" s="135"/>
      <c r="L1535" s="130" t="s">
        <v>761</v>
      </c>
      <c r="M1535" s="130" t="s">
        <v>231</v>
      </c>
    </row>
    <row r="1536" spans="1:13">
      <c r="A1536" s="157" t="s">
        <v>496</v>
      </c>
      <c r="B1536" s="157"/>
      <c r="C1536" s="169" t="s">
        <v>2750</v>
      </c>
      <c r="D1536" s="158">
        <v>45748</v>
      </c>
      <c r="E1536" s="170">
        <v>45782</v>
      </c>
      <c r="F1536" s="124">
        <v>797.7</v>
      </c>
      <c r="G1536" s="160">
        <v>112120201040</v>
      </c>
      <c r="H1536" s="157" t="s">
        <v>2751</v>
      </c>
      <c r="I1536" s="157" t="s">
        <v>2782</v>
      </c>
      <c r="J1536" s="157" t="s">
        <v>230</v>
      </c>
      <c r="K1536" s="135"/>
      <c r="L1536" s="130" t="s">
        <v>761</v>
      </c>
      <c r="M1536" s="130" t="s">
        <v>231</v>
      </c>
    </row>
    <row r="1537" spans="1:13">
      <c r="A1537" s="157" t="s">
        <v>496</v>
      </c>
      <c r="B1537" s="157"/>
      <c r="C1537" s="169" t="s">
        <v>2752</v>
      </c>
      <c r="D1537" s="158">
        <v>45748</v>
      </c>
      <c r="E1537" s="170">
        <v>45782</v>
      </c>
      <c r="F1537" s="124">
        <v>9.8000000000000007</v>
      </c>
      <c r="G1537" s="160">
        <v>112120201040</v>
      </c>
      <c r="H1537" s="157" t="s">
        <v>2751</v>
      </c>
      <c r="I1537" s="157" t="s">
        <v>2783</v>
      </c>
      <c r="J1537" s="157" t="s">
        <v>230</v>
      </c>
      <c r="K1537" s="135"/>
      <c r="L1537" s="130" t="s">
        <v>761</v>
      </c>
      <c r="M1537" s="130" t="s">
        <v>231</v>
      </c>
    </row>
    <row r="1538" spans="1:13">
      <c r="A1538" s="157" t="s">
        <v>496</v>
      </c>
      <c r="B1538" s="157"/>
      <c r="C1538" s="169" t="s">
        <v>2747</v>
      </c>
      <c r="D1538" s="158">
        <v>45748</v>
      </c>
      <c r="E1538" s="170">
        <v>45782</v>
      </c>
      <c r="F1538" s="124">
        <v>-9.17</v>
      </c>
      <c r="G1538" s="160">
        <v>211010200000</v>
      </c>
      <c r="H1538" s="157" t="s">
        <v>2748</v>
      </c>
      <c r="I1538" s="157" t="s">
        <v>2784</v>
      </c>
      <c r="J1538" s="157" t="s">
        <v>384</v>
      </c>
      <c r="K1538" s="135"/>
      <c r="L1538" s="130" t="s">
        <v>761</v>
      </c>
      <c r="M1538" s="130" t="s">
        <v>385</v>
      </c>
    </row>
    <row r="1539" spans="1:13">
      <c r="A1539" s="157" t="s">
        <v>496</v>
      </c>
      <c r="B1539" s="157"/>
      <c r="C1539" s="169" t="s">
        <v>2750</v>
      </c>
      <c r="D1539" s="158">
        <v>45748</v>
      </c>
      <c r="E1539" s="170">
        <v>45782</v>
      </c>
      <c r="F1539" s="124">
        <v>797.7</v>
      </c>
      <c r="G1539" s="160">
        <v>112120201040</v>
      </c>
      <c r="H1539" s="157" t="s">
        <v>2751</v>
      </c>
      <c r="I1539" s="157" t="s">
        <v>2784</v>
      </c>
      <c r="J1539" s="157" t="s">
        <v>384</v>
      </c>
      <c r="K1539" s="135"/>
      <c r="L1539" s="130" t="s">
        <v>761</v>
      </c>
      <c r="M1539" s="130" t="s">
        <v>385</v>
      </c>
    </row>
    <row r="1540" spans="1:13">
      <c r="A1540" s="157" t="s">
        <v>496</v>
      </c>
      <c r="B1540" s="157"/>
      <c r="C1540" s="169" t="s">
        <v>2752</v>
      </c>
      <c r="D1540" s="158">
        <v>45748</v>
      </c>
      <c r="E1540" s="170">
        <v>45782</v>
      </c>
      <c r="F1540" s="124">
        <v>51.8</v>
      </c>
      <c r="G1540" s="160">
        <v>112120201040</v>
      </c>
      <c r="H1540" s="157" t="s">
        <v>2751</v>
      </c>
      <c r="I1540" s="157" t="s">
        <v>2785</v>
      </c>
      <c r="J1540" s="157" t="s">
        <v>384</v>
      </c>
      <c r="K1540" s="135"/>
      <c r="L1540" s="130" t="s">
        <v>761</v>
      </c>
      <c r="M1540" s="130" t="s">
        <v>385</v>
      </c>
    </row>
    <row r="1541" spans="1:13">
      <c r="A1541" s="157" t="s">
        <v>496</v>
      </c>
      <c r="B1541" s="157"/>
      <c r="C1541" s="169" t="s">
        <v>2747</v>
      </c>
      <c r="D1541" s="158">
        <v>45748</v>
      </c>
      <c r="E1541" s="170">
        <v>45782</v>
      </c>
      <c r="F1541" s="124">
        <v>-9.17</v>
      </c>
      <c r="G1541" s="160">
        <v>211010200000</v>
      </c>
      <c r="H1541" s="157" t="s">
        <v>2748</v>
      </c>
      <c r="I1541" s="157" t="s">
        <v>2786</v>
      </c>
      <c r="J1541" s="157" t="s">
        <v>112</v>
      </c>
      <c r="K1541" s="135"/>
      <c r="L1541" s="130" t="s">
        <v>761</v>
      </c>
      <c r="M1541" s="130" t="s">
        <v>113</v>
      </c>
    </row>
    <row r="1542" spans="1:13">
      <c r="A1542" s="157" t="s">
        <v>496</v>
      </c>
      <c r="B1542" s="157"/>
      <c r="C1542" s="169" t="s">
        <v>2750</v>
      </c>
      <c r="D1542" s="158">
        <v>45748</v>
      </c>
      <c r="E1542" s="170">
        <v>45782</v>
      </c>
      <c r="F1542" s="124">
        <v>797.7</v>
      </c>
      <c r="G1542" s="160">
        <v>112120201040</v>
      </c>
      <c r="H1542" s="157" t="s">
        <v>2751</v>
      </c>
      <c r="I1542" s="157" t="s">
        <v>2786</v>
      </c>
      <c r="J1542" s="157" t="s">
        <v>112</v>
      </c>
      <c r="K1542" s="135"/>
      <c r="L1542" s="130" t="s">
        <v>761</v>
      </c>
      <c r="M1542" s="130" t="s">
        <v>113</v>
      </c>
    </row>
    <row r="1543" spans="1:13">
      <c r="A1543" s="157" t="s">
        <v>496</v>
      </c>
      <c r="B1543" s="157"/>
      <c r="C1543" s="169" t="s">
        <v>2752</v>
      </c>
      <c r="D1543" s="158">
        <v>45748</v>
      </c>
      <c r="E1543" s="170">
        <v>45782</v>
      </c>
      <c r="F1543" s="124">
        <v>46.2</v>
      </c>
      <c r="G1543" s="160">
        <v>112120201040</v>
      </c>
      <c r="H1543" s="157" t="s">
        <v>2751</v>
      </c>
      <c r="I1543" s="157" t="s">
        <v>2787</v>
      </c>
      <c r="J1543" s="157" t="s">
        <v>112</v>
      </c>
      <c r="K1543" s="135"/>
      <c r="L1543" s="130" t="s">
        <v>761</v>
      </c>
      <c r="M1543" s="130" t="s">
        <v>113</v>
      </c>
    </row>
    <row r="1544" spans="1:13">
      <c r="A1544" s="157" t="s">
        <v>496</v>
      </c>
      <c r="B1544" s="157"/>
      <c r="C1544" s="169" t="s">
        <v>2747</v>
      </c>
      <c r="D1544" s="158">
        <v>45748</v>
      </c>
      <c r="E1544" s="170">
        <v>45782</v>
      </c>
      <c r="F1544" s="124">
        <v>-9.17</v>
      </c>
      <c r="G1544" s="160">
        <v>211010200000</v>
      </c>
      <c r="H1544" s="157" t="s">
        <v>2748</v>
      </c>
      <c r="I1544" s="157" t="s">
        <v>2788</v>
      </c>
      <c r="J1544" s="157" t="s">
        <v>42</v>
      </c>
      <c r="K1544" s="135"/>
      <c r="L1544" s="130" t="s">
        <v>761</v>
      </c>
      <c r="M1544" s="130" t="s">
        <v>43</v>
      </c>
    </row>
    <row r="1545" spans="1:13">
      <c r="A1545" s="157" t="s">
        <v>496</v>
      </c>
      <c r="B1545" s="157"/>
      <c r="C1545" s="169" t="s">
        <v>2750</v>
      </c>
      <c r="D1545" s="158">
        <v>45748</v>
      </c>
      <c r="E1545" s="170">
        <v>45782</v>
      </c>
      <c r="F1545" s="124">
        <v>797.7</v>
      </c>
      <c r="G1545" s="160">
        <v>112120201040</v>
      </c>
      <c r="H1545" s="157" t="s">
        <v>2751</v>
      </c>
      <c r="I1545" s="157" t="s">
        <v>2788</v>
      </c>
      <c r="J1545" s="157" t="s">
        <v>42</v>
      </c>
      <c r="K1545" s="135"/>
      <c r="L1545" s="130" t="s">
        <v>761</v>
      </c>
      <c r="M1545" s="130" t="s">
        <v>43</v>
      </c>
    </row>
    <row r="1546" spans="1:13">
      <c r="A1546" s="157" t="s">
        <v>496</v>
      </c>
      <c r="B1546" s="157"/>
      <c r="C1546" s="169" t="s">
        <v>2752</v>
      </c>
      <c r="D1546" s="158">
        <v>45748</v>
      </c>
      <c r="E1546" s="170">
        <v>45782</v>
      </c>
      <c r="F1546" s="124">
        <v>15.4</v>
      </c>
      <c r="G1546" s="160">
        <v>112120201040</v>
      </c>
      <c r="H1546" s="157" t="s">
        <v>2751</v>
      </c>
      <c r="I1546" s="157" t="s">
        <v>2789</v>
      </c>
      <c r="J1546" s="157" t="s">
        <v>42</v>
      </c>
      <c r="K1546" s="135"/>
      <c r="L1546" s="130" t="s">
        <v>761</v>
      </c>
      <c r="M1546" s="130" t="s">
        <v>43</v>
      </c>
    </row>
    <row r="1547" spans="1:13">
      <c r="A1547" s="157" t="s">
        <v>496</v>
      </c>
      <c r="B1547" s="157"/>
      <c r="C1547" s="169" t="s">
        <v>2747</v>
      </c>
      <c r="D1547" s="158">
        <v>45748</v>
      </c>
      <c r="E1547" s="170">
        <v>45782</v>
      </c>
      <c r="F1547" s="124">
        <v>-9.17</v>
      </c>
      <c r="G1547" s="160">
        <v>211010200000</v>
      </c>
      <c r="H1547" s="157" t="s">
        <v>2748</v>
      </c>
      <c r="I1547" s="157" t="s">
        <v>2790</v>
      </c>
      <c r="J1547" s="157" t="s">
        <v>176</v>
      </c>
      <c r="K1547" s="135"/>
      <c r="L1547" s="130" t="s">
        <v>761</v>
      </c>
      <c r="M1547" s="130" t="s">
        <v>177</v>
      </c>
    </row>
    <row r="1548" spans="1:13">
      <c r="A1548" s="157" t="s">
        <v>496</v>
      </c>
      <c r="B1548" s="157"/>
      <c r="C1548" s="169" t="s">
        <v>2750</v>
      </c>
      <c r="D1548" s="158">
        <v>45748</v>
      </c>
      <c r="E1548" s="170">
        <v>45782</v>
      </c>
      <c r="F1548" s="124">
        <v>797.7</v>
      </c>
      <c r="G1548" s="160">
        <v>112120201040</v>
      </c>
      <c r="H1548" s="157" t="s">
        <v>2751</v>
      </c>
      <c r="I1548" s="157" t="s">
        <v>2790</v>
      </c>
      <c r="J1548" s="157" t="s">
        <v>176</v>
      </c>
      <c r="K1548" s="135"/>
      <c r="L1548" s="130" t="s">
        <v>761</v>
      </c>
      <c r="M1548" s="130" t="s">
        <v>177</v>
      </c>
    </row>
    <row r="1549" spans="1:13">
      <c r="A1549" s="157" t="s">
        <v>496</v>
      </c>
      <c r="B1549" s="157"/>
      <c r="C1549" s="169" t="s">
        <v>2752</v>
      </c>
      <c r="D1549" s="158">
        <v>45748</v>
      </c>
      <c r="E1549" s="170">
        <v>45782</v>
      </c>
      <c r="F1549" s="124">
        <v>100.8</v>
      </c>
      <c r="G1549" s="160">
        <v>112120201040</v>
      </c>
      <c r="H1549" s="157" t="s">
        <v>2751</v>
      </c>
      <c r="I1549" s="157" t="s">
        <v>2791</v>
      </c>
      <c r="J1549" s="157" t="s">
        <v>176</v>
      </c>
      <c r="K1549" s="135"/>
      <c r="L1549" s="130" t="s">
        <v>761</v>
      </c>
      <c r="M1549" s="130" t="s">
        <v>177</v>
      </c>
    </row>
    <row r="1550" spans="1:13">
      <c r="A1550" s="157" t="s">
        <v>496</v>
      </c>
      <c r="B1550" s="157"/>
      <c r="C1550" s="169" t="s">
        <v>2747</v>
      </c>
      <c r="D1550" s="158">
        <v>45748</v>
      </c>
      <c r="E1550" s="170">
        <v>45782</v>
      </c>
      <c r="F1550" s="124">
        <v>-9.17</v>
      </c>
      <c r="G1550" s="160">
        <v>211010200000</v>
      </c>
      <c r="H1550" s="157" t="s">
        <v>2748</v>
      </c>
      <c r="I1550" s="157" t="s">
        <v>2792</v>
      </c>
      <c r="J1550" s="157" t="s">
        <v>232</v>
      </c>
      <c r="K1550" s="135"/>
      <c r="L1550" s="130" t="s">
        <v>761</v>
      </c>
      <c r="M1550" s="130" t="s">
        <v>233</v>
      </c>
    </row>
    <row r="1551" spans="1:13">
      <c r="A1551" s="157" t="s">
        <v>496</v>
      </c>
      <c r="B1551" s="157"/>
      <c r="C1551" s="169" t="s">
        <v>2750</v>
      </c>
      <c r="D1551" s="158">
        <v>45748</v>
      </c>
      <c r="E1551" s="170">
        <v>45782</v>
      </c>
      <c r="F1551" s="124">
        <v>797.7</v>
      </c>
      <c r="G1551" s="160">
        <v>112120201040</v>
      </c>
      <c r="H1551" s="157" t="s">
        <v>2751</v>
      </c>
      <c r="I1551" s="157" t="s">
        <v>2792</v>
      </c>
      <c r="J1551" s="157" t="s">
        <v>232</v>
      </c>
      <c r="K1551" s="135"/>
      <c r="L1551" s="130" t="s">
        <v>761</v>
      </c>
      <c r="M1551" s="130" t="s">
        <v>233</v>
      </c>
    </row>
    <row r="1552" spans="1:13">
      <c r="A1552" s="157" t="s">
        <v>496</v>
      </c>
      <c r="B1552" s="157"/>
      <c r="C1552" s="169" t="s">
        <v>2752</v>
      </c>
      <c r="D1552" s="158">
        <v>45748</v>
      </c>
      <c r="E1552" s="170">
        <v>45782</v>
      </c>
      <c r="F1552" s="124">
        <v>95.2</v>
      </c>
      <c r="G1552" s="160">
        <v>112120201040</v>
      </c>
      <c r="H1552" s="157" t="s">
        <v>2751</v>
      </c>
      <c r="I1552" s="157" t="s">
        <v>2793</v>
      </c>
      <c r="J1552" s="157" t="s">
        <v>232</v>
      </c>
      <c r="K1552" s="135"/>
      <c r="L1552" s="130" t="s">
        <v>761</v>
      </c>
      <c r="M1552" s="130" t="s">
        <v>233</v>
      </c>
    </row>
    <row r="1553" spans="1:13">
      <c r="A1553" s="157" t="s">
        <v>496</v>
      </c>
      <c r="B1553" s="157"/>
      <c r="C1553" s="169" t="s">
        <v>2747</v>
      </c>
      <c r="D1553" s="158">
        <v>45748</v>
      </c>
      <c r="E1553" s="170">
        <v>45782</v>
      </c>
      <c r="F1553" s="124">
        <v>-9.17</v>
      </c>
      <c r="G1553" s="160">
        <v>211010200000</v>
      </c>
      <c r="H1553" s="157" t="s">
        <v>2748</v>
      </c>
      <c r="I1553" s="157" t="s">
        <v>2794</v>
      </c>
      <c r="J1553" s="157" t="s">
        <v>180</v>
      </c>
      <c r="K1553" s="135"/>
      <c r="L1553" s="130" t="s">
        <v>761</v>
      </c>
      <c r="M1553" s="130" t="s">
        <v>181</v>
      </c>
    </row>
    <row r="1554" spans="1:13">
      <c r="A1554" s="157" t="s">
        <v>496</v>
      </c>
      <c r="B1554" s="157"/>
      <c r="C1554" s="169" t="s">
        <v>2750</v>
      </c>
      <c r="D1554" s="158">
        <v>45748</v>
      </c>
      <c r="E1554" s="170">
        <v>45782</v>
      </c>
      <c r="F1554" s="124">
        <v>797.7</v>
      </c>
      <c r="G1554" s="160">
        <v>112120201040</v>
      </c>
      <c r="H1554" s="157" t="s">
        <v>2751</v>
      </c>
      <c r="I1554" s="157" t="s">
        <v>2794</v>
      </c>
      <c r="J1554" s="157" t="s">
        <v>180</v>
      </c>
      <c r="K1554" s="135"/>
      <c r="L1554" s="130" t="s">
        <v>761</v>
      </c>
      <c r="M1554" s="130" t="s">
        <v>181</v>
      </c>
    </row>
    <row r="1555" spans="1:13">
      <c r="A1555" s="157" t="s">
        <v>496</v>
      </c>
      <c r="B1555" s="157"/>
      <c r="C1555" s="169" t="s">
        <v>2752</v>
      </c>
      <c r="D1555" s="158">
        <v>45748</v>
      </c>
      <c r="E1555" s="170">
        <v>45782</v>
      </c>
      <c r="F1555" s="124">
        <v>147</v>
      </c>
      <c r="G1555" s="160">
        <v>112120201040</v>
      </c>
      <c r="H1555" s="157" t="s">
        <v>2751</v>
      </c>
      <c r="I1555" s="157" t="s">
        <v>2795</v>
      </c>
      <c r="J1555" s="157" t="s">
        <v>180</v>
      </c>
      <c r="K1555" s="135"/>
      <c r="L1555" s="130" t="s">
        <v>761</v>
      </c>
      <c r="M1555" s="130" t="s">
        <v>181</v>
      </c>
    </row>
    <row r="1556" spans="1:13">
      <c r="A1556" s="157" t="s">
        <v>496</v>
      </c>
      <c r="B1556" s="157"/>
      <c r="C1556" s="169" t="s">
        <v>2747</v>
      </c>
      <c r="D1556" s="158">
        <v>45748</v>
      </c>
      <c r="E1556" s="170">
        <v>45782</v>
      </c>
      <c r="F1556" s="124">
        <v>-9.17</v>
      </c>
      <c r="G1556" s="160">
        <v>211010200000</v>
      </c>
      <c r="H1556" s="157" t="s">
        <v>2748</v>
      </c>
      <c r="I1556" s="157" t="s">
        <v>2796</v>
      </c>
      <c r="J1556" s="157" t="s">
        <v>168</v>
      </c>
      <c r="K1556" s="135"/>
      <c r="L1556" s="130" t="s">
        <v>761</v>
      </c>
      <c r="M1556" s="130" t="s">
        <v>169</v>
      </c>
    </row>
    <row r="1557" spans="1:13">
      <c r="A1557" s="157" t="s">
        <v>496</v>
      </c>
      <c r="B1557" s="157"/>
      <c r="C1557" s="169" t="s">
        <v>2750</v>
      </c>
      <c r="D1557" s="158">
        <v>45748</v>
      </c>
      <c r="E1557" s="170">
        <v>45782</v>
      </c>
      <c r="F1557" s="124">
        <v>797.7</v>
      </c>
      <c r="G1557" s="160">
        <v>112120201040</v>
      </c>
      <c r="H1557" s="157" t="s">
        <v>2751</v>
      </c>
      <c r="I1557" s="157" t="s">
        <v>2796</v>
      </c>
      <c r="J1557" s="157" t="s">
        <v>168</v>
      </c>
      <c r="K1557" s="135"/>
      <c r="L1557" s="130" t="s">
        <v>761</v>
      </c>
      <c r="M1557" s="130" t="s">
        <v>169</v>
      </c>
    </row>
    <row r="1558" spans="1:13">
      <c r="A1558" s="157" t="s">
        <v>496</v>
      </c>
      <c r="B1558" s="157"/>
      <c r="C1558" s="169" t="s">
        <v>2752</v>
      </c>
      <c r="D1558" s="158">
        <v>45748</v>
      </c>
      <c r="E1558" s="170">
        <v>45782</v>
      </c>
      <c r="F1558" s="124">
        <v>137.19999999999999</v>
      </c>
      <c r="G1558" s="160">
        <v>112120201040</v>
      </c>
      <c r="H1558" s="157" t="s">
        <v>2751</v>
      </c>
      <c r="I1558" s="157" t="s">
        <v>2797</v>
      </c>
      <c r="J1558" s="157" t="s">
        <v>168</v>
      </c>
      <c r="K1558" s="135"/>
      <c r="L1558" s="130" t="s">
        <v>761</v>
      </c>
      <c r="M1558" s="130" t="s">
        <v>169</v>
      </c>
    </row>
    <row r="1559" spans="1:13">
      <c r="A1559" s="157" t="s">
        <v>496</v>
      </c>
      <c r="B1559" s="157"/>
      <c r="C1559" s="169" t="s">
        <v>2747</v>
      </c>
      <c r="D1559" s="158">
        <v>45748</v>
      </c>
      <c r="E1559" s="170">
        <v>45782</v>
      </c>
      <c r="F1559" s="124">
        <v>-9.17</v>
      </c>
      <c r="G1559" s="160">
        <v>211010200000</v>
      </c>
      <c r="H1559" s="157" t="s">
        <v>2748</v>
      </c>
      <c r="I1559" s="157" t="s">
        <v>2798</v>
      </c>
      <c r="J1559" s="157" t="s">
        <v>392</v>
      </c>
      <c r="K1559" s="135"/>
      <c r="L1559" s="130" t="s">
        <v>761</v>
      </c>
      <c r="M1559" s="130" t="s">
        <v>393</v>
      </c>
    </row>
    <row r="1560" spans="1:13">
      <c r="A1560" s="157" t="s">
        <v>496</v>
      </c>
      <c r="B1560" s="157"/>
      <c r="C1560" s="169" t="s">
        <v>2750</v>
      </c>
      <c r="D1560" s="158">
        <v>45748</v>
      </c>
      <c r="E1560" s="170">
        <v>45782</v>
      </c>
      <c r="F1560" s="124">
        <v>797.7</v>
      </c>
      <c r="G1560" s="160">
        <v>112120201040</v>
      </c>
      <c r="H1560" s="157" t="s">
        <v>2751</v>
      </c>
      <c r="I1560" s="157" t="s">
        <v>2798</v>
      </c>
      <c r="J1560" s="157" t="s">
        <v>392</v>
      </c>
      <c r="K1560" s="135"/>
      <c r="L1560" s="130" t="s">
        <v>761</v>
      </c>
      <c r="M1560" s="130" t="s">
        <v>393</v>
      </c>
    </row>
    <row r="1561" spans="1:13">
      <c r="A1561" s="157" t="s">
        <v>496</v>
      </c>
      <c r="B1561" s="157"/>
      <c r="C1561" s="169" t="s">
        <v>2752</v>
      </c>
      <c r="D1561" s="158">
        <v>45748</v>
      </c>
      <c r="E1561" s="170">
        <v>45782</v>
      </c>
      <c r="F1561" s="124">
        <v>33.6</v>
      </c>
      <c r="G1561" s="160">
        <v>112120201040</v>
      </c>
      <c r="H1561" s="157" t="s">
        <v>2751</v>
      </c>
      <c r="I1561" s="157" t="s">
        <v>2799</v>
      </c>
      <c r="J1561" s="157" t="s">
        <v>392</v>
      </c>
      <c r="K1561" s="135"/>
      <c r="L1561" s="130" t="s">
        <v>761</v>
      </c>
      <c r="M1561" s="130" t="s">
        <v>393</v>
      </c>
    </row>
    <row r="1562" spans="1:13">
      <c r="A1562" s="157" t="s">
        <v>496</v>
      </c>
      <c r="B1562" s="157"/>
      <c r="C1562" s="169" t="s">
        <v>2747</v>
      </c>
      <c r="D1562" s="158">
        <v>45748</v>
      </c>
      <c r="E1562" s="170">
        <v>45782</v>
      </c>
      <c r="F1562" s="124">
        <v>-9.17</v>
      </c>
      <c r="G1562" s="160">
        <v>211010200000</v>
      </c>
      <c r="H1562" s="157" t="s">
        <v>2748</v>
      </c>
      <c r="I1562" s="157" t="s">
        <v>2800</v>
      </c>
      <c r="J1562" s="157" t="s">
        <v>200</v>
      </c>
      <c r="K1562" s="135"/>
      <c r="L1562" s="130" t="s">
        <v>761</v>
      </c>
      <c r="M1562" s="130" t="s">
        <v>201</v>
      </c>
    </row>
    <row r="1563" spans="1:13">
      <c r="A1563" s="157" t="s">
        <v>496</v>
      </c>
      <c r="B1563" s="157"/>
      <c r="C1563" s="169" t="s">
        <v>2750</v>
      </c>
      <c r="D1563" s="158">
        <v>45748</v>
      </c>
      <c r="E1563" s="170">
        <v>45782</v>
      </c>
      <c r="F1563" s="124">
        <v>797.7</v>
      </c>
      <c r="G1563" s="160">
        <v>112120201040</v>
      </c>
      <c r="H1563" s="157" t="s">
        <v>2751</v>
      </c>
      <c r="I1563" s="157" t="s">
        <v>2800</v>
      </c>
      <c r="J1563" s="157" t="s">
        <v>200</v>
      </c>
      <c r="K1563" s="135"/>
      <c r="L1563" s="130" t="s">
        <v>761</v>
      </c>
      <c r="M1563" s="130" t="s">
        <v>201</v>
      </c>
    </row>
    <row r="1564" spans="1:13">
      <c r="A1564" s="157" t="s">
        <v>496</v>
      </c>
      <c r="B1564" s="157"/>
      <c r="C1564" s="169" t="s">
        <v>2752</v>
      </c>
      <c r="D1564" s="158">
        <v>45748</v>
      </c>
      <c r="E1564" s="170">
        <v>45782</v>
      </c>
      <c r="F1564" s="124">
        <v>16.8</v>
      </c>
      <c r="G1564" s="160">
        <v>112120201040</v>
      </c>
      <c r="H1564" s="157" t="s">
        <v>2751</v>
      </c>
      <c r="I1564" s="157" t="s">
        <v>2801</v>
      </c>
      <c r="J1564" s="157" t="s">
        <v>200</v>
      </c>
      <c r="K1564" s="135"/>
      <c r="L1564" s="130" t="s">
        <v>761</v>
      </c>
      <c r="M1564" s="130" t="s">
        <v>201</v>
      </c>
    </row>
    <row r="1565" spans="1:13">
      <c r="A1565" s="157" t="s">
        <v>496</v>
      </c>
      <c r="B1565" s="157"/>
      <c r="C1565" s="169" t="s">
        <v>2747</v>
      </c>
      <c r="D1565" s="158">
        <v>45748</v>
      </c>
      <c r="E1565" s="170">
        <v>45782</v>
      </c>
      <c r="F1565" s="124">
        <v>-9.17</v>
      </c>
      <c r="G1565" s="160">
        <v>211010200000</v>
      </c>
      <c r="H1565" s="157" t="s">
        <v>2748</v>
      </c>
      <c r="I1565" s="157" t="s">
        <v>2802</v>
      </c>
      <c r="J1565" s="157" t="s">
        <v>324</v>
      </c>
      <c r="K1565" s="135"/>
      <c r="L1565" s="130" t="s">
        <v>761</v>
      </c>
      <c r="M1565" s="130" t="s">
        <v>325</v>
      </c>
    </row>
    <row r="1566" spans="1:13">
      <c r="A1566" s="157" t="s">
        <v>496</v>
      </c>
      <c r="B1566" s="157"/>
      <c r="C1566" s="169" t="s">
        <v>2750</v>
      </c>
      <c r="D1566" s="158">
        <v>45748</v>
      </c>
      <c r="E1566" s="170">
        <v>45782</v>
      </c>
      <c r="F1566" s="124">
        <v>797.7</v>
      </c>
      <c r="G1566" s="160">
        <v>112120201040</v>
      </c>
      <c r="H1566" s="157" t="s">
        <v>2751</v>
      </c>
      <c r="I1566" s="157" t="s">
        <v>2802</v>
      </c>
      <c r="J1566" s="157" t="s">
        <v>324</v>
      </c>
      <c r="K1566" s="135"/>
      <c r="L1566" s="130" t="s">
        <v>761</v>
      </c>
      <c r="M1566" s="130" t="s">
        <v>325</v>
      </c>
    </row>
    <row r="1567" spans="1:13">
      <c r="A1567" s="157" t="s">
        <v>496</v>
      </c>
      <c r="B1567" s="157"/>
      <c r="C1567" s="169" t="s">
        <v>2752</v>
      </c>
      <c r="D1567" s="158">
        <v>45748</v>
      </c>
      <c r="E1567" s="170">
        <v>45782</v>
      </c>
      <c r="F1567" s="124">
        <v>26.6</v>
      </c>
      <c r="G1567" s="160">
        <v>112120201040</v>
      </c>
      <c r="H1567" s="157" t="s">
        <v>2751</v>
      </c>
      <c r="I1567" s="157" t="s">
        <v>2803</v>
      </c>
      <c r="J1567" s="157" t="s">
        <v>324</v>
      </c>
      <c r="K1567" s="135"/>
      <c r="L1567" s="130" t="s">
        <v>761</v>
      </c>
      <c r="M1567" s="130" t="s">
        <v>325</v>
      </c>
    </row>
    <row r="1568" spans="1:13">
      <c r="A1568" s="157" t="s">
        <v>496</v>
      </c>
      <c r="B1568" s="157"/>
      <c r="C1568" s="169" t="s">
        <v>2747</v>
      </c>
      <c r="D1568" s="158">
        <v>45748</v>
      </c>
      <c r="E1568" s="170">
        <v>45782</v>
      </c>
      <c r="F1568" s="124">
        <v>-9.17</v>
      </c>
      <c r="G1568" s="160">
        <v>211010200000</v>
      </c>
      <c r="H1568" s="157" t="s">
        <v>2748</v>
      </c>
      <c r="I1568" s="157" t="s">
        <v>2804</v>
      </c>
      <c r="J1568" s="157" t="s">
        <v>298</v>
      </c>
      <c r="K1568" s="135"/>
      <c r="L1568" s="130" t="s">
        <v>761</v>
      </c>
      <c r="M1568" s="130" t="s">
        <v>299</v>
      </c>
    </row>
    <row r="1569" spans="1:13">
      <c r="A1569" s="157" t="s">
        <v>496</v>
      </c>
      <c r="B1569" s="157"/>
      <c r="C1569" s="169" t="s">
        <v>2750</v>
      </c>
      <c r="D1569" s="158">
        <v>45748</v>
      </c>
      <c r="E1569" s="170">
        <v>45782</v>
      </c>
      <c r="F1569" s="124">
        <v>797.7</v>
      </c>
      <c r="G1569" s="160">
        <v>112120201040</v>
      </c>
      <c r="H1569" s="157" t="s">
        <v>2751</v>
      </c>
      <c r="I1569" s="157" t="s">
        <v>2804</v>
      </c>
      <c r="J1569" s="157" t="s">
        <v>298</v>
      </c>
      <c r="K1569" s="135"/>
      <c r="L1569" s="130" t="s">
        <v>761</v>
      </c>
      <c r="M1569" s="130" t="s">
        <v>299</v>
      </c>
    </row>
    <row r="1570" spans="1:13">
      <c r="A1570" s="157" t="s">
        <v>496</v>
      </c>
      <c r="B1570" s="157"/>
      <c r="C1570" s="169" t="s">
        <v>2752</v>
      </c>
      <c r="D1570" s="158">
        <v>45748</v>
      </c>
      <c r="E1570" s="170">
        <v>45782</v>
      </c>
      <c r="F1570" s="124">
        <v>71.400000000000006</v>
      </c>
      <c r="G1570" s="160">
        <v>112120201040</v>
      </c>
      <c r="H1570" s="157" t="s">
        <v>2751</v>
      </c>
      <c r="I1570" s="157" t="s">
        <v>2805</v>
      </c>
      <c r="J1570" s="157" t="s">
        <v>298</v>
      </c>
      <c r="K1570" s="135"/>
      <c r="L1570" s="130" t="s">
        <v>761</v>
      </c>
      <c r="M1570" s="130" t="s">
        <v>299</v>
      </c>
    </row>
    <row r="1571" spans="1:13">
      <c r="A1571" s="157" t="s">
        <v>496</v>
      </c>
      <c r="B1571" s="157"/>
      <c r="C1571" s="169" t="s">
        <v>2747</v>
      </c>
      <c r="D1571" s="158">
        <v>45748</v>
      </c>
      <c r="E1571" s="170">
        <v>45782</v>
      </c>
      <c r="F1571" s="124">
        <v>-9.17</v>
      </c>
      <c r="G1571" s="160">
        <v>211010200000</v>
      </c>
      <c r="H1571" s="157" t="s">
        <v>2748</v>
      </c>
      <c r="I1571" s="157" t="s">
        <v>2806</v>
      </c>
      <c r="J1571" s="157" t="s">
        <v>76</v>
      </c>
      <c r="K1571" s="135"/>
      <c r="L1571" s="130" t="s">
        <v>761</v>
      </c>
      <c r="M1571" s="130" t="s">
        <v>77</v>
      </c>
    </row>
    <row r="1572" spans="1:13">
      <c r="A1572" s="157" t="s">
        <v>496</v>
      </c>
      <c r="B1572" s="157"/>
      <c r="C1572" s="169" t="s">
        <v>2750</v>
      </c>
      <c r="D1572" s="158">
        <v>45748</v>
      </c>
      <c r="E1572" s="170">
        <v>45782</v>
      </c>
      <c r="F1572" s="124">
        <v>797.7</v>
      </c>
      <c r="G1572" s="160">
        <v>112120201040</v>
      </c>
      <c r="H1572" s="157" t="s">
        <v>2751</v>
      </c>
      <c r="I1572" s="157" t="s">
        <v>2806</v>
      </c>
      <c r="J1572" s="157" t="s">
        <v>76</v>
      </c>
      <c r="K1572" s="135"/>
      <c r="L1572" s="130" t="s">
        <v>761</v>
      </c>
      <c r="M1572" s="130" t="s">
        <v>77</v>
      </c>
    </row>
    <row r="1573" spans="1:13">
      <c r="A1573" s="157" t="s">
        <v>496</v>
      </c>
      <c r="B1573" s="157"/>
      <c r="C1573" s="169" t="s">
        <v>2752</v>
      </c>
      <c r="D1573" s="158">
        <v>45748</v>
      </c>
      <c r="E1573" s="170">
        <v>45782</v>
      </c>
      <c r="F1573" s="124">
        <v>85.4</v>
      </c>
      <c r="G1573" s="160">
        <v>112120201040</v>
      </c>
      <c r="H1573" s="157" t="s">
        <v>2751</v>
      </c>
      <c r="I1573" s="157" t="s">
        <v>2807</v>
      </c>
      <c r="J1573" s="157" t="s">
        <v>76</v>
      </c>
      <c r="K1573" s="135"/>
      <c r="L1573" s="130" t="s">
        <v>761</v>
      </c>
      <c r="M1573" s="130" t="s">
        <v>77</v>
      </c>
    </row>
    <row r="1574" spans="1:13">
      <c r="A1574" s="157" t="s">
        <v>496</v>
      </c>
      <c r="B1574" s="157"/>
      <c r="C1574" s="169" t="s">
        <v>2747</v>
      </c>
      <c r="D1574" s="158">
        <v>45748</v>
      </c>
      <c r="E1574" s="170">
        <v>45782</v>
      </c>
      <c r="F1574" s="124">
        <v>-9.17</v>
      </c>
      <c r="G1574" s="160">
        <v>211010200000</v>
      </c>
      <c r="H1574" s="157" t="s">
        <v>2748</v>
      </c>
      <c r="I1574" s="157" t="s">
        <v>2808</v>
      </c>
      <c r="J1574" s="157" t="s">
        <v>402</v>
      </c>
      <c r="K1574" s="135"/>
      <c r="L1574" s="130" t="s">
        <v>761</v>
      </c>
      <c r="M1574" s="130" t="s">
        <v>403</v>
      </c>
    </row>
    <row r="1575" spans="1:13">
      <c r="A1575" s="157" t="s">
        <v>496</v>
      </c>
      <c r="B1575" s="157"/>
      <c r="C1575" s="169" t="s">
        <v>2750</v>
      </c>
      <c r="D1575" s="158">
        <v>45748</v>
      </c>
      <c r="E1575" s="170">
        <v>45782</v>
      </c>
      <c r="F1575" s="124">
        <v>797.7</v>
      </c>
      <c r="G1575" s="160">
        <v>112120201040</v>
      </c>
      <c r="H1575" s="157" t="s">
        <v>2751</v>
      </c>
      <c r="I1575" s="157" t="s">
        <v>2808</v>
      </c>
      <c r="J1575" s="157" t="s">
        <v>402</v>
      </c>
      <c r="K1575" s="135"/>
      <c r="L1575" s="130" t="s">
        <v>761</v>
      </c>
      <c r="M1575" s="130" t="s">
        <v>403</v>
      </c>
    </row>
    <row r="1576" spans="1:13">
      <c r="A1576" s="157" t="s">
        <v>496</v>
      </c>
      <c r="B1576" s="157"/>
      <c r="C1576" s="169" t="s">
        <v>2752</v>
      </c>
      <c r="D1576" s="158">
        <v>45748</v>
      </c>
      <c r="E1576" s="170">
        <v>45782</v>
      </c>
      <c r="F1576" s="124">
        <v>15.4</v>
      </c>
      <c r="G1576" s="160">
        <v>112120201040</v>
      </c>
      <c r="H1576" s="157" t="s">
        <v>2751</v>
      </c>
      <c r="I1576" s="157" t="s">
        <v>2809</v>
      </c>
      <c r="J1576" s="157" t="s">
        <v>402</v>
      </c>
      <c r="K1576" s="135"/>
      <c r="L1576" s="130" t="s">
        <v>761</v>
      </c>
      <c r="M1576" s="130" t="s">
        <v>403</v>
      </c>
    </row>
    <row r="1577" spans="1:13">
      <c r="A1577" s="157" t="s">
        <v>496</v>
      </c>
      <c r="B1577" s="157"/>
      <c r="C1577" s="169" t="s">
        <v>2747</v>
      </c>
      <c r="D1577" s="158">
        <v>45748</v>
      </c>
      <c r="E1577" s="170">
        <v>45782</v>
      </c>
      <c r="F1577" s="124">
        <v>-9.17</v>
      </c>
      <c r="G1577" s="160">
        <v>211010200000</v>
      </c>
      <c r="H1577" s="157" t="s">
        <v>2748</v>
      </c>
      <c r="I1577" s="157" t="s">
        <v>2810</v>
      </c>
      <c r="J1577" s="157" t="s">
        <v>302</v>
      </c>
      <c r="K1577" s="135"/>
      <c r="L1577" s="130" t="s">
        <v>761</v>
      </c>
      <c r="M1577" s="130" t="s">
        <v>303</v>
      </c>
    </row>
    <row r="1578" spans="1:13">
      <c r="A1578" s="157" t="s">
        <v>496</v>
      </c>
      <c r="B1578" s="157"/>
      <c r="C1578" s="169" t="s">
        <v>2750</v>
      </c>
      <c r="D1578" s="158">
        <v>45748</v>
      </c>
      <c r="E1578" s="170">
        <v>45782</v>
      </c>
      <c r="F1578" s="124">
        <v>797.7</v>
      </c>
      <c r="G1578" s="160">
        <v>112120201040</v>
      </c>
      <c r="H1578" s="157" t="s">
        <v>2751</v>
      </c>
      <c r="I1578" s="157" t="s">
        <v>2810</v>
      </c>
      <c r="J1578" s="157" t="s">
        <v>302</v>
      </c>
      <c r="K1578" s="135"/>
      <c r="L1578" s="130" t="s">
        <v>761</v>
      </c>
      <c r="M1578" s="130" t="s">
        <v>303</v>
      </c>
    </row>
    <row r="1579" spans="1:13">
      <c r="A1579" s="157" t="s">
        <v>496</v>
      </c>
      <c r="B1579" s="157"/>
      <c r="C1579" s="169" t="s">
        <v>2752</v>
      </c>
      <c r="D1579" s="158">
        <v>45748</v>
      </c>
      <c r="E1579" s="170">
        <v>45782</v>
      </c>
      <c r="F1579" s="124">
        <v>43.4</v>
      </c>
      <c r="G1579" s="160">
        <v>112120201040</v>
      </c>
      <c r="H1579" s="157" t="s">
        <v>2751</v>
      </c>
      <c r="I1579" s="157" t="s">
        <v>2811</v>
      </c>
      <c r="J1579" s="157" t="s">
        <v>302</v>
      </c>
      <c r="K1579" s="135"/>
      <c r="L1579" s="130" t="s">
        <v>761</v>
      </c>
      <c r="M1579" s="130" t="s">
        <v>303</v>
      </c>
    </row>
    <row r="1580" spans="1:13">
      <c r="A1580" s="157" t="s">
        <v>496</v>
      </c>
      <c r="B1580" s="157"/>
      <c r="C1580" s="169" t="s">
        <v>2747</v>
      </c>
      <c r="D1580" s="158">
        <v>45748</v>
      </c>
      <c r="E1580" s="170">
        <v>45782</v>
      </c>
      <c r="F1580" s="124">
        <v>-9.17</v>
      </c>
      <c r="G1580" s="160">
        <v>211010200000</v>
      </c>
      <c r="H1580" s="157" t="s">
        <v>2748</v>
      </c>
      <c r="I1580" s="157" t="s">
        <v>2812</v>
      </c>
      <c r="J1580" s="157" t="s">
        <v>406</v>
      </c>
      <c r="K1580" s="135"/>
      <c r="L1580" s="130" t="s">
        <v>761</v>
      </c>
      <c r="M1580" s="130" t="s">
        <v>407</v>
      </c>
    </row>
    <row r="1581" spans="1:13">
      <c r="A1581" s="157" t="s">
        <v>496</v>
      </c>
      <c r="B1581" s="157"/>
      <c r="C1581" s="169" t="s">
        <v>2750</v>
      </c>
      <c r="D1581" s="158">
        <v>45748</v>
      </c>
      <c r="E1581" s="170">
        <v>45782</v>
      </c>
      <c r="F1581" s="124">
        <v>797.7</v>
      </c>
      <c r="G1581" s="160">
        <v>112120201040</v>
      </c>
      <c r="H1581" s="157" t="s">
        <v>2751</v>
      </c>
      <c r="I1581" s="157" t="s">
        <v>2812</v>
      </c>
      <c r="J1581" s="157" t="s">
        <v>406</v>
      </c>
      <c r="K1581" s="135"/>
      <c r="L1581" s="130" t="s">
        <v>761</v>
      </c>
      <c r="M1581" s="130" t="s">
        <v>407</v>
      </c>
    </row>
    <row r="1582" spans="1:13">
      <c r="A1582" s="157" t="s">
        <v>496</v>
      </c>
      <c r="B1582" s="157"/>
      <c r="C1582" s="169" t="s">
        <v>2747</v>
      </c>
      <c r="D1582" s="158">
        <v>45748</v>
      </c>
      <c r="E1582" s="170">
        <v>45782</v>
      </c>
      <c r="F1582" s="124">
        <v>-9.17</v>
      </c>
      <c r="G1582" s="160">
        <v>211010200000</v>
      </c>
      <c r="H1582" s="157" t="s">
        <v>2748</v>
      </c>
      <c r="I1582" s="157" t="s">
        <v>2813</v>
      </c>
      <c r="J1582" s="157" t="s">
        <v>306</v>
      </c>
      <c r="K1582" s="135"/>
      <c r="L1582" s="130" t="s">
        <v>761</v>
      </c>
      <c r="M1582" s="130" t="s">
        <v>307</v>
      </c>
    </row>
    <row r="1583" spans="1:13">
      <c r="A1583" s="157" t="s">
        <v>496</v>
      </c>
      <c r="B1583" s="157"/>
      <c r="C1583" s="169" t="s">
        <v>2750</v>
      </c>
      <c r="D1583" s="158">
        <v>45748</v>
      </c>
      <c r="E1583" s="170">
        <v>45782</v>
      </c>
      <c r="F1583" s="124">
        <v>797.7</v>
      </c>
      <c r="G1583" s="160">
        <v>112120201040</v>
      </c>
      <c r="H1583" s="157" t="s">
        <v>2751</v>
      </c>
      <c r="I1583" s="157" t="s">
        <v>2813</v>
      </c>
      <c r="J1583" s="157" t="s">
        <v>306</v>
      </c>
      <c r="K1583" s="135"/>
      <c r="L1583" s="130" t="s">
        <v>761</v>
      </c>
      <c r="M1583" s="130" t="s">
        <v>307</v>
      </c>
    </row>
    <row r="1584" spans="1:13">
      <c r="A1584" s="157" t="s">
        <v>496</v>
      </c>
      <c r="B1584" s="157"/>
      <c r="C1584" s="169" t="s">
        <v>2752</v>
      </c>
      <c r="D1584" s="158">
        <v>45748</v>
      </c>
      <c r="E1584" s="170">
        <v>45782</v>
      </c>
      <c r="F1584" s="124">
        <v>79.8</v>
      </c>
      <c r="G1584" s="160">
        <v>112120201040</v>
      </c>
      <c r="H1584" s="157" t="s">
        <v>2751</v>
      </c>
      <c r="I1584" s="157" t="s">
        <v>2814</v>
      </c>
      <c r="J1584" s="157" t="s">
        <v>306</v>
      </c>
      <c r="K1584" s="135"/>
      <c r="L1584" s="130" t="s">
        <v>761</v>
      </c>
      <c r="M1584" s="130" t="s">
        <v>307</v>
      </c>
    </row>
    <row r="1585" spans="1:13">
      <c r="A1585" s="157" t="s">
        <v>496</v>
      </c>
      <c r="B1585" s="157"/>
      <c r="C1585" s="169" t="s">
        <v>2747</v>
      </c>
      <c r="D1585" s="158">
        <v>45748</v>
      </c>
      <c r="E1585" s="170">
        <v>45782</v>
      </c>
      <c r="F1585" s="124">
        <v>-9.17</v>
      </c>
      <c r="G1585" s="160">
        <v>211010200000</v>
      </c>
      <c r="H1585" s="157" t="s">
        <v>2748</v>
      </c>
      <c r="I1585" s="157" t="s">
        <v>2815</v>
      </c>
      <c r="J1585" s="157" t="s">
        <v>416</v>
      </c>
      <c r="K1585" s="135"/>
      <c r="L1585" s="130" t="s">
        <v>761</v>
      </c>
      <c r="M1585" s="130" t="s">
        <v>417</v>
      </c>
    </row>
    <row r="1586" spans="1:13">
      <c r="A1586" s="157" t="s">
        <v>496</v>
      </c>
      <c r="B1586" s="157"/>
      <c r="C1586" s="169" t="s">
        <v>2750</v>
      </c>
      <c r="D1586" s="158">
        <v>45748</v>
      </c>
      <c r="E1586" s="170">
        <v>45782</v>
      </c>
      <c r="F1586" s="124">
        <v>797.7</v>
      </c>
      <c r="G1586" s="160">
        <v>112120201040</v>
      </c>
      <c r="H1586" s="157" t="s">
        <v>2751</v>
      </c>
      <c r="I1586" s="157" t="s">
        <v>2815</v>
      </c>
      <c r="J1586" s="157" t="s">
        <v>416</v>
      </c>
      <c r="K1586" s="135"/>
      <c r="L1586" s="130" t="s">
        <v>761</v>
      </c>
      <c r="M1586" s="130" t="s">
        <v>417</v>
      </c>
    </row>
    <row r="1587" spans="1:13">
      <c r="A1587" s="157" t="s">
        <v>496</v>
      </c>
      <c r="B1587" s="157"/>
      <c r="C1587" s="169" t="s">
        <v>2752</v>
      </c>
      <c r="D1587" s="158">
        <v>45748</v>
      </c>
      <c r="E1587" s="170">
        <v>45782</v>
      </c>
      <c r="F1587" s="124">
        <v>7</v>
      </c>
      <c r="G1587" s="160">
        <v>112120201040</v>
      </c>
      <c r="H1587" s="157" t="s">
        <v>2751</v>
      </c>
      <c r="I1587" s="157" t="s">
        <v>2816</v>
      </c>
      <c r="J1587" s="157" t="s">
        <v>416</v>
      </c>
      <c r="K1587" s="135"/>
      <c r="L1587" s="130" t="s">
        <v>761</v>
      </c>
      <c r="M1587" s="130" t="s">
        <v>417</v>
      </c>
    </row>
    <row r="1588" spans="1:13">
      <c r="A1588" s="157" t="s">
        <v>496</v>
      </c>
      <c r="B1588" s="157"/>
      <c r="C1588" s="169" t="s">
        <v>2747</v>
      </c>
      <c r="D1588" s="158">
        <v>45748</v>
      </c>
      <c r="E1588" s="170">
        <v>45782</v>
      </c>
      <c r="F1588" s="124">
        <v>-18.34</v>
      </c>
      <c r="G1588" s="160">
        <v>211010200000</v>
      </c>
      <c r="H1588" s="157" t="s">
        <v>2748</v>
      </c>
      <c r="I1588" s="157" t="s">
        <v>2817</v>
      </c>
      <c r="J1588" s="157" t="s">
        <v>170</v>
      </c>
      <c r="K1588" s="135"/>
      <c r="L1588" s="130" t="s">
        <v>761</v>
      </c>
      <c r="M1588" s="130" t="s">
        <v>171</v>
      </c>
    </row>
    <row r="1589" spans="1:13">
      <c r="A1589" s="157" t="s">
        <v>496</v>
      </c>
      <c r="B1589" s="157"/>
      <c r="C1589" s="169" t="s">
        <v>2750</v>
      </c>
      <c r="D1589" s="158">
        <v>45748</v>
      </c>
      <c r="E1589" s="170">
        <v>45782</v>
      </c>
      <c r="F1589" s="124">
        <v>1595.4</v>
      </c>
      <c r="G1589" s="160">
        <v>112120201040</v>
      </c>
      <c r="H1589" s="157" t="s">
        <v>2751</v>
      </c>
      <c r="I1589" s="157" t="s">
        <v>2817</v>
      </c>
      <c r="J1589" s="157" t="s">
        <v>170</v>
      </c>
      <c r="K1589" s="135"/>
      <c r="L1589" s="130" t="s">
        <v>761</v>
      </c>
      <c r="M1589" s="130" t="s">
        <v>171</v>
      </c>
    </row>
    <row r="1590" spans="1:13">
      <c r="A1590" s="157" t="s">
        <v>496</v>
      </c>
      <c r="B1590" s="157"/>
      <c r="C1590" s="169" t="s">
        <v>2752</v>
      </c>
      <c r="D1590" s="158">
        <v>45748</v>
      </c>
      <c r="E1590" s="170">
        <v>45782</v>
      </c>
      <c r="F1590" s="124">
        <v>163.80000000000001</v>
      </c>
      <c r="G1590" s="160">
        <v>112120201040</v>
      </c>
      <c r="H1590" s="157" t="s">
        <v>2751</v>
      </c>
      <c r="I1590" s="157" t="s">
        <v>2818</v>
      </c>
      <c r="J1590" s="157" t="s">
        <v>170</v>
      </c>
      <c r="K1590" s="135"/>
      <c r="L1590" s="130" t="s">
        <v>761</v>
      </c>
      <c r="M1590" s="130" t="s">
        <v>171</v>
      </c>
    </row>
    <row r="1591" spans="1:13">
      <c r="A1591" s="157" t="s">
        <v>496</v>
      </c>
      <c r="B1591" s="157"/>
      <c r="C1591" s="169" t="s">
        <v>2747</v>
      </c>
      <c r="D1591" s="158">
        <v>45748</v>
      </c>
      <c r="E1591" s="170">
        <v>45782</v>
      </c>
      <c r="F1591" s="124">
        <v>-9.17</v>
      </c>
      <c r="G1591" s="160">
        <v>211010200000</v>
      </c>
      <c r="H1591" s="157" t="s">
        <v>2748</v>
      </c>
      <c r="I1591" s="157" t="s">
        <v>2819</v>
      </c>
      <c r="J1591" s="157" t="s">
        <v>110</v>
      </c>
      <c r="K1591" s="135"/>
      <c r="L1591" s="130" t="s">
        <v>761</v>
      </c>
      <c r="M1591" s="130" t="s">
        <v>111</v>
      </c>
    </row>
    <row r="1592" spans="1:13">
      <c r="A1592" s="157" t="s">
        <v>496</v>
      </c>
      <c r="B1592" s="157"/>
      <c r="C1592" s="169" t="s">
        <v>2750</v>
      </c>
      <c r="D1592" s="158">
        <v>45748</v>
      </c>
      <c r="E1592" s="170">
        <v>45782</v>
      </c>
      <c r="F1592" s="124">
        <v>797.7</v>
      </c>
      <c r="G1592" s="160">
        <v>112120201040</v>
      </c>
      <c r="H1592" s="157" t="s">
        <v>2751</v>
      </c>
      <c r="I1592" s="157" t="s">
        <v>2819</v>
      </c>
      <c r="J1592" s="157" t="s">
        <v>110</v>
      </c>
      <c r="K1592" s="135"/>
      <c r="L1592" s="130" t="s">
        <v>761</v>
      </c>
      <c r="M1592" s="130" t="s">
        <v>111</v>
      </c>
    </row>
    <row r="1593" spans="1:13">
      <c r="A1593" s="157" t="s">
        <v>496</v>
      </c>
      <c r="B1593" s="157"/>
      <c r="C1593" s="169" t="s">
        <v>2752</v>
      </c>
      <c r="D1593" s="158">
        <v>45748</v>
      </c>
      <c r="E1593" s="170">
        <v>45782</v>
      </c>
      <c r="F1593" s="124">
        <v>22.4</v>
      </c>
      <c r="G1593" s="160">
        <v>112120201040</v>
      </c>
      <c r="H1593" s="157" t="s">
        <v>2751</v>
      </c>
      <c r="I1593" s="157" t="s">
        <v>2820</v>
      </c>
      <c r="J1593" s="157" t="s">
        <v>110</v>
      </c>
      <c r="K1593" s="135"/>
      <c r="L1593" s="130" t="s">
        <v>761</v>
      </c>
      <c r="M1593" s="130" t="s">
        <v>111</v>
      </c>
    </row>
    <row r="1594" spans="1:13">
      <c r="A1594" s="157" t="s">
        <v>496</v>
      </c>
      <c r="B1594" s="157"/>
      <c r="C1594" s="169" t="s">
        <v>2747</v>
      </c>
      <c r="D1594" s="158">
        <v>45748</v>
      </c>
      <c r="E1594" s="170">
        <v>45782</v>
      </c>
      <c r="F1594" s="124">
        <v>-9.17</v>
      </c>
      <c r="G1594" s="160">
        <v>211010200000</v>
      </c>
      <c r="H1594" s="157" t="s">
        <v>2748</v>
      </c>
      <c r="I1594" s="157" t="s">
        <v>2821</v>
      </c>
      <c r="J1594" s="157" t="s">
        <v>428</v>
      </c>
      <c r="K1594" s="135"/>
      <c r="L1594" s="130" t="s">
        <v>761</v>
      </c>
      <c r="M1594" s="130" t="s">
        <v>429</v>
      </c>
    </row>
    <row r="1595" spans="1:13">
      <c r="A1595" s="157" t="s">
        <v>496</v>
      </c>
      <c r="B1595" s="157"/>
      <c r="C1595" s="169" t="s">
        <v>2750</v>
      </c>
      <c r="D1595" s="158">
        <v>45748</v>
      </c>
      <c r="E1595" s="170">
        <v>45782</v>
      </c>
      <c r="F1595" s="124">
        <v>797.7</v>
      </c>
      <c r="G1595" s="160">
        <v>112120201040</v>
      </c>
      <c r="H1595" s="157" t="s">
        <v>2751</v>
      </c>
      <c r="I1595" s="157" t="s">
        <v>2821</v>
      </c>
      <c r="J1595" s="157" t="s">
        <v>428</v>
      </c>
      <c r="K1595" s="135"/>
      <c r="L1595" s="130" t="s">
        <v>761</v>
      </c>
      <c r="M1595" s="130" t="s">
        <v>429</v>
      </c>
    </row>
    <row r="1596" spans="1:13">
      <c r="A1596" s="157" t="s">
        <v>496</v>
      </c>
      <c r="B1596" s="157"/>
      <c r="C1596" s="169" t="s">
        <v>2752</v>
      </c>
      <c r="D1596" s="158">
        <v>45748</v>
      </c>
      <c r="E1596" s="170">
        <v>45782</v>
      </c>
      <c r="F1596" s="124">
        <v>56</v>
      </c>
      <c r="G1596" s="160">
        <v>112120201040</v>
      </c>
      <c r="H1596" s="157" t="s">
        <v>2751</v>
      </c>
      <c r="I1596" s="157" t="s">
        <v>2822</v>
      </c>
      <c r="J1596" s="157" t="s">
        <v>428</v>
      </c>
      <c r="K1596" s="135"/>
      <c r="L1596" s="130" t="s">
        <v>761</v>
      </c>
      <c r="M1596" s="130" t="s">
        <v>429</v>
      </c>
    </row>
    <row r="1597" spans="1:13">
      <c r="A1597" s="157" t="s">
        <v>496</v>
      </c>
      <c r="B1597" s="157"/>
      <c r="C1597" s="169" t="s">
        <v>2747</v>
      </c>
      <c r="D1597" s="158">
        <v>45748</v>
      </c>
      <c r="E1597" s="170">
        <v>45782</v>
      </c>
      <c r="F1597" s="124">
        <v>-9.17</v>
      </c>
      <c r="G1597" s="160">
        <v>211010200000</v>
      </c>
      <c r="H1597" s="157" t="s">
        <v>2748</v>
      </c>
      <c r="I1597" s="157" t="s">
        <v>2823</v>
      </c>
      <c r="J1597" s="157" t="s">
        <v>322</v>
      </c>
      <c r="K1597" s="135"/>
      <c r="L1597" s="130" t="s">
        <v>761</v>
      </c>
      <c r="M1597" s="130" t="s">
        <v>323</v>
      </c>
    </row>
    <row r="1598" spans="1:13">
      <c r="A1598" s="157" t="s">
        <v>496</v>
      </c>
      <c r="B1598" s="157"/>
      <c r="C1598" s="169" t="s">
        <v>2750</v>
      </c>
      <c r="D1598" s="158">
        <v>45748</v>
      </c>
      <c r="E1598" s="170">
        <v>45782</v>
      </c>
      <c r="F1598" s="124">
        <v>797.7</v>
      </c>
      <c r="G1598" s="160">
        <v>112120201040</v>
      </c>
      <c r="H1598" s="157" t="s">
        <v>2751</v>
      </c>
      <c r="I1598" s="157" t="s">
        <v>2823</v>
      </c>
      <c r="J1598" s="157" t="s">
        <v>322</v>
      </c>
      <c r="K1598" s="135"/>
      <c r="L1598" s="130" t="s">
        <v>761</v>
      </c>
      <c r="M1598" s="130" t="s">
        <v>323</v>
      </c>
    </row>
    <row r="1599" spans="1:13">
      <c r="A1599" s="157" t="s">
        <v>496</v>
      </c>
      <c r="B1599" s="157"/>
      <c r="C1599" s="169" t="s">
        <v>2752</v>
      </c>
      <c r="D1599" s="158">
        <v>45748</v>
      </c>
      <c r="E1599" s="170">
        <v>45782</v>
      </c>
      <c r="F1599" s="124">
        <v>72.8</v>
      </c>
      <c r="G1599" s="160">
        <v>112120201040</v>
      </c>
      <c r="H1599" s="157" t="s">
        <v>2751</v>
      </c>
      <c r="I1599" s="157" t="s">
        <v>2824</v>
      </c>
      <c r="J1599" s="157" t="s">
        <v>322</v>
      </c>
      <c r="K1599" s="135"/>
      <c r="L1599" s="130" t="s">
        <v>761</v>
      </c>
      <c r="M1599" s="130" t="s">
        <v>323</v>
      </c>
    </row>
    <row r="1600" spans="1:13">
      <c r="A1600" s="157" t="s">
        <v>496</v>
      </c>
      <c r="B1600" s="157"/>
      <c r="C1600" s="169" t="s">
        <v>2747</v>
      </c>
      <c r="D1600" s="158">
        <v>45748</v>
      </c>
      <c r="E1600" s="170">
        <v>45782</v>
      </c>
      <c r="F1600" s="124">
        <v>-9.17</v>
      </c>
      <c r="G1600" s="160">
        <v>211010200000</v>
      </c>
      <c r="H1600" s="157" t="s">
        <v>2748</v>
      </c>
      <c r="I1600" s="157" t="s">
        <v>2825</v>
      </c>
      <c r="J1600" s="157" t="s">
        <v>26</v>
      </c>
      <c r="K1600" s="135"/>
      <c r="L1600" s="130" t="s">
        <v>761</v>
      </c>
      <c r="M1600" s="130" t="s">
        <v>27</v>
      </c>
    </row>
    <row r="1601" spans="1:13">
      <c r="A1601" s="157" t="s">
        <v>496</v>
      </c>
      <c r="B1601" s="157"/>
      <c r="C1601" s="169" t="s">
        <v>2750</v>
      </c>
      <c r="D1601" s="158">
        <v>45748</v>
      </c>
      <c r="E1601" s="170">
        <v>45782</v>
      </c>
      <c r="F1601" s="124">
        <v>797.7</v>
      </c>
      <c r="G1601" s="160">
        <v>112120201040</v>
      </c>
      <c r="H1601" s="157" t="s">
        <v>2751</v>
      </c>
      <c r="I1601" s="157" t="s">
        <v>2825</v>
      </c>
      <c r="J1601" s="157" t="s">
        <v>26</v>
      </c>
      <c r="K1601" s="135"/>
      <c r="L1601" s="130" t="s">
        <v>761</v>
      </c>
      <c r="M1601" s="130" t="s">
        <v>27</v>
      </c>
    </row>
    <row r="1602" spans="1:13">
      <c r="A1602" s="157" t="s">
        <v>496</v>
      </c>
      <c r="B1602" s="157"/>
      <c r="C1602" s="169" t="s">
        <v>2752</v>
      </c>
      <c r="D1602" s="158">
        <v>45748</v>
      </c>
      <c r="E1602" s="170">
        <v>45782</v>
      </c>
      <c r="F1602" s="124">
        <v>47.6</v>
      </c>
      <c r="G1602" s="160">
        <v>112120201040</v>
      </c>
      <c r="H1602" s="157" t="s">
        <v>2751</v>
      </c>
      <c r="I1602" s="157" t="s">
        <v>2826</v>
      </c>
      <c r="J1602" s="157" t="s">
        <v>26</v>
      </c>
      <c r="K1602" s="135"/>
      <c r="L1602" s="130" t="s">
        <v>761</v>
      </c>
      <c r="M1602" s="130" t="s">
        <v>27</v>
      </c>
    </row>
    <row r="1603" spans="1:13">
      <c r="A1603" s="157" t="s">
        <v>496</v>
      </c>
      <c r="B1603" s="157"/>
      <c r="C1603" s="169" t="s">
        <v>2747</v>
      </c>
      <c r="D1603" s="158">
        <v>45748</v>
      </c>
      <c r="E1603" s="170">
        <v>45782</v>
      </c>
      <c r="F1603" s="124">
        <v>-9.17</v>
      </c>
      <c r="G1603" s="160">
        <v>211010200000</v>
      </c>
      <c r="H1603" s="157" t="s">
        <v>2748</v>
      </c>
      <c r="I1603" s="157" t="s">
        <v>2827</v>
      </c>
      <c r="J1603" s="157" t="s">
        <v>310</v>
      </c>
      <c r="K1603" s="135"/>
      <c r="L1603" s="130" t="s">
        <v>761</v>
      </c>
      <c r="M1603" s="130" t="s">
        <v>311</v>
      </c>
    </row>
    <row r="1604" spans="1:13">
      <c r="A1604" s="157" t="s">
        <v>496</v>
      </c>
      <c r="B1604" s="157"/>
      <c r="C1604" s="169" t="s">
        <v>2750</v>
      </c>
      <c r="D1604" s="158">
        <v>45748</v>
      </c>
      <c r="E1604" s="170">
        <v>45782</v>
      </c>
      <c r="F1604" s="124">
        <v>797.7</v>
      </c>
      <c r="G1604" s="160">
        <v>112120201040</v>
      </c>
      <c r="H1604" s="157" t="s">
        <v>2751</v>
      </c>
      <c r="I1604" s="157" t="s">
        <v>2827</v>
      </c>
      <c r="J1604" s="157" t="s">
        <v>310</v>
      </c>
      <c r="K1604" s="135"/>
      <c r="L1604" s="130" t="s">
        <v>761</v>
      </c>
      <c r="M1604" s="130" t="s">
        <v>311</v>
      </c>
    </row>
    <row r="1605" spans="1:13">
      <c r="A1605" s="157" t="s">
        <v>496</v>
      </c>
      <c r="B1605" s="157"/>
      <c r="C1605" s="169" t="s">
        <v>2752</v>
      </c>
      <c r="D1605" s="158">
        <v>45748</v>
      </c>
      <c r="E1605" s="170">
        <v>45782</v>
      </c>
      <c r="F1605" s="124">
        <v>1.4</v>
      </c>
      <c r="G1605" s="160">
        <v>112120201040</v>
      </c>
      <c r="H1605" s="157" t="s">
        <v>2751</v>
      </c>
      <c r="I1605" s="157" t="s">
        <v>2828</v>
      </c>
      <c r="J1605" s="157" t="s">
        <v>310</v>
      </c>
      <c r="K1605" s="135"/>
      <c r="L1605" s="130" t="s">
        <v>761</v>
      </c>
      <c r="M1605" s="130" t="s">
        <v>311</v>
      </c>
    </row>
    <row r="1606" spans="1:13">
      <c r="A1606" s="157" t="s">
        <v>496</v>
      </c>
      <c r="B1606" s="157"/>
      <c r="C1606" s="169" t="s">
        <v>2747</v>
      </c>
      <c r="D1606" s="158">
        <v>45748</v>
      </c>
      <c r="E1606" s="170">
        <v>45782</v>
      </c>
      <c r="F1606" s="124">
        <v>-9.17</v>
      </c>
      <c r="G1606" s="160">
        <v>211010200000</v>
      </c>
      <c r="H1606" s="157" t="s">
        <v>2748</v>
      </c>
      <c r="I1606" s="157" t="s">
        <v>2829</v>
      </c>
      <c r="J1606" s="157" t="s">
        <v>106</v>
      </c>
      <c r="K1606" s="135"/>
      <c r="L1606" s="130" t="s">
        <v>761</v>
      </c>
      <c r="M1606" s="130" t="s">
        <v>107</v>
      </c>
    </row>
    <row r="1607" spans="1:13">
      <c r="A1607" s="157" t="s">
        <v>496</v>
      </c>
      <c r="B1607" s="157"/>
      <c r="C1607" s="169" t="s">
        <v>2750</v>
      </c>
      <c r="D1607" s="158">
        <v>45748</v>
      </c>
      <c r="E1607" s="170">
        <v>45782</v>
      </c>
      <c r="F1607" s="124">
        <v>797.7</v>
      </c>
      <c r="G1607" s="160">
        <v>112120201040</v>
      </c>
      <c r="H1607" s="157" t="s">
        <v>2751</v>
      </c>
      <c r="I1607" s="157" t="s">
        <v>2829</v>
      </c>
      <c r="J1607" s="157" t="s">
        <v>106</v>
      </c>
      <c r="K1607" s="135"/>
      <c r="L1607" s="130" t="s">
        <v>761</v>
      </c>
      <c r="M1607" s="130" t="s">
        <v>107</v>
      </c>
    </row>
    <row r="1608" spans="1:13">
      <c r="A1608" s="157" t="s">
        <v>496</v>
      </c>
      <c r="B1608" s="157"/>
      <c r="C1608" s="169" t="s">
        <v>2752</v>
      </c>
      <c r="D1608" s="158">
        <v>45748</v>
      </c>
      <c r="E1608" s="170">
        <v>45782</v>
      </c>
      <c r="F1608" s="124">
        <v>2.8</v>
      </c>
      <c r="G1608" s="160">
        <v>112120201040</v>
      </c>
      <c r="H1608" s="157" t="s">
        <v>2751</v>
      </c>
      <c r="I1608" s="157" t="s">
        <v>2830</v>
      </c>
      <c r="J1608" s="157" t="s">
        <v>106</v>
      </c>
      <c r="K1608" s="135"/>
      <c r="L1608" s="130" t="s">
        <v>761</v>
      </c>
      <c r="M1608" s="130" t="s">
        <v>107</v>
      </c>
    </row>
    <row r="1609" spans="1:13">
      <c r="A1609" s="157" t="s">
        <v>496</v>
      </c>
      <c r="B1609" s="157"/>
      <c r="C1609" s="169" t="s">
        <v>2747</v>
      </c>
      <c r="D1609" s="158">
        <v>45748</v>
      </c>
      <c r="E1609" s="170">
        <v>45782</v>
      </c>
      <c r="F1609" s="124">
        <v>-9.17</v>
      </c>
      <c r="G1609" s="160">
        <v>211010200000</v>
      </c>
      <c r="H1609" s="157" t="s">
        <v>2748</v>
      </c>
      <c r="I1609" s="157" t="s">
        <v>2831</v>
      </c>
      <c r="J1609" s="157" t="s">
        <v>178</v>
      </c>
      <c r="K1609" s="135"/>
      <c r="L1609" s="130" t="s">
        <v>761</v>
      </c>
      <c r="M1609" s="130" t="s">
        <v>179</v>
      </c>
    </row>
    <row r="1610" spans="1:13">
      <c r="A1610" s="157" t="s">
        <v>496</v>
      </c>
      <c r="B1610" s="157"/>
      <c r="C1610" s="169" t="s">
        <v>2750</v>
      </c>
      <c r="D1610" s="158">
        <v>45748</v>
      </c>
      <c r="E1610" s="170">
        <v>45782</v>
      </c>
      <c r="F1610" s="124">
        <v>797.7</v>
      </c>
      <c r="G1610" s="160">
        <v>112120201040</v>
      </c>
      <c r="H1610" s="157" t="s">
        <v>2751</v>
      </c>
      <c r="I1610" s="157" t="s">
        <v>2831</v>
      </c>
      <c r="J1610" s="157" t="s">
        <v>178</v>
      </c>
      <c r="K1610" s="135"/>
      <c r="L1610" s="130" t="s">
        <v>761</v>
      </c>
      <c r="M1610" s="130" t="s">
        <v>179</v>
      </c>
    </row>
    <row r="1611" spans="1:13">
      <c r="A1611" s="157" t="s">
        <v>496</v>
      </c>
      <c r="B1611" s="157"/>
      <c r="C1611" s="169" t="s">
        <v>2752</v>
      </c>
      <c r="D1611" s="158">
        <v>45748</v>
      </c>
      <c r="E1611" s="170">
        <v>45782</v>
      </c>
      <c r="F1611" s="124">
        <v>184.8</v>
      </c>
      <c r="G1611" s="160">
        <v>112120201040</v>
      </c>
      <c r="H1611" s="157" t="s">
        <v>2751</v>
      </c>
      <c r="I1611" s="157" t="s">
        <v>2832</v>
      </c>
      <c r="J1611" s="157" t="s">
        <v>178</v>
      </c>
      <c r="K1611" s="135"/>
      <c r="L1611" s="130" t="s">
        <v>761</v>
      </c>
      <c r="M1611" s="130" t="s">
        <v>179</v>
      </c>
    </row>
    <row r="1612" spans="1:13">
      <c r="A1612" s="157" t="s">
        <v>496</v>
      </c>
      <c r="B1612" s="157"/>
      <c r="C1612" s="169" t="s">
        <v>2747</v>
      </c>
      <c r="D1612" s="158">
        <v>45748</v>
      </c>
      <c r="E1612" s="170">
        <v>45782</v>
      </c>
      <c r="F1612" s="124">
        <v>-9.17</v>
      </c>
      <c r="G1612" s="160">
        <v>211010200000</v>
      </c>
      <c r="H1612" s="157" t="s">
        <v>2748</v>
      </c>
      <c r="I1612" s="157" t="s">
        <v>2833</v>
      </c>
      <c r="J1612" s="157" t="s">
        <v>476</v>
      </c>
      <c r="K1612" s="135"/>
      <c r="L1612" s="130" t="s">
        <v>761</v>
      </c>
      <c r="M1612" s="130" t="s">
        <v>477</v>
      </c>
    </row>
    <row r="1613" spans="1:13">
      <c r="A1613" s="157" t="s">
        <v>496</v>
      </c>
      <c r="B1613" s="157"/>
      <c r="C1613" s="169" t="s">
        <v>2750</v>
      </c>
      <c r="D1613" s="158">
        <v>45748</v>
      </c>
      <c r="E1613" s="170">
        <v>45782</v>
      </c>
      <c r="F1613" s="124">
        <v>797.7</v>
      </c>
      <c r="G1613" s="160">
        <v>112120201040</v>
      </c>
      <c r="H1613" s="157" t="s">
        <v>2751</v>
      </c>
      <c r="I1613" s="157" t="s">
        <v>2833</v>
      </c>
      <c r="J1613" s="157" t="s">
        <v>476</v>
      </c>
      <c r="K1613" s="135"/>
      <c r="L1613" s="130" t="s">
        <v>761</v>
      </c>
      <c r="M1613" s="130" t="s">
        <v>477</v>
      </c>
    </row>
    <row r="1614" spans="1:13">
      <c r="A1614" s="157" t="s">
        <v>496</v>
      </c>
      <c r="B1614" s="157"/>
      <c r="C1614" s="169" t="s">
        <v>2752</v>
      </c>
      <c r="D1614" s="158">
        <v>45748</v>
      </c>
      <c r="E1614" s="170">
        <v>45782</v>
      </c>
      <c r="F1614" s="124">
        <v>18.2</v>
      </c>
      <c r="G1614" s="160">
        <v>112120201040</v>
      </c>
      <c r="H1614" s="157" t="s">
        <v>2751</v>
      </c>
      <c r="I1614" s="157" t="s">
        <v>2834</v>
      </c>
      <c r="J1614" s="157" t="s">
        <v>476</v>
      </c>
      <c r="K1614" s="135"/>
      <c r="L1614" s="130" t="s">
        <v>761</v>
      </c>
      <c r="M1614" s="130" t="s">
        <v>477</v>
      </c>
    </row>
    <row r="1615" spans="1:13">
      <c r="A1615" s="157" t="s">
        <v>496</v>
      </c>
      <c r="B1615" s="157"/>
      <c r="C1615" s="169" t="s">
        <v>2747</v>
      </c>
      <c r="D1615" s="158">
        <v>45748</v>
      </c>
      <c r="E1615" s="170">
        <v>45782</v>
      </c>
      <c r="F1615" s="124">
        <v>-9.17</v>
      </c>
      <c r="G1615" s="160">
        <v>211010200000</v>
      </c>
      <c r="H1615" s="157" t="s">
        <v>2748</v>
      </c>
      <c r="I1615" s="157" t="s">
        <v>2835</v>
      </c>
      <c r="J1615" s="157" t="s">
        <v>222</v>
      </c>
      <c r="K1615" s="135"/>
      <c r="L1615" s="130" t="s">
        <v>761</v>
      </c>
      <c r="M1615" s="130" t="s">
        <v>223</v>
      </c>
    </row>
    <row r="1616" spans="1:13">
      <c r="A1616" s="157" t="s">
        <v>496</v>
      </c>
      <c r="B1616" s="157"/>
      <c r="C1616" s="169" t="s">
        <v>2750</v>
      </c>
      <c r="D1616" s="158">
        <v>45748</v>
      </c>
      <c r="E1616" s="170">
        <v>45782</v>
      </c>
      <c r="F1616" s="124">
        <v>797.7</v>
      </c>
      <c r="G1616" s="160">
        <v>112120201040</v>
      </c>
      <c r="H1616" s="157" t="s">
        <v>2751</v>
      </c>
      <c r="I1616" s="157" t="s">
        <v>2835</v>
      </c>
      <c r="J1616" s="157" t="s">
        <v>222</v>
      </c>
      <c r="K1616" s="135"/>
      <c r="L1616" s="130" t="s">
        <v>761</v>
      </c>
      <c r="M1616" s="130" t="s">
        <v>223</v>
      </c>
    </row>
    <row r="1617" spans="1:13">
      <c r="A1617" s="157" t="s">
        <v>496</v>
      </c>
      <c r="B1617" s="157"/>
      <c r="C1617" s="169" t="s">
        <v>2752</v>
      </c>
      <c r="D1617" s="158">
        <v>45748</v>
      </c>
      <c r="E1617" s="170">
        <v>45782</v>
      </c>
      <c r="F1617" s="124">
        <v>22.4</v>
      </c>
      <c r="G1617" s="160">
        <v>112120201040</v>
      </c>
      <c r="H1617" s="157" t="s">
        <v>2751</v>
      </c>
      <c r="I1617" s="157" t="s">
        <v>2836</v>
      </c>
      <c r="J1617" s="157" t="s">
        <v>222</v>
      </c>
      <c r="K1617" s="135"/>
      <c r="L1617" s="130" t="s">
        <v>761</v>
      </c>
      <c r="M1617" s="130" t="s">
        <v>223</v>
      </c>
    </row>
    <row r="1618" spans="1:13">
      <c r="A1618" s="157" t="s">
        <v>496</v>
      </c>
      <c r="B1618" s="157"/>
      <c r="C1618" s="169" t="s">
        <v>2747</v>
      </c>
      <c r="D1618" s="158">
        <v>45748</v>
      </c>
      <c r="E1618" s="170">
        <v>45782</v>
      </c>
      <c r="F1618" s="124">
        <v>-9.17</v>
      </c>
      <c r="G1618" s="160">
        <v>211010200000</v>
      </c>
      <c r="H1618" s="157" t="s">
        <v>2748</v>
      </c>
      <c r="I1618" s="157" t="s">
        <v>2837</v>
      </c>
      <c r="J1618" s="157" t="s">
        <v>114</v>
      </c>
      <c r="K1618" s="135"/>
      <c r="L1618" s="130" t="s">
        <v>761</v>
      </c>
      <c r="M1618" s="130" t="s">
        <v>115</v>
      </c>
    </row>
    <row r="1619" spans="1:13">
      <c r="A1619" s="157" t="s">
        <v>496</v>
      </c>
      <c r="B1619" s="157"/>
      <c r="C1619" s="169" t="s">
        <v>2750</v>
      </c>
      <c r="D1619" s="158">
        <v>45748</v>
      </c>
      <c r="E1619" s="170">
        <v>45782</v>
      </c>
      <c r="F1619" s="124">
        <v>797.7</v>
      </c>
      <c r="G1619" s="160">
        <v>112120201040</v>
      </c>
      <c r="H1619" s="157" t="s">
        <v>2751</v>
      </c>
      <c r="I1619" s="157" t="s">
        <v>2837</v>
      </c>
      <c r="J1619" s="157" t="s">
        <v>114</v>
      </c>
      <c r="K1619" s="135"/>
      <c r="L1619" s="130" t="s">
        <v>761</v>
      </c>
      <c r="M1619" s="130" t="s">
        <v>115</v>
      </c>
    </row>
    <row r="1620" spans="1:13">
      <c r="A1620" s="157" t="s">
        <v>496</v>
      </c>
      <c r="B1620" s="157"/>
      <c r="C1620" s="169" t="s">
        <v>2752</v>
      </c>
      <c r="D1620" s="158">
        <v>45748</v>
      </c>
      <c r="E1620" s="170">
        <v>45782</v>
      </c>
      <c r="F1620" s="124">
        <v>78.400000000000006</v>
      </c>
      <c r="G1620" s="160">
        <v>112120201040</v>
      </c>
      <c r="H1620" s="157" t="s">
        <v>2751</v>
      </c>
      <c r="I1620" s="157" t="s">
        <v>2838</v>
      </c>
      <c r="J1620" s="157" t="s">
        <v>114</v>
      </c>
      <c r="K1620" s="135"/>
      <c r="L1620" s="130" t="s">
        <v>761</v>
      </c>
      <c r="M1620" s="130" t="s">
        <v>115</v>
      </c>
    </row>
    <row r="1621" spans="1:13">
      <c r="A1621" s="157" t="s">
        <v>496</v>
      </c>
      <c r="B1621" s="157"/>
      <c r="C1621" s="169" t="s">
        <v>2747</v>
      </c>
      <c r="D1621" s="158">
        <v>45748</v>
      </c>
      <c r="E1621" s="170">
        <v>45782</v>
      </c>
      <c r="F1621" s="124">
        <v>-9.17</v>
      </c>
      <c r="G1621" s="160">
        <v>211010200000</v>
      </c>
      <c r="H1621" s="157" t="s">
        <v>2748</v>
      </c>
      <c r="I1621" s="157" t="s">
        <v>2839</v>
      </c>
      <c r="J1621" s="157" t="s">
        <v>408</v>
      </c>
      <c r="K1621" s="135"/>
      <c r="L1621" s="130" t="s">
        <v>761</v>
      </c>
      <c r="M1621" s="130" t="s">
        <v>409</v>
      </c>
    </row>
    <row r="1622" spans="1:13">
      <c r="A1622" s="157" t="s">
        <v>496</v>
      </c>
      <c r="B1622" s="157"/>
      <c r="C1622" s="169" t="s">
        <v>2750</v>
      </c>
      <c r="D1622" s="158">
        <v>45748</v>
      </c>
      <c r="E1622" s="170">
        <v>45782</v>
      </c>
      <c r="F1622" s="124">
        <v>797.7</v>
      </c>
      <c r="G1622" s="160">
        <v>112120201040</v>
      </c>
      <c r="H1622" s="157" t="s">
        <v>2751</v>
      </c>
      <c r="I1622" s="157" t="s">
        <v>2839</v>
      </c>
      <c r="J1622" s="157" t="s">
        <v>408</v>
      </c>
      <c r="K1622" s="135"/>
      <c r="L1622" s="130" t="s">
        <v>761</v>
      </c>
      <c r="M1622" s="130" t="s">
        <v>409</v>
      </c>
    </row>
    <row r="1623" spans="1:13">
      <c r="A1623" s="157" t="s">
        <v>496</v>
      </c>
      <c r="B1623" s="157"/>
      <c r="C1623" s="169" t="s">
        <v>2752</v>
      </c>
      <c r="D1623" s="158">
        <v>45748</v>
      </c>
      <c r="E1623" s="170">
        <v>45782</v>
      </c>
      <c r="F1623" s="124">
        <v>85.4</v>
      </c>
      <c r="G1623" s="160">
        <v>112120201040</v>
      </c>
      <c r="H1623" s="157" t="s">
        <v>2751</v>
      </c>
      <c r="I1623" s="157" t="s">
        <v>2840</v>
      </c>
      <c r="J1623" s="157" t="s">
        <v>408</v>
      </c>
      <c r="K1623" s="135"/>
      <c r="L1623" s="130" t="s">
        <v>761</v>
      </c>
      <c r="M1623" s="130" t="s">
        <v>409</v>
      </c>
    </row>
    <row r="1624" spans="1:13">
      <c r="A1624" s="157" t="s">
        <v>496</v>
      </c>
      <c r="B1624" s="157"/>
      <c r="C1624" s="169" t="s">
        <v>2747</v>
      </c>
      <c r="D1624" s="158">
        <v>45748</v>
      </c>
      <c r="E1624" s="170">
        <v>45782</v>
      </c>
      <c r="F1624" s="124">
        <v>-9.17</v>
      </c>
      <c r="G1624" s="160">
        <v>211010200000</v>
      </c>
      <c r="H1624" s="157" t="s">
        <v>2748</v>
      </c>
      <c r="I1624" s="157" t="s">
        <v>2841</v>
      </c>
      <c r="J1624" s="157" t="s">
        <v>436</v>
      </c>
      <c r="K1624" s="135"/>
      <c r="L1624" s="130" t="s">
        <v>761</v>
      </c>
      <c r="M1624" s="130" t="s">
        <v>437</v>
      </c>
    </row>
    <row r="1625" spans="1:13">
      <c r="A1625" s="157" t="s">
        <v>496</v>
      </c>
      <c r="B1625" s="157"/>
      <c r="C1625" s="169" t="s">
        <v>2750</v>
      </c>
      <c r="D1625" s="158">
        <v>45748</v>
      </c>
      <c r="E1625" s="170">
        <v>45782</v>
      </c>
      <c r="F1625" s="124">
        <v>797.7</v>
      </c>
      <c r="G1625" s="160">
        <v>112120201040</v>
      </c>
      <c r="H1625" s="157" t="s">
        <v>2751</v>
      </c>
      <c r="I1625" s="157" t="s">
        <v>2841</v>
      </c>
      <c r="J1625" s="157" t="s">
        <v>436</v>
      </c>
      <c r="K1625" s="135"/>
      <c r="L1625" s="130" t="s">
        <v>761</v>
      </c>
      <c r="M1625" s="130" t="s">
        <v>437</v>
      </c>
    </row>
    <row r="1626" spans="1:13">
      <c r="A1626" s="157" t="s">
        <v>496</v>
      </c>
      <c r="B1626" s="157"/>
      <c r="C1626" s="169" t="s">
        <v>2752</v>
      </c>
      <c r="D1626" s="158">
        <v>45748</v>
      </c>
      <c r="E1626" s="170">
        <v>45782</v>
      </c>
      <c r="F1626" s="124">
        <v>70</v>
      </c>
      <c r="G1626" s="160">
        <v>112120201040</v>
      </c>
      <c r="H1626" s="157" t="s">
        <v>2751</v>
      </c>
      <c r="I1626" s="157" t="s">
        <v>2842</v>
      </c>
      <c r="J1626" s="157" t="s">
        <v>436</v>
      </c>
      <c r="K1626" s="135"/>
      <c r="L1626" s="130" t="s">
        <v>761</v>
      </c>
      <c r="M1626" s="130" t="s">
        <v>437</v>
      </c>
    </row>
    <row r="1627" spans="1:13">
      <c r="A1627" s="157" t="s">
        <v>496</v>
      </c>
      <c r="B1627" s="157"/>
      <c r="C1627" s="169" t="s">
        <v>2747</v>
      </c>
      <c r="D1627" s="158">
        <v>45748</v>
      </c>
      <c r="E1627" s="170">
        <v>45782</v>
      </c>
      <c r="F1627" s="124">
        <v>-9.17</v>
      </c>
      <c r="G1627" s="160">
        <v>211010200000</v>
      </c>
      <c r="H1627" s="157" t="s">
        <v>2748</v>
      </c>
      <c r="I1627" s="157" t="s">
        <v>2843</v>
      </c>
      <c r="J1627" s="157" t="s">
        <v>0</v>
      </c>
      <c r="K1627" s="135"/>
      <c r="L1627" s="130" t="s">
        <v>761</v>
      </c>
      <c r="M1627" s="130" t="s">
        <v>1</v>
      </c>
    </row>
    <row r="1628" spans="1:13">
      <c r="A1628" s="157" t="s">
        <v>496</v>
      </c>
      <c r="B1628" s="157"/>
      <c r="C1628" s="169" t="s">
        <v>2750</v>
      </c>
      <c r="D1628" s="158">
        <v>45748</v>
      </c>
      <c r="E1628" s="170">
        <v>45782</v>
      </c>
      <c r="F1628" s="124">
        <v>797.7</v>
      </c>
      <c r="G1628" s="160">
        <v>112120201040</v>
      </c>
      <c r="H1628" s="157" t="s">
        <v>2751</v>
      </c>
      <c r="I1628" s="157" t="s">
        <v>2843</v>
      </c>
      <c r="J1628" s="157" t="s">
        <v>0</v>
      </c>
      <c r="K1628" s="135"/>
      <c r="L1628" s="130" t="s">
        <v>761</v>
      </c>
      <c r="M1628" s="130" t="s">
        <v>1</v>
      </c>
    </row>
    <row r="1629" spans="1:13">
      <c r="A1629" s="157" t="s">
        <v>496</v>
      </c>
      <c r="B1629" s="157"/>
      <c r="C1629" s="169" t="s">
        <v>2752</v>
      </c>
      <c r="D1629" s="158">
        <v>45748</v>
      </c>
      <c r="E1629" s="170">
        <v>45782</v>
      </c>
      <c r="F1629" s="124">
        <v>106.4</v>
      </c>
      <c r="G1629" s="160">
        <v>112120201040</v>
      </c>
      <c r="H1629" s="157" t="s">
        <v>2751</v>
      </c>
      <c r="I1629" s="157" t="s">
        <v>2844</v>
      </c>
      <c r="J1629" s="157" t="s">
        <v>0</v>
      </c>
      <c r="K1629" s="135"/>
      <c r="L1629" s="130" t="s">
        <v>761</v>
      </c>
      <c r="M1629" s="130" t="s">
        <v>1</v>
      </c>
    </row>
    <row r="1630" spans="1:13">
      <c r="A1630" s="157" t="s">
        <v>496</v>
      </c>
      <c r="B1630" s="157"/>
      <c r="C1630" s="169" t="s">
        <v>2747</v>
      </c>
      <c r="D1630" s="158">
        <v>45748</v>
      </c>
      <c r="E1630" s="170">
        <v>45782</v>
      </c>
      <c r="F1630" s="124">
        <v>-9.17</v>
      </c>
      <c r="G1630" s="160">
        <v>211010200000</v>
      </c>
      <c r="H1630" s="157" t="s">
        <v>2748</v>
      </c>
      <c r="I1630" s="157" t="s">
        <v>2845</v>
      </c>
      <c r="J1630" s="157" t="s">
        <v>304</v>
      </c>
      <c r="K1630" s="135"/>
      <c r="L1630" s="130" t="s">
        <v>761</v>
      </c>
      <c r="M1630" s="130" t="s">
        <v>305</v>
      </c>
    </row>
    <row r="1631" spans="1:13">
      <c r="A1631" s="157" t="s">
        <v>496</v>
      </c>
      <c r="B1631" s="157"/>
      <c r="C1631" s="169" t="s">
        <v>2750</v>
      </c>
      <c r="D1631" s="158">
        <v>45748</v>
      </c>
      <c r="E1631" s="170">
        <v>45782</v>
      </c>
      <c r="F1631" s="124">
        <v>797.7</v>
      </c>
      <c r="G1631" s="160">
        <v>112120201040</v>
      </c>
      <c r="H1631" s="157" t="s">
        <v>2751</v>
      </c>
      <c r="I1631" s="157" t="s">
        <v>2845</v>
      </c>
      <c r="J1631" s="157" t="s">
        <v>304</v>
      </c>
      <c r="K1631" s="135"/>
      <c r="L1631" s="130" t="s">
        <v>761</v>
      </c>
      <c r="M1631" s="130" t="s">
        <v>305</v>
      </c>
    </row>
    <row r="1632" spans="1:13">
      <c r="A1632" s="157" t="s">
        <v>496</v>
      </c>
      <c r="B1632" s="157"/>
      <c r="C1632" s="169" t="s">
        <v>2752</v>
      </c>
      <c r="D1632" s="158">
        <v>45748</v>
      </c>
      <c r="E1632" s="170">
        <v>45782</v>
      </c>
      <c r="F1632" s="124">
        <v>105</v>
      </c>
      <c r="G1632" s="160">
        <v>112120201040</v>
      </c>
      <c r="H1632" s="157" t="s">
        <v>2751</v>
      </c>
      <c r="I1632" s="157" t="s">
        <v>2846</v>
      </c>
      <c r="J1632" s="157" t="s">
        <v>304</v>
      </c>
      <c r="K1632" s="135"/>
      <c r="L1632" s="130" t="s">
        <v>761</v>
      </c>
      <c r="M1632" s="130" t="s">
        <v>305</v>
      </c>
    </row>
    <row r="1633" spans="1:13">
      <c r="A1633" s="157" t="s">
        <v>496</v>
      </c>
      <c r="B1633" s="157"/>
      <c r="C1633" s="169" t="s">
        <v>2747</v>
      </c>
      <c r="D1633" s="158">
        <v>45748</v>
      </c>
      <c r="E1633" s="170">
        <v>45782</v>
      </c>
      <c r="F1633" s="124">
        <v>-9.17</v>
      </c>
      <c r="G1633" s="160">
        <v>211010200000</v>
      </c>
      <c r="H1633" s="157" t="s">
        <v>2748</v>
      </c>
      <c r="I1633" s="157" t="s">
        <v>2847</v>
      </c>
      <c r="J1633" s="157" t="s">
        <v>312</v>
      </c>
      <c r="K1633" s="135"/>
      <c r="L1633" s="130" t="s">
        <v>761</v>
      </c>
      <c r="M1633" s="130" t="s">
        <v>313</v>
      </c>
    </row>
    <row r="1634" spans="1:13">
      <c r="A1634" s="157" t="s">
        <v>496</v>
      </c>
      <c r="B1634" s="157"/>
      <c r="C1634" s="169" t="s">
        <v>2750</v>
      </c>
      <c r="D1634" s="158">
        <v>45748</v>
      </c>
      <c r="E1634" s="170">
        <v>45782</v>
      </c>
      <c r="F1634" s="124">
        <v>797.7</v>
      </c>
      <c r="G1634" s="160">
        <v>112120201040</v>
      </c>
      <c r="H1634" s="157" t="s">
        <v>2751</v>
      </c>
      <c r="I1634" s="157" t="s">
        <v>2847</v>
      </c>
      <c r="J1634" s="157" t="s">
        <v>312</v>
      </c>
      <c r="K1634" s="135"/>
      <c r="L1634" s="130" t="s">
        <v>761</v>
      </c>
      <c r="M1634" s="130" t="s">
        <v>313</v>
      </c>
    </row>
    <row r="1635" spans="1:13">
      <c r="A1635" s="157" t="s">
        <v>496</v>
      </c>
      <c r="B1635" s="157"/>
      <c r="C1635" s="169" t="s">
        <v>2752</v>
      </c>
      <c r="D1635" s="158">
        <v>45748</v>
      </c>
      <c r="E1635" s="170">
        <v>45782</v>
      </c>
      <c r="F1635" s="124">
        <v>84</v>
      </c>
      <c r="G1635" s="160">
        <v>112120201040</v>
      </c>
      <c r="H1635" s="157" t="s">
        <v>2751</v>
      </c>
      <c r="I1635" s="157" t="s">
        <v>2848</v>
      </c>
      <c r="J1635" s="157" t="s">
        <v>312</v>
      </c>
      <c r="K1635" s="135"/>
      <c r="L1635" s="130" t="s">
        <v>761</v>
      </c>
      <c r="M1635" s="130" t="s">
        <v>313</v>
      </c>
    </row>
    <row r="1636" spans="1:13">
      <c r="A1636" s="157" t="s">
        <v>496</v>
      </c>
      <c r="B1636" s="157"/>
      <c r="C1636" s="169" t="s">
        <v>2747</v>
      </c>
      <c r="D1636" s="158">
        <v>45748</v>
      </c>
      <c r="E1636" s="170">
        <v>45782</v>
      </c>
      <c r="F1636" s="124">
        <v>-9.17</v>
      </c>
      <c r="G1636" s="160">
        <v>211010200000</v>
      </c>
      <c r="H1636" s="157" t="s">
        <v>2748</v>
      </c>
      <c r="I1636" s="157" t="s">
        <v>2849</v>
      </c>
      <c r="J1636" s="157" t="s">
        <v>54</v>
      </c>
      <c r="K1636" s="135"/>
      <c r="L1636" s="130" t="s">
        <v>761</v>
      </c>
      <c r="M1636" s="130" t="s">
        <v>55</v>
      </c>
    </row>
    <row r="1637" spans="1:13">
      <c r="A1637" s="157" t="s">
        <v>496</v>
      </c>
      <c r="B1637" s="157"/>
      <c r="C1637" s="169" t="s">
        <v>2750</v>
      </c>
      <c r="D1637" s="158">
        <v>45748</v>
      </c>
      <c r="E1637" s="170">
        <v>45782</v>
      </c>
      <c r="F1637" s="124">
        <v>797.7</v>
      </c>
      <c r="G1637" s="160">
        <v>112120201040</v>
      </c>
      <c r="H1637" s="157" t="s">
        <v>2751</v>
      </c>
      <c r="I1637" s="157" t="s">
        <v>2849</v>
      </c>
      <c r="J1637" s="157" t="s">
        <v>54</v>
      </c>
      <c r="K1637" s="135"/>
      <c r="L1637" s="130" t="s">
        <v>761</v>
      </c>
      <c r="M1637" s="130" t="s">
        <v>55</v>
      </c>
    </row>
    <row r="1638" spans="1:13">
      <c r="A1638" s="157" t="s">
        <v>496</v>
      </c>
      <c r="B1638" s="157"/>
      <c r="C1638" s="169" t="s">
        <v>2752</v>
      </c>
      <c r="D1638" s="158">
        <v>45748</v>
      </c>
      <c r="E1638" s="170">
        <v>45782</v>
      </c>
      <c r="F1638" s="124">
        <v>250.6</v>
      </c>
      <c r="G1638" s="160">
        <v>112120201040</v>
      </c>
      <c r="H1638" s="157" t="s">
        <v>2751</v>
      </c>
      <c r="I1638" s="157" t="s">
        <v>2850</v>
      </c>
      <c r="J1638" s="157" t="s">
        <v>54</v>
      </c>
      <c r="K1638" s="135"/>
      <c r="L1638" s="130" t="s">
        <v>761</v>
      </c>
      <c r="M1638" s="130" t="s">
        <v>55</v>
      </c>
    </row>
    <row r="1639" spans="1:13">
      <c r="A1639" s="157" t="s">
        <v>496</v>
      </c>
      <c r="B1639" s="157"/>
      <c r="C1639" s="169" t="s">
        <v>2752</v>
      </c>
      <c r="D1639" s="158">
        <v>45748</v>
      </c>
      <c r="E1639" s="170">
        <v>45782</v>
      </c>
      <c r="F1639" s="124">
        <v>1216.94</v>
      </c>
      <c r="G1639" s="160">
        <v>112120201040</v>
      </c>
      <c r="H1639" s="157" t="s">
        <v>2751</v>
      </c>
      <c r="I1639" s="157" t="s">
        <v>2850</v>
      </c>
      <c r="J1639" s="157" t="s">
        <v>54</v>
      </c>
      <c r="K1639" s="135"/>
      <c r="L1639" s="130" t="s">
        <v>761</v>
      </c>
      <c r="M1639" s="130" t="s">
        <v>55</v>
      </c>
    </row>
    <row r="1640" spans="1:13">
      <c r="A1640" s="157" t="s">
        <v>496</v>
      </c>
      <c r="B1640" s="157"/>
      <c r="C1640" s="169" t="s">
        <v>2747</v>
      </c>
      <c r="D1640" s="158">
        <v>45748</v>
      </c>
      <c r="E1640" s="170">
        <v>45782</v>
      </c>
      <c r="F1640" s="124">
        <v>-36.67</v>
      </c>
      <c r="G1640" s="160">
        <v>211010200000</v>
      </c>
      <c r="H1640" s="157" t="s">
        <v>2748</v>
      </c>
      <c r="I1640" s="157" t="s">
        <v>2851</v>
      </c>
      <c r="J1640" s="157" t="s">
        <v>174</v>
      </c>
      <c r="K1640" s="135"/>
      <c r="L1640" s="130" t="s">
        <v>761</v>
      </c>
      <c r="M1640" s="130" t="s">
        <v>175</v>
      </c>
    </row>
    <row r="1641" spans="1:13">
      <c r="A1641" s="157" t="s">
        <v>496</v>
      </c>
      <c r="B1641" s="157"/>
      <c r="C1641" s="169" t="s">
        <v>2750</v>
      </c>
      <c r="D1641" s="158">
        <v>45748</v>
      </c>
      <c r="E1641" s="170">
        <v>45782</v>
      </c>
      <c r="F1641" s="124">
        <v>3190.8</v>
      </c>
      <c r="G1641" s="160">
        <v>112120201040</v>
      </c>
      <c r="H1641" s="157" t="s">
        <v>2751</v>
      </c>
      <c r="I1641" s="157" t="s">
        <v>2851</v>
      </c>
      <c r="J1641" s="157" t="s">
        <v>174</v>
      </c>
      <c r="K1641" s="135"/>
      <c r="L1641" s="130" t="s">
        <v>761</v>
      </c>
      <c r="M1641" s="130" t="s">
        <v>175</v>
      </c>
    </row>
    <row r="1642" spans="1:13">
      <c r="A1642" s="157" t="s">
        <v>496</v>
      </c>
      <c r="B1642" s="157"/>
      <c r="C1642" s="169" t="s">
        <v>2747</v>
      </c>
      <c r="D1642" s="158">
        <v>45748</v>
      </c>
      <c r="E1642" s="170">
        <v>45782</v>
      </c>
      <c r="F1642" s="124">
        <v>-27.51</v>
      </c>
      <c r="G1642" s="160">
        <v>211010200000</v>
      </c>
      <c r="H1642" s="157" t="s">
        <v>2748</v>
      </c>
      <c r="I1642" s="157" t="s">
        <v>2852</v>
      </c>
      <c r="J1642" s="157" t="s">
        <v>38</v>
      </c>
      <c r="K1642" s="135"/>
      <c r="L1642" s="130" t="s">
        <v>761</v>
      </c>
      <c r="M1642" s="130" t="s">
        <v>39</v>
      </c>
    </row>
    <row r="1643" spans="1:13">
      <c r="A1643" s="157" t="s">
        <v>496</v>
      </c>
      <c r="B1643" s="157"/>
      <c r="C1643" s="169" t="s">
        <v>2750</v>
      </c>
      <c r="D1643" s="158">
        <v>45748</v>
      </c>
      <c r="E1643" s="170">
        <v>45782</v>
      </c>
      <c r="F1643" s="124">
        <v>2393.1</v>
      </c>
      <c r="G1643" s="160">
        <v>112120201040</v>
      </c>
      <c r="H1643" s="157" t="s">
        <v>2751</v>
      </c>
      <c r="I1643" s="157" t="s">
        <v>2852</v>
      </c>
      <c r="J1643" s="157" t="s">
        <v>38</v>
      </c>
      <c r="K1643" s="135"/>
      <c r="L1643" s="130" t="s">
        <v>761</v>
      </c>
      <c r="M1643" s="130" t="s">
        <v>39</v>
      </c>
    </row>
    <row r="1644" spans="1:13">
      <c r="A1644" s="157" t="s">
        <v>496</v>
      </c>
      <c r="B1644" s="157"/>
      <c r="C1644" s="169" t="s">
        <v>2752</v>
      </c>
      <c r="D1644" s="158">
        <v>45748</v>
      </c>
      <c r="E1644" s="170">
        <v>45782</v>
      </c>
      <c r="F1644" s="124">
        <v>128.80000000000001</v>
      </c>
      <c r="G1644" s="160">
        <v>112120201040</v>
      </c>
      <c r="H1644" s="157" t="s">
        <v>2751</v>
      </c>
      <c r="I1644" s="157" t="s">
        <v>2853</v>
      </c>
      <c r="J1644" s="157" t="s">
        <v>38</v>
      </c>
      <c r="K1644" s="135"/>
      <c r="L1644" s="130" t="s">
        <v>761</v>
      </c>
      <c r="M1644" s="130" t="s">
        <v>39</v>
      </c>
    </row>
    <row r="1645" spans="1:13">
      <c r="A1645" s="157" t="s">
        <v>496</v>
      </c>
      <c r="B1645" s="157"/>
      <c r="C1645" s="169" t="s">
        <v>2747</v>
      </c>
      <c r="D1645" s="158">
        <v>45748</v>
      </c>
      <c r="E1645" s="170">
        <v>45782</v>
      </c>
      <c r="F1645" s="124">
        <v>-27.51</v>
      </c>
      <c r="G1645" s="160">
        <v>211010200000</v>
      </c>
      <c r="H1645" s="157" t="s">
        <v>2748</v>
      </c>
      <c r="I1645" s="157" t="s">
        <v>2854</v>
      </c>
      <c r="J1645" s="157" t="s">
        <v>24</v>
      </c>
      <c r="K1645" s="135"/>
      <c r="L1645" s="130" t="s">
        <v>761</v>
      </c>
      <c r="M1645" s="130" t="s">
        <v>25</v>
      </c>
    </row>
    <row r="1646" spans="1:13">
      <c r="A1646" s="157" t="s">
        <v>496</v>
      </c>
      <c r="B1646" s="157"/>
      <c r="C1646" s="169" t="s">
        <v>2750</v>
      </c>
      <c r="D1646" s="158">
        <v>45748</v>
      </c>
      <c r="E1646" s="170">
        <v>45782</v>
      </c>
      <c r="F1646" s="124">
        <v>2393.1</v>
      </c>
      <c r="G1646" s="160">
        <v>112120201040</v>
      </c>
      <c r="H1646" s="157" t="s">
        <v>2751</v>
      </c>
      <c r="I1646" s="157" t="s">
        <v>2854</v>
      </c>
      <c r="J1646" s="157" t="s">
        <v>24</v>
      </c>
      <c r="K1646" s="135"/>
      <c r="L1646" s="130" t="s">
        <v>761</v>
      </c>
      <c r="M1646" s="130" t="s">
        <v>25</v>
      </c>
    </row>
    <row r="1647" spans="1:13">
      <c r="A1647" s="157" t="s">
        <v>496</v>
      </c>
      <c r="B1647" s="157"/>
      <c r="C1647" s="169" t="s">
        <v>2752</v>
      </c>
      <c r="D1647" s="158">
        <v>45748</v>
      </c>
      <c r="E1647" s="170">
        <v>45782</v>
      </c>
      <c r="F1647" s="124">
        <v>145.6</v>
      </c>
      <c r="G1647" s="160">
        <v>112120201040</v>
      </c>
      <c r="H1647" s="157" t="s">
        <v>2751</v>
      </c>
      <c r="I1647" s="157" t="s">
        <v>2855</v>
      </c>
      <c r="J1647" s="157" t="s">
        <v>24</v>
      </c>
      <c r="K1647" s="135"/>
      <c r="L1647" s="130" t="s">
        <v>761</v>
      </c>
      <c r="M1647" s="130" t="s">
        <v>25</v>
      </c>
    </row>
    <row r="1648" spans="1:13">
      <c r="A1648" s="157" t="s">
        <v>496</v>
      </c>
      <c r="B1648" s="157"/>
      <c r="C1648" s="169" t="s">
        <v>2747</v>
      </c>
      <c r="D1648" s="158">
        <v>45748</v>
      </c>
      <c r="E1648" s="170">
        <v>45782</v>
      </c>
      <c r="F1648" s="124">
        <v>-36.24</v>
      </c>
      <c r="G1648" s="160">
        <v>211010200000</v>
      </c>
      <c r="H1648" s="157" t="s">
        <v>2748</v>
      </c>
      <c r="I1648" s="157" t="s">
        <v>2856</v>
      </c>
      <c r="J1648" s="157" t="s">
        <v>32</v>
      </c>
      <c r="K1648" s="135"/>
      <c r="L1648" s="130" t="s">
        <v>761</v>
      </c>
      <c r="M1648" s="130" t="s">
        <v>33</v>
      </c>
    </row>
    <row r="1649" spans="1:13">
      <c r="A1649" s="157" t="s">
        <v>496</v>
      </c>
      <c r="B1649" s="157"/>
      <c r="C1649" s="169" t="s">
        <v>2750</v>
      </c>
      <c r="D1649" s="158">
        <v>45748</v>
      </c>
      <c r="E1649" s="170">
        <v>45782</v>
      </c>
      <c r="F1649" s="124">
        <v>3190.8</v>
      </c>
      <c r="G1649" s="160">
        <v>112120201040</v>
      </c>
      <c r="H1649" s="157" t="s">
        <v>2751</v>
      </c>
      <c r="I1649" s="157" t="s">
        <v>2856</v>
      </c>
      <c r="J1649" s="157" t="s">
        <v>32</v>
      </c>
      <c r="K1649" s="135"/>
      <c r="L1649" s="130" t="s">
        <v>761</v>
      </c>
      <c r="M1649" s="130" t="s">
        <v>33</v>
      </c>
    </row>
    <row r="1650" spans="1:13">
      <c r="A1650" s="157" t="s">
        <v>496</v>
      </c>
      <c r="B1650" s="157"/>
      <c r="C1650" s="169" t="s">
        <v>2747</v>
      </c>
      <c r="D1650" s="158">
        <v>45748</v>
      </c>
      <c r="E1650" s="170">
        <v>45782</v>
      </c>
      <c r="F1650" s="124">
        <v>-27.51</v>
      </c>
      <c r="G1650" s="160">
        <v>211010200000</v>
      </c>
      <c r="H1650" s="157" t="s">
        <v>2748</v>
      </c>
      <c r="I1650" s="157" t="s">
        <v>2857</v>
      </c>
      <c r="J1650" s="157" t="s">
        <v>162</v>
      </c>
      <c r="K1650" s="135"/>
      <c r="L1650" s="130" t="s">
        <v>761</v>
      </c>
      <c r="M1650" s="130" t="s">
        <v>163</v>
      </c>
    </row>
    <row r="1651" spans="1:13">
      <c r="A1651" s="157" t="s">
        <v>496</v>
      </c>
      <c r="B1651" s="157"/>
      <c r="C1651" s="169" t="s">
        <v>2750</v>
      </c>
      <c r="D1651" s="158">
        <v>45748</v>
      </c>
      <c r="E1651" s="170">
        <v>45782</v>
      </c>
      <c r="F1651" s="124">
        <v>2393.1</v>
      </c>
      <c r="G1651" s="160">
        <v>112120201040</v>
      </c>
      <c r="H1651" s="157" t="s">
        <v>2751</v>
      </c>
      <c r="I1651" s="157" t="s">
        <v>2857</v>
      </c>
      <c r="J1651" s="157" t="s">
        <v>162</v>
      </c>
      <c r="K1651" s="135"/>
      <c r="L1651" s="130" t="s">
        <v>761</v>
      </c>
      <c r="M1651" s="130" t="s">
        <v>163</v>
      </c>
    </row>
    <row r="1652" spans="1:13">
      <c r="A1652" s="157" t="s">
        <v>496</v>
      </c>
      <c r="B1652" s="157"/>
      <c r="C1652" s="169" t="s">
        <v>2752</v>
      </c>
      <c r="D1652" s="158">
        <v>45748</v>
      </c>
      <c r="E1652" s="170">
        <v>45782</v>
      </c>
      <c r="F1652" s="124">
        <v>187.6</v>
      </c>
      <c r="G1652" s="160">
        <v>112120201040</v>
      </c>
      <c r="H1652" s="157" t="s">
        <v>2751</v>
      </c>
      <c r="I1652" s="157" t="s">
        <v>2858</v>
      </c>
      <c r="J1652" s="157" t="s">
        <v>162</v>
      </c>
      <c r="K1652" s="135"/>
      <c r="L1652" s="130" t="s">
        <v>761</v>
      </c>
      <c r="M1652" s="130" t="s">
        <v>163</v>
      </c>
    </row>
    <row r="1653" spans="1:13">
      <c r="A1653" s="157" t="s">
        <v>496</v>
      </c>
      <c r="B1653" s="157"/>
      <c r="C1653" s="169" t="s">
        <v>2747</v>
      </c>
      <c r="D1653" s="158">
        <v>45748</v>
      </c>
      <c r="E1653" s="170">
        <v>45782</v>
      </c>
      <c r="F1653" s="124">
        <v>-27.51</v>
      </c>
      <c r="G1653" s="160">
        <v>211010200000</v>
      </c>
      <c r="H1653" s="157" t="s">
        <v>2748</v>
      </c>
      <c r="I1653" s="157" t="s">
        <v>2859</v>
      </c>
      <c r="J1653" s="157" t="s">
        <v>48</v>
      </c>
      <c r="K1653" s="135"/>
      <c r="L1653" s="130" t="s">
        <v>761</v>
      </c>
      <c r="M1653" s="130" t="s">
        <v>49</v>
      </c>
    </row>
    <row r="1654" spans="1:13">
      <c r="A1654" s="157" t="s">
        <v>496</v>
      </c>
      <c r="B1654" s="157"/>
      <c r="C1654" s="169" t="s">
        <v>2750</v>
      </c>
      <c r="D1654" s="158">
        <v>45748</v>
      </c>
      <c r="E1654" s="170">
        <v>45782</v>
      </c>
      <c r="F1654" s="124">
        <v>2393.1</v>
      </c>
      <c r="G1654" s="160">
        <v>112120201040</v>
      </c>
      <c r="H1654" s="157" t="s">
        <v>2751</v>
      </c>
      <c r="I1654" s="157" t="s">
        <v>2859</v>
      </c>
      <c r="J1654" s="157" t="s">
        <v>48</v>
      </c>
      <c r="K1654" s="135"/>
      <c r="L1654" s="130" t="s">
        <v>761</v>
      </c>
      <c r="M1654" s="130" t="s">
        <v>49</v>
      </c>
    </row>
    <row r="1655" spans="1:13">
      <c r="A1655" s="157" t="s">
        <v>496</v>
      </c>
      <c r="B1655" s="157"/>
      <c r="C1655" s="169" t="s">
        <v>2752</v>
      </c>
      <c r="D1655" s="158">
        <v>45748</v>
      </c>
      <c r="E1655" s="170">
        <v>45782</v>
      </c>
      <c r="F1655" s="124">
        <v>240.8</v>
      </c>
      <c r="G1655" s="160">
        <v>112120201040</v>
      </c>
      <c r="H1655" s="157" t="s">
        <v>2751</v>
      </c>
      <c r="I1655" s="157" t="s">
        <v>2860</v>
      </c>
      <c r="J1655" s="157" t="s">
        <v>48</v>
      </c>
      <c r="K1655" s="135"/>
      <c r="L1655" s="130" t="s">
        <v>761</v>
      </c>
      <c r="M1655" s="130" t="s">
        <v>49</v>
      </c>
    </row>
    <row r="1656" spans="1:13">
      <c r="A1656" s="157" t="s">
        <v>496</v>
      </c>
      <c r="B1656" s="157"/>
      <c r="C1656" s="169" t="s">
        <v>2747</v>
      </c>
      <c r="D1656" s="158">
        <v>45748</v>
      </c>
      <c r="E1656" s="170">
        <v>45782</v>
      </c>
      <c r="F1656" s="124">
        <v>-18.34</v>
      </c>
      <c r="G1656" s="160">
        <v>211010200000</v>
      </c>
      <c r="H1656" s="157" t="s">
        <v>2748</v>
      </c>
      <c r="I1656" s="157" t="s">
        <v>2861</v>
      </c>
      <c r="J1656" s="157" t="s">
        <v>62</v>
      </c>
      <c r="K1656" s="135"/>
      <c r="L1656" s="130" t="s">
        <v>761</v>
      </c>
      <c r="M1656" s="130" t="s">
        <v>63</v>
      </c>
    </row>
    <row r="1657" spans="1:13">
      <c r="A1657" s="157" t="s">
        <v>496</v>
      </c>
      <c r="B1657" s="157"/>
      <c r="C1657" s="169" t="s">
        <v>2750</v>
      </c>
      <c r="D1657" s="158">
        <v>45748</v>
      </c>
      <c r="E1657" s="170">
        <v>45782</v>
      </c>
      <c r="F1657" s="124">
        <v>1595.4</v>
      </c>
      <c r="G1657" s="160">
        <v>112120201040</v>
      </c>
      <c r="H1657" s="157" t="s">
        <v>2751</v>
      </c>
      <c r="I1657" s="157" t="s">
        <v>2861</v>
      </c>
      <c r="J1657" s="157" t="s">
        <v>62</v>
      </c>
      <c r="K1657" s="135"/>
      <c r="L1657" s="130" t="s">
        <v>761</v>
      </c>
      <c r="M1657" s="130" t="s">
        <v>63</v>
      </c>
    </row>
    <row r="1658" spans="1:13">
      <c r="A1658" s="157" t="s">
        <v>496</v>
      </c>
      <c r="B1658" s="157"/>
      <c r="C1658" s="169" t="s">
        <v>2747</v>
      </c>
      <c r="D1658" s="158">
        <v>45748</v>
      </c>
      <c r="E1658" s="170">
        <v>45782</v>
      </c>
      <c r="F1658" s="124">
        <v>-36.67</v>
      </c>
      <c r="G1658" s="160">
        <v>211010200000</v>
      </c>
      <c r="H1658" s="157" t="s">
        <v>2748</v>
      </c>
      <c r="I1658" s="157" t="s">
        <v>2862</v>
      </c>
      <c r="J1658" s="157" t="s">
        <v>34</v>
      </c>
      <c r="K1658" s="135"/>
      <c r="L1658" s="130" t="s">
        <v>761</v>
      </c>
      <c r="M1658" s="130" t="s">
        <v>35</v>
      </c>
    </row>
    <row r="1659" spans="1:13">
      <c r="A1659" s="157" t="s">
        <v>496</v>
      </c>
      <c r="B1659" s="157"/>
      <c r="C1659" s="169" t="s">
        <v>2750</v>
      </c>
      <c r="D1659" s="158">
        <v>45748</v>
      </c>
      <c r="E1659" s="170">
        <v>45782</v>
      </c>
      <c r="F1659" s="124">
        <v>3190.8</v>
      </c>
      <c r="G1659" s="160">
        <v>112120201040</v>
      </c>
      <c r="H1659" s="157" t="s">
        <v>2751</v>
      </c>
      <c r="I1659" s="157" t="s">
        <v>2862</v>
      </c>
      <c r="J1659" s="157" t="s">
        <v>34</v>
      </c>
      <c r="K1659" s="135"/>
      <c r="L1659" s="130" t="s">
        <v>761</v>
      </c>
      <c r="M1659" s="130" t="s">
        <v>35</v>
      </c>
    </row>
    <row r="1660" spans="1:13">
      <c r="A1660" s="157" t="s">
        <v>496</v>
      </c>
      <c r="B1660" s="157"/>
      <c r="C1660" s="169" t="s">
        <v>2752</v>
      </c>
      <c r="D1660" s="158">
        <v>45748</v>
      </c>
      <c r="E1660" s="170">
        <v>45782</v>
      </c>
      <c r="F1660" s="124">
        <v>124.6</v>
      </c>
      <c r="G1660" s="160">
        <v>112120201040</v>
      </c>
      <c r="H1660" s="157" t="s">
        <v>2751</v>
      </c>
      <c r="I1660" s="157" t="s">
        <v>2863</v>
      </c>
      <c r="J1660" s="157" t="s">
        <v>34</v>
      </c>
      <c r="K1660" s="135"/>
      <c r="L1660" s="130" t="s">
        <v>761</v>
      </c>
      <c r="M1660" s="130" t="s">
        <v>35</v>
      </c>
    </row>
    <row r="1661" spans="1:13">
      <c r="A1661" s="157" t="s">
        <v>496</v>
      </c>
      <c r="B1661" s="157"/>
      <c r="C1661" s="169" t="s">
        <v>2747</v>
      </c>
      <c r="D1661" s="158">
        <v>45748</v>
      </c>
      <c r="E1661" s="170">
        <v>45782</v>
      </c>
      <c r="F1661" s="124">
        <v>-18.34</v>
      </c>
      <c r="G1661" s="160">
        <v>211010200000</v>
      </c>
      <c r="H1661" s="157" t="s">
        <v>2748</v>
      </c>
      <c r="I1661" s="157" t="s">
        <v>2864</v>
      </c>
      <c r="J1661" s="157" t="s">
        <v>382</v>
      </c>
      <c r="K1661" s="135"/>
      <c r="L1661" s="130" t="s">
        <v>761</v>
      </c>
      <c r="M1661" s="130" t="s">
        <v>383</v>
      </c>
    </row>
    <row r="1662" spans="1:13">
      <c r="A1662" s="157" t="s">
        <v>496</v>
      </c>
      <c r="B1662" s="157"/>
      <c r="C1662" s="169" t="s">
        <v>2750</v>
      </c>
      <c r="D1662" s="158">
        <v>45748</v>
      </c>
      <c r="E1662" s="170">
        <v>45782</v>
      </c>
      <c r="F1662" s="124">
        <v>1595.4</v>
      </c>
      <c r="G1662" s="160">
        <v>112120201040</v>
      </c>
      <c r="H1662" s="157" t="s">
        <v>2751</v>
      </c>
      <c r="I1662" s="157" t="s">
        <v>2864</v>
      </c>
      <c r="J1662" s="157" t="s">
        <v>382</v>
      </c>
      <c r="K1662" s="135"/>
      <c r="L1662" s="130" t="s">
        <v>761</v>
      </c>
      <c r="M1662" s="130" t="s">
        <v>383</v>
      </c>
    </row>
    <row r="1663" spans="1:13">
      <c r="A1663" s="157" t="s">
        <v>496</v>
      </c>
      <c r="B1663" s="157"/>
      <c r="C1663" s="169" t="s">
        <v>2752</v>
      </c>
      <c r="D1663" s="158">
        <v>45748</v>
      </c>
      <c r="E1663" s="170">
        <v>45782</v>
      </c>
      <c r="F1663" s="124">
        <v>162.4</v>
      </c>
      <c r="G1663" s="160">
        <v>112120201040</v>
      </c>
      <c r="H1663" s="157" t="s">
        <v>2751</v>
      </c>
      <c r="I1663" s="157" t="s">
        <v>2865</v>
      </c>
      <c r="J1663" s="157" t="s">
        <v>382</v>
      </c>
      <c r="K1663" s="135"/>
      <c r="L1663" s="130" t="s">
        <v>761</v>
      </c>
      <c r="M1663" s="130" t="s">
        <v>383</v>
      </c>
    </row>
    <row r="1664" spans="1:13">
      <c r="A1664" s="157" t="s">
        <v>496</v>
      </c>
      <c r="B1664" s="157"/>
      <c r="C1664" s="169" t="s">
        <v>2747</v>
      </c>
      <c r="D1664" s="158">
        <v>45748</v>
      </c>
      <c r="E1664" s="170">
        <v>45782</v>
      </c>
      <c r="F1664" s="124">
        <v>-9.17</v>
      </c>
      <c r="G1664" s="160">
        <v>211010200000</v>
      </c>
      <c r="H1664" s="157" t="s">
        <v>2748</v>
      </c>
      <c r="I1664" s="157" t="s">
        <v>2866</v>
      </c>
      <c r="J1664" s="157" t="s">
        <v>296</v>
      </c>
      <c r="K1664" s="135"/>
      <c r="L1664" s="130" t="s">
        <v>761</v>
      </c>
      <c r="M1664" s="130" t="s">
        <v>297</v>
      </c>
    </row>
    <row r="1665" spans="1:13">
      <c r="A1665" s="157" t="s">
        <v>496</v>
      </c>
      <c r="B1665" s="157"/>
      <c r="C1665" s="169" t="s">
        <v>2750</v>
      </c>
      <c r="D1665" s="158">
        <v>45748</v>
      </c>
      <c r="E1665" s="170">
        <v>45782</v>
      </c>
      <c r="F1665" s="124">
        <v>797.7</v>
      </c>
      <c r="G1665" s="160">
        <v>112120201040</v>
      </c>
      <c r="H1665" s="157" t="s">
        <v>2751</v>
      </c>
      <c r="I1665" s="157" t="s">
        <v>2866</v>
      </c>
      <c r="J1665" s="157" t="s">
        <v>296</v>
      </c>
      <c r="K1665" s="135"/>
      <c r="L1665" s="130" t="s">
        <v>761</v>
      </c>
      <c r="M1665" s="130" t="s">
        <v>297</v>
      </c>
    </row>
    <row r="1666" spans="1:13">
      <c r="A1666" s="157" t="s">
        <v>496</v>
      </c>
      <c r="B1666" s="157"/>
      <c r="C1666" s="169" t="s">
        <v>2752</v>
      </c>
      <c r="D1666" s="158">
        <v>45748</v>
      </c>
      <c r="E1666" s="170">
        <v>45782</v>
      </c>
      <c r="F1666" s="124">
        <v>117.6</v>
      </c>
      <c r="G1666" s="160">
        <v>112120201040</v>
      </c>
      <c r="H1666" s="157" t="s">
        <v>2751</v>
      </c>
      <c r="I1666" s="157" t="s">
        <v>2867</v>
      </c>
      <c r="J1666" s="157" t="s">
        <v>296</v>
      </c>
      <c r="K1666" s="135"/>
      <c r="L1666" s="130" t="s">
        <v>761</v>
      </c>
      <c r="M1666" s="130" t="s">
        <v>297</v>
      </c>
    </row>
    <row r="1667" spans="1:13">
      <c r="A1667" s="157" t="s">
        <v>496</v>
      </c>
      <c r="B1667" s="157"/>
      <c r="C1667" s="169" t="s">
        <v>2747</v>
      </c>
      <c r="D1667" s="158">
        <v>45748</v>
      </c>
      <c r="E1667" s="170">
        <v>45782</v>
      </c>
      <c r="F1667" s="124">
        <v>-18.34</v>
      </c>
      <c r="G1667" s="160">
        <v>211010200000</v>
      </c>
      <c r="H1667" s="157" t="s">
        <v>2748</v>
      </c>
      <c r="I1667" s="157" t="s">
        <v>2868</v>
      </c>
      <c r="J1667" s="157" t="s">
        <v>182</v>
      </c>
      <c r="K1667" s="135"/>
      <c r="L1667" s="130" t="s">
        <v>761</v>
      </c>
      <c r="M1667" s="130" t="s">
        <v>183</v>
      </c>
    </row>
    <row r="1668" spans="1:13">
      <c r="A1668" s="157" t="s">
        <v>496</v>
      </c>
      <c r="B1668" s="157"/>
      <c r="C1668" s="169" t="s">
        <v>2750</v>
      </c>
      <c r="D1668" s="158">
        <v>45748</v>
      </c>
      <c r="E1668" s="170">
        <v>45782</v>
      </c>
      <c r="F1668" s="124">
        <v>1595.4</v>
      </c>
      <c r="G1668" s="160">
        <v>112120201040</v>
      </c>
      <c r="H1668" s="157" t="s">
        <v>2751</v>
      </c>
      <c r="I1668" s="157" t="s">
        <v>2868</v>
      </c>
      <c r="J1668" s="157" t="s">
        <v>182</v>
      </c>
      <c r="K1668" s="135"/>
      <c r="L1668" s="130" t="s">
        <v>761</v>
      </c>
      <c r="M1668" s="130" t="s">
        <v>183</v>
      </c>
    </row>
    <row r="1669" spans="1:13">
      <c r="A1669" s="157" t="s">
        <v>496</v>
      </c>
      <c r="B1669" s="157"/>
      <c r="C1669" s="169" t="s">
        <v>2752</v>
      </c>
      <c r="D1669" s="158">
        <v>45748</v>
      </c>
      <c r="E1669" s="170">
        <v>45782</v>
      </c>
      <c r="F1669" s="124">
        <v>270.2</v>
      </c>
      <c r="G1669" s="160">
        <v>112120201040</v>
      </c>
      <c r="H1669" s="157" t="s">
        <v>2751</v>
      </c>
      <c r="I1669" s="157" t="s">
        <v>2869</v>
      </c>
      <c r="J1669" s="157" t="s">
        <v>182</v>
      </c>
      <c r="K1669" s="135"/>
      <c r="L1669" s="130" t="s">
        <v>761</v>
      </c>
      <c r="M1669" s="130" t="s">
        <v>183</v>
      </c>
    </row>
    <row r="1670" spans="1:13">
      <c r="A1670" s="157" t="s">
        <v>496</v>
      </c>
      <c r="B1670" s="157"/>
      <c r="C1670" s="169" t="s">
        <v>2747</v>
      </c>
      <c r="D1670" s="158">
        <v>45748</v>
      </c>
      <c r="E1670" s="170">
        <v>45782</v>
      </c>
      <c r="F1670" s="124">
        <v>-18.34</v>
      </c>
      <c r="G1670" s="160">
        <v>211010200000</v>
      </c>
      <c r="H1670" s="157" t="s">
        <v>2748</v>
      </c>
      <c r="I1670" s="157" t="s">
        <v>2870</v>
      </c>
      <c r="J1670" s="157" t="s">
        <v>218</v>
      </c>
      <c r="K1670" s="135"/>
      <c r="L1670" s="130" t="s">
        <v>761</v>
      </c>
      <c r="M1670" s="130" t="s">
        <v>219</v>
      </c>
    </row>
    <row r="1671" spans="1:13">
      <c r="A1671" s="157" t="s">
        <v>496</v>
      </c>
      <c r="B1671" s="157"/>
      <c r="C1671" s="169" t="s">
        <v>2750</v>
      </c>
      <c r="D1671" s="158">
        <v>45748</v>
      </c>
      <c r="E1671" s="170">
        <v>45782</v>
      </c>
      <c r="F1671" s="124">
        <v>1595.4</v>
      </c>
      <c r="G1671" s="160">
        <v>112120201040</v>
      </c>
      <c r="H1671" s="157" t="s">
        <v>2751</v>
      </c>
      <c r="I1671" s="157" t="s">
        <v>2870</v>
      </c>
      <c r="J1671" s="157" t="s">
        <v>218</v>
      </c>
      <c r="K1671" s="135"/>
      <c r="L1671" s="130" t="s">
        <v>761</v>
      </c>
      <c r="M1671" s="130" t="s">
        <v>219</v>
      </c>
    </row>
    <row r="1672" spans="1:13">
      <c r="A1672" s="157" t="s">
        <v>496</v>
      </c>
      <c r="B1672" s="157"/>
      <c r="C1672" s="169" t="s">
        <v>2752</v>
      </c>
      <c r="D1672" s="158">
        <v>45748</v>
      </c>
      <c r="E1672" s="170">
        <v>45782</v>
      </c>
      <c r="F1672" s="124">
        <v>130.19999999999999</v>
      </c>
      <c r="G1672" s="160">
        <v>112120201040</v>
      </c>
      <c r="H1672" s="157" t="s">
        <v>2751</v>
      </c>
      <c r="I1672" s="157" t="s">
        <v>2871</v>
      </c>
      <c r="J1672" s="157" t="s">
        <v>218</v>
      </c>
      <c r="K1672" s="135"/>
      <c r="L1672" s="130" t="s">
        <v>761</v>
      </c>
      <c r="M1672" s="130" t="s">
        <v>219</v>
      </c>
    </row>
    <row r="1673" spans="1:13">
      <c r="A1673" s="157" t="s">
        <v>496</v>
      </c>
      <c r="B1673" s="157"/>
      <c r="C1673" s="169" t="s">
        <v>2747</v>
      </c>
      <c r="D1673" s="158">
        <v>45748</v>
      </c>
      <c r="E1673" s="170">
        <v>45782</v>
      </c>
      <c r="F1673" s="124">
        <v>-9.17</v>
      </c>
      <c r="G1673" s="160">
        <v>211010200000</v>
      </c>
      <c r="H1673" s="157" t="s">
        <v>2748</v>
      </c>
      <c r="I1673" s="157" t="s">
        <v>2872</v>
      </c>
      <c r="J1673" s="157" t="s">
        <v>314</v>
      </c>
      <c r="K1673" s="135"/>
      <c r="L1673" s="130" t="s">
        <v>761</v>
      </c>
      <c r="M1673" s="130" t="s">
        <v>315</v>
      </c>
    </row>
    <row r="1674" spans="1:13">
      <c r="A1674" s="157" t="s">
        <v>496</v>
      </c>
      <c r="B1674" s="157"/>
      <c r="C1674" s="169" t="s">
        <v>2750</v>
      </c>
      <c r="D1674" s="158">
        <v>45748</v>
      </c>
      <c r="E1674" s="170">
        <v>45782</v>
      </c>
      <c r="F1674" s="124">
        <v>797.7</v>
      </c>
      <c r="G1674" s="160">
        <v>112120201040</v>
      </c>
      <c r="H1674" s="157" t="s">
        <v>2751</v>
      </c>
      <c r="I1674" s="157" t="s">
        <v>2872</v>
      </c>
      <c r="J1674" s="157" t="s">
        <v>314</v>
      </c>
      <c r="K1674" s="135"/>
      <c r="L1674" s="130" t="s">
        <v>761</v>
      </c>
      <c r="M1674" s="130" t="s">
        <v>315</v>
      </c>
    </row>
    <row r="1675" spans="1:13">
      <c r="A1675" s="157" t="s">
        <v>496</v>
      </c>
      <c r="B1675" s="157"/>
      <c r="C1675" s="169" t="s">
        <v>2752</v>
      </c>
      <c r="D1675" s="158">
        <v>45748</v>
      </c>
      <c r="E1675" s="170">
        <v>45782</v>
      </c>
      <c r="F1675" s="124">
        <v>82.6</v>
      </c>
      <c r="G1675" s="160">
        <v>112120201040</v>
      </c>
      <c r="H1675" s="157" t="s">
        <v>2751</v>
      </c>
      <c r="I1675" s="157" t="s">
        <v>2873</v>
      </c>
      <c r="J1675" s="157" t="s">
        <v>314</v>
      </c>
      <c r="K1675" s="135"/>
      <c r="L1675" s="130" t="s">
        <v>761</v>
      </c>
      <c r="M1675" s="130" t="s">
        <v>315</v>
      </c>
    </row>
    <row r="1676" spans="1:13">
      <c r="A1676" s="157" t="s">
        <v>496</v>
      </c>
      <c r="B1676" s="157"/>
      <c r="C1676" s="169" t="s">
        <v>2747</v>
      </c>
      <c r="D1676" s="158">
        <v>45748</v>
      </c>
      <c r="E1676" s="170">
        <v>45782</v>
      </c>
      <c r="F1676" s="124">
        <v>-27.51</v>
      </c>
      <c r="G1676" s="160">
        <v>211010200000</v>
      </c>
      <c r="H1676" s="157" t="s">
        <v>2748</v>
      </c>
      <c r="I1676" s="157" t="s">
        <v>2874</v>
      </c>
      <c r="J1676" s="157" t="s">
        <v>82</v>
      </c>
      <c r="K1676" s="135"/>
      <c r="L1676" s="130" t="s">
        <v>761</v>
      </c>
      <c r="M1676" s="130" t="s">
        <v>83</v>
      </c>
    </row>
    <row r="1677" spans="1:13">
      <c r="A1677" s="157" t="s">
        <v>496</v>
      </c>
      <c r="B1677" s="157"/>
      <c r="C1677" s="169" t="s">
        <v>2750</v>
      </c>
      <c r="D1677" s="158">
        <v>45748</v>
      </c>
      <c r="E1677" s="170">
        <v>45782</v>
      </c>
      <c r="F1677" s="124">
        <v>2393.1</v>
      </c>
      <c r="G1677" s="160">
        <v>112120201040</v>
      </c>
      <c r="H1677" s="157" t="s">
        <v>2751</v>
      </c>
      <c r="I1677" s="157" t="s">
        <v>2874</v>
      </c>
      <c r="J1677" s="157" t="s">
        <v>82</v>
      </c>
      <c r="K1677" s="135"/>
      <c r="L1677" s="130" t="s">
        <v>761</v>
      </c>
      <c r="M1677" s="130" t="s">
        <v>83</v>
      </c>
    </row>
    <row r="1678" spans="1:13">
      <c r="A1678" s="157" t="s">
        <v>496</v>
      </c>
      <c r="B1678" s="157"/>
      <c r="C1678" s="169" t="s">
        <v>2752</v>
      </c>
      <c r="D1678" s="158">
        <v>45748</v>
      </c>
      <c r="E1678" s="170">
        <v>45782</v>
      </c>
      <c r="F1678" s="124">
        <v>110.6</v>
      </c>
      <c r="G1678" s="160">
        <v>112120201040</v>
      </c>
      <c r="H1678" s="157" t="s">
        <v>2751</v>
      </c>
      <c r="I1678" s="157" t="s">
        <v>2875</v>
      </c>
      <c r="J1678" s="157" t="s">
        <v>82</v>
      </c>
      <c r="K1678" s="135"/>
      <c r="L1678" s="130" t="s">
        <v>761</v>
      </c>
      <c r="M1678" s="130" t="s">
        <v>83</v>
      </c>
    </row>
    <row r="1679" spans="1:13">
      <c r="A1679" s="157" t="s">
        <v>496</v>
      </c>
      <c r="B1679" s="157"/>
      <c r="C1679" s="169" t="s">
        <v>2747</v>
      </c>
      <c r="D1679" s="158">
        <v>45748</v>
      </c>
      <c r="E1679" s="170">
        <v>45782</v>
      </c>
      <c r="F1679" s="124">
        <v>-18.34</v>
      </c>
      <c r="G1679" s="160">
        <v>211010200000</v>
      </c>
      <c r="H1679" s="157" t="s">
        <v>2748</v>
      </c>
      <c r="I1679" s="157" t="s">
        <v>2876</v>
      </c>
      <c r="J1679" s="157" t="s">
        <v>86</v>
      </c>
      <c r="K1679" s="135"/>
      <c r="L1679" s="130" t="s">
        <v>761</v>
      </c>
      <c r="M1679" s="130" t="s">
        <v>87</v>
      </c>
    </row>
    <row r="1680" spans="1:13">
      <c r="A1680" s="157" t="s">
        <v>496</v>
      </c>
      <c r="B1680" s="157"/>
      <c r="C1680" s="169" t="s">
        <v>2750</v>
      </c>
      <c r="D1680" s="158">
        <v>45748</v>
      </c>
      <c r="E1680" s="170">
        <v>45782</v>
      </c>
      <c r="F1680" s="124">
        <v>1595.4</v>
      </c>
      <c r="G1680" s="160">
        <v>112120201040</v>
      </c>
      <c r="H1680" s="157" t="s">
        <v>2751</v>
      </c>
      <c r="I1680" s="157" t="s">
        <v>2876</v>
      </c>
      <c r="J1680" s="157" t="s">
        <v>86</v>
      </c>
      <c r="K1680" s="135"/>
      <c r="L1680" s="130" t="s">
        <v>761</v>
      </c>
      <c r="M1680" s="130" t="s">
        <v>87</v>
      </c>
    </row>
    <row r="1681" spans="1:13">
      <c r="A1681" s="157" t="s">
        <v>496</v>
      </c>
      <c r="B1681" s="157"/>
      <c r="C1681" s="169" t="s">
        <v>2752</v>
      </c>
      <c r="D1681" s="158">
        <v>45748</v>
      </c>
      <c r="E1681" s="170">
        <v>45782</v>
      </c>
      <c r="F1681" s="124">
        <v>166.6</v>
      </c>
      <c r="G1681" s="160">
        <v>112120201040</v>
      </c>
      <c r="H1681" s="157" t="s">
        <v>2751</v>
      </c>
      <c r="I1681" s="157" t="s">
        <v>2877</v>
      </c>
      <c r="J1681" s="157" t="s">
        <v>86</v>
      </c>
      <c r="K1681" s="135"/>
      <c r="L1681" s="130" t="s">
        <v>761</v>
      </c>
      <c r="M1681" s="130" t="s">
        <v>87</v>
      </c>
    </row>
    <row r="1682" spans="1:13">
      <c r="A1682" s="157" t="s">
        <v>496</v>
      </c>
      <c r="B1682" s="157"/>
      <c r="C1682" s="169" t="s">
        <v>2747</v>
      </c>
      <c r="D1682" s="158">
        <v>45748</v>
      </c>
      <c r="E1682" s="170">
        <v>45782</v>
      </c>
      <c r="F1682" s="124">
        <v>-9.17</v>
      </c>
      <c r="G1682" s="160">
        <v>211010200000</v>
      </c>
      <c r="H1682" s="157" t="s">
        <v>2748</v>
      </c>
      <c r="I1682" s="157" t="s">
        <v>2878</v>
      </c>
      <c r="J1682" s="157" t="s">
        <v>448</v>
      </c>
      <c r="K1682" s="135"/>
      <c r="L1682" s="130" t="s">
        <v>761</v>
      </c>
      <c r="M1682" s="130" t="s">
        <v>449</v>
      </c>
    </row>
    <row r="1683" spans="1:13">
      <c r="A1683" s="157" t="s">
        <v>496</v>
      </c>
      <c r="B1683" s="157"/>
      <c r="C1683" s="169" t="s">
        <v>2750</v>
      </c>
      <c r="D1683" s="158">
        <v>45748</v>
      </c>
      <c r="E1683" s="170">
        <v>45782</v>
      </c>
      <c r="F1683" s="124">
        <v>797.7</v>
      </c>
      <c r="G1683" s="160">
        <v>112120201040</v>
      </c>
      <c r="H1683" s="157" t="s">
        <v>2751</v>
      </c>
      <c r="I1683" s="157" t="s">
        <v>2878</v>
      </c>
      <c r="J1683" s="157" t="s">
        <v>448</v>
      </c>
      <c r="K1683" s="135"/>
      <c r="L1683" s="130" t="s">
        <v>761</v>
      </c>
      <c r="M1683" s="130" t="s">
        <v>449</v>
      </c>
    </row>
    <row r="1684" spans="1:13">
      <c r="A1684" s="157" t="s">
        <v>496</v>
      </c>
      <c r="B1684" s="157"/>
      <c r="C1684" s="169" t="s">
        <v>2752</v>
      </c>
      <c r="D1684" s="158">
        <v>45748</v>
      </c>
      <c r="E1684" s="170">
        <v>45782</v>
      </c>
      <c r="F1684" s="124">
        <v>25.2</v>
      </c>
      <c r="G1684" s="160">
        <v>112120201040</v>
      </c>
      <c r="H1684" s="157" t="s">
        <v>2751</v>
      </c>
      <c r="I1684" s="157" t="s">
        <v>2879</v>
      </c>
      <c r="J1684" s="157" t="s">
        <v>448</v>
      </c>
      <c r="K1684" s="135"/>
      <c r="L1684" s="130" t="s">
        <v>761</v>
      </c>
      <c r="M1684" s="130" t="s">
        <v>449</v>
      </c>
    </row>
    <row r="1685" spans="1:13">
      <c r="A1685" s="157" t="s">
        <v>496</v>
      </c>
      <c r="B1685" s="157"/>
      <c r="C1685" s="169" t="s">
        <v>2747</v>
      </c>
      <c r="D1685" s="158">
        <v>45748</v>
      </c>
      <c r="E1685" s="170">
        <v>45782</v>
      </c>
      <c r="F1685" s="124">
        <v>-9.17</v>
      </c>
      <c r="G1685" s="160">
        <v>211010200000</v>
      </c>
      <c r="H1685" s="157" t="s">
        <v>2748</v>
      </c>
      <c r="I1685" s="157" t="s">
        <v>2880</v>
      </c>
      <c r="J1685" s="157" t="s">
        <v>420</v>
      </c>
      <c r="K1685" s="135"/>
      <c r="L1685" s="130" t="s">
        <v>761</v>
      </c>
      <c r="M1685" s="130" t="s">
        <v>421</v>
      </c>
    </row>
    <row r="1686" spans="1:13">
      <c r="A1686" s="157" t="s">
        <v>496</v>
      </c>
      <c r="B1686" s="157"/>
      <c r="C1686" s="169" t="s">
        <v>2750</v>
      </c>
      <c r="D1686" s="158">
        <v>45748</v>
      </c>
      <c r="E1686" s="170">
        <v>45782</v>
      </c>
      <c r="F1686" s="124">
        <v>797.7</v>
      </c>
      <c r="G1686" s="160">
        <v>112120201040</v>
      </c>
      <c r="H1686" s="157" t="s">
        <v>2751</v>
      </c>
      <c r="I1686" s="157" t="s">
        <v>2880</v>
      </c>
      <c r="J1686" s="157" t="s">
        <v>420</v>
      </c>
      <c r="K1686" s="135"/>
      <c r="L1686" s="130" t="s">
        <v>761</v>
      </c>
      <c r="M1686" s="130" t="s">
        <v>421</v>
      </c>
    </row>
    <row r="1687" spans="1:13">
      <c r="A1687" s="157" t="s">
        <v>496</v>
      </c>
      <c r="B1687" s="157"/>
      <c r="C1687" s="169" t="s">
        <v>2752</v>
      </c>
      <c r="D1687" s="158">
        <v>45748</v>
      </c>
      <c r="E1687" s="170">
        <v>45782</v>
      </c>
      <c r="F1687" s="124">
        <v>75.599999999999994</v>
      </c>
      <c r="G1687" s="160">
        <v>112120201040</v>
      </c>
      <c r="H1687" s="157" t="s">
        <v>2751</v>
      </c>
      <c r="I1687" s="157" t="s">
        <v>2881</v>
      </c>
      <c r="J1687" s="157" t="s">
        <v>420</v>
      </c>
      <c r="K1687" s="135"/>
      <c r="L1687" s="130" t="s">
        <v>761</v>
      </c>
      <c r="M1687" s="130" t="s">
        <v>421</v>
      </c>
    </row>
    <row r="1688" spans="1:13">
      <c r="A1688" s="157" t="s">
        <v>496</v>
      </c>
      <c r="B1688" s="157"/>
      <c r="C1688" s="169" t="s">
        <v>2747</v>
      </c>
      <c r="D1688" s="158">
        <v>45748</v>
      </c>
      <c r="E1688" s="170">
        <v>45782</v>
      </c>
      <c r="F1688" s="124">
        <v>-9.17</v>
      </c>
      <c r="G1688" s="160">
        <v>211010200000</v>
      </c>
      <c r="H1688" s="157" t="s">
        <v>2748</v>
      </c>
      <c r="I1688" s="157" t="s">
        <v>2882</v>
      </c>
      <c r="J1688" s="157" t="s">
        <v>370</v>
      </c>
      <c r="K1688" s="135"/>
      <c r="L1688" s="130" t="s">
        <v>761</v>
      </c>
      <c r="M1688" s="130" t="s">
        <v>371</v>
      </c>
    </row>
    <row r="1689" spans="1:13">
      <c r="A1689" s="157" t="s">
        <v>496</v>
      </c>
      <c r="B1689" s="157"/>
      <c r="C1689" s="169" t="s">
        <v>2750</v>
      </c>
      <c r="D1689" s="158">
        <v>45748</v>
      </c>
      <c r="E1689" s="170">
        <v>45782</v>
      </c>
      <c r="F1689" s="124">
        <v>797.7</v>
      </c>
      <c r="G1689" s="160">
        <v>112120201040</v>
      </c>
      <c r="H1689" s="157" t="s">
        <v>2751</v>
      </c>
      <c r="I1689" s="157" t="s">
        <v>2882</v>
      </c>
      <c r="J1689" s="157" t="s">
        <v>370</v>
      </c>
      <c r="K1689" s="135"/>
      <c r="L1689" s="130" t="s">
        <v>761</v>
      </c>
      <c r="M1689" s="130" t="s">
        <v>371</v>
      </c>
    </row>
    <row r="1690" spans="1:13">
      <c r="A1690" s="157" t="s">
        <v>496</v>
      </c>
      <c r="B1690" s="157"/>
      <c r="C1690" s="169" t="s">
        <v>2752</v>
      </c>
      <c r="D1690" s="158">
        <v>45748</v>
      </c>
      <c r="E1690" s="170">
        <v>45782</v>
      </c>
      <c r="F1690" s="124">
        <v>100.8</v>
      </c>
      <c r="G1690" s="160">
        <v>112120201040</v>
      </c>
      <c r="H1690" s="157" t="s">
        <v>2751</v>
      </c>
      <c r="I1690" s="157" t="s">
        <v>2883</v>
      </c>
      <c r="J1690" s="157" t="s">
        <v>370</v>
      </c>
      <c r="K1690" s="135"/>
      <c r="L1690" s="130" t="s">
        <v>761</v>
      </c>
      <c r="M1690" s="130" t="s">
        <v>371</v>
      </c>
    </row>
    <row r="1691" spans="1:13">
      <c r="A1691" s="157" t="s">
        <v>496</v>
      </c>
      <c r="B1691" s="157"/>
      <c r="C1691" s="169" t="s">
        <v>2747</v>
      </c>
      <c r="D1691" s="158">
        <v>45748</v>
      </c>
      <c r="E1691" s="170">
        <v>45782</v>
      </c>
      <c r="F1691" s="124">
        <v>-9.17</v>
      </c>
      <c r="G1691" s="160">
        <v>211010200000</v>
      </c>
      <c r="H1691" s="157" t="s">
        <v>2748</v>
      </c>
      <c r="I1691" s="157" t="s">
        <v>2884</v>
      </c>
      <c r="J1691" s="157" t="s">
        <v>90</v>
      </c>
      <c r="K1691" s="135"/>
      <c r="L1691" s="130" t="s">
        <v>761</v>
      </c>
      <c r="M1691" s="130" t="s">
        <v>91</v>
      </c>
    </row>
    <row r="1692" spans="1:13">
      <c r="A1692" s="157" t="s">
        <v>496</v>
      </c>
      <c r="B1692" s="157"/>
      <c r="C1692" s="169" t="s">
        <v>2750</v>
      </c>
      <c r="D1692" s="158">
        <v>45748</v>
      </c>
      <c r="E1692" s="170">
        <v>45782</v>
      </c>
      <c r="F1692" s="124">
        <v>797.7</v>
      </c>
      <c r="G1692" s="160">
        <v>112120201040</v>
      </c>
      <c r="H1692" s="157" t="s">
        <v>2751</v>
      </c>
      <c r="I1692" s="157" t="s">
        <v>2884</v>
      </c>
      <c r="J1692" s="157" t="s">
        <v>90</v>
      </c>
      <c r="K1692" s="135"/>
      <c r="L1692" s="130" t="s">
        <v>761</v>
      </c>
      <c r="M1692" s="130" t="s">
        <v>91</v>
      </c>
    </row>
    <row r="1693" spans="1:13">
      <c r="A1693" s="157" t="s">
        <v>496</v>
      </c>
      <c r="B1693" s="157"/>
      <c r="C1693" s="169" t="s">
        <v>2752</v>
      </c>
      <c r="D1693" s="158">
        <v>45748</v>
      </c>
      <c r="E1693" s="170">
        <v>45782</v>
      </c>
      <c r="F1693" s="124">
        <v>117.6</v>
      </c>
      <c r="G1693" s="160">
        <v>112120201040</v>
      </c>
      <c r="H1693" s="157" t="s">
        <v>2751</v>
      </c>
      <c r="I1693" s="157" t="s">
        <v>2885</v>
      </c>
      <c r="J1693" s="157" t="s">
        <v>90</v>
      </c>
      <c r="K1693" s="135"/>
      <c r="L1693" s="130" t="s">
        <v>761</v>
      </c>
      <c r="M1693" s="130" t="s">
        <v>91</v>
      </c>
    </row>
    <row r="1694" spans="1:13">
      <c r="A1694" s="157" t="s">
        <v>496</v>
      </c>
      <c r="B1694" s="157"/>
      <c r="C1694" s="169" t="s">
        <v>2747</v>
      </c>
      <c r="D1694" s="158">
        <v>45748</v>
      </c>
      <c r="E1694" s="170">
        <v>45782</v>
      </c>
      <c r="F1694" s="124">
        <v>-18.34</v>
      </c>
      <c r="G1694" s="160">
        <v>211010200000</v>
      </c>
      <c r="H1694" s="157" t="s">
        <v>2748</v>
      </c>
      <c r="I1694" s="157" t="s">
        <v>2886</v>
      </c>
      <c r="J1694" s="157" t="s">
        <v>166</v>
      </c>
      <c r="K1694" s="135"/>
      <c r="L1694" s="130" t="s">
        <v>761</v>
      </c>
      <c r="M1694" s="130" t="s">
        <v>167</v>
      </c>
    </row>
    <row r="1695" spans="1:13">
      <c r="A1695" s="157" t="s">
        <v>496</v>
      </c>
      <c r="B1695" s="157"/>
      <c r="C1695" s="169" t="s">
        <v>2750</v>
      </c>
      <c r="D1695" s="158">
        <v>45748</v>
      </c>
      <c r="E1695" s="170">
        <v>45782</v>
      </c>
      <c r="F1695" s="124">
        <v>1595.4</v>
      </c>
      <c r="G1695" s="160">
        <v>112120201040</v>
      </c>
      <c r="H1695" s="157" t="s">
        <v>2751</v>
      </c>
      <c r="I1695" s="157" t="s">
        <v>2886</v>
      </c>
      <c r="J1695" s="157" t="s">
        <v>166</v>
      </c>
      <c r="K1695" s="135"/>
      <c r="L1695" s="130" t="s">
        <v>761</v>
      </c>
      <c r="M1695" s="130" t="s">
        <v>167</v>
      </c>
    </row>
    <row r="1696" spans="1:13">
      <c r="A1696" s="157" t="s">
        <v>496</v>
      </c>
      <c r="B1696" s="157"/>
      <c r="C1696" s="169" t="s">
        <v>2752</v>
      </c>
      <c r="D1696" s="158">
        <v>45748</v>
      </c>
      <c r="E1696" s="170">
        <v>45782</v>
      </c>
      <c r="F1696" s="124">
        <v>82.6</v>
      </c>
      <c r="G1696" s="160">
        <v>112120201040</v>
      </c>
      <c r="H1696" s="157" t="s">
        <v>2751</v>
      </c>
      <c r="I1696" s="157" t="s">
        <v>2887</v>
      </c>
      <c r="J1696" s="157" t="s">
        <v>166</v>
      </c>
      <c r="K1696" s="135"/>
      <c r="L1696" s="130" t="s">
        <v>761</v>
      </c>
      <c r="M1696" s="130" t="s">
        <v>167</v>
      </c>
    </row>
    <row r="1697" spans="1:13">
      <c r="A1697" s="157" t="s">
        <v>496</v>
      </c>
      <c r="B1697" s="157"/>
      <c r="C1697" s="169" t="s">
        <v>2747</v>
      </c>
      <c r="D1697" s="158">
        <v>45748</v>
      </c>
      <c r="E1697" s="170">
        <v>45782</v>
      </c>
      <c r="F1697" s="124">
        <v>-9.17</v>
      </c>
      <c r="G1697" s="160">
        <v>211010200000</v>
      </c>
      <c r="H1697" s="157" t="s">
        <v>2748</v>
      </c>
      <c r="I1697" s="157" t="s">
        <v>2888</v>
      </c>
      <c r="J1697" s="157" t="s">
        <v>470</v>
      </c>
      <c r="K1697" s="135"/>
      <c r="L1697" s="130" t="s">
        <v>761</v>
      </c>
      <c r="M1697" s="130" t="s">
        <v>471</v>
      </c>
    </row>
    <row r="1698" spans="1:13">
      <c r="A1698" s="157" t="s">
        <v>496</v>
      </c>
      <c r="B1698" s="157"/>
      <c r="C1698" s="169" t="s">
        <v>2750</v>
      </c>
      <c r="D1698" s="158">
        <v>45748</v>
      </c>
      <c r="E1698" s="170">
        <v>45782</v>
      </c>
      <c r="F1698" s="124">
        <v>797.7</v>
      </c>
      <c r="G1698" s="160">
        <v>112120201040</v>
      </c>
      <c r="H1698" s="157" t="s">
        <v>2751</v>
      </c>
      <c r="I1698" s="157" t="s">
        <v>2888</v>
      </c>
      <c r="J1698" s="157" t="s">
        <v>470</v>
      </c>
      <c r="K1698" s="135"/>
      <c r="L1698" s="130" t="s">
        <v>761</v>
      </c>
      <c r="M1698" s="130" t="s">
        <v>471</v>
      </c>
    </row>
    <row r="1699" spans="1:13">
      <c r="A1699" s="157" t="s">
        <v>496</v>
      </c>
      <c r="B1699" s="157"/>
      <c r="C1699" s="169" t="s">
        <v>2750</v>
      </c>
      <c r="D1699" s="158">
        <v>45748</v>
      </c>
      <c r="E1699" s="170">
        <v>45782</v>
      </c>
      <c r="F1699" s="124">
        <v>788.55</v>
      </c>
      <c r="G1699" s="160">
        <v>112120201040</v>
      </c>
      <c r="H1699" s="157" t="s">
        <v>2751</v>
      </c>
      <c r="I1699" s="157" t="s">
        <v>2888</v>
      </c>
      <c r="J1699" s="157" t="s">
        <v>470</v>
      </c>
      <c r="K1699" s="135"/>
      <c r="L1699" s="130" t="s">
        <v>761</v>
      </c>
      <c r="M1699" s="130" t="s">
        <v>471</v>
      </c>
    </row>
    <row r="1700" spans="1:13">
      <c r="A1700" s="157" t="s">
        <v>496</v>
      </c>
      <c r="B1700" s="157"/>
      <c r="C1700" s="169" t="s">
        <v>2752</v>
      </c>
      <c r="D1700" s="158">
        <v>45748</v>
      </c>
      <c r="E1700" s="170">
        <v>45782</v>
      </c>
      <c r="F1700" s="124">
        <v>14</v>
      </c>
      <c r="G1700" s="160">
        <v>112120201040</v>
      </c>
      <c r="H1700" s="157" t="s">
        <v>2751</v>
      </c>
      <c r="I1700" s="157" t="s">
        <v>2889</v>
      </c>
      <c r="J1700" s="157" t="s">
        <v>470</v>
      </c>
      <c r="K1700" s="135"/>
      <c r="L1700" s="130" t="s">
        <v>761</v>
      </c>
      <c r="M1700" s="130" t="s">
        <v>471</v>
      </c>
    </row>
    <row r="1701" spans="1:13">
      <c r="A1701" s="157" t="s">
        <v>496</v>
      </c>
      <c r="B1701" s="157"/>
      <c r="C1701" s="169" t="s">
        <v>2747</v>
      </c>
      <c r="D1701" s="158">
        <v>45748</v>
      </c>
      <c r="E1701" s="170">
        <v>45782</v>
      </c>
      <c r="F1701" s="124">
        <v>-9.17</v>
      </c>
      <c r="G1701" s="160">
        <v>211010200000</v>
      </c>
      <c r="H1701" s="157" t="s">
        <v>2748</v>
      </c>
      <c r="I1701" s="157" t="s">
        <v>2890</v>
      </c>
      <c r="J1701" s="157" t="s">
        <v>358</v>
      </c>
      <c r="K1701" s="135"/>
      <c r="L1701" s="130" t="s">
        <v>761</v>
      </c>
      <c r="M1701" s="130" t="s">
        <v>359</v>
      </c>
    </row>
    <row r="1702" spans="1:13">
      <c r="A1702" s="157" t="s">
        <v>496</v>
      </c>
      <c r="B1702" s="157"/>
      <c r="C1702" s="169" t="s">
        <v>2750</v>
      </c>
      <c r="D1702" s="158">
        <v>45748</v>
      </c>
      <c r="E1702" s="170">
        <v>45782</v>
      </c>
      <c r="F1702" s="124">
        <v>797.7</v>
      </c>
      <c r="G1702" s="160">
        <v>112120201040</v>
      </c>
      <c r="H1702" s="157" t="s">
        <v>2751</v>
      </c>
      <c r="I1702" s="157" t="s">
        <v>2890</v>
      </c>
      <c r="J1702" s="157" t="s">
        <v>358</v>
      </c>
      <c r="K1702" s="135"/>
      <c r="L1702" s="130" t="s">
        <v>761</v>
      </c>
      <c r="M1702" s="130" t="s">
        <v>359</v>
      </c>
    </row>
    <row r="1703" spans="1:13">
      <c r="A1703" s="157" t="s">
        <v>496</v>
      </c>
      <c r="B1703" s="157"/>
      <c r="C1703" s="169" t="s">
        <v>2752</v>
      </c>
      <c r="D1703" s="158">
        <v>45748</v>
      </c>
      <c r="E1703" s="170">
        <v>45782</v>
      </c>
      <c r="F1703" s="124">
        <v>98</v>
      </c>
      <c r="G1703" s="160">
        <v>112120201040</v>
      </c>
      <c r="H1703" s="157" t="s">
        <v>2751</v>
      </c>
      <c r="I1703" s="157" t="s">
        <v>2891</v>
      </c>
      <c r="J1703" s="157" t="s">
        <v>358</v>
      </c>
      <c r="K1703" s="135"/>
      <c r="L1703" s="130" t="s">
        <v>761</v>
      </c>
      <c r="M1703" s="130" t="s">
        <v>359</v>
      </c>
    </row>
    <row r="1704" spans="1:13">
      <c r="A1704" s="157" t="s">
        <v>496</v>
      </c>
      <c r="B1704" s="157"/>
      <c r="C1704" s="169" t="s">
        <v>2747</v>
      </c>
      <c r="D1704" s="158">
        <v>45748</v>
      </c>
      <c r="E1704" s="170">
        <v>45782</v>
      </c>
      <c r="F1704" s="124">
        <v>-9.17</v>
      </c>
      <c r="G1704" s="160">
        <v>211010200000</v>
      </c>
      <c r="H1704" s="157" t="s">
        <v>2748</v>
      </c>
      <c r="I1704" s="157" t="s">
        <v>2892</v>
      </c>
      <c r="J1704" s="157" t="s">
        <v>116</v>
      </c>
      <c r="K1704" s="135"/>
      <c r="L1704" s="130" t="s">
        <v>761</v>
      </c>
      <c r="M1704" s="130" t="s">
        <v>117</v>
      </c>
    </row>
    <row r="1705" spans="1:13">
      <c r="A1705" s="157" t="s">
        <v>496</v>
      </c>
      <c r="B1705" s="157"/>
      <c r="C1705" s="169" t="s">
        <v>2750</v>
      </c>
      <c r="D1705" s="158">
        <v>45748</v>
      </c>
      <c r="E1705" s="170">
        <v>45782</v>
      </c>
      <c r="F1705" s="124">
        <v>797.7</v>
      </c>
      <c r="G1705" s="160">
        <v>112120201040</v>
      </c>
      <c r="H1705" s="157" t="s">
        <v>2751</v>
      </c>
      <c r="I1705" s="157" t="s">
        <v>2892</v>
      </c>
      <c r="J1705" s="157" t="s">
        <v>116</v>
      </c>
      <c r="K1705" s="135"/>
      <c r="L1705" s="130" t="s">
        <v>761</v>
      </c>
      <c r="M1705" s="130" t="s">
        <v>117</v>
      </c>
    </row>
    <row r="1706" spans="1:13">
      <c r="A1706" s="157" t="s">
        <v>496</v>
      </c>
      <c r="B1706" s="157"/>
      <c r="C1706" s="169" t="s">
        <v>2752</v>
      </c>
      <c r="D1706" s="158">
        <v>45748</v>
      </c>
      <c r="E1706" s="170">
        <v>45782</v>
      </c>
      <c r="F1706" s="124">
        <v>12.6</v>
      </c>
      <c r="G1706" s="160">
        <v>112120201040</v>
      </c>
      <c r="H1706" s="157" t="s">
        <v>2751</v>
      </c>
      <c r="I1706" s="157" t="s">
        <v>2893</v>
      </c>
      <c r="J1706" s="157" t="s">
        <v>116</v>
      </c>
      <c r="K1706" s="135"/>
      <c r="L1706" s="130" t="s">
        <v>761</v>
      </c>
      <c r="M1706" s="130" t="s">
        <v>117</v>
      </c>
    </row>
    <row r="1707" spans="1:13">
      <c r="A1707" s="157" t="s">
        <v>496</v>
      </c>
      <c r="B1707" s="157"/>
      <c r="C1707" s="169" t="s">
        <v>2747</v>
      </c>
      <c r="D1707" s="158">
        <v>45748</v>
      </c>
      <c r="E1707" s="170">
        <v>45782</v>
      </c>
      <c r="F1707" s="124">
        <v>-9.17</v>
      </c>
      <c r="G1707" s="160">
        <v>211010200000</v>
      </c>
      <c r="H1707" s="157" t="s">
        <v>2748</v>
      </c>
      <c r="I1707" s="157" t="s">
        <v>2894</v>
      </c>
      <c r="J1707" s="157" t="s">
        <v>258</v>
      </c>
      <c r="K1707" s="135"/>
      <c r="L1707" s="130" t="s">
        <v>761</v>
      </c>
      <c r="M1707" s="130" t="s">
        <v>259</v>
      </c>
    </row>
    <row r="1708" spans="1:13">
      <c r="A1708" s="157" t="s">
        <v>496</v>
      </c>
      <c r="B1708" s="157"/>
      <c r="C1708" s="169" t="s">
        <v>2750</v>
      </c>
      <c r="D1708" s="158">
        <v>45748</v>
      </c>
      <c r="E1708" s="170">
        <v>45782</v>
      </c>
      <c r="F1708" s="124">
        <v>797.7</v>
      </c>
      <c r="G1708" s="160">
        <v>112120201040</v>
      </c>
      <c r="H1708" s="157" t="s">
        <v>2751</v>
      </c>
      <c r="I1708" s="157" t="s">
        <v>2894</v>
      </c>
      <c r="J1708" s="157" t="s">
        <v>258</v>
      </c>
      <c r="K1708" s="135"/>
      <c r="L1708" s="130" t="s">
        <v>761</v>
      </c>
      <c r="M1708" s="130" t="s">
        <v>259</v>
      </c>
    </row>
    <row r="1709" spans="1:13">
      <c r="A1709" s="157" t="s">
        <v>496</v>
      </c>
      <c r="B1709" s="157"/>
      <c r="C1709" s="169" t="s">
        <v>2747</v>
      </c>
      <c r="D1709" s="158">
        <v>45748</v>
      </c>
      <c r="E1709" s="170">
        <v>45782</v>
      </c>
      <c r="F1709" s="124">
        <v>-9.17</v>
      </c>
      <c r="G1709" s="160">
        <v>211010200000</v>
      </c>
      <c r="H1709" s="157" t="s">
        <v>2748</v>
      </c>
      <c r="I1709" s="157" t="s">
        <v>2895</v>
      </c>
      <c r="J1709" s="157" t="s">
        <v>456</v>
      </c>
      <c r="K1709" s="135"/>
      <c r="L1709" s="130" t="s">
        <v>761</v>
      </c>
      <c r="M1709" s="130" t="s">
        <v>457</v>
      </c>
    </row>
    <row r="1710" spans="1:13">
      <c r="A1710" s="157" t="s">
        <v>496</v>
      </c>
      <c r="B1710" s="157"/>
      <c r="C1710" s="169" t="s">
        <v>2750</v>
      </c>
      <c r="D1710" s="158">
        <v>45748</v>
      </c>
      <c r="E1710" s="170">
        <v>45782</v>
      </c>
      <c r="F1710" s="124">
        <v>797.7</v>
      </c>
      <c r="G1710" s="160">
        <v>112120201040</v>
      </c>
      <c r="H1710" s="157" t="s">
        <v>2751</v>
      </c>
      <c r="I1710" s="157" t="s">
        <v>2895</v>
      </c>
      <c r="J1710" s="157" t="s">
        <v>456</v>
      </c>
      <c r="K1710" s="135"/>
      <c r="L1710" s="130" t="s">
        <v>761</v>
      </c>
      <c r="M1710" s="130" t="s">
        <v>457</v>
      </c>
    </row>
    <row r="1711" spans="1:13">
      <c r="A1711" s="157" t="s">
        <v>496</v>
      </c>
      <c r="B1711" s="157"/>
      <c r="C1711" s="169" t="s">
        <v>2752</v>
      </c>
      <c r="D1711" s="158">
        <v>45748</v>
      </c>
      <c r="E1711" s="170">
        <v>45782</v>
      </c>
      <c r="F1711" s="124">
        <v>78.400000000000006</v>
      </c>
      <c r="G1711" s="160">
        <v>112120201040</v>
      </c>
      <c r="H1711" s="157" t="s">
        <v>2751</v>
      </c>
      <c r="I1711" s="157" t="s">
        <v>2896</v>
      </c>
      <c r="J1711" s="157" t="s">
        <v>456</v>
      </c>
      <c r="K1711" s="135"/>
      <c r="L1711" s="130" t="s">
        <v>761</v>
      </c>
      <c r="M1711" s="130" t="s">
        <v>457</v>
      </c>
    </row>
    <row r="1712" spans="1:13">
      <c r="A1712" s="157" t="s">
        <v>496</v>
      </c>
      <c r="B1712" s="157"/>
      <c r="C1712" s="169" t="s">
        <v>2747</v>
      </c>
      <c r="D1712" s="158">
        <v>45748</v>
      </c>
      <c r="E1712" s="170">
        <v>45782</v>
      </c>
      <c r="F1712" s="124">
        <v>-9.17</v>
      </c>
      <c r="G1712" s="160">
        <v>211010200000</v>
      </c>
      <c r="H1712" s="157" t="s">
        <v>2748</v>
      </c>
      <c r="I1712" s="157" t="s">
        <v>2897</v>
      </c>
      <c r="J1712" s="157" t="s">
        <v>414</v>
      </c>
      <c r="K1712" s="135"/>
      <c r="L1712" s="130" t="s">
        <v>761</v>
      </c>
      <c r="M1712" s="130" t="s">
        <v>415</v>
      </c>
    </row>
    <row r="1713" spans="1:13">
      <c r="A1713" s="157" t="s">
        <v>496</v>
      </c>
      <c r="B1713" s="157"/>
      <c r="C1713" s="169" t="s">
        <v>2750</v>
      </c>
      <c r="D1713" s="158">
        <v>45748</v>
      </c>
      <c r="E1713" s="170">
        <v>45782</v>
      </c>
      <c r="F1713" s="124">
        <v>797.7</v>
      </c>
      <c r="G1713" s="160">
        <v>112120201040</v>
      </c>
      <c r="H1713" s="157" t="s">
        <v>2751</v>
      </c>
      <c r="I1713" s="157" t="s">
        <v>2897</v>
      </c>
      <c r="J1713" s="157" t="s">
        <v>414</v>
      </c>
      <c r="K1713" s="135"/>
      <c r="L1713" s="130" t="s">
        <v>761</v>
      </c>
      <c r="M1713" s="130" t="s">
        <v>415</v>
      </c>
    </row>
    <row r="1714" spans="1:13">
      <c r="A1714" s="157" t="s">
        <v>496</v>
      </c>
      <c r="B1714" s="157"/>
      <c r="C1714" s="169" t="s">
        <v>2752</v>
      </c>
      <c r="D1714" s="158">
        <v>45748</v>
      </c>
      <c r="E1714" s="170">
        <v>45782</v>
      </c>
      <c r="F1714" s="124">
        <v>53.2</v>
      </c>
      <c r="G1714" s="160">
        <v>112120201040</v>
      </c>
      <c r="H1714" s="157" t="s">
        <v>2751</v>
      </c>
      <c r="I1714" s="157" t="s">
        <v>2898</v>
      </c>
      <c r="J1714" s="157" t="s">
        <v>414</v>
      </c>
      <c r="K1714" s="135"/>
      <c r="L1714" s="130" t="s">
        <v>761</v>
      </c>
      <c r="M1714" s="130" t="s">
        <v>415</v>
      </c>
    </row>
    <row r="1715" spans="1:13">
      <c r="A1715" s="157" t="s">
        <v>496</v>
      </c>
      <c r="B1715" s="157"/>
      <c r="C1715" s="169" t="s">
        <v>2747</v>
      </c>
      <c r="D1715" s="158">
        <v>45748</v>
      </c>
      <c r="E1715" s="170">
        <v>45782</v>
      </c>
      <c r="F1715" s="124">
        <v>-9.17</v>
      </c>
      <c r="G1715" s="160">
        <v>211010200000</v>
      </c>
      <c r="H1715" s="157" t="s">
        <v>2748</v>
      </c>
      <c r="I1715" s="157" t="s">
        <v>2899</v>
      </c>
      <c r="J1715" s="157" t="s">
        <v>118</v>
      </c>
      <c r="K1715" s="135"/>
      <c r="L1715" s="130" t="s">
        <v>761</v>
      </c>
      <c r="M1715" s="130" t="s">
        <v>119</v>
      </c>
    </row>
    <row r="1716" spans="1:13">
      <c r="A1716" s="157" t="s">
        <v>496</v>
      </c>
      <c r="B1716" s="157"/>
      <c r="C1716" s="169" t="s">
        <v>2750</v>
      </c>
      <c r="D1716" s="158">
        <v>45748</v>
      </c>
      <c r="E1716" s="170">
        <v>45782</v>
      </c>
      <c r="F1716" s="124">
        <v>797.7</v>
      </c>
      <c r="G1716" s="160">
        <v>112120201040</v>
      </c>
      <c r="H1716" s="157" t="s">
        <v>2751</v>
      </c>
      <c r="I1716" s="157" t="s">
        <v>2899</v>
      </c>
      <c r="J1716" s="157" t="s">
        <v>118</v>
      </c>
      <c r="K1716" s="135"/>
      <c r="L1716" s="130" t="s">
        <v>761</v>
      </c>
      <c r="M1716" s="130" t="s">
        <v>119</v>
      </c>
    </row>
    <row r="1717" spans="1:13">
      <c r="A1717" s="157" t="s">
        <v>496</v>
      </c>
      <c r="B1717" s="157"/>
      <c r="C1717" s="169" t="s">
        <v>2750</v>
      </c>
      <c r="D1717" s="158">
        <v>45748</v>
      </c>
      <c r="E1717" s="170">
        <v>45782</v>
      </c>
      <c r="F1717" s="124">
        <v>788.55</v>
      </c>
      <c r="G1717" s="160">
        <v>112120201040</v>
      </c>
      <c r="H1717" s="157" t="s">
        <v>2751</v>
      </c>
      <c r="I1717" s="157" t="s">
        <v>2899</v>
      </c>
      <c r="J1717" s="157" t="s">
        <v>118</v>
      </c>
      <c r="K1717" s="135"/>
      <c r="L1717" s="130" t="s">
        <v>761</v>
      </c>
      <c r="M1717" s="130" t="s">
        <v>119</v>
      </c>
    </row>
    <row r="1718" spans="1:13">
      <c r="A1718" s="157" t="s">
        <v>496</v>
      </c>
      <c r="B1718" s="157"/>
      <c r="C1718" s="169" t="s">
        <v>2752</v>
      </c>
      <c r="D1718" s="158">
        <v>45748</v>
      </c>
      <c r="E1718" s="170">
        <v>45782</v>
      </c>
      <c r="F1718" s="124">
        <v>23.8</v>
      </c>
      <c r="G1718" s="160">
        <v>112120201040</v>
      </c>
      <c r="H1718" s="157" t="s">
        <v>2751</v>
      </c>
      <c r="I1718" s="157" t="s">
        <v>2900</v>
      </c>
      <c r="J1718" s="157" t="s">
        <v>118</v>
      </c>
      <c r="K1718" s="135"/>
      <c r="L1718" s="130" t="s">
        <v>761</v>
      </c>
      <c r="M1718" s="130" t="s">
        <v>119</v>
      </c>
    </row>
    <row r="1719" spans="1:13">
      <c r="A1719" s="157" t="s">
        <v>496</v>
      </c>
      <c r="B1719" s="157"/>
      <c r="C1719" s="169" t="s">
        <v>2747</v>
      </c>
      <c r="D1719" s="158">
        <v>45748</v>
      </c>
      <c r="E1719" s="170">
        <v>45782</v>
      </c>
      <c r="F1719" s="124">
        <v>-9.17</v>
      </c>
      <c r="G1719" s="160">
        <v>211010200000</v>
      </c>
      <c r="H1719" s="157" t="s">
        <v>2748</v>
      </c>
      <c r="I1719" s="157" t="s">
        <v>2901</v>
      </c>
      <c r="J1719" s="157" t="s">
        <v>120</v>
      </c>
      <c r="K1719" s="135"/>
      <c r="L1719" s="130" t="s">
        <v>761</v>
      </c>
      <c r="M1719" s="130" t="s">
        <v>121</v>
      </c>
    </row>
    <row r="1720" spans="1:13">
      <c r="A1720" s="157" t="s">
        <v>496</v>
      </c>
      <c r="B1720" s="157"/>
      <c r="C1720" s="169" t="s">
        <v>2750</v>
      </c>
      <c r="D1720" s="158">
        <v>45748</v>
      </c>
      <c r="E1720" s="170">
        <v>45782</v>
      </c>
      <c r="F1720" s="124">
        <v>797.7</v>
      </c>
      <c r="G1720" s="160">
        <v>112120201040</v>
      </c>
      <c r="H1720" s="157" t="s">
        <v>2751</v>
      </c>
      <c r="I1720" s="157" t="s">
        <v>2901</v>
      </c>
      <c r="J1720" s="157" t="s">
        <v>120</v>
      </c>
      <c r="K1720" s="135"/>
      <c r="L1720" s="130" t="s">
        <v>761</v>
      </c>
      <c r="M1720" s="130" t="s">
        <v>121</v>
      </c>
    </row>
    <row r="1721" spans="1:13">
      <c r="A1721" s="157" t="s">
        <v>496</v>
      </c>
      <c r="B1721" s="157"/>
      <c r="C1721" s="169" t="s">
        <v>2752</v>
      </c>
      <c r="D1721" s="158">
        <v>45748</v>
      </c>
      <c r="E1721" s="170">
        <v>45782</v>
      </c>
      <c r="F1721" s="124">
        <v>106.4</v>
      </c>
      <c r="G1721" s="160">
        <v>112120201040</v>
      </c>
      <c r="H1721" s="157" t="s">
        <v>2751</v>
      </c>
      <c r="I1721" s="157" t="s">
        <v>2902</v>
      </c>
      <c r="J1721" s="157" t="s">
        <v>120</v>
      </c>
      <c r="K1721" s="135"/>
      <c r="L1721" s="130" t="s">
        <v>761</v>
      </c>
      <c r="M1721" s="130" t="s">
        <v>121</v>
      </c>
    </row>
    <row r="1722" spans="1:13">
      <c r="A1722" s="157" t="s">
        <v>496</v>
      </c>
      <c r="B1722" s="157"/>
      <c r="C1722" s="169" t="s">
        <v>2747</v>
      </c>
      <c r="D1722" s="158">
        <v>45748</v>
      </c>
      <c r="E1722" s="170">
        <v>45782</v>
      </c>
      <c r="F1722" s="124">
        <v>-9.17</v>
      </c>
      <c r="G1722" s="160">
        <v>211010200000</v>
      </c>
      <c r="H1722" s="157" t="s">
        <v>2748</v>
      </c>
      <c r="I1722" s="157" t="s">
        <v>2903</v>
      </c>
      <c r="J1722" s="157" t="s">
        <v>94</v>
      </c>
      <c r="K1722" s="135"/>
      <c r="L1722" s="130" t="s">
        <v>761</v>
      </c>
      <c r="M1722" s="130" t="s">
        <v>95</v>
      </c>
    </row>
    <row r="1723" spans="1:13">
      <c r="A1723" s="157" t="s">
        <v>496</v>
      </c>
      <c r="B1723" s="157"/>
      <c r="C1723" s="169" t="s">
        <v>2750</v>
      </c>
      <c r="D1723" s="158">
        <v>45748</v>
      </c>
      <c r="E1723" s="170">
        <v>45782</v>
      </c>
      <c r="F1723" s="124">
        <v>797.7</v>
      </c>
      <c r="G1723" s="160">
        <v>112120201040</v>
      </c>
      <c r="H1723" s="157" t="s">
        <v>2751</v>
      </c>
      <c r="I1723" s="157" t="s">
        <v>2903</v>
      </c>
      <c r="J1723" s="157" t="s">
        <v>94</v>
      </c>
      <c r="K1723" s="135"/>
      <c r="L1723" s="130" t="s">
        <v>761</v>
      </c>
      <c r="M1723" s="130" t="s">
        <v>95</v>
      </c>
    </row>
    <row r="1724" spans="1:13">
      <c r="A1724" s="157" t="s">
        <v>496</v>
      </c>
      <c r="B1724" s="157"/>
      <c r="C1724" s="169" t="s">
        <v>2752</v>
      </c>
      <c r="D1724" s="158">
        <v>45748</v>
      </c>
      <c r="E1724" s="170">
        <v>45782</v>
      </c>
      <c r="F1724" s="124">
        <v>18.2</v>
      </c>
      <c r="G1724" s="160">
        <v>112120201040</v>
      </c>
      <c r="H1724" s="157" t="s">
        <v>2751</v>
      </c>
      <c r="I1724" s="157" t="s">
        <v>2904</v>
      </c>
      <c r="J1724" s="157" t="s">
        <v>94</v>
      </c>
      <c r="K1724" s="135"/>
      <c r="L1724" s="130" t="s">
        <v>761</v>
      </c>
      <c r="M1724" s="130" t="s">
        <v>95</v>
      </c>
    </row>
    <row r="1725" spans="1:13">
      <c r="A1725" s="157" t="s">
        <v>496</v>
      </c>
      <c r="B1725" s="157"/>
      <c r="C1725" s="169" t="s">
        <v>2747</v>
      </c>
      <c r="D1725" s="158">
        <v>45748</v>
      </c>
      <c r="E1725" s="170">
        <v>45782</v>
      </c>
      <c r="F1725" s="124">
        <v>-9.17</v>
      </c>
      <c r="G1725" s="160">
        <v>211010200000</v>
      </c>
      <c r="H1725" s="157" t="s">
        <v>2748</v>
      </c>
      <c r="I1725" s="157" t="s">
        <v>2905</v>
      </c>
      <c r="J1725" s="157" t="s">
        <v>44</v>
      </c>
      <c r="K1725" s="135"/>
      <c r="L1725" s="130" t="s">
        <v>761</v>
      </c>
      <c r="M1725" s="130" t="s">
        <v>45</v>
      </c>
    </row>
    <row r="1726" spans="1:13">
      <c r="A1726" s="157" t="s">
        <v>496</v>
      </c>
      <c r="B1726" s="157"/>
      <c r="C1726" s="169" t="s">
        <v>2750</v>
      </c>
      <c r="D1726" s="158">
        <v>45748</v>
      </c>
      <c r="E1726" s="170">
        <v>45782</v>
      </c>
      <c r="F1726" s="124">
        <v>797.7</v>
      </c>
      <c r="G1726" s="160">
        <v>112120201040</v>
      </c>
      <c r="H1726" s="157" t="s">
        <v>2751</v>
      </c>
      <c r="I1726" s="157" t="s">
        <v>2905</v>
      </c>
      <c r="J1726" s="157" t="s">
        <v>44</v>
      </c>
      <c r="K1726" s="135"/>
      <c r="L1726" s="130" t="s">
        <v>761</v>
      </c>
      <c r="M1726" s="130" t="s">
        <v>45</v>
      </c>
    </row>
    <row r="1727" spans="1:13">
      <c r="A1727" s="157" t="s">
        <v>496</v>
      </c>
      <c r="B1727" s="157"/>
      <c r="C1727" s="169" t="s">
        <v>2752</v>
      </c>
      <c r="D1727" s="158">
        <v>45748</v>
      </c>
      <c r="E1727" s="170">
        <v>45782</v>
      </c>
      <c r="F1727" s="124">
        <v>75.599999999999994</v>
      </c>
      <c r="G1727" s="160">
        <v>112120201040</v>
      </c>
      <c r="H1727" s="157" t="s">
        <v>2751</v>
      </c>
      <c r="I1727" s="157" t="s">
        <v>2906</v>
      </c>
      <c r="J1727" s="157" t="s">
        <v>44</v>
      </c>
      <c r="K1727" s="135"/>
      <c r="L1727" s="130" t="s">
        <v>761</v>
      </c>
      <c r="M1727" s="130" t="s">
        <v>45</v>
      </c>
    </row>
    <row r="1728" spans="1:13">
      <c r="A1728" s="157" t="s">
        <v>496</v>
      </c>
      <c r="B1728" s="157"/>
      <c r="C1728" s="169" t="s">
        <v>2747</v>
      </c>
      <c r="D1728" s="158">
        <v>45748</v>
      </c>
      <c r="E1728" s="170">
        <v>45782</v>
      </c>
      <c r="F1728" s="124">
        <v>-9.17</v>
      </c>
      <c r="G1728" s="160">
        <v>211010200000</v>
      </c>
      <c r="H1728" s="157" t="s">
        <v>2748</v>
      </c>
      <c r="I1728" s="157" t="s">
        <v>2907</v>
      </c>
      <c r="J1728" s="157" t="s">
        <v>108</v>
      </c>
      <c r="K1728" s="135"/>
      <c r="L1728" s="130" t="s">
        <v>761</v>
      </c>
      <c r="M1728" s="130" t="s">
        <v>109</v>
      </c>
    </row>
    <row r="1729" spans="1:13">
      <c r="A1729" s="157" t="s">
        <v>496</v>
      </c>
      <c r="B1729" s="157"/>
      <c r="C1729" s="169" t="s">
        <v>2750</v>
      </c>
      <c r="D1729" s="158">
        <v>45748</v>
      </c>
      <c r="E1729" s="170">
        <v>45782</v>
      </c>
      <c r="F1729" s="124">
        <v>797.7</v>
      </c>
      <c r="G1729" s="160">
        <v>112120201040</v>
      </c>
      <c r="H1729" s="157" t="s">
        <v>2751</v>
      </c>
      <c r="I1729" s="157" t="s">
        <v>2907</v>
      </c>
      <c r="J1729" s="157" t="s">
        <v>108</v>
      </c>
      <c r="K1729" s="135"/>
      <c r="L1729" s="130" t="s">
        <v>761</v>
      </c>
      <c r="M1729" s="130" t="s">
        <v>109</v>
      </c>
    </row>
    <row r="1730" spans="1:13">
      <c r="A1730" s="157" t="s">
        <v>496</v>
      </c>
      <c r="B1730" s="157"/>
      <c r="C1730" s="169" t="s">
        <v>2752</v>
      </c>
      <c r="D1730" s="158">
        <v>45748</v>
      </c>
      <c r="E1730" s="170">
        <v>45782</v>
      </c>
      <c r="F1730" s="124">
        <v>21</v>
      </c>
      <c r="G1730" s="160">
        <v>112120201040</v>
      </c>
      <c r="H1730" s="157" t="s">
        <v>2751</v>
      </c>
      <c r="I1730" s="157" t="s">
        <v>2908</v>
      </c>
      <c r="J1730" s="157" t="s">
        <v>108</v>
      </c>
      <c r="K1730" s="135"/>
      <c r="L1730" s="130" t="s">
        <v>761</v>
      </c>
      <c r="M1730" s="130" t="s">
        <v>109</v>
      </c>
    </row>
    <row r="1731" spans="1:13">
      <c r="A1731" s="157" t="s">
        <v>496</v>
      </c>
      <c r="B1731" s="157"/>
      <c r="C1731" s="169" t="s">
        <v>2747</v>
      </c>
      <c r="D1731" s="158">
        <v>45748</v>
      </c>
      <c r="E1731" s="170">
        <v>45782</v>
      </c>
      <c r="F1731" s="124">
        <v>-9.17</v>
      </c>
      <c r="G1731" s="160">
        <v>211010200000</v>
      </c>
      <c r="H1731" s="157" t="s">
        <v>2748</v>
      </c>
      <c r="I1731" s="157" t="s">
        <v>2909</v>
      </c>
      <c r="J1731" s="157" t="s">
        <v>92</v>
      </c>
      <c r="K1731" s="135"/>
      <c r="L1731" s="130" t="s">
        <v>761</v>
      </c>
      <c r="M1731" s="130" t="s">
        <v>93</v>
      </c>
    </row>
    <row r="1732" spans="1:13">
      <c r="A1732" s="157" t="s">
        <v>496</v>
      </c>
      <c r="B1732" s="157"/>
      <c r="C1732" s="169" t="s">
        <v>2750</v>
      </c>
      <c r="D1732" s="158">
        <v>45748</v>
      </c>
      <c r="E1732" s="170">
        <v>45782</v>
      </c>
      <c r="F1732" s="124">
        <v>797.7</v>
      </c>
      <c r="G1732" s="160">
        <v>112120201040</v>
      </c>
      <c r="H1732" s="157" t="s">
        <v>2751</v>
      </c>
      <c r="I1732" s="157" t="s">
        <v>2909</v>
      </c>
      <c r="J1732" s="157" t="s">
        <v>92</v>
      </c>
      <c r="K1732" s="135"/>
      <c r="L1732" s="130" t="s">
        <v>761</v>
      </c>
      <c r="M1732" s="130" t="s">
        <v>93</v>
      </c>
    </row>
    <row r="1733" spans="1:13">
      <c r="A1733" s="157" t="s">
        <v>496</v>
      </c>
      <c r="B1733" s="157"/>
      <c r="C1733" s="169" t="s">
        <v>2752</v>
      </c>
      <c r="D1733" s="158">
        <v>45748</v>
      </c>
      <c r="E1733" s="170">
        <v>45782</v>
      </c>
      <c r="F1733" s="124">
        <v>8.4</v>
      </c>
      <c r="G1733" s="160">
        <v>112120201040</v>
      </c>
      <c r="H1733" s="157" t="s">
        <v>2751</v>
      </c>
      <c r="I1733" s="157" t="s">
        <v>2910</v>
      </c>
      <c r="J1733" s="157" t="s">
        <v>92</v>
      </c>
      <c r="K1733" s="135"/>
      <c r="L1733" s="130" t="s">
        <v>761</v>
      </c>
      <c r="M1733" s="130" t="s">
        <v>93</v>
      </c>
    </row>
    <row r="1734" spans="1:13">
      <c r="A1734" s="157" t="s">
        <v>496</v>
      </c>
      <c r="B1734" s="157"/>
      <c r="C1734" s="169" t="s">
        <v>2747</v>
      </c>
      <c r="D1734" s="158">
        <v>45748</v>
      </c>
      <c r="E1734" s="170">
        <v>45782</v>
      </c>
      <c r="F1734" s="124">
        <v>-9.17</v>
      </c>
      <c r="G1734" s="160">
        <v>211010200000</v>
      </c>
      <c r="H1734" s="157" t="s">
        <v>2748</v>
      </c>
      <c r="I1734" s="157" t="s">
        <v>2911</v>
      </c>
      <c r="J1734" s="157" t="s">
        <v>316</v>
      </c>
      <c r="K1734" s="135"/>
      <c r="L1734" s="130" t="s">
        <v>761</v>
      </c>
      <c r="M1734" s="130" t="s">
        <v>317</v>
      </c>
    </row>
    <row r="1735" spans="1:13">
      <c r="A1735" s="157" t="s">
        <v>496</v>
      </c>
      <c r="B1735" s="157"/>
      <c r="C1735" s="169" t="s">
        <v>2750</v>
      </c>
      <c r="D1735" s="158">
        <v>45748</v>
      </c>
      <c r="E1735" s="170">
        <v>45782</v>
      </c>
      <c r="F1735" s="124">
        <v>797.7</v>
      </c>
      <c r="G1735" s="160">
        <v>112120201040</v>
      </c>
      <c r="H1735" s="157" t="s">
        <v>2751</v>
      </c>
      <c r="I1735" s="157" t="s">
        <v>2911</v>
      </c>
      <c r="J1735" s="157" t="s">
        <v>316</v>
      </c>
      <c r="K1735" s="135"/>
      <c r="L1735" s="130" t="s">
        <v>761</v>
      </c>
      <c r="M1735" s="130" t="s">
        <v>317</v>
      </c>
    </row>
    <row r="1736" spans="1:13">
      <c r="A1736" s="157" t="s">
        <v>496</v>
      </c>
      <c r="B1736" s="157"/>
      <c r="C1736" s="169" t="s">
        <v>2752</v>
      </c>
      <c r="D1736" s="158">
        <v>45748</v>
      </c>
      <c r="E1736" s="170">
        <v>45782</v>
      </c>
      <c r="F1736" s="124">
        <v>8.4</v>
      </c>
      <c r="G1736" s="160">
        <v>112120201040</v>
      </c>
      <c r="H1736" s="157" t="s">
        <v>2751</v>
      </c>
      <c r="I1736" s="157" t="s">
        <v>2912</v>
      </c>
      <c r="J1736" s="157" t="s">
        <v>316</v>
      </c>
      <c r="K1736" s="135"/>
      <c r="L1736" s="130" t="s">
        <v>761</v>
      </c>
      <c r="M1736" s="130" t="s">
        <v>317</v>
      </c>
    </row>
    <row r="1737" spans="1:13">
      <c r="A1737" s="157" t="s">
        <v>496</v>
      </c>
      <c r="B1737" s="157"/>
      <c r="C1737" s="169" t="s">
        <v>2747</v>
      </c>
      <c r="D1737" s="158">
        <v>45748</v>
      </c>
      <c r="E1737" s="170">
        <v>45782</v>
      </c>
      <c r="F1737" s="124">
        <v>-9.17</v>
      </c>
      <c r="G1737" s="160">
        <v>211010200000</v>
      </c>
      <c r="H1737" s="157" t="s">
        <v>2748</v>
      </c>
      <c r="I1737" s="157" t="s">
        <v>2913</v>
      </c>
      <c r="J1737" s="157" t="s">
        <v>188</v>
      </c>
      <c r="K1737" s="135"/>
      <c r="L1737" s="130" t="s">
        <v>761</v>
      </c>
      <c r="M1737" s="130" t="s">
        <v>189</v>
      </c>
    </row>
    <row r="1738" spans="1:13">
      <c r="A1738" s="157" t="s">
        <v>496</v>
      </c>
      <c r="B1738" s="157"/>
      <c r="C1738" s="169" t="s">
        <v>2750</v>
      </c>
      <c r="D1738" s="158">
        <v>45748</v>
      </c>
      <c r="E1738" s="170">
        <v>45782</v>
      </c>
      <c r="F1738" s="124">
        <v>797.7</v>
      </c>
      <c r="G1738" s="160">
        <v>112120201040</v>
      </c>
      <c r="H1738" s="157" t="s">
        <v>2751</v>
      </c>
      <c r="I1738" s="157" t="s">
        <v>2913</v>
      </c>
      <c r="J1738" s="157" t="s">
        <v>188</v>
      </c>
      <c r="K1738" s="135"/>
      <c r="L1738" s="130" t="s">
        <v>761</v>
      </c>
      <c r="M1738" s="130" t="s">
        <v>189</v>
      </c>
    </row>
    <row r="1739" spans="1:13">
      <c r="A1739" s="157" t="s">
        <v>496</v>
      </c>
      <c r="B1739" s="157"/>
      <c r="C1739" s="169" t="s">
        <v>2752</v>
      </c>
      <c r="D1739" s="158">
        <v>45748</v>
      </c>
      <c r="E1739" s="170">
        <v>45782</v>
      </c>
      <c r="F1739" s="124">
        <v>33.6</v>
      </c>
      <c r="G1739" s="160">
        <v>112120201040</v>
      </c>
      <c r="H1739" s="157" t="s">
        <v>2751</v>
      </c>
      <c r="I1739" s="157" t="s">
        <v>2914</v>
      </c>
      <c r="J1739" s="157" t="s">
        <v>188</v>
      </c>
      <c r="K1739" s="135"/>
      <c r="L1739" s="130" t="s">
        <v>761</v>
      </c>
      <c r="M1739" s="130" t="s">
        <v>189</v>
      </c>
    </row>
    <row r="1740" spans="1:13">
      <c r="A1740" s="157" t="s">
        <v>496</v>
      </c>
      <c r="B1740" s="157"/>
      <c r="C1740" s="169" t="s">
        <v>2747</v>
      </c>
      <c r="D1740" s="158">
        <v>45748</v>
      </c>
      <c r="E1740" s="170">
        <v>45782</v>
      </c>
      <c r="F1740" s="124">
        <v>-9.17</v>
      </c>
      <c r="G1740" s="160">
        <v>211010200000</v>
      </c>
      <c r="H1740" s="157" t="s">
        <v>2748</v>
      </c>
      <c r="I1740" s="157" t="s">
        <v>2915</v>
      </c>
      <c r="J1740" s="157" t="s">
        <v>260</v>
      </c>
      <c r="K1740" s="135"/>
      <c r="L1740" s="130" t="s">
        <v>761</v>
      </c>
      <c r="M1740" s="130" t="s">
        <v>261</v>
      </c>
    </row>
    <row r="1741" spans="1:13">
      <c r="A1741" s="157" t="s">
        <v>496</v>
      </c>
      <c r="B1741" s="157"/>
      <c r="C1741" s="169" t="s">
        <v>2750</v>
      </c>
      <c r="D1741" s="158">
        <v>45748</v>
      </c>
      <c r="E1741" s="170">
        <v>45782</v>
      </c>
      <c r="F1741" s="124">
        <v>797.7</v>
      </c>
      <c r="G1741" s="160">
        <v>112120201040</v>
      </c>
      <c r="H1741" s="157" t="s">
        <v>2751</v>
      </c>
      <c r="I1741" s="157" t="s">
        <v>2915</v>
      </c>
      <c r="J1741" s="157" t="s">
        <v>260</v>
      </c>
      <c r="K1741" s="135"/>
      <c r="L1741" s="130" t="s">
        <v>761</v>
      </c>
      <c r="M1741" s="130" t="s">
        <v>261</v>
      </c>
    </row>
    <row r="1742" spans="1:13">
      <c r="A1742" s="157" t="s">
        <v>496</v>
      </c>
      <c r="B1742" s="157"/>
      <c r="C1742" s="169" t="s">
        <v>2752</v>
      </c>
      <c r="D1742" s="158">
        <v>45748</v>
      </c>
      <c r="E1742" s="170">
        <v>45782</v>
      </c>
      <c r="F1742" s="124">
        <v>16.8</v>
      </c>
      <c r="G1742" s="160">
        <v>112120201040</v>
      </c>
      <c r="H1742" s="157" t="s">
        <v>2751</v>
      </c>
      <c r="I1742" s="157" t="s">
        <v>2916</v>
      </c>
      <c r="J1742" s="157" t="s">
        <v>260</v>
      </c>
      <c r="K1742" s="135"/>
      <c r="L1742" s="130" t="s">
        <v>761</v>
      </c>
      <c r="M1742" s="130" t="s">
        <v>261</v>
      </c>
    </row>
    <row r="1743" spans="1:13">
      <c r="A1743" s="157" t="s">
        <v>496</v>
      </c>
      <c r="B1743" s="157"/>
      <c r="C1743" s="169" t="s">
        <v>2747</v>
      </c>
      <c r="D1743" s="158">
        <v>45748</v>
      </c>
      <c r="E1743" s="170">
        <v>45782</v>
      </c>
      <c r="F1743" s="124">
        <v>-9.17</v>
      </c>
      <c r="G1743" s="160">
        <v>211010200000</v>
      </c>
      <c r="H1743" s="157" t="s">
        <v>2748</v>
      </c>
      <c r="I1743" s="157" t="s">
        <v>2917</v>
      </c>
      <c r="J1743" s="157" t="s">
        <v>404</v>
      </c>
      <c r="K1743" s="135"/>
      <c r="L1743" s="130" t="s">
        <v>761</v>
      </c>
      <c r="M1743" s="130" t="s">
        <v>405</v>
      </c>
    </row>
    <row r="1744" spans="1:13">
      <c r="A1744" s="157" t="s">
        <v>496</v>
      </c>
      <c r="B1744" s="157"/>
      <c r="C1744" s="169" t="s">
        <v>2750</v>
      </c>
      <c r="D1744" s="158">
        <v>45748</v>
      </c>
      <c r="E1744" s="170">
        <v>45782</v>
      </c>
      <c r="F1744" s="124">
        <v>797.7</v>
      </c>
      <c r="G1744" s="160">
        <v>112120201040</v>
      </c>
      <c r="H1744" s="157" t="s">
        <v>2751</v>
      </c>
      <c r="I1744" s="157" t="s">
        <v>2917</v>
      </c>
      <c r="J1744" s="157" t="s">
        <v>404</v>
      </c>
      <c r="K1744" s="135"/>
      <c r="L1744" s="130" t="s">
        <v>761</v>
      </c>
      <c r="M1744" s="130" t="s">
        <v>405</v>
      </c>
    </row>
    <row r="1745" spans="1:13">
      <c r="A1745" s="157" t="s">
        <v>496</v>
      </c>
      <c r="B1745" s="157"/>
      <c r="C1745" s="169" t="s">
        <v>2752</v>
      </c>
      <c r="D1745" s="158">
        <v>45748</v>
      </c>
      <c r="E1745" s="170">
        <v>45782</v>
      </c>
      <c r="F1745" s="124">
        <v>1.4</v>
      </c>
      <c r="G1745" s="160">
        <v>112120201040</v>
      </c>
      <c r="H1745" s="157" t="s">
        <v>2751</v>
      </c>
      <c r="I1745" s="157" t="s">
        <v>2918</v>
      </c>
      <c r="J1745" s="157" t="s">
        <v>404</v>
      </c>
      <c r="K1745" s="135"/>
      <c r="L1745" s="130" t="s">
        <v>761</v>
      </c>
      <c r="M1745" s="130" t="s">
        <v>405</v>
      </c>
    </row>
    <row r="1746" spans="1:13">
      <c r="A1746" s="157" t="s">
        <v>496</v>
      </c>
      <c r="B1746" s="157"/>
      <c r="C1746" s="169" t="s">
        <v>2747</v>
      </c>
      <c r="D1746" s="158">
        <v>45748</v>
      </c>
      <c r="E1746" s="170">
        <v>45782</v>
      </c>
      <c r="F1746" s="124">
        <v>-9.17</v>
      </c>
      <c r="G1746" s="160">
        <v>211010200000</v>
      </c>
      <c r="H1746" s="157" t="s">
        <v>2748</v>
      </c>
      <c r="I1746" s="157" t="s">
        <v>2919</v>
      </c>
      <c r="J1746" s="157" t="s">
        <v>72</v>
      </c>
      <c r="K1746" s="135"/>
      <c r="L1746" s="130" t="s">
        <v>761</v>
      </c>
      <c r="M1746" s="130" t="s">
        <v>73</v>
      </c>
    </row>
    <row r="1747" spans="1:13">
      <c r="A1747" s="157" t="s">
        <v>496</v>
      </c>
      <c r="B1747" s="157"/>
      <c r="C1747" s="169" t="s">
        <v>2750</v>
      </c>
      <c r="D1747" s="158">
        <v>45748</v>
      </c>
      <c r="E1747" s="170">
        <v>45782</v>
      </c>
      <c r="F1747" s="124">
        <v>797.7</v>
      </c>
      <c r="G1747" s="160">
        <v>112120201040</v>
      </c>
      <c r="H1747" s="157" t="s">
        <v>2751</v>
      </c>
      <c r="I1747" s="157" t="s">
        <v>2919</v>
      </c>
      <c r="J1747" s="157" t="s">
        <v>72</v>
      </c>
      <c r="K1747" s="135"/>
      <c r="L1747" s="130" t="s">
        <v>761</v>
      </c>
      <c r="M1747" s="130" t="s">
        <v>73</v>
      </c>
    </row>
    <row r="1748" spans="1:13">
      <c r="A1748" s="157" t="s">
        <v>496</v>
      </c>
      <c r="B1748" s="157"/>
      <c r="C1748" s="169" t="s">
        <v>2752</v>
      </c>
      <c r="D1748" s="158">
        <v>45748</v>
      </c>
      <c r="E1748" s="170">
        <v>45782</v>
      </c>
      <c r="F1748" s="124">
        <v>42</v>
      </c>
      <c r="G1748" s="160">
        <v>112120201040</v>
      </c>
      <c r="H1748" s="157" t="s">
        <v>2751</v>
      </c>
      <c r="I1748" s="157" t="s">
        <v>2920</v>
      </c>
      <c r="J1748" s="157" t="s">
        <v>72</v>
      </c>
      <c r="K1748" s="135"/>
      <c r="L1748" s="130" t="s">
        <v>761</v>
      </c>
      <c r="M1748" s="130" t="s">
        <v>73</v>
      </c>
    </row>
    <row r="1749" spans="1:13">
      <c r="A1749" s="157" t="s">
        <v>496</v>
      </c>
      <c r="B1749" s="157"/>
      <c r="C1749" s="169" t="s">
        <v>2747</v>
      </c>
      <c r="D1749" s="158">
        <v>45748</v>
      </c>
      <c r="E1749" s="170">
        <v>45782</v>
      </c>
      <c r="F1749" s="124">
        <v>-9.17</v>
      </c>
      <c r="G1749" s="160">
        <v>211010200000</v>
      </c>
      <c r="H1749" s="157" t="s">
        <v>2748</v>
      </c>
      <c r="I1749" s="157" t="s">
        <v>2921</v>
      </c>
      <c r="J1749" s="157" t="s">
        <v>210</v>
      </c>
      <c r="K1749" s="135"/>
      <c r="L1749" s="130" t="s">
        <v>761</v>
      </c>
      <c r="M1749" s="130" t="s">
        <v>211</v>
      </c>
    </row>
    <row r="1750" spans="1:13">
      <c r="A1750" s="157" t="s">
        <v>496</v>
      </c>
      <c r="B1750" s="157"/>
      <c r="C1750" s="169" t="s">
        <v>2750</v>
      </c>
      <c r="D1750" s="158">
        <v>45748</v>
      </c>
      <c r="E1750" s="170">
        <v>45782</v>
      </c>
      <c r="F1750" s="124">
        <v>797.7</v>
      </c>
      <c r="G1750" s="160">
        <v>112120201040</v>
      </c>
      <c r="H1750" s="157" t="s">
        <v>2751</v>
      </c>
      <c r="I1750" s="157" t="s">
        <v>2921</v>
      </c>
      <c r="J1750" s="157" t="s">
        <v>210</v>
      </c>
      <c r="K1750" s="135"/>
      <c r="L1750" s="130" t="s">
        <v>761</v>
      </c>
      <c r="M1750" s="130" t="s">
        <v>211</v>
      </c>
    </row>
    <row r="1751" spans="1:13">
      <c r="A1751" s="157" t="s">
        <v>496</v>
      </c>
      <c r="B1751" s="157"/>
      <c r="C1751" s="169" t="s">
        <v>2747</v>
      </c>
      <c r="D1751" s="158">
        <v>45748</v>
      </c>
      <c r="E1751" s="170">
        <v>45782</v>
      </c>
      <c r="F1751" s="124">
        <v>-9.17</v>
      </c>
      <c r="G1751" s="160">
        <v>211010200000</v>
      </c>
      <c r="H1751" s="157" t="s">
        <v>2748</v>
      </c>
      <c r="I1751" s="157" t="s">
        <v>2922</v>
      </c>
      <c r="J1751" s="157" t="s">
        <v>262</v>
      </c>
      <c r="K1751" s="135"/>
      <c r="L1751" s="130" t="s">
        <v>761</v>
      </c>
      <c r="M1751" s="130" t="s">
        <v>263</v>
      </c>
    </row>
    <row r="1752" spans="1:13">
      <c r="A1752" s="157" t="s">
        <v>496</v>
      </c>
      <c r="B1752" s="157"/>
      <c r="C1752" s="169" t="s">
        <v>2750</v>
      </c>
      <c r="D1752" s="158">
        <v>45748</v>
      </c>
      <c r="E1752" s="170">
        <v>45782</v>
      </c>
      <c r="F1752" s="124">
        <v>797.7</v>
      </c>
      <c r="G1752" s="160">
        <v>112120201040</v>
      </c>
      <c r="H1752" s="157" t="s">
        <v>2751</v>
      </c>
      <c r="I1752" s="157" t="s">
        <v>2922</v>
      </c>
      <c r="J1752" s="157" t="s">
        <v>262</v>
      </c>
      <c r="K1752" s="135"/>
      <c r="L1752" s="130" t="s">
        <v>761</v>
      </c>
      <c r="M1752" s="130" t="s">
        <v>263</v>
      </c>
    </row>
    <row r="1753" spans="1:13">
      <c r="A1753" s="157" t="s">
        <v>496</v>
      </c>
      <c r="B1753" s="157"/>
      <c r="C1753" s="169" t="s">
        <v>2752</v>
      </c>
      <c r="D1753" s="158">
        <v>45748</v>
      </c>
      <c r="E1753" s="170">
        <v>45782</v>
      </c>
      <c r="F1753" s="124">
        <v>22.4</v>
      </c>
      <c r="G1753" s="160">
        <v>112120201040</v>
      </c>
      <c r="H1753" s="157" t="s">
        <v>2751</v>
      </c>
      <c r="I1753" s="157" t="s">
        <v>2923</v>
      </c>
      <c r="J1753" s="157" t="s">
        <v>262</v>
      </c>
      <c r="K1753" s="135"/>
      <c r="L1753" s="130" t="s">
        <v>761</v>
      </c>
      <c r="M1753" s="130" t="s">
        <v>263</v>
      </c>
    </row>
    <row r="1754" spans="1:13">
      <c r="A1754" s="157" t="s">
        <v>496</v>
      </c>
      <c r="B1754" s="157"/>
      <c r="C1754" s="169" t="s">
        <v>2747</v>
      </c>
      <c r="D1754" s="158">
        <v>45748</v>
      </c>
      <c r="E1754" s="170">
        <v>45782</v>
      </c>
      <c r="F1754" s="124">
        <v>-9.17</v>
      </c>
      <c r="G1754" s="160">
        <v>211010200000</v>
      </c>
      <c r="H1754" s="157" t="s">
        <v>2748</v>
      </c>
      <c r="I1754" s="157" t="s">
        <v>2924</v>
      </c>
      <c r="J1754" s="157" t="s">
        <v>206</v>
      </c>
      <c r="K1754" s="135"/>
      <c r="L1754" s="130" t="s">
        <v>761</v>
      </c>
      <c r="M1754" s="130" t="s">
        <v>207</v>
      </c>
    </row>
    <row r="1755" spans="1:13">
      <c r="A1755" s="157" t="s">
        <v>496</v>
      </c>
      <c r="B1755" s="157"/>
      <c r="C1755" s="169" t="s">
        <v>2750</v>
      </c>
      <c r="D1755" s="158">
        <v>45748</v>
      </c>
      <c r="E1755" s="170">
        <v>45782</v>
      </c>
      <c r="F1755" s="124">
        <v>797.7</v>
      </c>
      <c r="G1755" s="160">
        <v>112120201040</v>
      </c>
      <c r="H1755" s="157" t="s">
        <v>2751</v>
      </c>
      <c r="I1755" s="157" t="s">
        <v>2924</v>
      </c>
      <c r="J1755" s="157" t="s">
        <v>206</v>
      </c>
      <c r="K1755" s="135"/>
      <c r="L1755" s="130" t="s">
        <v>761</v>
      </c>
      <c r="M1755" s="130" t="s">
        <v>207</v>
      </c>
    </row>
    <row r="1756" spans="1:13">
      <c r="A1756" s="157" t="s">
        <v>496</v>
      </c>
      <c r="B1756" s="157"/>
      <c r="C1756" s="169" t="s">
        <v>2752</v>
      </c>
      <c r="D1756" s="158">
        <v>45748</v>
      </c>
      <c r="E1756" s="170">
        <v>45782</v>
      </c>
      <c r="F1756" s="124">
        <v>22.4</v>
      </c>
      <c r="G1756" s="160">
        <v>112120201040</v>
      </c>
      <c r="H1756" s="157" t="s">
        <v>2751</v>
      </c>
      <c r="I1756" s="157" t="s">
        <v>2925</v>
      </c>
      <c r="J1756" s="157" t="s">
        <v>206</v>
      </c>
      <c r="K1756" s="135"/>
      <c r="L1756" s="130" t="s">
        <v>761</v>
      </c>
      <c r="M1756" s="130" t="s">
        <v>207</v>
      </c>
    </row>
    <row r="1757" spans="1:13">
      <c r="A1757" s="157" t="s">
        <v>496</v>
      </c>
      <c r="B1757" s="157"/>
      <c r="C1757" s="169" t="s">
        <v>2747</v>
      </c>
      <c r="D1757" s="158">
        <v>45748</v>
      </c>
      <c r="E1757" s="170">
        <v>45782</v>
      </c>
      <c r="F1757" s="124">
        <v>-9.17</v>
      </c>
      <c r="G1757" s="160">
        <v>211010200000</v>
      </c>
      <c r="H1757" s="157" t="s">
        <v>2748</v>
      </c>
      <c r="I1757" s="157" t="s">
        <v>2926</v>
      </c>
      <c r="J1757" s="157" t="s">
        <v>276</v>
      </c>
      <c r="K1757" s="135"/>
      <c r="L1757" s="130" t="s">
        <v>761</v>
      </c>
      <c r="M1757" s="130" t="s">
        <v>277</v>
      </c>
    </row>
    <row r="1758" spans="1:13">
      <c r="A1758" s="157" t="s">
        <v>496</v>
      </c>
      <c r="B1758" s="157"/>
      <c r="C1758" s="169" t="s">
        <v>2750</v>
      </c>
      <c r="D1758" s="158">
        <v>45748</v>
      </c>
      <c r="E1758" s="170">
        <v>45782</v>
      </c>
      <c r="F1758" s="124">
        <v>797.7</v>
      </c>
      <c r="G1758" s="160">
        <v>112120201040</v>
      </c>
      <c r="H1758" s="157" t="s">
        <v>2751</v>
      </c>
      <c r="I1758" s="157" t="s">
        <v>2926</v>
      </c>
      <c r="J1758" s="157" t="s">
        <v>276</v>
      </c>
      <c r="K1758" s="135"/>
      <c r="L1758" s="130" t="s">
        <v>761</v>
      </c>
      <c r="M1758" s="130" t="s">
        <v>277</v>
      </c>
    </row>
    <row r="1759" spans="1:13">
      <c r="A1759" s="157" t="s">
        <v>496</v>
      </c>
      <c r="B1759" s="157"/>
      <c r="C1759" s="169" t="s">
        <v>2752</v>
      </c>
      <c r="D1759" s="158">
        <v>45748</v>
      </c>
      <c r="E1759" s="170">
        <v>45782</v>
      </c>
      <c r="F1759" s="124">
        <v>29.4</v>
      </c>
      <c r="G1759" s="160">
        <v>112120201040</v>
      </c>
      <c r="H1759" s="157" t="s">
        <v>2751</v>
      </c>
      <c r="I1759" s="157" t="s">
        <v>2927</v>
      </c>
      <c r="J1759" s="157" t="s">
        <v>276</v>
      </c>
      <c r="K1759" s="135"/>
      <c r="L1759" s="130" t="s">
        <v>761</v>
      </c>
      <c r="M1759" s="130" t="s">
        <v>277</v>
      </c>
    </row>
    <row r="1760" spans="1:13">
      <c r="A1760" s="157" t="s">
        <v>496</v>
      </c>
      <c r="B1760" s="157"/>
      <c r="C1760" s="169" t="s">
        <v>2747</v>
      </c>
      <c r="D1760" s="158">
        <v>45748</v>
      </c>
      <c r="E1760" s="170">
        <v>45782</v>
      </c>
      <c r="F1760" s="124">
        <v>-9.17</v>
      </c>
      <c r="G1760" s="160">
        <v>211010200000</v>
      </c>
      <c r="H1760" s="157" t="s">
        <v>2748</v>
      </c>
      <c r="I1760" s="157" t="s">
        <v>2928</v>
      </c>
      <c r="J1760" s="157" t="s">
        <v>388</v>
      </c>
      <c r="K1760" s="135"/>
      <c r="L1760" s="130" t="s">
        <v>761</v>
      </c>
      <c r="M1760" s="130" t="s">
        <v>389</v>
      </c>
    </row>
    <row r="1761" spans="1:13">
      <c r="A1761" s="157" t="s">
        <v>496</v>
      </c>
      <c r="B1761" s="157"/>
      <c r="C1761" s="169" t="s">
        <v>2750</v>
      </c>
      <c r="D1761" s="158">
        <v>45748</v>
      </c>
      <c r="E1761" s="170">
        <v>45782</v>
      </c>
      <c r="F1761" s="124">
        <v>797.7</v>
      </c>
      <c r="G1761" s="160">
        <v>112120201040</v>
      </c>
      <c r="H1761" s="157" t="s">
        <v>2751</v>
      </c>
      <c r="I1761" s="157" t="s">
        <v>2928</v>
      </c>
      <c r="J1761" s="157" t="s">
        <v>388</v>
      </c>
      <c r="K1761" s="135"/>
      <c r="L1761" s="130" t="s">
        <v>761</v>
      </c>
      <c r="M1761" s="130" t="s">
        <v>389</v>
      </c>
    </row>
    <row r="1762" spans="1:13">
      <c r="A1762" s="157" t="s">
        <v>496</v>
      </c>
      <c r="B1762" s="157"/>
      <c r="C1762" s="169" t="s">
        <v>2752</v>
      </c>
      <c r="D1762" s="158">
        <v>45748</v>
      </c>
      <c r="E1762" s="170">
        <v>45782</v>
      </c>
      <c r="F1762" s="124">
        <v>25.2</v>
      </c>
      <c r="G1762" s="160">
        <v>112120201040</v>
      </c>
      <c r="H1762" s="157" t="s">
        <v>2751</v>
      </c>
      <c r="I1762" s="157" t="s">
        <v>2929</v>
      </c>
      <c r="J1762" s="157" t="s">
        <v>388</v>
      </c>
      <c r="K1762" s="135"/>
      <c r="L1762" s="130" t="s">
        <v>761</v>
      </c>
      <c r="M1762" s="130" t="s">
        <v>389</v>
      </c>
    </row>
    <row r="1763" spans="1:13">
      <c r="A1763" s="157" t="s">
        <v>496</v>
      </c>
      <c r="B1763" s="157"/>
      <c r="C1763" s="169" t="s">
        <v>2747</v>
      </c>
      <c r="D1763" s="158">
        <v>45748</v>
      </c>
      <c r="E1763" s="170">
        <v>45782</v>
      </c>
      <c r="F1763" s="124">
        <v>-9.17</v>
      </c>
      <c r="G1763" s="160">
        <v>211010200000</v>
      </c>
      <c r="H1763" s="157" t="s">
        <v>2748</v>
      </c>
      <c r="I1763" s="157" t="s">
        <v>2930</v>
      </c>
      <c r="J1763" s="157" t="s">
        <v>360</v>
      </c>
      <c r="K1763" s="135"/>
      <c r="L1763" s="130" t="s">
        <v>761</v>
      </c>
      <c r="M1763" s="130" t="s">
        <v>361</v>
      </c>
    </row>
    <row r="1764" spans="1:13">
      <c r="A1764" s="157" t="s">
        <v>496</v>
      </c>
      <c r="B1764" s="157"/>
      <c r="C1764" s="169" t="s">
        <v>2750</v>
      </c>
      <c r="D1764" s="158">
        <v>45748</v>
      </c>
      <c r="E1764" s="170">
        <v>45782</v>
      </c>
      <c r="F1764" s="124">
        <v>797.7</v>
      </c>
      <c r="G1764" s="160">
        <v>112120201040</v>
      </c>
      <c r="H1764" s="157" t="s">
        <v>2751</v>
      </c>
      <c r="I1764" s="157" t="s">
        <v>2930</v>
      </c>
      <c r="J1764" s="157" t="s">
        <v>360</v>
      </c>
      <c r="K1764" s="135"/>
      <c r="L1764" s="130" t="s">
        <v>761</v>
      </c>
      <c r="M1764" s="130" t="s">
        <v>361</v>
      </c>
    </row>
    <row r="1765" spans="1:13">
      <c r="A1765" s="157" t="s">
        <v>496</v>
      </c>
      <c r="B1765" s="157"/>
      <c r="C1765" s="169" t="s">
        <v>2747</v>
      </c>
      <c r="D1765" s="158">
        <v>45748</v>
      </c>
      <c r="E1765" s="170">
        <v>45782</v>
      </c>
      <c r="F1765" s="124">
        <v>-9.17</v>
      </c>
      <c r="G1765" s="160">
        <v>211010200000</v>
      </c>
      <c r="H1765" s="157" t="s">
        <v>2748</v>
      </c>
      <c r="I1765" s="157" t="s">
        <v>2931</v>
      </c>
      <c r="J1765" s="157" t="s">
        <v>458</v>
      </c>
      <c r="K1765" s="135"/>
      <c r="L1765" s="130" t="s">
        <v>761</v>
      </c>
      <c r="M1765" s="130" t="s">
        <v>459</v>
      </c>
    </row>
    <row r="1766" spans="1:13">
      <c r="A1766" s="157" t="s">
        <v>496</v>
      </c>
      <c r="B1766" s="157"/>
      <c r="C1766" s="169" t="s">
        <v>2750</v>
      </c>
      <c r="D1766" s="158">
        <v>45748</v>
      </c>
      <c r="E1766" s="170">
        <v>45782</v>
      </c>
      <c r="F1766" s="124">
        <v>797.7</v>
      </c>
      <c r="G1766" s="160">
        <v>112120201040</v>
      </c>
      <c r="H1766" s="157" t="s">
        <v>2751</v>
      </c>
      <c r="I1766" s="157" t="s">
        <v>2931</v>
      </c>
      <c r="J1766" s="157" t="s">
        <v>458</v>
      </c>
      <c r="K1766" s="135"/>
      <c r="L1766" s="130" t="s">
        <v>761</v>
      </c>
      <c r="M1766" s="130" t="s">
        <v>459</v>
      </c>
    </row>
    <row r="1767" spans="1:13">
      <c r="A1767" s="157" t="s">
        <v>496</v>
      </c>
      <c r="B1767" s="157"/>
      <c r="C1767" s="169" t="s">
        <v>2752</v>
      </c>
      <c r="D1767" s="158">
        <v>45748</v>
      </c>
      <c r="E1767" s="170">
        <v>45782</v>
      </c>
      <c r="F1767" s="124">
        <v>1.4</v>
      </c>
      <c r="G1767" s="160">
        <v>112120201040</v>
      </c>
      <c r="H1767" s="157" t="s">
        <v>2751</v>
      </c>
      <c r="I1767" s="157" t="s">
        <v>2932</v>
      </c>
      <c r="J1767" s="157" t="s">
        <v>458</v>
      </c>
      <c r="K1767" s="135"/>
      <c r="L1767" s="130" t="s">
        <v>761</v>
      </c>
      <c r="M1767" s="130" t="s">
        <v>459</v>
      </c>
    </row>
    <row r="1768" spans="1:13">
      <c r="A1768" s="157" t="s">
        <v>496</v>
      </c>
      <c r="B1768" s="157"/>
      <c r="C1768" s="169" t="s">
        <v>2747</v>
      </c>
      <c r="D1768" s="158">
        <v>45748</v>
      </c>
      <c r="E1768" s="170">
        <v>45782</v>
      </c>
      <c r="F1768" s="124">
        <v>-9.17</v>
      </c>
      <c r="G1768" s="160">
        <v>211010200000</v>
      </c>
      <c r="H1768" s="157" t="s">
        <v>2748</v>
      </c>
      <c r="I1768" s="157" t="s">
        <v>2933</v>
      </c>
      <c r="J1768" s="157" t="s">
        <v>430</v>
      </c>
      <c r="K1768" s="135"/>
      <c r="L1768" s="130" t="s">
        <v>761</v>
      </c>
      <c r="M1768" s="130" t="s">
        <v>431</v>
      </c>
    </row>
    <row r="1769" spans="1:13">
      <c r="A1769" s="157" t="s">
        <v>496</v>
      </c>
      <c r="B1769" s="157"/>
      <c r="C1769" s="169" t="s">
        <v>2750</v>
      </c>
      <c r="D1769" s="158">
        <v>45748</v>
      </c>
      <c r="E1769" s="170">
        <v>45782</v>
      </c>
      <c r="F1769" s="124">
        <v>797.7</v>
      </c>
      <c r="G1769" s="160">
        <v>112120201040</v>
      </c>
      <c r="H1769" s="157" t="s">
        <v>2751</v>
      </c>
      <c r="I1769" s="157" t="s">
        <v>2933</v>
      </c>
      <c r="J1769" s="157" t="s">
        <v>430</v>
      </c>
      <c r="K1769" s="135"/>
      <c r="L1769" s="130" t="s">
        <v>761</v>
      </c>
      <c r="M1769" s="130" t="s">
        <v>431</v>
      </c>
    </row>
    <row r="1770" spans="1:13">
      <c r="A1770" s="157" t="s">
        <v>496</v>
      </c>
      <c r="B1770" s="157"/>
      <c r="C1770" s="169" t="s">
        <v>2752</v>
      </c>
      <c r="D1770" s="158">
        <v>45748</v>
      </c>
      <c r="E1770" s="170">
        <v>45782</v>
      </c>
      <c r="F1770" s="124">
        <v>9.8000000000000007</v>
      </c>
      <c r="G1770" s="160">
        <v>112120201040</v>
      </c>
      <c r="H1770" s="157" t="s">
        <v>2751</v>
      </c>
      <c r="I1770" s="157" t="s">
        <v>2934</v>
      </c>
      <c r="J1770" s="157" t="s">
        <v>430</v>
      </c>
      <c r="K1770" s="135"/>
      <c r="L1770" s="130" t="s">
        <v>761</v>
      </c>
      <c r="M1770" s="130" t="s">
        <v>431</v>
      </c>
    </row>
    <row r="1771" spans="1:13">
      <c r="A1771" s="157" t="s">
        <v>496</v>
      </c>
      <c r="B1771" s="157"/>
      <c r="C1771" s="169" t="s">
        <v>2747</v>
      </c>
      <c r="D1771" s="158">
        <v>45748</v>
      </c>
      <c r="E1771" s="170">
        <v>45782</v>
      </c>
      <c r="F1771" s="124">
        <v>-9.17</v>
      </c>
      <c r="G1771" s="160">
        <v>211010200000</v>
      </c>
      <c r="H1771" s="157" t="s">
        <v>2748</v>
      </c>
      <c r="I1771" s="157" t="s">
        <v>2935</v>
      </c>
      <c r="J1771" s="157" t="s">
        <v>124</v>
      </c>
      <c r="K1771" s="135"/>
      <c r="L1771" s="130" t="s">
        <v>761</v>
      </c>
      <c r="M1771" s="130" t="s">
        <v>125</v>
      </c>
    </row>
    <row r="1772" spans="1:13">
      <c r="A1772" s="157" t="s">
        <v>496</v>
      </c>
      <c r="B1772" s="157"/>
      <c r="C1772" s="169" t="s">
        <v>2750</v>
      </c>
      <c r="D1772" s="158">
        <v>45748</v>
      </c>
      <c r="E1772" s="170">
        <v>45782</v>
      </c>
      <c r="F1772" s="124">
        <v>797.7</v>
      </c>
      <c r="G1772" s="160">
        <v>112120201040</v>
      </c>
      <c r="H1772" s="157" t="s">
        <v>2751</v>
      </c>
      <c r="I1772" s="157" t="s">
        <v>2935</v>
      </c>
      <c r="J1772" s="157" t="s">
        <v>124</v>
      </c>
      <c r="K1772" s="135"/>
      <c r="L1772" s="130" t="s">
        <v>761</v>
      </c>
      <c r="M1772" s="130" t="s">
        <v>125</v>
      </c>
    </row>
    <row r="1773" spans="1:13">
      <c r="A1773" s="157" t="s">
        <v>496</v>
      </c>
      <c r="B1773" s="157"/>
      <c r="C1773" s="169" t="s">
        <v>2752</v>
      </c>
      <c r="D1773" s="158">
        <v>45748</v>
      </c>
      <c r="E1773" s="170">
        <v>45782</v>
      </c>
      <c r="F1773" s="124">
        <v>44.8</v>
      </c>
      <c r="G1773" s="160">
        <v>112120201040</v>
      </c>
      <c r="H1773" s="157" t="s">
        <v>2751</v>
      </c>
      <c r="I1773" s="157" t="s">
        <v>2936</v>
      </c>
      <c r="J1773" s="157" t="s">
        <v>124</v>
      </c>
      <c r="K1773" s="135"/>
      <c r="L1773" s="130" t="s">
        <v>761</v>
      </c>
      <c r="M1773" s="130" t="s">
        <v>125</v>
      </c>
    </row>
    <row r="1774" spans="1:13">
      <c r="A1774" s="157" t="s">
        <v>496</v>
      </c>
      <c r="B1774" s="157"/>
      <c r="C1774" s="169" t="s">
        <v>2747</v>
      </c>
      <c r="D1774" s="158">
        <v>45748</v>
      </c>
      <c r="E1774" s="170">
        <v>45782</v>
      </c>
      <c r="F1774" s="124">
        <v>-9.17</v>
      </c>
      <c r="G1774" s="160">
        <v>211010200000</v>
      </c>
      <c r="H1774" s="157" t="s">
        <v>2748</v>
      </c>
      <c r="I1774" s="157" t="s">
        <v>2937</v>
      </c>
      <c r="J1774" s="157" t="s">
        <v>30</v>
      </c>
      <c r="K1774" s="135"/>
      <c r="L1774" s="130" t="s">
        <v>761</v>
      </c>
      <c r="M1774" s="130" t="s">
        <v>31</v>
      </c>
    </row>
    <row r="1775" spans="1:13">
      <c r="A1775" s="157" t="s">
        <v>496</v>
      </c>
      <c r="B1775" s="157"/>
      <c r="C1775" s="169" t="s">
        <v>2750</v>
      </c>
      <c r="D1775" s="158">
        <v>45748</v>
      </c>
      <c r="E1775" s="170">
        <v>45782</v>
      </c>
      <c r="F1775" s="124">
        <v>797.7</v>
      </c>
      <c r="G1775" s="160">
        <v>112120201040</v>
      </c>
      <c r="H1775" s="157" t="s">
        <v>2751</v>
      </c>
      <c r="I1775" s="157" t="s">
        <v>2937</v>
      </c>
      <c r="J1775" s="157" t="s">
        <v>30</v>
      </c>
      <c r="K1775" s="135"/>
      <c r="L1775" s="130" t="s">
        <v>761</v>
      </c>
      <c r="M1775" s="130" t="s">
        <v>31</v>
      </c>
    </row>
    <row r="1776" spans="1:13">
      <c r="A1776" s="157" t="s">
        <v>496</v>
      </c>
      <c r="B1776" s="157"/>
      <c r="C1776" s="169" t="s">
        <v>2752</v>
      </c>
      <c r="D1776" s="158">
        <v>45748</v>
      </c>
      <c r="E1776" s="170">
        <v>45782</v>
      </c>
      <c r="F1776" s="124">
        <v>63</v>
      </c>
      <c r="G1776" s="160">
        <v>112120201040</v>
      </c>
      <c r="H1776" s="157" t="s">
        <v>2751</v>
      </c>
      <c r="I1776" s="157" t="s">
        <v>2938</v>
      </c>
      <c r="J1776" s="157" t="s">
        <v>30</v>
      </c>
      <c r="K1776" s="135"/>
      <c r="L1776" s="130" t="s">
        <v>761</v>
      </c>
      <c r="M1776" s="130" t="s">
        <v>31</v>
      </c>
    </row>
    <row r="1777" spans="1:13">
      <c r="A1777" s="157" t="s">
        <v>496</v>
      </c>
      <c r="B1777" s="157"/>
      <c r="C1777" s="169" t="s">
        <v>2747</v>
      </c>
      <c r="D1777" s="158">
        <v>45748</v>
      </c>
      <c r="E1777" s="170">
        <v>45782</v>
      </c>
      <c r="F1777" s="124">
        <v>-9.17</v>
      </c>
      <c r="G1777" s="160">
        <v>211010200000</v>
      </c>
      <c r="H1777" s="157" t="s">
        <v>2748</v>
      </c>
      <c r="I1777" s="157" t="s">
        <v>2939</v>
      </c>
      <c r="J1777" s="157" t="s">
        <v>88</v>
      </c>
      <c r="K1777" s="135"/>
      <c r="L1777" s="130" t="s">
        <v>761</v>
      </c>
      <c r="M1777" s="130" t="s">
        <v>89</v>
      </c>
    </row>
    <row r="1778" spans="1:13">
      <c r="A1778" s="157" t="s">
        <v>496</v>
      </c>
      <c r="B1778" s="157"/>
      <c r="C1778" s="169" t="s">
        <v>2750</v>
      </c>
      <c r="D1778" s="158">
        <v>45748</v>
      </c>
      <c r="E1778" s="170">
        <v>45782</v>
      </c>
      <c r="F1778" s="124">
        <v>797.7</v>
      </c>
      <c r="G1778" s="160">
        <v>112120201040</v>
      </c>
      <c r="H1778" s="157" t="s">
        <v>2751</v>
      </c>
      <c r="I1778" s="157" t="s">
        <v>2939</v>
      </c>
      <c r="J1778" s="157" t="s">
        <v>88</v>
      </c>
      <c r="K1778" s="135"/>
      <c r="L1778" s="130" t="s">
        <v>761</v>
      </c>
      <c r="M1778" s="130" t="s">
        <v>89</v>
      </c>
    </row>
    <row r="1779" spans="1:13">
      <c r="A1779" s="157" t="s">
        <v>496</v>
      </c>
      <c r="B1779" s="157"/>
      <c r="C1779" s="169" t="s">
        <v>2752</v>
      </c>
      <c r="D1779" s="158">
        <v>45748</v>
      </c>
      <c r="E1779" s="170">
        <v>45782</v>
      </c>
      <c r="F1779" s="124">
        <v>33.6</v>
      </c>
      <c r="G1779" s="160">
        <v>112120201040</v>
      </c>
      <c r="H1779" s="157" t="s">
        <v>2751</v>
      </c>
      <c r="I1779" s="157" t="s">
        <v>2940</v>
      </c>
      <c r="J1779" s="157" t="s">
        <v>88</v>
      </c>
      <c r="K1779" s="135"/>
      <c r="L1779" s="130" t="s">
        <v>761</v>
      </c>
      <c r="M1779" s="130" t="s">
        <v>89</v>
      </c>
    </row>
    <row r="1780" spans="1:13">
      <c r="A1780" s="157" t="s">
        <v>496</v>
      </c>
      <c r="B1780" s="157"/>
      <c r="C1780" s="169" t="s">
        <v>2747</v>
      </c>
      <c r="D1780" s="158">
        <v>45748</v>
      </c>
      <c r="E1780" s="170">
        <v>45782</v>
      </c>
      <c r="F1780" s="124">
        <v>-9.17</v>
      </c>
      <c r="G1780" s="160">
        <v>211010200000</v>
      </c>
      <c r="H1780" s="157" t="s">
        <v>2748</v>
      </c>
      <c r="I1780" s="157" t="s">
        <v>2941</v>
      </c>
      <c r="J1780" s="157" t="s">
        <v>126</v>
      </c>
      <c r="K1780" s="135"/>
      <c r="L1780" s="130" t="s">
        <v>761</v>
      </c>
      <c r="M1780" s="130" t="s">
        <v>127</v>
      </c>
    </row>
    <row r="1781" spans="1:13">
      <c r="A1781" s="157" t="s">
        <v>496</v>
      </c>
      <c r="B1781" s="157"/>
      <c r="C1781" s="169" t="s">
        <v>2750</v>
      </c>
      <c r="D1781" s="158">
        <v>45748</v>
      </c>
      <c r="E1781" s="170">
        <v>45782</v>
      </c>
      <c r="F1781" s="124">
        <v>797.7</v>
      </c>
      <c r="G1781" s="160">
        <v>112120201040</v>
      </c>
      <c r="H1781" s="157" t="s">
        <v>2751</v>
      </c>
      <c r="I1781" s="157" t="s">
        <v>2941</v>
      </c>
      <c r="J1781" s="157" t="s">
        <v>126</v>
      </c>
      <c r="K1781" s="135"/>
      <c r="L1781" s="130" t="s">
        <v>761</v>
      </c>
      <c r="M1781" s="130" t="s">
        <v>127</v>
      </c>
    </row>
    <row r="1782" spans="1:13">
      <c r="A1782" s="157" t="s">
        <v>496</v>
      </c>
      <c r="B1782" s="157"/>
      <c r="C1782" s="169" t="s">
        <v>2752</v>
      </c>
      <c r="D1782" s="158">
        <v>45748</v>
      </c>
      <c r="E1782" s="170">
        <v>45782</v>
      </c>
      <c r="F1782" s="124">
        <v>43.4</v>
      </c>
      <c r="G1782" s="160">
        <v>112120201040</v>
      </c>
      <c r="H1782" s="157" t="s">
        <v>2751</v>
      </c>
      <c r="I1782" s="157" t="s">
        <v>2942</v>
      </c>
      <c r="J1782" s="157" t="s">
        <v>126</v>
      </c>
      <c r="K1782" s="135"/>
      <c r="L1782" s="130" t="s">
        <v>761</v>
      </c>
      <c r="M1782" s="130" t="s">
        <v>127</v>
      </c>
    </row>
    <row r="1783" spans="1:13">
      <c r="A1783" s="157" t="s">
        <v>496</v>
      </c>
      <c r="B1783" s="157"/>
      <c r="C1783" s="169" t="s">
        <v>2747</v>
      </c>
      <c r="D1783" s="158">
        <v>45748</v>
      </c>
      <c r="E1783" s="170">
        <v>45782</v>
      </c>
      <c r="F1783" s="124">
        <v>-9.17</v>
      </c>
      <c r="G1783" s="160">
        <v>211010200000</v>
      </c>
      <c r="H1783" s="157" t="s">
        <v>2748</v>
      </c>
      <c r="I1783" s="157" t="s">
        <v>2943</v>
      </c>
      <c r="J1783" s="157" t="s">
        <v>330</v>
      </c>
      <c r="K1783" s="135"/>
      <c r="L1783" s="130" t="s">
        <v>761</v>
      </c>
      <c r="M1783" s="130" t="s">
        <v>331</v>
      </c>
    </row>
    <row r="1784" spans="1:13">
      <c r="A1784" s="157" t="s">
        <v>496</v>
      </c>
      <c r="B1784" s="157"/>
      <c r="C1784" s="169" t="s">
        <v>2750</v>
      </c>
      <c r="D1784" s="158">
        <v>45748</v>
      </c>
      <c r="E1784" s="170">
        <v>45782</v>
      </c>
      <c r="F1784" s="124">
        <v>797.7</v>
      </c>
      <c r="G1784" s="160">
        <v>112120201040</v>
      </c>
      <c r="H1784" s="157" t="s">
        <v>2751</v>
      </c>
      <c r="I1784" s="157" t="s">
        <v>2943</v>
      </c>
      <c r="J1784" s="157" t="s">
        <v>330</v>
      </c>
      <c r="K1784" s="135"/>
      <c r="L1784" s="130" t="s">
        <v>761</v>
      </c>
      <c r="M1784" s="130" t="s">
        <v>331</v>
      </c>
    </row>
    <row r="1785" spans="1:13">
      <c r="A1785" s="157" t="s">
        <v>496</v>
      </c>
      <c r="B1785" s="157"/>
      <c r="C1785" s="169" t="s">
        <v>2752</v>
      </c>
      <c r="D1785" s="158">
        <v>45748</v>
      </c>
      <c r="E1785" s="170">
        <v>45782</v>
      </c>
      <c r="F1785" s="124">
        <v>23.8</v>
      </c>
      <c r="G1785" s="160">
        <v>112120201040</v>
      </c>
      <c r="H1785" s="157" t="s">
        <v>2751</v>
      </c>
      <c r="I1785" s="157" t="s">
        <v>2944</v>
      </c>
      <c r="J1785" s="157" t="s">
        <v>330</v>
      </c>
      <c r="K1785" s="135"/>
      <c r="L1785" s="130" t="s">
        <v>761</v>
      </c>
      <c r="M1785" s="130" t="s">
        <v>331</v>
      </c>
    </row>
    <row r="1786" spans="1:13">
      <c r="A1786" s="157" t="s">
        <v>496</v>
      </c>
      <c r="B1786" s="157"/>
      <c r="C1786" s="169" t="s">
        <v>2747</v>
      </c>
      <c r="D1786" s="158">
        <v>45748</v>
      </c>
      <c r="E1786" s="170">
        <v>45782</v>
      </c>
      <c r="F1786" s="124">
        <v>-9.17</v>
      </c>
      <c r="G1786" s="160">
        <v>211010200000</v>
      </c>
      <c r="H1786" s="157" t="s">
        <v>2748</v>
      </c>
      <c r="I1786" s="157" t="s">
        <v>2945</v>
      </c>
      <c r="J1786" s="157" t="s">
        <v>290</v>
      </c>
      <c r="K1786" s="135"/>
      <c r="L1786" s="130" t="s">
        <v>761</v>
      </c>
      <c r="M1786" s="130" t="s">
        <v>291</v>
      </c>
    </row>
    <row r="1787" spans="1:13">
      <c r="A1787" s="157" t="s">
        <v>496</v>
      </c>
      <c r="B1787" s="157"/>
      <c r="C1787" s="169" t="s">
        <v>2750</v>
      </c>
      <c r="D1787" s="158">
        <v>45748</v>
      </c>
      <c r="E1787" s="170">
        <v>45782</v>
      </c>
      <c r="F1787" s="124">
        <v>797.7</v>
      </c>
      <c r="G1787" s="160">
        <v>112120201040</v>
      </c>
      <c r="H1787" s="157" t="s">
        <v>2751</v>
      </c>
      <c r="I1787" s="157" t="s">
        <v>2945</v>
      </c>
      <c r="J1787" s="157" t="s">
        <v>290</v>
      </c>
      <c r="K1787" s="135"/>
      <c r="L1787" s="130" t="s">
        <v>761</v>
      </c>
      <c r="M1787" s="130" t="s">
        <v>291</v>
      </c>
    </row>
    <row r="1788" spans="1:13">
      <c r="A1788" s="157" t="s">
        <v>496</v>
      </c>
      <c r="B1788" s="157"/>
      <c r="C1788" s="169" t="s">
        <v>2752</v>
      </c>
      <c r="D1788" s="158">
        <v>45748</v>
      </c>
      <c r="E1788" s="170">
        <v>45782</v>
      </c>
      <c r="F1788" s="124">
        <v>22.4</v>
      </c>
      <c r="G1788" s="160">
        <v>112120201040</v>
      </c>
      <c r="H1788" s="157" t="s">
        <v>2751</v>
      </c>
      <c r="I1788" s="157" t="s">
        <v>2946</v>
      </c>
      <c r="J1788" s="157" t="s">
        <v>290</v>
      </c>
      <c r="K1788" s="135"/>
      <c r="L1788" s="130" t="s">
        <v>761</v>
      </c>
      <c r="M1788" s="130" t="s">
        <v>291</v>
      </c>
    </row>
    <row r="1789" spans="1:13">
      <c r="A1789" s="157" t="s">
        <v>496</v>
      </c>
      <c r="B1789" s="157"/>
      <c r="C1789" s="169" t="s">
        <v>2747</v>
      </c>
      <c r="D1789" s="158">
        <v>45748</v>
      </c>
      <c r="E1789" s="170">
        <v>45782</v>
      </c>
      <c r="F1789" s="124">
        <v>-9.17</v>
      </c>
      <c r="G1789" s="160">
        <v>211010200000</v>
      </c>
      <c r="H1789" s="157" t="s">
        <v>2748</v>
      </c>
      <c r="I1789" s="157" t="s">
        <v>2947</v>
      </c>
      <c r="J1789" s="157" t="s">
        <v>192</v>
      </c>
      <c r="K1789" s="135"/>
      <c r="L1789" s="130" t="s">
        <v>761</v>
      </c>
      <c r="M1789" s="130" t="s">
        <v>193</v>
      </c>
    </row>
    <row r="1790" spans="1:13">
      <c r="A1790" s="157" t="s">
        <v>496</v>
      </c>
      <c r="B1790" s="157"/>
      <c r="C1790" s="169" t="s">
        <v>2750</v>
      </c>
      <c r="D1790" s="158">
        <v>45748</v>
      </c>
      <c r="E1790" s="170">
        <v>45782</v>
      </c>
      <c r="F1790" s="124">
        <v>797.7</v>
      </c>
      <c r="G1790" s="160">
        <v>112120201040</v>
      </c>
      <c r="H1790" s="157" t="s">
        <v>2751</v>
      </c>
      <c r="I1790" s="157" t="s">
        <v>2947</v>
      </c>
      <c r="J1790" s="157" t="s">
        <v>192</v>
      </c>
      <c r="K1790" s="135"/>
      <c r="L1790" s="130" t="s">
        <v>761</v>
      </c>
      <c r="M1790" s="130" t="s">
        <v>193</v>
      </c>
    </row>
    <row r="1791" spans="1:13">
      <c r="A1791" s="157" t="s">
        <v>496</v>
      </c>
      <c r="B1791" s="157"/>
      <c r="C1791" s="169" t="s">
        <v>2752</v>
      </c>
      <c r="D1791" s="158">
        <v>45748</v>
      </c>
      <c r="E1791" s="170">
        <v>45782</v>
      </c>
      <c r="F1791" s="124">
        <v>88.2</v>
      </c>
      <c r="G1791" s="160">
        <v>112120201040</v>
      </c>
      <c r="H1791" s="157" t="s">
        <v>2751</v>
      </c>
      <c r="I1791" s="157" t="s">
        <v>2948</v>
      </c>
      <c r="J1791" s="157" t="s">
        <v>192</v>
      </c>
      <c r="K1791" s="135"/>
      <c r="L1791" s="130" t="s">
        <v>761</v>
      </c>
      <c r="M1791" s="130" t="s">
        <v>193</v>
      </c>
    </row>
    <row r="1792" spans="1:13">
      <c r="A1792" s="157" t="s">
        <v>496</v>
      </c>
      <c r="B1792" s="157"/>
      <c r="C1792" s="169" t="s">
        <v>2747</v>
      </c>
      <c r="D1792" s="158">
        <v>45748</v>
      </c>
      <c r="E1792" s="170">
        <v>45782</v>
      </c>
      <c r="F1792" s="124">
        <v>-9.17</v>
      </c>
      <c r="G1792" s="160">
        <v>211010200000</v>
      </c>
      <c r="H1792" s="157" t="s">
        <v>2748</v>
      </c>
      <c r="I1792" s="157" t="s">
        <v>2949</v>
      </c>
      <c r="J1792" s="157" t="s">
        <v>240</v>
      </c>
      <c r="K1792" s="135"/>
      <c r="L1792" s="130" t="s">
        <v>761</v>
      </c>
      <c r="M1792" s="130" t="s">
        <v>241</v>
      </c>
    </row>
    <row r="1793" spans="1:13">
      <c r="A1793" s="157" t="s">
        <v>496</v>
      </c>
      <c r="B1793" s="157"/>
      <c r="C1793" s="169" t="s">
        <v>2750</v>
      </c>
      <c r="D1793" s="158">
        <v>45748</v>
      </c>
      <c r="E1793" s="170">
        <v>45782</v>
      </c>
      <c r="F1793" s="124">
        <v>797.7</v>
      </c>
      <c r="G1793" s="160">
        <v>112120201040</v>
      </c>
      <c r="H1793" s="157" t="s">
        <v>2751</v>
      </c>
      <c r="I1793" s="157" t="s">
        <v>2949</v>
      </c>
      <c r="J1793" s="157" t="s">
        <v>240</v>
      </c>
      <c r="K1793" s="135"/>
      <c r="L1793" s="130" t="s">
        <v>761</v>
      </c>
      <c r="M1793" s="130" t="s">
        <v>241</v>
      </c>
    </row>
    <row r="1794" spans="1:13">
      <c r="A1794" s="157" t="s">
        <v>496</v>
      </c>
      <c r="B1794" s="157"/>
      <c r="C1794" s="169" t="s">
        <v>2747</v>
      </c>
      <c r="D1794" s="158">
        <v>45748</v>
      </c>
      <c r="E1794" s="170">
        <v>45782</v>
      </c>
      <c r="F1794" s="124">
        <v>-9.17</v>
      </c>
      <c r="G1794" s="160">
        <v>211010200000</v>
      </c>
      <c r="H1794" s="157" t="s">
        <v>2748</v>
      </c>
      <c r="I1794" s="157" t="s">
        <v>2950</v>
      </c>
      <c r="J1794" s="157" t="s">
        <v>20</v>
      </c>
      <c r="K1794" s="135"/>
      <c r="L1794" s="130" t="s">
        <v>761</v>
      </c>
      <c r="M1794" s="130" t="s">
        <v>21</v>
      </c>
    </row>
    <row r="1795" spans="1:13">
      <c r="A1795" s="157" t="s">
        <v>496</v>
      </c>
      <c r="B1795" s="157"/>
      <c r="C1795" s="169" t="s">
        <v>2750</v>
      </c>
      <c r="D1795" s="158">
        <v>45748</v>
      </c>
      <c r="E1795" s="170">
        <v>45782</v>
      </c>
      <c r="F1795" s="124">
        <v>797.7</v>
      </c>
      <c r="G1795" s="160">
        <v>112120201040</v>
      </c>
      <c r="H1795" s="157" t="s">
        <v>2751</v>
      </c>
      <c r="I1795" s="157" t="s">
        <v>2950</v>
      </c>
      <c r="J1795" s="157" t="s">
        <v>20</v>
      </c>
      <c r="K1795" s="135"/>
      <c r="L1795" s="130" t="s">
        <v>761</v>
      </c>
      <c r="M1795" s="130" t="s">
        <v>21</v>
      </c>
    </row>
    <row r="1796" spans="1:13">
      <c r="A1796" s="157" t="s">
        <v>496</v>
      </c>
      <c r="B1796" s="157"/>
      <c r="C1796" s="169" t="s">
        <v>2752</v>
      </c>
      <c r="D1796" s="158">
        <v>45748</v>
      </c>
      <c r="E1796" s="170">
        <v>45782</v>
      </c>
      <c r="F1796" s="124">
        <v>75.599999999999994</v>
      </c>
      <c r="G1796" s="160">
        <v>112120201040</v>
      </c>
      <c r="H1796" s="157" t="s">
        <v>2751</v>
      </c>
      <c r="I1796" s="157" t="s">
        <v>2951</v>
      </c>
      <c r="J1796" s="157" t="s">
        <v>20</v>
      </c>
      <c r="K1796" s="135"/>
      <c r="L1796" s="130" t="s">
        <v>761</v>
      </c>
      <c r="M1796" s="130" t="s">
        <v>21</v>
      </c>
    </row>
    <row r="1797" spans="1:13">
      <c r="A1797" s="157" t="s">
        <v>496</v>
      </c>
      <c r="B1797" s="157"/>
      <c r="C1797" s="169" t="s">
        <v>2747</v>
      </c>
      <c r="D1797" s="158">
        <v>45748</v>
      </c>
      <c r="E1797" s="170">
        <v>45782</v>
      </c>
      <c r="F1797" s="124">
        <v>-9.17</v>
      </c>
      <c r="G1797" s="160">
        <v>211010200000</v>
      </c>
      <c r="H1797" s="157" t="s">
        <v>2748</v>
      </c>
      <c r="I1797" s="157" t="s">
        <v>2952</v>
      </c>
      <c r="J1797" s="157" t="s">
        <v>328</v>
      </c>
      <c r="K1797" s="135"/>
      <c r="L1797" s="130" t="s">
        <v>761</v>
      </c>
      <c r="M1797" s="130" t="s">
        <v>329</v>
      </c>
    </row>
    <row r="1798" spans="1:13">
      <c r="A1798" s="157" t="s">
        <v>496</v>
      </c>
      <c r="B1798" s="157"/>
      <c r="C1798" s="169" t="s">
        <v>2750</v>
      </c>
      <c r="D1798" s="158">
        <v>45748</v>
      </c>
      <c r="E1798" s="170">
        <v>45782</v>
      </c>
      <c r="F1798" s="124">
        <v>797.7</v>
      </c>
      <c r="G1798" s="160">
        <v>112120201040</v>
      </c>
      <c r="H1798" s="157" t="s">
        <v>2751</v>
      </c>
      <c r="I1798" s="157" t="s">
        <v>2952</v>
      </c>
      <c r="J1798" s="157" t="s">
        <v>328</v>
      </c>
      <c r="K1798" s="135"/>
      <c r="L1798" s="130" t="s">
        <v>761</v>
      </c>
      <c r="M1798" s="130" t="s">
        <v>329</v>
      </c>
    </row>
    <row r="1799" spans="1:13">
      <c r="A1799" s="157" t="s">
        <v>496</v>
      </c>
      <c r="B1799" s="157"/>
      <c r="C1799" s="169" t="s">
        <v>2752</v>
      </c>
      <c r="D1799" s="158">
        <v>45748</v>
      </c>
      <c r="E1799" s="170">
        <v>45782</v>
      </c>
      <c r="F1799" s="124">
        <v>36.4</v>
      </c>
      <c r="G1799" s="160">
        <v>112120201040</v>
      </c>
      <c r="H1799" s="157" t="s">
        <v>2751</v>
      </c>
      <c r="I1799" s="157" t="s">
        <v>2953</v>
      </c>
      <c r="J1799" s="157" t="s">
        <v>328</v>
      </c>
      <c r="K1799" s="135"/>
      <c r="L1799" s="130" t="s">
        <v>761</v>
      </c>
      <c r="M1799" s="130" t="s">
        <v>329</v>
      </c>
    </row>
    <row r="1800" spans="1:13">
      <c r="A1800" s="157" t="s">
        <v>496</v>
      </c>
      <c r="B1800" s="157"/>
      <c r="C1800" s="169" t="s">
        <v>2747</v>
      </c>
      <c r="D1800" s="158">
        <v>45748</v>
      </c>
      <c r="E1800" s="170">
        <v>45782</v>
      </c>
      <c r="F1800" s="124">
        <v>-9.17</v>
      </c>
      <c r="G1800" s="160">
        <v>211010200000</v>
      </c>
      <c r="H1800" s="157" t="s">
        <v>2748</v>
      </c>
      <c r="I1800" s="157" t="s">
        <v>2954</v>
      </c>
      <c r="J1800" s="157" t="s">
        <v>352</v>
      </c>
      <c r="K1800" s="135"/>
      <c r="L1800" s="130" t="s">
        <v>761</v>
      </c>
      <c r="M1800" s="130" t="s">
        <v>353</v>
      </c>
    </row>
    <row r="1801" spans="1:13">
      <c r="A1801" s="157" t="s">
        <v>496</v>
      </c>
      <c r="B1801" s="157"/>
      <c r="C1801" s="169" t="s">
        <v>2750</v>
      </c>
      <c r="D1801" s="158">
        <v>45748</v>
      </c>
      <c r="E1801" s="170">
        <v>45782</v>
      </c>
      <c r="F1801" s="124">
        <v>797.7</v>
      </c>
      <c r="G1801" s="160">
        <v>112120201040</v>
      </c>
      <c r="H1801" s="157" t="s">
        <v>2751</v>
      </c>
      <c r="I1801" s="157" t="s">
        <v>2954</v>
      </c>
      <c r="J1801" s="157" t="s">
        <v>352</v>
      </c>
      <c r="K1801" s="135"/>
      <c r="L1801" s="130" t="s">
        <v>761</v>
      </c>
      <c r="M1801" s="130" t="s">
        <v>353</v>
      </c>
    </row>
    <row r="1802" spans="1:13">
      <c r="A1802" s="157" t="s">
        <v>496</v>
      </c>
      <c r="B1802" s="157"/>
      <c r="C1802" s="169" t="s">
        <v>2752</v>
      </c>
      <c r="D1802" s="158">
        <v>45748</v>
      </c>
      <c r="E1802" s="170">
        <v>45782</v>
      </c>
      <c r="F1802" s="124">
        <v>78.400000000000006</v>
      </c>
      <c r="G1802" s="160">
        <v>112120201040</v>
      </c>
      <c r="H1802" s="157" t="s">
        <v>2751</v>
      </c>
      <c r="I1802" s="157" t="s">
        <v>2955</v>
      </c>
      <c r="J1802" s="157" t="s">
        <v>352</v>
      </c>
      <c r="K1802" s="135"/>
      <c r="L1802" s="130" t="s">
        <v>761</v>
      </c>
      <c r="M1802" s="130" t="s">
        <v>353</v>
      </c>
    </row>
    <row r="1803" spans="1:13">
      <c r="A1803" s="157" t="s">
        <v>496</v>
      </c>
      <c r="B1803" s="157"/>
      <c r="C1803" s="169" t="s">
        <v>2747</v>
      </c>
      <c r="D1803" s="158">
        <v>45748</v>
      </c>
      <c r="E1803" s="170">
        <v>45782</v>
      </c>
      <c r="F1803" s="124">
        <v>-9.17</v>
      </c>
      <c r="G1803" s="160">
        <v>211010200000</v>
      </c>
      <c r="H1803" s="157" t="s">
        <v>2748</v>
      </c>
      <c r="I1803" s="157" t="s">
        <v>2956</v>
      </c>
      <c r="J1803" s="157" t="s">
        <v>196</v>
      </c>
      <c r="K1803" s="135"/>
      <c r="L1803" s="130" t="s">
        <v>761</v>
      </c>
      <c r="M1803" s="130" t="s">
        <v>197</v>
      </c>
    </row>
    <row r="1804" spans="1:13">
      <c r="A1804" s="157" t="s">
        <v>496</v>
      </c>
      <c r="B1804" s="157"/>
      <c r="C1804" s="169" t="s">
        <v>2750</v>
      </c>
      <c r="D1804" s="158">
        <v>45748</v>
      </c>
      <c r="E1804" s="170">
        <v>45782</v>
      </c>
      <c r="F1804" s="124">
        <v>797.7</v>
      </c>
      <c r="G1804" s="160">
        <v>112120201040</v>
      </c>
      <c r="H1804" s="157" t="s">
        <v>2751</v>
      </c>
      <c r="I1804" s="157" t="s">
        <v>2956</v>
      </c>
      <c r="J1804" s="157" t="s">
        <v>196</v>
      </c>
      <c r="K1804" s="135"/>
      <c r="L1804" s="130" t="s">
        <v>761</v>
      </c>
      <c r="M1804" s="130" t="s">
        <v>197</v>
      </c>
    </row>
    <row r="1805" spans="1:13">
      <c r="A1805" s="157" t="s">
        <v>496</v>
      </c>
      <c r="B1805" s="157"/>
      <c r="C1805" s="169" t="s">
        <v>2752</v>
      </c>
      <c r="D1805" s="158">
        <v>45748</v>
      </c>
      <c r="E1805" s="170">
        <v>45782</v>
      </c>
      <c r="F1805" s="124">
        <v>7</v>
      </c>
      <c r="G1805" s="160">
        <v>112120201040</v>
      </c>
      <c r="H1805" s="157" t="s">
        <v>2751</v>
      </c>
      <c r="I1805" s="157" t="s">
        <v>2957</v>
      </c>
      <c r="J1805" s="157" t="s">
        <v>196</v>
      </c>
      <c r="K1805" s="135"/>
      <c r="L1805" s="130" t="s">
        <v>761</v>
      </c>
      <c r="M1805" s="130" t="s">
        <v>197</v>
      </c>
    </row>
    <row r="1806" spans="1:13">
      <c r="A1806" s="157" t="s">
        <v>496</v>
      </c>
      <c r="B1806" s="157"/>
      <c r="C1806" s="169" t="s">
        <v>2752</v>
      </c>
      <c r="D1806" s="158">
        <v>45748</v>
      </c>
      <c r="E1806" s="170">
        <v>45782</v>
      </c>
      <c r="F1806" s="124">
        <v>28</v>
      </c>
      <c r="G1806" s="160">
        <v>112120201040</v>
      </c>
      <c r="H1806" s="157" t="s">
        <v>2751</v>
      </c>
      <c r="I1806" s="157" t="s">
        <v>2958</v>
      </c>
      <c r="J1806" s="157" t="s">
        <v>497</v>
      </c>
      <c r="K1806" s="135"/>
      <c r="L1806" s="130" t="s">
        <v>761</v>
      </c>
      <c r="M1806" s="130" t="s">
        <v>498</v>
      </c>
    </row>
    <row r="1807" spans="1:13">
      <c r="A1807" s="157" t="s">
        <v>496</v>
      </c>
      <c r="B1807" s="157"/>
      <c r="C1807" s="169" t="s">
        <v>2747</v>
      </c>
      <c r="D1807" s="158">
        <v>45748</v>
      </c>
      <c r="E1807" s="170">
        <v>45782</v>
      </c>
      <c r="F1807" s="124">
        <v>-9.17</v>
      </c>
      <c r="G1807" s="160">
        <v>211010200000</v>
      </c>
      <c r="H1807" s="157" t="s">
        <v>2748</v>
      </c>
      <c r="I1807" s="157" t="s">
        <v>2959</v>
      </c>
      <c r="J1807" s="157" t="s">
        <v>84</v>
      </c>
      <c r="K1807" s="135"/>
      <c r="L1807" s="130" t="s">
        <v>761</v>
      </c>
      <c r="M1807" s="130" t="s">
        <v>85</v>
      </c>
    </row>
    <row r="1808" spans="1:13">
      <c r="A1808" s="157" t="s">
        <v>496</v>
      </c>
      <c r="B1808" s="157"/>
      <c r="C1808" s="169" t="s">
        <v>2750</v>
      </c>
      <c r="D1808" s="158">
        <v>45748</v>
      </c>
      <c r="E1808" s="170">
        <v>45782</v>
      </c>
      <c r="F1808" s="124">
        <v>797.7</v>
      </c>
      <c r="G1808" s="160">
        <v>112120201040</v>
      </c>
      <c r="H1808" s="157" t="s">
        <v>2751</v>
      </c>
      <c r="I1808" s="157" t="s">
        <v>2959</v>
      </c>
      <c r="J1808" s="157" t="s">
        <v>84</v>
      </c>
      <c r="K1808" s="135"/>
      <c r="L1808" s="130" t="s">
        <v>761</v>
      </c>
      <c r="M1808" s="130" t="s">
        <v>85</v>
      </c>
    </row>
    <row r="1809" spans="1:13">
      <c r="A1809" s="157" t="s">
        <v>496</v>
      </c>
      <c r="B1809" s="157"/>
      <c r="C1809" s="169" t="s">
        <v>2752</v>
      </c>
      <c r="D1809" s="158">
        <v>45748</v>
      </c>
      <c r="E1809" s="170">
        <v>45782</v>
      </c>
      <c r="F1809" s="124">
        <v>19.600000000000001</v>
      </c>
      <c r="G1809" s="160">
        <v>112120201040</v>
      </c>
      <c r="H1809" s="157" t="s">
        <v>2751</v>
      </c>
      <c r="I1809" s="157" t="s">
        <v>2960</v>
      </c>
      <c r="J1809" s="157" t="s">
        <v>84</v>
      </c>
      <c r="K1809" s="135"/>
      <c r="L1809" s="130" t="s">
        <v>761</v>
      </c>
      <c r="M1809" s="130" t="s">
        <v>85</v>
      </c>
    </row>
    <row r="1810" spans="1:13">
      <c r="A1810" s="157" t="s">
        <v>496</v>
      </c>
      <c r="B1810" s="157"/>
      <c r="C1810" s="169" t="s">
        <v>2747</v>
      </c>
      <c r="D1810" s="158">
        <v>45748</v>
      </c>
      <c r="E1810" s="170">
        <v>45782</v>
      </c>
      <c r="F1810" s="124">
        <v>-9.17</v>
      </c>
      <c r="G1810" s="160">
        <v>211010200000</v>
      </c>
      <c r="H1810" s="157" t="s">
        <v>2748</v>
      </c>
      <c r="I1810" s="157" t="s">
        <v>2961</v>
      </c>
      <c r="J1810" s="157" t="s">
        <v>184</v>
      </c>
      <c r="K1810" s="135"/>
      <c r="L1810" s="130" t="s">
        <v>761</v>
      </c>
      <c r="M1810" s="130" t="s">
        <v>185</v>
      </c>
    </row>
    <row r="1811" spans="1:13">
      <c r="A1811" s="157" t="s">
        <v>496</v>
      </c>
      <c r="B1811" s="157"/>
      <c r="C1811" s="169" t="s">
        <v>2750</v>
      </c>
      <c r="D1811" s="158">
        <v>45748</v>
      </c>
      <c r="E1811" s="170">
        <v>45782</v>
      </c>
      <c r="F1811" s="124">
        <v>797.7</v>
      </c>
      <c r="G1811" s="160">
        <v>112120201040</v>
      </c>
      <c r="H1811" s="157" t="s">
        <v>2751</v>
      </c>
      <c r="I1811" s="157" t="s">
        <v>2961</v>
      </c>
      <c r="J1811" s="157" t="s">
        <v>184</v>
      </c>
      <c r="K1811" s="135"/>
      <c r="L1811" s="130" t="s">
        <v>761</v>
      </c>
      <c r="M1811" s="130" t="s">
        <v>185</v>
      </c>
    </row>
    <row r="1812" spans="1:13">
      <c r="A1812" s="157" t="s">
        <v>496</v>
      </c>
      <c r="B1812" s="157"/>
      <c r="C1812" s="169" t="s">
        <v>2752</v>
      </c>
      <c r="D1812" s="158">
        <v>45748</v>
      </c>
      <c r="E1812" s="170">
        <v>45782</v>
      </c>
      <c r="F1812" s="124">
        <v>75.599999999999994</v>
      </c>
      <c r="G1812" s="160">
        <v>112120201040</v>
      </c>
      <c r="H1812" s="157" t="s">
        <v>2751</v>
      </c>
      <c r="I1812" s="157" t="s">
        <v>2962</v>
      </c>
      <c r="J1812" s="157" t="s">
        <v>184</v>
      </c>
      <c r="K1812" s="135"/>
      <c r="L1812" s="130" t="s">
        <v>761</v>
      </c>
      <c r="M1812" s="130" t="s">
        <v>185</v>
      </c>
    </row>
    <row r="1813" spans="1:13">
      <c r="A1813" s="157" t="s">
        <v>496</v>
      </c>
      <c r="B1813" s="157"/>
      <c r="C1813" s="169" t="s">
        <v>2747</v>
      </c>
      <c r="D1813" s="158">
        <v>45748</v>
      </c>
      <c r="E1813" s="170">
        <v>45782</v>
      </c>
      <c r="F1813" s="124">
        <v>-9.17</v>
      </c>
      <c r="G1813" s="160">
        <v>211010200000</v>
      </c>
      <c r="H1813" s="157" t="s">
        <v>2748</v>
      </c>
      <c r="I1813" s="157" t="s">
        <v>2963</v>
      </c>
      <c r="J1813" s="157" t="s">
        <v>432</v>
      </c>
      <c r="K1813" s="135"/>
      <c r="L1813" s="130" t="s">
        <v>761</v>
      </c>
      <c r="M1813" s="130" t="s">
        <v>433</v>
      </c>
    </row>
    <row r="1814" spans="1:13">
      <c r="A1814" s="157" t="s">
        <v>496</v>
      </c>
      <c r="B1814" s="157"/>
      <c r="C1814" s="169" t="s">
        <v>2750</v>
      </c>
      <c r="D1814" s="158">
        <v>45748</v>
      </c>
      <c r="E1814" s="170">
        <v>45782</v>
      </c>
      <c r="F1814" s="124">
        <v>797.7</v>
      </c>
      <c r="G1814" s="160">
        <v>112120201040</v>
      </c>
      <c r="H1814" s="157" t="s">
        <v>2751</v>
      </c>
      <c r="I1814" s="157" t="s">
        <v>2963</v>
      </c>
      <c r="J1814" s="157" t="s">
        <v>432</v>
      </c>
      <c r="K1814" s="135"/>
      <c r="L1814" s="130" t="s">
        <v>761</v>
      </c>
      <c r="M1814" s="130" t="s">
        <v>433</v>
      </c>
    </row>
    <row r="1815" spans="1:13">
      <c r="A1815" s="157" t="s">
        <v>496</v>
      </c>
      <c r="B1815" s="157"/>
      <c r="C1815" s="169" t="s">
        <v>2752</v>
      </c>
      <c r="D1815" s="158">
        <v>45748</v>
      </c>
      <c r="E1815" s="170">
        <v>45782</v>
      </c>
      <c r="F1815" s="124">
        <v>9.8000000000000007</v>
      </c>
      <c r="G1815" s="160">
        <v>112120201040</v>
      </c>
      <c r="H1815" s="157" t="s">
        <v>2751</v>
      </c>
      <c r="I1815" s="157" t="s">
        <v>2964</v>
      </c>
      <c r="J1815" s="157" t="s">
        <v>432</v>
      </c>
      <c r="K1815" s="135"/>
      <c r="L1815" s="130" t="s">
        <v>761</v>
      </c>
      <c r="M1815" s="130" t="s">
        <v>433</v>
      </c>
    </row>
    <row r="1816" spans="1:13">
      <c r="A1816" s="157" t="s">
        <v>496</v>
      </c>
      <c r="B1816" s="157"/>
      <c r="C1816" s="169" t="s">
        <v>2747</v>
      </c>
      <c r="D1816" s="158">
        <v>45748</v>
      </c>
      <c r="E1816" s="170">
        <v>45782</v>
      </c>
      <c r="F1816" s="124">
        <v>-9.17</v>
      </c>
      <c r="G1816" s="160">
        <v>211010200000</v>
      </c>
      <c r="H1816" s="157" t="s">
        <v>2748</v>
      </c>
      <c r="I1816" s="157" t="s">
        <v>2965</v>
      </c>
      <c r="J1816" s="157" t="s">
        <v>332</v>
      </c>
      <c r="K1816" s="135"/>
      <c r="L1816" s="130" t="s">
        <v>761</v>
      </c>
      <c r="M1816" s="130" t="s">
        <v>333</v>
      </c>
    </row>
    <row r="1817" spans="1:13">
      <c r="A1817" s="157" t="s">
        <v>496</v>
      </c>
      <c r="B1817" s="157"/>
      <c r="C1817" s="169" t="s">
        <v>2750</v>
      </c>
      <c r="D1817" s="158">
        <v>45748</v>
      </c>
      <c r="E1817" s="170">
        <v>45782</v>
      </c>
      <c r="F1817" s="124">
        <v>797.7</v>
      </c>
      <c r="G1817" s="160">
        <v>112120201040</v>
      </c>
      <c r="H1817" s="157" t="s">
        <v>2751</v>
      </c>
      <c r="I1817" s="157" t="s">
        <v>2965</v>
      </c>
      <c r="J1817" s="157" t="s">
        <v>332</v>
      </c>
      <c r="K1817" s="135"/>
      <c r="L1817" s="130" t="s">
        <v>761</v>
      </c>
      <c r="M1817" s="130" t="s">
        <v>333</v>
      </c>
    </row>
    <row r="1818" spans="1:13">
      <c r="A1818" s="157" t="s">
        <v>496</v>
      </c>
      <c r="B1818" s="157"/>
      <c r="C1818" s="169" t="s">
        <v>2752</v>
      </c>
      <c r="D1818" s="158">
        <v>45748</v>
      </c>
      <c r="E1818" s="170">
        <v>45782</v>
      </c>
      <c r="F1818" s="124">
        <v>23.8</v>
      </c>
      <c r="G1818" s="160">
        <v>112120201040</v>
      </c>
      <c r="H1818" s="157" t="s">
        <v>2751</v>
      </c>
      <c r="I1818" s="157" t="s">
        <v>2966</v>
      </c>
      <c r="J1818" s="157" t="s">
        <v>332</v>
      </c>
      <c r="K1818" s="135"/>
      <c r="L1818" s="130" t="s">
        <v>761</v>
      </c>
      <c r="M1818" s="130" t="s">
        <v>333</v>
      </c>
    </row>
    <row r="1819" spans="1:13">
      <c r="A1819" s="157" t="s">
        <v>496</v>
      </c>
      <c r="B1819" s="157"/>
      <c r="C1819" s="169" t="s">
        <v>2747</v>
      </c>
      <c r="D1819" s="158">
        <v>45748</v>
      </c>
      <c r="E1819" s="170">
        <v>45782</v>
      </c>
      <c r="F1819" s="124">
        <v>-9.17</v>
      </c>
      <c r="G1819" s="160">
        <v>211010200000</v>
      </c>
      <c r="H1819" s="157" t="s">
        <v>2748</v>
      </c>
      <c r="I1819" s="157" t="s">
        <v>2967</v>
      </c>
      <c r="J1819" s="157" t="s">
        <v>78</v>
      </c>
      <c r="K1819" s="135"/>
      <c r="L1819" s="130" t="s">
        <v>761</v>
      </c>
      <c r="M1819" s="130" t="s">
        <v>79</v>
      </c>
    </row>
    <row r="1820" spans="1:13">
      <c r="A1820" s="157" t="s">
        <v>496</v>
      </c>
      <c r="B1820" s="157"/>
      <c r="C1820" s="169" t="s">
        <v>2750</v>
      </c>
      <c r="D1820" s="158">
        <v>45748</v>
      </c>
      <c r="E1820" s="170">
        <v>45782</v>
      </c>
      <c r="F1820" s="124">
        <v>797.7</v>
      </c>
      <c r="G1820" s="160">
        <v>112120201040</v>
      </c>
      <c r="H1820" s="157" t="s">
        <v>2751</v>
      </c>
      <c r="I1820" s="157" t="s">
        <v>2967</v>
      </c>
      <c r="J1820" s="157" t="s">
        <v>78</v>
      </c>
      <c r="K1820" s="135"/>
      <c r="L1820" s="130" t="s">
        <v>761</v>
      </c>
      <c r="M1820" s="130" t="s">
        <v>79</v>
      </c>
    </row>
    <row r="1821" spans="1:13">
      <c r="A1821" s="157" t="s">
        <v>496</v>
      </c>
      <c r="B1821" s="157"/>
      <c r="C1821" s="169" t="s">
        <v>2752</v>
      </c>
      <c r="D1821" s="158">
        <v>45748</v>
      </c>
      <c r="E1821" s="170">
        <v>45782</v>
      </c>
      <c r="F1821" s="124">
        <v>58.8</v>
      </c>
      <c r="G1821" s="160">
        <v>112120201040</v>
      </c>
      <c r="H1821" s="157" t="s">
        <v>2751</v>
      </c>
      <c r="I1821" s="157" t="s">
        <v>2968</v>
      </c>
      <c r="J1821" s="157" t="s">
        <v>78</v>
      </c>
      <c r="K1821" s="135"/>
      <c r="L1821" s="130" t="s">
        <v>761</v>
      </c>
      <c r="M1821" s="130" t="s">
        <v>79</v>
      </c>
    </row>
    <row r="1822" spans="1:13">
      <c r="A1822" s="157" t="s">
        <v>496</v>
      </c>
      <c r="B1822" s="157"/>
      <c r="C1822" s="169" t="s">
        <v>2747</v>
      </c>
      <c r="D1822" s="158">
        <v>45748</v>
      </c>
      <c r="E1822" s="170">
        <v>45782</v>
      </c>
      <c r="F1822" s="124">
        <v>-9.17</v>
      </c>
      <c r="G1822" s="160">
        <v>211010200000</v>
      </c>
      <c r="H1822" s="157" t="s">
        <v>2748</v>
      </c>
      <c r="I1822" s="157" t="s">
        <v>2969</v>
      </c>
      <c r="J1822" s="157" t="s">
        <v>66</v>
      </c>
      <c r="K1822" s="135"/>
      <c r="L1822" s="130" t="s">
        <v>761</v>
      </c>
      <c r="M1822" s="130" t="s">
        <v>67</v>
      </c>
    </row>
    <row r="1823" spans="1:13">
      <c r="A1823" s="157" t="s">
        <v>496</v>
      </c>
      <c r="B1823" s="157"/>
      <c r="C1823" s="169" t="s">
        <v>2750</v>
      </c>
      <c r="D1823" s="158">
        <v>45748</v>
      </c>
      <c r="E1823" s="170">
        <v>45782</v>
      </c>
      <c r="F1823" s="124">
        <v>797.7</v>
      </c>
      <c r="G1823" s="160">
        <v>112120201040</v>
      </c>
      <c r="H1823" s="157" t="s">
        <v>2751</v>
      </c>
      <c r="I1823" s="157" t="s">
        <v>2969</v>
      </c>
      <c r="J1823" s="157" t="s">
        <v>66</v>
      </c>
      <c r="K1823" s="135"/>
      <c r="L1823" s="130" t="s">
        <v>761</v>
      </c>
      <c r="M1823" s="130" t="s">
        <v>67</v>
      </c>
    </row>
    <row r="1824" spans="1:13">
      <c r="A1824" s="157" t="s">
        <v>496</v>
      </c>
      <c r="B1824" s="157"/>
      <c r="C1824" s="169" t="s">
        <v>2752</v>
      </c>
      <c r="D1824" s="158">
        <v>45748</v>
      </c>
      <c r="E1824" s="170">
        <v>45782</v>
      </c>
      <c r="F1824" s="124">
        <v>4.2</v>
      </c>
      <c r="G1824" s="160">
        <v>112120201040</v>
      </c>
      <c r="H1824" s="157" t="s">
        <v>2751</v>
      </c>
      <c r="I1824" s="157" t="s">
        <v>2970</v>
      </c>
      <c r="J1824" s="157" t="s">
        <v>66</v>
      </c>
      <c r="K1824" s="135"/>
      <c r="L1824" s="130" t="s">
        <v>761</v>
      </c>
      <c r="M1824" s="130" t="s">
        <v>67</v>
      </c>
    </row>
    <row r="1825" spans="1:13">
      <c r="A1825" s="157" t="s">
        <v>496</v>
      </c>
      <c r="B1825" s="157"/>
      <c r="C1825" s="169" t="s">
        <v>2747</v>
      </c>
      <c r="D1825" s="158">
        <v>45748</v>
      </c>
      <c r="E1825" s="170">
        <v>45782</v>
      </c>
      <c r="F1825" s="124">
        <v>-9.17</v>
      </c>
      <c r="G1825" s="160">
        <v>211010200000</v>
      </c>
      <c r="H1825" s="157" t="s">
        <v>2748</v>
      </c>
      <c r="I1825" s="157" t="s">
        <v>2971</v>
      </c>
      <c r="J1825" s="157" t="s">
        <v>194</v>
      </c>
      <c r="K1825" s="135"/>
      <c r="L1825" s="130" t="s">
        <v>761</v>
      </c>
      <c r="M1825" s="130" t="s">
        <v>195</v>
      </c>
    </row>
    <row r="1826" spans="1:13">
      <c r="A1826" s="157" t="s">
        <v>496</v>
      </c>
      <c r="B1826" s="157"/>
      <c r="C1826" s="169" t="s">
        <v>2750</v>
      </c>
      <c r="D1826" s="158">
        <v>45748</v>
      </c>
      <c r="E1826" s="170">
        <v>45782</v>
      </c>
      <c r="F1826" s="124">
        <v>797.7</v>
      </c>
      <c r="G1826" s="160">
        <v>112120201040</v>
      </c>
      <c r="H1826" s="157" t="s">
        <v>2751</v>
      </c>
      <c r="I1826" s="157" t="s">
        <v>2971</v>
      </c>
      <c r="J1826" s="157" t="s">
        <v>194</v>
      </c>
      <c r="K1826" s="135"/>
      <c r="L1826" s="130" t="s">
        <v>761</v>
      </c>
      <c r="M1826" s="130" t="s">
        <v>195</v>
      </c>
    </row>
    <row r="1827" spans="1:13">
      <c r="A1827" s="157" t="s">
        <v>496</v>
      </c>
      <c r="B1827" s="157"/>
      <c r="C1827" s="169" t="s">
        <v>2752</v>
      </c>
      <c r="D1827" s="158">
        <v>45748</v>
      </c>
      <c r="E1827" s="170">
        <v>45782</v>
      </c>
      <c r="F1827" s="124">
        <v>12.6</v>
      </c>
      <c r="G1827" s="160">
        <v>112120201040</v>
      </c>
      <c r="H1827" s="157" t="s">
        <v>2751</v>
      </c>
      <c r="I1827" s="157" t="s">
        <v>2972</v>
      </c>
      <c r="J1827" s="157" t="s">
        <v>194</v>
      </c>
      <c r="K1827" s="135"/>
      <c r="L1827" s="130" t="s">
        <v>761</v>
      </c>
      <c r="M1827" s="130" t="s">
        <v>195</v>
      </c>
    </row>
    <row r="1828" spans="1:13">
      <c r="A1828" s="157" t="s">
        <v>496</v>
      </c>
      <c r="B1828" s="157"/>
      <c r="C1828" s="169" t="s">
        <v>2747</v>
      </c>
      <c r="D1828" s="158">
        <v>45748</v>
      </c>
      <c r="E1828" s="170">
        <v>45782</v>
      </c>
      <c r="F1828" s="124">
        <v>-9.17</v>
      </c>
      <c r="G1828" s="160">
        <v>211010200000</v>
      </c>
      <c r="H1828" s="157" t="s">
        <v>2748</v>
      </c>
      <c r="I1828" s="157" t="s">
        <v>2973</v>
      </c>
      <c r="J1828" s="157" t="s">
        <v>294</v>
      </c>
      <c r="K1828" s="135"/>
      <c r="L1828" s="130" t="s">
        <v>761</v>
      </c>
      <c r="M1828" s="130" t="s">
        <v>295</v>
      </c>
    </row>
    <row r="1829" spans="1:13">
      <c r="A1829" s="157" t="s">
        <v>496</v>
      </c>
      <c r="B1829" s="157"/>
      <c r="C1829" s="169" t="s">
        <v>2750</v>
      </c>
      <c r="D1829" s="158">
        <v>45748</v>
      </c>
      <c r="E1829" s="170">
        <v>45782</v>
      </c>
      <c r="F1829" s="124">
        <v>797.7</v>
      </c>
      <c r="G1829" s="160">
        <v>112120201040</v>
      </c>
      <c r="H1829" s="157" t="s">
        <v>2751</v>
      </c>
      <c r="I1829" s="157" t="s">
        <v>2973</v>
      </c>
      <c r="J1829" s="157" t="s">
        <v>294</v>
      </c>
      <c r="K1829" s="135"/>
      <c r="L1829" s="130" t="s">
        <v>761</v>
      </c>
      <c r="M1829" s="130" t="s">
        <v>295</v>
      </c>
    </row>
    <row r="1830" spans="1:13">
      <c r="A1830" s="157" t="s">
        <v>496</v>
      </c>
      <c r="B1830" s="157"/>
      <c r="C1830" s="169" t="s">
        <v>2747</v>
      </c>
      <c r="D1830" s="158">
        <v>45748</v>
      </c>
      <c r="E1830" s="170">
        <v>45782</v>
      </c>
      <c r="F1830" s="124">
        <v>-9.17</v>
      </c>
      <c r="G1830" s="160">
        <v>211010200000</v>
      </c>
      <c r="H1830" s="157" t="s">
        <v>2748</v>
      </c>
      <c r="I1830" s="157" t="s">
        <v>2974</v>
      </c>
      <c r="J1830" s="157" t="s">
        <v>410</v>
      </c>
      <c r="K1830" s="135"/>
      <c r="L1830" s="130" t="s">
        <v>761</v>
      </c>
      <c r="M1830" s="130" t="s">
        <v>411</v>
      </c>
    </row>
    <row r="1831" spans="1:13">
      <c r="A1831" s="157" t="s">
        <v>496</v>
      </c>
      <c r="B1831" s="157"/>
      <c r="C1831" s="169" t="s">
        <v>2750</v>
      </c>
      <c r="D1831" s="158">
        <v>45748</v>
      </c>
      <c r="E1831" s="170">
        <v>45782</v>
      </c>
      <c r="F1831" s="124">
        <v>797.7</v>
      </c>
      <c r="G1831" s="160">
        <v>112120201040</v>
      </c>
      <c r="H1831" s="157" t="s">
        <v>2751</v>
      </c>
      <c r="I1831" s="157" t="s">
        <v>2974</v>
      </c>
      <c r="J1831" s="157" t="s">
        <v>410</v>
      </c>
      <c r="K1831" s="135"/>
      <c r="L1831" s="130" t="s">
        <v>761</v>
      </c>
      <c r="M1831" s="130" t="s">
        <v>411</v>
      </c>
    </row>
    <row r="1832" spans="1:13">
      <c r="A1832" s="157" t="s">
        <v>496</v>
      </c>
      <c r="B1832" s="157"/>
      <c r="C1832" s="169" t="s">
        <v>2752</v>
      </c>
      <c r="D1832" s="158">
        <v>45748</v>
      </c>
      <c r="E1832" s="170">
        <v>45782</v>
      </c>
      <c r="F1832" s="124">
        <v>18.2</v>
      </c>
      <c r="G1832" s="160">
        <v>112120201040</v>
      </c>
      <c r="H1832" s="157" t="s">
        <v>2751</v>
      </c>
      <c r="I1832" s="157" t="s">
        <v>2975</v>
      </c>
      <c r="J1832" s="157" t="s">
        <v>410</v>
      </c>
      <c r="K1832" s="135"/>
      <c r="L1832" s="130" t="s">
        <v>761</v>
      </c>
      <c r="M1832" s="130" t="s">
        <v>411</v>
      </c>
    </row>
    <row r="1833" spans="1:13">
      <c r="A1833" s="157" t="s">
        <v>496</v>
      </c>
      <c r="B1833" s="157"/>
      <c r="C1833" s="169" t="s">
        <v>2747</v>
      </c>
      <c r="D1833" s="158">
        <v>45748</v>
      </c>
      <c r="E1833" s="170">
        <v>45782</v>
      </c>
      <c r="F1833" s="124">
        <v>-9.17</v>
      </c>
      <c r="G1833" s="160">
        <v>211010200000</v>
      </c>
      <c r="H1833" s="157" t="s">
        <v>2748</v>
      </c>
      <c r="I1833" s="157" t="s">
        <v>2976</v>
      </c>
      <c r="J1833" s="157" t="s">
        <v>334</v>
      </c>
      <c r="K1833" s="135"/>
      <c r="L1833" s="130" t="s">
        <v>761</v>
      </c>
      <c r="M1833" s="130" t="s">
        <v>335</v>
      </c>
    </row>
    <row r="1834" spans="1:13">
      <c r="A1834" s="157" t="s">
        <v>496</v>
      </c>
      <c r="B1834" s="157"/>
      <c r="C1834" s="169" t="s">
        <v>2750</v>
      </c>
      <c r="D1834" s="158">
        <v>45748</v>
      </c>
      <c r="E1834" s="170">
        <v>45782</v>
      </c>
      <c r="F1834" s="124">
        <v>797.7</v>
      </c>
      <c r="G1834" s="160">
        <v>112120201040</v>
      </c>
      <c r="H1834" s="157" t="s">
        <v>2751</v>
      </c>
      <c r="I1834" s="157" t="s">
        <v>2976</v>
      </c>
      <c r="J1834" s="157" t="s">
        <v>334</v>
      </c>
      <c r="K1834" s="135"/>
      <c r="L1834" s="130" t="s">
        <v>761</v>
      </c>
      <c r="M1834" s="130" t="s">
        <v>335</v>
      </c>
    </row>
    <row r="1835" spans="1:13">
      <c r="A1835" s="157" t="s">
        <v>496</v>
      </c>
      <c r="B1835" s="157"/>
      <c r="C1835" s="169" t="s">
        <v>2752</v>
      </c>
      <c r="D1835" s="158">
        <v>45748</v>
      </c>
      <c r="E1835" s="170">
        <v>45782</v>
      </c>
      <c r="F1835" s="124">
        <v>19.600000000000001</v>
      </c>
      <c r="G1835" s="160">
        <v>112120201040</v>
      </c>
      <c r="H1835" s="157" t="s">
        <v>2751</v>
      </c>
      <c r="I1835" s="157" t="s">
        <v>2977</v>
      </c>
      <c r="J1835" s="157" t="s">
        <v>334</v>
      </c>
      <c r="K1835" s="135"/>
      <c r="L1835" s="130" t="s">
        <v>761</v>
      </c>
      <c r="M1835" s="130" t="s">
        <v>335</v>
      </c>
    </row>
    <row r="1836" spans="1:13">
      <c r="A1836" s="157" t="s">
        <v>496</v>
      </c>
      <c r="B1836" s="157"/>
      <c r="C1836" s="169" t="s">
        <v>2747</v>
      </c>
      <c r="D1836" s="158">
        <v>45748</v>
      </c>
      <c r="E1836" s="170">
        <v>45782</v>
      </c>
      <c r="F1836" s="124">
        <v>-9.17</v>
      </c>
      <c r="G1836" s="160">
        <v>211010200000</v>
      </c>
      <c r="H1836" s="157" t="s">
        <v>2748</v>
      </c>
      <c r="I1836" s="157" t="s">
        <v>2978</v>
      </c>
      <c r="J1836" s="157" t="s">
        <v>266</v>
      </c>
      <c r="K1836" s="135"/>
      <c r="L1836" s="130" t="s">
        <v>761</v>
      </c>
      <c r="M1836" s="130" t="s">
        <v>267</v>
      </c>
    </row>
    <row r="1837" spans="1:13">
      <c r="A1837" s="157" t="s">
        <v>496</v>
      </c>
      <c r="B1837" s="157"/>
      <c r="C1837" s="169" t="s">
        <v>2750</v>
      </c>
      <c r="D1837" s="158">
        <v>45748</v>
      </c>
      <c r="E1837" s="170">
        <v>45782</v>
      </c>
      <c r="F1837" s="124">
        <v>797.7</v>
      </c>
      <c r="G1837" s="160">
        <v>112120201040</v>
      </c>
      <c r="H1837" s="157" t="s">
        <v>2751</v>
      </c>
      <c r="I1837" s="157" t="s">
        <v>2978</v>
      </c>
      <c r="J1837" s="157" t="s">
        <v>266</v>
      </c>
      <c r="K1837" s="135"/>
      <c r="L1837" s="130" t="s">
        <v>761</v>
      </c>
      <c r="M1837" s="130" t="s">
        <v>267</v>
      </c>
    </row>
    <row r="1838" spans="1:13">
      <c r="A1838" s="157" t="s">
        <v>496</v>
      </c>
      <c r="B1838" s="157"/>
      <c r="C1838" s="169" t="s">
        <v>2752</v>
      </c>
      <c r="D1838" s="158">
        <v>45748</v>
      </c>
      <c r="E1838" s="170">
        <v>45782</v>
      </c>
      <c r="F1838" s="124">
        <v>32.200000000000003</v>
      </c>
      <c r="G1838" s="160">
        <v>112120201040</v>
      </c>
      <c r="H1838" s="157" t="s">
        <v>2751</v>
      </c>
      <c r="I1838" s="157" t="s">
        <v>2979</v>
      </c>
      <c r="J1838" s="157" t="s">
        <v>266</v>
      </c>
      <c r="K1838" s="135"/>
      <c r="L1838" s="130" t="s">
        <v>761</v>
      </c>
      <c r="M1838" s="130" t="s">
        <v>267</v>
      </c>
    </row>
    <row r="1839" spans="1:13">
      <c r="A1839" s="157" t="s">
        <v>496</v>
      </c>
      <c r="B1839" s="157"/>
      <c r="C1839" s="169" t="s">
        <v>2747</v>
      </c>
      <c r="D1839" s="158">
        <v>45748</v>
      </c>
      <c r="E1839" s="170">
        <v>45782</v>
      </c>
      <c r="F1839" s="124">
        <v>-9.17</v>
      </c>
      <c r="G1839" s="160">
        <v>211010200000</v>
      </c>
      <c r="H1839" s="157" t="s">
        <v>2748</v>
      </c>
      <c r="I1839" s="157" t="s">
        <v>2980</v>
      </c>
      <c r="J1839" s="157" t="s">
        <v>242</v>
      </c>
      <c r="K1839" s="135"/>
      <c r="L1839" s="130" t="s">
        <v>761</v>
      </c>
      <c r="M1839" s="130" t="s">
        <v>243</v>
      </c>
    </row>
    <row r="1840" spans="1:13">
      <c r="A1840" s="157" t="s">
        <v>496</v>
      </c>
      <c r="B1840" s="157"/>
      <c r="C1840" s="169" t="s">
        <v>2750</v>
      </c>
      <c r="D1840" s="158">
        <v>45748</v>
      </c>
      <c r="E1840" s="170">
        <v>45782</v>
      </c>
      <c r="F1840" s="124">
        <v>797.7</v>
      </c>
      <c r="G1840" s="160">
        <v>112120201040</v>
      </c>
      <c r="H1840" s="157" t="s">
        <v>2751</v>
      </c>
      <c r="I1840" s="157" t="s">
        <v>2980</v>
      </c>
      <c r="J1840" s="157" t="s">
        <v>242</v>
      </c>
      <c r="K1840" s="135"/>
      <c r="L1840" s="130" t="s">
        <v>761</v>
      </c>
      <c r="M1840" s="130" t="s">
        <v>243</v>
      </c>
    </row>
    <row r="1841" spans="1:13">
      <c r="A1841" s="157" t="s">
        <v>496</v>
      </c>
      <c r="B1841" s="157"/>
      <c r="C1841" s="169" t="s">
        <v>2752</v>
      </c>
      <c r="D1841" s="158">
        <v>45748</v>
      </c>
      <c r="E1841" s="170">
        <v>45782</v>
      </c>
      <c r="F1841" s="124">
        <v>56</v>
      </c>
      <c r="G1841" s="160">
        <v>112120201040</v>
      </c>
      <c r="H1841" s="157" t="s">
        <v>2751</v>
      </c>
      <c r="I1841" s="157" t="s">
        <v>2981</v>
      </c>
      <c r="J1841" s="157" t="s">
        <v>242</v>
      </c>
      <c r="K1841" s="135"/>
      <c r="L1841" s="130" t="s">
        <v>761</v>
      </c>
      <c r="M1841" s="130" t="s">
        <v>243</v>
      </c>
    </row>
    <row r="1842" spans="1:13">
      <c r="A1842" s="157" t="s">
        <v>496</v>
      </c>
      <c r="B1842" s="157"/>
      <c r="C1842" s="169" t="s">
        <v>2747</v>
      </c>
      <c r="D1842" s="158">
        <v>45748</v>
      </c>
      <c r="E1842" s="170">
        <v>45782</v>
      </c>
      <c r="F1842" s="124">
        <v>-9.17</v>
      </c>
      <c r="G1842" s="160">
        <v>211010200000</v>
      </c>
      <c r="H1842" s="157" t="s">
        <v>2748</v>
      </c>
      <c r="I1842" s="157" t="s">
        <v>2982</v>
      </c>
      <c r="J1842" s="157" t="s">
        <v>264</v>
      </c>
      <c r="K1842" s="135"/>
      <c r="L1842" s="130" t="s">
        <v>761</v>
      </c>
      <c r="M1842" s="130" t="s">
        <v>265</v>
      </c>
    </row>
    <row r="1843" spans="1:13">
      <c r="A1843" s="157" t="s">
        <v>496</v>
      </c>
      <c r="B1843" s="157"/>
      <c r="C1843" s="169" t="s">
        <v>2750</v>
      </c>
      <c r="D1843" s="158">
        <v>45748</v>
      </c>
      <c r="E1843" s="170">
        <v>45782</v>
      </c>
      <c r="F1843" s="124">
        <v>797.7</v>
      </c>
      <c r="G1843" s="160">
        <v>112120201040</v>
      </c>
      <c r="H1843" s="157" t="s">
        <v>2751</v>
      </c>
      <c r="I1843" s="157" t="s">
        <v>2982</v>
      </c>
      <c r="J1843" s="157" t="s">
        <v>264</v>
      </c>
      <c r="K1843" s="135"/>
      <c r="L1843" s="130" t="s">
        <v>761</v>
      </c>
      <c r="M1843" s="130" t="s">
        <v>265</v>
      </c>
    </row>
    <row r="1844" spans="1:13">
      <c r="A1844" s="157" t="s">
        <v>496</v>
      </c>
      <c r="B1844" s="157"/>
      <c r="C1844" s="169" t="s">
        <v>2752</v>
      </c>
      <c r="D1844" s="158">
        <v>45748</v>
      </c>
      <c r="E1844" s="170">
        <v>45782</v>
      </c>
      <c r="F1844" s="124">
        <v>51.8</v>
      </c>
      <c r="G1844" s="160">
        <v>112120201040</v>
      </c>
      <c r="H1844" s="157" t="s">
        <v>2751</v>
      </c>
      <c r="I1844" s="157" t="s">
        <v>2983</v>
      </c>
      <c r="J1844" s="157" t="s">
        <v>264</v>
      </c>
      <c r="K1844" s="135"/>
      <c r="L1844" s="130" t="s">
        <v>761</v>
      </c>
      <c r="M1844" s="130" t="s">
        <v>265</v>
      </c>
    </row>
    <row r="1845" spans="1:13">
      <c r="A1845" s="157" t="s">
        <v>496</v>
      </c>
      <c r="B1845" s="157"/>
      <c r="C1845" s="169" t="s">
        <v>2747</v>
      </c>
      <c r="D1845" s="158">
        <v>45748</v>
      </c>
      <c r="E1845" s="170">
        <v>45782</v>
      </c>
      <c r="F1845" s="124">
        <v>-9.17</v>
      </c>
      <c r="G1845" s="160">
        <v>211010200000</v>
      </c>
      <c r="H1845" s="157" t="s">
        <v>2748</v>
      </c>
      <c r="I1845" s="157" t="s">
        <v>2984</v>
      </c>
      <c r="J1845" s="157" t="s">
        <v>446</v>
      </c>
      <c r="K1845" s="135"/>
      <c r="L1845" s="130" t="s">
        <v>761</v>
      </c>
      <c r="M1845" s="130" t="s">
        <v>447</v>
      </c>
    </row>
    <row r="1846" spans="1:13">
      <c r="A1846" s="157" t="s">
        <v>496</v>
      </c>
      <c r="B1846" s="157"/>
      <c r="C1846" s="169" t="s">
        <v>2750</v>
      </c>
      <c r="D1846" s="158">
        <v>45748</v>
      </c>
      <c r="E1846" s="170">
        <v>45782</v>
      </c>
      <c r="F1846" s="124">
        <v>797.7</v>
      </c>
      <c r="G1846" s="160">
        <v>112120201040</v>
      </c>
      <c r="H1846" s="157" t="s">
        <v>2751</v>
      </c>
      <c r="I1846" s="157" t="s">
        <v>2984</v>
      </c>
      <c r="J1846" s="157" t="s">
        <v>446</v>
      </c>
      <c r="K1846" s="135"/>
      <c r="L1846" s="130" t="s">
        <v>761</v>
      </c>
      <c r="M1846" s="130" t="s">
        <v>447</v>
      </c>
    </row>
    <row r="1847" spans="1:13">
      <c r="A1847" s="157" t="s">
        <v>496</v>
      </c>
      <c r="B1847" s="157"/>
      <c r="C1847" s="169" t="s">
        <v>2752</v>
      </c>
      <c r="D1847" s="158">
        <v>45748</v>
      </c>
      <c r="E1847" s="170">
        <v>45782</v>
      </c>
      <c r="F1847" s="124">
        <v>8.4</v>
      </c>
      <c r="G1847" s="160">
        <v>112120201040</v>
      </c>
      <c r="H1847" s="157" t="s">
        <v>2751</v>
      </c>
      <c r="I1847" s="157" t="s">
        <v>2985</v>
      </c>
      <c r="J1847" s="157" t="s">
        <v>446</v>
      </c>
      <c r="K1847" s="135"/>
      <c r="L1847" s="130" t="s">
        <v>761</v>
      </c>
      <c r="M1847" s="130" t="s">
        <v>447</v>
      </c>
    </row>
    <row r="1848" spans="1:13">
      <c r="A1848" s="157" t="s">
        <v>496</v>
      </c>
      <c r="B1848" s="157"/>
      <c r="C1848" s="169" t="s">
        <v>2747</v>
      </c>
      <c r="D1848" s="158">
        <v>45748</v>
      </c>
      <c r="E1848" s="170">
        <v>45782</v>
      </c>
      <c r="F1848" s="124">
        <v>-9.17</v>
      </c>
      <c r="G1848" s="160">
        <v>211010200000</v>
      </c>
      <c r="H1848" s="157" t="s">
        <v>2748</v>
      </c>
      <c r="I1848" s="157" t="s">
        <v>2986</v>
      </c>
      <c r="J1848" s="157" t="s">
        <v>484</v>
      </c>
      <c r="K1848" s="135"/>
      <c r="L1848" s="130" t="s">
        <v>761</v>
      </c>
      <c r="M1848" s="130" t="s">
        <v>485</v>
      </c>
    </row>
    <row r="1849" spans="1:13">
      <c r="A1849" s="157" t="s">
        <v>496</v>
      </c>
      <c r="B1849" s="157"/>
      <c r="C1849" s="169" t="s">
        <v>2750</v>
      </c>
      <c r="D1849" s="158">
        <v>45748</v>
      </c>
      <c r="E1849" s="170">
        <v>45782</v>
      </c>
      <c r="F1849" s="124">
        <v>797.7</v>
      </c>
      <c r="G1849" s="160">
        <v>112120201040</v>
      </c>
      <c r="H1849" s="157" t="s">
        <v>2751</v>
      </c>
      <c r="I1849" s="157" t="s">
        <v>2986</v>
      </c>
      <c r="J1849" s="157" t="s">
        <v>484</v>
      </c>
      <c r="K1849" s="135"/>
      <c r="L1849" s="130" t="s">
        <v>761</v>
      </c>
      <c r="M1849" s="130" t="s">
        <v>485</v>
      </c>
    </row>
    <row r="1850" spans="1:13">
      <c r="A1850" s="157" t="s">
        <v>496</v>
      </c>
      <c r="B1850" s="157"/>
      <c r="C1850" s="169" t="s">
        <v>2752</v>
      </c>
      <c r="D1850" s="158">
        <v>45748</v>
      </c>
      <c r="E1850" s="170">
        <v>45782</v>
      </c>
      <c r="F1850" s="124">
        <v>2.8</v>
      </c>
      <c r="G1850" s="160">
        <v>112120201040</v>
      </c>
      <c r="H1850" s="157" t="s">
        <v>2751</v>
      </c>
      <c r="I1850" s="157" t="s">
        <v>2987</v>
      </c>
      <c r="J1850" s="157" t="s">
        <v>484</v>
      </c>
      <c r="K1850" s="135"/>
      <c r="L1850" s="130" t="s">
        <v>761</v>
      </c>
      <c r="M1850" s="130" t="s">
        <v>485</v>
      </c>
    </row>
    <row r="1851" spans="1:13">
      <c r="A1851" s="157" t="s">
        <v>496</v>
      </c>
      <c r="B1851" s="157"/>
      <c r="C1851" s="169" t="s">
        <v>2747</v>
      </c>
      <c r="D1851" s="158">
        <v>45748</v>
      </c>
      <c r="E1851" s="170">
        <v>45782</v>
      </c>
      <c r="F1851" s="124">
        <v>-9.17</v>
      </c>
      <c r="G1851" s="160">
        <v>211010200000</v>
      </c>
      <c r="H1851" s="157" t="s">
        <v>2748</v>
      </c>
      <c r="I1851" s="157" t="s">
        <v>2988</v>
      </c>
      <c r="J1851" s="157" t="s">
        <v>466</v>
      </c>
      <c r="K1851" s="135"/>
      <c r="L1851" s="130" t="s">
        <v>761</v>
      </c>
      <c r="M1851" s="130" t="s">
        <v>467</v>
      </c>
    </row>
    <row r="1852" spans="1:13">
      <c r="A1852" s="157" t="s">
        <v>496</v>
      </c>
      <c r="B1852" s="157"/>
      <c r="C1852" s="169" t="s">
        <v>2750</v>
      </c>
      <c r="D1852" s="158">
        <v>45748</v>
      </c>
      <c r="E1852" s="170">
        <v>45782</v>
      </c>
      <c r="F1852" s="124">
        <v>797.7</v>
      </c>
      <c r="G1852" s="160">
        <v>112120201040</v>
      </c>
      <c r="H1852" s="157" t="s">
        <v>2751</v>
      </c>
      <c r="I1852" s="157" t="s">
        <v>2988</v>
      </c>
      <c r="J1852" s="157" t="s">
        <v>466</v>
      </c>
      <c r="K1852" s="135"/>
      <c r="L1852" s="130" t="s">
        <v>761</v>
      </c>
      <c r="M1852" s="130" t="s">
        <v>467</v>
      </c>
    </row>
    <row r="1853" spans="1:13">
      <c r="A1853" s="157" t="s">
        <v>496</v>
      </c>
      <c r="B1853" s="157"/>
      <c r="C1853" s="169" t="s">
        <v>2752</v>
      </c>
      <c r="D1853" s="158">
        <v>45748</v>
      </c>
      <c r="E1853" s="170">
        <v>45782</v>
      </c>
      <c r="F1853" s="124">
        <v>56</v>
      </c>
      <c r="G1853" s="160">
        <v>112120201040</v>
      </c>
      <c r="H1853" s="157" t="s">
        <v>2751</v>
      </c>
      <c r="I1853" s="157" t="s">
        <v>2989</v>
      </c>
      <c r="J1853" s="157" t="s">
        <v>466</v>
      </c>
      <c r="K1853" s="135"/>
      <c r="L1853" s="130" t="s">
        <v>761</v>
      </c>
      <c r="M1853" s="130" t="s">
        <v>467</v>
      </c>
    </row>
    <row r="1854" spans="1:13">
      <c r="A1854" s="157" t="s">
        <v>496</v>
      </c>
      <c r="B1854" s="157"/>
      <c r="C1854" s="169" t="s">
        <v>2747</v>
      </c>
      <c r="D1854" s="158">
        <v>45748</v>
      </c>
      <c r="E1854" s="170">
        <v>45782</v>
      </c>
      <c r="F1854" s="124">
        <v>-9.17</v>
      </c>
      <c r="G1854" s="160">
        <v>211010200000</v>
      </c>
      <c r="H1854" s="157" t="s">
        <v>2748</v>
      </c>
      <c r="I1854" s="157" t="s">
        <v>2990</v>
      </c>
      <c r="J1854" s="157" t="s">
        <v>434</v>
      </c>
      <c r="K1854" s="135"/>
      <c r="L1854" s="130" t="s">
        <v>761</v>
      </c>
      <c r="M1854" s="130" t="s">
        <v>435</v>
      </c>
    </row>
    <row r="1855" spans="1:13">
      <c r="A1855" s="157" t="s">
        <v>496</v>
      </c>
      <c r="B1855" s="157"/>
      <c r="C1855" s="169" t="s">
        <v>2750</v>
      </c>
      <c r="D1855" s="158">
        <v>45748</v>
      </c>
      <c r="E1855" s="170">
        <v>45782</v>
      </c>
      <c r="F1855" s="124">
        <v>797.7</v>
      </c>
      <c r="G1855" s="160">
        <v>112120201040</v>
      </c>
      <c r="H1855" s="157" t="s">
        <v>2751</v>
      </c>
      <c r="I1855" s="157" t="s">
        <v>2990</v>
      </c>
      <c r="J1855" s="157" t="s">
        <v>434</v>
      </c>
      <c r="K1855" s="135"/>
      <c r="L1855" s="130" t="s">
        <v>761</v>
      </c>
      <c r="M1855" s="130" t="s">
        <v>435</v>
      </c>
    </row>
    <row r="1856" spans="1:13">
      <c r="A1856" s="157" t="s">
        <v>496</v>
      </c>
      <c r="B1856" s="157"/>
      <c r="C1856" s="169" t="s">
        <v>2752</v>
      </c>
      <c r="D1856" s="158">
        <v>45748</v>
      </c>
      <c r="E1856" s="170">
        <v>45782</v>
      </c>
      <c r="F1856" s="124">
        <v>14</v>
      </c>
      <c r="G1856" s="160">
        <v>112120201040</v>
      </c>
      <c r="H1856" s="157" t="s">
        <v>2751</v>
      </c>
      <c r="I1856" s="157" t="s">
        <v>2991</v>
      </c>
      <c r="J1856" s="157" t="s">
        <v>434</v>
      </c>
      <c r="K1856" s="135"/>
      <c r="L1856" s="130" t="s">
        <v>761</v>
      </c>
      <c r="M1856" s="130" t="s">
        <v>435</v>
      </c>
    </row>
    <row r="1857" spans="1:13">
      <c r="A1857" s="157" t="s">
        <v>496</v>
      </c>
      <c r="B1857" s="157"/>
      <c r="C1857" s="169" t="s">
        <v>2747</v>
      </c>
      <c r="D1857" s="158">
        <v>45748</v>
      </c>
      <c r="E1857" s="170">
        <v>45782</v>
      </c>
      <c r="F1857" s="124">
        <v>-9.17</v>
      </c>
      <c r="G1857" s="160">
        <v>211010200000</v>
      </c>
      <c r="H1857" s="157" t="s">
        <v>2748</v>
      </c>
      <c r="I1857" s="157" t="s">
        <v>2992</v>
      </c>
      <c r="J1857" s="157" t="s">
        <v>122</v>
      </c>
      <c r="K1857" s="135"/>
      <c r="L1857" s="130" t="s">
        <v>761</v>
      </c>
      <c r="M1857" s="130" t="s">
        <v>123</v>
      </c>
    </row>
    <row r="1858" spans="1:13">
      <c r="A1858" s="157" t="s">
        <v>496</v>
      </c>
      <c r="B1858" s="157"/>
      <c r="C1858" s="169" t="s">
        <v>2750</v>
      </c>
      <c r="D1858" s="158">
        <v>45748</v>
      </c>
      <c r="E1858" s="170">
        <v>45782</v>
      </c>
      <c r="F1858" s="124">
        <v>797.7</v>
      </c>
      <c r="G1858" s="160">
        <v>112120201040</v>
      </c>
      <c r="H1858" s="157" t="s">
        <v>2751</v>
      </c>
      <c r="I1858" s="157" t="s">
        <v>2992</v>
      </c>
      <c r="J1858" s="157" t="s">
        <v>122</v>
      </c>
      <c r="K1858" s="135"/>
      <c r="L1858" s="130" t="s">
        <v>761</v>
      </c>
      <c r="M1858" s="130" t="s">
        <v>123</v>
      </c>
    </row>
    <row r="1859" spans="1:13">
      <c r="A1859" s="157" t="s">
        <v>496</v>
      </c>
      <c r="B1859" s="157"/>
      <c r="C1859" s="169" t="s">
        <v>2752</v>
      </c>
      <c r="D1859" s="158">
        <v>45748</v>
      </c>
      <c r="E1859" s="170">
        <v>45782</v>
      </c>
      <c r="F1859" s="124">
        <v>68.599999999999994</v>
      </c>
      <c r="G1859" s="160">
        <v>112120201040</v>
      </c>
      <c r="H1859" s="157" t="s">
        <v>2751</v>
      </c>
      <c r="I1859" s="157" t="s">
        <v>2993</v>
      </c>
      <c r="J1859" s="157" t="s">
        <v>122</v>
      </c>
      <c r="K1859" s="135"/>
      <c r="L1859" s="130" t="s">
        <v>761</v>
      </c>
      <c r="M1859" s="130" t="s">
        <v>123</v>
      </c>
    </row>
    <row r="1860" spans="1:13">
      <c r="A1860" s="157" t="s">
        <v>496</v>
      </c>
      <c r="B1860" s="157"/>
      <c r="C1860" s="169" t="s">
        <v>2747</v>
      </c>
      <c r="D1860" s="158">
        <v>45748</v>
      </c>
      <c r="E1860" s="170">
        <v>45782</v>
      </c>
      <c r="F1860" s="124">
        <v>-9.17</v>
      </c>
      <c r="G1860" s="160">
        <v>211010200000</v>
      </c>
      <c r="H1860" s="157" t="s">
        <v>2748</v>
      </c>
      <c r="I1860" s="157" t="s">
        <v>2994</v>
      </c>
      <c r="J1860" s="157" t="s">
        <v>68</v>
      </c>
      <c r="K1860" s="135"/>
      <c r="L1860" s="130" t="s">
        <v>761</v>
      </c>
      <c r="M1860" s="130" t="s">
        <v>69</v>
      </c>
    </row>
    <row r="1861" spans="1:13">
      <c r="A1861" s="157" t="s">
        <v>496</v>
      </c>
      <c r="B1861" s="157"/>
      <c r="C1861" s="169" t="s">
        <v>2750</v>
      </c>
      <c r="D1861" s="158">
        <v>45748</v>
      </c>
      <c r="E1861" s="170">
        <v>45782</v>
      </c>
      <c r="F1861" s="124">
        <v>797.7</v>
      </c>
      <c r="G1861" s="160">
        <v>112120201040</v>
      </c>
      <c r="H1861" s="157" t="s">
        <v>2751</v>
      </c>
      <c r="I1861" s="157" t="s">
        <v>2994</v>
      </c>
      <c r="J1861" s="157" t="s">
        <v>68</v>
      </c>
      <c r="K1861" s="135"/>
      <c r="L1861" s="130" t="s">
        <v>761</v>
      </c>
      <c r="M1861" s="130" t="s">
        <v>69</v>
      </c>
    </row>
    <row r="1862" spans="1:13">
      <c r="A1862" s="157" t="s">
        <v>496</v>
      </c>
      <c r="B1862" s="157"/>
      <c r="C1862" s="169" t="s">
        <v>2752</v>
      </c>
      <c r="D1862" s="158">
        <v>45748</v>
      </c>
      <c r="E1862" s="170">
        <v>45782</v>
      </c>
      <c r="F1862" s="124">
        <v>68.599999999999994</v>
      </c>
      <c r="G1862" s="160">
        <v>112120201040</v>
      </c>
      <c r="H1862" s="157" t="s">
        <v>2751</v>
      </c>
      <c r="I1862" s="157" t="s">
        <v>2995</v>
      </c>
      <c r="J1862" s="157" t="s">
        <v>68</v>
      </c>
      <c r="K1862" s="135"/>
      <c r="L1862" s="130" t="s">
        <v>761</v>
      </c>
      <c r="M1862" s="130" t="s">
        <v>69</v>
      </c>
    </row>
    <row r="1863" spans="1:13">
      <c r="A1863" s="157" t="s">
        <v>496</v>
      </c>
      <c r="B1863" s="157"/>
      <c r="C1863" s="169" t="s">
        <v>2747</v>
      </c>
      <c r="D1863" s="158">
        <v>45748</v>
      </c>
      <c r="E1863" s="170">
        <v>45782</v>
      </c>
      <c r="F1863" s="124">
        <v>-9.17</v>
      </c>
      <c r="G1863" s="160">
        <v>211010200000</v>
      </c>
      <c r="H1863" s="157" t="s">
        <v>2748</v>
      </c>
      <c r="I1863" s="157" t="s">
        <v>2996</v>
      </c>
      <c r="J1863" s="157" t="s">
        <v>282</v>
      </c>
      <c r="K1863" s="135"/>
      <c r="L1863" s="130" t="s">
        <v>761</v>
      </c>
      <c r="M1863" s="130" t="s">
        <v>283</v>
      </c>
    </row>
    <row r="1864" spans="1:13">
      <c r="A1864" s="157" t="s">
        <v>496</v>
      </c>
      <c r="B1864" s="157"/>
      <c r="C1864" s="169" t="s">
        <v>2750</v>
      </c>
      <c r="D1864" s="158">
        <v>45748</v>
      </c>
      <c r="E1864" s="170">
        <v>45782</v>
      </c>
      <c r="F1864" s="124">
        <v>797.7</v>
      </c>
      <c r="G1864" s="160">
        <v>112120201040</v>
      </c>
      <c r="H1864" s="157" t="s">
        <v>2751</v>
      </c>
      <c r="I1864" s="157" t="s">
        <v>2996</v>
      </c>
      <c r="J1864" s="157" t="s">
        <v>282</v>
      </c>
      <c r="K1864" s="135"/>
      <c r="L1864" s="130" t="s">
        <v>761</v>
      </c>
      <c r="M1864" s="130" t="s">
        <v>283</v>
      </c>
    </row>
    <row r="1865" spans="1:13">
      <c r="A1865" s="157" t="s">
        <v>496</v>
      </c>
      <c r="B1865" s="157"/>
      <c r="C1865" s="169" t="s">
        <v>2752</v>
      </c>
      <c r="D1865" s="158">
        <v>45748</v>
      </c>
      <c r="E1865" s="170">
        <v>45782</v>
      </c>
      <c r="F1865" s="124">
        <v>51.8</v>
      </c>
      <c r="G1865" s="160">
        <v>112120201040</v>
      </c>
      <c r="H1865" s="157" t="s">
        <v>2751</v>
      </c>
      <c r="I1865" s="157" t="s">
        <v>2997</v>
      </c>
      <c r="J1865" s="157" t="s">
        <v>282</v>
      </c>
      <c r="K1865" s="135"/>
      <c r="L1865" s="130" t="s">
        <v>761</v>
      </c>
      <c r="M1865" s="130" t="s">
        <v>283</v>
      </c>
    </row>
    <row r="1866" spans="1:13">
      <c r="A1866" s="157" t="s">
        <v>496</v>
      </c>
      <c r="B1866" s="157"/>
      <c r="C1866" s="169" t="s">
        <v>2747</v>
      </c>
      <c r="D1866" s="158">
        <v>45748</v>
      </c>
      <c r="E1866" s="170">
        <v>45782</v>
      </c>
      <c r="F1866" s="124">
        <v>-9.17</v>
      </c>
      <c r="G1866" s="160">
        <v>211010200000</v>
      </c>
      <c r="H1866" s="157" t="s">
        <v>2748</v>
      </c>
      <c r="I1866" s="157" t="s">
        <v>2998</v>
      </c>
      <c r="J1866" s="157" t="s">
        <v>326</v>
      </c>
      <c r="K1866" s="135"/>
      <c r="L1866" s="130" t="s">
        <v>761</v>
      </c>
      <c r="M1866" s="130" t="s">
        <v>327</v>
      </c>
    </row>
    <row r="1867" spans="1:13">
      <c r="A1867" s="157" t="s">
        <v>496</v>
      </c>
      <c r="B1867" s="157"/>
      <c r="C1867" s="169" t="s">
        <v>2750</v>
      </c>
      <c r="D1867" s="158">
        <v>45748</v>
      </c>
      <c r="E1867" s="170">
        <v>45782</v>
      </c>
      <c r="F1867" s="124">
        <v>797.7</v>
      </c>
      <c r="G1867" s="160">
        <v>112120201040</v>
      </c>
      <c r="H1867" s="157" t="s">
        <v>2751</v>
      </c>
      <c r="I1867" s="157" t="s">
        <v>2998</v>
      </c>
      <c r="J1867" s="157" t="s">
        <v>326</v>
      </c>
      <c r="K1867" s="135"/>
      <c r="L1867" s="130" t="s">
        <v>761</v>
      </c>
      <c r="M1867" s="130" t="s">
        <v>327</v>
      </c>
    </row>
    <row r="1868" spans="1:13">
      <c r="A1868" s="157" t="s">
        <v>496</v>
      </c>
      <c r="B1868" s="157"/>
      <c r="C1868" s="169" t="s">
        <v>2747</v>
      </c>
      <c r="D1868" s="158">
        <v>45748</v>
      </c>
      <c r="E1868" s="170">
        <v>45782</v>
      </c>
      <c r="F1868" s="124">
        <v>-9.17</v>
      </c>
      <c r="G1868" s="160">
        <v>211010200000</v>
      </c>
      <c r="H1868" s="157" t="s">
        <v>2748</v>
      </c>
      <c r="I1868" s="157" t="s">
        <v>2999</v>
      </c>
      <c r="J1868" s="157" t="s">
        <v>336</v>
      </c>
      <c r="K1868" s="135"/>
      <c r="L1868" s="130" t="s">
        <v>761</v>
      </c>
      <c r="M1868" s="130" t="s">
        <v>337</v>
      </c>
    </row>
    <row r="1869" spans="1:13">
      <c r="A1869" s="157" t="s">
        <v>496</v>
      </c>
      <c r="B1869" s="157"/>
      <c r="C1869" s="169" t="s">
        <v>2750</v>
      </c>
      <c r="D1869" s="158">
        <v>45748</v>
      </c>
      <c r="E1869" s="170">
        <v>45782</v>
      </c>
      <c r="F1869" s="124">
        <v>797.7</v>
      </c>
      <c r="G1869" s="160">
        <v>112120201040</v>
      </c>
      <c r="H1869" s="157" t="s">
        <v>2751</v>
      </c>
      <c r="I1869" s="157" t="s">
        <v>2999</v>
      </c>
      <c r="J1869" s="157" t="s">
        <v>336</v>
      </c>
      <c r="K1869" s="135"/>
      <c r="L1869" s="130" t="s">
        <v>761</v>
      </c>
      <c r="M1869" s="130" t="s">
        <v>337</v>
      </c>
    </row>
    <row r="1870" spans="1:13">
      <c r="A1870" s="157" t="s">
        <v>496</v>
      </c>
      <c r="B1870" s="157"/>
      <c r="C1870" s="169" t="s">
        <v>2747</v>
      </c>
      <c r="D1870" s="158">
        <v>45748</v>
      </c>
      <c r="E1870" s="170">
        <v>45782</v>
      </c>
      <c r="F1870" s="124">
        <v>-9.17</v>
      </c>
      <c r="G1870" s="160">
        <v>211010200000</v>
      </c>
      <c r="H1870" s="157" t="s">
        <v>2748</v>
      </c>
      <c r="I1870" s="157" t="s">
        <v>3000</v>
      </c>
      <c r="J1870" s="157" t="s">
        <v>400</v>
      </c>
      <c r="K1870" s="135"/>
      <c r="L1870" s="130" t="s">
        <v>761</v>
      </c>
      <c r="M1870" s="130" t="s">
        <v>401</v>
      </c>
    </row>
    <row r="1871" spans="1:13">
      <c r="A1871" s="157" t="s">
        <v>496</v>
      </c>
      <c r="B1871" s="157"/>
      <c r="C1871" s="169" t="s">
        <v>2750</v>
      </c>
      <c r="D1871" s="158">
        <v>45748</v>
      </c>
      <c r="E1871" s="170">
        <v>45782</v>
      </c>
      <c r="F1871" s="124">
        <v>797.7</v>
      </c>
      <c r="G1871" s="160">
        <v>112120201040</v>
      </c>
      <c r="H1871" s="157" t="s">
        <v>2751</v>
      </c>
      <c r="I1871" s="157" t="s">
        <v>3000</v>
      </c>
      <c r="J1871" s="157" t="s">
        <v>400</v>
      </c>
      <c r="K1871" s="135"/>
      <c r="L1871" s="130" t="s">
        <v>761</v>
      </c>
      <c r="M1871" s="130" t="s">
        <v>401</v>
      </c>
    </row>
    <row r="1872" spans="1:13">
      <c r="A1872" s="157" t="s">
        <v>496</v>
      </c>
      <c r="B1872" s="157"/>
      <c r="C1872" s="169" t="s">
        <v>2752</v>
      </c>
      <c r="D1872" s="158">
        <v>45748</v>
      </c>
      <c r="E1872" s="170">
        <v>45782</v>
      </c>
      <c r="F1872" s="124">
        <v>2.8</v>
      </c>
      <c r="G1872" s="160">
        <v>112120201040</v>
      </c>
      <c r="H1872" s="157" t="s">
        <v>2751</v>
      </c>
      <c r="I1872" s="157" t="s">
        <v>3001</v>
      </c>
      <c r="J1872" s="157" t="s">
        <v>400</v>
      </c>
      <c r="K1872" s="135"/>
      <c r="L1872" s="130" t="s">
        <v>761</v>
      </c>
      <c r="M1872" s="130" t="s">
        <v>401</v>
      </c>
    </row>
    <row r="1873" spans="1:13">
      <c r="A1873" s="157" t="s">
        <v>496</v>
      </c>
      <c r="B1873" s="157"/>
      <c r="C1873" s="169" t="s">
        <v>2747</v>
      </c>
      <c r="D1873" s="158">
        <v>45748</v>
      </c>
      <c r="E1873" s="170">
        <v>45782</v>
      </c>
      <c r="F1873" s="124">
        <v>-9.17</v>
      </c>
      <c r="G1873" s="160">
        <v>211010200000</v>
      </c>
      <c r="H1873" s="157" t="s">
        <v>2748</v>
      </c>
      <c r="I1873" s="157" t="s">
        <v>3002</v>
      </c>
      <c r="J1873" s="157" t="s">
        <v>482</v>
      </c>
      <c r="K1873" s="135"/>
      <c r="L1873" s="130" t="s">
        <v>761</v>
      </c>
      <c r="M1873" s="130" t="s">
        <v>483</v>
      </c>
    </row>
    <row r="1874" spans="1:13">
      <c r="A1874" s="157" t="s">
        <v>496</v>
      </c>
      <c r="B1874" s="157"/>
      <c r="C1874" s="169" t="s">
        <v>2750</v>
      </c>
      <c r="D1874" s="158">
        <v>45748</v>
      </c>
      <c r="E1874" s="170">
        <v>45782</v>
      </c>
      <c r="F1874" s="124">
        <v>797.7</v>
      </c>
      <c r="G1874" s="160">
        <v>112120201040</v>
      </c>
      <c r="H1874" s="157" t="s">
        <v>2751</v>
      </c>
      <c r="I1874" s="157" t="s">
        <v>3002</v>
      </c>
      <c r="J1874" s="157" t="s">
        <v>482</v>
      </c>
      <c r="K1874" s="135"/>
      <c r="L1874" s="130" t="s">
        <v>761</v>
      </c>
      <c r="M1874" s="130" t="s">
        <v>483</v>
      </c>
    </row>
    <row r="1875" spans="1:13">
      <c r="A1875" s="157" t="s">
        <v>496</v>
      </c>
      <c r="B1875" s="157"/>
      <c r="C1875" s="169" t="s">
        <v>2752</v>
      </c>
      <c r="D1875" s="158">
        <v>45748</v>
      </c>
      <c r="E1875" s="170">
        <v>45782</v>
      </c>
      <c r="F1875" s="124">
        <v>39.200000000000003</v>
      </c>
      <c r="G1875" s="160">
        <v>112120201040</v>
      </c>
      <c r="H1875" s="157" t="s">
        <v>2751</v>
      </c>
      <c r="I1875" s="157" t="s">
        <v>3003</v>
      </c>
      <c r="J1875" s="157" t="s">
        <v>482</v>
      </c>
      <c r="K1875" s="135"/>
      <c r="L1875" s="130" t="s">
        <v>761</v>
      </c>
      <c r="M1875" s="130" t="s">
        <v>483</v>
      </c>
    </row>
    <row r="1876" spans="1:13">
      <c r="A1876" s="157" t="s">
        <v>496</v>
      </c>
      <c r="B1876" s="157"/>
      <c r="C1876" s="169" t="s">
        <v>2747</v>
      </c>
      <c r="D1876" s="158">
        <v>45748</v>
      </c>
      <c r="E1876" s="170">
        <v>45782</v>
      </c>
      <c r="F1876" s="124">
        <v>-9.17</v>
      </c>
      <c r="G1876" s="160">
        <v>211010200000</v>
      </c>
      <c r="H1876" s="157" t="s">
        <v>2748</v>
      </c>
      <c r="I1876" s="157" t="s">
        <v>3004</v>
      </c>
      <c r="J1876" s="157" t="s">
        <v>96</v>
      </c>
      <c r="K1876" s="135"/>
      <c r="L1876" s="130" t="s">
        <v>761</v>
      </c>
      <c r="M1876" s="130" t="s">
        <v>97</v>
      </c>
    </row>
    <row r="1877" spans="1:13">
      <c r="A1877" s="157" t="s">
        <v>496</v>
      </c>
      <c r="B1877" s="157"/>
      <c r="C1877" s="169" t="s">
        <v>2750</v>
      </c>
      <c r="D1877" s="158">
        <v>45748</v>
      </c>
      <c r="E1877" s="170">
        <v>45782</v>
      </c>
      <c r="F1877" s="124">
        <v>797.7</v>
      </c>
      <c r="G1877" s="160">
        <v>112120201040</v>
      </c>
      <c r="H1877" s="157" t="s">
        <v>2751</v>
      </c>
      <c r="I1877" s="157" t="s">
        <v>3004</v>
      </c>
      <c r="J1877" s="157" t="s">
        <v>96</v>
      </c>
      <c r="K1877" s="135"/>
      <c r="L1877" s="130" t="s">
        <v>761</v>
      </c>
      <c r="M1877" s="130" t="s">
        <v>97</v>
      </c>
    </row>
    <row r="1878" spans="1:13">
      <c r="A1878" s="157" t="s">
        <v>496</v>
      </c>
      <c r="B1878" s="157"/>
      <c r="C1878" s="169" t="s">
        <v>2752</v>
      </c>
      <c r="D1878" s="158">
        <v>45748</v>
      </c>
      <c r="E1878" s="170">
        <v>45782</v>
      </c>
      <c r="F1878" s="124">
        <v>43.4</v>
      </c>
      <c r="G1878" s="160">
        <v>112120201040</v>
      </c>
      <c r="H1878" s="157" t="s">
        <v>2751</v>
      </c>
      <c r="I1878" s="157" t="s">
        <v>3005</v>
      </c>
      <c r="J1878" s="157" t="s">
        <v>96</v>
      </c>
      <c r="K1878" s="135"/>
      <c r="L1878" s="130" t="s">
        <v>761</v>
      </c>
      <c r="M1878" s="130" t="s">
        <v>97</v>
      </c>
    </row>
    <row r="1879" spans="1:13">
      <c r="A1879" s="157" t="s">
        <v>496</v>
      </c>
      <c r="B1879" s="157"/>
      <c r="C1879" s="169" t="s">
        <v>2752</v>
      </c>
      <c r="D1879" s="158">
        <v>45748</v>
      </c>
      <c r="E1879" s="170">
        <v>45782</v>
      </c>
      <c r="F1879" s="124">
        <v>18.2</v>
      </c>
      <c r="G1879" s="160">
        <v>112120201040</v>
      </c>
      <c r="H1879" s="157" t="s">
        <v>2751</v>
      </c>
      <c r="I1879" s="157" t="s">
        <v>3006</v>
      </c>
      <c r="J1879" s="157" t="s">
        <v>268</v>
      </c>
      <c r="K1879" s="135"/>
      <c r="L1879" s="130" t="s">
        <v>761</v>
      </c>
      <c r="M1879" s="130" t="s">
        <v>269</v>
      </c>
    </row>
    <row r="1880" spans="1:13">
      <c r="A1880" s="157" t="s">
        <v>496</v>
      </c>
      <c r="B1880" s="157"/>
      <c r="C1880" s="169" t="s">
        <v>2747</v>
      </c>
      <c r="D1880" s="158">
        <v>45748</v>
      </c>
      <c r="E1880" s="170">
        <v>45782</v>
      </c>
      <c r="F1880" s="124">
        <v>-9.17</v>
      </c>
      <c r="G1880" s="160">
        <v>211010200000</v>
      </c>
      <c r="H1880" s="157" t="s">
        <v>2748</v>
      </c>
      <c r="I1880" s="157" t="s">
        <v>3007</v>
      </c>
      <c r="J1880" s="157" t="s">
        <v>80</v>
      </c>
      <c r="K1880" s="135"/>
      <c r="L1880" s="130" t="s">
        <v>761</v>
      </c>
      <c r="M1880" s="130" t="s">
        <v>81</v>
      </c>
    </row>
    <row r="1881" spans="1:13">
      <c r="A1881" s="157" t="s">
        <v>496</v>
      </c>
      <c r="B1881" s="157"/>
      <c r="C1881" s="169" t="s">
        <v>2750</v>
      </c>
      <c r="D1881" s="158">
        <v>45748</v>
      </c>
      <c r="E1881" s="170">
        <v>45782</v>
      </c>
      <c r="F1881" s="124">
        <v>797.7</v>
      </c>
      <c r="G1881" s="160">
        <v>112120201040</v>
      </c>
      <c r="H1881" s="157" t="s">
        <v>2751</v>
      </c>
      <c r="I1881" s="157" t="s">
        <v>3007</v>
      </c>
      <c r="J1881" s="157" t="s">
        <v>80</v>
      </c>
      <c r="K1881" s="135"/>
      <c r="L1881" s="130" t="s">
        <v>761</v>
      </c>
      <c r="M1881" s="130" t="s">
        <v>81</v>
      </c>
    </row>
    <row r="1882" spans="1:13">
      <c r="A1882" s="157" t="s">
        <v>496</v>
      </c>
      <c r="B1882" s="157"/>
      <c r="C1882" s="169" t="s">
        <v>2752</v>
      </c>
      <c r="D1882" s="158">
        <v>45748</v>
      </c>
      <c r="E1882" s="170">
        <v>45782</v>
      </c>
      <c r="F1882" s="124">
        <v>65.8</v>
      </c>
      <c r="G1882" s="160">
        <v>112120201040</v>
      </c>
      <c r="H1882" s="157" t="s">
        <v>2751</v>
      </c>
      <c r="I1882" s="157" t="s">
        <v>3008</v>
      </c>
      <c r="J1882" s="157" t="s">
        <v>80</v>
      </c>
      <c r="K1882" s="135"/>
      <c r="L1882" s="130" t="s">
        <v>761</v>
      </c>
      <c r="M1882" s="130" t="s">
        <v>81</v>
      </c>
    </row>
    <row r="1883" spans="1:13">
      <c r="A1883" s="157" t="s">
        <v>496</v>
      </c>
      <c r="B1883" s="157"/>
      <c r="C1883" s="169" t="s">
        <v>2747</v>
      </c>
      <c r="D1883" s="158">
        <v>45748</v>
      </c>
      <c r="E1883" s="170">
        <v>45782</v>
      </c>
      <c r="F1883" s="124">
        <v>-9.17</v>
      </c>
      <c r="G1883" s="160">
        <v>211010200000</v>
      </c>
      <c r="H1883" s="157" t="s">
        <v>2748</v>
      </c>
      <c r="I1883" s="157" t="s">
        <v>3009</v>
      </c>
      <c r="J1883" s="157" t="s">
        <v>224</v>
      </c>
      <c r="K1883" s="135"/>
      <c r="L1883" s="130" t="s">
        <v>761</v>
      </c>
      <c r="M1883" s="130" t="s">
        <v>225</v>
      </c>
    </row>
    <row r="1884" spans="1:13">
      <c r="A1884" s="157" t="s">
        <v>496</v>
      </c>
      <c r="B1884" s="157"/>
      <c r="C1884" s="169" t="s">
        <v>2750</v>
      </c>
      <c r="D1884" s="158">
        <v>45748</v>
      </c>
      <c r="E1884" s="170">
        <v>45782</v>
      </c>
      <c r="F1884" s="124">
        <v>797.7</v>
      </c>
      <c r="G1884" s="160">
        <v>112120201040</v>
      </c>
      <c r="H1884" s="157" t="s">
        <v>2751</v>
      </c>
      <c r="I1884" s="157" t="s">
        <v>3009</v>
      </c>
      <c r="J1884" s="157" t="s">
        <v>224</v>
      </c>
      <c r="K1884" s="135"/>
      <c r="L1884" s="130" t="s">
        <v>761</v>
      </c>
      <c r="M1884" s="130" t="s">
        <v>225</v>
      </c>
    </row>
    <row r="1885" spans="1:13">
      <c r="A1885" s="157" t="s">
        <v>496</v>
      </c>
      <c r="B1885" s="157"/>
      <c r="C1885" s="169" t="s">
        <v>2752</v>
      </c>
      <c r="D1885" s="158">
        <v>45748</v>
      </c>
      <c r="E1885" s="170">
        <v>45782</v>
      </c>
      <c r="F1885" s="124">
        <v>1.4</v>
      </c>
      <c r="G1885" s="160">
        <v>112120201040</v>
      </c>
      <c r="H1885" s="157" t="s">
        <v>2751</v>
      </c>
      <c r="I1885" s="157" t="s">
        <v>3010</v>
      </c>
      <c r="J1885" s="157" t="s">
        <v>224</v>
      </c>
      <c r="K1885" s="135"/>
      <c r="L1885" s="130" t="s">
        <v>761</v>
      </c>
      <c r="M1885" s="130" t="s">
        <v>225</v>
      </c>
    </row>
    <row r="1886" spans="1:13">
      <c r="A1886" s="157" t="s">
        <v>496</v>
      </c>
      <c r="B1886" s="157"/>
      <c r="C1886" s="169" t="s">
        <v>2747</v>
      </c>
      <c r="D1886" s="158">
        <v>45748</v>
      </c>
      <c r="E1886" s="170">
        <v>45782</v>
      </c>
      <c r="F1886" s="124">
        <v>-9.17</v>
      </c>
      <c r="G1886" s="160">
        <v>211010200000</v>
      </c>
      <c r="H1886" s="157" t="s">
        <v>2748</v>
      </c>
      <c r="I1886" s="157" t="s">
        <v>3011</v>
      </c>
      <c r="J1886" s="157" t="s">
        <v>226</v>
      </c>
      <c r="K1886" s="135"/>
      <c r="L1886" s="130" t="s">
        <v>761</v>
      </c>
      <c r="M1886" s="130" t="s">
        <v>227</v>
      </c>
    </row>
    <row r="1887" spans="1:13">
      <c r="A1887" s="157" t="s">
        <v>496</v>
      </c>
      <c r="B1887" s="157"/>
      <c r="C1887" s="169" t="s">
        <v>2750</v>
      </c>
      <c r="D1887" s="158">
        <v>45748</v>
      </c>
      <c r="E1887" s="170">
        <v>45782</v>
      </c>
      <c r="F1887" s="124">
        <v>797.7</v>
      </c>
      <c r="G1887" s="160">
        <v>112120201040</v>
      </c>
      <c r="H1887" s="157" t="s">
        <v>2751</v>
      </c>
      <c r="I1887" s="157" t="s">
        <v>3011</v>
      </c>
      <c r="J1887" s="157" t="s">
        <v>226</v>
      </c>
      <c r="K1887" s="135"/>
      <c r="L1887" s="130" t="s">
        <v>761</v>
      </c>
      <c r="M1887" s="130" t="s">
        <v>227</v>
      </c>
    </row>
    <row r="1888" spans="1:13">
      <c r="A1888" s="157" t="s">
        <v>496</v>
      </c>
      <c r="B1888" s="157"/>
      <c r="C1888" s="169" t="s">
        <v>2752</v>
      </c>
      <c r="D1888" s="158">
        <v>45748</v>
      </c>
      <c r="E1888" s="170">
        <v>45782</v>
      </c>
      <c r="F1888" s="124">
        <v>33.6</v>
      </c>
      <c r="G1888" s="160">
        <v>112120201040</v>
      </c>
      <c r="H1888" s="157" t="s">
        <v>2751</v>
      </c>
      <c r="I1888" s="157" t="s">
        <v>3012</v>
      </c>
      <c r="J1888" s="157" t="s">
        <v>226</v>
      </c>
      <c r="K1888" s="135"/>
      <c r="L1888" s="130" t="s">
        <v>761</v>
      </c>
      <c r="M1888" s="130" t="s">
        <v>227</v>
      </c>
    </row>
    <row r="1889" spans="1:13">
      <c r="A1889" s="157" t="s">
        <v>496</v>
      </c>
      <c r="B1889" s="157"/>
      <c r="C1889" s="169" t="s">
        <v>2747</v>
      </c>
      <c r="D1889" s="158">
        <v>45748</v>
      </c>
      <c r="E1889" s="170">
        <v>45782</v>
      </c>
      <c r="F1889" s="124">
        <v>-9.17</v>
      </c>
      <c r="G1889" s="160">
        <v>211010200000</v>
      </c>
      <c r="H1889" s="157" t="s">
        <v>2748</v>
      </c>
      <c r="I1889" s="157" t="s">
        <v>3013</v>
      </c>
      <c r="J1889" s="157" t="s">
        <v>50</v>
      </c>
      <c r="K1889" s="135"/>
      <c r="L1889" s="130" t="s">
        <v>761</v>
      </c>
      <c r="M1889" s="130" t="s">
        <v>51</v>
      </c>
    </row>
    <row r="1890" spans="1:13">
      <c r="A1890" s="157" t="s">
        <v>496</v>
      </c>
      <c r="B1890" s="157"/>
      <c r="C1890" s="169" t="s">
        <v>2750</v>
      </c>
      <c r="D1890" s="158">
        <v>45748</v>
      </c>
      <c r="E1890" s="170">
        <v>45782</v>
      </c>
      <c r="F1890" s="124">
        <v>797.7</v>
      </c>
      <c r="G1890" s="160">
        <v>112120201040</v>
      </c>
      <c r="H1890" s="157" t="s">
        <v>2751</v>
      </c>
      <c r="I1890" s="157" t="s">
        <v>3013</v>
      </c>
      <c r="J1890" s="157" t="s">
        <v>50</v>
      </c>
      <c r="K1890" s="135"/>
      <c r="L1890" s="130" t="s">
        <v>761</v>
      </c>
      <c r="M1890" s="130" t="s">
        <v>51</v>
      </c>
    </row>
    <row r="1891" spans="1:13">
      <c r="A1891" s="157" t="s">
        <v>496</v>
      </c>
      <c r="B1891" s="157"/>
      <c r="C1891" s="169" t="s">
        <v>2752</v>
      </c>
      <c r="D1891" s="158">
        <v>45748</v>
      </c>
      <c r="E1891" s="170">
        <v>45782</v>
      </c>
      <c r="F1891" s="124">
        <v>60.2</v>
      </c>
      <c r="G1891" s="160">
        <v>112120201040</v>
      </c>
      <c r="H1891" s="157" t="s">
        <v>2751</v>
      </c>
      <c r="I1891" s="157" t="s">
        <v>3014</v>
      </c>
      <c r="J1891" s="157" t="s">
        <v>50</v>
      </c>
      <c r="K1891" s="135"/>
      <c r="L1891" s="130" t="s">
        <v>761</v>
      </c>
      <c r="M1891" s="130" t="s">
        <v>51</v>
      </c>
    </row>
    <row r="1892" spans="1:13">
      <c r="A1892" s="157" t="s">
        <v>496</v>
      </c>
      <c r="B1892" s="157"/>
      <c r="C1892" s="169" t="s">
        <v>2747</v>
      </c>
      <c r="D1892" s="158">
        <v>45748</v>
      </c>
      <c r="E1892" s="170">
        <v>45782</v>
      </c>
      <c r="F1892" s="124">
        <v>-9.17</v>
      </c>
      <c r="G1892" s="160">
        <v>211010200000</v>
      </c>
      <c r="H1892" s="157" t="s">
        <v>2748</v>
      </c>
      <c r="I1892" s="157" t="s">
        <v>3015</v>
      </c>
      <c r="J1892" s="157" t="s">
        <v>40</v>
      </c>
      <c r="K1892" s="135"/>
      <c r="L1892" s="130" t="s">
        <v>761</v>
      </c>
      <c r="M1892" s="130" t="s">
        <v>41</v>
      </c>
    </row>
    <row r="1893" spans="1:13">
      <c r="A1893" s="157" t="s">
        <v>496</v>
      </c>
      <c r="B1893" s="157"/>
      <c r="C1893" s="169" t="s">
        <v>2750</v>
      </c>
      <c r="D1893" s="158">
        <v>45748</v>
      </c>
      <c r="E1893" s="170">
        <v>45782</v>
      </c>
      <c r="F1893" s="124">
        <v>797.7</v>
      </c>
      <c r="G1893" s="160">
        <v>112120201040</v>
      </c>
      <c r="H1893" s="157" t="s">
        <v>2751</v>
      </c>
      <c r="I1893" s="157" t="s">
        <v>3015</v>
      </c>
      <c r="J1893" s="157" t="s">
        <v>40</v>
      </c>
      <c r="K1893" s="135"/>
      <c r="L1893" s="130" t="s">
        <v>761</v>
      </c>
      <c r="M1893" s="130" t="s">
        <v>41</v>
      </c>
    </row>
    <row r="1894" spans="1:13">
      <c r="A1894" s="157" t="s">
        <v>496</v>
      </c>
      <c r="B1894" s="157"/>
      <c r="C1894" s="169" t="s">
        <v>2752</v>
      </c>
      <c r="D1894" s="158">
        <v>45748</v>
      </c>
      <c r="E1894" s="170">
        <v>45782</v>
      </c>
      <c r="F1894" s="124">
        <v>16.8</v>
      </c>
      <c r="G1894" s="160">
        <v>112120201040</v>
      </c>
      <c r="H1894" s="157" t="s">
        <v>2751</v>
      </c>
      <c r="I1894" s="157" t="s">
        <v>3016</v>
      </c>
      <c r="J1894" s="157" t="s">
        <v>40</v>
      </c>
      <c r="K1894" s="135"/>
      <c r="L1894" s="130" t="s">
        <v>761</v>
      </c>
      <c r="M1894" s="130" t="s">
        <v>41</v>
      </c>
    </row>
    <row r="1895" spans="1:13">
      <c r="A1895" s="157" t="s">
        <v>496</v>
      </c>
      <c r="B1895" s="157"/>
      <c r="C1895" s="169" t="s">
        <v>2747</v>
      </c>
      <c r="D1895" s="158">
        <v>45748</v>
      </c>
      <c r="E1895" s="170">
        <v>45782</v>
      </c>
      <c r="F1895" s="124">
        <v>-9.17</v>
      </c>
      <c r="G1895" s="160">
        <v>211010200000</v>
      </c>
      <c r="H1895" s="157" t="s">
        <v>2748</v>
      </c>
      <c r="I1895" s="157" t="s">
        <v>3017</v>
      </c>
      <c r="J1895" s="157" t="s">
        <v>58</v>
      </c>
      <c r="K1895" s="135"/>
      <c r="L1895" s="130" t="s">
        <v>761</v>
      </c>
      <c r="M1895" s="130" t="s">
        <v>59</v>
      </c>
    </row>
    <row r="1896" spans="1:13">
      <c r="A1896" s="157" t="s">
        <v>496</v>
      </c>
      <c r="B1896" s="157"/>
      <c r="C1896" s="169" t="s">
        <v>2750</v>
      </c>
      <c r="D1896" s="158">
        <v>45748</v>
      </c>
      <c r="E1896" s="170">
        <v>45782</v>
      </c>
      <c r="F1896" s="124">
        <v>797.7</v>
      </c>
      <c r="G1896" s="160">
        <v>112120201040</v>
      </c>
      <c r="H1896" s="157" t="s">
        <v>2751</v>
      </c>
      <c r="I1896" s="157" t="s">
        <v>3017</v>
      </c>
      <c r="J1896" s="157" t="s">
        <v>58</v>
      </c>
      <c r="K1896" s="135"/>
      <c r="L1896" s="130" t="s">
        <v>761</v>
      </c>
      <c r="M1896" s="130" t="s">
        <v>59</v>
      </c>
    </row>
    <row r="1897" spans="1:13">
      <c r="A1897" s="157" t="s">
        <v>496</v>
      </c>
      <c r="B1897" s="157"/>
      <c r="C1897" s="169" t="s">
        <v>2752</v>
      </c>
      <c r="D1897" s="158">
        <v>45748</v>
      </c>
      <c r="E1897" s="170">
        <v>45782</v>
      </c>
      <c r="F1897" s="124">
        <v>51.8</v>
      </c>
      <c r="G1897" s="160">
        <v>112120201040</v>
      </c>
      <c r="H1897" s="157" t="s">
        <v>2751</v>
      </c>
      <c r="I1897" s="157" t="s">
        <v>3018</v>
      </c>
      <c r="J1897" s="157" t="s">
        <v>58</v>
      </c>
      <c r="K1897" s="135"/>
      <c r="L1897" s="130" t="s">
        <v>761</v>
      </c>
      <c r="M1897" s="130" t="s">
        <v>59</v>
      </c>
    </row>
    <row r="1898" spans="1:13">
      <c r="A1898" s="157" t="s">
        <v>496</v>
      </c>
      <c r="B1898" s="157"/>
      <c r="C1898" s="169" t="s">
        <v>2747</v>
      </c>
      <c r="D1898" s="158">
        <v>45748</v>
      </c>
      <c r="E1898" s="170">
        <v>45782</v>
      </c>
      <c r="F1898" s="124">
        <v>-9.17</v>
      </c>
      <c r="G1898" s="160">
        <v>211010200000</v>
      </c>
      <c r="H1898" s="157" t="s">
        <v>2748</v>
      </c>
      <c r="I1898" s="157" t="s">
        <v>3019</v>
      </c>
      <c r="J1898" s="157" t="s">
        <v>212</v>
      </c>
      <c r="K1898" s="135"/>
      <c r="L1898" s="130" t="s">
        <v>761</v>
      </c>
      <c r="M1898" s="130" t="s">
        <v>213</v>
      </c>
    </row>
    <row r="1899" spans="1:13">
      <c r="A1899" s="157" t="s">
        <v>496</v>
      </c>
      <c r="B1899" s="157"/>
      <c r="C1899" s="169" t="s">
        <v>2750</v>
      </c>
      <c r="D1899" s="158">
        <v>45748</v>
      </c>
      <c r="E1899" s="170">
        <v>45782</v>
      </c>
      <c r="F1899" s="124">
        <v>797.7</v>
      </c>
      <c r="G1899" s="160">
        <v>112120201040</v>
      </c>
      <c r="H1899" s="157" t="s">
        <v>2751</v>
      </c>
      <c r="I1899" s="157" t="s">
        <v>3019</v>
      </c>
      <c r="J1899" s="157" t="s">
        <v>212</v>
      </c>
      <c r="K1899" s="135"/>
      <c r="L1899" s="130" t="s">
        <v>761</v>
      </c>
      <c r="M1899" s="130" t="s">
        <v>213</v>
      </c>
    </row>
    <row r="1900" spans="1:13">
      <c r="A1900" s="157" t="s">
        <v>496</v>
      </c>
      <c r="B1900" s="157"/>
      <c r="C1900" s="169" t="s">
        <v>2752</v>
      </c>
      <c r="D1900" s="158">
        <v>45748</v>
      </c>
      <c r="E1900" s="170">
        <v>45782</v>
      </c>
      <c r="F1900" s="124">
        <v>7</v>
      </c>
      <c r="G1900" s="160">
        <v>112120201040</v>
      </c>
      <c r="H1900" s="157" t="s">
        <v>2751</v>
      </c>
      <c r="I1900" s="157" t="s">
        <v>3020</v>
      </c>
      <c r="J1900" s="157" t="s">
        <v>212</v>
      </c>
      <c r="K1900" s="135"/>
      <c r="L1900" s="130" t="s">
        <v>761</v>
      </c>
      <c r="M1900" s="130" t="s">
        <v>213</v>
      </c>
    </row>
    <row r="1901" spans="1:13">
      <c r="A1901" s="157" t="s">
        <v>496</v>
      </c>
      <c r="B1901" s="157"/>
      <c r="C1901" s="169" t="s">
        <v>2747</v>
      </c>
      <c r="D1901" s="158">
        <v>45748</v>
      </c>
      <c r="E1901" s="170">
        <v>45782</v>
      </c>
      <c r="F1901" s="124">
        <v>-9.17</v>
      </c>
      <c r="G1901" s="160">
        <v>211010200000</v>
      </c>
      <c r="H1901" s="157" t="s">
        <v>2748</v>
      </c>
      <c r="I1901" s="157" t="s">
        <v>3021</v>
      </c>
      <c r="J1901" s="157" t="s">
        <v>234</v>
      </c>
      <c r="K1901" s="135"/>
      <c r="L1901" s="130" t="s">
        <v>761</v>
      </c>
      <c r="M1901" s="130" t="s">
        <v>235</v>
      </c>
    </row>
    <row r="1902" spans="1:13">
      <c r="A1902" s="157" t="s">
        <v>496</v>
      </c>
      <c r="B1902" s="157"/>
      <c r="C1902" s="169" t="s">
        <v>2750</v>
      </c>
      <c r="D1902" s="158">
        <v>45748</v>
      </c>
      <c r="E1902" s="170">
        <v>45782</v>
      </c>
      <c r="F1902" s="124">
        <v>797.7</v>
      </c>
      <c r="G1902" s="160">
        <v>112120201040</v>
      </c>
      <c r="H1902" s="157" t="s">
        <v>2751</v>
      </c>
      <c r="I1902" s="157" t="s">
        <v>3021</v>
      </c>
      <c r="J1902" s="157" t="s">
        <v>234</v>
      </c>
      <c r="K1902" s="135"/>
      <c r="L1902" s="130" t="s">
        <v>761</v>
      </c>
      <c r="M1902" s="130" t="s">
        <v>235</v>
      </c>
    </row>
    <row r="1903" spans="1:13">
      <c r="A1903" s="157" t="s">
        <v>496</v>
      </c>
      <c r="B1903" s="157"/>
      <c r="C1903" s="169" t="s">
        <v>2752</v>
      </c>
      <c r="D1903" s="158">
        <v>45748</v>
      </c>
      <c r="E1903" s="170">
        <v>45782</v>
      </c>
      <c r="F1903" s="124">
        <v>1.4</v>
      </c>
      <c r="G1903" s="160">
        <v>112120201040</v>
      </c>
      <c r="H1903" s="157" t="s">
        <v>2751</v>
      </c>
      <c r="I1903" s="157" t="s">
        <v>3022</v>
      </c>
      <c r="J1903" s="157" t="s">
        <v>234</v>
      </c>
      <c r="K1903" s="135"/>
      <c r="L1903" s="130" t="s">
        <v>761</v>
      </c>
      <c r="M1903" s="130" t="s">
        <v>235</v>
      </c>
    </row>
    <row r="1904" spans="1:13">
      <c r="A1904" s="157" t="s">
        <v>496</v>
      </c>
      <c r="B1904" s="157"/>
      <c r="C1904" s="169" t="s">
        <v>2747</v>
      </c>
      <c r="D1904" s="158">
        <v>45748</v>
      </c>
      <c r="E1904" s="170">
        <v>45782</v>
      </c>
      <c r="F1904" s="124">
        <v>-9.17</v>
      </c>
      <c r="G1904" s="160">
        <v>211010200000</v>
      </c>
      <c r="H1904" s="157" t="s">
        <v>2748</v>
      </c>
      <c r="I1904" s="157" t="s">
        <v>3023</v>
      </c>
      <c r="J1904" s="157" t="s">
        <v>450</v>
      </c>
      <c r="K1904" s="135"/>
      <c r="L1904" s="130" t="s">
        <v>761</v>
      </c>
      <c r="M1904" s="130" t="s">
        <v>451</v>
      </c>
    </row>
    <row r="1905" spans="1:13">
      <c r="A1905" s="157" t="s">
        <v>496</v>
      </c>
      <c r="B1905" s="157"/>
      <c r="C1905" s="169" t="s">
        <v>2750</v>
      </c>
      <c r="D1905" s="158">
        <v>45748</v>
      </c>
      <c r="E1905" s="170">
        <v>45782</v>
      </c>
      <c r="F1905" s="124">
        <v>797.7</v>
      </c>
      <c r="G1905" s="160">
        <v>112120201040</v>
      </c>
      <c r="H1905" s="157" t="s">
        <v>2751</v>
      </c>
      <c r="I1905" s="157" t="s">
        <v>3023</v>
      </c>
      <c r="J1905" s="157" t="s">
        <v>450</v>
      </c>
      <c r="K1905" s="135"/>
      <c r="L1905" s="130" t="s">
        <v>761</v>
      </c>
      <c r="M1905" s="130" t="s">
        <v>451</v>
      </c>
    </row>
    <row r="1906" spans="1:13">
      <c r="A1906" s="157" t="s">
        <v>496</v>
      </c>
      <c r="B1906" s="157"/>
      <c r="C1906" s="169" t="s">
        <v>2752</v>
      </c>
      <c r="D1906" s="158">
        <v>45748</v>
      </c>
      <c r="E1906" s="170">
        <v>45782</v>
      </c>
      <c r="F1906" s="124">
        <v>26.6</v>
      </c>
      <c r="G1906" s="160">
        <v>112120201040</v>
      </c>
      <c r="H1906" s="157" t="s">
        <v>2751</v>
      </c>
      <c r="I1906" s="157" t="s">
        <v>3024</v>
      </c>
      <c r="J1906" s="157" t="s">
        <v>450</v>
      </c>
      <c r="K1906" s="135"/>
      <c r="L1906" s="130" t="s">
        <v>761</v>
      </c>
      <c r="M1906" s="130" t="s">
        <v>451</v>
      </c>
    </row>
    <row r="1907" spans="1:13">
      <c r="A1907" s="157" t="s">
        <v>496</v>
      </c>
      <c r="B1907" s="157"/>
      <c r="C1907" s="169" t="s">
        <v>2747</v>
      </c>
      <c r="D1907" s="158">
        <v>45748</v>
      </c>
      <c r="E1907" s="170">
        <v>45782</v>
      </c>
      <c r="F1907" s="124">
        <v>-9.17</v>
      </c>
      <c r="G1907" s="160">
        <v>211010200000</v>
      </c>
      <c r="H1907" s="157" t="s">
        <v>2748</v>
      </c>
      <c r="I1907" s="157" t="s">
        <v>3025</v>
      </c>
      <c r="J1907" s="157" t="s">
        <v>452</v>
      </c>
      <c r="K1907" s="135"/>
      <c r="L1907" s="130" t="s">
        <v>761</v>
      </c>
      <c r="M1907" s="130" t="s">
        <v>453</v>
      </c>
    </row>
    <row r="1908" spans="1:13">
      <c r="A1908" s="157" t="s">
        <v>496</v>
      </c>
      <c r="B1908" s="157"/>
      <c r="C1908" s="169" t="s">
        <v>2750</v>
      </c>
      <c r="D1908" s="158">
        <v>45748</v>
      </c>
      <c r="E1908" s="170">
        <v>45782</v>
      </c>
      <c r="F1908" s="124">
        <v>797.7</v>
      </c>
      <c r="G1908" s="160">
        <v>112120201040</v>
      </c>
      <c r="H1908" s="157" t="s">
        <v>2751</v>
      </c>
      <c r="I1908" s="157" t="s">
        <v>3025</v>
      </c>
      <c r="J1908" s="157" t="s">
        <v>452</v>
      </c>
      <c r="K1908" s="135"/>
      <c r="L1908" s="130" t="s">
        <v>761</v>
      </c>
      <c r="M1908" s="130" t="s">
        <v>453</v>
      </c>
    </row>
    <row r="1909" spans="1:13">
      <c r="A1909" s="157" t="s">
        <v>496</v>
      </c>
      <c r="B1909" s="157"/>
      <c r="C1909" s="169" t="s">
        <v>2752</v>
      </c>
      <c r="D1909" s="158">
        <v>45748</v>
      </c>
      <c r="E1909" s="170">
        <v>45782</v>
      </c>
      <c r="F1909" s="124">
        <v>21</v>
      </c>
      <c r="G1909" s="160">
        <v>112120201040</v>
      </c>
      <c r="H1909" s="157" t="s">
        <v>2751</v>
      </c>
      <c r="I1909" s="157" t="s">
        <v>3026</v>
      </c>
      <c r="J1909" s="157" t="s">
        <v>452</v>
      </c>
      <c r="K1909" s="135"/>
      <c r="L1909" s="130" t="s">
        <v>761</v>
      </c>
      <c r="M1909" s="130" t="s">
        <v>453</v>
      </c>
    </row>
    <row r="1910" spans="1:13">
      <c r="A1910" s="157" t="s">
        <v>496</v>
      </c>
      <c r="B1910" s="157"/>
      <c r="C1910" s="169" t="s">
        <v>2747</v>
      </c>
      <c r="D1910" s="158">
        <v>45748</v>
      </c>
      <c r="E1910" s="170">
        <v>45782</v>
      </c>
      <c r="F1910" s="124">
        <v>-9.17</v>
      </c>
      <c r="G1910" s="160">
        <v>211010200000</v>
      </c>
      <c r="H1910" s="157" t="s">
        <v>2748</v>
      </c>
      <c r="I1910" s="157" t="s">
        <v>3027</v>
      </c>
      <c r="J1910" s="157" t="s">
        <v>102</v>
      </c>
      <c r="K1910" s="135"/>
      <c r="L1910" s="130" t="s">
        <v>761</v>
      </c>
      <c r="M1910" s="130" t="s">
        <v>103</v>
      </c>
    </row>
    <row r="1911" spans="1:13">
      <c r="A1911" s="157" t="s">
        <v>496</v>
      </c>
      <c r="B1911" s="157"/>
      <c r="C1911" s="169" t="s">
        <v>2750</v>
      </c>
      <c r="D1911" s="158">
        <v>45748</v>
      </c>
      <c r="E1911" s="170">
        <v>45782</v>
      </c>
      <c r="F1911" s="124">
        <v>797.7</v>
      </c>
      <c r="G1911" s="160">
        <v>112120201040</v>
      </c>
      <c r="H1911" s="157" t="s">
        <v>2751</v>
      </c>
      <c r="I1911" s="157" t="s">
        <v>3027</v>
      </c>
      <c r="J1911" s="157" t="s">
        <v>102</v>
      </c>
      <c r="K1911" s="135"/>
      <c r="L1911" s="130" t="s">
        <v>761</v>
      </c>
      <c r="M1911" s="130" t="s">
        <v>103</v>
      </c>
    </row>
    <row r="1912" spans="1:13">
      <c r="A1912" s="157" t="s">
        <v>496</v>
      </c>
      <c r="B1912" s="157"/>
      <c r="C1912" s="169" t="s">
        <v>2752</v>
      </c>
      <c r="D1912" s="158">
        <v>45748</v>
      </c>
      <c r="E1912" s="170">
        <v>45782</v>
      </c>
      <c r="F1912" s="124">
        <v>39.200000000000003</v>
      </c>
      <c r="G1912" s="160">
        <v>112120201040</v>
      </c>
      <c r="H1912" s="157" t="s">
        <v>2751</v>
      </c>
      <c r="I1912" s="157" t="s">
        <v>3028</v>
      </c>
      <c r="J1912" s="157" t="s">
        <v>102</v>
      </c>
      <c r="K1912" s="135"/>
      <c r="L1912" s="130" t="s">
        <v>761</v>
      </c>
      <c r="M1912" s="130" t="s">
        <v>103</v>
      </c>
    </row>
    <row r="1913" spans="1:13">
      <c r="A1913" s="157" t="s">
        <v>496</v>
      </c>
      <c r="B1913" s="157"/>
      <c r="C1913" s="169" t="s">
        <v>2747</v>
      </c>
      <c r="D1913" s="158">
        <v>45748</v>
      </c>
      <c r="E1913" s="170">
        <v>45782</v>
      </c>
      <c r="F1913" s="124">
        <v>-9.17</v>
      </c>
      <c r="G1913" s="160">
        <v>211010200000</v>
      </c>
      <c r="H1913" s="157" t="s">
        <v>2748</v>
      </c>
      <c r="I1913" s="157" t="s">
        <v>3029</v>
      </c>
      <c r="J1913" s="157" t="s">
        <v>513</v>
      </c>
      <c r="K1913" s="135"/>
      <c r="L1913" s="130" t="s">
        <v>761</v>
      </c>
      <c r="M1913" s="130" t="s">
        <v>514</v>
      </c>
    </row>
    <row r="1914" spans="1:13">
      <c r="A1914" s="157" t="s">
        <v>496</v>
      </c>
      <c r="B1914" s="157"/>
      <c r="C1914" s="169" t="s">
        <v>2750</v>
      </c>
      <c r="D1914" s="158">
        <v>45748</v>
      </c>
      <c r="E1914" s="170">
        <v>45782</v>
      </c>
      <c r="F1914" s="124">
        <v>797.7</v>
      </c>
      <c r="G1914" s="160">
        <v>112120201040</v>
      </c>
      <c r="H1914" s="157" t="s">
        <v>2751</v>
      </c>
      <c r="I1914" s="157" t="s">
        <v>3029</v>
      </c>
      <c r="J1914" s="157" t="s">
        <v>513</v>
      </c>
      <c r="K1914" s="135"/>
      <c r="L1914" s="130" t="s">
        <v>761</v>
      </c>
      <c r="M1914" s="130" t="s">
        <v>514</v>
      </c>
    </row>
    <row r="1915" spans="1:13">
      <c r="A1915" s="157" t="s">
        <v>496</v>
      </c>
      <c r="B1915" s="157"/>
      <c r="C1915" s="169" t="s">
        <v>2752</v>
      </c>
      <c r="D1915" s="158">
        <v>45748</v>
      </c>
      <c r="E1915" s="170">
        <v>45782</v>
      </c>
      <c r="F1915" s="124">
        <v>65.8</v>
      </c>
      <c r="G1915" s="160">
        <v>112120201040</v>
      </c>
      <c r="H1915" s="157" t="s">
        <v>2751</v>
      </c>
      <c r="I1915" s="157" t="s">
        <v>3030</v>
      </c>
      <c r="J1915" s="157" t="s">
        <v>513</v>
      </c>
      <c r="K1915" s="135"/>
      <c r="L1915" s="130" t="s">
        <v>761</v>
      </c>
      <c r="M1915" s="130" t="s">
        <v>514</v>
      </c>
    </row>
    <row r="1916" spans="1:13">
      <c r="A1916" s="157" t="s">
        <v>496</v>
      </c>
      <c r="B1916" s="157"/>
      <c r="C1916" s="169" t="s">
        <v>2747</v>
      </c>
      <c r="D1916" s="158">
        <v>45748</v>
      </c>
      <c r="E1916" s="170">
        <v>45782</v>
      </c>
      <c r="F1916" s="124">
        <v>-9.17</v>
      </c>
      <c r="G1916" s="160">
        <v>211010200000</v>
      </c>
      <c r="H1916" s="157" t="s">
        <v>2748</v>
      </c>
      <c r="I1916" s="157" t="s">
        <v>3031</v>
      </c>
      <c r="J1916" s="157" t="s">
        <v>142</v>
      </c>
      <c r="K1916" s="135"/>
      <c r="L1916" s="130" t="s">
        <v>761</v>
      </c>
      <c r="M1916" s="130" t="s">
        <v>143</v>
      </c>
    </row>
    <row r="1917" spans="1:13">
      <c r="A1917" s="157" t="s">
        <v>496</v>
      </c>
      <c r="B1917" s="157"/>
      <c r="C1917" s="169" t="s">
        <v>2750</v>
      </c>
      <c r="D1917" s="158">
        <v>45748</v>
      </c>
      <c r="E1917" s="170">
        <v>45782</v>
      </c>
      <c r="F1917" s="124">
        <v>797.7</v>
      </c>
      <c r="G1917" s="160">
        <v>112120201040</v>
      </c>
      <c r="H1917" s="157" t="s">
        <v>2751</v>
      </c>
      <c r="I1917" s="157" t="s">
        <v>3031</v>
      </c>
      <c r="J1917" s="157" t="s">
        <v>142</v>
      </c>
      <c r="K1917" s="135"/>
      <c r="L1917" s="130" t="s">
        <v>761</v>
      </c>
      <c r="M1917" s="130" t="s">
        <v>143</v>
      </c>
    </row>
    <row r="1918" spans="1:13">
      <c r="A1918" s="157" t="s">
        <v>496</v>
      </c>
      <c r="B1918" s="157"/>
      <c r="C1918" s="169" t="s">
        <v>2752</v>
      </c>
      <c r="D1918" s="158">
        <v>45748</v>
      </c>
      <c r="E1918" s="170">
        <v>45782</v>
      </c>
      <c r="F1918" s="124">
        <v>54.6</v>
      </c>
      <c r="G1918" s="160">
        <v>112120201040</v>
      </c>
      <c r="H1918" s="157" t="s">
        <v>2751</v>
      </c>
      <c r="I1918" s="157" t="s">
        <v>3032</v>
      </c>
      <c r="J1918" s="157" t="s">
        <v>142</v>
      </c>
      <c r="K1918" s="135"/>
      <c r="L1918" s="130" t="s">
        <v>761</v>
      </c>
      <c r="M1918" s="130" t="s">
        <v>143</v>
      </c>
    </row>
    <row r="1919" spans="1:13">
      <c r="A1919" s="157" t="s">
        <v>496</v>
      </c>
      <c r="B1919" s="157"/>
      <c r="C1919" s="169" t="s">
        <v>2747</v>
      </c>
      <c r="D1919" s="158">
        <v>45748</v>
      </c>
      <c r="E1919" s="170">
        <v>45782</v>
      </c>
      <c r="F1919" s="124">
        <v>-9.17</v>
      </c>
      <c r="G1919" s="160">
        <v>211010200000</v>
      </c>
      <c r="H1919" s="157" t="s">
        <v>2748</v>
      </c>
      <c r="I1919" s="157" t="s">
        <v>3033</v>
      </c>
      <c r="J1919" s="157" t="s">
        <v>320</v>
      </c>
      <c r="K1919" s="135"/>
      <c r="L1919" s="130" t="s">
        <v>761</v>
      </c>
      <c r="M1919" s="130" t="s">
        <v>321</v>
      </c>
    </row>
    <row r="1920" spans="1:13">
      <c r="A1920" s="157" t="s">
        <v>496</v>
      </c>
      <c r="B1920" s="157"/>
      <c r="C1920" s="169" t="s">
        <v>2750</v>
      </c>
      <c r="D1920" s="158">
        <v>45748</v>
      </c>
      <c r="E1920" s="170">
        <v>45782</v>
      </c>
      <c r="F1920" s="124">
        <v>797.7</v>
      </c>
      <c r="G1920" s="160">
        <v>112120201040</v>
      </c>
      <c r="H1920" s="157" t="s">
        <v>2751</v>
      </c>
      <c r="I1920" s="157" t="s">
        <v>3033</v>
      </c>
      <c r="J1920" s="157" t="s">
        <v>320</v>
      </c>
      <c r="K1920" s="135"/>
      <c r="L1920" s="130" t="s">
        <v>761</v>
      </c>
      <c r="M1920" s="130" t="s">
        <v>321</v>
      </c>
    </row>
    <row r="1921" spans="1:13">
      <c r="A1921" s="157" t="s">
        <v>496</v>
      </c>
      <c r="B1921" s="157"/>
      <c r="C1921" s="169" t="s">
        <v>2747</v>
      </c>
      <c r="D1921" s="158">
        <v>45748</v>
      </c>
      <c r="E1921" s="170">
        <v>45782</v>
      </c>
      <c r="F1921" s="124">
        <v>-9.17</v>
      </c>
      <c r="G1921" s="160">
        <v>211010200000</v>
      </c>
      <c r="H1921" s="157" t="s">
        <v>2748</v>
      </c>
      <c r="I1921" s="157" t="s">
        <v>3034</v>
      </c>
      <c r="J1921" s="157" t="s">
        <v>186</v>
      </c>
      <c r="K1921" s="135"/>
      <c r="L1921" s="130" t="s">
        <v>761</v>
      </c>
      <c r="M1921" s="130" t="s">
        <v>187</v>
      </c>
    </row>
    <row r="1922" spans="1:13">
      <c r="A1922" s="157" t="s">
        <v>496</v>
      </c>
      <c r="B1922" s="157"/>
      <c r="C1922" s="169" t="s">
        <v>2750</v>
      </c>
      <c r="D1922" s="158">
        <v>45748</v>
      </c>
      <c r="E1922" s="170">
        <v>45782</v>
      </c>
      <c r="F1922" s="124">
        <v>797.7</v>
      </c>
      <c r="G1922" s="160">
        <v>112120201040</v>
      </c>
      <c r="H1922" s="157" t="s">
        <v>2751</v>
      </c>
      <c r="I1922" s="157" t="s">
        <v>3034</v>
      </c>
      <c r="J1922" s="157" t="s">
        <v>186</v>
      </c>
      <c r="K1922" s="135"/>
      <c r="L1922" s="130" t="s">
        <v>761</v>
      </c>
      <c r="M1922" s="130" t="s">
        <v>187</v>
      </c>
    </row>
    <row r="1923" spans="1:13">
      <c r="A1923" s="157" t="s">
        <v>496</v>
      </c>
      <c r="B1923" s="157"/>
      <c r="C1923" s="169" t="s">
        <v>2752</v>
      </c>
      <c r="D1923" s="158">
        <v>45748</v>
      </c>
      <c r="E1923" s="170">
        <v>45782</v>
      </c>
      <c r="F1923" s="124">
        <v>110.6</v>
      </c>
      <c r="G1923" s="160">
        <v>112120201040</v>
      </c>
      <c r="H1923" s="157" t="s">
        <v>2751</v>
      </c>
      <c r="I1923" s="157" t="s">
        <v>3035</v>
      </c>
      <c r="J1923" s="157" t="s">
        <v>186</v>
      </c>
      <c r="K1923" s="135"/>
      <c r="L1923" s="130" t="s">
        <v>761</v>
      </c>
      <c r="M1923" s="130" t="s">
        <v>187</v>
      </c>
    </row>
    <row r="1924" spans="1:13">
      <c r="A1924" s="157" t="s">
        <v>496</v>
      </c>
      <c r="B1924" s="157"/>
      <c r="C1924" s="169" t="s">
        <v>2747</v>
      </c>
      <c r="D1924" s="158">
        <v>45748</v>
      </c>
      <c r="E1924" s="170">
        <v>45782</v>
      </c>
      <c r="F1924" s="124">
        <v>-9.17</v>
      </c>
      <c r="G1924" s="160">
        <v>211010200000</v>
      </c>
      <c r="H1924" s="157" t="s">
        <v>2748</v>
      </c>
      <c r="I1924" s="157" t="s">
        <v>3036</v>
      </c>
      <c r="J1924" s="157" t="s">
        <v>474</v>
      </c>
      <c r="K1924" s="135"/>
      <c r="L1924" s="130" t="s">
        <v>761</v>
      </c>
      <c r="M1924" s="130" t="s">
        <v>475</v>
      </c>
    </row>
    <row r="1925" spans="1:13">
      <c r="A1925" s="157" t="s">
        <v>496</v>
      </c>
      <c r="B1925" s="157"/>
      <c r="C1925" s="169" t="s">
        <v>2750</v>
      </c>
      <c r="D1925" s="158">
        <v>45748</v>
      </c>
      <c r="E1925" s="170">
        <v>45782</v>
      </c>
      <c r="F1925" s="124">
        <v>797.7</v>
      </c>
      <c r="G1925" s="160">
        <v>112120201040</v>
      </c>
      <c r="H1925" s="157" t="s">
        <v>2751</v>
      </c>
      <c r="I1925" s="157" t="s">
        <v>3036</v>
      </c>
      <c r="J1925" s="157" t="s">
        <v>474</v>
      </c>
      <c r="K1925" s="135"/>
      <c r="L1925" s="130" t="s">
        <v>761</v>
      </c>
      <c r="M1925" s="130" t="s">
        <v>475</v>
      </c>
    </row>
    <row r="1926" spans="1:13">
      <c r="A1926" s="157" t="s">
        <v>496</v>
      </c>
      <c r="B1926" s="157"/>
      <c r="C1926" s="169" t="s">
        <v>2752</v>
      </c>
      <c r="D1926" s="158">
        <v>45748</v>
      </c>
      <c r="E1926" s="170">
        <v>45782</v>
      </c>
      <c r="F1926" s="124">
        <v>42</v>
      </c>
      <c r="G1926" s="160">
        <v>112120201040</v>
      </c>
      <c r="H1926" s="157" t="s">
        <v>2751</v>
      </c>
      <c r="I1926" s="157" t="s">
        <v>3037</v>
      </c>
      <c r="J1926" s="157" t="s">
        <v>474</v>
      </c>
      <c r="K1926" s="135"/>
      <c r="L1926" s="130" t="s">
        <v>761</v>
      </c>
      <c r="M1926" s="130" t="s">
        <v>475</v>
      </c>
    </row>
    <row r="1927" spans="1:13">
      <c r="A1927" s="157" t="s">
        <v>496</v>
      </c>
      <c r="B1927" s="157"/>
      <c r="C1927" s="169" t="s">
        <v>2747</v>
      </c>
      <c r="D1927" s="158">
        <v>45748</v>
      </c>
      <c r="E1927" s="170">
        <v>45782</v>
      </c>
      <c r="F1927" s="124">
        <v>-9.17</v>
      </c>
      <c r="G1927" s="160">
        <v>211010200000</v>
      </c>
      <c r="H1927" s="157" t="s">
        <v>2748</v>
      </c>
      <c r="I1927" s="157" t="s">
        <v>3038</v>
      </c>
      <c r="J1927" s="157" t="s">
        <v>236</v>
      </c>
      <c r="K1927" s="135"/>
      <c r="L1927" s="130" t="s">
        <v>761</v>
      </c>
      <c r="M1927" s="130" t="s">
        <v>237</v>
      </c>
    </row>
    <row r="1928" spans="1:13">
      <c r="A1928" s="157" t="s">
        <v>496</v>
      </c>
      <c r="B1928" s="157"/>
      <c r="C1928" s="169" t="s">
        <v>2750</v>
      </c>
      <c r="D1928" s="158">
        <v>45748</v>
      </c>
      <c r="E1928" s="170">
        <v>45782</v>
      </c>
      <c r="F1928" s="124">
        <v>797.7</v>
      </c>
      <c r="G1928" s="160">
        <v>112120201040</v>
      </c>
      <c r="H1928" s="157" t="s">
        <v>2751</v>
      </c>
      <c r="I1928" s="157" t="s">
        <v>3038</v>
      </c>
      <c r="J1928" s="157" t="s">
        <v>236</v>
      </c>
      <c r="K1928" s="135"/>
      <c r="L1928" s="130" t="s">
        <v>761</v>
      </c>
      <c r="M1928" s="130" t="s">
        <v>237</v>
      </c>
    </row>
    <row r="1929" spans="1:13">
      <c r="A1929" s="157" t="s">
        <v>496</v>
      </c>
      <c r="B1929" s="157"/>
      <c r="C1929" s="169" t="s">
        <v>2752</v>
      </c>
      <c r="D1929" s="158">
        <v>45748</v>
      </c>
      <c r="E1929" s="170">
        <v>45782</v>
      </c>
      <c r="F1929" s="124">
        <v>2.8</v>
      </c>
      <c r="G1929" s="160">
        <v>112120201040</v>
      </c>
      <c r="H1929" s="157" t="s">
        <v>2751</v>
      </c>
      <c r="I1929" s="157" t="s">
        <v>3039</v>
      </c>
      <c r="J1929" s="157" t="s">
        <v>236</v>
      </c>
      <c r="K1929" s="135"/>
      <c r="L1929" s="130" t="s">
        <v>761</v>
      </c>
      <c r="M1929" s="130" t="s">
        <v>237</v>
      </c>
    </row>
    <row r="1930" spans="1:13">
      <c r="A1930" s="157" t="s">
        <v>496</v>
      </c>
      <c r="B1930" s="157"/>
      <c r="C1930" s="169" t="s">
        <v>2747</v>
      </c>
      <c r="D1930" s="158">
        <v>45748</v>
      </c>
      <c r="E1930" s="170">
        <v>45782</v>
      </c>
      <c r="F1930" s="124">
        <v>-9.17</v>
      </c>
      <c r="G1930" s="160">
        <v>211010200000</v>
      </c>
      <c r="H1930" s="157" t="s">
        <v>2748</v>
      </c>
      <c r="I1930" s="157" t="s">
        <v>3040</v>
      </c>
      <c r="J1930" s="157" t="s">
        <v>244</v>
      </c>
      <c r="K1930" s="135"/>
      <c r="L1930" s="130" t="s">
        <v>761</v>
      </c>
      <c r="M1930" s="130" t="s">
        <v>245</v>
      </c>
    </row>
    <row r="1931" spans="1:13">
      <c r="A1931" s="157" t="s">
        <v>496</v>
      </c>
      <c r="B1931" s="157"/>
      <c r="C1931" s="169" t="s">
        <v>2750</v>
      </c>
      <c r="D1931" s="158">
        <v>45748</v>
      </c>
      <c r="E1931" s="170">
        <v>45782</v>
      </c>
      <c r="F1931" s="124">
        <v>797.7</v>
      </c>
      <c r="G1931" s="160">
        <v>112120201040</v>
      </c>
      <c r="H1931" s="157" t="s">
        <v>2751</v>
      </c>
      <c r="I1931" s="157" t="s">
        <v>3040</v>
      </c>
      <c r="J1931" s="157" t="s">
        <v>244</v>
      </c>
      <c r="K1931" s="135"/>
      <c r="L1931" s="130" t="s">
        <v>761</v>
      </c>
      <c r="M1931" s="130" t="s">
        <v>245</v>
      </c>
    </row>
    <row r="1932" spans="1:13">
      <c r="A1932" s="157" t="s">
        <v>496</v>
      </c>
      <c r="B1932" s="157"/>
      <c r="C1932" s="169" t="s">
        <v>2752</v>
      </c>
      <c r="D1932" s="158">
        <v>45748</v>
      </c>
      <c r="E1932" s="170">
        <v>45782</v>
      </c>
      <c r="F1932" s="124">
        <v>2.8</v>
      </c>
      <c r="G1932" s="160">
        <v>112120201040</v>
      </c>
      <c r="H1932" s="157" t="s">
        <v>2751</v>
      </c>
      <c r="I1932" s="157" t="s">
        <v>3041</v>
      </c>
      <c r="J1932" s="157" t="s">
        <v>244</v>
      </c>
      <c r="K1932" s="135"/>
      <c r="L1932" s="130" t="s">
        <v>761</v>
      </c>
      <c r="M1932" s="130" t="s">
        <v>245</v>
      </c>
    </row>
    <row r="1933" spans="1:13">
      <c r="A1933" s="157" t="s">
        <v>496</v>
      </c>
      <c r="B1933" s="157"/>
      <c r="C1933" s="169" t="s">
        <v>2747</v>
      </c>
      <c r="D1933" s="158">
        <v>45748</v>
      </c>
      <c r="E1933" s="170">
        <v>45782</v>
      </c>
      <c r="F1933" s="124">
        <v>-9.17</v>
      </c>
      <c r="G1933" s="160">
        <v>211010200000</v>
      </c>
      <c r="H1933" s="157" t="s">
        <v>2748</v>
      </c>
      <c r="I1933" s="157" t="s">
        <v>3042</v>
      </c>
      <c r="J1933" s="157" t="s">
        <v>2</v>
      </c>
      <c r="K1933" s="135"/>
      <c r="L1933" s="130" t="s">
        <v>761</v>
      </c>
      <c r="M1933" s="130" t="s">
        <v>3</v>
      </c>
    </row>
    <row r="1934" spans="1:13">
      <c r="A1934" s="157" t="s">
        <v>496</v>
      </c>
      <c r="B1934" s="157"/>
      <c r="C1934" s="169" t="s">
        <v>2750</v>
      </c>
      <c r="D1934" s="158">
        <v>45748</v>
      </c>
      <c r="E1934" s="170">
        <v>45782</v>
      </c>
      <c r="F1934" s="124">
        <v>797.7</v>
      </c>
      <c r="G1934" s="160">
        <v>112120201040</v>
      </c>
      <c r="H1934" s="157" t="s">
        <v>2751</v>
      </c>
      <c r="I1934" s="157" t="s">
        <v>3042</v>
      </c>
      <c r="J1934" s="157" t="s">
        <v>2</v>
      </c>
      <c r="K1934" s="135"/>
      <c r="L1934" s="130" t="s">
        <v>761</v>
      </c>
      <c r="M1934" s="130" t="s">
        <v>3</v>
      </c>
    </row>
    <row r="1935" spans="1:13">
      <c r="A1935" s="157" t="s">
        <v>496</v>
      </c>
      <c r="B1935" s="157"/>
      <c r="C1935" s="169" t="s">
        <v>2747</v>
      </c>
      <c r="D1935" s="158">
        <v>45748</v>
      </c>
      <c r="E1935" s="170">
        <v>45782</v>
      </c>
      <c r="F1935" s="124">
        <v>-9.17</v>
      </c>
      <c r="G1935" s="160">
        <v>211010200000</v>
      </c>
      <c r="H1935" s="157" t="s">
        <v>2748</v>
      </c>
      <c r="I1935" s="157" t="s">
        <v>3043</v>
      </c>
      <c r="J1935" s="157" t="s">
        <v>398</v>
      </c>
      <c r="K1935" s="135"/>
      <c r="L1935" s="130" t="s">
        <v>761</v>
      </c>
      <c r="M1935" s="130" t="s">
        <v>399</v>
      </c>
    </row>
    <row r="1936" spans="1:13">
      <c r="A1936" s="157" t="s">
        <v>496</v>
      </c>
      <c r="B1936" s="157"/>
      <c r="C1936" s="169" t="s">
        <v>2750</v>
      </c>
      <c r="D1936" s="158">
        <v>45748</v>
      </c>
      <c r="E1936" s="170">
        <v>45782</v>
      </c>
      <c r="F1936" s="124">
        <v>797.7</v>
      </c>
      <c r="G1936" s="160">
        <v>112120201040</v>
      </c>
      <c r="H1936" s="157" t="s">
        <v>2751</v>
      </c>
      <c r="I1936" s="157" t="s">
        <v>3043</v>
      </c>
      <c r="J1936" s="157" t="s">
        <v>398</v>
      </c>
      <c r="K1936" s="135"/>
      <c r="L1936" s="130" t="s">
        <v>761</v>
      </c>
      <c r="M1936" s="130" t="s">
        <v>399</v>
      </c>
    </row>
    <row r="1937" spans="1:13">
      <c r="A1937" s="157" t="s">
        <v>496</v>
      </c>
      <c r="B1937" s="157"/>
      <c r="C1937" s="169" t="s">
        <v>2752</v>
      </c>
      <c r="D1937" s="158">
        <v>45748</v>
      </c>
      <c r="E1937" s="170">
        <v>45782</v>
      </c>
      <c r="F1937" s="124">
        <v>37.799999999999997</v>
      </c>
      <c r="G1937" s="160">
        <v>112120201040</v>
      </c>
      <c r="H1937" s="157" t="s">
        <v>2751</v>
      </c>
      <c r="I1937" s="157" t="s">
        <v>3044</v>
      </c>
      <c r="J1937" s="157" t="s">
        <v>398</v>
      </c>
      <c r="K1937" s="135"/>
      <c r="L1937" s="130" t="s">
        <v>761</v>
      </c>
      <c r="M1937" s="130" t="s">
        <v>399</v>
      </c>
    </row>
    <row r="1938" spans="1:13">
      <c r="A1938" s="157" t="s">
        <v>496</v>
      </c>
      <c r="B1938" s="157"/>
      <c r="C1938" s="169" t="s">
        <v>2747</v>
      </c>
      <c r="D1938" s="158">
        <v>45748</v>
      </c>
      <c r="E1938" s="170">
        <v>45782</v>
      </c>
      <c r="F1938" s="124">
        <v>-9.17</v>
      </c>
      <c r="G1938" s="160">
        <v>211010200000</v>
      </c>
      <c r="H1938" s="157" t="s">
        <v>2748</v>
      </c>
      <c r="I1938" s="157" t="s">
        <v>3045</v>
      </c>
      <c r="J1938" s="157" t="s">
        <v>10</v>
      </c>
      <c r="K1938" s="135"/>
      <c r="L1938" s="130" t="s">
        <v>761</v>
      </c>
      <c r="M1938" s="130" t="s">
        <v>11</v>
      </c>
    </row>
    <row r="1939" spans="1:13">
      <c r="A1939" s="157" t="s">
        <v>496</v>
      </c>
      <c r="B1939" s="157"/>
      <c r="C1939" s="169" t="s">
        <v>2750</v>
      </c>
      <c r="D1939" s="158">
        <v>45748</v>
      </c>
      <c r="E1939" s="170">
        <v>45782</v>
      </c>
      <c r="F1939" s="124">
        <v>797.7</v>
      </c>
      <c r="G1939" s="160">
        <v>112120201040</v>
      </c>
      <c r="H1939" s="157" t="s">
        <v>2751</v>
      </c>
      <c r="I1939" s="157" t="s">
        <v>3045</v>
      </c>
      <c r="J1939" s="157" t="s">
        <v>10</v>
      </c>
      <c r="K1939" s="135"/>
      <c r="L1939" s="130" t="s">
        <v>761</v>
      </c>
      <c r="M1939" s="130" t="s">
        <v>11</v>
      </c>
    </row>
    <row r="1940" spans="1:13">
      <c r="A1940" s="157" t="s">
        <v>496</v>
      </c>
      <c r="B1940" s="157"/>
      <c r="C1940" s="169" t="s">
        <v>2752</v>
      </c>
      <c r="D1940" s="158">
        <v>45748</v>
      </c>
      <c r="E1940" s="170">
        <v>45782</v>
      </c>
      <c r="F1940" s="124">
        <v>58.8</v>
      </c>
      <c r="G1940" s="160">
        <v>112120201040</v>
      </c>
      <c r="H1940" s="157" t="s">
        <v>2751</v>
      </c>
      <c r="I1940" s="157" t="s">
        <v>3046</v>
      </c>
      <c r="J1940" s="157" t="s">
        <v>10</v>
      </c>
      <c r="K1940" s="135"/>
      <c r="L1940" s="130" t="s">
        <v>761</v>
      </c>
      <c r="M1940" s="130" t="s">
        <v>11</v>
      </c>
    </row>
    <row r="1941" spans="1:13">
      <c r="A1941" s="157" t="s">
        <v>496</v>
      </c>
      <c r="B1941" s="157"/>
      <c r="C1941" s="169" t="s">
        <v>2747</v>
      </c>
      <c r="D1941" s="158">
        <v>45748</v>
      </c>
      <c r="E1941" s="170">
        <v>45782</v>
      </c>
      <c r="F1941" s="124">
        <v>-9.17</v>
      </c>
      <c r="G1941" s="160">
        <v>211010200000</v>
      </c>
      <c r="H1941" s="157" t="s">
        <v>2748</v>
      </c>
      <c r="I1941" s="157" t="s">
        <v>3047</v>
      </c>
      <c r="J1941" s="157" t="s">
        <v>22</v>
      </c>
      <c r="K1941" s="135"/>
      <c r="L1941" s="130" t="s">
        <v>761</v>
      </c>
      <c r="M1941" s="130" t="s">
        <v>23</v>
      </c>
    </row>
    <row r="1942" spans="1:13">
      <c r="A1942" s="157" t="s">
        <v>496</v>
      </c>
      <c r="B1942" s="157"/>
      <c r="C1942" s="169" t="s">
        <v>2750</v>
      </c>
      <c r="D1942" s="158">
        <v>45748</v>
      </c>
      <c r="E1942" s="170">
        <v>45782</v>
      </c>
      <c r="F1942" s="124">
        <v>797.7</v>
      </c>
      <c r="G1942" s="160">
        <v>112120201040</v>
      </c>
      <c r="H1942" s="157" t="s">
        <v>2751</v>
      </c>
      <c r="I1942" s="157" t="s">
        <v>3047</v>
      </c>
      <c r="J1942" s="157" t="s">
        <v>22</v>
      </c>
      <c r="K1942" s="135"/>
      <c r="L1942" s="130" t="s">
        <v>761</v>
      </c>
      <c r="M1942" s="130" t="s">
        <v>23</v>
      </c>
    </row>
    <row r="1943" spans="1:13">
      <c r="A1943" s="157" t="s">
        <v>496</v>
      </c>
      <c r="B1943" s="157"/>
      <c r="C1943" s="169" t="s">
        <v>2752</v>
      </c>
      <c r="D1943" s="158">
        <v>45748</v>
      </c>
      <c r="E1943" s="170">
        <v>45782</v>
      </c>
      <c r="F1943" s="124">
        <v>23.8</v>
      </c>
      <c r="G1943" s="160">
        <v>112120201040</v>
      </c>
      <c r="H1943" s="157" t="s">
        <v>2751</v>
      </c>
      <c r="I1943" s="157" t="s">
        <v>3048</v>
      </c>
      <c r="J1943" s="157" t="s">
        <v>22</v>
      </c>
      <c r="K1943" s="135"/>
      <c r="L1943" s="130" t="s">
        <v>761</v>
      </c>
      <c r="M1943" s="130" t="s">
        <v>23</v>
      </c>
    </row>
    <row r="1944" spans="1:13">
      <c r="A1944" s="157" t="s">
        <v>496</v>
      </c>
      <c r="B1944" s="157"/>
      <c r="C1944" s="169" t="s">
        <v>2752</v>
      </c>
      <c r="D1944" s="158">
        <v>45748</v>
      </c>
      <c r="E1944" s="170">
        <v>45782</v>
      </c>
      <c r="F1944" s="124">
        <v>40.6</v>
      </c>
      <c r="G1944" s="160">
        <v>112120201040</v>
      </c>
      <c r="H1944" s="157" t="s">
        <v>2751</v>
      </c>
      <c r="I1944" s="157" t="s">
        <v>3049</v>
      </c>
      <c r="J1944" s="157" t="s">
        <v>190</v>
      </c>
      <c r="K1944" s="135"/>
      <c r="L1944" s="130" t="s">
        <v>761</v>
      </c>
      <c r="M1944" s="130" t="s">
        <v>191</v>
      </c>
    </row>
    <row r="1945" spans="1:13">
      <c r="A1945" s="157" t="s">
        <v>496</v>
      </c>
      <c r="B1945" s="157"/>
      <c r="C1945" s="169" t="s">
        <v>2747</v>
      </c>
      <c r="D1945" s="158">
        <v>45748</v>
      </c>
      <c r="E1945" s="170">
        <v>45782</v>
      </c>
      <c r="F1945" s="124">
        <v>-9.17</v>
      </c>
      <c r="G1945" s="160">
        <v>211010200000</v>
      </c>
      <c r="H1945" s="157" t="s">
        <v>2748</v>
      </c>
      <c r="I1945" s="157" t="s">
        <v>3050</v>
      </c>
      <c r="J1945" s="157" t="s">
        <v>248</v>
      </c>
      <c r="K1945" s="135"/>
      <c r="L1945" s="130" t="s">
        <v>761</v>
      </c>
      <c r="M1945" s="130" t="s">
        <v>249</v>
      </c>
    </row>
    <row r="1946" spans="1:13">
      <c r="A1946" s="157" t="s">
        <v>496</v>
      </c>
      <c r="B1946" s="157"/>
      <c r="C1946" s="169" t="s">
        <v>2750</v>
      </c>
      <c r="D1946" s="158">
        <v>45748</v>
      </c>
      <c r="E1946" s="170">
        <v>45782</v>
      </c>
      <c r="F1946" s="124">
        <v>797.7</v>
      </c>
      <c r="G1946" s="160">
        <v>112120201040</v>
      </c>
      <c r="H1946" s="157" t="s">
        <v>2751</v>
      </c>
      <c r="I1946" s="157" t="s">
        <v>3050</v>
      </c>
      <c r="J1946" s="157" t="s">
        <v>248</v>
      </c>
      <c r="K1946" s="135"/>
      <c r="L1946" s="130" t="s">
        <v>761</v>
      </c>
      <c r="M1946" s="130" t="s">
        <v>249</v>
      </c>
    </row>
    <row r="1947" spans="1:13">
      <c r="A1947" s="157" t="s">
        <v>496</v>
      </c>
      <c r="B1947" s="157"/>
      <c r="C1947" s="169" t="s">
        <v>2752</v>
      </c>
      <c r="D1947" s="158">
        <v>45748</v>
      </c>
      <c r="E1947" s="170">
        <v>45782</v>
      </c>
      <c r="F1947" s="124">
        <v>16.8</v>
      </c>
      <c r="G1947" s="160">
        <v>112120201040</v>
      </c>
      <c r="H1947" s="157" t="s">
        <v>2751</v>
      </c>
      <c r="I1947" s="157" t="s">
        <v>3051</v>
      </c>
      <c r="J1947" s="157" t="s">
        <v>248</v>
      </c>
      <c r="K1947" s="135"/>
      <c r="L1947" s="130" t="s">
        <v>761</v>
      </c>
      <c r="M1947" s="130" t="s">
        <v>249</v>
      </c>
    </row>
    <row r="1948" spans="1:13">
      <c r="A1948" s="157" t="s">
        <v>496</v>
      </c>
      <c r="B1948" s="157"/>
      <c r="C1948" s="169" t="s">
        <v>2747</v>
      </c>
      <c r="D1948" s="158">
        <v>45748</v>
      </c>
      <c r="E1948" s="170">
        <v>45782</v>
      </c>
      <c r="F1948" s="124">
        <v>-9.17</v>
      </c>
      <c r="G1948" s="160">
        <v>211010200000</v>
      </c>
      <c r="H1948" s="157" t="s">
        <v>2748</v>
      </c>
      <c r="I1948" s="157" t="s">
        <v>3052</v>
      </c>
      <c r="J1948" s="157" t="s">
        <v>250</v>
      </c>
      <c r="K1948" s="135"/>
      <c r="L1948" s="130" t="s">
        <v>761</v>
      </c>
      <c r="M1948" s="130" t="s">
        <v>251</v>
      </c>
    </row>
    <row r="1949" spans="1:13">
      <c r="A1949" s="157" t="s">
        <v>496</v>
      </c>
      <c r="B1949" s="157"/>
      <c r="C1949" s="169" t="s">
        <v>2750</v>
      </c>
      <c r="D1949" s="158">
        <v>45748</v>
      </c>
      <c r="E1949" s="170">
        <v>45782</v>
      </c>
      <c r="F1949" s="124">
        <v>797.7</v>
      </c>
      <c r="G1949" s="160">
        <v>112120201040</v>
      </c>
      <c r="H1949" s="157" t="s">
        <v>2751</v>
      </c>
      <c r="I1949" s="157" t="s">
        <v>3052</v>
      </c>
      <c r="J1949" s="157" t="s">
        <v>250</v>
      </c>
      <c r="K1949" s="135"/>
      <c r="L1949" s="130" t="s">
        <v>761</v>
      </c>
      <c r="M1949" s="130" t="s">
        <v>251</v>
      </c>
    </row>
    <row r="1950" spans="1:13">
      <c r="A1950" s="157" t="s">
        <v>496</v>
      </c>
      <c r="B1950" s="157"/>
      <c r="C1950" s="169" t="s">
        <v>2752</v>
      </c>
      <c r="D1950" s="158">
        <v>45748</v>
      </c>
      <c r="E1950" s="170">
        <v>45782</v>
      </c>
      <c r="F1950" s="124">
        <v>26.6</v>
      </c>
      <c r="G1950" s="160">
        <v>112120201040</v>
      </c>
      <c r="H1950" s="157" t="s">
        <v>2751</v>
      </c>
      <c r="I1950" s="157" t="s">
        <v>3053</v>
      </c>
      <c r="J1950" s="157" t="s">
        <v>250</v>
      </c>
      <c r="K1950" s="135"/>
      <c r="L1950" s="130" t="s">
        <v>761</v>
      </c>
      <c r="M1950" s="130" t="s">
        <v>251</v>
      </c>
    </row>
    <row r="1951" spans="1:13">
      <c r="A1951" s="157" t="s">
        <v>496</v>
      </c>
      <c r="B1951" s="157"/>
      <c r="C1951" s="169" t="s">
        <v>2747</v>
      </c>
      <c r="D1951" s="158">
        <v>45748</v>
      </c>
      <c r="E1951" s="170">
        <v>45782</v>
      </c>
      <c r="F1951" s="124">
        <v>-9.17</v>
      </c>
      <c r="G1951" s="160">
        <v>211010200000</v>
      </c>
      <c r="H1951" s="157" t="s">
        <v>2748</v>
      </c>
      <c r="I1951" s="157" t="s">
        <v>3054</v>
      </c>
      <c r="J1951" s="157" t="s">
        <v>204</v>
      </c>
      <c r="K1951" s="135"/>
      <c r="L1951" s="130" t="s">
        <v>761</v>
      </c>
      <c r="M1951" s="130" t="s">
        <v>205</v>
      </c>
    </row>
    <row r="1952" spans="1:13">
      <c r="A1952" s="157" t="s">
        <v>496</v>
      </c>
      <c r="B1952" s="157"/>
      <c r="C1952" s="169" t="s">
        <v>2750</v>
      </c>
      <c r="D1952" s="158">
        <v>45748</v>
      </c>
      <c r="E1952" s="170">
        <v>45782</v>
      </c>
      <c r="F1952" s="124">
        <v>797.7</v>
      </c>
      <c r="G1952" s="160">
        <v>112120201040</v>
      </c>
      <c r="H1952" s="157" t="s">
        <v>2751</v>
      </c>
      <c r="I1952" s="157" t="s">
        <v>3054</v>
      </c>
      <c r="J1952" s="157" t="s">
        <v>204</v>
      </c>
      <c r="K1952" s="135"/>
      <c r="L1952" s="130" t="s">
        <v>761</v>
      </c>
      <c r="M1952" s="130" t="s">
        <v>205</v>
      </c>
    </row>
    <row r="1953" spans="1:13">
      <c r="A1953" s="157" t="s">
        <v>496</v>
      </c>
      <c r="B1953" s="157"/>
      <c r="C1953" s="169" t="s">
        <v>2747</v>
      </c>
      <c r="D1953" s="158">
        <v>45748</v>
      </c>
      <c r="E1953" s="170">
        <v>45782</v>
      </c>
      <c r="F1953" s="124">
        <v>-9.17</v>
      </c>
      <c r="G1953" s="160">
        <v>211010200000</v>
      </c>
      <c r="H1953" s="157" t="s">
        <v>2748</v>
      </c>
      <c r="I1953" s="157" t="s">
        <v>3055</v>
      </c>
      <c r="J1953" s="157" t="s">
        <v>150</v>
      </c>
      <c r="K1953" s="135"/>
      <c r="L1953" s="130" t="s">
        <v>761</v>
      </c>
      <c r="M1953" s="130" t="s">
        <v>151</v>
      </c>
    </row>
    <row r="1954" spans="1:13">
      <c r="A1954" s="157" t="s">
        <v>496</v>
      </c>
      <c r="B1954" s="157"/>
      <c r="C1954" s="169" t="s">
        <v>2750</v>
      </c>
      <c r="D1954" s="158">
        <v>45748</v>
      </c>
      <c r="E1954" s="170">
        <v>45782</v>
      </c>
      <c r="F1954" s="124">
        <v>797.7</v>
      </c>
      <c r="G1954" s="160">
        <v>112120201040</v>
      </c>
      <c r="H1954" s="157" t="s">
        <v>2751</v>
      </c>
      <c r="I1954" s="157" t="s">
        <v>3055</v>
      </c>
      <c r="J1954" s="157" t="s">
        <v>150</v>
      </c>
      <c r="K1954" s="135"/>
      <c r="L1954" s="130" t="s">
        <v>761</v>
      </c>
      <c r="M1954" s="130" t="s">
        <v>151</v>
      </c>
    </row>
    <row r="1955" spans="1:13">
      <c r="A1955" s="157" t="s">
        <v>496</v>
      </c>
      <c r="B1955" s="157"/>
      <c r="C1955" s="169" t="s">
        <v>2752</v>
      </c>
      <c r="D1955" s="158">
        <v>45748</v>
      </c>
      <c r="E1955" s="170">
        <v>45782</v>
      </c>
      <c r="F1955" s="124">
        <v>14</v>
      </c>
      <c r="G1955" s="160">
        <v>112120201040</v>
      </c>
      <c r="H1955" s="157" t="s">
        <v>2751</v>
      </c>
      <c r="I1955" s="157" t="s">
        <v>3056</v>
      </c>
      <c r="J1955" s="157" t="s">
        <v>150</v>
      </c>
      <c r="K1955" s="135"/>
      <c r="L1955" s="130" t="s">
        <v>761</v>
      </c>
      <c r="M1955" s="130" t="s">
        <v>151</v>
      </c>
    </row>
    <row r="1956" spans="1:13">
      <c r="A1956" s="157" t="s">
        <v>496</v>
      </c>
      <c r="B1956" s="157"/>
      <c r="C1956" s="169" t="s">
        <v>2747</v>
      </c>
      <c r="D1956" s="158">
        <v>45748</v>
      </c>
      <c r="E1956" s="170">
        <v>45782</v>
      </c>
      <c r="F1956" s="124">
        <v>-9.17</v>
      </c>
      <c r="G1956" s="160">
        <v>211010200000</v>
      </c>
      <c r="H1956" s="157" t="s">
        <v>2748</v>
      </c>
      <c r="I1956" s="157" t="s">
        <v>3057</v>
      </c>
      <c r="J1956" s="157" t="s">
        <v>132</v>
      </c>
      <c r="K1956" s="135"/>
      <c r="L1956" s="130" t="s">
        <v>761</v>
      </c>
      <c r="M1956" s="130" t="s">
        <v>133</v>
      </c>
    </row>
    <row r="1957" spans="1:13">
      <c r="A1957" s="157" t="s">
        <v>496</v>
      </c>
      <c r="B1957" s="157"/>
      <c r="C1957" s="169" t="s">
        <v>2750</v>
      </c>
      <c r="D1957" s="158">
        <v>45748</v>
      </c>
      <c r="E1957" s="170">
        <v>45782</v>
      </c>
      <c r="F1957" s="124">
        <v>797.7</v>
      </c>
      <c r="G1957" s="160">
        <v>112120201040</v>
      </c>
      <c r="H1957" s="157" t="s">
        <v>2751</v>
      </c>
      <c r="I1957" s="157" t="s">
        <v>3057</v>
      </c>
      <c r="J1957" s="157" t="s">
        <v>132</v>
      </c>
      <c r="K1957" s="135"/>
      <c r="L1957" s="130" t="s">
        <v>761</v>
      </c>
      <c r="M1957" s="130" t="s">
        <v>133</v>
      </c>
    </row>
    <row r="1958" spans="1:13">
      <c r="A1958" s="157" t="s">
        <v>496</v>
      </c>
      <c r="B1958" s="157"/>
      <c r="C1958" s="169" t="s">
        <v>2752</v>
      </c>
      <c r="D1958" s="158">
        <v>45748</v>
      </c>
      <c r="E1958" s="170">
        <v>45782</v>
      </c>
      <c r="F1958" s="124">
        <v>43.4</v>
      </c>
      <c r="G1958" s="160">
        <v>112120201040</v>
      </c>
      <c r="H1958" s="157" t="s">
        <v>2751</v>
      </c>
      <c r="I1958" s="157" t="s">
        <v>3058</v>
      </c>
      <c r="J1958" s="157" t="s">
        <v>132</v>
      </c>
      <c r="K1958" s="135"/>
      <c r="L1958" s="130" t="s">
        <v>761</v>
      </c>
      <c r="M1958" s="130" t="s">
        <v>133</v>
      </c>
    </row>
    <row r="1959" spans="1:13">
      <c r="A1959" s="157" t="s">
        <v>496</v>
      </c>
      <c r="B1959" s="157"/>
      <c r="C1959" s="169" t="s">
        <v>2747</v>
      </c>
      <c r="D1959" s="158">
        <v>45748</v>
      </c>
      <c r="E1959" s="170">
        <v>45782</v>
      </c>
      <c r="F1959" s="124">
        <v>-9.17</v>
      </c>
      <c r="G1959" s="160">
        <v>211010200000</v>
      </c>
      <c r="H1959" s="157" t="s">
        <v>2748</v>
      </c>
      <c r="I1959" s="157" t="s">
        <v>3059</v>
      </c>
      <c r="J1959" s="157" t="s">
        <v>292</v>
      </c>
      <c r="K1959" s="135"/>
      <c r="L1959" s="130" t="s">
        <v>761</v>
      </c>
      <c r="M1959" s="130" t="s">
        <v>293</v>
      </c>
    </row>
    <row r="1960" spans="1:13">
      <c r="A1960" s="157" t="s">
        <v>496</v>
      </c>
      <c r="B1960" s="157"/>
      <c r="C1960" s="169" t="s">
        <v>2750</v>
      </c>
      <c r="D1960" s="158">
        <v>45748</v>
      </c>
      <c r="E1960" s="170">
        <v>45782</v>
      </c>
      <c r="F1960" s="124">
        <v>797.7</v>
      </c>
      <c r="G1960" s="160">
        <v>112120201040</v>
      </c>
      <c r="H1960" s="157" t="s">
        <v>2751</v>
      </c>
      <c r="I1960" s="157" t="s">
        <v>3059</v>
      </c>
      <c r="J1960" s="157" t="s">
        <v>292</v>
      </c>
      <c r="K1960" s="135"/>
      <c r="L1960" s="130" t="s">
        <v>761</v>
      </c>
      <c r="M1960" s="130" t="s">
        <v>293</v>
      </c>
    </row>
    <row r="1961" spans="1:13">
      <c r="A1961" s="157" t="s">
        <v>496</v>
      </c>
      <c r="B1961" s="157"/>
      <c r="C1961" s="169" t="s">
        <v>2752</v>
      </c>
      <c r="D1961" s="158">
        <v>45748</v>
      </c>
      <c r="E1961" s="170">
        <v>45782</v>
      </c>
      <c r="F1961" s="124">
        <v>11.2</v>
      </c>
      <c r="G1961" s="160">
        <v>112120201040</v>
      </c>
      <c r="H1961" s="157" t="s">
        <v>2751</v>
      </c>
      <c r="I1961" s="157" t="s">
        <v>3060</v>
      </c>
      <c r="J1961" s="157" t="s">
        <v>292</v>
      </c>
      <c r="K1961" s="135"/>
      <c r="L1961" s="130" t="s">
        <v>761</v>
      </c>
      <c r="M1961" s="130" t="s">
        <v>293</v>
      </c>
    </row>
    <row r="1962" spans="1:13">
      <c r="A1962" s="157" t="s">
        <v>496</v>
      </c>
      <c r="B1962" s="157"/>
      <c r="C1962" s="169" t="s">
        <v>2747</v>
      </c>
      <c r="D1962" s="158">
        <v>45748</v>
      </c>
      <c r="E1962" s="170">
        <v>45782</v>
      </c>
      <c r="F1962" s="124">
        <v>-9.17</v>
      </c>
      <c r="G1962" s="160">
        <v>211010200000</v>
      </c>
      <c r="H1962" s="157" t="s">
        <v>2748</v>
      </c>
      <c r="I1962" s="157" t="s">
        <v>3061</v>
      </c>
      <c r="J1962" s="157" t="s">
        <v>130</v>
      </c>
      <c r="K1962" s="135"/>
      <c r="L1962" s="130" t="s">
        <v>761</v>
      </c>
      <c r="M1962" s="130" t="s">
        <v>131</v>
      </c>
    </row>
    <row r="1963" spans="1:13">
      <c r="A1963" s="157" t="s">
        <v>496</v>
      </c>
      <c r="B1963" s="157"/>
      <c r="C1963" s="169" t="s">
        <v>2750</v>
      </c>
      <c r="D1963" s="158">
        <v>45748</v>
      </c>
      <c r="E1963" s="170">
        <v>45782</v>
      </c>
      <c r="F1963" s="124">
        <v>797.7</v>
      </c>
      <c r="G1963" s="160">
        <v>112120201040</v>
      </c>
      <c r="H1963" s="157" t="s">
        <v>2751</v>
      </c>
      <c r="I1963" s="157" t="s">
        <v>3061</v>
      </c>
      <c r="J1963" s="157" t="s">
        <v>130</v>
      </c>
      <c r="K1963" s="135"/>
      <c r="L1963" s="130" t="s">
        <v>761</v>
      </c>
      <c r="M1963" s="130" t="s">
        <v>131</v>
      </c>
    </row>
    <row r="1964" spans="1:13">
      <c r="A1964" s="157" t="s">
        <v>496</v>
      </c>
      <c r="B1964" s="157"/>
      <c r="C1964" s="169" t="s">
        <v>2752</v>
      </c>
      <c r="D1964" s="158">
        <v>45748</v>
      </c>
      <c r="E1964" s="170">
        <v>45782</v>
      </c>
      <c r="F1964" s="124">
        <v>57.4</v>
      </c>
      <c r="G1964" s="160">
        <v>112120201040</v>
      </c>
      <c r="H1964" s="157" t="s">
        <v>2751</v>
      </c>
      <c r="I1964" s="157" t="s">
        <v>3062</v>
      </c>
      <c r="J1964" s="157" t="s">
        <v>130</v>
      </c>
      <c r="K1964" s="135"/>
      <c r="L1964" s="130" t="s">
        <v>761</v>
      </c>
      <c r="M1964" s="130" t="s">
        <v>131</v>
      </c>
    </row>
    <row r="1965" spans="1:13">
      <c r="A1965" s="157" t="s">
        <v>496</v>
      </c>
      <c r="B1965" s="157"/>
      <c r="C1965" s="169" t="s">
        <v>2747</v>
      </c>
      <c r="D1965" s="158">
        <v>45748</v>
      </c>
      <c r="E1965" s="170">
        <v>45782</v>
      </c>
      <c r="F1965" s="124">
        <v>-9.17</v>
      </c>
      <c r="G1965" s="160">
        <v>211010200000</v>
      </c>
      <c r="H1965" s="157" t="s">
        <v>2748</v>
      </c>
      <c r="I1965" s="157" t="s">
        <v>3063</v>
      </c>
      <c r="J1965" s="157" t="s">
        <v>12</v>
      </c>
      <c r="K1965" s="135"/>
      <c r="L1965" s="130" t="s">
        <v>761</v>
      </c>
      <c r="M1965" s="130" t="s">
        <v>13</v>
      </c>
    </row>
    <row r="1966" spans="1:13">
      <c r="A1966" s="157" t="s">
        <v>496</v>
      </c>
      <c r="B1966" s="157"/>
      <c r="C1966" s="169" t="s">
        <v>2750</v>
      </c>
      <c r="D1966" s="158">
        <v>45748</v>
      </c>
      <c r="E1966" s="170">
        <v>45782</v>
      </c>
      <c r="F1966" s="124">
        <v>797.7</v>
      </c>
      <c r="G1966" s="160">
        <v>112120201040</v>
      </c>
      <c r="H1966" s="157" t="s">
        <v>2751</v>
      </c>
      <c r="I1966" s="157" t="s">
        <v>3063</v>
      </c>
      <c r="J1966" s="157" t="s">
        <v>12</v>
      </c>
      <c r="K1966" s="135"/>
      <c r="L1966" s="130" t="s">
        <v>761</v>
      </c>
      <c r="M1966" s="130" t="s">
        <v>13</v>
      </c>
    </row>
    <row r="1967" spans="1:13">
      <c r="A1967" s="157" t="s">
        <v>496</v>
      </c>
      <c r="B1967" s="157"/>
      <c r="C1967" s="169" t="s">
        <v>2752</v>
      </c>
      <c r="D1967" s="158">
        <v>45748</v>
      </c>
      <c r="E1967" s="170">
        <v>45782</v>
      </c>
      <c r="F1967" s="124">
        <v>15.4</v>
      </c>
      <c r="G1967" s="160">
        <v>112120201040</v>
      </c>
      <c r="H1967" s="157" t="s">
        <v>2751</v>
      </c>
      <c r="I1967" s="157" t="s">
        <v>3064</v>
      </c>
      <c r="J1967" s="157" t="s">
        <v>12</v>
      </c>
      <c r="K1967" s="135"/>
      <c r="L1967" s="130" t="s">
        <v>761</v>
      </c>
      <c r="M1967" s="130" t="s">
        <v>13</v>
      </c>
    </row>
    <row r="1968" spans="1:13">
      <c r="A1968" s="157" t="s">
        <v>496</v>
      </c>
      <c r="B1968" s="157"/>
      <c r="C1968" s="169" t="s">
        <v>2747</v>
      </c>
      <c r="D1968" s="158">
        <v>45748</v>
      </c>
      <c r="E1968" s="170">
        <v>45782</v>
      </c>
      <c r="F1968" s="124">
        <v>-9.17</v>
      </c>
      <c r="G1968" s="160">
        <v>211010200000</v>
      </c>
      <c r="H1968" s="157" t="s">
        <v>2748</v>
      </c>
      <c r="I1968" s="157" t="s">
        <v>3065</v>
      </c>
      <c r="J1968" s="157" t="s">
        <v>70</v>
      </c>
      <c r="K1968" s="135"/>
      <c r="L1968" s="130" t="s">
        <v>761</v>
      </c>
      <c r="M1968" s="130" t="s">
        <v>71</v>
      </c>
    </row>
    <row r="1969" spans="1:13">
      <c r="A1969" s="157" t="s">
        <v>496</v>
      </c>
      <c r="B1969" s="157"/>
      <c r="C1969" s="169" t="s">
        <v>2750</v>
      </c>
      <c r="D1969" s="158">
        <v>45748</v>
      </c>
      <c r="E1969" s="170">
        <v>45782</v>
      </c>
      <c r="F1969" s="124">
        <v>797.7</v>
      </c>
      <c r="G1969" s="160">
        <v>112120201040</v>
      </c>
      <c r="H1969" s="157" t="s">
        <v>2751</v>
      </c>
      <c r="I1969" s="157" t="s">
        <v>3065</v>
      </c>
      <c r="J1969" s="157" t="s">
        <v>70</v>
      </c>
      <c r="K1969" s="135"/>
      <c r="L1969" s="130" t="s">
        <v>761</v>
      </c>
      <c r="M1969" s="130" t="s">
        <v>71</v>
      </c>
    </row>
    <row r="1970" spans="1:13">
      <c r="A1970" s="157" t="s">
        <v>496</v>
      </c>
      <c r="B1970" s="157"/>
      <c r="C1970" s="169" t="s">
        <v>2752</v>
      </c>
      <c r="D1970" s="158">
        <v>45748</v>
      </c>
      <c r="E1970" s="170">
        <v>45782</v>
      </c>
      <c r="F1970" s="124">
        <v>22.4</v>
      </c>
      <c r="G1970" s="160">
        <v>112120201040</v>
      </c>
      <c r="H1970" s="157" t="s">
        <v>2751</v>
      </c>
      <c r="I1970" s="157" t="s">
        <v>3066</v>
      </c>
      <c r="J1970" s="157" t="s">
        <v>70</v>
      </c>
      <c r="K1970" s="135"/>
      <c r="L1970" s="130" t="s">
        <v>761</v>
      </c>
      <c r="M1970" s="130" t="s">
        <v>71</v>
      </c>
    </row>
    <row r="1971" spans="1:13">
      <c r="A1971" s="157" t="s">
        <v>496</v>
      </c>
      <c r="B1971" s="157"/>
      <c r="C1971" s="169" t="s">
        <v>2747</v>
      </c>
      <c r="D1971" s="158">
        <v>45748</v>
      </c>
      <c r="E1971" s="170">
        <v>45782</v>
      </c>
      <c r="F1971" s="124">
        <v>-9.17</v>
      </c>
      <c r="G1971" s="160">
        <v>211010200000</v>
      </c>
      <c r="H1971" s="157" t="s">
        <v>2748</v>
      </c>
      <c r="I1971" s="157" t="s">
        <v>3067</v>
      </c>
      <c r="J1971" s="157" t="s">
        <v>208</v>
      </c>
      <c r="K1971" s="135"/>
      <c r="L1971" s="130" t="s">
        <v>761</v>
      </c>
      <c r="M1971" s="130" t="s">
        <v>209</v>
      </c>
    </row>
    <row r="1972" spans="1:13">
      <c r="A1972" s="157" t="s">
        <v>496</v>
      </c>
      <c r="B1972" s="157"/>
      <c r="C1972" s="169" t="s">
        <v>2750</v>
      </c>
      <c r="D1972" s="158">
        <v>45748</v>
      </c>
      <c r="E1972" s="170">
        <v>45782</v>
      </c>
      <c r="F1972" s="124">
        <v>797.7</v>
      </c>
      <c r="G1972" s="160">
        <v>112120201040</v>
      </c>
      <c r="H1972" s="157" t="s">
        <v>2751</v>
      </c>
      <c r="I1972" s="157" t="s">
        <v>3067</v>
      </c>
      <c r="J1972" s="157" t="s">
        <v>208</v>
      </c>
      <c r="K1972" s="135"/>
      <c r="L1972" s="130" t="s">
        <v>761</v>
      </c>
      <c r="M1972" s="130" t="s">
        <v>209</v>
      </c>
    </row>
    <row r="1973" spans="1:13">
      <c r="A1973" s="157" t="s">
        <v>496</v>
      </c>
      <c r="B1973" s="157"/>
      <c r="C1973" s="169" t="s">
        <v>2752</v>
      </c>
      <c r="D1973" s="158">
        <v>45748</v>
      </c>
      <c r="E1973" s="170">
        <v>45782</v>
      </c>
      <c r="F1973" s="124">
        <v>15.4</v>
      </c>
      <c r="G1973" s="160">
        <v>112120201040</v>
      </c>
      <c r="H1973" s="157" t="s">
        <v>2751</v>
      </c>
      <c r="I1973" s="157" t="s">
        <v>3068</v>
      </c>
      <c r="J1973" s="157" t="s">
        <v>208</v>
      </c>
      <c r="K1973" s="135"/>
      <c r="L1973" s="130" t="s">
        <v>761</v>
      </c>
      <c r="M1973" s="130" t="s">
        <v>209</v>
      </c>
    </row>
    <row r="1974" spans="1:13">
      <c r="A1974" s="157" t="s">
        <v>496</v>
      </c>
      <c r="B1974" s="157"/>
      <c r="C1974" s="169" t="s">
        <v>2747</v>
      </c>
      <c r="D1974" s="158">
        <v>45748</v>
      </c>
      <c r="E1974" s="170">
        <v>45782</v>
      </c>
      <c r="F1974" s="124">
        <v>-9.17</v>
      </c>
      <c r="G1974" s="160">
        <v>211010200000</v>
      </c>
      <c r="H1974" s="157" t="s">
        <v>2748</v>
      </c>
      <c r="I1974" s="157" t="s">
        <v>3069</v>
      </c>
      <c r="J1974" s="157" t="s">
        <v>214</v>
      </c>
      <c r="K1974" s="135"/>
      <c r="L1974" s="130" t="s">
        <v>761</v>
      </c>
      <c r="M1974" s="130" t="s">
        <v>215</v>
      </c>
    </row>
    <row r="1975" spans="1:13">
      <c r="A1975" s="157" t="s">
        <v>496</v>
      </c>
      <c r="B1975" s="157"/>
      <c r="C1975" s="169" t="s">
        <v>2750</v>
      </c>
      <c r="D1975" s="158">
        <v>45748</v>
      </c>
      <c r="E1975" s="170">
        <v>45782</v>
      </c>
      <c r="F1975" s="124">
        <v>797.7</v>
      </c>
      <c r="G1975" s="160">
        <v>112120201040</v>
      </c>
      <c r="H1975" s="157" t="s">
        <v>2751</v>
      </c>
      <c r="I1975" s="157" t="s">
        <v>3069</v>
      </c>
      <c r="J1975" s="157" t="s">
        <v>214</v>
      </c>
      <c r="K1975" s="135"/>
      <c r="L1975" s="130" t="s">
        <v>761</v>
      </c>
      <c r="M1975" s="130" t="s">
        <v>215</v>
      </c>
    </row>
    <row r="1976" spans="1:13">
      <c r="A1976" s="157" t="s">
        <v>496</v>
      </c>
      <c r="B1976" s="157"/>
      <c r="C1976" s="169" t="s">
        <v>2747</v>
      </c>
      <c r="D1976" s="158">
        <v>45748</v>
      </c>
      <c r="E1976" s="170">
        <v>45782</v>
      </c>
      <c r="F1976" s="124">
        <v>-9.17</v>
      </c>
      <c r="G1976" s="160">
        <v>211010200000</v>
      </c>
      <c r="H1976" s="157" t="s">
        <v>2748</v>
      </c>
      <c r="I1976" s="157" t="s">
        <v>3070</v>
      </c>
      <c r="J1976" s="157" t="s">
        <v>424</v>
      </c>
      <c r="K1976" s="135"/>
      <c r="L1976" s="130" t="s">
        <v>761</v>
      </c>
      <c r="M1976" s="130" t="s">
        <v>425</v>
      </c>
    </row>
    <row r="1977" spans="1:13">
      <c r="A1977" s="157" t="s">
        <v>496</v>
      </c>
      <c r="B1977" s="157"/>
      <c r="C1977" s="169" t="s">
        <v>2750</v>
      </c>
      <c r="D1977" s="158">
        <v>45748</v>
      </c>
      <c r="E1977" s="170">
        <v>45782</v>
      </c>
      <c r="F1977" s="124">
        <v>797.7</v>
      </c>
      <c r="G1977" s="160">
        <v>112120201040</v>
      </c>
      <c r="H1977" s="157" t="s">
        <v>2751</v>
      </c>
      <c r="I1977" s="157" t="s">
        <v>3070</v>
      </c>
      <c r="J1977" s="157" t="s">
        <v>424</v>
      </c>
      <c r="K1977" s="135"/>
      <c r="L1977" s="130" t="s">
        <v>761</v>
      </c>
      <c r="M1977" s="130" t="s">
        <v>425</v>
      </c>
    </row>
    <row r="1978" spans="1:13">
      <c r="A1978" s="157" t="s">
        <v>496</v>
      </c>
      <c r="B1978" s="157"/>
      <c r="C1978" s="169" t="s">
        <v>2752</v>
      </c>
      <c r="D1978" s="158">
        <v>45748</v>
      </c>
      <c r="E1978" s="170">
        <v>45782</v>
      </c>
      <c r="F1978" s="124">
        <v>19.600000000000001</v>
      </c>
      <c r="G1978" s="160">
        <v>112120201040</v>
      </c>
      <c r="H1978" s="157" t="s">
        <v>2751</v>
      </c>
      <c r="I1978" s="157" t="s">
        <v>3071</v>
      </c>
      <c r="J1978" s="157" t="s">
        <v>424</v>
      </c>
      <c r="K1978" s="135"/>
      <c r="L1978" s="130" t="s">
        <v>761</v>
      </c>
      <c r="M1978" s="130" t="s">
        <v>425</v>
      </c>
    </row>
    <row r="1979" spans="1:13">
      <c r="A1979" s="157" t="s">
        <v>496</v>
      </c>
      <c r="B1979" s="157"/>
      <c r="C1979" s="169" t="s">
        <v>2747</v>
      </c>
      <c r="D1979" s="158">
        <v>45748</v>
      </c>
      <c r="E1979" s="170">
        <v>45782</v>
      </c>
      <c r="F1979" s="124">
        <v>-9.17</v>
      </c>
      <c r="G1979" s="160">
        <v>211010200000</v>
      </c>
      <c r="H1979" s="157" t="s">
        <v>2748</v>
      </c>
      <c r="I1979" s="157" t="s">
        <v>3072</v>
      </c>
      <c r="J1979" s="157" t="s">
        <v>362</v>
      </c>
      <c r="K1979" s="135"/>
      <c r="L1979" s="130" t="s">
        <v>761</v>
      </c>
      <c r="M1979" s="130" t="s">
        <v>363</v>
      </c>
    </row>
    <row r="1980" spans="1:13">
      <c r="A1980" s="157" t="s">
        <v>496</v>
      </c>
      <c r="B1980" s="157"/>
      <c r="C1980" s="169" t="s">
        <v>2750</v>
      </c>
      <c r="D1980" s="158">
        <v>45748</v>
      </c>
      <c r="E1980" s="170">
        <v>45782</v>
      </c>
      <c r="F1980" s="124">
        <v>797.7</v>
      </c>
      <c r="G1980" s="160">
        <v>112120201040</v>
      </c>
      <c r="H1980" s="157" t="s">
        <v>2751</v>
      </c>
      <c r="I1980" s="157" t="s">
        <v>3072</v>
      </c>
      <c r="J1980" s="157" t="s">
        <v>362</v>
      </c>
      <c r="K1980" s="135"/>
      <c r="L1980" s="130" t="s">
        <v>761</v>
      </c>
      <c r="M1980" s="130" t="s">
        <v>363</v>
      </c>
    </row>
    <row r="1981" spans="1:13">
      <c r="A1981" s="157" t="s">
        <v>496</v>
      </c>
      <c r="B1981" s="157"/>
      <c r="C1981" s="169" t="s">
        <v>2752</v>
      </c>
      <c r="D1981" s="158">
        <v>45748</v>
      </c>
      <c r="E1981" s="170">
        <v>45782</v>
      </c>
      <c r="F1981" s="124">
        <v>12.6</v>
      </c>
      <c r="G1981" s="160">
        <v>112120201040</v>
      </c>
      <c r="H1981" s="157" t="s">
        <v>2751</v>
      </c>
      <c r="I1981" s="157" t="s">
        <v>3073</v>
      </c>
      <c r="J1981" s="157" t="s">
        <v>362</v>
      </c>
      <c r="K1981" s="135"/>
      <c r="L1981" s="130" t="s">
        <v>761</v>
      </c>
      <c r="M1981" s="130" t="s">
        <v>363</v>
      </c>
    </row>
    <row r="1982" spans="1:13">
      <c r="A1982" s="157" t="s">
        <v>496</v>
      </c>
      <c r="B1982" s="157"/>
      <c r="C1982" s="169" t="s">
        <v>2752</v>
      </c>
      <c r="D1982" s="158">
        <v>45748</v>
      </c>
      <c r="E1982" s="170">
        <v>45782</v>
      </c>
      <c r="F1982" s="124">
        <v>371</v>
      </c>
      <c r="G1982" s="160">
        <v>112120201040</v>
      </c>
      <c r="H1982" s="157" t="s">
        <v>2751</v>
      </c>
      <c r="I1982" s="157" t="s">
        <v>3074</v>
      </c>
      <c r="J1982" s="157" t="s">
        <v>776</v>
      </c>
      <c r="K1982" s="135"/>
      <c r="L1982" s="130" t="s">
        <v>761</v>
      </c>
      <c r="M1982" s="130" t="s">
        <v>775</v>
      </c>
    </row>
    <row r="1983" spans="1:13">
      <c r="A1983" s="157" t="s">
        <v>496</v>
      </c>
      <c r="B1983" s="157"/>
      <c r="C1983" s="169" t="s">
        <v>2752</v>
      </c>
      <c r="D1983" s="158">
        <v>45748</v>
      </c>
      <c r="E1983" s="170">
        <v>45782</v>
      </c>
      <c r="F1983" s="124">
        <v>373.8</v>
      </c>
      <c r="G1983" s="160">
        <v>112120201040</v>
      </c>
      <c r="H1983" s="157" t="s">
        <v>2751</v>
      </c>
      <c r="I1983" s="157" t="s">
        <v>3075</v>
      </c>
      <c r="J1983" s="157" t="s">
        <v>778</v>
      </c>
      <c r="K1983" s="135"/>
      <c r="L1983" s="130" t="s">
        <v>761</v>
      </c>
      <c r="M1983" s="130" t="s">
        <v>777</v>
      </c>
    </row>
    <row r="1984" spans="1:13">
      <c r="A1984" s="157" t="s">
        <v>496</v>
      </c>
      <c r="B1984" s="157"/>
      <c r="C1984" s="169" t="s">
        <v>2752</v>
      </c>
      <c r="D1984" s="158">
        <v>45748</v>
      </c>
      <c r="E1984" s="170">
        <v>45782</v>
      </c>
      <c r="F1984" s="124">
        <v>127.4</v>
      </c>
      <c r="G1984" s="160">
        <v>112120201040</v>
      </c>
      <c r="H1984" s="157" t="s">
        <v>2751</v>
      </c>
      <c r="I1984" s="157" t="s">
        <v>3076</v>
      </c>
      <c r="J1984" s="157" t="s">
        <v>763</v>
      </c>
      <c r="K1984" s="135"/>
      <c r="L1984" s="130" t="s">
        <v>761</v>
      </c>
      <c r="M1984" s="130" t="s">
        <v>762</v>
      </c>
    </row>
    <row r="1985" spans="1:13">
      <c r="A1985" s="157" t="s">
        <v>496</v>
      </c>
      <c r="B1985" s="157"/>
      <c r="C1985" s="169" t="s">
        <v>2747</v>
      </c>
      <c r="D1985" s="158">
        <v>45748</v>
      </c>
      <c r="E1985" s="170">
        <v>45782</v>
      </c>
      <c r="F1985" s="124">
        <v>-9.17</v>
      </c>
      <c r="G1985" s="160">
        <v>211010200000</v>
      </c>
      <c r="H1985" s="157" t="s">
        <v>2748</v>
      </c>
      <c r="I1985" s="157" t="s">
        <v>3077</v>
      </c>
      <c r="J1985" s="157" t="s">
        <v>256</v>
      </c>
      <c r="K1985" s="135"/>
      <c r="L1985" s="130" t="s">
        <v>761</v>
      </c>
      <c r="M1985" s="130" t="s">
        <v>257</v>
      </c>
    </row>
    <row r="1986" spans="1:13">
      <c r="A1986" s="157" t="s">
        <v>496</v>
      </c>
      <c r="B1986" s="157"/>
      <c r="C1986" s="169" t="s">
        <v>2750</v>
      </c>
      <c r="D1986" s="158">
        <v>45748</v>
      </c>
      <c r="E1986" s="170">
        <v>45782</v>
      </c>
      <c r="F1986" s="124">
        <v>797.7</v>
      </c>
      <c r="G1986" s="160">
        <v>112120201040</v>
      </c>
      <c r="H1986" s="157" t="s">
        <v>2751</v>
      </c>
      <c r="I1986" s="157" t="s">
        <v>3077</v>
      </c>
      <c r="J1986" s="157" t="s">
        <v>256</v>
      </c>
      <c r="K1986" s="135"/>
      <c r="L1986" s="130" t="s">
        <v>761</v>
      </c>
      <c r="M1986" s="130" t="s">
        <v>257</v>
      </c>
    </row>
    <row r="1987" spans="1:13">
      <c r="A1987" s="157" t="s">
        <v>496</v>
      </c>
      <c r="B1987" s="157"/>
      <c r="C1987" s="169" t="s">
        <v>2747</v>
      </c>
      <c r="D1987" s="158">
        <v>45748</v>
      </c>
      <c r="E1987" s="170">
        <v>45782</v>
      </c>
      <c r="F1987" s="124">
        <v>-9.17</v>
      </c>
      <c r="G1987" s="160">
        <v>211010200000</v>
      </c>
      <c r="H1987" s="157" t="s">
        <v>2748</v>
      </c>
      <c r="I1987" s="157" t="s">
        <v>3078</v>
      </c>
      <c r="J1987" s="157" t="s">
        <v>138</v>
      </c>
      <c r="K1987" s="135"/>
      <c r="L1987" s="130" t="s">
        <v>761</v>
      </c>
      <c r="M1987" s="130" t="s">
        <v>139</v>
      </c>
    </row>
    <row r="1988" spans="1:13">
      <c r="A1988" s="157" t="s">
        <v>496</v>
      </c>
      <c r="B1988" s="157"/>
      <c r="C1988" s="169" t="s">
        <v>2750</v>
      </c>
      <c r="D1988" s="158">
        <v>45748</v>
      </c>
      <c r="E1988" s="170">
        <v>45782</v>
      </c>
      <c r="F1988" s="124">
        <v>797.7</v>
      </c>
      <c r="G1988" s="160">
        <v>112120201040</v>
      </c>
      <c r="H1988" s="157" t="s">
        <v>2751</v>
      </c>
      <c r="I1988" s="157" t="s">
        <v>3078</v>
      </c>
      <c r="J1988" s="157" t="s">
        <v>138</v>
      </c>
      <c r="K1988" s="135"/>
      <c r="L1988" s="130" t="s">
        <v>761</v>
      </c>
      <c r="M1988" s="130" t="s">
        <v>139</v>
      </c>
    </row>
    <row r="1989" spans="1:13">
      <c r="A1989" s="157" t="s">
        <v>496</v>
      </c>
      <c r="B1989" s="157"/>
      <c r="C1989" s="169" t="s">
        <v>2747</v>
      </c>
      <c r="D1989" s="158">
        <v>45748</v>
      </c>
      <c r="E1989" s="170">
        <v>45782</v>
      </c>
      <c r="F1989" s="124">
        <v>-9.17</v>
      </c>
      <c r="G1989" s="160">
        <v>211010200000</v>
      </c>
      <c r="H1989" s="157" t="s">
        <v>2748</v>
      </c>
      <c r="I1989" s="157" t="s">
        <v>3079</v>
      </c>
      <c r="J1989" s="157" t="s">
        <v>338</v>
      </c>
      <c r="K1989" s="135"/>
      <c r="L1989" s="130" t="s">
        <v>761</v>
      </c>
      <c r="M1989" s="130" t="s">
        <v>339</v>
      </c>
    </row>
    <row r="1990" spans="1:13">
      <c r="A1990" s="157" t="s">
        <v>496</v>
      </c>
      <c r="B1990" s="157"/>
      <c r="C1990" s="169" t="s">
        <v>2750</v>
      </c>
      <c r="D1990" s="158">
        <v>45748</v>
      </c>
      <c r="E1990" s="170">
        <v>45782</v>
      </c>
      <c r="F1990" s="124">
        <v>797.7</v>
      </c>
      <c r="G1990" s="160">
        <v>112120201040</v>
      </c>
      <c r="H1990" s="157" t="s">
        <v>2751</v>
      </c>
      <c r="I1990" s="157" t="s">
        <v>3079</v>
      </c>
      <c r="J1990" s="157" t="s">
        <v>338</v>
      </c>
      <c r="K1990" s="135"/>
      <c r="L1990" s="130" t="s">
        <v>761</v>
      </c>
      <c r="M1990" s="130" t="s">
        <v>339</v>
      </c>
    </row>
    <row r="1991" spans="1:13">
      <c r="A1991" s="157" t="s">
        <v>496</v>
      </c>
      <c r="B1991" s="157"/>
      <c r="C1991" s="169" t="s">
        <v>2747</v>
      </c>
      <c r="D1991" s="158">
        <v>45748</v>
      </c>
      <c r="E1991" s="170">
        <v>45782</v>
      </c>
      <c r="F1991" s="124">
        <v>-9.17</v>
      </c>
      <c r="G1991" s="160">
        <v>211010200000</v>
      </c>
      <c r="H1991" s="157" t="s">
        <v>2748</v>
      </c>
      <c r="I1991" s="157" t="s">
        <v>3080</v>
      </c>
      <c r="J1991" s="157" t="s">
        <v>318</v>
      </c>
      <c r="K1991" s="135"/>
      <c r="L1991" s="130" t="s">
        <v>761</v>
      </c>
      <c r="M1991" s="130" t="s">
        <v>319</v>
      </c>
    </row>
    <row r="1992" spans="1:13">
      <c r="A1992" s="157" t="s">
        <v>496</v>
      </c>
      <c r="B1992" s="157"/>
      <c r="C1992" s="169" t="s">
        <v>2750</v>
      </c>
      <c r="D1992" s="158">
        <v>45748</v>
      </c>
      <c r="E1992" s="170">
        <v>45782</v>
      </c>
      <c r="F1992" s="124">
        <v>797.7</v>
      </c>
      <c r="G1992" s="160">
        <v>112120201040</v>
      </c>
      <c r="H1992" s="157" t="s">
        <v>2751</v>
      </c>
      <c r="I1992" s="157" t="s">
        <v>3080</v>
      </c>
      <c r="J1992" s="157" t="s">
        <v>318</v>
      </c>
      <c r="K1992" s="135"/>
      <c r="L1992" s="130" t="s">
        <v>761</v>
      </c>
      <c r="M1992" s="130" t="s">
        <v>319</v>
      </c>
    </row>
    <row r="1993" spans="1:13">
      <c r="A1993" s="157" t="s">
        <v>496</v>
      </c>
      <c r="B1993" s="157"/>
      <c r="C1993" s="169" t="s">
        <v>2752</v>
      </c>
      <c r="D1993" s="158">
        <v>45748</v>
      </c>
      <c r="E1993" s="170">
        <v>45782</v>
      </c>
      <c r="F1993" s="124">
        <v>29.4</v>
      </c>
      <c r="G1993" s="160">
        <v>112120201040</v>
      </c>
      <c r="H1993" s="157" t="s">
        <v>2751</v>
      </c>
      <c r="I1993" s="157" t="s">
        <v>3081</v>
      </c>
      <c r="J1993" s="157" t="s">
        <v>318</v>
      </c>
      <c r="K1993" s="135"/>
      <c r="L1993" s="130" t="s">
        <v>761</v>
      </c>
      <c r="M1993" s="130" t="s">
        <v>319</v>
      </c>
    </row>
    <row r="1994" spans="1:13">
      <c r="A1994" s="157" t="s">
        <v>496</v>
      </c>
      <c r="B1994" s="157"/>
      <c r="C1994" s="169" t="s">
        <v>2747</v>
      </c>
      <c r="D1994" s="158">
        <v>45748</v>
      </c>
      <c r="E1994" s="170">
        <v>45782</v>
      </c>
      <c r="F1994" s="124">
        <v>-9.17</v>
      </c>
      <c r="G1994" s="160">
        <v>211010200000</v>
      </c>
      <c r="H1994" s="157" t="s">
        <v>2748</v>
      </c>
      <c r="I1994" s="157" t="s">
        <v>3082</v>
      </c>
      <c r="J1994" s="157" t="s">
        <v>440</v>
      </c>
      <c r="K1994" s="135"/>
      <c r="L1994" s="130" t="s">
        <v>761</v>
      </c>
      <c r="M1994" s="130" t="s">
        <v>441</v>
      </c>
    </row>
    <row r="1995" spans="1:13">
      <c r="A1995" s="157" t="s">
        <v>496</v>
      </c>
      <c r="B1995" s="157"/>
      <c r="C1995" s="169" t="s">
        <v>2750</v>
      </c>
      <c r="D1995" s="158">
        <v>45748</v>
      </c>
      <c r="E1995" s="170">
        <v>45782</v>
      </c>
      <c r="F1995" s="124">
        <v>797.7</v>
      </c>
      <c r="G1995" s="160">
        <v>112120201040</v>
      </c>
      <c r="H1995" s="157" t="s">
        <v>2751</v>
      </c>
      <c r="I1995" s="157" t="s">
        <v>3082</v>
      </c>
      <c r="J1995" s="157" t="s">
        <v>440</v>
      </c>
      <c r="K1995" s="135"/>
      <c r="L1995" s="130" t="s">
        <v>761</v>
      </c>
      <c r="M1995" s="130" t="s">
        <v>441</v>
      </c>
    </row>
    <row r="1996" spans="1:13">
      <c r="A1996" s="157" t="s">
        <v>496</v>
      </c>
      <c r="B1996" s="157"/>
      <c r="C1996" s="169" t="s">
        <v>2752</v>
      </c>
      <c r="D1996" s="158">
        <v>45748</v>
      </c>
      <c r="E1996" s="170">
        <v>45782</v>
      </c>
      <c r="F1996" s="124">
        <v>51.8</v>
      </c>
      <c r="G1996" s="160">
        <v>112120201040</v>
      </c>
      <c r="H1996" s="157" t="s">
        <v>2751</v>
      </c>
      <c r="I1996" s="157" t="s">
        <v>3083</v>
      </c>
      <c r="J1996" s="157" t="s">
        <v>440</v>
      </c>
      <c r="K1996" s="135"/>
      <c r="L1996" s="130" t="s">
        <v>761</v>
      </c>
      <c r="M1996" s="130" t="s">
        <v>441</v>
      </c>
    </row>
    <row r="1997" spans="1:13">
      <c r="A1997" s="157" t="s">
        <v>496</v>
      </c>
      <c r="B1997" s="157"/>
      <c r="C1997" s="169" t="s">
        <v>2747</v>
      </c>
      <c r="D1997" s="158">
        <v>45748</v>
      </c>
      <c r="E1997" s="170">
        <v>45782</v>
      </c>
      <c r="F1997" s="124">
        <v>-9.17</v>
      </c>
      <c r="G1997" s="160">
        <v>211010200000</v>
      </c>
      <c r="H1997" s="157" t="s">
        <v>2748</v>
      </c>
      <c r="I1997" s="157" t="s">
        <v>3084</v>
      </c>
      <c r="J1997" s="157" t="s">
        <v>14</v>
      </c>
      <c r="K1997" s="135"/>
      <c r="L1997" s="130" t="s">
        <v>761</v>
      </c>
      <c r="M1997" s="130" t="s">
        <v>15</v>
      </c>
    </row>
    <row r="1998" spans="1:13">
      <c r="A1998" s="157" t="s">
        <v>496</v>
      </c>
      <c r="B1998" s="157"/>
      <c r="C1998" s="169" t="s">
        <v>2750</v>
      </c>
      <c r="D1998" s="158">
        <v>45748</v>
      </c>
      <c r="E1998" s="170">
        <v>45782</v>
      </c>
      <c r="F1998" s="124">
        <v>797.7</v>
      </c>
      <c r="G1998" s="160">
        <v>112120201040</v>
      </c>
      <c r="H1998" s="157" t="s">
        <v>2751</v>
      </c>
      <c r="I1998" s="157" t="s">
        <v>3084</v>
      </c>
      <c r="J1998" s="157" t="s">
        <v>14</v>
      </c>
      <c r="K1998" s="135"/>
      <c r="L1998" s="130" t="s">
        <v>761</v>
      </c>
      <c r="M1998" s="130" t="s">
        <v>15</v>
      </c>
    </row>
    <row r="1999" spans="1:13">
      <c r="A1999" s="157" t="s">
        <v>496</v>
      </c>
      <c r="B1999" s="157"/>
      <c r="C1999" s="169" t="s">
        <v>2752</v>
      </c>
      <c r="D1999" s="158">
        <v>45748</v>
      </c>
      <c r="E1999" s="170">
        <v>45782</v>
      </c>
      <c r="F1999" s="124">
        <v>5.6</v>
      </c>
      <c r="G1999" s="160">
        <v>112120201040</v>
      </c>
      <c r="H1999" s="157" t="s">
        <v>2751</v>
      </c>
      <c r="I1999" s="157" t="s">
        <v>3085</v>
      </c>
      <c r="J1999" s="157" t="s">
        <v>14</v>
      </c>
      <c r="K1999" s="135"/>
      <c r="L1999" s="130" t="s">
        <v>761</v>
      </c>
      <c r="M1999" s="130" t="s">
        <v>15</v>
      </c>
    </row>
    <row r="2000" spans="1:13">
      <c r="A2000" s="157" t="s">
        <v>496</v>
      </c>
      <c r="B2000" s="157"/>
      <c r="C2000" s="169" t="s">
        <v>2747</v>
      </c>
      <c r="D2000" s="158">
        <v>45748</v>
      </c>
      <c r="E2000" s="170">
        <v>45782</v>
      </c>
      <c r="F2000" s="124">
        <v>-9.17</v>
      </c>
      <c r="G2000" s="160">
        <v>211010200000</v>
      </c>
      <c r="H2000" s="157" t="s">
        <v>2748</v>
      </c>
      <c r="I2000" s="157" t="s">
        <v>3086</v>
      </c>
      <c r="J2000" s="157" t="s">
        <v>270</v>
      </c>
      <c r="K2000" s="135"/>
      <c r="L2000" s="130" t="s">
        <v>761</v>
      </c>
      <c r="M2000" s="130" t="s">
        <v>271</v>
      </c>
    </row>
    <row r="2001" spans="1:13">
      <c r="A2001" s="157" t="s">
        <v>496</v>
      </c>
      <c r="B2001" s="157"/>
      <c r="C2001" s="169" t="s">
        <v>2750</v>
      </c>
      <c r="D2001" s="158">
        <v>45748</v>
      </c>
      <c r="E2001" s="170">
        <v>45782</v>
      </c>
      <c r="F2001" s="124">
        <v>797.7</v>
      </c>
      <c r="G2001" s="160">
        <v>112120201040</v>
      </c>
      <c r="H2001" s="157" t="s">
        <v>2751</v>
      </c>
      <c r="I2001" s="157" t="s">
        <v>3086</v>
      </c>
      <c r="J2001" s="157" t="s">
        <v>270</v>
      </c>
      <c r="K2001" s="135"/>
      <c r="L2001" s="130" t="s">
        <v>761</v>
      </c>
      <c r="M2001" s="130" t="s">
        <v>271</v>
      </c>
    </row>
    <row r="2002" spans="1:13">
      <c r="A2002" s="157" t="s">
        <v>496</v>
      </c>
      <c r="B2002" s="157"/>
      <c r="C2002" s="169" t="s">
        <v>2752</v>
      </c>
      <c r="D2002" s="158">
        <v>45748</v>
      </c>
      <c r="E2002" s="170">
        <v>45782</v>
      </c>
      <c r="F2002" s="124">
        <v>123.2</v>
      </c>
      <c r="G2002" s="160">
        <v>112120201040</v>
      </c>
      <c r="H2002" s="157" t="s">
        <v>2751</v>
      </c>
      <c r="I2002" s="157" t="s">
        <v>3087</v>
      </c>
      <c r="J2002" s="157" t="s">
        <v>270</v>
      </c>
      <c r="K2002" s="135"/>
      <c r="L2002" s="130" t="s">
        <v>761</v>
      </c>
      <c r="M2002" s="130" t="s">
        <v>271</v>
      </c>
    </row>
    <row r="2003" spans="1:13">
      <c r="A2003" s="157" t="s">
        <v>496</v>
      </c>
      <c r="B2003" s="157"/>
      <c r="C2003" s="169" t="s">
        <v>2747</v>
      </c>
      <c r="D2003" s="158">
        <v>45748</v>
      </c>
      <c r="E2003" s="170">
        <v>45782</v>
      </c>
      <c r="F2003" s="124">
        <v>-9.17</v>
      </c>
      <c r="G2003" s="160">
        <v>211010200000</v>
      </c>
      <c r="H2003" s="157" t="s">
        <v>2748</v>
      </c>
      <c r="I2003" s="157" t="s">
        <v>3088</v>
      </c>
      <c r="J2003" s="157" t="s">
        <v>442</v>
      </c>
      <c r="K2003" s="135"/>
      <c r="L2003" s="130" t="s">
        <v>761</v>
      </c>
      <c r="M2003" s="130" t="s">
        <v>443</v>
      </c>
    </row>
    <row r="2004" spans="1:13">
      <c r="A2004" s="157" t="s">
        <v>496</v>
      </c>
      <c r="B2004" s="157"/>
      <c r="C2004" s="169" t="s">
        <v>2750</v>
      </c>
      <c r="D2004" s="158">
        <v>45748</v>
      </c>
      <c r="E2004" s="170">
        <v>45782</v>
      </c>
      <c r="F2004" s="124">
        <v>797.7</v>
      </c>
      <c r="G2004" s="160">
        <v>112120201040</v>
      </c>
      <c r="H2004" s="157" t="s">
        <v>2751</v>
      </c>
      <c r="I2004" s="157" t="s">
        <v>3088</v>
      </c>
      <c r="J2004" s="157" t="s">
        <v>442</v>
      </c>
      <c r="K2004" s="135"/>
      <c r="L2004" s="130" t="s">
        <v>761</v>
      </c>
      <c r="M2004" s="130" t="s">
        <v>443</v>
      </c>
    </row>
    <row r="2005" spans="1:13">
      <c r="A2005" s="157" t="s">
        <v>496</v>
      </c>
      <c r="B2005" s="157"/>
      <c r="C2005" s="169" t="s">
        <v>2752</v>
      </c>
      <c r="D2005" s="158">
        <v>45748</v>
      </c>
      <c r="E2005" s="170">
        <v>45782</v>
      </c>
      <c r="F2005" s="124">
        <v>11.2</v>
      </c>
      <c r="G2005" s="160">
        <v>112120201040</v>
      </c>
      <c r="H2005" s="157" t="s">
        <v>2751</v>
      </c>
      <c r="I2005" s="157" t="s">
        <v>3089</v>
      </c>
      <c r="J2005" s="157" t="s">
        <v>442</v>
      </c>
      <c r="K2005" s="135"/>
      <c r="L2005" s="130" t="s">
        <v>761</v>
      </c>
      <c r="M2005" s="130" t="s">
        <v>443</v>
      </c>
    </row>
    <row r="2006" spans="1:13">
      <c r="A2006" s="157" t="s">
        <v>496</v>
      </c>
      <c r="B2006" s="157"/>
      <c r="C2006" s="169" t="s">
        <v>2747</v>
      </c>
      <c r="D2006" s="158">
        <v>45748</v>
      </c>
      <c r="E2006" s="170">
        <v>45782</v>
      </c>
      <c r="F2006" s="124">
        <v>-9.17</v>
      </c>
      <c r="G2006" s="160">
        <v>211010200000</v>
      </c>
      <c r="H2006" s="157" t="s">
        <v>2748</v>
      </c>
      <c r="I2006" s="157" t="s">
        <v>3090</v>
      </c>
      <c r="J2006" s="157" t="s">
        <v>154</v>
      </c>
      <c r="K2006" s="135"/>
      <c r="L2006" s="130" t="s">
        <v>761</v>
      </c>
      <c r="M2006" s="130" t="s">
        <v>155</v>
      </c>
    </row>
    <row r="2007" spans="1:13">
      <c r="A2007" s="157" t="s">
        <v>496</v>
      </c>
      <c r="B2007" s="157"/>
      <c r="C2007" s="169" t="s">
        <v>2750</v>
      </c>
      <c r="D2007" s="158">
        <v>45748</v>
      </c>
      <c r="E2007" s="170">
        <v>45782</v>
      </c>
      <c r="F2007" s="124">
        <v>797.7</v>
      </c>
      <c r="G2007" s="160">
        <v>112120201040</v>
      </c>
      <c r="H2007" s="157" t="s">
        <v>2751</v>
      </c>
      <c r="I2007" s="157" t="s">
        <v>3090</v>
      </c>
      <c r="J2007" s="157" t="s">
        <v>154</v>
      </c>
      <c r="K2007" s="135"/>
      <c r="L2007" s="130" t="s">
        <v>761</v>
      </c>
      <c r="M2007" s="130" t="s">
        <v>155</v>
      </c>
    </row>
    <row r="2008" spans="1:13">
      <c r="A2008" s="157" t="s">
        <v>496</v>
      </c>
      <c r="B2008" s="157"/>
      <c r="C2008" s="169" t="s">
        <v>2752</v>
      </c>
      <c r="D2008" s="158">
        <v>45748</v>
      </c>
      <c r="E2008" s="170">
        <v>45782</v>
      </c>
      <c r="F2008" s="124">
        <v>56</v>
      </c>
      <c r="G2008" s="160">
        <v>112120201040</v>
      </c>
      <c r="H2008" s="157" t="s">
        <v>2751</v>
      </c>
      <c r="I2008" s="157" t="s">
        <v>3091</v>
      </c>
      <c r="J2008" s="157" t="s">
        <v>154</v>
      </c>
      <c r="K2008" s="135"/>
      <c r="L2008" s="130" t="s">
        <v>761</v>
      </c>
      <c r="M2008" s="130" t="s">
        <v>155</v>
      </c>
    </row>
    <row r="2009" spans="1:13">
      <c r="A2009" s="157" t="s">
        <v>496</v>
      </c>
      <c r="B2009" s="157"/>
      <c r="C2009" s="169" t="s">
        <v>2747</v>
      </c>
      <c r="D2009" s="158">
        <v>45748</v>
      </c>
      <c r="E2009" s="170">
        <v>45782</v>
      </c>
      <c r="F2009" s="124">
        <v>-9.17</v>
      </c>
      <c r="G2009" s="160">
        <v>211010200000</v>
      </c>
      <c r="H2009" s="157" t="s">
        <v>2748</v>
      </c>
      <c r="I2009" s="157" t="s">
        <v>3092</v>
      </c>
      <c r="J2009" s="157" t="s">
        <v>286</v>
      </c>
      <c r="K2009" s="135"/>
      <c r="L2009" s="130" t="s">
        <v>761</v>
      </c>
      <c r="M2009" s="130" t="s">
        <v>287</v>
      </c>
    </row>
    <row r="2010" spans="1:13">
      <c r="A2010" s="157" t="s">
        <v>496</v>
      </c>
      <c r="B2010" s="157"/>
      <c r="C2010" s="169" t="s">
        <v>2750</v>
      </c>
      <c r="D2010" s="158">
        <v>45748</v>
      </c>
      <c r="E2010" s="170">
        <v>45782</v>
      </c>
      <c r="F2010" s="124">
        <v>797.7</v>
      </c>
      <c r="G2010" s="160">
        <v>112120201040</v>
      </c>
      <c r="H2010" s="157" t="s">
        <v>2751</v>
      </c>
      <c r="I2010" s="157" t="s">
        <v>3092</v>
      </c>
      <c r="J2010" s="157" t="s">
        <v>286</v>
      </c>
      <c r="K2010" s="135"/>
      <c r="L2010" s="130" t="s">
        <v>761</v>
      </c>
      <c r="M2010" s="130" t="s">
        <v>287</v>
      </c>
    </row>
    <row r="2011" spans="1:13">
      <c r="A2011" s="157" t="s">
        <v>496</v>
      </c>
      <c r="B2011" s="157"/>
      <c r="C2011" s="169" t="s">
        <v>2752</v>
      </c>
      <c r="D2011" s="158">
        <v>45748</v>
      </c>
      <c r="E2011" s="170">
        <v>45782</v>
      </c>
      <c r="F2011" s="124">
        <v>26.6</v>
      </c>
      <c r="G2011" s="160">
        <v>112120201040</v>
      </c>
      <c r="H2011" s="157" t="s">
        <v>2751</v>
      </c>
      <c r="I2011" s="157" t="s">
        <v>3093</v>
      </c>
      <c r="J2011" s="157" t="s">
        <v>286</v>
      </c>
      <c r="K2011" s="135"/>
      <c r="L2011" s="130" t="s">
        <v>761</v>
      </c>
      <c r="M2011" s="130" t="s">
        <v>287</v>
      </c>
    </row>
    <row r="2012" spans="1:13">
      <c r="A2012" s="157" t="s">
        <v>496</v>
      </c>
      <c r="B2012" s="157"/>
      <c r="C2012" s="169" t="s">
        <v>2747</v>
      </c>
      <c r="D2012" s="158">
        <v>45748</v>
      </c>
      <c r="E2012" s="170">
        <v>45782</v>
      </c>
      <c r="F2012" s="124">
        <v>-9.17</v>
      </c>
      <c r="G2012" s="160">
        <v>211010200000</v>
      </c>
      <c r="H2012" s="157" t="s">
        <v>2748</v>
      </c>
      <c r="I2012" s="157" t="s">
        <v>3094</v>
      </c>
      <c r="J2012" s="157" t="s">
        <v>340</v>
      </c>
      <c r="K2012" s="135"/>
      <c r="L2012" s="130" t="s">
        <v>761</v>
      </c>
      <c r="M2012" s="130" t="s">
        <v>341</v>
      </c>
    </row>
    <row r="2013" spans="1:13">
      <c r="A2013" s="157" t="s">
        <v>496</v>
      </c>
      <c r="B2013" s="157"/>
      <c r="C2013" s="169" t="s">
        <v>2750</v>
      </c>
      <c r="D2013" s="158">
        <v>45748</v>
      </c>
      <c r="E2013" s="170">
        <v>45782</v>
      </c>
      <c r="F2013" s="124">
        <v>797.7</v>
      </c>
      <c r="G2013" s="160">
        <v>112120201040</v>
      </c>
      <c r="H2013" s="157" t="s">
        <v>2751</v>
      </c>
      <c r="I2013" s="157" t="s">
        <v>3094</v>
      </c>
      <c r="J2013" s="157" t="s">
        <v>340</v>
      </c>
      <c r="K2013" s="135"/>
      <c r="L2013" s="130" t="s">
        <v>761</v>
      </c>
      <c r="M2013" s="130" t="s">
        <v>341</v>
      </c>
    </row>
    <row r="2014" spans="1:13">
      <c r="A2014" s="157" t="s">
        <v>496</v>
      </c>
      <c r="B2014" s="157"/>
      <c r="C2014" s="169" t="s">
        <v>2752</v>
      </c>
      <c r="D2014" s="158">
        <v>45748</v>
      </c>
      <c r="E2014" s="170">
        <v>45782</v>
      </c>
      <c r="F2014" s="124">
        <v>16.8</v>
      </c>
      <c r="G2014" s="160">
        <v>112120201040</v>
      </c>
      <c r="H2014" s="157" t="s">
        <v>2751</v>
      </c>
      <c r="I2014" s="157" t="s">
        <v>3095</v>
      </c>
      <c r="J2014" s="157" t="s">
        <v>340</v>
      </c>
      <c r="K2014" s="135"/>
      <c r="L2014" s="130" t="s">
        <v>761</v>
      </c>
      <c r="M2014" s="130" t="s">
        <v>341</v>
      </c>
    </row>
    <row r="2015" spans="1:13">
      <c r="A2015" s="157" t="s">
        <v>496</v>
      </c>
      <c r="B2015" s="157"/>
      <c r="C2015" s="169" t="s">
        <v>2747</v>
      </c>
      <c r="D2015" s="158">
        <v>45748</v>
      </c>
      <c r="E2015" s="170">
        <v>45782</v>
      </c>
      <c r="F2015" s="124">
        <v>-9.17</v>
      </c>
      <c r="G2015" s="160">
        <v>211010200000</v>
      </c>
      <c r="H2015" s="157" t="s">
        <v>2748</v>
      </c>
      <c r="I2015" s="157" t="s">
        <v>3096</v>
      </c>
      <c r="J2015" s="157" t="s">
        <v>252</v>
      </c>
      <c r="K2015" s="135"/>
      <c r="L2015" s="130" t="s">
        <v>761</v>
      </c>
      <c r="M2015" s="130" t="s">
        <v>253</v>
      </c>
    </row>
    <row r="2016" spans="1:13">
      <c r="A2016" s="157" t="s">
        <v>496</v>
      </c>
      <c r="B2016" s="157"/>
      <c r="C2016" s="169" t="s">
        <v>2750</v>
      </c>
      <c r="D2016" s="158">
        <v>45748</v>
      </c>
      <c r="E2016" s="170">
        <v>45782</v>
      </c>
      <c r="F2016" s="124">
        <v>797.7</v>
      </c>
      <c r="G2016" s="160">
        <v>112120201040</v>
      </c>
      <c r="H2016" s="157" t="s">
        <v>2751</v>
      </c>
      <c r="I2016" s="157" t="s">
        <v>3096</v>
      </c>
      <c r="J2016" s="157" t="s">
        <v>252</v>
      </c>
      <c r="K2016" s="135"/>
      <c r="L2016" s="130" t="s">
        <v>761</v>
      </c>
      <c r="M2016" s="130" t="s">
        <v>253</v>
      </c>
    </row>
    <row r="2017" spans="1:13">
      <c r="A2017" s="157" t="s">
        <v>496</v>
      </c>
      <c r="B2017" s="157"/>
      <c r="C2017" s="169" t="s">
        <v>2752</v>
      </c>
      <c r="D2017" s="158">
        <v>45748</v>
      </c>
      <c r="E2017" s="170">
        <v>45782</v>
      </c>
      <c r="F2017" s="124">
        <v>7</v>
      </c>
      <c r="G2017" s="160">
        <v>112120201040</v>
      </c>
      <c r="H2017" s="157" t="s">
        <v>2751</v>
      </c>
      <c r="I2017" s="157" t="s">
        <v>3097</v>
      </c>
      <c r="J2017" s="157" t="s">
        <v>252</v>
      </c>
      <c r="K2017" s="135"/>
      <c r="L2017" s="130" t="s">
        <v>761</v>
      </c>
      <c r="M2017" s="130" t="s">
        <v>253</v>
      </c>
    </row>
    <row r="2018" spans="1:13">
      <c r="A2018" s="157" t="s">
        <v>496</v>
      </c>
      <c r="B2018" s="157"/>
      <c r="C2018" s="169" t="s">
        <v>2747</v>
      </c>
      <c r="D2018" s="158">
        <v>45748</v>
      </c>
      <c r="E2018" s="170">
        <v>45782</v>
      </c>
      <c r="F2018" s="124">
        <v>-9.17</v>
      </c>
      <c r="G2018" s="160">
        <v>211010200000</v>
      </c>
      <c r="H2018" s="157" t="s">
        <v>2748</v>
      </c>
      <c r="I2018" s="157" t="s">
        <v>3098</v>
      </c>
      <c r="J2018" s="157" t="s">
        <v>494</v>
      </c>
      <c r="K2018" s="135"/>
      <c r="L2018" s="130" t="s">
        <v>761</v>
      </c>
      <c r="M2018" s="130" t="s">
        <v>495</v>
      </c>
    </row>
    <row r="2019" spans="1:13">
      <c r="A2019" s="157" t="s">
        <v>496</v>
      </c>
      <c r="B2019" s="157"/>
      <c r="C2019" s="169" t="s">
        <v>2750</v>
      </c>
      <c r="D2019" s="158">
        <v>45748</v>
      </c>
      <c r="E2019" s="170">
        <v>45782</v>
      </c>
      <c r="F2019" s="124">
        <v>797.7</v>
      </c>
      <c r="G2019" s="160">
        <v>112120201040</v>
      </c>
      <c r="H2019" s="157" t="s">
        <v>2751</v>
      </c>
      <c r="I2019" s="157" t="s">
        <v>3098</v>
      </c>
      <c r="J2019" s="157" t="s">
        <v>494</v>
      </c>
      <c r="K2019" s="135"/>
      <c r="L2019" s="130" t="s">
        <v>761</v>
      </c>
      <c r="M2019" s="130" t="s">
        <v>495</v>
      </c>
    </row>
    <row r="2020" spans="1:13">
      <c r="A2020" s="157" t="s">
        <v>496</v>
      </c>
      <c r="B2020" s="157"/>
      <c r="C2020" s="169" t="s">
        <v>2747</v>
      </c>
      <c r="D2020" s="158">
        <v>45748</v>
      </c>
      <c r="E2020" s="170">
        <v>45782</v>
      </c>
      <c r="F2020" s="124">
        <v>-9.17</v>
      </c>
      <c r="G2020" s="160">
        <v>211010200000</v>
      </c>
      <c r="H2020" s="157" t="s">
        <v>2748</v>
      </c>
      <c r="I2020" s="157" t="s">
        <v>3099</v>
      </c>
      <c r="J2020" s="157" t="s">
        <v>380</v>
      </c>
      <c r="K2020" s="135"/>
      <c r="L2020" s="130" t="s">
        <v>761</v>
      </c>
      <c r="M2020" s="130" t="s">
        <v>381</v>
      </c>
    </row>
    <row r="2021" spans="1:13">
      <c r="A2021" s="157" t="s">
        <v>496</v>
      </c>
      <c r="B2021" s="157"/>
      <c r="C2021" s="169" t="s">
        <v>2750</v>
      </c>
      <c r="D2021" s="158">
        <v>45748</v>
      </c>
      <c r="E2021" s="170">
        <v>45782</v>
      </c>
      <c r="F2021" s="124">
        <v>797.7</v>
      </c>
      <c r="G2021" s="160">
        <v>112120201040</v>
      </c>
      <c r="H2021" s="157" t="s">
        <v>2751</v>
      </c>
      <c r="I2021" s="157" t="s">
        <v>3099</v>
      </c>
      <c r="J2021" s="157" t="s">
        <v>380</v>
      </c>
      <c r="K2021" s="135"/>
      <c r="L2021" s="130" t="s">
        <v>761</v>
      </c>
      <c r="M2021" s="130" t="s">
        <v>381</v>
      </c>
    </row>
    <row r="2022" spans="1:13">
      <c r="A2022" s="157" t="s">
        <v>496</v>
      </c>
      <c r="B2022" s="157"/>
      <c r="C2022" s="169" t="s">
        <v>2752</v>
      </c>
      <c r="D2022" s="158">
        <v>45748</v>
      </c>
      <c r="E2022" s="170">
        <v>45782</v>
      </c>
      <c r="F2022" s="124">
        <v>7</v>
      </c>
      <c r="G2022" s="160">
        <v>112120201040</v>
      </c>
      <c r="H2022" s="157" t="s">
        <v>2751</v>
      </c>
      <c r="I2022" s="157" t="s">
        <v>3100</v>
      </c>
      <c r="J2022" s="157" t="s">
        <v>380</v>
      </c>
      <c r="K2022" s="135"/>
      <c r="L2022" s="130" t="s">
        <v>761</v>
      </c>
      <c r="M2022" s="130" t="s">
        <v>381</v>
      </c>
    </row>
    <row r="2023" spans="1:13">
      <c r="A2023" s="157" t="s">
        <v>496</v>
      </c>
      <c r="B2023" s="157"/>
      <c r="C2023" s="169" t="s">
        <v>2747</v>
      </c>
      <c r="D2023" s="158">
        <v>45748</v>
      </c>
      <c r="E2023" s="170">
        <v>45782</v>
      </c>
      <c r="F2023" s="124">
        <v>-9.17</v>
      </c>
      <c r="G2023" s="160">
        <v>211010200000</v>
      </c>
      <c r="H2023" s="157" t="s">
        <v>2748</v>
      </c>
      <c r="I2023" s="157" t="s">
        <v>3101</v>
      </c>
      <c r="J2023" s="157" t="s">
        <v>216</v>
      </c>
      <c r="K2023" s="135"/>
      <c r="L2023" s="130" t="s">
        <v>761</v>
      </c>
      <c r="M2023" s="130" t="s">
        <v>217</v>
      </c>
    </row>
    <row r="2024" spans="1:13">
      <c r="A2024" s="157" t="s">
        <v>496</v>
      </c>
      <c r="B2024" s="157"/>
      <c r="C2024" s="169" t="s">
        <v>2750</v>
      </c>
      <c r="D2024" s="158">
        <v>45748</v>
      </c>
      <c r="E2024" s="170">
        <v>45782</v>
      </c>
      <c r="F2024" s="124">
        <v>797.7</v>
      </c>
      <c r="G2024" s="160">
        <v>112120201040</v>
      </c>
      <c r="H2024" s="157" t="s">
        <v>2751</v>
      </c>
      <c r="I2024" s="157" t="s">
        <v>3101</v>
      </c>
      <c r="J2024" s="157" t="s">
        <v>216</v>
      </c>
      <c r="K2024" s="135"/>
      <c r="L2024" s="130" t="s">
        <v>761</v>
      </c>
      <c r="M2024" s="130" t="s">
        <v>217</v>
      </c>
    </row>
    <row r="2025" spans="1:13">
      <c r="A2025" s="157" t="s">
        <v>496</v>
      </c>
      <c r="B2025" s="157"/>
      <c r="C2025" s="169" t="s">
        <v>2747</v>
      </c>
      <c r="D2025" s="158">
        <v>45748</v>
      </c>
      <c r="E2025" s="170">
        <v>45782</v>
      </c>
      <c r="F2025" s="124">
        <v>-9.17</v>
      </c>
      <c r="G2025" s="160">
        <v>211010200000</v>
      </c>
      <c r="H2025" s="157" t="s">
        <v>2748</v>
      </c>
      <c r="I2025" s="157" t="s">
        <v>3102</v>
      </c>
      <c r="J2025" s="157" t="s">
        <v>272</v>
      </c>
      <c r="K2025" s="135"/>
      <c r="L2025" s="130" t="s">
        <v>761</v>
      </c>
      <c r="M2025" s="130" t="s">
        <v>273</v>
      </c>
    </row>
    <row r="2026" spans="1:13">
      <c r="A2026" s="157" t="s">
        <v>496</v>
      </c>
      <c r="B2026" s="157"/>
      <c r="C2026" s="169" t="s">
        <v>2750</v>
      </c>
      <c r="D2026" s="158">
        <v>45748</v>
      </c>
      <c r="E2026" s="170">
        <v>45782</v>
      </c>
      <c r="F2026" s="124">
        <v>797.7</v>
      </c>
      <c r="G2026" s="160">
        <v>112120201040</v>
      </c>
      <c r="H2026" s="157" t="s">
        <v>2751</v>
      </c>
      <c r="I2026" s="157" t="s">
        <v>3102</v>
      </c>
      <c r="J2026" s="157" t="s">
        <v>272</v>
      </c>
      <c r="K2026" s="135"/>
      <c r="L2026" s="130" t="s">
        <v>761</v>
      </c>
      <c r="M2026" s="130" t="s">
        <v>273</v>
      </c>
    </row>
    <row r="2027" spans="1:13">
      <c r="A2027" s="157" t="s">
        <v>496</v>
      </c>
      <c r="B2027" s="157"/>
      <c r="C2027" s="169" t="s">
        <v>2752</v>
      </c>
      <c r="D2027" s="158">
        <v>45748</v>
      </c>
      <c r="E2027" s="170">
        <v>45782</v>
      </c>
      <c r="F2027" s="124">
        <v>22.4</v>
      </c>
      <c r="G2027" s="160">
        <v>112120201040</v>
      </c>
      <c r="H2027" s="157" t="s">
        <v>2751</v>
      </c>
      <c r="I2027" s="157" t="s">
        <v>3103</v>
      </c>
      <c r="J2027" s="157" t="s">
        <v>272</v>
      </c>
      <c r="K2027" s="135"/>
      <c r="L2027" s="130" t="s">
        <v>761</v>
      </c>
      <c r="M2027" s="130" t="s">
        <v>273</v>
      </c>
    </row>
    <row r="2028" spans="1:13">
      <c r="A2028" s="157" t="s">
        <v>496</v>
      </c>
      <c r="B2028" s="157"/>
      <c r="C2028" s="169" t="s">
        <v>2747</v>
      </c>
      <c r="D2028" s="158">
        <v>45748</v>
      </c>
      <c r="E2028" s="170">
        <v>45782</v>
      </c>
      <c r="F2028" s="124">
        <v>-9.17</v>
      </c>
      <c r="G2028" s="160">
        <v>211010200000</v>
      </c>
      <c r="H2028" s="157" t="s">
        <v>2748</v>
      </c>
      <c r="I2028" s="157" t="s">
        <v>3104</v>
      </c>
      <c r="J2028" s="157" t="s">
        <v>480</v>
      </c>
      <c r="K2028" s="135"/>
      <c r="L2028" s="130" t="s">
        <v>761</v>
      </c>
      <c r="M2028" s="130" t="s">
        <v>481</v>
      </c>
    </row>
    <row r="2029" spans="1:13">
      <c r="A2029" s="157" t="s">
        <v>496</v>
      </c>
      <c r="B2029" s="157"/>
      <c r="C2029" s="169" t="s">
        <v>2750</v>
      </c>
      <c r="D2029" s="158">
        <v>45748</v>
      </c>
      <c r="E2029" s="170">
        <v>45782</v>
      </c>
      <c r="F2029" s="124">
        <v>797.7</v>
      </c>
      <c r="G2029" s="160">
        <v>112120201040</v>
      </c>
      <c r="H2029" s="157" t="s">
        <v>2751</v>
      </c>
      <c r="I2029" s="157" t="s">
        <v>3104</v>
      </c>
      <c r="J2029" s="157" t="s">
        <v>480</v>
      </c>
      <c r="K2029" s="135"/>
      <c r="L2029" s="130" t="s">
        <v>761</v>
      </c>
      <c r="M2029" s="130" t="s">
        <v>481</v>
      </c>
    </row>
    <row r="2030" spans="1:13">
      <c r="A2030" s="157" t="s">
        <v>496</v>
      </c>
      <c r="B2030" s="157"/>
      <c r="C2030" s="169" t="s">
        <v>2752</v>
      </c>
      <c r="D2030" s="158">
        <v>45748</v>
      </c>
      <c r="E2030" s="170">
        <v>45782</v>
      </c>
      <c r="F2030" s="124">
        <v>14</v>
      </c>
      <c r="G2030" s="160">
        <v>112120201040</v>
      </c>
      <c r="H2030" s="157" t="s">
        <v>2751</v>
      </c>
      <c r="I2030" s="157" t="s">
        <v>3105</v>
      </c>
      <c r="J2030" s="157" t="s">
        <v>480</v>
      </c>
      <c r="K2030" s="135"/>
      <c r="L2030" s="130" t="s">
        <v>761</v>
      </c>
      <c r="M2030" s="130" t="s">
        <v>481</v>
      </c>
    </row>
    <row r="2031" spans="1:13">
      <c r="A2031" s="157" t="s">
        <v>496</v>
      </c>
      <c r="B2031" s="157"/>
      <c r="C2031" s="169" t="s">
        <v>2747</v>
      </c>
      <c r="D2031" s="158">
        <v>45748</v>
      </c>
      <c r="E2031" s="170">
        <v>45782</v>
      </c>
      <c r="F2031" s="124">
        <v>-9.17</v>
      </c>
      <c r="G2031" s="160">
        <v>211010200000</v>
      </c>
      <c r="H2031" s="157" t="s">
        <v>2748</v>
      </c>
      <c r="I2031" s="157" t="s">
        <v>3106</v>
      </c>
      <c r="J2031" s="157" t="s">
        <v>426</v>
      </c>
      <c r="K2031" s="135"/>
      <c r="L2031" s="130" t="s">
        <v>761</v>
      </c>
      <c r="M2031" s="130" t="s">
        <v>427</v>
      </c>
    </row>
    <row r="2032" spans="1:13">
      <c r="A2032" s="157" t="s">
        <v>496</v>
      </c>
      <c r="B2032" s="157"/>
      <c r="C2032" s="169" t="s">
        <v>2750</v>
      </c>
      <c r="D2032" s="158">
        <v>45748</v>
      </c>
      <c r="E2032" s="170">
        <v>45782</v>
      </c>
      <c r="F2032" s="124">
        <v>797.7</v>
      </c>
      <c r="G2032" s="160">
        <v>112120201040</v>
      </c>
      <c r="H2032" s="157" t="s">
        <v>2751</v>
      </c>
      <c r="I2032" s="157" t="s">
        <v>3106</v>
      </c>
      <c r="J2032" s="157" t="s">
        <v>426</v>
      </c>
      <c r="K2032" s="135"/>
      <c r="L2032" s="130" t="s">
        <v>761</v>
      </c>
      <c r="M2032" s="130" t="s">
        <v>427</v>
      </c>
    </row>
    <row r="2033" spans="1:13">
      <c r="A2033" s="157" t="s">
        <v>496</v>
      </c>
      <c r="B2033" s="157"/>
      <c r="C2033" s="169" t="s">
        <v>2752</v>
      </c>
      <c r="D2033" s="158">
        <v>45748</v>
      </c>
      <c r="E2033" s="170">
        <v>45782</v>
      </c>
      <c r="F2033" s="124">
        <v>25.2</v>
      </c>
      <c r="G2033" s="160">
        <v>112120201040</v>
      </c>
      <c r="H2033" s="157" t="s">
        <v>2751</v>
      </c>
      <c r="I2033" s="157" t="s">
        <v>3107</v>
      </c>
      <c r="J2033" s="157" t="s">
        <v>426</v>
      </c>
      <c r="K2033" s="135"/>
      <c r="L2033" s="130" t="s">
        <v>761</v>
      </c>
      <c r="M2033" s="130" t="s">
        <v>427</v>
      </c>
    </row>
    <row r="2034" spans="1:13">
      <c r="A2034" s="157" t="s">
        <v>496</v>
      </c>
      <c r="B2034" s="157"/>
      <c r="C2034" s="169" t="s">
        <v>2747</v>
      </c>
      <c r="D2034" s="158">
        <v>45748</v>
      </c>
      <c r="E2034" s="170">
        <v>45782</v>
      </c>
      <c r="F2034" s="124">
        <v>-9.17</v>
      </c>
      <c r="G2034" s="160">
        <v>211010200000</v>
      </c>
      <c r="H2034" s="157" t="s">
        <v>2748</v>
      </c>
      <c r="I2034" s="157" t="s">
        <v>3108</v>
      </c>
      <c r="J2034" s="157" t="s">
        <v>390</v>
      </c>
      <c r="K2034" s="135"/>
      <c r="L2034" s="130" t="s">
        <v>761</v>
      </c>
      <c r="M2034" s="130" t="s">
        <v>391</v>
      </c>
    </row>
    <row r="2035" spans="1:13">
      <c r="A2035" s="157" t="s">
        <v>496</v>
      </c>
      <c r="B2035" s="157"/>
      <c r="C2035" s="169" t="s">
        <v>2750</v>
      </c>
      <c r="D2035" s="158">
        <v>45748</v>
      </c>
      <c r="E2035" s="170">
        <v>45782</v>
      </c>
      <c r="F2035" s="124">
        <v>797.7</v>
      </c>
      <c r="G2035" s="160">
        <v>112120201040</v>
      </c>
      <c r="H2035" s="157" t="s">
        <v>2751</v>
      </c>
      <c r="I2035" s="157" t="s">
        <v>3108</v>
      </c>
      <c r="J2035" s="157" t="s">
        <v>390</v>
      </c>
      <c r="K2035" s="135"/>
      <c r="L2035" s="130" t="s">
        <v>761</v>
      </c>
      <c r="M2035" s="130" t="s">
        <v>391</v>
      </c>
    </row>
    <row r="2036" spans="1:13">
      <c r="A2036" s="157" t="s">
        <v>496</v>
      </c>
      <c r="B2036" s="157"/>
      <c r="C2036" s="169" t="s">
        <v>2747</v>
      </c>
      <c r="D2036" s="158">
        <v>45748</v>
      </c>
      <c r="E2036" s="170">
        <v>45782</v>
      </c>
      <c r="F2036" s="124">
        <v>-9.17</v>
      </c>
      <c r="G2036" s="160">
        <v>211010200000</v>
      </c>
      <c r="H2036" s="157" t="s">
        <v>2748</v>
      </c>
      <c r="I2036" s="157" t="s">
        <v>3109</v>
      </c>
      <c r="J2036" s="157" t="s">
        <v>378</v>
      </c>
      <c r="K2036" s="135"/>
      <c r="L2036" s="130" t="s">
        <v>761</v>
      </c>
      <c r="M2036" s="130" t="s">
        <v>379</v>
      </c>
    </row>
    <row r="2037" spans="1:13">
      <c r="A2037" s="157" t="s">
        <v>496</v>
      </c>
      <c r="B2037" s="157"/>
      <c r="C2037" s="169" t="s">
        <v>2750</v>
      </c>
      <c r="D2037" s="158">
        <v>45748</v>
      </c>
      <c r="E2037" s="170">
        <v>45782</v>
      </c>
      <c r="F2037" s="124">
        <v>797.7</v>
      </c>
      <c r="G2037" s="160">
        <v>112120201040</v>
      </c>
      <c r="H2037" s="157" t="s">
        <v>2751</v>
      </c>
      <c r="I2037" s="157" t="s">
        <v>3109</v>
      </c>
      <c r="J2037" s="157" t="s">
        <v>378</v>
      </c>
      <c r="K2037" s="135"/>
      <c r="L2037" s="130" t="s">
        <v>761</v>
      </c>
      <c r="M2037" s="130" t="s">
        <v>379</v>
      </c>
    </row>
    <row r="2038" spans="1:13">
      <c r="A2038" s="157" t="s">
        <v>496</v>
      </c>
      <c r="B2038" s="157"/>
      <c r="C2038" s="169" t="s">
        <v>2752</v>
      </c>
      <c r="D2038" s="158">
        <v>45748</v>
      </c>
      <c r="E2038" s="170">
        <v>45782</v>
      </c>
      <c r="F2038" s="124">
        <v>28</v>
      </c>
      <c r="G2038" s="160">
        <v>112120201040</v>
      </c>
      <c r="H2038" s="157" t="s">
        <v>2751</v>
      </c>
      <c r="I2038" s="157" t="s">
        <v>3110</v>
      </c>
      <c r="J2038" s="157" t="s">
        <v>378</v>
      </c>
      <c r="K2038" s="135"/>
      <c r="L2038" s="130" t="s">
        <v>761</v>
      </c>
      <c r="M2038" s="130" t="s">
        <v>379</v>
      </c>
    </row>
    <row r="2039" spans="1:13">
      <c r="A2039" s="157" t="s">
        <v>496</v>
      </c>
      <c r="B2039" s="157"/>
      <c r="C2039" s="169" t="s">
        <v>2747</v>
      </c>
      <c r="D2039" s="158">
        <v>45748</v>
      </c>
      <c r="E2039" s="170">
        <v>45782</v>
      </c>
      <c r="F2039" s="124">
        <v>-9.17</v>
      </c>
      <c r="G2039" s="160">
        <v>211010200000</v>
      </c>
      <c r="H2039" s="157" t="s">
        <v>2748</v>
      </c>
      <c r="I2039" s="157" t="s">
        <v>3111</v>
      </c>
      <c r="J2039" s="157" t="s">
        <v>134</v>
      </c>
      <c r="K2039" s="135"/>
      <c r="L2039" s="130" t="s">
        <v>761</v>
      </c>
      <c r="M2039" s="130" t="s">
        <v>135</v>
      </c>
    </row>
    <row r="2040" spans="1:13">
      <c r="A2040" s="157" t="s">
        <v>496</v>
      </c>
      <c r="B2040" s="157"/>
      <c r="C2040" s="169" t="s">
        <v>2750</v>
      </c>
      <c r="D2040" s="158">
        <v>45748</v>
      </c>
      <c r="E2040" s="170">
        <v>45782</v>
      </c>
      <c r="F2040" s="124">
        <v>797.7</v>
      </c>
      <c r="G2040" s="160">
        <v>112120201040</v>
      </c>
      <c r="H2040" s="157" t="s">
        <v>2751</v>
      </c>
      <c r="I2040" s="157" t="s">
        <v>3111</v>
      </c>
      <c r="J2040" s="157" t="s">
        <v>134</v>
      </c>
      <c r="K2040" s="135"/>
      <c r="L2040" s="130" t="s">
        <v>761</v>
      </c>
      <c r="M2040" s="130" t="s">
        <v>135</v>
      </c>
    </row>
    <row r="2041" spans="1:13">
      <c r="A2041" s="157" t="s">
        <v>496</v>
      </c>
      <c r="B2041" s="157"/>
      <c r="C2041" s="169" t="s">
        <v>2752</v>
      </c>
      <c r="D2041" s="158">
        <v>45748</v>
      </c>
      <c r="E2041" s="170">
        <v>45782</v>
      </c>
      <c r="F2041" s="124">
        <v>14</v>
      </c>
      <c r="G2041" s="160">
        <v>112120201040</v>
      </c>
      <c r="H2041" s="157" t="s">
        <v>2751</v>
      </c>
      <c r="I2041" s="157" t="s">
        <v>3112</v>
      </c>
      <c r="J2041" s="157" t="s">
        <v>134</v>
      </c>
      <c r="K2041" s="135"/>
      <c r="L2041" s="130" t="s">
        <v>761</v>
      </c>
      <c r="M2041" s="130" t="s">
        <v>135</v>
      </c>
    </row>
    <row r="2042" spans="1:13">
      <c r="A2042" s="157" t="s">
        <v>496</v>
      </c>
      <c r="B2042" s="157"/>
      <c r="C2042" s="169" t="s">
        <v>2747</v>
      </c>
      <c r="D2042" s="158">
        <v>45748</v>
      </c>
      <c r="E2042" s="170">
        <v>45782</v>
      </c>
      <c r="F2042" s="124">
        <v>-9.17</v>
      </c>
      <c r="G2042" s="160">
        <v>211010200000</v>
      </c>
      <c r="H2042" s="157" t="s">
        <v>2748</v>
      </c>
      <c r="I2042" s="157" t="s">
        <v>3113</v>
      </c>
      <c r="J2042" s="157" t="s">
        <v>515</v>
      </c>
      <c r="K2042" s="135"/>
      <c r="L2042" s="130" t="s">
        <v>761</v>
      </c>
      <c r="M2042" s="130" t="s">
        <v>516</v>
      </c>
    </row>
    <row r="2043" spans="1:13">
      <c r="A2043" s="157" t="s">
        <v>496</v>
      </c>
      <c r="B2043" s="157"/>
      <c r="C2043" s="169" t="s">
        <v>2750</v>
      </c>
      <c r="D2043" s="158">
        <v>45748</v>
      </c>
      <c r="E2043" s="170">
        <v>45782</v>
      </c>
      <c r="F2043" s="124">
        <v>797.7</v>
      </c>
      <c r="G2043" s="160">
        <v>112120201040</v>
      </c>
      <c r="H2043" s="157" t="s">
        <v>2751</v>
      </c>
      <c r="I2043" s="157" t="s">
        <v>3113</v>
      </c>
      <c r="J2043" s="157" t="s">
        <v>515</v>
      </c>
      <c r="K2043" s="135"/>
      <c r="L2043" s="130" t="s">
        <v>761</v>
      </c>
      <c r="M2043" s="130" t="s">
        <v>516</v>
      </c>
    </row>
    <row r="2044" spans="1:13">
      <c r="A2044" s="157" t="s">
        <v>496</v>
      </c>
      <c r="B2044" s="157"/>
      <c r="C2044" s="169" t="s">
        <v>2747</v>
      </c>
      <c r="D2044" s="158">
        <v>45748</v>
      </c>
      <c r="E2044" s="170">
        <v>45782</v>
      </c>
      <c r="F2044" s="124">
        <v>-9.17</v>
      </c>
      <c r="G2044" s="160">
        <v>211010200000</v>
      </c>
      <c r="H2044" s="157" t="s">
        <v>2748</v>
      </c>
      <c r="I2044" s="157" t="s">
        <v>3114</v>
      </c>
      <c r="J2044" s="157" t="s">
        <v>354</v>
      </c>
      <c r="K2044" s="135"/>
      <c r="L2044" s="130" t="s">
        <v>761</v>
      </c>
      <c r="M2044" s="130" t="s">
        <v>355</v>
      </c>
    </row>
    <row r="2045" spans="1:13">
      <c r="A2045" s="157" t="s">
        <v>496</v>
      </c>
      <c r="B2045" s="157"/>
      <c r="C2045" s="169" t="s">
        <v>2750</v>
      </c>
      <c r="D2045" s="158">
        <v>45748</v>
      </c>
      <c r="E2045" s="170">
        <v>45782</v>
      </c>
      <c r="F2045" s="124">
        <v>797.7</v>
      </c>
      <c r="G2045" s="160">
        <v>112120201040</v>
      </c>
      <c r="H2045" s="157" t="s">
        <v>2751</v>
      </c>
      <c r="I2045" s="157" t="s">
        <v>3114</v>
      </c>
      <c r="J2045" s="157" t="s">
        <v>354</v>
      </c>
      <c r="K2045" s="135"/>
      <c r="L2045" s="130" t="s">
        <v>761</v>
      </c>
      <c r="M2045" s="130" t="s">
        <v>355</v>
      </c>
    </row>
    <row r="2046" spans="1:13">
      <c r="A2046" s="157" t="s">
        <v>496</v>
      </c>
      <c r="B2046" s="157"/>
      <c r="C2046" s="169" t="s">
        <v>2752</v>
      </c>
      <c r="D2046" s="158">
        <v>45748</v>
      </c>
      <c r="E2046" s="170">
        <v>45782</v>
      </c>
      <c r="F2046" s="124">
        <v>11.2</v>
      </c>
      <c r="G2046" s="160">
        <v>112120201040</v>
      </c>
      <c r="H2046" s="157" t="s">
        <v>2751</v>
      </c>
      <c r="I2046" s="157" t="s">
        <v>3115</v>
      </c>
      <c r="J2046" s="157" t="s">
        <v>354</v>
      </c>
      <c r="K2046" s="135"/>
      <c r="L2046" s="130" t="s">
        <v>761</v>
      </c>
      <c r="M2046" s="130" t="s">
        <v>355</v>
      </c>
    </row>
    <row r="2047" spans="1:13">
      <c r="A2047" s="157" t="s">
        <v>496</v>
      </c>
      <c r="B2047" s="157"/>
      <c r="C2047" s="169" t="s">
        <v>2747</v>
      </c>
      <c r="D2047" s="158">
        <v>45748</v>
      </c>
      <c r="E2047" s="170">
        <v>45782</v>
      </c>
      <c r="F2047" s="124">
        <v>-9.17</v>
      </c>
      <c r="G2047" s="160">
        <v>211010200000</v>
      </c>
      <c r="H2047" s="157" t="s">
        <v>2748</v>
      </c>
      <c r="I2047" s="157" t="s">
        <v>3116</v>
      </c>
      <c r="J2047" s="157" t="s">
        <v>346</v>
      </c>
      <c r="K2047" s="135"/>
      <c r="L2047" s="130" t="s">
        <v>761</v>
      </c>
      <c r="M2047" s="130" t="s">
        <v>347</v>
      </c>
    </row>
    <row r="2048" spans="1:13">
      <c r="A2048" s="157" t="s">
        <v>496</v>
      </c>
      <c r="B2048" s="157"/>
      <c r="C2048" s="169" t="s">
        <v>2750</v>
      </c>
      <c r="D2048" s="158">
        <v>45748</v>
      </c>
      <c r="E2048" s="170">
        <v>45782</v>
      </c>
      <c r="F2048" s="124">
        <v>797.7</v>
      </c>
      <c r="G2048" s="160">
        <v>112120201040</v>
      </c>
      <c r="H2048" s="157" t="s">
        <v>2751</v>
      </c>
      <c r="I2048" s="157" t="s">
        <v>3116</v>
      </c>
      <c r="J2048" s="157" t="s">
        <v>346</v>
      </c>
      <c r="K2048" s="135"/>
      <c r="L2048" s="130" t="s">
        <v>761</v>
      </c>
      <c r="M2048" s="130" t="s">
        <v>347</v>
      </c>
    </row>
    <row r="2049" spans="1:13">
      <c r="A2049" s="157" t="s">
        <v>496</v>
      </c>
      <c r="B2049" s="157"/>
      <c r="C2049" s="169" t="s">
        <v>2752</v>
      </c>
      <c r="D2049" s="158">
        <v>45748</v>
      </c>
      <c r="E2049" s="170">
        <v>45782</v>
      </c>
      <c r="F2049" s="124">
        <v>23.8</v>
      </c>
      <c r="G2049" s="160">
        <v>112120201040</v>
      </c>
      <c r="H2049" s="157" t="s">
        <v>2751</v>
      </c>
      <c r="I2049" s="157" t="s">
        <v>3117</v>
      </c>
      <c r="J2049" s="157" t="s">
        <v>346</v>
      </c>
      <c r="K2049" s="135"/>
      <c r="L2049" s="130" t="s">
        <v>761</v>
      </c>
      <c r="M2049" s="130" t="s">
        <v>347</v>
      </c>
    </row>
    <row r="2050" spans="1:13">
      <c r="A2050" s="157" t="s">
        <v>496</v>
      </c>
      <c r="B2050" s="157"/>
      <c r="C2050" s="169" t="s">
        <v>2747</v>
      </c>
      <c r="D2050" s="158">
        <v>45748</v>
      </c>
      <c r="E2050" s="170">
        <v>45782</v>
      </c>
      <c r="F2050" s="124">
        <v>-9.17</v>
      </c>
      <c r="G2050" s="160">
        <v>211010200000</v>
      </c>
      <c r="H2050" s="157" t="s">
        <v>2748</v>
      </c>
      <c r="I2050" s="157" t="s">
        <v>3118</v>
      </c>
      <c r="J2050" s="157" t="s">
        <v>344</v>
      </c>
      <c r="K2050" s="135"/>
      <c r="L2050" s="130" t="s">
        <v>761</v>
      </c>
      <c r="M2050" s="130" t="s">
        <v>345</v>
      </c>
    </row>
    <row r="2051" spans="1:13">
      <c r="A2051" s="157" t="s">
        <v>496</v>
      </c>
      <c r="B2051" s="157"/>
      <c r="C2051" s="169" t="s">
        <v>2750</v>
      </c>
      <c r="D2051" s="158">
        <v>45748</v>
      </c>
      <c r="E2051" s="170">
        <v>45782</v>
      </c>
      <c r="F2051" s="124">
        <v>797.7</v>
      </c>
      <c r="G2051" s="160">
        <v>112120201040</v>
      </c>
      <c r="H2051" s="157" t="s">
        <v>2751</v>
      </c>
      <c r="I2051" s="157" t="s">
        <v>3118</v>
      </c>
      <c r="J2051" s="157" t="s">
        <v>344</v>
      </c>
      <c r="K2051" s="135"/>
      <c r="L2051" s="130" t="s">
        <v>761</v>
      </c>
      <c r="M2051" s="130" t="s">
        <v>345</v>
      </c>
    </row>
    <row r="2052" spans="1:13">
      <c r="A2052" s="157" t="s">
        <v>496</v>
      </c>
      <c r="B2052" s="157"/>
      <c r="C2052" s="169" t="s">
        <v>2752</v>
      </c>
      <c r="D2052" s="158">
        <v>45748</v>
      </c>
      <c r="E2052" s="170">
        <v>45782</v>
      </c>
      <c r="F2052" s="124">
        <v>21</v>
      </c>
      <c r="G2052" s="160">
        <v>112120201040</v>
      </c>
      <c r="H2052" s="157" t="s">
        <v>2751</v>
      </c>
      <c r="I2052" s="157" t="s">
        <v>3119</v>
      </c>
      <c r="J2052" s="157" t="s">
        <v>344</v>
      </c>
      <c r="K2052" s="135"/>
      <c r="L2052" s="130" t="s">
        <v>761</v>
      </c>
      <c r="M2052" s="130" t="s">
        <v>345</v>
      </c>
    </row>
    <row r="2053" spans="1:13">
      <c r="A2053" s="157" t="s">
        <v>496</v>
      </c>
      <c r="B2053" s="157"/>
      <c r="C2053" s="169" t="s">
        <v>2747</v>
      </c>
      <c r="D2053" s="158">
        <v>45748</v>
      </c>
      <c r="E2053" s="170">
        <v>45782</v>
      </c>
      <c r="F2053" s="124">
        <v>-9.17</v>
      </c>
      <c r="G2053" s="160">
        <v>211010200000</v>
      </c>
      <c r="H2053" s="157" t="s">
        <v>2748</v>
      </c>
      <c r="I2053" s="157" t="s">
        <v>3120</v>
      </c>
      <c r="J2053" s="157" t="s">
        <v>274</v>
      </c>
      <c r="K2053" s="135"/>
      <c r="L2053" s="130" t="s">
        <v>761</v>
      </c>
      <c r="M2053" s="130" t="s">
        <v>275</v>
      </c>
    </row>
    <row r="2054" spans="1:13">
      <c r="A2054" s="157" t="s">
        <v>496</v>
      </c>
      <c r="B2054" s="157"/>
      <c r="C2054" s="169" t="s">
        <v>2750</v>
      </c>
      <c r="D2054" s="158">
        <v>45748</v>
      </c>
      <c r="E2054" s="170">
        <v>45782</v>
      </c>
      <c r="F2054" s="124">
        <v>797.7</v>
      </c>
      <c r="G2054" s="160">
        <v>112120201040</v>
      </c>
      <c r="H2054" s="157" t="s">
        <v>2751</v>
      </c>
      <c r="I2054" s="157" t="s">
        <v>3120</v>
      </c>
      <c r="J2054" s="157" t="s">
        <v>274</v>
      </c>
      <c r="K2054" s="135"/>
      <c r="L2054" s="130" t="s">
        <v>761</v>
      </c>
      <c r="M2054" s="130" t="s">
        <v>275</v>
      </c>
    </row>
    <row r="2055" spans="1:13">
      <c r="A2055" s="157" t="s">
        <v>496</v>
      </c>
      <c r="B2055" s="157"/>
      <c r="C2055" s="169" t="s">
        <v>2747</v>
      </c>
      <c r="D2055" s="158">
        <v>45748</v>
      </c>
      <c r="E2055" s="170">
        <v>45782</v>
      </c>
      <c r="F2055" s="124">
        <v>-9.17</v>
      </c>
      <c r="G2055" s="160">
        <v>211010200000</v>
      </c>
      <c r="H2055" s="157" t="s">
        <v>2748</v>
      </c>
      <c r="I2055" s="157" t="s">
        <v>3121</v>
      </c>
      <c r="J2055" s="157" t="s">
        <v>238</v>
      </c>
      <c r="K2055" s="135"/>
      <c r="L2055" s="130" t="s">
        <v>761</v>
      </c>
      <c r="M2055" s="130" t="s">
        <v>239</v>
      </c>
    </row>
    <row r="2056" spans="1:13">
      <c r="A2056" s="157" t="s">
        <v>496</v>
      </c>
      <c r="B2056" s="157"/>
      <c r="C2056" s="169" t="s">
        <v>2750</v>
      </c>
      <c r="D2056" s="158">
        <v>45748</v>
      </c>
      <c r="E2056" s="170">
        <v>45782</v>
      </c>
      <c r="F2056" s="124">
        <v>797.7</v>
      </c>
      <c r="G2056" s="160">
        <v>112120201040</v>
      </c>
      <c r="H2056" s="157" t="s">
        <v>2751</v>
      </c>
      <c r="I2056" s="157" t="s">
        <v>3121</v>
      </c>
      <c r="J2056" s="157" t="s">
        <v>238</v>
      </c>
      <c r="K2056" s="135"/>
      <c r="L2056" s="130" t="s">
        <v>761</v>
      </c>
      <c r="M2056" s="130" t="s">
        <v>239</v>
      </c>
    </row>
    <row r="2057" spans="1:13">
      <c r="A2057" s="157" t="s">
        <v>496</v>
      </c>
      <c r="B2057" s="157"/>
      <c r="C2057" s="169" t="s">
        <v>2752</v>
      </c>
      <c r="D2057" s="158">
        <v>45748</v>
      </c>
      <c r="E2057" s="170">
        <v>45782</v>
      </c>
      <c r="F2057" s="124">
        <v>21</v>
      </c>
      <c r="G2057" s="160">
        <v>112120201040</v>
      </c>
      <c r="H2057" s="157" t="s">
        <v>2751</v>
      </c>
      <c r="I2057" s="157" t="s">
        <v>3122</v>
      </c>
      <c r="J2057" s="157" t="s">
        <v>238</v>
      </c>
      <c r="K2057" s="135"/>
      <c r="L2057" s="130" t="s">
        <v>761</v>
      </c>
      <c r="M2057" s="130" t="s">
        <v>239</v>
      </c>
    </row>
    <row r="2058" spans="1:13">
      <c r="A2058" s="157" t="s">
        <v>496</v>
      </c>
      <c r="B2058" s="157"/>
      <c r="C2058" s="169" t="s">
        <v>2747</v>
      </c>
      <c r="D2058" s="158">
        <v>45748</v>
      </c>
      <c r="E2058" s="170">
        <v>45782</v>
      </c>
      <c r="F2058" s="124">
        <v>-9.17</v>
      </c>
      <c r="G2058" s="160">
        <v>211010200000</v>
      </c>
      <c r="H2058" s="157" t="s">
        <v>2748</v>
      </c>
      <c r="I2058" s="157" t="s">
        <v>3123</v>
      </c>
      <c r="J2058" s="157" t="s">
        <v>220</v>
      </c>
      <c r="K2058" s="135"/>
      <c r="L2058" s="130" t="s">
        <v>761</v>
      </c>
      <c r="M2058" s="130" t="s">
        <v>221</v>
      </c>
    </row>
    <row r="2059" spans="1:13">
      <c r="A2059" s="157" t="s">
        <v>496</v>
      </c>
      <c r="B2059" s="157"/>
      <c r="C2059" s="169" t="s">
        <v>2750</v>
      </c>
      <c r="D2059" s="158">
        <v>45748</v>
      </c>
      <c r="E2059" s="170">
        <v>45782</v>
      </c>
      <c r="F2059" s="124">
        <v>797.7</v>
      </c>
      <c r="G2059" s="160">
        <v>112120201040</v>
      </c>
      <c r="H2059" s="157" t="s">
        <v>2751</v>
      </c>
      <c r="I2059" s="157" t="s">
        <v>3123</v>
      </c>
      <c r="J2059" s="157" t="s">
        <v>220</v>
      </c>
      <c r="K2059" s="135"/>
      <c r="L2059" s="130" t="s">
        <v>761</v>
      </c>
      <c r="M2059" s="130" t="s">
        <v>221</v>
      </c>
    </row>
    <row r="2060" spans="1:13">
      <c r="A2060" s="157" t="s">
        <v>496</v>
      </c>
      <c r="B2060" s="157"/>
      <c r="C2060" s="169" t="s">
        <v>2752</v>
      </c>
      <c r="D2060" s="158">
        <v>45748</v>
      </c>
      <c r="E2060" s="170">
        <v>45782</v>
      </c>
      <c r="F2060" s="124">
        <v>2.8</v>
      </c>
      <c r="G2060" s="160">
        <v>112120201040</v>
      </c>
      <c r="H2060" s="157" t="s">
        <v>2751</v>
      </c>
      <c r="I2060" s="157" t="s">
        <v>3124</v>
      </c>
      <c r="J2060" s="157" t="s">
        <v>220</v>
      </c>
      <c r="K2060" s="135"/>
      <c r="L2060" s="130" t="s">
        <v>761</v>
      </c>
      <c r="M2060" s="130" t="s">
        <v>221</v>
      </c>
    </row>
    <row r="2061" spans="1:13">
      <c r="A2061" s="157" t="s">
        <v>496</v>
      </c>
      <c r="B2061" s="157"/>
      <c r="C2061" s="169" t="s">
        <v>2747</v>
      </c>
      <c r="D2061" s="158">
        <v>45748</v>
      </c>
      <c r="E2061" s="170">
        <v>45782</v>
      </c>
      <c r="F2061" s="124">
        <v>-9.17</v>
      </c>
      <c r="G2061" s="160">
        <v>211010200000</v>
      </c>
      <c r="H2061" s="157" t="s">
        <v>2748</v>
      </c>
      <c r="I2061" s="157" t="s">
        <v>3125</v>
      </c>
      <c r="J2061" s="157" t="s">
        <v>366</v>
      </c>
      <c r="K2061" s="135"/>
      <c r="L2061" s="130" t="s">
        <v>761</v>
      </c>
      <c r="M2061" s="130" t="s">
        <v>367</v>
      </c>
    </row>
    <row r="2062" spans="1:13">
      <c r="A2062" s="157" t="s">
        <v>496</v>
      </c>
      <c r="B2062" s="157"/>
      <c r="C2062" s="169" t="s">
        <v>2750</v>
      </c>
      <c r="D2062" s="158">
        <v>45748</v>
      </c>
      <c r="E2062" s="170">
        <v>45782</v>
      </c>
      <c r="F2062" s="124">
        <v>797.7</v>
      </c>
      <c r="G2062" s="160">
        <v>112120201040</v>
      </c>
      <c r="H2062" s="157" t="s">
        <v>2751</v>
      </c>
      <c r="I2062" s="157" t="s">
        <v>3125</v>
      </c>
      <c r="J2062" s="157" t="s">
        <v>366</v>
      </c>
      <c r="K2062" s="135"/>
      <c r="L2062" s="130" t="s">
        <v>761</v>
      </c>
      <c r="M2062" s="130" t="s">
        <v>367</v>
      </c>
    </row>
    <row r="2063" spans="1:13">
      <c r="A2063" s="157" t="s">
        <v>496</v>
      </c>
      <c r="B2063" s="157"/>
      <c r="C2063" s="169" t="s">
        <v>2752</v>
      </c>
      <c r="D2063" s="158">
        <v>45748</v>
      </c>
      <c r="E2063" s="170">
        <v>45782</v>
      </c>
      <c r="F2063" s="124">
        <v>9.8000000000000007</v>
      </c>
      <c r="G2063" s="160">
        <v>112120201040</v>
      </c>
      <c r="H2063" s="157" t="s">
        <v>2751</v>
      </c>
      <c r="I2063" s="157" t="s">
        <v>3126</v>
      </c>
      <c r="J2063" s="157" t="s">
        <v>366</v>
      </c>
      <c r="K2063" s="135"/>
      <c r="L2063" s="130" t="s">
        <v>761</v>
      </c>
      <c r="M2063" s="130" t="s">
        <v>367</v>
      </c>
    </row>
    <row r="2064" spans="1:13">
      <c r="A2064" s="157" t="s">
        <v>496</v>
      </c>
      <c r="B2064" s="157"/>
      <c r="C2064" s="169" t="s">
        <v>2747</v>
      </c>
      <c r="D2064" s="158">
        <v>45748</v>
      </c>
      <c r="E2064" s="170">
        <v>45782</v>
      </c>
      <c r="F2064" s="124">
        <v>-9.17</v>
      </c>
      <c r="G2064" s="160">
        <v>211010200000</v>
      </c>
      <c r="H2064" s="157" t="s">
        <v>2748</v>
      </c>
      <c r="I2064" s="157" t="s">
        <v>3127</v>
      </c>
      <c r="J2064" s="157" t="s">
        <v>412</v>
      </c>
      <c r="K2064" s="135"/>
      <c r="L2064" s="130" t="s">
        <v>761</v>
      </c>
      <c r="M2064" s="130" t="s">
        <v>413</v>
      </c>
    </row>
    <row r="2065" spans="1:13">
      <c r="A2065" s="157" t="s">
        <v>496</v>
      </c>
      <c r="B2065" s="157"/>
      <c r="C2065" s="169" t="s">
        <v>2750</v>
      </c>
      <c r="D2065" s="158">
        <v>45748</v>
      </c>
      <c r="E2065" s="170">
        <v>45782</v>
      </c>
      <c r="F2065" s="124">
        <v>797.7</v>
      </c>
      <c r="G2065" s="160">
        <v>112120201040</v>
      </c>
      <c r="H2065" s="157" t="s">
        <v>2751</v>
      </c>
      <c r="I2065" s="157" t="s">
        <v>3127</v>
      </c>
      <c r="J2065" s="157" t="s">
        <v>412</v>
      </c>
      <c r="K2065" s="135"/>
      <c r="L2065" s="130" t="s">
        <v>761</v>
      </c>
      <c r="M2065" s="130" t="s">
        <v>413</v>
      </c>
    </row>
    <row r="2066" spans="1:13">
      <c r="A2066" s="157" t="s">
        <v>496</v>
      </c>
      <c r="B2066" s="157"/>
      <c r="C2066" s="169" t="s">
        <v>2747</v>
      </c>
      <c r="D2066" s="158">
        <v>45748</v>
      </c>
      <c r="E2066" s="170">
        <v>45782</v>
      </c>
      <c r="F2066" s="124">
        <v>-9.17</v>
      </c>
      <c r="G2066" s="160">
        <v>211010200000</v>
      </c>
      <c r="H2066" s="157" t="s">
        <v>2748</v>
      </c>
      <c r="I2066" s="157" t="s">
        <v>3128</v>
      </c>
      <c r="J2066" s="157" t="s">
        <v>444</v>
      </c>
      <c r="K2066" s="135"/>
      <c r="L2066" s="130" t="s">
        <v>761</v>
      </c>
      <c r="M2066" s="130" t="s">
        <v>445</v>
      </c>
    </row>
    <row r="2067" spans="1:13">
      <c r="A2067" s="157" t="s">
        <v>496</v>
      </c>
      <c r="B2067" s="157"/>
      <c r="C2067" s="169" t="s">
        <v>2750</v>
      </c>
      <c r="D2067" s="158">
        <v>45748</v>
      </c>
      <c r="E2067" s="170">
        <v>45782</v>
      </c>
      <c r="F2067" s="124">
        <v>797.7</v>
      </c>
      <c r="G2067" s="160">
        <v>112120201040</v>
      </c>
      <c r="H2067" s="157" t="s">
        <v>2751</v>
      </c>
      <c r="I2067" s="157" t="s">
        <v>3128</v>
      </c>
      <c r="J2067" s="157" t="s">
        <v>444</v>
      </c>
      <c r="K2067" s="135"/>
      <c r="L2067" s="130" t="s">
        <v>761</v>
      </c>
      <c r="M2067" s="130" t="s">
        <v>445</v>
      </c>
    </row>
    <row r="2068" spans="1:13">
      <c r="A2068" s="157" t="s">
        <v>496</v>
      </c>
      <c r="B2068" s="157"/>
      <c r="C2068" s="169" t="s">
        <v>2747</v>
      </c>
      <c r="D2068" s="158">
        <v>45748</v>
      </c>
      <c r="E2068" s="170">
        <v>45782</v>
      </c>
      <c r="F2068" s="124">
        <v>-9.17</v>
      </c>
      <c r="G2068" s="160">
        <v>211010200000</v>
      </c>
      <c r="H2068" s="157" t="s">
        <v>2748</v>
      </c>
      <c r="I2068" s="157" t="s">
        <v>3129</v>
      </c>
      <c r="J2068" s="157" t="s">
        <v>394</v>
      </c>
      <c r="K2068" s="135"/>
      <c r="L2068" s="130" t="s">
        <v>761</v>
      </c>
      <c r="M2068" s="130" t="s">
        <v>395</v>
      </c>
    </row>
    <row r="2069" spans="1:13">
      <c r="A2069" s="157" t="s">
        <v>496</v>
      </c>
      <c r="B2069" s="157"/>
      <c r="C2069" s="169" t="s">
        <v>2750</v>
      </c>
      <c r="D2069" s="158">
        <v>45748</v>
      </c>
      <c r="E2069" s="170">
        <v>45782</v>
      </c>
      <c r="F2069" s="124">
        <v>797.7</v>
      </c>
      <c r="G2069" s="160">
        <v>112120201040</v>
      </c>
      <c r="H2069" s="157" t="s">
        <v>2751</v>
      </c>
      <c r="I2069" s="157" t="s">
        <v>3129</v>
      </c>
      <c r="J2069" s="157" t="s">
        <v>394</v>
      </c>
      <c r="K2069" s="135"/>
      <c r="L2069" s="130" t="s">
        <v>761</v>
      </c>
      <c r="M2069" s="130" t="s">
        <v>395</v>
      </c>
    </row>
    <row r="2070" spans="1:13">
      <c r="A2070" s="157" t="s">
        <v>496</v>
      </c>
      <c r="B2070" s="157"/>
      <c r="C2070" s="169" t="s">
        <v>2752</v>
      </c>
      <c r="D2070" s="158">
        <v>45748</v>
      </c>
      <c r="E2070" s="170">
        <v>45782</v>
      </c>
      <c r="F2070" s="124">
        <v>40.6</v>
      </c>
      <c r="G2070" s="160">
        <v>112120201040</v>
      </c>
      <c r="H2070" s="157" t="s">
        <v>2751</v>
      </c>
      <c r="I2070" s="157" t="s">
        <v>3130</v>
      </c>
      <c r="J2070" s="157" t="s">
        <v>394</v>
      </c>
      <c r="K2070" s="135"/>
      <c r="L2070" s="130" t="s">
        <v>761</v>
      </c>
      <c r="M2070" s="130" t="s">
        <v>395</v>
      </c>
    </row>
    <row r="2071" spans="1:13">
      <c r="A2071" s="157" t="s">
        <v>496</v>
      </c>
      <c r="B2071" s="157"/>
      <c r="C2071" s="169" t="s">
        <v>2747</v>
      </c>
      <c r="D2071" s="158">
        <v>45748</v>
      </c>
      <c r="E2071" s="170">
        <v>45782</v>
      </c>
      <c r="F2071" s="124">
        <v>-9.17</v>
      </c>
      <c r="G2071" s="160">
        <v>211010200000</v>
      </c>
      <c r="H2071" s="157" t="s">
        <v>2748</v>
      </c>
      <c r="I2071" s="157" t="s">
        <v>3131</v>
      </c>
      <c r="J2071" s="157" t="s">
        <v>350</v>
      </c>
      <c r="K2071" s="135"/>
      <c r="L2071" s="130" t="s">
        <v>761</v>
      </c>
      <c r="M2071" s="130" t="s">
        <v>351</v>
      </c>
    </row>
    <row r="2072" spans="1:13">
      <c r="A2072" s="157" t="s">
        <v>496</v>
      </c>
      <c r="B2072" s="157"/>
      <c r="C2072" s="169" t="s">
        <v>2750</v>
      </c>
      <c r="D2072" s="158">
        <v>45748</v>
      </c>
      <c r="E2072" s="170">
        <v>45782</v>
      </c>
      <c r="F2072" s="124">
        <v>797.7</v>
      </c>
      <c r="G2072" s="160">
        <v>112120201040</v>
      </c>
      <c r="H2072" s="157" t="s">
        <v>2751</v>
      </c>
      <c r="I2072" s="157" t="s">
        <v>3131</v>
      </c>
      <c r="J2072" s="157" t="s">
        <v>350</v>
      </c>
      <c r="K2072" s="135"/>
      <c r="L2072" s="130" t="s">
        <v>761</v>
      </c>
      <c r="M2072" s="130" t="s">
        <v>351</v>
      </c>
    </row>
    <row r="2073" spans="1:13">
      <c r="A2073" s="157" t="s">
        <v>496</v>
      </c>
      <c r="B2073" s="157"/>
      <c r="C2073" s="169" t="s">
        <v>2752</v>
      </c>
      <c r="D2073" s="158">
        <v>45748</v>
      </c>
      <c r="E2073" s="170">
        <v>45782</v>
      </c>
      <c r="F2073" s="124">
        <v>9.8000000000000007</v>
      </c>
      <c r="G2073" s="160">
        <v>112120201040</v>
      </c>
      <c r="H2073" s="157" t="s">
        <v>2751</v>
      </c>
      <c r="I2073" s="157" t="s">
        <v>3132</v>
      </c>
      <c r="J2073" s="157" t="s">
        <v>350</v>
      </c>
      <c r="K2073" s="135"/>
      <c r="L2073" s="130" t="s">
        <v>761</v>
      </c>
      <c r="M2073" s="130" t="s">
        <v>351</v>
      </c>
    </row>
    <row r="2074" spans="1:13">
      <c r="A2074" s="157" t="s">
        <v>496</v>
      </c>
      <c r="B2074" s="157"/>
      <c r="C2074" s="169" t="s">
        <v>2747</v>
      </c>
      <c r="D2074" s="158">
        <v>45748</v>
      </c>
      <c r="E2074" s="170">
        <v>45782</v>
      </c>
      <c r="F2074" s="124">
        <v>-9.17</v>
      </c>
      <c r="G2074" s="160">
        <v>211010200000</v>
      </c>
      <c r="H2074" s="157" t="s">
        <v>2748</v>
      </c>
      <c r="I2074" s="157" t="s">
        <v>3133</v>
      </c>
      <c r="J2074" s="157" t="s">
        <v>288</v>
      </c>
      <c r="K2074" s="135"/>
      <c r="L2074" s="130" t="s">
        <v>761</v>
      </c>
      <c r="M2074" s="130" t="s">
        <v>289</v>
      </c>
    </row>
    <row r="2075" spans="1:13">
      <c r="A2075" s="157" t="s">
        <v>496</v>
      </c>
      <c r="B2075" s="157"/>
      <c r="C2075" s="169" t="s">
        <v>2750</v>
      </c>
      <c r="D2075" s="158">
        <v>45748</v>
      </c>
      <c r="E2075" s="170">
        <v>45782</v>
      </c>
      <c r="F2075" s="124">
        <v>797.7</v>
      </c>
      <c r="G2075" s="160">
        <v>112120201040</v>
      </c>
      <c r="H2075" s="157" t="s">
        <v>2751</v>
      </c>
      <c r="I2075" s="157" t="s">
        <v>3133</v>
      </c>
      <c r="J2075" s="157" t="s">
        <v>288</v>
      </c>
      <c r="K2075" s="135"/>
      <c r="L2075" s="130" t="s">
        <v>761</v>
      </c>
      <c r="M2075" s="130" t="s">
        <v>289</v>
      </c>
    </row>
    <row r="2076" spans="1:13">
      <c r="A2076" s="157" t="s">
        <v>496</v>
      </c>
      <c r="B2076" s="157"/>
      <c r="C2076" s="169" t="s">
        <v>2747</v>
      </c>
      <c r="D2076" s="158">
        <v>45748</v>
      </c>
      <c r="E2076" s="170">
        <v>45782</v>
      </c>
      <c r="F2076" s="124">
        <v>-9.17</v>
      </c>
      <c r="G2076" s="160">
        <v>211010200000</v>
      </c>
      <c r="H2076" s="157" t="s">
        <v>2748</v>
      </c>
      <c r="I2076" s="157" t="s">
        <v>3134</v>
      </c>
      <c r="J2076" s="157" t="s">
        <v>348</v>
      </c>
      <c r="K2076" s="135"/>
      <c r="L2076" s="130" t="s">
        <v>761</v>
      </c>
      <c r="M2076" s="130" t="s">
        <v>349</v>
      </c>
    </row>
    <row r="2077" spans="1:13">
      <c r="A2077" s="157" t="s">
        <v>496</v>
      </c>
      <c r="B2077" s="157"/>
      <c r="C2077" s="169" t="s">
        <v>2750</v>
      </c>
      <c r="D2077" s="158">
        <v>45748</v>
      </c>
      <c r="E2077" s="170">
        <v>45782</v>
      </c>
      <c r="F2077" s="124">
        <v>797.7</v>
      </c>
      <c r="G2077" s="160">
        <v>112120201040</v>
      </c>
      <c r="H2077" s="157" t="s">
        <v>2751</v>
      </c>
      <c r="I2077" s="157" t="s">
        <v>3134</v>
      </c>
      <c r="J2077" s="157" t="s">
        <v>348</v>
      </c>
      <c r="K2077" s="135"/>
      <c r="L2077" s="130" t="s">
        <v>761</v>
      </c>
      <c r="M2077" s="130" t="s">
        <v>349</v>
      </c>
    </row>
    <row r="2078" spans="1:13">
      <c r="A2078" s="157" t="s">
        <v>496</v>
      </c>
      <c r="B2078" s="157"/>
      <c r="C2078" s="169" t="s">
        <v>2752</v>
      </c>
      <c r="D2078" s="158">
        <v>45748</v>
      </c>
      <c r="E2078" s="170">
        <v>45782</v>
      </c>
      <c r="F2078" s="124">
        <v>7</v>
      </c>
      <c r="G2078" s="160">
        <v>112120201040</v>
      </c>
      <c r="H2078" s="157" t="s">
        <v>2751</v>
      </c>
      <c r="I2078" s="157" t="s">
        <v>3135</v>
      </c>
      <c r="J2078" s="157" t="s">
        <v>348</v>
      </c>
      <c r="K2078" s="135"/>
      <c r="L2078" s="130" t="s">
        <v>761</v>
      </c>
      <c r="M2078" s="130" t="s">
        <v>349</v>
      </c>
    </row>
    <row r="2079" spans="1:13">
      <c r="A2079" s="157" t="s">
        <v>496</v>
      </c>
      <c r="B2079" s="157"/>
      <c r="C2079" s="169" t="s">
        <v>2747</v>
      </c>
      <c r="D2079" s="158">
        <v>45748</v>
      </c>
      <c r="E2079" s="170">
        <v>45782</v>
      </c>
      <c r="F2079" s="124">
        <v>-9.17</v>
      </c>
      <c r="G2079" s="160">
        <v>211010200000</v>
      </c>
      <c r="H2079" s="157" t="s">
        <v>2748</v>
      </c>
      <c r="I2079" s="157" t="s">
        <v>3136</v>
      </c>
      <c r="J2079" s="157" t="s">
        <v>509</v>
      </c>
      <c r="K2079" s="135"/>
      <c r="L2079" s="130" t="s">
        <v>761</v>
      </c>
      <c r="M2079" s="130" t="s">
        <v>510</v>
      </c>
    </row>
    <row r="2080" spans="1:13">
      <c r="A2080" s="157" t="s">
        <v>496</v>
      </c>
      <c r="B2080" s="157"/>
      <c r="C2080" s="169" t="s">
        <v>2750</v>
      </c>
      <c r="D2080" s="158">
        <v>45748</v>
      </c>
      <c r="E2080" s="170">
        <v>45782</v>
      </c>
      <c r="F2080" s="124">
        <v>797.7</v>
      </c>
      <c r="G2080" s="160">
        <v>112120201040</v>
      </c>
      <c r="H2080" s="157" t="s">
        <v>2751</v>
      </c>
      <c r="I2080" s="157" t="s">
        <v>3136</v>
      </c>
      <c r="J2080" s="157" t="s">
        <v>509</v>
      </c>
      <c r="K2080" s="135"/>
      <c r="L2080" s="130" t="s">
        <v>761</v>
      </c>
      <c r="M2080" s="130" t="s">
        <v>510</v>
      </c>
    </row>
    <row r="2081" spans="1:13">
      <c r="A2081" s="157" t="s">
        <v>496</v>
      </c>
      <c r="B2081" s="157"/>
      <c r="C2081" s="169" t="s">
        <v>2752</v>
      </c>
      <c r="D2081" s="158">
        <v>45748</v>
      </c>
      <c r="E2081" s="170">
        <v>45782</v>
      </c>
      <c r="F2081" s="124">
        <v>28</v>
      </c>
      <c r="G2081" s="160">
        <v>112120201040</v>
      </c>
      <c r="H2081" s="157" t="s">
        <v>2751</v>
      </c>
      <c r="I2081" s="157" t="s">
        <v>3137</v>
      </c>
      <c r="J2081" s="157" t="s">
        <v>509</v>
      </c>
      <c r="K2081" s="135"/>
      <c r="L2081" s="130" t="s">
        <v>761</v>
      </c>
      <c r="M2081" s="130" t="s">
        <v>510</v>
      </c>
    </row>
    <row r="2082" spans="1:13">
      <c r="A2082" s="157" t="s">
        <v>496</v>
      </c>
      <c r="B2082" s="157"/>
      <c r="C2082" s="169" t="s">
        <v>2747</v>
      </c>
      <c r="D2082" s="158">
        <v>45748</v>
      </c>
      <c r="E2082" s="170">
        <v>45782</v>
      </c>
      <c r="F2082" s="124">
        <v>-9.17</v>
      </c>
      <c r="G2082" s="160">
        <v>211010200000</v>
      </c>
      <c r="H2082" s="157" t="s">
        <v>2748</v>
      </c>
      <c r="I2082" s="157" t="s">
        <v>3138</v>
      </c>
      <c r="J2082" s="157" t="s">
        <v>460</v>
      </c>
      <c r="K2082" s="135"/>
      <c r="L2082" s="130" t="s">
        <v>761</v>
      </c>
      <c r="M2082" s="130" t="s">
        <v>461</v>
      </c>
    </row>
    <row r="2083" spans="1:13">
      <c r="A2083" s="157" t="s">
        <v>496</v>
      </c>
      <c r="B2083" s="157"/>
      <c r="C2083" s="169" t="s">
        <v>2750</v>
      </c>
      <c r="D2083" s="158">
        <v>45748</v>
      </c>
      <c r="E2083" s="170">
        <v>45782</v>
      </c>
      <c r="F2083" s="124">
        <v>797.7</v>
      </c>
      <c r="G2083" s="160">
        <v>112120201040</v>
      </c>
      <c r="H2083" s="157" t="s">
        <v>2751</v>
      </c>
      <c r="I2083" s="157" t="s">
        <v>3138</v>
      </c>
      <c r="J2083" s="157" t="s">
        <v>460</v>
      </c>
      <c r="K2083" s="135"/>
      <c r="L2083" s="130" t="s">
        <v>761</v>
      </c>
      <c r="M2083" s="130" t="s">
        <v>461</v>
      </c>
    </row>
    <row r="2084" spans="1:13">
      <c r="A2084" s="157" t="s">
        <v>496</v>
      </c>
      <c r="B2084" s="157"/>
      <c r="C2084" s="169" t="s">
        <v>2747</v>
      </c>
      <c r="D2084" s="158">
        <v>45748</v>
      </c>
      <c r="E2084" s="170">
        <v>45782</v>
      </c>
      <c r="F2084" s="124">
        <v>-9.17</v>
      </c>
      <c r="G2084" s="160">
        <v>211010200000</v>
      </c>
      <c r="H2084" s="157" t="s">
        <v>2748</v>
      </c>
      <c r="I2084" s="157" t="s">
        <v>3139</v>
      </c>
      <c r="J2084" s="157" t="s">
        <v>418</v>
      </c>
      <c r="K2084" s="135"/>
      <c r="L2084" s="130" t="s">
        <v>761</v>
      </c>
      <c r="M2084" s="130" t="s">
        <v>419</v>
      </c>
    </row>
    <row r="2085" spans="1:13">
      <c r="A2085" s="157" t="s">
        <v>496</v>
      </c>
      <c r="B2085" s="157"/>
      <c r="C2085" s="169" t="s">
        <v>2750</v>
      </c>
      <c r="D2085" s="158">
        <v>45748</v>
      </c>
      <c r="E2085" s="170">
        <v>45782</v>
      </c>
      <c r="F2085" s="124">
        <v>797.7</v>
      </c>
      <c r="G2085" s="160">
        <v>112120201040</v>
      </c>
      <c r="H2085" s="157" t="s">
        <v>2751</v>
      </c>
      <c r="I2085" s="157" t="s">
        <v>3139</v>
      </c>
      <c r="J2085" s="157" t="s">
        <v>418</v>
      </c>
      <c r="K2085" s="135"/>
      <c r="L2085" s="130" t="s">
        <v>761</v>
      </c>
      <c r="M2085" s="130" t="s">
        <v>419</v>
      </c>
    </row>
    <row r="2086" spans="1:13">
      <c r="A2086" s="157" t="s">
        <v>496</v>
      </c>
      <c r="B2086" s="157"/>
      <c r="C2086" s="169" t="s">
        <v>2752</v>
      </c>
      <c r="D2086" s="158">
        <v>45748</v>
      </c>
      <c r="E2086" s="170">
        <v>45782</v>
      </c>
      <c r="F2086" s="124">
        <v>5.6</v>
      </c>
      <c r="G2086" s="160">
        <v>112120201040</v>
      </c>
      <c r="H2086" s="157" t="s">
        <v>2751</v>
      </c>
      <c r="I2086" s="157" t="s">
        <v>3140</v>
      </c>
      <c r="J2086" s="157" t="s">
        <v>418</v>
      </c>
      <c r="K2086" s="135"/>
      <c r="L2086" s="130" t="s">
        <v>761</v>
      </c>
      <c r="M2086" s="130" t="s">
        <v>419</v>
      </c>
    </row>
    <row r="2087" spans="1:13">
      <c r="A2087" s="157" t="s">
        <v>496</v>
      </c>
      <c r="B2087" s="157"/>
      <c r="C2087" s="169" t="s">
        <v>2747</v>
      </c>
      <c r="D2087" s="158">
        <v>45748</v>
      </c>
      <c r="E2087" s="170">
        <v>45782</v>
      </c>
      <c r="F2087" s="124">
        <v>-9.17</v>
      </c>
      <c r="G2087" s="160">
        <v>211010200000</v>
      </c>
      <c r="H2087" s="157" t="s">
        <v>2748</v>
      </c>
      <c r="I2087" s="157" t="s">
        <v>3141</v>
      </c>
      <c r="J2087" s="157" t="s">
        <v>422</v>
      </c>
      <c r="K2087" s="135"/>
      <c r="L2087" s="130" t="s">
        <v>761</v>
      </c>
      <c r="M2087" s="130" t="s">
        <v>423</v>
      </c>
    </row>
    <row r="2088" spans="1:13">
      <c r="A2088" s="157" t="s">
        <v>496</v>
      </c>
      <c r="B2088" s="157"/>
      <c r="C2088" s="169" t="s">
        <v>2750</v>
      </c>
      <c r="D2088" s="158">
        <v>45748</v>
      </c>
      <c r="E2088" s="170">
        <v>45782</v>
      </c>
      <c r="F2088" s="124">
        <v>797.7</v>
      </c>
      <c r="G2088" s="160">
        <v>112120201040</v>
      </c>
      <c r="H2088" s="157" t="s">
        <v>2751</v>
      </c>
      <c r="I2088" s="157" t="s">
        <v>3141</v>
      </c>
      <c r="J2088" s="157" t="s">
        <v>422</v>
      </c>
      <c r="K2088" s="135"/>
      <c r="L2088" s="130" t="s">
        <v>761</v>
      </c>
      <c r="M2088" s="130" t="s">
        <v>423</v>
      </c>
    </row>
    <row r="2089" spans="1:13">
      <c r="A2089" s="157" t="s">
        <v>496</v>
      </c>
      <c r="B2089" s="157"/>
      <c r="C2089" s="169" t="s">
        <v>2747</v>
      </c>
      <c r="D2089" s="158">
        <v>45748</v>
      </c>
      <c r="E2089" s="170">
        <v>45782</v>
      </c>
      <c r="F2089" s="124">
        <v>-9.17</v>
      </c>
      <c r="G2089" s="160">
        <v>211010200000</v>
      </c>
      <c r="H2089" s="157" t="s">
        <v>2748</v>
      </c>
      <c r="I2089" s="157" t="s">
        <v>3142</v>
      </c>
      <c r="J2089" s="157" t="s">
        <v>472</v>
      </c>
      <c r="K2089" s="135"/>
      <c r="L2089" s="130" t="s">
        <v>761</v>
      </c>
      <c r="M2089" s="130" t="s">
        <v>473</v>
      </c>
    </row>
    <row r="2090" spans="1:13">
      <c r="A2090" s="157" t="s">
        <v>496</v>
      </c>
      <c r="B2090" s="157"/>
      <c r="C2090" s="169" t="s">
        <v>2750</v>
      </c>
      <c r="D2090" s="158">
        <v>45748</v>
      </c>
      <c r="E2090" s="170">
        <v>45782</v>
      </c>
      <c r="F2090" s="124">
        <v>797.7</v>
      </c>
      <c r="G2090" s="160">
        <v>112120201040</v>
      </c>
      <c r="H2090" s="157" t="s">
        <v>2751</v>
      </c>
      <c r="I2090" s="157" t="s">
        <v>3142</v>
      </c>
      <c r="J2090" s="157" t="s">
        <v>472</v>
      </c>
      <c r="K2090" s="135"/>
      <c r="L2090" s="130" t="s">
        <v>761</v>
      </c>
      <c r="M2090" s="130" t="s">
        <v>473</v>
      </c>
    </row>
    <row r="2091" spans="1:13">
      <c r="A2091" s="157" t="s">
        <v>496</v>
      </c>
      <c r="B2091" s="157"/>
      <c r="C2091" s="169" t="s">
        <v>2747</v>
      </c>
      <c r="D2091" s="158">
        <v>45748</v>
      </c>
      <c r="E2091" s="170">
        <v>45782</v>
      </c>
      <c r="F2091" s="124">
        <v>-9.17</v>
      </c>
      <c r="G2091" s="160">
        <v>211010200000</v>
      </c>
      <c r="H2091" s="157" t="s">
        <v>2748</v>
      </c>
      <c r="I2091" s="157" t="s">
        <v>3143</v>
      </c>
      <c r="J2091" s="157" t="s">
        <v>74</v>
      </c>
      <c r="K2091" s="135"/>
      <c r="L2091" s="130" t="s">
        <v>761</v>
      </c>
      <c r="M2091" s="130" t="s">
        <v>75</v>
      </c>
    </row>
    <row r="2092" spans="1:13">
      <c r="A2092" s="157" t="s">
        <v>496</v>
      </c>
      <c r="B2092" s="157"/>
      <c r="C2092" s="169" t="s">
        <v>2750</v>
      </c>
      <c r="D2092" s="158">
        <v>45748</v>
      </c>
      <c r="E2092" s="170">
        <v>45782</v>
      </c>
      <c r="F2092" s="124">
        <v>797.7</v>
      </c>
      <c r="G2092" s="160">
        <v>112120201040</v>
      </c>
      <c r="H2092" s="157" t="s">
        <v>2751</v>
      </c>
      <c r="I2092" s="157" t="s">
        <v>3143</v>
      </c>
      <c r="J2092" s="157" t="s">
        <v>74</v>
      </c>
      <c r="K2092" s="135"/>
      <c r="L2092" s="130" t="s">
        <v>761</v>
      </c>
      <c r="M2092" s="130" t="s">
        <v>75</v>
      </c>
    </row>
    <row r="2093" spans="1:13">
      <c r="A2093" s="157" t="s">
        <v>496</v>
      </c>
      <c r="B2093" s="157"/>
      <c r="C2093" s="169" t="s">
        <v>2747</v>
      </c>
      <c r="D2093" s="158">
        <v>45748</v>
      </c>
      <c r="E2093" s="170">
        <v>45782</v>
      </c>
      <c r="F2093" s="124">
        <v>-9.17</v>
      </c>
      <c r="G2093" s="160">
        <v>211010200000</v>
      </c>
      <c r="H2093" s="157" t="s">
        <v>2748</v>
      </c>
      <c r="I2093" s="157" t="s">
        <v>3144</v>
      </c>
      <c r="J2093" s="157" t="s">
        <v>342</v>
      </c>
      <c r="K2093" s="135"/>
      <c r="L2093" s="130" t="s">
        <v>761</v>
      </c>
      <c r="M2093" s="130" t="s">
        <v>343</v>
      </c>
    </row>
    <row r="2094" spans="1:13">
      <c r="A2094" s="157" t="s">
        <v>496</v>
      </c>
      <c r="B2094" s="157"/>
      <c r="C2094" s="169" t="s">
        <v>2750</v>
      </c>
      <c r="D2094" s="158">
        <v>45748</v>
      </c>
      <c r="E2094" s="170">
        <v>45782</v>
      </c>
      <c r="F2094" s="124">
        <v>797.7</v>
      </c>
      <c r="G2094" s="160">
        <v>112120201040</v>
      </c>
      <c r="H2094" s="157" t="s">
        <v>2751</v>
      </c>
      <c r="I2094" s="157" t="s">
        <v>3144</v>
      </c>
      <c r="J2094" s="157" t="s">
        <v>342</v>
      </c>
      <c r="K2094" s="135"/>
      <c r="L2094" s="130" t="s">
        <v>761</v>
      </c>
      <c r="M2094" s="130" t="s">
        <v>343</v>
      </c>
    </row>
    <row r="2095" spans="1:13">
      <c r="A2095" s="157" t="s">
        <v>496</v>
      </c>
      <c r="B2095" s="157"/>
      <c r="C2095" s="169" t="s">
        <v>2752</v>
      </c>
      <c r="D2095" s="158">
        <v>45748</v>
      </c>
      <c r="E2095" s="170">
        <v>45782</v>
      </c>
      <c r="F2095" s="124">
        <v>43.4</v>
      </c>
      <c r="G2095" s="160">
        <v>112120201040</v>
      </c>
      <c r="H2095" s="157" t="s">
        <v>2751</v>
      </c>
      <c r="I2095" s="157" t="s">
        <v>3145</v>
      </c>
      <c r="J2095" s="157" t="s">
        <v>156</v>
      </c>
      <c r="K2095" s="135"/>
      <c r="L2095" s="130" t="s">
        <v>761</v>
      </c>
      <c r="M2095" s="130" t="s">
        <v>157</v>
      </c>
    </row>
    <row r="2096" spans="1:13">
      <c r="A2096" s="157" t="s">
        <v>496</v>
      </c>
      <c r="B2096" s="157"/>
      <c r="C2096" s="169" t="s">
        <v>2747</v>
      </c>
      <c r="D2096" s="158">
        <v>45748</v>
      </c>
      <c r="E2096" s="170">
        <v>45782</v>
      </c>
      <c r="F2096" s="124">
        <v>-9.17</v>
      </c>
      <c r="G2096" s="160">
        <v>211010200000</v>
      </c>
      <c r="H2096" s="157" t="s">
        <v>2748</v>
      </c>
      <c r="I2096" s="157" t="s">
        <v>3146</v>
      </c>
      <c r="J2096" s="157" t="s">
        <v>148</v>
      </c>
      <c r="K2096" s="135"/>
      <c r="L2096" s="130" t="s">
        <v>761</v>
      </c>
      <c r="M2096" s="130" t="s">
        <v>149</v>
      </c>
    </row>
    <row r="2097" spans="1:13">
      <c r="A2097" s="157" t="s">
        <v>496</v>
      </c>
      <c r="B2097" s="157"/>
      <c r="C2097" s="169" t="s">
        <v>2750</v>
      </c>
      <c r="D2097" s="158">
        <v>45748</v>
      </c>
      <c r="E2097" s="170">
        <v>45782</v>
      </c>
      <c r="F2097" s="124">
        <v>797.7</v>
      </c>
      <c r="G2097" s="160">
        <v>112120201040</v>
      </c>
      <c r="H2097" s="157" t="s">
        <v>2751</v>
      </c>
      <c r="I2097" s="157" t="s">
        <v>3146</v>
      </c>
      <c r="J2097" s="157" t="s">
        <v>148</v>
      </c>
      <c r="K2097" s="135"/>
      <c r="L2097" s="130" t="s">
        <v>761</v>
      </c>
      <c r="M2097" s="130" t="s">
        <v>149</v>
      </c>
    </row>
    <row r="2098" spans="1:13">
      <c r="A2098" s="157" t="s">
        <v>496</v>
      </c>
      <c r="B2098" s="157"/>
      <c r="C2098" s="169" t="s">
        <v>2752</v>
      </c>
      <c r="D2098" s="158">
        <v>45748</v>
      </c>
      <c r="E2098" s="170">
        <v>45782</v>
      </c>
      <c r="F2098" s="124">
        <v>7</v>
      </c>
      <c r="G2098" s="160">
        <v>112120201040</v>
      </c>
      <c r="H2098" s="157" t="s">
        <v>2751</v>
      </c>
      <c r="I2098" s="157" t="s">
        <v>3147</v>
      </c>
      <c r="J2098" s="157" t="s">
        <v>148</v>
      </c>
      <c r="K2098" s="135"/>
      <c r="L2098" s="130" t="s">
        <v>761</v>
      </c>
      <c r="M2098" s="130" t="s">
        <v>149</v>
      </c>
    </row>
    <row r="2099" spans="1:13">
      <c r="A2099" s="157" t="s">
        <v>496</v>
      </c>
      <c r="B2099" s="157"/>
      <c r="C2099" s="169" t="s">
        <v>2747</v>
      </c>
      <c r="D2099" s="158">
        <v>45748</v>
      </c>
      <c r="E2099" s="170">
        <v>45782</v>
      </c>
      <c r="F2099" s="124">
        <v>-9.17</v>
      </c>
      <c r="G2099" s="160">
        <v>211010200000</v>
      </c>
      <c r="H2099" s="157" t="s">
        <v>2748</v>
      </c>
      <c r="I2099" s="157" t="s">
        <v>3148</v>
      </c>
      <c r="J2099" s="157" t="s">
        <v>46</v>
      </c>
      <c r="K2099" s="135"/>
      <c r="L2099" s="130" t="s">
        <v>761</v>
      </c>
      <c r="M2099" s="130" t="s">
        <v>47</v>
      </c>
    </row>
    <row r="2100" spans="1:13">
      <c r="A2100" s="157" t="s">
        <v>496</v>
      </c>
      <c r="B2100" s="157"/>
      <c r="C2100" s="169" t="s">
        <v>2750</v>
      </c>
      <c r="D2100" s="158">
        <v>45748</v>
      </c>
      <c r="E2100" s="170">
        <v>45782</v>
      </c>
      <c r="F2100" s="124">
        <v>797.7</v>
      </c>
      <c r="G2100" s="160">
        <v>112120201040</v>
      </c>
      <c r="H2100" s="157" t="s">
        <v>2751</v>
      </c>
      <c r="I2100" s="157" t="s">
        <v>3148</v>
      </c>
      <c r="J2100" s="157" t="s">
        <v>46</v>
      </c>
      <c r="K2100" s="135"/>
      <c r="L2100" s="130" t="s">
        <v>761</v>
      </c>
      <c r="M2100" s="130" t="s">
        <v>47</v>
      </c>
    </row>
    <row r="2101" spans="1:13">
      <c r="A2101" s="157" t="s">
        <v>496</v>
      </c>
      <c r="B2101" s="157"/>
      <c r="C2101" s="169" t="s">
        <v>2752</v>
      </c>
      <c r="D2101" s="158">
        <v>45748</v>
      </c>
      <c r="E2101" s="170">
        <v>45782</v>
      </c>
      <c r="F2101" s="124">
        <v>26.6</v>
      </c>
      <c r="G2101" s="160">
        <v>112120201040</v>
      </c>
      <c r="H2101" s="157" t="s">
        <v>2751</v>
      </c>
      <c r="I2101" s="157" t="s">
        <v>3149</v>
      </c>
      <c r="J2101" s="157" t="s">
        <v>46</v>
      </c>
      <c r="K2101" s="135"/>
      <c r="L2101" s="130" t="s">
        <v>761</v>
      </c>
      <c r="M2101" s="130" t="s">
        <v>47</v>
      </c>
    </row>
    <row r="2102" spans="1:13">
      <c r="A2102" s="157" t="s">
        <v>496</v>
      </c>
      <c r="B2102" s="157"/>
      <c r="C2102" s="169" t="s">
        <v>2747</v>
      </c>
      <c r="D2102" s="158">
        <v>45748</v>
      </c>
      <c r="E2102" s="170">
        <v>45782</v>
      </c>
      <c r="F2102" s="124">
        <v>-9.17</v>
      </c>
      <c r="G2102" s="160">
        <v>211010200000</v>
      </c>
      <c r="H2102" s="157" t="s">
        <v>2748</v>
      </c>
      <c r="I2102" s="157" t="s">
        <v>3150</v>
      </c>
      <c r="J2102" s="157" t="s">
        <v>4</v>
      </c>
      <c r="K2102" s="135"/>
      <c r="L2102" s="130" t="s">
        <v>761</v>
      </c>
      <c r="M2102" s="130" t="s">
        <v>5</v>
      </c>
    </row>
    <row r="2103" spans="1:13">
      <c r="A2103" s="157" t="s">
        <v>496</v>
      </c>
      <c r="B2103" s="157"/>
      <c r="C2103" s="169" t="s">
        <v>2750</v>
      </c>
      <c r="D2103" s="158">
        <v>45748</v>
      </c>
      <c r="E2103" s="170">
        <v>45782</v>
      </c>
      <c r="F2103" s="124">
        <v>797.7</v>
      </c>
      <c r="G2103" s="160">
        <v>112120201040</v>
      </c>
      <c r="H2103" s="157" t="s">
        <v>2751</v>
      </c>
      <c r="I2103" s="157" t="s">
        <v>3150</v>
      </c>
      <c r="J2103" s="157" t="s">
        <v>4</v>
      </c>
      <c r="K2103" s="135"/>
      <c r="L2103" s="130" t="s">
        <v>761</v>
      </c>
      <c r="M2103" s="130" t="s">
        <v>5</v>
      </c>
    </row>
    <row r="2104" spans="1:13">
      <c r="A2104" s="157" t="s">
        <v>496</v>
      </c>
      <c r="B2104" s="157"/>
      <c r="C2104" s="169" t="s">
        <v>2747</v>
      </c>
      <c r="D2104" s="158">
        <v>45748</v>
      </c>
      <c r="E2104" s="170">
        <v>45782</v>
      </c>
      <c r="F2104" s="124">
        <v>-9.17</v>
      </c>
      <c r="G2104" s="160">
        <v>211010200000</v>
      </c>
      <c r="H2104" s="157" t="s">
        <v>2748</v>
      </c>
      <c r="I2104" s="157" t="s">
        <v>3151</v>
      </c>
      <c r="J2104" s="157" t="s">
        <v>396</v>
      </c>
      <c r="K2104" s="135"/>
      <c r="L2104" s="130" t="s">
        <v>761</v>
      </c>
      <c r="M2104" s="130" t="s">
        <v>397</v>
      </c>
    </row>
    <row r="2105" spans="1:13">
      <c r="A2105" s="157" t="s">
        <v>496</v>
      </c>
      <c r="B2105" s="157"/>
      <c r="C2105" s="169" t="s">
        <v>2750</v>
      </c>
      <c r="D2105" s="158">
        <v>45748</v>
      </c>
      <c r="E2105" s="170">
        <v>45782</v>
      </c>
      <c r="F2105" s="124">
        <v>797.7</v>
      </c>
      <c r="G2105" s="160">
        <v>112120201040</v>
      </c>
      <c r="H2105" s="157" t="s">
        <v>2751</v>
      </c>
      <c r="I2105" s="157" t="s">
        <v>3151</v>
      </c>
      <c r="J2105" s="157" t="s">
        <v>396</v>
      </c>
      <c r="K2105" s="135"/>
      <c r="L2105" s="130" t="s">
        <v>761</v>
      </c>
      <c r="M2105" s="130" t="s">
        <v>397</v>
      </c>
    </row>
    <row r="2106" spans="1:13">
      <c r="A2106" s="157" t="s">
        <v>496</v>
      </c>
      <c r="B2106" s="157"/>
      <c r="C2106" s="169" t="s">
        <v>2752</v>
      </c>
      <c r="D2106" s="158">
        <v>45748</v>
      </c>
      <c r="E2106" s="170">
        <v>45782</v>
      </c>
      <c r="F2106" s="124">
        <v>1.4</v>
      </c>
      <c r="G2106" s="160">
        <v>112120201040</v>
      </c>
      <c r="H2106" s="157" t="s">
        <v>2751</v>
      </c>
      <c r="I2106" s="157" t="s">
        <v>3152</v>
      </c>
      <c r="J2106" s="157" t="s">
        <v>396</v>
      </c>
      <c r="K2106" s="135"/>
      <c r="L2106" s="130" t="s">
        <v>761</v>
      </c>
      <c r="M2106" s="130" t="s">
        <v>397</v>
      </c>
    </row>
    <row r="2107" spans="1:13">
      <c r="A2107" s="157" t="s">
        <v>496</v>
      </c>
      <c r="B2107" s="157"/>
      <c r="C2107" s="169" t="s">
        <v>2747</v>
      </c>
      <c r="D2107" s="158">
        <v>45748</v>
      </c>
      <c r="E2107" s="170">
        <v>45782</v>
      </c>
      <c r="F2107" s="124">
        <v>-9.17</v>
      </c>
      <c r="G2107" s="160">
        <v>211010200000</v>
      </c>
      <c r="H2107" s="157" t="s">
        <v>2748</v>
      </c>
      <c r="I2107" s="157" t="s">
        <v>3153</v>
      </c>
      <c r="J2107" s="157" t="s">
        <v>6</v>
      </c>
      <c r="K2107" s="135"/>
      <c r="L2107" s="130" t="s">
        <v>761</v>
      </c>
      <c r="M2107" s="130" t="s">
        <v>7</v>
      </c>
    </row>
    <row r="2108" spans="1:13">
      <c r="A2108" s="157" t="s">
        <v>496</v>
      </c>
      <c r="B2108" s="157"/>
      <c r="C2108" s="169" t="s">
        <v>2750</v>
      </c>
      <c r="D2108" s="158">
        <v>45748</v>
      </c>
      <c r="E2108" s="170">
        <v>45782</v>
      </c>
      <c r="F2108" s="124">
        <v>797.7</v>
      </c>
      <c r="G2108" s="160">
        <v>112120201040</v>
      </c>
      <c r="H2108" s="157" t="s">
        <v>2751</v>
      </c>
      <c r="I2108" s="157" t="s">
        <v>3153</v>
      </c>
      <c r="J2108" s="157" t="s">
        <v>6</v>
      </c>
      <c r="K2108" s="135"/>
      <c r="L2108" s="130" t="s">
        <v>761</v>
      </c>
      <c r="M2108" s="130" t="s">
        <v>7</v>
      </c>
    </row>
    <row r="2109" spans="1:13">
      <c r="A2109" s="157" t="s">
        <v>496</v>
      </c>
      <c r="B2109" s="157"/>
      <c r="C2109" s="169" t="s">
        <v>2752</v>
      </c>
      <c r="D2109" s="158">
        <v>45748</v>
      </c>
      <c r="E2109" s="170">
        <v>45782</v>
      </c>
      <c r="F2109" s="124">
        <v>14</v>
      </c>
      <c r="G2109" s="160">
        <v>112120201040</v>
      </c>
      <c r="H2109" s="157" t="s">
        <v>2751</v>
      </c>
      <c r="I2109" s="157" t="s">
        <v>3154</v>
      </c>
      <c r="J2109" s="157" t="s">
        <v>6</v>
      </c>
      <c r="K2109" s="135"/>
      <c r="L2109" s="130" t="s">
        <v>761</v>
      </c>
      <c r="M2109" s="130" t="s">
        <v>7</v>
      </c>
    </row>
    <row r="2110" spans="1:13">
      <c r="A2110" s="157" t="s">
        <v>496</v>
      </c>
      <c r="B2110" s="157"/>
      <c r="C2110" s="169" t="s">
        <v>2747</v>
      </c>
      <c r="D2110" s="158">
        <v>45748</v>
      </c>
      <c r="E2110" s="170">
        <v>45782</v>
      </c>
      <c r="F2110" s="124">
        <v>-9.17</v>
      </c>
      <c r="G2110" s="160">
        <v>211010200000</v>
      </c>
      <c r="H2110" s="157" t="s">
        <v>2748</v>
      </c>
      <c r="I2110" s="157" t="s">
        <v>3155</v>
      </c>
      <c r="J2110" s="157" t="s">
        <v>160</v>
      </c>
      <c r="K2110" s="135"/>
      <c r="L2110" s="130" t="s">
        <v>761</v>
      </c>
      <c r="M2110" s="130" t="s">
        <v>161</v>
      </c>
    </row>
    <row r="2111" spans="1:13">
      <c r="A2111" s="157" t="s">
        <v>496</v>
      </c>
      <c r="B2111" s="157"/>
      <c r="C2111" s="169" t="s">
        <v>2750</v>
      </c>
      <c r="D2111" s="158">
        <v>45748</v>
      </c>
      <c r="E2111" s="170">
        <v>45782</v>
      </c>
      <c r="F2111" s="124">
        <v>797.7</v>
      </c>
      <c r="G2111" s="160">
        <v>112120201040</v>
      </c>
      <c r="H2111" s="157" t="s">
        <v>2751</v>
      </c>
      <c r="I2111" s="157" t="s">
        <v>3155</v>
      </c>
      <c r="J2111" s="157" t="s">
        <v>160</v>
      </c>
      <c r="K2111" s="135"/>
      <c r="L2111" s="130" t="s">
        <v>761</v>
      </c>
      <c r="M2111" s="130" t="s">
        <v>161</v>
      </c>
    </row>
    <row r="2112" spans="1:13">
      <c r="A2112" s="157" t="s">
        <v>496</v>
      </c>
      <c r="B2112" s="157"/>
      <c r="C2112" s="169" t="s">
        <v>2752</v>
      </c>
      <c r="D2112" s="158">
        <v>45748</v>
      </c>
      <c r="E2112" s="170">
        <v>45782</v>
      </c>
      <c r="F2112" s="124">
        <v>2.8</v>
      </c>
      <c r="G2112" s="160">
        <v>112120201040</v>
      </c>
      <c r="H2112" s="157" t="s">
        <v>2751</v>
      </c>
      <c r="I2112" s="157" t="s">
        <v>3156</v>
      </c>
      <c r="J2112" s="157" t="s">
        <v>160</v>
      </c>
      <c r="K2112" s="135"/>
      <c r="L2112" s="130" t="s">
        <v>761</v>
      </c>
      <c r="M2112" s="130" t="s">
        <v>161</v>
      </c>
    </row>
    <row r="2113" spans="1:13">
      <c r="A2113" s="157" t="s">
        <v>496</v>
      </c>
      <c r="B2113" s="157"/>
      <c r="C2113" s="169" t="s">
        <v>2747</v>
      </c>
      <c r="D2113" s="158">
        <v>45748</v>
      </c>
      <c r="E2113" s="170">
        <v>45782</v>
      </c>
      <c r="F2113" s="124">
        <v>-9.17</v>
      </c>
      <c r="G2113" s="160">
        <v>211010200000</v>
      </c>
      <c r="H2113" s="157" t="s">
        <v>2748</v>
      </c>
      <c r="I2113" s="157" t="s">
        <v>3157</v>
      </c>
      <c r="J2113" s="157" t="s">
        <v>152</v>
      </c>
      <c r="K2113" s="135"/>
      <c r="L2113" s="130" t="s">
        <v>761</v>
      </c>
      <c r="M2113" s="130" t="s">
        <v>153</v>
      </c>
    </row>
    <row r="2114" spans="1:13">
      <c r="A2114" s="157" t="s">
        <v>496</v>
      </c>
      <c r="B2114" s="157"/>
      <c r="C2114" s="169" t="s">
        <v>2750</v>
      </c>
      <c r="D2114" s="158">
        <v>45748</v>
      </c>
      <c r="E2114" s="170">
        <v>45782</v>
      </c>
      <c r="F2114" s="124">
        <v>797.7</v>
      </c>
      <c r="G2114" s="160">
        <v>112120201040</v>
      </c>
      <c r="H2114" s="157" t="s">
        <v>2751</v>
      </c>
      <c r="I2114" s="157" t="s">
        <v>3157</v>
      </c>
      <c r="J2114" s="157" t="s">
        <v>152</v>
      </c>
      <c r="K2114" s="135"/>
      <c r="L2114" s="130" t="s">
        <v>761</v>
      </c>
      <c r="M2114" s="130" t="s">
        <v>153</v>
      </c>
    </row>
    <row r="2115" spans="1:13">
      <c r="A2115" s="157" t="s">
        <v>496</v>
      </c>
      <c r="B2115" s="157"/>
      <c r="C2115" s="169" t="s">
        <v>2752</v>
      </c>
      <c r="D2115" s="158">
        <v>45748</v>
      </c>
      <c r="E2115" s="170">
        <v>45782</v>
      </c>
      <c r="F2115" s="124">
        <v>4.2</v>
      </c>
      <c r="G2115" s="160">
        <v>112120201040</v>
      </c>
      <c r="H2115" s="157" t="s">
        <v>2751</v>
      </c>
      <c r="I2115" s="157" t="s">
        <v>3158</v>
      </c>
      <c r="J2115" s="157" t="s">
        <v>152</v>
      </c>
      <c r="K2115" s="135"/>
      <c r="L2115" s="130" t="s">
        <v>761</v>
      </c>
      <c r="M2115" s="130" t="s">
        <v>153</v>
      </c>
    </row>
    <row r="2116" spans="1:13">
      <c r="A2116" s="157" t="s">
        <v>496</v>
      </c>
      <c r="B2116" s="157"/>
      <c r="C2116" s="169" t="s">
        <v>2747</v>
      </c>
      <c r="D2116" s="158">
        <v>45748</v>
      </c>
      <c r="E2116" s="170">
        <v>45782</v>
      </c>
      <c r="F2116" s="124">
        <v>-9.17</v>
      </c>
      <c r="G2116" s="160">
        <v>211010200000</v>
      </c>
      <c r="H2116" s="157" t="s">
        <v>2748</v>
      </c>
      <c r="I2116" s="157" t="s">
        <v>3159</v>
      </c>
      <c r="J2116" s="157" t="s">
        <v>98</v>
      </c>
      <c r="K2116" s="135"/>
      <c r="L2116" s="130" t="s">
        <v>761</v>
      </c>
      <c r="M2116" s="130" t="s">
        <v>99</v>
      </c>
    </row>
    <row r="2117" spans="1:13">
      <c r="A2117" s="157" t="s">
        <v>496</v>
      </c>
      <c r="B2117" s="157"/>
      <c r="C2117" s="169" t="s">
        <v>2750</v>
      </c>
      <c r="D2117" s="158">
        <v>45748</v>
      </c>
      <c r="E2117" s="170">
        <v>45782</v>
      </c>
      <c r="F2117" s="124">
        <v>797.7</v>
      </c>
      <c r="G2117" s="160">
        <v>112120201040</v>
      </c>
      <c r="H2117" s="157" t="s">
        <v>2751</v>
      </c>
      <c r="I2117" s="157" t="s">
        <v>3159</v>
      </c>
      <c r="J2117" s="157" t="s">
        <v>98</v>
      </c>
      <c r="K2117" s="135"/>
      <c r="L2117" s="130" t="s">
        <v>761</v>
      </c>
      <c r="M2117" s="130" t="s">
        <v>99</v>
      </c>
    </row>
    <row r="2118" spans="1:13">
      <c r="A2118" s="157" t="s">
        <v>496</v>
      </c>
      <c r="B2118" s="157"/>
      <c r="C2118" s="169" t="s">
        <v>2752</v>
      </c>
      <c r="D2118" s="158">
        <v>45748</v>
      </c>
      <c r="E2118" s="170">
        <v>45782</v>
      </c>
      <c r="F2118" s="124">
        <v>11.2</v>
      </c>
      <c r="G2118" s="160">
        <v>112120201040</v>
      </c>
      <c r="H2118" s="157" t="s">
        <v>2751</v>
      </c>
      <c r="I2118" s="157" t="s">
        <v>3160</v>
      </c>
      <c r="J2118" s="157" t="s">
        <v>98</v>
      </c>
      <c r="K2118" s="135"/>
      <c r="L2118" s="130" t="s">
        <v>761</v>
      </c>
      <c r="M2118" s="130" t="s">
        <v>99</v>
      </c>
    </row>
    <row r="2119" spans="1:13">
      <c r="A2119" s="157" t="s">
        <v>496</v>
      </c>
      <c r="B2119" s="157"/>
      <c r="C2119" s="169" t="s">
        <v>2747</v>
      </c>
      <c r="D2119" s="158">
        <v>45748</v>
      </c>
      <c r="E2119" s="170">
        <v>45782</v>
      </c>
      <c r="F2119" s="124">
        <v>-9.17</v>
      </c>
      <c r="G2119" s="160">
        <v>211010200000</v>
      </c>
      <c r="H2119" s="157" t="s">
        <v>2748</v>
      </c>
      <c r="I2119" s="157" t="s">
        <v>3161</v>
      </c>
      <c r="J2119" s="157" t="s">
        <v>158</v>
      </c>
      <c r="K2119" s="135"/>
      <c r="L2119" s="130" t="s">
        <v>761</v>
      </c>
      <c r="M2119" s="130" t="s">
        <v>159</v>
      </c>
    </row>
    <row r="2120" spans="1:13">
      <c r="A2120" s="157" t="s">
        <v>496</v>
      </c>
      <c r="B2120" s="157"/>
      <c r="C2120" s="169" t="s">
        <v>2750</v>
      </c>
      <c r="D2120" s="158">
        <v>45748</v>
      </c>
      <c r="E2120" s="170">
        <v>45782</v>
      </c>
      <c r="F2120" s="124">
        <v>797.7</v>
      </c>
      <c r="G2120" s="160">
        <v>112120201040</v>
      </c>
      <c r="H2120" s="157" t="s">
        <v>2751</v>
      </c>
      <c r="I2120" s="157" t="s">
        <v>3161</v>
      </c>
      <c r="J2120" s="157" t="s">
        <v>158</v>
      </c>
      <c r="K2120" s="135"/>
      <c r="L2120" s="130" t="s">
        <v>761</v>
      </c>
      <c r="M2120" s="130" t="s">
        <v>159</v>
      </c>
    </row>
    <row r="2121" spans="1:13">
      <c r="A2121" s="157" t="s">
        <v>496</v>
      </c>
      <c r="B2121" s="157"/>
      <c r="C2121" s="169" t="s">
        <v>2747</v>
      </c>
      <c r="D2121" s="158">
        <v>45748</v>
      </c>
      <c r="E2121" s="170">
        <v>45782</v>
      </c>
      <c r="F2121" s="124">
        <v>-9.17</v>
      </c>
      <c r="G2121" s="160">
        <v>211010200000</v>
      </c>
      <c r="H2121" s="157" t="s">
        <v>2748</v>
      </c>
      <c r="I2121" s="157" t="s">
        <v>3162</v>
      </c>
      <c r="J2121" s="157" t="s">
        <v>146</v>
      </c>
      <c r="K2121" s="135"/>
      <c r="L2121" s="130" t="s">
        <v>761</v>
      </c>
      <c r="M2121" s="130" t="s">
        <v>147</v>
      </c>
    </row>
    <row r="2122" spans="1:13">
      <c r="A2122" s="157" t="s">
        <v>496</v>
      </c>
      <c r="B2122" s="157"/>
      <c r="C2122" s="169" t="s">
        <v>2750</v>
      </c>
      <c r="D2122" s="158">
        <v>45748</v>
      </c>
      <c r="E2122" s="170">
        <v>45782</v>
      </c>
      <c r="F2122" s="124">
        <v>797.7</v>
      </c>
      <c r="G2122" s="160">
        <v>112120201040</v>
      </c>
      <c r="H2122" s="157" t="s">
        <v>2751</v>
      </c>
      <c r="I2122" s="157" t="s">
        <v>3162</v>
      </c>
      <c r="J2122" s="157" t="s">
        <v>146</v>
      </c>
      <c r="K2122" s="135"/>
      <c r="L2122" s="130" t="s">
        <v>761</v>
      </c>
      <c r="M2122" s="130" t="s">
        <v>147</v>
      </c>
    </row>
    <row r="2123" spans="1:13">
      <c r="A2123" s="157" t="s">
        <v>496</v>
      </c>
      <c r="B2123" s="157"/>
      <c r="C2123" s="169" t="s">
        <v>2752</v>
      </c>
      <c r="D2123" s="158">
        <v>45748</v>
      </c>
      <c r="E2123" s="170">
        <v>45782</v>
      </c>
      <c r="F2123" s="124">
        <v>30.8</v>
      </c>
      <c r="G2123" s="160">
        <v>112120201040</v>
      </c>
      <c r="H2123" s="157" t="s">
        <v>2751</v>
      </c>
      <c r="I2123" s="157" t="s">
        <v>3163</v>
      </c>
      <c r="J2123" s="157" t="s">
        <v>146</v>
      </c>
      <c r="K2123" s="135"/>
      <c r="L2123" s="130" t="s">
        <v>761</v>
      </c>
      <c r="M2123" s="130" t="s">
        <v>147</v>
      </c>
    </row>
    <row r="2124" spans="1:13">
      <c r="A2124" s="157" t="s">
        <v>496</v>
      </c>
      <c r="B2124" s="157"/>
      <c r="C2124" s="169" t="s">
        <v>2752</v>
      </c>
      <c r="D2124" s="158">
        <v>45748</v>
      </c>
      <c r="E2124" s="170">
        <v>45782</v>
      </c>
      <c r="F2124" s="124">
        <v>15.4</v>
      </c>
      <c r="G2124" s="160">
        <v>112120201040</v>
      </c>
      <c r="H2124" s="157" t="s">
        <v>2751</v>
      </c>
      <c r="I2124" s="157" t="s">
        <v>3164</v>
      </c>
      <c r="J2124" s="157" t="s">
        <v>172</v>
      </c>
      <c r="K2124" s="135"/>
      <c r="L2124" s="130" t="s">
        <v>761</v>
      </c>
      <c r="M2124" s="130" t="s">
        <v>173</v>
      </c>
    </row>
    <row r="2125" spans="1:13">
      <c r="A2125" s="157" t="s">
        <v>496</v>
      </c>
      <c r="B2125" s="157"/>
      <c r="C2125" s="169" t="s">
        <v>2747</v>
      </c>
      <c r="D2125" s="158">
        <v>45748</v>
      </c>
      <c r="E2125" s="170">
        <v>45782</v>
      </c>
      <c r="F2125" s="124">
        <v>-9.17</v>
      </c>
      <c r="G2125" s="160">
        <v>211010200000</v>
      </c>
      <c r="H2125" s="157" t="s">
        <v>2748</v>
      </c>
      <c r="I2125" s="157" t="s">
        <v>3165</v>
      </c>
      <c r="J2125" s="157" t="s">
        <v>462</v>
      </c>
      <c r="K2125" s="135"/>
      <c r="L2125" s="130" t="s">
        <v>761</v>
      </c>
      <c r="M2125" s="130" t="s">
        <v>463</v>
      </c>
    </row>
    <row r="2126" spans="1:13">
      <c r="A2126" s="157" t="s">
        <v>496</v>
      </c>
      <c r="B2126" s="157"/>
      <c r="C2126" s="169" t="s">
        <v>2750</v>
      </c>
      <c r="D2126" s="158">
        <v>45748</v>
      </c>
      <c r="E2126" s="170">
        <v>45782</v>
      </c>
      <c r="F2126" s="124">
        <v>797.7</v>
      </c>
      <c r="G2126" s="160">
        <v>112120201040</v>
      </c>
      <c r="H2126" s="157" t="s">
        <v>2751</v>
      </c>
      <c r="I2126" s="157" t="s">
        <v>3165</v>
      </c>
      <c r="J2126" s="157" t="s">
        <v>462</v>
      </c>
      <c r="K2126" s="135"/>
      <c r="L2126" s="130" t="s">
        <v>761</v>
      </c>
      <c r="M2126" s="130" t="s">
        <v>463</v>
      </c>
    </row>
    <row r="2127" spans="1:13">
      <c r="A2127" s="157" t="s">
        <v>496</v>
      </c>
      <c r="B2127" s="157"/>
      <c r="C2127" s="169" t="s">
        <v>2752</v>
      </c>
      <c r="D2127" s="158">
        <v>45748</v>
      </c>
      <c r="E2127" s="170">
        <v>45782</v>
      </c>
      <c r="F2127" s="124">
        <v>16.8</v>
      </c>
      <c r="G2127" s="160">
        <v>112120201040</v>
      </c>
      <c r="H2127" s="157" t="s">
        <v>2751</v>
      </c>
      <c r="I2127" s="157" t="s">
        <v>3166</v>
      </c>
      <c r="J2127" s="157" t="s">
        <v>462</v>
      </c>
      <c r="K2127" s="135"/>
      <c r="L2127" s="130" t="s">
        <v>761</v>
      </c>
      <c r="M2127" s="130" t="s">
        <v>463</v>
      </c>
    </row>
    <row r="2128" spans="1:13">
      <c r="A2128" s="157" t="s">
        <v>496</v>
      </c>
      <c r="B2128" s="157"/>
      <c r="C2128" s="169" t="s">
        <v>2747</v>
      </c>
      <c r="D2128" s="158">
        <v>45748</v>
      </c>
      <c r="E2128" s="170">
        <v>45782</v>
      </c>
      <c r="F2128" s="124">
        <v>-9.17</v>
      </c>
      <c r="G2128" s="160">
        <v>211010200000</v>
      </c>
      <c r="H2128" s="157" t="s">
        <v>2748</v>
      </c>
      <c r="I2128" s="157" t="s">
        <v>3167</v>
      </c>
      <c r="J2128" s="157" t="s">
        <v>478</v>
      </c>
      <c r="K2128" s="135"/>
      <c r="L2128" s="130" t="s">
        <v>761</v>
      </c>
      <c r="M2128" s="130" t="s">
        <v>479</v>
      </c>
    </row>
    <row r="2129" spans="1:13">
      <c r="A2129" s="157" t="s">
        <v>496</v>
      </c>
      <c r="B2129" s="157"/>
      <c r="C2129" s="169" t="s">
        <v>2750</v>
      </c>
      <c r="D2129" s="158">
        <v>45748</v>
      </c>
      <c r="E2129" s="170">
        <v>45782</v>
      </c>
      <c r="F2129" s="124">
        <v>797.7</v>
      </c>
      <c r="G2129" s="160">
        <v>112120201040</v>
      </c>
      <c r="H2129" s="157" t="s">
        <v>2751</v>
      </c>
      <c r="I2129" s="157" t="s">
        <v>3167</v>
      </c>
      <c r="J2129" s="157" t="s">
        <v>478</v>
      </c>
      <c r="K2129" s="135"/>
      <c r="L2129" s="130" t="s">
        <v>761</v>
      </c>
      <c r="M2129" s="130" t="s">
        <v>479</v>
      </c>
    </row>
    <row r="2130" spans="1:13">
      <c r="A2130" s="157" t="s">
        <v>496</v>
      </c>
      <c r="B2130" s="157"/>
      <c r="C2130" s="169" t="s">
        <v>2752</v>
      </c>
      <c r="D2130" s="158">
        <v>45748</v>
      </c>
      <c r="E2130" s="170">
        <v>45782</v>
      </c>
      <c r="F2130" s="124">
        <v>2.8</v>
      </c>
      <c r="G2130" s="160">
        <v>112120201040</v>
      </c>
      <c r="H2130" s="157" t="s">
        <v>2751</v>
      </c>
      <c r="I2130" s="157" t="s">
        <v>3168</v>
      </c>
      <c r="J2130" s="157" t="s">
        <v>478</v>
      </c>
      <c r="K2130" s="135"/>
      <c r="L2130" s="130" t="s">
        <v>761</v>
      </c>
      <c r="M2130" s="130" t="s">
        <v>479</v>
      </c>
    </row>
    <row r="2131" spans="1:13">
      <c r="A2131" s="157" t="s">
        <v>496</v>
      </c>
      <c r="B2131" s="157"/>
      <c r="C2131" s="169" t="s">
        <v>2747</v>
      </c>
      <c r="D2131" s="158">
        <v>45748</v>
      </c>
      <c r="E2131" s="170">
        <v>45782</v>
      </c>
      <c r="F2131" s="124">
        <v>-9.17</v>
      </c>
      <c r="G2131" s="160">
        <v>211010200000</v>
      </c>
      <c r="H2131" s="157" t="s">
        <v>2748</v>
      </c>
      <c r="I2131" s="157" t="s">
        <v>3169</v>
      </c>
      <c r="J2131" s="157" t="s">
        <v>8</v>
      </c>
      <c r="K2131" s="135"/>
      <c r="L2131" s="130" t="s">
        <v>761</v>
      </c>
      <c r="M2131" s="130" t="s">
        <v>9</v>
      </c>
    </row>
    <row r="2132" spans="1:13">
      <c r="A2132" s="157" t="s">
        <v>496</v>
      </c>
      <c r="B2132" s="157"/>
      <c r="C2132" s="169" t="s">
        <v>2750</v>
      </c>
      <c r="D2132" s="158">
        <v>45748</v>
      </c>
      <c r="E2132" s="170">
        <v>45782</v>
      </c>
      <c r="F2132" s="124">
        <v>797.7</v>
      </c>
      <c r="G2132" s="160">
        <v>112120201040</v>
      </c>
      <c r="H2132" s="157" t="s">
        <v>2751</v>
      </c>
      <c r="I2132" s="157" t="s">
        <v>3169</v>
      </c>
      <c r="J2132" s="157" t="s">
        <v>8</v>
      </c>
      <c r="K2132" s="135"/>
      <c r="L2132" s="130" t="s">
        <v>761</v>
      </c>
      <c r="M2132" s="130" t="s">
        <v>9</v>
      </c>
    </row>
    <row r="2133" spans="1:13">
      <c r="A2133" s="157" t="s">
        <v>496</v>
      </c>
      <c r="B2133" s="157"/>
      <c r="C2133" s="169" t="s">
        <v>2752</v>
      </c>
      <c r="D2133" s="158">
        <v>45748</v>
      </c>
      <c r="E2133" s="170">
        <v>45782</v>
      </c>
      <c r="F2133" s="124">
        <v>7</v>
      </c>
      <c r="G2133" s="160">
        <v>112120201040</v>
      </c>
      <c r="H2133" s="157" t="s">
        <v>2751</v>
      </c>
      <c r="I2133" s="157" t="s">
        <v>3170</v>
      </c>
      <c r="J2133" s="157" t="s">
        <v>8</v>
      </c>
      <c r="K2133" s="135"/>
      <c r="L2133" s="130" t="s">
        <v>761</v>
      </c>
      <c r="M2133" s="130" t="s">
        <v>9</v>
      </c>
    </row>
    <row r="2134" spans="1:13">
      <c r="A2134" s="157" t="s">
        <v>496</v>
      </c>
      <c r="B2134" s="157"/>
      <c r="C2134" s="169" t="s">
        <v>2747</v>
      </c>
      <c r="D2134" s="158">
        <v>45748</v>
      </c>
      <c r="E2134" s="170">
        <v>45782</v>
      </c>
      <c r="F2134" s="124">
        <v>-9.17</v>
      </c>
      <c r="G2134" s="160">
        <v>211010200000</v>
      </c>
      <c r="H2134" s="157" t="s">
        <v>2748</v>
      </c>
      <c r="I2134" s="157" t="s">
        <v>3171</v>
      </c>
      <c r="J2134" s="157" t="s">
        <v>16</v>
      </c>
      <c r="K2134" s="135"/>
      <c r="L2134" s="130" t="s">
        <v>761</v>
      </c>
      <c r="M2134" s="130" t="s">
        <v>17</v>
      </c>
    </row>
    <row r="2135" spans="1:13">
      <c r="A2135" s="157" t="s">
        <v>496</v>
      </c>
      <c r="B2135" s="157"/>
      <c r="C2135" s="169" t="s">
        <v>2750</v>
      </c>
      <c r="D2135" s="158">
        <v>45748</v>
      </c>
      <c r="E2135" s="170">
        <v>45782</v>
      </c>
      <c r="F2135" s="124">
        <v>797.7</v>
      </c>
      <c r="G2135" s="160">
        <v>112120201040</v>
      </c>
      <c r="H2135" s="157" t="s">
        <v>2751</v>
      </c>
      <c r="I2135" s="157" t="s">
        <v>3171</v>
      </c>
      <c r="J2135" s="157" t="s">
        <v>16</v>
      </c>
      <c r="K2135" s="135"/>
      <c r="L2135" s="130" t="s">
        <v>761</v>
      </c>
      <c r="M2135" s="130" t="s">
        <v>17</v>
      </c>
    </row>
    <row r="2136" spans="1:13">
      <c r="A2136" s="157" t="s">
        <v>496</v>
      </c>
      <c r="B2136" s="157"/>
      <c r="C2136" s="169" t="s">
        <v>2752</v>
      </c>
      <c r="D2136" s="158">
        <v>45748</v>
      </c>
      <c r="E2136" s="170">
        <v>45782</v>
      </c>
      <c r="F2136" s="124">
        <v>7</v>
      </c>
      <c r="G2136" s="160">
        <v>112120201040</v>
      </c>
      <c r="H2136" s="157" t="s">
        <v>2751</v>
      </c>
      <c r="I2136" s="157" t="s">
        <v>3172</v>
      </c>
      <c r="J2136" s="157" t="s">
        <v>16</v>
      </c>
      <c r="K2136" s="135"/>
      <c r="L2136" s="130" t="s">
        <v>761</v>
      </c>
      <c r="M2136" s="130" t="s">
        <v>17</v>
      </c>
    </row>
    <row r="2137" spans="1:13">
      <c r="A2137" s="157" t="s">
        <v>496</v>
      </c>
      <c r="B2137" s="157"/>
      <c r="C2137" s="169" t="s">
        <v>2747</v>
      </c>
      <c r="D2137" s="158">
        <v>45748</v>
      </c>
      <c r="E2137" s="170">
        <v>45782</v>
      </c>
      <c r="F2137" s="124">
        <v>-9.17</v>
      </c>
      <c r="G2137" s="160">
        <v>211010200000</v>
      </c>
      <c r="H2137" s="157" t="s">
        <v>2748</v>
      </c>
      <c r="I2137" s="157" t="s">
        <v>3173</v>
      </c>
      <c r="J2137" s="157" t="s">
        <v>144</v>
      </c>
      <c r="K2137" s="135"/>
      <c r="L2137" s="130" t="s">
        <v>761</v>
      </c>
      <c r="M2137" s="130" t="s">
        <v>145</v>
      </c>
    </row>
    <row r="2138" spans="1:13">
      <c r="A2138" s="157" t="s">
        <v>496</v>
      </c>
      <c r="B2138" s="157"/>
      <c r="C2138" s="169" t="s">
        <v>2750</v>
      </c>
      <c r="D2138" s="158">
        <v>45748</v>
      </c>
      <c r="E2138" s="170">
        <v>45782</v>
      </c>
      <c r="F2138" s="124">
        <v>797.7</v>
      </c>
      <c r="G2138" s="160">
        <v>112120201040</v>
      </c>
      <c r="H2138" s="157" t="s">
        <v>2751</v>
      </c>
      <c r="I2138" s="157" t="s">
        <v>3173</v>
      </c>
      <c r="J2138" s="157" t="s">
        <v>144</v>
      </c>
      <c r="K2138" s="135"/>
      <c r="L2138" s="130" t="s">
        <v>761</v>
      </c>
      <c r="M2138" s="130" t="s">
        <v>145</v>
      </c>
    </row>
    <row r="2139" spans="1:13">
      <c r="A2139" s="157" t="s">
        <v>496</v>
      </c>
      <c r="B2139" s="157"/>
      <c r="C2139" s="169" t="s">
        <v>2752</v>
      </c>
      <c r="D2139" s="158">
        <v>45748</v>
      </c>
      <c r="E2139" s="170">
        <v>45782</v>
      </c>
      <c r="F2139" s="124">
        <v>12.6</v>
      </c>
      <c r="G2139" s="160">
        <v>112120201040</v>
      </c>
      <c r="H2139" s="157" t="s">
        <v>2751</v>
      </c>
      <c r="I2139" s="157" t="s">
        <v>3174</v>
      </c>
      <c r="J2139" s="157" t="s">
        <v>144</v>
      </c>
      <c r="K2139" s="135"/>
      <c r="L2139" s="130" t="s">
        <v>761</v>
      </c>
      <c r="M2139" s="130" t="s">
        <v>145</v>
      </c>
    </row>
    <row r="2140" spans="1:13">
      <c r="A2140" s="157" t="s">
        <v>496</v>
      </c>
      <c r="B2140" s="157"/>
      <c r="C2140" s="169" t="s">
        <v>2747</v>
      </c>
      <c r="D2140" s="158">
        <v>45748</v>
      </c>
      <c r="E2140" s="170">
        <v>45782</v>
      </c>
      <c r="F2140" s="124">
        <v>-18.34</v>
      </c>
      <c r="G2140" s="160">
        <v>211010200000</v>
      </c>
      <c r="H2140" s="157" t="s">
        <v>2748</v>
      </c>
      <c r="I2140" s="157" t="s">
        <v>3175</v>
      </c>
      <c r="J2140" s="157" t="s">
        <v>18</v>
      </c>
      <c r="K2140" s="135"/>
      <c r="L2140" s="130" t="s">
        <v>761</v>
      </c>
      <c r="M2140" s="130" t="s">
        <v>19</v>
      </c>
    </row>
    <row r="2141" spans="1:13">
      <c r="A2141" s="157" t="s">
        <v>496</v>
      </c>
      <c r="B2141" s="157"/>
      <c r="C2141" s="169" t="s">
        <v>2750</v>
      </c>
      <c r="D2141" s="158">
        <v>45748</v>
      </c>
      <c r="E2141" s="170">
        <v>45782</v>
      </c>
      <c r="F2141" s="124">
        <v>1595.4</v>
      </c>
      <c r="G2141" s="160">
        <v>112120201040</v>
      </c>
      <c r="H2141" s="157" t="s">
        <v>2751</v>
      </c>
      <c r="I2141" s="157" t="s">
        <v>3175</v>
      </c>
      <c r="J2141" s="157" t="s">
        <v>18</v>
      </c>
      <c r="K2141" s="135"/>
      <c r="L2141" s="130" t="s">
        <v>761</v>
      </c>
      <c r="M2141" s="130" t="s">
        <v>19</v>
      </c>
    </row>
    <row r="2142" spans="1:13">
      <c r="A2142" s="157" t="s">
        <v>496</v>
      </c>
      <c r="B2142" s="157"/>
      <c r="C2142" s="169" t="s">
        <v>2752</v>
      </c>
      <c r="D2142" s="158">
        <v>45748</v>
      </c>
      <c r="E2142" s="170">
        <v>45782</v>
      </c>
      <c r="F2142" s="124">
        <v>77</v>
      </c>
      <c r="G2142" s="160">
        <v>112120201040</v>
      </c>
      <c r="H2142" s="157" t="s">
        <v>2751</v>
      </c>
      <c r="I2142" s="157" t="s">
        <v>3176</v>
      </c>
      <c r="J2142" s="157" t="s">
        <v>18</v>
      </c>
      <c r="K2142" s="135"/>
      <c r="L2142" s="130" t="s">
        <v>761</v>
      </c>
      <c r="M2142" s="130" t="s">
        <v>19</v>
      </c>
    </row>
    <row r="2143" spans="1:13">
      <c r="A2143" s="157" t="s">
        <v>496</v>
      </c>
      <c r="B2143" s="157"/>
      <c r="C2143" s="169" t="s">
        <v>2747</v>
      </c>
      <c r="D2143" s="158">
        <v>45748</v>
      </c>
      <c r="E2143" s="170">
        <v>45782</v>
      </c>
      <c r="F2143" s="124">
        <v>-9.17</v>
      </c>
      <c r="G2143" s="160">
        <v>211010200000</v>
      </c>
      <c r="H2143" s="157" t="s">
        <v>2748</v>
      </c>
      <c r="I2143" s="157" t="s">
        <v>3177</v>
      </c>
      <c r="J2143" s="157" t="s">
        <v>278</v>
      </c>
      <c r="K2143" s="135"/>
      <c r="L2143" s="130" t="s">
        <v>761</v>
      </c>
      <c r="M2143" s="130" t="s">
        <v>279</v>
      </c>
    </row>
    <row r="2144" spans="1:13">
      <c r="A2144" s="157" t="s">
        <v>496</v>
      </c>
      <c r="B2144" s="157"/>
      <c r="C2144" s="169" t="s">
        <v>2750</v>
      </c>
      <c r="D2144" s="158">
        <v>45748</v>
      </c>
      <c r="E2144" s="170">
        <v>45782</v>
      </c>
      <c r="F2144" s="124">
        <v>797.7</v>
      </c>
      <c r="G2144" s="160">
        <v>112120201040</v>
      </c>
      <c r="H2144" s="157" t="s">
        <v>2751</v>
      </c>
      <c r="I2144" s="157" t="s">
        <v>3177</v>
      </c>
      <c r="J2144" s="157" t="s">
        <v>278</v>
      </c>
      <c r="K2144" s="135"/>
      <c r="L2144" s="130" t="s">
        <v>761</v>
      </c>
      <c r="M2144" s="130" t="s">
        <v>279</v>
      </c>
    </row>
    <row r="2145" spans="1:13">
      <c r="A2145" s="157" t="s">
        <v>496</v>
      </c>
      <c r="B2145" s="157"/>
      <c r="C2145" s="169" t="s">
        <v>2752</v>
      </c>
      <c r="D2145" s="158">
        <v>45748</v>
      </c>
      <c r="E2145" s="170">
        <v>45782</v>
      </c>
      <c r="F2145" s="124">
        <v>4.2</v>
      </c>
      <c r="G2145" s="160">
        <v>112120201040</v>
      </c>
      <c r="H2145" s="157" t="s">
        <v>2751</v>
      </c>
      <c r="I2145" s="157" t="s">
        <v>3178</v>
      </c>
      <c r="J2145" s="157" t="s">
        <v>278</v>
      </c>
      <c r="K2145" s="135"/>
      <c r="L2145" s="130" t="s">
        <v>761</v>
      </c>
      <c r="M2145" s="130" t="s">
        <v>279</v>
      </c>
    </row>
    <row r="2146" spans="1:13">
      <c r="A2146" s="157" t="s">
        <v>496</v>
      </c>
      <c r="B2146" s="157"/>
      <c r="C2146" s="169" t="s">
        <v>2747</v>
      </c>
      <c r="D2146" s="158">
        <v>45748</v>
      </c>
      <c r="E2146" s="170">
        <v>45782</v>
      </c>
      <c r="F2146" s="124">
        <v>-9.17</v>
      </c>
      <c r="G2146" s="160">
        <v>211010200000</v>
      </c>
      <c r="H2146" s="157" t="s">
        <v>2748</v>
      </c>
      <c r="I2146" s="157" t="s">
        <v>3179</v>
      </c>
      <c r="J2146" s="157" t="s">
        <v>280</v>
      </c>
      <c r="K2146" s="135"/>
      <c r="L2146" s="130" t="s">
        <v>761</v>
      </c>
      <c r="M2146" s="130" t="s">
        <v>281</v>
      </c>
    </row>
    <row r="2147" spans="1:13">
      <c r="A2147" s="157" t="s">
        <v>496</v>
      </c>
      <c r="B2147" s="157"/>
      <c r="C2147" s="169" t="s">
        <v>2750</v>
      </c>
      <c r="D2147" s="158">
        <v>45748</v>
      </c>
      <c r="E2147" s="170">
        <v>45782</v>
      </c>
      <c r="F2147" s="124">
        <v>797.7</v>
      </c>
      <c r="G2147" s="160">
        <v>112120201040</v>
      </c>
      <c r="H2147" s="157" t="s">
        <v>2751</v>
      </c>
      <c r="I2147" s="157" t="s">
        <v>3179</v>
      </c>
      <c r="J2147" s="157" t="s">
        <v>280</v>
      </c>
      <c r="K2147" s="135"/>
      <c r="L2147" s="130" t="s">
        <v>761</v>
      </c>
      <c r="M2147" s="130" t="s">
        <v>281</v>
      </c>
    </row>
    <row r="2148" spans="1:13">
      <c r="A2148" s="157" t="s">
        <v>496</v>
      </c>
      <c r="B2148" s="157"/>
      <c r="C2148" s="169" t="s">
        <v>2752</v>
      </c>
      <c r="D2148" s="158">
        <v>45748</v>
      </c>
      <c r="E2148" s="170">
        <v>45782</v>
      </c>
      <c r="F2148" s="124">
        <v>11.2</v>
      </c>
      <c r="G2148" s="160">
        <v>112120201040</v>
      </c>
      <c r="H2148" s="157" t="s">
        <v>2751</v>
      </c>
      <c r="I2148" s="157" t="s">
        <v>3180</v>
      </c>
      <c r="J2148" s="157" t="s">
        <v>280</v>
      </c>
      <c r="K2148" s="135"/>
      <c r="L2148" s="130" t="s">
        <v>761</v>
      </c>
      <c r="M2148" s="130" t="s">
        <v>281</v>
      </c>
    </row>
    <row r="2149" spans="1:13">
      <c r="A2149" s="157" t="s">
        <v>496</v>
      </c>
      <c r="B2149" s="157"/>
      <c r="C2149" s="169" t="s">
        <v>2747</v>
      </c>
      <c r="D2149" s="158">
        <v>45748</v>
      </c>
      <c r="E2149" s="170">
        <v>45782</v>
      </c>
      <c r="F2149" s="124">
        <v>-9.17</v>
      </c>
      <c r="G2149" s="160">
        <v>211010200000</v>
      </c>
      <c r="H2149" s="157" t="s">
        <v>2748</v>
      </c>
      <c r="I2149" s="157" t="s">
        <v>3181</v>
      </c>
      <c r="J2149" s="157" t="s">
        <v>246</v>
      </c>
      <c r="K2149" s="135"/>
      <c r="L2149" s="130" t="s">
        <v>761</v>
      </c>
      <c r="M2149" s="130" t="s">
        <v>247</v>
      </c>
    </row>
    <row r="2150" spans="1:13">
      <c r="A2150" s="157" t="s">
        <v>496</v>
      </c>
      <c r="B2150" s="157"/>
      <c r="C2150" s="169" t="s">
        <v>2750</v>
      </c>
      <c r="D2150" s="158">
        <v>45748</v>
      </c>
      <c r="E2150" s="170">
        <v>45782</v>
      </c>
      <c r="F2150" s="124">
        <v>797.7</v>
      </c>
      <c r="G2150" s="160">
        <v>112120201040</v>
      </c>
      <c r="H2150" s="157" t="s">
        <v>2751</v>
      </c>
      <c r="I2150" s="157" t="s">
        <v>3181</v>
      </c>
      <c r="J2150" s="157" t="s">
        <v>246</v>
      </c>
      <c r="K2150" s="135"/>
      <c r="L2150" s="130" t="s">
        <v>761</v>
      </c>
      <c r="M2150" s="130" t="s">
        <v>247</v>
      </c>
    </row>
    <row r="2151" spans="1:13">
      <c r="A2151" s="157" t="s">
        <v>496</v>
      </c>
      <c r="B2151" s="157"/>
      <c r="C2151" s="169" t="s">
        <v>2752</v>
      </c>
      <c r="D2151" s="158">
        <v>45748</v>
      </c>
      <c r="E2151" s="170">
        <v>45782</v>
      </c>
      <c r="F2151" s="124">
        <v>5.6</v>
      </c>
      <c r="G2151" s="160">
        <v>112120201040</v>
      </c>
      <c r="H2151" s="157" t="s">
        <v>2751</v>
      </c>
      <c r="I2151" s="157" t="s">
        <v>3182</v>
      </c>
      <c r="J2151" s="157" t="s">
        <v>246</v>
      </c>
      <c r="K2151" s="135"/>
      <c r="L2151" s="130" t="s">
        <v>761</v>
      </c>
      <c r="M2151" s="130" t="s">
        <v>247</v>
      </c>
    </row>
    <row r="2152" spans="1:13">
      <c r="A2152" s="157" t="s">
        <v>496</v>
      </c>
      <c r="B2152" s="157"/>
      <c r="C2152" s="169" t="s">
        <v>2752</v>
      </c>
      <c r="D2152" s="158">
        <v>45748</v>
      </c>
      <c r="E2152" s="170">
        <v>45782</v>
      </c>
      <c r="F2152" s="124">
        <v>21</v>
      </c>
      <c r="G2152" s="160">
        <v>112120201040</v>
      </c>
      <c r="H2152" s="157" t="s">
        <v>2751</v>
      </c>
      <c r="I2152" s="157" t="s">
        <v>3183</v>
      </c>
      <c r="J2152" s="157" t="s">
        <v>511</v>
      </c>
      <c r="K2152" s="135"/>
      <c r="L2152" s="130" t="s">
        <v>761</v>
      </c>
      <c r="M2152" s="130" t="s">
        <v>512</v>
      </c>
    </row>
    <row r="2153" spans="1:13">
      <c r="A2153" s="157" t="s">
        <v>496</v>
      </c>
      <c r="B2153" s="157"/>
      <c r="C2153" s="169" t="s">
        <v>2747</v>
      </c>
      <c r="D2153" s="158">
        <v>45748</v>
      </c>
      <c r="E2153" s="170">
        <v>45782</v>
      </c>
      <c r="F2153" s="124">
        <v>-9.17</v>
      </c>
      <c r="G2153" s="160">
        <v>211010200000</v>
      </c>
      <c r="H2153" s="157" t="s">
        <v>2748</v>
      </c>
      <c r="I2153" s="157" t="s">
        <v>3184</v>
      </c>
      <c r="J2153" s="157" t="s">
        <v>372</v>
      </c>
      <c r="K2153" s="135"/>
      <c r="L2153" s="130" t="s">
        <v>761</v>
      </c>
      <c r="M2153" s="130" t="s">
        <v>373</v>
      </c>
    </row>
    <row r="2154" spans="1:13">
      <c r="A2154" s="157" t="s">
        <v>496</v>
      </c>
      <c r="B2154" s="157"/>
      <c r="C2154" s="169" t="s">
        <v>2750</v>
      </c>
      <c r="D2154" s="158">
        <v>45748</v>
      </c>
      <c r="E2154" s="170">
        <v>45782</v>
      </c>
      <c r="F2154" s="124">
        <v>797.7</v>
      </c>
      <c r="G2154" s="160">
        <v>112120201040</v>
      </c>
      <c r="H2154" s="157" t="s">
        <v>2751</v>
      </c>
      <c r="I2154" s="157" t="s">
        <v>3184</v>
      </c>
      <c r="J2154" s="157" t="s">
        <v>372</v>
      </c>
      <c r="K2154" s="135"/>
      <c r="L2154" s="130" t="s">
        <v>761</v>
      </c>
      <c r="M2154" s="130" t="s">
        <v>373</v>
      </c>
    </row>
    <row r="2155" spans="1:13">
      <c r="A2155" s="157" t="s">
        <v>496</v>
      </c>
      <c r="B2155" s="157"/>
      <c r="C2155" s="169" t="s">
        <v>2752</v>
      </c>
      <c r="D2155" s="158">
        <v>45748</v>
      </c>
      <c r="E2155" s="170">
        <v>45782</v>
      </c>
      <c r="F2155" s="124">
        <v>30.8</v>
      </c>
      <c r="G2155" s="160">
        <v>112120201040</v>
      </c>
      <c r="H2155" s="157" t="s">
        <v>2751</v>
      </c>
      <c r="I2155" s="157" t="s">
        <v>3185</v>
      </c>
      <c r="J2155" s="157" t="s">
        <v>372</v>
      </c>
      <c r="K2155" s="135"/>
      <c r="L2155" s="130" t="s">
        <v>761</v>
      </c>
      <c r="M2155" s="130" t="s">
        <v>373</v>
      </c>
    </row>
    <row r="2156" spans="1:13">
      <c r="A2156" s="157" t="s">
        <v>496</v>
      </c>
      <c r="B2156" s="157"/>
      <c r="C2156" s="169" t="s">
        <v>2752</v>
      </c>
      <c r="D2156" s="158">
        <v>45748</v>
      </c>
      <c r="E2156" s="170">
        <v>45782</v>
      </c>
      <c r="F2156" s="124">
        <v>19.600000000000001</v>
      </c>
      <c r="G2156" s="160">
        <v>112120201040</v>
      </c>
      <c r="H2156" s="157" t="s">
        <v>2751</v>
      </c>
      <c r="I2156" s="157" t="s">
        <v>3186</v>
      </c>
      <c r="J2156" s="157" t="s">
        <v>499</v>
      </c>
      <c r="K2156" s="135"/>
      <c r="L2156" s="130" t="s">
        <v>761</v>
      </c>
      <c r="M2156" s="130" t="s">
        <v>500</v>
      </c>
    </row>
    <row r="2157" spans="1:13">
      <c r="A2157" s="157" t="s">
        <v>496</v>
      </c>
      <c r="B2157" s="157"/>
      <c r="C2157" s="169" t="s">
        <v>2747</v>
      </c>
      <c r="D2157" s="158">
        <v>45748</v>
      </c>
      <c r="E2157" s="170">
        <v>45782</v>
      </c>
      <c r="F2157" s="124">
        <v>-9.17</v>
      </c>
      <c r="G2157" s="160">
        <v>211010200000</v>
      </c>
      <c r="H2157" s="157" t="s">
        <v>2748</v>
      </c>
      <c r="I2157" s="157" t="s">
        <v>3187</v>
      </c>
      <c r="J2157" s="157" t="s">
        <v>438</v>
      </c>
      <c r="K2157" s="135"/>
      <c r="L2157" s="130" t="s">
        <v>761</v>
      </c>
      <c r="M2157" s="130" t="s">
        <v>439</v>
      </c>
    </row>
    <row r="2158" spans="1:13">
      <c r="A2158" s="157" t="s">
        <v>496</v>
      </c>
      <c r="B2158" s="157"/>
      <c r="C2158" s="169" t="s">
        <v>2750</v>
      </c>
      <c r="D2158" s="158">
        <v>45748</v>
      </c>
      <c r="E2158" s="170">
        <v>45782</v>
      </c>
      <c r="F2158" s="124">
        <v>797.7</v>
      </c>
      <c r="G2158" s="160">
        <v>112120201040</v>
      </c>
      <c r="H2158" s="157" t="s">
        <v>2751</v>
      </c>
      <c r="I2158" s="157" t="s">
        <v>3187</v>
      </c>
      <c r="J2158" s="157" t="s">
        <v>438</v>
      </c>
      <c r="K2158" s="135"/>
      <c r="L2158" s="130" t="s">
        <v>761</v>
      </c>
      <c r="M2158" s="130" t="s">
        <v>439</v>
      </c>
    </row>
    <row r="2159" spans="1:13">
      <c r="A2159" s="157" t="s">
        <v>496</v>
      </c>
      <c r="B2159" s="157"/>
      <c r="C2159" s="169" t="s">
        <v>2747</v>
      </c>
      <c r="D2159" s="158">
        <v>45748</v>
      </c>
      <c r="E2159" s="170">
        <v>45782</v>
      </c>
      <c r="F2159" s="124">
        <v>-9.17</v>
      </c>
      <c r="G2159" s="160">
        <v>211010200000</v>
      </c>
      <c r="H2159" s="157" t="s">
        <v>2748</v>
      </c>
      <c r="I2159" s="157" t="s">
        <v>3188</v>
      </c>
      <c r="J2159" s="157" t="s">
        <v>454</v>
      </c>
      <c r="K2159" s="135"/>
      <c r="L2159" s="130" t="s">
        <v>761</v>
      </c>
      <c r="M2159" s="130" t="s">
        <v>455</v>
      </c>
    </row>
    <row r="2160" spans="1:13">
      <c r="A2160" s="157" t="s">
        <v>496</v>
      </c>
      <c r="B2160" s="157"/>
      <c r="C2160" s="169" t="s">
        <v>2750</v>
      </c>
      <c r="D2160" s="158">
        <v>45748</v>
      </c>
      <c r="E2160" s="170">
        <v>45782</v>
      </c>
      <c r="F2160" s="124">
        <v>797.7</v>
      </c>
      <c r="G2160" s="160">
        <v>112120201040</v>
      </c>
      <c r="H2160" s="157" t="s">
        <v>2751</v>
      </c>
      <c r="I2160" s="157" t="s">
        <v>3188</v>
      </c>
      <c r="J2160" s="157" t="s">
        <v>454</v>
      </c>
      <c r="K2160" s="135"/>
      <c r="L2160" s="130" t="s">
        <v>761</v>
      </c>
      <c r="M2160" s="130" t="s">
        <v>455</v>
      </c>
    </row>
    <row r="2161" spans="1:13">
      <c r="A2161" s="157" t="s">
        <v>496</v>
      </c>
      <c r="B2161" s="157"/>
      <c r="C2161" s="169" t="s">
        <v>2752</v>
      </c>
      <c r="D2161" s="158">
        <v>45748</v>
      </c>
      <c r="E2161" s="170">
        <v>45782</v>
      </c>
      <c r="F2161" s="124">
        <v>7</v>
      </c>
      <c r="G2161" s="160">
        <v>112120201040</v>
      </c>
      <c r="H2161" s="157" t="s">
        <v>2751</v>
      </c>
      <c r="I2161" s="157" t="s">
        <v>3189</v>
      </c>
      <c r="J2161" s="157" t="s">
        <v>501</v>
      </c>
      <c r="K2161" s="135"/>
      <c r="L2161" s="130" t="s">
        <v>761</v>
      </c>
      <c r="M2161" s="130" t="s">
        <v>502</v>
      </c>
    </row>
    <row r="2162" spans="1:13">
      <c r="A2162" s="157" t="s">
        <v>496</v>
      </c>
      <c r="B2162" s="157"/>
      <c r="C2162" s="169" t="s">
        <v>2747</v>
      </c>
      <c r="D2162" s="158">
        <v>45748</v>
      </c>
      <c r="E2162" s="170">
        <v>45782</v>
      </c>
      <c r="F2162" s="124">
        <v>-9.17</v>
      </c>
      <c r="G2162" s="160">
        <v>211010200000</v>
      </c>
      <c r="H2162" s="157" t="s">
        <v>2748</v>
      </c>
      <c r="I2162" s="157" t="s">
        <v>3190</v>
      </c>
      <c r="J2162" s="157" t="s">
        <v>464</v>
      </c>
      <c r="K2162" s="135"/>
      <c r="L2162" s="130" t="s">
        <v>761</v>
      </c>
      <c r="M2162" s="130" t="s">
        <v>465</v>
      </c>
    </row>
    <row r="2163" spans="1:13">
      <c r="A2163" s="157" t="s">
        <v>496</v>
      </c>
      <c r="B2163" s="157"/>
      <c r="C2163" s="169" t="s">
        <v>2750</v>
      </c>
      <c r="D2163" s="158">
        <v>45748</v>
      </c>
      <c r="E2163" s="170">
        <v>45782</v>
      </c>
      <c r="F2163" s="124">
        <v>797.7</v>
      </c>
      <c r="G2163" s="160">
        <v>112120201040</v>
      </c>
      <c r="H2163" s="157" t="s">
        <v>2751</v>
      </c>
      <c r="I2163" s="157" t="s">
        <v>3190</v>
      </c>
      <c r="J2163" s="157" t="s">
        <v>464</v>
      </c>
      <c r="K2163" s="135"/>
      <c r="L2163" s="130" t="s">
        <v>761</v>
      </c>
      <c r="M2163" s="130" t="s">
        <v>465</v>
      </c>
    </row>
    <row r="2164" spans="1:13">
      <c r="A2164" s="157" t="s">
        <v>496</v>
      </c>
      <c r="B2164" s="157"/>
      <c r="C2164" s="169" t="s">
        <v>2747</v>
      </c>
      <c r="D2164" s="158">
        <v>45748</v>
      </c>
      <c r="E2164" s="170">
        <v>45782</v>
      </c>
      <c r="F2164" s="124">
        <v>-9.17</v>
      </c>
      <c r="G2164" s="160">
        <v>211010200000</v>
      </c>
      <c r="H2164" s="157" t="s">
        <v>2748</v>
      </c>
      <c r="I2164" s="157" t="s">
        <v>3191</v>
      </c>
      <c r="J2164" s="157" t="s">
        <v>386</v>
      </c>
      <c r="K2164" s="135"/>
      <c r="L2164" s="130" t="s">
        <v>761</v>
      </c>
      <c r="M2164" s="130" t="s">
        <v>387</v>
      </c>
    </row>
    <row r="2165" spans="1:13">
      <c r="A2165" s="157" t="s">
        <v>496</v>
      </c>
      <c r="B2165" s="157"/>
      <c r="C2165" s="169" t="s">
        <v>2750</v>
      </c>
      <c r="D2165" s="158">
        <v>45748</v>
      </c>
      <c r="E2165" s="170">
        <v>45782</v>
      </c>
      <c r="F2165" s="124">
        <v>797.7</v>
      </c>
      <c r="G2165" s="160">
        <v>112120201040</v>
      </c>
      <c r="H2165" s="157" t="s">
        <v>2751</v>
      </c>
      <c r="I2165" s="157" t="s">
        <v>3191</v>
      </c>
      <c r="J2165" s="157" t="s">
        <v>386</v>
      </c>
      <c r="K2165" s="135"/>
      <c r="L2165" s="130" t="s">
        <v>761</v>
      </c>
      <c r="M2165" s="130" t="s">
        <v>387</v>
      </c>
    </row>
    <row r="2166" spans="1:13">
      <c r="A2166" s="157" t="s">
        <v>496</v>
      </c>
      <c r="B2166" s="157"/>
      <c r="C2166" s="169" t="s">
        <v>2747</v>
      </c>
      <c r="D2166" s="158">
        <v>45748</v>
      </c>
      <c r="E2166" s="170">
        <v>45782</v>
      </c>
      <c r="F2166" s="124">
        <v>-9.17</v>
      </c>
      <c r="G2166" s="160">
        <v>211010200000</v>
      </c>
      <c r="H2166" s="157" t="s">
        <v>2748</v>
      </c>
      <c r="I2166" s="157" t="s">
        <v>3192</v>
      </c>
      <c r="J2166" s="157" t="s">
        <v>136</v>
      </c>
      <c r="K2166" s="135"/>
      <c r="L2166" s="130" t="s">
        <v>761</v>
      </c>
      <c r="M2166" s="130" t="s">
        <v>137</v>
      </c>
    </row>
    <row r="2167" spans="1:13">
      <c r="A2167" s="157" t="s">
        <v>496</v>
      </c>
      <c r="B2167" s="157"/>
      <c r="C2167" s="169" t="s">
        <v>2750</v>
      </c>
      <c r="D2167" s="158">
        <v>45748</v>
      </c>
      <c r="E2167" s="170">
        <v>45782</v>
      </c>
      <c r="F2167" s="124">
        <v>797.7</v>
      </c>
      <c r="G2167" s="160">
        <v>112120201040</v>
      </c>
      <c r="H2167" s="157" t="s">
        <v>2751</v>
      </c>
      <c r="I2167" s="157" t="s">
        <v>3192</v>
      </c>
      <c r="J2167" s="157" t="s">
        <v>136</v>
      </c>
      <c r="K2167" s="135"/>
      <c r="L2167" s="130" t="s">
        <v>761</v>
      </c>
      <c r="M2167" s="130" t="s">
        <v>137</v>
      </c>
    </row>
    <row r="2168" spans="1:13">
      <c r="A2168" s="157" t="s">
        <v>496</v>
      </c>
      <c r="B2168" s="157"/>
      <c r="C2168" s="169" t="s">
        <v>2752</v>
      </c>
      <c r="D2168" s="158">
        <v>45748</v>
      </c>
      <c r="E2168" s="170">
        <v>45782</v>
      </c>
      <c r="F2168" s="124">
        <v>50.4</v>
      </c>
      <c r="G2168" s="160">
        <v>112120201040</v>
      </c>
      <c r="H2168" s="157" t="s">
        <v>2751</v>
      </c>
      <c r="I2168" s="157" t="s">
        <v>3193</v>
      </c>
      <c r="J2168" s="157" t="s">
        <v>136</v>
      </c>
      <c r="K2168" s="135"/>
      <c r="L2168" s="130" t="s">
        <v>761</v>
      </c>
      <c r="M2168" s="130" t="s">
        <v>137</v>
      </c>
    </row>
    <row r="2169" spans="1:13">
      <c r="A2169" s="157" t="s">
        <v>496</v>
      </c>
      <c r="B2169" s="157"/>
      <c r="C2169" s="169" t="s">
        <v>2747</v>
      </c>
      <c r="D2169" s="158">
        <v>45748</v>
      </c>
      <c r="E2169" s="170">
        <v>45782</v>
      </c>
      <c r="F2169" s="124">
        <v>-9.17</v>
      </c>
      <c r="G2169" s="160">
        <v>211010200000</v>
      </c>
      <c r="H2169" s="157" t="s">
        <v>2748</v>
      </c>
      <c r="I2169" s="157" t="s">
        <v>3194</v>
      </c>
      <c r="J2169" s="157" t="s">
        <v>140</v>
      </c>
      <c r="K2169" s="135"/>
      <c r="L2169" s="130" t="s">
        <v>761</v>
      </c>
      <c r="M2169" s="130" t="s">
        <v>141</v>
      </c>
    </row>
    <row r="2170" spans="1:13">
      <c r="A2170" s="157" t="s">
        <v>496</v>
      </c>
      <c r="B2170" s="157"/>
      <c r="C2170" s="169" t="s">
        <v>2750</v>
      </c>
      <c r="D2170" s="158">
        <v>45748</v>
      </c>
      <c r="E2170" s="170">
        <v>45782</v>
      </c>
      <c r="F2170" s="124">
        <v>797.7</v>
      </c>
      <c r="G2170" s="160">
        <v>112120201040</v>
      </c>
      <c r="H2170" s="157" t="s">
        <v>2751</v>
      </c>
      <c r="I2170" s="157" t="s">
        <v>3194</v>
      </c>
      <c r="J2170" s="157" t="s">
        <v>140</v>
      </c>
      <c r="K2170" s="135"/>
      <c r="L2170" s="130" t="s">
        <v>761</v>
      </c>
      <c r="M2170" s="130" t="s">
        <v>141</v>
      </c>
    </row>
    <row r="2171" spans="1:13">
      <c r="A2171" s="157" t="s">
        <v>496</v>
      </c>
      <c r="B2171" s="157"/>
      <c r="C2171" s="169" t="s">
        <v>2747</v>
      </c>
      <c r="D2171" s="158">
        <v>45748</v>
      </c>
      <c r="E2171" s="170">
        <v>45782</v>
      </c>
      <c r="F2171" s="124">
        <v>-9.17</v>
      </c>
      <c r="G2171" s="160">
        <v>211010200000</v>
      </c>
      <c r="H2171" s="157" t="s">
        <v>2748</v>
      </c>
      <c r="I2171" s="157" t="s">
        <v>3195</v>
      </c>
      <c r="J2171" s="157" t="s">
        <v>806</v>
      </c>
      <c r="K2171" s="135"/>
      <c r="L2171" s="130" t="s">
        <v>761</v>
      </c>
      <c r="M2171" s="130" t="s">
        <v>805</v>
      </c>
    </row>
    <row r="2172" spans="1:13">
      <c r="A2172" s="157" t="s">
        <v>496</v>
      </c>
      <c r="B2172" s="157"/>
      <c r="C2172" s="169" t="s">
        <v>2750</v>
      </c>
      <c r="D2172" s="158">
        <v>45748</v>
      </c>
      <c r="E2172" s="170">
        <v>45782</v>
      </c>
      <c r="F2172" s="124">
        <v>797.7</v>
      </c>
      <c r="G2172" s="160">
        <v>112120201040</v>
      </c>
      <c r="H2172" s="157" t="s">
        <v>2751</v>
      </c>
      <c r="I2172" s="157" t="s">
        <v>3195</v>
      </c>
      <c r="J2172" s="157" t="s">
        <v>806</v>
      </c>
      <c r="K2172" s="135"/>
      <c r="L2172" s="130" t="s">
        <v>761</v>
      </c>
      <c r="M2172" s="130" t="s">
        <v>805</v>
      </c>
    </row>
    <row r="2173" spans="1:13">
      <c r="A2173" s="157" t="s">
        <v>496</v>
      </c>
      <c r="B2173" s="157"/>
      <c r="C2173" s="169" t="s">
        <v>2747</v>
      </c>
      <c r="D2173" s="158">
        <v>45748</v>
      </c>
      <c r="E2173" s="170">
        <v>45782</v>
      </c>
      <c r="F2173" s="124">
        <v>-9.17</v>
      </c>
      <c r="G2173" s="160">
        <v>211010200000</v>
      </c>
      <c r="H2173" s="157" t="s">
        <v>2748</v>
      </c>
      <c r="I2173" s="157" t="s">
        <v>3196</v>
      </c>
      <c r="J2173" s="157" t="s">
        <v>356</v>
      </c>
      <c r="K2173" s="135"/>
      <c r="L2173" s="130" t="s">
        <v>761</v>
      </c>
      <c r="M2173" s="130" t="s">
        <v>357</v>
      </c>
    </row>
    <row r="2174" spans="1:13">
      <c r="A2174" s="157" t="s">
        <v>496</v>
      </c>
      <c r="B2174" s="157"/>
      <c r="C2174" s="169" t="s">
        <v>2750</v>
      </c>
      <c r="D2174" s="158">
        <v>45748</v>
      </c>
      <c r="E2174" s="170">
        <v>45782</v>
      </c>
      <c r="F2174" s="124">
        <v>797.7</v>
      </c>
      <c r="G2174" s="160">
        <v>112120201040</v>
      </c>
      <c r="H2174" s="157" t="s">
        <v>2751</v>
      </c>
      <c r="I2174" s="157" t="s">
        <v>3196</v>
      </c>
      <c r="J2174" s="157" t="s">
        <v>356</v>
      </c>
      <c r="K2174" s="135"/>
      <c r="L2174" s="130" t="s">
        <v>761</v>
      </c>
      <c r="M2174" s="130" t="s">
        <v>357</v>
      </c>
    </row>
    <row r="2175" spans="1:13">
      <c r="A2175" s="157" t="s">
        <v>496</v>
      </c>
      <c r="B2175" s="157"/>
      <c r="C2175" s="169" t="s">
        <v>2747</v>
      </c>
      <c r="D2175" s="158">
        <v>45748</v>
      </c>
      <c r="E2175" s="170">
        <v>45782</v>
      </c>
      <c r="F2175" s="124">
        <v>-9.17</v>
      </c>
      <c r="G2175" s="160">
        <v>211010200000</v>
      </c>
      <c r="H2175" s="157" t="s">
        <v>2748</v>
      </c>
      <c r="I2175" s="157" t="s">
        <v>3197</v>
      </c>
      <c r="J2175" s="157" t="s">
        <v>284</v>
      </c>
      <c r="K2175" s="135"/>
      <c r="L2175" s="130" t="s">
        <v>761</v>
      </c>
      <c r="M2175" s="130" t="s">
        <v>285</v>
      </c>
    </row>
    <row r="2176" spans="1:13">
      <c r="A2176" s="157" t="s">
        <v>496</v>
      </c>
      <c r="B2176" s="157"/>
      <c r="C2176" s="169" t="s">
        <v>2750</v>
      </c>
      <c r="D2176" s="158">
        <v>45748</v>
      </c>
      <c r="E2176" s="170">
        <v>45782</v>
      </c>
      <c r="F2176" s="124">
        <v>797.7</v>
      </c>
      <c r="G2176" s="160">
        <v>112120201040</v>
      </c>
      <c r="H2176" s="157" t="s">
        <v>2751</v>
      </c>
      <c r="I2176" s="157" t="s">
        <v>3197</v>
      </c>
      <c r="J2176" s="157" t="s">
        <v>284</v>
      </c>
      <c r="K2176" s="135"/>
      <c r="L2176" s="130" t="s">
        <v>761</v>
      </c>
      <c r="M2176" s="130" t="s">
        <v>285</v>
      </c>
    </row>
    <row r="2177" spans="1:13">
      <c r="A2177" s="157" t="s">
        <v>496</v>
      </c>
      <c r="B2177" s="157"/>
      <c r="C2177" s="169" t="s">
        <v>2752</v>
      </c>
      <c r="D2177" s="158">
        <v>45748</v>
      </c>
      <c r="E2177" s="170">
        <v>45782</v>
      </c>
      <c r="F2177" s="124">
        <v>12.6</v>
      </c>
      <c r="G2177" s="160">
        <v>112120201040</v>
      </c>
      <c r="H2177" s="157" t="s">
        <v>2751</v>
      </c>
      <c r="I2177" s="157" t="s">
        <v>3198</v>
      </c>
      <c r="J2177" s="157" t="s">
        <v>284</v>
      </c>
      <c r="K2177" s="135"/>
      <c r="L2177" s="130" t="s">
        <v>761</v>
      </c>
      <c r="M2177" s="130" t="s">
        <v>285</v>
      </c>
    </row>
    <row r="2178" spans="1:13">
      <c r="A2178" s="157" t="s">
        <v>496</v>
      </c>
      <c r="B2178" s="157"/>
      <c r="C2178" s="169" t="s">
        <v>2752</v>
      </c>
      <c r="D2178" s="158">
        <v>45748</v>
      </c>
      <c r="E2178" s="170">
        <v>45782</v>
      </c>
      <c r="F2178" s="124">
        <v>49</v>
      </c>
      <c r="G2178" s="160">
        <v>112120201040</v>
      </c>
      <c r="H2178" s="157" t="s">
        <v>2751</v>
      </c>
      <c r="I2178" s="157" t="s">
        <v>3199</v>
      </c>
      <c r="J2178" s="157" t="s">
        <v>505</v>
      </c>
      <c r="K2178" s="135"/>
      <c r="L2178" s="130" t="s">
        <v>761</v>
      </c>
      <c r="M2178" s="130" t="s">
        <v>506</v>
      </c>
    </row>
    <row r="2179" spans="1:13">
      <c r="A2179" s="157" t="s">
        <v>496</v>
      </c>
      <c r="B2179" s="157"/>
      <c r="C2179" s="169" t="s">
        <v>2752</v>
      </c>
      <c r="D2179" s="158">
        <v>45748</v>
      </c>
      <c r="E2179" s="170">
        <v>45782</v>
      </c>
      <c r="F2179" s="124">
        <v>7</v>
      </c>
      <c r="G2179" s="160">
        <v>112120201040</v>
      </c>
      <c r="H2179" s="157" t="s">
        <v>2751</v>
      </c>
      <c r="I2179" s="157" t="s">
        <v>3200</v>
      </c>
      <c r="J2179" s="157" t="s">
        <v>503</v>
      </c>
      <c r="K2179" s="135"/>
      <c r="L2179" s="130" t="s">
        <v>761</v>
      </c>
      <c r="M2179" s="130" t="s">
        <v>504</v>
      </c>
    </row>
    <row r="2180" spans="1:13">
      <c r="A2180" s="157" t="s">
        <v>496</v>
      </c>
      <c r="B2180" s="157"/>
      <c r="C2180" s="169" t="s">
        <v>2747</v>
      </c>
      <c r="D2180" s="158">
        <v>45748</v>
      </c>
      <c r="E2180" s="170">
        <v>45782</v>
      </c>
      <c r="F2180" s="124">
        <v>-9.17</v>
      </c>
      <c r="G2180" s="160">
        <v>211010200000</v>
      </c>
      <c r="H2180" s="157" t="s">
        <v>2748</v>
      </c>
      <c r="I2180" s="157" t="s">
        <v>3201</v>
      </c>
      <c r="J2180" s="157" t="s">
        <v>364</v>
      </c>
      <c r="K2180" s="135"/>
      <c r="L2180" s="130" t="s">
        <v>761</v>
      </c>
      <c r="M2180" s="130" t="s">
        <v>365</v>
      </c>
    </row>
    <row r="2181" spans="1:13">
      <c r="A2181" s="157" t="s">
        <v>496</v>
      </c>
      <c r="B2181" s="157"/>
      <c r="C2181" s="169" t="s">
        <v>2750</v>
      </c>
      <c r="D2181" s="158">
        <v>45748</v>
      </c>
      <c r="E2181" s="170">
        <v>45782</v>
      </c>
      <c r="F2181" s="124">
        <v>797.7</v>
      </c>
      <c r="G2181" s="160">
        <v>112120201040</v>
      </c>
      <c r="H2181" s="157" t="s">
        <v>2751</v>
      </c>
      <c r="I2181" s="157" t="s">
        <v>3201</v>
      </c>
      <c r="J2181" s="157" t="s">
        <v>364</v>
      </c>
      <c r="K2181" s="135"/>
      <c r="L2181" s="130" t="s">
        <v>761</v>
      </c>
      <c r="M2181" s="130" t="s">
        <v>365</v>
      </c>
    </row>
    <row r="2182" spans="1:13">
      <c r="A2182" s="157" t="s">
        <v>496</v>
      </c>
      <c r="B2182" s="157"/>
      <c r="C2182" s="169" t="s">
        <v>2752</v>
      </c>
      <c r="D2182" s="158">
        <v>45748</v>
      </c>
      <c r="E2182" s="170">
        <v>45782</v>
      </c>
      <c r="F2182" s="124">
        <v>30.8</v>
      </c>
      <c r="G2182" s="160">
        <v>112120201040</v>
      </c>
      <c r="H2182" s="157" t="s">
        <v>2751</v>
      </c>
      <c r="I2182" s="157" t="s">
        <v>3202</v>
      </c>
      <c r="J2182" s="157" t="s">
        <v>364</v>
      </c>
      <c r="K2182" s="135"/>
      <c r="L2182" s="130" t="s">
        <v>761</v>
      </c>
      <c r="M2182" s="130" t="s">
        <v>365</v>
      </c>
    </row>
    <row r="2183" spans="1:13">
      <c r="A2183" s="157" t="s">
        <v>496</v>
      </c>
      <c r="B2183" s="157"/>
      <c r="C2183" s="169" t="s">
        <v>2752</v>
      </c>
      <c r="D2183" s="158">
        <v>45748</v>
      </c>
      <c r="E2183" s="170">
        <v>45782</v>
      </c>
      <c r="F2183" s="124">
        <v>18.2</v>
      </c>
      <c r="G2183" s="160">
        <v>112120201040</v>
      </c>
      <c r="H2183" s="157" t="s">
        <v>2751</v>
      </c>
      <c r="I2183" s="157" t="s">
        <v>3203</v>
      </c>
      <c r="J2183" s="157" t="s">
        <v>507</v>
      </c>
      <c r="K2183" s="135"/>
      <c r="L2183" s="130" t="s">
        <v>761</v>
      </c>
      <c r="M2183" s="130" t="s">
        <v>508</v>
      </c>
    </row>
    <row r="2184" spans="1:13">
      <c r="A2184" s="157" t="s">
        <v>3204</v>
      </c>
      <c r="B2184" s="157"/>
      <c r="C2184" s="169" t="s">
        <v>3205</v>
      </c>
      <c r="D2184" s="158">
        <v>45717</v>
      </c>
      <c r="E2184" s="170">
        <v>45782</v>
      </c>
      <c r="F2184" s="124">
        <v>172279.59</v>
      </c>
      <c r="G2184" s="160">
        <v>112120503040</v>
      </c>
      <c r="H2184" s="157" t="s">
        <v>3206</v>
      </c>
      <c r="I2184" s="157" t="s">
        <v>3207</v>
      </c>
      <c r="J2184" s="157" t="s">
        <v>166</v>
      </c>
      <c r="K2184" s="135"/>
      <c r="L2184" s="130" t="s">
        <v>761</v>
      </c>
      <c r="M2184" s="130" t="s">
        <v>167</v>
      </c>
    </row>
    <row r="2185" spans="1:13">
      <c r="A2185" s="157" t="s">
        <v>3204</v>
      </c>
      <c r="B2185" s="157"/>
      <c r="C2185" s="169" t="s">
        <v>3208</v>
      </c>
      <c r="D2185" s="158">
        <v>45717</v>
      </c>
      <c r="E2185" s="170">
        <v>45782</v>
      </c>
      <c r="F2185" s="124">
        <v>83926.46</v>
      </c>
      <c r="G2185" s="160">
        <v>112120503040</v>
      </c>
      <c r="H2185" s="157" t="s">
        <v>3206</v>
      </c>
      <c r="I2185" s="157" t="s">
        <v>3209</v>
      </c>
      <c r="J2185" s="157" t="s">
        <v>168</v>
      </c>
      <c r="K2185" s="135"/>
      <c r="L2185" s="130" t="s">
        <v>761</v>
      </c>
      <c r="M2185" s="130" t="s">
        <v>169</v>
      </c>
    </row>
    <row r="2186" spans="1:13">
      <c r="A2186" s="157" t="s">
        <v>3204</v>
      </c>
      <c r="B2186" s="157"/>
      <c r="C2186" s="169" t="s">
        <v>3210</v>
      </c>
      <c r="D2186" s="158">
        <v>45717</v>
      </c>
      <c r="E2186" s="170">
        <v>45782</v>
      </c>
      <c r="F2186" s="124">
        <v>30274.25</v>
      </c>
      <c r="G2186" s="160">
        <v>112120503040</v>
      </c>
      <c r="H2186" s="157" t="s">
        <v>3206</v>
      </c>
      <c r="I2186" s="157" t="s">
        <v>3211</v>
      </c>
      <c r="J2186" s="157" t="s">
        <v>20</v>
      </c>
      <c r="K2186" s="135"/>
      <c r="L2186" s="130" t="s">
        <v>761</v>
      </c>
      <c r="M2186" s="130" t="s">
        <v>21</v>
      </c>
    </row>
    <row r="2187" spans="1:13">
      <c r="A2187" s="157" t="s">
        <v>3204</v>
      </c>
      <c r="B2187" s="157"/>
      <c r="C2187" s="169" t="s">
        <v>3212</v>
      </c>
      <c r="D2187" s="158">
        <v>45717</v>
      </c>
      <c r="E2187" s="170">
        <v>45782</v>
      </c>
      <c r="F2187" s="124">
        <v>91541.26</v>
      </c>
      <c r="G2187" s="160">
        <v>112120503040</v>
      </c>
      <c r="H2187" s="157" t="s">
        <v>3206</v>
      </c>
      <c r="I2187" s="157" t="s">
        <v>3213</v>
      </c>
      <c r="J2187" s="157" t="s">
        <v>170</v>
      </c>
      <c r="K2187" s="135"/>
      <c r="L2187" s="130" t="s">
        <v>761</v>
      </c>
      <c r="M2187" s="130" t="s">
        <v>171</v>
      </c>
    </row>
    <row r="2188" spans="1:13">
      <c r="A2188" s="157" t="s">
        <v>3204</v>
      </c>
      <c r="B2188" s="157"/>
      <c r="C2188" s="169" t="s">
        <v>3214</v>
      </c>
      <c r="D2188" s="158">
        <v>45717</v>
      </c>
      <c r="E2188" s="170">
        <v>45782</v>
      </c>
      <c r="F2188" s="124">
        <v>20336.28</v>
      </c>
      <c r="G2188" s="160">
        <v>112120503040</v>
      </c>
      <c r="H2188" s="157" t="s">
        <v>3206</v>
      </c>
      <c r="I2188" s="157" t="s">
        <v>3215</v>
      </c>
      <c r="J2188" s="157" t="s">
        <v>22</v>
      </c>
      <c r="K2188" s="135"/>
      <c r="L2188" s="130" t="s">
        <v>761</v>
      </c>
      <c r="M2188" s="130" t="s">
        <v>23</v>
      </c>
    </row>
    <row r="2189" spans="1:13">
      <c r="A2189" s="157" t="s">
        <v>3204</v>
      </c>
      <c r="B2189" s="157"/>
      <c r="C2189" s="169" t="s">
        <v>3216</v>
      </c>
      <c r="D2189" s="158">
        <v>45717</v>
      </c>
      <c r="E2189" s="170">
        <v>45782</v>
      </c>
      <c r="F2189" s="124">
        <v>25672.47</v>
      </c>
      <c r="G2189" s="160">
        <v>112120503040</v>
      </c>
      <c r="H2189" s="157" t="s">
        <v>3206</v>
      </c>
      <c r="I2189" s="157" t="s">
        <v>3217</v>
      </c>
      <c r="J2189" s="157" t="s">
        <v>509</v>
      </c>
      <c r="K2189" s="135"/>
      <c r="L2189" s="130" t="s">
        <v>761</v>
      </c>
      <c r="M2189" s="130" t="s">
        <v>510</v>
      </c>
    </row>
    <row r="2190" spans="1:13">
      <c r="A2190" s="157" t="s">
        <v>3204</v>
      </c>
      <c r="B2190" s="157"/>
      <c r="C2190" s="169" t="s">
        <v>3218</v>
      </c>
      <c r="D2190" s="158">
        <v>45717</v>
      </c>
      <c r="E2190" s="170">
        <v>45782</v>
      </c>
      <c r="F2190" s="124">
        <v>122220.22</v>
      </c>
      <c r="G2190" s="160">
        <v>112120503040</v>
      </c>
      <c r="H2190" s="157" t="s">
        <v>3206</v>
      </c>
      <c r="I2190" s="157" t="s">
        <v>3219</v>
      </c>
      <c r="J2190" s="157" t="s">
        <v>28</v>
      </c>
      <c r="K2190" s="135"/>
      <c r="L2190" s="130" t="s">
        <v>761</v>
      </c>
      <c r="M2190" s="130" t="s">
        <v>29</v>
      </c>
    </row>
    <row r="2191" spans="1:13">
      <c r="A2191" s="157" t="s">
        <v>3204</v>
      </c>
      <c r="B2191" s="157"/>
      <c r="C2191" s="169" t="s">
        <v>3220</v>
      </c>
      <c r="D2191" s="158">
        <v>45717</v>
      </c>
      <c r="E2191" s="170">
        <v>45782</v>
      </c>
      <c r="F2191" s="124">
        <v>260978.59</v>
      </c>
      <c r="G2191" s="160">
        <v>112120503040</v>
      </c>
      <c r="H2191" s="157" t="s">
        <v>3206</v>
      </c>
      <c r="I2191" s="157" t="s">
        <v>3221</v>
      </c>
      <c r="J2191" s="157" t="s">
        <v>162</v>
      </c>
      <c r="K2191" s="135"/>
      <c r="L2191" s="130" t="s">
        <v>761</v>
      </c>
      <c r="M2191" s="130" t="s">
        <v>163</v>
      </c>
    </row>
    <row r="2192" spans="1:13">
      <c r="A2192" s="157" t="s">
        <v>3204</v>
      </c>
      <c r="B2192" s="157"/>
      <c r="C2192" s="169" t="s">
        <v>3222</v>
      </c>
      <c r="D2192" s="158">
        <v>45717</v>
      </c>
      <c r="E2192" s="170">
        <v>45782</v>
      </c>
      <c r="F2192" s="124">
        <v>333237.23</v>
      </c>
      <c r="G2192" s="160">
        <v>112120503040</v>
      </c>
      <c r="H2192" s="157" t="s">
        <v>3206</v>
      </c>
      <c r="I2192" s="157" t="s">
        <v>3223</v>
      </c>
      <c r="J2192" s="157" t="s">
        <v>24</v>
      </c>
      <c r="K2192" s="135"/>
      <c r="L2192" s="130" t="s">
        <v>761</v>
      </c>
      <c r="M2192" s="130" t="s">
        <v>25</v>
      </c>
    </row>
    <row r="2193" spans="1:13">
      <c r="A2193" s="157" t="s">
        <v>3204</v>
      </c>
      <c r="B2193" s="157"/>
      <c r="C2193" s="169" t="s">
        <v>3224</v>
      </c>
      <c r="D2193" s="158">
        <v>45717</v>
      </c>
      <c r="E2193" s="170">
        <v>45782</v>
      </c>
      <c r="F2193" s="124">
        <v>80210.100000000006</v>
      </c>
      <c r="G2193" s="160">
        <v>112120503040</v>
      </c>
      <c r="H2193" s="157" t="s">
        <v>3206</v>
      </c>
      <c r="I2193" s="157" t="s">
        <v>3225</v>
      </c>
      <c r="J2193" s="157" t="s">
        <v>164</v>
      </c>
      <c r="K2193" s="135"/>
      <c r="L2193" s="130" t="s">
        <v>761</v>
      </c>
      <c r="M2193" s="130" t="s">
        <v>165</v>
      </c>
    </row>
    <row r="2194" spans="1:13">
      <c r="A2194" s="157" t="s">
        <v>3204</v>
      </c>
      <c r="B2194" s="157"/>
      <c r="C2194" s="169" t="s">
        <v>3226</v>
      </c>
      <c r="D2194" s="158">
        <v>45717</v>
      </c>
      <c r="E2194" s="170">
        <v>45782</v>
      </c>
      <c r="F2194" s="124">
        <v>14325.64</v>
      </c>
      <c r="G2194" s="160">
        <v>112120503040</v>
      </c>
      <c r="H2194" s="157" t="s">
        <v>3206</v>
      </c>
      <c r="I2194" s="157" t="s">
        <v>3227</v>
      </c>
      <c r="J2194" s="157" t="s">
        <v>362</v>
      </c>
      <c r="K2194" s="135"/>
      <c r="L2194" s="130" t="s">
        <v>761</v>
      </c>
      <c r="M2194" s="130" t="s">
        <v>363</v>
      </c>
    </row>
    <row r="2195" spans="1:13">
      <c r="A2195" s="157" t="s">
        <v>3204</v>
      </c>
      <c r="B2195" s="157"/>
      <c r="C2195" s="169" t="s">
        <v>3228</v>
      </c>
      <c r="D2195" s="158">
        <v>45717</v>
      </c>
      <c r="E2195" s="170">
        <v>45782</v>
      </c>
      <c r="F2195" s="124">
        <v>12393.97</v>
      </c>
      <c r="G2195" s="160">
        <v>112120503040</v>
      </c>
      <c r="H2195" s="157" t="s">
        <v>3206</v>
      </c>
      <c r="I2195" s="157" t="s">
        <v>3229</v>
      </c>
      <c r="J2195" s="157" t="s">
        <v>366</v>
      </c>
      <c r="K2195" s="135"/>
      <c r="L2195" s="130" t="s">
        <v>761</v>
      </c>
      <c r="M2195" s="130" t="s">
        <v>367</v>
      </c>
    </row>
    <row r="2196" spans="1:13">
      <c r="A2196" s="157" t="s">
        <v>3204</v>
      </c>
      <c r="B2196" s="157"/>
      <c r="C2196" s="169" t="s">
        <v>3230</v>
      </c>
      <c r="D2196" s="158">
        <v>45717</v>
      </c>
      <c r="E2196" s="170">
        <v>45782</v>
      </c>
      <c r="F2196" s="124">
        <v>13025.92</v>
      </c>
      <c r="G2196" s="160">
        <v>112120503040</v>
      </c>
      <c r="H2196" s="157" t="s">
        <v>3206</v>
      </c>
      <c r="I2196" s="157" t="s">
        <v>3231</v>
      </c>
      <c r="J2196" s="157" t="s">
        <v>380</v>
      </c>
      <c r="K2196" s="135"/>
      <c r="L2196" s="130" t="s">
        <v>761</v>
      </c>
      <c r="M2196" s="130" t="s">
        <v>381</v>
      </c>
    </row>
    <row r="2197" spans="1:13">
      <c r="A2197" s="157" t="s">
        <v>3204</v>
      </c>
      <c r="B2197" s="157"/>
      <c r="C2197" s="169" t="s">
        <v>3232</v>
      </c>
      <c r="D2197" s="158">
        <v>45717</v>
      </c>
      <c r="E2197" s="170">
        <v>45782</v>
      </c>
      <c r="F2197" s="124">
        <v>31362.84</v>
      </c>
      <c r="G2197" s="160">
        <v>112120503040</v>
      </c>
      <c r="H2197" s="157" t="s">
        <v>3206</v>
      </c>
      <c r="I2197" s="157" t="s">
        <v>3233</v>
      </c>
      <c r="J2197" s="157" t="s">
        <v>392</v>
      </c>
      <c r="K2197" s="135"/>
      <c r="L2197" s="130" t="s">
        <v>761</v>
      </c>
      <c r="M2197" s="130" t="s">
        <v>393</v>
      </c>
    </row>
    <row r="2198" spans="1:13">
      <c r="A2198" s="157" t="s">
        <v>3204</v>
      </c>
      <c r="B2198" s="157"/>
      <c r="C2198" s="169" t="s">
        <v>3234</v>
      </c>
      <c r="D2198" s="158">
        <v>45717</v>
      </c>
      <c r="E2198" s="170">
        <v>45782</v>
      </c>
      <c r="F2198" s="124">
        <v>12674.59</v>
      </c>
      <c r="G2198" s="160">
        <v>112120503040</v>
      </c>
      <c r="H2198" s="157" t="s">
        <v>3206</v>
      </c>
      <c r="I2198" s="157" t="s">
        <v>3235</v>
      </c>
      <c r="J2198" s="157" t="s">
        <v>410</v>
      </c>
      <c r="K2198" s="135"/>
      <c r="L2198" s="130" t="s">
        <v>761</v>
      </c>
      <c r="M2198" s="130" t="s">
        <v>411</v>
      </c>
    </row>
    <row r="2199" spans="1:13">
      <c r="A2199" s="157" t="s">
        <v>3204</v>
      </c>
      <c r="B2199" s="157"/>
      <c r="C2199" s="169" t="s">
        <v>3236</v>
      </c>
      <c r="D2199" s="158">
        <v>45717</v>
      </c>
      <c r="E2199" s="170">
        <v>45782</v>
      </c>
      <c r="F2199" s="124">
        <v>12868.54</v>
      </c>
      <c r="G2199" s="160">
        <v>112120503040</v>
      </c>
      <c r="H2199" s="157" t="s">
        <v>3206</v>
      </c>
      <c r="I2199" s="157" t="s">
        <v>3237</v>
      </c>
      <c r="J2199" s="157" t="s">
        <v>418</v>
      </c>
      <c r="K2199" s="135"/>
      <c r="L2199" s="130" t="s">
        <v>761</v>
      </c>
      <c r="M2199" s="130" t="s">
        <v>419</v>
      </c>
    </row>
    <row r="2200" spans="1:13">
      <c r="A2200" s="157" t="s">
        <v>3204</v>
      </c>
      <c r="B2200" s="157"/>
      <c r="C2200" s="169" t="s">
        <v>3238</v>
      </c>
      <c r="D2200" s="158">
        <v>45717</v>
      </c>
      <c r="E2200" s="170">
        <v>45782</v>
      </c>
      <c r="F2200" s="124">
        <v>12698.52</v>
      </c>
      <c r="G2200" s="160">
        <v>112120503040</v>
      </c>
      <c r="H2200" s="157" t="s">
        <v>3206</v>
      </c>
      <c r="I2200" s="157" t="s">
        <v>3239</v>
      </c>
      <c r="J2200" s="157" t="s">
        <v>422</v>
      </c>
      <c r="K2200" s="135"/>
      <c r="L2200" s="130" t="s">
        <v>761</v>
      </c>
      <c r="M2200" s="130" t="s">
        <v>423</v>
      </c>
    </row>
    <row r="2201" spans="1:13">
      <c r="A2201" s="157" t="s">
        <v>3204</v>
      </c>
      <c r="B2201" s="157"/>
      <c r="C2201" s="169" t="s">
        <v>3240</v>
      </c>
      <c r="D2201" s="158">
        <v>45717</v>
      </c>
      <c r="E2201" s="170">
        <v>45782</v>
      </c>
      <c r="F2201" s="124">
        <v>12710.34</v>
      </c>
      <c r="G2201" s="160">
        <v>112120503040</v>
      </c>
      <c r="H2201" s="157" t="s">
        <v>3206</v>
      </c>
      <c r="I2201" s="157" t="s">
        <v>3241</v>
      </c>
      <c r="J2201" s="157" t="s">
        <v>444</v>
      </c>
      <c r="K2201" s="135"/>
      <c r="L2201" s="130" t="s">
        <v>761</v>
      </c>
      <c r="M2201" s="130" t="s">
        <v>445</v>
      </c>
    </row>
    <row r="2202" spans="1:13">
      <c r="A2202" s="157" t="s">
        <v>3204</v>
      </c>
      <c r="B2202" s="157"/>
      <c r="C2202" s="169" t="s">
        <v>3242</v>
      </c>
      <c r="D2202" s="158">
        <v>45717</v>
      </c>
      <c r="E2202" s="170">
        <v>45782</v>
      </c>
      <c r="F2202" s="124">
        <v>13871.28</v>
      </c>
      <c r="G2202" s="160">
        <v>112120503040</v>
      </c>
      <c r="H2202" s="157" t="s">
        <v>3206</v>
      </c>
      <c r="I2202" s="157" t="s">
        <v>3243</v>
      </c>
      <c r="J2202" s="157" t="s">
        <v>446</v>
      </c>
      <c r="K2202" s="135"/>
      <c r="L2202" s="130" t="s">
        <v>761</v>
      </c>
      <c r="M2202" s="130" t="s">
        <v>447</v>
      </c>
    </row>
    <row r="2203" spans="1:13">
      <c r="A2203" s="157" t="s">
        <v>3204</v>
      </c>
      <c r="B2203" s="157"/>
      <c r="C2203" s="169" t="s">
        <v>3244</v>
      </c>
      <c r="D2203" s="158">
        <v>45717</v>
      </c>
      <c r="E2203" s="170">
        <v>45782</v>
      </c>
      <c r="F2203" s="124">
        <v>91204.2</v>
      </c>
      <c r="G2203" s="160">
        <v>112120503040</v>
      </c>
      <c r="H2203" s="157" t="s">
        <v>3206</v>
      </c>
      <c r="I2203" s="157" t="s">
        <v>3245</v>
      </c>
      <c r="J2203" s="157" t="s">
        <v>448</v>
      </c>
      <c r="K2203" s="135"/>
      <c r="L2203" s="130" t="s">
        <v>761</v>
      </c>
      <c r="M2203" s="130" t="s">
        <v>449</v>
      </c>
    </row>
    <row r="2204" spans="1:13">
      <c r="A2204" s="157" t="s">
        <v>3204</v>
      </c>
      <c r="B2204" s="157"/>
      <c r="C2204" s="169" t="s">
        <v>3246</v>
      </c>
      <c r="D2204" s="158">
        <v>45717</v>
      </c>
      <c r="E2204" s="170">
        <v>45782</v>
      </c>
      <c r="F2204" s="124">
        <v>12828.5</v>
      </c>
      <c r="G2204" s="160">
        <v>112120503040</v>
      </c>
      <c r="H2204" s="157" t="s">
        <v>3206</v>
      </c>
      <c r="I2204" s="157" t="s">
        <v>3247</v>
      </c>
      <c r="J2204" s="157" t="s">
        <v>450</v>
      </c>
      <c r="K2204" s="135"/>
      <c r="L2204" s="130" t="s">
        <v>761</v>
      </c>
      <c r="M2204" s="130" t="s">
        <v>451</v>
      </c>
    </row>
    <row r="2205" spans="1:13">
      <c r="A2205" s="157" t="s">
        <v>3204</v>
      </c>
      <c r="B2205" s="157"/>
      <c r="C2205" s="169" t="s">
        <v>3248</v>
      </c>
      <c r="D2205" s="158">
        <v>45717</v>
      </c>
      <c r="E2205" s="170">
        <v>45782</v>
      </c>
      <c r="F2205" s="124">
        <v>12858</v>
      </c>
      <c r="G2205" s="160">
        <v>112120503040</v>
      </c>
      <c r="H2205" s="157" t="s">
        <v>3206</v>
      </c>
      <c r="I2205" s="157" t="s">
        <v>3249</v>
      </c>
      <c r="J2205" s="157" t="s">
        <v>454</v>
      </c>
      <c r="K2205" s="135"/>
      <c r="L2205" s="130" t="s">
        <v>761</v>
      </c>
      <c r="M2205" s="130" t="s">
        <v>455</v>
      </c>
    </row>
    <row r="2206" spans="1:13">
      <c r="A2206" s="157" t="s">
        <v>3204</v>
      </c>
      <c r="B2206" s="157"/>
      <c r="C2206" s="169" t="s">
        <v>3250</v>
      </c>
      <c r="D2206" s="158">
        <v>45717</v>
      </c>
      <c r="E2206" s="170">
        <v>45782</v>
      </c>
      <c r="F2206" s="124">
        <v>12537.95</v>
      </c>
      <c r="G2206" s="160">
        <v>112120503040</v>
      </c>
      <c r="H2206" s="157" t="s">
        <v>3206</v>
      </c>
      <c r="I2206" s="157" t="s">
        <v>3251</v>
      </c>
      <c r="J2206" s="157" t="s">
        <v>460</v>
      </c>
      <c r="K2206" s="135"/>
      <c r="L2206" s="130" t="s">
        <v>761</v>
      </c>
      <c r="M2206" s="130" t="s">
        <v>461</v>
      </c>
    </row>
    <row r="2207" spans="1:13">
      <c r="A2207" s="157" t="s">
        <v>3204</v>
      </c>
      <c r="B2207" s="157"/>
      <c r="C2207" s="169" t="s">
        <v>3252</v>
      </c>
      <c r="D2207" s="158">
        <v>45717</v>
      </c>
      <c r="E2207" s="170">
        <v>45782</v>
      </c>
      <c r="F2207" s="124">
        <v>12710.35</v>
      </c>
      <c r="G2207" s="160">
        <v>112120503040</v>
      </c>
      <c r="H2207" s="157" t="s">
        <v>3206</v>
      </c>
      <c r="I2207" s="157" t="s">
        <v>3253</v>
      </c>
      <c r="J2207" s="157" t="s">
        <v>472</v>
      </c>
      <c r="K2207" s="135"/>
      <c r="L2207" s="130" t="s">
        <v>761</v>
      </c>
      <c r="M2207" s="130" t="s">
        <v>473</v>
      </c>
    </row>
    <row r="2208" spans="1:13">
      <c r="A2208" s="157" t="s">
        <v>3204</v>
      </c>
      <c r="B2208" s="157"/>
      <c r="C2208" s="169" t="s">
        <v>3254</v>
      </c>
      <c r="D2208" s="158">
        <v>45717</v>
      </c>
      <c r="E2208" s="170">
        <v>45782</v>
      </c>
      <c r="F2208" s="124">
        <v>42126.07</v>
      </c>
      <c r="G2208" s="160">
        <v>112120503040</v>
      </c>
      <c r="H2208" s="157" t="s">
        <v>3206</v>
      </c>
      <c r="I2208" s="157" t="s">
        <v>3255</v>
      </c>
      <c r="J2208" s="157" t="s">
        <v>476</v>
      </c>
      <c r="K2208" s="135"/>
      <c r="L2208" s="130" t="s">
        <v>761</v>
      </c>
      <c r="M2208" s="130" t="s">
        <v>477</v>
      </c>
    </row>
    <row r="2209" spans="1:13">
      <c r="A2209" s="157" t="s">
        <v>3204</v>
      </c>
      <c r="B2209" s="157"/>
      <c r="C2209" s="169" t="s">
        <v>3256</v>
      </c>
      <c r="D2209" s="158">
        <v>45717</v>
      </c>
      <c r="E2209" s="170">
        <v>45782</v>
      </c>
      <c r="F2209" s="124">
        <v>12542.42</v>
      </c>
      <c r="G2209" s="160">
        <v>112120503040</v>
      </c>
      <c r="H2209" s="157" t="s">
        <v>3206</v>
      </c>
      <c r="I2209" s="157" t="s">
        <v>3257</v>
      </c>
      <c r="J2209" s="157" t="s">
        <v>478</v>
      </c>
      <c r="K2209" s="135"/>
      <c r="L2209" s="130" t="s">
        <v>761</v>
      </c>
      <c r="M2209" s="130" t="s">
        <v>479</v>
      </c>
    </row>
    <row r="2210" spans="1:13">
      <c r="A2210" s="157" t="s">
        <v>3204</v>
      </c>
      <c r="B2210" s="157"/>
      <c r="C2210" s="169" t="s">
        <v>3258</v>
      </c>
      <c r="D2210" s="158">
        <v>45717</v>
      </c>
      <c r="E2210" s="170">
        <v>45782</v>
      </c>
      <c r="F2210" s="124">
        <v>-76212.02</v>
      </c>
      <c r="G2210" s="160">
        <v>112120503040</v>
      </c>
      <c r="H2210" s="157" t="s">
        <v>3206</v>
      </c>
      <c r="I2210" s="157" t="s">
        <v>3223</v>
      </c>
      <c r="J2210" s="157" t="s">
        <v>24</v>
      </c>
      <c r="K2210" s="135"/>
      <c r="L2210" s="130" t="s">
        <v>761</v>
      </c>
      <c r="M2210" s="130" t="s">
        <v>25</v>
      </c>
    </row>
    <row r="2211" spans="1:13">
      <c r="A2211" s="157" t="s">
        <v>3204</v>
      </c>
      <c r="B2211" s="157"/>
      <c r="C2211" s="169" t="s">
        <v>3259</v>
      </c>
      <c r="D2211" s="158">
        <v>45717</v>
      </c>
      <c r="E2211" s="170">
        <v>45782</v>
      </c>
      <c r="F2211" s="124">
        <v>-18257.89</v>
      </c>
      <c r="G2211" s="160">
        <v>112120503040</v>
      </c>
      <c r="H2211" s="157" t="s">
        <v>3206</v>
      </c>
      <c r="I2211" s="157" t="s">
        <v>3219</v>
      </c>
      <c r="J2211" s="157" t="s">
        <v>28</v>
      </c>
      <c r="K2211" s="135"/>
      <c r="L2211" s="130" t="s">
        <v>761</v>
      </c>
      <c r="M2211" s="130" t="s">
        <v>29</v>
      </c>
    </row>
    <row r="2212" spans="1:13">
      <c r="A2212" s="157" t="s">
        <v>3204</v>
      </c>
      <c r="B2212" s="157"/>
      <c r="C2212" s="169" t="s">
        <v>3260</v>
      </c>
      <c r="D2212" s="158">
        <v>45717</v>
      </c>
      <c r="E2212" s="170">
        <v>45782</v>
      </c>
      <c r="F2212" s="124">
        <v>-74727.48</v>
      </c>
      <c r="G2212" s="160">
        <v>112120503040</v>
      </c>
      <c r="H2212" s="157" t="s">
        <v>3206</v>
      </c>
      <c r="I2212" s="157" t="s">
        <v>3221</v>
      </c>
      <c r="J2212" s="157" t="s">
        <v>162</v>
      </c>
      <c r="K2212" s="135"/>
      <c r="L2212" s="130" t="s">
        <v>761</v>
      </c>
      <c r="M2212" s="130" t="s">
        <v>163</v>
      </c>
    </row>
    <row r="2213" spans="1:13">
      <c r="A2213" s="157" t="s">
        <v>3204</v>
      </c>
      <c r="B2213" s="157"/>
      <c r="C2213" s="169" t="s">
        <v>3261</v>
      </c>
      <c r="D2213" s="158">
        <v>45717</v>
      </c>
      <c r="E2213" s="170">
        <v>45782</v>
      </c>
      <c r="F2213" s="124">
        <v>-1994.91</v>
      </c>
      <c r="G2213" s="160">
        <v>112120503040</v>
      </c>
      <c r="H2213" s="157" t="s">
        <v>3206</v>
      </c>
      <c r="I2213" s="157" t="s">
        <v>3257</v>
      </c>
      <c r="J2213" s="157" t="s">
        <v>478</v>
      </c>
      <c r="K2213" s="135"/>
      <c r="L2213" s="130" t="s">
        <v>761</v>
      </c>
      <c r="M2213" s="130" t="s">
        <v>479</v>
      </c>
    </row>
    <row r="2214" spans="1:13">
      <c r="A2214" s="157" t="s">
        <v>3204</v>
      </c>
      <c r="B2214" s="157"/>
      <c r="C2214" s="169" t="s">
        <v>3262</v>
      </c>
      <c r="D2214" s="158">
        <v>45717</v>
      </c>
      <c r="E2214" s="170">
        <v>45782</v>
      </c>
      <c r="F2214" s="124">
        <v>-8844.9599999999991</v>
      </c>
      <c r="G2214" s="160">
        <v>112120503040</v>
      </c>
      <c r="H2214" s="157" t="s">
        <v>3206</v>
      </c>
      <c r="I2214" s="157" t="s">
        <v>3225</v>
      </c>
      <c r="J2214" s="157" t="s">
        <v>164</v>
      </c>
      <c r="K2214" s="135"/>
      <c r="L2214" s="130" t="s">
        <v>761</v>
      </c>
      <c r="M2214" s="130" t="s">
        <v>165</v>
      </c>
    </row>
    <row r="2215" spans="1:13">
      <c r="A2215" s="157" t="s">
        <v>3204</v>
      </c>
      <c r="B2215" s="157"/>
      <c r="C2215" s="169" t="s">
        <v>3263</v>
      </c>
      <c r="D2215" s="158">
        <v>45717</v>
      </c>
      <c r="E2215" s="170">
        <v>45782</v>
      </c>
      <c r="F2215" s="124">
        <v>11612.24</v>
      </c>
      <c r="G2215" s="160">
        <v>112120503040</v>
      </c>
      <c r="H2215" s="157" t="s">
        <v>3206</v>
      </c>
      <c r="I2215" s="157" t="s">
        <v>3207</v>
      </c>
      <c r="J2215" s="157" t="s">
        <v>166</v>
      </c>
      <c r="K2215" s="135"/>
      <c r="L2215" s="130" t="s">
        <v>761</v>
      </c>
      <c r="M2215" s="130" t="s">
        <v>167</v>
      </c>
    </row>
    <row r="2216" spans="1:13">
      <c r="A2216" s="157" t="s">
        <v>3204</v>
      </c>
      <c r="B2216" s="157"/>
      <c r="C2216" s="169" t="s">
        <v>3264</v>
      </c>
      <c r="D2216" s="158">
        <v>45717</v>
      </c>
      <c r="E2216" s="170">
        <v>45782</v>
      </c>
      <c r="F2216" s="124">
        <v>3711.96</v>
      </c>
      <c r="G2216" s="160">
        <v>112120503040</v>
      </c>
      <c r="H2216" s="157" t="s">
        <v>3206</v>
      </c>
      <c r="I2216" s="157" t="s">
        <v>3265</v>
      </c>
      <c r="J2216" s="157" t="s">
        <v>22</v>
      </c>
      <c r="K2216" s="135"/>
      <c r="L2216" s="130" t="s">
        <v>761</v>
      </c>
      <c r="M2216" s="130" t="s">
        <v>23</v>
      </c>
    </row>
    <row r="2217" spans="1:13">
      <c r="A2217" s="157" t="s">
        <v>3204</v>
      </c>
      <c r="B2217" s="157"/>
      <c r="C2217" s="169" t="s">
        <v>3266</v>
      </c>
      <c r="D2217" s="158">
        <v>45717</v>
      </c>
      <c r="E2217" s="170">
        <v>45782</v>
      </c>
      <c r="F2217" s="124">
        <v>70887.34</v>
      </c>
      <c r="G2217" s="160">
        <v>112120503040</v>
      </c>
      <c r="H2217" s="157" t="s">
        <v>3206</v>
      </c>
      <c r="I2217" s="157" t="s">
        <v>3221</v>
      </c>
      <c r="J2217" s="157" t="s">
        <v>162</v>
      </c>
      <c r="K2217" s="135"/>
      <c r="L2217" s="130" t="s">
        <v>761</v>
      </c>
      <c r="M2217" s="130" t="s">
        <v>163</v>
      </c>
    </row>
    <row r="2218" spans="1:13">
      <c r="A2218" s="157" t="s">
        <v>3204</v>
      </c>
      <c r="B2218" s="157"/>
      <c r="C2218" s="169" t="s">
        <v>3267</v>
      </c>
      <c r="D2218" s="158">
        <v>45717</v>
      </c>
      <c r="E2218" s="170">
        <v>45782</v>
      </c>
      <c r="F2218" s="124">
        <v>22664.46</v>
      </c>
      <c r="G2218" s="160">
        <v>112120503040</v>
      </c>
      <c r="H2218" s="157" t="s">
        <v>3206</v>
      </c>
      <c r="I2218" s="157" t="s">
        <v>3213</v>
      </c>
      <c r="J2218" s="157" t="s">
        <v>170</v>
      </c>
      <c r="K2218" s="135"/>
      <c r="L2218" s="130" t="s">
        <v>761</v>
      </c>
      <c r="M2218" s="130" t="s">
        <v>171</v>
      </c>
    </row>
    <row r="2219" spans="1:13">
      <c r="A2219" s="157" t="s">
        <v>3204</v>
      </c>
      <c r="B2219" s="157"/>
      <c r="C2219" s="169" t="s">
        <v>3268</v>
      </c>
      <c r="D2219" s="158">
        <v>45717</v>
      </c>
      <c r="E2219" s="170">
        <v>45782</v>
      </c>
      <c r="F2219" s="124">
        <v>2133.09</v>
      </c>
      <c r="G2219" s="160">
        <v>112120503040</v>
      </c>
      <c r="H2219" s="157" t="s">
        <v>3206</v>
      </c>
      <c r="I2219" s="157" t="s">
        <v>3213</v>
      </c>
      <c r="J2219" s="157" t="s">
        <v>170</v>
      </c>
      <c r="K2219" s="135"/>
      <c r="L2219" s="130" t="s">
        <v>761</v>
      </c>
      <c r="M2219" s="130" t="s">
        <v>171</v>
      </c>
    </row>
    <row r="2220" spans="1:13">
      <c r="A2220" s="157" t="s">
        <v>3204</v>
      </c>
      <c r="B2220" s="157"/>
      <c r="C2220" s="169" t="s">
        <v>3269</v>
      </c>
      <c r="D2220" s="158">
        <v>45717</v>
      </c>
      <c r="E2220" s="170">
        <v>45782</v>
      </c>
      <c r="F2220" s="124">
        <v>26153.96</v>
      </c>
      <c r="G2220" s="160">
        <v>112120503040</v>
      </c>
      <c r="H2220" s="157" t="s">
        <v>3206</v>
      </c>
      <c r="I2220" s="157" t="s">
        <v>3221</v>
      </c>
      <c r="J2220" s="157" t="s">
        <v>162</v>
      </c>
      <c r="K2220" s="135"/>
      <c r="L2220" s="130" t="s">
        <v>761</v>
      </c>
      <c r="M2220" s="130" t="s">
        <v>163</v>
      </c>
    </row>
    <row r="2221" spans="1:13">
      <c r="A2221" s="157" t="s">
        <v>3204</v>
      </c>
      <c r="B2221" s="157"/>
      <c r="C2221" s="169" t="s">
        <v>3270</v>
      </c>
      <c r="D2221" s="158">
        <v>45717</v>
      </c>
      <c r="E2221" s="170">
        <v>45782</v>
      </c>
      <c r="F2221" s="124">
        <v>18762.16</v>
      </c>
      <c r="G2221" s="160">
        <v>112120503040</v>
      </c>
      <c r="H2221" s="157" t="s">
        <v>3206</v>
      </c>
      <c r="I2221" s="157" t="s">
        <v>3207</v>
      </c>
      <c r="J2221" s="157" t="s">
        <v>166</v>
      </c>
      <c r="K2221" s="135"/>
      <c r="L2221" s="130" t="s">
        <v>761</v>
      </c>
      <c r="M2221" s="130" t="s">
        <v>167</v>
      </c>
    </row>
    <row r="2222" spans="1:13">
      <c r="A2222" s="157" t="s">
        <v>3204</v>
      </c>
      <c r="B2222" s="157"/>
      <c r="C2222" s="169" t="s">
        <v>3271</v>
      </c>
      <c r="D2222" s="158">
        <v>45717</v>
      </c>
      <c r="E2222" s="170">
        <v>45782</v>
      </c>
      <c r="F2222" s="124">
        <v>14008.76</v>
      </c>
      <c r="G2222" s="160">
        <v>112120503040</v>
      </c>
      <c r="H2222" s="157" t="s">
        <v>3206</v>
      </c>
      <c r="I2222" s="157" t="s">
        <v>3219</v>
      </c>
      <c r="J2222" s="157" t="s">
        <v>28</v>
      </c>
      <c r="K2222" s="135"/>
      <c r="L2222" s="130" t="s">
        <v>761</v>
      </c>
      <c r="M2222" s="130" t="s">
        <v>29</v>
      </c>
    </row>
    <row r="2223" spans="1:13">
      <c r="A2223" s="157" t="s">
        <v>3204</v>
      </c>
      <c r="B2223" s="157"/>
      <c r="C2223" s="169" t="s">
        <v>3272</v>
      </c>
      <c r="D2223" s="158">
        <v>45717</v>
      </c>
      <c r="E2223" s="170">
        <v>45782</v>
      </c>
      <c r="F2223" s="124">
        <v>17780.8</v>
      </c>
      <c r="G2223" s="160">
        <v>112120503040</v>
      </c>
      <c r="H2223" s="157" t="s">
        <v>3206</v>
      </c>
      <c r="I2223" s="157" t="s">
        <v>3221</v>
      </c>
      <c r="J2223" s="157" t="s">
        <v>162</v>
      </c>
      <c r="K2223" s="135"/>
      <c r="L2223" s="130" t="s">
        <v>761</v>
      </c>
      <c r="M2223" s="130" t="s">
        <v>163</v>
      </c>
    </row>
    <row r="2224" spans="1:13">
      <c r="A2224" s="157" t="s">
        <v>3204</v>
      </c>
      <c r="B2224" s="157"/>
      <c r="C2224" s="169" t="s">
        <v>3273</v>
      </c>
      <c r="D2224" s="158">
        <v>45717</v>
      </c>
      <c r="E2224" s="170">
        <v>45782</v>
      </c>
      <c r="F2224" s="124">
        <v>6627.89</v>
      </c>
      <c r="G2224" s="160">
        <v>112120503040</v>
      </c>
      <c r="H2224" s="157" t="s">
        <v>3206</v>
      </c>
      <c r="I2224" s="157" t="s">
        <v>3223</v>
      </c>
      <c r="J2224" s="157" t="s">
        <v>24</v>
      </c>
      <c r="K2224" s="135"/>
      <c r="L2224" s="130" t="s">
        <v>761</v>
      </c>
      <c r="M2224" s="130" t="s">
        <v>25</v>
      </c>
    </row>
    <row r="2225" spans="1:13">
      <c r="A2225" s="157" t="s">
        <v>3204</v>
      </c>
      <c r="B2225" s="157"/>
      <c r="C2225" s="169" t="s">
        <v>3274</v>
      </c>
      <c r="D2225" s="158">
        <v>45717</v>
      </c>
      <c r="E2225" s="170">
        <v>45782</v>
      </c>
      <c r="F2225" s="124">
        <v>2241.1</v>
      </c>
      <c r="G2225" s="160">
        <v>112120503040</v>
      </c>
      <c r="H2225" s="157" t="s">
        <v>3206</v>
      </c>
      <c r="I2225" s="157" t="s">
        <v>3211</v>
      </c>
      <c r="J2225" s="157" t="s">
        <v>20</v>
      </c>
      <c r="K2225" s="135"/>
      <c r="L2225" s="130" t="s">
        <v>761</v>
      </c>
      <c r="M2225" s="130" t="s">
        <v>21</v>
      </c>
    </row>
    <row r="2226" spans="1:13">
      <c r="A2226" s="157" t="s">
        <v>3204</v>
      </c>
      <c r="B2226" s="157"/>
      <c r="C2226" s="169" t="s">
        <v>3275</v>
      </c>
      <c r="D2226" s="158">
        <v>45717</v>
      </c>
      <c r="E2226" s="170">
        <v>45782</v>
      </c>
      <c r="F2226" s="124">
        <v>7950.65</v>
      </c>
      <c r="G2226" s="160">
        <v>112120503040</v>
      </c>
      <c r="H2226" s="157" t="s">
        <v>3206</v>
      </c>
      <c r="I2226" s="157" t="s">
        <v>3255</v>
      </c>
      <c r="J2226" s="157" t="s">
        <v>476</v>
      </c>
      <c r="K2226" s="135"/>
      <c r="L2226" s="130" t="s">
        <v>761</v>
      </c>
      <c r="M2226" s="130" t="s">
        <v>477</v>
      </c>
    </row>
    <row r="2227" spans="1:13">
      <c r="A2227" s="157" t="s">
        <v>3204</v>
      </c>
      <c r="B2227" s="157"/>
      <c r="C2227" s="169" t="s">
        <v>3276</v>
      </c>
      <c r="D2227" s="158">
        <v>45717</v>
      </c>
      <c r="E2227" s="170">
        <v>45782</v>
      </c>
      <c r="F2227" s="124">
        <v>6748.21</v>
      </c>
      <c r="G2227" s="160">
        <v>112120503040</v>
      </c>
      <c r="H2227" s="157" t="s">
        <v>3206</v>
      </c>
      <c r="I2227" s="157" t="s">
        <v>3213</v>
      </c>
      <c r="J2227" s="157" t="s">
        <v>170</v>
      </c>
      <c r="K2227" s="135"/>
      <c r="L2227" s="130" t="s">
        <v>761</v>
      </c>
      <c r="M2227" s="130" t="s">
        <v>171</v>
      </c>
    </row>
    <row r="2228" spans="1:13">
      <c r="A2228" s="157" t="s">
        <v>3204</v>
      </c>
      <c r="B2228" s="157"/>
      <c r="C2228" s="169" t="s">
        <v>3277</v>
      </c>
      <c r="D2228" s="158">
        <v>45717</v>
      </c>
      <c r="E2228" s="170">
        <v>45782</v>
      </c>
      <c r="F2228" s="124">
        <v>18762.16</v>
      </c>
      <c r="G2228" s="160">
        <v>112120503040</v>
      </c>
      <c r="H2228" s="157" t="s">
        <v>3206</v>
      </c>
      <c r="I2228" s="157" t="s">
        <v>3207</v>
      </c>
      <c r="J2228" s="157" t="s">
        <v>166</v>
      </c>
      <c r="K2228" s="135"/>
      <c r="L2228" s="130" t="s">
        <v>761</v>
      </c>
      <c r="M2228" s="130" t="s">
        <v>167</v>
      </c>
    </row>
    <row r="2229" spans="1:13">
      <c r="A2229" s="157" t="s">
        <v>3204</v>
      </c>
      <c r="B2229" s="157"/>
      <c r="C2229" s="169" t="s">
        <v>3278</v>
      </c>
      <c r="D2229" s="158">
        <v>45717</v>
      </c>
      <c r="E2229" s="170">
        <v>45782</v>
      </c>
      <c r="F2229" s="124">
        <v>5599.81</v>
      </c>
      <c r="G2229" s="160">
        <v>112120503040</v>
      </c>
      <c r="H2229" s="157" t="s">
        <v>3206</v>
      </c>
      <c r="I2229" s="157" t="s">
        <v>3209</v>
      </c>
      <c r="J2229" s="157" t="s">
        <v>168</v>
      </c>
      <c r="K2229" s="135"/>
      <c r="L2229" s="130" t="s">
        <v>761</v>
      </c>
      <c r="M2229" s="130" t="s">
        <v>169</v>
      </c>
    </row>
    <row r="2230" spans="1:13">
      <c r="A2230" s="157" t="s">
        <v>3204</v>
      </c>
      <c r="B2230" s="157"/>
      <c r="C2230" s="169" t="s">
        <v>3279</v>
      </c>
      <c r="D2230" s="158">
        <v>45717</v>
      </c>
      <c r="E2230" s="170">
        <v>45782</v>
      </c>
      <c r="F2230" s="124">
        <v>4615.6099999999997</v>
      </c>
      <c r="G2230" s="160">
        <v>112120503040</v>
      </c>
      <c r="H2230" s="157" t="s">
        <v>3206</v>
      </c>
      <c r="I2230" s="157" t="s">
        <v>3213</v>
      </c>
      <c r="J2230" s="157" t="s">
        <v>170</v>
      </c>
      <c r="K2230" s="135"/>
      <c r="L2230" s="130" t="s">
        <v>761</v>
      </c>
      <c r="M2230" s="130" t="s">
        <v>171</v>
      </c>
    </row>
    <row r="2231" spans="1:13">
      <c r="A2231" s="157" t="s">
        <v>3204</v>
      </c>
      <c r="B2231" s="157"/>
      <c r="C2231" s="169" t="s">
        <v>3280</v>
      </c>
      <c r="D2231" s="158">
        <v>45717</v>
      </c>
      <c r="E2231" s="170">
        <v>45782</v>
      </c>
      <c r="F2231" s="124">
        <v>6134.54</v>
      </c>
      <c r="G2231" s="160">
        <v>112120503040</v>
      </c>
      <c r="H2231" s="157" t="s">
        <v>3206</v>
      </c>
      <c r="I2231" s="157" t="s">
        <v>3245</v>
      </c>
      <c r="J2231" s="157" t="s">
        <v>448</v>
      </c>
      <c r="K2231" s="135"/>
      <c r="L2231" s="130" t="s">
        <v>761</v>
      </c>
      <c r="M2231" s="130" t="s">
        <v>449</v>
      </c>
    </row>
    <row r="2232" spans="1:13">
      <c r="A2232" s="157" t="s">
        <v>3204</v>
      </c>
      <c r="B2232" s="157"/>
      <c r="C2232" s="169" t="s">
        <v>3281</v>
      </c>
      <c r="D2232" s="158">
        <v>45717</v>
      </c>
      <c r="E2232" s="170">
        <v>45782</v>
      </c>
      <c r="F2232" s="124">
        <v>21094.74</v>
      </c>
      <c r="G2232" s="160">
        <v>112120503040</v>
      </c>
      <c r="H2232" s="157" t="s">
        <v>3206</v>
      </c>
      <c r="I2232" s="157" t="s">
        <v>3221</v>
      </c>
      <c r="J2232" s="157" t="s">
        <v>162</v>
      </c>
      <c r="K2232" s="135"/>
      <c r="L2232" s="130" t="s">
        <v>761</v>
      </c>
      <c r="M2232" s="130" t="s">
        <v>163</v>
      </c>
    </row>
    <row r="2233" spans="1:13">
      <c r="A2233" s="157" t="s">
        <v>3204</v>
      </c>
      <c r="B2233" s="157"/>
      <c r="C2233" s="169" t="s">
        <v>3282</v>
      </c>
      <c r="D2233" s="158">
        <v>45717</v>
      </c>
      <c r="E2233" s="170">
        <v>45782</v>
      </c>
      <c r="F2233" s="124">
        <v>25704.09</v>
      </c>
      <c r="G2233" s="160">
        <v>112120503040</v>
      </c>
      <c r="H2233" s="157" t="s">
        <v>3206</v>
      </c>
      <c r="I2233" s="157" t="s">
        <v>3207</v>
      </c>
      <c r="J2233" s="157" t="s">
        <v>166</v>
      </c>
      <c r="K2233" s="135"/>
      <c r="L2233" s="130" t="s">
        <v>761</v>
      </c>
      <c r="M2233" s="130" t="s">
        <v>167</v>
      </c>
    </row>
    <row r="2234" spans="1:13">
      <c r="A2234" s="157" t="s">
        <v>3204</v>
      </c>
      <c r="B2234" s="157"/>
      <c r="C2234" s="169" t="s">
        <v>3283</v>
      </c>
      <c r="D2234" s="158">
        <v>45717</v>
      </c>
      <c r="E2234" s="170">
        <v>45782</v>
      </c>
      <c r="F2234" s="124">
        <v>5599.81</v>
      </c>
      <c r="G2234" s="160">
        <v>112120503040</v>
      </c>
      <c r="H2234" s="157" t="s">
        <v>3206</v>
      </c>
      <c r="I2234" s="157" t="s">
        <v>3209</v>
      </c>
      <c r="J2234" s="157" t="s">
        <v>168</v>
      </c>
      <c r="K2234" s="135"/>
      <c r="L2234" s="130" t="s">
        <v>761</v>
      </c>
      <c r="M2234" s="130" t="s">
        <v>169</v>
      </c>
    </row>
    <row r="2235" spans="1:13">
      <c r="A2235" s="157" t="s">
        <v>3204</v>
      </c>
      <c r="B2235" s="157"/>
      <c r="C2235" s="169" t="s">
        <v>3284</v>
      </c>
      <c r="D2235" s="158">
        <v>45717</v>
      </c>
      <c r="E2235" s="170">
        <v>45782</v>
      </c>
      <c r="F2235" s="124">
        <v>3971.92</v>
      </c>
      <c r="G2235" s="160">
        <v>112120503040</v>
      </c>
      <c r="H2235" s="157" t="s">
        <v>3206</v>
      </c>
      <c r="I2235" s="157" t="s">
        <v>3233</v>
      </c>
      <c r="J2235" s="157" t="s">
        <v>392</v>
      </c>
      <c r="K2235" s="135"/>
      <c r="L2235" s="130" t="s">
        <v>761</v>
      </c>
      <c r="M2235" s="130" t="s">
        <v>393</v>
      </c>
    </row>
    <row r="2236" spans="1:13">
      <c r="A2236" s="157" t="s">
        <v>3204</v>
      </c>
      <c r="B2236" s="157"/>
      <c r="C2236" s="169" t="s">
        <v>3285</v>
      </c>
      <c r="D2236" s="158">
        <v>45717</v>
      </c>
      <c r="E2236" s="170">
        <v>45782</v>
      </c>
      <c r="F2236" s="124">
        <v>4265.1899999999996</v>
      </c>
      <c r="G2236" s="160">
        <v>112120503040</v>
      </c>
      <c r="H2236" s="157" t="s">
        <v>3206</v>
      </c>
      <c r="I2236" s="157" t="s">
        <v>3213</v>
      </c>
      <c r="J2236" s="157" t="s">
        <v>170</v>
      </c>
      <c r="K2236" s="135"/>
      <c r="L2236" s="130" t="s">
        <v>761</v>
      </c>
      <c r="M2236" s="130" t="s">
        <v>171</v>
      </c>
    </row>
    <row r="2237" spans="1:13">
      <c r="A2237" s="157" t="s">
        <v>3204</v>
      </c>
      <c r="B2237" s="157"/>
      <c r="C2237" s="169" t="s">
        <v>3286</v>
      </c>
      <c r="D2237" s="158">
        <v>45717</v>
      </c>
      <c r="E2237" s="170">
        <v>45782</v>
      </c>
      <c r="F2237" s="124">
        <v>4072.02</v>
      </c>
      <c r="G2237" s="160">
        <v>112120503040</v>
      </c>
      <c r="H2237" s="157" t="s">
        <v>3206</v>
      </c>
      <c r="I2237" s="157" t="s">
        <v>3245</v>
      </c>
      <c r="J2237" s="157" t="s">
        <v>448</v>
      </c>
      <c r="K2237" s="135"/>
      <c r="L2237" s="130" t="s">
        <v>761</v>
      </c>
      <c r="M2237" s="130" t="s">
        <v>449</v>
      </c>
    </row>
    <row r="2238" spans="1:13">
      <c r="A2238" s="157" t="s">
        <v>3204</v>
      </c>
      <c r="B2238" s="157"/>
      <c r="C2238" s="169" t="s">
        <v>3287</v>
      </c>
      <c r="D2238" s="158">
        <v>45717</v>
      </c>
      <c r="E2238" s="170">
        <v>45782</v>
      </c>
      <c r="F2238" s="124">
        <v>9941.84</v>
      </c>
      <c r="G2238" s="160">
        <v>112120503040</v>
      </c>
      <c r="H2238" s="157" t="s">
        <v>3206</v>
      </c>
      <c r="I2238" s="157" t="s">
        <v>3221</v>
      </c>
      <c r="J2238" s="157" t="s">
        <v>162</v>
      </c>
      <c r="K2238" s="135"/>
      <c r="L2238" s="130" t="s">
        <v>761</v>
      </c>
      <c r="M2238" s="130" t="s">
        <v>163</v>
      </c>
    </row>
    <row r="2239" spans="1:13">
      <c r="A2239" s="157" t="s">
        <v>3204</v>
      </c>
      <c r="B2239" s="157"/>
      <c r="C2239" s="169" t="s">
        <v>3288</v>
      </c>
      <c r="D2239" s="158">
        <v>45717</v>
      </c>
      <c r="E2239" s="170">
        <v>45782</v>
      </c>
      <c r="F2239" s="124">
        <v>23197.63</v>
      </c>
      <c r="G2239" s="160">
        <v>112120503040</v>
      </c>
      <c r="H2239" s="157" t="s">
        <v>3206</v>
      </c>
      <c r="I2239" s="157" t="s">
        <v>3223</v>
      </c>
      <c r="J2239" s="157" t="s">
        <v>24</v>
      </c>
      <c r="K2239" s="135"/>
      <c r="L2239" s="130" t="s">
        <v>761</v>
      </c>
      <c r="M2239" s="130" t="s">
        <v>25</v>
      </c>
    </row>
    <row r="2240" spans="1:13">
      <c r="A2240" s="157" t="s">
        <v>3204</v>
      </c>
      <c r="B2240" s="157"/>
      <c r="C2240" s="169" t="s">
        <v>3289</v>
      </c>
      <c r="D2240" s="158">
        <v>45717</v>
      </c>
      <c r="E2240" s="170">
        <v>45782</v>
      </c>
      <c r="F2240" s="124">
        <v>-2241.09</v>
      </c>
      <c r="G2240" s="160">
        <v>112120503040</v>
      </c>
      <c r="H2240" s="157" t="s">
        <v>3206</v>
      </c>
      <c r="I2240" s="157" t="s">
        <v>3211</v>
      </c>
      <c r="J2240" s="157" t="s">
        <v>20</v>
      </c>
      <c r="K2240" s="135"/>
      <c r="L2240" s="130" t="s">
        <v>761</v>
      </c>
      <c r="M2240" s="130" t="s">
        <v>21</v>
      </c>
    </row>
    <row r="2241" spans="1:13">
      <c r="A2241" s="157" t="s">
        <v>3204</v>
      </c>
      <c r="B2241" s="157"/>
      <c r="C2241" s="169" t="s">
        <v>3290</v>
      </c>
      <c r="D2241" s="158">
        <v>45717</v>
      </c>
      <c r="E2241" s="170">
        <v>45782</v>
      </c>
      <c r="F2241" s="124">
        <v>-2181.11</v>
      </c>
      <c r="G2241" s="160">
        <v>112120503040</v>
      </c>
      <c r="H2241" s="157" t="s">
        <v>3206</v>
      </c>
      <c r="I2241" s="157" t="s">
        <v>3217</v>
      </c>
      <c r="J2241" s="157" t="s">
        <v>509</v>
      </c>
      <c r="K2241" s="135"/>
      <c r="L2241" s="130" t="s">
        <v>761</v>
      </c>
      <c r="M2241" s="130" t="s">
        <v>510</v>
      </c>
    </row>
    <row r="2242" spans="1:13">
      <c r="A2242" s="157" t="s">
        <v>3204</v>
      </c>
      <c r="B2242" s="157"/>
      <c r="C2242" s="169" t="s">
        <v>3291</v>
      </c>
      <c r="D2242" s="158">
        <v>45717</v>
      </c>
      <c r="E2242" s="170">
        <v>45782</v>
      </c>
      <c r="F2242" s="124">
        <v>-5623.33</v>
      </c>
      <c r="G2242" s="160">
        <v>112120503040</v>
      </c>
      <c r="H2242" s="157" t="s">
        <v>3206</v>
      </c>
      <c r="I2242" s="157" t="s">
        <v>3245</v>
      </c>
      <c r="J2242" s="157" t="s">
        <v>448</v>
      </c>
      <c r="K2242" s="135"/>
      <c r="L2242" s="130" t="s">
        <v>761</v>
      </c>
      <c r="M2242" s="130" t="s">
        <v>449</v>
      </c>
    </row>
    <row r="2243" spans="1:13">
      <c r="A2243" s="157" t="s">
        <v>3204</v>
      </c>
      <c r="B2243" s="157"/>
      <c r="C2243" s="169" t="s">
        <v>3292</v>
      </c>
      <c r="D2243" s="158">
        <v>45717</v>
      </c>
      <c r="E2243" s="170">
        <v>45782</v>
      </c>
      <c r="F2243" s="124">
        <v>-1994.91</v>
      </c>
      <c r="G2243" s="160">
        <v>112120503040</v>
      </c>
      <c r="H2243" s="157" t="s">
        <v>3206</v>
      </c>
      <c r="I2243" s="157" t="s">
        <v>3249</v>
      </c>
      <c r="J2243" s="157" t="s">
        <v>454</v>
      </c>
      <c r="K2243" s="135"/>
      <c r="L2243" s="130" t="s">
        <v>761</v>
      </c>
      <c r="M2243" s="130" t="s">
        <v>455</v>
      </c>
    </row>
    <row r="2244" spans="1:13">
      <c r="A2244" s="157" t="s">
        <v>3204</v>
      </c>
      <c r="B2244" s="157"/>
      <c r="C2244" s="169" t="s">
        <v>3293</v>
      </c>
      <c r="D2244" s="158">
        <v>45717</v>
      </c>
      <c r="E2244" s="170">
        <v>45782</v>
      </c>
      <c r="F2244" s="124">
        <v>-29331.05</v>
      </c>
      <c r="G2244" s="160">
        <v>112120503040</v>
      </c>
      <c r="H2244" s="157" t="s">
        <v>3206</v>
      </c>
      <c r="I2244" s="157" t="s">
        <v>3207</v>
      </c>
      <c r="J2244" s="157" t="s">
        <v>166</v>
      </c>
      <c r="K2244" s="135"/>
      <c r="L2244" s="130" t="s">
        <v>761</v>
      </c>
      <c r="M2244" s="130" t="s">
        <v>167</v>
      </c>
    </row>
    <row r="2245" spans="1:13">
      <c r="A2245" s="157" t="s">
        <v>3204</v>
      </c>
      <c r="B2245" s="157"/>
      <c r="C2245" s="169" t="s">
        <v>3294</v>
      </c>
      <c r="D2245" s="158">
        <v>45717</v>
      </c>
      <c r="E2245" s="170">
        <v>45782</v>
      </c>
      <c r="F2245" s="124">
        <v>-10115.540000000001</v>
      </c>
      <c r="G2245" s="160">
        <v>112120503040</v>
      </c>
      <c r="H2245" s="157" t="s">
        <v>3206</v>
      </c>
      <c r="I2245" s="157" t="s">
        <v>3213</v>
      </c>
      <c r="J2245" s="157" t="s">
        <v>170</v>
      </c>
      <c r="K2245" s="135"/>
      <c r="L2245" s="130" t="s">
        <v>761</v>
      </c>
      <c r="M2245" s="130" t="s">
        <v>171</v>
      </c>
    </row>
    <row r="2246" spans="1:13">
      <c r="A2246" s="157" t="s">
        <v>3295</v>
      </c>
      <c r="B2246" s="157"/>
      <c r="C2246" s="169" t="s">
        <v>3296</v>
      </c>
      <c r="D2246" s="158">
        <v>45748</v>
      </c>
      <c r="E2246" s="170">
        <v>45782</v>
      </c>
      <c r="F2246" s="124">
        <v>1030235.1</v>
      </c>
      <c r="G2246" s="160">
        <v>112120503040</v>
      </c>
      <c r="H2246" s="157" t="s">
        <v>3206</v>
      </c>
      <c r="I2246" s="157" t="s">
        <v>3297</v>
      </c>
      <c r="J2246" s="157" t="s">
        <v>34</v>
      </c>
      <c r="K2246" s="135"/>
      <c r="L2246" s="130" t="s">
        <v>761</v>
      </c>
      <c r="M2246" s="130" t="s">
        <v>35</v>
      </c>
    </row>
    <row r="2247" spans="1:13">
      <c r="A2247" s="157" t="s">
        <v>3295</v>
      </c>
      <c r="B2247" s="157"/>
      <c r="C2247" s="169" t="s">
        <v>3298</v>
      </c>
      <c r="D2247" s="158">
        <v>45748</v>
      </c>
      <c r="E2247" s="170">
        <v>45782</v>
      </c>
      <c r="F2247" s="124">
        <v>353875.02</v>
      </c>
      <c r="G2247" s="160">
        <v>112120503040</v>
      </c>
      <c r="H2247" s="157" t="s">
        <v>3206</v>
      </c>
      <c r="I2247" s="157" t="s">
        <v>3299</v>
      </c>
      <c r="J2247" s="157" t="s">
        <v>86</v>
      </c>
      <c r="K2247" s="135"/>
      <c r="L2247" s="130" t="s">
        <v>761</v>
      </c>
      <c r="M2247" s="130" t="s">
        <v>87</v>
      </c>
    </row>
    <row r="2248" spans="1:13">
      <c r="A2248" s="157" t="s">
        <v>3295</v>
      </c>
      <c r="B2248" s="157"/>
      <c r="C2248" s="169" t="s">
        <v>3300</v>
      </c>
      <c r="D2248" s="158">
        <v>45748</v>
      </c>
      <c r="E2248" s="170">
        <v>45782</v>
      </c>
      <c r="F2248" s="124">
        <v>387788.82</v>
      </c>
      <c r="G2248" s="160">
        <v>112120503040</v>
      </c>
      <c r="H2248" s="157" t="s">
        <v>3206</v>
      </c>
      <c r="I2248" s="157" t="s">
        <v>3301</v>
      </c>
      <c r="J2248" s="157" t="s">
        <v>82</v>
      </c>
      <c r="K2248" s="135"/>
      <c r="L2248" s="130" t="s">
        <v>761</v>
      </c>
      <c r="M2248" s="130" t="s">
        <v>83</v>
      </c>
    </row>
    <row r="2249" spans="1:13">
      <c r="A2249" s="157" t="s">
        <v>3295</v>
      </c>
      <c r="B2249" s="157"/>
      <c r="C2249" s="169" t="s">
        <v>3302</v>
      </c>
      <c r="D2249" s="158">
        <v>45748</v>
      </c>
      <c r="E2249" s="170">
        <v>45782</v>
      </c>
      <c r="F2249" s="124">
        <v>188436.08</v>
      </c>
      <c r="G2249" s="160">
        <v>112120503040</v>
      </c>
      <c r="H2249" s="157" t="s">
        <v>3206</v>
      </c>
      <c r="I2249" s="157" t="s">
        <v>3303</v>
      </c>
      <c r="J2249" s="157" t="s">
        <v>90</v>
      </c>
      <c r="K2249" s="135"/>
      <c r="L2249" s="130" t="s">
        <v>761</v>
      </c>
      <c r="M2249" s="130" t="s">
        <v>91</v>
      </c>
    </row>
    <row r="2250" spans="1:13">
      <c r="A2250" s="157" t="s">
        <v>3295</v>
      </c>
      <c r="B2250" s="157"/>
      <c r="C2250" s="169" t="s">
        <v>3304</v>
      </c>
      <c r="D2250" s="158">
        <v>45748</v>
      </c>
      <c r="E2250" s="170">
        <v>45782</v>
      </c>
      <c r="F2250" s="124">
        <v>125360.41</v>
      </c>
      <c r="G2250" s="160">
        <v>112120503040</v>
      </c>
      <c r="H2250" s="157" t="s">
        <v>3206</v>
      </c>
      <c r="I2250" s="157" t="s">
        <v>3305</v>
      </c>
      <c r="J2250" s="157" t="s">
        <v>106</v>
      </c>
      <c r="K2250" s="135"/>
      <c r="L2250" s="130" t="s">
        <v>761</v>
      </c>
      <c r="M2250" s="130" t="s">
        <v>107</v>
      </c>
    </row>
    <row r="2251" spans="1:13">
      <c r="A2251" s="157" t="s">
        <v>3295</v>
      </c>
      <c r="B2251" s="157"/>
      <c r="C2251" s="169" t="s">
        <v>3306</v>
      </c>
      <c r="D2251" s="158">
        <v>45748</v>
      </c>
      <c r="E2251" s="170">
        <v>45782</v>
      </c>
      <c r="F2251" s="124">
        <v>141897.79</v>
      </c>
      <c r="G2251" s="160">
        <v>112120503040</v>
      </c>
      <c r="H2251" s="157" t="s">
        <v>3206</v>
      </c>
      <c r="I2251" s="157" t="s">
        <v>3307</v>
      </c>
      <c r="J2251" s="157" t="s">
        <v>76</v>
      </c>
      <c r="K2251" s="135"/>
      <c r="L2251" s="130" t="s">
        <v>761</v>
      </c>
      <c r="M2251" s="130" t="s">
        <v>77</v>
      </c>
    </row>
    <row r="2252" spans="1:13">
      <c r="A2252" s="157" t="s">
        <v>3295</v>
      </c>
      <c r="B2252" s="157"/>
      <c r="C2252" s="169" t="s">
        <v>3308</v>
      </c>
      <c r="D2252" s="158">
        <v>45748</v>
      </c>
      <c r="E2252" s="170">
        <v>45782</v>
      </c>
      <c r="F2252" s="124">
        <v>128266.75</v>
      </c>
      <c r="G2252" s="160">
        <v>112120503040</v>
      </c>
      <c r="H2252" s="157" t="s">
        <v>3206</v>
      </c>
      <c r="I2252" s="157" t="s">
        <v>3309</v>
      </c>
      <c r="J2252" s="157" t="s">
        <v>110</v>
      </c>
      <c r="K2252" s="135"/>
      <c r="L2252" s="130" t="s">
        <v>761</v>
      </c>
      <c r="M2252" s="130" t="s">
        <v>111</v>
      </c>
    </row>
    <row r="2253" spans="1:13">
      <c r="A2253" s="157" t="s">
        <v>3295</v>
      </c>
      <c r="B2253" s="157"/>
      <c r="C2253" s="169" t="s">
        <v>3310</v>
      </c>
      <c r="D2253" s="158">
        <v>45748</v>
      </c>
      <c r="E2253" s="170">
        <v>45782</v>
      </c>
      <c r="F2253" s="124">
        <v>216921.5</v>
      </c>
      <c r="G2253" s="160">
        <v>112120503040</v>
      </c>
      <c r="H2253" s="157" t="s">
        <v>3206</v>
      </c>
      <c r="I2253" s="157" t="s">
        <v>3311</v>
      </c>
      <c r="J2253" s="157" t="s">
        <v>104</v>
      </c>
      <c r="K2253" s="135"/>
      <c r="L2253" s="130" t="s">
        <v>761</v>
      </c>
      <c r="M2253" s="130" t="s">
        <v>105</v>
      </c>
    </row>
    <row r="2254" spans="1:13">
      <c r="A2254" s="157" t="s">
        <v>3295</v>
      </c>
      <c r="B2254" s="157"/>
      <c r="C2254" s="169" t="s">
        <v>3312</v>
      </c>
      <c r="D2254" s="158">
        <v>45748</v>
      </c>
      <c r="E2254" s="170">
        <v>45782</v>
      </c>
      <c r="F2254" s="124">
        <v>140762.32999999999</v>
      </c>
      <c r="G2254" s="160">
        <v>112120503040</v>
      </c>
      <c r="H2254" s="157" t="s">
        <v>3206</v>
      </c>
      <c r="I2254" s="157" t="s">
        <v>3313</v>
      </c>
      <c r="J2254" s="157" t="s">
        <v>100</v>
      </c>
      <c r="K2254" s="135"/>
      <c r="L2254" s="130" t="s">
        <v>761</v>
      </c>
      <c r="M2254" s="130" t="s">
        <v>101</v>
      </c>
    </row>
    <row r="2255" spans="1:13">
      <c r="A2255" s="157" t="s">
        <v>3295</v>
      </c>
      <c r="B2255" s="157"/>
      <c r="C2255" s="169" t="s">
        <v>3314</v>
      </c>
      <c r="D2255" s="158">
        <v>45748</v>
      </c>
      <c r="E2255" s="170">
        <v>45782</v>
      </c>
      <c r="F2255" s="124">
        <v>175419.43</v>
      </c>
      <c r="G2255" s="160">
        <v>112120503040</v>
      </c>
      <c r="H2255" s="157" t="s">
        <v>3206</v>
      </c>
      <c r="I2255" s="157" t="s">
        <v>3315</v>
      </c>
      <c r="J2255" s="157" t="s">
        <v>112</v>
      </c>
      <c r="K2255" s="135"/>
      <c r="L2255" s="130" t="s">
        <v>761</v>
      </c>
      <c r="M2255" s="130" t="s">
        <v>113</v>
      </c>
    </row>
    <row r="2256" spans="1:13">
      <c r="A2256" s="157" t="s">
        <v>3295</v>
      </c>
      <c r="B2256" s="157"/>
      <c r="C2256" s="169" t="s">
        <v>3316</v>
      </c>
      <c r="D2256" s="158">
        <v>45748</v>
      </c>
      <c r="E2256" s="170">
        <v>45782</v>
      </c>
      <c r="F2256" s="124">
        <v>132129.9</v>
      </c>
      <c r="G2256" s="160">
        <v>112120503040</v>
      </c>
      <c r="H2256" s="157" t="s">
        <v>3206</v>
      </c>
      <c r="I2256" s="157" t="s">
        <v>3317</v>
      </c>
      <c r="J2256" s="157" t="s">
        <v>114</v>
      </c>
      <c r="K2256" s="135"/>
      <c r="L2256" s="130" t="s">
        <v>761</v>
      </c>
      <c r="M2256" s="130" t="s">
        <v>115</v>
      </c>
    </row>
    <row r="2257" spans="1:13">
      <c r="A2257" s="157" t="s">
        <v>3295</v>
      </c>
      <c r="B2257" s="157"/>
      <c r="C2257" s="169" t="s">
        <v>3318</v>
      </c>
      <c r="D2257" s="158">
        <v>45748</v>
      </c>
      <c r="E2257" s="170">
        <v>45782</v>
      </c>
      <c r="F2257" s="124">
        <v>72073.279999999999</v>
      </c>
      <c r="G2257" s="160">
        <v>112120503040</v>
      </c>
      <c r="H2257" s="157" t="s">
        <v>3206</v>
      </c>
      <c r="I2257" s="157" t="s">
        <v>3319</v>
      </c>
      <c r="J2257" s="157" t="s">
        <v>116</v>
      </c>
      <c r="K2257" s="135"/>
      <c r="L2257" s="130" t="s">
        <v>761</v>
      </c>
      <c r="M2257" s="130" t="s">
        <v>117</v>
      </c>
    </row>
    <row r="2258" spans="1:13">
      <c r="A2258" s="157" t="s">
        <v>3295</v>
      </c>
      <c r="B2258" s="157"/>
      <c r="C2258" s="169" t="s">
        <v>3320</v>
      </c>
      <c r="D2258" s="158">
        <v>45748</v>
      </c>
      <c r="E2258" s="170">
        <v>45782</v>
      </c>
      <c r="F2258" s="124">
        <v>67120.33</v>
      </c>
      <c r="G2258" s="160">
        <v>112120503040</v>
      </c>
      <c r="H2258" s="157" t="s">
        <v>3206</v>
      </c>
      <c r="I2258" s="157" t="s">
        <v>3321</v>
      </c>
      <c r="J2258" s="157" t="s">
        <v>118</v>
      </c>
      <c r="K2258" s="135"/>
      <c r="L2258" s="130" t="s">
        <v>761</v>
      </c>
      <c r="M2258" s="130" t="s">
        <v>119</v>
      </c>
    </row>
    <row r="2259" spans="1:13">
      <c r="A2259" s="157" t="s">
        <v>3295</v>
      </c>
      <c r="B2259" s="157"/>
      <c r="C2259" s="169" t="s">
        <v>3322</v>
      </c>
      <c r="D2259" s="158">
        <v>45748</v>
      </c>
      <c r="E2259" s="170">
        <v>45782</v>
      </c>
      <c r="F2259" s="124">
        <v>86595.57</v>
      </c>
      <c r="G2259" s="160">
        <v>112120503040</v>
      </c>
      <c r="H2259" s="157" t="s">
        <v>3206</v>
      </c>
      <c r="I2259" s="157" t="s">
        <v>3323</v>
      </c>
      <c r="J2259" s="157" t="s">
        <v>120</v>
      </c>
      <c r="K2259" s="135"/>
      <c r="L2259" s="130" t="s">
        <v>761</v>
      </c>
      <c r="M2259" s="130" t="s">
        <v>121</v>
      </c>
    </row>
    <row r="2260" spans="1:13">
      <c r="A2260" s="157" t="s">
        <v>3295</v>
      </c>
      <c r="B2260" s="157"/>
      <c r="C2260" s="169" t="s">
        <v>3324</v>
      </c>
      <c r="D2260" s="158">
        <v>45748</v>
      </c>
      <c r="E2260" s="170">
        <v>45782</v>
      </c>
      <c r="F2260" s="124">
        <v>88778.2</v>
      </c>
      <c r="G2260" s="160">
        <v>112120503040</v>
      </c>
      <c r="H2260" s="157" t="s">
        <v>3206</v>
      </c>
      <c r="I2260" s="157" t="s">
        <v>3325</v>
      </c>
      <c r="J2260" s="157" t="s">
        <v>94</v>
      </c>
      <c r="K2260" s="135"/>
      <c r="L2260" s="130" t="s">
        <v>761</v>
      </c>
      <c r="M2260" s="130" t="s">
        <v>95</v>
      </c>
    </row>
    <row r="2261" spans="1:13">
      <c r="A2261" s="157" t="s">
        <v>3295</v>
      </c>
      <c r="B2261" s="157"/>
      <c r="C2261" s="169" t="s">
        <v>3326</v>
      </c>
      <c r="D2261" s="158">
        <v>45748</v>
      </c>
      <c r="E2261" s="170">
        <v>45782</v>
      </c>
      <c r="F2261" s="124">
        <v>33114.089999999997</v>
      </c>
      <c r="G2261" s="160">
        <v>112120503040</v>
      </c>
      <c r="H2261" s="157" t="s">
        <v>3206</v>
      </c>
      <c r="I2261" s="157" t="s">
        <v>3327</v>
      </c>
      <c r="J2261" s="157" t="s">
        <v>92</v>
      </c>
      <c r="K2261" s="135"/>
      <c r="L2261" s="130" t="s">
        <v>761</v>
      </c>
      <c r="M2261" s="130" t="s">
        <v>93</v>
      </c>
    </row>
    <row r="2262" spans="1:13">
      <c r="A2262" s="157" t="s">
        <v>3295</v>
      </c>
      <c r="B2262" s="157"/>
      <c r="C2262" s="169" t="s">
        <v>3328</v>
      </c>
      <c r="D2262" s="158">
        <v>45748</v>
      </c>
      <c r="E2262" s="170">
        <v>45782</v>
      </c>
      <c r="F2262" s="124">
        <v>41415.85</v>
      </c>
      <c r="G2262" s="160">
        <v>112120503040</v>
      </c>
      <c r="H2262" s="157" t="s">
        <v>3206</v>
      </c>
      <c r="I2262" s="157" t="s">
        <v>3329</v>
      </c>
      <c r="J2262" s="157" t="s">
        <v>66</v>
      </c>
      <c r="K2262" s="135"/>
      <c r="L2262" s="130" t="s">
        <v>761</v>
      </c>
      <c r="M2262" s="130" t="s">
        <v>67</v>
      </c>
    </row>
    <row r="2263" spans="1:13">
      <c r="A2263" s="157" t="s">
        <v>3295</v>
      </c>
      <c r="B2263" s="157"/>
      <c r="C2263" s="169" t="s">
        <v>3330</v>
      </c>
      <c r="D2263" s="158">
        <v>45748</v>
      </c>
      <c r="E2263" s="170">
        <v>45782</v>
      </c>
      <c r="F2263" s="124">
        <v>37056.31</v>
      </c>
      <c r="G2263" s="160">
        <v>112120503040</v>
      </c>
      <c r="H2263" s="157" t="s">
        <v>3206</v>
      </c>
      <c r="I2263" s="157" t="s">
        <v>3331</v>
      </c>
      <c r="J2263" s="157" t="s">
        <v>122</v>
      </c>
      <c r="K2263" s="135"/>
      <c r="L2263" s="130" t="s">
        <v>761</v>
      </c>
      <c r="M2263" s="130" t="s">
        <v>123</v>
      </c>
    </row>
    <row r="2264" spans="1:13">
      <c r="A2264" s="157" t="s">
        <v>3295</v>
      </c>
      <c r="B2264" s="157"/>
      <c r="C2264" s="169" t="s">
        <v>3332</v>
      </c>
      <c r="D2264" s="158">
        <v>45748</v>
      </c>
      <c r="E2264" s="170">
        <v>45782</v>
      </c>
      <c r="F2264" s="124">
        <v>61809.62</v>
      </c>
      <c r="G2264" s="160">
        <v>112120503040</v>
      </c>
      <c r="H2264" s="157" t="s">
        <v>3206</v>
      </c>
      <c r="I2264" s="157" t="s">
        <v>3333</v>
      </c>
      <c r="J2264" s="157" t="s">
        <v>96</v>
      </c>
      <c r="K2264" s="135"/>
      <c r="L2264" s="130" t="s">
        <v>761</v>
      </c>
      <c r="M2264" s="130" t="s">
        <v>97</v>
      </c>
    </row>
    <row r="2265" spans="1:13">
      <c r="A2265" s="157" t="s">
        <v>3295</v>
      </c>
      <c r="B2265" s="157"/>
      <c r="C2265" s="169" t="s">
        <v>3334</v>
      </c>
      <c r="D2265" s="158">
        <v>45748</v>
      </c>
      <c r="E2265" s="170">
        <v>45782</v>
      </c>
      <c r="F2265" s="124">
        <v>34670.01</v>
      </c>
      <c r="G2265" s="160">
        <v>112120503040</v>
      </c>
      <c r="H2265" s="157" t="s">
        <v>3206</v>
      </c>
      <c r="I2265" s="157" t="s">
        <v>3335</v>
      </c>
      <c r="J2265" s="157" t="s">
        <v>102</v>
      </c>
      <c r="K2265" s="135"/>
      <c r="L2265" s="130" t="s">
        <v>761</v>
      </c>
      <c r="M2265" s="130" t="s">
        <v>103</v>
      </c>
    </row>
    <row r="2266" spans="1:13">
      <c r="A2266" s="157" t="s">
        <v>3295</v>
      </c>
      <c r="B2266" s="157"/>
      <c r="C2266" s="169" t="s">
        <v>3336</v>
      </c>
      <c r="D2266" s="158">
        <v>45748</v>
      </c>
      <c r="E2266" s="170">
        <v>45782</v>
      </c>
      <c r="F2266" s="124">
        <v>34456.92</v>
      </c>
      <c r="G2266" s="160">
        <v>112120503040</v>
      </c>
      <c r="H2266" s="157" t="s">
        <v>3206</v>
      </c>
      <c r="I2266" s="157" t="s">
        <v>3337</v>
      </c>
      <c r="J2266" s="157" t="s">
        <v>124</v>
      </c>
      <c r="K2266" s="135"/>
      <c r="L2266" s="130" t="s">
        <v>761</v>
      </c>
      <c r="M2266" s="130" t="s">
        <v>125</v>
      </c>
    </row>
    <row r="2267" spans="1:13">
      <c r="A2267" s="157" t="s">
        <v>3295</v>
      </c>
      <c r="B2267" s="157"/>
      <c r="C2267" s="169" t="s">
        <v>3338</v>
      </c>
      <c r="D2267" s="158">
        <v>45748</v>
      </c>
      <c r="E2267" s="170">
        <v>45782</v>
      </c>
      <c r="F2267" s="124">
        <v>30143.55</v>
      </c>
      <c r="G2267" s="160">
        <v>112120503040</v>
      </c>
      <c r="H2267" s="157" t="s">
        <v>3206</v>
      </c>
      <c r="I2267" s="157" t="s">
        <v>3339</v>
      </c>
      <c r="J2267" s="157" t="s">
        <v>126</v>
      </c>
      <c r="K2267" s="135"/>
      <c r="L2267" s="130" t="s">
        <v>761</v>
      </c>
      <c r="M2267" s="130" t="s">
        <v>127</v>
      </c>
    </row>
    <row r="2268" spans="1:13">
      <c r="A2268" s="157" t="s">
        <v>3295</v>
      </c>
      <c r="B2268" s="157"/>
      <c r="C2268" s="169" t="s">
        <v>3340</v>
      </c>
      <c r="D2268" s="158">
        <v>45748</v>
      </c>
      <c r="E2268" s="170">
        <v>45782</v>
      </c>
      <c r="F2268" s="124">
        <v>20312.849999999999</v>
      </c>
      <c r="G2268" s="160">
        <v>112120503040</v>
      </c>
      <c r="H2268" s="157" t="s">
        <v>3206</v>
      </c>
      <c r="I2268" s="157" t="s">
        <v>3341</v>
      </c>
      <c r="J2268" s="157" t="s">
        <v>128</v>
      </c>
      <c r="K2268" s="135"/>
      <c r="L2268" s="130" t="s">
        <v>761</v>
      </c>
      <c r="M2268" s="130" t="s">
        <v>129</v>
      </c>
    </row>
    <row r="2269" spans="1:13">
      <c r="A2269" s="157" t="s">
        <v>3295</v>
      </c>
      <c r="B2269" s="157"/>
      <c r="C2269" s="169" t="s">
        <v>3342</v>
      </c>
      <c r="D2269" s="158">
        <v>45748</v>
      </c>
      <c r="E2269" s="170">
        <v>45782</v>
      </c>
      <c r="F2269" s="124">
        <v>34670</v>
      </c>
      <c r="G2269" s="160">
        <v>112120503040</v>
      </c>
      <c r="H2269" s="157" t="s">
        <v>3206</v>
      </c>
      <c r="I2269" s="157" t="s">
        <v>3343</v>
      </c>
      <c r="J2269" s="157" t="s">
        <v>130</v>
      </c>
      <c r="K2269" s="135"/>
      <c r="L2269" s="130" t="s">
        <v>761</v>
      </c>
      <c r="M2269" s="130" t="s">
        <v>131</v>
      </c>
    </row>
    <row r="2270" spans="1:13">
      <c r="A2270" s="157" t="s">
        <v>3295</v>
      </c>
      <c r="B2270" s="157"/>
      <c r="C2270" s="169" t="s">
        <v>3344</v>
      </c>
      <c r="D2270" s="158">
        <v>45748</v>
      </c>
      <c r="E2270" s="170">
        <v>45782</v>
      </c>
      <c r="F2270" s="124">
        <v>29773.02</v>
      </c>
      <c r="G2270" s="160">
        <v>112120503040</v>
      </c>
      <c r="H2270" s="157" t="s">
        <v>3206</v>
      </c>
      <c r="I2270" s="157" t="s">
        <v>3345</v>
      </c>
      <c r="J2270" s="157" t="s">
        <v>132</v>
      </c>
      <c r="K2270" s="135"/>
      <c r="L2270" s="130" t="s">
        <v>761</v>
      </c>
      <c r="M2270" s="130" t="s">
        <v>133</v>
      </c>
    </row>
    <row r="2271" spans="1:13">
      <c r="A2271" s="157" t="s">
        <v>3295</v>
      </c>
      <c r="B2271" s="157"/>
      <c r="C2271" s="169" t="s">
        <v>3346</v>
      </c>
      <c r="D2271" s="158">
        <v>45748</v>
      </c>
      <c r="E2271" s="170">
        <v>45782</v>
      </c>
      <c r="F2271" s="124">
        <v>52775.85</v>
      </c>
      <c r="G2271" s="160">
        <v>112120503040</v>
      </c>
      <c r="H2271" s="157" t="s">
        <v>3206</v>
      </c>
      <c r="I2271" s="157" t="s">
        <v>3347</v>
      </c>
      <c r="J2271" s="157" t="s">
        <v>78</v>
      </c>
      <c r="K2271" s="135"/>
      <c r="L2271" s="130" t="s">
        <v>761</v>
      </c>
      <c r="M2271" s="130" t="s">
        <v>79</v>
      </c>
    </row>
    <row r="2272" spans="1:13">
      <c r="A2272" s="157" t="s">
        <v>3295</v>
      </c>
      <c r="B2272" s="157"/>
      <c r="C2272" s="169" t="s">
        <v>3348</v>
      </c>
      <c r="D2272" s="158">
        <v>45748</v>
      </c>
      <c r="E2272" s="170">
        <v>45782</v>
      </c>
      <c r="F2272" s="124">
        <v>34670.01</v>
      </c>
      <c r="G2272" s="160">
        <v>112120503040</v>
      </c>
      <c r="H2272" s="157" t="s">
        <v>3206</v>
      </c>
      <c r="I2272" s="157" t="s">
        <v>3349</v>
      </c>
      <c r="J2272" s="157" t="s">
        <v>80</v>
      </c>
      <c r="K2272" s="135"/>
      <c r="L2272" s="130" t="s">
        <v>761</v>
      </c>
      <c r="M2272" s="130" t="s">
        <v>81</v>
      </c>
    </row>
    <row r="2273" spans="1:13">
      <c r="A2273" s="157" t="s">
        <v>3295</v>
      </c>
      <c r="B2273" s="157"/>
      <c r="C2273" s="169" t="s">
        <v>3350</v>
      </c>
      <c r="D2273" s="158">
        <v>45748</v>
      </c>
      <c r="E2273" s="170">
        <v>45782</v>
      </c>
      <c r="F2273" s="124">
        <v>34243.82</v>
      </c>
      <c r="G2273" s="160">
        <v>112120503040</v>
      </c>
      <c r="H2273" s="157" t="s">
        <v>3206</v>
      </c>
      <c r="I2273" s="157" t="s">
        <v>3351</v>
      </c>
      <c r="J2273" s="157" t="s">
        <v>68</v>
      </c>
      <c r="K2273" s="135"/>
      <c r="L2273" s="130" t="s">
        <v>761</v>
      </c>
      <c r="M2273" s="130" t="s">
        <v>69</v>
      </c>
    </row>
    <row r="2274" spans="1:13">
      <c r="A2274" s="157" t="s">
        <v>3295</v>
      </c>
      <c r="B2274" s="157"/>
      <c r="C2274" s="169" t="s">
        <v>3352</v>
      </c>
      <c r="D2274" s="158">
        <v>45748</v>
      </c>
      <c r="E2274" s="170">
        <v>45782</v>
      </c>
      <c r="F2274" s="124">
        <v>34243.83</v>
      </c>
      <c r="G2274" s="160">
        <v>112120503040</v>
      </c>
      <c r="H2274" s="157" t="s">
        <v>3206</v>
      </c>
      <c r="I2274" s="157" t="s">
        <v>3353</v>
      </c>
      <c r="J2274" s="157" t="s">
        <v>84</v>
      </c>
      <c r="K2274" s="135"/>
      <c r="L2274" s="130" t="s">
        <v>761</v>
      </c>
      <c r="M2274" s="130" t="s">
        <v>85</v>
      </c>
    </row>
    <row r="2275" spans="1:13">
      <c r="A2275" s="157" t="s">
        <v>3295</v>
      </c>
      <c r="B2275" s="157"/>
      <c r="C2275" s="169" t="s">
        <v>3354</v>
      </c>
      <c r="D2275" s="158">
        <v>45748</v>
      </c>
      <c r="E2275" s="170">
        <v>45782</v>
      </c>
      <c r="F2275" s="124">
        <v>43722.93</v>
      </c>
      <c r="G2275" s="160">
        <v>112120503040</v>
      </c>
      <c r="H2275" s="157" t="s">
        <v>3206</v>
      </c>
      <c r="I2275" s="157" t="s">
        <v>3355</v>
      </c>
      <c r="J2275" s="157" t="s">
        <v>142</v>
      </c>
      <c r="K2275" s="135"/>
      <c r="L2275" s="130" t="s">
        <v>761</v>
      </c>
      <c r="M2275" s="130" t="s">
        <v>143</v>
      </c>
    </row>
    <row r="2276" spans="1:13">
      <c r="A2276" s="157" t="s">
        <v>3295</v>
      </c>
      <c r="B2276" s="157"/>
      <c r="C2276" s="169" t="s">
        <v>3356</v>
      </c>
      <c r="D2276" s="158">
        <v>45748</v>
      </c>
      <c r="E2276" s="170">
        <v>45782</v>
      </c>
      <c r="F2276" s="124">
        <v>50829.599999999999</v>
      </c>
      <c r="G2276" s="160">
        <v>112120503040</v>
      </c>
      <c r="H2276" s="157" t="s">
        <v>3206</v>
      </c>
      <c r="I2276" s="157" t="s">
        <v>3357</v>
      </c>
      <c r="J2276" s="157" t="s">
        <v>30</v>
      </c>
      <c r="K2276" s="135"/>
      <c r="L2276" s="130" t="s">
        <v>761</v>
      </c>
      <c r="M2276" s="130" t="s">
        <v>31</v>
      </c>
    </row>
    <row r="2277" spans="1:13">
      <c r="A2277" s="157" t="s">
        <v>3295</v>
      </c>
      <c r="B2277" s="157"/>
      <c r="C2277" s="169" t="s">
        <v>3358</v>
      </c>
      <c r="D2277" s="158">
        <v>45748</v>
      </c>
      <c r="E2277" s="170">
        <v>45782</v>
      </c>
      <c r="F2277" s="124">
        <v>31938.27</v>
      </c>
      <c r="G2277" s="160">
        <v>112120503040</v>
      </c>
      <c r="H2277" s="157" t="s">
        <v>3206</v>
      </c>
      <c r="I2277" s="157" t="s">
        <v>3359</v>
      </c>
      <c r="J2277" s="157" t="s">
        <v>138</v>
      </c>
      <c r="K2277" s="135"/>
      <c r="L2277" s="130" t="s">
        <v>761</v>
      </c>
      <c r="M2277" s="130" t="s">
        <v>139</v>
      </c>
    </row>
    <row r="2278" spans="1:13">
      <c r="A2278" s="157" t="s">
        <v>3295</v>
      </c>
      <c r="B2278" s="157"/>
      <c r="C2278" s="169" t="s">
        <v>3360</v>
      </c>
      <c r="D2278" s="158">
        <v>45748</v>
      </c>
      <c r="E2278" s="170">
        <v>45782</v>
      </c>
      <c r="F2278" s="124">
        <v>33391.46</v>
      </c>
      <c r="G2278" s="160">
        <v>112120503040</v>
      </c>
      <c r="H2278" s="157" t="s">
        <v>3206</v>
      </c>
      <c r="I2278" s="157" t="s">
        <v>3361</v>
      </c>
      <c r="J2278" s="157" t="s">
        <v>70</v>
      </c>
      <c r="K2278" s="135"/>
      <c r="L2278" s="130" t="s">
        <v>761</v>
      </c>
      <c r="M2278" s="130" t="s">
        <v>71</v>
      </c>
    </row>
    <row r="2279" spans="1:13">
      <c r="A2279" s="157" t="s">
        <v>3295</v>
      </c>
      <c r="B2279" s="157"/>
      <c r="C2279" s="169" t="s">
        <v>3362</v>
      </c>
      <c r="D2279" s="158">
        <v>45748</v>
      </c>
      <c r="E2279" s="170">
        <v>45782</v>
      </c>
      <c r="F2279" s="124">
        <v>47656.28</v>
      </c>
      <c r="G2279" s="160">
        <v>112120503040</v>
      </c>
      <c r="H2279" s="157" t="s">
        <v>3206</v>
      </c>
      <c r="I2279" s="157" t="s">
        <v>3363</v>
      </c>
      <c r="J2279" s="157" t="s">
        <v>12</v>
      </c>
      <c r="K2279" s="135"/>
      <c r="L2279" s="130" t="s">
        <v>761</v>
      </c>
      <c r="M2279" s="130" t="s">
        <v>13</v>
      </c>
    </row>
    <row r="2280" spans="1:13">
      <c r="A2280" s="157" t="s">
        <v>3295</v>
      </c>
      <c r="B2280" s="157"/>
      <c r="C2280" s="169" t="s">
        <v>3364</v>
      </c>
      <c r="D2280" s="158">
        <v>45748</v>
      </c>
      <c r="E2280" s="170">
        <v>45782</v>
      </c>
      <c r="F2280" s="124">
        <v>29031.919999999998</v>
      </c>
      <c r="G2280" s="160">
        <v>112120503040</v>
      </c>
      <c r="H2280" s="157" t="s">
        <v>3206</v>
      </c>
      <c r="I2280" s="157" t="s">
        <v>3365</v>
      </c>
      <c r="J2280" s="157" t="s">
        <v>154</v>
      </c>
      <c r="K2280" s="135"/>
      <c r="L2280" s="130" t="s">
        <v>761</v>
      </c>
      <c r="M2280" s="130" t="s">
        <v>155</v>
      </c>
    </row>
    <row r="2281" spans="1:13">
      <c r="A2281" s="157" t="s">
        <v>3295</v>
      </c>
      <c r="B2281" s="157"/>
      <c r="C2281" s="169" t="s">
        <v>3366</v>
      </c>
      <c r="D2281" s="158">
        <v>45748</v>
      </c>
      <c r="E2281" s="170">
        <v>45782</v>
      </c>
      <c r="F2281" s="124">
        <v>30143.55</v>
      </c>
      <c r="G2281" s="160">
        <v>112120503040</v>
      </c>
      <c r="H2281" s="157" t="s">
        <v>3206</v>
      </c>
      <c r="I2281" s="157" t="s">
        <v>3363</v>
      </c>
      <c r="J2281" s="157" t="s">
        <v>12</v>
      </c>
      <c r="K2281" s="135"/>
      <c r="L2281" s="130" t="s">
        <v>761</v>
      </c>
      <c r="M2281" s="130" t="s">
        <v>13</v>
      </c>
    </row>
    <row r="2282" spans="1:13">
      <c r="A2282" s="157" t="s">
        <v>3295</v>
      </c>
      <c r="B2282" s="157"/>
      <c r="C2282" s="169" t="s">
        <v>3367</v>
      </c>
      <c r="D2282" s="158">
        <v>45748</v>
      </c>
      <c r="E2282" s="170">
        <v>45782</v>
      </c>
      <c r="F2282" s="124">
        <v>29773.01</v>
      </c>
      <c r="G2282" s="160">
        <v>112120503040</v>
      </c>
      <c r="H2282" s="157" t="s">
        <v>3206</v>
      </c>
      <c r="I2282" s="157" t="s">
        <v>3368</v>
      </c>
      <c r="J2282" s="157" t="s">
        <v>74</v>
      </c>
      <c r="K2282" s="135"/>
      <c r="L2282" s="130" t="s">
        <v>761</v>
      </c>
      <c r="M2282" s="130" t="s">
        <v>75</v>
      </c>
    </row>
    <row r="2283" spans="1:13">
      <c r="A2283" s="157" t="s">
        <v>3295</v>
      </c>
      <c r="B2283" s="157"/>
      <c r="C2283" s="169" t="s">
        <v>3369</v>
      </c>
      <c r="D2283" s="158">
        <v>45748</v>
      </c>
      <c r="E2283" s="170">
        <v>45782</v>
      </c>
      <c r="F2283" s="124">
        <v>29773.01</v>
      </c>
      <c r="G2283" s="160">
        <v>112120503040</v>
      </c>
      <c r="H2283" s="157" t="s">
        <v>3206</v>
      </c>
      <c r="I2283" s="157" t="s">
        <v>3370</v>
      </c>
      <c r="J2283" s="157" t="s">
        <v>156</v>
      </c>
      <c r="K2283" s="135"/>
      <c r="L2283" s="130" t="s">
        <v>761</v>
      </c>
      <c r="M2283" s="130" t="s">
        <v>157</v>
      </c>
    </row>
    <row r="2284" spans="1:13">
      <c r="A2284" s="157" t="s">
        <v>3295</v>
      </c>
      <c r="B2284" s="157"/>
      <c r="C2284" s="169" t="s">
        <v>3371</v>
      </c>
      <c r="D2284" s="158">
        <v>45748</v>
      </c>
      <c r="E2284" s="170">
        <v>45782</v>
      </c>
      <c r="F2284" s="124">
        <v>34243.83</v>
      </c>
      <c r="G2284" s="160">
        <v>112120503040</v>
      </c>
      <c r="H2284" s="157" t="s">
        <v>3206</v>
      </c>
      <c r="I2284" s="157" t="s">
        <v>3372</v>
      </c>
      <c r="J2284" s="157" t="s">
        <v>148</v>
      </c>
      <c r="K2284" s="135"/>
      <c r="L2284" s="130" t="s">
        <v>761</v>
      </c>
      <c r="M2284" s="130" t="s">
        <v>149</v>
      </c>
    </row>
    <row r="2285" spans="1:13">
      <c r="A2285" s="157" t="s">
        <v>3295</v>
      </c>
      <c r="B2285" s="157"/>
      <c r="C2285" s="169" t="s">
        <v>3373</v>
      </c>
      <c r="D2285" s="158">
        <v>45748</v>
      </c>
      <c r="E2285" s="170">
        <v>45782</v>
      </c>
      <c r="F2285" s="124">
        <v>29031.93</v>
      </c>
      <c r="G2285" s="160">
        <v>112120503040</v>
      </c>
      <c r="H2285" s="157" t="s">
        <v>3206</v>
      </c>
      <c r="I2285" s="157" t="s">
        <v>3374</v>
      </c>
      <c r="J2285" s="157" t="s">
        <v>150</v>
      </c>
      <c r="K2285" s="135"/>
      <c r="L2285" s="130" t="s">
        <v>761</v>
      </c>
      <c r="M2285" s="130" t="s">
        <v>151</v>
      </c>
    </row>
    <row r="2286" spans="1:13">
      <c r="A2286" s="157" t="s">
        <v>3295</v>
      </c>
      <c r="B2286" s="157"/>
      <c r="C2286" s="169" t="s">
        <v>3375</v>
      </c>
      <c r="D2286" s="158">
        <v>45748</v>
      </c>
      <c r="E2286" s="170">
        <v>45782</v>
      </c>
      <c r="F2286" s="124">
        <v>29031.919999999998</v>
      </c>
      <c r="G2286" s="160">
        <v>112120503040</v>
      </c>
      <c r="H2286" s="157" t="s">
        <v>3206</v>
      </c>
      <c r="I2286" s="157" t="s">
        <v>3376</v>
      </c>
      <c r="J2286" s="157" t="s">
        <v>152</v>
      </c>
      <c r="K2286" s="135"/>
      <c r="L2286" s="130" t="s">
        <v>761</v>
      </c>
      <c r="M2286" s="130" t="s">
        <v>153</v>
      </c>
    </row>
    <row r="2287" spans="1:13">
      <c r="A2287" s="157" t="s">
        <v>3295</v>
      </c>
      <c r="B2287" s="157"/>
      <c r="C2287" s="169" t="s">
        <v>3377</v>
      </c>
      <c r="D2287" s="158">
        <v>45748</v>
      </c>
      <c r="E2287" s="170">
        <v>45782</v>
      </c>
      <c r="F2287" s="124">
        <v>34670.01</v>
      </c>
      <c r="G2287" s="160">
        <v>112120503040</v>
      </c>
      <c r="H2287" s="157" t="s">
        <v>3206</v>
      </c>
      <c r="I2287" s="157" t="s">
        <v>3378</v>
      </c>
      <c r="J2287" s="157" t="s">
        <v>160</v>
      </c>
      <c r="K2287" s="135"/>
      <c r="L2287" s="130" t="s">
        <v>761</v>
      </c>
      <c r="M2287" s="130" t="s">
        <v>161</v>
      </c>
    </row>
    <row r="2288" spans="1:13">
      <c r="A2288" s="157" t="s">
        <v>3295</v>
      </c>
      <c r="B2288" s="157"/>
      <c r="C2288" s="169" t="s">
        <v>3379</v>
      </c>
      <c r="D2288" s="158">
        <v>45748</v>
      </c>
      <c r="E2288" s="170">
        <v>45782</v>
      </c>
      <c r="F2288" s="124">
        <v>26494.41</v>
      </c>
      <c r="G2288" s="160">
        <v>112120503040</v>
      </c>
      <c r="H2288" s="157" t="s">
        <v>3206</v>
      </c>
      <c r="I2288" s="157" t="s">
        <v>3380</v>
      </c>
      <c r="J2288" s="157" t="s">
        <v>98</v>
      </c>
      <c r="K2288" s="135"/>
      <c r="L2288" s="130" t="s">
        <v>761</v>
      </c>
      <c r="M2288" s="130" t="s">
        <v>99</v>
      </c>
    </row>
    <row r="2289" spans="1:13">
      <c r="A2289" s="157" t="s">
        <v>3295</v>
      </c>
      <c r="B2289" s="157"/>
      <c r="C2289" s="169" t="s">
        <v>3381</v>
      </c>
      <c r="D2289" s="158">
        <v>45748</v>
      </c>
      <c r="E2289" s="170">
        <v>45782</v>
      </c>
      <c r="F2289" s="124">
        <v>29402.46</v>
      </c>
      <c r="G2289" s="160">
        <v>112120503040</v>
      </c>
      <c r="H2289" s="157" t="s">
        <v>3206</v>
      </c>
      <c r="I2289" s="157" t="s">
        <v>3382</v>
      </c>
      <c r="J2289" s="157" t="s">
        <v>158</v>
      </c>
      <c r="K2289" s="135"/>
      <c r="L2289" s="130" t="s">
        <v>761</v>
      </c>
      <c r="M2289" s="130" t="s">
        <v>159</v>
      </c>
    </row>
    <row r="2290" spans="1:13">
      <c r="A2290" s="157" t="s">
        <v>3295</v>
      </c>
      <c r="B2290" s="157"/>
      <c r="C2290" s="169" t="s">
        <v>3383</v>
      </c>
      <c r="D2290" s="158">
        <v>45748</v>
      </c>
      <c r="E2290" s="170">
        <v>45782</v>
      </c>
      <c r="F2290" s="124">
        <v>43185.46</v>
      </c>
      <c r="G2290" s="160">
        <v>112120503040</v>
      </c>
      <c r="H2290" s="157" t="s">
        <v>3206</v>
      </c>
      <c r="I2290" s="157" t="s">
        <v>3384</v>
      </c>
      <c r="J2290" s="157" t="s">
        <v>88</v>
      </c>
      <c r="K2290" s="135"/>
      <c r="L2290" s="130" t="s">
        <v>761</v>
      </c>
      <c r="M2290" s="130" t="s">
        <v>89</v>
      </c>
    </row>
    <row r="2291" spans="1:13">
      <c r="A2291" s="157" t="s">
        <v>3295</v>
      </c>
      <c r="B2291" s="157"/>
      <c r="C2291" s="169" t="s">
        <v>3385</v>
      </c>
      <c r="D2291" s="158">
        <v>45748</v>
      </c>
      <c r="E2291" s="170">
        <v>45782</v>
      </c>
      <c r="F2291" s="124">
        <v>48249.39</v>
      </c>
      <c r="G2291" s="160">
        <v>112120503040</v>
      </c>
      <c r="H2291" s="157" t="s">
        <v>3206</v>
      </c>
      <c r="I2291" s="157" t="s">
        <v>3386</v>
      </c>
      <c r="J2291" s="157" t="s">
        <v>146</v>
      </c>
      <c r="K2291" s="135"/>
      <c r="L2291" s="130" t="s">
        <v>761</v>
      </c>
      <c r="M2291" s="130" t="s">
        <v>147</v>
      </c>
    </row>
    <row r="2292" spans="1:13">
      <c r="A2292" s="157" t="s">
        <v>3295</v>
      </c>
      <c r="B2292" s="157"/>
      <c r="C2292" s="169" t="s">
        <v>3387</v>
      </c>
      <c r="D2292" s="158">
        <v>45748</v>
      </c>
      <c r="E2292" s="170">
        <v>45782</v>
      </c>
      <c r="F2292" s="124">
        <v>30143.55</v>
      </c>
      <c r="G2292" s="160">
        <v>112120503040</v>
      </c>
      <c r="H2292" s="157" t="s">
        <v>3206</v>
      </c>
      <c r="I2292" s="157" t="s">
        <v>3388</v>
      </c>
      <c r="J2292" s="157" t="s">
        <v>136</v>
      </c>
      <c r="K2292" s="135"/>
      <c r="L2292" s="130" t="s">
        <v>761</v>
      </c>
      <c r="M2292" s="130" t="s">
        <v>137</v>
      </c>
    </row>
    <row r="2293" spans="1:13">
      <c r="A2293" s="157" t="s">
        <v>3295</v>
      </c>
      <c r="B2293" s="157"/>
      <c r="C2293" s="169" t="s">
        <v>3389</v>
      </c>
      <c r="D2293" s="158">
        <v>45748</v>
      </c>
      <c r="E2293" s="170">
        <v>45782</v>
      </c>
      <c r="F2293" s="124">
        <v>30143.55</v>
      </c>
      <c r="G2293" s="160">
        <v>112120503040</v>
      </c>
      <c r="H2293" s="157" t="s">
        <v>3206</v>
      </c>
      <c r="I2293" s="157" t="s">
        <v>3390</v>
      </c>
      <c r="J2293" s="157" t="s">
        <v>134</v>
      </c>
      <c r="K2293" s="135"/>
      <c r="L2293" s="130" t="s">
        <v>761</v>
      </c>
      <c r="M2293" s="130" t="s">
        <v>135</v>
      </c>
    </row>
    <row r="2294" spans="1:13">
      <c r="A2294" s="157" t="s">
        <v>3295</v>
      </c>
      <c r="B2294" s="157"/>
      <c r="C2294" s="169" t="s">
        <v>3391</v>
      </c>
      <c r="D2294" s="158">
        <v>45748</v>
      </c>
      <c r="E2294" s="170">
        <v>45782</v>
      </c>
      <c r="F2294" s="124">
        <v>30143.55</v>
      </c>
      <c r="G2294" s="160">
        <v>112120503040</v>
      </c>
      <c r="H2294" s="157" t="s">
        <v>3206</v>
      </c>
      <c r="I2294" s="157" t="s">
        <v>3392</v>
      </c>
      <c r="J2294" s="157" t="s">
        <v>140</v>
      </c>
      <c r="K2294" s="135"/>
      <c r="L2294" s="130" t="s">
        <v>761</v>
      </c>
      <c r="M2294" s="130" t="s">
        <v>141</v>
      </c>
    </row>
    <row r="2295" spans="1:13">
      <c r="A2295" s="157" t="s">
        <v>3295</v>
      </c>
      <c r="B2295" s="157"/>
      <c r="C2295" s="169" t="s">
        <v>3393</v>
      </c>
      <c r="D2295" s="158">
        <v>45748</v>
      </c>
      <c r="E2295" s="170">
        <v>45782</v>
      </c>
      <c r="F2295" s="124">
        <v>32696.78</v>
      </c>
      <c r="G2295" s="160">
        <v>112120503040</v>
      </c>
      <c r="H2295" s="157" t="s">
        <v>3206</v>
      </c>
      <c r="I2295" s="157" t="s">
        <v>3394</v>
      </c>
      <c r="J2295" s="157" t="s">
        <v>10</v>
      </c>
      <c r="K2295" s="135"/>
      <c r="L2295" s="130" t="s">
        <v>761</v>
      </c>
      <c r="M2295" s="130" t="s">
        <v>11</v>
      </c>
    </row>
    <row r="2296" spans="1:13">
      <c r="A2296" s="157" t="s">
        <v>3295</v>
      </c>
      <c r="B2296" s="157"/>
      <c r="C2296" s="169" t="s">
        <v>3395</v>
      </c>
      <c r="D2296" s="158">
        <v>45748</v>
      </c>
      <c r="E2296" s="170">
        <v>45782</v>
      </c>
      <c r="F2296" s="124">
        <v>33391.46</v>
      </c>
      <c r="G2296" s="160">
        <v>112120503040</v>
      </c>
      <c r="H2296" s="157" t="s">
        <v>3206</v>
      </c>
      <c r="I2296" s="157" t="s">
        <v>3396</v>
      </c>
      <c r="J2296" s="157" t="s">
        <v>108</v>
      </c>
      <c r="K2296" s="135"/>
      <c r="L2296" s="130" t="s">
        <v>761</v>
      </c>
      <c r="M2296" s="130" t="s">
        <v>109</v>
      </c>
    </row>
    <row r="2297" spans="1:13">
      <c r="A2297" s="157" t="s">
        <v>3295</v>
      </c>
      <c r="B2297" s="157"/>
      <c r="C2297" s="169" t="s">
        <v>3397</v>
      </c>
      <c r="D2297" s="158">
        <v>45748</v>
      </c>
      <c r="E2297" s="170">
        <v>45782</v>
      </c>
      <c r="F2297" s="124">
        <v>558757.92000000004</v>
      </c>
      <c r="G2297" s="160">
        <v>112120503040</v>
      </c>
      <c r="H2297" s="157" t="s">
        <v>3206</v>
      </c>
      <c r="I2297" s="157" t="s">
        <v>3398</v>
      </c>
      <c r="J2297" s="157" t="s">
        <v>382</v>
      </c>
      <c r="K2297" s="135"/>
      <c r="L2297" s="130" t="s">
        <v>761</v>
      </c>
      <c r="M2297" s="130" t="s">
        <v>383</v>
      </c>
    </row>
    <row r="2298" spans="1:13">
      <c r="A2298" s="157" t="s">
        <v>3295</v>
      </c>
      <c r="B2298" s="157"/>
      <c r="C2298" s="169" t="s">
        <v>3399</v>
      </c>
      <c r="D2298" s="158">
        <v>45748</v>
      </c>
      <c r="E2298" s="170">
        <v>45782</v>
      </c>
      <c r="F2298" s="124">
        <v>123338.74</v>
      </c>
      <c r="G2298" s="160">
        <v>112120503040</v>
      </c>
      <c r="H2298" s="157" t="s">
        <v>3206</v>
      </c>
      <c r="I2298" s="157" t="s">
        <v>3400</v>
      </c>
      <c r="J2298" s="157" t="s">
        <v>402</v>
      </c>
      <c r="K2298" s="135"/>
      <c r="L2298" s="130" t="s">
        <v>761</v>
      </c>
      <c r="M2298" s="130" t="s">
        <v>403</v>
      </c>
    </row>
    <row r="2299" spans="1:13">
      <c r="A2299" s="157" t="s">
        <v>3295</v>
      </c>
      <c r="B2299" s="157"/>
      <c r="C2299" s="169" t="s">
        <v>3401</v>
      </c>
      <c r="D2299" s="158">
        <v>45748</v>
      </c>
      <c r="E2299" s="170">
        <v>45782</v>
      </c>
      <c r="F2299" s="124">
        <v>113468.2</v>
      </c>
      <c r="G2299" s="160">
        <v>112120503040</v>
      </c>
      <c r="H2299" s="157" t="s">
        <v>3206</v>
      </c>
      <c r="I2299" s="157" t="s">
        <v>3402</v>
      </c>
      <c r="J2299" s="157" t="s">
        <v>408</v>
      </c>
      <c r="K2299" s="135"/>
      <c r="L2299" s="130" t="s">
        <v>761</v>
      </c>
      <c r="M2299" s="130" t="s">
        <v>409</v>
      </c>
    </row>
    <row r="2300" spans="1:13">
      <c r="A2300" s="157" t="s">
        <v>3295</v>
      </c>
      <c r="B2300" s="157"/>
      <c r="C2300" s="169" t="s">
        <v>3403</v>
      </c>
      <c r="D2300" s="158">
        <v>45748</v>
      </c>
      <c r="E2300" s="170">
        <v>45782</v>
      </c>
      <c r="F2300" s="124">
        <v>66608.210000000006</v>
      </c>
      <c r="G2300" s="160">
        <v>112120503040</v>
      </c>
      <c r="H2300" s="157" t="s">
        <v>3206</v>
      </c>
      <c r="I2300" s="157" t="s">
        <v>3404</v>
      </c>
      <c r="J2300" s="157" t="s">
        <v>414</v>
      </c>
      <c r="K2300" s="135"/>
      <c r="L2300" s="130" t="s">
        <v>761</v>
      </c>
      <c r="M2300" s="130" t="s">
        <v>415</v>
      </c>
    </row>
    <row r="2301" spans="1:13">
      <c r="A2301" s="157" t="s">
        <v>3295</v>
      </c>
      <c r="B2301" s="157"/>
      <c r="C2301" s="169" t="s">
        <v>3405</v>
      </c>
      <c r="D2301" s="158">
        <v>45748</v>
      </c>
      <c r="E2301" s="170">
        <v>45782</v>
      </c>
      <c r="F2301" s="124">
        <v>41949.279999999999</v>
      </c>
      <c r="G2301" s="160">
        <v>112120503040</v>
      </c>
      <c r="H2301" s="157" t="s">
        <v>3206</v>
      </c>
      <c r="I2301" s="157" t="s">
        <v>3406</v>
      </c>
      <c r="J2301" s="157" t="s">
        <v>434</v>
      </c>
      <c r="K2301" s="135"/>
      <c r="L2301" s="130" t="s">
        <v>761</v>
      </c>
      <c r="M2301" s="130" t="s">
        <v>435</v>
      </c>
    </row>
    <row r="2302" spans="1:13">
      <c r="A2302" s="157" t="s">
        <v>3295</v>
      </c>
      <c r="B2302" s="157"/>
      <c r="C2302" s="169" t="s">
        <v>3407</v>
      </c>
      <c r="D2302" s="158">
        <v>45748</v>
      </c>
      <c r="E2302" s="170">
        <v>45782</v>
      </c>
      <c r="F2302" s="124">
        <v>39413.199999999997</v>
      </c>
      <c r="G2302" s="160">
        <v>112120503040</v>
      </c>
      <c r="H2302" s="157" t="s">
        <v>3206</v>
      </c>
      <c r="I2302" s="157" t="s">
        <v>3408</v>
      </c>
      <c r="J2302" s="157" t="s">
        <v>458</v>
      </c>
      <c r="K2302" s="135"/>
      <c r="L2302" s="130" t="s">
        <v>761</v>
      </c>
      <c r="M2302" s="130" t="s">
        <v>459</v>
      </c>
    </row>
    <row r="2303" spans="1:13">
      <c r="A2303" s="157" t="s">
        <v>3295</v>
      </c>
      <c r="B2303" s="157"/>
      <c r="C2303" s="169" t="s">
        <v>3409</v>
      </c>
      <c r="D2303" s="158">
        <v>45748</v>
      </c>
      <c r="E2303" s="170">
        <v>45782</v>
      </c>
      <c r="F2303" s="124">
        <v>36862.47</v>
      </c>
      <c r="G2303" s="160">
        <v>112120503040</v>
      </c>
      <c r="H2303" s="157" t="s">
        <v>3206</v>
      </c>
      <c r="I2303" s="157" t="s">
        <v>3410</v>
      </c>
      <c r="J2303" s="157" t="s">
        <v>462</v>
      </c>
      <c r="K2303" s="135"/>
      <c r="L2303" s="130" t="s">
        <v>761</v>
      </c>
      <c r="M2303" s="130" t="s">
        <v>463</v>
      </c>
    </row>
    <row r="2304" spans="1:13">
      <c r="A2304" s="157" t="s">
        <v>3295</v>
      </c>
      <c r="B2304" s="157"/>
      <c r="C2304" s="169" t="s">
        <v>3411</v>
      </c>
      <c r="D2304" s="158">
        <v>45748</v>
      </c>
      <c r="E2304" s="170">
        <v>45782</v>
      </c>
      <c r="F2304" s="124">
        <v>37321.25</v>
      </c>
      <c r="G2304" s="160">
        <v>112120503040</v>
      </c>
      <c r="H2304" s="157" t="s">
        <v>3206</v>
      </c>
      <c r="I2304" s="157" t="s">
        <v>3412</v>
      </c>
      <c r="J2304" s="157" t="s">
        <v>378</v>
      </c>
      <c r="K2304" s="135"/>
      <c r="L2304" s="130" t="s">
        <v>761</v>
      </c>
      <c r="M2304" s="130" t="s">
        <v>379</v>
      </c>
    </row>
    <row r="2305" spans="1:13">
      <c r="A2305" s="157" t="s">
        <v>3295</v>
      </c>
      <c r="B2305" s="157"/>
      <c r="C2305" s="169" t="s">
        <v>3413</v>
      </c>
      <c r="D2305" s="158">
        <v>45748</v>
      </c>
      <c r="E2305" s="170">
        <v>45782</v>
      </c>
      <c r="F2305" s="124">
        <v>36862.47</v>
      </c>
      <c r="G2305" s="160">
        <v>112120503040</v>
      </c>
      <c r="H2305" s="157" t="s">
        <v>3206</v>
      </c>
      <c r="I2305" s="157" t="s">
        <v>3414</v>
      </c>
      <c r="J2305" s="157" t="s">
        <v>390</v>
      </c>
      <c r="K2305" s="135"/>
      <c r="L2305" s="130" t="s">
        <v>761</v>
      </c>
      <c r="M2305" s="130" t="s">
        <v>391</v>
      </c>
    </row>
    <row r="2306" spans="1:13">
      <c r="A2306" s="157" t="s">
        <v>3295</v>
      </c>
      <c r="B2306" s="157"/>
      <c r="C2306" s="169" t="s">
        <v>3415</v>
      </c>
      <c r="D2306" s="158">
        <v>45748</v>
      </c>
      <c r="E2306" s="170">
        <v>45782</v>
      </c>
      <c r="F2306" s="124">
        <v>35448.06</v>
      </c>
      <c r="G2306" s="160">
        <v>112120503040</v>
      </c>
      <c r="H2306" s="157" t="s">
        <v>3206</v>
      </c>
      <c r="I2306" s="157" t="s">
        <v>3416</v>
      </c>
      <c r="J2306" s="157" t="s">
        <v>364</v>
      </c>
      <c r="K2306" s="135"/>
      <c r="L2306" s="130" t="s">
        <v>761</v>
      </c>
      <c r="M2306" s="130" t="s">
        <v>365</v>
      </c>
    </row>
    <row r="2307" spans="1:13">
      <c r="A2307" s="157" t="s">
        <v>3295</v>
      </c>
      <c r="B2307" s="157"/>
      <c r="C2307" s="169" t="s">
        <v>3417</v>
      </c>
      <c r="D2307" s="158">
        <v>45748</v>
      </c>
      <c r="E2307" s="170">
        <v>45782</v>
      </c>
      <c r="F2307" s="124">
        <v>33391.449999999997</v>
      </c>
      <c r="G2307" s="160">
        <v>112120503040</v>
      </c>
      <c r="H2307" s="157" t="s">
        <v>3206</v>
      </c>
      <c r="I2307" s="157" t="s">
        <v>3418</v>
      </c>
      <c r="J2307" s="157" t="s">
        <v>806</v>
      </c>
      <c r="K2307" s="135"/>
      <c r="L2307" s="130" t="s">
        <v>761</v>
      </c>
      <c r="M2307" s="130" t="s">
        <v>805</v>
      </c>
    </row>
    <row r="2308" spans="1:13">
      <c r="A2308" s="157" t="s">
        <v>3295</v>
      </c>
      <c r="B2308" s="157"/>
      <c r="C2308" s="169" t="s">
        <v>3419</v>
      </c>
      <c r="D2308" s="158">
        <v>45748</v>
      </c>
      <c r="E2308" s="170">
        <v>45782</v>
      </c>
      <c r="F2308" s="124">
        <v>71661.789999999994</v>
      </c>
      <c r="G2308" s="160">
        <v>112120503040</v>
      </c>
      <c r="H2308" s="157" t="s">
        <v>3206</v>
      </c>
      <c r="I2308" s="157" t="s">
        <v>3420</v>
      </c>
      <c r="J2308" s="157" t="s">
        <v>72</v>
      </c>
      <c r="K2308" s="135"/>
      <c r="L2308" s="130" t="s">
        <v>761</v>
      </c>
      <c r="M2308" s="130" t="s">
        <v>73</v>
      </c>
    </row>
    <row r="2309" spans="1:13">
      <c r="A2309" s="157" t="s">
        <v>3295</v>
      </c>
      <c r="B2309" s="157"/>
      <c r="C2309" s="169" t="s">
        <v>3421</v>
      </c>
      <c r="D2309" s="158">
        <v>45748</v>
      </c>
      <c r="E2309" s="170">
        <v>45782</v>
      </c>
      <c r="F2309" s="124">
        <v>30143.55</v>
      </c>
      <c r="G2309" s="160">
        <v>112120503040</v>
      </c>
      <c r="H2309" s="157" t="s">
        <v>3206</v>
      </c>
      <c r="I2309" s="157" t="s">
        <v>3422</v>
      </c>
      <c r="J2309" s="157" t="s">
        <v>14</v>
      </c>
      <c r="K2309" s="135"/>
      <c r="L2309" s="130" t="s">
        <v>761</v>
      </c>
      <c r="M2309" s="130" t="s">
        <v>15</v>
      </c>
    </row>
    <row r="2310" spans="1:13">
      <c r="A2310" s="157" t="s">
        <v>3295</v>
      </c>
      <c r="B2310" s="157"/>
      <c r="C2310" s="169" t="s">
        <v>3423</v>
      </c>
      <c r="D2310" s="158">
        <v>45748</v>
      </c>
      <c r="E2310" s="170">
        <v>45782</v>
      </c>
      <c r="F2310" s="124">
        <v>43722.93</v>
      </c>
      <c r="G2310" s="160">
        <v>112120503040</v>
      </c>
      <c r="H2310" s="157" t="s">
        <v>3206</v>
      </c>
      <c r="I2310" s="157" t="s">
        <v>3424</v>
      </c>
      <c r="J2310" s="157" t="s">
        <v>16</v>
      </c>
      <c r="K2310" s="135"/>
      <c r="L2310" s="130" t="s">
        <v>761</v>
      </c>
      <c r="M2310" s="130" t="s">
        <v>17</v>
      </c>
    </row>
    <row r="2311" spans="1:13">
      <c r="A2311" s="157" t="s">
        <v>3295</v>
      </c>
      <c r="B2311" s="157"/>
      <c r="C2311" s="169" t="s">
        <v>3425</v>
      </c>
      <c r="D2311" s="158">
        <v>45748</v>
      </c>
      <c r="E2311" s="170">
        <v>45782</v>
      </c>
      <c r="F2311" s="124">
        <v>29031.919999999998</v>
      </c>
      <c r="G2311" s="160">
        <v>112120503040</v>
      </c>
      <c r="H2311" s="157" t="s">
        <v>3206</v>
      </c>
      <c r="I2311" s="157" t="s">
        <v>3426</v>
      </c>
      <c r="J2311" s="157" t="s">
        <v>144</v>
      </c>
      <c r="K2311" s="135"/>
      <c r="L2311" s="130" t="s">
        <v>761</v>
      </c>
      <c r="M2311" s="130" t="s">
        <v>145</v>
      </c>
    </row>
    <row r="2312" spans="1:13">
      <c r="A2312" s="157" t="s">
        <v>3295</v>
      </c>
      <c r="B2312" s="157"/>
      <c r="C2312" s="169" t="s">
        <v>3427</v>
      </c>
      <c r="D2312" s="158">
        <v>45748</v>
      </c>
      <c r="E2312" s="170">
        <v>45782</v>
      </c>
      <c r="F2312" s="124">
        <v>-96903.97</v>
      </c>
      <c r="G2312" s="160">
        <v>112120503040</v>
      </c>
      <c r="H2312" s="157" t="s">
        <v>3206</v>
      </c>
      <c r="I2312" s="157" t="s">
        <v>3297</v>
      </c>
      <c r="J2312" s="157" t="s">
        <v>34</v>
      </c>
      <c r="K2312" s="135"/>
      <c r="L2312" s="130" t="s">
        <v>761</v>
      </c>
      <c r="M2312" s="130" t="s">
        <v>35</v>
      </c>
    </row>
    <row r="2313" spans="1:13">
      <c r="A2313" s="157" t="s">
        <v>3428</v>
      </c>
      <c r="B2313" s="157"/>
      <c r="C2313" s="169" t="s">
        <v>3429</v>
      </c>
      <c r="D2313" s="158">
        <v>45717</v>
      </c>
      <c r="E2313" s="170">
        <v>45782</v>
      </c>
      <c r="F2313" s="124">
        <v>255101.02</v>
      </c>
      <c r="G2313" s="160">
        <v>112120503040</v>
      </c>
      <c r="H2313" s="157" t="s">
        <v>3206</v>
      </c>
      <c r="I2313" s="157" t="s">
        <v>3430</v>
      </c>
      <c r="J2313" s="157" t="s">
        <v>176</v>
      </c>
      <c r="K2313" s="135"/>
      <c r="L2313" s="130" t="s">
        <v>761</v>
      </c>
      <c r="M2313" s="130" t="s">
        <v>177</v>
      </c>
    </row>
    <row r="2314" spans="1:13">
      <c r="A2314" s="157" t="s">
        <v>3428</v>
      </c>
      <c r="B2314" s="157"/>
      <c r="C2314" s="169" t="s">
        <v>3431</v>
      </c>
      <c r="D2314" s="158">
        <v>45717</v>
      </c>
      <c r="E2314" s="170">
        <v>45782</v>
      </c>
      <c r="F2314" s="124">
        <v>160809.04999999999</v>
      </c>
      <c r="G2314" s="160">
        <v>112120503040</v>
      </c>
      <c r="H2314" s="157" t="s">
        <v>3206</v>
      </c>
      <c r="I2314" s="157" t="s">
        <v>3432</v>
      </c>
      <c r="J2314" s="157" t="s">
        <v>180</v>
      </c>
      <c r="K2314" s="135"/>
      <c r="L2314" s="130" t="s">
        <v>761</v>
      </c>
      <c r="M2314" s="130" t="s">
        <v>181</v>
      </c>
    </row>
    <row r="2315" spans="1:13">
      <c r="A2315" s="157" t="s">
        <v>3428</v>
      </c>
      <c r="B2315" s="157"/>
      <c r="C2315" s="169" t="s">
        <v>3433</v>
      </c>
      <c r="D2315" s="158">
        <v>45717</v>
      </c>
      <c r="E2315" s="170">
        <v>45782</v>
      </c>
      <c r="F2315" s="124">
        <v>731421.21</v>
      </c>
      <c r="G2315" s="160">
        <v>112120503040</v>
      </c>
      <c r="H2315" s="157" t="s">
        <v>3206</v>
      </c>
      <c r="I2315" s="157" t="s">
        <v>3434</v>
      </c>
      <c r="J2315" s="157" t="s">
        <v>182</v>
      </c>
      <c r="K2315" s="135"/>
      <c r="L2315" s="130" t="s">
        <v>761</v>
      </c>
      <c r="M2315" s="130" t="s">
        <v>183</v>
      </c>
    </row>
    <row r="2316" spans="1:13">
      <c r="A2316" s="157" t="s">
        <v>3428</v>
      </c>
      <c r="B2316" s="157"/>
      <c r="C2316" s="169" t="s">
        <v>3435</v>
      </c>
      <c r="D2316" s="158">
        <v>45717</v>
      </c>
      <c r="E2316" s="170">
        <v>45782</v>
      </c>
      <c r="F2316" s="124">
        <v>1396648.21</v>
      </c>
      <c r="G2316" s="160">
        <v>112120503040</v>
      </c>
      <c r="H2316" s="157" t="s">
        <v>3206</v>
      </c>
      <c r="I2316" s="157" t="s">
        <v>3436</v>
      </c>
      <c r="J2316" s="157" t="s">
        <v>174</v>
      </c>
      <c r="K2316" s="135"/>
      <c r="L2316" s="130" t="s">
        <v>761</v>
      </c>
      <c r="M2316" s="130" t="s">
        <v>175</v>
      </c>
    </row>
    <row r="2317" spans="1:13">
      <c r="A2317" s="157" t="s">
        <v>3428</v>
      </c>
      <c r="B2317" s="157"/>
      <c r="C2317" s="169" t="s">
        <v>3437</v>
      </c>
      <c r="D2317" s="158">
        <v>45717</v>
      </c>
      <c r="E2317" s="170">
        <v>45782</v>
      </c>
      <c r="F2317" s="124">
        <v>260062.89</v>
      </c>
      <c r="G2317" s="160">
        <v>112120503040</v>
      </c>
      <c r="H2317" s="157" t="s">
        <v>3206</v>
      </c>
      <c r="I2317" s="157" t="s">
        <v>3438</v>
      </c>
      <c r="J2317" s="157" t="s">
        <v>178</v>
      </c>
      <c r="K2317" s="135"/>
      <c r="L2317" s="130" t="s">
        <v>761</v>
      </c>
      <c r="M2317" s="130" t="s">
        <v>179</v>
      </c>
    </row>
    <row r="2318" spans="1:13">
      <c r="A2318" s="157" t="s">
        <v>3428</v>
      </c>
      <c r="B2318" s="157"/>
      <c r="C2318" s="169" t="s">
        <v>3439</v>
      </c>
      <c r="D2318" s="158">
        <v>45717</v>
      </c>
      <c r="E2318" s="170">
        <v>45782</v>
      </c>
      <c r="F2318" s="124">
        <v>71239.61</v>
      </c>
      <c r="G2318" s="160">
        <v>112120503040</v>
      </c>
      <c r="H2318" s="157" t="s">
        <v>3206</v>
      </c>
      <c r="I2318" s="157" t="s">
        <v>3440</v>
      </c>
      <c r="J2318" s="157" t="s">
        <v>184</v>
      </c>
      <c r="K2318" s="135"/>
      <c r="L2318" s="130" t="s">
        <v>761</v>
      </c>
      <c r="M2318" s="130" t="s">
        <v>185</v>
      </c>
    </row>
    <row r="2319" spans="1:13">
      <c r="A2319" s="157" t="s">
        <v>3428</v>
      </c>
      <c r="B2319" s="157"/>
      <c r="C2319" s="169" t="s">
        <v>3441</v>
      </c>
      <c r="D2319" s="158">
        <v>45717</v>
      </c>
      <c r="E2319" s="170">
        <v>45782</v>
      </c>
      <c r="F2319" s="124">
        <v>79289.929999999993</v>
      </c>
      <c r="G2319" s="160">
        <v>112120503040</v>
      </c>
      <c r="H2319" s="157" t="s">
        <v>3206</v>
      </c>
      <c r="I2319" s="157" t="s">
        <v>3442</v>
      </c>
      <c r="J2319" s="157" t="s">
        <v>186</v>
      </c>
      <c r="K2319" s="135"/>
      <c r="L2319" s="130" t="s">
        <v>761</v>
      </c>
      <c r="M2319" s="130" t="s">
        <v>187</v>
      </c>
    </row>
    <row r="2320" spans="1:13">
      <c r="A2320" s="157" t="s">
        <v>3428</v>
      </c>
      <c r="B2320" s="157"/>
      <c r="C2320" s="169" t="s">
        <v>3443</v>
      </c>
      <c r="D2320" s="158">
        <v>45717</v>
      </c>
      <c r="E2320" s="170">
        <v>45782</v>
      </c>
      <c r="F2320" s="124">
        <v>45792.08</v>
      </c>
      <c r="G2320" s="160">
        <v>112120503040</v>
      </c>
      <c r="H2320" s="157" t="s">
        <v>3206</v>
      </c>
      <c r="I2320" s="157" t="s">
        <v>3444</v>
      </c>
      <c r="J2320" s="157" t="s">
        <v>172</v>
      </c>
      <c r="K2320" s="135"/>
      <c r="L2320" s="130" t="s">
        <v>761</v>
      </c>
      <c r="M2320" s="130" t="s">
        <v>173</v>
      </c>
    </row>
    <row r="2321" spans="1:13">
      <c r="A2321" s="157" t="s">
        <v>3428</v>
      </c>
      <c r="B2321" s="157"/>
      <c r="C2321" s="169" t="s">
        <v>3445</v>
      </c>
      <c r="D2321" s="158">
        <v>45717</v>
      </c>
      <c r="E2321" s="170">
        <v>45782</v>
      </c>
      <c r="F2321" s="124">
        <v>69544.149999999994</v>
      </c>
      <c r="G2321" s="160">
        <v>112120503040</v>
      </c>
      <c r="H2321" s="157" t="s">
        <v>3206</v>
      </c>
      <c r="I2321" s="157" t="s">
        <v>3446</v>
      </c>
      <c r="J2321" s="157" t="s">
        <v>188</v>
      </c>
      <c r="K2321" s="135"/>
      <c r="L2321" s="130" t="s">
        <v>761</v>
      </c>
      <c r="M2321" s="130" t="s">
        <v>189</v>
      </c>
    </row>
    <row r="2322" spans="1:13">
      <c r="A2322" s="157" t="s">
        <v>3428</v>
      </c>
      <c r="B2322" s="157"/>
      <c r="C2322" s="169" t="s">
        <v>3447</v>
      </c>
      <c r="D2322" s="158">
        <v>45717</v>
      </c>
      <c r="E2322" s="170">
        <v>45782</v>
      </c>
      <c r="F2322" s="124">
        <v>39124.97</v>
      </c>
      <c r="G2322" s="160">
        <v>112120503040</v>
      </c>
      <c r="H2322" s="157" t="s">
        <v>3206</v>
      </c>
      <c r="I2322" s="157" t="s">
        <v>3448</v>
      </c>
      <c r="J2322" s="157" t="s">
        <v>190</v>
      </c>
      <c r="K2322" s="135"/>
      <c r="L2322" s="130" t="s">
        <v>761</v>
      </c>
      <c r="M2322" s="130" t="s">
        <v>191</v>
      </c>
    </row>
    <row r="2323" spans="1:13">
      <c r="A2323" s="157" t="s">
        <v>3428</v>
      </c>
      <c r="B2323" s="157"/>
      <c r="C2323" s="169" t="s">
        <v>3449</v>
      </c>
      <c r="D2323" s="158">
        <v>45717</v>
      </c>
      <c r="E2323" s="170">
        <v>45782</v>
      </c>
      <c r="F2323" s="124">
        <v>47341.17</v>
      </c>
      <c r="G2323" s="160">
        <v>112120503040</v>
      </c>
      <c r="H2323" s="157" t="s">
        <v>3206</v>
      </c>
      <c r="I2323" s="157" t="s">
        <v>3450</v>
      </c>
      <c r="J2323" s="157" t="s">
        <v>505</v>
      </c>
      <c r="K2323" s="135"/>
      <c r="L2323" s="130" t="s">
        <v>761</v>
      </c>
      <c r="M2323" s="130" t="s">
        <v>506</v>
      </c>
    </row>
    <row r="2324" spans="1:13">
      <c r="A2324" s="157" t="s">
        <v>3428</v>
      </c>
      <c r="B2324" s="157"/>
      <c r="C2324" s="169" t="s">
        <v>3451</v>
      </c>
      <c r="D2324" s="158">
        <v>45717</v>
      </c>
      <c r="E2324" s="170">
        <v>45782</v>
      </c>
      <c r="F2324" s="124">
        <v>68302.45</v>
      </c>
      <c r="G2324" s="160">
        <v>112120503040</v>
      </c>
      <c r="H2324" s="157" t="s">
        <v>3206</v>
      </c>
      <c r="I2324" s="157" t="s">
        <v>3452</v>
      </c>
      <c r="J2324" s="157" t="s">
        <v>192</v>
      </c>
      <c r="K2324" s="135"/>
      <c r="L2324" s="130" t="s">
        <v>761</v>
      </c>
      <c r="M2324" s="130" t="s">
        <v>193</v>
      </c>
    </row>
    <row r="2325" spans="1:13">
      <c r="A2325" s="157" t="s">
        <v>3428</v>
      </c>
      <c r="B2325" s="157"/>
      <c r="C2325" s="169" t="s">
        <v>3453</v>
      </c>
      <c r="D2325" s="158">
        <v>45717</v>
      </c>
      <c r="E2325" s="170">
        <v>45782</v>
      </c>
      <c r="F2325" s="124">
        <v>70506.8</v>
      </c>
      <c r="G2325" s="160">
        <v>112120503040</v>
      </c>
      <c r="H2325" s="157" t="s">
        <v>3206</v>
      </c>
      <c r="I2325" s="157" t="s">
        <v>3454</v>
      </c>
      <c r="J2325" s="157" t="s">
        <v>194</v>
      </c>
      <c r="K2325" s="135"/>
      <c r="L2325" s="130" t="s">
        <v>761</v>
      </c>
      <c r="M2325" s="130" t="s">
        <v>195</v>
      </c>
    </row>
    <row r="2326" spans="1:13">
      <c r="A2326" s="157" t="s">
        <v>3428</v>
      </c>
      <c r="B2326" s="157"/>
      <c r="C2326" s="169" t="s">
        <v>3455</v>
      </c>
      <c r="D2326" s="158"/>
      <c r="E2326" s="170"/>
      <c r="F2326" s="124">
        <v>-1965.17</v>
      </c>
      <c r="G2326" s="160">
        <v>112120503040</v>
      </c>
      <c r="H2326" s="157" t="s">
        <v>3206</v>
      </c>
      <c r="I2326" s="157" t="s">
        <v>3440</v>
      </c>
      <c r="J2326" s="157" t="s">
        <v>184</v>
      </c>
      <c r="K2326" s="135"/>
      <c r="L2326" s="130" t="s">
        <v>761</v>
      </c>
      <c r="M2326" s="130" t="s">
        <v>185</v>
      </c>
    </row>
    <row r="2327" spans="1:13">
      <c r="A2327" s="157" t="s">
        <v>3428</v>
      </c>
      <c r="B2327" s="157"/>
      <c r="C2327" s="169" t="s">
        <v>3456</v>
      </c>
      <c r="D2327" s="158"/>
      <c r="E2327" s="170"/>
      <c r="F2327" s="124">
        <v>-2378.69</v>
      </c>
      <c r="G2327" s="160">
        <v>112120503040</v>
      </c>
      <c r="H2327" s="157" t="s">
        <v>3206</v>
      </c>
      <c r="I2327" s="157" t="s">
        <v>3442</v>
      </c>
      <c r="J2327" s="157" t="s">
        <v>186</v>
      </c>
      <c r="K2327" s="135"/>
      <c r="L2327" s="130" t="s">
        <v>761</v>
      </c>
      <c r="M2327" s="130" t="s">
        <v>187</v>
      </c>
    </row>
    <row r="2328" spans="1:13">
      <c r="A2328" s="157" t="s">
        <v>3428</v>
      </c>
      <c r="B2328" s="157"/>
      <c r="C2328" s="169" t="s">
        <v>3457</v>
      </c>
      <c r="D2328" s="158"/>
      <c r="E2328" s="170"/>
      <c r="F2328" s="124">
        <v>-1373.76</v>
      </c>
      <c r="G2328" s="160">
        <v>112120503040</v>
      </c>
      <c r="H2328" s="157" t="s">
        <v>3206</v>
      </c>
      <c r="I2328" s="157" t="s">
        <v>3444</v>
      </c>
      <c r="J2328" s="157" t="s">
        <v>172</v>
      </c>
      <c r="K2328" s="135"/>
      <c r="L2328" s="130" t="s">
        <v>761</v>
      </c>
      <c r="M2328" s="130" t="s">
        <v>173</v>
      </c>
    </row>
    <row r="2329" spans="1:13">
      <c r="A2329" s="157" t="s">
        <v>3428</v>
      </c>
      <c r="B2329" s="157"/>
      <c r="C2329" s="169" t="s">
        <v>3458</v>
      </c>
      <c r="D2329" s="158"/>
      <c r="E2329" s="170"/>
      <c r="F2329" s="124">
        <v>-1706.9</v>
      </c>
      <c r="G2329" s="160">
        <v>112120503040</v>
      </c>
      <c r="H2329" s="157" t="s">
        <v>3206</v>
      </c>
      <c r="I2329" s="157" t="s">
        <v>3446</v>
      </c>
      <c r="J2329" s="157" t="s">
        <v>188</v>
      </c>
      <c r="K2329" s="135"/>
      <c r="L2329" s="130" t="s">
        <v>761</v>
      </c>
      <c r="M2329" s="130" t="s">
        <v>189</v>
      </c>
    </row>
    <row r="2330" spans="1:13">
      <c r="A2330" s="157" t="s">
        <v>3428</v>
      </c>
      <c r="B2330" s="157"/>
      <c r="C2330" s="169" t="s">
        <v>3459</v>
      </c>
      <c r="D2330" s="158"/>
      <c r="E2330" s="170"/>
      <c r="F2330" s="124">
        <v>-1173.74</v>
      </c>
      <c r="G2330" s="160">
        <v>112120503040</v>
      </c>
      <c r="H2330" s="157" t="s">
        <v>3206</v>
      </c>
      <c r="I2330" s="157" t="s">
        <v>3448</v>
      </c>
      <c r="J2330" s="157" t="s">
        <v>190</v>
      </c>
      <c r="K2330" s="135"/>
      <c r="L2330" s="130" t="s">
        <v>761</v>
      </c>
      <c r="M2330" s="130" t="s">
        <v>191</v>
      </c>
    </row>
    <row r="2331" spans="1:13">
      <c r="A2331" s="157" t="s">
        <v>3428</v>
      </c>
      <c r="B2331" s="157"/>
      <c r="C2331" s="169" t="s">
        <v>3460</v>
      </c>
      <c r="D2331" s="158"/>
      <c r="E2331" s="170"/>
      <c r="F2331" s="124">
        <v>-1230.52</v>
      </c>
      <c r="G2331" s="160">
        <v>112120503040</v>
      </c>
      <c r="H2331" s="157" t="s">
        <v>3206</v>
      </c>
      <c r="I2331" s="157" t="s">
        <v>3450</v>
      </c>
      <c r="J2331" s="157" t="s">
        <v>505</v>
      </c>
      <c r="K2331" s="135"/>
      <c r="L2331" s="130" t="s">
        <v>761</v>
      </c>
      <c r="M2331" s="130" t="s">
        <v>506</v>
      </c>
    </row>
    <row r="2332" spans="1:13">
      <c r="A2332" s="157" t="s">
        <v>3428</v>
      </c>
      <c r="B2332" s="157"/>
      <c r="C2332" s="169" t="s">
        <v>3461</v>
      </c>
      <c r="D2332" s="158"/>
      <c r="E2332" s="170"/>
      <c r="F2332" s="124">
        <v>-2049.0700000000002</v>
      </c>
      <c r="G2332" s="160">
        <v>112120503040</v>
      </c>
      <c r="H2332" s="157" t="s">
        <v>3206</v>
      </c>
      <c r="I2332" s="157" t="s">
        <v>3452</v>
      </c>
      <c r="J2332" s="157" t="s">
        <v>192</v>
      </c>
      <c r="K2332" s="135"/>
      <c r="L2332" s="130" t="s">
        <v>761</v>
      </c>
      <c r="M2332" s="130" t="s">
        <v>193</v>
      </c>
    </row>
    <row r="2333" spans="1:13">
      <c r="A2333" s="157" t="s">
        <v>3428</v>
      </c>
      <c r="B2333" s="157"/>
      <c r="C2333" s="169" t="s">
        <v>3462</v>
      </c>
      <c r="D2333" s="158"/>
      <c r="E2333" s="170"/>
      <c r="F2333" s="124">
        <v>-2115.1999999999998</v>
      </c>
      <c r="G2333" s="160">
        <v>112120503040</v>
      </c>
      <c r="H2333" s="157" t="s">
        <v>3206</v>
      </c>
      <c r="I2333" s="157" t="s">
        <v>3454</v>
      </c>
      <c r="J2333" s="157" t="s">
        <v>194</v>
      </c>
      <c r="K2333" s="135"/>
      <c r="L2333" s="130" t="s">
        <v>761</v>
      </c>
      <c r="M2333" s="130" t="s">
        <v>195</v>
      </c>
    </row>
    <row r="2334" spans="1:13">
      <c r="A2334" s="157" t="s">
        <v>3428</v>
      </c>
      <c r="B2334" s="157"/>
      <c r="C2334" s="169" t="s">
        <v>3463</v>
      </c>
      <c r="D2334" s="158"/>
      <c r="E2334" s="170"/>
      <c r="F2334" s="124">
        <v>26449.18</v>
      </c>
      <c r="G2334" s="160">
        <v>112120503040</v>
      </c>
      <c r="H2334" s="157" t="s">
        <v>3206</v>
      </c>
      <c r="I2334" s="157" t="s">
        <v>3430</v>
      </c>
      <c r="J2334" s="157" t="s">
        <v>176</v>
      </c>
      <c r="K2334" s="135"/>
      <c r="L2334" s="130" t="s">
        <v>761</v>
      </c>
      <c r="M2334" s="130" t="s">
        <v>177</v>
      </c>
    </row>
    <row r="2335" spans="1:13">
      <c r="A2335" s="157" t="s">
        <v>3428</v>
      </c>
      <c r="B2335" s="157"/>
      <c r="C2335" s="169" t="s">
        <v>3464</v>
      </c>
      <c r="D2335" s="158"/>
      <c r="E2335" s="170"/>
      <c r="F2335" s="124">
        <v>6992.05</v>
      </c>
      <c r="G2335" s="160">
        <v>112120503040</v>
      </c>
      <c r="H2335" s="157" t="s">
        <v>3206</v>
      </c>
      <c r="I2335" s="157" t="s">
        <v>3432</v>
      </c>
      <c r="J2335" s="157" t="s">
        <v>180</v>
      </c>
      <c r="K2335" s="135"/>
      <c r="L2335" s="130" t="s">
        <v>761</v>
      </c>
      <c r="M2335" s="130" t="s">
        <v>181</v>
      </c>
    </row>
    <row r="2336" spans="1:13">
      <c r="A2336" s="157" t="s">
        <v>3428</v>
      </c>
      <c r="B2336" s="157"/>
      <c r="C2336" s="169" t="s">
        <v>3465</v>
      </c>
      <c r="D2336" s="158"/>
      <c r="E2336" s="170"/>
      <c r="F2336" s="124">
        <v>48806.28</v>
      </c>
      <c r="G2336" s="160">
        <v>112120503040</v>
      </c>
      <c r="H2336" s="157" t="s">
        <v>3206</v>
      </c>
      <c r="I2336" s="157" t="s">
        <v>3434</v>
      </c>
      <c r="J2336" s="157" t="s">
        <v>182</v>
      </c>
      <c r="K2336" s="135"/>
      <c r="L2336" s="130" t="s">
        <v>761</v>
      </c>
      <c r="M2336" s="130" t="s">
        <v>183</v>
      </c>
    </row>
    <row r="2337" spans="1:13">
      <c r="A2337" s="157" t="s">
        <v>3428</v>
      </c>
      <c r="B2337" s="157"/>
      <c r="C2337" s="169" t="s">
        <v>3466</v>
      </c>
      <c r="D2337" s="158"/>
      <c r="E2337" s="170"/>
      <c r="F2337" s="124">
        <v>50471.34</v>
      </c>
      <c r="G2337" s="160">
        <v>112120503040</v>
      </c>
      <c r="H2337" s="157" t="s">
        <v>3206</v>
      </c>
      <c r="I2337" s="157" t="s">
        <v>3436</v>
      </c>
      <c r="J2337" s="157" t="s">
        <v>174</v>
      </c>
      <c r="K2337" s="135"/>
      <c r="L2337" s="130" t="s">
        <v>761</v>
      </c>
      <c r="M2337" s="130" t="s">
        <v>175</v>
      </c>
    </row>
    <row r="2338" spans="1:13">
      <c r="A2338" s="157" t="s">
        <v>3428</v>
      </c>
      <c r="B2338" s="157"/>
      <c r="C2338" s="169" t="s">
        <v>3467</v>
      </c>
      <c r="D2338" s="158"/>
      <c r="E2338" s="170"/>
      <c r="F2338" s="124">
        <v>16235.43</v>
      </c>
      <c r="G2338" s="160">
        <v>112120503040</v>
      </c>
      <c r="H2338" s="157" t="s">
        <v>3206</v>
      </c>
      <c r="I2338" s="157" t="s">
        <v>3430</v>
      </c>
      <c r="J2338" s="157" t="s">
        <v>176</v>
      </c>
      <c r="K2338" s="135"/>
      <c r="L2338" s="130" t="s">
        <v>761</v>
      </c>
      <c r="M2338" s="130" t="s">
        <v>177</v>
      </c>
    </row>
    <row r="2339" spans="1:13">
      <c r="A2339" s="157" t="s">
        <v>3428</v>
      </c>
      <c r="B2339" s="157"/>
      <c r="C2339" s="169" t="s">
        <v>3468</v>
      </c>
      <c r="D2339" s="158"/>
      <c r="E2339" s="170"/>
      <c r="F2339" s="124">
        <v>9894.94</v>
      </c>
      <c r="G2339" s="160">
        <v>112120503040</v>
      </c>
      <c r="H2339" s="157" t="s">
        <v>3206</v>
      </c>
      <c r="I2339" s="157" t="s">
        <v>3434</v>
      </c>
      <c r="J2339" s="157" t="s">
        <v>182</v>
      </c>
      <c r="K2339" s="135"/>
      <c r="L2339" s="130" t="s">
        <v>761</v>
      </c>
      <c r="M2339" s="130" t="s">
        <v>183</v>
      </c>
    </row>
    <row r="2340" spans="1:13">
      <c r="A2340" s="157" t="s">
        <v>3428</v>
      </c>
      <c r="B2340" s="157"/>
      <c r="C2340" s="169" t="s">
        <v>3469</v>
      </c>
      <c r="D2340" s="158"/>
      <c r="E2340" s="170"/>
      <c r="F2340" s="124">
        <v>109612.04</v>
      </c>
      <c r="G2340" s="160">
        <v>112120503040</v>
      </c>
      <c r="H2340" s="157" t="s">
        <v>3206</v>
      </c>
      <c r="I2340" s="157" t="s">
        <v>3436</v>
      </c>
      <c r="J2340" s="157" t="s">
        <v>174</v>
      </c>
      <c r="K2340" s="135"/>
      <c r="L2340" s="130" t="s">
        <v>761</v>
      </c>
      <c r="M2340" s="130" t="s">
        <v>175</v>
      </c>
    </row>
    <row r="2341" spans="1:13">
      <c r="A2341" s="157" t="s">
        <v>3428</v>
      </c>
      <c r="B2341" s="157"/>
      <c r="C2341" s="169" t="s">
        <v>3470</v>
      </c>
      <c r="D2341" s="158"/>
      <c r="E2341" s="170"/>
      <c r="F2341" s="124">
        <v>22301.48</v>
      </c>
      <c r="G2341" s="160">
        <v>112120503040</v>
      </c>
      <c r="H2341" s="157" t="s">
        <v>3206</v>
      </c>
      <c r="I2341" s="157" t="s">
        <v>3438</v>
      </c>
      <c r="J2341" s="157" t="s">
        <v>178</v>
      </c>
      <c r="K2341" s="135"/>
      <c r="L2341" s="130" t="s">
        <v>761</v>
      </c>
      <c r="M2341" s="130" t="s">
        <v>179</v>
      </c>
    </row>
    <row r="2342" spans="1:13">
      <c r="A2342" s="157" t="s">
        <v>3428</v>
      </c>
      <c r="B2342" s="157"/>
      <c r="C2342" s="169" t="s">
        <v>3471</v>
      </c>
      <c r="D2342" s="158"/>
      <c r="E2342" s="170"/>
      <c r="F2342" s="124">
        <v>40595.839999999997</v>
      </c>
      <c r="G2342" s="160">
        <v>112120503040</v>
      </c>
      <c r="H2342" s="157" t="s">
        <v>3206</v>
      </c>
      <c r="I2342" s="157" t="s">
        <v>3430</v>
      </c>
      <c r="J2342" s="157" t="s">
        <v>176</v>
      </c>
      <c r="K2342" s="135"/>
      <c r="L2342" s="130" t="s">
        <v>761</v>
      </c>
      <c r="M2342" s="130" t="s">
        <v>177</v>
      </c>
    </row>
    <row r="2343" spans="1:13">
      <c r="A2343" s="157" t="s">
        <v>3428</v>
      </c>
      <c r="B2343" s="157"/>
      <c r="C2343" s="169" t="s">
        <v>3472</v>
      </c>
      <c r="D2343" s="158"/>
      <c r="E2343" s="170"/>
      <c r="F2343" s="124">
        <v>47780.14</v>
      </c>
      <c r="G2343" s="160">
        <v>112120503040</v>
      </c>
      <c r="H2343" s="157" t="s">
        <v>3206</v>
      </c>
      <c r="I2343" s="157" t="s">
        <v>3432</v>
      </c>
      <c r="J2343" s="157" t="s">
        <v>180</v>
      </c>
      <c r="K2343" s="135"/>
      <c r="L2343" s="130" t="s">
        <v>761</v>
      </c>
      <c r="M2343" s="130" t="s">
        <v>181</v>
      </c>
    </row>
    <row r="2344" spans="1:13">
      <c r="A2344" s="157" t="s">
        <v>3428</v>
      </c>
      <c r="B2344" s="157"/>
      <c r="C2344" s="169" t="s">
        <v>3473</v>
      </c>
      <c r="D2344" s="158"/>
      <c r="E2344" s="170"/>
      <c r="F2344" s="124">
        <v>105406.38</v>
      </c>
      <c r="G2344" s="160">
        <v>112120503040</v>
      </c>
      <c r="H2344" s="157" t="s">
        <v>3206</v>
      </c>
      <c r="I2344" s="157" t="s">
        <v>3434</v>
      </c>
      <c r="J2344" s="157" t="s">
        <v>182</v>
      </c>
      <c r="K2344" s="135"/>
      <c r="L2344" s="130" t="s">
        <v>761</v>
      </c>
      <c r="M2344" s="130" t="s">
        <v>183</v>
      </c>
    </row>
    <row r="2345" spans="1:13">
      <c r="A2345" s="157" t="s">
        <v>3428</v>
      </c>
      <c r="B2345" s="157"/>
      <c r="C2345" s="169" t="s">
        <v>3474</v>
      </c>
      <c r="D2345" s="158"/>
      <c r="E2345" s="170"/>
      <c r="F2345" s="124">
        <v>291308.84000000003</v>
      </c>
      <c r="G2345" s="160">
        <v>112120503040</v>
      </c>
      <c r="H2345" s="157" t="s">
        <v>3206</v>
      </c>
      <c r="I2345" s="157" t="s">
        <v>3436</v>
      </c>
      <c r="J2345" s="157" t="s">
        <v>174</v>
      </c>
      <c r="K2345" s="135"/>
      <c r="L2345" s="130" t="s">
        <v>761</v>
      </c>
      <c r="M2345" s="130" t="s">
        <v>175</v>
      </c>
    </row>
    <row r="2346" spans="1:13">
      <c r="A2346" s="157" t="s">
        <v>3428</v>
      </c>
      <c r="B2346" s="157"/>
      <c r="C2346" s="169" t="s">
        <v>3475</v>
      </c>
      <c r="D2346" s="158"/>
      <c r="E2346" s="170"/>
      <c r="F2346" s="124">
        <v>46565.68</v>
      </c>
      <c r="G2346" s="160">
        <v>112120503040</v>
      </c>
      <c r="H2346" s="157" t="s">
        <v>3206</v>
      </c>
      <c r="I2346" s="157" t="s">
        <v>3438</v>
      </c>
      <c r="J2346" s="157" t="s">
        <v>178</v>
      </c>
      <c r="K2346" s="135"/>
      <c r="L2346" s="130" t="s">
        <v>761</v>
      </c>
      <c r="M2346" s="130" t="s">
        <v>179</v>
      </c>
    </row>
    <row r="2347" spans="1:13">
      <c r="A2347" s="157" t="s">
        <v>3428</v>
      </c>
      <c r="B2347" s="157"/>
      <c r="C2347" s="169" t="s">
        <v>3476</v>
      </c>
      <c r="D2347" s="158"/>
      <c r="E2347" s="170"/>
      <c r="F2347" s="124">
        <v>11467.53</v>
      </c>
      <c r="G2347" s="160">
        <v>112120503040</v>
      </c>
      <c r="H2347" s="157" t="s">
        <v>3206</v>
      </c>
      <c r="I2347" s="157" t="s">
        <v>3440</v>
      </c>
      <c r="J2347" s="157" t="s">
        <v>184</v>
      </c>
      <c r="K2347" s="135"/>
      <c r="L2347" s="130" t="s">
        <v>761</v>
      </c>
      <c r="M2347" s="130" t="s">
        <v>185</v>
      </c>
    </row>
    <row r="2348" spans="1:13">
      <c r="A2348" s="157" t="s">
        <v>3428</v>
      </c>
      <c r="B2348" s="157"/>
      <c r="C2348" s="169" t="s">
        <v>3477</v>
      </c>
      <c r="D2348" s="158"/>
      <c r="E2348" s="170"/>
      <c r="F2348" s="124">
        <v>12995.14</v>
      </c>
      <c r="G2348" s="160">
        <v>112120503040</v>
      </c>
      <c r="H2348" s="157" t="s">
        <v>3206</v>
      </c>
      <c r="I2348" s="157" t="s">
        <v>3442</v>
      </c>
      <c r="J2348" s="157" t="s">
        <v>186</v>
      </c>
      <c r="K2348" s="135"/>
      <c r="L2348" s="130" t="s">
        <v>761</v>
      </c>
      <c r="M2348" s="130" t="s">
        <v>187</v>
      </c>
    </row>
    <row r="2349" spans="1:13">
      <c r="A2349" s="157" t="s">
        <v>3428</v>
      </c>
      <c r="B2349" s="157"/>
      <c r="C2349" s="169" t="s">
        <v>3478</v>
      </c>
      <c r="D2349" s="158"/>
      <c r="E2349" s="170"/>
      <c r="F2349" s="124">
        <v>12647.33</v>
      </c>
      <c r="G2349" s="160">
        <v>112120503040</v>
      </c>
      <c r="H2349" s="157" t="s">
        <v>3206</v>
      </c>
      <c r="I2349" s="157" t="s">
        <v>3446</v>
      </c>
      <c r="J2349" s="157" t="s">
        <v>188</v>
      </c>
      <c r="K2349" s="135"/>
      <c r="L2349" s="130" t="s">
        <v>761</v>
      </c>
      <c r="M2349" s="130" t="s">
        <v>189</v>
      </c>
    </row>
    <row r="2350" spans="1:13">
      <c r="A2350" s="157" t="s">
        <v>3428</v>
      </c>
      <c r="B2350" s="157"/>
      <c r="C2350" s="169" t="s">
        <v>3479</v>
      </c>
      <c r="D2350" s="158"/>
      <c r="E2350" s="170"/>
      <c r="F2350" s="124">
        <v>6323.67</v>
      </c>
      <c r="G2350" s="160">
        <v>112120503040</v>
      </c>
      <c r="H2350" s="157" t="s">
        <v>3206</v>
      </c>
      <c r="I2350" s="157" t="s">
        <v>3452</v>
      </c>
      <c r="J2350" s="157" t="s">
        <v>192</v>
      </c>
      <c r="K2350" s="135"/>
      <c r="L2350" s="130" t="s">
        <v>761</v>
      </c>
      <c r="M2350" s="130" t="s">
        <v>193</v>
      </c>
    </row>
    <row r="2351" spans="1:13">
      <c r="A2351" s="157" t="s">
        <v>3428</v>
      </c>
      <c r="B2351" s="157"/>
      <c r="C2351" s="169" t="s">
        <v>3480</v>
      </c>
      <c r="D2351" s="158"/>
      <c r="E2351" s="170"/>
      <c r="F2351" s="124">
        <v>6323.67</v>
      </c>
      <c r="G2351" s="160">
        <v>112120503040</v>
      </c>
      <c r="H2351" s="157" t="s">
        <v>3206</v>
      </c>
      <c r="I2351" s="157" t="s">
        <v>3452</v>
      </c>
      <c r="J2351" s="157" t="s">
        <v>192</v>
      </c>
      <c r="K2351" s="135"/>
      <c r="L2351" s="130" t="s">
        <v>761</v>
      </c>
      <c r="M2351" s="130" t="s">
        <v>193</v>
      </c>
    </row>
    <row r="2352" spans="1:13">
      <c r="A2352" s="157" t="s">
        <v>3428</v>
      </c>
      <c r="B2352" s="157"/>
      <c r="C2352" s="169" t="s">
        <v>3481</v>
      </c>
      <c r="D2352" s="158"/>
      <c r="E2352" s="170"/>
      <c r="F2352" s="124">
        <v>-29842.84</v>
      </c>
      <c r="G2352" s="160">
        <v>112120503040</v>
      </c>
      <c r="H2352" s="157" t="s">
        <v>3206</v>
      </c>
      <c r="I2352" s="157" t="s">
        <v>3430</v>
      </c>
      <c r="J2352" s="157" t="s">
        <v>176</v>
      </c>
      <c r="K2352" s="135"/>
      <c r="L2352" s="130" t="s">
        <v>761</v>
      </c>
      <c r="M2352" s="130" t="s">
        <v>177</v>
      </c>
    </row>
    <row r="2353" spans="1:13">
      <c r="A2353" s="157" t="s">
        <v>3428</v>
      </c>
      <c r="B2353" s="157"/>
      <c r="C2353" s="169" t="s">
        <v>3482</v>
      </c>
      <c r="D2353" s="158"/>
      <c r="E2353" s="170"/>
      <c r="F2353" s="124">
        <v>-5972.52</v>
      </c>
      <c r="G2353" s="160">
        <v>112120503040</v>
      </c>
      <c r="H2353" s="157" t="s">
        <v>3206</v>
      </c>
      <c r="I2353" s="157" t="s">
        <v>3432</v>
      </c>
      <c r="J2353" s="157" t="s">
        <v>180</v>
      </c>
      <c r="K2353" s="135"/>
      <c r="L2353" s="130" t="s">
        <v>761</v>
      </c>
      <c r="M2353" s="130" t="s">
        <v>181</v>
      </c>
    </row>
    <row r="2354" spans="1:13">
      <c r="A2354" s="157" t="s">
        <v>3428</v>
      </c>
      <c r="B2354" s="157"/>
      <c r="C2354" s="169" t="s">
        <v>3483</v>
      </c>
      <c r="D2354" s="158"/>
      <c r="E2354" s="170"/>
      <c r="F2354" s="124">
        <v>-57494.39</v>
      </c>
      <c r="G2354" s="160">
        <v>112120503040</v>
      </c>
      <c r="H2354" s="157" t="s">
        <v>3206</v>
      </c>
      <c r="I2354" s="157" t="s">
        <v>3434</v>
      </c>
      <c r="J2354" s="157" t="s">
        <v>182</v>
      </c>
      <c r="K2354" s="135"/>
      <c r="L2354" s="130" t="s">
        <v>761</v>
      </c>
      <c r="M2354" s="130" t="s">
        <v>183</v>
      </c>
    </row>
    <row r="2355" spans="1:13">
      <c r="A2355" s="157" t="s">
        <v>3428</v>
      </c>
      <c r="B2355" s="157"/>
      <c r="C2355" s="169" t="s">
        <v>3484</v>
      </c>
      <c r="D2355" s="158"/>
      <c r="E2355" s="170"/>
      <c r="F2355" s="124">
        <v>-131225.47</v>
      </c>
      <c r="G2355" s="160">
        <v>112120503040</v>
      </c>
      <c r="H2355" s="157" t="s">
        <v>3206</v>
      </c>
      <c r="I2355" s="157" t="s">
        <v>3436</v>
      </c>
      <c r="J2355" s="157" t="s">
        <v>174</v>
      </c>
      <c r="K2355" s="135"/>
      <c r="L2355" s="130" t="s">
        <v>761</v>
      </c>
      <c r="M2355" s="130" t="s">
        <v>175</v>
      </c>
    </row>
    <row r="2356" spans="1:13">
      <c r="A2356" s="157" t="s">
        <v>3428</v>
      </c>
      <c r="B2356" s="157"/>
      <c r="C2356" s="169" t="s">
        <v>3485</v>
      </c>
      <c r="D2356" s="158"/>
      <c r="E2356" s="170"/>
      <c r="F2356" s="124">
        <v>-34433.58</v>
      </c>
      <c r="G2356" s="160">
        <v>112120503040</v>
      </c>
      <c r="H2356" s="157" t="s">
        <v>3206</v>
      </c>
      <c r="I2356" s="157" t="s">
        <v>3438</v>
      </c>
      <c r="J2356" s="157" t="s">
        <v>178</v>
      </c>
      <c r="K2356" s="135"/>
      <c r="L2356" s="130" t="s">
        <v>761</v>
      </c>
      <c r="M2356" s="130" t="s">
        <v>179</v>
      </c>
    </row>
    <row r="2357" spans="1:13">
      <c r="A2357" s="157" t="s">
        <v>3428</v>
      </c>
      <c r="B2357" s="157"/>
      <c r="C2357" s="169" t="s">
        <v>3486</v>
      </c>
      <c r="D2357" s="158"/>
      <c r="E2357" s="170"/>
      <c r="F2357" s="124">
        <v>-5733.77</v>
      </c>
      <c r="G2357" s="160">
        <v>112120503040</v>
      </c>
      <c r="H2357" s="157" t="s">
        <v>3206</v>
      </c>
      <c r="I2357" s="157" t="s">
        <v>3440</v>
      </c>
      <c r="J2357" s="157" t="s">
        <v>184</v>
      </c>
      <c r="K2357" s="135"/>
      <c r="L2357" s="130" t="s">
        <v>761</v>
      </c>
      <c r="M2357" s="130" t="s">
        <v>185</v>
      </c>
    </row>
    <row r="2358" spans="1:13">
      <c r="A2358" s="157" t="s">
        <v>3428</v>
      </c>
      <c r="B2358" s="157"/>
      <c r="C2358" s="169" t="s">
        <v>3487</v>
      </c>
      <c r="D2358" s="158"/>
      <c r="E2358" s="170"/>
      <c r="F2358" s="124">
        <v>-12647.33</v>
      </c>
      <c r="G2358" s="160">
        <v>112120503040</v>
      </c>
      <c r="H2358" s="157" t="s">
        <v>3206</v>
      </c>
      <c r="I2358" s="157" t="s">
        <v>3446</v>
      </c>
      <c r="J2358" s="157" t="s">
        <v>188</v>
      </c>
      <c r="K2358" s="135"/>
      <c r="L2358" s="130" t="s">
        <v>761</v>
      </c>
      <c r="M2358" s="130" t="s">
        <v>189</v>
      </c>
    </row>
    <row r="2359" spans="1:13">
      <c r="A2359" s="157" t="s">
        <v>3428</v>
      </c>
      <c r="B2359" s="157"/>
      <c r="C2359" s="169" t="s">
        <v>3488</v>
      </c>
      <c r="D2359" s="158"/>
      <c r="E2359" s="170"/>
      <c r="F2359" s="124">
        <v>-6323.67</v>
      </c>
      <c r="G2359" s="160">
        <v>112120503040</v>
      </c>
      <c r="H2359" s="157" t="s">
        <v>3206</v>
      </c>
      <c r="I2359" s="157" t="s">
        <v>3450</v>
      </c>
      <c r="J2359" s="157" t="s">
        <v>505</v>
      </c>
      <c r="K2359" s="135"/>
      <c r="L2359" s="130" t="s">
        <v>761</v>
      </c>
      <c r="M2359" s="130" t="s">
        <v>506</v>
      </c>
    </row>
    <row r="2360" spans="1:13">
      <c r="A2360" s="157" t="s">
        <v>3428</v>
      </c>
      <c r="B2360" s="157"/>
      <c r="C2360" s="169" t="s">
        <v>3489</v>
      </c>
      <c r="D2360" s="158"/>
      <c r="E2360" s="170"/>
      <c r="F2360" s="124">
        <v>-6757.74</v>
      </c>
      <c r="G2360" s="160">
        <v>112120503040</v>
      </c>
      <c r="H2360" s="157" t="s">
        <v>3206</v>
      </c>
      <c r="I2360" s="157" t="s">
        <v>3430</v>
      </c>
      <c r="J2360" s="157" t="s">
        <v>176</v>
      </c>
      <c r="K2360" s="135"/>
      <c r="L2360" s="130" t="s">
        <v>761</v>
      </c>
      <c r="M2360" s="130" t="s">
        <v>177</v>
      </c>
    </row>
    <row r="2361" spans="1:13">
      <c r="A2361" s="157" t="s">
        <v>3428</v>
      </c>
      <c r="B2361" s="157"/>
      <c r="C2361" s="169" t="s">
        <v>3490</v>
      </c>
      <c r="D2361" s="158"/>
      <c r="E2361" s="170"/>
      <c r="F2361" s="124">
        <v>-4645.09</v>
      </c>
      <c r="G2361" s="160">
        <v>112120503040</v>
      </c>
      <c r="H2361" s="157" t="s">
        <v>3206</v>
      </c>
      <c r="I2361" s="157" t="s">
        <v>3432</v>
      </c>
      <c r="J2361" s="157" t="s">
        <v>180</v>
      </c>
      <c r="K2361" s="135"/>
      <c r="L2361" s="130" t="s">
        <v>761</v>
      </c>
      <c r="M2361" s="130" t="s">
        <v>181</v>
      </c>
    </row>
    <row r="2362" spans="1:13">
      <c r="A2362" s="157" t="s">
        <v>3428</v>
      </c>
      <c r="B2362" s="157"/>
      <c r="C2362" s="169" t="s">
        <v>3491</v>
      </c>
      <c r="D2362" s="158"/>
      <c r="E2362" s="170"/>
      <c r="F2362" s="124">
        <v>-20217.8</v>
      </c>
      <c r="G2362" s="160">
        <v>112120503040</v>
      </c>
      <c r="H2362" s="157" t="s">
        <v>3206</v>
      </c>
      <c r="I2362" s="157" t="s">
        <v>3434</v>
      </c>
      <c r="J2362" s="157" t="s">
        <v>182</v>
      </c>
      <c r="K2362" s="135"/>
      <c r="L2362" s="130" t="s">
        <v>761</v>
      </c>
      <c r="M2362" s="130" t="s">
        <v>183</v>
      </c>
    </row>
    <row r="2363" spans="1:13">
      <c r="A2363" s="157" t="s">
        <v>3428</v>
      </c>
      <c r="B2363" s="157"/>
      <c r="C2363" s="169" t="s">
        <v>3492</v>
      </c>
      <c r="D2363" s="158"/>
      <c r="E2363" s="170"/>
      <c r="F2363" s="124">
        <v>-37962.68</v>
      </c>
      <c r="G2363" s="160">
        <v>112120503040</v>
      </c>
      <c r="H2363" s="157" t="s">
        <v>3206</v>
      </c>
      <c r="I2363" s="157" t="s">
        <v>3436</v>
      </c>
      <c r="J2363" s="157" t="s">
        <v>174</v>
      </c>
      <c r="K2363" s="135"/>
      <c r="L2363" s="130" t="s">
        <v>761</v>
      </c>
      <c r="M2363" s="130" t="s">
        <v>175</v>
      </c>
    </row>
    <row r="2364" spans="1:13">
      <c r="A2364" s="157" t="s">
        <v>3428</v>
      </c>
      <c r="B2364" s="157"/>
      <c r="C2364" s="169" t="s">
        <v>3493</v>
      </c>
      <c r="D2364" s="158"/>
      <c r="E2364" s="170"/>
      <c r="F2364" s="124">
        <v>-6768.87</v>
      </c>
      <c r="G2364" s="160">
        <v>112120503040</v>
      </c>
      <c r="H2364" s="157" t="s">
        <v>3206</v>
      </c>
      <c r="I2364" s="157" t="s">
        <v>3438</v>
      </c>
      <c r="J2364" s="157" t="s">
        <v>178</v>
      </c>
      <c r="K2364" s="135"/>
      <c r="L2364" s="130" t="s">
        <v>761</v>
      </c>
      <c r="M2364" s="130" t="s">
        <v>179</v>
      </c>
    </row>
    <row r="2365" spans="1:13">
      <c r="A2365" s="157" t="s">
        <v>3494</v>
      </c>
      <c r="B2365" s="157"/>
      <c r="C2365" s="169" t="s">
        <v>3495</v>
      </c>
      <c r="D2365" s="158">
        <v>45717</v>
      </c>
      <c r="E2365" s="170">
        <v>45782</v>
      </c>
      <c r="F2365" s="124">
        <v>296213.98</v>
      </c>
      <c r="G2365" s="160">
        <v>112120503040</v>
      </c>
      <c r="H2365" s="157" t="s">
        <v>3206</v>
      </c>
      <c r="I2365" s="157" t="s">
        <v>3496</v>
      </c>
      <c r="J2365" s="157" t="s">
        <v>198</v>
      </c>
      <c r="K2365" s="135"/>
      <c r="L2365" s="130" t="s">
        <v>761</v>
      </c>
      <c r="M2365" s="130" t="s">
        <v>199</v>
      </c>
    </row>
    <row r="2366" spans="1:13">
      <c r="A2366" s="157" t="s">
        <v>3494</v>
      </c>
      <c r="B2366" s="157"/>
      <c r="C2366" s="169" t="s">
        <v>3497</v>
      </c>
      <c r="D2366" s="158">
        <v>45717</v>
      </c>
      <c r="E2366" s="170">
        <v>45782</v>
      </c>
      <c r="F2366" s="124">
        <v>181795.31</v>
      </c>
      <c r="G2366" s="160">
        <v>112120503040</v>
      </c>
      <c r="H2366" s="157" t="s">
        <v>3206</v>
      </c>
      <c r="I2366" s="157" t="s">
        <v>3498</v>
      </c>
      <c r="J2366" s="157" t="s">
        <v>228</v>
      </c>
      <c r="K2366" s="135"/>
      <c r="L2366" s="130" t="s">
        <v>761</v>
      </c>
      <c r="M2366" s="130" t="s">
        <v>229</v>
      </c>
    </row>
    <row r="2367" spans="1:13">
      <c r="A2367" s="157" t="s">
        <v>3494</v>
      </c>
      <c r="B2367" s="157"/>
      <c r="C2367" s="169" t="s">
        <v>3499</v>
      </c>
      <c r="D2367" s="158">
        <v>45717</v>
      </c>
      <c r="E2367" s="170">
        <v>45782</v>
      </c>
      <c r="F2367" s="124">
        <v>144095.6</v>
      </c>
      <c r="G2367" s="160">
        <v>112120503040</v>
      </c>
      <c r="H2367" s="157" t="s">
        <v>3206</v>
      </c>
      <c r="I2367" s="157" t="s">
        <v>3500</v>
      </c>
      <c r="J2367" s="157" t="s">
        <v>230</v>
      </c>
      <c r="K2367" s="135"/>
      <c r="L2367" s="130" t="s">
        <v>761</v>
      </c>
      <c r="M2367" s="130" t="s">
        <v>231</v>
      </c>
    </row>
    <row r="2368" spans="1:13">
      <c r="A2368" s="157" t="s">
        <v>3494</v>
      </c>
      <c r="B2368" s="157"/>
      <c r="C2368" s="169" t="s">
        <v>3501</v>
      </c>
      <c r="D2368" s="158">
        <v>45717</v>
      </c>
      <c r="E2368" s="170">
        <v>45782</v>
      </c>
      <c r="F2368" s="124">
        <v>160930.47</v>
      </c>
      <c r="G2368" s="160">
        <v>112120503040</v>
      </c>
      <c r="H2368" s="157" t="s">
        <v>3206</v>
      </c>
      <c r="I2368" s="157" t="s">
        <v>3502</v>
      </c>
      <c r="J2368" s="157" t="s">
        <v>232</v>
      </c>
      <c r="K2368" s="135"/>
      <c r="L2368" s="130" t="s">
        <v>761</v>
      </c>
      <c r="M2368" s="130" t="s">
        <v>233</v>
      </c>
    </row>
    <row r="2369" spans="1:13">
      <c r="A2369" s="157" t="s">
        <v>3494</v>
      </c>
      <c r="B2369" s="157"/>
      <c r="C2369" s="169" t="s">
        <v>3503</v>
      </c>
      <c r="D2369" s="158">
        <v>45717</v>
      </c>
      <c r="E2369" s="170">
        <v>45782</v>
      </c>
      <c r="F2369" s="124">
        <v>171523.77</v>
      </c>
      <c r="G2369" s="160">
        <v>112120503040</v>
      </c>
      <c r="H2369" s="157" t="s">
        <v>3206</v>
      </c>
      <c r="I2369" s="157" t="s">
        <v>3504</v>
      </c>
      <c r="J2369" s="157" t="s">
        <v>200</v>
      </c>
      <c r="K2369" s="135"/>
      <c r="L2369" s="130" t="s">
        <v>761</v>
      </c>
      <c r="M2369" s="130" t="s">
        <v>201</v>
      </c>
    </row>
    <row r="2370" spans="1:13">
      <c r="A2370" s="157" t="s">
        <v>3494</v>
      </c>
      <c r="B2370" s="157"/>
      <c r="C2370" s="169" t="s">
        <v>3505</v>
      </c>
      <c r="D2370" s="158">
        <v>45717</v>
      </c>
      <c r="E2370" s="170">
        <v>45782</v>
      </c>
      <c r="F2370" s="124">
        <v>379572.38</v>
      </c>
      <c r="G2370" s="160">
        <v>112120503040</v>
      </c>
      <c r="H2370" s="157" t="s">
        <v>3206</v>
      </c>
      <c r="I2370" s="157" t="s">
        <v>3506</v>
      </c>
      <c r="J2370" s="157" t="s">
        <v>202</v>
      </c>
      <c r="K2370" s="135"/>
      <c r="L2370" s="130" t="s">
        <v>761</v>
      </c>
      <c r="M2370" s="130" t="s">
        <v>203</v>
      </c>
    </row>
    <row r="2371" spans="1:13">
      <c r="A2371" s="157" t="s">
        <v>3494</v>
      </c>
      <c r="B2371" s="157"/>
      <c r="C2371" s="169" t="s">
        <v>3507</v>
      </c>
      <c r="D2371" s="158">
        <v>45717</v>
      </c>
      <c r="E2371" s="170">
        <v>45782</v>
      </c>
      <c r="F2371" s="124">
        <v>93380.68</v>
      </c>
      <c r="G2371" s="160">
        <v>112120503040</v>
      </c>
      <c r="H2371" s="157" t="s">
        <v>3206</v>
      </c>
      <c r="I2371" s="157" t="s">
        <v>3508</v>
      </c>
      <c r="J2371" s="157" t="s">
        <v>258</v>
      </c>
      <c r="K2371" s="135"/>
      <c r="L2371" s="130" t="s">
        <v>761</v>
      </c>
      <c r="M2371" s="130" t="s">
        <v>259</v>
      </c>
    </row>
    <row r="2372" spans="1:13">
      <c r="A2372" s="157" t="s">
        <v>3494</v>
      </c>
      <c r="B2372" s="157"/>
      <c r="C2372" s="169" t="s">
        <v>3509</v>
      </c>
      <c r="D2372" s="158">
        <v>45717</v>
      </c>
      <c r="E2372" s="170">
        <v>45782</v>
      </c>
      <c r="F2372" s="124">
        <v>471815.1</v>
      </c>
      <c r="G2372" s="160">
        <v>112120503040</v>
      </c>
      <c r="H2372" s="157" t="s">
        <v>3206</v>
      </c>
      <c r="I2372" s="157" t="s">
        <v>3510</v>
      </c>
      <c r="J2372" s="157" t="s">
        <v>62</v>
      </c>
      <c r="K2372" s="135"/>
      <c r="L2372" s="130" t="s">
        <v>761</v>
      </c>
      <c r="M2372" s="130" t="s">
        <v>63</v>
      </c>
    </row>
    <row r="2373" spans="1:13">
      <c r="A2373" s="157" t="s">
        <v>3494</v>
      </c>
      <c r="B2373" s="157"/>
      <c r="C2373" s="169" t="s">
        <v>3511</v>
      </c>
      <c r="D2373" s="158">
        <v>45717</v>
      </c>
      <c r="E2373" s="170">
        <v>45782</v>
      </c>
      <c r="F2373" s="124">
        <v>211700.46</v>
      </c>
      <c r="G2373" s="160">
        <v>112120503040</v>
      </c>
      <c r="H2373" s="157" t="s">
        <v>3206</v>
      </c>
      <c r="I2373" s="157" t="s">
        <v>3512</v>
      </c>
      <c r="J2373" s="157" t="s">
        <v>254</v>
      </c>
      <c r="K2373" s="135"/>
      <c r="L2373" s="130" t="s">
        <v>761</v>
      </c>
      <c r="M2373" s="130" t="s">
        <v>255</v>
      </c>
    </row>
    <row r="2374" spans="1:13">
      <c r="A2374" s="157" t="s">
        <v>3494</v>
      </c>
      <c r="B2374" s="157"/>
      <c r="C2374" s="169" t="s">
        <v>3513</v>
      </c>
      <c r="D2374" s="158">
        <v>45717</v>
      </c>
      <c r="E2374" s="170">
        <v>45782</v>
      </c>
      <c r="F2374" s="124">
        <v>580650.65</v>
      </c>
      <c r="G2374" s="160">
        <v>112120503040</v>
      </c>
      <c r="H2374" s="157" t="s">
        <v>3206</v>
      </c>
      <c r="I2374" s="157" t="s">
        <v>3514</v>
      </c>
      <c r="J2374" s="157" t="s">
        <v>218</v>
      </c>
      <c r="K2374" s="135"/>
      <c r="L2374" s="130" t="s">
        <v>761</v>
      </c>
      <c r="M2374" s="130" t="s">
        <v>219</v>
      </c>
    </row>
    <row r="2375" spans="1:13">
      <c r="A2375" s="157" t="s">
        <v>3494</v>
      </c>
      <c r="B2375" s="157"/>
      <c r="C2375" s="169" t="s">
        <v>3515</v>
      </c>
      <c r="D2375" s="158">
        <v>45717</v>
      </c>
      <c r="E2375" s="170">
        <v>45782</v>
      </c>
      <c r="F2375" s="124">
        <v>147679.54999999999</v>
      </c>
      <c r="G2375" s="160">
        <v>112120503040</v>
      </c>
      <c r="H2375" s="157" t="s">
        <v>3206</v>
      </c>
      <c r="I2375" s="157" t="s">
        <v>3516</v>
      </c>
      <c r="J2375" s="157" t="s">
        <v>0</v>
      </c>
      <c r="K2375" s="135"/>
      <c r="L2375" s="130" t="s">
        <v>761</v>
      </c>
      <c r="M2375" s="130" t="s">
        <v>1</v>
      </c>
    </row>
    <row r="2376" spans="1:13">
      <c r="A2376" s="157" t="s">
        <v>3494</v>
      </c>
      <c r="B2376" s="157"/>
      <c r="C2376" s="169" t="s">
        <v>3517</v>
      </c>
      <c r="D2376" s="158">
        <v>45717</v>
      </c>
      <c r="E2376" s="170">
        <v>45782</v>
      </c>
      <c r="F2376" s="124">
        <v>153366.12</v>
      </c>
      <c r="G2376" s="160">
        <v>112120503040</v>
      </c>
      <c r="H2376" s="157" t="s">
        <v>3206</v>
      </c>
      <c r="I2376" s="157" t="s">
        <v>3518</v>
      </c>
      <c r="J2376" s="157" t="s">
        <v>222</v>
      </c>
      <c r="K2376" s="135"/>
      <c r="L2376" s="130" t="s">
        <v>761</v>
      </c>
      <c r="M2376" s="130" t="s">
        <v>223</v>
      </c>
    </row>
    <row r="2377" spans="1:13">
      <c r="A2377" s="157" t="s">
        <v>3494</v>
      </c>
      <c r="B2377" s="157"/>
      <c r="C2377" s="169" t="s">
        <v>3519</v>
      </c>
      <c r="D2377" s="158">
        <v>45717</v>
      </c>
      <c r="E2377" s="170">
        <v>45782</v>
      </c>
      <c r="F2377" s="124">
        <v>41289.230000000003</v>
      </c>
      <c r="G2377" s="160">
        <v>112120503040</v>
      </c>
      <c r="H2377" s="157" t="s">
        <v>3206</v>
      </c>
      <c r="I2377" s="157" t="s">
        <v>3520</v>
      </c>
      <c r="J2377" s="157" t="s">
        <v>260</v>
      </c>
      <c r="K2377" s="135"/>
      <c r="L2377" s="130" t="s">
        <v>761</v>
      </c>
      <c r="M2377" s="130" t="s">
        <v>261</v>
      </c>
    </row>
    <row r="2378" spans="1:13">
      <c r="A2378" s="157" t="s">
        <v>3494</v>
      </c>
      <c r="B2378" s="157"/>
      <c r="C2378" s="169" t="s">
        <v>3521</v>
      </c>
      <c r="D2378" s="158">
        <v>45717</v>
      </c>
      <c r="E2378" s="170">
        <v>45782</v>
      </c>
      <c r="F2378" s="124">
        <v>41289.230000000003</v>
      </c>
      <c r="G2378" s="160">
        <v>112120503040</v>
      </c>
      <c r="H2378" s="157" t="s">
        <v>3206</v>
      </c>
      <c r="I2378" s="157" t="s">
        <v>3522</v>
      </c>
      <c r="J2378" s="157" t="s">
        <v>210</v>
      </c>
      <c r="K2378" s="135"/>
      <c r="L2378" s="130" t="s">
        <v>761</v>
      </c>
      <c r="M2378" s="130" t="s">
        <v>211</v>
      </c>
    </row>
    <row r="2379" spans="1:13">
      <c r="A2379" s="157" t="s">
        <v>3494</v>
      </c>
      <c r="B2379" s="157"/>
      <c r="C2379" s="169" t="s">
        <v>3523</v>
      </c>
      <c r="D2379" s="158">
        <v>45717</v>
      </c>
      <c r="E2379" s="170">
        <v>45782</v>
      </c>
      <c r="F2379" s="124">
        <v>43751.81</v>
      </c>
      <c r="G2379" s="160">
        <v>112120503040</v>
      </c>
      <c r="H2379" s="157" t="s">
        <v>3206</v>
      </c>
      <c r="I2379" s="157" t="s">
        <v>3524</v>
      </c>
      <c r="J2379" s="157" t="s">
        <v>262</v>
      </c>
      <c r="K2379" s="135"/>
      <c r="L2379" s="130" t="s">
        <v>761</v>
      </c>
      <c r="M2379" s="130" t="s">
        <v>263</v>
      </c>
    </row>
    <row r="2380" spans="1:13">
      <c r="A2380" s="157" t="s">
        <v>3494</v>
      </c>
      <c r="B2380" s="157"/>
      <c r="C2380" s="169" t="s">
        <v>3525</v>
      </c>
      <c r="D2380" s="158">
        <v>45717</v>
      </c>
      <c r="E2380" s="170">
        <v>45782</v>
      </c>
      <c r="F2380" s="124">
        <v>41645.39</v>
      </c>
      <c r="G2380" s="160">
        <v>112120503040</v>
      </c>
      <c r="H2380" s="157" t="s">
        <v>3206</v>
      </c>
      <c r="I2380" s="157" t="s">
        <v>3526</v>
      </c>
      <c r="J2380" s="157" t="s">
        <v>240</v>
      </c>
      <c r="K2380" s="135"/>
      <c r="L2380" s="130" t="s">
        <v>761</v>
      </c>
      <c r="M2380" s="130" t="s">
        <v>241</v>
      </c>
    </row>
    <row r="2381" spans="1:13">
      <c r="A2381" s="157" t="s">
        <v>3494</v>
      </c>
      <c r="B2381" s="157"/>
      <c r="C2381" s="169" t="s">
        <v>3527</v>
      </c>
      <c r="D2381" s="158">
        <v>45717</v>
      </c>
      <c r="E2381" s="170">
        <v>45782</v>
      </c>
      <c r="F2381" s="124">
        <v>48933.13</v>
      </c>
      <c r="G2381" s="160">
        <v>112120503040</v>
      </c>
      <c r="H2381" s="157" t="s">
        <v>3206</v>
      </c>
      <c r="I2381" s="157" t="s">
        <v>3528</v>
      </c>
      <c r="J2381" s="157" t="s">
        <v>206</v>
      </c>
      <c r="K2381" s="135"/>
      <c r="L2381" s="130" t="s">
        <v>761</v>
      </c>
      <c r="M2381" s="130" t="s">
        <v>207</v>
      </c>
    </row>
    <row r="2382" spans="1:13">
      <c r="A2382" s="157" t="s">
        <v>3494</v>
      </c>
      <c r="B2382" s="157"/>
      <c r="C2382" s="169" t="s">
        <v>3529</v>
      </c>
      <c r="D2382" s="158">
        <v>45717</v>
      </c>
      <c r="E2382" s="170">
        <v>45782</v>
      </c>
      <c r="F2382" s="124">
        <v>40216.199999999997</v>
      </c>
      <c r="G2382" s="160">
        <v>112120503040</v>
      </c>
      <c r="H2382" s="157" t="s">
        <v>3206</v>
      </c>
      <c r="I2382" s="157" t="s">
        <v>3530</v>
      </c>
      <c r="J2382" s="157" t="s">
        <v>196</v>
      </c>
      <c r="K2382" s="135"/>
      <c r="L2382" s="130" t="s">
        <v>761</v>
      </c>
      <c r="M2382" s="130" t="s">
        <v>197</v>
      </c>
    </row>
    <row r="2383" spans="1:13">
      <c r="A2383" s="157" t="s">
        <v>3494</v>
      </c>
      <c r="B2383" s="157"/>
      <c r="C2383" s="169" t="s">
        <v>3531</v>
      </c>
      <c r="D2383" s="158">
        <v>45717</v>
      </c>
      <c r="E2383" s="170">
        <v>45782</v>
      </c>
      <c r="F2383" s="124">
        <v>45874.93</v>
      </c>
      <c r="G2383" s="160">
        <v>112120503040</v>
      </c>
      <c r="H2383" s="157" t="s">
        <v>3206</v>
      </c>
      <c r="I2383" s="157" t="s">
        <v>3532</v>
      </c>
      <c r="J2383" s="157" t="s">
        <v>242</v>
      </c>
      <c r="K2383" s="135"/>
      <c r="L2383" s="130" t="s">
        <v>761</v>
      </c>
      <c r="M2383" s="130" t="s">
        <v>243</v>
      </c>
    </row>
    <row r="2384" spans="1:13">
      <c r="A2384" s="157" t="s">
        <v>3494</v>
      </c>
      <c r="B2384" s="157"/>
      <c r="C2384" s="169" t="s">
        <v>3533</v>
      </c>
      <c r="D2384" s="158">
        <v>45717</v>
      </c>
      <c r="E2384" s="170">
        <v>45782</v>
      </c>
      <c r="F2384" s="124">
        <v>41944.800000000003</v>
      </c>
      <c r="G2384" s="160">
        <v>112120503040</v>
      </c>
      <c r="H2384" s="157" t="s">
        <v>3206</v>
      </c>
      <c r="I2384" s="157" t="s">
        <v>3534</v>
      </c>
      <c r="J2384" s="157" t="s">
        <v>244</v>
      </c>
      <c r="K2384" s="135"/>
      <c r="L2384" s="130" t="s">
        <v>761</v>
      </c>
      <c r="M2384" s="130" t="s">
        <v>245</v>
      </c>
    </row>
    <row r="2385" spans="1:13">
      <c r="A2385" s="157" t="s">
        <v>3494</v>
      </c>
      <c r="B2385" s="157"/>
      <c r="C2385" s="169" t="s">
        <v>3535</v>
      </c>
      <c r="D2385" s="158">
        <v>45717</v>
      </c>
      <c r="E2385" s="170">
        <v>45782</v>
      </c>
      <c r="F2385" s="124">
        <v>37471.870000000003</v>
      </c>
      <c r="G2385" s="160">
        <v>112120503040</v>
      </c>
      <c r="H2385" s="157" t="s">
        <v>3206</v>
      </c>
      <c r="I2385" s="157" t="s">
        <v>3536</v>
      </c>
      <c r="J2385" s="157" t="s">
        <v>226</v>
      </c>
      <c r="K2385" s="135"/>
      <c r="L2385" s="130" t="s">
        <v>761</v>
      </c>
      <c r="M2385" s="130" t="s">
        <v>227</v>
      </c>
    </row>
    <row r="2386" spans="1:13">
      <c r="A2386" s="157" t="s">
        <v>3494</v>
      </c>
      <c r="B2386" s="157"/>
      <c r="C2386" s="169" t="s">
        <v>3537</v>
      </c>
      <c r="D2386" s="158">
        <v>45748</v>
      </c>
      <c r="E2386" s="170">
        <v>45782</v>
      </c>
      <c r="F2386" s="124">
        <v>37437.22</v>
      </c>
      <c r="G2386" s="160">
        <v>112120503040</v>
      </c>
      <c r="H2386" s="157" t="s">
        <v>3206</v>
      </c>
      <c r="I2386" s="157" t="s">
        <v>3538</v>
      </c>
      <c r="J2386" s="157" t="s">
        <v>234</v>
      </c>
      <c r="K2386" s="135"/>
      <c r="L2386" s="130" t="s">
        <v>761</v>
      </c>
      <c r="M2386" s="130" t="s">
        <v>235</v>
      </c>
    </row>
    <row r="2387" spans="1:13">
      <c r="A2387" s="157" t="s">
        <v>3494</v>
      </c>
      <c r="B2387" s="157"/>
      <c r="C2387" s="169" t="s">
        <v>3539</v>
      </c>
      <c r="D2387" s="158">
        <v>45717</v>
      </c>
      <c r="E2387" s="170">
        <v>45782</v>
      </c>
      <c r="F2387" s="124">
        <v>37929.61</v>
      </c>
      <c r="G2387" s="160">
        <v>112120503040</v>
      </c>
      <c r="H2387" s="157" t="s">
        <v>3206</v>
      </c>
      <c r="I2387" s="157" t="s">
        <v>3540</v>
      </c>
      <c r="J2387" s="157" t="s">
        <v>236</v>
      </c>
      <c r="K2387" s="135"/>
      <c r="L2387" s="130" t="s">
        <v>761</v>
      </c>
      <c r="M2387" s="130" t="s">
        <v>237</v>
      </c>
    </row>
    <row r="2388" spans="1:13">
      <c r="A2388" s="157" t="s">
        <v>3494</v>
      </c>
      <c r="B2388" s="157"/>
      <c r="C2388" s="169" t="s">
        <v>3541</v>
      </c>
      <c r="D2388" s="158">
        <v>45717</v>
      </c>
      <c r="E2388" s="170">
        <v>45782</v>
      </c>
      <c r="F2388" s="124">
        <v>37206.480000000003</v>
      </c>
      <c r="G2388" s="160">
        <v>112120503040</v>
      </c>
      <c r="H2388" s="157" t="s">
        <v>3206</v>
      </c>
      <c r="I2388" s="157" t="s">
        <v>3542</v>
      </c>
      <c r="J2388" s="157" t="s">
        <v>224</v>
      </c>
      <c r="K2388" s="135"/>
      <c r="L2388" s="130" t="s">
        <v>761</v>
      </c>
      <c r="M2388" s="130" t="s">
        <v>225</v>
      </c>
    </row>
    <row r="2389" spans="1:13">
      <c r="A2389" s="157" t="s">
        <v>3494</v>
      </c>
      <c r="B2389" s="157"/>
      <c r="C2389" s="169" t="s">
        <v>3543</v>
      </c>
      <c r="D2389" s="158">
        <v>45717</v>
      </c>
      <c r="E2389" s="170">
        <v>45782</v>
      </c>
      <c r="F2389" s="124">
        <v>37929.620000000003</v>
      </c>
      <c r="G2389" s="160">
        <v>112120503040</v>
      </c>
      <c r="H2389" s="157" t="s">
        <v>3206</v>
      </c>
      <c r="I2389" s="157" t="s">
        <v>3544</v>
      </c>
      <c r="J2389" s="157" t="s">
        <v>248</v>
      </c>
      <c r="K2389" s="135"/>
      <c r="L2389" s="130" t="s">
        <v>761</v>
      </c>
      <c r="M2389" s="130" t="s">
        <v>249</v>
      </c>
    </row>
    <row r="2390" spans="1:13">
      <c r="A2390" s="157" t="s">
        <v>3494</v>
      </c>
      <c r="B2390" s="157"/>
      <c r="C2390" s="169" t="s">
        <v>3545</v>
      </c>
      <c r="D2390" s="158">
        <v>45717</v>
      </c>
      <c r="E2390" s="170">
        <v>45782</v>
      </c>
      <c r="F2390" s="124">
        <v>37014.120000000003</v>
      </c>
      <c r="G2390" s="160">
        <v>112120503040</v>
      </c>
      <c r="H2390" s="157" t="s">
        <v>3206</v>
      </c>
      <c r="I2390" s="157" t="s">
        <v>3546</v>
      </c>
      <c r="J2390" s="157" t="s">
        <v>264</v>
      </c>
      <c r="K2390" s="135"/>
      <c r="L2390" s="130" t="s">
        <v>761</v>
      </c>
      <c r="M2390" s="130" t="s">
        <v>265</v>
      </c>
    </row>
    <row r="2391" spans="1:13">
      <c r="A2391" s="157" t="s">
        <v>3494</v>
      </c>
      <c r="B2391" s="157"/>
      <c r="C2391" s="169" t="s">
        <v>3547</v>
      </c>
      <c r="D2391" s="158">
        <v>45717</v>
      </c>
      <c r="E2391" s="170">
        <v>45782</v>
      </c>
      <c r="F2391" s="124">
        <v>37929.61</v>
      </c>
      <c r="G2391" s="160">
        <v>112120503040</v>
      </c>
      <c r="H2391" s="157" t="s">
        <v>3206</v>
      </c>
      <c r="I2391" s="157" t="s">
        <v>3548</v>
      </c>
      <c r="J2391" s="157" t="s">
        <v>250</v>
      </c>
      <c r="K2391" s="135"/>
      <c r="L2391" s="130" t="s">
        <v>761</v>
      </c>
      <c r="M2391" s="130" t="s">
        <v>251</v>
      </c>
    </row>
    <row r="2392" spans="1:13">
      <c r="A2392" s="157" t="s">
        <v>3494</v>
      </c>
      <c r="B2392" s="157"/>
      <c r="C2392" s="169" t="s">
        <v>3549</v>
      </c>
      <c r="D2392" s="158">
        <v>45717</v>
      </c>
      <c r="E2392" s="170">
        <v>45782</v>
      </c>
      <c r="F2392" s="124">
        <v>35909.629999999997</v>
      </c>
      <c r="G2392" s="160">
        <v>112120503040</v>
      </c>
      <c r="H2392" s="157" t="s">
        <v>3206</v>
      </c>
      <c r="I2392" s="157" t="s">
        <v>3550</v>
      </c>
      <c r="J2392" s="157" t="s">
        <v>212</v>
      </c>
      <c r="K2392" s="135"/>
      <c r="L2392" s="130" t="s">
        <v>761</v>
      </c>
      <c r="M2392" s="130" t="s">
        <v>213</v>
      </c>
    </row>
    <row r="2393" spans="1:13">
      <c r="A2393" s="157" t="s">
        <v>3494</v>
      </c>
      <c r="B2393" s="157"/>
      <c r="C2393" s="169" t="s">
        <v>3551</v>
      </c>
      <c r="D2393" s="158">
        <v>45717</v>
      </c>
      <c r="E2393" s="170">
        <v>45782</v>
      </c>
      <c r="F2393" s="124">
        <v>37471.870000000003</v>
      </c>
      <c r="G2393" s="160">
        <v>112120503040</v>
      </c>
      <c r="H2393" s="157" t="s">
        <v>3206</v>
      </c>
      <c r="I2393" s="157" t="s">
        <v>3552</v>
      </c>
      <c r="J2393" s="157" t="s">
        <v>266</v>
      </c>
      <c r="K2393" s="135"/>
      <c r="L2393" s="130" t="s">
        <v>761</v>
      </c>
      <c r="M2393" s="130" t="s">
        <v>267</v>
      </c>
    </row>
    <row r="2394" spans="1:13">
      <c r="A2394" s="157" t="s">
        <v>3494</v>
      </c>
      <c r="B2394" s="157"/>
      <c r="C2394" s="169" t="s">
        <v>3553</v>
      </c>
      <c r="D2394" s="158">
        <v>45717</v>
      </c>
      <c r="E2394" s="170">
        <v>45782</v>
      </c>
      <c r="F2394" s="124">
        <v>35782.71</v>
      </c>
      <c r="G2394" s="160">
        <v>112120503040</v>
      </c>
      <c r="H2394" s="157" t="s">
        <v>3206</v>
      </c>
      <c r="I2394" s="157" t="s">
        <v>3554</v>
      </c>
      <c r="J2394" s="157" t="s">
        <v>268</v>
      </c>
      <c r="K2394" s="135"/>
      <c r="L2394" s="130" t="s">
        <v>761</v>
      </c>
      <c r="M2394" s="130" t="s">
        <v>269</v>
      </c>
    </row>
    <row r="2395" spans="1:13">
      <c r="A2395" s="157" t="s">
        <v>3494</v>
      </c>
      <c r="B2395" s="157"/>
      <c r="C2395" s="169" t="s">
        <v>3555</v>
      </c>
      <c r="D2395" s="158">
        <v>45748</v>
      </c>
      <c r="E2395" s="170">
        <v>45782</v>
      </c>
      <c r="F2395" s="124">
        <v>35953.129999999997</v>
      </c>
      <c r="G2395" s="160">
        <v>112120503040</v>
      </c>
      <c r="H2395" s="157" t="s">
        <v>3206</v>
      </c>
      <c r="I2395" s="157" t="s">
        <v>3556</v>
      </c>
      <c r="J2395" s="157" t="s">
        <v>256</v>
      </c>
      <c r="K2395" s="135"/>
      <c r="L2395" s="130" t="s">
        <v>761</v>
      </c>
      <c r="M2395" s="130" t="s">
        <v>257</v>
      </c>
    </row>
    <row r="2396" spans="1:13">
      <c r="A2396" s="157" t="s">
        <v>3494</v>
      </c>
      <c r="B2396" s="157"/>
      <c r="C2396" s="169" t="s">
        <v>3557</v>
      </c>
      <c r="D2396" s="158">
        <v>45717</v>
      </c>
      <c r="E2396" s="170">
        <v>45782</v>
      </c>
      <c r="F2396" s="124">
        <v>36522.5</v>
      </c>
      <c r="G2396" s="160">
        <v>112120503040</v>
      </c>
      <c r="H2396" s="157" t="s">
        <v>3206</v>
      </c>
      <c r="I2396" s="157" t="s">
        <v>3558</v>
      </c>
      <c r="J2396" s="157" t="s">
        <v>204</v>
      </c>
      <c r="K2396" s="135"/>
      <c r="L2396" s="130" t="s">
        <v>761</v>
      </c>
      <c r="M2396" s="130" t="s">
        <v>205</v>
      </c>
    </row>
    <row r="2397" spans="1:13">
      <c r="A2397" s="157" t="s">
        <v>3494</v>
      </c>
      <c r="B2397" s="157"/>
      <c r="C2397" s="169" t="s">
        <v>3559</v>
      </c>
      <c r="D2397" s="158">
        <v>45717</v>
      </c>
      <c r="E2397" s="170">
        <v>45782</v>
      </c>
      <c r="F2397" s="124">
        <v>41794.49</v>
      </c>
      <c r="G2397" s="160">
        <v>112120503040</v>
      </c>
      <c r="H2397" s="157" t="s">
        <v>3206</v>
      </c>
      <c r="I2397" s="157" t="s">
        <v>3560</v>
      </c>
      <c r="J2397" s="157" t="s">
        <v>270</v>
      </c>
      <c r="K2397" s="135"/>
      <c r="L2397" s="130" t="s">
        <v>761</v>
      </c>
      <c r="M2397" s="130" t="s">
        <v>271</v>
      </c>
    </row>
    <row r="2398" spans="1:13">
      <c r="A2398" s="157" t="s">
        <v>3494</v>
      </c>
      <c r="B2398" s="157"/>
      <c r="C2398" s="169" t="s">
        <v>3561</v>
      </c>
      <c r="D2398" s="158">
        <v>45717</v>
      </c>
      <c r="E2398" s="170">
        <v>45782</v>
      </c>
      <c r="F2398" s="124">
        <v>37471.86</v>
      </c>
      <c r="G2398" s="160">
        <v>112120503040</v>
      </c>
      <c r="H2398" s="157" t="s">
        <v>3206</v>
      </c>
      <c r="I2398" s="157" t="s">
        <v>3562</v>
      </c>
      <c r="J2398" s="157" t="s">
        <v>208</v>
      </c>
      <c r="K2398" s="135"/>
      <c r="L2398" s="130" t="s">
        <v>761</v>
      </c>
      <c r="M2398" s="130" t="s">
        <v>209</v>
      </c>
    </row>
    <row r="2399" spans="1:13">
      <c r="A2399" s="157" t="s">
        <v>3494</v>
      </c>
      <c r="B2399" s="157"/>
      <c r="C2399" s="169" t="s">
        <v>3563</v>
      </c>
      <c r="D2399" s="158">
        <v>45748</v>
      </c>
      <c r="E2399" s="170">
        <v>45782</v>
      </c>
      <c r="F2399" s="124">
        <v>34480.82</v>
      </c>
      <c r="G2399" s="160">
        <v>112120503040</v>
      </c>
      <c r="H2399" s="157" t="s">
        <v>3206</v>
      </c>
      <c r="I2399" s="157" t="s">
        <v>3538</v>
      </c>
      <c r="J2399" s="157" t="s">
        <v>234</v>
      </c>
      <c r="K2399" s="135"/>
      <c r="L2399" s="130" t="s">
        <v>761</v>
      </c>
      <c r="M2399" s="130" t="s">
        <v>235</v>
      </c>
    </row>
    <row r="2400" spans="1:13">
      <c r="A2400" s="157" t="s">
        <v>3494</v>
      </c>
      <c r="B2400" s="157"/>
      <c r="C2400" s="169" t="s">
        <v>3564</v>
      </c>
      <c r="D2400" s="158">
        <v>45717</v>
      </c>
      <c r="E2400" s="170">
        <v>45782</v>
      </c>
      <c r="F2400" s="124">
        <v>37929.620000000003</v>
      </c>
      <c r="G2400" s="160">
        <v>112120503040</v>
      </c>
      <c r="H2400" s="157" t="s">
        <v>3206</v>
      </c>
      <c r="I2400" s="157" t="s">
        <v>3565</v>
      </c>
      <c r="J2400" s="157" t="s">
        <v>272</v>
      </c>
      <c r="K2400" s="135"/>
      <c r="L2400" s="130" t="s">
        <v>761</v>
      </c>
      <c r="M2400" s="130" t="s">
        <v>273</v>
      </c>
    </row>
    <row r="2401" spans="1:13">
      <c r="A2401" s="157" t="s">
        <v>3494</v>
      </c>
      <c r="B2401" s="157"/>
      <c r="C2401" s="169" t="s">
        <v>3566</v>
      </c>
      <c r="D2401" s="158">
        <v>45717</v>
      </c>
      <c r="E2401" s="170">
        <v>45782</v>
      </c>
      <c r="F2401" s="124">
        <v>35348.75</v>
      </c>
      <c r="G2401" s="160">
        <v>112120503040</v>
      </c>
      <c r="H2401" s="157" t="s">
        <v>3206</v>
      </c>
      <c r="I2401" s="157" t="s">
        <v>3567</v>
      </c>
      <c r="J2401" s="157" t="s">
        <v>216</v>
      </c>
      <c r="K2401" s="135"/>
      <c r="L2401" s="130" t="s">
        <v>761</v>
      </c>
      <c r="M2401" s="130" t="s">
        <v>217</v>
      </c>
    </row>
    <row r="2402" spans="1:13">
      <c r="A2402" s="157" t="s">
        <v>3494</v>
      </c>
      <c r="B2402" s="157"/>
      <c r="C2402" s="169" t="s">
        <v>3568</v>
      </c>
      <c r="D2402" s="158">
        <v>45717</v>
      </c>
      <c r="E2402" s="170">
        <v>45782</v>
      </c>
      <c r="F2402" s="124">
        <v>37471.870000000003</v>
      </c>
      <c r="G2402" s="160">
        <v>112120503040</v>
      </c>
      <c r="H2402" s="157" t="s">
        <v>3206</v>
      </c>
      <c r="I2402" s="157" t="s">
        <v>3569</v>
      </c>
      <c r="J2402" s="157" t="s">
        <v>252</v>
      </c>
      <c r="K2402" s="135"/>
      <c r="L2402" s="130" t="s">
        <v>761</v>
      </c>
      <c r="M2402" s="130" t="s">
        <v>253</v>
      </c>
    </row>
    <row r="2403" spans="1:13">
      <c r="A2403" s="157" t="s">
        <v>3494</v>
      </c>
      <c r="B2403" s="157"/>
      <c r="C2403" s="169" t="s">
        <v>3570</v>
      </c>
      <c r="D2403" s="158">
        <v>45717</v>
      </c>
      <c r="E2403" s="170">
        <v>45782</v>
      </c>
      <c r="F2403" s="124">
        <v>35782.71</v>
      </c>
      <c r="G2403" s="160">
        <v>112120503040</v>
      </c>
      <c r="H2403" s="157" t="s">
        <v>3206</v>
      </c>
      <c r="I2403" s="157" t="s">
        <v>3571</v>
      </c>
      <c r="J2403" s="157" t="s">
        <v>220</v>
      </c>
      <c r="K2403" s="135"/>
      <c r="L2403" s="130" t="s">
        <v>761</v>
      </c>
      <c r="M2403" s="130" t="s">
        <v>221</v>
      </c>
    </row>
    <row r="2404" spans="1:13">
      <c r="A2404" s="157" t="s">
        <v>3494</v>
      </c>
      <c r="B2404" s="157"/>
      <c r="C2404" s="169" t="s">
        <v>3572</v>
      </c>
      <c r="D2404" s="158">
        <v>45717</v>
      </c>
      <c r="E2404" s="170">
        <v>45782</v>
      </c>
      <c r="F2404" s="124">
        <v>42572.41</v>
      </c>
      <c r="G2404" s="160">
        <v>112120503040</v>
      </c>
      <c r="H2404" s="157" t="s">
        <v>3206</v>
      </c>
      <c r="I2404" s="157" t="s">
        <v>3573</v>
      </c>
      <c r="J2404" s="157" t="s">
        <v>274</v>
      </c>
      <c r="K2404" s="135"/>
      <c r="L2404" s="130" t="s">
        <v>761</v>
      </c>
      <c r="M2404" s="130" t="s">
        <v>275</v>
      </c>
    </row>
    <row r="2405" spans="1:13">
      <c r="A2405" s="157" t="s">
        <v>3494</v>
      </c>
      <c r="B2405" s="157"/>
      <c r="C2405" s="169" t="s">
        <v>3574</v>
      </c>
      <c r="D2405" s="158">
        <v>45717</v>
      </c>
      <c r="E2405" s="170">
        <v>45782</v>
      </c>
      <c r="F2405" s="124">
        <v>35348.75</v>
      </c>
      <c r="G2405" s="160">
        <v>112120503040</v>
      </c>
      <c r="H2405" s="157" t="s">
        <v>3206</v>
      </c>
      <c r="I2405" s="157" t="s">
        <v>3575</v>
      </c>
      <c r="J2405" s="157" t="s">
        <v>238</v>
      </c>
      <c r="K2405" s="135"/>
      <c r="L2405" s="130" t="s">
        <v>761</v>
      </c>
      <c r="M2405" s="130" t="s">
        <v>239</v>
      </c>
    </row>
    <row r="2406" spans="1:13">
      <c r="A2406" s="157" t="s">
        <v>3494</v>
      </c>
      <c r="B2406" s="157"/>
      <c r="C2406" s="169" t="s">
        <v>3576</v>
      </c>
      <c r="D2406" s="158">
        <v>45717</v>
      </c>
      <c r="E2406" s="170">
        <v>45782</v>
      </c>
      <c r="F2406" s="124">
        <v>41289.24</v>
      </c>
      <c r="G2406" s="160">
        <v>112120503040</v>
      </c>
      <c r="H2406" s="157" t="s">
        <v>3206</v>
      </c>
      <c r="I2406" s="157" t="s">
        <v>3577</v>
      </c>
      <c r="J2406" s="157" t="s">
        <v>276</v>
      </c>
      <c r="K2406" s="135"/>
      <c r="L2406" s="130" t="s">
        <v>761</v>
      </c>
      <c r="M2406" s="130" t="s">
        <v>277</v>
      </c>
    </row>
    <row r="2407" spans="1:13">
      <c r="A2407" s="157" t="s">
        <v>3494</v>
      </c>
      <c r="B2407" s="157"/>
      <c r="C2407" s="169" t="s">
        <v>3578</v>
      </c>
      <c r="D2407" s="158">
        <v>45717</v>
      </c>
      <c r="E2407" s="170">
        <v>45782</v>
      </c>
      <c r="F2407" s="124">
        <v>37014.11</v>
      </c>
      <c r="G2407" s="160">
        <v>112120503040</v>
      </c>
      <c r="H2407" s="157" t="s">
        <v>3206</v>
      </c>
      <c r="I2407" s="157" t="s">
        <v>3579</v>
      </c>
      <c r="J2407" s="157" t="s">
        <v>214</v>
      </c>
      <c r="K2407" s="135"/>
      <c r="L2407" s="130" t="s">
        <v>761</v>
      </c>
      <c r="M2407" s="130" t="s">
        <v>215</v>
      </c>
    </row>
    <row r="2408" spans="1:13">
      <c r="A2408" s="157" t="s">
        <v>3494</v>
      </c>
      <c r="B2408" s="157"/>
      <c r="C2408" s="169" t="s">
        <v>3580</v>
      </c>
      <c r="D2408" s="158">
        <v>45717</v>
      </c>
      <c r="E2408" s="170">
        <v>45782</v>
      </c>
      <c r="F2408" s="124">
        <v>37471.870000000003</v>
      </c>
      <c r="G2408" s="160">
        <v>112120503040</v>
      </c>
      <c r="H2408" s="157" t="s">
        <v>3206</v>
      </c>
      <c r="I2408" s="157" t="s">
        <v>3581</v>
      </c>
      <c r="J2408" s="157" t="s">
        <v>278</v>
      </c>
      <c r="K2408" s="135"/>
      <c r="L2408" s="130" t="s">
        <v>761</v>
      </c>
      <c r="M2408" s="130" t="s">
        <v>279</v>
      </c>
    </row>
    <row r="2409" spans="1:13">
      <c r="A2409" s="157" t="s">
        <v>3494</v>
      </c>
      <c r="B2409" s="157"/>
      <c r="C2409" s="169" t="s">
        <v>3582</v>
      </c>
      <c r="D2409" s="158">
        <v>45748</v>
      </c>
      <c r="E2409" s="170">
        <v>45782</v>
      </c>
      <c r="F2409" s="124">
        <v>30538.13</v>
      </c>
      <c r="G2409" s="160">
        <v>112120503040</v>
      </c>
      <c r="H2409" s="157" t="s">
        <v>3206</v>
      </c>
      <c r="I2409" s="157" t="s">
        <v>3583</v>
      </c>
      <c r="J2409" s="157" t="s">
        <v>4</v>
      </c>
      <c r="K2409" s="135"/>
      <c r="L2409" s="130" t="s">
        <v>761</v>
      </c>
      <c r="M2409" s="130" t="s">
        <v>5</v>
      </c>
    </row>
    <row r="2410" spans="1:13">
      <c r="A2410" s="157" t="s">
        <v>3494</v>
      </c>
      <c r="B2410" s="157"/>
      <c r="C2410" s="169" t="s">
        <v>3584</v>
      </c>
      <c r="D2410" s="158">
        <v>45717</v>
      </c>
      <c r="E2410" s="170">
        <v>45782</v>
      </c>
      <c r="F2410" s="124">
        <v>30538.12</v>
      </c>
      <c r="G2410" s="160">
        <v>112120503040</v>
      </c>
      <c r="H2410" s="157" t="s">
        <v>3206</v>
      </c>
      <c r="I2410" s="157" t="s">
        <v>3585</v>
      </c>
      <c r="J2410" s="157" t="s">
        <v>280</v>
      </c>
      <c r="K2410" s="135"/>
      <c r="L2410" s="130" t="s">
        <v>761</v>
      </c>
      <c r="M2410" s="130" t="s">
        <v>281</v>
      </c>
    </row>
    <row r="2411" spans="1:13">
      <c r="A2411" s="157" t="s">
        <v>3494</v>
      </c>
      <c r="B2411" s="157"/>
      <c r="C2411" s="169" t="s">
        <v>3586</v>
      </c>
      <c r="D2411" s="158">
        <v>45717</v>
      </c>
      <c r="E2411" s="170">
        <v>45782</v>
      </c>
      <c r="F2411" s="124">
        <v>30538.12</v>
      </c>
      <c r="G2411" s="160">
        <v>112120503040</v>
      </c>
      <c r="H2411" s="157" t="s">
        <v>3206</v>
      </c>
      <c r="I2411" s="157" t="s">
        <v>3587</v>
      </c>
      <c r="J2411" s="157" t="s">
        <v>246</v>
      </c>
      <c r="K2411" s="135"/>
      <c r="L2411" s="130" t="s">
        <v>761</v>
      </c>
      <c r="M2411" s="130" t="s">
        <v>247</v>
      </c>
    </row>
    <row r="2412" spans="1:13">
      <c r="A2412" s="157" t="s">
        <v>3494</v>
      </c>
      <c r="B2412" s="157"/>
      <c r="C2412" s="169" t="s">
        <v>3588</v>
      </c>
      <c r="D2412" s="158">
        <v>45717</v>
      </c>
      <c r="E2412" s="170">
        <v>45782</v>
      </c>
      <c r="F2412" s="124">
        <v>35123.82</v>
      </c>
      <c r="G2412" s="160">
        <v>112120503040</v>
      </c>
      <c r="H2412" s="157" t="s">
        <v>3206</v>
      </c>
      <c r="I2412" s="157" t="s">
        <v>3589</v>
      </c>
      <c r="J2412" s="157" t="s">
        <v>2</v>
      </c>
      <c r="K2412" s="135"/>
      <c r="L2412" s="130" t="s">
        <v>761</v>
      </c>
      <c r="M2412" s="130" t="s">
        <v>3</v>
      </c>
    </row>
    <row r="2413" spans="1:13">
      <c r="A2413" s="157" t="s">
        <v>3494</v>
      </c>
      <c r="B2413" s="157"/>
      <c r="C2413" s="169" t="s">
        <v>3590</v>
      </c>
      <c r="D2413" s="158">
        <v>45717</v>
      </c>
      <c r="E2413" s="170">
        <v>45782</v>
      </c>
      <c r="F2413" s="124">
        <v>135738.68</v>
      </c>
      <c r="G2413" s="160">
        <v>112120503040</v>
      </c>
      <c r="H2413" s="157" t="s">
        <v>3206</v>
      </c>
      <c r="I2413" s="157" t="s">
        <v>3591</v>
      </c>
      <c r="J2413" s="157" t="s">
        <v>368</v>
      </c>
      <c r="K2413" s="135"/>
      <c r="L2413" s="130" t="s">
        <v>761</v>
      </c>
      <c r="M2413" s="130" t="s">
        <v>369</v>
      </c>
    </row>
    <row r="2414" spans="1:13">
      <c r="A2414" s="157" t="s">
        <v>3494</v>
      </c>
      <c r="B2414" s="157"/>
      <c r="C2414" s="169" t="s">
        <v>3592</v>
      </c>
      <c r="D2414" s="158">
        <v>45717</v>
      </c>
      <c r="E2414" s="170">
        <v>45782</v>
      </c>
      <c r="F2414" s="124">
        <v>207312.29</v>
      </c>
      <c r="G2414" s="160">
        <v>112120503040</v>
      </c>
      <c r="H2414" s="157" t="s">
        <v>3206</v>
      </c>
      <c r="I2414" s="157" t="s">
        <v>3593</v>
      </c>
      <c r="J2414" s="157" t="s">
        <v>370</v>
      </c>
      <c r="K2414" s="135"/>
      <c r="L2414" s="130" t="s">
        <v>761</v>
      </c>
      <c r="M2414" s="130" t="s">
        <v>371</v>
      </c>
    </row>
    <row r="2415" spans="1:13">
      <c r="A2415" s="157" t="s">
        <v>3494</v>
      </c>
      <c r="B2415" s="157"/>
      <c r="C2415" s="169" t="s">
        <v>3594</v>
      </c>
      <c r="D2415" s="158">
        <v>45717</v>
      </c>
      <c r="E2415" s="170">
        <v>45782</v>
      </c>
      <c r="F2415" s="124">
        <v>152723.51</v>
      </c>
      <c r="G2415" s="160">
        <v>112120503040</v>
      </c>
      <c r="H2415" s="157" t="s">
        <v>3206</v>
      </c>
      <c r="I2415" s="157" t="s">
        <v>3595</v>
      </c>
      <c r="J2415" s="157" t="s">
        <v>384</v>
      </c>
      <c r="K2415" s="135"/>
      <c r="L2415" s="130" t="s">
        <v>761</v>
      </c>
      <c r="M2415" s="130" t="s">
        <v>385</v>
      </c>
    </row>
    <row r="2416" spans="1:13">
      <c r="A2416" s="157" t="s">
        <v>3494</v>
      </c>
      <c r="B2416" s="157"/>
      <c r="C2416" s="169" t="s">
        <v>3596</v>
      </c>
      <c r="D2416" s="158">
        <v>45717</v>
      </c>
      <c r="E2416" s="170">
        <v>45782</v>
      </c>
      <c r="F2416" s="124">
        <v>134154.92000000001</v>
      </c>
      <c r="G2416" s="160">
        <v>112120503040</v>
      </c>
      <c r="H2416" s="157" t="s">
        <v>3206</v>
      </c>
      <c r="I2416" s="157" t="s">
        <v>3597</v>
      </c>
      <c r="J2416" s="157" t="s">
        <v>416</v>
      </c>
      <c r="K2416" s="135"/>
      <c r="L2416" s="130" t="s">
        <v>761</v>
      </c>
      <c r="M2416" s="130" t="s">
        <v>417</v>
      </c>
    </row>
    <row r="2417" spans="1:13">
      <c r="A2417" s="157" t="s">
        <v>3494</v>
      </c>
      <c r="B2417" s="157"/>
      <c r="C2417" s="169" t="s">
        <v>3598</v>
      </c>
      <c r="D2417" s="158">
        <v>45717</v>
      </c>
      <c r="E2417" s="170">
        <v>45782</v>
      </c>
      <c r="F2417" s="124">
        <v>38284.99</v>
      </c>
      <c r="G2417" s="160">
        <v>112120503040</v>
      </c>
      <c r="H2417" s="157" t="s">
        <v>3206</v>
      </c>
      <c r="I2417" s="157" t="s">
        <v>3599</v>
      </c>
      <c r="J2417" s="157" t="s">
        <v>396</v>
      </c>
      <c r="K2417" s="135"/>
      <c r="L2417" s="130" t="s">
        <v>761</v>
      </c>
      <c r="M2417" s="130" t="s">
        <v>397</v>
      </c>
    </row>
    <row r="2418" spans="1:13">
      <c r="A2418" s="157" t="s">
        <v>3494</v>
      </c>
      <c r="B2418" s="157"/>
      <c r="C2418" s="169" t="s">
        <v>3600</v>
      </c>
      <c r="D2418" s="158">
        <v>45717</v>
      </c>
      <c r="E2418" s="170">
        <v>45782</v>
      </c>
      <c r="F2418" s="124">
        <v>33991.360000000001</v>
      </c>
      <c r="G2418" s="160">
        <v>112120503040</v>
      </c>
      <c r="H2418" s="157" t="s">
        <v>3206</v>
      </c>
      <c r="I2418" s="157" t="s">
        <v>3601</v>
      </c>
      <c r="J2418" s="157" t="s">
        <v>424</v>
      </c>
      <c r="K2418" s="135"/>
      <c r="L2418" s="130" t="s">
        <v>761</v>
      </c>
      <c r="M2418" s="130" t="s">
        <v>425</v>
      </c>
    </row>
    <row r="2419" spans="1:13">
      <c r="A2419" s="157" t="s">
        <v>3494</v>
      </c>
      <c r="B2419" s="157"/>
      <c r="C2419" s="169" t="s">
        <v>3602</v>
      </c>
      <c r="D2419" s="158">
        <v>45717</v>
      </c>
      <c r="E2419" s="170">
        <v>45782</v>
      </c>
      <c r="F2419" s="124">
        <v>30264.560000000001</v>
      </c>
      <c r="G2419" s="160">
        <v>112120503040</v>
      </c>
      <c r="H2419" s="157" t="s">
        <v>3206</v>
      </c>
      <c r="I2419" s="157" t="s">
        <v>3603</v>
      </c>
      <c r="J2419" s="157" t="s">
        <v>438</v>
      </c>
      <c r="K2419" s="135"/>
      <c r="L2419" s="130" t="s">
        <v>761</v>
      </c>
      <c r="M2419" s="130" t="s">
        <v>439</v>
      </c>
    </row>
    <row r="2420" spans="1:13">
      <c r="A2420" s="157" t="s">
        <v>3494</v>
      </c>
      <c r="B2420" s="157"/>
      <c r="C2420" s="169" t="s">
        <v>3604</v>
      </c>
      <c r="D2420" s="158">
        <v>45717</v>
      </c>
      <c r="E2420" s="170">
        <v>45782</v>
      </c>
      <c r="F2420" s="124">
        <v>36400.730000000003</v>
      </c>
      <c r="G2420" s="160">
        <v>112120503040</v>
      </c>
      <c r="H2420" s="157" t="s">
        <v>3206</v>
      </c>
      <c r="I2420" s="157" t="s">
        <v>3605</v>
      </c>
      <c r="J2420" s="157" t="s">
        <v>452</v>
      </c>
      <c r="K2420" s="135"/>
      <c r="L2420" s="130" t="s">
        <v>761</v>
      </c>
      <c r="M2420" s="130" t="s">
        <v>453</v>
      </c>
    </row>
    <row r="2421" spans="1:13">
      <c r="A2421" s="157" t="s">
        <v>3494</v>
      </c>
      <c r="B2421" s="157"/>
      <c r="C2421" s="169" t="s">
        <v>3606</v>
      </c>
      <c r="D2421" s="158">
        <v>45717</v>
      </c>
      <c r="E2421" s="170">
        <v>45782</v>
      </c>
      <c r="F2421" s="124">
        <v>36400.730000000003</v>
      </c>
      <c r="G2421" s="160">
        <v>112120503040</v>
      </c>
      <c r="H2421" s="157" t="s">
        <v>3206</v>
      </c>
      <c r="I2421" s="157" t="s">
        <v>3607</v>
      </c>
      <c r="J2421" s="157" t="s">
        <v>480</v>
      </c>
      <c r="K2421" s="135"/>
      <c r="L2421" s="130" t="s">
        <v>761</v>
      </c>
      <c r="M2421" s="130" t="s">
        <v>481</v>
      </c>
    </row>
    <row r="2422" spans="1:13">
      <c r="A2422" s="157" t="s">
        <v>3494</v>
      </c>
      <c r="B2422" s="157"/>
      <c r="C2422" s="169" t="s">
        <v>3608</v>
      </c>
      <c r="D2422" s="158">
        <v>45689</v>
      </c>
      <c r="E2422" s="170">
        <v>45782</v>
      </c>
      <c r="F2422" s="124">
        <v>2625.33</v>
      </c>
      <c r="G2422" s="160">
        <v>112120612120</v>
      </c>
      <c r="H2422" s="157" t="s">
        <v>3609</v>
      </c>
      <c r="I2422" s="157" t="s">
        <v>3610</v>
      </c>
      <c r="J2422" s="157" t="s">
        <v>226</v>
      </c>
      <c r="K2422" s="135"/>
      <c r="L2422" s="130" t="s">
        <v>761</v>
      </c>
      <c r="M2422" s="130" t="s">
        <v>227</v>
      </c>
    </row>
    <row r="2423" spans="1:13">
      <c r="A2423" s="157" t="s">
        <v>3494</v>
      </c>
      <c r="B2423" s="157"/>
      <c r="C2423" s="169" t="s">
        <v>3611</v>
      </c>
      <c r="D2423" s="158">
        <v>45689</v>
      </c>
      <c r="E2423" s="170">
        <v>45782</v>
      </c>
      <c r="F2423" s="124">
        <v>2530.13</v>
      </c>
      <c r="G2423" s="160">
        <v>112120612130</v>
      </c>
      <c r="H2423" s="157" t="s">
        <v>3612</v>
      </c>
      <c r="I2423" s="157" t="s">
        <v>3613</v>
      </c>
      <c r="J2423" s="157" t="s">
        <v>368</v>
      </c>
      <c r="K2423" s="135"/>
      <c r="L2423" s="130" t="s">
        <v>761</v>
      </c>
      <c r="M2423" s="130" t="s">
        <v>369</v>
      </c>
    </row>
    <row r="2424" spans="1:13">
      <c r="A2424" s="157" t="s">
        <v>3494</v>
      </c>
      <c r="B2424" s="157"/>
      <c r="C2424" s="169" t="s">
        <v>3611</v>
      </c>
      <c r="D2424" s="158">
        <v>45689</v>
      </c>
      <c r="E2424" s="170">
        <v>45782</v>
      </c>
      <c r="F2424" s="124">
        <v>280.51</v>
      </c>
      <c r="G2424" s="160">
        <v>112120612130</v>
      </c>
      <c r="H2424" s="157" t="s">
        <v>3612</v>
      </c>
      <c r="I2424" s="157" t="s">
        <v>3614</v>
      </c>
      <c r="J2424" s="157" t="s">
        <v>368</v>
      </c>
      <c r="K2424" s="135"/>
      <c r="L2424" s="130" t="s">
        <v>761</v>
      </c>
      <c r="M2424" s="130" t="s">
        <v>369</v>
      </c>
    </row>
    <row r="2425" spans="1:13">
      <c r="A2425" s="157" t="s">
        <v>3494</v>
      </c>
      <c r="B2425" s="157"/>
      <c r="C2425" s="169" t="s">
        <v>3615</v>
      </c>
      <c r="D2425" s="158">
        <v>45689</v>
      </c>
      <c r="E2425" s="170">
        <v>45782</v>
      </c>
      <c r="F2425" s="124">
        <v>19688.2</v>
      </c>
      <c r="G2425" s="160">
        <v>112120612120</v>
      </c>
      <c r="H2425" s="157" t="s">
        <v>3609</v>
      </c>
      <c r="I2425" s="157" t="s">
        <v>3616</v>
      </c>
      <c r="J2425" s="157" t="s">
        <v>370</v>
      </c>
      <c r="K2425" s="135"/>
      <c r="L2425" s="130" t="s">
        <v>761</v>
      </c>
      <c r="M2425" s="130" t="s">
        <v>371</v>
      </c>
    </row>
    <row r="2426" spans="1:13">
      <c r="A2426" s="157" t="s">
        <v>3494</v>
      </c>
      <c r="B2426" s="157"/>
      <c r="C2426" s="169" t="s">
        <v>3615</v>
      </c>
      <c r="D2426" s="158">
        <v>45689</v>
      </c>
      <c r="E2426" s="170">
        <v>45782</v>
      </c>
      <c r="F2426" s="124">
        <v>1501.54</v>
      </c>
      <c r="G2426" s="160">
        <v>112120612120</v>
      </c>
      <c r="H2426" s="157" t="s">
        <v>3609</v>
      </c>
      <c r="I2426" s="157" t="s">
        <v>3617</v>
      </c>
      <c r="J2426" s="157" t="s">
        <v>370</v>
      </c>
      <c r="K2426" s="135"/>
      <c r="L2426" s="130" t="s">
        <v>761</v>
      </c>
      <c r="M2426" s="130" t="s">
        <v>371</v>
      </c>
    </row>
    <row r="2427" spans="1:13">
      <c r="A2427" s="157" t="s">
        <v>3494</v>
      </c>
      <c r="B2427" s="157"/>
      <c r="C2427" s="169" t="s">
        <v>3618</v>
      </c>
      <c r="D2427" s="158">
        <v>45689</v>
      </c>
      <c r="E2427" s="170">
        <v>45782</v>
      </c>
      <c r="F2427" s="124">
        <v>15824.5</v>
      </c>
      <c r="G2427" s="160">
        <v>112120612120</v>
      </c>
      <c r="H2427" s="157" t="s">
        <v>3609</v>
      </c>
      <c r="I2427" s="157" t="s">
        <v>3619</v>
      </c>
      <c r="J2427" s="157" t="s">
        <v>198</v>
      </c>
      <c r="K2427" s="135"/>
      <c r="L2427" s="130" t="s">
        <v>761</v>
      </c>
      <c r="M2427" s="130" t="s">
        <v>199</v>
      </c>
    </row>
    <row r="2428" spans="1:13">
      <c r="A2428" s="157" t="s">
        <v>3494</v>
      </c>
      <c r="B2428" s="157"/>
      <c r="C2428" s="169" t="s">
        <v>3618</v>
      </c>
      <c r="D2428" s="158">
        <v>45689</v>
      </c>
      <c r="E2428" s="170">
        <v>45782</v>
      </c>
      <c r="F2428" s="124">
        <v>1547.16</v>
      </c>
      <c r="G2428" s="160">
        <v>112120612120</v>
      </c>
      <c r="H2428" s="157" t="s">
        <v>3609</v>
      </c>
      <c r="I2428" s="157" t="s">
        <v>3620</v>
      </c>
      <c r="J2428" s="157" t="s">
        <v>198</v>
      </c>
      <c r="K2428" s="135"/>
      <c r="L2428" s="130" t="s">
        <v>761</v>
      </c>
      <c r="M2428" s="130" t="s">
        <v>199</v>
      </c>
    </row>
    <row r="2429" spans="1:13">
      <c r="A2429" s="157" t="s">
        <v>3494</v>
      </c>
      <c r="B2429" s="157"/>
      <c r="C2429" s="169" t="s">
        <v>3621</v>
      </c>
      <c r="D2429" s="158">
        <v>45689</v>
      </c>
      <c r="E2429" s="170">
        <v>45782</v>
      </c>
      <c r="F2429" s="124">
        <v>10431.11</v>
      </c>
      <c r="G2429" s="160">
        <v>112120612120</v>
      </c>
      <c r="H2429" s="157" t="s">
        <v>3609</v>
      </c>
      <c r="I2429" s="157" t="s">
        <v>3619</v>
      </c>
      <c r="J2429" s="157" t="s">
        <v>198</v>
      </c>
      <c r="K2429" s="135"/>
      <c r="L2429" s="130" t="s">
        <v>761</v>
      </c>
      <c r="M2429" s="130" t="s">
        <v>199</v>
      </c>
    </row>
    <row r="2430" spans="1:13">
      <c r="A2430" s="157" t="s">
        <v>3494</v>
      </c>
      <c r="B2430" s="157"/>
      <c r="C2430" s="169" t="s">
        <v>3622</v>
      </c>
      <c r="D2430" s="158">
        <v>45689</v>
      </c>
      <c r="E2430" s="170">
        <v>45782</v>
      </c>
      <c r="F2430" s="124">
        <v>4127.34</v>
      </c>
      <c r="G2430" s="160">
        <v>112120612120</v>
      </c>
      <c r="H2430" s="157" t="s">
        <v>3609</v>
      </c>
      <c r="I2430" s="157" t="s">
        <v>3623</v>
      </c>
      <c r="J2430" s="157" t="s">
        <v>228</v>
      </c>
      <c r="K2430" s="135"/>
      <c r="L2430" s="130" t="s">
        <v>761</v>
      </c>
      <c r="M2430" s="130" t="s">
        <v>229</v>
      </c>
    </row>
    <row r="2431" spans="1:13">
      <c r="A2431" s="157" t="s">
        <v>3494</v>
      </c>
      <c r="B2431" s="157"/>
      <c r="C2431" s="169" t="s">
        <v>3624</v>
      </c>
      <c r="D2431" s="158">
        <v>45689</v>
      </c>
      <c r="E2431" s="170">
        <v>45782</v>
      </c>
      <c r="F2431" s="124">
        <v>9808.0499999999993</v>
      </c>
      <c r="G2431" s="160">
        <v>112120612120</v>
      </c>
      <c r="H2431" s="157" t="s">
        <v>3609</v>
      </c>
      <c r="I2431" s="157" t="s">
        <v>3625</v>
      </c>
      <c r="J2431" s="157" t="s">
        <v>222</v>
      </c>
      <c r="K2431" s="135"/>
      <c r="L2431" s="130" t="s">
        <v>761</v>
      </c>
      <c r="M2431" s="130" t="s">
        <v>223</v>
      </c>
    </row>
    <row r="2432" spans="1:13">
      <c r="A2432" s="157" t="s">
        <v>3494</v>
      </c>
      <c r="B2432" s="157"/>
      <c r="C2432" s="169" t="s">
        <v>3626</v>
      </c>
      <c r="D2432" s="158">
        <v>45689</v>
      </c>
      <c r="E2432" s="170">
        <v>45782</v>
      </c>
      <c r="F2432" s="124">
        <v>356.4</v>
      </c>
      <c r="G2432" s="160">
        <v>112120612130</v>
      </c>
      <c r="H2432" s="157" t="s">
        <v>3612</v>
      </c>
      <c r="I2432" s="157" t="s">
        <v>3627</v>
      </c>
      <c r="J2432" s="157" t="s">
        <v>232</v>
      </c>
      <c r="K2432" s="135"/>
      <c r="L2432" s="130" t="s">
        <v>761</v>
      </c>
      <c r="M2432" s="130" t="s">
        <v>233</v>
      </c>
    </row>
    <row r="2433" spans="1:13">
      <c r="A2433" s="157" t="s">
        <v>3494</v>
      </c>
      <c r="B2433" s="157"/>
      <c r="C2433" s="169" t="s">
        <v>3628</v>
      </c>
      <c r="D2433" s="158">
        <v>45717</v>
      </c>
      <c r="E2433" s="170">
        <v>45782</v>
      </c>
      <c r="F2433" s="124">
        <v>4527.07</v>
      </c>
      <c r="G2433" s="160">
        <v>112120612120</v>
      </c>
      <c r="H2433" s="157" t="s">
        <v>3609</v>
      </c>
      <c r="I2433" s="157" t="s">
        <v>3629</v>
      </c>
      <c r="J2433" s="157" t="s">
        <v>234</v>
      </c>
      <c r="K2433" s="135"/>
      <c r="L2433" s="130" t="s">
        <v>761</v>
      </c>
      <c r="M2433" s="130" t="s">
        <v>235</v>
      </c>
    </row>
    <row r="2434" spans="1:13">
      <c r="A2434" s="157" t="s">
        <v>3494</v>
      </c>
      <c r="B2434" s="157"/>
      <c r="C2434" s="169" t="s">
        <v>3630</v>
      </c>
      <c r="D2434" s="158">
        <v>45717</v>
      </c>
      <c r="E2434" s="170">
        <v>45782</v>
      </c>
      <c r="F2434" s="124">
        <v>12104.79</v>
      </c>
      <c r="G2434" s="160">
        <v>112120612130</v>
      </c>
      <c r="H2434" s="157" t="s">
        <v>3612</v>
      </c>
      <c r="I2434" s="157" t="s">
        <v>3631</v>
      </c>
      <c r="J2434" s="157" t="s">
        <v>236</v>
      </c>
      <c r="K2434" s="135"/>
      <c r="L2434" s="130" t="s">
        <v>761</v>
      </c>
      <c r="M2434" s="130" t="s">
        <v>237</v>
      </c>
    </row>
    <row r="2435" spans="1:13">
      <c r="A2435" s="157" t="s">
        <v>3494</v>
      </c>
      <c r="B2435" s="157"/>
      <c r="C2435" s="169" t="s">
        <v>3630</v>
      </c>
      <c r="D2435" s="158">
        <v>45717</v>
      </c>
      <c r="E2435" s="170">
        <v>45782</v>
      </c>
      <c r="F2435" s="124">
        <v>1288.8599999999999</v>
      </c>
      <c r="G2435" s="160">
        <v>112120612130</v>
      </c>
      <c r="H2435" s="157" t="s">
        <v>3612</v>
      </c>
      <c r="I2435" s="157" t="s">
        <v>3627</v>
      </c>
      <c r="J2435" s="157" t="s">
        <v>232</v>
      </c>
      <c r="K2435" s="135"/>
      <c r="L2435" s="130" t="s">
        <v>761</v>
      </c>
      <c r="M2435" s="130" t="s">
        <v>233</v>
      </c>
    </row>
    <row r="2436" spans="1:13">
      <c r="A2436" s="157" t="s">
        <v>3494</v>
      </c>
      <c r="B2436" s="157"/>
      <c r="C2436" s="169" t="s">
        <v>3632</v>
      </c>
      <c r="D2436" s="158">
        <v>45689</v>
      </c>
      <c r="E2436" s="170">
        <v>45782</v>
      </c>
      <c r="F2436" s="124">
        <v>17796.939999999999</v>
      </c>
      <c r="G2436" s="160">
        <v>112120612130</v>
      </c>
      <c r="H2436" s="157" t="s">
        <v>3612</v>
      </c>
      <c r="I2436" s="157" t="s">
        <v>3633</v>
      </c>
      <c r="J2436" s="157" t="s">
        <v>200</v>
      </c>
      <c r="K2436" s="135"/>
      <c r="L2436" s="130" t="s">
        <v>761</v>
      </c>
      <c r="M2436" s="130" t="s">
        <v>201</v>
      </c>
    </row>
    <row r="2437" spans="1:13">
      <c r="A2437" s="157" t="s">
        <v>3494</v>
      </c>
      <c r="B2437" s="157"/>
      <c r="C2437" s="169" t="s">
        <v>3632</v>
      </c>
      <c r="D2437" s="158">
        <v>45689</v>
      </c>
      <c r="E2437" s="170">
        <v>45782</v>
      </c>
      <c r="F2437" s="124">
        <v>2350.87</v>
      </c>
      <c r="G2437" s="160">
        <v>112120612130</v>
      </c>
      <c r="H2437" s="157" t="s">
        <v>3612</v>
      </c>
      <c r="I2437" s="157" t="s">
        <v>3634</v>
      </c>
      <c r="J2437" s="157" t="s">
        <v>202</v>
      </c>
      <c r="K2437" s="135"/>
      <c r="L2437" s="130" t="s">
        <v>761</v>
      </c>
      <c r="M2437" s="130" t="s">
        <v>203</v>
      </c>
    </row>
    <row r="2438" spans="1:13">
      <c r="A2438" s="157" t="s">
        <v>3494</v>
      </c>
      <c r="B2438" s="157"/>
      <c r="C2438" s="169" t="s">
        <v>3635</v>
      </c>
      <c r="D2438" s="158">
        <v>45689</v>
      </c>
      <c r="E2438" s="170">
        <v>45782</v>
      </c>
      <c r="F2438" s="124">
        <v>61.78</v>
      </c>
      <c r="G2438" s="160">
        <v>112120612130</v>
      </c>
      <c r="H2438" s="157" t="s">
        <v>3612</v>
      </c>
      <c r="I2438" s="157" t="s">
        <v>3634</v>
      </c>
      <c r="J2438" s="157" t="s">
        <v>202</v>
      </c>
      <c r="K2438" s="135"/>
      <c r="L2438" s="130" t="s">
        <v>761</v>
      </c>
      <c r="M2438" s="130" t="s">
        <v>203</v>
      </c>
    </row>
    <row r="2439" spans="1:13">
      <c r="A2439" s="157" t="s">
        <v>3494</v>
      </c>
      <c r="B2439" s="157"/>
      <c r="C2439" s="169" t="s">
        <v>3636</v>
      </c>
      <c r="D2439" s="158">
        <v>45717</v>
      </c>
      <c r="E2439" s="170">
        <v>45782</v>
      </c>
      <c r="F2439" s="124">
        <v>2530.37</v>
      </c>
      <c r="G2439" s="160">
        <v>112120612120</v>
      </c>
      <c r="H2439" s="157" t="s">
        <v>3609</v>
      </c>
      <c r="I2439" s="157" t="s">
        <v>3637</v>
      </c>
      <c r="J2439" s="157" t="s">
        <v>204</v>
      </c>
      <c r="K2439" s="135"/>
      <c r="L2439" s="130" t="s">
        <v>761</v>
      </c>
      <c r="M2439" s="130" t="s">
        <v>205</v>
      </c>
    </row>
    <row r="2440" spans="1:13">
      <c r="A2440" s="157" t="s">
        <v>3494</v>
      </c>
      <c r="B2440" s="157"/>
      <c r="C2440" s="169" t="s">
        <v>3638</v>
      </c>
      <c r="D2440" s="158">
        <v>45689</v>
      </c>
      <c r="E2440" s="170">
        <v>45782</v>
      </c>
      <c r="F2440" s="124">
        <v>2986.6</v>
      </c>
      <c r="G2440" s="160">
        <v>112120612120</v>
      </c>
      <c r="H2440" s="157" t="s">
        <v>3609</v>
      </c>
      <c r="I2440" s="157" t="s">
        <v>3639</v>
      </c>
      <c r="J2440" s="157" t="s">
        <v>396</v>
      </c>
      <c r="K2440" s="135"/>
      <c r="L2440" s="130" t="s">
        <v>761</v>
      </c>
      <c r="M2440" s="130" t="s">
        <v>397</v>
      </c>
    </row>
    <row r="2441" spans="1:13">
      <c r="A2441" s="157" t="s">
        <v>3494</v>
      </c>
      <c r="B2441" s="157"/>
      <c r="C2441" s="169" t="s">
        <v>3638</v>
      </c>
      <c r="D2441" s="158">
        <v>45689</v>
      </c>
      <c r="E2441" s="170">
        <v>45782</v>
      </c>
      <c r="F2441" s="124">
        <v>36.99</v>
      </c>
      <c r="G2441" s="160">
        <v>112120612120</v>
      </c>
      <c r="H2441" s="157" t="s">
        <v>3609</v>
      </c>
      <c r="I2441" s="157" t="s">
        <v>3640</v>
      </c>
      <c r="J2441" s="157" t="s">
        <v>204</v>
      </c>
      <c r="K2441" s="135"/>
      <c r="L2441" s="130" t="s">
        <v>761</v>
      </c>
      <c r="M2441" s="130" t="s">
        <v>205</v>
      </c>
    </row>
    <row r="2442" spans="1:13">
      <c r="A2442" s="157" t="s">
        <v>3494</v>
      </c>
      <c r="B2442" s="157"/>
      <c r="C2442" s="169" t="s">
        <v>3641</v>
      </c>
      <c r="D2442" s="158">
        <v>45689</v>
      </c>
      <c r="E2442" s="170">
        <v>45782</v>
      </c>
      <c r="F2442" s="124">
        <v>1907.24</v>
      </c>
      <c r="G2442" s="160">
        <v>112120612120</v>
      </c>
      <c r="H2442" s="157" t="s">
        <v>3609</v>
      </c>
      <c r="I2442" s="157" t="s">
        <v>3639</v>
      </c>
      <c r="J2442" s="157" t="s">
        <v>396</v>
      </c>
      <c r="K2442" s="135"/>
      <c r="L2442" s="130" t="s">
        <v>761</v>
      </c>
      <c r="M2442" s="130" t="s">
        <v>397</v>
      </c>
    </row>
    <row r="2443" spans="1:13">
      <c r="A2443" s="157" t="s">
        <v>3494</v>
      </c>
      <c r="B2443" s="157"/>
      <c r="C2443" s="169" t="s">
        <v>3641</v>
      </c>
      <c r="D2443" s="158">
        <v>45689</v>
      </c>
      <c r="E2443" s="170">
        <v>45782</v>
      </c>
      <c r="F2443" s="124">
        <v>187.82</v>
      </c>
      <c r="G2443" s="160">
        <v>112120612120</v>
      </c>
      <c r="H2443" s="157" t="s">
        <v>3609</v>
      </c>
      <c r="I2443" s="157" t="s">
        <v>3642</v>
      </c>
      <c r="J2443" s="157" t="s">
        <v>238</v>
      </c>
      <c r="K2443" s="135"/>
      <c r="L2443" s="130" t="s">
        <v>761</v>
      </c>
      <c r="M2443" s="130" t="s">
        <v>239</v>
      </c>
    </row>
    <row r="2444" spans="1:13">
      <c r="A2444" s="157" t="s">
        <v>3494</v>
      </c>
      <c r="B2444" s="157"/>
      <c r="C2444" s="169" t="s">
        <v>3643</v>
      </c>
      <c r="D2444" s="158">
        <v>45658</v>
      </c>
      <c r="E2444" s="170">
        <v>45782</v>
      </c>
      <c r="F2444" s="124">
        <v>41.83</v>
      </c>
      <c r="G2444" s="160">
        <v>112120612130</v>
      </c>
      <c r="H2444" s="157" t="s">
        <v>3612</v>
      </c>
      <c r="I2444" s="157" t="s">
        <v>3642</v>
      </c>
      <c r="J2444" s="157" t="s">
        <v>238</v>
      </c>
      <c r="K2444" s="135"/>
      <c r="L2444" s="130" t="s">
        <v>761</v>
      </c>
      <c r="M2444" s="130" t="s">
        <v>239</v>
      </c>
    </row>
    <row r="2445" spans="1:13">
      <c r="A2445" s="157" t="s">
        <v>3494</v>
      </c>
      <c r="B2445" s="157"/>
      <c r="C2445" s="169" t="s">
        <v>3644</v>
      </c>
      <c r="D2445" s="158">
        <v>45689</v>
      </c>
      <c r="E2445" s="170">
        <v>45782</v>
      </c>
      <c r="F2445" s="124">
        <v>2907.59</v>
      </c>
      <c r="G2445" s="160">
        <v>112120612120</v>
      </c>
      <c r="H2445" s="157" t="s">
        <v>3609</v>
      </c>
      <c r="I2445" s="157" t="s">
        <v>3645</v>
      </c>
      <c r="J2445" s="157" t="s">
        <v>240</v>
      </c>
      <c r="K2445" s="135"/>
      <c r="L2445" s="130" t="s">
        <v>761</v>
      </c>
      <c r="M2445" s="130" t="s">
        <v>241</v>
      </c>
    </row>
    <row r="2446" spans="1:13">
      <c r="A2446" s="157" t="s">
        <v>3494</v>
      </c>
      <c r="B2446" s="157"/>
      <c r="C2446" s="169" t="s">
        <v>3646</v>
      </c>
      <c r="D2446" s="158">
        <v>45689</v>
      </c>
      <c r="E2446" s="170">
        <v>45782</v>
      </c>
      <c r="F2446" s="124">
        <v>2874.51</v>
      </c>
      <c r="G2446" s="160">
        <v>112120612120</v>
      </c>
      <c r="H2446" s="157" t="s">
        <v>3609</v>
      </c>
      <c r="I2446" s="157" t="s">
        <v>3647</v>
      </c>
      <c r="J2446" s="157" t="s">
        <v>224</v>
      </c>
      <c r="K2446" s="135"/>
      <c r="L2446" s="130" t="s">
        <v>761</v>
      </c>
      <c r="M2446" s="130" t="s">
        <v>225</v>
      </c>
    </row>
    <row r="2447" spans="1:13">
      <c r="A2447" s="157" t="s">
        <v>3494</v>
      </c>
      <c r="B2447" s="157"/>
      <c r="C2447" s="169" t="s">
        <v>3648</v>
      </c>
      <c r="D2447" s="158">
        <v>45689</v>
      </c>
      <c r="E2447" s="170">
        <v>45782</v>
      </c>
      <c r="F2447" s="124">
        <v>2376.2399999999998</v>
      </c>
      <c r="G2447" s="160">
        <v>112120612120</v>
      </c>
      <c r="H2447" s="157" t="s">
        <v>3609</v>
      </c>
      <c r="I2447" s="157" t="s">
        <v>3647</v>
      </c>
      <c r="J2447" s="157" t="s">
        <v>224</v>
      </c>
      <c r="K2447" s="135"/>
      <c r="L2447" s="130" t="s">
        <v>761</v>
      </c>
      <c r="M2447" s="130" t="s">
        <v>225</v>
      </c>
    </row>
    <row r="2448" spans="1:13">
      <c r="A2448" s="157" t="s">
        <v>3494</v>
      </c>
      <c r="B2448" s="157"/>
      <c r="C2448" s="169" t="s">
        <v>3649</v>
      </c>
      <c r="D2448" s="158">
        <v>45717</v>
      </c>
      <c r="E2448" s="170">
        <v>45782</v>
      </c>
      <c r="F2448" s="124">
        <v>4904.04</v>
      </c>
      <c r="G2448" s="160">
        <v>112120612120</v>
      </c>
      <c r="H2448" s="157" t="s">
        <v>3609</v>
      </c>
      <c r="I2448" s="157" t="s">
        <v>3619</v>
      </c>
      <c r="J2448" s="157" t="s">
        <v>198</v>
      </c>
      <c r="K2448" s="135"/>
      <c r="L2448" s="130" t="s">
        <v>761</v>
      </c>
      <c r="M2448" s="130" t="s">
        <v>199</v>
      </c>
    </row>
    <row r="2449" spans="1:13">
      <c r="A2449" s="157" t="s">
        <v>3494</v>
      </c>
      <c r="B2449" s="157"/>
      <c r="C2449" s="169" t="s">
        <v>3650</v>
      </c>
      <c r="D2449" s="158">
        <v>45689</v>
      </c>
      <c r="E2449" s="170">
        <v>45782</v>
      </c>
      <c r="F2449" s="124">
        <v>266.05</v>
      </c>
      <c r="G2449" s="160">
        <v>112120612120</v>
      </c>
      <c r="H2449" s="157" t="s">
        <v>3609</v>
      </c>
      <c r="I2449" s="157" t="s">
        <v>3651</v>
      </c>
      <c r="J2449" s="157" t="s">
        <v>242</v>
      </c>
      <c r="K2449" s="135"/>
      <c r="L2449" s="130" t="s">
        <v>761</v>
      </c>
      <c r="M2449" s="130" t="s">
        <v>243</v>
      </c>
    </row>
    <row r="2450" spans="1:13">
      <c r="A2450" s="157" t="s">
        <v>3494</v>
      </c>
      <c r="B2450" s="157"/>
      <c r="C2450" s="169" t="s">
        <v>3650</v>
      </c>
      <c r="D2450" s="158">
        <v>45689</v>
      </c>
      <c r="E2450" s="170">
        <v>45782</v>
      </c>
      <c r="F2450" s="124">
        <v>475.44</v>
      </c>
      <c r="G2450" s="160">
        <v>112120612120</v>
      </c>
      <c r="H2450" s="157" t="s">
        <v>3609</v>
      </c>
      <c r="I2450" s="157" t="s">
        <v>3652</v>
      </c>
      <c r="J2450" s="157" t="s">
        <v>242</v>
      </c>
      <c r="K2450" s="135"/>
      <c r="L2450" s="130" t="s">
        <v>761</v>
      </c>
      <c r="M2450" s="130" t="s">
        <v>243</v>
      </c>
    </row>
    <row r="2451" spans="1:13">
      <c r="A2451" s="157" t="s">
        <v>3494</v>
      </c>
      <c r="B2451" s="157"/>
      <c r="C2451" s="169" t="s">
        <v>3653</v>
      </c>
      <c r="D2451" s="158">
        <v>45689</v>
      </c>
      <c r="E2451" s="170">
        <v>45782</v>
      </c>
      <c r="F2451" s="124">
        <v>242.04</v>
      </c>
      <c r="G2451" s="160">
        <v>112120612130</v>
      </c>
      <c r="H2451" s="157" t="s">
        <v>3612</v>
      </c>
      <c r="I2451" s="157" t="s">
        <v>3654</v>
      </c>
      <c r="J2451" s="157" t="s">
        <v>416</v>
      </c>
      <c r="K2451" s="135"/>
      <c r="L2451" s="130" t="s">
        <v>761</v>
      </c>
      <c r="M2451" s="130" t="s">
        <v>417</v>
      </c>
    </row>
    <row r="2452" spans="1:13">
      <c r="A2452" s="157" t="s">
        <v>3494</v>
      </c>
      <c r="B2452" s="157"/>
      <c r="C2452" s="169" t="s">
        <v>3655</v>
      </c>
      <c r="D2452" s="158">
        <v>45717</v>
      </c>
      <c r="E2452" s="170">
        <v>45782</v>
      </c>
      <c r="F2452" s="124">
        <v>6918.12</v>
      </c>
      <c r="G2452" s="160">
        <v>112120612120</v>
      </c>
      <c r="H2452" s="157" t="s">
        <v>3609</v>
      </c>
      <c r="I2452" s="157" t="s">
        <v>3656</v>
      </c>
      <c r="J2452" s="157" t="s">
        <v>232</v>
      </c>
      <c r="K2452" s="135"/>
      <c r="L2452" s="130" t="s">
        <v>761</v>
      </c>
      <c r="M2452" s="130" t="s">
        <v>233</v>
      </c>
    </row>
    <row r="2453" spans="1:13">
      <c r="A2453" s="157" t="s">
        <v>3494</v>
      </c>
      <c r="B2453" s="157"/>
      <c r="C2453" s="169" t="s">
        <v>3657</v>
      </c>
      <c r="D2453" s="158">
        <v>45689</v>
      </c>
      <c r="E2453" s="170">
        <v>45782</v>
      </c>
      <c r="F2453" s="124">
        <v>2309.63</v>
      </c>
      <c r="G2453" s="160">
        <v>112120612120</v>
      </c>
      <c r="H2453" s="157" t="s">
        <v>3609</v>
      </c>
      <c r="I2453" s="157" t="s">
        <v>3658</v>
      </c>
      <c r="J2453" s="157" t="s">
        <v>206</v>
      </c>
      <c r="K2453" s="135"/>
      <c r="L2453" s="130" t="s">
        <v>761</v>
      </c>
      <c r="M2453" s="130" t="s">
        <v>207</v>
      </c>
    </row>
    <row r="2454" spans="1:13">
      <c r="A2454" s="157" t="s">
        <v>3494</v>
      </c>
      <c r="B2454" s="157"/>
      <c r="C2454" s="169" t="s">
        <v>3659</v>
      </c>
      <c r="D2454" s="158">
        <v>45689</v>
      </c>
      <c r="E2454" s="170">
        <v>45782</v>
      </c>
      <c r="F2454" s="124">
        <v>2949.95</v>
      </c>
      <c r="G2454" s="160">
        <v>112120612120</v>
      </c>
      <c r="H2454" s="157" t="s">
        <v>3609</v>
      </c>
      <c r="I2454" s="157" t="s">
        <v>3660</v>
      </c>
      <c r="J2454" s="157" t="s">
        <v>424</v>
      </c>
      <c r="K2454" s="135"/>
      <c r="L2454" s="130" t="s">
        <v>761</v>
      </c>
      <c r="M2454" s="130" t="s">
        <v>425</v>
      </c>
    </row>
    <row r="2455" spans="1:13">
      <c r="A2455" s="157" t="s">
        <v>3494</v>
      </c>
      <c r="B2455" s="157"/>
      <c r="C2455" s="169" t="s">
        <v>3659</v>
      </c>
      <c r="D2455" s="158">
        <v>45689</v>
      </c>
      <c r="E2455" s="170">
        <v>45782</v>
      </c>
      <c r="F2455" s="124">
        <v>70.63</v>
      </c>
      <c r="G2455" s="160">
        <v>112120612120</v>
      </c>
      <c r="H2455" s="157" t="s">
        <v>3609</v>
      </c>
      <c r="I2455" s="157" t="s">
        <v>3661</v>
      </c>
      <c r="J2455" s="157" t="s">
        <v>246</v>
      </c>
      <c r="K2455" s="135"/>
      <c r="L2455" s="130" t="s">
        <v>761</v>
      </c>
      <c r="M2455" s="130" t="s">
        <v>247</v>
      </c>
    </row>
    <row r="2456" spans="1:13">
      <c r="A2456" s="157" t="s">
        <v>3494</v>
      </c>
      <c r="B2456" s="157"/>
      <c r="C2456" s="169" t="s">
        <v>3662</v>
      </c>
      <c r="D2456" s="158">
        <v>45689</v>
      </c>
      <c r="E2456" s="170">
        <v>45782</v>
      </c>
      <c r="F2456" s="124">
        <v>2354.0700000000002</v>
      </c>
      <c r="G2456" s="160">
        <v>112120612120</v>
      </c>
      <c r="H2456" s="157" t="s">
        <v>3609</v>
      </c>
      <c r="I2456" s="157" t="s">
        <v>3660</v>
      </c>
      <c r="J2456" s="157" t="s">
        <v>424</v>
      </c>
      <c r="K2456" s="135"/>
      <c r="L2456" s="130" t="s">
        <v>761</v>
      </c>
      <c r="M2456" s="130" t="s">
        <v>425</v>
      </c>
    </row>
    <row r="2457" spans="1:13">
      <c r="A2457" s="157" t="s">
        <v>3494</v>
      </c>
      <c r="B2457" s="157"/>
      <c r="C2457" s="169" t="s">
        <v>3663</v>
      </c>
      <c r="D2457" s="158">
        <v>45658</v>
      </c>
      <c r="E2457" s="170">
        <v>45782</v>
      </c>
      <c r="F2457" s="124">
        <v>147.58000000000001</v>
      </c>
      <c r="G2457" s="160">
        <v>112120612130</v>
      </c>
      <c r="H2457" s="157" t="s">
        <v>3612</v>
      </c>
      <c r="I2457" s="157" t="s">
        <v>3627</v>
      </c>
      <c r="J2457" s="157" t="s">
        <v>232</v>
      </c>
      <c r="K2457" s="135"/>
      <c r="L2457" s="130" t="s">
        <v>761</v>
      </c>
      <c r="M2457" s="130" t="s">
        <v>233</v>
      </c>
    </row>
    <row r="2458" spans="1:13">
      <c r="A2458" s="157" t="s">
        <v>3494</v>
      </c>
      <c r="B2458" s="157"/>
      <c r="C2458" s="169" t="s">
        <v>3664</v>
      </c>
      <c r="D2458" s="158">
        <v>45689</v>
      </c>
      <c r="E2458" s="170">
        <v>45782</v>
      </c>
      <c r="F2458" s="124">
        <v>3319.3</v>
      </c>
      <c r="G2458" s="160">
        <v>112120612120</v>
      </c>
      <c r="H2458" s="157" t="s">
        <v>3609</v>
      </c>
      <c r="I2458" s="157" t="s">
        <v>3665</v>
      </c>
      <c r="J2458" s="157" t="s">
        <v>2</v>
      </c>
      <c r="K2458" s="135"/>
      <c r="L2458" s="130" t="s">
        <v>761</v>
      </c>
      <c r="M2458" s="130" t="s">
        <v>3</v>
      </c>
    </row>
    <row r="2459" spans="1:13">
      <c r="A2459" s="157" t="s">
        <v>3494</v>
      </c>
      <c r="B2459" s="157"/>
      <c r="C2459" s="169" t="s">
        <v>3666</v>
      </c>
      <c r="D2459" s="158">
        <v>45689</v>
      </c>
      <c r="E2459" s="170">
        <v>45782</v>
      </c>
      <c r="F2459" s="124">
        <v>1125.24</v>
      </c>
      <c r="G2459" s="160">
        <v>112120612120</v>
      </c>
      <c r="H2459" s="157" t="s">
        <v>3609</v>
      </c>
      <c r="I2459" s="157" t="s">
        <v>3667</v>
      </c>
      <c r="J2459" s="157" t="s">
        <v>4</v>
      </c>
      <c r="K2459" s="135"/>
      <c r="L2459" s="130" t="s">
        <v>761</v>
      </c>
      <c r="M2459" s="130" t="s">
        <v>5</v>
      </c>
    </row>
    <row r="2460" spans="1:13">
      <c r="A2460" s="157" t="s">
        <v>3494</v>
      </c>
      <c r="B2460" s="157"/>
      <c r="C2460" s="169" t="s">
        <v>3666</v>
      </c>
      <c r="D2460" s="158">
        <v>45689</v>
      </c>
      <c r="E2460" s="170">
        <v>45782</v>
      </c>
      <c r="F2460" s="124">
        <v>138.56</v>
      </c>
      <c r="G2460" s="160">
        <v>112120612120</v>
      </c>
      <c r="H2460" s="157" t="s">
        <v>3609</v>
      </c>
      <c r="I2460" s="157" t="s">
        <v>3668</v>
      </c>
      <c r="J2460" s="157" t="s">
        <v>208</v>
      </c>
      <c r="K2460" s="135"/>
      <c r="L2460" s="130" t="s">
        <v>761</v>
      </c>
      <c r="M2460" s="130" t="s">
        <v>209</v>
      </c>
    </row>
    <row r="2461" spans="1:13">
      <c r="A2461" s="157" t="s">
        <v>3494</v>
      </c>
      <c r="B2461" s="157"/>
      <c r="C2461" s="169" t="s">
        <v>3669</v>
      </c>
      <c r="D2461" s="158">
        <v>45689</v>
      </c>
      <c r="E2461" s="170">
        <v>45782</v>
      </c>
      <c r="F2461" s="124">
        <v>46.76</v>
      </c>
      <c r="G2461" s="160">
        <v>112120612130</v>
      </c>
      <c r="H2461" s="157" t="s">
        <v>3612</v>
      </c>
      <c r="I2461" s="157" t="s">
        <v>3620</v>
      </c>
      <c r="J2461" s="157" t="s">
        <v>198</v>
      </c>
      <c r="K2461" s="135"/>
      <c r="L2461" s="130" t="s">
        <v>761</v>
      </c>
      <c r="M2461" s="130" t="s">
        <v>199</v>
      </c>
    </row>
    <row r="2462" spans="1:13">
      <c r="A2462" s="157" t="s">
        <v>3494</v>
      </c>
      <c r="B2462" s="157"/>
      <c r="C2462" s="169" t="s">
        <v>3670</v>
      </c>
      <c r="D2462" s="158">
        <v>45689</v>
      </c>
      <c r="E2462" s="170">
        <v>45782</v>
      </c>
      <c r="F2462" s="124">
        <v>1434.11</v>
      </c>
      <c r="G2462" s="160">
        <v>112120612130</v>
      </c>
      <c r="H2462" s="157" t="s">
        <v>3612</v>
      </c>
      <c r="I2462" s="157" t="s">
        <v>3671</v>
      </c>
      <c r="J2462" s="157" t="s">
        <v>248</v>
      </c>
      <c r="K2462" s="135"/>
      <c r="L2462" s="130" t="s">
        <v>761</v>
      </c>
      <c r="M2462" s="130" t="s">
        <v>249</v>
      </c>
    </row>
    <row r="2463" spans="1:13">
      <c r="A2463" s="157" t="s">
        <v>3494</v>
      </c>
      <c r="B2463" s="157"/>
      <c r="C2463" s="169" t="s">
        <v>3670</v>
      </c>
      <c r="D2463" s="158">
        <v>45689</v>
      </c>
      <c r="E2463" s="170">
        <v>45782</v>
      </c>
      <c r="F2463" s="124">
        <v>171.4</v>
      </c>
      <c r="G2463" s="160">
        <v>112120612130</v>
      </c>
      <c r="H2463" s="157" t="s">
        <v>3612</v>
      </c>
      <c r="I2463" s="157" t="s">
        <v>3672</v>
      </c>
      <c r="J2463" s="157" t="s">
        <v>4</v>
      </c>
      <c r="K2463" s="135"/>
      <c r="L2463" s="130" t="s">
        <v>761</v>
      </c>
      <c r="M2463" s="130" t="s">
        <v>5</v>
      </c>
    </row>
    <row r="2464" spans="1:13">
      <c r="A2464" s="157" t="s">
        <v>3494</v>
      </c>
      <c r="B2464" s="157"/>
      <c r="C2464" s="169" t="s">
        <v>3673</v>
      </c>
      <c r="D2464" s="158">
        <v>45658</v>
      </c>
      <c r="E2464" s="170">
        <v>45782</v>
      </c>
      <c r="F2464" s="124">
        <v>5488.97</v>
      </c>
      <c r="G2464" s="160">
        <v>112120612120</v>
      </c>
      <c r="H2464" s="157" t="s">
        <v>3609</v>
      </c>
      <c r="I2464" s="157" t="s">
        <v>3633</v>
      </c>
      <c r="J2464" s="157" t="s">
        <v>200</v>
      </c>
      <c r="K2464" s="135"/>
      <c r="L2464" s="130" t="s">
        <v>761</v>
      </c>
      <c r="M2464" s="130" t="s">
        <v>201</v>
      </c>
    </row>
    <row r="2465" spans="1:13">
      <c r="A2465" s="157" t="s">
        <v>3494</v>
      </c>
      <c r="B2465" s="157"/>
      <c r="C2465" s="169" t="s">
        <v>3674</v>
      </c>
      <c r="D2465" s="158">
        <v>45689</v>
      </c>
      <c r="E2465" s="170">
        <v>45782</v>
      </c>
      <c r="F2465" s="124">
        <v>83.05</v>
      </c>
      <c r="G2465" s="160">
        <v>112120612130</v>
      </c>
      <c r="H2465" s="157" t="s">
        <v>3612</v>
      </c>
      <c r="I2465" s="157" t="s">
        <v>3617</v>
      </c>
      <c r="J2465" s="157" t="s">
        <v>370</v>
      </c>
      <c r="K2465" s="135"/>
      <c r="L2465" s="130" t="s">
        <v>761</v>
      </c>
      <c r="M2465" s="130" t="s">
        <v>371</v>
      </c>
    </row>
    <row r="2466" spans="1:13">
      <c r="A2466" s="157" t="s">
        <v>3494</v>
      </c>
      <c r="B2466" s="157"/>
      <c r="C2466" s="169" t="s">
        <v>3675</v>
      </c>
      <c r="D2466" s="158">
        <v>45689</v>
      </c>
      <c r="E2466" s="170">
        <v>45782</v>
      </c>
      <c r="F2466" s="124">
        <v>4078.36</v>
      </c>
      <c r="G2466" s="160">
        <v>112120612130</v>
      </c>
      <c r="H2466" s="157" t="s">
        <v>3612</v>
      </c>
      <c r="I2466" s="157" t="s">
        <v>3676</v>
      </c>
      <c r="J2466" s="157" t="s">
        <v>250</v>
      </c>
      <c r="K2466" s="135"/>
      <c r="L2466" s="130" t="s">
        <v>761</v>
      </c>
      <c r="M2466" s="130" t="s">
        <v>251</v>
      </c>
    </row>
    <row r="2467" spans="1:13">
      <c r="A2467" s="157" t="s">
        <v>3494</v>
      </c>
      <c r="B2467" s="157"/>
      <c r="C2467" s="169" t="s">
        <v>3675</v>
      </c>
      <c r="D2467" s="158">
        <v>45689</v>
      </c>
      <c r="E2467" s="170">
        <v>45782</v>
      </c>
      <c r="F2467" s="124">
        <v>106.64</v>
      </c>
      <c r="G2467" s="160">
        <v>112120612130</v>
      </c>
      <c r="H2467" s="157" t="s">
        <v>3612</v>
      </c>
      <c r="I2467" s="157" t="s">
        <v>3677</v>
      </c>
      <c r="J2467" s="157" t="s">
        <v>196</v>
      </c>
      <c r="K2467" s="135"/>
      <c r="L2467" s="130" t="s">
        <v>761</v>
      </c>
      <c r="M2467" s="130" t="s">
        <v>197</v>
      </c>
    </row>
    <row r="2468" spans="1:13">
      <c r="A2468" s="157" t="s">
        <v>3494</v>
      </c>
      <c r="B2468" s="157"/>
      <c r="C2468" s="169" t="s">
        <v>3678</v>
      </c>
      <c r="D2468" s="158">
        <v>45658</v>
      </c>
      <c r="E2468" s="170">
        <v>45782</v>
      </c>
      <c r="F2468" s="124">
        <v>50.06</v>
      </c>
      <c r="G2468" s="160">
        <v>112120612130</v>
      </c>
      <c r="H2468" s="157" t="s">
        <v>3612</v>
      </c>
      <c r="I2468" s="157" t="s">
        <v>3677</v>
      </c>
      <c r="J2468" s="157" t="s">
        <v>196</v>
      </c>
      <c r="K2468" s="135"/>
      <c r="L2468" s="130" t="s">
        <v>761</v>
      </c>
      <c r="M2468" s="130" t="s">
        <v>197</v>
      </c>
    </row>
    <row r="2469" spans="1:13">
      <c r="A2469" s="157" t="s">
        <v>3494</v>
      </c>
      <c r="B2469" s="157"/>
      <c r="C2469" s="169" t="s">
        <v>3679</v>
      </c>
      <c r="D2469" s="158">
        <v>45689</v>
      </c>
      <c r="E2469" s="170">
        <v>45782</v>
      </c>
      <c r="F2469" s="124">
        <v>1621.26</v>
      </c>
      <c r="G2469" s="160">
        <v>112120612120</v>
      </c>
      <c r="H2469" s="157" t="s">
        <v>3609</v>
      </c>
      <c r="I2469" s="157" t="s">
        <v>3676</v>
      </c>
      <c r="J2469" s="157" t="s">
        <v>250</v>
      </c>
      <c r="K2469" s="135"/>
      <c r="L2469" s="130" t="s">
        <v>761</v>
      </c>
      <c r="M2469" s="130" t="s">
        <v>251</v>
      </c>
    </row>
    <row r="2470" spans="1:13">
      <c r="A2470" s="157" t="s">
        <v>3494</v>
      </c>
      <c r="B2470" s="157"/>
      <c r="C2470" s="169" t="s">
        <v>3680</v>
      </c>
      <c r="D2470" s="158">
        <v>45717</v>
      </c>
      <c r="E2470" s="170">
        <v>45782</v>
      </c>
      <c r="F2470" s="124">
        <v>3816.38</v>
      </c>
      <c r="G2470" s="160">
        <v>112120612120</v>
      </c>
      <c r="H2470" s="157" t="s">
        <v>3609</v>
      </c>
      <c r="I2470" s="157" t="s">
        <v>3681</v>
      </c>
      <c r="J2470" s="157" t="s">
        <v>202</v>
      </c>
      <c r="K2470" s="135"/>
      <c r="L2470" s="130" t="s">
        <v>761</v>
      </c>
      <c r="M2470" s="130" t="s">
        <v>203</v>
      </c>
    </row>
    <row r="2471" spans="1:13">
      <c r="A2471" s="157" t="s">
        <v>3494</v>
      </c>
      <c r="B2471" s="157"/>
      <c r="C2471" s="169" t="s">
        <v>3682</v>
      </c>
      <c r="D2471" s="158">
        <v>45658</v>
      </c>
      <c r="E2471" s="170">
        <v>45782</v>
      </c>
      <c r="F2471" s="124">
        <v>21.33</v>
      </c>
      <c r="G2471" s="160">
        <v>112120612130</v>
      </c>
      <c r="H2471" s="157" t="s">
        <v>3612</v>
      </c>
      <c r="I2471" s="157" t="s">
        <v>3683</v>
      </c>
      <c r="J2471" s="157" t="s">
        <v>438</v>
      </c>
      <c r="K2471" s="135"/>
      <c r="L2471" s="130" t="s">
        <v>761</v>
      </c>
      <c r="M2471" s="130" t="s">
        <v>439</v>
      </c>
    </row>
    <row r="2472" spans="1:13">
      <c r="A2472" s="157" t="s">
        <v>3494</v>
      </c>
      <c r="B2472" s="157"/>
      <c r="C2472" s="169" t="s">
        <v>3684</v>
      </c>
      <c r="D2472" s="158">
        <v>45658</v>
      </c>
      <c r="E2472" s="170">
        <v>45782</v>
      </c>
      <c r="F2472" s="124">
        <v>104.16</v>
      </c>
      <c r="G2472" s="160">
        <v>112120612130</v>
      </c>
      <c r="H2472" s="157" t="s">
        <v>3612</v>
      </c>
      <c r="I2472" s="157" t="s">
        <v>3683</v>
      </c>
      <c r="J2472" s="157" t="s">
        <v>438</v>
      </c>
      <c r="K2472" s="135"/>
      <c r="L2472" s="130" t="s">
        <v>761</v>
      </c>
      <c r="M2472" s="130" t="s">
        <v>439</v>
      </c>
    </row>
    <row r="2473" spans="1:13">
      <c r="A2473" s="157" t="s">
        <v>3494</v>
      </c>
      <c r="B2473" s="157"/>
      <c r="C2473" s="169" t="s">
        <v>3685</v>
      </c>
      <c r="D2473" s="158">
        <v>45658</v>
      </c>
      <c r="E2473" s="170">
        <v>45782</v>
      </c>
      <c r="F2473" s="124">
        <v>47.72</v>
      </c>
      <c r="G2473" s="160">
        <v>112120612130</v>
      </c>
      <c r="H2473" s="157" t="s">
        <v>3612</v>
      </c>
      <c r="I2473" s="157" t="s">
        <v>3686</v>
      </c>
      <c r="J2473" s="157" t="s">
        <v>212</v>
      </c>
      <c r="K2473" s="135"/>
      <c r="L2473" s="130" t="s">
        <v>761</v>
      </c>
      <c r="M2473" s="130" t="s">
        <v>213</v>
      </c>
    </row>
    <row r="2474" spans="1:13">
      <c r="A2474" s="157" t="s">
        <v>3494</v>
      </c>
      <c r="B2474" s="157"/>
      <c r="C2474" s="169" t="s">
        <v>3687</v>
      </c>
      <c r="D2474" s="158">
        <v>45689</v>
      </c>
      <c r="E2474" s="170">
        <v>45782</v>
      </c>
      <c r="F2474" s="124">
        <v>2042.18</v>
      </c>
      <c r="G2474" s="160">
        <v>112120612120</v>
      </c>
      <c r="H2474" s="157" t="s">
        <v>3609</v>
      </c>
      <c r="I2474" s="157" t="s">
        <v>3688</v>
      </c>
      <c r="J2474" s="157" t="s">
        <v>216</v>
      </c>
      <c r="K2474" s="135"/>
      <c r="L2474" s="130" t="s">
        <v>761</v>
      </c>
      <c r="M2474" s="130" t="s">
        <v>217</v>
      </c>
    </row>
    <row r="2475" spans="1:13">
      <c r="A2475" s="157" t="s">
        <v>3494</v>
      </c>
      <c r="B2475" s="157"/>
      <c r="C2475" s="169" t="s">
        <v>3689</v>
      </c>
      <c r="D2475" s="158">
        <v>45689</v>
      </c>
      <c r="E2475" s="170">
        <v>45782</v>
      </c>
      <c r="F2475" s="124">
        <v>2761.68</v>
      </c>
      <c r="G2475" s="160">
        <v>112120612130</v>
      </c>
      <c r="H2475" s="157" t="s">
        <v>3612</v>
      </c>
      <c r="I2475" s="157" t="s">
        <v>3688</v>
      </c>
      <c r="J2475" s="157" t="s">
        <v>216</v>
      </c>
      <c r="K2475" s="135"/>
      <c r="L2475" s="130" t="s">
        <v>761</v>
      </c>
      <c r="M2475" s="130" t="s">
        <v>217</v>
      </c>
    </row>
    <row r="2476" spans="1:13">
      <c r="A2476" s="157" t="s">
        <v>3494</v>
      </c>
      <c r="B2476" s="157"/>
      <c r="C2476" s="169" t="s">
        <v>3689</v>
      </c>
      <c r="D2476" s="158">
        <v>45689</v>
      </c>
      <c r="E2476" s="170">
        <v>45782</v>
      </c>
      <c r="F2476" s="124">
        <v>49.28</v>
      </c>
      <c r="G2476" s="160">
        <v>112120612130</v>
      </c>
      <c r="H2476" s="157" t="s">
        <v>3612</v>
      </c>
      <c r="I2476" s="157" t="s">
        <v>3690</v>
      </c>
      <c r="J2476" s="157" t="s">
        <v>216</v>
      </c>
      <c r="K2476" s="135"/>
      <c r="L2476" s="130" t="s">
        <v>761</v>
      </c>
      <c r="M2476" s="130" t="s">
        <v>217</v>
      </c>
    </row>
    <row r="2477" spans="1:13">
      <c r="A2477" s="157" t="s">
        <v>3494</v>
      </c>
      <c r="B2477" s="157"/>
      <c r="C2477" s="169" t="s">
        <v>3691</v>
      </c>
      <c r="D2477" s="158">
        <v>45689</v>
      </c>
      <c r="E2477" s="170">
        <v>45782</v>
      </c>
      <c r="F2477" s="124">
        <v>58124.1</v>
      </c>
      <c r="G2477" s="160">
        <v>112120612120</v>
      </c>
      <c r="H2477" s="157" t="s">
        <v>3609</v>
      </c>
      <c r="I2477" s="157" t="s">
        <v>3692</v>
      </c>
      <c r="J2477" s="157" t="s">
        <v>452</v>
      </c>
      <c r="K2477" s="135"/>
      <c r="L2477" s="130" t="s">
        <v>761</v>
      </c>
      <c r="M2477" s="130" t="s">
        <v>453</v>
      </c>
    </row>
    <row r="2478" spans="1:13">
      <c r="A2478" s="157" t="s">
        <v>3494</v>
      </c>
      <c r="B2478" s="157"/>
      <c r="C2478" s="169" t="s">
        <v>3693</v>
      </c>
      <c r="D2478" s="158">
        <v>45658</v>
      </c>
      <c r="E2478" s="170">
        <v>45782</v>
      </c>
      <c r="F2478" s="124">
        <v>5855.88</v>
      </c>
      <c r="G2478" s="160">
        <v>112120612130</v>
      </c>
      <c r="H2478" s="157" t="s">
        <v>3612</v>
      </c>
      <c r="I2478" s="157" t="s">
        <v>3694</v>
      </c>
      <c r="J2478" s="157" t="s">
        <v>214</v>
      </c>
      <c r="K2478" s="135"/>
      <c r="L2478" s="130" t="s">
        <v>761</v>
      </c>
      <c r="M2478" s="130" t="s">
        <v>215</v>
      </c>
    </row>
    <row r="2479" spans="1:13">
      <c r="A2479" s="157" t="s">
        <v>3494</v>
      </c>
      <c r="B2479" s="157"/>
      <c r="C2479" s="169" t="s">
        <v>3695</v>
      </c>
      <c r="D2479" s="158">
        <v>45689</v>
      </c>
      <c r="E2479" s="170">
        <v>45782</v>
      </c>
      <c r="F2479" s="124">
        <v>42841.53</v>
      </c>
      <c r="G2479" s="160">
        <v>112120612120</v>
      </c>
      <c r="H2479" s="157" t="s">
        <v>3609</v>
      </c>
      <c r="I2479" s="157" t="s">
        <v>3696</v>
      </c>
      <c r="J2479" s="157" t="s">
        <v>62</v>
      </c>
      <c r="K2479" s="135"/>
      <c r="L2479" s="130" t="s">
        <v>761</v>
      </c>
      <c r="M2479" s="130" t="s">
        <v>63</v>
      </c>
    </row>
    <row r="2480" spans="1:13">
      <c r="A2480" s="157" t="s">
        <v>3494</v>
      </c>
      <c r="B2480" s="157"/>
      <c r="C2480" s="169" t="s">
        <v>3697</v>
      </c>
      <c r="D2480" s="158">
        <v>45689</v>
      </c>
      <c r="E2480" s="170">
        <v>45782</v>
      </c>
      <c r="F2480" s="124">
        <v>2707.45</v>
      </c>
      <c r="G2480" s="160">
        <v>112120612130</v>
      </c>
      <c r="H2480" s="157" t="s">
        <v>3612</v>
      </c>
      <c r="I2480" s="157" t="s">
        <v>3681</v>
      </c>
      <c r="J2480" s="157" t="s">
        <v>202</v>
      </c>
      <c r="K2480" s="135"/>
      <c r="L2480" s="130" t="s">
        <v>761</v>
      </c>
      <c r="M2480" s="130" t="s">
        <v>203</v>
      </c>
    </row>
    <row r="2481" spans="1:13">
      <c r="A2481" s="157" t="s">
        <v>3494</v>
      </c>
      <c r="B2481" s="157"/>
      <c r="C2481" s="169" t="s">
        <v>3697</v>
      </c>
      <c r="D2481" s="158">
        <v>45689</v>
      </c>
      <c r="E2481" s="170">
        <v>45782</v>
      </c>
      <c r="F2481" s="124">
        <v>104.9</v>
      </c>
      <c r="G2481" s="160">
        <v>112120612130</v>
      </c>
      <c r="H2481" s="157" t="s">
        <v>3612</v>
      </c>
      <c r="I2481" s="157" t="s">
        <v>3642</v>
      </c>
      <c r="J2481" s="157" t="s">
        <v>238</v>
      </c>
      <c r="K2481" s="135"/>
      <c r="L2481" s="130" t="s">
        <v>761</v>
      </c>
      <c r="M2481" s="130" t="s">
        <v>239</v>
      </c>
    </row>
    <row r="2482" spans="1:13">
      <c r="A2482" s="157" t="s">
        <v>3494</v>
      </c>
      <c r="B2482" s="157"/>
      <c r="C2482" s="169" t="s">
        <v>3698</v>
      </c>
      <c r="D2482" s="158">
        <v>45658</v>
      </c>
      <c r="E2482" s="170">
        <v>45782</v>
      </c>
      <c r="F2482" s="124">
        <v>1946.9</v>
      </c>
      <c r="G2482" s="160">
        <v>112120612120</v>
      </c>
      <c r="H2482" s="157" t="s">
        <v>3609</v>
      </c>
      <c r="I2482" s="157" t="s">
        <v>3699</v>
      </c>
      <c r="J2482" s="157" t="s">
        <v>238</v>
      </c>
      <c r="K2482" s="135"/>
      <c r="L2482" s="130" t="s">
        <v>761</v>
      </c>
      <c r="M2482" s="130" t="s">
        <v>239</v>
      </c>
    </row>
    <row r="2483" spans="1:13">
      <c r="A2483" s="157" t="s">
        <v>3494</v>
      </c>
      <c r="B2483" s="157"/>
      <c r="C2483" s="169" t="s">
        <v>3698</v>
      </c>
      <c r="D2483" s="158">
        <v>45658</v>
      </c>
      <c r="E2483" s="170">
        <v>45782</v>
      </c>
      <c r="F2483" s="124">
        <v>138.56</v>
      </c>
      <c r="G2483" s="160">
        <v>112120612120</v>
      </c>
      <c r="H2483" s="157" t="s">
        <v>3609</v>
      </c>
      <c r="I2483" s="157" t="s">
        <v>3640</v>
      </c>
      <c r="J2483" s="157" t="s">
        <v>204</v>
      </c>
      <c r="K2483" s="135"/>
      <c r="L2483" s="130" t="s">
        <v>761</v>
      </c>
      <c r="M2483" s="130" t="s">
        <v>205</v>
      </c>
    </row>
    <row r="2484" spans="1:13">
      <c r="A2484" s="157" t="s">
        <v>3494</v>
      </c>
      <c r="B2484" s="157"/>
      <c r="C2484" s="169" t="s">
        <v>3700</v>
      </c>
      <c r="D2484" s="158">
        <v>45689</v>
      </c>
      <c r="E2484" s="170">
        <v>45782</v>
      </c>
      <c r="F2484" s="124">
        <v>13233.03</v>
      </c>
      <c r="G2484" s="160">
        <v>112120612120</v>
      </c>
      <c r="H2484" s="157" t="s">
        <v>3609</v>
      </c>
      <c r="I2484" s="157" t="s">
        <v>3701</v>
      </c>
      <c r="J2484" s="157" t="s">
        <v>254</v>
      </c>
      <c r="K2484" s="135"/>
      <c r="L2484" s="130" t="s">
        <v>761</v>
      </c>
      <c r="M2484" s="130" t="s">
        <v>255</v>
      </c>
    </row>
    <row r="2485" spans="1:13">
      <c r="A2485" s="157" t="s">
        <v>3494</v>
      </c>
      <c r="B2485" s="157"/>
      <c r="C2485" s="169" t="s">
        <v>3700</v>
      </c>
      <c r="D2485" s="158">
        <v>45689</v>
      </c>
      <c r="E2485" s="170">
        <v>45782</v>
      </c>
      <c r="F2485" s="124">
        <v>3969.2</v>
      </c>
      <c r="G2485" s="160">
        <v>112120612120</v>
      </c>
      <c r="H2485" s="157" t="s">
        <v>3609</v>
      </c>
      <c r="I2485" s="157" t="s">
        <v>3702</v>
      </c>
      <c r="J2485" s="157" t="s">
        <v>220</v>
      </c>
      <c r="K2485" s="135"/>
      <c r="L2485" s="130" t="s">
        <v>761</v>
      </c>
      <c r="M2485" s="130" t="s">
        <v>221</v>
      </c>
    </row>
    <row r="2486" spans="1:13">
      <c r="A2486" s="157" t="s">
        <v>3494</v>
      </c>
      <c r="B2486" s="157"/>
      <c r="C2486" s="169" t="s">
        <v>3703</v>
      </c>
      <c r="D2486" s="158">
        <v>45658</v>
      </c>
      <c r="E2486" s="170">
        <v>45782</v>
      </c>
      <c r="F2486" s="124">
        <v>12789.36</v>
      </c>
      <c r="G2486" s="160">
        <v>112120612120</v>
      </c>
      <c r="H2486" s="157" t="s">
        <v>3609</v>
      </c>
      <c r="I2486" s="157" t="s">
        <v>3704</v>
      </c>
      <c r="J2486" s="157" t="s">
        <v>252</v>
      </c>
      <c r="K2486" s="135"/>
      <c r="L2486" s="130" t="s">
        <v>761</v>
      </c>
      <c r="M2486" s="130" t="s">
        <v>253</v>
      </c>
    </row>
    <row r="2487" spans="1:13">
      <c r="A2487" s="157" t="s">
        <v>3494</v>
      </c>
      <c r="B2487" s="157"/>
      <c r="C2487" s="169" t="s">
        <v>3705</v>
      </c>
      <c r="D2487" s="158">
        <v>45689</v>
      </c>
      <c r="E2487" s="170">
        <v>45782</v>
      </c>
      <c r="F2487" s="124">
        <v>310.89999999999998</v>
      </c>
      <c r="G2487" s="160">
        <v>112120612130</v>
      </c>
      <c r="H2487" s="157" t="s">
        <v>3612</v>
      </c>
      <c r="I2487" s="157" t="s">
        <v>3706</v>
      </c>
      <c r="J2487" s="157" t="s">
        <v>396</v>
      </c>
      <c r="K2487" s="135"/>
      <c r="L2487" s="130" t="s">
        <v>761</v>
      </c>
      <c r="M2487" s="130" t="s">
        <v>397</v>
      </c>
    </row>
    <row r="2488" spans="1:13">
      <c r="A2488" s="157" t="s">
        <v>3494</v>
      </c>
      <c r="B2488" s="157"/>
      <c r="C2488" s="169" t="s">
        <v>3707</v>
      </c>
      <c r="D2488" s="158">
        <v>45689</v>
      </c>
      <c r="E2488" s="170">
        <v>45782</v>
      </c>
      <c r="F2488" s="124">
        <v>2367.0500000000002</v>
      </c>
      <c r="G2488" s="160">
        <v>112120612120</v>
      </c>
      <c r="H2488" s="157" t="s">
        <v>3609</v>
      </c>
      <c r="I2488" s="157" t="s">
        <v>3701</v>
      </c>
      <c r="J2488" s="157" t="s">
        <v>254</v>
      </c>
      <c r="K2488" s="135"/>
      <c r="L2488" s="130" t="s">
        <v>761</v>
      </c>
      <c r="M2488" s="130" t="s">
        <v>255</v>
      </c>
    </row>
    <row r="2489" spans="1:13">
      <c r="A2489" s="157" t="s">
        <v>3494</v>
      </c>
      <c r="B2489" s="157"/>
      <c r="C2489" s="169" t="s">
        <v>3708</v>
      </c>
      <c r="D2489" s="158">
        <v>45689</v>
      </c>
      <c r="E2489" s="170">
        <v>45782</v>
      </c>
      <c r="F2489" s="124">
        <v>231.61</v>
      </c>
      <c r="G2489" s="160">
        <v>112120612130</v>
      </c>
      <c r="H2489" s="157" t="s">
        <v>3612</v>
      </c>
      <c r="I2489" s="157" t="s">
        <v>3709</v>
      </c>
      <c r="J2489" s="157" t="s">
        <v>256</v>
      </c>
      <c r="K2489" s="135"/>
      <c r="L2489" s="130" t="s">
        <v>761</v>
      </c>
      <c r="M2489" s="130" t="s">
        <v>257</v>
      </c>
    </row>
    <row r="2490" spans="1:13">
      <c r="A2490" s="157" t="s">
        <v>3494</v>
      </c>
      <c r="B2490" s="157"/>
      <c r="C2490" s="169" t="s">
        <v>3710</v>
      </c>
      <c r="D2490" s="158">
        <v>45717</v>
      </c>
      <c r="E2490" s="170">
        <v>45782</v>
      </c>
      <c r="F2490" s="124">
        <v>2409.4</v>
      </c>
      <c r="G2490" s="160">
        <v>112120612120</v>
      </c>
      <c r="H2490" s="157" t="s">
        <v>3609</v>
      </c>
      <c r="I2490" s="157" t="s">
        <v>3625</v>
      </c>
      <c r="J2490" s="157" t="s">
        <v>222</v>
      </c>
      <c r="K2490" s="135"/>
      <c r="L2490" s="130" t="s">
        <v>761</v>
      </c>
      <c r="M2490" s="130" t="s">
        <v>223</v>
      </c>
    </row>
    <row r="2491" spans="1:13">
      <c r="A2491" s="157" t="s">
        <v>3494</v>
      </c>
      <c r="B2491" s="157"/>
      <c r="C2491" s="169" t="s">
        <v>3711</v>
      </c>
      <c r="D2491" s="158">
        <v>45717</v>
      </c>
      <c r="E2491" s="170">
        <v>45782</v>
      </c>
      <c r="F2491" s="124">
        <v>5604.55</v>
      </c>
      <c r="G2491" s="160">
        <v>112120612120</v>
      </c>
      <c r="H2491" s="157" t="s">
        <v>3609</v>
      </c>
      <c r="I2491" s="157" t="s">
        <v>3629</v>
      </c>
      <c r="J2491" s="157" t="s">
        <v>234</v>
      </c>
      <c r="K2491" s="135"/>
      <c r="L2491" s="130" t="s">
        <v>761</v>
      </c>
      <c r="M2491" s="130" t="s">
        <v>235</v>
      </c>
    </row>
    <row r="2492" spans="1:13">
      <c r="A2492" s="157" t="s">
        <v>3494</v>
      </c>
      <c r="B2492" s="157"/>
      <c r="C2492" s="169" t="s">
        <v>3712</v>
      </c>
      <c r="D2492" s="158">
        <v>45717</v>
      </c>
      <c r="E2492" s="170">
        <v>45782</v>
      </c>
      <c r="F2492" s="124">
        <v>1133.18</v>
      </c>
      <c r="G2492" s="160">
        <v>112120612130</v>
      </c>
      <c r="H2492" s="157" t="s">
        <v>3612</v>
      </c>
      <c r="I2492" s="157" t="s">
        <v>3620</v>
      </c>
      <c r="J2492" s="157" t="s">
        <v>198</v>
      </c>
      <c r="K2492" s="135"/>
      <c r="L2492" s="130" t="s">
        <v>761</v>
      </c>
      <c r="M2492" s="130" t="s">
        <v>199</v>
      </c>
    </row>
    <row r="2493" spans="1:13">
      <c r="A2493" s="157" t="s">
        <v>3494</v>
      </c>
      <c r="B2493" s="157"/>
      <c r="C2493" s="169" t="s">
        <v>3713</v>
      </c>
      <c r="D2493" s="158">
        <v>45717</v>
      </c>
      <c r="E2493" s="170">
        <v>45782</v>
      </c>
      <c r="F2493" s="124">
        <v>46.37</v>
      </c>
      <c r="G2493" s="160">
        <v>112120612130</v>
      </c>
      <c r="H2493" s="157" t="s">
        <v>3612</v>
      </c>
      <c r="I2493" s="157" t="s">
        <v>3714</v>
      </c>
      <c r="J2493" s="157" t="s">
        <v>240</v>
      </c>
      <c r="K2493" s="135"/>
      <c r="L2493" s="130" t="s">
        <v>761</v>
      </c>
      <c r="M2493" s="130" t="s">
        <v>241</v>
      </c>
    </row>
    <row r="2494" spans="1:13">
      <c r="A2494" s="157" t="s">
        <v>3494</v>
      </c>
      <c r="B2494" s="157"/>
      <c r="C2494" s="169" t="s">
        <v>3715</v>
      </c>
      <c r="D2494" s="158">
        <v>45717</v>
      </c>
      <c r="E2494" s="170">
        <v>45782</v>
      </c>
      <c r="F2494" s="124">
        <v>-280743.21999999997</v>
      </c>
      <c r="G2494" s="160">
        <v>112120503040</v>
      </c>
      <c r="H2494" s="157" t="s">
        <v>3206</v>
      </c>
      <c r="I2494" s="157" t="s">
        <v>3510</v>
      </c>
      <c r="J2494" s="157" t="s">
        <v>62</v>
      </c>
      <c r="K2494" s="135"/>
      <c r="L2494" s="130" t="s">
        <v>761</v>
      </c>
      <c r="M2494" s="130" t="s">
        <v>63</v>
      </c>
    </row>
    <row r="2495" spans="1:13">
      <c r="A2495" s="157" t="s">
        <v>3716</v>
      </c>
      <c r="B2495" s="157"/>
      <c r="C2495" s="169" t="s">
        <v>3717</v>
      </c>
      <c r="D2495" s="158">
        <v>45717</v>
      </c>
      <c r="E2495" s="170">
        <v>45782</v>
      </c>
      <c r="F2495" s="124">
        <v>206178.82</v>
      </c>
      <c r="G2495" s="160">
        <v>112120503040</v>
      </c>
      <c r="H2495" s="157" t="s">
        <v>3206</v>
      </c>
      <c r="I2495" s="157" t="s">
        <v>3718</v>
      </c>
      <c r="J2495" s="157" t="s">
        <v>300</v>
      </c>
      <c r="K2495" s="135"/>
      <c r="L2495" s="130" t="s">
        <v>761</v>
      </c>
      <c r="M2495" s="130" t="s">
        <v>301</v>
      </c>
    </row>
    <row r="2496" spans="1:13">
      <c r="A2496" s="157" t="s">
        <v>3716</v>
      </c>
      <c r="B2496" s="157"/>
      <c r="C2496" s="169" t="s">
        <v>3719</v>
      </c>
      <c r="D2496" s="158">
        <v>45717</v>
      </c>
      <c r="E2496" s="170">
        <v>45782</v>
      </c>
      <c r="F2496" s="124">
        <v>130389.21</v>
      </c>
      <c r="G2496" s="160">
        <v>112120503040</v>
      </c>
      <c r="H2496" s="157" t="s">
        <v>3206</v>
      </c>
      <c r="I2496" s="157" t="s">
        <v>3720</v>
      </c>
      <c r="J2496" s="157" t="s">
        <v>324</v>
      </c>
      <c r="K2496" s="135"/>
      <c r="L2496" s="130" t="s">
        <v>761</v>
      </c>
      <c r="M2496" s="130" t="s">
        <v>325</v>
      </c>
    </row>
    <row r="2497" spans="1:13">
      <c r="A2497" s="157" t="s">
        <v>3716</v>
      </c>
      <c r="B2497" s="157"/>
      <c r="C2497" s="169" t="s">
        <v>3721</v>
      </c>
      <c r="D2497" s="158">
        <v>45717</v>
      </c>
      <c r="E2497" s="170">
        <v>45782</v>
      </c>
      <c r="F2497" s="124">
        <v>187727.77</v>
      </c>
      <c r="G2497" s="160">
        <v>112120503040</v>
      </c>
      <c r="H2497" s="157" t="s">
        <v>3206</v>
      </c>
      <c r="I2497" s="157" t="s">
        <v>3722</v>
      </c>
      <c r="J2497" s="157" t="s">
        <v>298</v>
      </c>
      <c r="K2497" s="135"/>
      <c r="L2497" s="130" t="s">
        <v>761</v>
      </c>
      <c r="M2497" s="130" t="s">
        <v>299</v>
      </c>
    </row>
    <row r="2498" spans="1:13">
      <c r="A2498" s="157" t="s">
        <v>3716</v>
      </c>
      <c r="B2498" s="157"/>
      <c r="C2498" s="169" t="s">
        <v>3723</v>
      </c>
      <c r="D2498" s="158">
        <v>45717</v>
      </c>
      <c r="E2498" s="170">
        <v>45782</v>
      </c>
      <c r="F2498" s="124">
        <v>111445.82</v>
      </c>
      <c r="G2498" s="160">
        <v>112120503040</v>
      </c>
      <c r="H2498" s="157" t="s">
        <v>3206</v>
      </c>
      <c r="I2498" s="157" t="s">
        <v>3724</v>
      </c>
      <c r="J2498" s="157" t="s">
        <v>302</v>
      </c>
      <c r="K2498" s="135"/>
      <c r="L2498" s="130" t="s">
        <v>761</v>
      </c>
      <c r="M2498" s="130" t="s">
        <v>303</v>
      </c>
    </row>
    <row r="2499" spans="1:13">
      <c r="A2499" s="157" t="s">
        <v>3716</v>
      </c>
      <c r="B2499" s="157"/>
      <c r="C2499" s="169" t="s">
        <v>3725</v>
      </c>
      <c r="D2499" s="158">
        <v>45717</v>
      </c>
      <c r="E2499" s="170">
        <v>45782</v>
      </c>
      <c r="F2499" s="124">
        <v>275830.34999999998</v>
      </c>
      <c r="G2499" s="160">
        <v>112120503040</v>
      </c>
      <c r="H2499" s="157" t="s">
        <v>3206</v>
      </c>
      <c r="I2499" s="157" t="s">
        <v>3726</v>
      </c>
      <c r="J2499" s="157" t="s">
        <v>304</v>
      </c>
      <c r="K2499" s="135"/>
      <c r="L2499" s="130" t="s">
        <v>761</v>
      </c>
      <c r="M2499" s="130" t="s">
        <v>305</v>
      </c>
    </row>
    <row r="2500" spans="1:13">
      <c r="A2500" s="157" t="s">
        <v>3716</v>
      </c>
      <c r="B2500" s="157"/>
      <c r="C2500" s="169" t="s">
        <v>3727</v>
      </c>
      <c r="D2500" s="158">
        <v>45717</v>
      </c>
      <c r="E2500" s="170">
        <v>45782</v>
      </c>
      <c r="F2500" s="124">
        <v>132409.98000000001</v>
      </c>
      <c r="G2500" s="160">
        <v>112120503040</v>
      </c>
      <c r="H2500" s="157" t="s">
        <v>3206</v>
      </c>
      <c r="I2500" s="157" t="s">
        <v>3728</v>
      </c>
      <c r="J2500" s="157" t="s">
        <v>306</v>
      </c>
      <c r="K2500" s="135"/>
      <c r="L2500" s="130" t="s">
        <v>761</v>
      </c>
      <c r="M2500" s="130" t="s">
        <v>307</v>
      </c>
    </row>
    <row r="2501" spans="1:13">
      <c r="A2501" s="157" t="s">
        <v>3716</v>
      </c>
      <c r="B2501" s="157"/>
      <c r="C2501" s="169" t="s">
        <v>3729</v>
      </c>
      <c r="D2501" s="158">
        <v>45717</v>
      </c>
      <c r="E2501" s="170">
        <v>45782</v>
      </c>
      <c r="F2501" s="124">
        <v>340614.1</v>
      </c>
      <c r="G2501" s="160">
        <v>112120503040</v>
      </c>
      <c r="H2501" s="157" t="s">
        <v>3206</v>
      </c>
      <c r="I2501" s="157" t="s">
        <v>3730</v>
      </c>
      <c r="J2501" s="157" t="s">
        <v>308</v>
      </c>
      <c r="K2501" s="135"/>
      <c r="L2501" s="130" t="s">
        <v>761</v>
      </c>
      <c r="M2501" s="130" t="s">
        <v>309</v>
      </c>
    </row>
    <row r="2502" spans="1:13">
      <c r="A2502" s="157" t="s">
        <v>3716</v>
      </c>
      <c r="B2502" s="157"/>
      <c r="C2502" s="169" t="s">
        <v>3731</v>
      </c>
      <c r="D2502" s="158">
        <v>45717</v>
      </c>
      <c r="E2502" s="170">
        <v>45782</v>
      </c>
      <c r="F2502" s="124">
        <v>97040.13</v>
      </c>
      <c r="G2502" s="160">
        <v>112120503040</v>
      </c>
      <c r="H2502" s="157" t="s">
        <v>3206</v>
      </c>
      <c r="I2502" s="157" t="s">
        <v>3732</v>
      </c>
      <c r="J2502" s="157" t="s">
        <v>322</v>
      </c>
      <c r="K2502" s="135"/>
      <c r="L2502" s="130" t="s">
        <v>761</v>
      </c>
      <c r="M2502" s="130" t="s">
        <v>323</v>
      </c>
    </row>
    <row r="2503" spans="1:13">
      <c r="A2503" s="157" t="s">
        <v>3716</v>
      </c>
      <c r="B2503" s="157"/>
      <c r="C2503" s="169" t="s">
        <v>3733</v>
      </c>
      <c r="D2503" s="158">
        <v>45717</v>
      </c>
      <c r="E2503" s="170">
        <v>45782</v>
      </c>
      <c r="F2503" s="124">
        <v>213066.51</v>
      </c>
      <c r="G2503" s="160">
        <v>112120503040</v>
      </c>
      <c r="H2503" s="157" t="s">
        <v>3206</v>
      </c>
      <c r="I2503" s="157" t="s">
        <v>3734</v>
      </c>
      <c r="J2503" s="157" t="s">
        <v>26</v>
      </c>
      <c r="K2503" s="135"/>
      <c r="L2503" s="130" t="s">
        <v>761</v>
      </c>
      <c r="M2503" s="130" t="s">
        <v>27</v>
      </c>
    </row>
    <row r="2504" spans="1:13">
      <c r="A2504" s="157" t="s">
        <v>3716</v>
      </c>
      <c r="B2504" s="157"/>
      <c r="C2504" s="169" t="s">
        <v>3735</v>
      </c>
      <c r="D2504" s="158">
        <v>45717</v>
      </c>
      <c r="E2504" s="170">
        <v>45782</v>
      </c>
      <c r="F2504" s="124">
        <v>138055.79</v>
      </c>
      <c r="G2504" s="160">
        <v>112120503040</v>
      </c>
      <c r="H2504" s="157" t="s">
        <v>3206</v>
      </c>
      <c r="I2504" s="157" t="s">
        <v>3736</v>
      </c>
      <c r="J2504" s="157" t="s">
        <v>310</v>
      </c>
      <c r="K2504" s="135"/>
      <c r="L2504" s="130" t="s">
        <v>761</v>
      </c>
      <c r="M2504" s="130" t="s">
        <v>311</v>
      </c>
    </row>
    <row r="2505" spans="1:13">
      <c r="A2505" s="157" t="s">
        <v>3716</v>
      </c>
      <c r="B2505" s="157"/>
      <c r="C2505" s="169" t="s">
        <v>3737</v>
      </c>
      <c r="D2505" s="158">
        <v>45717</v>
      </c>
      <c r="E2505" s="170">
        <v>45782</v>
      </c>
      <c r="F2505" s="124">
        <v>412657.29</v>
      </c>
      <c r="G2505" s="160">
        <v>112120503040</v>
      </c>
      <c r="H2505" s="157" t="s">
        <v>3206</v>
      </c>
      <c r="I2505" s="157" t="s">
        <v>3738</v>
      </c>
      <c r="J2505" s="157" t="s">
        <v>296</v>
      </c>
      <c r="K2505" s="135"/>
      <c r="L2505" s="130" t="s">
        <v>761</v>
      </c>
      <c r="M2505" s="130" t="s">
        <v>297</v>
      </c>
    </row>
    <row r="2506" spans="1:13">
      <c r="A2506" s="157" t="s">
        <v>3716</v>
      </c>
      <c r="B2506" s="157"/>
      <c r="C2506" s="169" t="s">
        <v>3739</v>
      </c>
      <c r="D2506" s="158">
        <v>45717</v>
      </c>
      <c r="E2506" s="170">
        <v>45782</v>
      </c>
      <c r="F2506" s="124">
        <v>492970.7</v>
      </c>
      <c r="G2506" s="160">
        <v>112120503040</v>
      </c>
      <c r="H2506" s="157" t="s">
        <v>3206</v>
      </c>
      <c r="I2506" s="157" t="s">
        <v>3740</v>
      </c>
      <c r="J2506" s="157" t="s">
        <v>38</v>
      </c>
      <c r="K2506" s="135"/>
      <c r="L2506" s="130" t="s">
        <v>761</v>
      </c>
      <c r="M2506" s="130" t="s">
        <v>39</v>
      </c>
    </row>
    <row r="2507" spans="1:13">
      <c r="A2507" s="157" t="s">
        <v>3716</v>
      </c>
      <c r="B2507" s="157"/>
      <c r="C2507" s="169" t="s">
        <v>3741</v>
      </c>
      <c r="D2507" s="158">
        <v>45717</v>
      </c>
      <c r="E2507" s="170">
        <v>45782</v>
      </c>
      <c r="F2507" s="124">
        <v>156375.04000000001</v>
      </c>
      <c r="G2507" s="160">
        <v>112120503040</v>
      </c>
      <c r="H2507" s="157" t="s">
        <v>3206</v>
      </c>
      <c r="I2507" s="157" t="s">
        <v>3742</v>
      </c>
      <c r="J2507" s="157" t="s">
        <v>312</v>
      </c>
      <c r="K2507" s="135"/>
      <c r="L2507" s="130" t="s">
        <v>761</v>
      </c>
      <c r="M2507" s="130" t="s">
        <v>313</v>
      </c>
    </row>
    <row r="2508" spans="1:13">
      <c r="A2508" s="157" t="s">
        <v>3716</v>
      </c>
      <c r="B2508" s="157"/>
      <c r="C2508" s="169" t="s">
        <v>3743</v>
      </c>
      <c r="D2508" s="158">
        <v>45717</v>
      </c>
      <c r="E2508" s="170">
        <v>45782</v>
      </c>
      <c r="F2508" s="124">
        <v>218756.48000000001</v>
      </c>
      <c r="G2508" s="160">
        <v>112120503040</v>
      </c>
      <c r="H2508" s="157" t="s">
        <v>3206</v>
      </c>
      <c r="I2508" s="157" t="s">
        <v>3744</v>
      </c>
      <c r="J2508" s="157" t="s">
        <v>314</v>
      </c>
      <c r="K2508" s="135"/>
      <c r="L2508" s="130" t="s">
        <v>761</v>
      </c>
      <c r="M2508" s="130" t="s">
        <v>315</v>
      </c>
    </row>
    <row r="2509" spans="1:13">
      <c r="A2509" s="157" t="s">
        <v>3716</v>
      </c>
      <c r="B2509" s="157"/>
      <c r="C2509" s="169" t="s">
        <v>3745</v>
      </c>
      <c r="D2509" s="158">
        <v>45717</v>
      </c>
      <c r="E2509" s="170">
        <v>45782</v>
      </c>
      <c r="F2509" s="124">
        <v>34276.42</v>
      </c>
      <c r="G2509" s="160">
        <v>112120503040</v>
      </c>
      <c r="H2509" s="157" t="s">
        <v>3206</v>
      </c>
      <c r="I2509" s="157" t="s">
        <v>3746</v>
      </c>
      <c r="J2509" s="157" t="s">
        <v>316</v>
      </c>
      <c r="K2509" s="135"/>
      <c r="L2509" s="130" t="s">
        <v>761</v>
      </c>
      <c r="M2509" s="130" t="s">
        <v>317</v>
      </c>
    </row>
    <row r="2510" spans="1:13">
      <c r="A2510" s="157" t="s">
        <v>3716</v>
      </c>
      <c r="B2510" s="157"/>
      <c r="C2510" s="169" t="s">
        <v>3747</v>
      </c>
      <c r="D2510" s="158">
        <v>45717</v>
      </c>
      <c r="E2510" s="170">
        <v>45782</v>
      </c>
      <c r="F2510" s="124">
        <v>52019.23</v>
      </c>
      <c r="G2510" s="160">
        <v>112120503040</v>
      </c>
      <c r="H2510" s="157" t="s">
        <v>3206</v>
      </c>
      <c r="I2510" s="157" t="s">
        <v>3748</v>
      </c>
      <c r="J2510" s="157" t="s">
        <v>484</v>
      </c>
      <c r="K2510" s="135"/>
      <c r="L2510" s="130" t="s">
        <v>761</v>
      </c>
      <c r="M2510" s="130" t="s">
        <v>485</v>
      </c>
    </row>
    <row r="2511" spans="1:13">
      <c r="A2511" s="157" t="s">
        <v>3716</v>
      </c>
      <c r="B2511" s="157"/>
      <c r="C2511" s="169" t="s">
        <v>3749</v>
      </c>
      <c r="D2511" s="158">
        <v>45717</v>
      </c>
      <c r="E2511" s="170">
        <v>45782</v>
      </c>
      <c r="F2511" s="124">
        <v>40348.19</v>
      </c>
      <c r="G2511" s="160">
        <v>112120503040</v>
      </c>
      <c r="H2511" s="157" t="s">
        <v>3206</v>
      </c>
      <c r="I2511" s="157" t="s">
        <v>3750</v>
      </c>
      <c r="J2511" s="157" t="s">
        <v>290</v>
      </c>
      <c r="K2511" s="135"/>
      <c r="L2511" s="130" t="s">
        <v>761</v>
      </c>
      <c r="M2511" s="130" t="s">
        <v>291</v>
      </c>
    </row>
    <row r="2512" spans="1:13">
      <c r="A2512" s="157" t="s">
        <v>3716</v>
      </c>
      <c r="B2512" s="157"/>
      <c r="C2512" s="169" t="s">
        <v>3751</v>
      </c>
      <c r="D2512" s="158">
        <v>45717</v>
      </c>
      <c r="E2512" s="170">
        <v>45782</v>
      </c>
      <c r="F2512" s="124">
        <v>69390.11</v>
      </c>
      <c r="G2512" s="160">
        <v>112120503040</v>
      </c>
      <c r="H2512" s="157" t="s">
        <v>3206</v>
      </c>
      <c r="I2512" s="157" t="s">
        <v>3752</v>
      </c>
      <c r="J2512" s="157" t="s">
        <v>482</v>
      </c>
      <c r="K2512" s="135"/>
      <c r="L2512" s="130" t="s">
        <v>761</v>
      </c>
      <c r="M2512" s="130" t="s">
        <v>483</v>
      </c>
    </row>
    <row r="2513" spans="1:13">
      <c r="A2513" s="157" t="s">
        <v>3716</v>
      </c>
      <c r="B2513" s="157"/>
      <c r="C2513" s="169" t="s">
        <v>3753</v>
      </c>
      <c r="D2513" s="158">
        <v>45717</v>
      </c>
      <c r="E2513" s="170">
        <v>45782</v>
      </c>
      <c r="F2513" s="124">
        <v>34592.31</v>
      </c>
      <c r="G2513" s="160">
        <v>112120503040</v>
      </c>
      <c r="H2513" s="157" t="s">
        <v>3206</v>
      </c>
      <c r="I2513" s="157" t="s">
        <v>3754</v>
      </c>
      <c r="J2513" s="157" t="s">
        <v>292</v>
      </c>
      <c r="K2513" s="135"/>
      <c r="L2513" s="130" t="s">
        <v>761</v>
      </c>
      <c r="M2513" s="130" t="s">
        <v>293</v>
      </c>
    </row>
    <row r="2514" spans="1:13">
      <c r="A2514" s="157" t="s">
        <v>3716</v>
      </c>
      <c r="B2514" s="157"/>
      <c r="C2514" s="169" t="s">
        <v>3755</v>
      </c>
      <c r="D2514" s="158">
        <v>45717</v>
      </c>
      <c r="E2514" s="170">
        <v>45782</v>
      </c>
      <c r="F2514" s="124">
        <v>37629.78</v>
      </c>
      <c r="G2514" s="160">
        <v>112120503040</v>
      </c>
      <c r="H2514" s="157" t="s">
        <v>3206</v>
      </c>
      <c r="I2514" s="157" t="s">
        <v>3756</v>
      </c>
      <c r="J2514" s="157" t="s">
        <v>400</v>
      </c>
      <c r="K2514" s="135"/>
      <c r="L2514" s="130" t="s">
        <v>761</v>
      </c>
      <c r="M2514" s="130" t="s">
        <v>401</v>
      </c>
    </row>
    <row r="2515" spans="1:13">
      <c r="A2515" s="157" t="s">
        <v>3716</v>
      </c>
      <c r="B2515" s="157"/>
      <c r="C2515" s="169" t="s">
        <v>3757</v>
      </c>
      <c r="D2515" s="158">
        <v>45717</v>
      </c>
      <c r="E2515" s="170">
        <v>45782</v>
      </c>
      <c r="F2515" s="124">
        <v>49006.76</v>
      </c>
      <c r="G2515" s="160">
        <v>112120503040</v>
      </c>
      <c r="H2515" s="157" t="s">
        <v>3206</v>
      </c>
      <c r="I2515" s="157" t="s">
        <v>3758</v>
      </c>
      <c r="J2515" s="157" t="s">
        <v>326</v>
      </c>
      <c r="K2515" s="135"/>
      <c r="L2515" s="130" t="s">
        <v>761</v>
      </c>
      <c r="M2515" s="130" t="s">
        <v>327</v>
      </c>
    </row>
    <row r="2516" spans="1:13">
      <c r="A2516" s="157" t="s">
        <v>3716</v>
      </c>
      <c r="B2516" s="157"/>
      <c r="C2516" s="169" t="s">
        <v>3759</v>
      </c>
      <c r="D2516" s="158">
        <v>45717</v>
      </c>
      <c r="E2516" s="170">
        <v>45782</v>
      </c>
      <c r="F2516" s="124">
        <v>37746.18</v>
      </c>
      <c r="G2516" s="160">
        <v>112120503040</v>
      </c>
      <c r="H2516" s="157" t="s">
        <v>3206</v>
      </c>
      <c r="I2516" s="157" t="s">
        <v>3760</v>
      </c>
      <c r="J2516" s="157" t="s">
        <v>360</v>
      </c>
      <c r="K2516" s="135"/>
      <c r="L2516" s="130" t="s">
        <v>761</v>
      </c>
      <c r="M2516" s="130" t="s">
        <v>361</v>
      </c>
    </row>
    <row r="2517" spans="1:13">
      <c r="A2517" s="157" t="s">
        <v>3716</v>
      </c>
      <c r="B2517" s="157"/>
      <c r="C2517" s="169" t="s">
        <v>3761</v>
      </c>
      <c r="D2517" s="158">
        <v>45717</v>
      </c>
      <c r="E2517" s="170">
        <v>45782</v>
      </c>
      <c r="F2517" s="124">
        <v>54019.38</v>
      </c>
      <c r="G2517" s="160">
        <v>112120503040</v>
      </c>
      <c r="H2517" s="157" t="s">
        <v>3206</v>
      </c>
      <c r="I2517" s="157" t="s">
        <v>3762</v>
      </c>
      <c r="J2517" s="157" t="s">
        <v>328</v>
      </c>
      <c r="K2517" s="135"/>
      <c r="L2517" s="130" t="s">
        <v>761</v>
      </c>
      <c r="M2517" s="130" t="s">
        <v>329</v>
      </c>
    </row>
    <row r="2518" spans="1:13">
      <c r="A2518" s="157" t="s">
        <v>3716</v>
      </c>
      <c r="B2518" s="157"/>
      <c r="C2518" s="169" t="s">
        <v>3763</v>
      </c>
      <c r="D2518" s="158">
        <v>45717</v>
      </c>
      <c r="E2518" s="170">
        <v>45782</v>
      </c>
      <c r="F2518" s="124">
        <v>57169.55</v>
      </c>
      <c r="G2518" s="160">
        <v>112120503040</v>
      </c>
      <c r="H2518" s="157" t="s">
        <v>3206</v>
      </c>
      <c r="I2518" s="157" t="s">
        <v>3764</v>
      </c>
      <c r="J2518" s="157" t="s">
        <v>466</v>
      </c>
      <c r="K2518" s="135"/>
      <c r="L2518" s="130" t="s">
        <v>761</v>
      </c>
      <c r="M2518" s="130" t="s">
        <v>467</v>
      </c>
    </row>
    <row r="2519" spans="1:13">
      <c r="A2519" s="157" t="s">
        <v>3716</v>
      </c>
      <c r="B2519" s="157"/>
      <c r="C2519" s="169" t="s">
        <v>3765</v>
      </c>
      <c r="D2519" s="158">
        <v>45717</v>
      </c>
      <c r="E2519" s="170">
        <v>45782</v>
      </c>
      <c r="F2519" s="124">
        <v>44294.69</v>
      </c>
      <c r="G2519" s="160">
        <v>112120503040</v>
      </c>
      <c r="H2519" s="157" t="s">
        <v>3206</v>
      </c>
      <c r="I2519" s="157" t="s">
        <v>3766</v>
      </c>
      <c r="J2519" s="157" t="s">
        <v>58</v>
      </c>
      <c r="K2519" s="135"/>
      <c r="L2519" s="130" t="s">
        <v>761</v>
      </c>
      <c r="M2519" s="130" t="s">
        <v>59</v>
      </c>
    </row>
    <row r="2520" spans="1:13">
      <c r="A2520" s="157" t="s">
        <v>3716</v>
      </c>
      <c r="B2520" s="157"/>
      <c r="C2520" s="169" t="s">
        <v>3767</v>
      </c>
      <c r="D2520" s="158">
        <v>45717</v>
      </c>
      <c r="E2520" s="170">
        <v>45782</v>
      </c>
      <c r="F2520" s="124">
        <v>42025.03</v>
      </c>
      <c r="G2520" s="160">
        <v>112120503040</v>
      </c>
      <c r="H2520" s="157" t="s">
        <v>3206</v>
      </c>
      <c r="I2520" s="157" t="s">
        <v>3768</v>
      </c>
      <c r="J2520" s="157" t="s">
        <v>440</v>
      </c>
      <c r="K2520" s="135"/>
      <c r="L2520" s="130" t="s">
        <v>761</v>
      </c>
      <c r="M2520" s="130" t="s">
        <v>441</v>
      </c>
    </row>
    <row r="2521" spans="1:13">
      <c r="A2521" s="157" t="s">
        <v>3716</v>
      </c>
      <c r="B2521" s="157"/>
      <c r="C2521" s="169" t="s">
        <v>3769</v>
      </c>
      <c r="D2521" s="158">
        <v>45717</v>
      </c>
      <c r="E2521" s="170">
        <v>45782</v>
      </c>
      <c r="F2521" s="124">
        <v>35243.15</v>
      </c>
      <c r="G2521" s="160">
        <v>112120503040</v>
      </c>
      <c r="H2521" s="157" t="s">
        <v>3206</v>
      </c>
      <c r="I2521" s="157" t="s">
        <v>3770</v>
      </c>
      <c r="J2521" s="157" t="s">
        <v>330</v>
      </c>
      <c r="K2521" s="135"/>
      <c r="L2521" s="130" t="s">
        <v>761</v>
      </c>
      <c r="M2521" s="130" t="s">
        <v>331</v>
      </c>
    </row>
    <row r="2522" spans="1:13">
      <c r="A2522" s="157" t="s">
        <v>3716</v>
      </c>
      <c r="B2522" s="157"/>
      <c r="C2522" s="169" t="s">
        <v>3771</v>
      </c>
      <c r="D2522" s="158">
        <v>45717</v>
      </c>
      <c r="E2522" s="170">
        <v>45782</v>
      </c>
      <c r="F2522" s="124">
        <v>46256.57</v>
      </c>
      <c r="G2522" s="160">
        <v>112120503040</v>
      </c>
      <c r="H2522" s="157" t="s">
        <v>3206</v>
      </c>
      <c r="I2522" s="157" t="s">
        <v>3772</v>
      </c>
      <c r="J2522" s="157" t="s">
        <v>398</v>
      </c>
      <c r="K2522" s="135"/>
      <c r="L2522" s="130" t="s">
        <v>761</v>
      </c>
      <c r="M2522" s="130" t="s">
        <v>399</v>
      </c>
    </row>
    <row r="2523" spans="1:13">
      <c r="A2523" s="157" t="s">
        <v>3716</v>
      </c>
      <c r="B2523" s="157"/>
      <c r="C2523" s="169" t="s">
        <v>3773</v>
      </c>
      <c r="D2523" s="158">
        <v>45717</v>
      </c>
      <c r="E2523" s="170">
        <v>45782</v>
      </c>
      <c r="F2523" s="124">
        <v>39371.18</v>
      </c>
      <c r="G2523" s="160">
        <v>112120503040</v>
      </c>
      <c r="H2523" s="157" t="s">
        <v>3206</v>
      </c>
      <c r="I2523" s="157" t="s">
        <v>3774</v>
      </c>
      <c r="J2523" s="157" t="s">
        <v>332</v>
      </c>
      <c r="K2523" s="135"/>
      <c r="L2523" s="130" t="s">
        <v>761</v>
      </c>
      <c r="M2523" s="130" t="s">
        <v>333</v>
      </c>
    </row>
    <row r="2524" spans="1:13">
      <c r="A2524" s="157" t="s">
        <v>3716</v>
      </c>
      <c r="B2524" s="157"/>
      <c r="C2524" s="169" t="s">
        <v>3775</v>
      </c>
      <c r="D2524" s="158">
        <v>45717</v>
      </c>
      <c r="E2524" s="170">
        <v>45782</v>
      </c>
      <c r="F2524" s="124">
        <v>37307.050000000003</v>
      </c>
      <c r="G2524" s="160">
        <v>112120503040</v>
      </c>
      <c r="H2524" s="157" t="s">
        <v>3206</v>
      </c>
      <c r="I2524" s="157" t="s">
        <v>3776</v>
      </c>
      <c r="J2524" s="157" t="s">
        <v>372</v>
      </c>
      <c r="K2524" s="135"/>
      <c r="L2524" s="130" t="s">
        <v>761</v>
      </c>
      <c r="M2524" s="130" t="s">
        <v>373</v>
      </c>
    </row>
    <row r="2525" spans="1:13">
      <c r="A2525" s="157" t="s">
        <v>3716</v>
      </c>
      <c r="B2525" s="157"/>
      <c r="C2525" s="169" t="s">
        <v>3777</v>
      </c>
      <c r="D2525" s="158">
        <v>45717</v>
      </c>
      <c r="E2525" s="170">
        <v>45782</v>
      </c>
      <c r="F2525" s="124">
        <v>36141.879999999997</v>
      </c>
      <c r="G2525" s="160">
        <v>112120503040</v>
      </c>
      <c r="H2525" s="157" t="s">
        <v>3206</v>
      </c>
      <c r="I2525" s="157" t="s">
        <v>3778</v>
      </c>
      <c r="J2525" s="157" t="s">
        <v>334</v>
      </c>
      <c r="K2525" s="135"/>
      <c r="L2525" s="130" t="s">
        <v>761</v>
      </c>
      <c r="M2525" s="130" t="s">
        <v>335</v>
      </c>
    </row>
    <row r="2526" spans="1:13">
      <c r="A2526" s="157" t="s">
        <v>3716</v>
      </c>
      <c r="B2526" s="157"/>
      <c r="C2526" s="169" t="s">
        <v>3779</v>
      </c>
      <c r="D2526" s="158">
        <v>45717</v>
      </c>
      <c r="E2526" s="170">
        <v>45782</v>
      </c>
      <c r="F2526" s="124">
        <v>41800.67</v>
      </c>
      <c r="G2526" s="160">
        <v>112120503040</v>
      </c>
      <c r="H2526" s="157" t="s">
        <v>3206</v>
      </c>
      <c r="I2526" s="157" t="s">
        <v>3780</v>
      </c>
      <c r="J2526" s="157" t="s">
        <v>8</v>
      </c>
      <c r="K2526" s="135"/>
      <c r="L2526" s="130" t="s">
        <v>761</v>
      </c>
      <c r="M2526" s="130" t="s">
        <v>9</v>
      </c>
    </row>
    <row r="2527" spans="1:13">
      <c r="A2527" s="157" t="s">
        <v>3716</v>
      </c>
      <c r="B2527" s="157"/>
      <c r="C2527" s="169" t="s">
        <v>3781</v>
      </c>
      <c r="D2527" s="158">
        <v>45717</v>
      </c>
      <c r="E2527" s="170">
        <v>45782</v>
      </c>
      <c r="F2527" s="124">
        <v>35890.85</v>
      </c>
      <c r="G2527" s="160">
        <v>112120503040</v>
      </c>
      <c r="H2527" s="157" t="s">
        <v>3206</v>
      </c>
      <c r="I2527" s="157" t="s">
        <v>3782</v>
      </c>
      <c r="J2527" s="157" t="s">
        <v>336</v>
      </c>
      <c r="K2527" s="135"/>
      <c r="L2527" s="130" t="s">
        <v>761</v>
      </c>
      <c r="M2527" s="130" t="s">
        <v>337</v>
      </c>
    </row>
    <row r="2528" spans="1:13">
      <c r="A2528" s="157" t="s">
        <v>3716</v>
      </c>
      <c r="B2528" s="157"/>
      <c r="C2528" s="169" t="s">
        <v>3783</v>
      </c>
      <c r="D2528" s="158">
        <v>45717</v>
      </c>
      <c r="E2528" s="170">
        <v>45782</v>
      </c>
      <c r="F2528" s="124">
        <v>36690.83</v>
      </c>
      <c r="G2528" s="160">
        <v>112120503040</v>
      </c>
      <c r="H2528" s="157" t="s">
        <v>3206</v>
      </c>
      <c r="I2528" s="157" t="s">
        <v>3784</v>
      </c>
      <c r="J2528" s="157" t="s">
        <v>6</v>
      </c>
      <c r="K2528" s="135"/>
      <c r="L2528" s="130" t="s">
        <v>761</v>
      </c>
      <c r="M2528" s="130" t="s">
        <v>7</v>
      </c>
    </row>
    <row r="2529" spans="1:13">
      <c r="A2529" s="157" t="s">
        <v>3716</v>
      </c>
      <c r="B2529" s="157"/>
      <c r="C2529" s="169" t="s">
        <v>3785</v>
      </c>
      <c r="D2529" s="158">
        <v>45717</v>
      </c>
      <c r="E2529" s="170">
        <v>45782</v>
      </c>
      <c r="F2529" s="124">
        <v>71715.55</v>
      </c>
      <c r="G2529" s="160">
        <v>112120503040</v>
      </c>
      <c r="H2529" s="157" t="s">
        <v>3206</v>
      </c>
      <c r="I2529" s="157" t="s">
        <v>3786</v>
      </c>
      <c r="J2529" s="157" t="s">
        <v>294</v>
      </c>
      <c r="K2529" s="135"/>
      <c r="L2529" s="130" t="s">
        <v>761</v>
      </c>
      <c r="M2529" s="130" t="s">
        <v>295</v>
      </c>
    </row>
    <row r="2530" spans="1:13">
      <c r="A2530" s="157" t="s">
        <v>3716</v>
      </c>
      <c r="B2530" s="157"/>
      <c r="C2530" s="169" t="s">
        <v>3787</v>
      </c>
      <c r="D2530" s="158">
        <v>45717</v>
      </c>
      <c r="E2530" s="170">
        <v>45782</v>
      </c>
      <c r="F2530" s="124">
        <v>44559.42</v>
      </c>
      <c r="G2530" s="160">
        <v>112120503040</v>
      </c>
      <c r="H2530" s="157" t="s">
        <v>3206</v>
      </c>
      <c r="I2530" s="157" t="s">
        <v>3788</v>
      </c>
      <c r="J2530" s="157" t="s">
        <v>464</v>
      </c>
      <c r="K2530" s="135"/>
      <c r="L2530" s="130" t="s">
        <v>761</v>
      </c>
      <c r="M2530" s="130" t="s">
        <v>465</v>
      </c>
    </row>
    <row r="2531" spans="1:13">
      <c r="A2531" s="157" t="s">
        <v>3716</v>
      </c>
      <c r="B2531" s="157"/>
      <c r="C2531" s="169" t="s">
        <v>3789</v>
      </c>
      <c r="D2531" s="158">
        <v>45717</v>
      </c>
      <c r="E2531" s="170">
        <v>45782</v>
      </c>
      <c r="F2531" s="124">
        <v>61942.69</v>
      </c>
      <c r="G2531" s="160">
        <v>112120503040</v>
      </c>
      <c r="H2531" s="157" t="s">
        <v>3206</v>
      </c>
      <c r="I2531" s="157" t="s">
        <v>3790</v>
      </c>
      <c r="J2531" s="157" t="s">
        <v>320</v>
      </c>
      <c r="K2531" s="135"/>
      <c r="L2531" s="130" t="s">
        <v>761</v>
      </c>
      <c r="M2531" s="130" t="s">
        <v>321</v>
      </c>
    </row>
    <row r="2532" spans="1:13">
      <c r="A2532" s="157" t="s">
        <v>3716</v>
      </c>
      <c r="B2532" s="157"/>
      <c r="C2532" s="169" t="s">
        <v>3791</v>
      </c>
      <c r="D2532" s="158">
        <v>45717</v>
      </c>
      <c r="E2532" s="170">
        <v>45782</v>
      </c>
      <c r="F2532" s="124">
        <v>33145.14</v>
      </c>
      <c r="G2532" s="160">
        <v>112120503040</v>
      </c>
      <c r="H2532" s="157" t="s">
        <v>3206</v>
      </c>
      <c r="I2532" s="157" t="s">
        <v>3792</v>
      </c>
      <c r="J2532" s="157" t="s">
        <v>338</v>
      </c>
      <c r="K2532" s="135"/>
      <c r="L2532" s="130" t="s">
        <v>761</v>
      </c>
      <c r="M2532" s="130" t="s">
        <v>339</v>
      </c>
    </row>
    <row r="2533" spans="1:13">
      <c r="A2533" s="157" t="s">
        <v>3716</v>
      </c>
      <c r="B2533" s="157"/>
      <c r="C2533" s="169" t="s">
        <v>3793</v>
      </c>
      <c r="D2533" s="158">
        <v>45717</v>
      </c>
      <c r="E2533" s="170">
        <v>45782</v>
      </c>
      <c r="F2533" s="124">
        <v>35218.17</v>
      </c>
      <c r="G2533" s="160">
        <v>112120503040</v>
      </c>
      <c r="H2533" s="157" t="s">
        <v>3206</v>
      </c>
      <c r="I2533" s="157" t="s">
        <v>3794</v>
      </c>
      <c r="J2533" s="157" t="s">
        <v>286</v>
      </c>
      <c r="K2533" s="135"/>
      <c r="L2533" s="130" t="s">
        <v>761</v>
      </c>
      <c r="M2533" s="130" t="s">
        <v>287</v>
      </c>
    </row>
    <row r="2534" spans="1:13">
      <c r="A2534" s="157" t="s">
        <v>3716</v>
      </c>
      <c r="B2534" s="157"/>
      <c r="C2534" s="169" t="s">
        <v>3795</v>
      </c>
      <c r="D2534" s="158">
        <v>45717</v>
      </c>
      <c r="E2534" s="170">
        <v>45782</v>
      </c>
      <c r="F2534" s="124">
        <v>34523.06</v>
      </c>
      <c r="G2534" s="160">
        <v>112120503040</v>
      </c>
      <c r="H2534" s="157" t="s">
        <v>3206</v>
      </c>
      <c r="I2534" s="157" t="s">
        <v>3796</v>
      </c>
      <c r="J2534" s="157" t="s">
        <v>340</v>
      </c>
      <c r="K2534" s="135"/>
      <c r="L2534" s="130" t="s">
        <v>761</v>
      </c>
      <c r="M2534" s="130" t="s">
        <v>341</v>
      </c>
    </row>
    <row r="2535" spans="1:13">
      <c r="A2535" s="157" t="s">
        <v>3716</v>
      </c>
      <c r="B2535" s="157"/>
      <c r="C2535" s="169" t="s">
        <v>3797</v>
      </c>
      <c r="D2535" s="158">
        <v>45717</v>
      </c>
      <c r="E2535" s="170">
        <v>45782</v>
      </c>
      <c r="F2535" s="124">
        <v>34670.31</v>
      </c>
      <c r="G2535" s="160">
        <v>112120503040</v>
      </c>
      <c r="H2535" s="157" t="s">
        <v>3206</v>
      </c>
      <c r="I2535" s="157" t="s">
        <v>3798</v>
      </c>
      <c r="J2535" s="157" t="s">
        <v>342</v>
      </c>
      <c r="K2535" s="135"/>
      <c r="L2535" s="130" t="s">
        <v>761</v>
      </c>
      <c r="M2535" s="130" t="s">
        <v>343</v>
      </c>
    </row>
    <row r="2536" spans="1:13">
      <c r="A2536" s="157" t="s">
        <v>3716</v>
      </c>
      <c r="B2536" s="157"/>
      <c r="C2536" s="169" t="s">
        <v>3799</v>
      </c>
      <c r="D2536" s="158">
        <v>45717</v>
      </c>
      <c r="E2536" s="170">
        <v>45782</v>
      </c>
      <c r="F2536" s="124">
        <v>40673.5</v>
      </c>
      <c r="G2536" s="160">
        <v>112120503040</v>
      </c>
      <c r="H2536" s="157" t="s">
        <v>3206</v>
      </c>
      <c r="I2536" s="157" t="s">
        <v>3800</v>
      </c>
      <c r="J2536" s="157" t="s">
        <v>282</v>
      </c>
      <c r="K2536" s="135"/>
      <c r="L2536" s="130" t="s">
        <v>761</v>
      </c>
      <c r="M2536" s="130" t="s">
        <v>283</v>
      </c>
    </row>
    <row r="2537" spans="1:13">
      <c r="A2537" s="157" t="s">
        <v>3716</v>
      </c>
      <c r="B2537" s="157"/>
      <c r="C2537" s="169" t="s">
        <v>3801</v>
      </c>
      <c r="D2537" s="158">
        <v>45717</v>
      </c>
      <c r="E2537" s="170">
        <v>45782</v>
      </c>
      <c r="F2537" s="124">
        <v>34759.85</v>
      </c>
      <c r="G2537" s="160">
        <v>112120503040</v>
      </c>
      <c r="H2537" s="157" t="s">
        <v>3206</v>
      </c>
      <c r="I2537" s="157" t="s">
        <v>3802</v>
      </c>
      <c r="J2537" s="157" t="s">
        <v>344</v>
      </c>
      <c r="K2537" s="135"/>
      <c r="L2537" s="130" t="s">
        <v>761</v>
      </c>
      <c r="M2537" s="130" t="s">
        <v>345</v>
      </c>
    </row>
    <row r="2538" spans="1:13">
      <c r="A2538" s="157" t="s">
        <v>3716</v>
      </c>
      <c r="B2538" s="157"/>
      <c r="C2538" s="169" t="s">
        <v>3803</v>
      </c>
      <c r="D2538" s="158">
        <v>45717</v>
      </c>
      <c r="E2538" s="170">
        <v>45782</v>
      </c>
      <c r="F2538" s="124">
        <v>34633.31</v>
      </c>
      <c r="G2538" s="160">
        <v>112120503040</v>
      </c>
      <c r="H2538" s="157" t="s">
        <v>3206</v>
      </c>
      <c r="I2538" s="157" t="s">
        <v>3804</v>
      </c>
      <c r="J2538" s="157" t="s">
        <v>346</v>
      </c>
      <c r="K2538" s="135"/>
      <c r="L2538" s="130" t="s">
        <v>761</v>
      </c>
      <c r="M2538" s="130" t="s">
        <v>347</v>
      </c>
    </row>
    <row r="2539" spans="1:13">
      <c r="A2539" s="157" t="s">
        <v>3716</v>
      </c>
      <c r="B2539" s="157"/>
      <c r="C2539" s="169" t="s">
        <v>3805</v>
      </c>
      <c r="D2539" s="158">
        <v>45717</v>
      </c>
      <c r="E2539" s="170">
        <v>45782</v>
      </c>
      <c r="F2539" s="124">
        <v>35201.449999999997</v>
      </c>
      <c r="G2539" s="160">
        <v>112120503040</v>
      </c>
      <c r="H2539" s="157" t="s">
        <v>3206</v>
      </c>
      <c r="I2539" s="157" t="s">
        <v>3806</v>
      </c>
      <c r="J2539" s="157" t="s">
        <v>348</v>
      </c>
      <c r="K2539" s="135"/>
      <c r="L2539" s="130" t="s">
        <v>761</v>
      </c>
      <c r="M2539" s="130" t="s">
        <v>349</v>
      </c>
    </row>
    <row r="2540" spans="1:13">
      <c r="A2540" s="157" t="s">
        <v>3716</v>
      </c>
      <c r="B2540" s="157"/>
      <c r="C2540" s="169" t="s">
        <v>3807</v>
      </c>
      <c r="D2540" s="158">
        <v>45717</v>
      </c>
      <c r="E2540" s="170">
        <v>45782</v>
      </c>
      <c r="F2540" s="124">
        <v>44688.4</v>
      </c>
      <c r="G2540" s="160">
        <v>112120503040</v>
      </c>
      <c r="H2540" s="157" t="s">
        <v>3206</v>
      </c>
      <c r="I2540" s="157" t="s">
        <v>3808</v>
      </c>
      <c r="J2540" s="157" t="s">
        <v>350</v>
      </c>
      <c r="K2540" s="135"/>
      <c r="L2540" s="130" t="s">
        <v>761</v>
      </c>
      <c r="M2540" s="130" t="s">
        <v>351</v>
      </c>
    </row>
    <row r="2541" spans="1:13">
      <c r="A2541" s="157" t="s">
        <v>3716</v>
      </c>
      <c r="B2541" s="157"/>
      <c r="C2541" s="169" t="s">
        <v>3809</v>
      </c>
      <c r="D2541" s="158">
        <v>45717</v>
      </c>
      <c r="E2541" s="170">
        <v>45782</v>
      </c>
      <c r="F2541" s="124">
        <v>35541.4</v>
      </c>
      <c r="G2541" s="160">
        <v>112120503040</v>
      </c>
      <c r="H2541" s="157" t="s">
        <v>3206</v>
      </c>
      <c r="I2541" s="157" t="s">
        <v>3798</v>
      </c>
      <c r="J2541" s="157" t="s">
        <v>342</v>
      </c>
      <c r="K2541" s="135"/>
      <c r="L2541" s="130" t="s">
        <v>761</v>
      </c>
      <c r="M2541" s="130" t="s">
        <v>343</v>
      </c>
    </row>
    <row r="2542" spans="1:13">
      <c r="A2542" s="157" t="s">
        <v>3716</v>
      </c>
      <c r="B2542" s="157"/>
      <c r="C2542" s="169" t="s">
        <v>3810</v>
      </c>
      <c r="D2542" s="158">
        <v>45717</v>
      </c>
      <c r="E2542" s="170">
        <v>45782</v>
      </c>
      <c r="F2542" s="124">
        <v>35017.660000000003</v>
      </c>
      <c r="G2542" s="160">
        <v>112120503040</v>
      </c>
      <c r="H2542" s="157" t="s">
        <v>3206</v>
      </c>
      <c r="I2542" s="157" t="s">
        <v>3811</v>
      </c>
      <c r="J2542" s="157" t="s">
        <v>288</v>
      </c>
      <c r="K2542" s="135"/>
      <c r="L2542" s="130" t="s">
        <v>761</v>
      </c>
      <c r="M2542" s="130" t="s">
        <v>289</v>
      </c>
    </row>
    <row r="2543" spans="1:13">
      <c r="A2543" s="157" t="s">
        <v>3716</v>
      </c>
      <c r="B2543" s="157"/>
      <c r="C2543" s="169" t="s">
        <v>3812</v>
      </c>
      <c r="D2543" s="158">
        <v>45717</v>
      </c>
      <c r="E2543" s="170">
        <v>45782</v>
      </c>
      <c r="F2543" s="124">
        <v>52683.53</v>
      </c>
      <c r="G2543" s="160">
        <v>112120503040</v>
      </c>
      <c r="H2543" s="157" t="s">
        <v>3206</v>
      </c>
      <c r="I2543" s="157" t="s">
        <v>3813</v>
      </c>
      <c r="J2543" s="157" t="s">
        <v>352</v>
      </c>
      <c r="K2543" s="135"/>
      <c r="L2543" s="130" t="s">
        <v>761</v>
      </c>
      <c r="M2543" s="130" t="s">
        <v>353</v>
      </c>
    </row>
    <row r="2544" spans="1:13">
      <c r="A2544" s="157" t="s">
        <v>3716</v>
      </c>
      <c r="B2544" s="157"/>
      <c r="C2544" s="169" t="s">
        <v>3814</v>
      </c>
      <c r="D2544" s="158">
        <v>45717</v>
      </c>
      <c r="E2544" s="170">
        <v>45782</v>
      </c>
      <c r="F2544" s="124">
        <v>35945.74</v>
      </c>
      <c r="G2544" s="160">
        <v>112120503040</v>
      </c>
      <c r="H2544" s="157" t="s">
        <v>3206</v>
      </c>
      <c r="I2544" s="157" t="s">
        <v>3815</v>
      </c>
      <c r="J2544" s="157" t="s">
        <v>354</v>
      </c>
      <c r="K2544" s="135"/>
      <c r="L2544" s="130" t="s">
        <v>761</v>
      </c>
      <c r="M2544" s="130" t="s">
        <v>355</v>
      </c>
    </row>
    <row r="2545" spans="1:13">
      <c r="A2545" s="157" t="s">
        <v>3716</v>
      </c>
      <c r="B2545" s="157"/>
      <c r="C2545" s="169" t="s">
        <v>3816</v>
      </c>
      <c r="D2545" s="158">
        <v>45717</v>
      </c>
      <c r="E2545" s="170">
        <v>45782</v>
      </c>
      <c r="F2545" s="124">
        <v>35678.46</v>
      </c>
      <c r="G2545" s="160">
        <v>112120503040</v>
      </c>
      <c r="H2545" s="157" t="s">
        <v>3206</v>
      </c>
      <c r="I2545" s="157" t="s">
        <v>3817</v>
      </c>
      <c r="J2545" s="157" t="s">
        <v>356</v>
      </c>
      <c r="K2545" s="135"/>
      <c r="L2545" s="130" t="s">
        <v>761</v>
      </c>
      <c r="M2545" s="130" t="s">
        <v>357</v>
      </c>
    </row>
    <row r="2546" spans="1:13">
      <c r="A2546" s="157" t="s">
        <v>3716</v>
      </c>
      <c r="B2546" s="157"/>
      <c r="C2546" s="169" t="s">
        <v>3818</v>
      </c>
      <c r="D2546" s="158">
        <v>45717</v>
      </c>
      <c r="E2546" s="170">
        <v>45782</v>
      </c>
      <c r="F2546" s="124">
        <v>34637.919999999998</v>
      </c>
      <c r="G2546" s="160">
        <v>112120503040</v>
      </c>
      <c r="H2546" s="157" t="s">
        <v>3206</v>
      </c>
      <c r="I2546" s="157" t="s">
        <v>3819</v>
      </c>
      <c r="J2546" s="157" t="s">
        <v>284</v>
      </c>
      <c r="K2546" s="135"/>
      <c r="L2546" s="130" t="s">
        <v>761</v>
      </c>
      <c r="M2546" s="130" t="s">
        <v>285</v>
      </c>
    </row>
    <row r="2547" spans="1:13">
      <c r="A2547" s="157" t="s">
        <v>3716</v>
      </c>
      <c r="B2547" s="157"/>
      <c r="C2547" s="169" t="s">
        <v>3820</v>
      </c>
      <c r="D2547" s="158">
        <v>45717</v>
      </c>
      <c r="E2547" s="170">
        <v>45782</v>
      </c>
      <c r="F2547" s="124">
        <v>92343.99</v>
      </c>
      <c r="G2547" s="160">
        <v>112120503040</v>
      </c>
      <c r="H2547" s="157" t="s">
        <v>3206</v>
      </c>
      <c r="I2547" s="157" t="s">
        <v>3821</v>
      </c>
      <c r="J2547" s="157" t="s">
        <v>376</v>
      </c>
      <c r="K2547" s="135"/>
      <c r="L2547" s="130" t="s">
        <v>761</v>
      </c>
      <c r="M2547" s="130" t="s">
        <v>377</v>
      </c>
    </row>
    <row r="2548" spans="1:13">
      <c r="A2548" s="157" t="s">
        <v>3716</v>
      </c>
      <c r="B2548" s="157"/>
      <c r="C2548" s="169" t="s">
        <v>3822</v>
      </c>
      <c r="D2548" s="158">
        <v>45717</v>
      </c>
      <c r="E2548" s="170">
        <v>45782</v>
      </c>
      <c r="F2548" s="124">
        <v>165980.26999999999</v>
      </c>
      <c r="G2548" s="160">
        <v>112120503040</v>
      </c>
      <c r="H2548" s="157" t="s">
        <v>3206</v>
      </c>
      <c r="I2548" s="157" t="s">
        <v>3823</v>
      </c>
      <c r="J2548" s="157" t="s">
        <v>358</v>
      </c>
      <c r="K2548" s="135"/>
      <c r="L2548" s="130" t="s">
        <v>761</v>
      </c>
      <c r="M2548" s="130" t="s">
        <v>359</v>
      </c>
    </row>
    <row r="2549" spans="1:13">
      <c r="A2549" s="157" t="s">
        <v>3716</v>
      </c>
      <c r="B2549" s="157"/>
      <c r="C2549" s="169" t="s">
        <v>3824</v>
      </c>
      <c r="D2549" s="158">
        <v>45717</v>
      </c>
      <c r="E2549" s="170">
        <v>45782</v>
      </c>
      <c r="F2549" s="124">
        <v>117534.59</v>
      </c>
      <c r="G2549" s="160">
        <v>112120503040</v>
      </c>
      <c r="H2549" s="157" t="s">
        <v>3206</v>
      </c>
      <c r="I2549" s="157" t="s">
        <v>3825</v>
      </c>
      <c r="J2549" s="157" t="s">
        <v>406</v>
      </c>
      <c r="K2549" s="135"/>
      <c r="L2549" s="130" t="s">
        <v>761</v>
      </c>
      <c r="M2549" s="130" t="s">
        <v>407</v>
      </c>
    </row>
    <row r="2550" spans="1:13">
      <c r="A2550" s="157" t="s">
        <v>3716</v>
      </c>
      <c r="B2550" s="157"/>
      <c r="C2550" s="169" t="s">
        <v>3826</v>
      </c>
      <c r="D2550" s="158">
        <v>45717</v>
      </c>
      <c r="E2550" s="170">
        <v>45782</v>
      </c>
      <c r="F2550" s="124">
        <v>86617.12</v>
      </c>
      <c r="G2550" s="160">
        <v>112120503040</v>
      </c>
      <c r="H2550" s="157" t="s">
        <v>3206</v>
      </c>
      <c r="I2550" s="157" t="s">
        <v>3827</v>
      </c>
      <c r="J2550" s="157" t="s">
        <v>456</v>
      </c>
      <c r="K2550" s="135"/>
      <c r="L2550" s="130" t="s">
        <v>761</v>
      </c>
      <c r="M2550" s="130" t="s">
        <v>457</v>
      </c>
    </row>
    <row r="2551" spans="1:13">
      <c r="A2551" s="157" t="s">
        <v>3716</v>
      </c>
      <c r="B2551" s="157"/>
      <c r="C2551" s="169" t="s">
        <v>3828</v>
      </c>
      <c r="D2551" s="158">
        <v>45717</v>
      </c>
      <c r="E2551" s="170">
        <v>45782</v>
      </c>
      <c r="F2551" s="124">
        <v>491875.02</v>
      </c>
      <c r="G2551" s="160">
        <v>112120503040</v>
      </c>
      <c r="H2551" s="157" t="s">
        <v>3206</v>
      </c>
      <c r="I2551" s="157" t="s">
        <v>3829</v>
      </c>
      <c r="J2551" s="157" t="s">
        <v>468</v>
      </c>
      <c r="K2551" s="135"/>
      <c r="L2551" s="130" t="s">
        <v>761</v>
      </c>
      <c r="M2551" s="130" t="s">
        <v>469</v>
      </c>
    </row>
    <row r="2552" spans="1:13">
      <c r="A2552" s="157" t="s">
        <v>3716</v>
      </c>
      <c r="B2552" s="157"/>
      <c r="C2552" s="169" t="s">
        <v>3830</v>
      </c>
      <c r="D2552" s="158">
        <v>45717</v>
      </c>
      <c r="E2552" s="170">
        <v>45782</v>
      </c>
      <c r="F2552" s="124">
        <v>173373.18</v>
      </c>
      <c r="G2552" s="160">
        <v>112120503040</v>
      </c>
      <c r="H2552" s="157" t="s">
        <v>3206</v>
      </c>
      <c r="I2552" s="157" t="s">
        <v>3831</v>
      </c>
      <c r="J2552" s="157" t="s">
        <v>470</v>
      </c>
      <c r="K2552" s="135"/>
      <c r="L2552" s="130" t="s">
        <v>761</v>
      </c>
      <c r="M2552" s="130" t="s">
        <v>471</v>
      </c>
    </row>
    <row r="2553" spans="1:13">
      <c r="A2553" s="157" t="s">
        <v>3716</v>
      </c>
      <c r="B2553" s="157"/>
      <c r="C2553" s="169" t="s">
        <v>3832</v>
      </c>
      <c r="D2553" s="158">
        <v>45717</v>
      </c>
      <c r="E2553" s="170">
        <v>45782</v>
      </c>
      <c r="F2553" s="124">
        <v>33165.22</v>
      </c>
      <c r="G2553" s="160">
        <v>112120503040</v>
      </c>
      <c r="H2553" s="157" t="s">
        <v>3206</v>
      </c>
      <c r="I2553" s="157" t="s">
        <v>3833</v>
      </c>
      <c r="J2553" s="157" t="s">
        <v>404</v>
      </c>
      <c r="K2553" s="135"/>
      <c r="L2553" s="130" t="s">
        <v>761</v>
      </c>
      <c r="M2553" s="130" t="s">
        <v>405</v>
      </c>
    </row>
    <row r="2554" spans="1:13">
      <c r="A2554" s="157" t="s">
        <v>3716</v>
      </c>
      <c r="B2554" s="157"/>
      <c r="C2554" s="169" t="s">
        <v>3834</v>
      </c>
      <c r="D2554" s="158">
        <v>45717</v>
      </c>
      <c r="E2554" s="170">
        <v>45782</v>
      </c>
      <c r="F2554" s="124">
        <v>148764.66</v>
      </c>
      <c r="G2554" s="160">
        <v>112120503040</v>
      </c>
      <c r="H2554" s="157" t="s">
        <v>3206</v>
      </c>
      <c r="I2554" s="157" t="s">
        <v>3835</v>
      </c>
      <c r="J2554" s="157" t="s">
        <v>318</v>
      </c>
      <c r="K2554" s="135"/>
      <c r="L2554" s="130" t="s">
        <v>761</v>
      </c>
      <c r="M2554" s="130" t="s">
        <v>319</v>
      </c>
    </row>
    <row r="2555" spans="1:13">
      <c r="A2555" s="157" t="s">
        <v>3716</v>
      </c>
      <c r="B2555" s="157"/>
      <c r="C2555" s="169" t="s">
        <v>3836</v>
      </c>
      <c r="D2555" s="158">
        <v>45717</v>
      </c>
      <c r="E2555" s="170">
        <v>45782</v>
      </c>
      <c r="F2555" s="124">
        <v>-218210.62</v>
      </c>
      <c r="G2555" s="160">
        <v>112120503040</v>
      </c>
      <c r="H2555" s="157" t="s">
        <v>3206</v>
      </c>
      <c r="I2555" s="157" t="s">
        <v>3829</v>
      </c>
      <c r="J2555" s="157" t="s">
        <v>468</v>
      </c>
      <c r="K2555" s="135"/>
      <c r="L2555" s="130" t="s">
        <v>761</v>
      </c>
      <c r="M2555" s="130" t="s">
        <v>469</v>
      </c>
    </row>
    <row r="2556" spans="1:13">
      <c r="A2556" s="157" t="s">
        <v>3837</v>
      </c>
      <c r="B2556" s="157"/>
      <c r="C2556" s="169" t="s">
        <v>3838</v>
      </c>
      <c r="D2556" s="158">
        <v>45748</v>
      </c>
      <c r="E2556" s="170">
        <v>45782</v>
      </c>
      <c r="F2556" s="124">
        <v>1220.23</v>
      </c>
      <c r="G2556" s="160">
        <v>112120502020</v>
      </c>
      <c r="H2556" s="157" t="s">
        <v>3839</v>
      </c>
      <c r="I2556" s="157" t="s">
        <v>3840</v>
      </c>
      <c r="J2556" s="157" t="s">
        <v>300</v>
      </c>
      <c r="K2556" s="135"/>
      <c r="L2556" s="130" t="s">
        <v>761</v>
      </c>
      <c r="M2556" s="130" t="s">
        <v>301</v>
      </c>
    </row>
    <row r="2557" spans="1:13">
      <c r="A2557" s="157" t="s">
        <v>3837</v>
      </c>
      <c r="B2557" s="157"/>
      <c r="C2557" s="169" t="s">
        <v>3838</v>
      </c>
      <c r="D2557" s="158">
        <v>45748</v>
      </c>
      <c r="E2557" s="170">
        <v>45782</v>
      </c>
      <c r="F2557" s="124">
        <v>521.29999999999995</v>
      </c>
      <c r="G2557" s="160">
        <v>112120502020</v>
      </c>
      <c r="H2557" s="157" t="s">
        <v>3839</v>
      </c>
      <c r="I2557" s="157" t="s">
        <v>3840</v>
      </c>
      <c r="J2557" s="157" t="s">
        <v>300</v>
      </c>
      <c r="K2557" s="135"/>
      <c r="L2557" s="130" t="s">
        <v>761</v>
      </c>
      <c r="M2557" s="130" t="s">
        <v>301</v>
      </c>
    </row>
    <row r="2558" spans="1:13">
      <c r="A2558" s="157" t="s">
        <v>3837</v>
      </c>
      <c r="B2558" s="157"/>
      <c r="C2558" s="169" t="s">
        <v>3838</v>
      </c>
      <c r="D2558" s="158">
        <v>45748</v>
      </c>
      <c r="E2558" s="170">
        <v>45782</v>
      </c>
      <c r="F2558" s="124">
        <v>505.69</v>
      </c>
      <c r="G2558" s="160">
        <v>112120502020</v>
      </c>
      <c r="H2558" s="157" t="s">
        <v>3839</v>
      </c>
      <c r="I2558" s="157" t="s">
        <v>3841</v>
      </c>
      <c r="J2558" s="157" t="s">
        <v>254</v>
      </c>
      <c r="K2558" s="135"/>
      <c r="L2558" s="130" t="s">
        <v>761</v>
      </c>
      <c r="M2558" s="130" t="s">
        <v>255</v>
      </c>
    </row>
    <row r="2559" spans="1:13">
      <c r="A2559" s="157" t="s">
        <v>3837</v>
      </c>
      <c r="B2559" s="157"/>
      <c r="C2559" s="169" t="s">
        <v>3838</v>
      </c>
      <c r="D2559" s="158">
        <v>45748</v>
      </c>
      <c r="E2559" s="170">
        <v>45782</v>
      </c>
      <c r="F2559" s="124">
        <v>1243.0999999999999</v>
      </c>
      <c r="G2559" s="160">
        <v>112120502020</v>
      </c>
      <c r="H2559" s="157" t="s">
        <v>3839</v>
      </c>
      <c r="I2559" s="157" t="s">
        <v>3842</v>
      </c>
      <c r="J2559" s="157" t="s">
        <v>198</v>
      </c>
      <c r="K2559" s="135"/>
      <c r="L2559" s="130" t="s">
        <v>761</v>
      </c>
      <c r="M2559" s="130" t="s">
        <v>199</v>
      </c>
    </row>
    <row r="2560" spans="1:13">
      <c r="A2560" s="157" t="s">
        <v>3837</v>
      </c>
      <c r="B2560" s="157"/>
      <c r="C2560" s="169" t="s">
        <v>3838</v>
      </c>
      <c r="D2560" s="158">
        <v>45748</v>
      </c>
      <c r="E2560" s="170">
        <v>45782</v>
      </c>
      <c r="F2560" s="124">
        <v>1245.1199999999999</v>
      </c>
      <c r="G2560" s="160">
        <v>112120502020</v>
      </c>
      <c r="H2560" s="157" t="s">
        <v>3839</v>
      </c>
      <c r="I2560" s="157" t="s">
        <v>3843</v>
      </c>
      <c r="J2560" s="157" t="s">
        <v>202</v>
      </c>
      <c r="K2560" s="135"/>
      <c r="L2560" s="130" t="s">
        <v>761</v>
      </c>
      <c r="M2560" s="130" t="s">
        <v>203</v>
      </c>
    </row>
    <row r="2561" spans="1:13">
      <c r="A2561" s="157" t="s">
        <v>3837</v>
      </c>
      <c r="B2561" s="157"/>
      <c r="C2561" s="169" t="s">
        <v>3838</v>
      </c>
      <c r="D2561" s="158">
        <v>45748</v>
      </c>
      <c r="E2561" s="170">
        <v>45782</v>
      </c>
      <c r="F2561" s="124">
        <v>1804.6</v>
      </c>
      <c r="G2561" s="160">
        <v>112120502020</v>
      </c>
      <c r="H2561" s="157" t="s">
        <v>3839</v>
      </c>
      <c r="I2561" s="157" t="s">
        <v>3844</v>
      </c>
      <c r="J2561" s="157" t="s">
        <v>36</v>
      </c>
      <c r="K2561" s="135"/>
      <c r="L2561" s="130" t="s">
        <v>761</v>
      </c>
      <c r="M2561" s="130" t="s">
        <v>37</v>
      </c>
    </row>
    <row r="2562" spans="1:13">
      <c r="A2562" s="157" t="s">
        <v>3837</v>
      </c>
      <c r="B2562" s="157"/>
      <c r="C2562" s="169" t="s">
        <v>3838</v>
      </c>
      <c r="D2562" s="158">
        <v>45748</v>
      </c>
      <c r="E2562" s="170">
        <v>45782</v>
      </c>
      <c r="F2562" s="124">
        <v>4093.71</v>
      </c>
      <c r="G2562" s="160">
        <v>112120502020</v>
      </c>
      <c r="H2562" s="157" t="s">
        <v>3839</v>
      </c>
      <c r="I2562" s="157" t="s">
        <v>3845</v>
      </c>
      <c r="J2562" s="157" t="s">
        <v>468</v>
      </c>
      <c r="K2562" s="135"/>
      <c r="L2562" s="130" t="s">
        <v>761</v>
      </c>
      <c r="M2562" s="130" t="s">
        <v>469</v>
      </c>
    </row>
    <row r="2563" spans="1:13">
      <c r="A2563" s="157" t="s">
        <v>3837</v>
      </c>
      <c r="B2563" s="157"/>
      <c r="C2563" s="169" t="s">
        <v>3838</v>
      </c>
      <c r="D2563" s="158">
        <v>45748</v>
      </c>
      <c r="E2563" s="170">
        <v>45782</v>
      </c>
      <c r="F2563" s="124">
        <v>16727.34</v>
      </c>
      <c r="G2563" s="160">
        <v>112120502020</v>
      </c>
      <c r="H2563" s="157" t="s">
        <v>3839</v>
      </c>
      <c r="I2563" s="157" t="s">
        <v>3845</v>
      </c>
      <c r="J2563" s="157" t="s">
        <v>468</v>
      </c>
      <c r="K2563" s="135"/>
      <c r="L2563" s="130" t="s">
        <v>761</v>
      </c>
      <c r="M2563" s="130" t="s">
        <v>469</v>
      </c>
    </row>
    <row r="2564" spans="1:13">
      <c r="A2564" s="157" t="s">
        <v>3837</v>
      </c>
      <c r="B2564" s="157"/>
      <c r="C2564" s="169" t="s">
        <v>3838</v>
      </c>
      <c r="D2564" s="158">
        <v>45748</v>
      </c>
      <c r="E2564" s="170">
        <v>45782</v>
      </c>
      <c r="F2564" s="124">
        <v>1070.1199999999999</v>
      </c>
      <c r="G2564" s="160">
        <v>112120502020</v>
      </c>
      <c r="H2564" s="157" t="s">
        <v>3839</v>
      </c>
      <c r="I2564" s="157" t="s">
        <v>3846</v>
      </c>
      <c r="J2564" s="157" t="s">
        <v>308</v>
      </c>
      <c r="K2564" s="135"/>
      <c r="L2564" s="130" t="s">
        <v>761</v>
      </c>
      <c r="M2564" s="130" t="s">
        <v>309</v>
      </c>
    </row>
    <row r="2565" spans="1:13">
      <c r="A2565" s="157" t="s">
        <v>3837</v>
      </c>
      <c r="B2565" s="157"/>
      <c r="C2565" s="169" t="s">
        <v>3838</v>
      </c>
      <c r="D2565" s="158">
        <v>45748</v>
      </c>
      <c r="E2565" s="170">
        <v>45782</v>
      </c>
      <c r="F2565" s="124">
        <v>1533.89</v>
      </c>
      <c r="G2565" s="160">
        <v>112120502020</v>
      </c>
      <c r="H2565" s="157" t="s">
        <v>3839</v>
      </c>
      <c r="I2565" s="157" t="s">
        <v>3847</v>
      </c>
      <c r="J2565" s="157" t="s">
        <v>164</v>
      </c>
      <c r="K2565" s="135"/>
      <c r="L2565" s="130" t="s">
        <v>761</v>
      </c>
      <c r="M2565" s="130" t="s">
        <v>165</v>
      </c>
    </row>
    <row r="2566" spans="1:13">
      <c r="A2566" s="157" t="s">
        <v>3837</v>
      </c>
      <c r="B2566" s="157"/>
      <c r="C2566" s="169" t="s">
        <v>3838</v>
      </c>
      <c r="D2566" s="158">
        <v>45748</v>
      </c>
      <c r="E2566" s="170">
        <v>45782</v>
      </c>
      <c r="F2566" s="124">
        <v>774.45</v>
      </c>
      <c r="G2566" s="160">
        <v>112120502020</v>
      </c>
      <c r="H2566" s="157" t="s">
        <v>3839</v>
      </c>
      <c r="I2566" s="157" t="s">
        <v>3848</v>
      </c>
      <c r="J2566" s="157" t="s">
        <v>28</v>
      </c>
      <c r="K2566" s="135"/>
      <c r="L2566" s="130" t="s">
        <v>761</v>
      </c>
      <c r="M2566" s="130" t="s">
        <v>29</v>
      </c>
    </row>
    <row r="2567" spans="1:13">
      <c r="A2567" s="157" t="s">
        <v>3837</v>
      </c>
      <c r="B2567" s="157"/>
      <c r="C2567" s="169" t="s">
        <v>3838</v>
      </c>
      <c r="D2567" s="158">
        <v>45748</v>
      </c>
      <c r="E2567" s="170">
        <v>45782</v>
      </c>
      <c r="F2567" s="124">
        <v>864.97</v>
      </c>
      <c r="G2567" s="160">
        <v>112120502020</v>
      </c>
      <c r="H2567" s="157" t="s">
        <v>3839</v>
      </c>
      <c r="I2567" s="157" t="s">
        <v>3849</v>
      </c>
      <c r="J2567" s="157" t="s">
        <v>104</v>
      </c>
      <c r="K2567" s="135"/>
      <c r="L2567" s="130" t="s">
        <v>761</v>
      </c>
      <c r="M2567" s="130" t="s">
        <v>105</v>
      </c>
    </row>
    <row r="2568" spans="1:13">
      <c r="A2568" s="157" t="s">
        <v>3837</v>
      </c>
      <c r="B2568" s="157"/>
      <c r="C2568" s="169" t="s">
        <v>3838</v>
      </c>
      <c r="D2568" s="158">
        <v>45748</v>
      </c>
      <c r="E2568" s="170">
        <v>45782</v>
      </c>
      <c r="F2568" s="124">
        <v>360.9</v>
      </c>
      <c r="G2568" s="160">
        <v>112120502020</v>
      </c>
      <c r="H2568" s="157" t="s">
        <v>3839</v>
      </c>
      <c r="I2568" s="157" t="s">
        <v>3850</v>
      </c>
      <c r="J2568" s="157" t="s">
        <v>368</v>
      </c>
      <c r="K2568" s="135"/>
      <c r="L2568" s="130" t="s">
        <v>761</v>
      </c>
      <c r="M2568" s="130" t="s">
        <v>369</v>
      </c>
    </row>
    <row r="2569" spans="1:13">
      <c r="A2569" s="157" t="s">
        <v>3837</v>
      </c>
      <c r="B2569" s="157"/>
      <c r="C2569" s="169" t="s">
        <v>3838</v>
      </c>
      <c r="D2569" s="158">
        <v>45748</v>
      </c>
      <c r="E2569" s="170">
        <v>45782</v>
      </c>
      <c r="F2569" s="124">
        <v>847.74</v>
      </c>
      <c r="G2569" s="160">
        <v>112120502020</v>
      </c>
      <c r="H2569" s="157" t="s">
        <v>3839</v>
      </c>
      <c r="I2569" s="157" t="s">
        <v>3851</v>
      </c>
      <c r="J2569" s="157" t="s">
        <v>100</v>
      </c>
      <c r="K2569" s="135"/>
      <c r="L2569" s="130" t="s">
        <v>761</v>
      </c>
      <c r="M2569" s="130" t="s">
        <v>101</v>
      </c>
    </row>
    <row r="2570" spans="1:13">
      <c r="A2570" s="157" t="s">
        <v>3837</v>
      </c>
      <c r="B2570" s="157"/>
      <c r="C2570" s="169" t="s">
        <v>3838</v>
      </c>
      <c r="D2570" s="158">
        <v>45748</v>
      </c>
      <c r="E2570" s="170">
        <v>45782</v>
      </c>
      <c r="F2570" s="124">
        <v>360.9</v>
      </c>
      <c r="G2570" s="160">
        <v>112120502020</v>
      </c>
      <c r="H2570" s="157" t="s">
        <v>3839</v>
      </c>
      <c r="I2570" s="157" t="s">
        <v>3852</v>
      </c>
      <c r="J2570" s="157" t="s">
        <v>374</v>
      </c>
      <c r="K2570" s="135"/>
      <c r="L2570" s="130" t="s">
        <v>761</v>
      </c>
      <c r="M2570" s="130" t="s">
        <v>375</v>
      </c>
    </row>
    <row r="2571" spans="1:13">
      <c r="A2571" s="157" t="s">
        <v>3837</v>
      </c>
      <c r="B2571" s="157"/>
      <c r="C2571" s="169" t="s">
        <v>3838</v>
      </c>
      <c r="D2571" s="158">
        <v>45748</v>
      </c>
      <c r="E2571" s="170">
        <v>45782</v>
      </c>
      <c r="F2571" s="124">
        <v>197.28</v>
      </c>
      <c r="G2571" s="160">
        <v>112120502020</v>
      </c>
      <c r="H2571" s="157" t="s">
        <v>3839</v>
      </c>
      <c r="I2571" s="157" t="s">
        <v>3853</v>
      </c>
      <c r="J2571" s="157" t="s">
        <v>376</v>
      </c>
      <c r="K2571" s="135"/>
      <c r="L2571" s="130" t="s">
        <v>761</v>
      </c>
      <c r="M2571" s="130" t="s">
        <v>377</v>
      </c>
    </row>
    <row r="2572" spans="1:13">
      <c r="A2572" s="157" t="s">
        <v>3837</v>
      </c>
      <c r="B2572" s="157"/>
      <c r="C2572" s="169" t="s">
        <v>3838</v>
      </c>
      <c r="D2572" s="158">
        <v>45748</v>
      </c>
      <c r="E2572" s="170">
        <v>45782</v>
      </c>
      <c r="F2572" s="124">
        <v>882.2</v>
      </c>
      <c r="G2572" s="160">
        <v>112120502020</v>
      </c>
      <c r="H2572" s="157" t="s">
        <v>3839</v>
      </c>
      <c r="I2572" s="157" t="s">
        <v>3854</v>
      </c>
      <c r="J2572" s="157" t="s">
        <v>228</v>
      </c>
      <c r="K2572" s="135"/>
      <c r="L2572" s="130" t="s">
        <v>761</v>
      </c>
      <c r="M2572" s="130" t="s">
        <v>229</v>
      </c>
    </row>
    <row r="2573" spans="1:13">
      <c r="A2573" s="157" t="s">
        <v>3837</v>
      </c>
      <c r="B2573" s="157"/>
      <c r="C2573" s="169" t="s">
        <v>3838</v>
      </c>
      <c r="D2573" s="158">
        <v>45748</v>
      </c>
      <c r="E2573" s="170">
        <v>45782</v>
      </c>
      <c r="F2573" s="124">
        <v>882.2</v>
      </c>
      <c r="G2573" s="160">
        <v>112120502020</v>
      </c>
      <c r="H2573" s="157" t="s">
        <v>3839</v>
      </c>
      <c r="I2573" s="157" t="s">
        <v>3855</v>
      </c>
      <c r="J2573" s="157" t="s">
        <v>230</v>
      </c>
      <c r="K2573" s="135"/>
      <c r="L2573" s="130" t="s">
        <v>761</v>
      </c>
      <c r="M2573" s="130" t="s">
        <v>231</v>
      </c>
    </row>
    <row r="2574" spans="1:13">
      <c r="A2574" s="157" t="s">
        <v>3837</v>
      </c>
      <c r="B2574" s="157"/>
      <c r="C2574" s="169" t="s">
        <v>3838</v>
      </c>
      <c r="D2574" s="158">
        <v>45748</v>
      </c>
      <c r="E2574" s="170">
        <v>45782</v>
      </c>
      <c r="F2574" s="124">
        <v>882.2</v>
      </c>
      <c r="G2574" s="160">
        <v>112120502020</v>
      </c>
      <c r="H2574" s="157" t="s">
        <v>3839</v>
      </c>
      <c r="I2574" s="157" t="s">
        <v>3856</v>
      </c>
      <c r="J2574" s="157" t="s">
        <v>384</v>
      </c>
      <c r="K2574" s="135"/>
      <c r="L2574" s="130" t="s">
        <v>761</v>
      </c>
      <c r="M2574" s="130" t="s">
        <v>385</v>
      </c>
    </row>
    <row r="2575" spans="1:13">
      <c r="A2575" s="157" t="s">
        <v>3837</v>
      </c>
      <c r="B2575" s="157"/>
      <c r="C2575" s="169" t="s">
        <v>3838</v>
      </c>
      <c r="D2575" s="158">
        <v>45748</v>
      </c>
      <c r="E2575" s="170">
        <v>45782</v>
      </c>
      <c r="F2575" s="124">
        <v>882.2</v>
      </c>
      <c r="G2575" s="160">
        <v>112120502020</v>
      </c>
      <c r="H2575" s="157" t="s">
        <v>3839</v>
      </c>
      <c r="I2575" s="157" t="s">
        <v>3857</v>
      </c>
      <c r="J2575" s="157" t="s">
        <v>112</v>
      </c>
      <c r="K2575" s="135"/>
      <c r="L2575" s="130" t="s">
        <v>761</v>
      </c>
      <c r="M2575" s="130" t="s">
        <v>113</v>
      </c>
    </row>
    <row r="2576" spans="1:13">
      <c r="A2576" s="157" t="s">
        <v>3837</v>
      </c>
      <c r="B2576" s="157"/>
      <c r="C2576" s="169" t="s">
        <v>3838</v>
      </c>
      <c r="D2576" s="158">
        <v>45748</v>
      </c>
      <c r="E2576" s="170">
        <v>45782</v>
      </c>
      <c r="F2576" s="124">
        <v>759.44</v>
      </c>
      <c r="G2576" s="160">
        <v>112120502020</v>
      </c>
      <c r="H2576" s="157" t="s">
        <v>3839</v>
      </c>
      <c r="I2576" s="157" t="s">
        <v>3858</v>
      </c>
      <c r="J2576" s="157" t="s">
        <v>42</v>
      </c>
      <c r="K2576" s="135"/>
      <c r="L2576" s="130" t="s">
        <v>761</v>
      </c>
      <c r="M2576" s="130" t="s">
        <v>43</v>
      </c>
    </row>
    <row r="2577" spans="1:13">
      <c r="A2577" s="157" t="s">
        <v>3837</v>
      </c>
      <c r="B2577" s="157"/>
      <c r="C2577" s="169" t="s">
        <v>3838</v>
      </c>
      <c r="D2577" s="158">
        <v>45748</v>
      </c>
      <c r="E2577" s="170">
        <v>45782</v>
      </c>
      <c r="F2577" s="124">
        <v>744.43</v>
      </c>
      <c r="G2577" s="160">
        <v>112120502020</v>
      </c>
      <c r="H2577" s="157" t="s">
        <v>3839</v>
      </c>
      <c r="I2577" s="157" t="s">
        <v>3859</v>
      </c>
      <c r="J2577" s="157" t="s">
        <v>176</v>
      </c>
      <c r="K2577" s="135"/>
      <c r="L2577" s="130" t="s">
        <v>761</v>
      </c>
      <c r="M2577" s="130" t="s">
        <v>177</v>
      </c>
    </row>
    <row r="2578" spans="1:13">
      <c r="A2578" s="157" t="s">
        <v>3837</v>
      </c>
      <c r="B2578" s="157"/>
      <c r="C2578" s="169" t="s">
        <v>3838</v>
      </c>
      <c r="D2578" s="158">
        <v>45748</v>
      </c>
      <c r="E2578" s="170">
        <v>45782</v>
      </c>
      <c r="F2578" s="124">
        <v>882.2</v>
      </c>
      <c r="G2578" s="160">
        <v>112120502020</v>
      </c>
      <c r="H2578" s="157" t="s">
        <v>3839</v>
      </c>
      <c r="I2578" s="157" t="s">
        <v>3860</v>
      </c>
      <c r="J2578" s="157" t="s">
        <v>232</v>
      </c>
      <c r="K2578" s="135"/>
      <c r="L2578" s="130" t="s">
        <v>761</v>
      </c>
      <c r="M2578" s="130" t="s">
        <v>233</v>
      </c>
    </row>
    <row r="2579" spans="1:13">
      <c r="A2579" s="157" t="s">
        <v>3837</v>
      </c>
      <c r="B2579" s="157"/>
      <c r="C2579" s="169" t="s">
        <v>3838</v>
      </c>
      <c r="D2579" s="158">
        <v>45748</v>
      </c>
      <c r="E2579" s="170">
        <v>45782</v>
      </c>
      <c r="F2579" s="124">
        <v>327.94</v>
      </c>
      <c r="G2579" s="160">
        <v>112120502020</v>
      </c>
      <c r="H2579" s="157" t="s">
        <v>3839</v>
      </c>
      <c r="I2579" s="157" t="s">
        <v>3861</v>
      </c>
      <c r="J2579" s="157" t="s">
        <v>180</v>
      </c>
      <c r="K2579" s="135"/>
      <c r="L2579" s="130" t="s">
        <v>761</v>
      </c>
      <c r="M2579" s="130" t="s">
        <v>181</v>
      </c>
    </row>
    <row r="2580" spans="1:13">
      <c r="A2580" s="157" t="s">
        <v>3837</v>
      </c>
      <c r="B2580" s="157"/>
      <c r="C2580" s="169" t="s">
        <v>3838</v>
      </c>
      <c r="D2580" s="158">
        <v>45748</v>
      </c>
      <c r="E2580" s="170">
        <v>45782</v>
      </c>
      <c r="F2580" s="124">
        <v>1518.88</v>
      </c>
      <c r="G2580" s="160">
        <v>112120502020</v>
      </c>
      <c r="H2580" s="157" t="s">
        <v>3839</v>
      </c>
      <c r="I2580" s="157" t="s">
        <v>3862</v>
      </c>
      <c r="J2580" s="157" t="s">
        <v>168</v>
      </c>
      <c r="K2580" s="135"/>
      <c r="L2580" s="130" t="s">
        <v>761</v>
      </c>
      <c r="M2580" s="130" t="s">
        <v>169</v>
      </c>
    </row>
    <row r="2581" spans="1:13">
      <c r="A2581" s="157" t="s">
        <v>3837</v>
      </c>
      <c r="B2581" s="157"/>
      <c r="C2581" s="169" t="s">
        <v>3838</v>
      </c>
      <c r="D2581" s="158">
        <v>45748</v>
      </c>
      <c r="E2581" s="170">
        <v>45782</v>
      </c>
      <c r="F2581" s="124">
        <v>882.2</v>
      </c>
      <c r="G2581" s="160">
        <v>112120502020</v>
      </c>
      <c r="H2581" s="157" t="s">
        <v>3839</v>
      </c>
      <c r="I2581" s="157" t="s">
        <v>3863</v>
      </c>
      <c r="J2581" s="157" t="s">
        <v>392</v>
      </c>
      <c r="K2581" s="135"/>
      <c r="L2581" s="130" t="s">
        <v>761</v>
      </c>
      <c r="M2581" s="130" t="s">
        <v>393</v>
      </c>
    </row>
    <row r="2582" spans="1:13">
      <c r="A2582" s="157" t="s">
        <v>3837</v>
      </c>
      <c r="B2582" s="157"/>
      <c r="C2582" s="169" t="s">
        <v>3838</v>
      </c>
      <c r="D2582" s="158">
        <v>45748</v>
      </c>
      <c r="E2582" s="170">
        <v>45782</v>
      </c>
      <c r="F2582" s="124">
        <v>864.97</v>
      </c>
      <c r="G2582" s="160">
        <v>112120502020</v>
      </c>
      <c r="H2582" s="157" t="s">
        <v>3839</v>
      </c>
      <c r="I2582" s="157" t="s">
        <v>3864</v>
      </c>
      <c r="J2582" s="157" t="s">
        <v>200</v>
      </c>
      <c r="K2582" s="135"/>
      <c r="L2582" s="130" t="s">
        <v>761</v>
      </c>
      <c r="M2582" s="130" t="s">
        <v>201</v>
      </c>
    </row>
    <row r="2583" spans="1:13">
      <c r="A2583" s="157" t="s">
        <v>3837</v>
      </c>
      <c r="B2583" s="157"/>
      <c r="C2583" s="169" t="s">
        <v>3838</v>
      </c>
      <c r="D2583" s="158">
        <v>45748</v>
      </c>
      <c r="E2583" s="170">
        <v>45782</v>
      </c>
      <c r="F2583" s="124">
        <v>360.9</v>
      </c>
      <c r="G2583" s="160">
        <v>112120502020</v>
      </c>
      <c r="H2583" s="157" t="s">
        <v>3839</v>
      </c>
      <c r="I2583" s="157" t="s">
        <v>3865</v>
      </c>
      <c r="J2583" s="157" t="s">
        <v>324</v>
      </c>
      <c r="K2583" s="135"/>
      <c r="L2583" s="130" t="s">
        <v>761</v>
      </c>
      <c r="M2583" s="130" t="s">
        <v>325</v>
      </c>
    </row>
    <row r="2584" spans="1:13">
      <c r="A2584" s="157" t="s">
        <v>3837</v>
      </c>
      <c r="B2584" s="157"/>
      <c r="C2584" s="169" t="s">
        <v>3838</v>
      </c>
      <c r="D2584" s="158">
        <v>45748</v>
      </c>
      <c r="E2584" s="170">
        <v>45782</v>
      </c>
      <c r="F2584" s="124">
        <v>882.2</v>
      </c>
      <c r="G2584" s="160">
        <v>112120502020</v>
      </c>
      <c r="H2584" s="157" t="s">
        <v>3839</v>
      </c>
      <c r="I2584" s="157" t="s">
        <v>3866</v>
      </c>
      <c r="J2584" s="157" t="s">
        <v>298</v>
      </c>
      <c r="K2584" s="135"/>
      <c r="L2584" s="130" t="s">
        <v>761</v>
      </c>
      <c r="M2584" s="130" t="s">
        <v>299</v>
      </c>
    </row>
    <row r="2585" spans="1:13">
      <c r="A2585" s="157" t="s">
        <v>3837</v>
      </c>
      <c r="B2585" s="157"/>
      <c r="C2585" s="169" t="s">
        <v>3838</v>
      </c>
      <c r="D2585" s="158">
        <v>45748</v>
      </c>
      <c r="E2585" s="170">
        <v>45782</v>
      </c>
      <c r="F2585" s="124">
        <v>882.2</v>
      </c>
      <c r="G2585" s="160">
        <v>112120502020</v>
      </c>
      <c r="H2585" s="157" t="s">
        <v>3839</v>
      </c>
      <c r="I2585" s="157" t="s">
        <v>3867</v>
      </c>
      <c r="J2585" s="157" t="s">
        <v>76</v>
      </c>
      <c r="K2585" s="135"/>
      <c r="L2585" s="130" t="s">
        <v>761</v>
      </c>
      <c r="M2585" s="130" t="s">
        <v>77</v>
      </c>
    </row>
    <row r="2586" spans="1:13">
      <c r="A2586" s="157" t="s">
        <v>3837</v>
      </c>
      <c r="B2586" s="157"/>
      <c r="C2586" s="169" t="s">
        <v>3838</v>
      </c>
      <c r="D2586" s="158">
        <v>45748</v>
      </c>
      <c r="E2586" s="170">
        <v>45782</v>
      </c>
      <c r="F2586" s="124">
        <v>882.2</v>
      </c>
      <c r="G2586" s="160">
        <v>112120502020</v>
      </c>
      <c r="H2586" s="157" t="s">
        <v>3839</v>
      </c>
      <c r="I2586" s="157" t="s">
        <v>3868</v>
      </c>
      <c r="J2586" s="157" t="s">
        <v>402</v>
      </c>
      <c r="K2586" s="135"/>
      <c r="L2586" s="130" t="s">
        <v>761</v>
      </c>
      <c r="M2586" s="130" t="s">
        <v>403</v>
      </c>
    </row>
    <row r="2587" spans="1:13">
      <c r="A2587" s="157" t="s">
        <v>3837</v>
      </c>
      <c r="B2587" s="157"/>
      <c r="C2587" s="169" t="s">
        <v>3838</v>
      </c>
      <c r="D2587" s="158">
        <v>45748</v>
      </c>
      <c r="E2587" s="170">
        <v>45782</v>
      </c>
      <c r="F2587" s="124">
        <v>882.2</v>
      </c>
      <c r="G2587" s="160">
        <v>112120502020</v>
      </c>
      <c r="H2587" s="157" t="s">
        <v>3839</v>
      </c>
      <c r="I2587" s="157" t="s">
        <v>3869</v>
      </c>
      <c r="J2587" s="157" t="s">
        <v>302</v>
      </c>
      <c r="K2587" s="135"/>
      <c r="L2587" s="130" t="s">
        <v>761</v>
      </c>
      <c r="M2587" s="130" t="s">
        <v>303</v>
      </c>
    </row>
    <row r="2588" spans="1:13">
      <c r="A2588" s="157" t="s">
        <v>3837</v>
      </c>
      <c r="B2588" s="157"/>
      <c r="C2588" s="169" t="s">
        <v>3838</v>
      </c>
      <c r="D2588" s="158">
        <v>45748</v>
      </c>
      <c r="E2588" s="170">
        <v>45782</v>
      </c>
      <c r="F2588" s="124">
        <v>847.74</v>
      </c>
      <c r="G2588" s="160">
        <v>112120502020</v>
      </c>
      <c r="H2588" s="157" t="s">
        <v>3839</v>
      </c>
      <c r="I2588" s="157" t="s">
        <v>3870</v>
      </c>
      <c r="J2588" s="157" t="s">
        <v>406</v>
      </c>
      <c r="K2588" s="135"/>
      <c r="L2588" s="130" t="s">
        <v>761</v>
      </c>
      <c r="M2588" s="130" t="s">
        <v>407</v>
      </c>
    </row>
    <row r="2589" spans="1:13">
      <c r="A2589" s="157" t="s">
        <v>3837</v>
      </c>
      <c r="B2589" s="157"/>
      <c r="C2589" s="169" t="s">
        <v>3838</v>
      </c>
      <c r="D2589" s="158">
        <v>45748</v>
      </c>
      <c r="E2589" s="170">
        <v>45782</v>
      </c>
      <c r="F2589" s="124">
        <v>882.2</v>
      </c>
      <c r="G2589" s="160">
        <v>112120502020</v>
      </c>
      <c r="H2589" s="157" t="s">
        <v>3839</v>
      </c>
      <c r="I2589" s="157" t="s">
        <v>3871</v>
      </c>
      <c r="J2589" s="157" t="s">
        <v>306</v>
      </c>
      <c r="K2589" s="135"/>
      <c r="L2589" s="130" t="s">
        <v>761</v>
      </c>
      <c r="M2589" s="130" t="s">
        <v>307</v>
      </c>
    </row>
    <row r="2590" spans="1:13">
      <c r="A2590" s="157" t="s">
        <v>3837</v>
      </c>
      <c r="B2590" s="157"/>
      <c r="C2590" s="169" t="s">
        <v>3838</v>
      </c>
      <c r="D2590" s="158">
        <v>45748</v>
      </c>
      <c r="E2590" s="170">
        <v>45782</v>
      </c>
      <c r="F2590" s="124">
        <v>882.2</v>
      </c>
      <c r="G2590" s="160">
        <v>112120502020</v>
      </c>
      <c r="H2590" s="157" t="s">
        <v>3839</v>
      </c>
      <c r="I2590" s="157" t="s">
        <v>3872</v>
      </c>
      <c r="J2590" s="157" t="s">
        <v>416</v>
      </c>
      <c r="K2590" s="135"/>
      <c r="L2590" s="130" t="s">
        <v>761</v>
      </c>
      <c r="M2590" s="130" t="s">
        <v>417</v>
      </c>
    </row>
    <row r="2591" spans="1:13">
      <c r="A2591" s="157" t="s">
        <v>3837</v>
      </c>
      <c r="B2591" s="157"/>
      <c r="C2591" s="169" t="s">
        <v>3838</v>
      </c>
      <c r="D2591" s="158">
        <v>45748</v>
      </c>
      <c r="E2591" s="170">
        <v>45782</v>
      </c>
      <c r="F2591" s="124">
        <v>759.44</v>
      </c>
      <c r="G2591" s="160">
        <v>112120502020</v>
      </c>
      <c r="H2591" s="157" t="s">
        <v>3839</v>
      </c>
      <c r="I2591" s="157" t="s">
        <v>3873</v>
      </c>
      <c r="J2591" s="157" t="s">
        <v>170</v>
      </c>
      <c r="K2591" s="135"/>
      <c r="L2591" s="130" t="s">
        <v>761</v>
      </c>
      <c r="M2591" s="130" t="s">
        <v>171</v>
      </c>
    </row>
    <row r="2592" spans="1:13">
      <c r="A2592" s="157" t="s">
        <v>3837</v>
      </c>
      <c r="B2592" s="157"/>
      <c r="C2592" s="169" t="s">
        <v>3838</v>
      </c>
      <c r="D2592" s="158">
        <v>45748</v>
      </c>
      <c r="E2592" s="170">
        <v>45782</v>
      </c>
      <c r="F2592" s="124">
        <v>882.2</v>
      </c>
      <c r="G2592" s="160">
        <v>112120502020</v>
      </c>
      <c r="H2592" s="157" t="s">
        <v>3839</v>
      </c>
      <c r="I2592" s="157" t="s">
        <v>3874</v>
      </c>
      <c r="J2592" s="157" t="s">
        <v>110</v>
      </c>
      <c r="K2592" s="135"/>
      <c r="L2592" s="130" t="s">
        <v>761</v>
      </c>
      <c r="M2592" s="130" t="s">
        <v>111</v>
      </c>
    </row>
    <row r="2593" spans="1:13">
      <c r="A2593" s="157" t="s">
        <v>3837</v>
      </c>
      <c r="B2593" s="157"/>
      <c r="C2593" s="169" t="s">
        <v>3838</v>
      </c>
      <c r="D2593" s="158">
        <v>45748</v>
      </c>
      <c r="E2593" s="170">
        <v>45782</v>
      </c>
      <c r="F2593" s="124">
        <v>160.4</v>
      </c>
      <c r="G2593" s="160">
        <v>112120502020</v>
      </c>
      <c r="H2593" s="157" t="s">
        <v>3839</v>
      </c>
      <c r="I2593" s="157" t="s">
        <v>3875</v>
      </c>
      <c r="J2593" s="157" t="s">
        <v>428</v>
      </c>
      <c r="K2593" s="135"/>
      <c r="L2593" s="130" t="s">
        <v>761</v>
      </c>
      <c r="M2593" s="130" t="s">
        <v>429</v>
      </c>
    </row>
    <row r="2594" spans="1:13">
      <c r="A2594" s="157" t="s">
        <v>3837</v>
      </c>
      <c r="B2594" s="157"/>
      <c r="C2594" s="169" t="s">
        <v>3838</v>
      </c>
      <c r="D2594" s="158">
        <v>45748</v>
      </c>
      <c r="E2594" s="170">
        <v>45782</v>
      </c>
      <c r="F2594" s="124">
        <v>360.9</v>
      </c>
      <c r="G2594" s="160">
        <v>112120502020</v>
      </c>
      <c r="H2594" s="157" t="s">
        <v>3839</v>
      </c>
      <c r="I2594" s="157" t="s">
        <v>3876</v>
      </c>
      <c r="J2594" s="157" t="s">
        <v>322</v>
      </c>
      <c r="K2594" s="135"/>
      <c r="L2594" s="130" t="s">
        <v>761</v>
      </c>
      <c r="M2594" s="130" t="s">
        <v>323</v>
      </c>
    </row>
    <row r="2595" spans="1:13">
      <c r="A2595" s="157" t="s">
        <v>3837</v>
      </c>
      <c r="B2595" s="157"/>
      <c r="C2595" s="169" t="s">
        <v>3838</v>
      </c>
      <c r="D2595" s="158">
        <v>45748</v>
      </c>
      <c r="E2595" s="170">
        <v>45782</v>
      </c>
      <c r="F2595" s="124">
        <v>355.17</v>
      </c>
      <c r="G2595" s="160">
        <v>112120502020</v>
      </c>
      <c r="H2595" s="157" t="s">
        <v>3839</v>
      </c>
      <c r="I2595" s="157" t="s">
        <v>3877</v>
      </c>
      <c r="J2595" s="157" t="s">
        <v>26</v>
      </c>
      <c r="K2595" s="135"/>
      <c r="L2595" s="130" t="s">
        <v>761</v>
      </c>
      <c r="M2595" s="130" t="s">
        <v>27</v>
      </c>
    </row>
    <row r="2596" spans="1:13">
      <c r="A2596" s="157" t="s">
        <v>3837</v>
      </c>
      <c r="B2596" s="157"/>
      <c r="C2596" s="169" t="s">
        <v>3838</v>
      </c>
      <c r="D2596" s="158">
        <v>45748</v>
      </c>
      <c r="E2596" s="170">
        <v>45782</v>
      </c>
      <c r="F2596" s="124">
        <v>882.2</v>
      </c>
      <c r="G2596" s="160">
        <v>112120502020</v>
      </c>
      <c r="H2596" s="157" t="s">
        <v>3839</v>
      </c>
      <c r="I2596" s="157" t="s">
        <v>3878</v>
      </c>
      <c r="J2596" s="157" t="s">
        <v>310</v>
      </c>
      <c r="K2596" s="135"/>
      <c r="L2596" s="130" t="s">
        <v>761</v>
      </c>
      <c r="M2596" s="130" t="s">
        <v>311</v>
      </c>
    </row>
    <row r="2597" spans="1:13">
      <c r="A2597" s="157" t="s">
        <v>3837</v>
      </c>
      <c r="B2597" s="157"/>
      <c r="C2597" s="169" t="s">
        <v>3838</v>
      </c>
      <c r="D2597" s="158">
        <v>45748</v>
      </c>
      <c r="E2597" s="170">
        <v>45782</v>
      </c>
      <c r="F2597" s="124">
        <v>864.97</v>
      </c>
      <c r="G2597" s="160">
        <v>112120502020</v>
      </c>
      <c r="H2597" s="157" t="s">
        <v>3839</v>
      </c>
      <c r="I2597" s="157" t="s">
        <v>3879</v>
      </c>
      <c r="J2597" s="157" t="s">
        <v>106</v>
      </c>
      <c r="K2597" s="135"/>
      <c r="L2597" s="130" t="s">
        <v>761</v>
      </c>
      <c r="M2597" s="130" t="s">
        <v>107</v>
      </c>
    </row>
    <row r="2598" spans="1:13">
      <c r="A2598" s="157" t="s">
        <v>3837</v>
      </c>
      <c r="B2598" s="157"/>
      <c r="C2598" s="169" t="s">
        <v>3838</v>
      </c>
      <c r="D2598" s="158">
        <v>45748</v>
      </c>
      <c r="E2598" s="170">
        <v>45782</v>
      </c>
      <c r="F2598" s="124">
        <v>774.45</v>
      </c>
      <c r="G2598" s="160">
        <v>112120502020</v>
      </c>
      <c r="H2598" s="157" t="s">
        <v>3839</v>
      </c>
      <c r="I2598" s="157" t="s">
        <v>3880</v>
      </c>
      <c r="J2598" s="157" t="s">
        <v>178</v>
      </c>
      <c r="K2598" s="135"/>
      <c r="L2598" s="130" t="s">
        <v>761</v>
      </c>
      <c r="M2598" s="130" t="s">
        <v>179</v>
      </c>
    </row>
    <row r="2599" spans="1:13">
      <c r="A2599" s="157" t="s">
        <v>3837</v>
      </c>
      <c r="B2599" s="157"/>
      <c r="C2599" s="169" t="s">
        <v>3838</v>
      </c>
      <c r="D2599" s="158">
        <v>45748</v>
      </c>
      <c r="E2599" s="170">
        <v>45782</v>
      </c>
      <c r="F2599" s="124">
        <v>882.2</v>
      </c>
      <c r="G2599" s="160">
        <v>112120502020</v>
      </c>
      <c r="H2599" s="157" t="s">
        <v>3839</v>
      </c>
      <c r="I2599" s="157" t="s">
        <v>3881</v>
      </c>
      <c r="J2599" s="157" t="s">
        <v>476</v>
      </c>
      <c r="K2599" s="135"/>
      <c r="L2599" s="130" t="s">
        <v>761</v>
      </c>
      <c r="M2599" s="130" t="s">
        <v>477</v>
      </c>
    </row>
    <row r="2600" spans="1:13">
      <c r="A2600" s="157" t="s">
        <v>3837</v>
      </c>
      <c r="B2600" s="157"/>
      <c r="C2600" s="169" t="s">
        <v>3838</v>
      </c>
      <c r="D2600" s="158">
        <v>45748</v>
      </c>
      <c r="E2600" s="170">
        <v>45782</v>
      </c>
      <c r="F2600" s="124">
        <v>882.2</v>
      </c>
      <c r="G2600" s="160">
        <v>112120502020</v>
      </c>
      <c r="H2600" s="157" t="s">
        <v>3839</v>
      </c>
      <c r="I2600" s="157" t="s">
        <v>3882</v>
      </c>
      <c r="J2600" s="157" t="s">
        <v>222</v>
      </c>
      <c r="K2600" s="135"/>
      <c r="L2600" s="130" t="s">
        <v>761</v>
      </c>
      <c r="M2600" s="130" t="s">
        <v>223</v>
      </c>
    </row>
    <row r="2601" spans="1:13">
      <c r="A2601" s="157" t="s">
        <v>3837</v>
      </c>
      <c r="B2601" s="157"/>
      <c r="C2601" s="169" t="s">
        <v>3838</v>
      </c>
      <c r="D2601" s="158">
        <v>45748</v>
      </c>
      <c r="E2601" s="170">
        <v>45782</v>
      </c>
      <c r="F2601" s="124">
        <v>864.97</v>
      </c>
      <c r="G2601" s="160">
        <v>112120502020</v>
      </c>
      <c r="H2601" s="157" t="s">
        <v>3839</v>
      </c>
      <c r="I2601" s="157" t="s">
        <v>3883</v>
      </c>
      <c r="J2601" s="157" t="s">
        <v>114</v>
      </c>
      <c r="K2601" s="135"/>
      <c r="L2601" s="130" t="s">
        <v>761</v>
      </c>
      <c r="M2601" s="130" t="s">
        <v>115</v>
      </c>
    </row>
    <row r="2602" spans="1:13">
      <c r="A2602" s="157" t="s">
        <v>3837</v>
      </c>
      <c r="B2602" s="157"/>
      <c r="C2602" s="169" t="s">
        <v>3838</v>
      </c>
      <c r="D2602" s="158">
        <v>45748</v>
      </c>
      <c r="E2602" s="170">
        <v>45782</v>
      </c>
      <c r="F2602" s="124">
        <v>882.2</v>
      </c>
      <c r="G2602" s="160">
        <v>112120502020</v>
      </c>
      <c r="H2602" s="157" t="s">
        <v>3839</v>
      </c>
      <c r="I2602" s="157" t="s">
        <v>3884</v>
      </c>
      <c r="J2602" s="157" t="s">
        <v>408</v>
      </c>
      <c r="K2602" s="135"/>
      <c r="L2602" s="130" t="s">
        <v>761</v>
      </c>
      <c r="M2602" s="130" t="s">
        <v>409</v>
      </c>
    </row>
    <row r="2603" spans="1:13">
      <c r="A2603" s="157" t="s">
        <v>3837</v>
      </c>
      <c r="B2603" s="157"/>
      <c r="C2603" s="169" t="s">
        <v>3838</v>
      </c>
      <c r="D2603" s="158">
        <v>45748</v>
      </c>
      <c r="E2603" s="170">
        <v>45782</v>
      </c>
      <c r="F2603" s="124">
        <v>882.2</v>
      </c>
      <c r="G2603" s="160">
        <v>112120502020</v>
      </c>
      <c r="H2603" s="157" t="s">
        <v>3839</v>
      </c>
      <c r="I2603" s="157" t="s">
        <v>3885</v>
      </c>
      <c r="J2603" s="157" t="s">
        <v>436</v>
      </c>
      <c r="K2603" s="135"/>
      <c r="L2603" s="130" t="s">
        <v>761</v>
      </c>
      <c r="M2603" s="130" t="s">
        <v>437</v>
      </c>
    </row>
    <row r="2604" spans="1:13">
      <c r="A2604" s="157" t="s">
        <v>3837</v>
      </c>
      <c r="B2604" s="157"/>
      <c r="C2604" s="169" t="s">
        <v>3838</v>
      </c>
      <c r="D2604" s="158">
        <v>45748</v>
      </c>
      <c r="E2604" s="170">
        <v>45782</v>
      </c>
      <c r="F2604" s="124">
        <v>882.2</v>
      </c>
      <c r="G2604" s="160">
        <v>112120502020</v>
      </c>
      <c r="H2604" s="157" t="s">
        <v>3839</v>
      </c>
      <c r="I2604" s="157" t="s">
        <v>3886</v>
      </c>
      <c r="J2604" s="157" t="s">
        <v>0</v>
      </c>
      <c r="K2604" s="135"/>
      <c r="L2604" s="130" t="s">
        <v>761</v>
      </c>
      <c r="M2604" s="130" t="s">
        <v>1</v>
      </c>
    </row>
    <row r="2605" spans="1:13">
      <c r="A2605" s="157" t="s">
        <v>3837</v>
      </c>
      <c r="B2605" s="157"/>
      <c r="C2605" s="169" t="s">
        <v>3838</v>
      </c>
      <c r="D2605" s="158">
        <v>45748</v>
      </c>
      <c r="E2605" s="170">
        <v>45782</v>
      </c>
      <c r="F2605" s="124">
        <v>774.45</v>
      </c>
      <c r="G2605" s="160">
        <v>112120502020</v>
      </c>
      <c r="H2605" s="157" t="s">
        <v>3839</v>
      </c>
      <c r="I2605" s="157" t="s">
        <v>3887</v>
      </c>
      <c r="J2605" s="157" t="s">
        <v>304</v>
      </c>
      <c r="K2605" s="135"/>
      <c r="L2605" s="130" t="s">
        <v>761</v>
      </c>
      <c r="M2605" s="130" t="s">
        <v>305</v>
      </c>
    </row>
    <row r="2606" spans="1:13">
      <c r="A2606" s="157" t="s">
        <v>3837</v>
      </c>
      <c r="B2606" s="157"/>
      <c r="C2606" s="169" t="s">
        <v>3838</v>
      </c>
      <c r="D2606" s="158">
        <v>45748</v>
      </c>
      <c r="E2606" s="170">
        <v>45782</v>
      </c>
      <c r="F2606" s="124">
        <v>382.46</v>
      </c>
      <c r="G2606" s="160">
        <v>112120502020</v>
      </c>
      <c r="H2606" s="157" t="s">
        <v>3839</v>
      </c>
      <c r="I2606" s="157" t="s">
        <v>3888</v>
      </c>
      <c r="J2606" s="157" t="s">
        <v>312</v>
      </c>
      <c r="K2606" s="135"/>
      <c r="L2606" s="130" t="s">
        <v>761</v>
      </c>
      <c r="M2606" s="130" t="s">
        <v>313</v>
      </c>
    </row>
    <row r="2607" spans="1:13">
      <c r="A2607" s="157" t="s">
        <v>3837</v>
      </c>
      <c r="B2607" s="157"/>
      <c r="C2607" s="169" t="s">
        <v>3838</v>
      </c>
      <c r="D2607" s="158">
        <v>45748</v>
      </c>
      <c r="E2607" s="170">
        <v>45782</v>
      </c>
      <c r="F2607" s="124">
        <v>1320.94</v>
      </c>
      <c r="G2607" s="160">
        <v>112120502020</v>
      </c>
      <c r="H2607" s="157" t="s">
        <v>3839</v>
      </c>
      <c r="I2607" s="157" t="s">
        <v>3889</v>
      </c>
      <c r="J2607" s="157" t="s">
        <v>174</v>
      </c>
      <c r="K2607" s="135"/>
      <c r="L2607" s="130" t="s">
        <v>761</v>
      </c>
      <c r="M2607" s="130" t="s">
        <v>175</v>
      </c>
    </row>
    <row r="2608" spans="1:13">
      <c r="A2608" s="157" t="s">
        <v>3837</v>
      </c>
      <c r="B2608" s="157"/>
      <c r="C2608" s="169" t="s">
        <v>3838</v>
      </c>
      <c r="D2608" s="158">
        <v>45748</v>
      </c>
      <c r="E2608" s="170">
        <v>45782</v>
      </c>
      <c r="F2608" s="124">
        <v>1977.01</v>
      </c>
      <c r="G2608" s="160">
        <v>112120502020</v>
      </c>
      <c r="H2608" s="157" t="s">
        <v>3839</v>
      </c>
      <c r="I2608" s="157" t="s">
        <v>3890</v>
      </c>
      <c r="J2608" s="157" t="s">
        <v>38</v>
      </c>
      <c r="K2608" s="135"/>
      <c r="L2608" s="130" t="s">
        <v>761</v>
      </c>
      <c r="M2608" s="130" t="s">
        <v>39</v>
      </c>
    </row>
    <row r="2609" spans="1:13">
      <c r="A2609" s="157" t="s">
        <v>3837</v>
      </c>
      <c r="B2609" s="157"/>
      <c r="C2609" s="169" t="s">
        <v>3838</v>
      </c>
      <c r="D2609" s="158">
        <v>45748</v>
      </c>
      <c r="E2609" s="170">
        <v>45782</v>
      </c>
      <c r="F2609" s="124">
        <v>7939.8</v>
      </c>
      <c r="G2609" s="160">
        <v>112120502020</v>
      </c>
      <c r="H2609" s="157" t="s">
        <v>3839</v>
      </c>
      <c r="I2609" s="157" t="s">
        <v>3890</v>
      </c>
      <c r="J2609" s="157" t="s">
        <v>38</v>
      </c>
      <c r="K2609" s="135"/>
      <c r="L2609" s="130" t="s">
        <v>761</v>
      </c>
      <c r="M2609" s="130" t="s">
        <v>39</v>
      </c>
    </row>
    <row r="2610" spans="1:13">
      <c r="A2610" s="157" t="s">
        <v>3837</v>
      </c>
      <c r="B2610" s="157"/>
      <c r="C2610" s="169" t="s">
        <v>3838</v>
      </c>
      <c r="D2610" s="158">
        <v>45748</v>
      </c>
      <c r="E2610" s="170">
        <v>45782</v>
      </c>
      <c r="F2610" s="124">
        <v>1479.86</v>
      </c>
      <c r="G2610" s="160">
        <v>112120502020</v>
      </c>
      <c r="H2610" s="157" t="s">
        <v>3839</v>
      </c>
      <c r="I2610" s="157" t="s">
        <v>3891</v>
      </c>
      <c r="J2610" s="157" t="s">
        <v>24</v>
      </c>
      <c r="K2610" s="135"/>
      <c r="L2610" s="130" t="s">
        <v>761</v>
      </c>
      <c r="M2610" s="130" t="s">
        <v>25</v>
      </c>
    </row>
    <row r="2611" spans="1:13">
      <c r="A2611" s="157" t="s">
        <v>3837</v>
      </c>
      <c r="B2611" s="157"/>
      <c r="C2611" s="169" t="s">
        <v>3838</v>
      </c>
      <c r="D2611" s="158">
        <v>45748</v>
      </c>
      <c r="E2611" s="170">
        <v>45782</v>
      </c>
      <c r="F2611" s="124">
        <v>1143.2</v>
      </c>
      <c r="G2611" s="160">
        <v>112120502020</v>
      </c>
      <c r="H2611" s="157" t="s">
        <v>3839</v>
      </c>
      <c r="I2611" s="157" t="s">
        <v>3892</v>
      </c>
      <c r="J2611" s="157" t="s">
        <v>32</v>
      </c>
      <c r="K2611" s="135"/>
      <c r="L2611" s="130" t="s">
        <v>761</v>
      </c>
      <c r="M2611" s="130" t="s">
        <v>33</v>
      </c>
    </row>
    <row r="2612" spans="1:13">
      <c r="A2612" s="157" t="s">
        <v>3837</v>
      </c>
      <c r="B2612" s="157"/>
      <c r="C2612" s="169" t="s">
        <v>3838</v>
      </c>
      <c r="D2612" s="158">
        <v>45748</v>
      </c>
      <c r="E2612" s="170">
        <v>45782</v>
      </c>
      <c r="F2612" s="124">
        <v>1247.78</v>
      </c>
      <c r="G2612" s="160">
        <v>112120502020</v>
      </c>
      <c r="H2612" s="157" t="s">
        <v>3839</v>
      </c>
      <c r="I2612" s="157" t="s">
        <v>3893</v>
      </c>
      <c r="J2612" s="157" t="s">
        <v>162</v>
      </c>
      <c r="K2612" s="135"/>
      <c r="L2612" s="130" t="s">
        <v>761</v>
      </c>
      <c r="M2612" s="130" t="s">
        <v>163</v>
      </c>
    </row>
    <row r="2613" spans="1:13">
      <c r="A2613" s="157" t="s">
        <v>3837</v>
      </c>
      <c r="B2613" s="157"/>
      <c r="C2613" s="169" t="s">
        <v>3838</v>
      </c>
      <c r="D2613" s="158">
        <v>45748</v>
      </c>
      <c r="E2613" s="170">
        <v>45782</v>
      </c>
      <c r="F2613" s="124">
        <v>1350.81</v>
      </c>
      <c r="G2613" s="160">
        <v>112120502020</v>
      </c>
      <c r="H2613" s="157" t="s">
        <v>3839</v>
      </c>
      <c r="I2613" s="157" t="s">
        <v>3894</v>
      </c>
      <c r="J2613" s="157" t="s">
        <v>48</v>
      </c>
      <c r="K2613" s="135"/>
      <c r="L2613" s="130" t="s">
        <v>761</v>
      </c>
      <c r="M2613" s="130" t="s">
        <v>49</v>
      </c>
    </row>
    <row r="2614" spans="1:13">
      <c r="A2614" s="157" t="s">
        <v>3837</v>
      </c>
      <c r="B2614" s="157"/>
      <c r="C2614" s="169" t="s">
        <v>3838</v>
      </c>
      <c r="D2614" s="158">
        <v>45748</v>
      </c>
      <c r="E2614" s="170">
        <v>45782</v>
      </c>
      <c r="F2614" s="124">
        <v>2993.09</v>
      </c>
      <c r="G2614" s="160">
        <v>112120502020</v>
      </c>
      <c r="H2614" s="157" t="s">
        <v>3839</v>
      </c>
      <c r="I2614" s="157" t="s">
        <v>3895</v>
      </c>
      <c r="J2614" s="157" t="s">
        <v>62</v>
      </c>
      <c r="K2614" s="135"/>
      <c r="L2614" s="130" t="s">
        <v>761</v>
      </c>
      <c r="M2614" s="130" t="s">
        <v>63</v>
      </c>
    </row>
    <row r="2615" spans="1:13">
      <c r="A2615" s="157" t="s">
        <v>3837</v>
      </c>
      <c r="B2615" s="157"/>
      <c r="C2615" s="169" t="s">
        <v>3838</v>
      </c>
      <c r="D2615" s="158">
        <v>45748</v>
      </c>
      <c r="E2615" s="170">
        <v>45782</v>
      </c>
      <c r="F2615" s="124">
        <v>22937.200000000001</v>
      </c>
      <c r="G2615" s="160">
        <v>112120502020</v>
      </c>
      <c r="H2615" s="157" t="s">
        <v>3839</v>
      </c>
      <c r="I2615" s="157" t="s">
        <v>3895</v>
      </c>
      <c r="J2615" s="157" t="s">
        <v>62</v>
      </c>
      <c r="K2615" s="135"/>
      <c r="L2615" s="130" t="s">
        <v>761</v>
      </c>
      <c r="M2615" s="130" t="s">
        <v>63</v>
      </c>
    </row>
    <row r="2616" spans="1:13">
      <c r="A2616" s="157" t="s">
        <v>3837</v>
      </c>
      <c r="B2616" s="157"/>
      <c r="C2616" s="169" t="s">
        <v>3838</v>
      </c>
      <c r="D2616" s="158">
        <v>45748</v>
      </c>
      <c r="E2616" s="170">
        <v>45782</v>
      </c>
      <c r="F2616" s="124">
        <v>5649.17</v>
      </c>
      <c r="G2616" s="160">
        <v>112120502020</v>
      </c>
      <c r="H2616" s="157" t="s">
        <v>3839</v>
      </c>
      <c r="I2616" s="157" t="s">
        <v>3896</v>
      </c>
      <c r="J2616" s="157" t="s">
        <v>34</v>
      </c>
      <c r="K2616" s="135"/>
      <c r="L2616" s="130" t="s">
        <v>761</v>
      </c>
      <c r="M2616" s="130" t="s">
        <v>35</v>
      </c>
    </row>
    <row r="2617" spans="1:13">
      <c r="A2617" s="157" t="s">
        <v>3837</v>
      </c>
      <c r="B2617" s="157"/>
      <c r="C2617" s="169" t="s">
        <v>3838</v>
      </c>
      <c r="D2617" s="158">
        <v>45748</v>
      </c>
      <c r="E2617" s="170">
        <v>45782</v>
      </c>
      <c r="F2617" s="124">
        <v>12316.34</v>
      </c>
      <c r="G2617" s="160">
        <v>112120502020</v>
      </c>
      <c r="H2617" s="157" t="s">
        <v>3839</v>
      </c>
      <c r="I2617" s="157" t="s">
        <v>3896</v>
      </c>
      <c r="J2617" s="157" t="s">
        <v>34</v>
      </c>
      <c r="K2617" s="135"/>
      <c r="L2617" s="130" t="s">
        <v>761</v>
      </c>
      <c r="M2617" s="130" t="s">
        <v>35</v>
      </c>
    </row>
    <row r="2618" spans="1:13">
      <c r="A2618" s="157" t="s">
        <v>3837</v>
      </c>
      <c r="B2618" s="157"/>
      <c r="C2618" s="169" t="s">
        <v>3838</v>
      </c>
      <c r="D2618" s="158">
        <v>45748</v>
      </c>
      <c r="E2618" s="170">
        <v>45782</v>
      </c>
      <c r="F2618" s="124">
        <v>1789.04</v>
      </c>
      <c r="G2618" s="160">
        <v>112120502020</v>
      </c>
      <c r="H2618" s="157" t="s">
        <v>3839</v>
      </c>
      <c r="I2618" s="157" t="s">
        <v>3897</v>
      </c>
      <c r="J2618" s="157" t="s">
        <v>382</v>
      </c>
      <c r="K2618" s="135"/>
      <c r="L2618" s="130" t="s">
        <v>761</v>
      </c>
      <c r="M2618" s="130" t="s">
        <v>383</v>
      </c>
    </row>
    <row r="2619" spans="1:13">
      <c r="A2619" s="157" t="s">
        <v>3837</v>
      </c>
      <c r="B2619" s="157"/>
      <c r="C2619" s="169" t="s">
        <v>3838</v>
      </c>
      <c r="D2619" s="158">
        <v>45748</v>
      </c>
      <c r="E2619" s="170">
        <v>45782</v>
      </c>
      <c r="F2619" s="124">
        <v>9704.2000000000007</v>
      </c>
      <c r="G2619" s="160">
        <v>112120502020</v>
      </c>
      <c r="H2619" s="157" t="s">
        <v>3839</v>
      </c>
      <c r="I2619" s="157" t="s">
        <v>3897</v>
      </c>
      <c r="J2619" s="157" t="s">
        <v>382</v>
      </c>
      <c r="K2619" s="135"/>
      <c r="L2619" s="130" t="s">
        <v>761</v>
      </c>
      <c r="M2619" s="130" t="s">
        <v>383</v>
      </c>
    </row>
    <row r="2620" spans="1:13">
      <c r="A2620" s="157" t="s">
        <v>3837</v>
      </c>
      <c r="B2620" s="157"/>
      <c r="C2620" s="169" t="s">
        <v>3838</v>
      </c>
      <c r="D2620" s="158">
        <v>45748</v>
      </c>
      <c r="E2620" s="170">
        <v>45782</v>
      </c>
      <c r="F2620" s="124">
        <v>2393.52</v>
      </c>
      <c r="G2620" s="160">
        <v>112120502020</v>
      </c>
      <c r="H2620" s="157" t="s">
        <v>3839</v>
      </c>
      <c r="I2620" s="157" t="s">
        <v>3898</v>
      </c>
      <c r="J2620" s="157" t="s">
        <v>296</v>
      </c>
      <c r="K2620" s="135"/>
      <c r="L2620" s="130" t="s">
        <v>761</v>
      </c>
      <c r="M2620" s="130" t="s">
        <v>297</v>
      </c>
    </row>
    <row r="2621" spans="1:13">
      <c r="A2621" s="157" t="s">
        <v>3837</v>
      </c>
      <c r="B2621" s="157"/>
      <c r="C2621" s="169" t="s">
        <v>3838</v>
      </c>
      <c r="D2621" s="158">
        <v>45748</v>
      </c>
      <c r="E2621" s="170">
        <v>45782</v>
      </c>
      <c r="F2621" s="124">
        <v>4393.7700000000004</v>
      </c>
      <c r="G2621" s="160">
        <v>112120502020</v>
      </c>
      <c r="H2621" s="157" t="s">
        <v>3839</v>
      </c>
      <c r="I2621" s="157" t="s">
        <v>3898</v>
      </c>
      <c r="J2621" s="157" t="s">
        <v>296</v>
      </c>
      <c r="K2621" s="135"/>
      <c r="L2621" s="130" t="s">
        <v>761</v>
      </c>
      <c r="M2621" s="130" t="s">
        <v>297</v>
      </c>
    </row>
    <row r="2622" spans="1:13">
      <c r="A2622" s="157" t="s">
        <v>3837</v>
      </c>
      <c r="B2622" s="157"/>
      <c r="C2622" s="169" t="s">
        <v>3838</v>
      </c>
      <c r="D2622" s="158">
        <v>45748</v>
      </c>
      <c r="E2622" s="170">
        <v>45782</v>
      </c>
      <c r="F2622" s="124">
        <v>1267.47</v>
      </c>
      <c r="G2622" s="160">
        <v>112120502020</v>
      </c>
      <c r="H2622" s="157" t="s">
        <v>3839</v>
      </c>
      <c r="I2622" s="157" t="s">
        <v>3899</v>
      </c>
      <c r="J2622" s="157" t="s">
        <v>182</v>
      </c>
      <c r="K2622" s="135"/>
      <c r="L2622" s="130" t="s">
        <v>761</v>
      </c>
      <c r="M2622" s="130" t="s">
        <v>183</v>
      </c>
    </row>
    <row r="2623" spans="1:13">
      <c r="A2623" s="157" t="s">
        <v>3837</v>
      </c>
      <c r="B2623" s="157"/>
      <c r="C2623" s="169" t="s">
        <v>3838</v>
      </c>
      <c r="D2623" s="158">
        <v>45748</v>
      </c>
      <c r="E2623" s="170">
        <v>45782</v>
      </c>
      <c r="F2623" s="124">
        <v>1243.0999999999999</v>
      </c>
      <c r="G2623" s="160">
        <v>112120502020</v>
      </c>
      <c r="H2623" s="157" t="s">
        <v>3839</v>
      </c>
      <c r="I2623" s="157" t="s">
        <v>3900</v>
      </c>
      <c r="J2623" s="157" t="s">
        <v>218</v>
      </c>
      <c r="K2623" s="135"/>
      <c r="L2623" s="130" t="s">
        <v>761</v>
      </c>
      <c r="M2623" s="130" t="s">
        <v>219</v>
      </c>
    </row>
    <row r="2624" spans="1:13">
      <c r="A2624" s="157" t="s">
        <v>3837</v>
      </c>
      <c r="B2624" s="157"/>
      <c r="C2624" s="169" t="s">
        <v>3838</v>
      </c>
      <c r="D2624" s="158">
        <v>45748</v>
      </c>
      <c r="E2624" s="170">
        <v>45782</v>
      </c>
      <c r="F2624" s="124">
        <v>7939.8</v>
      </c>
      <c r="G2624" s="160">
        <v>112120502020</v>
      </c>
      <c r="H2624" s="157" t="s">
        <v>3839</v>
      </c>
      <c r="I2624" s="157" t="s">
        <v>3900</v>
      </c>
      <c r="J2624" s="157" t="s">
        <v>218</v>
      </c>
      <c r="K2624" s="135"/>
      <c r="L2624" s="130" t="s">
        <v>761</v>
      </c>
      <c r="M2624" s="130" t="s">
        <v>219</v>
      </c>
    </row>
    <row r="2625" spans="1:13">
      <c r="A2625" s="157" t="s">
        <v>3837</v>
      </c>
      <c r="B2625" s="157"/>
      <c r="C2625" s="169" t="s">
        <v>3838</v>
      </c>
      <c r="D2625" s="158">
        <v>45748</v>
      </c>
      <c r="E2625" s="170">
        <v>45782</v>
      </c>
      <c r="F2625" s="124">
        <v>1474.04</v>
      </c>
      <c r="G2625" s="160">
        <v>112120502020</v>
      </c>
      <c r="H2625" s="157" t="s">
        <v>3839</v>
      </c>
      <c r="I2625" s="157" t="s">
        <v>3901</v>
      </c>
      <c r="J2625" s="157" t="s">
        <v>314</v>
      </c>
      <c r="K2625" s="135"/>
      <c r="L2625" s="130" t="s">
        <v>761</v>
      </c>
      <c r="M2625" s="130" t="s">
        <v>315</v>
      </c>
    </row>
    <row r="2626" spans="1:13">
      <c r="A2626" s="157" t="s">
        <v>3837</v>
      </c>
      <c r="B2626" s="157"/>
      <c r="C2626" s="169" t="s">
        <v>3838</v>
      </c>
      <c r="D2626" s="158">
        <v>45748</v>
      </c>
      <c r="E2626" s="170">
        <v>45782</v>
      </c>
      <c r="F2626" s="124">
        <v>1311.22</v>
      </c>
      <c r="G2626" s="160">
        <v>112120502020</v>
      </c>
      <c r="H2626" s="157" t="s">
        <v>3839</v>
      </c>
      <c r="I2626" s="157" t="s">
        <v>3902</v>
      </c>
      <c r="J2626" s="157" t="s">
        <v>82</v>
      </c>
      <c r="K2626" s="135"/>
      <c r="L2626" s="130" t="s">
        <v>761</v>
      </c>
      <c r="M2626" s="130" t="s">
        <v>83</v>
      </c>
    </row>
    <row r="2627" spans="1:13">
      <c r="A2627" s="157" t="s">
        <v>3837</v>
      </c>
      <c r="B2627" s="157"/>
      <c r="C2627" s="169" t="s">
        <v>3838</v>
      </c>
      <c r="D2627" s="158">
        <v>45748</v>
      </c>
      <c r="E2627" s="170">
        <v>45782</v>
      </c>
      <c r="F2627" s="124">
        <v>10116.700000000001</v>
      </c>
      <c r="G2627" s="160">
        <v>112120502020</v>
      </c>
      <c r="H2627" s="157" t="s">
        <v>3839</v>
      </c>
      <c r="I2627" s="157" t="s">
        <v>3903</v>
      </c>
      <c r="J2627" s="157" t="s">
        <v>86</v>
      </c>
      <c r="K2627" s="135"/>
      <c r="L2627" s="130" t="s">
        <v>761</v>
      </c>
      <c r="M2627" s="130" t="s">
        <v>87</v>
      </c>
    </row>
    <row r="2628" spans="1:13">
      <c r="A2628" s="157" t="s">
        <v>3837</v>
      </c>
      <c r="B2628" s="157"/>
      <c r="C2628" s="169" t="s">
        <v>3838</v>
      </c>
      <c r="D2628" s="158">
        <v>45748</v>
      </c>
      <c r="E2628" s="170">
        <v>45782</v>
      </c>
      <c r="F2628" s="124">
        <v>10500.25</v>
      </c>
      <c r="G2628" s="160">
        <v>112120502020</v>
      </c>
      <c r="H2628" s="157" t="s">
        <v>3839</v>
      </c>
      <c r="I2628" s="157" t="s">
        <v>3903</v>
      </c>
      <c r="J2628" s="157" t="s">
        <v>86</v>
      </c>
      <c r="K2628" s="135"/>
      <c r="L2628" s="130" t="s">
        <v>761</v>
      </c>
      <c r="M2628" s="130" t="s">
        <v>87</v>
      </c>
    </row>
    <row r="2629" spans="1:13">
      <c r="A2629" s="157" t="s">
        <v>3837</v>
      </c>
      <c r="B2629" s="157"/>
      <c r="C2629" s="169" t="s">
        <v>3838</v>
      </c>
      <c r="D2629" s="158">
        <v>45748</v>
      </c>
      <c r="E2629" s="170">
        <v>45782</v>
      </c>
      <c r="F2629" s="124">
        <v>2108.0700000000002</v>
      </c>
      <c r="G2629" s="160">
        <v>112120502020</v>
      </c>
      <c r="H2629" s="157" t="s">
        <v>3839</v>
      </c>
      <c r="I2629" s="157" t="s">
        <v>3904</v>
      </c>
      <c r="J2629" s="157" t="s">
        <v>448</v>
      </c>
      <c r="K2629" s="135"/>
      <c r="L2629" s="130" t="s">
        <v>761</v>
      </c>
      <c r="M2629" s="130" t="s">
        <v>449</v>
      </c>
    </row>
    <row r="2630" spans="1:13">
      <c r="A2630" s="157" t="s">
        <v>3837</v>
      </c>
      <c r="B2630" s="157"/>
      <c r="C2630" s="169" t="s">
        <v>3838</v>
      </c>
      <c r="D2630" s="158">
        <v>45748</v>
      </c>
      <c r="E2630" s="170">
        <v>45782</v>
      </c>
      <c r="F2630" s="124">
        <v>13233</v>
      </c>
      <c r="G2630" s="160">
        <v>112120502020</v>
      </c>
      <c r="H2630" s="157" t="s">
        <v>3839</v>
      </c>
      <c r="I2630" s="157" t="s">
        <v>3904</v>
      </c>
      <c r="J2630" s="157" t="s">
        <v>448</v>
      </c>
      <c r="K2630" s="135"/>
      <c r="L2630" s="130" t="s">
        <v>761</v>
      </c>
      <c r="M2630" s="130" t="s">
        <v>449</v>
      </c>
    </row>
    <row r="2631" spans="1:13">
      <c r="A2631" s="157" t="s">
        <v>3837</v>
      </c>
      <c r="B2631" s="157"/>
      <c r="C2631" s="169" t="s">
        <v>3838</v>
      </c>
      <c r="D2631" s="158">
        <v>45748</v>
      </c>
      <c r="E2631" s="170">
        <v>45782</v>
      </c>
      <c r="F2631" s="124">
        <v>1279.58</v>
      </c>
      <c r="G2631" s="160">
        <v>112120502020</v>
      </c>
      <c r="H2631" s="157" t="s">
        <v>3839</v>
      </c>
      <c r="I2631" s="157" t="s">
        <v>3905</v>
      </c>
      <c r="J2631" s="157" t="s">
        <v>420</v>
      </c>
      <c r="K2631" s="135"/>
      <c r="L2631" s="130" t="s">
        <v>761</v>
      </c>
      <c r="M2631" s="130" t="s">
        <v>421</v>
      </c>
    </row>
    <row r="2632" spans="1:13">
      <c r="A2632" s="157" t="s">
        <v>3837</v>
      </c>
      <c r="B2632" s="157"/>
      <c r="C2632" s="169" t="s">
        <v>3838</v>
      </c>
      <c r="D2632" s="158">
        <v>45748</v>
      </c>
      <c r="E2632" s="170">
        <v>45782</v>
      </c>
      <c r="F2632" s="124">
        <v>2193.42</v>
      </c>
      <c r="G2632" s="160">
        <v>112120502020</v>
      </c>
      <c r="H2632" s="157" t="s">
        <v>3839</v>
      </c>
      <c r="I2632" s="157" t="s">
        <v>3906</v>
      </c>
      <c r="J2632" s="157" t="s">
        <v>370</v>
      </c>
      <c r="K2632" s="135"/>
      <c r="L2632" s="130" t="s">
        <v>761</v>
      </c>
      <c r="M2632" s="130" t="s">
        <v>371</v>
      </c>
    </row>
    <row r="2633" spans="1:13">
      <c r="A2633" s="157" t="s">
        <v>3837</v>
      </c>
      <c r="B2633" s="157"/>
      <c r="C2633" s="169" t="s">
        <v>3838</v>
      </c>
      <c r="D2633" s="158">
        <v>45748</v>
      </c>
      <c r="E2633" s="170">
        <v>45782</v>
      </c>
      <c r="F2633" s="124">
        <v>2646.6</v>
      </c>
      <c r="G2633" s="160">
        <v>112120502020</v>
      </c>
      <c r="H2633" s="157" t="s">
        <v>3839</v>
      </c>
      <c r="I2633" s="157" t="s">
        <v>3906</v>
      </c>
      <c r="J2633" s="157" t="s">
        <v>370</v>
      </c>
      <c r="K2633" s="135"/>
      <c r="L2633" s="130" t="s">
        <v>761</v>
      </c>
      <c r="M2633" s="130" t="s">
        <v>371</v>
      </c>
    </row>
    <row r="2634" spans="1:13">
      <c r="A2634" s="157" t="s">
        <v>3837</v>
      </c>
      <c r="B2634" s="157"/>
      <c r="C2634" s="169" t="s">
        <v>3838</v>
      </c>
      <c r="D2634" s="158">
        <v>45748</v>
      </c>
      <c r="E2634" s="170">
        <v>45782</v>
      </c>
      <c r="F2634" s="124">
        <v>1223.05</v>
      </c>
      <c r="G2634" s="160">
        <v>112120502020</v>
      </c>
      <c r="H2634" s="157" t="s">
        <v>3839</v>
      </c>
      <c r="I2634" s="157" t="s">
        <v>3907</v>
      </c>
      <c r="J2634" s="157" t="s">
        <v>90</v>
      </c>
      <c r="K2634" s="135"/>
      <c r="L2634" s="130" t="s">
        <v>761</v>
      </c>
      <c r="M2634" s="130" t="s">
        <v>91</v>
      </c>
    </row>
    <row r="2635" spans="1:13">
      <c r="A2635" s="157" t="s">
        <v>3837</v>
      </c>
      <c r="B2635" s="157"/>
      <c r="C2635" s="169" t="s">
        <v>3838</v>
      </c>
      <c r="D2635" s="158">
        <v>45748</v>
      </c>
      <c r="E2635" s="170">
        <v>45782</v>
      </c>
      <c r="F2635" s="124">
        <v>1385.33</v>
      </c>
      <c r="G2635" s="160">
        <v>112120502020</v>
      </c>
      <c r="H2635" s="157" t="s">
        <v>3839</v>
      </c>
      <c r="I2635" s="157" t="s">
        <v>3908</v>
      </c>
      <c r="J2635" s="157" t="s">
        <v>166</v>
      </c>
      <c r="K2635" s="135"/>
      <c r="L2635" s="130" t="s">
        <v>761</v>
      </c>
      <c r="M2635" s="130" t="s">
        <v>167</v>
      </c>
    </row>
    <row r="2636" spans="1:13">
      <c r="A2636" s="157" t="s">
        <v>3837</v>
      </c>
      <c r="B2636" s="157"/>
      <c r="C2636" s="169" t="s">
        <v>3838</v>
      </c>
      <c r="D2636" s="158">
        <v>45748</v>
      </c>
      <c r="E2636" s="170">
        <v>45782</v>
      </c>
      <c r="F2636" s="124">
        <v>1243.0999999999999</v>
      </c>
      <c r="G2636" s="160">
        <v>112120502020</v>
      </c>
      <c r="H2636" s="157" t="s">
        <v>3839</v>
      </c>
      <c r="I2636" s="157" t="s">
        <v>3909</v>
      </c>
      <c r="J2636" s="157" t="s">
        <v>470</v>
      </c>
      <c r="K2636" s="135"/>
      <c r="L2636" s="130" t="s">
        <v>761</v>
      </c>
      <c r="M2636" s="130" t="s">
        <v>471</v>
      </c>
    </row>
    <row r="2637" spans="1:13">
      <c r="A2637" s="157" t="s">
        <v>3837</v>
      </c>
      <c r="B2637" s="157"/>
      <c r="C2637" s="169" t="s">
        <v>3838</v>
      </c>
      <c r="D2637" s="158">
        <v>45748</v>
      </c>
      <c r="E2637" s="170">
        <v>45782</v>
      </c>
      <c r="F2637" s="124">
        <v>1277.56</v>
      </c>
      <c r="G2637" s="160">
        <v>112120502020</v>
      </c>
      <c r="H2637" s="157" t="s">
        <v>3839</v>
      </c>
      <c r="I2637" s="157" t="s">
        <v>3910</v>
      </c>
      <c r="J2637" s="157" t="s">
        <v>358</v>
      </c>
      <c r="K2637" s="135"/>
      <c r="L2637" s="130" t="s">
        <v>761</v>
      </c>
      <c r="M2637" s="130" t="s">
        <v>359</v>
      </c>
    </row>
    <row r="2638" spans="1:13">
      <c r="A2638" s="157" t="s">
        <v>3837</v>
      </c>
      <c r="B2638" s="157"/>
      <c r="C2638" s="169" t="s">
        <v>3838</v>
      </c>
      <c r="D2638" s="158">
        <v>45748</v>
      </c>
      <c r="E2638" s="170">
        <v>45782</v>
      </c>
      <c r="F2638" s="124">
        <v>864.97</v>
      </c>
      <c r="G2638" s="160">
        <v>112120502020</v>
      </c>
      <c r="H2638" s="157" t="s">
        <v>3839</v>
      </c>
      <c r="I2638" s="157" t="s">
        <v>3911</v>
      </c>
      <c r="J2638" s="157" t="s">
        <v>116</v>
      </c>
      <c r="K2638" s="135"/>
      <c r="L2638" s="130" t="s">
        <v>761</v>
      </c>
      <c r="M2638" s="130" t="s">
        <v>117</v>
      </c>
    </row>
    <row r="2639" spans="1:13">
      <c r="A2639" s="157" t="s">
        <v>3837</v>
      </c>
      <c r="B2639" s="157"/>
      <c r="C2639" s="169" t="s">
        <v>3838</v>
      </c>
      <c r="D2639" s="158">
        <v>45748</v>
      </c>
      <c r="E2639" s="170">
        <v>45782</v>
      </c>
      <c r="F2639" s="124">
        <v>882.2</v>
      </c>
      <c r="G2639" s="160">
        <v>112120502020</v>
      </c>
      <c r="H2639" s="157" t="s">
        <v>3839</v>
      </c>
      <c r="I2639" s="157" t="s">
        <v>3912</v>
      </c>
      <c r="J2639" s="157" t="s">
        <v>258</v>
      </c>
      <c r="K2639" s="135"/>
      <c r="L2639" s="130" t="s">
        <v>761</v>
      </c>
      <c r="M2639" s="130" t="s">
        <v>259</v>
      </c>
    </row>
    <row r="2640" spans="1:13">
      <c r="A2640" s="157" t="s">
        <v>3837</v>
      </c>
      <c r="B2640" s="157"/>
      <c r="C2640" s="169" t="s">
        <v>3838</v>
      </c>
      <c r="D2640" s="158">
        <v>45748</v>
      </c>
      <c r="E2640" s="170">
        <v>45782</v>
      </c>
      <c r="F2640" s="124">
        <v>882.2</v>
      </c>
      <c r="G2640" s="160">
        <v>112120502020</v>
      </c>
      <c r="H2640" s="157" t="s">
        <v>3839</v>
      </c>
      <c r="I2640" s="157" t="s">
        <v>3913</v>
      </c>
      <c r="J2640" s="157" t="s">
        <v>456</v>
      </c>
      <c r="K2640" s="135"/>
      <c r="L2640" s="130" t="s">
        <v>761</v>
      </c>
      <c r="M2640" s="130" t="s">
        <v>457</v>
      </c>
    </row>
    <row r="2641" spans="1:13">
      <c r="A2641" s="157" t="s">
        <v>3837</v>
      </c>
      <c r="B2641" s="157"/>
      <c r="C2641" s="169" t="s">
        <v>3838</v>
      </c>
      <c r="D2641" s="158">
        <v>45748</v>
      </c>
      <c r="E2641" s="170">
        <v>45782</v>
      </c>
      <c r="F2641" s="124">
        <v>882.2</v>
      </c>
      <c r="G2641" s="160">
        <v>112120502020</v>
      </c>
      <c r="H2641" s="157" t="s">
        <v>3839</v>
      </c>
      <c r="I2641" s="157" t="s">
        <v>3914</v>
      </c>
      <c r="J2641" s="157" t="s">
        <v>414</v>
      </c>
      <c r="K2641" s="135"/>
      <c r="L2641" s="130" t="s">
        <v>761</v>
      </c>
      <c r="M2641" s="130" t="s">
        <v>415</v>
      </c>
    </row>
    <row r="2642" spans="1:13">
      <c r="A2642" s="157" t="s">
        <v>3837</v>
      </c>
      <c r="B2642" s="157"/>
      <c r="C2642" s="169" t="s">
        <v>3838</v>
      </c>
      <c r="D2642" s="158">
        <v>45748</v>
      </c>
      <c r="E2642" s="170">
        <v>45782</v>
      </c>
      <c r="F2642" s="124">
        <v>864.97</v>
      </c>
      <c r="G2642" s="160">
        <v>112120502020</v>
      </c>
      <c r="H2642" s="157" t="s">
        <v>3839</v>
      </c>
      <c r="I2642" s="157" t="s">
        <v>3915</v>
      </c>
      <c r="J2642" s="157" t="s">
        <v>118</v>
      </c>
      <c r="K2642" s="135"/>
      <c r="L2642" s="130" t="s">
        <v>761</v>
      </c>
      <c r="M2642" s="130" t="s">
        <v>119</v>
      </c>
    </row>
    <row r="2643" spans="1:13">
      <c r="A2643" s="157" t="s">
        <v>3837</v>
      </c>
      <c r="B2643" s="157"/>
      <c r="C2643" s="169" t="s">
        <v>3838</v>
      </c>
      <c r="D2643" s="158">
        <v>45748</v>
      </c>
      <c r="E2643" s="170">
        <v>45782</v>
      </c>
      <c r="F2643" s="124">
        <v>882.2</v>
      </c>
      <c r="G2643" s="160">
        <v>112120502020</v>
      </c>
      <c r="H2643" s="157" t="s">
        <v>3839</v>
      </c>
      <c r="I2643" s="157" t="s">
        <v>3916</v>
      </c>
      <c r="J2643" s="157" t="s">
        <v>120</v>
      </c>
      <c r="K2643" s="135"/>
      <c r="L2643" s="130" t="s">
        <v>761</v>
      </c>
      <c r="M2643" s="130" t="s">
        <v>121</v>
      </c>
    </row>
    <row r="2644" spans="1:13">
      <c r="A2644" s="157" t="s">
        <v>3837</v>
      </c>
      <c r="B2644" s="157"/>
      <c r="C2644" s="169" t="s">
        <v>3838</v>
      </c>
      <c r="D2644" s="158">
        <v>45748</v>
      </c>
      <c r="E2644" s="170">
        <v>45782</v>
      </c>
      <c r="F2644" s="124">
        <v>882.2</v>
      </c>
      <c r="G2644" s="160">
        <v>112120502020</v>
      </c>
      <c r="H2644" s="157" t="s">
        <v>3839</v>
      </c>
      <c r="I2644" s="157" t="s">
        <v>3917</v>
      </c>
      <c r="J2644" s="157" t="s">
        <v>94</v>
      </c>
      <c r="K2644" s="135"/>
      <c r="L2644" s="130" t="s">
        <v>761</v>
      </c>
      <c r="M2644" s="130" t="s">
        <v>95</v>
      </c>
    </row>
    <row r="2645" spans="1:13">
      <c r="A2645" s="157" t="s">
        <v>3837</v>
      </c>
      <c r="B2645" s="157"/>
      <c r="C2645" s="169" t="s">
        <v>3838</v>
      </c>
      <c r="D2645" s="158">
        <v>45748</v>
      </c>
      <c r="E2645" s="170">
        <v>45782</v>
      </c>
      <c r="F2645" s="124">
        <v>759.44</v>
      </c>
      <c r="G2645" s="160">
        <v>112120502020</v>
      </c>
      <c r="H2645" s="157" t="s">
        <v>3839</v>
      </c>
      <c r="I2645" s="157" t="s">
        <v>3918</v>
      </c>
      <c r="J2645" s="157" t="s">
        <v>44</v>
      </c>
      <c r="K2645" s="135"/>
      <c r="L2645" s="130" t="s">
        <v>761</v>
      </c>
      <c r="M2645" s="130" t="s">
        <v>45</v>
      </c>
    </row>
    <row r="2646" spans="1:13">
      <c r="A2646" s="157" t="s">
        <v>3837</v>
      </c>
      <c r="B2646" s="157"/>
      <c r="C2646" s="169" t="s">
        <v>3838</v>
      </c>
      <c r="D2646" s="158">
        <v>45748</v>
      </c>
      <c r="E2646" s="170">
        <v>45782</v>
      </c>
      <c r="F2646" s="124">
        <v>759.44</v>
      </c>
      <c r="G2646" s="160">
        <v>112120502020</v>
      </c>
      <c r="H2646" s="157" t="s">
        <v>3839</v>
      </c>
      <c r="I2646" s="157" t="s">
        <v>3918</v>
      </c>
      <c r="J2646" s="157" t="s">
        <v>44</v>
      </c>
      <c r="K2646" s="135"/>
      <c r="L2646" s="130" t="s">
        <v>761</v>
      </c>
      <c r="M2646" s="130" t="s">
        <v>45</v>
      </c>
    </row>
    <row r="2647" spans="1:13">
      <c r="A2647" s="157" t="s">
        <v>3837</v>
      </c>
      <c r="B2647" s="157"/>
      <c r="C2647" s="169" t="s">
        <v>3838</v>
      </c>
      <c r="D2647" s="158">
        <v>45748</v>
      </c>
      <c r="E2647" s="170">
        <v>45782</v>
      </c>
      <c r="F2647" s="124">
        <v>882.2</v>
      </c>
      <c r="G2647" s="160">
        <v>112120502020</v>
      </c>
      <c r="H2647" s="157" t="s">
        <v>3839</v>
      </c>
      <c r="I2647" s="157" t="s">
        <v>3919</v>
      </c>
      <c r="J2647" s="157" t="s">
        <v>108</v>
      </c>
      <c r="K2647" s="135"/>
      <c r="L2647" s="130" t="s">
        <v>761</v>
      </c>
      <c r="M2647" s="130" t="s">
        <v>109</v>
      </c>
    </row>
    <row r="2648" spans="1:13">
      <c r="A2648" s="157" t="s">
        <v>3837</v>
      </c>
      <c r="B2648" s="157"/>
      <c r="C2648" s="169" t="s">
        <v>3838</v>
      </c>
      <c r="D2648" s="158">
        <v>45748</v>
      </c>
      <c r="E2648" s="170">
        <v>45782</v>
      </c>
      <c r="F2648" s="124">
        <v>882.2</v>
      </c>
      <c r="G2648" s="160">
        <v>112120502020</v>
      </c>
      <c r="H2648" s="157" t="s">
        <v>3839</v>
      </c>
      <c r="I2648" s="157" t="s">
        <v>3920</v>
      </c>
      <c r="J2648" s="157" t="s">
        <v>92</v>
      </c>
      <c r="K2648" s="135"/>
      <c r="L2648" s="130" t="s">
        <v>761</v>
      </c>
      <c r="M2648" s="130" t="s">
        <v>93</v>
      </c>
    </row>
    <row r="2649" spans="1:13">
      <c r="A2649" s="157" t="s">
        <v>3837</v>
      </c>
      <c r="B2649" s="157"/>
      <c r="C2649" s="169" t="s">
        <v>3838</v>
      </c>
      <c r="D2649" s="158">
        <v>45748</v>
      </c>
      <c r="E2649" s="170">
        <v>45782</v>
      </c>
      <c r="F2649" s="124">
        <v>882.2</v>
      </c>
      <c r="G2649" s="160">
        <v>112120502020</v>
      </c>
      <c r="H2649" s="157" t="s">
        <v>3839</v>
      </c>
      <c r="I2649" s="157" t="s">
        <v>3920</v>
      </c>
      <c r="J2649" s="157" t="s">
        <v>92</v>
      </c>
      <c r="K2649" s="135"/>
      <c r="L2649" s="130" t="s">
        <v>761</v>
      </c>
      <c r="M2649" s="130" t="s">
        <v>93</v>
      </c>
    </row>
    <row r="2650" spans="1:13">
      <c r="A2650" s="157" t="s">
        <v>3837</v>
      </c>
      <c r="B2650" s="157"/>
      <c r="C2650" s="169" t="s">
        <v>3838</v>
      </c>
      <c r="D2650" s="158">
        <v>45748</v>
      </c>
      <c r="E2650" s="170">
        <v>45782</v>
      </c>
      <c r="F2650" s="124">
        <v>882.2</v>
      </c>
      <c r="G2650" s="160">
        <v>112120502020</v>
      </c>
      <c r="H2650" s="157" t="s">
        <v>3839</v>
      </c>
      <c r="I2650" s="157" t="s">
        <v>3921</v>
      </c>
      <c r="J2650" s="157" t="s">
        <v>316</v>
      </c>
      <c r="K2650" s="135"/>
      <c r="L2650" s="130" t="s">
        <v>761</v>
      </c>
      <c r="M2650" s="130" t="s">
        <v>317</v>
      </c>
    </row>
    <row r="2651" spans="1:13">
      <c r="A2651" s="157" t="s">
        <v>3837</v>
      </c>
      <c r="B2651" s="157"/>
      <c r="C2651" s="169" t="s">
        <v>3838</v>
      </c>
      <c r="D2651" s="158">
        <v>45748</v>
      </c>
      <c r="E2651" s="170">
        <v>45782</v>
      </c>
      <c r="F2651" s="124">
        <v>882.2</v>
      </c>
      <c r="G2651" s="160">
        <v>112120502020</v>
      </c>
      <c r="H2651" s="157" t="s">
        <v>3839</v>
      </c>
      <c r="I2651" s="157" t="s">
        <v>3921</v>
      </c>
      <c r="J2651" s="157" t="s">
        <v>316</v>
      </c>
      <c r="K2651" s="135"/>
      <c r="L2651" s="130" t="s">
        <v>761</v>
      </c>
      <c r="M2651" s="130" t="s">
        <v>317</v>
      </c>
    </row>
    <row r="2652" spans="1:13">
      <c r="A2652" s="157" t="s">
        <v>3837</v>
      </c>
      <c r="B2652" s="157"/>
      <c r="C2652" s="169" t="s">
        <v>3838</v>
      </c>
      <c r="D2652" s="158">
        <v>45748</v>
      </c>
      <c r="E2652" s="170">
        <v>45782</v>
      </c>
      <c r="F2652" s="124">
        <v>1468.84</v>
      </c>
      <c r="G2652" s="160">
        <v>112120502020</v>
      </c>
      <c r="H2652" s="157" t="s">
        <v>3839</v>
      </c>
      <c r="I2652" s="157" t="s">
        <v>3922</v>
      </c>
      <c r="J2652" s="157" t="s">
        <v>188</v>
      </c>
      <c r="K2652" s="135"/>
      <c r="L2652" s="130" t="s">
        <v>761</v>
      </c>
      <c r="M2652" s="130" t="s">
        <v>189</v>
      </c>
    </row>
    <row r="2653" spans="1:13">
      <c r="A2653" s="157" t="s">
        <v>3837</v>
      </c>
      <c r="B2653" s="157"/>
      <c r="C2653" s="169" t="s">
        <v>3838</v>
      </c>
      <c r="D2653" s="158">
        <v>45748</v>
      </c>
      <c r="E2653" s="170">
        <v>45782</v>
      </c>
      <c r="F2653" s="124">
        <v>832.24</v>
      </c>
      <c r="G2653" s="160">
        <v>112120502020</v>
      </c>
      <c r="H2653" s="157" t="s">
        <v>3839</v>
      </c>
      <c r="I2653" s="157" t="s">
        <v>3923</v>
      </c>
      <c r="J2653" s="157" t="s">
        <v>260</v>
      </c>
      <c r="K2653" s="135"/>
      <c r="L2653" s="130" t="s">
        <v>761</v>
      </c>
      <c r="M2653" s="130" t="s">
        <v>261</v>
      </c>
    </row>
    <row r="2654" spans="1:13">
      <c r="A2654" s="157" t="s">
        <v>3837</v>
      </c>
      <c r="B2654" s="157"/>
      <c r="C2654" s="169" t="s">
        <v>3838</v>
      </c>
      <c r="D2654" s="158">
        <v>45748</v>
      </c>
      <c r="E2654" s="170">
        <v>45782</v>
      </c>
      <c r="F2654" s="124">
        <v>882.2</v>
      </c>
      <c r="G2654" s="160">
        <v>112120502020</v>
      </c>
      <c r="H2654" s="157" t="s">
        <v>3839</v>
      </c>
      <c r="I2654" s="157" t="s">
        <v>3924</v>
      </c>
      <c r="J2654" s="157" t="s">
        <v>404</v>
      </c>
      <c r="K2654" s="135"/>
      <c r="L2654" s="130" t="s">
        <v>761</v>
      </c>
      <c r="M2654" s="130" t="s">
        <v>405</v>
      </c>
    </row>
    <row r="2655" spans="1:13">
      <c r="A2655" s="157" t="s">
        <v>3837</v>
      </c>
      <c r="B2655" s="157"/>
      <c r="C2655" s="169" t="s">
        <v>3838</v>
      </c>
      <c r="D2655" s="158">
        <v>45748</v>
      </c>
      <c r="E2655" s="170">
        <v>45782</v>
      </c>
      <c r="F2655" s="124">
        <v>847.74</v>
      </c>
      <c r="G2655" s="160">
        <v>112120502020</v>
      </c>
      <c r="H2655" s="157" t="s">
        <v>3839</v>
      </c>
      <c r="I2655" s="157" t="s">
        <v>3925</v>
      </c>
      <c r="J2655" s="157" t="s">
        <v>72</v>
      </c>
      <c r="K2655" s="135"/>
      <c r="L2655" s="130" t="s">
        <v>761</v>
      </c>
      <c r="M2655" s="130" t="s">
        <v>73</v>
      </c>
    </row>
    <row r="2656" spans="1:13">
      <c r="A2656" s="157" t="s">
        <v>3837</v>
      </c>
      <c r="B2656" s="157"/>
      <c r="C2656" s="169" t="s">
        <v>3838</v>
      </c>
      <c r="D2656" s="158">
        <v>45748</v>
      </c>
      <c r="E2656" s="170">
        <v>45782</v>
      </c>
      <c r="F2656" s="124">
        <v>882.2</v>
      </c>
      <c r="G2656" s="160">
        <v>112120502020</v>
      </c>
      <c r="H2656" s="157" t="s">
        <v>3839</v>
      </c>
      <c r="I2656" s="157" t="s">
        <v>3926</v>
      </c>
      <c r="J2656" s="157" t="s">
        <v>210</v>
      </c>
      <c r="K2656" s="135"/>
      <c r="L2656" s="130" t="s">
        <v>761</v>
      </c>
      <c r="M2656" s="130" t="s">
        <v>211</v>
      </c>
    </row>
    <row r="2657" spans="1:13">
      <c r="A2657" s="157" t="s">
        <v>3837</v>
      </c>
      <c r="B2657" s="157"/>
      <c r="C2657" s="169" t="s">
        <v>3838</v>
      </c>
      <c r="D2657" s="158">
        <v>45748</v>
      </c>
      <c r="E2657" s="170">
        <v>45782</v>
      </c>
      <c r="F2657" s="124">
        <v>882.2</v>
      </c>
      <c r="G2657" s="160">
        <v>112120502020</v>
      </c>
      <c r="H2657" s="157" t="s">
        <v>3839</v>
      </c>
      <c r="I2657" s="157" t="s">
        <v>3927</v>
      </c>
      <c r="J2657" s="157" t="s">
        <v>262</v>
      </c>
      <c r="K2657" s="135"/>
      <c r="L2657" s="130" t="s">
        <v>761</v>
      </c>
      <c r="M2657" s="130" t="s">
        <v>263</v>
      </c>
    </row>
    <row r="2658" spans="1:13">
      <c r="A2658" s="157" t="s">
        <v>3837</v>
      </c>
      <c r="B2658" s="157"/>
      <c r="C2658" s="169" t="s">
        <v>3838</v>
      </c>
      <c r="D2658" s="158">
        <v>45748</v>
      </c>
      <c r="E2658" s="170">
        <v>45782</v>
      </c>
      <c r="F2658" s="124">
        <v>882.2</v>
      </c>
      <c r="G2658" s="160">
        <v>112120502020</v>
      </c>
      <c r="H2658" s="157" t="s">
        <v>3839</v>
      </c>
      <c r="I2658" s="157" t="s">
        <v>3928</v>
      </c>
      <c r="J2658" s="157" t="s">
        <v>206</v>
      </c>
      <c r="K2658" s="135"/>
      <c r="L2658" s="130" t="s">
        <v>761</v>
      </c>
      <c r="M2658" s="130" t="s">
        <v>207</v>
      </c>
    </row>
    <row r="2659" spans="1:13">
      <c r="A2659" s="157" t="s">
        <v>3837</v>
      </c>
      <c r="B2659" s="157"/>
      <c r="C2659" s="169" t="s">
        <v>3838</v>
      </c>
      <c r="D2659" s="158">
        <v>45748</v>
      </c>
      <c r="E2659" s="170">
        <v>45782</v>
      </c>
      <c r="F2659" s="124">
        <v>882.2</v>
      </c>
      <c r="G2659" s="160">
        <v>112120502020</v>
      </c>
      <c r="H2659" s="157" t="s">
        <v>3839</v>
      </c>
      <c r="I2659" s="157" t="s">
        <v>3929</v>
      </c>
      <c r="J2659" s="157" t="s">
        <v>276</v>
      </c>
      <c r="K2659" s="135"/>
      <c r="L2659" s="130" t="s">
        <v>761</v>
      </c>
      <c r="M2659" s="130" t="s">
        <v>277</v>
      </c>
    </row>
    <row r="2660" spans="1:13">
      <c r="A2660" s="157" t="s">
        <v>3837</v>
      </c>
      <c r="B2660" s="157"/>
      <c r="C2660" s="169" t="s">
        <v>3838</v>
      </c>
      <c r="D2660" s="158">
        <v>45748</v>
      </c>
      <c r="E2660" s="170">
        <v>45782</v>
      </c>
      <c r="F2660" s="124">
        <v>882.2</v>
      </c>
      <c r="G2660" s="160">
        <v>112120502020</v>
      </c>
      <c r="H2660" s="157" t="s">
        <v>3839</v>
      </c>
      <c r="I2660" s="157" t="s">
        <v>3930</v>
      </c>
      <c r="J2660" s="157" t="s">
        <v>388</v>
      </c>
      <c r="K2660" s="135"/>
      <c r="L2660" s="130" t="s">
        <v>761</v>
      </c>
      <c r="M2660" s="130" t="s">
        <v>389</v>
      </c>
    </row>
    <row r="2661" spans="1:13">
      <c r="A2661" s="157" t="s">
        <v>3837</v>
      </c>
      <c r="B2661" s="157"/>
      <c r="C2661" s="169" t="s">
        <v>3838</v>
      </c>
      <c r="D2661" s="158">
        <v>45748</v>
      </c>
      <c r="E2661" s="170">
        <v>45782</v>
      </c>
      <c r="F2661" s="124">
        <v>882.2</v>
      </c>
      <c r="G2661" s="160">
        <v>112120502020</v>
      </c>
      <c r="H2661" s="157" t="s">
        <v>3839</v>
      </c>
      <c r="I2661" s="157" t="s">
        <v>3931</v>
      </c>
      <c r="J2661" s="157" t="s">
        <v>360</v>
      </c>
      <c r="K2661" s="135"/>
      <c r="L2661" s="130" t="s">
        <v>761</v>
      </c>
      <c r="M2661" s="130" t="s">
        <v>361</v>
      </c>
    </row>
    <row r="2662" spans="1:13">
      <c r="A2662" s="157" t="s">
        <v>3837</v>
      </c>
      <c r="B2662" s="157"/>
      <c r="C2662" s="169" t="s">
        <v>3838</v>
      </c>
      <c r="D2662" s="158">
        <v>45748</v>
      </c>
      <c r="E2662" s="170">
        <v>45782</v>
      </c>
      <c r="F2662" s="124">
        <v>882.2</v>
      </c>
      <c r="G2662" s="160">
        <v>112120502020</v>
      </c>
      <c r="H2662" s="157" t="s">
        <v>3839</v>
      </c>
      <c r="I2662" s="157" t="s">
        <v>3932</v>
      </c>
      <c r="J2662" s="157" t="s">
        <v>458</v>
      </c>
      <c r="K2662" s="135"/>
      <c r="L2662" s="130" t="s">
        <v>761</v>
      </c>
      <c r="M2662" s="130" t="s">
        <v>459</v>
      </c>
    </row>
    <row r="2663" spans="1:13">
      <c r="A2663" s="157" t="s">
        <v>3837</v>
      </c>
      <c r="B2663" s="157"/>
      <c r="C2663" s="169" t="s">
        <v>3838</v>
      </c>
      <c r="D2663" s="158">
        <v>45748</v>
      </c>
      <c r="E2663" s="170">
        <v>45782</v>
      </c>
      <c r="F2663" s="124">
        <v>882.2</v>
      </c>
      <c r="G2663" s="160">
        <v>112120502020</v>
      </c>
      <c r="H2663" s="157" t="s">
        <v>3839</v>
      </c>
      <c r="I2663" s="157" t="s">
        <v>3933</v>
      </c>
      <c r="J2663" s="157" t="s">
        <v>430</v>
      </c>
      <c r="K2663" s="135"/>
      <c r="L2663" s="130" t="s">
        <v>761</v>
      </c>
      <c r="M2663" s="130" t="s">
        <v>431</v>
      </c>
    </row>
    <row r="2664" spans="1:13">
      <c r="A2664" s="157" t="s">
        <v>3837</v>
      </c>
      <c r="B2664" s="157"/>
      <c r="C2664" s="169" t="s">
        <v>3838</v>
      </c>
      <c r="D2664" s="158">
        <v>45748</v>
      </c>
      <c r="E2664" s="170">
        <v>45782</v>
      </c>
      <c r="F2664" s="124">
        <v>882.2</v>
      </c>
      <c r="G2664" s="160">
        <v>112120502020</v>
      </c>
      <c r="H2664" s="157" t="s">
        <v>3839</v>
      </c>
      <c r="I2664" s="157" t="s">
        <v>3934</v>
      </c>
      <c r="J2664" s="157" t="s">
        <v>124</v>
      </c>
      <c r="K2664" s="135"/>
      <c r="L2664" s="130" t="s">
        <v>761</v>
      </c>
      <c r="M2664" s="130" t="s">
        <v>125</v>
      </c>
    </row>
    <row r="2665" spans="1:13">
      <c r="A2665" s="157" t="s">
        <v>3837</v>
      </c>
      <c r="B2665" s="157"/>
      <c r="C2665" s="169" t="s">
        <v>3838</v>
      </c>
      <c r="D2665" s="158">
        <v>45748</v>
      </c>
      <c r="E2665" s="170">
        <v>45782</v>
      </c>
      <c r="F2665" s="124">
        <v>882.2</v>
      </c>
      <c r="G2665" s="160">
        <v>112120502020</v>
      </c>
      <c r="H2665" s="157" t="s">
        <v>3839</v>
      </c>
      <c r="I2665" s="157" t="s">
        <v>3935</v>
      </c>
      <c r="J2665" s="157" t="s">
        <v>30</v>
      </c>
      <c r="K2665" s="135"/>
      <c r="L2665" s="130" t="s">
        <v>761</v>
      </c>
      <c r="M2665" s="130" t="s">
        <v>31</v>
      </c>
    </row>
    <row r="2666" spans="1:13">
      <c r="A2666" s="157" t="s">
        <v>3837</v>
      </c>
      <c r="B2666" s="157"/>
      <c r="C2666" s="169" t="s">
        <v>3838</v>
      </c>
      <c r="D2666" s="158">
        <v>45748</v>
      </c>
      <c r="E2666" s="170">
        <v>45782</v>
      </c>
      <c r="F2666" s="124">
        <v>882.2</v>
      </c>
      <c r="G2666" s="160">
        <v>112120502020</v>
      </c>
      <c r="H2666" s="157" t="s">
        <v>3839</v>
      </c>
      <c r="I2666" s="157" t="s">
        <v>3936</v>
      </c>
      <c r="J2666" s="157" t="s">
        <v>88</v>
      </c>
      <c r="K2666" s="135"/>
      <c r="L2666" s="130" t="s">
        <v>761</v>
      </c>
      <c r="M2666" s="130" t="s">
        <v>89</v>
      </c>
    </row>
    <row r="2667" spans="1:13">
      <c r="A2667" s="157" t="s">
        <v>3837</v>
      </c>
      <c r="B2667" s="157"/>
      <c r="C2667" s="169" t="s">
        <v>3838</v>
      </c>
      <c r="D2667" s="158">
        <v>45748</v>
      </c>
      <c r="E2667" s="170">
        <v>45782</v>
      </c>
      <c r="F2667" s="124">
        <v>882.2</v>
      </c>
      <c r="G2667" s="160">
        <v>112120502020</v>
      </c>
      <c r="H2667" s="157" t="s">
        <v>3839</v>
      </c>
      <c r="I2667" s="157" t="s">
        <v>3937</v>
      </c>
      <c r="J2667" s="157" t="s">
        <v>126</v>
      </c>
      <c r="K2667" s="135"/>
      <c r="L2667" s="130" t="s">
        <v>761</v>
      </c>
      <c r="M2667" s="130" t="s">
        <v>127</v>
      </c>
    </row>
    <row r="2668" spans="1:13">
      <c r="A2668" s="157" t="s">
        <v>3837</v>
      </c>
      <c r="B2668" s="157"/>
      <c r="C2668" s="169" t="s">
        <v>3838</v>
      </c>
      <c r="D2668" s="158">
        <v>45748</v>
      </c>
      <c r="E2668" s="170">
        <v>45782</v>
      </c>
      <c r="F2668" s="124">
        <v>899.43</v>
      </c>
      <c r="G2668" s="160">
        <v>112120502020</v>
      </c>
      <c r="H2668" s="157" t="s">
        <v>3839</v>
      </c>
      <c r="I2668" s="157" t="s">
        <v>3938</v>
      </c>
      <c r="J2668" s="157" t="s">
        <v>330</v>
      </c>
      <c r="K2668" s="135"/>
      <c r="L2668" s="130" t="s">
        <v>761</v>
      </c>
      <c r="M2668" s="130" t="s">
        <v>331</v>
      </c>
    </row>
    <row r="2669" spans="1:13">
      <c r="A2669" s="157" t="s">
        <v>3837</v>
      </c>
      <c r="B2669" s="157"/>
      <c r="C2669" s="169" t="s">
        <v>3838</v>
      </c>
      <c r="D2669" s="158">
        <v>45748</v>
      </c>
      <c r="E2669" s="170">
        <v>45782</v>
      </c>
      <c r="F2669" s="124">
        <v>882.2</v>
      </c>
      <c r="G2669" s="160">
        <v>112120502020</v>
      </c>
      <c r="H2669" s="157" t="s">
        <v>3839</v>
      </c>
      <c r="I2669" s="157" t="s">
        <v>3939</v>
      </c>
      <c r="J2669" s="157" t="s">
        <v>290</v>
      </c>
      <c r="K2669" s="135"/>
      <c r="L2669" s="130" t="s">
        <v>761</v>
      </c>
      <c r="M2669" s="130" t="s">
        <v>291</v>
      </c>
    </row>
    <row r="2670" spans="1:13">
      <c r="A2670" s="157" t="s">
        <v>3837</v>
      </c>
      <c r="B2670" s="157"/>
      <c r="C2670" s="169" t="s">
        <v>3838</v>
      </c>
      <c r="D2670" s="158">
        <v>45748</v>
      </c>
      <c r="E2670" s="170">
        <v>45782</v>
      </c>
      <c r="F2670" s="124">
        <v>2104.21</v>
      </c>
      <c r="G2670" s="160">
        <v>112120502020</v>
      </c>
      <c r="H2670" s="157" t="s">
        <v>3839</v>
      </c>
      <c r="I2670" s="157" t="s">
        <v>3940</v>
      </c>
      <c r="J2670" s="157" t="s">
        <v>192</v>
      </c>
      <c r="K2670" s="135"/>
      <c r="L2670" s="130" t="s">
        <v>761</v>
      </c>
      <c r="M2670" s="130" t="s">
        <v>193</v>
      </c>
    </row>
    <row r="2671" spans="1:13">
      <c r="A2671" s="157" t="s">
        <v>3837</v>
      </c>
      <c r="B2671" s="157"/>
      <c r="C2671" s="169" t="s">
        <v>3838</v>
      </c>
      <c r="D2671" s="158">
        <v>45748</v>
      </c>
      <c r="E2671" s="170">
        <v>45782</v>
      </c>
      <c r="F2671" s="124">
        <v>759.44</v>
      </c>
      <c r="G2671" s="160">
        <v>112120502020</v>
      </c>
      <c r="H2671" s="157" t="s">
        <v>3839</v>
      </c>
      <c r="I2671" s="157" t="s">
        <v>3940</v>
      </c>
      <c r="J2671" s="157" t="s">
        <v>192</v>
      </c>
      <c r="K2671" s="135"/>
      <c r="L2671" s="130" t="s">
        <v>761</v>
      </c>
      <c r="M2671" s="130" t="s">
        <v>193</v>
      </c>
    </row>
    <row r="2672" spans="1:13">
      <c r="A2672" s="157" t="s">
        <v>3837</v>
      </c>
      <c r="B2672" s="157"/>
      <c r="C2672" s="169" t="s">
        <v>3838</v>
      </c>
      <c r="D2672" s="158">
        <v>45748</v>
      </c>
      <c r="E2672" s="170">
        <v>45782</v>
      </c>
      <c r="F2672" s="124">
        <v>882.2</v>
      </c>
      <c r="G2672" s="160">
        <v>112120502020</v>
      </c>
      <c r="H2672" s="157" t="s">
        <v>3839</v>
      </c>
      <c r="I2672" s="157" t="s">
        <v>3941</v>
      </c>
      <c r="J2672" s="157" t="s">
        <v>240</v>
      </c>
      <c r="K2672" s="135"/>
      <c r="L2672" s="130" t="s">
        <v>761</v>
      </c>
      <c r="M2672" s="130" t="s">
        <v>241</v>
      </c>
    </row>
    <row r="2673" spans="1:13">
      <c r="A2673" s="157" t="s">
        <v>3837</v>
      </c>
      <c r="B2673" s="157"/>
      <c r="C2673" s="169" t="s">
        <v>3838</v>
      </c>
      <c r="D2673" s="158">
        <v>45748</v>
      </c>
      <c r="E2673" s="170">
        <v>45782</v>
      </c>
      <c r="F2673" s="124">
        <v>759.44</v>
      </c>
      <c r="G2673" s="160">
        <v>112120502020</v>
      </c>
      <c r="H2673" s="157" t="s">
        <v>3839</v>
      </c>
      <c r="I2673" s="157" t="s">
        <v>3942</v>
      </c>
      <c r="J2673" s="157" t="s">
        <v>20</v>
      </c>
      <c r="K2673" s="135"/>
      <c r="L2673" s="130" t="s">
        <v>761</v>
      </c>
      <c r="M2673" s="130" t="s">
        <v>21</v>
      </c>
    </row>
    <row r="2674" spans="1:13">
      <c r="A2674" s="157" t="s">
        <v>3837</v>
      </c>
      <c r="B2674" s="157"/>
      <c r="C2674" s="169" t="s">
        <v>3838</v>
      </c>
      <c r="D2674" s="158">
        <v>45748</v>
      </c>
      <c r="E2674" s="170">
        <v>45782</v>
      </c>
      <c r="F2674" s="124">
        <v>759.44</v>
      </c>
      <c r="G2674" s="160">
        <v>112120502020</v>
      </c>
      <c r="H2674" s="157" t="s">
        <v>3839</v>
      </c>
      <c r="I2674" s="157" t="s">
        <v>3942</v>
      </c>
      <c r="J2674" s="157" t="s">
        <v>20</v>
      </c>
      <c r="K2674" s="135"/>
      <c r="L2674" s="130" t="s">
        <v>761</v>
      </c>
      <c r="M2674" s="130" t="s">
        <v>21</v>
      </c>
    </row>
    <row r="2675" spans="1:13">
      <c r="A2675" s="157" t="s">
        <v>3837</v>
      </c>
      <c r="B2675" s="157"/>
      <c r="C2675" s="169" t="s">
        <v>3838</v>
      </c>
      <c r="D2675" s="158">
        <v>45748</v>
      </c>
      <c r="E2675" s="170">
        <v>45782</v>
      </c>
      <c r="F2675" s="124">
        <v>882.2</v>
      </c>
      <c r="G2675" s="160">
        <v>112120502020</v>
      </c>
      <c r="H2675" s="157" t="s">
        <v>3839</v>
      </c>
      <c r="I2675" s="157" t="s">
        <v>3943</v>
      </c>
      <c r="J2675" s="157" t="s">
        <v>328</v>
      </c>
      <c r="K2675" s="135"/>
      <c r="L2675" s="130" t="s">
        <v>761</v>
      </c>
      <c r="M2675" s="130" t="s">
        <v>329</v>
      </c>
    </row>
    <row r="2676" spans="1:13">
      <c r="A2676" s="157" t="s">
        <v>3837</v>
      </c>
      <c r="B2676" s="157"/>
      <c r="C2676" s="169" t="s">
        <v>3838</v>
      </c>
      <c r="D2676" s="158">
        <v>45748</v>
      </c>
      <c r="E2676" s="170">
        <v>45782</v>
      </c>
      <c r="F2676" s="124">
        <v>882.2</v>
      </c>
      <c r="G2676" s="160">
        <v>112120502020</v>
      </c>
      <c r="H2676" s="157" t="s">
        <v>3839</v>
      </c>
      <c r="I2676" s="157" t="s">
        <v>3944</v>
      </c>
      <c r="J2676" s="157" t="s">
        <v>352</v>
      </c>
      <c r="K2676" s="135"/>
      <c r="L2676" s="130" t="s">
        <v>761</v>
      </c>
      <c r="M2676" s="130" t="s">
        <v>353</v>
      </c>
    </row>
    <row r="2677" spans="1:13">
      <c r="A2677" s="157" t="s">
        <v>3837</v>
      </c>
      <c r="B2677" s="157"/>
      <c r="C2677" s="169" t="s">
        <v>3838</v>
      </c>
      <c r="D2677" s="158">
        <v>45748</v>
      </c>
      <c r="E2677" s="170">
        <v>45782</v>
      </c>
      <c r="F2677" s="124">
        <v>882.2</v>
      </c>
      <c r="G2677" s="160">
        <v>112120502020</v>
      </c>
      <c r="H2677" s="157" t="s">
        <v>3839</v>
      </c>
      <c r="I2677" s="157" t="s">
        <v>3945</v>
      </c>
      <c r="J2677" s="157" t="s">
        <v>196</v>
      </c>
      <c r="K2677" s="135"/>
      <c r="L2677" s="130" t="s">
        <v>761</v>
      </c>
      <c r="M2677" s="130" t="s">
        <v>197</v>
      </c>
    </row>
    <row r="2678" spans="1:13">
      <c r="A2678" s="157" t="s">
        <v>3837</v>
      </c>
      <c r="B2678" s="157"/>
      <c r="C2678" s="169" t="s">
        <v>3838</v>
      </c>
      <c r="D2678" s="158">
        <v>45748</v>
      </c>
      <c r="E2678" s="170">
        <v>45782</v>
      </c>
      <c r="F2678" s="124">
        <v>882.2</v>
      </c>
      <c r="G2678" s="160">
        <v>112120502020</v>
      </c>
      <c r="H2678" s="157" t="s">
        <v>3839</v>
      </c>
      <c r="I2678" s="157" t="s">
        <v>3946</v>
      </c>
      <c r="J2678" s="157" t="s">
        <v>84</v>
      </c>
      <c r="K2678" s="135"/>
      <c r="L2678" s="130" t="s">
        <v>761</v>
      </c>
      <c r="M2678" s="130" t="s">
        <v>85</v>
      </c>
    </row>
    <row r="2679" spans="1:13">
      <c r="A2679" s="157" t="s">
        <v>3837</v>
      </c>
      <c r="B2679" s="157"/>
      <c r="C2679" s="169" t="s">
        <v>3838</v>
      </c>
      <c r="D2679" s="158">
        <v>45748</v>
      </c>
      <c r="E2679" s="170">
        <v>45782</v>
      </c>
      <c r="F2679" s="124">
        <v>1563.91</v>
      </c>
      <c r="G2679" s="160">
        <v>112120502020</v>
      </c>
      <c r="H2679" s="157" t="s">
        <v>3839</v>
      </c>
      <c r="I2679" s="157" t="s">
        <v>3947</v>
      </c>
      <c r="J2679" s="157" t="s">
        <v>184</v>
      </c>
      <c r="K2679" s="135"/>
      <c r="L2679" s="130" t="s">
        <v>761</v>
      </c>
      <c r="M2679" s="130" t="s">
        <v>185</v>
      </c>
    </row>
    <row r="2680" spans="1:13">
      <c r="A2680" s="157" t="s">
        <v>3837</v>
      </c>
      <c r="B2680" s="157"/>
      <c r="C2680" s="169" t="s">
        <v>3838</v>
      </c>
      <c r="D2680" s="158">
        <v>45748</v>
      </c>
      <c r="E2680" s="170">
        <v>45782</v>
      </c>
      <c r="F2680" s="124">
        <v>882.2</v>
      </c>
      <c r="G2680" s="160">
        <v>112120502020</v>
      </c>
      <c r="H2680" s="157" t="s">
        <v>3839</v>
      </c>
      <c r="I2680" s="157" t="s">
        <v>3948</v>
      </c>
      <c r="J2680" s="157" t="s">
        <v>432</v>
      </c>
      <c r="K2680" s="135"/>
      <c r="L2680" s="130" t="s">
        <v>761</v>
      </c>
      <c r="M2680" s="130" t="s">
        <v>433</v>
      </c>
    </row>
    <row r="2681" spans="1:13">
      <c r="A2681" s="157" t="s">
        <v>3837</v>
      </c>
      <c r="B2681" s="157"/>
      <c r="C2681" s="169" t="s">
        <v>3838</v>
      </c>
      <c r="D2681" s="158">
        <v>45748</v>
      </c>
      <c r="E2681" s="170">
        <v>45782</v>
      </c>
      <c r="F2681" s="124">
        <v>882.2</v>
      </c>
      <c r="G2681" s="160">
        <v>112120502020</v>
      </c>
      <c r="H2681" s="157" t="s">
        <v>3839</v>
      </c>
      <c r="I2681" s="157" t="s">
        <v>3949</v>
      </c>
      <c r="J2681" s="157" t="s">
        <v>332</v>
      </c>
      <c r="K2681" s="135"/>
      <c r="L2681" s="130" t="s">
        <v>761</v>
      </c>
      <c r="M2681" s="130" t="s">
        <v>333</v>
      </c>
    </row>
    <row r="2682" spans="1:13">
      <c r="A2682" s="157" t="s">
        <v>3837</v>
      </c>
      <c r="B2682" s="157"/>
      <c r="C2682" s="169" t="s">
        <v>3838</v>
      </c>
      <c r="D2682" s="158">
        <v>45748</v>
      </c>
      <c r="E2682" s="170">
        <v>45782</v>
      </c>
      <c r="F2682" s="124">
        <v>882.2</v>
      </c>
      <c r="G2682" s="160">
        <v>112120502020</v>
      </c>
      <c r="H2682" s="157" t="s">
        <v>3839</v>
      </c>
      <c r="I2682" s="157" t="s">
        <v>3950</v>
      </c>
      <c r="J2682" s="157" t="s">
        <v>78</v>
      </c>
      <c r="K2682" s="135"/>
      <c r="L2682" s="130" t="s">
        <v>761</v>
      </c>
      <c r="M2682" s="130" t="s">
        <v>79</v>
      </c>
    </row>
    <row r="2683" spans="1:13">
      <c r="A2683" s="157" t="s">
        <v>3837</v>
      </c>
      <c r="B2683" s="157"/>
      <c r="C2683" s="169" t="s">
        <v>3838</v>
      </c>
      <c r="D2683" s="158">
        <v>45748</v>
      </c>
      <c r="E2683" s="170">
        <v>45782</v>
      </c>
      <c r="F2683" s="124">
        <v>796.05</v>
      </c>
      <c r="G2683" s="160">
        <v>112120502020</v>
      </c>
      <c r="H2683" s="157" t="s">
        <v>3839</v>
      </c>
      <c r="I2683" s="157" t="s">
        <v>3951</v>
      </c>
      <c r="J2683" s="157" t="s">
        <v>66</v>
      </c>
      <c r="K2683" s="135"/>
      <c r="L2683" s="130" t="s">
        <v>761</v>
      </c>
      <c r="M2683" s="130" t="s">
        <v>67</v>
      </c>
    </row>
    <row r="2684" spans="1:13">
      <c r="A2684" s="157" t="s">
        <v>3837</v>
      </c>
      <c r="B2684" s="157"/>
      <c r="C2684" s="169" t="s">
        <v>3838</v>
      </c>
      <c r="D2684" s="158">
        <v>45748</v>
      </c>
      <c r="E2684" s="170">
        <v>45782</v>
      </c>
      <c r="F2684" s="124">
        <v>1668.51</v>
      </c>
      <c r="G2684" s="160">
        <v>112120502020</v>
      </c>
      <c r="H2684" s="157" t="s">
        <v>3839</v>
      </c>
      <c r="I2684" s="157" t="s">
        <v>3952</v>
      </c>
      <c r="J2684" s="157" t="s">
        <v>194</v>
      </c>
      <c r="K2684" s="135"/>
      <c r="L2684" s="130" t="s">
        <v>761</v>
      </c>
      <c r="M2684" s="130" t="s">
        <v>195</v>
      </c>
    </row>
    <row r="2685" spans="1:13">
      <c r="A2685" s="157" t="s">
        <v>3837</v>
      </c>
      <c r="B2685" s="157"/>
      <c r="C2685" s="169" t="s">
        <v>3838</v>
      </c>
      <c r="D2685" s="158">
        <v>45748</v>
      </c>
      <c r="E2685" s="170">
        <v>45782</v>
      </c>
      <c r="F2685" s="124">
        <v>882.2</v>
      </c>
      <c r="G2685" s="160">
        <v>112120502020</v>
      </c>
      <c r="H2685" s="157" t="s">
        <v>3839</v>
      </c>
      <c r="I2685" s="157" t="s">
        <v>3953</v>
      </c>
      <c r="J2685" s="157" t="s">
        <v>294</v>
      </c>
      <c r="K2685" s="135"/>
      <c r="L2685" s="130" t="s">
        <v>761</v>
      </c>
      <c r="M2685" s="130" t="s">
        <v>295</v>
      </c>
    </row>
    <row r="2686" spans="1:13">
      <c r="A2686" s="157" t="s">
        <v>3837</v>
      </c>
      <c r="B2686" s="157"/>
      <c r="C2686" s="169" t="s">
        <v>3838</v>
      </c>
      <c r="D2686" s="158">
        <v>45748</v>
      </c>
      <c r="E2686" s="170">
        <v>45782</v>
      </c>
      <c r="F2686" s="124">
        <v>882.2</v>
      </c>
      <c r="G2686" s="160">
        <v>112120502020</v>
      </c>
      <c r="H2686" s="157" t="s">
        <v>3839</v>
      </c>
      <c r="I2686" s="157" t="s">
        <v>3954</v>
      </c>
      <c r="J2686" s="157" t="s">
        <v>410</v>
      </c>
      <c r="K2686" s="135"/>
      <c r="L2686" s="130" t="s">
        <v>761</v>
      </c>
      <c r="M2686" s="130" t="s">
        <v>411</v>
      </c>
    </row>
    <row r="2687" spans="1:13">
      <c r="A2687" s="157" t="s">
        <v>3837</v>
      </c>
      <c r="B2687" s="157"/>
      <c r="C2687" s="169" t="s">
        <v>3838</v>
      </c>
      <c r="D2687" s="158">
        <v>45748</v>
      </c>
      <c r="E2687" s="170">
        <v>45782</v>
      </c>
      <c r="F2687" s="124">
        <v>1503.87</v>
      </c>
      <c r="G2687" s="160">
        <v>112120502020</v>
      </c>
      <c r="H2687" s="157" t="s">
        <v>3839</v>
      </c>
      <c r="I2687" s="157" t="s">
        <v>3955</v>
      </c>
      <c r="J2687" s="157" t="s">
        <v>334</v>
      </c>
      <c r="K2687" s="135"/>
      <c r="L2687" s="130" t="s">
        <v>761</v>
      </c>
      <c r="M2687" s="130" t="s">
        <v>335</v>
      </c>
    </row>
    <row r="2688" spans="1:13">
      <c r="A2688" s="157" t="s">
        <v>3837</v>
      </c>
      <c r="B2688" s="157"/>
      <c r="C2688" s="169" t="s">
        <v>3838</v>
      </c>
      <c r="D2688" s="158">
        <v>45748</v>
      </c>
      <c r="E2688" s="170">
        <v>45782</v>
      </c>
      <c r="F2688" s="124">
        <v>882.2</v>
      </c>
      <c r="G2688" s="160">
        <v>112120502020</v>
      </c>
      <c r="H2688" s="157" t="s">
        <v>3839</v>
      </c>
      <c r="I2688" s="157" t="s">
        <v>3956</v>
      </c>
      <c r="J2688" s="157" t="s">
        <v>266</v>
      </c>
      <c r="K2688" s="135"/>
      <c r="L2688" s="130" t="s">
        <v>761</v>
      </c>
      <c r="M2688" s="130" t="s">
        <v>267</v>
      </c>
    </row>
    <row r="2689" spans="1:13">
      <c r="A2689" s="157" t="s">
        <v>3837</v>
      </c>
      <c r="B2689" s="157"/>
      <c r="C2689" s="169" t="s">
        <v>3838</v>
      </c>
      <c r="D2689" s="158">
        <v>45748</v>
      </c>
      <c r="E2689" s="170">
        <v>45782</v>
      </c>
      <c r="F2689" s="124">
        <v>882.2</v>
      </c>
      <c r="G2689" s="160">
        <v>112120502020</v>
      </c>
      <c r="H2689" s="157" t="s">
        <v>3839</v>
      </c>
      <c r="I2689" s="157" t="s">
        <v>3957</v>
      </c>
      <c r="J2689" s="157" t="s">
        <v>242</v>
      </c>
      <c r="K2689" s="135"/>
      <c r="L2689" s="130" t="s">
        <v>761</v>
      </c>
      <c r="M2689" s="130" t="s">
        <v>243</v>
      </c>
    </row>
    <row r="2690" spans="1:13">
      <c r="A2690" s="157" t="s">
        <v>3837</v>
      </c>
      <c r="B2690" s="157"/>
      <c r="C2690" s="169" t="s">
        <v>3838</v>
      </c>
      <c r="D2690" s="158">
        <v>45748</v>
      </c>
      <c r="E2690" s="170">
        <v>45782</v>
      </c>
      <c r="F2690" s="124">
        <v>882.2</v>
      </c>
      <c r="G2690" s="160">
        <v>112120502020</v>
      </c>
      <c r="H2690" s="157" t="s">
        <v>3839</v>
      </c>
      <c r="I2690" s="157" t="s">
        <v>3958</v>
      </c>
      <c r="J2690" s="157" t="s">
        <v>264</v>
      </c>
      <c r="K2690" s="135"/>
      <c r="L2690" s="130" t="s">
        <v>761</v>
      </c>
      <c r="M2690" s="130" t="s">
        <v>265</v>
      </c>
    </row>
    <row r="2691" spans="1:13">
      <c r="A2691" s="157" t="s">
        <v>3837</v>
      </c>
      <c r="B2691" s="157"/>
      <c r="C2691" s="169" t="s">
        <v>3838</v>
      </c>
      <c r="D2691" s="158">
        <v>45748</v>
      </c>
      <c r="E2691" s="170">
        <v>45782</v>
      </c>
      <c r="F2691" s="124">
        <v>882.2</v>
      </c>
      <c r="G2691" s="160">
        <v>112120502020</v>
      </c>
      <c r="H2691" s="157" t="s">
        <v>3839</v>
      </c>
      <c r="I2691" s="157" t="s">
        <v>3959</v>
      </c>
      <c r="J2691" s="157" t="s">
        <v>446</v>
      </c>
      <c r="K2691" s="135"/>
      <c r="L2691" s="130" t="s">
        <v>761</v>
      </c>
      <c r="M2691" s="130" t="s">
        <v>447</v>
      </c>
    </row>
    <row r="2692" spans="1:13">
      <c r="A2692" s="157" t="s">
        <v>3837</v>
      </c>
      <c r="B2692" s="157"/>
      <c r="C2692" s="169" t="s">
        <v>3838</v>
      </c>
      <c r="D2692" s="158">
        <v>45748</v>
      </c>
      <c r="E2692" s="170">
        <v>45782</v>
      </c>
      <c r="F2692" s="124">
        <v>882.2</v>
      </c>
      <c r="G2692" s="160">
        <v>112120502020</v>
      </c>
      <c r="H2692" s="157" t="s">
        <v>3839</v>
      </c>
      <c r="I2692" s="157" t="s">
        <v>3960</v>
      </c>
      <c r="J2692" s="157" t="s">
        <v>484</v>
      </c>
      <c r="K2692" s="135"/>
      <c r="L2692" s="130" t="s">
        <v>761</v>
      </c>
      <c r="M2692" s="130" t="s">
        <v>485</v>
      </c>
    </row>
    <row r="2693" spans="1:13">
      <c r="A2693" s="157" t="s">
        <v>3837</v>
      </c>
      <c r="B2693" s="157"/>
      <c r="C2693" s="169" t="s">
        <v>3838</v>
      </c>
      <c r="D2693" s="158">
        <v>45748</v>
      </c>
      <c r="E2693" s="170">
        <v>45782</v>
      </c>
      <c r="F2693" s="124">
        <v>882.2</v>
      </c>
      <c r="G2693" s="160">
        <v>112120502020</v>
      </c>
      <c r="H2693" s="157" t="s">
        <v>3839</v>
      </c>
      <c r="I2693" s="157" t="s">
        <v>3961</v>
      </c>
      <c r="J2693" s="157" t="s">
        <v>466</v>
      </c>
      <c r="K2693" s="135"/>
      <c r="L2693" s="130" t="s">
        <v>761</v>
      </c>
      <c r="M2693" s="130" t="s">
        <v>467</v>
      </c>
    </row>
    <row r="2694" spans="1:13">
      <c r="A2694" s="157" t="s">
        <v>3837</v>
      </c>
      <c r="B2694" s="157"/>
      <c r="C2694" s="169" t="s">
        <v>3838</v>
      </c>
      <c r="D2694" s="158">
        <v>45748</v>
      </c>
      <c r="E2694" s="170">
        <v>45782</v>
      </c>
      <c r="F2694" s="124">
        <v>864.97</v>
      </c>
      <c r="G2694" s="160">
        <v>112120502020</v>
      </c>
      <c r="H2694" s="157" t="s">
        <v>3839</v>
      </c>
      <c r="I2694" s="157" t="s">
        <v>3962</v>
      </c>
      <c r="J2694" s="157" t="s">
        <v>434</v>
      </c>
      <c r="K2694" s="135"/>
      <c r="L2694" s="130" t="s">
        <v>761</v>
      </c>
      <c r="M2694" s="130" t="s">
        <v>435</v>
      </c>
    </row>
    <row r="2695" spans="1:13">
      <c r="A2695" s="157" t="s">
        <v>3837</v>
      </c>
      <c r="B2695" s="157"/>
      <c r="C2695" s="169" t="s">
        <v>3838</v>
      </c>
      <c r="D2695" s="158">
        <v>45748</v>
      </c>
      <c r="E2695" s="170">
        <v>45782</v>
      </c>
      <c r="F2695" s="124">
        <v>882.2</v>
      </c>
      <c r="G2695" s="160">
        <v>112120502020</v>
      </c>
      <c r="H2695" s="157" t="s">
        <v>3839</v>
      </c>
      <c r="I2695" s="157" t="s">
        <v>3963</v>
      </c>
      <c r="J2695" s="157" t="s">
        <v>122</v>
      </c>
      <c r="K2695" s="135"/>
      <c r="L2695" s="130" t="s">
        <v>761</v>
      </c>
      <c r="M2695" s="130" t="s">
        <v>123</v>
      </c>
    </row>
    <row r="2696" spans="1:13">
      <c r="A2696" s="157" t="s">
        <v>3837</v>
      </c>
      <c r="B2696" s="157"/>
      <c r="C2696" s="169" t="s">
        <v>3838</v>
      </c>
      <c r="D2696" s="158">
        <v>45748</v>
      </c>
      <c r="E2696" s="170">
        <v>45782</v>
      </c>
      <c r="F2696" s="124">
        <v>882.2</v>
      </c>
      <c r="G2696" s="160">
        <v>112120502020</v>
      </c>
      <c r="H2696" s="157" t="s">
        <v>3839</v>
      </c>
      <c r="I2696" s="157" t="s">
        <v>3964</v>
      </c>
      <c r="J2696" s="157" t="s">
        <v>68</v>
      </c>
      <c r="K2696" s="135"/>
      <c r="L2696" s="130" t="s">
        <v>761</v>
      </c>
      <c r="M2696" s="130" t="s">
        <v>69</v>
      </c>
    </row>
    <row r="2697" spans="1:13">
      <c r="A2697" s="157" t="s">
        <v>3837</v>
      </c>
      <c r="B2697" s="157"/>
      <c r="C2697" s="169" t="s">
        <v>3838</v>
      </c>
      <c r="D2697" s="158">
        <v>45748</v>
      </c>
      <c r="E2697" s="170">
        <v>45782</v>
      </c>
      <c r="F2697" s="124">
        <v>882.2</v>
      </c>
      <c r="G2697" s="160">
        <v>112120502020</v>
      </c>
      <c r="H2697" s="157" t="s">
        <v>3839</v>
      </c>
      <c r="I2697" s="157" t="s">
        <v>3965</v>
      </c>
      <c r="J2697" s="157" t="s">
        <v>282</v>
      </c>
      <c r="K2697" s="135"/>
      <c r="L2697" s="130" t="s">
        <v>761</v>
      </c>
      <c r="M2697" s="130" t="s">
        <v>283</v>
      </c>
    </row>
    <row r="2698" spans="1:13">
      <c r="A2698" s="157" t="s">
        <v>3837</v>
      </c>
      <c r="B2698" s="157"/>
      <c r="C2698" s="169" t="s">
        <v>3838</v>
      </c>
      <c r="D2698" s="158">
        <v>45748</v>
      </c>
      <c r="E2698" s="170">
        <v>45782</v>
      </c>
      <c r="F2698" s="124">
        <v>759.44</v>
      </c>
      <c r="G2698" s="160">
        <v>112120502020</v>
      </c>
      <c r="H2698" s="157" t="s">
        <v>3839</v>
      </c>
      <c r="I2698" s="157" t="s">
        <v>3966</v>
      </c>
      <c r="J2698" s="157" t="s">
        <v>326</v>
      </c>
      <c r="K2698" s="135"/>
      <c r="L2698" s="130" t="s">
        <v>761</v>
      </c>
      <c r="M2698" s="130" t="s">
        <v>327</v>
      </c>
    </row>
    <row r="2699" spans="1:13">
      <c r="A2699" s="157" t="s">
        <v>3837</v>
      </c>
      <c r="B2699" s="157"/>
      <c r="C2699" s="169" t="s">
        <v>3838</v>
      </c>
      <c r="D2699" s="158">
        <v>45748</v>
      </c>
      <c r="E2699" s="170">
        <v>45782</v>
      </c>
      <c r="F2699" s="124">
        <v>759.44</v>
      </c>
      <c r="G2699" s="160">
        <v>112120502020</v>
      </c>
      <c r="H2699" s="157" t="s">
        <v>3839</v>
      </c>
      <c r="I2699" s="157" t="s">
        <v>3966</v>
      </c>
      <c r="J2699" s="157" t="s">
        <v>326</v>
      </c>
      <c r="K2699" s="135"/>
      <c r="L2699" s="130" t="s">
        <v>761</v>
      </c>
      <c r="M2699" s="130" t="s">
        <v>327</v>
      </c>
    </row>
    <row r="2700" spans="1:13">
      <c r="A2700" s="157" t="s">
        <v>3837</v>
      </c>
      <c r="B2700" s="157"/>
      <c r="C2700" s="169" t="s">
        <v>3838</v>
      </c>
      <c r="D2700" s="158">
        <v>45748</v>
      </c>
      <c r="E2700" s="170">
        <v>45782</v>
      </c>
      <c r="F2700" s="124">
        <v>882.2</v>
      </c>
      <c r="G2700" s="160">
        <v>112120502020</v>
      </c>
      <c r="H2700" s="157" t="s">
        <v>3839</v>
      </c>
      <c r="I2700" s="157" t="s">
        <v>3967</v>
      </c>
      <c r="J2700" s="157" t="s">
        <v>336</v>
      </c>
      <c r="K2700" s="135"/>
      <c r="L2700" s="130" t="s">
        <v>761</v>
      </c>
      <c r="M2700" s="130" t="s">
        <v>337</v>
      </c>
    </row>
    <row r="2701" spans="1:13">
      <c r="A2701" s="157" t="s">
        <v>3837</v>
      </c>
      <c r="B2701" s="157"/>
      <c r="C2701" s="169" t="s">
        <v>3838</v>
      </c>
      <c r="D2701" s="158">
        <v>45748</v>
      </c>
      <c r="E2701" s="170">
        <v>45782</v>
      </c>
      <c r="F2701" s="124">
        <v>882.2</v>
      </c>
      <c r="G2701" s="160">
        <v>112120502020</v>
      </c>
      <c r="H2701" s="157" t="s">
        <v>3839</v>
      </c>
      <c r="I2701" s="157" t="s">
        <v>3968</v>
      </c>
      <c r="J2701" s="157" t="s">
        <v>400</v>
      </c>
      <c r="K2701" s="135"/>
      <c r="L2701" s="130" t="s">
        <v>761</v>
      </c>
      <c r="M2701" s="130" t="s">
        <v>401</v>
      </c>
    </row>
    <row r="2702" spans="1:13">
      <c r="A2702" s="157" t="s">
        <v>3837</v>
      </c>
      <c r="B2702" s="157"/>
      <c r="C2702" s="169" t="s">
        <v>3838</v>
      </c>
      <c r="D2702" s="158">
        <v>45748</v>
      </c>
      <c r="E2702" s="170">
        <v>45782</v>
      </c>
      <c r="F2702" s="124">
        <v>862.15</v>
      </c>
      <c r="G2702" s="160">
        <v>112120502020</v>
      </c>
      <c r="H2702" s="157" t="s">
        <v>3839</v>
      </c>
      <c r="I2702" s="157" t="s">
        <v>3969</v>
      </c>
      <c r="J2702" s="157" t="s">
        <v>482</v>
      </c>
      <c r="K2702" s="135"/>
      <c r="L2702" s="130" t="s">
        <v>761</v>
      </c>
      <c r="M2702" s="130" t="s">
        <v>483</v>
      </c>
    </row>
    <row r="2703" spans="1:13">
      <c r="A2703" s="157" t="s">
        <v>3837</v>
      </c>
      <c r="B2703" s="157"/>
      <c r="C2703" s="169" t="s">
        <v>3838</v>
      </c>
      <c r="D2703" s="158">
        <v>45748</v>
      </c>
      <c r="E2703" s="170">
        <v>45782</v>
      </c>
      <c r="F2703" s="124">
        <v>882.2</v>
      </c>
      <c r="G2703" s="160">
        <v>112120502020</v>
      </c>
      <c r="H2703" s="157" t="s">
        <v>3839</v>
      </c>
      <c r="I2703" s="157" t="s">
        <v>3970</v>
      </c>
      <c r="J2703" s="157" t="s">
        <v>96</v>
      </c>
      <c r="K2703" s="135"/>
      <c r="L2703" s="130" t="s">
        <v>761</v>
      </c>
      <c r="M2703" s="130" t="s">
        <v>97</v>
      </c>
    </row>
    <row r="2704" spans="1:13">
      <c r="A2704" s="157" t="s">
        <v>3837</v>
      </c>
      <c r="B2704" s="157"/>
      <c r="C2704" s="169" t="s">
        <v>3838</v>
      </c>
      <c r="D2704" s="158">
        <v>45748</v>
      </c>
      <c r="E2704" s="170">
        <v>45782</v>
      </c>
      <c r="F2704" s="124">
        <v>882.2</v>
      </c>
      <c r="G2704" s="160">
        <v>112120502020</v>
      </c>
      <c r="H2704" s="157" t="s">
        <v>3839</v>
      </c>
      <c r="I2704" s="157" t="s">
        <v>3971</v>
      </c>
      <c r="J2704" s="157" t="s">
        <v>268</v>
      </c>
      <c r="K2704" s="135"/>
      <c r="L2704" s="130" t="s">
        <v>761</v>
      </c>
      <c r="M2704" s="130" t="s">
        <v>269</v>
      </c>
    </row>
    <row r="2705" spans="1:13">
      <c r="A2705" s="157" t="s">
        <v>3837</v>
      </c>
      <c r="B2705" s="157"/>
      <c r="C2705" s="169" t="s">
        <v>3838</v>
      </c>
      <c r="D2705" s="158">
        <v>45748</v>
      </c>
      <c r="E2705" s="170">
        <v>45782</v>
      </c>
      <c r="F2705" s="124">
        <v>882.2</v>
      </c>
      <c r="G2705" s="160">
        <v>112120502020</v>
      </c>
      <c r="H2705" s="157" t="s">
        <v>3839</v>
      </c>
      <c r="I2705" s="157" t="s">
        <v>3971</v>
      </c>
      <c r="J2705" s="157" t="s">
        <v>268</v>
      </c>
      <c r="K2705" s="135"/>
      <c r="L2705" s="130" t="s">
        <v>761</v>
      </c>
      <c r="M2705" s="130" t="s">
        <v>269</v>
      </c>
    </row>
    <row r="2706" spans="1:13">
      <c r="A2706" s="157" t="s">
        <v>3837</v>
      </c>
      <c r="B2706" s="157"/>
      <c r="C2706" s="169" t="s">
        <v>3838</v>
      </c>
      <c r="D2706" s="158">
        <v>45748</v>
      </c>
      <c r="E2706" s="170">
        <v>45782</v>
      </c>
      <c r="F2706" s="124">
        <v>882.2</v>
      </c>
      <c r="G2706" s="160">
        <v>112120502020</v>
      </c>
      <c r="H2706" s="157" t="s">
        <v>3839</v>
      </c>
      <c r="I2706" s="157" t="s">
        <v>3972</v>
      </c>
      <c r="J2706" s="157" t="s">
        <v>80</v>
      </c>
      <c r="K2706" s="135"/>
      <c r="L2706" s="130" t="s">
        <v>761</v>
      </c>
      <c r="M2706" s="130" t="s">
        <v>81</v>
      </c>
    </row>
    <row r="2707" spans="1:13">
      <c r="A2707" s="157" t="s">
        <v>3837</v>
      </c>
      <c r="B2707" s="157"/>
      <c r="C2707" s="169" t="s">
        <v>3838</v>
      </c>
      <c r="D2707" s="158">
        <v>45748</v>
      </c>
      <c r="E2707" s="170">
        <v>45782</v>
      </c>
      <c r="F2707" s="124">
        <v>882.2</v>
      </c>
      <c r="G2707" s="160">
        <v>112120502020</v>
      </c>
      <c r="H2707" s="157" t="s">
        <v>3839</v>
      </c>
      <c r="I2707" s="157" t="s">
        <v>3973</v>
      </c>
      <c r="J2707" s="157" t="s">
        <v>224</v>
      </c>
      <c r="K2707" s="135"/>
      <c r="L2707" s="130" t="s">
        <v>761</v>
      </c>
      <c r="M2707" s="130" t="s">
        <v>225</v>
      </c>
    </row>
    <row r="2708" spans="1:13">
      <c r="A2708" s="157" t="s">
        <v>3837</v>
      </c>
      <c r="B2708" s="157"/>
      <c r="C2708" s="169" t="s">
        <v>3838</v>
      </c>
      <c r="D2708" s="158">
        <v>45748</v>
      </c>
      <c r="E2708" s="170">
        <v>45782</v>
      </c>
      <c r="F2708" s="124">
        <v>882.2</v>
      </c>
      <c r="G2708" s="160">
        <v>112120502020</v>
      </c>
      <c r="H2708" s="157" t="s">
        <v>3839</v>
      </c>
      <c r="I2708" s="157" t="s">
        <v>3974</v>
      </c>
      <c r="J2708" s="157" t="s">
        <v>226</v>
      </c>
      <c r="K2708" s="135"/>
      <c r="L2708" s="130" t="s">
        <v>761</v>
      </c>
      <c r="M2708" s="130" t="s">
        <v>227</v>
      </c>
    </row>
    <row r="2709" spans="1:13">
      <c r="A2709" s="157" t="s">
        <v>3837</v>
      </c>
      <c r="B2709" s="157"/>
      <c r="C2709" s="169" t="s">
        <v>3838</v>
      </c>
      <c r="D2709" s="158">
        <v>45748</v>
      </c>
      <c r="E2709" s="170">
        <v>45782</v>
      </c>
      <c r="F2709" s="124">
        <v>759.44</v>
      </c>
      <c r="G2709" s="160">
        <v>112120502020</v>
      </c>
      <c r="H2709" s="157" t="s">
        <v>3839</v>
      </c>
      <c r="I2709" s="157" t="s">
        <v>3975</v>
      </c>
      <c r="J2709" s="157" t="s">
        <v>50</v>
      </c>
      <c r="K2709" s="135"/>
      <c r="L2709" s="130" t="s">
        <v>761</v>
      </c>
      <c r="M2709" s="130" t="s">
        <v>51</v>
      </c>
    </row>
    <row r="2710" spans="1:13">
      <c r="A2710" s="157" t="s">
        <v>3837</v>
      </c>
      <c r="B2710" s="157"/>
      <c r="C2710" s="169" t="s">
        <v>3838</v>
      </c>
      <c r="D2710" s="158">
        <v>45748</v>
      </c>
      <c r="E2710" s="170">
        <v>45782</v>
      </c>
      <c r="F2710" s="124">
        <v>759.44</v>
      </c>
      <c r="G2710" s="160">
        <v>112120502020</v>
      </c>
      <c r="H2710" s="157" t="s">
        <v>3839</v>
      </c>
      <c r="I2710" s="157" t="s">
        <v>3975</v>
      </c>
      <c r="J2710" s="157" t="s">
        <v>50</v>
      </c>
      <c r="K2710" s="135"/>
      <c r="L2710" s="130" t="s">
        <v>761</v>
      </c>
      <c r="M2710" s="130" t="s">
        <v>51</v>
      </c>
    </row>
    <row r="2711" spans="1:13">
      <c r="A2711" s="157" t="s">
        <v>3837</v>
      </c>
      <c r="B2711" s="157"/>
      <c r="C2711" s="169" t="s">
        <v>3838</v>
      </c>
      <c r="D2711" s="158">
        <v>45748</v>
      </c>
      <c r="E2711" s="170">
        <v>45782</v>
      </c>
      <c r="F2711" s="124">
        <v>759.44</v>
      </c>
      <c r="G2711" s="160">
        <v>112120502020</v>
      </c>
      <c r="H2711" s="157" t="s">
        <v>3839</v>
      </c>
      <c r="I2711" s="157" t="s">
        <v>3976</v>
      </c>
      <c r="J2711" s="157" t="s">
        <v>40</v>
      </c>
      <c r="K2711" s="135"/>
      <c r="L2711" s="130" t="s">
        <v>761</v>
      </c>
      <c r="M2711" s="130" t="s">
        <v>41</v>
      </c>
    </row>
    <row r="2712" spans="1:13">
      <c r="A2712" s="157" t="s">
        <v>3837</v>
      </c>
      <c r="B2712" s="157"/>
      <c r="C2712" s="169" t="s">
        <v>3838</v>
      </c>
      <c r="D2712" s="158">
        <v>45748</v>
      </c>
      <c r="E2712" s="170">
        <v>45782</v>
      </c>
      <c r="F2712" s="124">
        <v>759.44</v>
      </c>
      <c r="G2712" s="160">
        <v>112120502020</v>
      </c>
      <c r="H2712" s="157" t="s">
        <v>3839</v>
      </c>
      <c r="I2712" s="157" t="s">
        <v>3976</v>
      </c>
      <c r="J2712" s="157" t="s">
        <v>40</v>
      </c>
      <c r="K2712" s="135"/>
      <c r="L2712" s="130" t="s">
        <v>761</v>
      </c>
      <c r="M2712" s="130" t="s">
        <v>41</v>
      </c>
    </row>
    <row r="2713" spans="1:13">
      <c r="A2713" s="157" t="s">
        <v>3837</v>
      </c>
      <c r="B2713" s="157"/>
      <c r="C2713" s="169" t="s">
        <v>3838</v>
      </c>
      <c r="D2713" s="158">
        <v>45748</v>
      </c>
      <c r="E2713" s="170">
        <v>45782</v>
      </c>
      <c r="F2713" s="124">
        <v>882.2</v>
      </c>
      <c r="G2713" s="160">
        <v>112120502020</v>
      </c>
      <c r="H2713" s="157" t="s">
        <v>3839</v>
      </c>
      <c r="I2713" s="157" t="s">
        <v>3977</v>
      </c>
      <c r="J2713" s="157" t="s">
        <v>58</v>
      </c>
      <c r="K2713" s="135"/>
      <c r="L2713" s="130" t="s">
        <v>761</v>
      </c>
      <c r="M2713" s="130" t="s">
        <v>59</v>
      </c>
    </row>
    <row r="2714" spans="1:13">
      <c r="A2714" s="157" t="s">
        <v>3837</v>
      </c>
      <c r="B2714" s="157"/>
      <c r="C2714" s="169" t="s">
        <v>3838</v>
      </c>
      <c r="D2714" s="158">
        <v>45748</v>
      </c>
      <c r="E2714" s="170">
        <v>45782</v>
      </c>
      <c r="F2714" s="124">
        <v>882.2</v>
      </c>
      <c r="G2714" s="160">
        <v>112120502020</v>
      </c>
      <c r="H2714" s="157" t="s">
        <v>3839</v>
      </c>
      <c r="I2714" s="157" t="s">
        <v>3978</v>
      </c>
      <c r="J2714" s="157" t="s">
        <v>212</v>
      </c>
      <c r="K2714" s="135"/>
      <c r="L2714" s="130" t="s">
        <v>761</v>
      </c>
      <c r="M2714" s="130" t="s">
        <v>213</v>
      </c>
    </row>
    <row r="2715" spans="1:13">
      <c r="A2715" s="157" t="s">
        <v>3837</v>
      </c>
      <c r="B2715" s="157"/>
      <c r="C2715" s="169" t="s">
        <v>3838</v>
      </c>
      <c r="D2715" s="158">
        <v>45748</v>
      </c>
      <c r="E2715" s="170">
        <v>45782</v>
      </c>
      <c r="F2715" s="124">
        <v>882.2</v>
      </c>
      <c r="G2715" s="160">
        <v>112120502020</v>
      </c>
      <c r="H2715" s="157" t="s">
        <v>3839</v>
      </c>
      <c r="I2715" s="157" t="s">
        <v>3979</v>
      </c>
      <c r="J2715" s="157" t="s">
        <v>234</v>
      </c>
      <c r="K2715" s="135"/>
      <c r="L2715" s="130" t="s">
        <v>761</v>
      </c>
      <c r="M2715" s="130" t="s">
        <v>235</v>
      </c>
    </row>
    <row r="2716" spans="1:13">
      <c r="A2716" s="157" t="s">
        <v>3837</v>
      </c>
      <c r="B2716" s="157"/>
      <c r="C2716" s="169" t="s">
        <v>3838</v>
      </c>
      <c r="D2716" s="158">
        <v>45748</v>
      </c>
      <c r="E2716" s="170">
        <v>45782</v>
      </c>
      <c r="F2716" s="124">
        <v>882.2</v>
      </c>
      <c r="G2716" s="160">
        <v>112120502020</v>
      </c>
      <c r="H2716" s="157" t="s">
        <v>3839</v>
      </c>
      <c r="I2716" s="157" t="s">
        <v>3980</v>
      </c>
      <c r="J2716" s="157" t="s">
        <v>450</v>
      </c>
      <c r="K2716" s="135"/>
      <c r="L2716" s="130" t="s">
        <v>761</v>
      </c>
      <c r="M2716" s="130" t="s">
        <v>451</v>
      </c>
    </row>
    <row r="2717" spans="1:13">
      <c r="A2717" s="157" t="s">
        <v>3837</v>
      </c>
      <c r="B2717" s="157"/>
      <c r="C2717" s="169" t="s">
        <v>3838</v>
      </c>
      <c r="D2717" s="158">
        <v>45748</v>
      </c>
      <c r="E2717" s="170">
        <v>45782</v>
      </c>
      <c r="F2717" s="124">
        <v>882.2</v>
      </c>
      <c r="G2717" s="160">
        <v>112120502020</v>
      </c>
      <c r="H2717" s="157" t="s">
        <v>3839</v>
      </c>
      <c r="I2717" s="157" t="s">
        <v>3981</v>
      </c>
      <c r="J2717" s="157" t="s">
        <v>452</v>
      </c>
      <c r="K2717" s="135"/>
      <c r="L2717" s="130" t="s">
        <v>761</v>
      </c>
      <c r="M2717" s="130" t="s">
        <v>453</v>
      </c>
    </row>
    <row r="2718" spans="1:13">
      <c r="A2718" s="157" t="s">
        <v>3837</v>
      </c>
      <c r="B2718" s="157"/>
      <c r="C2718" s="169" t="s">
        <v>3838</v>
      </c>
      <c r="D2718" s="158">
        <v>45748</v>
      </c>
      <c r="E2718" s="170">
        <v>45782</v>
      </c>
      <c r="F2718" s="124">
        <v>882.2</v>
      </c>
      <c r="G2718" s="160">
        <v>112120502020</v>
      </c>
      <c r="H2718" s="157" t="s">
        <v>3839</v>
      </c>
      <c r="I2718" s="157" t="s">
        <v>3982</v>
      </c>
      <c r="J2718" s="157" t="s">
        <v>102</v>
      </c>
      <c r="K2718" s="135"/>
      <c r="L2718" s="130" t="s">
        <v>761</v>
      </c>
      <c r="M2718" s="130" t="s">
        <v>103</v>
      </c>
    </row>
    <row r="2719" spans="1:13">
      <c r="A2719" s="157" t="s">
        <v>3837</v>
      </c>
      <c r="B2719" s="157"/>
      <c r="C2719" s="169" t="s">
        <v>3838</v>
      </c>
      <c r="D2719" s="158">
        <v>45748</v>
      </c>
      <c r="E2719" s="170">
        <v>45782</v>
      </c>
      <c r="F2719" s="124">
        <v>847.74</v>
      </c>
      <c r="G2719" s="160">
        <v>112120502020</v>
      </c>
      <c r="H2719" s="157" t="s">
        <v>3839</v>
      </c>
      <c r="I2719" s="157" t="s">
        <v>3983</v>
      </c>
      <c r="J2719" s="157" t="s">
        <v>513</v>
      </c>
      <c r="K2719" s="135"/>
      <c r="L2719" s="130" t="s">
        <v>761</v>
      </c>
      <c r="M2719" s="130" t="s">
        <v>514</v>
      </c>
    </row>
    <row r="2720" spans="1:13">
      <c r="A2720" s="157" t="s">
        <v>3837</v>
      </c>
      <c r="B2720" s="157"/>
      <c r="C2720" s="169" t="s">
        <v>3838</v>
      </c>
      <c r="D2720" s="158">
        <v>45748</v>
      </c>
      <c r="E2720" s="170">
        <v>45782</v>
      </c>
      <c r="F2720" s="124">
        <v>830.51</v>
      </c>
      <c r="G2720" s="160">
        <v>112120502020</v>
      </c>
      <c r="H2720" s="157" t="s">
        <v>3839</v>
      </c>
      <c r="I2720" s="157" t="s">
        <v>3984</v>
      </c>
      <c r="J2720" s="157" t="s">
        <v>142</v>
      </c>
      <c r="K2720" s="135"/>
      <c r="L2720" s="130" t="s">
        <v>761</v>
      </c>
      <c r="M2720" s="130" t="s">
        <v>143</v>
      </c>
    </row>
    <row r="2721" spans="1:13">
      <c r="A2721" s="157" t="s">
        <v>3837</v>
      </c>
      <c r="B2721" s="157"/>
      <c r="C2721" s="169" t="s">
        <v>3838</v>
      </c>
      <c r="D2721" s="158">
        <v>45748</v>
      </c>
      <c r="E2721" s="170">
        <v>45782</v>
      </c>
      <c r="F2721" s="124">
        <v>882.2</v>
      </c>
      <c r="G2721" s="160">
        <v>112120502020</v>
      </c>
      <c r="H2721" s="157" t="s">
        <v>3839</v>
      </c>
      <c r="I2721" s="157" t="s">
        <v>3985</v>
      </c>
      <c r="J2721" s="157" t="s">
        <v>320</v>
      </c>
      <c r="K2721" s="135"/>
      <c r="L2721" s="130" t="s">
        <v>761</v>
      </c>
      <c r="M2721" s="130" t="s">
        <v>321</v>
      </c>
    </row>
    <row r="2722" spans="1:13">
      <c r="A2722" s="157" t="s">
        <v>3837</v>
      </c>
      <c r="B2722" s="157"/>
      <c r="C2722" s="169" t="s">
        <v>3838</v>
      </c>
      <c r="D2722" s="158">
        <v>45748</v>
      </c>
      <c r="E2722" s="170">
        <v>45782</v>
      </c>
      <c r="F2722" s="124">
        <v>1475.36</v>
      </c>
      <c r="G2722" s="160">
        <v>112120502020</v>
      </c>
      <c r="H2722" s="157" t="s">
        <v>3839</v>
      </c>
      <c r="I2722" s="157" t="s">
        <v>3986</v>
      </c>
      <c r="J2722" s="157" t="s">
        <v>186</v>
      </c>
      <c r="K2722" s="135"/>
      <c r="L2722" s="130" t="s">
        <v>761</v>
      </c>
      <c r="M2722" s="130" t="s">
        <v>187</v>
      </c>
    </row>
    <row r="2723" spans="1:13">
      <c r="A2723" s="157" t="s">
        <v>3837</v>
      </c>
      <c r="B2723" s="157"/>
      <c r="C2723" s="169" t="s">
        <v>3838</v>
      </c>
      <c r="D2723" s="158">
        <v>45748</v>
      </c>
      <c r="E2723" s="170">
        <v>45782</v>
      </c>
      <c r="F2723" s="124">
        <v>882.2</v>
      </c>
      <c r="G2723" s="160">
        <v>112120502020</v>
      </c>
      <c r="H2723" s="157" t="s">
        <v>3839</v>
      </c>
      <c r="I2723" s="157" t="s">
        <v>3987</v>
      </c>
      <c r="J2723" s="157" t="s">
        <v>474</v>
      </c>
      <c r="K2723" s="135"/>
      <c r="L2723" s="130" t="s">
        <v>761</v>
      </c>
      <c r="M2723" s="130" t="s">
        <v>475</v>
      </c>
    </row>
    <row r="2724" spans="1:13">
      <c r="A2724" s="157" t="s">
        <v>3837</v>
      </c>
      <c r="B2724" s="157"/>
      <c r="C2724" s="169" t="s">
        <v>3838</v>
      </c>
      <c r="D2724" s="158">
        <v>45748</v>
      </c>
      <c r="E2724" s="170">
        <v>45782</v>
      </c>
      <c r="F2724" s="124">
        <v>847.74</v>
      </c>
      <c r="G2724" s="160">
        <v>112120502020</v>
      </c>
      <c r="H2724" s="157" t="s">
        <v>3839</v>
      </c>
      <c r="I2724" s="157" t="s">
        <v>3988</v>
      </c>
      <c r="J2724" s="157" t="s">
        <v>236</v>
      </c>
      <c r="K2724" s="135"/>
      <c r="L2724" s="130" t="s">
        <v>761</v>
      </c>
      <c r="M2724" s="130" t="s">
        <v>237</v>
      </c>
    </row>
    <row r="2725" spans="1:13">
      <c r="A2725" s="157" t="s">
        <v>3837</v>
      </c>
      <c r="B2725" s="157"/>
      <c r="C2725" s="169" t="s">
        <v>3838</v>
      </c>
      <c r="D2725" s="158">
        <v>45748</v>
      </c>
      <c r="E2725" s="170">
        <v>45782</v>
      </c>
      <c r="F2725" s="124">
        <v>882.2</v>
      </c>
      <c r="G2725" s="160">
        <v>112120502020</v>
      </c>
      <c r="H2725" s="157" t="s">
        <v>3839</v>
      </c>
      <c r="I2725" s="157" t="s">
        <v>3989</v>
      </c>
      <c r="J2725" s="157" t="s">
        <v>244</v>
      </c>
      <c r="K2725" s="135"/>
      <c r="L2725" s="130" t="s">
        <v>761</v>
      </c>
      <c r="M2725" s="130" t="s">
        <v>245</v>
      </c>
    </row>
    <row r="2726" spans="1:13">
      <c r="A2726" s="157" t="s">
        <v>3837</v>
      </c>
      <c r="B2726" s="157"/>
      <c r="C2726" s="169" t="s">
        <v>3838</v>
      </c>
      <c r="D2726" s="158">
        <v>45748</v>
      </c>
      <c r="E2726" s="170">
        <v>45782</v>
      </c>
      <c r="F2726" s="124">
        <v>882.2</v>
      </c>
      <c r="G2726" s="160">
        <v>112120502020</v>
      </c>
      <c r="H2726" s="157" t="s">
        <v>3839</v>
      </c>
      <c r="I2726" s="157" t="s">
        <v>3990</v>
      </c>
      <c r="J2726" s="157" t="s">
        <v>2</v>
      </c>
      <c r="K2726" s="135"/>
      <c r="L2726" s="130" t="s">
        <v>761</v>
      </c>
      <c r="M2726" s="130" t="s">
        <v>3</v>
      </c>
    </row>
    <row r="2727" spans="1:13">
      <c r="A2727" s="157" t="s">
        <v>3837</v>
      </c>
      <c r="B2727" s="157"/>
      <c r="C2727" s="169" t="s">
        <v>3838</v>
      </c>
      <c r="D2727" s="158">
        <v>45748</v>
      </c>
      <c r="E2727" s="170">
        <v>45782</v>
      </c>
      <c r="F2727" s="124">
        <v>882.2</v>
      </c>
      <c r="G2727" s="160">
        <v>112120502020</v>
      </c>
      <c r="H2727" s="157" t="s">
        <v>3839</v>
      </c>
      <c r="I2727" s="157" t="s">
        <v>3991</v>
      </c>
      <c r="J2727" s="157" t="s">
        <v>132</v>
      </c>
      <c r="K2727" s="135"/>
      <c r="L2727" s="130" t="s">
        <v>761</v>
      </c>
      <c r="M2727" s="130" t="s">
        <v>133</v>
      </c>
    </row>
    <row r="2728" spans="1:13">
      <c r="A2728" s="157" t="s">
        <v>3837</v>
      </c>
      <c r="B2728" s="157"/>
      <c r="C2728" s="169" t="s">
        <v>3838</v>
      </c>
      <c r="D2728" s="158">
        <v>45748</v>
      </c>
      <c r="E2728" s="170">
        <v>45782</v>
      </c>
      <c r="F2728" s="124">
        <v>882.2</v>
      </c>
      <c r="G2728" s="160">
        <v>112120502020</v>
      </c>
      <c r="H2728" s="157" t="s">
        <v>3839</v>
      </c>
      <c r="I2728" s="157" t="s">
        <v>3992</v>
      </c>
      <c r="J2728" s="157" t="s">
        <v>398</v>
      </c>
      <c r="K2728" s="135"/>
      <c r="L2728" s="130" t="s">
        <v>761</v>
      </c>
      <c r="M2728" s="130" t="s">
        <v>399</v>
      </c>
    </row>
    <row r="2729" spans="1:13">
      <c r="A2729" s="157" t="s">
        <v>3837</v>
      </c>
      <c r="B2729" s="157"/>
      <c r="C2729" s="169" t="s">
        <v>3838</v>
      </c>
      <c r="D2729" s="158">
        <v>45748</v>
      </c>
      <c r="E2729" s="170">
        <v>45782</v>
      </c>
      <c r="F2729" s="124">
        <v>830.51</v>
      </c>
      <c r="G2729" s="160">
        <v>112120502020</v>
      </c>
      <c r="H2729" s="157" t="s">
        <v>3839</v>
      </c>
      <c r="I2729" s="157" t="s">
        <v>3993</v>
      </c>
      <c r="J2729" s="157" t="s">
        <v>10</v>
      </c>
      <c r="K2729" s="135"/>
      <c r="L2729" s="130" t="s">
        <v>761</v>
      </c>
      <c r="M2729" s="130" t="s">
        <v>11</v>
      </c>
    </row>
    <row r="2730" spans="1:13">
      <c r="A2730" s="157" t="s">
        <v>3837</v>
      </c>
      <c r="B2730" s="157"/>
      <c r="C2730" s="169" t="s">
        <v>3838</v>
      </c>
      <c r="D2730" s="158">
        <v>45748</v>
      </c>
      <c r="E2730" s="170">
        <v>45782</v>
      </c>
      <c r="F2730" s="124">
        <v>759.44</v>
      </c>
      <c r="G2730" s="160">
        <v>112120502020</v>
      </c>
      <c r="H2730" s="157" t="s">
        <v>3839</v>
      </c>
      <c r="I2730" s="157" t="s">
        <v>3994</v>
      </c>
      <c r="J2730" s="157" t="s">
        <v>22</v>
      </c>
      <c r="K2730" s="135"/>
      <c r="L2730" s="130" t="s">
        <v>761</v>
      </c>
      <c r="M2730" s="130" t="s">
        <v>23</v>
      </c>
    </row>
    <row r="2731" spans="1:13">
      <c r="A2731" s="157" t="s">
        <v>3837</v>
      </c>
      <c r="B2731" s="157"/>
      <c r="C2731" s="169" t="s">
        <v>3838</v>
      </c>
      <c r="D2731" s="158">
        <v>45748</v>
      </c>
      <c r="E2731" s="170">
        <v>45782</v>
      </c>
      <c r="F2731" s="124">
        <v>759.44</v>
      </c>
      <c r="G2731" s="160">
        <v>112120502020</v>
      </c>
      <c r="H2731" s="157" t="s">
        <v>3839</v>
      </c>
      <c r="I2731" s="157" t="s">
        <v>3994</v>
      </c>
      <c r="J2731" s="157" t="s">
        <v>22</v>
      </c>
      <c r="K2731" s="135"/>
      <c r="L2731" s="130" t="s">
        <v>761</v>
      </c>
      <c r="M2731" s="130" t="s">
        <v>23</v>
      </c>
    </row>
    <row r="2732" spans="1:13">
      <c r="A2732" s="157" t="s">
        <v>3837</v>
      </c>
      <c r="B2732" s="157"/>
      <c r="C2732" s="169" t="s">
        <v>3838</v>
      </c>
      <c r="D2732" s="158">
        <v>45748</v>
      </c>
      <c r="E2732" s="170">
        <v>45782</v>
      </c>
      <c r="F2732" s="124">
        <v>882.2</v>
      </c>
      <c r="G2732" s="160">
        <v>112120502020</v>
      </c>
      <c r="H2732" s="157" t="s">
        <v>3839</v>
      </c>
      <c r="I2732" s="157" t="s">
        <v>3995</v>
      </c>
      <c r="J2732" s="157" t="s">
        <v>248</v>
      </c>
      <c r="K2732" s="135"/>
      <c r="L2732" s="130" t="s">
        <v>761</v>
      </c>
      <c r="M2732" s="130" t="s">
        <v>249</v>
      </c>
    </row>
    <row r="2733" spans="1:13">
      <c r="A2733" s="157" t="s">
        <v>3837</v>
      </c>
      <c r="B2733" s="157"/>
      <c r="C2733" s="169" t="s">
        <v>3838</v>
      </c>
      <c r="D2733" s="158">
        <v>45748</v>
      </c>
      <c r="E2733" s="170">
        <v>45782</v>
      </c>
      <c r="F2733" s="124">
        <v>882.2</v>
      </c>
      <c r="G2733" s="160">
        <v>112120502020</v>
      </c>
      <c r="H2733" s="157" t="s">
        <v>3839</v>
      </c>
      <c r="I2733" s="157" t="s">
        <v>3996</v>
      </c>
      <c r="J2733" s="157" t="s">
        <v>250</v>
      </c>
      <c r="K2733" s="135"/>
      <c r="L2733" s="130" t="s">
        <v>761</v>
      </c>
      <c r="M2733" s="130" t="s">
        <v>251</v>
      </c>
    </row>
    <row r="2734" spans="1:13">
      <c r="A2734" s="157" t="s">
        <v>3837</v>
      </c>
      <c r="B2734" s="157"/>
      <c r="C2734" s="169" t="s">
        <v>3838</v>
      </c>
      <c r="D2734" s="158">
        <v>45748</v>
      </c>
      <c r="E2734" s="170">
        <v>45782</v>
      </c>
      <c r="F2734" s="124">
        <v>882.2</v>
      </c>
      <c r="G2734" s="160">
        <v>112120502020</v>
      </c>
      <c r="H2734" s="157" t="s">
        <v>3839</v>
      </c>
      <c r="I2734" s="157" t="s">
        <v>3997</v>
      </c>
      <c r="J2734" s="157" t="s">
        <v>204</v>
      </c>
      <c r="K2734" s="135"/>
      <c r="L2734" s="130" t="s">
        <v>761</v>
      </c>
      <c r="M2734" s="130" t="s">
        <v>205</v>
      </c>
    </row>
    <row r="2735" spans="1:13">
      <c r="A2735" s="157" t="s">
        <v>3837</v>
      </c>
      <c r="B2735" s="157"/>
      <c r="C2735" s="169" t="s">
        <v>3838</v>
      </c>
      <c r="D2735" s="158">
        <v>45748</v>
      </c>
      <c r="E2735" s="170">
        <v>45782</v>
      </c>
      <c r="F2735" s="124">
        <v>882.2</v>
      </c>
      <c r="G2735" s="160">
        <v>112120502020</v>
      </c>
      <c r="H2735" s="157" t="s">
        <v>3839</v>
      </c>
      <c r="I2735" s="157" t="s">
        <v>3998</v>
      </c>
      <c r="J2735" s="157" t="s">
        <v>150</v>
      </c>
      <c r="K2735" s="135"/>
      <c r="L2735" s="130" t="s">
        <v>761</v>
      </c>
      <c r="M2735" s="130" t="s">
        <v>151</v>
      </c>
    </row>
    <row r="2736" spans="1:13">
      <c r="A2736" s="157" t="s">
        <v>3837</v>
      </c>
      <c r="B2736" s="157"/>
      <c r="C2736" s="169" t="s">
        <v>3838</v>
      </c>
      <c r="D2736" s="158">
        <v>45748</v>
      </c>
      <c r="E2736" s="170">
        <v>45782</v>
      </c>
      <c r="F2736" s="124">
        <v>882.2</v>
      </c>
      <c r="G2736" s="160">
        <v>112120502020</v>
      </c>
      <c r="H2736" s="157" t="s">
        <v>3839</v>
      </c>
      <c r="I2736" s="157" t="s">
        <v>3999</v>
      </c>
      <c r="J2736" s="157" t="s">
        <v>130</v>
      </c>
      <c r="K2736" s="135"/>
      <c r="L2736" s="130" t="s">
        <v>761</v>
      </c>
      <c r="M2736" s="130" t="s">
        <v>131</v>
      </c>
    </row>
    <row r="2737" spans="1:13">
      <c r="A2737" s="157" t="s">
        <v>3837</v>
      </c>
      <c r="B2737" s="157"/>
      <c r="C2737" s="169" t="s">
        <v>3838</v>
      </c>
      <c r="D2737" s="158">
        <v>45748</v>
      </c>
      <c r="E2737" s="170">
        <v>45782</v>
      </c>
      <c r="F2737" s="124">
        <v>882.2</v>
      </c>
      <c r="G2737" s="160">
        <v>112120502020</v>
      </c>
      <c r="H2737" s="157" t="s">
        <v>3839</v>
      </c>
      <c r="I2737" s="157" t="s">
        <v>4000</v>
      </c>
      <c r="J2737" s="157" t="s">
        <v>12</v>
      </c>
      <c r="K2737" s="135"/>
      <c r="L2737" s="130" t="s">
        <v>761</v>
      </c>
      <c r="M2737" s="130" t="s">
        <v>13</v>
      </c>
    </row>
    <row r="2738" spans="1:13">
      <c r="A2738" s="157" t="s">
        <v>3837</v>
      </c>
      <c r="B2738" s="157"/>
      <c r="C2738" s="169" t="s">
        <v>3838</v>
      </c>
      <c r="D2738" s="158">
        <v>45748</v>
      </c>
      <c r="E2738" s="170">
        <v>45782</v>
      </c>
      <c r="F2738" s="124">
        <v>882.2</v>
      </c>
      <c r="G2738" s="160">
        <v>112120502020</v>
      </c>
      <c r="H2738" s="157" t="s">
        <v>3839</v>
      </c>
      <c r="I2738" s="157" t="s">
        <v>4001</v>
      </c>
      <c r="J2738" s="157" t="s">
        <v>70</v>
      </c>
      <c r="K2738" s="135"/>
      <c r="L2738" s="130" t="s">
        <v>761</v>
      </c>
      <c r="M2738" s="130" t="s">
        <v>71</v>
      </c>
    </row>
    <row r="2739" spans="1:13">
      <c r="A2739" s="157" t="s">
        <v>3837</v>
      </c>
      <c r="B2739" s="157"/>
      <c r="C2739" s="169" t="s">
        <v>3838</v>
      </c>
      <c r="D2739" s="158">
        <v>45748</v>
      </c>
      <c r="E2739" s="170">
        <v>45782</v>
      </c>
      <c r="F2739" s="124">
        <v>882.2</v>
      </c>
      <c r="G2739" s="160">
        <v>112120502020</v>
      </c>
      <c r="H2739" s="157" t="s">
        <v>3839</v>
      </c>
      <c r="I2739" s="157" t="s">
        <v>4002</v>
      </c>
      <c r="J2739" s="157" t="s">
        <v>208</v>
      </c>
      <c r="K2739" s="135"/>
      <c r="L2739" s="130" t="s">
        <v>761</v>
      </c>
      <c r="M2739" s="130" t="s">
        <v>209</v>
      </c>
    </row>
    <row r="2740" spans="1:13">
      <c r="A2740" s="157" t="s">
        <v>3837</v>
      </c>
      <c r="B2740" s="157"/>
      <c r="C2740" s="169" t="s">
        <v>3838</v>
      </c>
      <c r="D2740" s="158">
        <v>45748</v>
      </c>
      <c r="E2740" s="170">
        <v>45782</v>
      </c>
      <c r="F2740" s="124">
        <v>882.2</v>
      </c>
      <c r="G2740" s="160">
        <v>112120502020</v>
      </c>
      <c r="H2740" s="157" t="s">
        <v>3839</v>
      </c>
      <c r="I2740" s="157" t="s">
        <v>4003</v>
      </c>
      <c r="J2740" s="157" t="s">
        <v>214</v>
      </c>
      <c r="K2740" s="135"/>
      <c r="L2740" s="130" t="s">
        <v>761</v>
      </c>
      <c r="M2740" s="130" t="s">
        <v>215</v>
      </c>
    </row>
    <row r="2741" spans="1:13">
      <c r="A2741" s="157" t="s">
        <v>3837</v>
      </c>
      <c r="B2741" s="157"/>
      <c r="C2741" s="169" t="s">
        <v>3838</v>
      </c>
      <c r="D2741" s="158">
        <v>45748</v>
      </c>
      <c r="E2741" s="170">
        <v>45782</v>
      </c>
      <c r="F2741" s="124">
        <v>882.2</v>
      </c>
      <c r="G2741" s="160">
        <v>112120502020</v>
      </c>
      <c r="H2741" s="157" t="s">
        <v>3839</v>
      </c>
      <c r="I2741" s="157" t="s">
        <v>4004</v>
      </c>
      <c r="J2741" s="157" t="s">
        <v>424</v>
      </c>
      <c r="K2741" s="135"/>
      <c r="L2741" s="130" t="s">
        <v>761</v>
      </c>
      <c r="M2741" s="130" t="s">
        <v>425</v>
      </c>
    </row>
    <row r="2742" spans="1:13">
      <c r="A2742" s="157" t="s">
        <v>3837</v>
      </c>
      <c r="B2742" s="157"/>
      <c r="C2742" s="169" t="s">
        <v>3838</v>
      </c>
      <c r="D2742" s="158">
        <v>45748</v>
      </c>
      <c r="E2742" s="170">
        <v>45782</v>
      </c>
      <c r="F2742" s="124">
        <v>882.2</v>
      </c>
      <c r="G2742" s="160">
        <v>112120502020</v>
      </c>
      <c r="H2742" s="157" t="s">
        <v>3839</v>
      </c>
      <c r="I2742" s="157" t="s">
        <v>4005</v>
      </c>
      <c r="J2742" s="157" t="s">
        <v>362</v>
      </c>
      <c r="K2742" s="135"/>
      <c r="L2742" s="130" t="s">
        <v>761</v>
      </c>
      <c r="M2742" s="130" t="s">
        <v>363</v>
      </c>
    </row>
    <row r="2743" spans="1:13">
      <c r="A2743" s="157" t="s">
        <v>3837</v>
      </c>
      <c r="B2743" s="157"/>
      <c r="C2743" s="169" t="s">
        <v>3838</v>
      </c>
      <c r="D2743" s="158">
        <v>45748</v>
      </c>
      <c r="E2743" s="170">
        <v>45782</v>
      </c>
      <c r="F2743" s="124">
        <v>882.2</v>
      </c>
      <c r="G2743" s="160">
        <v>112120502020</v>
      </c>
      <c r="H2743" s="157" t="s">
        <v>3839</v>
      </c>
      <c r="I2743" s="157" t="s">
        <v>4006</v>
      </c>
      <c r="J2743" s="157" t="s">
        <v>256</v>
      </c>
      <c r="K2743" s="135"/>
      <c r="L2743" s="130" t="s">
        <v>761</v>
      </c>
      <c r="M2743" s="130" t="s">
        <v>257</v>
      </c>
    </row>
    <row r="2744" spans="1:13">
      <c r="A2744" s="157" t="s">
        <v>3837</v>
      </c>
      <c r="B2744" s="157"/>
      <c r="C2744" s="169" t="s">
        <v>3838</v>
      </c>
      <c r="D2744" s="158">
        <v>45748</v>
      </c>
      <c r="E2744" s="170">
        <v>45782</v>
      </c>
      <c r="F2744" s="124">
        <v>827.69</v>
      </c>
      <c r="G2744" s="160">
        <v>112120502020</v>
      </c>
      <c r="H2744" s="157" t="s">
        <v>3839</v>
      </c>
      <c r="I2744" s="157" t="s">
        <v>4007</v>
      </c>
      <c r="J2744" s="157" t="s">
        <v>138</v>
      </c>
      <c r="K2744" s="135"/>
      <c r="L2744" s="130" t="s">
        <v>761</v>
      </c>
      <c r="M2744" s="130" t="s">
        <v>139</v>
      </c>
    </row>
    <row r="2745" spans="1:13">
      <c r="A2745" s="157" t="s">
        <v>3837</v>
      </c>
      <c r="B2745" s="157"/>
      <c r="C2745" s="169" t="s">
        <v>3838</v>
      </c>
      <c r="D2745" s="158">
        <v>45748</v>
      </c>
      <c r="E2745" s="170">
        <v>45782</v>
      </c>
      <c r="F2745" s="124">
        <v>882.2</v>
      </c>
      <c r="G2745" s="160">
        <v>112120502020</v>
      </c>
      <c r="H2745" s="157" t="s">
        <v>3839</v>
      </c>
      <c r="I2745" s="157" t="s">
        <v>4008</v>
      </c>
      <c r="J2745" s="157" t="s">
        <v>338</v>
      </c>
      <c r="K2745" s="135"/>
      <c r="L2745" s="130" t="s">
        <v>761</v>
      </c>
      <c r="M2745" s="130" t="s">
        <v>339</v>
      </c>
    </row>
    <row r="2746" spans="1:13">
      <c r="A2746" s="157" t="s">
        <v>3837</v>
      </c>
      <c r="B2746" s="157"/>
      <c r="C2746" s="169" t="s">
        <v>3838</v>
      </c>
      <c r="D2746" s="158">
        <v>45748</v>
      </c>
      <c r="E2746" s="170">
        <v>45782</v>
      </c>
      <c r="F2746" s="124">
        <v>1533.89</v>
      </c>
      <c r="G2746" s="160">
        <v>112120502020</v>
      </c>
      <c r="H2746" s="157" t="s">
        <v>3839</v>
      </c>
      <c r="I2746" s="157" t="s">
        <v>4009</v>
      </c>
      <c r="J2746" s="157" t="s">
        <v>318</v>
      </c>
      <c r="K2746" s="135"/>
      <c r="L2746" s="130" t="s">
        <v>761</v>
      </c>
      <c r="M2746" s="130" t="s">
        <v>319</v>
      </c>
    </row>
    <row r="2747" spans="1:13">
      <c r="A2747" s="157" t="s">
        <v>3837</v>
      </c>
      <c r="B2747" s="157"/>
      <c r="C2747" s="169" t="s">
        <v>3838</v>
      </c>
      <c r="D2747" s="158">
        <v>45748</v>
      </c>
      <c r="E2747" s="170">
        <v>45782</v>
      </c>
      <c r="F2747" s="124">
        <v>882.2</v>
      </c>
      <c r="G2747" s="160">
        <v>112120502020</v>
      </c>
      <c r="H2747" s="157" t="s">
        <v>3839</v>
      </c>
      <c r="I2747" s="157" t="s">
        <v>4010</v>
      </c>
      <c r="J2747" s="157" t="s">
        <v>440</v>
      </c>
      <c r="K2747" s="135"/>
      <c r="L2747" s="130" t="s">
        <v>761</v>
      </c>
      <c r="M2747" s="130" t="s">
        <v>441</v>
      </c>
    </row>
    <row r="2748" spans="1:13">
      <c r="A2748" s="157" t="s">
        <v>3837</v>
      </c>
      <c r="B2748" s="157"/>
      <c r="C2748" s="169" t="s">
        <v>3838</v>
      </c>
      <c r="D2748" s="158">
        <v>45748</v>
      </c>
      <c r="E2748" s="170">
        <v>45782</v>
      </c>
      <c r="F2748" s="124">
        <v>882.2</v>
      </c>
      <c r="G2748" s="160">
        <v>112120502020</v>
      </c>
      <c r="H2748" s="157" t="s">
        <v>3839</v>
      </c>
      <c r="I2748" s="157" t="s">
        <v>4011</v>
      </c>
      <c r="J2748" s="157" t="s">
        <v>14</v>
      </c>
      <c r="K2748" s="135"/>
      <c r="L2748" s="130" t="s">
        <v>761</v>
      </c>
      <c r="M2748" s="130" t="s">
        <v>15</v>
      </c>
    </row>
    <row r="2749" spans="1:13">
      <c r="A2749" s="157" t="s">
        <v>3837</v>
      </c>
      <c r="B2749" s="157"/>
      <c r="C2749" s="169" t="s">
        <v>3838</v>
      </c>
      <c r="D2749" s="158">
        <v>45748</v>
      </c>
      <c r="E2749" s="170">
        <v>45782</v>
      </c>
      <c r="F2749" s="124">
        <v>882.2</v>
      </c>
      <c r="G2749" s="160">
        <v>112120502020</v>
      </c>
      <c r="H2749" s="157" t="s">
        <v>3839</v>
      </c>
      <c r="I2749" s="157" t="s">
        <v>4012</v>
      </c>
      <c r="J2749" s="157" t="s">
        <v>270</v>
      </c>
      <c r="K2749" s="135"/>
      <c r="L2749" s="130" t="s">
        <v>761</v>
      </c>
      <c r="M2749" s="130" t="s">
        <v>271</v>
      </c>
    </row>
    <row r="2750" spans="1:13">
      <c r="A2750" s="157" t="s">
        <v>3837</v>
      </c>
      <c r="B2750" s="157"/>
      <c r="C2750" s="169" t="s">
        <v>3838</v>
      </c>
      <c r="D2750" s="158">
        <v>45748</v>
      </c>
      <c r="E2750" s="170">
        <v>45782</v>
      </c>
      <c r="F2750" s="124">
        <v>882.2</v>
      </c>
      <c r="G2750" s="160">
        <v>112120502020</v>
      </c>
      <c r="H2750" s="157" t="s">
        <v>3839</v>
      </c>
      <c r="I2750" s="157" t="s">
        <v>4013</v>
      </c>
      <c r="J2750" s="157" t="s">
        <v>442</v>
      </c>
      <c r="K2750" s="135"/>
      <c r="L2750" s="130" t="s">
        <v>761</v>
      </c>
      <c r="M2750" s="130" t="s">
        <v>443</v>
      </c>
    </row>
    <row r="2751" spans="1:13">
      <c r="A2751" s="157" t="s">
        <v>3837</v>
      </c>
      <c r="B2751" s="157"/>
      <c r="C2751" s="169" t="s">
        <v>3838</v>
      </c>
      <c r="D2751" s="158">
        <v>45748</v>
      </c>
      <c r="E2751" s="170">
        <v>45782</v>
      </c>
      <c r="F2751" s="124">
        <v>847.74</v>
      </c>
      <c r="G2751" s="160">
        <v>112120502020</v>
      </c>
      <c r="H2751" s="157" t="s">
        <v>3839</v>
      </c>
      <c r="I2751" s="157" t="s">
        <v>4014</v>
      </c>
      <c r="J2751" s="157" t="s">
        <v>154</v>
      </c>
      <c r="K2751" s="135"/>
      <c r="L2751" s="130" t="s">
        <v>761</v>
      </c>
      <c r="M2751" s="130" t="s">
        <v>155</v>
      </c>
    </row>
    <row r="2752" spans="1:13">
      <c r="A2752" s="157" t="s">
        <v>3837</v>
      </c>
      <c r="B2752" s="157"/>
      <c r="C2752" s="169" t="s">
        <v>3838</v>
      </c>
      <c r="D2752" s="158">
        <v>45748</v>
      </c>
      <c r="E2752" s="170">
        <v>45782</v>
      </c>
      <c r="F2752" s="124">
        <v>899.43</v>
      </c>
      <c r="G2752" s="160">
        <v>112120502020</v>
      </c>
      <c r="H2752" s="157" t="s">
        <v>3839</v>
      </c>
      <c r="I2752" s="157" t="s">
        <v>4015</v>
      </c>
      <c r="J2752" s="157" t="s">
        <v>286</v>
      </c>
      <c r="K2752" s="135"/>
      <c r="L2752" s="130" t="s">
        <v>761</v>
      </c>
      <c r="M2752" s="130" t="s">
        <v>287</v>
      </c>
    </row>
    <row r="2753" spans="1:13">
      <c r="A2753" s="157" t="s">
        <v>3837</v>
      </c>
      <c r="B2753" s="157"/>
      <c r="C2753" s="169" t="s">
        <v>3838</v>
      </c>
      <c r="D2753" s="158">
        <v>45748</v>
      </c>
      <c r="E2753" s="170">
        <v>45782</v>
      </c>
      <c r="F2753" s="124">
        <v>882.2</v>
      </c>
      <c r="G2753" s="160">
        <v>112120502020</v>
      </c>
      <c r="H2753" s="157" t="s">
        <v>3839</v>
      </c>
      <c r="I2753" s="157" t="s">
        <v>4016</v>
      </c>
      <c r="J2753" s="157" t="s">
        <v>340</v>
      </c>
      <c r="K2753" s="135"/>
      <c r="L2753" s="130" t="s">
        <v>761</v>
      </c>
      <c r="M2753" s="130" t="s">
        <v>341</v>
      </c>
    </row>
    <row r="2754" spans="1:13">
      <c r="A2754" s="157" t="s">
        <v>3837</v>
      </c>
      <c r="B2754" s="157"/>
      <c r="C2754" s="169" t="s">
        <v>3838</v>
      </c>
      <c r="D2754" s="158">
        <v>45748</v>
      </c>
      <c r="E2754" s="170">
        <v>45782</v>
      </c>
      <c r="F2754" s="124">
        <v>882.2</v>
      </c>
      <c r="G2754" s="160">
        <v>112120502020</v>
      </c>
      <c r="H2754" s="157" t="s">
        <v>3839</v>
      </c>
      <c r="I2754" s="157" t="s">
        <v>4017</v>
      </c>
      <c r="J2754" s="157" t="s">
        <v>252</v>
      </c>
      <c r="K2754" s="135"/>
      <c r="L2754" s="130" t="s">
        <v>761</v>
      </c>
      <c r="M2754" s="130" t="s">
        <v>253</v>
      </c>
    </row>
    <row r="2755" spans="1:13">
      <c r="A2755" s="157" t="s">
        <v>3837</v>
      </c>
      <c r="B2755" s="157"/>
      <c r="C2755" s="169" t="s">
        <v>3838</v>
      </c>
      <c r="D2755" s="158">
        <v>45748</v>
      </c>
      <c r="E2755" s="170">
        <v>45782</v>
      </c>
      <c r="F2755" s="124">
        <v>882.2</v>
      </c>
      <c r="G2755" s="160">
        <v>112120502020</v>
      </c>
      <c r="H2755" s="157" t="s">
        <v>3839</v>
      </c>
      <c r="I2755" s="157" t="s">
        <v>4018</v>
      </c>
      <c r="J2755" s="157" t="s">
        <v>494</v>
      </c>
      <c r="K2755" s="135"/>
      <c r="L2755" s="130" t="s">
        <v>761</v>
      </c>
      <c r="M2755" s="130" t="s">
        <v>495</v>
      </c>
    </row>
    <row r="2756" spans="1:13">
      <c r="A2756" s="157" t="s">
        <v>3837</v>
      </c>
      <c r="B2756" s="157"/>
      <c r="C2756" s="169" t="s">
        <v>3838</v>
      </c>
      <c r="D2756" s="158">
        <v>45748</v>
      </c>
      <c r="E2756" s="170">
        <v>45782</v>
      </c>
      <c r="F2756" s="124">
        <v>882.2</v>
      </c>
      <c r="G2756" s="160">
        <v>112120502020</v>
      </c>
      <c r="H2756" s="157" t="s">
        <v>3839</v>
      </c>
      <c r="I2756" s="157" t="s">
        <v>4019</v>
      </c>
      <c r="J2756" s="157" t="s">
        <v>380</v>
      </c>
      <c r="K2756" s="135"/>
      <c r="L2756" s="130" t="s">
        <v>761</v>
      </c>
      <c r="M2756" s="130" t="s">
        <v>381</v>
      </c>
    </row>
    <row r="2757" spans="1:13">
      <c r="A2757" s="157" t="s">
        <v>3837</v>
      </c>
      <c r="B2757" s="157"/>
      <c r="C2757" s="169" t="s">
        <v>3838</v>
      </c>
      <c r="D2757" s="158">
        <v>45748</v>
      </c>
      <c r="E2757" s="170">
        <v>45782</v>
      </c>
      <c r="F2757" s="124">
        <v>882.2</v>
      </c>
      <c r="G2757" s="160">
        <v>112120502020</v>
      </c>
      <c r="H2757" s="157" t="s">
        <v>3839</v>
      </c>
      <c r="I2757" s="157" t="s">
        <v>4020</v>
      </c>
      <c r="J2757" s="157" t="s">
        <v>216</v>
      </c>
      <c r="K2757" s="135"/>
      <c r="L2757" s="130" t="s">
        <v>761</v>
      </c>
      <c r="M2757" s="130" t="s">
        <v>217</v>
      </c>
    </row>
    <row r="2758" spans="1:13">
      <c r="A2758" s="157" t="s">
        <v>3837</v>
      </c>
      <c r="B2758" s="157"/>
      <c r="C2758" s="169" t="s">
        <v>3838</v>
      </c>
      <c r="D2758" s="158">
        <v>45748</v>
      </c>
      <c r="E2758" s="170">
        <v>45782</v>
      </c>
      <c r="F2758" s="124">
        <v>882.2</v>
      </c>
      <c r="G2758" s="160">
        <v>112120502020</v>
      </c>
      <c r="H2758" s="157" t="s">
        <v>3839</v>
      </c>
      <c r="I2758" s="157" t="s">
        <v>4021</v>
      </c>
      <c r="J2758" s="157" t="s">
        <v>272</v>
      </c>
      <c r="K2758" s="135"/>
      <c r="L2758" s="130" t="s">
        <v>761</v>
      </c>
      <c r="M2758" s="130" t="s">
        <v>273</v>
      </c>
    </row>
    <row r="2759" spans="1:13">
      <c r="A2759" s="157" t="s">
        <v>3837</v>
      </c>
      <c r="B2759" s="157"/>
      <c r="C2759" s="169" t="s">
        <v>3838</v>
      </c>
      <c r="D2759" s="158">
        <v>45748</v>
      </c>
      <c r="E2759" s="170">
        <v>45782</v>
      </c>
      <c r="F2759" s="124">
        <v>882.2</v>
      </c>
      <c r="G2759" s="160">
        <v>112120502020</v>
      </c>
      <c r="H2759" s="157" t="s">
        <v>3839</v>
      </c>
      <c r="I2759" s="157" t="s">
        <v>4022</v>
      </c>
      <c r="J2759" s="157" t="s">
        <v>480</v>
      </c>
      <c r="K2759" s="135"/>
      <c r="L2759" s="130" t="s">
        <v>761</v>
      </c>
      <c r="M2759" s="130" t="s">
        <v>481</v>
      </c>
    </row>
    <row r="2760" spans="1:13">
      <c r="A2760" s="157" t="s">
        <v>3837</v>
      </c>
      <c r="B2760" s="157"/>
      <c r="C2760" s="169" t="s">
        <v>3838</v>
      </c>
      <c r="D2760" s="158">
        <v>45748</v>
      </c>
      <c r="E2760" s="170">
        <v>45782</v>
      </c>
      <c r="F2760" s="124">
        <v>882.2</v>
      </c>
      <c r="G2760" s="160">
        <v>112120502020</v>
      </c>
      <c r="H2760" s="157" t="s">
        <v>3839</v>
      </c>
      <c r="I2760" s="157" t="s">
        <v>4023</v>
      </c>
      <c r="J2760" s="157" t="s">
        <v>426</v>
      </c>
      <c r="K2760" s="135"/>
      <c r="L2760" s="130" t="s">
        <v>761</v>
      </c>
      <c r="M2760" s="130" t="s">
        <v>427</v>
      </c>
    </row>
    <row r="2761" spans="1:13">
      <c r="A2761" s="157" t="s">
        <v>3837</v>
      </c>
      <c r="B2761" s="157"/>
      <c r="C2761" s="169" t="s">
        <v>3838</v>
      </c>
      <c r="D2761" s="158">
        <v>45748</v>
      </c>
      <c r="E2761" s="170">
        <v>45782</v>
      </c>
      <c r="F2761" s="124">
        <v>882.2</v>
      </c>
      <c r="G2761" s="160">
        <v>112120502020</v>
      </c>
      <c r="H2761" s="157" t="s">
        <v>3839</v>
      </c>
      <c r="I2761" s="157" t="s">
        <v>4024</v>
      </c>
      <c r="J2761" s="157" t="s">
        <v>390</v>
      </c>
      <c r="K2761" s="135"/>
      <c r="L2761" s="130" t="s">
        <v>761</v>
      </c>
      <c r="M2761" s="130" t="s">
        <v>391</v>
      </c>
    </row>
    <row r="2762" spans="1:13">
      <c r="A2762" s="157" t="s">
        <v>3837</v>
      </c>
      <c r="B2762" s="157"/>
      <c r="C2762" s="169" t="s">
        <v>3838</v>
      </c>
      <c r="D2762" s="158">
        <v>45748</v>
      </c>
      <c r="E2762" s="170">
        <v>45782</v>
      </c>
      <c r="F2762" s="124">
        <v>882.2</v>
      </c>
      <c r="G2762" s="160">
        <v>112120502020</v>
      </c>
      <c r="H2762" s="157" t="s">
        <v>3839</v>
      </c>
      <c r="I2762" s="157" t="s">
        <v>4025</v>
      </c>
      <c r="J2762" s="157" t="s">
        <v>378</v>
      </c>
      <c r="K2762" s="135"/>
      <c r="L2762" s="130" t="s">
        <v>761</v>
      </c>
      <c r="M2762" s="130" t="s">
        <v>379</v>
      </c>
    </row>
    <row r="2763" spans="1:13">
      <c r="A2763" s="157" t="s">
        <v>3837</v>
      </c>
      <c r="B2763" s="157"/>
      <c r="C2763" s="169" t="s">
        <v>3838</v>
      </c>
      <c r="D2763" s="158">
        <v>45748</v>
      </c>
      <c r="E2763" s="170">
        <v>45782</v>
      </c>
      <c r="F2763" s="124">
        <v>864.97</v>
      </c>
      <c r="G2763" s="160">
        <v>112120502020</v>
      </c>
      <c r="H2763" s="157" t="s">
        <v>3839</v>
      </c>
      <c r="I2763" s="157" t="s">
        <v>4026</v>
      </c>
      <c r="J2763" s="157" t="s">
        <v>134</v>
      </c>
      <c r="K2763" s="135"/>
      <c r="L2763" s="130" t="s">
        <v>761</v>
      </c>
      <c r="M2763" s="130" t="s">
        <v>135</v>
      </c>
    </row>
    <row r="2764" spans="1:13">
      <c r="A2764" s="157" t="s">
        <v>3837</v>
      </c>
      <c r="B2764" s="157"/>
      <c r="C2764" s="169" t="s">
        <v>3838</v>
      </c>
      <c r="D2764" s="158">
        <v>45748</v>
      </c>
      <c r="E2764" s="170">
        <v>45782</v>
      </c>
      <c r="F2764" s="124">
        <v>882.2</v>
      </c>
      <c r="G2764" s="160">
        <v>112120502020</v>
      </c>
      <c r="H2764" s="157" t="s">
        <v>3839</v>
      </c>
      <c r="I2764" s="157" t="s">
        <v>4027</v>
      </c>
      <c r="J2764" s="157" t="s">
        <v>515</v>
      </c>
      <c r="K2764" s="135"/>
      <c r="L2764" s="130" t="s">
        <v>761</v>
      </c>
      <c r="M2764" s="130" t="s">
        <v>516</v>
      </c>
    </row>
    <row r="2765" spans="1:13">
      <c r="A2765" s="157" t="s">
        <v>3837</v>
      </c>
      <c r="B2765" s="157"/>
      <c r="C2765" s="169" t="s">
        <v>3838</v>
      </c>
      <c r="D2765" s="158">
        <v>45748</v>
      </c>
      <c r="E2765" s="170">
        <v>45782</v>
      </c>
      <c r="F2765" s="124">
        <v>882.2</v>
      </c>
      <c r="G2765" s="160">
        <v>112120502020</v>
      </c>
      <c r="H2765" s="157" t="s">
        <v>3839</v>
      </c>
      <c r="I2765" s="157" t="s">
        <v>4028</v>
      </c>
      <c r="J2765" s="157" t="s">
        <v>354</v>
      </c>
      <c r="K2765" s="135"/>
      <c r="L2765" s="130" t="s">
        <v>761</v>
      </c>
      <c r="M2765" s="130" t="s">
        <v>355</v>
      </c>
    </row>
    <row r="2766" spans="1:13">
      <c r="A2766" s="157" t="s">
        <v>3837</v>
      </c>
      <c r="B2766" s="157"/>
      <c r="C2766" s="169" t="s">
        <v>3838</v>
      </c>
      <c r="D2766" s="158">
        <v>45748</v>
      </c>
      <c r="E2766" s="170">
        <v>45782</v>
      </c>
      <c r="F2766" s="124">
        <v>882.2</v>
      </c>
      <c r="G2766" s="160">
        <v>112120502020</v>
      </c>
      <c r="H2766" s="157" t="s">
        <v>3839</v>
      </c>
      <c r="I2766" s="157" t="s">
        <v>4029</v>
      </c>
      <c r="J2766" s="157" t="s">
        <v>346</v>
      </c>
      <c r="K2766" s="135"/>
      <c r="L2766" s="130" t="s">
        <v>761</v>
      </c>
      <c r="M2766" s="130" t="s">
        <v>347</v>
      </c>
    </row>
    <row r="2767" spans="1:13">
      <c r="A2767" s="157" t="s">
        <v>3837</v>
      </c>
      <c r="B2767" s="157"/>
      <c r="C2767" s="169" t="s">
        <v>3838</v>
      </c>
      <c r="D2767" s="158">
        <v>45748</v>
      </c>
      <c r="E2767" s="170">
        <v>45782</v>
      </c>
      <c r="F2767" s="124">
        <v>882.2</v>
      </c>
      <c r="G2767" s="160">
        <v>112120502020</v>
      </c>
      <c r="H2767" s="157" t="s">
        <v>3839</v>
      </c>
      <c r="I2767" s="157" t="s">
        <v>4030</v>
      </c>
      <c r="J2767" s="157" t="s">
        <v>344</v>
      </c>
      <c r="K2767" s="135"/>
      <c r="L2767" s="130" t="s">
        <v>761</v>
      </c>
      <c r="M2767" s="130" t="s">
        <v>345</v>
      </c>
    </row>
    <row r="2768" spans="1:13">
      <c r="A2768" s="157" t="s">
        <v>3837</v>
      </c>
      <c r="B2768" s="157"/>
      <c r="C2768" s="169" t="s">
        <v>3838</v>
      </c>
      <c r="D2768" s="158">
        <v>45748</v>
      </c>
      <c r="E2768" s="170">
        <v>45782</v>
      </c>
      <c r="F2768" s="124">
        <v>882.2</v>
      </c>
      <c r="G2768" s="160">
        <v>112120502020</v>
      </c>
      <c r="H2768" s="157" t="s">
        <v>3839</v>
      </c>
      <c r="I2768" s="157" t="s">
        <v>4031</v>
      </c>
      <c r="J2768" s="157" t="s">
        <v>274</v>
      </c>
      <c r="K2768" s="135"/>
      <c r="L2768" s="130" t="s">
        <v>761</v>
      </c>
      <c r="M2768" s="130" t="s">
        <v>275</v>
      </c>
    </row>
    <row r="2769" spans="1:13">
      <c r="A2769" s="157" t="s">
        <v>3837</v>
      </c>
      <c r="B2769" s="157"/>
      <c r="C2769" s="169" t="s">
        <v>3838</v>
      </c>
      <c r="D2769" s="158">
        <v>45748</v>
      </c>
      <c r="E2769" s="170">
        <v>45782</v>
      </c>
      <c r="F2769" s="124">
        <v>862.15</v>
      </c>
      <c r="G2769" s="160">
        <v>112120502020</v>
      </c>
      <c r="H2769" s="157" t="s">
        <v>3839</v>
      </c>
      <c r="I2769" s="157" t="s">
        <v>4032</v>
      </c>
      <c r="J2769" s="157" t="s">
        <v>238</v>
      </c>
      <c r="K2769" s="135"/>
      <c r="L2769" s="130" t="s">
        <v>761</v>
      </c>
      <c r="M2769" s="130" t="s">
        <v>239</v>
      </c>
    </row>
    <row r="2770" spans="1:13">
      <c r="A2770" s="157" t="s">
        <v>3837</v>
      </c>
      <c r="B2770" s="157"/>
      <c r="C2770" s="169" t="s">
        <v>3838</v>
      </c>
      <c r="D2770" s="158">
        <v>45748</v>
      </c>
      <c r="E2770" s="170">
        <v>45782</v>
      </c>
      <c r="F2770" s="124">
        <v>882.2</v>
      </c>
      <c r="G2770" s="160">
        <v>112120502020</v>
      </c>
      <c r="H2770" s="157" t="s">
        <v>3839</v>
      </c>
      <c r="I2770" s="157" t="s">
        <v>4033</v>
      </c>
      <c r="J2770" s="157" t="s">
        <v>220</v>
      </c>
      <c r="K2770" s="135"/>
      <c r="L2770" s="130" t="s">
        <v>761</v>
      </c>
      <c r="M2770" s="130" t="s">
        <v>221</v>
      </c>
    </row>
    <row r="2771" spans="1:13">
      <c r="A2771" s="157" t="s">
        <v>3837</v>
      </c>
      <c r="B2771" s="157"/>
      <c r="C2771" s="169" t="s">
        <v>3838</v>
      </c>
      <c r="D2771" s="158">
        <v>45748</v>
      </c>
      <c r="E2771" s="170">
        <v>45782</v>
      </c>
      <c r="F2771" s="124">
        <v>882.2</v>
      </c>
      <c r="G2771" s="160">
        <v>112120502020</v>
      </c>
      <c r="H2771" s="157" t="s">
        <v>3839</v>
      </c>
      <c r="I2771" s="157" t="s">
        <v>4034</v>
      </c>
      <c r="J2771" s="157" t="s">
        <v>366</v>
      </c>
      <c r="K2771" s="135"/>
      <c r="L2771" s="130" t="s">
        <v>761</v>
      </c>
      <c r="M2771" s="130" t="s">
        <v>367</v>
      </c>
    </row>
    <row r="2772" spans="1:13">
      <c r="A2772" s="157" t="s">
        <v>3837</v>
      </c>
      <c r="B2772" s="157"/>
      <c r="C2772" s="169" t="s">
        <v>3838</v>
      </c>
      <c r="D2772" s="158">
        <v>45748</v>
      </c>
      <c r="E2772" s="170">
        <v>45782</v>
      </c>
      <c r="F2772" s="124">
        <v>882.2</v>
      </c>
      <c r="G2772" s="160">
        <v>112120502020</v>
      </c>
      <c r="H2772" s="157" t="s">
        <v>3839</v>
      </c>
      <c r="I2772" s="157" t="s">
        <v>4035</v>
      </c>
      <c r="J2772" s="157" t="s">
        <v>412</v>
      </c>
      <c r="K2772" s="135"/>
      <c r="L2772" s="130" t="s">
        <v>761</v>
      </c>
      <c r="M2772" s="130" t="s">
        <v>413</v>
      </c>
    </row>
    <row r="2773" spans="1:13">
      <c r="A2773" s="157" t="s">
        <v>3837</v>
      </c>
      <c r="B2773" s="157"/>
      <c r="C2773" s="169" t="s">
        <v>3838</v>
      </c>
      <c r="D2773" s="158">
        <v>45748</v>
      </c>
      <c r="E2773" s="170">
        <v>45782</v>
      </c>
      <c r="F2773" s="124">
        <v>882.2</v>
      </c>
      <c r="G2773" s="160">
        <v>112120502020</v>
      </c>
      <c r="H2773" s="157" t="s">
        <v>3839</v>
      </c>
      <c r="I2773" s="157" t="s">
        <v>4036</v>
      </c>
      <c r="J2773" s="157" t="s">
        <v>444</v>
      </c>
      <c r="K2773" s="135"/>
      <c r="L2773" s="130" t="s">
        <v>761</v>
      </c>
      <c r="M2773" s="130" t="s">
        <v>445</v>
      </c>
    </row>
    <row r="2774" spans="1:13">
      <c r="A2774" s="157" t="s">
        <v>3837</v>
      </c>
      <c r="B2774" s="157"/>
      <c r="C2774" s="169" t="s">
        <v>3838</v>
      </c>
      <c r="D2774" s="158">
        <v>45748</v>
      </c>
      <c r="E2774" s="170">
        <v>45782</v>
      </c>
      <c r="F2774" s="124">
        <v>882.2</v>
      </c>
      <c r="G2774" s="160">
        <v>112120502020</v>
      </c>
      <c r="H2774" s="157" t="s">
        <v>3839</v>
      </c>
      <c r="I2774" s="157" t="s">
        <v>4037</v>
      </c>
      <c r="J2774" s="157" t="s">
        <v>394</v>
      </c>
      <c r="K2774" s="135"/>
      <c r="L2774" s="130" t="s">
        <v>761</v>
      </c>
      <c r="M2774" s="130" t="s">
        <v>395</v>
      </c>
    </row>
    <row r="2775" spans="1:13">
      <c r="A2775" s="157" t="s">
        <v>3837</v>
      </c>
      <c r="B2775" s="157"/>
      <c r="C2775" s="169" t="s">
        <v>3838</v>
      </c>
      <c r="D2775" s="158">
        <v>45748</v>
      </c>
      <c r="E2775" s="170">
        <v>45782</v>
      </c>
      <c r="F2775" s="124">
        <v>864.97</v>
      </c>
      <c r="G2775" s="160">
        <v>112120502020</v>
      </c>
      <c r="H2775" s="157" t="s">
        <v>3839</v>
      </c>
      <c r="I2775" s="157" t="s">
        <v>4038</v>
      </c>
      <c r="J2775" s="157" t="s">
        <v>350</v>
      </c>
      <c r="K2775" s="135"/>
      <c r="L2775" s="130" t="s">
        <v>761</v>
      </c>
      <c r="M2775" s="130" t="s">
        <v>351</v>
      </c>
    </row>
    <row r="2776" spans="1:13">
      <c r="A2776" s="157" t="s">
        <v>3837</v>
      </c>
      <c r="B2776" s="157"/>
      <c r="C2776" s="169" t="s">
        <v>3838</v>
      </c>
      <c r="D2776" s="158">
        <v>45748</v>
      </c>
      <c r="E2776" s="170">
        <v>45782</v>
      </c>
      <c r="F2776" s="124">
        <v>882.2</v>
      </c>
      <c r="G2776" s="160">
        <v>112120502020</v>
      </c>
      <c r="H2776" s="157" t="s">
        <v>3839</v>
      </c>
      <c r="I2776" s="157" t="s">
        <v>4039</v>
      </c>
      <c r="J2776" s="157" t="s">
        <v>288</v>
      </c>
      <c r="K2776" s="135"/>
      <c r="L2776" s="130" t="s">
        <v>761</v>
      </c>
      <c r="M2776" s="130" t="s">
        <v>289</v>
      </c>
    </row>
    <row r="2777" spans="1:13">
      <c r="A2777" s="157" t="s">
        <v>3837</v>
      </c>
      <c r="B2777" s="157"/>
      <c r="C2777" s="169" t="s">
        <v>3838</v>
      </c>
      <c r="D2777" s="158">
        <v>45748</v>
      </c>
      <c r="E2777" s="170">
        <v>45782</v>
      </c>
      <c r="F2777" s="124">
        <v>1533.89</v>
      </c>
      <c r="G2777" s="160">
        <v>112120502020</v>
      </c>
      <c r="H2777" s="157" t="s">
        <v>3839</v>
      </c>
      <c r="I2777" s="157" t="s">
        <v>4040</v>
      </c>
      <c r="J2777" s="157" t="s">
        <v>348</v>
      </c>
      <c r="K2777" s="135"/>
      <c r="L2777" s="130" t="s">
        <v>761</v>
      </c>
      <c r="M2777" s="130" t="s">
        <v>349</v>
      </c>
    </row>
    <row r="2778" spans="1:13">
      <c r="A2778" s="157" t="s">
        <v>3837</v>
      </c>
      <c r="B2778" s="157"/>
      <c r="C2778" s="169" t="s">
        <v>3838</v>
      </c>
      <c r="D2778" s="158">
        <v>45748</v>
      </c>
      <c r="E2778" s="170">
        <v>45782</v>
      </c>
      <c r="F2778" s="124">
        <v>759.44</v>
      </c>
      <c r="G2778" s="160">
        <v>112120502020</v>
      </c>
      <c r="H2778" s="157" t="s">
        <v>3839</v>
      </c>
      <c r="I2778" s="157" t="s">
        <v>4041</v>
      </c>
      <c r="J2778" s="157" t="s">
        <v>509</v>
      </c>
      <c r="K2778" s="135"/>
      <c r="L2778" s="130" t="s">
        <v>761</v>
      </c>
      <c r="M2778" s="130" t="s">
        <v>510</v>
      </c>
    </row>
    <row r="2779" spans="1:13">
      <c r="A2779" s="157" t="s">
        <v>3837</v>
      </c>
      <c r="B2779" s="157"/>
      <c r="C2779" s="169" t="s">
        <v>3838</v>
      </c>
      <c r="D2779" s="158">
        <v>45748</v>
      </c>
      <c r="E2779" s="170">
        <v>45782</v>
      </c>
      <c r="F2779" s="124">
        <v>759.44</v>
      </c>
      <c r="G2779" s="160">
        <v>112120502020</v>
      </c>
      <c r="H2779" s="157" t="s">
        <v>3839</v>
      </c>
      <c r="I2779" s="157" t="s">
        <v>4041</v>
      </c>
      <c r="J2779" s="157" t="s">
        <v>509</v>
      </c>
      <c r="K2779" s="135"/>
      <c r="L2779" s="130" t="s">
        <v>761</v>
      </c>
      <c r="M2779" s="130" t="s">
        <v>510</v>
      </c>
    </row>
    <row r="2780" spans="1:13">
      <c r="A2780" s="157" t="s">
        <v>3837</v>
      </c>
      <c r="B2780" s="157"/>
      <c r="C2780" s="169" t="s">
        <v>3838</v>
      </c>
      <c r="D2780" s="158">
        <v>45748</v>
      </c>
      <c r="E2780" s="170">
        <v>45782</v>
      </c>
      <c r="F2780" s="124">
        <v>882.2</v>
      </c>
      <c r="G2780" s="160">
        <v>112120502020</v>
      </c>
      <c r="H2780" s="157" t="s">
        <v>3839</v>
      </c>
      <c r="I2780" s="157" t="s">
        <v>4042</v>
      </c>
      <c r="J2780" s="157" t="s">
        <v>460</v>
      </c>
      <c r="K2780" s="135"/>
      <c r="L2780" s="130" t="s">
        <v>761</v>
      </c>
      <c r="M2780" s="130" t="s">
        <v>461</v>
      </c>
    </row>
    <row r="2781" spans="1:13">
      <c r="A2781" s="157" t="s">
        <v>3837</v>
      </c>
      <c r="B2781" s="157"/>
      <c r="C2781" s="169" t="s">
        <v>3838</v>
      </c>
      <c r="D2781" s="158">
        <v>45748</v>
      </c>
      <c r="E2781" s="170">
        <v>45782</v>
      </c>
      <c r="F2781" s="124">
        <v>882.2</v>
      </c>
      <c r="G2781" s="160">
        <v>112120502020</v>
      </c>
      <c r="H2781" s="157" t="s">
        <v>3839</v>
      </c>
      <c r="I2781" s="157" t="s">
        <v>4043</v>
      </c>
      <c r="J2781" s="157" t="s">
        <v>418</v>
      </c>
      <c r="K2781" s="135"/>
      <c r="L2781" s="130" t="s">
        <v>761</v>
      </c>
      <c r="M2781" s="130" t="s">
        <v>419</v>
      </c>
    </row>
    <row r="2782" spans="1:13">
      <c r="A2782" s="157" t="s">
        <v>3837</v>
      </c>
      <c r="B2782" s="157"/>
      <c r="C2782" s="169" t="s">
        <v>3838</v>
      </c>
      <c r="D2782" s="158">
        <v>45748</v>
      </c>
      <c r="E2782" s="170">
        <v>45782</v>
      </c>
      <c r="F2782" s="124">
        <v>882.2</v>
      </c>
      <c r="G2782" s="160">
        <v>112120502020</v>
      </c>
      <c r="H2782" s="157" t="s">
        <v>3839</v>
      </c>
      <c r="I2782" s="157" t="s">
        <v>4044</v>
      </c>
      <c r="J2782" s="157" t="s">
        <v>422</v>
      </c>
      <c r="K2782" s="135"/>
      <c r="L2782" s="130" t="s">
        <v>761</v>
      </c>
      <c r="M2782" s="130" t="s">
        <v>423</v>
      </c>
    </row>
    <row r="2783" spans="1:13">
      <c r="A2783" s="157" t="s">
        <v>3837</v>
      </c>
      <c r="B2783" s="157"/>
      <c r="C2783" s="169" t="s">
        <v>3838</v>
      </c>
      <c r="D2783" s="158">
        <v>45748</v>
      </c>
      <c r="E2783" s="170">
        <v>45782</v>
      </c>
      <c r="F2783" s="124">
        <v>882.2</v>
      </c>
      <c r="G2783" s="160">
        <v>112120502020</v>
      </c>
      <c r="H2783" s="157" t="s">
        <v>3839</v>
      </c>
      <c r="I2783" s="157" t="s">
        <v>4045</v>
      </c>
      <c r="J2783" s="157" t="s">
        <v>472</v>
      </c>
      <c r="K2783" s="135"/>
      <c r="L2783" s="130" t="s">
        <v>761</v>
      </c>
      <c r="M2783" s="130" t="s">
        <v>473</v>
      </c>
    </row>
    <row r="2784" spans="1:13">
      <c r="A2784" s="157" t="s">
        <v>3837</v>
      </c>
      <c r="B2784" s="157"/>
      <c r="C2784" s="169" t="s">
        <v>3838</v>
      </c>
      <c r="D2784" s="158">
        <v>45748</v>
      </c>
      <c r="E2784" s="170">
        <v>45782</v>
      </c>
      <c r="F2784" s="124">
        <v>864.97</v>
      </c>
      <c r="G2784" s="160">
        <v>112120502020</v>
      </c>
      <c r="H2784" s="157" t="s">
        <v>3839</v>
      </c>
      <c r="I2784" s="157" t="s">
        <v>4046</v>
      </c>
      <c r="J2784" s="157" t="s">
        <v>74</v>
      </c>
      <c r="K2784" s="135"/>
      <c r="L2784" s="130" t="s">
        <v>761</v>
      </c>
      <c r="M2784" s="130" t="s">
        <v>75</v>
      </c>
    </row>
    <row r="2785" spans="1:13">
      <c r="A2785" s="157" t="s">
        <v>3837</v>
      </c>
      <c r="B2785" s="157"/>
      <c r="C2785" s="169" t="s">
        <v>3838</v>
      </c>
      <c r="D2785" s="158">
        <v>45748</v>
      </c>
      <c r="E2785" s="170">
        <v>45782</v>
      </c>
      <c r="F2785" s="124">
        <v>882.2</v>
      </c>
      <c r="G2785" s="160">
        <v>112120502020</v>
      </c>
      <c r="H2785" s="157" t="s">
        <v>3839</v>
      </c>
      <c r="I2785" s="157" t="s">
        <v>4047</v>
      </c>
      <c r="J2785" s="157" t="s">
        <v>342</v>
      </c>
      <c r="K2785" s="135"/>
      <c r="L2785" s="130" t="s">
        <v>761</v>
      </c>
      <c r="M2785" s="130" t="s">
        <v>343</v>
      </c>
    </row>
    <row r="2786" spans="1:13">
      <c r="A2786" s="157" t="s">
        <v>3837</v>
      </c>
      <c r="B2786" s="157"/>
      <c r="C2786" s="169" t="s">
        <v>3838</v>
      </c>
      <c r="D2786" s="158">
        <v>45748</v>
      </c>
      <c r="E2786" s="170">
        <v>45782</v>
      </c>
      <c r="F2786" s="124">
        <v>882.2</v>
      </c>
      <c r="G2786" s="160">
        <v>112120502020</v>
      </c>
      <c r="H2786" s="157" t="s">
        <v>3839</v>
      </c>
      <c r="I2786" s="157" t="s">
        <v>4048</v>
      </c>
      <c r="J2786" s="157" t="s">
        <v>156</v>
      </c>
      <c r="K2786" s="135"/>
      <c r="L2786" s="130" t="s">
        <v>761</v>
      </c>
      <c r="M2786" s="130" t="s">
        <v>157</v>
      </c>
    </row>
    <row r="2787" spans="1:13">
      <c r="A2787" s="157" t="s">
        <v>3837</v>
      </c>
      <c r="B2787" s="157"/>
      <c r="C2787" s="169" t="s">
        <v>3838</v>
      </c>
      <c r="D2787" s="158">
        <v>45748</v>
      </c>
      <c r="E2787" s="170">
        <v>45782</v>
      </c>
      <c r="F2787" s="124">
        <v>864.97</v>
      </c>
      <c r="G2787" s="160">
        <v>112120502020</v>
      </c>
      <c r="H2787" s="157" t="s">
        <v>3839</v>
      </c>
      <c r="I2787" s="157" t="s">
        <v>4049</v>
      </c>
      <c r="J2787" s="157" t="s">
        <v>148</v>
      </c>
      <c r="K2787" s="135"/>
      <c r="L2787" s="130" t="s">
        <v>761</v>
      </c>
      <c r="M2787" s="130" t="s">
        <v>149</v>
      </c>
    </row>
    <row r="2788" spans="1:13">
      <c r="A2788" s="157" t="s">
        <v>3837</v>
      </c>
      <c r="B2788" s="157"/>
      <c r="C2788" s="169" t="s">
        <v>3838</v>
      </c>
      <c r="D2788" s="158">
        <v>45748</v>
      </c>
      <c r="E2788" s="170">
        <v>45782</v>
      </c>
      <c r="F2788" s="124">
        <v>1509.88</v>
      </c>
      <c r="G2788" s="160">
        <v>112120502020</v>
      </c>
      <c r="H2788" s="157" t="s">
        <v>3839</v>
      </c>
      <c r="I2788" s="157" t="s">
        <v>4050</v>
      </c>
      <c r="J2788" s="157" t="s">
        <v>46</v>
      </c>
      <c r="K2788" s="135"/>
      <c r="L2788" s="130" t="s">
        <v>761</v>
      </c>
      <c r="M2788" s="130" t="s">
        <v>47</v>
      </c>
    </row>
    <row r="2789" spans="1:13">
      <c r="A2789" s="157" t="s">
        <v>3837</v>
      </c>
      <c r="B2789" s="157"/>
      <c r="C2789" s="169" t="s">
        <v>3838</v>
      </c>
      <c r="D2789" s="158">
        <v>45748</v>
      </c>
      <c r="E2789" s="170">
        <v>45782</v>
      </c>
      <c r="F2789" s="124">
        <v>360.9</v>
      </c>
      <c r="G2789" s="160">
        <v>112120502020</v>
      </c>
      <c r="H2789" s="157" t="s">
        <v>3839</v>
      </c>
      <c r="I2789" s="157" t="s">
        <v>4050</v>
      </c>
      <c r="J2789" s="157" t="s">
        <v>46</v>
      </c>
      <c r="K2789" s="135"/>
      <c r="L2789" s="130" t="s">
        <v>761</v>
      </c>
      <c r="M2789" s="130" t="s">
        <v>47</v>
      </c>
    </row>
    <row r="2790" spans="1:13">
      <c r="A2790" s="157" t="s">
        <v>3837</v>
      </c>
      <c r="B2790" s="157"/>
      <c r="C2790" s="169" t="s">
        <v>3838</v>
      </c>
      <c r="D2790" s="158">
        <v>45748</v>
      </c>
      <c r="E2790" s="170">
        <v>45782</v>
      </c>
      <c r="F2790" s="124">
        <v>882.2</v>
      </c>
      <c r="G2790" s="160">
        <v>112120502020</v>
      </c>
      <c r="H2790" s="157" t="s">
        <v>3839</v>
      </c>
      <c r="I2790" s="157" t="s">
        <v>4051</v>
      </c>
      <c r="J2790" s="157" t="s">
        <v>4</v>
      </c>
      <c r="K2790" s="135"/>
      <c r="L2790" s="130" t="s">
        <v>761</v>
      </c>
      <c r="M2790" s="130" t="s">
        <v>5</v>
      </c>
    </row>
    <row r="2791" spans="1:13">
      <c r="A2791" s="157" t="s">
        <v>3837</v>
      </c>
      <c r="B2791" s="157"/>
      <c r="C2791" s="169" t="s">
        <v>3838</v>
      </c>
      <c r="D2791" s="158">
        <v>45748</v>
      </c>
      <c r="E2791" s="170">
        <v>45782</v>
      </c>
      <c r="F2791" s="124">
        <v>882.2</v>
      </c>
      <c r="G2791" s="160">
        <v>112120502020</v>
      </c>
      <c r="H2791" s="157" t="s">
        <v>3839</v>
      </c>
      <c r="I2791" s="157" t="s">
        <v>4052</v>
      </c>
      <c r="J2791" s="157" t="s">
        <v>396</v>
      </c>
      <c r="K2791" s="135"/>
      <c r="L2791" s="130" t="s">
        <v>761</v>
      </c>
      <c r="M2791" s="130" t="s">
        <v>397</v>
      </c>
    </row>
    <row r="2792" spans="1:13">
      <c r="A2792" s="157" t="s">
        <v>3837</v>
      </c>
      <c r="B2792" s="157"/>
      <c r="C2792" s="169" t="s">
        <v>3838</v>
      </c>
      <c r="D2792" s="158">
        <v>45748</v>
      </c>
      <c r="E2792" s="170">
        <v>45782</v>
      </c>
      <c r="F2792" s="124">
        <v>882.2</v>
      </c>
      <c r="G2792" s="160">
        <v>112120502020</v>
      </c>
      <c r="H2792" s="157" t="s">
        <v>3839</v>
      </c>
      <c r="I2792" s="157" t="s">
        <v>4053</v>
      </c>
      <c r="J2792" s="157" t="s">
        <v>6</v>
      </c>
      <c r="K2792" s="135"/>
      <c r="L2792" s="130" t="s">
        <v>761</v>
      </c>
      <c r="M2792" s="130" t="s">
        <v>7</v>
      </c>
    </row>
    <row r="2793" spans="1:13">
      <c r="A2793" s="157" t="s">
        <v>3837</v>
      </c>
      <c r="B2793" s="157"/>
      <c r="C2793" s="169" t="s">
        <v>3838</v>
      </c>
      <c r="D2793" s="158">
        <v>45748</v>
      </c>
      <c r="E2793" s="170">
        <v>45782</v>
      </c>
      <c r="F2793" s="124">
        <v>882.2</v>
      </c>
      <c r="G2793" s="160">
        <v>112120502020</v>
      </c>
      <c r="H2793" s="157" t="s">
        <v>3839</v>
      </c>
      <c r="I2793" s="157" t="s">
        <v>4054</v>
      </c>
      <c r="J2793" s="157" t="s">
        <v>160</v>
      </c>
      <c r="K2793" s="135"/>
      <c r="L2793" s="130" t="s">
        <v>761</v>
      </c>
      <c r="M2793" s="130" t="s">
        <v>161</v>
      </c>
    </row>
    <row r="2794" spans="1:13">
      <c r="A2794" s="157" t="s">
        <v>3837</v>
      </c>
      <c r="B2794" s="157"/>
      <c r="C2794" s="169" t="s">
        <v>3838</v>
      </c>
      <c r="D2794" s="158">
        <v>45748</v>
      </c>
      <c r="E2794" s="170">
        <v>45782</v>
      </c>
      <c r="F2794" s="124">
        <v>882.2</v>
      </c>
      <c r="G2794" s="160">
        <v>112120502020</v>
      </c>
      <c r="H2794" s="157" t="s">
        <v>3839</v>
      </c>
      <c r="I2794" s="157" t="s">
        <v>4055</v>
      </c>
      <c r="J2794" s="157" t="s">
        <v>152</v>
      </c>
      <c r="K2794" s="135"/>
      <c r="L2794" s="130" t="s">
        <v>761</v>
      </c>
      <c r="M2794" s="130" t="s">
        <v>153</v>
      </c>
    </row>
    <row r="2795" spans="1:13">
      <c r="A2795" s="157" t="s">
        <v>3837</v>
      </c>
      <c r="B2795" s="157"/>
      <c r="C2795" s="169" t="s">
        <v>3838</v>
      </c>
      <c r="D2795" s="158">
        <v>45748</v>
      </c>
      <c r="E2795" s="170">
        <v>45782</v>
      </c>
      <c r="F2795" s="124">
        <v>882.2</v>
      </c>
      <c r="G2795" s="160">
        <v>112120502020</v>
      </c>
      <c r="H2795" s="157" t="s">
        <v>3839</v>
      </c>
      <c r="I2795" s="157" t="s">
        <v>4056</v>
      </c>
      <c r="J2795" s="157" t="s">
        <v>98</v>
      </c>
      <c r="K2795" s="135"/>
      <c r="L2795" s="130" t="s">
        <v>761</v>
      </c>
      <c r="M2795" s="130" t="s">
        <v>99</v>
      </c>
    </row>
    <row r="2796" spans="1:13">
      <c r="A2796" s="157" t="s">
        <v>3837</v>
      </c>
      <c r="B2796" s="157"/>
      <c r="C2796" s="169" t="s">
        <v>3838</v>
      </c>
      <c r="D2796" s="158">
        <v>45748</v>
      </c>
      <c r="E2796" s="170">
        <v>45782</v>
      </c>
      <c r="F2796" s="124">
        <v>882.2</v>
      </c>
      <c r="G2796" s="160">
        <v>112120502020</v>
      </c>
      <c r="H2796" s="157" t="s">
        <v>3839</v>
      </c>
      <c r="I2796" s="157" t="s">
        <v>4057</v>
      </c>
      <c r="J2796" s="157" t="s">
        <v>158</v>
      </c>
      <c r="K2796" s="135"/>
      <c r="L2796" s="130" t="s">
        <v>761</v>
      </c>
      <c r="M2796" s="130" t="s">
        <v>159</v>
      </c>
    </row>
    <row r="2797" spans="1:13">
      <c r="A2797" s="157" t="s">
        <v>3837</v>
      </c>
      <c r="B2797" s="157"/>
      <c r="C2797" s="169" t="s">
        <v>3838</v>
      </c>
      <c r="D2797" s="158">
        <v>45748</v>
      </c>
      <c r="E2797" s="170">
        <v>45782</v>
      </c>
      <c r="F2797" s="124">
        <v>882.2</v>
      </c>
      <c r="G2797" s="160">
        <v>112120502020</v>
      </c>
      <c r="H2797" s="157" t="s">
        <v>3839</v>
      </c>
      <c r="I2797" s="157" t="s">
        <v>4058</v>
      </c>
      <c r="J2797" s="157" t="s">
        <v>146</v>
      </c>
      <c r="K2797" s="135"/>
      <c r="L2797" s="130" t="s">
        <v>761</v>
      </c>
      <c r="M2797" s="130" t="s">
        <v>147</v>
      </c>
    </row>
    <row r="2798" spans="1:13">
      <c r="A2798" s="157" t="s">
        <v>3837</v>
      </c>
      <c r="B2798" s="157"/>
      <c r="C2798" s="169" t="s">
        <v>3838</v>
      </c>
      <c r="D2798" s="158">
        <v>45748</v>
      </c>
      <c r="E2798" s="170">
        <v>45782</v>
      </c>
      <c r="F2798" s="124">
        <v>882.2</v>
      </c>
      <c r="G2798" s="160">
        <v>112120502020</v>
      </c>
      <c r="H2798" s="157" t="s">
        <v>3839</v>
      </c>
      <c r="I2798" s="157" t="s">
        <v>4059</v>
      </c>
      <c r="J2798" s="157" t="s">
        <v>462</v>
      </c>
      <c r="K2798" s="135"/>
      <c r="L2798" s="130" t="s">
        <v>761</v>
      </c>
      <c r="M2798" s="130" t="s">
        <v>463</v>
      </c>
    </row>
    <row r="2799" spans="1:13">
      <c r="A2799" s="157" t="s">
        <v>3837</v>
      </c>
      <c r="B2799" s="157"/>
      <c r="C2799" s="169" t="s">
        <v>3838</v>
      </c>
      <c r="D2799" s="158">
        <v>45748</v>
      </c>
      <c r="E2799" s="170">
        <v>45782</v>
      </c>
      <c r="F2799" s="124">
        <v>882.2</v>
      </c>
      <c r="G2799" s="160">
        <v>112120502020</v>
      </c>
      <c r="H2799" s="157" t="s">
        <v>3839</v>
      </c>
      <c r="I2799" s="157" t="s">
        <v>4060</v>
      </c>
      <c r="J2799" s="157" t="s">
        <v>478</v>
      </c>
      <c r="K2799" s="135"/>
      <c r="L2799" s="130" t="s">
        <v>761</v>
      </c>
      <c r="M2799" s="130" t="s">
        <v>479</v>
      </c>
    </row>
    <row r="2800" spans="1:13">
      <c r="A2800" s="157" t="s">
        <v>3837</v>
      </c>
      <c r="B2800" s="157"/>
      <c r="C2800" s="169" t="s">
        <v>3838</v>
      </c>
      <c r="D2800" s="158">
        <v>45748</v>
      </c>
      <c r="E2800" s="170">
        <v>45782</v>
      </c>
      <c r="F2800" s="124">
        <v>882.2</v>
      </c>
      <c r="G2800" s="160">
        <v>112120502020</v>
      </c>
      <c r="H2800" s="157" t="s">
        <v>3839</v>
      </c>
      <c r="I2800" s="157" t="s">
        <v>4061</v>
      </c>
      <c r="J2800" s="157" t="s">
        <v>8</v>
      </c>
      <c r="K2800" s="135"/>
      <c r="L2800" s="130" t="s">
        <v>761</v>
      </c>
      <c r="M2800" s="130" t="s">
        <v>9</v>
      </c>
    </row>
    <row r="2801" spans="1:13">
      <c r="A2801" s="157" t="s">
        <v>3837</v>
      </c>
      <c r="B2801" s="157"/>
      <c r="C2801" s="169" t="s">
        <v>3838</v>
      </c>
      <c r="D2801" s="158">
        <v>45748</v>
      </c>
      <c r="E2801" s="170">
        <v>45782</v>
      </c>
      <c r="F2801" s="124">
        <v>882.2</v>
      </c>
      <c r="G2801" s="160">
        <v>112120502020</v>
      </c>
      <c r="H2801" s="157" t="s">
        <v>3839</v>
      </c>
      <c r="I2801" s="157" t="s">
        <v>4062</v>
      </c>
      <c r="J2801" s="157" t="s">
        <v>16</v>
      </c>
      <c r="K2801" s="135"/>
      <c r="L2801" s="130" t="s">
        <v>761</v>
      </c>
      <c r="M2801" s="130" t="s">
        <v>17</v>
      </c>
    </row>
    <row r="2802" spans="1:13">
      <c r="A2802" s="157" t="s">
        <v>3837</v>
      </c>
      <c r="B2802" s="157"/>
      <c r="C2802" s="169" t="s">
        <v>3838</v>
      </c>
      <c r="D2802" s="158">
        <v>45748</v>
      </c>
      <c r="E2802" s="170">
        <v>45782</v>
      </c>
      <c r="F2802" s="124">
        <v>1729.94</v>
      </c>
      <c r="G2802" s="160">
        <v>112120502020</v>
      </c>
      <c r="H2802" s="157" t="s">
        <v>3839</v>
      </c>
      <c r="I2802" s="157" t="s">
        <v>4063</v>
      </c>
      <c r="J2802" s="157" t="s">
        <v>144</v>
      </c>
      <c r="K2802" s="135"/>
      <c r="L2802" s="130" t="s">
        <v>761</v>
      </c>
      <c r="M2802" s="130" t="s">
        <v>145</v>
      </c>
    </row>
    <row r="2803" spans="1:13">
      <c r="A2803" s="157" t="s">
        <v>3837</v>
      </c>
      <c r="B2803" s="157"/>
      <c r="C2803" s="169" t="s">
        <v>3838</v>
      </c>
      <c r="D2803" s="158">
        <v>45748</v>
      </c>
      <c r="E2803" s="170">
        <v>45782</v>
      </c>
      <c r="F2803" s="124">
        <v>1468.84</v>
      </c>
      <c r="G2803" s="160">
        <v>112120502020</v>
      </c>
      <c r="H2803" s="157" t="s">
        <v>3839</v>
      </c>
      <c r="I2803" s="157" t="s">
        <v>4064</v>
      </c>
      <c r="J2803" s="157" t="s">
        <v>18</v>
      </c>
      <c r="K2803" s="135"/>
      <c r="L2803" s="130" t="s">
        <v>761</v>
      </c>
      <c r="M2803" s="130" t="s">
        <v>19</v>
      </c>
    </row>
    <row r="2804" spans="1:13">
      <c r="A2804" s="157" t="s">
        <v>3837</v>
      </c>
      <c r="B2804" s="157"/>
      <c r="C2804" s="169" t="s">
        <v>3838</v>
      </c>
      <c r="D2804" s="158">
        <v>45748</v>
      </c>
      <c r="E2804" s="170">
        <v>45782</v>
      </c>
      <c r="F2804" s="124">
        <v>882.2</v>
      </c>
      <c r="G2804" s="160">
        <v>112120502020</v>
      </c>
      <c r="H2804" s="157" t="s">
        <v>3839</v>
      </c>
      <c r="I2804" s="157" t="s">
        <v>4065</v>
      </c>
      <c r="J2804" s="157" t="s">
        <v>278</v>
      </c>
      <c r="K2804" s="135"/>
      <c r="L2804" s="130" t="s">
        <v>761</v>
      </c>
      <c r="M2804" s="130" t="s">
        <v>279</v>
      </c>
    </row>
    <row r="2805" spans="1:13">
      <c r="A2805" s="157" t="s">
        <v>3837</v>
      </c>
      <c r="B2805" s="157"/>
      <c r="C2805" s="169" t="s">
        <v>3838</v>
      </c>
      <c r="D2805" s="158">
        <v>45748</v>
      </c>
      <c r="E2805" s="170">
        <v>45782</v>
      </c>
      <c r="F2805" s="124">
        <v>882.2</v>
      </c>
      <c r="G2805" s="160">
        <v>112120502020</v>
      </c>
      <c r="H2805" s="157" t="s">
        <v>3839</v>
      </c>
      <c r="I2805" s="157" t="s">
        <v>4066</v>
      </c>
      <c r="J2805" s="157" t="s">
        <v>280</v>
      </c>
      <c r="K2805" s="135"/>
      <c r="L2805" s="130" t="s">
        <v>761</v>
      </c>
      <c r="M2805" s="130" t="s">
        <v>281</v>
      </c>
    </row>
    <row r="2806" spans="1:13">
      <c r="A2806" s="157" t="s">
        <v>3837</v>
      </c>
      <c r="B2806" s="157"/>
      <c r="C2806" s="169" t="s">
        <v>3838</v>
      </c>
      <c r="D2806" s="158">
        <v>45748</v>
      </c>
      <c r="E2806" s="170">
        <v>45782</v>
      </c>
      <c r="F2806" s="124">
        <v>882.2</v>
      </c>
      <c r="G2806" s="160">
        <v>112120502020</v>
      </c>
      <c r="H2806" s="157" t="s">
        <v>3839</v>
      </c>
      <c r="I2806" s="157" t="s">
        <v>4067</v>
      </c>
      <c r="J2806" s="157" t="s">
        <v>246</v>
      </c>
      <c r="K2806" s="135"/>
      <c r="L2806" s="130" t="s">
        <v>761</v>
      </c>
      <c r="M2806" s="130" t="s">
        <v>247</v>
      </c>
    </row>
    <row r="2807" spans="1:13">
      <c r="A2807" s="157" t="s">
        <v>3837</v>
      </c>
      <c r="B2807" s="157"/>
      <c r="C2807" s="169" t="s">
        <v>3838</v>
      </c>
      <c r="D2807" s="158">
        <v>45748</v>
      </c>
      <c r="E2807" s="170">
        <v>45782</v>
      </c>
      <c r="F2807" s="124">
        <v>882.2</v>
      </c>
      <c r="G2807" s="160">
        <v>112120502020</v>
      </c>
      <c r="H2807" s="157" t="s">
        <v>3839</v>
      </c>
      <c r="I2807" s="157" t="s">
        <v>4068</v>
      </c>
      <c r="J2807" s="157" t="s">
        <v>372</v>
      </c>
      <c r="K2807" s="135"/>
      <c r="L2807" s="130" t="s">
        <v>761</v>
      </c>
      <c r="M2807" s="130" t="s">
        <v>373</v>
      </c>
    </row>
    <row r="2808" spans="1:13">
      <c r="A2808" s="157" t="s">
        <v>3837</v>
      </c>
      <c r="B2808" s="157"/>
      <c r="C2808" s="169" t="s">
        <v>3838</v>
      </c>
      <c r="D2808" s="158">
        <v>45748</v>
      </c>
      <c r="E2808" s="170">
        <v>45782</v>
      </c>
      <c r="F2808" s="124">
        <v>882.2</v>
      </c>
      <c r="G2808" s="160">
        <v>112120502020</v>
      </c>
      <c r="H2808" s="157" t="s">
        <v>3839</v>
      </c>
      <c r="I2808" s="157" t="s">
        <v>4069</v>
      </c>
      <c r="J2808" s="157" t="s">
        <v>438</v>
      </c>
      <c r="K2808" s="135"/>
      <c r="L2808" s="130" t="s">
        <v>761</v>
      </c>
      <c r="M2808" s="130" t="s">
        <v>439</v>
      </c>
    </row>
    <row r="2809" spans="1:13">
      <c r="A2809" s="157" t="s">
        <v>3837</v>
      </c>
      <c r="B2809" s="157"/>
      <c r="C2809" s="169" t="s">
        <v>3838</v>
      </c>
      <c r="D2809" s="158">
        <v>45748</v>
      </c>
      <c r="E2809" s="170">
        <v>45782</v>
      </c>
      <c r="F2809" s="124">
        <v>882.2</v>
      </c>
      <c r="G2809" s="160">
        <v>112120502020</v>
      </c>
      <c r="H2809" s="157" t="s">
        <v>3839</v>
      </c>
      <c r="I2809" s="157" t="s">
        <v>4070</v>
      </c>
      <c r="J2809" s="157" t="s">
        <v>454</v>
      </c>
      <c r="K2809" s="135"/>
      <c r="L2809" s="130" t="s">
        <v>761</v>
      </c>
      <c r="M2809" s="130" t="s">
        <v>455</v>
      </c>
    </row>
    <row r="2810" spans="1:13">
      <c r="A2810" s="157" t="s">
        <v>3837</v>
      </c>
      <c r="B2810" s="157"/>
      <c r="C2810" s="169" t="s">
        <v>3838</v>
      </c>
      <c r="D2810" s="158">
        <v>45748</v>
      </c>
      <c r="E2810" s="170">
        <v>45782</v>
      </c>
      <c r="F2810" s="124">
        <v>882.2</v>
      </c>
      <c r="G2810" s="160">
        <v>112120502020</v>
      </c>
      <c r="H2810" s="157" t="s">
        <v>3839</v>
      </c>
      <c r="I2810" s="157" t="s">
        <v>4071</v>
      </c>
      <c r="J2810" s="157" t="s">
        <v>464</v>
      </c>
      <c r="K2810" s="135"/>
      <c r="L2810" s="130" t="s">
        <v>761</v>
      </c>
      <c r="M2810" s="130" t="s">
        <v>465</v>
      </c>
    </row>
    <row r="2811" spans="1:13">
      <c r="A2811" s="157" t="s">
        <v>3837</v>
      </c>
      <c r="B2811" s="157"/>
      <c r="C2811" s="169" t="s">
        <v>3838</v>
      </c>
      <c r="D2811" s="158">
        <v>45748</v>
      </c>
      <c r="E2811" s="170">
        <v>45782</v>
      </c>
      <c r="F2811" s="124">
        <v>882.2</v>
      </c>
      <c r="G2811" s="160">
        <v>112120502020</v>
      </c>
      <c r="H2811" s="157" t="s">
        <v>3839</v>
      </c>
      <c r="I2811" s="157" t="s">
        <v>4072</v>
      </c>
      <c r="J2811" s="157" t="s">
        <v>386</v>
      </c>
      <c r="K2811" s="135"/>
      <c r="L2811" s="130" t="s">
        <v>761</v>
      </c>
      <c r="M2811" s="130" t="s">
        <v>387</v>
      </c>
    </row>
    <row r="2812" spans="1:13">
      <c r="A2812" s="157" t="s">
        <v>3837</v>
      </c>
      <c r="B2812" s="157"/>
      <c r="C2812" s="169" t="s">
        <v>3838</v>
      </c>
      <c r="D2812" s="158">
        <v>45748</v>
      </c>
      <c r="E2812" s="170">
        <v>45782</v>
      </c>
      <c r="F2812" s="124">
        <v>882.2</v>
      </c>
      <c r="G2812" s="160">
        <v>112120502020</v>
      </c>
      <c r="H2812" s="157" t="s">
        <v>3839</v>
      </c>
      <c r="I2812" s="157" t="s">
        <v>4073</v>
      </c>
      <c r="J2812" s="157" t="s">
        <v>136</v>
      </c>
      <c r="K2812" s="135"/>
      <c r="L2812" s="130" t="s">
        <v>761</v>
      </c>
      <c r="M2812" s="130" t="s">
        <v>137</v>
      </c>
    </row>
    <row r="2813" spans="1:13">
      <c r="A2813" s="157" t="s">
        <v>3837</v>
      </c>
      <c r="B2813" s="157"/>
      <c r="C2813" s="169" t="s">
        <v>3838</v>
      </c>
      <c r="D2813" s="158">
        <v>45748</v>
      </c>
      <c r="E2813" s="170">
        <v>45782</v>
      </c>
      <c r="F2813" s="124">
        <v>847.74</v>
      </c>
      <c r="G2813" s="160">
        <v>112120502020</v>
      </c>
      <c r="H2813" s="157" t="s">
        <v>3839</v>
      </c>
      <c r="I2813" s="157" t="s">
        <v>4074</v>
      </c>
      <c r="J2813" s="157" t="s">
        <v>140</v>
      </c>
      <c r="K2813" s="135"/>
      <c r="L2813" s="130" t="s">
        <v>761</v>
      </c>
      <c r="M2813" s="130" t="s">
        <v>141</v>
      </c>
    </row>
    <row r="2814" spans="1:13">
      <c r="A2814" s="157" t="s">
        <v>3837</v>
      </c>
      <c r="B2814" s="157"/>
      <c r="C2814" s="169" t="s">
        <v>3838</v>
      </c>
      <c r="D2814" s="158">
        <v>45748</v>
      </c>
      <c r="E2814" s="170">
        <v>45782</v>
      </c>
      <c r="F2814" s="124">
        <v>882.2</v>
      </c>
      <c r="G2814" s="160">
        <v>112120502020</v>
      </c>
      <c r="H2814" s="157" t="s">
        <v>3839</v>
      </c>
      <c r="I2814" s="157" t="s">
        <v>4075</v>
      </c>
      <c r="J2814" s="157" t="s">
        <v>806</v>
      </c>
      <c r="K2814" s="135"/>
      <c r="L2814" s="130" t="s">
        <v>761</v>
      </c>
      <c r="M2814" s="130" t="s">
        <v>805</v>
      </c>
    </row>
    <row r="2815" spans="1:13">
      <c r="A2815" s="157" t="s">
        <v>3837</v>
      </c>
      <c r="B2815" s="157"/>
      <c r="C2815" s="169" t="s">
        <v>3838</v>
      </c>
      <c r="D2815" s="158">
        <v>45748</v>
      </c>
      <c r="E2815" s="170">
        <v>45782</v>
      </c>
      <c r="F2815" s="124">
        <v>882.2</v>
      </c>
      <c r="G2815" s="160">
        <v>112120502020</v>
      </c>
      <c r="H2815" s="157" t="s">
        <v>3839</v>
      </c>
      <c r="I2815" s="157" t="s">
        <v>4075</v>
      </c>
      <c r="J2815" s="157" t="s">
        <v>806</v>
      </c>
      <c r="K2815" s="135"/>
      <c r="L2815" s="130" t="s">
        <v>761</v>
      </c>
      <c r="M2815" s="130" t="s">
        <v>805</v>
      </c>
    </row>
    <row r="2816" spans="1:13">
      <c r="A2816" s="157" t="s">
        <v>3837</v>
      </c>
      <c r="B2816" s="157"/>
      <c r="C2816" s="169" t="s">
        <v>3838</v>
      </c>
      <c r="D2816" s="158">
        <v>45748</v>
      </c>
      <c r="E2816" s="170">
        <v>45782</v>
      </c>
      <c r="F2816" s="124">
        <v>864.97</v>
      </c>
      <c r="G2816" s="160">
        <v>112120502020</v>
      </c>
      <c r="H2816" s="157" t="s">
        <v>3839</v>
      </c>
      <c r="I2816" s="157" t="s">
        <v>4076</v>
      </c>
      <c r="J2816" s="157" t="s">
        <v>356</v>
      </c>
      <c r="K2816" s="135"/>
      <c r="L2816" s="130" t="s">
        <v>761</v>
      </c>
      <c r="M2816" s="130" t="s">
        <v>357</v>
      </c>
    </row>
    <row r="2817" spans="1:13">
      <c r="A2817" s="157" t="s">
        <v>3837</v>
      </c>
      <c r="B2817" s="157"/>
      <c r="C2817" s="169" t="s">
        <v>3838</v>
      </c>
      <c r="D2817" s="158">
        <v>45748</v>
      </c>
      <c r="E2817" s="170">
        <v>45782</v>
      </c>
      <c r="F2817" s="124">
        <v>759.44</v>
      </c>
      <c r="G2817" s="160">
        <v>112120502020</v>
      </c>
      <c r="H2817" s="157" t="s">
        <v>3839</v>
      </c>
      <c r="I2817" s="157" t="s">
        <v>4077</v>
      </c>
      <c r="J2817" s="157" t="s">
        <v>284</v>
      </c>
      <c r="K2817" s="135"/>
      <c r="L2817" s="130" t="s">
        <v>761</v>
      </c>
      <c r="M2817" s="130" t="s">
        <v>285</v>
      </c>
    </row>
    <row r="2818" spans="1:13">
      <c r="A2818" s="157" t="s">
        <v>3837</v>
      </c>
      <c r="B2818" s="157"/>
      <c r="C2818" s="169" t="s">
        <v>3838</v>
      </c>
      <c r="D2818" s="158">
        <v>45748</v>
      </c>
      <c r="E2818" s="170">
        <v>45782</v>
      </c>
      <c r="F2818" s="124">
        <v>759.44</v>
      </c>
      <c r="G2818" s="160">
        <v>112120502020</v>
      </c>
      <c r="H2818" s="157" t="s">
        <v>3839</v>
      </c>
      <c r="I2818" s="157" t="s">
        <v>4077</v>
      </c>
      <c r="J2818" s="157" t="s">
        <v>284</v>
      </c>
      <c r="K2818" s="135"/>
      <c r="L2818" s="130" t="s">
        <v>761</v>
      </c>
      <c r="M2818" s="130" t="s">
        <v>285</v>
      </c>
    </row>
    <row r="2819" spans="1:13">
      <c r="A2819" s="157" t="s">
        <v>3837</v>
      </c>
      <c r="B2819" s="157"/>
      <c r="C2819" s="169" t="s">
        <v>3838</v>
      </c>
      <c r="D2819" s="158">
        <v>45748</v>
      </c>
      <c r="E2819" s="170">
        <v>45782</v>
      </c>
      <c r="F2819" s="124">
        <v>882.2</v>
      </c>
      <c r="G2819" s="160">
        <v>112120502020</v>
      </c>
      <c r="H2819" s="157" t="s">
        <v>3839</v>
      </c>
      <c r="I2819" s="157" t="s">
        <v>4078</v>
      </c>
      <c r="J2819" s="157" t="s">
        <v>364</v>
      </c>
      <c r="K2819" s="135"/>
      <c r="L2819" s="130" t="s">
        <v>761</v>
      </c>
      <c r="M2819" s="130" t="s">
        <v>365</v>
      </c>
    </row>
    <row r="2820" spans="1:13">
      <c r="A2820" s="157" t="s">
        <v>4079</v>
      </c>
      <c r="B2820" s="157"/>
      <c r="C2820" s="169" t="s">
        <v>4080</v>
      </c>
      <c r="D2820" s="158">
        <v>45748</v>
      </c>
      <c r="E2820" s="170">
        <v>45782</v>
      </c>
      <c r="F2820" s="124">
        <v>8414</v>
      </c>
      <c r="G2820" s="160">
        <v>112120601060</v>
      </c>
      <c r="H2820" s="157" t="s">
        <v>4081</v>
      </c>
      <c r="I2820" s="157" t="s">
        <v>4082</v>
      </c>
      <c r="J2820" s="157" t="s">
        <v>318</v>
      </c>
      <c r="K2820" s="135"/>
      <c r="L2820" s="130" t="s">
        <v>761</v>
      </c>
      <c r="M2820" s="130" t="s">
        <v>319</v>
      </c>
    </row>
    <row r="2821" spans="1:13">
      <c r="A2821" s="157" t="s">
        <v>4083</v>
      </c>
      <c r="B2821" s="157"/>
      <c r="C2821" s="169" t="s">
        <v>4084</v>
      </c>
      <c r="D2821" s="158">
        <v>45689</v>
      </c>
      <c r="E2821" s="170">
        <v>45782</v>
      </c>
      <c r="F2821" s="124">
        <v>14.2</v>
      </c>
      <c r="G2821" s="160">
        <v>112120612130</v>
      </c>
      <c r="H2821" s="157" t="s">
        <v>3612</v>
      </c>
      <c r="I2821" s="157" t="s">
        <v>4085</v>
      </c>
      <c r="J2821" s="157" t="s">
        <v>422</v>
      </c>
      <c r="K2821" s="135"/>
      <c r="L2821" s="130" t="s">
        <v>761</v>
      </c>
      <c r="M2821" s="130" t="s">
        <v>423</v>
      </c>
    </row>
    <row r="2822" spans="1:13">
      <c r="A2822" s="157" t="s">
        <v>4083</v>
      </c>
      <c r="B2822" s="157"/>
      <c r="C2822" s="169" t="s">
        <v>4086</v>
      </c>
      <c r="D2822" s="158">
        <v>45689</v>
      </c>
      <c r="E2822" s="170">
        <v>45782</v>
      </c>
      <c r="F2822" s="124">
        <v>3910.94</v>
      </c>
      <c r="G2822" s="160">
        <v>112120612120</v>
      </c>
      <c r="H2822" s="157" t="s">
        <v>3609</v>
      </c>
      <c r="I2822" s="157" t="s">
        <v>4087</v>
      </c>
      <c r="J2822" s="157" t="s">
        <v>20</v>
      </c>
      <c r="K2822" s="135"/>
      <c r="L2822" s="130" t="s">
        <v>761</v>
      </c>
      <c r="M2822" s="130" t="s">
        <v>21</v>
      </c>
    </row>
    <row r="2823" spans="1:13">
      <c r="A2823" s="157" t="s">
        <v>4083</v>
      </c>
      <c r="B2823" s="157"/>
      <c r="C2823" s="169" t="s">
        <v>4088</v>
      </c>
      <c r="D2823" s="158">
        <v>45689</v>
      </c>
      <c r="E2823" s="170">
        <v>45782</v>
      </c>
      <c r="F2823" s="124">
        <v>5738.37</v>
      </c>
      <c r="G2823" s="160">
        <v>112120612120</v>
      </c>
      <c r="H2823" s="157" t="s">
        <v>3609</v>
      </c>
      <c r="I2823" s="157" t="s">
        <v>4089</v>
      </c>
      <c r="J2823" s="157" t="s">
        <v>476</v>
      </c>
      <c r="K2823" s="135"/>
      <c r="L2823" s="130" t="s">
        <v>761</v>
      </c>
      <c r="M2823" s="130" t="s">
        <v>477</v>
      </c>
    </row>
    <row r="2824" spans="1:13">
      <c r="A2824" s="157" t="s">
        <v>4083</v>
      </c>
      <c r="B2824" s="157"/>
      <c r="C2824" s="169" t="s">
        <v>4088</v>
      </c>
      <c r="D2824" s="158">
        <v>45689</v>
      </c>
      <c r="E2824" s="170">
        <v>45782</v>
      </c>
      <c r="F2824" s="124">
        <v>435.89</v>
      </c>
      <c r="G2824" s="160">
        <v>112120612120</v>
      </c>
      <c r="H2824" s="157" t="s">
        <v>3609</v>
      </c>
      <c r="I2824" s="157" t="s">
        <v>4090</v>
      </c>
      <c r="J2824" s="157" t="s">
        <v>476</v>
      </c>
      <c r="K2824" s="135"/>
      <c r="L2824" s="130" t="s">
        <v>761</v>
      </c>
      <c r="M2824" s="130" t="s">
        <v>477</v>
      </c>
    </row>
    <row r="2825" spans="1:13">
      <c r="A2825" s="157" t="s">
        <v>4083</v>
      </c>
      <c r="B2825" s="157"/>
      <c r="C2825" s="169" t="s">
        <v>4091</v>
      </c>
      <c r="D2825" s="158">
        <v>45689</v>
      </c>
      <c r="E2825" s="170">
        <v>45782</v>
      </c>
      <c r="F2825" s="124">
        <v>2914.24</v>
      </c>
      <c r="G2825" s="160">
        <v>112120612120</v>
      </c>
      <c r="H2825" s="157" t="s">
        <v>3609</v>
      </c>
      <c r="I2825" s="157" t="s">
        <v>4092</v>
      </c>
      <c r="J2825" s="157" t="s">
        <v>454</v>
      </c>
      <c r="K2825" s="135"/>
      <c r="L2825" s="130" t="s">
        <v>761</v>
      </c>
      <c r="M2825" s="130" t="s">
        <v>455</v>
      </c>
    </row>
    <row r="2826" spans="1:13">
      <c r="A2826" s="157" t="s">
        <v>4083</v>
      </c>
      <c r="B2826" s="157"/>
      <c r="C2826" s="169" t="s">
        <v>4093</v>
      </c>
      <c r="D2826" s="158">
        <v>45597</v>
      </c>
      <c r="E2826" s="170">
        <v>45782</v>
      </c>
      <c r="F2826" s="124">
        <v>8144.31</v>
      </c>
      <c r="G2826" s="160">
        <v>112120612120</v>
      </c>
      <c r="H2826" s="157" t="s">
        <v>3609</v>
      </c>
      <c r="I2826" s="157" t="s">
        <v>4094</v>
      </c>
      <c r="J2826" s="157" t="s">
        <v>164</v>
      </c>
      <c r="K2826" s="135"/>
      <c r="L2826" s="130" t="s">
        <v>761</v>
      </c>
      <c r="M2826" s="130" t="s">
        <v>165</v>
      </c>
    </row>
    <row r="2827" spans="1:13">
      <c r="A2827" s="157" t="s">
        <v>4083</v>
      </c>
      <c r="B2827" s="157"/>
      <c r="C2827" s="169" t="s">
        <v>4095</v>
      </c>
      <c r="D2827" s="158">
        <v>45689</v>
      </c>
      <c r="E2827" s="170">
        <v>45782</v>
      </c>
      <c r="F2827" s="124">
        <v>28948.53</v>
      </c>
      <c r="G2827" s="160">
        <v>112120612120</v>
      </c>
      <c r="H2827" s="157" t="s">
        <v>3609</v>
      </c>
      <c r="I2827" s="157" t="s">
        <v>4096</v>
      </c>
      <c r="J2827" s="157" t="s">
        <v>28</v>
      </c>
      <c r="K2827" s="135"/>
      <c r="L2827" s="130" t="s">
        <v>761</v>
      </c>
      <c r="M2827" s="130" t="s">
        <v>29</v>
      </c>
    </row>
    <row r="2828" spans="1:13">
      <c r="A2828" s="157" t="s">
        <v>4083</v>
      </c>
      <c r="B2828" s="157"/>
      <c r="C2828" s="169" t="s">
        <v>4097</v>
      </c>
      <c r="D2828" s="158">
        <v>45717</v>
      </c>
      <c r="E2828" s="170">
        <v>45782</v>
      </c>
      <c r="F2828" s="124">
        <v>21240.52</v>
      </c>
      <c r="G2828" s="160">
        <v>112120612120</v>
      </c>
      <c r="H2828" s="157" t="s">
        <v>3609</v>
      </c>
      <c r="I2828" s="157" t="s">
        <v>4098</v>
      </c>
      <c r="J2828" s="157" t="s">
        <v>168</v>
      </c>
      <c r="K2828" s="135"/>
      <c r="L2828" s="130" t="s">
        <v>761</v>
      </c>
      <c r="M2828" s="130" t="s">
        <v>169</v>
      </c>
    </row>
    <row r="2829" spans="1:13">
      <c r="A2829" s="157" t="s">
        <v>4083</v>
      </c>
      <c r="B2829" s="157"/>
      <c r="C2829" s="169" t="s">
        <v>4099</v>
      </c>
      <c r="D2829" s="158">
        <v>45689</v>
      </c>
      <c r="E2829" s="170">
        <v>45782</v>
      </c>
      <c r="F2829" s="124">
        <v>77391.179999999993</v>
      </c>
      <c r="G2829" s="160">
        <v>112120612120</v>
      </c>
      <c r="H2829" s="157" t="s">
        <v>3609</v>
      </c>
      <c r="I2829" s="157" t="s">
        <v>4100</v>
      </c>
      <c r="J2829" s="157" t="s">
        <v>162</v>
      </c>
      <c r="K2829" s="135"/>
      <c r="L2829" s="130" t="s">
        <v>761</v>
      </c>
      <c r="M2829" s="130" t="s">
        <v>163</v>
      </c>
    </row>
    <row r="2830" spans="1:13">
      <c r="A2830" s="157" t="s">
        <v>4083</v>
      </c>
      <c r="B2830" s="157"/>
      <c r="C2830" s="169" t="s">
        <v>4101</v>
      </c>
      <c r="D2830" s="158">
        <v>45658</v>
      </c>
      <c r="E2830" s="170">
        <v>45782</v>
      </c>
      <c r="F2830" s="124">
        <v>28236.11</v>
      </c>
      <c r="G2830" s="160">
        <v>112120612120</v>
      </c>
      <c r="H2830" s="157" t="s">
        <v>3609</v>
      </c>
      <c r="I2830" s="157" t="s">
        <v>4102</v>
      </c>
      <c r="J2830" s="157" t="s">
        <v>170</v>
      </c>
      <c r="K2830" s="135"/>
      <c r="L2830" s="130" t="s">
        <v>761</v>
      </c>
      <c r="M2830" s="130" t="s">
        <v>171</v>
      </c>
    </row>
    <row r="2831" spans="1:13">
      <c r="A2831" s="157" t="s">
        <v>4083</v>
      </c>
      <c r="B2831" s="157"/>
      <c r="C2831" s="169" t="s">
        <v>4103</v>
      </c>
      <c r="D2831" s="158">
        <v>45717</v>
      </c>
      <c r="E2831" s="170">
        <v>45782</v>
      </c>
      <c r="F2831" s="124">
        <v>26755.040000000001</v>
      </c>
      <c r="G2831" s="160">
        <v>112120503040</v>
      </c>
      <c r="H2831" s="157" t="s">
        <v>3206</v>
      </c>
      <c r="I2831" s="157" t="s">
        <v>3227</v>
      </c>
      <c r="J2831" s="157" t="s">
        <v>362</v>
      </c>
      <c r="K2831" s="135"/>
      <c r="L2831" s="130" t="s">
        <v>761</v>
      </c>
      <c r="M2831" s="130" t="s">
        <v>363</v>
      </c>
    </row>
    <row r="2832" spans="1:13">
      <c r="A2832" s="157" t="s">
        <v>4083</v>
      </c>
      <c r="B2832" s="157"/>
      <c r="C2832" s="169" t="s">
        <v>4104</v>
      </c>
      <c r="D2832" s="158">
        <v>45717</v>
      </c>
      <c r="E2832" s="170">
        <v>45782</v>
      </c>
      <c r="F2832" s="124">
        <v>23213.01</v>
      </c>
      <c r="G2832" s="160">
        <v>112120503040</v>
      </c>
      <c r="H2832" s="157" t="s">
        <v>3206</v>
      </c>
      <c r="I2832" s="157" t="s">
        <v>3229</v>
      </c>
      <c r="J2832" s="157" t="s">
        <v>366</v>
      </c>
      <c r="K2832" s="135"/>
      <c r="L2832" s="130" t="s">
        <v>761</v>
      </c>
      <c r="M2832" s="130" t="s">
        <v>367</v>
      </c>
    </row>
    <row r="2833" spans="1:13">
      <c r="A2833" s="157" t="s">
        <v>4083</v>
      </c>
      <c r="B2833" s="157"/>
      <c r="C2833" s="169" t="s">
        <v>4105</v>
      </c>
      <c r="D2833" s="158">
        <v>45717</v>
      </c>
      <c r="E2833" s="170">
        <v>45782</v>
      </c>
      <c r="F2833" s="124">
        <v>24450.44</v>
      </c>
      <c r="G2833" s="160">
        <v>112120503040</v>
      </c>
      <c r="H2833" s="157" t="s">
        <v>3206</v>
      </c>
      <c r="I2833" s="157" t="s">
        <v>3231</v>
      </c>
      <c r="J2833" s="157" t="s">
        <v>380</v>
      </c>
      <c r="K2833" s="135"/>
      <c r="L2833" s="130" t="s">
        <v>761</v>
      </c>
      <c r="M2833" s="130" t="s">
        <v>381</v>
      </c>
    </row>
    <row r="2834" spans="1:13">
      <c r="A2834" s="157" t="s">
        <v>4083</v>
      </c>
      <c r="B2834" s="157"/>
      <c r="C2834" s="169" t="s">
        <v>4106</v>
      </c>
      <c r="D2834" s="158">
        <v>45717</v>
      </c>
      <c r="E2834" s="170">
        <v>45782</v>
      </c>
      <c r="F2834" s="124">
        <v>159846.91</v>
      </c>
      <c r="G2834" s="160">
        <v>112120503040</v>
      </c>
      <c r="H2834" s="157" t="s">
        <v>3206</v>
      </c>
      <c r="I2834" s="157" t="s">
        <v>3209</v>
      </c>
      <c r="J2834" s="157" t="s">
        <v>168</v>
      </c>
      <c r="K2834" s="135"/>
      <c r="L2834" s="130" t="s">
        <v>761</v>
      </c>
      <c r="M2834" s="130" t="s">
        <v>169</v>
      </c>
    </row>
    <row r="2835" spans="1:13">
      <c r="A2835" s="157" t="s">
        <v>4083</v>
      </c>
      <c r="B2835" s="157"/>
      <c r="C2835" s="169" t="s">
        <v>4107</v>
      </c>
      <c r="D2835" s="158">
        <v>45717</v>
      </c>
      <c r="E2835" s="170">
        <v>45782</v>
      </c>
      <c r="F2835" s="124">
        <v>58458.2</v>
      </c>
      <c r="G2835" s="160">
        <v>112120503040</v>
      </c>
      <c r="H2835" s="157" t="s">
        <v>3206</v>
      </c>
      <c r="I2835" s="157" t="s">
        <v>3233</v>
      </c>
      <c r="J2835" s="157" t="s">
        <v>392</v>
      </c>
      <c r="K2835" s="135"/>
      <c r="L2835" s="130" t="s">
        <v>761</v>
      </c>
      <c r="M2835" s="130" t="s">
        <v>393</v>
      </c>
    </row>
    <row r="2836" spans="1:13">
      <c r="A2836" s="157" t="s">
        <v>4083</v>
      </c>
      <c r="B2836" s="157"/>
      <c r="C2836" s="169" t="s">
        <v>4108</v>
      </c>
      <c r="D2836" s="158">
        <v>45717</v>
      </c>
      <c r="E2836" s="170">
        <v>45782</v>
      </c>
      <c r="F2836" s="124">
        <v>57212.92</v>
      </c>
      <c r="G2836" s="160">
        <v>112120503040</v>
      </c>
      <c r="H2836" s="157" t="s">
        <v>3206</v>
      </c>
      <c r="I2836" s="157" t="s">
        <v>3211</v>
      </c>
      <c r="J2836" s="157" t="s">
        <v>20</v>
      </c>
      <c r="K2836" s="135"/>
      <c r="L2836" s="130" t="s">
        <v>761</v>
      </c>
      <c r="M2836" s="130" t="s">
        <v>21</v>
      </c>
    </row>
    <row r="2837" spans="1:13">
      <c r="A2837" s="157" t="s">
        <v>4083</v>
      </c>
      <c r="B2837" s="157"/>
      <c r="C2837" s="169" t="s">
        <v>4109</v>
      </c>
      <c r="D2837" s="158">
        <v>45717</v>
      </c>
      <c r="E2837" s="170">
        <v>45782</v>
      </c>
      <c r="F2837" s="124">
        <v>23718.63</v>
      </c>
      <c r="G2837" s="160">
        <v>112120503040</v>
      </c>
      <c r="H2837" s="157" t="s">
        <v>3206</v>
      </c>
      <c r="I2837" s="157" t="s">
        <v>3235</v>
      </c>
      <c r="J2837" s="157" t="s">
        <v>410</v>
      </c>
      <c r="K2837" s="135"/>
      <c r="L2837" s="130" t="s">
        <v>761</v>
      </c>
      <c r="M2837" s="130" t="s">
        <v>411</v>
      </c>
    </row>
    <row r="2838" spans="1:13">
      <c r="A2838" s="157" t="s">
        <v>4083</v>
      </c>
      <c r="B2838" s="157"/>
      <c r="C2838" s="169" t="s">
        <v>4110</v>
      </c>
      <c r="D2838" s="158">
        <v>45717</v>
      </c>
      <c r="E2838" s="170">
        <v>45782</v>
      </c>
      <c r="F2838" s="124">
        <v>24083.200000000001</v>
      </c>
      <c r="G2838" s="160">
        <v>112120503040</v>
      </c>
      <c r="H2838" s="157" t="s">
        <v>3206</v>
      </c>
      <c r="I2838" s="157" t="s">
        <v>3237</v>
      </c>
      <c r="J2838" s="157" t="s">
        <v>418</v>
      </c>
      <c r="K2838" s="135"/>
      <c r="L2838" s="130" t="s">
        <v>761</v>
      </c>
      <c r="M2838" s="130" t="s">
        <v>419</v>
      </c>
    </row>
    <row r="2839" spans="1:13">
      <c r="A2839" s="157" t="s">
        <v>4083</v>
      </c>
      <c r="B2839" s="157"/>
      <c r="C2839" s="169" t="s">
        <v>4111</v>
      </c>
      <c r="D2839" s="158">
        <v>45717</v>
      </c>
      <c r="E2839" s="170">
        <v>45782</v>
      </c>
      <c r="F2839" s="124">
        <v>23729.599999999999</v>
      </c>
      <c r="G2839" s="160">
        <v>112120503040</v>
      </c>
      <c r="H2839" s="157" t="s">
        <v>3206</v>
      </c>
      <c r="I2839" s="157" t="s">
        <v>3239</v>
      </c>
      <c r="J2839" s="157" t="s">
        <v>422</v>
      </c>
      <c r="K2839" s="135"/>
      <c r="L2839" s="130" t="s">
        <v>761</v>
      </c>
      <c r="M2839" s="130" t="s">
        <v>423</v>
      </c>
    </row>
    <row r="2840" spans="1:13">
      <c r="A2840" s="157" t="s">
        <v>4083</v>
      </c>
      <c r="B2840" s="157"/>
      <c r="C2840" s="169" t="s">
        <v>4112</v>
      </c>
      <c r="D2840" s="158">
        <v>45717</v>
      </c>
      <c r="E2840" s="170">
        <v>45782</v>
      </c>
      <c r="F2840" s="124">
        <v>173725.9</v>
      </c>
      <c r="G2840" s="160">
        <v>112120503040</v>
      </c>
      <c r="H2840" s="157" t="s">
        <v>3206</v>
      </c>
      <c r="I2840" s="157" t="s">
        <v>3213</v>
      </c>
      <c r="J2840" s="157" t="s">
        <v>170</v>
      </c>
      <c r="K2840" s="135"/>
      <c r="L2840" s="130" t="s">
        <v>761</v>
      </c>
      <c r="M2840" s="130" t="s">
        <v>171</v>
      </c>
    </row>
    <row r="2841" spans="1:13">
      <c r="A2841" s="157" t="s">
        <v>4083</v>
      </c>
      <c r="B2841" s="157"/>
      <c r="C2841" s="169" t="s">
        <v>4113</v>
      </c>
      <c r="D2841" s="158">
        <v>45717</v>
      </c>
      <c r="E2841" s="170">
        <v>45782</v>
      </c>
      <c r="F2841" s="124">
        <v>23793.13</v>
      </c>
      <c r="G2841" s="160">
        <v>112120503040</v>
      </c>
      <c r="H2841" s="157" t="s">
        <v>3206</v>
      </c>
      <c r="I2841" s="157" t="s">
        <v>3241</v>
      </c>
      <c r="J2841" s="157" t="s">
        <v>444</v>
      </c>
      <c r="K2841" s="135"/>
      <c r="L2841" s="130" t="s">
        <v>761</v>
      </c>
      <c r="M2841" s="130" t="s">
        <v>445</v>
      </c>
    </row>
    <row r="2842" spans="1:13">
      <c r="A2842" s="157" t="s">
        <v>4083</v>
      </c>
      <c r="B2842" s="157"/>
      <c r="C2842" s="169" t="s">
        <v>4114</v>
      </c>
      <c r="D2842" s="158">
        <v>45717</v>
      </c>
      <c r="E2842" s="170">
        <v>45782</v>
      </c>
      <c r="F2842" s="124">
        <v>48101.65</v>
      </c>
      <c r="G2842" s="160">
        <v>112120503040</v>
      </c>
      <c r="H2842" s="157" t="s">
        <v>3206</v>
      </c>
      <c r="I2842" s="157" t="s">
        <v>3217</v>
      </c>
      <c r="J2842" s="157" t="s">
        <v>509</v>
      </c>
      <c r="K2842" s="135"/>
      <c r="L2842" s="130" t="s">
        <v>761</v>
      </c>
      <c r="M2842" s="130" t="s">
        <v>510</v>
      </c>
    </row>
    <row r="2843" spans="1:13">
      <c r="A2843" s="157" t="s">
        <v>4083</v>
      </c>
      <c r="B2843" s="157"/>
      <c r="C2843" s="169" t="s">
        <v>4115</v>
      </c>
      <c r="D2843" s="158">
        <v>45717</v>
      </c>
      <c r="E2843" s="170">
        <v>45782</v>
      </c>
      <c r="F2843" s="124">
        <v>25766.22</v>
      </c>
      <c r="G2843" s="160">
        <v>112120503040</v>
      </c>
      <c r="H2843" s="157" t="s">
        <v>3206</v>
      </c>
      <c r="I2843" s="157" t="s">
        <v>3243</v>
      </c>
      <c r="J2843" s="157" t="s">
        <v>446</v>
      </c>
      <c r="K2843" s="135"/>
      <c r="L2843" s="130" t="s">
        <v>761</v>
      </c>
      <c r="M2843" s="130" t="s">
        <v>447</v>
      </c>
    </row>
    <row r="2844" spans="1:13">
      <c r="A2844" s="157" t="s">
        <v>4083</v>
      </c>
      <c r="B2844" s="157"/>
      <c r="C2844" s="169" t="s">
        <v>4116</v>
      </c>
      <c r="D2844" s="158">
        <v>45717</v>
      </c>
      <c r="E2844" s="170">
        <v>45782</v>
      </c>
      <c r="F2844" s="124">
        <v>172214.99</v>
      </c>
      <c r="G2844" s="160">
        <v>112120503040</v>
      </c>
      <c r="H2844" s="157" t="s">
        <v>3206</v>
      </c>
      <c r="I2844" s="157" t="s">
        <v>3245</v>
      </c>
      <c r="J2844" s="157" t="s">
        <v>448</v>
      </c>
      <c r="K2844" s="135"/>
      <c r="L2844" s="130" t="s">
        <v>761</v>
      </c>
      <c r="M2844" s="130" t="s">
        <v>449</v>
      </c>
    </row>
    <row r="2845" spans="1:13">
      <c r="A2845" s="157" t="s">
        <v>4083</v>
      </c>
      <c r="B2845" s="157"/>
      <c r="C2845" s="169" t="s">
        <v>4117</v>
      </c>
      <c r="D2845" s="158">
        <v>45717</v>
      </c>
      <c r="E2845" s="170">
        <v>45782</v>
      </c>
      <c r="F2845" s="124">
        <v>24079.5</v>
      </c>
      <c r="G2845" s="160">
        <v>112120503040</v>
      </c>
      <c r="H2845" s="157" t="s">
        <v>3206</v>
      </c>
      <c r="I2845" s="157" t="s">
        <v>3247</v>
      </c>
      <c r="J2845" s="157" t="s">
        <v>450</v>
      </c>
      <c r="K2845" s="135"/>
      <c r="L2845" s="130" t="s">
        <v>761</v>
      </c>
      <c r="M2845" s="130" t="s">
        <v>451</v>
      </c>
    </row>
    <row r="2846" spans="1:13">
      <c r="A2846" s="157" t="s">
        <v>4083</v>
      </c>
      <c r="B2846" s="157"/>
      <c r="C2846" s="169" t="s">
        <v>4118</v>
      </c>
      <c r="D2846" s="158">
        <v>45717</v>
      </c>
      <c r="E2846" s="170">
        <v>45782</v>
      </c>
      <c r="F2846" s="124">
        <v>24100.97</v>
      </c>
      <c r="G2846" s="160">
        <v>112120503040</v>
      </c>
      <c r="H2846" s="157" t="s">
        <v>3206</v>
      </c>
      <c r="I2846" s="157" t="s">
        <v>3249</v>
      </c>
      <c r="J2846" s="157" t="s">
        <v>454</v>
      </c>
      <c r="K2846" s="135"/>
      <c r="L2846" s="130" t="s">
        <v>761</v>
      </c>
      <c r="M2846" s="130" t="s">
        <v>455</v>
      </c>
    </row>
    <row r="2847" spans="1:13">
      <c r="A2847" s="157" t="s">
        <v>4083</v>
      </c>
      <c r="B2847" s="157"/>
      <c r="C2847" s="169" t="s">
        <v>4119</v>
      </c>
      <c r="D2847" s="158">
        <v>45717</v>
      </c>
      <c r="E2847" s="170">
        <v>45782</v>
      </c>
      <c r="F2847" s="124">
        <v>38604.46</v>
      </c>
      <c r="G2847" s="160">
        <v>112120503040</v>
      </c>
      <c r="H2847" s="157" t="s">
        <v>3206</v>
      </c>
      <c r="I2847" s="157" t="s">
        <v>3215</v>
      </c>
      <c r="J2847" s="157" t="s">
        <v>22</v>
      </c>
      <c r="K2847" s="135"/>
      <c r="L2847" s="130" t="s">
        <v>761</v>
      </c>
      <c r="M2847" s="130" t="s">
        <v>23</v>
      </c>
    </row>
    <row r="2848" spans="1:13">
      <c r="A2848" s="157" t="s">
        <v>4083</v>
      </c>
      <c r="B2848" s="157"/>
      <c r="C2848" s="169" t="s">
        <v>4120</v>
      </c>
      <c r="D2848" s="158">
        <v>45717</v>
      </c>
      <c r="E2848" s="170">
        <v>45782</v>
      </c>
      <c r="F2848" s="124">
        <v>23513.82</v>
      </c>
      <c r="G2848" s="160">
        <v>112120503040</v>
      </c>
      <c r="H2848" s="157" t="s">
        <v>3206</v>
      </c>
      <c r="I2848" s="157" t="s">
        <v>3251</v>
      </c>
      <c r="J2848" s="157" t="s">
        <v>460</v>
      </c>
      <c r="K2848" s="135"/>
      <c r="L2848" s="130" t="s">
        <v>761</v>
      </c>
      <c r="M2848" s="130" t="s">
        <v>461</v>
      </c>
    </row>
    <row r="2849" spans="1:13">
      <c r="A2849" s="157" t="s">
        <v>4083</v>
      </c>
      <c r="B2849" s="157"/>
      <c r="C2849" s="169" t="s">
        <v>4121</v>
      </c>
      <c r="D2849" s="158">
        <v>45717</v>
      </c>
      <c r="E2849" s="170">
        <v>45782</v>
      </c>
      <c r="F2849" s="124">
        <v>229445.11</v>
      </c>
      <c r="G2849" s="160">
        <v>112120503040</v>
      </c>
      <c r="H2849" s="157" t="s">
        <v>3206</v>
      </c>
      <c r="I2849" s="157" t="s">
        <v>3219</v>
      </c>
      <c r="J2849" s="157" t="s">
        <v>28</v>
      </c>
      <c r="K2849" s="135"/>
      <c r="L2849" s="130" t="s">
        <v>761</v>
      </c>
      <c r="M2849" s="130" t="s">
        <v>29</v>
      </c>
    </row>
    <row r="2850" spans="1:13">
      <c r="A2850" s="157" t="s">
        <v>4083</v>
      </c>
      <c r="B2850" s="157"/>
      <c r="C2850" s="169" t="s">
        <v>4122</v>
      </c>
      <c r="D2850" s="158">
        <v>45717</v>
      </c>
      <c r="E2850" s="170">
        <v>45782</v>
      </c>
      <c r="F2850" s="124">
        <v>496897.41</v>
      </c>
      <c r="G2850" s="160">
        <v>112120503040</v>
      </c>
      <c r="H2850" s="157" t="s">
        <v>3206</v>
      </c>
      <c r="I2850" s="157" t="s">
        <v>3221</v>
      </c>
      <c r="J2850" s="157" t="s">
        <v>162</v>
      </c>
      <c r="K2850" s="135"/>
      <c r="L2850" s="130" t="s">
        <v>761</v>
      </c>
      <c r="M2850" s="130" t="s">
        <v>163</v>
      </c>
    </row>
    <row r="2851" spans="1:13">
      <c r="A2851" s="157" t="s">
        <v>4083</v>
      </c>
      <c r="B2851" s="157"/>
      <c r="C2851" s="169" t="s">
        <v>4123</v>
      </c>
      <c r="D2851" s="158">
        <v>45717</v>
      </c>
      <c r="E2851" s="170">
        <v>45782</v>
      </c>
      <c r="F2851" s="124">
        <v>624194</v>
      </c>
      <c r="G2851" s="160">
        <v>112120503040</v>
      </c>
      <c r="H2851" s="157" t="s">
        <v>3206</v>
      </c>
      <c r="I2851" s="157" t="s">
        <v>3223</v>
      </c>
      <c r="J2851" s="157" t="s">
        <v>24</v>
      </c>
      <c r="K2851" s="135"/>
      <c r="L2851" s="130" t="s">
        <v>761</v>
      </c>
      <c r="M2851" s="130" t="s">
        <v>25</v>
      </c>
    </row>
    <row r="2852" spans="1:13">
      <c r="A2852" s="157" t="s">
        <v>4083</v>
      </c>
      <c r="B2852" s="157"/>
      <c r="C2852" s="169" t="s">
        <v>4124</v>
      </c>
      <c r="D2852" s="158">
        <v>45717</v>
      </c>
      <c r="E2852" s="170">
        <v>45782</v>
      </c>
      <c r="F2852" s="124">
        <v>151518.70000000001</v>
      </c>
      <c r="G2852" s="160">
        <v>112120503040</v>
      </c>
      <c r="H2852" s="157" t="s">
        <v>3206</v>
      </c>
      <c r="I2852" s="157" t="s">
        <v>3225</v>
      </c>
      <c r="J2852" s="157" t="s">
        <v>164</v>
      </c>
      <c r="K2852" s="135"/>
      <c r="L2852" s="130" t="s">
        <v>761</v>
      </c>
      <c r="M2852" s="130" t="s">
        <v>165</v>
      </c>
    </row>
    <row r="2853" spans="1:13">
      <c r="A2853" s="157" t="s">
        <v>4083</v>
      </c>
      <c r="B2853" s="157"/>
      <c r="C2853" s="169" t="s">
        <v>4125</v>
      </c>
      <c r="D2853" s="158">
        <v>45717</v>
      </c>
      <c r="E2853" s="170">
        <v>45782</v>
      </c>
      <c r="F2853" s="124">
        <v>23793.13</v>
      </c>
      <c r="G2853" s="160">
        <v>112120503040</v>
      </c>
      <c r="H2853" s="157" t="s">
        <v>3206</v>
      </c>
      <c r="I2853" s="157" t="s">
        <v>3253</v>
      </c>
      <c r="J2853" s="157" t="s">
        <v>472</v>
      </c>
      <c r="K2853" s="135"/>
      <c r="L2853" s="130" t="s">
        <v>761</v>
      </c>
      <c r="M2853" s="130" t="s">
        <v>473</v>
      </c>
    </row>
    <row r="2854" spans="1:13">
      <c r="A2854" s="157" t="s">
        <v>4083</v>
      </c>
      <c r="B2854" s="157"/>
      <c r="C2854" s="169" t="s">
        <v>4126</v>
      </c>
      <c r="D2854" s="158">
        <v>45717</v>
      </c>
      <c r="E2854" s="170">
        <v>45782</v>
      </c>
      <c r="F2854" s="124">
        <v>78611.91</v>
      </c>
      <c r="G2854" s="160">
        <v>112120503040</v>
      </c>
      <c r="H2854" s="157" t="s">
        <v>3206</v>
      </c>
      <c r="I2854" s="157" t="s">
        <v>3255</v>
      </c>
      <c r="J2854" s="157" t="s">
        <v>476</v>
      </c>
      <c r="K2854" s="135"/>
      <c r="L2854" s="130" t="s">
        <v>761</v>
      </c>
      <c r="M2854" s="130" t="s">
        <v>477</v>
      </c>
    </row>
    <row r="2855" spans="1:13">
      <c r="A2855" s="157" t="s">
        <v>4083</v>
      </c>
      <c r="B2855" s="157"/>
      <c r="C2855" s="169" t="s">
        <v>4127</v>
      </c>
      <c r="D2855" s="158">
        <v>45717</v>
      </c>
      <c r="E2855" s="170">
        <v>45782</v>
      </c>
      <c r="F2855" s="124">
        <v>23443.37</v>
      </c>
      <c r="G2855" s="160">
        <v>112120503040</v>
      </c>
      <c r="H2855" s="157" t="s">
        <v>3206</v>
      </c>
      <c r="I2855" s="157" t="s">
        <v>3257</v>
      </c>
      <c r="J2855" s="157" t="s">
        <v>478</v>
      </c>
      <c r="K2855" s="135"/>
      <c r="L2855" s="130" t="s">
        <v>761</v>
      </c>
      <c r="M2855" s="130" t="s">
        <v>479</v>
      </c>
    </row>
    <row r="2856" spans="1:13">
      <c r="A2856" s="157" t="s">
        <v>4083</v>
      </c>
      <c r="B2856" s="157"/>
      <c r="C2856" s="169" t="s">
        <v>4128</v>
      </c>
      <c r="D2856" s="158">
        <v>45717</v>
      </c>
      <c r="E2856" s="170">
        <v>45782</v>
      </c>
      <c r="F2856" s="124">
        <v>324971.83</v>
      </c>
      <c r="G2856" s="160">
        <v>112120503040</v>
      </c>
      <c r="H2856" s="157" t="s">
        <v>3206</v>
      </c>
      <c r="I2856" s="157" t="s">
        <v>3207</v>
      </c>
      <c r="J2856" s="157" t="s">
        <v>166</v>
      </c>
      <c r="K2856" s="135"/>
      <c r="L2856" s="130" t="s">
        <v>761</v>
      </c>
      <c r="M2856" s="130" t="s">
        <v>167</v>
      </c>
    </row>
    <row r="2857" spans="1:13">
      <c r="A2857" s="157" t="s">
        <v>4083</v>
      </c>
      <c r="B2857" s="157"/>
      <c r="C2857" s="169" t="s">
        <v>4129</v>
      </c>
      <c r="D2857" s="158">
        <v>45717</v>
      </c>
      <c r="E2857" s="170">
        <v>45782</v>
      </c>
      <c r="F2857" s="124">
        <v>34403.5</v>
      </c>
      <c r="G2857" s="160">
        <v>112120503040</v>
      </c>
      <c r="H2857" s="157" t="s">
        <v>3206</v>
      </c>
      <c r="I2857" s="157" t="s">
        <v>3207</v>
      </c>
      <c r="J2857" s="157" t="s">
        <v>166</v>
      </c>
      <c r="K2857" s="135"/>
      <c r="L2857" s="130" t="s">
        <v>761</v>
      </c>
      <c r="M2857" s="130" t="s">
        <v>167</v>
      </c>
    </row>
    <row r="2858" spans="1:13">
      <c r="A2858" s="157" t="s">
        <v>4083</v>
      </c>
      <c r="B2858" s="157"/>
      <c r="C2858" s="169" t="s">
        <v>4130</v>
      </c>
      <c r="D2858" s="158">
        <v>45717</v>
      </c>
      <c r="E2858" s="170">
        <v>45782</v>
      </c>
      <c r="F2858" s="124">
        <v>32604</v>
      </c>
      <c r="G2858" s="160">
        <v>112120503040</v>
      </c>
      <c r="H2858" s="157" t="s">
        <v>3206</v>
      </c>
      <c r="I2858" s="157" t="s">
        <v>3221</v>
      </c>
      <c r="J2858" s="157" t="s">
        <v>162</v>
      </c>
      <c r="K2858" s="135"/>
      <c r="L2858" s="130" t="s">
        <v>761</v>
      </c>
      <c r="M2858" s="130" t="s">
        <v>163</v>
      </c>
    </row>
    <row r="2859" spans="1:13">
      <c r="A2859" s="157" t="s">
        <v>4083</v>
      </c>
      <c r="B2859" s="157"/>
      <c r="C2859" s="169" t="s">
        <v>4131</v>
      </c>
      <c r="D2859" s="158">
        <v>45717</v>
      </c>
      <c r="E2859" s="170">
        <v>45782</v>
      </c>
      <c r="F2859" s="124">
        <v>12153.32</v>
      </c>
      <c r="G2859" s="160">
        <v>112120503040</v>
      </c>
      <c r="H2859" s="157" t="s">
        <v>3206</v>
      </c>
      <c r="I2859" s="157" t="s">
        <v>3223</v>
      </c>
      <c r="J2859" s="157" t="s">
        <v>24</v>
      </c>
      <c r="K2859" s="135"/>
      <c r="L2859" s="130" t="s">
        <v>761</v>
      </c>
      <c r="M2859" s="130" t="s">
        <v>25</v>
      </c>
    </row>
    <row r="2860" spans="1:13">
      <c r="A2860" s="157" t="s">
        <v>4083</v>
      </c>
      <c r="B2860" s="157"/>
      <c r="C2860" s="169" t="s">
        <v>4132</v>
      </c>
      <c r="D2860" s="158">
        <v>45717</v>
      </c>
      <c r="E2860" s="170">
        <v>45782</v>
      </c>
      <c r="F2860" s="124">
        <v>4109.42</v>
      </c>
      <c r="G2860" s="160">
        <v>112120503040</v>
      </c>
      <c r="H2860" s="157" t="s">
        <v>3206</v>
      </c>
      <c r="I2860" s="157" t="s">
        <v>3211</v>
      </c>
      <c r="J2860" s="157" t="s">
        <v>20</v>
      </c>
      <c r="K2860" s="135"/>
      <c r="L2860" s="130" t="s">
        <v>761</v>
      </c>
      <c r="M2860" s="130" t="s">
        <v>21</v>
      </c>
    </row>
    <row r="2861" spans="1:13">
      <c r="A2861" s="157" t="s">
        <v>4083</v>
      </c>
      <c r="B2861" s="157"/>
      <c r="C2861" s="169" t="s">
        <v>4133</v>
      </c>
      <c r="D2861" s="158">
        <v>45717</v>
      </c>
      <c r="E2861" s="170">
        <v>45782</v>
      </c>
      <c r="F2861" s="124">
        <v>12373.94</v>
      </c>
      <c r="G2861" s="160">
        <v>112120503040</v>
      </c>
      <c r="H2861" s="157" t="s">
        <v>3206</v>
      </c>
      <c r="I2861" s="157" t="s">
        <v>3213</v>
      </c>
      <c r="J2861" s="157" t="s">
        <v>170</v>
      </c>
      <c r="K2861" s="135"/>
      <c r="L2861" s="130" t="s">
        <v>761</v>
      </c>
      <c r="M2861" s="130" t="s">
        <v>171</v>
      </c>
    </row>
    <row r="2862" spans="1:13">
      <c r="A2862" s="157" t="s">
        <v>4083</v>
      </c>
      <c r="B2862" s="157"/>
      <c r="C2862" s="169" t="s">
        <v>4134</v>
      </c>
      <c r="D2862" s="158">
        <v>45717</v>
      </c>
      <c r="E2862" s="170">
        <v>45782</v>
      </c>
      <c r="F2862" s="124">
        <v>34403.5</v>
      </c>
      <c r="G2862" s="160">
        <v>112120503040</v>
      </c>
      <c r="H2862" s="157" t="s">
        <v>3206</v>
      </c>
      <c r="I2862" s="157" t="s">
        <v>3207</v>
      </c>
      <c r="J2862" s="157" t="s">
        <v>166</v>
      </c>
      <c r="K2862" s="135"/>
      <c r="L2862" s="130" t="s">
        <v>761</v>
      </c>
      <c r="M2862" s="130" t="s">
        <v>167</v>
      </c>
    </row>
    <row r="2863" spans="1:13">
      <c r="A2863" s="157" t="s">
        <v>4083</v>
      </c>
      <c r="B2863" s="157"/>
      <c r="C2863" s="169" t="s">
        <v>4135</v>
      </c>
      <c r="D2863" s="158">
        <v>45717</v>
      </c>
      <c r="E2863" s="170">
        <v>45782</v>
      </c>
      <c r="F2863" s="124">
        <v>10268.17</v>
      </c>
      <c r="G2863" s="160">
        <v>112120503040</v>
      </c>
      <c r="H2863" s="157" t="s">
        <v>3206</v>
      </c>
      <c r="I2863" s="157" t="s">
        <v>3209</v>
      </c>
      <c r="J2863" s="157" t="s">
        <v>168</v>
      </c>
      <c r="K2863" s="135"/>
      <c r="L2863" s="130" t="s">
        <v>761</v>
      </c>
      <c r="M2863" s="130" t="s">
        <v>169</v>
      </c>
    </row>
    <row r="2864" spans="1:13">
      <c r="A2864" s="157" t="s">
        <v>4083</v>
      </c>
      <c r="B2864" s="157"/>
      <c r="C2864" s="169" t="s">
        <v>4136</v>
      </c>
      <c r="D2864" s="158">
        <v>45717</v>
      </c>
      <c r="E2864" s="170">
        <v>45782</v>
      </c>
      <c r="F2864" s="124">
        <v>8463.49</v>
      </c>
      <c r="G2864" s="160">
        <v>112120503040</v>
      </c>
      <c r="H2864" s="157" t="s">
        <v>3206</v>
      </c>
      <c r="I2864" s="157" t="s">
        <v>3213</v>
      </c>
      <c r="J2864" s="157" t="s">
        <v>170</v>
      </c>
      <c r="K2864" s="135"/>
      <c r="L2864" s="130" t="s">
        <v>761</v>
      </c>
      <c r="M2864" s="130" t="s">
        <v>171</v>
      </c>
    </row>
    <row r="2865" spans="1:13">
      <c r="A2865" s="157" t="s">
        <v>4083</v>
      </c>
      <c r="B2865" s="157"/>
      <c r="C2865" s="169" t="s">
        <v>4137</v>
      </c>
      <c r="D2865" s="158">
        <v>45717</v>
      </c>
      <c r="E2865" s="170">
        <v>45782</v>
      </c>
      <c r="F2865" s="124">
        <v>11248.69</v>
      </c>
      <c r="G2865" s="160">
        <v>112120503040</v>
      </c>
      <c r="H2865" s="157" t="s">
        <v>3206</v>
      </c>
      <c r="I2865" s="157" t="s">
        <v>3245</v>
      </c>
      <c r="J2865" s="157" t="s">
        <v>448</v>
      </c>
      <c r="K2865" s="135"/>
      <c r="L2865" s="130" t="s">
        <v>761</v>
      </c>
      <c r="M2865" s="130" t="s">
        <v>449</v>
      </c>
    </row>
    <row r="2866" spans="1:13">
      <c r="A2866" s="157" t="s">
        <v>4083</v>
      </c>
      <c r="B2866" s="157"/>
      <c r="C2866" s="169" t="s">
        <v>4138</v>
      </c>
      <c r="D2866" s="158">
        <v>45717</v>
      </c>
      <c r="E2866" s="170">
        <v>45782</v>
      </c>
      <c r="F2866" s="124">
        <v>38680.67</v>
      </c>
      <c r="G2866" s="160">
        <v>112120503040</v>
      </c>
      <c r="H2866" s="157" t="s">
        <v>3206</v>
      </c>
      <c r="I2866" s="157" t="s">
        <v>3221</v>
      </c>
      <c r="J2866" s="157" t="s">
        <v>162</v>
      </c>
      <c r="K2866" s="135"/>
      <c r="L2866" s="130" t="s">
        <v>761</v>
      </c>
      <c r="M2866" s="130" t="s">
        <v>163</v>
      </c>
    </row>
    <row r="2867" spans="1:13">
      <c r="A2867" s="157" t="s">
        <v>4083</v>
      </c>
      <c r="B2867" s="157"/>
      <c r="C2867" s="169" t="s">
        <v>4139</v>
      </c>
      <c r="D2867" s="158">
        <v>45717</v>
      </c>
      <c r="E2867" s="170">
        <v>45782</v>
      </c>
      <c r="F2867" s="124">
        <v>47132.66</v>
      </c>
      <c r="G2867" s="160">
        <v>112120503040</v>
      </c>
      <c r="H2867" s="157" t="s">
        <v>3206</v>
      </c>
      <c r="I2867" s="157" t="s">
        <v>3207</v>
      </c>
      <c r="J2867" s="157" t="s">
        <v>166</v>
      </c>
      <c r="K2867" s="135"/>
      <c r="L2867" s="130" t="s">
        <v>761</v>
      </c>
      <c r="M2867" s="130" t="s">
        <v>167</v>
      </c>
    </row>
    <row r="2868" spans="1:13">
      <c r="A2868" s="157" t="s">
        <v>4083</v>
      </c>
      <c r="B2868" s="157"/>
      <c r="C2868" s="169" t="s">
        <v>4140</v>
      </c>
      <c r="D2868" s="158">
        <v>45717</v>
      </c>
      <c r="E2868" s="170">
        <v>45782</v>
      </c>
      <c r="F2868" s="124">
        <v>10268.17</v>
      </c>
      <c r="G2868" s="160">
        <v>112120503040</v>
      </c>
      <c r="H2868" s="157" t="s">
        <v>3206</v>
      </c>
      <c r="I2868" s="157" t="s">
        <v>3209</v>
      </c>
      <c r="J2868" s="157" t="s">
        <v>168</v>
      </c>
      <c r="K2868" s="135"/>
      <c r="L2868" s="130" t="s">
        <v>761</v>
      </c>
      <c r="M2868" s="130" t="s">
        <v>169</v>
      </c>
    </row>
    <row r="2869" spans="1:13">
      <c r="A2869" s="157" t="s">
        <v>4083</v>
      </c>
      <c r="B2869" s="157"/>
      <c r="C2869" s="169" t="s">
        <v>4141</v>
      </c>
      <c r="D2869" s="158">
        <v>45717</v>
      </c>
      <c r="E2869" s="170">
        <v>45782</v>
      </c>
      <c r="F2869" s="124">
        <v>7283.16</v>
      </c>
      <c r="G2869" s="160">
        <v>112120503040</v>
      </c>
      <c r="H2869" s="157" t="s">
        <v>3206</v>
      </c>
      <c r="I2869" s="157" t="s">
        <v>3233</v>
      </c>
      <c r="J2869" s="157" t="s">
        <v>392</v>
      </c>
      <c r="K2869" s="135"/>
      <c r="L2869" s="130" t="s">
        <v>761</v>
      </c>
      <c r="M2869" s="130" t="s">
        <v>393</v>
      </c>
    </row>
    <row r="2870" spans="1:13">
      <c r="A2870" s="157" t="s">
        <v>4083</v>
      </c>
      <c r="B2870" s="157"/>
      <c r="C2870" s="169" t="s">
        <v>4142</v>
      </c>
      <c r="D2870" s="158">
        <v>45717</v>
      </c>
      <c r="E2870" s="170">
        <v>45782</v>
      </c>
      <c r="F2870" s="124">
        <v>7820.92</v>
      </c>
      <c r="G2870" s="160">
        <v>112120503040</v>
      </c>
      <c r="H2870" s="157" t="s">
        <v>3206</v>
      </c>
      <c r="I2870" s="157" t="s">
        <v>3219</v>
      </c>
      <c r="J2870" s="157" t="s">
        <v>28</v>
      </c>
      <c r="K2870" s="135"/>
      <c r="L2870" s="130" t="s">
        <v>761</v>
      </c>
      <c r="M2870" s="130" t="s">
        <v>29</v>
      </c>
    </row>
    <row r="2871" spans="1:13">
      <c r="A2871" s="157" t="s">
        <v>4083</v>
      </c>
      <c r="B2871" s="157"/>
      <c r="C2871" s="169" t="s">
        <v>4143</v>
      </c>
      <c r="D2871" s="158">
        <v>45717</v>
      </c>
      <c r="E2871" s="170">
        <v>45782</v>
      </c>
      <c r="F2871" s="124">
        <v>7466.71</v>
      </c>
      <c r="G2871" s="160">
        <v>112120503040</v>
      </c>
      <c r="H2871" s="157" t="s">
        <v>3206</v>
      </c>
      <c r="I2871" s="157" t="s">
        <v>3245</v>
      </c>
      <c r="J2871" s="157" t="s">
        <v>448</v>
      </c>
      <c r="K2871" s="135"/>
      <c r="L2871" s="130" t="s">
        <v>761</v>
      </c>
      <c r="M2871" s="130" t="s">
        <v>449</v>
      </c>
    </row>
    <row r="2872" spans="1:13">
      <c r="A2872" s="157" t="s">
        <v>4083</v>
      </c>
      <c r="B2872" s="157"/>
      <c r="C2872" s="169" t="s">
        <v>4144</v>
      </c>
      <c r="D2872" s="158">
        <v>45717</v>
      </c>
      <c r="E2872" s="170">
        <v>45782</v>
      </c>
      <c r="F2872" s="124">
        <v>18229.990000000002</v>
      </c>
      <c r="G2872" s="160">
        <v>112120503040</v>
      </c>
      <c r="H2872" s="157" t="s">
        <v>3206</v>
      </c>
      <c r="I2872" s="157" t="s">
        <v>3221</v>
      </c>
      <c r="J2872" s="157" t="s">
        <v>162</v>
      </c>
      <c r="K2872" s="135"/>
      <c r="L2872" s="130" t="s">
        <v>761</v>
      </c>
      <c r="M2872" s="130" t="s">
        <v>163</v>
      </c>
    </row>
    <row r="2873" spans="1:13">
      <c r="A2873" s="157" t="s">
        <v>4083</v>
      </c>
      <c r="B2873" s="157"/>
      <c r="C2873" s="169" t="s">
        <v>4145</v>
      </c>
      <c r="D2873" s="158">
        <v>45717</v>
      </c>
      <c r="E2873" s="170">
        <v>45782</v>
      </c>
      <c r="F2873" s="124">
        <v>42536.65</v>
      </c>
      <c r="G2873" s="160">
        <v>112120503040</v>
      </c>
      <c r="H2873" s="157" t="s">
        <v>3206</v>
      </c>
      <c r="I2873" s="157" t="s">
        <v>3223</v>
      </c>
      <c r="J2873" s="157" t="s">
        <v>24</v>
      </c>
      <c r="K2873" s="135"/>
      <c r="L2873" s="130" t="s">
        <v>761</v>
      </c>
      <c r="M2873" s="130" t="s">
        <v>25</v>
      </c>
    </row>
    <row r="2874" spans="1:13">
      <c r="A2874" s="157" t="s">
        <v>4083</v>
      </c>
      <c r="B2874" s="157"/>
      <c r="C2874" s="169" t="s">
        <v>4146</v>
      </c>
      <c r="D2874" s="158">
        <v>45717</v>
      </c>
      <c r="E2874" s="170">
        <v>45782</v>
      </c>
      <c r="F2874" s="124">
        <v>14578.82</v>
      </c>
      <c r="G2874" s="160">
        <v>112120503040</v>
      </c>
      <c r="H2874" s="157" t="s">
        <v>3206</v>
      </c>
      <c r="I2874" s="157" t="s">
        <v>3255</v>
      </c>
      <c r="J2874" s="157" t="s">
        <v>476</v>
      </c>
      <c r="K2874" s="135"/>
      <c r="L2874" s="130" t="s">
        <v>761</v>
      </c>
      <c r="M2874" s="130" t="s">
        <v>477</v>
      </c>
    </row>
    <row r="2875" spans="1:13">
      <c r="A2875" s="157" t="s">
        <v>4083</v>
      </c>
      <c r="B2875" s="157"/>
      <c r="C2875" s="169" t="s">
        <v>4147</v>
      </c>
      <c r="D2875" s="158">
        <v>45717</v>
      </c>
      <c r="E2875" s="170">
        <v>45782</v>
      </c>
      <c r="F2875" s="124">
        <v>-3658</v>
      </c>
      <c r="G2875" s="160">
        <v>112120503040</v>
      </c>
      <c r="H2875" s="157" t="s">
        <v>3206</v>
      </c>
      <c r="I2875" s="157" t="s">
        <v>3257</v>
      </c>
      <c r="J2875" s="157" t="s">
        <v>478</v>
      </c>
      <c r="K2875" s="135"/>
      <c r="L2875" s="130" t="s">
        <v>761</v>
      </c>
      <c r="M2875" s="130" t="s">
        <v>479</v>
      </c>
    </row>
    <row r="2876" spans="1:13">
      <c r="A2876" s="157" t="s">
        <v>4083</v>
      </c>
      <c r="B2876" s="157"/>
      <c r="C2876" s="169" t="s">
        <v>4148</v>
      </c>
      <c r="D2876" s="158">
        <v>45717</v>
      </c>
      <c r="E2876" s="170">
        <v>45782</v>
      </c>
      <c r="F2876" s="124">
        <v>21292.94</v>
      </c>
      <c r="G2876" s="160">
        <v>112120503040</v>
      </c>
      <c r="H2876" s="157" t="s">
        <v>3206</v>
      </c>
      <c r="I2876" s="157" t="s">
        <v>3207</v>
      </c>
      <c r="J2876" s="157" t="s">
        <v>166</v>
      </c>
      <c r="K2876" s="135"/>
      <c r="L2876" s="130" t="s">
        <v>761</v>
      </c>
      <c r="M2876" s="130" t="s">
        <v>167</v>
      </c>
    </row>
    <row r="2877" spans="1:13">
      <c r="A2877" s="157" t="s">
        <v>4083</v>
      </c>
      <c r="B2877" s="157"/>
      <c r="C2877" s="169" t="s">
        <v>4149</v>
      </c>
      <c r="D2877" s="158">
        <v>45717</v>
      </c>
      <c r="E2877" s="170">
        <v>45782</v>
      </c>
      <c r="F2877" s="124">
        <v>6806.48</v>
      </c>
      <c r="G2877" s="160">
        <v>112120503040</v>
      </c>
      <c r="H2877" s="157" t="s">
        <v>3206</v>
      </c>
      <c r="I2877" s="157" t="s">
        <v>3265</v>
      </c>
      <c r="J2877" s="157" t="s">
        <v>22</v>
      </c>
      <c r="K2877" s="135"/>
      <c r="L2877" s="130" t="s">
        <v>761</v>
      </c>
      <c r="M2877" s="130" t="s">
        <v>23</v>
      </c>
    </row>
    <row r="2878" spans="1:13">
      <c r="A2878" s="157" t="s">
        <v>4083</v>
      </c>
      <c r="B2878" s="157"/>
      <c r="C2878" s="169" t="s">
        <v>4150</v>
      </c>
      <c r="D2878" s="158">
        <v>45717</v>
      </c>
      <c r="E2878" s="170">
        <v>45782</v>
      </c>
      <c r="F2878" s="124">
        <v>129983.55</v>
      </c>
      <c r="G2878" s="160">
        <v>112120503040</v>
      </c>
      <c r="H2878" s="157" t="s">
        <v>3206</v>
      </c>
      <c r="I2878" s="157" t="s">
        <v>3221</v>
      </c>
      <c r="J2878" s="157" t="s">
        <v>162</v>
      </c>
      <c r="K2878" s="135"/>
      <c r="L2878" s="130" t="s">
        <v>761</v>
      </c>
      <c r="M2878" s="130" t="s">
        <v>163</v>
      </c>
    </row>
    <row r="2879" spans="1:13">
      <c r="A2879" s="157" t="s">
        <v>4083</v>
      </c>
      <c r="B2879" s="157"/>
      <c r="C2879" s="169" t="s">
        <v>4151</v>
      </c>
      <c r="D2879" s="158">
        <v>45717</v>
      </c>
      <c r="E2879" s="170">
        <v>45782</v>
      </c>
      <c r="F2879" s="124">
        <v>41559.01</v>
      </c>
      <c r="G2879" s="160">
        <v>112120503040</v>
      </c>
      <c r="H2879" s="157" t="s">
        <v>3206</v>
      </c>
      <c r="I2879" s="157" t="s">
        <v>3213</v>
      </c>
      <c r="J2879" s="157" t="s">
        <v>170</v>
      </c>
      <c r="K2879" s="135"/>
      <c r="L2879" s="130" t="s">
        <v>761</v>
      </c>
      <c r="M2879" s="130" t="s">
        <v>171</v>
      </c>
    </row>
    <row r="2880" spans="1:13">
      <c r="A2880" s="157" t="s">
        <v>4083</v>
      </c>
      <c r="B2880" s="157"/>
      <c r="C2880" s="169" t="s">
        <v>4152</v>
      </c>
      <c r="D2880" s="158">
        <v>45717</v>
      </c>
      <c r="E2880" s="170">
        <v>45782</v>
      </c>
      <c r="F2880" s="124">
        <v>-53783.29</v>
      </c>
      <c r="G2880" s="160">
        <v>112120503040</v>
      </c>
      <c r="H2880" s="157" t="s">
        <v>3206</v>
      </c>
      <c r="I2880" s="157" t="s">
        <v>3207</v>
      </c>
      <c r="J2880" s="157" t="s">
        <v>166</v>
      </c>
      <c r="K2880" s="135"/>
      <c r="L2880" s="130" t="s">
        <v>761</v>
      </c>
      <c r="M2880" s="130" t="s">
        <v>167</v>
      </c>
    </row>
    <row r="2881" spans="1:13">
      <c r="A2881" s="157" t="s">
        <v>4083</v>
      </c>
      <c r="B2881" s="157"/>
      <c r="C2881" s="169" t="s">
        <v>4153</v>
      </c>
      <c r="D2881" s="158">
        <v>45717</v>
      </c>
      <c r="E2881" s="170">
        <v>45782</v>
      </c>
      <c r="F2881" s="124">
        <v>-18548.5</v>
      </c>
      <c r="G2881" s="160">
        <v>112120503040</v>
      </c>
      <c r="H2881" s="157" t="s">
        <v>3206</v>
      </c>
      <c r="I2881" s="157" t="s">
        <v>3213</v>
      </c>
      <c r="J2881" s="157" t="s">
        <v>170</v>
      </c>
      <c r="K2881" s="135"/>
      <c r="L2881" s="130" t="s">
        <v>761</v>
      </c>
      <c r="M2881" s="130" t="s">
        <v>171</v>
      </c>
    </row>
    <row r="2882" spans="1:13">
      <c r="A2882" s="157" t="s">
        <v>4083</v>
      </c>
      <c r="B2882" s="157"/>
      <c r="C2882" s="169" t="s">
        <v>4154</v>
      </c>
      <c r="D2882" s="158">
        <v>45717</v>
      </c>
      <c r="E2882" s="170">
        <v>45782</v>
      </c>
      <c r="F2882" s="124">
        <v>-33478.839999999997</v>
      </c>
      <c r="G2882" s="160">
        <v>112120503040</v>
      </c>
      <c r="H2882" s="157" t="s">
        <v>3206</v>
      </c>
      <c r="I2882" s="157" t="s">
        <v>3219</v>
      </c>
      <c r="J2882" s="157" t="s">
        <v>28</v>
      </c>
      <c r="K2882" s="135"/>
      <c r="L2882" s="130" t="s">
        <v>761</v>
      </c>
      <c r="M2882" s="130" t="s">
        <v>29</v>
      </c>
    </row>
    <row r="2883" spans="1:13">
      <c r="A2883" s="157" t="s">
        <v>4083</v>
      </c>
      <c r="B2883" s="157"/>
      <c r="C2883" s="169" t="s">
        <v>4155</v>
      </c>
      <c r="D2883" s="158">
        <v>45717</v>
      </c>
      <c r="E2883" s="170">
        <v>45782</v>
      </c>
      <c r="F2883" s="124">
        <v>-137025.09</v>
      </c>
      <c r="G2883" s="160">
        <v>112120503040</v>
      </c>
      <c r="H2883" s="157" t="s">
        <v>3206</v>
      </c>
      <c r="I2883" s="157" t="s">
        <v>3221</v>
      </c>
      <c r="J2883" s="157" t="s">
        <v>162</v>
      </c>
      <c r="K2883" s="135"/>
      <c r="L2883" s="130" t="s">
        <v>761</v>
      </c>
      <c r="M2883" s="130" t="s">
        <v>163</v>
      </c>
    </row>
    <row r="2884" spans="1:13">
      <c r="A2884" s="157" t="s">
        <v>4083</v>
      </c>
      <c r="B2884" s="157"/>
      <c r="C2884" s="169" t="s">
        <v>4156</v>
      </c>
      <c r="D2884" s="158">
        <v>45717</v>
      </c>
      <c r="E2884" s="170">
        <v>45782</v>
      </c>
      <c r="F2884" s="124">
        <v>25687.360000000001</v>
      </c>
      <c r="G2884" s="160">
        <v>112120503040</v>
      </c>
      <c r="H2884" s="157" t="s">
        <v>3206</v>
      </c>
      <c r="I2884" s="157" t="s">
        <v>3219</v>
      </c>
      <c r="J2884" s="157" t="s">
        <v>28</v>
      </c>
      <c r="K2884" s="135"/>
      <c r="L2884" s="130" t="s">
        <v>761</v>
      </c>
      <c r="M2884" s="130" t="s">
        <v>29</v>
      </c>
    </row>
    <row r="2885" spans="1:13">
      <c r="A2885" s="157" t="s">
        <v>4083</v>
      </c>
      <c r="B2885" s="157"/>
      <c r="C2885" s="169" t="s">
        <v>4157</v>
      </c>
      <c r="D2885" s="158">
        <v>45717</v>
      </c>
      <c r="E2885" s="170">
        <v>45782</v>
      </c>
      <c r="F2885" s="124">
        <v>3910.46</v>
      </c>
      <c r="G2885" s="160">
        <v>112120503040</v>
      </c>
      <c r="H2885" s="157" t="s">
        <v>3206</v>
      </c>
      <c r="I2885" s="157" t="s">
        <v>3213</v>
      </c>
      <c r="J2885" s="157" t="s">
        <v>170</v>
      </c>
      <c r="K2885" s="135"/>
      <c r="L2885" s="130" t="s">
        <v>761</v>
      </c>
      <c r="M2885" s="130" t="s">
        <v>171</v>
      </c>
    </row>
    <row r="2886" spans="1:13">
      <c r="A2886" s="157" t="s">
        <v>4083</v>
      </c>
      <c r="B2886" s="157"/>
      <c r="C2886" s="169" t="s">
        <v>4158</v>
      </c>
      <c r="D2886" s="158">
        <v>45717</v>
      </c>
      <c r="E2886" s="170">
        <v>45782</v>
      </c>
      <c r="F2886" s="124">
        <v>47957.58</v>
      </c>
      <c r="G2886" s="160">
        <v>112120503040</v>
      </c>
      <c r="H2886" s="157" t="s">
        <v>3206</v>
      </c>
      <c r="I2886" s="157" t="s">
        <v>3221</v>
      </c>
      <c r="J2886" s="157" t="s">
        <v>162</v>
      </c>
      <c r="K2886" s="135"/>
      <c r="L2886" s="130" t="s">
        <v>761</v>
      </c>
      <c r="M2886" s="130" t="s">
        <v>163</v>
      </c>
    </row>
    <row r="2887" spans="1:13">
      <c r="A2887" s="157" t="s">
        <v>4083</v>
      </c>
      <c r="B2887" s="157"/>
      <c r="C2887" s="169" t="s">
        <v>4159</v>
      </c>
      <c r="D2887" s="158">
        <v>45717</v>
      </c>
      <c r="E2887" s="170">
        <v>45782</v>
      </c>
      <c r="F2887" s="124">
        <v>-16218.68</v>
      </c>
      <c r="G2887" s="160">
        <v>112120503040</v>
      </c>
      <c r="H2887" s="157" t="s">
        <v>3206</v>
      </c>
      <c r="I2887" s="157" t="s">
        <v>3225</v>
      </c>
      <c r="J2887" s="157" t="s">
        <v>164</v>
      </c>
      <c r="K2887" s="135"/>
      <c r="L2887" s="130" t="s">
        <v>761</v>
      </c>
      <c r="M2887" s="130" t="s">
        <v>165</v>
      </c>
    </row>
    <row r="2888" spans="1:13">
      <c r="A2888" s="157" t="s">
        <v>4083</v>
      </c>
      <c r="B2888" s="157"/>
      <c r="C2888" s="169" t="s">
        <v>4160</v>
      </c>
      <c r="D2888" s="158">
        <v>45717</v>
      </c>
      <c r="E2888" s="170">
        <v>45782</v>
      </c>
      <c r="F2888" s="124">
        <v>-4109.41</v>
      </c>
      <c r="G2888" s="160">
        <v>112120503040</v>
      </c>
      <c r="H2888" s="157" t="s">
        <v>3206</v>
      </c>
      <c r="I2888" s="157" t="s">
        <v>3211</v>
      </c>
      <c r="J2888" s="157" t="s">
        <v>20</v>
      </c>
      <c r="K2888" s="135"/>
      <c r="L2888" s="130" t="s">
        <v>761</v>
      </c>
      <c r="M2888" s="130" t="s">
        <v>21</v>
      </c>
    </row>
    <row r="2889" spans="1:13">
      <c r="A2889" s="157" t="s">
        <v>4083</v>
      </c>
      <c r="B2889" s="157"/>
      <c r="C2889" s="169" t="s">
        <v>4161</v>
      </c>
      <c r="D2889" s="158">
        <v>45717</v>
      </c>
      <c r="E2889" s="170">
        <v>45782</v>
      </c>
      <c r="F2889" s="124">
        <v>-3999.43</v>
      </c>
      <c r="G2889" s="160">
        <v>112120503040</v>
      </c>
      <c r="H2889" s="157" t="s">
        <v>3206</v>
      </c>
      <c r="I2889" s="157" t="s">
        <v>3217</v>
      </c>
      <c r="J2889" s="157" t="s">
        <v>509</v>
      </c>
      <c r="K2889" s="135"/>
      <c r="L2889" s="130" t="s">
        <v>761</v>
      </c>
      <c r="M2889" s="130" t="s">
        <v>510</v>
      </c>
    </row>
    <row r="2890" spans="1:13">
      <c r="A2890" s="157" t="s">
        <v>4083</v>
      </c>
      <c r="B2890" s="157"/>
      <c r="C2890" s="169" t="s">
        <v>4162</v>
      </c>
      <c r="D2890" s="158">
        <v>45717</v>
      </c>
      <c r="E2890" s="170">
        <v>45782</v>
      </c>
      <c r="F2890" s="124">
        <v>-10311.299999999999</v>
      </c>
      <c r="G2890" s="160">
        <v>112120503040</v>
      </c>
      <c r="H2890" s="157" t="s">
        <v>3206</v>
      </c>
      <c r="I2890" s="157" t="s">
        <v>3245</v>
      </c>
      <c r="J2890" s="157" t="s">
        <v>448</v>
      </c>
      <c r="K2890" s="135"/>
      <c r="L2890" s="130" t="s">
        <v>761</v>
      </c>
      <c r="M2890" s="130" t="s">
        <v>449</v>
      </c>
    </row>
    <row r="2891" spans="1:13">
      <c r="A2891" s="157" t="s">
        <v>4083</v>
      </c>
      <c r="B2891" s="157"/>
      <c r="C2891" s="169" t="s">
        <v>4163</v>
      </c>
      <c r="D2891" s="158">
        <v>45717</v>
      </c>
      <c r="E2891" s="170">
        <v>45782</v>
      </c>
      <c r="F2891" s="124">
        <v>-3658</v>
      </c>
      <c r="G2891" s="160">
        <v>112120503040</v>
      </c>
      <c r="H2891" s="157" t="s">
        <v>3206</v>
      </c>
      <c r="I2891" s="157" t="s">
        <v>3249</v>
      </c>
      <c r="J2891" s="157" t="s">
        <v>454</v>
      </c>
      <c r="K2891" s="135"/>
      <c r="L2891" s="130" t="s">
        <v>761</v>
      </c>
      <c r="M2891" s="130" t="s">
        <v>455</v>
      </c>
    </row>
    <row r="2892" spans="1:13">
      <c r="A2892" s="157" t="s">
        <v>4083</v>
      </c>
      <c r="B2892" s="157"/>
      <c r="C2892" s="169" t="s">
        <v>4164</v>
      </c>
      <c r="D2892" s="158">
        <v>45717</v>
      </c>
      <c r="E2892" s="170">
        <v>45782</v>
      </c>
      <c r="F2892" s="124">
        <v>-139747.24</v>
      </c>
      <c r="G2892" s="160">
        <v>112120503040</v>
      </c>
      <c r="H2892" s="157" t="s">
        <v>3206</v>
      </c>
      <c r="I2892" s="157" t="s">
        <v>3223</v>
      </c>
      <c r="J2892" s="157" t="s">
        <v>24</v>
      </c>
      <c r="K2892" s="135"/>
      <c r="L2892" s="130" t="s">
        <v>761</v>
      </c>
      <c r="M2892" s="130" t="s">
        <v>25</v>
      </c>
    </row>
    <row r="2893" spans="1:13">
      <c r="A2893" s="157" t="s">
        <v>4165</v>
      </c>
      <c r="B2893" s="157"/>
      <c r="C2893" s="169" t="s">
        <v>4166</v>
      </c>
      <c r="D2893" s="158">
        <v>45748</v>
      </c>
      <c r="E2893" s="170">
        <v>45782</v>
      </c>
      <c r="F2893" s="124">
        <v>32295.88</v>
      </c>
      <c r="G2893" s="160">
        <v>112120612130</v>
      </c>
      <c r="H2893" s="157" t="s">
        <v>3612</v>
      </c>
      <c r="I2893" s="157" t="s">
        <v>4167</v>
      </c>
      <c r="J2893" s="157" t="s">
        <v>32</v>
      </c>
      <c r="K2893" s="135"/>
      <c r="L2893" s="130" t="s">
        <v>761</v>
      </c>
      <c r="M2893" s="130" t="s">
        <v>33</v>
      </c>
    </row>
    <row r="2894" spans="1:13">
      <c r="A2894" s="157" t="s">
        <v>4168</v>
      </c>
      <c r="B2894" s="157"/>
      <c r="C2894" s="169" t="s">
        <v>4169</v>
      </c>
      <c r="D2894" s="158">
        <v>45748</v>
      </c>
      <c r="E2894" s="170">
        <v>45782</v>
      </c>
      <c r="F2894" s="124">
        <v>95819.520000000004</v>
      </c>
      <c r="G2894" s="160">
        <v>112120611010</v>
      </c>
      <c r="H2894" s="157" t="s">
        <v>4170</v>
      </c>
      <c r="I2894" s="157" t="s">
        <v>4171</v>
      </c>
      <c r="J2894" s="157" t="s">
        <v>24</v>
      </c>
      <c r="K2894" s="135"/>
      <c r="L2894" s="130" t="s">
        <v>761</v>
      </c>
      <c r="M2894" s="130" t="s">
        <v>25</v>
      </c>
    </row>
    <row r="2895" spans="1:13">
      <c r="A2895" s="157" t="s">
        <v>4172</v>
      </c>
      <c r="B2895" s="157"/>
      <c r="C2895" s="169">
        <v>70172</v>
      </c>
      <c r="D2895" s="158">
        <v>45748</v>
      </c>
      <c r="E2895" s="170">
        <v>45782</v>
      </c>
      <c r="F2895" s="124">
        <v>349350</v>
      </c>
      <c r="G2895" s="160" t="s">
        <v>4173</v>
      </c>
      <c r="H2895" s="157" t="s">
        <v>4174</v>
      </c>
      <c r="I2895" s="157" t="s">
        <v>4175</v>
      </c>
      <c r="J2895" s="157" t="s">
        <v>34</v>
      </c>
      <c r="K2895" s="135"/>
      <c r="L2895" s="130" t="s">
        <v>761</v>
      </c>
      <c r="M2895" s="130" t="s">
        <v>35</v>
      </c>
    </row>
    <row r="2896" spans="1:13">
      <c r="A2896" s="157" t="s">
        <v>4176</v>
      </c>
      <c r="B2896" s="157"/>
      <c r="C2896" s="169" t="s">
        <v>4177</v>
      </c>
      <c r="D2896" s="158">
        <v>45689</v>
      </c>
      <c r="E2896" s="170">
        <v>45782</v>
      </c>
      <c r="F2896" s="124">
        <v>107235.26</v>
      </c>
      <c r="G2896" s="160">
        <v>112120501010</v>
      </c>
      <c r="H2896" s="157" t="s">
        <v>4178</v>
      </c>
      <c r="I2896" s="157" t="s">
        <v>4179</v>
      </c>
      <c r="J2896" s="157" t="s">
        <v>54</v>
      </c>
      <c r="K2896" s="135"/>
      <c r="L2896" s="130" t="s">
        <v>761</v>
      </c>
      <c r="M2896" s="130" t="s">
        <v>55</v>
      </c>
    </row>
    <row r="2897" spans="1:13">
      <c r="A2897" s="157" t="s">
        <v>4176</v>
      </c>
      <c r="B2897" s="157"/>
      <c r="C2897" s="169" t="s">
        <v>4180</v>
      </c>
      <c r="D2897" s="158">
        <v>45689</v>
      </c>
      <c r="E2897" s="170">
        <v>45782</v>
      </c>
      <c r="F2897" s="124">
        <v>16495.07</v>
      </c>
      <c r="G2897" s="160">
        <v>112120501010</v>
      </c>
      <c r="H2897" s="157" t="s">
        <v>4178</v>
      </c>
      <c r="I2897" s="157" t="s">
        <v>4179</v>
      </c>
      <c r="J2897" s="157" t="s">
        <v>54</v>
      </c>
      <c r="K2897" s="135"/>
      <c r="L2897" s="130" t="s">
        <v>761</v>
      </c>
      <c r="M2897" s="130" t="s">
        <v>55</v>
      </c>
    </row>
    <row r="2898" spans="1:13">
      <c r="A2898" s="157" t="s">
        <v>4176</v>
      </c>
      <c r="B2898" s="157"/>
      <c r="C2898" s="169" t="s">
        <v>4181</v>
      </c>
      <c r="D2898" s="158">
        <v>45689</v>
      </c>
      <c r="E2898" s="170">
        <v>45782</v>
      </c>
      <c r="F2898" s="124">
        <v>5144.49</v>
      </c>
      <c r="G2898" s="160">
        <v>112120501010</v>
      </c>
      <c r="H2898" s="157" t="s">
        <v>4178</v>
      </c>
      <c r="I2898" s="157" t="s">
        <v>4182</v>
      </c>
      <c r="J2898" s="157" t="s">
        <v>54</v>
      </c>
      <c r="K2898" s="135"/>
      <c r="L2898" s="130" t="s">
        <v>761</v>
      </c>
      <c r="M2898" s="130" t="s">
        <v>55</v>
      </c>
    </row>
    <row r="2899" spans="1:13">
      <c r="A2899" s="157" t="s">
        <v>4176</v>
      </c>
      <c r="B2899" s="157"/>
      <c r="C2899" s="169" t="s">
        <v>4183</v>
      </c>
      <c r="D2899" s="158">
        <v>45717</v>
      </c>
      <c r="E2899" s="170">
        <v>45782</v>
      </c>
      <c r="F2899" s="124">
        <v>104856.23</v>
      </c>
      <c r="G2899" s="160">
        <v>112120501010</v>
      </c>
      <c r="H2899" s="157" t="s">
        <v>4178</v>
      </c>
      <c r="I2899" s="157" t="s">
        <v>4182</v>
      </c>
      <c r="J2899" s="157" t="s">
        <v>54</v>
      </c>
      <c r="K2899" s="135"/>
      <c r="L2899" s="130" t="s">
        <v>761</v>
      </c>
      <c r="M2899" s="130" t="s">
        <v>55</v>
      </c>
    </row>
    <row r="2900" spans="1:13">
      <c r="A2900" s="157" t="s">
        <v>4184</v>
      </c>
      <c r="B2900" s="157"/>
      <c r="C2900" s="169" t="s">
        <v>4185</v>
      </c>
      <c r="D2900" s="158">
        <v>45627</v>
      </c>
      <c r="E2900" s="170">
        <v>45782</v>
      </c>
      <c r="F2900" s="124">
        <v>1378.35</v>
      </c>
      <c r="G2900" s="160">
        <v>112120501010</v>
      </c>
      <c r="H2900" s="157" t="s">
        <v>4178</v>
      </c>
      <c r="I2900" s="157" t="s">
        <v>4186</v>
      </c>
      <c r="J2900" s="157" t="s">
        <v>18</v>
      </c>
      <c r="K2900" s="135"/>
      <c r="L2900" s="130" t="s">
        <v>761</v>
      </c>
      <c r="M2900" s="130" t="s">
        <v>19</v>
      </c>
    </row>
    <row r="2901" spans="1:13">
      <c r="A2901" s="157" t="s">
        <v>4184</v>
      </c>
      <c r="B2901" s="157"/>
      <c r="C2901" s="169" t="s">
        <v>4187</v>
      </c>
      <c r="D2901" s="158">
        <v>45627</v>
      </c>
      <c r="E2901" s="170">
        <v>45782</v>
      </c>
      <c r="F2901" s="124">
        <v>1378.35</v>
      </c>
      <c r="G2901" s="160">
        <v>112120501010</v>
      </c>
      <c r="H2901" s="157" t="s">
        <v>4178</v>
      </c>
      <c r="I2901" s="157" t="s">
        <v>4188</v>
      </c>
      <c r="J2901" s="157" t="s">
        <v>46</v>
      </c>
      <c r="K2901" s="135"/>
      <c r="L2901" s="130" t="s">
        <v>761</v>
      </c>
      <c r="M2901" s="130" t="s">
        <v>47</v>
      </c>
    </row>
    <row r="2902" spans="1:13">
      <c r="A2902" s="157" t="s">
        <v>4184</v>
      </c>
      <c r="B2902" s="157"/>
      <c r="C2902" s="169" t="s">
        <v>4189</v>
      </c>
      <c r="D2902" s="158">
        <v>45627</v>
      </c>
      <c r="E2902" s="170">
        <v>45782</v>
      </c>
      <c r="F2902" s="124">
        <v>78789.52</v>
      </c>
      <c r="G2902" s="160" t="s">
        <v>4313</v>
      </c>
      <c r="H2902" s="157" t="s">
        <v>3206</v>
      </c>
      <c r="I2902" s="157" t="s">
        <v>6926</v>
      </c>
      <c r="J2902" s="157" t="s">
        <v>376</v>
      </c>
      <c r="K2902" s="135"/>
      <c r="L2902" s="130" t="s">
        <v>761</v>
      </c>
      <c r="M2902" s="130" t="s">
        <v>377</v>
      </c>
    </row>
    <row r="2903" spans="1:13">
      <c r="A2903" s="157" t="s">
        <v>4184</v>
      </c>
      <c r="B2903" s="157"/>
      <c r="C2903" s="169" t="s">
        <v>4190</v>
      </c>
      <c r="D2903" s="158">
        <v>45627</v>
      </c>
      <c r="E2903" s="170">
        <v>45782</v>
      </c>
      <c r="F2903" s="124">
        <v>1378.35</v>
      </c>
      <c r="G2903" s="160">
        <v>112120501010</v>
      </c>
      <c r="H2903" s="157" t="s">
        <v>4178</v>
      </c>
      <c r="I2903" s="157" t="s">
        <v>4191</v>
      </c>
      <c r="J2903" s="157" t="s">
        <v>50</v>
      </c>
      <c r="K2903" s="135"/>
      <c r="L2903" s="130" t="s">
        <v>761</v>
      </c>
      <c r="M2903" s="130" t="s">
        <v>51</v>
      </c>
    </row>
    <row r="2904" spans="1:13">
      <c r="A2904" s="157" t="s">
        <v>4184</v>
      </c>
      <c r="B2904" s="157"/>
      <c r="C2904" s="169" t="s">
        <v>4192</v>
      </c>
      <c r="D2904" s="158">
        <v>45627</v>
      </c>
      <c r="E2904" s="170">
        <v>45782</v>
      </c>
      <c r="F2904" s="124">
        <v>1378.35</v>
      </c>
      <c r="G2904" s="160">
        <v>112120501010</v>
      </c>
      <c r="H2904" s="157" t="s">
        <v>4178</v>
      </c>
      <c r="I2904" s="157" t="s">
        <v>4193</v>
      </c>
      <c r="J2904" s="157" t="s">
        <v>44</v>
      </c>
      <c r="K2904" s="135"/>
      <c r="L2904" s="130" t="s">
        <v>761</v>
      </c>
      <c r="M2904" s="130" t="s">
        <v>45</v>
      </c>
    </row>
    <row r="2905" spans="1:13">
      <c r="A2905" s="157" t="s">
        <v>4184</v>
      </c>
      <c r="B2905" s="157"/>
      <c r="C2905" s="169" t="s">
        <v>4194</v>
      </c>
      <c r="D2905" s="158">
        <v>45627</v>
      </c>
      <c r="E2905" s="170">
        <v>45782</v>
      </c>
      <c r="F2905" s="124">
        <v>1250.96</v>
      </c>
      <c r="G2905" s="160">
        <v>112120501010</v>
      </c>
      <c r="H2905" s="157" t="s">
        <v>4178</v>
      </c>
      <c r="I2905" s="157" t="s">
        <v>4195</v>
      </c>
      <c r="J2905" s="157" t="s">
        <v>48</v>
      </c>
      <c r="K2905" s="135"/>
      <c r="L2905" s="130" t="s">
        <v>761</v>
      </c>
      <c r="M2905" s="130" t="s">
        <v>49</v>
      </c>
    </row>
    <row r="2906" spans="1:13">
      <c r="A2906" s="157" t="s">
        <v>4184</v>
      </c>
      <c r="B2906" s="157"/>
      <c r="C2906" s="169" t="s">
        <v>4196</v>
      </c>
      <c r="D2906" s="158">
        <v>45627</v>
      </c>
      <c r="E2906" s="170">
        <v>45782</v>
      </c>
      <c r="F2906" s="124">
        <v>9666.66</v>
      </c>
      <c r="G2906" s="160">
        <v>112120501010</v>
      </c>
      <c r="H2906" s="157" t="s">
        <v>4178</v>
      </c>
      <c r="I2906" s="157" t="s">
        <v>4197</v>
      </c>
      <c r="J2906" s="157" t="s">
        <v>32</v>
      </c>
      <c r="K2906" s="135"/>
      <c r="L2906" s="130" t="s">
        <v>761</v>
      </c>
      <c r="M2906" s="130" t="s">
        <v>33</v>
      </c>
    </row>
    <row r="2907" spans="1:13">
      <c r="A2907" s="157" t="s">
        <v>4184</v>
      </c>
      <c r="B2907" s="157"/>
      <c r="C2907" s="169" t="s">
        <v>4198</v>
      </c>
      <c r="D2907" s="158">
        <v>45627</v>
      </c>
      <c r="E2907" s="170">
        <v>45782</v>
      </c>
      <c r="F2907" s="124">
        <v>3913.93</v>
      </c>
      <c r="G2907" s="160">
        <v>112120501010</v>
      </c>
      <c r="H2907" s="157" t="s">
        <v>4178</v>
      </c>
      <c r="I2907" s="157" t="s">
        <v>4199</v>
      </c>
      <c r="J2907" s="157" t="s">
        <v>36</v>
      </c>
      <c r="K2907" s="135"/>
      <c r="L2907" s="130" t="s">
        <v>761</v>
      </c>
      <c r="M2907" s="130" t="s">
        <v>37</v>
      </c>
    </row>
    <row r="2908" spans="1:13">
      <c r="A2908" s="157" t="s">
        <v>4184</v>
      </c>
      <c r="B2908" s="157"/>
      <c r="C2908" s="169" t="s">
        <v>4200</v>
      </c>
      <c r="D2908" s="158">
        <v>45627</v>
      </c>
      <c r="E2908" s="170">
        <v>45782</v>
      </c>
      <c r="F2908" s="124">
        <v>1378.35</v>
      </c>
      <c r="G2908" s="160">
        <v>112120501010</v>
      </c>
      <c r="H2908" s="157" t="s">
        <v>4178</v>
      </c>
      <c r="I2908" s="157" t="s">
        <v>4201</v>
      </c>
      <c r="J2908" s="157" t="s">
        <v>40</v>
      </c>
      <c r="K2908" s="135"/>
      <c r="L2908" s="130" t="s">
        <v>761</v>
      </c>
      <c r="M2908" s="130" t="s">
        <v>41</v>
      </c>
    </row>
    <row r="2909" spans="1:13">
      <c r="A2909" s="157" t="s">
        <v>4184</v>
      </c>
      <c r="B2909" s="157"/>
      <c r="C2909" s="169" t="s">
        <v>4202</v>
      </c>
      <c r="D2909" s="158">
        <v>45627</v>
      </c>
      <c r="E2909" s="170">
        <v>45782</v>
      </c>
      <c r="F2909" s="124">
        <v>25023.42</v>
      </c>
      <c r="G2909" s="160" t="s">
        <v>4313</v>
      </c>
      <c r="H2909" s="157" t="s">
        <v>3206</v>
      </c>
      <c r="I2909" s="157" t="s">
        <v>6927</v>
      </c>
      <c r="J2909" s="157" t="s">
        <v>406</v>
      </c>
      <c r="K2909" s="135"/>
      <c r="L2909" s="130" t="s">
        <v>761</v>
      </c>
      <c r="M2909" s="130" t="s">
        <v>407</v>
      </c>
    </row>
    <row r="2910" spans="1:13">
      <c r="A2910" s="157" t="s">
        <v>4184</v>
      </c>
      <c r="B2910" s="157"/>
      <c r="C2910" s="169" t="s">
        <v>4203</v>
      </c>
      <c r="D2910" s="158">
        <v>45627</v>
      </c>
      <c r="E2910" s="170">
        <v>45782</v>
      </c>
      <c r="F2910" s="124">
        <v>125038.02</v>
      </c>
      <c r="G2910" s="160" t="s">
        <v>4313</v>
      </c>
      <c r="H2910" s="157" t="s">
        <v>3206</v>
      </c>
      <c r="I2910" s="157" t="s">
        <v>6928</v>
      </c>
      <c r="J2910" s="157" t="s">
        <v>168</v>
      </c>
      <c r="K2910" s="135"/>
      <c r="L2910" s="130" t="s">
        <v>761</v>
      </c>
      <c r="M2910" s="130" t="s">
        <v>169</v>
      </c>
    </row>
    <row r="2911" spans="1:13">
      <c r="A2911" s="157" t="s">
        <v>4184</v>
      </c>
      <c r="B2911" s="157"/>
      <c r="C2911" s="169" t="s">
        <v>4204</v>
      </c>
      <c r="D2911" s="158">
        <v>45627</v>
      </c>
      <c r="E2911" s="170">
        <v>45782</v>
      </c>
      <c r="F2911" s="124">
        <v>48189.84</v>
      </c>
      <c r="G2911" s="160" t="s">
        <v>4313</v>
      </c>
      <c r="H2911" s="157" t="s">
        <v>3206</v>
      </c>
      <c r="I2911" s="157" t="s">
        <v>4197</v>
      </c>
      <c r="J2911" s="157" t="s">
        <v>32</v>
      </c>
      <c r="K2911" s="135"/>
      <c r="L2911" s="130" t="s">
        <v>761</v>
      </c>
      <c r="M2911" s="130" t="s">
        <v>33</v>
      </c>
    </row>
    <row r="2912" spans="1:13">
      <c r="A2912" s="157" t="s">
        <v>4184</v>
      </c>
      <c r="B2912" s="157"/>
      <c r="C2912" s="169" t="s">
        <v>4205</v>
      </c>
      <c r="D2912" s="158">
        <v>45627</v>
      </c>
      <c r="E2912" s="170">
        <v>45782</v>
      </c>
      <c r="F2912" s="124">
        <v>12357.48</v>
      </c>
      <c r="G2912" s="160" t="s">
        <v>4313</v>
      </c>
      <c r="H2912" s="157" t="s">
        <v>3206</v>
      </c>
      <c r="I2912" s="157" t="s">
        <v>6929</v>
      </c>
      <c r="J2912" s="157" t="s">
        <v>382</v>
      </c>
      <c r="K2912" s="135"/>
      <c r="L2912" s="130" t="s">
        <v>761</v>
      </c>
      <c r="M2912" s="130" t="s">
        <v>383</v>
      </c>
    </row>
    <row r="2913" spans="1:13">
      <c r="A2913" s="157" t="s">
        <v>4184</v>
      </c>
      <c r="B2913" s="157"/>
      <c r="C2913" s="169" t="s">
        <v>4206</v>
      </c>
      <c r="D2913" s="158">
        <v>45627</v>
      </c>
      <c r="E2913" s="170">
        <v>45782</v>
      </c>
      <c r="F2913" s="124">
        <v>19.02</v>
      </c>
      <c r="G2913" s="160" t="s">
        <v>4313</v>
      </c>
      <c r="H2913" s="157" t="s">
        <v>3206</v>
      </c>
      <c r="I2913" s="157" t="s">
        <v>6930</v>
      </c>
      <c r="J2913" s="157" t="s">
        <v>402</v>
      </c>
      <c r="K2913" s="135"/>
      <c r="L2913" s="130" t="s">
        <v>761</v>
      </c>
      <c r="M2913" s="130" t="s">
        <v>403</v>
      </c>
    </row>
    <row r="2914" spans="1:13">
      <c r="A2914" s="157" t="s">
        <v>4184</v>
      </c>
      <c r="B2914" s="157"/>
      <c r="C2914" s="169" t="s">
        <v>4207</v>
      </c>
      <c r="D2914" s="158">
        <v>45627</v>
      </c>
      <c r="E2914" s="170">
        <v>45782</v>
      </c>
      <c r="F2914" s="124">
        <v>3968.8</v>
      </c>
      <c r="G2914" s="160" t="s">
        <v>4313</v>
      </c>
      <c r="H2914" s="157" t="s">
        <v>3206</v>
      </c>
      <c r="I2914" s="157" t="s">
        <v>6927</v>
      </c>
      <c r="J2914" s="157" t="s">
        <v>34</v>
      </c>
      <c r="K2914" s="135"/>
      <c r="L2914" s="130" t="s">
        <v>761</v>
      </c>
      <c r="M2914" s="130" t="s">
        <v>35</v>
      </c>
    </row>
    <row r="2915" spans="1:13">
      <c r="A2915" s="157" t="s">
        <v>4184</v>
      </c>
      <c r="B2915" s="157"/>
      <c r="C2915" s="169" t="s">
        <v>4208</v>
      </c>
      <c r="D2915" s="158">
        <v>45627</v>
      </c>
      <c r="E2915" s="170">
        <v>45782</v>
      </c>
      <c r="F2915" s="124">
        <v>2710.98</v>
      </c>
      <c r="G2915" s="160" t="s">
        <v>4313</v>
      </c>
      <c r="H2915" s="157" t="s">
        <v>3206</v>
      </c>
      <c r="I2915" s="157" t="s">
        <v>4191</v>
      </c>
      <c r="J2915" s="157" t="s">
        <v>50</v>
      </c>
      <c r="K2915" s="135"/>
      <c r="L2915" s="130" t="s">
        <v>761</v>
      </c>
      <c r="M2915" s="130" t="s">
        <v>51</v>
      </c>
    </row>
    <row r="2916" spans="1:13">
      <c r="A2916" s="157" t="s">
        <v>4184</v>
      </c>
      <c r="B2916" s="157"/>
      <c r="C2916" s="169" t="s">
        <v>4209</v>
      </c>
      <c r="D2916" s="158">
        <v>45627</v>
      </c>
      <c r="E2916" s="170">
        <v>45782</v>
      </c>
      <c r="F2916" s="124">
        <v>6883.03</v>
      </c>
      <c r="G2916" s="160" t="s">
        <v>4313</v>
      </c>
      <c r="H2916" s="157" t="s">
        <v>3206</v>
      </c>
      <c r="I2916" s="157" t="s">
        <v>6926</v>
      </c>
      <c r="J2916" s="157" t="s">
        <v>376</v>
      </c>
      <c r="K2916" s="135"/>
      <c r="L2916" s="130" t="s">
        <v>761</v>
      </c>
      <c r="M2916" s="130" t="s">
        <v>377</v>
      </c>
    </row>
    <row r="2917" spans="1:13">
      <c r="A2917" s="157" t="s">
        <v>4184</v>
      </c>
      <c r="B2917" s="157"/>
      <c r="C2917" s="169" t="s">
        <v>4210</v>
      </c>
      <c r="D2917" s="158">
        <v>45627</v>
      </c>
      <c r="E2917" s="170">
        <v>45782</v>
      </c>
      <c r="F2917" s="124">
        <v>25364.560000000001</v>
      </c>
      <c r="G2917" s="160" t="s">
        <v>4313</v>
      </c>
      <c r="H2917" s="157" t="s">
        <v>3206</v>
      </c>
      <c r="I2917" s="157" t="s">
        <v>6931</v>
      </c>
      <c r="J2917" s="157" t="s">
        <v>302</v>
      </c>
      <c r="K2917" s="135"/>
      <c r="L2917" s="130" t="s">
        <v>761</v>
      </c>
      <c r="M2917" s="130" t="s">
        <v>303</v>
      </c>
    </row>
    <row r="2918" spans="1:13">
      <c r="A2918" s="157" t="s">
        <v>4184</v>
      </c>
      <c r="B2918" s="157"/>
      <c r="C2918" s="169" t="s">
        <v>4211</v>
      </c>
      <c r="D2918" s="158">
        <v>45627</v>
      </c>
      <c r="E2918" s="170">
        <v>45782</v>
      </c>
      <c r="F2918" s="124">
        <v>90707.04</v>
      </c>
      <c r="G2918" s="160" t="s">
        <v>4313</v>
      </c>
      <c r="H2918" s="157" t="s">
        <v>3206</v>
      </c>
      <c r="I2918" s="157" t="s">
        <v>6932</v>
      </c>
      <c r="J2918" s="157" t="s">
        <v>26</v>
      </c>
      <c r="K2918" s="135"/>
      <c r="L2918" s="130" t="s">
        <v>761</v>
      </c>
      <c r="M2918" s="130" t="s">
        <v>27</v>
      </c>
    </row>
    <row r="2919" spans="1:13">
      <c r="A2919" s="157" t="s">
        <v>4184</v>
      </c>
      <c r="B2919" s="157"/>
      <c r="C2919" s="169" t="s">
        <v>4212</v>
      </c>
      <c r="D2919" s="158">
        <v>45627</v>
      </c>
      <c r="E2919" s="170">
        <v>45782</v>
      </c>
      <c r="F2919" s="124">
        <v>1378.35</v>
      </c>
      <c r="G2919" s="160">
        <v>112120501010</v>
      </c>
      <c r="H2919" s="157" t="s">
        <v>4178</v>
      </c>
      <c r="I2919" s="157" t="s">
        <v>4213</v>
      </c>
      <c r="J2919" s="157" t="s">
        <v>42</v>
      </c>
      <c r="K2919" s="135"/>
      <c r="L2919" s="130" t="s">
        <v>761</v>
      </c>
      <c r="M2919" s="130" t="s">
        <v>43</v>
      </c>
    </row>
    <row r="2920" spans="1:13">
      <c r="A2920" s="157" t="s">
        <v>4184</v>
      </c>
      <c r="B2920" s="157"/>
      <c r="C2920" s="169" t="s">
        <v>4214</v>
      </c>
      <c r="D2920" s="158">
        <v>45627</v>
      </c>
      <c r="E2920" s="170">
        <v>45782</v>
      </c>
      <c r="F2920" s="124">
        <v>78789.52</v>
      </c>
      <c r="G2920" s="160">
        <v>112120501010</v>
      </c>
      <c r="H2920" s="157" t="s">
        <v>4178</v>
      </c>
      <c r="I2920" s="157" t="s">
        <v>4199</v>
      </c>
      <c r="J2920" s="157" t="s">
        <v>36</v>
      </c>
      <c r="K2920" s="135"/>
      <c r="L2920" s="130" t="s">
        <v>761</v>
      </c>
      <c r="M2920" s="130" t="s">
        <v>37</v>
      </c>
    </row>
    <row r="2921" spans="1:13">
      <c r="A2921" s="157" t="s">
        <v>4184</v>
      </c>
      <c r="B2921" s="157"/>
      <c r="C2921" s="169" t="s">
        <v>4215</v>
      </c>
      <c r="D2921" s="158">
        <v>45627</v>
      </c>
      <c r="E2921" s="170">
        <v>45782</v>
      </c>
      <c r="F2921" s="124">
        <v>21011.27</v>
      </c>
      <c r="G2921" s="160">
        <v>112120501010</v>
      </c>
      <c r="H2921" s="157" t="s">
        <v>4178</v>
      </c>
      <c r="I2921" s="157" t="s">
        <v>6928</v>
      </c>
      <c r="J2921" s="157" t="s">
        <v>168</v>
      </c>
      <c r="K2921" s="135"/>
      <c r="L2921" s="130" t="s">
        <v>761</v>
      </c>
      <c r="M2921" s="130" t="s">
        <v>169</v>
      </c>
    </row>
    <row r="2922" spans="1:13">
      <c r="A2922" s="157" t="s">
        <v>4184</v>
      </c>
      <c r="B2922" s="157"/>
      <c r="C2922" s="169" t="s">
        <v>4216</v>
      </c>
      <c r="D2922" s="158">
        <v>45627</v>
      </c>
      <c r="E2922" s="170">
        <v>45782</v>
      </c>
      <c r="F2922" s="124">
        <v>78789.52</v>
      </c>
      <c r="G2922" s="160">
        <v>112120501010</v>
      </c>
      <c r="H2922" s="157" t="s">
        <v>4178</v>
      </c>
      <c r="I2922" s="157" t="s">
        <v>4197</v>
      </c>
      <c r="J2922" s="157" t="s">
        <v>32</v>
      </c>
      <c r="K2922" s="135"/>
      <c r="L2922" s="130" t="s">
        <v>761</v>
      </c>
      <c r="M2922" s="130" t="s">
        <v>33</v>
      </c>
    </row>
    <row r="2923" spans="1:13">
      <c r="A2923" s="157" t="s">
        <v>4184</v>
      </c>
      <c r="B2923" s="157"/>
      <c r="C2923" s="169" t="s">
        <v>4217</v>
      </c>
      <c r="D2923" s="158">
        <v>45627</v>
      </c>
      <c r="E2923" s="170">
        <v>45782</v>
      </c>
      <c r="F2923" s="124">
        <v>101288.3</v>
      </c>
      <c r="G2923" s="160">
        <v>112120501010</v>
      </c>
      <c r="H2923" s="157" t="s">
        <v>4178</v>
      </c>
      <c r="I2923" s="157" t="s">
        <v>4197</v>
      </c>
      <c r="J2923" s="157" t="s">
        <v>32</v>
      </c>
      <c r="K2923" s="135"/>
      <c r="L2923" s="130" t="s">
        <v>761</v>
      </c>
      <c r="M2923" s="130" t="s">
        <v>33</v>
      </c>
    </row>
    <row r="2924" spans="1:13">
      <c r="A2924" s="157" t="s">
        <v>4184</v>
      </c>
      <c r="B2924" s="157"/>
      <c r="C2924" s="169" t="s">
        <v>4218</v>
      </c>
      <c r="D2924" s="158">
        <v>45627</v>
      </c>
      <c r="E2924" s="170">
        <v>45782</v>
      </c>
      <c r="F2924" s="124">
        <v>58053.11</v>
      </c>
      <c r="G2924" s="160">
        <v>112120501010</v>
      </c>
      <c r="H2924" s="157" t="s">
        <v>4178</v>
      </c>
      <c r="I2924" s="157" t="s">
        <v>4199</v>
      </c>
      <c r="J2924" s="157" t="s">
        <v>36</v>
      </c>
      <c r="K2924" s="135"/>
      <c r="L2924" s="130" t="s">
        <v>761</v>
      </c>
      <c r="M2924" s="130" t="s">
        <v>37</v>
      </c>
    </row>
    <row r="2925" spans="1:13">
      <c r="A2925" s="157" t="s">
        <v>4184</v>
      </c>
      <c r="B2925" s="157"/>
      <c r="C2925" s="169" t="s">
        <v>4219</v>
      </c>
      <c r="D2925" s="158">
        <v>45627</v>
      </c>
      <c r="E2925" s="170">
        <v>45782</v>
      </c>
      <c r="F2925" s="124">
        <v>43643.43</v>
      </c>
      <c r="G2925" s="160" t="s">
        <v>4313</v>
      </c>
      <c r="H2925" s="157" t="s">
        <v>3206</v>
      </c>
      <c r="I2925" s="157" t="s">
        <v>4199</v>
      </c>
      <c r="J2925" s="157" t="s">
        <v>36</v>
      </c>
      <c r="K2925" s="135"/>
      <c r="L2925" s="130" t="s">
        <v>761</v>
      </c>
      <c r="M2925" s="130" t="s">
        <v>37</v>
      </c>
    </row>
    <row r="2926" spans="1:13">
      <c r="A2926" s="157" t="s">
        <v>4184</v>
      </c>
      <c r="B2926" s="157"/>
      <c r="C2926" s="169" t="s">
        <v>4220</v>
      </c>
      <c r="D2926" s="158">
        <v>45627</v>
      </c>
      <c r="E2926" s="170">
        <v>45782</v>
      </c>
      <c r="F2926" s="124">
        <v>63701.37</v>
      </c>
      <c r="G2926" s="160" t="s">
        <v>4313</v>
      </c>
      <c r="H2926" s="157" t="s">
        <v>3206</v>
      </c>
      <c r="I2926" s="157" t="s">
        <v>6929</v>
      </c>
      <c r="J2926" s="157" t="s">
        <v>382</v>
      </c>
      <c r="K2926" s="135"/>
      <c r="L2926" s="130" t="s">
        <v>761</v>
      </c>
      <c r="M2926" s="130" t="s">
        <v>383</v>
      </c>
    </row>
    <row r="2927" spans="1:13">
      <c r="A2927" s="157" t="s">
        <v>4184</v>
      </c>
      <c r="B2927" s="157"/>
      <c r="C2927" s="169" t="s">
        <v>4221</v>
      </c>
      <c r="D2927" s="158">
        <v>45627</v>
      </c>
      <c r="E2927" s="170">
        <v>45782</v>
      </c>
      <c r="F2927" s="124">
        <v>38235.019999999997</v>
      </c>
      <c r="G2927" s="160" t="s">
        <v>4313</v>
      </c>
      <c r="H2927" s="157" t="s">
        <v>3206</v>
      </c>
      <c r="I2927" s="157" t="s">
        <v>6933</v>
      </c>
      <c r="J2927" s="157" t="s">
        <v>358</v>
      </c>
      <c r="K2927" s="135"/>
      <c r="L2927" s="130" t="s">
        <v>761</v>
      </c>
      <c r="M2927" s="130" t="s">
        <v>359</v>
      </c>
    </row>
    <row r="2928" spans="1:13">
      <c r="A2928" s="157" t="s">
        <v>4184</v>
      </c>
      <c r="B2928" s="157"/>
      <c r="C2928" s="169" t="s">
        <v>4222</v>
      </c>
      <c r="D2928" s="158">
        <v>45627</v>
      </c>
      <c r="E2928" s="170">
        <v>45782</v>
      </c>
      <c r="F2928" s="124">
        <v>-1015590.31</v>
      </c>
      <c r="G2928" s="160">
        <v>112120503040</v>
      </c>
      <c r="H2928" s="157" t="s">
        <v>3206</v>
      </c>
      <c r="I2928" s="157" t="s">
        <v>4197</v>
      </c>
      <c r="J2928" s="157" t="s">
        <v>32</v>
      </c>
      <c r="K2928" s="135"/>
      <c r="L2928" s="130" t="s">
        <v>761</v>
      </c>
      <c r="M2928" s="130" t="s">
        <v>33</v>
      </c>
    </row>
    <row r="2929" spans="1:13">
      <c r="A2929" s="157" t="s">
        <v>4184</v>
      </c>
      <c r="B2929" s="157"/>
      <c r="C2929" s="169" t="s">
        <v>4223</v>
      </c>
      <c r="D2929" s="158">
        <v>45627</v>
      </c>
      <c r="E2929" s="170">
        <v>45782</v>
      </c>
      <c r="F2929" s="124">
        <v>2958</v>
      </c>
      <c r="G2929" s="160">
        <v>112120612120</v>
      </c>
      <c r="H2929" s="157" t="s">
        <v>3609</v>
      </c>
      <c r="I2929" s="157" t="s">
        <v>4224</v>
      </c>
      <c r="J2929" s="157" t="s">
        <v>40</v>
      </c>
      <c r="K2929" s="135"/>
      <c r="L2929" s="130" t="s">
        <v>761</v>
      </c>
      <c r="M2929" s="130" t="s">
        <v>41</v>
      </c>
    </row>
    <row r="2930" spans="1:13">
      <c r="A2930" s="157" t="s">
        <v>4184</v>
      </c>
      <c r="B2930" s="157"/>
      <c r="C2930" s="169" t="s">
        <v>4225</v>
      </c>
      <c r="D2930" s="158">
        <v>45627</v>
      </c>
      <c r="E2930" s="170">
        <v>45782</v>
      </c>
      <c r="F2930" s="124">
        <v>2674.84</v>
      </c>
      <c r="G2930" s="160">
        <v>112120612120</v>
      </c>
      <c r="H2930" s="157" t="s">
        <v>3609</v>
      </c>
      <c r="I2930" s="157" t="s">
        <v>4226</v>
      </c>
      <c r="J2930" s="157" t="s">
        <v>394</v>
      </c>
      <c r="K2930" s="135"/>
      <c r="L2930" s="130" t="s">
        <v>761</v>
      </c>
      <c r="M2930" s="130" t="s">
        <v>395</v>
      </c>
    </row>
    <row r="2931" spans="1:13">
      <c r="A2931" s="157" t="s">
        <v>4184</v>
      </c>
      <c r="B2931" s="157"/>
      <c r="C2931" s="169" t="s">
        <v>4227</v>
      </c>
      <c r="D2931" s="158">
        <v>45627</v>
      </c>
      <c r="E2931" s="170">
        <v>45782</v>
      </c>
      <c r="F2931" s="124">
        <v>7852.26</v>
      </c>
      <c r="G2931" s="160">
        <v>112120612120</v>
      </c>
      <c r="H2931" s="157" t="s">
        <v>3609</v>
      </c>
      <c r="I2931" s="157" t="s">
        <v>4228</v>
      </c>
      <c r="J2931" s="157" t="s">
        <v>374</v>
      </c>
      <c r="K2931" s="135"/>
      <c r="L2931" s="130" t="s">
        <v>761</v>
      </c>
      <c r="M2931" s="130" t="s">
        <v>375</v>
      </c>
    </row>
    <row r="2932" spans="1:13">
      <c r="A2932" s="157" t="s">
        <v>4184</v>
      </c>
      <c r="B2932" s="157"/>
      <c r="C2932" s="169" t="s">
        <v>4229</v>
      </c>
      <c r="D2932" s="158">
        <v>45566</v>
      </c>
      <c r="E2932" s="170">
        <v>45782</v>
      </c>
      <c r="F2932" s="124">
        <v>55.75</v>
      </c>
      <c r="G2932" s="160">
        <v>112120612130</v>
      </c>
      <c r="H2932" s="157" t="s">
        <v>3612</v>
      </c>
      <c r="I2932" s="157" t="s">
        <v>4230</v>
      </c>
      <c r="J2932" s="157" t="s">
        <v>394</v>
      </c>
      <c r="K2932" s="135"/>
      <c r="L2932" s="130" t="s">
        <v>761</v>
      </c>
      <c r="M2932" s="130" t="s">
        <v>395</v>
      </c>
    </row>
    <row r="2933" spans="1:13">
      <c r="A2933" s="157" t="s">
        <v>4184</v>
      </c>
      <c r="B2933" s="157"/>
      <c r="C2933" s="169" t="s">
        <v>4231</v>
      </c>
      <c r="D2933" s="158">
        <v>45658</v>
      </c>
      <c r="E2933" s="170">
        <v>45782</v>
      </c>
      <c r="F2933" s="124">
        <v>61.93</v>
      </c>
      <c r="G2933" s="160">
        <v>112120612130</v>
      </c>
      <c r="H2933" s="157" t="s">
        <v>3612</v>
      </c>
      <c r="I2933" s="157" t="s">
        <v>4232</v>
      </c>
      <c r="J2933" s="157" t="s">
        <v>442</v>
      </c>
      <c r="K2933" s="135"/>
      <c r="L2933" s="130" t="s">
        <v>761</v>
      </c>
      <c r="M2933" s="130" t="s">
        <v>443</v>
      </c>
    </row>
    <row r="2934" spans="1:13">
      <c r="A2934" s="157" t="s">
        <v>4184</v>
      </c>
      <c r="B2934" s="157"/>
      <c r="C2934" s="169" t="s">
        <v>4233</v>
      </c>
      <c r="D2934" s="158">
        <v>45658</v>
      </c>
      <c r="E2934" s="170">
        <v>45782</v>
      </c>
      <c r="F2934" s="124">
        <v>95</v>
      </c>
      <c r="G2934" s="160">
        <v>112120612130</v>
      </c>
      <c r="H2934" s="157" t="s">
        <v>3612</v>
      </c>
      <c r="I2934" s="157" t="s">
        <v>4234</v>
      </c>
      <c r="J2934" s="157" t="s">
        <v>474</v>
      </c>
      <c r="K2934" s="135"/>
      <c r="L2934" s="130" t="s">
        <v>761</v>
      </c>
      <c r="M2934" s="130" t="s">
        <v>475</v>
      </c>
    </row>
    <row r="2935" spans="1:13">
      <c r="A2935" s="157" t="s">
        <v>4184</v>
      </c>
      <c r="B2935" s="157"/>
      <c r="C2935" s="169" t="s">
        <v>4235</v>
      </c>
      <c r="D2935" s="158">
        <v>45658</v>
      </c>
      <c r="E2935" s="170">
        <v>45782</v>
      </c>
      <c r="F2935" s="124">
        <v>2158.66</v>
      </c>
      <c r="G2935" s="160">
        <v>112120612120</v>
      </c>
      <c r="H2935" s="157" t="s">
        <v>3609</v>
      </c>
      <c r="I2935" s="157" t="s">
        <v>4236</v>
      </c>
      <c r="J2935" s="157" t="s">
        <v>386</v>
      </c>
      <c r="K2935" s="135"/>
      <c r="L2935" s="130" t="s">
        <v>761</v>
      </c>
      <c r="M2935" s="130" t="s">
        <v>387</v>
      </c>
    </row>
    <row r="2936" spans="1:13">
      <c r="A2936" s="157" t="s">
        <v>4184</v>
      </c>
      <c r="B2936" s="157"/>
      <c r="C2936" s="169" t="s">
        <v>4237</v>
      </c>
      <c r="D2936" s="158">
        <v>45658</v>
      </c>
      <c r="E2936" s="170">
        <v>45782</v>
      </c>
      <c r="F2936" s="124">
        <v>2710.14</v>
      </c>
      <c r="G2936" s="160">
        <v>112120612120</v>
      </c>
      <c r="H2936" s="157" t="s">
        <v>3609</v>
      </c>
      <c r="I2936" s="157" t="s">
        <v>4238</v>
      </c>
      <c r="J2936" s="157" t="s">
        <v>426</v>
      </c>
      <c r="K2936" s="135"/>
      <c r="L2936" s="130" t="s">
        <v>761</v>
      </c>
      <c r="M2936" s="130" t="s">
        <v>427</v>
      </c>
    </row>
    <row r="2937" spans="1:13">
      <c r="A2937" s="157" t="s">
        <v>4184</v>
      </c>
      <c r="B2937" s="157"/>
      <c r="C2937" s="169" t="s">
        <v>4239</v>
      </c>
      <c r="D2937" s="158">
        <v>45658</v>
      </c>
      <c r="E2937" s="170">
        <v>45782</v>
      </c>
      <c r="F2937" s="124">
        <v>971.72</v>
      </c>
      <c r="G2937" s="160">
        <v>112120612120</v>
      </c>
      <c r="H2937" s="157" t="s">
        <v>3609</v>
      </c>
      <c r="I2937" s="157" t="s">
        <v>4240</v>
      </c>
      <c r="J2937" s="157" t="s">
        <v>474</v>
      </c>
      <c r="K2937" s="135"/>
      <c r="L2937" s="130" t="s">
        <v>761</v>
      </c>
      <c r="M2937" s="130" t="s">
        <v>475</v>
      </c>
    </row>
    <row r="2938" spans="1:13">
      <c r="A2938" s="157" t="s">
        <v>4184</v>
      </c>
      <c r="B2938" s="157"/>
      <c r="C2938" s="169" t="s">
        <v>4241</v>
      </c>
      <c r="D2938" s="158">
        <v>45658</v>
      </c>
      <c r="E2938" s="170">
        <v>45782</v>
      </c>
      <c r="F2938" s="124">
        <v>806.6</v>
      </c>
      <c r="G2938" s="160">
        <v>112120612120</v>
      </c>
      <c r="H2938" s="157" t="s">
        <v>3609</v>
      </c>
      <c r="I2938" s="157" t="s">
        <v>4236</v>
      </c>
      <c r="J2938" s="157" t="s">
        <v>386</v>
      </c>
      <c r="K2938" s="135"/>
      <c r="L2938" s="130" t="s">
        <v>761</v>
      </c>
      <c r="M2938" s="130" t="s">
        <v>387</v>
      </c>
    </row>
    <row r="2939" spans="1:13">
      <c r="A2939" s="157" t="s">
        <v>4184</v>
      </c>
      <c r="B2939" s="157"/>
      <c r="C2939" s="169" t="s">
        <v>4242</v>
      </c>
      <c r="D2939" s="158">
        <v>45658</v>
      </c>
      <c r="E2939" s="170">
        <v>45782</v>
      </c>
      <c r="F2939" s="124">
        <v>2563.71</v>
      </c>
      <c r="G2939" s="160">
        <v>112120612120</v>
      </c>
      <c r="H2939" s="157" t="s">
        <v>3609</v>
      </c>
      <c r="I2939" s="157" t="s">
        <v>4226</v>
      </c>
      <c r="J2939" s="157" t="s">
        <v>394</v>
      </c>
      <c r="K2939" s="135"/>
      <c r="L2939" s="130" t="s">
        <v>761</v>
      </c>
      <c r="M2939" s="130" t="s">
        <v>395</v>
      </c>
    </row>
    <row r="2940" spans="1:13">
      <c r="A2940" s="157" t="s">
        <v>4184</v>
      </c>
      <c r="B2940" s="157"/>
      <c r="C2940" s="169" t="s">
        <v>4243</v>
      </c>
      <c r="D2940" s="158">
        <v>45658</v>
      </c>
      <c r="E2940" s="170">
        <v>45782</v>
      </c>
      <c r="F2940" s="124">
        <v>93.5</v>
      </c>
      <c r="G2940" s="160">
        <v>112120612120</v>
      </c>
      <c r="H2940" s="157" t="s">
        <v>3609</v>
      </c>
      <c r="I2940" s="157" t="s">
        <v>4244</v>
      </c>
      <c r="J2940" s="157" t="s">
        <v>412</v>
      </c>
      <c r="K2940" s="135"/>
      <c r="L2940" s="130" t="s">
        <v>761</v>
      </c>
      <c r="M2940" s="130" t="s">
        <v>413</v>
      </c>
    </row>
    <row r="2941" spans="1:13">
      <c r="A2941" s="157" t="s">
        <v>4184</v>
      </c>
      <c r="B2941" s="157"/>
      <c r="C2941" s="169" t="s">
        <v>4245</v>
      </c>
      <c r="D2941" s="158">
        <v>45658</v>
      </c>
      <c r="E2941" s="170">
        <v>45782</v>
      </c>
      <c r="F2941" s="124">
        <v>21652.27</v>
      </c>
      <c r="G2941" s="160">
        <v>112120612120</v>
      </c>
      <c r="H2941" s="157" t="s">
        <v>3609</v>
      </c>
      <c r="I2941" s="157" t="s">
        <v>4246</v>
      </c>
      <c r="J2941" s="157" t="s">
        <v>420</v>
      </c>
      <c r="K2941" s="135"/>
      <c r="L2941" s="130" t="s">
        <v>761</v>
      </c>
      <c r="M2941" s="130" t="s">
        <v>421</v>
      </c>
    </row>
    <row r="2942" spans="1:13">
      <c r="A2942" s="157" t="s">
        <v>4184</v>
      </c>
      <c r="B2942" s="157"/>
      <c r="C2942" s="169" t="s">
        <v>4247</v>
      </c>
      <c r="D2942" s="158">
        <v>45658</v>
      </c>
      <c r="E2942" s="170">
        <v>45782</v>
      </c>
      <c r="F2942" s="124">
        <v>1663.34</v>
      </c>
      <c r="G2942" s="160">
        <v>112120612120</v>
      </c>
      <c r="H2942" s="157" t="s">
        <v>3609</v>
      </c>
      <c r="I2942" s="157" t="s">
        <v>4248</v>
      </c>
      <c r="J2942" s="157" t="s">
        <v>430</v>
      </c>
      <c r="K2942" s="135"/>
      <c r="L2942" s="130" t="s">
        <v>761</v>
      </c>
      <c r="M2942" s="130" t="s">
        <v>431</v>
      </c>
    </row>
    <row r="2943" spans="1:13">
      <c r="A2943" s="157" t="s">
        <v>4184</v>
      </c>
      <c r="B2943" s="157"/>
      <c r="C2943" s="169" t="s">
        <v>4249</v>
      </c>
      <c r="D2943" s="158">
        <v>45658</v>
      </c>
      <c r="E2943" s="170">
        <v>45782</v>
      </c>
      <c r="F2943" s="124">
        <v>3250.33</v>
      </c>
      <c r="G2943" s="160">
        <v>112120612120</v>
      </c>
      <c r="H2943" s="157" t="s">
        <v>3609</v>
      </c>
      <c r="I2943" s="157" t="s">
        <v>4250</v>
      </c>
      <c r="J2943" s="157" t="s">
        <v>432</v>
      </c>
      <c r="K2943" s="135"/>
      <c r="L2943" s="130" t="s">
        <v>761</v>
      </c>
      <c r="M2943" s="130" t="s">
        <v>433</v>
      </c>
    </row>
    <row r="2944" spans="1:13">
      <c r="A2944" s="157" t="s">
        <v>4184</v>
      </c>
      <c r="B2944" s="157"/>
      <c r="C2944" s="169" t="s">
        <v>4251</v>
      </c>
      <c r="D2944" s="158">
        <v>45658</v>
      </c>
      <c r="E2944" s="170">
        <v>45782</v>
      </c>
      <c r="F2944" s="124">
        <v>1132.69</v>
      </c>
      <c r="G2944" s="160">
        <v>112120612130</v>
      </c>
      <c r="H2944" s="157" t="s">
        <v>3612</v>
      </c>
      <c r="I2944" s="157" t="s">
        <v>4252</v>
      </c>
      <c r="J2944" s="157" t="s">
        <v>374</v>
      </c>
      <c r="K2944" s="135"/>
      <c r="L2944" s="130" t="s">
        <v>761</v>
      </c>
      <c r="M2944" s="130" t="s">
        <v>375</v>
      </c>
    </row>
    <row r="2945" spans="1:13">
      <c r="A2945" s="157" t="s">
        <v>4184</v>
      </c>
      <c r="B2945" s="157"/>
      <c r="C2945" s="169" t="s">
        <v>4253</v>
      </c>
      <c r="D2945" s="158">
        <v>45658</v>
      </c>
      <c r="E2945" s="170">
        <v>45782</v>
      </c>
      <c r="F2945" s="124">
        <v>55.43</v>
      </c>
      <c r="G2945" s="160">
        <v>112120612130</v>
      </c>
      <c r="H2945" s="157" t="s">
        <v>3612</v>
      </c>
      <c r="I2945" s="157" t="s">
        <v>4254</v>
      </c>
      <c r="J2945" s="157" t="s">
        <v>432</v>
      </c>
      <c r="K2945" s="135"/>
      <c r="L2945" s="130" t="s">
        <v>761</v>
      </c>
      <c r="M2945" s="130" t="s">
        <v>433</v>
      </c>
    </row>
    <row r="2946" spans="1:13">
      <c r="A2946" s="157" t="s">
        <v>4184</v>
      </c>
      <c r="B2946" s="157"/>
      <c r="C2946" s="169" t="s">
        <v>4255</v>
      </c>
      <c r="D2946" s="158">
        <v>45658</v>
      </c>
      <c r="E2946" s="170">
        <v>45782</v>
      </c>
      <c r="F2946" s="124">
        <v>755.36</v>
      </c>
      <c r="G2946" s="160">
        <v>112120612130</v>
      </c>
      <c r="H2946" s="157" t="s">
        <v>3612</v>
      </c>
      <c r="I2946" s="157" t="s">
        <v>4252</v>
      </c>
      <c r="J2946" s="157" t="s">
        <v>374</v>
      </c>
      <c r="K2946" s="135"/>
      <c r="L2946" s="130" t="s">
        <v>761</v>
      </c>
      <c r="M2946" s="130" t="s">
        <v>375</v>
      </c>
    </row>
    <row r="2947" spans="1:13">
      <c r="A2947" s="157" t="s">
        <v>4184</v>
      </c>
      <c r="B2947" s="157"/>
      <c r="C2947" s="169" t="s">
        <v>4256</v>
      </c>
      <c r="D2947" s="158">
        <v>45689</v>
      </c>
      <c r="E2947" s="170">
        <v>45782</v>
      </c>
      <c r="F2947" s="124">
        <v>129.59</v>
      </c>
      <c r="G2947" s="160">
        <v>112120612130</v>
      </c>
      <c r="H2947" s="157" t="s">
        <v>3612</v>
      </c>
      <c r="I2947" s="157" t="s">
        <v>4257</v>
      </c>
      <c r="J2947" s="157" t="s">
        <v>386</v>
      </c>
      <c r="K2947" s="135"/>
      <c r="L2947" s="130" t="s">
        <v>761</v>
      </c>
      <c r="M2947" s="130" t="s">
        <v>387</v>
      </c>
    </row>
    <row r="2948" spans="1:13">
      <c r="A2948" s="157" t="s">
        <v>4184</v>
      </c>
      <c r="B2948" s="157"/>
      <c r="C2948" s="169" t="s">
        <v>4258</v>
      </c>
      <c r="D2948" s="158">
        <v>45689</v>
      </c>
      <c r="E2948" s="170">
        <v>45782</v>
      </c>
      <c r="F2948" s="124">
        <v>427.44</v>
      </c>
      <c r="G2948" s="160">
        <v>112120612130</v>
      </c>
      <c r="H2948" s="157" t="s">
        <v>3612</v>
      </c>
      <c r="I2948" s="157" t="s">
        <v>4259</v>
      </c>
      <c r="J2948" s="157" t="s">
        <v>420</v>
      </c>
      <c r="K2948" s="135"/>
      <c r="L2948" s="130" t="s">
        <v>761</v>
      </c>
      <c r="M2948" s="130" t="s">
        <v>421</v>
      </c>
    </row>
    <row r="2949" spans="1:13">
      <c r="A2949" s="157" t="s">
        <v>4184</v>
      </c>
      <c r="B2949" s="157"/>
      <c r="C2949" s="169" t="s">
        <v>4260</v>
      </c>
      <c r="D2949" s="158">
        <v>45689</v>
      </c>
      <c r="E2949" s="170">
        <v>45782</v>
      </c>
      <c r="F2949" s="124">
        <v>195.65</v>
      </c>
      <c r="G2949" s="160">
        <v>112120612130</v>
      </c>
      <c r="H2949" s="157" t="s">
        <v>3612</v>
      </c>
      <c r="I2949" s="157" t="s">
        <v>4261</v>
      </c>
      <c r="J2949" s="157" t="s">
        <v>436</v>
      </c>
      <c r="K2949" s="135"/>
      <c r="L2949" s="130" t="s">
        <v>761</v>
      </c>
      <c r="M2949" s="130" t="s">
        <v>437</v>
      </c>
    </row>
    <row r="2950" spans="1:13">
      <c r="A2950" s="157" t="s">
        <v>4184</v>
      </c>
      <c r="B2950" s="157"/>
      <c r="C2950" s="169" t="s">
        <v>4262</v>
      </c>
      <c r="D2950" s="158">
        <v>45689</v>
      </c>
      <c r="E2950" s="170">
        <v>45782</v>
      </c>
      <c r="F2950" s="124">
        <v>3845.01</v>
      </c>
      <c r="G2950" s="160">
        <v>112120612120</v>
      </c>
      <c r="H2950" s="157" t="s">
        <v>3609</v>
      </c>
      <c r="I2950" s="157" t="s">
        <v>4263</v>
      </c>
      <c r="J2950" s="157" t="s">
        <v>442</v>
      </c>
      <c r="K2950" s="135"/>
      <c r="L2950" s="130" t="s">
        <v>761</v>
      </c>
      <c r="M2950" s="130" t="s">
        <v>443</v>
      </c>
    </row>
    <row r="2951" spans="1:13">
      <c r="A2951" s="157" t="s">
        <v>4184</v>
      </c>
      <c r="B2951" s="157"/>
      <c r="C2951" s="169" t="s">
        <v>4264</v>
      </c>
      <c r="D2951" s="158">
        <v>45689</v>
      </c>
      <c r="E2951" s="170">
        <v>45782</v>
      </c>
      <c r="F2951" s="124">
        <v>138.56</v>
      </c>
      <c r="G2951" s="160">
        <v>112120612130</v>
      </c>
      <c r="H2951" s="157" t="s">
        <v>3612</v>
      </c>
      <c r="I2951" s="157" t="s">
        <v>4265</v>
      </c>
      <c r="J2951" s="157" t="s">
        <v>412</v>
      </c>
      <c r="K2951" s="135"/>
      <c r="L2951" s="130" t="s">
        <v>761</v>
      </c>
      <c r="M2951" s="130" t="s">
        <v>413</v>
      </c>
    </row>
    <row r="2952" spans="1:13">
      <c r="A2952" s="157" t="s">
        <v>4184</v>
      </c>
      <c r="B2952" s="157"/>
      <c r="C2952" s="169" t="s">
        <v>4266</v>
      </c>
      <c r="D2952" s="158">
        <v>45689</v>
      </c>
      <c r="E2952" s="170">
        <v>45782</v>
      </c>
      <c r="F2952" s="124">
        <v>512.78</v>
      </c>
      <c r="G2952" s="160">
        <v>112120612130</v>
      </c>
      <c r="H2952" s="157" t="s">
        <v>3612</v>
      </c>
      <c r="I2952" s="157" t="s">
        <v>4267</v>
      </c>
      <c r="J2952" s="157" t="s">
        <v>40</v>
      </c>
      <c r="K2952" s="135"/>
      <c r="L2952" s="130" t="s">
        <v>761</v>
      </c>
      <c r="M2952" s="130" t="s">
        <v>41</v>
      </c>
    </row>
    <row r="2953" spans="1:13">
      <c r="A2953" s="157" t="s">
        <v>4184</v>
      </c>
      <c r="B2953" s="157"/>
      <c r="C2953" s="169" t="s">
        <v>4268</v>
      </c>
      <c r="D2953" s="158">
        <v>45717</v>
      </c>
      <c r="E2953" s="170">
        <v>45782</v>
      </c>
      <c r="F2953" s="124">
        <v>36033.86</v>
      </c>
      <c r="G2953" s="160">
        <v>112120612120</v>
      </c>
      <c r="H2953" s="157" t="s">
        <v>3609</v>
      </c>
      <c r="I2953" s="157" t="s">
        <v>4269</v>
      </c>
      <c r="J2953" s="157" t="s">
        <v>32</v>
      </c>
      <c r="K2953" s="135"/>
      <c r="L2953" s="130" t="s">
        <v>761</v>
      </c>
      <c r="M2953" s="130" t="s">
        <v>33</v>
      </c>
    </row>
    <row r="2954" spans="1:13">
      <c r="A2954" s="157" t="s">
        <v>4184</v>
      </c>
      <c r="B2954" s="157"/>
      <c r="C2954" s="169" t="s">
        <v>4270</v>
      </c>
      <c r="D2954" s="158">
        <v>45717</v>
      </c>
      <c r="E2954" s="170">
        <v>45782</v>
      </c>
      <c r="F2954" s="124">
        <v>63861.01</v>
      </c>
      <c r="G2954" s="160">
        <v>112120612120</v>
      </c>
      <c r="H2954" s="157" t="s">
        <v>3609</v>
      </c>
      <c r="I2954" s="157" t="s">
        <v>4271</v>
      </c>
      <c r="J2954" s="157" t="s">
        <v>36</v>
      </c>
      <c r="K2954" s="135"/>
      <c r="L2954" s="130" t="s">
        <v>761</v>
      </c>
      <c r="M2954" s="130" t="s">
        <v>37</v>
      </c>
    </row>
    <row r="2955" spans="1:13">
      <c r="A2955" s="157" t="s">
        <v>4184</v>
      </c>
      <c r="B2955" s="157"/>
      <c r="C2955" s="169" t="s">
        <v>4272</v>
      </c>
      <c r="D2955" s="158">
        <v>45689</v>
      </c>
      <c r="E2955" s="170">
        <v>45782</v>
      </c>
      <c r="F2955" s="124">
        <v>19164.93</v>
      </c>
      <c r="G2955" s="160">
        <v>112120612120</v>
      </c>
      <c r="H2955" s="157" t="s">
        <v>3609</v>
      </c>
      <c r="I2955" s="157" t="s">
        <v>4246</v>
      </c>
      <c r="J2955" s="157" t="s">
        <v>420</v>
      </c>
      <c r="K2955" s="135"/>
      <c r="L2955" s="130" t="s">
        <v>761</v>
      </c>
      <c r="M2955" s="130" t="s">
        <v>421</v>
      </c>
    </row>
    <row r="2956" spans="1:13">
      <c r="A2956" s="157" t="s">
        <v>4184</v>
      </c>
      <c r="B2956" s="157"/>
      <c r="C2956" s="169" t="s">
        <v>4273</v>
      </c>
      <c r="D2956" s="158">
        <v>45717</v>
      </c>
      <c r="E2956" s="170">
        <v>45782</v>
      </c>
      <c r="F2956" s="124">
        <v>14206.08</v>
      </c>
      <c r="G2956" s="160">
        <v>112120612130</v>
      </c>
      <c r="H2956" s="157" t="s">
        <v>3612</v>
      </c>
      <c r="I2956" s="157" t="s">
        <v>4274</v>
      </c>
      <c r="J2956" s="157" t="s">
        <v>36</v>
      </c>
      <c r="K2956" s="135"/>
      <c r="L2956" s="130" t="s">
        <v>761</v>
      </c>
      <c r="M2956" s="130" t="s">
        <v>37</v>
      </c>
    </row>
    <row r="2957" spans="1:13">
      <c r="A2957" s="157" t="s">
        <v>4184</v>
      </c>
      <c r="B2957" s="157"/>
      <c r="C2957" s="169" t="s">
        <v>4275</v>
      </c>
      <c r="D2957" s="158">
        <v>45689</v>
      </c>
      <c r="E2957" s="170">
        <v>45782</v>
      </c>
      <c r="F2957" s="124">
        <v>58.25</v>
      </c>
      <c r="G2957" s="160">
        <v>112120612130</v>
      </c>
      <c r="H2957" s="157" t="s">
        <v>3612</v>
      </c>
      <c r="I2957" s="157" t="s">
        <v>4230</v>
      </c>
      <c r="J2957" s="157" t="s">
        <v>394</v>
      </c>
      <c r="K2957" s="135"/>
      <c r="L2957" s="130" t="s">
        <v>761</v>
      </c>
      <c r="M2957" s="130" t="s">
        <v>395</v>
      </c>
    </row>
    <row r="2958" spans="1:13">
      <c r="A2958" s="157" t="s">
        <v>4184</v>
      </c>
      <c r="B2958" s="157"/>
      <c r="C2958" s="169" t="s">
        <v>4276</v>
      </c>
      <c r="D2958" s="158">
        <v>45658</v>
      </c>
      <c r="E2958" s="170">
        <v>45782</v>
      </c>
      <c r="F2958" s="124">
        <v>6986.88</v>
      </c>
      <c r="G2958" s="160">
        <v>112120612120</v>
      </c>
      <c r="H2958" s="157" t="s">
        <v>3609</v>
      </c>
      <c r="I2958" s="157" t="s">
        <v>4228</v>
      </c>
      <c r="J2958" s="157" t="s">
        <v>374</v>
      </c>
      <c r="K2958" s="135"/>
      <c r="L2958" s="130" t="s">
        <v>761</v>
      </c>
      <c r="M2958" s="130" t="s">
        <v>375</v>
      </c>
    </row>
    <row r="2959" spans="1:13">
      <c r="A2959" s="157" t="s">
        <v>4184</v>
      </c>
      <c r="B2959" s="157"/>
      <c r="C2959" s="169" t="s">
        <v>4277</v>
      </c>
      <c r="D2959" s="158">
        <v>45717</v>
      </c>
      <c r="E2959" s="170">
        <v>45782</v>
      </c>
      <c r="F2959" s="124">
        <v>138414.89000000001</v>
      </c>
      <c r="G2959" s="160">
        <v>112120503040</v>
      </c>
      <c r="H2959" s="157" t="s">
        <v>3206</v>
      </c>
      <c r="I2959" s="157" t="s">
        <v>4213</v>
      </c>
      <c r="J2959" s="157" t="s">
        <v>42</v>
      </c>
      <c r="K2959" s="135"/>
      <c r="L2959" s="130" t="s">
        <v>761</v>
      </c>
      <c r="M2959" s="130" t="s">
        <v>43</v>
      </c>
    </row>
    <row r="2960" spans="1:13">
      <c r="A2960" s="157" t="s">
        <v>4184</v>
      </c>
      <c r="B2960" s="157"/>
      <c r="C2960" s="169" t="s">
        <v>4278</v>
      </c>
      <c r="D2960" s="158">
        <v>45717</v>
      </c>
      <c r="E2960" s="170">
        <v>45782</v>
      </c>
      <c r="F2960" s="124">
        <v>799774.28</v>
      </c>
      <c r="G2960" s="160">
        <v>112120503040</v>
      </c>
      <c r="H2960" s="157" t="s">
        <v>3206</v>
      </c>
      <c r="I2960" s="157" t="s">
        <v>4195</v>
      </c>
      <c r="J2960" s="157" t="s">
        <v>48</v>
      </c>
      <c r="K2960" s="135"/>
      <c r="L2960" s="130" t="s">
        <v>761</v>
      </c>
      <c r="M2960" s="130" t="s">
        <v>49</v>
      </c>
    </row>
    <row r="2961" spans="1:13">
      <c r="A2961" s="157" t="s">
        <v>4184</v>
      </c>
      <c r="B2961" s="157"/>
      <c r="C2961" s="169" t="s">
        <v>4279</v>
      </c>
      <c r="D2961" s="158">
        <v>45717</v>
      </c>
      <c r="E2961" s="170">
        <v>45782</v>
      </c>
      <c r="F2961" s="124">
        <v>1595076.74</v>
      </c>
      <c r="G2961" s="160">
        <v>112120503040</v>
      </c>
      <c r="H2961" s="157" t="s">
        <v>3206</v>
      </c>
      <c r="I2961" s="157" t="s">
        <v>4197</v>
      </c>
      <c r="J2961" s="157" t="s">
        <v>32</v>
      </c>
      <c r="K2961" s="135"/>
      <c r="L2961" s="130" t="s">
        <v>761</v>
      </c>
      <c r="M2961" s="130" t="s">
        <v>33</v>
      </c>
    </row>
    <row r="2962" spans="1:13">
      <c r="A2962" s="157" t="s">
        <v>4184</v>
      </c>
      <c r="B2962" s="157"/>
      <c r="C2962" s="169" t="s">
        <v>4280</v>
      </c>
      <c r="D2962" s="158">
        <v>45717</v>
      </c>
      <c r="E2962" s="170">
        <v>45782</v>
      </c>
      <c r="F2962" s="124">
        <v>941642.78</v>
      </c>
      <c r="G2962" s="160">
        <v>112120503040</v>
      </c>
      <c r="H2962" s="157" t="s">
        <v>3206</v>
      </c>
      <c r="I2962" s="157" t="s">
        <v>4199</v>
      </c>
      <c r="J2962" s="157" t="s">
        <v>36</v>
      </c>
      <c r="K2962" s="135"/>
      <c r="L2962" s="130" t="s">
        <v>761</v>
      </c>
      <c r="M2962" s="130" t="s">
        <v>37</v>
      </c>
    </row>
    <row r="2963" spans="1:13">
      <c r="A2963" s="157" t="s">
        <v>4184</v>
      </c>
      <c r="B2963" s="157"/>
      <c r="C2963" s="169" t="s">
        <v>4281</v>
      </c>
      <c r="D2963" s="158">
        <v>45717</v>
      </c>
      <c r="E2963" s="170">
        <v>45782</v>
      </c>
      <c r="F2963" s="124">
        <v>204138.99</v>
      </c>
      <c r="G2963" s="160">
        <v>112120503040</v>
      </c>
      <c r="H2963" s="157" t="s">
        <v>3206</v>
      </c>
      <c r="I2963" s="157" t="s">
        <v>4186</v>
      </c>
      <c r="J2963" s="157" t="s">
        <v>18</v>
      </c>
      <c r="K2963" s="135"/>
      <c r="L2963" s="130" t="s">
        <v>761</v>
      </c>
      <c r="M2963" s="130" t="s">
        <v>19</v>
      </c>
    </row>
    <row r="2964" spans="1:13">
      <c r="A2964" s="157" t="s">
        <v>4184</v>
      </c>
      <c r="B2964" s="157"/>
      <c r="C2964" s="169" t="s">
        <v>4282</v>
      </c>
      <c r="D2964" s="158">
        <v>45717</v>
      </c>
      <c r="E2964" s="170">
        <v>45782</v>
      </c>
      <c r="F2964" s="124">
        <v>93772.41</v>
      </c>
      <c r="G2964" s="160">
        <v>112120503040</v>
      </c>
      <c r="H2964" s="157" t="s">
        <v>3206</v>
      </c>
      <c r="I2964" s="157" t="s">
        <v>4193</v>
      </c>
      <c r="J2964" s="157" t="s">
        <v>44</v>
      </c>
      <c r="K2964" s="135"/>
      <c r="L2964" s="130" t="s">
        <v>761</v>
      </c>
      <c r="M2964" s="130" t="s">
        <v>45</v>
      </c>
    </row>
    <row r="2965" spans="1:13">
      <c r="A2965" s="157" t="s">
        <v>4184</v>
      </c>
      <c r="B2965" s="157"/>
      <c r="C2965" s="169" t="s">
        <v>4283</v>
      </c>
      <c r="D2965" s="158">
        <v>45717</v>
      </c>
      <c r="E2965" s="170">
        <v>45782</v>
      </c>
      <c r="F2965" s="124">
        <v>70807.13</v>
      </c>
      <c r="G2965" s="160">
        <v>112120503040</v>
      </c>
      <c r="H2965" s="157" t="s">
        <v>3206</v>
      </c>
      <c r="I2965" s="157" t="s">
        <v>4191</v>
      </c>
      <c r="J2965" s="157" t="s">
        <v>50</v>
      </c>
      <c r="K2965" s="135"/>
      <c r="L2965" s="130" t="s">
        <v>761</v>
      </c>
      <c r="M2965" s="130" t="s">
        <v>51</v>
      </c>
    </row>
    <row r="2966" spans="1:13">
      <c r="A2966" s="157" t="s">
        <v>4184</v>
      </c>
      <c r="B2966" s="157"/>
      <c r="C2966" s="169" t="s">
        <v>4284</v>
      </c>
      <c r="D2966" s="158">
        <v>45717</v>
      </c>
      <c r="E2966" s="170">
        <v>45782</v>
      </c>
      <c r="F2966" s="124">
        <v>58888.57</v>
      </c>
      <c r="G2966" s="160">
        <v>112120503040</v>
      </c>
      <c r="H2966" s="157" t="s">
        <v>3206</v>
      </c>
      <c r="I2966" s="157" t="s">
        <v>4201</v>
      </c>
      <c r="J2966" s="157" t="s">
        <v>40</v>
      </c>
      <c r="K2966" s="135"/>
      <c r="L2966" s="130" t="s">
        <v>761</v>
      </c>
      <c r="M2966" s="130" t="s">
        <v>41</v>
      </c>
    </row>
    <row r="2967" spans="1:13">
      <c r="A2967" s="157" t="s">
        <v>4184</v>
      </c>
      <c r="B2967" s="157"/>
      <c r="C2967" s="169" t="s">
        <v>4285</v>
      </c>
      <c r="D2967" s="158">
        <v>45717</v>
      </c>
      <c r="E2967" s="170">
        <v>45782</v>
      </c>
      <c r="F2967" s="124">
        <v>48697</v>
      </c>
      <c r="G2967" s="160">
        <v>112120503040</v>
      </c>
      <c r="H2967" s="157" t="s">
        <v>3206</v>
      </c>
      <c r="I2967" s="157" t="s">
        <v>4188</v>
      </c>
      <c r="J2967" s="157" t="s">
        <v>46</v>
      </c>
      <c r="K2967" s="135"/>
      <c r="L2967" s="130" t="s">
        <v>761</v>
      </c>
      <c r="M2967" s="130" t="s">
        <v>47</v>
      </c>
    </row>
    <row r="2968" spans="1:13">
      <c r="A2968" s="157" t="s">
        <v>4184</v>
      </c>
      <c r="B2968" s="157"/>
      <c r="C2968" s="169" t="s">
        <v>4286</v>
      </c>
      <c r="D2968" s="158">
        <v>45717</v>
      </c>
      <c r="E2968" s="170">
        <v>45782</v>
      </c>
      <c r="F2968" s="124">
        <v>131273.51</v>
      </c>
      <c r="G2968" s="160">
        <v>112120503040</v>
      </c>
      <c r="H2968" s="157" t="s">
        <v>3206</v>
      </c>
      <c r="I2968" s="157" t="s">
        <v>4287</v>
      </c>
      <c r="J2968" s="157" t="s">
        <v>374</v>
      </c>
      <c r="K2968" s="135"/>
      <c r="L2968" s="130" t="s">
        <v>761</v>
      </c>
      <c r="M2968" s="130" t="s">
        <v>375</v>
      </c>
    </row>
    <row r="2969" spans="1:13">
      <c r="A2969" s="157" t="s">
        <v>4184</v>
      </c>
      <c r="B2969" s="157"/>
      <c r="C2969" s="169" t="s">
        <v>4288</v>
      </c>
      <c r="D2969" s="158">
        <v>45717</v>
      </c>
      <c r="E2969" s="170">
        <v>45782</v>
      </c>
      <c r="F2969" s="124">
        <v>292115.5</v>
      </c>
      <c r="G2969" s="160">
        <v>112120503040</v>
      </c>
      <c r="H2969" s="157" t="s">
        <v>3206</v>
      </c>
      <c r="I2969" s="157" t="s">
        <v>4289</v>
      </c>
      <c r="J2969" s="157" t="s">
        <v>420</v>
      </c>
      <c r="K2969" s="135"/>
      <c r="L2969" s="130" t="s">
        <v>761</v>
      </c>
      <c r="M2969" s="130" t="s">
        <v>421</v>
      </c>
    </row>
    <row r="2970" spans="1:13">
      <c r="A2970" s="157" t="s">
        <v>4184</v>
      </c>
      <c r="B2970" s="157"/>
      <c r="C2970" s="169" t="s">
        <v>4290</v>
      </c>
      <c r="D2970" s="158">
        <v>45717</v>
      </c>
      <c r="E2970" s="170">
        <v>45782</v>
      </c>
      <c r="F2970" s="124">
        <v>155588.9</v>
      </c>
      <c r="G2970" s="160">
        <v>112120503040</v>
      </c>
      <c r="H2970" s="157" t="s">
        <v>3206</v>
      </c>
      <c r="I2970" s="157" t="s">
        <v>4291</v>
      </c>
      <c r="J2970" s="157" t="s">
        <v>428</v>
      </c>
      <c r="K2970" s="135"/>
      <c r="L2970" s="130" t="s">
        <v>761</v>
      </c>
      <c r="M2970" s="130" t="s">
        <v>429</v>
      </c>
    </row>
    <row r="2971" spans="1:13">
      <c r="A2971" s="157" t="s">
        <v>4184</v>
      </c>
      <c r="B2971" s="157"/>
      <c r="C2971" s="169" t="s">
        <v>4292</v>
      </c>
      <c r="D2971" s="158">
        <v>45717</v>
      </c>
      <c r="E2971" s="170">
        <v>45782</v>
      </c>
      <c r="F2971" s="124">
        <v>129841.92</v>
      </c>
      <c r="G2971" s="160">
        <v>112120503040</v>
      </c>
      <c r="H2971" s="157" t="s">
        <v>3206</v>
      </c>
      <c r="I2971" s="157" t="s">
        <v>4293</v>
      </c>
      <c r="J2971" s="157" t="s">
        <v>436</v>
      </c>
      <c r="K2971" s="135"/>
      <c r="L2971" s="130" t="s">
        <v>761</v>
      </c>
      <c r="M2971" s="130" t="s">
        <v>437</v>
      </c>
    </row>
    <row r="2972" spans="1:13">
      <c r="A2972" s="157" t="s">
        <v>4184</v>
      </c>
      <c r="B2972" s="157"/>
      <c r="C2972" s="169" t="s">
        <v>4294</v>
      </c>
      <c r="D2972" s="158">
        <v>45717</v>
      </c>
      <c r="E2972" s="170">
        <v>45782</v>
      </c>
      <c r="F2972" s="124">
        <v>37281.78</v>
      </c>
      <c r="G2972" s="160">
        <v>112120503040</v>
      </c>
      <c r="H2972" s="157" t="s">
        <v>3206</v>
      </c>
      <c r="I2972" s="157" t="s">
        <v>4295</v>
      </c>
      <c r="J2972" s="157" t="s">
        <v>388</v>
      </c>
      <c r="K2972" s="135"/>
      <c r="L2972" s="130" t="s">
        <v>761</v>
      </c>
      <c r="M2972" s="130" t="s">
        <v>389</v>
      </c>
    </row>
    <row r="2973" spans="1:13">
      <c r="A2973" s="157" t="s">
        <v>4184</v>
      </c>
      <c r="B2973" s="157"/>
      <c r="C2973" s="169" t="s">
        <v>4296</v>
      </c>
      <c r="D2973" s="158">
        <v>45717</v>
      </c>
      <c r="E2973" s="170">
        <v>45782</v>
      </c>
      <c r="F2973" s="124">
        <v>36618.58</v>
      </c>
      <c r="G2973" s="160">
        <v>112120503040</v>
      </c>
      <c r="H2973" s="157" t="s">
        <v>3206</v>
      </c>
      <c r="I2973" s="157" t="s">
        <v>4297</v>
      </c>
      <c r="J2973" s="157" t="s">
        <v>432</v>
      </c>
      <c r="K2973" s="135"/>
      <c r="L2973" s="130" t="s">
        <v>761</v>
      </c>
      <c r="M2973" s="130" t="s">
        <v>433</v>
      </c>
    </row>
    <row r="2974" spans="1:13">
      <c r="A2974" s="157" t="s">
        <v>4184</v>
      </c>
      <c r="B2974" s="157"/>
      <c r="C2974" s="169" t="s">
        <v>4298</v>
      </c>
      <c r="D2974" s="158">
        <v>45717</v>
      </c>
      <c r="E2974" s="170">
        <v>45782</v>
      </c>
      <c r="F2974" s="124">
        <v>37527.839999999997</v>
      </c>
      <c r="G2974" s="160">
        <v>112120503040</v>
      </c>
      <c r="H2974" s="157" t="s">
        <v>3206</v>
      </c>
      <c r="I2974" s="157" t="s">
        <v>4299</v>
      </c>
      <c r="J2974" s="157" t="s">
        <v>442</v>
      </c>
      <c r="K2974" s="135"/>
      <c r="L2974" s="130" t="s">
        <v>761</v>
      </c>
      <c r="M2974" s="130" t="s">
        <v>443</v>
      </c>
    </row>
    <row r="2975" spans="1:13">
      <c r="A2975" s="157" t="s">
        <v>4184</v>
      </c>
      <c r="B2975" s="157"/>
      <c r="C2975" s="169" t="s">
        <v>4300</v>
      </c>
      <c r="D2975" s="158">
        <v>45717</v>
      </c>
      <c r="E2975" s="170">
        <v>45782</v>
      </c>
      <c r="F2975" s="124">
        <v>40663.22</v>
      </c>
      <c r="G2975" s="160">
        <v>112120503040</v>
      </c>
      <c r="H2975" s="157" t="s">
        <v>3206</v>
      </c>
      <c r="I2975" s="157" t="s">
        <v>4301</v>
      </c>
      <c r="J2975" s="157" t="s">
        <v>394</v>
      </c>
      <c r="K2975" s="135"/>
      <c r="L2975" s="130" t="s">
        <v>761</v>
      </c>
      <c r="M2975" s="130" t="s">
        <v>395</v>
      </c>
    </row>
    <row r="2976" spans="1:13">
      <c r="A2976" s="157" t="s">
        <v>4184</v>
      </c>
      <c r="B2976" s="157"/>
      <c r="C2976" s="169" t="s">
        <v>4302</v>
      </c>
      <c r="D2976" s="158">
        <v>45717</v>
      </c>
      <c r="E2976" s="170">
        <v>45782</v>
      </c>
      <c r="F2976" s="124">
        <v>35206.080000000002</v>
      </c>
      <c r="G2976" s="160">
        <v>112120503040</v>
      </c>
      <c r="H2976" s="157" t="s">
        <v>3206</v>
      </c>
      <c r="I2976" s="157" t="s">
        <v>4303</v>
      </c>
      <c r="J2976" s="157" t="s">
        <v>474</v>
      </c>
      <c r="K2976" s="135"/>
      <c r="L2976" s="130" t="s">
        <v>761</v>
      </c>
      <c r="M2976" s="130" t="s">
        <v>475</v>
      </c>
    </row>
    <row r="2977" spans="1:13">
      <c r="A2977" s="157" t="s">
        <v>4184</v>
      </c>
      <c r="B2977" s="157"/>
      <c r="C2977" s="169" t="s">
        <v>4304</v>
      </c>
      <c r="D2977" s="158">
        <v>45717</v>
      </c>
      <c r="E2977" s="170">
        <v>45782</v>
      </c>
      <c r="F2977" s="124">
        <v>35268.18</v>
      </c>
      <c r="G2977" s="160">
        <v>112120503040</v>
      </c>
      <c r="H2977" s="157" t="s">
        <v>3206</v>
      </c>
      <c r="I2977" s="157" t="s">
        <v>4305</v>
      </c>
      <c r="J2977" s="157" t="s">
        <v>430</v>
      </c>
      <c r="K2977" s="135"/>
      <c r="L2977" s="130" t="s">
        <v>761</v>
      </c>
      <c r="M2977" s="130" t="s">
        <v>431</v>
      </c>
    </row>
    <row r="2978" spans="1:13">
      <c r="A2978" s="157" t="s">
        <v>4184</v>
      </c>
      <c r="B2978" s="157"/>
      <c r="C2978" s="169" t="s">
        <v>4306</v>
      </c>
      <c r="D2978" s="158">
        <v>45717</v>
      </c>
      <c r="E2978" s="170">
        <v>45782</v>
      </c>
      <c r="F2978" s="124">
        <v>36143.89</v>
      </c>
      <c r="G2978" s="160">
        <v>112120503040</v>
      </c>
      <c r="H2978" s="157" t="s">
        <v>3206</v>
      </c>
      <c r="I2978" s="157" t="s">
        <v>4307</v>
      </c>
      <c r="J2978" s="157" t="s">
        <v>412</v>
      </c>
      <c r="K2978" s="135"/>
      <c r="L2978" s="130" t="s">
        <v>761</v>
      </c>
      <c r="M2978" s="130" t="s">
        <v>413</v>
      </c>
    </row>
    <row r="2979" spans="1:13">
      <c r="A2979" s="157" t="s">
        <v>4184</v>
      </c>
      <c r="B2979" s="157"/>
      <c r="C2979" s="169" t="s">
        <v>4308</v>
      </c>
      <c r="D2979" s="158">
        <v>45717</v>
      </c>
      <c r="E2979" s="170">
        <v>45782</v>
      </c>
      <c r="F2979" s="124">
        <v>41663.08</v>
      </c>
      <c r="G2979" s="160">
        <v>112120503040</v>
      </c>
      <c r="H2979" s="157" t="s">
        <v>3206</v>
      </c>
      <c r="I2979" s="157" t="s">
        <v>4309</v>
      </c>
      <c r="J2979" s="157" t="s">
        <v>426</v>
      </c>
      <c r="K2979" s="135"/>
      <c r="L2979" s="130" t="s">
        <v>761</v>
      </c>
      <c r="M2979" s="130" t="s">
        <v>427</v>
      </c>
    </row>
    <row r="2980" spans="1:13">
      <c r="A2980" s="157" t="s">
        <v>4184</v>
      </c>
      <c r="B2980" s="157"/>
      <c r="C2980" s="169" t="s">
        <v>4310</v>
      </c>
      <c r="D2980" s="158">
        <v>45717</v>
      </c>
      <c r="E2980" s="170">
        <v>45782</v>
      </c>
      <c r="F2980" s="124">
        <v>35629.64</v>
      </c>
      <c r="G2980" s="160">
        <v>112120503040</v>
      </c>
      <c r="H2980" s="157" t="s">
        <v>3206</v>
      </c>
      <c r="I2980" s="157" t="s">
        <v>4311</v>
      </c>
      <c r="J2980" s="157" t="s">
        <v>386</v>
      </c>
      <c r="K2980" s="135"/>
      <c r="L2980" s="130" t="s">
        <v>761</v>
      </c>
      <c r="M2980" s="130" t="s">
        <v>387</v>
      </c>
    </row>
    <row r="2981" spans="1:13">
      <c r="A2981" s="157" t="s">
        <v>4312</v>
      </c>
      <c r="B2981" s="157"/>
      <c r="C2981" s="169">
        <v>125086</v>
      </c>
      <c r="D2981" s="158">
        <v>45717</v>
      </c>
      <c r="E2981" s="170">
        <v>45782</v>
      </c>
      <c r="F2981" s="124">
        <v>480.08</v>
      </c>
      <c r="G2981" s="160" t="s">
        <v>4313</v>
      </c>
      <c r="H2981" s="157" t="s">
        <v>4314</v>
      </c>
      <c r="I2981" s="157" t="s">
        <v>3249</v>
      </c>
      <c r="J2981" s="157" t="s">
        <v>454</v>
      </c>
      <c r="K2981" s="135"/>
      <c r="L2981" s="130" t="s">
        <v>761</v>
      </c>
      <c r="M2981" s="130" t="s">
        <v>455</v>
      </c>
    </row>
    <row r="2982" spans="1:13">
      <c r="A2982" s="157" t="s">
        <v>4312</v>
      </c>
      <c r="B2982" s="157"/>
      <c r="C2982" s="169">
        <v>8445</v>
      </c>
      <c r="D2982" s="158">
        <v>45717</v>
      </c>
      <c r="E2982" s="170">
        <v>45782</v>
      </c>
      <c r="F2982" s="124">
        <v>880.3</v>
      </c>
      <c r="G2982" s="160" t="s">
        <v>4313</v>
      </c>
      <c r="H2982" s="157" t="s">
        <v>4315</v>
      </c>
      <c r="I2982" s="157" t="s">
        <v>3249</v>
      </c>
      <c r="J2982" s="157" t="s">
        <v>454</v>
      </c>
      <c r="K2982" s="135"/>
      <c r="L2982" s="130" t="s">
        <v>761</v>
      </c>
      <c r="M2982" s="130" t="s">
        <v>455</v>
      </c>
    </row>
    <row r="2983" spans="1:13">
      <c r="A2983" s="157" t="s">
        <v>4316</v>
      </c>
      <c r="B2983" s="157"/>
      <c r="C2983" s="169" t="s">
        <v>4317</v>
      </c>
      <c r="D2983" s="158">
        <v>45748</v>
      </c>
      <c r="E2983" s="170">
        <v>45783</v>
      </c>
      <c r="F2983" s="124">
        <v>13133.46</v>
      </c>
      <c r="G2983" s="160">
        <v>112120502050</v>
      </c>
      <c r="H2983" s="157" t="s">
        <v>4318</v>
      </c>
      <c r="I2983" s="157" t="s">
        <v>4319</v>
      </c>
      <c r="J2983" s="157" t="s">
        <v>54</v>
      </c>
      <c r="K2983" s="135"/>
      <c r="L2983" s="130" t="s">
        <v>761</v>
      </c>
      <c r="M2983" s="130" t="s">
        <v>55</v>
      </c>
    </row>
    <row r="2984" spans="1:13">
      <c r="A2984" s="157" t="s">
        <v>4184</v>
      </c>
      <c r="B2984" s="157"/>
      <c r="C2984" s="169" t="s">
        <v>4320</v>
      </c>
      <c r="D2984" s="158">
        <v>45748</v>
      </c>
      <c r="E2984" s="170">
        <v>45783</v>
      </c>
      <c r="F2984" s="124">
        <v>13133.46</v>
      </c>
      <c r="G2984" s="160">
        <v>112120502050</v>
      </c>
      <c r="H2984" s="157" t="s">
        <v>4318</v>
      </c>
      <c r="I2984" s="157" t="s">
        <v>4321</v>
      </c>
      <c r="J2984" s="157" t="s">
        <v>0</v>
      </c>
      <c r="K2984" s="135"/>
      <c r="L2984" s="130" t="s">
        <v>761</v>
      </c>
      <c r="M2984" s="130" t="s">
        <v>1</v>
      </c>
    </row>
    <row r="2985" spans="1:13">
      <c r="A2985" s="157" t="s">
        <v>4322</v>
      </c>
      <c r="B2985" s="157"/>
      <c r="C2985" s="169">
        <v>2024</v>
      </c>
      <c r="D2985" s="158">
        <v>45748</v>
      </c>
      <c r="E2985" s="170">
        <v>45784</v>
      </c>
      <c r="F2985" s="124">
        <v>4095.16</v>
      </c>
      <c r="G2985" s="160" t="s">
        <v>4313</v>
      </c>
      <c r="H2985" s="157" t="s">
        <v>4323</v>
      </c>
      <c r="I2985" s="157" t="s">
        <v>3724</v>
      </c>
      <c r="J2985" s="157" t="s">
        <v>302</v>
      </c>
      <c r="K2985" s="135"/>
      <c r="L2985" s="130" t="s">
        <v>761</v>
      </c>
      <c r="M2985" s="130" t="s">
        <v>303</v>
      </c>
    </row>
    <row r="2986" spans="1:13">
      <c r="A2986" s="157" t="s">
        <v>4324</v>
      </c>
      <c r="B2986" s="157"/>
      <c r="C2986" s="169">
        <v>2036</v>
      </c>
      <c r="D2986" s="158">
        <v>45748</v>
      </c>
      <c r="E2986" s="170">
        <v>45784</v>
      </c>
      <c r="F2986" s="124">
        <v>2146.71</v>
      </c>
      <c r="G2986" s="160" t="s">
        <v>4313</v>
      </c>
      <c r="H2986" s="157" t="s">
        <v>4325</v>
      </c>
      <c r="I2986" s="157" t="s">
        <v>3746</v>
      </c>
      <c r="J2986" s="157" t="s">
        <v>316</v>
      </c>
      <c r="K2986" s="135"/>
      <c r="L2986" s="130" t="s">
        <v>761</v>
      </c>
      <c r="M2986" s="130" t="s">
        <v>317</v>
      </c>
    </row>
    <row r="2987" spans="1:13">
      <c r="A2987" s="157" t="s">
        <v>4326</v>
      </c>
      <c r="B2987" s="157"/>
      <c r="C2987" s="169">
        <v>2046</v>
      </c>
      <c r="D2987" s="158">
        <v>45748</v>
      </c>
      <c r="E2987" s="170">
        <v>45784</v>
      </c>
      <c r="F2987" s="124">
        <v>2203.33</v>
      </c>
      <c r="G2987" s="160" t="s">
        <v>4313</v>
      </c>
      <c r="H2987" s="157" t="s">
        <v>4327</v>
      </c>
      <c r="I2987" s="157" t="s">
        <v>3766</v>
      </c>
      <c r="J2987" s="157" t="s">
        <v>58</v>
      </c>
      <c r="K2987" s="135"/>
      <c r="L2987" s="130" t="s">
        <v>761</v>
      </c>
      <c r="M2987" s="130" t="s">
        <v>59</v>
      </c>
    </row>
    <row r="2988" spans="1:13">
      <c r="A2988" s="157" t="s">
        <v>4328</v>
      </c>
      <c r="B2988" s="157"/>
      <c r="C2988" s="169" t="s">
        <v>4329</v>
      </c>
      <c r="D2988" s="158">
        <v>45413</v>
      </c>
      <c r="E2988" s="170">
        <v>45785</v>
      </c>
      <c r="F2988" s="124">
        <v>13133.46</v>
      </c>
      <c r="G2988" s="160">
        <v>112120502050</v>
      </c>
      <c r="H2988" s="157" t="s">
        <v>4318</v>
      </c>
      <c r="I2988" s="157" t="s">
        <v>4319</v>
      </c>
      <c r="J2988" s="157" t="s">
        <v>54</v>
      </c>
      <c r="K2988" s="135"/>
      <c r="L2988" s="130" t="s">
        <v>761</v>
      </c>
      <c r="M2988" s="130" t="s">
        <v>55</v>
      </c>
    </row>
    <row r="2989" spans="1:13">
      <c r="A2989" s="157" t="s">
        <v>1019</v>
      </c>
      <c r="B2989" s="157"/>
      <c r="C2989" s="169" t="s">
        <v>4330</v>
      </c>
      <c r="D2989" s="158">
        <v>45778</v>
      </c>
      <c r="E2989" s="170">
        <v>45785</v>
      </c>
      <c r="F2989" s="124">
        <v>496.57</v>
      </c>
      <c r="G2989" s="160">
        <v>112120801050</v>
      </c>
      <c r="H2989" s="157" t="s">
        <v>4331</v>
      </c>
      <c r="I2989" s="157" t="s">
        <v>4332</v>
      </c>
      <c r="J2989" s="157" t="s">
        <v>54</v>
      </c>
      <c r="K2989" s="135"/>
      <c r="L2989" s="130" t="s">
        <v>761</v>
      </c>
      <c r="M2989" s="130" t="s">
        <v>55</v>
      </c>
    </row>
    <row r="2990" spans="1:13">
      <c r="A2990" s="157" t="s">
        <v>4333</v>
      </c>
      <c r="B2990" s="157"/>
      <c r="C2990" s="169" t="s">
        <v>4334</v>
      </c>
      <c r="D2990" s="158">
        <v>45778</v>
      </c>
      <c r="E2990" s="170">
        <v>45785</v>
      </c>
      <c r="F2990" s="124">
        <v>515.5</v>
      </c>
      <c r="G2990" s="160">
        <v>112120801050</v>
      </c>
      <c r="H2990" s="157" t="s">
        <v>4331</v>
      </c>
      <c r="I2990" s="157" t="s">
        <v>4335</v>
      </c>
      <c r="J2990" s="157" t="s">
        <v>174</v>
      </c>
      <c r="K2990" s="135"/>
      <c r="L2990" s="130" t="s">
        <v>761</v>
      </c>
      <c r="M2990" s="130" t="s">
        <v>175</v>
      </c>
    </row>
    <row r="2991" spans="1:13">
      <c r="A2991" s="157" t="s">
        <v>4336</v>
      </c>
      <c r="B2991" s="157"/>
      <c r="C2991" s="169">
        <v>2054</v>
      </c>
      <c r="D2991" s="158">
        <v>45748</v>
      </c>
      <c r="E2991" s="170">
        <v>45785</v>
      </c>
      <c r="F2991" s="124">
        <v>871.16</v>
      </c>
      <c r="G2991" s="160" t="s">
        <v>4313</v>
      </c>
      <c r="H2991" s="157" t="s">
        <v>4337</v>
      </c>
      <c r="I2991" s="157" t="s">
        <v>3782</v>
      </c>
      <c r="J2991" s="157" t="s">
        <v>336</v>
      </c>
      <c r="K2991" s="135"/>
      <c r="L2991" s="130" t="s">
        <v>761</v>
      </c>
      <c r="M2991" s="130" t="s">
        <v>337</v>
      </c>
    </row>
    <row r="2992" spans="1:13">
      <c r="A2992" s="157" t="s">
        <v>4338</v>
      </c>
      <c r="B2992" s="157"/>
      <c r="C2992" s="169">
        <v>220</v>
      </c>
      <c r="D2992" s="158">
        <v>45748</v>
      </c>
      <c r="E2992" s="170">
        <v>45786</v>
      </c>
      <c r="F2992" s="124">
        <v>2182.62</v>
      </c>
      <c r="G2992" s="160" t="s">
        <v>4313</v>
      </c>
      <c r="H2992" s="157" t="s">
        <v>4339</v>
      </c>
      <c r="I2992" s="157" t="s">
        <v>3325</v>
      </c>
      <c r="J2992" s="157" t="s">
        <v>94</v>
      </c>
      <c r="K2992" s="135"/>
      <c r="L2992" s="130" t="s">
        <v>761</v>
      </c>
      <c r="M2992" s="130" t="s">
        <v>95</v>
      </c>
    </row>
    <row r="2993" spans="1:13">
      <c r="A2993" s="157" t="s">
        <v>4338</v>
      </c>
      <c r="B2993" s="157"/>
      <c r="C2993" s="169">
        <v>286</v>
      </c>
      <c r="D2993" s="158">
        <v>45748</v>
      </c>
      <c r="E2993" s="170">
        <v>45786</v>
      </c>
      <c r="F2993" s="124">
        <v>2317.29</v>
      </c>
      <c r="G2993" s="160" t="s">
        <v>4313</v>
      </c>
      <c r="H2993" s="157" t="s">
        <v>4340</v>
      </c>
      <c r="I2993" s="157" t="s">
        <v>3325</v>
      </c>
      <c r="J2993" s="157" t="s">
        <v>94</v>
      </c>
      <c r="K2993" s="135"/>
      <c r="L2993" s="130" t="s">
        <v>761</v>
      </c>
      <c r="M2993" s="130" t="s">
        <v>95</v>
      </c>
    </row>
    <row r="2994" spans="1:13">
      <c r="A2994" s="157" t="s">
        <v>4341</v>
      </c>
      <c r="B2994" s="157"/>
      <c r="C2994" s="169">
        <v>2052</v>
      </c>
      <c r="D2994" s="158">
        <v>45748</v>
      </c>
      <c r="E2994" s="170">
        <v>45786</v>
      </c>
      <c r="F2994" s="124">
        <v>1353.86</v>
      </c>
      <c r="G2994" s="160" t="s">
        <v>4313</v>
      </c>
      <c r="H2994" s="157" t="s">
        <v>4342</v>
      </c>
      <c r="I2994" s="157" t="s">
        <v>3784</v>
      </c>
      <c r="J2994" s="157" t="s">
        <v>6</v>
      </c>
      <c r="K2994" s="135"/>
      <c r="L2994" s="130" t="s">
        <v>761</v>
      </c>
      <c r="M2994" s="130" t="s">
        <v>7</v>
      </c>
    </row>
    <row r="2995" spans="1:13">
      <c r="A2995" s="157" t="s">
        <v>4343</v>
      </c>
      <c r="B2995" s="157"/>
      <c r="C2995" s="169">
        <v>636</v>
      </c>
      <c r="D2995" s="158">
        <v>45748</v>
      </c>
      <c r="E2995" s="170">
        <v>45786</v>
      </c>
      <c r="F2995" s="124">
        <v>3936.01</v>
      </c>
      <c r="G2995" s="160" t="s">
        <v>4313</v>
      </c>
      <c r="H2995" s="157" t="s">
        <v>4344</v>
      </c>
      <c r="I2995" s="157" t="s">
        <v>3432</v>
      </c>
      <c r="J2995" s="157" t="s">
        <v>180</v>
      </c>
      <c r="K2995" s="135"/>
      <c r="L2995" s="130" t="s">
        <v>761</v>
      </c>
      <c r="M2995" s="130" t="s">
        <v>181</v>
      </c>
    </row>
    <row r="2996" spans="1:13">
      <c r="A2996" s="157" t="s">
        <v>4345</v>
      </c>
      <c r="B2996" s="157"/>
      <c r="C2996" s="169">
        <v>2068</v>
      </c>
      <c r="D2996" s="158">
        <v>45748</v>
      </c>
      <c r="E2996" s="170">
        <v>45786</v>
      </c>
      <c r="F2996" s="124">
        <v>1306.7</v>
      </c>
      <c r="G2996" s="160" t="s">
        <v>4313</v>
      </c>
      <c r="H2996" s="157" t="s">
        <v>4346</v>
      </c>
      <c r="I2996" s="157" t="s">
        <v>3798</v>
      </c>
      <c r="J2996" s="157" t="s">
        <v>342</v>
      </c>
      <c r="K2996" s="135"/>
      <c r="L2996" s="130" t="s">
        <v>761</v>
      </c>
      <c r="M2996" s="130" t="s">
        <v>343</v>
      </c>
    </row>
    <row r="2997" spans="1:13">
      <c r="A2997" s="157" t="s">
        <v>4347</v>
      </c>
      <c r="B2997" s="157"/>
      <c r="C2997" s="169">
        <v>2023</v>
      </c>
      <c r="D2997" s="158">
        <v>45748</v>
      </c>
      <c r="E2997" s="170">
        <v>45786</v>
      </c>
      <c r="F2997" s="124">
        <v>6907.35</v>
      </c>
      <c r="G2997" s="160" t="s">
        <v>4313</v>
      </c>
      <c r="H2997" s="157" t="s">
        <v>4348</v>
      </c>
      <c r="I2997" s="157" t="s">
        <v>3722</v>
      </c>
      <c r="J2997" s="157" t="s">
        <v>298</v>
      </c>
      <c r="K2997" s="135"/>
      <c r="L2997" s="130" t="s">
        <v>761</v>
      </c>
      <c r="M2997" s="130" t="s">
        <v>299</v>
      </c>
    </row>
    <row r="2998" spans="1:13">
      <c r="A2998" s="157" t="s">
        <v>4349</v>
      </c>
      <c r="B2998" s="157"/>
      <c r="C2998" s="169">
        <v>1621</v>
      </c>
      <c r="D2998" s="158">
        <v>45717</v>
      </c>
      <c r="E2998" s="170">
        <v>45786</v>
      </c>
      <c r="F2998" s="124">
        <v>915.5</v>
      </c>
      <c r="G2998" s="160" t="s">
        <v>4313</v>
      </c>
      <c r="H2998" s="157" t="s">
        <v>4350</v>
      </c>
      <c r="I2998" s="157" t="s">
        <v>3565</v>
      </c>
      <c r="J2998" s="157" t="s">
        <v>272</v>
      </c>
      <c r="K2998" s="135"/>
      <c r="L2998" s="130" t="s">
        <v>761</v>
      </c>
      <c r="M2998" s="130" t="s">
        <v>273</v>
      </c>
    </row>
    <row r="2999" spans="1:13">
      <c r="A2999" s="157" t="s">
        <v>4349</v>
      </c>
      <c r="B2999" s="157"/>
      <c r="C2999" s="169">
        <v>1679</v>
      </c>
      <c r="D2999" s="158">
        <v>45748</v>
      </c>
      <c r="E2999" s="170">
        <v>45786</v>
      </c>
      <c r="F2999" s="124">
        <v>867.9</v>
      </c>
      <c r="G2999" s="160" t="s">
        <v>4313</v>
      </c>
      <c r="H2999" s="157" t="s">
        <v>4351</v>
      </c>
      <c r="I2999" s="157" t="s">
        <v>3565</v>
      </c>
      <c r="J2999" s="157" t="s">
        <v>272</v>
      </c>
      <c r="K2999" s="135"/>
      <c r="L2999" s="130" t="s">
        <v>761</v>
      </c>
      <c r="M2999" s="130" t="s">
        <v>273</v>
      </c>
    </row>
    <row r="3000" spans="1:13">
      <c r="A3000" s="157" t="s">
        <v>4352</v>
      </c>
      <c r="B3000" s="157"/>
      <c r="C3000" s="169">
        <v>1603</v>
      </c>
      <c r="D3000" s="158">
        <v>45717</v>
      </c>
      <c r="E3000" s="170">
        <v>45786</v>
      </c>
      <c r="F3000" s="124">
        <v>1479.71</v>
      </c>
      <c r="G3000" s="160" t="s">
        <v>4313</v>
      </c>
      <c r="H3000" s="157" t="s">
        <v>4353</v>
      </c>
      <c r="I3000" s="157" t="s">
        <v>3530</v>
      </c>
      <c r="J3000" s="157" t="s">
        <v>196</v>
      </c>
      <c r="K3000" s="135"/>
      <c r="L3000" s="130" t="s">
        <v>761</v>
      </c>
      <c r="M3000" s="130" t="s">
        <v>197</v>
      </c>
    </row>
    <row r="3001" spans="1:13">
      <c r="A3001" s="157" t="s">
        <v>4352</v>
      </c>
      <c r="B3001" s="157"/>
      <c r="C3001" s="169">
        <v>1661</v>
      </c>
      <c r="D3001" s="158">
        <v>45748</v>
      </c>
      <c r="E3001" s="170">
        <v>45786</v>
      </c>
      <c r="F3001" s="124">
        <v>1515.74</v>
      </c>
      <c r="G3001" s="160" t="s">
        <v>4313</v>
      </c>
      <c r="H3001" s="157" t="s">
        <v>4354</v>
      </c>
      <c r="I3001" s="157" t="s">
        <v>3530</v>
      </c>
      <c r="J3001" s="157" t="s">
        <v>196</v>
      </c>
      <c r="K3001" s="135"/>
      <c r="L3001" s="130" t="s">
        <v>761</v>
      </c>
      <c r="M3001" s="130" t="s">
        <v>197</v>
      </c>
    </row>
    <row r="3002" spans="1:13">
      <c r="A3002" s="157" t="s">
        <v>4355</v>
      </c>
      <c r="B3002" s="157"/>
      <c r="C3002" s="169">
        <v>1641</v>
      </c>
      <c r="D3002" s="158">
        <v>45717</v>
      </c>
      <c r="E3002" s="170">
        <v>45786</v>
      </c>
      <c r="F3002" s="124">
        <v>881.94</v>
      </c>
      <c r="G3002" s="160" t="s">
        <v>4313</v>
      </c>
      <c r="H3002" s="157" t="s">
        <v>4356</v>
      </c>
      <c r="I3002" s="157" t="s">
        <v>3605</v>
      </c>
      <c r="J3002" s="157" t="s">
        <v>452</v>
      </c>
      <c r="K3002" s="135"/>
      <c r="L3002" s="130" t="s">
        <v>761</v>
      </c>
      <c r="M3002" s="130" t="s">
        <v>453</v>
      </c>
    </row>
    <row r="3003" spans="1:13">
      <c r="A3003" s="157" t="s">
        <v>4355</v>
      </c>
      <c r="B3003" s="157"/>
      <c r="C3003" s="169">
        <v>1699</v>
      </c>
      <c r="D3003" s="158">
        <v>45748</v>
      </c>
      <c r="E3003" s="170">
        <v>45786</v>
      </c>
      <c r="F3003" s="124">
        <v>923.7</v>
      </c>
      <c r="G3003" s="160" t="s">
        <v>4313</v>
      </c>
      <c r="H3003" s="157" t="s">
        <v>4357</v>
      </c>
      <c r="I3003" s="157" t="s">
        <v>3605</v>
      </c>
      <c r="J3003" s="157" t="s">
        <v>452</v>
      </c>
      <c r="K3003" s="135"/>
      <c r="L3003" s="130" t="s">
        <v>761</v>
      </c>
      <c r="M3003" s="130" t="s">
        <v>453</v>
      </c>
    </row>
    <row r="3004" spans="1:13">
      <c r="A3004" s="157" t="s">
        <v>4358</v>
      </c>
      <c r="B3004" s="157"/>
      <c r="C3004" s="169">
        <v>1620.02</v>
      </c>
      <c r="D3004" s="158">
        <v>45748</v>
      </c>
      <c r="E3004" s="170">
        <v>45786</v>
      </c>
      <c r="F3004" s="124">
        <v>2169.8200000000002</v>
      </c>
      <c r="G3004" s="160" t="s">
        <v>4313</v>
      </c>
      <c r="H3004" s="157" t="s">
        <v>4359</v>
      </c>
      <c r="I3004" s="157" t="s">
        <v>3538</v>
      </c>
      <c r="J3004" s="157" t="s">
        <v>234</v>
      </c>
      <c r="K3004" s="135"/>
      <c r="L3004" s="130" t="s">
        <v>761</v>
      </c>
      <c r="M3004" s="130" t="s">
        <v>235</v>
      </c>
    </row>
    <row r="3005" spans="1:13">
      <c r="A3005" s="157" t="s">
        <v>4358</v>
      </c>
      <c r="B3005" s="157"/>
      <c r="C3005" s="169">
        <v>1678.02</v>
      </c>
      <c r="D3005" s="158">
        <v>45748</v>
      </c>
      <c r="E3005" s="170">
        <v>45786</v>
      </c>
      <c r="F3005" s="124">
        <v>2288.6999999999998</v>
      </c>
      <c r="G3005" s="160" t="s">
        <v>4313</v>
      </c>
      <c r="H3005" s="157" t="s">
        <v>4360</v>
      </c>
      <c r="I3005" s="157" t="s">
        <v>3538</v>
      </c>
      <c r="J3005" s="157" t="s">
        <v>234</v>
      </c>
      <c r="K3005" s="135"/>
      <c r="L3005" s="130" t="s">
        <v>761</v>
      </c>
      <c r="M3005" s="130" t="s">
        <v>235</v>
      </c>
    </row>
    <row r="3006" spans="1:13">
      <c r="A3006" s="157" t="s">
        <v>4361</v>
      </c>
      <c r="B3006" s="157"/>
      <c r="C3006" s="169">
        <v>125074</v>
      </c>
      <c r="D3006" s="158">
        <v>45717</v>
      </c>
      <c r="E3006" s="170">
        <v>45786</v>
      </c>
      <c r="F3006" s="124">
        <v>4043.36</v>
      </c>
      <c r="G3006" s="160" t="s">
        <v>4313</v>
      </c>
      <c r="H3006" s="157" t="s">
        <v>4362</v>
      </c>
      <c r="I3006" s="157" t="s">
        <v>3225</v>
      </c>
      <c r="J3006" s="157" t="s">
        <v>164</v>
      </c>
      <c r="K3006" s="135"/>
      <c r="L3006" s="130" t="s">
        <v>761</v>
      </c>
      <c r="M3006" s="130" t="s">
        <v>165</v>
      </c>
    </row>
    <row r="3007" spans="1:13">
      <c r="A3007" s="157" t="s">
        <v>4361</v>
      </c>
      <c r="B3007" s="157"/>
      <c r="C3007" s="169">
        <v>8451</v>
      </c>
      <c r="D3007" s="158">
        <v>45717</v>
      </c>
      <c r="E3007" s="170">
        <v>45786</v>
      </c>
      <c r="F3007" s="124">
        <v>7414.16</v>
      </c>
      <c r="G3007" s="160" t="s">
        <v>4313</v>
      </c>
      <c r="H3007" s="157" t="s">
        <v>4363</v>
      </c>
      <c r="I3007" s="157" t="s">
        <v>3225</v>
      </c>
      <c r="J3007" s="157" t="s">
        <v>164</v>
      </c>
      <c r="K3007" s="135"/>
      <c r="L3007" s="130" t="s">
        <v>761</v>
      </c>
      <c r="M3007" s="130" t="s">
        <v>165</v>
      </c>
    </row>
    <row r="3008" spans="1:13">
      <c r="A3008" s="157" t="s">
        <v>4364</v>
      </c>
      <c r="B3008" s="157"/>
      <c r="C3008" s="169">
        <v>246</v>
      </c>
      <c r="D3008" s="158">
        <v>45748</v>
      </c>
      <c r="E3008" s="170">
        <v>45786</v>
      </c>
      <c r="F3008" s="124">
        <v>1852.71</v>
      </c>
      <c r="G3008" s="160" t="s">
        <v>4313</v>
      </c>
      <c r="H3008" s="157" t="s">
        <v>4365</v>
      </c>
      <c r="I3008" s="157" t="s">
        <v>3376</v>
      </c>
      <c r="J3008" s="157" t="s">
        <v>152</v>
      </c>
      <c r="K3008" s="135"/>
      <c r="L3008" s="130" t="s">
        <v>761</v>
      </c>
      <c r="M3008" s="130" t="s">
        <v>153</v>
      </c>
    </row>
    <row r="3009" spans="1:13">
      <c r="A3009" s="157" t="s">
        <v>4364</v>
      </c>
      <c r="B3009" s="157"/>
      <c r="C3009" s="169">
        <v>314</v>
      </c>
      <c r="D3009" s="158">
        <v>45748</v>
      </c>
      <c r="E3009" s="170">
        <v>45786</v>
      </c>
      <c r="F3009" s="124">
        <v>2081.7800000000002</v>
      </c>
      <c r="G3009" s="160" t="s">
        <v>4313</v>
      </c>
      <c r="H3009" s="157" t="s">
        <v>4366</v>
      </c>
      <c r="I3009" s="157" t="s">
        <v>3376</v>
      </c>
      <c r="J3009" s="157" t="s">
        <v>152</v>
      </c>
      <c r="K3009" s="135"/>
      <c r="L3009" s="130" t="s">
        <v>761</v>
      </c>
      <c r="M3009" s="130" t="s">
        <v>153</v>
      </c>
    </row>
    <row r="3010" spans="1:13">
      <c r="A3010" s="157" t="s">
        <v>4367</v>
      </c>
      <c r="B3010" s="157"/>
      <c r="C3010" s="169">
        <v>226</v>
      </c>
      <c r="D3010" s="158">
        <v>45748</v>
      </c>
      <c r="E3010" s="170">
        <v>45789</v>
      </c>
      <c r="F3010" s="124">
        <v>1065.46</v>
      </c>
      <c r="G3010" s="160" t="s">
        <v>4313</v>
      </c>
      <c r="H3010" s="157" t="s">
        <v>4368</v>
      </c>
      <c r="I3010" s="157" t="s">
        <v>3337</v>
      </c>
      <c r="J3010" s="157" t="s">
        <v>124</v>
      </c>
      <c r="K3010" s="135"/>
      <c r="L3010" s="130" t="s">
        <v>761</v>
      </c>
      <c r="M3010" s="130" t="s">
        <v>125</v>
      </c>
    </row>
    <row r="3011" spans="1:13">
      <c r="A3011" s="157" t="s">
        <v>4367</v>
      </c>
      <c r="B3011" s="157"/>
      <c r="C3011" s="169">
        <v>293</v>
      </c>
      <c r="D3011" s="158">
        <v>45748</v>
      </c>
      <c r="E3011" s="170">
        <v>45789</v>
      </c>
      <c r="F3011" s="124">
        <v>1220.1300000000001</v>
      </c>
      <c r="G3011" s="160" t="s">
        <v>4313</v>
      </c>
      <c r="H3011" s="157" t="s">
        <v>4369</v>
      </c>
      <c r="I3011" s="157" t="s">
        <v>3337</v>
      </c>
      <c r="J3011" s="157" t="s">
        <v>124</v>
      </c>
      <c r="K3011" s="135"/>
      <c r="L3011" s="130" t="s">
        <v>761</v>
      </c>
      <c r="M3011" s="130" t="s">
        <v>125</v>
      </c>
    </row>
    <row r="3012" spans="1:13">
      <c r="A3012" s="157" t="s">
        <v>4370</v>
      </c>
      <c r="B3012" s="157"/>
      <c r="C3012" s="169">
        <v>1642</v>
      </c>
      <c r="D3012" s="158">
        <v>45717</v>
      </c>
      <c r="E3012" s="170">
        <v>45789</v>
      </c>
      <c r="F3012" s="124">
        <v>881.94</v>
      </c>
      <c r="G3012" s="160" t="s">
        <v>4313</v>
      </c>
      <c r="H3012" s="157" t="s">
        <v>4371</v>
      </c>
      <c r="I3012" s="157" t="s">
        <v>3607</v>
      </c>
      <c r="J3012" s="157" t="s">
        <v>480</v>
      </c>
      <c r="K3012" s="135"/>
      <c r="L3012" s="130" t="s">
        <v>761</v>
      </c>
      <c r="M3012" s="130" t="s">
        <v>481</v>
      </c>
    </row>
    <row r="3013" spans="1:13">
      <c r="A3013" s="157" t="s">
        <v>4370</v>
      </c>
      <c r="B3013" s="157"/>
      <c r="C3013" s="169">
        <v>1655</v>
      </c>
      <c r="D3013" s="158">
        <v>45748</v>
      </c>
      <c r="E3013" s="170">
        <v>45789</v>
      </c>
      <c r="F3013" s="124">
        <v>881.92</v>
      </c>
      <c r="G3013" s="160" t="s">
        <v>4313</v>
      </c>
      <c r="H3013" s="157" t="s">
        <v>4372</v>
      </c>
      <c r="I3013" s="157" t="s">
        <v>3607</v>
      </c>
      <c r="J3013" s="157" t="s">
        <v>480</v>
      </c>
      <c r="K3013" s="135"/>
      <c r="L3013" s="130" t="s">
        <v>761</v>
      </c>
      <c r="M3013" s="130" t="s">
        <v>481</v>
      </c>
    </row>
    <row r="3014" spans="1:13">
      <c r="A3014" s="157" t="s">
        <v>4373</v>
      </c>
      <c r="B3014" s="157"/>
      <c r="C3014" s="169">
        <v>230</v>
      </c>
      <c r="D3014" s="158">
        <v>45748</v>
      </c>
      <c r="E3014" s="170">
        <v>45789</v>
      </c>
      <c r="F3014" s="124">
        <v>1111.6199999999999</v>
      </c>
      <c r="G3014" s="160" t="s">
        <v>4313</v>
      </c>
      <c r="H3014" s="157" t="s">
        <v>4374</v>
      </c>
      <c r="I3014" s="157" t="s">
        <v>3345</v>
      </c>
      <c r="J3014" s="157" t="s">
        <v>132</v>
      </c>
      <c r="K3014" s="135"/>
      <c r="L3014" s="130" t="s">
        <v>761</v>
      </c>
      <c r="M3014" s="130" t="s">
        <v>133</v>
      </c>
    </row>
    <row r="3015" spans="1:13">
      <c r="A3015" s="157" t="s">
        <v>4373</v>
      </c>
      <c r="B3015" s="157"/>
      <c r="C3015" s="169">
        <v>297</v>
      </c>
      <c r="D3015" s="158">
        <v>45748</v>
      </c>
      <c r="E3015" s="170">
        <v>45789</v>
      </c>
      <c r="F3015" s="124">
        <v>1297.29</v>
      </c>
      <c r="G3015" s="160" t="s">
        <v>4313</v>
      </c>
      <c r="H3015" s="157" t="s">
        <v>4375</v>
      </c>
      <c r="I3015" s="157" t="s">
        <v>3345</v>
      </c>
      <c r="J3015" s="157" t="s">
        <v>132</v>
      </c>
      <c r="K3015" s="135"/>
      <c r="L3015" s="130" t="s">
        <v>761</v>
      </c>
      <c r="M3015" s="130" t="s">
        <v>133</v>
      </c>
    </row>
    <row r="3016" spans="1:13">
      <c r="A3016" s="157" t="s">
        <v>4376</v>
      </c>
      <c r="B3016" s="157"/>
      <c r="C3016" s="169">
        <v>2033</v>
      </c>
      <c r="D3016" s="158">
        <v>45748</v>
      </c>
      <c r="E3016" s="170">
        <v>45789</v>
      </c>
      <c r="F3016" s="124">
        <v>5723.31</v>
      </c>
      <c r="G3016" s="160" t="s">
        <v>4313</v>
      </c>
      <c r="H3016" s="157" t="s">
        <v>4377</v>
      </c>
      <c r="I3016" s="157" t="s">
        <v>3742</v>
      </c>
      <c r="J3016" s="157" t="s">
        <v>312</v>
      </c>
      <c r="K3016" s="135"/>
      <c r="L3016" s="130" t="s">
        <v>761</v>
      </c>
      <c r="M3016" s="130" t="s">
        <v>313</v>
      </c>
    </row>
    <row r="3017" spans="1:13">
      <c r="A3017" s="157" t="s">
        <v>4378</v>
      </c>
      <c r="B3017" s="157"/>
      <c r="C3017" s="169">
        <v>125065</v>
      </c>
      <c r="D3017" s="158">
        <v>45717</v>
      </c>
      <c r="E3017" s="170">
        <v>45789</v>
      </c>
      <c r="F3017" s="124">
        <v>4235.5200000000004</v>
      </c>
      <c r="G3017" s="160" t="s">
        <v>4313</v>
      </c>
      <c r="H3017" s="157" t="s">
        <v>4379</v>
      </c>
      <c r="I3017" s="157" t="s">
        <v>3207</v>
      </c>
      <c r="J3017" s="157" t="s">
        <v>166</v>
      </c>
      <c r="K3017" s="135"/>
      <c r="L3017" s="130" t="s">
        <v>761</v>
      </c>
      <c r="M3017" s="130" t="s">
        <v>167</v>
      </c>
    </row>
    <row r="3018" spans="1:13">
      <c r="A3018" s="157" t="s">
        <v>4378</v>
      </c>
      <c r="B3018" s="157"/>
      <c r="C3018" s="169">
        <v>125073</v>
      </c>
      <c r="D3018" s="158">
        <v>45717</v>
      </c>
      <c r="E3018" s="170">
        <v>45789</v>
      </c>
      <c r="F3018" s="124">
        <v>8192.68</v>
      </c>
      <c r="G3018" s="160" t="s">
        <v>4313</v>
      </c>
      <c r="H3018" s="157" t="s">
        <v>4380</v>
      </c>
      <c r="I3018" s="157" t="s">
        <v>3223</v>
      </c>
      <c r="J3018" s="157" t="s">
        <v>24</v>
      </c>
      <c r="K3018" s="135"/>
      <c r="L3018" s="130" t="s">
        <v>761</v>
      </c>
      <c r="M3018" s="130" t="s">
        <v>25</v>
      </c>
    </row>
    <row r="3019" spans="1:13">
      <c r="A3019" s="157" t="s">
        <v>4378</v>
      </c>
      <c r="B3019" s="157"/>
      <c r="C3019" s="169">
        <v>638</v>
      </c>
      <c r="D3019" s="158">
        <v>45748</v>
      </c>
      <c r="E3019" s="170">
        <v>45789</v>
      </c>
      <c r="F3019" s="124">
        <v>30197.62</v>
      </c>
      <c r="G3019" s="160" t="s">
        <v>4313</v>
      </c>
      <c r="H3019" s="157" t="s">
        <v>4381</v>
      </c>
      <c r="I3019" s="157" t="s">
        <v>3436</v>
      </c>
      <c r="J3019" s="157" t="s">
        <v>174</v>
      </c>
      <c r="K3019" s="135"/>
      <c r="L3019" s="130" t="s">
        <v>761</v>
      </c>
      <c r="M3019" s="130" t="s">
        <v>175</v>
      </c>
    </row>
    <row r="3020" spans="1:13">
      <c r="A3020" s="157" t="s">
        <v>4378</v>
      </c>
      <c r="B3020" s="157"/>
      <c r="C3020" s="169">
        <v>642</v>
      </c>
      <c r="D3020" s="158">
        <v>45748</v>
      </c>
      <c r="E3020" s="170">
        <v>45789</v>
      </c>
      <c r="F3020" s="124">
        <v>1127.72</v>
      </c>
      <c r="G3020" s="160" t="s">
        <v>4313</v>
      </c>
      <c r="H3020" s="157" t="s">
        <v>4382</v>
      </c>
      <c r="I3020" s="157" t="s">
        <v>3444</v>
      </c>
      <c r="J3020" s="157" t="s">
        <v>172</v>
      </c>
      <c r="K3020" s="135"/>
      <c r="L3020" s="130" t="s">
        <v>761</v>
      </c>
      <c r="M3020" s="130" t="s">
        <v>173</v>
      </c>
    </row>
    <row r="3021" spans="1:13">
      <c r="A3021" s="157" t="s">
        <v>4378</v>
      </c>
      <c r="B3021" s="157"/>
      <c r="C3021" s="169">
        <v>643</v>
      </c>
      <c r="D3021" s="158">
        <v>45748</v>
      </c>
      <c r="E3021" s="170">
        <v>45789</v>
      </c>
      <c r="F3021" s="124">
        <v>1710.28</v>
      </c>
      <c r="G3021" s="160" t="s">
        <v>4313</v>
      </c>
      <c r="H3021" s="157" t="s">
        <v>4383</v>
      </c>
      <c r="I3021" s="157" t="s">
        <v>3446</v>
      </c>
      <c r="J3021" s="157" t="s">
        <v>188</v>
      </c>
      <c r="K3021" s="135"/>
      <c r="L3021" s="130" t="s">
        <v>761</v>
      </c>
      <c r="M3021" s="130" t="s">
        <v>189</v>
      </c>
    </row>
    <row r="3022" spans="1:13">
      <c r="A3022" s="157" t="s">
        <v>4378</v>
      </c>
      <c r="B3022" s="157"/>
      <c r="C3022" s="169">
        <v>644</v>
      </c>
      <c r="D3022" s="158">
        <v>45748</v>
      </c>
      <c r="E3022" s="170">
        <v>45789</v>
      </c>
      <c r="F3022" s="124">
        <v>963.53</v>
      </c>
      <c r="G3022" s="160" t="s">
        <v>4313</v>
      </c>
      <c r="H3022" s="157" t="s">
        <v>4384</v>
      </c>
      <c r="I3022" s="157" t="s">
        <v>3448</v>
      </c>
      <c r="J3022" s="157" t="s">
        <v>190</v>
      </c>
      <c r="K3022" s="135"/>
      <c r="L3022" s="130" t="s">
        <v>761</v>
      </c>
      <c r="M3022" s="130" t="s">
        <v>191</v>
      </c>
    </row>
    <row r="3023" spans="1:13">
      <c r="A3023" s="157" t="s">
        <v>4378</v>
      </c>
      <c r="B3023" s="157"/>
      <c r="C3023" s="169">
        <v>2059</v>
      </c>
      <c r="D3023" s="158">
        <v>45748</v>
      </c>
      <c r="E3023" s="170">
        <v>45789</v>
      </c>
      <c r="F3023" s="124">
        <v>3595.29</v>
      </c>
      <c r="G3023" s="160" t="s">
        <v>4313</v>
      </c>
      <c r="H3023" s="157" t="s">
        <v>4385</v>
      </c>
      <c r="I3023" s="157" t="s">
        <v>3835</v>
      </c>
      <c r="J3023" s="157" t="s">
        <v>318</v>
      </c>
      <c r="K3023" s="135"/>
      <c r="L3023" s="130" t="s">
        <v>761</v>
      </c>
      <c r="M3023" s="130" t="s">
        <v>319</v>
      </c>
    </row>
    <row r="3024" spans="1:13">
      <c r="A3024" s="157" t="s">
        <v>4378</v>
      </c>
      <c r="B3024" s="157"/>
      <c r="C3024" s="169">
        <v>2610</v>
      </c>
      <c r="D3024" s="158">
        <v>45689</v>
      </c>
      <c r="E3024" s="170">
        <v>45789</v>
      </c>
      <c r="F3024" s="124">
        <v>2855.55</v>
      </c>
      <c r="G3024" s="160" t="s">
        <v>4173</v>
      </c>
      <c r="H3024" s="157" t="s">
        <v>4386</v>
      </c>
      <c r="I3024" s="157" t="s">
        <v>4387</v>
      </c>
      <c r="J3024" s="157" t="s">
        <v>778</v>
      </c>
      <c r="K3024" s="135"/>
      <c r="L3024" s="130" t="s">
        <v>761</v>
      </c>
      <c r="M3024" s="130" t="s">
        <v>777</v>
      </c>
    </row>
    <row r="3025" spans="1:13">
      <c r="A3025" s="157" t="s">
        <v>4378</v>
      </c>
      <c r="B3025" s="157"/>
      <c r="C3025" s="169">
        <v>2613.02</v>
      </c>
      <c r="D3025" s="158">
        <v>45748</v>
      </c>
      <c r="E3025" s="170">
        <v>45789</v>
      </c>
      <c r="F3025" s="124">
        <v>1292.6199999999999</v>
      </c>
      <c r="G3025" s="160" t="s">
        <v>4173</v>
      </c>
      <c r="H3025" s="157" t="s">
        <v>4388</v>
      </c>
      <c r="I3025" s="157" t="s">
        <v>4387</v>
      </c>
      <c r="J3025" s="157" t="s">
        <v>778</v>
      </c>
      <c r="K3025" s="135"/>
      <c r="L3025" s="130" t="s">
        <v>761</v>
      </c>
      <c r="M3025" s="130" t="s">
        <v>777</v>
      </c>
    </row>
    <row r="3026" spans="1:13">
      <c r="A3026" s="157" t="s">
        <v>4378</v>
      </c>
      <c r="B3026" s="157"/>
      <c r="C3026" s="169">
        <v>430</v>
      </c>
      <c r="D3026" s="158">
        <v>45748</v>
      </c>
      <c r="E3026" s="170">
        <v>45789</v>
      </c>
      <c r="F3026" s="124">
        <v>336</v>
      </c>
      <c r="G3026" s="160" t="s">
        <v>4389</v>
      </c>
      <c r="H3026" s="157" t="s">
        <v>4390</v>
      </c>
      <c r="I3026" s="157" t="s">
        <v>4082</v>
      </c>
      <c r="J3026" s="157" t="s">
        <v>318</v>
      </c>
      <c r="K3026" s="135"/>
      <c r="L3026" s="130" t="s">
        <v>761</v>
      </c>
      <c r="M3026" s="130" t="s">
        <v>319</v>
      </c>
    </row>
    <row r="3027" spans="1:13">
      <c r="A3027" s="157" t="s">
        <v>4378</v>
      </c>
      <c r="B3027" s="157"/>
      <c r="C3027" s="169">
        <v>8450</v>
      </c>
      <c r="D3027" s="158">
        <v>45717</v>
      </c>
      <c r="E3027" s="170">
        <v>45789</v>
      </c>
      <c r="F3027" s="124">
        <v>15022.62</v>
      </c>
      <c r="G3027" s="160" t="s">
        <v>4313</v>
      </c>
      <c r="H3027" s="157" t="s">
        <v>4391</v>
      </c>
      <c r="I3027" s="157" t="s">
        <v>3223</v>
      </c>
      <c r="J3027" s="157" t="s">
        <v>24</v>
      </c>
      <c r="K3027" s="135"/>
      <c r="L3027" s="130" t="s">
        <v>761</v>
      </c>
      <c r="M3027" s="130" t="s">
        <v>25</v>
      </c>
    </row>
    <row r="3028" spans="1:13">
      <c r="A3028" s="157" t="s">
        <v>4378</v>
      </c>
      <c r="B3028" s="157"/>
      <c r="C3028" s="169">
        <v>8509</v>
      </c>
      <c r="D3028" s="158">
        <v>45717</v>
      </c>
      <c r="E3028" s="170">
        <v>45789</v>
      </c>
      <c r="F3028" s="124">
        <v>7766.51</v>
      </c>
      <c r="G3028" s="160" t="s">
        <v>4313</v>
      </c>
      <c r="H3028" s="157" t="s">
        <v>4392</v>
      </c>
      <c r="I3028" s="157" t="s">
        <v>3207</v>
      </c>
      <c r="J3028" s="157" t="s">
        <v>166</v>
      </c>
      <c r="K3028" s="135"/>
      <c r="L3028" s="130" t="s">
        <v>761</v>
      </c>
      <c r="M3028" s="130" t="s">
        <v>167</v>
      </c>
    </row>
    <row r="3029" spans="1:13">
      <c r="A3029" s="157" t="s">
        <v>4378</v>
      </c>
      <c r="B3029" s="157"/>
      <c r="C3029" s="169">
        <v>35142</v>
      </c>
      <c r="D3029" s="158">
        <v>45748</v>
      </c>
      <c r="E3029" s="170">
        <v>45789</v>
      </c>
      <c r="F3029" s="124">
        <v>44.91</v>
      </c>
      <c r="G3029" s="160" t="s">
        <v>4393</v>
      </c>
      <c r="H3029" s="157" t="s">
        <v>4394</v>
      </c>
      <c r="I3029" s="157" t="s">
        <v>4395</v>
      </c>
      <c r="J3029" s="157" t="s">
        <v>24</v>
      </c>
      <c r="K3029" s="135"/>
      <c r="L3029" s="130" t="s">
        <v>761</v>
      </c>
      <c r="M3029" s="130" t="s">
        <v>25</v>
      </c>
    </row>
    <row r="3030" spans="1:13">
      <c r="A3030" s="157" t="s">
        <v>4378</v>
      </c>
      <c r="B3030" s="157"/>
      <c r="C3030" s="169">
        <v>16987</v>
      </c>
      <c r="D3030" s="158">
        <v>45748</v>
      </c>
      <c r="E3030" s="170">
        <v>45789</v>
      </c>
      <c r="F3030" s="124">
        <v>2355.7399999999998</v>
      </c>
      <c r="G3030" s="160" t="s">
        <v>4396</v>
      </c>
      <c r="H3030" s="157" t="s">
        <v>4397</v>
      </c>
      <c r="I3030" s="157" t="s">
        <v>4171</v>
      </c>
      <c r="J3030" s="157" t="s">
        <v>24</v>
      </c>
      <c r="K3030" s="135"/>
      <c r="L3030" s="130" t="s">
        <v>761</v>
      </c>
      <c r="M3030" s="130" t="s">
        <v>25</v>
      </c>
    </row>
    <row r="3031" spans="1:13">
      <c r="A3031" s="157" t="s">
        <v>2719</v>
      </c>
      <c r="B3031" s="157"/>
      <c r="C3031" s="169">
        <v>2061</v>
      </c>
      <c r="D3031" s="158">
        <v>45748</v>
      </c>
      <c r="E3031" s="170">
        <v>45789</v>
      </c>
      <c r="F3031" s="124">
        <v>2177.83</v>
      </c>
      <c r="G3031" s="160" t="s">
        <v>4313</v>
      </c>
      <c r="H3031" s="157" t="s">
        <v>4398</v>
      </c>
      <c r="I3031" s="157" t="s">
        <v>3796</v>
      </c>
      <c r="J3031" s="157" t="s">
        <v>340</v>
      </c>
      <c r="K3031" s="135"/>
      <c r="L3031" s="130" t="s">
        <v>761</v>
      </c>
      <c r="M3031" s="130" t="s">
        <v>341</v>
      </c>
    </row>
    <row r="3032" spans="1:13">
      <c r="A3032" s="157" t="s">
        <v>4399</v>
      </c>
      <c r="B3032" s="157"/>
      <c r="C3032" s="169">
        <v>125075</v>
      </c>
      <c r="D3032" s="158">
        <v>45717</v>
      </c>
      <c r="E3032" s="170">
        <v>45789</v>
      </c>
      <c r="F3032" s="124">
        <v>534.87</v>
      </c>
      <c r="G3032" s="160" t="s">
        <v>4313</v>
      </c>
      <c r="H3032" s="157" t="s">
        <v>4400</v>
      </c>
      <c r="I3032" s="157" t="s">
        <v>3227</v>
      </c>
      <c r="J3032" s="157" t="s">
        <v>362</v>
      </c>
      <c r="K3032" s="135"/>
      <c r="L3032" s="130" t="s">
        <v>761</v>
      </c>
      <c r="M3032" s="130" t="s">
        <v>363</v>
      </c>
    </row>
    <row r="3033" spans="1:13">
      <c r="A3033" s="157" t="s">
        <v>4399</v>
      </c>
      <c r="B3033" s="157"/>
      <c r="C3033" s="169">
        <v>8429</v>
      </c>
      <c r="D3033" s="158">
        <v>45717</v>
      </c>
      <c r="E3033" s="170">
        <v>45789</v>
      </c>
      <c r="F3033" s="124">
        <v>980.77</v>
      </c>
      <c r="G3033" s="160" t="s">
        <v>4313</v>
      </c>
      <c r="H3033" s="157" t="s">
        <v>4401</v>
      </c>
      <c r="I3033" s="157" t="s">
        <v>3227</v>
      </c>
      <c r="J3033" s="157" t="s">
        <v>362</v>
      </c>
      <c r="K3033" s="135"/>
      <c r="L3033" s="130" t="s">
        <v>761</v>
      </c>
      <c r="M3033" s="130" t="s">
        <v>363</v>
      </c>
    </row>
    <row r="3034" spans="1:13">
      <c r="A3034" s="157" t="s">
        <v>4402</v>
      </c>
      <c r="B3034" s="157"/>
      <c r="C3034" s="169">
        <v>1635</v>
      </c>
      <c r="D3034" s="158">
        <v>45717</v>
      </c>
      <c r="E3034" s="170">
        <v>45789</v>
      </c>
      <c r="F3034" s="124">
        <v>10383.56</v>
      </c>
      <c r="G3034" s="160" t="s">
        <v>4313</v>
      </c>
      <c r="H3034" s="157" t="s">
        <v>4403</v>
      </c>
      <c r="I3034" s="157" t="s">
        <v>3593</v>
      </c>
      <c r="J3034" s="157" t="s">
        <v>370</v>
      </c>
      <c r="K3034" s="135"/>
      <c r="L3034" s="130" t="s">
        <v>761</v>
      </c>
      <c r="M3034" s="130" t="s">
        <v>371</v>
      </c>
    </row>
    <row r="3035" spans="1:13">
      <c r="A3035" s="157" t="s">
        <v>4402</v>
      </c>
      <c r="B3035" s="157"/>
      <c r="C3035" s="169">
        <v>1693</v>
      </c>
      <c r="D3035" s="158">
        <v>45748</v>
      </c>
      <c r="E3035" s="170">
        <v>45789</v>
      </c>
      <c r="F3035" s="124">
        <v>10663.13</v>
      </c>
      <c r="G3035" s="160" t="s">
        <v>4313</v>
      </c>
      <c r="H3035" s="157" t="s">
        <v>4404</v>
      </c>
      <c r="I3035" s="157" t="s">
        <v>3593</v>
      </c>
      <c r="J3035" s="157" t="s">
        <v>370</v>
      </c>
      <c r="K3035" s="135"/>
      <c r="L3035" s="130" t="s">
        <v>761</v>
      </c>
      <c r="M3035" s="130" t="s">
        <v>371</v>
      </c>
    </row>
    <row r="3036" spans="1:13">
      <c r="A3036" s="157" t="s">
        <v>4405</v>
      </c>
      <c r="B3036" s="157"/>
      <c r="C3036" s="169">
        <v>2048</v>
      </c>
      <c r="D3036" s="158">
        <v>45748</v>
      </c>
      <c r="E3036" s="170">
        <v>45789</v>
      </c>
      <c r="F3036" s="124">
        <v>902.57</v>
      </c>
      <c r="G3036" s="160" t="s">
        <v>4313</v>
      </c>
      <c r="H3036" s="157" t="s">
        <v>4406</v>
      </c>
      <c r="I3036" s="157" t="s">
        <v>3776</v>
      </c>
      <c r="J3036" s="157" t="s">
        <v>372</v>
      </c>
      <c r="K3036" s="135"/>
      <c r="L3036" s="130" t="s">
        <v>761</v>
      </c>
      <c r="M3036" s="130" t="s">
        <v>373</v>
      </c>
    </row>
    <row r="3037" spans="1:13">
      <c r="A3037" s="157" t="s">
        <v>4407</v>
      </c>
      <c r="B3037" s="157"/>
      <c r="C3037" s="169">
        <v>2042</v>
      </c>
      <c r="D3037" s="158">
        <v>45748</v>
      </c>
      <c r="E3037" s="170">
        <v>45789</v>
      </c>
      <c r="F3037" s="124">
        <v>2421.3000000000002</v>
      </c>
      <c r="G3037" s="160" t="s">
        <v>4313</v>
      </c>
      <c r="H3037" s="157" t="s">
        <v>4408</v>
      </c>
      <c r="I3037" s="157" t="s">
        <v>3758</v>
      </c>
      <c r="J3037" s="157" t="s">
        <v>326</v>
      </c>
      <c r="K3037" s="135"/>
      <c r="L3037" s="130" t="s">
        <v>761</v>
      </c>
      <c r="M3037" s="130" t="s">
        <v>327</v>
      </c>
    </row>
    <row r="3038" spans="1:13">
      <c r="A3038" s="157" t="s">
        <v>4409</v>
      </c>
      <c r="B3038" s="157"/>
      <c r="C3038" s="169">
        <v>1586</v>
      </c>
      <c r="D3038" s="158">
        <v>45717</v>
      </c>
      <c r="E3038" s="170">
        <v>45789</v>
      </c>
      <c r="F3038" s="124">
        <v>11465.02</v>
      </c>
      <c r="G3038" s="160" t="s">
        <v>4313</v>
      </c>
      <c r="H3038" s="157" t="s">
        <v>4410</v>
      </c>
      <c r="I3038" s="157" t="s">
        <v>3498</v>
      </c>
      <c r="J3038" s="157" t="s">
        <v>228</v>
      </c>
      <c r="K3038" s="135"/>
      <c r="L3038" s="130" t="s">
        <v>761</v>
      </c>
      <c r="M3038" s="130" t="s">
        <v>229</v>
      </c>
    </row>
    <row r="3039" spans="1:13">
      <c r="A3039" s="157" t="s">
        <v>4409</v>
      </c>
      <c r="B3039" s="157"/>
      <c r="C3039" s="169">
        <v>1644</v>
      </c>
      <c r="D3039" s="158">
        <v>45748</v>
      </c>
      <c r="E3039" s="170">
        <v>45789</v>
      </c>
      <c r="F3039" s="124">
        <v>11130.01</v>
      </c>
      <c r="G3039" s="160" t="s">
        <v>4313</v>
      </c>
      <c r="H3039" s="157" t="s">
        <v>4411</v>
      </c>
      <c r="I3039" s="157" t="s">
        <v>3498</v>
      </c>
      <c r="J3039" s="157" t="s">
        <v>228</v>
      </c>
      <c r="K3039" s="135"/>
      <c r="L3039" s="130" t="s">
        <v>761</v>
      </c>
      <c r="M3039" s="130" t="s">
        <v>229</v>
      </c>
    </row>
    <row r="3040" spans="1:13">
      <c r="A3040" s="157" t="s">
        <v>4412</v>
      </c>
      <c r="B3040" s="157"/>
      <c r="C3040" s="169">
        <v>1625</v>
      </c>
      <c r="D3040" s="158">
        <v>45717</v>
      </c>
      <c r="E3040" s="170">
        <v>45789</v>
      </c>
      <c r="F3040" s="124">
        <v>1029.6500000000001</v>
      </c>
      <c r="G3040" s="160" t="s">
        <v>4313</v>
      </c>
      <c r="H3040" s="157" t="s">
        <v>4413</v>
      </c>
      <c r="I3040" s="157" t="s">
        <v>3573</v>
      </c>
      <c r="J3040" s="157" t="s">
        <v>274</v>
      </c>
      <c r="K3040" s="135"/>
      <c r="L3040" s="130" t="s">
        <v>761</v>
      </c>
      <c r="M3040" s="130" t="s">
        <v>275</v>
      </c>
    </row>
    <row r="3041" spans="1:13">
      <c r="A3041" s="157" t="s">
        <v>4412</v>
      </c>
      <c r="B3041" s="157"/>
      <c r="C3041" s="169">
        <v>1683</v>
      </c>
      <c r="D3041" s="158">
        <v>45748</v>
      </c>
      <c r="E3041" s="170">
        <v>45789</v>
      </c>
      <c r="F3041" s="124">
        <v>1029.6199999999999</v>
      </c>
      <c r="G3041" s="160" t="s">
        <v>4313</v>
      </c>
      <c r="H3041" s="157" t="s">
        <v>4414</v>
      </c>
      <c r="I3041" s="157" t="s">
        <v>3573</v>
      </c>
      <c r="J3041" s="157" t="s">
        <v>274</v>
      </c>
      <c r="K3041" s="135"/>
      <c r="L3041" s="130" t="s">
        <v>761</v>
      </c>
      <c r="M3041" s="130" t="s">
        <v>275</v>
      </c>
    </row>
    <row r="3042" spans="1:13">
      <c r="A3042" s="157" t="s">
        <v>4415</v>
      </c>
      <c r="B3042" s="157"/>
      <c r="C3042" s="169">
        <v>2063</v>
      </c>
      <c r="D3042" s="158">
        <v>45748</v>
      </c>
      <c r="E3042" s="170">
        <v>45789</v>
      </c>
      <c r="F3042" s="124">
        <v>980.16</v>
      </c>
      <c r="G3042" s="160" t="s">
        <v>4313</v>
      </c>
      <c r="H3042" s="157" t="s">
        <v>4416</v>
      </c>
      <c r="I3042" s="157" t="s">
        <v>3800</v>
      </c>
      <c r="J3042" s="157" t="s">
        <v>282</v>
      </c>
      <c r="K3042" s="135"/>
      <c r="L3042" s="130" t="s">
        <v>761</v>
      </c>
      <c r="M3042" s="130" t="s">
        <v>283</v>
      </c>
    </row>
    <row r="3043" spans="1:13">
      <c r="A3043" s="157" t="s">
        <v>4417</v>
      </c>
      <c r="B3043" s="157"/>
      <c r="C3043" s="169">
        <v>2075</v>
      </c>
      <c r="D3043" s="158">
        <v>45748</v>
      </c>
      <c r="E3043" s="170">
        <v>45789</v>
      </c>
      <c r="F3043" s="124">
        <v>4016.61</v>
      </c>
      <c r="G3043" s="160" t="s">
        <v>4313</v>
      </c>
      <c r="H3043" s="157" t="s">
        <v>4418</v>
      </c>
      <c r="I3043" s="157" t="s">
        <v>3823</v>
      </c>
      <c r="J3043" s="157" t="s">
        <v>358</v>
      </c>
      <c r="K3043" s="135"/>
      <c r="L3043" s="130" t="s">
        <v>761</v>
      </c>
      <c r="M3043" s="130" t="s">
        <v>359</v>
      </c>
    </row>
    <row r="3044" spans="1:13">
      <c r="A3044" s="157" t="s">
        <v>4419</v>
      </c>
      <c r="B3044" s="157"/>
      <c r="C3044" s="169">
        <v>2064</v>
      </c>
      <c r="D3044" s="158">
        <v>45748</v>
      </c>
      <c r="E3044" s="170">
        <v>45789</v>
      </c>
      <c r="F3044" s="124">
        <v>2177.83</v>
      </c>
      <c r="G3044" s="160" t="s">
        <v>4313</v>
      </c>
      <c r="H3044" s="157" t="s">
        <v>4420</v>
      </c>
      <c r="I3044" s="157" t="s">
        <v>3802</v>
      </c>
      <c r="J3044" s="157" t="s">
        <v>344</v>
      </c>
      <c r="K3044" s="135"/>
      <c r="L3044" s="130" t="s">
        <v>761</v>
      </c>
      <c r="M3044" s="130" t="s">
        <v>345</v>
      </c>
    </row>
    <row r="3045" spans="1:13">
      <c r="A3045" s="157" t="s">
        <v>4421</v>
      </c>
      <c r="B3045" s="157"/>
      <c r="C3045" s="169">
        <v>206</v>
      </c>
      <c r="D3045" s="158">
        <v>45748</v>
      </c>
      <c r="E3045" s="170">
        <v>45789</v>
      </c>
      <c r="F3045" s="124">
        <v>65745.7</v>
      </c>
      <c r="G3045" s="160" t="s">
        <v>4313</v>
      </c>
      <c r="H3045" s="157" t="s">
        <v>4422</v>
      </c>
      <c r="I3045" s="157" t="s">
        <v>3297</v>
      </c>
      <c r="J3045" s="157" t="s">
        <v>34</v>
      </c>
      <c r="K3045" s="135"/>
      <c r="L3045" s="130" t="s">
        <v>761</v>
      </c>
      <c r="M3045" s="130" t="s">
        <v>35</v>
      </c>
    </row>
    <row r="3046" spans="1:13">
      <c r="A3046" s="157" t="s">
        <v>4421</v>
      </c>
      <c r="B3046" s="157"/>
      <c r="C3046" s="169">
        <v>228</v>
      </c>
      <c r="D3046" s="158">
        <v>45748</v>
      </c>
      <c r="E3046" s="170">
        <v>45789</v>
      </c>
      <c r="F3046" s="124">
        <v>1296.29</v>
      </c>
      <c r="G3046" s="160" t="s">
        <v>4313</v>
      </c>
      <c r="H3046" s="157" t="s">
        <v>4423</v>
      </c>
      <c r="I3046" s="157" t="s">
        <v>3341</v>
      </c>
      <c r="J3046" s="157" t="s">
        <v>128</v>
      </c>
      <c r="K3046" s="135"/>
      <c r="L3046" s="130" t="s">
        <v>761</v>
      </c>
      <c r="M3046" s="130" t="s">
        <v>129</v>
      </c>
    </row>
    <row r="3047" spans="1:13">
      <c r="A3047" s="157" t="s">
        <v>4421</v>
      </c>
      <c r="B3047" s="157"/>
      <c r="C3047" s="169">
        <v>272</v>
      </c>
      <c r="D3047" s="158">
        <v>45748</v>
      </c>
      <c r="E3047" s="170">
        <v>45789</v>
      </c>
      <c r="F3047" s="124">
        <v>67971.37</v>
      </c>
      <c r="G3047" s="160" t="s">
        <v>4313</v>
      </c>
      <c r="H3047" s="157" t="s">
        <v>4424</v>
      </c>
      <c r="I3047" s="157" t="s">
        <v>3297</v>
      </c>
      <c r="J3047" s="157" t="s">
        <v>34</v>
      </c>
      <c r="K3047" s="135"/>
      <c r="L3047" s="130" t="s">
        <v>761</v>
      </c>
      <c r="M3047" s="130" t="s">
        <v>35</v>
      </c>
    </row>
    <row r="3048" spans="1:13">
      <c r="A3048" s="157" t="s">
        <v>4421</v>
      </c>
      <c r="B3048" s="157"/>
      <c r="C3048" s="169">
        <v>295</v>
      </c>
      <c r="D3048" s="158">
        <v>45748</v>
      </c>
      <c r="E3048" s="170">
        <v>45789</v>
      </c>
      <c r="F3048" s="124">
        <v>1347.03</v>
      </c>
      <c r="G3048" s="160" t="s">
        <v>4313</v>
      </c>
      <c r="H3048" s="157" t="s">
        <v>4425</v>
      </c>
      <c r="I3048" s="157" t="s">
        <v>3341</v>
      </c>
      <c r="J3048" s="157" t="s">
        <v>128</v>
      </c>
      <c r="K3048" s="135"/>
      <c r="L3048" s="130" t="s">
        <v>761</v>
      </c>
      <c r="M3048" s="130" t="s">
        <v>129</v>
      </c>
    </row>
    <row r="3049" spans="1:13">
      <c r="A3049" s="157" t="s">
        <v>4426</v>
      </c>
      <c r="B3049" s="157"/>
      <c r="C3049" s="169">
        <v>2057</v>
      </c>
      <c r="D3049" s="158">
        <v>45748</v>
      </c>
      <c r="E3049" s="170">
        <v>45789</v>
      </c>
      <c r="F3049" s="124">
        <v>3781.22</v>
      </c>
      <c r="G3049" s="160" t="s">
        <v>4313</v>
      </c>
      <c r="H3049" s="157" t="s">
        <v>4427</v>
      </c>
      <c r="I3049" s="157" t="s">
        <v>3790</v>
      </c>
      <c r="J3049" s="157" t="s">
        <v>320</v>
      </c>
      <c r="K3049" s="135"/>
      <c r="L3049" s="130" t="s">
        <v>761</v>
      </c>
      <c r="M3049" s="130" t="s">
        <v>321</v>
      </c>
    </row>
    <row r="3050" spans="1:13">
      <c r="A3050" s="157" t="s">
        <v>4428</v>
      </c>
      <c r="B3050" s="157"/>
      <c r="C3050" s="169">
        <v>125078</v>
      </c>
      <c r="D3050" s="158">
        <v>45717</v>
      </c>
      <c r="E3050" s="170">
        <v>45789</v>
      </c>
      <c r="F3050" s="124">
        <v>2001.46</v>
      </c>
      <c r="G3050" s="160" t="s">
        <v>4313</v>
      </c>
      <c r="H3050" s="157" t="s">
        <v>4429</v>
      </c>
      <c r="I3050" s="157" t="s">
        <v>3233</v>
      </c>
      <c r="J3050" s="157" t="s">
        <v>392</v>
      </c>
      <c r="K3050" s="135"/>
      <c r="L3050" s="130" t="s">
        <v>761</v>
      </c>
      <c r="M3050" s="130" t="s">
        <v>393</v>
      </c>
    </row>
    <row r="3051" spans="1:13">
      <c r="A3051" s="157" t="s">
        <v>4428</v>
      </c>
      <c r="B3051" s="157"/>
      <c r="C3051" s="169">
        <v>8434</v>
      </c>
      <c r="D3051" s="158">
        <v>45717</v>
      </c>
      <c r="E3051" s="170">
        <v>45789</v>
      </c>
      <c r="F3051" s="124">
        <v>3670</v>
      </c>
      <c r="G3051" s="160" t="s">
        <v>4313</v>
      </c>
      <c r="H3051" s="157" t="s">
        <v>4430</v>
      </c>
      <c r="I3051" s="157" t="s">
        <v>3233</v>
      </c>
      <c r="J3051" s="157" t="s">
        <v>392</v>
      </c>
      <c r="K3051" s="135"/>
      <c r="L3051" s="130" t="s">
        <v>761</v>
      </c>
      <c r="M3051" s="130" t="s">
        <v>393</v>
      </c>
    </row>
    <row r="3052" spans="1:13">
      <c r="A3052" s="157" t="s">
        <v>4431</v>
      </c>
      <c r="B3052" s="157"/>
      <c r="C3052" s="169">
        <v>2022</v>
      </c>
      <c r="D3052" s="158">
        <v>45748</v>
      </c>
      <c r="E3052" s="170">
        <v>45789</v>
      </c>
      <c r="F3052" s="124">
        <v>4776.41</v>
      </c>
      <c r="G3052" s="160" t="s">
        <v>4313</v>
      </c>
      <c r="H3052" s="157" t="s">
        <v>4432</v>
      </c>
      <c r="I3052" s="157" t="s">
        <v>3720</v>
      </c>
      <c r="J3052" s="157" t="s">
        <v>324</v>
      </c>
      <c r="K3052" s="135"/>
      <c r="L3052" s="130" t="s">
        <v>761</v>
      </c>
      <c r="M3052" s="130" t="s">
        <v>325</v>
      </c>
    </row>
    <row r="3053" spans="1:13">
      <c r="A3053" s="157" t="s">
        <v>4433</v>
      </c>
      <c r="B3053" s="157"/>
      <c r="C3053" s="169">
        <v>2070</v>
      </c>
      <c r="D3053" s="158">
        <v>45748</v>
      </c>
      <c r="E3053" s="170">
        <v>45789</v>
      </c>
      <c r="F3053" s="124">
        <v>3299.19</v>
      </c>
      <c r="G3053" s="160" t="s">
        <v>4313</v>
      </c>
      <c r="H3053" s="157" t="s">
        <v>4434</v>
      </c>
      <c r="I3053" s="157" t="s">
        <v>3813</v>
      </c>
      <c r="J3053" s="157" t="s">
        <v>352</v>
      </c>
      <c r="K3053" s="135"/>
      <c r="L3053" s="130" t="s">
        <v>761</v>
      </c>
      <c r="M3053" s="130" t="s">
        <v>353</v>
      </c>
    </row>
    <row r="3054" spans="1:13">
      <c r="A3054" s="157" t="s">
        <v>4435</v>
      </c>
      <c r="B3054" s="157"/>
      <c r="C3054" s="169">
        <v>641</v>
      </c>
      <c r="D3054" s="158">
        <v>45748</v>
      </c>
      <c r="E3054" s="170">
        <v>45789</v>
      </c>
      <c r="F3054" s="124">
        <v>5068.59</v>
      </c>
      <c r="G3054" s="160" t="s">
        <v>4313</v>
      </c>
      <c r="H3054" s="157" t="s">
        <v>4436</v>
      </c>
      <c r="I3054" s="157" t="s">
        <v>3442</v>
      </c>
      <c r="J3054" s="157" t="s">
        <v>186</v>
      </c>
      <c r="K3054" s="135"/>
      <c r="L3054" s="130" t="s">
        <v>761</v>
      </c>
      <c r="M3054" s="130" t="s">
        <v>187</v>
      </c>
    </row>
    <row r="3055" spans="1:13">
      <c r="A3055" s="157" t="s">
        <v>4437</v>
      </c>
      <c r="B3055" s="157"/>
      <c r="C3055" s="169">
        <v>248</v>
      </c>
      <c r="D3055" s="158">
        <v>45748</v>
      </c>
      <c r="E3055" s="170">
        <v>45789</v>
      </c>
      <c r="F3055" s="124">
        <v>989.21</v>
      </c>
      <c r="G3055" s="160" t="s">
        <v>4313</v>
      </c>
      <c r="H3055" s="157" t="s">
        <v>4438</v>
      </c>
      <c r="I3055" s="157" t="s">
        <v>3380</v>
      </c>
      <c r="J3055" s="157" t="s">
        <v>98</v>
      </c>
      <c r="K3055" s="135"/>
      <c r="L3055" s="130" t="s">
        <v>761</v>
      </c>
      <c r="M3055" s="130" t="s">
        <v>99</v>
      </c>
    </row>
    <row r="3056" spans="1:13">
      <c r="A3056" s="157" t="s">
        <v>4437</v>
      </c>
      <c r="B3056" s="157"/>
      <c r="C3056" s="169">
        <v>316</v>
      </c>
      <c r="D3056" s="158">
        <v>45748</v>
      </c>
      <c r="E3056" s="170">
        <v>45789</v>
      </c>
      <c r="F3056" s="124">
        <v>1130.4100000000001</v>
      </c>
      <c r="G3056" s="160" t="s">
        <v>4313</v>
      </c>
      <c r="H3056" s="157" t="s">
        <v>4439</v>
      </c>
      <c r="I3056" s="157" t="s">
        <v>3380</v>
      </c>
      <c r="J3056" s="157" t="s">
        <v>98</v>
      </c>
      <c r="K3056" s="135"/>
      <c r="L3056" s="130" t="s">
        <v>761</v>
      </c>
      <c r="M3056" s="130" t="s">
        <v>99</v>
      </c>
    </row>
    <row r="3057" spans="1:13">
      <c r="A3057" s="157" t="s">
        <v>4440</v>
      </c>
      <c r="B3057" s="157"/>
      <c r="C3057" s="169">
        <v>240</v>
      </c>
      <c r="D3057" s="158">
        <v>45748</v>
      </c>
      <c r="E3057" s="170">
        <v>45789</v>
      </c>
      <c r="F3057" s="124">
        <v>1852.71</v>
      </c>
      <c r="G3057" s="160" t="s">
        <v>4313</v>
      </c>
      <c r="H3057" s="157" t="s">
        <v>4441</v>
      </c>
      <c r="I3057" s="157" t="s">
        <v>3365</v>
      </c>
      <c r="J3057" s="157" t="s">
        <v>154</v>
      </c>
      <c r="K3057" s="135"/>
      <c r="L3057" s="130" t="s">
        <v>761</v>
      </c>
      <c r="M3057" s="130" t="s">
        <v>155</v>
      </c>
    </row>
    <row r="3058" spans="1:13">
      <c r="A3058" s="157" t="s">
        <v>4440</v>
      </c>
      <c r="B3058" s="157"/>
      <c r="C3058" s="169">
        <v>308</v>
      </c>
      <c r="D3058" s="158">
        <v>45748</v>
      </c>
      <c r="E3058" s="170">
        <v>45789</v>
      </c>
      <c r="F3058" s="124">
        <v>2162.15</v>
      </c>
      <c r="G3058" s="160" t="s">
        <v>4313</v>
      </c>
      <c r="H3058" s="157" t="s">
        <v>4442</v>
      </c>
      <c r="I3058" s="157" t="s">
        <v>3365</v>
      </c>
      <c r="J3058" s="157" t="s">
        <v>154</v>
      </c>
      <c r="K3058" s="135"/>
      <c r="L3058" s="130" t="s">
        <v>761</v>
      </c>
      <c r="M3058" s="130" t="s">
        <v>155</v>
      </c>
    </row>
    <row r="3059" spans="1:13">
      <c r="A3059" s="157" t="s">
        <v>4443</v>
      </c>
      <c r="B3059" s="157"/>
      <c r="C3059" s="169">
        <v>2027</v>
      </c>
      <c r="D3059" s="158">
        <v>45748</v>
      </c>
      <c r="E3059" s="170">
        <v>45789</v>
      </c>
      <c r="F3059" s="124">
        <v>16859.189999999999</v>
      </c>
      <c r="G3059" s="160" t="s">
        <v>4313</v>
      </c>
      <c r="H3059" s="157" t="s">
        <v>4444</v>
      </c>
      <c r="I3059" s="157" t="s">
        <v>3730</v>
      </c>
      <c r="J3059" s="157" t="s">
        <v>308</v>
      </c>
      <c r="K3059" s="135"/>
      <c r="L3059" s="130" t="s">
        <v>761</v>
      </c>
      <c r="M3059" s="130" t="s">
        <v>309</v>
      </c>
    </row>
    <row r="3060" spans="1:13">
      <c r="A3060" s="157" t="s">
        <v>4445</v>
      </c>
      <c r="B3060" s="157"/>
      <c r="C3060" s="169">
        <v>235</v>
      </c>
      <c r="D3060" s="158">
        <v>45748</v>
      </c>
      <c r="E3060" s="170">
        <v>45789</v>
      </c>
      <c r="F3060" s="124">
        <v>1074.93</v>
      </c>
      <c r="G3060" s="160" t="s">
        <v>4313</v>
      </c>
      <c r="H3060" s="157" t="s">
        <v>4446</v>
      </c>
      <c r="I3060" s="157" t="s">
        <v>3355</v>
      </c>
      <c r="J3060" s="157" t="s">
        <v>142</v>
      </c>
      <c r="K3060" s="135"/>
      <c r="L3060" s="130" t="s">
        <v>761</v>
      </c>
      <c r="M3060" s="130" t="s">
        <v>143</v>
      </c>
    </row>
    <row r="3061" spans="1:13">
      <c r="A3061" s="157" t="s">
        <v>4445</v>
      </c>
      <c r="B3061" s="157"/>
      <c r="C3061" s="169">
        <v>302</v>
      </c>
      <c r="D3061" s="158">
        <v>45748</v>
      </c>
      <c r="E3061" s="170">
        <v>45789</v>
      </c>
      <c r="F3061" s="124">
        <v>1198.6300000000001</v>
      </c>
      <c r="G3061" s="160" t="s">
        <v>4313</v>
      </c>
      <c r="H3061" s="157" t="s">
        <v>4447</v>
      </c>
      <c r="I3061" s="157" t="s">
        <v>3355</v>
      </c>
      <c r="J3061" s="157" t="s">
        <v>142</v>
      </c>
      <c r="K3061" s="135"/>
      <c r="L3061" s="130" t="s">
        <v>761</v>
      </c>
      <c r="M3061" s="130" t="s">
        <v>143</v>
      </c>
    </row>
    <row r="3062" spans="1:13">
      <c r="A3062" s="157" t="s">
        <v>4448</v>
      </c>
      <c r="B3062" s="157"/>
      <c r="C3062" s="169">
        <v>271</v>
      </c>
      <c r="D3062" s="158">
        <v>45748</v>
      </c>
      <c r="E3062" s="170">
        <v>45789</v>
      </c>
      <c r="F3062" s="124">
        <v>1852.71</v>
      </c>
      <c r="G3062" s="160" t="s">
        <v>4313</v>
      </c>
      <c r="H3062" s="157" t="s">
        <v>4449</v>
      </c>
      <c r="I3062" s="157" t="s">
        <v>3426</v>
      </c>
      <c r="J3062" s="157" t="s">
        <v>144</v>
      </c>
      <c r="K3062" s="135"/>
      <c r="L3062" s="130" t="s">
        <v>761</v>
      </c>
      <c r="M3062" s="130" t="s">
        <v>145</v>
      </c>
    </row>
    <row r="3063" spans="1:13">
      <c r="A3063" s="157" t="s">
        <v>4448</v>
      </c>
      <c r="B3063" s="157"/>
      <c r="C3063" s="169">
        <v>323</v>
      </c>
      <c r="D3063" s="158">
        <v>45748</v>
      </c>
      <c r="E3063" s="170">
        <v>45789</v>
      </c>
      <c r="F3063" s="124">
        <v>2162.15</v>
      </c>
      <c r="G3063" s="160" t="s">
        <v>4313</v>
      </c>
      <c r="H3063" s="157" t="s">
        <v>4450</v>
      </c>
      <c r="I3063" s="157" t="s">
        <v>3426</v>
      </c>
      <c r="J3063" s="157" t="s">
        <v>144</v>
      </c>
      <c r="K3063" s="135"/>
      <c r="L3063" s="130" t="s">
        <v>761</v>
      </c>
      <c r="M3063" s="130" t="s">
        <v>145</v>
      </c>
    </row>
    <row r="3064" spans="1:13">
      <c r="A3064" s="157" t="s">
        <v>4451</v>
      </c>
      <c r="B3064" s="157"/>
      <c r="C3064" s="169">
        <v>256</v>
      </c>
      <c r="D3064" s="158">
        <v>45748</v>
      </c>
      <c r="E3064" s="170">
        <v>45789</v>
      </c>
      <c r="F3064" s="124">
        <v>2130.92</v>
      </c>
      <c r="G3064" s="160" t="s">
        <v>4313</v>
      </c>
      <c r="H3064" s="157" t="s">
        <v>4452</v>
      </c>
      <c r="I3064" s="157" t="s">
        <v>3396</v>
      </c>
      <c r="J3064" s="157" t="s">
        <v>108</v>
      </c>
      <c r="K3064" s="135"/>
      <c r="L3064" s="130" t="s">
        <v>761</v>
      </c>
      <c r="M3064" s="130" t="s">
        <v>109</v>
      </c>
    </row>
    <row r="3065" spans="1:13">
      <c r="A3065" s="157" t="s">
        <v>4451</v>
      </c>
      <c r="B3065" s="157"/>
      <c r="C3065" s="169">
        <v>326</v>
      </c>
      <c r="D3065" s="158">
        <v>45748</v>
      </c>
      <c r="E3065" s="170">
        <v>45789</v>
      </c>
      <c r="F3065" s="124">
        <v>2440.29</v>
      </c>
      <c r="G3065" s="160" t="s">
        <v>4313</v>
      </c>
      <c r="H3065" s="157" t="s">
        <v>4453</v>
      </c>
      <c r="I3065" s="157" t="s">
        <v>3396</v>
      </c>
      <c r="J3065" s="157" t="s">
        <v>108</v>
      </c>
      <c r="K3065" s="135"/>
      <c r="L3065" s="130" t="s">
        <v>761</v>
      </c>
      <c r="M3065" s="130" t="s">
        <v>109</v>
      </c>
    </row>
    <row r="3066" spans="1:13">
      <c r="A3066" s="157" t="s">
        <v>4454</v>
      </c>
      <c r="B3066" s="157"/>
      <c r="C3066" s="169">
        <v>1611</v>
      </c>
      <c r="D3066" s="158">
        <v>45717</v>
      </c>
      <c r="E3066" s="170">
        <v>45789</v>
      </c>
      <c r="F3066" s="124">
        <v>1831</v>
      </c>
      <c r="G3066" s="160" t="s">
        <v>4313</v>
      </c>
      <c r="H3066" s="157" t="s">
        <v>4455</v>
      </c>
      <c r="I3066" s="157" t="s">
        <v>3546</v>
      </c>
      <c r="J3066" s="157" t="s">
        <v>264</v>
      </c>
      <c r="K3066" s="135"/>
      <c r="L3066" s="130" t="s">
        <v>761</v>
      </c>
      <c r="M3066" s="130" t="s">
        <v>265</v>
      </c>
    </row>
    <row r="3067" spans="1:13">
      <c r="A3067" s="157" t="s">
        <v>4454</v>
      </c>
      <c r="B3067" s="157"/>
      <c r="C3067" s="169">
        <v>1669</v>
      </c>
      <c r="D3067" s="158">
        <v>45748</v>
      </c>
      <c r="E3067" s="170">
        <v>45789</v>
      </c>
      <c r="F3067" s="124">
        <v>1830.96</v>
      </c>
      <c r="G3067" s="160" t="s">
        <v>4313</v>
      </c>
      <c r="H3067" s="157" t="s">
        <v>4456</v>
      </c>
      <c r="I3067" s="157" t="s">
        <v>3546</v>
      </c>
      <c r="J3067" s="157" t="s">
        <v>264</v>
      </c>
      <c r="K3067" s="135"/>
      <c r="L3067" s="130" t="s">
        <v>761</v>
      </c>
      <c r="M3067" s="130" t="s">
        <v>265</v>
      </c>
    </row>
    <row r="3068" spans="1:13">
      <c r="A3068" s="157" t="s">
        <v>4457</v>
      </c>
      <c r="B3068" s="157"/>
      <c r="C3068" s="169">
        <v>1612</v>
      </c>
      <c r="D3068" s="158">
        <v>45717</v>
      </c>
      <c r="E3068" s="170">
        <v>45789</v>
      </c>
      <c r="F3068" s="124">
        <v>915.5</v>
      </c>
      <c r="G3068" s="160" t="s">
        <v>4313</v>
      </c>
      <c r="H3068" s="157" t="s">
        <v>4458</v>
      </c>
      <c r="I3068" s="157" t="s">
        <v>3548</v>
      </c>
      <c r="J3068" s="157" t="s">
        <v>250</v>
      </c>
      <c r="K3068" s="135"/>
      <c r="L3068" s="130" t="s">
        <v>761</v>
      </c>
      <c r="M3068" s="130" t="s">
        <v>251</v>
      </c>
    </row>
    <row r="3069" spans="1:13">
      <c r="A3069" s="157" t="s">
        <v>4457</v>
      </c>
      <c r="B3069" s="157"/>
      <c r="C3069" s="169">
        <v>1670</v>
      </c>
      <c r="D3069" s="158">
        <v>45748</v>
      </c>
      <c r="E3069" s="170">
        <v>45789</v>
      </c>
      <c r="F3069" s="124">
        <v>915.48</v>
      </c>
      <c r="G3069" s="160" t="s">
        <v>4313</v>
      </c>
      <c r="H3069" s="157" t="s">
        <v>4459</v>
      </c>
      <c r="I3069" s="157" t="s">
        <v>3548</v>
      </c>
      <c r="J3069" s="157" t="s">
        <v>250</v>
      </c>
      <c r="K3069" s="135"/>
      <c r="L3069" s="130" t="s">
        <v>761</v>
      </c>
      <c r="M3069" s="130" t="s">
        <v>251</v>
      </c>
    </row>
    <row r="3070" spans="1:13">
      <c r="A3070" s="157" t="s">
        <v>4460</v>
      </c>
      <c r="B3070" s="157"/>
      <c r="C3070" s="169">
        <v>637</v>
      </c>
      <c r="D3070" s="158">
        <v>45748</v>
      </c>
      <c r="E3070" s="170">
        <v>45789</v>
      </c>
      <c r="F3070" s="124">
        <v>14965.02</v>
      </c>
      <c r="G3070" s="160" t="s">
        <v>4313</v>
      </c>
      <c r="H3070" s="157" t="s">
        <v>4461</v>
      </c>
      <c r="I3070" s="157" t="s">
        <v>3434</v>
      </c>
      <c r="J3070" s="157" t="s">
        <v>182</v>
      </c>
      <c r="K3070" s="135"/>
      <c r="L3070" s="130" t="s">
        <v>761</v>
      </c>
      <c r="M3070" s="130" t="s">
        <v>183</v>
      </c>
    </row>
    <row r="3071" spans="1:13">
      <c r="A3071" s="157" t="s">
        <v>4462</v>
      </c>
      <c r="B3071" s="157"/>
      <c r="C3071" s="169">
        <v>2028</v>
      </c>
      <c r="D3071" s="158">
        <v>45748</v>
      </c>
      <c r="E3071" s="170">
        <v>45789</v>
      </c>
      <c r="F3071" s="124">
        <v>6074.33</v>
      </c>
      <c r="G3071" s="160" t="s">
        <v>4313</v>
      </c>
      <c r="H3071" s="157" t="s">
        <v>4463</v>
      </c>
      <c r="I3071" s="157" t="s">
        <v>3732</v>
      </c>
      <c r="J3071" s="157" t="s">
        <v>322</v>
      </c>
      <c r="K3071" s="135"/>
      <c r="L3071" s="130" t="s">
        <v>761</v>
      </c>
      <c r="M3071" s="130" t="s">
        <v>323</v>
      </c>
    </row>
    <row r="3072" spans="1:13">
      <c r="A3072" s="157" t="s">
        <v>4464</v>
      </c>
      <c r="B3072" s="157"/>
      <c r="C3072" s="169">
        <v>1613</v>
      </c>
      <c r="D3072" s="158">
        <v>45717</v>
      </c>
      <c r="E3072" s="170">
        <v>45789</v>
      </c>
      <c r="F3072" s="124">
        <v>2248.1999999999998</v>
      </c>
      <c r="G3072" s="160" t="s">
        <v>4313</v>
      </c>
      <c r="H3072" s="157" t="s">
        <v>4465</v>
      </c>
      <c r="I3072" s="157" t="s">
        <v>3550</v>
      </c>
      <c r="J3072" s="157" t="s">
        <v>212</v>
      </c>
      <c r="K3072" s="135"/>
      <c r="L3072" s="130" t="s">
        <v>761</v>
      </c>
      <c r="M3072" s="130" t="s">
        <v>213</v>
      </c>
    </row>
    <row r="3073" spans="1:13">
      <c r="A3073" s="157" t="s">
        <v>4464</v>
      </c>
      <c r="B3073" s="157"/>
      <c r="C3073" s="169">
        <v>1671</v>
      </c>
      <c r="D3073" s="158">
        <v>45748</v>
      </c>
      <c r="E3073" s="170">
        <v>45789</v>
      </c>
      <c r="F3073" s="124">
        <v>2228.59</v>
      </c>
      <c r="G3073" s="160" t="s">
        <v>4313</v>
      </c>
      <c r="H3073" s="157" t="s">
        <v>4466</v>
      </c>
      <c r="I3073" s="157" t="s">
        <v>3550</v>
      </c>
      <c r="J3073" s="157" t="s">
        <v>212</v>
      </c>
      <c r="K3073" s="135"/>
      <c r="L3073" s="130" t="s">
        <v>761</v>
      </c>
      <c r="M3073" s="130" t="s">
        <v>213</v>
      </c>
    </row>
    <row r="3074" spans="1:13">
      <c r="A3074" s="157" t="s">
        <v>4467</v>
      </c>
      <c r="B3074" s="157"/>
      <c r="C3074" s="169">
        <v>1628</v>
      </c>
      <c r="D3074" s="158">
        <v>45717</v>
      </c>
      <c r="E3074" s="170">
        <v>45789</v>
      </c>
      <c r="F3074" s="124">
        <v>1831</v>
      </c>
      <c r="G3074" s="160" t="s">
        <v>4313</v>
      </c>
      <c r="H3074" s="157" t="s">
        <v>4468</v>
      </c>
      <c r="I3074" s="157" t="s">
        <v>3579</v>
      </c>
      <c r="J3074" s="157" t="s">
        <v>214</v>
      </c>
      <c r="K3074" s="135"/>
      <c r="L3074" s="130" t="s">
        <v>761</v>
      </c>
      <c r="M3074" s="130" t="s">
        <v>215</v>
      </c>
    </row>
    <row r="3075" spans="1:13">
      <c r="A3075" s="157" t="s">
        <v>4467</v>
      </c>
      <c r="B3075" s="157"/>
      <c r="C3075" s="169">
        <v>1686</v>
      </c>
      <c r="D3075" s="158">
        <v>45748</v>
      </c>
      <c r="E3075" s="170">
        <v>45789</v>
      </c>
      <c r="F3075" s="124">
        <v>1830.96</v>
      </c>
      <c r="G3075" s="160" t="s">
        <v>4313</v>
      </c>
      <c r="H3075" s="157" t="s">
        <v>4469</v>
      </c>
      <c r="I3075" s="157" t="s">
        <v>3579</v>
      </c>
      <c r="J3075" s="157" t="s">
        <v>214</v>
      </c>
      <c r="K3075" s="135"/>
      <c r="L3075" s="130" t="s">
        <v>761</v>
      </c>
      <c r="M3075" s="130" t="s">
        <v>215</v>
      </c>
    </row>
    <row r="3076" spans="1:13">
      <c r="A3076" s="157" t="s">
        <v>4470</v>
      </c>
      <c r="B3076" s="157"/>
      <c r="C3076" s="169">
        <v>1622</v>
      </c>
      <c r="D3076" s="158">
        <v>45717</v>
      </c>
      <c r="E3076" s="170">
        <v>45789</v>
      </c>
      <c r="F3076" s="124">
        <v>1301.8900000000001</v>
      </c>
      <c r="G3076" s="160" t="s">
        <v>4313</v>
      </c>
      <c r="H3076" s="157" t="s">
        <v>4471</v>
      </c>
      <c r="I3076" s="157" t="s">
        <v>3567</v>
      </c>
      <c r="J3076" s="157" t="s">
        <v>216</v>
      </c>
      <c r="K3076" s="135"/>
      <c r="L3076" s="130" t="s">
        <v>761</v>
      </c>
      <c r="M3076" s="130" t="s">
        <v>217</v>
      </c>
    </row>
    <row r="3077" spans="1:13">
      <c r="A3077" s="157" t="s">
        <v>4470</v>
      </c>
      <c r="B3077" s="157"/>
      <c r="C3077" s="169">
        <v>1680</v>
      </c>
      <c r="D3077" s="158">
        <v>45748</v>
      </c>
      <c r="E3077" s="170">
        <v>45789</v>
      </c>
      <c r="F3077" s="124">
        <v>1298.07</v>
      </c>
      <c r="G3077" s="160" t="s">
        <v>4313</v>
      </c>
      <c r="H3077" s="157" t="s">
        <v>4472</v>
      </c>
      <c r="I3077" s="157" t="s">
        <v>3567</v>
      </c>
      <c r="J3077" s="157" t="s">
        <v>216</v>
      </c>
      <c r="K3077" s="135"/>
      <c r="L3077" s="130" t="s">
        <v>761</v>
      </c>
      <c r="M3077" s="130" t="s">
        <v>217</v>
      </c>
    </row>
    <row r="3078" spans="1:13">
      <c r="A3078" s="157" t="s">
        <v>4473</v>
      </c>
      <c r="B3078" s="157"/>
      <c r="C3078" s="169">
        <v>2030</v>
      </c>
      <c r="D3078" s="158">
        <v>45748</v>
      </c>
      <c r="E3078" s="170">
        <v>45789</v>
      </c>
      <c r="F3078" s="124">
        <v>3351.55</v>
      </c>
      <c r="G3078" s="160" t="s">
        <v>4313</v>
      </c>
      <c r="H3078" s="157" t="s">
        <v>4474</v>
      </c>
      <c r="I3078" s="157" t="s">
        <v>3736</v>
      </c>
      <c r="J3078" s="157" t="s">
        <v>310</v>
      </c>
      <c r="K3078" s="135"/>
      <c r="L3078" s="130" t="s">
        <v>761</v>
      </c>
      <c r="M3078" s="130" t="s">
        <v>311</v>
      </c>
    </row>
    <row r="3079" spans="1:13">
      <c r="A3079" s="157" t="s">
        <v>2238</v>
      </c>
      <c r="B3079" s="157"/>
      <c r="C3079" s="169">
        <v>241</v>
      </c>
      <c r="D3079" s="158">
        <v>45748</v>
      </c>
      <c r="E3079" s="170">
        <v>45789</v>
      </c>
      <c r="F3079" s="124">
        <v>741.08</v>
      </c>
      <c r="G3079" s="160" t="s">
        <v>4313</v>
      </c>
      <c r="H3079" s="157" t="s">
        <v>4475</v>
      </c>
      <c r="I3079" s="157" t="s">
        <v>3363</v>
      </c>
      <c r="J3079" s="157" t="s">
        <v>12</v>
      </c>
      <c r="K3079" s="135"/>
      <c r="L3079" s="130" t="s">
        <v>761</v>
      </c>
      <c r="M3079" s="130" t="s">
        <v>13</v>
      </c>
    </row>
    <row r="3080" spans="1:13">
      <c r="A3080" s="157" t="s">
        <v>2238</v>
      </c>
      <c r="B3080" s="157"/>
      <c r="C3080" s="169">
        <v>309</v>
      </c>
      <c r="D3080" s="158">
        <v>45748</v>
      </c>
      <c r="E3080" s="170">
        <v>45789</v>
      </c>
      <c r="F3080" s="124">
        <v>864.86</v>
      </c>
      <c r="G3080" s="160" t="s">
        <v>4313</v>
      </c>
      <c r="H3080" s="157" t="s">
        <v>4476</v>
      </c>
      <c r="I3080" s="157" t="s">
        <v>3363</v>
      </c>
      <c r="J3080" s="157" t="s">
        <v>12</v>
      </c>
      <c r="K3080" s="135"/>
      <c r="L3080" s="130" t="s">
        <v>761</v>
      </c>
      <c r="M3080" s="130" t="s">
        <v>13</v>
      </c>
    </row>
    <row r="3081" spans="1:13">
      <c r="A3081" s="157" t="s">
        <v>4477</v>
      </c>
      <c r="B3081" s="157"/>
      <c r="C3081" s="169">
        <v>2053</v>
      </c>
      <c r="D3081" s="158">
        <v>45748</v>
      </c>
      <c r="E3081" s="170">
        <v>45789</v>
      </c>
      <c r="F3081" s="124">
        <v>871.13</v>
      </c>
      <c r="G3081" s="160" t="s">
        <v>4313</v>
      </c>
      <c r="H3081" s="157" t="s">
        <v>4478</v>
      </c>
      <c r="I3081" s="157" t="s">
        <v>3778</v>
      </c>
      <c r="J3081" s="157" t="s">
        <v>334</v>
      </c>
      <c r="K3081" s="135"/>
      <c r="L3081" s="130" t="s">
        <v>761</v>
      </c>
      <c r="M3081" s="130" t="s">
        <v>335</v>
      </c>
    </row>
    <row r="3082" spans="1:13">
      <c r="A3082" s="157" t="s">
        <v>4479</v>
      </c>
      <c r="B3082" s="157"/>
      <c r="C3082" s="169">
        <v>647</v>
      </c>
      <c r="D3082" s="158">
        <v>45748</v>
      </c>
      <c r="E3082" s="170">
        <v>45789</v>
      </c>
      <c r="F3082" s="124">
        <v>4507.13</v>
      </c>
      <c r="G3082" s="160" t="s">
        <v>4313</v>
      </c>
      <c r="H3082" s="157" t="s">
        <v>4480</v>
      </c>
      <c r="I3082" s="157" t="s">
        <v>3454</v>
      </c>
      <c r="J3082" s="157" t="s">
        <v>194</v>
      </c>
      <c r="K3082" s="135"/>
      <c r="L3082" s="130" t="s">
        <v>761</v>
      </c>
      <c r="M3082" s="130" t="s">
        <v>195</v>
      </c>
    </row>
    <row r="3083" spans="1:13">
      <c r="A3083" s="157" t="s">
        <v>4481</v>
      </c>
      <c r="B3083" s="157"/>
      <c r="C3083" s="169">
        <v>210</v>
      </c>
      <c r="D3083" s="158">
        <v>45748</v>
      </c>
      <c r="E3083" s="170">
        <v>45789</v>
      </c>
      <c r="F3083" s="124">
        <v>6319.37</v>
      </c>
      <c r="G3083" s="160" t="s">
        <v>4313</v>
      </c>
      <c r="H3083" s="157" t="s">
        <v>4482</v>
      </c>
      <c r="I3083" s="157" t="s">
        <v>3305</v>
      </c>
      <c r="J3083" s="157" t="s">
        <v>106</v>
      </c>
      <c r="K3083" s="135"/>
      <c r="L3083" s="130" t="s">
        <v>761</v>
      </c>
      <c r="M3083" s="130" t="s">
        <v>107</v>
      </c>
    </row>
    <row r="3084" spans="1:13">
      <c r="A3084" s="157" t="s">
        <v>4481</v>
      </c>
      <c r="B3084" s="157"/>
      <c r="C3084" s="169">
        <v>276</v>
      </c>
      <c r="D3084" s="158">
        <v>45748</v>
      </c>
      <c r="E3084" s="170">
        <v>45789</v>
      </c>
      <c r="F3084" s="124">
        <v>6317.72</v>
      </c>
      <c r="G3084" s="160" t="s">
        <v>4313</v>
      </c>
      <c r="H3084" s="157" t="s">
        <v>4483</v>
      </c>
      <c r="I3084" s="157" t="s">
        <v>3305</v>
      </c>
      <c r="J3084" s="157" t="s">
        <v>106</v>
      </c>
      <c r="K3084" s="135"/>
      <c r="L3084" s="130" t="s">
        <v>761</v>
      </c>
      <c r="M3084" s="130" t="s">
        <v>107</v>
      </c>
    </row>
    <row r="3085" spans="1:13">
      <c r="A3085" s="157" t="s">
        <v>4484</v>
      </c>
      <c r="B3085" s="157"/>
      <c r="C3085" s="169">
        <v>238</v>
      </c>
      <c r="D3085" s="158">
        <v>45748</v>
      </c>
      <c r="E3085" s="170">
        <v>45789</v>
      </c>
      <c r="F3085" s="124">
        <v>2130.92</v>
      </c>
      <c r="G3085" s="160" t="s">
        <v>4313</v>
      </c>
      <c r="H3085" s="157" t="s">
        <v>4485</v>
      </c>
      <c r="I3085" s="157" t="s">
        <v>3361</v>
      </c>
      <c r="J3085" s="157" t="s">
        <v>70</v>
      </c>
      <c r="K3085" s="135"/>
      <c r="L3085" s="130" t="s">
        <v>761</v>
      </c>
      <c r="M3085" s="130" t="s">
        <v>71</v>
      </c>
    </row>
    <row r="3086" spans="1:13">
      <c r="A3086" s="157" t="s">
        <v>4484</v>
      </c>
      <c r="B3086" s="157"/>
      <c r="C3086" s="169">
        <v>306</v>
      </c>
      <c r="D3086" s="158">
        <v>45748</v>
      </c>
      <c r="E3086" s="170">
        <v>45789</v>
      </c>
      <c r="F3086" s="124">
        <v>2440.29</v>
      </c>
      <c r="G3086" s="160" t="s">
        <v>4313</v>
      </c>
      <c r="H3086" s="157" t="s">
        <v>4486</v>
      </c>
      <c r="I3086" s="157" t="s">
        <v>3361</v>
      </c>
      <c r="J3086" s="157" t="s">
        <v>70</v>
      </c>
      <c r="K3086" s="135"/>
      <c r="L3086" s="130" t="s">
        <v>761</v>
      </c>
      <c r="M3086" s="130" t="s">
        <v>71</v>
      </c>
    </row>
    <row r="3087" spans="1:13">
      <c r="A3087" s="157" t="s">
        <v>4487</v>
      </c>
      <c r="B3087" s="157"/>
      <c r="C3087" s="169">
        <v>2078</v>
      </c>
      <c r="D3087" s="158">
        <v>45748</v>
      </c>
      <c r="E3087" s="170">
        <v>45789</v>
      </c>
      <c r="F3087" s="124">
        <v>30879.87</v>
      </c>
      <c r="G3087" s="160" t="s">
        <v>4313</v>
      </c>
      <c r="H3087" s="157" t="s">
        <v>4488</v>
      </c>
      <c r="I3087" s="157" t="s">
        <v>3829</v>
      </c>
      <c r="J3087" s="157" t="s">
        <v>468</v>
      </c>
      <c r="K3087" s="135"/>
      <c r="L3087" s="130" t="s">
        <v>761</v>
      </c>
      <c r="M3087" s="130" t="s">
        <v>469</v>
      </c>
    </row>
    <row r="3088" spans="1:13">
      <c r="A3088" s="157" t="s">
        <v>4489</v>
      </c>
      <c r="B3088" s="157"/>
      <c r="C3088" s="169">
        <v>1615</v>
      </c>
      <c r="D3088" s="158">
        <v>45717</v>
      </c>
      <c r="E3088" s="170">
        <v>45789</v>
      </c>
      <c r="F3088" s="124">
        <v>867.93</v>
      </c>
      <c r="G3088" s="160" t="s">
        <v>4313</v>
      </c>
      <c r="H3088" s="157" t="s">
        <v>4490</v>
      </c>
      <c r="I3088" s="157" t="s">
        <v>3554</v>
      </c>
      <c r="J3088" s="157" t="s">
        <v>268</v>
      </c>
      <c r="K3088" s="135"/>
      <c r="L3088" s="130" t="s">
        <v>761</v>
      </c>
      <c r="M3088" s="130" t="s">
        <v>269</v>
      </c>
    </row>
    <row r="3089" spans="1:13">
      <c r="A3089" s="157" t="s">
        <v>4489</v>
      </c>
      <c r="B3089" s="157"/>
      <c r="C3089" s="169">
        <v>1673</v>
      </c>
      <c r="D3089" s="158">
        <v>45748</v>
      </c>
      <c r="E3089" s="170">
        <v>45789</v>
      </c>
      <c r="F3089" s="124">
        <v>915.48</v>
      </c>
      <c r="G3089" s="160" t="s">
        <v>4313</v>
      </c>
      <c r="H3089" s="157" t="s">
        <v>4491</v>
      </c>
      <c r="I3089" s="157" t="s">
        <v>3554</v>
      </c>
      <c r="J3089" s="157" t="s">
        <v>268</v>
      </c>
      <c r="K3089" s="135"/>
      <c r="L3089" s="130" t="s">
        <v>761</v>
      </c>
      <c r="M3089" s="130" t="s">
        <v>269</v>
      </c>
    </row>
    <row r="3090" spans="1:13">
      <c r="A3090" s="157" t="s">
        <v>4492</v>
      </c>
      <c r="B3090" s="157"/>
      <c r="C3090" s="169">
        <v>2056</v>
      </c>
      <c r="D3090" s="158">
        <v>45748</v>
      </c>
      <c r="E3090" s="170">
        <v>45789</v>
      </c>
      <c r="F3090" s="124">
        <v>2541.5700000000002</v>
      </c>
      <c r="G3090" s="160" t="s">
        <v>4313</v>
      </c>
      <c r="H3090" s="157" t="s">
        <v>4493</v>
      </c>
      <c r="I3090" s="157" t="s">
        <v>3786</v>
      </c>
      <c r="J3090" s="157" t="s">
        <v>294</v>
      </c>
      <c r="K3090" s="135"/>
      <c r="L3090" s="130" t="s">
        <v>761</v>
      </c>
      <c r="M3090" s="130" t="s">
        <v>295</v>
      </c>
    </row>
    <row r="3091" spans="1:13">
      <c r="A3091" s="157" t="s">
        <v>4494</v>
      </c>
      <c r="B3091" s="157"/>
      <c r="C3091" s="169">
        <v>2037</v>
      </c>
      <c r="D3091" s="158">
        <v>45748</v>
      </c>
      <c r="E3091" s="170">
        <v>45789</v>
      </c>
      <c r="F3091" s="124">
        <v>4343.8900000000003</v>
      </c>
      <c r="G3091" s="160" t="s">
        <v>4313</v>
      </c>
      <c r="H3091" s="157" t="s">
        <v>4495</v>
      </c>
      <c r="I3091" s="157" t="s">
        <v>3752</v>
      </c>
      <c r="J3091" s="157" t="s">
        <v>482</v>
      </c>
      <c r="K3091" s="135"/>
      <c r="L3091" s="130" t="s">
        <v>761</v>
      </c>
      <c r="M3091" s="130" t="s">
        <v>483</v>
      </c>
    </row>
    <row r="3092" spans="1:13">
      <c r="A3092" s="157" t="s">
        <v>4496</v>
      </c>
      <c r="B3092" s="157"/>
      <c r="C3092" s="169">
        <v>125087</v>
      </c>
      <c r="D3092" s="158">
        <v>45717</v>
      </c>
      <c r="E3092" s="170">
        <v>45789</v>
      </c>
      <c r="F3092" s="124">
        <v>800.13</v>
      </c>
      <c r="G3092" s="160" t="s">
        <v>4313</v>
      </c>
      <c r="H3092" s="157" t="s">
        <v>4497</v>
      </c>
      <c r="I3092" s="157" t="s">
        <v>3251</v>
      </c>
      <c r="J3092" s="157" t="s">
        <v>460</v>
      </c>
      <c r="K3092" s="135"/>
      <c r="L3092" s="130" t="s">
        <v>761</v>
      </c>
      <c r="M3092" s="130" t="s">
        <v>461</v>
      </c>
    </row>
    <row r="3093" spans="1:13">
      <c r="A3093" s="157" t="s">
        <v>4496</v>
      </c>
      <c r="B3093" s="157"/>
      <c r="C3093" s="169">
        <v>8447</v>
      </c>
      <c r="D3093" s="158">
        <v>45717</v>
      </c>
      <c r="E3093" s="170">
        <v>45789</v>
      </c>
      <c r="F3093" s="124">
        <v>1467.16</v>
      </c>
      <c r="G3093" s="160" t="s">
        <v>4313</v>
      </c>
      <c r="H3093" s="157" t="s">
        <v>4498</v>
      </c>
      <c r="I3093" s="157" t="s">
        <v>3251</v>
      </c>
      <c r="J3093" s="157" t="s">
        <v>460</v>
      </c>
      <c r="K3093" s="135"/>
      <c r="L3093" s="130" t="s">
        <v>761</v>
      </c>
      <c r="M3093" s="130" t="s">
        <v>461</v>
      </c>
    </row>
    <row r="3094" spans="1:13">
      <c r="A3094" s="157" t="s">
        <v>4499</v>
      </c>
      <c r="B3094" s="157"/>
      <c r="C3094" s="169" t="s">
        <v>4500</v>
      </c>
      <c r="D3094" s="158">
        <v>45748</v>
      </c>
      <c r="E3094" s="170">
        <v>45789</v>
      </c>
      <c r="F3094" s="124">
        <v>6.42</v>
      </c>
      <c r="G3094" s="160">
        <v>112120612060</v>
      </c>
      <c r="H3094" s="157" t="s">
        <v>4501</v>
      </c>
      <c r="I3094" s="157" t="s">
        <v>4502</v>
      </c>
      <c r="J3094" s="157" t="s">
        <v>52</v>
      </c>
      <c r="K3094" s="135"/>
      <c r="L3094" s="130" t="s">
        <v>761</v>
      </c>
      <c r="M3094" s="130" t="s">
        <v>53</v>
      </c>
    </row>
    <row r="3095" spans="1:13">
      <c r="A3095" s="157" t="s">
        <v>4503</v>
      </c>
      <c r="B3095" s="157"/>
      <c r="C3095" s="169" t="s">
        <v>4504</v>
      </c>
      <c r="D3095" s="158">
        <v>45778</v>
      </c>
      <c r="E3095" s="170">
        <v>45790</v>
      </c>
      <c r="F3095" s="124">
        <v>194333.37</v>
      </c>
      <c r="G3095" s="160">
        <v>211040300000</v>
      </c>
      <c r="H3095" s="157" t="s">
        <v>4505</v>
      </c>
      <c r="I3095" s="157" t="s">
        <v>4506</v>
      </c>
      <c r="J3095" s="157" t="s">
        <v>54</v>
      </c>
      <c r="K3095" s="135"/>
      <c r="L3095" s="130" t="s">
        <v>761</v>
      </c>
      <c r="M3095" s="130" t="s">
        <v>55</v>
      </c>
    </row>
    <row r="3096" spans="1:13">
      <c r="A3096" s="157" t="s">
        <v>4503</v>
      </c>
      <c r="B3096" s="157"/>
      <c r="C3096" s="169" t="s">
        <v>4507</v>
      </c>
      <c r="D3096" s="158">
        <v>45778</v>
      </c>
      <c r="E3096" s="170">
        <v>45790</v>
      </c>
      <c r="F3096" s="124">
        <v>387166.55</v>
      </c>
      <c r="G3096" s="160">
        <v>211040300000</v>
      </c>
      <c r="H3096" s="157" t="s">
        <v>4505</v>
      </c>
      <c r="I3096" s="157" t="s">
        <v>4506</v>
      </c>
      <c r="J3096" s="157" t="s">
        <v>54</v>
      </c>
      <c r="K3096" s="135"/>
      <c r="L3096" s="130" t="s">
        <v>761</v>
      </c>
      <c r="M3096" s="130" t="s">
        <v>55</v>
      </c>
    </row>
    <row r="3097" spans="1:13">
      <c r="A3097" s="157" t="s">
        <v>4503</v>
      </c>
      <c r="B3097" s="157"/>
      <c r="C3097" s="169" t="s">
        <v>4508</v>
      </c>
      <c r="D3097" s="158">
        <v>45778</v>
      </c>
      <c r="E3097" s="170">
        <v>45790</v>
      </c>
      <c r="F3097" s="124">
        <v>4893014.8600000003</v>
      </c>
      <c r="G3097" s="160">
        <v>211040300000</v>
      </c>
      <c r="H3097" s="157" t="s">
        <v>4505</v>
      </c>
      <c r="I3097" s="157" t="s">
        <v>4506</v>
      </c>
      <c r="J3097" s="157" t="s">
        <v>54</v>
      </c>
      <c r="K3097" s="135"/>
      <c r="L3097" s="130" t="s">
        <v>761</v>
      </c>
      <c r="M3097" s="130" t="s">
        <v>55</v>
      </c>
    </row>
    <row r="3098" spans="1:13">
      <c r="A3098" s="157" t="s">
        <v>4503</v>
      </c>
      <c r="B3098" s="157"/>
      <c r="C3098" s="169" t="s">
        <v>4509</v>
      </c>
      <c r="D3098" s="158">
        <v>45778</v>
      </c>
      <c r="E3098" s="170">
        <v>45790</v>
      </c>
      <c r="F3098" s="124">
        <v>3127808.9</v>
      </c>
      <c r="G3098" s="160">
        <v>211040300000</v>
      </c>
      <c r="H3098" s="157" t="s">
        <v>4505</v>
      </c>
      <c r="I3098" s="157" t="s">
        <v>4506</v>
      </c>
      <c r="J3098" s="157" t="s">
        <v>54</v>
      </c>
      <c r="K3098" s="135"/>
      <c r="L3098" s="130" t="s">
        <v>761</v>
      </c>
      <c r="M3098" s="130" t="s">
        <v>55</v>
      </c>
    </row>
    <row r="3099" spans="1:13">
      <c r="A3099" s="157" t="s">
        <v>4503</v>
      </c>
      <c r="B3099" s="157"/>
      <c r="C3099" s="169" t="s">
        <v>4510</v>
      </c>
      <c r="D3099" s="158">
        <v>45717</v>
      </c>
      <c r="E3099" s="170">
        <v>45790</v>
      </c>
      <c r="F3099" s="124">
        <v>799092.18</v>
      </c>
      <c r="G3099" s="160">
        <v>211040300000</v>
      </c>
      <c r="H3099" s="157" t="s">
        <v>4505</v>
      </c>
      <c r="I3099" s="157" t="s">
        <v>4506</v>
      </c>
      <c r="J3099" s="157" t="s">
        <v>54</v>
      </c>
      <c r="K3099" s="135"/>
      <c r="L3099" s="130" t="s">
        <v>761</v>
      </c>
      <c r="M3099" s="130" t="s">
        <v>55</v>
      </c>
    </row>
    <row r="3100" spans="1:13">
      <c r="A3100" s="157" t="s">
        <v>4503</v>
      </c>
      <c r="B3100" s="157"/>
      <c r="C3100" s="169" t="s">
        <v>4511</v>
      </c>
      <c r="D3100" s="158">
        <v>45717</v>
      </c>
      <c r="E3100" s="170">
        <v>45790</v>
      </c>
      <c r="F3100" s="124">
        <v>19842.91</v>
      </c>
      <c r="G3100" s="160">
        <v>211040300000</v>
      </c>
      <c r="H3100" s="157" t="s">
        <v>4505</v>
      </c>
      <c r="I3100" s="157" t="s">
        <v>4506</v>
      </c>
      <c r="J3100" s="157" t="s">
        <v>54</v>
      </c>
      <c r="K3100" s="135"/>
      <c r="L3100" s="130" t="s">
        <v>761</v>
      </c>
      <c r="M3100" s="130" t="s">
        <v>55</v>
      </c>
    </row>
    <row r="3101" spans="1:13">
      <c r="A3101" s="157" t="s">
        <v>4503</v>
      </c>
      <c r="B3101" s="157"/>
      <c r="C3101" s="169" t="s">
        <v>4512</v>
      </c>
      <c r="D3101" s="158">
        <v>45717</v>
      </c>
      <c r="E3101" s="170">
        <v>45790</v>
      </c>
      <c r="F3101" s="124">
        <v>434823.99</v>
      </c>
      <c r="G3101" s="160">
        <v>211040300000</v>
      </c>
      <c r="H3101" s="157" t="s">
        <v>4505</v>
      </c>
      <c r="I3101" s="157" t="s">
        <v>4506</v>
      </c>
      <c r="J3101" s="157" t="s">
        <v>54</v>
      </c>
      <c r="K3101" s="135"/>
      <c r="L3101" s="130" t="s">
        <v>761</v>
      </c>
      <c r="M3101" s="130" t="s">
        <v>55</v>
      </c>
    </row>
    <row r="3102" spans="1:13">
      <c r="A3102" s="157" t="s">
        <v>4503</v>
      </c>
      <c r="B3102" s="157"/>
      <c r="C3102" s="169" t="s">
        <v>4513</v>
      </c>
      <c r="D3102" s="158">
        <v>45717</v>
      </c>
      <c r="E3102" s="170">
        <v>45790</v>
      </c>
      <c r="F3102" s="124">
        <v>242815.68</v>
      </c>
      <c r="G3102" s="160">
        <v>211040300000</v>
      </c>
      <c r="H3102" s="157" t="s">
        <v>4505</v>
      </c>
      <c r="I3102" s="157" t="s">
        <v>4506</v>
      </c>
      <c r="J3102" s="157" t="s">
        <v>54</v>
      </c>
      <c r="K3102" s="135"/>
      <c r="L3102" s="130" t="s">
        <v>761</v>
      </c>
      <c r="M3102" s="130" t="s">
        <v>55</v>
      </c>
    </row>
    <row r="3103" spans="1:13">
      <c r="A3103" s="157" t="s">
        <v>4503</v>
      </c>
      <c r="B3103" s="157"/>
      <c r="C3103" s="169" t="s">
        <v>4514</v>
      </c>
      <c r="D3103" s="158">
        <v>45717</v>
      </c>
      <c r="E3103" s="170">
        <v>45790</v>
      </c>
      <c r="F3103" s="124">
        <v>328984.5</v>
      </c>
      <c r="G3103" s="160">
        <v>211040300000</v>
      </c>
      <c r="H3103" s="157" t="s">
        <v>4505</v>
      </c>
      <c r="I3103" s="157" t="s">
        <v>4506</v>
      </c>
      <c r="J3103" s="157" t="s">
        <v>54</v>
      </c>
      <c r="K3103" s="135"/>
      <c r="L3103" s="130" t="s">
        <v>761</v>
      </c>
      <c r="M3103" s="130" t="s">
        <v>55</v>
      </c>
    </row>
    <row r="3104" spans="1:13">
      <c r="A3104" s="157" t="s">
        <v>4503</v>
      </c>
      <c r="B3104" s="157"/>
      <c r="C3104" s="169" t="s">
        <v>4515</v>
      </c>
      <c r="D3104" s="158">
        <v>45778</v>
      </c>
      <c r="E3104" s="170">
        <v>45790</v>
      </c>
      <c r="F3104" s="124">
        <v>220600.12</v>
      </c>
      <c r="G3104" s="160">
        <v>211040300000</v>
      </c>
      <c r="H3104" s="157" t="s">
        <v>4505</v>
      </c>
      <c r="I3104" s="157" t="s">
        <v>4506</v>
      </c>
      <c r="J3104" s="157" t="s">
        <v>54</v>
      </c>
      <c r="K3104" s="135"/>
      <c r="L3104" s="130" t="s">
        <v>761</v>
      </c>
      <c r="M3104" s="130" t="s">
        <v>55</v>
      </c>
    </row>
    <row r="3105" spans="1:13">
      <c r="A3105" s="157" t="s">
        <v>4503</v>
      </c>
      <c r="B3105" s="157"/>
      <c r="C3105" s="169" t="s">
        <v>4516</v>
      </c>
      <c r="D3105" s="158">
        <v>45778</v>
      </c>
      <c r="E3105" s="170">
        <v>45790</v>
      </c>
      <c r="F3105" s="124">
        <v>109408.98</v>
      </c>
      <c r="G3105" s="160">
        <v>211040300000</v>
      </c>
      <c r="H3105" s="157" t="s">
        <v>4505</v>
      </c>
      <c r="I3105" s="157" t="s">
        <v>4506</v>
      </c>
      <c r="J3105" s="157" t="s">
        <v>54</v>
      </c>
      <c r="K3105" s="135"/>
      <c r="L3105" s="130" t="s">
        <v>761</v>
      </c>
      <c r="M3105" s="130" t="s">
        <v>55</v>
      </c>
    </row>
    <row r="3106" spans="1:13">
      <c r="A3106" s="157" t="s">
        <v>4503</v>
      </c>
      <c r="B3106" s="157"/>
      <c r="C3106" s="169" t="s">
        <v>4517</v>
      </c>
      <c r="D3106" s="158">
        <v>45778</v>
      </c>
      <c r="E3106" s="170">
        <v>45790</v>
      </c>
      <c r="F3106" s="124">
        <v>35209.14</v>
      </c>
      <c r="G3106" s="160">
        <v>211040300000</v>
      </c>
      <c r="H3106" s="157" t="s">
        <v>4505</v>
      </c>
      <c r="I3106" s="157" t="s">
        <v>4506</v>
      </c>
      <c r="J3106" s="157" t="s">
        <v>54</v>
      </c>
      <c r="K3106" s="135"/>
      <c r="L3106" s="130" t="s">
        <v>761</v>
      </c>
      <c r="M3106" s="130" t="s">
        <v>55</v>
      </c>
    </row>
    <row r="3107" spans="1:13">
      <c r="A3107" s="157" t="s">
        <v>4503</v>
      </c>
      <c r="B3107" s="157"/>
      <c r="C3107" s="169" t="s">
        <v>4518</v>
      </c>
      <c r="D3107" s="158">
        <v>45778</v>
      </c>
      <c r="E3107" s="170">
        <v>45790</v>
      </c>
      <c r="F3107" s="124">
        <v>16980.150000000001</v>
      </c>
      <c r="G3107" s="160">
        <v>211040300000</v>
      </c>
      <c r="H3107" s="157" t="s">
        <v>4505</v>
      </c>
      <c r="I3107" s="157" t="s">
        <v>4506</v>
      </c>
      <c r="J3107" s="157" t="s">
        <v>54</v>
      </c>
      <c r="K3107" s="135"/>
      <c r="L3107" s="130" t="s">
        <v>761</v>
      </c>
      <c r="M3107" s="130" t="s">
        <v>55</v>
      </c>
    </row>
    <row r="3108" spans="1:13">
      <c r="A3108" s="157" t="s">
        <v>4503</v>
      </c>
      <c r="B3108" s="157"/>
      <c r="C3108" s="169" t="s">
        <v>4519</v>
      </c>
      <c r="D3108" s="158">
        <v>45778</v>
      </c>
      <c r="E3108" s="170">
        <v>45790</v>
      </c>
      <c r="F3108" s="124">
        <v>17870.53</v>
      </c>
      <c r="G3108" s="160">
        <v>211040300000</v>
      </c>
      <c r="H3108" s="157" t="s">
        <v>4505</v>
      </c>
      <c r="I3108" s="157" t="s">
        <v>4506</v>
      </c>
      <c r="J3108" s="157" t="s">
        <v>54</v>
      </c>
      <c r="K3108" s="135"/>
      <c r="L3108" s="130" t="s">
        <v>761</v>
      </c>
      <c r="M3108" s="130" t="s">
        <v>55</v>
      </c>
    </row>
    <row r="3109" spans="1:13">
      <c r="A3109" s="157" t="s">
        <v>4503</v>
      </c>
      <c r="B3109" s="157"/>
      <c r="C3109" s="169" t="s">
        <v>4520</v>
      </c>
      <c r="D3109" s="158">
        <v>45778</v>
      </c>
      <c r="E3109" s="170">
        <v>45790</v>
      </c>
      <c r="F3109" s="124">
        <v>530144.31999999995</v>
      </c>
      <c r="G3109" s="160">
        <v>211040300000</v>
      </c>
      <c r="H3109" s="157" t="s">
        <v>4505</v>
      </c>
      <c r="I3109" s="157" t="s">
        <v>4506</v>
      </c>
      <c r="J3109" s="157" t="s">
        <v>54</v>
      </c>
      <c r="K3109" s="135"/>
      <c r="L3109" s="130" t="s">
        <v>761</v>
      </c>
      <c r="M3109" s="130" t="s">
        <v>55</v>
      </c>
    </row>
    <row r="3110" spans="1:13">
      <c r="A3110" s="157" t="s">
        <v>4503</v>
      </c>
      <c r="B3110" s="157"/>
      <c r="C3110" s="169" t="s">
        <v>4521</v>
      </c>
      <c r="D3110" s="158">
        <v>45778</v>
      </c>
      <c r="E3110" s="170">
        <v>45790</v>
      </c>
      <c r="F3110" s="124">
        <v>15465.85</v>
      </c>
      <c r="G3110" s="160">
        <v>211040300000</v>
      </c>
      <c r="H3110" s="157" t="s">
        <v>4505</v>
      </c>
      <c r="I3110" s="157" t="s">
        <v>4506</v>
      </c>
      <c r="J3110" s="157" t="s">
        <v>54</v>
      </c>
      <c r="K3110" s="135"/>
      <c r="L3110" s="130" t="s">
        <v>761</v>
      </c>
      <c r="M3110" s="130" t="s">
        <v>55</v>
      </c>
    </row>
    <row r="3111" spans="1:13">
      <c r="A3111" s="157" t="s">
        <v>4503</v>
      </c>
      <c r="B3111" s="157"/>
      <c r="C3111" s="169" t="s">
        <v>4522</v>
      </c>
      <c r="D3111" s="158">
        <v>45778</v>
      </c>
      <c r="E3111" s="170">
        <v>45790</v>
      </c>
      <c r="F3111" s="124">
        <v>113713.37</v>
      </c>
      <c r="G3111" s="160">
        <v>211040300000</v>
      </c>
      <c r="H3111" s="157" t="s">
        <v>4505</v>
      </c>
      <c r="I3111" s="157" t="s">
        <v>4506</v>
      </c>
      <c r="J3111" s="157" t="s">
        <v>54</v>
      </c>
      <c r="K3111" s="135"/>
      <c r="L3111" s="130" t="s">
        <v>761</v>
      </c>
      <c r="M3111" s="130" t="s">
        <v>55</v>
      </c>
    </row>
    <row r="3112" spans="1:13">
      <c r="A3112" s="157" t="s">
        <v>4503</v>
      </c>
      <c r="B3112" s="157"/>
      <c r="C3112" s="169" t="s">
        <v>4523</v>
      </c>
      <c r="D3112" s="158">
        <v>45778</v>
      </c>
      <c r="E3112" s="170">
        <v>45790</v>
      </c>
      <c r="F3112" s="124">
        <v>29379.95</v>
      </c>
      <c r="G3112" s="160">
        <v>211040300000</v>
      </c>
      <c r="H3112" s="157" t="s">
        <v>4505</v>
      </c>
      <c r="I3112" s="157" t="s">
        <v>4506</v>
      </c>
      <c r="J3112" s="157" t="s">
        <v>54</v>
      </c>
      <c r="K3112" s="135"/>
      <c r="L3112" s="130" t="s">
        <v>761</v>
      </c>
      <c r="M3112" s="130" t="s">
        <v>55</v>
      </c>
    </row>
    <row r="3113" spans="1:13">
      <c r="A3113" s="157" t="s">
        <v>4333</v>
      </c>
      <c r="B3113" s="157"/>
      <c r="C3113" s="169" t="s">
        <v>4524</v>
      </c>
      <c r="D3113" s="158">
        <v>45413</v>
      </c>
      <c r="E3113" s="170">
        <v>45790</v>
      </c>
      <c r="F3113" s="124">
        <v>1022</v>
      </c>
      <c r="G3113" s="160">
        <v>112120801050</v>
      </c>
      <c r="H3113" s="157" t="s">
        <v>4331</v>
      </c>
      <c r="I3113" s="157" t="s">
        <v>4525</v>
      </c>
      <c r="J3113" s="157" t="s">
        <v>162</v>
      </c>
      <c r="K3113" s="135"/>
      <c r="L3113" s="130" t="s">
        <v>761</v>
      </c>
      <c r="M3113" s="130" t="s">
        <v>163</v>
      </c>
    </row>
    <row r="3114" spans="1:13">
      <c r="A3114" s="157" t="s">
        <v>4333</v>
      </c>
      <c r="B3114" s="157"/>
      <c r="C3114" s="169" t="s">
        <v>4526</v>
      </c>
      <c r="D3114" s="158">
        <v>45778</v>
      </c>
      <c r="E3114" s="170">
        <v>45790</v>
      </c>
      <c r="F3114" s="124">
        <v>1022</v>
      </c>
      <c r="G3114" s="160">
        <v>112120801050</v>
      </c>
      <c r="H3114" s="157" t="s">
        <v>4331</v>
      </c>
      <c r="I3114" s="157" t="s">
        <v>4527</v>
      </c>
      <c r="J3114" s="157" t="s">
        <v>24</v>
      </c>
      <c r="K3114" s="135"/>
      <c r="L3114" s="130" t="s">
        <v>761</v>
      </c>
      <c r="M3114" s="130" t="s">
        <v>25</v>
      </c>
    </row>
    <row r="3115" spans="1:13">
      <c r="A3115" s="157" t="s">
        <v>4333</v>
      </c>
      <c r="B3115" s="157"/>
      <c r="C3115" s="169" t="s">
        <v>4528</v>
      </c>
      <c r="D3115" s="158">
        <v>45778</v>
      </c>
      <c r="E3115" s="170">
        <v>45790</v>
      </c>
      <c r="F3115" s="124">
        <v>515.5</v>
      </c>
      <c r="G3115" s="160">
        <v>112120801050</v>
      </c>
      <c r="H3115" s="157" t="s">
        <v>4331</v>
      </c>
      <c r="I3115" s="157" t="s">
        <v>4332</v>
      </c>
      <c r="J3115" s="157" t="s">
        <v>54</v>
      </c>
      <c r="K3115" s="135"/>
      <c r="L3115" s="130" t="s">
        <v>761</v>
      </c>
      <c r="M3115" s="130" t="s">
        <v>55</v>
      </c>
    </row>
    <row r="3116" spans="1:13">
      <c r="A3116" s="157" t="s">
        <v>4529</v>
      </c>
      <c r="B3116" s="157"/>
      <c r="C3116" s="169">
        <v>265</v>
      </c>
      <c r="D3116" s="158">
        <v>45748</v>
      </c>
      <c r="E3116" s="170">
        <v>45791</v>
      </c>
      <c r="F3116" s="124">
        <v>1376.32</v>
      </c>
      <c r="G3116" s="160" t="s">
        <v>4313</v>
      </c>
      <c r="H3116" s="157" t="s">
        <v>4530</v>
      </c>
      <c r="I3116" s="157" t="s">
        <v>3414</v>
      </c>
      <c r="J3116" s="157" t="s">
        <v>390</v>
      </c>
      <c r="K3116" s="135"/>
      <c r="L3116" s="130" t="s">
        <v>761</v>
      </c>
      <c r="M3116" s="130" t="s">
        <v>391</v>
      </c>
    </row>
    <row r="3117" spans="1:13">
      <c r="A3117" s="157" t="s">
        <v>4529</v>
      </c>
      <c r="B3117" s="157"/>
      <c r="C3117" s="169">
        <v>335</v>
      </c>
      <c r="D3117" s="158">
        <v>45748</v>
      </c>
      <c r="E3117" s="170">
        <v>45791</v>
      </c>
      <c r="F3117" s="124">
        <v>1375.96</v>
      </c>
      <c r="G3117" s="160" t="s">
        <v>4313</v>
      </c>
      <c r="H3117" s="157" t="s">
        <v>4531</v>
      </c>
      <c r="I3117" s="157" t="s">
        <v>3414</v>
      </c>
      <c r="J3117" s="157" t="s">
        <v>390</v>
      </c>
      <c r="K3117" s="135"/>
      <c r="L3117" s="130" t="s">
        <v>761</v>
      </c>
      <c r="M3117" s="130" t="s">
        <v>391</v>
      </c>
    </row>
    <row r="3118" spans="1:13">
      <c r="A3118" s="157" t="s">
        <v>4532</v>
      </c>
      <c r="B3118" s="157"/>
      <c r="C3118" s="169">
        <v>2031</v>
      </c>
      <c r="D3118" s="158">
        <v>45748</v>
      </c>
      <c r="E3118" s="170">
        <v>45791</v>
      </c>
      <c r="F3118" s="124">
        <v>15174.01</v>
      </c>
      <c r="G3118" s="160" t="s">
        <v>4313</v>
      </c>
      <c r="H3118" s="157" t="s">
        <v>4533</v>
      </c>
      <c r="I3118" s="157" t="s">
        <v>3738</v>
      </c>
      <c r="J3118" s="157" t="s">
        <v>296</v>
      </c>
      <c r="K3118" s="135"/>
      <c r="L3118" s="130" t="s">
        <v>761</v>
      </c>
      <c r="M3118" s="130" t="s">
        <v>297</v>
      </c>
    </row>
    <row r="3119" spans="1:13">
      <c r="A3119" s="157" t="s">
        <v>4534</v>
      </c>
      <c r="B3119" s="157"/>
      <c r="C3119" s="169">
        <v>2049</v>
      </c>
      <c r="D3119" s="158">
        <v>45748</v>
      </c>
      <c r="E3119" s="170">
        <v>45791</v>
      </c>
      <c r="F3119" s="124">
        <v>1524.46</v>
      </c>
      <c r="G3119" s="160" t="s">
        <v>4313</v>
      </c>
      <c r="H3119" s="157" t="s">
        <v>4535</v>
      </c>
      <c r="I3119" s="157" t="s">
        <v>3770</v>
      </c>
      <c r="J3119" s="157" t="s">
        <v>330</v>
      </c>
      <c r="K3119" s="135"/>
      <c r="L3119" s="130" t="s">
        <v>761</v>
      </c>
      <c r="M3119" s="130" t="s">
        <v>331</v>
      </c>
    </row>
    <row r="3120" spans="1:13">
      <c r="A3120" s="157" t="s">
        <v>4536</v>
      </c>
      <c r="B3120" s="157"/>
      <c r="C3120" s="169">
        <v>1606</v>
      </c>
      <c r="D3120" s="158">
        <v>45717</v>
      </c>
      <c r="E3120" s="170">
        <v>45792</v>
      </c>
      <c r="F3120" s="124">
        <v>1373.25</v>
      </c>
      <c r="G3120" s="160" t="s">
        <v>4313</v>
      </c>
      <c r="H3120" s="157" t="s">
        <v>4537</v>
      </c>
      <c r="I3120" s="157" t="s">
        <v>3536</v>
      </c>
      <c r="J3120" s="157" t="s">
        <v>226</v>
      </c>
      <c r="K3120" s="135"/>
      <c r="L3120" s="130" t="s">
        <v>761</v>
      </c>
      <c r="M3120" s="130" t="s">
        <v>227</v>
      </c>
    </row>
    <row r="3121" spans="1:13">
      <c r="A3121" s="157" t="s">
        <v>4536</v>
      </c>
      <c r="B3121" s="157"/>
      <c r="C3121" s="169">
        <v>1664</v>
      </c>
      <c r="D3121" s="158">
        <v>45748</v>
      </c>
      <c r="E3121" s="170">
        <v>45792</v>
      </c>
      <c r="F3121" s="124">
        <v>1373.22</v>
      </c>
      <c r="G3121" s="160" t="s">
        <v>4313</v>
      </c>
      <c r="H3121" s="157" t="s">
        <v>4538</v>
      </c>
      <c r="I3121" s="157" t="s">
        <v>3536</v>
      </c>
      <c r="J3121" s="157" t="s">
        <v>226</v>
      </c>
      <c r="K3121" s="135"/>
      <c r="L3121" s="130" t="s">
        <v>761</v>
      </c>
      <c r="M3121" s="130" t="s">
        <v>227</v>
      </c>
    </row>
    <row r="3122" spans="1:13">
      <c r="A3122" s="157" t="s">
        <v>4184</v>
      </c>
      <c r="B3122" s="157"/>
      <c r="C3122" s="169" t="s">
        <v>4539</v>
      </c>
      <c r="D3122" s="158">
        <v>45778</v>
      </c>
      <c r="E3122" s="170">
        <v>45792</v>
      </c>
      <c r="F3122" s="124">
        <v>4000</v>
      </c>
      <c r="G3122" s="160">
        <v>112120801050</v>
      </c>
      <c r="H3122" s="157" t="s">
        <v>4331</v>
      </c>
      <c r="I3122" s="157" t="s">
        <v>4540</v>
      </c>
      <c r="J3122" s="157" t="s">
        <v>18</v>
      </c>
      <c r="K3122" s="135"/>
      <c r="L3122" s="130" t="s">
        <v>761</v>
      </c>
      <c r="M3122" s="130" t="s">
        <v>19</v>
      </c>
    </row>
    <row r="3123" spans="1:13">
      <c r="A3123" s="157" t="s">
        <v>4541</v>
      </c>
      <c r="B3123" s="157"/>
      <c r="C3123" s="169" t="s">
        <v>4542</v>
      </c>
      <c r="D3123" s="158">
        <v>45778</v>
      </c>
      <c r="E3123" s="170">
        <v>45792</v>
      </c>
      <c r="F3123" s="124">
        <v>599.62</v>
      </c>
      <c r="G3123" s="160">
        <v>112120502050</v>
      </c>
      <c r="H3123" s="157" t="s">
        <v>4318</v>
      </c>
      <c r="I3123" s="157" t="s">
        <v>4543</v>
      </c>
      <c r="J3123" s="157" t="s">
        <v>254</v>
      </c>
      <c r="K3123" s="135"/>
      <c r="L3123" s="130" t="s">
        <v>761</v>
      </c>
      <c r="M3123" s="130" t="s">
        <v>255</v>
      </c>
    </row>
    <row r="3124" spans="1:13">
      <c r="A3124" s="157" t="s">
        <v>4544</v>
      </c>
      <c r="B3124" s="157"/>
      <c r="C3124" s="169">
        <v>1617</v>
      </c>
      <c r="D3124" s="158">
        <v>45717</v>
      </c>
      <c r="E3124" s="170">
        <v>45792</v>
      </c>
      <c r="F3124" s="124">
        <v>2286.81</v>
      </c>
      <c r="G3124" s="160" t="s">
        <v>4313</v>
      </c>
      <c r="H3124" s="157" t="s">
        <v>4545</v>
      </c>
      <c r="I3124" s="157" t="s">
        <v>3558</v>
      </c>
      <c r="J3124" s="157" t="s">
        <v>204</v>
      </c>
      <c r="K3124" s="135"/>
      <c r="L3124" s="130" t="s">
        <v>761</v>
      </c>
      <c r="M3124" s="130" t="s">
        <v>205</v>
      </c>
    </row>
    <row r="3125" spans="1:13">
      <c r="A3125" s="157" t="s">
        <v>4544</v>
      </c>
      <c r="B3125" s="157"/>
      <c r="C3125" s="169">
        <v>1675</v>
      </c>
      <c r="D3125" s="158">
        <v>45748</v>
      </c>
      <c r="E3125" s="170">
        <v>45792</v>
      </c>
      <c r="F3125" s="124">
        <v>2167.8200000000002</v>
      </c>
      <c r="G3125" s="160" t="s">
        <v>4313</v>
      </c>
      <c r="H3125" s="157" t="s">
        <v>4546</v>
      </c>
      <c r="I3125" s="157" t="s">
        <v>3558</v>
      </c>
      <c r="J3125" s="157" t="s">
        <v>204</v>
      </c>
      <c r="K3125" s="135"/>
      <c r="L3125" s="130" t="s">
        <v>761</v>
      </c>
      <c r="M3125" s="130" t="s">
        <v>205</v>
      </c>
    </row>
    <row r="3126" spans="1:13">
      <c r="A3126" s="157" t="s">
        <v>4547</v>
      </c>
      <c r="B3126" s="157"/>
      <c r="C3126" s="169">
        <v>1601</v>
      </c>
      <c r="D3126" s="158">
        <v>45717</v>
      </c>
      <c r="E3126" s="170">
        <v>45792</v>
      </c>
      <c r="F3126" s="124">
        <v>1007.22</v>
      </c>
      <c r="G3126" s="160" t="s">
        <v>4313</v>
      </c>
      <c r="H3126" s="157" t="s">
        <v>4548</v>
      </c>
      <c r="I3126" s="157" t="s">
        <v>3526</v>
      </c>
      <c r="J3126" s="157" t="s">
        <v>240</v>
      </c>
      <c r="K3126" s="135"/>
      <c r="L3126" s="130" t="s">
        <v>761</v>
      </c>
      <c r="M3126" s="130" t="s">
        <v>241</v>
      </c>
    </row>
    <row r="3127" spans="1:13">
      <c r="A3127" s="157" t="s">
        <v>4547</v>
      </c>
      <c r="B3127" s="157"/>
      <c r="C3127" s="169">
        <v>1659</v>
      </c>
      <c r="D3127" s="158">
        <v>45748</v>
      </c>
      <c r="E3127" s="170">
        <v>45792</v>
      </c>
      <c r="F3127" s="124">
        <v>1009.72</v>
      </c>
      <c r="G3127" s="160" t="s">
        <v>4313</v>
      </c>
      <c r="H3127" s="157" t="s">
        <v>4549</v>
      </c>
      <c r="I3127" s="157" t="s">
        <v>3526</v>
      </c>
      <c r="J3127" s="157" t="s">
        <v>240</v>
      </c>
      <c r="K3127" s="135"/>
      <c r="L3127" s="130" t="s">
        <v>761</v>
      </c>
      <c r="M3127" s="130" t="s">
        <v>241</v>
      </c>
    </row>
    <row r="3128" spans="1:13">
      <c r="A3128" s="157" t="s">
        <v>486</v>
      </c>
      <c r="B3128" s="157"/>
      <c r="C3128" s="169">
        <v>1600</v>
      </c>
      <c r="D3128" s="158">
        <v>45717</v>
      </c>
      <c r="E3128" s="170">
        <v>45792</v>
      </c>
      <c r="F3128" s="124">
        <v>1615.63</v>
      </c>
      <c r="G3128" s="160" t="s">
        <v>4313</v>
      </c>
      <c r="H3128" s="157" t="s">
        <v>4550</v>
      </c>
      <c r="I3128" s="157" t="s">
        <v>3524</v>
      </c>
      <c r="J3128" s="157" t="s">
        <v>262</v>
      </c>
      <c r="K3128" s="135"/>
      <c r="L3128" s="130" t="s">
        <v>761</v>
      </c>
      <c r="M3128" s="130" t="s">
        <v>263</v>
      </c>
    </row>
    <row r="3129" spans="1:13">
      <c r="A3129" s="157" t="s">
        <v>486</v>
      </c>
      <c r="B3129" s="157"/>
      <c r="C3129" s="169">
        <v>1658</v>
      </c>
      <c r="D3129" s="158">
        <v>45748</v>
      </c>
      <c r="E3129" s="170">
        <v>45792</v>
      </c>
      <c r="F3129" s="124">
        <v>1609.88</v>
      </c>
      <c r="G3129" s="160" t="s">
        <v>4313</v>
      </c>
      <c r="H3129" s="157" t="s">
        <v>4551</v>
      </c>
      <c r="I3129" s="157" t="s">
        <v>3524</v>
      </c>
      <c r="J3129" s="157" t="s">
        <v>262</v>
      </c>
      <c r="K3129" s="135"/>
      <c r="L3129" s="130" t="s">
        <v>761</v>
      </c>
      <c r="M3129" s="130" t="s">
        <v>263</v>
      </c>
    </row>
    <row r="3130" spans="1:13">
      <c r="A3130" s="157" t="s">
        <v>4552</v>
      </c>
      <c r="B3130" s="157"/>
      <c r="C3130" s="169">
        <v>2071</v>
      </c>
      <c r="D3130" s="158">
        <v>45748</v>
      </c>
      <c r="E3130" s="170">
        <v>45792</v>
      </c>
      <c r="F3130" s="124">
        <v>871.13</v>
      </c>
      <c r="G3130" s="160" t="s">
        <v>4313</v>
      </c>
      <c r="H3130" s="157" t="s">
        <v>4553</v>
      </c>
      <c r="I3130" s="157" t="s">
        <v>3815</v>
      </c>
      <c r="J3130" s="157" t="s">
        <v>354</v>
      </c>
      <c r="K3130" s="135"/>
      <c r="L3130" s="130" t="s">
        <v>761</v>
      </c>
      <c r="M3130" s="130" t="s">
        <v>355</v>
      </c>
    </row>
    <row r="3131" spans="1:13">
      <c r="A3131" s="157" t="s">
        <v>4554</v>
      </c>
      <c r="B3131" s="157"/>
      <c r="C3131" s="169">
        <v>1585</v>
      </c>
      <c r="D3131" s="158">
        <v>45717</v>
      </c>
      <c r="E3131" s="170">
        <v>45792</v>
      </c>
      <c r="F3131" s="124">
        <v>18760.560000000001</v>
      </c>
      <c r="G3131" s="160" t="s">
        <v>4313</v>
      </c>
      <c r="H3131" s="157" t="s">
        <v>4555</v>
      </c>
      <c r="I3131" s="157" t="s">
        <v>3496</v>
      </c>
      <c r="J3131" s="157" t="s">
        <v>198</v>
      </c>
      <c r="K3131" s="135"/>
      <c r="L3131" s="130" t="s">
        <v>761</v>
      </c>
      <c r="M3131" s="130" t="s">
        <v>199</v>
      </c>
    </row>
    <row r="3132" spans="1:13">
      <c r="A3132" s="157" t="s">
        <v>4554</v>
      </c>
      <c r="B3132" s="157"/>
      <c r="C3132" s="169">
        <v>1643</v>
      </c>
      <c r="D3132" s="158">
        <v>45748</v>
      </c>
      <c r="E3132" s="170">
        <v>45792</v>
      </c>
      <c r="F3132" s="124">
        <v>18744.88</v>
      </c>
      <c r="G3132" s="160" t="s">
        <v>4313</v>
      </c>
      <c r="H3132" s="157" t="s">
        <v>4556</v>
      </c>
      <c r="I3132" s="157" t="s">
        <v>3496</v>
      </c>
      <c r="J3132" s="157" t="s">
        <v>198</v>
      </c>
      <c r="K3132" s="135"/>
      <c r="L3132" s="130" t="s">
        <v>761</v>
      </c>
      <c r="M3132" s="130" t="s">
        <v>199</v>
      </c>
    </row>
    <row r="3133" spans="1:13">
      <c r="A3133" s="157" t="s">
        <v>487</v>
      </c>
      <c r="B3133" s="157"/>
      <c r="C3133" s="169">
        <v>264</v>
      </c>
      <c r="D3133" s="158">
        <v>45748</v>
      </c>
      <c r="E3133" s="170">
        <v>45792</v>
      </c>
      <c r="F3133" s="124">
        <v>917.55</v>
      </c>
      <c r="G3133" s="160" t="s">
        <v>4313</v>
      </c>
      <c r="H3133" s="157" t="s">
        <v>4557</v>
      </c>
      <c r="I3133" s="157" t="s">
        <v>3412</v>
      </c>
      <c r="J3133" s="157" t="s">
        <v>378</v>
      </c>
      <c r="K3133" s="135"/>
      <c r="L3133" s="130" t="s">
        <v>761</v>
      </c>
      <c r="M3133" s="130" t="s">
        <v>379</v>
      </c>
    </row>
    <row r="3134" spans="1:13">
      <c r="A3134" s="157" t="s">
        <v>487</v>
      </c>
      <c r="B3134" s="157"/>
      <c r="C3134" s="169">
        <v>334</v>
      </c>
      <c r="D3134" s="158">
        <v>45748</v>
      </c>
      <c r="E3134" s="170">
        <v>45792</v>
      </c>
      <c r="F3134" s="124">
        <v>917.31</v>
      </c>
      <c r="G3134" s="160" t="s">
        <v>4313</v>
      </c>
      <c r="H3134" s="157" t="s">
        <v>4558</v>
      </c>
      <c r="I3134" s="157" t="s">
        <v>3412</v>
      </c>
      <c r="J3134" s="157" t="s">
        <v>378</v>
      </c>
      <c r="K3134" s="135"/>
      <c r="L3134" s="130" t="s">
        <v>761</v>
      </c>
      <c r="M3134" s="130" t="s">
        <v>379</v>
      </c>
    </row>
    <row r="3135" spans="1:13">
      <c r="A3135" s="157" t="s">
        <v>488</v>
      </c>
      <c r="B3135" s="157"/>
      <c r="C3135" s="169">
        <v>257</v>
      </c>
      <c r="D3135" s="158">
        <v>45748</v>
      </c>
      <c r="E3135" s="170">
        <v>45792</v>
      </c>
      <c r="F3135" s="124">
        <v>13737.13</v>
      </c>
      <c r="G3135" s="160" t="s">
        <v>4313</v>
      </c>
      <c r="H3135" s="157" t="s">
        <v>4559</v>
      </c>
      <c r="I3135" s="157" t="s">
        <v>3398</v>
      </c>
      <c r="J3135" s="157" t="s">
        <v>382</v>
      </c>
      <c r="K3135" s="135"/>
      <c r="L3135" s="130" t="s">
        <v>761</v>
      </c>
      <c r="M3135" s="130" t="s">
        <v>383</v>
      </c>
    </row>
    <row r="3136" spans="1:13">
      <c r="A3136" s="157" t="s">
        <v>488</v>
      </c>
      <c r="B3136" s="157"/>
      <c r="C3136" s="169">
        <v>327</v>
      </c>
      <c r="D3136" s="158">
        <v>45748</v>
      </c>
      <c r="E3136" s="170">
        <v>45792</v>
      </c>
      <c r="F3136" s="124">
        <v>13733.56</v>
      </c>
      <c r="G3136" s="160" t="s">
        <v>4313</v>
      </c>
      <c r="H3136" s="157" t="s">
        <v>4560</v>
      </c>
      <c r="I3136" s="157" t="s">
        <v>3398</v>
      </c>
      <c r="J3136" s="157" t="s">
        <v>382</v>
      </c>
      <c r="K3136" s="135"/>
      <c r="L3136" s="130" t="s">
        <v>761</v>
      </c>
      <c r="M3136" s="130" t="s">
        <v>383</v>
      </c>
    </row>
    <row r="3137" spans="1:13">
      <c r="A3137" s="157" t="s">
        <v>4561</v>
      </c>
      <c r="B3137" s="157"/>
      <c r="C3137" s="169">
        <v>2080</v>
      </c>
      <c r="D3137" s="158">
        <v>45748</v>
      </c>
      <c r="E3137" s="170">
        <v>45792</v>
      </c>
      <c r="F3137" s="124">
        <v>1499.27</v>
      </c>
      <c r="G3137" s="160" t="s">
        <v>4313</v>
      </c>
      <c r="H3137" s="157" t="s">
        <v>4562</v>
      </c>
      <c r="I3137" s="157" t="s">
        <v>3833</v>
      </c>
      <c r="J3137" s="157" t="s">
        <v>404</v>
      </c>
      <c r="K3137" s="135"/>
      <c r="L3137" s="130" t="s">
        <v>761</v>
      </c>
      <c r="M3137" s="130" t="s">
        <v>405</v>
      </c>
    </row>
    <row r="3138" spans="1:13">
      <c r="A3138" s="157" t="s">
        <v>2215</v>
      </c>
      <c r="B3138" s="157"/>
      <c r="C3138" s="169">
        <v>2072</v>
      </c>
      <c r="D3138" s="158">
        <v>45748</v>
      </c>
      <c r="E3138" s="170">
        <v>45792</v>
      </c>
      <c r="F3138" s="124">
        <v>1315.28</v>
      </c>
      <c r="G3138" s="160" t="s">
        <v>4313</v>
      </c>
      <c r="H3138" s="157" t="s">
        <v>4563</v>
      </c>
      <c r="I3138" s="157" t="s">
        <v>3817</v>
      </c>
      <c r="J3138" s="157" t="s">
        <v>356</v>
      </c>
      <c r="K3138" s="135"/>
      <c r="L3138" s="130" t="s">
        <v>761</v>
      </c>
      <c r="M3138" s="130" t="s">
        <v>357</v>
      </c>
    </row>
    <row r="3139" spans="1:13">
      <c r="A3139" s="157" t="s">
        <v>4564</v>
      </c>
      <c r="B3139" s="157"/>
      <c r="C3139" s="169">
        <v>125069</v>
      </c>
      <c r="D3139" s="158">
        <v>45717</v>
      </c>
      <c r="E3139" s="170">
        <v>45792</v>
      </c>
      <c r="F3139" s="124">
        <v>499.97</v>
      </c>
      <c r="G3139" s="160" t="s">
        <v>4313</v>
      </c>
      <c r="H3139" s="157" t="s">
        <v>4565</v>
      </c>
      <c r="I3139" s="157" t="s">
        <v>3215</v>
      </c>
      <c r="J3139" s="157" t="s">
        <v>22</v>
      </c>
      <c r="K3139" s="135"/>
      <c r="L3139" s="130" t="s">
        <v>761</v>
      </c>
      <c r="M3139" s="130" t="s">
        <v>23</v>
      </c>
    </row>
    <row r="3140" spans="1:13">
      <c r="A3140" s="157" t="s">
        <v>4564</v>
      </c>
      <c r="B3140" s="157"/>
      <c r="C3140" s="169">
        <v>8446</v>
      </c>
      <c r="D3140" s="158">
        <v>45717</v>
      </c>
      <c r="E3140" s="170">
        <v>45792</v>
      </c>
      <c r="F3140" s="124">
        <v>916.78</v>
      </c>
      <c r="G3140" s="160" t="s">
        <v>4313</v>
      </c>
      <c r="H3140" s="157" t="s">
        <v>4566</v>
      </c>
      <c r="I3140" s="157" t="s">
        <v>3215</v>
      </c>
      <c r="J3140" s="157" t="s">
        <v>22</v>
      </c>
      <c r="K3140" s="135"/>
      <c r="L3140" s="130" t="s">
        <v>761</v>
      </c>
      <c r="M3140" s="130" t="s">
        <v>23</v>
      </c>
    </row>
    <row r="3141" spans="1:13">
      <c r="A3141" s="157" t="s">
        <v>489</v>
      </c>
      <c r="B3141" s="157"/>
      <c r="C3141" s="169">
        <v>2077</v>
      </c>
      <c r="D3141" s="158">
        <v>45748</v>
      </c>
      <c r="E3141" s="170">
        <v>45792</v>
      </c>
      <c r="F3141" s="124">
        <v>2093.37</v>
      </c>
      <c r="G3141" s="160" t="s">
        <v>4313</v>
      </c>
      <c r="H3141" s="157" t="s">
        <v>4567</v>
      </c>
      <c r="I3141" s="157" t="s">
        <v>3827</v>
      </c>
      <c r="J3141" s="157" t="s">
        <v>456</v>
      </c>
      <c r="K3141" s="135"/>
      <c r="L3141" s="130" t="s">
        <v>761</v>
      </c>
      <c r="M3141" s="130" t="s">
        <v>457</v>
      </c>
    </row>
    <row r="3142" spans="1:13">
      <c r="A3142" s="157" t="s">
        <v>4568</v>
      </c>
      <c r="B3142" s="157"/>
      <c r="C3142" s="169">
        <v>270</v>
      </c>
      <c r="D3142" s="158">
        <v>45748</v>
      </c>
      <c r="E3142" s="170">
        <v>45792</v>
      </c>
      <c r="F3142" s="124">
        <v>1074.93</v>
      </c>
      <c r="G3142" s="160" t="s">
        <v>4313</v>
      </c>
      <c r="H3142" s="157" t="s">
        <v>4569</v>
      </c>
      <c r="I3142" s="157" t="s">
        <v>3424</v>
      </c>
      <c r="J3142" s="157" t="s">
        <v>16</v>
      </c>
      <c r="K3142" s="135"/>
      <c r="L3142" s="130" t="s">
        <v>761</v>
      </c>
      <c r="M3142" s="130" t="s">
        <v>17</v>
      </c>
    </row>
    <row r="3143" spans="1:13">
      <c r="A3143" s="157" t="s">
        <v>4568</v>
      </c>
      <c r="B3143" s="157"/>
      <c r="C3143" s="169">
        <v>317</v>
      </c>
      <c r="D3143" s="158">
        <v>45748</v>
      </c>
      <c r="E3143" s="170">
        <v>45792</v>
      </c>
      <c r="F3143" s="124">
        <v>1198.6300000000001</v>
      </c>
      <c r="G3143" s="160" t="s">
        <v>4313</v>
      </c>
      <c r="H3143" s="157" t="s">
        <v>4570</v>
      </c>
      <c r="I3143" s="157" t="s">
        <v>3424</v>
      </c>
      <c r="J3143" s="157" t="s">
        <v>16</v>
      </c>
      <c r="K3143" s="135"/>
      <c r="L3143" s="130" t="s">
        <v>761</v>
      </c>
      <c r="M3143" s="130" t="s">
        <v>17</v>
      </c>
    </row>
    <row r="3144" spans="1:13">
      <c r="A3144" s="157" t="s">
        <v>4571</v>
      </c>
      <c r="B3144" s="157"/>
      <c r="C3144" s="169">
        <v>2043</v>
      </c>
      <c r="D3144" s="158">
        <v>45748</v>
      </c>
      <c r="E3144" s="170">
        <v>45792</v>
      </c>
      <c r="F3144" s="124">
        <v>1375.81</v>
      </c>
      <c r="G3144" s="160" t="s">
        <v>4313</v>
      </c>
      <c r="H3144" s="157" t="s">
        <v>4572</v>
      </c>
      <c r="I3144" s="157" t="s">
        <v>3764</v>
      </c>
      <c r="J3144" s="157" t="s">
        <v>466</v>
      </c>
      <c r="K3144" s="135"/>
      <c r="L3144" s="130" t="s">
        <v>761</v>
      </c>
      <c r="M3144" s="130" t="s">
        <v>467</v>
      </c>
    </row>
    <row r="3145" spans="1:13">
      <c r="A3145" s="157" t="s">
        <v>490</v>
      </c>
      <c r="B3145" s="157"/>
      <c r="C3145" s="169">
        <v>639</v>
      </c>
      <c r="D3145" s="158">
        <v>45748</v>
      </c>
      <c r="E3145" s="170">
        <v>45792</v>
      </c>
      <c r="F3145" s="124">
        <v>6361.72</v>
      </c>
      <c r="G3145" s="160" t="s">
        <v>4313</v>
      </c>
      <c r="H3145" s="157" t="s">
        <v>4573</v>
      </c>
      <c r="I3145" s="157" t="s">
        <v>3438</v>
      </c>
      <c r="J3145" s="157" t="s">
        <v>178</v>
      </c>
      <c r="K3145" s="135"/>
      <c r="L3145" s="130" t="s">
        <v>761</v>
      </c>
      <c r="M3145" s="130" t="s">
        <v>179</v>
      </c>
    </row>
    <row r="3146" spans="1:13">
      <c r="A3146" s="157" t="s">
        <v>491</v>
      </c>
      <c r="B3146" s="157"/>
      <c r="C3146" s="169">
        <v>2040</v>
      </c>
      <c r="D3146" s="158">
        <v>45748</v>
      </c>
      <c r="E3146" s="170">
        <v>45792</v>
      </c>
      <c r="F3146" s="124">
        <v>2177.8000000000002</v>
      </c>
      <c r="G3146" s="160" t="s">
        <v>4313</v>
      </c>
      <c r="H3146" s="157" t="s">
        <v>4574</v>
      </c>
      <c r="I3146" s="157" t="s">
        <v>3754</v>
      </c>
      <c r="J3146" s="157" t="s">
        <v>292</v>
      </c>
      <c r="K3146" s="135"/>
      <c r="L3146" s="130" t="s">
        <v>761</v>
      </c>
      <c r="M3146" s="130" t="s">
        <v>293</v>
      </c>
    </row>
    <row r="3147" spans="1:13">
      <c r="A3147" s="157" t="s">
        <v>2722</v>
      </c>
      <c r="B3147" s="157"/>
      <c r="C3147" s="169">
        <v>223</v>
      </c>
      <c r="D3147" s="158">
        <v>45748</v>
      </c>
      <c r="E3147" s="170">
        <v>45792</v>
      </c>
      <c r="F3147" s="124">
        <v>2364.79</v>
      </c>
      <c r="G3147" s="160" t="s">
        <v>4313</v>
      </c>
      <c r="H3147" s="157" t="s">
        <v>4575</v>
      </c>
      <c r="I3147" s="157" t="s">
        <v>3331</v>
      </c>
      <c r="J3147" s="157" t="s">
        <v>122</v>
      </c>
      <c r="K3147" s="135"/>
      <c r="L3147" s="130" t="s">
        <v>761</v>
      </c>
      <c r="M3147" s="130" t="s">
        <v>123</v>
      </c>
    </row>
    <row r="3148" spans="1:13">
      <c r="A3148" s="157" t="s">
        <v>2722</v>
      </c>
      <c r="B3148" s="157"/>
      <c r="C3148" s="169">
        <v>290</v>
      </c>
      <c r="D3148" s="158">
        <v>45748</v>
      </c>
      <c r="E3148" s="170">
        <v>45792</v>
      </c>
      <c r="F3148" s="124">
        <v>2674.11</v>
      </c>
      <c r="G3148" s="160" t="s">
        <v>4313</v>
      </c>
      <c r="H3148" s="157" t="s">
        <v>4576</v>
      </c>
      <c r="I3148" s="157" t="s">
        <v>3331</v>
      </c>
      <c r="J3148" s="157" t="s">
        <v>122</v>
      </c>
      <c r="K3148" s="135"/>
      <c r="L3148" s="130" t="s">
        <v>761</v>
      </c>
      <c r="M3148" s="130" t="s">
        <v>123</v>
      </c>
    </row>
    <row r="3149" spans="1:13">
      <c r="A3149" s="157" t="s">
        <v>4577</v>
      </c>
      <c r="B3149" s="157"/>
      <c r="C3149" s="169">
        <v>2058</v>
      </c>
      <c r="D3149" s="158">
        <v>45748</v>
      </c>
      <c r="E3149" s="170">
        <v>45792</v>
      </c>
      <c r="F3149" s="124">
        <v>2082.84</v>
      </c>
      <c r="G3149" s="160" t="s">
        <v>4313</v>
      </c>
      <c r="H3149" s="157" t="s">
        <v>4578</v>
      </c>
      <c r="I3149" s="157" t="s">
        <v>3792</v>
      </c>
      <c r="J3149" s="157" t="s">
        <v>338</v>
      </c>
      <c r="K3149" s="135"/>
      <c r="L3149" s="130" t="s">
        <v>761</v>
      </c>
      <c r="M3149" s="130" t="s">
        <v>339</v>
      </c>
    </row>
    <row r="3150" spans="1:13">
      <c r="A3150" s="157" t="s">
        <v>4579</v>
      </c>
      <c r="B3150" s="157"/>
      <c r="C3150" s="169">
        <v>214</v>
      </c>
      <c r="D3150" s="158">
        <v>45748</v>
      </c>
      <c r="E3150" s="170">
        <v>45792</v>
      </c>
      <c r="F3150" s="124">
        <v>8982.92</v>
      </c>
      <c r="G3150" s="160" t="s">
        <v>4313</v>
      </c>
      <c r="H3150" s="157" t="s">
        <v>4580</v>
      </c>
      <c r="I3150" s="157" t="s">
        <v>3313</v>
      </c>
      <c r="J3150" s="157" t="s">
        <v>100</v>
      </c>
      <c r="K3150" s="135"/>
      <c r="L3150" s="130" t="s">
        <v>761</v>
      </c>
      <c r="M3150" s="130" t="s">
        <v>101</v>
      </c>
    </row>
    <row r="3151" spans="1:13">
      <c r="A3151" s="157" t="s">
        <v>4579</v>
      </c>
      <c r="B3151" s="157"/>
      <c r="C3151" s="169">
        <v>280</v>
      </c>
      <c r="D3151" s="158">
        <v>45748</v>
      </c>
      <c r="E3151" s="170">
        <v>45792</v>
      </c>
      <c r="F3151" s="124">
        <v>8980.58</v>
      </c>
      <c r="G3151" s="160" t="s">
        <v>4313</v>
      </c>
      <c r="H3151" s="157" t="s">
        <v>4581</v>
      </c>
      <c r="I3151" s="157" t="s">
        <v>3313</v>
      </c>
      <c r="J3151" s="157" t="s">
        <v>100</v>
      </c>
      <c r="K3151" s="135"/>
      <c r="L3151" s="130" t="s">
        <v>761</v>
      </c>
      <c r="M3151" s="130" t="s">
        <v>101</v>
      </c>
    </row>
    <row r="3152" spans="1:13">
      <c r="A3152" s="157" t="s">
        <v>4582</v>
      </c>
      <c r="B3152" s="157"/>
      <c r="C3152" s="169">
        <v>268</v>
      </c>
      <c r="D3152" s="158">
        <v>45748</v>
      </c>
      <c r="E3152" s="170">
        <v>45792</v>
      </c>
      <c r="F3152" s="124">
        <v>1761.81</v>
      </c>
      <c r="G3152" s="160" t="s">
        <v>4313</v>
      </c>
      <c r="H3152" s="157" t="s">
        <v>4583</v>
      </c>
      <c r="I3152" s="157" t="s">
        <v>3420</v>
      </c>
      <c r="J3152" s="157" t="s">
        <v>72</v>
      </c>
      <c r="K3152" s="135"/>
      <c r="L3152" s="130" t="s">
        <v>761</v>
      </c>
      <c r="M3152" s="130" t="s">
        <v>73</v>
      </c>
    </row>
    <row r="3153" spans="1:13">
      <c r="A3153" s="157" t="s">
        <v>4582</v>
      </c>
      <c r="B3153" s="157"/>
      <c r="C3153" s="169">
        <v>288</v>
      </c>
      <c r="D3153" s="158">
        <v>45748</v>
      </c>
      <c r="E3153" s="170">
        <v>45792</v>
      </c>
      <c r="F3153" s="124">
        <v>1881.61</v>
      </c>
      <c r="G3153" s="160" t="s">
        <v>4313</v>
      </c>
      <c r="H3153" s="157" t="s">
        <v>4584</v>
      </c>
      <c r="I3153" s="157" t="s">
        <v>3420</v>
      </c>
      <c r="J3153" s="157" t="s">
        <v>72</v>
      </c>
      <c r="K3153" s="135"/>
      <c r="L3153" s="130" t="s">
        <v>761</v>
      </c>
      <c r="M3153" s="130" t="s">
        <v>73</v>
      </c>
    </row>
    <row r="3154" spans="1:13">
      <c r="A3154" s="157" t="s">
        <v>4585</v>
      </c>
      <c r="B3154" s="157"/>
      <c r="C3154" s="169">
        <v>2074</v>
      </c>
      <c r="D3154" s="158">
        <v>45748</v>
      </c>
      <c r="E3154" s="170">
        <v>45792</v>
      </c>
      <c r="F3154" s="124">
        <v>2242.8000000000002</v>
      </c>
      <c r="G3154" s="160" t="s">
        <v>4313</v>
      </c>
      <c r="H3154" s="157" t="s">
        <v>4586</v>
      </c>
      <c r="I3154" s="157" t="s">
        <v>3821</v>
      </c>
      <c r="J3154" s="157" t="s">
        <v>376</v>
      </c>
      <c r="K3154" s="135"/>
      <c r="L3154" s="130" t="s">
        <v>761</v>
      </c>
      <c r="M3154" s="130" t="s">
        <v>377</v>
      </c>
    </row>
    <row r="3155" spans="1:13">
      <c r="A3155" s="157" t="s">
        <v>4587</v>
      </c>
      <c r="B3155" s="157"/>
      <c r="C3155" s="169">
        <v>125077</v>
      </c>
      <c r="D3155" s="158">
        <v>45717</v>
      </c>
      <c r="E3155" s="170">
        <v>45792</v>
      </c>
      <c r="F3155" s="124">
        <v>486.34</v>
      </c>
      <c r="G3155" s="160" t="s">
        <v>4313</v>
      </c>
      <c r="H3155" s="157" t="s">
        <v>4588</v>
      </c>
      <c r="I3155" s="157" t="s">
        <v>3231</v>
      </c>
      <c r="J3155" s="157" t="s">
        <v>380</v>
      </c>
      <c r="K3155" s="135"/>
      <c r="L3155" s="130" t="s">
        <v>761</v>
      </c>
      <c r="M3155" s="130" t="s">
        <v>381</v>
      </c>
    </row>
    <row r="3156" spans="1:13">
      <c r="A3156" s="157" t="s">
        <v>4587</v>
      </c>
      <c r="B3156" s="157"/>
      <c r="C3156" s="169">
        <v>8431</v>
      </c>
      <c r="D3156" s="158">
        <v>45717</v>
      </c>
      <c r="E3156" s="170">
        <v>45792</v>
      </c>
      <c r="F3156" s="124">
        <v>891.79</v>
      </c>
      <c r="G3156" s="160" t="s">
        <v>4313</v>
      </c>
      <c r="H3156" s="157" t="s">
        <v>4589</v>
      </c>
      <c r="I3156" s="157" t="s">
        <v>3231</v>
      </c>
      <c r="J3156" s="157" t="s">
        <v>380</v>
      </c>
      <c r="K3156" s="135"/>
      <c r="L3156" s="130" t="s">
        <v>761</v>
      </c>
      <c r="M3156" s="130" t="s">
        <v>381</v>
      </c>
    </row>
    <row r="3157" spans="1:13">
      <c r="A3157" s="157" t="s">
        <v>4590</v>
      </c>
      <c r="B3157" s="157"/>
      <c r="C3157" s="169">
        <v>2073</v>
      </c>
      <c r="D3157" s="158">
        <v>45748</v>
      </c>
      <c r="E3157" s="170">
        <v>45792</v>
      </c>
      <c r="F3157" s="124">
        <v>2177.83</v>
      </c>
      <c r="G3157" s="160" t="s">
        <v>4313</v>
      </c>
      <c r="H3157" s="157" t="s">
        <v>4591</v>
      </c>
      <c r="I3157" s="157" t="s">
        <v>3819</v>
      </c>
      <c r="J3157" s="157" t="s">
        <v>284</v>
      </c>
      <c r="K3157" s="135"/>
      <c r="L3157" s="130" t="s">
        <v>761</v>
      </c>
      <c r="M3157" s="130" t="s">
        <v>285</v>
      </c>
    </row>
    <row r="3158" spans="1:13">
      <c r="A3158" s="157" t="s">
        <v>4592</v>
      </c>
      <c r="B3158" s="157"/>
      <c r="C3158" s="169">
        <v>215</v>
      </c>
      <c r="D3158" s="158">
        <v>45748</v>
      </c>
      <c r="E3158" s="170">
        <v>45792</v>
      </c>
      <c r="F3158" s="124">
        <v>6549.57</v>
      </c>
      <c r="G3158" s="160" t="s">
        <v>4313</v>
      </c>
      <c r="H3158" s="157" t="s">
        <v>4593</v>
      </c>
      <c r="I3158" s="157" t="s">
        <v>3315</v>
      </c>
      <c r="J3158" s="157" t="s">
        <v>112</v>
      </c>
      <c r="K3158" s="135"/>
      <c r="L3158" s="130" t="s">
        <v>761</v>
      </c>
      <c r="M3158" s="130" t="s">
        <v>113</v>
      </c>
    </row>
    <row r="3159" spans="1:13">
      <c r="A3159" s="157" t="s">
        <v>4592</v>
      </c>
      <c r="B3159" s="157"/>
      <c r="C3159" s="169">
        <v>281</v>
      </c>
      <c r="D3159" s="158">
        <v>45748</v>
      </c>
      <c r="E3159" s="170">
        <v>45792</v>
      </c>
      <c r="F3159" s="124">
        <v>6547.87</v>
      </c>
      <c r="G3159" s="160" t="s">
        <v>4313</v>
      </c>
      <c r="H3159" s="157" t="s">
        <v>4594</v>
      </c>
      <c r="I3159" s="157" t="s">
        <v>3315</v>
      </c>
      <c r="J3159" s="157" t="s">
        <v>112</v>
      </c>
      <c r="K3159" s="135"/>
      <c r="L3159" s="130" t="s">
        <v>761</v>
      </c>
      <c r="M3159" s="130" t="s">
        <v>113</v>
      </c>
    </row>
    <row r="3160" spans="1:13">
      <c r="A3160" s="157" t="s">
        <v>4595</v>
      </c>
      <c r="B3160" s="157"/>
      <c r="C3160" s="169">
        <v>267</v>
      </c>
      <c r="D3160" s="158">
        <v>45748</v>
      </c>
      <c r="E3160" s="170">
        <v>45792</v>
      </c>
      <c r="F3160" s="124">
        <v>2130.92</v>
      </c>
      <c r="G3160" s="160" t="s">
        <v>4313</v>
      </c>
      <c r="H3160" s="157" t="s">
        <v>4596</v>
      </c>
      <c r="I3160" s="157" t="s">
        <v>3418</v>
      </c>
      <c r="J3160" s="157" t="s">
        <v>806</v>
      </c>
      <c r="K3160" s="135"/>
      <c r="L3160" s="130" t="s">
        <v>761</v>
      </c>
      <c r="M3160" s="130" t="s">
        <v>805</v>
      </c>
    </row>
    <row r="3161" spans="1:13">
      <c r="A3161" s="157" t="s">
        <v>4595</v>
      </c>
      <c r="B3161" s="157"/>
      <c r="C3161" s="169">
        <v>337</v>
      </c>
      <c r="D3161" s="158">
        <v>45748</v>
      </c>
      <c r="E3161" s="170">
        <v>45792</v>
      </c>
      <c r="F3161" s="124">
        <v>2440.29</v>
      </c>
      <c r="G3161" s="160" t="s">
        <v>4313</v>
      </c>
      <c r="H3161" s="157" t="s">
        <v>4597</v>
      </c>
      <c r="I3161" s="157" t="s">
        <v>3418</v>
      </c>
      <c r="J3161" s="157" t="s">
        <v>806</v>
      </c>
      <c r="K3161" s="135"/>
      <c r="L3161" s="130" t="s">
        <v>761</v>
      </c>
      <c r="M3161" s="130" t="s">
        <v>805</v>
      </c>
    </row>
    <row r="3162" spans="1:13">
      <c r="A3162" s="157" t="s">
        <v>4598</v>
      </c>
      <c r="B3162" s="157"/>
      <c r="C3162" s="169">
        <v>2044</v>
      </c>
      <c r="D3162" s="158">
        <v>45748</v>
      </c>
      <c r="E3162" s="170">
        <v>45792</v>
      </c>
      <c r="F3162" s="124">
        <v>1987.92</v>
      </c>
      <c r="G3162" s="160" t="s">
        <v>4313</v>
      </c>
      <c r="H3162" s="157" t="s">
        <v>4599</v>
      </c>
      <c r="I3162" s="157" t="s">
        <v>3762</v>
      </c>
      <c r="J3162" s="157" t="s">
        <v>328</v>
      </c>
      <c r="K3162" s="135"/>
      <c r="L3162" s="130" t="s">
        <v>761</v>
      </c>
      <c r="M3162" s="130" t="s">
        <v>329</v>
      </c>
    </row>
    <row r="3163" spans="1:13">
      <c r="A3163" s="157" t="s">
        <v>4600</v>
      </c>
      <c r="B3163" s="157"/>
      <c r="C3163" s="169">
        <v>247</v>
      </c>
      <c r="D3163" s="158">
        <v>45748</v>
      </c>
      <c r="E3163" s="170">
        <v>45792</v>
      </c>
      <c r="F3163" s="124">
        <v>852.37</v>
      </c>
      <c r="G3163" s="160" t="s">
        <v>4313</v>
      </c>
      <c r="H3163" s="157" t="s">
        <v>4601</v>
      </c>
      <c r="I3163" s="157" t="s">
        <v>3378</v>
      </c>
      <c r="J3163" s="157" t="s">
        <v>160</v>
      </c>
      <c r="K3163" s="135"/>
      <c r="L3163" s="130" t="s">
        <v>761</v>
      </c>
      <c r="M3163" s="130" t="s">
        <v>161</v>
      </c>
    </row>
    <row r="3164" spans="1:13">
      <c r="A3164" s="157" t="s">
        <v>4600</v>
      </c>
      <c r="B3164" s="157"/>
      <c r="C3164" s="169">
        <v>315</v>
      </c>
      <c r="D3164" s="158">
        <v>45748</v>
      </c>
      <c r="E3164" s="170">
        <v>45792</v>
      </c>
      <c r="F3164" s="124">
        <v>976.12</v>
      </c>
      <c r="G3164" s="160" t="s">
        <v>4313</v>
      </c>
      <c r="H3164" s="157" t="s">
        <v>4602</v>
      </c>
      <c r="I3164" s="157" t="s">
        <v>3378</v>
      </c>
      <c r="J3164" s="157" t="s">
        <v>160</v>
      </c>
      <c r="K3164" s="135"/>
      <c r="L3164" s="130" t="s">
        <v>761</v>
      </c>
      <c r="M3164" s="130" t="s">
        <v>161</v>
      </c>
    </row>
    <row r="3165" spans="1:13">
      <c r="A3165" s="157" t="s">
        <v>4603</v>
      </c>
      <c r="B3165" s="157"/>
      <c r="C3165" s="169">
        <v>229</v>
      </c>
      <c r="D3165" s="158">
        <v>45748</v>
      </c>
      <c r="E3165" s="170">
        <v>45792</v>
      </c>
      <c r="F3165" s="124">
        <v>852.37</v>
      </c>
      <c r="G3165" s="160" t="s">
        <v>4313</v>
      </c>
      <c r="H3165" s="157" t="s">
        <v>4604</v>
      </c>
      <c r="I3165" s="157" t="s">
        <v>3343</v>
      </c>
      <c r="J3165" s="157" t="s">
        <v>130</v>
      </c>
      <c r="K3165" s="135"/>
      <c r="L3165" s="130" t="s">
        <v>761</v>
      </c>
      <c r="M3165" s="130" t="s">
        <v>131</v>
      </c>
    </row>
    <row r="3166" spans="1:13">
      <c r="A3166" s="157" t="s">
        <v>4603</v>
      </c>
      <c r="B3166" s="157"/>
      <c r="C3166" s="169">
        <v>296</v>
      </c>
      <c r="D3166" s="158">
        <v>45748</v>
      </c>
      <c r="E3166" s="170">
        <v>45792</v>
      </c>
      <c r="F3166" s="124">
        <v>976.12</v>
      </c>
      <c r="G3166" s="160" t="s">
        <v>4313</v>
      </c>
      <c r="H3166" s="157" t="s">
        <v>4605</v>
      </c>
      <c r="I3166" s="157" t="s">
        <v>3343</v>
      </c>
      <c r="J3166" s="157" t="s">
        <v>130</v>
      </c>
      <c r="K3166" s="135"/>
      <c r="L3166" s="130" t="s">
        <v>761</v>
      </c>
      <c r="M3166" s="130" t="s">
        <v>131</v>
      </c>
    </row>
    <row r="3167" spans="1:13">
      <c r="A3167" s="157" t="s">
        <v>4606</v>
      </c>
      <c r="B3167" s="157"/>
      <c r="C3167" s="169">
        <v>2021</v>
      </c>
      <c r="D3167" s="158">
        <v>45748</v>
      </c>
      <c r="E3167" s="170">
        <v>45792</v>
      </c>
      <c r="F3167" s="124">
        <v>5009.93</v>
      </c>
      <c r="G3167" s="160" t="s">
        <v>4313</v>
      </c>
      <c r="H3167" s="157" t="s">
        <v>4607</v>
      </c>
      <c r="I3167" s="157" t="s">
        <v>3718</v>
      </c>
      <c r="J3167" s="157" t="s">
        <v>300</v>
      </c>
      <c r="K3167" s="135"/>
      <c r="L3167" s="130" t="s">
        <v>761</v>
      </c>
      <c r="M3167" s="130" t="s">
        <v>301</v>
      </c>
    </row>
    <row r="3168" spans="1:13">
      <c r="A3168" s="157" t="s">
        <v>2241</v>
      </c>
      <c r="B3168" s="157"/>
      <c r="C3168" s="169">
        <v>635</v>
      </c>
      <c r="D3168" s="158">
        <v>45748</v>
      </c>
      <c r="E3168" s="170">
        <v>45792</v>
      </c>
      <c r="F3168" s="124">
        <v>16174.91</v>
      </c>
      <c r="G3168" s="160" t="s">
        <v>4313</v>
      </c>
      <c r="H3168" s="157" t="s">
        <v>4608</v>
      </c>
      <c r="I3168" s="157" t="s">
        <v>3430</v>
      </c>
      <c r="J3168" s="157" t="s">
        <v>176</v>
      </c>
      <c r="K3168" s="135"/>
      <c r="L3168" s="130" t="s">
        <v>761</v>
      </c>
      <c r="M3168" s="130" t="s">
        <v>177</v>
      </c>
    </row>
    <row r="3169" spans="1:13">
      <c r="A3169" s="157" t="s">
        <v>4609</v>
      </c>
      <c r="B3169" s="157"/>
      <c r="C3169" s="169">
        <v>1588</v>
      </c>
      <c r="D3169" s="158">
        <v>45717</v>
      </c>
      <c r="E3169" s="170">
        <v>45792</v>
      </c>
      <c r="F3169" s="124">
        <v>5932.17</v>
      </c>
      <c r="G3169" s="160" t="s">
        <v>4313</v>
      </c>
      <c r="H3169" s="157" t="s">
        <v>4610</v>
      </c>
      <c r="I3169" s="157" t="s">
        <v>3502</v>
      </c>
      <c r="J3169" s="157" t="s">
        <v>232</v>
      </c>
      <c r="K3169" s="135"/>
      <c r="L3169" s="130" t="s">
        <v>761</v>
      </c>
      <c r="M3169" s="130" t="s">
        <v>233</v>
      </c>
    </row>
    <row r="3170" spans="1:13">
      <c r="A3170" s="157" t="s">
        <v>4609</v>
      </c>
      <c r="B3170" s="157"/>
      <c r="C3170" s="169">
        <v>1646</v>
      </c>
      <c r="D3170" s="158">
        <v>45748</v>
      </c>
      <c r="E3170" s="170">
        <v>45792</v>
      </c>
      <c r="F3170" s="124">
        <v>5925.18</v>
      </c>
      <c r="G3170" s="160" t="s">
        <v>4313</v>
      </c>
      <c r="H3170" s="157" t="s">
        <v>4611</v>
      </c>
      <c r="I3170" s="157" t="s">
        <v>3502</v>
      </c>
      <c r="J3170" s="157" t="s">
        <v>232</v>
      </c>
      <c r="K3170" s="135"/>
      <c r="L3170" s="130" t="s">
        <v>761</v>
      </c>
      <c r="M3170" s="130" t="s">
        <v>233</v>
      </c>
    </row>
    <row r="3171" spans="1:13">
      <c r="A3171" s="157" t="s">
        <v>4612</v>
      </c>
      <c r="B3171" s="157"/>
      <c r="C3171" s="169">
        <v>217</v>
      </c>
      <c r="D3171" s="158">
        <v>45748</v>
      </c>
      <c r="E3171" s="170">
        <v>45792</v>
      </c>
      <c r="F3171" s="124">
        <v>2690.98</v>
      </c>
      <c r="G3171" s="160" t="s">
        <v>4313</v>
      </c>
      <c r="H3171" s="157" t="s">
        <v>4613</v>
      </c>
      <c r="I3171" s="157" t="s">
        <v>3319</v>
      </c>
      <c r="J3171" s="157" t="s">
        <v>116</v>
      </c>
      <c r="K3171" s="135"/>
      <c r="L3171" s="130" t="s">
        <v>761</v>
      </c>
      <c r="M3171" s="130" t="s">
        <v>117</v>
      </c>
    </row>
    <row r="3172" spans="1:13">
      <c r="A3172" s="157" t="s">
        <v>4612</v>
      </c>
      <c r="B3172" s="157"/>
      <c r="C3172" s="169">
        <v>283</v>
      </c>
      <c r="D3172" s="158">
        <v>45748</v>
      </c>
      <c r="E3172" s="170">
        <v>45792</v>
      </c>
      <c r="F3172" s="124">
        <v>2690.28</v>
      </c>
      <c r="G3172" s="160" t="s">
        <v>4313</v>
      </c>
      <c r="H3172" s="157" t="s">
        <v>4614</v>
      </c>
      <c r="I3172" s="157" t="s">
        <v>3319</v>
      </c>
      <c r="J3172" s="157" t="s">
        <v>116</v>
      </c>
      <c r="K3172" s="135"/>
      <c r="L3172" s="130" t="s">
        <v>761</v>
      </c>
      <c r="M3172" s="130" t="s">
        <v>117</v>
      </c>
    </row>
    <row r="3173" spans="1:13">
      <c r="A3173" s="157" t="s">
        <v>4615</v>
      </c>
      <c r="B3173" s="157"/>
      <c r="C3173" s="169">
        <v>225</v>
      </c>
      <c r="D3173" s="158">
        <v>45748</v>
      </c>
      <c r="E3173" s="170">
        <v>45792</v>
      </c>
      <c r="F3173" s="124">
        <v>852.37</v>
      </c>
      <c r="G3173" s="160" t="s">
        <v>4313</v>
      </c>
      <c r="H3173" s="157" t="s">
        <v>4616</v>
      </c>
      <c r="I3173" s="157" t="s">
        <v>3335</v>
      </c>
      <c r="J3173" s="157" t="s">
        <v>102</v>
      </c>
      <c r="K3173" s="135"/>
      <c r="L3173" s="130" t="s">
        <v>761</v>
      </c>
      <c r="M3173" s="130" t="s">
        <v>103</v>
      </c>
    </row>
    <row r="3174" spans="1:13">
      <c r="A3174" s="157" t="s">
        <v>4615</v>
      </c>
      <c r="B3174" s="157"/>
      <c r="C3174" s="169">
        <v>292</v>
      </c>
      <c r="D3174" s="158">
        <v>45748</v>
      </c>
      <c r="E3174" s="170">
        <v>45792</v>
      </c>
      <c r="F3174" s="124">
        <v>976.12</v>
      </c>
      <c r="G3174" s="160" t="s">
        <v>4313</v>
      </c>
      <c r="H3174" s="157" t="s">
        <v>4617</v>
      </c>
      <c r="I3174" s="157" t="s">
        <v>3335</v>
      </c>
      <c r="J3174" s="157" t="s">
        <v>102</v>
      </c>
      <c r="K3174" s="135"/>
      <c r="L3174" s="130" t="s">
        <v>761</v>
      </c>
      <c r="M3174" s="130" t="s">
        <v>103</v>
      </c>
    </row>
    <row r="3175" spans="1:13">
      <c r="A3175" s="157" t="s">
        <v>4618</v>
      </c>
      <c r="B3175" s="157"/>
      <c r="C3175" s="169">
        <v>255</v>
      </c>
      <c r="D3175" s="158">
        <v>45748</v>
      </c>
      <c r="E3175" s="170">
        <v>45792</v>
      </c>
      <c r="F3175" s="124">
        <v>2086.58</v>
      </c>
      <c r="G3175" s="160" t="s">
        <v>4313</v>
      </c>
      <c r="H3175" s="157" t="s">
        <v>4619</v>
      </c>
      <c r="I3175" s="157" t="s">
        <v>3394</v>
      </c>
      <c r="J3175" s="157" t="s">
        <v>10</v>
      </c>
      <c r="K3175" s="135"/>
      <c r="L3175" s="130" t="s">
        <v>761</v>
      </c>
      <c r="M3175" s="130" t="s">
        <v>11</v>
      </c>
    </row>
    <row r="3176" spans="1:13">
      <c r="A3176" s="157" t="s">
        <v>4618</v>
      </c>
      <c r="B3176" s="157"/>
      <c r="C3176" s="169">
        <v>325</v>
      </c>
      <c r="D3176" s="158">
        <v>45748</v>
      </c>
      <c r="E3176" s="170">
        <v>45792</v>
      </c>
      <c r="F3176" s="124">
        <v>2395.9699999999998</v>
      </c>
      <c r="G3176" s="160" t="s">
        <v>4313</v>
      </c>
      <c r="H3176" s="157" t="s">
        <v>4620</v>
      </c>
      <c r="I3176" s="157" t="s">
        <v>3394</v>
      </c>
      <c r="J3176" s="157" t="s">
        <v>10</v>
      </c>
      <c r="K3176" s="135"/>
      <c r="L3176" s="130" t="s">
        <v>761</v>
      </c>
      <c r="M3176" s="130" t="s">
        <v>11</v>
      </c>
    </row>
    <row r="3177" spans="1:13">
      <c r="A3177" s="157" t="s">
        <v>4621</v>
      </c>
      <c r="B3177" s="157"/>
      <c r="C3177" s="169">
        <v>242</v>
      </c>
      <c r="D3177" s="158">
        <v>45748</v>
      </c>
      <c r="E3177" s="170">
        <v>45792</v>
      </c>
      <c r="F3177" s="124">
        <v>1111.6199999999999</v>
      </c>
      <c r="G3177" s="160" t="s">
        <v>4313</v>
      </c>
      <c r="H3177" s="157" t="s">
        <v>4622</v>
      </c>
      <c r="I3177" s="157" t="s">
        <v>3368</v>
      </c>
      <c r="J3177" s="157" t="s">
        <v>74</v>
      </c>
      <c r="K3177" s="135"/>
      <c r="L3177" s="130" t="s">
        <v>761</v>
      </c>
      <c r="M3177" s="130" t="s">
        <v>75</v>
      </c>
    </row>
    <row r="3178" spans="1:13">
      <c r="A3178" s="157" t="s">
        <v>4621</v>
      </c>
      <c r="B3178" s="157"/>
      <c r="C3178" s="169">
        <v>310</v>
      </c>
      <c r="D3178" s="158">
        <v>45748</v>
      </c>
      <c r="E3178" s="170">
        <v>45792</v>
      </c>
      <c r="F3178" s="124">
        <v>1297.29</v>
      </c>
      <c r="G3178" s="160" t="s">
        <v>4313</v>
      </c>
      <c r="H3178" s="157" t="s">
        <v>4623</v>
      </c>
      <c r="I3178" s="157" t="s">
        <v>3368</v>
      </c>
      <c r="J3178" s="157" t="s">
        <v>74</v>
      </c>
      <c r="K3178" s="135"/>
      <c r="L3178" s="130" t="s">
        <v>761</v>
      </c>
      <c r="M3178" s="130" t="s">
        <v>75</v>
      </c>
    </row>
    <row r="3179" spans="1:13">
      <c r="A3179" s="157" t="s">
        <v>4624</v>
      </c>
      <c r="B3179" s="157"/>
      <c r="C3179" s="169">
        <v>2039</v>
      </c>
      <c r="D3179" s="158">
        <v>45748</v>
      </c>
      <c r="E3179" s="170">
        <v>45792</v>
      </c>
      <c r="F3179" s="124">
        <v>1378.12</v>
      </c>
      <c r="G3179" s="160" t="s">
        <v>4313</v>
      </c>
      <c r="H3179" s="157" t="s">
        <v>4625</v>
      </c>
      <c r="I3179" s="157" t="s">
        <v>3756</v>
      </c>
      <c r="J3179" s="157" t="s">
        <v>400</v>
      </c>
      <c r="K3179" s="135"/>
      <c r="L3179" s="130" t="s">
        <v>761</v>
      </c>
      <c r="M3179" s="130" t="s">
        <v>401</v>
      </c>
    </row>
    <row r="3180" spans="1:13">
      <c r="A3180" s="157" t="s">
        <v>4626</v>
      </c>
      <c r="B3180" s="157"/>
      <c r="C3180" s="169">
        <v>2065</v>
      </c>
      <c r="D3180" s="158">
        <v>45748</v>
      </c>
      <c r="E3180" s="170">
        <v>45792</v>
      </c>
      <c r="F3180" s="124">
        <v>2177.8000000000002</v>
      </c>
      <c r="G3180" s="160" t="s">
        <v>4313</v>
      </c>
      <c r="H3180" s="157" t="s">
        <v>4627</v>
      </c>
      <c r="I3180" s="157" t="s">
        <v>3804</v>
      </c>
      <c r="J3180" s="157" t="s">
        <v>346</v>
      </c>
      <c r="K3180" s="135"/>
      <c r="L3180" s="130" t="s">
        <v>761</v>
      </c>
      <c r="M3180" s="130" t="s">
        <v>347</v>
      </c>
    </row>
    <row r="3181" spans="1:13">
      <c r="A3181" s="157" t="s">
        <v>4628</v>
      </c>
      <c r="B3181" s="157"/>
      <c r="C3181" s="169">
        <v>640</v>
      </c>
      <c r="D3181" s="158">
        <v>45748</v>
      </c>
      <c r="E3181" s="170">
        <v>45792</v>
      </c>
      <c r="F3181" s="124">
        <v>1754.41</v>
      </c>
      <c r="G3181" s="160" t="s">
        <v>4313</v>
      </c>
      <c r="H3181" s="157" t="s">
        <v>4629</v>
      </c>
      <c r="I3181" s="157" t="s">
        <v>3440</v>
      </c>
      <c r="J3181" s="157" t="s">
        <v>184</v>
      </c>
      <c r="K3181" s="135"/>
      <c r="L3181" s="130" t="s">
        <v>761</v>
      </c>
      <c r="M3181" s="130" t="s">
        <v>185</v>
      </c>
    </row>
    <row r="3182" spans="1:13">
      <c r="A3182" s="157" t="s">
        <v>4630</v>
      </c>
      <c r="B3182" s="157"/>
      <c r="C3182" s="169">
        <v>645</v>
      </c>
      <c r="D3182" s="158">
        <v>45748</v>
      </c>
      <c r="E3182" s="170">
        <v>45792</v>
      </c>
      <c r="F3182" s="124">
        <v>3026.28</v>
      </c>
      <c r="G3182" s="160" t="s">
        <v>4313</v>
      </c>
      <c r="H3182" s="157" t="s">
        <v>4631</v>
      </c>
      <c r="I3182" s="157" t="s">
        <v>3450</v>
      </c>
      <c r="J3182" s="157" t="s">
        <v>505</v>
      </c>
      <c r="K3182" s="135"/>
      <c r="L3182" s="130" t="s">
        <v>761</v>
      </c>
      <c r="M3182" s="130" t="s">
        <v>506</v>
      </c>
    </row>
    <row r="3183" spans="1:13">
      <c r="A3183" s="157" t="s">
        <v>4632</v>
      </c>
      <c r="B3183" s="157"/>
      <c r="C3183" s="169">
        <v>125067</v>
      </c>
      <c r="D3183" s="158">
        <v>45717</v>
      </c>
      <c r="E3183" s="170">
        <v>45792</v>
      </c>
      <c r="F3183" s="124">
        <v>1931.99</v>
      </c>
      <c r="G3183" s="160" t="s">
        <v>4313</v>
      </c>
      <c r="H3183" s="157" t="s">
        <v>4633</v>
      </c>
      <c r="I3183" s="157" t="s">
        <v>3211</v>
      </c>
      <c r="J3183" s="157" t="s">
        <v>20</v>
      </c>
      <c r="K3183" s="135"/>
      <c r="L3183" s="130" t="s">
        <v>761</v>
      </c>
      <c r="M3183" s="130" t="s">
        <v>21</v>
      </c>
    </row>
    <row r="3184" spans="1:13">
      <c r="A3184" s="157" t="s">
        <v>4632</v>
      </c>
      <c r="B3184" s="157"/>
      <c r="C3184" s="169">
        <v>8435</v>
      </c>
      <c r="D3184" s="158">
        <v>45717</v>
      </c>
      <c r="E3184" s="170">
        <v>45792</v>
      </c>
      <c r="F3184" s="124">
        <v>3542.62</v>
      </c>
      <c r="G3184" s="160" t="s">
        <v>4313</v>
      </c>
      <c r="H3184" s="157" t="s">
        <v>4634</v>
      </c>
      <c r="I3184" s="157" t="s">
        <v>3211</v>
      </c>
      <c r="J3184" s="157" t="s">
        <v>20</v>
      </c>
      <c r="K3184" s="135"/>
      <c r="L3184" s="130" t="s">
        <v>761</v>
      </c>
      <c r="M3184" s="130" t="s">
        <v>21</v>
      </c>
    </row>
    <row r="3185" spans="1:13">
      <c r="A3185" s="157" t="s">
        <v>4635</v>
      </c>
      <c r="B3185" s="157"/>
      <c r="C3185" s="169">
        <v>1638</v>
      </c>
      <c r="D3185" s="158">
        <v>45717</v>
      </c>
      <c r="E3185" s="170">
        <v>45792</v>
      </c>
      <c r="F3185" s="124">
        <v>923.72</v>
      </c>
      <c r="G3185" s="160" t="s">
        <v>4313</v>
      </c>
      <c r="H3185" s="157" t="s">
        <v>4636</v>
      </c>
      <c r="I3185" s="157" t="s">
        <v>3599</v>
      </c>
      <c r="J3185" s="157" t="s">
        <v>396</v>
      </c>
      <c r="K3185" s="135"/>
      <c r="L3185" s="130" t="s">
        <v>761</v>
      </c>
      <c r="M3185" s="130" t="s">
        <v>397</v>
      </c>
    </row>
    <row r="3186" spans="1:13">
      <c r="A3186" s="157" t="s">
        <v>4635</v>
      </c>
      <c r="B3186" s="157"/>
      <c r="C3186" s="169">
        <v>1696</v>
      </c>
      <c r="D3186" s="158">
        <v>45748</v>
      </c>
      <c r="E3186" s="170">
        <v>45792</v>
      </c>
      <c r="F3186" s="124">
        <v>923.7</v>
      </c>
      <c r="G3186" s="160" t="s">
        <v>4313</v>
      </c>
      <c r="H3186" s="157" t="s">
        <v>4637</v>
      </c>
      <c r="I3186" s="157" t="s">
        <v>3599</v>
      </c>
      <c r="J3186" s="157" t="s">
        <v>396</v>
      </c>
      <c r="K3186" s="135"/>
      <c r="L3186" s="130" t="s">
        <v>761</v>
      </c>
      <c r="M3186" s="130" t="s">
        <v>397</v>
      </c>
    </row>
    <row r="3187" spans="1:13">
      <c r="A3187" s="157" t="s">
        <v>4638</v>
      </c>
      <c r="B3187" s="157"/>
      <c r="C3187" s="169">
        <v>2066</v>
      </c>
      <c r="D3187" s="158">
        <v>45748</v>
      </c>
      <c r="E3187" s="170">
        <v>45792</v>
      </c>
      <c r="F3187" s="124">
        <v>1742.26</v>
      </c>
      <c r="G3187" s="160" t="s">
        <v>4313</v>
      </c>
      <c r="H3187" s="157" t="s">
        <v>4639</v>
      </c>
      <c r="I3187" s="157" t="s">
        <v>3806</v>
      </c>
      <c r="J3187" s="157" t="s">
        <v>348</v>
      </c>
      <c r="K3187" s="135"/>
      <c r="L3187" s="130" t="s">
        <v>761</v>
      </c>
      <c r="M3187" s="130" t="s">
        <v>349</v>
      </c>
    </row>
    <row r="3188" spans="1:13">
      <c r="A3188" s="157" t="s">
        <v>4640</v>
      </c>
      <c r="B3188" s="157"/>
      <c r="C3188" s="169">
        <v>219</v>
      </c>
      <c r="D3188" s="158">
        <v>45748</v>
      </c>
      <c r="E3188" s="170">
        <v>45792</v>
      </c>
      <c r="F3188" s="124">
        <v>4365.25</v>
      </c>
      <c r="G3188" s="160" t="s">
        <v>4313</v>
      </c>
      <c r="H3188" s="157" t="s">
        <v>4641</v>
      </c>
      <c r="I3188" s="157" t="s">
        <v>3323</v>
      </c>
      <c r="J3188" s="157" t="s">
        <v>120</v>
      </c>
      <c r="K3188" s="135"/>
      <c r="L3188" s="130" t="s">
        <v>761</v>
      </c>
      <c r="M3188" s="130" t="s">
        <v>121</v>
      </c>
    </row>
    <row r="3189" spans="1:13">
      <c r="A3189" s="157" t="s">
        <v>4640</v>
      </c>
      <c r="B3189" s="157"/>
      <c r="C3189" s="169">
        <v>285</v>
      </c>
      <c r="D3189" s="158">
        <v>45748</v>
      </c>
      <c r="E3189" s="170">
        <v>45792</v>
      </c>
      <c r="F3189" s="124">
        <v>4634.58</v>
      </c>
      <c r="G3189" s="160" t="s">
        <v>4313</v>
      </c>
      <c r="H3189" s="157" t="s">
        <v>4642</v>
      </c>
      <c r="I3189" s="157" t="s">
        <v>3323</v>
      </c>
      <c r="J3189" s="157" t="s">
        <v>120</v>
      </c>
      <c r="K3189" s="135"/>
      <c r="L3189" s="130" t="s">
        <v>761</v>
      </c>
      <c r="M3189" s="130" t="s">
        <v>121</v>
      </c>
    </row>
    <row r="3190" spans="1:13">
      <c r="A3190" s="157" t="s">
        <v>4643</v>
      </c>
      <c r="B3190" s="157"/>
      <c r="C3190" s="169">
        <v>2047</v>
      </c>
      <c r="D3190" s="158">
        <v>45748</v>
      </c>
      <c r="E3190" s="170">
        <v>45792</v>
      </c>
      <c r="F3190" s="124">
        <v>2294.56</v>
      </c>
      <c r="G3190" s="160" t="s">
        <v>4313</v>
      </c>
      <c r="H3190" s="157" t="s">
        <v>4644</v>
      </c>
      <c r="I3190" s="157" t="s">
        <v>3772</v>
      </c>
      <c r="J3190" s="157" t="s">
        <v>398</v>
      </c>
      <c r="K3190" s="135"/>
      <c r="L3190" s="130" t="s">
        <v>761</v>
      </c>
      <c r="M3190" s="130" t="s">
        <v>399</v>
      </c>
    </row>
    <row r="3191" spans="1:13">
      <c r="A3191" s="157" t="s">
        <v>4645</v>
      </c>
      <c r="B3191" s="157"/>
      <c r="C3191" s="169">
        <v>211</v>
      </c>
      <c r="D3191" s="158">
        <v>45748</v>
      </c>
      <c r="E3191" s="170">
        <v>45792</v>
      </c>
      <c r="F3191" s="124">
        <v>4387.6899999999996</v>
      </c>
      <c r="G3191" s="160" t="s">
        <v>4313</v>
      </c>
      <c r="H3191" s="157" t="s">
        <v>4646</v>
      </c>
      <c r="I3191" s="157" t="s">
        <v>3307</v>
      </c>
      <c r="J3191" s="157" t="s">
        <v>76</v>
      </c>
      <c r="K3191" s="135"/>
      <c r="L3191" s="130" t="s">
        <v>761</v>
      </c>
      <c r="M3191" s="130" t="s">
        <v>77</v>
      </c>
    </row>
    <row r="3192" spans="1:13">
      <c r="A3192" s="157" t="s">
        <v>4645</v>
      </c>
      <c r="B3192" s="157"/>
      <c r="C3192" s="169">
        <v>277</v>
      </c>
      <c r="D3192" s="158">
        <v>45748</v>
      </c>
      <c r="E3192" s="170">
        <v>45792</v>
      </c>
      <c r="F3192" s="124">
        <v>4386.55</v>
      </c>
      <c r="G3192" s="160" t="s">
        <v>4313</v>
      </c>
      <c r="H3192" s="157" t="s">
        <v>4647</v>
      </c>
      <c r="I3192" s="157" t="s">
        <v>3307</v>
      </c>
      <c r="J3192" s="157" t="s">
        <v>76</v>
      </c>
      <c r="K3192" s="135"/>
      <c r="L3192" s="130" t="s">
        <v>761</v>
      </c>
      <c r="M3192" s="130" t="s">
        <v>77</v>
      </c>
    </row>
    <row r="3193" spans="1:13">
      <c r="A3193" s="157" t="s">
        <v>4648</v>
      </c>
      <c r="B3193" s="157"/>
      <c r="C3193" s="169">
        <v>222</v>
      </c>
      <c r="D3193" s="158">
        <v>45748</v>
      </c>
      <c r="E3193" s="170">
        <v>45792</v>
      </c>
      <c r="F3193" s="124">
        <v>2643</v>
      </c>
      <c r="G3193" s="160" t="s">
        <v>4313</v>
      </c>
      <c r="H3193" s="157" t="s">
        <v>4649</v>
      </c>
      <c r="I3193" s="157" t="s">
        <v>3329</v>
      </c>
      <c r="J3193" s="157" t="s">
        <v>66</v>
      </c>
      <c r="K3193" s="135"/>
      <c r="L3193" s="130" t="s">
        <v>761</v>
      </c>
      <c r="M3193" s="130" t="s">
        <v>67</v>
      </c>
    </row>
    <row r="3194" spans="1:13">
      <c r="A3194" s="157" t="s">
        <v>4648</v>
      </c>
      <c r="B3194" s="157"/>
      <c r="C3194" s="169">
        <v>289</v>
      </c>
      <c r="D3194" s="158">
        <v>45748</v>
      </c>
      <c r="E3194" s="170">
        <v>45792</v>
      </c>
      <c r="F3194" s="124">
        <v>2952.24</v>
      </c>
      <c r="G3194" s="160" t="s">
        <v>4313</v>
      </c>
      <c r="H3194" s="157" t="s">
        <v>4650</v>
      </c>
      <c r="I3194" s="157" t="s">
        <v>3329</v>
      </c>
      <c r="J3194" s="157" t="s">
        <v>66</v>
      </c>
      <c r="K3194" s="135"/>
      <c r="L3194" s="130" t="s">
        <v>761</v>
      </c>
      <c r="M3194" s="130" t="s">
        <v>67</v>
      </c>
    </row>
    <row r="3195" spans="1:13">
      <c r="A3195" s="157" t="s">
        <v>4651</v>
      </c>
      <c r="B3195" s="157"/>
      <c r="C3195" s="169">
        <v>2025</v>
      </c>
      <c r="D3195" s="158">
        <v>45748</v>
      </c>
      <c r="E3195" s="170">
        <v>45792</v>
      </c>
      <c r="F3195" s="124">
        <v>6653.78</v>
      </c>
      <c r="G3195" s="160" t="s">
        <v>4313</v>
      </c>
      <c r="H3195" s="157" t="s">
        <v>4652</v>
      </c>
      <c r="I3195" s="157" t="s">
        <v>3726</v>
      </c>
      <c r="J3195" s="157" t="s">
        <v>304</v>
      </c>
      <c r="K3195" s="135"/>
      <c r="L3195" s="130" t="s">
        <v>761</v>
      </c>
      <c r="M3195" s="130" t="s">
        <v>305</v>
      </c>
    </row>
    <row r="3196" spans="1:13">
      <c r="A3196" s="157" t="s">
        <v>4653</v>
      </c>
      <c r="B3196" s="157"/>
      <c r="C3196" s="169">
        <v>2076</v>
      </c>
      <c r="D3196" s="158">
        <v>45748</v>
      </c>
      <c r="E3196" s="170">
        <v>45792</v>
      </c>
      <c r="F3196" s="124">
        <v>2841.63</v>
      </c>
      <c r="G3196" s="160" t="s">
        <v>4313</v>
      </c>
      <c r="H3196" s="157" t="s">
        <v>4654</v>
      </c>
      <c r="I3196" s="157" t="s">
        <v>3825</v>
      </c>
      <c r="J3196" s="157" t="s">
        <v>406</v>
      </c>
      <c r="K3196" s="135"/>
      <c r="L3196" s="130" t="s">
        <v>761</v>
      </c>
      <c r="M3196" s="130" t="s">
        <v>407</v>
      </c>
    </row>
    <row r="3197" spans="1:13">
      <c r="A3197" s="157" t="s">
        <v>4655</v>
      </c>
      <c r="B3197" s="157"/>
      <c r="C3197" s="169">
        <v>1604</v>
      </c>
      <c r="D3197" s="158">
        <v>45717</v>
      </c>
      <c r="E3197" s="170">
        <v>45792</v>
      </c>
      <c r="F3197" s="124">
        <v>1687</v>
      </c>
      <c r="G3197" s="160" t="s">
        <v>4313</v>
      </c>
      <c r="H3197" s="157" t="s">
        <v>4656</v>
      </c>
      <c r="I3197" s="157" t="s">
        <v>3532</v>
      </c>
      <c r="J3197" s="157" t="s">
        <v>242</v>
      </c>
      <c r="K3197" s="135"/>
      <c r="L3197" s="130" t="s">
        <v>761</v>
      </c>
      <c r="M3197" s="130" t="s">
        <v>243</v>
      </c>
    </row>
    <row r="3198" spans="1:13">
      <c r="A3198" s="157" t="s">
        <v>4655</v>
      </c>
      <c r="B3198" s="157"/>
      <c r="C3198" s="169">
        <v>1662</v>
      </c>
      <c r="D3198" s="158">
        <v>45748</v>
      </c>
      <c r="E3198" s="170">
        <v>45792</v>
      </c>
      <c r="F3198" s="124">
        <v>1686.95</v>
      </c>
      <c r="G3198" s="160" t="s">
        <v>4313</v>
      </c>
      <c r="H3198" s="157" t="s">
        <v>4657</v>
      </c>
      <c r="I3198" s="157" t="s">
        <v>3532</v>
      </c>
      <c r="J3198" s="157" t="s">
        <v>242</v>
      </c>
      <c r="K3198" s="135"/>
      <c r="L3198" s="130" t="s">
        <v>761</v>
      </c>
      <c r="M3198" s="130" t="s">
        <v>243</v>
      </c>
    </row>
    <row r="3199" spans="1:13">
      <c r="A3199" s="157" t="s">
        <v>4658</v>
      </c>
      <c r="B3199" s="157"/>
      <c r="C3199" s="169">
        <v>1592</v>
      </c>
      <c r="D3199" s="158">
        <v>45717</v>
      </c>
      <c r="E3199" s="170">
        <v>45792</v>
      </c>
      <c r="F3199" s="124">
        <v>3438.19</v>
      </c>
      <c r="G3199" s="160" t="s">
        <v>4313</v>
      </c>
      <c r="H3199" s="157" t="s">
        <v>4659</v>
      </c>
      <c r="I3199" s="157" t="s">
        <v>3508</v>
      </c>
      <c r="J3199" s="157" t="s">
        <v>258</v>
      </c>
      <c r="K3199" s="135"/>
      <c r="L3199" s="130" t="s">
        <v>761</v>
      </c>
      <c r="M3199" s="130" t="s">
        <v>259</v>
      </c>
    </row>
    <row r="3200" spans="1:13">
      <c r="A3200" s="157" t="s">
        <v>4660</v>
      </c>
      <c r="B3200" s="157"/>
      <c r="C3200" s="169">
        <v>260</v>
      </c>
      <c r="D3200" s="158">
        <v>45748</v>
      </c>
      <c r="E3200" s="170">
        <v>45792</v>
      </c>
      <c r="F3200" s="124">
        <v>1637.57</v>
      </c>
      <c r="G3200" s="160" t="s">
        <v>4313</v>
      </c>
      <c r="H3200" s="157" t="s">
        <v>4661</v>
      </c>
      <c r="I3200" s="157" t="s">
        <v>3404</v>
      </c>
      <c r="J3200" s="157" t="s">
        <v>414</v>
      </c>
      <c r="K3200" s="135"/>
      <c r="L3200" s="130" t="s">
        <v>761</v>
      </c>
      <c r="M3200" s="130" t="s">
        <v>415</v>
      </c>
    </row>
    <row r="3201" spans="1:13">
      <c r="A3201" s="157" t="s">
        <v>4660</v>
      </c>
      <c r="B3201" s="157"/>
      <c r="C3201" s="169">
        <v>330</v>
      </c>
      <c r="D3201" s="158">
        <v>45748</v>
      </c>
      <c r="E3201" s="170">
        <v>45792</v>
      </c>
      <c r="F3201" s="124">
        <v>1606.76</v>
      </c>
      <c r="G3201" s="160" t="s">
        <v>4313</v>
      </c>
      <c r="H3201" s="157" t="s">
        <v>4662</v>
      </c>
      <c r="I3201" s="157" t="s">
        <v>3404</v>
      </c>
      <c r="J3201" s="157" t="s">
        <v>414</v>
      </c>
      <c r="K3201" s="135"/>
      <c r="L3201" s="130" t="s">
        <v>761</v>
      </c>
      <c r="M3201" s="130" t="s">
        <v>415</v>
      </c>
    </row>
    <row r="3202" spans="1:13">
      <c r="A3202" s="157" t="s">
        <v>4663</v>
      </c>
      <c r="B3202" s="157"/>
      <c r="C3202" s="169">
        <v>216</v>
      </c>
      <c r="D3202" s="158">
        <v>45748</v>
      </c>
      <c r="E3202" s="170">
        <v>45792</v>
      </c>
      <c r="F3202" s="124">
        <v>6660.61</v>
      </c>
      <c r="G3202" s="160" t="s">
        <v>4313</v>
      </c>
      <c r="H3202" s="157" t="s">
        <v>4664</v>
      </c>
      <c r="I3202" s="157" t="s">
        <v>3317</v>
      </c>
      <c r="J3202" s="157" t="s">
        <v>114</v>
      </c>
      <c r="K3202" s="135"/>
      <c r="L3202" s="130" t="s">
        <v>761</v>
      </c>
      <c r="M3202" s="130" t="s">
        <v>115</v>
      </c>
    </row>
    <row r="3203" spans="1:13">
      <c r="A3203" s="157" t="s">
        <v>4663</v>
      </c>
      <c r="B3203" s="157"/>
      <c r="C3203" s="169">
        <v>282</v>
      </c>
      <c r="D3203" s="158">
        <v>45748</v>
      </c>
      <c r="E3203" s="170">
        <v>45792</v>
      </c>
      <c r="F3203" s="124">
        <v>6658.88</v>
      </c>
      <c r="G3203" s="160" t="s">
        <v>4313</v>
      </c>
      <c r="H3203" s="157" t="s">
        <v>4665</v>
      </c>
      <c r="I3203" s="157" t="s">
        <v>3317</v>
      </c>
      <c r="J3203" s="157" t="s">
        <v>114</v>
      </c>
      <c r="K3203" s="135"/>
      <c r="L3203" s="130" t="s">
        <v>761</v>
      </c>
      <c r="M3203" s="130" t="s">
        <v>115</v>
      </c>
    </row>
    <row r="3204" spans="1:13">
      <c r="A3204" s="157" t="s">
        <v>4666</v>
      </c>
      <c r="B3204" s="157"/>
      <c r="C3204" s="169">
        <v>1637</v>
      </c>
      <c r="D3204" s="158">
        <v>45717</v>
      </c>
      <c r="E3204" s="170">
        <v>45792</v>
      </c>
      <c r="F3204" s="124">
        <v>3258.87</v>
      </c>
      <c r="G3204" s="160" t="s">
        <v>4313</v>
      </c>
      <c r="H3204" s="157" t="s">
        <v>4667</v>
      </c>
      <c r="I3204" s="157" t="s">
        <v>3597</v>
      </c>
      <c r="J3204" s="157" t="s">
        <v>416</v>
      </c>
      <c r="K3204" s="135"/>
      <c r="L3204" s="130" t="s">
        <v>761</v>
      </c>
      <c r="M3204" s="130" t="s">
        <v>417</v>
      </c>
    </row>
    <row r="3205" spans="1:13">
      <c r="A3205" s="157" t="s">
        <v>4666</v>
      </c>
      <c r="B3205" s="157"/>
      <c r="C3205" s="169">
        <v>1695</v>
      </c>
      <c r="D3205" s="158">
        <v>45748</v>
      </c>
      <c r="E3205" s="170">
        <v>45792</v>
      </c>
      <c r="F3205" s="124">
        <v>3254.21</v>
      </c>
      <c r="G3205" s="160" t="s">
        <v>4313</v>
      </c>
      <c r="H3205" s="157" t="s">
        <v>4668</v>
      </c>
      <c r="I3205" s="157" t="s">
        <v>3597</v>
      </c>
      <c r="J3205" s="157" t="s">
        <v>416</v>
      </c>
      <c r="K3205" s="135"/>
      <c r="L3205" s="130" t="s">
        <v>761</v>
      </c>
      <c r="M3205" s="130" t="s">
        <v>417</v>
      </c>
    </row>
    <row r="3206" spans="1:13">
      <c r="A3206" s="157" t="s">
        <v>4669</v>
      </c>
      <c r="B3206" s="157"/>
      <c r="C3206" s="169">
        <v>252</v>
      </c>
      <c r="D3206" s="158">
        <v>45748</v>
      </c>
      <c r="E3206" s="170">
        <v>45792</v>
      </c>
      <c r="F3206" s="124">
        <v>741.08</v>
      </c>
      <c r="G3206" s="160" t="s">
        <v>4313</v>
      </c>
      <c r="H3206" s="157" t="s">
        <v>4670</v>
      </c>
      <c r="I3206" s="157" t="s">
        <v>3388</v>
      </c>
      <c r="J3206" s="157" t="s">
        <v>136</v>
      </c>
      <c r="K3206" s="135"/>
      <c r="L3206" s="130" t="s">
        <v>761</v>
      </c>
      <c r="M3206" s="130" t="s">
        <v>137</v>
      </c>
    </row>
    <row r="3207" spans="1:13">
      <c r="A3207" s="157" t="s">
        <v>4669</v>
      </c>
      <c r="B3207" s="157"/>
      <c r="C3207" s="169">
        <v>321</v>
      </c>
      <c r="D3207" s="158">
        <v>45748</v>
      </c>
      <c r="E3207" s="170">
        <v>45792</v>
      </c>
      <c r="F3207" s="124">
        <v>863.05</v>
      </c>
      <c r="G3207" s="160" t="s">
        <v>4313</v>
      </c>
      <c r="H3207" s="157" t="s">
        <v>4671</v>
      </c>
      <c r="I3207" s="157" t="s">
        <v>3388</v>
      </c>
      <c r="J3207" s="157" t="s">
        <v>136</v>
      </c>
      <c r="K3207" s="135"/>
      <c r="L3207" s="130" t="s">
        <v>761</v>
      </c>
      <c r="M3207" s="130" t="s">
        <v>137</v>
      </c>
    </row>
    <row r="3208" spans="1:13">
      <c r="A3208" s="157" t="s">
        <v>4672</v>
      </c>
      <c r="B3208" s="157"/>
      <c r="C3208" s="169">
        <v>125081</v>
      </c>
      <c r="D3208" s="158">
        <v>45717</v>
      </c>
      <c r="E3208" s="170">
        <v>45792</v>
      </c>
      <c r="F3208" s="124">
        <v>312.19</v>
      </c>
      <c r="G3208" s="160" t="s">
        <v>4313</v>
      </c>
      <c r="H3208" s="157" t="s">
        <v>4673</v>
      </c>
      <c r="I3208" s="157" t="s">
        <v>3239</v>
      </c>
      <c r="J3208" s="157" t="s">
        <v>422</v>
      </c>
      <c r="K3208" s="135"/>
      <c r="L3208" s="130" t="s">
        <v>761</v>
      </c>
      <c r="M3208" s="130" t="s">
        <v>423</v>
      </c>
    </row>
    <row r="3209" spans="1:13">
      <c r="A3209" s="157" t="s">
        <v>4672</v>
      </c>
      <c r="B3209" s="157"/>
      <c r="C3209" s="169">
        <v>8438</v>
      </c>
      <c r="D3209" s="158">
        <v>45717</v>
      </c>
      <c r="E3209" s="170">
        <v>45792</v>
      </c>
      <c r="F3209" s="124">
        <v>572.46</v>
      </c>
      <c r="G3209" s="160" t="s">
        <v>4313</v>
      </c>
      <c r="H3209" s="157" t="s">
        <v>4674</v>
      </c>
      <c r="I3209" s="157" t="s">
        <v>3239</v>
      </c>
      <c r="J3209" s="157" t="s">
        <v>422</v>
      </c>
      <c r="K3209" s="135"/>
      <c r="L3209" s="130" t="s">
        <v>761</v>
      </c>
      <c r="M3209" s="130" t="s">
        <v>423</v>
      </c>
    </row>
    <row r="3210" spans="1:13">
      <c r="A3210" s="157" t="s">
        <v>4675</v>
      </c>
      <c r="B3210" s="157"/>
      <c r="C3210" s="169">
        <v>1639</v>
      </c>
      <c r="D3210" s="158">
        <v>45717</v>
      </c>
      <c r="E3210" s="170">
        <v>45792</v>
      </c>
      <c r="F3210" s="124">
        <v>2142.5700000000002</v>
      </c>
      <c r="G3210" s="160" t="s">
        <v>4313</v>
      </c>
      <c r="H3210" s="157" t="s">
        <v>4676</v>
      </c>
      <c r="I3210" s="157" t="s">
        <v>3601</v>
      </c>
      <c r="J3210" s="157" t="s">
        <v>424</v>
      </c>
      <c r="K3210" s="135"/>
      <c r="L3210" s="130" t="s">
        <v>761</v>
      </c>
      <c r="M3210" s="130" t="s">
        <v>425</v>
      </c>
    </row>
    <row r="3211" spans="1:13">
      <c r="A3211" s="157" t="s">
        <v>4675</v>
      </c>
      <c r="B3211" s="157"/>
      <c r="C3211" s="169">
        <v>1697</v>
      </c>
      <c r="D3211" s="158">
        <v>45748</v>
      </c>
      <c r="E3211" s="170">
        <v>45792</v>
      </c>
      <c r="F3211" s="124">
        <v>2309.2399999999998</v>
      </c>
      <c r="G3211" s="160" t="s">
        <v>4313</v>
      </c>
      <c r="H3211" s="157" t="s">
        <v>4677</v>
      </c>
      <c r="I3211" s="157" t="s">
        <v>3601</v>
      </c>
      <c r="J3211" s="157" t="s">
        <v>424</v>
      </c>
      <c r="K3211" s="135"/>
      <c r="L3211" s="130" t="s">
        <v>761</v>
      </c>
      <c r="M3211" s="130" t="s">
        <v>425</v>
      </c>
    </row>
    <row r="3212" spans="1:13">
      <c r="A3212" s="157" t="s">
        <v>4678</v>
      </c>
      <c r="B3212" s="157"/>
      <c r="C3212" s="169">
        <v>1633</v>
      </c>
      <c r="D3212" s="158">
        <v>45717</v>
      </c>
      <c r="E3212" s="170">
        <v>45792</v>
      </c>
      <c r="F3212" s="124">
        <v>1311.41</v>
      </c>
      <c r="G3212" s="160" t="s">
        <v>4313</v>
      </c>
      <c r="H3212" s="157" t="s">
        <v>4679</v>
      </c>
      <c r="I3212" s="157" t="s">
        <v>3589</v>
      </c>
      <c r="J3212" s="157" t="s">
        <v>2</v>
      </c>
      <c r="K3212" s="135"/>
      <c r="L3212" s="130" t="s">
        <v>761</v>
      </c>
      <c r="M3212" s="130" t="s">
        <v>3</v>
      </c>
    </row>
    <row r="3213" spans="1:13">
      <c r="A3213" s="157" t="s">
        <v>4678</v>
      </c>
      <c r="B3213" s="157"/>
      <c r="C3213" s="169">
        <v>1691</v>
      </c>
      <c r="D3213" s="158">
        <v>45748</v>
      </c>
      <c r="E3213" s="170">
        <v>45792</v>
      </c>
      <c r="F3213" s="124">
        <v>1311.37</v>
      </c>
      <c r="G3213" s="160" t="s">
        <v>4313</v>
      </c>
      <c r="H3213" s="157" t="s">
        <v>4680</v>
      </c>
      <c r="I3213" s="157" t="s">
        <v>3589</v>
      </c>
      <c r="J3213" s="157" t="s">
        <v>2</v>
      </c>
      <c r="K3213" s="135"/>
      <c r="L3213" s="130" t="s">
        <v>761</v>
      </c>
      <c r="M3213" s="130" t="s">
        <v>3</v>
      </c>
    </row>
    <row r="3214" spans="1:13">
      <c r="A3214" s="157" t="s">
        <v>4681</v>
      </c>
      <c r="B3214" s="157"/>
      <c r="C3214" s="169">
        <v>233</v>
      </c>
      <c r="D3214" s="158">
        <v>45748</v>
      </c>
      <c r="E3214" s="170">
        <v>45792</v>
      </c>
      <c r="F3214" s="124">
        <v>1278.55</v>
      </c>
      <c r="G3214" s="160" t="s">
        <v>4313</v>
      </c>
      <c r="H3214" s="157" t="s">
        <v>4682</v>
      </c>
      <c r="I3214" s="157" t="s">
        <v>3351</v>
      </c>
      <c r="J3214" s="157" t="s">
        <v>68</v>
      </c>
      <c r="K3214" s="135"/>
      <c r="L3214" s="130" t="s">
        <v>761</v>
      </c>
      <c r="M3214" s="130" t="s">
        <v>69</v>
      </c>
    </row>
    <row r="3215" spans="1:13">
      <c r="A3215" s="157" t="s">
        <v>4681</v>
      </c>
      <c r="B3215" s="157"/>
      <c r="C3215" s="169">
        <v>300</v>
      </c>
      <c r="D3215" s="158">
        <v>45748</v>
      </c>
      <c r="E3215" s="170">
        <v>45792</v>
      </c>
      <c r="F3215" s="124">
        <v>1464.17</v>
      </c>
      <c r="G3215" s="160" t="s">
        <v>4313</v>
      </c>
      <c r="H3215" s="157" t="s">
        <v>4683</v>
      </c>
      <c r="I3215" s="157" t="s">
        <v>3351</v>
      </c>
      <c r="J3215" s="157" t="s">
        <v>68</v>
      </c>
      <c r="K3215" s="135"/>
      <c r="L3215" s="130" t="s">
        <v>761</v>
      </c>
      <c r="M3215" s="130" t="s">
        <v>69</v>
      </c>
    </row>
    <row r="3216" spans="1:13">
      <c r="A3216" s="157" t="s">
        <v>4684</v>
      </c>
      <c r="B3216" s="157"/>
      <c r="C3216" s="169">
        <v>234</v>
      </c>
      <c r="D3216" s="158">
        <v>45748</v>
      </c>
      <c r="E3216" s="170">
        <v>45792</v>
      </c>
      <c r="F3216" s="124">
        <v>1278.55</v>
      </c>
      <c r="G3216" s="160" t="s">
        <v>4313</v>
      </c>
      <c r="H3216" s="157" t="s">
        <v>4685</v>
      </c>
      <c r="I3216" s="157" t="s">
        <v>3353</v>
      </c>
      <c r="J3216" s="157" t="s">
        <v>84</v>
      </c>
      <c r="K3216" s="135"/>
      <c r="L3216" s="130" t="s">
        <v>761</v>
      </c>
      <c r="M3216" s="130" t="s">
        <v>85</v>
      </c>
    </row>
    <row r="3217" spans="1:13">
      <c r="A3217" s="157" t="s">
        <v>4684</v>
      </c>
      <c r="B3217" s="157"/>
      <c r="C3217" s="169">
        <v>301</v>
      </c>
      <c r="D3217" s="158">
        <v>45748</v>
      </c>
      <c r="E3217" s="170">
        <v>45792</v>
      </c>
      <c r="F3217" s="124">
        <v>1464.17</v>
      </c>
      <c r="G3217" s="160" t="s">
        <v>4313</v>
      </c>
      <c r="H3217" s="157" t="s">
        <v>4686</v>
      </c>
      <c r="I3217" s="157" t="s">
        <v>3353</v>
      </c>
      <c r="J3217" s="157" t="s">
        <v>84</v>
      </c>
      <c r="K3217" s="135"/>
      <c r="L3217" s="130" t="s">
        <v>761</v>
      </c>
      <c r="M3217" s="130" t="s">
        <v>85</v>
      </c>
    </row>
    <row r="3218" spans="1:13">
      <c r="A3218" s="157" t="s">
        <v>4687</v>
      </c>
      <c r="B3218" s="157"/>
      <c r="C3218" s="169">
        <v>2062</v>
      </c>
      <c r="D3218" s="158">
        <v>45748</v>
      </c>
      <c r="E3218" s="170">
        <v>45792</v>
      </c>
      <c r="F3218" s="124">
        <v>2177.83</v>
      </c>
      <c r="G3218" s="160" t="s">
        <v>4313</v>
      </c>
      <c r="H3218" s="157" t="s">
        <v>4688</v>
      </c>
      <c r="I3218" s="157" t="s">
        <v>3798</v>
      </c>
      <c r="J3218" s="157" t="s">
        <v>342</v>
      </c>
      <c r="K3218" s="135"/>
      <c r="L3218" s="130" t="s">
        <v>761</v>
      </c>
      <c r="M3218" s="130" t="s">
        <v>343</v>
      </c>
    </row>
    <row r="3219" spans="1:13">
      <c r="A3219" s="157" t="s">
        <v>4689</v>
      </c>
      <c r="B3219" s="157"/>
      <c r="C3219" s="169">
        <v>1619</v>
      </c>
      <c r="D3219" s="158">
        <v>45717</v>
      </c>
      <c r="E3219" s="170">
        <v>45792</v>
      </c>
      <c r="F3219" s="124">
        <v>1373.25</v>
      </c>
      <c r="G3219" s="160" t="s">
        <v>4313</v>
      </c>
      <c r="H3219" s="157" t="s">
        <v>4690</v>
      </c>
      <c r="I3219" s="157" t="s">
        <v>3562</v>
      </c>
      <c r="J3219" s="157" t="s">
        <v>208</v>
      </c>
      <c r="K3219" s="135"/>
      <c r="L3219" s="130" t="s">
        <v>761</v>
      </c>
      <c r="M3219" s="130" t="s">
        <v>209</v>
      </c>
    </row>
    <row r="3220" spans="1:13">
      <c r="A3220" s="157" t="s">
        <v>4689</v>
      </c>
      <c r="B3220" s="157"/>
      <c r="C3220" s="169">
        <v>1677</v>
      </c>
      <c r="D3220" s="158">
        <v>45748</v>
      </c>
      <c r="E3220" s="170">
        <v>45792</v>
      </c>
      <c r="F3220" s="124">
        <v>1373.22</v>
      </c>
      <c r="G3220" s="160" t="s">
        <v>4313</v>
      </c>
      <c r="H3220" s="157" t="s">
        <v>4691</v>
      </c>
      <c r="I3220" s="157" t="s">
        <v>3562</v>
      </c>
      <c r="J3220" s="157" t="s">
        <v>208</v>
      </c>
      <c r="K3220" s="135"/>
      <c r="L3220" s="130" t="s">
        <v>761</v>
      </c>
      <c r="M3220" s="130" t="s">
        <v>209</v>
      </c>
    </row>
    <row r="3221" spans="1:13">
      <c r="A3221" s="157" t="s">
        <v>4692</v>
      </c>
      <c r="B3221" s="157"/>
      <c r="C3221" s="169">
        <v>1630</v>
      </c>
      <c r="D3221" s="158">
        <v>45748</v>
      </c>
      <c r="E3221" s="170">
        <v>45792</v>
      </c>
      <c r="F3221" s="124">
        <v>1140.19</v>
      </c>
      <c r="G3221" s="160" t="s">
        <v>4313</v>
      </c>
      <c r="H3221" s="157" t="s">
        <v>4693</v>
      </c>
      <c r="I3221" s="157" t="s">
        <v>3583</v>
      </c>
      <c r="J3221" s="157" t="s">
        <v>4</v>
      </c>
      <c r="K3221" s="135"/>
      <c r="L3221" s="130" t="s">
        <v>761</v>
      </c>
      <c r="M3221" s="130" t="s">
        <v>5</v>
      </c>
    </row>
    <row r="3222" spans="1:13">
      <c r="A3222" s="157" t="s">
        <v>4692</v>
      </c>
      <c r="B3222" s="157"/>
      <c r="C3222" s="169">
        <v>1688</v>
      </c>
      <c r="D3222" s="158">
        <v>45748</v>
      </c>
      <c r="E3222" s="170">
        <v>45792</v>
      </c>
      <c r="F3222" s="124">
        <v>1140.1600000000001</v>
      </c>
      <c r="G3222" s="160" t="s">
        <v>4313</v>
      </c>
      <c r="H3222" s="157" t="s">
        <v>4694</v>
      </c>
      <c r="I3222" s="157" t="s">
        <v>3583</v>
      </c>
      <c r="J3222" s="157" t="s">
        <v>4</v>
      </c>
      <c r="K3222" s="135"/>
      <c r="L3222" s="130" t="s">
        <v>761</v>
      </c>
      <c r="M3222" s="130" t="s">
        <v>5</v>
      </c>
    </row>
    <row r="3223" spans="1:13">
      <c r="A3223" s="157" t="s">
        <v>4695</v>
      </c>
      <c r="B3223" s="157"/>
      <c r="C3223" s="169">
        <v>1602</v>
      </c>
      <c r="D3223" s="158">
        <v>45717</v>
      </c>
      <c r="E3223" s="170">
        <v>45792</v>
      </c>
      <c r="F3223" s="124">
        <v>1191.23</v>
      </c>
      <c r="G3223" s="160" t="s">
        <v>4313</v>
      </c>
      <c r="H3223" s="157" t="s">
        <v>4696</v>
      </c>
      <c r="I3223" s="157" t="s">
        <v>3528</v>
      </c>
      <c r="J3223" s="157" t="s">
        <v>206</v>
      </c>
      <c r="K3223" s="135"/>
      <c r="L3223" s="130" t="s">
        <v>761</v>
      </c>
      <c r="M3223" s="130" t="s">
        <v>207</v>
      </c>
    </row>
    <row r="3224" spans="1:13">
      <c r="A3224" s="157" t="s">
        <v>4695</v>
      </c>
      <c r="B3224" s="157"/>
      <c r="C3224" s="169">
        <v>1660</v>
      </c>
      <c r="D3224" s="158">
        <v>45748</v>
      </c>
      <c r="E3224" s="170">
        <v>45792</v>
      </c>
      <c r="F3224" s="124">
        <v>1191.2</v>
      </c>
      <c r="G3224" s="160" t="s">
        <v>4313</v>
      </c>
      <c r="H3224" s="157" t="s">
        <v>4697</v>
      </c>
      <c r="I3224" s="157" t="s">
        <v>3528</v>
      </c>
      <c r="J3224" s="157" t="s">
        <v>206</v>
      </c>
      <c r="K3224" s="135"/>
      <c r="L3224" s="130" t="s">
        <v>761</v>
      </c>
      <c r="M3224" s="130" t="s">
        <v>207</v>
      </c>
    </row>
    <row r="3225" spans="1:13">
      <c r="A3225" s="157" t="s">
        <v>4698</v>
      </c>
      <c r="B3225" s="157"/>
      <c r="C3225" s="169">
        <v>125085</v>
      </c>
      <c r="D3225" s="158">
        <v>45717</v>
      </c>
      <c r="E3225" s="170">
        <v>45792</v>
      </c>
      <c r="F3225" s="124">
        <v>646.67999999999995</v>
      </c>
      <c r="G3225" s="160" t="s">
        <v>4313</v>
      </c>
      <c r="H3225" s="157" t="s">
        <v>4699</v>
      </c>
      <c r="I3225" s="157" t="s">
        <v>3247</v>
      </c>
      <c r="J3225" s="157" t="s">
        <v>450</v>
      </c>
      <c r="K3225" s="135"/>
      <c r="L3225" s="130" t="s">
        <v>761</v>
      </c>
      <c r="M3225" s="130" t="s">
        <v>451</v>
      </c>
    </row>
    <row r="3226" spans="1:13">
      <c r="A3226" s="157" t="s">
        <v>4698</v>
      </c>
      <c r="B3226" s="157"/>
      <c r="C3226" s="169">
        <v>8444</v>
      </c>
      <c r="D3226" s="158">
        <v>45717</v>
      </c>
      <c r="E3226" s="170">
        <v>45792</v>
      </c>
      <c r="F3226" s="124">
        <v>1185.79</v>
      </c>
      <c r="G3226" s="160" t="s">
        <v>4313</v>
      </c>
      <c r="H3226" s="157" t="s">
        <v>4700</v>
      </c>
      <c r="I3226" s="157" t="s">
        <v>3247</v>
      </c>
      <c r="J3226" s="157" t="s">
        <v>450</v>
      </c>
      <c r="K3226" s="135"/>
      <c r="L3226" s="130" t="s">
        <v>761</v>
      </c>
      <c r="M3226" s="130" t="s">
        <v>451</v>
      </c>
    </row>
    <row r="3227" spans="1:13">
      <c r="A3227" s="157" t="s">
        <v>4701</v>
      </c>
      <c r="B3227" s="157"/>
      <c r="C3227" s="169">
        <v>1614</v>
      </c>
      <c r="D3227" s="158">
        <v>45717</v>
      </c>
      <c r="E3227" s="170">
        <v>45792</v>
      </c>
      <c r="F3227" s="124">
        <v>1373.25</v>
      </c>
      <c r="G3227" s="160" t="s">
        <v>4313</v>
      </c>
      <c r="H3227" s="157" t="s">
        <v>4702</v>
      </c>
      <c r="I3227" s="157" t="s">
        <v>3552</v>
      </c>
      <c r="J3227" s="157" t="s">
        <v>266</v>
      </c>
      <c r="K3227" s="135"/>
      <c r="L3227" s="130" t="s">
        <v>761</v>
      </c>
      <c r="M3227" s="130" t="s">
        <v>267</v>
      </c>
    </row>
    <row r="3228" spans="1:13">
      <c r="A3228" s="157" t="s">
        <v>4701</v>
      </c>
      <c r="B3228" s="157"/>
      <c r="C3228" s="169">
        <v>1672</v>
      </c>
      <c r="D3228" s="158">
        <v>45748</v>
      </c>
      <c r="E3228" s="170">
        <v>45792</v>
      </c>
      <c r="F3228" s="124">
        <v>1364.3</v>
      </c>
      <c r="G3228" s="160" t="s">
        <v>4313</v>
      </c>
      <c r="H3228" s="157" t="s">
        <v>4703</v>
      </c>
      <c r="I3228" s="157" t="s">
        <v>3552</v>
      </c>
      <c r="J3228" s="157" t="s">
        <v>266</v>
      </c>
      <c r="K3228" s="135"/>
      <c r="L3228" s="130" t="s">
        <v>761</v>
      </c>
      <c r="M3228" s="130" t="s">
        <v>267</v>
      </c>
    </row>
    <row r="3229" spans="1:13">
      <c r="A3229" s="157" t="s">
        <v>4704</v>
      </c>
      <c r="B3229" s="157"/>
      <c r="C3229" s="169">
        <v>237</v>
      </c>
      <c r="D3229" s="158">
        <v>45748</v>
      </c>
      <c r="E3229" s="170">
        <v>45792</v>
      </c>
      <c r="F3229" s="124">
        <v>2038.18</v>
      </c>
      <c r="G3229" s="160" t="s">
        <v>4313</v>
      </c>
      <c r="H3229" s="157" t="s">
        <v>4705</v>
      </c>
      <c r="I3229" s="157" t="s">
        <v>3359</v>
      </c>
      <c r="J3229" s="157" t="s">
        <v>138</v>
      </c>
      <c r="K3229" s="135"/>
      <c r="L3229" s="130" t="s">
        <v>761</v>
      </c>
      <c r="M3229" s="130" t="s">
        <v>139</v>
      </c>
    </row>
    <row r="3230" spans="1:13">
      <c r="A3230" s="157" t="s">
        <v>4704</v>
      </c>
      <c r="B3230" s="157"/>
      <c r="C3230" s="169">
        <v>304</v>
      </c>
      <c r="D3230" s="158">
        <v>45748</v>
      </c>
      <c r="E3230" s="170">
        <v>45792</v>
      </c>
      <c r="F3230" s="124">
        <v>2440.29</v>
      </c>
      <c r="G3230" s="160" t="s">
        <v>4313</v>
      </c>
      <c r="H3230" s="157" t="s">
        <v>4706</v>
      </c>
      <c r="I3230" s="157" t="s">
        <v>3359</v>
      </c>
      <c r="J3230" s="157" t="s">
        <v>138</v>
      </c>
      <c r="K3230" s="135"/>
      <c r="L3230" s="130" t="s">
        <v>761</v>
      </c>
      <c r="M3230" s="130" t="s">
        <v>139</v>
      </c>
    </row>
    <row r="3231" spans="1:13">
      <c r="A3231" s="157" t="s">
        <v>4707</v>
      </c>
      <c r="B3231" s="157"/>
      <c r="C3231" s="169">
        <v>125082</v>
      </c>
      <c r="D3231" s="158">
        <v>45717</v>
      </c>
      <c r="E3231" s="170">
        <v>45792</v>
      </c>
      <c r="F3231" s="124">
        <v>474.56</v>
      </c>
      <c r="G3231" s="160" t="s">
        <v>4313</v>
      </c>
      <c r="H3231" s="157" t="s">
        <v>4708</v>
      </c>
      <c r="I3231" s="157" t="s">
        <v>3241</v>
      </c>
      <c r="J3231" s="157" t="s">
        <v>444</v>
      </c>
      <c r="K3231" s="135"/>
      <c r="L3231" s="130" t="s">
        <v>761</v>
      </c>
      <c r="M3231" s="130" t="s">
        <v>445</v>
      </c>
    </row>
    <row r="3232" spans="1:13">
      <c r="A3232" s="157" t="s">
        <v>4707</v>
      </c>
      <c r="B3232" s="157"/>
      <c r="C3232" s="169">
        <v>8440</v>
      </c>
      <c r="D3232" s="158">
        <v>45717</v>
      </c>
      <c r="E3232" s="170">
        <v>45792</v>
      </c>
      <c r="F3232" s="124">
        <v>870.19</v>
      </c>
      <c r="G3232" s="160" t="s">
        <v>4313</v>
      </c>
      <c r="H3232" s="157" t="s">
        <v>4709</v>
      </c>
      <c r="I3232" s="157" t="s">
        <v>3241</v>
      </c>
      <c r="J3232" s="157" t="s">
        <v>444</v>
      </c>
      <c r="K3232" s="135"/>
      <c r="L3232" s="130" t="s">
        <v>761</v>
      </c>
      <c r="M3232" s="130" t="s">
        <v>445</v>
      </c>
    </row>
    <row r="3233" spans="1:13">
      <c r="A3233" s="157" t="s">
        <v>4710</v>
      </c>
      <c r="B3233" s="157"/>
      <c r="C3233" s="169">
        <v>250</v>
      </c>
      <c r="D3233" s="158">
        <v>45748</v>
      </c>
      <c r="E3233" s="170">
        <v>45792</v>
      </c>
      <c r="F3233" s="124">
        <v>1612.4</v>
      </c>
      <c r="G3233" s="160" t="s">
        <v>4313</v>
      </c>
      <c r="H3233" s="157" t="s">
        <v>4711</v>
      </c>
      <c r="I3233" s="157" t="s">
        <v>3384</v>
      </c>
      <c r="J3233" s="157" t="s">
        <v>88</v>
      </c>
      <c r="K3233" s="135"/>
      <c r="L3233" s="130" t="s">
        <v>761</v>
      </c>
      <c r="M3233" s="130" t="s">
        <v>89</v>
      </c>
    </row>
    <row r="3234" spans="1:13">
      <c r="A3234" s="157" t="s">
        <v>4710</v>
      </c>
      <c r="B3234" s="157"/>
      <c r="C3234" s="169">
        <v>319</v>
      </c>
      <c r="D3234" s="158">
        <v>45748</v>
      </c>
      <c r="E3234" s="170">
        <v>45792</v>
      </c>
      <c r="F3234" s="124">
        <v>1797.94</v>
      </c>
      <c r="G3234" s="160" t="s">
        <v>4313</v>
      </c>
      <c r="H3234" s="157" t="s">
        <v>4712</v>
      </c>
      <c r="I3234" s="157" t="s">
        <v>3384</v>
      </c>
      <c r="J3234" s="157" t="s">
        <v>88</v>
      </c>
      <c r="K3234" s="135"/>
      <c r="L3234" s="130" t="s">
        <v>761</v>
      </c>
      <c r="M3234" s="130" t="s">
        <v>89</v>
      </c>
    </row>
    <row r="3235" spans="1:13">
      <c r="A3235" s="157" t="s">
        <v>4713</v>
      </c>
      <c r="B3235" s="157"/>
      <c r="C3235" s="169">
        <v>1598</v>
      </c>
      <c r="D3235" s="158">
        <v>45717</v>
      </c>
      <c r="E3235" s="170">
        <v>45792</v>
      </c>
      <c r="F3235" s="124">
        <v>1515.78</v>
      </c>
      <c r="G3235" s="160" t="s">
        <v>4313</v>
      </c>
      <c r="H3235" s="157" t="s">
        <v>4714</v>
      </c>
      <c r="I3235" s="157" t="s">
        <v>3520</v>
      </c>
      <c r="J3235" s="157" t="s">
        <v>260</v>
      </c>
      <c r="K3235" s="135"/>
      <c r="L3235" s="130" t="s">
        <v>761</v>
      </c>
      <c r="M3235" s="130" t="s">
        <v>261</v>
      </c>
    </row>
    <row r="3236" spans="1:13">
      <c r="A3236" s="157" t="s">
        <v>4713</v>
      </c>
      <c r="B3236" s="157"/>
      <c r="C3236" s="169">
        <v>1656</v>
      </c>
      <c r="D3236" s="158">
        <v>45748</v>
      </c>
      <c r="E3236" s="170">
        <v>45792</v>
      </c>
      <c r="F3236" s="124">
        <v>1515.74</v>
      </c>
      <c r="G3236" s="160" t="s">
        <v>4313</v>
      </c>
      <c r="H3236" s="157" t="s">
        <v>4715</v>
      </c>
      <c r="I3236" s="157" t="s">
        <v>3520</v>
      </c>
      <c r="J3236" s="157" t="s">
        <v>260</v>
      </c>
      <c r="K3236" s="135"/>
      <c r="L3236" s="130" t="s">
        <v>761</v>
      </c>
      <c r="M3236" s="130" t="s">
        <v>261</v>
      </c>
    </row>
    <row r="3237" spans="1:13">
      <c r="A3237" s="157" t="s">
        <v>4716</v>
      </c>
      <c r="B3237" s="157"/>
      <c r="C3237" s="169">
        <v>2029</v>
      </c>
      <c r="D3237" s="158">
        <v>45748</v>
      </c>
      <c r="E3237" s="170">
        <v>45792</v>
      </c>
      <c r="F3237" s="124">
        <v>7808.24</v>
      </c>
      <c r="G3237" s="160" t="s">
        <v>4313</v>
      </c>
      <c r="H3237" s="157" t="s">
        <v>4717</v>
      </c>
      <c r="I3237" s="157" t="s">
        <v>3734</v>
      </c>
      <c r="J3237" s="157" t="s">
        <v>26</v>
      </c>
      <c r="K3237" s="135"/>
      <c r="L3237" s="130" t="s">
        <v>761</v>
      </c>
      <c r="M3237" s="130" t="s">
        <v>27</v>
      </c>
    </row>
    <row r="3238" spans="1:13">
      <c r="A3238" s="157" t="s">
        <v>4718</v>
      </c>
      <c r="B3238" s="157"/>
      <c r="C3238" s="169">
        <v>1593</v>
      </c>
      <c r="D3238" s="158">
        <v>45717</v>
      </c>
      <c r="E3238" s="170">
        <v>45792</v>
      </c>
      <c r="F3238" s="124">
        <v>14396.87</v>
      </c>
      <c r="G3238" s="160" t="s">
        <v>4313</v>
      </c>
      <c r="H3238" s="157" t="s">
        <v>4719</v>
      </c>
      <c r="I3238" s="157" t="s">
        <v>3510</v>
      </c>
      <c r="J3238" s="157" t="s">
        <v>62</v>
      </c>
      <c r="K3238" s="135"/>
      <c r="L3238" s="130" t="s">
        <v>761</v>
      </c>
      <c r="M3238" s="130" t="s">
        <v>63</v>
      </c>
    </row>
    <row r="3239" spans="1:13">
      <c r="A3239" s="157" t="s">
        <v>4718</v>
      </c>
      <c r="B3239" s="157"/>
      <c r="C3239" s="169">
        <v>1650</v>
      </c>
      <c r="D3239" s="158">
        <v>45748</v>
      </c>
      <c r="E3239" s="170">
        <v>45792</v>
      </c>
      <c r="F3239" s="124">
        <v>14597.21</v>
      </c>
      <c r="G3239" s="160" t="s">
        <v>4313</v>
      </c>
      <c r="H3239" s="157" t="s">
        <v>4720</v>
      </c>
      <c r="I3239" s="157" t="s">
        <v>3510</v>
      </c>
      <c r="J3239" s="157" t="s">
        <v>62</v>
      </c>
      <c r="K3239" s="135"/>
      <c r="L3239" s="130" t="s">
        <v>761</v>
      </c>
      <c r="M3239" s="130" t="s">
        <v>63</v>
      </c>
    </row>
    <row r="3240" spans="1:13">
      <c r="A3240" s="157" t="s">
        <v>4721</v>
      </c>
      <c r="B3240" s="157"/>
      <c r="C3240" s="169">
        <v>253</v>
      </c>
      <c r="D3240" s="158">
        <v>45748</v>
      </c>
      <c r="E3240" s="170">
        <v>45792</v>
      </c>
      <c r="F3240" s="124">
        <v>741.08</v>
      </c>
      <c r="G3240" s="160" t="s">
        <v>4313</v>
      </c>
      <c r="H3240" s="157" t="s">
        <v>4722</v>
      </c>
      <c r="I3240" s="157" t="s">
        <v>3390</v>
      </c>
      <c r="J3240" s="157" t="s">
        <v>134</v>
      </c>
      <c r="K3240" s="135"/>
      <c r="L3240" s="130" t="s">
        <v>761</v>
      </c>
      <c r="M3240" s="130" t="s">
        <v>135</v>
      </c>
    </row>
    <row r="3241" spans="1:13">
      <c r="A3241" s="157" t="s">
        <v>4721</v>
      </c>
      <c r="B3241" s="157"/>
      <c r="C3241" s="169">
        <v>322</v>
      </c>
      <c r="D3241" s="158">
        <v>45748</v>
      </c>
      <c r="E3241" s="170">
        <v>45792</v>
      </c>
      <c r="F3241" s="124">
        <v>864.86</v>
      </c>
      <c r="G3241" s="160" t="s">
        <v>4313</v>
      </c>
      <c r="H3241" s="157" t="s">
        <v>4723</v>
      </c>
      <c r="I3241" s="157" t="s">
        <v>3390</v>
      </c>
      <c r="J3241" s="157" t="s">
        <v>134</v>
      </c>
      <c r="K3241" s="135"/>
      <c r="L3241" s="130" t="s">
        <v>761</v>
      </c>
      <c r="M3241" s="130" t="s">
        <v>135</v>
      </c>
    </row>
    <row r="3242" spans="1:13">
      <c r="A3242" s="157" t="s">
        <v>4724</v>
      </c>
      <c r="B3242" s="157"/>
      <c r="C3242" s="169">
        <v>218</v>
      </c>
      <c r="D3242" s="158">
        <v>45748</v>
      </c>
      <c r="E3242" s="170">
        <v>45792</v>
      </c>
      <c r="F3242" s="124">
        <v>1650.16</v>
      </c>
      <c r="G3242" s="160" t="s">
        <v>4313</v>
      </c>
      <c r="H3242" s="157" t="s">
        <v>4725</v>
      </c>
      <c r="I3242" s="157" t="s">
        <v>3321</v>
      </c>
      <c r="J3242" s="157" t="s">
        <v>118</v>
      </c>
      <c r="K3242" s="135"/>
      <c r="L3242" s="130" t="s">
        <v>761</v>
      </c>
      <c r="M3242" s="130" t="s">
        <v>119</v>
      </c>
    </row>
    <row r="3243" spans="1:13">
      <c r="A3243" s="157" t="s">
        <v>4724</v>
      </c>
      <c r="B3243" s="157"/>
      <c r="C3243" s="169">
        <v>284</v>
      </c>
      <c r="D3243" s="158">
        <v>45748</v>
      </c>
      <c r="E3243" s="170">
        <v>45792</v>
      </c>
      <c r="F3243" s="124">
        <v>1773.7</v>
      </c>
      <c r="G3243" s="160" t="s">
        <v>4313</v>
      </c>
      <c r="H3243" s="157" t="s">
        <v>4726</v>
      </c>
      <c r="I3243" s="157" t="s">
        <v>3321</v>
      </c>
      <c r="J3243" s="157" t="s">
        <v>118</v>
      </c>
      <c r="K3243" s="135"/>
      <c r="L3243" s="130" t="s">
        <v>761</v>
      </c>
      <c r="M3243" s="130" t="s">
        <v>119</v>
      </c>
    </row>
    <row r="3244" spans="1:13">
      <c r="A3244" s="157" t="s">
        <v>4727</v>
      </c>
      <c r="B3244" s="157"/>
      <c r="C3244" s="169">
        <v>243</v>
      </c>
      <c r="D3244" s="158">
        <v>45748</v>
      </c>
      <c r="E3244" s="170">
        <v>45792</v>
      </c>
      <c r="F3244" s="124">
        <v>1111.6199999999999</v>
      </c>
      <c r="G3244" s="160" t="s">
        <v>4313</v>
      </c>
      <c r="H3244" s="157" t="s">
        <v>4728</v>
      </c>
      <c r="I3244" s="157" t="s">
        <v>3370</v>
      </c>
      <c r="J3244" s="157" t="s">
        <v>156</v>
      </c>
      <c r="K3244" s="135"/>
      <c r="L3244" s="130" t="s">
        <v>761</v>
      </c>
      <c r="M3244" s="130" t="s">
        <v>157</v>
      </c>
    </row>
    <row r="3245" spans="1:13">
      <c r="A3245" s="157" t="s">
        <v>4727</v>
      </c>
      <c r="B3245" s="157"/>
      <c r="C3245" s="169">
        <v>311</v>
      </c>
      <c r="D3245" s="158">
        <v>45748</v>
      </c>
      <c r="E3245" s="170">
        <v>45792</v>
      </c>
      <c r="F3245" s="124">
        <v>1297.29</v>
      </c>
      <c r="G3245" s="160" t="s">
        <v>4313</v>
      </c>
      <c r="H3245" s="157" t="s">
        <v>4729</v>
      </c>
      <c r="I3245" s="157" t="s">
        <v>3370</v>
      </c>
      <c r="J3245" s="157" t="s">
        <v>156</v>
      </c>
      <c r="K3245" s="135"/>
      <c r="L3245" s="130" t="s">
        <v>761</v>
      </c>
      <c r="M3245" s="130" t="s">
        <v>157</v>
      </c>
    </row>
    <row r="3246" spans="1:13">
      <c r="A3246" s="157" t="s">
        <v>4730</v>
      </c>
      <c r="B3246" s="157"/>
      <c r="C3246" s="169">
        <v>262</v>
      </c>
      <c r="D3246" s="158">
        <v>45748</v>
      </c>
      <c r="E3246" s="170">
        <v>45792</v>
      </c>
      <c r="F3246" s="124">
        <v>1986.8</v>
      </c>
      <c r="G3246" s="160" t="s">
        <v>4313</v>
      </c>
      <c r="H3246" s="157" t="s">
        <v>4731</v>
      </c>
      <c r="I3246" s="157" t="s">
        <v>3408</v>
      </c>
      <c r="J3246" s="157" t="s">
        <v>458</v>
      </c>
      <c r="K3246" s="135"/>
      <c r="L3246" s="130" t="s">
        <v>761</v>
      </c>
      <c r="M3246" s="130" t="s">
        <v>459</v>
      </c>
    </row>
    <row r="3247" spans="1:13">
      <c r="A3247" s="157" t="s">
        <v>4730</v>
      </c>
      <c r="B3247" s="157"/>
      <c r="C3247" s="169">
        <v>332</v>
      </c>
      <c r="D3247" s="158">
        <v>45748</v>
      </c>
      <c r="E3247" s="170">
        <v>45792</v>
      </c>
      <c r="F3247" s="124">
        <v>2062.12</v>
      </c>
      <c r="G3247" s="160" t="s">
        <v>4313</v>
      </c>
      <c r="H3247" s="157" t="s">
        <v>4732</v>
      </c>
      <c r="I3247" s="157" t="s">
        <v>3408</v>
      </c>
      <c r="J3247" s="157" t="s">
        <v>458</v>
      </c>
      <c r="K3247" s="135"/>
      <c r="L3247" s="130" t="s">
        <v>761</v>
      </c>
      <c r="M3247" s="130" t="s">
        <v>459</v>
      </c>
    </row>
    <row r="3248" spans="1:13">
      <c r="A3248" s="157" t="s">
        <v>4733</v>
      </c>
      <c r="B3248" s="157"/>
      <c r="C3248" s="169">
        <v>1624</v>
      </c>
      <c r="D3248" s="158">
        <v>45717</v>
      </c>
      <c r="E3248" s="170">
        <v>45792</v>
      </c>
      <c r="F3248" s="124">
        <v>867.93</v>
      </c>
      <c r="G3248" s="160" t="s">
        <v>4313</v>
      </c>
      <c r="H3248" s="157" t="s">
        <v>4734</v>
      </c>
      <c r="I3248" s="157" t="s">
        <v>3571</v>
      </c>
      <c r="J3248" s="157" t="s">
        <v>220</v>
      </c>
      <c r="K3248" s="135"/>
      <c r="L3248" s="130" t="s">
        <v>761</v>
      </c>
      <c r="M3248" s="130" t="s">
        <v>221</v>
      </c>
    </row>
    <row r="3249" spans="1:13">
      <c r="A3249" s="157" t="s">
        <v>4733</v>
      </c>
      <c r="B3249" s="157"/>
      <c r="C3249" s="169">
        <v>1682</v>
      </c>
      <c r="D3249" s="158">
        <v>45748</v>
      </c>
      <c r="E3249" s="170">
        <v>45792</v>
      </c>
      <c r="F3249" s="124">
        <v>867.9</v>
      </c>
      <c r="G3249" s="160" t="s">
        <v>4313</v>
      </c>
      <c r="H3249" s="157" t="s">
        <v>4735</v>
      </c>
      <c r="I3249" s="157" t="s">
        <v>3571</v>
      </c>
      <c r="J3249" s="157" t="s">
        <v>220</v>
      </c>
      <c r="K3249" s="135"/>
      <c r="L3249" s="130" t="s">
        <v>761</v>
      </c>
      <c r="M3249" s="130" t="s">
        <v>221</v>
      </c>
    </row>
    <row r="3250" spans="1:13">
      <c r="A3250" s="157" t="s">
        <v>4736</v>
      </c>
      <c r="B3250" s="157"/>
      <c r="C3250" s="169">
        <v>1623</v>
      </c>
      <c r="D3250" s="158">
        <v>45717</v>
      </c>
      <c r="E3250" s="170">
        <v>45792</v>
      </c>
      <c r="F3250" s="124">
        <v>1373.25</v>
      </c>
      <c r="G3250" s="160" t="s">
        <v>4313</v>
      </c>
      <c r="H3250" s="157" t="s">
        <v>4737</v>
      </c>
      <c r="I3250" s="157" t="s">
        <v>3569</v>
      </c>
      <c r="J3250" s="157" t="s">
        <v>252</v>
      </c>
      <c r="K3250" s="135"/>
      <c r="L3250" s="130" t="s">
        <v>761</v>
      </c>
      <c r="M3250" s="130" t="s">
        <v>253</v>
      </c>
    </row>
    <row r="3251" spans="1:13">
      <c r="A3251" s="157" t="s">
        <v>4736</v>
      </c>
      <c r="B3251" s="157"/>
      <c r="C3251" s="169">
        <v>1681</v>
      </c>
      <c r="D3251" s="158">
        <v>45748</v>
      </c>
      <c r="E3251" s="170">
        <v>45792</v>
      </c>
      <c r="F3251" s="124">
        <v>1373.22</v>
      </c>
      <c r="G3251" s="160" t="s">
        <v>4313</v>
      </c>
      <c r="H3251" s="157" t="s">
        <v>4738</v>
      </c>
      <c r="I3251" s="157" t="s">
        <v>3569</v>
      </c>
      <c r="J3251" s="157" t="s">
        <v>252</v>
      </c>
      <c r="K3251" s="135"/>
      <c r="L3251" s="130" t="s">
        <v>761</v>
      </c>
      <c r="M3251" s="130" t="s">
        <v>253</v>
      </c>
    </row>
    <row r="3252" spans="1:13">
      <c r="A3252" s="157" t="s">
        <v>4739</v>
      </c>
      <c r="B3252" s="157"/>
      <c r="C3252" s="169">
        <v>269</v>
      </c>
      <c r="D3252" s="158">
        <v>45748</v>
      </c>
      <c r="E3252" s="170">
        <v>45792</v>
      </c>
      <c r="F3252" s="124">
        <v>741.08</v>
      </c>
      <c r="G3252" s="160" t="s">
        <v>4313</v>
      </c>
      <c r="H3252" s="157" t="s">
        <v>4740</v>
      </c>
      <c r="I3252" s="157" t="s">
        <v>3422</v>
      </c>
      <c r="J3252" s="157" t="s">
        <v>14</v>
      </c>
      <c r="K3252" s="135"/>
      <c r="L3252" s="130" t="s">
        <v>761</v>
      </c>
      <c r="M3252" s="130" t="s">
        <v>15</v>
      </c>
    </row>
    <row r="3253" spans="1:13">
      <c r="A3253" s="157" t="s">
        <v>4739</v>
      </c>
      <c r="B3253" s="157"/>
      <c r="C3253" s="169">
        <v>305</v>
      </c>
      <c r="D3253" s="158">
        <v>45748</v>
      </c>
      <c r="E3253" s="170">
        <v>45792</v>
      </c>
      <c r="F3253" s="124">
        <v>864.86</v>
      </c>
      <c r="G3253" s="160" t="s">
        <v>4313</v>
      </c>
      <c r="H3253" s="157" t="s">
        <v>4741</v>
      </c>
      <c r="I3253" s="157" t="s">
        <v>3422</v>
      </c>
      <c r="J3253" s="157" t="s">
        <v>14</v>
      </c>
      <c r="K3253" s="135"/>
      <c r="L3253" s="130" t="s">
        <v>761</v>
      </c>
      <c r="M3253" s="130" t="s">
        <v>15</v>
      </c>
    </row>
    <row r="3254" spans="1:13">
      <c r="A3254" s="157" t="s">
        <v>4742</v>
      </c>
      <c r="B3254" s="157"/>
      <c r="C3254" s="169">
        <v>125072</v>
      </c>
      <c r="D3254" s="158">
        <v>45717</v>
      </c>
      <c r="E3254" s="170">
        <v>45792</v>
      </c>
      <c r="F3254" s="124">
        <v>9744.07</v>
      </c>
      <c r="G3254" s="160" t="s">
        <v>4313</v>
      </c>
      <c r="H3254" s="157" t="s">
        <v>4743</v>
      </c>
      <c r="I3254" s="157" t="s">
        <v>3221</v>
      </c>
      <c r="J3254" s="157" t="s">
        <v>162</v>
      </c>
      <c r="K3254" s="135"/>
      <c r="L3254" s="130" t="s">
        <v>761</v>
      </c>
      <c r="M3254" s="130" t="s">
        <v>163</v>
      </c>
    </row>
    <row r="3255" spans="1:13">
      <c r="A3255" s="157" t="s">
        <v>4742</v>
      </c>
      <c r="B3255" s="157"/>
      <c r="C3255" s="169">
        <v>8449</v>
      </c>
      <c r="D3255" s="158">
        <v>45717</v>
      </c>
      <c r="E3255" s="170">
        <v>45792</v>
      </c>
      <c r="F3255" s="124">
        <v>17867.34</v>
      </c>
      <c r="G3255" s="160" t="s">
        <v>4313</v>
      </c>
      <c r="H3255" s="157" t="s">
        <v>4744</v>
      </c>
      <c r="I3255" s="157" t="s">
        <v>3221</v>
      </c>
      <c r="J3255" s="157" t="s">
        <v>162</v>
      </c>
      <c r="K3255" s="135"/>
      <c r="L3255" s="130" t="s">
        <v>761</v>
      </c>
      <c r="M3255" s="130" t="s">
        <v>163</v>
      </c>
    </row>
    <row r="3256" spans="1:13">
      <c r="A3256" s="157" t="s">
        <v>4745</v>
      </c>
      <c r="B3256" s="157"/>
      <c r="C3256" s="169">
        <v>1627</v>
      </c>
      <c r="D3256" s="158">
        <v>45717</v>
      </c>
      <c r="E3256" s="170">
        <v>45792</v>
      </c>
      <c r="F3256" s="124">
        <v>1515.78</v>
      </c>
      <c r="G3256" s="160" t="s">
        <v>4313</v>
      </c>
      <c r="H3256" s="157" t="s">
        <v>4746</v>
      </c>
      <c r="I3256" s="157" t="s">
        <v>3577</v>
      </c>
      <c r="J3256" s="157" t="s">
        <v>276</v>
      </c>
      <c r="K3256" s="135"/>
      <c r="L3256" s="130" t="s">
        <v>761</v>
      </c>
      <c r="M3256" s="130" t="s">
        <v>277</v>
      </c>
    </row>
    <row r="3257" spans="1:13">
      <c r="A3257" s="157" t="s">
        <v>4745</v>
      </c>
      <c r="B3257" s="157"/>
      <c r="C3257" s="169">
        <v>1685</v>
      </c>
      <c r="D3257" s="158">
        <v>45748</v>
      </c>
      <c r="E3257" s="170">
        <v>45792</v>
      </c>
      <c r="F3257" s="124">
        <v>1515.74</v>
      </c>
      <c r="G3257" s="160" t="s">
        <v>4313</v>
      </c>
      <c r="H3257" s="157" t="s">
        <v>4747</v>
      </c>
      <c r="I3257" s="157" t="s">
        <v>3577</v>
      </c>
      <c r="J3257" s="157" t="s">
        <v>276</v>
      </c>
      <c r="K3257" s="135"/>
      <c r="L3257" s="130" t="s">
        <v>761</v>
      </c>
      <c r="M3257" s="130" t="s">
        <v>277</v>
      </c>
    </row>
    <row r="3258" spans="1:13">
      <c r="A3258" s="157" t="s">
        <v>4748</v>
      </c>
      <c r="B3258" s="157"/>
      <c r="C3258" s="169">
        <v>1595</v>
      </c>
      <c r="D3258" s="158">
        <v>45717</v>
      </c>
      <c r="E3258" s="170">
        <v>45792</v>
      </c>
      <c r="F3258" s="124">
        <v>21355.119999999999</v>
      </c>
      <c r="G3258" s="160" t="s">
        <v>4313</v>
      </c>
      <c r="H3258" s="157" t="s">
        <v>4749</v>
      </c>
      <c r="I3258" s="157" t="s">
        <v>3514</v>
      </c>
      <c r="J3258" s="157" t="s">
        <v>218</v>
      </c>
      <c r="K3258" s="135"/>
      <c r="L3258" s="130" t="s">
        <v>761</v>
      </c>
      <c r="M3258" s="130" t="s">
        <v>219</v>
      </c>
    </row>
    <row r="3259" spans="1:13">
      <c r="A3259" s="157" t="s">
        <v>4748</v>
      </c>
      <c r="B3259" s="157"/>
      <c r="C3259" s="169">
        <v>1652</v>
      </c>
      <c r="D3259" s="158">
        <v>45748</v>
      </c>
      <c r="E3259" s="170">
        <v>45792</v>
      </c>
      <c r="F3259" s="124">
        <v>21283.22</v>
      </c>
      <c r="G3259" s="160" t="s">
        <v>4313</v>
      </c>
      <c r="H3259" s="157" t="s">
        <v>4750</v>
      </c>
      <c r="I3259" s="157" t="s">
        <v>3514</v>
      </c>
      <c r="J3259" s="157" t="s">
        <v>218</v>
      </c>
      <c r="K3259" s="135"/>
      <c r="L3259" s="130" t="s">
        <v>761</v>
      </c>
      <c r="M3259" s="130" t="s">
        <v>219</v>
      </c>
    </row>
    <row r="3260" spans="1:13">
      <c r="A3260" s="157" t="s">
        <v>4751</v>
      </c>
      <c r="B3260" s="157"/>
      <c r="C3260" s="169">
        <v>263</v>
      </c>
      <c r="D3260" s="158">
        <v>45748</v>
      </c>
      <c r="E3260" s="170">
        <v>45792</v>
      </c>
      <c r="F3260" s="124">
        <v>1376.32</v>
      </c>
      <c r="G3260" s="160" t="s">
        <v>4313</v>
      </c>
      <c r="H3260" s="157" t="s">
        <v>4752</v>
      </c>
      <c r="I3260" s="157" t="s">
        <v>3410</v>
      </c>
      <c r="J3260" s="157" t="s">
        <v>462</v>
      </c>
      <c r="K3260" s="135"/>
      <c r="L3260" s="130" t="s">
        <v>761</v>
      </c>
      <c r="M3260" s="130" t="s">
        <v>463</v>
      </c>
    </row>
    <row r="3261" spans="1:13">
      <c r="A3261" s="157" t="s">
        <v>4751</v>
      </c>
      <c r="B3261" s="157"/>
      <c r="C3261" s="169">
        <v>333</v>
      </c>
      <c r="D3261" s="158">
        <v>45748</v>
      </c>
      <c r="E3261" s="170">
        <v>45792</v>
      </c>
      <c r="F3261" s="124">
        <v>1375.96</v>
      </c>
      <c r="G3261" s="160" t="s">
        <v>4313</v>
      </c>
      <c r="H3261" s="157" t="s">
        <v>4753</v>
      </c>
      <c r="I3261" s="157" t="s">
        <v>3410</v>
      </c>
      <c r="J3261" s="157" t="s">
        <v>462</v>
      </c>
      <c r="K3261" s="135"/>
      <c r="L3261" s="130" t="s">
        <v>761</v>
      </c>
      <c r="M3261" s="130" t="s">
        <v>463</v>
      </c>
    </row>
    <row r="3262" spans="1:13">
      <c r="A3262" s="157" t="s">
        <v>4754</v>
      </c>
      <c r="B3262" s="157"/>
      <c r="C3262" s="169">
        <v>249</v>
      </c>
      <c r="D3262" s="158">
        <v>45748</v>
      </c>
      <c r="E3262" s="170">
        <v>45792</v>
      </c>
      <c r="F3262" s="124">
        <v>1482.17</v>
      </c>
      <c r="G3262" s="160" t="s">
        <v>4313</v>
      </c>
      <c r="H3262" s="157" t="s">
        <v>4755</v>
      </c>
      <c r="I3262" s="157" t="s">
        <v>3382</v>
      </c>
      <c r="J3262" s="157" t="s">
        <v>158</v>
      </c>
      <c r="K3262" s="135"/>
      <c r="L3262" s="130" t="s">
        <v>761</v>
      </c>
      <c r="M3262" s="130" t="s">
        <v>159</v>
      </c>
    </row>
    <row r="3263" spans="1:13">
      <c r="A3263" s="157" t="s">
        <v>4754</v>
      </c>
      <c r="B3263" s="157"/>
      <c r="C3263" s="169">
        <v>318</v>
      </c>
      <c r="D3263" s="158">
        <v>45748</v>
      </c>
      <c r="E3263" s="170">
        <v>45792</v>
      </c>
      <c r="F3263" s="124">
        <v>1729.72</v>
      </c>
      <c r="G3263" s="160" t="s">
        <v>4313</v>
      </c>
      <c r="H3263" s="157" t="s">
        <v>4756</v>
      </c>
      <c r="I3263" s="157" t="s">
        <v>3382</v>
      </c>
      <c r="J3263" s="157" t="s">
        <v>158</v>
      </c>
      <c r="K3263" s="135"/>
      <c r="L3263" s="130" t="s">
        <v>761</v>
      </c>
      <c r="M3263" s="130" t="s">
        <v>159</v>
      </c>
    </row>
    <row r="3264" spans="1:13">
      <c r="A3264" s="157" t="s">
        <v>4757</v>
      </c>
      <c r="B3264" s="157"/>
      <c r="C3264" s="169">
        <v>125089</v>
      </c>
      <c r="D3264" s="158">
        <v>45717</v>
      </c>
      <c r="E3264" s="170">
        <v>45792</v>
      </c>
      <c r="F3264" s="124">
        <v>2688.33</v>
      </c>
      <c r="G3264" s="160" t="s">
        <v>4313</v>
      </c>
      <c r="H3264" s="157" t="s">
        <v>4758</v>
      </c>
      <c r="I3264" s="157" t="s">
        <v>3255</v>
      </c>
      <c r="J3264" s="157" t="s">
        <v>476</v>
      </c>
      <c r="K3264" s="135"/>
      <c r="L3264" s="130" t="s">
        <v>761</v>
      </c>
      <c r="M3264" s="130" t="s">
        <v>477</v>
      </c>
    </row>
    <row r="3265" spans="1:13">
      <c r="A3265" s="157" t="s">
        <v>4757</v>
      </c>
      <c r="B3265" s="157"/>
      <c r="C3265" s="169">
        <v>8453</v>
      </c>
      <c r="D3265" s="158">
        <v>45717</v>
      </c>
      <c r="E3265" s="170">
        <v>45792</v>
      </c>
      <c r="F3265" s="124">
        <v>4929.49</v>
      </c>
      <c r="G3265" s="160" t="s">
        <v>4313</v>
      </c>
      <c r="H3265" s="157" t="s">
        <v>4759</v>
      </c>
      <c r="I3265" s="157" t="s">
        <v>3255</v>
      </c>
      <c r="J3265" s="157" t="s">
        <v>476</v>
      </c>
      <c r="K3265" s="135"/>
      <c r="L3265" s="130" t="s">
        <v>761</v>
      </c>
      <c r="M3265" s="130" t="s">
        <v>477</v>
      </c>
    </row>
    <row r="3266" spans="1:13">
      <c r="A3266" s="157" t="s">
        <v>4760</v>
      </c>
      <c r="B3266" s="157"/>
      <c r="C3266" s="169">
        <v>224</v>
      </c>
      <c r="D3266" s="158">
        <v>45748</v>
      </c>
      <c r="E3266" s="170">
        <v>45792</v>
      </c>
      <c r="F3266" s="124">
        <v>2307.7600000000002</v>
      </c>
      <c r="G3266" s="160" t="s">
        <v>4313</v>
      </c>
      <c r="H3266" s="157" t="s">
        <v>4761</v>
      </c>
      <c r="I3266" s="157" t="s">
        <v>3333</v>
      </c>
      <c r="J3266" s="157" t="s">
        <v>96</v>
      </c>
      <c r="K3266" s="135"/>
      <c r="L3266" s="130" t="s">
        <v>761</v>
      </c>
      <c r="M3266" s="130" t="s">
        <v>97</v>
      </c>
    </row>
    <row r="3267" spans="1:13">
      <c r="A3267" s="157" t="s">
        <v>4760</v>
      </c>
      <c r="B3267" s="157"/>
      <c r="C3267" s="169">
        <v>291</v>
      </c>
      <c r="D3267" s="158">
        <v>45748</v>
      </c>
      <c r="E3267" s="170">
        <v>45792</v>
      </c>
      <c r="F3267" s="124">
        <v>2493.12</v>
      </c>
      <c r="G3267" s="160" t="s">
        <v>4313</v>
      </c>
      <c r="H3267" s="157" t="s">
        <v>4762</v>
      </c>
      <c r="I3267" s="157" t="s">
        <v>3333</v>
      </c>
      <c r="J3267" s="157" t="s">
        <v>96</v>
      </c>
      <c r="K3267" s="135"/>
      <c r="L3267" s="130" t="s">
        <v>761</v>
      </c>
      <c r="M3267" s="130" t="s">
        <v>97</v>
      </c>
    </row>
    <row r="3268" spans="1:13">
      <c r="A3268" s="157" t="s">
        <v>4763</v>
      </c>
      <c r="B3268" s="157"/>
      <c r="C3268" s="169">
        <v>251</v>
      </c>
      <c r="D3268" s="158">
        <v>45748</v>
      </c>
      <c r="E3268" s="170">
        <v>45792</v>
      </c>
      <c r="F3268" s="124">
        <v>1186.22</v>
      </c>
      <c r="G3268" s="160" t="s">
        <v>4313</v>
      </c>
      <c r="H3268" s="157" t="s">
        <v>4764</v>
      </c>
      <c r="I3268" s="157" t="s">
        <v>3386</v>
      </c>
      <c r="J3268" s="157" t="s">
        <v>146</v>
      </c>
      <c r="K3268" s="135"/>
      <c r="L3268" s="130" t="s">
        <v>761</v>
      </c>
      <c r="M3268" s="130" t="s">
        <v>147</v>
      </c>
    </row>
    <row r="3269" spans="1:13">
      <c r="A3269" s="157" t="s">
        <v>4763</v>
      </c>
      <c r="B3269" s="157"/>
      <c r="C3269" s="169">
        <v>320</v>
      </c>
      <c r="D3269" s="158">
        <v>45748</v>
      </c>
      <c r="E3269" s="170">
        <v>45792</v>
      </c>
      <c r="F3269" s="124">
        <v>1309.8800000000001</v>
      </c>
      <c r="G3269" s="160" t="s">
        <v>4313</v>
      </c>
      <c r="H3269" s="157" t="s">
        <v>4765</v>
      </c>
      <c r="I3269" s="157" t="s">
        <v>3386</v>
      </c>
      <c r="J3269" s="157" t="s">
        <v>146</v>
      </c>
      <c r="K3269" s="135"/>
      <c r="L3269" s="130" t="s">
        <v>761</v>
      </c>
      <c r="M3269" s="130" t="s">
        <v>147</v>
      </c>
    </row>
    <row r="3270" spans="1:13">
      <c r="A3270" s="157" t="s">
        <v>4766</v>
      </c>
      <c r="B3270" s="157"/>
      <c r="C3270" s="169">
        <v>1607</v>
      </c>
      <c r="D3270" s="158">
        <v>45748</v>
      </c>
      <c r="E3270" s="170">
        <v>45792</v>
      </c>
      <c r="F3270" s="124">
        <v>1372.09</v>
      </c>
      <c r="G3270" s="160" t="s">
        <v>4313</v>
      </c>
      <c r="H3270" s="157" t="s">
        <v>4767</v>
      </c>
      <c r="I3270" s="157" t="s">
        <v>3538</v>
      </c>
      <c r="J3270" s="157" t="s">
        <v>234</v>
      </c>
      <c r="K3270" s="135"/>
      <c r="L3270" s="130" t="s">
        <v>761</v>
      </c>
      <c r="M3270" s="130" t="s">
        <v>235</v>
      </c>
    </row>
    <row r="3271" spans="1:13">
      <c r="A3271" s="157" t="s">
        <v>4766</v>
      </c>
      <c r="B3271" s="157"/>
      <c r="C3271" s="169">
        <v>1665</v>
      </c>
      <c r="D3271" s="158">
        <v>45748</v>
      </c>
      <c r="E3271" s="170">
        <v>45792</v>
      </c>
      <c r="F3271" s="124">
        <v>1372.05</v>
      </c>
      <c r="G3271" s="160" t="s">
        <v>4313</v>
      </c>
      <c r="H3271" s="157" t="s">
        <v>4768</v>
      </c>
      <c r="I3271" s="157" t="s">
        <v>3538</v>
      </c>
      <c r="J3271" s="157" t="s">
        <v>234</v>
      </c>
      <c r="K3271" s="135"/>
      <c r="L3271" s="130" t="s">
        <v>761</v>
      </c>
      <c r="M3271" s="130" t="s">
        <v>235</v>
      </c>
    </row>
    <row r="3272" spans="1:13">
      <c r="A3272" s="157" t="s">
        <v>4769</v>
      </c>
      <c r="B3272" s="157"/>
      <c r="C3272" s="169">
        <v>1631</v>
      </c>
      <c r="D3272" s="158">
        <v>45717</v>
      </c>
      <c r="E3272" s="170">
        <v>45792</v>
      </c>
      <c r="F3272" s="124">
        <v>1140.19</v>
      </c>
      <c r="G3272" s="160" t="s">
        <v>4313</v>
      </c>
      <c r="H3272" s="157" t="s">
        <v>4770</v>
      </c>
      <c r="I3272" s="157" t="s">
        <v>3585</v>
      </c>
      <c r="J3272" s="157" t="s">
        <v>280</v>
      </c>
      <c r="K3272" s="135"/>
      <c r="L3272" s="130" t="s">
        <v>761</v>
      </c>
      <c r="M3272" s="130" t="s">
        <v>281</v>
      </c>
    </row>
    <row r="3273" spans="1:13">
      <c r="A3273" s="157" t="s">
        <v>4769</v>
      </c>
      <c r="B3273" s="157"/>
      <c r="C3273" s="169">
        <v>1689</v>
      </c>
      <c r="D3273" s="158">
        <v>45748</v>
      </c>
      <c r="E3273" s="170">
        <v>45792</v>
      </c>
      <c r="F3273" s="124">
        <v>1140.1600000000001</v>
      </c>
      <c r="G3273" s="160" t="s">
        <v>4313</v>
      </c>
      <c r="H3273" s="157" t="s">
        <v>4771</v>
      </c>
      <c r="I3273" s="157" t="s">
        <v>3585</v>
      </c>
      <c r="J3273" s="157" t="s">
        <v>280</v>
      </c>
      <c r="K3273" s="135"/>
      <c r="L3273" s="130" t="s">
        <v>761</v>
      </c>
      <c r="M3273" s="130" t="s">
        <v>281</v>
      </c>
    </row>
    <row r="3274" spans="1:13">
      <c r="A3274" s="157" t="s">
        <v>4772</v>
      </c>
      <c r="B3274" s="157"/>
      <c r="C3274" s="169">
        <v>2050</v>
      </c>
      <c r="D3274" s="158">
        <v>45748</v>
      </c>
      <c r="E3274" s="170">
        <v>45792</v>
      </c>
      <c r="F3274" s="124">
        <v>1016.83</v>
      </c>
      <c r="G3274" s="160" t="s">
        <v>4313</v>
      </c>
      <c r="H3274" s="157" t="s">
        <v>4773</v>
      </c>
      <c r="I3274" s="157" t="s">
        <v>3780</v>
      </c>
      <c r="J3274" s="157" t="s">
        <v>8</v>
      </c>
      <c r="K3274" s="135"/>
      <c r="L3274" s="130" t="s">
        <v>761</v>
      </c>
      <c r="M3274" s="130" t="s">
        <v>9</v>
      </c>
    </row>
    <row r="3275" spans="1:13">
      <c r="A3275" s="157" t="s">
        <v>4774</v>
      </c>
      <c r="B3275" s="157"/>
      <c r="C3275" s="169" t="s">
        <v>4775</v>
      </c>
      <c r="D3275" s="158">
        <v>45778</v>
      </c>
      <c r="E3275" s="170">
        <v>45792</v>
      </c>
      <c r="F3275" s="124">
        <v>80</v>
      </c>
      <c r="G3275" s="160">
        <v>112120502050</v>
      </c>
      <c r="H3275" s="157" t="s">
        <v>4318</v>
      </c>
      <c r="I3275" s="157" t="s">
        <v>4776</v>
      </c>
      <c r="J3275" s="157" t="s">
        <v>18</v>
      </c>
      <c r="K3275" s="135"/>
      <c r="L3275" s="130" t="s">
        <v>761</v>
      </c>
      <c r="M3275" s="130" t="s">
        <v>19</v>
      </c>
    </row>
    <row r="3276" spans="1:13">
      <c r="A3276" s="157" t="s">
        <v>4777</v>
      </c>
      <c r="B3276" s="157"/>
      <c r="C3276" s="169">
        <v>254</v>
      </c>
      <c r="D3276" s="158">
        <v>45748</v>
      </c>
      <c r="E3276" s="170">
        <v>45793</v>
      </c>
      <c r="F3276" s="124">
        <v>741.08</v>
      </c>
      <c r="G3276" s="160" t="s">
        <v>4313</v>
      </c>
      <c r="H3276" s="157" t="s">
        <v>4778</v>
      </c>
      <c r="I3276" s="157" t="s">
        <v>3392</v>
      </c>
      <c r="J3276" s="157" t="s">
        <v>140</v>
      </c>
      <c r="K3276" s="135"/>
      <c r="L3276" s="130" t="s">
        <v>761</v>
      </c>
      <c r="M3276" s="130" t="s">
        <v>141</v>
      </c>
    </row>
    <row r="3277" spans="1:13">
      <c r="A3277" s="157" t="s">
        <v>4777</v>
      </c>
      <c r="B3277" s="157"/>
      <c r="C3277" s="169">
        <v>324</v>
      </c>
      <c r="D3277" s="158">
        <v>45748</v>
      </c>
      <c r="E3277" s="170">
        <v>45793</v>
      </c>
      <c r="F3277" s="124">
        <v>864.86</v>
      </c>
      <c r="G3277" s="160" t="s">
        <v>4313</v>
      </c>
      <c r="H3277" s="157" t="s">
        <v>4779</v>
      </c>
      <c r="I3277" s="157" t="s">
        <v>3392</v>
      </c>
      <c r="J3277" s="157" t="s">
        <v>140</v>
      </c>
      <c r="K3277" s="135"/>
      <c r="L3277" s="130" t="s">
        <v>761</v>
      </c>
      <c r="M3277" s="130" t="s">
        <v>141</v>
      </c>
    </row>
    <row r="3278" spans="1:13">
      <c r="A3278" s="157" t="s">
        <v>4780</v>
      </c>
      <c r="B3278" s="157"/>
      <c r="C3278" s="169">
        <v>231</v>
      </c>
      <c r="D3278" s="158">
        <v>45748</v>
      </c>
      <c r="E3278" s="170">
        <v>45793</v>
      </c>
      <c r="F3278" s="124">
        <v>1297.5</v>
      </c>
      <c r="G3278" s="160" t="s">
        <v>4313</v>
      </c>
      <c r="H3278" s="157" t="s">
        <v>4781</v>
      </c>
      <c r="I3278" s="157" t="s">
        <v>3347</v>
      </c>
      <c r="J3278" s="157" t="s">
        <v>78</v>
      </c>
      <c r="K3278" s="135"/>
      <c r="L3278" s="130" t="s">
        <v>761</v>
      </c>
      <c r="M3278" s="130" t="s">
        <v>79</v>
      </c>
    </row>
    <row r="3279" spans="1:13">
      <c r="A3279" s="157" t="s">
        <v>4780</v>
      </c>
      <c r="B3279" s="157"/>
      <c r="C3279" s="169">
        <v>298</v>
      </c>
      <c r="D3279" s="158">
        <v>45748</v>
      </c>
      <c r="E3279" s="170">
        <v>45793</v>
      </c>
      <c r="F3279" s="124">
        <v>1421.13</v>
      </c>
      <c r="G3279" s="160" t="s">
        <v>4313</v>
      </c>
      <c r="H3279" s="157" t="s">
        <v>4782</v>
      </c>
      <c r="I3279" s="157" t="s">
        <v>3347</v>
      </c>
      <c r="J3279" s="157" t="s">
        <v>78</v>
      </c>
      <c r="K3279" s="135"/>
      <c r="L3279" s="130" t="s">
        <v>761</v>
      </c>
      <c r="M3279" s="130" t="s">
        <v>79</v>
      </c>
    </row>
    <row r="3280" spans="1:13">
      <c r="A3280" s="157" t="s">
        <v>4783</v>
      </c>
      <c r="B3280" s="157"/>
      <c r="C3280" s="169">
        <v>221</v>
      </c>
      <c r="D3280" s="158">
        <v>45748</v>
      </c>
      <c r="E3280" s="170">
        <v>45793</v>
      </c>
      <c r="F3280" s="124">
        <v>1669.27</v>
      </c>
      <c r="G3280" s="160" t="s">
        <v>4313</v>
      </c>
      <c r="H3280" s="157" t="s">
        <v>4784</v>
      </c>
      <c r="I3280" s="157" t="s">
        <v>3327</v>
      </c>
      <c r="J3280" s="157" t="s">
        <v>92</v>
      </c>
      <c r="K3280" s="135"/>
      <c r="L3280" s="130" t="s">
        <v>761</v>
      </c>
      <c r="M3280" s="130" t="s">
        <v>93</v>
      </c>
    </row>
    <row r="3281" spans="1:13">
      <c r="A3281" s="157" t="s">
        <v>4783</v>
      </c>
      <c r="B3281" s="157"/>
      <c r="C3281" s="169">
        <v>287</v>
      </c>
      <c r="D3281" s="158">
        <v>45748</v>
      </c>
      <c r="E3281" s="170">
        <v>45793</v>
      </c>
      <c r="F3281" s="124">
        <v>1916.78</v>
      </c>
      <c r="G3281" s="160" t="s">
        <v>4313</v>
      </c>
      <c r="H3281" s="157" t="s">
        <v>4785</v>
      </c>
      <c r="I3281" s="157" t="s">
        <v>3327</v>
      </c>
      <c r="J3281" s="157" t="s">
        <v>92</v>
      </c>
      <c r="K3281" s="135"/>
      <c r="L3281" s="130" t="s">
        <v>761</v>
      </c>
      <c r="M3281" s="130" t="s">
        <v>93</v>
      </c>
    </row>
    <row r="3282" spans="1:13">
      <c r="A3282" s="157" t="s">
        <v>4786</v>
      </c>
      <c r="B3282" s="157"/>
      <c r="C3282" s="169">
        <v>125076</v>
      </c>
      <c r="D3282" s="158">
        <v>45717</v>
      </c>
      <c r="E3282" s="170">
        <v>45796</v>
      </c>
      <c r="F3282" s="124">
        <v>790.94</v>
      </c>
      <c r="G3282" s="160" t="s">
        <v>4313</v>
      </c>
      <c r="H3282" s="157" t="s">
        <v>4787</v>
      </c>
      <c r="I3282" s="157" t="s">
        <v>3229</v>
      </c>
      <c r="J3282" s="157" t="s">
        <v>366</v>
      </c>
      <c r="K3282" s="135"/>
      <c r="L3282" s="130" t="s">
        <v>761</v>
      </c>
      <c r="M3282" s="130" t="s">
        <v>367</v>
      </c>
    </row>
    <row r="3283" spans="1:13">
      <c r="A3283" s="157" t="s">
        <v>4786</v>
      </c>
      <c r="B3283" s="157"/>
      <c r="C3283" s="169">
        <v>8430</v>
      </c>
      <c r="D3283" s="158">
        <v>45717</v>
      </c>
      <c r="E3283" s="170">
        <v>45796</v>
      </c>
      <c r="F3283" s="124">
        <v>1450.31</v>
      </c>
      <c r="G3283" s="160" t="s">
        <v>4313</v>
      </c>
      <c r="H3283" s="157" t="s">
        <v>4788</v>
      </c>
      <c r="I3283" s="157" t="s">
        <v>3229</v>
      </c>
      <c r="J3283" s="157" t="s">
        <v>366</v>
      </c>
      <c r="K3283" s="135"/>
      <c r="L3283" s="130" t="s">
        <v>761</v>
      </c>
      <c r="M3283" s="130" t="s">
        <v>367</v>
      </c>
    </row>
    <row r="3284" spans="1:13">
      <c r="A3284" s="157" t="s">
        <v>4789</v>
      </c>
      <c r="B3284" s="157"/>
      <c r="C3284" s="169" t="s">
        <v>4790</v>
      </c>
      <c r="D3284" s="158">
        <v>45778</v>
      </c>
      <c r="E3284" s="170">
        <v>45797</v>
      </c>
      <c r="F3284" s="124">
        <v>24669.98</v>
      </c>
      <c r="G3284" s="160">
        <v>112120601010</v>
      </c>
      <c r="H3284" s="157" t="s">
        <v>4791</v>
      </c>
      <c r="I3284" s="157" t="s">
        <v>4792</v>
      </c>
      <c r="J3284" s="157" t="s">
        <v>176</v>
      </c>
      <c r="K3284" s="135"/>
      <c r="L3284" s="130" t="s">
        <v>761</v>
      </c>
      <c r="M3284" s="130" t="s">
        <v>177</v>
      </c>
    </row>
    <row r="3285" spans="1:13">
      <c r="A3285" s="157" t="s">
        <v>4793</v>
      </c>
      <c r="B3285" s="157"/>
      <c r="C3285" s="169" t="s">
        <v>4790</v>
      </c>
      <c r="D3285" s="158">
        <v>45748</v>
      </c>
      <c r="E3285" s="170">
        <v>45797</v>
      </c>
      <c r="F3285" s="124">
        <v>13201.48</v>
      </c>
      <c r="G3285" s="160">
        <v>112120601010</v>
      </c>
      <c r="H3285" s="157" t="s">
        <v>4791</v>
      </c>
      <c r="I3285" s="157" t="s">
        <v>4794</v>
      </c>
      <c r="J3285" s="157" t="s">
        <v>198</v>
      </c>
      <c r="K3285" s="135"/>
      <c r="L3285" s="130" t="s">
        <v>761</v>
      </c>
      <c r="M3285" s="130" t="s">
        <v>199</v>
      </c>
    </row>
    <row r="3286" spans="1:13">
      <c r="A3286" s="157" t="s">
        <v>2736</v>
      </c>
      <c r="B3286" s="157"/>
      <c r="C3286" s="169" t="s">
        <v>4795</v>
      </c>
      <c r="D3286" s="158">
        <v>45717</v>
      </c>
      <c r="E3286" s="170">
        <v>45797</v>
      </c>
      <c r="F3286" s="124">
        <v>529.17999999999995</v>
      </c>
      <c r="G3286" s="160">
        <v>112120611030</v>
      </c>
      <c r="H3286" s="157" t="s">
        <v>2738</v>
      </c>
      <c r="I3286" s="157" t="s">
        <v>2740</v>
      </c>
      <c r="J3286" s="157" t="s">
        <v>54</v>
      </c>
      <c r="K3286" s="135"/>
      <c r="L3286" s="130" t="s">
        <v>761</v>
      </c>
      <c r="M3286" s="130" t="s">
        <v>55</v>
      </c>
    </row>
    <row r="3287" spans="1:13">
      <c r="A3287" s="157" t="s">
        <v>2736</v>
      </c>
      <c r="B3287" s="157"/>
      <c r="C3287" s="169" t="s">
        <v>4795</v>
      </c>
      <c r="D3287" s="158">
        <v>45717</v>
      </c>
      <c r="E3287" s="170">
        <v>45797</v>
      </c>
      <c r="F3287" s="124">
        <v>1009.98</v>
      </c>
      <c r="G3287" s="160">
        <v>112120611030</v>
      </c>
      <c r="H3287" s="157" t="s">
        <v>2738</v>
      </c>
      <c r="I3287" s="157" t="s">
        <v>2741</v>
      </c>
      <c r="J3287" s="157" t="s">
        <v>767</v>
      </c>
      <c r="K3287" s="135"/>
      <c r="L3287" s="130" t="s">
        <v>761</v>
      </c>
      <c r="M3287" s="130" t="s">
        <v>766</v>
      </c>
    </row>
    <row r="3288" spans="1:13">
      <c r="A3288" s="157" t="s">
        <v>2736</v>
      </c>
      <c r="B3288" s="157"/>
      <c r="C3288" s="169" t="s">
        <v>4795</v>
      </c>
      <c r="D3288" s="158">
        <v>45717</v>
      </c>
      <c r="E3288" s="170">
        <v>45797</v>
      </c>
      <c r="F3288" s="124">
        <v>240.4</v>
      </c>
      <c r="G3288" s="160">
        <v>112120611030</v>
      </c>
      <c r="H3288" s="157" t="s">
        <v>2738</v>
      </c>
      <c r="I3288" s="157" t="s">
        <v>2742</v>
      </c>
      <c r="J3288" s="157" t="s">
        <v>56</v>
      </c>
      <c r="K3288" s="135"/>
      <c r="L3288" s="130" t="s">
        <v>761</v>
      </c>
      <c r="M3288" s="130" t="s">
        <v>57</v>
      </c>
    </row>
    <row r="3289" spans="1:13">
      <c r="A3289" s="157" t="s">
        <v>2736</v>
      </c>
      <c r="B3289" s="157"/>
      <c r="C3289" s="169" t="s">
        <v>4795</v>
      </c>
      <c r="D3289" s="158">
        <v>45717</v>
      </c>
      <c r="E3289" s="170">
        <v>45797</v>
      </c>
      <c r="F3289" s="124">
        <v>72.12</v>
      </c>
      <c r="G3289" s="160">
        <v>112120611030</v>
      </c>
      <c r="H3289" s="157" t="s">
        <v>2738</v>
      </c>
      <c r="I3289" s="157" t="s">
        <v>2743</v>
      </c>
      <c r="J3289" s="157" t="s">
        <v>54</v>
      </c>
      <c r="K3289" s="135"/>
      <c r="L3289" s="130" t="s">
        <v>761</v>
      </c>
      <c r="M3289" s="130" t="s">
        <v>55</v>
      </c>
    </row>
    <row r="3290" spans="1:13">
      <c r="A3290" s="157" t="s">
        <v>2736</v>
      </c>
      <c r="B3290" s="157"/>
      <c r="C3290" s="169" t="s">
        <v>4795</v>
      </c>
      <c r="D3290" s="158">
        <v>45717</v>
      </c>
      <c r="E3290" s="170">
        <v>45797</v>
      </c>
      <c r="F3290" s="124">
        <v>625.34</v>
      </c>
      <c r="G3290" s="160">
        <v>112120611030</v>
      </c>
      <c r="H3290" s="157" t="s">
        <v>2738</v>
      </c>
      <c r="I3290" s="157" t="s">
        <v>2744</v>
      </c>
      <c r="J3290" s="157" t="s">
        <v>64</v>
      </c>
      <c r="K3290" s="135"/>
      <c r="L3290" s="130" t="s">
        <v>761</v>
      </c>
      <c r="M3290" s="130" t="s">
        <v>65</v>
      </c>
    </row>
    <row r="3291" spans="1:13">
      <c r="A3291" s="157" t="s">
        <v>2736</v>
      </c>
      <c r="B3291" s="157"/>
      <c r="C3291" s="169" t="s">
        <v>4795</v>
      </c>
      <c r="D3291" s="158">
        <v>45717</v>
      </c>
      <c r="E3291" s="170">
        <v>45797</v>
      </c>
      <c r="F3291" s="124">
        <v>48.08</v>
      </c>
      <c r="G3291" s="160">
        <v>112120611030</v>
      </c>
      <c r="H3291" s="157" t="s">
        <v>2738</v>
      </c>
      <c r="I3291" s="157" t="s">
        <v>2745</v>
      </c>
      <c r="J3291" s="157" t="s">
        <v>815</v>
      </c>
      <c r="K3291" s="135"/>
      <c r="L3291" s="130" t="s">
        <v>761</v>
      </c>
      <c r="M3291" s="130" t="s">
        <v>814</v>
      </c>
    </row>
    <row r="3292" spans="1:13">
      <c r="A3292" s="157" t="s">
        <v>2736</v>
      </c>
      <c r="B3292" s="157"/>
      <c r="C3292" s="169" t="s">
        <v>4796</v>
      </c>
      <c r="D3292" s="158">
        <v>45717</v>
      </c>
      <c r="E3292" s="170">
        <v>45797</v>
      </c>
      <c r="F3292" s="124">
        <v>-0.18</v>
      </c>
      <c r="G3292" s="160">
        <v>211010200000</v>
      </c>
      <c r="H3292" s="157" t="s">
        <v>2748</v>
      </c>
      <c r="I3292" s="157" t="s">
        <v>2740</v>
      </c>
      <c r="J3292" s="157" t="s">
        <v>54</v>
      </c>
      <c r="K3292" s="135"/>
      <c r="L3292" s="130" t="s">
        <v>761</v>
      </c>
      <c r="M3292" s="130" t="s">
        <v>55</v>
      </c>
    </row>
    <row r="3293" spans="1:13">
      <c r="A3293" s="157" t="s">
        <v>2736</v>
      </c>
      <c r="B3293" s="157"/>
      <c r="C3293" s="169" t="s">
        <v>4796</v>
      </c>
      <c r="D3293" s="158">
        <v>45717</v>
      </c>
      <c r="E3293" s="170">
        <v>45797</v>
      </c>
      <c r="F3293" s="124">
        <v>-0.28000000000000003</v>
      </c>
      <c r="G3293" s="160">
        <v>211010200000</v>
      </c>
      <c r="H3293" s="157" t="s">
        <v>2748</v>
      </c>
      <c r="I3293" s="157" t="s">
        <v>2741</v>
      </c>
      <c r="J3293" s="157" t="s">
        <v>767</v>
      </c>
      <c r="K3293" s="135"/>
      <c r="L3293" s="130" t="s">
        <v>761</v>
      </c>
      <c r="M3293" s="130" t="s">
        <v>766</v>
      </c>
    </row>
    <row r="3294" spans="1:13">
      <c r="A3294" s="157" t="s">
        <v>2736</v>
      </c>
      <c r="B3294" s="157"/>
      <c r="C3294" s="169" t="s">
        <v>4796</v>
      </c>
      <c r="D3294" s="158">
        <v>45717</v>
      </c>
      <c r="E3294" s="170">
        <v>45797</v>
      </c>
      <c r="F3294" s="124">
        <v>-0.08</v>
      </c>
      <c r="G3294" s="160">
        <v>211010200000</v>
      </c>
      <c r="H3294" s="157" t="s">
        <v>2748</v>
      </c>
      <c r="I3294" s="157" t="s">
        <v>2742</v>
      </c>
      <c r="J3294" s="157" t="s">
        <v>56</v>
      </c>
      <c r="K3294" s="135"/>
      <c r="L3294" s="130" t="s">
        <v>761</v>
      </c>
      <c r="M3294" s="130" t="s">
        <v>57</v>
      </c>
    </row>
    <row r="3295" spans="1:13">
      <c r="A3295" s="157" t="s">
        <v>2736</v>
      </c>
      <c r="B3295" s="157"/>
      <c r="C3295" s="169" t="s">
        <v>4796</v>
      </c>
      <c r="D3295" s="158">
        <v>45717</v>
      </c>
      <c r="E3295" s="170">
        <v>45797</v>
      </c>
      <c r="F3295" s="124">
        <v>-0.02</v>
      </c>
      <c r="G3295" s="160">
        <v>211010200000</v>
      </c>
      <c r="H3295" s="157" t="s">
        <v>2748</v>
      </c>
      <c r="I3295" s="157" t="s">
        <v>2743</v>
      </c>
      <c r="J3295" s="157" t="s">
        <v>54</v>
      </c>
      <c r="K3295" s="135"/>
      <c r="L3295" s="130" t="s">
        <v>761</v>
      </c>
      <c r="M3295" s="130" t="s">
        <v>55</v>
      </c>
    </row>
    <row r="3296" spans="1:13">
      <c r="A3296" s="157" t="s">
        <v>2736</v>
      </c>
      <c r="B3296" s="157"/>
      <c r="C3296" s="169" t="s">
        <v>4796</v>
      </c>
      <c r="D3296" s="158">
        <v>45717</v>
      </c>
      <c r="E3296" s="170">
        <v>45797</v>
      </c>
      <c r="F3296" s="124">
        <v>-0.22</v>
      </c>
      <c r="G3296" s="160">
        <v>211010200000</v>
      </c>
      <c r="H3296" s="157" t="s">
        <v>2748</v>
      </c>
      <c r="I3296" s="157" t="s">
        <v>2744</v>
      </c>
      <c r="J3296" s="157" t="s">
        <v>64</v>
      </c>
      <c r="K3296" s="135"/>
      <c r="L3296" s="130" t="s">
        <v>761</v>
      </c>
      <c r="M3296" s="130" t="s">
        <v>65</v>
      </c>
    </row>
    <row r="3297" spans="1:13">
      <c r="A3297" s="157" t="s">
        <v>2736</v>
      </c>
      <c r="B3297" s="157"/>
      <c r="C3297" s="169" t="s">
        <v>4796</v>
      </c>
      <c r="D3297" s="158">
        <v>45717</v>
      </c>
      <c r="E3297" s="170">
        <v>45797</v>
      </c>
      <c r="F3297" s="124">
        <v>-0.02</v>
      </c>
      <c r="G3297" s="160">
        <v>211010200000</v>
      </c>
      <c r="H3297" s="157" t="s">
        <v>2748</v>
      </c>
      <c r="I3297" s="157" t="s">
        <v>2745</v>
      </c>
      <c r="J3297" s="157" t="s">
        <v>815</v>
      </c>
      <c r="K3297" s="135"/>
      <c r="L3297" s="130" t="s">
        <v>761</v>
      </c>
      <c r="M3297" s="130" t="s">
        <v>814</v>
      </c>
    </row>
    <row r="3298" spans="1:13">
      <c r="A3298" s="157" t="s">
        <v>4797</v>
      </c>
      <c r="B3298" s="157"/>
      <c r="C3298" s="169" t="s">
        <v>4798</v>
      </c>
      <c r="D3298" s="158">
        <v>45748</v>
      </c>
      <c r="E3298" s="170">
        <v>45797</v>
      </c>
      <c r="F3298" s="124">
        <v>15180</v>
      </c>
      <c r="G3298" s="160">
        <v>112120601020</v>
      </c>
      <c r="H3298" s="157" t="s">
        <v>4799</v>
      </c>
      <c r="I3298" s="157" t="s">
        <v>4800</v>
      </c>
      <c r="J3298" s="157" t="s">
        <v>38</v>
      </c>
      <c r="K3298" s="135"/>
      <c r="L3298" s="130" t="s">
        <v>761</v>
      </c>
      <c r="M3298" s="130" t="s">
        <v>39</v>
      </c>
    </row>
    <row r="3299" spans="1:13">
      <c r="A3299" s="157" t="s">
        <v>4801</v>
      </c>
      <c r="B3299" s="157"/>
      <c r="C3299" s="169" t="s">
        <v>4802</v>
      </c>
      <c r="D3299" s="158">
        <v>45748</v>
      </c>
      <c r="E3299" s="170">
        <v>45789</v>
      </c>
      <c r="F3299" s="124">
        <v>26596.1</v>
      </c>
      <c r="G3299" s="160">
        <v>112120503040</v>
      </c>
      <c r="H3299" s="157" t="s">
        <v>3206</v>
      </c>
      <c r="I3299" s="157" t="s">
        <v>3297</v>
      </c>
      <c r="J3299" s="157" t="s">
        <v>34</v>
      </c>
      <c r="K3299" s="135"/>
      <c r="L3299" s="130" t="s">
        <v>761</v>
      </c>
      <c r="M3299" s="130" t="s">
        <v>35</v>
      </c>
    </row>
    <row r="3300" spans="1:13">
      <c r="A3300" s="157" t="s">
        <v>4803</v>
      </c>
      <c r="B3300" s="157"/>
      <c r="C3300" s="169" t="s">
        <v>4804</v>
      </c>
      <c r="D3300" s="158">
        <v>45717</v>
      </c>
      <c r="E3300" s="170">
        <v>45797</v>
      </c>
      <c r="F3300" s="124">
        <v>132.81</v>
      </c>
      <c r="G3300" s="160">
        <v>112120402010</v>
      </c>
      <c r="H3300" s="157" t="s">
        <v>4805</v>
      </c>
      <c r="I3300" s="157" t="s">
        <v>4806</v>
      </c>
      <c r="J3300" s="157" t="s">
        <v>52</v>
      </c>
      <c r="K3300" s="135"/>
      <c r="L3300" s="130" t="s">
        <v>761</v>
      </c>
      <c r="M3300" s="130" t="s">
        <v>53</v>
      </c>
    </row>
    <row r="3301" spans="1:13">
      <c r="A3301" s="157" t="s">
        <v>4803</v>
      </c>
      <c r="B3301" s="157"/>
      <c r="C3301" s="169" t="s">
        <v>4804</v>
      </c>
      <c r="D3301" s="158">
        <v>45717</v>
      </c>
      <c r="E3301" s="170">
        <v>45797</v>
      </c>
      <c r="F3301" s="124">
        <v>514.20000000000005</v>
      </c>
      <c r="G3301" s="160">
        <v>112120402010</v>
      </c>
      <c r="H3301" s="157" t="s">
        <v>4805</v>
      </c>
      <c r="I3301" s="157" t="s">
        <v>4807</v>
      </c>
      <c r="J3301" s="157" t="s">
        <v>52</v>
      </c>
      <c r="K3301" s="135"/>
      <c r="L3301" s="130" t="s">
        <v>761</v>
      </c>
      <c r="M3301" s="130" t="s">
        <v>53</v>
      </c>
    </row>
    <row r="3302" spans="1:13">
      <c r="A3302" s="157" t="s">
        <v>4803</v>
      </c>
      <c r="B3302" s="157"/>
      <c r="C3302" s="169" t="s">
        <v>4804</v>
      </c>
      <c r="D3302" s="158">
        <v>45717</v>
      </c>
      <c r="E3302" s="170">
        <v>45797</v>
      </c>
      <c r="F3302" s="124">
        <v>57.28</v>
      </c>
      <c r="G3302" s="160">
        <v>112120402010</v>
      </c>
      <c r="H3302" s="157" t="s">
        <v>4805</v>
      </c>
      <c r="I3302" s="157" t="s">
        <v>4808</v>
      </c>
      <c r="J3302" s="157" t="s">
        <v>54</v>
      </c>
      <c r="K3302" s="135"/>
      <c r="L3302" s="130" t="s">
        <v>761</v>
      </c>
      <c r="M3302" s="130" t="s">
        <v>55</v>
      </c>
    </row>
    <row r="3303" spans="1:13">
      <c r="A3303" s="157" t="s">
        <v>4803</v>
      </c>
      <c r="B3303" s="157"/>
      <c r="C3303" s="169" t="s">
        <v>4804</v>
      </c>
      <c r="D3303" s="158">
        <v>45717</v>
      </c>
      <c r="E3303" s="170">
        <v>45797</v>
      </c>
      <c r="F3303" s="124">
        <v>28.64</v>
      </c>
      <c r="G3303" s="160">
        <v>112120402010</v>
      </c>
      <c r="H3303" s="157" t="s">
        <v>4805</v>
      </c>
      <c r="I3303" s="157" t="s">
        <v>4809</v>
      </c>
      <c r="J3303" s="157" t="s">
        <v>54</v>
      </c>
      <c r="K3303" s="135"/>
      <c r="L3303" s="130" t="s">
        <v>761</v>
      </c>
      <c r="M3303" s="130" t="s">
        <v>55</v>
      </c>
    </row>
    <row r="3304" spans="1:13">
      <c r="A3304" s="157" t="s">
        <v>4803</v>
      </c>
      <c r="B3304" s="157"/>
      <c r="C3304" s="169" t="s">
        <v>4804</v>
      </c>
      <c r="D3304" s="158">
        <v>45717</v>
      </c>
      <c r="E3304" s="170">
        <v>45797</v>
      </c>
      <c r="F3304" s="124">
        <v>28.64</v>
      </c>
      <c r="G3304" s="160">
        <v>112120402010</v>
      </c>
      <c r="H3304" s="157" t="s">
        <v>4805</v>
      </c>
      <c r="I3304" s="157" t="s">
        <v>4810</v>
      </c>
      <c r="J3304" s="157" t="s">
        <v>54</v>
      </c>
      <c r="K3304" s="135"/>
      <c r="L3304" s="130" t="s">
        <v>761</v>
      </c>
      <c r="M3304" s="130" t="s">
        <v>55</v>
      </c>
    </row>
    <row r="3305" spans="1:13">
      <c r="A3305" s="157" t="s">
        <v>4803</v>
      </c>
      <c r="B3305" s="157"/>
      <c r="C3305" s="169" t="s">
        <v>4804</v>
      </c>
      <c r="D3305" s="158">
        <v>45717</v>
      </c>
      <c r="E3305" s="170">
        <v>45797</v>
      </c>
      <c r="F3305" s="124">
        <v>734.14</v>
      </c>
      <c r="G3305" s="160">
        <v>112120402010</v>
      </c>
      <c r="H3305" s="157" t="s">
        <v>4805</v>
      </c>
      <c r="I3305" s="157" t="s">
        <v>4811</v>
      </c>
      <c r="J3305" s="157" t="s">
        <v>54</v>
      </c>
      <c r="K3305" s="135"/>
      <c r="L3305" s="130" t="s">
        <v>761</v>
      </c>
      <c r="M3305" s="130" t="s">
        <v>55</v>
      </c>
    </row>
    <row r="3306" spans="1:13">
      <c r="A3306" s="157" t="s">
        <v>4803</v>
      </c>
      <c r="B3306" s="157"/>
      <c r="C3306" s="169" t="s">
        <v>4804</v>
      </c>
      <c r="D3306" s="158">
        <v>45717</v>
      </c>
      <c r="E3306" s="170">
        <v>45797</v>
      </c>
      <c r="F3306" s="124">
        <v>792.63</v>
      </c>
      <c r="G3306" s="160">
        <v>112120402010</v>
      </c>
      <c r="H3306" s="157" t="s">
        <v>4805</v>
      </c>
      <c r="I3306" s="157" t="s">
        <v>4812</v>
      </c>
      <c r="J3306" s="157" t="s">
        <v>54</v>
      </c>
      <c r="K3306" s="135"/>
      <c r="L3306" s="130" t="s">
        <v>761</v>
      </c>
      <c r="M3306" s="130" t="s">
        <v>55</v>
      </c>
    </row>
    <row r="3307" spans="1:13">
      <c r="A3307" s="157" t="s">
        <v>4803</v>
      </c>
      <c r="B3307" s="157"/>
      <c r="C3307" s="169" t="s">
        <v>4804</v>
      </c>
      <c r="D3307" s="158">
        <v>45717</v>
      </c>
      <c r="E3307" s="170">
        <v>45797</v>
      </c>
      <c r="F3307" s="124">
        <v>1215.47</v>
      </c>
      <c r="G3307" s="160">
        <v>112120402010</v>
      </c>
      <c r="H3307" s="157" t="s">
        <v>4805</v>
      </c>
      <c r="I3307" s="157" t="s">
        <v>4813</v>
      </c>
      <c r="J3307" s="157" t="s">
        <v>767</v>
      </c>
      <c r="K3307" s="135"/>
      <c r="L3307" s="130" t="s">
        <v>761</v>
      </c>
      <c r="M3307" s="130" t="s">
        <v>766</v>
      </c>
    </row>
    <row r="3308" spans="1:13">
      <c r="A3308" s="157" t="s">
        <v>4803</v>
      </c>
      <c r="B3308" s="157"/>
      <c r="C3308" s="169" t="s">
        <v>4804</v>
      </c>
      <c r="D3308" s="158">
        <v>45717</v>
      </c>
      <c r="E3308" s="170">
        <v>45797</v>
      </c>
      <c r="F3308" s="124">
        <v>87.13</v>
      </c>
      <c r="G3308" s="160">
        <v>112120402010</v>
      </c>
      <c r="H3308" s="157" t="s">
        <v>4805</v>
      </c>
      <c r="I3308" s="157" t="s">
        <v>4814</v>
      </c>
      <c r="J3308" s="157" t="s">
        <v>765</v>
      </c>
      <c r="K3308" s="135"/>
      <c r="L3308" s="130" t="s">
        <v>761</v>
      </c>
      <c r="M3308" s="130" t="s">
        <v>764</v>
      </c>
    </row>
    <row r="3309" spans="1:13">
      <c r="A3309" s="157" t="s">
        <v>4803</v>
      </c>
      <c r="B3309" s="157"/>
      <c r="C3309" s="169" t="s">
        <v>4804</v>
      </c>
      <c r="D3309" s="158">
        <v>45717</v>
      </c>
      <c r="E3309" s="170">
        <v>45797</v>
      </c>
      <c r="F3309" s="124">
        <v>485.56</v>
      </c>
      <c r="G3309" s="160">
        <v>112120402010</v>
      </c>
      <c r="H3309" s="157" t="s">
        <v>4805</v>
      </c>
      <c r="I3309" s="157" t="s">
        <v>4815</v>
      </c>
      <c r="J3309" s="157" t="s">
        <v>54</v>
      </c>
      <c r="K3309" s="135"/>
      <c r="L3309" s="130" t="s">
        <v>761</v>
      </c>
      <c r="M3309" s="130" t="s">
        <v>55</v>
      </c>
    </row>
    <row r="3310" spans="1:13">
      <c r="A3310" s="157" t="s">
        <v>4803</v>
      </c>
      <c r="B3310" s="157"/>
      <c r="C3310" s="169" t="s">
        <v>4804</v>
      </c>
      <c r="D3310" s="158">
        <v>45717</v>
      </c>
      <c r="E3310" s="170">
        <v>45797</v>
      </c>
      <c r="F3310" s="124">
        <v>87.13</v>
      </c>
      <c r="G3310" s="160">
        <v>112120402010</v>
      </c>
      <c r="H3310" s="157" t="s">
        <v>4805</v>
      </c>
      <c r="I3310" s="157" t="s">
        <v>4816</v>
      </c>
      <c r="J3310" s="157" t="s">
        <v>54</v>
      </c>
      <c r="K3310" s="135"/>
      <c r="L3310" s="130" t="s">
        <v>761</v>
      </c>
      <c r="M3310" s="130" t="s">
        <v>55</v>
      </c>
    </row>
    <row r="3311" spans="1:13">
      <c r="A3311" s="157" t="s">
        <v>4803</v>
      </c>
      <c r="B3311" s="157"/>
      <c r="C3311" s="169" t="s">
        <v>4804</v>
      </c>
      <c r="D3311" s="158">
        <v>45717</v>
      </c>
      <c r="E3311" s="170">
        <v>45797</v>
      </c>
      <c r="F3311" s="124">
        <v>1265.3800000000001</v>
      </c>
      <c r="G3311" s="160">
        <v>112120402010</v>
      </c>
      <c r="H3311" s="157" t="s">
        <v>4805</v>
      </c>
      <c r="I3311" s="157" t="s">
        <v>4817</v>
      </c>
      <c r="J3311" s="157" t="s">
        <v>769</v>
      </c>
      <c r="K3311" s="135"/>
      <c r="L3311" s="130" t="s">
        <v>761</v>
      </c>
      <c r="M3311" s="130" t="s">
        <v>768</v>
      </c>
    </row>
    <row r="3312" spans="1:13">
      <c r="A3312" s="157" t="s">
        <v>4803</v>
      </c>
      <c r="B3312" s="157"/>
      <c r="C3312" s="169" t="s">
        <v>4804</v>
      </c>
      <c r="D3312" s="158">
        <v>45717</v>
      </c>
      <c r="E3312" s="170">
        <v>45797</v>
      </c>
      <c r="F3312" s="124">
        <v>132.81</v>
      </c>
      <c r="G3312" s="160">
        <v>112120402010</v>
      </c>
      <c r="H3312" s="157" t="s">
        <v>4805</v>
      </c>
      <c r="I3312" s="157" t="s">
        <v>4818</v>
      </c>
      <c r="J3312" s="157" t="s">
        <v>54</v>
      </c>
      <c r="K3312" s="135"/>
      <c r="L3312" s="130" t="s">
        <v>761</v>
      </c>
      <c r="M3312" s="130" t="s">
        <v>55</v>
      </c>
    </row>
    <row r="3313" spans="1:13">
      <c r="A3313" s="157" t="s">
        <v>4803</v>
      </c>
      <c r="B3313" s="157"/>
      <c r="C3313" s="169" t="s">
        <v>4804</v>
      </c>
      <c r="D3313" s="158">
        <v>45717</v>
      </c>
      <c r="E3313" s="170">
        <v>45797</v>
      </c>
      <c r="F3313" s="124">
        <v>1191.06</v>
      </c>
      <c r="G3313" s="160">
        <v>112120402010</v>
      </c>
      <c r="H3313" s="157" t="s">
        <v>4805</v>
      </c>
      <c r="I3313" s="157" t="s">
        <v>4819</v>
      </c>
      <c r="J3313" s="157" t="s">
        <v>54</v>
      </c>
      <c r="K3313" s="135"/>
      <c r="L3313" s="130" t="s">
        <v>761</v>
      </c>
      <c r="M3313" s="130" t="s">
        <v>55</v>
      </c>
    </row>
    <row r="3314" spans="1:13">
      <c r="A3314" s="157" t="s">
        <v>4803</v>
      </c>
      <c r="B3314" s="157"/>
      <c r="C3314" s="169" t="s">
        <v>4804</v>
      </c>
      <c r="D3314" s="158">
        <v>45717</v>
      </c>
      <c r="E3314" s="170">
        <v>45797</v>
      </c>
      <c r="F3314" s="124">
        <v>1543.81</v>
      </c>
      <c r="G3314" s="160">
        <v>112120402010</v>
      </c>
      <c r="H3314" s="157" t="s">
        <v>4805</v>
      </c>
      <c r="I3314" s="157" t="s">
        <v>4820</v>
      </c>
      <c r="J3314" s="157" t="s">
        <v>56</v>
      </c>
      <c r="K3314" s="135"/>
      <c r="L3314" s="130" t="s">
        <v>761</v>
      </c>
      <c r="M3314" s="130" t="s">
        <v>57</v>
      </c>
    </row>
    <row r="3315" spans="1:13">
      <c r="A3315" s="157" t="s">
        <v>4803</v>
      </c>
      <c r="B3315" s="157"/>
      <c r="C3315" s="169" t="s">
        <v>4804</v>
      </c>
      <c r="D3315" s="158">
        <v>45717</v>
      </c>
      <c r="E3315" s="170">
        <v>45797</v>
      </c>
      <c r="F3315" s="124">
        <v>87.13</v>
      </c>
      <c r="G3315" s="160">
        <v>112120402010</v>
      </c>
      <c r="H3315" s="157" t="s">
        <v>4805</v>
      </c>
      <c r="I3315" s="157" t="s">
        <v>4821</v>
      </c>
      <c r="J3315" s="157" t="s">
        <v>54</v>
      </c>
      <c r="K3315" s="135"/>
      <c r="L3315" s="130" t="s">
        <v>761</v>
      </c>
      <c r="M3315" s="130" t="s">
        <v>55</v>
      </c>
    </row>
    <row r="3316" spans="1:13">
      <c r="A3316" s="157" t="s">
        <v>4803</v>
      </c>
      <c r="B3316" s="157"/>
      <c r="C3316" s="169" t="s">
        <v>4804</v>
      </c>
      <c r="D3316" s="158">
        <v>45717</v>
      </c>
      <c r="E3316" s="170">
        <v>45797</v>
      </c>
      <c r="F3316" s="124">
        <v>647.01</v>
      </c>
      <c r="G3316" s="160">
        <v>112120402010</v>
      </c>
      <c r="H3316" s="157" t="s">
        <v>4805</v>
      </c>
      <c r="I3316" s="157" t="s">
        <v>4822</v>
      </c>
      <c r="J3316" s="157" t="s">
        <v>54</v>
      </c>
      <c r="K3316" s="135"/>
      <c r="L3316" s="130" t="s">
        <v>761</v>
      </c>
      <c r="M3316" s="130" t="s">
        <v>55</v>
      </c>
    </row>
    <row r="3317" spans="1:13">
      <c r="A3317" s="157" t="s">
        <v>4803</v>
      </c>
      <c r="B3317" s="157"/>
      <c r="C3317" s="169" t="s">
        <v>4804</v>
      </c>
      <c r="D3317" s="158">
        <v>45717</v>
      </c>
      <c r="E3317" s="170">
        <v>45797</v>
      </c>
      <c r="F3317" s="124">
        <v>115.77</v>
      </c>
      <c r="G3317" s="160">
        <v>112120402010</v>
      </c>
      <c r="H3317" s="157" t="s">
        <v>4805</v>
      </c>
      <c r="I3317" s="157" t="s">
        <v>4823</v>
      </c>
      <c r="J3317" s="157" t="s">
        <v>54</v>
      </c>
      <c r="K3317" s="135"/>
      <c r="L3317" s="130" t="s">
        <v>761</v>
      </c>
      <c r="M3317" s="130" t="s">
        <v>55</v>
      </c>
    </row>
    <row r="3318" spans="1:13">
      <c r="A3318" s="157" t="s">
        <v>4803</v>
      </c>
      <c r="B3318" s="157"/>
      <c r="C3318" s="169" t="s">
        <v>4804</v>
      </c>
      <c r="D3318" s="158">
        <v>45717</v>
      </c>
      <c r="E3318" s="170">
        <v>45797</v>
      </c>
      <c r="F3318" s="124">
        <v>352.75</v>
      </c>
      <c r="G3318" s="160">
        <v>112120402010</v>
      </c>
      <c r="H3318" s="157" t="s">
        <v>4805</v>
      </c>
      <c r="I3318" s="157" t="s">
        <v>4824</v>
      </c>
      <c r="J3318" s="157" t="s">
        <v>64</v>
      </c>
      <c r="K3318" s="135"/>
      <c r="L3318" s="130" t="s">
        <v>761</v>
      </c>
      <c r="M3318" s="130" t="s">
        <v>65</v>
      </c>
    </row>
    <row r="3319" spans="1:13">
      <c r="A3319" s="157" t="s">
        <v>4803</v>
      </c>
      <c r="B3319" s="157"/>
      <c r="C3319" s="169" t="s">
        <v>4804</v>
      </c>
      <c r="D3319" s="158">
        <v>45717</v>
      </c>
      <c r="E3319" s="170">
        <v>45797</v>
      </c>
      <c r="F3319" s="124">
        <v>174.26</v>
      </c>
      <c r="G3319" s="160">
        <v>112120402010</v>
      </c>
      <c r="H3319" s="157" t="s">
        <v>4805</v>
      </c>
      <c r="I3319" s="157" t="s">
        <v>4825</v>
      </c>
      <c r="J3319" s="157" t="s">
        <v>64</v>
      </c>
      <c r="K3319" s="135"/>
      <c r="L3319" s="130" t="s">
        <v>761</v>
      </c>
      <c r="M3319" s="130" t="s">
        <v>65</v>
      </c>
    </row>
    <row r="3320" spans="1:13">
      <c r="A3320" s="157" t="s">
        <v>4803</v>
      </c>
      <c r="B3320" s="157"/>
      <c r="C3320" s="169" t="s">
        <v>4804</v>
      </c>
      <c r="D3320" s="158">
        <v>45717</v>
      </c>
      <c r="E3320" s="170">
        <v>45797</v>
      </c>
      <c r="F3320" s="124">
        <v>28.64</v>
      </c>
      <c r="G3320" s="160">
        <v>112120402010</v>
      </c>
      <c r="H3320" s="157" t="s">
        <v>4805</v>
      </c>
      <c r="I3320" s="157" t="s">
        <v>4826</v>
      </c>
      <c r="J3320" s="157" t="s">
        <v>58</v>
      </c>
      <c r="K3320" s="135"/>
      <c r="L3320" s="130" t="s">
        <v>761</v>
      </c>
      <c r="M3320" s="130" t="s">
        <v>59</v>
      </c>
    </row>
    <row r="3321" spans="1:13">
      <c r="A3321" s="157" t="s">
        <v>4803</v>
      </c>
      <c r="B3321" s="157"/>
      <c r="C3321" s="169" t="s">
        <v>4804</v>
      </c>
      <c r="D3321" s="158">
        <v>45717</v>
      </c>
      <c r="E3321" s="170">
        <v>45797</v>
      </c>
      <c r="F3321" s="124">
        <v>307.07</v>
      </c>
      <c r="G3321" s="160">
        <v>112120402010</v>
      </c>
      <c r="H3321" s="157" t="s">
        <v>4805</v>
      </c>
      <c r="I3321" s="157" t="s">
        <v>4827</v>
      </c>
      <c r="J3321" s="157" t="s">
        <v>54</v>
      </c>
      <c r="K3321" s="135"/>
      <c r="L3321" s="130" t="s">
        <v>761</v>
      </c>
      <c r="M3321" s="130" t="s">
        <v>55</v>
      </c>
    </row>
    <row r="3322" spans="1:13">
      <c r="A3322" s="157" t="s">
        <v>4803</v>
      </c>
      <c r="B3322" s="157"/>
      <c r="C3322" s="169" t="s">
        <v>4804</v>
      </c>
      <c r="D3322" s="158">
        <v>45717</v>
      </c>
      <c r="E3322" s="170">
        <v>45797</v>
      </c>
      <c r="F3322" s="124">
        <v>132.81</v>
      </c>
      <c r="G3322" s="160">
        <v>112120402010</v>
      </c>
      <c r="H3322" s="157" t="s">
        <v>4805</v>
      </c>
      <c r="I3322" s="157" t="s">
        <v>4828</v>
      </c>
      <c r="J3322" s="157" t="s">
        <v>54</v>
      </c>
      <c r="K3322" s="135"/>
      <c r="L3322" s="130" t="s">
        <v>761</v>
      </c>
      <c r="M3322" s="130" t="s">
        <v>55</v>
      </c>
    </row>
    <row r="3323" spans="1:13">
      <c r="A3323" s="157" t="s">
        <v>4803</v>
      </c>
      <c r="B3323" s="157"/>
      <c r="C3323" s="169" t="s">
        <v>4804</v>
      </c>
      <c r="D3323" s="158">
        <v>45717</v>
      </c>
      <c r="E3323" s="170">
        <v>45797</v>
      </c>
      <c r="F3323" s="124">
        <v>28.64</v>
      </c>
      <c r="G3323" s="160">
        <v>112120402010</v>
      </c>
      <c r="H3323" s="157" t="s">
        <v>4805</v>
      </c>
      <c r="I3323" s="157" t="s">
        <v>4829</v>
      </c>
      <c r="J3323" s="157" t="s">
        <v>54</v>
      </c>
      <c r="K3323" s="135"/>
      <c r="L3323" s="130" t="s">
        <v>761</v>
      </c>
      <c r="M3323" s="130" t="s">
        <v>55</v>
      </c>
    </row>
    <row r="3324" spans="1:13">
      <c r="A3324" s="157" t="s">
        <v>4803</v>
      </c>
      <c r="B3324" s="157"/>
      <c r="C3324" s="169" t="s">
        <v>4804</v>
      </c>
      <c r="D3324" s="158">
        <v>45717</v>
      </c>
      <c r="E3324" s="170">
        <v>45797</v>
      </c>
      <c r="F3324" s="124">
        <v>132.81</v>
      </c>
      <c r="G3324" s="160">
        <v>112120402010</v>
      </c>
      <c r="H3324" s="157" t="s">
        <v>4805</v>
      </c>
      <c r="I3324" s="157" t="s">
        <v>4830</v>
      </c>
      <c r="J3324" s="157" t="s">
        <v>54</v>
      </c>
      <c r="K3324" s="135"/>
      <c r="L3324" s="130" t="s">
        <v>761</v>
      </c>
      <c r="M3324" s="130" t="s">
        <v>55</v>
      </c>
    </row>
    <row r="3325" spans="1:13">
      <c r="A3325" s="157" t="s">
        <v>4803</v>
      </c>
      <c r="B3325" s="157"/>
      <c r="C3325" s="169" t="s">
        <v>4804</v>
      </c>
      <c r="D3325" s="158">
        <v>45717</v>
      </c>
      <c r="E3325" s="170">
        <v>45797</v>
      </c>
      <c r="F3325" s="124">
        <v>265.62</v>
      </c>
      <c r="G3325" s="160">
        <v>112120402010</v>
      </c>
      <c r="H3325" s="157" t="s">
        <v>4805</v>
      </c>
      <c r="I3325" s="157" t="s">
        <v>4831</v>
      </c>
      <c r="J3325" s="157" t="s">
        <v>54</v>
      </c>
      <c r="K3325" s="135"/>
      <c r="L3325" s="130" t="s">
        <v>761</v>
      </c>
      <c r="M3325" s="130" t="s">
        <v>55</v>
      </c>
    </row>
    <row r="3326" spans="1:13">
      <c r="A3326" s="157" t="s">
        <v>4803</v>
      </c>
      <c r="B3326" s="157"/>
      <c r="C3326" s="169" t="s">
        <v>4804</v>
      </c>
      <c r="D3326" s="158">
        <v>45717</v>
      </c>
      <c r="E3326" s="170">
        <v>45797</v>
      </c>
      <c r="F3326" s="124">
        <v>28.64</v>
      </c>
      <c r="G3326" s="160">
        <v>112120402010</v>
      </c>
      <c r="H3326" s="157" t="s">
        <v>4805</v>
      </c>
      <c r="I3326" s="157" t="s">
        <v>4832</v>
      </c>
      <c r="J3326" s="157" t="s">
        <v>24</v>
      </c>
      <c r="K3326" s="135"/>
      <c r="L3326" s="130" t="s">
        <v>761</v>
      </c>
      <c r="M3326" s="130" t="s">
        <v>25</v>
      </c>
    </row>
    <row r="3327" spans="1:13">
      <c r="A3327" s="157" t="s">
        <v>4803</v>
      </c>
      <c r="B3327" s="157"/>
      <c r="C3327" s="169" t="s">
        <v>4804</v>
      </c>
      <c r="D3327" s="158">
        <v>45717</v>
      </c>
      <c r="E3327" s="170">
        <v>45797</v>
      </c>
      <c r="F3327" s="124">
        <v>174.26</v>
      </c>
      <c r="G3327" s="160">
        <v>112120402010</v>
      </c>
      <c r="H3327" s="157" t="s">
        <v>4805</v>
      </c>
      <c r="I3327" s="157" t="s">
        <v>4833</v>
      </c>
      <c r="J3327" s="157" t="s">
        <v>24</v>
      </c>
      <c r="K3327" s="135"/>
      <c r="L3327" s="130" t="s">
        <v>761</v>
      </c>
      <c r="M3327" s="130" t="s">
        <v>25</v>
      </c>
    </row>
    <row r="3328" spans="1:13">
      <c r="A3328" s="157" t="s">
        <v>4803</v>
      </c>
      <c r="B3328" s="157"/>
      <c r="C3328" s="169" t="s">
        <v>4804</v>
      </c>
      <c r="D3328" s="158">
        <v>45717</v>
      </c>
      <c r="E3328" s="170">
        <v>45797</v>
      </c>
      <c r="F3328" s="124">
        <v>514.20000000000005</v>
      </c>
      <c r="G3328" s="160">
        <v>112120402010</v>
      </c>
      <c r="H3328" s="157" t="s">
        <v>4805</v>
      </c>
      <c r="I3328" s="157" t="s">
        <v>4834</v>
      </c>
      <c r="J3328" s="157" t="s">
        <v>24</v>
      </c>
      <c r="K3328" s="135"/>
      <c r="L3328" s="130" t="s">
        <v>761</v>
      </c>
      <c r="M3328" s="130" t="s">
        <v>25</v>
      </c>
    </row>
    <row r="3329" spans="1:13">
      <c r="A3329" s="157" t="s">
        <v>4803</v>
      </c>
      <c r="B3329" s="157"/>
      <c r="C3329" s="169" t="s">
        <v>4804</v>
      </c>
      <c r="D3329" s="158">
        <v>45717</v>
      </c>
      <c r="E3329" s="170">
        <v>45797</v>
      </c>
      <c r="F3329" s="124">
        <v>439.88</v>
      </c>
      <c r="G3329" s="160">
        <v>112120402010</v>
      </c>
      <c r="H3329" s="157" t="s">
        <v>4805</v>
      </c>
      <c r="I3329" s="157" t="s">
        <v>4835</v>
      </c>
      <c r="J3329" s="157" t="s">
        <v>24</v>
      </c>
      <c r="K3329" s="135"/>
      <c r="L3329" s="130" t="s">
        <v>761</v>
      </c>
      <c r="M3329" s="130" t="s">
        <v>25</v>
      </c>
    </row>
    <row r="3330" spans="1:13">
      <c r="A3330" s="157" t="s">
        <v>4803</v>
      </c>
      <c r="B3330" s="157"/>
      <c r="C3330" s="169" t="s">
        <v>4804</v>
      </c>
      <c r="D3330" s="158">
        <v>45717</v>
      </c>
      <c r="E3330" s="170">
        <v>45797</v>
      </c>
      <c r="F3330" s="124">
        <v>219.94</v>
      </c>
      <c r="G3330" s="160">
        <v>112120402010</v>
      </c>
      <c r="H3330" s="157" t="s">
        <v>4805</v>
      </c>
      <c r="I3330" s="157" t="s">
        <v>4836</v>
      </c>
      <c r="J3330" s="157" t="s">
        <v>772</v>
      </c>
      <c r="K3330" s="135"/>
      <c r="L3330" s="130" t="s">
        <v>761</v>
      </c>
      <c r="M3330" s="130" t="s">
        <v>771</v>
      </c>
    </row>
    <row r="3331" spans="1:13">
      <c r="A3331" s="157" t="s">
        <v>4803</v>
      </c>
      <c r="B3331" s="157"/>
      <c r="C3331" s="169" t="s">
        <v>4804</v>
      </c>
      <c r="D3331" s="158">
        <v>45717</v>
      </c>
      <c r="E3331" s="170">
        <v>45797</v>
      </c>
      <c r="F3331" s="124">
        <v>261.39</v>
      </c>
      <c r="G3331" s="160">
        <v>112120402010</v>
      </c>
      <c r="H3331" s="157" t="s">
        <v>4805</v>
      </c>
      <c r="I3331" s="157" t="s">
        <v>4837</v>
      </c>
      <c r="J3331" s="157" t="s">
        <v>776</v>
      </c>
      <c r="K3331" s="135"/>
      <c r="L3331" s="130" t="s">
        <v>761</v>
      </c>
      <c r="M3331" s="130" t="s">
        <v>775</v>
      </c>
    </row>
    <row r="3332" spans="1:13">
      <c r="A3332" s="157" t="s">
        <v>4803</v>
      </c>
      <c r="B3332" s="157"/>
      <c r="C3332" s="169" t="s">
        <v>4804</v>
      </c>
      <c r="D3332" s="158">
        <v>45717</v>
      </c>
      <c r="E3332" s="170">
        <v>45797</v>
      </c>
      <c r="F3332" s="124">
        <v>248.58</v>
      </c>
      <c r="G3332" s="160">
        <v>112120402010</v>
      </c>
      <c r="H3332" s="157" t="s">
        <v>4805</v>
      </c>
      <c r="I3332" s="157" t="s">
        <v>4838</v>
      </c>
      <c r="J3332" s="157" t="s">
        <v>815</v>
      </c>
      <c r="K3332" s="135"/>
      <c r="L3332" s="130" t="s">
        <v>761</v>
      </c>
      <c r="M3332" s="130" t="s">
        <v>814</v>
      </c>
    </row>
    <row r="3333" spans="1:13">
      <c r="A3333" s="157" t="s">
        <v>4803</v>
      </c>
      <c r="B3333" s="157"/>
      <c r="C3333" s="169" t="s">
        <v>4804</v>
      </c>
      <c r="D3333" s="158">
        <v>45717</v>
      </c>
      <c r="E3333" s="170">
        <v>45797</v>
      </c>
      <c r="F3333" s="124">
        <v>87.13</v>
      </c>
      <c r="G3333" s="160">
        <v>112120402010</v>
      </c>
      <c r="H3333" s="157" t="s">
        <v>4805</v>
      </c>
      <c r="I3333" s="157" t="s">
        <v>4839</v>
      </c>
      <c r="J3333" s="157" t="s">
        <v>38</v>
      </c>
      <c r="K3333" s="135"/>
      <c r="L3333" s="130" t="s">
        <v>761</v>
      </c>
      <c r="M3333" s="130" t="s">
        <v>39</v>
      </c>
    </row>
    <row r="3334" spans="1:13">
      <c r="A3334" s="157" t="s">
        <v>4803</v>
      </c>
      <c r="B3334" s="157"/>
      <c r="C3334" s="169" t="s">
        <v>4804</v>
      </c>
      <c r="D3334" s="158">
        <v>45717</v>
      </c>
      <c r="E3334" s="170">
        <v>45797</v>
      </c>
      <c r="F3334" s="124">
        <v>265.62</v>
      </c>
      <c r="G3334" s="160">
        <v>112120402010</v>
      </c>
      <c r="H3334" s="157" t="s">
        <v>4805</v>
      </c>
      <c r="I3334" s="157" t="s">
        <v>4840</v>
      </c>
      <c r="J3334" s="157" t="s">
        <v>809</v>
      </c>
      <c r="K3334" s="135"/>
      <c r="L3334" s="130" t="s">
        <v>761</v>
      </c>
      <c r="M3334" s="130" t="s">
        <v>808</v>
      </c>
    </row>
    <row r="3335" spans="1:13">
      <c r="A3335" s="157" t="s">
        <v>4803</v>
      </c>
      <c r="B3335" s="157"/>
      <c r="C3335" s="169" t="s">
        <v>4804</v>
      </c>
      <c r="D3335" s="158">
        <v>45717</v>
      </c>
      <c r="E3335" s="170">
        <v>45797</v>
      </c>
      <c r="F3335" s="124">
        <v>219.94</v>
      </c>
      <c r="G3335" s="160">
        <v>112120402010</v>
      </c>
      <c r="H3335" s="157" t="s">
        <v>4805</v>
      </c>
      <c r="I3335" s="157" t="s">
        <v>4841</v>
      </c>
      <c r="J3335" s="157" t="s">
        <v>38</v>
      </c>
      <c r="K3335" s="135"/>
      <c r="L3335" s="130" t="s">
        <v>761</v>
      </c>
      <c r="M3335" s="130" t="s">
        <v>39</v>
      </c>
    </row>
    <row r="3336" spans="1:13">
      <c r="A3336" s="157" t="s">
        <v>4803</v>
      </c>
      <c r="B3336" s="157"/>
      <c r="C3336" s="169" t="s">
        <v>4804</v>
      </c>
      <c r="D3336" s="158">
        <v>45717</v>
      </c>
      <c r="E3336" s="170">
        <v>45797</v>
      </c>
      <c r="F3336" s="124">
        <v>132.81</v>
      </c>
      <c r="G3336" s="160">
        <v>112120402010</v>
      </c>
      <c r="H3336" s="157" t="s">
        <v>4805</v>
      </c>
      <c r="I3336" s="157" t="s">
        <v>4842</v>
      </c>
      <c r="J3336" s="157" t="s">
        <v>492</v>
      </c>
      <c r="K3336" s="135"/>
      <c r="L3336" s="130" t="s">
        <v>761</v>
      </c>
      <c r="M3336" s="130" t="s">
        <v>493</v>
      </c>
    </row>
    <row r="3337" spans="1:13">
      <c r="A3337" s="157" t="s">
        <v>4803</v>
      </c>
      <c r="B3337" s="157"/>
      <c r="C3337" s="169" t="s">
        <v>4804</v>
      </c>
      <c r="D3337" s="158">
        <v>45717</v>
      </c>
      <c r="E3337" s="170">
        <v>45797</v>
      </c>
      <c r="F3337" s="124">
        <v>248.58</v>
      </c>
      <c r="G3337" s="160">
        <v>112120402010</v>
      </c>
      <c r="H3337" s="157" t="s">
        <v>4805</v>
      </c>
      <c r="I3337" s="157" t="s">
        <v>4843</v>
      </c>
      <c r="J3337" s="157" t="s">
        <v>60</v>
      </c>
      <c r="K3337" s="135"/>
      <c r="L3337" s="130" t="s">
        <v>761</v>
      </c>
      <c r="M3337" s="130" t="s">
        <v>61</v>
      </c>
    </row>
    <row r="3338" spans="1:13">
      <c r="A3338" s="157" t="s">
        <v>4803</v>
      </c>
      <c r="B3338" s="157"/>
      <c r="C3338" s="169" t="s">
        <v>4804</v>
      </c>
      <c r="D3338" s="158">
        <v>45717</v>
      </c>
      <c r="E3338" s="170">
        <v>45797</v>
      </c>
      <c r="F3338" s="124">
        <v>610.25</v>
      </c>
      <c r="G3338" s="160">
        <v>112120402010</v>
      </c>
      <c r="H3338" s="157" t="s">
        <v>4805</v>
      </c>
      <c r="I3338" s="157" t="s">
        <v>4844</v>
      </c>
      <c r="J3338" s="157" t="s">
        <v>32</v>
      </c>
      <c r="K3338" s="135"/>
      <c r="L3338" s="130" t="s">
        <v>761</v>
      </c>
      <c r="M3338" s="130" t="s">
        <v>33</v>
      </c>
    </row>
    <row r="3339" spans="1:13">
      <c r="A3339" s="157" t="s">
        <v>4803</v>
      </c>
      <c r="B3339" s="157"/>
      <c r="C3339" s="169" t="s">
        <v>4804</v>
      </c>
      <c r="D3339" s="158">
        <v>45717</v>
      </c>
      <c r="E3339" s="170">
        <v>45797</v>
      </c>
      <c r="F3339" s="124">
        <v>132.81</v>
      </c>
      <c r="G3339" s="160">
        <v>112120402010</v>
      </c>
      <c r="H3339" s="157" t="s">
        <v>4805</v>
      </c>
      <c r="I3339" s="157" t="s">
        <v>4845</v>
      </c>
      <c r="J3339" s="157" t="s">
        <v>778</v>
      </c>
      <c r="K3339" s="135"/>
      <c r="L3339" s="130" t="s">
        <v>761</v>
      </c>
      <c r="M3339" s="130" t="s">
        <v>777</v>
      </c>
    </row>
    <row r="3340" spans="1:13">
      <c r="A3340" s="157" t="s">
        <v>4803</v>
      </c>
      <c r="B3340" s="157"/>
      <c r="C3340" s="169" t="s">
        <v>4804</v>
      </c>
      <c r="D3340" s="158">
        <v>45717</v>
      </c>
      <c r="E3340" s="170">
        <v>45797</v>
      </c>
      <c r="F3340" s="124">
        <v>87.13</v>
      </c>
      <c r="G3340" s="160">
        <v>112120402010</v>
      </c>
      <c r="H3340" s="157" t="s">
        <v>4805</v>
      </c>
      <c r="I3340" s="157" t="s">
        <v>4846</v>
      </c>
      <c r="J3340" s="157" t="s">
        <v>780</v>
      </c>
      <c r="K3340" s="135"/>
      <c r="L3340" s="130" t="s">
        <v>761</v>
      </c>
      <c r="M3340" s="130" t="s">
        <v>779</v>
      </c>
    </row>
    <row r="3341" spans="1:13">
      <c r="A3341" s="157" t="s">
        <v>4803</v>
      </c>
      <c r="B3341" s="157"/>
      <c r="C3341" s="169" t="s">
        <v>4804</v>
      </c>
      <c r="D3341" s="158">
        <v>45717</v>
      </c>
      <c r="E3341" s="170">
        <v>45797</v>
      </c>
      <c r="F3341" s="124">
        <v>28.64</v>
      </c>
      <c r="G3341" s="160">
        <v>112120402010</v>
      </c>
      <c r="H3341" s="157" t="s">
        <v>4805</v>
      </c>
      <c r="I3341" s="157" t="s">
        <v>4847</v>
      </c>
      <c r="J3341" s="157" t="s">
        <v>162</v>
      </c>
      <c r="K3341" s="135"/>
      <c r="L3341" s="130" t="s">
        <v>761</v>
      </c>
      <c r="M3341" s="130" t="s">
        <v>163</v>
      </c>
    </row>
    <row r="3342" spans="1:13">
      <c r="A3342" s="157" t="s">
        <v>4803</v>
      </c>
      <c r="B3342" s="157"/>
      <c r="C3342" s="169" t="s">
        <v>4804</v>
      </c>
      <c r="D3342" s="158">
        <v>45717</v>
      </c>
      <c r="E3342" s="170">
        <v>45797</v>
      </c>
      <c r="F3342" s="124">
        <v>335.71</v>
      </c>
      <c r="G3342" s="160">
        <v>112120402010</v>
      </c>
      <c r="H3342" s="157" t="s">
        <v>4805</v>
      </c>
      <c r="I3342" s="157" t="s">
        <v>4848</v>
      </c>
      <c r="J3342" s="157" t="s">
        <v>815</v>
      </c>
      <c r="K3342" s="135"/>
      <c r="L3342" s="130" t="s">
        <v>761</v>
      </c>
      <c r="M3342" s="130" t="s">
        <v>814</v>
      </c>
    </row>
    <row r="3343" spans="1:13">
      <c r="A3343" s="157" t="s">
        <v>4803</v>
      </c>
      <c r="B3343" s="157"/>
      <c r="C3343" s="169" t="s">
        <v>4804</v>
      </c>
      <c r="D3343" s="158">
        <v>45717</v>
      </c>
      <c r="E3343" s="170">
        <v>45797</v>
      </c>
      <c r="F3343" s="124">
        <v>211.82</v>
      </c>
      <c r="G3343" s="160">
        <v>112120402010</v>
      </c>
      <c r="H3343" s="157" t="s">
        <v>4805</v>
      </c>
      <c r="I3343" s="157" t="s">
        <v>4849</v>
      </c>
      <c r="J3343" s="157" t="s">
        <v>763</v>
      </c>
      <c r="K3343" s="135"/>
      <c r="L3343" s="130" t="s">
        <v>761</v>
      </c>
      <c r="M3343" s="130" t="s">
        <v>762</v>
      </c>
    </row>
    <row r="3344" spans="1:13">
      <c r="A3344" s="157" t="s">
        <v>4803</v>
      </c>
      <c r="B3344" s="157"/>
      <c r="C3344" s="169" t="s">
        <v>4804</v>
      </c>
      <c r="D3344" s="158">
        <v>45717</v>
      </c>
      <c r="E3344" s="170">
        <v>45797</v>
      </c>
      <c r="F3344" s="124">
        <v>2290.0100000000002</v>
      </c>
      <c r="G3344" s="160">
        <v>112120402010</v>
      </c>
      <c r="H3344" s="157" t="s">
        <v>4805</v>
      </c>
      <c r="I3344" s="157" t="s">
        <v>4850</v>
      </c>
      <c r="J3344" s="157" t="s">
        <v>62</v>
      </c>
      <c r="K3344" s="135"/>
      <c r="L3344" s="130" t="s">
        <v>761</v>
      </c>
      <c r="M3344" s="130" t="s">
        <v>63</v>
      </c>
    </row>
    <row r="3345" spans="1:13">
      <c r="A3345" s="157" t="s">
        <v>4803</v>
      </c>
      <c r="B3345" s="157"/>
      <c r="C3345" s="169" t="s">
        <v>4804</v>
      </c>
      <c r="D3345" s="158">
        <v>45717</v>
      </c>
      <c r="E3345" s="170">
        <v>45797</v>
      </c>
      <c r="F3345" s="124">
        <v>87.13</v>
      </c>
      <c r="G3345" s="160">
        <v>112120402010</v>
      </c>
      <c r="H3345" s="157" t="s">
        <v>4805</v>
      </c>
      <c r="I3345" s="157" t="s">
        <v>4851</v>
      </c>
      <c r="J3345" s="157" t="s">
        <v>62</v>
      </c>
      <c r="K3345" s="135"/>
      <c r="L3345" s="130" t="s">
        <v>761</v>
      </c>
      <c r="M3345" s="130" t="s">
        <v>63</v>
      </c>
    </row>
    <row r="3346" spans="1:13">
      <c r="A3346" s="157" t="s">
        <v>4803</v>
      </c>
      <c r="B3346" s="157"/>
      <c r="C3346" s="169" t="s">
        <v>4804</v>
      </c>
      <c r="D3346" s="158">
        <v>45717</v>
      </c>
      <c r="E3346" s="170">
        <v>45797</v>
      </c>
      <c r="F3346" s="124">
        <v>87.13</v>
      </c>
      <c r="G3346" s="160">
        <v>112120402010</v>
      </c>
      <c r="H3346" s="157" t="s">
        <v>4805</v>
      </c>
      <c r="I3346" s="157" t="s">
        <v>4852</v>
      </c>
      <c r="J3346" s="157" t="s">
        <v>62</v>
      </c>
      <c r="K3346" s="135"/>
      <c r="L3346" s="130" t="s">
        <v>761</v>
      </c>
      <c r="M3346" s="130" t="s">
        <v>63</v>
      </c>
    </row>
    <row r="3347" spans="1:13">
      <c r="A3347" s="157" t="s">
        <v>4803</v>
      </c>
      <c r="B3347" s="157"/>
      <c r="C3347" s="169" t="s">
        <v>4804</v>
      </c>
      <c r="D3347" s="158">
        <v>45717</v>
      </c>
      <c r="E3347" s="170">
        <v>45797</v>
      </c>
      <c r="F3347" s="124">
        <v>132.81</v>
      </c>
      <c r="G3347" s="160">
        <v>112120402010</v>
      </c>
      <c r="H3347" s="157" t="s">
        <v>4805</v>
      </c>
      <c r="I3347" s="157" t="s">
        <v>4853</v>
      </c>
      <c r="J3347" s="157" t="s">
        <v>62</v>
      </c>
      <c r="K3347" s="135"/>
      <c r="L3347" s="130" t="s">
        <v>761</v>
      </c>
      <c r="M3347" s="130" t="s">
        <v>63</v>
      </c>
    </row>
    <row r="3348" spans="1:13">
      <c r="A3348" s="157" t="s">
        <v>4803</v>
      </c>
      <c r="B3348" s="157"/>
      <c r="C3348" s="169" t="s">
        <v>4804</v>
      </c>
      <c r="D3348" s="158">
        <v>45717</v>
      </c>
      <c r="E3348" s="170">
        <v>45797</v>
      </c>
      <c r="F3348" s="124">
        <v>792.63</v>
      </c>
      <c r="G3348" s="160">
        <v>112120402010</v>
      </c>
      <c r="H3348" s="157" t="s">
        <v>4805</v>
      </c>
      <c r="I3348" s="157" t="s">
        <v>4854</v>
      </c>
      <c r="J3348" s="157" t="s">
        <v>784</v>
      </c>
      <c r="K3348" s="135"/>
      <c r="L3348" s="130" t="s">
        <v>761</v>
      </c>
      <c r="M3348" s="130" t="s">
        <v>783</v>
      </c>
    </row>
    <row r="3349" spans="1:13">
      <c r="A3349" s="157" t="s">
        <v>4803</v>
      </c>
      <c r="B3349" s="157"/>
      <c r="C3349" s="169" t="s">
        <v>4804</v>
      </c>
      <c r="D3349" s="158">
        <v>45717</v>
      </c>
      <c r="E3349" s="170">
        <v>45797</v>
      </c>
      <c r="F3349" s="124">
        <v>1920.97</v>
      </c>
      <c r="G3349" s="160">
        <v>112120402010</v>
      </c>
      <c r="H3349" s="157" t="s">
        <v>4805</v>
      </c>
      <c r="I3349" s="157" t="s">
        <v>4855</v>
      </c>
      <c r="J3349" s="157" t="s">
        <v>62</v>
      </c>
      <c r="K3349" s="135"/>
      <c r="L3349" s="130" t="s">
        <v>761</v>
      </c>
      <c r="M3349" s="130" t="s">
        <v>63</v>
      </c>
    </row>
    <row r="3350" spans="1:13">
      <c r="A3350" s="157" t="s">
        <v>4803</v>
      </c>
      <c r="B3350" s="157"/>
      <c r="C3350" s="169" t="s">
        <v>4804</v>
      </c>
      <c r="D3350" s="158">
        <v>45717</v>
      </c>
      <c r="E3350" s="170">
        <v>45797</v>
      </c>
      <c r="F3350" s="124">
        <v>439.88</v>
      </c>
      <c r="G3350" s="160">
        <v>112120402010</v>
      </c>
      <c r="H3350" s="157" t="s">
        <v>4805</v>
      </c>
      <c r="I3350" s="157" t="s">
        <v>4856</v>
      </c>
      <c r="J3350" s="157" t="s">
        <v>34</v>
      </c>
      <c r="K3350" s="135"/>
      <c r="L3350" s="130" t="s">
        <v>761</v>
      </c>
      <c r="M3350" s="130" t="s">
        <v>35</v>
      </c>
    </row>
    <row r="3351" spans="1:13">
      <c r="A3351" s="157" t="s">
        <v>4803</v>
      </c>
      <c r="B3351" s="157"/>
      <c r="C3351" s="169" t="s">
        <v>4804</v>
      </c>
      <c r="D3351" s="158">
        <v>45717</v>
      </c>
      <c r="E3351" s="170">
        <v>45797</v>
      </c>
      <c r="F3351" s="124">
        <v>265.62</v>
      </c>
      <c r="G3351" s="160">
        <v>112120402010</v>
      </c>
      <c r="H3351" s="157" t="s">
        <v>4805</v>
      </c>
      <c r="I3351" s="157" t="s">
        <v>4857</v>
      </c>
      <c r="J3351" s="157" t="s">
        <v>34</v>
      </c>
      <c r="K3351" s="135"/>
      <c r="L3351" s="130" t="s">
        <v>761</v>
      </c>
      <c r="M3351" s="130" t="s">
        <v>35</v>
      </c>
    </row>
    <row r="3352" spans="1:13">
      <c r="A3352" s="157" t="s">
        <v>4803</v>
      </c>
      <c r="B3352" s="157"/>
      <c r="C3352" s="169" t="s">
        <v>4804</v>
      </c>
      <c r="D3352" s="158">
        <v>45717</v>
      </c>
      <c r="E3352" s="170">
        <v>45797</v>
      </c>
      <c r="F3352" s="124">
        <v>659.82</v>
      </c>
      <c r="G3352" s="160">
        <v>112120402010</v>
      </c>
      <c r="H3352" s="157" t="s">
        <v>4805</v>
      </c>
      <c r="I3352" s="157" t="s">
        <v>4858</v>
      </c>
      <c r="J3352" s="157" t="s">
        <v>803</v>
      </c>
      <c r="K3352" s="135"/>
      <c r="L3352" s="130" t="s">
        <v>761</v>
      </c>
      <c r="M3352" s="130" t="s">
        <v>802</v>
      </c>
    </row>
    <row r="3353" spans="1:13">
      <c r="A3353" s="157" t="s">
        <v>4803</v>
      </c>
      <c r="B3353" s="157"/>
      <c r="C3353" s="169" t="s">
        <v>4804</v>
      </c>
      <c r="D3353" s="158">
        <v>45717</v>
      </c>
      <c r="E3353" s="170">
        <v>45797</v>
      </c>
      <c r="F3353" s="124">
        <v>647.01</v>
      </c>
      <c r="G3353" s="160">
        <v>112120402010</v>
      </c>
      <c r="H3353" s="157" t="s">
        <v>4805</v>
      </c>
      <c r="I3353" s="157" t="s">
        <v>4859</v>
      </c>
      <c r="J3353" s="157" t="s">
        <v>34</v>
      </c>
      <c r="K3353" s="135"/>
      <c r="L3353" s="130" t="s">
        <v>761</v>
      </c>
      <c r="M3353" s="130" t="s">
        <v>35</v>
      </c>
    </row>
    <row r="3354" spans="1:13">
      <c r="A3354" s="157" t="s">
        <v>4803</v>
      </c>
      <c r="B3354" s="157"/>
      <c r="C3354" s="169" t="s">
        <v>4804</v>
      </c>
      <c r="D3354" s="158">
        <v>45717</v>
      </c>
      <c r="E3354" s="170">
        <v>45797</v>
      </c>
      <c r="F3354" s="124">
        <v>132.81</v>
      </c>
      <c r="G3354" s="160">
        <v>112120402010</v>
      </c>
      <c r="H3354" s="157" t="s">
        <v>4805</v>
      </c>
      <c r="I3354" s="157" t="s">
        <v>4860</v>
      </c>
      <c r="J3354" s="157" t="s">
        <v>774</v>
      </c>
      <c r="K3354" s="135"/>
      <c r="L3354" s="130" t="s">
        <v>761</v>
      </c>
      <c r="M3354" s="130" t="s">
        <v>773</v>
      </c>
    </row>
    <row r="3355" spans="1:13">
      <c r="A3355" s="157" t="s">
        <v>4803</v>
      </c>
      <c r="B3355" s="157"/>
      <c r="C3355" s="169" t="s">
        <v>4804</v>
      </c>
      <c r="D3355" s="158">
        <v>45717</v>
      </c>
      <c r="E3355" s="170">
        <v>45797</v>
      </c>
      <c r="F3355" s="124">
        <v>28.64</v>
      </c>
      <c r="G3355" s="160">
        <v>112120402010</v>
      </c>
      <c r="H3355" s="157" t="s">
        <v>4805</v>
      </c>
      <c r="I3355" s="157" t="s">
        <v>4861</v>
      </c>
      <c r="J3355" s="157" t="s">
        <v>34</v>
      </c>
      <c r="K3355" s="135"/>
      <c r="L3355" s="130" t="s">
        <v>761</v>
      </c>
      <c r="M3355" s="130" t="s">
        <v>35</v>
      </c>
    </row>
    <row r="3356" spans="1:13">
      <c r="A3356" s="157" t="s">
        <v>4803</v>
      </c>
      <c r="B3356" s="157"/>
      <c r="C3356" s="169" t="s">
        <v>4804</v>
      </c>
      <c r="D3356" s="158">
        <v>45717</v>
      </c>
      <c r="E3356" s="170">
        <v>45797</v>
      </c>
      <c r="F3356" s="124">
        <v>211.82</v>
      </c>
      <c r="G3356" s="160">
        <v>112120402010</v>
      </c>
      <c r="H3356" s="157" t="s">
        <v>4805</v>
      </c>
      <c r="I3356" s="157" t="s">
        <v>4862</v>
      </c>
      <c r="J3356" s="157" t="s">
        <v>791</v>
      </c>
      <c r="K3356" s="135"/>
      <c r="L3356" s="130" t="s">
        <v>761</v>
      </c>
      <c r="M3356" s="130" t="s">
        <v>790</v>
      </c>
    </row>
    <row r="3357" spans="1:13">
      <c r="A3357" s="157" t="s">
        <v>4803</v>
      </c>
      <c r="B3357" s="157"/>
      <c r="C3357" s="169" t="s">
        <v>4804</v>
      </c>
      <c r="D3357" s="158">
        <v>45717</v>
      </c>
      <c r="E3357" s="170">
        <v>45797</v>
      </c>
      <c r="F3357" s="124">
        <v>87.13</v>
      </c>
      <c r="G3357" s="160">
        <v>112120402010</v>
      </c>
      <c r="H3357" s="157" t="s">
        <v>4805</v>
      </c>
      <c r="I3357" s="157" t="s">
        <v>4863</v>
      </c>
      <c r="J3357" s="157" t="s">
        <v>370</v>
      </c>
      <c r="K3357" s="135"/>
      <c r="L3357" s="130" t="s">
        <v>761</v>
      </c>
      <c r="M3357" s="130" t="s">
        <v>371</v>
      </c>
    </row>
    <row r="3358" spans="1:13">
      <c r="A3358" s="157" t="s">
        <v>4803</v>
      </c>
      <c r="B3358" s="157"/>
      <c r="C3358" s="169" t="s">
        <v>4804</v>
      </c>
      <c r="D3358" s="158">
        <v>45717</v>
      </c>
      <c r="E3358" s="170">
        <v>45797</v>
      </c>
      <c r="F3358" s="124">
        <v>132.81</v>
      </c>
      <c r="G3358" s="160">
        <v>112120402010</v>
      </c>
      <c r="H3358" s="157" t="s">
        <v>4805</v>
      </c>
      <c r="I3358" s="157" t="s">
        <v>4864</v>
      </c>
      <c r="J3358" s="157" t="s">
        <v>416</v>
      </c>
      <c r="K3358" s="135"/>
      <c r="L3358" s="130" t="s">
        <v>761</v>
      </c>
      <c r="M3358" s="130" t="s">
        <v>417</v>
      </c>
    </row>
    <row r="3359" spans="1:13">
      <c r="A3359" s="157" t="s">
        <v>4803</v>
      </c>
      <c r="B3359" s="157"/>
      <c r="C3359" s="169" t="s">
        <v>4804</v>
      </c>
      <c r="D3359" s="158">
        <v>45717</v>
      </c>
      <c r="E3359" s="170">
        <v>45797</v>
      </c>
      <c r="F3359" s="124">
        <v>132.81</v>
      </c>
      <c r="G3359" s="160">
        <v>112120402010</v>
      </c>
      <c r="H3359" s="157" t="s">
        <v>4805</v>
      </c>
      <c r="I3359" s="157" t="s">
        <v>4865</v>
      </c>
      <c r="J3359" s="157" t="s">
        <v>202</v>
      </c>
      <c r="K3359" s="135"/>
      <c r="L3359" s="130" t="s">
        <v>761</v>
      </c>
      <c r="M3359" s="130" t="s">
        <v>203</v>
      </c>
    </row>
    <row r="3360" spans="1:13">
      <c r="A3360" s="157" t="s">
        <v>4803</v>
      </c>
      <c r="B3360" s="157"/>
      <c r="C3360" s="169" t="s">
        <v>4804</v>
      </c>
      <c r="D3360" s="158">
        <v>45717</v>
      </c>
      <c r="E3360" s="170">
        <v>45797</v>
      </c>
      <c r="F3360" s="124">
        <v>87.13</v>
      </c>
      <c r="G3360" s="160">
        <v>112120402010</v>
      </c>
      <c r="H3360" s="157" t="s">
        <v>4805</v>
      </c>
      <c r="I3360" s="157" t="s">
        <v>4866</v>
      </c>
      <c r="J3360" s="157" t="s">
        <v>406</v>
      </c>
      <c r="K3360" s="135"/>
      <c r="L3360" s="130" t="s">
        <v>761</v>
      </c>
      <c r="M3360" s="130" t="s">
        <v>407</v>
      </c>
    </row>
    <row r="3361" spans="1:13">
      <c r="A3361" s="157" t="s">
        <v>4803</v>
      </c>
      <c r="B3361" s="157"/>
      <c r="C3361" s="169" t="s">
        <v>4804</v>
      </c>
      <c r="D3361" s="158">
        <v>45717</v>
      </c>
      <c r="E3361" s="170">
        <v>45797</v>
      </c>
      <c r="F3361" s="124">
        <v>132.81</v>
      </c>
      <c r="G3361" s="160">
        <v>112120402010</v>
      </c>
      <c r="H3361" s="157" t="s">
        <v>4805</v>
      </c>
      <c r="I3361" s="157" t="s">
        <v>4867</v>
      </c>
      <c r="J3361" s="157" t="s">
        <v>782</v>
      </c>
      <c r="K3361" s="135"/>
      <c r="L3361" s="130" t="s">
        <v>761</v>
      </c>
      <c r="M3361" s="130" t="s">
        <v>781</v>
      </c>
    </row>
    <row r="3362" spans="1:13">
      <c r="A3362" s="157" t="s">
        <v>4803</v>
      </c>
      <c r="B3362" s="157"/>
      <c r="C3362" s="169" t="s">
        <v>4804</v>
      </c>
      <c r="D3362" s="158">
        <v>45717</v>
      </c>
      <c r="E3362" s="170">
        <v>45797</v>
      </c>
      <c r="F3362" s="124">
        <v>87.13</v>
      </c>
      <c r="G3362" s="160">
        <v>112120402010</v>
      </c>
      <c r="H3362" s="157" t="s">
        <v>4805</v>
      </c>
      <c r="I3362" s="157" t="s">
        <v>4868</v>
      </c>
      <c r="J3362" s="157" t="s">
        <v>448</v>
      </c>
      <c r="K3362" s="135"/>
      <c r="L3362" s="130" t="s">
        <v>761</v>
      </c>
      <c r="M3362" s="130" t="s">
        <v>449</v>
      </c>
    </row>
    <row r="3363" spans="1:13">
      <c r="A3363" s="157" t="s">
        <v>4803</v>
      </c>
      <c r="B3363" s="157"/>
      <c r="C3363" s="169" t="s">
        <v>4804</v>
      </c>
      <c r="D3363" s="158">
        <v>45717</v>
      </c>
      <c r="E3363" s="170">
        <v>45797</v>
      </c>
      <c r="F3363" s="124">
        <v>87.13</v>
      </c>
      <c r="G3363" s="160">
        <v>112120402010</v>
      </c>
      <c r="H3363" s="157" t="s">
        <v>4805</v>
      </c>
      <c r="I3363" s="157" t="s">
        <v>4869</v>
      </c>
      <c r="J3363" s="157" t="s">
        <v>170</v>
      </c>
      <c r="K3363" s="135"/>
      <c r="L3363" s="130" t="s">
        <v>761</v>
      </c>
      <c r="M3363" s="130" t="s">
        <v>171</v>
      </c>
    </row>
    <row r="3364" spans="1:13">
      <c r="A3364" s="157" t="s">
        <v>4803</v>
      </c>
      <c r="B3364" s="157"/>
      <c r="C3364" s="169" t="s">
        <v>4804</v>
      </c>
      <c r="D3364" s="158">
        <v>45717</v>
      </c>
      <c r="E3364" s="170">
        <v>45797</v>
      </c>
      <c r="F3364" s="124">
        <v>132.81</v>
      </c>
      <c r="G3364" s="160">
        <v>112120402010</v>
      </c>
      <c r="H3364" s="157" t="s">
        <v>4805</v>
      </c>
      <c r="I3364" s="157" t="s">
        <v>4870</v>
      </c>
      <c r="J3364" s="157" t="s">
        <v>26</v>
      </c>
      <c r="K3364" s="135"/>
      <c r="L3364" s="130" t="s">
        <v>761</v>
      </c>
      <c r="M3364" s="130" t="s">
        <v>27</v>
      </c>
    </row>
    <row r="3365" spans="1:13">
      <c r="A3365" s="157" t="s">
        <v>4803</v>
      </c>
      <c r="B3365" s="157"/>
      <c r="C3365" s="169" t="s">
        <v>4804</v>
      </c>
      <c r="D3365" s="158">
        <v>45717</v>
      </c>
      <c r="E3365" s="170">
        <v>45797</v>
      </c>
      <c r="F3365" s="124">
        <v>132.81</v>
      </c>
      <c r="G3365" s="160">
        <v>112120402010</v>
      </c>
      <c r="H3365" s="157" t="s">
        <v>4805</v>
      </c>
      <c r="I3365" s="157" t="s">
        <v>4871</v>
      </c>
      <c r="J3365" s="157" t="s">
        <v>258</v>
      </c>
      <c r="K3365" s="135"/>
      <c r="L3365" s="130" t="s">
        <v>761</v>
      </c>
      <c r="M3365" s="130" t="s">
        <v>259</v>
      </c>
    </row>
    <row r="3366" spans="1:13">
      <c r="A3366" s="157" t="s">
        <v>4803</v>
      </c>
      <c r="B3366" s="157"/>
      <c r="C3366" s="169" t="s">
        <v>4872</v>
      </c>
      <c r="D3366" s="158">
        <v>45748</v>
      </c>
      <c r="E3366" s="170">
        <v>45797</v>
      </c>
      <c r="F3366" s="124">
        <v>132.81</v>
      </c>
      <c r="G3366" s="160">
        <v>112120402010</v>
      </c>
      <c r="H3366" s="157" t="s">
        <v>4805</v>
      </c>
      <c r="I3366" s="157" t="s">
        <v>4806</v>
      </c>
      <c r="J3366" s="157" t="s">
        <v>52</v>
      </c>
      <c r="K3366" s="135"/>
      <c r="L3366" s="130" t="s">
        <v>761</v>
      </c>
      <c r="M3366" s="130" t="s">
        <v>53</v>
      </c>
    </row>
    <row r="3367" spans="1:13">
      <c r="A3367" s="157" t="s">
        <v>4803</v>
      </c>
      <c r="B3367" s="157"/>
      <c r="C3367" s="169" t="s">
        <v>4872</v>
      </c>
      <c r="D3367" s="158">
        <v>45748</v>
      </c>
      <c r="E3367" s="170">
        <v>45797</v>
      </c>
      <c r="F3367" s="124">
        <v>514.20000000000005</v>
      </c>
      <c r="G3367" s="160">
        <v>112120402010</v>
      </c>
      <c r="H3367" s="157" t="s">
        <v>4805</v>
      </c>
      <c r="I3367" s="157" t="s">
        <v>4807</v>
      </c>
      <c r="J3367" s="157" t="s">
        <v>52</v>
      </c>
      <c r="K3367" s="135"/>
      <c r="L3367" s="130" t="s">
        <v>761</v>
      </c>
      <c r="M3367" s="130" t="s">
        <v>53</v>
      </c>
    </row>
    <row r="3368" spans="1:13">
      <c r="A3368" s="157" t="s">
        <v>4803</v>
      </c>
      <c r="B3368" s="157"/>
      <c r="C3368" s="169" t="s">
        <v>4872</v>
      </c>
      <c r="D3368" s="158">
        <v>45748</v>
      </c>
      <c r="E3368" s="170">
        <v>45797</v>
      </c>
      <c r="F3368" s="124">
        <v>57.28</v>
      </c>
      <c r="G3368" s="160">
        <v>112120402010</v>
      </c>
      <c r="H3368" s="157" t="s">
        <v>4805</v>
      </c>
      <c r="I3368" s="157" t="s">
        <v>4808</v>
      </c>
      <c r="J3368" s="157" t="s">
        <v>54</v>
      </c>
      <c r="K3368" s="135"/>
      <c r="L3368" s="130" t="s">
        <v>761</v>
      </c>
      <c r="M3368" s="130" t="s">
        <v>55</v>
      </c>
    </row>
    <row r="3369" spans="1:13">
      <c r="A3369" s="157" t="s">
        <v>4803</v>
      </c>
      <c r="B3369" s="157"/>
      <c r="C3369" s="169" t="s">
        <v>4872</v>
      </c>
      <c r="D3369" s="158">
        <v>45748</v>
      </c>
      <c r="E3369" s="170">
        <v>45797</v>
      </c>
      <c r="F3369" s="124">
        <v>28.64</v>
      </c>
      <c r="G3369" s="160">
        <v>112120402010</v>
      </c>
      <c r="H3369" s="157" t="s">
        <v>4805</v>
      </c>
      <c r="I3369" s="157" t="s">
        <v>4809</v>
      </c>
      <c r="J3369" s="157" t="s">
        <v>54</v>
      </c>
      <c r="K3369" s="135"/>
      <c r="L3369" s="130" t="s">
        <v>761</v>
      </c>
      <c r="M3369" s="130" t="s">
        <v>55</v>
      </c>
    </row>
    <row r="3370" spans="1:13">
      <c r="A3370" s="157" t="s">
        <v>4803</v>
      </c>
      <c r="B3370" s="157"/>
      <c r="C3370" s="169" t="s">
        <v>4872</v>
      </c>
      <c r="D3370" s="158">
        <v>45748</v>
      </c>
      <c r="E3370" s="170">
        <v>45797</v>
      </c>
      <c r="F3370" s="124">
        <v>28.64</v>
      </c>
      <c r="G3370" s="160">
        <v>112120402010</v>
      </c>
      <c r="H3370" s="157" t="s">
        <v>4805</v>
      </c>
      <c r="I3370" s="157" t="s">
        <v>4810</v>
      </c>
      <c r="J3370" s="157" t="s">
        <v>54</v>
      </c>
      <c r="K3370" s="135"/>
      <c r="L3370" s="130" t="s">
        <v>761</v>
      </c>
      <c r="M3370" s="130" t="s">
        <v>55</v>
      </c>
    </row>
    <row r="3371" spans="1:13">
      <c r="A3371" s="157" t="s">
        <v>4803</v>
      </c>
      <c r="B3371" s="157"/>
      <c r="C3371" s="169" t="s">
        <v>4872</v>
      </c>
      <c r="D3371" s="158">
        <v>45748</v>
      </c>
      <c r="E3371" s="170">
        <v>45797</v>
      </c>
      <c r="F3371" s="124">
        <v>734.14</v>
      </c>
      <c r="G3371" s="160">
        <v>112120402010</v>
      </c>
      <c r="H3371" s="157" t="s">
        <v>4805</v>
      </c>
      <c r="I3371" s="157" t="s">
        <v>4811</v>
      </c>
      <c r="J3371" s="157" t="s">
        <v>54</v>
      </c>
      <c r="K3371" s="135"/>
      <c r="L3371" s="130" t="s">
        <v>761</v>
      </c>
      <c r="M3371" s="130" t="s">
        <v>55</v>
      </c>
    </row>
    <row r="3372" spans="1:13">
      <c r="A3372" s="157" t="s">
        <v>4803</v>
      </c>
      <c r="B3372" s="157"/>
      <c r="C3372" s="169" t="s">
        <v>4872</v>
      </c>
      <c r="D3372" s="158">
        <v>45748</v>
      </c>
      <c r="E3372" s="170">
        <v>45797</v>
      </c>
      <c r="F3372" s="124">
        <v>792.63</v>
      </c>
      <c r="G3372" s="160">
        <v>112120402010</v>
      </c>
      <c r="H3372" s="157" t="s">
        <v>4805</v>
      </c>
      <c r="I3372" s="157" t="s">
        <v>4812</v>
      </c>
      <c r="J3372" s="157" t="s">
        <v>54</v>
      </c>
      <c r="K3372" s="135"/>
      <c r="L3372" s="130" t="s">
        <v>761</v>
      </c>
      <c r="M3372" s="130" t="s">
        <v>55</v>
      </c>
    </row>
    <row r="3373" spans="1:13">
      <c r="A3373" s="157" t="s">
        <v>4803</v>
      </c>
      <c r="B3373" s="157"/>
      <c r="C3373" s="169" t="s">
        <v>4872</v>
      </c>
      <c r="D3373" s="158">
        <v>45748</v>
      </c>
      <c r="E3373" s="170">
        <v>45797</v>
      </c>
      <c r="F3373" s="124">
        <v>1215.47</v>
      </c>
      <c r="G3373" s="160">
        <v>112120402010</v>
      </c>
      <c r="H3373" s="157" t="s">
        <v>4805</v>
      </c>
      <c r="I3373" s="157" t="s">
        <v>4813</v>
      </c>
      <c r="J3373" s="157" t="s">
        <v>767</v>
      </c>
      <c r="K3373" s="135"/>
      <c r="L3373" s="130" t="s">
        <v>761</v>
      </c>
      <c r="M3373" s="130" t="s">
        <v>766</v>
      </c>
    </row>
    <row r="3374" spans="1:13">
      <c r="A3374" s="157" t="s">
        <v>4803</v>
      </c>
      <c r="B3374" s="157"/>
      <c r="C3374" s="169" t="s">
        <v>4872</v>
      </c>
      <c r="D3374" s="158">
        <v>45748</v>
      </c>
      <c r="E3374" s="170">
        <v>45797</v>
      </c>
      <c r="F3374" s="124">
        <v>87.13</v>
      </c>
      <c r="G3374" s="160">
        <v>112120402010</v>
      </c>
      <c r="H3374" s="157" t="s">
        <v>4805</v>
      </c>
      <c r="I3374" s="157" t="s">
        <v>4814</v>
      </c>
      <c r="J3374" s="157" t="s">
        <v>765</v>
      </c>
      <c r="K3374" s="135"/>
      <c r="L3374" s="130" t="s">
        <v>761</v>
      </c>
      <c r="M3374" s="130" t="s">
        <v>764</v>
      </c>
    </row>
    <row r="3375" spans="1:13">
      <c r="A3375" s="157" t="s">
        <v>4803</v>
      </c>
      <c r="B3375" s="157"/>
      <c r="C3375" s="169" t="s">
        <v>4872</v>
      </c>
      <c r="D3375" s="158">
        <v>45748</v>
      </c>
      <c r="E3375" s="170">
        <v>45797</v>
      </c>
      <c r="F3375" s="124">
        <v>485.56</v>
      </c>
      <c r="G3375" s="160">
        <v>112120402010</v>
      </c>
      <c r="H3375" s="157" t="s">
        <v>4805</v>
      </c>
      <c r="I3375" s="157" t="s">
        <v>4815</v>
      </c>
      <c r="J3375" s="157" t="s">
        <v>54</v>
      </c>
      <c r="K3375" s="135"/>
      <c r="L3375" s="130" t="s">
        <v>761</v>
      </c>
      <c r="M3375" s="130" t="s">
        <v>55</v>
      </c>
    </row>
    <row r="3376" spans="1:13">
      <c r="A3376" s="157" t="s">
        <v>4803</v>
      </c>
      <c r="B3376" s="157"/>
      <c r="C3376" s="169" t="s">
        <v>4872</v>
      </c>
      <c r="D3376" s="158">
        <v>45748</v>
      </c>
      <c r="E3376" s="170">
        <v>45797</v>
      </c>
      <c r="F3376" s="124">
        <v>87.13</v>
      </c>
      <c r="G3376" s="160">
        <v>112120402010</v>
      </c>
      <c r="H3376" s="157" t="s">
        <v>4805</v>
      </c>
      <c r="I3376" s="157" t="s">
        <v>4816</v>
      </c>
      <c r="J3376" s="157" t="s">
        <v>54</v>
      </c>
      <c r="K3376" s="135"/>
      <c r="L3376" s="130" t="s">
        <v>761</v>
      </c>
      <c r="M3376" s="130" t="s">
        <v>55</v>
      </c>
    </row>
    <row r="3377" spans="1:13">
      <c r="A3377" s="157" t="s">
        <v>4803</v>
      </c>
      <c r="B3377" s="157"/>
      <c r="C3377" s="169" t="s">
        <v>4872</v>
      </c>
      <c r="D3377" s="158">
        <v>45748</v>
      </c>
      <c r="E3377" s="170">
        <v>45797</v>
      </c>
      <c r="F3377" s="124">
        <v>1265.3800000000001</v>
      </c>
      <c r="G3377" s="160">
        <v>112120402010</v>
      </c>
      <c r="H3377" s="157" t="s">
        <v>4805</v>
      </c>
      <c r="I3377" s="157" t="s">
        <v>4817</v>
      </c>
      <c r="J3377" s="157" t="s">
        <v>769</v>
      </c>
      <c r="K3377" s="135"/>
      <c r="L3377" s="130" t="s">
        <v>761</v>
      </c>
      <c r="M3377" s="130" t="s">
        <v>768</v>
      </c>
    </row>
    <row r="3378" spans="1:13">
      <c r="A3378" s="157" t="s">
        <v>4803</v>
      </c>
      <c r="B3378" s="157"/>
      <c r="C3378" s="169" t="s">
        <v>4872</v>
      </c>
      <c r="D3378" s="158">
        <v>45748</v>
      </c>
      <c r="E3378" s="170">
        <v>45797</v>
      </c>
      <c r="F3378" s="124">
        <v>132.81</v>
      </c>
      <c r="G3378" s="160">
        <v>112120402010</v>
      </c>
      <c r="H3378" s="157" t="s">
        <v>4805</v>
      </c>
      <c r="I3378" s="157" t="s">
        <v>4818</v>
      </c>
      <c r="J3378" s="157" t="s">
        <v>54</v>
      </c>
      <c r="K3378" s="135"/>
      <c r="L3378" s="130" t="s">
        <v>761</v>
      </c>
      <c r="M3378" s="130" t="s">
        <v>55</v>
      </c>
    </row>
    <row r="3379" spans="1:13">
      <c r="A3379" s="157" t="s">
        <v>4803</v>
      </c>
      <c r="B3379" s="157"/>
      <c r="C3379" s="169" t="s">
        <v>4872</v>
      </c>
      <c r="D3379" s="158">
        <v>45748</v>
      </c>
      <c r="E3379" s="170">
        <v>45797</v>
      </c>
      <c r="F3379" s="124">
        <v>1191.06</v>
      </c>
      <c r="G3379" s="160">
        <v>112120402010</v>
      </c>
      <c r="H3379" s="157" t="s">
        <v>4805</v>
      </c>
      <c r="I3379" s="157" t="s">
        <v>4819</v>
      </c>
      <c r="J3379" s="157" t="s">
        <v>54</v>
      </c>
      <c r="K3379" s="135"/>
      <c r="L3379" s="130" t="s">
        <v>761</v>
      </c>
      <c r="M3379" s="130" t="s">
        <v>55</v>
      </c>
    </row>
    <row r="3380" spans="1:13">
      <c r="A3380" s="157" t="s">
        <v>4803</v>
      </c>
      <c r="B3380" s="157"/>
      <c r="C3380" s="169" t="s">
        <v>4872</v>
      </c>
      <c r="D3380" s="158">
        <v>45748</v>
      </c>
      <c r="E3380" s="170">
        <v>45797</v>
      </c>
      <c r="F3380" s="124">
        <v>1543.81</v>
      </c>
      <c r="G3380" s="160">
        <v>112120402010</v>
      </c>
      <c r="H3380" s="157" t="s">
        <v>4805</v>
      </c>
      <c r="I3380" s="157" t="s">
        <v>4820</v>
      </c>
      <c r="J3380" s="157" t="s">
        <v>56</v>
      </c>
      <c r="K3380" s="135"/>
      <c r="L3380" s="130" t="s">
        <v>761</v>
      </c>
      <c r="M3380" s="130" t="s">
        <v>57</v>
      </c>
    </row>
    <row r="3381" spans="1:13">
      <c r="A3381" s="157" t="s">
        <v>4803</v>
      </c>
      <c r="B3381" s="157"/>
      <c r="C3381" s="169" t="s">
        <v>4872</v>
      </c>
      <c r="D3381" s="158">
        <v>45748</v>
      </c>
      <c r="E3381" s="170">
        <v>45797</v>
      </c>
      <c r="F3381" s="124">
        <v>87.13</v>
      </c>
      <c r="G3381" s="160">
        <v>112120402010</v>
      </c>
      <c r="H3381" s="157" t="s">
        <v>4805</v>
      </c>
      <c r="I3381" s="157" t="s">
        <v>4821</v>
      </c>
      <c r="J3381" s="157" t="s">
        <v>54</v>
      </c>
      <c r="K3381" s="135"/>
      <c r="L3381" s="130" t="s">
        <v>761</v>
      </c>
      <c r="M3381" s="130" t="s">
        <v>55</v>
      </c>
    </row>
    <row r="3382" spans="1:13">
      <c r="A3382" s="157" t="s">
        <v>4803</v>
      </c>
      <c r="B3382" s="157"/>
      <c r="C3382" s="169" t="s">
        <v>4872</v>
      </c>
      <c r="D3382" s="158">
        <v>45748</v>
      </c>
      <c r="E3382" s="170">
        <v>45797</v>
      </c>
      <c r="F3382" s="124">
        <v>647.01</v>
      </c>
      <c r="G3382" s="160">
        <v>112120402010</v>
      </c>
      <c r="H3382" s="157" t="s">
        <v>4805</v>
      </c>
      <c r="I3382" s="157" t="s">
        <v>4822</v>
      </c>
      <c r="J3382" s="157" t="s">
        <v>54</v>
      </c>
      <c r="K3382" s="135"/>
      <c r="L3382" s="130" t="s">
        <v>761</v>
      </c>
      <c r="M3382" s="130" t="s">
        <v>55</v>
      </c>
    </row>
    <row r="3383" spans="1:13">
      <c r="A3383" s="157" t="s">
        <v>4803</v>
      </c>
      <c r="B3383" s="157"/>
      <c r="C3383" s="169" t="s">
        <v>4872</v>
      </c>
      <c r="D3383" s="158">
        <v>45748</v>
      </c>
      <c r="E3383" s="170">
        <v>45797</v>
      </c>
      <c r="F3383" s="124">
        <v>115.77</v>
      </c>
      <c r="G3383" s="160">
        <v>112120402010</v>
      </c>
      <c r="H3383" s="157" t="s">
        <v>4805</v>
      </c>
      <c r="I3383" s="157" t="s">
        <v>4823</v>
      </c>
      <c r="J3383" s="157" t="s">
        <v>54</v>
      </c>
      <c r="K3383" s="135"/>
      <c r="L3383" s="130" t="s">
        <v>761</v>
      </c>
      <c r="M3383" s="130" t="s">
        <v>55</v>
      </c>
    </row>
    <row r="3384" spans="1:13">
      <c r="A3384" s="157" t="s">
        <v>4803</v>
      </c>
      <c r="B3384" s="157"/>
      <c r="C3384" s="169" t="s">
        <v>4872</v>
      </c>
      <c r="D3384" s="158">
        <v>45748</v>
      </c>
      <c r="E3384" s="170">
        <v>45797</v>
      </c>
      <c r="F3384" s="124">
        <v>352.75</v>
      </c>
      <c r="G3384" s="160">
        <v>112120402010</v>
      </c>
      <c r="H3384" s="157" t="s">
        <v>4805</v>
      </c>
      <c r="I3384" s="157" t="s">
        <v>4824</v>
      </c>
      <c r="J3384" s="157" t="s">
        <v>64</v>
      </c>
      <c r="K3384" s="135"/>
      <c r="L3384" s="130" t="s">
        <v>761</v>
      </c>
      <c r="M3384" s="130" t="s">
        <v>65</v>
      </c>
    </row>
    <row r="3385" spans="1:13">
      <c r="A3385" s="157" t="s">
        <v>4803</v>
      </c>
      <c r="B3385" s="157"/>
      <c r="C3385" s="169" t="s">
        <v>4872</v>
      </c>
      <c r="D3385" s="158">
        <v>45748</v>
      </c>
      <c r="E3385" s="170">
        <v>45797</v>
      </c>
      <c r="F3385" s="124">
        <v>174.26</v>
      </c>
      <c r="G3385" s="160">
        <v>112120402010</v>
      </c>
      <c r="H3385" s="157" t="s">
        <v>4805</v>
      </c>
      <c r="I3385" s="157" t="s">
        <v>4825</v>
      </c>
      <c r="J3385" s="157" t="s">
        <v>64</v>
      </c>
      <c r="K3385" s="135"/>
      <c r="L3385" s="130" t="s">
        <v>761</v>
      </c>
      <c r="M3385" s="130" t="s">
        <v>65</v>
      </c>
    </row>
    <row r="3386" spans="1:13">
      <c r="A3386" s="157" t="s">
        <v>4803</v>
      </c>
      <c r="B3386" s="157"/>
      <c r="C3386" s="169" t="s">
        <v>4872</v>
      </c>
      <c r="D3386" s="158">
        <v>45748</v>
      </c>
      <c r="E3386" s="170">
        <v>45797</v>
      </c>
      <c r="F3386" s="124">
        <v>28.64</v>
      </c>
      <c r="G3386" s="160">
        <v>112120402010</v>
      </c>
      <c r="H3386" s="157" t="s">
        <v>4805</v>
      </c>
      <c r="I3386" s="157" t="s">
        <v>4826</v>
      </c>
      <c r="J3386" s="157" t="s">
        <v>58</v>
      </c>
      <c r="K3386" s="135"/>
      <c r="L3386" s="130" t="s">
        <v>761</v>
      </c>
      <c r="M3386" s="130" t="s">
        <v>59</v>
      </c>
    </row>
    <row r="3387" spans="1:13">
      <c r="A3387" s="157" t="s">
        <v>4803</v>
      </c>
      <c r="B3387" s="157"/>
      <c r="C3387" s="169" t="s">
        <v>4872</v>
      </c>
      <c r="D3387" s="158">
        <v>45748</v>
      </c>
      <c r="E3387" s="170">
        <v>45797</v>
      </c>
      <c r="F3387" s="124">
        <v>307.07</v>
      </c>
      <c r="G3387" s="160">
        <v>112120402010</v>
      </c>
      <c r="H3387" s="157" t="s">
        <v>4805</v>
      </c>
      <c r="I3387" s="157" t="s">
        <v>4827</v>
      </c>
      <c r="J3387" s="157" t="s">
        <v>54</v>
      </c>
      <c r="K3387" s="135"/>
      <c r="L3387" s="130" t="s">
        <v>761</v>
      </c>
      <c r="M3387" s="130" t="s">
        <v>55</v>
      </c>
    </row>
    <row r="3388" spans="1:13">
      <c r="A3388" s="157" t="s">
        <v>4803</v>
      </c>
      <c r="B3388" s="157"/>
      <c r="C3388" s="169" t="s">
        <v>4872</v>
      </c>
      <c r="D3388" s="158">
        <v>45748</v>
      </c>
      <c r="E3388" s="170">
        <v>45797</v>
      </c>
      <c r="F3388" s="124">
        <v>132.81</v>
      </c>
      <c r="G3388" s="160">
        <v>112120402010</v>
      </c>
      <c r="H3388" s="157" t="s">
        <v>4805</v>
      </c>
      <c r="I3388" s="157" t="s">
        <v>4828</v>
      </c>
      <c r="J3388" s="157" t="s">
        <v>54</v>
      </c>
      <c r="K3388" s="135"/>
      <c r="L3388" s="130" t="s">
        <v>761</v>
      </c>
      <c r="M3388" s="130" t="s">
        <v>55</v>
      </c>
    </row>
    <row r="3389" spans="1:13">
      <c r="A3389" s="157" t="s">
        <v>4803</v>
      </c>
      <c r="B3389" s="157"/>
      <c r="C3389" s="169" t="s">
        <v>4872</v>
      </c>
      <c r="D3389" s="158">
        <v>45748</v>
      </c>
      <c r="E3389" s="170">
        <v>45797</v>
      </c>
      <c r="F3389" s="124">
        <v>28.64</v>
      </c>
      <c r="G3389" s="160">
        <v>112120402010</v>
      </c>
      <c r="H3389" s="157" t="s">
        <v>4805</v>
      </c>
      <c r="I3389" s="157" t="s">
        <v>4829</v>
      </c>
      <c r="J3389" s="157" t="s">
        <v>54</v>
      </c>
      <c r="K3389" s="135"/>
      <c r="L3389" s="130" t="s">
        <v>761</v>
      </c>
      <c r="M3389" s="130" t="s">
        <v>55</v>
      </c>
    </row>
    <row r="3390" spans="1:13">
      <c r="A3390" s="157" t="s">
        <v>4803</v>
      </c>
      <c r="B3390" s="157"/>
      <c r="C3390" s="169" t="s">
        <v>4872</v>
      </c>
      <c r="D3390" s="158">
        <v>45748</v>
      </c>
      <c r="E3390" s="170">
        <v>45797</v>
      </c>
      <c r="F3390" s="124">
        <v>132.81</v>
      </c>
      <c r="G3390" s="160">
        <v>112120402010</v>
      </c>
      <c r="H3390" s="157" t="s">
        <v>4805</v>
      </c>
      <c r="I3390" s="157" t="s">
        <v>4830</v>
      </c>
      <c r="J3390" s="157" t="s">
        <v>54</v>
      </c>
      <c r="K3390" s="135"/>
      <c r="L3390" s="130" t="s">
        <v>761</v>
      </c>
      <c r="M3390" s="130" t="s">
        <v>55</v>
      </c>
    </row>
    <row r="3391" spans="1:13">
      <c r="A3391" s="157" t="s">
        <v>4803</v>
      </c>
      <c r="B3391" s="157"/>
      <c r="C3391" s="169" t="s">
        <v>4872</v>
      </c>
      <c r="D3391" s="158">
        <v>45748</v>
      </c>
      <c r="E3391" s="170">
        <v>45797</v>
      </c>
      <c r="F3391" s="124">
        <v>265.62</v>
      </c>
      <c r="G3391" s="160">
        <v>112120402010</v>
      </c>
      <c r="H3391" s="157" t="s">
        <v>4805</v>
      </c>
      <c r="I3391" s="157" t="s">
        <v>4831</v>
      </c>
      <c r="J3391" s="157" t="s">
        <v>54</v>
      </c>
      <c r="K3391" s="135"/>
      <c r="L3391" s="130" t="s">
        <v>761</v>
      </c>
      <c r="M3391" s="130" t="s">
        <v>55</v>
      </c>
    </row>
    <row r="3392" spans="1:13">
      <c r="A3392" s="157" t="s">
        <v>4803</v>
      </c>
      <c r="B3392" s="157"/>
      <c r="C3392" s="169" t="s">
        <v>4872</v>
      </c>
      <c r="D3392" s="158">
        <v>45748</v>
      </c>
      <c r="E3392" s="170">
        <v>45797</v>
      </c>
      <c r="F3392" s="124">
        <v>28.64</v>
      </c>
      <c r="G3392" s="160">
        <v>112120402010</v>
      </c>
      <c r="H3392" s="157" t="s">
        <v>4805</v>
      </c>
      <c r="I3392" s="157" t="s">
        <v>4832</v>
      </c>
      <c r="J3392" s="157" t="s">
        <v>24</v>
      </c>
      <c r="K3392" s="135"/>
      <c r="L3392" s="130" t="s">
        <v>761</v>
      </c>
      <c r="M3392" s="130" t="s">
        <v>25</v>
      </c>
    </row>
    <row r="3393" spans="1:13">
      <c r="A3393" s="157" t="s">
        <v>4803</v>
      </c>
      <c r="B3393" s="157"/>
      <c r="C3393" s="169" t="s">
        <v>4872</v>
      </c>
      <c r="D3393" s="158">
        <v>45748</v>
      </c>
      <c r="E3393" s="170">
        <v>45797</v>
      </c>
      <c r="F3393" s="124">
        <v>174.26</v>
      </c>
      <c r="G3393" s="160">
        <v>112120402010</v>
      </c>
      <c r="H3393" s="157" t="s">
        <v>4805</v>
      </c>
      <c r="I3393" s="157" t="s">
        <v>4833</v>
      </c>
      <c r="J3393" s="157" t="s">
        <v>24</v>
      </c>
      <c r="K3393" s="135"/>
      <c r="L3393" s="130" t="s">
        <v>761</v>
      </c>
      <c r="M3393" s="130" t="s">
        <v>25</v>
      </c>
    </row>
    <row r="3394" spans="1:13">
      <c r="A3394" s="157" t="s">
        <v>4803</v>
      </c>
      <c r="B3394" s="157"/>
      <c r="C3394" s="169" t="s">
        <v>4872</v>
      </c>
      <c r="D3394" s="158">
        <v>45748</v>
      </c>
      <c r="E3394" s="170">
        <v>45797</v>
      </c>
      <c r="F3394" s="124">
        <v>514.20000000000005</v>
      </c>
      <c r="G3394" s="160">
        <v>112120402010</v>
      </c>
      <c r="H3394" s="157" t="s">
        <v>4805</v>
      </c>
      <c r="I3394" s="157" t="s">
        <v>4834</v>
      </c>
      <c r="J3394" s="157" t="s">
        <v>24</v>
      </c>
      <c r="K3394" s="135"/>
      <c r="L3394" s="130" t="s">
        <v>761</v>
      </c>
      <c r="M3394" s="130" t="s">
        <v>25</v>
      </c>
    </row>
    <row r="3395" spans="1:13">
      <c r="A3395" s="157" t="s">
        <v>4803</v>
      </c>
      <c r="B3395" s="157"/>
      <c r="C3395" s="169" t="s">
        <v>4872</v>
      </c>
      <c r="D3395" s="158">
        <v>45748</v>
      </c>
      <c r="E3395" s="170">
        <v>45797</v>
      </c>
      <c r="F3395" s="124">
        <v>439.88</v>
      </c>
      <c r="G3395" s="160">
        <v>112120402010</v>
      </c>
      <c r="H3395" s="157" t="s">
        <v>4805</v>
      </c>
      <c r="I3395" s="157" t="s">
        <v>4835</v>
      </c>
      <c r="J3395" s="157" t="s">
        <v>24</v>
      </c>
      <c r="K3395" s="135"/>
      <c r="L3395" s="130" t="s">
        <v>761</v>
      </c>
      <c r="M3395" s="130" t="s">
        <v>25</v>
      </c>
    </row>
    <row r="3396" spans="1:13">
      <c r="A3396" s="157" t="s">
        <v>4803</v>
      </c>
      <c r="B3396" s="157"/>
      <c r="C3396" s="169" t="s">
        <v>4872</v>
      </c>
      <c r="D3396" s="158">
        <v>45748</v>
      </c>
      <c r="E3396" s="170">
        <v>45797</v>
      </c>
      <c r="F3396" s="124">
        <v>219.94</v>
      </c>
      <c r="G3396" s="160">
        <v>112120402010</v>
      </c>
      <c r="H3396" s="157" t="s">
        <v>4805</v>
      </c>
      <c r="I3396" s="157" t="s">
        <v>4836</v>
      </c>
      <c r="J3396" s="157" t="s">
        <v>772</v>
      </c>
      <c r="K3396" s="135"/>
      <c r="L3396" s="130" t="s">
        <v>761</v>
      </c>
      <c r="M3396" s="130" t="s">
        <v>771</v>
      </c>
    </row>
    <row r="3397" spans="1:13">
      <c r="A3397" s="157" t="s">
        <v>4803</v>
      </c>
      <c r="B3397" s="157"/>
      <c r="C3397" s="169" t="s">
        <v>4872</v>
      </c>
      <c r="D3397" s="158">
        <v>45748</v>
      </c>
      <c r="E3397" s="170">
        <v>45797</v>
      </c>
      <c r="F3397" s="124">
        <v>261.39</v>
      </c>
      <c r="G3397" s="160">
        <v>112120402010</v>
      </c>
      <c r="H3397" s="157" t="s">
        <v>4805</v>
      </c>
      <c r="I3397" s="157" t="s">
        <v>4837</v>
      </c>
      <c r="J3397" s="157" t="s">
        <v>776</v>
      </c>
      <c r="K3397" s="135"/>
      <c r="L3397" s="130" t="s">
        <v>761</v>
      </c>
      <c r="M3397" s="130" t="s">
        <v>775</v>
      </c>
    </row>
    <row r="3398" spans="1:13">
      <c r="A3398" s="157" t="s">
        <v>4803</v>
      </c>
      <c r="B3398" s="157"/>
      <c r="C3398" s="169" t="s">
        <v>4872</v>
      </c>
      <c r="D3398" s="158">
        <v>45748</v>
      </c>
      <c r="E3398" s="170">
        <v>45797</v>
      </c>
      <c r="F3398" s="124">
        <v>248.58</v>
      </c>
      <c r="G3398" s="160">
        <v>112120402010</v>
      </c>
      <c r="H3398" s="157" t="s">
        <v>4805</v>
      </c>
      <c r="I3398" s="157" t="s">
        <v>4838</v>
      </c>
      <c r="J3398" s="157" t="s">
        <v>815</v>
      </c>
      <c r="K3398" s="135"/>
      <c r="L3398" s="130" t="s">
        <v>761</v>
      </c>
      <c r="M3398" s="130" t="s">
        <v>814</v>
      </c>
    </row>
    <row r="3399" spans="1:13">
      <c r="A3399" s="157" t="s">
        <v>4803</v>
      </c>
      <c r="B3399" s="157"/>
      <c r="C3399" s="169" t="s">
        <v>4872</v>
      </c>
      <c r="D3399" s="158">
        <v>45748</v>
      </c>
      <c r="E3399" s="170">
        <v>45797</v>
      </c>
      <c r="F3399" s="124">
        <v>87.13</v>
      </c>
      <c r="G3399" s="160">
        <v>112120402010</v>
      </c>
      <c r="H3399" s="157" t="s">
        <v>4805</v>
      </c>
      <c r="I3399" s="157" t="s">
        <v>4839</v>
      </c>
      <c r="J3399" s="157" t="s">
        <v>38</v>
      </c>
      <c r="K3399" s="135"/>
      <c r="L3399" s="130" t="s">
        <v>761</v>
      </c>
      <c r="M3399" s="130" t="s">
        <v>39</v>
      </c>
    </row>
    <row r="3400" spans="1:13">
      <c r="A3400" s="157" t="s">
        <v>4803</v>
      </c>
      <c r="B3400" s="157"/>
      <c r="C3400" s="169" t="s">
        <v>4872</v>
      </c>
      <c r="D3400" s="158">
        <v>45748</v>
      </c>
      <c r="E3400" s="170">
        <v>45797</v>
      </c>
      <c r="F3400" s="124">
        <v>265.62</v>
      </c>
      <c r="G3400" s="160">
        <v>112120402010</v>
      </c>
      <c r="H3400" s="157" t="s">
        <v>4805</v>
      </c>
      <c r="I3400" s="157" t="s">
        <v>4840</v>
      </c>
      <c r="J3400" s="157" t="s">
        <v>809</v>
      </c>
      <c r="K3400" s="135"/>
      <c r="L3400" s="130" t="s">
        <v>761</v>
      </c>
      <c r="M3400" s="130" t="s">
        <v>808</v>
      </c>
    </row>
    <row r="3401" spans="1:13">
      <c r="A3401" s="157" t="s">
        <v>4803</v>
      </c>
      <c r="B3401" s="157"/>
      <c r="C3401" s="169" t="s">
        <v>4872</v>
      </c>
      <c r="D3401" s="158">
        <v>45748</v>
      </c>
      <c r="E3401" s="170">
        <v>45797</v>
      </c>
      <c r="F3401" s="124">
        <v>219.94</v>
      </c>
      <c r="G3401" s="160">
        <v>112120402010</v>
      </c>
      <c r="H3401" s="157" t="s">
        <v>4805</v>
      </c>
      <c r="I3401" s="157" t="s">
        <v>4841</v>
      </c>
      <c r="J3401" s="157" t="s">
        <v>38</v>
      </c>
      <c r="K3401" s="135"/>
      <c r="L3401" s="130" t="s">
        <v>761</v>
      </c>
      <c r="M3401" s="130" t="s">
        <v>39</v>
      </c>
    </row>
    <row r="3402" spans="1:13">
      <c r="A3402" s="157" t="s">
        <v>4803</v>
      </c>
      <c r="B3402" s="157"/>
      <c r="C3402" s="169" t="s">
        <v>4872</v>
      </c>
      <c r="D3402" s="158">
        <v>45748</v>
      </c>
      <c r="E3402" s="170">
        <v>45797</v>
      </c>
      <c r="F3402" s="124">
        <v>132.81</v>
      </c>
      <c r="G3402" s="160">
        <v>112120402010</v>
      </c>
      <c r="H3402" s="157" t="s">
        <v>4805</v>
      </c>
      <c r="I3402" s="157" t="s">
        <v>4842</v>
      </c>
      <c r="J3402" s="157" t="s">
        <v>492</v>
      </c>
      <c r="K3402" s="135"/>
      <c r="L3402" s="130" t="s">
        <v>761</v>
      </c>
      <c r="M3402" s="130" t="s">
        <v>493</v>
      </c>
    </row>
    <row r="3403" spans="1:13">
      <c r="A3403" s="157" t="s">
        <v>4803</v>
      </c>
      <c r="B3403" s="157"/>
      <c r="C3403" s="169" t="s">
        <v>4872</v>
      </c>
      <c r="D3403" s="158">
        <v>45748</v>
      </c>
      <c r="E3403" s="170">
        <v>45797</v>
      </c>
      <c r="F3403" s="124">
        <v>248.58</v>
      </c>
      <c r="G3403" s="160">
        <v>112120402010</v>
      </c>
      <c r="H3403" s="157" t="s">
        <v>4805</v>
      </c>
      <c r="I3403" s="157" t="s">
        <v>4843</v>
      </c>
      <c r="J3403" s="157" t="s">
        <v>60</v>
      </c>
      <c r="K3403" s="135"/>
      <c r="L3403" s="130" t="s">
        <v>761</v>
      </c>
      <c r="M3403" s="130" t="s">
        <v>61</v>
      </c>
    </row>
    <row r="3404" spans="1:13">
      <c r="A3404" s="157" t="s">
        <v>4803</v>
      </c>
      <c r="B3404" s="157"/>
      <c r="C3404" s="169" t="s">
        <v>4872</v>
      </c>
      <c r="D3404" s="158">
        <v>45748</v>
      </c>
      <c r="E3404" s="170">
        <v>45797</v>
      </c>
      <c r="F3404" s="124">
        <v>610.25</v>
      </c>
      <c r="G3404" s="160">
        <v>112120402010</v>
      </c>
      <c r="H3404" s="157" t="s">
        <v>4805</v>
      </c>
      <c r="I3404" s="157" t="s">
        <v>4844</v>
      </c>
      <c r="J3404" s="157" t="s">
        <v>32</v>
      </c>
      <c r="K3404" s="135"/>
      <c r="L3404" s="130" t="s">
        <v>761</v>
      </c>
      <c r="M3404" s="130" t="s">
        <v>33</v>
      </c>
    </row>
    <row r="3405" spans="1:13">
      <c r="A3405" s="157" t="s">
        <v>4803</v>
      </c>
      <c r="B3405" s="157"/>
      <c r="C3405" s="169" t="s">
        <v>4872</v>
      </c>
      <c r="D3405" s="158">
        <v>45748</v>
      </c>
      <c r="E3405" s="170">
        <v>45797</v>
      </c>
      <c r="F3405" s="124">
        <v>132.81</v>
      </c>
      <c r="G3405" s="160">
        <v>112120402010</v>
      </c>
      <c r="H3405" s="157" t="s">
        <v>4805</v>
      </c>
      <c r="I3405" s="157" t="s">
        <v>4845</v>
      </c>
      <c r="J3405" s="157" t="s">
        <v>778</v>
      </c>
      <c r="K3405" s="135"/>
      <c r="L3405" s="130" t="s">
        <v>761</v>
      </c>
      <c r="M3405" s="130" t="s">
        <v>777</v>
      </c>
    </row>
    <row r="3406" spans="1:13">
      <c r="A3406" s="157" t="s">
        <v>4803</v>
      </c>
      <c r="B3406" s="157"/>
      <c r="C3406" s="169" t="s">
        <v>4872</v>
      </c>
      <c r="D3406" s="158">
        <v>45748</v>
      </c>
      <c r="E3406" s="170">
        <v>45797</v>
      </c>
      <c r="F3406" s="124">
        <v>87.13</v>
      </c>
      <c r="G3406" s="160">
        <v>112120402010</v>
      </c>
      <c r="H3406" s="157" t="s">
        <v>4805</v>
      </c>
      <c r="I3406" s="157" t="s">
        <v>4846</v>
      </c>
      <c r="J3406" s="157" t="s">
        <v>780</v>
      </c>
      <c r="K3406" s="135"/>
      <c r="L3406" s="130" t="s">
        <v>761</v>
      </c>
      <c r="M3406" s="130" t="s">
        <v>779</v>
      </c>
    </row>
    <row r="3407" spans="1:13">
      <c r="A3407" s="157" t="s">
        <v>4803</v>
      </c>
      <c r="B3407" s="157"/>
      <c r="C3407" s="169" t="s">
        <v>4872</v>
      </c>
      <c r="D3407" s="158">
        <v>45748</v>
      </c>
      <c r="E3407" s="170">
        <v>45797</v>
      </c>
      <c r="F3407" s="124">
        <v>28.64</v>
      </c>
      <c r="G3407" s="160">
        <v>112120402010</v>
      </c>
      <c r="H3407" s="157" t="s">
        <v>4805</v>
      </c>
      <c r="I3407" s="157" t="s">
        <v>4847</v>
      </c>
      <c r="J3407" s="157" t="s">
        <v>162</v>
      </c>
      <c r="K3407" s="135"/>
      <c r="L3407" s="130" t="s">
        <v>761</v>
      </c>
      <c r="M3407" s="130" t="s">
        <v>163</v>
      </c>
    </row>
    <row r="3408" spans="1:13">
      <c r="A3408" s="157" t="s">
        <v>4803</v>
      </c>
      <c r="B3408" s="157"/>
      <c r="C3408" s="169" t="s">
        <v>4872</v>
      </c>
      <c r="D3408" s="158">
        <v>45748</v>
      </c>
      <c r="E3408" s="170">
        <v>45797</v>
      </c>
      <c r="F3408" s="124">
        <v>335.71</v>
      </c>
      <c r="G3408" s="160">
        <v>112120402010</v>
      </c>
      <c r="H3408" s="157" t="s">
        <v>4805</v>
      </c>
      <c r="I3408" s="157" t="s">
        <v>4848</v>
      </c>
      <c r="J3408" s="157" t="s">
        <v>815</v>
      </c>
      <c r="K3408" s="135"/>
      <c r="L3408" s="130" t="s">
        <v>761</v>
      </c>
      <c r="M3408" s="130" t="s">
        <v>814</v>
      </c>
    </row>
    <row r="3409" spans="1:13">
      <c r="A3409" s="157" t="s">
        <v>4803</v>
      </c>
      <c r="B3409" s="157"/>
      <c r="C3409" s="169" t="s">
        <v>4872</v>
      </c>
      <c r="D3409" s="158">
        <v>45748</v>
      </c>
      <c r="E3409" s="170">
        <v>45797</v>
      </c>
      <c r="F3409" s="124">
        <v>211.82</v>
      </c>
      <c r="G3409" s="160">
        <v>112120402010</v>
      </c>
      <c r="H3409" s="157" t="s">
        <v>4805</v>
      </c>
      <c r="I3409" s="157" t="s">
        <v>4849</v>
      </c>
      <c r="J3409" s="157" t="s">
        <v>763</v>
      </c>
      <c r="K3409" s="135"/>
      <c r="L3409" s="130" t="s">
        <v>761</v>
      </c>
      <c r="M3409" s="130" t="s">
        <v>762</v>
      </c>
    </row>
    <row r="3410" spans="1:13">
      <c r="A3410" s="157" t="s">
        <v>4803</v>
      </c>
      <c r="B3410" s="157"/>
      <c r="C3410" s="169" t="s">
        <v>4872</v>
      </c>
      <c r="D3410" s="158">
        <v>45748</v>
      </c>
      <c r="E3410" s="170">
        <v>45797</v>
      </c>
      <c r="F3410" s="124">
        <v>2290.0100000000002</v>
      </c>
      <c r="G3410" s="160">
        <v>112120402010</v>
      </c>
      <c r="H3410" s="157" t="s">
        <v>4805</v>
      </c>
      <c r="I3410" s="157" t="s">
        <v>4850</v>
      </c>
      <c r="J3410" s="157" t="s">
        <v>62</v>
      </c>
      <c r="K3410" s="135"/>
      <c r="L3410" s="130" t="s">
        <v>761</v>
      </c>
      <c r="M3410" s="130" t="s">
        <v>63</v>
      </c>
    </row>
    <row r="3411" spans="1:13">
      <c r="A3411" s="157" t="s">
        <v>4803</v>
      </c>
      <c r="B3411" s="157"/>
      <c r="C3411" s="169" t="s">
        <v>4872</v>
      </c>
      <c r="D3411" s="158">
        <v>45748</v>
      </c>
      <c r="E3411" s="170">
        <v>45797</v>
      </c>
      <c r="F3411" s="124">
        <v>87.13</v>
      </c>
      <c r="G3411" s="160">
        <v>112120402010</v>
      </c>
      <c r="H3411" s="157" t="s">
        <v>4805</v>
      </c>
      <c r="I3411" s="157" t="s">
        <v>4851</v>
      </c>
      <c r="J3411" s="157" t="s">
        <v>62</v>
      </c>
      <c r="K3411" s="135"/>
      <c r="L3411" s="130" t="s">
        <v>761</v>
      </c>
      <c r="M3411" s="130" t="s">
        <v>63</v>
      </c>
    </row>
    <row r="3412" spans="1:13">
      <c r="A3412" s="157" t="s">
        <v>4803</v>
      </c>
      <c r="B3412" s="157"/>
      <c r="C3412" s="169" t="s">
        <v>4872</v>
      </c>
      <c r="D3412" s="158">
        <v>45748</v>
      </c>
      <c r="E3412" s="170">
        <v>45797</v>
      </c>
      <c r="F3412" s="124">
        <v>87.13</v>
      </c>
      <c r="G3412" s="160">
        <v>112120402010</v>
      </c>
      <c r="H3412" s="157" t="s">
        <v>4805</v>
      </c>
      <c r="I3412" s="157" t="s">
        <v>4852</v>
      </c>
      <c r="J3412" s="157" t="s">
        <v>62</v>
      </c>
      <c r="K3412" s="135"/>
      <c r="L3412" s="130" t="s">
        <v>761</v>
      </c>
      <c r="M3412" s="130" t="s">
        <v>63</v>
      </c>
    </row>
    <row r="3413" spans="1:13">
      <c r="A3413" s="157" t="s">
        <v>4803</v>
      </c>
      <c r="B3413" s="157"/>
      <c r="C3413" s="169" t="s">
        <v>4872</v>
      </c>
      <c r="D3413" s="158">
        <v>45748</v>
      </c>
      <c r="E3413" s="170">
        <v>45797</v>
      </c>
      <c r="F3413" s="124">
        <v>132.81</v>
      </c>
      <c r="G3413" s="160">
        <v>112120402010</v>
      </c>
      <c r="H3413" s="157" t="s">
        <v>4805</v>
      </c>
      <c r="I3413" s="157" t="s">
        <v>4853</v>
      </c>
      <c r="J3413" s="157" t="s">
        <v>62</v>
      </c>
      <c r="K3413" s="135"/>
      <c r="L3413" s="130" t="s">
        <v>761</v>
      </c>
      <c r="M3413" s="130" t="s">
        <v>63</v>
      </c>
    </row>
    <row r="3414" spans="1:13">
      <c r="A3414" s="157" t="s">
        <v>4803</v>
      </c>
      <c r="B3414" s="157"/>
      <c r="C3414" s="169" t="s">
        <v>4872</v>
      </c>
      <c r="D3414" s="158">
        <v>45748</v>
      </c>
      <c r="E3414" s="170">
        <v>45797</v>
      </c>
      <c r="F3414" s="124">
        <v>792.63</v>
      </c>
      <c r="G3414" s="160">
        <v>112120402010</v>
      </c>
      <c r="H3414" s="157" t="s">
        <v>4805</v>
      </c>
      <c r="I3414" s="157" t="s">
        <v>4854</v>
      </c>
      <c r="J3414" s="157" t="s">
        <v>784</v>
      </c>
      <c r="K3414" s="135"/>
      <c r="L3414" s="130" t="s">
        <v>761</v>
      </c>
      <c r="M3414" s="130" t="s">
        <v>783</v>
      </c>
    </row>
    <row r="3415" spans="1:13">
      <c r="A3415" s="157" t="s">
        <v>4803</v>
      </c>
      <c r="B3415" s="157"/>
      <c r="C3415" s="169" t="s">
        <v>4872</v>
      </c>
      <c r="D3415" s="158">
        <v>45748</v>
      </c>
      <c r="E3415" s="170">
        <v>45797</v>
      </c>
      <c r="F3415" s="124">
        <v>1920.97</v>
      </c>
      <c r="G3415" s="160">
        <v>112120402010</v>
      </c>
      <c r="H3415" s="157" t="s">
        <v>4805</v>
      </c>
      <c r="I3415" s="157" t="s">
        <v>4855</v>
      </c>
      <c r="J3415" s="157" t="s">
        <v>62</v>
      </c>
      <c r="K3415" s="135"/>
      <c r="L3415" s="130" t="s">
        <v>761</v>
      </c>
      <c r="M3415" s="130" t="s">
        <v>63</v>
      </c>
    </row>
    <row r="3416" spans="1:13">
      <c r="A3416" s="157" t="s">
        <v>4803</v>
      </c>
      <c r="B3416" s="157"/>
      <c r="C3416" s="169" t="s">
        <v>4872</v>
      </c>
      <c r="D3416" s="158">
        <v>45748</v>
      </c>
      <c r="E3416" s="170">
        <v>45797</v>
      </c>
      <c r="F3416" s="124">
        <v>439.88</v>
      </c>
      <c r="G3416" s="160">
        <v>112120402010</v>
      </c>
      <c r="H3416" s="157" t="s">
        <v>4805</v>
      </c>
      <c r="I3416" s="157" t="s">
        <v>4856</v>
      </c>
      <c r="J3416" s="157" t="s">
        <v>34</v>
      </c>
      <c r="K3416" s="135"/>
      <c r="L3416" s="130" t="s">
        <v>761</v>
      </c>
      <c r="M3416" s="130" t="s">
        <v>35</v>
      </c>
    </row>
    <row r="3417" spans="1:13">
      <c r="A3417" s="157" t="s">
        <v>4803</v>
      </c>
      <c r="B3417" s="157"/>
      <c r="C3417" s="169" t="s">
        <v>4872</v>
      </c>
      <c r="D3417" s="158">
        <v>45748</v>
      </c>
      <c r="E3417" s="170">
        <v>45797</v>
      </c>
      <c r="F3417" s="124">
        <v>265.62</v>
      </c>
      <c r="G3417" s="160">
        <v>112120402010</v>
      </c>
      <c r="H3417" s="157" t="s">
        <v>4805</v>
      </c>
      <c r="I3417" s="157" t="s">
        <v>4857</v>
      </c>
      <c r="J3417" s="157" t="s">
        <v>34</v>
      </c>
      <c r="K3417" s="135"/>
      <c r="L3417" s="130" t="s">
        <v>761</v>
      </c>
      <c r="M3417" s="130" t="s">
        <v>35</v>
      </c>
    </row>
    <row r="3418" spans="1:13">
      <c r="A3418" s="157" t="s">
        <v>4803</v>
      </c>
      <c r="B3418" s="157"/>
      <c r="C3418" s="169" t="s">
        <v>4872</v>
      </c>
      <c r="D3418" s="158">
        <v>45748</v>
      </c>
      <c r="E3418" s="170">
        <v>45797</v>
      </c>
      <c r="F3418" s="124">
        <v>659.82</v>
      </c>
      <c r="G3418" s="160">
        <v>112120402010</v>
      </c>
      <c r="H3418" s="157" t="s">
        <v>4805</v>
      </c>
      <c r="I3418" s="157" t="s">
        <v>4858</v>
      </c>
      <c r="J3418" s="157" t="s">
        <v>803</v>
      </c>
      <c r="K3418" s="135"/>
      <c r="L3418" s="130" t="s">
        <v>761</v>
      </c>
      <c r="M3418" s="130" t="s">
        <v>802</v>
      </c>
    </row>
    <row r="3419" spans="1:13">
      <c r="A3419" s="157" t="s">
        <v>4803</v>
      </c>
      <c r="B3419" s="157"/>
      <c r="C3419" s="169" t="s">
        <v>4872</v>
      </c>
      <c r="D3419" s="158">
        <v>45748</v>
      </c>
      <c r="E3419" s="170">
        <v>45797</v>
      </c>
      <c r="F3419" s="124">
        <v>647.01</v>
      </c>
      <c r="G3419" s="160">
        <v>112120402010</v>
      </c>
      <c r="H3419" s="157" t="s">
        <v>4805</v>
      </c>
      <c r="I3419" s="157" t="s">
        <v>4859</v>
      </c>
      <c r="J3419" s="157" t="s">
        <v>34</v>
      </c>
      <c r="K3419" s="135"/>
      <c r="L3419" s="130" t="s">
        <v>761</v>
      </c>
      <c r="M3419" s="130" t="s">
        <v>35</v>
      </c>
    </row>
    <row r="3420" spans="1:13">
      <c r="A3420" s="157" t="s">
        <v>4803</v>
      </c>
      <c r="B3420" s="157"/>
      <c r="C3420" s="169" t="s">
        <v>4872</v>
      </c>
      <c r="D3420" s="158">
        <v>45748</v>
      </c>
      <c r="E3420" s="170">
        <v>45797</v>
      </c>
      <c r="F3420" s="124">
        <v>132.81</v>
      </c>
      <c r="G3420" s="160">
        <v>112120402010</v>
      </c>
      <c r="H3420" s="157" t="s">
        <v>4805</v>
      </c>
      <c r="I3420" s="157" t="s">
        <v>4860</v>
      </c>
      <c r="J3420" s="157" t="s">
        <v>774</v>
      </c>
      <c r="K3420" s="135"/>
      <c r="L3420" s="130" t="s">
        <v>761</v>
      </c>
      <c r="M3420" s="130" t="s">
        <v>773</v>
      </c>
    </row>
    <row r="3421" spans="1:13">
      <c r="A3421" s="157" t="s">
        <v>4803</v>
      </c>
      <c r="B3421" s="157"/>
      <c r="C3421" s="169" t="s">
        <v>4872</v>
      </c>
      <c r="D3421" s="158">
        <v>45748</v>
      </c>
      <c r="E3421" s="170">
        <v>45797</v>
      </c>
      <c r="F3421" s="124">
        <v>28.64</v>
      </c>
      <c r="G3421" s="160">
        <v>112120402010</v>
      </c>
      <c r="H3421" s="157" t="s">
        <v>4805</v>
      </c>
      <c r="I3421" s="157" t="s">
        <v>4861</v>
      </c>
      <c r="J3421" s="157" t="s">
        <v>34</v>
      </c>
      <c r="K3421" s="135"/>
      <c r="L3421" s="130" t="s">
        <v>761</v>
      </c>
      <c r="M3421" s="130" t="s">
        <v>35</v>
      </c>
    </row>
    <row r="3422" spans="1:13">
      <c r="A3422" s="157" t="s">
        <v>4803</v>
      </c>
      <c r="B3422" s="157"/>
      <c r="C3422" s="169" t="s">
        <v>4872</v>
      </c>
      <c r="D3422" s="158">
        <v>45748</v>
      </c>
      <c r="E3422" s="170">
        <v>45797</v>
      </c>
      <c r="F3422" s="124">
        <v>211.82</v>
      </c>
      <c r="G3422" s="160">
        <v>112120402010</v>
      </c>
      <c r="H3422" s="157" t="s">
        <v>4805</v>
      </c>
      <c r="I3422" s="157" t="s">
        <v>4862</v>
      </c>
      <c r="J3422" s="157" t="s">
        <v>791</v>
      </c>
      <c r="K3422" s="135"/>
      <c r="L3422" s="130" t="s">
        <v>761</v>
      </c>
      <c r="M3422" s="130" t="s">
        <v>790</v>
      </c>
    </row>
    <row r="3423" spans="1:13">
      <c r="A3423" s="157" t="s">
        <v>4803</v>
      </c>
      <c r="B3423" s="157"/>
      <c r="C3423" s="169" t="s">
        <v>4872</v>
      </c>
      <c r="D3423" s="158">
        <v>45748</v>
      </c>
      <c r="E3423" s="170">
        <v>45797</v>
      </c>
      <c r="F3423" s="124">
        <v>87.13</v>
      </c>
      <c r="G3423" s="160">
        <v>112120402010</v>
      </c>
      <c r="H3423" s="157" t="s">
        <v>4805</v>
      </c>
      <c r="I3423" s="157" t="s">
        <v>4863</v>
      </c>
      <c r="J3423" s="157" t="s">
        <v>370</v>
      </c>
      <c r="K3423" s="135"/>
      <c r="L3423" s="130" t="s">
        <v>761</v>
      </c>
      <c r="M3423" s="130" t="s">
        <v>371</v>
      </c>
    </row>
    <row r="3424" spans="1:13">
      <c r="A3424" s="157" t="s">
        <v>4803</v>
      </c>
      <c r="B3424" s="157"/>
      <c r="C3424" s="169" t="s">
        <v>4872</v>
      </c>
      <c r="D3424" s="158">
        <v>45748</v>
      </c>
      <c r="E3424" s="170">
        <v>45797</v>
      </c>
      <c r="F3424" s="124">
        <v>132.81</v>
      </c>
      <c r="G3424" s="160">
        <v>112120402010</v>
      </c>
      <c r="H3424" s="157" t="s">
        <v>4805</v>
      </c>
      <c r="I3424" s="157" t="s">
        <v>4864</v>
      </c>
      <c r="J3424" s="157" t="s">
        <v>416</v>
      </c>
      <c r="K3424" s="135"/>
      <c r="L3424" s="130" t="s">
        <v>761</v>
      </c>
      <c r="M3424" s="130" t="s">
        <v>417</v>
      </c>
    </row>
    <row r="3425" spans="1:13">
      <c r="A3425" s="157" t="s">
        <v>4803</v>
      </c>
      <c r="B3425" s="157"/>
      <c r="C3425" s="169" t="s">
        <v>4872</v>
      </c>
      <c r="D3425" s="158">
        <v>45748</v>
      </c>
      <c r="E3425" s="170">
        <v>45797</v>
      </c>
      <c r="F3425" s="124">
        <v>132.81</v>
      </c>
      <c r="G3425" s="160">
        <v>112120402010</v>
      </c>
      <c r="H3425" s="157" t="s">
        <v>4805</v>
      </c>
      <c r="I3425" s="157" t="s">
        <v>4865</v>
      </c>
      <c r="J3425" s="157" t="s">
        <v>202</v>
      </c>
      <c r="K3425" s="135"/>
      <c r="L3425" s="130" t="s">
        <v>761</v>
      </c>
      <c r="M3425" s="130" t="s">
        <v>203</v>
      </c>
    </row>
    <row r="3426" spans="1:13">
      <c r="A3426" s="157" t="s">
        <v>4803</v>
      </c>
      <c r="B3426" s="157"/>
      <c r="C3426" s="169" t="s">
        <v>4872</v>
      </c>
      <c r="D3426" s="158">
        <v>45748</v>
      </c>
      <c r="E3426" s="170">
        <v>45797</v>
      </c>
      <c r="F3426" s="124">
        <v>87.13</v>
      </c>
      <c r="G3426" s="160">
        <v>112120402010</v>
      </c>
      <c r="H3426" s="157" t="s">
        <v>4805</v>
      </c>
      <c r="I3426" s="157" t="s">
        <v>4866</v>
      </c>
      <c r="J3426" s="157" t="s">
        <v>406</v>
      </c>
      <c r="K3426" s="135"/>
      <c r="L3426" s="130" t="s">
        <v>761</v>
      </c>
      <c r="M3426" s="130" t="s">
        <v>407</v>
      </c>
    </row>
    <row r="3427" spans="1:13">
      <c r="A3427" s="157" t="s">
        <v>4803</v>
      </c>
      <c r="B3427" s="157"/>
      <c r="C3427" s="169" t="s">
        <v>4872</v>
      </c>
      <c r="D3427" s="158">
        <v>45748</v>
      </c>
      <c r="E3427" s="170">
        <v>45797</v>
      </c>
      <c r="F3427" s="124">
        <v>132.81</v>
      </c>
      <c r="G3427" s="160">
        <v>112120402010</v>
      </c>
      <c r="H3427" s="157" t="s">
        <v>4805</v>
      </c>
      <c r="I3427" s="157" t="s">
        <v>4867</v>
      </c>
      <c r="J3427" s="157" t="s">
        <v>782</v>
      </c>
      <c r="K3427" s="135"/>
      <c r="L3427" s="130" t="s">
        <v>761</v>
      </c>
      <c r="M3427" s="130" t="s">
        <v>781</v>
      </c>
    </row>
    <row r="3428" spans="1:13">
      <c r="A3428" s="157" t="s">
        <v>4803</v>
      </c>
      <c r="B3428" s="157"/>
      <c r="C3428" s="169" t="s">
        <v>4872</v>
      </c>
      <c r="D3428" s="158">
        <v>45748</v>
      </c>
      <c r="E3428" s="170">
        <v>45797</v>
      </c>
      <c r="F3428" s="124">
        <v>87.13</v>
      </c>
      <c r="G3428" s="160">
        <v>112120402010</v>
      </c>
      <c r="H3428" s="157" t="s">
        <v>4805</v>
      </c>
      <c r="I3428" s="157" t="s">
        <v>4868</v>
      </c>
      <c r="J3428" s="157" t="s">
        <v>448</v>
      </c>
      <c r="K3428" s="135"/>
      <c r="L3428" s="130" t="s">
        <v>761</v>
      </c>
      <c r="M3428" s="130" t="s">
        <v>449</v>
      </c>
    </row>
    <row r="3429" spans="1:13">
      <c r="A3429" s="157" t="s">
        <v>4803</v>
      </c>
      <c r="B3429" s="157"/>
      <c r="C3429" s="169" t="s">
        <v>4872</v>
      </c>
      <c r="D3429" s="158">
        <v>45748</v>
      </c>
      <c r="E3429" s="170">
        <v>45797</v>
      </c>
      <c r="F3429" s="124">
        <v>87.13</v>
      </c>
      <c r="G3429" s="160">
        <v>112120402010</v>
      </c>
      <c r="H3429" s="157" t="s">
        <v>4805</v>
      </c>
      <c r="I3429" s="157" t="s">
        <v>4869</v>
      </c>
      <c r="J3429" s="157" t="s">
        <v>170</v>
      </c>
      <c r="K3429" s="135"/>
      <c r="L3429" s="130" t="s">
        <v>761</v>
      </c>
      <c r="M3429" s="130" t="s">
        <v>171</v>
      </c>
    </row>
    <row r="3430" spans="1:13">
      <c r="A3430" s="157" t="s">
        <v>4803</v>
      </c>
      <c r="B3430" s="157"/>
      <c r="C3430" s="169" t="s">
        <v>4872</v>
      </c>
      <c r="D3430" s="158">
        <v>45748</v>
      </c>
      <c r="E3430" s="170">
        <v>45797</v>
      </c>
      <c r="F3430" s="124">
        <v>132.81</v>
      </c>
      <c r="G3430" s="160">
        <v>112120402010</v>
      </c>
      <c r="H3430" s="157" t="s">
        <v>4805</v>
      </c>
      <c r="I3430" s="157" t="s">
        <v>4870</v>
      </c>
      <c r="J3430" s="157" t="s">
        <v>26</v>
      </c>
      <c r="K3430" s="135"/>
      <c r="L3430" s="130" t="s">
        <v>761</v>
      </c>
      <c r="M3430" s="130" t="s">
        <v>27</v>
      </c>
    </row>
    <row r="3431" spans="1:13">
      <c r="A3431" s="157" t="s">
        <v>4803</v>
      </c>
      <c r="B3431" s="157"/>
      <c r="C3431" s="169" t="s">
        <v>4872</v>
      </c>
      <c r="D3431" s="158">
        <v>45748</v>
      </c>
      <c r="E3431" s="170">
        <v>45797</v>
      </c>
      <c r="F3431" s="124">
        <v>132.81</v>
      </c>
      <c r="G3431" s="160">
        <v>112120402010</v>
      </c>
      <c r="H3431" s="157" t="s">
        <v>4805</v>
      </c>
      <c r="I3431" s="157" t="s">
        <v>4871</v>
      </c>
      <c r="J3431" s="157" t="s">
        <v>258</v>
      </c>
      <c r="K3431" s="135"/>
      <c r="L3431" s="130" t="s">
        <v>761</v>
      </c>
      <c r="M3431" s="130" t="s">
        <v>259</v>
      </c>
    </row>
    <row r="3432" spans="1:13">
      <c r="A3432" s="157" t="s">
        <v>4873</v>
      </c>
      <c r="B3432" s="157"/>
      <c r="C3432" s="169" t="s">
        <v>4790</v>
      </c>
      <c r="D3432" s="158">
        <v>45778</v>
      </c>
      <c r="E3432" s="170">
        <v>45797</v>
      </c>
      <c r="F3432" s="124">
        <v>35494.61</v>
      </c>
      <c r="G3432" s="160">
        <v>112120601010</v>
      </c>
      <c r="H3432" s="157" t="s">
        <v>4791</v>
      </c>
      <c r="I3432" s="157" t="s">
        <v>4874</v>
      </c>
      <c r="J3432" s="157" t="s">
        <v>470</v>
      </c>
      <c r="K3432" s="135"/>
      <c r="L3432" s="130" t="s">
        <v>761</v>
      </c>
      <c r="M3432" s="130" t="s">
        <v>471</v>
      </c>
    </row>
    <row r="3433" spans="1:13">
      <c r="A3433" s="157" t="s">
        <v>4875</v>
      </c>
      <c r="B3433" s="157"/>
      <c r="C3433" s="169" t="s">
        <v>4790</v>
      </c>
      <c r="D3433" s="158">
        <v>45748</v>
      </c>
      <c r="E3433" s="170">
        <v>45797</v>
      </c>
      <c r="F3433" s="124">
        <v>36932.14</v>
      </c>
      <c r="G3433" s="160">
        <v>112120612120</v>
      </c>
      <c r="H3433" s="157" t="s">
        <v>3609</v>
      </c>
      <c r="I3433" s="157" t="s">
        <v>4876</v>
      </c>
      <c r="J3433" s="157" t="s">
        <v>48</v>
      </c>
      <c r="K3433" s="135"/>
      <c r="L3433" s="130" t="s">
        <v>761</v>
      </c>
      <c r="M3433" s="130" t="s">
        <v>49</v>
      </c>
    </row>
    <row r="3434" spans="1:13">
      <c r="A3434" s="157" t="s">
        <v>4875</v>
      </c>
      <c r="B3434" s="157"/>
      <c r="C3434" s="169" t="s">
        <v>4790</v>
      </c>
      <c r="D3434" s="158">
        <v>45748</v>
      </c>
      <c r="E3434" s="170">
        <v>45797</v>
      </c>
      <c r="F3434" s="124">
        <v>4982.24</v>
      </c>
      <c r="G3434" s="160">
        <v>112120612120</v>
      </c>
      <c r="H3434" s="157" t="s">
        <v>3609</v>
      </c>
      <c r="I3434" s="157" t="s">
        <v>4877</v>
      </c>
      <c r="J3434" s="157" t="s">
        <v>48</v>
      </c>
      <c r="K3434" s="135"/>
      <c r="L3434" s="130" t="s">
        <v>761</v>
      </c>
      <c r="M3434" s="130" t="s">
        <v>49</v>
      </c>
    </row>
    <row r="3435" spans="1:13">
      <c r="A3435" s="157" t="s">
        <v>4878</v>
      </c>
      <c r="B3435" s="157"/>
      <c r="C3435" s="169" t="s">
        <v>4790</v>
      </c>
      <c r="D3435" s="158">
        <v>45748</v>
      </c>
      <c r="E3435" s="170">
        <v>45797</v>
      </c>
      <c r="F3435" s="124">
        <v>21986.03</v>
      </c>
      <c r="G3435" s="160">
        <v>112120601020</v>
      </c>
      <c r="H3435" s="157" t="s">
        <v>4799</v>
      </c>
      <c r="I3435" s="157" t="s">
        <v>4879</v>
      </c>
      <c r="J3435" s="157" t="s">
        <v>90</v>
      </c>
      <c r="K3435" s="135"/>
      <c r="L3435" s="130" t="s">
        <v>761</v>
      </c>
      <c r="M3435" s="130" t="s">
        <v>91</v>
      </c>
    </row>
    <row r="3436" spans="1:13">
      <c r="A3436" s="157" t="s">
        <v>4878</v>
      </c>
      <c r="B3436" s="157"/>
      <c r="C3436" s="169" t="s">
        <v>4790</v>
      </c>
      <c r="D3436" s="158">
        <v>45748</v>
      </c>
      <c r="E3436" s="170">
        <v>45797</v>
      </c>
      <c r="F3436" s="124">
        <v>510.05</v>
      </c>
      <c r="G3436" s="160">
        <v>112120601020</v>
      </c>
      <c r="H3436" s="157" t="s">
        <v>4799</v>
      </c>
      <c r="I3436" s="157" t="s">
        <v>4880</v>
      </c>
      <c r="J3436" s="157" t="s">
        <v>90</v>
      </c>
      <c r="K3436" s="135"/>
      <c r="L3436" s="130" t="s">
        <v>761</v>
      </c>
      <c r="M3436" s="130" t="s">
        <v>91</v>
      </c>
    </row>
    <row r="3437" spans="1:13">
      <c r="A3437" s="157" t="s">
        <v>4878</v>
      </c>
      <c r="B3437" s="157"/>
      <c r="C3437" s="169" t="s">
        <v>4790</v>
      </c>
      <c r="D3437" s="158">
        <v>45748</v>
      </c>
      <c r="E3437" s="170">
        <v>45797</v>
      </c>
      <c r="F3437" s="124">
        <v>286.44</v>
      </c>
      <c r="G3437" s="160">
        <v>112120601020</v>
      </c>
      <c r="H3437" s="157" t="s">
        <v>4799</v>
      </c>
      <c r="I3437" s="157" t="s">
        <v>4881</v>
      </c>
      <c r="J3437" s="157" t="s">
        <v>90</v>
      </c>
      <c r="K3437" s="135"/>
      <c r="L3437" s="130" t="s">
        <v>761</v>
      </c>
      <c r="M3437" s="130" t="s">
        <v>91</v>
      </c>
    </row>
    <row r="3438" spans="1:13">
      <c r="A3438" s="157" t="s">
        <v>4878</v>
      </c>
      <c r="B3438" s="157"/>
      <c r="C3438" s="169" t="s">
        <v>4790</v>
      </c>
      <c r="D3438" s="158">
        <v>45748</v>
      </c>
      <c r="E3438" s="170">
        <v>45797</v>
      </c>
      <c r="F3438" s="124">
        <v>809.69</v>
      </c>
      <c r="G3438" s="160">
        <v>112120601020</v>
      </c>
      <c r="H3438" s="157" t="s">
        <v>4799</v>
      </c>
      <c r="I3438" s="157" t="s">
        <v>4882</v>
      </c>
      <c r="J3438" s="157" t="s">
        <v>90</v>
      </c>
      <c r="K3438" s="135"/>
      <c r="L3438" s="130" t="s">
        <v>761</v>
      </c>
      <c r="M3438" s="130" t="s">
        <v>91</v>
      </c>
    </row>
    <row r="3439" spans="1:13">
      <c r="A3439" s="157" t="s">
        <v>4883</v>
      </c>
      <c r="B3439" s="157"/>
      <c r="C3439" s="169" t="s">
        <v>4884</v>
      </c>
      <c r="D3439" s="158">
        <v>45748</v>
      </c>
      <c r="E3439" s="170">
        <v>45797</v>
      </c>
      <c r="F3439" s="124">
        <v>15957.66</v>
      </c>
      <c r="G3439" s="160" t="s">
        <v>4313</v>
      </c>
      <c r="H3439" s="157" t="s">
        <v>3206</v>
      </c>
      <c r="I3439" s="157" t="s">
        <v>3297</v>
      </c>
      <c r="J3439" s="157" t="s">
        <v>34</v>
      </c>
      <c r="K3439" s="135"/>
      <c r="L3439" s="130" t="s">
        <v>761</v>
      </c>
      <c r="M3439" s="130" t="s">
        <v>35</v>
      </c>
    </row>
    <row r="3440" spans="1:13">
      <c r="A3440" s="157" t="s">
        <v>4885</v>
      </c>
      <c r="B3440" s="157"/>
      <c r="C3440" s="169" t="s">
        <v>4886</v>
      </c>
      <c r="D3440" s="158">
        <v>45748</v>
      </c>
      <c r="E3440" s="170">
        <v>45797</v>
      </c>
      <c r="F3440" s="124">
        <v>71344.37</v>
      </c>
      <c r="G3440" s="160" t="s">
        <v>4313</v>
      </c>
      <c r="H3440" s="157" t="s">
        <v>3206</v>
      </c>
      <c r="I3440" s="157" t="s">
        <v>3510</v>
      </c>
      <c r="J3440" s="157" t="s">
        <v>62</v>
      </c>
      <c r="K3440" s="135"/>
      <c r="L3440" s="130" t="s">
        <v>761</v>
      </c>
      <c r="M3440" s="130" t="s">
        <v>63</v>
      </c>
    </row>
    <row r="3441" spans="1:13">
      <c r="A3441" s="157" t="s">
        <v>3295</v>
      </c>
      <c r="B3441" s="157"/>
      <c r="C3441" s="169" t="s">
        <v>4887</v>
      </c>
      <c r="D3441" s="158">
        <v>45748</v>
      </c>
      <c r="E3441" s="170">
        <v>45797</v>
      </c>
      <c r="F3441" s="124">
        <v>14391.1</v>
      </c>
      <c r="G3441" s="160">
        <v>112120612130</v>
      </c>
      <c r="H3441" s="157" t="s">
        <v>3612</v>
      </c>
      <c r="I3441" s="157" t="s">
        <v>4888</v>
      </c>
      <c r="J3441" s="157" t="s">
        <v>104</v>
      </c>
      <c r="K3441" s="135"/>
      <c r="L3441" s="130" t="s">
        <v>761</v>
      </c>
      <c r="M3441" s="130" t="s">
        <v>105</v>
      </c>
    </row>
    <row r="3442" spans="1:13">
      <c r="A3442" s="157" t="s">
        <v>3295</v>
      </c>
      <c r="B3442" s="157"/>
      <c r="C3442" s="169" t="s">
        <v>4887</v>
      </c>
      <c r="D3442" s="158">
        <v>45748</v>
      </c>
      <c r="E3442" s="170">
        <v>45797</v>
      </c>
      <c r="F3442" s="124">
        <v>750</v>
      </c>
      <c r="G3442" s="160">
        <v>112120612130</v>
      </c>
      <c r="H3442" s="157" t="s">
        <v>3612</v>
      </c>
      <c r="I3442" s="157" t="s">
        <v>4889</v>
      </c>
      <c r="J3442" s="157" t="s">
        <v>104</v>
      </c>
      <c r="K3442" s="135"/>
      <c r="L3442" s="130" t="s">
        <v>761</v>
      </c>
      <c r="M3442" s="130" t="s">
        <v>105</v>
      </c>
    </row>
    <row r="3443" spans="1:13">
      <c r="A3443" s="157" t="s">
        <v>3295</v>
      </c>
      <c r="B3443" s="157"/>
      <c r="C3443" s="169" t="s">
        <v>4890</v>
      </c>
      <c r="D3443" s="158">
        <v>45748</v>
      </c>
      <c r="E3443" s="170">
        <v>45797</v>
      </c>
      <c r="F3443" s="124">
        <v>2112.54</v>
      </c>
      <c r="G3443" s="160">
        <v>112120612120</v>
      </c>
      <c r="H3443" s="157" t="s">
        <v>3609</v>
      </c>
      <c r="I3443" s="157" t="s">
        <v>4891</v>
      </c>
      <c r="J3443" s="157" t="s">
        <v>102</v>
      </c>
      <c r="K3443" s="135"/>
      <c r="L3443" s="130" t="s">
        <v>761</v>
      </c>
      <c r="M3443" s="130" t="s">
        <v>103</v>
      </c>
    </row>
    <row r="3444" spans="1:13">
      <c r="A3444" s="157" t="s">
        <v>3295</v>
      </c>
      <c r="B3444" s="157"/>
      <c r="C3444" s="169" t="s">
        <v>4892</v>
      </c>
      <c r="D3444" s="158">
        <v>45748</v>
      </c>
      <c r="E3444" s="170">
        <v>45797</v>
      </c>
      <c r="F3444" s="124">
        <v>9058.02</v>
      </c>
      <c r="G3444" s="160">
        <v>112120612120</v>
      </c>
      <c r="H3444" s="157" t="s">
        <v>3609</v>
      </c>
      <c r="I3444" s="157" t="s">
        <v>4893</v>
      </c>
      <c r="J3444" s="157" t="s">
        <v>100</v>
      </c>
      <c r="K3444" s="135"/>
      <c r="L3444" s="130" t="s">
        <v>761</v>
      </c>
      <c r="M3444" s="130" t="s">
        <v>101</v>
      </c>
    </row>
    <row r="3445" spans="1:13">
      <c r="A3445" s="157" t="s">
        <v>3295</v>
      </c>
      <c r="B3445" s="157"/>
      <c r="C3445" s="169" t="s">
        <v>4894</v>
      </c>
      <c r="D3445" s="158">
        <v>45748</v>
      </c>
      <c r="E3445" s="170">
        <v>45797</v>
      </c>
      <c r="F3445" s="124">
        <v>2928.1</v>
      </c>
      <c r="G3445" s="160">
        <v>112120612120</v>
      </c>
      <c r="H3445" s="157" t="s">
        <v>3609</v>
      </c>
      <c r="I3445" s="157" t="s">
        <v>4895</v>
      </c>
      <c r="J3445" s="157" t="s">
        <v>124</v>
      </c>
      <c r="K3445" s="135"/>
      <c r="L3445" s="130" t="s">
        <v>761</v>
      </c>
      <c r="M3445" s="130" t="s">
        <v>125</v>
      </c>
    </row>
    <row r="3446" spans="1:13">
      <c r="A3446" s="157" t="s">
        <v>3295</v>
      </c>
      <c r="B3446" s="157"/>
      <c r="C3446" s="169" t="s">
        <v>4896</v>
      </c>
      <c r="D3446" s="158">
        <v>45748</v>
      </c>
      <c r="E3446" s="170">
        <v>45797</v>
      </c>
      <c r="F3446" s="124">
        <v>1710.05</v>
      </c>
      <c r="G3446" s="160">
        <v>112120612120</v>
      </c>
      <c r="H3446" s="157" t="s">
        <v>3609</v>
      </c>
      <c r="I3446" s="157" t="s">
        <v>4897</v>
      </c>
      <c r="J3446" s="157" t="s">
        <v>72</v>
      </c>
      <c r="K3446" s="135"/>
      <c r="L3446" s="130" t="s">
        <v>761</v>
      </c>
      <c r="M3446" s="130" t="s">
        <v>73</v>
      </c>
    </row>
    <row r="3447" spans="1:13">
      <c r="A3447" s="157" t="s">
        <v>3295</v>
      </c>
      <c r="B3447" s="157"/>
      <c r="C3447" s="169" t="s">
        <v>4898</v>
      </c>
      <c r="D3447" s="158">
        <v>45748</v>
      </c>
      <c r="E3447" s="170">
        <v>45797</v>
      </c>
      <c r="F3447" s="124">
        <v>53.67</v>
      </c>
      <c r="G3447" s="160">
        <v>112120612130</v>
      </c>
      <c r="H3447" s="157" t="s">
        <v>3612</v>
      </c>
      <c r="I3447" s="157" t="s">
        <v>4899</v>
      </c>
      <c r="J3447" s="157" t="s">
        <v>100</v>
      </c>
      <c r="K3447" s="135"/>
      <c r="L3447" s="130" t="s">
        <v>761</v>
      </c>
      <c r="M3447" s="130" t="s">
        <v>101</v>
      </c>
    </row>
    <row r="3448" spans="1:13">
      <c r="A3448" s="157" t="s">
        <v>3295</v>
      </c>
      <c r="B3448" s="157"/>
      <c r="C3448" s="169" t="s">
        <v>4900</v>
      </c>
      <c r="D3448" s="158">
        <v>45748</v>
      </c>
      <c r="E3448" s="170">
        <v>45797</v>
      </c>
      <c r="F3448" s="124">
        <v>1877.01</v>
      </c>
      <c r="G3448" s="160">
        <v>112120612120</v>
      </c>
      <c r="H3448" s="157" t="s">
        <v>3609</v>
      </c>
      <c r="I3448" s="157" t="s">
        <v>4893</v>
      </c>
      <c r="J3448" s="157" t="s">
        <v>100</v>
      </c>
      <c r="K3448" s="135"/>
      <c r="L3448" s="130" t="s">
        <v>761</v>
      </c>
      <c r="M3448" s="130" t="s">
        <v>101</v>
      </c>
    </row>
    <row r="3449" spans="1:13">
      <c r="A3449" s="157" t="s">
        <v>3295</v>
      </c>
      <c r="B3449" s="157"/>
      <c r="C3449" s="169" t="s">
        <v>4901</v>
      </c>
      <c r="D3449" s="158">
        <v>45748</v>
      </c>
      <c r="E3449" s="170">
        <v>45797</v>
      </c>
      <c r="F3449" s="124">
        <v>10949.4</v>
      </c>
      <c r="G3449" s="160">
        <v>112120612130</v>
      </c>
      <c r="H3449" s="157" t="s">
        <v>3612</v>
      </c>
      <c r="I3449" s="157" t="s">
        <v>4902</v>
      </c>
      <c r="J3449" s="157" t="s">
        <v>382</v>
      </c>
      <c r="K3449" s="135"/>
      <c r="L3449" s="130" t="s">
        <v>761</v>
      </c>
      <c r="M3449" s="130" t="s">
        <v>383</v>
      </c>
    </row>
    <row r="3450" spans="1:13">
      <c r="A3450" s="157" t="s">
        <v>3295</v>
      </c>
      <c r="B3450" s="157"/>
      <c r="C3450" s="169" t="s">
        <v>4903</v>
      </c>
      <c r="D3450" s="158">
        <v>45748</v>
      </c>
      <c r="E3450" s="170">
        <v>45797</v>
      </c>
      <c r="F3450" s="124">
        <v>48999.73</v>
      </c>
      <c r="G3450" s="160">
        <v>112120612120</v>
      </c>
      <c r="H3450" s="157" t="s">
        <v>3609</v>
      </c>
      <c r="I3450" s="157" t="s">
        <v>4904</v>
      </c>
      <c r="J3450" s="157" t="s">
        <v>382</v>
      </c>
      <c r="K3450" s="135"/>
      <c r="L3450" s="130" t="s">
        <v>761</v>
      </c>
      <c r="M3450" s="130" t="s">
        <v>383</v>
      </c>
    </row>
    <row r="3451" spans="1:13">
      <c r="A3451" s="157" t="s">
        <v>3295</v>
      </c>
      <c r="B3451" s="157"/>
      <c r="C3451" s="169" t="s">
        <v>4905</v>
      </c>
      <c r="D3451" s="158">
        <v>45748</v>
      </c>
      <c r="E3451" s="170">
        <v>45797</v>
      </c>
      <c r="F3451" s="124">
        <v>1654.47</v>
      </c>
      <c r="G3451" s="160">
        <v>112120612130</v>
      </c>
      <c r="H3451" s="157" t="s">
        <v>3612</v>
      </c>
      <c r="I3451" s="157" t="s">
        <v>4906</v>
      </c>
      <c r="J3451" s="157" t="s">
        <v>74</v>
      </c>
      <c r="K3451" s="135"/>
      <c r="L3451" s="130" t="s">
        <v>761</v>
      </c>
      <c r="M3451" s="130" t="s">
        <v>75</v>
      </c>
    </row>
    <row r="3452" spans="1:13">
      <c r="A3452" s="157" t="s">
        <v>3295</v>
      </c>
      <c r="B3452" s="157"/>
      <c r="C3452" s="169" t="s">
        <v>4905</v>
      </c>
      <c r="D3452" s="158">
        <v>45748</v>
      </c>
      <c r="E3452" s="170">
        <v>45797</v>
      </c>
      <c r="F3452" s="124">
        <v>88</v>
      </c>
      <c r="G3452" s="160">
        <v>112120612130</v>
      </c>
      <c r="H3452" s="157" t="s">
        <v>3612</v>
      </c>
      <c r="I3452" s="157" t="s">
        <v>4907</v>
      </c>
      <c r="J3452" s="157" t="s">
        <v>74</v>
      </c>
      <c r="K3452" s="135"/>
      <c r="L3452" s="130" t="s">
        <v>761</v>
      </c>
      <c r="M3452" s="130" t="s">
        <v>75</v>
      </c>
    </row>
    <row r="3453" spans="1:13">
      <c r="A3453" s="157" t="s">
        <v>3295</v>
      </c>
      <c r="B3453" s="157"/>
      <c r="C3453" s="169" t="s">
        <v>4908</v>
      </c>
      <c r="D3453" s="158">
        <v>45748</v>
      </c>
      <c r="E3453" s="170">
        <v>45797</v>
      </c>
      <c r="F3453" s="124">
        <v>22261.63</v>
      </c>
      <c r="G3453" s="160">
        <v>112120612120</v>
      </c>
      <c r="H3453" s="157" t="s">
        <v>3609</v>
      </c>
      <c r="I3453" s="157" t="s">
        <v>4909</v>
      </c>
      <c r="J3453" s="157" t="s">
        <v>34</v>
      </c>
      <c r="K3453" s="135"/>
      <c r="L3453" s="130" t="s">
        <v>761</v>
      </c>
      <c r="M3453" s="130" t="s">
        <v>35</v>
      </c>
    </row>
    <row r="3454" spans="1:13">
      <c r="A3454" s="157" t="s">
        <v>3295</v>
      </c>
      <c r="B3454" s="157"/>
      <c r="C3454" s="169" t="s">
        <v>4910</v>
      </c>
      <c r="D3454" s="158">
        <v>45748</v>
      </c>
      <c r="E3454" s="170">
        <v>45797</v>
      </c>
      <c r="F3454" s="124">
        <v>49.76</v>
      </c>
      <c r="G3454" s="160">
        <v>112120612130</v>
      </c>
      <c r="H3454" s="157" t="s">
        <v>3612</v>
      </c>
      <c r="I3454" s="157" t="s">
        <v>4911</v>
      </c>
      <c r="J3454" s="157" t="s">
        <v>390</v>
      </c>
      <c r="K3454" s="135"/>
      <c r="L3454" s="130" t="s">
        <v>761</v>
      </c>
      <c r="M3454" s="130" t="s">
        <v>391</v>
      </c>
    </row>
    <row r="3455" spans="1:13">
      <c r="A3455" s="157" t="s">
        <v>3295</v>
      </c>
      <c r="B3455" s="157"/>
      <c r="C3455" s="169" t="s">
        <v>4912</v>
      </c>
      <c r="D3455" s="158">
        <v>45748</v>
      </c>
      <c r="E3455" s="170">
        <v>45797</v>
      </c>
      <c r="F3455" s="124">
        <v>1992.95</v>
      </c>
      <c r="G3455" s="160">
        <v>112120612120</v>
      </c>
      <c r="H3455" s="157" t="s">
        <v>3609</v>
      </c>
      <c r="I3455" s="157" t="s">
        <v>4913</v>
      </c>
      <c r="J3455" s="157" t="s">
        <v>390</v>
      </c>
      <c r="K3455" s="135"/>
      <c r="L3455" s="130" t="s">
        <v>761</v>
      </c>
      <c r="M3455" s="130" t="s">
        <v>391</v>
      </c>
    </row>
    <row r="3456" spans="1:13">
      <c r="A3456" s="157" t="s">
        <v>3295</v>
      </c>
      <c r="B3456" s="157"/>
      <c r="C3456" s="169" t="s">
        <v>4914</v>
      </c>
      <c r="D3456" s="158">
        <v>45748</v>
      </c>
      <c r="E3456" s="170">
        <v>45797</v>
      </c>
      <c r="F3456" s="124">
        <v>8842.8700000000008</v>
      </c>
      <c r="G3456" s="160">
        <v>112120612120</v>
      </c>
      <c r="H3456" s="157" t="s">
        <v>3609</v>
      </c>
      <c r="I3456" s="157" t="s">
        <v>4915</v>
      </c>
      <c r="J3456" s="157" t="s">
        <v>76</v>
      </c>
      <c r="K3456" s="135"/>
      <c r="L3456" s="130" t="s">
        <v>761</v>
      </c>
      <c r="M3456" s="130" t="s">
        <v>77</v>
      </c>
    </row>
    <row r="3457" spans="1:13">
      <c r="A3457" s="157" t="s">
        <v>3295</v>
      </c>
      <c r="B3457" s="157"/>
      <c r="C3457" s="169" t="s">
        <v>4916</v>
      </c>
      <c r="D3457" s="158">
        <v>45748</v>
      </c>
      <c r="E3457" s="170">
        <v>45797</v>
      </c>
      <c r="F3457" s="124">
        <v>687.2</v>
      </c>
      <c r="G3457" s="160">
        <v>112120612120</v>
      </c>
      <c r="H3457" s="157" t="s">
        <v>3609</v>
      </c>
      <c r="I3457" s="157" t="s">
        <v>4917</v>
      </c>
      <c r="J3457" s="157" t="s">
        <v>402</v>
      </c>
      <c r="K3457" s="135"/>
      <c r="L3457" s="130" t="s">
        <v>761</v>
      </c>
      <c r="M3457" s="130" t="s">
        <v>403</v>
      </c>
    </row>
    <row r="3458" spans="1:13">
      <c r="A3458" s="157" t="s">
        <v>3295</v>
      </c>
      <c r="B3458" s="157"/>
      <c r="C3458" s="169" t="s">
        <v>4918</v>
      </c>
      <c r="D3458" s="158">
        <v>45748</v>
      </c>
      <c r="E3458" s="170">
        <v>45797</v>
      </c>
      <c r="F3458" s="124">
        <v>1074.83</v>
      </c>
      <c r="G3458" s="160">
        <v>112120612130</v>
      </c>
      <c r="H3458" s="157" t="s">
        <v>3612</v>
      </c>
      <c r="I3458" s="157" t="s">
        <v>4919</v>
      </c>
      <c r="J3458" s="157" t="s">
        <v>402</v>
      </c>
      <c r="K3458" s="135"/>
      <c r="L3458" s="130" t="s">
        <v>761</v>
      </c>
      <c r="M3458" s="130" t="s">
        <v>403</v>
      </c>
    </row>
    <row r="3459" spans="1:13">
      <c r="A3459" s="157" t="s">
        <v>3295</v>
      </c>
      <c r="B3459" s="157"/>
      <c r="C3459" s="169" t="s">
        <v>4920</v>
      </c>
      <c r="D3459" s="158">
        <v>45748</v>
      </c>
      <c r="E3459" s="170">
        <v>45797</v>
      </c>
      <c r="F3459" s="124">
        <v>1999.25</v>
      </c>
      <c r="G3459" s="160">
        <v>112120612120</v>
      </c>
      <c r="H3459" s="157" t="s">
        <v>3609</v>
      </c>
      <c r="I3459" s="157" t="s">
        <v>4921</v>
      </c>
      <c r="J3459" s="157" t="s">
        <v>78</v>
      </c>
      <c r="K3459" s="135"/>
      <c r="L3459" s="130" t="s">
        <v>761</v>
      </c>
      <c r="M3459" s="130" t="s">
        <v>79</v>
      </c>
    </row>
    <row r="3460" spans="1:13">
      <c r="A3460" s="157" t="s">
        <v>3295</v>
      </c>
      <c r="B3460" s="157"/>
      <c r="C3460" s="169" t="s">
        <v>4922</v>
      </c>
      <c r="D3460" s="158">
        <v>45748</v>
      </c>
      <c r="E3460" s="170">
        <v>45797</v>
      </c>
      <c r="F3460" s="124">
        <v>4196.38</v>
      </c>
      <c r="G3460" s="160">
        <v>112120612130</v>
      </c>
      <c r="H3460" s="157" t="s">
        <v>3612</v>
      </c>
      <c r="I3460" s="157" t="s">
        <v>4923</v>
      </c>
      <c r="J3460" s="157" t="s">
        <v>66</v>
      </c>
      <c r="K3460" s="135"/>
      <c r="L3460" s="130" t="s">
        <v>761</v>
      </c>
      <c r="M3460" s="130" t="s">
        <v>67</v>
      </c>
    </row>
    <row r="3461" spans="1:13">
      <c r="A3461" s="157" t="s">
        <v>3295</v>
      </c>
      <c r="B3461" s="157"/>
      <c r="C3461" s="169" t="s">
        <v>4922</v>
      </c>
      <c r="D3461" s="158">
        <v>45748</v>
      </c>
      <c r="E3461" s="170">
        <v>45797</v>
      </c>
      <c r="F3461" s="124">
        <v>117.13</v>
      </c>
      <c r="G3461" s="160">
        <v>112120612130</v>
      </c>
      <c r="H3461" s="157" t="s">
        <v>3612</v>
      </c>
      <c r="I3461" s="157" t="s">
        <v>4924</v>
      </c>
      <c r="J3461" s="157" t="s">
        <v>66</v>
      </c>
      <c r="K3461" s="135"/>
      <c r="L3461" s="130" t="s">
        <v>761</v>
      </c>
      <c r="M3461" s="130" t="s">
        <v>67</v>
      </c>
    </row>
    <row r="3462" spans="1:13">
      <c r="A3462" s="157" t="s">
        <v>3295</v>
      </c>
      <c r="B3462" s="157"/>
      <c r="C3462" s="169" t="s">
        <v>4925</v>
      </c>
      <c r="D3462" s="158">
        <v>45748</v>
      </c>
      <c r="E3462" s="170">
        <v>45797</v>
      </c>
      <c r="F3462" s="124">
        <v>1093.33</v>
      </c>
      <c r="G3462" s="160">
        <v>112120612130</v>
      </c>
      <c r="H3462" s="157" t="s">
        <v>3612</v>
      </c>
      <c r="I3462" s="157" t="s">
        <v>4926</v>
      </c>
      <c r="J3462" s="157" t="s">
        <v>98</v>
      </c>
      <c r="K3462" s="135"/>
      <c r="L3462" s="130" t="s">
        <v>761</v>
      </c>
      <c r="M3462" s="130" t="s">
        <v>99</v>
      </c>
    </row>
    <row r="3463" spans="1:13">
      <c r="A3463" s="157" t="s">
        <v>3295</v>
      </c>
      <c r="B3463" s="157"/>
      <c r="C3463" s="169" t="s">
        <v>4925</v>
      </c>
      <c r="D3463" s="158">
        <v>45748</v>
      </c>
      <c r="E3463" s="170">
        <v>45797</v>
      </c>
      <c r="F3463" s="124">
        <v>44.56</v>
      </c>
      <c r="G3463" s="160">
        <v>112120612130</v>
      </c>
      <c r="H3463" s="157" t="s">
        <v>3612</v>
      </c>
      <c r="I3463" s="157" t="s">
        <v>4927</v>
      </c>
      <c r="J3463" s="157" t="s">
        <v>98</v>
      </c>
      <c r="K3463" s="135"/>
      <c r="L3463" s="130" t="s">
        <v>761</v>
      </c>
      <c r="M3463" s="130" t="s">
        <v>99</v>
      </c>
    </row>
    <row r="3464" spans="1:13">
      <c r="A3464" s="157" t="s">
        <v>3295</v>
      </c>
      <c r="B3464" s="157"/>
      <c r="C3464" s="169" t="s">
        <v>4928</v>
      </c>
      <c r="D3464" s="158">
        <v>45748</v>
      </c>
      <c r="E3464" s="170">
        <v>45797</v>
      </c>
      <c r="F3464" s="124">
        <v>3314.33</v>
      </c>
      <c r="G3464" s="160">
        <v>112120612130</v>
      </c>
      <c r="H3464" s="157" t="s">
        <v>3612</v>
      </c>
      <c r="I3464" s="157" t="s">
        <v>4929</v>
      </c>
      <c r="J3464" s="157" t="s">
        <v>80</v>
      </c>
      <c r="K3464" s="135"/>
      <c r="L3464" s="130" t="s">
        <v>761</v>
      </c>
      <c r="M3464" s="130" t="s">
        <v>81</v>
      </c>
    </row>
    <row r="3465" spans="1:13">
      <c r="A3465" s="157" t="s">
        <v>3295</v>
      </c>
      <c r="B3465" s="157"/>
      <c r="C3465" s="169" t="s">
        <v>4928</v>
      </c>
      <c r="D3465" s="158">
        <v>45748</v>
      </c>
      <c r="E3465" s="170">
        <v>45797</v>
      </c>
      <c r="F3465" s="124">
        <v>86.8</v>
      </c>
      <c r="G3465" s="160">
        <v>112120612130</v>
      </c>
      <c r="H3465" s="157" t="s">
        <v>3612</v>
      </c>
      <c r="I3465" s="157" t="s">
        <v>4930</v>
      </c>
      <c r="J3465" s="157" t="s">
        <v>80</v>
      </c>
      <c r="K3465" s="135"/>
      <c r="L3465" s="130" t="s">
        <v>761</v>
      </c>
      <c r="M3465" s="130" t="s">
        <v>81</v>
      </c>
    </row>
    <row r="3466" spans="1:13">
      <c r="A3466" s="157" t="s">
        <v>3295</v>
      </c>
      <c r="B3466" s="157"/>
      <c r="C3466" s="169" t="s">
        <v>4931</v>
      </c>
      <c r="D3466" s="158">
        <v>45748</v>
      </c>
      <c r="E3466" s="170">
        <v>45797</v>
      </c>
      <c r="F3466" s="124">
        <v>8266.81</v>
      </c>
      <c r="G3466" s="160">
        <v>112120612120</v>
      </c>
      <c r="H3466" s="157" t="s">
        <v>3609</v>
      </c>
      <c r="I3466" s="157" t="s">
        <v>4932</v>
      </c>
      <c r="J3466" s="157" t="s">
        <v>408</v>
      </c>
      <c r="K3466" s="135"/>
      <c r="L3466" s="130" t="s">
        <v>761</v>
      </c>
      <c r="M3466" s="130" t="s">
        <v>409</v>
      </c>
    </row>
    <row r="3467" spans="1:13">
      <c r="A3467" s="157" t="s">
        <v>3295</v>
      </c>
      <c r="B3467" s="157"/>
      <c r="C3467" s="169" t="s">
        <v>4933</v>
      </c>
      <c r="D3467" s="158">
        <v>45748</v>
      </c>
      <c r="E3467" s="170">
        <v>45797</v>
      </c>
      <c r="F3467" s="124">
        <v>28629.53</v>
      </c>
      <c r="G3467" s="160">
        <v>112120612120</v>
      </c>
      <c r="H3467" s="157" t="s">
        <v>3609</v>
      </c>
      <c r="I3467" s="157" t="s">
        <v>4934</v>
      </c>
      <c r="J3467" s="157" t="s">
        <v>82</v>
      </c>
      <c r="K3467" s="135"/>
      <c r="L3467" s="130" t="s">
        <v>761</v>
      </c>
      <c r="M3467" s="130" t="s">
        <v>83</v>
      </c>
    </row>
    <row r="3468" spans="1:13">
      <c r="A3468" s="157" t="s">
        <v>3295</v>
      </c>
      <c r="B3468" s="157"/>
      <c r="C3468" s="169" t="s">
        <v>4935</v>
      </c>
      <c r="D3468" s="158">
        <v>45748</v>
      </c>
      <c r="E3468" s="170">
        <v>45797</v>
      </c>
      <c r="F3468" s="124">
        <v>2949.02</v>
      </c>
      <c r="G3468" s="160">
        <v>112120612120</v>
      </c>
      <c r="H3468" s="157" t="s">
        <v>3609</v>
      </c>
      <c r="I3468" s="157" t="s">
        <v>4936</v>
      </c>
      <c r="J3468" s="157" t="s">
        <v>414</v>
      </c>
      <c r="K3468" s="135"/>
      <c r="L3468" s="130" t="s">
        <v>761</v>
      </c>
      <c r="M3468" s="130" t="s">
        <v>415</v>
      </c>
    </row>
    <row r="3469" spans="1:13">
      <c r="A3469" s="157" t="s">
        <v>3295</v>
      </c>
      <c r="B3469" s="157"/>
      <c r="C3469" s="169" t="s">
        <v>4937</v>
      </c>
      <c r="D3469" s="158">
        <v>45748</v>
      </c>
      <c r="E3469" s="170">
        <v>45797</v>
      </c>
      <c r="F3469" s="124">
        <v>65.3</v>
      </c>
      <c r="G3469" s="160">
        <v>112120612130</v>
      </c>
      <c r="H3469" s="157" t="s">
        <v>3612</v>
      </c>
      <c r="I3469" s="157" t="s">
        <v>4938</v>
      </c>
      <c r="J3469" s="157" t="s">
        <v>414</v>
      </c>
      <c r="K3469" s="135"/>
      <c r="L3469" s="130" t="s">
        <v>761</v>
      </c>
      <c r="M3469" s="130" t="s">
        <v>415</v>
      </c>
    </row>
    <row r="3470" spans="1:13">
      <c r="A3470" s="157" t="s">
        <v>3295</v>
      </c>
      <c r="B3470" s="157"/>
      <c r="C3470" s="169" t="s">
        <v>4939</v>
      </c>
      <c r="D3470" s="158">
        <v>45748</v>
      </c>
      <c r="E3470" s="170">
        <v>45797</v>
      </c>
      <c r="F3470" s="124">
        <v>171.4</v>
      </c>
      <c r="G3470" s="160">
        <v>112120612130</v>
      </c>
      <c r="H3470" s="157" t="s">
        <v>3612</v>
      </c>
      <c r="I3470" s="157" t="s">
        <v>4940</v>
      </c>
      <c r="J3470" s="157" t="s">
        <v>68</v>
      </c>
      <c r="K3470" s="135"/>
      <c r="L3470" s="130" t="s">
        <v>761</v>
      </c>
      <c r="M3470" s="130" t="s">
        <v>69</v>
      </c>
    </row>
    <row r="3471" spans="1:13">
      <c r="A3471" s="157" t="s">
        <v>3295</v>
      </c>
      <c r="B3471" s="157"/>
      <c r="C3471" s="169" t="s">
        <v>4941</v>
      </c>
      <c r="D3471" s="158">
        <v>45748</v>
      </c>
      <c r="E3471" s="170">
        <v>45797</v>
      </c>
      <c r="F3471" s="124">
        <v>3443.24</v>
      </c>
      <c r="G3471" s="160">
        <v>112120612130</v>
      </c>
      <c r="H3471" s="157" t="s">
        <v>3612</v>
      </c>
      <c r="I3471" s="157" t="s">
        <v>4942</v>
      </c>
      <c r="J3471" s="157" t="s">
        <v>84</v>
      </c>
      <c r="K3471" s="135"/>
      <c r="L3471" s="130" t="s">
        <v>761</v>
      </c>
      <c r="M3471" s="130" t="s">
        <v>85</v>
      </c>
    </row>
    <row r="3472" spans="1:13">
      <c r="A3472" s="157" t="s">
        <v>3295</v>
      </c>
      <c r="B3472" s="157"/>
      <c r="C3472" s="169" t="s">
        <v>4941</v>
      </c>
      <c r="D3472" s="158">
        <v>45748</v>
      </c>
      <c r="E3472" s="170">
        <v>45797</v>
      </c>
      <c r="F3472" s="124">
        <v>341.04</v>
      </c>
      <c r="G3472" s="160">
        <v>112120612130</v>
      </c>
      <c r="H3472" s="157" t="s">
        <v>3612</v>
      </c>
      <c r="I3472" s="157" t="s">
        <v>4943</v>
      </c>
      <c r="J3472" s="157" t="s">
        <v>84</v>
      </c>
      <c r="K3472" s="135"/>
      <c r="L3472" s="130" t="s">
        <v>761</v>
      </c>
      <c r="M3472" s="130" t="s">
        <v>85</v>
      </c>
    </row>
    <row r="3473" spans="1:13">
      <c r="A3473" s="157" t="s">
        <v>3295</v>
      </c>
      <c r="B3473" s="157"/>
      <c r="C3473" s="169" t="s">
        <v>4944</v>
      </c>
      <c r="D3473" s="158">
        <v>45748</v>
      </c>
      <c r="E3473" s="170">
        <v>45797</v>
      </c>
      <c r="F3473" s="124">
        <v>89.93</v>
      </c>
      <c r="G3473" s="160">
        <v>112120612120</v>
      </c>
      <c r="H3473" s="157" t="s">
        <v>3609</v>
      </c>
      <c r="I3473" s="157" t="s">
        <v>4945</v>
      </c>
      <c r="J3473" s="157" t="s">
        <v>434</v>
      </c>
      <c r="K3473" s="135"/>
      <c r="L3473" s="130" t="s">
        <v>761</v>
      </c>
      <c r="M3473" s="130" t="s">
        <v>435</v>
      </c>
    </row>
    <row r="3474" spans="1:13">
      <c r="A3474" s="157" t="s">
        <v>3295</v>
      </c>
      <c r="B3474" s="157"/>
      <c r="C3474" s="169" t="s">
        <v>4946</v>
      </c>
      <c r="D3474" s="158">
        <v>45748</v>
      </c>
      <c r="E3474" s="170">
        <v>45797</v>
      </c>
      <c r="F3474" s="124">
        <v>269.93</v>
      </c>
      <c r="G3474" s="160">
        <v>112120612130</v>
      </c>
      <c r="H3474" s="157" t="s">
        <v>3612</v>
      </c>
      <c r="I3474" s="157" t="s">
        <v>4947</v>
      </c>
      <c r="J3474" s="157" t="s">
        <v>434</v>
      </c>
      <c r="K3474" s="135"/>
      <c r="L3474" s="130" t="s">
        <v>761</v>
      </c>
      <c r="M3474" s="130" t="s">
        <v>435</v>
      </c>
    </row>
    <row r="3475" spans="1:13">
      <c r="A3475" s="157" t="s">
        <v>3295</v>
      </c>
      <c r="B3475" s="157"/>
      <c r="C3475" s="169" t="s">
        <v>4948</v>
      </c>
      <c r="D3475" s="158">
        <v>45748</v>
      </c>
      <c r="E3475" s="170">
        <v>45797</v>
      </c>
      <c r="F3475" s="124">
        <v>21228.55</v>
      </c>
      <c r="G3475" s="160">
        <v>112120612130</v>
      </c>
      <c r="H3475" s="157" t="s">
        <v>3612</v>
      </c>
      <c r="I3475" s="157" t="s">
        <v>4949</v>
      </c>
      <c r="J3475" s="157" t="s">
        <v>86</v>
      </c>
      <c r="K3475" s="135"/>
      <c r="L3475" s="130" t="s">
        <v>761</v>
      </c>
      <c r="M3475" s="130" t="s">
        <v>87</v>
      </c>
    </row>
    <row r="3476" spans="1:13">
      <c r="A3476" s="157" t="s">
        <v>3295</v>
      </c>
      <c r="B3476" s="157"/>
      <c r="C3476" s="169" t="s">
        <v>4948</v>
      </c>
      <c r="D3476" s="158">
        <v>45748</v>
      </c>
      <c r="E3476" s="170">
        <v>45797</v>
      </c>
      <c r="F3476" s="124">
        <v>3935.22</v>
      </c>
      <c r="G3476" s="160">
        <v>112120612130</v>
      </c>
      <c r="H3476" s="157" t="s">
        <v>3612</v>
      </c>
      <c r="I3476" s="157" t="s">
        <v>4950</v>
      </c>
      <c r="J3476" s="157" t="s">
        <v>86</v>
      </c>
      <c r="K3476" s="135"/>
      <c r="L3476" s="130" t="s">
        <v>761</v>
      </c>
      <c r="M3476" s="130" t="s">
        <v>87</v>
      </c>
    </row>
    <row r="3477" spans="1:13">
      <c r="A3477" s="157" t="s">
        <v>3295</v>
      </c>
      <c r="B3477" s="157"/>
      <c r="C3477" s="169" t="s">
        <v>4951</v>
      </c>
      <c r="D3477" s="158">
        <v>45748</v>
      </c>
      <c r="E3477" s="170">
        <v>45797</v>
      </c>
      <c r="F3477" s="124">
        <v>1737.14</v>
      </c>
      <c r="G3477" s="160">
        <v>112120612120</v>
      </c>
      <c r="H3477" s="157" t="s">
        <v>3609</v>
      </c>
      <c r="I3477" s="157" t="s">
        <v>4952</v>
      </c>
      <c r="J3477" s="157" t="s">
        <v>88</v>
      </c>
      <c r="K3477" s="135"/>
      <c r="L3477" s="130" t="s">
        <v>761</v>
      </c>
      <c r="M3477" s="130" t="s">
        <v>89</v>
      </c>
    </row>
    <row r="3478" spans="1:13">
      <c r="A3478" s="157" t="s">
        <v>3295</v>
      </c>
      <c r="B3478" s="157"/>
      <c r="C3478" s="169" t="s">
        <v>4953</v>
      </c>
      <c r="D3478" s="158">
        <v>45748</v>
      </c>
      <c r="E3478" s="170">
        <v>45797</v>
      </c>
      <c r="F3478" s="124">
        <v>13714.17</v>
      </c>
      <c r="G3478" s="160">
        <v>112120612120</v>
      </c>
      <c r="H3478" s="157" t="s">
        <v>3609</v>
      </c>
      <c r="I3478" s="157" t="s">
        <v>4954</v>
      </c>
      <c r="J3478" s="157" t="s">
        <v>90</v>
      </c>
      <c r="K3478" s="135"/>
      <c r="L3478" s="130" t="s">
        <v>761</v>
      </c>
      <c r="M3478" s="130" t="s">
        <v>91</v>
      </c>
    </row>
    <row r="3479" spans="1:13">
      <c r="A3479" s="157" t="s">
        <v>3295</v>
      </c>
      <c r="B3479" s="157"/>
      <c r="C3479" s="169" t="s">
        <v>4955</v>
      </c>
      <c r="D3479" s="158">
        <v>45748</v>
      </c>
      <c r="E3479" s="170">
        <v>45797</v>
      </c>
      <c r="F3479" s="124">
        <v>154.97999999999999</v>
      </c>
      <c r="G3479" s="160">
        <v>112120612130</v>
      </c>
      <c r="H3479" s="157" t="s">
        <v>3612</v>
      </c>
      <c r="I3479" s="157" t="s">
        <v>4956</v>
      </c>
      <c r="J3479" s="157" t="s">
        <v>458</v>
      </c>
      <c r="K3479" s="135"/>
      <c r="L3479" s="130" t="s">
        <v>761</v>
      </c>
      <c r="M3479" s="130" t="s">
        <v>459</v>
      </c>
    </row>
    <row r="3480" spans="1:13">
      <c r="A3480" s="157" t="s">
        <v>3295</v>
      </c>
      <c r="B3480" s="157"/>
      <c r="C3480" s="169" t="s">
        <v>4957</v>
      </c>
      <c r="D3480" s="158">
        <v>45748</v>
      </c>
      <c r="E3480" s="170">
        <v>45797</v>
      </c>
      <c r="F3480" s="124">
        <v>3241.56</v>
      </c>
      <c r="G3480" s="160">
        <v>112120612120</v>
      </c>
      <c r="H3480" s="157" t="s">
        <v>3609</v>
      </c>
      <c r="I3480" s="157" t="s">
        <v>4958</v>
      </c>
      <c r="J3480" s="157" t="s">
        <v>458</v>
      </c>
      <c r="K3480" s="135"/>
      <c r="L3480" s="130" t="s">
        <v>761</v>
      </c>
      <c r="M3480" s="130" t="s">
        <v>459</v>
      </c>
    </row>
    <row r="3481" spans="1:13">
      <c r="A3481" s="157" t="s">
        <v>3295</v>
      </c>
      <c r="B3481" s="157"/>
      <c r="C3481" s="169" t="s">
        <v>4959</v>
      </c>
      <c r="D3481" s="158">
        <v>45748</v>
      </c>
      <c r="E3481" s="170">
        <v>45797</v>
      </c>
      <c r="F3481" s="124">
        <v>1805.89</v>
      </c>
      <c r="G3481" s="160">
        <v>112120612120</v>
      </c>
      <c r="H3481" s="157" t="s">
        <v>3609</v>
      </c>
      <c r="I3481" s="157" t="s">
        <v>4960</v>
      </c>
      <c r="J3481" s="157" t="s">
        <v>14</v>
      </c>
      <c r="K3481" s="135"/>
      <c r="L3481" s="130" t="s">
        <v>761</v>
      </c>
      <c r="M3481" s="130" t="s">
        <v>15</v>
      </c>
    </row>
    <row r="3482" spans="1:13">
      <c r="A3482" s="157" t="s">
        <v>3295</v>
      </c>
      <c r="B3482" s="157"/>
      <c r="C3482" s="169" t="s">
        <v>4961</v>
      </c>
      <c r="D3482" s="158">
        <v>45748</v>
      </c>
      <c r="E3482" s="170">
        <v>45797</v>
      </c>
      <c r="F3482" s="124">
        <v>1807.38</v>
      </c>
      <c r="G3482" s="160">
        <v>112120612130</v>
      </c>
      <c r="H3482" s="157" t="s">
        <v>3612</v>
      </c>
      <c r="I3482" s="157" t="s">
        <v>4962</v>
      </c>
      <c r="J3482" s="157" t="s">
        <v>16</v>
      </c>
      <c r="K3482" s="135"/>
      <c r="L3482" s="130" t="s">
        <v>761</v>
      </c>
      <c r="M3482" s="130" t="s">
        <v>17</v>
      </c>
    </row>
    <row r="3483" spans="1:13">
      <c r="A3483" s="157" t="s">
        <v>3295</v>
      </c>
      <c r="B3483" s="157"/>
      <c r="C3483" s="169" t="s">
        <v>4961</v>
      </c>
      <c r="D3483" s="158">
        <v>45748</v>
      </c>
      <c r="E3483" s="170">
        <v>45797</v>
      </c>
      <c r="F3483" s="124">
        <v>132.37</v>
      </c>
      <c r="G3483" s="160">
        <v>112120612130</v>
      </c>
      <c r="H3483" s="157" t="s">
        <v>3612</v>
      </c>
      <c r="I3483" s="157" t="s">
        <v>4963</v>
      </c>
      <c r="J3483" s="157" t="s">
        <v>16</v>
      </c>
      <c r="K3483" s="135"/>
      <c r="L3483" s="130" t="s">
        <v>761</v>
      </c>
      <c r="M3483" s="130" t="s">
        <v>17</v>
      </c>
    </row>
    <row r="3484" spans="1:13">
      <c r="A3484" s="157" t="s">
        <v>3295</v>
      </c>
      <c r="B3484" s="157"/>
      <c r="C3484" s="169" t="s">
        <v>4964</v>
      </c>
      <c r="D3484" s="158">
        <v>45748</v>
      </c>
      <c r="E3484" s="170">
        <v>45797</v>
      </c>
      <c r="F3484" s="124">
        <v>1473.69</v>
      </c>
      <c r="G3484" s="160">
        <v>112120612120</v>
      </c>
      <c r="H3484" s="157" t="s">
        <v>3609</v>
      </c>
      <c r="I3484" s="157" t="s">
        <v>4965</v>
      </c>
      <c r="J3484" s="157" t="s">
        <v>462</v>
      </c>
      <c r="K3484" s="135"/>
      <c r="L3484" s="130" t="s">
        <v>761</v>
      </c>
      <c r="M3484" s="130" t="s">
        <v>463</v>
      </c>
    </row>
    <row r="3485" spans="1:13">
      <c r="A3485" s="157" t="s">
        <v>3295</v>
      </c>
      <c r="B3485" s="157"/>
      <c r="C3485" s="169" t="s">
        <v>4966</v>
      </c>
      <c r="D3485" s="158">
        <v>45748</v>
      </c>
      <c r="E3485" s="170">
        <v>45797</v>
      </c>
      <c r="F3485" s="124">
        <v>2342.87</v>
      </c>
      <c r="G3485" s="160">
        <v>112120612130</v>
      </c>
      <c r="H3485" s="157" t="s">
        <v>3612</v>
      </c>
      <c r="I3485" s="157" t="s">
        <v>4967</v>
      </c>
      <c r="J3485" s="157" t="s">
        <v>70</v>
      </c>
      <c r="K3485" s="135"/>
      <c r="L3485" s="130" t="s">
        <v>761</v>
      </c>
      <c r="M3485" s="130" t="s">
        <v>71</v>
      </c>
    </row>
    <row r="3486" spans="1:13">
      <c r="A3486" s="157" t="s">
        <v>3295</v>
      </c>
      <c r="B3486" s="157"/>
      <c r="C3486" s="169" t="s">
        <v>4966</v>
      </c>
      <c r="D3486" s="158">
        <v>45748</v>
      </c>
      <c r="E3486" s="170">
        <v>45797</v>
      </c>
      <c r="F3486" s="124">
        <v>60.99</v>
      </c>
      <c r="G3486" s="160">
        <v>112120612130</v>
      </c>
      <c r="H3486" s="157" t="s">
        <v>3612</v>
      </c>
      <c r="I3486" s="157" t="s">
        <v>4968</v>
      </c>
      <c r="J3486" s="157" t="s">
        <v>70</v>
      </c>
      <c r="K3486" s="135"/>
      <c r="L3486" s="130" t="s">
        <v>761</v>
      </c>
      <c r="M3486" s="130" t="s">
        <v>71</v>
      </c>
    </row>
    <row r="3487" spans="1:13">
      <c r="A3487" s="157" t="s">
        <v>3295</v>
      </c>
      <c r="B3487" s="157"/>
      <c r="C3487" s="169" t="s">
        <v>4969</v>
      </c>
      <c r="D3487" s="158">
        <v>45748</v>
      </c>
      <c r="E3487" s="170">
        <v>45797</v>
      </c>
      <c r="F3487" s="124">
        <v>1390.92</v>
      </c>
      <c r="G3487" s="160">
        <v>112120612120</v>
      </c>
      <c r="H3487" s="157" t="s">
        <v>3609</v>
      </c>
      <c r="I3487" s="157" t="s">
        <v>4970</v>
      </c>
      <c r="J3487" s="157" t="s">
        <v>92</v>
      </c>
      <c r="K3487" s="135"/>
      <c r="L3487" s="130" t="s">
        <v>761</v>
      </c>
      <c r="M3487" s="130" t="s">
        <v>93</v>
      </c>
    </row>
    <row r="3488" spans="1:13">
      <c r="A3488" s="157" t="s">
        <v>3295</v>
      </c>
      <c r="B3488" s="157"/>
      <c r="C3488" s="169" t="s">
        <v>4969</v>
      </c>
      <c r="D3488" s="158">
        <v>45748</v>
      </c>
      <c r="E3488" s="170">
        <v>45797</v>
      </c>
      <c r="F3488" s="124">
        <v>143.13</v>
      </c>
      <c r="G3488" s="160">
        <v>112120612120</v>
      </c>
      <c r="H3488" s="157" t="s">
        <v>3609</v>
      </c>
      <c r="I3488" s="157" t="s">
        <v>4971</v>
      </c>
      <c r="J3488" s="157" t="s">
        <v>92</v>
      </c>
      <c r="K3488" s="135"/>
      <c r="L3488" s="130" t="s">
        <v>761</v>
      </c>
      <c r="M3488" s="130" t="s">
        <v>93</v>
      </c>
    </row>
    <row r="3489" spans="1:13">
      <c r="A3489" s="157" t="s">
        <v>3295</v>
      </c>
      <c r="B3489" s="157"/>
      <c r="C3489" s="169" t="s">
        <v>4972</v>
      </c>
      <c r="D3489" s="158">
        <v>45748</v>
      </c>
      <c r="E3489" s="170">
        <v>45797</v>
      </c>
      <c r="F3489" s="124">
        <v>4504.07</v>
      </c>
      <c r="G3489" s="160">
        <v>112120612120</v>
      </c>
      <c r="H3489" s="157" t="s">
        <v>3609</v>
      </c>
      <c r="I3489" s="157" t="s">
        <v>4973</v>
      </c>
      <c r="J3489" s="157" t="s">
        <v>94</v>
      </c>
      <c r="K3489" s="135"/>
      <c r="L3489" s="130" t="s">
        <v>761</v>
      </c>
      <c r="M3489" s="130" t="s">
        <v>95</v>
      </c>
    </row>
    <row r="3490" spans="1:13">
      <c r="A3490" s="157" t="s">
        <v>3295</v>
      </c>
      <c r="B3490" s="157"/>
      <c r="C3490" s="169" t="s">
        <v>4974</v>
      </c>
      <c r="D3490" s="158">
        <v>45748</v>
      </c>
      <c r="E3490" s="170">
        <v>45797</v>
      </c>
      <c r="F3490" s="124">
        <v>172</v>
      </c>
      <c r="G3490" s="160">
        <v>112120612120</v>
      </c>
      <c r="H3490" s="157" t="s">
        <v>3609</v>
      </c>
      <c r="I3490" s="157" t="s">
        <v>4975</v>
      </c>
      <c r="J3490" s="157" t="s">
        <v>96</v>
      </c>
      <c r="K3490" s="135"/>
      <c r="L3490" s="130" t="s">
        <v>761</v>
      </c>
      <c r="M3490" s="130" t="s">
        <v>97</v>
      </c>
    </row>
    <row r="3491" spans="1:13">
      <c r="A3491" s="157" t="s">
        <v>3295</v>
      </c>
      <c r="B3491" s="157"/>
      <c r="C3491" s="169" t="s">
        <v>4976</v>
      </c>
      <c r="D3491" s="158">
        <v>45748</v>
      </c>
      <c r="E3491" s="170">
        <v>45797</v>
      </c>
      <c r="F3491" s="124">
        <v>15753.08</v>
      </c>
      <c r="G3491" s="160">
        <v>112120612130</v>
      </c>
      <c r="H3491" s="157" t="s">
        <v>3612</v>
      </c>
      <c r="I3491" s="157" t="s">
        <v>4888</v>
      </c>
      <c r="J3491" s="157" t="s">
        <v>104</v>
      </c>
      <c r="K3491" s="135"/>
      <c r="L3491" s="130" t="s">
        <v>761</v>
      </c>
      <c r="M3491" s="130" t="s">
        <v>105</v>
      </c>
    </row>
    <row r="3492" spans="1:13">
      <c r="A3492" s="157" t="s">
        <v>3295</v>
      </c>
      <c r="B3492" s="157"/>
      <c r="C3492" s="169" t="s">
        <v>4976</v>
      </c>
      <c r="D3492" s="158">
        <v>45748</v>
      </c>
      <c r="E3492" s="170">
        <v>45797</v>
      </c>
      <c r="F3492" s="124">
        <v>774.7</v>
      </c>
      <c r="G3492" s="160">
        <v>112120612130</v>
      </c>
      <c r="H3492" s="157" t="s">
        <v>3612</v>
      </c>
      <c r="I3492" s="157" t="s">
        <v>4889</v>
      </c>
      <c r="J3492" s="157" t="s">
        <v>104</v>
      </c>
      <c r="K3492" s="135"/>
      <c r="L3492" s="130" t="s">
        <v>761</v>
      </c>
      <c r="M3492" s="130" t="s">
        <v>105</v>
      </c>
    </row>
    <row r="3493" spans="1:13">
      <c r="A3493" s="157" t="s">
        <v>3295</v>
      </c>
      <c r="B3493" s="157"/>
      <c r="C3493" s="169" t="s">
        <v>4977</v>
      </c>
      <c r="D3493" s="158">
        <v>45748</v>
      </c>
      <c r="E3493" s="170">
        <v>45797</v>
      </c>
      <c r="F3493" s="124">
        <v>2123.69</v>
      </c>
      <c r="G3493" s="160">
        <v>112120612120</v>
      </c>
      <c r="H3493" s="157" t="s">
        <v>3609</v>
      </c>
      <c r="I3493" s="157" t="s">
        <v>4891</v>
      </c>
      <c r="J3493" s="157" t="s">
        <v>102</v>
      </c>
      <c r="K3493" s="135"/>
      <c r="L3493" s="130" t="s">
        <v>761</v>
      </c>
      <c r="M3493" s="130" t="s">
        <v>103</v>
      </c>
    </row>
    <row r="3494" spans="1:13">
      <c r="A3494" s="157" t="s">
        <v>3295</v>
      </c>
      <c r="B3494" s="157"/>
      <c r="C3494" s="169" t="s">
        <v>4978</v>
      </c>
      <c r="D3494" s="158">
        <v>45748</v>
      </c>
      <c r="E3494" s="170">
        <v>45797</v>
      </c>
      <c r="F3494" s="124">
        <v>8300.2800000000007</v>
      </c>
      <c r="G3494" s="160">
        <v>112120612120</v>
      </c>
      <c r="H3494" s="157" t="s">
        <v>3609</v>
      </c>
      <c r="I3494" s="157" t="s">
        <v>4893</v>
      </c>
      <c r="J3494" s="157" t="s">
        <v>100</v>
      </c>
      <c r="K3494" s="135"/>
      <c r="L3494" s="130" t="s">
        <v>761</v>
      </c>
      <c r="M3494" s="130" t="s">
        <v>101</v>
      </c>
    </row>
    <row r="3495" spans="1:13">
      <c r="A3495" s="157" t="s">
        <v>3295</v>
      </c>
      <c r="B3495" s="157"/>
      <c r="C3495" s="169" t="s">
        <v>4979</v>
      </c>
      <c r="D3495" s="158">
        <v>45748</v>
      </c>
      <c r="E3495" s="170">
        <v>45797</v>
      </c>
      <c r="F3495" s="124">
        <v>2564.52</v>
      </c>
      <c r="G3495" s="160">
        <v>112120612120</v>
      </c>
      <c r="H3495" s="157" t="s">
        <v>3609</v>
      </c>
      <c r="I3495" s="157" t="s">
        <v>4895</v>
      </c>
      <c r="J3495" s="157" t="s">
        <v>124</v>
      </c>
      <c r="K3495" s="135"/>
      <c r="L3495" s="130" t="s">
        <v>761</v>
      </c>
      <c r="M3495" s="130" t="s">
        <v>125</v>
      </c>
    </row>
    <row r="3496" spans="1:13">
      <c r="A3496" s="157" t="s">
        <v>3295</v>
      </c>
      <c r="B3496" s="157"/>
      <c r="C3496" s="169" t="s">
        <v>4980</v>
      </c>
      <c r="D3496" s="158">
        <v>45748</v>
      </c>
      <c r="E3496" s="170">
        <v>45797</v>
      </c>
      <c r="F3496" s="124">
        <v>1635.67</v>
      </c>
      <c r="G3496" s="160">
        <v>112120612120</v>
      </c>
      <c r="H3496" s="157" t="s">
        <v>3609</v>
      </c>
      <c r="I3496" s="157" t="s">
        <v>4897</v>
      </c>
      <c r="J3496" s="157" t="s">
        <v>72</v>
      </c>
      <c r="K3496" s="135"/>
      <c r="L3496" s="130" t="s">
        <v>761</v>
      </c>
      <c r="M3496" s="130" t="s">
        <v>73</v>
      </c>
    </row>
    <row r="3497" spans="1:13">
      <c r="A3497" s="157" t="s">
        <v>3295</v>
      </c>
      <c r="B3497" s="157"/>
      <c r="C3497" s="169" t="s">
        <v>4981</v>
      </c>
      <c r="D3497" s="158">
        <v>45748</v>
      </c>
      <c r="E3497" s="170">
        <v>45797</v>
      </c>
      <c r="F3497" s="124">
        <v>53.67</v>
      </c>
      <c r="G3497" s="160">
        <v>112120612130</v>
      </c>
      <c r="H3497" s="157" t="s">
        <v>3612</v>
      </c>
      <c r="I3497" s="157" t="s">
        <v>4899</v>
      </c>
      <c r="J3497" s="157" t="s">
        <v>100</v>
      </c>
      <c r="K3497" s="135"/>
      <c r="L3497" s="130" t="s">
        <v>761</v>
      </c>
      <c r="M3497" s="130" t="s">
        <v>101</v>
      </c>
    </row>
    <row r="3498" spans="1:13">
      <c r="A3498" s="157" t="s">
        <v>3295</v>
      </c>
      <c r="B3498" s="157"/>
      <c r="C3498" s="169" t="s">
        <v>4982</v>
      </c>
      <c r="D3498" s="158">
        <v>45748</v>
      </c>
      <c r="E3498" s="170">
        <v>45797</v>
      </c>
      <c r="F3498" s="124">
        <v>1745.85</v>
      </c>
      <c r="G3498" s="160">
        <v>112120612120</v>
      </c>
      <c r="H3498" s="157" t="s">
        <v>3609</v>
      </c>
      <c r="I3498" s="157" t="s">
        <v>4893</v>
      </c>
      <c r="J3498" s="157" t="s">
        <v>100</v>
      </c>
      <c r="K3498" s="135"/>
      <c r="L3498" s="130" t="s">
        <v>761</v>
      </c>
      <c r="M3498" s="130" t="s">
        <v>101</v>
      </c>
    </row>
    <row r="3499" spans="1:13">
      <c r="A3499" s="157" t="s">
        <v>3295</v>
      </c>
      <c r="B3499" s="157"/>
      <c r="C3499" s="169" t="s">
        <v>4983</v>
      </c>
      <c r="D3499" s="158">
        <v>45748</v>
      </c>
      <c r="E3499" s="170">
        <v>45797</v>
      </c>
      <c r="F3499" s="124">
        <v>13757.87</v>
      </c>
      <c r="G3499" s="160">
        <v>112120612130</v>
      </c>
      <c r="H3499" s="157" t="s">
        <v>3612</v>
      </c>
      <c r="I3499" s="157" t="s">
        <v>4902</v>
      </c>
      <c r="J3499" s="157" t="s">
        <v>382</v>
      </c>
      <c r="K3499" s="135"/>
      <c r="L3499" s="130" t="s">
        <v>761</v>
      </c>
      <c r="M3499" s="130" t="s">
        <v>383</v>
      </c>
    </row>
    <row r="3500" spans="1:13">
      <c r="A3500" s="157" t="s">
        <v>3295</v>
      </c>
      <c r="B3500" s="157"/>
      <c r="C3500" s="169" t="s">
        <v>4984</v>
      </c>
      <c r="D3500" s="158">
        <v>45748</v>
      </c>
      <c r="E3500" s="170">
        <v>45797</v>
      </c>
      <c r="F3500" s="124">
        <v>49131.97</v>
      </c>
      <c r="G3500" s="160">
        <v>112120612120</v>
      </c>
      <c r="H3500" s="157" t="s">
        <v>3609</v>
      </c>
      <c r="I3500" s="157" t="s">
        <v>4904</v>
      </c>
      <c r="J3500" s="157" t="s">
        <v>382</v>
      </c>
      <c r="K3500" s="135"/>
      <c r="L3500" s="130" t="s">
        <v>761</v>
      </c>
      <c r="M3500" s="130" t="s">
        <v>383</v>
      </c>
    </row>
    <row r="3501" spans="1:13">
      <c r="A3501" s="157" t="s">
        <v>3295</v>
      </c>
      <c r="B3501" s="157"/>
      <c r="C3501" s="169" t="s">
        <v>4985</v>
      </c>
      <c r="D3501" s="158">
        <v>45748</v>
      </c>
      <c r="E3501" s="170">
        <v>45797</v>
      </c>
      <c r="F3501" s="124">
        <v>1503.48</v>
      </c>
      <c r="G3501" s="160">
        <v>112120612130</v>
      </c>
      <c r="H3501" s="157" t="s">
        <v>3612</v>
      </c>
      <c r="I3501" s="157" t="s">
        <v>4906</v>
      </c>
      <c r="J3501" s="157" t="s">
        <v>74</v>
      </c>
      <c r="K3501" s="135"/>
      <c r="L3501" s="130" t="s">
        <v>761</v>
      </c>
      <c r="M3501" s="130" t="s">
        <v>75</v>
      </c>
    </row>
    <row r="3502" spans="1:13">
      <c r="A3502" s="157" t="s">
        <v>3295</v>
      </c>
      <c r="B3502" s="157"/>
      <c r="C3502" s="169" t="s">
        <v>4985</v>
      </c>
      <c r="D3502" s="158">
        <v>45748</v>
      </c>
      <c r="E3502" s="170">
        <v>45797</v>
      </c>
      <c r="F3502" s="124">
        <v>68.28</v>
      </c>
      <c r="G3502" s="160">
        <v>112120612130</v>
      </c>
      <c r="H3502" s="157" t="s">
        <v>3612</v>
      </c>
      <c r="I3502" s="157" t="s">
        <v>4907</v>
      </c>
      <c r="J3502" s="157" t="s">
        <v>74</v>
      </c>
      <c r="K3502" s="135"/>
      <c r="L3502" s="130" t="s">
        <v>761</v>
      </c>
      <c r="M3502" s="130" t="s">
        <v>75</v>
      </c>
    </row>
    <row r="3503" spans="1:13">
      <c r="A3503" s="157" t="s">
        <v>3295</v>
      </c>
      <c r="B3503" s="157"/>
      <c r="C3503" s="169" t="s">
        <v>4986</v>
      </c>
      <c r="D3503" s="158">
        <v>45748</v>
      </c>
      <c r="E3503" s="170">
        <v>45797</v>
      </c>
      <c r="F3503" s="124">
        <v>22911.13</v>
      </c>
      <c r="G3503" s="160">
        <v>112120612120</v>
      </c>
      <c r="H3503" s="157" t="s">
        <v>3609</v>
      </c>
      <c r="I3503" s="157" t="s">
        <v>4909</v>
      </c>
      <c r="J3503" s="157" t="s">
        <v>34</v>
      </c>
      <c r="K3503" s="135"/>
      <c r="L3503" s="130" t="s">
        <v>761</v>
      </c>
      <c r="M3503" s="130" t="s">
        <v>35</v>
      </c>
    </row>
    <row r="3504" spans="1:13">
      <c r="A3504" s="157" t="s">
        <v>3295</v>
      </c>
      <c r="B3504" s="157"/>
      <c r="C3504" s="169" t="s">
        <v>4987</v>
      </c>
      <c r="D3504" s="158">
        <v>45748</v>
      </c>
      <c r="E3504" s="170">
        <v>45797</v>
      </c>
      <c r="F3504" s="124">
        <v>2661.19</v>
      </c>
      <c r="G3504" s="160">
        <v>112120612130</v>
      </c>
      <c r="H3504" s="157" t="s">
        <v>3612</v>
      </c>
      <c r="I3504" s="157" t="s">
        <v>4988</v>
      </c>
      <c r="J3504" s="157" t="s">
        <v>10</v>
      </c>
      <c r="K3504" s="135"/>
      <c r="L3504" s="130" t="s">
        <v>761</v>
      </c>
      <c r="M3504" s="130" t="s">
        <v>11</v>
      </c>
    </row>
    <row r="3505" spans="1:13">
      <c r="A3505" s="157" t="s">
        <v>3295</v>
      </c>
      <c r="B3505" s="157"/>
      <c r="C3505" s="169" t="s">
        <v>4987</v>
      </c>
      <c r="D3505" s="158">
        <v>45748</v>
      </c>
      <c r="E3505" s="170">
        <v>45797</v>
      </c>
      <c r="F3505" s="124">
        <v>33.380000000000003</v>
      </c>
      <c r="G3505" s="160">
        <v>112120612130</v>
      </c>
      <c r="H3505" s="157" t="s">
        <v>3612</v>
      </c>
      <c r="I3505" s="157" t="s">
        <v>4989</v>
      </c>
      <c r="J3505" s="157" t="s">
        <v>10</v>
      </c>
      <c r="K3505" s="135"/>
      <c r="L3505" s="130" t="s">
        <v>761</v>
      </c>
      <c r="M3505" s="130" t="s">
        <v>11</v>
      </c>
    </row>
    <row r="3506" spans="1:13">
      <c r="A3506" s="157" t="s">
        <v>3295</v>
      </c>
      <c r="B3506" s="157"/>
      <c r="C3506" s="169" t="s">
        <v>4990</v>
      </c>
      <c r="D3506" s="158">
        <v>45748</v>
      </c>
      <c r="E3506" s="170">
        <v>45797</v>
      </c>
      <c r="F3506" s="124">
        <v>1938.21</v>
      </c>
      <c r="G3506" s="160">
        <v>112120612120</v>
      </c>
      <c r="H3506" s="157" t="s">
        <v>3609</v>
      </c>
      <c r="I3506" s="157" t="s">
        <v>4913</v>
      </c>
      <c r="J3506" s="157" t="s">
        <v>390</v>
      </c>
      <c r="K3506" s="135"/>
      <c r="L3506" s="130" t="s">
        <v>761</v>
      </c>
      <c r="M3506" s="130" t="s">
        <v>391</v>
      </c>
    </row>
    <row r="3507" spans="1:13">
      <c r="A3507" s="157" t="s">
        <v>3295</v>
      </c>
      <c r="B3507" s="157"/>
      <c r="C3507" s="169" t="s">
        <v>4991</v>
      </c>
      <c r="D3507" s="158">
        <v>45748</v>
      </c>
      <c r="E3507" s="170">
        <v>45797</v>
      </c>
      <c r="F3507" s="124">
        <v>48.04</v>
      </c>
      <c r="G3507" s="160">
        <v>112120612130</v>
      </c>
      <c r="H3507" s="157" t="s">
        <v>3612</v>
      </c>
      <c r="I3507" s="157" t="s">
        <v>4911</v>
      </c>
      <c r="J3507" s="157" t="s">
        <v>390</v>
      </c>
      <c r="K3507" s="135"/>
      <c r="L3507" s="130" t="s">
        <v>761</v>
      </c>
      <c r="M3507" s="130" t="s">
        <v>391</v>
      </c>
    </row>
    <row r="3508" spans="1:13">
      <c r="A3508" s="157" t="s">
        <v>3295</v>
      </c>
      <c r="B3508" s="157"/>
      <c r="C3508" s="169" t="s">
        <v>4992</v>
      </c>
      <c r="D3508" s="158">
        <v>45748</v>
      </c>
      <c r="E3508" s="170">
        <v>45797</v>
      </c>
      <c r="F3508" s="124">
        <v>11453.62</v>
      </c>
      <c r="G3508" s="160">
        <v>112120612120</v>
      </c>
      <c r="H3508" s="157" t="s">
        <v>3609</v>
      </c>
      <c r="I3508" s="157" t="s">
        <v>4915</v>
      </c>
      <c r="J3508" s="157" t="s">
        <v>76</v>
      </c>
      <c r="K3508" s="135"/>
      <c r="L3508" s="130" t="s">
        <v>761</v>
      </c>
      <c r="M3508" s="130" t="s">
        <v>77</v>
      </c>
    </row>
    <row r="3509" spans="1:13">
      <c r="A3509" s="157" t="s">
        <v>3295</v>
      </c>
      <c r="B3509" s="157"/>
      <c r="C3509" s="169" t="s">
        <v>4993</v>
      </c>
      <c r="D3509" s="158">
        <v>45748</v>
      </c>
      <c r="E3509" s="170">
        <v>45797</v>
      </c>
      <c r="F3509" s="124">
        <v>7593.74</v>
      </c>
      <c r="G3509" s="160">
        <v>112120612120</v>
      </c>
      <c r="H3509" s="157" t="s">
        <v>3609</v>
      </c>
      <c r="I3509" s="157" t="s">
        <v>4917</v>
      </c>
      <c r="J3509" s="157" t="s">
        <v>402</v>
      </c>
      <c r="K3509" s="135"/>
      <c r="L3509" s="130" t="s">
        <v>761</v>
      </c>
      <c r="M3509" s="130" t="s">
        <v>403</v>
      </c>
    </row>
    <row r="3510" spans="1:13">
      <c r="A3510" s="157" t="s">
        <v>3295</v>
      </c>
      <c r="B3510" s="157"/>
      <c r="C3510" s="169" t="s">
        <v>4994</v>
      </c>
      <c r="D3510" s="158">
        <v>45748</v>
      </c>
      <c r="E3510" s="170">
        <v>45797</v>
      </c>
      <c r="F3510" s="124">
        <v>915.09</v>
      </c>
      <c r="G3510" s="160">
        <v>112120612130</v>
      </c>
      <c r="H3510" s="157" t="s">
        <v>3612</v>
      </c>
      <c r="I3510" s="157" t="s">
        <v>4919</v>
      </c>
      <c r="J3510" s="157" t="s">
        <v>402</v>
      </c>
      <c r="K3510" s="135"/>
      <c r="L3510" s="130" t="s">
        <v>761</v>
      </c>
      <c r="M3510" s="130" t="s">
        <v>403</v>
      </c>
    </row>
    <row r="3511" spans="1:13">
      <c r="A3511" s="157" t="s">
        <v>3295</v>
      </c>
      <c r="B3511" s="157"/>
      <c r="C3511" s="169" t="s">
        <v>4995</v>
      </c>
      <c r="D3511" s="158">
        <v>45748</v>
      </c>
      <c r="E3511" s="170">
        <v>45797</v>
      </c>
      <c r="F3511" s="124">
        <v>1813.52</v>
      </c>
      <c r="G3511" s="160">
        <v>112120612120</v>
      </c>
      <c r="H3511" s="157" t="s">
        <v>3609</v>
      </c>
      <c r="I3511" s="157" t="s">
        <v>4921</v>
      </c>
      <c r="J3511" s="157" t="s">
        <v>78</v>
      </c>
      <c r="K3511" s="135"/>
      <c r="L3511" s="130" t="s">
        <v>761</v>
      </c>
      <c r="M3511" s="130" t="s">
        <v>79</v>
      </c>
    </row>
    <row r="3512" spans="1:13">
      <c r="A3512" s="157" t="s">
        <v>3295</v>
      </c>
      <c r="B3512" s="157"/>
      <c r="C3512" s="169" t="s">
        <v>4996</v>
      </c>
      <c r="D3512" s="158">
        <v>45748</v>
      </c>
      <c r="E3512" s="170">
        <v>45797</v>
      </c>
      <c r="F3512" s="124">
        <v>4044.37</v>
      </c>
      <c r="G3512" s="160">
        <v>112120612130</v>
      </c>
      <c r="H3512" s="157" t="s">
        <v>3612</v>
      </c>
      <c r="I3512" s="157" t="s">
        <v>4923</v>
      </c>
      <c r="J3512" s="157" t="s">
        <v>66</v>
      </c>
      <c r="K3512" s="135"/>
      <c r="L3512" s="130" t="s">
        <v>761</v>
      </c>
      <c r="M3512" s="130" t="s">
        <v>67</v>
      </c>
    </row>
    <row r="3513" spans="1:13">
      <c r="A3513" s="157" t="s">
        <v>3295</v>
      </c>
      <c r="B3513" s="157"/>
      <c r="C3513" s="169" t="s">
        <v>4996</v>
      </c>
      <c r="D3513" s="158">
        <v>45748</v>
      </c>
      <c r="E3513" s="170">
        <v>45797</v>
      </c>
      <c r="F3513" s="124">
        <v>48.41</v>
      </c>
      <c r="G3513" s="160">
        <v>112120612130</v>
      </c>
      <c r="H3513" s="157" t="s">
        <v>3612</v>
      </c>
      <c r="I3513" s="157" t="s">
        <v>4924</v>
      </c>
      <c r="J3513" s="157" t="s">
        <v>66</v>
      </c>
      <c r="K3513" s="135"/>
      <c r="L3513" s="130" t="s">
        <v>761</v>
      </c>
      <c r="M3513" s="130" t="s">
        <v>67</v>
      </c>
    </row>
    <row r="3514" spans="1:13">
      <c r="A3514" s="157" t="s">
        <v>3295</v>
      </c>
      <c r="B3514" s="157"/>
      <c r="C3514" s="169" t="s">
        <v>4997</v>
      </c>
      <c r="D3514" s="158">
        <v>45748</v>
      </c>
      <c r="E3514" s="170">
        <v>45797</v>
      </c>
      <c r="F3514" s="124">
        <v>1060.3499999999999</v>
      </c>
      <c r="G3514" s="160">
        <v>112120612130</v>
      </c>
      <c r="H3514" s="157" t="s">
        <v>3612</v>
      </c>
      <c r="I3514" s="157" t="s">
        <v>4926</v>
      </c>
      <c r="J3514" s="157" t="s">
        <v>98</v>
      </c>
      <c r="K3514" s="135"/>
      <c r="L3514" s="130" t="s">
        <v>761</v>
      </c>
      <c r="M3514" s="130" t="s">
        <v>99</v>
      </c>
    </row>
    <row r="3515" spans="1:13">
      <c r="A3515" s="157" t="s">
        <v>3295</v>
      </c>
      <c r="B3515" s="157"/>
      <c r="C3515" s="169" t="s">
        <v>4997</v>
      </c>
      <c r="D3515" s="158">
        <v>45748</v>
      </c>
      <c r="E3515" s="170">
        <v>45797</v>
      </c>
      <c r="F3515" s="124">
        <v>44.56</v>
      </c>
      <c r="G3515" s="160">
        <v>112120612130</v>
      </c>
      <c r="H3515" s="157" t="s">
        <v>3612</v>
      </c>
      <c r="I3515" s="157" t="s">
        <v>4927</v>
      </c>
      <c r="J3515" s="157" t="s">
        <v>98</v>
      </c>
      <c r="K3515" s="135"/>
      <c r="L3515" s="130" t="s">
        <v>761</v>
      </c>
      <c r="M3515" s="130" t="s">
        <v>99</v>
      </c>
    </row>
    <row r="3516" spans="1:13">
      <c r="A3516" s="157" t="s">
        <v>3295</v>
      </c>
      <c r="B3516" s="157"/>
      <c r="C3516" s="169" t="s">
        <v>4998</v>
      </c>
      <c r="D3516" s="158">
        <v>45748</v>
      </c>
      <c r="E3516" s="170">
        <v>45797</v>
      </c>
      <c r="F3516" s="124">
        <v>3588.86</v>
      </c>
      <c r="G3516" s="160">
        <v>112120612130</v>
      </c>
      <c r="H3516" s="157" t="s">
        <v>3612</v>
      </c>
      <c r="I3516" s="157" t="s">
        <v>4929</v>
      </c>
      <c r="J3516" s="157" t="s">
        <v>80</v>
      </c>
      <c r="K3516" s="135"/>
      <c r="L3516" s="130" t="s">
        <v>761</v>
      </c>
      <c r="M3516" s="130" t="s">
        <v>81</v>
      </c>
    </row>
    <row r="3517" spans="1:13">
      <c r="A3517" s="157" t="s">
        <v>3295</v>
      </c>
      <c r="B3517" s="157"/>
      <c r="C3517" s="169" t="s">
        <v>4998</v>
      </c>
      <c r="D3517" s="158">
        <v>45748</v>
      </c>
      <c r="E3517" s="170">
        <v>45797</v>
      </c>
      <c r="F3517" s="124">
        <v>91.14</v>
      </c>
      <c r="G3517" s="160">
        <v>112120612130</v>
      </c>
      <c r="H3517" s="157" t="s">
        <v>3612</v>
      </c>
      <c r="I3517" s="157" t="s">
        <v>4930</v>
      </c>
      <c r="J3517" s="157" t="s">
        <v>80</v>
      </c>
      <c r="K3517" s="135"/>
      <c r="L3517" s="130" t="s">
        <v>761</v>
      </c>
      <c r="M3517" s="130" t="s">
        <v>81</v>
      </c>
    </row>
    <row r="3518" spans="1:13">
      <c r="A3518" s="157" t="s">
        <v>3295</v>
      </c>
      <c r="B3518" s="157"/>
      <c r="C3518" s="169" t="s">
        <v>4999</v>
      </c>
      <c r="D3518" s="158">
        <v>45748</v>
      </c>
      <c r="E3518" s="170">
        <v>45797</v>
      </c>
      <c r="F3518" s="124">
        <v>7453.28</v>
      </c>
      <c r="G3518" s="160">
        <v>112120612120</v>
      </c>
      <c r="H3518" s="157" t="s">
        <v>3609</v>
      </c>
      <c r="I3518" s="157" t="s">
        <v>4932</v>
      </c>
      <c r="J3518" s="157" t="s">
        <v>408</v>
      </c>
      <c r="K3518" s="135"/>
      <c r="L3518" s="130" t="s">
        <v>761</v>
      </c>
      <c r="M3518" s="130" t="s">
        <v>409</v>
      </c>
    </row>
    <row r="3519" spans="1:13">
      <c r="A3519" s="157" t="s">
        <v>3295</v>
      </c>
      <c r="B3519" s="157"/>
      <c r="C3519" s="169" t="s">
        <v>5000</v>
      </c>
      <c r="D3519" s="158">
        <v>45748</v>
      </c>
      <c r="E3519" s="170">
        <v>45797</v>
      </c>
      <c r="F3519" s="124">
        <v>31041.72</v>
      </c>
      <c r="G3519" s="160">
        <v>112120612120</v>
      </c>
      <c r="H3519" s="157" t="s">
        <v>3609</v>
      </c>
      <c r="I3519" s="157" t="s">
        <v>4934</v>
      </c>
      <c r="J3519" s="157" t="s">
        <v>82</v>
      </c>
      <c r="K3519" s="135"/>
      <c r="L3519" s="130" t="s">
        <v>761</v>
      </c>
      <c r="M3519" s="130" t="s">
        <v>83</v>
      </c>
    </row>
    <row r="3520" spans="1:13">
      <c r="A3520" s="157" t="s">
        <v>3295</v>
      </c>
      <c r="B3520" s="157"/>
      <c r="C3520" s="169" t="s">
        <v>5001</v>
      </c>
      <c r="D3520" s="158">
        <v>45748</v>
      </c>
      <c r="E3520" s="170">
        <v>45797</v>
      </c>
      <c r="F3520" s="124">
        <v>2942.97</v>
      </c>
      <c r="G3520" s="160">
        <v>112120612120</v>
      </c>
      <c r="H3520" s="157" t="s">
        <v>3609</v>
      </c>
      <c r="I3520" s="157" t="s">
        <v>4936</v>
      </c>
      <c r="J3520" s="157" t="s">
        <v>414</v>
      </c>
      <c r="K3520" s="135"/>
      <c r="L3520" s="130" t="s">
        <v>761</v>
      </c>
      <c r="M3520" s="130" t="s">
        <v>415</v>
      </c>
    </row>
    <row r="3521" spans="1:13">
      <c r="A3521" s="157" t="s">
        <v>3295</v>
      </c>
      <c r="B3521" s="157"/>
      <c r="C3521" s="169" t="s">
        <v>5002</v>
      </c>
      <c r="D3521" s="158">
        <v>45748</v>
      </c>
      <c r="E3521" s="170">
        <v>45797</v>
      </c>
      <c r="F3521" s="124">
        <v>65.3</v>
      </c>
      <c r="G3521" s="160">
        <v>112120612130</v>
      </c>
      <c r="H3521" s="157" t="s">
        <v>3612</v>
      </c>
      <c r="I3521" s="157" t="s">
        <v>4938</v>
      </c>
      <c r="J3521" s="157" t="s">
        <v>414</v>
      </c>
      <c r="K3521" s="135"/>
      <c r="L3521" s="130" t="s">
        <v>761</v>
      </c>
      <c r="M3521" s="130" t="s">
        <v>415</v>
      </c>
    </row>
    <row r="3522" spans="1:13">
      <c r="A3522" s="157" t="s">
        <v>3295</v>
      </c>
      <c r="B3522" s="157"/>
      <c r="C3522" s="169" t="s">
        <v>5003</v>
      </c>
      <c r="D3522" s="158">
        <v>45748</v>
      </c>
      <c r="E3522" s="170">
        <v>45797</v>
      </c>
      <c r="F3522" s="124">
        <v>138.56</v>
      </c>
      <c r="G3522" s="160">
        <v>112120612130</v>
      </c>
      <c r="H3522" s="157" t="s">
        <v>3612</v>
      </c>
      <c r="I3522" s="157" t="s">
        <v>4940</v>
      </c>
      <c r="J3522" s="157" t="s">
        <v>68</v>
      </c>
      <c r="K3522" s="135"/>
      <c r="L3522" s="130" t="s">
        <v>761</v>
      </c>
      <c r="M3522" s="130" t="s">
        <v>69</v>
      </c>
    </row>
    <row r="3523" spans="1:13">
      <c r="A3523" s="157" t="s">
        <v>3295</v>
      </c>
      <c r="B3523" s="157"/>
      <c r="C3523" s="169" t="s">
        <v>5004</v>
      </c>
      <c r="D3523" s="158">
        <v>45748</v>
      </c>
      <c r="E3523" s="170">
        <v>45797</v>
      </c>
      <c r="F3523" s="124">
        <v>2627.3</v>
      </c>
      <c r="G3523" s="160">
        <v>112120612130</v>
      </c>
      <c r="H3523" s="157" t="s">
        <v>3612</v>
      </c>
      <c r="I3523" s="157" t="s">
        <v>4942</v>
      </c>
      <c r="J3523" s="157" t="s">
        <v>84</v>
      </c>
      <c r="K3523" s="135"/>
      <c r="L3523" s="130" t="s">
        <v>761</v>
      </c>
      <c r="M3523" s="130" t="s">
        <v>85</v>
      </c>
    </row>
    <row r="3524" spans="1:13">
      <c r="A3524" s="157" t="s">
        <v>3295</v>
      </c>
      <c r="B3524" s="157"/>
      <c r="C3524" s="169" t="s">
        <v>5004</v>
      </c>
      <c r="D3524" s="158">
        <v>45748</v>
      </c>
      <c r="E3524" s="170">
        <v>45797</v>
      </c>
      <c r="F3524" s="124">
        <v>289.98</v>
      </c>
      <c r="G3524" s="160">
        <v>112120612130</v>
      </c>
      <c r="H3524" s="157" t="s">
        <v>3612</v>
      </c>
      <c r="I3524" s="157" t="s">
        <v>4943</v>
      </c>
      <c r="J3524" s="157" t="s">
        <v>84</v>
      </c>
      <c r="K3524" s="135"/>
      <c r="L3524" s="130" t="s">
        <v>761</v>
      </c>
      <c r="M3524" s="130" t="s">
        <v>85</v>
      </c>
    </row>
    <row r="3525" spans="1:13">
      <c r="A3525" s="157" t="s">
        <v>3295</v>
      </c>
      <c r="B3525" s="157"/>
      <c r="C3525" s="169" t="s">
        <v>5005</v>
      </c>
      <c r="D3525" s="158">
        <v>45748</v>
      </c>
      <c r="E3525" s="170">
        <v>45797</v>
      </c>
      <c r="F3525" s="124">
        <v>89.81</v>
      </c>
      <c r="G3525" s="160">
        <v>112120612120</v>
      </c>
      <c r="H3525" s="157" t="s">
        <v>3609</v>
      </c>
      <c r="I3525" s="157" t="s">
        <v>4945</v>
      </c>
      <c r="J3525" s="157" t="s">
        <v>434</v>
      </c>
      <c r="K3525" s="135"/>
      <c r="L3525" s="130" t="s">
        <v>761</v>
      </c>
      <c r="M3525" s="130" t="s">
        <v>435</v>
      </c>
    </row>
    <row r="3526" spans="1:13">
      <c r="A3526" s="157" t="s">
        <v>3295</v>
      </c>
      <c r="B3526" s="157"/>
      <c r="C3526" s="169" t="s">
        <v>5006</v>
      </c>
      <c r="D3526" s="158">
        <v>45748</v>
      </c>
      <c r="E3526" s="170">
        <v>45797</v>
      </c>
      <c r="F3526" s="124">
        <v>1132.69</v>
      </c>
      <c r="G3526" s="160">
        <v>112120612130</v>
      </c>
      <c r="H3526" s="157" t="s">
        <v>3612</v>
      </c>
      <c r="I3526" s="157" t="s">
        <v>4947</v>
      </c>
      <c r="J3526" s="157" t="s">
        <v>434</v>
      </c>
      <c r="K3526" s="135"/>
      <c r="L3526" s="130" t="s">
        <v>761</v>
      </c>
      <c r="M3526" s="130" t="s">
        <v>435</v>
      </c>
    </row>
    <row r="3527" spans="1:13">
      <c r="A3527" s="157" t="s">
        <v>3295</v>
      </c>
      <c r="B3527" s="157"/>
      <c r="C3527" s="169" t="s">
        <v>5007</v>
      </c>
      <c r="D3527" s="158">
        <v>45748</v>
      </c>
      <c r="E3527" s="170">
        <v>45797</v>
      </c>
      <c r="F3527" s="124">
        <v>23210.34</v>
      </c>
      <c r="G3527" s="160">
        <v>112120612130</v>
      </c>
      <c r="H3527" s="157" t="s">
        <v>3612</v>
      </c>
      <c r="I3527" s="157" t="s">
        <v>4949</v>
      </c>
      <c r="J3527" s="157" t="s">
        <v>86</v>
      </c>
      <c r="K3527" s="135"/>
      <c r="L3527" s="130" t="s">
        <v>761</v>
      </c>
      <c r="M3527" s="130" t="s">
        <v>87</v>
      </c>
    </row>
    <row r="3528" spans="1:13">
      <c r="A3528" s="157" t="s">
        <v>3295</v>
      </c>
      <c r="B3528" s="157"/>
      <c r="C3528" s="169" t="s">
        <v>5007</v>
      </c>
      <c r="D3528" s="158">
        <v>45748</v>
      </c>
      <c r="E3528" s="170">
        <v>45797</v>
      </c>
      <c r="F3528" s="124">
        <v>5673.46</v>
      </c>
      <c r="G3528" s="160">
        <v>112120612130</v>
      </c>
      <c r="H3528" s="157" t="s">
        <v>3612</v>
      </c>
      <c r="I3528" s="157" t="s">
        <v>4950</v>
      </c>
      <c r="J3528" s="157" t="s">
        <v>86</v>
      </c>
      <c r="K3528" s="135"/>
      <c r="L3528" s="130" t="s">
        <v>761</v>
      </c>
      <c r="M3528" s="130" t="s">
        <v>87</v>
      </c>
    </row>
    <row r="3529" spans="1:13">
      <c r="A3529" s="157" t="s">
        <v>3295</v>
      </c>
      <c r="B3529" s="157"/>
      <c r="C3529" s="169" t="s">
        <v>5008</v>
      </c>
      <c r="D3529" s="158">
        <v>45748</v>
      </c>
      <c r="E3529" s="170">
        <v>45797</v>
      </c>
      <c r="F3529" s="124">
        <v>1576.14</v>
      </c>
      <c r="G3529" s="160">
        <v>112120612120</v>
      </c>
      <c r="H3529" s="157" t="s">
        <v>3609</v>
      </c>
      <c r="I3529" s="157" t="s">
        <v>4952</v>
      </c>
      <c r="J3529" s="157" t="s">
        <v>88</v>
      </c>
      <c r="K3529" s="135"/>
      <c r="L3529" s="130" t="s">
        <v>761</v>
      </c>
      <c r="M3529" s="130" t="s">
        <v>89</v>
      </c>
    </row>
    <row r="3530" spans="1:13">
      <c r="A3530" s="157" t="s">
        <v>3295</v>
      </c>
      <c r="B3530" s="157"/>
      <c r="C3530" s="169" t="s">
        <v>5009</v>
      </c>
      <c r="D3530" s="158">
        <v>45748</v>
      </c>
      <c r="E3530" s="170">
        <v>45797</v>
      </c>
      <c r="F3530" s="124">
        <v>13432.28</v>
      </c>
      <c r="G3530" s="160">
        <v>112120612120</v>
      </c>
      <c r="H3530" s="157" t="s">
        <v>3609</v>
      </c>
      <c r="I3530" s="157" t="s">
        <v>4954</v>
      </c>
      <c r="J3530" s="157" t="s">
        <v>90</v>
      </c>
      <c r="K3530" s="135"/>
      <c r="L3530" s="130" t="s">
        <v>761</v>
      </c>
      <c r="M3530" s="130" t="s">
        <v>91</v>
      </c>
    </row>
    <row r="3531" spans="1:13">
      <c r="A3531" s="157" t="s">
        <v>3295</v>
      </c>
      <c r="B3531" s="157"/>
      <c r="C3531" s="169" t="s">
        <v>3608</v>
      </c>
      <c r="D3531" s="158">
        <v>45748</v>
      </c>
      <c r="E3531" s="170">
        <v>45797</v>
      </c>
      <c r="F3531" s="124">
        <v>3595.15</v>
      </c>
      <c r="G3531" s="160">
        <v>112120612120</v>
      </c>
      <c r="H3531" s="157" t="s">
        <v>3609</v>
      </c>
      <c r="I3531" s="157" t="s">
        <v>4973</v>
      </c>
      <c r="J3531" s="157" t="s">
        <v>94</v>
      </c>
      <c r="K3531" s="135"/>
      <c r="L3531" s="130" t="s">
        <v>761</v>
      </c>
      <c r="M3531" s="130" t="s">
        <v>95</v>
      </c>
    </row>
    <row r="3532" spans="1:13">
      <c r="A3532" s="157" t="s">
        <v>3295</v>
      </c>
      <c r="B3532" s="157"/>
      <c r="C3532" s="169" t="s">
        <v>3611</v>
      </c>
      <c r="D3532" s="158">
        <v>45748</v>
      </c>
      <c r="E3532" s="170">
        <v>45797</v>
      </c>
      <c r="F3532" s="124">
        <v>158.81</v>
      </c>
      <c r="G3532" s="160">
        <v>112120612120</v>
      </c>
      <c r="H3532" s="157" t="s">
        <v>3609</v>
      </c>
      <c r="I3532" s="157" t="s">
        <v>4975</v>
      </c>
      <c r="J3532" s="157" t="s">
        <v>96</v>
      </c>
      <c r="K3532" s="135"/>
      <c r="L3532" s="130" t="s">
        <v>761</v>
      </c>
      <c r="M3532" s="130" t="s">
        <v>97</v>
      </c>
    </row>
    <row r="3533" spans="1:13">
      <c r="A3533" s="157" t="s">
        <v>3295</v>
      </c>
      <c r="B3533" s="157"/>
      <c r="C3533" s="169" t="s">
        <v>3615</v>
      </c>
      <c r="D3533" s="158">
        <v>45748</v>
      </c>
      <c r="E3533" s="170">
        <v>45797</v>
      </c>
      <c r="F3533" s="124">
        <v>2902.47</v>
      </c>
      <c r="G3533" s="160">
        <v>112120612130</v>
      </c>
      <c r="H3533" s="157" t="s">
        <v>3612</v>
      </c>
      <c r="I3533" s="157" t="s">
        <v>4988</v>
      </c>
      <c r="J3533" s="157" t="s">
        <v>10</v>
      </c>
      <c r="K3533" s="135"/>
      <c r="L3533" s="130" t="s">
        <v>761</v>
      </c>
      <c r="M3533" s="130" t="s">
        <v>11</v>
      </c>
    </row>
    <row r="3534" spans="1:13">
      <c r="A3534" s="157" t="s">
        <v>3295</v>
      </c>
      <c r="B3534" s="157"/>
      <c r="C3534" s="169" t="s">
        <v>3615</v>
      </c>
      <c r="D3534" s="158">
        <v>45748</v>
      </c>
      <c r="E3534" s="170">
        <v>45797</v>
      </c>
      <c r="F3534" s="124">
        <v>48.54</v>
      </c>
      <c r="G3534" s="160">
        <v>112120612130</v>
      </c>
      <c r="H3534" s="157" t="s">
        <v>3612</v>
      </c>
      <c r="I3534" s="157" t="s">
        <v>4989</v>
      </c>
      <c r="J3534" s="157" t="s">
        <v>10</v>
      </c>
      <c r="K3534" s="135"/>
      <c r="L3534" s="130" t="s">
        <v>761</v>
      </c>
      <c r="M3534" s="130" t="s">
        <v>11</v>
      </c>
    </row>
    <row r="3535" spans="1:13">
      <c r="A3535" s="157" t="s">
        <v>3295</v>
      </c>
      <c r="B3535" s="157"/>
      <c r="C3535" s="169" t="s">
        <v>3663</v>
      </c>
      <c r="D3535" s="158">
        <v>45748</v>
      </c>
      <c r="E3535" s="170">
        <v>45797</v>
      </c>
      <c r="F3535" s="124">
        <v>2846.93</v>
      </c>
      <c r="G3535" s="160">
        <v>112120612120</v>
      </c>
      <c r="H3535" s="157" t="s">
        <v>3609</v>
      </c>
      <c r="I3535" s="157" t="s">
        <v>4936</v>
      </c>
      <c r="J3535" s="157" t="s">
        <v>414</v>
      </c>
      <c r="K3535" s="135"/>
      <c r="L3535" s="130" t="s">
        <v>761</v>
      </c>
      <c r="M3535" s="130" t="s">
        <v>415</v>
      </c>
    </row>
    <row r="3536" spans="1:13">
      <c r="A3536" s="157" t="s">
        <v>3295</v>
      </c>
      <c r="B3536" s="157"/>
      <c r="C3536" s="169" t="s">
        <v>3664</v>
      </c>
      <c r="D3536" s="158">
        <v>45748</v>
      </c>
      <c r="E3536" s="170">
        <v>45797</v>
      </c>
      <c r="F3536" s="124">
        <v>81</v>
      </c>
      <c r="G3536" s="160">
        <v>112120612130</v>
      </c>
      <c r="H3536" s="157" t="s">
        <v>3612</v>
      </c>
      <c r="I3536" s="157" t="s">
        <v>4938</v>
      </c>
      <c r="J3536" s="157" t="s">
        <v>414</v>
      </c>
      <c r="K3536" s="135"/>
      <c r="L3536" s="130" t="s">
        <v>761</v>
      </c>
      <c r="M3536" s="130" t="s">
        <v>415</v>
      </c>
    </row>
    <row r="3537" spans="1:13">
      <c r="A3537" s="157" t="s">
        <v>3295</v>
      </c>
      <c r="B3537" s="157"/>
      <c r="C3537" s="169" t="s">
        <v>3666</v>
      </c>
      <c r="D3537" s="158">
        <v>45748</v>
      </c>
      <c r="E3537" s="170">
        <v>45797</v>
      </c>
      <c r="F3537" s="124">
        <v>138.56</v>
      </c>
      <c r="G3537" s="160">
        <v>112120612130</v>
      </c>
      <c r="H3537" s="157" t="s">
        <v>3612</v>
      </c>
      <c r="I3537" s="157" t="s">
        <v>4940</v>
      </c>
      <c r="J3537" s="157" t="s">
        <v>68</v>
      </c>
      <c r="K3537" s="135"/>
      <c r="L3537" s="130" t="s">
        <v>761</v>
      </c>
      <c r="M3537" s="130" t="s">
        <v>69</v>
      </c>
    </row>
    <row r="3538" spans="1:13">
      <c r="A3538" s="157" t="s">
        <v>3295</v>
      </c>
      <c r="B3538" s="157"/>
      <c r="C3538" s="169" t="s">
        <v>3669</v>
      </c>
      <c r="D3538" s="158">
        <v>45748</v>
      </c>
      <c r="E3538" s="170">
        <v>45797</v>
      </c>
      <c r="F3538" s="124">
        <v>3723.55</v>
      </c>
      <c r="G3538" s="160">
        <v>112120612130</v>
      </c>
      <c r="H3538" s="157" t="s">
        <v>3612</v>
      </c>
      <c r="I3538" s="157" t="s">
        <v>4942</v>
      </c>
      <c r="J3538" s="157" t="s">
        <v>84</v>
      </c>
      <c r="K3538" s="135"/>
      <c r="L3538" s="130" t="s">
        <v>761</v>
      </c>
      <c r="M3538" s="130" t="s">
        <v>85</v>
      </c>
    </row>
    <row r="3539" spans="1:13">
      <c r="A3539" s="157" t="s">
        <v>3295</v>
      </c>
      <c r="B3539" s="157"/>
      <c r="C3539" s="169" t="s">
        <v>3669</v>
      </c>
      <c r="D3539" s="158">
        <v>45748</v>
      </c>
      <c r="E3539" s="170">
        <v>45797</v>
      </c>
      <c r="F3539" s="124">
        <v>244.44</v>
      </c>
      <c r="G3539" s="160">
        <v>112120612130</v>
      </c>
      <c r="H3539" s="157" t="s">
        <v>3612</v>
      </c>
      <c r="I3539" s="157" t="s">
        <v>4943</v>
      </c>
      <c r="J3539" s="157" t="s">
        <v>84</v>
      </c>
      <c r="K3539" s="135"/>
      <c r="L3539" s="130" t="s">
        <v>761</v>
      </c>
      <c r="M3539" s="130" t="s">
        <v>85</v>
      </c>
    </row>
    <row r="3540" spans="1:13">
      <c r="A3540" s="157" t="s">
        <v>3295</v>
      </c>
      <c r="B3540" s="157"/>
      <c r="C3540" s="169" t="s">
        <v>3670</v>
      </c>
      <c r="D3540" s="158">
        <v>45748</v>
      </c>
      <c r="E3540" s="170">
        <v>45797</v>
      </c>
      <c r="F3540" s="124">
        <v>90.11</v>
      </c>
      <c r="G3540" s="160">
        <v>112120612130</v>
      </c>
      <c r="H3540" s="157" t="s">
        <v>3612</v>
      </c>
      <c r="I3540" s="157" t="s">
        <v>4947</v>
      </c>
      <c r="J3540" s="157" t="s">
        <v>434</v>
      </c>
      <c r="K3540" s="135"/>
      <c r="L3540" s="130" t="s">
        <v>761</v>
      </c>
      <c r="M3540" s="130" t="s">
        <v>435</v>
      </c>
    </row>
    <row r="3541" spans="1:13">
      <c r="A3541" s="157" t="s">
        <v>3295</v>
      </c>
      <c r="B3541" s="157"/>
      <c r="C3541" s="169" t="s">
        <v>3673</v>
      </c>
      <c r="D3541" s="158">
        <v>45748</v>
      </c>
      <c r="E3541" s="170">
        <v>45797</v>
      </c>
      <c r="F3541" s="124">
        <v>204.25</v>
      </c>
      <c r="G3541" s="160">
        <v>112120612130</v>
      </c>
      <c r="H3541" s="157" t="s">
        <v>3612</v>
      </c>
      <c r="I3541" s="157" t="s">
        <v>4947</v>
      </c>
      <c r="J3541" s="157" t="s">
        <v>434</v>
      </c>
      <c r="K3541" s="135"/>
      <c r="L3541" s="130" t="s">
        <v>761</v>
      </c>
      <c r="M3541" s="130" t="s">
        <v>435</v>
      </c>
    </row>
    <row r="3542" spans="1:13">
      <c r="A3542" s="157" t="s">
        <v>3295</v>
      </c>
      <c r="B3542" s="157"/>
      <c r="C3542" s="169" t="s">
        <v>3674</v>
      </c>
      <c r="D3542" s="158">
        <v>45748</v>
      </c>
      <c r="E3542" s="170">
        <v>45797</v>
      </c>
      <c r="F3542" s="124">
        <v>21684.76</v>
      </c>
      <c r="G3542" s="160">
        <v>112120612130</v>
      </c>
      <c r="H3542" s="157" t="s">
        <v>3612</v>
      </c>
      <c r="I3542" s="157" t="s">
        <v>4949</v>
      </c>
      <c r="J3542" s="157" t="s">
        <v>86</v>
      </c>
      <c r="K3542" s="135"/>
      <c r="L3542" s="130" t="s">
        <v>761</v>
      </c>
      <c r="M3542" s="130" t="s">
        <v>87</v>
      </c>
    </row>
    <row r="3543" spans="1:13">
      <c r="A3543" s="157" t="s">
        <v>3295</v>
      </c>
      <c r="B3543" s="157"/>
      <c r="C3543" s="169" t="s">
        <v>3674</v>
      </c>
      <c r="D3543" s="158">
        <v>45748</v>
      </c>
      <c r="E3543" s="170">
        <v>45797</v>
      </c>
      <c r="F3543" s="124">
        <v>5859.7</v>
      </c>
      <c r="G3543" s="160">
        <v>112120612130</v>
      </c>
      <c r="H3543" s="157" t="s">
        <v>3612</v>
      </c>
      <c r="I3543" s="157" t="s">
        <v>4950</v>
      </c>
      <c r="J3543" s="157" t="s">
        <v>86</v>
      </c>
      <c r="K3543" s="135"/>
      <c r="L3543" s="130" t="s">
        <v>761</v>
      </c>
      <c r="M3543" s="130" t="s">
        <v>87</v>
      </c>
    </row>
    <row r="3544" spans="1:13">
      <c r="A3544" s="157" t="s">
        <v>3295</v>
      </c>
      <c r="B3544" s="157"/>
      <c r="C3544" s="169" t="s">
        <v>3675</v>
      </c>
      <c r="D3544" s="158">
        <v>45748</v>
      </c>
      <c r="E3544" s="170">
        <v>45797</v>
      </c>
      <c r="F3544" s="124">
        <v>1607.94</v>
      </c>
      <c r="G3544" s="160">
        <v>112120612120</v>
      </c>
      <c r="H3544" s="157" t="s">
        <v>3609</v>
      </c>
      <c r="I3544" s="157" t="s">
        <v>4952</v>
      </c>
      <c r="J3544" s="157" t="s">
        <v>88</v>
      </c>
      <c r="K3544" s="135"/>
      <c r="L3544" s="130" t="s">
        <v>761</v>
      </c>
      <c r="M3544" s="130" t="s">
        <v>89</v>
      </c>
    </row>
    <row r="3545" spans="1:13">
      <c r="A3545" s="157" t="s">
        <v>3295</v>
      </c>
      <c r="B3545" s="157"/>
      <c r="C3545" s="169" t="s">
        <v>3678</v>
      </c>
      <c r="D3545" s="158">
        <v>45748</v>
      </c>
      <c r="E3545" s="170">
        <v>45797</v>
      </c>
      <c r="F3545" s="124">
        <v>14253.8</v>
      </c>
      <c r="G3545" s="160">
        <v>112120612120</v>
      </c>
      <c r="H3545" s="157" t="s">
        <v>3609</v>
      </c>
      <c r="I3545" s="157" t="s">
        <v>4954</v>
      </c>
      <c r="J3545" s="157" t="s">
        <v>90</v>
      </c>
      <c r="K3545" s="135"/>
      <c r="L3545" s="130" t="s">
        <v>761</v>
      </c>
      <c r="M3545" s="130" t="s">
        <v>91</v>
      </c>
    </row>
    <row r="3546" spans="1:13">
      <c r="A3546" s="157" t="s">
        <v>3295</v>
      </c>
      <c r="B3546" s="157"/>
      <c r="C3546" s="169" t="s">
        <v>3679</v>
      </c>
      <c r="D3546" s="158">
        <v>45748</v>
      </c>
      <c r="E3546" s="170">
        <v>45797</v>
      </c>
      <c r="F3546" s="124">
        <v>5146.04</v>
      </c>
      <c r="G3546" s="160">
        <v>112120612120</v>
      </c>
      <c r="H3546" s="157" t="s">
        <v>3609</v>
      </c>
      <c r="I3546" s="157" t="s">
        <v>4958</v>
      </c>
      <c r="J3546" s="157" t="s">
        <v>458</v>
      </c>
      <c r="K3546" s="135"/>
      <c r="L3546" s="130" t="s">
        <v>761</v>
      </c>
      <c r="M3546" s="130" t="s">
        <v>459</v>
      </c>
    </row>
    <row r="3547" spans="1:13">
      <c r="A3547" s="157" t="s">
        <v>3295</v>
      </c>
      <c r="B3547" s="157"/>
      <c r="C3547" s="169" t="s">
        <v>3680</v>
      </c>
      <c r="D3547" s="158">
        <v>45748</v>
      </c>
      <c r="E3547" s="170">
        <v>45797</v>
      </c>
      <c r="F3547" s="124">
        <v>138.56</v>
      </c>
      <c r="G3547" s="160">
        <v>112120612130</v>
      </c>
      <c r="H3547" s="157" t="s">
        <v>3612</v>
      </c>
      <c r="I3547" s="157" t="s">
        <v>4956</v>
      </c>
      <c r="J3547" s="157" t="s">
        <v>458</v>
      </c>
      <c r="K3547" s="135"/>
      <c r="L3547" s="130" t="s">
        <v>761</v>
      </c>
      <c r="M3547" s="130" t="s">
        <v>459</v>
      </c>
    </row>
    <row r="3548" spans="1:13">
      <c r="A3548" s="157" t="s">
        <v>3295</v>
      </c>
      <c r="B3548" s="157"/>
      <c r="C3548" s="169" t="s">
        <v>3682</v>
      </c>
      <c r="D3548" s="158">
        <v>45748</v>
      </c>
      <c r="E3548" s="170">
        <v>45797</v>
      </c>
      <c r="F3548" s="124">
        <v>1938.22</v>
      </c>
      <c r="G3548" s="160">
        <v>112120612120</v>
      </c>
      <c r="H3548" s="157" t="s">
        <v>3609</v>
      </c>
      <c r="I3548" s="157" t="s">
        <v>4960</v>
      </c>
      <c r="J3548" s="157" t="s">
        <v>14</v>
      </c>
      <c r="K3548" s="135"/>
      <c r="L3548" s="130" t="s">
        <v>761</v>
      </c>
      <c r="M3548" s="130" t="s">
        <v>15</v>
      </c>
    </row>
    <row r="3549" spans="1:13">
      <c r="A3549" s="157" t="s">
        <v>3295</v>
      </c>
      <c r="B3549" s="157"/>
      <c r="C3549" s="169" t="s">
        <v>3684</v>
      </c>
      <c r="D3549" s="158">
        <v>45748</v>
      </c>
      <c r="E3549" s="170">
        <v>45797</v>
      </c>
      <c r="F3549" s="124">
        <v>2042.04</v>
      </c>
      <c r="G3549" s="160">
        <v>112120612130</v>
      </c>
      <c r="H3549" s="157" t="s">
        <v>3612</v>
      </c>
      <c r="I3549" s="157" t="s">
        <v>4962</v>
      </c>
      <c r="J3549" s="157" t="s">
        <v>16</v>
      </c>
      <c r="K3549" s="135"/>
      <c r="L3549" s="130" t="s">
        <v>761</v>
      </c>
      <c r="M3549" s="130" t="s">
        <v>17</v>
      </c>
    </row>
    <row r="3550" spans="1:13">
      <c r="A3550" s="157" t="s">
        <v>3295</v>
      </c>
      <c r="B3550" s="157"/>
      <c r="C3550" s="169" t="s">
        <v>3684</v>
      </c>
      <c r="D3550" s="158">
        <v>45748</v>
      </c>
      <c r="E3550" s="170">
        <v>45797</v>
      </c>
      <c r="F3550" s="124">
        <v>109.01</v>
      </c>
      <c r="G3550" s="160">
        <v>112120612130</v>
      </c>
      <c r="H3550" s="157" t="s">
        <v>3612</v>
      </c>
      <c r="I3550" s="157" t="s">
        <v>4963</v>
      </c>
      <c r="J3550" s="157" t="s">
        <v>16</v>
      </c>
      <c r="K3550" s="135"/>
      <c r="L3550" s="130" t="s">
        <v>761</v>
      </c>
      <c r="M3550" s="130" t="s">
        <v>17</v>
      </c>
    </row>
    <row r="3551" spans="1:13">
      <c r="A3551" s="157" t="s">
        <v>3295</v>
      </c>
      <c r="B3551" s="157"/>
      <c r="C3551" s="169" t="s">
        <v>3685</v>
      </c>
      <c r="D3551" s="158">
        <v>45748</v>
      </c>
      <c r="E3551" s="170">
        <v>45797</v>
      </c>
      <c r="F3551" s="124">
        <v>1928.11</v>
      </c>
      <c r="G3551" s="160">
        <v>112120612120</v>
      </c>
      <c r="H3551" s="157" t="s">
        <v>3609</v>
      </c>
      <c r="I3551" s="157" t="s">
        <v>4965</v>
      </c>
      <c r="J3551" s="157" t="s">
        <v>462</v>
      </c>
      <c r="K3551" s="135"/>
      <c r="L3551" s="130" t="s">
        <v>761</v>
      </c>
      <c r="M3551" s="130" t="s">
        <v>463</v>
      </c>
    </row>
    <row r="3552" spans="1:13">
      <c r="A3552" s="157" t="s">
        <v>3295</v>
      </c>
      <c r="B3552" s="157"/>
      <c r="C3552" s="169" t="s">
        <v>3687</v>
      </c>
      <c r="D3552" s="158">
        <v>45748</v>
      </c>
      <c r="E3552" s="170">
        <v>45797</v>
      </c>
      <c r="F3552" s="124">
        <v>1320.09</v>
      </c>
      <c r="G3552" s="160">
        <v>112120612130</v>
      </c>
      <c r="H3552" s="157" t="s">
        <v>3612</v>
      </c>
      <c r="I3552" s="157" t="s">
        <v>5010</v>
      </c>
      <c r="J3552" s="157" t="s">
        <v>462</v>
      </c>
      <c r="K3552" s="135"/>
      <c r="L3552" s="130" t="s">
        <v>761</v>
      </c>
      <c r="M3552" s="130" t="s">
        <v>463</v>
      </c>
    </row>
    <row r="3553" spans="1:13">
      <c r="A3553" s="157" t="s">
        <v>3295</v>
      </c>
      <c r="B3553" s="157"/>
      <c r="C3553" s="169" t="s">
        <v>5011</v>
      </c>
      <c r="D3553" s="158">
        <v>45748</v>
      </c>
      <c r="E3553" s="170">
        <v>45797</v>
      </c>
      <c r="F3553" s="124">
        <v>2240.4499999999998</v>
      </c>
      <c r="G3553" s="160">
        <v>112120612130</v>
      </c>
      <c r="H3553" s="157" t="s">
        <v>3612</v>
      </c>
      <c r="I3553" s="157" t="s">
        <v>4967</v>
      </c>
      <c r="J3553" s="157" t="s">
        <v>70</v>
      </c>
      <c r="K3553" s="135"/>
      <c r="L3553" s="130" t="s">
        <v>761</v>
      </c>
      <c r="M3553" s="130" t="s">
        <v>71</v>
      </c>
    </row>
    <row r="3554" spans="1:13">
      <c r="A3554" s="157" t="s">
        <v>3295</v>
      </c>
      <c r="B3554" s="157"/>
      <c r="C3554" s="169" t="s">
        <v>5011</v>
      </c>
      <c r="D3554" s="158">
        <v>45748</v>
      </c>
      <c r="E3554" s="170">
        <v>45797</v>
      </c>
      <c r="F3554" s="124">
        <v>67.28</v>
      </c>
      <c r="G3554" s="160">
        <v>112120612130</v>
      </c>
      <c r="H3554" s="157" t="s">
        <v>3612</v>
      </c>
      <c r="I3554" s="157" t="s">
        <v>4968</v>
      </c>
      <c r="J3554" s="157" t="s">
        <v>70</v>
      </c>
      <c r="K3554" s="135"/>
      <c r="L3554" s="130" t="s">
        <v>761</v>
      </c>
      <c r="M3554" s="130" t="s">
        <v>71</v>
      </c>
    </row>
    <row r="3555" spans="1:13">
      <c r="A3555" s="157" t="s">
        <v>3295</v>
      </c>
      <c r="B3555" s="157"/>
      <c r="C3555" s="169" t="s">
        <v>5012</v>
      </c>
      <c r="D3555" s="158">
        <v>45748</v>
      </c>
      <c r="E3555" s="170">
        <v>45797</v>
      </c>
      <c r="F3555" s="124">
        <v>1321</v>
      </c>
      <c r="G3555" s="160">
        <v>112120612130</v>
      </c>
      <c r="H3555" s="157" t="s">
        <v>3612</v>
      </c>
      <c r="I3555" s="157" t="s">
        <v>4970</v>
      </c>
      <c r="J3555" s="157" t="s">
        <v>92</v>
      </c>
      <c r="K3555" s="135"/>
      <c r="L3555" s="130" t="s">
        <v>761</v>
      </c>
      <c r="M3555" s="130" t="s">
        <v>93</v>
      </c>
    </row>
    <row r="3556" spans="1:13">
      <c r="A3556" s="157" t="s">
        <v>3295</v>
      </c>
      <c r="B3556" s="157"/>
      <c r="C3556" s="169" t="s">
        <v>5012</v>
      </c>
      <c r="D3556" s="158">
        <v>45748</v>
      </c>
      <c r="E3556" s="170">
        <v>45797</v>
      </c>
      <c r="F3556" s="124">
        <v>138.56</v>
      </c>
      <c r="G3556" s="160">
        <v>112120612130</v>
      </c>
      <c r="H3556" s="157" t="s">
        <v>3612</v>
      </c>
      <c r="I3556" s="157" t="s">
        <v>4971</v>
      </c>
      <c r="J3556" s="157" t="s">
        <v>92</v>
      </c>
      <c r="K3556" s="135"/>
      <c r="L3556" s="130" t="s">
        <v>761</v>
      </c>
      <c r="M3556" s="130" t="s">
        <v>93</v>
      </c>
    </row>
    <row r="3557" spans="1:13">
      <c r="A3557" s="157" t="s">
        <v>3295</v>
      </c>
      <c r="B3557" s="157"/>
      <c r="C3557" s="169" t="s">
        <v>3693</v>
      </c>
      <c r="D3557" s="158">
        <v>45748</v>
      </c>
      <c r="E3557" s="170">
        <v>45797</v>
      </c>
      <c r="F3557" s="124">
        <v>3984.93</v>
      </c>
      <c r="G3557" s="160">
        <v>112120612120</v>
      </c>
      <c r="H3557" s="157" t="s">
        <v>3609</v>
      </c>
      <c r="I3557" s="157" t="s">
        <v>4973</v>
      </c>
      <c r="J3557" s="157" t="s">
        <v>94</v>
      </c>
      <c r="K3557" s="135"/>
      <c r="L3557" s="130" t="s">
        <v>761</v>
      </c>
      <c r="M3557" s="130" t="s">
        <v>95</v>
      </c>
    </row>
    <row r="3558" spans="1:13">
      <c r="A3558" s="157" t="s">
        <v>3295</v>
      </c>
      <c r="B3558" s="157"/>
      <c r="C3558" s="169" t="s">
        <v>5013</v>
      </c>
      <c r="D3558" s="158">
        <v>45748</v>
      </c>
      <c r="E3558" s="170">
        <v>45797</v>
      </c>
      <c r="F3558" s="124">
        <v>168.21</v>
      </c>
      <c r="G3558" s="160">
        <v>112120612120</v>
      </c>
      <c r="H3558" s="157" t="s">
        <v>3609</v>
      </c>
      <c r="I3558" s="157" t="s">
        <v>4975</v>
      </c>
      <c r="J3558" s="157" t="s">
        <v>96</v>
      </c>
      <c r="K3558" s="135"/>
      <c r="L3558" s="130" t="s">
        <v>761</v>
      </c>
      <c r="M3558" s="130" t="s">
        <v>97</v>
      </c>
    </row>
    <row r="3559" spans="1:13">
      <c r="A3559" s="157" t="s">
        <v>3716</v>
      </c>
      <c r="B3559" s="157"/>
      <c r="C3559" s="169" t="s">
        <v>5014</v>
      </c>
      <c r="D3559" s="158">
        <v>45748</v>
      </c>
      <c r="E3559" s="170">
        <v>45797</v>
      </c>
      <c r="F3559" s="124">
        <v>1729.03</v>
      </c>
      <c r="G3559" s="160">
        <v>112120612120</v>
      </c>
      <c r="H3559" s="157" t="s">
        <v>3609</v>
      </c>
      <c r="I3559" s="157" t="s">
        <v>5015</v>
      </c>
      <c r="J3559" s="157" t="s">
        <v>316</v>
      </c>
      <c r="K3559" s="135"/>
      <c r="L3559" s="130" t="s">
        <v>761</v>
      </c>
      <c r="M3559" s="130" t="s">
        <v>317</v>
      </c>
    </row>
    <row r="3560" spans="1:13">
      <c r="A3560" s="157" t="s">
        <v>3716</v>
      </c>
      <c r="B3560" s="157"/>
      <c r="C3560" s="169" t="s">
        <v>5016</v>
      </c>
      <c r="D3560" s="158">
        <v>45748</v>
      </c>
      <c r="E3560" s="170">
        <v>45797</v>
      </c>
      <c r="F3560" s="124">
        <v>34956.76</v>
      </c>
      <c r="G3560" s="160">
        <v>112120612130</v>
      </c>
      <c r="H3560" s="157" t="s">
        <v>3612</v>
      </c>
      <c r="I3560" s="157" t="s">
        <v>5017</v>
      </c>
      <c r="J3560" s="157" t="s">
        <v>468</v>
      </c>
      <c r="K3560" s="135"/>
      <c r="L3560" s="130" t="s">
        <v>761</v>
      </c>
      <c r="M3560" s="130" t="s">
        <v>469</v>
      </c>
    </row>
    <row r="3561" spans="1:13">
      <c r="A3561" s="157" t="s">
        <v>3716</v>
      </c>
      <c r="B3561" s="157"/>
      <c r="C3561" s="169" t="s">
        <v>5016</v>
      </c>
      <c r="D3561" s="158">
        <v>45748</v>
      </c>
      <c r="E3561" s="170">
        <v>45797</v>
      </c>
      <c r="F3561" s="124">
        <v>3351.86</v>
      </c>
      <c r="G3561" s="160">
        <v>112120612130</v>
      </c>
      <c r="H3561" s="157" t="s">
        <v>3612</v>
      </c>
      <c r="I3561" s="157" t="s">
        <v>5018</v>
      </c>
      <c r="J3561" s="157" t="s">
        <v>468</v>
      </c>
      <c r="K3561" s="135"/>
      <c r="L3561" s="130" t="s">
        <v>761</v>
      </c>
      <c r="M3561" s="130" t="s">
        <v>469</v>
      </c>
    </row>
    <row r="3562" spans="1:13">
      <c r="A3562" s="157" t="s">
        <v>3716</v>
      </c>
      <c r="B3562" s="157"/>
      <c r="C3562" s="169" t="s">
        <v>5019</v>
      </c>
      <c r="D3562" s="158">
        <v>45748</v>
      </c>
      <c r="E3562" s="170">
        <v>45797</v>
      </c>
      <c r="F3562" s="124">
        <v>2907.99</v>
      </c>
      <c r="G3562" s="160">
        <v>112120612120</v>
      </c>
      <c r="H3562" s="157" t="s">
        <v>3609</v>
      </c>
      <c r="I3562" s="157" t="s">
        <v>5020</v>
      </c>
      <c r="J3562" s="157" t="s">
        <v>484</v>
      </c>
      <c r="K3562" s="135"/>
      <c r="L3562" s="130" t="s">
        <v>761</v>
      </c>
      <c r="M3562" s="130" t="s">
        <v>485</v>
      </c>
    </row>
    <row r="3563" spans="1:13">
      <c r="A3563" s="157" t="s">
        <v>3716</v>
      </c>
      <c r="B3563" s="157"/>
      <c r="C3563" s="169" t="s">
        <v>5019</v>
      </c>
      <c r="D3563" s="158">
        <v>45748</v>
      </c>
      <c r="E3563" s="170">
        <v>45797</v>
      </c>
      <c r="F3563" s="124">
        <v>138.56</v>
      </c>
      <c r="G3563" s="160">
        <v>112120612120</v>
      </c>
      <c r="H3563" s="157" t="s">
        <v>3609</v>
      </c>
      <c r="I3563" s="157" t="s">
        <v>5021</v>
      </c>
      <c r="J3563" s="157" t="s">
        <v>484</v>
      </c>
      <c r="K3563" s="135"/>
      <c r="L3563" s="130" t="s">
        <v>761</v>
      </c>
      <c r="M3563" s="130" t="s">
        <v>485</v>
      </c>
    </row>
    <row r="3564" spans="1:13">
      <c r="A3564" s="157" t="s">
        <v>3716</v>
      </c>
      <c r="B3564" s="157"/>
      <c r="C3564" s="169" t="s">
        <v>5022</v>
      </c>
      <c r="D3564" s="158">
        <v>45748</v>
      </c>
      <c r="E3564" s="170">
        <v>45797</v>
      </c>
      <c r="F3564" s="124">
        <v>102.85</v>
      </c>
      <c r="G3564" s="160">
        <v>112120612120</v>
      </c>
      <c r="H3564" s="157" t="s">
        <v>3609</v>
      </c>
      <c r="I3564" s="157" t="s">
        <v>5023</v>
      </c>
      <c r="J3564" s="157" t="s">
        <v>440</v>
      </c>
      <c r="K3564" s="135"/>
      <c r="L3564" s="130" t="s">
        <v>761</v>
      </c>
      <c r="M3564" s="130" t="s">
        <v>441</v>
      </c>
    </row>
    <row r="3565" spans="1:13">
      <c r="A3565" s="157" t="s">
        <v>3716</v>
      </c>
      <c r="B3565" s="157"/>
      <c r="C3565" s="169" t="s">
        <v>5022</v>
      </c>
      <c r="D3565" s="158">
        <v>45748</v>
      </c>
      <c r="E3565" s="170">
        <v>45797</v>
      </c>
      <c r="F3565" s="124">
        <v>154.97999999999999</v>
      </c>
      <c r="G3565" s="160">
        <v>112120612120</v>
      </c>
      <c r="H3565" s="157" t="s">
        <v>3609</v>
      </c>
      <c r="I3565" s="157" t="s">
        <v>5024</v>
      </c>
      <c r="J3565" s="157" t="s">
        <v>440</v>
      </c>
      <c r="K3565" s="135"/>
      <c r="L3565" s="130" t="s">
        <v>761</v>
      </c>
      <c r="M3565" s="130" t="s">
        <v>441</v>
      </c>
    </row>
    <row r="3566" spans="1:13">
      <c r="A3566" s="157" t="s">
        <v>3716</v>
      </c>
      <c r="B3566" s="157"/>
      <c r="C3566" s="169" t="s">
        <v>5025</v>
      </c>
      <c r="D3566" s="158">
        <v>45748</v>
      </c>
      <c r="E3566" s="170">
        <v>45797</v>
      </c>
      <c r="F3566" s="124">
        <v>13610.5</v>
      </c>
      <c r="G3566" s="160">
        <v>112120612120</v>
      </c>
      <c r="H3566" s="157" t="s">
        <v>3609</v>
      </c>
      <c r="I3566" s="157" t="s">
        <v>5026</v>
      </c>
      <c r="J3566" s="157" t="s">
        <v>322</v>
      </c>
      <c r="K3566" s="135"/>
      <c r="L3566" s="130" t="s">
        <v>761</v>
      </c>
      <c r="M3566" s="130" t="s">
        <v>323</v>
      </c>
    </row>
    <row r="3567" spans="1:13">
      <c r="A3567" s="157" t="s">
        <v>3716</v>
      </c>
      <c r="B3567" s="157"/>
      <c r="C3567" s="169" t="s">
        <v>5027</v>
      </c>
      <c r="D3567" s="158">
        <v>45748</v>
      </c>
      <c r="E3567" s="170">
        <v>45797</v>
      </c>
      <c r="F3567" s="124">
        <v>2128.1799999999998</v>
      </c>
      <c r="G3567" s="160">
        <v>112120612120</v>
      </c>
      <c r="H3567" s="157" t="s">
        <v>3609</v>
      </c>
      <c r="I3567" s="157" t="s">
        <v>5028</v>
      </c>
      <c r="J3567" s="157" t="s">
        <v>346</v>
      </c>
      <c r="K3567" s="135"/>
      <c r="L3567" s="130" t="s">
        <v>761</v>
      </c>
      <c r="M3567" s="130" t="s">
        <v>347</v>
      </c>
    </row>
    <row r="3568" spans="1:13">
      <c r="A3568" s="157" t="s">
        <v>3716</v>
      </c>
      <c r="B3568" s="157"/>
      <c r="C3568" s="169" t="s">
        <v>5027</v>
      </c>
      <c r="D3568" s="158">
        <v>45748</v>
      </c>
      <c r="E3568" s="170">
        <v>45797</v>
      </c>
      <c r="F3568" s="124">
        <v>246.39</v>
      </c>
      <c r="G3568" s="160">
        <v>112120612120</v>
      </c>
      <c r="H3568" s="157" t="s">
        <v>3609</v>
      </c>
      <c r="I3568" s="157" t="s">
        <v>5029</v>
      </c>
      <c r="J3568" s="157" t="s">
        <v>346</v>
      </c>
      <c r="K3568" s="135"/>
      <c r="L3568" s="130" t="s">
        <v>761</v>
      </c>
      <c r="M3568" s="130" t="s">
        <v>347</v>
      </c>
    </row>
    <row r="3569" spans="1:13">
      <c r="A3569" s="157" t="s">
        <v>3716</v>
      </c>
      <c r="B3569" s="157"/>
      <c r="C3569" s="169" t="s">
        <v>5030</v>
      </c>
      <c r="D3569" s="158">
        <v>45748</v>
      </c>
      <c r="E3569" s="170">
        <v>45797</v>
      </c>
      <c r="F3569" s="124">
        <v>2123.92</v>
      </c>
      <c r="G3569" s="160">
        <v>112120612120</v>
      </c>
      <c r="H3569" s="157" t="s">
        <v>3609</v>
      </c>
      <c r="I3569" s="157" t="s">
        <v>5031</v>
      </c>
      <c r="J3569" s="157" t="s">
        <v>464</v>
      </c>
      <c r="K3569" s="135"/>
      <c r="L3569" s="130" t="s">
        <v>761</v>
      </c>
      <c r="M3569" s="130" t="s">
        <v>465</v>
      </c>
    </row>
    <row r="3570" spans="1:13">
      <c r="A3570" s="157" t="s">
        <v>3716</v>
      </c>
      <c r="B3570" s="157"/>
      <c r="C3570" s="169" t="s">
        <v>5030</v>
      </c>
      <c r="D3570" s="158">
        <v>45748</v>
      </c>
      <c r="E3570" s="170">
        <v>45797</v>
      </c>
      <c r="F3570" s="124">
        <v>138.56</v>
      </c>
      <c r="G3570" s="160">
        <v>112120612120</v>
      </c>
      <c r="H3570" s="157" t="s">
        <v>3609</v>
      </c>
      <c r="I3570" s="157" t="s">
        <v>5032</v>
      </c>
      <c r="J3570" s="157" t="s">
        <v>464</v>
      </c>
      <c r="K3570" s="135"/>
      <c r="L3570" s="130" t="s">
        <v>761</v>
      </c>
      <c r="M3570" s="130" t="s">
        <v>465</v>
      </c>
    </row>
    <row r="3571" spans="1:13">
      <c r="A3571" s="157" t="s">
        <v>3716</v>
      </c>
      <c r="B3571" s="157"/>
      <c r="C3571" s="169" t="s">
        <v>5033</v>
      </c>
      <c r="D3571" s="158">
        <v>45748</v>
      </c>
      <c r="E3571" s="170">
        <v>45797</v>
      </c>
      <c r="F3571" s="124">
        <v>615.01</v>
      </c>
      <c r="G3571" s="160">
        <v>112120612120</v>
      </c>
      <c r="H3571" s="157" t="s">
        <v>3609</v>
      </c>
      <c r="I3571" s="157" t="s">
        <v>5034</v>
      </c>
      <c r="J3571" s="157" t="s">
        <v>338</v>
      </c>
      <c r="K3571" s="135"/>
      <c r="L3571" s="130" t="s">
        <v>761</v>
      </c>
      <c r="M3571" s="130" t="s">
        <v>339</v>
      </c>
    </row>
    <row r="3572" spans="1:13">
      <c r="A3572" s="157" t="s">
        <v>3716</v>
      </c>
      <c r="B3572" s="157"/>
      <c r="C3572" s="169" t="s">
        <v>5033</v>
      </c>
      <c r="D3572" s="158">
        <v>45748</v>
      </c>
      <c r="E3572" s="170">
        <v>45797</v>
      </c>
      <c r="F3572" s="124">
        <v>138.56</v>
      </c>
      <c r="G3572" s="160">
        <v>112120612120</v>
      </c>
      <c r="H3572" s="157" t="s">
        <v>3609</v>
      </c>
      <c r="I3572" s="157" t="s">
        <v>5035</v>
      </c>
      <c r="J3572" s="157" t="s">
        <v>338</v>
      </c>
      <c r="K3572" s="135"/>
      <c r="L3572" s="130" t="s">
        <v>761</v>
      </c>
      <c r="M3572" s="130" t="s">
        <v>339</v>
      </c>
    </row>
    <row r="3573" spans="1:13">
      <c r="A3573" s="157" t="s">
        <v>3716</v>
      </c>
      <c r="B3573" s="157"/>
      <c r="C3573" s="169" t="s">
        <v>5036</v>
      </c>
      <c r="D3573" s="158">
        <v>45748</v>
      </c>
      <c r="E3573" s="170">
        <v>45797</v>
      </c>
      <c r="F3573" s="124">
        <v>2571.02</v>
      </c>
      <c r="G3573" s="160">
        <v>112120612120</v>
      </c>
      <c r="H3573" s="157" t="s">
        <v>3609</v>
      </c>
      <c r="I3573" s="157" t="s">
        <v>5037</v>
      </c>
      <c r="J3573" s="157" t="s">
        <v>8</v>
      </c>
      <c r="K3573" s="135"/>
      <c r="L3573" s="130" t="s">
        <v>761</v>
      </c>
      <c r="M3573" s="130" t="s">
        <v>9</v>
      </c>
    </row>
    <row r="3574" spans="1:13">
      <c r="A3574" s="157" t="s">
        <v>3716</v>
      </c>
      <c r="B3574" s="157"/>
      <c r="C3574" s="169" t="s">
        <v>5036</v>
      </c>
      <c r="D3574" s="158">
        <v>45748</v>
      </c>
      <c r="E3574" s="170">
        <v>45797</v>
      </c>
      <c r="F3574" s="124">
        <v>187.84</v>
      </c>
      <c r="G3574" s="160">
        <v>112120612120</v>
      </c>
      <c r="H3574" s="157" t="s">
        <v>3609</v>
      </c>
      <c r="I3574" s="157" t="s">
        <v>5038</v>
      </c>
      <c r="J3574" s="157" t="s">
        <v>8</v>
      </c>
      <c r="K3574" s="135"/>
      <c r="L3574" s="130" t="s">
        <v>761</v>
      </c>
      <c r="M3574" s="130" t="s">
        <v>9</v>
      </c>
    </row>
    <row r="3575" spans="1:13">
      <c r="A3575" s="157" t="s">
        <v>3716</v>
      </c>
      <c r="B3575" s="157"/>
      <c r="C3575" s="169" t="s">
        <v>5039</v>
      </c>
      <c r="D3575" s="158">
        <v>45748</v>
      </c>
      <c r="E3575" s="170">
        <v>45797</v>
      </c>
      <c r="F3575" s="124">
        <v>1359.38</v>
      </c>
      <c r="G3575" s="160">
        <v>112120612130</v>
      </c>
      <c r="H3575" s="157" t="s">
        <v>3612</v>
      </c>
      <c r="I3575" s="157" t="s">
        <v>5040</v>
      </c>
      <c r="J3575" s="157" t="s">
        <v>288</v>
      </c>
      <c r="K3575" s="135"/>
      <c r="L3575" s="130" t="s">
        <v>761</v>
      </c>
      <c r="M3575" s="130" t="s">
        <v>289</v>
      </c>
    </row>
    <row r="3576" spans="1:13">
      <c r="A3576" s="157" t="s">
        <v>3716</v>
      </c>
      <c r="B3576" s="157"/>
      <c r="C3576" s="169" t="s">
        <v>5039</v>
      </c>
      <c r="D3576" s="158">
        <v>45748</v>
      </c>
      <c r="E3576" s="170">
        <v>45797</v>
      </c>
      <c r="F3576" s="124">
        <v>522.44000000000005</v>
      </c>
      <c r="G3576" s="160">
        <v>112120612130</v>
      </c>
      <c r="H3576" s="157" t="s">
        <v>3612</v>
      </c>
      <c r="I3576" s="157" t="s">
        <v>5041</v>
      </c>
      <c r="J3576" s="157" t="s">
        <v>288</v>
      </c>
      <c r="K3576" s="135"/>
      <c r="L3576" s="130" t="s">
        <v>761</v>
      </c>
      <c r="M3576" s="130" t="s">
        <v>289</v>
      </c>
    </row>
    <row r="3577" spans="1:13">
      <c r="A3577" s="157" t="s">
        <v>3716</v>
      </c>
      <c r="B3577" s="157"/>
      <c r="C3577" s="169" t="s">
        <v>5042</v>
      </c>
      <c r="D3577" s="158">
        <v>45748</v>
      </c>
      <c r="E3577" s="170">
        <v>45797</v>
      </c>
      <c r="F3577" s="124">
        <v>3172.84</v>
      </c>
      <c r="G3577" s="160">
        <v>112120612120</v>
      </c>
      <c r="H3577" s="157" t="s">
        <v>3609</v>
      </c>
      <c r="I3577" s="157" t="s">
        <v>5043</v>
      </c>
      <c r="J3577" s="157" t="s">
        <v>400</v>
      </c>
      <c r="K3577" s="135"/>
      <c r="L3577" s="130" t="s">
        <v>761</v>
      </c>
      <c r="M3577" s="130" t="s">
        <v>401</v>
      </c>
    </row>
    <row r="3578" spans="1:13">
      <c r="A3578" s="157" t="s">
        <v>3716</v>
      </c>
      <c r="B3578" s="157"/>
      <c r="C3578" s="169" t="s">
        <v>5042</v>
      </c>
      <c r="D3578" s="158">
        <v>45748</v>
      </c>
      <c r="E3578" s="170">
        <v>45797</v>
      </c>
      <c r="F3578" s="124">
        <v>409.34</v>
      </c>
      <c r="G3578" s="160">
        <v>112120612120</v>
      </c>
      <c r="H3578" s="157" t="s">
        <v>3609</v>
      </c>
      <c r="I3578" s="157" t="s">
        <v>5044</v>
      </c>
      <c r="J3578" s="157" t="s">
        <v>400</v>
      </c>
      <c r="K3578" s="135"/>
      <c r="L3578" s="130" t="s">
        <v>761</v>
      </c>
      <c r="M3578" s="130" t="s">
        <v>401</v>
      </c>
    </row>
    <row r="3579" spans="1:13">
      <c r="A3579" s="157" t="s">
        <v>3716</v>
      </c>
      <c r="B3579" s="157"/>
      <c r="C3579" s="169" t="s">
        <v>5045</v>
      </c>
      <c r="D3579" s="158">
        <v>45748</v>
      </c>
      <c r="E3579" s="170">
        <v>45797</v>
      </c>
      <c r="F3579" s="124">
        <v>4095.92</v>
      </c>
      <c r="G3579" s="160">
        <v>112120612120</v>
      </c>
      <c r="H3579" s="157" t="s">
        <v>3609</v>
      </c>
      <c r="I3579" s="157" t="s">
        <v>5046</v>
      </c>
      <c r="J3579" s="157" t="s">
        <v>456</v>
      </c>
      <c r="K3579" s="135"/>
      <c r="L3579" s="130" t="s">
        <v>761</v>
      </c>
      <c r="M3579" s="130" t="s">
        <v>457</v>
      </c>
    </row>
    <row r="3580" spans="1:13">
      <c r="A3580" s="157" t="s">
        <v>3716</v>
      </c>
      <c r="B3580" s="157"/>
      <c r="C3580" s="169" t="s">
        <v>5045</v>
      </c>
      <c r="D3580" s="158">
        <v>45748</v>
      </c>
      <c r="E3580" s="170">
        <v>45797</v>
      </c>
      <c r="F3580" s="124">
        <v>217.1</v>
      </c>
      <c r="G3580" s="160">
        <v>112120612120</v>
      </c>
      <c r="H3580" s="157" t="s">
        <v>3609</v>
      </c>
      <c r="I3580" s="157" t="s">
        <v>5047</v>
      </c>
      <c r="J3580" s="157" t="s">
        <v>456</v>
      </c>
      <c r="K3580" s="135"/>
      <c r="L3580" s="130" t="s">
        <v>761</v>
      </c>
      <c r="M3580" s="130" t="s">
        <v>457</v>
      </c>
    </row>
    <row r="3581" spans="1:13">
      <c r="A3581" s="157" t="s">
        <v>3716</v>
      </c>
      <c r="B3581" s="157"/>
      <c r="C3581" s="169" t="s">
        <v>5048</v>
      </c>
      <c r="D3581" s="158">
        <v>45748</v>
      </c>
      <c r="E3581" s="170">
        <v>45797</v>
      </c>
      <c r="F3581" s="124">
        <v>1151.25</v>
      </c>
      <c r="G3581" s="160">
        <v>112120612120</v>
      </c>
      <c r="H3581" s="157" t="s">
        <v>3609</v>
      </c>
      <c r="I3581" s="157" t="s">
        <v>5049</v>
      </c>
      <c r="J3581" s="157" t="s">
        <v>466</v>
      </c>
      <c r="K3581" s="135"/>
      <c r="L3581" s="130" t="s">
        <v>761</v>
      </c>
      <c r="M3581" s="130" t="s">
        <v>467</v>
      </c>
    </row>
    <row r="3582" spans="1:13">
      <c r="A3582" s="157" t="s">
        <v>3716</v>
      </c>
      <c r="B3582" s="157"/>
      <c r="C3582" s="169" t="s">
        <v>5048</v>
      </c>
      <c r="D3582" s="158">
        <v>45748</v>
      </c>
      <c r="E3582" s="170">
        <v>45797</v>
      </c>
      <c r="F3582" s="124">
        <v>138.47</v>
      </c>
      <c r="G3582" s="160">
        <v>112120612120</v>
      </c>
      <c r="H3582" s="157" t="s">
        <v>3609</v>
      </c>
      <c r="I3582" s="157" t="s">
        <v>5050</v>
      </c>
      <c r="J3582" s="157" t="s">
        <v>466</v>
      </c>
      <c r="K3582" s="135"/>
      <c r="L3582" s="130" t="s">
        <v>761</v>
      </c>
      <c r="M3582" s="130" t="s">
        <v>467</v>
      </c>
    </row>
    <row r="3583" spans="1:13">
      <c r="A3583" s="157" t="s">
        <v>3716</v>
      </c>
      <c r="B3583" s="157"/>
      <c r="C3583" s="169" t="s">
        <v>5051</v>
      </c>
      <c r="D3583" s="158">
        <v>45748</v>
      </c>
      <c r="E3583" s="170">
        <v>45797</v>
      </c>
      <c r="F3583" s="124">
        <v>2104.87</v>
      </c>
      <c r="G3583" s="160">
        <v>112120612120</v>
      </c>
      <c r="H3583" s="157" t="s">
        <v>3609</v>
      </c>
      <c r="I3583" s="157" t="s">
        <v>5052</v>
      </c>
      <c r="J3583" s="157" t="s">
        <v>336</v>
      </c>
      <c r="K3583" s="135"/>
      <c r="L3583" s="130" t="s">
        <v>761</v>
      </c>
      <c r="M3583" s="130" t="s">
        <v>337</v>
      </c>
    </row>
    <row r="3584" spans="1:13">
      <c r="A3584" s="157" t="s">
        <v>3716</v>
      </c>
      <c r="B3584" s="157"/>
      <c r="C3584" s="169" t="s">
        <v>5053</v>
      </c>
      <c r="D3584" s="158">
        <v>45748</v>
      </c>
      <c r="E3584" s="170">
        <v>45797</v>
      </c>
      <c r="F3584" s="124">
        <v>13109.95</v>
      </c>
      <c r="G3584" s="160">
        <v>112120612120</v>
      </c>
      <c r="H3584" s="157" t="s">
        <v>3609</v>
      </c>
      <c r="I3584" s="157" t="s">
        <v>5054</v>
      </c>
      <c r="J3584" s="157" t="s">
        <v>358</v>
      </c>
      <c r="K3584" s="135"/>
      <c r="L3584" s="130" t="s">
        <v>761</v>
      </c>
      <c r="M3584" s="130" t="s">
        <v>359</v>
      </c>
    </row>
    <row r="3585" spans="1:13">
      <c r="A3585" s="157" t="s">
        <v>3716</v>
      </c>
      <c r="B3585" s="157"/>
      <c r="C3585" s="169" t="s">
        <v>5053</v>
      </c>
      <c r="D3585" s="158">
        <v>45748</v>
      </c>
      <c r="E3585" s="170">
        <v>45797</v>
      </c>
      <c r="F3585" s="124">
        <v>755.36</v>
      </c>
      <c r="G3585" s="160">
        <v>112120612120</v>
      </c>
      <c r="H3585" s="157" t="s">
        <v>3609</v>
      </c>
      <c r="I3585" s="157" t="s">
        <v>5055</v>
      </c>
      <c r="J3585" s="157" t="s">
        <v>358</v>
      </c>
      <c r="K3585" s="135"/>
      <c r="L3585" s="130" t="s">
        <v>761</v>
      </c>
      <c r="M3585" s="130" t="s">
        <v>359</v>
      </c>
    </row>
    <row r="3586" spans="1:13">
      <c r="A3586" s="157" t="s">
        <v>3716</v>
      </c>
      <c r="B3586" s="157"/>
      <c r="C3586" s="169" t="s">
        <v>5056</v>
      </c>
      <c r="D3586" s="158">
        <v>45748</v>
      </c>
      <c r="E3586" s="170">
        <v>45797</v>
      </c>
      <c r="F3586" s="124">
        <v>32943.279999999999</v>
      </c>
      <c r="G3586" s="160">
        <v>112120612130</v>
      </c>
      <c r="H3586" s="157" t="s">
        <v>3612</v>
      </c>
      <c r="I3586" s="157" t="s">
        <v>5017</v>
      </c>
      <c r="J3586" s="157" t="s">
        <v>468</v>
      </c>
      <c r="K3586" s="135"/>
      <c r="L3586" s="130" t="s">
        <v>761</v>
      </c>
      <c r="M3586" s="130" t="s">
        <v>469</v>
      </c>
    </row>
    <row r="3587" spans="1:13">
      <c r="A3587" s="157" t="s">
        <v>3716</v>
      </c>
      <c r="B3587" s="157"/>
      <c r="C3587" s="169" t="s">
        <v>5056</v>
      </c>
      <c r="D3587" s="158">
        <v>45748</v>
      </c>
      <c r="E3587" s="170">
        <v>45797</v>
      </c>
      <c r="F3587" s="124">
        <v>1734.86</v>
      </c>
      <c r="G3587" s="160">
        <v>112120612130</v>
      </c>
      <c r="H3587" s="157" t="s">
        <v>3612</v>
      </c>
      <c r="I3587" s="157" t="s">
        <v>5018</v>
      </c>
      <c r="J3587" s="157" t="s">
        <v>468</v>
      </c>
      <c r="K3587" s="135"/>
      <c r="L3587" s="130" t="s">
        <v>761</v>
      </c>
      <c r="M3587" s="130" t="s">
        <v>469</v>
      </c>
    </row>
    <row r="3588" spans="1:13">
      <c r="A3588" s="157" t="s">
        <v>3716</v>
      </c>
      <c r="B3588" s="157"/>
      <c r="C3588" s="169" t="s">
        <v>5057</v>
      </c>
      <c r="D3588" s="158">
        <v>45748</v>
      </c>
      <c r="E3588" s="170">
        <v>45797</v>
      </c>
      <c r="F3588" s="124">
        <v>6713.99</v>
      </c>
      <c r="G3588" s="160">
        <v>112120612120</v>
      </c>
      <c r="H3588" s="157" t="s">
        <v>3609</v>
      </c>
      <c r="I3588" s="157" t="s">
        <v>5058</v>
      </c>
      <c r="J3588" s="157" t="s">
        <v>406</v>
      </c>
      <c r="K3588" s="135"/>
      <c r="L3588" s="130" t="s">
        <v>761</v>
      </c>
      <c r="M3588" s="130" t="s">
        <v>407</v>
      </c>
    </row>
    <row r="3589" spans="1:13">
      <c r="A3589" s="157" t="s">
        <v>3716</v>
      </c>
      <c r="B3589" s="157"/>
      <c r="C3589" s="169" t="s">
        <v>5057</v>
      </c>
      <c r="D3589" s="158">
        <v>45748</v>
      </c>
      <c r="E3589" s="170">
        <v>45797</v>
      </c>
      <c r="F3589" s="124">
        <v>297.18</v>
      </c>
      <c r="G3589" s="160">
        <v>112120612120</v>
      </c>
      <c r="H3589" s="157" t="s">
        <v>3609</v>
      </c>
      <c r="I3589" s="157" t="s">
        <v>5059</v>
      </c>
      <c r="J3589" s="157" t="s">
        <v>406</v>
      </c>
      <c r="K3589" s="135"/>
      <c r="L3589" s="130" t="s">
        <v>761</v>
      </c>
      <c r="M3589" s="130" t="s">
        <v>407</v>
      </c>
    </row>
    <row r="3590" spans="1:13">
      <c r="A3590" s="157" t="s">
        <v>3716</v>
      </c>
      <c r="B3590" s="157"/>
      <c r="C3590" s="169" t="s">
        <v>5060</v>
      </c>
      <c r="D3590" s="158">
        <v>45748</v>
      </c>
      <c r="E3590" s="170">
        <v>45797</v>
      </c>
      <c r="F3590" s="124">
        <v>21684.2</v>
      </c>
      <c r="G3590" s="160">
        <v>112120612130</v>
      </c>
      <c r="H3590" s="157" t="s">
        <v>3612</v>
      </c>
      <c r="I3590" s="157" t="s">
        <v>5061</v>
      </c>
      <c r="J3590" s="157" t="s">
        <v>300</v>
      </c>
      <c r="K3590" s="135"/>
      <c r="L3590" s="130" t="s">
        <v>761</v>
      </c>
      <c r="M3590" s="130" t="s">
        <v>301</v>
      </c>
    </row>
    <row r="3591" spans="1:13">
      <c r="A3591" s="157" t="s">
        <v>3716</v>
      </c>
      <c r="B3591" s="157"/>
      <c r="C3591" s="169" t="s">
        <v>5060</v>
      </c>
      <c r="D3591" s="158">
        <v>45748</v>
      </c>
      <c r="E3591" s="170">
        <v>45797</v>
      </c>
      <c r="F3591" s="124">
        <v>3530.46</v>
      </c>
      <c r="G3591" s="160">
        <v>112120612130</v>
      </c>
      <c r="H3591" s="157" t="s">
        <v>3612</v>
      </c>
      <c r="I3591" s="157" t="s">
        <v>5062</v>
      </c>
      <c r="J3591" s="157" t="s">
        <v>300</v>
      </c>
      <c r="K3591" s="135"/>
      <c r="L3591" s="130" t="s">
        <v>761</v>
      </c>
      <c r="M3591" s="130" t="s">
        <v>301</v>
      </c>
    </row>
    <row r="3592" spans="1:13">
      <c r="A3592" s="157" t="s">
        <v>3716</v>
      </c>
      <c r="B3592" s="157"/>
      <c r="C3592" s="169" t="s">
        <v>5063</v>
      </c>
      <c r="D3592" s="158">
        <v>45748</v>
      </c>
      <c r="E3592" s="170">
        <v>45797</v>
      </c>
      <c r="F3592" s="124">
        <v>25810.04</v>
      </c>
      <c r="G3592" s="160">
        <v>112120612120</v>
      </c>
      <c r="H3592" s="157" t="s">
        <v>3609</v>
      </c>
      <c r="I3592" s="157" t="s">
        <v>5064</v>
      </c>
      <c r="J3592" s="157" t="s">
        <v>308</v>
      </c>
      <c r="K3592" s="135"/>
      <c r="L3592" s="130" t="s">
        <v>761</v>
      </c>
      <c r="M3592" s="130" t="s">
        <v>309</v>
      </c>
    </row>
    <row r="3593" spans="1:13">
      <c r="A3593" s="157" t="s">
        <v>3716</v>
      </c>
      <c r="B3593" s="157"/>
      <c r="C3593" s="169" t="s">
        <v>5063</v>
      </c>
      <c r="D3593" s="158">
        <v>45748</v>
      </c>
      <c r="E3593" s="170">
        <v>45797</v>
      </c>
      <c r="F3593" s="124">
        <v>11014.36</v>
      </c>
      <c r="G3593" s="160">
        <v>112120612120</v>
      </c>
      <c r="H3593" s="157" t="s">
        <v>3609</v>
      </c>
      <c r="I3593" s="157" t="s">
        <v>5065</v>
      </c>
      <c r="J3593" s="157" t="s">
        <v>308</v>
      </c>
      <c r="K3593" s="135"/>
      <c r="L3593" s="130" t="s">
        <v>761</v>
      </c>
      <c r="M3593" s="130" t="s">
        <v>309</v>
      </c>
    </row>
    <row r="3594" spans="1:13">
      <c r="A3594" s="157" t="s">
        <v>3716</v>
      </c>
      <c r="B3594" s="157"/>
      <c r="C3594" s="169" t="s">
        <v>5066</v>
      </c>
      <c r="D3594" s="158">
        <v>45748</v>
      </c>
      <c r="E3594" s="170">
        <v>45797</v>
      </c>
      <c r="F3594" s="124">
        <v>16997.89</v>
      </c>
      <c r="G3594" s="160">
        <v>112120612120</v>
      </c>
      <c r="H3594" s="157" t="s">
        <v>3609</v>
      </c>
      <c r="I3594" s="157" t="s">
        <v>5067</v>
      </c>
      <c r="J3594" s="157" t="s">
        <v>314</v>
      </c>
      <c r="K3594" s="135"/>
      <c r="L3594" s="130" t="s">
        <v>761</v>
      </c>
      <c r="M3594" s="130" t="s">
        <v>315</v>
      </c>
    </row>
    <row r="3595" spans="1:13">
      <c r="A3595" s="157" t="s">
        <v>3716</v>
      </c>
      <c r="B3595" s="157"/>
      <c r="C3595" s="169" t="s">
        <v>5068</v>
      </c>
      <c r="D3595" s="158">
        <v>45748</v>
      </c>
      <c r="E3595" s="170">
        <v>45797</v>
      </c>
      <c r="F3595" s="124">
        <v>5311.74</v>
      </c>
      <c r="G3595" s="160">
        <v>112120612120</v>
      </c>
      <c r="H3595" s="157" t="s">
        <v>3609</v>
      </c>
      <c r="I3595" s="157" t="s">
        <v>5069</v>
      </c>
      <c r="J3595" s="157" t="s">
        <v>304</v>
      </c>
      <c r="K3595" s="135"/>
      <c r="L3595" s="130" t="s">
        <v>761</v>
      </c>
      <c r="M3595" s="130" t="s">
        <v>305</v>
      </c>
    </row>
    <row r="3596" spans="1:13">
      <c r="A3596" s="157" t="s">
        <v>3716</v>
      </c>
      <c r="B3596" s="157"/>
      <c r="C3596" s="169" t="s">
        <v>5068</v>
      </c>
      <c r="D3596" s="158">
        <v>45748</v>
      </c>
      <c r="E3596" s="170">
        <v>45797</v>
      </c>
      <c r="F3596" s="124">
        <v>2266.5500000000002</v>
      </c>
      <c r="G3596" s="160">
        <v>112120612120</v>
      </c>
      <c r="H3596" s="157" t="s">
        <v>3609</v>
      </c>
      <c r="I3596" s="157" t="s">
        <v>5070</v>
      </c>
      <c r="J3596" s="157" t="s">
        <v>304</v>
      </c>
      <c r="K3596" s="135"/>
      <c r="L3596" s="130" t="s">
        <v>761</v>
      </c>
      <c r="M3596" s="130" t="s">
        <v>305</v>
      </c>
    </row>
    <row r="3597" spans="1:13">
      <c r="A3597" s="157" t="s">
        <v>3716</v>
      </c>
      <c r="B3597" s="157"/>
      <c r="C3597" s="169" t="s">
        <v>5071</v>
      </c>
      <c r="D3597" s="158">
        <v>45748</v>
      </c>
      <c r="E3597" s="170">
        <v>45797</v>
      </c>
      <c r="F3597" s="124">
        <v>46182.52</v>
      </c>
      <c r="G3597" s="160">
        <v>112120612130</v>
      </c>
      <c r="H3597" s="157" t="s">
        <v>3612</v>
      </c>
      <c r="I3597" s="157" t="s">
        <v>5072</v>
      </c>
      <c r="J3597" s="157" t="s">
        <v>296</v>
      </c>
      <c r="K3597" s="135"/>
      <c r="L3597" s="130" t="s">
        <v>761</v>
      </c>
      <c r="M3597" s="130" t="s">
        <v>297</v>
      </c>
    </row>
    <row r="3598" spans="1:13">
      <c r="A3598" s="157" t="s">
        <v>3716</v>
      </c>
      <c r="B3598" s="157"/>
      <c r="C3598" s="169" t="s">
        <v>5071</v>
      </c>
      <c r="D3598" s="158">
        <v>45748</v>
      </c>
      <c r="E3598" s="170">
        <v>45797</v>
      </c>
      <c r="F3598" s="124">
        <v>40038.5</v>
      </c>
      <c r="G3598" s="160">
        <v>112120612130</v>
      </c>
      <c r="H3598" s="157" t="s">
        <v>3612</v>
      </c>
      <c r="I3598" s="157" t="s">
        <v>5073</v>
      </c>
      <c r="J3598" s="157" t="s">
        <v>296</v>
      </c>
      <c r="K3598" s="135"/>
      <c r="L3598" s="130" t="s">
        <v>761</v>
      </c>
      <c r="M3598" s="130" t="s">
        <v>297</v>
      </c>
    </row>
    <row r="3599" spans="1:13">
      <c r="A3599" s="157" t="s">
        <v>3716</v>
      </c>
      <c r="B3599" s="157"/>
      <c r="C3599" s="169" t="s">
        <v>5074</v>
      </c>
      <c r="D3599" s="158">
        <v>45748</v>
      </c>
      <c r="E3599" s="170">
        <v>45797</v>
      </c>
      <c r="F3599" s="124">
        <v>7215.72</v>
      </c>
      <c r="G3599" s="160">
        <v>112120612120</v>
      </c>
      <c r="H3599" s="157" t="s">
        <v>3609</v>
      </c>
      <c r="I3599" s="157" t="s">
        <v>5075</v>
      </c>
      <c r="J3599" s="157" t="s">
        <v>324</v>
      </c>
      <c r="K3599" s="135"/>
      <c r="L3599" s="130" t="s">
        <v>761</v>
      </c>
      <c r="M3599" s="130" t="s">
        <v>325</v>
      </c>
    </row>
    <row r="3600" spans="1:13">
      <c r="A3600" s="157" t="s">
        <v>3716</v>
      </c>
      <c r="B3600" s="157"/>
      <c r="C3600" s="169" t="s">
        <v>5074</v>
      </c>
      <c r="D3600" s="158">
        <v>45748</v>
      </c>
      <c r="E3600" s="170">
        <v>45797</v>
      </c>
      <c r="F3600" s="124">
        <v>389.83</v>
      </c>
      <c r="G3600" s="160">
        <v>112120612120</v>
      </c>
      <c r="H3600" s="157" t="s">
        <v>3609</v>
      </c>
      <c r="I3600" s="157" t="s">
        <v>5076</v>
      </c>
      <c r="J3600" s="157" t="s">
        <v>324</v>
      </c>
      <c r="K3600" s="135"/>
      <c r="L3600" s="130" t="s">
        <v>761</v>
      </c>
      <c r="M3600" s="130" t="s">
        <v>325</v>
      </c>
    </row>
    <row r="3601" spans="1:13">
      <c r="A3601" s="157" t="s">
        <v>3716</v>
      </c>
      <c r="B3601" s="157"/>
      <c r="C3601" s="169" t="s">
        <v>5077</v>
      </c>
      <c r="D3601" s="158">
        <v>45748</v>
      </c>
      <c r="E3601" s="170">
        <v>45797</v>
      </c>
      <c r="F3601" s="124">
        <v>6497.52</v>
      </c>
      <c r="G3601" s="160">
        <v>112120612120</v>
      </c>
      <c r="H3601" s="157" t="s">
        <v>3609</v>
      </c>
      <c r="I3601" s="157" t="s">
        <v>5058</v>
      </c>
      <c r="J3601" s="157" t="s">
        <v>406</v>
      </c>
      <c r="K3601" s="135"/>
      <c r="L3601" s="130" t="s">
        <v>761</v>
      </c>
      <c r="M3601" s="130" t="s">
        <v>407</v>
      </c>
    </row>
    <row r="3602" spans="1:13">
      <c r="A3602" s="157" t="s">
        <v>3716</v>
      </c>
      <c r="B3602" s="157"/>
      <c r="C3602" s="169" t="s">
        <v>5077</v>
      </c>
      <c r="D3602" s="158">
        <v>45748</v>
      </c>
      <c r="E3602" s="170">
        <v>45797</v>
      </c>
      <c r="F3602" s="124">
        <v>343.32</v>
      </c>
      <c r="G3602" s="160">
        <v>112120612120</v>
      </c>
      <c r="H3602" s="157" t="s">
        <v>3609</v>
      </c>
      <c r="I3602" s="157" t="s">
        <v>5059</v>
      </c>
      <c r="J3602" s="157" t="s">
        <v>406</v>
      </c>
      <c r="K3602" s="135"/>
      <c r="L3602" s="130" t="s">
        <v>761</v>
      </c>
      <c r="M3602" s="130" t="s">
        <v>407</v>
      </c>
    </row>
    <row r="3603" spans="1:13">
      <c r="A3603" s="157" t="s">
        <v>3716</v>
      </c>
      <c r="B3603" s="157"/>
      <c r="C3603" s="169" t="s">
        <v>5078</v>
      </c>
      <c r="D3603" s="158">
        <v>45748</v>
      </c>
      <c r="E3603" s="170">
        <v>45797</v>
      </c>
      <c r="F3603" s="124">
        <v>8933.75</v>
      </c>
      <c r="G3603" s="160">
        <v>112120612120</v>
      </c>
      <c r="H3603" s="157" t="s">
        <v>3609</v>
      </c>
      <c r="I3603" s="157" t="s">
        <v>5079</v>
      </c>
      <c r="J3603" s="157" t="s">
        <v>38</v>
      </c>
      <c r="K3603" s="135"/>
      <c r="L3603" s="130" t="s">
        <v>761</v>
      </c>
      <c r="M3603" s="130" t="s">
        <v>39</v>
      </c>
    </row>
    <row r="3604" spans="1:13">
      <c r="A3604" s="157" t="s">
        <v>3716</v>
      </c>
      <c r="B3604" s="157"/>
      <c r="C3604" s="169" t="s">
        <v>5078</v>
      </c>
      <c r="D3604" s="158">
        <v>45748</v>
      </c>
      <c r="E3604" s="170">
        <v>45797</v>
      </c>
      <c r="F3604" s="124">
        <v>622.76</v>
      </c>
      <c r="G3604" s="160">
        <v>112120612120</v>
      </c>
      <c r="H3604" s="157" t="s">
        <v>3609</v>
      </c>
      <c r="I3604" s="157" t="s">
        <v>5080</v>
      </c>
      <c r="J3604" s="157" t="s">
        <v>38</v>
      </c>
      <c r="K3604" s="135"/>
      <c r="L3604" s="130" t="s">
        <v>761</v>
      </c>
      <c r="M3604" s="130" t="s">
        <v>39</v>
      </c>
    </row>
    <row r="3605" spans="1:13">
      <c r="A3605" s="157" t="s">
        <v>3716</v>
      </c>
      <c r="B3605" s="157"/>
      <c r="C3605" s="169" t="s">
        <v>5081</v>
      </c>
      <c r="D3605" s="158">
        <v>45748</v>
      </c>
      <c r="E3605" s="170">
        <v>45797</v>
      </c>
      <c r="F3605" s="124">
        <v>18863.47</v>
      </c>
      <c r="G3605" s="160" t="s">
        <v>4313</v>
      </c>
      <c r="H3605" s="157" t="s">
        <v>3206</v>
      </c>
      <c r="I3605" s="157" t="s">
        <v>3738</v>
      </c>
      <c r="J3605" s="157" t="s">
        <v>296</v>
      </c>
      <c r="K3605" s="135"/>
      <c r="L3605" s="130" t="s">
        <v>761</v>
      </c>
      <c r="M3605" s="130" t="s">
        <v>297</v>
      </c>
    </row>
    <row r="3606" spans="1:13">
      <c r="A3606" s="157" t="s">
        <v>3716</v>
      </c>
      <c r="B3606" s="157"/>
      <c r="C3606" s="169" t="s">
        <v>5082</v>
      </c>
      <c r="D3606" s="158">
        <v>45748</v>
      </c>
      <c r="E3606" s="170">
        <v>45797</v>
      </c>
      <c r="F3606" s="124">
        <v>27323.48</v>
      </c>
      <c r="G3606" s="160" t="s">
        <v>4313</v>
      </c>
      <c r="H3606" s="157" t="s">
        <v>3206</v>
      </c>
      <c r="I3606" s="157" t="s">
        <v>3829</v>
      </c>
      <c r="J3606" s="157" t="s">
        <v>468</v>
      </c>
      <c r="K3606" s="135"/>
      <c r="L3606" s="130" t="s">
        <v>761</v>
      </c>
      <c r="M3606" s="130" t="s">
        <v>469</v>
      </c>
    </row>
    <row r="3607" spans="1:13">
      <c r="A3607" s="157" t="s">
        <v>3716</v>
      </c>
      <c r="B3607" s="157"/>
      <c r="C3607" s="169" t="s">
        <v>5083</v>
      </c>
      <c r="D3607" s="158">
        <v>45748</v>
      </c>
      <c r="E3607" s="170">
        <v>45797</v>
      </c>
      <c r="F3607" s="124">
        <v>14086.8</v>
      </c>
      <c r="G3607" s="160" t="s">
        <v>4313</v>
      </c>
      <c r="H3607" s="157" t="s">
        <v>3206</v>
      </c>
      <c r="I3607" s="157" t="s">
        <v>3829</v>
      </c>
      <c r="J3607" s="157" t="s">
        <v>468</v>
      </c>
      <c r="K3607" s="135"/>
      <c r="L3607" s="130" t="s">
        <v>761</v>
      </c>
      <c r="M3607" s="130" t="s">
        <v>469</v>
      </c>
    </row>
    <row r="3608" spans="1:13">
      <c r="A3608" s="157" t="s">
        <v>3716</v>
      </c>
      <c r="B3608" s="157"/>
      <c r="C3608" s="169" t="s">
        <v>5084</v>
      </c>
      <c r="D3608" s="158">
        <v>45748</v>
      </c>
      <c r="E3608" s="170">
        <v>45797</v>
      </c>
      <c r="F3608" s="124">
        <v>49524.78</v>
      </c>
      <c r="G3608" s="160" t="s">
        <v>4313</v>
      </c>
      <c r="H3608" s="157" t="s">
        <v>3206</v>
      </c>
      <c r="I3608" s="157" t="s">
        <v>3829</v>
      </c>
      <c r="J3608" s="157" t="s">
        <v>468</v>
      </c>
      <c r="K3608" s="135"/>
      <c r="L3608" s="130" t="s">
        <v>761</v>
      </c>
      <c r="M3608" s="130" t="s">
        <v>469</v>
      </c>
    </row>
    <row r="3609" spans="1:13">
      <c r="A3609" s="157" t="s">
        <v>3716</v>
      </c>
      <c r="B3609" s="157"/>
      <c r="C3609" s="169" t="s">
        <v>5085</v>
      </c>
      <c r="D3609" s="158">
        <v>45748</v>
      </c>
      <c r="E3609" s="170">
        <v>45797</v>
      </c>
      <c r="F3609" s="124">
        <v>61524.38</v>
      </c>
      <c r="G3609" s="160" t="s">
        <v>4313</v>
      </c>
      <c r="H3609" s="157" t="s">
        <v>3206</v>
      </c>
      <c r="I3609" s="157" t="s">
        <v>3829</v>
      </c>
      <c r="J3609" s="157" t="s">
        <v>468</v>
      </c>
      <c r="K3609" s="135"/>
      <c r="L3609" s="130" t="s">
        <v>761</v>
      </c>
      <c r="M3609" s="130" t="s">
        <v>469</v>
      </c>
    </row>
    <row r="3610" spans="1:13">
      <c r="A3610" s="157" t="s">
        <v>5086</v>
      </c>
      <c r="B3610" s="157"/>
      <c r="C3610" s="169" t="s">
        <v>5087</v>
      </c>
      <c r="D3610" s="158">
        <v>45689</v>
      </c>
      <c r="E3610" s="170">
        <v>45797</v>
      </c>
      <c r="F3610" s="124">
        <v>52999.08</v>
      </c>
      <c r="G3610" s="160">
        <v>112120601050</v>
      </c>
      <c r="H3610" s="157" t="s">
        <v>5088</v>
      </c>
      <c r="I3610" s="157" t="s">
        <v>4387</v>
      </c>
      <c r="J3610" s="157" t="s">
        <v>778</v>
      </c>
      <c r="K3610" s="135"/>
      <c r="L3610" s="130" t="s">
        <v>761</v>
      </c>
      <c r="M3610" s="130" t="s">
        <v>777</v>
      </c>
    </row>
    <row r="3611" spans="1:13">
      <c r="A3611" s="157" t="s">
        <v>5089</v>
      </c>
      <c r="B3611" s="157"/>
      <c r="C3611" s="169" t="s">
        <v>5090</v>
      </c>
      <c r="D3611" s="158">
        <v>45748</v>
      </c>
      <c r="E3611" s="170">
        <v>45797</v>
      </c>
      <c r="F3611" s="124">
        <v>32290.49</v>
      </c>
      <c r="G3611" s="160">
        <v>112120601060</v>
      </c>
      <c r="H3611" s="157" t="s">
        <v>4081</v>
      </c>
      <c r="I3611" s="157" t="s">
        <v>5091</v>
      </c>
      <c r="J3611" s="157" t="s">
        <v>258</v>
      </c>
      <c r="K3611" s="135"/>
      <c r="L3611" s="130" t="s">
        <v>761</v>
      </c>
      <c r="M3611" s="130" t="s">
        <v>259</v>
      </c>
    </row>
    <row r="3612" spans="1:13">
      <c r="A3612" s="157" t="s">
        <v>5092</v>
      </c>
      <c r="B3612" s="157"/>
      <c r="C3612" s="169" t="s">
        <v>5093</v>
      </c>
      <c r="D3612" s="158">
        <v>45748</v>
      </c>
      <c r="E3612" s="170">
        <v>45797</v>
      </c>
      <c r="F3612" s="124">
        <v>10638.44</v>
      </c>
      <c r="G3612" s="160" t="s">
        <v>4313</v>
      </c>
      <c r="H3612" s="157" t="s">
        <v>3206</v>
      </c>
      <c r="I3612" s="157" t="s">
        <v>3297</v>
      </c>
      <c r="J3612" s="157" t="s">
        <v>34</v>
      </c>
      <c r="K3612" s="135"/>
      <c r="L3612" s="130" t="s">
        <v>761</v>
      </c>
      <c r="M3612" s="130" t="s">
        <v>35</v>
      </c>
    </row>
    <row r="3613" spans="1:13">
      <c r="A3613" s="157" t="s">
        <v>5094</v>
      </c>
      <c r="B3613" s="157"/>
      <c r="C3613" s="169" t="s">
        <v>5095</v>
      </c>
      <c r="D3613" s="158">
        <v>45778</v>
      </c>
      <c r="E3613" s="170">
        <v>45797</v>
      </c>
      <c r="F3613" s="124">
        <v>936.31</v>
      </c>
      <c r="G3613" s="160">
        <v>112120502050</v>
      </c>
      <c r="H3613" s="157" t="s">
        <v>4318</v>
      </c>
      <c r="I3613" s="157" t="s">
        <v>5096</v>
      </c>
      <c r="J3613" s="157" t="s">
        <v>24</v>
      </c>
      <c r="K3613" s="135"/>
      <c r="L3613" s="130" t="s">
        <v>761</v>
      </c>
      <c r="M3613" s="130" t="s">
        <v>25</v>
      </c>
    </row>
    <row r="3614" spans="1:13">
      <c r="A3614" s="157" t="s">
        <v>5097</v>
      </c>
      <c r="B3614" s="157"/>
      <c r="C3614" s="169" t="s">
        <v>5098</v>
      </c>
      <c r="D3614" s="158">
        <v>45717</v>
      </c>
      <c r="E3614" s="170">
        <v>45797</v>
      </c>
      <c r="F3614" s="124">
        <v>10890.99</v>
      </c>
      <c r="G3614" s="160">
        <v>112120501010</v>
      </c>
      <c r="H3614" s="157" t="s">
        <v>4178</v>
      </c>
      <c r="I3614" s="157" t="s">
        <v>5099</v>
      </c>
      <c r="J3614" s="157" t="s">
        <v>34</v>
      </c>
      <c r="K3614" s="135"/>
      <c r="L3614" s="130" t="s">
        <v>761</v>
      </c>
      <c r="M3614" s="130" t="s">
        <v>35</v>
      </c>
    </row>
    <row r="3615" spans="1:13">
      <c r="A3615" s="157" t="s">
        <v>5100</v>
      </c>
      <c r="B3615" s="157"/>
      <c r="C3615" s="169">
        <v>125065</v>
      </c>
      <c r="D3615" s="158">
        <v>45717</v>
      </c>
      <c r="E3615" s="170">
        <v>45797</v>
      </c>
      <c r="F3615" s="124">
        <v>23295.34</v>
      </c>
      <c r="G3615" s="160" t="s">
        <v>4313</v>
      </c>
      <c r="H3615" s="157" t="s">
        <v>5101</v>
      </c>
      <c r="I3615" s="157" t="s">
        <v>3207</v>
      </c>
      <c r="J3615" s="157" t="s">
        <v>166</v>
      </c>
      <c r="K3615" s="135"/>
      <c r="L3615" s="130" t="s">
        <v>761</v>
      </c>
      <c r="M3615" s="130" t="s">
        <v>167</v>
      </c>
    </row>
    <row r="3616" spans="1:13">
      <c r="A3616" s="157" t="s">
        <v>5100</v>
      </c>
      <c r="B3616" s="157"/>
      <c r="C3616" s="169">
        <v>125066</v>
      </c>
      <c r="D3616" s="158">
        <v>45717</v>
      </c>
      <c r="E3616" s="170">
        <v>45797</v>
      </c>
      <c r="F3616" s="124">
        <v>11782.91</v>
      </c>
      <c r="G3616" s="160" t="s">
        <v>4313</v>
      </c>
      <c r="H3616" s="157" t="s">
        <v>5102</v>
      </c>
      <c r="I3616" s="157" t="s">
        <v>3209</v>
      </c>
      <c r="J3616" s="157" t="s">
        <v>168</v>
      </c>
      <c r="K3616" s="135"/>
      <c r="L3616" s="130" t="s">
        <v>761</v>
      </c>
      <c r="M3616" s="130" t="s">
        <v>169</v>
      </c>
    </row>
    <row r="3617" spans="1:13">
      <c r="A3617" s="157" t="s">
        <v>5100</v>
      </c>
      <c r="B3617" s="157"/>
      <c r="C3617" s="169">
        <v>125067</v>
      </c>
      <c r="D3617" s="158">
        <v>45717</v>
      </c>
      <c r="E3617" s="170">
        <v>45797</v>
      </c>
      <c r="F3617" s="124">
        <v>4250.37</v>
      </c>
      <c r="G3617" s="160" t="s">
        <v>4313</v>
      </c>
      <c r="H3617" s="157" t="s">
        <v>5103</v>
      </c>
      <c r="I3617" s="157" t="s">
        <v>3211</v>
      </c>
      <c r="J3617" s="157" t="s">
        <v>20</v>
      </c>
      <c r="K3617" s="135"/>
      <c r="L3617" s="130" t="s">
        <v>761</v>
      </c>
      <c r="M3617" s="130" t="s">
        <v>21</v>
      </c>
    </row>
    <row r="3618" spans="1:13">
      <c r="A3618" s="157" t="s">
        <v>5100</v>
      </c>
      <c r="B3618" s="157"/>
      <c r="C3618" s="169">
        <v>125068</v>
      </c>
      <c r="D3618" s="158">
        <v>45717</v>
      </c>
      <c r="E3618" s="170">
        <v>45797</v>
      </c>
      <c r="F3618" s="124">
        <v>12532.09</v>
      </c>
      <c r="G3618" s="160" t="s">
        <v>4313</v>
      </c>
      <c r="H3618" s="157" t="s">
        <v>5104</v>
      </c>
      <c r="I3618" s="157" t="s">
        <v>3213</v>
      </c>
      <c r="J3618" s="157" t="s">
        <v>170</v>
      </c>
      <c r="K3618" s="135"/>
      <c r="L3618" s="130" t="s">
        <v>761</v>
      </c>
      <c r="M3618" s="130" t="s">
        <v>171</v>
      </c>
    </row>
    <row r="3619" spans="1:13">
      <c r="A3619" s="157" t="s">
        <v>5100</v>
      </c>
      <c r="B3619" s="157"/>
      <c r="C3619" s="169">
        <v>125069</v>
      </c>
      <c r="D3619" s="158">
        <v>45717</v>
      </c>
      <c r="E3619" s="170">
        <v>45797</v>
      </c>
      <c r="F3619" s="124">
        <v>2749.83</v>
      </c>
      <c r="G3619" s="160" t="s">
        <v>4313</v>
      </c>
      <c r="H3619" s="157" t="s">
        <v>5105</v>
      </c>
      <c r="I3619" s="157" t="s">
        <v>3215</v>
      </c>
      <c r="J3619" s="157" t="s">
        <v>22</v>
      </c>
      <c r="K3619" s="135"/>
      <c r="L3619" s="130" t="s">
        <v>761</v>
      </c>
      <c r="M3619" s="130" t="s">
        <v>23</v>
      </c>
    </row>
    <row r="3620" spans="1:13">
      <c r="A3620" s="157" t="s">
        <v>5100</v>
      </c>
      <c r="B3620" s="157"/>
      <c r="C3620" s="169">
        <v>125070</v>
      </c>
      <c r="D3620" s="158">
        <v>45717</v>
      </c>
      <c r="E3620" s="170">
        <v>45797</v>
      </c>
      <c r="F3620" s="124">
        <v>3558.88</v>
      </c>
      <c r="G3620" s="160" t="s">
        <v>4313</v>
      </c>
      <c r="H3620" s="157" t="s">
        <v>5106</v>
      </c>
      <c r="I3620" s="157" t="s">
        <v>3217</v>
      </c>
      <c r="J3620" s="157" t="s">
        <v>509</v>
      </c>
      <c r="K3620" s="135"/>
      <c r="L3620" s="130" t="s">
        <v>761</v>
      </c>
      <c r="M3620" s="130" t="s">
        <v>510</v>
      </c>
    </row>
    <row r="3621" spans="1:13">
      <c r="A3621" s="157" t="s">
        <v>5100</v>
      </c>
      <c r="B3621" s="157"/>
      <c r="C3621" s="169">
        <v>125071</v>
      </c>
      <c r="D3621" s="158">
        <v>45717</v>
      </c>
      <c r="E3621" s="170">
        <v>45797</v>
      </c>
      <c r="F3621" s="124">
        <v>17159.189999999999</v>
      </c>
      <c r="G3621" s="160" t="s">
        <v>4313</v>
      </c>
      <c r="H3621" s="157" t="s">
        <v>5107</v>
      </c>
      <c r="I3621" s="157" t="s">
        <v>3219</v>
      </c>
      <c r="J3621" s="157" t="s">
        <v>28</v>
      </c>
      <c r="K3621" s="135"/>
      <c r="L3621" s="130" t="s">
        <v>761</v>
      </c>
      <c r="M3621" s="130" t="s">
        <v>29</v>
      </c>
    </row>
    <row r="3622" spans="1:13">
      <c r="A3622" s="157" t="s">
        <v>5100</v>
      </c>
      <c r="B3622" s="157"/>
      <c r="C3622" s="169">
        <v>125072</v>
      </c>
      <c r="D3622" s="158">
        <v>45717</v>
      </c>
      <c r="E3622" s="170">
        <v>45797</v>
      </c>
      <c r="F3622" s="124">
        <v>35728.239999999998</v>
      </c>
      <c r="G3622" s="160" t="s">
        <v>4313</v>
      </c>
      <c r="H3622" s="157" t="s">
        <v>5108</v>
      </c>
      <c r="I3622" s="157" t="s">
        <v>3221</v>
      </c>
      <c r="J3622" s="157" t="s">
        <v>162</v>
      </c>
      <c r="K3622" s="135"/>
      <c r="L3622" s="130" t="s">
        <v>761</v>
      </c>
      <c r="M3622" s="130" t="s">
        <v>163</v>
      </c>
    </row>
    <row r="3623" spans="1:13">
      <c r="A3623" s="157" t="s">
        <v>5100</v>
      </c>
      <c r="B3623" s="157"/>
      <c r="C3623" s="169">
        <v>125073</v>
      </c>
      <c r="D3623" s="158">
        <v>45717</v>
      </c>
      <c r="E3623" s="170">
        <v>45797</v>
      </c>
      <c r="F3623" s="124">
        <v>45059.74</v>
      </c>
      <c r="G3623" s="160" t="s">
        <v>4313</v>
      </c>
      <c r="H3623" s="157" t="s">
        <v>5109</v>
      </c>
      <c r="I3623" s="157" t="s">
        <v>3223</v>
      </c>
      <c r="J3623" s="157" t="s">
        <v>24</v>
      </c>
      <c r="K3623" s="135"/>
      <c r="L3623" s="130" t="s">
        <v>761</v>
      </c>
      <c r="M3623" s="130" t="s">
        <v>25</v>
      </c>
    </row>
    <row r="3624" spans="1:13">
      <c r="A3624" s="157" t="s">
        <v>5100</v>
      </c>
      <c r="B3624" s="157"/>
      <c r="C3624" s="169">
        <v>125074</v>
      </c>
      <c r="D3624" s="158">
        <v>45717</v>
      </c>
      <c r="E3624" s="170">
        <v>45797</v>
      </c>
      <c r="F3624" s="124">
        <v>11119.23</v>
      </c>
      <c r="G3624" s="160" t="s">
        <v>4313</v>
      </c>
      <c r="H3624" s="157" t="s">
        <v>5110</v>
      </c>
      <c r="I3624" s="157" t="s">
        <v>3225</v>
      </c>
      <c r="J3624" s="157" t="s">
        <v>164</v>
      </c>
      <c r="K3624" s="135"/>
      <c r="L3624" s="130" t="s">
        <v>761</v>
      </c>
      <c r="M3624" s="130" t="s">
        <v>165</v>
      </c>
    </row>
    <row r="3625" spans="1:13">
      <c r="A3625" s="157" t="s">
        <v>5100</v>
      </c>
      <c r="B3625" s="157"/>
      <c r="C3625" s="169">
        <v>125075</v>
      </c>
      <c r="D3625" s="158">
        <v>45717</v>
      </c>
      <c r="E3625" s="170">
        <v>45797</v>
      </c>
      <c r="F3625" s="124">
        <v>1961.2</v>
      </c>
      <c r="G3625" s="160" t="s">
        <v>4313</v>
      </c>
      <c r="H3625" s="157" t="s">
        <v>5111</v>
      </c>
      <c r="I3625" s="157" t="s">
        <v>3227</v>
      </c>
      <c r="J3625" s="157" t="s">
        <v>362</v>
      </c>
      <c r="K3625" s="135"/>
      <c r="L3625" s="130" t="s">
        <v>761</v>
      </c>
      <c r="M3625" s="130" t="s">
        <v>363</v>
      </c>
    </row>
    <row r="3626" spans="1:13">
      <c r="A3626" s="157" t="s">
        <v>5100</v>
      </c>
      <c r="B3626" s="157"/>
      <c r="C3626" s="169">
        <v>125076</v>
      </c>
      <c r="D3626" s="158">
        <v>45717</v>
      </c>
      <c r="E3626" s="170">
        <v>45797</v>
      </c>
      <c r="F3626" s="124">
        <v>1740.06</v>
      </c>
      <c r="G3626" s="160" t="s">
        <v>4313</v>
      </c>
      <c r="H3626" s="157" t="s">
        <v>5112</v>
      </c>
      <c r="I3626" s="157" t="s">
        <v>3229</v>
      </c>
      <c r="J3626" s="157" t="s">
        <v>366</v>
      </c>
      <c r="K3626" s="135"/>
      <c r="L3626" s="130" t="s">
        <v>761</v>
      </c>
      <c r="M3626" s="130" t="s">
        <v>367</v>
      </c>
    </row>
    <row r="3627" spans="1:13">
      <c r="A3627" s="157" t="s">
        <v>5100</v>
      </c>
      <c r="B3627" s="157"/>
      <c r="C3627" s="169">
        <v>125077</v>
      </c>
      <c r="D3627" s="158">
        <v>45717</v>
      </c>
      <c r="E3627" s="170">
        <v>45797</v>
      </c>
      <c r="F3627" s="124">
        <v>1783.27</v>
      </c>
      <c r="G3627" s="160" t="s">
        <v>4313</v>
      </c>
      <c r="H3627" s="157" t="s">
        <v>5113</v>
      </c>
      <c r="I3627" s="157" t="s">
        <v>3231</v>
      </c>
      <c r="J3627" s="157" t="s">
        <v>380</v>
      </c>
      <c r="K3627" s="135"/>
      <c r="L3627" s="130" t="s">
        <v>761</v>
      </c>
      <c r="M3627" s="130" t="s">
        <v>381</v>
      </c>
    </row>
    <row r="3628" spans="1:13">
      <c r="A3628" s="157" t="s">
        <v>5100</v>
      </c>
      <c r="B3628" s="157"/>
      <c r="C3628" s="169">
        <v>125078</v>
      </c>
      <c r="D3628" s="158">
        <v>45717</v>
      </c>
      <c r="E3628" s="170">
        <v>45797</v>
      </c>
      <c r="F3628" s="124">
        <v>4403.21</v>
      </c>
      <c r="G3628" s="160" t="s">
        <v>4313</v>
      </c>
      <c r="H3628" s="157" t="s">
        <v>5114</v>
      </c>
      <c r="I3628" s="157" t="s">
        <v>3233</v>
      </c>
      <c r="J3628" s="157" t="s">
        <v>392</v>
      </c>
      <c r="K3628" s="135"/>
      <c r="L3628" s="130" t="s">
        <v>761</v>
      </c>
      <c r="M3628" s="130" t="s">
        <v>393</v>
      </c>
    </row>
    <row r="3629" spans="1:13">
      <c r="A3629" s="157" t="s">
        <v>5100</v>
      </c>
      <c r="B3629" s="157"/>
      <c r="C3629" s="169">
        <v>125079</v>
      </c>
      <c r="D3629" s="158">
        <v>45717</v>
      </c>
      <c r="E3629" s="170">
        <v>45797</v>
      </c>
      <c r="F3629" s="124">
        <v>1735.16</v>
      </c>
      <c r="G3629" s="160" t="s">
        <v>4313</v>
      </c>
      <c r="H3629" s="157" t="s">
        <v>5115</v>
      </c>
      <c r="I3629" s="157" t="s">
        <v>3235</v>
      </c>
      <c r="J3629" s="157" t="s">
        <v>410</v>
      </c>
      <c r="K3629" s="135"/>
      <c r="L3629" s="130" t="s">
        <v>761</v>
      </c>
      <c r="M3629" s="130" t="s">
        <v>411</v>
      </c>
    </row>
    <row r="3630" spans="1:13">
      <c r="A3630" s="157" t="s">
        <v>5100</v>
      </c>
      <c r="B3630" s="157"/>
      <c r="C3630" s="169">
        <v>125080</v>
      </c>
      <c r="D3630" s="158">
        <v>45717</v>
      </c>
      <c r="E3630" s="170">
        <v>45797</v>
      </c>
      <c r="F3630" s="124">
        <v>1740.06</v>
      </c>
      <c r="G3630" s="160" t="s">
        <v>4313</v>
      </c>
      <c r="H3630" s="157" t="s">
        <v>5116</v>
      </c>
      <c r="I3630" s="157" t="s">
        <v>3237</v>
      </c>
      <c r="J3630" s="157" t="s">
        <v>418</v>
      </c>
      <c r="K3630" s="135"/>
      <c r="L3630" s="130" t="s">
        <v>761</v>
      </c>
      <c r="M3630" s="130" t="s">
        <v>419</v>
      </c>
    </row>
    <row r="3631" spans="1:13">
      <c r="A3631" s="157" t="s">
        <v>5100</v>
      </c>
      <c r="B3631" s="157"/>
      <c r="C3631" s="169">
        <v>125081</v>
      </c>
      <c r="D3631" s="158">
        <v>45717</v>
      </c>
      <c r="E3631" s="170">
        <v>45797</v>
      </c>
      <c r="F3631" s="124">
        <v>1717.07</v>
      </c>
      <c r="G3631" s="160" t="s">
        <v>4313</v>
      </c>
      <c r="H3631" s="157" t="s">
        <v>5117</v>
      </c>
      <c r="I3631" s="157" t="s">
        <v>3239</v>
      </c>
      <c r="J3631" s="157" t="s">
        <v>422</v>
      </c>
      <c r="K3631" s="135"/>
      <c r="L3631" s="130" t="s">
        <v>761</v>
      </c>
      <c r="M3631" s="130" t="s">
        <v>423</v>
      </c>
    </row>
    <row r="3632" spans="1:13">
      <c r="A3632" s="157" t="s">
        <v>5100</v>
      </c>
      <c r="B3632" s="157"/>
      <c r="C3632" s="169">
        <v>125082</v>
      </c>
      <c r="D3632" s="158">
        <v>45717</v>
      </c>
      <c r="E3632" s="170">
        <v>45797</v>
      </c>
      <c r="F3632" s="124">
        <v>1740.06</v>
      </c>
      <c r="G3632" s="160" t="s">
        <v>4313</v>
      </c>
      <c r="H3632" s="157" t="s">
        <v>5118</v>
      </c>
      <c r="I3632" s="157" t="s">
        <v>3241</v>
      </c>
      <c r="J3632" s="157" t="s">
        <v>444</v>
      </c>
      <c r="K3632" s="135"/>
      <c r="L3632" s="130" t="s">
        <v>761</v>
      </c>
      <c r="M3632" s="130" t="s">
        <v>445</v>
      </c>
    </row>
    <row r="3633" spans="1:13">
      <c r="A3633" s="157" t="s">
        <v>5100</v>
      </c>
      <c r="B3633" s="157"/>
      <c r="C3633" s="169">
        <v>125083</v>
      </c>
      <c r="D3633" s="158">
        <v>45717</v>
      </c>
      <c r="E3633" s="170">
        <v>45797</v>
      </c>
      <c r="F3633" s="124">
        <v>1875.65</v>
      </c>
      <c r="G3633" s="160" t="s">
        <v>4313</v>
      </c>
      <c r="H3633" s="157" t="s">
        <v>5119</v>
      </c>
      <c r="I3633" s="157" t="s">
        <v>3243</v>
      </c>
      <c r="J3633" s="157" t="s">
        <v>446</v>
      </c>
      <c r="K3633" s="135"/>
      <c r="L3633" s="130" t="s">
        <v>761</v>
      </c>
      <c r="M3633" s="130" t="s">
        <v>447</v>
      </c>
    </row>
    <row r="3634" spans="1:13">
      <c r="A3634" s="157" t="s">
        <v>5100</v>
      </c>
      <c r="B3634" s="157"/>
      <c r="C3634" s="169">
        <v>125084</v>
      </c>
      <c r="D3634" s="158">
        <v>45717</v>
      </c>
      <c r="E3634" s="170">
        <v>45797</v>
      </c>
      <c r="F3634" s="124">
        <v>12804.68</v>
      </c>
      <c r="G3634" s="160" t="s">
        <v>4313</v>
      </c>
      <c r="H3634" s="157" t="s">
        <v>5120</v>
      </c>
      <c r="I3634" s="157" t="s">
        <v>3245</v>
      </c>
      <c r="J3634" s="157" t="s">
        <v>448</v>
      </c>
      <c r="K3634" s="135"/>
      <c r="L3634" s="130" t="s">
        <v>761</v>
      </c>
      <c r="M3634" s="130" t="s">
        <v>449</v>
      </c>
    </row>
    <row r="3635" spans="1:13">
      <c r="A3635" s="157" t="s">
        <v>5100</v>
      </c>
      <c r="B3635" s="157"/>
      <c r="C3635" s="169">
        <v>125085</v>
      </c>
      <c r="D3635" s="158">
        <v>45717</v>
      </c>
      <c r="E3635" s="170">
        <v>45797</v>
      </c>
      <c r="F3635" s="124">
        <v>1778.37</v>
      </c>
      <c r="G3635" s="160" t="s">
        <v>4313</v>
      </c>
      <c r="H3635" s="157" t="s">
        <v>5121</v>
      </c>
      <c r="I3635" s="157" t="s">
        <v>3247</v>
      </c>
      <c r="J3635" s="157" t="s">
        <v>450</v>
      </c>
      <c r="K3635" s="135"/>
      <c r="L3635" s="130" t="s">
        <v>761</v>
      </c>
      <c r="M3635" s="130" t="s">
        <v>451</v>
      </c>
    </row>
    <row r="3636" spans="1:13">
      <c r="A3636" s="157" t="s">
        <v>5100</v>
      </c>
      <c r="B3636" s="157"/>
      <c r="C3636" s="169">
        <v>125086</v>
      </c>
      <c r="D3636" s="158">
        <v>45717</v>
      </c>
      <c r="E3636" s="170">
        <v>45797</v>
      </c>
      <c r="F3636" s="124">
        <v>1760.28</v>
      </c>
      <c r="G3636" s="160" t="s">
        <v>4313</v>
      </c>
      <c r="H3636" s="157" t="s">
        <v>5122</v>
      </c>
      <c r="I3636" s="157" t="s">
        <v>3249</v>
      </c>
      <c r="J3636" s="157" t="s">
        <v>454</v>
      </c>
      <c r="K3636" s="135"/>
      <c r="L3636" s="130" t="s">
        <v>761</v>
      </c>
      <c r="M3636" s="130" t="s">
        <v>455</v>
      </c>
    </row>
    <row r="3637" spans="1:13">
      <c r="A3637" s="157" t="s">
        <v>5100</v>
      </c>
      <c r="B3637" s="157"/>
      <c r="C3637" s="169">
        <v>125087</v>
      </c>
      <c r="D3637" s="158">
        <v>45717</v>
      </c>
      <c r="E3637" s="170">
        <v>45797</v>
      </c>
      <c r="F3637" s="124">
        <v>1760.28</v>
      </c>
      <c r="G3637" s="160" t="s">
        <v>4313</v>
      </c>
      <c r="H3637" s="157" t="s">
        <v>5123</v>
      </c>
      <c r="I3637" s="157" t="s">
        <v>3251</v>
      </c>
      <c r="J3637" s="157" t="s">
        <v>460</v>
      </c>
      <c r="K3637" s="135"/>
      <c r="L3637" s="130" t="s">
        <v>761</v>
      </c>
      <c r="M3637" s="130" t="s">
        <v>461</v>
      </c>
    </row>
    <row r="3638" spans="1:13">
      <c r="A3638" s="157" t="s">
        <v>5100</v>
      </c>
      <c r="B3638" s="157"/>
      <c r="C3638" s="169">
        <v>125088</v>
      </c>
      <c r="D3638" s="158">
        <v>45717</v>
      </c>
      <c r="E3638" s="170">
        <v>45797</v>
      </c>
      <c r="F3638" s="124">
        <v>1740.06</v>
      </c>
      <c r="G3638" s="160" t="s">
        <v>4313</v>
      </c>
      <c r="H3638" s="157" t="s">
        <v>5124</v>
      </c>
      <c r="I3638" s="157" t="s">
        <v>3253</v>
      </c>
      <c r="J3638" s="157" t="s">
        <v>472</v>
      </c>
      <c r="K3638" s="135"/>
      <c r="L3638" s="130" t="s">
        <v>761</v>
      </c>
      <c r="M3638" s="130" t="s">
        <v>473</v>
      </c>
    </row>
    <row r="3639" spans="1:13">
      <c r="A3639" s="157" t="s">
        <v>5100</v>
      </c>
      <c r="B3639" s="157"/>
      <c r="C3639" s="169">
        <v>125089</v>
      </c>
      <c r="D3639" s="158">
        <v>45717</v>
      </c>
      <c r="E3639" s="170">
        <v>45797</v>
      </c>
      <c r="F3639" s="124">
        <v>5914.32</v>
      </c>
      <c r="G3639" s="160" t="s">
        <v>4313</v>
      </c>
      <c r="H3639" s="157" t="s">
        <v>5125</v>
      </c>
      <c r="I3639" s="157" t="s">
        <v>3255</v>
      </c>
      <c r="J3639" s="157" t="s">
        <v>476</v>
      </c>
      <c r="K3639" s="135"/>
      <c r="L3639" s="130" t="s">
        <v>761</v>
      </c>
      <c r="M3639" s="130" t="s">
        <v>477</v>
      </c>
    </row>
    <row r="3640" spans="1:13">
      <c r="A3640" s="157" t="s">
        <v>5100</v>
      </c>
      <c r="B3640" s="157"/>
      <c r="C3640" s="169">
        <v>125090</v>
      </c>
      <c r="D3640" s="158">
        <v>45717</v>
      </c>
      <c r="E3640" s="170">
        <v>45797</v>
      </c>
      <c r="F3640" s="124">
        <v>1717.07</v>
      </c>
      <c r="G3640" s="160" t="s">
        <v>4313</v>
      </c>
      <c r="H3640" s="157" t="s">
        <v>5126</v>
      </c>
      <c r="I3640" s="157" t="s">
        <v>3257</v>
      </c>
      <c r="J3640" s="157" t="s">
        <v>478</v>
      </c>
      <c r="K3640" s="135"/>
      <c r="L3640" s="130" t="s">
        <v>761</v>
      </c>
      <c r="M3640" s="130" t="s">
        <v>479</v>
      </c>
    </row>
    <row r="3641" spans="1:13">
      <c r="A3641" s="157" t="s">
        <v>5100</v>
      </c>
      <c r="B3641" s="157"/>
      <c r="C3641" s="169">
        <v>206</v>
      </c>
      <c r="D3641" s="158">
        <v>45748</v>
      </c>
      <c r="E3641" s="170">
        <v>45797</v>
      </c>
      <c r="F3641" s="124">
        <v>144640.54</v>
      </c>
      <c r="G3641" s="160" t="s">
        <v>4313</v>
      </c>
      <c r="H3641" s="157" t="s">
        <v>5127</v>
      </c>
      <c r="I3641" s="157" t="s">
        <v>3297</v>
      </c>
      <c r="J3641" s="157" t="s">
        <v>34</v>
      </c>
      <c r="K3641" s="135"/>
      <c r="L3641" s="130" t="s">
        <v>761</v>
      </c>
      <c r="M3641" s="130" t="s">
        <v>35</v>
      </c>
    </row>
    <row r="3642" spans="1:13">
      <c r="A3642" s="157" t="s">
        <v>5100</v>
      </c>
      <c r="B3642" s="157"/>
      <c r="C3642" s="169">
        <v>207</v>
      </c>
      <c r="D3642" s="158">
        <v>45748</v>
      </c>
      <c r="E3642" s="170">
        <v>45797</v>
      </c>
      <c r="F3642" s="124">
        <v>49682.52</v>
      </c>
      <c r="G3642" s="160" t="s">
        <v>4313</v>
      </c>
      <c r="H3642" s="157" t="s">
        <v>5128</v>
      </c>
      <c r="I3642" s="157" t="s">
        <v>3299</v>
      </c>
      <c r="J3642" s="157" t="s">
        <v>86</v>
      </c>
      <c r="K3642" s="135"/>
      <c r="L3642" s="130" t="s">
        <v>761</v>
      </c>
      <c r="M3642" s="130" t="s">
        <v>87</v>
      </c>
    </row>
    <row r="3643" spans="1:13">
      <c r="A3643" s="157" t="s">
        <v>5100</v>
      </c>
      <c r="B3643" s="157"/>
      <c r="C3643" s="169">
        <v>208</v>
      </c>
      <c r="D3643" s="158">
        <v>45748</v>
      </c>
      <c r="E3643" s="170">
        <v>45797</v>
      </c>
      <c r="F3643" s="124">
        <v>52436.1</v>
      </c>
      <c r="G3643" s="160" t="s">
        <v>4313</v>
      </c>
      <c r="H3643" s="157" t="s">
        <v>5129</v>
      </c>
      <c r="I3643" s="157" t="s">
        <v>3301</v>
      </c>
      <c r="J3643" s="157" t="s">
        <v>82</v>
      </c>
      <c r="K3643" s="135"/>
      <c r="L3643" s="130" t="s">
        <v>761</v>
      </c>
      <c r="M3643" s="130" t="s">
        <v>83</v>
      </c>
    </row>
    <row r="3644" spans="1:13">
      <c r="A3644" s="157" t="s">
        <v>5100</v>
      </c>
      <c r="B3644" s="157"/>
      <c r="C3644" s="169">
        <v>209</v>
      </c>
      <c r="D3644" s="158">
        <v>45748</v>
      </c>
      <c r="E3644" s="170">
        <v>45797</v>
      </c>
      <c r="F3644" s="124">
        <v>25479.98</v>
      </c>
      <c r="G3644" s="160" t="s">
        <v>4313</v>
      </c>
      <c r="H3644" s="157" t="s">
        <v>5130</v>
      </c>
      <c r="I3644" s="157" t="s">
        <v>3303</v>
      </c>
      <c r="J3644" s="157" t="s">
        <v>90</v>
      </c>
      <c r="K3644" s="135"/>
      <c r="L3644" s="130" t="s">
        <v>761</v>
      </c>
      <c r="M3644" s="130" t="s">
        <v>91</v>
      </c>
    </row>
    <row r="3645" spans="1:13">
      <c r="A3645" s="157" t="s">
        <v>5100</v>
      </c>
      <c r="B3645" s="157"/>
      <c r="C3645" s="169">
        <v>210</v>
      </c>
      <c r="D3645" s="158">
        <v>45748</v>
      </c>
      <c r="E3645" s="170">
        <v>45797</v>
      </c>
      <c r="F3645" s="124">
        <v>17378.259999999998</v>
      </c>
      <c r="G3645" s="160" t="s">
        <v>4313</v>
      </c>
      <c r="H3645" s="157" t="s">
        <v>5131</v>
      </c>
      <c r="I3645" s="157" t="s">
        <v>3305</v>
      </c>
      <c r="J3645" s="157" t="s">
        <v>106</v>
      </c>
      <c r="K3645" s="135"/>
      <c r="L3645" s="130" t="s">
        <v>761</v>
      </c>
      <c r="M3645" s="130" t="s">
        <v>107</v>
      </c>
    </row>
    <row r="3646" spans="1:13">
      <c r="A3646" s="157" t="s">
        <v>5100</v>
      </c>
      <c r="B3646" s="157"/>
      <c r="C3646" s="169">
        <v>211</v>
      </c>
      <c r="D3646" s="158">
        <v>45748</v>
      </c>
      <c r="E3646" s="170">
        <v>45797</v>
      </c>
      <c r="F3646" s="124">
        <v>19305.82</v>
      </c>
      <c r="G3646" s="160" t="s">
        <v>4313</v>
      </c>
      <c r="H3646" s="157" t="s">
        <v>5132</v>
      </c>
      <c r="I3646" s="157" t="s">
        <v>3307</v>
      </c>
      <c r="J3646" s="157" t="s">
        <v>76</v>
      </c>
      <c r="K3646" s="135"/>
      <c r="L3646" s="130" t="s">
        <v>761</v>
      </c>
      <c r="M3646" s="130" t="s">
        <v>77</v>
      </c>
    </row>
    <row r="3647" spans="1:13">
      <c r="A3647" s="157" t="s">
        <v>5100</v>
      </c>
      <c r="B3647" s="157"/>
      <c r="C3647" s="169">
        <v>212</v>
      </c>
      <c r="D3647" s="158">
        <v>45748</v>
      </c>
      <c r="E3647" s="170">
        <v>45797</v>
      </c>
      <c r="F3647" s="124">
        <v>17559.849999999999</v>
      </c>
      <c r="G3647" s="160" t="s">
        <v>4313</v>
      </c>
      <c r="H3647" s="157" t="s">
        <v>5133</v>
      </c>
      <c r="I3647" s="157" t="s">
        <v>3309</v>
      </c>
      <c r="J3647" s="157" t="s">
        <v>110</v>
      </c>
      <c r="K3647" s="135"/>
      <c r="L3647" s="130" t="s">
        <v>761</v>
      </c>
      <c r="M3647" s="130" t="s">
        <v>111</v>
      </c>
    </row>
    <row r="3648" spans="1:13">
      <c r="A3648" s="157" t="s">
        <v>5100</v>
      </c>
      <c r="B3648" s="157"/>
      <c r="C3648" s="169">
        <v>213</v>
      </c>
      <c r="D3648" s="158">
        <v>45748</v>
      </c>
      <c r="E3648" s="170">
        <v>45797</v>
      </c>
      <c r="F3648" s="124">
        <v>29696.78</v>
      </c>
      <c r="G3648" s="160" t="s">
        <v>4313</v>
      </c>
      <c r="H3648" s="157" t="s">
        <v>5134</v>
      </c>
      <c r="I3648" s="157" t="s">
        <v>3311</v>
      </c>
      <c r="J3648" s="157" t="s">
        <v>104</v>
      </c>
      <c r="K3648" s="135"/>
      <c r="L3648" s="130" t="s">
        <v>761</v>
      </c>
      <c r="M3648" s="130" t="s">
        <v>105</v>
      </c>
    </row>
    <row r="3649" spans="1:13">
      <c r="A3649" s="157" t="s">
        <v>5100</v>
      </c>
      <c r="B3649" s="157"/>
      <c r="C3649" s="169">
        <v>214</v>
      </c>
      <c r="D3649" s="158">
        <v>45748</v>
      </c>
      <c r="E3649" s="170">
        <v>45797</v>
      </c>
      <c r="F3649" s="124">
        <v>19762.419999999998</v>
      </c>
      <c r="G3649" s="160" t="s">
        <v>4313</v>
      </c>
      <c r="H3649" s="157" t="s">
        <v>5135</v>
      </c>
      <c r="I3649" s="157" t="s">
        <v>3313</v>
      </c>
      <c r="J3649" s="157" t="s">
        <v>100</v>
      </c>
      <c r="K3649" s="135"/>
      <c r="L3649" s="130" t="s">
        <v>761</v>
      </c>
      <c r="M3649" s="130" t="s">
        <v>101</v>
      </c>
    </row>
    <row r="3650" spans="1:13">
      <c r="A3650" s="157" t="s">
        <v>5100</v>
      </c>
      <c r="B3650" s="157"/>
      <c r="C3650" s="169">
        <v>215</v>
      </c>
      <c r="D3650" s="158">
        <v>45748</v>
      </c>
      <c r="E3650" s="170">
        <v>45797</v>
      </c>
      <c r="F3650" s="124">
        <v>24015.11</v>
      </c>
      <c r="G3650" s="160" t="s">
        <v>4313</v>
      </c>
      <c r="H3650" s="157" t="s">
        <v>5136</v>
      </c>
      <c r="I3650" s="157" t="s">
        <v>3315</v>
      </c>
      <c r="J3650" s="157" t="s">
        <v>112</v>
      </c>
      <c r="K3650" s="135"/>
      <c r="L3650" s="130" t="s">
        <v>761</v>
      </c>
      <c r="M3650" s="130" t="s">
        <v>113</v>
      </c>
    </row>
    <row r="3651" spans="1:13">
      <c r="A3651" s="157" t="s">
        <v>5100</v>
      </c>
      <c r="B3651" s="157"/>
      <c r="C3651" s="169">
        <v>216</v>
      </c>
      <c r="D3651" s="158">
        <v>45748</v>
      </c>
      <c r="E3651" s="170">
        <v>45797</v>
      </c>
      <c r="F3651" s="124">
        <v>18316.68</v>
      </c>
      <c r="G3651" s="160" t="s">
        <v>4313</v>
      </c>
      <c r="H3651" s="157" t="s">
        <v>5137</v>
      </c>
      <c r="I3651" s="157" t="s">
        <v>3317</v>
      </c>
      <c r="J3651" s="157" t="s">
        <v>114</v>
      </c>
      <c r="K3651" s="135"/>
      <c r="L3651" s="130" t="s">
        <v>761</v>
      </c>
      <c r="M3651" s="130" t="s">
        <v>115</v>
      </c>
    </row>
    <row r="3652" spans="1:13">
      <c r="A3652" s="157" t="s">
        <v>5100</v>
      </c>
      <c r="B3652" s="157"/>
      <c r="C3652" s="169">
        <v>217</v>
      </c>
      <c r="D3652" s="158">
        <v>45748</v>
      </c>
      <c r="E3652" s="170">
        <v>45797</v>
      </c>
      <c r="F3652" s="124">
        <v>9866.91</v>
      </c>
      <c r="G3652" s="160" t="s">
        <v>4313</v>
      </c>
      <c r="H3652" s="157" t="s">
        <v>5138</v>
      </c>
      <c r="I3652" s="157" t="s">
        <v>3319</v>
      </c>
      <c r="J3652" s="157" t="s">
        <v>116</v>
      </c>
      <c r="K3652" s="135"/>
      <c r="L3652" s="130" t="s">
        <v>761</v>
      </c>
      <c r="M3652" s="130" t="s">
        <v>117</v>
      </c>
    </row>
    <row r="3653" spans="1:13">
      <c r="A3653" s="157" t="s">
        <v>5100</v>
      </c>
      <c r="B3653" s="157"/>
      <c r="C3653" s="169">
        <v>218</v>
      </c>
      <c r="D3653" s="158">
        <v>45748</v>
      </c>
      <c r="E3653" s="170">
        <v>45797</v>
      </c>
      <c r="F3653" s="124">
        <v>9075.89</v>
      </c>
      <c r="G3653" s="160" t="s">
        <v>4313</v>
      </c>
      <c r="H3653" s="157" t="s">
        <v>5139</v>
      </c>
      <c r="I3653" s="157" t="s">
        <v>3321</v>
      </c>
      <c r="J3653" s="157" t="s">
        <v>118</v>
      </c>
      <c r="K3653" s="135"/>
      <c r="L3653" s="130" t="s">
        <v>761</v>
      </c>
      <c r="M3653" s="130" t="s">
        <v>119</v>
      </c>
    </row>
    <row r="3654" spans="1:13">
      <c r="A3654" s="157" t="s">
        <v>5100</v>
      </c>
      <c r="B3654" s="157"/>
      <c r="C3654" s="169">
        <v>219</v>
      </c>
      <c r="D3654" s="158">
        <v>45748</v>
      </c>
      <c r="E3654" s="170">
        <v>45797</v>
      </c>
      <c r="F3654" s="124">
        <v>12004.43</v>
      </c>
      <c r="G3654" s="160" t="s">
        <v>4313</v>
      </c>
      <c r="H3654" s="157" t="s">
        <v>5140</v>
      </c>
      <c r="I3654" s="157" t="s">
        <v>3323</v>
      </c>
      <c r="J3654" s="157" t="s">
        <v>120</v>
      </c>
      <c r="K3654" s="135"/>
      <c r="L3654" s="130" t="s">
        <v>761</v>
      </c>
      <c r="M3654" s="130" t="s">
        <v>121</v>
      </c>
    </row>
    <row r="3655" spans="1:13">
      <c r="A3655" s="157" t="s">
        <v>5100</v>
      </c>
      <c r="B3655" s="157"/>
      <c r="C3655" s="169">
        <v>220</v>
      </c>
      <c r="D3655" s="158">
        <v>45748</v>
      </c>
      <c r="E3655" s="170">
        <v>45797</v>
      </c>
      <c r="F3655" s="124">
        <v>12004.43</v>
      </c>
      <c r="G3655" s="160" t="s">
        <v>4313</v>
      </c>
      <c r="H3655" s="157" t="s">
        <v>5141</v>
      </c>
      <c r="I3655" s="157" t="s">
        <v>3325</v>
      </c>
      <c r="J3655" s="157" t="s">
        <v>94</v>
      </c>
      <c r="K3655" s="135"/>
      <c r="L3655" s="130" t="s">
        <v>761</v>
      </c>
      <c r="M3655" s="130" t="s">
        <v>95</v>
      </c>
    </row>
    <row r="3656" spans="1:13">
      <c r="A3656" s="157" t="s">
        <v>5100</v>
      </c>
      <c r="B3656" s="157"/>
      <c r="C3656" s="169">
        <v>221</v>
      </c>
      <c r="D3656" s="158">
        <v>45748</v>
      </c>
      <c r="E3656" s="170">
        <v>45797</v>
      </c>
      <c r="F3656" s="124">
        <v>4590.4799999999996</v>
      </c>
      <c r="G3656" s="160" t="s">
        <v>4313</v>
      </c>
      <c r="H3656" s="157" t="s">
        <v>5142</v>
      </c>
      <c r="I3656" s="157" t="s">
        <v>3327</v>
      </c>
      <c r="J3656" s="157" t="s">
        <v>92</v>
      </c>
      <c r="K3656" s="135"/>
      <c r="L3656" s="130" t="s">
        <v>761</v>
      </c>
      <c r="M3656" s="130" t="s">
        <v>93</v>
      </c>
    </row>
    <row r="3657" spans="1:13">
      <c r="A3657" s="157" t="s">
        <v>5100</v>
      </c>
      <c r="B3657" s="157"/>
      <c r="C3657" s="169">
        <v>222</v>
      </c>
      <c r="D3657" s="158">
        <v>45748</v>
      </c>
      <c r="E3657" s="170">
        <v>45797</v>
      </c>
      <c r="F3657" s="124">
        <v>5814.6</v>
      </c>
      <c r="G3657" s="160" t="s">
        <v>4313</v>
      </c>
      <c r="H3657" s="157" t="s">
        <v>5143</v>
      </c>
      <c r="I3657" s="157" t="s">
        <v>3329</v>
      </c>
      <c r="J3657" s="157" t="s">
        <v>66</v>
      </c>
      <c r="K3657" s="135"/>
      <c r="L3657" s="130" t="s">
        <v>761</v>
      </c>
      <c r="M3657" s="130" t="s">
        <v>67</v>
      </c>
    </row>
    <row r="3658" spans="1:13">
      <c r="A3658" s="157" t="s">
        <v>5100</v>
      </c>
      <c r="B3658" s="157"/>
      <c r="C3658" s="169">
        <v>223</v>
      </c>
      <c r="D3658" s="158">
        <v>45748</v>
      </c>
      <c r="E3658" s="170">
        <v>45797</v>
      </c>
      <c r="F3658" s="124">
        <v>5202.54</v>
      </c>
      <c r="G3658" s="160" t="s">
        <v>4313</v>
      </c>
      <c r="H3658" s="157" t="s">
        <v>5144</v>
      </c>
      <c r="I3658" s="157" t="s">
        <v>3331</v>
      </c>
      <c r="J3658" s="157" t="s">
        <v>122</v>
      </c>
      <c r="K3658" s="135"/>
      <c r="L3658" s="130" t="s">
        <v>761</v>
      </c>
      <c r="M3658" s="130" t="s">
        <v>123</v>
      </c>
    </row>
    <row r="3659" spans="1:13">
      <c r="A3659" s="157" t="s">
        <v>5100</v>
      </c>
      <c r="B3659" s="157"/>
      <c r="C3659" s="169">
        <v>224</v>
      </c>
      <c r="D3659" s="158">
        <v>45748</v>
      </c>
      <c r="E3659" s="170">
        <v>45797</v>
      </c>
      <c r="F3659" s="124">
        <v>8461.7999999999993</v>
      </c>
      <c r="G3659" s="160" t="s">
        <v>4313</v>
      </c>
      <c r="H3659" s="157" t="s">
        <v>5145</v>
      </c>
      <c r="I3659" s="157" t="s">
        <v>3333</v>
      </c>
      <c r="J3659" s="157" t="s">
        <v>96</v>
      </c>
      <c r="K3659" s="135"/>
      <c r="L3659" s="130" t="s">
        <v>761</v>
      </c>
      <c r="M3659" s="130" t="s">
        <v>97</v>
      </c>
    </row>
    <row r="3660" spans="1:13">
      <c r="A3660" s="157" t="s">
        <v>5100</v>
      </c>
      <c r="B3660" s="157"/>
      <c r="C3660" s="169">
        <v>225</v>
      </c>
      <c r="D3660" s="158">
        <v>45748</v>
      </c>
      <c r="E3660" s="170">
        <v>45797</v>
      </c>
      <c r="F3660" s="124">
        <v>4688.0200000000004</v>
      </c>
      <c r="G3660" s="160" t="s">
        <v>4313</v>
      </c>
      <c r="H3660" s="157" t="s">
        <v>5146</v>
      </c>
      <c r="I3660" s="157" t="s">
        <v>3335</v>
      </c>
      <c r="J3660" s="157" t="s">
        <v>102</v>
      </c>
      <c r="K3660" s="135"/>
      <c r="L3660" s="130" t="s">
        <v>761</v>
      </c>
      <c r="M3660" s="130" t="s">
        <v>103</v>
      </c>
    </row>
    <row r="3661" spans="1:13">
      <c r="A3661" s="157" t="s">
        <v>5100</v>
      </c>
      <c r="B3661" s="157"/>
      <c r="C3661" s="169">
        <v>226</v>
      </c>
      <c r="D3661" s="158">
        <v>45748</v>
      </c>
      <c r="E3661" s="170">
        <v>45797</v>
      </c>
      <c r="F3661" s="124">
        <v>4688.0200000000004</v>
      </c>
      <c r="G3661" s="160" t="s">
        <v>4313</v>
      </c>
      <c r="H3661" s="157" t="s">
        <v>5147</v>
      </c>
      <c r="I3661" s="157" t="s">
        <v>3337</v>
      </c>
      <c r="J3661" s="157" t="s">
        <v>124</v>
      </c>
      <c r="K3661" s="135"/>
      <c r="L3661" s="130" t="s">
        <v>761</v>
      </c>
      <c r="M3661" s="130" t="s">
        <v>125</v>
      </c>
    </row>
    <row r="3662" spans="1:13">
      <c r="A3662" s="157" t="s">
        <v>5100</v>
      </c>
      <c r="B3662" s="157"/>
      <c r="C3662" s="169">
        <v>227</v>
      </c>
      <c r="D3662" s="158">
        <v>45748</v>
      </c>
      <c r="E3662" s="170">
        <v>45797</v>
      </c>
      <c r="F3662" s="124">
        <v>4075.96</v>
      </c>
      <c r="G3662" s="160" t="s">
        <v>4313</v>
      </c>
      <c r="H3662" s="157" t="s">
        <v>5148</v>
      </c>
      <c r="I3662" s="157" t="s">
        <v>3339</v>
      </c>
      <c r="J3662" s="157" t="s">
        <v>126</v>
      </c>
      <c r="K3662" s="135"/>
      <c r="L3662" s="130" t="s">
        <v>761</v>
      </c>
      <c r="M3662" s="130" t="s">
        <v>127</v>
      </c>
    </row>
    <row r="3663" spans="1:13">
      <c r="A3663" s="157" t="s">
        <v>5100</v>
      </c>
      <c r="B3663" s="157"/>
      <c r="C3663" s="169">
        <v>228</v>
      </c>
      <c r="D3663" s="158">
        <v>45748</v>
      </c>
      <c r="E3663" s="170">
        <v>45797</v>
      </c>
      <c r="F3663" s="124">
        <v>2851.84</v>
      </c>
      <c r="G3663" s="160" t="s">
        <v>4313</v>
      </c>
      <c r="H3663" s="157" t="s">
        <v>5149</v>
      </c>
      <c r="I3663" s="157" t="s">
        <v>3341</v>
      </c>
      <c r="J3663" s="157" t="s">
        <v>128</v>
      </c>
      <c r="K3663" s="135"/>
      <c r="L3663" s="130" t="s">
        <v>761</v>
      </c>
      <c r="M3663" s="130" t="s">
        <v>129</v>
      </c>
    </row>
    <row r="3664" spans="1:13">
      <c r="A3664" s="157" t="s">
        <v>5100</v>
      </c>
      <c r="B3664" s="157"/>
      <c r="C3664" s="169">
        <v>229</v>
      </c>
      <c r="D3664" s="158">
        <v>45748</v>
      </c>
      <c r="E3664" s="170">
        <v>45797</v>
      </c>
      <c r="F3664" s="124">
        <v>4688.0200000000004</v>
      </c>
      <c r="G3664" s="160" t="s">
        <v>4313</v>
      </c>
      <c r="H3664" s="157" t="s">
        <v>5150</v>
      </c>
      <c r="I3664" s="157" t="s">
        <v>3343</v>
      </c>
      <c r="J3664" s="157" t="s">
        <v>130</v>
      </c>
      <c r="K3664" s="135"/>
      <c r="L3664" s="130" t="s">
        <v>761</v>
      </c>
      <c r="M3664" s="130" t="s">
        <v>131</v>
      </c>
    </row>
    <row r="3665" spans="1:13">
      <c r="A3665" s="157" t="s">
        <v>5100</v>
      </c>
      <c r="B3665" s="157"/>
      <c r="C3665" s="169">
        <v>230</v>
      </c>
      <c r="D3665" s="158">
        <v>45748</v>
      </c>
      <c r="E3665" s="170">
        <v>45797</v>
      </c>
      <c r="F3665" s="124">
        <v>4075.96</v>
      </c>
      <c r="G3665" s="160" t="s">
        <v>4313</v>
      </c>
      <c r="H3665" s="157" t="s">
        <v>5151</v>
      </c>
      <c r="I3665" s="157" t="s">
        <v>3345</v>
      </c>
      <c r="J3665" s="157" t="s">
        <v>132</v>
      </c>
      <c r="K3665" s="135"/>
      <c r="L3665" s="130" t="s">
        <v>761</v>
      </c>
      <c r="M3665" s="130" t="s">
        <v>133</v>
      </c>
    </row>
    <row r="3666" spans="1:13">
      <c r="A3666" s="157" t="s">
        <v>5100</v>
      </c>
      <c r="B3666" s="157"/>
      <c r="C3666" s="169">
        <v>231</v>
      </c>
      <c r="D3666" s="158">
        <v>45748</v>
      </c>
      <c r="E3666" s="170">
        <v>45797</v>
      </c>
      <c r="F3666" s="124">
        <v>7136.25</v>
      </c>
      <c r="G3666" s="160" t="s">
        <v>4313</v>
      </c>
      <c r="H3666" s="157" t="s">
        <v>5152</v>
      </c>
      <c r="I3666" s="157" t="s">
        <v>3347</v>
      </c>
      <c r="J3666" s="157" t="s">
        <v>78</v>
      </c>
      <c r="K3666" s="135"/>
      <c r="L3666" s="130" t="s">
        <v>761</v>
      </c>
      <c r="M3666" s="130" t="s">
        <v>79</v>
      </c>
    </row>
    <row r="3667" spans="1:13">
      <c r="A3667" s="157" t="s">
        <v>5100</v>
      </c>
      <c r="B3667" s="157"/>
      <c r="C3667" s="169">
        <v>232</v>
      </c>
      <c r="D3667" s="158">
        <v>45748</v>
      </c>
      <c r="E3667" s="170">
        <v>45797</v>
      </c>
      <c r="F3667" s="124">
        <v>4688.0200000000004</v>
      </c>
      <c r="G3667" s="160" t="s">
        <v>4313</v>
      </c>
      <c r="H3667" s="157" t="s">
        <v>5153</v>
      </c>
      <c r="I3667" s="157" t="s">
        <v>3349</v>
      </c>
      <c r="J3667" s="157" t="s">
        <v>80</v>
      </c>
      <c r="K3667" s="135"/>
      <c r="L3667" s="130" t="s">
        <v>761</v>
      </c>
      <c r="M3667" s="130" t="s">
        <v>81</v>
      </c>
    </row>
    <row r="3668" spans="1:13">
      <c r="A3668" s="157" t="s">
        <v>5100</v>
      </c>
      <c r="B3668" s="157"/>
      <c r="C3668" s="169">
        <v>233</v>
      </c>
      <c r="D3668" s="158">
        <v>45748</v>
      </c>
      <c r="E3668" s="170">
        <v>45797</v>
      </c>
      <c r="F3668" s="124">
        <v>4688.0200000000004</v>
      </c>
      <c r="G3668" s="160" t="s">
        <v>4313</v>
      </c>
      <c r="H3668" s="157" t="s">
        <v>5154</v>
      </c>
      <c r="I3668" s="157" t="s">
        <v>3351</v>
      </c>
      <c r="J3668" s="157" t="s">
        <v>68</v>
      </c>
      <c r="K3668" s="135"/>
      <c r="L3668" s="130" t="s">
        <v>761</v>
      </c>
      <c r="M3668" s="130" t="s">
        <v>69</v>
      </c>
    </row>
    <row r="3669" spans="1:13">
      <c r="A3669" s="157" t="s">
        <v>5100</v>
      </c>
      <c r="B3669" s="157"/>
      <c r="C3669" s="169">
        <v>234</v>
      </c>
      <c r="D3669" s="158">
        <v>45748</v>
      </c>
      <c r="E3669" s="170">
        <v>45797</v>
      </c>
      <c r="F3669" s="124">
        <v>4688.0200000000004</v>
      </c>
      <c r="G3669" s="160" t="s">
        <v>4313</v>
      </c>
      <c r="H3669" s="157" t="s">
        <v>5155</v>
      </c>
      <c r="I3669" s="157" t="s">
        <v>3353</v>
      </c>
      <c r="J3669" s="157" t="s">
        <v>84</v>
      </c>
      <c r="K3669" s="135"/>
      <c r="L3669" s="130" t="s">
        <v>761</v>
      </c>
      <c r="M3669" s="130" t="s">
        <v>85</v>
      </c>
    </row>
    <row r="3670" spans="1:13">
      <c r="A3670" s="157" t="s">
        <v>5100</v>
      </c>
      <c r="B3670" s="157"/>
      <c r="C3670" s="169">
        <v>235</v>
      </c>
      <c r="D3670" s="158">
        <v>45748</v>
      </c>
      <c r="E3670" s="170">
        <v>45797</v>
      </c>
      <c r="F3670" s="124">
        <v>5912.14</v>
      </c>
      <c r="G3670" s="160" t="s">
        <v>4313</v>
      </c>
      <c r="H3670" s="157" t="s">
        <v>5156</v>
      </c>
      <c r="I3670" s="157" t="s">
        <v>3355</v>
      </c>
      <c r="J3670" s="157" t="s">
        <v>142</v>
      </c>
      <c r="K3670" s="135"/>
      <c r="L3670" s="130" t="s">
        <v>761</v>
      </c>
      <c r="M3670" s="130" t="s">
        <v>143</v>
      </c>
    </row>
    <row r="3671" spans="1:13">
      <c r="A3671" s="157" t="s">
        <v>5100</v>
      </c>
      <c r="B3671" s="157"/>
      <c r="C3671" s="169">
        <v>236</v>
      </c>
      <c r="D3671" s="158">
        <v>45748</v>
      </c>
      <c r="E3671" s="170">
        <v>45797</v>
      </c>
      <c r="F3671" s="124">
        <v>7136.25</v>
      </c>
      <c r="G3671" s="160" t="s">
        <v>4313</v>
      </c>
      <c r="H3671" s="157" t="s">
        <v>5157</v>
      </c>
      <c r="I3671" s="157" t="s">
        <v>3357</v>
      </c>
      <c r="J3671" s="157" t="s">
        <v>30</v>
      </c>
      <c r="K3671" s="135"/>
      <c r="L3671" s="130" t="s">
        <v>761</v>
      </c>
      <c r="M3671" s="130" t="s">
        <v>31</v>
      </c>
    </row>
    <row r="3672" spans="1:13">
      <c r="A3672" s="157" t="s">
        <v>5100</v>
      </c>
      <c r="B3672" s="157"/>
      <c r="C3672" s="169">
        <v>237</v>
      </c>
      <c r="D3672" s="158">
        <v>45748</v>
      </c>
      <c r="E3672" s="170">
        <v>45797</v>
      </c>
      <c r="F3672" s="124">
        <v>4484</v>
      </c>
      <c r="G3672" s="160" t="s">
        <v>4313</v>
      </c>
      <c r="H3672" s="157" t="s">
        <v>5158</v>
      </c>
      <c r="I3672" s="157" t="s">
        <v>3359</v>
      </c>
      <c r="J3672" s="157" t="s">
        <v>138</v>
      </c>
      <c r="K3672" s="135"/>
      <c r="L3672" s="130" t="s">
        <v>761</v>
      </c>
      <c r="M3672" s="130" t="s">
        <v>139</v>
      </c>
    </row>
    <row r="3673" spans="1:13">
      <c r="A3673" s="157" t="s">
        <v>5100</v>
      </c>
      <c r="B3673" s="157"/>
      <c r="C3673" s="169">
        <v>238</v>
      </c>
      <c r="D3673" s="158">
        <v>45748</v>
      </c>
      <c r="E3673" s="170">
        <v>45797</v>
      </c>
      <c r="F3673" s="124">
        <v>4688.0200000000004</v>
      </c>
      <c r="G3673" s="160" t="s">
        <v>4313</v>
      </c>
      <c r="H3673" s="157" t="s">
        <v>5159</v>
      </c>
      <c r="I3673" s="157" t="s">
        <v>3361</v>
      </c>
      <c r="J3673" s="157" t="s">
        <v>70</v>
      </c>
      <c r="K3673" s="135"/>
      <c r="L3673" s="130" t="s">
        <v>761</v>
      </c>
      <c r="M3673" s="130" t="s">
        <v>71</v>
      </c>
    </row>
    <row r="3674" spans="1:13">
      <c r="A3674" s="157" t="s">
        <v>5100</v>
      </c>
      <c r="B3674" s="157"/>
      <c r="C3674" s="169">
        <v>239</v>
      </c>
      <c r="D3674" s="158">
        <v>45748</v>
      </c>
      <c r="E3674" s="170">
        <v>45797</v>
      </c>
      <c r="F3674" s="124">
        <v>6524.19</v>
      </c>
      <c r="G3674" s="160" t="s">
        <v>4313</v>
      </c>
      <c r="H3674" s="157" t="s">
        <v>5160</v>
      </c>
      <c r="I3674" s="157" t="s">
        <v>3363</v>
      </c>
      <c r="J3674" s="157" t="s">
        <v>12</v>
      </c>
      <c r="K3674" s="135"/>
      <c r="L3674" s="130" t="s">
        <v>761</v>
      </c>
      <c r="M3674" s="130" t="s">
        <v>13</v>
      </c>
    </row>
    <row r="3675" spans="1:13">
      <c r="A3675" s="157" t="s">
        <v>5100</v>
      </c>
      <c r="B3675" s="157"/>
      <c r="C3675" s="169">
        <v>240</v>
      </c>
      <c r="D3675" s="158">
        <v>45748</v>
      </c>
      <c r="E3675" s="170">
        <v>45797</v>
      </c>
      <c r="F3675" s="124">
        <v>4075.96</v>
      </c>
      <c r="G3675" s="160" t="s">
        <v>4313</v>
      </c>
      <c r="H3675" s="157" t="s">
        <v>5161</v>
      </c>
      <c r="I3675" s="157" t="s">
        <v>3365</v>
      </c>
      <c r="J3675" s="157" t="s">
        <v>154</v>
      </c>
      <c r="K3675" s="135"/>
      <c r="L3675" s="130" t="s">
        <v>761</v>
      </c>
      <c r="M3675" s="130" t="s">
        <v>155</v>
      </c>
    </row>
    <row r="3676" spans="1:13">
      <c r="A3676" s="157" t="s">
        <v>5100</v>
      </c>
      <c r="B3676" s="157"/>
      <c r="C3676" s="169">
        <v>241</v>
      </c>
      <c r="D3676" s="158">
        <v>45748</v>
      </c>
      <c r="E3676" s="170">
        <v>45797</v>
      </c>
      <c r="F3676" s="124">
        <v>4075.96</v>
      </c>
      <c r="G3676" s="160" t="s">
        <v>4313</v>
      </c>
      <c r="H3676" s="157" t="s">
        <v>5162</v>
      </c>
      <c r="I3676" s="157" t="s">
        <v>3363</v>
      </c>
      <c r="J3676" s="157" t="s">
        <v>12</v>
      </c>
      <c r="K3676" s="135"/>
      <c r="L3676" s="130" t="s">
        <v>761</v>
      </c>
      <c r="M3676" s="130" t="s">
        <v>13</v>
      </c>
    </row>
    <row r="3677" spans="1:13">
      <c r="A3677" s="157" t="s">
        <v>5100</v>
      </c>
      <c r="B3677" s="157"/>
      <c r="C3677" s="169">
        <v>242</v>
      </c>
      <c r="D3677" s="158">
        <v>45748</v>
      </c>
      <c r="E3677" s="170">
        <v>45797</v>
      </c>
      <c r="F3677" s="124">
        <v>4075.96</v>
      </c>
      <c r="G3677" s="160" t="s">
        <v>4313</v>
      </c>
      <c r="H3677" s="157" t="s">
        <v>5163</v>
      </c>
      <c r="I3677" s="157" t="s">
        <v>3368</v>
      </c>
      <c r="J3677" s="157" t="s">
        <v>74</v>
      </c>
      <c r="K3677" s="135"/>
      <c r="L3677" s="130" t="s">
        <v>761</v>
      </c>
      <c r="M3677" s="130" t="s">
        <v>75</v>
      </c>
    </row>
    <row r="3678" spans="1:13">
      <c r="A3678" s="157" t="s">
        <v>5100</v>
      </c>
      <c r="B3678" s="157"/>
      <c r="C3678" s="169">
        <v>243</v>
      </c>
      <c r="D3678" s="158">
        <v>45748</v>
      </c>
      <c r="E3678" s="170">
        <v>45797</v>
      </c>
      <c r="F3678" s="124">
        <v>4075.96</v>
      </c>
      <c r="G3678" s="160" t="s">
        <v>4313</v>
      </c>
      <c r="H3678" s="157" t="s">
        <v>5164</v>
      </c>
      <c r="I3678" s="157" t="s">
        <v>3370</v>
      </c>
      <c r="J3678" s="157" t="s">
        <v>156</v>
      </c>
      <c r="K3678" s="135"/>
      <c r="L3678" s="130" t="s">
        <v>761</v>
      </c>
      <c r="M3678" s="130" t="s">
        <v>157</v>
      </c>
    </row>
    <row r="3679" spans="1:13">
      <c r="A3679" s="157" t="s">
        <v>5100</v>
      </c>
      <c r="B3679" s="157"/>
      <c r="C3679" s="169">
        <v>244</v>
      </c>
      <c r="D3679" s="158">
        <v>45748</v>
      </c>
      <c r="E3679" s="170">
        <v>45797</v>
      </c>
      <c r="F3679" s="124">
        <v>4688.0200000000004</v>
      </c>
      <c r="G3679" s="160" t="s">
        <v>4313</v>
      </c>
      <c r="H3679" s="157" t="s">
        <v>5165</v>
      </c>
      <c r="I3679" s="157" t="s">
        <v>3372</v>
      </c>
      <c r="J3679" s="157" t="s">
        <v>148</v>
      </c>
      <c r="K3679" s="135"/>
      <c r="L3679" s="130" t="s">
        <v>761</v>
      </c>
      <c r="M3679" s="130" t="s">
        <v>149</v>
      </c>
    </row>
    <row r="3680" spans="1:13">
      <c r="A3680" s="157" t="s">
        <v>5100</v>
      </c>
      <c r="B3680" s="157"/>
      <c r="C3680" s="169">
        <v>245</v>
      </c>
      <c r="D3680" s="158">
        <v>45748</v>
      </c>
      <c r="E3680" s="170">
        <v>45797</v>
      </c>
      <c r="F3680" s="124">
        <v>4075.96</v>
      </c>
      <c r="G3680" s="160" t="s">
        <v>4313</v>
      </c>
      <c r="H3680" s="157" t="s">
        <v>5166</v>
      </c>
      <c r="I3680" s="157" t="s">
        <v>3374</v>
      </c>
      <c r="J3680" s="157" t="s">
        <v>150</v>
      </c>
      <c r="K3680" s="135"/>
      <c r="L3680" s="130" t="s">
        <v>761</v>
      </c>
      <c r="M3680" s="130" t="s">
        <v>151</v>
      </c>
    </row>
    <row r="3681" spans="1:13">
      <c r="A3681" s="157" t="s">
        <v>5100</v>
      </c>
      <c r="B3681" s="157"/>
      <c r="C3681" s="169">
        <v>246</v>
      </c>
      <c r="D3681" s="158">
        <v>45748</v>
      </c>
      <c r="E3681" s="170">
        <v>45797</v>
      </c>
      <c r="F3681" s="124">
        <v>4075.96</v>
      </c>
      <c r="G3681" s="160" t="s">
        <v>4313</v>
      </c>
      <c r="H3681" s="157" t="s">
        <v>5167</v>
      </c>
      <c r="I3681" s="157" t="s">
        <v>3376</v>
      </c>
      <c r="J3681" s="157" t="s">
        <v>152</v>
      </c>
      <c r="K3681" s="135"/>
      <c r="L3681" s="130" t="s">
        <v>761</v>
      </c>
      <c r="M3681" s="130" t="s">
        <v>153</v>
      </c>
    </row>
    <row r="3682" spans="1:13">
      <c r="A3682" s="157" t="s">
        <v>5100</v>
      </c>
      <c r="B3682" s="157"/>
      <c r="C3682" s="169">
        <v>247</v>
      </c>
      <c r="D3682" s="158">
        <v>45748</v>
      </c>
      <c r="E3682" s="170">
        <v>45797</v>
      </c>
      <c r="F3682" s="124">
        <v>4688.0200000000004</v>
      </c>
      <c r="G3682" s="160" t="s">
        <v>4313</v>
      </c>
      <c r="H3682" s="157" t="s">
        <v>5168</v>
      </c>
      <c r="I3682" s="157" t="s">
        <v>3378</v>
      </c>
      <c r="J3682" s="157" t="s">
        <v>160</v>
      </c>
      <c r="K3682" s="135"/>
      <c r="L3682" s="130" t="s">
        <v>761</v>
      </c>
      <c r="M3682" s="130" t="s">
        <v>161</v>
      </c>
    </row>
    <row r="3683" spans="1:13">
      <c r="A3683" s="157" t="s">
        <v>5100</v>
      </c>
      <c r="B3683" s="157"/>
      <c r="C3683" s="169">
        <v>248</v>
      </c>
      <c r="D3683" s="158">
        <v>45748</v>
      </c>
      <c r="E3683" s="170">
        <v>45797</v>
      </c>
      <c r="F3683" s="124">
        <v>3627.11</v>
      </c>
      <c r="G3683" s="160" t="s">
        <v>4313</v>
      </c>
      <c r="H3683" s="157" t="s">
        <v>5169</v>
      </c>
      <c r="I3683" s="157" t="s">
        <v>3380</v>
      </c>
      <c r="J3683" s="157" t="s">
        <v>98</v>
      </c>
      <c r="K3683" s="135"/>
      <c r="L3683" s="130" t="s">
        <v>761</v>
      </c>
      <c r="M3683" s="130" t="s">
        <v>99</v>
      </c>
    </row>
    <row r="3684" spans="1:13">
      <c r="A3684" s="157" t="s">
        <v>5100</v>
      </c>
      <c r="B3684" s="157"/>
      <c r="C3684" s="169">
        <v>249</v>
      </c>
      <c r="D3684" s="158">
        <v>45748</v>
      </c>
      <c r="E3684" s="170">
        <v>45797</v>
      </c>
      <c r="F3684" s="124">
        <v>4075.96</v>
      </c>
      <c r="G3684" s="160" t="s">
        <v>4313</v>
      </c>
      <c r="H3684" s="157" t="s">
        <v>5170</v>
      </c>
      <c r="I3684" s="157" t="s">
        <v>3382</v>
      </c>
      <c r="J3684" s="157" t="s">
        <v>158</v>
      </c>
      <c r="K3684" s="135"/>
      <c r="L3684" s="130" t="s">
        <v>761</v>
      </c>
      <c r="M3684" s="130" t="s">
        <v>159</v>
      </c>
    </row>
    <row r="3685" spans="1:13">
      <c r="A3685" s="157" t="s">
        <v>5100</v>
      </c>
      <c r="B3685" s="157"/>
      <c r="C3685" s="169">
        <v>250</v>
      </c>
      <c r="D3685" s="158">
        <v>45748</v>
      </c>
      <c r="E3685" s="170">
        <v>45797</v>
      </c>
      <c r="F3685" s="124">
        <v>5912.14</v>
      </c>
      <c r="G3685" s="160" t="s">
        <v>4313</v>
      </c>
      <c r="H3685" s="157" t="s">
        <v>5171</v>
      </c>
      <c r="I3685" s="157" t="s">
        <v>3384</v>
      </c>
      <c r="J3685" s="157" t="s">
        <v>88</v>
      </c>
      <c r="K3685" s="135"/>
      <c r="L3685" s="130" t="s">
        <v>761</v>
      </c>
      <c r="M3685" s="130" t="s">
        <v>89</v>
      </c>
    </row>
    <row r="3686" spans="1:13">
      <c r="A3686" s="157" t="s">
        <v>5100</v>
      </c>
      <c r="B3686" s="157"/>
      <c r="C3686" s="169">
        <v>251</v>
      </c>
      <c r="D3686" s="158">
        <v>45748</v>
      </c>
      <c r="E3686" s="170">
        <v>45797</v>
      </c>
      <c r="F3686" s="124">
        <v>6524.19</v>
      </c>
      <c r="G3686" s="160" t="s">
        <v>4313</v>
      </c>
      <c r="H3686" s="157" t="s">
        <v>5172</v>
      </c>
      <c r="I3686" s="157" t="s">
        <v>3386</v>
      </c>
      <c r="J3686" s="157" t="s">
        <v>146</v>
      </c>
      <c r="K3686" s="135"/>
      <c r="L3686" s="130" t="s">
        <v>761</v>
      </c>
      <c r="M3686" s="130" t="s">
        <v>147</v>
      </c>
    </row>
    <row r="3687" spans="1:13">
      <c r="A3687" s="157" t="s">
        <v>5100</v>
      </c>
      <c r="B3687" s="157"/>
      <c r="C3687" s="169">
        <v>252</v>
      </c>
      <c r="D3687" s="158">
        <v>45748</v>
      </c>
      <c r="E3687" s="170">
        <v>45797</v>
      </c>
      <c r="F3687" s="124">
        <v>4075.96</v>
      </c>
      <c r="G3687" s="160" t="s">
        <v>4313</v>
      </c>
      <c r="H3687" s="157" t="s">
        <v>5173</v>
      </c>
      <c r="I3687" s="157" t="s">
        <v>3388</v>
      </c>
      <c r="J3687" s="157" t="s">
        <v>136</v>
      </c>
      <c r="K3687" s="135"/>
      <c r="L3687" s="130" t="s">
        <v>761</v>
      </c>
      <c r="M3687" s="130" t="s">
        <v>137</v>
      </c>
    </row>
    <row r="3688" spans="1:13">
      <c r="A3688" s="157" t="s">
        <v>5100</v>
      </c>
      <c r="B3688" s="157"/>
      <c r="C3688" s="169">
        <v>253</v>
      </c>
      <c r="D3688" s="158">
        <v>45748</v>
      </c>
      <c r="E3688" s="170">
        <v>45797</v>
      </c>
      <c r="F3688" s="124">
        <v>4075.96</v>
      </c>
      <c r="G3688" s="160" t="s">
        <v>4313</v>
      </c>
      <c r="H3688" s="157" t="s">
        <v>5174</v>
      </c>
      <c r="I3688" s="157" t="s">
        <v>3390</v>
      </c>
      <c r="J3688" s="157" t="s">
        <v>134</v>
      </c>
      <c r="K3688" s="135"/>
      <c r="L3688" s="130" t="s">
        <v>761</v>
      </c>
      <c r="M3688" s="130" t="s">
        <v>135</v>
      </c>
    </row>
    <row r="3689" spans="1:13">
      <c r="A3689" s="157" t="s">
        <v>5100</v>
      </c>
      <c r="B3689" s="157"/>
      <c r="C3689" s="169">
        <v>254</v>
      </c>
      <c r="D3689" s="158">
        <v>45748</v>
      </c>
      <c r="E3689" s="170">
        <v>45797</v>
      </c>
      <c r="F3689" s="124">
        <v>4075.96</v>
      </c>
      <c r="G3689" s="160" t="s">
        <v>4313</v>
      </c>
      <c r="H3689" s="157" t="s">
        <v>5175</v>
      </c>
      <c r="I3689" s="157" t="s">
        <v>3392</v>
      </c>
      <c r="J3689" s="157" t="s">
        <v>140</v>
      </c>
      <c r="K3689" s="135"/>
      <c r="L3689" s="130" t="s">
        <v>761</v>
      </c>
      <c r="M3689" s="130" t="s">
        <v>141</v>
      </c>
    </row>
    <row r="3690" spans="1:13">
      <c r="A3690" s="157" t="s">
        <v>5100</v>
      </c>
      <c r="B3690" s="157"/>
      <c r="C3690" s="169">
        <v>255</v>
      </c>
      <c r="D3690" s="158">
        <v>45748</v>
      </c>
      <c r="E3690" s="170">
        <v>45797</v>
      </c>
      <c r="F3690" s="124">
        <v>4590.4799999999996</v>
      </c>
      <c r="G3690" s="160" t="s">
        <v>4313</v>
      </c>
      <c r="H3690" s="157" t="s">
        <v>5176</v>
      </c>
      <c r="I3690" s="157" t="s">
        <v>3394</v>
      </c>
      <c r="J3690" s="157" t="s">
        <v>10</v>
      </c>
      <c r="K3690" s="135"/>
      <c r="L3690" s="130" t="s">
        <v>761</v>
      </c>
      <c r="M3690" s="130" t="s">
        <v>11</v>
      </c>
    </row>
    <row r="3691" spans="1:13">
      <c r="A3691" s="157" t="s">
        <v>5100</v>
      </c>
      <c r="B3691" s="157"/>
      <c r="C3691" s="169">
        <v>256</v>
      </c>
      <c r="D3691" s="158">
        <v>45748</v>
      </c>
      <c r="E3691" s="170">
        <v>45797</v>
      </c>
      <c r="F3691" s="124">
        <v>4688.0200000000004</v>
      </c>
      <c r="G3691" s="160" t="s">
        <v>4313</v>
      </c>
      <c r="H3691" s="157" t="s">
        <v>5177</v>
      </c>
      <c r="I3691" s="157" t="s">
        <v>3396</v>
      </c>
      <c r="J3691" s="157" t="s">
        <v>108</v>
      </c>
      <c r="K3691" s="135"/>
      <c r="L3691" s="130" t="s">
        <v>761</v>
      </c>
      <c r="M3691" s="130" t="s">
        <v>109</v>
      </c>
    </row>
    <row r="3692" spans="1:13">
      <c r="A3692" s="157" t="s">
        <v>5100</v>
      </c>
      <c r="B3692" s="157"/>
      <c r="C3692" s="169">
        <v>257</v>
      </c>
      <c r="D3692" s="158">
        <v>45748</v>
      </c>
      <c r="E3692" s="170">
        <v>45797</v>
      </c>
      <c r="F3692" s="124">
        <v>75554.240000000005</v>
      </c>
      <c r="G3692" s="160" t="s">
        <v>4313</v>
      </c>
      <c r="H3692" s="157" t="s">
        <v>5178</v>
      </c>
      <c r="I3692" s="157" t="s">
        <v>3398</v>
      </c>
      <c r="J3692" s="157" t="s">
        <v>382</v>
      </c>
      <c r="K3692" s="135"/>
      <c r="L3692" s="130" t="s">
        <v>761</v>
      </c>
      <c r="M3692" s="130" t="s">
        <v>383</v>
      </c>
    </row>
    <row r="3693" spans="1:13">
      <c r="A3693" s="157" t="s">
        <v>5100</v>
      </c>
      <c r="B3693" s="157"/>
      <c r="C3693" s="169">
        <v>258</v>
      </c>
      <c r="D3693" s="158">
        <v>45748</v>
      </c>
      <c r="E3693" s="170">
        <v>45797</v>
      </c>
      <c r="F3693" s="124">
        <v>16885.21</v>
      </c>
      <c r="G3693" s="160" t="s">
        <v>4313</v>
      </c>
      <c r="H3693" s="157" t="s">
        <v>5179</v>
      </c>
      <c r="I3693" s="157" t="s">
        <v>3400</v>
      </c>
      <c r="J3693" s="157" t="s">
        <v>402</v>
      </c>
      <c r="K3693" s="135"/>
      <c r="L3693" s="130" t="s">
        <v>761</v>
      </c>
      <c r="M3693" s="130" t="s">
        <v>403</v>
      </c>
    </row>
    <row r="3694" spans="1:13">
      <c r="A3694" s="157" t="s">
        <v>5100</v>
      </c>
      <c r="B3694" s="157"/>
      <c r="C3694" s="169">
        <v>259</v>
      </c>
      <c r="D3694" s="158">
        <v>45748</v>
      </c>
      <c r="E3694" s="170">
        <v>45797</v>
      </c>
      <c r="F3694" s="124">
        <v>15533.92</v>
      </c>
      <c r="G3694" s="160" t="s">
        <v>4313</v>
      </c>
      <c r="H3694" s="157" t="s">
        <v>5180</v>
      </c>
      <c r="I3694" s="157" t="s">
        <v>3402</v>
      </c>
      <c r="J3694" s="157" t="s">
        <v>408</v>
      </c>
      <c r="K3694" s="135"/>
      <c r="L3694" s="130" t="s">
        <v>761</v>
      </c>
      <c r="M3694" s="130" t="s">
        <v>409</v>
      </c>
    </row>
    <row r="3695" spans="1:13">
      <c r="A3695" s="157" t="s">
        <v>5100</v>
      </c>
      <c r="B3695" s="157"/>
      <c r="C3695" s="169">
        <v>260</v>
      </c>
      <c r="D3695" s="158">
        <v>45748</v>
      </c>
      <c r="E3695" s="170">
        <v>45797</v>
      </c>
      <c r="F3695" s="124">
        <v>9006.64</v>
      </c>
      <c r="G3695" s="160" t="s">
        <v>4313</v>
      </c>
      <c r="H3695" s="157" t="s">
        <v>5181</v>
      </c>
      <c r="I3695" s="157" t="s">
        <v>3404</v>
      </c>
      <c r="J3695" s="157" t="s">
        <v>414</v>
      </c>
      <c r="K3695" s="135"/>
      <c r="L3695" s="130" t="s">
        <v>761</v>
      </c>
      <c r="M3695" s="130" t="s">
        <v>415</v>
      </c>
    </row>
    <row r="3696" spans="1:13">
      <c r="A3696" s="157" t="s">
        <v>5100</v>
      </c>
      <c r="B3696" s="157"/>
      <c r="C3696" s="169">
        <v>261</v>
      </c>
      <c r="D3696" s="158">
        <v>45748</v>
      </c>
      <c r="E3696" s="170">
        <v>45797</v>
      </c>
      <c r="F3696" s="124">
        <v>5672.31</v>
      </c>
      <c r="G3696" s="160" t="s">
        <v>4313</v>
      </c>
      <c r="H3696" s="157" t="s">
        <v>5182</v>
      </c>
      <c r="I3696" s="157" t="s">
        <v>3406</v>
      </c>
      <c r="J3696" s="157" t="s">
        <v>434</v>
      </c>
      <c r="K3696" s="135"/>
      <c r="L3696" s="130" t="s">
        <v>761</v>
      </c>
      <c r="M3696" s="130" t="s">
        <v>435</v>
      </c>
    </row>
    <row r="3697" spans="1:13">
      <c r="A3697" s="157" t="s">
        <v>5100</v>
      </c>
      <c r="B3697" s="157"/>
      <c r="C3697" s="169">
        <v>262</v>
      </c>
      <c r="D3697" s="158">
        <v>45748</v>
      </c>
      <c r="E3697" s="170">
        <v>45797</v>
      </c>
      <c r="F3697" s="124">
        <v>5463.71</v>
      </c>
      <c r="G3697" s="160" t="s">
        <v>4313</v>
      </c>
      <c r="H3697" s="157" t="s">
        <v>5183</v>
      </c>
      <c r="I3697" s="157" t="s">
        <v>3408</v>
      </c>
      <c r="J3697" s="157" t="s">
        <v>458</v>
      </c>
      <c r="K3697" s="135"/>
      <c r="L3697" s="130" t="s">
        <v>761</v>
      </c>
      <c r="M3697" s="130" t="s">
        <v>459</v>
      </c>
    </row>
    <row r="3698" spans="1:13">
      <c r="A3698" s="157" t="s">
        <v>5100</v>
      </c>
      <c r="B3698" s="157"/>
      <c r="C3698" s="169">
        <v>263</v>
      </c>
      <c r="D3698" s="158">
        <v>45748</v>
      </c>
      <c r="E3698" s="170">
        <v>45797</v>
      </c>
      <c r="F3698" s="124">
        <v>5046.51</v>
      </c>
      <c r="G3698" s="160" t="s">
        <v>4313</v>
      </c>
      <c r="H3698" s="157" t="s">
        <v>5184</v>
      </c>
      <c r="I3698" s="157" t="s">
        <v>3410</v>
      </c>
      <c r="J3698" s="157" t="s">
        <v>462</v>
      </c>
      <c r="K3698" s="135"/>
      <c r="L3698" s="130" t="s">
        <v>761</v>
      </c>
      <c r="M3698" s="130" t="s">
        <v>463</v>
      </c>
    </row>
    <row r="3699" spans="1:13">
      <c r="A3699" s="157" t="s">
        <v>5100</v>
      </c>
      <c r="B3699" s="157"/>
      <c r="C3699" s="169">
        <v>264</v>
      </c>
      <c r="D3699" s="158">
        <v>45748</v>
      </c>
      <c r="E3699" s="170">
        <v>45797</v>
      </c>
      <c r="F3699" s="124">
        <v>5046.51</v>
      </c>
      <c r="G3699" s="160" t="s">
        <v>4313</v>
      </c>
      <c r="H3699" s="157" t="s">
        <v>5185</v>
      </c>
      <c r="I3699" s="157" t="s">
        <v>3412</v>
      </c>
      <c r="J3699" s="157" t="s">
        <v>378</v>
      </c>
      <c r="K3699" s="135"/>
      <c r="L3699" s="130" t="s">
        <v>761</v>
      </c>
      <c r="M3699" s="130" t="s">
        <v>379</v>
      </c>
    </row>
    <row r="3700" spans="1:13">
      <c r="A3700" s="157" t="s">
        <v>5100</v>
      </c>
      <c r="B3700" s="157"/>
      <c r="C3700" s="169">
        <v>265</v>
      </c>
      <c r="D3700" s="158">
        <v>45748</v>
      </c>
      <c r="E3700" s="170">
        <v>45797</v>
      </c>
      <c r="F3700" s="124">
        <v>5046.51</v>
      </c>
      <c r="G3700" s="160" t="s">
        <v>4313</v>
      </c>
      <c r="H3700" s="157" t="s">
        <v>5186</v>
      </c>
      <c r="I3700" s="157" t="s">
        <v>3414</v>
      </c>
      <c r="J3700" s="157" t="s">
        <v>390</v>
      </c>
      <c r="K3700" s="135"/>
      <c r="L3700" s="130" t="s">
        <v>761</v>
      </c>
      <c r="M3700" s="130" t="s">
        <v>391</v>
      </c>
    </row>
    <row r="3701" spans="1:13">
      <c r="A3701" s="157" t="s">
        <v>5100</v>
      </c>
      <c r="B3701" s="157"/>
      <c r="C3701" s="169">
        <v>266</v>
      </c>
      <c r="D3701" s="158">
        <v>45748</v>
      </c>
      <c r="E3701" s="170">
        <v>45797</v>
      </c>
      <c r="F3701" s="124">
        <v>4793.22</v>
      </c>
      <c r="G3701" s="160" t="s">
        <v>4313</v>
      </c>
      <c r="H3701" s="157" t="s">
        <v>5187</v>
      </c>
      <c r="I3701" s="157" t="s">
        <v>3416</v>
      </c>
      <c r="J3701" s="157" t="s">
        <v>364</v>
      </c>
      <c r="K3701" s="135"/>
      <c r="L3701" s="130" t="s">
        <v>761</v>
      </c>
      <c r="M3701" s="130" t="s">
        <v>365</v>
      </c>
    </row>
    <row r="3702" spans="1:13">
      <c r="A3702" s="157" t="s">
        <v>5100</v>
      </c>
      <c r="B3702" s="157"/>
      <c r="C3702" s="169">
        <v>267</v>
      </c>
      <c r="D3702" s="158">
        <v>45748</v>
      </c>
      <c r="E3702" s="170">
        <v>45797</v>
      </c>
      <c r="F3702" s="124">
        <v>4688.0200000000004</v>
      </c>
      <c r="G3702" s="160" t="s">
        <v>4313</v>
      </c>
      <c r="H3702" s="157" t="s">
        <v>5188</v>
      </c>
      <c r="I3702" s="157" t="s">
        <v>3418</v>
      </c>
      <c r="J3702" s="157" t="s">
        <v>806</v>
      </c>
      <c r="K3702" s="135"/>
      <c r="L3702" s="130" t="s">
        <v>761</v>
      </c>
      <c r="M3702" s="130" t="s">
        <v>805</v>
      </c>
    </row>
    <row r="3703" spans="1:13">
      <c r="A3703" s="157" t="s">
        <v>5100</v>
      </c>
      <c r="B3703" s="157"/>
      <c r="C3703" s="169">
        <v>268</v>
      </c>
      <c r="D3703" s="158">
        <v>45748</v>
      </c>
      <c r="E3703" s="170">
        <v>45797</v>
      </c>
      <c r="F3703" s="124">
        <v>9689.98</v>
      </c>
      <c r="G3703" s="160" t="s">
        <v>4313</v>
      </c>
      <c r="H3703" s="157" t="s">
        <v>5189</v>
      </c>
      <c r="I3703" s="157" t="s">
        <v>3420</v>
      </c>
      <c r="J3703" s="157" t="s">
        <v>72</v>
      </c>
      <c r="K3703" s="135"/>
      <c r="L3703" s="130" t="s">
        <v>761</v>
      </c>
      <c r="M3703" s="130" t="s">
        <v>73</v>
      </c>
    </row>
    <row r="3704" spans="1:13">
      <c r="A3704" s="157" t="s">
        <v>5100</v>
      </c>
      <c r="B3704" s="157"/>
      <c r="C3704" s="169">
        <v>269</v>
      </c>
      <c r="D3704" s="158">
        <v>45748</v>
      </c>
      <c r="E3704" s="170">
        <v>45797</v>
      </c>
      <c r="F3704" s="124">
        <v>4075.96</v>
      </c>
      <c r="G3704" s="160" t="s">
        <v>4313</v>
      </c>
      <c r="H3704" s="157" t="s">
        <v>5190</v>
      </c>
      <c r="I3704" s="157" t="s">
        <v>3422</v>
      </c>
      <c r="J3704" s="157" t="s">
        <v>14</v>
      </c>
      <c r="K3704" s="135"/>
      <c r="L3704" s="130" t="s">
        <v>761</v>
      </c>
      <c r="M3704" s="130" t="s">
        <v>15</v>
      </c>
    </row>
    <row r="3705" spans="1:13">
      <c r="A3705" s="157" t="s">
        <v>5100</v>
      </c>
      <c r="B3705" s="157"/>
      <c r="C3705" s="169">
        <v>270</v>
      </c>
      <c r="D3705" s="158">
        <v>45748</v>
      </c>
      <c r="E3705" s="170">
        <v>45797</v>
      </c>
      <c r="F3705" s="124">
        <v>5912.14</v>
      </c>
      <c r="G3705" s="160" t="s">
        <v>4313</v>
      </c>
      <c r="H3705" s="157" t="s">
        <v>5191</v>
      </c>
      <c r="I3705" s="157" t="s">
        <v>3424</v>
      </c>
      <c r="J3705" s="157" t="s">
        <v>16</v>
      </c>
      <c r="K3705" s="135"/>
      <c r="L3705" s="130" t="s">
        <v>761</v>
      </c>
      <c r="M3705" s="130" t="s">
        <v>17</v>
      </c>
    </row>
    <row r="3706" spans="1:13">
      <c r="A3706" s="157" t="s">
        <v>5100</v>
      </c>
      <c r="B3706" s="157"/>
      <c r="C3706" s="169">
        <v>271</v>
      </c>
      <c r="D3706" s="158">
        <v>45748</v>
      </c>
      <c r="E3706" s="170">
        <v>45797</v>
      </c>
      <c r="F3706" s="124">
        <v>4075.96</v>
      </c>
      <c r="G3706" s="160" t="s">
        <v>4313</v>
      </c>
      <c r="H3706" s="157" t="s">
        <v>5192</v>
      </c>
      <c r="I3706" s="157" t="s">
        <v>3426</v>
      </c>
      <c r="J3706" s="157" t="s">
        <v>144</v>
      </c>
      <c r="K3706" s="135"/>
      <c r="L3706" s="130" t="s">
        <v>761</v>
      </c>
      <c r="M3706" s="130" t="s">
        <v>145</v>
      </c>
    </row>
    <row r="3707" spans="1:13">
      <c r="A3707" s="157" t="s">
        <v>5100</v>
      </c>
      <c r="B3707" s="157"/>
      <c r="C3707" s="169">
        <v>272</v>
      </c>
      <c r="D3707" s="158">
        <v>45748</v>
      </c>
      <c r="E3707" s="170">
        <v>45797</v>
      </c>
      <c r="F3707" s="124">
        <v>149537.01</v>
      </c>
      <c r="G3707" s="160" t="s">
        <v>4313</v>
      </c>
      <c r="H3707" s="157" t="s">
        <v>5193</v>
      </c>
      <c r="I3707" s="157" t="s">
        <v>3297</v>
      </c>
      <c r="J3707" s="157" t="s">
        <v>34</v>
      </c>
      <c r="K3707" s="135"/>
      <c r="L3707" s="130" t="s">
        <v>761</v>
      </c>
      <c r="M3707" s="130" t="s">
        <v>35</v>
      </c>
    </row>
    <row r="3708" spans="1:13">
      <c r="A3708" s="157" t="s">
        <v>5100</v>
      </c>
      <c r="B3708" s="157"/>
      <c r="C3708" s="169">
        <v>273</v>
      </c>
      <c r="D3708" s="158">
        <v>45748</v>
      </c>
      <c r="E3708" s="170">
        <v>45797</v>
      </c>
      <c r="F3708" s="124">
        <v>49669.599999999999</v>
      </c>
      <c r="G3708" s="160" t="s">
        <v>4313</v>
      </c>
      <c r="H3708" s="157" t="s">
        <v>5194</v>
      </c>
      <c r="I3708" s="157" t="s">
        <v>3299</v>
      </c>
      <c r="J3708" s="157" t="s">
        <v>86</v>
      </c>
      <c r="K3708" s="135"/>
      <c r="L3708" s="130" t="s">
        <v>761</v>
      </c>
      <c r="M3708" s="130" t="s">
        <v>87</v>
      </c>
    </row>
    <row r="3709" spans="1:13">
      <c r="A3709" s="157" t="s">
        <v>5100</v>
      </c>
      <c r="B3709" s="157"/>
      <c r="C3709" s="169">
        <v>274</v>
      </c>
      <c r="D3709" s="158">
        <v>45748</v>
      </c>
      <c r="E3709" s="170">
        <v>45797</v>
      </c>
      <c r="F3709" s="124">
        <v>52422.47</v>
      </c>
      <c r="G3709" s="160" t="s">
        <v>4313</v>
      </c>
      <c r="H3709" s="157" t="s">
        <v>5195</v>
      </c>
      <c r="I3709" s="157" t="s">
        <v>3301</v>
      </c>
      <c r="J3709" s="157" t="s">
        <v>82</v>
      </c>
      <c r="K3709" s="135"/>
      <c r="L3709" s="130" t="s">
        <v>761</v>
      </c>
      <c r="M3709" s="130" t="s">
        <v>83</v>
      </c>
    </row>
    <row r="3710" spans="1:13">
      <c r="A3710" s="157" t="s">
        <v>5100</v>
      </c>
      <c r="B3710" s="157"/>
      <c r="C3710" s="169">
        <v>275</v>
      </c>
      <c r="D3710" s="158">
        <v>45748</v>
      </c>
      <c r="E3710" s="170">
        <v>45797</v>
      </c>
      <c r="F3710" s="124">
        <v>25473.360000000001</v>
      </c>
      <c r="G3710" s="160" t="s">
        <v>4313</v>
      </c>
      <c r="H3710" s="157" t="s">
        <v>5196</v>
      </c>
      <c r="I3710" s="157" t="s">
        <v>3303</v>
      </c>
      <c r="J3710" s="157" t="s">
        <v>90</v>
      </c>
      <c r="K3710" s="135"/>
      <c r="L3710" s="130" t="s">
        <v>761</v>
      </c>
      <c r="M3710" s="130" t="s">
        <v>91</v>
      </c>
    </row>
    <row r="3711" spans="1:13">
      <c r="A3711" s="157" t="s">
        <v>5100</v>
      </c>
      <c r="B3711" s="157"/>
      <c r="C3711" s="169">
        <v>276</v>
      </c>
      <c r="D3711" s="158">
        <v>45748</v>
      </c>
      <c r="E3711" s="170">
        <v>45797</v>
      </c>
      <c r="F3711" s="124">
        <v>17373.740000000002</v>
      </c>
      <c r="G3711" s="160" t="s">
        <v>4313</v>
      </c>
      <c r="H3711" s="157" t="s">
        <v>5197</v>
      </c>
      <c r="I3711" s="157" t="s">
        <v>3305</v>
      </c>
      <c r="J3711" s="157" t="s">
        <v>106</v>
      </c>
      <c r="K3711" s="135"/>
      <c r="L3711" s="130" t="s">
        <v>761</v>
      </c>
      <c r="M3711" s="130" t="s">
        <v>107</v>
      </c>
    </row>
    <row r="3712" spans="1:13">
      <c r="A3712" s="157" t="s">
        <v>5100</v>
      </c>
      <c r="B3712" s="157"/>
      <c r="C3712" s="169">
        <v>277</v>
      </c>
      <c r="D3712" s="158">
        <v>45748</v>
      </c>
      <c r="E3712" s="170">
        <v>45797</v>
      </c>
      <c r="F3712" s="124">
        <v>19300.8</v>
      </c>
      <c r="G3712" s="160" t="s">
        <v>4313</v>
      </c>
      <c r="H3712" s="157" t="s">
        <v>5198</v>
      </c>
      <c r="I3712" s="157" t="s">
        <v>3307</v>
      </c>
      <c r="J3712" s="157" t="s">
        <v>76</v>
      </c>
      <c r="K3712" s="135"/>
      <c r="L3712" s="130" t="s">
        <v>761</v>
      </c>
      <c r="M3712" s="130" t="s">
        <v>77</v>
      </c>
    </row>
    <row r="3713" spans="1:13">
      <c r="A3713" s="157" t="s">
        <v>5100</v>
      </c>
      <c r="B3713" s="157"/>
      <c r="C3713" s="169">
        <v>278</v>
      </c>
      <c r="D3713" s="158">
        <v>45748</v>
      </c>
      <c r="E3713" s="170">
        <v>45797</v>
      </c>
      <c r="F3713" s="124">
        <v>17555.29</v>
      </c>
      <c r="G3713" s="160" t="s">
        <v>4313</v>
      </c>
      <c r="H3713" s="157" t="s">
        <v>5199</v>
      </c>
      <c r="I3713" s="157" t="s">
        <v>3309</v>
      </c>
      <c r="J3713" s="157" t="s">
        <v>110</v>
      </c>
      <c r="K3713" s="135"/>
      <c r="L3713" s="130" t="s">
        <v>761</v>
      </c>
      <c r="M3713" s="130" t="s">
        <v>111</v>
      </c>
    </row>
    <row r="3714" spans="1:13">
      <c r="A3714" s="157" t="s">
        <v>5100</v>
      </c>
      <c r="B3714" s="157"/>
      <c r="C3714" s="169">
        <v>279</v>
      </c>
      <c r="D3714" s="158">
        <v>45748</v>
      </c>
      <c r="E3714" s="170">
        <v>45797</v>
      </c>
      <c r="F3714" s="124">
        <v>29689.06</v>
      </c>
      <c r="G3714" s="160" t="s">
        <v>4313</v>
      </c>
      <c r="H3714" s="157" t="s">
        <v>5200</v>
      </c>
      <c r="I3714" s="157" t="s">
        <v>3311</v>
      </c>
      <c r="J3714" s="157" t="s">
        <v>104</v>
      </c>
      <c r="K3714" s="135"/>
      <c r="L3714" s="130" t="s">
        <v>761</v>
      </c>
      <c r="M3714" s="130" t="s">
        <v>105</v>
      </c>
    </row>
    <row r="3715" spans="1:13">
      <c r="A3715" s="157" t="s">
        <v>5100</v>
      </c>
      <c r="B3715" s="157"/>
      <c r="C3715" s="169">
        <v>280</v>
      </c>
      <c r="D3715" s="158">
        <v>45748</v>
      </c>
      <c r="E3715" s="170">
        <v>45797</v>
      </c>
      <c r="F3715" s="124">
        <v>19757.28</v>
      </c>
      <c r="G3715" s="160" t="s">
        <v>4313</v>
      </c>
      <c r="H3715" s="157" t="s">
        <v>5201</v>
      </c>
      <c r="I3715" s="157" t="s">
        <v>3313</v>
      </c>
      <c r="J3715" s="157" t="s">
        <v>100</v>
      </c>
      <c r="K3715" s="135"/>
      <c r="L3715" s="130" t="s">
        <v>761</v>
      </c>
      <c r="M3715" s="130" t="s">
        <v>101</v>
      </c>
    </row>
    <row r="3716" spans="1:13">
      <c r="A3716" s="157" t="s">
        <v>5100</v>
      </c>
      <c r="B3716" s="157"/>
      <c r="C3716" s="169">
        <v>281</v>
      </c>
      <c r="D3716" s="158">
        <v>45748</v>
      </c>
      <c r="E3716" s="170">
        <v>45797</v>
      </c>
      <c r="F3716" s="124">
        <v>24008.86</v>
      </c>
      <c r="G3716" s="160" t="s">
        <v>4313</v>
      </c>
      <c r="H3716" s="157" t="s">
        <v>5202</v>
      </c>
      <c r="I3716" s="157" t="s">
        <v>3315</v>
      </c>
      <c r="J3716" s="157" t="s">
        <v>112</v>
      </c>
      <c r="K3716" s="135"/>
      <c r="L3716" s="130" t="s">
        <v>761</v>
      </c>
      <c r="M3716" s="130" t="s">
        <v>113</v>
      </c>
    </row>
    <row r="3717" spans="1:13">
      <c r="A3717" s="157" t="s">
        <v>5100</v>
      </c>
      <c r="B3717" s="157"/>
      <c r="C3717" s="169">
        <v>282</v>
      </c>
      <c r="D3717" s="158">
        <v>45748</v>
      </c>
      <c r="E3717" s="170">
        <v>45797</v>
      </c>
      <c r="F3717" s="124">
        <v>18311.919999999998</v>
      </c>
      <c r="G3717" s="160" t="s">
        <v>4313</v>
      </c>
      <c r="H3717" s="157" t="s">
        <v>5203</v>
      </c>
      <c r="I3717" s="157" t="s">
        <v>3317</v>
      </c>
      <c r="J3717" s="157" t="s">
        <v>114</v>
      </c>
      <c r="K3717" s="135"/>
      <c r="L3717" s="130" t="s">
        <v>761</v>
      </c>
      <c r="M3717" s="130" t="s">
        <v>115</v>
      </c>
    </row>
    <row r="3718" spans="1:13">
      <c r="A3718" s="157" t="s">
        <v>5100</v>
      </c>
      <c r="B3718" s="157"/>
      <c r="C3718" s="169">
        <v>283</v>
      </c>
      <c r="D3718" s="158">
        <v>45748</v>
      </c>
      <c r="E3718" s="170">
        <v>45797</v>
      </c>
      <c r="F3718" s="124">
        <v>9864.34</v>
      </c>
      <c r="G3718" s="160" t="s">
        <v>4313</v>
      </c>
      <c r="H3718" s="157" t="s">
        <v>5204</v>
      </c>
      <c r="I3718" s="157" t="s">
        <v>3319</v>
      </c>
      <c r="J3718" s="157" t="s">
        <v>116</v>
      </c>
      <c r="K3718" s="135"/>
      <c r="L3718" s="130" t="s">
        <v>761</v>
      </c>
      <c r="M3718" s="130" t="s">
        <v>117</v>
      </c>
    </row>
    <row r="3719" spans="1:13">
      <c r="A3719" s="157" t="s">
        <v>5100</v>
      </c>
      <c r="B3719" s="157"/>
      <c r="C3719" s="169">
        <v>284</v>
      </c>
      <c r="D3719" s="158">
        <v>45748</v>
      </c>
      <c r="E3719" s="170">
        <v>45797</v>
      </c>
      <c r="F3719" s="124">
        <v>9755.3700000000008</v>
      </c>
      <c r="G3719" s="160" t="s">
        <v>4313</v>
      </c>
      <c r="H3719" s="157" t="s">
        <v>5205</v>
      </c>
      <c r="I3719" s="157" t="s">
        <v>3321</v>
      </c>
      <c r="J3719" s="157" t="s">
        <v>118</v>
      </c>
      <c r="K3719" s="135"/>
      <c r="L3719" s="130" t="s">
        <v>761</v>
      </c>
      <c r="M3719" s="130" t="s">
        <v>119</v>
      </c>
    </row>
    <row r="3720" spans="1:13">
      <c r="A3720" s="157" t="s">
        <v>5100</v>
      </c>
      <c r="B3720" s="157"/>
      <c r="C3720" s="169">
        <v>285</v>
      </c>
      <c r="D3720" s="158">
        <v>45748</v>
      </c>
      <c r="E3720" s="170">
        <v>45797</v>
      </c>
      <c r="F3720" s="124">
        <v>12745.1</v>
      </c>
      <c r="G3720" s="160" t="s">
        <v>4313</v>
      </c>
      <c r="H3720" s="157" t="s">
        <v>5206</v>
      </c>
      <c r="I3720" s="157" t="s">
        <v>3323</v>
      </c>
      <c r="J3720" s="157" t="s">
        <v>120</v>
      </c>
      <c r="K3720" s="135"/>
      <c r="L3720" s="130" t="s">
        <v>761</v>
      </c>
      <c r="M3720" s="130" t="s">
        <v>121</v>
      </c>
    </row>
    <row r="3721" spans="1:13">
      <c r="A3721" s="157" t="s">
        <v>5100</v>
      </c>
      <c r="B3721" s="157"/>
      <c r="C3721" s="169">
        <v>286</v>
      </c>
      <c r="D3721" s="158">
        <v>45748</v>
      </c>
      <c r="E3721" s="170">
        <v>45797</v>
      </c>
      <c r="F3721" s="124">
        <v>12745.1</v>
      </c>
      <c r="G3721" s="160" t="s">
        <v>4313</v>
      </c>
      <c r="H3721" s="157" t="s">
        <v>5207</v>
      </c>
      <c r="I3721" s="157" t="s">
        <v>3325</v>
      </c>
      <c r="J3721" s="157" t="s">
        <v>94</v>
      </c>
      <c r="K3721" s="135"/>
      <c r="L3721" s="130" t="s">
        <v>761</v>
      </c>
      <c r="M3721" s="130" t="s">
        <v>95</v>
      </c>
    </row>
    <row r="3722" spans="1:13">
      <c r="A3722" s="157" t="s">
        <v>5100</v>
      </c>
      <c r="B3722" s="157"/>
      <c r="C3722" s="169">
        <v>287</v>
      </c>
      <c r="D3722" s="158">
        <v>45748</v>
      </c>
      <c r="E3722" s="170">
        <v>45797</v>
      </c>
      <c r="F3722" s="124">
        <v>5271.13</v>
      </c>
      <c r="G3722" s="160" t="s">
        <v>4313</v>
      </c>
      <c r="H3722" s="157" t="s">
        <v>5208</v>
      </c>
      <c r="I3722" s="157" t="s">
        <v>3327</v>
      </c>
      <c r="J3722" s="157" t="s">
        <v>92</v>
      </c>
      <c r="K3722" s="135"/>
      <c r="L3722" s="130" t="s">
        <v>761</v>
      </c>
      <c r="M3722" s="130" t="s">
        <v>93</v>
      </c>
    </row>
    <row r="3723" spans="1:13">
      <c r="A3723" s="157" t="s">
        <v>5100</v>
      </c>
      <c r="B3723" s="157"/>
      <c r="C3723" s="169">
        <v>288</v>
      </c>
      <c r="D3723" s="158">
        <v>45748</v>
      </c>
      <c r="E3723" s="170">
        <v>45797</v>
      </c>
      <c r="F3723" s="124">
        <v>10348.83</v>
      </c>
      <c r="G3723" s="160" t="s">
        <v>4313</v>
      </c>
      <c r="H3723" s="157" t="s">
        <v>5209</v>
      </c>
      <c r="I3723" s="157" t="s">
        <v>3420</v>
      </c>
      <c r="J3723" s="157" t="s">
        <v>72</v>
      </c>
      <c r="K3723" s="135"/>
      <c r="L3723" s="130" t="s">
        <v>761</v>
      </c>
      <c r="M3723" s="130" t="s">
        <v>73</v>
      </c>
    </row>
    <row r="3724" spans="1:13">
      <c r="A3724" s="157" t="s">
        <v>5100</v>
      </c>
      <c r="B3724" s="157"/>
      <c r="C3724" s="169">
        <v>289</v>
      </c>
      <c r="D3724" s="158">
        <v>45748</v>
      </c>
      <c r="E3724" s="170">
        <v>45797</v>
      </c>
      <c r="F3724" s="124">
        <v>6494.93</v>
      </c>
      <c r="G3724" s="160" t="s">
        <v>4313</v>
      </c>
      <c r="H3724" s="157" t="s">
        <v>5210</v>
      </c>
      <c r="I3724" s="157" t="s">
        <v>3329</v>
      </c>
      <c r="J3724" s="157" t="s">
        <v>66</v>
      </c>
      <c r="K3724" s="135"/>
      <c r="L3724" s="130" t="s">
        <v>761</v>
      </c>
      <c r="M3724" s="130" t="s">
        <v>67</v>
      </c>
    </row>
    <row r="3725" spans="1:13">
      <c r="A3725" s="157" t="s">
        <v>5100</v>
      </c>
      <c r="B3725" s="157"/>
      <c r="C3725" s="169">
        <v>290</v>
      </c>
      <c r="D3725" s="158">
        <v>45748</v>
      </c>
      <c r="E3725" s="170">
        <v>45797</v>
      </c>
      <c r="F3725" s="124">
        <v>5883.03</v>
      </c>
      <c r="G3725" s="160" t="s">
        <v>4313</v>
      </c>
      <c r="H3725" s="157" t="s">
        <v>5211</v>
      </c>
      <c r="I3725" s="157" t="s">
        <v>3331</v>
      </c>
      <c r="J3725" s="157" t="s">
        <v>122</v>
      </c>
      <c r="K3725" s="135"/>
      <c r="L3725" s="130" t="s">
        <v>761</v>
      </c>
      <c r="M3725" s="130" t="s">
        <v>123</v>
      </c>
    </row>
    <row r="3726" spans="1:13">
      <c r="A3726" s="157" t="s">
        <v>5100</v>
      </c>
      <c r="B3726" s="157"/>
      <c r="C3726" s="169">
        <v>291</v>
      </c>
      <c r="D3726" s="158">
        <v>45748</v>
      </c>
      <c r="E3726" s="170">
        <v>45797</v>
      </c>
      <c r="F3726" s="124">
        <v>9141.44</v>
      </c>
      <c r="G3726" s="160" t="s">
        <v>4313</v>
      </c>
      <c r="H3726" s="157" t="s">
        <v>5212</v>
      </c>
      <c r="I3726" s="157" t="s">
        <v>3333</v>
      </c>
      <c r="J3726" s="157" t="s">
        <v>96</v>
      </c>
      <c r="K3726" s="135"/>
      <c r="L3726" s="130" t="s">
        <v>761</v>
      </c>
      <c r="M3726" s="130" t="s">
        <v>97</v>
      </c>
    </row>
    <row r="3727" spans="1:13">
      <c r="A3727" s="157" t="s">
        <v>5100</v>
      </c>
      <c r="B3727" s="157"/>
      <c r="C3727" s="169">
        <v>292</v>
      </c>
      <c r="D3727" s="158">
        <v>45748</v>
      </c>
      <c r="E3727" s="170">
        <v>45797</v>
      </c>
      <c r="F3727" s="124">
        <v>5368.64</v>
      </c>
      <c r="G3727" s="160" t="s">
        <v>4313</v>
      </c>
      <c r="H3727" s="157" t="s">
        <v>5213</v>
      </c>
      <c r="I3727" s="157" t="s">
        <v>3335</v>
      </c>
      <c r="J3727" s="157" t="s">
        <v>102</v>
      </c>
      <c r="K3727" s="135"/>
      <c r="L3727" s="130" t="s">
        <v>761</v>
      </c>
      <c r="M3727" s="130" t="s">
        <v>103</v>
      </c>
    </row>
    <row r="3728" spans="1:13">
      <c r="A3728" s="157" t="s">
        <v>5100</v>
      </c>
      <c r="B3728" s="157"/>
      <c r="C3728" s="169">
        <v>293</v>
      </c>
      <c r="D3728" s="158">
        <v>45748</v>
      </c>
      <c r="E3728" s="170">
        <v>45797</v>
      </c>
      <c r="F3728" s="124">
        <v>5368.64</v>
      </c>
      <c r="G3728" s="160" t="s">
        <v>4313</v>
      </c>
      <c r="H3728" s="157" t="s">
        <v>5214</v>
      </c>
      <c r="I3728" s="157" t="s">
        <v>3337</v>
      </c>
      <c r="J3728" s="157" t="s">
        <v>124</v>
      </c>
      <c r="K3728" s="135"/>
      <c r="L3728" s="130" t="s">
        <v>761</v>
      </c>
      <c r="M3728" s="130" t="s">
        <v>125</v>
      </c>
    </row>
    <row r="3729" spans="1:13">
      <c r="A3729" s="157" t="s">
        <v>5100</v>
      </c>
      <c r="B3729" s="157"/>
      <c r="C3729" s="169">
        <v>294</v>
      </c>
      <c r="D3729" s="158">
        <v>45748</v>
      </c>
      <c r="E3729" s="170">
        <v>45797</v>
      </c>
      <c r="F3729" s="124">
        <v>4756.74</v>
      </c>
      <c r="G3729" s="160" t="s">
        <v>4313</v>
      </c>
      <c r="H3729" s="157" t="s">
        <v>5215</v>
      </c>
      <c r="I3729" s="157" t="s">
        <v>3339</v>
      </c>
      <c r="J3729" s="157" t="s">
        <v>126</v>
      </c>
      <c r="K3729" s="135"/>
      <c r="L3729" s="130" t="s">
        <v>761</v>
      </c>
      <c r="M3729" s="130" t="s">
        <v>127</v>
      </c>
    </row>
    <row r="3730" spans="1:13">
      <c r="A3730" s="157" t="s">
        <v>5100</v>
      </c>
      <c r="B3730" s="157"/>
      <c r="C3730" s="169">
        <v>295</v>
      </c>
      <c r="D3730" s="158">
        <v>45748</v>
      </c>
      <c r="E3730" s="170">
        <v>45797</v>
      </c>
      <c r="F3730" s="124">
        <v>2963.54</v>
      </c>
      <c r="G3730" s="160" t="s">
        <v>4313</v>
      </c>
      <c r="H3730" s="157" t="s">
        <v>5216</v>
      </c>
      <c r="I3730" s="157" t="s">
        <v>3341</v>
      </c>
      <c r="J3730" s="157" t="s">
        <v>128</v>
      </c>
      <c r="K3730" s="135"/>
      <c r="L3730" s="130" t="s">
        <v>761</v>
      </c>
      <c r="M3730" s="130" t="s">
        <v>129</v>
      </c>
    </row>
    <row r="3731" spans="1:13">
      <c r="A3731" s="157" t="s">
        <v>5100</v>
      </c>
      <c r="B3731" s="157"/>
      <c r="C3731" s="169">
        <v>296</v>
      </c>
      <c r="D3731" s="158">
        <v>45748</v>
      </c>
      <c r="E3731" s="170">
        <v>45797</v>
      </c>
      <c r="F3731" s="124">
        <v>5368.64</v>
      </c>
      <c r="G3731" s="160" t="s">
        <v>4313</v>
      </c>
      <c r="H3731" s="157" t="s">
        <v>5217</v>
      </c>
      <c r="I3731" s="157" t="s">
        <v>3343</v>
      </c>
      <c r="J3731" s="157" t="s">
        <v>130</v>
      </c>
      <c r="K3731" s="135"/>
      <c r="L3731" s="130" t="s">
        <v>761</v>
      </c>
      <c r="M3731" s="130" t="s">
        <v>131</v>
      </c>
    </row>
    <row r="3732" spans="1:13">
      <c r="A3732" s="157" t="s">
        <v>5100</v>
      </c>
      <c r="B3732" s="157"/>
      <c r="C3732" s="169">
        <v>297</v>
      </c>
      <c r="D3732" s="158">
        <v>45748</v>
      </c>
      <c r="E3732" s="170">
        <v>45797</v>
      </c>
      <c r="F3732" s="124">
        <v>4756.74</v>
      </c>
      <c r="G3732" s="160" t="s">
        <v>4313</v>
      </c>
      <c r="H3732" s="157" t="s">
        <v>5218</v>
      </c>
      <c r="I3732" s="157" t="s">
        <v>3345</v>
      </c>
      <c r="J3732" s="157" t="s">
        <v>132</v>
      </c>
      <c r="K3732" s="135"/>
      <c r="L3732" s="130" t="s">
        <v>761</v>
      </c>
      <c r="M3732" s="130" t="s">
        <v>133</v>
      </c>
    </row>
    <row r="3733" spans="1:13">
      <c r="A3733" s="157" t="s">
        <v>5100</v>
      </c>
      <c r="B3733" s="157"/>
      <c r="C3733" s="169">
        <v>298</v>
      </c>
      <c r="D3733" s="158">
        <v>45748</v>
      </c>
      <c r="E3733" s="170">
        <v>45797</v>
      </c>
      <c r="F3733" s="124">
        <v>7816.24</v>
      </c>
      <c r="G3733" s="160" t="s">
        <v>4313</v>
      </c>
      <c r="H3733" s="157" t="s">
        <v>5219</v>
      </c>
      <c r="I3733" s="157" t="s">
        <v>3347</v>
      </c>
      <c r="J3733" s="157" t="s">
        <v>78</v>
      </c>
      <c r="K3733" s="135"/>
      <c r="L3733" s="130" t="s">
        <v>761</v>
      </c>
      <c r="M3733" s="130" t="s">
        <v>79</v>
      </c>
    </row>
    <row r="3734" spans="1:13">
      <c r="A3734" s="157" t="s">
        <v>5100</v>
      </c>
      <c r="B3734" s="157"/>
      <c r="C3734" s="169">
        <v>299</v>
      </c>
      <c r="D3734" s="158">
        <v>45748</v>
      </c>
      <c r="E3734" s="170">
        <v>45797</v>
      </c>
      <c r="F3734" s="124">
        <v>5368.64</v>
      </c>
      <c r="G3734" s="160" t="s">
        <v>4313</v>
      </c>
      <c r="H3734" s="157" t="s">
        <v>5220</v>
      </c>
      <c r="I3734" s="157" t="s">
        <v>3349</v>
      </c>
      <c r="J3734" s="157" t="s">
        <v>80</v>
      </c>
      <c r="K3734" s="135"/>
      <c r="L3734" s="130" t="s">
        <v>761</v>
      </c>
      <c r="M3734" s="130" t="s">
        <v>81</v>
      </c>
    </row>
    <row r="3735" spans="1:13">
      <c r="A3735" s="157" t="s">
        <v>5100</v>
      </c>
      <c r="B3735" s="157"/>
      <c r="C3735" s="169">
        <v>300</v>
      </c>
      <c r="D3735" s="158">
        <v>45748</v>
      </c>
      <c r="E3735" s="170">
        <v>45797</v>
      </c>
      <c r="F3735" s="124">
        <v>5368.64</v>
      </c>
      <c r="G3735" s="160" t="s">
        <v>4313</v>
      </c>
      <c r="H3735" s="157" t="s">
        <v>5221</v>
      </c>
      <c r="I3735" s="157" t="s">
        <v>3351</v>
      </c>
      <c r="J3735" s="157" t="s">
        <v>68</v>
      </c>
      <c r="K3735" s="135"/>
      <c r="L3735" s="130" t="s">
        <v>761</v>
      </c>
      <c r="M3735" s="130" t="s">
        <v>69</v>
      </c>
    </row>
    <row r="3736" spans="1:13">
      <c r="A3736" s="157" t="s">
        <v>5100</v>
      </c>
      <c r="B3736" s="157"/>
      <c r="C3736" s="169">
        <v>301</v>
      </c>
      <c r="D3736" s="158">
        <v>45748</v>
      </c>
      <c r="E3736" s="170">
        <v>45797</v>
      </c>
      <c r="F3736" s="124">
        <v>5368.64</v>
      </c>
      <c r="G3736" s="160" t="s">
        <v>4313</v>
      </c>
      <c r="H3736" s="157" t="s">
        <v>5222</v>
      </c>
      <c r="I3736" s="157" t="s">
        <v>3353</v>
      </c>
      <c r="J3736" s="157" t="s">
        <v>84</v>
      </c>
      <c r="K3736" s="135"/>
      <c r="L3736" s="130" t="s">
        <v>761</v>
      </c>
      <c r="M3736" s="130" t="s">
        <v>85</v>
      </c>
    </row>
    <row r="3737" spans="1:13">
      <c r="A3737" s="157" t="s">
        <v>5100</v>
      </c>
      <c r="B3737" s="157"/>
      <c r="C3737" s="169">
        <v>302</v>
      </c>
      <c r="D3737" s="158">
        <v>45748</v>
      </c>
      <c r="E3737" s="170">
        <v>45797</v>
      </c>
      <c r="F3737" s="124">
        <v>6592.44</v>
      </c>
      <c r="G3737" s="160" t="s">
        <v>4313</v>
      </c>
      <c r="H3737" s="157" t="s">
        <v>5223</v>
      </c>
      <c r="I3737" s="157" t="s">
        <v>3355</v>
      </c>
      <c r="J3737" s="157" t="s">
        <v>142</v>
      </c>
      <c r="K3737" s="135"/>
      <c r="L3737" s="130" t="s">
        <v>761</v>
      </c>
      <c r="M3737" s="130" t="s">
        <v>143</v>
      </c>
    </row>
    <row r="3738" spans="1:13">
      <c r="A3738" s="157" t="s">
        <v>5100</v>
      </c>
      <c r="B3738" s="157"/>
      <c r="C3738" s="169">
        <v>303</v>
      </c>
      <c r="D3738" s="158">
        <v>45748</v>
      </c>
      <c r="E3738" s="170">
        <v>45797</v>
      </c>
      <c r="F3738" s="124">
        <v>7816.24</v>
      </c>
      <c r="G3738" s="160" t="s">
        <v>4313</v>
      </c>
      <c r="H3738" s="157" t="s">
        <v>5224</v>
      </c>
      <c r="I3738" s="157" t="s">
        <v>3357</v>
      </c>
      <c r="J3738" s="157" t="s">
        <v>30</v>
      </c>
      <c r="K3738" s="135"/>
      <c r="L3738" s="130" t="s">
        <v>761</v>
      </c>
      <c r="M3738" s="130" t="s">
        <v>31</v>
      </c>
    </row>
    <row r="3739" spans="1:13">
      <c r="A3739" s="157" t="s">
        <v>5100</v>
      </c>
      <c r="B3739" s="157"/>
      <c r="C3739" s="169">
        <v>304</v>
      </c>
      <c r="D3739" s="158">
        <v>45748</v>
      </c>
      <c r="E3739" s="170">
        <v>45797</v>
      </c>
      <c r="F3739" s="124">
        <v>5368.64</v>
      </c>
      <c r="G3739" s="160" t="s">
        <v>4313</v>
      </c>
      <c r="H3739" s="157" t="s">
        <v>5225</v>
      </c>
      <c r="I3739" s="157" t="s">
        <v>3359</v>
      </c>
      <c r="J3739" s="157" t="s">
        <v>138</v>
      </c>
      <c r="K3739" s="135"/>
      <c r="L3739" s="130" t="s">
        <v>761</v>
      </c>
      <c r="M3739" s="130" t="s">
        <v>139</v>
      </c>
    </row>
    <row r="3740" spans="1:13">
      <c r="A3740" s="157" t="s">
        <v>5100</v>
      </c>
      <c r="B3740" s="157"/>
      <c r="C3740" s="169">
        <v>305</v>
      </c>
      <c r="D3740" s="158">
        <v>45748</v>
      </c>
      <c r="E3740" s="170">
        <v>45797</v>
      </c>
      <c r="F3740" s="124">
        <v>4756.74</v>
      </c>
      <c r="G3740" s="160" t="s">
        <v>4313</v>
      </c>
      <c r="H3740" s="157" t="s">
        <v>5226</v>
      </c>
      <c r="I3740" s="157" t="s">
        <v>3422</v>
      </c>
      <c r="J3740" s="157" t="s">
        <v>14</v>
      </c>
      <c r="K3740" s="135"/>
      <c r="L3740" s="130" t="s">
        <v>761</v>
      </c>
      <c r="M3740" s="130" t="s">
        <v>15</v>
      </c>
    </row>
    <row r="3741" spans="1:13">
      <c r="A3741" s="157" t="s">
        <v>5100</v>
      </c>
      <c r="B3741" s="157"/>
      <c r="C3741" s="169">
        <v>306</v>
      </c>
      <c r="D3741" s="158">
        <v>45748</v>
      </c>
      <c r="E3741" s="170">
        <v>45797</v>
      </c>
      <c r="F3741" s="124">
        <v>5368.64</v>
      </c>
      <c r="G3741" s="160" t="s">
        <v>4313</v>
      </c>
      <c r="H3741" s="157" t="s">
        <v>5227</v>
      </c>
      <c r="I3741" s="157" t="s">
        <v>3361</v>
      </c>
      <c r="J3741" s="157" t="s">
        <v>70</v>
      </c>
      <c r="K3741" s="135"/>
      <c r="L3741" s="130" t="s">
        <v>761</v>
      </c>
      <c r="M3741" s="130" t="s">
        <v>71</v>
      </c>
    </row>
    <row r="3742" spans="1:13">
      <c r="A3742" s="157" t="s">
        <v>5100</v>
      </c>
      <c r="B3742" s="157"/>
      <c r="C3742" s="169">
        <v>307</v>
      </c>
      <c r="D3742" s="158">
        <v>45748</v>
      </c>
      <c r="E3742" s="170">
        <v>45797</v>
      </c>
      <c r="F3742" s="124">
        <v>7204.34</v>
      </c>
      <c r="G3742" s="160" t="s">
        <v>4313</v>
      </c>
      <c r="H3742" s="157" t="s">
        <v>5228</v>
      </c>
      <c r="I3742" s="157" t="s">
        <v>3363</v>
      </c>
      <c r="J3742" s="157" t="s">
        <v>12</v>
      </c>
      <c r="K3742" s="135"/>
      <c r="L3742" s="130" t="s">
        <v>761</v>
      </c>
      <c r="M3742" s="130" t="s">
        <v>13</v>
      </c>
    </row>
    <row r="3743" spans="1:13">
      <c r="A3743" s="157" t="s">
        <v>5100</v>
      </c>
      <c r="B3743" s="157"/>
      <c r="C3743" s="169">
        <v>308</v>
      </c>
      <c r="D3743" s="158">
        <v>45748</v>
      </c>
      <c r="E3743" s="170">
        <v>45797</v>
      </c>
      <c r="F3743" s="124">
        <v>4756.74</v>
      </c>
      <c r="G3743" s="160" t="s">
        <v>4313</v>
      </c>
      <c r="H3743" s="157" t="s">
        <v>5229</v>
      </c>
      <c r="I3743" s="157" t="s">
        <v>3365</v>
      </c>
      <c r="J3743" s="157" t="s">
        <v>154</v>
      </c>
      <c r="K3743" s="135"/>
      <c r="L3743" s="130" t="s">
        <v>761</v>
      </c>
      <c r="M3743" s="130" t="s">
        <v>155</v>
      </c>
    </row>
    <row r="3744" spans="1:13">
      <c r="A3744" s="157" t="s">
        <v>5100</v>
      </c>
      <c r="B3744" s="157"/>
      <c r="C3744" s="169">
        <v>309</v>
      </c>
      <c r="D3744" s="158">
        <v>45748</v>
      </c>
      <c r="E3744" s="170">
        <v>45797</v>
      </c>
      <c r="F3744" s="124">
        <v>4756.74</v>
      </c>
      <c r="G3744" s="160" t="s">
        <v>4313</v>
      </c>
      <c r="H3744" s="157" t="s">
        <v>5230</v>
      </c>
      <c r="I3744" s="157" t="s">
        <v>3363</v>
      </c>
      <c r="J3744" s="157" t="s">
        <v>12</v>
      </c>
      <c r="K3744" s="135"/>
      <c r="L3744" s="130" t="s">
        <v>761</v>
      </c>
      <c r="M3744" s="130" t="s">
        <v>13</v>
      </c>
    </row>
    <row r="3745" spans="1:13">
      <c r="A3745" s="157" t="s">
        <v>5100</v>
      </c>
      <c r="B3745" s="157"/>
      <c r="C3745" s="169">
        <v>310</v>
      </c>
      <c r="D3745" s="158">
        <v>45748</v>
      </c>
      <c r="E3745" s="170">
        <v>45797</v>
      </c>
      <c r="F3745" s="124">
        <v>4756.74</v>
      </c>
      <c r="G3745" s="160" t="s">
        <v>4313</v>
      </c>
      <c r="H3745" s="157" t="s">
        <v>5231</v>
      </c>
      <c r="I3745" s="157" t="s">
        <v>3368</v>
      </c>
      <c r="J3745" s="157" t="s">
        <v>74</v>
      </c>
      <c r="K3745" s="135"/>
      <c r="L3745" s="130" t="s">
        <v>761</v>
      </c>
      <c r="M3745" s="130" t="s">
        <v>75</v>
      </c>
    </row>
    <row r="3746" spans="1:13">
      <c r="A3746" s="157" t="s">
        <v>5100</v>
      </c>
      <c r="B3746" s="157"/>
      <c r="C3746" s="169">
        <v>311</v>
      </c>
      <c r="D3746" s="158">
        <v>45748</v>
      </c>
      <c r="E3746" s="170">
        <v>45797</v>
      </c>
      <c r="F3746" s="124">
        <v>4756.74</v>
      </c>
      <c r="G3746" s="160" t="s">
        <v>4313</v>
      </c>
      <c r="H3746" s="157" t="s">
        <v>5232</v>
      </c>
      <c r="I3746" s="157" t="s">
        <v>3370</v>
      </c>
      <c r="J3746" s="157" t="s">
        <v>156</v>
      </c>
      <c r="K3746" s="135"/>
      <c r="L3746" s="130" t="s">
        <v>761</v>
      </c>
      <c r="M3746" s="130" t="s">
        <v>157</v>
      </c>
    </row>
    <row r="3747" spans="1:13">
      <c r="A3747" s="157" t="s">
        <v>5100</v>
      </c>
      <c r="B3747" s="157"/>
      <c r="C3747" s="169">
        <v>312</v>
      </c>
      <c r="D3747" s="158">
        <v>45748</v>
      </c>
      <c r="E3747" s="170">
        <v>45797</v>
      </c>
      <c r="F3747" s="124">
        <v>5368.64</v>
      </c>
      <c r="G3747" s="160" t="s">
        <v>4313</v>
      </c>
      <c r="H3747" s="157" t="s">
        <v>5233</v>
      </c>
      <c r="I3747" s="157" t="s">
        <v>3372</v>
      </c>
      <c r="J3747" s="157" t="s">
        <v>148</v>
      </c>
      <c r="K3747" s="135"/>
      <c r="L3747" s="130" t="s">
        <v>761</v>
      </c>
      <c r="M3747" s="130" t="s">
        <v>149</v>
      </c>
    </row>
    <row r="3748" spans="1:13">
      <c r="A3748" s="157" t="s">
        <v>5100</v>
      </c>
      <c r="B3748" s="157"/>
      <c r="C3748" s="169">
        <v>313</v>
      </c>
      <c r="D3748" s="158">
        <v>45748</v>
      </c>
      <c r="E3748" s="170">
        <v>45797</v>
      </c>
      <c r="F3748" s="124">
        <v>4756.74</v>
      </c>
      <c r="G3748" s="160" t="s">
        <v>4313</v>
      </c>
      <c r="H3748" s="157" t="s">
        <v>5234</v>
      </c>
      <c r="I3748" s="157" t="s">
        <v>3374</v>
      </c>
      <c r="J3748" s="157" t="s">
        <v>150</v>
      </c>
      <c r="K3748" s="135"/>
      <c r="L3748" s="130" t="s">
        <v>761</v>
      </c>
      <c r="M3748" s="130" t="s">
        <v>151</v>
      </c>
    </row>
    <row r="3749" spans="1:13">
      <c r="A3749" s="157" t="s">
        <v>5100</v>
      </c>
      <c r="B3749" s="157"/>
      <c r="C3749" s="169">
        <v>314</v>
      </c>
      <c r="D3749" s="158">
        <v>45748</v>
      </c>
      <c r="E3749" s="170">
        <v>45797</v>
      </c>
      <c r="F3749" s="124">
        <v>4579.91</v>
      </c>
      <c r="G3749" s="160" t="s">
        <v>4313</v>
      </c>
      <c r="H3749" s="157" t="s">
        <v>5235</v>
      </c>
      <c r="I3749" s="157" t="s">
        <v>3376</v>
      </c>
      <c r="J3749" s="157" t="s">
        <v>152</v>
      </c>
      <c r="K3749" s="135"/>
      <c r="L3749" s="130" t="s">
        <v>761</v>
      </c>
      <c r="M3749" s="130" t="s">
        <v>153</v>
      </c>
    </row>
    <row r="3750" spans="1:13">
      <c r="A3750" s="157" t="s">
        <v>5100</v>
      </c>
      <c r="B3750" s="157"/>
      <c r="C3750" s="169">
        <v>315</v>
      </c>
      <c r="D3750" s="158">
        <v>45748</v>
      </c>
      <c r="E3750" s="170">
        <v>45797</v>
      </c>
      <c r="F3750" s="124">
        <v>5368.64</v>
      </c>
      <c r="G3750" s="160" t="s">
        <v>4313</v>
      </c>
      <c r="H3750" s="157" t="s">
        <v>5236</v>
      </c>
      <c r="I3750" s="157" t="s">
        <v>3378</v>
      </c>
      <c r="J3750" s="157" t="s">
        <v>160</v>
      </c>
      <c r="K3750" s="135"/>
      <c r="L3750" s="130" t="s">
        <v>761</v>
      </c>
      <c r="M3750" s="130" t="s">
        <v>161</v>
      </c>
    </row>
    <row r="3751" spans="1:13">
      <c r="A3751" s="157" t="s">
        <v>5100</v>
      </c>
      <c r="B3751" s="157"/>
      <c r="C3751" s="169">
        <v>316</v>
      </c>
      <c r="D3751" s="158">
        <v>45748</v>
      </c>
      <c r="E3751" s="170">
        <v>45797</v>
      </c>
      <c r="F3751" s="124">
        <v>4144.84</v>
      </c>
      <c r="G3751" s="160" t="s">
        <v>4313</v>
      </c>
      <c r="H3751" s="157" t="s">
        <v>5237</v>
      </c>
      <c r="I3751" s="157" t="s">
        <v>3380</v>
      </c>
      <c r="J3751" s="157" t="s">
        <v>98</v>
      </c>
      <c r="K3751" s="135"/>
      <c r="L3751" s="130" t="s">
        <v>761</v>
      </c>
      <c r="M3751" s="130" t="s">
        <v>99</v>
      </c>
    </row>
    <row r="3752" spans="1:13">
      <c r="A3752" s="157" t="s">
        <v>5100</v>
      </c>
      <c r="B3752" s="157"/>
      <c r="C3752" s="169">
        <v>317</v>
      </c>
      <c r="D3752" s="158">
        <v>45748</v>
      </c>
      <c r="E3752" s="170">
        <v>45797</v>
      </c>
      <c r="F3752" s="124">
        <v>6592.44</v>
      </c>
      <c r="G3752" s="160" t="s">
        <v>4313</v>
      </c>
      <c r="H3752" s="157" t="s">
        <v>5238</v>
      </c>
      <c r="I3752" s="157" t="s">
        <v>3424</v>
      </c>
      <c r="J3752" s="157" t="s">
        <v>16</v>
      </c>
      <c r="K3752" s="135"/>
      <c r="L3752" s="130" t="s">
        <v>761</v>
      </c>
      <c r="M3752" s="130" t="s">
        <v>17</v>
      </c>
    </row>
    <row r="3753" spans="1:13">
      <c r="A3753" s="157" t="s">
        <v>5100</v>
      </c>
      <c r="B3753" s="157"/>
      <c r="C3753" s="169">
        <v>318</v>
      </c>
      <c r="D3753" s="158">
        <v>45748</v>
      </c>
      <c r="E3753" s="170">
        <v>45797</v>
      </c>
      <c r="F3753" s="124">
        <v>4756.74</v>
      </c>
      <c r="G3753" s="160" t="s">
        <v>4313</v>
      </c>
      <c r="H3753" s="157" t="s">
        <v>5239</v>
      </c>
      <c r="I3753" s="157" t="s">
        <v>3382</v>
      </c>
      <c r="J3753" s="157" t="s">
        <v>158</v>
      </c>
      <c r="K3753" s="135"/>
      <c r="L3753" s="130" t="s">
        <v>761</v>
      </c>
      <c r="M3753" s="130" t="s">
        <v>159</v>
      </c>
    </row>
    <row r="3754" spans="1:13">
      <c r="A3754" s="157" t="s">
        <v>5100</v>
      </c>
      <c r="B3754" s="157"/>
      <c r="C3754" s="169">
        <v>319</v>
      </c>
      <c r="D3754" s="158">
        <v>45748</v>
      </c>
      <c r="E3754" s="170">
        <v>45797</v>
      </c>
      <c r="F3754" s="124">
        <v>6592.44</v>
      </c>
      <c r="G3754" s="160" t="s">
        <v>4313</v>
      </c>
      <c r="H3754" s="157" t="s">
        <v>5240</v>
      </c>
      <c r="I3754" s="157" t="s">
        <v>3384</v>
      </c>
      <c r="J3754" s="157" t="s">
        <v>88</v>
      </c>
      <c r="K3754" s="135"/>
      <c r="L3754" s="130" t="s">
        <v>761</v>
      </c>
      <c r="M3754" s="130" t="s">
        <v>89</v>
      </c>
    </row>
    <row r="3755" spans="1:13">
      <c r="A3755" s="157" t="s">
        <v>5100</v>
      </c>
      <c r="B3755" s="157"/>
      <c r="C3755" s="169">
        <v>320</v>
      </c>
      <c r="D3755" s="158">
        <v>45748</v>
      </c>
      <c r="E3755" s="170">
        <v>45797</v>
      </c>
      <c r="F3755" s="124">
        <v>7204.34</v>
      </c>
      <c r="G3755" s="160" t="s">
        <v>4313</v>
      </c>
      <c r="H3755" s="157" t="s">
        <v>5241</v>
      </c>
      <c r="I3755" s="157" t="s">
        <v>3386</v>
      </c>
      <c r="J3755" s="157" t="s">
        <v>146</v>
      </c>
      <c r="K3755" s="135"/>
      <c r="L3755" s="130" t="s">
        <v>761</v>
      </c>
      <c r="M3755" s="130" t="s">
        <v>147</v>
      </c>
    </row>
    <row r="3756" spans="1:13">
      <c r="A3756" s="157" t="s">
        <v>5100</v>
      </c>
      <c r="B3756" s="157"/>
      <c r="C3756" s="169">
        <v>321</v>
      </c>
      <c r="D3756" s="158">
        <v>45748</v>
      </c>
      <c r="E3756" s="170">
        <v>45797</v>
      </c>
      <c r="F3756" s="124">
        <v>4746.7700000000004</v>
      </c>
      <c r="G3756" s="160" t="s">
        <v>4313</v>
      </c>
      <c r="H3756" s="157" t="s">
        <v>5242</v>
      </c>
      <c r="I3756" s="157" t="s">
        <v>3388</v>
      </c>
      <c r="J3756" s="157" t="s">
        <v>136</v>
      </c>
      <c r="K3756" s="135"/>
      <c r="L3756" s="130" t="s">
        <v>761</v>
      </c>
      <c r="M3756" s="130" t="s">
        <v>137</v>
      </c>
    </row>
    <row r="3757" spans="1:13">
      <c r="A3757" s="157" t="s">
        <v>5100</v>
      </c>
      <c r="B3757" s="157"/>
      <c r="C3757" s="169">
        <v>322</v>
      </c>
      <c r="D3757" s="158">
        <v>45748</v>
      </c>
      <c r="E3757" s="170">
        <v>45797</v>
      </c>
      <c r="F3757" s="124">
        <v>4756.74</v>
      </c>
      <c r="G3757" s="160" t="s">
        <v>4313</v>
      </c>
      <c r="H3757" s="157" t="s">
        <v>5243</v>
      </c>
      <c r="I3757" s="157" t="s">
        <v>3390</v>
      </c>
      <c r="J3757" s="157" t="s">
        <v>134</v>
      </c>
      <c r="K3757" s="135"/>
      <c r="L3757" s="130" t="s">
        <v>761</v>
      </c>
      <c r="M3757" s="130" t="s">
        <v>135</v>
      </c>
    </row>
    <row r="3758" spans="1:13">
      <c r="A3758" s="157" t="s">
        <v>5100</v>
      </c>
      <c r="B3758" s="157"/>
      <c r="C3758" s="169">
        <v>323</v>
      </c>
      <c r="D3758" s="158">
        <v>45748</v>
      </c>
      <c r="E3758" s="170">
        <v>45797</v>
      </c>
      <c r="F3758" s="124">
        <v>4756.74</v>
      </c>
      <c r="G3758" s="160" t="s">
        <v>4313</v>
      </c>
      <c r="H3758" s="157" t="s">
        <v>5244</v>
      </c>
      <c r="I3758" s="157" t="s">
        <v>3426</v>
      </c>
      <c r="J3758" s="157" t="s">
        <v>144</v>
      </c>
      <c r="K3758" s="135"/>
      <c r="L3758" s="130" t="s">
        <v>761</v>
      </c>
      <c r="M3758" s="130" t="s">
        <v>145</v>
      </c>
    </row>
    <row r="3759" spans="1:13">
      <c r="A3759" s="157" t="s">
        <v>5100</v>
      </c>
      <c r="B3759" s="157"/>
      <c r="C3759" s="169">
        <v>324</v>
      </c>
      <c r="D3759" s="158">
        <v>45748</v>
      </c>
      <c r="E3759" s="170">
        <v>45797</v>
      </c>
      <c r="F3759" s="124">
        <v>4756.74</v>
      </c>
      <c r="G3759" s="160" t="s">
        <v>4313</v>
      </c>
      <c r="H3759" s="157" t="s">
        <v>5245</v>
      </c>
      <c r="I3759" s="157" t="s">
        <v>3392</v>
      </c>
      <c r="J3759" s="157" t="s">
        <v>140</v>
      </c>
      <c r="K3759" s="135"/>
      <c r="L3759" s="130" t="s">
        <v>761</v>
      </c>
      <c r="M3759" s="130" t="s">
        <v>141</v>
      </c>
    </row>
    <row r="3760" spans="1:13">
      <c r="A3760" s="157" t="s">
        <v>5100</v>
      </c>
      <c r="B3760" s="157"/>
      <c r="C3760" s="169">
        <v>325</v>
      </c>
      <c r="D3760" s="158">
        <v>45748</v>
      </c>
      <c r="E3760" s="170">
        <v>45797</v>
      </c>
      <c r="F3760" s="124">
        <v>5271.13</v>
      </c>
      <c r="G3760" s="160" t="s">
        <v>4313</v>
      </c>
      <c r="H3760" s="157" t="s">
        <v>5246</v>
      </c>
      <c r="I3760" s="157" t="s">
        <v>3394</v>
      </c>
      <c r="J3760" s="157" t="s">
        <v>10</v>
      </c>
      <c r="K3760" s="135"/>
      <c r="L3760" s="130" t="s">
        <v>761</v>
      </c>
      <c r="M3760" s="130" t="s">
        <v>11</v>
      </c>
    </row>
    <row r="3761" spans="1:13">
      <c r="A3761" s="157" t="s">
        <v>5100</v>
      </c>
      <c r="B3761" s="157"/>
      <c r="C3761" s="169">
        <v>326</v>
      </c>
      <c r="D3761" s="158">
        <v>45748</v>
      </c>
      <c r="E3761" s="170">
        <v>45797</v>
      </c>
      <c r="F3761" s="124">
        <v>5368.64</v>
      </c>
      <c r="G3761" s="160" t="s">
        <v>4313</v>
      </c>
      <c r="H3761" s="157" t="s">
        <v>5247</v>
      </c>
      <c r="I3761" s="157" t="s">
        <v>3396</v>
      </c>
      <c r="J3761" s="157" t="s">
        <v>108</v>
      </c>
      <c r="K3761" s="135"/>
      <c r="L3761" s="130" t="s">
        <v>761</v>
      </c>
      <c r="M3761" s="130" t="s">
        <v>109</v>
      </c>
    </row>
    <row r="3762" spans="1:13">
      <c r="A3762" s="157" t="s">
        <v>5100</v>
      </c>
      <c r="B3762" s="157"/>
      <c r="C3762" s="169">
        <v>327</v>
      </c>
      <c r="D3762" s="158">
        <v>45748</v>
      </c>
      <c r="E3762" s="170">
        <v>45797</v>
      </c>
      <c r="F3762" s="124">
        <v>75534.59</v>
      </c>
      <c r="G3762" s="160" t="s">
        <v>4313</v>
      </c>
      <c r="H3762" s="157" t="s">
        <v>5248</v>
      </c>
      <c r="I3762" s="157" t="s">
        <v>3398</v>
      </c>
      <c r="J3762" s="157" t="s">
        <v>382</v>
      </c>
      <c r="K3762" s="135"/>
      <c r="L3762" s="130" t="s">
        <v>761</v>
      </c>
      <c r="M3762" s="130" t="s">
        <v>383</v>
      </c>
    </row>
    <row r="3763" spans="1:13">
      <c r="A3763" s="157" t="s">
        <v>5100</v>
      </c>
      <c r="B3763" s="157"/>
      <c r="C3763" s="169">
        <v>328</v>
      </c>
      <c r="D3763" s="158">
        <v>45748</v>
      </c>
      <c r="E3763" s="170">
        <v>45797</v>
      </c>
      <c r="F3763" s="124">
        <v>17169.84</v>
      </c>
      <c r="G3763" s="160" t="s">
        <v>4313</v>
      </c>
      <c r="H3763" s="157" t="s">
        <v>5249</v>
      </c>
      <c r="I3763" s="157" t="s">
        <v>3400</v>
      </c>
      <c r="J3763" s="157" t="s">
        <v>402</v>
      </c>
      <c r="K3763" s="135"/>
      <c r="L3763" s="130" t="s">
        <v>761</v>
      </c>
      <c r="M3763" s="130" t="s">
        <v>403</v>
      </c>
    </row>
    <row r="3764" spans="1:13">
      <c r="A3764" s="157" t="s">
        <v>5100</v>
      </c>
      <c r="B3764" s="157"/>
      <c r="C3764" s="169">
        <v>329</v>
      </c>
      <c r="D3764" s="158">
        <v>45748</v>
      </c>
      <c r="E3764" s="170">
        <v>45797</v>
      </c>
      <c r="F3764" s="124">
        <v>15529.88</v>
      </c>
      <c r="G3764" s="160" t="s">
        <v>4313</v>
      </c>
      <c r="H3764" s="157" t="s">
        <v>5250</v>
      </c>
      <c r="I3764" s="157" t="s">
        <v>3402</v>
      </c>
      <c r="J3764" s="157" t="s">
        <v>408</v>
      </c>
      <c r="K3764" s="135"/>
      <c r="L3764" s="130" t="s">
        <v>761</v>
      </c>
      <c r="M3764" s="130" t="s">
        <v>409</v>
      </c>
    </row>
    <row r="3765" spans="1:13">
      <c r="A3765" s="157" t="s">
        <v>5100</v>
      </c>
      <c r="B3765" s="157"/>
      <c r="C3765" s="169">
        <v>330</v>
      </c>
      <c r="D3765" s="158">
        <v>45748</v>
      </c>
      <c r="E3765" s="170">
        <v>45797</v>
      </c>
      <c r="F3765" s="124">
        <v>8837.16</v>
      </c>
      <c r="G3765" s="160" t="s">
        <v>4313</v>
      </c>
      <c r="H3765" s="157" t="s">
        <v>5251</v>
      </c>
      <c r="I3765" s="157" t="s">
        <v>3404</v>
      </c>
      <c r="J3765" s="157" t="s">
        <v>414</v>
      </c>
      <c r="K3765" s="135"/>
      <c r="L3765" s="130" t="s">
        <v>761</v>
      </c>
      <c r="M3765" s="130" t="s">
        <v>415</v>
      </c>
    </row>
    <row r="3766" spans="1:13">
      <c r="A3766" s="157" t="s">
        <v>5100</v>
      </c>
      <c r="B3766" s="157"/>
      <c r="C3766" s="169">
        <v>331</v>
      </c>
      <c r="D3766" s="158">
        <v>45748</v>
      </c>
      <c r="E3766" s="170">
        <v>45797</v>
      </c>
      <c r="F3766" s="124">
        <v>5670.83</v>
      </c>
      <c r="G3766" s="160" t="s">
        <v>4313</v>
      </c>
      <c r="H3766" s="157" t="s">
        <v>5252</v>
      </c>
      <c r="I3766" s="157" t="s">
        <v>3406</v>
      </c>
      <c r="J3766" s="157" t="s">
        <v>434</v>
      </c>
      <c r="K3766" s="135"/>
      <c r="L3766" s="130" t="s">
        <v>761</v>
      </c>
      <c r="M3766" s="130" t="s">
        <v>435</v>
      </c>
    </row>
    <row r="3767" spans="1:13">
      <c r="A3767" s="157" t="s">
        <v>5100</v>
      </c>
      <c r="B3767" s="157"/>
      <c r="C3767" s="169">
        <v>332</v>
      </c>
      <c r="D3767" s="158">
        <v>45748</v>
      </c>
      <c r="E3767" s="170">
        <v>45797</v>
      </c>
      <c r="F3767" s="124">
        <v>5670.83</v>
      </c>
      <c r="G3767" s="160" t="s">
        <v>4313</v>
      </c>
      <c r="H3767" s="157" t="s">
        <v>5253</v>
      </c>
      <c r="I3767" s="157" t="s">
        <v>3408</v>
      </c>
      <c r="J3767" s="157" t="s">
        <v>458</v>
      </c>
      <c r="K3767" s="135"/>
      <c r="L3767" s="130" t="s">
        <v>761</v>
      </c>
      <c r="M3767" s="130" t="s">
        <v>459</v>
      </c>
    </row>
    <row r="3768" spans="1:13">
      <c r="A3768" s="157" t="s">
        <v>5100</v>
      </c>
      <c r="B3768" s="157"/>
      <c r="C3768" s="169">
        <v>333</v>
      </c>
      <c r="D3768" s="158">
        <v>45748</v>
      </c>
      <c r="E3768" s="170">
        <v>45797</v>
      </c>
      <c r="F3768" s="124">
        <v>5045.2</v>
      </c>
      <c r="G3768" s="160" t="s">
        <v>4313</v>
      </c>
      <c r="H3768" s="157" t="s">
        <v>5254</v>
      </c>
      <c r="I3768" s="157" t="s">
        <v>3410</v>
      </c>
      <c r="J3768" s="157" t="s">
        <v>462</v>
      </c>
      <c r="K3768" s="135"/>
      <c r="L3768" s="130" t="s">
        <v>761</v>
      </c>
      <c r="M3768" s="130" t="s">
        <v>463</v>
      </c>
    </row>
    <row r="3769" spans="1:13">
      <c r="A3769" s="157" t="s">
        <v>5100</v>
      </c>
      <c r="B3769" s="157"/>
      <c r="C3769" s="169">
        <v>334</v>
      </c>
      <c r="D3769" s="158">
        <v>45748</v>
      </c>
      <c r="E3769" s="170">
        <v>45797</v>
      </c>
      <c r="F3769" s="124">
        <v>5045.2</v>
      </c>
      <c r="G3769" s="160" t="s">
        <v>4313</v>
      </c>
      <c r="H3769" s="157" t="s">
        <v>5255</v>
      </c>
      <c r="I3769" s="157" t="s">
        <v>3412</v>
      </c>
      <c r="J3769" s="157" t="s">
        <v>378</v>
      </c>
      <c r="K3769" s="135"/>
      <c r="L3769" s="130" t="s">
        <v>761</v>
      </c>
      <c r="M3769" s="130" t="s">
        <v>379</v>
      </c>
    </row>
    <row r="3770" spans="1:13">
      <c r="A3770" s="157" t="s">
        <v>5100</v>
      </c>
      <c r="B3770" s="157"/>
      <c r="C3770" s="169">
        <v>335</v>
      </c>
      <c r="D3770" s="158">
        <v>45748</v>
      </c>
      <c r="E3770" s="170">
        <v>45797</v>
      </c>
      <c r="F3770" s="124">
        <v>5045.2</v>
      </c>
      <c r="G3770" s="160" t="s">
        <v>4313</v>
      </c>
      <c r="H3770" s="157" t="s">
        <v>5256</v>
      </c>
      <c r="I3770" s="157" t="s">
        <v>3414</v>
      </c>
      <c r="J3770" s="157" t="s">
        <v>390</v>
      </c>
      <c r="K3770" s="135"/>
      <c r="L3770" s="130" t="s">
        <v>761</v>
      </c>
      <c r="M3770" s="130" t="s">
        <v>391</v>
      </c>
    </row>
    <row r="3771" spans="1:13">
      <c r="A3771" s="157" t="s">
        <v>5100</v>
      </c>
      <c r="B3771" s="157"/>
      <c r="C3771" s="169">
        <v>336</v>
      </c>
      <c r="D3771" s="158">
        <v>45748</v>
      </c>
      <c r="E3771" s="170">
        <v>45797</v>
      </c>
      <c r="F3771" s="124">
        <v>4791.9799999999996</v>
      </c>
      <c r="G3771" s="160" t="s">
        <v>4313</v>
      </c>
      <c r="H3771" s="157" t="s">
        <v>5257</v>
      </c>
      <c r="I3771" s="157" t="s">
        <v>3416</v>
      </c>
      <c r="J3771" s="157" t="s">
        <v>364</v>
      </c>
      <c r="K3771" s="135"/>
      <c r="L3771" s="130" t="s">
        <v>761</v>
      </c>
      <c r="M3771" s="130" t="s">
        <v>365</v>
      </c>
    </row>
    <row r="3772" spans="1:13">
      <c r="A3772" s="157" t="s">
        <v>5100</v>
      </c>
      <c r="B3772" s="157"/>
      <c r="C3772" s="169">
        <v>337</v>
      </c>
      <c r="D3772" s="158">
        <v>45748</v>
      </c>
      <c r="E3772" s="170">
        <v>45797</v>
      </c>
      <c r="F3772" s="124">
        <v>5368.64</v>
      </c>
      <c r="G3772" s="160" t="s">
        <v>4313</v>
      </c>
      <c r="H3772" s="157" t="s">
        <v>5258</v>
      </c>
      <c r="I3772" s="157" t="s">
        <v>3418</v>
      </c>
      <c r="J3772" s="157" t="s">
        <v>806</v>
      </c>
      <c r="K3772" s="135"/>
      <c r="L3772" s="130" t="s">
        <v>761</v>
      </c>
      <c r="M3772" s="130" t="s">
        <v>805</v>
      </c>
    </row>
    <row r="3773" spans="1:13">
      <c r="A3773" s="157" t="s">
        <v>5100</v>
      </c>
      <c r="B3773" s="157"/>
      <c r="C3773" s="169">
        <v>635</v>
      </c>
      <c r="D3773" s="158">
        <v>45748</v>
      </c>
      <c r="E3773" s="170">
        <v>45797</v>
      </c>
      <c r="F3773" s="124">
        <v>33682.44</v>
      </c>
      <c r="G3773" s="160" t="s">
        <v>4313</v>
      </c>
      <c r="H3773" s="157" t="s">
        <v>5259</v>
      </c>
      <c r="I3773" s="157" t="s">
        <v>3430</v>
      </c>
      <c r="J3773" s="157" t="s">
        <v>176</v>
      </c>
      <c r="K3773" s="135"/>
      <c r="L3773" s="130" t="s">
        <v>761</v>
      </c>
      <c r="M3773" s="130" t="s">
        <v>177</v>
      </c>
    </row>
    <row r="3774" spans="1:13">
      <c r="A3774" s="157" t="s">
        <v>5100</v>
      </c>
      <c r="B3774" s="157"/>
      <c r="C3774" s="169">
        <v>636</v>
      </c>
      <c r="D3774" s="158">
        <v>45748</v>
      </c>
      <c r="E3774" s="170">
        <v>45797</v>
      </c>
      <c r="F3774" s="124">
        <v>20664.13</v>
      </c>
      <c r="G3774" s="160" t="s">
        <v>4313</v>
      </c>
      <c r="H3774" s="157" t="s">
        <v>5260</v>
      </c>
      <c r="I3774" s="157" t="s">
        <v>3432</v>
      </c>
      <c r="J3774" s="157" t="s">
        <v>180</v>
      </c>
      <c r="K3774" s="135"/>
      <c r="L3774" s="130" t="s">
        <v>761</v>
      </c>
      <c r="M3774" s="130" t="s">
        <v>181</v>
      </c>
    </row>
    <row r="3775" spans="1:13">
      <c r="A3775" s="157" t="s">
        <v>5100</v>
      </c>
      <c r="B3775" s="157"/>
      <c r="C3775" s="169">
        <v>637</v>
      </c>
      <c r="D3775" s="158">
        <v>45748</v>
      </c>
      <c r="E3775" s="170">
        <v>45797</v>
      </c>
      <c r="F3775" s="124">
        <v>77972.899999999994</v>
      </c>
      <c r="G3775" s="160" t="s">
        <v>4313</v>
      </c>
      <c r="H3775" s="157" t="s">
        <v>5261</v>
      </c>
      <c r="I3775" s="157" t="s">
        <v>3434</v>
      </c>
      <c r="J3775" s="157" t="s">
        <v>182</v>
      </c>
      <c r="K3775" s="135"/>
      <c r="L3775" s="130" t="s">
        <v>761</v>
      </c>
      <c r="M3775" s="130" t="s">
        <v>183</v>
      </c>
    </row>
    <row r="3776" spans="1:13">
      <c r="A3776" s="157" t="s">
        <v>5100</v>
      </c>
      <c r="B3776" s="157"/>
      <c r="C3776" s="169">
        <v>638</v>
      </c>
      <c r="D3776" s="158">
        <v>45748</v>
      </c>
      <c r="E3776" s="170">
        <v>45797</v>
      </c>
      <c r="F3776" s="124">
        <v>164893.51</v>
      </c>
      <c r="G3776" s="160" t="s">
        <v>4313</v>
      </c>
      <c r="H3776" s="157" t="s">
        <v>5262</v>
      </c>
      <c r="I3776" s="157" t="s">
        <v>3436</v>
      </c>
      <c r="J3776" s="157" t="s">
        <v>174</v>
      </c>
      <c r="K3776" s="135"/>
      <c r="L3776" s="130" t="s">
        <v>761</v>
      </c>
      <c r="M3776" s="130" t="s">
        <v>175</v>
      </c>
    </row>
    <row r="3777" spans="1:13">
      <c r="A3777" s="157" t="s">
        <v>5100</v>
      </c>
      <c r="B3777" s="157"/>
      <c r="C3777" s="169">
        <v>639</v>
      </c>
      <c r="D3777" s="158">
        <v>45748</v>
      </c>
      <c r="E3777" s="170">
        <v>45797</v>
      </c>
      <c r="F3777" s="124">
        <v>33249.97</v>
      </c>
      <c r="G3777" s="160" t="s">
        <v>4313</v>
      </c>
      <c r="H3777" s="157" t="s">
        <v>5263</v>
      </c>
      <c r="I3777" s="157" t="s">
        <v>3438</v>
      </c>
      <c r="J3777" s="157" t="s">
        <v>178</v>
      </c>
      <c r="K3777" s="135"/>
      <c r="L3777" s="130" t="s">
        <v>761</v>
      </c>
      <c r="M3777" s="130" t="s">
        <v>179</v>
      </c>
    </row>
    <row r="3778" spans="1:13">
      <c r="A3778" s="157" t="s">
        <v>5100</v>
      </c>
      <c r="B3778" s="157"/>
      <c r="C3778" s="169">
        <v>640</v>
      </c>
      <c r="D3778" s="158">
        <v>45748</v>
      </c>
      <c r="E3778" s="170">
        <v>45797</v>
      </c>
      <c r="F3778" s="124">
        <v>9649.2800000000007</v>
      </c>
      <c r="G3778" s="160" t="s">
        <v>4313</v>
      </c>
      <c r="H3778" s="157" t="s">
        <v>5264</v>
      </c>
      <c r="I3778" s="157" t="s">
        <v>3440</v>
      </c>
      <c r="J3778" s="157" t="s">
        <v>184</v>
      </c>
      <c r="K3778" s="135"/>
      <c r="L3778" s="130" t="s">
        <v>761</v>
      </c>
      <c r="M3778" s="130" t="s">
        <v>185</v>
      </c>
    </row>
    <row r="3779" spans="1:13">
      <c r="A3779" s="157" t="s">
        <v>5100</v>
      </c>
      <c r="B3779" s="157"/>
      <c r="C3779" s="169">
        <v>641</v>
      </c>
      <c r="D3779" s="158">
        <v>45748</v>
      </c>
      <c r="E3779" s="170">
        <v>45797</v>
      </c>
      <c r="F3779" s="124">
        <v>11150.9</v>
      </c>
      <c r="G3779" s="160" t="s">
        <v>4313</v>
      </c>
      <c r="H3779" s="157" t="s">
        <v>5265</v>
      </c>
      <c r="I3779" s="157" t="s">
        <v>3442</v>
      </c>
      <c r="J3779" s="157" t="s">
        <v>186</v>
      </c>
      <c r="K3779" s="135"/>
      <c r="L3779" s="130" t="s">
        <v>761</v>
      </c>
      <c r="M3779" s="130" t="s">
        <v>187</v>
      </c>
    </row>
    <row r="3780" spans="1:13">
      <c r="A3780" s="157" t="s">
        <v>5100</v>
      </c>
      <c r="B3780" s="157"/>
      <c r="C3780" s="169">
        <v>642</v>
      </c>
      <c r="D3780" s="158">
        <v>45748</v>
      </c>
      <c r="E3780" s="170">
        <v>45797</v>
      </c>
      <c r="F3780" s="124">
        <v>6202.46</v>
      </c>
      <c r="G3780" s="160" t="s">
        <v>4313</v>
      </c>
      <c r="H3780" s="157" t="s">
        <v>5266</v>
      </c>
      <c r="I3780" s="157" t="s">
        <v>3444</v>
      </c>
      <c r="J3780" s="157" t="s">
        <v>172</v>
      </c>
      <c r="K3780" s="135"/>
      <c r="L3780" s="130" t="s">
        <v>761</v>
      </c>
      <c r="M3780" s="130" t="s">
        <v>173</v>
      </c>
    </row>
    <row r="3781" spans="1:13">
      <c r="A3781" s="157" t="s">
        <v>5100</v>
      </c>
      <c r="B3781" s="157"/>
      <c r="C3781" s="169">
        <v>643</v>
      </c>
      <c r="D3781" s="158">
        <v>45748</v>
      </c>
      <c r="E3781" s="170">
        <v>45797</v>
      </c>
      <c r="F3781" s="124">
        <v>9406.52</v>
      </c>
      <c r="G3781" s="160" t="s">
        <v>4313</v>
      </c>
      <c r="H3781" s="157" t="s">
        <v>5267</v>
      </c>
      <c r="I3781" s="157" t="s">
        <v>3446</v>
      </c>
      <c r="J3781" s="157" t="s">
        <v>188</v>
      </c>
      <c r="K3781" s="135"/>
      <c r="L3781" s="130" t="s">
        <v>761</v>
      </c>
      <c r="M3781" s="130" t="s">
        <v>189</v>
      </c>
    </row>
    <row r="3782" spans="1:13">
      <c r="A3782" s="157" t="s">
        <v>5100</v>
      </c>
      <c r="B3782" s="157"/>
      <c r="C3782" s="169">
        <v>644</v>
      </c>
      <c r="D3782" s="158">
        <v>45748</v>
      </c>
      <c r="E3782" s="170">
        <v>45797</v>
      </c>
      <c r="F3782" s="124">
        <v>5299.41</v>
      </c>
      <c r="G3782" s="160" t="s">
        <v>4313</v>
      </c>
      <c r="H3782" s="157" t="s">
        <v>5268</v>
      </c>
      <c r="I3782" s="157" t="s">
        <v>3448</v>
      </c>
      <c r="J3782" s="157" t="s">
        <v>190</v>
      </c>
      <c r="K3782" s="135"/>
      <c r="L3782" s="130" t="s">
        <v>761</v>
      </c>
      <c r="M3782" s="130" t="s">
        <v>191</v>
      </c>
    </row>
    <row r="3783" spans="1:13">
      <c r="A3783" s="157" t="s">
        <v>5100</v>
      </c>
      <c r="B3783" s="157"/>
      <c r="C3783" s="169">
        <v>645</v>
      </c>
      <c r="D3783" s="158">
        <v>45748</v>
      </c>
      <c r="E3783" s="170">
        <v>45797</v>
      </c>
      <c r="F3783" s="124">
        <v>6657.81</v>
      </c>
      <c r="G3783" s="160" t="s">
        <v>4313</v>
      </c>
      <c r="H3783" s="157" t="s">
        <v>5269</v>
      </c>
      <c r="I3783" s="157" t="s">
        <v>3450</v>
      </c>
      <c r="J3783" s="157" t="s">
        <v>505</v>
      </c>
      <c r="K3783" s="135"/>
      <c r="L3783" s="130" t="s">
        <v>761</v>
      </c>
      <c r="M3783" s="130" t="s">
        <v>506</v>
      </c>
    </row>
    <row r="3784" spans="1:13">
      <c r="A3784" s="157" t="s">
        <v>5100</v>
      </c>
      <c r="B3784" s="157"/>
      <c r="C3784" s="169">
        <v>646</v>
      </c>
      <c r="D3784" s="158">
        <v>45748</v>
      </c>
      <c r="E3784" s="170">
        <v>45797</v>
      </c>
      <c r="F3784" s="124">
        <v>9251.4500000000007</v>
      </c>
      <c r="G3784" s="160" t="s">
        <v>4313</v>
      </c>
      <c r="H3784" s="157" t="s">
        <v>5270</v>
      </c>
      <c r="I3784" s="157" t="s">
        <v>3452</v>
      </c>
      <c r="J3784" s="157" t="s">
        <v>192</v>
      </c>
      <c r="K3784" s="135"/>
      <c r="L3784" s="130" t="s">
        <v>761</v>
      </c>
      <c r="M3784" s="130" t="s">
        <v>193</v>
      </c>
    </row>
    <row r="3785" spans="1:13">
      <c r="A3785" s="157" t="s">
        <v>5100</v>
      </c>
      <c r="B3785" s="157"/>
      <c r="C3785" s="169">
        <v>647</v>
      </c>
      <c r="D3785" s="158">
        <v>45748</v>
      </c>
      <c r="E3785" s="170">
        <v>45797</v>
      </c>
      <c r="F3785" s="124">
        <v>9915.69</v>
      </c>
      <c r="G3785" s="160" t="s">
        <v>4313</v>
      </c>
      <c r="H3785" s="157" t="s">
        <v>5271</v>
      </c>
      <c r="I3785" s="157" t="s">
        <v>3454</v>
      </c>
      <c r="J3785" s="157" t="s">
        <v>194</v>
      </c>
      <c r="K3785" s="135"/>
      <c r="L3785" s="130" t="s">
        <v>761</v>
      </c>
      <c r="M3785" s="130" t="s">
        <v>195</v>
      </c>
    </row>
    <row r="3786" spans="1:13">
      <c r="A3786" s="157" t="s">
        <v>5100</v>
      </c>
      <c r="B3786" s="157"/>
      <c r="C3786" s="169">
        <v>1585</v>
      </c>
      <c r="D3786" s="158">
        <v>45717</v>
      </c>
      <c r="E3786" s="170">
        <v>45797</v>
      </c>
      <c r="F3786" s="124">
        <v>39037.230000000003</v>
      </c>
      <c r="G3786" s="160" t="s">
        <v>4313</v>
      </c>
      <c r="H3786" s="157" t="s">
        <v>5272</v>
      </c>
      <c r="I3786" s="157" t="s">
        <v>3496</v>
      </c>
      <c r="J3786" s="157" t="s">
        <v>198</v>
      </c>
      <c r="K3786" s="135"/>
      <c r="L3786" s="130" t="s">
        <v>761</v>
      </c>
      <c r="M3786" s="130" t="s">
        <v>199</v>
      </c>
    </row>
    <row r="3787" spans="1:13">
      <c r="A3787" s="157" t="s">
        <v>5100</v>
      </c>
      <c r="B3787" s="157"/>
      <c r="C3787" s="169">
        <v>1586</v>
      </c>
      <c r="D3787" s="158">
        <v>45717</v>
      </c>
      <c r="E3787" s="170">
        <v>45797</v>
      </c>
      <c r="F3787" s="124">
        <v>23084.63</v>
      </c>
      <c r="G3787" s="160" t="s">
        <v>4313</v>
      </c>
      <c r="H3787" s="157" t="s">
        <v>5273</v>
      </c>
      <c r="I3787" s="157" t="s">
        <v>3498</v>
      </c>
      <c r="J3787" s="157" t="s">
        <v>228</v>
      </c>
      <c r="K3787" s="135"/>
      <c r="L3787" s="130" t="s">
        <v>761</v>
      </c>
      <c r="M3787" s="130" t="s">
        <v>229</v>
      </c>
    </row>
    <row r="3788" spans="1:13">
      <c r="A3788" s="157" t="s">
        <v>5100</v>
      </c>
      <c r="B3788" s="157"/>
      <c r="C3788" s="169">
        <v>1587</v>
      </c>
      <c r="D3788" s="158">
        <v>45717</v>
      </c>
      <c r="E3788" s="170">
        <v>45797</v>
      </c>
      <c r="F3788" s="124">
        <v>18079.77</v>
      </c>
      <c r="G3788" s="160" t="s">
        <v>4313</v>
      </c>
      <c r="H3788" s="157" t="s">
        <v>5274</v>
      </c>
      <c r="I3788" s="157" t="s">
        <v>3500</v>
      </c>
      <c r="J3788" s="157" t="s">
        <v>230</v>
      </c>
      <c r="K3788" s="135"/>
      <c r="L3788" s="130" t="s">
        <v>761</v>
      </c>
      <c r="M3788" s="130" t="s">
        <v>231</v>
      </c>
    </row>
    <row r="3789" spans="1:13">
      <c r="A3789" s="157" t="s">
        <v>5100</v>
      </c>
      <c r="B3789" s="157"/>
      <c r="C3789" s="169">
        <v>1588</v>
      </c>
      <c r="D3789" s="158">
        <v>45717</v>
      </c>
      <c r="E3789" s="170">
        <v>45797</v>
      </c>
      <c r="F3789" s="124">
        <v>19704.25</v>
      </c>
      <c r="G3789" s="160" t="s">
        <v>4313</v>
      </c>
      <c r="H3789" s="157" t="s">
        <v>5275</v>
      </c>
      <c r="I3789" s="157" t="s">
        <v>3502</v>
      </c>
      <c r="J3789" s="157" t="s">
        <v>232</v>
      </c>
      <c r="K3789" s="135"/>
      <c r="L3789" s="130" t="s">
        <v>761</v>
      </c>
      <c r="M3789" s="130" t="s">
        <v>233</v>
      </c>
    </row>
    <row r="3790" spans="1:13">
      <c r="A3790" s="157" t="s">
        <v>5100</v>
      </c>
      <c r="B3790" s="157"/>
      <c r="C3790" s="169">
        <v>1589</v>
      </c>
      <c r="D3790" s="158">
        <v>45717</v>
      </c>
      <c r="E3790" s="170">
        <v>45797</v>
      </c>
      <c r="F3790" s="124">
        <v>21271.22</v>
      </c>
      <c r="G3790" s="160" t="s">
        <v>4313</v>
      </c>
      <c r="H3790" s="157" t="s">
        <v>5276</v>
      </c>
      <c r="I3790" s="157" t="s">
        <v>3504</v>
      </c>
      <c r="J3790" s="157" t="s">
        <v>200</v>
      </c>
      <c r="K3790" s="135"/>
      <c r="L3790" s="130" t="s">
        <v>761</v>
      </c>
      <c r="M3790" s="130" t="s">
        <v>201</v>
      </c>
    </row>
    <row r="3791" spans="1:13">
      <c r="A3791" s="157" t="s">
        <v>5100</v>
      </c>
      <c r="B3791" s="157"/>
      <c r="C3791" s="169">
        <v>1590</v>
      </c>
      <c r="D3791" s="158">
        <v>45717</v>
      </c>
      <c r="E3791" s="170">
        <v>45797</v>
      </c>
      <c r="F3791" s="124">
        <v>49540.49</v>
      </c>
      <c r="G3791" s="160" t="s">
        <v>4313</v>
      </c>
      <c r="H3791" s="157" t="s">
        <v>5277</v>
      </c>
      <c r="I3791" s="157" t="s">
        <v>3506</v>
      </c>
      <c r="J3791" s="157" t="s">
        <v>202</v>
      </c>
      <c r="K3791" s="135"/>
      <c r="L3791" s="130" t="s">
        <v>761</v>
      </c>
      <c r="M3791" s="130" t="s">
        <v>203</v>
      </c>
    </row>
    <row r="3792" spans="1:13">
      <c r="A3792" s="157" t="s">
        <v>5100</v>
      </c>
      <c r="B3792" s="157"/>
      <c r="C3792" s="169">
        <v>1592</v>
      </c>
      <c r="D3792" s="158">
        <v>45717</v>
      </c>
      <c r="E3792" s="170">
        <v>45797</v>
      </c>
      <c r="F3792" s="124">
        <v>11312.32</v>
      </c>
      <c r="G3792" s="160" t="s">
        <v>4313</v>
      </c>
      <c r="H3792" s="157" t="s">
        <v>5278</v>
      </c>
      <c r="I3792" s="157" t="s">
        <v>3508</v>
      </c>
      <c r="J3792" s="157" t="s">
        <v>258</v>
      </c>
      <c r="K3792" s="135"/>
      <c r="L3792" s="130" t="s">
        <v>761</v>
      </c>
      <c r="M3792" s="130" t="s">
        <v>259</v>
      </c>
    </row>
    <row r="3793" spans="1:13">
      <c r="A3793" s="157" t="s">
        <v>5100</v>
      </c>
      <c r="B3793" s="157"/>
      <c r="C3793" s="169">
        <v>1593</v>
      </c>
      <c r="D3793" s="158">
        <v>45717</v>
      </c>
      <c r="E3793" s="170">
        <v>45797</v>
      </c>
      <c r="F3793" s="124">
        <v>57126.06</v>
      </c>
      <c r="G3793" s="160" t="s">
        <v>4313</v>
      </c>
      <c r="H3793" s="157" t="s">
        <v>5279</v>
      </c>
      <c r="I3793" s="157" t="s">
        <v>3510</v>
      </c>
      <c r="J3793" s="157" t="s">
        <v>62</v>
      </c>
      <c r="K3793" s="135"/>
      <c r="L3793" s="130" t="s">
        <v>761</v>
      </c>
      <c r="M3793" s="130" t="s">
        <v>63</v>
      </c>
    </row>
    <row r="3794" spans="1:13">
      <c r="A3794" s="157" t="s">
        <v>5100</v>
      </c>
      <c r="B3794" s="157"/>
      <c r="C3794" s="169">
        <v>1594</v>
      </c>
      <c r="D3794" s="158">
        <v>45717</v>
      </c>
      <c r="E3794" s="170">
        <v>45797</v>
      </c>
      <c r="F3794" s="124">
        <v>25884.54</v>
      </c>
      <c r="G3794" s="160" t="s">
        <v>4313</v>
      </c>
      <c r="H3794" s="157" t="s">
        <v>5280</v>
      </c>
      <c r="I3794" s="157" t="s">
        <v>3512</v>
      </c>
      <c r="J3794" s="157" t="s">
        <v>254</v>
      </c>
      <c r="K3794" s="135"/>
      <c r="L3794" s="130" t="s">
        <v>761</v>
      </c>
      <c r="M3794" s="130" t="s">
        <v>255</v>
      </c>
    </row>
    <row r="3795" spans="1:13">
      <c r="A3795" s="157" t="s">
        <v>5100</v>
      </c>
      <c r="B3795" s="157"/>
      <c r="C3795" s="169">
        <v>1595</v>
      </c>
      <c r="D3795" s="158">
        <v>45717</v>
      </c>
      <c r="E3795" s="170">
        <v>45797</v>
      </c>
      <c r="F3795" s="124">
        <v>69612.679999999993</v>
      </c>
      <c r="G3795" s="160" t="s">
        <v>4313</v>
      </c>
      <c r="H3795" s="157" t="s">
        <v>5281</v>
      </c>
      <c r="I3795" s="157" t="s">
        <v>3514</v>
      </c>
      <c r="J3795" s="157" t="s">
        <v>218</v>
      </c>
      <c r="K3795" s="135"/>
      <c r="L3795" s="130" t="s">
        <v>761</v>
      </c>
      <c r="M3795" s="130" t="s">
        <v>219</v>
      </c>
    </row>
    <row r="3796" spans="1:13">
      <c r="A3796" s="157" t="s">
        <v>5100</v>
      </c>
      <c r="B3796" s="157"/>
      <c r="C3796" s="169">
        <v>1596</v>
      </c>
      <c r="D3796" s="158">
        <v>45717</v>
      </c>
      <c r="E3796" s="170">
        <v>45797</v>
      </c>
      <c r="F3796" s="124">
        <v>16884.490000000002</v>
      </c>
      <c r="G3796" s="160" t="s">
        <v>4313</v>
      </c>
      <c r="H3796" s="157" t="s">
        <v>5282</v>
      </c>
      <c r="I3796" s="157" t="s">
        <v>3516</v>
      </c>
      <c r="J3796" s="157" t="s">
        <v>0</v>
      </c>
      <c r="K3796" s="135"/>
      <c r="L3796" s="130" t="s">
        <v>761</v>
      </c>
      <c r="M3796" s="130" t="s">
        <v>1</v>
      </c>
    </row>
    <row r="3797" spans="1:13">
      <c r="A3797" s="157" t="s">
        <v>5100</v>
      </c>
      <c r="B3797" s="157"/>
      <c r="C3797" s="169">
        <v>1597</v>
      </c>
      <c r="D3797" s="158">
        <v>45717</v>
      </c>
      <c r="E3797" s="170">
        <v>45797</v>
      </c>
      <c r="F3797" s="124">
        <v>19270.23</v>
      </c>
      <c r="G3797" s="160" t="s">
        <v>4313</v>
      </c>
      <c r="H3797" s="157" t="s">
        <v>5283</v>
      </c>
      <c r="I3797" s="157" t="s">
        <v>3518</v>
      </c>
      <c r="J3797" s="157" t="s">
        <v>222</v>
      </c>
      <c r="K3797" s="135"/>
      <c r="L3797" s="130" t="s">
        <v>761</v>
      </c>
      <c r="M3797" s="130" t="s">
        <v>223</v>
      </c>
    </row>
    <row r="3798" spans="1:13">
      <c r="A3798" s="157" t="s">
        <v>5100</v>
      </c>
      <c r="B3798" s="157"/>
      <c r="C3798" s="169">
        <v>1598</v>
      </c>
      <c r="D3798" s="158">
        <v>45717</v>
      </c>
      <c r="E3798" s="170">
        <v>45797</v>
      </c>
      <c r="F3798" s="124">
        <v>4866.2700000000004</v>
      </c>
      <c r="G3798" s="160" t="s">
        <v>4313</v>
      </c>
      <c r="H3798" s="157" t="s">
        <v>5284</v>
      </c>
      <c r="I3798" s="157" t="s">
        <v>3520</v>
      </c>
      <c r="J3798" s="157" t="s">
        <v>260</v>
      </c>
      <c r="K3798" s="135"/>
      <c r="L3798" s="130" t="s">
        <v>761</v>
      </c>
      <c r="M3798" s="130" t="s">
        <v>261</v>
      </c>
    </row>
    <row r="3799" spans="1:13">
      <c r="A3799" s="157" t="s">
        <v>5100</v>
      </c>
      <c r="B3799" s="157"/>
      <c r="C3799" s="169">
        <v>1599</v>
      </c>
      <c r="D3799" s="158">
        <v>45717</v>
      </c>
      <c r="E3799" s="170">
        <v>45797</v>
      </c>
      <c r="F3799" s="124">
        <v>4866.2700000000004</v>
      </c>
      <c r="G3799" s="160" t="s">
        <v>4313</v>
      </c>
      <c r="H3799" s="157" t="s">
        <v>5285</v>
      </c>
      <c r="I3799" s="157" t="s">
        <v>3522</v>
      </c>
      <c r="J3799" s="157" t="s">
        <v>210</v>
      </c>
      <c r="K3799" s="135"/>
      <c r="L3799" s="130" t="s">
        <v>761</v>
      </c>
      <c r="M3799" s="130" t="s">
        <v>211</v>
      </c>
    </row>
    <row r="3800" spans="1:13">
      <c r="A3800" s="157" t="s">
        <v>5100</v>
      </c>
      <c r="B3800" s="157"/>
      <c r="C3800" s="169">
        <v>1600</v>
      </c>
      <c r="D3800" s="158">
        <v>45717</v>
      </c>
      <c r="E3800" s="170">
        <v>45797</v>
      </c>
      <c r="F3800" s="124">
        <v>5444.16</v>
      </c>
      <c r="G3800" s="160" t="s">
        <v>4313</v>
      </c>
      <c r="H3800" s="157" t="s">
        <v>5286</v>
      </c>
      <c r="I3800" s="157" t="s">
        <v>3524</v>
      </c>
      <c r="J3800" s="157" t="s">
        <v>262</v>
      </c>
      <c r="K3800" s="135"/>
      <c r="L3800" s="130" t="s">
        <v>761</v>
      </c>
      <c r="M3800" s="130" t="s">
        <v>263</v>
      </c>
    </row>
    <row r="3801" spans="1:13">
      <c r="A3801" s="157" t="s">
        <v>5100</v>
      </c>
      <c r="B3801" s="157"/>
      <c r="C3801" s="169">
        <v>1601</v>
      </c>
      <c r="D3801" s="158">
        <v>45717</v>
      </c>
      <c r="E3801" s="170">
        <v>45797</v>
      </c>
      <c r="F3801" s="124">
        <v>4862.8100000000004</v>
      </c>
      <c r="G3801" s="160" t="s">
        <v>4313</v>
      </c>
      <c r="H3801" s="157" t="s">
        <v>5287</v>
      </c>
      <c r="I3801" s="157" t="s">
        <v>3526</v>
      </c>
      <c r="J3801" s="157" t="s">
        <v>240</v>
      </c>
      <c r="K3801" s="135"/>
      <c r="L3801" s="130" t="s">
        <v>761</v>
      </c>
      <c r="M3801" s="130" t="s">
        <v>241</v>
      </c>
    </row>
    <row r="3802" spans="1:13">
      <c r="A3802" s="157" t="s">
        <v>5100</v>
      </c>
      <c r="B3802" s="157"/>
      <c r="C3802" s="169">
        <v>1602</v>
      </c>
      <c r="D3802" s="158">
        <v>45717</v>
      </c>
      <c r="E3802" s="170">
        <v>45797</v>
      </c>
      <c r="F3802" s="124">
        <v>6071.95</v>
      </c>
      <c r="G3802" s="160" t="s">
        <v>4313</v>
      </c>
      <c r="H3802" s="157" t="s">
        <v>5288</v>
      </c>
      <c r="I3802" s="157" t="s">
        <v>3528</v>
      </c>
      <c r="J3802" s="157" t="s">
        <v>206</v>
      </c>
      <c r="K3802" s="135"/>
      <c r="L3802" s="130" t="s">
        <v>761</v>
      </c>
      <c r="M3802" s="130" t="s">
        <v>207</v>
      </c>
    </row>
    <row r="3803" spans="1:13">
      <c r="A3803" s="157" t="s">
        <v>5100</v>
      </c>
      <c r="B3803" s="157"/>
      <c r="C3803" s="169">
        <v>1603</v>
      </c>
      <c r="D3803" s="158">
        <v>45717</v>
      </c>
      <c r="E3803" s="170">
        <v>45797</v>
      </c>
      <c r="F3803" s="124">
        <v>4841.05</v>
      </c>
      <c r="G3803" s="160" t="s">
        <v>4313</v>
      </c>
      <c r="H3803" s="157" t="s">
        <v>5289</v>
      </c>
      <c r="I3803" s="157" t="s">
        <v>3530</v>
      </c>
      <c r="J3803" s="157" t="s">
        <v>196</v>
      </c>
      <c r="K3803" s="135"/>
      <c r="L3803" s="130" t="s">
        <v>761</v>
      </c>
      <c r="M3803" s="130" t="s">
        <v>197</v>
      </c>
    </row>
    <row r="3804" spans="1:13">
      <c r="A3804" s="157" t="s">
        <v>5100</v>
      </c>
      <c r="B3804" s="157"/>
      <c r="C3804" s="169">
        <v>1604</v>
      </c>
      <c r="D3804" s="158">
        <v>45717</v>
      </c>
      <c r="E3804" s="170">
        <v>45797</v>
      </c>
      <c r="F3804" s="124">
        <v>5494.06</v>
      </c>
      <c r="G3804" s="160" t="s">
        <v>4313</v>
      </c>
      <c r="H3804" s="157" t="s">
        <v>5290</v>
      </c>
      <c r="I3804" s="157" t="s">
        <v>3532</v>
      </c>
      <c r="J3804" s="157" t="s">
        <v>242</v>
      </c>
      <c r="K3804" s="135"/>
      <c r="L3804" s="130" t="s">
        <v>761</v>
      </c>
      <c r="M3804" s="130" t="s">
        <v>243</v>
      </c>
    </row>
    <row r="3805" spans="1:13">
      <c r="A3805" s="157" t="s">
        <v>5100</v>
      </c>
      <c r="B3805" s="157"/>
      <c r="C3805" s="169">
        <v>1605</v>
      </c>
      <c r="D3805" s="158">
        <v>45717</v>
      </c>
      <c r="E3805" s="170">
        <v>45797</v>
      </c>
      <c r="F3805" s="124">
        <v>4968.8100000000004</v>
      </c>
      <c r="G3805" s="160" t="s">
        <v>4313</v>
      </c>
      <c r="H3805" s="157" t="s">
        <v>5291</v>
      </c>
      <c r="I3805" s="157" t="s">
        <v>3534</v>
      </c>
      <c r="J3805" s="157" t="s">
        <v>244</v>
      </c>
      <c r="K3805" s="135"/>
      <c r="L3805" s="130" t="s">
        <v>761</v>
      </c>
      <c r="M3805" s="130" t="s">
        <v>245</v>
      </c>
    </row>
    <row r="3806" spans="1:13">
      <c r="A3806" s="157" t="s">
        <v>5100</v>
      </c>
      <c r="B3806" s="157"/>
      <c r="C3806" s="169">
        <v>1606</v>
      </c>
      <c r="D3806" s="158">
        <v>45717</v>
      </c>
      <c r="E3806" s="170">
        <v>45797</v>
      </c>
      <c r="F3806" s="124">
        <v>4343.68</v>
      </c>
      <c r="G3806" s="160" t="s">
        <v>4313</v>
      </c>
      <c r="H3806" s="157" t="s">
        <v>5292</v>
      </c>
      <c r="I3806" s="157" t="s">
        <v>3536</v>
      </c>
      <c r="J3806" s="157" t="s">
        <v>226</v>
      </c>
      <c r="K3806" s="135"/>
      <c r="L3806" s="130" t="s">
        <v>761</v>
      </c>
      <c r="M3806" s="130" t="s">
        <v>227</v>
      </c>
    </row>
    <row r="3807" spans="1:13">
      <c r="A3807" s="157" t="s">
        <v>5100</v>
      </c>
      <c r="B3807" s="157"/>
      <c r="C3807" s="169">
        <v>1607</v>
      </c>
      <c r="D3807" s="158">
        <v>45748</v>
      </c>
      <c r="E3807" s="170">
        <v>45797</v>
      </c>
      <c r="F3807" s="124">
        <v>4342.8599999999997</v>
      </c>
      <c r="G3807" s="160" t="s">
        <v>4313</v>
      </c>
      <c r="H3807" s="157" t="s">
        <v>5293</v>
      </c>
      <c r="I3807" s="157" t="s">
        <v>3538</v>
      </c>
      <c r="J3807" s="157" t="s">
        <v>234</v>
      </c>
      <c r="K3807" s="135"/>
      <c r="L3807" s="130" t="s">
        <v>761</v>
      </c>
      <c r="M3807" s="130" t="s">
        <v>235</v>
      </c>
    </row>
    <row r="3808" spans="1:13">
      <c r="A3808" s="157" t="s">
        <v>5100</v>
      </c>
      <c r="B3808" s="157"/>
      <c r="C3808" s="169">
        <v>1608</v>
      </c>
      <c r="D3808" s="158">
        <v>45717</v>
      </c>
      <c r="E3808" s="170">
        <v>45797</v>
      </c>
      <c r="F3808" s="124">
        <v>4343.68</v>
      </c>
      <c r="G3808" s="160" t="s">
        <v>4313</v>
      </c>
      <c r="H3808" s="157" t="s">
        <v>5294</v>
      </c>
      <c r="I3808" s="157" t="s">
        <v>3540</v>
      </c>
      <c r="J3808" s="157" t="s">
        <v>236</v>
      </c>
      <c r="K3808" s="135"/>
      <c r="L3808" s="130" t="s">
        <v>761</v>
      </c>
      <c r="M3808" s="130" t="s">
        <v>237</v>
      </c>
    </row>
    <row r="3809" spans="1:13">
      <c r="A3809" s="157" t="s">
        <v>5100</v>
      </c>
      <c r="B3809" s="157"/>
      <c r="C3809" s="169">
        <v>1609</v>
      </c>
      <c r="D3809" s="158">
        <v>45717</v>
      </c>
      <c r="E3809" s="170">
        <v>45797</v>
      </c>
      <c r="F3809" s="124">
        <v>4337.4399999999996</v>
      </c>
      <c r="G3809" s="160" t="s">
        <v>4313</v>
      </c>
      <c r="H3809" s="157" t="s">
        <v>5295</v>
      </c>
      <c r="I3809" s="157" t="s">
        <v>3542</v>
      </c>
      <c r="J3809" s="157" t="s">
        <v>224</v>
      </c>
      <c r="K3809" s="135"/>
      <c r="L3809" s="130" t="s">
        <v>761</v>
      </c>
      <c r="M3809" s="130" t="s">
        <v>225</v>
      </c>
    </row>
    <row r="3810" spans="1:13">
      <c r="A3810" s="157" t="s">
        <v>5100</v>
      </c>
      <c r="B3810" s="157"/>
      <c r="C3810" s="169">
        <v>1610</v>
      </c>
      <c r="D3810" s="158">
        <v>45717</v>
      </c>
      <c r="E3810" s="170">
        <v>45797</v>
      </c>
      <c r="F3810" s="124">
        <v>4343.68</v>
      </c>
      <c r="G3810" s="160" t="s">
        <v>4313</v>
      </c>
      <c r="H3810" s="157" t="s">
        <v>5296</v>
      </c>
      <c r="I3810" s="157" t="s">
        <v>3544</v>
      </c>
      <c r="J3810" s="157" t="s">
        <v>248</v>
      </c>
      <c r="K3810" s="135"/>
      <c r="L3810" s="130" t="s">
        <v>761</v>
      </c>
      <c r="M3810" s="130" t="s">
        <v>249</v>
      </c>
    </row>
    <row r="3811" spans="1:13">
      <c r="A3811" s="157" t="s">
        <v>5100</v>
      </c>
      <c r="B3811" s="157"/>
      <c r="C3811" s="169">
        <v>1611</v>
      </c>
      <c r="D3811" s="158">
        <v>45717</v>
      </c>
      <c r="E3811" s="170">
        <v>45797</v>
      </c>
      <c r="F3811" s="124">
        <v>4343.68</v>
      </c>
      <c r="G3811" s="160" t="s">
        <v>4313</v>
      </c>
      <c r="H3811" s="157" t="s">
        <v>5297</v>
      </c>
      <c r="I3811" s="157" t="s">
        <v>3546</v>
      </c>
      <c r="J3811" s="157" t="s">
        <v>264</v>
      </c>
      <c r="K3811" s="135"/>
      <c r="L3811" s="130" t="s">
        <v>761</v>
      </c>
      <c r="M3811" s="130" t="s">
        <v>265</v>
      </c>
    </row>
    <row r="3812" spans="1:13">
      <c r="A3812" s="157" t="s">
        <v>5100</v>
      </c>
      <c r="B3812" s="157"/>
      <c r="C3812" s="169">
        <v>1612</v>
      </c>
      <c r="D3812" s="158">
        <v>45717</v>
      </c>
      <c r="E3812" s="170">
        <v>45797</v>
      </c>
      <c r="F3812" s="124">
        <v>4343.68</v>
      </c>
      <c r="G3812" s="160" t="s">
        <v>4313</v>
      </c>
      <c r="H3812" s="157" t="s">
        <v>5298</v>
      </c>
      <c r="I3812" s="157" t="s">
        <v>3548</v>
      </c>
      <c r="J3812" s="157" t="s">
        <v>250</v>
      </c>
      <c r="K3812" s="135"/>
      <c r="L3812" s="130" t="s">
        <v>761</v>
      </c>
      <c r="M3812" s="130" t="s">
        <v>251</v>
      </c>
    </row>
    <row r="3813" spans="1:13">
      <c r="A3813" s="157" t="s">
        <v>5100</v>
      </c>
      <c r="B3813" s="157"/>
      <c r="C3813" s="169">
        <v>1613</v>
      </c>
      <c r="D3813" s="158">
        <v>45717</v>
      </c>
      <c r="E3813" s="170">
        <v>45797</v>
      </c>
      <c r="F3813" s="124">
        <v>4265.7</v>
      </c>
      <c r="G3813" s="160" t="s">
        <v>4313</v>
      </c>
      <c r="H3813" s="157" t="s">
        <v>5299</v>
      </c>
      <c r="I3813" s="157" t="s">
        <v>3550</v>
      </c>
      <c r="J3813" s="157" t="s">
        <v>212</v>
      </c>
      <c r="K3813" s="135"/>
      <c r="L3813" s="130" t="s">
        <v>761</v>
      </c>
      <c r="M3813" s="130" t="s">
        <v>213</v>
      </c>
    </row>
    <row r="3814" spans="1:13">
      <c r="A3814" s="157" t="s">
        <v>5100</v>
      </c>
      <c r="B3814" s="157"/>
      <c r="C3814" s="169">
        <v>1614</v>
      </c>
      <c r="D3814" s="158">
        <v>45717</v>
      </c>
      <c r="E3814" s="170">
        <v>45797</v>
      </c>
      <c r="F3814" s="124">
        <v>4343.68</v>
      </c>
      <c r="G3814" s="160" t="s">
        <v>4313</v>
      </c>
      <c r="H3814" s="157" t="s">
        <v>5300</v>
      </c>
      <c r="I3814" s="157" t="s">
        <v>3552</v>
      </c>
      <c r="J3814" s="157" t="s">
        <v>266</v>
      </c>
      <c r="K3814" s="135"/>
      <c r="L3814" s="130" t="s">
        <v>761</v>
      </c>
      <c r="M3814" s="130" t="s">
        <v>267</v>
      </c>
    </row>
    <row r="3815" spans="1:13">
      <c r="A3815" s="157" t="s">
        <v>5100</v>
      </c>
      <c r="B3815" s="157"/>
      <c r="C3815" s="169">
        <v>1615</v>
      </c>
      <c r="D3815" s="158">
        <v>45717</v>
      </c>
      <c r="E3815" s="170">
        <v>45797</v>
      </c>
      <c r="F3815" s="124">
        <v>4293.7700000000004</v>
      </c>
      <c r="G3815" s="160" t="s">
        <v>4313</v>
      </c>
      <c r="H3815" s="157" t="s">
        <v>5301</v>
      </c>
      <c r="I3815" s="157" t="s">
        <v>3554</v>
      </c>
      <c r="J3815" s="157" t="s">
        <v>268</v>
      </c>
      <c r="K3815" s="135"/>
      <c r="L3815" s="130" t="s">
        <v>761</v>
      </c>
      <c r="M3815" s="130" t="s">
        <v>269</v>
      </c>
    </row>
    <row r="3816" spans="1:13">
      <c r="A3816" s="157" t="s">
        <v>5100</v>
      </c>
      <c r="B3816" s="157"/>
      <c r="C3816" s="169">
        <v>1616</v>
      </c>
      <c r="D3816" s="158">
        <v>45748</v>
      </c>
      <c r="E3816" s="170">
        <v>45797</v>
      </c>
      <c r="F3816" s="124">
        <v>4318.45</v>
      </c>
      <c r="G3816" s="160" t="s">
        <v>4313</v>
      </c>
      <c r="H3816" s="157" t="s">
        <v>5302</v>
      </c>
      <c r="I3816" s="157" t="s">
        <v>3556</v>
      </c>
      <c r="J3816" s="157" t="s">
        <v>256</v>
      </c>
      <c r="K3816" s="135"/>
      <c r="L3816" s="130" t="s">
        <v>761</v>
      </c>
      <c r="M3816" s="130" t="s">
        <v>257</v>
      </c>
    </row>
    <row r="3817" spans="1:13">
      <c r="A3817" s="157" t="s">
        <v>5100</v>
      </c>
      <c r="B3817" s="157"/>
      <c r="C3817" s="169">
        <v>1617</v>
      </c>
      <c r="D3817" s="158">
        <v>45717</v>
      </c>
      <c r="E3817" s="170">
        <v>45797</v>
      </c>
      <c r="F3817" s="124">
        <v>4342.8599999999997</v>
      </c>
      <c r="G3817" s="160" t="s">
        <v>4313</v>
      </c>
      <c r="H3817" s="157" t="s">
        <v>5303</v>
      </c>
      <c r="I3817" s="157" t="s">
        <v>3558</v>
      </c>
      <c r="J3817" s="157" t="s">
        <v>204</v>
      </c>
      <c r="K3817" s="135"/>
      <c r="L3817" s="130" t="s">
        <v>761</v>
      </c>
      <c r="M3817" s="130" t="s">
        <v>205</v>
      </c>
    </row>
    <row r="3818" spans="1:13">
      <c r="A3818" s="157" t="s">
        <v>5100</v>
      </c>
      <c r="B3818" s="157"/>
      <c r="C3818" s="169">
        <v>1618</v>
      </c>
      <c r="D3818" s="158">
        <v>45717</v>
      </c>
      <c r="E3818" s="170">
        <v>45797</v>
      </c>
      <c r="F3818" s="124">
        <v>4866.2700000000004</v>
      </c>
      <c r="G3818" s="160" t="s">
        <v>4313</v>
      </c>
      <c r="H3818" s="157" t="s">
        <v>5304</v>
      </c>
      <c r="I3818" s="157" t="s">
        <v>3560</v>
      </c>
      <c r="J3818" s="157" t="s">
        <v>270</v>
      </c>
      <c r="K3818" s="135"/>
      <c r="L3818" s="130" t="s">
        <v>761</v>
      </c>
      <c r="M3818" s="130" t="s">
        <v>271</v>
      </c>
    </row>
    <row r="3819" spans="1:13">
      <c r="A3819" s="157" t="s">
        <v>5100</v>
      </c>
      <c r="B3819" s="157"/>
      <c r="C3819" s="169">
        <v>1619</v>
      </c>
      <c r="D3819" s="158">
        <v>45717</v>
      </c>
      <c r="E3819" s="170">
        <v>45797</v>
      </c>
      <c r="F3819" s="124">
        <v>4343.68</v>
      </c>
      <c r="G3819" s="160" t="s">
        <v>4313</v>
      </c>
      <c r="H3819" s="157" t="s">
        <v>5305</v>
      </c>
      <c r="I3819" s="157" t="s">
        <v>3562</v>
      </c>
      <c r="J3819" s="157" t="s">
        <v>208</v>
      </c>
      <c r="K3819" s="135"/>
      <c r="L3819" s="130" t="s">
        <v>761</v>
      </c>
      <c r="M3819" s="130" t="s">
        <v>209</v>
      </c>
    </row>
    <row r="3820" spans="1:13">
      <c r="A3820" s="157" t="s">
        <v>5100</v>
      </c>
      <c r="B3820" s="157"/>
      <c r="C3820" s="169">
        <v>1620.02</v>
      </c>
      <c r="D3820" s="158">
        <v>45748</v>
      </c>
      <c r="E3820" s="170">
        <v>45797</v>
      </c>
      <c r="F3820" s="124">
        <v>4293.7700000000004</v>
      </c>
      <c r="G3820" s="160" t="s">
        <v>4313</v>
      </c>
      <c r="H3820" s="157" t="s">
        <v>5306</v>
      </c>
      <c r="I3820" s="157" t="s">
        <v>3538</v>
      </c>
      <c r="J3820" s="157" t="s">
        <v>234</v>
      </c>
      <c r="K3820" s="135"/>
      <c r="L3820" s="130" t="s">
        <v>761</v>
      </c>
      <c r="M3820" s="130" t="s">
        <v>235</v>
      </c>
    </row>
    <row r="3821" spans="1:13">
      <c r="A3821" s="157" t="s">
        <v>5100</v>
      </c>
      <c r="B3821" s="157"/>
      <c r="C3821" s="169">
        <v>1621</v>
      </c>
      <c r="D3821" s="158">
        <v>45717</v>
      </c>
      <c r="E3821" s="170">
        <v>45797</v>
      </c>
      <c r="F3821" s="124">
        <v>4343.68</v>
      </c>
      <c r="G3821" s="160" t="s">
        <v>4313</v>
      </c>
      <c r="H3821" s="157" t="s">
        <v>5307</v>
      </c>
      <c r="I3821" s="157" t="s">
        <v>3565</v>
      </c>
      <c r="J3821" s="157" t="s">
        <v>272</v>
      </c>
      <c r="K3821" s="135"/>
      <c r="L3821" s="130" t="s">
        <v>761</v>
      </c>
      <c r="M3821" s="130" t="s">
        <v>273</v>
      </c>
    </row>
    <row r="3822" spans="1:13">
      <c r="A3822" s="157" t="s">
        <v>5100</v>
      </c>
      <c r="B3822" s="157"/>
      <c r="C3822" s="169">
        <v>1622</v>
      </c>
      <c r="D3822" s="158">
        <v>45717</v>
      </c>
      <c r="E3822" s="170">
        <v>45797</v>
      </c>
      <c r="F3822" s="124">
        <v>4293.7700000000004</v>
      </c>
      <c r="G3822" s="160" t="s">
        <v>4313</v>
      </c>
      <c r="H3822" s="157" t="s">
        <v>5308</v>
      </c>
      <c r="I3822" s="157" t="s">
        <v>3567</v>
      </c>
      <c r="J3822" s="157" t="s">
        <v>216</v>
      </c>
      <c r="K3822" s="135"/>
      <c r="L3822" s="130" t="s">
        <v>761</v>
      </c>
      <c r="M3822" s="130" t="s">
        <v>217</v>
      </c>
    </row>
    <row r="3823" spans="1:13">
      <c r="A3823" s="157" t="s">
        <v>5100</v>
      </c>
      <c r="B3823" s="157"/>
      <c r="C3823" s="169">
        <v>1623</v>
      </c>
      <c r="D3823" s="158">
        <v>45717</v>
      </c>
      <c r="E3823" s="170">
        <v>45797</v>
      </c>
      <c r="F3823" s="124">
        <v>4343.68</v>
      </c>
      <c r="G3823" s="160" t="s">
        <v>4313</v>
      </c>
      <c r="H3823" s="157" t="s">
        <v>5309</v>
      </c>
      <c r="I3823" s="157" t="s">
        <v>3569</v>
      </c>
      <c r="J3823" s="157" t="s">
        <v>252</v>
      </c>
      <c r="K3823" s="135"/>
      <c r="L3823" s="130" t="s">
        <v>761</v>
      </c>
      <c r="M3823" s="130" t="s">
        <v>253</v>
      </c>
    </row>
    <row r="3824" spans="1:13">
      <c r="A3824" s="157" t="s">
        <v>5100</v>
      </c>
      <c r="B3824" s="157"/>
      <c r="C3824" s="169">
        <v>1624</v>
      </c>
      <c r="D3824" s="158">
        <v>45717</v>
      </c>
      <c r="E3824" s="170">
        <v>45797</v>
      </c>
      <c r="F3824" s="124">
        <v>4293.7700000000004</v>
      </c>
      <c r="G3824" s="160" t="s">
        <v>4313</v>
      </c>
      <c r="H3824" s="157" t="s">
        <v>5310</v>
      </c>
      <c r="I3824" s="157" t="s">
        <v>3571</v>
      </c>
      <c r="J3824" s="157" t="s">
        <v>220</v>
      </c>
      <c r="K3824" s="135"/>
      <c r="L3824" s="130" t="s">
        <v>761</v>
      </c>
      <c r="M3824" s="130" t="s">
        <v>221</v>
      </c>
    </row>
    <row r="3825" spans="1:13">
      <c r="A3825" s="157" t="s">
        <v>5100</v>
      </c>
      <c r="B3825" s="157"/>
      <c r="C3825" s="169">
        <v>1625</v>
      </c>
      <c r="D3825" s="158">
        <v>45717</v>
      </c>
      <c r="E3825" s="170">
        <v>45797</v>
      </c>
      <c r="F3825" s="124">
        <v>4971.46</v>
      </c>
      <c r="G3825" s="160" t="s">
        <v>4313</v>
      </c>
      <c r="H3825" s="157" t="s">
        <v>5311</v>
      </c>
      <c r="I3825" s="157" t="s">
        <v>3573</v>
      </c>
      <c r="J3825" s="157" t="s">
        <v>274</v>
      </c>
      <c r="K3825" s="135"/>
      <c r="L3825" s="130" t="s">
        <v>761</v>
      </c>
      <c r="M3825" s="130" t="s">
        <v>275</v>
      </c>
    </row>
    <row r="3826" spans="1:13">
      <c r="A3826" s="157" t="s">
        <v>5100</v>
      </c>
      <c r="B3826" s="157"/>
      <c r="C3826" s="169">
        <v>1626</v>
      </c>
      <c r="D3826" s="158">
        <v>45717</v>
      </c>
      <c r="E3826" s="170">
        <v>45797</v>
      </c>
      <c r="F3826" s="124">
        <v>4293.7700000000004</v>
      </c>
      <c r="G3826" s="160" t="s">
        <v>4313</v>
      </c>
      <c r="H3826" s="157" t="s">
        <v>5312</v>
      </c>
      <c r="I3826" s="157" t="s">
        <v>3575</v>
      </c>
      <c r="J3826" s="157" t="s">
        <v>238</v>
      </c>
      <c r="K3826" s="135"/>
      <c r="L3826" s="130" t="s">
        <v>761</v>
      </c>
      <c r="M3826" s="130" t="s">
        <v>239</v>
      </c>
    </row>
    <row r="3827" spans="1:13">
      <c r="A3827" s="157" t="s">
        <v>5100</v>
      </c>
      <c r="B3827" s="157"/>
      <c r="C3827" s="169">
        <v>1627</v>
      </c>
      <c r="D3827" s="158">
        <v>45717</v>
      </c>
      <c r="E3827" s="170">
        <v>45797</v>
      </c>
      <c r="F3827" s="124">
        <v>4866.2700000000004</v>
      </c>
      <c r="G3827" s="160" t="s">
        <v>4313</v>
      </c>
      <c r="H3827" s="157" t="s">
        <v>5313</v>
      </c>
      <c r="I3827" s="157" t="s">
        <v>3577</v>
      </c>
      <c r="J3827" s="157" t="s">
        <v>276</v>
      </c>
      <c r="K3827" s="135"/>
      <c r="L3827" s="130" t="s">
        <v>761</v>
      </c>
      <c r="M3827" s="130" t="s">
        <v>277</v>
      </c>
    </row>
    <row r="3828" spans="1:13">
      <c r="A3828" s="157" t="s">
        <v>5100</v>
      </c>
      <c r="B3828" s="157"/>
      <c r="C3828" s="169">
        <v>1628</v>
      </c>
      <c r="D3828" s="158">
        <v>45717</v>
      </c>
      <c r="E3828" s="170">
        <v>45797</v>
      </c>
      <c r="F3828" s="124">
        <v>4343.68</v>
      </c>
      <c r="G3828" s="160" t="s">
        <v>4313</v>
      </c>
      <c r="H3828" s="157" t="s">
        <v>5314</v>
      </c>
      <c r="I3828" s="157" t="s">
        <v>3579</v>
      </c>
      <c r="J3828" s="157" t="s">
        <v>214</v>
      </c>
      <c r="K3828" s="135"/>
      <c r="L3828" s="130" t="s">
        <v>761</v>
      </c>
      <c r="M3828" s="130" t="s">
        <v>215</v>
      </c>
    </row>
    <row r="3829" spans="1:13">
      <c r="A3829" s="157" t="s">
        <v>5100</v>
      </c>
      <c r="B3829" s="157"/>
      <c r="C3829" s="169">
        <v>1629</v>
      </c>
      <c r="D3829" s="158">
        <v>45717</v>
      </c>
      <c r="E3829" s="170">
        <v>45797</v>
      </c>
      <c r="F3829" s="124">
        <v>4343.68</v>
      </c>
      <c r="G3829" s="160" t="s">
        <v>4313</v>
      </c>
      <c r="H3829" s="157" t="s">
        <v>5315</v>
      </c>
      <c r="I3829" s="157" t="s">
        <v>3581</v>
      </c>
      <c r="J3829" s="157" t="s">
        <v>278</v>
      </c>
      <c r="K3829" s="135"/>
      <c r="L3829" s="130" t="s">
        <v>761</v>
      </c>
      <c r="M3829" s="130" t="s">
        <v>279</v>
      </c>
    </row>
    <row r="3830" spans="1:13">
      <c r="A3830" s="157" t="s">
        <v>5100</v>
      </c>
      <c r="B3830" s="157"/>
      <c r="C3830" s="169">
        <v>1630</v>
      </c>
      <c r="D3830" s="158">
        <v>45748</v>
      </c>
      <c r="E3830" s="170">
        <v>45797</v>
      </c>
      <c r="F3830" s="124">
        <v>4180.7</v>
      </c>
      <c r="G3830" s="160" t="s">
        <v>4313</v>
      </c>
      <c r="H3830" s="157" t="s">
        <v>5316</v>
      </c>
      <c r="I3830" s="157" t="s">
        <v>3583</v>
      </c>
      <c r="J3830" s="157" t="s">
        <v>4</v>
      </c>
      <c r="K3830" s="135"/>
      <c r="L3830" s="130" t="s">
        <v>761</v>
      </c>
      <c r="M3830" s="130" t="s">
        <v>5</v>
      </c>
    </row>
    <row r="3831" spans="1:13">
      <c r="A3831" s="157" t="s">
        <v>5100</v>
      </c>
      <c r="B3831" s="157"/>
      <c r="C3831" s="169">
        <v>1631</v>
      </c>
      <c r="D3831" s="158">
        <v>45717</v>
      </c>
      <c r="E3831" s="170">
        <v>45797</v>
      </c>
      <c r="F3831" s="124">
        <v>4180.7</v>
      </c>
      <c r="G3831" s="160" t="s">
        <v>4313</v>
      </c>
      <c r="H3831" s="157" t="s">
        <v>5317</v>
      </c>
      <c r="I3831" s="157" t="s">
        <v>3585</v>
      </c>
      <c r="J3831" s="157" t="s">
        <v>280</v>
      </c>
      <c r="K3831" s="135"/>
      <c r="L3831" s="130" t="s">
        <v>761</v>
      </c>
      <c r="M3831" s="130" t="s">
        <v>281</v>
      </c>
    </row>
    <row r="3832" spans="1:13">
      <c r="A3832" s="157" t="s">
        <v>5100</v>
      </c>
      <c r="B3832" s="157"/>
      <c r="C3832" s="169">
        <v>1632</v>
      </c>
      <c r="D3832" s="158">
        <v>45717</v>
      </c>
      <c r="E3832" s="170">
        <v>45797</v>
      </c>
      <c r="F3832" s="124">
        <v>4180.7</v>
      </c>
      <c r="G3832" s="160" t="s">
        <v>4313</v>
      </c>
      <c r="H3832" s="157" t="s">
        <v>5318</v>
      </c>
      <c r="I3832" s="157" t="s">
        <v>3587</v>
      </c>
      <c r="J3832" s="157" t="s">
        <v>246</v>
      </c>
      <c r="K3832" s="135"/>
      <c r="L3832" s="130" t="s">
        <v>761</v>
      </c>
      <c r="M3832" s="130" t="s">
        <v>247</v>
      </c>
    </row>
    <row r="3833" spans="1:13">
      <c r="A3833" s="157" t="s">
        <v>5100</v>
      </c>
      <c r="B3833" s="157"/>
      <c r="C3833" s="169">
        <v>1633</v>
      </c>
      <c r="D3833" s="158">
        <v>45717</v>
      </c>
      <c r="E3833" s="170">
        <v>45797</v>
      </c>
      <c r="F3833" s="124">
        <v>4808.49</v>
      </c>
      <c r="G3833" s="160" t="s">
        <v>4313</v>
      </c>
      <c r="H3833" s="157" t="s">
        <v>5319</v>
      </c>
      <c r="I3833" s="157" t="s">
        <v>3589</v>
      </c>
      <c r="J3833" s="157" t="s">
        <v>2</v>
      </c>
      <c r="K3833" s="135"/>
      <c r="L3833" s="130" t="s">
        <v>761</v>
      </c>
      <c r="M3833" s="130" t="s">
        <v>3</v>
      </c>
    </row>
    <row r="3834" spans="1:13">
      <c r="A3834" s="157" t="s">
        <v>5100</v>
      </c>
      <c r="B3834" s="157"/>
      <c r="C3834" s="169">
        <v>1634</v>
      </c>
      <c r="D3834" s="158">
        <v>45717</v>
      </c>
      <c r="E3834" s="170">
        <v>45797</v>
      </c>
      <c r="F3834" s="124">
        <v>17150.12</v>
      </c>
      <c r="G3834" s="160" t="s">
        <v>4313</v>
      </c>
      <c r="H3834" s="157" t="s">
        <v>5320</v>
      </c>
      <c r="I3834" s="157" t="s">
        <v>3591</v>
      </c>
      <c r="J3834" s="157" t="s">
        <v>368</v>
      </c>
      <c r="K3834" s="135"/>
      <c r="L3834" s="130" t="s">
        <v>761</v>
      </c>
      <c r="M3834" s="130" t="s">
        <v>369</v>
      </c>
    </row>
    <row r="3835" spans="1:13">
      <c r="A3835" s="157" t="s">
        <v>5100</v>
      </c>
      <c r="B3835" s="157"/>
      <c r="C3835" s="169">
        <v>1635</v>
      </c>
      <c r="D3835" s="158">
        <v>45717</v>
      </c>
      <c r="E3835" s="170">
        <v>45797</v>
      </c>
      <c r="F3835" s="124">
        <v>27226.29</v>
      </c>
      <c r="G3835" s="160" t="s">
        <v>4313</v>
      </c>
      <c r="H3835" s="157" t="s">
        <v>5321</v>
      </c>
      <c r="I3835" s="157" t="s">
        <v>3593</v>
      </c>
      <c r="J3835" s="157" t="s">
        <v>370</v>
      </c>
      <c r="K3835" s="135"/>
      <c r="L3835" s="130" t="s">
        <v>761</v>
      </c>
      <c r="M3835" s="130" t="s">
        <v>371</v>
      </c>
    </row>
    <row r="3836" spans="1:13">
      <c r="A3836" s="157" t="s">
        <v>5100</v>
      </c>
      <c r="B3836" s="157"/>
      <c r="C3836" s="169">
        <v>1636</v>
      </c>
      <c r="D3836" s="158">
        <v>45717</v>
      </c>
      <c r="E3836" s="170">
        <v>45797</v>
      </c>
      <c r="F3836" s="124">
        <v>19427.71</v>
      </c>
      <c r="G3836" s="160" t="s">
        <v>4313</v>
      </c>
      <c r="H3836" s="157" t="s">
        <v>5322</v>
      </c>
      <c r="I3836" s="157" t="s">
        <v>3595</v>
      </c>
      <c r="J3836" s="157" t="s">
        <v>384</v>
      </c>
      <c r="K3836" s="135"/>
      <c r="L3836" s="130" t="s">
        <v>761</v>
      </c>
      <c r="M3836" s="130" t="s">
        <v>385</v>
      </c>
    </row>
    <row r="3837" spans="1:13">
      <c r="A3837" s="157" t="s">
        <v>5100</v>
      </c>
      <c r="B3837" s="157"/>
      <c r="C3837" s="169">
        <v>1637</v>
      </c>
      <c r="D3837" s="158">
        <v>45717</v>
      </c>
      <c r="E3837" s="170">
        <v>45797</v>
      </c>
      <c r="F3837" s="124">
        <v>16323.57</v>
      </c>
      <c r="G3837" s="160" t="s">
        <v>4313</v>
      </c>
      <c r="H3837" s="157" t="s">
        <v>5323</v>
      </c>
      <c r="I3837" s="157" t="s">
        <v>3597</v>
      </c>
      <c r="J3837" s="157" t="s">
        <v>416</v>
      </c>
      <c r="K3837" s="135"/>
      <c r="L3837" s="130" t="s">
        <v>761</v>
      </c>
      <c r="M3837" s="130" t="s">
        <v>417</v>
      </c>
    </row>
    <row r="3838" spans="1:13">
      <c r="A3838" s="157" t="s">
        <v>5100</v>
      </c>
      <c r="B3838" s="157"/>
      <c r="C3838" s="169">
        <v>1638</v>
      </c>
      <c r="D3838" s="158">
        <v>45717</v>
      </c>
      <c r="E3838" s="170">
        <v>45797</v>
      </c>
      <c r="F3838" s="124">
        <v>4367.8100000000004</v>
      </c>
      <c r="G3838" s="160" t="s">
        <v>4313</v>
      </c>
      <c r="H3838" s="157" t="s">
        <v>5324</v>
      </c>
      <c r="I3838" s="157" t="s">
        <v>3599</v>
      </c>
      <c r="J3838" s="157" t="s">
        <v>396</v>
      </c>
      <c r="K3838" s="135"/>
      <c r="L3838" s="130" t="s">
        <v>761</v>
      </c>
      <c r="M3838" s="130" t="s">
        <v>397</v>
      </c>
    </row>
    <row r="3839" spans="1:13">
      <c r="A3839" s="157" t="s">
        <v>5100</v>
      </c>
      <c r="B3839" s="157"/>
      <c r="C3839" s="169">
        <v>1639</v>
      </c>
      <c r="D3839" s="158">
        <v>45717</v>
      </c>
      <c r="E3839" s="170">
        <v>45797</v>
      </c>
      <c r="F3839" s="124">
        <v>4296.38</v>
      </c>
      <c r="G3839" s="160" t="s">
        <v>4313</v>
      </c>
      <c r="H3839" s="157" t="s">
        <v>5325</v>
      </c>
      <c r="I3839" s="157" t="s">
        <v>3601</v>
      </c>
      <c r="J3839" s="157" t="s">
        <v>424</v>
      </c>
      <c r="K3839" s="135"/>
      <c r="L3839" s="130" t="s">
        <v>761</v>
      </c>
      <c r="M3839" s="130" t="s">
        <v>425</v>
      </c>
    </row>
    <row r="3840" spans="1:13">
      <c r="A3840" s="157" t="s">
        <v>5100</v>
      </c>
      <c r="B3840" s="157"/>
      <c r="C3840" s="169">
        <v>1640</v>
      </c>
      <c r="D3840" s="158">
        <v>45717</v>
      </c>
      <c r="E3840" s="170">
        <v>45797</v>
      </c>
      <c r="F3840" s="124">
        <v>4195.47</v>
      </c>
      <c r="G3840" s="160" t="s">
        <v>4313</v>
      </c>
      <c r="H3840" s="157" t="s">
        <v>5326</v>
      </c>
      <c r="I3840" s="157" t="s">
        <v>3603</v>
      </c>
      <c r="J3840" s="157" t="s">
        <v>438</v>
      </c>
      <c r="K3840" s="135"/>
      <c r="L3840" s="130" t="s">
        <v>761</v>
      </c>
      <c r="M3840" s="130" t="s">
        <v>439</v>
      </c>
    </row>
    <row r="3841" spans="1:13">
      <c r="A3841" s="157" t="s">
        <v>5100</v>
      </c>
      <c r="B3841" s="157"/>
      <c r="C3841" s="169">
        <v>1641</v>
      </c>
      <c r="D3841" s="158">
        <v>45717</v>
      </c>
      <c r="E3841" s="170">
        <v>45797</v>
      </c>
      <c r="F3841" s="124">
        <v>4323.07</v>
      </c>
      <c r="G3841" s="160" t="s">
        <v>4313</v>
      </c>
      <c r="H3841" s="157" t="s">
        <v>5327</v>
      </c>
      <c r="I3841" s="157" t="s">
        <v>3605</v>
      </c>
      <c r="J3841" s="157" t="s">
        <v>452</v>
      </c>
      <c r="K3841" s="135"/>
      <c r="L3841" s="130" t="s">
        <v>761</v>
      </c>
      <c r="M3841" s="130" t="s">
        <v>453</v>
      </c>
    </row>
    <row r="3842" spans="1:13">
      <c r="A3842" s="157" t="s">
        <v>5100</v>
      </c>
      <c r="B3842" s="157"/>
      <c r="C3842" s="169">
        <v>1642</v>
      </c>
      <c r="D3842" s="158">
        <v>45717</v>
      </c>
      <c r="E3842" s="170">
        <v>45797</v>
      </c>
      <c r="F3842" s="124">
        <v>4323.07</v>
      </c>
      <c r="G3842" s="160" t="s">
        <v>4313</v>
      </c>
      <c r="H3842" s="157" t="s">
        <v>5328</v>
      </c>
      <c r="I3842" s="157" t="s">
        <v>3607</v>
      </c>
      <c r="J3842" s="157" t="s">
        <v>480</v>
      </c>
      <c r="K3842" s="135"/>
      <c r="L3842" s="130" t="s">
        <v>761</v>
      </c>
      <c r="M3842" s="130" t="s">
        <v>481</v>
      </c>
    </row>
    <row r="3843" spans="1:13">
      <c r="A3843" s="157" t="s">
        <v>5100</v>
      </c>
      <c r="B3843" s="157"/>
      <c r="C3843" s="169">
        <v>1643</v>
      </c>
      <c r="D3843" s="158">
        <v>45748</v>
      </c>
      <c r="E3843" s="170">
        <v>45797</v>
      </c>
      <c r="F3843" s="124">
        <v>39029.82</v>
      </c>
      <c r="G3843" s="160" t="s">
        <v>4313</v>
      </c>
      <c r="H3843" s="157" t="s">
        <v>5329</v>
      </c>
      <c r="I3843" s="157" t="s">
        <v>3496</v>
      </c>
      <c r="J3843" s="157" t="s">
        <v>198</v>
      </c>
      <c r="K3843" s="135"/>
      <c r="L3843" s="130" t="s">
        <v>761</v>
      </c>
      <c r="M3843" s="130" t="s">
        <v>199</v>
      </c>
    </row>
    <row r="3844" spans="1:13">
      <c r="A3844" s="157" t="s">
        <v>5100</v>
      </c>
      <c r="B3844" s="157"/>
      <c r="C3844" s="169">
        <v>1644</v>
      </c>
      <c r="D3844" s="158">
        <v>45748</v>
      </c>
      <c r="E3844" s="170">
        <v>45797</v>
      </c>
      <c r="F3844" s="124">
        <v>22605.94</v>
      </c>
      <c r="G3844" s="160" t="s">
        <v>4313</v>
      </c>
      <c r="H3844" s="157" t="s">
        <v>5330</v>
      </c>
      <c r="I3844" s="157" t="s">
        <v>3498</v>
      </c>
      <c r="J3844" s="157" t="s">
        <v>228</v>
      </c>
      <c r="K3844" s="135"/>
      <c r="L3844" s="130" t="s">
        <v>761</v>
      </c>
      <c r="M3844" s="130" t="s">
        <v>229</v>
      </c>
    </row>
    <row r="3845" spans="1:13">
      <c r="A3845" s="157" t="s">
        <v>5100</v>
      </c>
      <c r="B3845" s="157"/>
      <c r="C3845" s="169">
        <v>1645</v>
      </c>
      <c r="D3845" s="158">
        <v>45748</v>
      </c>
      <c r="E3845" s="170">
        <v>45797</v>
      </c>
      <c r="F3845" s="124">
        <v>18374.12</v>
      </c>
      <c r="G3845" s="160" t="s">
        <v>4313</v>
      </c>
      <c r="H3845" s="157" t="s">
        <v>5331</v>
      </c>
      <c r="I3845" s="157" t="s">
        <v>3500</v>
      </c>
      <c r="J3845" s="157" t="s">
        <v>230</v>
      </c>
      <c r="K3845" s="135"/>
      <c r="L3845" s="130" t="s">
        <v>761</v>
      </c>
      <c r="M3845" s="130" t="s">
        <v>231</v>
      </c>
    </row>
    <row r="3846" spans="1:13">
      <c r="A3846" s="157" t="s">
        <v>5100</v>
      </c>
      <c r="B3846" s="157"/>
      <c r="C3846" s="169">
        <v>1646</v>
      </c>
      <c r="D3846" s="158">
        <v>45748</v>
      </c>
      <c r="E3846" s="170">
        <v>45797</v>
      </c>
      <c r="F3846" s="124">
        <v>19698.93</v>
      </c>
      <c r="G3846" s="160" t="s">
        <v>4313</v>
      </c>
      <c r="H3846" s="157" t="s">
        <v>5332</v>
      </c>
      <c r="I3846" s="157" t="s">
        <v>3502</v>
      </c>
      <c r="J3846" s="157" t="s">
        <v>232</v>
      </c>
      <c r="K3846" s="135"/>
      <c r="L3846" s="130" t="s">
        <v>761</v>
      </c>
      <c r="M3846" s="130" t="s">
        <v>233</v>
      </c>
    </row>
    <row r="3847" spans="1:13">
      <c r="A3847" s="157" t="s">
        <v>5100</v>
      </c>
      <c r="B3847" s="157"/>
      <c r="C3847" s="169">
        <v>1647</v>
      </c>
      <c r="D3847" s="158">
        <v>45748</v>
      </c>
      <c r="E3847" s="170">
        <v>45797</v>
      </c>
      <c r="F3847" s="124">
        <v>21265.85</v>
      </c>
      <c r="G3847" s="160" t="s">
        <v>4313</v>
      </c>
      <c r="H3847" s="157" t="s">
        <v>5333</v>
      </c>
      <c r="I3847" s="157" t="s">
        <v>3504</v>
      </c>
      <c r="J3847" s="157" t="s">
        <v>200</v>
      </c>
      <c r="K3847" s="135"/>
      <c r="L3847" s="130" t="s">
        <v>761</v>
      </c>
      <c r="M3847" s="130" t="s">
        <v>201</v>
      </c>
    </row>
    <row r="3848" spans="1:13">
      <c r="A3848" s="157" t="s">
        <v>5100</v>
      </c>
      <c r="B3848" s="157"/>
      <c r="C3848" s="169">
        <v>1648</v>
      </c>
      <c r="D3848" s="158">
        <v>45748</v>
      </c>
      <c r="E3848" s="170">
        <v>45797</v>
      </c>
      <c r="F3848" s="124">
        <v>49060.01</v>
      </c>
      <c r="G3848" s="160" t="s">
        <v>4313</v>
      </c>
      <c r="H3848" s="157" t="s">
        <v>5334</v>
      </c>
      <c r="I3848" s="157" t="s">
        <v>3506</v>
      </c>
      <c r="J3848" s="157" t="s">
        <v>202</v>
      </c>
      <c r="K3848" s="135"/>
      <c r="L3848" s="130" t="s">
        <v>761</v>
      </c>
      <c r="M3848" s="130" t="s">
        <v>203</v>
      </c>
    </row>
    <row r="3849" spans="1:13">
      <c r="A3849" s="157" t="s">
        <v>5100</v>
      </c>
      <c r="B3849" s="157"/>
      <c r="C3849" s="169">
        <v>1650</v>
      </c>
      <c r="D3849" s="158">
        <v>45748</v>
      </c>
      <c r="E3849" s="170">
        <v>45797</v>
      </c>
      <c r="F3849" s="124">
        <v>57118.38</v>
      </c>
      <c r="G3849" s="160" t="s">
        <v>4313</v>
      </c>
      <c r="H3849" s="157" t="s">
        <v>5335</v>
      </c>
      <c r="I3849" s="157" t="s">
        <v>3510</v>
      </c>
      <c r="J3849" s="157" t="s">
        <v>62</v>
      </c>
      <c r="K3849" s="135"/>
      <c r="L3849" s="130" t="s">
        <v>761</v>
      </c>
      <c r="M3849" s="130" t="s">
        <v>63</v>
      </c>
    </row>
    <row r="3850" spans="1:13">
      <c r="A3850" s="157" t="s">
        <v>5100</v>
      </c>
      <c r="B3850" s="157"/>
      <c r="C3850" s="169">
        <v>1651</v>
      </c>
      <c r="D3850" s="158">
        <v>45748</v>
      </c>
      <c r="E3850" s="170">
        <v>45797</v>
      </c>
      <c r="F3850" s="124">
        <v>25841.9</v>
      </c>
      <c r="G3850" s="160" t="s">
        <v>4313</v>
      </c>
      <c r="H3850" s="157" t="s">
        <v>5336</v>
      </c>
      <c r="I3850" s="157" t="s">
        <v>3512</v>
      </c>
      <c r="J3850" s="157" t="s">
        <v>254</v>
      </c>
      <c r="K3850" s="135"/>
      <c r="L3850" s="130" t="s">
        <v>761</v>
      </c>
      <c r="M3850" s="130" t="s">
        <v>255</v>
      </c>
    </row>
    <row r="3851" spans="1:13">
      <c r="A3851" s="157" t="s">
        <v>5100</v>
      </c>
      <c r="B3851" s="157"/>
      <c r="C3851" s="169">
        <v>1652</v>
      </c>
      <c r="D3851" s="158">
        <v>45748</v>
      </c>
      <c r="E3851" s="170">
        <v>45797</v>
      </c>
      <c r="F3851" s="124">
        <v>69349.03</v>
      </c>
      <c r="G3851" s="160" t="s">
        <v>4313</v>
      </c>
      <c r="H3851" s="157" t="s">
        <v>5337</v>
      </c>
      <c r="I3851" s="157" t="s">
        <v>3514</v>
      </c>
      <c r="J3851" s="157" t="s">
        <v>218</v>
      </c>
      <c r="K3851" s="135"/>
      <c r="L3851" s="130" t="s">
        <v>761</v>
      </c>
      <c r="M3851" s="130" t="s">
        <v>219</v>
      </c>
    </row>
    <row r="3852" spans="1:13">
      <c r="A3852" s="157" t="s">
        <v>5100</v>
      </c>
      <c r="B3852" s="157"/>
      <c r="C3852" s="169">
        <v>1653</v>
      </c>
      <c r="D3852" s="158">
        <v>45748</v>
      </c>
      <c r="E3852" s="170">
        <v>45797</v>
      </c>
      <c r="F3852" s="124">
        <v>16928.18</v>
      </c>
      <c r="G3852" s="160" t="s">
        <v>4313</v>
      </c>
      <c r="H3852" s="157" t="s">
        <v>5338</v>
      </c>
      <c r="I3852" s="157" t="s">
        <v>3516</v>
      </c>
      <c r="J3852" s="157" t="s">
        <v>0</v>
      </c>
      <c r="K3852" s="135"/>
      <c r="L3852" s="130" t="s">
        <v>761</v>
      </c>
      <c r="M3852" s="130" t="s">
        <v>1</v>
      </c>
    </row>
    <row r="3853" spans="1:13">
      <c r="A3853" s="157" t="s">
        <v>5100</v>
      </c>
      <c r="B3853" s="157"/>
      <c r="C3853" s="169">
        <v>1654</v>
      </c>
      <c r="D3853" s="158">
        <v>45748</v>
      </c>
      <c r="E3853" s="170">
        <v>45797</v>
      </c>
      <c r="F3853" s="124">
        <v>19264.919999999998</v>
      </c>
      <c r="G3853" s="160" t="s">
        <v>4313</v>
      </c>
      <c r="H3853" s="157" t="s">
        <v>5339</v>
      </c>
      <c r="I3853" s="157" t="s">
        <v>3518</v>
      </c>
      <c r="J3853" s="157" t="s">
        <v>222</v>
      </c>
      <c r="K3853" s="135"/>
      <c r="L3853" s="130" t="s">
        <v>761</v>
      </c>
      <c r="M3853" s="130" t="s">
        <v>223</v>
      </c>
    </row>
    <row r="3854" spans="1:13">
      <c r="A3854" s="157" t="s">
        <v>5100</v>
      </c>
      <c r="B3854" s="157"/>
      <c r="C3854" s="169">
        <v>1655</v>
      </c>
      <c r="D3854" s="158">
        <v>45748</v>
      </c>
      <c r="E3854" s="170">
        <v>45797</v>
      </c>
      <c r="F3854" s="124">
        <v>4322.95</v>
      </c>
      <c r="G3854" s="160" t="s">
        <v>4313</v>
      </c>
      <c r="H3854" s="157" t="s">
        <v>5340</v>
      </c>
      <c r="I3854" s="157" t="s">
        <v>3607</v>
      </c>
      <c r="J3854" s="157" t="s">
        <v>480</v>
      </c>
      <c r="K3854" s="135"/>
      <c r="L3854" s="130" t="s">
        <v>761</v>
      </c>
      <c r="M3854" s="130" t="s">
        <v>481</v>
      </c>
    </row>
    <row r="3855" spans="1:13">
      <c r="A3855" s="157" t="s">
        <v>5100</v>
      </c>
      <c r="B3855" s="157"/>
      <c r="C3855" s="169">
        <v>1656</v>
      </c>
      <c r="D3855" s="158">
        <v>45748</v>
      </c>
      <c r="E3855" s="170">
        <v>45797</v>
      </c>
      <c r="F3855" s="124">
        <v>4866.1400000000003</v>
      </c>
      <c r="G3855" s="160" t="s">
        <v>4313</v>
      </c>
      <c r="H3855" s="157" t="s">
        <v>5341</v>
      </c>
      <c r="I3855" s="157" t="s">
        <v>3520</v>
      </c>
      <c r="J3855" s="157" t="s">
        <v>260</v>
      </c>
      <c r="K3855" s="135"/>
      <c r="L3855" s="130" t="s">
        <v>761</v>
      </c>
      <c r="M3855" s="130" t="s">
        <v>261</v>
      </c>
    </row>
    <row r="3856" spans="1:13">
      <c r="A3856" s="157" t="s">
        <v>5100</v>
      </c>
      <c r="B3856" s="157"/>
      <c r="C3856" s="169">
        <v>1657</v>
      </c>
      <c r="D3856" s="158">
        <v>45748</v>
      </c>
      <c r="E3856" s="170">
        <v>45797</v>
      </c>
      <c r="F3856" s="124">
        <v>4866.1400000000003</v>
      </c>
      <c r="G3856" s="160" t="s">
        <v>4313</v>
      </c>
      <c r="H3856" s="157" t="s">
        <v>5342</v>
      </c>
      <c r="I3856" s="157" t="s">
        <v>3522</v>
      </c>
      <c r="J3856" s="157" t="s">
        <v>210</v>
      </c>
      <c r="K3856" s="135"/>
      <c r="L3856" s="130" t="s">
        <v>761</v>
      </c>
      <c r="M3856" s="130" t="s">
        <v>211</v>
      </c>
    </row>
    <row r="3857" spans="1:13">
      <c r="A3857" s="157" t="s">
        <v>5100</v>
      </c>
      <c r="B3857" s="157"/>
      <c r="C3857" s="169">
        <v>1658</v>
      </c>
      <c r="D3857" s="158">
        <v>45748</v>
      </c>
      <c r="E3857" s="170">
        <v>45797</v>
      </c>
      <c r="F3857" s="124">
        <v>5423.09</v>
      </c>
      <c r="G3857" s="160" t="s">
        <v>4313</v>
      </c>
      <c r="H3857" s="157" t="s">
        <v>5343</v>
      </c>
      <c r="I3857" s="157" t="s">
        <v>3524</v>
      </c>
      <c r="J3857" s="157" t="s">
        <v>262</v>
      </c>
      <c r="K3857" s="135"/>
      <c r="L3857" s="130" t="s">
        <v>761</v>
      </c>
      <c r="M3857" s="130" t="s">
        <v>263</v>
      </c>
    </row>
    <row r="3858" spans="1:13">
      <c r="A3858" s="157" t="s">
        <v>5100</v>
      </c>
      <c r="B3858" s="157"/>
      <c r="C3858" s="169">
        <v>1659</v>
      </c>
      <c r="D3858" s="158">
        <v>45748</v>
      </c>
      <c r="E3858" s="170">
        <v>45797</v>
      </c>
      <c r="F3858" s="124">
        <v>4865.32</v>
      </c>
      <c r="G3858" s="160" t="s">
        <v>4313</v>
      </c>
      <c r="H3858" s="157" t="s">
        <v>5344</v>
      </c>
      <c r="I3858" s="157" t="s">
        <v>3526</v>
      </c>
      <c r="J3858" s="157" t="s">
        <v>240</v>
      </c>
      <c r="K3858" s="135"/>
      <c r="L3858" s="130" t="s">
        <v>761</v>
      </c>
      <c r="M3858" s="130" t="s">
        <v>241</v>
      </c>
    </row>
    <row r="3859" spans="1:13">
      <c r="A3859" s="157" t="s">
        <v>5100</v>
      </c>
      <c r="B3859" s="157"/>
      <c r="C3859" s="169">
        <v>1660</v>
      </c>
      <c r="D3859" s="158">
        <v>45748</v>
      </c>
      <c r="E3859" s="170">
        <v>45797</v>
      </c>
      <c r="F3859" s="124">
        <v>6071.79</v>
      </c>
      <c r="G3859" s="160" t="s">
        <v>4313</v>
      </c>
      <c r="H3859" s="157" t="s">
        <v>5345</v>
      </c>
      <c r="I3859" s="157" t="s">
        <v>3528</v>
      </c>
      <c r="J3859" s="157" t="s">
        <v>206</v>
      </c>
      <c r="K3859" s="135"/>
      <c r="L3859" s="130" t="s">
        <v>761</v>
      </c>
      <c r="M3859" s="130" t="s">
        <v>207</v>
      </c>
    </row>
    <row r="3860" spans="1:13">
      <c r="A3860" s="157" t="s">
        <v>5100</v>
      </c>
      <c r="B3860" s="157"/>
      <c r="C3860" s="169">
        <v>1661</v>
      </c>
      <c r="D3860" s="158">
        <v>45748</v>
      </c>
      <c r="E3860" s="170">
        <v>45797</v>
      </c>
      <c r="F3860" s="124">
        <v>4866.1400000000003</v>
      </c>
      <c r="G3860" s="160" t="s">
        <v>4313</v>
      </c>
      <c r="H3860" s="157" t="s">
        <v>5346</v>
      </c>
      <c r="I3860" s="157" t="s">
        <v>3530</v>
      </c>
      <c r="J3860" s="157" t="s">
        <v>196</v>
      </c>
      <c r="K3860" s="135"/>
      <c r="L3860" s="130" t="s">
        <v>761</v>
      </c>
      <c r="M3860" s="130" t="s">
        <v>197</v>
      </c>
    </row>
    <row r="3861" spans="1:13">
      <c r="A3861" s="157" t="s">
        <v>5100</v>
      </c>
      <c r="B3861" s="157"/>
      <c r="C3861" s="169">
        <v>1662</v>
      </c>
      <c r="D3861" s="158">
        <v>45748</v>
      </c>
      <c r="E3861" s="170">
        <v>45797</v>
      </c>
      <c r="F3861" s="124">
        <v>5493.91</v>
      </c>
      <c r="G3861" s="160" t="s">
        <v>4313</v>
      </c>
      <c r="H3861" s="157" t="s">
        <v>5347</v>
      </c>
      <c r="I3861" s="157" t="s">
        <v>3532</v>
      </c>
      <c r="J3861" s="157" t="s">
        <v>242</v>
      </c>
      <c r="K3861" s="135"/>
      <c r="L3861" s="130" t="s">
        <v>761</v>
      </c>
      <c r="M3861" s="130" t="s">
        <v>243</v>
      </c>
    </row>
    <row r="3862" spans="1:13">
      <c r="A3862" s="157" t="s">
        <v>5100</v>
      </c>
      <c r="B3862" s="157"/>
      <c r="C3862" s="169">
        <v>1663</v>
      </c>
      <c r="D3862" s="158">
        <v>45748</v>
      </c>
      <c r="E3862" s="170">
        <v>45797</v>
      </c>
      <c r="F3862" s="124">
        <v>4968.67</v>
      </c>
      <c r="G3862" s="160" t="s">
        <v>4313</v>
      </c>
      <c r="H3862" s="157" t="s">
        <v>5348</v>
      </c>
      <c r="I3862" s="157" t="s">
        <v>3534</v>
      </c>
      <c r="J3862" s="157" t="s">
        <v>244</v>
      </c>
      <c r="K3862" s="135"/>
      <c r="L3862" s="130" t="s">
        <v>761</v>
      </c>
      <c r="M3862" s="130" t="s">
        <v>245</v>
      </c>
    </row>
    <row r="3863" spans="1:13">
      <c r="A3863" s="157" t="s">
        <v>5100</v>
      </c>
      <c r="B3863" s="157"/>
      <c r="C3863" s="169">
        <v>1664</v>
      </c>
      <c r="D3863" s="158">
        <v>45748</v>
      </c>
      <c r="E3863" s="170">
        <v>45797</v>
      </c>
      <c r="F3863" s="124">
        <v>4343.55</v>
      </c>
      <c r="G3863" s="160" t="s">
        <v>4313</v>
      </c>
      <c r="H3863" s="157" t="s">
        <v>5349</v>
      </c>
      <c r="I3863" s="157" t="s">
        <v>3536</v>
      </c>
      <c r="J3863" s="157" t="s">
        <v>226</v>
      </c>
      <c r="K3863" s="135"/>
      <c r="L3863" s="130" t="s">
        <v>761</v>
      </c>
      <c r="M3863" s="130" t="s">
        <v>227</v>
      </c>
    </row>
    <row r="3864" spans="1:13">
      <c r="A3864" s="157" t="s">
        <v>5100</v>
      </c>
      <c r="B3864" s="157"/>
      <c r="C3864" s="169">
        <v>1665</v>
      </c>
      <c r="D3864" s="158">
        <v>45748</v>
      </c>
      <c r="E3864" s="170">
        <v>45797</v>
      </c>
      <c r="F3864" s="124">
        <v>4342.74</v>
      </c>
      <c r="G3864" s="160" t="s">
        <v>4313</v>
      </c>
      <c r="H3864" s="157" t="s">
        <v>5350</v>
      </c>
      <c r="I3864" s="157" t="s">
        <v>3538</v>
      </c>
      <c r="J3864" s="157" t="s">
        <v>234</v>
      </c>
      <c r="K3864" s="135"/>
      <c r="L3864" s="130" t="s">
        <v>761</v>
      </c>
      <c r="M3864" s="130" t="s">
        <v>235</v>
      </c>
    </row>
    <row r="3865" spans="1:13">
      <c r="A3865" s="157" t="s">
        <v>5100</v>
      </c>
      <c r="B3865" s="157"/>
      <c r="C3865" s="169">
        <v>1666</v>
      </c>
      <c r="D3865" s="158">
        <v>45748</v>
      </c>
      <c r="E3865" s="170">
        <v>45797</v>
      </c>
      <c r="F3865" s="124">
        <v>4343.55</v>
      </c>
      <c r="G3865" s="160" t="s">
        <v>4313</v>
      </c>
      <c r="H3865" s="157" t="s">
        <v>5351</v>
      </c>
      <c r="I3865" s="157" t="s">
        <v>3540</v>
      </c>
      <c r="J3865" s="157" t="s">
        <v>236</v>
      </c>
      <c r="K3865" s="135"/>
      <c r="L3865" s="130" t="s">
        <v>761</v>
      </c>
      <c r="M3865" s="130" t="s">
        <v>237</v>
      </c>
    </row>
    <row r="3866" spans="1:13">
      <c r="A3866" s="157" t="s">
        <v>5100</v>
      </c>
      <c r="B3866" s="157"/>
      <c r="C3866" s="169">
        <v>1667</v>
      </c>
      <c r="D3866" s="158">
        <v>45748</v>
      </c>
      <c r="E3866" s="170">
        <v>45797</v>
      </c>
      <c r="F3866" s="124">
        <v>4337.3100000000004</v>
      </c>
      <c r="G3866" s="160" t="s">
        <v>4313</v>
      </c>
      <c r="H3866" s="157" t="s">
        <v>5352</v>
      </c>
      <c r="I3866" s="157" t="s">
        <v>3542</v>
      </c>
      <c r="J3866" s="157" t="s">
        <v>224</v>
      </c>
      <c r="K3866" s="135"/>
      <c r="L3866" s="130" t="s">
        <v>761</v>
      </c>
      <c r="M3866" s="130" t="s">
        <v>225</v>
      </c>
    </row>
    <row r="3867" spans="1:13">
      <c r="A3867" s="157" t="s">
        <v>5100</v>
      </c>
      <c r="B3867" s="157"/>
      <c r="C3867" s="169">
        <v>1668.02</v>
      </c>
      <c r="D3867" s="158">
        <v>45748</v>
      </c>
      <c r="E3867" s="170">
        <v>45797</v>
      </c>
      <c r="F3867" s="124">
        <v>4343.55</v>
      </c>
      <c r="G3867" s="160" t="s">
        <v>4313</v>
      </c>
      <c r="H3867" s="157" t="s">
        <v>5353</v>
      </c>
      <c r="I3867" s="157" t="s">
        <v>3544</v>
      </c>
      <c r="J3867" s="157" t="s">
        <v>248</v>
      </c>
      <c r="K3867" s="135"/>
      <c r="L3867" s="130" t="s">
        <v>761</v>
      </c>
      <c r="M3867" s="130" t="s">
        <v>249</v>
      </c>
    </row>
    <row r="3868" spans="1:13">
      <c r="A3868" s="157" t="s">
        <v>5100</v>
      </c>
      <c r="B3868" s="157"/>
      <c r="C3868" s="169">
        <v>1669</v>
      </c>
      <c r="D3868" s="158">
        <v>45748</v>
      </c>
      <c r="E3868" s="170">
        <v>45797</v>
      </c>
      <c r="F3868" s="124">
        <v>4343.55</v>
      </c>
      <c r="G3868" s="160" t="s">
        <v>4313</v>
      </c>
      <c r="H3868" s="157" t="s">
        <v>5354</v>
      </c>
      <c r="I3868" s="157" t="s">
        <v>3546</v>
      </c>
      <c r="J3868" s="157" t="s">
        <v>264</v>
      </c>
      <c r="K3868" s="135"/>
      <c r="L3868" s="130" t="s">
        <v>761</v>
      </c>
      <c r="M3868" s="130" t="s">
        <v>265</v>
      </c>
    </row>
    <row r="3869" spans="1:13">
      <c r="A3869" s="157" t="s">
        <v>5100</v>
      </c>
      <c r="B3869" s="157"/>
      <c r="C3869" s="169">
        <v>1670</v>
      </c>
      <c r="D3869" s="158">
        <v>45748</v>
      </c>
      <c r="E3869" s="170">
        <v>45797</v>
      </c>
      <c r="F3869" s="124">
        <v>4343.55</v>
      </c>
      <c r="G3869" s="160" t="s">
        <v>4313</v>
      </c>
      <c r="H3869" s="157" t="s">
        <v>5355</v>
      </c>
      <c r="I3869" s="157" t="s">
        <v>3548</v>
      </c>
      <c r="J3869" s="157" t="s">
        <v>250</v>
      </c>
      <c r="K3869" s="135"/>
      <c r="L3869" s="130" t="s">
        <v>761</v>
      </c>
      <c r="M3869" s="130" t="s">
        <v>251</v>
      </c>
    </row>
    <row r="3870" spans="1:13">
      <c r="A3870" s="157" t="s">
        <v>5100</v>
      </c>
      <c r="B3870" s="157"/>
      <c r="C3870" s="169">
        <v>1671</v>
      </c>
      <c r="D3870" s="158">
        <v>45748</v>
      </c>
      <c r="E3870" s="170">
        <v>45797</v>
      </c>
      <c r="F3870" s="124">
        <v>4318.33</v>
      </c>
      <c r="G3870" s="160" t="s">
        <v>4313</v>
      </c>
      <c r="H3870" s="157" t="s">
        <v>5356</v>
      </c>
      <c r="I3870" s="157" t="s">
        <v>3550</v>
      </c>
      <c r="J3870" s="157" t="s">
        <v>212</v>
      </c>
      <c r="K3870" s="135"/>
      <c r="L3870" s="130" t="s">
        <v>761</v>
      </c>
      <c r="M3870" s="130" t="s">
        <v>213</v>
      </c>
    </row>
    <row r="3871" spans="1:13">
      <c r="A3871" s="157" t="s">
        <v>5100</v>
      </c>
      <c r="B3871" s="157"/>
      <c r="C3871" s="169">
        <v>1672</v>
      </c>
      <c r="D3871" s="158">
        <v>45748</v>
      </c>
      <c r="E3871" s="170">
        <v>45797</v>
      </c>
      <c r="F3871" s="124">
        <v>4337.3100000000004</v>
      </c>
      <c r="G3871" s="160" t="s">
        <v>4313</v>
      </c>
      <c r="H3871" s="157" t="s">
        <v>5357</v>
      </c>
      <c r="I3871" s="157" t="s">
        <v>3552</v>
      </c>
      <c r="J3871" s="157" t="s">
        <v>266</v>
      </c>
      <c r="K3871" s="135"/>
      <c r="L3871" s="130" t="s">
        <v>761</v>
      </c>
      <c r="M3871" s="130" t="s">
        <v>267</v>
      </c>
    </row>
    <row r="3872" spans="1:13">
      <c r="A3872" s="157" t="s">
        <v>5100</v>
      </c>
      <c r="B3872" s="157"/>
      <c r="C3872" s="169">
        <v>1673</v>
      </c>
      <c r="D3872" s="158">
        <v>45748</v>
      </c>
      <c r="E3872" s="170">
        <v>45797</v>
      </c>
      <c r="F3872" s="124">
        <v>4343.55</v>
      </c>
      <c r="G3872" s="160" t="s">
        <v>4313</v>
      </c>
      <c r="H3872" s="157" t="s">
        <v>5358</v>
      </c>
      <c r="I3872" s="157" t="s">
        <v>3554</v>
      </c>
      <c r="J3872" s="157" t="s">
        <v>268</v>
      </c>
      <c r="K3872" s="135"/>
      <c r="L3872" s="130" t="s">
        <v>761</v>
      </c>
      <c r="M3872" s="130" t="s">
        <v>269</v>
      </c>
    </row>
    <row r="3873" spans="1:13">
      <c r="A3873" s="157" t="s">
        <v>5100</v>
      </c>
      <c r="B3873" s="157"/>
      <c r="C3873" s="169">
        <v>1674</v>
      </c>
      <c r="D3873" s="158">
        <v>45748</v>
      </c>
      <c r="E3873" s="170">
        <v>45797</v>
      </c>
      <c r="F3873" s="124">
        <v>4315.68</v>
      </c>
      <c r="G3873" s="160" t="s">
        <v>4313</v>
      </c>
      <c r="H3873" s="157" t="s">
        <v>5359</v>
      </c>
      <c r="I3873" s="157" t="s">
        <v>3556</v>
      </c>
      <c r="J3873" s="157" t="s">
        <v>256</v>
      </c>
      <c r="K3873" s="135"/>
      <c r="L3873" s="130" t="s">
        <v>761</v>
      </c>
      <c r="M3873" s="130" t="s">
        <v>257</v>
      </c>
    </row>
    <row r="3874" spans="1:13">
      <c r="A3874" s="157" t="s">
        <v>5100</v>
      </c>
      <c r="B3874" s="157"/>
      <c r="C3874" s="169">
        <v>1675</v>
      </c>
      <c r="D3874" s="158">
        <v>45748</v>
      </c>
      <c r="E3874" s="170">
        <v>45797</v>
      </c>
      <c r="F3874" s="124">
        <v>4292.84</v>
      </c>
      <c r="G3874" s="160" t="s">
        <v>4313</v>
      </c>
      <c r="H3874" s="157" t="s">
        <v>5360</v>
      </c>
      <c r="I3874" s="157" t="s">
        <v>3558</v>
      </c>
      <c r="J3874" s="157" t="s">
        <v>204</v>
      </c>
      <c r="K3874" s="135"/>
      <c r="L3874" s="130" t="s">
        <v>761</v>
      </c>
      <c r="M3874" s="130" t="s">
        <v>205</v>
      </c>
    </row>
    <row r="3875" spans="1:13">
      <c r="A3875" s="157" t="s">
        <v>5100</v>
      </c>
      <c r="B3875" s="157"/>
      <c r="C3875" s="169">
        <v>1676</v>
      </c>
      <c r="D3875" s="158">
        <v>45748</v>
      </c>
      <c r="E3875" s="170">
        <v>45797</v>
      </c>
      <c r="F3875" s="124">
        <v>4866.1400000000003</v>
      </c>
      <c r="G3875" s="160" t="s">
        <v>4313</v>
      </c>
      <c r="H3875" s="157" t="s">
        <v>5361</v>
      </c>
      <c r="I3875" s="157" t="s">
        <v>3560</v>
      </c>
      <c r="J3875" s="157" t="s">
        <v>270</v>
      </c>
      <c r="K3875" s="135"/>
      <c r="L3875" s="130" t="s">
        <v>761</v>
      </c>
      <c r="M3875" s="130" t="s">
        <v>271</v>
      </c>
    </row>
    <row r="3876" spans="1:13">
      <c r="A3876" s="157" t="s">
        <v>5100</v>
      </c>
      <c r="B3876" s="157"/>
      <c r="C3876" s="169">
        <v>1677</v>
      </c>
      <c r="D3876" s="158">
        <v>45748</v>
      </c>
      <c r="E3876" s="170">
        <v>45797</v>
      </c>
      <c r="F3876" s="124">
        <v>4343.55</v>
      </c>
      <c r="G3876" s="160" t="s">
        <v>4313</v>
      </c>
      <c r="H3876" s="157" t="s">
        <v>5362</v>
      </c>
      <c r="I3876" s="157" t="s">
        <v>3562</v>
      </c>
      <c r="J3876" s="157" t="s">
        <v>208</v>
      </c>
      <c r="K3876" s="135"/>
      <c r="L3876" s="130" t="s">
        <v>761</v>
      </c>
      <c r="M3876" s="130" t="s">
        <v>209</v>
      </c>
    </row>
    <row r="3877" spans="1:13">
      <c r="A3877" s="157" t="s">
        <v>5100</v>
      </c>
      <c r="B3877" s="157"/>
      <c r="C3877" s="169">
        <v>1678.02</v>
      </c>
      <c r="D3877" s="158">
        <v>45748</v>
      </c>
      <c r="E3877" s="170">
        <v>45797</v>
      </c>
      <c r="F3877" s="124">
        <v>4343.55</v>
      </c>
      <c r="G3877" s="160" t="s">
        <v>4313</v>
      </c>
      <c r="H3877" s="157" t="s">
        <v>5363</v>
      </c>
      <c r="I3877" s="157" t="s">
        <v>3538</v>
      </c>
      <c r="J3877" s="157" t="s">
        <v>234</v>
      </c>
      <c r="K3877" s="135"/>
      <c r="L3877" s="130" t="s">
        <v>761</v>
      </c>
      <c r="M3877" s="130" t="s">
        <v>235</v>
      </c>
    </row>
    <row r="3878" spans="1:13">
      <c r="A3878" s="157" t="s">
        <v>5100</v>
      </c>
      <c r="B3878" s="157"/>
      <c r="C3878" s="169">
        <v>1679</v>
      </c>
      <c r="D3878" s="158">
        <v>45748</v>
      </c>
      <c r="E3878" s="170">
        <v>45797</v>
      </c>
      <c r="F3878" s="124">
        <v>4293.6499999999996</v>
      </c>
      <c r="G3878" s="160" t="s">
        <v>4313</v>
      </c>
      <c r="H3878" s="157" t="s">
        <v>5364</v>
      </c>
      <c r="I3878" s="157" t="s">
        <v>3565</v>
      </c>
      <c r="J3878" s="157" t="s">
        <v>272</v>
      </c>
      <c r="K3878" s="135"/>
      <c r="L3878" s="130" t="s">
        <v>761</v>
      </c>
      <c r="M3878" s="130" t="s">
        <v>273</v>
      </c>
    </row>
    <row r="3879" spans="1:13">
      <c r="A3879" s="157" t="s">
        <v>5100</v>
      </c>
      <c r="B3879" s="157"/>
      <c r="C3879" s="169">
        <v>1680</v>
      </c>
      <c r="D3879" s="158">
        <v>45748</v>
      </c>
      <c r="E3879" s="170">
        <v>45797</v>
      </c>
      <c r="F3879" s="124">
        <v>4291</v>
      </c>
      <c r="G3879" s="160" t="s">
        <v>4313</v>
      </c>
      <c r="H3879" s="157" t="s">
        <v>5365</v>
      </c>
      <c r="I3879" s="157" t="s">
        <v>3567</v>
      </c>
      <c r="J3879" s="157" t="s">
        <v>216</v>
      </c>
      <c r="K3879" s="135"/>
      <c r="L3879" s="130" t="s">
        <v>761</v>
      </c>
      <c r="M3879" s="130" t="s">
        <v>217</v>
      </c>
    </row>
    <row r="3880" spans="1:13">
      <c r="A3880" s="157" t="s">
        <v>5100</v>
      </c>
      <c r="B3880" s="157"/>
      <c r="C3880" s="169">
        <v>1681</v>
      </c>
      <c r="D3880" s="158">
        <v>45748</v>
      </c>
      <c r="E3880" s="170">
        <v>45797</v>
      </c>
      <c r="F3880" s="124">
        <v>4343.55</v>
      </c>
      <c r="G3880" s="160" t="s">
        <v>4313</v>
      </c>
      <c r="H3880" s="157" t="s">
        <v>5366</v>
      </c>
      <c r="I3880" s="157" t="s">
        <v>3569</v>
      </c>
      <c r="J3880" s="157" t="s">
        <v>252</v>
      </c>
      <c r="K3880" s="135"/>
      <c r="L3880" s="130" t="s">
        <v>761</v>
      </c>
      <c r="M3880" s="130" t="s">
        <v>253</v>
      </c>
    </row>
    <row r="3881" spans="1:13">
      <c r="A3881" s="157" t="s">
        <v>5100</v>
      </c>
      <c r="B3881" s="157"/>
      <c r="C3881" s="169">
        <v>1682</v>
      </c>
      <c r="D3881" s="158">
        <v>45748</v>
      </c>
      <c r="E3881" s="170">
        <v>45797</v>
      </c>
      <c r="F3881" s="124">
        <v>4293.6499999999996</v>
      </c>
      <c r="G3881" s="160" t="s">
        <v>4313</v>
      </c>
      <c r="H3881" s="157" t="s">
        <v>5367</v>
      </c>
      <c r="I3881" s="157" t="s">
        <v>3571</v>
      </c>
      <c r="J3881" s="157" t="s">
        <v>220</v>
      </c>
      <c r="K3881" s="135"/>
      <c r="L3881" s="130" t="s">
        <v>761</v>
      </c>
      <c r="M3881" s="130" t="s">
        <v>221</v>
      </c>
    </row>
    <row r="3882" spans="1:13">
      <c r="A3882" s="157" t="s">
        <v>5100</v>
      </c>
      <c r="B3882" s="157"/>
      <c r="C3882" s="169">
        <v>1683</v>
      </c>
      <c r="D3882" s="158">
        <v>45748</v>
      </c>
      <c r="E3882" s="170">
        <v>45797</v>
      </c>
      <c r="F3882" s="124">
        <v>4971.32</v>
      </c>
      <c r="G3882" s="160" t="s">
        <v>4313</v>
      </c>
      <c r="H3882" s="157" t="s">
        <v>5368</v>
      </c>
      <c r="I3882" s="157" t="s">
        <v>3573</v>
      </c>
      <c r="J3882" s="157" t="s">
        <v>274</v>
      </c>
      <c r="K3882" s="135"/>
      <c r="L3882" s="130" t="s">
        <v>761</v>
      </c>
      <c r="M3882" s="130" t="s">
        <v>275</v>
      </c>
    </row>
    <row r="3883" spans="1:13">
      <c r="A3883" s="157" t="s">
        <v>5100</v>
      </c>
      <c r="B3883" s="157"/>
      <c r="C3883" s="169">
        <v>1684</v>
      </c>
      <c r="D3883" s="158">
        <v>45748</v>
      </c>
      <c r="E3883" s="170">
        <v>45797</v>
      </c>
      <c r="F3883" s="124">
        <v>4343.55</v>
      </c>
      <c r="G3883" s="160" t="s">
        <v>4313</v>
      </c>
      <c r="H3883" s="157" t="s">
        <v>5369</v>
      </c>
      <c r="I3883" s="157" t="s">
        <v>3575</v>
      </c>
      <c r="J3883" s="157" t="s">
        <v>238</v>
      </c>
      <c r="K3883" s="135"/>
      <c r="L3883" s="130" t="s">
        <v>761</v>
      </c>
      <c r="M3883" s="130" t="s">
        <v>239</v>
      </c>
    </row>
    <row r="3884" spans="1:13">
      <c r="A3884" s="157" t="s">
        <v>5100</v>
      </c>
      <c r="B3884" s="157"/>
      <c r="C3884" s="169">
        <v>1685</v>
      </c>
      <c r="D3884" s="158">
        <v>45748</v>
      </c>
      <c r="E3884" s="170">
        <v>45797</v>
      </c>
      <c r="F3884" s="124">
        <v>4866.1400000000003</v>
      </c>
      <c r="G3884" s="160" t="s">
        <v>4313</v>
      </c>
      <c r="H3884" s="157" t="s">
        <v>5370</v>
      </c>
      <c r="I3884" s="157" t="s">
        <v>3577</v>
      </c>
      <c r="J3884" s="157" t="s">
        <v>276</v>
      </c>
      <c r="K3884" s="135"/>
      <c r="L3884" s="130" t="s">
        <v>761</v>
      </c>
      <c r="M3884" s="130" t="s">
        <v>277</v>
      </c>
    </row>
    <row r="3885" spans="1:13">
      <c r="A3885" s="157" t="s">
        <v>5100</v>
      </c>
      <c r="B3885" s="157"/>
      <c r="C3885" s="169">
        <v>1686</v>
      </c>
      <c r="D3885" s="158">
        <v>45748</v>
      </c>
      <c r="E3885" s="170">
        <v>45797</v>
      </c>
      <c r="F3885" s="124">
        <v>4343.55</v>
      </c>
      <c r="G3885" s="160" t="s">
        <v>4313</v>
      </c>
      <c r="H3885" s="157" t="s">
        <v>5371</v>
      </c>
      <c r="I3885" s="157" t="s">
        <v>3579</v>
      </c>
      <c r="J3885" s="157" t="s">
        <v>214</v>
      </c>
      <c r="K3885" s="135"/>
      <c r="L3885" s="130" t="s">
        <v>761</v>
      </c>
      <c r="M3885" s="130" t="s">
        <v>215</v>
      </c>
    </row>
    <row r="3886" spans="1:13">
      <c r="A3886" s="157" t="s">
        <v>5100</v>
      </c>
      <c r="B3886" s="157"/>
      <c r="C3886" s="169">
        <v>1687</v>
      </c>
      <c r="D3886" s="158">
        <v>45748</v>
      </c>
      <c r="E3886" s="170">
        <v>45797</v>
      </c>
      <c r="F3886" s="124">
        <v>4343.55</v>
      </c>
      <c r="G3886" s="160" t="s">
        <v>4313</v>
      </c>
      <c r="H3886" s="157" t="s">
        <v>5372</v>
      </c>
      <c r="I3886" s="157" t="s">
        <v>3581</v>
      </c>
      <c r="J3886" s="157" t="s">
        <v>278</v>
      </c>
      <c r="K3886" s="135"/>
      <c r="L3886" s="130" t="s">
        <v>761</v>
      </c>
      <c r="M3886" s="130" t="s">
        <v>279</v>
      </c>
    </row>
    <row r="3887" spans="1:13">
      <c r="A3887" s="157" t="s">
        <v>5100</v>
      </c>
      <c r="B3887" s="157"/>
      <c r="C3887" s="169">
        <v>1688</v>
      </c>
      <c r="D3887" s="158">
        <v>45748</v>
      </c>
      <c r="E3887" s="170">
        <v>45797</v>
      </c>
      <c r="F3887" s="124">
        <v>4180.6000000000004</v>
      </c>
      <c r="G3887" s="160" t="s">
        <v>4313</v>
      </c>
      <c r="H3887" s="157" t="s">
        <v>5373</v>
      </c>
      <c r="I3887" s="157" t="s">
        <v>3583</v>
      </c>
      <c r="J3887" s="157" t="s">
        <v>4</v>
      </c>
      <c r="K3887" s="135"/>
      <c r="L3887" s="130" t="s">
        <v>761</v>
      </c>
      <c r="M3887" s="130" t="s">
        <v>5</v>
      </c>
    </row>
    <row r="3888" spans="1:13">
      <c r="A3888" s="157" t="s">
        <v>5100</v>
      </c>
      <c r="B3888" s="157"/>
      <c r="C3888" s="169">
        <v>1689</v>
      </c>
      <c r="D3888" s="158">
        <v>45748</v>
      </c>
      <c r="E3888" s="170">
        <v>45797</v>
      </c>
      <c r="F3888" s="124">
        <v>4180.6000000000004</v>
      </c>
      <c r="G3888" s="160" t="s">
        <v>4313</v>
      </c>
      <c r="H3888" s="157" t="s">
        <v>5374</v>
      </c>
      <c r="I3888" s="157" t="s">
        <v>3585</v>
      </c>
      <c r="J3888" s="157" t="s">
        <v>280</v>
      </c>
      <c r="K3888" s="135"/>
      <c r="L3888" s="130" t="s">
        <v>761</v>
      </c>
      <c r="M3888" s="130" t="s">
        <v>281</v>
      </c>
    </row>
    <row r="3889" spans="1:13">
      <c r="A3889" s="157" t="s">
        <v>5100</v>
      </c>
      <c r="B3889" s="157"/>
      <c r="C3889" s="169">
        <v>1690</v>
      </c>
      <c r="D3889" s="158">
        <v>45748</v>
      </c>
      <c r="E3889" s="170">
        <v>45797</v>
      </c>
      <c r="F3889" s="124">
        <v>4180.6000000000004</v>
      </c>
      <c r="G3889" s="160" t="s">
        <v>4313</v>
      </c>
      <c r="H3889" s="157" t="s">
        <v>5375</v>
      </c>
      <c r="I3889" s="157" t="s">
        <v>3587</v>
      </c>
      <c r="J3889" s="157" t="s">
        <v>246</v>
      </c>
      <c r="K3889" s="135"/>
      <c r="L3889" s="130" t="s">
        <v>761</v>
      </c>
      <c r="M3889" s="130" t="s">
        <v>247</v>
      </c>
    </row>
    <row r="3890" spans="1:13">
      <c r="A3890" s="157" t="s">
        <v>5100</v>
      </c>
      <c r="B3890" s="157"/>
      <c r="C3890" s="169">
        <v>1691</v>
      </c>
      <c r="D3890" s="158">
        <v>45748</v>
      </c>
      <c r="E3890" s="170">
        <v>45797</v>
      </c>
      <c r="F3890" s="124">
        <v>4808.37</v>
      </c>
      <c r="G3890" s="160" t="s">
        <v>4313</v>
      </c>
      <c r="H3890" s="157" t="s">
        <v>5376</v>
      </c>
      <c r="I3890" s="157" t="s">
        <v>3589</v>
      </c>
      <c r="J3890" s="157" t="s">
        <v>2</v>
      </c>
      <c r="K3890" s="135"/>
      <c r="L3890" s="130" t="s">
        <v>761</v>
      </c>
      <c r="M3890" s="130" t="s">
        <v>3</v>
      </c>
    </row>
    <row r="3891" spans="1:13">
      <c r="A3891" s="157" t="s">
        <v>5100</v>
      </c>
      <c r="B3891" s="157"/>
      <c r="C3891" s="169">
        <v>1692</v>
      </c>
      <c r="D3891" s="158">
        <v>45748</v>
      </c>
      <c r="E3891" s="170">
        <v>45797</v>
      </c>
      <c r="F3891" s="124">
        <v>17145.82</v>
      </c>
      <c r="G3891" s="160" t="s">
        <v>4313</v>
      </c>
      <c r="H3891" s="157" t="s">
        <v>5377</v>
      </c>
      <c r="I3891" s="157" t="s">
        <v>3591</v>
      </c>
      <c r="J3891" s="157" t="s">
        <v>368</v>
      </c>
      <c r="K3891" s="135"/>
      <c r="L3891" s="130" t="s">
        <v>761</v>
      </c>
      <c r="M3891" s="130" t="s">
        <v>369</v>
      </c>
    </row>
    <row r="3892" spans="1:13">
      <c r="A3892" s="157" t="s">
        <v>5100</v>
      </c>
      <c r="B3892" s="157"/>
      <c r="C3892" s="169">
        <v>1693</v>
      </c>
      <c r="D3892" s="158">
        <v>45748</v>
      </c>
      <c r="E3892" s="170">
        <v>45797</v>
      </c>
      <c r="F3892" s="124">
        <v>28008.59</v>
      </c>
      <c r="G3892" s="160" t="s">
        <v>4313</v>
      </c>
      <c r="H3892" s="157" t="s">
        <v>5378</v>
      </c>
      <c r="I3892" s="157" t="s">
        <v>3593</v>
      </c>
      <c r="J3892" s="157" t="s">
        <v>370</v>
      </c>
      <c r="K3892" s="135"/>
      <c r="L3892" s="130" t="s">
        <v>761</v>
      </c>
      <c r="M3892" s="130" t="s">
        <v>371</v>
      </c>
    </row>
    <row r="3893" spans="1:13">
      <c r="A3893" s="157" t="s">
        <v>5100</v>
      </c>
      <c r="B3893" s="157"/>
      <c r="C3893" s="169">
        <v>1694</v>
      </c>
      <c r="D3893" s="158">
        <v>45748</v>
      </c>
      <c r="E3893" s="170">
        <v>45797</v>
      </c>
      <c r="F3893" s="124">
        <v>19422.27</v>
      </c>
      <c r="G3893" s="160" t="s">
        <v>4313</v>
      </c>
      <c r="H3893" s="157" t="s">
        <v>5379</v>
      </c>
      <c r="I3893" s="157" t="s">
        <v>3595</v>
      </c>
      <c r="J3893" s="157" t="s">
        <v>384</v>
      </c>
      <c r="K3893" s="135"/>
      <c r="L3893" s="130" t="s">
        <v>761</v>
      </c>
      <c r="M3893" s="130" t="s">
        <v>385</v>
      </c>
    </row>
    <row r="3894" spans="1:13">
      <c r="A3894" s="157" t="s">
        <v>5100</v>
      </c>
      <c r="B3894" s="157"/>
      <c r="C3894" s="169">
        <v>1695</v>
      </c>
      <c r="D3894" s="158">
        <v>45748</v>
      </c>
      <c r="E3894" s="170">
        <v>45797</v>
      </c>
      <c r="F3894" s="124">
        <v>16318.22</v>
      </c>
      <c r="G3894" s="160" t="s">
        <v>4313</v>
      </c>
      <c r="H3894" s="157" t="s">
        <v>5380</v>
      </c>
      <c r="I3894" s="157" t="s">
        <v>3597</v>
      </c>
      <c r="J3894" s="157" t="s">
        <v>416</v>
      </c>
      <c r="K3894" s="135"/>
      <c r="L3894" s="130" t="s">
        <v>761</v>
      </c>
      <c r="M3894" s="130" t="s">
        <v>417</v>
      </c>
    </row>
    <row r="3895" spans="1:13">
      <c r="A3895" s="157" t="s">
        <v>5100</v>
      </c>
      <c r="B3895" s="157"/>
      <c r="C3895" s="169">
        <v>1696</v>
      </c>
      <c r="D3895" s="158">
        <v>45748</v>
      </c>
      <c r="E3895" s="170">
        <v>45797</v>
      </c>
      <c r="F3895" s="124">
        <v>4367.68</v>
      </c>
      <c r="G3895" s="160" t="s">
        <v>4313</v>
      </c>
      <c r="H3895" s="157" t="s">
        <v>5381</v>
      </c>
      <c r="I3895" s="157" t="s">
        <v>3599</v>
      </c>
      <c r="J3895" s="157" t="s">
        <v>396</v>
      </c>
      <c r="K3895" s="135"/>
      <c r="L3895" s="130" t="s">
        <v>761</v>
      </c>
      <c r="M3895" s="130" t="s">
        <v>397</v>
      </c>
    </row>
    <row r="3896" spans="1:13">
      <c r="A3896" s="157" t="s">
        <v>5100</v>
      </c>
      <c r="B3896" s="157"/>
      <c r="C3896" s="169">
        <v>1697</v>
      </c>
      <c r="D3896" s="158">
        <v>45748</v>
      </c>
      <c r="E3896" s="170">
        <v>45797</v>
      </c>
      <c r="F3896" s="124">
        <v>4367.68</v>
      </c>
      <c r="G3896" s="160" t="s">
        <v>4313</v>
      </c>
      <c r="H3896" s="157" t="s">
        <v>5382</v>
      </c>
      <c r="I3896" s="157" t="s">
        <v>3601</v>
      </c>
      <c r="J3896" s="157" t="s">
        <v>424</v>
      </c>
      <c r="K3896" s="135"/>
      <c r="L3896" s="130" t="s">
        <v>761</v>
      </c>
      <c r="M3896" s="130" t="s">
        <v>425</v>
      </c>
    </row>
    <row r="3897" spans="1:13">
      <c r="A3897" s="157" t="s">
        <v>5100</v>
      </c>
      <c r="B3897" s="157"/>
      <c r="C3897" s="169">
        <v>1698</v>
      </c>
      <c r="D3897" s="158">
        <v>45748</v>
      </c>
      <c r="E3897" s="170">
        <v>45797</v>
      </c>
      <c r="F3897" s="124">
        <v>4195.3599999999997</v>
      </c>
      <c r="G3897" s="160" t="s">
        <v>4313</v>
      </c>
      <c r="H3897" s="157" t="s">
        <v>5383</v>
      </c>
      <c r="I3897" s="157" t="s">
        <v>3603</v>
      </c>
      <c r="J3897" s="157" t="s">
        <v>438</v>
      </c>
      <c r="K3897" s="135"/>
      <c r="L3897" s="130" t="s">
        <v>761</v>
      </c>
      <c r="M3897" s="130" t="s">
        <v>439</v>
      </c>
    </row>
    <row r="3898" spans="1:13">
      <c r="A3898" s="157" t="s">
        <v>5100</v>
      </c>
      <c r="B3898" s="157"/>
      <c r="C3898" s="169">
        <v>1699</v>
      </c>
      <c r="D3898" s="158">
        <v>45748</v>
      </c>
      <c r="E3898" s="170">
        <v>45797</v>
      </c>
      <c r="F3898" s="124">
        <v>4367.68</v>
      </c>
      <c r="G3898" s="160" t="s">
        <v>4313</v>
      </c>
      <c r="H3898" s="157" t="s">
        <v>5384</v>
      </c>
      <c r="I3898" s="157" t="s">
        <v>3605</v>
      </c>
      <c r="J3898" s="157" t="s">
        <v>452</v>
      </c>
      <c r="K3898" s="135"/>
      <c r="L3898" s="130" t="s">
        <v>761</v>
      </c>
      <c r="M3898" s="130" t="s">
        <v>453</v>
      </c>
    </row>
    <row r="3899" spans="1:13">
      <c r="A3899" s="157" t="s">
        <v>5100</v>
      </c>
      <c r="B3899" s="157"/>
      <c r="C3899" s="169">
        <v>2021</v>
      </c>
      <c r="D3899" s="158">
        <v>45748</v>
      </c>
      <c r="E3899" s="170">
        <v>45797</v>
      </c>
      <c r="F3899" s="124">
        <v>24739.96</v>
      </c>
      <c r="G3899" s="160" t="s">
        <v>4313</v>
      </c>
      <c r="H3899" s="157" t="s">
        <v>5385</v>
      </c>
      <c r="I3899" s="157" t="s">
        <v>3718</v>
      </c>
      <c r="J3899" s="157" t="s">
        <v>300</v>
      </c>
      <c r="K3899" s="135"/>
      <c r="L3899" s="130" t="s">
        <v>761</v>
      </c>
      <c r="M3899" s="130" t="s">
        <v>301</v>
      </c>
    </row>
    <row r="3900" spans="1:13">
      <c r="A3900" s="157" t="s">
        <v>5100</v>
      </c>
      <c r="B3900" s="157"/>
      <c r="C3900" s="169">
        <v>2022</v>
      </c>
      <c r="D3900" s="158">
        <v>45748</v>
      </c>
      <c r="E3900" s="170">
        <v>45797</v>
      </c>
      <c r="F3900" s="124">
        <v>15432.96</v>
      </c>
      <c r="G3900" s="160" t="s">
        <v>4313</v>
      </c>
      <c r="H3900" s="157" t="s">
        <v>5386</v>
      </c>
      <c r="I3900" s="157" t="s">
        <v>3720</v>
      </c>
      <c r="J3900" s="157" t="s">
        <v>324</v>
      </c>
      <c r="K3900" s="135"/>
      <c r="L3900" s="130" t="s">
        <v>761</v>
      </c>
      <c r="M3900" s="130" t="s">
        <v>325</v>
      </c>
    </row>
    <row r="3901" spans="1:13">
      <c r="A3901" s="157" t="s">
        <v>5100</v>
      </c>
      <c r="B3901" s="157"/>
      <c r="C3901" s="169">
        <v>2023</v>
      </c>
      <c r="D3901" s="158">
        <v>45748</v>
      </c>
      <c r="E3901" s="170">
        <v>45797</v>
      </c>
      <c r="F3901" s="124">
        <v>22752.07</v>
      </c>
      <c r="G3901" s="160" t="s">
        <v>4313</v>
      </c>
      <c r="H3901" s="157" t="s">
        <v>5387</v>
      </c>
      <c r="I3901" s="157" t="s">
        <v>3722</v>
      </c>
      <c r="J3901" s="157" t="s">
        <v>298</v>
      </c>
      <c r="K3901" s="135"/>
      <c r="L3901" s="130" t="s">
        <v>761</v>
      </c>
      <c r="M3901" s="130" t="s">
        <v>299</v>
      </c>
    </row>
    <row r="3902" spans="1:13">
      <c r="A3902" s="157" t="s">
        <v>5100</v>
      </c>
      <c r="B3902" s="157"/>
      <c r="C3902" s="169">
        <v>2024</v>
      </c>
      <c r="D3902" s="158">
        <v>45748</v>
      </c>
      <c r="E3902" s="170">
        <v>45797</v>
      </c>
      <c r="F3902" s="124">
        <v>13358.8</v>
      </c>
      <c r="G3902" s="160" t="s">
        <v>4313</v>
      </c>
      <c r="H3902" s="157" t="s">
        <v>5388</v>
      </c>
      <c r="I3902" s="157" t="s">
        <v>3724</v>
      </c>
      <c r="J3902" s="157" t="s">
        <v>302</v>
      </c>
      <c r="K3902" s="135"/>
      <c r="L3902" s="130" t="s">
        <v>761</v>
      </c>
      <c r="M3902" s="130" t="s">
        <v>303</v>
      </c>
    </row>
    <row r="3903" spans="1:13">
      <c r="A3903" s="157" t="s">
        <v>5100</v>
      </c>
      <c r="B3903" s="157"/>
      <c r="C3903" s="169">
        <v>2025</v>
      </c>
      <c r="D3903" s="158">
        <v>45748</v>
      </c>
      <c r="E3903" s="170">
        <v>45797</v>
      </c>
      <c r="F3903" s="124">
        <v>31533.4</v>
      </c>
      <c r="G3903" s="160" t="s">
        <v>4313</v>
      </c>
      <c r="H3903" s="157" t="s">
        <v>5389</v>
      </c>
      <c r="I3903" s="157" t="s">
        <v>3726</v>
      </c>
      <c r="J3903" s="157" t="s">
        <v>304</v>
      </c>
      <c r="K3903" s="135"/>
      <c r="L3903" s="130" t="s">
        <v>761</v>
      </c>
      <c r="M3903" s="130" t="s">
        <v>305</v>
      </c>
    </row>
    <row r="3904" spans="1:13">
      <c r="A3904" s="157" t="s">
        <v>5100</v>
      </c>
      <c r="B3904" s="157"/>
      <c r="C3904" s="169">
        <v>2026</v>
      </c>
      <c r="D3904" s="158">
        <v>45748</v>
      </c>
      <c r="E3904" s="170">
        <v>45797</v>
      </c>
      <c r="F3904" s="124">
        <v>15353.65</v>
      </c>
      <c r="G3904" s="160" t="s">
        <v>4313</v>
      </c>
      <c r="H3904" s="157" t="s">
        <v>5390</v>
      </c>
      <c r="I3904" s="157" t="s">
        <v>3728</v>
      </c>
      <c r="J3904" s="157" t="s">
        <v>306</v>
      </c>
      <c r="K3904" s="135"/>
      <c r="L3904" s="130" t="s">
        <v>761</v>
      </c>
      <c r="M3904" s="130" t="s">
        <v>307</v>
      </c>
    </row>
    <row r="3905" spans="1:13">
      <c r="A3905" s="157" t="s">
        <v>5100</v>
      </c>
      <c r="B3905" s="157"/>
      <c r="C3905" s="169">
        <v>2027</v>
      </c>
      <c r="D3905" s="158">
        <v>45748</v>
      </c>
      <c r="E3905" s="170">
        <v>45797</v>
      </c>
      <c r="F3905" s="124">
        <v>40617.94</v>
      </c>
      <c r="G3905" s="160" t="s">
        <v>4313</v>
      </c>
      <c r="H3905" s="157" t="s">
        <v>5391</v>
      </c>
      <c r="I3905" s="157" t="s">
        <v>3730</v>
      </c>
      <c r="J3905" s="157" t="s">
        <v>308</v>
      </c>
      <c r="K3905" s="135"/>
      <c r="L3905" s="130" t="s">
        <v>761</v>
      </c>
      <c r="M3905" s="130" t="s">
        <v>309</v>
      </c>
    </row>
    <row r="3906" spans="1:13">
      <c r="A3906" s="157" t="s">
        <v>5100</v>
      </c>
      <c r="B3906" s="157"/>
      <c r="C3906" s="169">
        <v>2028</v>
      </c>
      <c r="D3906" s="158">
        <v>45748</v>
      </c>
      <c r="E3906" s="170">
        <v>45797</v>
      </c>
      <c r="F3906" s="124">
        <v>11493.51</v>
      </c>
      <c r="G3906" s="160" t="s">
        <v>4313</v>
      </c>
      <c r="H3906" s="157" t="s">
        <v>5392</v>
      </c>
      <c r="I3906" s="157" t="s">
        <v>3732</v>
      </c>
      <c r="J3906" s="157" t="s">
        <v>322</v>
      </c>
      <c r="K3906" s="135"/>
      <c r="L3906" s="130" t="s">
        <v>761</v>
      </c>
      <c r="M3906" s="130" t="s">
        <v>323</v>
      </c>
    </row>
    <row r="3907" spans="1:13">
      <c r="A3907" s="157" t="s">
        <v>5100</v>
      </c>
      <c r="B3907" s="157"/>
      <c r="C3907" s="169">
        <v>2029</v>
      </c>
      <c r="D3907" s="158">
        <v>45748</v>
      </c>
      <c r="E3907" s="170">
        <v>45797</v>
      </c>
      <c r="F3907" s="124">
        <v>24797.55</v>
      </c>
      <c r="G3907" s="160" t="s">
        <v>4313</v>
      </c>
      <c r="H3907" s="157" t="s">
        <v>5393</v>
      </c>
      <c r="I3907" s="157" t="s">
        <v>3734</v>
      </c>
      <c r="J3907" s="157" t="s">
        <v>26</v>
      </c>
      <c r="K3907" s="135"/>
      <c r="L3907" s="130" t="s">
        <v>761</v>
      </c>
      <c r="M3907" s="130" t="s">
        <v>27</v>
      </c>
    </row>
    <row r="3908" spans="1:13">
      <c r="A3908" s="157" t="s">
        <v>5100</v>
      </c>
      <c r="B3908" s="157"/>
      <c r="C3908" s="169">
        <v>2030</v>
      </c>
      <c r="D3908" s="158">
        <v>45748</v>
      </c>
      <c r="E3908" s="170">
        <v>45797</v>
      </c>
      <c r="F3908" s="124">
        <v>16844.37</v>
      </c>
      <c r="G3908" s="160" t="s">
        <v>4313</v>
      </c>
      <c r="H3908" s="157" t="s">
        <v>5394</v>
      </c>
      <c r="I3908" s="157" t="s">
        <v>3736</v>
      </c>
      <c r="J3908" s="157" t="s">
        <v>310</v>
      </c>
      <c r="K3908" s="135"/>
      <c r="L3908" s="130" t="s">
        <v>761</v>
      </c>
      <c r="M3908" s="130" t="s">
        <v>311</v>
      </c>
    </row>
    <row r="3909" spans="1:13">
      <c r="A3909" s="157" t="s">
        <v>5100</v>
      </c>
      <c r="B3909" s="157"/>
      <c r="C3909" s="169">
        <v>2031</v>
      </c>
      <c r="D3909" s="158">
        <v>45748</v>
      </c>
      <c r="E3909" s="170">
        <v>45797</v>
      </c>
      <c r="F3909" s="124">
        <v>49946.73</v>
      </c>
      <c r="G3909" s="160" t="s">
        <v>4313</v>
      </c>
      <c r="H3909" s="157" t="s">
        <v>5395</v>
      </c>
      <c r="I3909" s="157" t="s">
        <v>3738</v>
      </c>
      <c r="J3909" s="157" t="s">
        <v>296</v>
      </c>
      <c r="K3909" s="135"/>
      <c r="L3909" s="130" t="s">
        <v>761</v>
      </c>
      <c r="M3909" s="130" t="s">
        <v>297</v>
      </c>
    </row>
    <row r="3910" spans="1:13">
      <c r="A3910" s="157" t="s">
        <v>5100</v>
      </c>
      <c r="B3910" s="157"/>
      <c r="C3910" s="169">
        <v>2032</v>
      </c>
      <c r="D3910" s="158">
        <v>45748</v>
      </c>
      <c r="E3910" s="170">
        <v>45797</v>
      </c>
      <c r="F3910" s="124">
        <v>58082</v>
      </c>
      <c r="G3910" s="160" t="s">
        <v>4313</v>
      </c>
      <c r="H3910" s="157" t="s">
        <v>5396</v>
      </c>
      <c r="I3910" s="157" t="s">
        <v>3740</v>
      </c>
      <c r="J3910" s="157" t="s">
        <v>38</v>
      </c>
      <c r="K3910" s="135"/>
      <c r="L3910" s="130" t="s">
        <v>761</v>
      </c>
      <c r="M3910" s="130" t="s">
        <v>39</v>
      </c>
    </row>
    <row r="3911" spans="1:13">
      <c r="A3911" s="157" t="s">
        <v>5100</v>
      </c>
      <c r="B3911" s="157"/>
      <c r="C3911" s="169">
        <v>2033</v>
      </c>
      <c r="D3911" s="158">
        <v>45748</v>
      </c>
      <c r="E3911" s="170">
        <v>45797</v>
      </c>
      <c r="F3911" s="124">
        <v>18175.509999999998</v>
      </c>
      <c r="G3911" s="160" t="s">
        <v>4313</v>
      </c>
      <c r="H3911" s="157" t="s">
        <v>5397</v>
      </c>
      <c r="I3911" s="157" t="s">
        <v>3742</v>
      </c>
      <c r="J3911" s="157" t="s">
        <v>312</v>
      </c>
      <c r="K3911" s="135"/>
      <c r="L3911" s="130" t="s">
        <v>761</v>
      </c>
      <c r="M3911" s="130" t="s">
        <v>313</v>
      </c>
    </row>
    <row r="3912" spans="1:13">
      <c r="A3912" s="157" t="s">
        <v>5100</v>
      </c>
      <c r="B3912" s="157"/>
      <c r="C3912" s="169">
        <v>2034</v>
      </c>
      <c r="D3912" s="158">
        <v>45748</v>
      </c>
      <c r="E3912" s="170">
        <v>45797</v>
      </c>
      <c r="F3912" s="124">
        <v>9356.65</v>
      </c>
      <c r="G3912" s="160" t="s">
        <v>4313</v>
      </c>
      <c r="H3912" s="157" t="s">
        <v>5398</v>
      </c>
      <c r="I3912" s="157" t="s">
        <v>3748</v>
      </c>
      <c r="J3912" s="157" t="s">
        <v>484</v>
      </c>
      <c r="K3912" s="135"/>
      <c r="L3912" s="130" t="s">
        <v>761</v>
      </c>
      <c r="M3912" s="130" t="s">
        <v>485</v>
      </c>
    </row>
    <row r="3913" spans="1:13">
      <c r="A3913" s="157" t="s">
        <v>5100</v>
      </c>
      <c r="B3913" s="157"/>
      <c r="C3913" s="169">
        <v>2034</v>
      </c>
      <c r="D3913" s="158">
        <v>45748</v>
      </c>
      <c r="E3913" s="170">
        <v>45797</v>
      </c>
      <c r="F3913" s="124">
        <v>718.35</v>
      </c>
      <c r="G3913" s="160" t="s">
        <v>4313</v>
      </c>
      <c r="H3913" s="157" t="s">
        <v>5398</v>
      </c>
      <c r="I3913" s="157" t="s">
        <v>3748</v>
      </c>
      <c r="J3913" s="157" t="s">
        <v>484</v>
      </c>
      <c r="K3913" s="135"/>
      <c r="L3913" s="130" t="s">
        <v>761</v>
      </c>
      <c r="M3913" s="130" t="s">
        <v>485</v>
      </c>
    </row>
    <row r="3914" spans="1:13">
      <c r="A3914" s="157" t="s">
        <v>5100</v>
      </c>
      <c r="B3914" s="157"/>
      <c r="C3914" s="169">
        <v>2035</v>
      </c>
      <c r="D3914" s="158">
        <v>45748</v>
      </c>
      <c r="E3914" s="170">
        <v>45797</v>
      </c>
      <c r="F3914" s="124">
        <v>27043.78</v>
      </c>
      <c r="G3914" s="160" t="s">
        <v>4313</v>
      </c>
      <c r="H3914" s="157" t="s">
        <v>5399</v>
      </c>
      <c r="I3914" s="157" t="s">
        <v>3744</v>
      </c>
      <c r="J3914" s="157" t="s">
        <v>314</v>
      </c>
      <c r="K3914" s="135"/>
      <c r="L3914" s="130" t="s">
        <v>761</v>
      </c>
      <c r="M3914" s="130" t="s">
        <v>315</v>
      </c>
    </row>
    <row r="3915" spans="1:13">
      <c r="A3915" s="157" t="s">
        <v>5100</v>
      </c>
      <c r="B3915" s="157"/>
      <c r="C3915" s="169">
        <v>2036</v>
      </c>
      <c r="D3915" s="158">
        <v>45748</v>
      </c>
      <c r="E3915" s="170">
        <v>45797</v>
      </c>
      <c r="F3915" s="124">
        <v>4191.38</v>
      </c>
      <c r="G3915" s="160" t="s">
        <v>4313</v>
      </c>
      <c r="H3915" s="157" t="s">
        <v>5400</v>
      </c>
      <c r="I3915" s="157" t="s">
        <v>3746</v>
      </c>
      <c r="J3915" s="157" t="s">
        <v>316</v>
      </c>
      <c r="K3915" s="135"/>
      <c r="L3915" s="130" t="s">
        <v>761</v>
      </c>
      <c r="M3915" s="130" t="s">
        <v>317</v>
      </c>
    </row>
    <row r="3916" spans="1:13">
      <c r="A3916" s="157" t="s">
        <v>5100</v>
      </c>
      <c r="B3916" s="157"/>
      <c r="C3916" s="169">
        <v>2037</v>
      </c>
      <c r="D3916" s="158">
        <v>45748</v>
      </c>
      <c r="E3916" s="170">
        <v>45797</v>
      </c>
      <c r="F3916" s="124">
        <v>8453.49</v>
      </c>
      <c r="G3916" s="160" t="s">
        <v>4313</v>
      </c>
      <c r="H3916" s="157" t="s">
        <v>5401</v>
      </c>
      <c r="I3916" s="157" t="s">
        <v>3752</v>
      </c>
      <c r="J3916" s="157" t="s">
        <v>482</v>
      </c>
      <c r="K3916" s="135"/>
      <c r="L3916" s="130" t="s">
        <v>761</v>
      </c>
      <c r="M3916" s="130" t="s">
        <v>483</v>
      </c>
    </row>
    <row r="3917" spans="1:13">
      <c r="A3917" s="157" t="s">
        <v>5100</v>
      </c>
      <c r="B3917" s="157"/>
      <c r="C3917" s="169">
        <v>2038</v>
      </c>
      <c r="D3917" s="158">
        <v>45748</v>
      </c>
      <c r="E3917" s="170">
        <v>45797</v>
      </c>
      <c r="F3917" s="124">
        <v>4904.3999999999996</v>
      </c>
      <c r="G3917" s="160" t="s">
        <v>4313</v>
      </c>
      <c r="H3917" s="157" t="s">
        <v>5402</v>
      </c>
      <c r="I3917" s="157" t="s">
        <v>3750</v>
      </c>
      <c r="J3917" s="157" t="s">
        <v>290</v>
      </c>
      <c r="K3917" s="135"/>
      <c r="L3917" s="130" t="s">
        <v>761</v>
      </c>
      <c r="M3917" s="130" t="s">
        <v>291</v>
      </c>
    </row>
    <row r="3918" spans="1:13">
      <c r="A3918" s="157" t="s">
        <v>5100</v>
      </c>
      <c r="B3918" s="157"/>
      <c r="C3918" s="169">
        <v>2039</v>
      </c>
      <c r="D3918" s="158">
        <v>45748</v>
      </c>
      <c r="E3918" s="170">
        <v>45797</v>
      </c>
      <c r="F3918" s="124">
        <v>4612.04</v>
      </c>
      <c r="G3918" s="160" t="s">
        <v>4313</v>
      </c>
      <c r="H3918" s="157" t="s">
        <v>5403</v>
      </c>
      <c r="I3918" s="157" t="s">
        <v>3756</v>
      </c>
      <c r="J3918" s="157" t="s">
        <v>400</v>
      </c>
      <c r="K3918" s="135"/>
      <c r="L3918" s="130" t="s">
        <v>761</v>
      </c>
      <c r="M3918" s="130" t="s">
        <v>401</v>
      </c>
    </row>
    <row r="3919" spans="1:13">
      <c r="A3919" s="157" t="s">
        <v>5100</v>
      </c>
      <c r="B3919" s="157"/>
      <c r="C3919" s="169">
        <v>2040</v>
      </c>
      <c r="D3919" s="158">
        <v>45748</v>
      </c>
      <c r="E3919" s="170">
        <v>45797</v>
      </c>
      <c r="F3919" s="124">
        <v>4296.93</v>
      </c>
      <c r="G3919" s="160" t="s">
        <v>4313</v>
      </c>
      <c r="H3919" s="157" t="s">
        <v>5404</v>
      </c>
      <c r="I3919" s="157" t="s">
        <v>3754</v>
      </c>
      <c r="J3919" s="157" t="s">
        <v>292</v>
      </c>
      <c r="K3919" s="135"/>
      <c r="L3919" s="130" t="s">
        <v>761</v>
      </c>
      <c r="M3919" s="130" t="s">
        <v>293</v>
      </c>
    </row>
    <row r="3920" spans="1:13">
      <c r="A3920" s="157" t="s">
        <v>5100</v>
      </c>
      <c r="B3920" s="157"/>
      <c r="C3920" s="169">
        <v>2041</v>
      </c>
      <c r="D3920" s="158">
        <v>45748</v>
      </c>
      <c r="E3920" s="170">
        <v>45797</v>
      </c>
      <c r="F3920" s="124">
        <v>4670.1099999999997</v>
      </c>
      <c r="G3920" s="160" t="s">
        <v>4313</v>
      </c>
      <c r="H3920" s="157" t="s">
        <v>5405</v>
      </c>
      <c r="I3920" s="157" t="s">
        <v>3760</v>
      </c>
      <c r="J3920" s="157" t="s">
        <v>360</v>
      </c>
      <c r="K3920" s="135"/>
      <c r="L3920" s="130" t="s">
        <v>761</v>
      </c>
      <c r="M3920" s="130" t="s">
        <v>361</v>
      </c>
    </row>
    <row r="3921" spans="1:13">
      <c r="A3921" s="157" t="s">
        <v>5100</v>
      </c>
      <c r="B3921" s="157"/>
      <c r="C3921" s="169">
        <v>2042</v>
      </c>
      <c r="D3921" s="158">
        <v>45748</v>
      </c>
      <c r="E3921" s="170">
        <v>45797</v>
      </c>
      <c r="F3921" s="124">
        <v>5767.76</v>
      </c>
      <c r="G3921" s="160" t="s">
        <v>4313</v>
      </c>
      <c r="H3921" s="157" t="s">
        <v>5406</v>
      </c>
      <c r="I3921" s="157" t="s">
        <v>3758</v>
      </c>
      <c r="J3921" s="157" t="s">
        <v>326</v>
      </c>
      <c r="K3921" s="135"/>
      <c r="L3921" s="130" t="s">
        <v>761</v>
      </c>
      <c r="M3921" s="130" t="s">
        <v>327</v>
      </c>
    </row>
    <row r="3922" spans="1:13">
      <c r="A3922" s="157" t="s">
        <v>5100</v>
      </c>
      <c r="B3922" s="157"/>
      <c r="C3922" s="169">
        <v>2043</v>
      </c>
      <c r="D3922" s="158">
        <v>45748</v>
      </c>
      <c r="E3922" s="170">
        <v>45797</v>
      </c>
      <c r="F3922" s="124">
        <v>6614.95</v>
      </c>
      <c r="G3922" s="160" t="s">
        <v>4313</v>
      </c>
      <c r="H3922" s="157" t="s">
        <v>5407</v>
      </c>
      <c r="I3922" s="157" t="s">
        <v>3764</v>
      </c>
      <c r="J3922" s="157" t="s">
        <v>466</v>
      </c>
      <c r="K3922" s="135"/>
      <c r="L3922" s="130" t="s">
        <v>761</v>
      </c>
      <c r="M3922" s="130" t="s">
        <v>467</v>
      </c>
    </row>
    <row r="3923" spans="1:13">
      <c r="A3923" s="157" t="s">
        <v>5100</v>
      </c>
      <c r="B3923" s="157"/>
      <c r="C3923" s="169">
        <v>2044</v>
      </c>
      <c r="D3923" s="158">
        <v>45748</v>
      </c>
      <c r="E3923" s="170">
        <v>45797</v>
      </c>
      <c r="F3923" s="124">
        <v>6545.92</v>
      </c>
      <c r="G3923" s="160" t="s">
        <v>4313</v>
      </c>
      <c r="H3923" s="157" t="s">
        <v>5408</v>
      </c>
      <c r="I3923" s="157" t="s">
        <v>3762</v>
      </c>
      <c r="J3923" s="157" t="s">
        <v>328</v>
      </c>
      <c r="K3923" s="135"/>
      <c r="L3923" s="130" t="s">
        <v>761</v>
      </c>
      <c r="M3923" s="130" t="s">
        <v>329</v>
      </c>
    </row>
    <row r="3924" spans="1:13">
      <c r="A3924" s="157" t="s">
        <v>5100</v>
      </c>
      <c r="B3924" s="157"/>
      <c r="C3924" s="169">
        <v>2045</v>
      </c>
      <c r="D3924" s="158">
        <v>45748</v>
      </c>
      <c r="E3924" s="170">
        <v>45797</v>
      </c>
      <c r="F3924" s="124">
        <v>5159.76</v>
      </c>
      <c r="G3924" s="160" t="s">
        <v>4313</v>
      </c>
      <c r="H3924" s="157" t="s">
        <v>5409</v>
      </c>
      <c r="I3924" s="157" t="s">
        <v>3768</v>
      </c>
      <c r="J3924" s="157" t="s">
        <v>440</v>
      </c>
      <c r="K3924" s="135"/>
      <c r="L3924" s="130" t="s">
        <v>761</v>
      </c>
      <c r="M3924" s="130" t="s">
        <v>441</v>
      </c>
    </row>
    <row r="3925" spans="1:13">
      <c r="A3925" s="157" t="s">
        <v>5100</v>
      </c>
      <c r="B3925" s="157"/>
      <c r="C3925" s="169">
        <v>2046</v>
      </c>
      <c r="D3925" s="158">
        <v>45748</v>
      </c>
      <c r="E3925" s="170">
        <v>45797</v>
      </c>
      <c r="F3925" s="124">
        <v>5475.98</v>
      </c>
      <c r="G3925" s="160" t="s">
        <v>4313</v>
      </c>
      <c r="H3925" s="157" t="s">
        <v>5410</v>
      </c>
      <c r="I3925" s="157" t="s">
        <v>3766</v>
      </c>
      <c r="J3925" s="157" t="s">
        <v>58</v>
      </c>
      <c r="K3925" s="135"/>
      <c r="L3925" s="130" t="s">
        <v>761</v>
      </c>
      <c r="M3925" s="130" t="s">
        <v>59</v>
      </c>
    </row>
    <row r="3926" spans="1:13">
      <c r="A3926" s="157" t="s">
        <v>5100</v>
      </c>
      <c r="B3926" s="157"/>
      <c r="C3926" s="169">
        <v>2047</v>
      </c>
      <c r="D3926" s="158">
        <v>45748</v>
      </c>
      <c r="E3926" s="170">
        <v>45797</v>
      </c>
      <c r="F3926" s="124">
        <v>5630.6</v>
      </c>
      <c r="G3926" s="160" t="s">
        <v>4313</v>
      </c>
      <c r="H3926" s="157" t="s">
        <v>5411</v>
      </c>
      <c r="I3926" s="157" t="s">
        <v>3772</v>
      </c>
      <c r="J3926" s="157" t="s">
        <v>398</v>
      </c>
      <c r="K3926" s="135"/>
      <c r="L3926" s="130" t="s">
        <v>761</v>
      </c>
      <c r="M3926" s="130" t="s">
        <v>399</v>
      </c>
    </row>
    <row r="3927" spans="1:13">
      <c r="A3927" s="157" t="s">
        <v>5100</v>
      </c>
      <c r="B3927" s="157"/>
      <c r="C3927" s="169">
        <v>2048</v>
      </c>
      <c r="D3927" s="158">
        <v>45748</v>
      </c>
      <c r="E3927" s="170">
        <v>45797</v>
      </c>
      <c r="F3927" s="124">
        <v>4434.8</v>
      </c>
      <c r="G3927" s="160" t="s">
        <v>4313</v>
      </c>
      <c r="H3927" s="157" t="s">
        <v>5412</v>
      </c>
      <c r="I3927" s="157" t="s">
        <v>3776</v>
      </c>
      <c r="J3927" s="157" t="s">
        <v>372</v>
      </c>
      <c r="K3927" s="135"/>
      <c r="L3927" s="130" t="s">
        <v>761</v>
      </c>
      <c r="M3927" s="130" t="s">
        <v>373</v>
      </c>
    </row>
    <row r="3928" spans="1:13">
      <c r="A3928" s="157" t="s">
        <v>5100</v>
      </c>
      <c r="B3928" s="157"/>
      <c r="C3928" s="169">
        <v>2049</v>
      </c>
      <c r="D3928" s="158">
        <v>45748</v>
      </c>
      <c r="E3928" s="170">
        <v>45797</v>
      </c>
      <c r="F3928" s="124">
        <v>4341.0200000000004</v>
      </c>
      <c r="G3928" s="160" t="s">
        <v>4313</v>
      </c>
      <c r="H3928" s="157" t="s">
        <v>5413</v>
      </c>
      <c r="I3928" s="157" t="s">
        <v>3770</v>
      </c>
      <c r="J3928" s="157" t="s">
        <v>330</v>
      </c>
      <c r="K3928" s="135"/>
      <c r="L3928" s="130" t="s">
        <v>761</v>
      </c>
      <c r="M3928" s="130" t="s">
        <v>331</v>
      </c>
    </row>
    <row r="3929" spans="1:13">
      <c r="A3929" s="157" t="s">
        <v>5100</v>
      </c>
      <c r="B3929" s="157"/>
      <c r="C3929" s="169">
        <v>2050</v>
      </c>
      <c r="D3929" s="158">
        <v>45748</v>
      </c>
      <c r="E3929" s="170">
        <v>45797</v>
      </c>
      <c r="F3929" s="124">
        <v>5171.1899999999996</v>
      </c>
      <c r="G3929" s="160" t="s">
        <v>4313</v>
      </c>
      <c r="H3929" s="157" t="s">
        <v>5414</v>
      </c>
      <c r="I3929" s="157" t="s">
        <v>3780</v>
      </c>
      <c r="J3929" s="157" t="s">
        <v>8</v>
      </c>
      <c r="K3929" s="135"/>
      <c r="L3929" s="130" t="s">
        <v>761</v>
      </c>
      <c r="M3929" s="130" t="s">
        <v>9</v>
      </c>
    </row>
    <row r="3930" spans="1:13">
      <c r="A3930" s="157" t="s">
        <v>5100</v>
      </c>
      <c r="B3930" s="157"/>
      <c r="C3930" s="169">
        <v>2051</v>
      </c>
      <c r="D3930" s="158">
        <v>45748</v>
      </c>
      <c r="E3930" s="170">
        <v>45797</v>
      </c>
      <c r="F3930" s="124">
        <v>4990.91</v>
      </c>
      <c r="G3930" s="160" t="s">
        <v>4313</v>
      </c>
      <c r="H3930" s="157" t="s">
        <v>5415</v>
      </c>
      <c r="I3930" s="157" t="s">
        <v>3774</v>
      </c>
      <c r="J3930" s="157" t="s">
        <v>332</v>
      </c>
      <c r="K3930" s="135"/>
      <c r="L3930" s="130" t="s">
        <v>761</v>
      </c>
      <c r="M3930" s="130" t="s">
        <v>333</v>
      </c>
    </row>
    <row r="3931" spans="1:13">
      <c r="A3931" s="157" t="s">
        <v>5100</v>
      </c>
      <c r="B3931" s="157"/>
      <c r="C3931" s="169">
        <v>2052</v>
      </c>
      <c r="D3931" s="158">
        <v>45748</v>
      </c>
      <c r="E3931" s="170">
        <v>45797</v>
      </c>
      <c r="F3931" s="124">
        <v>4554.8900000000003</v>
      </c>
      <c r="G3931" s="160" t="s">
        <v>4313</v>
      </c>
      <c r="H3931" s="157" t="s">
        <v>5416</v>
      </c>
      <c r="I3931" s="157" t="s">
        <v>3784</v>
      </c>
      <c r="J3931" s="157" t="s">
        <v>6</v>
      </c>
      <c r="K3931" s="135"/>
      <c r="L3931" s="130" t="s">
        <v>761</v>
      </c>
      <c r="M3931" s="130" t="s">
        <v>7</v>
      </c>
    </row>
    <row r="3932" spans="1:13">
      <c r="A3932" s="157" t="s">
        <v>5100</v>
      </c>
      <c r="B3932" s="157"/>
      <c r="C3932" s="169">
        <v>2053</v>
      </c>
      <c r="D3932" s="158">
        <v>45748</v>
      </c>
      <c r="E3932" s="170">
        <v>45797</v>
      </c>
      <c r="F3932" s="124">
        <v>3841.35</v>
      </c>
      <c r="G3932" s="160" t="s">
        <v>4313</v>
      </c>
      <c r="H3932" s="157" t="s">
        <v>5417</v>
      </c>
      <c r="I3932" s="157" t="s">
        <v>3778</v>
      </c>
      <c r="J3932" s="157" t="s">
        <v>334</v>
      </c>
      <c r="K3932" s="135"/>
      <c r="L3932" s="130" t="s">
        <v>761</v>
      </c>
      <c r="M3932" s="130" t="s">
        <v>335</v>
      </c>
    </row>
    <row r="3933" spans="1:13">
      <c r="A3933" s="157" t="s">
        <v>5100</v>
      </c>
      <c r="B3933" s="157"/>
      <c r="C3933" s="169">
        <v>2054</v>
      </c>
      <c r="D3933" s="158">
        <v>45748</v>
      </c>
      <c r="E3933" s="170">
        <v>45797</v>
      </c>
      <c r="F3933" s="124">
        <v>4351.41</v>
      </c>
      <c r="G3933" s="160" t="s">
        <v>4313</v>
      </c>
      <c r="H3933" s="157" t="s">
        <v>5418</v>
      </c>
      <c r="I3933" s="157" t="s">
        <v>3782</v>
      </c>
      <c r="J3933" s="157" t="s">
        <v>336</v>
      </c>
      <c r="K3933" s="135"/>
      <c r="L3933" s="130" t="s">
        <v>761</v>
      </c>
      <c r="M3933" s="130" t="s">
        <v>337</v>
      </c>
    </row>
    <row r="3934" spans="1:13">
      <c r="A3934" s="157" t="s">
        <v>5100</v>
      </c>
      <c r="B3934" s="157"/>
      <c r="C3934" s="169">
        <v>2055</v>
      </c>
      <c r="D3934" s="158">
        <v>45748</v>
      </c>
      <c r="E3934" s="170">
        <v>45797</v>
      </c>
      <c r="F3934" s="124">
        <v>5589.21</v>
      </c>
      <c r="G3934" s="160" t="s">
        <v>4313</v>
      </c>
      <c r="H3934" s="157" t="s">
        <v>5419</v>
      </c>
      <c r="I3934" s="157" t="s">
        <v>3788</v>
      </c>
      <c r="J3934" s="157" t="s">
        <v>464</v>
      </c>
      <c r="K3934" s="135"/>
      <c r="L3934" s="130" t="s">
        <v>761</v>
      </c>
      <c r="M3934" s="130" t="s">
        <v>465</v>
      </c>
    </row>
    <row r="3935" spans="1:13">
      <c r="A3935" s="157" t="s">
        <v>5100</v>
      </c>
      <c r="B3935" s="157"/>
      <c r="C3935" s="169">
        <v>2056</v>
      </c>
      <c r="D3935" s="158">
        <v>45748</v>
      </c>
      <c r="E3935" s="170">
        <v>45797</v>
      </c>
      <c r="F3935" s="124">
        <v>8150.57</v>
      </c>
      <c r="G3935" s="160" t="s">
        <v>4313</v>
      </c>
      <c r="H3935" s="157" t="s">
        <v>5420</v>
      </c>
      <c r="I3935" s="157" t="s">
        <v>3786</v>
      </c>
      <c r="J3935" s="157" t="s">
        <v>294</v>
      </c>
      <c r="K3935" s="135"/>
      <c r="L3935" s="130" t="s">
        <v>761</v>
      </c>
      <c r="M3935" s="130" t="s">
        <v>295</v>
      </c>
    </row>
    <row r="3936" spans="1:13">
      <c r="A3936" s="157" t="s">
        <v>5100</v>
      </c>
      <c r="B3936" s="157"/>
      <c r="C3936" s="169">
        <v>2057</v>
      </c>
      <c r="D3936" s="158">
        <v>45748</v>
      </c>
      <c r="E3936" s="170">
        <v>45797</v>
      </c>
      <c r="F3936" s="124">
        <v>7171.94</v>
      </c>
      <c r="G3936" s="160" t="s">
        <v>4313</v>
      </c>
      <c r="H3936" s="157" t="s">
        <v>5421</v>
      </c>
      <c r="I3936" s="157" t="s">
        <v>3790</v>
      </c>
      <c r="J3936" s="157" t="s">
        <v>320</v>
      </c>
      <c r="K3936" s="135"/>
      <c r="L3936" s="130" t="s">
        <v>761</v>
      </c>
      <c r="M3936" s="130" t="s">
        <v>321</v>
      </c>
    </row>
    <row r="3937" spans="1:13">
      <c r="A3937" s="157" t="s">
        <v>5100</v>
      </c>
      <c r="B3937" s="157"/>
      <c r="C3937" s="169">
        <v>2058</v>
      </c>
      <c r="D3937" s="158">
        <v>45748</v>
      </c>
      <c r="E3937" s="170">
        <v>45797</v>
      </c>
      <c r="F3937" s="124">
        <v>4093.66</v>
      </c>
      <c r="G3937" s="160" t="s">
        <v>4313</v>
      </c>
      <c r="H3937" s="157" t="s">
        <v>5422</v>
      </c>
      <c r="I3937" s="157" t="s">
        <v>3792</v>
      </c>
      <c r="J3937" s="157" t="s">
        <v>338</v>
      </c>
      <c r="K3937" s="135"/>
      <c r="L3937" s="130" t="s">
        <v>761</v>
      </c>
      <c r="M3937" s="130" t="s">
        <v>339</v>
      </c>
    </row>
    <row r="3938" spans="1:13">
      <c r="A3938" s="157" t="s">
        <v>5100</v>
      </c>
      <c r="B3938" s="157"/>
      <c r="C3938" s="169">
        <v>2059</v>
      </c>
      <c r="D3938" s="158">
        <v>45748</v>
      </c>
      <c r="E3938" s="170">
        <v>45797</v>
      </c>
      <c r="F3938" s="124">
        <v>17270.169999999998</v>
      </c>
      <c r="G3938" s="160" t="s">
        <v>4313</v>
      </c>
      <c r="H3938" s="157" t="s">
        <v>5423</v>
      </c>
      <c r="I3938" s="157" t="s">
        <v>3835</v>
      </c>
      <c r="J3938" s="157" t="s">
        <v>318</v>
      </c>
      <c r="K3938" s="135"/>
      <c r="L3938" s="130" t="s">
        <v>761</v>
      </c>
      <c r="M3938" s="130" t="s">
        <v>319</v>
      </c>
    </row>
    <row r="3939" spans="1:13">
      <c r="A3939" s="157" t="s">
        <v>5100</v>
      </c>
      <c r="B3939" s="157"/>
      <c r="C3939" s="169">
        <v>2060</v>
      </c>
      <c r="D3939" s="158">
        <v>45748</v>
      </c>
      <c r="E3939" s="170">
        <v>45797</v>
      </c>
      <c r="F3939" s="124">
        <v>4350.63</v>
      </c>
      <c r="G3939" s="160" t="s">
        <v>4313</v>
      </c>
      <c r="H3939" s="157" t="s">
        <v>5424</v>
      </c>
      <c r="I3939" s="157" t="s">
        <v>3794</v>
      </c>
      <c r="J3939" s="157" t="s">
        <v>286</v>
      </c>
      <c r="K3939" s="135"/>
      <c r="L3939" s="130" t="s">
        <v>761</v>
      </c>
      <c r="M3939" s="130" t="s">
        <v>287</v>
      </c>
    </row>
    <row r="3940" spans="1:13">
      <c r="A3940" s="157" t="s">
        <v>5100</v>
      </c>
      <c r="B3940" s="157"/>
      <c r="C3940" s="169">
        <v>2061</v>
      </c>
      <c r="D3940" s="158">
        <v>45748</v>
      </c>
      <c r="E3940" s="170">
        <v>45797</v>
      </c>
      <c r="F3940" s="124">
        <v>4387.74</v>
      </c>
      <c r="G3940" s="160" t="s">
        <v>4313</v>
      </c>
      <c r="H3940" s="157" t="s">
        <v>5425</v>
      </c>
      <c r="I3940" s="157" t="s">
        <v>3796</v>
      </c>
      <c r="J3940" s="157" t="s">
        <v>340</v>
      </c>
      <c r="K3940" s="135"/>
      <c r="L3940" s="130" t="s">
        <v>761</v>
      </c>
      <c r="M3940" s="130" t="s">
        <v>341</v>
      </c>
    </row>
    <row r="3941" spans="1:13">
      <c r="A3941" s="157" t="s">
        <v>5100</v>
      </c>
      <c r="B3941" s="157"/>
      <c r="C3941" s="169">
        <v>2062</v>
      </c>
      <c r="D3941" s="158">
        <v>45748</v>
      </c>
      <c r="E3941" s="170">
        <v>45797</v>
      </c>
      <c r="F3941" s="124">
        <v>4181.63</v>
      </c>
      <c r="G3941" s="160" t="s">
        <v>4313</v>
      </c>
      <c r="H3941" s="157" t="s">
        <v>5426</v>
      </c>
      <c r="I3941" s="157" t="s">
        <v>3798</v>
      </c>
      <c r="J3941" s="157" t="s">
        <v>342</v>
      </c>
      <c r="K3941" s="135"/>
      <c r="L3941" s="130" t="s">
        <v>761</v>
      </c>
      <c r="M3941" s="130" t="s">
        <v>343</v>
      </c>
    </row>
    <row r="3942" spans="1:13">
      <c r="A3942" s="157" t="s">
        <v>5100</v>
      </c>
      <c r="B3942" s="157"/>
      <c r="C3942" s="169">
        <v>2063</v>
      </c>
      <c r="D3942" s="158">
        <v>45748</v>
      </c>
      <c r="E3942" s="170">
        <v>45797</v>
      </c>
      <c r="F3942" s="124">
        <v>4715.1400000000003</v>
      </c>
      <c r="G3942" s="160" t="s">
        <v>4313</v>
      </c>
      <c r="H3942" s="157" t="s">
        <v>5427</v>
      </c>
      <c r="I3942" s="157" t="s">
        <v>3800</v>
      </c>
      <c r="J3942" s="157" t="s">
        <v>282</v>
      </c>
      <c r="K3942" s="135"/>
      <c r="L3942" s="130" t="s">
        <v>761</v>
      </c>
      <c r="M3942" s="130" t="s">
        <v>283</v>
      </c>
    </row>
    <row r="3943" spans="1:13">
      <c r="A3943" s="157" t="s">
        <v>5100</v>
      </c>
      <c r="B3943" s="157"/>
      <c r="C3943" s="169">
        <v>2064</v>
      </c>
      <c r="D3943" s="158">
        <v>45748</v>
      </c>
      <c r="E3943" s="170">
        <v>45797</v>
      </c>
      <c r="F3943" s="124">
        <v>4204.47</v>
      </c>
      <c r="G3943" s="160" t="s">
        <v>4313</v>
      </c>
      <c r="H3943" s="157" t="s">
        <v>5428</v>
      </c>
      <c r="I3943" s="157" t="s">
        <v>3802</v>
      </c>
      <c r="J3943" s="157" t="s">
        <v>344</v>
      </c>
      <c r="K3943" s="135"/>
      <c r="L3943" s="130" t="s">
        <v>761</v>
      </c>
      <c r="M3943" s="130" t="s">
        <v>345</v>
      </c>
    </row>
    <row r="3944" spans="1:13">
      <c r="A3944" s="157" t="s">
        <v>5100</v>
      </c>
      <c r="B3944" s="157"/>
      <c r="C3944" s="169">
        <v>2065</v>
      </c>
      <c r="D3944" s="158">
        <v>45748</v>
      </c>
      <c r="E3944" s="170">
        <v>45797</v>
      </c>
      <c r="F3944" s="124">
        <v>4325.6400000000003</v>
      </c>
      <c r="G3944" s="160" t="s">
        <v>4313</v>
      </c>
      <c r="H3944" s="157" t="s">
        <v>5429</v>
      </c>
      <c r="I3944" s="157" t="s">
        <v>3804</v>
      </c>
      <c r="J3944" s="157" t="s">
        <v>346</v>
      </c>
      <c r="K3944" s="135"/>
      <c r="L3944" s="130" t="s">
        <v>761</v>
      </c>
      <c r="M3944" s="130" t="s">
        <v>347</v>
      </c>
    </row>
    <row r="3945" spans="1:13">
      <c r="A3945" s="157" t="s">
        <v>5100</v>
      </c>
      <c r="B3945" s="157"/>
      <c r="C3945" s="169">
        <v>2066</v>
      </c>
      <c r="D3945" s="158">
        <v>45748</v>
      </c>
      <c r="E3945" s="170">
        <v>45797</v>
      </c>
      <c r="F3945" s="124">
        <v>4183.93</v>
      </c>
      <c r="G3945" s="160" t="s">
        <v>4313</v>
      </c>
      <c r="H3945" s="157" t="s">
        <v>5430</v>
      </c>
      <c r="I3945" s="157" t="s">
        <v>3806</v>
      </c>
      <c r="J3945" s="157" t="s">
        <v>348</v>
      </c>
      <c r="K3945" s="135"/>
      <c r="L3945" s="130" t="s">
        <v>761</v>
      </c>
      <c r="M3945" s="130" t="s">
        <v>349</v>
      </c>
    </row>
    <row r="3946" spans="1:13">
      <c r="A3946" s="157" t="s">
        <v>5100</v>
      </c>
      <c r="B3946" s="157"/>
      <c r="C3946" s="169">
        <v>2067</v>
      </c>
      <c r="D3946" s="158">
        <v>45748</v>
      </c>
      <c r="E3946" s="170">
        <v>45797</v>
      </c>
      <c r="F3946" s="124">
        <v>5368.52</v>
      </c>
      <c r="G3946" s="160" t="s">
        <v>4313</v>
      </c>
      <c r="H3946" s="157" t="s">
        <v>5431</v>
      </c>
      <c r="I3946" s="157" t="s">
        <v>3808</v>
      </c>
      <c r="J3946" s="157" t="s">
        <v>350</v>
      </c>
      <c r="K3946" s="135"/>
      <c r="L3946" s="130" t="s">
        <v>761</v>
      </c>
      <c r="M3946" s="130" t="s">
        <v>351</v>
      </c>
    </row>
    <row r="3947" spans="1:13">
      <c r="A3947" s="157" t="s">
        <v>5100</v>
      </c>
      <c r="B3947" s="157"/>
      <c r="C3947" s="169">
        <v>2068</v>
      </c>
      <c r="D3947" s="158">
        <v>45748</v>
      </c>
      <c r="E3947" s="170">
        <v>45797</v>
      </c>
      <c r="F3947" s="124">
        <v>4305.21</v>
      </c>
      <c r="G3947" s="160" t="s">
        <v>4313</v>
      </c>
      <c r="H3947" s="157" t="s">
        <v>5432</v>
      </c>
      <c r="I3947" s="157" t="s">
        <v>3798</v>
      </c>
      <c r="J3947" s="157" t="s">
        <v>342</v>
      </c>
      <c r="K3947" s="135"/>
      <c r="L3947" s="130" t="s">
        <v>761</v>
      </c>
      <c r="M3947" s="130" t="s">
        <v>343</v>
      </c>
    </row>
    <row r="3948" spans="1:13">
      <c r="A3948" s="157" t="s">
        <v>5100</v>
      </c>
      <c r="B3948" s="157"/>
      <c r="C3948" s="169">
        <v>2069</v>
      </c>
      <c r="D3948" s="158">
        <v>45748</v>
      </c>
      <c r="E3948" s="170">
        <v>45797</v>
      </c>
      <c r="F3948" s="124">
        <v>4358.96</v>
      </c>
      <c r="G3948" s="160" t="s">
        <v>4313</v>
      </c>
      <c r="H3948" s="157" t="s">
        <v>5433</v>
      </c>
      <c r="I3948" s="157" t="s">
        <v>3811</v>
      </c>
      <c r="J3948" s="157" t="s">
        <v>288</v>
      </c>
      <c r="K3948" s="135"/>
      <c r="L3948" s="130" t="s">
        <v>761</v>
      </c>
      <c r="M3948" s="130" t="s">
        <v>289</v>
      </c>
    </row>
    <row r="3949" spans="1:13">
      <c r="A3949" s="157" t="s">
        <v>5100</v>
      </c>
      <c r="B3949" s="157"/>
      <c r="C3949" s="169">
        <v>2070</v>
      </c>
      <c r="D3949" s="158">
        <v>45748</v>
      </c>
      <c r="E3949" s="170">
        <v>45797</v>
      </c>
      <c r="F3949" s="124">
        <v>6370.27</v>
      </c>
      <c r="G3949" s="160" t="s">
        <v>4313</v>
      </c>
      <c r="H3949" s="157" t="s">
        <v>5434</v>
      </c>
      <c r="I3949" s="157" t="s">
        <v>3813</v>
      </c>
      <c r="J3949" s="157" t="s">
        <v>352</v>
      </c>
      <c r="K3949" s="135"/>
      <c r="L3949" s="130" t="s">
        <v>761</v>
      </c>
      <c r="M3949" s="130" t="s">
        <v>353</v>
      </c>
    </row>
    <row r="3950" spans="1:13">
      <c r="A3950" s="157" t="s">
        <v>5100</v>
      </c>
      <c r="B3950" s="157"/>
      <c r="C3950" s="169">
        <v>2071</v>
      </c>
      <c r="D3950" s="158">
        <v>45748</v>
      </c>
      <c r="E3950" s="170">
        <v>45797</v>
      </c>
      <c r="F3950" s="124">
        <v>4300.08</v>
      </c>
      <c r="G3950" s="160" t="s">
        <v>4313</v>
      </c>
      <c r="H3950" s="157" t="s">
        <v>5435</v>
      </c>
      <c r="I3950" s="157" t="s">
        <v>3815</v>
      </c>
      <c r="J3950" s="157" t="s">
        <v>354</v>
      </c>
      <c r="K3950" s="135"/>
      <c r="L3950" s="130" t="s">
        <v>761</v>
      </c>
      <c r="M3950" s="130" t="s">
        <v>355</v>
      </c>
    </row>
    <row r="3951" spans="1:13">
      <c r="A3951" s="157" t="s">
        <v>5100</v>
      </c>
      <c r="B3951" s="157"/>
      <c r="C3951" s="169">
        <v>2072</v>
      </c>
      <c r="D3951" s="158">
        <v>45748</v>
      </c>
      <c r="E3951" s="170">
        <v>45797</v>
      </c>
      <c r="F3951" s="124">
        <v>4385.37</v>
      </c>
      <c r="G3951" s="160" t="s">
        <v>4313</v>
      </c>
      <c r="H3951" s="157" t="s">
        <v>5436</v>
      </c>
      <c r="I3951" s="157" t="s">
        <v>3817</v>
      </c>
      <c r="J3951" s="157" t="s">
        <v>356</v>
      </c>
      <c r="K3951" s="135"/>
      <c r="L3951" s="130" t="s">
        <v>761</v>
      </c>
      <c r="M3951" s="130" t="s">
        <v>357</v>
      </c>
    </row>
    <row r="3952" spans="1:13">
      <c r="A3952" s="157" t="s">
        <v>5100</v>
      </c>
      <c r="B3952" s="157"/>
      <c r="C3952" s="169">
        <v>2073</v>
      </c>
      <c r="D3952" s="158">
        <v>45748</v>
      </c>
      <c r="E3952" s="170">
        <v>45797</v>
      </c>
      <c r="F3952" s="124">
        <v>4310.03</v>
      </c>
      <c r="G3952" s="160" t="s">
        <v>4313</v>
      </c>
      <c r="H3952" s="157" t="s">
        <v>5437</v>
      </c>
      <c r="I3952" s="157" t="s">
        <v>3819</v>
      </c>
      <c r="J3952" s="157" t="s">
        <v>284</v>
      </c>
      <c r="K3952" s="135"/>
      <c r="L3952" s="130" t="s">
        <v>761</v>
      </c>
      <c r="M3952" s="130" t="s">
        <v>285</v>
      </c>
    </row>
    <row r="3953" spans="1:13">
      <c r="A3953" s="157" t="s">
        <v>5100</v>
      </c>
      <c r="B3953" s="157"/>
      <c r="C3953" s="169">
        <v>2074</v>
      </c>
      <c r="D3953" s="158">
        <v>45748</v>
      </c>
      <c r="E3953" s="170">
        <v>45797</v>
      </c>
      <c r="F3953" s="124">
        <v>11255.01</v>
      </c>
      <c r="G3953" s="160" t="s">
        <v>4313</v>
      </c>
      <c r="H3953" s="157" t="s">
        <v>5438</v>
      </c>
      <c r="I3953" s="157" t="s">
        <v>3821</v>
      </c>
      <c r="J3953" s="157" t="s">
        <v>376</v>
      </c>
      <c r="K3953" s="135"/>
      <c r="L3953" s="130" t="s">
        <v>761</v>
      </c>
      <c r="M3953" s="130" t="s">
        <v>377</v>
      </c>
    </row>
    <row r="3954" spans="1:13">
      <c r="A3954" s="157" t="s">
        <v>5100</v>
      </c>
      <c r="B3954" s="157"/>
      <c r="C3954" s="169">
        <v>2075</v>
      </c>
      <c r="D3954" s="158">
        <v>45748</v>
      </c>
      <c r="E3954" s="170">
        <v>45797</v>
      </c>
      <c r="F3954" s="124">
        <v>19996.34</v>
      </c>
      <c r="G3954" s="160" t="s">
        <v>4313</v>
      </c>
      <c r="H3954" s="157" t="s">
        <v>5439</v>
      </c>
      <c r="I3954" s="157" t="s">
        <v>3823</v>
      </c>
      <c r="J3954" s="157" t="s">
        <v>358</v>
      </c>
      <c r="K3954" s="135"/>
      <c r="L3954" s="130" t="s">
        <v>761</v>
      </c>
      <c r="M3954" s="130" t="s">
        <v>359</v>
      </c>
    </row>
    <row r="3955" spans="1:13">
      <c r="A3955" s="157" t="s">
        <v>5100</v>
      </c>
      <c r="B3955" s="157"/>
      <c r="C3955" s="169">
        <v>2076</v>
      </c>
      <c r="D3955" s="158">
        <v>45748</v>
      </c>
      <c r="E3955" s="170">
        <v>45797</v>
      </c>
      <c r="F3955" s="124">
        <v>13765.9</v>
      </c>
      <c r="G3955" s="160" t="s">
        <v>4313</v>
      </c>
      <c r="H3955" s="157" t="s">
        <v>5440</v>
      </c>
      <c r="I3955" s="157" t="s">
        <v>3825</v>
      </c>
      <c r="J3955" s="157" t="s">
        <v>406</v>
      </c>
      <c r="K3955" s="135"/>
      <c r="L3955" s="130" t="s">
        <v>761</v>
      </c>
      <c r="M3955" s="130" t="s">
        <v>407</v>
      </c>
    </row>
    <row r="3956" spans="1:13">
      <c r="A3956" s="157" t="s">
        <v>5100</v>
      </c>
      <c r="B3956" s="157"/>
      <c r="C3956" s="169">
        <v>2077</v>
      </c>
      <c r="D3956" s="158">
        <v>45748</v>
      </c>
      <c r="E3956" s="170">
        <v>45797</v>
      </c>
      <c r="F3956" s="124">
        <v>9937.8799999999992</v>
      </c>
      <c r="G3956" s="160" t="s">
        <v>4313</v>
      </c>
      <c r="H3956" s="157" t="s">
        <v>5441</v>
      </c>
      <c r="I3956" s="157" t="s">
        <v>3827</v>
      </c>
      <c r="J3956" s="157" t="s">
        <v>456</v>
      </c>
      <c r="K3956" s="135"/>
      <c r="L3956" s="130" t="s">
        <v>761</v>
      </c>
      <c r="M3956" s="130" t="s">
        <v>457</v>
      </c>
    </row>
    <row r="3957" spans="1:13">
      <c r="A3957" s="157" t="s">
        <v>5100</v>
      </c>
      <c r="B3957" s="157"/>
      <c r="C3957" s="169">
        <v>2078</v>
      </c>
      <c r="D3957" s="158">
        <v>45748</v>
      </c>
      <c r="E3957" s="170">
        <v>45797</v>
      </c>
      <c r="F3957" s="124">
        <v>60499.65</v>
      </c>
      <c r="G3957" s="160" t="s">
        <v>4313</v>
      </c>
      <c r="H3957" s="157" t="s">
        <v>5442</v>
      </c>
      <c r="I3957" s="157" t="s">
        <v>3829</v>
      </c>
      <c r="J3957" s="157" t="s">
        <v>468</v>
      </c>
      <c r="K3957" s="135"/>
      <c r="L3957" s="130" t="s">
        <v>761</v>
      </c>
      <c r="M3957" s="130" t="s">
        <v>469</v>
      </c>
    </row>
    <row r="3958" spans="1:13">
      <c r="A3958" s="157" t="s">
        <v>5100</v>
      </c>
      <c r="B3958" s="157"/>
      <c r="C3958" s="169">
        <v>2079</v>
      </c>
      <c r="D3958" s="158">
        <v>45748</v>
      </c>
      <c r="E3958" s="170">
        <v>45797</v>
      </c>
      <c r="F3958" s="124">
        <v>21558.1</v>
      </c>
      <c r="G3958" s="160" t="s">
        <v>4313</v>
      </c>
      <c r="H3958" s="157" t="s">
        <v>5443</v>
      </c>
      <c r="I3958" s="157" t="s">
        <v>3831</v>
      </c>
      <c r="J3958" s="157" t="s">
        <v>470</v>
      </c>
      <c r="K3958" s="135"/>
      <c r="L3958" s="130" t="s">
        <v>761</v>
      </c>
      <c r="M3958" s="130" t="s">
        <v>471</v>
      </c>
    </row>
    <row r="3959" spans="1:13">
      <c r="A3959" s="157" t="s">
        <v>5100</v>
      </c>
      <c r="B3959" s="157"/>
      <c r="C3959" s="169">
        <v>2080</v>
      </c>
      <c r="D3959" s="158">
        <v>45748</v>
      </c>
      <c r="E3959" s="170">
        <v>45797</v>
      </c>
      <c r="F3959" s="124">
        <v>7824.54</v>
      </c>
      <c r="G3959" s="160" t="s">
        <v>4313</v>
      </c>
      <c r="H3959" s="157" t="s">
        <v>5444</v>
      </c>
      <c r="I3959" s="157" t="s">
        <v>3833</v>
      </c>
      <c r="J3959" s="157" t="s">
        <v>404</v>
      </c>
      <c r="K3959" s="135"/>
      <c r="L3959" s="130" t="s">
        <v>761</v>
      </c>
      <c r="M3959" s="130" t="s">
        <v>405</v>
      </c>
    </row>
    <row r="3960" spans="1:13">
      <c r="A3960" s="157" t="s">
        <v>5100</v>
      </c>
      <c r="B3960" s="157"/>
      <c r="C3960" s="169">
        <v>2610</v>
      </c>
      <c r="D3960" s="158">
        <v>45689</v>
      </c>
      <c r="E3960" s="170">
        <v>45797</v>
      </c>
      <c r="F3960" s="124">
        <v>1256.44</v>
      </c>
      <c r="G3960" s="160" t="s">
        <v>4173</v>
      </c>
      <c r="H3960" s="157" t="s">
        <v>5445</v>
      </c>
      <c r="I3960" s="157" t="s">
        <v>4387</v>
      </c>
      <c r="J3960" s="157" t="s">
        <v>778</v>
      </c>
      <c r="K3960" s="135"/>
      <c r="L3960" s="130" t="s">
        <v>761</v>
      </c>
      <c r="M3960" s="130" t="s">
        <v>777</v>
      </c>
    </row>
    <row r="3961" spans="1:13">
      <c r="A3961" s="157" t="s">
        <v>5100</v>
      </c>
      <c r="B3961" s="157"/>
      <c r="C3961" s="169">
        <v>2613.02</v>
      </c>
      <c r="D3961" s="158">
        <v>45748</v>
      </c>
      <c r="E3961" s="170">
        <v>45797</v>
      </c>
      <c r="F3961" s="124">
        <v>568.75</v>
      </c>
      <c r="G3961" s="160" t="s">
        <v>4173</v>
      </c>
      <c r="H3961" s="157" t="s">
        <v>5446</v>
      </c>
      <c r="I3961" s="157" t="s">
        <v>4387</v>
      </c>
      <c r="J3961" s="157" t="s">
        <v>778</v>
      </c>
      <c r="K3961" s="135"/>
      <c r="L3961" s="130" t="s">
        <v>761</v>
      </c>
      <c r="M3961" s="130" t="s">
        <v>777</v>
      </c>
    </row>
    <row r="3962" spans="1:13">
      <c r="A3962" s="157" t="s">
        <v>5100</v>
      </c>
      <c r="B3962" s="157"/>
      <c r="C3962" s="169">
        <v>4591</v>
      </c>
      <c r="D3962" s="158">
        <v>45717</v>
      </c>
      <c r="E3962" s="170">
        <v>45797</v>
      </c>
      <c r="F3962" s="124">
        <v>421.9</v>
      </c>
      <c r="G3962" s="160" t="s">
        <v>2249</v>
      </c>
      <c r="H3962" s="157" t="s">
        <v>5447</v>
      </c>
      <c r="I3962" s="157" t="s">
        <v>5099</v>
      </c>
      <c r="J3962" s="157" t="s">
        <v>34</v>
      </c>
      <c r="K3962" s="135"/>
      <c r="L3962" s="130" t="s">
        <v>761</v>
      </c>
      <c r="M3962" s="130" t="s">
        <v>35</v>
      </c>
    </row>
    <row r="3963" spans="1:13">
      <c r="A3963" s="157" t="s">
        <v>5100</v>
      </c>
      <c r="B3963" s="157"/>
      <c r="C3963" s="169">
        <v>8429</v>
      </c>
      <c r="D3963" s="158">
        <v>45717</v>
      </c>
      <c r="E3963" s="170">
        <v>45797</v>
      </c>
      <c r="F3963" s="124">
        <v>3109.55</v>
      </c>
      <c r="G3963" s="160" t="s">
        <v>4313</v>
      </c>
      <c r="H3963" s="157" t="s">
        <v>5448</v>
      </c>
      <c r="I3963" s="157" t="s">
        <v>3227</v>
      </c>
      <c r="J3963" s="157" t="s">
        <v>362</v>
      </c>
      <c r="K3963" s="135"/>
      <c r="L3963" s="130" t="s">
        <v>761</v>
      </c>
      <c r="M3963" s="130" t="s">
        <v>363</v>
      </c>
    </row>
    <row r="3964" spans="1:13">
      <c r="A3964" s="157" t="s">
        <v>5100</v>
      </c>
      <c r="B3964" s="157"/>
      <c r="C3964" s="169">
        <v>8430</v>
      </c>
      <c r="D3964" s="158">
        <v>45717</v>
      </c>
      <c r="E3964" s="170">
        <v>45797</v>
      </c>
      <c r="F3964" s="124">
        <v>2704.06</v>
      </c>
      <c r="G3964" s="160" t="s">
        <v>4313</v>
      </c>
      <c r="H3964" s="157" t="s">
        <v>5449</v>
      </c>
      <c r="I3964" s="157" t="s">
        <v>3229</v>
      </c>
      <c r="J3964" s="157" t="s">
        <v>366</v>
      </c>
      <c r="K3964" s="135"/>
      <c r="L3964" s="130" t="s">
        <v>761</v>
      </c>
      <c r="M3964" s="130" t="s">
        <v>367</v>
      </c>
    </row>
    <row r="3965" spans="1:13">
      <c r="A3965" s="157" t="s">
        <v>5100</v>
      </c>
      <c r="B3965" s="157"/>
      <c r="C3965" s="169">
        <v>8431</v>
      </c>
      <c r="D3965" s="158">
        <v>45717</v>
      </c>
      <c r="E3965" s="170">
        <v>45797</v>
      </c>
      <c r="F3965" s="124">
        <v>2704.67</v>
      </c>
      <c r="G3965" s="160" t="s">
        <v>4313</v>
      </c>
      <c r="H3965" s="157" t="s">
        <v>5450</v>
      </c>
      <c r="I3965" s="157" t="s">
        <v>3231</v>
      </c>
      <c r="J3965" s="157" t="s">
        <v>380</v>
      </c>
      <c r="K3965" s="135"/>
      <c r="L3965" s="130" t="s">
        <v>761</v>
      </c>
      <c r="M3965" s="130" t="s">
        <v>381</v>
      </c>
    </row>
    <row r="3966" spans="1:13">
      <c r="A3966" s="157" t="s">
        <v>5100</v>
      </c>
      <c r="B3966" s="157"/>
      <c r="C3966" s="169">
        <v>8433</v>
      </c>
      <c r="D3966" s="158">
        <v>45717</v>
      </c>
      <c r="E3966" s="170">
        <v>45797</v>
      </c>
      <c r="F3966" s="124">
        <v>15651.9</v>
      </c>
      <c r="G3966" s="160" t="s">
        <v>4313</v>
      </c>
      <c r="H3966" s="157" t="s">
        <v>5451</v>
      </c>
      <c r="I3966" s="157" t="s">
        <v>3209</v>
      </c>
      <c r="J3966" s="157" t="s">
        <v>168</v>
      </c>
      <c r="K3966" s="135"/>
      <c r="L3966" s="130" t="s">
        <v>761</v>
      </c>
      <c r="M3966" s="130" t="s">
        <v>169</v>
      </c>
    </row>
    <row r="3967" spans="1:13">
      <c r="A3967" s="157" t="s">
        <v>5100</v>
      </c>
      <c r="B3967" s="157"/>
      <c r="C3967" s="169">
        <v>8434</v>
      </c>
      <c r="D3967" s="158">
        <v>45717</v>
      </c>
      <c r="E3967" s="170">
        <v>45797</v>
      </c>
      <c r="F3967" s="124">
        <v>7124.72</v>
      </c>
      <c r="G3967" s="160" t="s">
        <v>4313</v>
      </c>
      <c r="H3967" s="157" t="s">
        <v>5452</v>
      </c>
      <c r="I3967" s="157" t="s">
        <v>3233</v>
      </c>
      <c r="J3967" s="157" t="s">
        <v>392</v>
      </c>
      <c r="K3967" s="135"/>
      <c r="L3967" s="130" t="s">
        <v>761</v>
      </c>
      <c r="M3967" s="130" t="s">
        <v>393</v>
      </c>
    </row>
    <row r="3968" spans="1:13">
      <c r="A3968" s="157" t="s">
        <v>5100</v>
      </c>
      <c r="B3968" s="157"/>
      <c r="C3968" s="169">
        <v>8435</v>
      </c>
      <c r="D3968" s="158">
        <v>45717</v>
      </c>
      <c r="E3968" s="170">
        <v>45797</v>
      </c>
      <c r="F3968" s="124">
        <v>6093.65</v>
      </c>
      <c r="G3968" s="160" t="s">
        <v>4313</v>
      </c>
      <c r="H3968" s="157" t="s">
        <v>5453</v>
      </c>
      <c r="I3968" s="157" t="s">
        <v>3211</v>
      </c>
      <c r="J3968" s="157" t="s">
        <v>20</v>
      </c>
      <c r="K3968" s="135"/>
      <c r="L3968" s="130" t="s">
        <v>761</v>
      </c>
      <c r="M3968" s="130" t="s">
        <v>21</v>
      </c>
    </row>
    <row r="3969" spans="1:13">
      <c r="A3969" s="157" t="s">
        <v>5100</v>
      </c>
      <c r="B3969" s="157"/>
      <c r="C3969" s="169">
        <v>8436</v>
      </c>
      <c r="D3969" s="158">
        <v>45717</v>
      </c>
      <c r="E3969" s="170">
        <v>45797</v>
      </c>
      <c r="F3969" s="124">
        <v>2703.99</v>
      </c>
      <c r="G3969" s="160" t="s">
        <v>4313</v>
      </c>
      <c r="H3969" s="157" t="s">
        <v>5454</v>
      </c>
      <c r="I3969" s="157" t="s">
        <v>3235</v>
      </c>
      <c r="J3969" s="157" t="s">
        <v>410</v>
      </c>
      <c r="K3969" s="135"/>
      <c r="L3969" s="130" t="s">
        <v>761</v>
      </c>
      <c r="M3969" s="130" t="s">
        <v>411</v>
      </c>
    </row>
    <row r="3970" spans="1:13">
      <c r="A3970" s="157" t="s">
        <v>5100</v>
      </c>
      <c r="B3970" s="157"/>
      <c r="C3970" s="169">
        <v>8437</v>
      </c>
      <c r="D3970" s="158">
        <v>45717</v>
      </c>
      <c r="E3970" s="170">
        <v>45797</v>
      </c>
      <c r="F3970" s="124">
        <v>2704.06</v>
      </c>
      <c r="G3970" s="160" t="s">
        <v>4313</v>
      </c>
      <c r="H3970" s="157" t="s">
        <v>5455</v>
      </c>
      <c r="I3970" s="157" t="s">
        <v>3237</v>
      </c>
      <c r="J3970" s="157" t="s">
        <v>418</v>
      </c>
      <c r="K3970" s="135"/>
      <c r="L3970" s="130" t="s">
        <v>761</v>
      </c>
      <c r="M3970" s="130" t="s">
        <v>419</v>
      </c>
    </row>
    <row r="3971" spans="1:13">
      <c r="A3971" s="157" t="s">
        <v>5100</v>
      </c>
      <c r="B3971" s="157"/>
      <c r="C3971" s="169">
        <v>8438</v>
      </c>
      <c r="D3971" s="158">
        <v>45717</v>
      </c>
      <c r="E3971" s="170">
        <v>45797</v>
      </c>
      <c r="F3971" s="124">
        <v>2703.74</v>
      </c>
      <c r="G3971" s="160" t="s">
        <v>4313</v>
      </c>
      <c r="H3971" s="157" t="s">
        <v>5456</v>
      </c>
      <c r="I3971" s="157" t="s">
        <v>3239</v>
      </c>
      <c r="J3971" s="157" t="s">
        <v>422</v>
      </c>
      <c r="K3971" s="135"/>
      <c r="L3971" s="130" t="s">
        <v>761</v>
      </c>
      <c r="M3971" s="130" t="s">
        <v>423</v>
      </c>
    </row>
    <row r="3972" spans="1:13">
      <c r="A3972" s="157" t="s">
        <v>5100</v>
      </c>
      <c r="B3972" s="157"/>
      <c r="C3972" s="169">
        <v>8439</v>
      </c>
      <c r="D3972" s="158">
        <v>45717</v>
      </c>
      <c r="E3972" s="170">
        <v>45797</v>
      </c>
      <c r="F3972" s="124">
        <v>17109.62</v>
      </c>
      <c r="G3972" s="160" t="s">
        <v>4313</v>
      </c>
      <c r="H3972" s="157" t="s">
        <v>5457</v>
      </c>
      <c r="I3972" s="157" t="s">
        <v>3213</v>
      </c>
      <c r="J3972" s="157" t="s">
        <v>170</v>
      </c>
      <c r="K3972" s="135"/>
      <c r="L3972" s="130" t="s">
        <v>761</v>
      </c>
      <c r="M3972" s="130" t="s">
        <v>171</v>
      </c>
    </row>
    <row r="3973" spans="1:13">
      <c r="A3973" s="157" t="s">
        <v>5100</v>
      </c>
      <c r="B3973" s="157"/>
      <c r="C3973" s="169">
        <v>8440</v>
      </c>
      <c r="D3973" s="158">
        <v>45717</v>
      </c>
      <c r="E3973" s="170">
        <v>45797</v>
      </c>
      <c r="F3973" s="124">
        <v>2704.06</v>
      </c>
      <c r="G3973" s="160" t="s">
        <v>4313</v>
      </c>
      <c r="H3973" s="157" t="s">
        <v>5458</v>
      </c>
      <c r="I3973" s="157" t="s">
        <v>3241</v>
      </c>
      <c r="J3973" s="157" t="s">
        <v>444</v>
      </c>
      <c r="K3973" s="135"/>
      <c r="L3973" s="130" t="s">
        <v>761</v>
      </c>
      <c r="M3973" s="130" t="s">
        <v>445</v>
      </c>
    </row>
    <row r="3974" spans="1:13">
      <c r="A3974" s="157" t="s">
        <v>5100</v>
      </c>
      <c r="B3974" s="157"/>
      <c r="C3974" s="169">
        <v>8441</v>
      </c>
      <c r="D3974" s="158">
        <v>45717</v>
      </c>
      <c r="E3974" s="170">
        <v>45797</v>
      </c>
      <c r="F3974" s="124">
        <v>5498.82</v>
      </c>
      <c r="G3974" s="160" t="s">
        <v>4313</v>
      </c>
      <c r="H3974" s="157" t="s">
        <v>5459</v>
      </c>
      <c r="I3974" s="157" t="s">
        <v>3217</v>
      </c>
      <c r="J3974" s="157" t="s">
        <v>509</v>
      </c>
      <c r="K3974" s="135"/>
      <c r="L3974" s="130" t="s">
        <v>761</v>
      </c>
      <c r="M3974" s="130" t="s">
        <v>510</v>
      </c>
    </row>
    <row r="3975" spans="1:13">
      <c r="A3975" s="157" t="s">
        <v>5100</v>
      </c>
      <c r="B3975" s="157"/>
      <c r="C3975" s="169">
        <v>8442</v>
      </c>
      <c r="D3975" s="158">
        <v>45717</v>
      </c>
      <c r="E3975" s="170">
        <v>45797</v>
      </c>
      <c r="F3975" s="124">
        <v>3108.35</v>
      </c>
      <c r="G3975" s="160" t="s">
        <v>4313</v>
      </c>
      <c r="H3975" s="157" t="s">
        <v>5460</v>
      </c>
      <c r="I3975" s="157" t="s">
        <v>3243</v>
      </c>
      <c r="J3975" s="157" t="s">
        <v>446</v>
      </c>
      <c r="K3975" s="135"/>
      <c r="L3975" s="130" t="s">
        <v>761</v>
      </c>
      <c r="M3975" s="130" t="s">
        <v>447</v>
      </c>
    </row>
    <row r="3976" spans="1:13">
      <c r="A3976" s="157" t="s">
        <v>5100</v>
      </c>
      <c r="B3976" s="157"/>
      <c r="C3976" s="169">
        <v>8443</v>
      </c>
      <c r="D3976" s="158">
        <v>45717</v>
      </c>
      <c r="E3976" s="170">
        <v>45797</v>
      </c>
      <c r="F3976" s="124">
        <v>18502.34</v>
      </c>
      <c r="G3976" s="160" t="s">
        <v>4313</v>
      </c>
      <c r="H3976" s="157" t="s">
        <v>5461</v>
      </c>
      <c r="I3976" s="157" t="s">
        <v>3245</v>
      </c>
      <c r="J3976" s="157" t="s">
        <v>448</v>
      </c>
      <c r="K3976" s="135"/>
      <c r="L3976" s="130" t="s">
        <v>761</v>
      </c>
      <c r="M3976" s="130" t="s">
        <v>449</v>
      </c>
    </row>
    <row r="3977" spans="1:13">
      <c r="A3977" s="157" t="s">
        <v>5100</v>
      </c>
      <c r="B3977" s="157"/>
      <c r="C3977" s="169">
        <v>8444</v>
      </c>
      <c r="D3977" s="158">
        <v>45717</v>
      </c>
      <c r="E3977" s="170">
        <v>45797</v>
      </c>
      <c r="F3977" s="124">
        <v>2704.6</v>
      </c>
      <c r="G3977" s="160" t="s">
        <v>4313</v>
      </c>
      <c r="H3977" s="157" t="s">
        <v>5462</v>
      </c>
      <c r="I3977" s="157" t="s">
        <v>3247</v>
      </c>
      <c r="J3977" s="157" t="s">
        <v>450</v>
      </c>
      <c r="K3977" s="135"/>
      <c r="L3977" s="130" t="s">
        <v>761</v>
      </c>
      <c r="M3977" s="130" t="s">
        <v>451</v>
      </c>
    </row>
    <row r="3978" spans="1:13">
      <c r="A3978" s="157" t="s">
        <v>5100</v>
      </c>
      <c r="B3978" s="157"/>
      <c r="C3978" s="169">
        <v>8445</v>
      </c>
      <c r="D3978" s="158">
        <v>45717</v>
      </c>
      <c r="E3978" s="170">
        <v>45797</v>
      </c>
      <c r="F3978" s="124">
        <v>2704.06</v>
      </c>
      <c r="G3978" s="160" t="s">
        <v>4313</v>
      </c>
      <c r="H3978" s="157" t="s">
        <v>5463</v>
      </c>
      <c r="I3978" s="157" t="s">
        <v>3249</v>
      </c>
      <c r="J3978" s="157" t="s">
        <v>454</v>
      </c>
      <c r="K3978" s="135"/>
      <c r="L3978" s="130" t="s">
        <v>761</v>
      </c>
      <c r="M3978" s="130" t="s">
        <v>455</v>
      </c>
    </row>
    <row r="3979" spans="1:13">
      <c r="A3979" s="157" t="s">
        <v>5100</v>
      </c>
      <c r="B3979" s="157"/>
      <c r="C3979" s="169">
        <v>8446</v>
      </c>
      <c r="D3979" s="158">
        <v>45717</v>
      </c>
      <c r="E3979" s="170">
        <v>45797</v>
      </c>
      <c r="F3979" s="124">
        <v>3727.7</v>
      </c>
      <c r="G3979" s="160" t="s">
        <v>4313</v>
      </c>
      <c r="H3979" s="157" t="s">
        <v>5464</v>
      </c>
      <c r="I3979" s="157" t="s">
        <v>3215</v>
      </c>
      <c r="J3979" s="157" t="s">
        <v>22</v>
      </c>
      <c r="K3979" s="135"/>
      <c r="L3979" s="130" t="s">
        <v>761</v>
      </c>
      <c r="M3979" s="130" t="s">
        <v>23</v>
      </c>
    </row>
    <row r="3980" spans="1:13">
      <c r="A3980" s="157" t="s">
        <v>5100</v>
      </c>
      <c r="B3980" s="157"/>
      <c r="C3980" s="169">
        <v>8447</v>
      </c>
      <c r="D3980" s="158">
        <v>45717</v>
      </c>
      <c r="E3980" s="170">
        <v>45797</v>
      </c>
      <c r="F3980" s="124">
        <v>2704.35</v>
      </c>
      <c r="G3980" s="160" t="s">
        <v>4313</v>
      </c>
      <c r="H3980" s="157" t="s">
        <v>5465</v>
      </c>
      <c r="I3980" s="157" t="s">
        <v>3251</v>
      </c>
      <c r="J3980" s="157" t="s">
        <v>460</v>
      </c>
      <c r="K3980" s="135"/>
      <c r="L3980" s="130" t="s">
        <v>761</v>
      </c>
      <c r="M3980" s="130" t="s">
        <v>461</v>
      </c>
    </row>
    <row r="3981" spans="1:13">
      <c r="A3981" s="157" t="s">
        <v>5100</v>
      </c>
      <c r="B3981" s="157"/>
      <c r="C3981" s="169">
        <v>8448</v>
      </c>
      <c r="D3981" s="158">
        <v>45717</v>
      </c>
      <c r="E3981" s="170">
        <v>45797</v>
      </c>
      <c r="F3981" s="124">
        <v>26129.9</v>
      </c>
      <c r="G3981" s="160" t="s">
        <v>4313</v>
      </c>
      <c r="H3981" s="157" t="s">
        <v>5466</v>
      </c>
      <c r="I3981" s="157" t="s">
        <v>3219</v>
      </c>
      <c r="J3981" s="157" t="s">
        <v>28</v>
      </c>
      <c r="K3981" s="135"/>
      <c r="L3981" s="130" t="s">
        <v>761</v>
      </c>
      <c r="M3981" s="130" t="s">
        <v>29</v>
      </c>
    </row>
    <row r="3982" spans="1:13">
      <c r="A3982" s="157" t="s">
        <v>5100</v>
      </c>
      <c r="B3982" s="157"/>
      <c r="C3982" s="169">
        <v>8449</v>
      </c>
      <c r="D3982" s="158">
        <v>45717</v>
      </c>
      <c r="E3982" s="170">
        <v>45797</v>
      </c>
      <c r="F3982" s="124">
        <v>47163.199999999997</v>
      </c>
      <c r="G3982" s="160" t="s">
        <v>4313</v>
      </c>
      <c r="H3982" s="157" t="s">
        <v>5467</v>
      </c>
      <c r="I3982" s="157" t="s">
        <v>3221</v>
      </c>
      <c r="J3982" s="157" t="s">
        <v>162</v>
      </c>
      <c r="K3982" s="135"/>
      <c r="L3982" s="130" t="s">
        <v>761</v>
      </c>
      <c r="M3982" s="130" t="s">
        <v>163</v>
      </c>
    </row>
    <row r="3983" spans="1:13">
      <c r="A3983" s="157" t="s">
        <v>5100</v>
      </c>
      <c r="B3983" s="157"/>
      <c r="C3983" s="169">
        <v>8450</v>
      </c>
      <c r="D3983" s="158">
        <v>45717</v>
      </c>
      <c r="E3983" s="170">
        <v>45797</v>
      </c>
      <c r="F3983" s="124">
        <v>69475.509999999995</v>
      </c>
      <c r="G3983" s="160" t="s">
        <v>4313</v>
      </c>
      <c r="H3983" s="157" t="s">
        <v>5468</v>
      </c>
      <c r="I3983" s="157" t="s">
        <v>3223</v>
      </c>
      <c r="J3983" s="157" t="s">
        <v>24</v>
      </c>
      <c r="K3983" s="135"/>
      <c r="L3983" s="130" t="s">
        <v>761</v>
      </c>
      <c r="M3983" s="130" t="s">
        <v>25</v>
      </c>
    </row>
    <row r="3984" spans="1:13">
      <c r="A3984" s="157" t="s">
        <v>5100</v>
      </c>
      <c r="B3984" s="157"/>
      <c r="C3984" s="169">
        <v>8451</v>
      </c>
      <c r="D3984" s="158">
        <v>45717</v>
      </c>
      <c r="E3984" s="170">
        <v>45797</v>
      </c>
      <c r="F3984" s="124">
        <v>15948.61</v>
      </c>
      <c r="G3984" s="160" t="s">
        <v>4313</v>
      </c>
      <c r="H3984" s="157" t="s">
        <v>5469</v>
      </c>
      <c r="I3984" s="157" t="s">
        <v>3225</v>
      </c>
      <c r="J3984" s="157" t="s">
        <v>164</v>
      </c>
      <c r="K3984" s="135"/>
      <c r="L3984" s="130" t="s">
        <v>761</v>
      </c>
      <c r="M3984" s="130" t="s">
        <v>165</v>
      </c>
    </row>
    <row r="3985" spans="1:13">
      <c r="A3985" s="157" t="s">
        <v>5100</v>
      </c>
      <c r="B3985" s="157"/>
      <c r="C3985" s="169">
        <v>8452</v>
      </c>
      <c r="D3985" s="158">
        <v>45717</v>
      </c>
      <c r="E3985" s="170">
        <v>45797</v>
      </c>
      <c r="F3985" s="124">
        <v>2704.06</v>
      </c>
      <c r="G3985" s="160" t="s">
        <v>4313</v>
      </c>
      <c r="H3985" s="157" t="s">
        <v>5470</v>
      </c>
      <c r="I3985" s="157" t="s">
        <v>3253</v>
      </c>
      <c r="J3985" s="157" t="s">
        <v>472</v>
      </c>
      <c r="K3985" s="135"/>
      <c r="L3985" s="130" t="s">
        <v>761</v>
      </c>
      <c r="M3985" s="130" t="s">
        <v>473</v>
      </c>
    </row>
    <row r="3986" spans="1:13">
      <c r="A3986" s="157" t="s">
        <v>5100</v>
      </c>
      <c r="B3986" s="157"/>
      <c r="C3986" s="169">
        <v>8453</v>
      </c>
      <c r="D3986" s="158">
        <v>45717</v>
      </c>
      <c r="E3986" s="170">
        <v>45797</v>
      </c>
      <c r="F3986" s="124">
        <v>9478.0300000000007</v>
      </c>
      <c r="G3986" s="160" t="s">
        <v>4313</v>
      </c>
      <c r="H3986" s="157" t="s">
        <v>5471</v>
      </c>
      <c r="I3986" s="157" t="s">
        <v>3255</v>
      </c>
      <c r="J3986" s="157" t="s">
        <v>476</v>
      </c>
      <c r="K3986" s="135"/>
      <c r="L3986" s="130" t="s">
        <v>761</v>
      </c>
      <c r="M3986" s="130" t="s">
        <v>477</v>
      </c>
    </row>
    <row r="3987" spans="1:13">
      <c r="A3987" s="157" t="s">
        <v>5100</v>
      </c>
      <c r="B3987" s="157"/>
      <c r="C3987" s="169">
        <v>8454</v>
      </c>
      <c r="D3987" s="158">
        <v>45717</v>
      </c>
      <c r="E3987" s="170">
        <v>45797</v>
      </c>
      <c r="F3987" s="124">
        <v>2703.74</v>
      </c>
      <c r="G3987" s="160" t="s">
        <v>4313</v>
      </c>
      <c r="H3987" s="157" t="s">
        <v>5472</v>
      </c>
      <c r="I3987" s="157" t="s">
        <v>3257</v>
      </c>
      <c r="J3987" s="157" t="s">
        <v>478</v>
      </c>
      <c r="K3987" s="135"/>
      <c r="L3987" s="130" t="s">
        <v>761</v>
      </c>
      <c r="M3987" s="130" t="s">
        <v>479</v>
      </c>
    </row>
    <row r="3988" spans="1:13">
      <c r="A3988" s="157" t="s">
        <v>5100</v>
      </c>
      <c r="B3988" s="157"/>
      <c r="C3988" s="169">
        <v>8509</v>
      </c>
      <c r="D3988" s="158">
        <v>45717</v>
      </c>
      <c r="E3988" s="170">
        <v>45797</v>
      </c>
      <c r="F3988" s="124">
        <v>33646.879999999997</v>
      </c>
      <c r="G3988" s="160" t="s">
        <v>4313</v>
      </c>
      <c r="H3988" s="157" t="s">
        <v>5473</v>
      </c>
      <c r="I3988" s="157" t="s">
        <v>3207</v>
      </c>
      <c r="J3988" s="157" t="s">
        <v>166</v>
      </c>
      <c r="K3988" s="135"/>
      <c r="L3988" s="130" t="s">
        <v>761</v>
      </c>
      <c r="M3988" s="130" t="s">
        <v>167</v>
      </c>
    </row>
    <row r="3989" spans="1:13">
      <c r="A3989" s="157" t="s">
        <v>5100</v>
      </c>
      <c r="B3989" s="157"/>
      <c r="C3989" s="169">
        <v>16987</v>
      </c>
      <c r="D3989" s="158">
        <v>45748</v>
      </c>
      <c r="E3989" s="170">
        <v>45797</v>
      </c>
      <c r="F3989" s="124">
        <v>12956.54</v>
      </c>
      <c r="G3989" s="160" t="s">
        <v>4396</v>
      </c>
      <c r="H3989" s="157" t="s">
        <v>5474</v>
      </c>
      <c r="I3989" s="157" t="s">
        <v>4171</v>
      </c>
      <c r="J3989" s="157" t="s">
        <v>24</v>
      </c>
      <c r="K3989" s="135"/>
      <c r="L3989" s="130" t="s">
        <v>761</v>
      </c>
      <c r="M3989" s="130" t="s">
        <v>25</v>
      </c>
    </row>
    <row r="3990" spans="1:13">
      <c r="A3990" s="157" t="s">
        <v>5475</v>
      </c>
      <c r="B3990" s="157"/>
      <c r="C3990" s="169">
        <v>1590</v>
      </c>
      <c r="D3990" s="158">
        <v>45717</v>
      </c>
      <c r="E3990" s="170">
        <v>45797</v>
      </c>
      <c r="F3990" s="124">
        <v>14092.38</v>
      </c>
      <c r="G3990" s="160" t="s">
        <v>4313</v>
      </c>
      <c r="H3990" s="157" t="s">
        <v>5476</v>
      </c>
      <c r="I3990" s="157" t="s">
        <v>3506</v>
      </c>
      <c r="J3990" s="157" t="s">
        <v>202</v>
      </c>
      <c r="K3990" s="135"/>
      <c r="L3990" s="130" t="s">
        <v>761</v>
      </c>
      <c r="M3990" s="130" t="s">
        <v>203</v>
      </c>
    </row>
    <row r="3991" spans="1:13">
      <c r="A3991" s="157" t="s">
        <v>5475</v>
      </c>
      <c r="B3991" s="157"/>
      <c r="C3991" s="169">
        <v>1648</v>
      </c>
      <c r="D3991" s="158">
        <v>45748</v>
      </c>
      <c r="E3991" s="170">
        <v>45797</v>
      </c>
      <c r="F3991" s="124">
        <v>14006.21</v>
      </c>
      <c r="G3991" s="160" t="s">
        <v>4313</v>
      </c>
      <c r="H3991" s="157" t="s">
        <v>5477</v>
      </c>
      <c r="I3991" s="157" t="s">
        <v>3506</v>
      </c>
      <c r="J3991" s="157" t="s">
        <v>202</v>
      </c>
      <c r="K3991" s="135"/>
      <c r="L3991" s="130" t="s">
        <v>761</v>
      </c>
      <c r="M3991" s="130" t="s">
        <v>203</v>
      </c>
    </row>
    <row r="3992" spans="1:13">
      <c r="A3992" s="157" t="s">
        <v>518</v>
      </c>
      <c r="B3992" s="157"/>
      <c r="C3992" s="169">
        <v>1609</v>
      </c>
      <c r="D3992" s="158">
        <v>45717</v>
      </c>
      <c r="E3992" s="170">
        <v>45797</v>
      </c>
      <c r="F3992" s="124">
        <v>1364.33</v>
      </c>
      <c r="G3992" s="160" t="s">
        <v>4313</v>
      </c>
      <c r="H3992" s="157" t="s">
        <v>5478</v>
      </c>
      <c r="I3992" s="157" t="s">
        <v>3542</v>
      </c>
      <c r="J3992" s="157" t="s">
        <v>224</v>
      </c>
      <c r="K3992" s="135"/>
      <c r="L3992" s="130" t="s">
        <v>761</v>
      </c>
      <c r="M3992" s="130" t="s">
        <v>225</v>
      </c>
    </row>
    <row r="3993" spans="1:13">
      <c r="A3993" s="157" t="s">
        <v>518</v>
      </c>
      <c r="B3993" s="157"/>
      <c r="C3993" s="169">
        <v>1667</v>
      </c>
      <c r="D3993" s="158">
        <v>45748</v>
      </c>
      <c r="E3993" s="170">
        <v>45797</v>
      </c>
      <c r="F3993" s="124">
        <v>1364.3</v>
      </c>
      <c r="G3993" s="160" t="s">
        <v>4313</v>
      </c>
      <c r="H3993" s="157" t="s">
        <v>5479</v>
      </c>
      <c r="I3993" s="157" t="s">
        <v>3542</v>
      </c>
      <c r="J3993" s="157" t="s">
        <v>224</v>
      </c>
      <c r="K3993" s="135"/>
      <c r="L3993" s="130" t="s">
        <v>761</v>
      </c>
      <c r="M3993" s="130" t="s">
        <v>225</v>
      </c>
    </row>
    <row r="3994" spans="1:13">
      <c r="A3994" s="157" t="s">
        <v>5480</v>
      </c>
      <c r="B3994" s="157"/>
      <c r="C3994" s="169">
        <v>2079</v>
      </c>
      <c r="D3994" s="158">
        <v>45748</v>
      </c>
      <c r="E3994" s="170">
        <v>45797</v>
      </c>
      <c r="F3994" s="124">
        <v>10905.23</v>
      </c>
      <c r="G3994" s="160" t="s">
        <v>4313</v>
      </c>
      <c r="H3994" s="157" t="s">
        <v>5481</v>
      </c>
      <c r="I3994" s="157" t="s">
        <v>3831</v>
      </c>
      <c r="J3994" s="157" t="s">
        <v>470</v>
      </c>
      <c r="K3994" s="135"/>
      <c r="L3994" s="130" t="s">
        <v>761</v>
      </c>
      <c r="M3994" s="130" t="s">
        <v>471</v>
      </c>
    </row>
    <row r="3995" spans="1:13">
      <c r="A3995" s="157" t="s">
        <v>5482</v>
      </c>
      <c r="B3995" s="157"/>
      <c r="C3995" s="169" t="s">
        <v>4790</v>
      </c>
      <c r="D3995" s="158">
        <v>45748</v>
      </c>
      <c r="E3995" s="170">
        <v>45797</v>
      </c>
      <c r="F3995" s="124">
        <v>13201.47</v>
      </c>
      <c r="G3995" s="160">
        <v>112120601010</v>
      </c>
      <c r="H3995" s="157" t="s">
        <v>4791</v>
      </c>
      <c r="I3995" s="157" t="s">
        <v>4794</v>
      </c>
      <c r="J3995" s="157" t="s">
        <v>198</v>
      </c>
      <c r="K3995" s="135"/>
      <c r="L3995" s="130" t="s">
        <v>761</v>
      </c>
      <c r="M3995" s="130" t="s">
        <v>199</v>
      </c>
    </row>
    <row r="3996" spans="1:13">
      <c r="A3996" s="157" t="s">
        <v>5483</v>
      </c>
      <c r="B3996" s="157"/>
      <c r="C3996" s="169" t="s">
        <v>5484</v>
      </c>
      <c r="D3996" s="158">
        <v>45748</v>
      </c>
      <c r="E3996" s="170">
        <v>45797</v>
      </c>
      <c r="F3996" s="124">
        <v>853.33</v>
      </c>
      <c r="G3996" s="160">
        <v>112120611020</v>
      </c>
      <c r="H3996" s="157" t="s">
        <v>5485</v>
      </c>
      <c r="I3996" s="157" t="s">
        <v>4395</v>
      </c>
      <c r="J3996" s="157" t="s">
        <v>24</v>
      </c>
      <c r="K3996" s="135"/>
      <c r="L3996" s="130" t="s">
        <v>761</v>
      </c>
      <c r="M3996" s="130" t="s">
        <v>25</v>
      </c>
    </row>
    <row r="3997" spans="1:13">
      <c r="A3997" s="157" t="s">
        <v>5486</v>
      </c>
      <c r="B3997" s="157"/>
      <c r="C3997" s="169">
        <v>213</v>
      </c>
      <c r="D3997" s="158">
        <v>45748</v>
      </c>
      <c r="E3997" s="170">
        <v>45797</v>
      </c>
      <c r="F3997" s="124">
        <v>8099.12</v>
      </c>
      <c r="G3997" s="160" t="s">
        <v>4313</v>
      </c>
      <c r="H3997" s="157" t="s">
        <v>5487</v>
      </c>
      <c r="I3997" s="157" t="s">
        <v>3311</v>
      </c>
      <c r="J3997" s="157" t="s">
        <v>104</v>
      </c>
      <c r="K3997" s="135"/>
      <c r="L3997" s="130" t="s">
        <v>761</v>
      </c>
      <c r="M3997" s="130" t="s">
        <v>105</v>
      </c>
    </row>
    <row r="3998" spans="1:13">
      <c r="A3998" s="157" t="s">
        <v>5486</v>
      </c>
      <c r="B3998" s="157"/>
      <c r="C3998" s="169">
        <v>279</v>
      </c>
      <c r="D3998" s="158">
        <v>45748</v>
      </c>
      <c r="E3998" s="170">
        <v>45797</v>
      </c>
      <c r="F3998" s="124">
        <v>8097.01</v>
      </c>
      <c r="G3998" s="160" t="s">
        <v>4313</v>
      </c>
      <c r="H3998" s="157" t="s">
        <v>5488</v>
      </c>
      <c r="I3998" s="157" t="s">
        <v>3311</v>
      </c>
      <c r="J3998" s="157" t="s">
        <v>104</v>
      </c>
      <c r="K3998" s="135"/>
      <c r="L3998" s="130" t="s">
        <v>761</v>
      </c>
      <c r="M3998" s="130" t="s">
        <v>105</v>
      </c>
    </row>
    <row r="3999" spans="1:13">
      <c r="A3999" s="157" t="s">
        <v>5489</v>
      </c>
      <c r="B3999" s="157"/>
      <c r="C3999" s="169">
        <v>1587</v>
      </c>
      <c r="D3999" s="158">
        <v>45717</v>
      </c>
      <c r="E3999" s="170">
        <v>45797</v>
      </c>
      <c r="F3999" s="124">
        <v>5325.96</v>
      </c>
      <c r="G3999" s="160" t="s">
        <v>4313</v>
      </c>
      <c r="H3999" s="157" t="s">
        <v>5490</v>
      </c>
      <c r="I3999" s="157" t="s">
        <v>3500</v>
      </c>
      <c r="J3999" s="157" t="s">
        <v>230</v>
      </c>
      <c r="K3999" s="135"/>
      <c r="L3999" s="130" t="s">
        <v>761</v>
      </c>
      <c r="M3999" s="130" t="s">
        <v>231</v>
      </c>
    </row>
    <row r="4000" spans="1:13">
      <c r="A4000" s="157" t="s">
        <v>5489</v>
      </c>
      <c r="B4000" s="157"/>
      <c r="C4000" s="169">
        <v>1645</v>
      </c>
      <c r="D4000" s="158">
        <v>45748</v>
      </c>
      <c r="E4000" s="170">
        <v>45797</v>
      </c>
      <c r="F4000" s="124">
        <v>5406.23</v>
      </c>
      <c r="G4000" s="160" t="s">
        <v>4313</v>
      </c>
      <c r="H4000" s="157" t="s">
        <v>5491</v>
      </c>
      <c r="I4000" s="157" t="s">
        <v>3500</v>
      </c>
      <c r="J4000" s="157" t="s">
        <v>230</v>
      </c>
      <c r="K4000" s="135"/>
      <c r="L4000" s="130" t="s">
        <v>761</v>
      </c>
      <c r="M4000" s="130" t="s">
        <v>231</v>
      </c>
    </row>
    <row r="4001" spans="1:13">
      <c r="A4001" s="157" t="s">
        <v>5492</v>
      </c>
      <c r="B4001" s="157"/>
      <c r="C4001" s="169">
        <v>1636</v>
      </c>
      <c r="D4001" s="158">
        <v>45717</v>
      </c>
      <c r="E4001" s="170">
        <v>45797</v>
      </c>
      <c r="F4001" s="124">
        <v>7621.53</v>
      </c>
      <c r="G4001" s="160" t="s">
        <v>4313</v>
      </c>
      <c r="H4001" s="157" t="s">
        <v>5493</v>
      </c>
      <c r="I4001" s="157" t="s">
        <v>3595</v>
      </c>
      <c r="J4001" s="157" t="s">
        <v>384</v>
      </c>
      <c r="K4001" s="135"/>
      <c r="L4001" s="130" t="s">
        <v>761</v>
      </c>
      <c r="M4001" s="130" t="s">
        <v>385</v>
      </c>
    </row>
    <row r="4002" spans="1:13">
      <c r="A4002" s="157" t="s">
        <v>5492</v>
      </c>
      <c r="B4002" s="157"/>
      <c r="C4002" s="169">
        <v>1694</v>
      </c>
      <c r="D4002" s="158">
        <v>45748</v>
      </c>
      <c r="E4002" s="170">
        <v>45797</v>
      </c>
      <c r="F4002" s="124">
        <v>7612.16</v>
      </c>
      <c r="G4002" s="160" t="s">
        <v>4313</v>
      </c>
      <c r="H4002" s="157" t="s">
        <v>5494</v>
      </c>
      <c r="I4002" s="157" t="s">
        <v>3595</v>
      </c>
      <c r="J4002" s="157" t="s">
        <v>384</v>
      </c>
      <c r="K4002" s="135"/>
      <c r="L4002" s="130" t="s">
        <v>761</v>
      </c>
      <c r="M4002" s="130" t="s">
        <v>385</v>
      </c>
    </row>
    <row r="4003" spans="1:13">
      <c r="A4003" s="157" t="s">
        <v>5495</v>
      </c>
      <c r="B4003" s="157"/>
      <c r="C4003" s="169">
        <v>2034</v>
      </c>
      <c r="D4003" s="158">
        <v>45748</v>
      </c>
      <c r="E4003" s="170">
        <v>45797</v>
      </c>
      <c r="F4003" s="124">
        <v>1816.84</v>
      </c>
      <c r="G4003" s="160" t="s">
        <v>4313</v>
      </c>
      <c r="H4003" s="157" t="s">
        <v>5496</v>
      </c>
      <c r="I4003" s="157" t="s">
        <v>3748</v>
      </c>
      <c r="J4003" s="157" t="s">
        <v>484</v>
      </c>
      <c r="K4003" s="135"/>
      <c r="L4003" s="130" t="s">
        <v>761</v>
      </c>
      <c r="M4003" s="130" t="s">
        <v>485</v>
      </c>
    </row>
    <row r="4004" spans="1:13">
      <c r="A4004" s="157" t="s">
        <v>5495</v>
      </c>
      <c r="B4004" s="157"/>
      <c r="C4004" s="169">
        <v>2034</v>
      </c>
      <c r="D4004" s="158">
        <v>45748</v>
      </c>
      <c r="E4004" s="170">
        <v>45797</v>
      </c>
      <c r="F4004" s="124">
        <v>139.49</v>
      </c>
      <c r="G4004" s="160" t="s">
        <v>4313</v>
      </c>
      <c r="H4004" s="157" t="s">
        <v>5496</v>
      </c>
      <c r="I4004" s="157" t="s">
        <v>3748</v>
      </c>
      <c r="J4004" s="157" t="s">
        <v>484</v>
      </c>
      <c r="K4004" s="135"/>
      <c r="L4004" s="130" t="s">
        <v>761</v>
      </c>
      <c r="M4004" s="130" t="s">
        <v>485</v>
      </c>
    </row>
    <row r="4005" spans="1:13">
      <c r="A4005" s="157" t="s">
        <v>5497</v>
      </c>
      <c r="B4005" s="157"/>
      <c r="C4005" s="169">
        <v>227</v>
      </c>
      <c r="D4005" s="158">
        <v>45748</v>
      </c>
      <c r="E4005" s="170">
        <v>45797</v>
      </c>
      <c r="F4005" s="124">
        <v>741.08</v>
      </c>
      <c r="G4005" s="160" t="s">
        <v>4313</v>
      </c>
      <c r="H4005" s="157" t="s">
        <v>5498</v>
      </c>
      <c r="I4005" s="157" t="s">
        <v>3339</v>
      </c>
      <c r="J4005" s="157" t="s">
        <v>126</v>
      </c>
      <c r="K4005" s="135"/>
      <c r="L4005" s="130" t="s">
        <v>761</v>
      </c>
      <c r="M4005" s="130" t="s">
        <v>127</v>
      </c>
    </row>
    <row r="4006" spans="1:13">
      <c r="A4006" s="157" t="s">
        <v>5497</v>
      </c>
      <c r="B4006" s="157"/>
      <c r="C4006" s="169">
        <v>294</v>
      </c>
      <c r="D4006" s="158">
        <v>45748</v>
      </c>
      <c r="E4006" s="170">
        <v>45797</v>
      </c>
      <c r="F4006" s="124">
        <v>864.86</v>
      </c>
      <c r="G4006" s="160" t="s">
        <v>4313</v>
      </c>
      <c r="H4006" s="157" t="s">
        <v>5499</v>
      </c>
      <c r="I4006" s="157" t="s">
        <v>3339</v>
      </c>
      <c r="J4006" s="157" t="s">
        <v>126</v>
      </c>
      <c r="K4006" s="135"/>
      <c r="L4006" s="130" t="s">
        <v>761</v>
      </c>
      <c r="M4006" s="130" t="s">
        <v>127</v>
      </c>
    </row>
    <row r="4007" spans="1:13">
      <c r="A4007" s="157" t="s">
        <v>5500</v>
      </c>
      <c r="B4007" s="157"/>
      <c r="C4007" s="169">
        <v>2069</v>
      </c>
      <c r="D4007" s="158">
        <v>45748</v>
      </c>
      <c r="E4007" s="170">
        <v>45797</v>
      </c>
      <c r="F4007" s="124">
        <v>1742.24</v>
      </c>
      <c r="G4007" s="160" t="s">
        <v>4313</v>
      </c>
      <c r="H4007" s="157" t="s">
        <v>5501</v>
      </c>
      <c r="I4007" s="157" t="s">
        <v>3811</v>
      </c>
      <c r="J4007" s="157" t="s">
        <v>288</v>
      </c>
      <c r="K4007" s="135"/>
      <c r="L4007" s="130" t="s">
        <v>761</v>
      </c>
      <c r="M4007" s="130" t="s">
        <v>289</v>
      </c>
    </row>
    <row r="4008" spans="1:13">
      <c r="A4008" s="157" t="s">
        <v>5502</v>
      </c>
      <c r="B4008" s="157"/>
      <c r="C4008" s="169">
        <v>244</v>
      </c>
      <c r="D4008" s="158">
        <v>45748</v>
      </c>
      <c r="E4008" s="170">
        <v>45797</v>
      </c>
      <c r="F4008" s="124">
        <v>1278.55</v>
      </c>
      <c r="G4008" s="160" t="s">
        <v>4313</v>
      </c>
      <c r="H4008" s="157" t="s">
        <v>5503</v>
      </c>
      <c r="I4008" s="157" t="s">
        <v>3372</v>
      </c>
      <c r="J4008" s="157" t="s">
        <v>148</v>
      </c>
      <c r="K4008" s="135"/>
      <c r="L4008" s="130" t="s">
        <v>761</v>
      </c>
      <c r="M4008" s="130" t="s">
        <v>149</v>
      </c>
    </row>
    <row r="4009" spans="1:13">
      <c r="A4009" s="157" t="s">
        <v>5502</v>
      </c>
      <c r="B4009" s="157"/>
      <c r="C4009" s="169">
        <v>312</v>
      </c>
      <c r="D4009" s="158">
        <v>45748</v>
      </c>
      <c r="E4009" s="170">
        <v>45797</v>
      </c>
      <c r="F4009" s="124">
        <v>1464.16</v>
      </c>
      <c r="G4009" s="160" t="s">
        <v>4313</v>
      </c>
      <c r="H4009" s="157" t="s">
        <v>5504</v>
      </c>
      <c r="I4009" s="157" t="s">
        <v>3372</v>
      </c>
      <c r="J4009" s="157" t="s">
        <v>148</v>
      </c>
      <c r="K4009" s="135"/>
      <c r="L4009" s="130" t="s">
        <v>761</v>
      </c>
      <c r="M4009" s="130" t="s">
        <v>149</v>
      </c>
    </row>
    <row r="4010" spans="1:13">
      <c r="A4010" s="157" t="s">
        <v>5505</v>
      </c>
      <c r="B4010" s="157"/>
      <c r="C4010" s="169">
        <v>1608</v>
      </c>
      <c r="D4010" s="158">
        <v>45717</v>
      </c>
      <c r="E4010" s="170">
        <v>45797</v>
      </c>
      <c r="F4010" s="124">
        <v>915.5</v>
      </c>
      <c r="G4010" s="160" t="s">
        <v>4313</v>
      </c>
      <c r="H4010" s="157" t="s">
        <v>5506</v>
      </c>
      <c r="I4010" s="157" t="s">
        <v>3540</v>
      </c>
      <c r="J4010" s="157" t="s">
        <v>236</v>
      </c>
      <c r="K4010" s="135"/>
      <c r="L4010" s="130" t="s">
        <v>761</v>
      </c>
      <c r="M4010" s="130" t="s">
        <v>237</v>
      </c>
    </row>
    <row r="4011" spans="1:13">
      <c r="A4011" s="157" t="s">
        <v>5505</v>
      </c>
      <c r="B4011" s="157"/>
      <c r="C4011" s="169">
        <v>1666</v>
      </c>
      <c r="D4011" s="158">
        <v>45748</v>
      </c>
      <c r="E4011" s="170">
        <v>45797</v>
      </c>
      <c r="F4011" s="124">
        <v>915.47</v>
      </c>
      <c r="G4011" s="160" t="s">
        <v>4313</v>
      </c>
      <c r="H4011" s="157" t="s">
        <v>5507</v>
      </c>
      <c r="I4011" s="157" t="s">
        <v>3540</v>
      </c>
      <c r="J4011" s="157" t="s">
        <v>236</v>
      </c>
      <c r="K4011" s="135"/>
      <c r="L4011" s="130" t="s">
        <v>761</v>
      </c>
      <c r="M4011" s="130" t="s">
        <v>237</v>
      </c>
    </row>
    <row r="4012" spans="1:13">
      <c r="A4012" s="157" t="s">
        <v>5508</v>
      </c>
      <c r="B4012" s="157"/>
      <c r="C4012" s="169">
        <v>125066</v>
      </c>
      <c r="D4012" s="158">
        <v>45717</v>
      </c>
      <c r="E4012" s="170">
        <v>45797</v>
      </c>
      <c r="F4012" s="124">
        <v>5355.87</v>
      </c>
      <c r="G4012" s="160" t="s">
        <v>4313</v>
      </c>
      <c r="H4012" s="157" t="s">
        <v>5509</v>
      </c>
      <c r="I4012" s="157" t="s">
        <v>3209</v>
      </c>
      <c r="J4012" s="157" t="s">
        <v>168</v>
      </c>
      <c r="K4012" s="135"/>
      <c r="L4012" s="130" t="s">
        <v>761</v>
      </c>
      <c r="M4012" s="130" t="s">
        <v>169</v>
      </c>
    </row>
    <row r="4013" spans="1:13">
      <c r="A4013" s="157" t="s">
        <v>5508</v>
      </c>
      <c r="B4013" s="157"/>
      <c r="C4013" s="169">
        <v>8433</v>
      </c>
      <c r="D4013" s="158">
        <v>45717</v>
      </c>
      <c r="E4013" s="170">
        <v>45797</v>
      </c>
      <c r="F4013" s="124">
        <v>9820.86</v>
      </c>
      <c r="G4013" s="160" t="s">
        <v>4313</v>
      </c>
      <c r="H4013" s="157" t="s">
        <v>5510</v>
      </c>
      <c r="I4013" s="157" t="s">
        <v>3209</v>
      </c>
      <c r="J4013" s="157" t="s">
        <v>168</v>
      </c>
      <c r="K4013" s="135"/>
      <c r="L4013" s="130" t="s">
        <v>761</v>
      </c>
      <c r="M4013" s="130" t="s">
        <v>169</v>
      </c>
    </row>
    <row r="4014" spans="1:13">
      <c r="A4014" s="157" t="s">
        <v>5511</v>
      </c>
      <c r="B4014" s="157"/>
      <c r="C4014" s="169">
        <v>1589</v>
      </c>
      <c r="D4014" s="158">
        <v>45717</v>
      </c>
      <c r="E4014" s="170">
        <v>45797</v>
      </c>
      <c r="F4014" s="124">
        <v>7427.44</v>
      </c>
      <c r="G4014" s="160" t="s">
        <v>4313</v>
      </c>
      <c r="H4014" s="157" t="s">
        <v>5512</v>
      </c>
      <c r="I4014" s="157" t="s">
        <v>3504</v>
      </c>
      <c r="J4014" s="157" t="s">
        <v>200</v>
      </c>
      <c r="K4014" s="135"/>
      <c r="L4014" s="130" t="s">
        <v>761</v>
      </c>
      <c r="M4014" s="130" t="s">
        <v>201</v>
      </c>
    </row>
    <row r="4015" spans="1:13">
      <c r="A4015" s="157" t="s">
        <v>5511</v>
      </c>
      <c r="B4015" s="157"/>
      <c r="C4015" s="169">
        <v>1647</v>
      </c>
      <c r="D4015" s="158">
        <v>45748</v>
      </c>
      <c r="E4015" s="170">
        <v>45797</v>
      </c>
      <c r="F4015" s="124">
        <v>7419.26</v>
      </c>
      <c r="G4015" s="160" t="s">
        <v>4313</v>
      </c>
      <c r="H4015" s="157" t="s">
        <v>5513</v>
      </c>
      <c r="I4015" s="157" t="s">
        <v>3504</v>
      </c>
      <c r="J4015" s="157" t="s">
        <v>200</v>
      </c>
      <c r="K4015" s="135"/>
      <c r="L4015" s="130" t="s">
        <v>761</v>
      </c>
      <c r="M4015" s="130" t="s">
        <v>201</v>
      </c>
    </row>
    <row r="4016" spans="1:13">
      <c r="A4016" s="157" t="s">
        <v>5514</v>
      </c>
      <c r="B4016" s="157"/>
      <c r="C4016" s="169">
        <v>2067</v>
      </c>
      <c r="D4016" s="158">
        <v>45748</v>
      </c>
      <c r="E4016" s="170">
        <v>45797</v>
      </c>
      <c r="F4016" s="124">
        <v>1364.14</v>
      </c>
      <c r="G4016" s="160" t="s">
        <v>4313</v>
      </c>
      <c r="H4016" s="157" t="s">
        <v>5515</v>
      </c>
      <c r="I4016" s="157" t="s">
        <v>3808</v>
      </c>
      <c r="J4016" s="157" t="s">
        <v>350</v>
      </c>
      <c r="K4016" s="135"/>
      <c r="L4016" s="130" t="s">
        <v>761</v>
      </c>
      <c r="M4016" s="130" t="s">
        <v>351</v>
      </c>
    </row>
    <row r="4017" spans="1:13">
      <c r="A4017" s="157" t="s">
        <v>5516</v>
      </c>
      <c r="B4017" s="157"/>
      <c r="C4017" s="169">
        <v>258</v>
      </c>
      <c r="D4017" s="158">
        <v>45748</v>
      </c>
      <c r="E4017" s="170">
        <v>45797</v>
      </c>
      <c r="F4017" s="124">
        <v>4605.0600000000004</v>
      </c>
      <c r="G4017" s="160" t="s">
        <v>4313</v>
      </c>
      <c r="H4017" s="157" t="s">
        <v>5517</v>
      </c>
      <c r="I4017" s="157" t="s">
        <v>3400</v>
      </c>
      <c r="J4017" s="157" t="s">
        <v>402</v>
      </c>
      <c r="K4017" s="135"/>
      <c r="L4017" s="130" t="s">
        <v>761</v>
      </c>
      <c r="M4017" s="130" t="s">
        <v>403</v>
      </c>
    </row>
    <row r="4018" spans="1:13">
      <c r="A4018" s="157" t="s">
        <v>5516</v>
      </c>
      <c r="B4018" s="157"/>
      <c r="C4018" s="169">
        <v>328</v>
      </c>
      <c r="D4018" s="158">
        <v>45748</v>
      </c>
      <c r="E4018" s="170">
        <v>45797</v>
      </c>
      <c r="F4018" s="124">
        <v>4682.68</v>
      </c>
      <c r="G4018" s="160" t="s">
        <v>4313</v>
      </c>
      <c r="H4018" s="157" t="s">
        <v>5518</v>
      </c>
      <c r="I4018" s="157" t="s">
        <v>3400</v>
      </c>
      <c r="J4018" s="157" t="s">
        <v>402</v>
      </c>
      <c r="K4018" s="135"/>
      <c r="L4018" s="130" t="s">
        <v>761</v>
      </c>
      <c r="M4018" s="130" t="s">
        <v>403</v>
      </c>
    </row>
    <row r="4019" spans="1:13">
      <c r="A4019" s="157" t="s">
        <v>5519</v>
      </c>
      <c r="B4019" s="157"/>
      <c r="C4019" s="169">
        <v>1618</v>
      </c>
      <c r="D4019" s="158">
        <v>45717</v>
      </c>
      <c r="E4019" s="170">
        <v>45797</v>
      </c>
      <c r="F4019" s="124">
        <v>1010.52</v>
      </c>
      <c r="G4019" s="160" t="s">
        <v>4313</v>
      </c>
      <c r="H4019" s="157" t="s">
        <v>5520</v>
      </c>
      <c r="I4019" s="157" t="s">
        <v>3560</v>
      </c>
      <c r="J4019" s="157" t="s">
        <v>270</v>
      </c>
      <c r="K4019" s="135"/>
      <c r="L4019" s="130" t="s">
        <v>761</v>
      </c>
      <c r="M4019" s="130" t="s">
        <v>271</v>
      </c>
    </row>
    <row r="4020" spans="1:13">
      <c r="A4020" s="157" t="s">
        <v>5519</v>
      </c>
      <c r="B4020" s="157"/>
      <c r="C4020" s="169">
        <v>1676</v>
      </c>
      <c r="D4020" s="158">
        <v>45748</v>
      </c>
      <c r="E4020" s="170">
        <v>45797</v>
      </c>
      <c r="F4020" s="124">
        <v>1010.49</v>
      </c>
      <c r="G4020" s="160" t="s">
        <v>4313</v>
      </c>
      <c r="H4020" s="157" t="s">
        <v>5521</v>
      </c>
      <c r="I4020" s="157" t="s">
        <v>3560</v>
      </c>
      <c r="J4020" s="157" t="s">
        <v>270</v>
      </c>
      <c r="K4020" s="135"/>
      <c r="L4020" s="130" t="s">
        <v>761</v>
      </c>
      <c r="M4020" s="130" t="s">
        <v>271</v>
      </c>
    </row>
    <row r="4021" spans="1:13">
      <c r="A4021" s="157" t="s">
        <v>5522</v>
      </c>
      <c r="B4021" s="157"/>
      <c r="C4021" s="169">
        <v>2026</v>
      </c>
      <c r="D4021" s="158">
        <v>45748</v>
      </c>
      <c r="E4021" s="170">
        <v>45797</v>
      </c>
      <c r="F4021" s="124">
        <v>4848.7</v>
      </c>
      <c r="G4021" s="160" t="s">
        <v>4313</v>
      </c>
      <c r="H4021" s="157" t="s">
        <v>5523</v>
      </c>
      <c r="I4021" s="157" t="s">
        <v>3728</v>
      </c>
      <c r="J4021" s="157" t="s">
        <v>306</v>
      </c>
      <c r="K4021" s="135"/>
      <c r="L4021" s="130" t="s">
        <v>761</v>
      </c>
      <c r="M4021" s="130" t="s">
        <v>307</v>
      </c>
    </row>
    <row r="4022" spans="1:13">
      <c r="A4022" s="157" t="s">
        <v>5524</v>
      </c>
      <c r="B4022" s="157"/>
      <c r="C4022" s="169">
        <v>232</v>
      </c>
      <c r="D4022" s="158">
        <v>45748</v>
      </c>
      <c r="E4022" s="170">
        <v>45797</v>
      </c>
      <c r="F4022" s="124">
        <v>852.37</v>
      </c>
      <c r="G4022" s="160" t="s">
        <v>4313</v>
      </c>
      <c r="H4022" s="157" t="s">
        <v>5525</v>
      </c>
      <c r="I4022" s="157" t="s">
        <v>3349</v>
      </c>
      <c r="J4022" s="157" t="s">
        <v>80</v>
      </c>
      <c r="K4022" s="135"/>
      <c r="L4022" s="130" t="s">
        <v>761</v>
      </c>
      <c r="M4022" s="130" t="s">
        <v>81</v>
      </c>
    </row>
    <row r="4023" spans="1:13">
      <c r="A4023" s="157" t="s">
        <v>5524</v>
      </c>
      <c r="B4023" s="157"/>
      <c r="C4023" s="169">
        <v>299</v>
      </c>
      <c r="D4023" s="158">
        <v>45748</v>
      </c>
      <c r="E4023" s="170">
        <v>45797</v>
      </c>
      <c r="F4023" s="124">
        <v>976.12</v>
      </c>
      <c r="G4023" s="160" t="s">
        <v>4313</v>
      </c>
      <c r="H4023" s="157" t="s">
        <v>5526</v>
      </c>
      <c r="I4023" s="157" t="s">
        <v>3349</v>
      </c>
      <c r="J4023" s="157" t="s">
        <v>80</v>
      </c>
      <c r="K4023" s="135"/>
      <c r="L4023" s="130" t="s">
        <v>761</v>
      </c>
      <c r="M4023" s="130" t="s">
        <v>81</v>
      </c>
    </row>
    <row r="4024" spans="1:13">
      <c r="A4024" s="157" t="s">
        <v>5527</v>
      </c>
      <c r="B4024" s="157"/>
      <c r="C4024" s="169">
        <v>1605</v>
      </c>
      <c r="D4024" s="158">
        <v>45717</v>
      </c>
      <c r="E4024" s="170">
        <v>45797</v>
      </c>
      <c r="F4024" s="124">
        <v>1540.68</v>
      </c>
      <c r="G4024" s="160" t="s">
        <v>4313</v>
      </c>
      <c r="H4024" s="157" t="s">
        <v>5528</v>
      </c>
      <c r="I4024" s="157" t="s">
        <v>3534</v>
      </c>
      <c r="J4024" s="157" t="s">
        <v>244</v>
      </c>
      <c r="K4024" s="135"/>
      <c r="L4024" s="130" t="s">
        <v>761</v>
      </c>
      <c r="M4024" s="130" t="s">
        <v>245</v>
      </c>
    </row>
    <row r="4025" spans="1:13">
      <c r="A4025" s="157" t="s">
        <v>5527</v>
      </c>
      <c r="B4025" s="157"/>
      <c r="C4025" s="169">
        <v>1663</v>
      </c>
      <c r="D4025" s="158">
        <v>45748</v>
      </c>
      <c r="E4025" s="170">
        <v>45797</v>
      </c>
      <c r="F4025" s="124">
        <v>1540.64</v>
      </c>
      <c r="G4025" s="160" t="s">
        <v>4313</v>
      </c>
      <c r="H4025" s="157" t="s">
        <v>5529</v>
      </c>
      <c r="I4025" s="157" t="s">
        <v>3534</v>
      </c>
      <c r="J4025" s="157" t="s">
        <v>244</v>
      </c>
      <c r="K4025" s="135"/>
      <c r="L4025" s="130" t="s">
        <v>761</v>
      </c>
      <c r="M4025" s="130" t="s">
        <v>245</v>
      </c>
    </row>
    <row r="4026" spans="1:13">
      <c r="A4026" s="157" t="s">
        <v>5530</v>
      </c>
      <c r="B4026" s="157"/>
      <c r="C4026" s="169">
        <v>2051</v>
      </c>
      <c r="D4026" s="158">
        <v>45748</v>
      </c>
      <c r="E4026" s="170">
        <v>45797</v>
      </c>
      <c r="F4026" s="124">
        <v>2481.59</v>
      </c>
      <c r="G4026" s="160" t="s">
        <v>4313</v>
      </c>
      <c r="H4026" s="157" t="s">
        <v>5531</v>
      </c>
      <c r="I4026" s="157" t="s">
        <v>3774</v>
      </c>
      <c r="J4026" s="157" t="s">
        <v>332</v>
      </c>
      <c r="K4026" s="135"/>
      <c r="L4026" s="130" t="s">
        <v>761</v>
      </c>
      <c r="M4026" s="130" t="s">
        <v>333</v>
      </c>
    </row>
    <row r="4027" spans="1:13">
      <c r="A4027" s="157" t="s">
        <v>5532</v>
      </c>
      <c r="B4027" s="157"/>
      <c r="C4027" s="169">
        <v>125068</v>
      </c>
      <c r="D4027" s="158">
        <v>45717</v>
      </c>
      <c r="E4027" s="170">
        <v>45797</v>
      </c>
      <c r="F4027" s="124">
        <v>3417.84</v>
      </c>
      <c r="G4027" s="160" t="s">
        <v>4313</v>
      </c>
      <c r="H4027" s="157" t="s">
        <v>5533</v>
      </c>
      <c r="I4027" s="157" t="s">
        <v>3213</v>
      </c>
      <c r="J4027" s="157" t="s">
        <v>170</v>
      </c>
      <c r="K4027" s="135"/>
      <c r="L4027" s="130" t="s">
        <v>761</v>
      </c>
      <c r="M4027" s="130" t="s">
        <v>171</v>
      </c>
    </row>
    <row r="4028" spans="1:13">
      <c r="A4028" s="157" t="s">
        <v>5532</v>
      </c>
      <c r="B4028" s="157"/>
      <c r="C4028" s="169">
        <v>8439</v>
      </c>
      <c r="D4028" s="158">
        <v>45717</v>
      </c>
      <c r="E4028" s="170">
        <v>45797</v>
      </c>
      <c r="F4028" s="124">
        <v>6267.18</v>
      </c>
      <c r="G4028" s="160" t="s">
        <v>4313</v>
      </c>
      <c r="H4028" s="157" t="s">
        <v>5534</v>
      </c>
      <c r="I4028" s="157" t="s">
        <v>3213</v>
      </c>
      <c r="J4028" s="157" t="s">
        <v>170</v>
      </c>
      <c r="K4028" s="135"/>
      <c r="L4028" s="130" t="s">
        <v>761</v>
      </c>
      <c r="M4028" s="130" t="s">
        <v>171</v>
      </c>
    </row>
    <row r="4029" spans="1:13">
      <c r="A4029" s="157" t="s">
        <v>5532</v>
      </c>
      <c r="B4029" s="157"/>
      <c r="C4029" s="169">
        <v>8439</v>
      </c>
      <c r="D4029" s="158">
        <v>45717</v>
      </c>
      <c r="E4029" s="170">
        <v>45797</v>
      </c>
      <c r="F4029" s="124">
        <v>3228.39</v>
      </c>
      <c r="G4029" s="160" t="s">
        <v>4313</v>
      </c>
      <c r="H4029" s="157" t="s">
        <v>5535</v>
      </c>
      <c r="I4029" s="157" t="s">
        <v>3213</v>
      </c>
      <c r="J4029" s="157" t="s">
        <v>170</v>
      </c>
      <c r="K4029" s="135"/>
      <c r="L4029" s="130" t="s">
        <v>761</v>
      </c>
      <c r="M4029" s="130" t="s">
        <v>171</v>
      </c>
    </row>
    <row r="4030" spans="1:13">
      <c r="A4030" s="157" t="s">
        <v>5536</v>
      </c>
      <c r="B4030" s="157"/>
      <c r="C4030" s="169">
        <v>1632</v>
      </c>
      <c r="D4030" s="158">
        <v>45717</v>
      </c>
      <c r="E4030" s="170">
        <v>45797</v>
      </c>
      <c r="F4030" s="124">
        <v>1140.19</v>
      </c>
      <c r="G4030" s="160" t="s">
        <v>4313</v>
      </c>
      <c r="H4030" s="157" t="s">
        <v>5537</v>
      </c>
      <c r="I4030" s="157" t="s">
        <v>3587</v>
      </c>
      <c r="J4030" s="157" t="s">
        <v>246</v>
      </c>
      <c r="K4030" s="135"/>
      <c r="L4030" s="130" t="s">
        <v>761</v>
      </c>
      <c r="M4030" s="130" t="s">
        <v>247</v>
      </c>
    </row>
    <row r="4031" spans="1:13">
      <c r="A4031" s="157" t="s">
        <v>5536</v>
      </c>
      <c r="B4031" s="157"/>
      <c r="C4031" s="169">
        <v>1690</v>
      </c>
      <c r="D4031" s="158">
        <v>45748</v>
      </c>
      <c r="E4031" s="170">
        <v>45797</v>
      </c>
      <c r="F4031" s="124">
        <v>1140.1600000000001</v>
      </c>
      <c r="G4031" s="160" t="s">
        <v>4313</v>
      </c>
      <c r="H4031" s="157" t="s">
        <v>5538</v>
      </c>
      <c r="I4031" s="157" t="s">
        <v>3587</v>
      </c>
      <c r="J4031" s="157" t="s">
        <v>246</v>
      </c>
      <c r="K4031" s="135"/>
      <c r="L4031" s="130" t="s">
        <v>761</v>
      </c>
      <c r="M4031" s="130" t="s">
        <v>247</v>
      </c>
    </row>
    <row r="4032" spans="1:13">
      <c r="A4032" s="157" t="s">
        <v>5539</v>
      </c>
      <c r="B4032" s="157"/>
      <c r="C4032" s="169">
        <v>212</v>
      </c>
      <c r="D4032" s="158">
        <v>45748</v>
      </c>
      <c r="E4032" s="170">
        <v>45797</v>
      </c>
      <c r="F4032" s="124">
        <v>4789.05</v>
      </c>
      <c r="G4032" s="160" t="s">
        <v>4313</v>
      </c>
      <c r="H4032" s="157" t="s">
        <v>5540</v>
      </c>
      <c r="I4032" s="157" t="s">
        <v>3309</v>
      </c>
      <c r="J4032" s="157" t="s">
        <v>110</v>
      </c>
      <c r="K4032" s="135"/>
      <c r="L4032" s="130" t="s">
        <v>761</v>
      </c>
      <c r="M4032" s="130" t="s">
        <v>111</v>
      </c>
    </row>
    <row r="4033" spans="1:13">
      <c r="A4033" s="157" t="s">
        <v>5539</v>
      </c>
      <c r="B4033" s="157"/>
      <c r="C4033" s="169">
        <v>278</v>
      </c>
      <c r="D4033" s="158">
        <v>45748</v>
      </c>
      <c r="E4033" s="170">
        <v>45797</v>
      </c>
      <c r="F4033" s="124">
        <v>4787.8100000000004</v>
      </c>
      <c r="G4033" s="160" t="s">
        <v>4313</v>
      </c>
      <c r="H4033" s="157" t="s">
        <v>5541</v>
      </c>
      <c r="I4033" s="157" t="s">
        <v>3309</v>
      </c>
      <c r="J4033" s="157" t="s">
        <v>110</v>
      </c>
      <c r="K4033" s="135"/>
      <c r="L4033" s="130" t="s">
        <v>761</v>
      </c>
      <c r="M4033" s="130" t="s">
        <v>111</v>
      </c>
    </row>
    <row r="4034" spans="1:13">
      <c r="A4034" s="157" t="s">
        <v>5542</v>
      </c>
      <c r="B4034" s="157"/>
      <c r="C4034" s="169">
        <v>1610</v>
      </c>
      <c r="D4034" s="158">
        <v>45717</v>
      </c>
      <c r="E4034" s="170">
        <v>45797</v>
      </c>
      <c r="F4034" s="124">
        <v>915.5</v>
      </c>
      <c r="G4034" s="160" t="s">
        <v>4313</v>
      </c>
      <c r="H4034" s="157" t="s">
        <v>5543</v>
      </c>
      <c r="I4034" s="157" t="s">
        <v>3544</v>
      </c>
      <c r="J4034" s="157" t="s">
        <v>248</v>
      </c>
      <c r="K4034" s="135"/>
      <c r="L4034" s="130" t="s">
        <v>761</v>
      </c>
      <c r="M4034" s="130" t="s">
        <v>249</v>
      </c>
    </row>
    <row r="4035" spans="1:13">
      <c r="A4035" s="157" t="s">
        <v>5542</v>
      </c>
      <c r="B4035" s="157"/>
      <c r="C4035" s="169">
        <v>1668.02</v>
      </c>
      <c r="D4035" s="158">
        <v>45748</v>
      </c>
      <c r="E4035" s="170">
        <v>45797</v>
      </c>
      <c r="F4035" s="124">
        <v>915.48</v>
      </c>
      <c r="G4035" s="160" t="s">
        <v>4313</v>
      </c>
      <c r="H4035" s="157" t="s">
        <v>5544</v>
      </c>
      <c r="I4035" s="157" t="s">
        <v>3544</v>
      </c>
      <c r="J4035" s="157" t="s">
        <v>248</v>
      </c>
      <c r="K4035" s="135"/>
      <c r="L4035" s="130" t="s">
        <v>761</v>
      </c>
      <c r="M4035" s="130" t="s">
        <v>249</v>
      </c>
    </row>
    <row r="4036" spans="1:13">
      <c r="A4036" s="157" t="s">
        <v>5545</v>
      </c>
      <c r="B4036" s="157"/>
      <c r="C4036" s="169">
        <v>236</v>
      </c>
      <c r="D4036" s="158">
        <v>45748</v>
      </c>
      <c r="E4036" s="170">
        <v>45797</v>
      </c>
      <c r="F4036" s="124">
        <v>3243.75</v>
      </c>
      <c r="G4036" s="160" t="s">
        <v>4313</v>
      </c>
      <c r="H4036" s="157" t="s">
        <v>5546</v>
      </c>
      <c r="I4036" s="157" t="s">
        <v>3357</v>
      </c>
      <c r="J4036" s="157" t="s">
        <v>30</v>
      </c>
      <c r="K4036" s="135"/>
      <c r="L4036" s="130" t="s">
        <v>761</v>
      </c>
      <c r="M4036" s="130" t="s">
        <v>31</v>
      </c>
    </row>
    <row r="4037" spans="1:13">
      <c r="A4037" s="157" t="s">
        <v>5545</v>
      </c>
      <c r="B4037" s="157"/>
      <c r="C4037" s="169">
        <v>303</v>
      </c>
      <c r="D4037" s="158">
        <v>45748</v>
      </c>
      <c r="E4037" s="170">
        <v>45797</v>
      </c>
      <c r="F4037" s="124">
        <v>3552.84</v>
      </c>
      <c r="G4037" s="160" t="s">
        <v>4313</v>
      </c>
      <c r="H4037" s="157" t="s">
        <v>5547</v>
      </c>
      <c r="I4037" s="157" t="s">
        <v>3357</v>
      </c>
      <c r="J4037" s="157" t="s">
        <v>30</v>
      </c>
      <c r="K4037" s="135"/>
      <c r="L4037" s="130" t="s">
        <v>761</v>
      </c>
      <c r="M4037" s="130" t="s">
        <v>31</v>
      </c>
    </row>
    <row r="4038" spans="1:13">
      <c r="A4038" s="157" t="s">
        <v>5548</v>
      </c>
      <c r="B4038" s="157"/>
      <c r="C4038" s="169">
        <v>2041</v>
      </c>
      <c r="D4038" s="158">
        <v>45748</v>
      </c>
      <c r="E4038" s="170">
        <v>45797</v>
      </c>
      <c r="F4038" s="124">
        <v>918.74</v>
      </c>
      <c r="G4038" s="160" t="s">
        <v>4313</v>
      </c>
      <c r="H4038" s="157" t="s">
        <v>5549</v>
      </c>
      <c r="I4038" s="157" t="s">
        <v>3760</v>
      </c>
      <c r="J4038" s="157" t="s">
        <v>360</v>
      </c>
      <c r="K4038" s="135"/>
      <c r="L4038" s="130" t="s">
        <v>761</v>
      </c>
      <c r="M4038" s="130" t="s">
        <v>361</v>
      </c>
    </row>
    <row r="4039" spans="1:13">
      <c r="A4039" s="157" t="s">
        <v>5550</v>
      </c>
      <c r="B4039" s="157"/>
      <c r="C4039" s="169">
        <v>209</v>
      </c>
      <c r="D4039" s="158">
        <v>45748</v>
      </c>
      <c r="E4039" s="170">
        <v>45797</v>
      </c>
      <c r="F4039" s="124">
        <v>4632.72</v>
      </c>
      <c r="G4039" s="160" t="s">
        <v>4313</v>
      </c>
      <c r="H4039" s="157" t="s">
        <v>5551</v>
      </c>
      <c r="I4039" s="157" t="s">
        <v>3303</v>
      </c>
      <c r="J4039" s="157" t="s">
        <v>90</v>
      </c>
      <c r="K4039" s="135"/>
      <c r="L4039" s="130" t="s">
        <v>761</v>
      </c>
      <c r="M4039" s="130" t="s">
        <v>91</v>
      </c>
    </row>
    <row r="4040" spans="1:13">
      <c r="A4040" s="157" t="s">
        <v>5550</v>
      </c>
      <c r="B4040" s="157"/>
      <c r="C4040" s="169">
        <v>275</v>
      </c>
      <c r="D4040" s="158">
        <v>45748</v>
      </c>
      <c r="E4040" s="170">
        <v>45797</v>
      </c>
      <c r="F4040" s="124">
        <v>4631.5200000000004</v>
      </c>
      <c r="G4040" s="160" t="s">
        <v>4313</v>
      </c>
      <c r="H4040" s="157" t="s">
        <v>5552</v>
      </c>
      <c r="I4040" s="157" t="s">
        <v>3303</v>
      </c>
      <c r="J4040" s="157" t="s">
        <v>90</v>
      </c>
      <c r="K4040" s="135"/>
      <c r="L4040" s="130" t="s">
        <v>761</v>
      </c>
      <c r="M4040" s="130" t="s">
        <v>91</v>
      </c>
    </row>
    <row r="4041" spans="1:13">
      <c r="A4041" s="157" t="s">
        <v>5553</v>
      </c>
      <c r="B4041" s="157"/>
      <c r="C4041" s="169">
        <v>125071</v>
      </c>
      <c r="D4041" s="158">
        <v>45717</v>
      </c>
      <c r="E4041" s="170">
        <v>45797</v>
      </c>
      <c r="F4041" s="124">
        <v>7799.63</v>
      </c>
      <c r="G4041" s="160" t="s">
        <v>4313</v>
      </c>
      <c r="H4041" s="157" t="s">
        <v>5554</v>
      </c>
      <c r="I4041" s="157" t="s">
        <v>3219</v>
      </c>
      <c r="J4041" s="157" t="s">
        <v>28</v>
      </c>
      <c r="K4041" s="135"/>
      <c r="L4041" s="130" t="s">
        <v>761</v>
      </c>
      <c r="M4041" s="130" t="s">
        <v>29</v>
      </c>
    </row>
    <row r="4042" spans="1:13">
      <c r="A4042" s="157" t="s">
        <v>5553</v>
      </c>
      <c r="B4042" s="157"/>
      <c r="C4042" s="169">
        <v>8448</v>
      </c>
      <c r="D4042" s="158">
        <v>45717</v>
      </c>
      <c r="E4042" s="170">
        <v>45797</v>
      </c>
      <c r="F4042" s="124">
        <v>14301.9</v>
      </c>
      <c r="G4042" s="160" t="s">
        <v>4313</v>
      </c>
      <c r="H4042" s="157" t="s">
        <v>5555</v>
      </c>
      <c r="I4042" s="157" t="s">
        <v>3219</v>
      </c>
      <c r="J4042" s="157" t="s">
        <v>28</v>
      </c>
      <c r="K4042" s="135"/>
      <c r="L4042" s="130" t="s">
        <v>761</v>
      </c>
      <c r="M4042" s="130" t="s">
        <v>29</v>
      </c>
    </row>
    <row r="4043" spans="1:13">
      <c r="A4043" s="157" t="s">
        <v>5556</v>
      </c>
      <c r="B4043" s="157"/>
      <c r="C4043" s="169">
        <v>1596</v>
      </c>
      <c r="D4043" s="158">
        <v>45717</v>
      </c>
      <c r="E4043" s="170">
        <v>45797</v>
      </c>
      <c r="F4043" s="124">
        <v>3563.92</v>
      </c>
      <c r="G4043" s="160" t="s">
        <v>4313</v>
      </c>
      <c r="H4043" s="157" t="s">
        <v>5557</v>
      </c>
      <c r="I4043" s="157" t="s">
        <v>3516</v>
      </c>
      <c r="J4043" s="157" t="s">
        <v>0</v>
      </c>
      <c r="K4043" s="135"/>
      <c r="L4043" s="130" t="s">
        <v>761</v>
      </c>
      <c r="M4043" s="130" t="s">
        <v>1</v>
      </c>
    </row>
    <row r="4044" spans="1:13">
      <c r="A4044" s="157" t="s">
        <v>5556</v>
      </c>
      <c r="B4044" s="157"/>
      <c r="C4044" s="169">
        <v>1653</v>
      </c>
      <c r="D4044" s="158">
        <v>45748</v>
      </c>
      <c r="E4044" s="170">
        <v>45797</v>
      </c>
      <c r="F4044" s="124">
        <v>3605.95</v>
      </c>
      <c r="G4044" s="160" t="s">
        <v>4313</v>
      </c>
      <c r="H4044" s="157" t="s">
        <v>5558</v>
      </c>
      <c r="I4044" s="157" t="s">
        <v>3516</v>
      </c>
      <c r="J4044" s="157" t="s">
        <v>0</v>
      </c>
      <c r="K4044" s="135"/>
      <c r="L4044" s="130" t="s">
        <v>761</v>
      </c>
      <c r="M4044" s="130" t="s">
        <v>1</v>
      </c>
    </row>
    <row r="4045" spans="1:13">
      <c r="A4045" s="157" t="s">
        <v>5559</v>
      </c>
      <c r="B4045" s="157"/>
      <c r="C4045" s="169">
        <v>2032</v>
      </c>
      <c r="D4045" s="158">
        <v>45748</v>
      </c>
      <c r="E4045" s="170">
        <v>45797</v>
      </c>
      <c r="F4045" s="124">
        <v>18085.5</v>
      </c>
      <c r="G4045" s="160" t="s">
        <v>4313</v>
      </c>
      <c r="H4045" s="157" t="s">
        <v>5560</v>
      </c>
      <c r="I4045" s="157" t="s">
        <v>3740</v>
      </c>
      <c r="J4045" s="157" t="s">
        <v>38</v>
      </c>
      <c r="K4045" s="135"/>
      <c r="L4045" s="130" t="s">
        <v>761</v>
      </c>
      <c r="M4045" s="130" t="s">
        <v>39</v>
      </c>
    </row>
    <row r="4046" spans="1:13">
      <c r="A4046" s="157" t="s">
        <v>5561</v>
      </c>
      <c r="B4046" s="157"/>
      <c r="C4046" s="169">
        <v>1616</v>
      </c>
      <c r="D4046" s="158">
        <v>45748</v>
      </c>
      <c r="E4046" s="170">
        <v>45797</v>
      </c>
      <c r="F4046" s="124">
        <v>1782.91</v>
      </c>
      <c r="G4046" s="160" t="s">
        <v>4313</v>
      </c>
      <c r="H4046" s="157" t="s">
        <v>5562</v>
      </c>
      <c r="I4046" s="157" t="s">
        <v>3556</v>
      </c>
      <c r="J4046" s="157" t="s">
        <v>256</v>
      </c>
      <c r="K4046" s="135"/>
      <c r="L4046" s="130" t="s">
        <v>761</v>
      </c>
      <c r="M4046" s="130" t="s">
        <v>257</v>
      </c>
    </row>
    <row r="4047" spans="1:13">
      <c r="A4047" s="157" t="s">
        <v>5561</v>
      </c>
      <c r="B4047" s="157"/>
      <c r="C4047" s="169">
        <v>1674</v>
      </c>
      <c r="D4047" s="158">
        <v>45748</v>
      </c>
      <c r="E4047" s="170">
        <v>45797</v>
      </c>
      <c r="F4047" s="124">
        <v>1777.81</v>
      </c>
      <c r="G4047" s="160" t="s">
        <v>4313</v>
      </c>
      <c r="H4047" s="157" t="s">
        <v>5563</v>
      </c>
      <c r="I4047" s="157" t="s">
        <v>3556</v>
      </c>
      <c r="J4047" s="157" t="s">
        <v>256</v>
      </c>
      <c r="K4047" s="135"/>
      <c r="L4047" s="130" t="s">
        <v>761</v>
      </c>
      <c r="M4047" s="130" t="s">
        <v>257</v>
      </c>
    </row>
    <row r="4048" spans="1:13">
      <c r="A4048" s="157" t="s">
        <v>5564</v>
      </c>
      <c r="B4048" s="157"/>
      <c r="C4048" s="169">
        <v>2035</v>
      </c>
      <c r="D4048" s="158">
        <v>45748</v>
      </c>
      <c r="E4048" s="170">
        <v>45797</v>
      </c>
      <c r="F4048" s="124">
        <v>13754.95</v>
      </c>
      <c r="G4048" s="160" t="s">
        <v>4313</v>
      </c>
      <c r="H4048" s="157" t="s">
        <v>5565</v>
      </c>
      <c r="I4048" s="157" t="s">
        <v>3744</v>
      </c>
      <c r="J4048" s="157" t="s">
        <v>314</v>
      </c>
      <c r="K4048" s="135"/>
      <c r="L4048" s="130" t="s">
        <v>761</v>
      </c>
      <c r="M4048" s="130" t="s">
        <v>315</v>
      </c>
    </row>
    <row r="4049" spans="1:13">
      <c r="A4049" s="157" t="s">
        <v>5566</v>
      </c>
      <c r="B4049" s="157"/>
      <c r="C4049" s="169">
        <v>239</v>
      </c>
      <c r="D4049" s="158">
        <v>45748</v>
      </c>
      <c r="E4049" s="170">
        <v>45797</v>
      </c>
      <c r="F4049" s="124">
        <v>1779.33</v>
      </c>
      <c r="G4049" s="160" t="s">
        <v>4313</v>
      </c>
      <c r="H4049" s="157" t="s">
        <v>5567</v>
      </c>
      <c r="I4049" s="157" t="s">
        <v>3363</v>
      </c>
      <c r="J4049" s="157" t="s">
        <v>12</v>
      </c>
      <c r="K4049" s="135"/>
      <c r="L4049" s="130" t="s">
        <v>761</v>
      </c>
      <c r="M4049" s="130" t="s">
        <v>13</v>
      </c>
    </row>
    <row r="4050" spans="1:13">
      <c r="A4050" s="157" t="s">
        <v>5566</v>
      </c>
      <c r="B4050" s="157"/>
      <c r="C4050" s="169">
        <v>307</v>
      </c>
      <c r="D4050" s="158">
        <v>45748</v>
      </c>
      <c r="E4050" s="170">
        <v>45797</v>
      </c>
      <c r="F4050" s="124">
        <v>1964.82</v>
      </c>
      <c r="G4050" s="160" t="s">
        <v>4313</v>
      </c>
      <c r="H4050" s="157" t="s">
        <v>5568</v>
      </c>
      <c r="I4050" s="157" t="s">
        <v>3363</v>
      </c>
      <c r="J4050" s="157" t="s">
        <v>12</v>
      </c>
      <c r="K4050" s="135"/>
      <c r="L4050" s="130" t="s">
        <v>761</v>
      </c>
      <c r="M4050" s="130" t="s">
        <v>13</v>
      </c>
    </row>
    <row r="4051" spans="1:13">
      <c r="A4051" s="157" t="s">
        <v>5569</v>
      </c>
      <c r="B4051" s="157"/>
      <c r="C4051" s="169">
        <v>1597</v>
      </c>
      <c r="D4051" s="158">
        <v>45717</v>
      </c>
      <c r="E4051" s="170">
        <v>45797</v>
      </c>
      <c r="F4051" s="124">
        <v>5669.5</v>
      </c>
      <c r="G4051" s="160" t="s">
        <v>4313</v>
      </c>
      <c r="H4051" s="157" t="s">
        <v>5570</v>
      </c>
      <c r="I4051" s="157" t="s">
        <v>3518</v>
      </c>
      <c r="J4051" s="157" t="s">
        <v>222</v>
      </c>
      <c r="K4051" s="135"/>
      <c r="L4051" s="130" t="s">
        <v>761</v>
      </c>
      <c r="M4051" s="130" t="s">
        <v>223</v>
      </c>
    </row>
    <row r="4052" spans="1:13">
      <c r="A4052" s="157" t="s">
        <v>5569</v>
      </c>
      <c r="B4052" s="157"/>
      <c r="C4052" s="169">
        <v>1654</v>
      </c>
      <c r="D4052" s="158">
        <v>45748</v>
      </c>
      <c r="E4052" s="170">
        <v>45797</v>
      </c>
      <c r="F4052" s="124">
        <v>5662.51</v>
      </c>
      <c r="G4052" s="160" t="s">
        <v>4313</v>
      </c>
      <c r="H4052" s="157" t="s">
        <v>5571</v>
      </c>
      <c r="I4052" s="157" t="s">
        <v>3518</v>
      </c>
      <c r="J4052" s="157" t="s">
        <v>222</v>
      </c>
      <c r="K4052" s="135"/>
      <c r="L4052" s="130" t="s">
        <v>761</v>
      </c>
      <c r="M4052" s="130" t="s">
        <v>223</v>
      </c>
    </row>
    <row r="4053" spans="1:13">
      <c r="A4053" s="157" t="s">
        <v>2248</v>
      </c>
      <c r="B4053" s="157"/>
      <c r="C4053" s="169">
        <v>125065</v>
      </c>
      <c r="D4053" s="158">
        <v>45717</v>
      </c>
      <c r="E4053" s="170">
        <v>45797</v>
      </c>
      <c r="F4053" s="124">
        <v>2117.7600000000002</v>
      </c>
      <c r="G4053" s="160" t="s">
        <v>4313</v>
      </c>
      <c r="H4053" s="157" t="s">
        <v>5572</v>
      </c>
      <c r="I4053" s="157" t="s">
        <v>3207</v>
      </c>
      <c r="J4053" s="157" t="s">
        <v>166</v>
      </c>
      <c r="K4053" s="135"/>
      <c r="L4053" s="130" t="s">
        <v>761</v>
      </c>
      <c r="M4053" s="130" t="s">
        <v>167</v>
      </c>
    </row>
    <row r="4054" spans="1:13">
      <c r="A4054" s="157" t="s">
        <v>2248</v>
      </c>
      <c r="B4054" s="157"/>
      <c r="C4054" s="169">
        <v>125066</v>
      </c>
      <c r="D4054" s="158">
        <v>45717</v>
      </c>
      <c r="E4054" s="170">
        <v>45797</v>
      </c>
      <c r="F4054" s="124">
        <v>1071.17</v>
      </c>
      <c r="G4054" s="160" t="s">
        <v>4313</v>
      </c>
      <c r="H4054" s="157" t="s">
        <v>5573</v>
      </c>
      <c r="I4054" s="157" t="s">
        <v>3209</v>
      </c>
      <c r="J4054" s="157" t="s">
        <v>168</v>
      </c>
      <c r="K4054" s="135"/>
      <c r="L4054" s="130" t="s">
        <v>761</v>
      </c>
      <c r="M4054" s="130" t="s">
        <v>169</v>
      </c>
    </row>
    <row r="4055" spans="1:13">
      <c r="A4055" s="157" t="s">
        <v>2248</v>
      </c>
      <c r="B4055" s="157"/>
      <c r="C4055" s="169">
        <v>125067</v>
      </c>
      <c r="D4055" s="158">
        <v>45717</v>
      </c>
      <c r="E4055" s="170">
        <v>45797</v>
      </c>
      <c r="F4055" s="124">
        <v>386.4</v>
      </c>
      <c r="G4055" s="160" t="s">
        <v>4313</v>
      </c>
      <c r="H4055" s="157" t="s">
        <v>5574</v>
      </c>
      <c r="I4055" s="157" t="s">
        <v>3211</v>
      </c>
      <c r="J4055" s="157" t="s">
        <v>20</v>
      </c>
      <c r="K4055" s="135"/>
      <c r="L4055" s="130" t="s">
        <v>761</v>
      </c>
      <c r="M4055" s="130" t="s">
        <v>21</v>
      </c>
    </row>
    <row r="4056" spans="1:13">
      <c r="A4056" s="157" t="s">
        <v>2248</v>
      </c>
      <c r="B4056" s="157"/>
      <c r="C4056" s="169">
        <v>125068</v>
      </c>
      <c r="D4056" s="158">
        <v>45717</v>
      </c>
      <c r="E4056" s="170">
        <v>45797</v>
      </c>
      <c r="F4056" s="124">
        <v>1139.28</v>
      </c>
      <c r="G4056" s="160" t="s">
        <v>4313</v>
      </c>
      <c r="H4056" s="157" t="s">
        <v>5575</v>
      </c>
      <c r="I4056" s="157" t="s">
        <v>3213</v>
      </c>
      <c r="J4056" s="157" t="s">
        <v>170</v>
      </c>
      <c r="K4056" s="135"/>
      <c r="L4056" s="130" t="s">
        <v>761</v>
      </c>
      <c r="M4056" s="130" t="s">
        <v>171</v>
      </c>
    </row>
    <row r="4057" spans="1:13">
      <c r="A4057" s="157" t="s">
        <v>2248</v>
      </c>
      <c r="B4057" s="157"/>
      <c r="C4057" s="169">
        <v>125069</v>
      </c>
      <c r="D4057" s="158">
        <v>45717</v>
      </c>
      <c r="E4057" s="170">
        <v>45797</v>
      </c>
      <c r="F4057" s="124">
        <v>249.98</v>
      </c>
      <c r="G4057" s="160" t="s">
        <v>4313</v>
      </c>
      <c r="H4057" s="157" t="s">
        <v>5576</v>
      </c>
      <c r="I4057" s="157" t="s">
        <v>3215</v>
      </c>
      <c r="J4057" s="157" t="s">
        <v>22</v>
      </c>
      <c r="K4057" s="135"/>
      <c r="L4057" s="130" t="s">
        <v>761</v>
      </c>
      <c r="M4057" s="130" t="s">
        <v>23</v>
      </c>
    </row>
    <row r="4058" spans="1:13">
      <c r="A4058" s="157" t="s">
        <v>2248</v>
      </c>
      <c r="B4058" s="157"/>
      <c r="C4058" s="169">
        <v>125070</v>
      </c>
      <c r="D4058" s="158">
        <v>45717</v>
      </c>
      <c r="E4058" s="170">
        <v>45797</v>
      </c>
      <c r="F4058" s="124">
        <v>323.52999999999997</v>
      </c>
      <c r="G4058" s="160" t="s">
        <v>4313</v>
      </c>
      <c r="H4058" s="157" t="s">
        <v>5577</v>
      </c>
      <c r="I4058" s="157" t="s">
        <v>3217</v>
      </c>
      <c r="J4058" s="157" t="s">
        <v>509</v>
      </c>
      <c r="K4058" s="135"/>
      <c r="L4058" s="130" t="s">
        <v>761</v>
      </c>
      <c r="M4058" s="130" t="s">
        <v>510</v>
      </c>
    </row>
    <row r="4059" spans="1:13">
      <c r="A4059" s="157" t="s">
        <v>2248</v>
      </c>
      <c r="B4059" s="157"/>
      <c r="C4059" s="169">
        <v>125071</v>
      </c>
      <c r="D4059" s="158">
        <v>45717</v>
      </c>
      <c r="E4059" s="170">
        <v>45797</v>
      </c>
      <c r="F4059" s="124">
        <v>1559.93</v>
      </c>
      <c r="G4059" s="160" t="s">
        <v>4313</v>
      </c>
      <c r="H4059" s="157" t="s">
        <v>5578</v>
      </c>
      <c r="I4059" s="157" t="s">
        <v>3219</v>
      </c>
      <c r="J4059" s="157" t="s">
        <v>28</v>
      </c>
      <c r="K4059" s="135"/>
      <c r="L4059" s="130" t="s">
        <v>761</v>
      </c>
      <c r="M4059" s="130" t="s">
        <v>29</v>
      </c>
    </row>
    <row r="4060" spans="1:13">
      <c r="A4060" s="157" t="s">
        <v>2248</v>
      </c>
      <c r="B4060" s="157"/>
      <c r="C4060" s="169">
        <v>125072</v>
      </c>
      <c r="D4060" s="158">
        <v>45717</v>
      </c>
      <c r="E4060" s="170">
        <v>45797</v>
      </c>
      <c r="F4060" s="124">
        <v>3248.02</v>
      </c>
      <c r="G4060" s="160" t="s">
        <v>4313</v>
      </c>
      <c r="H4060" s="157" t="s">
        <v>5579</v>
      </c>
      <c r="I4060" s="157" t="s">
        <v>3221</v>
      </c>
      <c r="J4060" s="157" t="s">
        <v>162</v>
      </c>
      <c r="K4060" s="135"/>
      <c r="L4060" s="130" t="s">
        <v>761</v>
      </c>
      <c r="M4060" s="130" t="s">
        <v>163</v>
      </c>
    </row>
    <row r="4061" spans="1:13">
      <c r="A4061" s="157" t="s">
        <v>2248</v>
      </c>
      <c r="B4061" s="157"/>
      <c r="C4061" s="169">
        <v>125073</v>
      </c>
      <c r="D4061" s="158">
        <v>45717</v>
      </c>
      <c r="E4061" s="170">
        <v>45797</v>
      </c>
      <c r="F4061" s="124">
        <v>4096.34</v>
      </c>
      <c r="G4061" s="160" t="s">
        <v>4313</v>
      </c>
      <c r="H4061" s="157" t="s">
        <v>5580</v>
      </c>
      <c r="I4061" s="157" t="s">
        <v>3223</v>
      </c>
      <c r="J4061" s="157" t="s">
        <v>24</v>
      </c>
      <c r="K4061" s="135"/>
      <c r="L4061" s="130" t="s">
        <v>761</v>
      </c>
      <c r="M4061" s="130" t="s">
        <v>25</v>
      </c>
    </row>
    <row r="4062" spans="1:13">
      <c r="A4062" s="157" t="s">
        <v>2248</v>
      </c>
      <c r="B4062" s="157"/>
      <c r="C4062" s="169">
        <v>125074</v>
      </c>
      <c r="D4062" s="158">
        <v>45717</v>
      </c>
      <c r="E4062" s="170">
        <v>45797</v>
      </c>
      <c r="F4062" s="124">
        <v>1010.84</v>
      </c>
      <c r="G4062" s="160" t="s">
        <v>4313</v>
      </c>
      <c r="H4062" s="157" t="s">
        <v>5581</v>
      </c>
      <c r="I4062" s="157" t="s">
        <v>3225</v>
      </c>
      <c r="J4062" s="157" t="s">
        <v>164</v>
      </c>
      <c r="K4062" s="135"/>
      <c r="L4062" s="130" t="s">
        <v>761</v>
      </c>
      <c r="M4062" s="130" t="s">
        <v>165</v>
      </c>
    </row>
    <row r="4063" spans="1:13">
      <c r="A4063" s="157" t="s">
        <v>2248</v>
      </c>
      <c r="B4063" s="157"/>
      <c r="C4063" s="169">
        <v>125075</v>
      </c>
      <c r="D4063" s="158">
        <v>45717</v>
      </c>
      <c r="E4063" s="170">
        <v>45797</v>
      </c>
      <c r="F4063" s="124">
        <v>178.29</v>
      </c>
      <c r="G4063" s="160" t="s">
        <v>4313</v>
      </c>
      <c r="H4063" s="157" t="s">
        <v>5582</v>
      </c>
      <c r="I4063" s="157" t="s">
        <v>3227</v>
      </c>
      <c r="J4063" s="157" t="s">
        <v>362</v>
      </c>
      <c r="K4063" s="135"/>
      <c r="L4063" s="130" t="s">
        <v>761</v>
      </c>
      <c r="M4063" s="130" t="s">
        <v>363</v>
      </c>
    </row>
    <row r="4064" spans="1:13">
      <c r="A4064" s="157" t="s">
        <v>2248</v>
      </c>
      <c r="B4064" s="157"/>
      <c r="C4064" s="169">
        <v>125076</v>
      </c>
      <c r="D4064" s="158">
        <v>45717</v>
      </c>
      <c r="E4064" s="170">
        <v>45797</v>
      </c>
      <c r="F4064" s="124">
        <v>158.19</v>
      </c>
      <c r="G4064" s="160" t="s">
        <v>4313</v>
      </c>
      <c r="H4064" s="157" t="s">
        <v>5583</v>
      </c>
      <c r="I4064" s="157" t="s">
        <v>3229</v>
      </c>
      <c r="J4064" s="157" t="s">
        <v>366</v>
      </c>
      <c r="K4064" s="135"/>
      <c r="L4064" s="130" t="s">
        <v>761</v>
      </c>
      <c r="M4064" s="130" t="s">
        <v>367</v>
      </c>
    </row>
    <row r="4065" spans="1:13">
      <c r="A4065" s="157" t="s">
        <v>2248</v>
      </c>
      <c r="B4065" s="157"/>
      <c r="C4065" s="169">
        <v>125077</v>
      </c>
      <c r="D4065" s="158">
        <v>45717</v>
      </c>
      <c r="E4065" s="170">
        <v>45797</v>
      </c>
      <c r="F4065" s="124">
        <v>162.12</v>
      </c>
      <c r="G4065" s="160" t="s">
        <v>4313</v>
      </c>
      <c r="H4065" s="157" t="s">
        <v>5584</v>
      </c>
      <c r="I4065" s="157" t="s">
        <v>3231</v>
      </c>
      <c r="J4065" s="157" t="s">
        <v>380</v>
      </c>
      <c r="K4065" s="135"/>
      <c r="L4065" s="130" t="s">
        <v>761</v>
      </c>
      <c r="M4065" s="130" t="s">
        <v>381</v>
      </c>
    </row>
    <row r="4066" spans="1:13">
      <c r="A4066" s="157" t="s">
        <v>2248</v>
      </c>
      <c r="B4066" s="157"/>
      <c r="C4066" s="169">
        <v>125078</v>
      </c>
      <c r="D4066" s="158">
        <v>45717</v>
      </c>
      <c r="E4066" s="170">
        <v>45797</v>
      </c>
      <c r="F4066" s="124">
        <v>400.29</v>
      </c>
      <c r="G4066" s="160" t="s">
        <v>4313</v>
      </c>
      <c r="H4066" s="157" t="s">
        <v>5585</v>
      </c>
      <c r="I4066" s="157" t="s">
        <v>3233</v>
      </c>
      <c r="J4066" s="157" t="s">
        <v>392</v>
      </c>
      <c r="K4066" s="135"/>
      <c r="L4066" s="130" t="s">
        <v>761</v>
      </c>
      <c r="M4066" s="130" t="s">
        <v>393</v>
      </c>
    </row>
    <row r="4067" spans="1:13">
      <c r="A4067" s="157" t="s">
        <v>2248</v>
      </c>
      <c r="B4067" s="157"/>
      <c r="C4067" s="169">
        <v>125079</v>
      </c>
      <c r="D4067" s="158">
        <v>45717</v>
      </c>
      <c r="E4067" s="170">
        <v>45797</v>
      </c>
      <c r="F4067" s="124">
        <v>157.74</v>
      </c>
      <c r="G4067" s="160" t="s">
        <v>4313</v>
      </c>
      <c r="H4067" s="157" t="s">
        <v>5586</v>
      </c>
      <c r="I4067" s="157" t="s">
        <v>3235</v>
      </c>
      <c r="J4067" s="157" t="s">
        <v>410</v>
      </c>
      <c r="K4067" s="135"/>
      <c r="L4067" s="130" t="s">
        <v>761</v>
      </c>
      <c r="M4067" s="130" t="s">
        <v>411</v>
      </c>
    </row>
    <row r="4068" spans="1:13">
      <c r="A4068" s="157" t="s">
        <v>2248</v>
      </c>
      <c r="B4068" s="157"/>
      <c r="C4068" s="169">
        <v>125080</v>
      </c>
      <c r="D4068" s="158">
        <v>45717</v>
      </c>
      <c r="E4068" s="170">
        <v>45797</v>
      </c>
      <c r="F4068" s="124">
        <v>158.19</v>
      </c>
      <c r="G4068" s="160" t="s">
        <v>4313</v>
      </c>
      <c r="H4068" s="157" t="s">
        <v>5587</v>
      </c>
      <c r="I4068" s="157" t="s">
        <v>3237</v>
      </c>
      <c r="J4068" s="157" t="s">
        <v>418</v>
      </c>
      <c r="K4068" s="135"/>
      <c r="L4068" s="130" t="s">
        <v>761</v>
      </c>
      <c r="M4068" s="130" t="s">
        <v>419</v>
      </c>
    </row>
    <row r="4069" spans="1:13">
      <c r="A4069" s="157" t="s">
        <v>2248</v>
      </c>
      <c r="B4069" s="157"/>
      <c r="C4069" s="169">
        <v>125081</v>
      </c>
      <c r="D4069" s="158">
        <v>45717</v>
      </c>
      <c r="E4069" s="170">
        <v>45797</v>
      </c>
      <c r="F4069" s="124">
        <v>156.1</v>
      </c>
      <c r="G4069" s="160" t="s">
        <v>4313</v>
      </c>
      <c r="H4069" s="157" t="s">
        <v>5588</v>
      </c>
      <c r="I4069" s="157" t="s">
        <v>3239</v>
      </c>
      <c r="J4069" s="157" t="s">
        <v>422</v>
      </c>
      <c r="K4069" s="135"/>
      <c r="L4069" s="130" t="s">
        <v>761</v>
      </c>
      <c r="M4069" s="130" t="s">
        <v>423</v>
      </c>
    </row>
    <row r="4070" spans="1:13">
      <c r="A4070" s="157" t="s">
        <v>2248</v>
      </c>
      <c r="B4070" s="157"/>
      <c r="C4070" s="169">
        <v>125082</v>
      </c>
      <c r="D4070" s="158">
        <v>45717</v>
      </c>
      <c r="E4070" s="170">
        <v>45797</v>
      </c>
      <c r="F4070" s="124">
        <v>158.19</v>
      </c>
      <c r="G4070" s="160" t="s">
        <v>4313</v>
      </c>
      <c r="H4070" s="157" t="s">
        <v>5589</v>
      </c>
      <c r="I4070" s="157" t="s">
        <v>3241</v>
      </c>
      <c r="J4070" s="157" t="s">
        <v>444</v>
      </c>
      <c r="K4070" s="135"/>
      <c r="L4070" s="130" t="s">
        <v>761</v>
      </c>
      <c r="M4070" s="130" t="s">
        <v>445</v>
      </c>
    </row>
    <row r="4071" spans="1:13">
      <c r="A4071" s="157" t="s">
        <v>2248</v>
      </c>
      <c r="B4071" s="157"/>
      <c r="C4071" s="169">
        <v>125083</v>
      </c>
      <c r="D4071" s="158">
        <v>45717</v>
      </c>
      <c r="E4071" s="170">
        <v>45797</v>
      </c>
      <c r="F4071" s="124">
        <v>170.51</v>
      </c>
      <c r="G4071" s="160" t="s">
        <v>4313</v>
      </c>
      <c r="H4071" s="157" t="s">
        <v>5590</v>
      </c>
      <c r="I4071" s="157" t="s">
        <v>3243</v>
      </c>
      <c r="J4071" s="157" t="s">
        <v>446</v>
      </c>
      <c r="K4071" s="135"/>
      <c r="L4071" s="130" t="s">
        <v>761</v>
      </c>
      <c r="M4071" s="130" t="s">
        <v>447</v>
      </c>
    </row>
    <row r="4072" spans="1:13">
      <c r="A4072" s="157" t="s">
        <v>2248</v>
      </c>
      <c r="B4072" s="157"/>
      <c r="C4072" s="169">
        <v>125084</v>
      </c>
      <c r="D4072" s="158">
        <v>45717</v>
      </c>
      <c r="E4072" s="170">
        <v>45797</v>
      </c>
      <c r="F4072" s="124">
        <v>1164.06</v>
      </c>
      <c r="G4072" s="160" t="s">
        <v>4313</v>
      </c>
      <c r="H4072" s="157" t="s">
        <v>5591</v>
      </c>
      <c r="I4072" s="157" t="s">
        <v>3245</v>
      </c>
      <c r="J4072" s="157" t="s">
        <v>448</v>
      </c>
      <c r="K4072" s="135"/>
      <c r="L4072" s="130" t="s">
        <v>761</v>
      </c>
      <c r="M4072" s="130" t="s">
        <v>449</v>
      </c>
    </row>
    <row r="4073" spans="1:13">
      <c r="A4073" s="157" t="s">
        <v>2248</v>
      </c>
      <c r="B4073" s="157"/>
      <c r="C4073" s="169">
        <v>125085</v>
      </c>
      <c r="D4073" s="158">
        <v>45717</v>
      </c>
      <c r="E4073" s="170">
        <v>45797</v>
      </c>
      <c r="F4073" s="124">
        <v>161.66999999999999</v>
      </c>
      <c r="G4073" s="160" t="s">
        <v>4313</v>
      </c>
      <c r="H4073" s="157" t="s">
        <v>5592</v>
      </c>
      <c r="I4073" s="157" t="s">
        <v>3247</v>
      </c>
      <c r="J4073" s="157" t="s">
        <v>450</v>
      </c>
      <c r="K4073" s="135"/>
      <c r="L4073" s="130" t="s">
        <v>761</v>
      </c>
      <c r="M4073" s="130" t="s">
        <v>451</v>
      </c>
    </row>
    <row r="4074" spans="1:13">
      <c r="A4074" s="157" t="s">
        <v>2248</v>
      </c>
      <c r="B4074" s="157"/>
      <c r="C4074" s="169">
        <v>125086</v>
      </c>
      <c r="D4074" s="158">
        <v>45717</v>
      </c>
      <c r="E4074" s="170">
        <v>45797</v>
      </c>
      <c r="F4074" s="124">
        <v>160.03</v>
      </c>
      <c r="G4074" s="160" t="s">
        <v>4313</v>
      </c>
      <c r="H4074" s="157" t="s">
        <v>5593</v>
      </c>
      <c r="I4074" s="157" t="s">
        <v>3249</v>
      </c>
      <c r="J4074" s="157" t="s">
        <v>454</v>
      </c>
      <c r="K4074" s="135"/>
      <c r="L4074" s="130" t="s">
        <v>761</v>
      </c>
      <c r="M4074" s="130" t="s">
        <v>455</v>
      </c>
    </row>
    <row r="4075" spans="1:13">
      <c r="A4075" s="157" t="s">
        <v>2248</v>
      </c>
      <c r="B4075" s="157"/>
      <c r="C4075" s="169">
        <v>125087</v>
      </c>
      <c r="D4075" s="158">
        <v>45717</v>
      </c>
      <c r="E4075" s="170">
        <v>45797</v>
      </c>
      <c r="F4075" s="124">
        <v>160.03</v>
      </c>
      <c r="G4075" s="160" t="s">
        <v>4313</v>
      </c>
      <c r="H4075" s="157" t="s">
        <v>5594</v>
      </c>
      <c r="I4075" s="157" t="s">
        <v>3251</v>
      </c>
      <c r="J4075" s="157" t="s">
        <v>460</v>
      </c>
      <c r="K4075" s="135"/>
      <c r="L4075" s="130" t="s">
        <v>761</v>
      </c>
      <c r="M4075" s="130" t="s">
        <v>461</v>
      </c>
    </row>
    <row r="4076" spans="1:13">
      <c r="A4076" s="157" t="s">
        <v>2248</v>
      </c>
      <c r="B4076" s="157"/>
      <c r="C4076" s="169">
        <v>125088</v>
      </c>
      <c r="D4076" s="158">
        <v>45717</v>
      </c>
      <c r="E4076" s="170">
        <v>45797</v>
      </c>
      <c r="F4076" s="124">
        <v>158.19</v>
      </c>
      <c r="G4076" s="160" t="s">
        <v>4313</v>
      </c>
      <c r="H4076" s="157" t="s">
        <v>5595</v>
      </c>
      <c r="I4076" s="157" t="s">
        <v>3253</v>
      </c>
      <c r="J4076" s="157" t="s">
        <v>472</v>
      </c>
      <c r="K4076" s="135"/>
      <c r="L4076" s="130" t="s">
        <v>761</v>
      </c>
      <c r="M4076" s="130" t="s">
        <v>473</v>
      </c>
    </row>
    <row r="4077" spans="1:13">
      <c r="A4077" s="157" t="s">
        <v>2248</v>
      </c>
      <c r="B4077" s="157"/>
      <c r="C4077" s="169">
        <v>125089</v>
      </c>
      <c r="D4077" s="158">
        <v>45717</v>
      </c>
      <c r="E4077" s="170">
        <v>45797</v>
      </c>
      <c r="F4077" s="124">
        <v>537.66999999999996</v>
      </c>
      <c r="G4077" s="160" t="s">
        <v>4313</v>
      </c>
      <c r="H4077" s="157" t="s">
        <v>5596</v>
      </c>
      <c r="I4077" s="157" t="s">
        <v>3255</v>
      </c>
      <c r="J4077" s="157" t="s">
        <v>476</v>
      </c>
      <c r="K4077" s="135"/>
      <c r="L4077" s="130" t="s">
        <v>761</v>
      </c>
      <c r="M4077" s="130" t="s">
        <v>477</v>
      </c>
    </row>
    <row r="4078" spans="1:13">
      <c r="A4078" s="157" t="s">
        <v>2248</v>
      </c>
      <c r="B4078" s="157"/>
      <c r="C4078" s="169">
        <v>125090</v>
      </c>
      <c r="D4078" s="158">
        <v>45717</v>
      </c>
      <c r="E4078" s="170">
        <v>45797</v>
      </c>
      <c r="F4078" s="124">
        <v>156.1</v>
      </c>
      <c r="G4078" s="160" t="s">
        <v>4313</v>
      </c>
      <c r="H4078" s="157" t="s">
        <v>5597</v>
      </c>
      <c r="I4078" s="157" t="s">
        <v>3257</v>
      </c>
      <c r="J4078" s="157" t="s">
        <v>478</v>
      </c>
      <c r="K4078" s="135"/>
      <c r="L4078" s="130" t="s">
        <v>761</v>
      </c>
      <c r="M4078" s="130" t="s">
        <v>479</v>
      </c>
    </row>
    <row r="4079" spans="1:13">
      <c r="A4079" s="157" t="s">
        <v>2248</v>
      </c>
      <c r="B4079" s="157"/>
      <c r="C4079" s="169">
        <v>206</v>
      </c>
      <c r="D4079" s="158">
        <v>45748</v>
      </c>
      <c r="E4079" s="170">
        <v>45797</v>
      </c>
      <c r="F4079" s="124">
        <v>13149.14</v>
      </c>
      <c r="G4079" s="160" t="s">
        <v>4313</v>
      </c>
      <c r="H4079" s="157" t="s">
        <v>5598</v>
      </c>
      <c r="I4079" s="157" t="s">
        <v>3297</v>
      </c>
      <c r="J4079" s="157" t="s">
        <v>34</v>
      </c>
      <c r="K4079" s="135"/>
      <c r="L4079" s="130" t="s">
        <v>761</v>
      </c>
      <c r="M4079" s="130" t="s">
        <v>35</v>
      </c>
    </row>
    <row r="4080" spans="1:13">
      <c r="A4080" s="157" t="s">
        <v>2248</v>
      </c>
      <c r="B4080" s="157"/>
      <c r="C4080" s="169">
        <v>207</v>
      </c>
      <c r="D4080" s="158">
        <v>45748</v>
      </c>
      <c r="E4080" s="170">
        <v>45797</v>
      </c>
      <c r="F4080" s="124">
        <v>4516.59</v>
      </c>
      <c r="G4080" s="160" t="s">
        <v>4313</v>
      </c>
      <c r="H4080" s="157" t="s">
        <v>5599</v>
      </c>
      <c r="I4080" s="157" t="s">
        <v>3299</v>
      </c>
      <c r="J4080" s="157" t="s">
        <v>86</v>
      </c>
      <c r="K4080" s="135"/>
      <c r="L4080" s="130" t="s">
        <v>761</v>
      </c>
      <c r="M4080" s="130" t="s">
        <v>87</v>
      </c>
    </row>
    <row r="4081" spans="1:13">
      <c r="A4081" s="157" t="s">
        <v>2248</v>
      </c>
      <c r="B4081" s="157"/>
      <c r="C4081" s="169">
        <v>208</v>
      </c>
      <c r="D4081" s="158">
        <v>45748</v>
      </c>
      <c r="E4081" s="170">
        <v>45797</v>
      </c>
      <c r="F4081" s="124">
        <v>4766.92</v>
      </c>
      <c r="G4081" s="160" t="s">
        <v>4313</v>
      </c>
      <c r="H4081" s="157" t="s">
        <v>5600</v>
      </c>
      <c r="I4081" s="157" t="s">
        <v>3301</v>
      </c>
      <c r="J4081" s="157" t="s">
        <v>82</v>
      </c>
      <c r="K4081" s="135"/>
      <c r="L4081" s="130" t="s">
        <v>761</v>
      </c>
      <c r="M4081" s="130" t="s">
        <v>83</v>
      </c>
    </row>
    <row r="4082" spans="1:13">
      <c r="A4082" s="157" t="s">
        <v>2248</v>
      </c>
      <c r="B4082" s="157"/>
      <c r="C4082" s="169">
        <v>209</v>
      </c>
      <c r="D4082" s="158">
        <v>45748</v>
      </c>
      <c r="E4082" s="170">
        <v>45797</v>
      </c>
      <c r="F4082" s="124">
        <v>2316.36</v>
      </c>
      <c r="G4082" s="160" t="s">
        <v>4313</v>
      </c>
      <c r="H4082" s="157" t="s">
        <v>5601</v>
      </c>
      <c r="I4082" s="157" t="s">
        <v>3303</v>
      </c>
      <c r="J4082" s="157" t="s">
        <v>90</v>
      </c>
      <c r="K4082" s="135"/>
      <c r="L4082" s="130" t="s">
        <v>761</v>
      </c>
      <c r="M4082" s="130" t="s">
        <v>91</v>
      </c>
    </row>
    <row r="4083" spans="1:13">
      <c r="A4083" s="157" t="s">
        <v>2248</v>
      </c>
      <c r="B4083" s="157"/>
      <c r="C4083" s="169">
        <v>210</v>
      </c>
      <c r="D4083" s="158">
        <v>45748</v>
      </c>
      <c r="E4083" s="170">
        <v>45797</v>
      </c>
      <c r="F4083" s="124">
        <v>1579.84</v>
      </c>
      <c r="G4083" s="160" t="s">
        <v>4313</v>
      </c>
      <c r="H4083" s="157" t="s">
        <v>5602</v>
      </c>
      <c r="I4083" s="157" t="s">
        <v>3305</v>
      </c>
      <c r="J4083" s="157" t="s">
        <v>106</v>
      </c>
      <c r="K4083" s="135"/>
      <c r="L4083" s="130" t="s">
        <v>761</v>
      </c>
      <c r="M4083" s="130" t="s">
        <v>107</v>
      </c>
    </row>
    <row r="4084" spans="1:13">
      <c r="A4084" s="157" t="s">
        <v>2248</v>
      </c>
      <c r="B4084" s="157"/>
      <c r="C4084" s="169">
        <v>211</v>
      </c>
      <c r="D4084" s="158">
        <v>45748</v>
      </c>
      <c r="E4084" s="170">
        <v>45797</v>
      </c>
      <c r="F4084" s="124">
        <v>1755.07</v>
      </c>
      <c r="G4084" s="160" t="s">
        <v>4313</v>
      </c>
      <c r="H4084" s="157" t="s">
        <v>5603</v>
      </c>
      <c r="I4084" s="157" t="s">
        <v>3307</v>
      </c>
      <c r="J4084" s="157" t="s">
        <v>76</v>
      </c>
      <c r="K4084" s="135"/>
      <c r="L4084" s="130" t="s">
        <v>761</v>
      </c>
      <c r="M4084" s="130" t="s">
        <v>77</v>
      </c>
    </row>
    <row r="4085" spans="1:13">
      <c r="A4085" s="157" t="s">
        <v>2248</v>
      </c>
      <c r="B4085" s="157"/>
      <c r="C4085" s="169">
        <v>212</v>
      </c>
      <c r="D4085" s="158">
        <v>45748</v>
      </c>
      <c r="E4085" s="170">
        <v>45797</v>
      </c>
      <c r="F4085" s="124">
        <v>1596.35</v>
      </c>
      <c r="G4085" s="160" t="s">
        <v>4313</v>
      </c>
      <c r="H4085" s="157" t="s">
        <v>5604</v>
      </c>
      <c r="I4085" s="157" t="s">
        <v>3309</v>
      </c>
      <c r="J4085" s="157" t="s">
        <v>110</v>
      </c>
      <c r="K4085" s="135"/>
      <c r="L4085" s="130" t="s">
        <v>761</v>
      </c>
      <c r="M4085" s="130" t="s">
        <v>111</v>
      </c>
    </row>
    <row r="4086" spans="1:13">
      <c r="A4086" s="157" t="s">
        <v>2248</v>
      </c>
      <c r="B4086" s="157"/>
      <c r="C4086" s="169">
        <v>213</v>
      </c>
      <c r="D4086" s="158">
        <v>45748</v>
      </c>
      <c r="E4086" s="170">
        <v>45797</v>
      </c>
      <c r="F4086" s="124">
        <v>2699.71</v>
      </c>
      <c r="G4086" s="160" t="s">
        <v>4313</v>
      </c>
      <c r="H4086" s="157" t="s">
        <v>5605</v>
      </c>
      <c r="I4086" s="157" t="s">
        <v>3311</v>
      </c>
      <c r="J4086" s="157" t="s">
        <v>104</v>
      </c>
      <c r="K4086" s="135"/>
      <c r="L4086" s="130" t="s">
        <v>761</v>
      </c>
      <c r="M4086" s="130" t="s">
        <v>105</v>
      </c>
    </row>
    <row r="4087" spans="1:13">
      <c r="A4087" s="157" t="s">
        <v>2248</v>
      </c>
      <c r="B4087" s="157"/>
      <c r="C4087" s="169">
        <v>214</v>
      </c>
      <c r="D4087" s="158">
        <v>45748</v>
      </c>
      <c r="E4087" s="170">
        <v>45797</v>
      </c>
      <c r="F4087" s="124">
        <v>1796.58</v>
      </c>
      <c r="G4087" s="160" t="s">
        <v>4313</v>
      </c>
      <c r="H4087" s="157" t="s">
        <v>5606</v>
      </c>
      <c r="I4087" s="157" t="s">
        <v>3313</v>
      </c>
      <c r="J4087" s="157" t="s">
        <v>100</v>
      </c>
      <c r="K4087" s="135"/>
      <c r="L4087" s="130" t="s">
        <v>761</v>
      </c>
      <c r="M4087" s="130" t="s">
        <v>101</v>
      </c>
    </row>
    <row r="4088" spans="1:13">
      <c r="A4088" s="157" t="s">
        <v>2248</v>
      </c>
      <c r="B4088" s="157"/>
      <c r="C4088" s="169">
        <v>215</v>
      </c>
      <c r="D4088" s="158">
        <v>45748</v>
      </c>
      <c r="E4088" s="170">
        <v>45797</v>
      </c>
      <c r="F4088" s="124">
        <v>2183.19</v>
      </c>
      <c r="G4088" s="160" t="s">
        <v>4313</v>
      </c>
      <c r="H4088" s="157" t="s">
        <v>5607</v>
      </c>
      <c r="I4088" s="157" t="s">
        <v>3315</v>
      </c>
      <c r="J4088" s="157" t="s">
        <v>112</v>
      </c>
      <c r="K4088" s="135"/>
      <c r="L4088" s="130" t="s">
        <v>761</v>
      </c>
      <c r="M4088" s="130" t="s">
        <v>113</v>
      </c>
    </row>
    <row r="4089" spans="1:13">
      <c r="A4089" s="157" t="s">
        <v>2248</v>
      </c>
      <c r="B4089" s="157"/>
      <c r="C4089" s="169">
        <v>216</v>
      </c>
      <c r="D4089" s="158">
        <v>45748</v>
      </c>
      <c r="E4089" s="170">
        <v>45797</v>
      </c>
      <c r="F4089" s="124">
        <v>1665.15</v>
      </c>
      <c r="G4089" s="160" t="s">
        <v>4313</v>
      </c>
      <c r="H4089" s="157" t="s">
        <v>5608</v>
      </c>
      <c r="I4089" s="157" t="s">
        <v>3317</v>
      </c>
      <c r="J4089" s="157" t="s">
        <v>114</v>
      </c>
      <c r="K4089" s="135"/>
      <c r="L4089" s="130" t="s">
        <v>761</v>
      </c>
      <c r="M4089" s="130" t="s">
        <v>115</v>
      </c>
    </row>
    <row r="4090" spans="1:13">
      <c r="A4090" s="157" t="s">
        <v>2248</v>
      </c>
      <c r="B4090" s="157"/>
      <c r="C4090" s="169">
        <v>217</v>
      </c>
      <c r="D4090" s="158">
        <v>45748</v>
      </c>
      <c r="E4090" s="170">
        <v>45797</v>
      </c>
      <c r="F4090" s="124">
        <v>896.99</v>
      </c>
      <c r="G4090" s="160" t="s">
        <v>4313</v>
      </c>
      <c r="H4090" s="157" t="s">
        <v>5609</v>
      </c>
      <c r="I4090" s="157" t="s">
        <v>3319</v>
      </c>
      <c r="J4090" s="157" t="s">
        <v>116</v>
      </c>
      <c r="K4090" s="135"/>
      <c r="L4090" s="130" t="s">
        <v>761</v>
      </c>
      <c r="M4090" s="130" t="s">
        <v>117</v>
      </c>
    </row>
    <row r="4091" spans="1:13">
      <c r="A4091" s="157" t="s">
        <v>2248</v>
      </c>
      <c r="B4091" s="157"/>
      <c r="C4091" s="169">
        <v>218</v>
      </c>
      <c r="D4091" s="158">
        <v>45748</v>
      </c>
      <c r="E4091" s="170">
        <v>45797</v>
      </c>
      <c r="F4091" s="124">
        <v>825.08</v>
      </c>
      <c r="G4091" s="160" t="s">
        <v>4313</v>
      </c>
      <c r="H4091" s="157" t="s">
        <v>5610</v>
      </c>
      <c r="I4091" s="157" t="s">
        <v>3321</v>
      </c>
      <c r="J4091" s="157" t="s">
        <v>118</v>
      </c>
      <c r="K4091" s="135"/>
      <c r="L4091" s="130" t="s">
        <v>761</v>
      </c>
      <c r="M4091" s="130" t="s">
        <v>119</v>
      </c>
    </row>
    <row r="4092" spans="1:13">
      <c r="A4092" s="157" t="s">
        <v>2248</v>
      </c>
      <c r="B4092" s="157"/>
      <c r="C4092" s="169">
        <v>219</v>
      </c>
      <c r="D4092" s="158">
        <v>45748</v>
      </c>
      <c r="E4092" s="170">
        <v>45797</v>
      </c>
      <c r="F4092" s="124">
        <v>1091.31</v>
      </c>
      <c r="G4092" s="160" t="s">
        <v>4313</v>
      </c>
      <c r="H4092" s="157" t="s">
        <v>5611</v>
      </c>
      <c r="I4092" s="157" t="s">
        <v>3323</v>
      </c>
      <c r="J4092" s="157" t="s">
        <v>120</v>
      </c>
      <c r="K4092" s="135"/>
      <c r="L4092" s="130" t="s">
        <v>761</v>
      </c>
      <c r="M4092" s="130" t="s">
        <v>121</v>
      </c>
    </row>
    <row r="4093" spans="1:13">
      <c r="A4093" s="157" t="s">
        <v>2248</v>
      </c>
      <c r="B4093" s="157"/>
      <c r="C4093" s="169">
        <v>220</v>
      </c>
      <c r="D4093" s="158">
        <v>45748</v>
      </c>
      <c r="E4093" s="170">
        <v>45797</v>
      </c>
      <c r="F4093" s="124">
        <v>1091.31</v>
      </c>
      <c r="G4093" s="160" t="s">
        <v>4313</v>
      </c>
      <c r="H4093" s="157" t="s">
        <v>5612</v>
      </c>
      <c r="I4093" s="157" t="s">
        <v>3325</v>
      </c>
      <c r="J4093" s="157" t="s">
        <v>94</v>
      </c>
      <c r="K4093" s="135"/>
      <c r="L4093" s="130" t="s">
        <v>761</v>
      </c>
      <c r="M4093" s="130" t="s">
        <v>95</v>
      </c>
    </row>
    <row r="4094" spans="1:13">
      <c r="A4094" s="157" t="s">
        <v>2248</v>
      </c>
      <c r="B4094" s="157"/>
      <c r="C4094" s="169">
        <v>221</v>
      </c>
      <c r="D4094" s="158">
        <v>45748</v>
      </c>
      <c r="E4094" s="170">
        <v>45797</v>
      </c>
      <c r="F4094" s="124">
        <v>417.32</v>
      </c>
      <c r="G4094" s="160" t="s">
        <v>4313</v>
      </c>
      <c r="H4094" s="157" t="s">
        <v>5613</v>
      </c>
      <c r="I4094" s="157" t="s">
        <v>3327</v>
      </c>
      <c r="J4094" s="157" t="s">
        <v>92</v>
      </c>
      <c r="K4094" s="135"/>
      <c r="L4094" s="130" t="s">
        <v>761</v>
      </c>
      <c r="M4094" s="130" t="s">
        <v>93</v>
      </c>
    </row>
    <row r="4095" spans="1:13">
      <c r="A4095" s="157" t="s">
        <v>2248</v>
      </c>
      <c r="B4095" s="157"/>
      <c r="C4095" s="169">
        <v>222</v>
      </c>
      <c r="D4095" s="158">
        <v>45748</v>
      </c>
      <c r="E4095" s="170">
        <v>45797</v>
      </c>
      <c r="F4095" s="124">
        <v>528.6</v>
      </c>
      <c r="G4095" s="160" t="s">
        <v>4313</v>
      </c>
      <c r="H4095" s="157" t="s">
        <v>5614</v>
      </c>
      <c r="I4095" s="157" t="s">
        <v>3329</v>
      </c>
      <c r="J4095" s="157" t="s">
        <v>66</v>
      </c>
      <c r="K4095" s="135"/>
      <c r="L4095" s="130" t="s">
        <v>761</v>
      </c>
      <c r="M4095" s="130" t="s">
        <v>67</v>
      </c>
    </row>
    <row r="4096" spans="1:13">
      <c r="A4096" s="157" t="s">
        <v>2248</v>
      </c>
      <c r="B4096" s="157"/>
      <c r="C4096" s="169">
        <v>223</v>
      </c>
      <c r="D4096" s="158">
        <v>45748</v>
      </c>
      <c r="E4096" s="170">
        <v>45797</v>
      </c>
      <c r="F4096" s="124">
        <v>472.96</v>
      </c>
      <c r="G4096" s="160" t="s">
        <v>4313</v>
      </c>
      <c r="H4096" s="157" t="s">
        <v>5615</v>
      </c>
      <c r="I4096" s="157" t="s">
        <v>3331</v>
      </c>
      <c r="J4096" s="157" t="s">
        <v>122</v>
      </c>
      <c r="K4096" s="135"/>
      <c r="L4096" s="130" t="s">
        <v>761</v>
      </c>
      <c r="M4096" s="130" t="s">
        <v>123</v>
      </c>
    </row>
    <row r="4097" spans="1:13">
      <c r="A4097" s="157" t="s">
        <v>2248</v>
      </c>
      <c r="B4097" s="157"/>
      <c r="C4097" s="169">
        <v>224</v>
      </c>
      <c r="D4097" s="158">
        <v>45748</v>
      </c>
      <c r="E4097" s="170">
        <v>45797</v>
      </c>
      <c r="F4097" s="124">
        <v>769.25</v>
      </c>
      <c r="G4097" s="160" t="s">
        <v>4313</v>
      </c>
      <c r="H4097" s="157" t="s">
        <v>5616</v>
      </c>
      <c r="I4097" s="157" t="s">
        <v>3333</v>
      </c>
      <c r="J4097" s="157" t="s">
        <v>96</v>
      </c>
      <c r="K4097" s="135"/>
      <c r="L4097" s="130" t="s">
        <v>761</v>
      </c>
      <c r="M4097" s="130" t="s">
        <v>97</v>
      </c>
    </row>
    <row r="4098" spans="1:13">
      <c r="A4098" s="157" t="s">
        <v>2248</v>
      </c>
      <c r="B4098" s="157"/>
      <c r="C4098" s="169">
        <v>225</v>
      </c>
      <c r="D4098" s="158">
        <v>45748</v>
      </c>
      <c r="E4098" s="170">
        <v>45797</v>
      </c>
      <c r="F4098" s="124">
        <v>426.18</v>
      </c>
      <c r="G4098" s="160" t="s">
        <v>4313</v>
      </c>
      <c r="H4098" s="157" t="s">
        <v>5617</v>
      </c>
      <c r="I4098" s="157" t="s">
        <v>3335</v>
      </c>
      <c r="J4098" s="157" t="s">
        <v>102</v>
      </c>
      <c r="K4098" s="135"/>
      <c r="L4098" s="130" t="s">
        <v>761</v>
      </c>
      <c r="M4098" s="130" t="s">
        <v>103</v>
      </c>
    </row>
    <row r="4099" spans="1:13">
      <c r="A4099" s="157" t="s">
        <v>2248</v>
      </c>
      <c r="B4099" s="157"/>
      <c r="C4099" s="169">
        <v>226</v>
      </c>
      <c r="D4099" s="158">
        <v>45748</v>
      </c>
      <c r="E4099" s="170">
        <v>45797</v>
      </c>
      <c r="F4099" s="124">
        <v>426.18</v>
      </c>
      <c r="G4099" s="160" t="s">
        <v>4313</v>
      </c>
      <c r="H4099" s="157" t="s">
        <v>5618</v>
      </c>
      <c r="I4099" s="157" t="s">
        <v>3337</v>
      </c>
      <c r="J4099" s="157" t="s">
        <v>124</v>
      </c>
      <c r="K4099" s="135"/>
      <c r="L4099" s="130" t="s">
        <v>761</v>
      </c>
      <c r="M4099" s="130" t="s">
        <v>125</v>
      </c>
    </row>
    <row r="4100" spans="1:13">
      <c r="A4100" s="157" t="s">
        <v>2248</v>
      </c>
      <c r="B4100" s="157"/>
      <c r="C4100" s="169">
        <v>227</v>
      </c>
      <c r="D4100" s="158">
        <v>45748</v>
      </c>
      <c r="E4100" s="170">
        <v>45797</v>
      </c>
      <c r="F4100" s="124">
        <v>370.54</v>
      </c>
      <c r="G4100" s="160" t="s">
        <v>4313</v>
      </c>
      <c r="H4100" s="157" t="s">
        <v>5619</v>
      </c>
      <c r="I4100" s="157" t="s">
        <v>3339</v>
      </c>
      <c r="J4100" s="157" t="s">
        <v>126</v>
      </c>
      <c r="K4100" s="135"/>
      <c r="L4100" s="130" t="s">
        <v>761</v>
      </c>
      <c r="M4100" s="130" t="s">
        <v>127</v>
      </c>
    </row>
    <row r="4101" spans="1:13">
      <c r="A4101" s="157" t="s">
        <v>2248</v>
      </c>
      <c r="B4101" s="157"/>
      <c r="C4101" s="169">
        <v>228</v>
      </c>
      <c r="D4101" s="158">
        <v>45748</v>
      </c>
      <c r="E4101" s="170">
        <v>45797</v>
      </c>
      <c r="F4101" s="124">
        <v>259.26</v>
      </c>
      <c r="G4101" s="160" t="s">
        <v>4313</v>
      </c>
      <c r="H4101" s="157" t="s">
        <v>5620</v>
      </c>
      <c r="I4101" s="157" t="s">
        <v>3341</v>
      </c>
      <c r="J4101" s="157" t="s">
        <v>128</v>
      </c>
      <c r="K4101" s="135"/>
      <c r="L4101" s="130" t="s">
        <v>761</v>
      </c>
      <c r="M4101" s="130" t="s">
        <v>129</v>
      </c>
    </row>
    <row r="4102" spans="1:13">
      <c r="A4102" s="157" t="s">
        <v>2248</v>
      </c>
      <c r="B4102" s="157"/>
      <c r="C4102" s="169">
        <v>229</v>
      </c>
      <c r="D4102" s="158">
        <v>45748</v>
      </c>
      <c r="E4102" s="170">
        <v>45797</v>
      </c>
      <c r="F4102" s="124">
        <v>426.18</v>
      </c>
      <c r="G4102" s="160" t="s">
        <v>4313</v>
      </c>
      <c r="H4102" s="157" t="s">
        <v>5621</v>
      </c>
      <c r="I4102" s="157" t="s">
        <v>3343</v>
      </c>
      <c r="J4102" s="157" t="s">
        <v>130</v>
      </c>
      <c r="K4102" s="135"/>
      <c r="L4102" s="130" t="s">
        <v>761</v>
      </c>
      <c r="M4102" s="130" t="s">
        <v>131</v>
      </c>
    </row>
    <row r="4103" spans="1:13">
      <c r="A4103" s="157" t="s">
        <v>2248</v>
      </c>
      <c r="B4103" s="157"/>
      <c r="C4103" s="169">
        <v>230</v>
      </c>
      <c r="D4103" s="158">
        <v>45748</v>
      </c>
      <c r="E4103" s="170">
        <v>45797</v>
      </c>
      <c r="F4103" s="124">
        <v>370.54</v>
      </c>
      <c r="G4103" s="160" t="s">
        <v>4313</v>
      </c>
      <c r="H4103" s="157" t="s">
        <v>5622</v>
      </c>
      <c r="I4103" s="157" t="s">
        <v>3345</v>
      </c>
      <c r="J4103" s="157" t="s">
        <v>132</v>
      </c>
      <c r="K4103" s="135"/>
      <c r="L4103" s="130" t="s">
        <v>761</v>
      </c>
      <c r="M4103" s="130" t="s">
        <v>133</v>
      </c>
    </row>
    <row r="4104" spans="1:13">
      <c r="A4104" s="157" t="s">
        <v>2248</v>
      </c>
      <c r="B4104" s="157"/>
      <c r="C4104" s="169">
        <v>231</v>
      </c>
      <c r="D4104" s="158">
        <v>45748</v>
      </c>
      <c r="E4104" s="170">
        <v>45797</v>
      </c>
      <c r="F4104" s="124">
        <v>648.75</v>
      </c>
      <c r="G4104" s="160" t="s">
        <v>4313</v>
      </c>
      <c r="H4104" s="157" t="s">
        <v>5623</v>
      </c>
      <c r="I4104" s="157" t="s">
        <v>3347</v>
      </c>
      <c r="J4104" s="157" t="s">
        <v>78</v>
      </c>
      <c r="K4104" s="135"/>
      <c r="L4104" s="130" t="s">
        <v>761</v>
      </c>
      <c r="M4104" s="130" t="s">
        <v>79</v>
      </c>
    </row>
    <row r="4105" spans="1:13">
      <c r="A4105" s="157" t="s">
        <v>2248</v>
      </c>
      <c r="B4105" s="157"/>
      <c r="C4105" s="169">
        <v>232</v>
      </c>
      <c r="D4105" s="158">
        <v>45748</v>
      </c>
      <c r="E4105" s="170">
        <v>45797</v>
      </c>
      <c r="F4105" s="124">
        <v>426.18</v>
      </c>
      <c r="G4105" s="160" t="s">
        <v>4313</v>
      </c>
      <c r="H4105" s="157" t="s">
        <v>5624</v>
      </c>
      <c r="I4105" s="157" t="s">
        <v>3349</v>
      </c>
      <c r="J4105" s="157" t="s">
        <v>80</v>
      </c>
      <c r="K4105" s="135"/>
      <c r="L4105" s="130" t="s">
        <v>761</v>
      </c>
      <c r="M4105" s="130" t="s">
        <v>81</v>
      </c>
    </row>
    <row r="4106" spans="1:13">
      <c r="A4106" s="157" t="s">
        <v>2248</v>
      </c>
      <c r="B4106" s="157"/>
      <c r="C4106" s="169">
        <v>233</v>
      </c>
      <c r="D4106" s="158">
        <v>45748</v>
      </c>
      <c r="E4106" s="170">
        <v>45797</v>
      </c>
      <c r="F4106" s="124">
        <v>426.18</v>
      </c>
      <c r="G4106" s="160" t="s">
        <v>4313</v>
      </c>
      <c r="H4106" s="157" t="s">
        <v>5625</v>
      </c>
      <c r="I4106" s="157" t="s">
        <v>3351</v>
      </c>
      <c r="J4106" s="157" t="s">
        <v>68</v>
      </c>
      <c r="K4106" s="135"/>
      <c r="L4106" s="130" t="s">
        <v>761</v>
      </c>
      <c r="M4106" s="130" t="s">
        <v>69</v>
      </c>
    </row>
    <row r="4107" spans="1:13">
      <c r="A4107" s="157" t="s">
        <v>2248</v>
      </c>
      <c r="B4107" s="157"/>
      <c r="C4107" s="169">
        <v>234</v>
      </c>
      <c r="D4107" s="158">
        <v>45748</v>
      </c>
      <c r="E4107" s="170">
        <v>45797</v>
      </c>
      <c r="F4107" s="124">
        <v>426.18</v>
      </c>
      <c r="G4107" s="160" t="s">
        <v>4313</v>
      </c>
      <c r="H4107" s="157" t="s">
        <v>5626</v>
      </c>
      <c r="I4107" s="157" t="s">
        <v>3353</v>
      </c>
      <c r="J4107" s="157" t="s">
        <v>84</v>
      </c>
      <c r="K4107" s="135"/>
      <c r="L4107" s="130" t="s">
        <v>761</v>
      </c>
      <c r="M4107" s="130" t="s">
        <v>85</v>
      </c>
    </row>
    <row r="4108" spans="1:13">
      <c r="A4108" s="157" t="s">
        <v>2248</v>
      </c>
      <c r="B4108" s="157"/>
      <c r="C4108" s="169">
        <v>235</v>
      </c>
      <c r="D4108" s="158">
        <v>45748</v>
      </c>
      <c r="E4108" s="170">
        <v>45797</v>
      </c>
      <c r="F4108" s="124">
        <v>537.47</v>
      </c>
      <c r="G4108" s="160" t="s">
        <v>4313</v>
      </c>
      <c r="H4108" s="157" t="s">
        <v>5627</v>
      </c>
      <c r="I4108" s="157" t="s">
        <v>3355</v>
      </c>
      <c r="J4108" s="157" t="s">
        <v>142</v>
      </c>
      <c r="K4108" s="135"/>
      <c r="L4108" s="130" t="s">
        <v>761</v>
      </c>
      <c r="M4108" s="130" t="s">
        <v>143</v>
      </c>
    </row>
    <row r="4109" spans="1:13">
      <c r="A4109" s="157" t="s">
        <v>2248</v>
      </c>
      <c r="B4109" s="157"/>
      <c r="C4109" s="169">
        <v>236</v>
      </c>
      <c r="D4109" s="158">
        <v>45748</v>
      </c>
      <c r="E4109" s="170">
        <v>45797</v>
      </c>
      <c r="F4109" s="124">
        <v>648.75</v>
      </c>
      <c r="G4109" s="160" t="s">
        <v>4313</v>
      </c>
      <c r="H4109" s="157" t="s">
        <v>5628</v>
      </c>
      <c r="I4109" s="157" t="s">
        <v>3357</v>
      </c>
      <c r="J4109" s="157" t="s">
        <v>30</v>
      </c>
      <c r="K4109" s="135"/>
      <c r="L4109" s="130" t="s">
        <v>761</v>
      </c>
      <c r="M4109" s="130" t="s">
        <v>31</v>
      </c>
    </row>
    <row r="4110" spans="1:13">
      <c r="A4110" s="157" t="s">
        <v>2248</v>
      </c>
      <c r="B4110" s="157"/>
      <c r="C4110" s="169">
        <v>237</v>
      </c>
      <c r="D4110" s="158">
        <v>45748</v>
      </c>
      <c r="E4110" s="170">
        <v>45797</v>
      </c>
      <c r="F4110" s="124">
        <v>407.64</v>
      </c>
      <c r="G4110" s="160" t="s">
        <v>4313</v>
      </c>
      <c r="H4110" s="157" t="s">
        <v>5629</v>
      </c>
      <c r="I4110" s="157" t="s">
        <v>3359</v>
      </c>
      <c r="J4110" s="157" t="s">
        <v>138</v>
      </c>
      <c r="K4110" s="135"/>
      <c r="L4110" s="130" t="s">
        <v>761</v>
      </c>
      <c r="M4110" s="130" t="s">
        <v>139</v>
      </c>
    </row>
    <row r="4111" spans="1:13">
      <c r="A4111" s="157" t="s">
        <v>2248</v>
      </c>
      <c r="B4111" s="157"/>
      <c r="C4111" s="169">
        <v>238</v>
      </c>
      <c r="D4111" s="158">
        <v>45748</v>
      </c>
      <c r="E4111" s="170">
        <v>45797</v>
      </c>
      <c r="F4111" s="124">
        <v>426.18</v>
      </c>
      <c r="G4111" s="160" t="s">
        <v>4313</v>
      </c>
      <c r="H4111" s="157" t="s">
        <v>5630</v>
      </c>
      <c r="I4111" s="157" t="s">
        <v>3361</v>
      </c>
      <c r="J4111" s="157" t="s">
        <v>70</v>
      </c>
      <c r="K4111" s="135"/>
      <c r="L4111" s="130" t="s">
        <v>761</v>
      </c>
      <c r="M4111" s="130" t="s">
        <v>71</v>
      </c>
    </row>
    <row r="4112" spans="1:13">
      <c r="A4112" s="157" t="s">
        <v>2248</v>
      </c>
      <c r="B4112" s="157"/>
      <c r="C4112" s="169">
        <v>239</v>
      </c>
      <c r="D4112" s="158">
        <v>45748</v>
      </c>
      <c r="E4112" s="170">
        <v>45797</v>
      </c>
      <c r="F4112" s="124">
        <v>593.11</v>
      </c>
      <c r="G4112" s="160" t="s">
        <v>4313</v>
      </c>
      <c r="H4112" s="157" t="s">
        <v>5631</v>
      </c>
      <c r="I4112" s="157" t="s">
        <v>3363</v>
      </c>
      <c r="J4112" s="157" t="s">
        <v>12</v>
      </c>
      <c r="K4112" s="135"/>
      <c r="L4112" s="130" t="s">
        <v>761</v>
      </c>
      <c r="M4112" s="130" t="s">
        <v>13</v>
      </c>
    </row>
    <row r="4113" spans="1:13">
      <c r="A4113" s="157" t="s">
        <v>2248</v>
      </c>
      <c r="B4113" s="157"/>
      <c r="C4113" s="169">
        <v>240</v>
      </c>
      <c r="D4113" s="158">
        <v>45748</v>
      </c>
      <c r="E4113" s="170">
        <v>45797</v>
      </c>
      <c r="F4113" s="124">
        <v>370.54</v>
      </c>
      <c r="G4113" s="160" t="s">
        <v>4313</v>
      </c>
      <c r="H4113" s="157" t="s">
        <v>5632</v>
      </c>
      <c r="I4113" s="157" t="s">
        <v>3365</v>
      </c>
      <c r="J4113" s="157" t="s">
        <v>154</v>
      </c>
      <c r="K4113" s="135"/>
      <c r="L4113" s="130" t="s">
        <v>761</v>
      </c>
      <c r="M4113" s="130" t="s">
        <v>155</v>
      </c>
    </row>
    <row r="4114" spans="1:13">
      <c r="A4114" s="157" t="s">
        <v>2248</v>
      </c>
      <c r="B4114" s="157"/>
      <c r="C4114" s="169">
        <v>241</v>
      </c>
      <c r="D4114" s="158">
        <v>45748</v>
      </c>
      <c r="E4114" s="170">
        <v>45797</v>
      </c>
      <c r="F4114" s="124">
        <v>370.54</v>
      </c>
      <c r="G4114" s="160" t="s">
        <v>4313</v>
      </c>
      <c r="H4114" s="157" t="s">
        <v>5633</v>
      </c>
      <c r="I4114" s="157" t="s">
        <v>3363</v>
      </c>
      <c r="J4114" s="157" t="s">
        <v>12</v>
      </c>
      <c r="K4114" s="135"/>
      <c r="L4114" s="130" t="s">
        <v>761</v>
      </c>
      <c r="M4114" s="130" t="s">
        <v>13</v>
      </c>
    </row>
    <row r="4115" spans="1:13">
      <c r="A4115" s="157" t="s">
        <v>2248</v>
      </c>
      <c r="B4115" s="157"/>
      <c r="C4115" s="169">
        <v>242</v>
      </c>
      <c r="D4115" s="158">
        <v>45748</v>
      </c>
      <c r="E4115" s="170">
        <v>45797</v>
      </c>
      <c r="F4115" s="124">
        <v>370.54</v>
      </c>
      <c r="G4115" s="160" t="s">
        <v>4313</v>
      </c>
      <c r="H4115" s="157" t="s">
        <v>5634</v>
      </c>
      <c r="I4115" s="157" t="s">
        <v>3368</v>
      </c>
      <c r="J4115" s="157" t="s">
        <v>74</v>
      </c>
      <c r="K4115" s="135"/>
      <c r="L4115" s="130" t="s">
        <v>761</v>
      </c>
      <c r="M4115" s="130" t="s">
        <v>75</v>
      </c>
    </row>
    <row r="4116" spans="1:13">
      <c r="A4116" s="157" t="s">
        <v>2248</v>
      </c>
      <c r="B4116" s="157"/>
      <c r="C4116" s="169">
        <v>243</v>
      </c>
      <c r="D4116" s="158">
        <v>45748</v>
      </c>
      <c r="E4116" s="170">
        <v>45797</v>
      </c>
      <c r="F4116" s="124">
        <v>370.54</v>
      </c>
      <c r="G4116" s="160" t="s">
        <v>4313</v>
      </c>
      <c r="H4116" s="157" t="s">
        <v>5635</v>
      </c>
      <c r="I4116" s="157" t="s">
        <v>3370</v>
      </c>
      <c r="J4116" s="157" t="s">
        <v>156</v>
      </c>
      <c r="K4116" s="135"/>
      <c r="L4116" s="130" t="s">
        <v>761</v>
      </c>
      <c r="M4116" s="130" t="s">
        <v>157</v>
      </c>
    </row>
    <row r="4117" spans="1:13">
      <c r="A4117" s="157" t="s">
        <v>2248</v>
      </c>
      <c r="B4117" s="157"/>
      <c r="C4117" s="169">
        <v>244</v>
      </c>
      <c r="D4117" s="158">
        <v>45748</v>
      </c>
      <c r="E4117" s="170">
        <v>45797</v>
      </c>
      <c r="F4117" s="124">
        <v>426.18</v>
      </c>
      <c r="G4117" s="160" t="s">
        <v>4313</v>
      </c>
      <c r="H4117" s="157" t="s">
        <v>5636</v>
      </c>
      <c r="I4117" s="157" t="s">
        <v>3372</v>
      </c>
      <c r="J4117" s="157" t="s">
        <v>148</v>
      </c>
      <c r="K4117" s="135"/>
      <c r="L4117" s="130" t="s">
        <v>761</v>
      </c>
      <c r="M4117" s="130" t="s">
        <v>149</v>
      </c>
    </row>
    <row r="4118" spans="1:13">
      <c r="A4118" s="157" t="s">
        <v>2248</v>
      </c>
      <c r="B4118" s="157"/>
      <c r="C4118" s="169">
        <v>245</v>
      </c>
      <c r="D4118" s="158">
        <v>45748</v>
      </c>
      <c r="E4118" s="170">
        <v>45797</v>
      </c>
      <c r="F4118" s="124">
        <v>370.54</v>
      </c>
      <c r="G4118" s="160" t="s">
        <v>4313</v>
      </c>
      <c r="H4118" s="157" t="s">
        <v>5637</v>
      </c>
      <c r="I4118" s="157" t="s">
        <v>3374</v>
      </c>
      <c r="J4118" s="157" t="s">
        <v>150</v>
      </c>
      <c r="K4118" s="135"/>
      <c r="L4118" s="130" t="s">
        <v>761</v>
      </c>
      <c r="M4118" s="130" t="s">
        <v>151</v>
      </c>
    </row>
    <row r="4119" spans="1:13">
      <c r="A4119" s="157" t="s">
        <v>2248</v>
      </c>
      <c r="B4119" s="157"/>
      <c r="C4119" s="169">
        <v>246</v>
      </c>
      <c r="D4119" s="158">
        <v>45748</v>
      </c>
      <c r="E4119" s="170">
        <v>45797</v>
      </c>
      <c r="F4119" s="124">
        <v>370.54</v>
      </c>
      <c r="G4119" s="160" t="s">
        <v>4313</v>
      </c>
      <c r="H4119" s="157" t="s">
        <v>5638</v>
      </c>
      <c r="I4119" s="157" t="s">
        <v>3376</v>
      </c>
      <c r="J4119" s="157" t="s">
        <v>152</v>
      </c>
      <c r="K4119" s="135"/>
      <c r="L4119" s="130" t="s">
        <v>761</v>
      </c>
      <c r="M4119" s="130" t="s">
        <v>153</v>
      </c>
    </row>
    <row r="4120" spans="1:13">
      <c r="A4120" s="157" t="s">
        <v>2248</v>
      </c>
      <c r="B4120" s="157"/>
      <c r="C4120" s="169">
        <v>247</v>
      </c>
      <c r="D4120" s="158">
        <v>45748</v>
      </c>
      <c r="E4120" s="170">
        <v>45797</v>
      </c>
      <c r="F4120" s="124">
        <v>426.18</v>
      </c>
      <c r="G4120" s="160" t="s">
        <v>4313</v>
      </c>
      <c r="H4120" s="157" t="s">
        <v>5639</v>
      </c>
      <c r="I4120" s="157" t="s">
        <v>3378</v>
      </c>
      <c r="J4120" s="157" t="s">
        <v>160</v>
      </c>
      <c r="K4120" s="135"/>
      <c r="L4120" s="130" t="s">
        <v>761</v>
      </c>
      <c r="M4120" s="130" t="s">
        <v>161</v>
      </c>
    </row>
    <row r="4121" spans="1:13">
      <c r="A4121" s="157" t="s">
        <v>2248</v>
      </c>
      <c r="B4121" s="157"/>
      <c r="C4121" s="169">
        <v>248</v>
      </c>
      <c r="D4121" s="158">
        <v>45748</v>
      </c>
      <c r="E4121" s="170">
        <v>45797</v>
      </c>
      <c r="F4121" s="124">
        <v>329.74</v>
      </c>
      <c r="G4121" s="160" t="s">
        <v>4313</v>
      </c>
      <c r="H4121" s="157" t="s">
        <v>5640</v>
      </c>
      <c r="I4121" s="157" t="s">
        <v>3380</v>
      </c>
      <c r="J4121" s="157" t="s">
        <v>98</v>
      </c>
      <c r="K4121" s="135"/>
      <c r="L4121" s="130" t="s">
        <v>761</v>
      </c>
      <c r="M4121" s="130" t="s">
        <v>99</v>
      </c>
    </row>
    <row r="4122" spans="1:13">
      <c r="A4122" s="157" t="s">
        <v>2248</v>
      </c>
      <c r="B4122" s="157"/>
      <c r="C4122" s="169">
        <v>249</v>
      </c>
      <c r="D4122" s="158">
        <v>45748</v>
      </c>
      <c r="E4122" s="170">
        <v>45797</v>
      </c>
      <c r="F4122" s="124">
        <v>370.54</v>
      </c>
      <c r="G4122" s="160" t="s">
        <v>4313</v>
      </c>
      <c r="H4122" s="157" t="s">
        <v>5641</v>
      </c>
      <c r="I4122" s="157" t="s">
        <v>3382</v>
      </c>
      <c r="J4122" s="157" t="s">
        <v>158</v>
      </c>
      <c r="K4122" s="135"/>
      <c r="L4122" s="130" t="s">
        <v>761</v>
      </c>
      <c r="M4122" s="130" t="s">
        <v>159</v>
      </c>
    </row>
    <row r="4123" spans="1:13">
      <c r="A4123" s="157" t="s">
        <v>2248</v>
      </c>
      <c r="B4123" s="157"/>
      <c r="C4123" s="169">
        <v>250</v>
      </c>
      <c r="D4123" s="158">
        <v>45748</v>
      </c>
      <c r="E4123" s="170">
        <v>45797</v>
      </c>
      <c r="F4123" s="124">
        <v>537.47</v>
      </c>
      <c r="G4123" s="160" t="s">
        <v>4313</v>
      </c>
      <c r="H4123" s="157" t="s">
        <v>5642</v>
      </c>
      <c r="I4123" s="157" t="s">
        <v>3384</v>
      </c>
      <c r="J4123" s="157" t="s">
        <v>88</v>
      </c>
      <c r="K4123" s="135"/>
      <c r="L4123" s="130" t="s">
        <v>761</v>
      </c>
      <c r="M4123" s="130" t="s">
        <v>89</v>
      </c>
    </row>
    <row r="4124" spans="1:13">
      <c r="A4124" s="157" t="s">
        <v>2248</v>
      </c>
      <c r="B4124" s="157"/>
      <c r="C4124" s="169">
        <v>251</v>
      </c>
      <c r="D4124" s="158">
        <v>45748</v>
      </c>
      <c r="E4124" s="170">
        <v>45797</v>
      </c>
      <c r="F4124" s="124">
        <v>593.11</v>
      </c>
      <c r="G4124" s="160" t="s">
        <v>4313</v>
      </c>
      <c r="H4124" s="157" t="s">
        <v>5643</v>
      </c>
      <c r="I4124" s="157" t="s">
        <v>3386</v>
      </c>
      <c r="J4124" s="157" t="s">
        <v>146</v>
      </c>
      <c r="K4124" s="135"/>
      <c r="L4124" s="130" t="s">
        <v>761</v>
      </c>
      <c r="M4124" s="130" t="s">
        <v>147</v>
      </c>
    </row>
    <row r="4125" spans="1:13">
      <c r="A4125" s="157" t="s">
        <v>2248</v>
      </c>
      <c r="B4125" s="157"/>
      <c r="C4125" s="169">
        <v>252</v>
      </c>
      <c r="D4125" s="158">
        <v>45748</v>
      </c>
      <c r="E4125" s="170">
        <v>45797</v>
      </c>
      <c r="F4125" s="124">
        <v>370.54</v>
      </c>
      <c r="G4125" s="160" t="s">
        <v>4313</v>
      </c>
      <c r="H4125" s="157" t="s">
        <v>5644</v>
      </c>
      <c r="I4125" s="157" t="s">
        <v>3388</v>
      </c>
      <c r="J4125" s="157" t="s">
        <v>136</v>
      </c>
      <c r="K4125" s="135"/>
      <c r="L4125" s="130" t="s">
        <v>761</v>
      </c>
      <c r="M4125" s="130" t="s">
        <v>137</v>
      </c>
    </row>
    <row r="4126" spans="1:13">
      <c r="A4126" s="157" t="s">
        <v>2248</v>
      </c>
      <c r="B4126" s="157"/>
      <c r="C4126" s="169">
        <v>253</v>
      </c>
      <c r="D4126" s="158">
        <v>45748</v>
      </c>
      <c r="E4126" s="170">
        <v>45797</v>
      </c>
      <c r="F4126" s="124">
        <v>370.54</v>
      </c>
      <c r="G4126" s="160" t="s">
        <v>4313</v>
      </c>
      <c r="H4126" s="157" t="s">
        <v>5645</v>
      </c>
      <c r="I4126" s="157" t="s">
        <v>3390</v>
      </c>
      <c r="J4126" s="157" t="s">
        <v>134</v>
      </c>
      <c r="K4126" s="135"/>
      <c r="L4126" s="130" t="s">
        <v>761</v>
      </c>
      <c r="M4126" s="130" t="s">
        <v>135</v>
      </c>
    </row>
    <row r="4127" spans="1:13">
      <c r="A4127" s="157" t="s">
        <v>2248</v>
      </c>
      <c r="B4127" s="157"/>
      <c r="C4127" s="169">
        <v>254</v>
      </c>
      <c r="D4127" s="158">
        <v>45748</v>
      </c>
      <c r="E4127" s="170">
        <v>45797</v>
      </c>
      <c r="F4127" s="124">
        <v>370.54</v>
      </c>
      <c r="G4127" s="160" t="s">
        <v>4313</v>
      </c>
      <c r="H4127" s="157" t="s">
        <v>5646</v>
      </c>
      <c r="I4127" s="157" t="s">
        <v>3392</v>
      </c>
      <c r="J4127" s="157" t="s">
        <v>140</v>
      </c>
      <c r="K4127" s="135"/>
      <c r="L4127" s="130" t="s">
        <v>761</v>
      </c>
      <c r="M4127" s="130" t="s">
        <v>141</v>
      </c>
    </row>
    <row r="4128" spans="1:13">
      <c r="A4128" s="157" t="s">
        <v>2248</v>
      </c>
      <c r="B4128" s="157"/>
      <c r="C4128" s="169">
        <v>255</v>
      </c>
      <c r="D4128" s="158">
        <v>45748</v>
      </c>
      <c r="E4128" s="170">
        <v>45797</v>
      </c>
      <c r="F4128" s="124">
        <v>417.32</v>
      </c>
      <c r="G4128" s="160" t="s">
        <v>4313</v>
      </c>
      <c r="H4128" s="157" t="s">
        <v>5647</v>
      </c>
      <c r="I4128" s="157" t="s">
        <v>3394</v>
      </c>
      <c r="J4128" s="157" t="s">
        <v>10</v>
      </c>
      <c r="K4128" s="135"/>
      <c r="L4128" s="130" t="s">
        <v>761</v>
      </c>
      <c r="M4128" s="130" t="s">
        <v>11</v>
      </c>
    </row>
    <row r="4129" spans="1:13">
      <c r="A4129" s="157" t="s">
        <v>2248</v>
      </c>
      <c r="B4129" s="157"/>
      <c r="C4129" s="169">
        <v>256</v>
      </c>
      <c r="D4129" s="158">
        <v>45748</v>
      </c>
      <c r="E4129" s="170">
        <v>45797</v>
      </c>
      <c r="F4129" s="124">
        <v>426.18</v>
      </c>
      <c r="G4129" s="160" t="s">
        <v>4313</v>
      </c>
      <c r="H4129" s="157" t="s">
        <v>5648</v>
      </c>
      <c r="I4129" s="157" t="s">
        <v>3396</v>
      </c>
      <c r="J4129" s="157" t="s">
        <v>108</v>
      </c>
      <c r="K4129" s="135"/>
      <c r="L4129" s="130" t="s">
        <v>761</v>
      </c>
      <c r="M4129" s="130" t="s">
        <v>109</v>
      </c>
    </row>
    <row r="4130" spans="1:13">
      <c r="A4130" s="157" t="s">
        <v>2248</v>
      </c>
      <c r="B4130" s="157"/>
      <c r="C4130" s="169">
        <v>257</v>
      </c>
      <c r="D4130" s="158">
        <v>45748</v>
      </c>
      <c r="E4130" s="170">
        <v>45797</v>
      </c>
      <c r="F4130" s="124">
        <v>6868.57</v>
      </c>
      <c r="G4130" s="160" t="s">
        <v>4313</v>
      </c>
      <c r="H4130" s="157" t="s">
        <v>5649</v>
      </c>
      <c r="I4130" s="157" t="s">
        <v>3398</v>
      </c>
      <c r="J4130" s="157" t="s">
        <v>382</v>
      </c>
      <c r="K4130" s="135"/>
      <c r="L4130" s="130" t="s">
        <v>761</v>
      </c>
      <c r="M4130" s="130" t="s">
        <v>383</v>
      </c>
    </row>
    <row r="4131" spans="1:13">
      <c r="A4131" s="157" t="s">
        <v>2248</v>
      </c>
      <c r="B4131" s="157"/>
      <c r="C4131" s="169">
        <v>258</v>
      </c>
      <c r="D4131" s="158">
        <v>45748</v>
      </c>
      <c r="E4131" s="170">
        <v>45797</v>
      </c>
      <c r="F4131" s="124">
        <v>1535.02</v>
      </c>
      <c r="G4131" s="160" t="s">
        <v>4313</v>
      </c>
      <c r="H4131" s="157" t="s">
        <v>5650</v>
      </c>
      <c r="I4131" s="157" t="s">
        <v>3400</v>
      </c>
      <c r="J4131" s="157" t="s">
        <v>402</v>
      </c>
      <c r="K4131" s="135"/>
      <c r="L4131" s="130" t="s">
        <v>761</v>
      </c>
      <c r="M4131" s="130" t="s">
        <v>403</v>
      </c>
    </row>
    <row r="4132" spans="1:13">
      <c r="A4132" s="157" t="s">
        <v>2248</v>
      </c>
      <c r="B4132" s="157"/>
      <c r="C4132" s="169">
        <v>259</v>
      </c>
      <c r="D4132" s="158">
        <v>45748</v>
      </c>
      <c r="E4132" s="170">
        <v>45797</v>
      </c>
      <c r="F4132" s="124">
        <v>1412.17</v>
      </c>
      <c r="G4132" s="160" t="s">
        <v>4313</v>
      </c>
      <c r="H4132" s="157" t="s">
        <v>5651</v>
      </c>
      <c r="I4132" s="157" t="s">
        <v>3402</v>
      </c>
      <c r="J4132" s="157" t="s">
        <v>408</v>
      </c>
      <c r="K4132" s="135"/>
      <c r="L4132" s="130" t="s">
        <v>761</v>
      </c>
      <c r="M4132" s="130" t="s">
        <v>409</v>
      </c>
    </row>
    <row r="4133" spans="1:13">
      <c r="A4133" s="157" t="s">
        <v>2248</v>
      </c>
      <c r="B4133" s="157"/>
      <c r="C4133" s="169">
        <v>260</v>
      </c>
      <c r="D4133" s="158">
        <v>45748</v>
      </c>
      <c r="E4133" s="170">
        <v>45797</v>
      </c>
      <c r="F4133" s="124">
        <v>818.79</v>
      </c>
      <c r="G4133" s="160" t="s">
        <v>4313</v>
      </c>
      <c r="H4133" s="157" t="s">
        <v>5652</v>
      </c>
      <c r="I4133" s="157" t="s">
        <v>3404</v>
      </c>
      <c r="J4133" s="157" t="s">
        <v>414</v>
      </c>
      <c r="K4133" s="135"/>
      <c r="L4133" s="130" t="s">
        <v>761</v>
      </c>
      <c r="M4133" s="130" t="s">
        <v>415</v>
      </c>
    </row>
    <row r="4134" spans="1:13">
      <c r="A4134" s="157" t="s">
        <v>2248</v>
      </c>
      <c r="B4134" s="157"/>
      <c r="C4134" s="169">
        <v>261</v>
      </c>
      <c r="D4134" s="158">
        <v>45748</v>
      </c>
      <c r="E4134" s="170">
        <v>45797</v>
      </c>
      <c r="F4134" s="124">
        <v>515.66</v>
      </c>
      <c r="G4134" s="160" t="s">
        <v>4313</v>
      </c>
      <c r="H4134" s="157" t="s">
        <v>5653</v>
      </c>
      <c r="I4134" s="157" t="s">
        <v>3406</v>
      </c>
      <c r="J4134" s="157" t="s">
        <v>434</v>
      </c>
      <c r="K4134" s="135"/>
      <c r="L4134" s="130" t="s">
        <v>761</v>
      </c>
      <c r="M4134" s="130" t="s">
        <v>435</v>
      </c>
    </row>
    <row r="4135" spans="1:13">
      <c r="A4135" s="157" t="s">
        <v>2248</v>
      </c>
      <c r="B4135" s="157"/>
      <c r="C4135" s="169">
        <v>262</v>
      </c>
      <c r="D4135" s="158">
        <v>45748</v>
      </c>
      <c r="E4135" s="170">
        <v>45797</v>
      </c>
      <c r="F4135" s="124">
        <v>496.7</v>
      </c>
      <c r="G4135" s="160" t="s">
        <v>4313</v>
      </c>
      <c r="H4135" s="157" t="s">
        <v>5654</v>
      </c>
      <c r="I4135" s="157" t="s">
        <v>3408</v>
      </c>
      <c r="J4135" s="157" t="s">
        <v>458</v>
      </c>
      <c r="K4135" s="135"/>
      <c r="L4135" s="130" t="s">
        <v>761</v>
      </c>
      <c r="M4135" s="130" t="s">
        <v>459</v>
      </c>
    </row>
    <row r="4136" spans="1:13">
      <c r="A4136" s="157" t="s">
        <v>2248</v>
      </c>
      <c r="B4136" s="157"/>
      <c r="C4136" s="169">
        <v>263</v>
      </c>
      <c r="D4136" s="158">
        <v>45748</v>
      </c>
      <c r="E4136" s="170">
        <v>45797</v>
      </c>
      <c r="F4136" s="124">
        <v>458.77</v>
      </c>
      <c r="G4136" s="160" t="s">
        <v>4313</v>
      </c>
      <c r="H4136" s="157" t="s">
        <v>5655</v>
      </c>
      <c r="I4136" s="157" t="s">
        <v>3410</v>
      </c>
      <c r="J4136" s="157" t="s">
        <v>462</v>
      </c>
      <c r="K4136" s="135"/>
      <c r="L4136" s="130" t="s">
        <v>761</v>
      </c>
      <c r="M4136" s="130" t="s">
        <v>463</v>
      </c>
    </row>
    <row r="4137" spans="1:13">
      <c r="A4137" s="157" t="s">
        <v>2248</v>
      </c>
      <c r="B4137" s="157"/>
      <c r="C4137" s="169">
        <v>264</v>
      </c>
      <c r="D4137" s="158">
        <v>45748</v>
      </c>
      <c r="E4137" s="170">
        <v>45797</v>
      </c>
      <c r="F4137" s="124">
        <v>458.77</v>
      </c>
      <c r="G4137" s="160" t="s">
        <v>4313</v>
      </c>
      <c r="H4137" s="157" t="s">
        <v>5656</v>
      </c>
      <c r="I4137" s="157" t="s">
        <v>3412</v>
      </c>
      <c r="J4137" s="157" t="s">
        <v>378</v>
      </c>
      <c r="K4137" s="135"/>
      <c r="L4137" s="130" t="s">
        <v>761</v>
      </c>
      <c r="M4137" s="130" t="s">
        <v>379</v>
      </c>
    </row>
    <row r="4138" spans="1:13">
      <c r="A4138" s="157" t="s">
        <v>2248</v>
      </c>
      <c r="B4138" s="157"/>
      <c r="C4138" s="169">
        <v>265</v>
      </c>
      <c r="D4138" s="158">
        <v>45748</v>
      </c>
      <c r="E4138" s="170">
        <v>45797</v>
      </c>
      <c r="F4138" s="124">
        <v>458.77</v>
      </c>
      <c r="G4138" s="160" t="s">
        <v>4313</v>
      </c>
      <c r="H4138" s="157" t="s">
        <v>5657</v>
      </c>
      <c r="I4138" s="157" t="s">
        <v>3414</v>
      </c>
      <c r="J4138" s="157" t="s">
        <v>390</v>
      </c>
      <c r="K4138" s="135"/>
      <c r="L4138" s="130" t="s">
        <v>761</v>
      </c>
      <c r="M4138" s="130" t="s">
        <v>391</v>
      </c>
    </row>
    <row r="4139" spans="1:13">
      <c r="A4139" s="157" t="s">
        <v>2248</v>
      </c>
      <c r="B4139" s="157"/>
      <c r="C4139" s="169">
        <v>266</v>
      </c>
      <c r="D4139" s="158">
        <v>45748</v>
      </c>
      <c r="E4139" s="170">
        <v>45797</v>
      </c>
      <c r="F4139" s="124">
        <v>435.75</v>
      </c>
      <c r="G4139" s="160" t="s">
        <v>4313</v>
      </c>
      <c r="H4139" s="157" t="s">
        <v>5658</v>
      </c>
      <c r="I4139" s="157" t="s">
        <v>3416</v>
      </c>
      <c r="J4139" s="157" t="s">
        <v>364</v>
      </c>
      <c r="K4139" s="135"/>
      <c r="L4139" s="130" t="s">
        <v>761</v>
      </c>
      <c r="M4139" s="130" t="s">
        <v>365</v>
      </c>
    </row>
    <row r="4140" spans="1:13">
      <c r="A4140" s="157" t="s">
        <v>2248</v>
      </c>
      <c r="B4140" s="157"/>
      <c r="C4140" s="169">
        <v>267</v>
      </c>
      <c r="D4140" s="158">
        <v>45748</v>
      </c>
      <c r="E4140" s="170">
        <v>45797</v>
      </c>
      <c r="F4140" s="124">
        <v>426.18</v>
      </c>
      <c r="G4140" s="160" t="s">
        <v>4313</v>
      </c>
      <c r="H4140" s="157" t="s">
        <v>5659</v>
      </c>
      <c r="I4140" s="157" t="s">
        <v>3418</v>
      </c>
      <c r="J4140" s="157" t="s">
        <v>806</v>
      </c>
      <c r="K4140" s="135"/>
      <c r="L4140" s="130" t="s">
        <v>761</v>
      </c>
      <c r="M4140" s="130" t="s">
        <v>805</v>
      </c>
    </row>
    <row r="4141" spans="1:13">
      <c r="A4141" s="157" t="s">
        <v>2248</v>
      </c>
      <c r="B4141" s="157"/>
      <c r="C4141" s="169">
        <v>268</v>
      </c>
      <c r="D4141" s="158">
        <v>45748</v>
      </c>
      <c r="E4141" s="170">
        <v>45797</v>
      </c>
      <c r="F4141" s="124">
        <v>880.91</v>
      </c>
      <c r="G4141" s="160" t="s">
        <v>4313</v>
      </c>
      <c r="H4141" s="157" t="s">
        <v>5660</v>
      </c>
      <c r="I4141" s="157" t="s">
        <v>3420</v>
      </c>
      <c r="J4141" s="157" t="s">
        <v>72</v>
      </c>
      <c r="K4141" s="135"/>
      <c r="L4141" s="130" t="s">
        <v>761</v>
      </c>
      <c r="M4141" s="130" t="s">
        <v>73</v>
      </c>
    </row>
    <row r="4142" spans="1:13">
      <c r="A4142" s="157" t="s">
        <v>2248</v>
      </c>
      <c r="B4142" s="157"/>
      <c r="C4142" s="169">
        <v>269</v>
      </c>
      <c r="D4142" s="158">
        <v>45748</v>
      </c>
      <c r="E4142" s="170">
        <v>45797</v>
      </c>
      <c r="F4142" s="124">
        <v>370.54</v>
      </c>
      <c r="G4142" s="160" t="s">
        <v>4313</v>
      </c>
      <c r="H4142" s="157" t="s">
        <v>5661</v>
      </c>
      <c r="I4142" s="157" t="s">
        <v>3422</v>
      </c>
      <c r="J4142" s="157" t="s">
        <v>14</v>
      </c>
      <c r="K4142" s="135"/>
      <c r="L4142" s="130" t="s">
        <v>761</v>
      </c>
      <c r="M4142" s="130" t="s">
        <v>15</v>
      </c>
    </row>
    <row r="4143" spans="1:13">
      <c r="A4143" s="157" t="s">
        <v>2248</v>
      </c>
      <c r="B4143" s="157"/>
      <c r="C4143" s="169">
        <v>270</v>
      </c>
      <c r="D4143" s="158">
        <v>45748</v>
      </c>
      <c r="E4143" s="170">
        <v>45797</v>
      </c>
      <c r="F4143" s="124">
        <v>537.47</v>
      </c>
      <c r="G4143" s="160" t="s">
        <v>4313</v>
      </c>
      <c r="H4143" s="157" t="s">
        <v>5662</v>
      </c>
      <c r="I4143" s="157" t="s">
        <v>3424</v>
      </c>
      <c r="J4143" s="157" t="s">
        <v>16</v>
      </c>
      <c r="K4143" s="135"/>
      <c r="L4143" s="130" t="s">
        <v>761</v>
      </c>
      <c r="M4143" s="130" t="s">
        <v>17</v>
      </c>
    </row>
    <row r="4144" spans="1:13">
      <c r="A4144" s="157" t="s">
        <v>2248</v>
      </c>
      <c r="B4144" s="157"/>
      <c r="C4144" s="169">
        <v>271</v>
      </c>
      <c r="D4144" s="158">
        <v>45748</v>
      </c>
      <c r="E4144" s="170">
        <v>45797</v>
      </c>
      <c r="F4144" s="124">
        <v>370.54</v>
      </c>
      <c r="G4144" s="160" t="s">
        <v>4313</v>
      </c>
      <c r="H4144" s="157" t="s">
        <v>5663</v>
      </c>
      <c r="I4144" s="157" t="s">
        <v>3426</v>
      </c>
      <c r="J4144" s="157" t="s">
        <v>144</v>
      </c>
      <c r="K4144" s="135"/>
      <c r="L4144" s="130" t="s">
        <v>761</v>
      </c>
      <c r="M4144" s="130" t="s">
        <v>145</v>
      </c>
    </row>
    <row r="4145" spans="1:13">
      <c r="A4145" s="157" t="s">
        <v>2248</v>
      </c>
      <c r="B4145" s="157"/>
      <c r="C4145" s="169">
        <v>272</v>
      </c>
      <c r="D4145" s="158">
        <v>45748</v>
      </c>
      <c r="E4145" s="170">
        <v>45797</v>
      </c>
      <c r="F4145" s="124">
        <v>13594.27</v>
      </c>
      <c r="G4145" s="160" t="s">
        <v>4313</v>
      </c>
      <c r="H4145" s="157" t="s">
        <v>5664</v>
      </c>
      <c r="I4145" s="157" t="s">
        <v>3297</v>
      </c>
      <c r="J4145" s="157" t="s">
        <v>34</v>
      </c>
      <c r="K4145" s="135"/>
      <c r="L4145" s="130" t="s">
        <v>761</v>
      </c>
      <c r="M4145" s="130" t="s">
        <v>35</v>
      </c>
    </row>
    <row r="4146" spans="1:13">
      <c r="A4146" s="157" t="s">
        <v>2248</v>
      </c>
      <c r="B4146" s="157"/>
      <c r="C4146" s="169">
        <v>273</v>
      </c>
      <c r="D4146" s="158">
        <v>45748</v>
      </c>
      <c r="E4146" s="170">
        <v>45797</v>
      </c>
      <c r="F4146" s="124">
        <v>4515.42</v>
      </c>
      <c r="G4146" s="160" t="s">
        <v>4313</v>
      </c>
      <c r="H4146" s="157" t="s">
        <v>5665</v>
      </c>
      <c r="I4146" s="157" t="s">
        <v>3299</v>
      </c>
      <c r="J4146" s="157" t="s">
        <v>86</v>
      </c>
      <c r="K4146" s="135"/>
      <c r="L4146" s="130" t="s">
        <v>761</v>
      </c>
      <c r="M4146" s="130" t="s">
        <v>87</v>
      </c>
    </row>
    <row r="4147" spans="1:13">
      <c r="A4147" s="157" t="s">
        <v>2248</v>
      </c>
      <c r="B4147" s="157"/>
      <c r="C4147" s="169">
        <v>274</v>
      </c>
      <c r="D4147" s="158">
        <v>45748</v>
      </c>
      <c r="E4147" s="170">
        <v>45797</v>
      </c>
      <c r="F4147" s="124">
        <v>4765.68</v>
      </c>
      <c r="G4147" s="160" t="s">
        <v>4313</v>
      </c>
      <c r="H4147" s="157" t="s">
        <v>5666</v>
      </c>
      <c r="I4147" s="157" t="s">
        <v>3301</v>
      </c>
      <c r="J4147" s="157" t="s">
        <v>82</v>
      </c>
      <c r="K4147" s="135"/>
      <c r="L4147" s="130" t="s">
        <v>761</v>
      </c>
      <c r="M4147" s="130" t="s">
        <v>83</v>
      </c>
    </row>
    <row r="4148" spans="1:13">
      <c r="A4148" s="157" t="s">
        <v>2248</v>
      </c>
      <c r="B4148" s="157"/>
      <c r="C4148" s="169">
        <v>275</v>
      </c>
      <c r="D4148" s="158">
        <v>45748</v>
      </c>
      <c r="E4148" s="170">
        <v>45797</v>
      </c>
      <c r="F4148" s="124">
        <v>2315.7600000000002</v>
      </c>
      <c r="G4148" s="160" t="s">
        <v>4313</v>
      </c>
      <c r="H4148" s="157" t="s">
        <v>5667</v>
      </c>
      <c r="I4148" s="157" t="s">
        <v>3303</v>
      </c>
      <c r="J4148" s="157" t="s">
        <v>90</v>
      </c>
      <c r="K4148" s="135"/>
      <c r="L4148" s="130" t="s">
        <v>761</v>
      </c>
      <c r="M4148" s="130" t="s">
        <v>91</v>
      </c>
    </row>
    <row r="4149" spans="1:13">
      <c r="A4149" s="157" t="s">
        <v>2248</v>
      </c>
      <c r="B4149" s="157"/>
      <c r="C4149" s="169">
        <v>276</v>
      </c>
      <c r="D4149" s="158">
        <v>45748</v>
      </c>
      <c r="E4149" s="170">
        <v>45797</v>
      </c>
      <c r="F4149" s="124">
        <v>1579.43</v>
      </c>
      <c r="G4149" s="160" t="s">
        <v>4313</v>
      </c>
      <c r="H4149" s="157" t="s">
        <v>5668</v>
      </c>
      <c r="I4149" s="157" t="s">
        <v>3305</v>
      </c>
      <c r="J4149" s="157" t="s">
        <v>106</v>
      </c>
      <c r="K4149" s="135"/>
      <c r="L4149" s="130" t="s">
        <v>761</v>
      </c>
      <c r="M4149" s="130" t="s">
        <v>107</v>
      </c>
    </row>
    <row r="4150" spans="1:13">
      <c r="A4150" s="157" t="s">
        <v>2248</v>
      </c>
      <c r="B4150" s="157"/>
      <c r="C4150" s="169">
        <v>277</v>
      </c>
      <c r="D4150" s="158">
        <v>45748</v>
      </c>
      <c r="E4150" s="170">
        <v>45797</v>
      </c>
      <c r="F4150" s="124">
        <v>1754.62</v>
      </c>
      <c r="G4150" s="160" t="s">
        <v>4313</v>
      </c>
      <c r="H4150" s="157" t="s">
        <v>5669</v>
      </c>
      <c r="I4150" s="157" t="s">
        <v>3307</v>
      </c>
      <c r="J4150" s="157" t="s">
        <v>76</v>
      </c>
      <c r="K4150" s="135"/>
      <c r="L4150" s="130" t="s">
        <v>761</v>
      </c>
      <c r="M4150" s="130" t="s">
        <v>77</v>
      </c>
    </row>
    <row r="4151" spans="1:13">
      <c r="A4151" s="157" t="s">
        <v>2248</v>
      </c>
      <c r="B4151" s="157"/>
      <c r="C4151" s="169">
        <v>278</v>
      </c>
      <c r="D4151" s="158">
        <v>45748</v>
      </c>
      <c r="E4151" s="170">
        <v>45797</v>
      </c>
      <c r="F4151" s="124">
        <v>1595.94</v>
      </c>
      <c r="G4151" s="160" t="s">
        <v>4313</v>
      </c>
      <c r="H4151" s="157" t="s">
        <v>5670</v>
      </c>
      <c r="I4151" s="157" t="s">
        <v>3309</v>
      </c>
      <c r="J4151" s="157" t="s">
        <v>110</v>
      </c>
      <c r="K4151" s="135"/>
      <c r="L4151" s="130" t="s">
        <v>761</v>
      </c>
      <c r="M4151" s="130" t="s">
        <v>111</v>
      </c>
    </row>
    <row r="4152" spans="1:13">
      <c r="A4152" s="157" t="s">
        <v>2248</v>
      </c>
      <c r="B4152" s="157"/>
      <c r="C4152" s="169">
        <v>279</v>
      </c>
      <c r="D4152" s="158">
        <v>45748</v>
      </c>
      <c r="E4152" s="170">
        <v>45797</v>
      </c>
      <c r="F4152" s="124">
        <v>2699.01</v>
      </c>
      <c r="G4152" s="160" t="s">
        <v>4313</v>
      </c>
      <c r="H4152" s="157" t="s">
        <v>5671</v>
      </c>
      <c r="I4152" s="157" t="s">
        <v>3311</v>
      </c>
      <c r="J4152" s="157" t="s">
        <v>104</v>
      </c>
      <c r="K4152" s="135"/>
      <c r="L4152" s="130" t="s">
        <v>761</v>
      </c>
      <c r="M4152" s="130" t="s">
        <v>105</v>
      </c>
    </row>
    <row r="4153" spans="1:13">
      <c r="A4153" s="157" t="s">
        <v>2248</v>
      </c>
      <c r="B4153" s="157"/>
      <c r="C4153" s="169">
        <v>280</v>
      </c>
      <c r="D4153" s="158">
        <v>45748</v>
      </c>
      <c r="E4153" s="170">
        <v>45797</v>
      </c>
      <c r="F4153" s="124">
        <v>1796.12</v>
      </c>
      <c r="G4153" s="160" t="s">
        <v>4313</v>
      </c>
      <c r="H4153" s="157" t="s">
        <v>5672</v>
      </c>
      <c r="I4153" s="157" t="s">
        <v>3313</v>
      </c>
      <c r="J4153" s="157" t="s">
        <v>100</v>
      </c>
      <c r="K4153" s="135"/>
      <c r="L4153" s="130" t="s">
        <v>761</v>
      </c>
      <c r="M4153" s="130" t="s">
        <v>101</v>
      </c>
    </row>
    <row r="4154" spans="1:13">
      <c r="A4154" s="157" t="s">
        <v>2248</v>
      </c>
      <c r="B4154" s="157"/>
      <c r="C4154" s="169">
        <v>281</v>
      </c>
      <c r="D4154" s="158">
        <v>45748</v>
      </c>
      <c r="E4154" s="170">
        <v>45797</v>
      </c>
      <c r="F4154" s="124">
        <v>2182.62</v>
      </c>
      <c r="G4154" s="160" t="s">
        <v>4313</v>
      </c>
      <c r="H4154" s="157" t="s">
        <v>5673</v>
      </c>
      <c r="I4154" s="157" t="s">
        <v>3315</v>
      </c>
      <c r="J4154" s="157" t="s">
        <v>112</v>
      </c>
      <c r="K4154" s="135"/>
      <c r="L4154" s="130" t="s">
        <v>761</v>
      </c>
      <c r="M4154" s="130" t="s">
        <v>113</v>
      </c>
    </row>
    <row r="4155" spans="1:13">
      <c r="A4155" s="157" t="s">
        <v>2248</v>
      </c>
      <c r="B4155" s="157"/>
      <c r="C4155" s="169">
        <v>282</v>
      </c>
      <c r="D4155" s="158">
        <v>45748</v>
      </c>
      <c r="E4155" s="170">
        <v>45797</v>
      </c>
      <c r="F4155" s="124">
        <v>1664.72</v>
      </c>
      <c r="G4155" s="160" t="s">
        <v>4313</v>
      </c>
      <c r="H4155" s="157" t="s">
        <v>5674</v>
      </c>
      <c r="I4155" s="157" t="s">
        <v>3317</v>
      </c>
      <c r="J4155" s="157" t="s">
        <v>114</v>
      </c>
      <c r="K4155" s="135"/>
      <c r="L4155" s="130" t="s">
        <v>761</v>
      </c>
      <c r="M4155" s="130" t="s">
        <v>115</v>
      </c>
    </row>
    <row r="4156" spans="1:13">
      <c r="A4156" s="157" t="s">
        <v>2248</v>
      </c>
      <c r="B4156" s="157"/>
      <c r="C4156" s="169">
        <v>283</v>
      </c>
      <c r="D4156" s="158">
        <v>45748</v>
      </c>
      <c r="E4156" s="170">
        <v>45797</v>
      </c>
      <c r="F4156" s="124">
        <v>896.76</v>
      </c>
      <c r="G4156" s="160" t="s">
        <v>4313</v>
      </c>
      <c r="H4156" s="157" t="s">
        <v>5675</v>
      </c>
      <c r="I4156" s="157" t="s">
        <v>3319</v>
      </c>
      <c r="J4156" s="157" t="s">
        <v>116</v>
      </c>
      <c r="K4156" s="135"/>
      <c r="L4156" s="130" t="s">
        <v>761</v>
      </c>
      <c r="M4156" s="130" t="s">
        <v>117</v>
      </c>
    </row>
    <row r="4157" spans="1:13">
      <c r="A4157" s="157" t="s">
        <v>2248</v>
      </c>
      <c r="B4157" s="157"/>
      <c r="C4157" s="169">
        <v>284</v>
      </c>
      <c r="D4157" s="158">
        <v>45748</v>
      </c>
      <c r="E4157" s="170">
        <v>45797</v>
      </c>
      <c r="F4157" s="124">
        <v>886.85</v>
      </c>
      <c r="G4157" s="160" t="s">
        <v>4313</v>
      </c>
      <c r="H4157" s="157" t="s">
        <v>5676</v>
      </c>
      <c r="I4157" s="157" t="s">
        <v>3321</v>
      </c>
      <c r="J4157" s="157" t="s">
        <v>118</v>
      </c>
      <c r="K4157" s="135"/>
      <c r="L4157" s="130" t="s">
        <v>761</v>
      </c>
      <c r="M4157" s="130" t="s">
        <v>119</v>
      </c>
    </row>
    <row r="4158" spans="1:13">
      <c r="A4158" s="157" t="s">
        <v>2248</v>
      </c>
      <c r="B4158" s="157"/>
      <c r="C4158" s="169">
        <v>285</v>
      </c>
      <c r="D4158" s="158">
        <v>45748</v>
      </c>
      <c r="E4158" s="170">
        <v>45797</v>
      </c>
      <c r="F4158" s="124">
        <v>1158.6500000000001</v>
      </c>
      <c r="G4158" s="160" t="s">
        <v>4313</v>
      </c>
      <c r="H4158" s="157" t="s">
        <v>5677</v>
      </c>
      <c r="I4158" s="157" t="s">
        <v>3323</v>
      </c>
      <c r="J4158" s="157" t="s">
        <v>120</v>
      </c>
      <c r="K4158" s="135"/>
      <c r="L4158" s="130" t="s">
        <v>761</v>
      </c>
      <c r="M4158" s="130" t="s">
        <v>121</v>
      </c>
    </row>
    <row r="4159" spans="1:13">
      <c r="A4159" s="157" t="s">
        <v>2248</v>
      </c>
      <c r="B4159" s="157"/>
      <c r="C4159" s="169">
        <v>286</v>
      </c>
      <c r="D4159" s="158">
        <v>45748</v>
      </c>
      <c r="E4159" s="170">
        <v>45797</v>
      </c>
      <c r="F4159" s="124">
        <v>1158.6500000000001</v>
      </c>
      <c r="G4159" s="160" t="s">
        <v>4313</v>
      </c>
      <c r="H4159" s="157" t="s">
        <v>5678</v>
      </c>
      <c r="I4159" s="157" t="s">
        <v>3325</v>
      </c>
      <c r="J4159" s="157" t="s">
        <v>94</v>
      </c>
      <c r="K4159" s="135"/>
      <c r="L4159" s="130" t="s">
        <v>761</v>
      </c>
      <c r="M4159" s="130" t="s">
        <v>95</v>
      </c>
    </row>
    <row r="4160" spans="1:13">
      <c r="A4160" s="157" t="s">
        <v>2248</v>
      </c>
      <c r="B4160" s="157"/>
      <c r="C4160" s="169">
        <v>287</v>
      </c>
      <c r="D4160" s="158">
        <v>45748</v>
      </c>
      <c r="E4160" s="170">
        <v>45797</v>
      </c>
      <c r="F4160" s="124">
        <v>479.19</v>
      </c>
      <c r="G4160" s="160" t="s">
        <v>4313</v>
      </c>
      <c r="H4160" s="157" t="s">
        <v>5679</v>
      </c>
      <c r="I4160" s="157" t="s">
        <v>3327</v>
      </c>
      <c r="J4160" s="157" t="s">
        <v>92</v>
      </c>
      <c r="K4160" s="135"/>
      <c r="L4160" s="130" t="s">
        <v>761</v>
      </c>
      <c r="M4160" s="130" t="s">
        <v>93</v>
      </c>
    </row>
    <row r="4161" spans="1:13">
      <c r="A4161" s="157" t="s">
        <v>2248</v>
      </c>
      <c r="B4161" s="157"/>
      <c r="C4161" s="169">
        <v>288</v>
      </c>
      <c r="D4161" s="158">
        <v>45748</v>
      </c>
      <c r="E4161" s="170">
        <v>45797</v>
      </c>
      <c r="F4161" s="124">
        <v>940.8</v>
      </c>
      <c r="G4161" s="160" t="s">
        <v>4313</v>
      </c>
      <c r="H4161" s="157" t="s">
        <v>5680</v>
      </c>
      <c r="I4161" s="157" t="s">
        <v>3420</v>
      </c>
      <c r="J4161" s="157" t="s">
        <v>72</v>
      </c>
      <c r="K4161" s="135"/>
      <c r="L4161" s="130" t="s">
        <v>761</v>
      </c>
      <c r="M4161" s="130" t="s">
        <v>73</v>
      </c>
    </row>
    <row r="4162" spans="1:13">
      <c r="A4162" s="157" t="s">
        <v>2248</v>
      </c>
      <c r="B4162" s="157"/>
      <c r="C4162" s="169">
        <v>289</v>
      </c>
      <c r="D4162" s="158">
        <v>45748</v>
      </c>
      <c r="E4162" s="170">
        <v>45797</v>
      </c>
      <c r="F4162" s="124">
        <v>590.45000000000005</v>
      </c>
      <c r="G4162" s="160" t="s">
        <v>4313</v>
      </c>
      <c r="H4162" s="157" t="s">
        <v>5681</v>
      </c>
      <c r="I4162" s="157" t="s">
        <v>3329</v>
      </c>
      <c r="J4162" s="157" t="s">
        <v>66</v>
      </c>
      <c r="K4162" s="135"/>
      <c r="L4162" s="130" t="s">
        <v>761</v>
      </c>
      <c r="M4162" s="130" t="s">
        <v>67</v>
      </c>
    </row>
    <row r="4163" spans="1:13">
      <c r="A4163" s="157" t="s">
        <v>2248</v>
      </c>
      <c r="B4163" s="157"/>
      <c r="C4163" s="169">
        <v>290</v>
      </c>
      <c r="D4163" s="158">
        <v>45748</v>
      </c>
      <c r="E4163" s="170">
        <v>45797</v>
      </c>
      <c r="F4163" s="124">
        <v>534.82000000000005</v>
      </c>
      <c r="G4163" s="160" t="s">
        <v>4313</v>
      </c>
      <c r="H4163" s="157" t="s">
        <v>5682</v>
      </c>
      <c r="I4163" s="157" t="s">
        <v>3331</v>
      </c>
      <c r="J4163" s="157" t="s">
        <v>122</v>
      </c>
      <c r="K4163" s="135"/>
      <c r="L4163" s="130" t="s">
        <v>761</v>
      </c>
      <c r="M4163" s="130" t="s">
        <v>123</v>
      </c>
    </row>
    <row r="4164" spans="1:13">
      <c r="A4164" s="157" t="s">
        <v>2248</v>
      </c>
      <c r="B4164" s="157"/>
      <c r="C4164" s="169">
        <v>291</v>
      </c>
      <c r="D4164" s="158">
        <v>45748</v>
      </c>
      <c r="E4164" s="170">
        <v>45797</v>
      </c>
      <c r="F4164" s="124">
        <v>831.04</v>
      </c>
      <c r="G4164" s="160" t="s">
        <v>4313</v>
      </c>
      <c r="H4164" s="157" t="s">
        <v>5683</v>
      </c>
      <c r="I4164" s="157" t="s">
        <v>3333</v>
      </c>
      <c r="J4164" s="157" t="s">
        <v>96</v>
      </c>
      <c r="K4164" s="135"/>
      <c r="L4164" s="130" t="s">
        <v>761</v>
      </c>
      <c r="M4164" s="130" t="s">
        <v>97</v>
      </c>
    </row>
    <row r="4165" spans="1:13">
      <c r="A4165" s="157" t="s">
        <v>2248</v>
      </c>
      <c r="B4165" s="157"/>
      <c r="C4165" s="169">
        <v>292</v>
      </c>
      <c r="D4165" s="158">
        <v>45748</v>
      </c>
      <c r="E4165" s="170">
        <v>45797</v>
      </c>
      <c r="F4165" s="124">
        <v>488.06</v>
      </c>
      <c r="G4165" s="160" t="s">
        <v>4313</v>
      </c>
      <c r="H4165" s="157" t="s">
        <v>5684</v>
      </c>
      <c r="I4165" s="157" t="s">
        <v>3335</v>
      </c>
      <c r="J4165" s="157" t="s">
        <v>102</v>
      </c>
      <c r="K4165" s="135"/>
      <c r="L4165" s="130" t="s">
        <v>761</v>
      </c>
      <c r="M4165" s="130" t="s">
        <v>103</v>
      </c>
    </row>
    <row r="4166" spans="1:13">
      <c r="A4166" s="157" t="s">
        <v>2248</v>
      </c>
      <c r="B4166" s="157"/>
      <c r="C4166" s="169">
        <v>293</v>
      </c>
      <c r="D4166" s="158">
        <v>45748</v>
      </c>
      <c r="E4166" s="170">
        <v>45797</v>
      </c>
      <c r="F4166" s="124">
        <v>488.06</v>
      </c>
      <c r="G4166" s="160" t="s">
        <v>4313</v>
      </c>
      <c r="H4166" s="157" t="s">
        <v>5685</v>
      </c>
      <c r="I4166" s="157" t="s">
        <v>3337</v>
      </c>
      <c r="J4166" s="157" t="s">
        <v>124</v>
      </c>
      <c r="K4166" s="135"/>
      <c r="L4166" s="130" t="s">
        <v>761</v>
      </c>
      <c r="M4166" s="130" t="s">
        <v>125</v>
      </c>
    </row>
    <row r="4167" spans="1:13">
      <c r="A4167" s="157" t="s">
        <v>2248</v>
      </c>
      <c r="B4167" s="157"/>
      <c r="C4167" s="169">
        <v>294</v>
      </c>
      <c r="D4167" s="158">
        <v>45748</v>
      </c>
      <c r="E4167" s="170">
        <v>45797</v>
      </c>
      <c r="F4167" s="124">
        <v>432.43</v>
      </c>
      <c r="G4167" s="160" t="s">
        <v>4313</v>
      </c>
      <c r="H4167" s="157" t="s">
        <v>5686</v>
      </c>
      <c r="I4167" s="157" t="s">
        <v>3339</v>
      </c>
      <c r="J4167" s="157" t="s">
        <v>126</v>
      </c>
      <c r="K4167" s="135"/>
      <c r="L4167" s="130" t="s">
        <v>761</v>
      </c>
      <c r="M4167" s="130" t="s">
        <v>127</v>
      </c>
    </row>
    <row r="4168" spans="1:13">
      <c r="A4168" s="157" t="s">
        <v>2248</v>
      </c>
      <c r="B4168" s="157"/>
      <c r="C4168" s="169">
        <v>295</v>
      </c>
      <c r="D4168" s="158">
        <v>45748</v>
      </c>
      <c r="E4168" s="170">
        <v>45797</v>
      </c>
      <c r="F4168" s="124">
        <v>269.41000000000003</v>
      </c>
      <c r="G4168" s="160" t="s">
        <v>4313</v>
      </c>
      <c r="H4168" s="157" t="s">
        <v>5687</v>
      </c>
      <c r="I4168" s="157" t="s">
        <v>3341</v>
      </c>
      <c r="J4168" s="157" t="s">
        <v>128</v>
      </c>
      <c r="K4168" s="135"/>
      <c r="L4168" s="130" t="s">
        <v>761</v>
      </c>
      <c r="M4168" s="130" t="s">
        <v>129</v>
      </c>
    </row>
    <row r="4169" spans="1:13">
      <c r="A4169" s="157" t="s">
        <v>2248</v>
      </c>
      <c r="B4169" s="157"/>
      <c r="C4169" s="169">
        <v>296</v>
      </c>
      <c r="D4169" s="158">
        <v>45748</v>
      </c>
      <c r="E4169" s="170">
        <v>45797</v>
      </c>
      <c r="F4169" s="124">
        <v>488.06</v>
      </c>
      <c r="G4169" s="160" t="s">
        <v>4313</v>
      </c>
      <c r="H4169" s="157" t="s">
        <v>5688</v>
      </c>
      <c r="I4169" s="157" t="s">
        <v>3343</v>
      </c>
      <c r="J4169" s="157" t="s">
        <v>130</v>
      </c>
      <c r="K4169" s="135"/>
      <c r="L4169" s="130" t="s">
        <v>761</v>
      </c>
      <c r="M4169" s="130" t="s">
        <v>131</v>
      </c>
    </row>
    <row r="4170" spans="1:13">
      <c r="A4170" s="157" t="s">
        <v>2248</v>
      </c>
      <c r="B4170" s="157"/>
      <c r="C4170" s="169">
        <v>297</v>
      </c>
      <c r="D4170" s="158">
        <v>45748</v>
      </c>
      <c r="E4170" s="170">
        <v>45797</v>
      </c>
      <c r="F4170" s="124">
        <v>432.43</v>
      </c>
      <c r="G4170" s="160" t="s">
        <v>4313</v>
      </c>
      <c r="H4170" s="157" t="s">
        <v>5689</v>
      </c>
      <c r="I4170" s="157" t="s">
        <v>3345</v>
      </c>
      <c r="J4170" s="157" t="s">
        <v>132</v>
      </c>
      <c r="K4170" s="135"/>
      <c r="L4170" s="130" t="s">
        <v>761</v>
      </c>
      <c r="M4170" s="130" t="s">
        <v>133</v>
      </c>
    </row>
    <row r="4171" spans="1:13">
      <c r="A4171" s="157" t="s">
        <v>2248</v>
      </c>
      <c r="B4171" s="157"/>
      <c r="C4171" s="169">
        <v>298</v>
      </c>
      <c r="D4171" s="158">
        <v>45748</v>
      </c>
      <c r="E4171" s="170">
        <v>45797</v>
      </c>
      <c r="F4171" s="124">
        <v>710.57</v>
      </c>
      <c r="G4171" s="160" t="s">
        <v>4313</v>
      </c>
      <c r="H4171" s="157" t="s">
        <v>5690</v>
      </c>
      <c r="I4171" s="157" t="s">
        <v>3347</v>
      </c>
      <c r="J4171" s="157" t="s">
        <v>78</v>
      </c>
      <c r="K4171" s="135"/>
      <c r="L4171" s="130" t="s">
        <v>761</v>
      </c>
      <c r="M4171" s="130" t="s">
        <v>79</v>
      </c>
    </row>
    <row r="4172" spans="1:13">
      <c r="A4172" s="157" t="s">
        <v>2248</v>
      </c>
      <c r="B4172" s="157"/>
      <c r="C4172" s="169">
        <v>299</v>
      </c>
      <c r="D4172" s="158">
        <v>45748</v>
      </c>
      <c r="E4172" s="170">
        <v>45797</v>
      </c>
      <c r="F4172" s="124">
        <v>488.06</v>
      </c>
      <c r="G4172" s="160" t="s">
        <v>4313</v>
      </c>
      <c r="H4172" s="157" t="s">
        <v>5691</v>
      </c>
      <c r="I4172" s="157" t="s">
        <v>3349</v>
      </c>
      <c r="J4172" s="157" t="s">
        <v>80</v>
      </c>
      <c r="K4172" s="135"/>
      <c r="L4172" s="130" t="s">
        <v>761</v>
      </c>
      <c r="M4172" s="130" t="s">
        <v>81</v>
      </c>
    </row>
    <row r="4173" spans="1:13">
      <c r="A4173" s="157" t="s">
        <v>2248</v>
      </c>
      <c r="B4173" s="157"/>
      <c r="C4173" s="169">
        <v>300</v>
      </c>
      <c r="D4173" s="158">
        <v>45748</v>
      </c>
      <c r="E4173" s="170">
        <v>45797</v>
      </c>
      <c r="F4173" s="124">
        <v>488.06</v>
      </c>
      <c r="G4173" s="160" t="s">
        <v>4313</v>
      </c>
      <c r="H4173" s="157" t="s">
        <v>5692</v>
      </c>
      <c r="I4173" s="157" t="s">
        <v>3351</v>
      </c>
      <c r="J4173" s="157" t="s">
        <v>68</v>
      </c>
      <c r="K4173" s="135"/>
      <c r="L4173" s="130" t="s">
        <v>761</v>
      </c>
      <c r="M4173" s="130" t="s">
        <v>69</v>
      </c>
    </row>
    <row r="4174" spans="1:13">
      <c r="A4174" s="157" t="s">
        <v>2248</v>
      </c>
      <c r="B4174" s="157"/>
      <c r="C4174" s="169">
        <v>301</v>
      </c>
      <c r="D4174" s="158">
        <v>45748</v>
      </c>
      <c r="E4174" s="170">
        <v>45797</v>
      </c>
      <c r="F4174" s="124">
        <v>488.06</v>
      </c>
      <c r="G4174" s="160" t="s">
        <v>4313</v>
      </c>
      <c r="H4174" s="157" t="s">
        <v>5693</v>
      </c>
      <c r="I4174" s="157" t="s">
        <v>3353</v>
      </c>
      <c r="J4174" s="157" t="s">
        <v>84</v>
      </c>
      <c r="K4174" s="135"/>
      <c r="L4174" s="130" t="s">
        <v>761</v>
      </c>
      <c r="M4174" s="130" t="s">
        <v>85</v>
      </c>
    </row>
    <row r="4175" spans="1:13">
      <c r="A4175" s="157" t="s">
        <v>2248</v>
      </c>
      <c r="B4175" s="157"/>
      <c r="C4175" s="169">
        <v>302</v>
      </c>
      <c r="D4175" s="158">
        <v>45748</v>
      </c>
      <c r="E4175" s="170">
        <v>45797</v>
      </c>
      <c r="F4175" s="124">
        <v>599.30999999999995</v>
      </c>
      <c r="G4175" s="160" t="s">
        <v>4313</v>
      </c>
      <c r="H4175" s="157" t="s">
        <v>5694</v>
      </c>
      <c r="I4175" s="157" t="s">
        <v>3355</v>
      </c>
      <c r="J4175" s="157" t="s">
        <v>142</v>
      </c>
      <c r="K4175" s="135"/>
      <c r="L4175" s="130" t="s">
        <v>761</v>
      </c>
      <c r="M4175" s="130" t="s">
        <v>143</v>
      </c>
    </row>
    <row r="4176" spans="1:13">
      <c r="A4176" s="157" t="s">
        <v>2248</v>
      </c>
      <c r="B4176" s="157"/>
      <c r="C4176" s="169">
        <v>303</v>
      </c>
      <c r="D4176" s="158">
        <v>45748</v>
      </c>
      <c r="E4176" s="170">
        <v>45797</v>
      </c>
      <c r="F4176" s="124">
        <v>710.57</v>
      </c>
      <c r="G4176" s="160" t="s">
        <v>4313</v>
      </c>
      <c r="H4176" s="157" t="s">
        <v>5695</v>
      </c>
      <c r="I4176" s="157" t="s">
        <v>3357</v>
      </c>
      <c r="J4176" s="157" t="s">
        <v>30</v>
      </c>
      <c r="K4176" s="135"/>
      <c r="L4176" s="130" t="s">
        <v>761</v>
      </c>
      <c r="M4176" s="130" t="s">
        <v>31</v>
      </c>
    </row>
    <row r="4177" spans="1:13">
      <c r="A4177" s="157" t="s">
        <v>2248</v>
      </c>
      <c r="B4177" s="157"/>
      <c r="C4177" s="169">
        <v>304</v>
      </c>
      <c r="D4177" s="158">
        <v>45748</v>
      </c>
      <c r="E4177" s="170">
        <v>45797</v>
      </c>
      <c r="F4177" s="124">
        <v>488.06</v>
      </c>
      <c r="G4177" s="160" t="s">
        <v>4313</v>
      </c>
      <c r="H4177" s="157" t="s">
        <v>5696</v>
      </c>
      <c r="I4177" s="157" t="s">
        <v>3359</v>
      </c>
      <c r="J4177" s="157" t="s">
        <v>138</v>
      </c>
      <c r="K4177" s="135"/>
      <c r="L4177" s="130" t="s">
        <v>761</v>
      </c>
      <c r="M4177" s="130" t="s">
        <v>139</v>
      </c>
    </row>
    <row r="4178" spans="1:13">
      <c r="A4178" s="157" t="s">
        <v>2248</v>
      </c>
      <c r="B4178" s="157"/>
      <c r="C4178" s="169">
        <v>305</v>
      </c>
      <c r="D4178" s="158">
        <v>45748</v>
      </c>
      <c r="E4178" s="170">
        <v>45797</v>
      </c>
      <c r="F4178" s="124">
        <v>432.43</v>
      </c>
      <c r="G4178" s="160" t="s">
        <v>4313</v>
      </c>
      <c r="H4178" s="157" t="s">
        <v>5697</v>
      </c>
      <c r="I4178" s="157" t="s">
        <v>3422</v>
      </c>
      <c r="J4178" s="157" t="s">
        <v>14</v>
      </c>
      <c r="K4178" s="135"/>
      <c r="L4178" s="130" t="s">
        <v>761</v>
      </c>
      <c r="M4178" s="130" t="s">
        <v>15</v>
      </c>
    </row>
    <row r="4179" spans="1:13">
      <c r="A4179" s="157" t="s">
        <v>2248</v>
      </c>
      <c r="B4179" s="157"/>
      <c r="C4179" s="169">
        <v>306</v>
      </c>
      <c r="D4179" s="158">
        <v>45748</v>
      </c>
      <c r="E4179" s="170">
        <v>45797</v>
      </c>
      <c r="F4179" s="124">
        <v>488.06</v>
      </c>
      <c r="G4179" s="160" t="s">
        <v>4313</v>
      </c>
      <c r="H4179" s="157" t="s">
        <v>5698</v>
      </c>
      <c r="I4179" s="157" t="s">
        <v>3361</v>
      </c>
      <c r="J4179" s="157" t="s">
        <v>70</v>
      </c>
      <c r="K4179" s="135"/>
      <c r="L4179" s="130" t="s">
        <v>761</v>
      </c>
      <c r="M4179" s="130" t="s">
        <v>71</v>
      </c>
    </row>
    <row r="4180" spans="1:13">
      <c r="A4180" s="157" t="s">
        <v>2248</v>
      </c>
      <c r="B4180" s="157"/>
      <c r="C4180" s="169">
        <v>307</v>
      </c>
      <c r="D4180" s="158">
        <v>45748</v>
      </c>
      <c r="E4180" s="170">
        <v>45797</v>
      </c>
      <c r="F4180" s="124">
        <v>654.94000000000005</v>
      </c>
      <c r="G4180" s="160" t="s">
        <v>4313</v>
      </c>
      <c r="H4180" s="157" t="s">
        <v>5699</v>
      </c>
      <c r="I4180" s="157" t="s">
        <v>3363</v>
      </c>
      <c r="J4180" s="157" t="s">
        <v>12</v>
      </c>
      <c r="K4180" s="135"/>
      <c r="L4180" s="130" t="s">
        <v>761</v>
      </c>
      <c r="M4180" s="130" t="s">
        <v>13</v>
      </c>
    </row>
    <row r="4181" spans="1:13">
      <c r="A4181" s="157" t="s">
        <v>2248</v>
      </c>
      <c r="B4181" s="157"/>
      <c r="C4181" s="169">
        <v>308</v>
      </c>
      <c r="D4181" s="158">
        <v>45748</v>
      </c>
      <c r="E4181" s="170">
        <v>45797</v>
      </c>
      <c r="F4181" s="124">
        <v>432.43</v>
      </c>
      <c r="G4181" s="160" t="s">
        <v>4313</v>
      </c>
      <c r="H4181" s="157" t="s">
        <v>5700</v>
      </c>
      <c r="I4181" s="157" t="s">
        <v>3365</v>
      </c>
      <c r="J4181" s="157" t="s">
        <v>154</v>
      </c>
      <c r="K4181" s="135"/>
      <c r="L4181" s="130" t="s">
        <v>761</v>
      </c>
      <c r="M4181" s="130" t="s">
        <v>155</v>
      </c>
    </row>
    <row r="4182" spans="1:13">
      <c r="A4182" s="157" t="s">
        <v>2248</v>
      </c>
      <c r="B4182" s="157"/>
      <c r="C4182" s="169">
        <v>309</v>
      </c>
      <c r="D4182" s="158">
        <v>45748</v>
      </c>
      <c r="E4182" s="170">
        <v>45797</v>
      </c>
      <c r="F4182" s="124">
        <v>432.43</v>
      </c>
      <c r="G4182" s="160" t="s">
        <v>4313</v>
      </c>
      <c r="H4182" s="157" t="s">
        <v>5701</v>
      </c>
      <c r="I4182" s="157" t="s">
        <v>3363</v>
      </c>
      <c r="J4182" s="157" t="s">
        <v>12</v>
      </c>
      <c r="K4182" s="135"/>
      <c r="L4182" s="130" t="s">
        <v>761</v>
      </c>
      <c r="M4182" s="130" t="s">
        <v>13</v>
      </c>
    </row>
    <row r="4183" spans="1:13">
      <c r="A4183" s="157" t="s">
        <v>2248</v>
      </c>
      <c r="B4183" s="157"/>
      <c r="C4183" s="169">
        <v>310</v>
      </c>
      <c r="D4183" s="158">
        <v>45748</v>
      </c>
      <c r="E4183" s="170">
        <v>45797</v>
      </c>
      <c r="F4183" s="124">
        <v>432.43</v>
      </c>
      <c r="G4183" s="160" t="s">
        <v>4313</v>
      </c>
      <c r="H4183" s="157" t="s">
        <v>5702</v>
      </c>
      <c r="I4183" s="157" t="s">
        <v>3368</v>
      </c>
      <c r="J4183" s="157" t="s">
        <v>74</v>
      </c>
      <c r="K4183" s="135"/>
      <c r="L4183" s="130" t="s">
        <v>761</v>
      </c>
      <c r="M4183" s="130" t="s">
        <v>75</v>
      </c>
    </row>
    <row r="4184" spans="1:13">
      <c r="A4184" s="157" t="s">
        <v>2248</v>
      </c>
      <c r="B4184" s="157"/>
      <c r="C4184" s="169">
        <v>311</v>
      </c>
      <c r="D4184" s="158">
        <v>45748</v>
      </c>
      <c r="E4184" s="170">
        <v>45797</v>
      </c>
      <c r="F4184" s="124">
        <v>432.43</v>
      </c>
      <c r="G4184" s="160" t="s">
        <v>4313</v>
      </c>
      <c r="H4184" s="157" t="s">
        <v>5703</v>
      </c>
      <c r="I4184" s="157" t="s">
        <v>3370</v>
      </c>
      <c r="J4184" s="157" t="s">
        <v>156</v>
      </c>
      <c r="K4184" s="135"/>
      <c r="L4184" s="130" t="s">
        <v>761</v>
      </c>
      <c r="M4184" s="130" t="s">
        <v>157</v>
      </c>
    </row>
    <row r="4185" spans="1:13">
      <c r="A4185" s="157" t="s">
        <v>2248</v>
      </c>
      <c r="B4185" s="157"/>
      <c r="C4185" s="169">
        <v>312</v>
      </c>
      <c r="D4185" s="158">
        <v>45748</v>
      </c>
      <c r="E4185" s="170">
        <v>45797</v>
      </c>
      <c r="F4185" s="124">
        <v>488.06</v>
      </c>
      <c r="G4185" s="160" t="s">
        <v>4313</v>
      </c>
      <c r="H4185" s="157" t="s">
        <v>5704</v>
      </c>
      <c r="I4185" s="157" t="s">
        <v>3372</v>
      </c>
      <c r="J4185" s="157" t="s">
        <v>148</v>
      </c>
      <c r="K4185" s="135"/>
      <c r="L4185" s="130" t="s">
        <v>761</v>
      </c>
      <c r="M4185" s="130" t="s">
        <v>149</v>
      </c>
    </row>
    <row r="4186" spans="1:13">
      <c r="A4186" s="157" t="s">
        <v>2248</v>
      </c>
      <c r="B4186" s="157"/>
      <c r="C4186" s="169">
        <v>313</v>
      </c>
      <c r="D4186" s="158">
        <v>45748</v>
      </c>
      <c r="E4186" s="170">
        <v>45797</v>
      </c>
      <c r="F4186" s="124">
        <v>432.43</v>
      </c>
      <c r="G4186" s="160" t="s">
        <v>4313</v>
      </c>
      <c r="H4186" s="157" t="s">
        <v>5705</v>
      </c>
      <c r="I4186" s="157" t="s">
        <v>3374</v>
      </c>
      <c r="J4186" s="157" t="s">
        <v>150</v>
      </c>
      <c r="K4186" s="135"/>
      <c r="L4186" s="130" t="s">
        <v>761</v>
      </c>
      <c r="M4186" s="130" t="s">
        <v>151</v>
      </c>
    </row>
    <row r="4187" spans="1:13">
      <c r="A4187" s="157" t="s">
        <v>2248</v>
      </c>
      <c r="B4187" s="157"/>
      <c r="C4187" s="169">
        <v>314</v>
      </c>
      <c r="D4187" s="158">
        <v>45748</v>
      </c>
      <c r="E4187" s="170">
        <v>45797</v>
      </c>
      <c r="F4187" s="124">
        <v>416.36</v>
      </c>
      <c r="G4187" s="160" t="s">
        <v>4313</v>
      </c>
      <c r="H4187" s="157" t="s">
        <v>5706</v>
      </c>
      <c r="I4187" s="157" t="s">
        <v>3376</v>
      </c>
      <c r="J4187" s="157" t="s">
        <v>152</v>
      </c>
      <c r="K4187" s="135"/>
      <c r="L4187" s="130" t="s">
        <v>761</v>
      </c>
      <c r="M4187" s="130" t="s">
        <v>153</v>
      </c>
    </row>
    <row r="4188" spans="1:13">
      <c r="A4188" s="157" t="s">
        <v>2248</v>
      </c>
      <c r="B4188" s="157"/>
      <c r="C4188" s="169">
        <v>315</v>
      </c>
      <c r="D4188" s="158">
        <v>45748</v>
      </c>
      <c r="E4188" s="170">
        <v>45797</v>
      </c>
      <c r="F4188" s="124">
        <v>488.06</v>
      </c>
      <c r="G4188" s="160" t="s">
        <v>4313</v>
      </c>
      <c r="H4188" s="157" t="s">
        <v>5707</v>
      </c>
      <c r="I4188" s="157" t="s">
        <v>3378</v>
      </c>
      <c r="J4188" s="157" t="s">
        <v>160</v>
      </c>
      <c r="K4188" s="135"/>
      <c r="L4188" s="130" t="s">
        <v>761</v>
      </c>
      <c r="M4188" s="130" t="s">
        <v>161</v>
      </c>
    </row>
    <row r="4189" spans="1:13">
      <c r="A4189" s="157" t="s">
        <v>2248</v>
      </c>
      <c r="B4189" s="157"/>
      <c r="C4189" s="169">
        <v>316</v>
      </c>
      <c r="D4189" s="158">
        <v>45748</v>
      </c>
      <c r="E4189" s="170">
        <v>45797</v>
      </c>
      <c r="F4189" s="124">
        <v>376.8</v>
      </c>
      <c r="G4189" s="160" t="s">
        <v>4313</v>
      </c>
      <c r="H4189" s="157" t="s">
        <v>5708</v>
      </c>
      <c r="I4189" s="157" t="s">
        <v>3380</v>
      </c>
      <c r="J4189" s="157" t="s">
        <v>98</v>
      </c>
      <c r="K4189" s="135"/>
      <c r="L4189" s="130" t="s">
        <v>761</v>
      </c>
      <c r="M4189" s="130" t="s">
        <v>99</v>
      </c>
    </row>
    <row r="4190" spans="1:13">
      <c r="A4190" s="157" t="s">
        <v>2248</v>
      </c>
      <c r="B4190" s="157"/>
      <c r="C4190" s="169">
        <v>317</v>
      </c>
      <c r="D4190" s="158">
        <v>45748</v>
      </c>
      <c r="E4190" s="170">
        <v>45797</v>
      </c>
      <c r="F4190" s="124">
        <v>599.30999999999995</v>
      </c>
      <c r="G4190" s="160" t="s">
        <v>4313</v>
      </c>
      <c r="H4190" s="157" t="s">
        <v>5709</v>
      </c>
      <c r="I4190" s="157" t="s">
        <v>3424</v>
      </c>
      <c r="J4190" s="157" t="s">
        <v>16</v>
      </c>
      <c r="K4190" s="135"/>
      <c r="L4190" s="130" t="s">
        <v>761</v>
      </c>
      <c r="M4190" s="130" t="s">
        <v>17</v>
      </c>
    </row>
    <row r="4191" spans="1:13">
      <c r="A4191" s="157" t="s">
        <v>2248</v>
      </c>
      <c r="B4191" s="157"/>
      <c r="C4191" s="169">
        <v>318</v>
      </c>
      <c r="D4191" s="158">
        <v>45748</v>
      </c>
      <c r="E4191" s="170">
        <v>45797</v>
      </c>
      <c r="F4191" s="124">
        <v>432.43</v>
      </c>
      <c r="G4191" s="160" t="s">
        <v>4313</v>
      </c>
      <c r="H4191" s="157" t="s">
        <v>5710</v>
      </c>
      <c r="I4191" s="157" t="s">
        <v>3382</v>
      </c>
      <c r="J4191" s="157" t="s">
        <v>158</v>
      </c>
      <c r="K4191" s="135"/>
      <c r="L4191" s="130" t="s">
        <v>761</v>
      </c>
      <c r="M4191" s="130" t="s">
        <v>159</v>
      </c>
    </row>
    <row r="4192" spans="1:13">
      <c r="A4192" s="157" t="s">
        <v>2248</v>
      </c>
      <c r="B4192" s="157"/>
      <c r="C4192" s="169">
        <v>319</v>
      </c>
      <c r="D4192" s="158">
        <v>45748</v>
      </c>
      <c r="E4192" s="170">
        <v>45797</v>
      </c>
      <c r="F4192" s="124">
        <v>599.30999999999995</v>
      </c>
      <c r="G4192" s="160" t="s">
        <v>4313</v>
      </c>
      <c r="H4192" s="157" t="s">
        <v>5711</v>
      </c>
      <c r="I4192" s="157" t="s">
        <v>3384</v>
      </c>
      <c r="J4192" s="157" t="s">
        <v>88</v>
      </c>
      <c r="K4192" s="135"/>
      <c r="L4192" s="130" t="s">
        <v>761</v>
      </c>
      <c r="M4192" s="130" t="s">
        <v>89</v>
      </c>
    </row>
    <row r="4193" spans="1:13">
      <c r="A4193" s="157" t="s">
        <v>2248</v>
      </c>
      <c r="B4193" s="157"/>
      <c r="C4193" s="169">
        <v>320</v>
      </c>
      <c r="D4193" s="158">
        <v>45748</v>
      </c>
      <c r="E4193" s="170">
        <v>45797</v>
      </c>
      <c r="F4193" s="124">
        <v>654.94000000000005</v>
      </c>
      <c r="G4193" s="160" t="s">
        <v>4313</v>
      </c>
      <c r="H4193" s="157" t="s">
        <v>5712</v>
      </c>
      <c r="I4193" s="157" t="s">
        <v>3386</v>
      </c>
      <c r="J4193" s="157" t="s">
        <v>146</v>
      </c>
      <c r="K4193" s="135"/>
      <c r="L4193" s="130" t="s">
        <v>761</v>
      </c>
      <c r="M4193" s="130" t="s">
        <v>147</v>
      </c>
    </row>
    <row r="4194" spans="1:13">
      <c r="A4194" s="157" t="s">
        <v>2248</v>
      </c>
      <c r="B4194" s="157"/>
      <c r="C4194" s="169">
        <v>321</v>
      </c>
      <c r="D4194" s="158">
        <v>45748</v>
      </c>
      <c r="E4194" s="170">
        <v>45797</v>
      </c>
      <c r="F4194" s="124">
        <v>431.52</v>
      </c>
      <c r="G4194" s="160" t="s">
        <v>4313</v>
      </c>
      <c r="H4194" s="157" t="s">
        <v>5713</v>
      </c>
      <c r="I4194" s="157" t="s">
        <v>3388</v>
      </c>
      <c r="J4194" s="157" t="s">
        <v>136</v>
      </c>
      <c r="K4194" s="135"/>
      <c r="L4194" s="130" t="s">
        <v>761</v>
      </c>
      <c r="M4194" s="130" t="s">
        <v>137</v>
      </c>
    </row>
    <row r="4195" spans="1:13">
      <c r="A4195" s="157" t="s">
        <v>2248</v>
      </c>
      <c r="B4195" s="157"/>
      <c r="C4195" s="169">
        <v>322</v>
      </c>
      <c r="D4195" s="158">
        <v>45748</v>
      </c>
      <c r="E4195" s="170">
        <v>45797</v>
      </c>
      <c r="F4195" s="124">
        <v>432.43</v>
      </c>
      <c r="G4195" s="160" t="s">
        <v>4313</v>
      </c>
      <c r="H4195" s="157" t="s">
        <v>5714</v>
      </c>
      <c r="I4195" s="157" t="s">
        <v>3390</v>
      </c>
      <c r="J4195" s="157" t="s">
        <v>134</v>
      </c>
      <c r="K4195" s="135"/>
      <c r="L4195" s="130" t="s">
        <v>761</v>
      </c>
      <c r="M4195" s="130" t="s">
        <v>135</v>
      </c>
    </row>
    <row r="4196" spans="1:13">
      <c r="A4196" s="157" t="s">
        <v>2248</v>
      </c>
      <c r="B4196" s="157"/>
      <c r="C4196" s="169">
        <v>323</v>
      </c>
      <c r="D4196" s="158">
        <v>45748</v>
      </c>
      <c r="E4196" s="170">
        <v>45797</v>
      </c>
      <c r="F4196" s="124">
        <v>432.43</v>
      </c>
      <c r="G4196" s="160" t="s">
        <v>4313</v>
      </c>
      <c r="H4196" s="157" t="s">
        <v>5715</v>
      </c>
      <c r="I4196" s="157" t="s">
        <v>3426</v>
      </c>
      <c r="J4196" s="157" t="s">
        <v>144</v>
      </c>
      <c r="K4196" s="135"/>
      <c r="L4196" s="130" t="s">
        <v>761</v>
      </c>
      <c r="M4196" s="130" t="s">
        <v>145</v>
      </c>
    </row>
    <row r="4197" spans="1:13">
      <c r="A4197" s="157" t="s">
        <v>2248</v>
      </c>
      <c r="B4197" s="157"/>
      <c r="C4197" s="169">
        <v>324</v>
      </c>
      <c r="D4197" s="158">
        <v>45748</v>
      </c>
      <c r="E4197" s="170">
        <v>45797</v>
      </c>
      <c r="F4197" s="124">
        <v>432.43</v>
      </c>
      <c r="G4197" s="160" t="s">
        <v>4313</v>
      </c>
      <c r="H4197" s="157" t="s">
        <v>5716</v>
      </c>
      <c r="I4197" s="157" t="s">
        <v>3392</v>
      </c>
      <c r="J4197" s="157" t="s">
        <v>140</v>
      </c>
      <c r="K4197" s="135"/>
      <c r="L4197" s="130" t="s">
        <v>761</v>
      </c>
      <c r="M4197" s="130" t="s">
        <v>141</v>
      </c>
    </row>
    <row r="4198" spans="1:13">
      <c r="A4198" s="157" t="s">
        <v>2248</v>
      </c>
      <c r="B4198" s="157"/>
      <c r="C4198" s="169">
        <v>325</v>
      </c>
      <c r="D4198" s="158">
        <v>45748</v>
      </c>
      <c r="E4198" s="170">
        <v>45797</v>
      </c>
      <c r="F4198" s="124">
        <v>479.19</v>
      </c>
      <c r="G4198" s="160" t="s">
        <v>4313</v>
      </c>
      <c r="H4198" s="157" t="s">
        <v>5717</v>
      </c>
      <c r="I4198" s="157" t="s">
        <v>3394</v>
      </c>
      <c r="J4198" s="157" t="s">
        <v>10</v>
      </c>
      <c r="K4198" s="135"/>
      <c r="L4198" s="130" t="s">
        <v>761</v>
      </c>
      <c r="M4198" s="130" t="s">
        <v>11</v>
      </c>
    </row>
    <row r="4199" spans="1:13">
      <c r="A4199" s="157" t="s">
        <v>2248</v>
      </c>
      <c r="B4199" s="157"/>
      <c r="C4199" s="169">
        <v>326</v>
      </c>
      <c r="D4199" s="158">
        <v>45748</v>
      </c>
      <c r="E4199" s="170">
        <v>45797</v>
      </c>
      <c r="F4199" s="124">
        <v>488.06</v>
      </c>
      <c r="G4199" s="160" t="s">
        <v>4313</v>
      </c>
      <c r="H4199" s="157" t="s">
        <v>5718</v>
      </c>
      <c r="I4199" s="157" t="s">
        <v>3396</v>
      </c>
      <c r="J4199" s="157" t="s">
        <v>108</v>
      </c>
      <c r="K4199" s="135"/>
      <c r="L4199" s="130" t="s">
        <v>761</v>
      </c>
      <c r="M4199" s="130" t="s">
        <v>109</v>
      </c>
    </row>
    <row r="4200" spans="1:13">
      <c r="A4200" s="157" t="s">
        <v>2248</v>
      </c>
      <c r="B4200" s="157"/>
      <c r="C4200" s="169">
        <v>327</v>
      </c>
      <c r="D4200" s="158">
        <v>45748</v>
      </c>
      <c r="E4200" s="170">
        <v>45797</v>
      </c>
      <c r="F4200" s="124">
        <v>6866.78</v>
      </c>
      <c r="G4200" s="160" t="s">
        <v>4313</v>
      </c>
      <c r="H4200" s="157" t="s">
        <v>5719</v>
      </c>
      <c r="I4200" s="157" t="s">
        <v>3398</v>
      </c>
      <c r="J4200" s="157" t="s">
        <v>382</v>
      </c>
      <c r="K4200" s="135"/>
      <c r="L4200" s="130" t="s">
        <v>761</v>
      </c>
      <c r="M4200" s="130" t="s">
        <v>383</v>
      </c>
    </row>
    <row r="4201" spans="1:13">
      <c r="A4201" s="157" t="s">
        <v>2248</v>
      </c>
      <c r="B4201" s="157"/>
      <c r="C4201" s="169">
        <v>328</v>
      </c>
      <c r="D4201" s="158">
        <v>45748</v>
      </c>
      <c r="E4201" s="170">
        <v>45797</v>
      </c>
      <c r="F4201" s="124">
        <v>1560.89</v>
      </c>
      <c r="G4201" s="160" t="s">
        <v>4313</v>
      </c>
      <c r="H4201" s="157" t="s">
        <v>5720</v>
      </c>
      <c r="I4201" s="157" t="s">
        <v>3400</v>
      </c>
      <c r="J4201" s="157" t="s">
        <v>402</v>
      </c>
      <c r="K4201" s="135"/>
      <c r="L4201" s="130" t="s">
        <v>761</v>
      </c>
      <c r="M4201" s="130" t="s">
        <v>403</v>
      </c>
    </row>
    <row r="4202" spans="1:13">
      <c r="A4202" s="157" t="s">
        <v>2248</v>
      </c>
      <c r="B4202" s="157"/>
      <c r="C4202" s="169">
        <v>329</v>
      </c>
      <c r="D4202" s="158">
        <v>45748</v>
      </c>
      <c r="E4202" s="170">
        <v>45797</v>
      </c>
      <c r="F4202" s="124">
        <v>1411.81</v>
      </c>
      <c r="G4202" s="160" t="s">
        <v>4313</v>
      </c>
      <c r="H4202" s="157" t="s">
        <v>5721</v>
      </c>
      <c r="I4202" s="157" t="s">
        <v>3402</v>
      </c>
      <c r="J4202" s="157" t="s">
        <v>408</v>
      </c>
      <c r="K4202" s="135"/>
      <c r="L4202" s="130" t="s">
        <v>761</v>
      </c>
      <c r="M4202" s="130" t="s">
        <v>409</v>
      </c>
    </row>
    <row r="4203" spans="1:13">
      <c r="A4203" s="157" t="s">
        <v>2248</v>
      </c>
      <c r="B4203" s="157"/>
      <c r="C4203" s="169">
        <v>330</v>
      </c>
      <c r="D4203" s="158">
        <v>45748</v>
      </c>
      <c r="E4203" s="170">
        <v>45797</v>
      </c>
      <c r="F4203" s="124">
        <v>803.38</v>
      </c>
      <c r="G4203" s="160" t="s">
        <v>4313</v>
      </c>
      <c r="H4203" s="157" t="s">
        <v>5722</v>
      </c>
      <c r="I4203" s="157" t="s">
        <v>3404</v>
      </c>
      <c r="J4203" s="157" t="s">
        <v>414</v>
      </c>
      <c r="K4203" s="135"/>
      <c r="L4203" s="130" t="s">
        <v>761</v>
      </c>
      <c r="M4203" s="130" t="s">
        <v>415</v>
      </c>
    </row>
    <row r="4204" spans="1:13">
      <c r="A4204" s="157" t="s">
        <v>2248</v>
      </c>
      <c r="B4204" s="157"/>
      <c r="C4204" s="169">
        <v>331</v>
      </c>
      <c r="D4204" s="158">
        <v>45748</v>
      </c>
      <c r="E4204" s="170">
        <v>45797</v>
      </c>
      <c r="F4204" s="124">
        <v>515.53</v>
      </c>
      <c r="G4204" s="160" t="s">
        <v>4313</v>
      </c>
      <c r="H4204" s="157" t="s">
        <v>5723</v>
      </c>
      <c r="I4204" s="157" t="s">
        <v>3406</v>
      </c>
      <c r="J4204" s="157" t="s">
        <v>434</v>
      </c>
      <c r="K4204" s="135"/>
      <c r="L4204" s="130" t="s">
        <v>761</v>
      </c>
      <c r="M4204" s="130" t="s">
        <v>435</v>
      </c>
    </row>
    <row r="4205" spans="1:13">
      <c r="A4205" s="157" t="s">
        <v>2248</v>
      </c>
      <c r="B4205" s="157"/>
      <c r="C4205" s="169">
        <v>332</v>
      </c>
      <c r="D4205" s="158">
        <v>45748</v>
      </c>
      <c r="E4205" s="170">
        <v>45797</v>
      </c>
      <c r="F4205" s="124">
        <v>515.53</v>
      </c>
      <c r="G4205" s="160" t="s">
        <v>4313</v>
      </c>
      <c r="H4205" s="157" t="s">
        <v>5724</v>
      </c>
      <c r="I4205" s="157" t="s">
        <v>3408</v>
      </c>
      <c r="J4205" s="157" t="s">
        <v>458</v>
      </c>
      <c r="K4205" s="135"/>
      <c r="L4205" s="130" t="s">
        <v>761</v>
      </c>
      <c r="M4205" s="130" t="s">
        <v>459</v>
      </c>
    </row>
    <row r="4206" spans="1:13">
      <c r="A4206" s="157" t="s">
        <v>2248</v>
      </c>
      <c r="B4206" s="157"/>
      <c r="C4206" s="169">
        <v>333</v>
      </c>
      <c r="D4206" s="158">
        <v>45748</v>
      </c>
      <c r="E4206" s="170">
        <v>45797</v>
      </c>
      <c r="F4206" s="124">
        <v>458.65</v>
      </c>
      <c r="G4206" s="160" t="s">
        <v>4313</v>
      </c>
      <c r="H4206" s="157" t="s">
        <v>5725</v>
      </c>
      <c r="I4206" s="157" t="s">
        <v>3410</v>
      </c>
      <c r="J4206" s="157" t="s">
        <v>462</v>
      </c>
      <c r="K4206" s="135"/>
      <c r="L4206" s="130" t="s">
        <v>761</v>
      </c>
      <c r="M4206" s="130" t="s">
        <v>463</v>
      </c>
    </row>
    <row r="4207" spans="1:13">
      <c r="A4207" s="157" t="s">
        <v>2248</v>
      </c>
      <c r="B4207" s="157"/>
      <c r="C4207" s="169">
        <v>334</v>
      </c>
      <c r="D4207" s="158">
        <v>45748</v>
      </c>
      <c r="E4207" s="170">
        <v>45797</v>
      </c>
      <c r="F4207" s="124">
        <v>458.65</v>
      </c>
      <c r="G4207" s="160" t="s">
        <v>4313</v>
      </c>
      <c r="H4207" s="157" t="s">
        <v>5726</v>
      </c>
      <c r="I4207" s="157" t="s">
        <v>3412</v>
      </c>
      <c r="J4207" s="157" t="s">
        <v>378</v>
      </c>
      <c r="K4207" s="135"/>
      <c r="L4207" s="130" t="s">
        <v>761</v>
      </c>
      <c r="M4207" s="130" t="s">
        <v>379</v>
      </c>
    </row>
    <row r="4208" spans="1:13">
      <c r="A4208" s="157" t="s">
        <v>2248</v>
      </c>
      <c r="B4208" s="157"/>
      <c r="C4208" s="169">
        <v>335</v>
      </c>
      <c r="D4208" s="158">
        <v>45748</v>
      </c>
      <c r="E4208" s="170">
        <v>45797</v>
      </c>
      <c r="F4208" s="124">
        <v>458.65</v>
      </c>
      <c r="G4208" s="160" t="s">
        <v>4313</v>
      </c>
      <c r="H4208" s="157" t="s">
        <v>5727</v>
      </c>
      <c r="I4208" s="157" t="s">
        <v>3414</v>
      </c>
      <c r="J4208" s="157" t="s">
        <v>390</v>
      </c>
      <c r="K4208" s="135"/>
      <c r="L4208" s="130" t="s">
        <v>761</v>
      </c>
      <c r="M4208" s="130" t="s">
        <v>391</v>
      </c>
    </row>
    <row r="4209" spans="1:13">
      <c r="A4209" s="157" t="s">
        <v>2248</v>
      </c>
      <c r="B4209" s="157"/>
      <c r="C4209" s="169">
        <v>336</v>
      </c>
      <c r="D4209" s="158">
        <v>45748</v>
      </c>
      <c r="E4209" s="170">
        <v>45797</v>
      </c>
      <c r="F4209" s="124">
        <v>435.63</v>
      </c>
      <c r="G4209" s="160" t="s">
        <v>4313</v>
      </c>
      <c r="H4209" s="157" t="s">
        <v>5728</v>
      </c>
      <c r="I4209" s="157" t="s">
        <v>3416</v>
      </c>
      <c r="J4209" s="157" t="s">
        <v>364</v>
      </c>
      <c r="K4209" s="135"/>
      <c r="L4209" s="130" t="s">
        <v>761</v>
      </c>
      <c r="M4209" s="130" t="s">
        <v>365</v>
      </c>
    </row>
    <row r="4210" spans="1:13">
      <c r="A4210" s="157" t="s">
        <v>2248</v>
      </c>
      <c r="B4210" s="157"/>
      <c r="C4210" s="169">
        <v>337</v>
      </c>
      <c r="D4210" s="158">
        <v>45748</v>
      </c>
      <c r="E4210" s="170">
        <v>45797</v>
      </c>
      <c r="F4210" s="124">
        <v>488.06</v>
      </c>
      <c r="G4210" s="160" t="s">
        <v>4313</v>
      </c>
      <c r="H4210" s="157" t="s">
        <v>5729</v>
      </c>
      <c r="I4210" s="157" t="s">
        <v>3418</v>
      </c>
      <c r="J4210" s="157" t="s">
        <v>806</v>
      </c>
      <c r="K4210" s="135"/>
      <c r="L4210" s="130" t="s">
        <v>761</v>
      </c>
      <c r="M4210" s="130" t="s">
        <v>805</v>
      </c>
    </row>
    <row r="4211" spans="1:13">
      <c r="A4211" s="157" t="s">
        <v>2248</v>
      </c>
      <c r="B4211" s="157"/>
      <c r="C4211" s="169">
        <v>635</v>
      </c>
      <c r="D4211" s="158">
        <v>45748</v>
      </c>
      <c r="E4211" s="170">
        <v>45797</v>
      </c>
      <c r="F4211" s="124">
        <v>3234.98</v>
      </c>
      <c r="G4211" s="160" t="s">
        <v>4313</v>
      </c>
      <c r="H4211" s="157" t="s">
        <v>5730</v>
      </c>
      <c r="I4211" s="157" t="s">
        <v>3430</v>
      </c>
      <c r="J4211" s="157" t="s">
        <v>176</v>
      </c>
      <c r="K4211" s="135"/>
      <c r="L4211" s="130" t="s">
        <v>761</v>
      </c>
      <c r="M4211" s="130" t="s">
        <v>177</v>
      </c>
    </row>
    <row r="4212" spans="1:13">
      <c r="A4212" s="157" t="s">
        <v>2248</v>
      </c>
      <c r="B4212" s="157"/>
      <c r="C4212" s="169">
        <v>636</v>
      </c>
      <c r="D4212" s="158">
        <v>45748</v>
      </c>
      <c r="E4212" s="170">
        <v>45797</v>
      </c>
      <c r="F4212" s="124">
        <v>1968</v>
      </c>
      <c r="G4212" s="160" t="s">
        <v>4313</v>
      </c>
      <c r="H4212" s="157" t="s">
        <v>5731</v>
      </c>
      <c r="I4212" s="157" t="s">
        <v>3432</v>
      </c>
      <c r="J4212" s="157" t="s">
        <v>180</v>
      </c>
      <c r="K4212" s="135"/>
      <c r="L4212" s="130" t="s">
        <v>761</v>
      </c>
      <c r="M4212" s="130" t="s">
        <v>181</v>
      </c>
    </row>
    <row r="4213" spans="1:13">
      <c r="A4213" s="157" t="s">
        <v>2248</v>
      </c>
      <c r="B4213" s="157"/>
      <c r="C4213" s="169">
        <v>637</v>
      </c>
      <c r="D4213" s="158">
        <v>45748</v>
      </c>
      <c r="E4213" s="170">
        <v>45797</v>
      </c>
      <c r="F4213" s="124">
        <v>7482.51</v>
      </c>
      <c r="G4213" s="160" t="s">
        <v>4313</v>
      </c>
      <c r="H4213" s="157" t="s">
        <v>5732</v>
      </c>
      <c r="I4213" s="157" t="s">
        <v>3434</v>
      </c>
      <c r="J4213" s="157" t="s">
        <v>182</v>
      </c>
      <c r="K4213" s="135"/>
      <c r="L4213" s="130" t="s">
        <v>761</v>
      </c>
      <c r="M4213" s="130" t="s">
        <v>183</v>
      </c>
    </row>
    <row r="4214" spans="1:13">
      <c r="A4214" s="157" t="s">
        <v>2248</v>
      </c>
      <c r="B4214" s="157"/>
      <c r="C4214" s="169">
        <v>638</v>
      </c>
      <c r="D4214" s="158">
        <v>45748</v>
      </c>
      <c r="E4214" s="170">
        <v>45797</v>
      </c>
      <c r="F4214" s="124">
        <v>15098.84</v>
      </c>
      <c r="G4214" s="160" t="s">
        <v>4313</v>
      </c>
      <c r="H4214" s="157" t="s">
        <v>5733</v>
      </c>
      <c r="I4214" s="157" t="s">
        <v>3436</v>
      </c>
      <c r="J4214" s="157" t="s">
        <v>174</v>
      </c>
      <c r="K4214" s="135"/>
      <c r="L4214" s="130" t="s">
        <v>761</v>
      </c>
      <c r="M4214" s="130" t="s">
        <v>175</v>
      </c>
    </row>
    <row r="4215" spans="1:13">
      <c r="A4215" s="157" t="s">
        <v>2248</v>
      </c>
      <c r="B4215" s="157"/>
      <c r="C4215" s="169">
        <v>639</v>
      </c>
      <c r="D4215" s="158">
        <v>45748</v>
      </c>
      <c r="E4215" s="170">
        <v>45797</v>
      </c>
      <c r="F4215" s="124">
        <v>3180.86</v>
      </c>
      <c r="G4215" s="160" t="s">
        <v>4313</v>
      </c>
      <c r="H4215" s="157" t="s">
        <v>5734</v>
      </c>
      <c r="I4215" s="157" t="s">
        <v>3438</v>
      </c>
      <c r="J4215" s="157" t="s">
        <v>178</v>
      </c>
      <c r="K4215" s="135"/>
      <c r="L4215" s="130" t="s">
        <v>761</v>
      </c>
      <c r="M4215" s="130" t="s">
        <v>179</v>
      </c>
    </row>
    <row r="4216" spans="1:13">
      <c r="A4216" s="157" t="s">
        <v>2248</v>
      </c>
      <c r="B4216" s="157"/>
      <c r="C4216" s="169">
        <v>640</v>
      </c>
      <c r="D4216" s="158">
        <v>45748</v>
      </c>
      <c r="E4216" s="170">
        <v>45797</v>
      </c>
      <c r="F4216" s="124">
        <v>877.21</v>
      </c>
      <c r="G4216" s="160" t="s">
        <v>4313</v>
      </c>
      <c r="H4216" s="157" t="s">
        <v>5735</v>
      </c>
      <c r="I4216" s="157" t="s">
        <v>3440</v>
      </c>
      <c r="J4216" s="157" t="s">
        <v>184</v>
      </c>
      <c r="K4216" s="135"/>
      <c r="L4216" s="130" t="s">
        <v>761</v>
      </c>
      <c r="M4216" s="130" t="s">
        <v>185</v>
      </c>
    </row>
    <row r="4217" spans="1:13">
      <c r="A4217" s="157" t="s">
        <v>2248</v>
      </c>
      <c r="B4217" s="157"/>
      <c r="C4217" s="169">
        <v>641</v>
      </c>
      <c r="D4217" s="158">
        <v>45748</v>
      </c>
      <c r="E4217" s="170">
        <v>45797</v>
      </c>
      <c r="F4217" s="124">
        <v>1013.72</v>
      </c>
      <c r="G4217" s="160" t="s">
        <v>4313</v>
      </c>
      <c r="H4217" s="157" t="s">
        <v>5736</v>
      </c>
      <c r="I4217" s="157" t="s">
        <v>3442</v>
      </c>
      <c r="J4217" s="157" t="s">
        <v>186</v>
      </c>
      <c r="K4217" s="135"/>
      <c r="L4217" s="130" t="s">
        <v>761</v>
      </c>
      <c r="M4217" s="130" t="s">
        <v>187</v>
      </c>
    </row>
    <row r="4218" spans="1:13">
      <c r="A4218" s="157" t="s">
        <v>2248</v>
      </c>
      <c r="B4218" s="157"/>
      <c r="C4218" s="169">
        <v>642</v>
      </c>
      <c r="D4218" s="158">
        <v>45748</v>
      </c>
      <c r="E4218" s="170">
        <v>45797</v>
      </c>
      <c r="F4218" s="124">
        <v>563.86</v>
      </c>
      <c r="G4218" s="160" t="s">
        <v>4313</v>
      </c>
      <c r="H4218" s="157" t="s">
        <v>5737</v>
      </c>
      <c r="I4218" s="157" t="s">
        <v>3444</v>
      </c>
      <c r="J4218" s="157" t="s">
        <v>172</v>
      </c>
      <c r="K4218" s="135"/>
      <c r="L4218" s="130" t="s">
        <v>761</v>
      </c>
      <c r="M4218" s="130" t="s">
        <v>173</v>
      </c>
    </row>
    <row r="4219" spans="1:13">
      <c r="A4219" s="157" t="s">
        <v>2248</v>
      </c>
      <c r="B4219" s="157"/>
      <c r="C4219" s="169">
        <v>643</v>
      </c>
      <c r="D4219" s="158">
        <v>45748</v>
      </c>
      <c r="E4219" s="170">
        <v>45797</v>
      </c>
      <c r="F4219" s="124">
        <v>855.14</v>
      </c>
      <c r="G4219" s="160" t="s">
        <v>4313</v>
      </c>
      <c r="H4219" s="157" t="s">
        <v>5738</v>
      </c>
      <c r="I4219" s="157" t="s">
        <v>3446</v>
      </c>
      <c r="J4219" s="157" t="s">
        <v>188</v>
      </c>
      <c r="K4219" s="135"/>
      <c r="L4219" s="130" t="s">
        <v>761</v>
      </c>
      <c r="M4219" s="130" t="s">
        <v>189</v>
      </c>
    </row>
    <row r="4220" spans="1:13">
      <c r="A4220" s="157" t="s">
        <v>2248</v>
      </c>
      <c r="B4220" s="157"/>
      <c r="C4220" s="169">
        <v>644</v>
      </c>
      <c r="D4220" s="158">
        <v>45748</v>
      </c>
      <c r="E4220" s="170">
        <v>45797</v>
      </c>
      <c r="F4220" s="124">
        <v>481.76</v>
      </c>
      <c r="G4220" s="160" t="s">
        <v>4313</v>
      </c>
      <c r="H4220" s="157" t="s">
        <v>5739</v>
      </c>
      <c r="I4220" s="157" t="s">
        <v>3448</v>
      </c>
      <c r="J4220" s="157" t="s">
        <v>190</v>
      </c>
      <c r="K4220" s="135"/>
      <c r="L4220" s="130" t="s">
        <v>761</v>
      </c>
      <c r="M4220" s="130" t="s">
        <v>191</v>
      </c>
    </row>
    <row r="4221" spans="1:13">
      <c r="A4221" s="157" t="s">
        <v>2248</v>
      </c>
      <c r="B4221" s="157"/>
      <c r="C4221" s="169">
        <v>645</v>
      </c>
      <c r="D4221" s="158">
        <v>45748</v>
      </c>
      <c r="E4221" s="170">
        <v>45797</v>
      </c>
      <c r="F4221" s="124">
        <v>605.26</v>
      </c>
      <c r="G4221" s="160" t="s">
        <v>4313</v>
      </c>
      <c r="H4221" s="157" t="s">
        <v>5740</v>
      </c>
      <c r="I4221" s="157" t="s">
        <v>3450</v>
      </c>
      <c r="J4221" s="157" t="s">
        <v>505</v>
      </c>
      <c r="K4221" s="135"/>
      <c r="L4221" s="130" t="s">
        <v>761</v>
      </c>
      <c r="M4221" s="130" t="s">
        <v>506</v>
      </c>
    </row>
    <row r="4222" spans="1:13">
      <c r="A4222" s="157" t="s">
        <v>2248</v>
      </c>
      <c r="B4222" s="157"/>
      <c r="C4222" s="169">
        <v>646</v>
      </c>
      <c r="D4222" s="158">
        <v>45748</v>
      </c>
      <c r="E4222" s="170">
        <v>45797</v>
      </c>
      <c r="F4222" s="124">
        <v>841.04</v>
      </c>
      <c r="G4222" s="160" t="s">
        <v>4313</v>
      </c>
      <c r="H4222" s="157" t="s">
        <v>5741</v>
      </c>
      <c r="I4222" s="157" t="s">
        <v>3452</v>
      </c>
      <c r="J4222" s="157" t="s">
        <v>192</v>
      </c>
      <c r="K4222" s="135"/>
      <c r="L4222" s="130" t="s">
        <v>761</v>
      </c>
      <c r="M4222" s="130" t="s">
        <v>193</v>
      </c>
    </row>
    <row r="4223" spans="1:13">
      <c r="A4223" s="157" t="s">
        <v>2248</v>
      </c>
      <c r="B4223" s="157"/>
      <c r="C4223" s="169">
        <v>647</v>
      </c>
      <c r="D4223" s="158">
        <v>45748</v>
      </c>
      <c r="E4223" s="170">
        <v>45797</v>
      </c>
      <c r="F4223" s="124">
        <v>901.43</v>
      </c>
      <c r="G4223" s="160" t="s">
        <v>4313</v>
      </c>
      <c r="H4223" s="157" t="s">
        <v>5742</v>
      </c>
      <c r="I4223" s="157" t="s">
        <v>3454</v>
      </c>
      <c r="J4223" s="157" t="s">
        <v>194</v>
      </c>
      <c r="K4223" s="135"/>
      <c r="L4223" s="130" t="s">
        <v>761</v>
      </c>
      <c r="M4223" s="130" t="s">
        <v>195</v>
      </c>
    </row>
    <row r="4224" spans="1:13">
      <c r="A4224" s="157" t="s">
        <v>2248</v>
      </c>
      <c r="B4224" s="157"/>
      <c r="C4224" s="169">
        <v>1585</v>
      </c>
      <c r="D4224" s="158">
        <v>45717</v>
      </c>
      <c r="E4224" s="170">
        <v>45797</v>
      </c>
      <c r="F4224" s="124">
        <v>3752.11</v>
      </c>
      <c r="G4224" s="160" t="s">
        <v>4313</v>
      </c>
      <c r="H4224" s="157" t="s">
        <v>5743</v>
      </c>
      <c r="I4224" s="157" t="s">
        <v>3496</v>
      </c>
      <c r="J4224" s="157" t="s">
        <v>198</v>
      </c>
      <c r="K4224" s="135"/>
      <c r="L4224" s="130" t="s">
        <v>761</v>
      </c>
      <c r="M4224" s="130" t="s">
        <v>199</v>
      </c>
    </row>
    <row r="4225" spans="1:13">
      <c r="A4225" s="157" t="s">
        <v>2248</v>
      </c>
      <c r="B4225" s="157"/>
      <c r="C4225" s="169">
        <v>1586</v>
      </c>
      <c r="D4225" s="158">
        <v>45717</v>
      </c>
      <c r="E4225" s="170">
        <v>45797</v>
      </c>
      <c r="F4225" s="124">
        <v>2293</v>
      </c>
      <c r="G4225" s="160" t="s">
        <v>4313</v>
      </c>
      <c r="H4225" s="157" t="s">
        <v>5744</v>
      </c>
      <c r="I4225" s="157" t="s">
        <v>3498</v>
      </c>
      <c r="J4225" s="157" t="s">
        <v>228</v>
      </c>
      <c r="K4225" s="135"/>
      <c r="L4225" s="130" t="s">
        <v>761</v>
      </c>
      <c r="M4225" s="130" t="s">
        <v>229</v>
      </c>
    </row>
    <row r="4226" spans="1:13">
      <c r="A4226" s="157" t="s">
        <v>2248</v>
      </c>
      <c r="B4226" s="157"/>
      <c r="C4226" s="169">
        <v>1587</v>
      </c>
      <c r="D4226" s="158">
        <v>45717</v>
      </c>
      <c r="E4226" s="170">
        <v>45797</v>
      </c>
      <c r="F4226" s="124">
        <v>1775.32</v>
      </c>
      <c r="G4226" s="160" t="s">
        <v>4313</v>
      </c>
      <c r="H4226" s="157" t="s">
        <v>5745</v>
      </c>
      <c r="I4226" s="157" t="s">
        <v>3500</v>
      </c>
      <c r="J4226" s="157" t="s">
        <v>230</v>
      </c>
      <c r="K4226" s="135"/>
      <c r="L4226" s="130" t="s">
        <v>761</v>
      </c>
      <c r="M4226" s="130" t="s">
        <v>231</v>
      </c>
    </row>
    <row r="4227" spans="1:13">
      <c r="A4227" s="157" t="s">
        <v>2248</v>
      </c>
      <c r="B4227" s="157"/>
      <c r="C4227" s="169">
        <v>1588</v>
      </c>
      <c r="D4227" s="158">
        <v>45717</v>
      </c>
      <c r="E4227" s="170">
        <v>45797</v>
      </c>
      <c r="F4227" s="124">
        <v>1977.39</v>
      </c>
      <c r="G4227" s="160" t="s">
        <v>4313</v>
      </c>
      <c r="H4227" s="157" t="s">
        <v>5746</v>
      </c>
      <c r="I4227" s="157" t="s">
        <v>3502</v>
      </c>
      <c r="J4227" s="157" t="s">
        <v>232</v>
      </c>
      <c r="K4227" s="135"/>
      <c r="L4227" s="130" t="s">
        <v>761</v>
      </c>
      <c r="M4227" s="130" t="s">
        <v>233</v>
      </c>
    </row>
    <row r="4228" spans="1:13">
      <c r="A4228" s="157" t="s">
        <v>2248</v>
      </c>
      <c r="B4228" s="157"/>
      <c r="C4228" s="169">
        <v>1589</v>
      </c>
      <c r="D4228" s="158">
        <v>45717</v>
      </c>
      <c r="E4228" s="170">
        <v>45797</v>
      </c>
      <c r="F4228" s="124">
        <v>2122.12</v>
      </c>
      <c r="G4228" s="160" t="s">
        <v>4313</v>
      </c>
      <c r="H4228" s="157" t="s">
        <v>5747</v>
      </c>
      <c r="I4228" s="157" t="s">
        <v>3504</v>
      </c>
      <c r="J4228" s="157" t="s">
        <v>200</v>
      </c>
      <c r="K4228" s="135"/>
      <c r="L4228" s="130" t="s">
        <v>761</v>
      </c>
      <c r="M4228" s="130" t="s">
        <v>201</v>
      </c>
    </row>
    <row r="4229" spans="1:13">
      <c r="A4229" s="157" t="s">
        <v>2248</v>
      </c>
      <c r="B4229" s="157"/>
      <c r="C4229" s="169">
        <v>1590</v>
      </c>
      <c r="D4229" s="158">
        <v>45717</v>
      </c>
      <c r="E4229" s="170">
        <v>45797</v>
      </c>
      <c r="F4229" s="124">
        <v>4697.46</v>
      </c>
      <c r="G4229" s="160" t="s">
        <v>4313</v>
      </c>
      <c r="H4229" s="157" t="s">
        <v>5748</v>
      </c>
      <c r="I4229" s="157" t="s">
        <v>3506</v>
      </c>
      <c r="J4229" s="157" t="s">
        <v>202</v>
      </c>
      <c r="K4229" s="135"/>
      <c r="L4229" s="130" t="s">
        <v>761</v>
      </c>
      <c r="M4229" s="130" t="s">
        <v>203</v>
      </c>
    </row>
    <row r="4230" spans="1:13">
      <c r="A4230" s="157" t="s">
        <v>2248</v>
      </c>
      <c r="B4230" s="157"/>
      <c r="C4230" s="169">
        <v>1592</v>
      </c>
      <c r="D4230" s="158">
        <v>45717</v>
      </c>
      <c r="E4230" s="170">
        <v>45797</v>
      </c>
      <c r="F4230" s="124">
        <v>1146.06</v>
      </c>
      <c r="G4230" s="160" t="s">
        <v>4313</v>
      </c>
      <c r="H4230" s="157" t="s">
        <v>5749</v>
      </c>
      <c r="I4230" s="157" t="s">
        <v>3508</v>
      </c>
      <c r="J4230" s="157" t="s">
        <v>258</v>
      </c>
      <c r="K4230" s="135"/>
      <c r="L4230" s="130" t="s">
        <v>761</v>
      </c>
      <c r="M4230" s="130" t="s">
        <v>259</v>
      </c>
    </row>
    <row r="4231" spans="1:13">
      <c r="A4231" s="157" t="s">
        <v>2248</v>
      </c>
      <c r="B4231" s="157"/>
      <c r="C4231" s="169">
        <v>1593</v>
      </c>
      <c r="D4231" s="158">
        <v>45717</v>
      </c>
      <c r="E4231" s="170">
        <v>45797</v>
      </c>
      <c r="F4231" s="124">
        <v>5758.75</v>
      </c>
      <c r="G4231" s="160" t="s">
        <v>4313</v>
      </c>
      <c r="H4231" s="157" t="s">
        <v>5750</v>
      </c>
      <c r="I4231" s="157" t="s">
        <v>3510</v>
      </c>
      <c r="J4231" s="157" t="s">
        <v>62</v>
      </c>
      <c r="K4231" s="135"/>
      <c r="L4231" s="130" t="s">
        <v>761</v>
      </c>
      <c r="M4231" s="130" t="s">
        <v>63</v>
      </c>
    </row>
    <row r="4232" spans="1:13">
      <c r="A4232" s="157" t="s">
        <v>2248</v>
      </c>
      <c r="B4232" s="157"/>
      <c r="C4232" s="169">
        <v>1594</v>
      </c>
      <c r="D4232" s="158">
        <v>45717</v>
      </c>
      <c r="E4232" s="170">
        <v>45797</v>
      </c>
      <c r="F4232" s="124">
        <v>2572.66</v>
      </c>
      <c r="G4232" s="160" t="s">
        <v>4313</v>
      </c>
      <c r="H4232" s="157" t="s">
        <v>5751</v>
      </c>
      <c r="I4232" s="157" t="s">
        <v>3512</v>
      </c>
      <c r="J4232" s="157" t="s">
        <v>254</v>
      </c>
      <c r="K4232" s="135"/>
      <c r="L4232" s="130" t="s">
        <v>761</v>
      </c>
      <c r="M4232" s="130" t="s">
        <v>255</v>
      </c>
    </row>
    <row r="4233" spans="1:13">
      <c r="A4233" s="157" t="s">
        <v>2248</v>
      </c>
      <c r="B4233" s="157"/>
      <c r="C4233" s="169">
        <v>1595</v>
      </c>
      <c r="D4233" s="158">
        <v>45717</v>
      </c>
      <c r="E4233" s="170">
        <v>45797</v>
      </c>
      <c r="F4233" s="124">
        <v>7118.37</v>
      </c>
      <c r="G4233" s="160" t="s">
        <v>4313</v>
      </c>
      <c r="H4233" s="157" t="s">
        <v>5752</v>
      </c>
      <c r="I4233" s="157" t="s">
        <v>3514</v>
      </c>
      <c r="J4233" s="157" t="s">
        <v>218</v>
      </c>
      <c r="K4233" s="135"/>
      <c r="L4233" s="130" t="s">
        <v>761</v>
      </c>
      <c r="M4233" s="130" t="s">
        <v>219</v>
      </c>
    </row>
    <row r="4234" spans="1:13">
      <c r="A4234" s="157" t="s">
        <v>2248</v>
      </c>
      <c r="B4234" s="157"/>
      <c r="C4234" s="169">
        <v>1596</v>
      </c>
      <c r="D4234" s="158">
        <v>45717</v>
      </c>
      <c r="E4234" s="170">
        <v>45797</v>
      </c>
      <c r="F4234" s="124">
        <v>1781.96</v>
      </c>
      <c r="G4234" s="160" t="s">
        <v>4313</v>
      </c>
      <c r="H4234" s="157" t="s">
        <v>5753</v>
      </c>
      <c r="I4234" s="157" t="s">
        <v>3516</v>
      </c>
      <c r="J4234" s="157" t="s">
        <v>0</v>
      </c>
      <c r="K4234" s="135"/>
      <c r="L4234" s="130" t="s">
        <v>761</v>
      </c>
      <c r="M4234" s="130" t="s">
        <v>1</v>
      </c>
    </row>
    <row r="4235" spans="1:13">
      <c r="A4235" s="157" t="s">
        <v>2248</v>
      </c>
      <c r="B4235" s="157"/>
      <c r="C4235" s="169">
        <v>1597</v>
      </c>
      <c r="D4235" s="158">
        <v>45717</v>
      </c>
      <c r="E4235" s="170">
        <v>45797</v>
      </c>
      <c r="F4235" s="124">
        <v>1889.83</v>
      </c>
      <c r="G4235" s="160" t="s">
        <v>4313</v>
      </c>
      <c r="H4235" s="157" t="s">
        <v>5754</v>
      </c>
      <c r="I4235" s="157" t="s">
        <v>3518</v>
      </c>
      <c r="J4235" s="157" t="s">
        <v>222</v>
      </c>
      <c r="K4235" s="135"/>
      <c r="L4235" s="130" t="s">
        <v>761</v>
      </c>
      <c r="M4235" s="130" t="s">
        <v>223</v>
      </c>
    </row>
    <row r="4236" spans="1:13">
      <c r="A4236" s="157" t="s">
        <v>2248</v>
      </c>
      <c r="B4236" s="157"/>
      <c r="C4236" s="169">
        <v>1598</v>
      </c>
      <c r="D4236" s="158">
        <v>45717</v>
      </c>
      <c r="E4236" s="170">
        <v>45797</v>
      </c>
      <c r="F4236" s="124">
        <v>505.26</v>
      </c>
      <c r="G4236" s="160" t="s">
        <v>4313</v>
      </c>
      <c r="H4236" s="157" t="s">
        <v>5755</v>
      </c>
      <c r="I4236" s="157" t="s">
        <v>3520</v>
      </c>
      <c r="J4236" s="157" t="s">
        <v>260</v>
      </c>
      <c r="K4236" s="135"/>
      <c r="L4236" s="130" t="s">
        <v>761</v>
      </c>
      <c r="M4236" s="130" t="s">
        <v>261</v>
      </c>
    </row>
    <row r="4237" spans="1:13">
      <c r="A4237" s="157" t="s">
        <v>2248</v>
      </c>
      <c r="B4237" s="157"/>
      <c r="C4237" s="169">
        <v>1599</v>
      </c>
      <c r="D4237" s="158">
        <v>45717</v>
      </c>
      <c r="E4237" s="170">
        <v>45797</v>
      </c>
      <c r="F4237" s="124">
        <v>505.26</v>
      </c>
      <c r="G4237" s="160" t="s">
        <v>4313</v>
      </c>
      <c r="H4237" s="157" t="s">
        <v>5756</v>
      </c>
      <c r="I4237" s="157" t="s">
        <v>3522</v>
      </c>
      <c r="J4237" s="157" t="s">
        <v>210</v>
      </c>
      <c r="K4237" s="135"/>
      <c r="L4237" s="130" t="s">
        <v>761</v>
      </c>
      <c r="M4237" s="130" t="s">
        <v>211</v>
      </c>
    </row>
    <row r="4238" spans="1:13">
      <c r="A4238" s="157" t="s">
        <v>2248</v>
      </c>
      <c r="B4238" s="157"/>
      <c r="C4238" s="169">
        <v>1600</v>
      </c>
      <c r="D4238" s="158">
        <v>45717</v>
      </c>
      <c r="E4238" s="170">
        <v>45797</v>
      </c>
      <c r="F4238" s="124">
        <v>538.54</v>
      </c>
      <c r="G4238" s="160" t="s">
        <v>4313</v>
      </c>
      <c r="H4238" s="157" t="s">
        <v>5757</v>
      </c>
      <c r="I4238" s="157" t="s">
        <v>3524</v>
      </c>
      <c r="J4238" s="157" t="s">
        <v>262</v>
      </c>
      <c r="K4238" s="135"/>
      <c r="L4238" s="130" t="s">
        <v>761</v>
      </c>
      <c r="M4238" s="130" t="s">
        <v>263</v>
      </c>
    </row>
    <row r="4239" spans="1:13">
      <c r="A4239" s="157" t="s">
        <v>2248</v>
      </c>
      <c r="B4239" s="157"/>
      <c r="C4239" s="169">
        <v>1601</v>
      </c>
      <c r="D4239" s="158">
        <v>45717</v>
      </c>
      <c r="E4239" s="170">
        <v>45797</v>
      </c>
      <c r="F4239" s="124">
        <v>503.61</v>
      </c>
      <c r="G4239" s="160" t="s">
        <v>4313</v>
      </c>
      <c r="H4239" s="157" t="s">
        <v>5758</v>
      </c>
      <c r="I4239" s="157" t="s">
        <v>3526</v>
      </c>
      <c r="J4239" s="157" t="s">
        <v>240</v>
      </c>
      <c r="K4239" s="135"/>
      <c r="L4239" s="130" t="s">
        <v>761</v>
      </c>
      <c r="M4239" s="130" t="s">
        <v>241</v>
      </c>
    </row>
    <row r="4240" spans="1:13">
      <c r="A4240" s="157" t="s">
        <v>2248</v>
      </c>
      <c r="B4240" s="157"/>
      <c r="C4240" s="169">
        <v>1602</v>
      </c>
      <c r="D4240" s="158">
        <v>45717</v>
      </c>
      <c r="E4240" s="170">
        <v>45797</v>
      </c>
      <c r="F4240" s="124">
        <v>595.62</v>
      </c>
      <c r="G4240" s="160" t="s">
        <v>4313</v>
      </c>
      <c r="H4240" s="157" t="s">
        <v>5759</v>
      </c>
      <c r="I4240" s="157" t="s">
        <v>3528</v>
      </c>
      <c r="J4240" s="157" t="s">
        <v>206</v>
      </c>
      <c r="K4240" s="135"/>
      <c r="L4240" s="130" t="s">
        <v>761</v>
      </c>
      <c r="M4240" s="130" t="s">
        <v>207</v>
      </c>
    </row>
    <row r="4241" spans="1:13">
      <c r="A4241" s="157" t="s">
        <v>2248</v>
      </c>
      <c r="B4241" s="157"/>
      <c r="C4241" s="169">
        <v>1603</v>
      </c>
      <c r="D4241" s="158">
        <v>45717</v>
      </c>
      <c r="E4241" s="170">
        <v>45797</v>
      </c>
      <c r="F4241" s="124">
        <v>493.24</v>
      </c>
      <c r="G4241" s="160" t="s">
        <v>4313</v>
      </c>
      <c r="H4241" s="157" t="s">
        <v>5760</v>
      </c>
      <c r="I4241" s="157" t="s">
        <v>3530</v>
      </c>
      <c r="J4241" s="157" t="s">
        <v>196</v>
      </c>
      <c r="K4241" s="135"/>
      <c r="L4241" s="130" t="s">
        <v>761</v>
      </c>
      <c r="M4241" s="130" t="s">
        <v>197</v>
      </c>
    </row>
    <row r="4242" spans="1:13">
      <c r="A4242" s="157" t="s">
        <v>2248</v>
      </c>
      <c r="B4242" s="157"/>
      <c r="C4242" s="169">
        <v>1604</v>
      </c>
      <c r="D4242" s="158">
        <v>45717</v>
      </c>
      <c r="E4242" s="170">
        <v>45797</v>
      </c>
      <c r="F4242" s="124">
        <v>562.33000000000004</v>
      </c>
      <c r="G4242" s="160" t="s">
        <v>4313</v>
      </c>
      <c r="H4242" s="157" t="s">
        <v>5761</v>
      </c>
      <c r="I4242" s="157" t="s">
        <v>3532</v>
      </c>
      <c r="J4242" s="157" t="s">
        <v>242</v>
      </c>
      <c r="K4242" s="135"/>
      <c r="L4242" s="130" t="s">
        <v>761</v>
      </c>
      <c r="M4242" s="130" t="s">
        <v>243</v>
      </c>
    </row>
    <row r="4243" spans="1:13">
      <c r="A4243" s="157" t="s">
        <v>2248</v>
      </c>
      <c r="B4243" s="157"/>
      <c r="C4243" s="169">
        <v>1605</v>
      </c>
      <c r="D4243" s="158">
        <v>45717</v>
      </c>
      <c r="E4243" s="170">
        <v>45797</v>
      </c>
      <c r="F4243" s="124">
        <v>513.55999999999995</v>
      </c>
      <c r="G4243" s="160" t="s">
        <v>4313</v>
      </c>
      <c r="H4243" s="157" t="s">
        <v>5762</v>
      </c>
      <c r="I4243" s="157" t="s">
        <v>3534</v>
      </c>
      <c r="J4243" s="157" t="s">
        <v>244</v>
      </c>
      <c r="K4243" s="135"/>
      <c r="L4243" s="130" t="s">
        <v>761</v>
      </c>
      <c r="M4243" s="130" t="s">
        <v>245</v>
      </c>
    </row>
    <row r="4244" spans="1:13">
      <c r="A4244" s="157" t="s">
        <v>2248</v>
      </c>
      <c r="B4244" s="157"/>
      <c r="C4244" s="169">
        <v>1606</v>
      </c>
      <c r="D4244" s="158">
        <v>45717</v>
      </c>
      <c r="E4244" s="170">
        <v>45797</v>
      </c>
      <c r="F4244" s="124">
        <v>457.75</v>
      </c>
      <c r="G4244" s="160" t="s">
        <v>4313</v>
      </c>
      <c r="H4244" s="157" t="s">
        <v>5763</v>
      </c>
      <c r="I4244" s="157" t="s">
        <v>3536</v>
      </c>
      <c r="J4244" s="157" t="s">
        <v>226</v>
      </c>
      <c r="K4244" s="135"/>
      <c r="L4244" s="130" t="s">
        <v>761</v>
      </c>
      <c r="M4244" s="130" t="s">
        <v>227</v>
      </c>
    </row>
    <row r="4245" spans="1:13">
      <c r="A4245" s="157" t="s">
        <v>2248</v>
      </c>
      <c r="B4245" s="157"/>
      <c r="C4245" s="169">
        <v>1607</v>
      </c>
      <c r="D4245" s="158">
        <v>45748</v>
      </c>
      <c r="E4245" s="170">
        <v>45797</v>
      </c>
      <c r="F4245" s="124">
        <v>457.36</v>
      </c>
      <c r="G4245" s="160" t="s">
        <v>4313</v>
      </c>
      <c r="H4245" s="157" t="s">
        <v>5764</v>
      </c>
      <c r="I4245" s="157" t="s">
        <v>3538</v>
      </c>
      <c r="J4245" s="157" t="s">
        <v>234</v>
      </c>
      <c r="K4245" s="135"/>
      <c r="L4245" s="130" t="s">
        <v>761</v>
      </c>
      <c r="M4245" s="130" t="s">
        <v>235</v>
      </c>
    </row>
    <row r="4246" spans="1:13">
      <c r="A4246" s="157" t="s">
        <v>2248</v>
      </c>
      <c r="B4246" s="157"/>
      <c r="C4246" s="169">
        <v>1608</v>
      </c>
      <c r="D4246" s="158">
        <v>45717</v>
      </c>
      <c r="E4246" s="170">
        <v>45797</v>
      </c>
      <c r="F4246" s="124">
        <v>457.75</v>
      </c>
      <c r="G4246" s="160" t="s">
        <v>4313</v>
      </c>
      <c r="H4246" s="157" t="s">
        <v>5765</v>
      </c>
      <c r="I4246" s="157" t="s">
        <v>3540</v>
      </c>
      <c r="J4246" s="157" t="s">
        <v>236</v>
      </c>
      <c r="K4246" s="135"/>
      <c r="L4246" s="130" t="s">
        <v>761</v>
      </c>
      <c r="M4246" s="130" t="s">
        <v>237</v>
      </c>
    </row>
    <row r="4247" spans="1:13">
      <c r="A4247" s="157" t="s">
        <v>2248</v>
      </c>
      <c r="B4247" s="157"/>
      <c r="C4247" s="169">
        <v>1609</v>
      </c>
      <c r="D4247" s="158">
        <v>45717</v>
      </c>
      <c r="E4247" s="170">
        <v>45797</v>
      </c>
      <c r="F4247" s="124">
        <v>454.78</v>
      </c>
      <c r="G4247" s="160" t="s">
        <v>4313</v>
      </c>
      <c r="H4247" s="157" t="s">
        <v>5766</v>
      </c>
      <c r="I4247" s="157" t="s">
        <v>3542</v>
      </c>
      <c r="J4247" s="157" t="s">
        <v>224</v>
      </c>
      <c r="K4247" s="135"/>
      <c r="L4247" s="130" t="s">
        <v>761</v>
      </c>
      <c r="M4247" s="130" t="s">
        <v>225</v>
      </c>
    </row>
    <row r="4248" spans="1:13">
      <c r="A4248" s="157" t="s">
        <v>2248</v>
      </c>
      <c r="B4248" s="157"/>
      <c r="C4248" s="169">
        <v>1610</v>
      </c>
      <c r="D4248" s="158">
        <v>45717</v>
      </c>
      <c r="E4248" s="170">
        <v>45797</v>
      </c>
      <c r="F4248" s="124">
        <v>457.75</v>
      </c>
      <c r="G4248" s="160" t="s">
        <v>4313</v>
      </c>
      <c r="H4248" s="157" t="s">
        <v>5767</v>
      </c>
      <c r="I4248" s="157" t="s">
        <v>3544</v>
      </c>
      <c r="J4248" s="157" t="s">
        <v>248</v>
      </c>
      <c r="K4248" s="135"/>
      <c r="L4248" s="130" t="s">
        <v>761</v>
      </c>
      <c r="M4248" s="130" t="s">
        <v>249</v>
      </c>
    </row>
    <row r="4249" spans="1:13">
      <c r="A4249" s="157" t="s">
        <v>2248</v>
      </c>
      <c r="B4249" s="157"/>
      <c r="C4249" s="169">
        <v>1611</v>
      </c>
      <c r="D4249" s="158">
        <v>45717</v>
      </c>
      <c r="E4249" s="170">
        <v>45797</v>
      </c>
      <c r="F4249" s="124">
        <v>457.75</v>
      </c>
      <c r="G4249" s="160" t="s">
        <v>4313</v>
      </c>
      <c r="H4249" s="157" t="s">
        <v>5768</v>
      </c>
      <c r="I4249" s="157" t="s">
        <v>3546</v>
      </c>
      <c r="J4249" s="157" t="s">
        <v>264</v>
      </c>
      <c r="K4249" s="135"/>
      <c r="L4249" s="130" t="s">
        <v>761</v>
      </c>
      <c r="M4249" s="130" t="s">
        <v>265</v>
      </c>
    </row>
    <row r="4250" spans="1:13">
      <c r="A4250" s="157" t="s">
        <v>2248</v>
      </c>
      <c r="B4250" s="157"/>
      <c r="C4250" s="169">
        <v>1612</v>
      </c>
      <c r="D4250" s="158">
        <v>45717</v>
      </c>
      <c r="E4250" s="170">
        <v>45797</v>
      </c>
      <c r="F4250" s="124">
        <v>457.75</v>
      </c>
      <c r="G4250" s="160" t="s">
        <v>4313</v>
      </c>
      <c r="H4250" s="157" t="s">
        <v>5769</v>
      </c>
      <c r="I4250" s="157" t="s">
        <v>3548</v>
      </c>
      <c r="J4250" s="157" t="s">
        <v>250</v>
      </c>
      <c r="K4250" s="135"/>
      <c r="L4250" s="130" t="s">
        <v>761</v>
      </c>
      <c r="M4250" s="130" t="s">
        <v>251</v>
      </c>
    </row>
    <row r="4251" spans="1:13">
      <c r="A4251" s="157" t="s">
        <v>2248</v>
      </c>
      <c r="B4251" s="157"/>
      <c r="C4251" s="169">
        <v>1613</v>
      </c>
      <c r="D4251" s="158">
        <v>45717</v>
      </c>
      <c r="E4251" s="170">
        <v>45797</v>
      </c>
      <c r="F4251" s="124">
        <v>449.64</v>
      </c>
      <c r="G4251" s="160" t="s">
        <v>4313</v>
      </c>
      <c r="H4251" s="157" t="s">
        <v>5770</v>
      </c>
      <c r="I4251" s="157" t="s">
        <v>3550</v>
      </c>
      <c r="J4251" s="157" t="s">
        <v>212</v>
      </c>
      <c r="K4251" s="135"/>
      <c r="L4251" s="130" t="s">
        <v>761</v>
      </c>
      <c r="M4251" s="130" t="s">
        <v>213</v>
      </c>
    </row>
    <row r="4252" spans="1:13">
      <c r="A4252" s="157" t="s">
        <v>2248</v>
      </c>
      <c r="B4252" s="157"/>
      <c r="C4252" s="169">
        <v>1614</v>
      </c>
      <c r="D4252" s="158">
        <v>45717</v>
      </c>
      <c r="E4252" s="170">
        <v>45797</v>
      </c>
      <c r="F4252" s="124">
        <v>457.75</v>
      </c>
      <c r="G4252" s="160" t="s">
        <v>4313</v>
      </c>
      <c r="H4252" s="157" t="s">
        <v>5771</v>
      </c>
      <c r="I4252" s="157" t="s">
        <v>3552</v>
      </c>
      <c r="J4252" s="157" t="s">
        <v>266</v>
      </c>
      <c r="K4252" s="135"/>
      <c r="L4252" s="130" t="s">
        <v>761</v>
      </c>
      <c r="M4252" s="130" t="s">
        <v>267</v>
      </c>
    </row>
    <row r="4253" spans="1:13">
      <c r="A4253" s="157" t="s">
        <v>2248</v>
      </c>
      <c r="B4253" s="157"/>
      <c r="C4253" s="169">
        <v>1615</v>
      </c>
      <c r="D4253" s="158">
        <v>45717</v>
      </c>
      <c r="E4253" s="170">
        <v>45797</v>
      </c>
      <c r="F4253" s="124">
        <v>433.96</v>
      </c>
      <c r="G4253" s="160" t="s">
        <v>4313</v>
      </c>
      <c r="H4253" s="157" t="s">
        <v>5772</v>
      </c>
      <c r="I4253" s="157" t="s">
        <v>3554</v>
      </c>
      <c r="J4253" s="157" t="s">
        <v>268</v>
      </c>
      <c r="K4253" s="135"/>
      <c r="L4253" s="130" t="s">
        <v>761</v>
      </c>
      <c r="M4253" s="130" t="s">
        <v>269</v>
      </c>
    </row>
    <row r="4254" spans="1:13">
      <c r="A4254" s="157" t="s">
        <v>2248</v>
      </c>
      <c r="B4254" s="157"/>
      <c r="C4254" s="169">
        <v>1616</v>
      </c>
      <c r="D4254" s="158">
        <v>45748</v>
      </c>
      <c r="E4254" s="170">
        <v>45797</v>
      </c>
      <c r="F4254" s="124">
        <v>445.73</v>
      </c>
      <c r="G4254" s="160" t="s">
        <v>4313</v>
      </c>
      <c r="H4254" s="157" t="s">
        <v>5773</v>
      </c>
      <c r="I4254" s="157" t="s">
        <v>3556</v>
      </c>
      <c r="J4254" s="157" t="s">
        <v>256</v>
      </c>
      <c r="K4254" s="135"/>
      <c r="L4254" s="130" t="s">
        <v>761</v>
      </c>
      <c r="M4254" s="130" t="s">
        <v>257</v>
      </c>
    </row>
    <row r="4255" spans="1:13">
      <c r="A4255" s="157" t="s">
        <v>2248</v>
      </c>
      <c r="B4255" s="157"/>
      <c r="C4255" s="169">
        <v>1617</v>
      </c>
      <c r="D4255" s="158">
        <v>45717</v>
      </c>
      <c r="E4255" s="170">
        <v>45797</v>
      </c>
      <c r="F4255" s="124">
        <v>457.36</v>
      </c>
      <c r="G4255" s="160" t="s">
        <v>4313</v>
      </c>
      <c r="H4255" s="157" t="s">
        <v>5774</v>
      </c>
      <c r="I4255" s="157" t="s">
        <v>3558</v>
      </c>
      <c r="J4255" s="157" t="s">
        <v>204</v>
      </c>
      <c r="K4255" s="135"/>
      <c r="L4255" s="130" t="s">
        <v>761</v>
      </c>
      <c r="M4255" s="130" t="s">
        <v>205</v>
      </c>
    </row>
    <row r="4256" spans="1:13">
      <c r="A4256" s="157" t="s">
        <v>2248</v>
      </c>
      <c r="B4256" s="157"/>
      <c r="C4256" s="169">
        <v>1618</v>
      </c>
      <c r="D4256" s="158">
        <v>45717</v>
      </c>
      <c r="E4256" s="170">
        <v>45797</v>
      </c>
      <c r="F4256" s="124">
        <v>505.26</v>
      </c>
      <c r="G4256" s="160" t="s">
        <v>4313</v>
      </c>
      <c r="H4256" s="157" t="s">
        <v>5775</v>
      </c>
      <c r="I4256" s="157" t="s">
        <v>3560</v>
      </c>
      <c r="J4256" s="157" t="s">
        <v>270</v>
      </c>
      <c r="K4256" s="135"/>
      <c r="L4256" s="130" t="s">
        <v>761</v>
      </c>
      <c r="M4256" s="130" t="s">
        <v>271</v>
      </c>
    </row>
    <row r="4257" spans="1:13">
      <c r="A4257" s="157" t="s">
        <v>2248</v>
      </c>
      <c r="B4257" s="157"/>
      <c r="C4257" s="169">
        <v>1619</v>
      </c>
      <c r="D4257" s="158">
        <v>45717</v>
      </c>
      <c r="E4257" s="170">
        <v>45797</v>
      </c>
      <c r="F4257" s="124">
        <v>457.75</v>
      </c>
      <c r="G4257" s="160" t="s">
        <v>4313</v>
      </c>
      <c r="H4257" s="157" t="s">
        <v>5776</v>
      </c>
      <c r="I4257" s="157" t="s">
        <v>3562</v>
      </c>
      <c r="J4257" s="157" t="s">
        <v>208</v>
      </c>
      <c r="K4257" s="135"/>
      <c r="L4257" s="130" t="s">
        <v>761</v>
      </c>
      <c r="M4257" s="130" t="s">
        <v>209</v>
      </c>
    </row>
    <row r="4258" spans="1:13">
      <c r="A4258" s="157" t="s">
        <v>2248</v>
      </c>
      <c r="B4258" s="157"/>
      <c r="C4258" s="169">
        <v>1620.02</v>
      </c>
      <c r="D4258" s="158">
        <v>45748</v>
      </c>
      <c r="E4258" s="170">
        <v>45797</v>
      </c>
      <c r="F4258" s="124">
        <v>433.96</v>
      </c>
      <c r="G4258" s="160" t="s">
        <v>4313</v>
      </c>
      <c r="H4258" s="157" t="s">
        <v>5777</v>
      </c>
      <c r="I4258" s="157" t="s">
        <v>3538</v>
      </c>
      <c r="J4258" s="157" t="s">
        <v>234</v>
      </c>
      <c r="K4258" s="135"/>
      <c r="L4258" s="130" t="s">
        <v>761</v>
      </c>
      <c r="M4258" s="130" t="s">
        <v>235</v>
      </c>
    </row>
    <row r="4259" spans="1:13">
      <c r="A4259" s="157" t="s">
        <v>2248</v>
      </c>
      <c r="B4259" s="157"/>
      <c r="C4259" s="169">
        <v>1621</v>
      </c>
      <c r="D4259" s="158">
        <v>45717</v>
      </c>
      <c r="E4259" s="170">
        <v>45797</v>
      </c>
      <c r="F4259" s="124">
        <v>457.75</v>
      </c>
      <c r="G4259" s="160" t="s">
        <v>4313</v>
      </c>
      <c r="H4259" s="157" t="s">
        <v>5778</v>
      </c>
      <c r="I4259" s="157" t="s">
        <v>3565</v>
      </c>
      <c r="J4259" s="157" t="s">
        <v>272</v>
      </c>
      <c r="K4259" s="135"/>
      <c r="L4259" s="130" t="s">
        <v>761</v>
      </c>
      <c r="M4259" s="130" t="s">
        <v>273</v>
      </c>
    </row>
    <row r="4260" spans="1:13">
      <c r="A4260" s="157" t="s">
        <v>2248</v>
      </c>
      <c r="B4260" s="157"/>
      <c r="C4260" s="169">
        <v>1622</v>
      </c>
      <c r="D4260" s="158">
        <v>45717</v>
      </c>
      <c r="E4260" s="170">
        <v>45797</v>
      </c>
      <c r="F4260" s="124">
        <v>433.96</v>
      </c>
      <c r="G4260" s="160" t="s">
        <v>4313</v>
      </c>
      <c r="H4260" s="157" t="s">
        <v>5779</v>
      </c>
      <c r="I4260" s="157" t="s">
        <v>3567</v>
      </c>
      <c r="J4260" s="157" t="s">
        <v>216</v>
      </c>
      <c r="K4260" s="135"/>
      <c r="L4260" s="130" t="s">
        <v>761</v>
      </c>
      <c r="M4260" s="130" t="s">
        <v>217</v>
      </c>
    </row>
    <row r="4261" spans="1:13">
      <c r="A4261" s="157" t="s">
        <v>2248</v>
      </c>
      <c r="B4261" s="157"/>
      <c r="C4261" s="169">
        <v>1623</v>
      </c>
      <c r="D4261" s="158">
        <v>45717</v>
      </c>
      <c r="E4261" s="170">
        <v>45797</v>
      </c>
      <c r="F4261" s="124">
        <v>457.75</v>
      </c>
      <c r="G4261" s="160" t="s">
        <v>4313</v>
      </c>
      <c r="H4261" s="157" t="s">
        <v>5780</v>
      </c>
      <c r="I4261" s="157" t="s">
        <v>3569</v>
      </c>
      <c r="J4261" s="157" t="s">
        <v>252</v>
      </c>
      <c r="K4261" s="135"/>
      <c r="L4261" s="130" t="s">
        <v>761</v>
      </c>
      <c r="M4261" s="130" t="s">
        <v>253</v>
      </c>
    </row>
    <row r="4262" spans="1:13">
      <c r="A4262" s="157" t="s">
        <v>2248</v>
      </c>
      <c r="B4262" s="157"/>
      <c r="C4262" s="169">
        <v>1624</v>
      </c>
      <c r="D4262" s="158">
        <v>45717</v>
      </c>
      <c r="E4262" s="170">
        <v>45797</v>
      </c>
      <c r="F4262" s="124">
        <v>433.96</v>
      </c>
      <c r="G4262" s="160" t="s">
        <v>4313</v>
      </c>
      <c r="H4262" s="157" t="s">
        <v>5781</v>
      </c>
      <c r="I4262" s="157" t="s">
        <v>3571</v>
      </c>
      <c r="J4262" s="157" t="s">
        <v>220</v>
      </c>
      <c r="K4262" s="135"/>
      <c r="L4262" s="130" t="s">
        <v>761</v>
      </c>
      <c r="M4262" s="130" t="s">
        <v>221</v>
      </c>
    </row>
    <row r="4263" spans="1:13">
      <c r="A4263" s="157" t="s">
        <v>2248</v>
      </c>
      <c r="B4263" s="157"/>
      <c r="C4263" s="169">
        <v>1625</v>
      </c>
      <c r="D4263" s="158">
        <v>45717</v>
      </c>
      <c r="E4263" s="170">
        <v>45797</v>
      </c>
      <c r="F4263" s="124">
        <v>514.82000000000005</v>
      </c>
      <c r="G4263" s="160" t="s">
        <v>4313</v>
      </c>
      <c r="H4263" s="157" t="s">
        <v>5782</v>
      </c>
      <c r="I4263" s="157" t="s">
        <v>3573</v>
      </c>
      <c r="J4263" s="157" t="s">
        <v>274</v>
      </c>
      <c r="K4263" s="135"/>
      <c r="L4263" s="130" t="s">
        <v>761</v>
      </c>
      <c r="M4263" s="130" t="s">
        <v>275</v>
      </c>
    </row>
    <row r="4264" spans="1:13">
      <c r="A4264" s="157" t="s">
        <v>2248</v>
      </c>
      <c r="B4264" s="157"/>
      <c r="C4264" s="169">
        <v>1626</v>
      </c>
      <c r="D4264" s="158">
        <v>45717</v>
      </c>
      <c r="E4264" s="170">
        <v>45797</v>
      </c>
      <c r="F4264" s="124">
        <v>433.96</v>
      </c>
      <c r="G4264" s="160" t="s">
        <v>4313</v>
      </c>
      <c r="H4264" s="157" t="s">
        <v>5783</v>
      </c>
      <c r="I4264" s="157" t="s">
        <v>3575</v>
      </c>
      <c r="J4264" s="157" t="s">
        <v>238</v>
      </c>
      <c r="K4264" s="135"/>
      <c r="L4264" s="130" t="s">
        <v>761</v>
      </c>
      <c r="M4264" s="130" t="s">
        <v>239</v>
      </c>
    </row>
    <row r="4265" spans="1:13">
      <c r="A4265" s="157" t="s">
        <v>2248</v>
      </c>
      <c r="B4265" s="157"/>
      <c r="C4265" s="169">
        <v>1627</v>
      </c>
      <c r="D4265" s="158">
        <v>45717</v>
      </c>
      <c r="E4265" s="170">
        <v>45797</v>
      </c>
      <c r="F4265" s="124">
        <v>505.26</v>
      </c>
      <c r="G4265" s="160" t="s">
        <v>4313</v>
      </c>
      <c r="H4265" s="157" t="s">
        <v>5784</v>
      </c>
      <c r="I4265" s="157" t="s">
        <v>3577</v>
      </c>
      <c r="J4265" s="157" t="s">
        <v>276</v>
      </c>
      <c r="K4265" s="135"/>
      <c r="L4265" s="130" t="s">
        <v>761</v>
      </c>
      <c r="M4265" s="130" t="s">
        <v>277</v>
      </c>
    </row>
    <row r="4266" spans="1:13">
      <c r="A4266" s="157" t="s">
        <v>2248</v>
      </c>
      <c r="B4266" s="157"/>
      <c r="C4266" s="169">
        <v>1628</v>
      </c>
      <c r="D4266" s="158">
        <v>45717</v>
      </c>
      <c r="E4266" s="170">
        <v>45797</v>
      </c>
      <c r="F4266" s="124">
        <v>457.75</v>
      </c>
      <c r="G4266" s="160" t="s">
        <v>4313</v>
      </c>
      <c r="H4266" s="157" t="s">
        <v>5785</v>
      </c>
      <c r="I4266" s="157" t="s">
        <v>3579</v>
      </c>
      <c r="J4266" s="157" t="s">
        <v>214</v>
      </c>
      <c r="K4266" s="135"/>
      <c r="L4266" s="130" t="s">
        <v>761</v>
      </c>
      <c r="M4266" s="130" t="s">
        <v>215</v>
      </c>
    </row>
    <row r="4267" spans="1:13">
      <c r="A4267" s="157" t="s">
        <v>2248</v>
      </c>
      <c r="B4267" s="157"/>
      <c r="C4267" s="169">
        <v>1629</v>
      </c>
      <c r="D4267" s="158">
        <v>45717</v>
      </c>
      <c r="E4267" s="170">
        <v>45797</v>
      </c>
      <c r="F4267" s="124">
        <v>457.75</v>
      </c>
      <c r="G4267" s="160" t="s">
        <v>4313</v>
      </c>
      <c r="H4267" s="157" t="s">
        <v>5786</v>
      </c>
      <c r="I4267" s="157" t="s">
        <v>3581</v>
      </c>
      <c r="J4267" s="157" t="s">
        <v>278</v>
      </c>
      <c r="K4267" s="135"/>
      <c r="L4267" s="130" t="s">
        <v>761</v>
      </c>
      <c r="M4267" s="130" t="s">
        <v>279</v>
      </c>
    </row>
    <row r="4268" spans="1:13">
      <c r="A4268" s="157" t="s">
        <v>2248</v>
      </c>
      <c r="B4268" s="157"/>
      <c r="C4268" s="169">
        <v>1630</v>
      </c>
      <c r="D4268" s="158">
        <v>45748</v>
      </c>
      <c r="E4268" s="170">
        <v>45797</v>
      </c>
      <c r="F4268" s="124">
        <v>380.06</v>
      </c>
      <c r="G4268" s="160" t="s">
        <v>4313</v>
      </c>
      <c r="H4268" s="157" t="s">
        <v>5787</v>
      </c>
      <c r="I4268" s="157" t="s">
        <v>3583</v>
      </c>
      <c r="J4268" s="157" t="s">
        <v>4</v>
      </c>
      <c r="K4268" s="135"/>
      <c r="L4268" s="130" t="s">
        <v>761</v>
      </c>
      <c r="M4268" s="130" t="s">
        <v>5</v>
      </c>
    </row>
    <row r="4269" spans="1:13">
      <c r="A4269" s="157" t="s">
        <v>2248</v>
      </c>
      <c r="B4269" s="157"/>
      <c r="C4269" s="169">
        <v>1631</v>
      </c>
      <c r="D4269" s="158">
        <v>45717</v>
      </c>
      <c r="E4269" s="170">
        <v>45797</v>
      </c>
      <c r="F4269" s="124">
        <v>380.06</v>
      </c>
      <c r="G4269" s="160" t="s">
        <v>4313</v>
      </c>
      <c r="H4269" s="157" t="s">
        <v>5788</v>
      </c>
      <c r="I4269" s="157" t="s">
        <v>3585</v>
      </c>
      <c r="J4269" s="157" t="s">
        <v>280</v>
      </c>
      <c r="K4269" s="135"/>
      <c r="L4269" s="130" t="s">
        <v>761</v>
      </c>
      <c r="M4269" s="130" t="s">
        <v>281</v>
      </c>
    </row>
    <row r="4270" spans="1:13">
      <c r="A4270" s="157" t="s">
        <v>2248</v>
      </c>
      <c r="B4270" s="157"/>
      <c r="C4270" s="169">
        <v>1632</v>
      </c>
      <c r="D4270" s="158">
        <v>45717</v>
      </c>
      <c r="E4270" s="170">
        <v>45797</v>
      </c>
      <c r="F4270" s="124">
        <v>380.06</v>
      </c>
      <c r="G4270" s="160" t="s">
        <v>4313</v>
      </c>
      <c r="H4270" s="157" t="s">
        <v>5789</v>
      </c>
      <c r="I4270" s="157" t="s">
        <v>3587</v>
      </c>
      <c r="J4270" s="157" t="s">
        <v>246</v>
      </c>
      <c r="K4270" s="135"/>
      <c r="L4270" s="130" t="s">
        <v>761</v>
      </c>
      <c r="M4270" s="130" t="s">
        <v>247</v>
      </c>
    </row>
    <row r="4271" spans="1:13">
      <c r="A4271" s="157" t="s">
        <v>2248</v>
      </c>
      <c r="B4271" s="157"/>
      <c r="C4271" s="169">
        <v>1633</v>
      </c>
      <c r="D4271" s="158">
        <v>45717</v>
      </c>
      <c r="E4271" s="170">
        <v>45797</v>
      </c>
      <c r="F4271" s="124">
        <v>437.14</v>
      </c>
      <c r="G4271" s="160" t="s">
        <v>4313</v>
      </c>
      <c r="H4271" s="157" t="s">
        <v>5790</v>
      </c>
      <c r="I4271" s="157" t="s">
        <v>3589</v>
      </c>
      <c r="J4271" s="157" t="s">
        <v>2</v>
      </c>
      <c r="K4271" s="135"/>
      <c r="L4271" s="130" t="s">
        <v>761</v>
      </c>
      <c r="M4271" s="130" t="s">
        <v>3</v>
      </c>
    </row>
    <row r="4272" spans="1:13">
      <c r="A4272" s="157" t="s">
        <v>2248</v>
      </c>
      <c r="B4272" s="157"/>
      <c r="C4272" s="169">
        <v>1634</v>
      </c>
      <c r="D4272" s="158">
        <v>45717</v>
      </c>
      <c r="E4272" s="170">
        <v>45797</v>
      </c>
      <c r="F4272" s="124">
        <v>1673.66</v>
      </c>
      <c r="G4272" s="160" t="s">
        <v>4313</v>
      </c>
      <c r="H4272" s="157" t="s">
        <v>5791</v>
      </c>
      <c r="I4272" s="157" t="s">
        <v>3591</v>
      </c>
      <c r="J4272" s="157" t="s">
        <v>368</v>
      </c>
      <c r="K4272" s="135"/>
      <c r="L4272" s="130" t="s">
        <v>761</v>
      </c>
      <c r="M4272" s="130" t="s">
        <v>369</v>
      </c>
    </row>
    <row r="4273" spans="1:13">
      <c r="A4273" s="157" t="s">
        <v>2248</v>
      </c>
      <c r="B4273" s="157"/>
      <c r="C4273" s="169">
        <v>1635</v>
      </c>
      <c r="D4273" s="158">
        <v>45717</v>
      </c>
      <c r="E4273" s="170">
        <v>45797</v>
      </c>
      <c r="F4273" s="124">
        <v>2595.89</v>
      </c>
      <c r="G4273" s="160" t="s">
        <v>4313</v>
      </c>
      <c r="H4273" s="157" t="s">
        <v>5792</v>
      </c>
      <c r="I4273" s="157" t="s">
        <v>3593</v>
      </c>
      <c r="J4273" s="157" t="s">
        <v>370</v>
      </c>
      <c r="K4273" s="135"/>
      <c r="L4273" s="130" t="s">
        <v>761</v>
      </c>
      <c r="M4273" s="130" t="s">
        <v>371</v>
      </c>
    </row>
    <row r="4274" spans="1:13">
      <c r="A4274" s="157" t="s">
        <v>2248</v>
      </c>
      <c r="B4274" s="157"/>
      <c r="C4274" s="169">
        <v>1636</v>
      </c>
      <c r="D4274" s="158">
        <v>45717</v>
      </c>
      <c r="E4274" s="170">
        <v>45797</v>
      </c>
      <c r="F4274" s="124">
        <v>1905.38</v>
      </c>
      <c r="G4274" s="160" t="s">
        <v>4313</v>
      </c>
      <c r="H4274" s="157" t="s">
        <v>5793</v>
      </c>
      <c r="I4274" s="157" t="s">
        <v>3595</v>
      </c>
      <c r="J4274" s="157" t="s">
        <v>384</v>
      </c>
      <c r="K4274" s="135"/>
      <c r="L4274" s="130" t="s">
        <v>761</v>
      </c>
      <c r="M4274" s="130" t="s">
        <v>385</v>
      </c>
    </row>
    <row r="4275" spans="1:13">
      <c r="A4275" s="157" t="s">
        <v>2248</v>
      </c>
      <c r="B4275" s="157"/>
      <c r="C4275" s="169">
        <v>1637</v>
      </c>
      <c r="D4275" s="158">
        <v>45717</v>
      </c>
      <c r="E4275" s="170">
        <v>45797</v>
      </c>
      <c r="F4275" s="124">
        <v>1629.44</v>
      </c>
      <c r="G4275" s="160" t="s">
        <v>4313</v>
      </c>
      <c r="H4275" s="157" t="s">
        <v>5794</v>
      </c>
      <c r="I4275" s="157" t="s">
        <v>3597</v>
      </c>
      <c r="J4275" s="157" t="s">
        <v>416</v>
      </c>
      <c r="K4275" s="135"/>
      <c r="L4275" s="130" t="s">
        <v>761</v>
      </c>
      <c r="M4275" s="130" t="s">
        <v>417</v>
      </c>
    </row>
    <row r="4276" spans="1:13">
      <c r="A4276" s="157" t="s">
        <v>2248</v>
      </c>
      <c r="B4276" s="157"/>
      <c r="C4276" s="169">
        <v>1638</v>
      </c>
      <c r="D4276" s="158">
        <v>45717</v>
      </c>
      <c r="E4276" s="170">
        <v>45797</v>
      </c>
      <c r="F4276" s="124">
        <v>461.86</v>
      </c>
      <c r="G4276" s="160" t="s">
        <v>4313</v>
      </c>
      <c r="H4276" s="157" t="s">
        <v>5795</v>
      </c>
      <c r="I4276" s="157" t="s">
        <v>3599</v>
      </c>
      <c r="J4276" s="157" t="s">
        <v>396</v>
      </c>
      <c r="K4276" s="135"/>
      <c r="L4276" s="130" t="s">
        <v>761</v>
      </c>
      <c r="M4276" s="130" t="s">
        <v>397</v>
      </c>
    </row>
    <row r="4277" spans="1:13">
      <c r="A4277" s="157" t="s">
        <v>2248</v>
      </c>
      <c r="B4277" s="157"/>
      <c r="C4277" s="169">
        <v>1639</v>
      </c>
      <c r="D4277" s="158">
        <v>45717</v>
      </c>
      <c r="E4277" s="170">
        <v>45797</v>
      </c>
      <c r="F4277" s="124">
        <v>428.51</v>
      </c>
      <c r="G4277" s="160" t="s">
        <v>4313</v>
      </c>
      <c r="H4277" s="157" t="s">
        <v>5796</v>
      </c>
      <c r="I4277" s="157" t="s">
        <v>3601</v>
      </c>
      <c r="J4277" s="157" t="s">
        <v>424</v>
      </c>
      <c r="K4277" s="135"/>
      <c r="L4277" s="130" t="s">
        <v>761</v>
      </c>
      <c r="M4277" s="130" t="s">
        <v>425</v>
      </c>
    </row>
    <row r="4278" spans="1:13">
      <c r="A4278" s="157" t="s">
        <v>2248</v>
      </c>
      <c r="B4278" s="157"/>
      <c r="C4278" s="169">
        <v>1640</v>
      </c>
      <c r="D4278" s="158">
        <v>45717</v>
      </c>
      <c r="E4278" s="170">
        <v>45797</v>
      </c>
      <c r="F4278" s="124">
        <v>381.41</v>
      </c>
      <c r="G4278" s="160" t="s">
        <v>4313</v>
      </c>
      <c r="H4278" s="157" t="s">
        <v>5797</v>
      </c>
      <c r="I4278" s="157" t="s">
        <v>3603</v>
      </c>
      <c r="J4278" s="157" t="s">
        <v>438</v>
      </c>
      <c r="K4278" s="135"/>
      <c r="L4278" s="130" t="s">
        <v>761</v>
      </c>
      <c r="M4278" s="130" t="s">
        <v>439</v>
      </c>
    </row>
    <row r="4279" spans="1:13">
      <c r="A4279" s="157" t="s">
        <v>2248</v>
      </c>
      <c r="B4279" s="157"/>
      <c r="C4279" s="169">
        <v>1641</v>
      </c>
      <c r="D4279" s="158">
        <v>45717</v>
      </c>
      <c r="E4279" s="170">
        <v>45797</v>
      </c>
      <c r="F4279" s="124">
        <v>440.97</v>
      </c>
      <c r="G4279" s="160" t="s">
        <v>4313</v>
      </c>
      <c r="H4279" s="157" t="s">
        <v>5798</v>
      </c>
      <c r="I4279" s="157" t="s">
        <v>3605</v>
      </c>
      <c r="J4279" s="157" t="s">
        <v>452</v>
      </c>
      <c r="K4279" s="135"/>
      <c r="L4279" s="130" t="s">
        <v>761</v>
      </c>
      <c r="M4279" s="130" t="s">
        <v>453</v>
      </c>
    </row>
    <row r="4280" spans="1:13">
      <c r="A4280" s="157" t="s">
        <v>2248</v>
      </c>
      <c r="B4280" s="157"/>
      <c r="C4280" s="169">
        <v>1642</v>
      </c>
      <c r="D4280" s="158">
        <v>45717</v>
      </c>
      <c r="E4280" s="170">
        <v>45797</v>
      </c>
      <c r="F4280" s="124">
        <v>440.97</v>
      </c>
      <c r="G4280" s="160" t="s">
        <v>4313</v>
      </c>
      <c r="H4280" s="157" t="s">
        <v>5799</v>
      </c>
      <c r="I4280" s="157" t="s">
        <v>3607</v>
      </c>
      <c r="J4280" s="157" t="s">
        <v>480</v>
      </c>
      <c r="K4280" s="135"/>
      <c r="L4280" s="130" t="s">
        <v>761</v>
      </c>
      <c r="M4280" s="130" t="s">
        <v>481</v>
      </c>
    </row>
    <row r="4281" spans="1:13">
      <c r="A4281" s="157" t="s">
        <v>2248</v>
      </c>
      <c r="B4281" s="157"/>
      <c r="C4281" s="169">
        <v>1643</v>
      </c>
      <c r="D4281" s="158">
        <v>45748</v>
      </c>
      <c r="E4281" s="170">
        <v>45797</v>
      </c>
      <c r="F4281" s="124">
        <v>3748.98</v>
      </c>
      <c r="G4281" s="160" t="s">
        <v>4313</v>
      </c>
      <c r="H4281" s="157" t="s">
        <v>5800</v>
      </c>
      <c r="I4281" s="157" t="s">
        <v>3496</v>
      </c>
      <c r="J4281" s="157" t="s">
        <v>198</v>
      </c>
      <c r="K4281" s="135"/>
      <c r="L4281" s="130" t="s">
        <v>761</v>
      </c>
      <c r="M4281" s="130" t="s">
        <v>199</v>
      </c>
    </row>
    <row r="4282" spans="1:13">
      <c r="A4282" s="157" t="s">
        <v>2248</v>
      </c>
      <c r="B4282" s="157"/>
      <c r="C4282" s="169">
        <v>1644</v>
      </c>
      <c r="D4282" s="158">
        <v>45748</v>
      </c>
      <c r="E4282" s="170">
        <v>45797</v>
      </c>
      <c r="F4282" s="124">
        <v>2226</v>
      </c>
      <c r="G4282" s="160" t="s">
        <v>4313</v>
      </c>
      <c r="H4282" s="157" t="s">
        <v>5801</v>
      </c>
      <c r="I4282" s="157" t="s">
        <v>3498</v>
      </c>
      <c r="J4282" s="157" t="s">
        <v>228</v>
      </c>
      <c r="K4282" s="135"/>
      <c r="L4282" s="130" t="s">
        <v>761</v>
      </c>
      <c r="M4282" s="130" t="s">
        <v>229</v>
      </c>
    </row>
    <row r="4283" spans="1:13">
      <c r="A4283" s="157" t="s">
        <v>2248</v>
      </c>
      <c r="B4283" s="157"/>
      <c r="C4283" s="169">
        <v>1645</v>
      </c>
      <c r="D4283" s="158">
        <v>45748</v>
      </c>
      <c r="E4283" s="170">
        <v>45797</v>
      </c>
      <c r="F4283" s="124">
        <v>1802.08</v>
      </c>
      <c r="G4283" s="160" t="s">
        <v>4313</v>
      </c>
      <c r="H4283" s="157" t="s">
        <v>5802</v>
      </c>
      <c r="I4283" s="157" t="s">
        <v>3500</v>
      </c>
      <c r="J4283" s="157" t="s">
        <v>230</v>
      </c>
      <c r="K4283" s="135"/>
      <c r="L4283" s="130" t="s">
        <v>761</v>
      </c>
      <c r="M4283" s="130" t="s">
        <v>231</v>
      </c>
    </row>
    <row r="4284" spans="1:13">
      <c r="A4284" s="157" t="s">
        <v>2248</v>
      </c>
      <c r="B4284" s="157"/>
      <c r="C4284" s="169">
        <v>1646</v>
      </c>
      <c r="D4284" s="158">
        <v>45748</v>
      </c>
      <c r="E4284" s="170">
        <v>45797</v>
      </c>
      <c r="F4284" s="124">
        <v>1975.06</v>
      </c>
      <c r="G4284" s="160" t="s">
        <v>4313</v>
      </c>
      <c r="H4284" s="157" t="s">
        <v>5803</v>
      </c>
      <c r="I4284" s="157" t="s">
        <v>3502</v>
      </c>
      <c r="J4284" s="157" t="s">
        <v>232</v>
      </c>
      <c r="K4284" s="135"/>
      <c r="L4284" s="130" t="s">
        <v>761</v>
      </c>
      <c r="M4284" s="130" t="s">
        <v>233</v>
      </c>
    </row>
    <row r="4285" spans="1:13">
      <c r="A4285" s="157" t="s">
        <v>2248</v>
      </c>
      <c r="B4285" s="157"/>
      <c r="C4285" s="169">
        <v>1647</v>
      </c>
      <c r="D4285" s="158">
        <v>45748</v>
      </c>
      <c r="E4285" s="170">
        <v>45797</v>
      </c>
      <c r="F4285" s="124">
        <v>2119.79</v>
      </c>
      <c r="G4285" s="160" t="s">
        <v>4313</v>
      </c>
      <c r="H4285" s="157" t="s">
        <v>5804</v>
      </c>
      <c r="I4285" s="157" t="s">
        <v>3504</v>
      </c>
      <c r="J4285" s="157" t="s">
        <v>200</v>
      </c>
      <c r="K4285" s="135"/>
      <c r="L4285" s="130" t="s">
        <v>761</v>
      </c>
      <c r="M4285" s="130" t="s">
        <v>201</v>
      </c>
    </row>
    <row r="4286" spans="1:13">
      <c r="A4286" s="157" t="s">
        <v>2248</v>
      </c>
      <c r="B4286" s="157"/>
      <c r="C4286" s="169">
        <v>1648</v>
      </c>
      <c r="D4286" s="158">
        <v>45748</v>
      </c>
      <c r="E4286" s="170">
        <v>45797</v>
      </c>
      <c r="F4286" s="124">
        <v>4668.74</v>
      </c>
      <c r="G4286" s="160" t="s">
        <v>4313</v>
      </c>
      <c r="H4286" s="157" t="s">
        <v>5805</v>
      </c>
      <c r="I4286" s="157" t="s">
        <v>3506</v>
      </c>
      <c r="J4286" s="157" t="s">
        <v>202</v>
      </c>
      <c r="K4286" s="135"/>
      <c r="L4286" s="130" t="s">
        <v>761</v>
      </c>
      <c r="M4286" s="130" t="s">
        <v>203</v>
      </c>
    </row>
    <row r="4287" spans="1:13">
      <c r="A4287" s="157" t="s">
        <v>2248</v>
      </c>
      <c r="B4287" s="157"/>
      <c r="C4287" s="169">
        <v>1650</v>
      </c>
      <c r="D4287" s="158">
        <v>45748</v>
      </c>
      <c r="E4287" s="170">
        <v>45797</v>
      </c>
      <c r="F4287" s="124">
        <v>5838.89</v>
      </c>
      <c r="G4287" s="160" t="s">
        <v>4313</v>
      </c>
      <c r="H4287" s="157" t="s">
        <v>5806</v>
      </c>
      <c r="I4287" s="157" t="s">
        <v>3510</v>
      </c>
      <c r="J4287" s="157" t="s">
        <v>62</v>
      </c>
      <c r="K4287" s="135"/>
      <c r="L4287" s="130" t="s">
        <v>761</v>
      </c>
      <c r="M4287" s="130" t="s">
        <v>63</v>
      </c>
    </row>
    <row r="4288" spans="1:13">
      <c r="A4288" s="157" t="s">
        <v>2248</v>
      </c>
      <c r="B4288" s="157"/>
      <c r="C4288" s="169">
        <v>1651</v>
      </c>
      <c r="D4288" s="158">
        <v>45748</v>
      </c>
      <c r="E4288" s="170">
        <v>45797</v>
      </c>
      <c r="F4288" s="124">
        <v>2552.6</v>
      </c>
      <c r="G4288" s="160" t="s">
        <v>4313</v>
      </c>
      <c r="H4288" s="157" t="s">
        <v>5807</v>
      </c>
      <c r="I4288" s="157" t="s">
        <v>3512</v>
      </c>
      <c r="J4288" s="157" t="s">
        <v>254</v>
      </c>
      <c r="K4288" s="135"/>
      <c r="L4288" s="130" t="s">
        <v>761</v>
      </c>
      <c r="M4288" s="130" t="s">
        <v>255</v>
      </c>
    </row>
    <row r="4289" spans="1:13">
      <c r="A4289" s="157" t="s">
        <v>2248</v>
      </c>
      <c r="B4289" s="157"/>
      <c r="C4289" s="169">
        <v>1652</v>
      </c>
      <c r="D4289" s="158">
        <v>45748</v>
      </c>
      <c r="E4289" s="170">
        <v>45797</v>
      </c>
      <c r="F4289" s="124">
        <v>7094.41</v>
      </c>
      <c r="G4289" s="160" t="s">
        <v>4313</v>
      </c>
      <c r="H4289" s="157" t="s">
        <v>5808</v>
      </c>
      <c r="I4289" s="157" t="s">
        <v>3514</v>
      </c>
      <c r="J4289" s="157" t="s">
        <v>218</v>
      </c>
      <c r="K4289" s="135"/>
      <c r="L4289" s="130" t="s">
        <v>761</v>
      </c>
      <c r="M4289" s="130" t="s">
        <v>219</v>
      </c>
    </row>
    <row r="4290" spans="1:13">
      <c r="A4290" s="157" t="s">
        <v>2248</v>
      </c>
      <c r="B4290" s="157"/>
      <c r="C4290" s="169">
        <v>1653</v>
      </c>
      <c r="D4290" s="158">
        <v>45748</v>
      </c>
      <c r="E4290" s="170">
        <v>45797</v>
      </c>
      <c r="F4290" s="124">
        <v>1802.98</v>
      </c>
      <c r="G4290" s="160" t="s">
        <v>4313</v>
      </c>
      <c r="H4290" s="157" t="s">
        <v>5809</v>
      </c>
      <c r="I4290" s="157" t="s">
        <v>3516</v>
      </c>
      <c r="J4290" s="157" t="s">
        <v>0</v>
      </c>
      <c r="K4290" s="135"/>
      <c r="L4290" s="130" t="s">
        <v>761</v>
      </c>
      <c r="M4290" s="130" t="s">
        <v>1</v>
      </c>
    </row>
    <row r="4291" spans="1:13">
      <c r="A4291" s="157" t="s">
        <v>2248</v>
      </c>
      <c r="B4291" s="157"/>
      <c r="C4291" s="169">
        <v>1654</v>
      </c>
      <c r="D4291" s="158">
        <v>45748</v>
      </c>
      <c r="E4291" s="170">
        <v>45797</v>
      </c>
      <c r="F4291" s="124">
        <v>1887.5</v>
      </c>
      <c r="G4291" s="160" t="s">
        <v>4313</v>
      </c>
      <c r="H4291" s="157" t="s">
        <v>5810</v>
      </c>
      <c r="I4291" s="157" t="s">
        <v>3518</v>
      </c>
      <c r="J4291" s="157" t="s">
        <v>222</v>
      </c>
      <c r="K4291" s="135"/>
      <c r="L4291" s="130" t="s">
        <v>761</v>
      </c>
      <c r="M4291" s="130" t="s">
        <v>223</v>
      </c>
    </row>
    <row r="4292" spans="1:13">
      <c r="A4292" s="157" t="s">
        <v>2248</v>
      </c>
      <c r="B4292" s="157"/>
      <c r="C4292" s="169">
        <v>1655</v>
      </c>
      <c r="D4292" s="158">
        <v>45748</v>
      </c>
      <c r="E4292" s="170">
        <v>45797</v>
      </c>
      <c r="F4292" s="124">
        <v>440.96</v>
      </c>
      <c r="G4292" s="160" t="s">
        <v>4313</v>
      </c>
      <c r="H4292" s="157" t="s">
        <v>5811</v>
      </c>
      <c r="I4292" s="157" t="s">
        <v>3607</v>
      </c>
      <c r="J4292" s="157" t="s">
        <v>480</v>
      </c>
      <c r="K4292" s="135"/>
      <c r="L4292" s="130" t="s">
        <v>761</v>
      </c>
      <c r="M4292" s="130" t="s">
        <v>481</v>
      </c>
    </row>
    <row r="4293" spans="1:13">
      <c r="A4293" s="157" t="s">
        <v>2248</v>
      </c>
      <c r="B4293" s="157"/>
      <c r="C4293" s="169">
        <v>1656</v>
      </c>
      <c r="D4293" s="158">
        <v>45748</v>
      </c>
      <c r="E4293" s="170">
        <v>45797</v>
      </c>
      <c r="F4293" s="124">
        <v>505.25</v>
      </c>
      <c r="G4293" s="160" t="s">
        <v>4313</v>
      </c>
      <c r="H4293" s="157" t="s">
        <v>5812</v>
      </c>
      <c r="I4293" s="157" t="s">
        <v>3520</v>
      </c>
      <c r="J4293" s="157" t="s">
        <v>260</v>
      </c>
      <c r="K4293" s="135"/>
      <c r="L4293" s="130" t="s">
        <v>761</v>
      </c>
      <c r="M4293" s="130" t="s">
        <v>261</v>
      </c>
    </row>
    <row r="4294" spans="1:13">
      <c r="A4294" s="157" t="s">
        <v>2248</v>
      </c>
      <c r="B4294" s="157"/>
      <c r="C4294" s="169">
        <v>1657</v>
      </c>
      <c r="D4294" s="158">
        <v>45748</v>
      </c>
      <c r="E4294" s="170">
        <v>45797</v>
      </c>
      <c r="F4294" s="124">
        <v>505.25</v>
      </c>
      <c r="G4294" s="160" t="s">
        <v>4313</v>
      </c>
      <c r="H4294" s="157" t="s">
        <v>5813</v>
      </c>
      <c r="I4294" s="157" t="s">
        <v>3522</v>
      </c>
      <c r="J4294" s="157" t="s">
        <v>210</v>
      </c>
      <c r="K4294" s="135"/>
      <c r="L4294" s="130" t="s">
        <v>761</v>
      </c>
      <c r="M4294" s="130" t="s">
        <v>211</v>
      </c>
    </row>
    <row r="4295" spans="1:13">
      <c r="A4295" s="157" t="s">
        <v>2248</v>
      </c>
      <c r="B4295" s="157"/>
      <c r="C4295" s="169">
        <v>1658</v>
      </c>
      <c r="D4295" s="158">
        <v>45748</v>
      </c>
      <c r="E4295" s="170">
        <v>45797</v>
      </c>
      <c r="F4295" s="124">
        <v>536.63</v>
      </c>
      <c r="G4295" s="160" t="s">
        <v>4313</v>
      </c>
      <c r="H4295" s="157" t="s">
        <v>5814</v>
      </c>
      <c r="I4295" s="157" t="s">
        <v>3524</v>
      </c>
      <c r="J4295" s="157" t="s">
        <v>262</v>
      </c>
      <c r="K4295" s="135"/>
      <c r="L4295" s="130" t="s">
        <v>761</v>
      </c>
      <c r="M4295" s="130" t="s">
        <v>263</v>
      </c>
    </row>
    <row r="4296" spans="1:13">
      <c r="A4296" s="157" t="s">
        <v>2248</v>
      </c>
      <c r="B4296" s="157"/>
      <c r="C4296" s="169">
        <v>1659</v>
      </c>
      <c r="D4296" s="158">
        <v>45748</v>
      </c>
      <c r="E4296" s="170">
        <v>45797</v>
      </c>
      <c r="F4296" s="124">
        <v>504.86</v>
      </c>
      <c r="G4296" s="160" t="s">
        <v>4313</v>
      </c>
      <c r="H4296" s="157" t="s">
        <v>5815</v>
      </c>
      <c r="I4296" s="157" t="s">
        <v>3526</v>
      </c>
      <c r="J4296" s="157" t="s">
        <v>240</v>
      </c>
      <c r="K4296" s="135"/>
      <c r="L4296" s="130" t="s">
        <v>761</v>
      </c>
      <c r="M4296" s="130" t="s">
        <v>241</v>
      </c>
    </row>
    <row r="4297" spans="1:13">
      <c r="A4297" s="157" t="s">
        <v>2248</v>
      </c>
      <c r="B4297" s="157"/>
      <c r="C4297" s="169">
        <v>1660</v>
      </c>
      <c r="D4297" s="158">
        <v>45748</v>
      </c>
      <c r="E4297" s="170">
        <v>45797</v>
      </c>
      <c r="F4297" s="124">
        <v>595.6</v>
      </c>
      <c r="G4297" s="160" t="s">
        <v>4313</v>
      </c>
      <c r="H4297" s="157" t="s">
        <v>5816</v>
      </c>
      <c r="I4297" s="157" t="s">
        <v>3528</v>
      </c>
      <c r="J4297" s="157" t="s">
        <v>206</v>
      </c>
      <c r="K4297" s="135"/>
      <c r="L4297" s="130" t="s">
        <v>761</v>
      </c>
      <c r="M4297" s="130" t="s">
        <v>207</v>
      </c>
    </row>
    <row r="4298" spans="1:13">
      <c r="A4298" s="157" t="s">
        <v>2248</v>
      </c>
      <c r="B4298" s="157"/>
      <c r="C4298" s="169">
        <v>1661</v>
      </c>
      <c r="D4298" s="158">
        <v>45748</v>
      </c>
      <c r="E4298" s="170">
        <v>45797</v>
      </c>
      <c r="F4298" s="124">
        <v>505.25</v>
      </c>
      <c r="G4298" s="160" t="s">
        <v>4313</v>
      </c>
      <c r="H4298" s="157" t="s">
        <v>5817</v>
      </c>
      <c r="I4298" s="157" t="s">
        <v>3530</v>
      </c>
      <c r="J4298" s="157" t="s">
        <v>196</v>
      </c>
      <c r="K4298" s="135"/>
      <c r="L4298" s="130" t="s">
        <v>761</v>
      </c>
      <c r="M4298" s="130" t="s">
        <v>197</v>
      </c>
    </row>
    <row r="4299" spans="1:13">
      <c r="A4299" s="157" t="s">
        <v>2248</v>
      </c>
      <c r="B4299" s="157"/>
      <c r="C4299" s="169">
        <v>1662</v>
      </c>
      <c r="D4299" s="158">
        <v>45748</v>
      </c>
      <c r="E4299" s="170">
        <v>45797</v>
      </c>
      <c r="F4299" s="124">
        <v>562.32000000000005</v>
      </c>
      <c r="G4299" s="160" t="s">
        <v>4313</v>
      </c>
      <c r="H4299" s="157" t="s">
        <v>5818</v>
      </c>
      <c r="I4299" s="157" t="s">
        <v>3532</v>
      </c>
      <c r="J4299" s="157" t="s">
        <v>242</v>
      </c>
      <c r="K4299" s="135"/>
      <c r="L4299" s="130" t="s">
        <v>761</v>
      </c>
      <c r="M4299" s="130" t="s">
        <v>243</v>
      </c>
    </row>
    <row r="4300" spans="1:13">
      <c r="A4300" s="157" t="s">
        <v>2248</v>
      </c>
      <c r="B4300" s="157"/>
      <c r="C4300" s="169">
        <v>1663</v>
      </c>
      <c r="D4300" s="158">
        <v>45748</v>
      </c>
      <c r="E4300" s="170">
        <v>45797</v>
      </c>
      <c r="F4300" s="124">
        <v>513.54999999999995</v>
      </c>
      <c r="G4300" s="160" t="s">
        <v>4313</v>
      </c>
      <c r="H4300" s="157" t="s">
        <v>5819</v>
      </c>
      <c r="I4300" s="157" t="s">
        <v>3534</v>
      </c>
      <c r="J4300" s="157" t="s">
        <v>244</v>
      </c>
      <c r="K4300" s="135"/>
      <c r="L4300" s="130" t="s">
        <v>761</v>
      </c>
      <c r="M4300" s="130" t="s">
        <v>245</v>
      </c>
    </row>
    <row r="4301" spans="1:13">
      <c r="A4301" s="157" t="s">
        <v>2248</v>
      </c>
      <c r="B4301" s="157"/>
      <c r="C4301" s="169">
        <v>1664</v>
      </c>
      <c r="D4301" s="158">
        <v>45748</v>
      </c>
      <c r="E4301" s="170">
        <v>45797</v>
      </c>
      <c r="F4301" s="124">
        <v>457.74</v>
      </c>
      <c r="G4301" s="160" t="s">
        <v>4313</v>
      </c>
      <c r="H4301" s="157" t="s">
        <v>5820</v>
      </c>
      <c r="I4301" s="157" t="s">
        <v>3536</v>
      </c>
      <c r="J4301" s="157" t="s">
        <v>226</v>
      </c>
      <c r="K4301" s="135"/>
      <c r="L4301" s="130" t="s">
        <v>761</v>
      </c>
      <c r="M4301" s="130" t="s">
        <v>227</v>
      </c>
    </row>
    <row r="4302" spans="1:13">
      <c r="A4302" s="157" t="s">
        <v>2248</v>
      </c>
      <c r="B4302" s="157"/>
      <c r="C4302" s="169">
        <v>1665</v>
      </c>
      <c r="D4302" s="158">
        <v>45748</v>
      </c>
      <c r="E4302" s="170">
        <v>45797</v>
      </c>
      <c r="F4302" s="124">
        <v>457.35</v>
      </c>
      <c r="G4302" s="160" t="s">
        <v>4313</v>
      </c>
      <c r="H4302" s="157" t="s">
        <v>5821</v>
      </c>
      <c r="I4302" s="157" t="s">
        <v>3538</v>
      </c>
      <c r="J4302" s="157" t="s">
        <v>234</v>
      </c>
      <c r="K4302" s="135"/>
      <c r="L4302" s="130" t="s">
        <v>761</v>
      </c>
      <c r="M4302" s="130" t="s">
        <v>235</v>
      </c>
    </row>
    <row r="4303" spans="1:13">
      <c r="A4303" s="157" t="s">
        <v>2248</v>
      </c>
      <c r="B4303" s="157"/>
      <c r="C4303" s="169">
        <v>1666</v>
      </c>
      <c r="D4303" s="158">
        <v>45748</v>
      </c>
      <c r="E4303" s="170">
        <v>45797</v>
      </c>
      <c r="F4303" s="124">
        <v>457.74</v>
      </c>
      <c r="G4303" s="160" t="s">
        <v>4313</v>
      </c>
      <c r="H4303" s="157" t="s">
        <v>5822</v>
      </c>
      <c r="I4303" s="157" t="s">
        <v>3540</v>
      </c>
      <c r="J4303" s="157" t="s">
        <v>236</v>
      </c>
      <c r="K4303" s="135"/>
      <c r="L4303" s="130" t="s">
        <v>761</v>
      </c>
      <c r="M4303" s="130" t="s">
        <v>237</v>
      </c>
    </row>
    <row r="4304" spans="1:13">
      <c r="A4304" s="157" t="s">
        <v>2248</v>
      </c>
      <c r="B4304" s="157"/>
      <c r="C4304" s="169">
        <v>1667</v>
      </c>
      <c r="D4304" s="158">
        <v>45748</v>
      </c>
      <c r="E4304" s="170">
        <v>45797</v>
      </c>
      <c r="F4304" s="124">
        <v>454.77</v>
      </c>
      <c r="G4304" s="160" t="s">
        <v>4313</v>
      </c>
      <c r="H4304" s="157" t="s">
        <v>5823</v>
      </c>
      <c r="I4304" s="157" t="s">
        <v>3542</v>
      </c>
      <c r="J4304" s="157" t="s">
        <v>224</v>
      </c>
      <c r="K4304" s="135"/>
      <c r="L4304" s="130" t="s">
        <v>761</v>
      </c>
      <c r="M4304" s="130" t="s">
        <v>225</v>
      </c>
    </row>
    <row r="4305" spans="1:13">
      <c r="A4305" s="157" t="s">
        <v>2248</v>
      </c>
      <c r="B4305" s="157"/>
      <c r="C4305" s="169">
        <v>1668.02</v>
      </c>
      <c r="D4305" s="158">
        <v>45748</v>
      </c>
      <c r="E4305" s="170">
        <v>45797</v>
      </c>
      <c r="F4305" s="124">
        <v>457.74</v>
      </c>
      <c r="G4305" s="160" t="s">
        <v>4313</v>
      </c>
      <c r="H4305" s="157" t="s">
        <v>5824</v>
      </c>
      <c r="I4305" s="157" t="s">
        <v>3544</v>
      </c>
      <c r="J4305" s="157" t="s">
        <v>248</v>
      </c>
      <c r="K4305" s="135"/>
      <c r="L4305" s="130" t="s">
        <v>761</v>
      </c>
      <c r="M4305" s="130" t="s">
        <v>249</v>
      </c>
    </row>
    <row r="4306" spans="1:13">
      <c r="A4306" s="157" t="s">
        <v>2248</v>
      </c>
      <c r="B4306" s="157"/>
      <c r="C4306" s="169">
        <v>1669</v>
      </c>
      <c r="D4306" s="158">
        <v>45748</v>
      </c>
      <c r="E4306" s="170">
        <v>45797</v>
      </c>
      <c r="F4306" s="124">
        <v>457.74</v>
      </c>
      <c r="G4306" s="160" t="s">
        <v>4313</v>
      </c>
      <c r="H4306" s="157" t="s">
        <v>5825</v>
      </c>
      <c r="I4306" s="157" t="s">
        <v>3546</v>
      </c>
      <c r="J4306" s="157" t="s">
        <v>264</v>
      </c>
      <c r="K4306" s="135"/>
      <c r="L4306" s="130" t="s">
        <v>761</v>
      </c>
      <c r="M4306" s="130" t="s">
        <v>265</v>
      </c>
    </row>
    <row r="4307" spans="1:13">
      <c r="A4307" s="157" t="s">
        <v>2248</v>
      </c>
      <c r="B4307" s="157"/>
      <c r="C4307" s="169">
        <v>1670</v>
      </c>
      <c r="D4307" s="158">
        <v>45748</v>
      </c>
      <c r="E4307" s="170">
        <v>45797</v>
      </c>
      <c r="F4307" s="124">
        <v>457.74</v>
      </c>
      <c r="G4307" s="160" t="s">
        <v>4313</v>
      </c>
      <c r="H4307" s="157" t="s">
        <v>5826</v>
      </c>
      <c r="I4307" s="157" t="s">
        <v>3548</v>
      </c>
      <c r="J4307" s="157" t="s">
        <v>250</v>
      </c>
      <c r="K4307" s="135"/>
      <c r="L4307" s="130" t="s">
        <v>761</v>
      </c>
      <c r="M4307" s="130" t="s">
        <v>251</v>
      </c>
    </row>
    <row r="4308" spans="1:13">
      <c r="A4308" s="157" t="s">
        <v>2248</v>
      </c>
      <c r="B4308" s="157"/>
      <c r="C4308" s="169">
        <v>1671</v>
      </c>
      <c r="D4308" s="158">
        <v>45748</v>
      </c>
      <c r="E4308" s="170">
        <v>45797</v>
      </c>
      <c r="F4308" s="124">
        <v>445.72</v>
      </c>
      <c r="G4308" s="160" t="s">
        <v>4313</v>
      </c>
      <c r="H4308" s="157" t="s">
        <v>5827</v>
      </c>
      <c r="I4308" s="157" t="s">
        <v>3550</v>
      </c>
      <c r="J4308" s="157" t="s">
        <v>212</v>
      </c>
      <c r="K4308" s="135"/>
      <c r="L4308" s="130" t="s">
        <v>761</v>
      </c>
      <c r="M4308" s="130" t="s">
        <v>213</v>
      </c>
    </row>
    <row r="4309" spans="1:13">
      <c r="A4309" s="157" t="s">
        <v>2248</v>
      </c>
      <c r="B4309" s="157"/>
      <c r="C4309" s="169">
        <v>1672</v>
      </c>
      <c r="D4309" s="158">
        <v>45748</v>
      </c>
      <c r="E4309" s="170">
        <v>45797</v>
      </c>
      <c r="F4309" s="124">
        <v>454.77</v>
      </c>
      <c r="G4309" s="160" t="s">
        <v>4313</v>
      </c>
      <c r="H4309" s="157" t="s">
        <v>5828</v>
      </c>
      <c r="I4309" s="157" t="s">
        <v>3552</v>
      </c>
      <c r="J4309" s="157" t="s">
        <v>266</v>
      </c>
      <c r="K4309" s="135"/>
      <c r="L4309" s="130" t="s">
        <v>761</v>
      </c>
      <c r="M4309" s="130" t="s">
        <v>267</v>
      </c>
    </row>
    <row r="4310" spans="1:13">
      <c r="A4310" s="157" t="s">
        <v>2248</v>
      </c>
      <c r="B4310" s="157"/>
      <c r="C4310" s="169">
        <v>1673</v>
      </c>
      <c r="D4310" s="158">
        <v>45748</v>
      </c>
      <c r="E4310" s="170">
        <v>45797</v>
      </c>
      <c r="F4310" s="124">
        <v>457.74</v>
      </c>
      <c r="G4310" s="160" t="s">
        <v>4313</v>
      </c>
      <c r="H4310" s="157" t="s">
        <v>5829</v>
      </c>
      <c r="I4310" s="157" t="s">
        <v>3554</v>
      </c>
      <c r="J4310" s="157" t="s">
        <v>268</v>
      </c>
      <c r="K4310" s="135"/>
      <c r="L4310" s="130" t="s">
        <v>761</v>
      </c>
      <c r="M4310" s="130" t="s">
        <v>269</v>
      </c>
    </row>
    <row r="4311" spans="1:13">
      <c r="A4311" s="157" t="s">
        <v>2248</v>
      </c>
      <c r="B4311" s="157"/>
      <c r="C4311" s="169">
        <v>1674</v>
      </c>
      <c r="D4311" s="158">
        <v>45748</v>
      </c>
      <c r="E4311" s="170">
        <v>45797</v>
      </c>
      <c r="F4311" s="124">
        <v>444.45</v>
      </c>
      <c r="G4311" s="160" t="s">
        <v>4313</v>
      </c>
      <c r="H4311" s="157" t="s">
        <v>5830</v>
      </c>
      <c r="I4311" s="157" t="s">
        <v>3556</v>
      </c>
      <c r="J4311" s="157" t="s">
        <v>256</v>
      </c>
      <c r="K4311" s="135"/>
      <c r="L4311" s="130" t="s">
        <v>761</v>
      </c>
      <c r="M4311" s="130" t="s">
        <v>257</v>
      </c>
    </row>
    <row r="4312" spans="1:13">
      <c r="A4312" s="157" t="s">
        <v>2248</v>
      </c>
      <c r="B4312" s="157"/>
      <c r="C4312" s="169">
        <v>1675</v>
      </c>
      <c r="D4312" s="158">
        <v>45748</v>
      </c>
      <c r="E4312" s="170">
        <v>45797</v>
      </c>
      <c r="F4312" s="124">
        <v>433.56</v>
      </c>
      <c r="G4312" s="160" t="s">
        <v>4313</v>
      </c>
      <c r="H4312" s="157" t="s">
        <v>5831</v>
      </c>
      <c r="I4312" s="157" t="s">
        <v>3558</v>
      </c>
      <c r="J4312" s="157" t="s">
        <v>204</v>
      </c>
      <c r="K4312" s="135"/>
      <c r="L4312" s="130" t="s">
        <v>761</v>
      </c>
      <c r="M4312" s="130" t="s">
        <v>205</v>
      </c>
    </row>
    <row r="4313" spans="1:13">
      <c r="A4313" s="157" t="s">
        <v>2248</v>
      </c>
      <c r="B4313" s="157"/>
      <c r="C4313" s="169">
        <v>1676</v>
      </c>
      <c r="D4313" s="158">
        <v>45748</v>
      </c>
      <c r="E4313" s="170">
        <v>45797</v>
      </c>
      <c r="F4313" s="124">
        <v>505.25</v>
      </c>
      <c r="G4313" s="160" t="s">
        <v>4313</v>
      </c>
      <c r="H4313" s="157" t="s">
        <v>5832</v>
      </c>
      <c r="I4313" s="157" t="s">
        <v>3560</v>
      </c>
      <c r="J4313" s="157" t="s">
        <v>270</v>
      </c>
      <c r="K4313" s="135"/>
      <c r="L4313" s="130" t="s">
        <v>761</v>
      </c>
      <c r="M4313" s="130" t="s">
        <v>271</v>
      </c>
    </row>
    <row r="4314" spans="1:13">
      <c r="A4314" s="157" t="s">
        <v>2248</v>
      </c>
      <c r="B4314" s="157"/>
      <c r="C4314" s="169">
        <v>1677</v>
      </c>
      <c r="D4314" s="158">
        <v>45748</v>
      </c>
      <c r="E4314" s="170">
        <v>45797</v>
      </c>
      <c r="F4314" s="124">
        <v>457.74</v>
      </c>
      <c r="G4314" s="160" t="s">
        <v>4313</v>
      </c>
      <c r="H4314" s="157" t="s">
        <v>5833</v>
      </c>
      <c r="I4314" s="157" t="s">
        <v>3562</v>
      </c>
      <c r="J4314" s="157" t="s">
        <v>208</v>
      </c>
      <c r="K4314" s="135"/>
      <c r="L4314" s="130" t="s">
        <v>761</v>
      </c>
      <c r="M4314" s="130" t="s">
        <v>209</v>
      </c>
    </row>
    <row r="4315" spans="1:13">
      <c r="A4315" s="157" t="s">
        <v>2248</v>
      </c>
      <c r="B4315" s="157"/>
      <c r="C4315" s="169">
        <v>1678.02</v>
      </c>
      <c r="D4315" s="158">
        <v>45748</v>
      </c>
      <c r="E4315" s="170">
        <v>45797</v>
      </c>
      <c r="F4315" s="124">
        <v>457.74</v>
      </c>
      <c r="G4315" s="160" t="s">
        <v>4313</v>
      </c>
      <c r="H4315" s="157" t="s">
        <v>5834</v>
      </c>
      <c r="I4315" s="157" t="s">
        <v>3538</v>
      </c>
      <c r="J4315" s="157" t="s">
        <v>234</v>
      </c>
      <c r="K4315" s="135"/>
      <c r="L4315" s="130" t="s">
        <v>761</v>
      </c>
      <c r="M4315" s="130" t="s">
        <v>235</v>
      </c>
    </row>
    <row r="4316" spans="1:13">
      <c r="A4316" s="157" t="s">
        <v>2248</v>
      </c>
      <c r="B4316" s="157"/>
      <c r="C4316" s="169">
        <v>1679</v>
      </c>
      <c r="D4316" s="158">
        <v>45748</v>
      </c>
      <c r="E4316" s="170">
        <v>45797</v>
      </c>
      <c r="F4316" s="124">
        <v>433.95</v>
      </c>
      <c r="G4316" s="160" t="s">
        <v>4313</v>
      </c>
      <c r="H4316" s="157" t="s">
        <v>5835</v>
      </c>
      <c r="I4316" s="157" t="s">
        <v>3565</v>
      </c>
      <c r="J4316" s="157" t="s">
        <v>272</v>
      </c>
      <c r="K4316" s="135"/>
      <c r="L4316" s="130" t="s">
        <v>761</v>
      </c>
      <c r="M4316" s="130" t="s">
        <v>273</v>
      </c>
    </row>
    <row r="4317" spans="1:13">
      <c r="A4317" s="157" t="s">
        <v>2248</v>
      </c>
      <c r="B4317" s="157"/>
      <c r="C4317" s="169">
        <v>1680</v>
      </c>
      <c r="D4317" s="158">
        <v>45748</v>
      </c>
      <c r="E4317" s="170">
        <v>45797</v>
      </c>
      <c r="F4317" s="124">
        <v>432.69</v>
      </c>
      <c r="G4317" s="160" t="s">
        <v>4313</v>
      </c>
      <c r="H4317" s="157" t="s">
        <v>5836</v>
      </c>
      <c r="I4317" s="157" t="s">
        <v>3567</v>
      </c>
      <c r="J4317" s="157" t="s">
        <v>216</v>
      </c>
      <c r="K4317" s="135"/>
      <c r="L4317" s="130" t="s">
        <v>761</v>
      </c>
      <c r="M4317" s="130" t="s">
        <v>217</v>
      </c>
    </row>
    <row r="4318" spans="1:13">
      <c r="A4318" s="157" t="s">
        <v>2248</v>
      </c>
      <c r="B4318" s="157"/>
      <c r="C4318" s="169">
        <v>1681</v>
      </c>
      <c r="D4318" s="158">
        <v>45748</v>
      </c>
      <c r="E4318" s="170">
        <v>45797</v>
      </c>
      <c r="F4318" s="124">
        <v>457.74</v>
      </c>
      <c r="G4318" s="160" t="s">
        <v>4313</v>
      </c>
      <c r="H4318" s="157" t="s">
        <v>5837</v>
      </c>
      <c r="I4318" s="157" t="s">
        <v>3569</v>
      </c>
      <c r="J4318" s="157" t="s">
        <v>252</v>
      </c>
      <c r="K4318" s="135"/>
      <c r="L4318" s="130" t="s">
        <v>761</v>
      </c>
      <c r="M4318" s="130" t="s">
        <v>253</v>
      </c>
    </row>
    <row r="4319" spans="1:13">
      <c r="A4319" s="157" t="s">
        <v>2248</v>
      </c>
      <c r="B4319" s="157"/>
      <c r="C4319" s="169">
        <v>1682</v>
      </c>
      <c r="D4319" s="158">
        <v>45748</v>
      </c>
      <c r="E4319" s="170">
        <v>45797</v>
      </c>
      <c r="F4319" s="124">
        <v>433.95</v>
      </c>
      <c r="G4319" s="160" t="s">
        <v>4313</v>
      </c>
      <c r="H4319" s="157" t="s">
        <v>5838</v>
      </c>
      <c r="I4319" s="157" t="s">
        <v>3571</v>
      </c>
      <c r="J4319" s="157" t="s">
        <v>220</v>
      </c>
      <c r="K4319" s="135"/>
      <c r="L4319" s="130" t="s">
        <v>761</v>
      </c>
      <c r="M4319" s="130" t="s">
        <v>221</v>
      </c>
    </row>
    <row r="4320" spans="1:13">
      <c r="A4320" s="157" t="s">
        <v>2248</v>
      </c>
      <c r="B4320" s="157"/>
      <c r="C4320" s="169">
        <v>1683</v>
      </c>
      <c r="D4320" s="158">
        <v>45748</v>
      </c>
      <c r="E4320" s="170">
        <v>45797</v>
      </c>
      <c r="F4320" s="124">
        <v>514.80999999999995</v>
      </c>
      <c r="G4320" s="160" t="s">
        <v>4313</v>
      </c>
      <c r="H4320" s="157" t="s">
        <v>5839</v>
      </c>
      <c r="I4320" s="157" t="s">
        <v>3573</v>
      </c>
      <c r="J4320" s="157" t="s">
        <v>274</v>
      </c>
      <c r="K4320" s="135"/>
      <c r="L4320" s="130" t="s">
        <v>761</v>
      </c>
      <c r="M4320" s="130" t="s">
        <v>275</v>
      </c>
    </row>
    <row r="4321" spans="1:13">
      <c r="A4321" s="157" t="s">
        <v>2248</v>
      </c>
      <c r="B4321" s="157"/>
      <c r="C4321" s="169">
        <v>1684</v>
      </c>
      <c r="D4321" s="158">
        <v>45748</v>
      </c>
      <c r="E4321" s="170">
        <v>45797</v>
      </c>
      <c r="F4321" s="124">
        <v>457.74</v>
      </c>
      <c r="G4321" s="160" t="s">
        <v>4313</v>
      </c>
      <c r="H4321" s="157" t="s">
        <v>5840</v>
      </c>
      <c r="I4321" s="157" t="s">
        <v>3575</v>
      </c>
      <c r="J4321" s="157" t="s">
        <v>238</v>
      </c>
      <c r="K4321" s="135"/>
      <c r="L4321" s="130" t="s">
        <v>761</v>
      </c>
      <c r="M4321" s="130" t="s">
        <v>239</v>
      </c>
    </row>
    <row r="4322" spans="1:13">
      <c r="A4322" s="157" t="s">
        <v>2248</v>
      </c>
      <c r="B4322" s="157"/>
      <c r="C4322" s="169">
        <v>1685</v>
      </c>
      <c r="D4322" s="158">
        <v>45748</v>
      </c>
      <c r="E4322" s="170">
        <v>45797</v>
      </c>
      <c r="F4322" s="124">
        <v>505.25</v>
      </c>
      <c r="G4322" s="160" t="s">
        <v>4313</v>
      </c>
      <c r="H4322" s="157" t="s">
        <v>5841</v>
      </c>
      <c r="I4322" s="157" t="s">
        <v>3577</v>
      </c>
      <c r="J4322" s="157" t="s">
        <v>276</v>
      </c>
      <c r="K4322" s="135"/>
      <c r="L4322" s="130" t="s">
        <v>761</v>
      </c>
      <c r="M4322" s="130" t="s">
        <v>277</v>
      </c>
    </row>
    <row r="4323" spans="1:13">
      <c r="A4323" s="157" t="s">
        <v>2248</v>
      </c>
      <c r="B4323" s="157"/>
      <c r="C4323" s="169">
        <v>1686</v>
      </c>
      <c r="D4323" s="158">
        <v>45748</v>
      </c>
      <c r="E4323" s="170">
        <v>45797</v>
      </c>
      <c r="F4323" s="124">
        <v>457.74</v>
      </c>
      <c r="G4323" s="160" t="s">
        <v>4313</v>
      </c>
      <c r="H4323" s="157" t="s">
        <v>5842</v>
      </c>
      <c r="I4323" s="157" t="s">
        <v>3579</v>
      </c>
      <c r="J4323" s="157" t="s">
        <v>214</v>
      </c>
      <c r="K4323" s="135"/>
      <c r="L4323" s="130" t="s">
        <v>761</v>
      </c>
      <c r="M4323" s="130" t="s">
        <v>215</v>
      </c>
    </row>
    <row r="4324" spans="1:13">
      <c r="A4324" s="157" t="s">
        <v>2248</v>
      </c>
      <c r="B4324" s="157"/>
      <c r="C4324" s="169">
        <v>1687</v>
      </c>
      <c r="D4324" s="158">
        <v>45748</v>
      </c>
      <c r="E4324" s="170">
        <v>45797</v>
      </c>
      <c r="F4324" s="124">
        <v>457.74</v>
      </c>
      <c r="G4324" s="160" t="s">
        <v>4313</v>
      </c>
      <c r="H4324" s="157" t="s">
        <v>5843</v>
      </c>
      <c r="I4324" s="157" t="s">
        <v>3581</v>
      </c>
      <c r="J4324" s="157" t="s">
        <v>278</v>
      </c>
      <c r="K4324" s="135"/>
      <c r="L4324" s="130" t="s">
        <v>761</v>
      </c>
      <c r="M4324" s="130" t="s">
        <v>279</v>
      </c>
    </row>
    <row r="4325" spans="1:13">
      <c r="A4325" s="157" t="s">
        <v>2248</v>
      </c>
      <c r="B4325" s="157"/>
      <c r="C4325" s="169">
        <v>1688</v>
      </c>
      <c r="D4325" s="158">
        <v>45748</v>
      </c>
      <c r="E4325" s="170">
        <v>45797</v>
      </c>
      <c r="F4325" s="124">
        <v>380.05</v>
      </c>
      <c r="G4325" s="160" t="s">
        <v>4313</v>
      </c>
      <c r="H4325" s="157" t="s">
        <v>5844</v>
      </c>
      <c r="I4325" s="157" t="s">
        <v>3583</v>
      </c>
      <c r="J4325" s="157" t="s">
        <v>4</v>
      </c>
      <c r="K4325" s="135"/>
      <c r="L4325" s="130" t="s">
        <v>761</v>
      </c>
      <c r="M4325" s="130" t="s">
        <v>5</v>
      </c>
    </row>
    <row r="4326" spans="1:13">
      <c r="A4326" s="157" t="s">
        <v>2248</v>
      </c>
      <c r="B4326" s="157"/>
      <c r="C4326" s="169">
        <v>1689</v>
      </c>
      <c r="D4326" s="158">
        <v>45748</v>
      </c>
      <c r="E4326" s="170">
        <v>45797</v>
      </c>
      <c r="F4326" s="124">
        <v>380.05</v>
      </c>
      <c r="G4326" s="160" t="s">
        <v>4313</v>
      </c>
      <c r="H4326" s="157" t="s">
        <v>5845</v>
      </c>
      <c r="I4326" s="157" t="s">
        <v>3585</v>
      </c>
      <c r="J4326" s="157" t="s">
        <v>280</v>
      </c>
      <c r="K4326" s="135"/>
      <c r="L4326" s="130" t="s">
        <v>761</v>
      </c>
      <c r="M4326" s="130" t="s">
        <v>281</v>
      </c>
    </row>
    <row r="4327" spans="1:13">
      <c r="A4327" s="157" t="s">
        <v>2248</v>
      </c>
      <c r="B4327" s="157"/>
      <c r="C4327" s="169">
        <v>1690</v>
      </c>
      <c r="D4327" s="158">
        <v>45748</v>
      </c>
      <c r="E4327" s="170">
        <v>45797</v>
      </c>
      <c r="F4327" s="124">
        <v>380.05</v>
      </c>
      <c r="G4327" s="160" t="s">
        <v>4313</v>
      </c>
      <c r="H4327" s="157" t="s">
        <v>5846</v>
      </c>
      <c r="I4327" s="157" t="s">
        <v>3587</v>
      </c>
      <c r="J4327" s="157" t="s">
        <v>246</v>
      </c>
      <c r="K4327" s="135"/>
      <c r="L4327" s="130" t="s">
        <v>761</v>
      </c>
      <c r="M4327" s="130" t="s">
        <v>247</v>
      </c>
    </row>
    <row r="4328" spans="1:13">
      <c r="A4328" s="157" t="s">
        <v>2248</v>
      </c>
      <c r="B4328" s="157"/>
      <c r="C4328" s="169">
        <v>1691</v>
      </c>
      <c r="D4328" s="158">
        <v>45748</v>
      </c>
      <c r="E4328" s="170">
        <v>45797</v>
      </c>
      <c r="F4328" s="124">
        <v>437.12</v>
      </c>
      <c r="G4328" s="160" t="s">
        <v>4313</v>
      </c>
      <c r="H4328" s="157" t="s">
        <v>5847</v>
      </c>
      <c r="I4328" s="157" t="s">
        <v>3589</v>
      </c>
      <c r="J4328" s="157" t="s">
        <v>2</v>
      </c>
      <c r="K4328" s="135"/>
      <c r="L4328" s="130" t="s">
        <v>761</v>
      </c>
      <c r="M4328" s="130" t="s">
        <v>3</v>
      </c>
    </row>
    <row r="4329" spans="1:13">
      <c r="A4329" s="157" t="s">
        <v>2248</v>
      </c>
      <c r="B4329" s="157"/>
      <c r="C4329" s="169">
        <v>1692</v>
      </c>
      <c r="D4329" s="158">
        <v>45748</v>
      </c>
      <c r="E4329" s="170">
        <v>45797</v>
      </c>
      <c r="F4329" s="124">
        <v>1679.58</v>
      </c>
      <c r="G4329" s="160" t="s">
        <v>4313</v>
      </c>
      <c r="H4329" s="157" t="s">
        <v>5848</v>
      </c>
      <c r="I4329" s="157" t="s">
        <v>3591</v>
      </c>
      <c r="J4329" s="157" t="s">
        <v>368</v>
      </c>
      <c r="K4329" s="135"/>
      <c r="L4329" s="130" t="s">
        <v>761</v>
      </c>
      <c r="M4329" s="130" t="s">
        <v>369</v>
      </c>
    </row>
    <row r="4330" spans="1:13">
      <c r="A4330" s="157" t="s">
        <v>2248</v>
      </c>
      <c r="B4330" s="157"/>
      <c r="C4330" s="169">
        <v>1693</v>
      </c>
      <c r="D4330" s="158">
        <v>45748</v>
      </c>
      <c r="E4330" s="170">
        <v>45797</v>
      </c>
      <c r="F4330" s="124">
        <v>2665.78</v>
      </c>
      <c r="G4330" s="160" t="s">
        <v>4313</v>
      </c>
      <c r="H4330" s="157" t="s">
        <v>5849</v>
      </c>
      <c r="I4330" s="157" t="s">
        <v>3593</v>
      </c>
      <c r="J4330" s="157" t="s">
        <v>370</v>
      </c>
      <c r="K4330" s="135"/>
      <c r="L4330" s="130" t="s">
        <v>761</v>
      </c>
      <c r="M4330" s="130" t="s">
        <v>371</v>
      </c>
    </row>
    <row r="4331" spans="1:13">
      <c r="A4331" s="157" t="s">
        <v>2248</v>
      </c>
      <c r="B4331" s="157"/>
      <c r="C4331" s="169">
        <v>1694</v>
      </c>
      <c r="D4331" s="158">
        <v>45748</v>
      </c>
      <c r="E4331" s="170">
        <v>45797</v>
      </c>
      <c r="F4331" s="124">
        <v>1903.04</v>
      </c>
      <c r="G4331" s="160" t="s">
        <v>4313</v>
      </c>
      <c r="H4331" s="157" t="s">
        <v>5850</v>
      </c>
      <c r="I4331" s="157" t="s">
        <v>3595</v>
      </c>
      <c r="J4331" s="157" t="s">
        <v>384</v>
      </c>
      <c r="K4331" s="135"/>
      <c r="L4331" s="130" t="s">
        <v>761</v>
      </c>
      <c r="M4331" s="130" t="s">
        <v>385</v>
      </c>
    </row>
    <row r="4332" spans="1:13">
      <c r="A4332" s="157" t="s">
        <v>2248</v>
      </c>
      <c r="B4332" s="157"/>
      <c r="C4332" s="169">
        <v>1695</v>
      </c>
      <c r="D4332" s="158">
        <v>45748</v>
      </c>
      <c r="E4332" s="170">
        <v>45797</v>
      </c>
      <c r="F4332" s="124">
        <v>1627.11</v>
      </c>
      <c r="G4332" s="160" t="s">
        <v>4313</v>
      </c>
      <c r="H4332" s="157" t="s">
        <v>5851</v>
      </c>
      <c r="I4332" s="157" t="s">
        <v>3597</v>
      </c>
      <c r="J4332" s="157" t="s">
        <v>416</v>
      </c>
      <c r="K4332" s="135"/>
      <c r="L4332" s="130" t="s">
        <v>761</v>
      </c>
      <c r="M4332" s="130" t="s">
        <v>417</v>
      </c>
    </row>
    <row r="4333" spans="1:13">
      <c r="A4333" s="157" t="s">
        <v>2248</v>
      </c>
      <c r="B4333" s="157"/>
      <c r="C4333" s="169">
        <v>1696</v>
      </c>
      <c r="D4333" s="158">
        <v>45748</v>
      </c>
      <c r="E4333" s="170">
        <v>45797</v>
      </c>
      <c r="F4333" s="124">
        <v>461.85</v>
      </c>
      <c r="G4333" s="160" t="s">
        <v>4313</v>
      </c>
      <c r="H4333" s="157" t="s">
        <v>5852</v>
      </c>
      <c r="I4333" s="157" t="s">
        <v>3599</v>
      </c>
      <c r="J4333" s="157" t="s">
        <v>396</v>
      </c>
      <c r="K4333" s="135"/>
      <c r="L4333" s="130" t="s">
        <v>761</v>
      </c>
      <c r="M4333" s="130" t="s">
        <v>397</v>
      </c>
    </row>
    <row r="4334" spans="1:13">
      <c r="A4334" s="157" t="s">
        <v>2248</v>
      </c>
      <c r="B4334" s="157"/>
      <c r="C4334" s="169">
        <v>1697</v>
      </c>
      <c r="D4334" s="158">
        <v>45748</v>
      </c>
      <c r="E4334" s="170">
        <v>45797</v>
      </c>
      <c r="F4334" s="124">
        <v>461.85</v>
      </c>
      <c r="G4334" s="160" t="s">
        <v>4313</v>
      </c>
      <c r="H4334" s="157" t="s">
        <v>5853</v>
      </c>
      <c r="I4334" s="157" t="s">
        <v>3601</v>
      </c>
      <c r="J4334" s="157" t="s">
        <v>424</v>
      </c>
      <c r="K4334" s="135"/>
      <c r="L4334" s="130" t="s">
        <v>761</v>
      </c>
      <c r="M4334" s="130" t="s">
        <v>425</v>
      </c>
    </row>
    <row r="4335" spans="1:13">
      <c r="A4335" s="157" t="s">
        <v>2248</v>
      </c>
      <c r="B4335" s="157"/>
      <c r="C4335" s="169">
        <v>1698</v>
      </c>
      <c r="D4335" s="158">
        <v>45748</v>
      </c>
      <c r="E4335" s="170">
        <v>45797</v>
      </c>
      <c r="F4335" s="124">
        <v>381.4</v>
      </c>
      <c r="G4335" s="160" t="s">
        <v>4313</v>
      </c>
      <c r="H4335" s="157" t="s">
        <v>5854</v>
      </c>
      <c r="I4335" s="157" t="s">
        <v>3603</v>
      </c>
      <c r="J4335" s="157" t="s">
        <v>438</v>
      </c>
      <c r="K4335" s="135"/>
      <c r="L4335" s="130" t="s">
        <v>761</v>
      </c>
      <c r="M4335" s="130" t="s">
        <v>439</v>
      </c>
    </row>
    <row r="4336" spans="1:13">
      <c r="A4336" s="157" t="s">
        <v>2248</v>
      </c>
      <c r="B4336" s="157"/>
      <c r="C4336" s="169">
        <v>1699</v>
      </c>
      <c r="D4336" s="158">
        <v>45748</v>
      </c>
      <c r="E4336" s="170">
        <v>45797</v>
      </c>
      <c r="F4336" s="124">
        <v>461.85</v>
      </c>
      <c r="G4336" s="160" t="s">
        <v>4313</v>
      </c>
      <c r="H4336" s="157" t="s">
        <v>5855</v>
      </c>
      <c r="I4336" s="157" t="s">
        <v>3605</v>
      </c>
      <c r="J4336" s="157" t="s">
        <v>452</v>
      </c>
      <c r="K4336" s="135"/>
      <c r="L4336" s="130" t="s">
        <v>761</v>
      </c>
      <c r="M4336" s="130" t="s">
        <v>453</v>
      </c>
    </row>
    <row r="4337" spans="1:13">
      <c r="A4337" s="157" t="s">
        <v>2248</v>
      </c>
      <c r="B4337" s="157"/>
      <c r="C4337" s="169">
        <v>2021</v>
      </c>
      <c r="D4337" s="158">
        <v>45748</v>
      </c>
      <c r="E4337" s="170">
        <v>45797</v>
      </c>
      <c r="F4337" s="124">
        <v>2504.96</v>
      </c>
      <c r="G4337" s="160" t="s">
        <v>4313</v>
      </c>
      <c r="H4337" s="157" t="s">
        <v>5856</v>
      </c>
      <c r="I4337" s="157" t="s">
        <v>3718</v>
      </c>
      <c r="J4337" s="157" t="s">
        <v>300</v>
      </c>
      <c r="K4337" s="135"/>
      <c r="L4337" s="130" t="s">
        <v>761</v>
      </c>
      <c r="M4337" s="130" t="s">
        <v>301</v>
      </c>
    </row>
    <row r="4338" spans="1:13">
      <c r="A4338" s="157" t="s">
        <v>2248</v>
      </c>
      <c r="B4338" s="157"/>
      <c r="C4338" s="169">
        <v>2022</v>
      </c>
      <c r="D4338" s="158">
        <v>45748</v>
      </c>
      <c r="E4338" s="170">
        <v>45797</v>
      </c>
      <c r="F4338" s="124">
        <v>1592.14</v>
      </c>
      <c r="G4338" s="160" t="s">
        <v>4313</v>
      </c>
      <c r="H4338" s="157" t="s">
        <v>5857</v>
      </c>
      <c r="I4338" s="157" t="s">
        <v>3720</v>
      </c>
      <c r="J4338" s="157" t="s">
        <v>324</v>
      </c>
      <c r="K4338" s="135"/>
      <c r="L4338" s="130" t="s">
        <v>761</v>
      </c>
      <c r="M4338" s="130" t="s">
        <v>325</v>
      </c>
    </row>
    <row r="4339" spans="1:13">
      <c r="A4339" s="157" t="s">
        <v>2248</v>
      </c>
      <c r="B4339" s="157"/>
      <c r="C4339" s="169">
        <v>2023</v>
      </c>
      <c r="D4339" s="158">
        <v>45748</v>
      </c>
      <c r="E4339" s="170">
        <v>45797</v>
      </c>
      <c r="F4339" s="124">
        <v>2302.4499999999998</v>
      </c>
      <c r="G4339" s="160" t="s">
        <v>4313</v>
      </c>
      <c r="H4339" s="157" t="s">
        <v>5858</v>
      </c>
      <c r="I4339" s="157" t="s">
        <v>3722</v>
      </c>
      <c r="J4339" s="157" t="s">
        <v>298</v>
      </c>
      <c r="K4339" s="135"/>
      <c r="L4339" s="130" t="s">
        <v>761</v>
      </c>
      <c r="M4339" s="130" t="s">
        <v>299</v>
      </c>
    </row>
    <row r="4340" spans="1:13">
      <c r="A4340" s="157" t="s">
        <v>2248</v>
      </c>
      <c r="B4340" s="157"/>
      <c r="C4340" s="169">
        <v>2024</v>
      </c>
      <c r="D4340" s="158">
        <v>45748</v>
      </c>
      <c r="E4340" s="170">
        <v>45797</v>
      </c>
      <c r="F4340" s="124">
        <v>1365.05</v>
      </c>
      <c r="G4340" s="160" t="s">
        <v>4313</v>
      </c>
      <c r="H4340" s="157" t="s">
        <v>5859</v>
      </c>
      <c r="I4340" s="157" t="s">
        <v>3724</v>
      </c>
      <c r="J4340" s="157" t="s">
        <v>302</v>
      </c>
      <c r="K4340" s="135"/>
      <c r="L4340" s="130" t="s">
        <v>761</v>
      </c>
      <c r="M4340" s="130" t="s">
        <v>303</v>
      </c>
    </row>
    <row r="4341" spans="1:13">
      <c r="A4341" s="157" t="s">
        <v>2248</v>
      </c>
      <c r="B4341" s="157"/>
      <c r="C4341" s="169">
        <v>2025</v>
      </c>
      <c r="D4341" s="158">
        <v>45748</v>
      </c>
      <c r="E4341" s="170">
        <v>45797</v>
      </c>
      <c r="F4341" s="124">
        <v>3326.89</v>
      </c>
      <c r="G4341" s="160" t="s">
        <v>4313</v>
      </c>
      <c r="H4341" s="157" t="s">
        <v>5860</v>
      </c>
      <c r="I4341" s="157" t="s">
        <v>3726</v>
      </c>
      <c r="J4341" s="157" t="s">
        <v>304</v>
      </c>
      <c r="K4341" s="135"/>
      <c r="L4341" s="130" t="s">
        <v>761</v>
      </c>
      <c r="M4341" s="130" t="s">
        <v>305</v>
      </c>
    </row>
    <row r="4342" spans="1:13">
      <c r="A4342" s="157" t="s">
        <v>2248</v>
      </c>
      <c r="B4342" s="157"/>
      <c r="C4342" s="169">
        <v>2026</v>
      </c>
      <c r="D4342" s="158">
        <v>45748</v>
      </c>
      <c r="E4342" s="170">
        <v>45797</v>
      </c>
      <c r="F4342" s="124">
        <v>1616.23</v>
      </c>
      <c r="G4342" s="160" t="s">
        <v>4313</v>
      </c>
      <c r="H4342" s="157" t="s">
        <v>5861</v>
      </c>
      <c r="I4342" s="157" t="s">
        <v>3728</v>
      </c>
      <c r="J4342" s="157" t="s">
        <v>306</v>
      </c>
      <c r="K4342" s="135"/>
      <c r="L4342" s="130" t="s">
        <v>761</v>
      </c>
      <c r="M4342" s="130" t="s">
        <v>307</v>
      </c>
    </row>
    <row r="4343" spans="1:13">
      <c r="A4343" s="157" t="s">
        <v>2248</v>
      </c>
      <c r="B4343" s="157"/>
      <c r="C4343" s="169">
        <v>2027</v>
      </c>
      <c r="D4343" s="158">
        <v>45748</v>
      </c>
      <c r="E4343" s="170">
        <v>45797</v>
      </c>
      <c r="F4343" s="124">
        <v>4214.8</v>
      </c>
      <c r="G4343" s="160" t="s">
        <v>4313</v>
      </c>
      <c r="H4343" s="157" t="s">
        <v>5862</v>
      </c>
      <c r="I4343" s="157" t="s">
        <v>3730</v>
      </c>
      <c r="J4343" s="157" t="s">
        <v>308</v>
      </c>
      <c r="K4343" s="135"/>
      <c r="L4343" s="130" t="s">
        <v>761</v>
      </c>
      <c r="M4343" s="130" t="s">
        <v>309</v>
      </c>
    </row>
    <row r="4344" spans="1:13">
      <c r="A4344" s="157" t="s">
        <v>2248</v>
      </c>
      <c r="B4344" s="157"/>
      <c r="C4344" s="169">
        <v>2028</v>
      </c>
      <c r="D4344" s="158">
        <v>45748</v>
      </c>
      <c r="E4344" s="170">
        <v>45797</v>
      </c>
      <c r="F4344" s="124">
        <v>1214.8699999999999</v>
      </c>
      <c r="G4344" s="160" t="s">
        <v>4313</v>
      </c>
      <c r="H4344" s="157" t="s">
        <v>5863</v>
      </c>
      <c r="I4344" s="157" t="s">
        <v>3732</v>
      </c>
      <c r="J4344" s="157" t="s">
        <v>322</v>
      </c>
      <c r="K4344" s="135"/>
      <c r="L4344" s="130" t="s">
        <v>761</v>
      </c>
      <c r="M4344" s="130" t="s">
        <v>323</v>
      </c>
    </row>
    <row r="4345" spans="1:13">
      <c r="A4345" s="157" t="s">
        <v>2248</v>
      </c>
      <c r="B4345" s="157"/>
      <c r="C4345" s="169">
        <v>2029</v>
      </c>
      <c r="D4345" s="158">
        <v>45748</v>
      </c>
      <c r="E4345" s="170">
        <v>45797</v>
      </c>
      <c r="F4345" s="124">
        <v>2602.75</v>
      </c>
      <c r="G4345" s="160" t="s">
        <v>4313</v>
      </c>
      <c r="H4345" s="157" t="s">
        <v>5864</v>
      </c>
      <c r="I4345" s="157" t="s">
        <v>3734</v>
      </c>
      <c r="J4345" s="157" t="s">
        <v>26</v>
      </c>
      <c r="K4345" s="135"/>
      <c r="L4345" s="130" t="s">
        <v>761</v>
      </c>
      <c r="M4345" s="130" t="s">
        <v>27</v>
      </c>
    </row>
    <row r="4346" spans="1:13">
      <c r="A4346" s="157" t="s">
        <v>2248</v>
      </c>
      <c r="B4346" s="157"/>
      <c r="C4346" s="169">
        <v>2030</v>
      </c>
      <c r="D4346" s="158">
        <v>45748</v>
      </c>
      <c r="E4346" s="170">
        <v>45797</v>
      </c>
      <c r="F4346" s="124">
        <v>1675.77</v>
      </c>
      <c r="G4346" s="160" t="s">
        <v>4313</v>
      </c>
      <c r="H4346" s="157" t="s">
        <v>5865</v>
      </c>
      <c r="I4346" s="157" t="s">
        <v>3736</v>
      </c>
      <c r="J4346" s="157" t="s">
        <v>310</v>
      </c>
      <c r="K4346" s="135"/>
      <c r="L4346" s="130" t="s">
        <v>761</v>
      </c>
      <c r="M4346" s="130" t="s">
        <v>311</v>
      </c>
    </row>
    <row r="4347" spans="1:13">
      <c r="A4347" s="157" t="s">
        <v>2248</v>
      </c>
      <c r="B4347" s="157"/>
      <c r="C4347" s="169">
        <v>2031</v>
      </c>
      <c r="D4347" s="158">
        <v>45748</v>
      </c>
      <c r="E4347" s="170">
        <v>45797</v>
      </c>
      <c r="F4347" s="124">
        <v>5058</v>
      </c>
      <c r="G4347" s="160" t="s">
        <v>4313</v>
      </c>
      <c r="H4347" s="157" t="s">
        <v>5866</v>
      </c>
      <c r="I4347" s="157" t="s">
        <v>3738</v>
      </c>
      <c r="J4347" s="157" t="s">
        <v>296</v>
      </c>
      <c r="K4347" s="135"/>
      <c r="L4347" s="130" t="s">
        <v>761</v>
      </c>
      <c r="M4347" s="130" t="s">
        <v>297</v>
      </c>
    </row>
    <row r="4348" spans="1:13">
      <c r="A4348" s="157" t="s">
        <v>2248</v>
      </c>
      <c r="B4348" s="157"/>
      <c r="C4348" s="169">
        <v>2032</v>
      </c>
      <c r="D4348" s="158">
        <v>45748</v>
      </c>
      <c r="E4348" s="170">
        <v>45797</v>
      </c>
      <c r="F4348" s="124">
        <v>6028.5</v>
      </c>
      <c r="G4348" s="160" t="s">
        <v>4313</v>
      </c>
      <c r="H4348" s="157" t="s">
        <v>5867</v>
      </c>
      <c r="I4348" s="157" t="s">
        <v>3740</v>
      </c>
      <c r="J4348" s="157" t="s">
        <v>38</v>
      </c>
      <c r="K4348" s="135"/>
      <c r="L4348" s="130" t="s">
        <v>761</v>
      </c>
      <c r="M4348" s="130" t="s">
        <v>39</v>
      </c>
    </row>
    <row r="4349" spans="1:13">
      <c r="A4349" s="157" t="s">
        <v>2248</v>
      </c>
      <c r="B4349" s="157"/>
      <c r="C4349" s="169">
        <v>2033</v>
      </c>
      <c r="D4349" s="158">
        <v>45748</v>
      </c>
      <c r="E4349" s="170">
        <v>45797</v>
      </c>
      <c r="F4349" s="124">
        <v>1907.77</v>
      </c>
      <c r="G4349" s="160" t="s">
        <v>4313</v>
      </c>
      <c r="H4349" s="157" t="s">
        <v>5868</v>
      </c>
      <c r="I4349" s="157" t="s">
        <v>3742</v>
      </c>
      <c r="J4349" s="157" t="s">
        <v>312</v>
      </c>
      <c r="K4349" s="135"/>
      <c r="L4349" s="130" t="s">
        <v>761</v>
      </c>
      <c r="M4349" s="130" t="s">
        <v>313</v>
      </c>
    </row>
    <row r="4350" spans="1:13">
      <c r="A4350" s="157" t="s">
        <v>2248</v>
      </c>
      <c r="B4350" s="157"/>
      <c r="C4350" s="169">
        <v>2034</v>
      </c>
      <c r="D4350" s="158">
        <v>45748</v>
      </c>
      <c r="E4350" s="170">
        <v>45797</v>
      </c>
      <c r="F4350" s="124">
        <v>908.43</v>
      </c>
      <c r="G4350" s="160" t="s">
        <v>4313</v>
      </c>
      <c r="H4350" s="157" t="s">
        <v>5869</v>
      </c>
      <c r="I4350" s="157" t="s">
        <v>3748</v>
      </c>
      <c r="J4350" s="157" t="s">
        <v>484</v>
      </c>
      <c r="K4350" s="135"/>
      <c r="L4350" s="130" t="s">
        <v>761</v>
      </c>
      <c r="M4350" s="130" t="s">
        <v>485</v>
      </c>
    </row>
    <row r="4351" spans="1:13">
      <c r="A4351" s="157" t="s">
        <v>2248</v>
      </c>
      <c r="B4351" s="157"/>
      <c r="C4351" s="169">
        <v>2034</v>
      </c>
      <c r="D4351" s="158">
        <v>45748</v>
      </c>
      <c r="E4351" s="170">
        <v>45797</v>
      </c>
      <c r="F4351" s="124">
        <v>69.739999999999995</v>
      </c>
      <c r="G4351" s="160" t="s">
        <v>4313</v>
      </c>
      <c r="H4351" s="157" t="s">
        <v>5869</v>
      </c>
      <c r="I4351" s="157" t="s">
        <v>3748</v>
      </c>
      <c r="J4351" s="157" t="s">
        <v>484</v>
      </c>
      <c r="K4351" s="135"/>
      <c r="L4351" s="130" t="s">
        <v>761</v>
      </c>
      <c r="M4351" s="130" t="s">
        <v>485</v>
      </c>
    </row>
    <row r="4352" spans="1:13">
      <c r="A4352" s="157" t="s">
        <v>2248</v>
      </c>
      <c r="B4352" s="157"/>
      <c r="C4352" s="169">
        <v>2035</v>
      </c>
      <c r="D4352" s="158">
        <v>45748</v>
      </c>
      <c r="E4352" s="170">
        <v>45797</v>
      </c>
      <c r="F4352" s="124">
        <v>2750.99</v>
      </c>
      <c r="G4352" s="160" t="s">
        <v>4313</v>
      </c>
      <c r="H4352" s="157" t="s">
        <v>5870</v>
      </c>
      <c r="I4352" s="157" t="s">
        <v>3744</v>
      </c>
      <c r="J4352" s="157" t="s">
        <v>314</v>
      </c>
      <c r="K4352" s="135"/>
      <c r="L4352" s="130" t="s">
        <v>761</v>
      </c>
      <c r="M4352" s="130" t="s">
        <v>315</v>
      </c>
    </row>
    <row r="4353" spans="1:13">
      <c r="A4353" s="157" t="s">
        <v>2248</v>
      </c>
      <c r="B4353" s="157"/>
      <c r="C4353" s="169">
        <v>2036</v>
      </c>
      <c r="D4353" s="158">
        <v>45748</v>
      </c>
      <c r="E4353" s="170">
        <v>45797</v>
      </c>
      <c r="F4353" s="124">
        <v>429.34</v>
      </c>
      <c r="G4353" s="160" t="s">
        <v>4313</v>
      </c>
      <c r="H4353" s="157" t="s">
        <v>5871</v>
      </c>
      <c r="I4353" s="157" t="s">
        <v>3746</v>
      </c>
      <c r="J4353" s="157" t="s">
        <v>316</v>
      </c>
      <c r="K4353" s="135"/>
      <c r="L4353" s="130" t="s">
        <v>761</v>
      </c>
      <c r="M4353" s="130" t="s">
        <v>317</v>
      </c>
    </row>
    <row r="4354" spans="1:13">
      <c r="A4354" s="157" t="s">
        <v>2248</v>
      </c>
      <c r="B4354" s="157"/>
      <c r="C4354" s="169">
        <v>2037</v>
      </c>
      <c r="D4354" s="158">
        <v>45748</v>
      </c>
      <c r="E4354" s="170">
        <v>45797</v>
      </c>
      <c r="F4354" s="124">
        <v>868.78</v>
      </c>
      <c r="G4354" s="160" t="s">
        <v>4313</v>
      </c>
      <c r="H4354" s="157" t="s">
        <v>5872</v>
      </c>
      <c r="I4354" s="157" t="s">
        <v>3752</v>
      </c>
      <c r="J4354" s="157" t="s">
        <v>482</v>
      </c>
      <c r="K4354" s="135"/>
      <c r="L4354" s="130" t="s">
        <v>761</v>
      </c>
      <c r="M4354" s="130" t="s">
        <v>483</v>
      </c>
    </row>
    <row r="4355" spans="1:13">
      <c r="A4355" s="157" t="s">
        <v>2248</v>
      </c>
      <c r="B4355" s="157"/>
      <c r="C4355" s="169">
        <v>2038</v>
      </c>
      <c r="D4355" s="158">
        <v>45748</v>
      </c>
      <c r="E4355" s="170">
        <v>45797</v>
      </c>
      <c r="F4355" s="124">
        <v>498.05</v>
      </c>
      <c r="G4355" s="160" t="s">
        <v>4313</v>
      </c>
      <c r="H4355" s="157" t="s">
        <v>5873</v>
      </c>
      <c r="I4355" s="157" t="s">
        <v>3750</v>
      </c>
      <c r="J4355" s="157" t="s">
        <v>290</v>
      </c>
      <c r="K4355" s="135"/>
      <c r="L4355" s="130" t="s">
        <v>761</v>
      </c>
      <c r="M4355" s="130" t="s">
        <v>291</v>
      </c>
    </row>
    <row r="4356" spans="1:13">
      <c r="A4356" s="157" t="s">
        <v>2248</v>
      </c>
      <c r="B4356" s="157"/>
      <c r="C4356" s="169">
        <v>2039</v>
      </c>
      <c r="D4356" s="158">
        <v>45748</v>
      </c>
      <c r="E4356" s="170">
        <v>45797</v>
      </c>
      <c r="F4356" s="124">
        <v>459.37</v>
      </c>
      <c r="G4356" s="160" t="s">
        <v>4313</v>
      </c>
      <c r="H4356" s="157" t="s">
        <v>5874</v>
      </c>
      <c r="I4356" s="157" t="s">
        <v>3756</v>
      </c>
      <c r="J4356" s="157" t="s">
        <v>400</v>
      </c>
      <c r="K4356" s="135"/>
      <c r="L4356" s="130" t="s">
        <v>761</v>
      </c>
      <c r="M4356" s="130" t="s">
        <v>401</v>
      </c>
    </row>
    <row r="4357" spans="1:13">
      <c r="A4357" s="157" t="s">
        <v>2248</v>
      </c>
      <c r="B4357" s="157"/>
      <c r="C4357" s="169">
        <v>2040</v>
      </c>
      <c r="D4357" s="158">
        <v>45748</v>
      </c>
      <c r="E4357" s="170">
        <v>45797</v>
      </c>
      <c r="F4357" s="124">
        <v>435.56</v>
      </c>
      <c r="G4357" s="160" t="s">
        <v>4313</v>
      </c>
      <c r="H4357" s="157" t="s">
        <v>5875</v>
      </c>
      <c r="I4357" s="157" t="s">
        <v>3754</v>
      </c>
      <c r="J4357" s="157" t="s">
        <v>292</v>
      </c>
      <c r="K4357" s="135"/>
      <c r="L4357" s="130" t="s">
        <v>761</v>
      </c>
      <c r="M4357" s="130" t="s">
        <v>293</v>
      </c>
    </row>
    <row r="4358" spans="1:13">
      <c r="A4358" s="157" t="s">
        <v>2248</v>
      </c>
      <c r="B4358" s="157"/>
      <c r="C4358" s="169">
        <v>2041</v>
      </c>
      <c r="D4358" s="158">
        <v>45748</v>
      </c>
      <c r="E4358" s="170">
        <v>45797</v>
      </c>
      <c r="F4358" s="124">
        <v>459.37</v>
      </c>
      <c r="G4358" s="160" t="s">
        <v>4313</v>
      </c>
      <c r="H4358" s="157" t="s">
        <v>5876</v>
      </c>
      <c r="I4358" s="157" t="s">
        <v>3760</v>
      </c>
      <c r="J4358" s="157" t="s">
        <v>360</v>
      </c>
      <c r="K4358" s="135"/>
      <c r="L4358" s="130" t="s">
        <v>761</v>
      </c>
      <c r="M4358" s="130" t="s">
        <v>361</v>
      </c>
    </row>
    <row r="4359" spans="1:13">
      <c r="A4359" s="157" t="s">
        <v>2248</v>
      </c>
      <c r="B4359" s="157"/>
      <c r="C4359" s="169">
        <v>2042</v>
      </c>
      <c r="D4359" s="158">
        <v>45748</v>
      </c>
      <c r="E4359" s="170">
        <v>45797</v>
      </c>
      <c r="F4359" s="124">
        <v>605.32000000000005</v>
      </c>
      <c r="G4359" s="160" t="s">
        <v>4313</v>
      </c>
      <c r="H4359" s="157" t="s">
        <v>5877</v>
      </c>
      <c r="I4359" s="157" t="s">
        <v>3758</v>
      </c>
      <c r="J4359" s="157" t="s">
        <v>326</v>
      </c>
      <c r="K4359" s="135"/>
      <c r="L4359" s="130" t="s">
        <v>761</v>
      </c>
      <c r="M4359" s="130" t="s">
        <v>327</v>
      </c>
    </row>
    <row r="4360" spans="1:13">
      <c r="A4360" s="157" t="s">
        <v>2248</v>
      </c>
      <c r="B4360" s="157"/>
      <c r="C4360" s="169">
        <v>2043</v>
      </c>
      <c r="D4360" s="158">
        <v>45748</v>
      </c>
      <c r="E4360" s="170">
        <v>45797</v>
      </c>
      <c r="F4360" s="124">
        <v>687.91</v>
      </c>
      <c r="G4360" s="160" t="s">
        <v>4313</v>
      </c>
      <c r="H4360" s="157" t="s">
        <v>5878</v>
      </c>
      <c r="I4360" s="157" t="s">
        <v>3764</v>
      </c>
      <c r="J4360" s="157" t="s">
        <v>466</v>
      </c>
      <c r="K4360" s="135"/>
      <c r="L4360" s="130" t="s">
        <v>761</v>
      </c>
      <c r="M4360" s="130" t="s">
        <v>467</v>
      </c>
    </row>
    <row r="4361" spans="1:13">
      <c r="A4361" s="157" t="s">
        <v>2248</v>
      </c>
      <c r="B4361" s="157"/>
      <c r="C4361" s="169">
        <v>2044</v>
      </c>
      <c r="D4361" s="158">
        <v>45748</v>
      </c>
      <c r="E4361" s="170">
        <v>45797</v>
      </c>
      <c r="F4361" s="124">
        <v>662.64</v>
      </c>
      <c r="G4361" s="160" t="s">
        <v>4313</v>
      </c>
      <c r="H4361" s="157" t="s">
        <v>5879</v>
      </c>
      <c r="I4361" s="157" t="s">
        <v>3762</v>
      </c>
      <c r="J4361" s="157" t="s">
        <v>328</v>
      </c>
      <c r="K4361" s="135"/>
      <c r="L4361" s="130" t="s">
        <v>761</v>
      </c>
      <c r="M4361" s="130" t="s">
        <v>329</v>
      </c>
    </row>
    <row r="4362" spans="1:13">
      <c r="A4362" s="157" t="s">
        <v>2248</v>
      </c>
      <c r="B4362" s="157"/>
      <c r="C4362" s="169">
        <v>2045</v>
      </c>
      <c r="D4362" s="158">
        <v>45748</v>
      </c>
      <c r="E4362" s="170">
        <v>45797</v>
      </c>
      <c r="F4362" s="124">
        <v>516.51</v>
      </c>
      <c r="G4362" s="160" t="s">
        <v>4313</v>
      </c>
      <c r="H4362" s="157" t="s">
        <v>5880</v>
      </c>
      <c r="I4362" s="157" t="s">
        <v>3768</v>
      </c>
      <c r="J4362" s="157" t="s">
        <v>440</v>
      </c>
      <c r="K4362" s="135"/>
      <c r="L4362" s="130" t="s">
        <v>761</v>
      </c>
      <c r="M4362" s="130" t="s">
        <v>441</v>
      </c>
    </row>
    <row r="4363" spans="1:13">
      <c r="A4363" s="157" t="s">
        <v>2248</v>
      </c>
      <c r="B4363" s="157"/>
      <c r="C4363" s="169">
        <v>2046</v>
      </c>
      <c r="D4363" s="158">
        <v>45748</v>
      </c>
      <c r="E4363" s="170">
        <v>45797</v>
      </c>
      <c r="F4363" s="124">
        <v>550.83000000000004</v>
      </c>
      <c r="G4363" s="160" t="s">
        <v>4313</v>
      </c>
      <c r="H4363" s="157" t="s">
        <v>5881</v>
      </c>
      <c r="I4363" s="157" t="s">
        <v>3766</v>
      </c>
      <c r="J4363" s="157" t="s">
        <v>58</v>
      </c>
      <c r="K4363" s="135"/>
      <c r="L4363" s="130" t="s">
        <v>761</v>
      </c>
      <c r="M4363" s="130" t="s">
        <v>59</v>
      </c>
    </row>
    <row r="4364" spans="1:13">
      <c r="A4364" s="157" t="s">
        <v>2248</v>
      </c>
      <c r="B4364" s="157"/>
      <c r="C4364" s="169">
        <v>2047</v>
      </c>
      <c r="D4364" s="158">
        <v>45748</v>
      </c>
      <c r="E4364" s="170">
        <v>45797</v>
      </c>
      <c r="F4364" s="124">
        <v>573.64</v>
      </c>
      <c r="G4364" s="160" t="s">
        <v>4313</v>
      </c>
      <c r="H4364" s="157" t="s">
        <v>5882</v>
      </c>
      <c r="I4364" s="157" t="s">
        <v>3772</v>
      </c>
      <c r="J4364" s="157" t="s">
        <v>398</v>
      </c>
      <c r="K4364" s="135"/>
      <c r="L4364" s="130" t="s">
        <v>761</v>
      </c>
      <c r="M4364" s="130" t="s">
        <v>399</v>
      </c>
    </row>
    <row r="4365" spans="1:13">
      <c r="A4365" s="157" t="s">
        <v>2248</v>
      </c>
      <c r="B4365" s="157"/>
      <c r="C4365" s="169">
        <v>2048</v>
      </c>
      <c r="D4365" s="158">
        <v>45748</v>
      </c>
      <c r="E4365" s="170">
        <v>45797</v>
      </c>
      <c r="F4365" s="124">
        <v>451.29</v>
      </c>
      <c r="G4365" s="160" t="s">
        <v>4313</v>
      </c>
      <c r="H4365" s="157" t="s">
        <v>5883</v>
      </c>
      <c r="I4365" s="157" t="s">
        <v>3776</v>
      </c>
      <c r="J4365" s="157" t="s">
        <v>372</v>
      </c>
      <c r="K4365" s="135"/>
      <c r="L4365" s="130" t="s">
        <v>761</v>
      </c>
      <c r="M4365" s="130" t="s">
        <v>373</v>
      </c>
    </row>
    <row r="4366" spans="1:13">
      <c r="A4366" s="157" t="s">
        <v>2248</v>
      </c>
      <c r="B4366" s="157"/>
      <c r="C4366" s="169">
        <v>2049</v>
      </c>
      <c r="D4366" s="158">
        <v>45748</v>
      </c>
      <c r="E4366" s="170">
        <v>45797</v>
      </c>
      <c r="F4366" s="124">
        <v>435.56</v>
      </c>
      <c r="G4366" s="160" t="s">
        <v>4313</v>
      </c>
      <c r="H4366" s="157" t="s">
        <v>5884</v>
      </c>
      <c r="I4366" s="157" t="s">
        <v>3770</v>
      </c>
      <c r="J4366" s="157" t="s">
        <v>330</v>
      </c>
      <c r="K4366" s="135"/>
      <c r="L4366" s="130" t="s">
        <v>761</v>
      </c>
      <c r="M4366" s="130" t="s">
        <v>331</v>
      </c>
    </row>
    <row r="4367" spans="1:13">
      <c r="A4367" s="157" t="s">
        <v>2248</v>
      </c>
      <c r="B4367" s="157"/>
      <c r="C4367" s="169">
        <v>2050</v>
      </c>
      <c r="D4367" s="158">
        <v>45748</v>
      </c>
      <c r="E4367" s="170">
        <v>45797</v>
      </c>
      <c r="F4367" s="124">
        <v>508.42</v>
      </c>
      <c r="G4367" s="160" t="s">
        <v>4313</v>
      </c>
      <c r="H4367" s="157" t="s">
        <v>5885</v>
      </c>
      <c r="I4367" s="157" t="s">
        <v>3780</v>
      </c>
      <c r="J4367" s="157" t="s">
        <v>8</v>
      </c>
      <c r="K4367" s="135"/>
      <c r="L4367" s="130" t="s">
        <v>761</v>
      </c>
      <c r="M4367" s="130" t="s">
        <v>9</v>
      </c>
    </row>
    <row r="4368" spans="1:13">
      <c r="A4368" s="157" t="s">
        <v>2248</v>
      </c>
      <c r="B4368" s="157"/>
      <c r="C4368" s="169">
        <v>2051</v>
      </c>
      <c r="D4368" s="158">
        <v>45748</v>
      </c>
      <c r="E4368" s="170">
        <v>45797</v>
      </c>
      <c r="F4368" s="124">
        <v>496.32</v>
      </c>
      <c r="G4368" s="160" t="s">
        <v>4313</v>
      </c>
      <c r="H4368" s="157" t="s">
        <v>5886</v>
      </c>
      <c r="I4368" s="157" t="s">
        <v>3774</v>
      </c>
      <c r="J4368" s="157" t="s">
        <v>332</v>
      </c>
      <c r="K4368" s="135"/>
      <c r="L4368" s="130" t="s">
        <v>761</v>
      </c>
      <c r="M4368" s="130" t="s">
        <v>333</v>
      </c>
    </row>
    <row r="4369" spans="1:13">
      <c r="A4369" s="157" t="s">
        <v>2248</v>
      </c>
      <c r="B4369" s="157"/>
      <c r="C4369" s="169">
        <v>2052</v>
      </c>
      <c r="D4369" s="158">
        <v>45748</v>
      </c>
      <c r="E4369" s="170">
        <v>45797</v>
      </c>
      <c r="F4369" s="124">
        <v>451.29</v>
      </c>
      <c r="G4369" s="160" t="s">
        <v>4313</v>
      </c>
      <c r="H4369" s="157" t="s">
        <v>5887</v>
      </c>
      <c r="I4369" s="157" t="s">
        <v>3784</v>
      </c>
      <c r="J4369" s="157" t="s">
        <v>6</v>
      </c>
      <c r="K4369" s="135"/>
      <c r="L4369" s="130" t="s">
        <v>761</v>
      </c>
      <c r="M4369" s="130" t="s">
        <v>7</v>
      </c>
    </row>
    <row r="4370" spans="1:13">
      <c r="A4370" s="157" t="s">
        <v>2248</v>
      </c>
      <c r="B4370" s="157"/>
      <c r="C4370" s="169">
        <v>2053</v>
      </c>
      <c r="D4370" s="158">
        <v>45748</v>
      </c>
      <c r="E4370" s="170">
        <v>45797</v>
      </c>
      <c r="F4370" s="124">
        <v>435.57</v>
      </c>
      <c r="G4370" s="160" t="s">
        <v>4313</v>
      </c>
      <c r="H4370" s="157" t="s">
        <v>5888</v>
      </c>
      <c r="I4370" s="157" t="s">
        <v>3778</v>
      </c>
      <c r="J4370" s="157" t="s">
        <v>334</v>
      </c>
      <c r="K4370" s="135"/>
      <c r="L4370" s="130" t="s">
        <v>761</v>
      </c>
      <c r="M4370" s="130" t="s">
        <v>335</v>
      </c>
    </row>
    <row r="4371" spans="1:13">
      <c r="A4371" s="157" t="s">
        <v>2248</v>
      </c>
      <c r="B4371" s="157"/>
      <c r="C4371" s="169">
        <v>2054</v>
      </c>
      <c r="D4371" s="158">
        <v>45748</v>
      </c>
      <c r="E4371" s="170">
        <v>45797</v>
      </c>
      <c r="F4371" s="124">
        <v>435.58</v>
      </c>
      <c r="G4371" s="160" t="s">
        <v>4313</v>
      </c>
      <c r="H4371" s="157" t="s">
        <v>5889</v>
      </c>
      <c r="I4371" s="157" t="s">
        <v>3782</v>
      </c>
      <c r="J4371" s="157" t="s">
        <v>336</v>
      </c>
      <c r="K4371" s="135"/>
      <c r="L4371" s="130" t="s">
        <v>761</v>
      </c>
      <c r="M4371" s="130" t="s">
        <v>337</v>
      </c>
    </row>
    <row r="4372" spans="1:13">
      <c r="A4372" s="157" t="s">
        <v>2248</v>
      </c>
      <c r="B4372" s="157"/>
      <c r="C4372" s="169">
        <v>2055</v>
      </c>
      <c r="D4372" s="158">
        <v>45748</v>
      </c>
      <c r="E4372" s="170">
        <v>45797</v>
      </c>
      <c r="F4372" s="124">
        <v>564.44000000000005</v>
      </c>
      <c r="G4372" s="160" t="s">
        <v>4313</v>
      </c>
      <c r="H4372" s="157" t="s">
        <v>5890</v>
      </c>
      <c r="I4372" s="157" t="s">
        <v>3788</v>
      </c>
      <c r="J4372" s="157" t="s">
        <v>464</v>
      </c>
      <c r="K4372" s="135"/>
      <c r="L4372" s="130" t="s">
        <v>761</v>
      </c>
      <c r="M4372" s="130" t="s">
        <v>465</v>
      </c>
    </row>
    <row r="4373" spans="1:13">
      <c r="A4373" s="157" t="s">
        <v>2248</v>
      </c>
      <c r="B4373" s="157"/>
      <c r="C4373" s="169">
        <v>2056</v>
      </c>
      <c r="D4373" s="158">
        <v>45748</v>
      </c>
      <c r="E4373" s="170">
        <v>45797</v>
      </c>
      <c r="F4373" s="124">
        <v>847.19</v>
      </c>
      <c r="G4373" s="160" t="s">
        <v>4313</v>
      </c>
      <c r="H4373" s="157" t="s">
        <v>5891</v>
      </c>
      <c r="I4373" s="157" t="s">
        <v>3786</v>
      </c>
      <c r="J4373" s="157" t="s">
        <v>294</v>
      </c>
      <c r="K4373" s="135"/>
      <c r="L4373" s="130" t="s">
        <v>761</v>
      </c>
      <c r="M4373" s="130" t="s">
        <v>295</v>
      </c>
    </row>
    <row r="4374" spans="1:13">
      <c r="A4374" s="157" t="s">
        <v>2248</v>
      </c>
      <c r="B4374" s="157"/>
      <c r="C4374" s="169">
        <v>2057</v>
      </c>
      <c r="D4374" s="158">
        <v>45748</v>
      </c>
      <c r="E4374" s="170">
        <v>45797</v>
      </c>
      <c r="F4374" s="124">
        <v>756.24</v>
      </c>
      <c r="G4374" s="160" t="s">
        <v>4313</v>
      </c>
      <c r="H4374" s="157" t="s">
        <v>5892</v>
      </c>
      <c r="I4374" s="157" t="s">
        <v>3790</v>
      </c>
      <c r="J4374" s="157" t="s">
        <v>320</v>
      </c>
      <c r="K4374" s="135"/>
      <c r="L4374" s="130" t="s">
        <v>761</v>
      </c>
      <c r="M4374" s="130" t="s">
        <v>321</v>
      </c>
    </row>
    <row r="4375" spans="1:13">
      <c r="A4375" s="157" t="s">
        <v>2248</v>
      </c>
      <c r="B4375" s="157"/>
      <c r="C4375" s="169">
        <v>2058</v>
      </c>
      <c r="D4375" s="158">
        <v>45748</v>
      </c>
      <c r="E4375" s="170">
        <v>45797</v>
      </c>
      <c r="F4375" s="124">
        <v>416.57</v>
      </c>
      <c r="G4375" s="160" t="s">
        <v>4313</v>
      </c>
      <c r="H4375" s="157" t="s">
        <v>5893</v>
      </c>
      <c r="I4375" s="157" t="s">
        <v>3792</v>
      </c>
      <c r="J4375" s="157" t="s">
        <v>338</v>
      </c>
      <c r="K4375" s="135"/>
      <c r="L4375" s="130" t="s">
        <v>761</v>
      </c>
      <c r="M4375" s="130" t="s">
        <v>339</v>
      </c>
    </row>
    <row r="4376" spans="1:13">
      <c r="A4376" s="157" t="s">
        <v>2248</v>
      </c>
      <c r="B4376" s="157"/>
      <c r="C4376" s="169">
        <v>2059</v>
      </c>
      <c r="D4376" s="158">
        <v>45748</v>
      </c>
      <c r="E4376" s="170">
        <v>45797</v>
      </c>
      <c r="F4376" s="124">
        <v>1797.65</v>
      </c>
      <c r="G4376" s="160" t="s">
        <v>4313</v>
      </c>
      <c r="H4376" s="157" t="s">
        <v>5894</v>
      </c>
      <c r="I4376" s="157" t="s">
        <v>3835</v>
      </c>
      <c r="J4376" s="157" t="s">
        <v>318</v>
      </c>
      <c r="K4376" s="135"/>
      <c r="L4376" s="130" t="s">
        <v>761</v>
      </c>
      <c r="M4376" s="130" t="s">
        <v>319</v>
      </c>
    </row>
    <row r="4377" spans="1:13">
      <c r="A4377" s="157" t="s">
        <v>2248</v>
      </c>
      <c r="B4377" s="157"/>
      <c r="C4377" s="169">
        <v>2060</v>
      </c>
      <c r="D4377" s="158">
        <v>45748</v>
      </c>
      <c r="E4377" s="170">
        <v>45797</v>
      </c>
      <c r="F4377" s="124">
        <v>435.56</v>
      </c>
      <c r="G4377" s="160" t="s">
        <v>4313</v>
      </c>
      <c r="H4377" s="157" t="s">
        <v>5895</v>
      </c>
      <c r="I4377" s="157" t="s">
        <v>3794</v>
      </c>
      <c r="J4377" s="157" t="s">
        <v>286</v>
      </c>
      <c r="K4377" s="135"/>
      <c r="L4377" s="130" t="s">
        <v>761</v>
      </c>
      <c r="M4377" s="130" t="s">
        <v>287</v>
      </c>
    </row>
    <row r="4378" spans="1:13">
      <c r="A4378" s="157" t="s">
        <v>2248</v>
      </c>
      <c r="B4378" s="157"/>
      <c r="C4378" s="169">
        <v>2061</v>
      </c>
      <c r="D4378" s="158">
        <v>45748</v>
      </c>
      <c r="E4378" s="170">
        <v>45797</v>
      </c>
      <c r="F4378" s="124">
        <v>435.57</v>
      </c>
      <c r="G4378" s="160" t="s">
        <v>4313</v>
      </c>
      <c r="H4378" s="157" t="s">
        <v>5896</v>
      </c>
      <c r="I4378" s="157" t="s">
        <v>3796</v>
      </c>
      <c r="J4378" s="157" t="s">
        <v>340</v>
      </c>
      <c r="K4378" s="135"/>
      <c r="L4378" s="130" t="s">
        <v>761</v>
      </c>
      <c r="M4378" s="130" t="s">
        <v>341</v>
      </c>
    </row>
    <row r="4379" spans="1:13">
      <c r="A4379" s="157" t="s">
        <v>2248</v>
      </c>
      <c r="B4379" s="157"/>
      <c r="C4379" s="169">
        <v>2062</v>
      </c>
      <c r="D4379" s="158">
        <v>45748</v>
      </c>
      <c r="E4379" s="170">
        <v>45797</v>
      </c>
      <c r="F4379" s="124">
        <v>435.57</v>
      </c>
      <c r="G4379" s="160" t="s">
        <v>4313</v>
      </c>
      <c r="H4379" s="157" t="s">
        <v>5897</v>
      </c>
      <c r="I4379" s="157" t="s">
        <v>3798</v>
      </c>
      <c r="J4379" s="157" t="s">
        <v>342</v>
      </c>
      <c r="K4379" s="135"/>
      <c r="L4379" s="130" t="s">
        <v>761</v>
      </c>
      <c r="M4379" s="130" t="s">
        <v>343</v>
      </c>
    </row>
    <row r="4380" spans="1:13">
      <c r="A4380" s="157" t="s">
        <v>2248</v>
      </c>
      <c r="B4380" s="157"/>
      <c r="C4380" s="169">
        <v>2063</v>
      </c>
      <c r="D4380" s="158">
        <v>45748</v>
      </c>
      <c r="E4380" s="170">
        <v>45797</v>
      </c>
      <c r="F4380" s="124">
        <v>490.08</v>
      </c>
      <c r="G4380" s="160" t="s">
        <v>4313</v>
      </c>
      <c r="H4380" s="157" t="s">
        <v>5898</v>
      </c>
      <c r="I4380" s="157" t="s">
        <v>3800</v>
      </c>
      <c r="J4380" s="157" t="s">
        <v>282</v>
      </c>
      <c r="K4380" s="135"/>
      <c r="L4380" s="130" t="s">
        <v>761</v>
      </c>
      <c r="M4380" s="130" t="s">
        <v>283</v>
      </c>
    </row>
    <row r="4381" spans="1:13">
      <c r="A4381" s="157" t="s">
        <v>2248</v>
      </c>
      <c r="B4381" s="157"/>
      <c r="C4381" s="169">
        <v>2064</v>
      </c>
      <c r="D4381" s="158">
        <v>45748</v>
      </c>
      <c r="E4381" s="170">
        <v>45797</v>
      </c>
      <c r="F4381" s="124">
        <v>435.57</v>
      </c>
      <c r="G4381" s="160" t="s">
        <v>4313</v>
      </c>
      <c r="H4381" s="157" t="s">
        <v>5899</v>
      </c>
      <c r="I4381" s="157" t="s">
        <v>3802</v>
      </c>
      <c r="J4381" s="157" t="s">
        <v>344</v>
      </c>
      <c r="K4381" s="135"/>
      <c r="L4381" s="130" t="s">
        <v>761</v>
      </c>
      <c r="M4381" s="130" t="s">
        <v>345</v>
      </c>
    </row>
    <row r="4382" spans="1:13">
      <c r="A4382" s="157" t="s">
        <v>2248</v>
      </c>
      <c r="B4382" s="157"/>
      <c r="C4382" s="169">
        <v>2065</v>
      </c>
      <c r="D4382" s="158">
        <v>45748</v>
      </c>
      <c r="E4382" s="170">
        <v>45797</v>
      </c>
      <c r="F4382" s="124">
        <v>435.56</v>
      </c>
      <c r="G4382" s="160" t="s">
        <v>4313</v>
      </c>
      <c r="H4382" s="157" t="s">
        <v>5900</v>
      </c>
      <c r="I4382" s="157" t="s">
        <v>3804</v>
      </c>
      <c r="J4382" s="157" t="s">
        <v>346</v>
      </c>
      <c r="K4382" s="135"/>
      <c r="L4382" s="130" t="s">
        <v>761</v>
      </c>
      <c r="M4382" s="130" t="s">
        <v>347</v>
      </c>
    </row>
    <row r="4383" spans="1:13">
      <c r="A4383" s="157" t="s">
        <v>2248</v>
      </c>
      <c r="B4383" s="157"/>
      <c r="C4383" s="169">
        <v>2066</v>
      </c>
      <c r="D4383" s="158">
        <v>45748</v>
      </c>
      <c r="E4383" s="170">
        <v>45797</v>
      </c>
      <c r="F4383" s="124">
        <v>435.57</v>
      </c>
      <c r="G4383" s="160" t="s">
        <v>4313</v>
      </c>
      <c r="H4383" s="157" t="s">
        <v>5901</v>
      </c>
      <c r="I4383" s="157" t="s">
        <v>3806</v>
      </c>
      <c r="J4383" s="157" t="s">
        <v>348</v>
      </c>
      <c r="K4383" s="135"/>
      <c r="L4383" s="130" t="s">
        <v>761</v>
      </c>
      <c r="M4383" s="130" t="s">
        <v>349</v>
      </c>
    </row>
    <row r="4384" spans="1:13">
      <c r="A4384" s="157" t="s">
        <v>2248</v>
      </c>
      <c r="B4384" s="157"/>
      <c r="C4384" s="169">
        <v>2067</v>
      </c>
      <c r="D4384" s="158">
        <v>45748</v>
      </c>
      <c r="E4384" s="170">
        <v>45797</v>
      </c>
      <c r="F4384" s="124">
        <v>545.65</v>
      </c>
      <c r="G4384" s="160" t="s">
        <v>4313</v>
      </c>
      <c r="H4384" s="157" t="s">
        <v>5902</v>
      </c>
      <c r="I4384" s="157" t="s">
        <v>3808</v>
      </c>
      <c r="J4384" s="157" t="s">
        <v>350</v>
      </c>
      <c r="K4384" s="135"/>
      <c r="L4384" s="130" t="s">
        <v>761</v>
      </c>
      <c r="M4384" s="130" t="s">
        <v>351</v>
      </c>
    </row>
    <row r="4385" spans="1:13">
      <c r="A4385" s="157" t="s">
        <v>2248</v>
      </c>
      <c r="B4385" s="157"/>
      <c r="C4385" s="169">
        <v>2068</v>
      </c>
      <c r="D4385" s="158">
        <v>45748</v>
      </c>
      <c r="E4385" s="170">
        <v>45797</v>
      </c>
      <c r="F4385" s="124">
        <v>435.57</v>
      </c>
      <c r="G4385" s="160" t="s">
        <v>4313</v>
      </c>
      <c r="H4385" s="157" t="s">
        <v>5903</v>
      </c>
      <c r="I4385" s="157" t="s">
        <v>3798</v>
      </c>
      <c r="J4385" s="157" t="s">
        <v>342</v>
      </c>
      <c r="K4385" s="135"/>
      <c r="L4385" s="130" t="s">
        <v>761</v>
      </c>
      <c r="M4385" s="130" t="s">
        <v>343</v>
      </c>
    </row>
    <row r="4386" spans="1:13">
      <c r="A4386" s="157" t="s">
        <v>2248</v>
      </c>
      <c r="B4386" s="157"/>
      <c r="C4386" s="169">
        <v>2069</v>
      </c>
      <c r="D4386" s="158">
        <v>45748</v>
      </c>
      <c r="E4386" s="170">
        <v>45797</v>
      </c>
      <c r="F4386" s="124">
        <v>435.56</v>
      </c>
      <c r="G4386" s="160" t="s">
        <v>4313</v>
      </c>
      <c r="H4386" s="157" t="s">
        <v>5904</v>
      </c>
      <c r="I4386" s="157" t="s">
        <v>3811</v>
      </c>
      <c r="J4386" s="157" t="s">
        <v>288</v>
      </c>
      <c r="K4386" s="135"/>
      <c r="L4386" s="130" t="s">
        <v>761</v>
      </c>
      <c r="M4386" s="130" t="s">
        <v>289</v>
      </c>
    </row>
    <row r="4387" spans="1:13">
      <c r="A4387" s="157" t="s">
        <v>2248</v>
      </c>
      <c r="B4387" s="157"/>
      <c r="C4387" s="169">
        <v>2070</v>
      </c>
      <c r="D4387" s="158">
        <v>45748</v>
      </c>
      <c r="E4387" s="170">
        <v>45797</v>
      </c>
      <c r="F4387" s="124">
        <v>659.84</v>
      </c>
      <c r="G4387" s="160" t="s">
        <v>4313</v>
      </c>
      <c r="H4387" s="157" t="s">
        <v>5905</v>
      </c>
      <c r="I4387" s="157" t="s">
        <v>3813</v>
      </c>
      <c r="J4387" s="157" t="s">
        <v>352</v>
      </c>
      <c r="K4387" s="135"/>
      <c r="L4387" s="130" t="s">
        <v>761</v>
      </c>
      <c r="M4387" s="130" t="s">
        <v>353</v>
      </c>
    </row>
    <row r="4388" spans="1:13">
      <c r="A4388" s="157" t="s">
        <v>2248</v>
      </c>
      <c r="B4388" s="157"/>
      <c r="C4388" s="169">
        <v>2071</v>
      </c>
      <c r="D4388" s="158">
        <v>45748</v>
      </c>
      <c r="E4388" s="170">
        <v>45797</v>
      </c>
      <c r="F4388" s="124">
        <v>435.57</v>
      </c>
      <c r="G4388" s="160" t="s">
        <v>4313</v>
      </c>
      <c r="H4388" s="157" t="s">
        <v>5906</v>
      </c>
      <c r="I4388" s="157" t="s">
        <v>3815</v>
      </c>
      <c r="J4388" s="157" t="s">
        <v>354</v>
      </c>
      <c r="K4388" s="135"/>
      <c r="L4388" s="130" t="s">
        <v>761</v>
      </c>
      <c r="M4388" s="130" t="s">
        <v>355</v>
      </c>
    </row>
    <row r="4389" spans="1:13">
      <c r="A4389" s="157" t="s">
        <v>2248</v>
      </c>
      <c r="B4389" s="157"/>
      <c r="C4389" s="169">
        <v>2072</v>
      </c>
      <c r="D4389" s="158">
        <v>45748</v>
      </c>
      <c r="E4389" s="170">
        <v>45797</v>
      </c>
      <c r="F4389" s="124">
        <v>438.43</v>
      </c>
      <c r="G4389" s="160" t="s">
        <v>4313</v>
      </c>
      <c r="H4389" s="157" t="s">
        <v>5907</v>
      </c>
      <c r="I4389" s="157" t="s">
        <v>3817</v>
      </c>
      <c r="J4389" s="157" t="s">
        <v>356</v>
      </c>
      <c r="K4389" s="135"/>
      <c r="L4389" s="130" t="s">
        <v>761</v>
      </c>
      <c r="M4389" s="130" t="s">
        <v>357</v>
      </c>
    </row>
    <row r="4390" spans="1:13">
      <c r="A4390" s="157" t="s">
        <v>2248</v>
      </c>
      <c r="B4390" s="157"/>
      <c r="C4390" s="169">
        <v>2073</v>
      </c>
      <c r="D4390" s="158">
        <v>45748</v>
      </c>
      <c r="E4390" s="170">
        <v>45797</v>
      </c>
      <c r="F4390" s="124">
        <v>435.57</v>
      </c>
      <c r="G4390" s="160" t="s">
        <v>4313</v>
      </c>
      <c r="H4390" s="157" t="s">
        <v>5908</v>
      </c>
      <c r="I4390" s="157" t="s">
        <v>3819</v>
      </c>
      <c r="J4390" s="157" t="s">
        <v>284</v>
      </c>
      <c r="K4390" s="135"/>
      <c r="L4390" s="130" t="s">
        <v>761</v>
      </c>
      <c r="M4390" s="130" t="s">
        <v>285</v>
      </c>
    </row>
    <row r="4391" spans="1:13">
      <c r="A4391" s="157" t="s">
        <v>2248</v>
      </c>
      <c r="B4391" s="157"/>
      <c r="C4391" s="169">
        <v>2074</v>
      </c>
      <c r="D4391" s="158">
        <v>45748</v>
      </c>
      <c r="E4391" s="170">
        <v>45797</v>
      </c>
      <c r="F4391" s="124">
        <v>1121.4000000000001</v>
      </c>
      <c r="G4391" s="160" t="s">
        <v>4313</v>
      </c>
      <c r="H4391" s="157" t="s">
        <v>5909</v>
      </c>
      <c r="I4391" s="157" t="s">
        <v>3821</v>
      </c>
      <c r="J4391" s="157" t="s">
        <v>376</v>
      </c>
      <c r="K4391" s="135"/>
      <c r="L4391" s="130" t="s">
        <v>761</v>
      </c>
      <c r="M4391" s="130" t="s">
        <v>377</v>
      </c>
    </row>
    <row r="4392" spans="1:13">
      <c r="A4392" s="157" t="s">
        <v>2248</v>
      </c>
      <c r="B4392" s="157"/>
      <c r="C4392" s="169">
        <v>2075</v>
      </c>
      <c r="D4392" s="158">
        <v>45748</v>
      </c>
      <c r="E4392" s="170">
        <v>45797</v>
      </c>
      <c r="F4392" s="124">
        <v>2008.3</v>
      </c>
      <c r="G4392" s="160" t="s">
        <v>4313</v>
      </c>
      <c r="H4392" s="157" t="s">
        <v>5910</v>
      </c>
      <c r="I4392" s="157" t="s">
        <v>3823</v>
      </c>
      <c r="J4392" s="157" t="s">
        <v>358</v>
      </c>
      <c r="K4392" s="135"/>
      <c r="L4392" s="130" t="s">
        <v>761</v>
      </c>
      <c r="M4392" s="130" t="s">
        <v>359</v>
      </c>
    </row>
    <row r="4393" spans="1:13">
      <c r="A4393" s="157" t="s">
        <v>2248</v>
      </c>
      <c r="B4393" s="157"/>
      <c r="C4393" s="169">
        <v>2076</v>
      </c>
      <c r="D4393" s="158">
        <v>45748</v>
      </c>
      <c r="E4393" s="170">
        <v>45797</v>
      </c>
      <c r="F4393" s="124">
        <v>1420.82</v>
      </c>
      <c r="G4393" s="160" t="s">
        <v>4313</v>
      </c>
      <c r="H4393" s="157" t="s">
        <v>5911</v>
      </c>
      <c r="I4393" s="157" t="s">
        <v>3825</v>
      </c>
      <c r="J4393" s="157" t="s">
        <v>406</v>
      </c>
      <c r="K4393" s="135"/>
      <c r="L4393" s="130" t="s">
        <v>761</v>
      </c>
      <c r="M4393" s="130" t="s">
        <v>407</v>
      </c>
    </row>
    <row r="4394" spans="1:13">
      <c r="A4394" s="157" t="s">
        <v>2248</v>
      </c>
      <c r="B4394" s="157"/>
      <c r="C4394" s="169">
        <v>2077</v>
      </c>
      <c r="D4394" s="158">
        <v>45748</v>
      </c>
      <c r="E4394" s="170">
        <v>45797</v>
      </c>
      <c r="F4394" s="124">
        <v>1046.68</v>
      </c>
      <c r="G4394" s="160" t="s">
        <v>4313</v>
      </c>
      <c r="H4394" s="157" t="s">
        <v>5912</v>
      </c>
      <c r="I4394" s="157" t="s">
        <v>3827</v>
      </c>
      <c r="J4394" s="157" t="s">
        <v>456</v>
      </c>
      <c r="K4394" s="135"/>
      <c r="L4394" s="130" t="s">
        <v>761</v>
      </c>
      <c r="M4394" s="130" t="s">
        <v>55</v>
      </c>
    </row>
    <row r="4395" spans="1:13">
      <c r="A4395" s="157" t="s">
        <v>2248</v>
      </c>
      <c r="B4395" s="157"/>
      <c r="C4395" s="169">
        <v>2078</v>
      </c>
      <c r="D4395" s="158">
        <v>45748</v>
      </c>
      <c r="E4395" s="170">
        <v>45797</v>
      </c>
      <c r="F4395" s="124">
        <v>6175.98</v>
      </c>
      <c r="G4395" s="160" t="s">
        <v>4313</v>
      </c>
      <c r="H4395" s="157" t="s">
        <v>5913</v>
      </c>
      <c r="I4395" s="157" t="s">
        <v>3829</v>
      </c>
      <c r="J4395" s="157" t="s">
        <v>468</v>
      </c>
      <c r="K4395" s="135"/>
      <c r="L4395" s="130" t="s">
        <v>761</v>
      </c>
      <c r="M4395" s="130" t="s">
        <v>469</v>
      </c>
    </row>
    <row r="4396" spans="1:13">
      <c r="A4396" s="157" t="s">
        <v>2248</v>
      </c>
      <c r="B4396" s="157"/>
      <c r="C4396" s="169">
        <v>2079</v>
      </c>
      <c r="D4396" s="158">
        <v>45748</v>
      </c>
      <c r="E4396" s="170">
        <v>45797</v>
      </c>
      <c r="F4396" s="124">
        <v>2181.0500000000002</v>
      </c>
      <c r="G4396" s="160" t="s">
        <v>4313</v>
      </c>
      <c r="H4396" s="157" t="s">
        <v>5914</v>
      </c>
      <c r="I4396" s="157" t="s">
        <v>3831</v>
      </c>
      <c r="J4396" s="157" t="s">
        <v>470</v>
      </c>
      <c r="K4396" s="135"/>
      <c r="L4396" s="130" t="s">
        <v>761</v>
      </c>
      <c r="M4396" s="130" t="s">
        <v>471</v>
      </c>
    </row>
    <row r="4397" spans="1:13">
      <c r="A4397" s="157" t="s">
        <v>2248</v>
      </c>
      <c r="B4397" s="157"/>
      <c r="C4397" s="169">
        <v>2080</v>
      </c>
      <c r="D4397" s="158">
        <v>45748</v>
      </c>
      <c r="E4397" s="170">
        <v>45797</v>
      </c>
      <c r="F4397" s="124">
        <v>749.63</v>
      </c>
      <c r="G4397" s="160" t="s">
        <v>4313</v>
      </c>
      <c r="H4397" s="157" t="s">
        <v>5915</v>
      </c>
      <c r="I4397" s="157" t="s">
        <v>3833</v>
      </c>
      <c r="J4397" s="157" t="s">
        <v>404</v>
      </c>
      <c r="K4397" s="135"/>
      <c r="L4397" s="130" t="s">
        <v>761</v>
      </c>
      <c r="M4397" s="130" t="s">
        <v>405</v>
      </c>
    </row>
    <row r="4398" spans="1:13">
      <c r="A4398" s="157" t="s">
        <v>2248</v>
      </c>
      <c r="B4398" s="157"/>
      <c r="C4398" s="169">
        <v>4591</v>
      </c>
      <c r="D4398" s="158">
        <v>45717</v>
      </c>
      <c r="E4398" s="170">
        <v>45797</v>
      </c>
      <c r="F4398" s="124">
        <v>180.81</v>
      </c>
      <c r="G4398" s="160" t="s">
        <v>2249</v>
      </c>
      <c r="H4398" s="157" t="s">
        <v>5916</v>
      </c>
      <c r="I4398" s="157" t="s">
        <v>5099</v>
      </c>
      <c r="J4398" s="157" t="s">
        <v>34</v>
      </c>
      <c r="K4398" s="135"/>
      <c r="L4398" s="130" t="s">
        <v>761</v>
      </c>
      <c r="M4398" s="130" t="s">
        <v>35</v>
      </c>
    </row>
    <row r="4399" spans="1:13">
      <c r="A4399" s="157" t="s">
        <v>2248</v>
      </c>
      <c r="B4399" s="157"/>
      <c r="C4399" s="169">
        <v>8429</v>
      </c>
      <c r="D4399" s="158">
        <v>45717</v>
      </c>
      <c r="E4399" s="170">
        <v>45797</v>
      </c>
      <c r="F4399" s="124">
        <v>326.92</v>
      </c>
      <c r="G4399" s="160" t="s">
        <v>4313</v>
      </c>
      <c r="H4399" s="157" t="s">
        <v>5917</v>
      </c>
      <c r="I4399" s="157" t="s">
        <v>3227</v>
      </c>
      <c r="J4399" s="157" t="s">
        <v>362</v>
      </c>
      <c r="K4399" s="135"/>
      <c r="L4399" s="130" t="s">
        <v>761</v>
      </c>
      <c r="M4399" s="130" t="s">
        <v>55</v>
      </c>
    </row>
    <row r="4400" spans="1:13">
      <c r="A4400" s="157" t="s">
        <v>2248</v>
      </c>
      <c r="B4400" s="157"/>
      <c r="C4400" s="169">
        <v>8430</v>
      </c>
      <c r="D4400" s="158">
        <v>45717</v>
      </c>
      <c r="E4400" s="170">
        <v>45797</v>
      </c>
      <c r="F4400" s="124">
        <v>290.06</v>
      </c>
      <c r="G4400" s="160" t="s">
        <v>4313</v>
      </c>
      <c r="H4400" s="157" t="s">
        <v>5918</v>
      </c>
      <c r="I4400" s="157" t="s">
        <v>3229</v>
      </c>
      <c r="J4400" s="157" t="s">
        <v>366</v>
      </c>
      <c r="K4400" s="135"/>
      <c r="L4400" s="130" t="s">
        <v>761</v>
      </c>
      <c r="M4400" s="130" t="s">
        <v>367</v>
      </c>
    </row>
    <row r="4401" spans="1:13">
      <c r="A4401" s="157" t="s">
        <v>2248</v>
      </c>
      <c r="B4401" s="157"/>
      <c r="C4401" s="169">
        <v>8431</v>
      </c>
      <c r="D4401" s="158">
        <v>45717</v>
      </c>
      <c r="E4401" s="170">
        <v>45797</v>
      </c>
      <c r="F4401" s="124">
        <v>297.26</v>
      </c>
      <c r="G4401" s="160" t="s">
        <v>4313</v>
      </c>
      <c r="H4401" s="157" t="s">
        <v>5919</v>
      </c>
      <c r="I4401" s="157" t="s">
        <v>3231</v>
      </c>
      <c r="J4401" s="157" t="s">
        <v>380</v>
      </c>
      <c r="K4401" s="135"/>
      <c r="L4401" s="130" t="s">
        <v>761</v>
      </c>
      <c r="M4401" s="130" t="s">
        <v>381</v>
      </c>
    </row>
    <row r="4402" spans="1:13">
      <c r="A4402" s="157" t="s">
        <v>2248</v>
      </c>
      <c r="B4402" s="157"/>
      <c r="C4402" s="169">
        <v>8433</v>
      </c>
      <c r="D4402" s="158">
        <v>45717</v>
      </c>
      <c r="E4402" s="170">
        <v>45797</v>
      </c>
      <c r="F4402" s="124">
        <v>1964.17</v>
      </c>
      <c r="G4402" s="160" t="s">
        <v>4313</v>
      </c>
      <c r="H4402" s="157" t="s">
        <v>5920</v>
      </c>
      <c r="I4402" s="157" t="s">
        <v>3209</v>
      </c>
      <c r="J4402" s="157" t="s">
        <v>168</v>
      </c>
      <c r="K4402" s="135"/>
      <c r="L4402" s="130" t="s">
        <v>761</v>
      </c>
      <c r="M4402" s="130" t="s">
        <v>169</v>
      </c>
    </row>
    <row r="4403" spans="1:13">
      <c r="A4403" s="157" t="s">
        <v>2248</v>
      </c>
      <c r="B4403" s="157"/>
      <c r="C4403" s="169">
        <v>8434</v>
      </c>
      <c r="D4403" s="158">
        <v>45717</v>
      </c>
      <c r="E4403" s="170">
        <v>45797</v>
      </c>
      <c r="F4403" s="124">
        <v>734</v>
      </c>
      <c r="G4403" s="160" t="s">
        <v>4313</v>
      </c>
      <c r="H4403" s="157" t="s">
        <v>5921</v>
      </c>
      <c r="I4403" s="157" t="s">
        <v>3233</v>
      </c>
      <c r="J4403" s="157" t="s">
        <v>392</v>
      </c>
      <c r="K4403" s="135"/>
      <c r="L4403" s="130" t="s">
        <v>761</v>
      </c>
      <c r="M4403" s="130" t="s">
        <v>393</v>
      </c>
    </row>
    <row r="4404" spans="1:13">
      <c r="A4404" s="157" t="s">
        <v>2248</v>
      </c>
      <c r="B4404" s="157"/>
      <c r="C4404" s="169">
        <v>8435</v>
      </c>
      <c r="D4404" s="158">
        <v>45717</v>
      </c>
      <c r="E4404" s="170">
        <v>45797</v>
      </c>
      <c r="F4404" s="124">
        <v>708.52</v>
      </c>
      <c r="G4404" s="160" t="s">
        <v>4313</v>
      </c>
      <c r="H4404" s="157" t="s">
        <v>5922</v>
      </c>
      <c r="I4404" s="157" t="s">
        <v>3211</v>
      </c>
      <c r="J4404" s="157" t="s">
        <v>20</v>
      </c>
      <c r="K4404" s="135"/>
      <c r="L4404" s="130" t="s">
        <v>761</v>
      </c>
      <c r="M4404" s="130" t="s">
        <v>21</v>
      </c>
    </row>
    <row r="4405" spans="1:13">
      <c r="A4405" s="157" t="s">
        <v>2248</v>
      </c>
      <c r="B4405" s="157"/>
      <c r="C4405" s="169">
        <v>8436</v>
      </c>
      <c r="D4405" s="158">
        <v>45717</v>
      </c>
      <c r="E4405" s="170">
        <v>45797</v>
      </c>
      <c r="F4405" s="124">
        <v>289.25</v>
      </c>
      <c r="G4405" s="160" t="s">
        <v>4313</v>
      </c>
      <c r="H4405" s="157" t="s">
        <v>5923</v>
      </c>
      <c r="I4405" s="157" t="s">
        <v>3235</v>
      </c>
      <c r="J4405" s="157" t="s">
        <v>410</v>
      </c>
      <c r="K4405" s="135"/>
      <c r="L4405" s="130" t="s">
        <v>761</v>
      </c>
      <c r="M4405" s="130" t="s">
        <v>411</v>
      </c>
    </row>
    <row r="4406" spans="1:13">
      <c r="A4406" s="157" t="s">
        <v>2248</v>
      </c>
      <c r="B4406" s="157"/>
      <c r="C4406" s="169">
        <v>8437</v>
      </c>
      <c r="D4406" s="158">
        <v>45717</v>
      </c>
      <c r="E4406" s="170">
        <v>45797</v>
      </c>
      <c r="F4406" s="124">
        <v>290.06</v>
      </c>
      <c r="G4406" s="160" t="s">
        <v>4313</v>
      </c>
      <c r="H4406" s="157" t="s">
        <v>5924</v>
      </c>
      <c r="I4406" s="157" t="s">
        <v>3237</v>
      </c>
      <c r="J4406" s="157" t="s">
        <v>418</v>
      </c>
      <c r="K4406" s="135"/>
      <c r="L4406" s="130" t="s">
        <v>761</v>
      </c>
      <c r="M4406" s="130" t="s">
        <v>419</v>
      </c>
    </row>
    <row r="4407" spans="1:13">
      <c r="A4407" s="157" t="s">
        <v>2248</v>
      </c>
      <c r="B4407" s="157"/>
      <c r="C4407" s="169">
        <v>8438</v>
      </c>
      <c r="D4407" s="158">
        <v>45717</v>
      </c>
      <c r="E4407" s="170">
        <v>45797</v>
      </c>
      <c r="F4407" s="124">
        <v>286.23</v>
      </c>
      <c r="G4407" s="160" t="s">
        <v>4313</v>
      </c>
      <c r="H4407" s="157" t="s">
        <v>5925</v>
      </c>
      <c r="I4407" s="157" t="s">
        <v>3239</v>
      </c>
      <c r="J4407" s="157" t="s">
        <v>422</v>
      </c>
      <c r="K4407" s="135"/>
      <c r="L4407" s="130" t="s">
        <v>761</v>
      </c>
      <c r="M4407" s="130" t="s">
        <v>423</v>
      </c>
    </row>
    <row r="4408" spans="1:13">
      <c r="A4408" s="157" t="s">
        <v>2248</v>
      </c>
      <c r="B4408" s="157"/>
      <c r="C4408" s="169">
        <v>8439</v>
      </c>
      <c r="D4408" s="158">
        <v>45717</v>
      </c>
      <c r="E4408" s="170">
        <v>45797</v>
      </c>
      <c r="F4408" s="124">
        <v>2089.06</v>
      </c>
      <c r="G4408" s="160" t="s">
        <v>4313</v>
      </c>
      <c r="H4408" s="157" t="s">
        <v>5926</v>
      </c>
      <c r="I4408" s="157" t="s">
        <v>3213</v>
      </c>
      <c r="J4408" s="157" t="s">
        <v>170</v>
      </c>
      <c r="K4408" s="135"/>
      <c r="L4408" s="130" t="s">
        <v>761</v>
      </c>
      <c r="M4408" s="130" t="s">
        <v>171</v>
      </c>
    </row>
    <row r="4409" spans="1:13">
      <c r="A4409" s="157" t="s">
        <v>2248</v>
      </c>
      <c r="B4409" s="157"/>
      <c r="C4409" s="169">
        <v>8440</v>
      </c>
      <c r="D4409" s="158">
        <v>45717</v>
      </c>
      <c r="E4409" s="170">
        <v>45797</v>
      </c>
      <c r="F4409" s="124">
        <v>290.06</v>
      </c>
      <c r="G4409" s="160" t="s">
        <v>4313</v>
      </c>
      <c r="H4409" s="157" t="s">
        <v>5927</v>
      </c>
      <c r="I4409" s="157" t="s">
        <v>3241</v>
      </c>
      <c r="J4409" s="157" t="s">
        <v>444</v>
      </c>
      <c r="K4409" s="135"/>
      <c r="L4409" s="130" t="s">
        <v>761</v>
      </c>
      <c r="M4409" s="130" t="s">
        <v>445</v>
      </c>
    </row>
    <row r="4410" spans="1:13">
      <c r="A4410" s="157" t="s">
        <v>2248</v>
      </c>
      <c r="B4410" s="157"/>
      <c r="C4410" s="169">
        <v>8441</v>
      </c>
      <c r="D4410" s="158">
        <v>45717</v>
      </c>
      <c r="E4410" s="170">
        <v>45797</v>
      </c>
      <c r="F4410" s="124">
        <v>593.25</v>
      </c>
      <c r="G4410" s="160" t="s">
        <v>4313</v>
      </c>
      <c r="H4410" s="157" t="s">
        <v>5928</v>
      </c>
      <c r="I4410" s="157" t="s">
        <v>3217</v>
      </c>
      <c r="J4410" s="157" t="s">
        <v>509</v>
      </c>
      <c r="K4410" s="135"/>
      <c r="L4410" s="130" t="s">
        <v>761</v>
      </c>
      <c r="M4410" s="130" t="s">
        <v>510</v>
      </c>
    </row>
    <row r="4411" spans="1:13">
      <c r="A4411" s="157" t="s">
        <v>2248</v>
      </c>
      <c r="B4411" s="157"/>
      <c r="C4411" s="169">
        <v>8442</v>
      </c>
      <c r="D4411" s="158">
        <v>45717</v>
      </c>
      <c r="E4411" s="170">
        <v>45797</v>
      </c>
      <c r="F4411" s="124">
        <v>312.66000000000003</v>
      </c>
      <c r="G4411" s="160" t="s">
        <v>4313</v>
      </c>
      <c r="H4411" s="157" t="s">
        <v>5929</v>
      </c>
      <c r="I4411" s="157" t="s">
        <v>3243</v>
      </c>
      <c r="J4411" s="157" t="s">
        <v>446</v>
      </c>
      <c r="K4411" s="135"/>
      <c r="L4411" s="130" t="s">
        <v>761</v>
      </c>
      <c r="M4411" s="130" t="s">
        <v>447</v>
      </c>
    </row>
    <row r="4412" spans="1:13">
      <c r="A4412" s="157" t="s">
        <v>2248</v>
      </c>
      <c r="B4412" s="157"/>
      <c r="C4412" s="169">
        <v>8443</v>
      </c>
      <c r="D4412" s="158">
        <v>45717</v>
      </c>
      <c r="E4412" s="170">
        <v>45797</v>
      </c>
      <c r="F4412" s="124">
        <v>2134.5</v>
      </c>
      <c r="G4412" s="160" t="s">
        <v>4313</v>
      </c>
      <c r="H4412" s="157" t="s">
        <v>5930</v>
      </c>
      <c r="I4412" s="157" t="s">
        <v>3245</v>
      </c>
      <c r="J4412" s="157" t="s">
        <v>448</v>
      </c>
      <c r="K4412" s="135"/>
      <c r="L4412" s="130" t="s">
        <v>761</v>
      </c>
      <c r="M4412" s="130" t="s">
        <v>449</v>
      </c>
    </row>
    <row r="4413" spans="1:13">
      <c r="A4413" s="157" t="s">
        <v>2248</v>
      </c>
      <c r="B4413" s="157"/>
      <c r="C4413" s="169">
        <v>8444</v>
      </c>
      <c r="D4413" s="158">
        <v>45717</v>
      </c>
      <c r="E4413" s="170">
        <v>45797</v>
      </c>
      <c r="F4413" s="124">
        <v>296.45</v>
      </c>
      <c r="G4413" s="160" t="s">
        <v>4313</v>
      </c>
      <c r="H4413" s="157" t="s">
        <v>5931</v>
      </c>
      <c r="I4413" s="157" t="s">
        <v>3247</v>
      </c>
      <c r="J4413" s="157" t="s">
        <v>450</v>
      </c>
      <c r="K4413" s="135"/>
      <c r="L4413" s="130" t="s">
        <v>761</v>
      </c>
      <c r="M4413" s="130" t="s">
        <v>451</v>
      </c>
    </row>
    <row r="4414" spans="1:13">
      <c r="A4414" s="157" t="s">
        <v>2248</v>
      </c>
      <c r="B4414" s="157"/>
      <c r="C4414" s="169">
        <v>8445</v>
      </c>
      <c r="D4414" s="158">
        <v>45717</v>
      </c>
      <c r="E4414" s="170">
        <v>45797</v>
      </c>
      <c r="F4414" s="124">
        <v>293.43</v>
      </c>
      <c r="G4414" s="160" t="s">
        <v>4313</v>
      </c>
      <c r="H4414" s="157" t="s">
        <v>5932</v>
      </c>
      <c r="I4414" s="157" t="s">
        <v>3249</v>
      </c>
      <c r="J4414" s="157" t="s">
        <v>454</v>
      </c>
      <c r="K4414" s="135"/>
      <c r="L4414" s="130" t="s">
        <v>761</v>
      </c>
      <c r="M4414" s="130" t="s">
        <v>455</v>
      </c>
    </row>
    <row r="4415" spans="1:13">
      <c r="A4415" s="157" t="s">
        <v>2248</v>
      </c>
      <c r="B4415" s="157"/>
      <c r="C4415" s="169">
        <v>8446</v>
      </c>
      <c r="D4415" s="158">
        <v>45717</v>
      </c>
      <c r="E4415" s="170">
        <v>45797</v>
      </c>
      <c r="F4415" s="124">
        <v>458.39</v>
      </c>
      <c r="G4415" s="160" t="s">
        <v>4313</v>
      </c>
      <c r="H4415" s="157" t="s">
        <v>5933</v>
      </c>
      <c r="I4415" s="157" t="s">
        <v>3215</v>
      </c>
      <c r="J4415" s="157" t="s">
        <v>22</v>
      </c>
      <c r="K4415" s="135"/>
      <c r="L4415" s="130" t="s">
        <v>761</v>
      </c>
      <c r="M4415" s="130" t="s">
        <v>23</v>
      </c>
    </row>
    <row r="4416" spans="1:13">
      <c r="A4416" s="157" t="s">
        <v>2248</v>
      </c>
      <c r="B4416" s="157"/>
      <c r="C4416" s="169">
        <v>8447</v>
      </c>
      <c r="D4416" s="158">
        <v>45717</v>
      </c>
      <c r="E4416" s="170">
        <v>45797</v>
      </c>
      <c r="F4416" s="124">
        <v>293.43</v>
      </c>
      <c r="G4416" s="160" t="s">
        <v>4313</v>
      </c>
      <c r="H4416" s="157" t="s">
        <v>5934</v>
      </c>
      <c r="I4416" s="157" t="s">
        <v>3251</v>
      </c>
      <c r="J4416" s="157" t="s">
        <v>460</v>
      </c>
      <c r="K4416" s="135"/>
      <c r="L4416" s="130" t="s">
        <v>761</v>
      </c>
      <c r="M4416" s="130" t="s">
        <v>461</v>
      </c>
    </row>
    <row r="4417" spans="1:13">
      <c r="A4417" s="157" t="s">
        <v>2248</v>
      </c>
      <c r="B4417" s="157"/>
      <c r="C4417" s="169">
        <v>8448</v>
      </c>
      <c r="D4417" s="158">
        <v>45717</v>
      </c>
      <c r="E4417" s="170">
        <v>45797</v>
      </c>
      <c r="F4417" s="124">
        <v>2860.38</v>
      </c>
      <c r="G4417" s="160" t="s">
        <v>4313</v>
      </c>
      <c r="H4417" s="157" t="s">
        <v>5935</v>
      </c>
      <c r="I4417" s="157" t="s">
        <v>3219</v>
      </c>
      <c r="J4417" s="157" t="s">
        <v>28</v>
      </c>
      <c r="K4417" s="135"/>
      <c r="L4417" s="130" t="s">
        <v>761</v>
      </c>
      <c r="M4417" s="130" t="s">
        <v>29</v>
      </c>
    </row>
    <row r="4418" spans="1:13">
      <c r="A4418" s="157" t="s">
        <v>2248</v>
      </c>
      <c r="B4418" s="157"/>
      <c r="C4418" s="169">
        <v>8449</v>
      </c>
      <c r="D4418" s="158">
        <v>45717</v>
      </c>
      <c r="E4418" s="170">
        <v>45797</v>
      </c>
      <c r="F4418" s="124">
        <v>5955.78</v>
      </c>
      <c r="G4418" s="160" t="s">
        <v>4313</v>
      </c>
      <c r="H4418" s="157" t="s">
        <v>5936</v>
      </c>
      <c r="I4418" s="157" t="s">
        <v>3221</v>
      </c>
      <c r="J4418" s="157" t="s">
        <v>162</v>
      </c>
      <c r="K4418" s="135"/>
      <c r="L4418" s="130" t="s">
        <v>761</v>
      </c>
      <c r="M4418" s="130" t="s">
        <v>163</v>
      </c>
    </row>
    <row r="4419" spans="1:13">
      <c r="A4419" s="157" t="s">
        <v>2248</v>
      </c>
      <c r="B4419" s="157"/>
      <c r="C4419" s="169">
        <v>8450</v>
      </c>
      <c r="D4419" s="158">
        <v>45717</v>
      </c>
      <c r="E4419" s="170">
        <v>45797</v>
      </c>
      <c r="F4419" s="124">
        <v>7511.31</v>
      </c>
      <c r="G4419" s="160" t="s">
        <v>4313</v>
      </c>
      <c r="H4419" s="157" t="s">
        <v>5937</v>
      </c>
      <c r="I4419" s="157" t="s">
        <v>3223</v>
      </c>
      <c r="J4419" s="157" t="s">
        <v>24</v>
      </c>
      <c r="K4419" s="135"/>
      <c r="L4419" s="130" t="s">
        <v>761</v>
      </c>
      <c r="M4419" s="130" t="s">
        <v>25</v>
      </c>
    </row>
    <row r="4420" spans="1:13">
      <c r="A4420" s="157" t="s">
        <v>2248</v>
      </c>
      <c r="B4420" s="157"/>
      <c r="C4420" s="169">
        <v>8451</v>
      </c>
      <c r="D4420" s="158">
        <v>45717</v>
      </c>
      <c r="E4420" s="170">
        <v>45797</v>
      </c>
      <c r="F4420" s="124">
        <v>1853.54</v>
      </c>
      <c r="G4420" s="160" t="s">
        <v>4313</v>
      </c>
      <c r="H4420" s="157" t="s">
        <v>5938</v>
      </c>
      <c r="I4420" s="157" t="s">
        <v>3225</v>
      </c>
      <c r="J4420" s="157" t="s">
        <v>164</v>
      </c>
      <c r="K4420" s="135"/>
      <c r="L4420" s="130" t="s">
        <v>761</v>
      </c>
      <c r="M4420" s="130" t="s">
        <v>165</v>
      </c>
    </row>
    <row r="4421" spans="1:13">
      <c r="A4421" s="157" t="s">
        <v>2248</v>
      </c>
      <c r="B4421" s="157"/>
      <c r="C4421" s="169">
        <v>8452</v>
      </c>
      <c r="D4421" s="158">
        <v>45717</v>
      </c>
      <c r="E4421" s="170">
        <v>45797</v>
      </c>
      <c r="F4421" s="124">
        <v>290.06</v>
      </c>
      <c r="G4421" s="160" t="s">
        <v>4313</v>
      </c>
      <c r="H4421" s="157" t="s">
        <v>5939</v>
      </c>
      <c r="I4421" s="157" t="s">
        <v>3253</v>
      </c>
      <c r="J4421" s="157" t="s">
        <v>472</v>
      </c>
      <c r="K4421" s="135"/>
      <c r="L4421" s="130" t="s">
        <v>761</v>
      </c>
      <c r="M4421" s="130" t="s">
        <v>473</v>
      </c>
    </row>
    <row r="4422" spans="1:13">
      <c r="A4422" s="157" t="s">
        <v>2248</v>
      </c>
      <c r="B4422" s="157"/>
      <c r="C4422" s="169">
        <v>8453</v>
      </c>
      <c r="D4422" s="158">
        <v>45717</v>
      </c>
      <c r="E4422" s="170">
        <v>45797</v>
      </c>
      <c r="F4422" s="124">
        <v>985.9</v>
      </c>
      <c r="G4422" s="160" t="s">
        <v>4313</v>
      </c>
      <c r="H4422" s="157" t="s">
        <v>5940</v>
      </c>
      <c r="I4422" s="157" t="s">
        <v>3255</v>
      </c>
      <c r="J4422" s="157" t="s">
        <v>476</v>
      </c>
      <c r="K4422" s="135"/>
      <c r="L4422" s="130" t="s">
        <v>761</v>
      </c>
      <c r="M4422" s="130" t="s">
        <v>477</v>
      </c>
    </row>
    <row r="4423" spans="1:13">
      <c r="A4423" s="157" t="s">
        <v>2248</v>
      </c>
      <c r="B4423" s="157"/>
      <c r="C4423" s="169">
        <v>8454</v>
      </c>
      <c r="D4423" s="158">
        <v>45717</v>
      </c>
      <c r="E4423" s="170">
        <v>45797</v>
      </c>
      <c r="F4423" s="124">
        <v>286.23</v>
      </c>
      <c r="G4423" s="160" t="s">
        <v>4313</v>
      </c>
      <c r="H4423" s="157" t="s">
        <v>5941</v>
      </c>
      <c r="I4423" s="157" t="s">
        <v>3257</v>
      </c>
      <c r="J4423" s="157" t="s">
        <v>478</v>
      </c>
      <c r="K4423" s="135"/>
      <c r="L4423" s="130" t="s">
        <v>761</v>
      </c>
      <c r="M4423" s="130" t="s">
        <v>479</v>
      </c>
    </row>
    <row r="4424" spans="1:13">
      <c r="A4424" s="157" t="s">
        <v>2248</v>
      </c>
      <c r="B4424" s="157"/>
      <c r="C4424" s="169">
        <v>8509</v>
      </c>
      <c r="D4424" s="158">
        <v>45717</v>
      </c>
      <c r="E4424" s="170">
        <v>45797</v>
      </c>
      <c r="F4424" s="124">
        <v>3883.26</v>
      </c>
      <c r="G4424" s="160" t="s">
        <v>4313</v>
      </c>
      <c r="H4424" s="157" t="s">
        <v>5942</v>
      </c>
      <c r="I4424" s="157" t="s">
        <v>3207</v>
      </c>
      <c r="J4424" s="157" t="s">
        <v>166</v>
      </c>
      <c r="K4424" s="135"/>
      <c r="L4424" s="130" t="s">
        <v>761</v>
      </c>
      <c r="M4424" s="130" t="s">
        <v>167</v>
      </c>
    </row>
    <row r="4425" spans="1:13">
      <c r="A4425" s="157" t="s">
        <v>2248</v>
      </c>
      <c r="B4425" s="157"/>
      <c r="C4425" s="169">
        <v>16987</v>
      </c>
      <c r="D4425" s="158">
        <v>45748</v>
      </c>
      <c r="E4425" s="170">
        <v>45797</v>
      </c>
      <c r="F4425" s="124">
        <v>1177.8699999999999</v>
      </c>
      <c r="G4425" s="160" t="s">
        <v>4396</v>
      </c>
      <c r="H4425" s="157" t="s">
        <v>5943</v>
      </c>
      <c r="I4425" s="157" t="s">
        <v>4171</v>
      </c>
      <c r="J4425" s="157" t="s">
        <v>24</v>
      </c>
      <c r="K4425" s="135"/>
      <c r="L4425" s="130" t="s">
        <v>761</v>
      </c>
      <c r="M4425" s="130" t="s">
        <v>25</v>
      </c>
    </row>
    <row r="4426" spans="1:13">
      <c r="A4426" s="157" t="s">
        <v>2248</v>
      </c>
      <c r="B4426" s="157"/>
      <c r="C4426" s="169">
        <v>224816</v>
      </c>
      <c r="D4426" s="158">
        <v>45748</v>
      </c>
      <c r="E4426" s="170">
        <v>45797</v>
      </c>
      <c r="F4426" s="124">
        <v>2199.34</v>
      </c>
      <c r="G4426" s="160" t="s">
        <v>2249</v>
      </c>
      <c r="H4426" s="157" t="s">
        <v>5944</v>
      </c>
      <c r="I4426" s="157" t="s">
        <v>4182</v>
      </c>
      <c r="J4426" s="157" t="s">
        <v>54</v>
      </c>
      <c r="K4426" s="135"/>
      <c r="L4426" s="130" t="s">
        <v>761</v>
      </c>
      <c r="M4426" s="130" t="s">
        <v>55</v>
      </c>
    </row>
    <row r="4427" spans="1:13">
      <c r="A4427" s="157" t="s">
        <v>2248</v>
      </c>
      <c r="B4427" s="157"/>
      <c r="C4427" s="169" t="s">
        <v>5945</v>
      </c>
      <c r="D4427" s="158">
        <v>45717</v>
      </c>
      <c r="E4427" s="170">
        <v>45797</v>
      </c>
      <c r="F4427" s="124">
        <v>7980.11</v>
      </c>
      <c r="G4427" s="160" t="s">
        <v>4313</v>
      </c>
      <c r="H4427" s="157" t="s">
        <v>5946</v>
      </c>
      <c r="I4427" s="157" t="s">
        <v>4213</v>
      </c>
      <c r="J4427" s="157" t="s">
        <v>42</v>
      </c>
      <c r="K4427" s="135"/>
      <c r="L4427" s="130" t="s">
        <v>761</v>
      </c>
      <c r="M4427" s="130" t="s">
        <v>43</v>
      </c>
    </row>
    <row r="4428" spans="1:13">
      <c r="A4428" s="157" t="s">
        <v>2248</v>
      </c>
      <c r="B4428" s="157"/>
      <c r="C4428" s="169" t="s">
        <v>5947</v>
      </c>
      <c r="D4428" s="158">
        <v>45717</v>
      </c>
      <c r="E4428" s="170">
        <v>45797</v>
      </c>
      <c r="F4428" s="124">
        <v>47070.720000000001</v>
      </c>
      <c r="G4428" s="160" t="s">
        <v>4313</v>
      </c>
      <c r="H4428" s="157" t="s">
        <v>5948</v>
      </c>
      <c r="I4428" s="157" t="s">
        <v>4195</v>
      </c>
      <c r="J4428" s="157" t="s">
        <v>48</v>
      </c>
      <c r="K4428" s="135"/>
      <c r="L4428" s="130" t="s">
        <v>761</v>
      </c>
      <c r="M4428" s="130" t="s">
        <v>49</v>
      </c>
    </row>
    <row r="4429" spans="1:13">
      <c r="A4429" s="157" t="s">
        <v>2248</v>
      </c>
      <c r="B4429" s="157"/>
      <c r="C4429" s="169" t="s">
        <v>5949</v>
      </c>
      <c r="D4429" s="158">
        <v>45717</v>
      </c>
      <c r="E4429" s="170">
        <v>45797</v>
      </c>
      <c r="F4429" s="124">
        <v>85979.51</v>
      </c>
      <c r="G4429" s="160" t="s">
        <v>4313</v>
      </c>
      <c r="H4429" s="157" t="s">
        <v>5950</v>
      </c>
      <c r="I4429" s="157" t="s">
        <v>4197</v>
      </c>
      <c r="J4429" s="157" t="s">
        <v>32</v>
      </c>
      <c r="K4429" s="135"/>
      <c r="L4429" s="130" t="s">
        <v>761</v>
      </c>
      <c r="M4429" s="130" t="s">
        <v>33</v>
      </c>
    </row>
    <row r="4430" spans="1:13">
      <c r="A4430" s="157" t="s">
        <v>2248</v>
      </c>
      <c r="B4430" s="157"/>
      <c r="C4430" s="169">
        <v>658</v>
      </c>
      <c r="D4430" s="158">
        <v>45717</v>
      </c>
      <c r="E4430" s="170">
        <v>45797</v>
      </c>
      <c r="F4430" s="124">
        <v>52227.91</v>
      </c>
      <c r="G4430" s="160" t="s">
        <v>4313</v>
      </c>
      <c r="H4430" s="157" t="s">
        <v>5951</v>
      </c>
      <c r="I4430" s="157" t="s">
        <v>4199</v>
      </c>
      <c r="J4430" s="157" t="s">
        <v>36</v>
      </c>
      <c r="K4430" s="135"/>
      <c r="L4430" s="130" t="s">
        <v>761</v>
      </c>
      <c r="M4430" s="130" t="s">
        <v>37</v>
      </c>
    </row>
    <row r="4431" spans="1:13">
      <c r="A4431" s="157" t="s">
        <v>2248</v>
      </c>
      <c r="B4431" s="157"/>
      <c r="C4431" s="169">
        <v>659</v>
      </c>
      <c r="D4431" s="158">
        <v>45717</v>
      </c>
      <c r="E4431" s="170">
        <v>45797</v>
      </c>
      <c r="F4431" s="124">
        <v>11664.63</v>
      </c>
      <c r="G4431" s="160" t="s">
        <v>4313</v>
      </c>
      <c r="H4431" s="157" t="s">
        <v>5952</v>
      </c>
      <c r="I4431" s="157" t="s">
        <v>4186</v>
      </c>
      <c r="J4431" s="157" t="s">
        <v>18</v>
      </c>
      <c r="K4431" s="135"/>
      <c r="L4431" s="130" t="s">
        <v>761</v>
      </c>
      <c r="M4431" s="130" t="s">
        <v>19</v>
      </c>
    </row>
    <row r="4432" spans="1:13">
      <c r="A4432" s="157" t="s">
        <v>2248</v>
      </c>
      <c r="B4432" s="157"/>
      <c r="C4432" s="169">
        <v>660</v>
      </c>
      <c r="D4432" s="158">
        <v>45717</v>
      </c>
      <c r="E4432" s="170">
        <v>45797</v>
      </c>
      <c r="F4432" s="124">
        <v>5600.55</v>
      </c>
      <c r="G4432" s="160" t="s">
        <v>4313</v>
      </c>
      <c r="H4432" s="157" t="s">
        <v>5953</v>
      </c>
      <c r="I4432" s="157" t="s">
        <v>4193</v>
      </c>
      <c r="J4432" s="157" t="s">
        <v>44</v>
      </c>
      <c r="K4432" s="135"/>
      <c r="L4432" s="130" t="s">
        <v>761</v>
      </c>
      <c r="M4432" s="130" t="s">
        <v>45</v>
      </c>
    </row>
    <row r="4433" spans="1:13">
      <c r="A4433" s="157" t="s">
        <v>2248</v>
      </c>
      <c r="B4433" s="157"/>
      <c r="C4433" s="169">
        <v>661</v>
      </c>
      <c r="D4433" s="158">
        <v>45717</v>
      </c>
      <c r="E4433" s="170">
        <v>45797</v>
      </c>
      <c r="F4433" s="124">
        <v>4052.28</v>
      </c>
      <c r="G4433" s="160" t="s">
        <v>4313</v>
      </c>
      <c r="H4433" s="157" t="s">
        <v>5954</v>
      </c>
      <c r="I4433" s="157" t="s">
        <v>4191</v>
      </c>
      <c r="J4433" s="157" t="s">
        <v>50</v>
      </c>
      <c r="K4433" s="135"/>
      <c r="L4433" s="130" t="s">
        <v>761</v>
      </c>
      <c r="M4433" s="130" t="s">
        <v>51</v>
      </c>
    </row>
    <row r="4434" spans="1:13">
      <c r="A4434" s="157" t="s">
        <v>2248</v>
      </c>
      <c r="B4434" s="157"/>
      <c r="C4434" s="169" t="s">
        <v>5955</v>
      </c>
      <c r="D4434" s="158">
        <v>45717</v>
      </c>
      <c r="E4434" s="170">
        <v>45797</v>
      </c>
      <c r="F4434" s="124">
        <v>3395.39</v>
      </c>
      <c r="G4434" s="160" t="s">
        <v>4313</v>
      </c>
      <c r="H4434" s="157" t="s">
        <v>5956</v>
      </c>
      <c r="I4434" s="157" t="s">
        <v>4201</v>
      </c>
      <c r="J4434" s="157" t="s">
        <v>40</v>
      </c>
      <c r="K4434" s="135"/>
      <c r="L4434" s="130" t="s">
        <v>761</v>
      </c>
      <c r="M4434" s="130" t="s">
        <v>41</v>
      </c>
    </row>
    <row r="4435" spans="1:13">
      <c r="A4435" s="157" t="s">
        <v>2248</v>
      </c>
      <c r="B4435" s="157"/>
      <c r="C4435" s="169" t="s">
        <v>5957</v>
      </c>
      <c r="D4435" s="158">
        <v>45717</v>
      </c>
      <c r="E4435" s="170">
        <v>45797</v>
      </c>
      <c r="F4435" s="124">
        <v>2715.29</v>
      </c>
      <c r="G4435" s="160" t="s">
        <v>4313</v>
      </c>
      <c r="H4435" s="157" t="s">
        <v>5958</v>
      </c>
      <c r="I4435" s="157" t="s">
        <v>4188</v>
      </c>
      <c r="J4435" s="157" t="s">
        <v>46</v>
      </c>
      <c r="K4435" s="135"/>
      <c r="L4435" s="130" t="s">
        <v>761</v>
      </c>
      <c r="M4435" s="130" t="s">
        <v>47</v>
      </c>
    </row>
    <row r="4436" spans="1:13">
      <c r="A4436" s="157" t="s">
        <v>2248</v>
      </c>
      <c r="B4436" s="157"/>
      <c r="C4436" s="169">
        <v>664</v>
      </c>
      <c r="D4436" s="158">
        <v>45717</v>
      </c>
      <c r="E4436" s="170">
        <v>45797</v>
      </c>
      <c r="F4436" s="124">
        <v>7007.6</v>
      </c>
      <c r="G4436" s="160" t="s">
        <v>4313</v>
      </c>
      <c r="H4436" s="157" t="s">
        <v>5959</v>
      </c>
      <c r="I4436" s="157" t="s">
        <v>4287</v>
      </c>
      <c r="J4436" s="157" t="s">
        <v>374</v>
      </c>
      <c r="K4436" s="135"/>
      <c r="L4436" s="130" t="s">
        <v>761</v>
      </c>
      <c r="M4436" s="130" t="s">
        <v>375</v>
      </c>
    </row>
    <row r="4437" spans="1:13">
      <c r="A4437" s="157" t="s">
        <v>2248</v>
      </c>
      <c r="B4437" s="157"/>
      <c r="C4437" s="169" t="s">
        <v>5960</v>
      </c>
      <c r="D4437" s="158">
        <v>45717</v>
      </c>
      <c r="E4437" s="170">
        <v>45797</v>
      </c>
      <c r="F4437" s="124">
        <v>16108.83</v>
      </c>
      <c r="G4437" s="160" t="s">
        <v>4313</v>
      </c>
      <c r="H4437" s="157" t="s">
        <v>5961</v>
      </c>
      <c r="I4437" s="157" t="s">
        <v>4289</v>
      </c>
      <c r="J4437" s="157" t="s">
        <v>420</v>
      </c>
      <c r="K4437" s="135"/>
      <c r="L4437" s="130" t="s">
        <v>761</v>
      </c>
      <c r="M4437" s="130" t="s">
        <v>421</v>
      </c>
    </row>
    <row r="4438" spans="1:13">
      <c r="A4438" s="157" t="s">
        <v>2248</v>
      </c>
      <c r="B4438" s="157"/>
      <c r="C4438" s="169" t="s">
        <v>5962</v>
      </c>
      <c r="D4438" s="158">
        <v>45717</v>
      </c>
      <c r="E4438" s="170">
        <v>45797</v>
      </c>
      <c r="F4438" s="124">
        <v>8221.52</v>
      </c>
      <c r="G4438" s="160" t="s">
        <v>4313</v>
      </c>
      <c r="H4438" s="157" t="s">
        <v>5963</v>
      </c>
      <c r="I4438" s="157" t="s">
        <v>4291</v>
      </c>
      <c r="J4438" s="157" t="s">
        <v>428</v>
      </c>
      <c r="K4438" s="135"/>
      <c r="L4438" s="130" t="s">
        <v>761</v>
      </c>
      <c r="M4438" s="130" t="s">
        <v>429</v>
      </c>
    </row>
    <row r="4439" spans="1:13">
      <c r="A4439" s="157" t="s">
        <v>2248</v>
      </c>
      <c r="B4439" s="157"/>
      <c r="C4439" s="169" t="s">
        <v>5964</v>
      </c>
      <c r="D4439" s="158">
        <v>45717</v>
      </c>
      <c r="E4439" s="170">
        <v>45797</v>
      </c>
      <c r="F4439" s="124">
        <v>7406.05</v>
      </c>
      <c r="G4439" s="160" t="s">
        <v>4313</v>
      </c>
      <c r="H4439" s="157" t="s">
        <v>5965</v>
      </c>
      <c r="I4439" s="157" t="s">
        <v>4293</v>
      </c>
      <c r="J4439" s="157" t="s">
        <v>436</v>
      </c>
      <c r="K4439" s="135"/>
      <c r="L4439" s="130" t="s">
        <v>761</v>
      </c>
      <c r="M4439" s="130" t="s">
        <v>437</v>
      </c>
    </row>
    <row r="4440" spans="1:13">
      <c r="A4440" s="157" t="s">
        <v>2248</v>
      </c>
      <c r="B4440" s="157"/>
      <c r="C4440" s="169">
        <v>668</v>
      </c>
      <c r="D4440" s="158">
        <v>45717</v>
      </c>
      <c r="E4440" s="170">
        <v>45797</v>
      </c>
      <c r="F4440" s="124">
        <v>2088.35</v>
      </c>
      <c r="G4440" s="160" t="s">
        <v>4313</v>
      </c>
      <c r="H4440" s="157" t="s">
        <v>5966</v>
      </c>
      <c r="I4440" s="157" t="s">
        <v>4295</v>
      </c>
      <c r="J4440" s="157" t="s">
        <v>388</v>
      </c>
      <c r="K4440" s="135"/>
      <c r="L4440" s="130" t="s">
        <v>761</v>
      </c>
      <c r="M4440" s="130" t="s">
        <v>389</v>
      </c>
    </row>
    <row r="4441" spans="1:13">
      <c r="A4441" s="157" t="s">
        <v>2248</v>
      </c>
      <c r="B4441" s="157"/>
      <c r="C4441" s="169" t="s">
        <v>5967</v>
      </c>
      <c r="D4441" s="158">
        <v>45717</v>
      </c>
      <c r="E4441" s="170">
        <v>45797</v>
      </c>
      <c r="F4441" s="124">
        <v>2093.5500000000002</v>
      </c>
      <c r="G4441" s="160" t="s">
        <v>4313</v>
      </c>
      <c r="H4441" s="157" t="s">
        <v>5968</v>
      </c>
      <c r="I4441" s="157" t="s">
        <v>4297</v>
      </c>
      <c r="J4441" s="157" t="s">
        <v>432</v>
      </c>
      <c r="K4441" s="135"/>
      <c r="L4441" s="130" t="s">
        <v>761</v>
      </c>
      <c r="M4441" s="130" t="s">
        <v>433</v>
      </c>
    </row>
    <row r="4442" spans="1:13">
      <c r="A4442" s="157" t="s">
        <v>2248</v>
      </c>
      <c r="B4442" s="157"/>
      <c r="C4442" s="169" t="s">
        <v>5969</v>
      </c>
      <c r="D4442" s="158">
        <v>45717</v>
      </c>
      <c r="E4442" s="170">
        <v>45797</v>
      </c>
      <c r="F4442" s="124">
        <v>2093.5500000000002</v>
      </c>
      <c r="G4442" s="160" t="s">
        <v>4313</v>
      </c>
      <c r="H4442" s="157" t="s">
        <v>5970</v>
      </c>
      <c r="I4442" s="157" t="s">
        <v>4299</v>
      </c>
      <c r="J4442" s="157" t="s">
        <v>442</v>
      </c>
      <c r="K4442" s="135"/>
      <c r="L4442" s="130" t="s">
        <v>761</v>
      </c>
      <c r="M4442" s="130" t="s">
        <v>443</v>
      </c>
    </row>
    <row r="4443" spans="1:13">
      <c r="A4443" s="157" t="s">
        <v>2248</v>
      </c>
      <c r="B4443" s="157"/>
      <c r="C4443" s="169" t="s">
        <v>5971</v>
      </c>
      <c r="D4443" s="158">
        <v>45717</v>
      </c>
      <c r="E4443" s="170">
        <v>45797</v>
      </c>
      <c r="F4443" s="124">
        <v>2344.86</v>
      </c>
      <c r="G4443" s="160" t="s">
        <v>4313</v>
      </c>
      <c r="H4443" s="157" t="s">
        <v>5972</v>
      </c>
      <c r="I4443" s="157" t="s">
        <v>4301</v>
      </c>
      <c r="J4443" s="157" t="s">
        <v>394</v>
      </c>
      <c r="K4443" s="135"/>
      <c r="L4443" s="130" t="s">
        <v>761</v>
      </c>
      <c r="M4443" s="130" t="s">
        <v>395</v>
      </c>
    </row>
    <row r="4444" spans="1:13">
      <c r="A4444" s="157" t="s">
        <v>2248</v>
      </c>
      <c r="B4444" s="157"/>
      <c r="C4444" s="169">
        <v>672</v>
      </c>
      <c r="D4444" s="158">
        <v>45717</v>
      </c>
      <c r="E4444" s="170">
        <v>45797</v>
      </c>
      <c r="F4444" s="124">
        <v>2037.85</v>
      </c>
      <c r="G4444" s="160" t="s">
        <v>4313</v>
      </c>
      <c r="H4444" s="157" t="s">
        <v>5973</v>
      </c>
      <c r="I4444" s="157" t="s">
        <v>4303</v>
      </c>
      <c r="J4444" s="157" t="s">
        <v>474</v>
      </c>
      <c r="K4444" s="135"/>
      <c r="L4444" s="130" t="s">
        <v>761</v>
      </c>
      <c r="M4444" s="130" t="s">
        <v>475</v>
      </c>
    </row>
    <row r="4445" spans="1:13">
      <c r="A4445" s="157" t="s">
        <v>2248</v>
      </c>
      <c r="B4445" s="157"/>
      <c r="C4445" s="169">
        <v>673</v>
      </c>
      <c r="D4445" s="158">
        <v>45717</v>
      </c>
      <c r="E4445" s="170">
        <v>45797</v>
      </c>
      <c r="F4445" s="124">
        <v>2068.02</v>
      </c>
      <c r="G4445" s="160" t="s">
        <v>4313</v>
      </c>
      <c r="H4445" s="157" t="s">
        <v>5974</v>
      </c>
      <c r="I4445" s="157" t="s">
        <v>4311</v>
      </c>
      <c r="J4445" s="157" t="s">
        <v>386</v>
      </c>
      <c r="K4445" s="135"/>
      <c r="L4445" s="130" t="s">
        <v>761</v>
      </c>
      <c r="M4445" s="130" t="s">
        <v>387</v>
      </c>
    </row>
    <row r="4446" spans="1:13">
      <c r="A4446" s="157" t="s">
        <v>2248</v>
      </c>
      <c r="B4446" s="157"/>
      <c r="C4446" s="169">
        <v>674</v>
      </c>
      <c r="D4446" s="158">
        <v>45689</v>
      </c>
      <c r="E4446" s="170">
        <v>45797</v>
      </c>
      <c r="F4446" s="124">
        <v>2084.6799999999998</v>
      </c>
      <c r="G4446" s="160" t="s">
        <v>4313</v>
      </c>
      <c r="H4446" s="157" t="s">
        <v>5975</v>
      </c>
      <c r="I4446" s="157" t="s">
        <v>4307</v>
      </c>
      <c r="J4446" s="157" t="s">
        <v>412</v>
      </c>
      <c r="K4446" s="135"/>
      <c r="L4446" s="130" t="s">
        <v>761</v>
      </c>
      <c r="M4446" s="130" t="s">
        <v>413</v>
      </c>
    </row>
    <row r="4447" spans="1:13">
      <c r="A4447" s="157" t="s">
        <v>2248</v>
      </c>
      <c r="B4447" s="157"/>
      <c r="C4447" s="169">
        <v>675</v>
      </c>
      <c r="D4447" s="158">
        <v>45689</v>
      </c>
      <c r="E4447" s="170">
        <v>45797</v>
      </c>
      <c r="F4447" s="124">
        <v>2392.09</v>
      </c>
      <c r="G4447" s="160" t="s">
        <v>4313</v>
      </c>
      <c r="H4447" s="157" t="s">
        <v>5976</v>
      </c>
      <c r="I4447" s="157" t="s">
        <v>4309</v>
      </c>
      <c r="J4447" s="157" t="s">
        <v>426</v>
      </c>
      <c r="K4447" s="135"/>
      <c r="L4447" s="130" t="s">
        <v>761</v>
      </c>
      <c r="M4447" s="130" t="s">
        <v>427</v>
      </c>
    </row>
    <row r="4448" spans="1:13">
      <c r="A4448" s="157" t="s">
        <v>2248</v>
      </c>
      <c r="B4448" s="157"/>
      <c r="C4448" s="169" t="s">
        <v>5977</v>
      </c>
      <c r="D4448" s="158">
        <v>45689</v>
      </c>
      <c r="E4448" s="170">
        <v>45797</v>
      </c>
      <c r="F4448" s="124">
        <v>2093.5500000000002</v>
      </c>
      <c r="G4448" s="160" t="s">
        <v>4313</v>
      </c>
      <c r="H4448" s="157" t="s">
        <v>5978</v>
      </c>
      <c r="I4448" s="157" t="s">
        <v>4305</v>
      </c>
      <c r="J4448" s="157" t="s">
        <v>430</v>
      </c>
      <c r="K4448" s="135"/>
      <c r="L4448" s="130" t="s">
        <v>761</v>
      </c>
      <c r="M4448" s="130" t="s">
        <v>431</v>
      </c>
    </row>
    <row r="4449" spans="1:13">
      <c r="A4449" s="157" t="s">
        <v>2248</v>
      </c>
      <c r="B4449" s="157"/>
      <c r="C4449" s="169" t="s">
        <v>5979</v>
      </c>
      <c r="D4449" s="158">
        <v>45717</v>
      </c>
      <c r="E4449" s="170">
        <v>45797</v>
      </c>
      <c r="F4449" s="124">
        <v>627.52</v>
      </c>
      <c r="G4449" s="160" t="s">
        <v>4313</v>
      </c>
      <c r="H4449" s="157" t="s">
        <v>5980</v>
      </c>
      <c r="I4449" s="157" t="s">
        <v>4197</v>
      </c>
      <c r="J4449" s="157" t="s">
        <v>32</v>
      </c>
      <c r="K4449" s="135"/>
      <c r="L4449" s="130" t="s">
        <v>761</v>
      </c>
      <c r="M4449" s="130" t="s">
        <v>33</v>
      </c>
    </row>
    <row r="4450" spans="1:13">
      <c r="A4450" s="157" t="s">
        <v>2248</v>
      </c>
      <c r="B4450" s="157"/>
      <c r="C4450" s="169" t="s">
        <v>5979</v>
      </c>
      <c r="D4450" s="158">
        <v>45717</v>
      </c>
      <c r="E4450" s="170">
        <v>45797</v>
      </c>
      <c r="F4450" s="124">
        <v>627.52</v>
      </c>
      <c r="G4450" s="160" t="s">
        <v>4313</v>
      </c>
      <c r="H4450" s="157" t="s">
        <v>5980</v>
      </c>
      <c r="I4450" s="157" t="s">
        <v>4197</v>
      </c>
      <c r="J4450" s="157" t="s">
        <v>32</v>
      </c>
      <c r="K4450" s="135"/>
      <c r="L4450" s="130" t="s">
        <v>761</v>
      </c>
      <c r="M4450" s="130" t="s">
        <v>33</v>
      </c>
    </row>
    <row r="4451" spans="1:13">
      <c r="A4451" s="157" t="s">
        <v>2248</v>
      </c>
      <c r="B4451" s="157"/>
      <c r="C4451" s="169" t="s">
        <v>5979</v>
      </c>
      <c r="D4451" s="158">
        <v>45717</v>
      </c>
      <c r="E4451" s="170">
        <v>45797</v>
      </c>
      <c r="F4451" s="124">
        <v>-627.52</v>
      </c>
      <c r="G4451" s="160" t="s">
        <v>4313</v>
      </c>
      <c r="H4451" s="157" t="s">
        <v>5980</v>
      </c>
      <c r="I4451" s="157" t="s">
        <v>4197</v>
      </c>
      <c r="J4451" s="157" t="s">
        <v>32</v>
      </c>
      <c r="K4451" s="135"/>
      <c r="L4451" s="130" t="s">
        <v>761</v>
      </c>
      <c r="M4451" s="130" t="s">
        <v>33</v>
      </c>
    </row>
    <row r="4452" spans="1:13">
      <c r="A4452" s="157" t="s">
        <v>2248</v>
      </c>
      <c r="B4452" s="157"/>
      <c r="C4452" s="169" t="s">
        <v>5981</v>
      </c>
      <c r="D4452" s="158">
        <v>45717</v>
      </c>
      <c r="E4452" s="170">
        <v>45797</v>
      </c>
      <c r="F4452" s="124">
        <v>427.78</v>
      </c>
      <c r="G4452" s="160" t="s">
        <v>4313</v>
      </c>
      <c r="H4452" s="157" t="s">
        <v>5982</v>
      </c>
      <c r="I4452" s="157" t="s">
        <v>4199</v>
      </c>
      <c r="J4452" s="157" t="s">
        <v>36</v>
      </c>
      <c r="K4452" s="135"/>
      <c r="L4452" s="130" t="s">
        <v>761</v>
      </c>
      <c r="M4452" s="130" t="s">
        <v>37</v>
      </c>
    </row>
    <row r="4453" spans="1:13">
      <c r="A4453" s="157" t="s">
        <v>2248</v>
      </c>
      <c r="B4453" s="157"/>
      <c r="C4453" s="169" t="s">
        <v>5981</v>
      </c>
      <c r="D4453" s="158">
        <v>45717</v>
      </c>
      <c r="E4453" s="170">
        <v>45797</v>
      </c>
      <c r="F4453" s="124">
        <v>-427.78</v>
      </c>
      <c r="G4453" s="160" t="s">
        <v>4313</v>
      </c>
      <c r="H4453" s="157" t="s">
        <v>5982</v>
      </c>
      <c r="I4453" s="157" t="s">
        <v>4199</v>
      </c>
      <c r="J4453" s="157" t="s">
        <v>36</v>
      </c>
      <c r="K4453" s="135"/>
      <c r="L4453" s="130" t="s">
        <v>761</v>
      </c>
      <c r="M4453" s="130" t="s">
        <v>37</v>
      </c>
    </row>
    <row r="4454" spans="1:13">
      <c r="A4454" s="157" t="s">
        <v>2248</v>
      </c>
      <c r="B4454" s="157"/>
      <c r="C4454" s="169" t="s">
        <v>5981</v>
      </c>
      <c r="D4454" s="158">
        <v>45717</v>
      </c>
      <c r="E4454" s="170">
        <v>45797</v>
      </c>
      <c r="F4454" s="124">
        <v>427.78</v>
      </c>
      <c r="G4454" s="160" t="s">
        <v>4313</v>
      </c>
      <c r="H4454" s="157" t="s">
        <v>5982</v>
      </c>
      <c r="I4454" s="157" t="s">
        <v>4199</v>
      </c>
      <c r="J4454" s="157" t="s">
        <v>36</v>
      </c>
      <c r="K4454" s="135"/>
      <c r="L4454" s="130" t="s">
        <v>761</v>
      </c>
      <c r="M4454" s="130" t="s">
        <v>37</v>
      </c>
    </row>
    <row r="4455" spans="1:13">
      <c r="A4455" s="157" t="s">
        <v>2248</v>
      </c>
      <c r="B4455" s="157"/>
      <c r="C4455" s="169" t="s">
        <v>5983</v>
      </c>
      <c r="D4455" s="158">
        <v>45717</v>
      </c>
      <c r="E4455" s="170">
        <v>45797</v>
      </c>
      <c r="F4455" s="124">
        <v>-344.36</v>
      </c>
      <c r="G4455" s="160" t="s">
        <v>4313</v>
      </c>
      <c r="H4455" s="157" t="s">
        <v>5984</v>
      </c>
      <c r="I4455" s="157" t="s">
        <v>4195</v>
      </c>
      <c r="J4455" s="157" t="s">
        <v>48</v>
      </c>
      <c r="K4455" s="135"/>
      <c r="L4455" s="130" t="s">
        <v>761</v>
      </c>
      <c r="M4455" s="130" t="s">
        <v>49</v>
      </c>
    </row>
    <row r="4456" spans="1:13">
      <c r="A4456" s="157" t="s">
        <v>2248</v>
      </c>
      <c r="B4456" s="157"/>
      <c r="C4456" s="169" t="s">
        <v>5983</v>
      </c>
      <c r="D4456" s="158">
        <v>45717</v>
      </c>
      <c r="E4456" s="170">
        <v>45797</v>
      </c>
      <c r="F4456" s="124">
        <v>344.36</v>
      </c>
      <c r="G4456" s="160" t="s">
        <v>4313</v>
      </c>
      <c r="H4456" s="157" t="s">
        <v>5984</v>
      </c>
      <c r="I4456" s="157" t="s">
        <v>4195</v>
      </c>
      <c r="J4456" s="157" t="s">
        <v>48</v>
      </c>
      <c r="K4456" s="135"/>
      <c r="L4456" s="130" t="s">
        <v>761</v>
      </c>
      <c r="M4456" s="130" t="s">
        <v>49</v>
      </c>
    </row>
    <row r="4457" spans="1:13">
      <c r="A4457" s="157" t="s">
        <v>2248</v>
      </c>
      <c r="B4457" s="157"/>
      <c r="C4457" s="169" t="s">
        <v>5983</v>
      </c>
      <c r="D4457" s="158">
        <v>45717</v>
      </c>
      <c r="E4457" s="170">
        <v>45797</v>
      </c>
      <c r="F4457" s="124">
        <v>344.36</v>
      </c>
      <c r="G4457" s="160" t="s">
        <v>4313</v>
      </c>
      <c r="H4457" s="157" t="s">
        <v>5984</v>
      </c>
      <c r="I4457" s="157" t="s">
        <v>4195</v>
      </c>
      <c r="J4457" s="157" t="s">
        <v>48</v>
      </c>
      <c r="K4457" s="135"/>
      <c r="L4457" s="130" t="s">
        <v>761</v>
      </c>
      <c r="M4457" s="130" t="s">
        <v>49</v>
      </c>
    </row>
    <row r="4458" spans="1:13">
      <c r="A4458" s="157" t="s">
        <v>2248</v>
      </c>
      <c r="B4458" s="157"/>
      <c r="C4458" s="169" t="s">
        <v>5985</v>
      </c>
      <c r="D4458" s="158">
        <v>45717</v>
      </c>
      <c r="E4458" s="170">
        <v>45797</v>
      </c>
      <c r="F4458" s="124">
        <v>-31.78</v>
      </c>
      <c r="G4458" s="160" t="s">
        <v>4313</v>
      </c>
      <c r="H4458" s="157" t="s">
        <v>5986</v>
      </c>
      <c r="I4458" s="157" t="s">
        <v>4193</v>
      </c>
      <c r="J4458" s="157" t="s">
        <v>44</v>
      </c>
      <c r="K4458" s="135"/>
      <c r="L4458" s="130" t="s">
        <v>761</v>
      </c>
      <c r="M4458" s="130" t="s">
        <v>45</v>
      </c>
    </row>
    <row r="4459" spans="1:13">
      <c r="A4459" s="157" t="s">
        <v>2248</v>
      </c>
      <c r="B4459" s="157"/>
      <c r="C4459" s="169" t="s">
        <v>5985</v>
      </c>
      <c r="D4459" s="158">
        <v>45717</v>
      </c>
      <c r="E4459" s="170">
        <v>45797</v>
      </c>
      <c r="F4459" s="124">
        <v>31.78</v>
      </c>
      <c r="G4459" s="160" t="s">
        <v>4313</v>
      </c>
      <c r="H4459" s="157" t="s">
        <v>5986</v>
      </c>
      <c r="I4459" s="157" t="s">
        <v>4193</v>
      </c>
      <c r="J4459" s="157" t="s">
        <v>44</v>
      </c>
      <c r="K4459" s="135"/>
      <c r="L4459" s="130" t="s">
        <v>761</v>
      </c>
      <c r="M4459" s="130" t="s">
        <v>45</v>
      </c>
    </row>
    <row r="4460" spans="1:13">
      <c r="A4460" s="157" t="s">
        <v>2248</v>
      </c>
      <c r="B4460" s="157"/>
      <c r="C4460" s="169" t="s">
        <v>5985</v>
      </c>
      <c r="D4460" s="158">
        <v>45717</v>
      </c>
      <c r="E4460" s="170">
        <v>45797</v>
      </c>
      <c r="F4460" s="124">
        <v>31.78</v>
      </c>
      <c r="G4460" s="160" t="s">
        <v>4313</v>
      </c>
      <c r="H4460" s="157" t="s">
        <v>5986</v>
      </c>
      <c r="I4460" s="157" t="s">
        <v>4193</v>
      </c>
      <c r="J4460" s="157" t="s">
        <v>44</v>
      </c>
      <c r="K4460" s="135"/>
      <c r="L4460" s="130" t="s">
        <v>761</v>
      </c>
      <c r="M4460" s="130" t="s">
        <v>45</v>
      </c>
    </row>
    <row r="4461" spans="1:13">
      <c r="A4461" s="157" t="s">
        <v>2248</v>
      </c>
      <c r="B4461" s="157"/>
      <c r="C4461" s="169" t="s">
        <v>5987</v>
      </c>
      <c r="D4461" s="158">
        <v>45717</v>
      </c>
      <c r="E4461" s="170">
        <v>45797</v>
      </c>
      <c r="F4461" s="124">
        <v>18.32</v>
      </c>
      <c r="G4461" s="160" t="s">
        <v>4313</v>
      </c>
      <c r="H4461" s="157" t="s">
        <v>5988</v>
      </c>
      <c r="I4461" s="157" t="s">
        <v>4186</v>
      </c>
      <c r="J4461" s="157" t="s">
        <v>18</v>
      </c>
      <c r="K4461" s="135"/>
      <c r="L4461" s="130" t="s">
        <v>761</v>
      </c>
      <c r="M4461" s="130" t="s">
        <v>19</v>
      </c>
    </row>
    <row r="4462" spans="1:13">
      <c r="A4462" s="157" t="s">
        <v>2248</v>
      </c>
      <c r="B4462" s="157"/>
      <c r="C4462" s="169" t="s">
        <v>5987</v>
      </c>
      <c r="D4462" s="158">
        <v>45717</v>
      </c>
      <c r="E4462" s="170">
        <v>45797</v>
      </c>
      <c r="F4462" s="124">
        <v>18.32</v>
      </c>
      <c r="G4462" s="160" t="s">
        <v>4313</v>
      </c>
      <c r="H4462" s="157" t="s">
        <v>5988</v>
      </c>
      <c r="I4462" s="157" t="s">
        <v>4186</v>
      </c>
      <c r="J4462" s="157" t="s">
        <v>18</v>
      </c>
      <c r="K4462" s="135"/>
      <c r="L4462" s="130" t="s">
        <v>761</v>
      </c>
      <c r="M4462" s="130" t="s">
        <v>19</v>
      </c>
    </row>
    <row r="4463" spans="1:13">
      <c r="A4463" s="157" t="s">
        <v>2248</v>
      </c>
      <c r="B4463" s="157"/>
      <c r="C4463" s="169" t="s">
        <v>5987</v>
      </c>
      <c r="D4463" s="158">
        <v>45717</v>
      </c>
      <c r="E4463" s="170">
        <v>45797</v>
      </c>
      <c r="F4463" s="124">
        <v>-18.32</v>
      </c>
      <c r="G4463" s="160" t="s">
        <v>4313</v>
      </c>
      <c r="H4463" s="157" t="s">
        <v>5988</v>
      </c>
      <c r="I4463" s="157" t="s">
        <v>4186</v>
      </c>
      <c r="J4463" s="157" t="s">
        <v>18</v>
      </c>
      <c r="K4463" s="135"/>
      <c r="L4463" s="130" t="s">
        <v>761</v>
      </c>
      <c r="M4463" s="130" t="s">
        <v>19</v>
      </c>
    </row>
    <row r="4464" spans="1:13">
      <c r="A4464" s="157" t="s">
        <v>2248</v>
      </c>
      <c r="B4464" s="157"/>
      <c r="C4464" s="169" t="s">
        <v>5989</v>
      </c>
      <c r="D4464" s="158">
        <v>45717</v>
      </c>
      <c r="E4464" s="170">
        <v>45797</v>
      </c>
      <c r="F4464" s="124">
        <v>-12.61</v>
      </c>
      <c r="G4464" s="160" t="s">
        <v>4313</v>
      </c>
      <c r="H4464" s="157" t="s">
        <v>5990</v>
      </c>
      <c r="I4464" s="157" t="s">
        <v>4191</v>
      </c>
      <c r="J4464" s="157" t="s">
        <v>50</v>
      </c>
      <c r="K4464" s="135"/>
      <c r="L4464" s="130" t="s">
        <v>761</v>
      </c>
      <c r="M4464" s="130" t="s">
        <v>51</v>
      </c>
    </row>
    <row r="4465" spans="1:13">
      <c r="A4465" s="157" t="s">
        <v>2248</v>
      </c>
      <c r="B4465" s="157"/>
      <c r="C4465" s="169" t="s">
        <v>5989</v>
      </c>
      <c r="D4465" s="158">
        <v>45717</v>
      </c>
      <c r="E4465" s="170">
        <v>45797</v>
      </c>
      <c r="F4465" s="124">
        <v>12.61</v>
      </c>
      <c r="G4465" s="160" t="s">
        <v>4313</v>
      </c>
      <c r="H4465" s="157" t="s">
        <v>5990</v>
      </c>
      <c r="I4465" s="157" t="s">
        <v>4191</v>
      </c>
      <c r="J4465" s="157" t="s">
        <v>50</v>
      </c>
      <c r="K4465" s="135"/>
      <c r="L4465" s="130" t="s">
        <v>761</v>
      </c>
      <c r="M4465" s="130" t="s">
        <v>51</v>
      </c>
    </row>
    <row r="4466" spans="1:13">
      <c r="A4466" s="157" t="s">
        <v>2248</v>
      </c>
      <c r="B4466" s="157"/>
      <c r="C4466" s="169" t="s">
        <v>5989</v>
      </c>
      <c r="D4466" s="158">
        <v>45717</v>
      </c>
      <c r="E4466" s="170">
        <v>45797</v>
      </c>
      <c r="F4466" s="124">
        <v>12.61</v>
      </c>
      <c r="G4466" s="160" t="s">
        <v>4313</v>
      </c>
      <c r="H4466" s="157" t="s">
        <v>5990</v>
      </c>
      <c r="I4466" s="157" t="s">
        <v>4191</v>
      </c>
      <c r="J4466" s="157" t="s">
        <v>50</v>
      </c>
      <c r="K4466" s="135"/>
      <c r="L4466" s="130" t="s">
        <v>761</v>
      </c>
      <c r="M4466" s="130" t="s">
        <v>51</v>
      </c>
    </row>
    <row r="4467" spans="1:13">
      <c r="A4467" s="157" t="s">
        <v>2248</v>
      </c>
      <c r="B4467" s="157"/>
      <c r="C4467" s="169">
        <v>123594</v>
      </c>
      <c r="D4467" s="158">
        <v>45717</v>
      </c>
      <c r="E4467" s="170">
        <v>45797</v>
      </c>
      <c r="F4467" s="124">
        <v>9626.33</v>
      </c>
      <c r="G4467" s="160" t="s">
        <v>4313</v>
      </c>
      <c r="H4467" s="157" t="s">
        <v>5991</v>
      </c>
      <c r="I4467" s="157" t="s">
        <v>3207</v>
      </c>
      <c r="J4467" s="157" t="s">
        <v>166</v>
      </c>
      <c r="K4467" s="135"/>
      <c r="L4467" s="130" t="s">
        <v>761</v>
      </c>
      <c r="M4467" s="130" t="s">
        <v>167</v>
      </c>
    </row>
    <row r="4468" spans="1:13">
      <c r="A4468" s="157" t="s">
        <v>2248</v>
      </c>
      <c r="B4468" s="157"/>
      <c r="C4468" s="169">
        <v>123595</v>
      </c>
      <c r="D4468" s="158">
        <v>45717</v>
      </c>
      <c r="E4468" s="170">
        <v>45797</v>
      </c>
      <c r="F4468" s="124">
        <v>5026.1899999999996</v>
      </c>
      <c r="G4468" s="160" t="s">
        <v>4313</v>
      </c>
      <c r="H4468" s="157" t="s">
        <v>5992</v>
      </c>
      <c r="I4468" s="157" t="s">
        <v>3209</v>
      </c>
      <c r="J4468" s="157" t="s">
        <v>168</v>
      </c>
      <c r="K4468" s="135"/>
      <c r="L4468" s="130" t="s">
        <v>761</v>
      </c>
      <c r="M4468" s="130" t="s">
        <v>169</v>
      </c>
    </row>
    <row r="4469" spans="1:13">
      <c r="A4469" s="157" t="s">
        <v>2248</v>
      </c>
      <c r="B4469" s="157"/>
      <c r="C4469" s="169">
        <v>123596</v>
      </c>
      <c r="D4469" s="158">
        <v>45717</v>
      </c>
      <c r="E4469" s="170">
        <v>45797</v>
      </c>
      <c r="F4469" s="124">
        <v>1796.72</v>
      </c>
      <c r="G4469" s="160" t="s">
        <v>4313</v>
      </c>
      <c r="H4469" s="157" t="s">
        <v>5993</v>
      </c>
      <c r="I4469" s="157" t="s">
        <v>3211</v>
      </c>
      <c r="J4469" s="157" t="s">
        <v>20</v>
      </c>
      <c r="K4469" s="135"/>
      <c r="L4469" s="130" t="s">
        <v>761</v>
      </c>
      <c r="M4469" s="130" t="s">
        <v>21</v>
      </c>
    </row>
    <row r="4470" spans="1:13">
      <c r="A4470" s="157" t="s">
        <v>2248</v>
      </c>
      <c r="B4470" s="157"/>
      <c r="C4470" s="169">
        <v>123597</v>
      </c>
      <c r="D4470" s="158">
        <v>45717</v>
      </c>
      <c r="E4470" s="170">
        <v>45797</v>
      </c>
      <c r="F4470" s="124">
        <v>5436</v>
      </c>
      <c r="G4470" s="160" t="s">
        <v>4313</v>
      </c>
      <c r="H4470" s="157" t="s">
        <v>5994</v>
      </c>
      <c r="I4470" s="157" t="s">
        <v>3213</v>
      </c>
      <c r="J4470" s="157" t="s">
        <v>170</v>
      </c>
      <c r="K4470" s="135"/>
      <c r="L4470" s="130" t="s">
        <v>761</v>
      </c>
      <c r="M4470" s="130" t="s">
        <v>171</v>
      </c>
    </row>
    <row r="4471" spans="1:13">
      <c r="A4471" s="157" t="s">
        <v>2248</v>
      </c>
      <c r="B4471" s="157"/>
      <c r="C4471" s="169">
        <v>123598</v>
      </c>
      <c r="D4471" s="158">
        <v>45717</v>
      </c>
      <c r="E4471" s="170">
        <v>45797</v>
      </c>
      <c r="F4471" s="124">
        <v>1227.3399999999999</v>
      </c>
      <c r="G4471" s="160" t="s">
        <v>4313</v>
      </c>
      <c r="H4471" s="157" t="s">
        <v>5995</v>
      </c>
      <c r="I4471" s="157" t="s">
        <v>3215</v>
      </c>
      <c r="J4471" s="157" t="s">
        <v>22</v>
      </c>
      <c r="K4471" s="135"/>
      <c r="L4471" s="130" t="s">
        <v>761</v>
      </c>
      <c r="M4471" s="130" t="s">
        <v>23</v>
      </c>
    </row>
    <row r="4472" spans="1:13">
      <c r="A4472" s="157" t="s">
        <v>2248</v>
      </c>
      <c r="B4472" s="157"/>
      <c r="C4472" s="169">
        <v>123599</v>
      </c>
      <c r="D4472" s="158">
        <v>45717</v>
      </c>
      <c r="E4472" s="170">
        <v>45797</v>
      </c>
      <c r="F4472" s="124">
        <v>1504.41</v>
      </c>
      <c r="G4472" s="160" t="s">
        <v>4313</v>
      </c>
      <c r="H4472" s="157" t="s">
        <v>5996</v>
      </c>
      <c r="I4472" s="157" t="s">
        <v>3217</v>
      </c>
      <c r="J4472" s="157" t="s">
        <v>509</v>
      </c>
      <c r="K4472" s="135"/>
      <c r="L4472" s="130" t="s">
        <v>761</v>
      </c>
      <c r="M4472" s="130" t="s">
        <v>510</v>
      </c>
    </row>
    <row r="4473" spans="1:13">
      <c r="A4473" s="157" t="s">
        <v>2248</v>
      </c>
      <c r="B4473" s="157"/>
      <c r="C4473" s="169">
        <v>123600</v>
      </c>
      <c r="D4473" s="158">
        <v>45717</v>
      </c>
      <c r="E4473" s="170">
        <v>45797</v>
      </c>
      <c r="F4473" s="124">
        <v>7206.08</v>
      </c>
      <c r="G4473" s="160" t="s">
        <v>4313</v>
      </c>
      <c r="H4473" s="157" t="s">
        <v>5997</v>
      </c>
      <c r="I4473" s="157" t="s">
        <v>3219</v>
      </c>
      <c r="J4473" s="157" t="s">
        <v>28</v>
      </c>
      <c r="K4473" s="135"/>
      <c r="L4473" s="130" t="s">
        <v>761</v>
      </c>
      <c r="M4473" s="130" t="s">
        <v>29</v>
      </c>
    </row>
    <row r="4474" spans="1:13">
      <c r="A4474" s="157" t="s">
        <v>2248</v>
      </c>
      <c r="B4474" s="157"/>
      <c r="C4474" s="169">
        <v>123601</v>
      </c>
      <c r="D4474" s="158">
        <v>45717</v>
      </c>
      <c r="E4474" s="170">
        <v>45797</v>
      </c>
      <c r="F4474" s="124">
        <v>15328.26</v>
      </c>
      <c r="G4474" s="160" t="s">
        <v>4313</v>
      </c>
      <c r="H4474" s="157" t="s">
        <v>5998</v>
      </c>
      <c r="I4474" s="157" t="s">
        <v>3221</v>
      </c>
      <c r="J4474" s="157" t="s">
        <v>162</v>
      </c>
      <c r="K4474" s="135"/>
      <c r="L4474" s="130" t="s">
        <v>761</v>
      </c>
      <c r="M4474" s="130" t="s">
        <v>163</v>
      </c>
    </row>
    <row r="4475" spans="1:13">
      <c r="A4475" s="157" t="s">
        <v>2248</v>
      </c>
      <c r="B4475" s="157"/>
      <c r="C4475" s="169">
        <v>123602</v>
      </c>
      <c r="D4475" s="158">
        <v>45717</v>
      </c>
      <c r="E4475" s="170">
        <v>45797</v>
      </c>
      <c r="F4475" s="124">
        <v>18810.18</v>
      </c>
      <c r="G4475" s="160" t="s">
        <v>4313</v>
      </c>
      <c r="H4475" s="157" t="s">
        <v>5999</v>
      </c>
      <c r="I4475" s="157" t="s">
        <v>3223</v>
      </c>
      <c r="J4475" s="157" t="s">
        <v>24</v>
      </c>
      <c r="K4475" s="135"/>
      <c r="L4475" s="130" t="s">
        <v>761</v>
      </c>
      <c r="M4475" s="130" t="s">
        <v>25</v>
      </c>
    </row>
    <row r="4476" spans="1:13">
      <c r="A4476" s="157" t="s">
        <v>2248</v>
      </c>
      <c r="B4476" s="157"/>
      <c r="C4476" s="169">
        <v>123603</v>
      </c>
      <c r="D4476" s="158">
        <v>45717</v>
      </c>
      <c r="E4476" s="170">
        <v>45797</v>
      </c>
      <c r="F4476" s="124">
        <v>4682.95</v>
      </c>
      <c r="G4476" s="160" t="s">
        <v>4313</v>
      </c>
      <c r="H4476" s="157" t="s">
        <v>6000</v>
      </c>
      <c r="I4476" s="157" t="s">
        <v>3225</v>
      </c>
      <c r="J4476" s="157" t="s">
        <v>164</v>
      </c>
      <c r="K4476" s="135"/>
      <c r="L4476" s="130" t="s">
        <v>761</v>
      </c>
      <c r="M4476" s="130" t="s">
        <v>165</v>
      </c>
    </row>
    <row r="4477" spans="1:13">
      <c r="A4477" s="157" t="s">
        <v>2248</v>
      </c>
      <c r="B4477" s="157"/>
      <c r="C4477" s="169">
        <v>123604</v>
      </c>
      <c r="D4477" s="158">
        <v>45717</v>
      </c>
      <c r="E4477" s="170">
        <v>45797</v>
      </c>
      <c r="F4477" s="124">
        <v>847.3</v>
      </c>
      <c r="G4477" s="160" t="s">
        <v>4313</v>
      </c>
      <c r="H4477" s="157" t="s">
        <v>6001</v>
      </c>
      <c r="I4477" s="157" t="s">
        <v>3227</v>
      </c>
      <c r="J4477" s="157" t="s">
        <v>362</v>
      </c>
      <c r="K4477" s="135"/>
      <c r="L4477" s="130" t="s">
        <v>761</v>
      </c>
      <c r="M4477" s="130" t="s">
        <v>363</v>
      </c>
    </row>
    <row r="4478" spans="1:13">
      <c r="A4478" s="157" t="s">
        <v>2248</v>
      </c>
      <c r="B4478" s="157"/>
      <c r="C4478" s="169">
        <v>123605</v>
      </c>
      <c r="D4478" s="158">
        <v>45717</v>
      </c>
      <c r="E4478" s="170">
        <v>45797</v>
      </c>
      <c r="F4478" s="124">
        <v>753.82</v>
      </c>
      <c r="G4478" s="160" t="s">
        <v>4313</v>
      </c>
      <c r="H4478" s="157" t="s">
        <v>6002</v>
      </c>
      <c r="I4478" s="157" t="s">
        <v>3229</v>
      </c>
      <c r="J4478" s="157" t="s">
        <v>366</v>
      </c>
      <c r="K4478" s="135"/>
      <c r="L4478" s="130" t="s">
        <v>761</v>
      </c>
      <c r="M4478" s="130" t="s">
        <v>367</v>
      </c>
    </row>
    <row r="4479" spans="1:13">
      <c r="A4479" s="157" t="s">
        <v>2248</v>
      </c>
      <c r="B4479" s="157"/>
      <c r="C4479" s="169">
        <v>123606</v>
      </c>
      <c r="D4479" s="158">
        <v>45717</v>
      </c>
      <c r="E4479" s="170">
        <v>45797</v>
      </c>
      <c r="F4479" s="124">
        <v>753.82</v>
      </c>
      <c r="G4479" s="160" t="s">
        <v>4313</v>
      </c>
      <c r="H4479" s="157" t="s">
        <v>6003</v>
      </c>
      <c r="I4479" s="157" t="s">
        <v>3231</v>
      </c>
      <c r="J4479" s="157" t="s">
        <v>380</v>
      </c>
      <c r="K4479" s="135"/>
      <c r="L4479" s="130" t="s">
        <v>761</v>
      </c>
      <c r="M4479" s="130" t="s">
        <v>381</v>
      </c>
    </row>
    <row r="4480" spans="1:13">
      <c r="A4480" s="157" t="s">
        <v>2248</v>
      </c>
      <c r="B4480" s="157"/>
      <c r="C4480" s="169">
        <v>123607</v>
      </c>
      <c r="D4480" s="158">
        <v>45717</v>
      </c>
      <c r="E4480" s="170">
        <v>45797</v>
      </c>
      <c r="F4480" s="124">
        <v>1896.96</v>
      </c>
      <c r="G4480" s="160" t="s">
        <v>4313</v>
      </c>
      <c r="H4480" s="157" t="s">
        <v>6004</v>
      </c>
      <c r="I4480" s="157" t="s">
        <v>3233</v>
      </c>
      <c r="J4480" s="157" t="s">
        <v>392</v>
      </c>
      <c r="K4480" s="135"/>
      <c r="L4480" s="130" t="s">
        <v>761</v>
      </c>
      <c r="M4480" s="130" t="s">
        <v>393</v>
      </c>
    </row>
    <row r="4481" spans="1:13">
      <c r="A4481" s="157" t="s">
        <v>2248</v>
      </c>
      <c r="B4481" s="157"/>
      <c r="C4481" s="169">
        <v>123608</v>
      </c>
      <c r="D4481" s="158">
        <v>45717</v>
      </c>
      <c r="E4481" s="170">
        <v>45797</v>
      </c>
      <c r="F4481" s="124">
        <v>753.82</v>
      </c>
      <c r="G4481" s="160" t="s">
        <v>4313</v>
      </c>
      <c r="H4481" s="157" t="s">
        <v>6005</v>
      </c>
      <c r="I4481" s="157" t="s">
        <v>3235</v>
      </c>
      <c r="J4481" s="157" t="s">
        <v>410</v>
      </c>
      <c r="K4481" s="135"/>
      <c r="L4481" s="130" t="s">
        <v>761</v>
      </c>
      <c r="M4481" s="130" t="s">
        <v>411</v>
      </c>
    </row>
    <row r="4482" spans="1:13">
      <c r="A4482" s="157" t="s">
        <v>2248</v>
      </c>
      <c r="B4482" s="157"/>
      <c r="C4482" s="169">
        <v>123609</v>
      </c>
      <c r="D4482" s="158">
        <v>45717</v>
      </c>
      <c r="E4482" s="170">
        <v>45797</v>
      </c>
      <c r="F4482" s="124">
        <v>753.82</v>
      </c>
      <c r="G4482" s="160" t="s">
        <v>4313</v>
      </c>
      <c r="H4482" s="157" t="s">
        <v>6006</v>
      </c>
      <c r="I4482" s="157" t="s">
        <v>3237</v>
      </c>
      <c r="J4482" s="157" t="s">
        <v>418</v>
      </c>
      <c r="K4482" s="135"/>
      <c r="L4482" s="130" t="s">
        <v>761</v>
      </c>
      <c r="M4482" s="130" t="s">
        <v>419</v>
      </c>
    </row>
    <row r="4483" spans="1:13">
      <c r="A4483" s="157" t="s">
        <v>2248</v>
      </c>
      <c r="B4483" s="157"/>
      <c r="C4483" s="169">
        <v>123610</v>
      </c>
      <c r="D4483" s="158">
        <v>45717</v>
      </c>
      <c r="E4483" s="170">
        <v>45797</v>
      </c>
      <c r="F4483" s="124">
        <v>744.1</v>
      </c>
      <c r="G4483" s="160" t="s">
        <v>4313</v>
      </c>
      <c r="H4483" s="157" t="s">
        <v>6007</v>
      </c>
      <c r="I4483" s="157" t="s">
        <v>3239</v>
      </c>
      <c r="J4483" s="157" t="s">
        <v>422</v>
      </c>
      <c r="K4483" s="135"/>
      <c r="L4483" s="130" t="s">
        <v>761</v>
      </c>
      <c r="M4483" s="130" t="s">
        <v>423</v>
      </c>
    </row>
    <row r="4484" spans="1:13">
      <c r="A4484" s="157" t="s">
        <v>2248</v>
      </c>
      <c r="B4484" s="157"/>
      <c r="C4484" s="169">
        <v>123611</v>
      </c>
      <c r="D4484" s="158">
        <v>45717</v>
      </c>
      <c r="E4484" s="170">
        <v>45797</v>
      </c>
      <c r="F4484" s="124">
        <v>753.82</v>
      </c>
      <c r="G4484" s="160" t="s">
        <v>4313</v>
      </c>
      <c r="H4484" s="157" t="s">
        <v>6008</v>
      </c>
      <c r="I4484" s="157" t="s">
        <v>3241</v>
      </c>
      <c r="J4484" s="157" t="s">
        <v>444</v>
      </c>
      <c r="K4484" s="135"/>
      <c r="L4484" s="130" t="s">
        <v>761</v>
      </c>
      <c r="M4484" s="130" t="s">
        <v>445</v>
      </c>
    </row>
    <row r="4485" spans="1:13">
      <c r="A4485" s="157" t="s">
        <v>2248</v>
      </c>
      <c r="B4485" s="157"/>
      <c r="C4485" s="169">
        <v>123612</v>
      </c>
      <c r="D4485" s="158">
        <v>45717</v>
      </c>
      <c r="E4485" s="170">
        <v>45797</v>
      </c>
      <c r="F4485" s="124">
        <v>847.3</v>
      </c>
      <c r="G4485" s="160" t="s">
        <v>4313</v>
      </c>
      <c r="H4485" s="157" t="s">
        <v>6009</v>
      </c>
      <c r="I4485" s="157" t="s">
        <v>3243</v>
      </c>
      <c r="J4485" s="157" t="s">
        <v>446</v>
      </c>
      <c r="K4485" s="135"/>
      <c r="L4485" s="130" t="s">
        <v>761</v>
      </c>
      <c r="M4485" s="130" t="s">
        <v>447</v>
      </c>
    </row>
    <row r="4486" spans="1:13">
      <c r="A4486" s="157" t="s">
        <v>2248</v>
      </c>
      <c r="B4486" s="157"/>
      <c r="C4486" s="169">
        <v>123613</v>
      </c>
      <c r="D4486" s="158">
        <v>45717</v>
      </c>
      <c r="E4486" s="170">
        <v>45797</v>
      </c>
      <c r="F4486" s="124">
        <v>5645.67</v>
      </c>
      <c r="G4486" s="160" t="s">
        <v>4313</v>
      </c>
      <c r="H4486" s="157" t="s">
        <v>6010</v>
      </c>
      <c r="I4486" s="157" t="s">
        <v>3245</v>
      </c>
      <c r="J4486" s="157" t="s">
        <v>448</v>
      </c>
      <c r="K4486" s="135"/>
      <c r="L4486" s="130" t="s">
        <v>761</v>
      </c>
      <c r="M4486" s="130" t="s">
        <v>449</v>
      </c>
    </row>
    <row r="4487" spans="1:13">
      <c r="A4487" s="157" t="s">
        <v>2248</v>
      </c>
      <c r="B4487" s="157"/>
      <c r="C4487" s="169">
        <v>123614</v>
      </c>
      <c r="D4487" s="158">
        <v>45717</v>
      </c>
      <c r="E4487" s="170">
        <v>45797</v>
      </c>
      <c r="F4487" s="124">
        <v>753.82</v>
      </c>
      <c r="G4487" s="160" t="s">
        <v>4313</v>
      </c>
      <c r="H4487" s="157" t="s">
        <v>6011</v>
      </c>
      <c r="I4487" s="157" t="s">
        <v>3247</v>
      </c>
      <c r="J4487" s="157" t="s">
        <v>450</v>
      </c>
      <c r="K4487" s="135"/>
      <c r="L4487" s="130" t="s">
        <v>761</v>
      </c>
      <c r="M4487" s="130" t="s">
        <v>451</v>
      </c>
    </row>
    <row r="4488" spans="1:13">
      <c r="A4488" s="157" t="s">
        <v>2248</v>
      </c>
      <c r="B4488" s="157"/>
      <c r="C4488" s="169">
        <v>123615</v>
      </c>
      <c r="D4488" s="158">
        <v>45717</v>
      </c>
      <c r="E4488" s="170">
        <v>45797</v>
      </c>
      <c r="F4488" s="124">
        <v>744.11</v>
      </c>
      <c r="G4488" s="160" t="s">
        <v>4313</v>
      </c>
      <c r="H4488" s="157" t="s">
        <v>6012</v>
      </c>
      <c r="I4488" s="157" t="s">
        <v>3249</v>
      </c>
      <c r="J4488" s="157" t="s">
        <v>454</v>
      </c>
      <c r="K4488" s="135"/>
      <c r="L4488" s="130" t="s">
        <v>761</v>
      </c>
      <c r="M4488" s="130" t="s">
        <v>455</v>
      </c>
    </row>
    <row r="4489" spans="1:13">
      <c r="A4489" s="157" t="s">
        <v>2248</v>
      </c>
      <c r="B4489" s="157"/>
      <c r="C4489" s="169">
        <v>123616</v>
      </c>
      <c r="D4489" s="158">
        <v>45717</v>
      </c>
      <c r="E4489" s="170">
        <v>45797</v>
      </c>
      <c r="F4489" s="124">
        <v>744.1</v>
      </c>
      <c r="G4489" s="160" t="s">
        <v>4313</v>
      </c>
      <c r="H4489" s="157" t="s">
        <v>6013</v>
      </c>
      <c r="I4489" s="157" t="s">
        <v>3251</v>
      </c>
      <c r="J4489" s="157" t="s">
        <v>460</v>
      </c>
      <c r="K4489" s="135"/>
      <c r="L4489" s="130" t="s">
        <v>761</v>
      </c>
      <c r="M4489" s="130" t="s">
        <v>461</v>
      </c>
    </row>
    <row r="4490" spans="1:13">
      <c r="A4490" s="157" t="s">
        <v>2248</v>
      </c>
      <c r="B4490" s="157"/>
      <c r="C4490" s="169">
        <v>123617</v>
      </c>
      <c r="D4490" s="158">
        <v>45717</v>
      </c>
      <c r="E4490" s="170">
        <v>45797</v>
      </c>
      <c r="F4490" s="124">
        <v>753.82</v>
      </c>
      <c r="G4490" s="160" t="s">
        <v>4313</v>
      </c>
      <c r="H4490" s="157" t="s">
        <v>6014</v>
      </c>
      <c r="I4490" s="157" t="s">
        <v>3253</v>
      </c>
      <c r="J4490" s="157" t="s">
        <v>472</v>
      </c>
      <c r="K4490" s="135"/>
      <c r="L4490" s="130" t="s">
        <v>761</v>
      </c>
      <c r="M4490" s="130" t="s">
        <v>473</v>
      </c>
    </row>
    <row r="4491" spans="1:13">
      <c r="A4491" s="157" t="s">
        <v>2248</v>
      </c>
      <c r="B4491" s="157"/>
      <c r="C4491" s="169">
        <v>123618</v>
      </c>
      <c r="D4491" s="158">
        <v>45717</v>
      </c>
      <c r="E4491" s="170">
        <v>45797</v>
      </c>
      <c r="F4491" s="124">
        <v>2332.4499999999998</v>
      </c>
      <c r="G4491" s="160" t="s">
        <v>4313</v>
      </c>
      <c r="H4491" s="157" t="s">
        <v>6015</v>
      </c>
      <c r="I4491" s="157" t="s">
        <v>3255</v>
      </c>
      <c r="J4491" s="157" t="s">
        <v>476</v>
      </c>
      <c r="K4491" s="135"/>
      <c r="L4491" s="130" t="s">
        <v>761</v>
      </c>
      <c r="M4491" s="130" t="s">
        <v>477</v>
      </c>
    </row>
    <row r="4492" spans="1:13">
      <c r="A4492" s="157" t="s">
        <v>2248</v>
      </c>
      <c r="B4492" s="157"/>
      <c r="C4492" s="169">
        <v>123619</v>
      </c>
      <c r="D4492" s="158">
        <v>45717</v>
      </c>
      <c r="E4492" s="170">
        <v>45797</v>
      </c>
      <c r="F4492" s="124">
        <v>744.1</v>
      </c>
      <c r="G4492" s="160" t="s">
        <v>4313</v>
      </c>
      <c r="H4492" s="157" t="s">
        <v>6016</v>
      </c>
      <c r="I4492" s="157" t="s">
        <v>3257</v>
      </c>
      <c r="J4492" s="157" t="s">
        <v>478</v>
      </c>
      <c r="K4492" s="135"/>
      <c r="L4492" s="130" t="s">
        <v>761</v>
      </c>
      <c r="M4492" s="130" t="s">
        <v>479</v>
      </c>
    </row>
    <row r="4493" spans="1:13">
      <c r="A4493" s="157" t="s">
        <v>2248</v>
      </c>
      <c r="B4493" s="157"/>
      <c r="C4493" s="169">
        <v>100</v>
      </c>
      <c r="D4493" s="158">
        <v>45717</v>
      </c>
      <c r="E4493" s="170">
        <v>45797</v>
      </c>
      <c r="F4493" s="124">
        <v>1981.77</v>
      </c>
      <c r="G4493" s="160" t="s">
        <v>4313</v>
      </c>
      <c r="H4493" s="157" t="s">
        <v>6017</v>
      </c>
      <c r="I4493" s="157" t="s">
        <v>3351</v>
      </c>
      <c r="J4493" s="157" t="s">
        <v>68</v>
      </c>
      <c r="K4493" s="135"/>
      <c r="L4493" s="130" t="s">
        <v>761</v>
      </c>
      <c r="M4493" s="130" t="s">
        <v>69</v>
      </c>
    </row>
    <row r="4494" spans="1:13">
      <c r="A4494" s="157" t="s">
        <v>2248</v>
      </c>
      <c r="B4494" s="157"/>
      <c r="C4494" s="169">
        <v>101</v>
      </c>
      <c r="D4494" s="158">
        <v>45717</v>
      </c>
      <c r="E4494" s="170">
        <v>45797</v>
      </c>
      <c r="F4494" s="124">
        <v>1981.76</v>
      </c>
      <c r="G4494" s="160" t="s">
        <v>4313</v>
      </c>
      <c r="H4494" s="157" t="s">
        <v>6018</v>
      </c>
      <c r="I4494" s="157" t="s">
        <v>3353</v>
      </c>
      <c r="J4494" s="157" t="s">
        <v>84</v>
      </c>
      <c r="K4494" s="135"/>
      <c r="L4494" s="130" t="s">
        <v>761</v>
      </c>
      <c r="M4494" s="130" t="s">
        <v>85</v>
      </c>
    </row>
    <row r="4495" spans="1:13">
      <c r="A4495" s="157" t="s">
        <v>2248</v>
      </c>
      <c r="B4495" s="157"/>
      <c r="C4495" s="169">
        <v>102</v>
      </c>
      <c r="D4495" s="158">
        <v>45717</v>
      </c>
      <c r="E4495" s="170">
        <v>45797</v>
      </c>
      <c r="F4495" s="124">
        <v>2499.2399999999998</v>
      </c>
      <c r="G4495" s="160" t="s">
        <v>4313</v>
      </c>
      <c r="H4495" s="157" t="s">
        <v>6019</v>
      </c>
      <c r="I4495" s="157" t="s">
        <v>3355</v>
      </c>
      <c r="J4495" s="157" t="s">
        <v>142</v>
      </c>
      <c r="K4495" s="135"/>
      <c r="L4495" s="130" t="s">
        <v>761</v>
      </c>
      <c r="M4495" s="130" t="s">
        <v>143</v>
      </c>
    </row>
    <row r="4496" spans="1:13">
      <c r="A4496" s="157" t="s">
        <v>2248</v>
      </c>
      <c r="B4496" s="157"/>
      <c r="C4496" s="169">
        <v>103</v>
      </c>
      <c r="D4496" s="158">
        <v>45717</v>
      </c>
      <c r="E4496" s="170">
        <v>45797</v>
      </c>
      <c r="F4496" s="124">
        <v>3016.71</v>
      </c>
      <c r="G4496" s="160" t="s">
        <v>4313</v>
      </c>
      <c r="H4496" s="157" t="s">
        <v>6020</v>
      </c>
      <c r="I4496" s="157" t="s">
        <v>3357</v>
      </c>
      <c r="J4496" s="157" t="s">
        <v>30</v>
      </c>
      <c r="K4496" s="135"/>
      <c r="L4496" s="130" t="s">
        <v>761</v>
      </c>
      <c r="M4496" s="130" t="s">
        <v>31</v>
      </c>
    </row>
    <row r="4497" spans="1:13">
      <c r="A4497" s="157" t="s">
        <v>2248</v>
      </c>
      <c r="B4497" s="157"/>
      <c r="C4497" s="169">
        <v>104</v>
      </c>
      <c r="D4497" s="158">
        <v>45717</v>
      </c>
      <c r="E4497" s="170">
        <v>45797</v>
      </c>
      <c r="F4497" s="124">
        <v>1723.03</v>
      </c>
      <c r="G4497" s="160" t="s">
        <v>4313</v>
      </c>
      <c r="H4497" s="157" t="s">
        <v>6021</v>
      </c>
      <c r="I4497" s="157" t="s">
        <v>3359</v>
      </c>
      <c r="J4497" s="157" t="s">
        <v>138</v>
      </c>
      <c r="K4497" s="135"/>
      <c r="L4497" s="130" t="s">
        <v>761</v>
      </c>
      <c r="M4497" s="130" t="s">
        <v>139</v>
      </c>
    </row>
    <row r="4498" spans="1:13">
      <c r="A4498" s="157" t="s">
        <v>2248</v>
      </c>
      <c r="B4498" s="157"/>
      <c r="C4498" s="169">
        <v>105</v>
      </c>
      <c r="D4498" s="158">
        <v>45717</v>
      </c>
      <c r="E4498" s="170">
        <v>45797</v>
      </c>
      <c r="F4498" s="124">
        <v>1723.03</v>
      </c>
      <c r="G4498" s="160" t="s">
        <v>4313</v>
      </c>
      <c r="H4498" s="157" t="s">
        <v>6022</v>
      </c>
      <c r="I4498" s="157" t="s">
        <v>3422</v>
      </c>
      <c r="J4498" s="157" t="s">
        <v>14</v>
      </c>
      <c r="K4498" s="135"/>
      <c r="L4498" s="130" t="s">
        <v>761</v>
      </c>
      <c r="M4498" s="130" t="s">
        <v>15</v>
      </c>
    </row>
    <row r="4499" spans="1:13">
      <c r="A4499" s="157" t="s">
        <v>2248</v>
      </c>
      <c r="B4499" s="157"/>
      <c r="C4499" s="169">
        <v>106</v>
      </c>
      <c r="D4499" s="158">
        <v>45717</v>
      </c>
      <c r="E4499" s="170">
        <v>45797</v>
      </c>
      <c r="F4499" s="124">
        <v>1981.77</v>
      </c>
      <c r="G4499" s="160" t="s">
        <v>4313</v>
      </c>
      <c r="H4499" s="157" t="s">
        <v>6023</v>
      </c>
      <c r="I4499" s="157" t="s">
        <v>3361</v>
      </c>
      <c r="J4499" s="157" t="s">
        <v>70</v>
      </c>
      <c r="K4499" s="135"/>
      <c r="L4499" s="130" t="s">
        <v>761</v>
      </c>
      <c r="M4499" s="130" t="s">
        <v>71</v>
      </c>
    </row>
    <row r="4500" spans="1:13">
      <c r="A4500" s="157" t="s">
        <v>2248</v>
      </c>
      <c r="B4500" s="157"/>
      <c r="C4500" s="169">
        <v>107</v>
      </c>
      <c r="D4500" s="158">
        <v>45717</v>
      </c>
      <c r="E4500" s="170">
        <v>45797</v>
      </c>
      <c r="F4500" s="124">
        <v>2757.98</v>
      </c>
      <c r="G4500" s="160" t="s">
        <v>4313</v>
      </c>
      <c r="H4500" s="157" t="s">
        <v>6024</v>
      </c>
      <c r="I4500" s="157" t="s">
        <v>3363</v>
      </c>
      <c r="J4500" s="157" t="s">
        <v>12</v>
      </c>
      <c r="K4500" s="135"/>
      <c r="L4500" s="130" t="s">
        <v>761</v>
      </c>
      <c r="M4500" s="130" t="s">
        <v>13</v>
      </c>
    </row>
    <row r="4501" spans="1:13">
      <c r="A4501" s="157" t="s">
        <v>2248</v>
      </c>
      <c r="B4501" s="157"/>
      <c r="C4501" s="169">
        <v>108</v>
      </c>
      <c r="D4501" s="158">
        <v>45717</v>
      </c>
      <c r="E4501" s="170">
        <v>45797</v>
      </c>
      <c r="F4501" s="124">
        <v>1723.03</v>
      </c>
      <c r="G4501" s="160" t="s">
        <v>4313</v>
      </c>
      <c r="H4501" s="157" t="s">
        <v>6025</v>
      </c>
      <c r="I4501" s="157" t="s">
        <v>3365</v>
      </c>
      <c r="J4501" s="157" t="s">
        <v>154</v>
      </c>
      <c r="K4501" s="135"/>
      <c r="L4501" s="130" t="s">
        <v>761</v>
      </c>
      <c r="M4501" s="130" t="s">
        <v>155</v>
      </c>
    </row>
    <row r="4502" spans="1:13">
      <c r="A4502" s="157" t="s">
        <v>2248</v>
      </c>
      <c r="B4502" s="157"/>
      <c r="C4502" s="169">
        <v>109</v>
      </c>
      <c r="D4502" s="158">
        <v>45717</v>
      </c>
      <c r="E4502" s="170">
        <v>45797</v>
      </c>
      <c r="F4502" s="124">
        <v>1723.03</v>
      </c>
      <c r="G4502" s="160" t="s">
        <v>4313</v>
      </c>
      <c r="H4502" s="157" t="s">
        <v>6026</v>
      </c>
      <c r="I4502" s="157" t="s">
        <v>3363</v>
      </c>
      <c r="J4502" s="157" t="s">
        <v>12</v>
      </c>
      <c r="K4502" s="135"/>
      <c r="L4502" s="130" t="s">
        <v>761</v>
      </c>
      <c r="M4502" s="130" t="s">
        <v>13</v>
      </c>
    </row>
    <row r="4503" spans="1:13">
      <c r="A4503" s="157" t="s">
        <v>2248</v>
      </c>
      <c r="B4503" s="157"/>
      <c r="C4503" s="169">
        <v>110</v>
      </c>
      <c r="D4503" s="158">
        <v>45717</v>
      </c>
      <c r="E4503" s="170">
        <v>45797</v>
      </c>
      <c r="F4503" s="124">
        <v>1723.03</v>
      </c>
      <c r="G4503" s="160" t="s">
        <v>4313</v>
      </c>
      <c r="H4503" s="157" t="s">
        <v>6027</v>
      </c>
      <c r="I4503" s="157" t="s">
        <v>3368</v>
      </c>
      <c r="J4503" s="157" t="s">
        <v>74</v>
      </c>
      <c r="K4503" s="135"/>
      <c r="L4503" s="130" t="s">
        <v>761</v>
      </c>
      <c r="M4503" s="130" t="s">
        <v>75</v>
      </c>
    </row>
    <row r="4504" spans="1:13">
      <c r="A4504" s="157" t="s">
        <v>2248</v>
      </c>
      <c r="B4504" s="157"/>
      <c r="C4504" s="169">
        <v>111</v>
      </c>
      <c r="D4504" s="158">
        <v>45717</v>
      </c>
      <c r="E4504" s="170">
        <v>45797</v>
      </c>
      <c r="F4504" s="124">
        <v>1723.03</v>
      </c>
      <c r="G4504" s="160" t="s">
        <v>4313</v>
      </c>
      <c r="H4504" s="157" t="s">
        <v>6028</v>
      </c>
      <c r="I4504" s="157" t="s">
        <v>3370</v>
      </c>
      <c r="J4504" s="157" t="s">
        <v>156</v>
      </c>
      <c r="K4504" s="135"/>
      <c r="L4504" s="130" t="s">
        <v>761</v>
      </c>
      <c r="M4504" s="130" t="s">
        <v>157</v>
      </c>
    </row>
    <row r="4505" spans="1:13">
      <c r="A4505" s="157" t="s">
        <v>2248</v>
      </c>
      <c r="B4505" s="157"/>
      <c r="C4505" s="169">
        <v>112</v>
      </c>
      <c r="D4505" s="158">
        <v>45717</v>
      </c>
      <c r="E4505" s="170">
        <v>45797</v>
      </c>
      <c r="F4505" s="124">
        <v>1981.77</v>
      </c>
      <c r="G4505" s="160" t="s">
        <v>4313</v>
      </c>
      <c r="H4505" s="157" t="s">
        <v>6029</v>
      </c>
      <c r="I4505" s="157" t="s">
        <v>3372</v>
      </c>
      <c r="J4505" s="157" t="s">
        <v>148</v>
      </c>
      <c r="K4505" s="135"/>
      <c r="L4505" s="130" t="s">
        <v>761</v>
      </c>
      <c r="M4505" s="130" t="s">
        <v>149</v>
      </c>
    </row>
    <row r="4506" spans="1:13">
      <c r="A4506" s="157" t="s">
        <v>2248</v>
      </c>
      <c r="B4506" s="157"/>
      <c r="C4506" s="169">
        <v>113</v>
      </c>
      <c r="D4506" s="158">
        <v>45717</v>
      </c>
      <c r="E4506" s="170">
        <v>45797</v>
      </c>
      <c r="F4506" s="124">
        <v>1723.03</v>
      </c>
      <c r="G4506" s="160" t="s">
        <v>4313</v>
      </c>
      <c r="H4506" s="157" t="s">
        <v>6030</v>
      </c>
      <c r="I4506" s="157" t="s">
        <v>3374</v>
      </c>
      <c r="J4506" s="157" t="s">
        <v>150</v>
      </c>
      <c r="K4506" s="135"/>
      <c r="L4506" s="130" t="s">
        <v>761</v>
      </c>
      <c r="M4506" s="130" t="s">
        <v>151</v>
      </c>
    </row>
    <row r="4507" spans="1:13">
      <c r="A4507" s="157" t="s">
        <v>2248</v>
      </c>
      <c r="B4507" s="157"/>
      <c r="C4507" s="169">
        <v>114</v>
      </c>
      <c r="D4507" s="158">
        <v>45717</v>
      </c>
      <c r="E4507" s="170">
        <v>45797</v>
      </c>
      <c r="F4507" s="124">
        <v>1723.03</v>
      </c>
      <c r="G4507" s="160" t="s">
        <v>4313</v>
      </c>
      <c r="H4507" s="157" t="s">
        <v>6031</v>
      </c>
      <c r="I4507" s="157" t="s">
        <v>3376</v>
      </c>
      <c r="J4507" s="157" t="s">
        <v>152</v>
      </c>
      <c r="K4507" s="135"/>
      <c r="L4507" s="130" t="s">
        <v>761</v>
      </c>
      <c r="M4507" s="130" t="s">
        <v>153</v>
      </c>
    </row>
    <row r="4508" spans="1:13">
      <c r="A4508" s="157" t="s">
        <v>2248</v>
      </c>
      <c r="B4508" s="157"/>
      <c r="C4508" s="169">
        <v>115</v>
      </c>
      <c r="D4508" s="158">
        <v>45717</v>
      </c>
      <c r="E4508" s="170">
        <v>45797</v>
      </c>
      <c r="F4508" s="124">
        <v>1981.76</v>
      </c>
      <c r="G4508" s="160" t="s">
        <v>4313</v>
      </c>
      <c r="H4508" s="157" t="s">
        <v>6032</v>
      </c>
      <c r="I4508" s="157" t="s">
        <v>3378</v>
      </c>
      <c r="J4508" s="157" t="s">
        <v>160</v>
      </c>
      <c r="K4508" s="135"/>
      <c r="L4508" s="130" t="s">
        <v>761</v>
      </c>
      <c r="M4508" s="130" t="s">
        <v>161</v>
      </c>
    </row>
    <row r="4509" spans="1:13">
      <c r="A4509" s="157" t="s">
        <v>2248</v>
      </c>
      <c r="B4509" s="157"/>
      <c r="C4509" s="169">
        <v>117</v>
      </c>
      <c r="D4509" s="158">
        <v>45717</v>
      </c>
      <c r="E4509" s="170">
        <v>45797</v>
      </c>
      <c r="F4509" s="124">
        <v>2499.2399999999998</v>
      </c>
      <c r="G4509" s="160" t="s">
        <v>4313</v>
      </c>
      <c r="H4509" s="157" t="s">
        <v>6033</v>
      </c>
      <c r="I4509" s="157" t="s">
        <v>3424</v>
      </c>
      <c r="J4509" s="157" t="s">
        <v>16</v>
      </c>
      <c r="K4509" s="135"/>
      <c r="L4509" s="130" t="s">
        <v>761</v>
      </c>
      <c r="M4509" s="130" t="s">
        <v>17</v>
      </c>
    </row>
    <row r="4510" spans="1:13">
      <c r="A4510" s="157" t="s">
        <v>2248</v>
      </c>
      <c r="B4510" s="157"/>
      <c r="C4510" s="169">
        <v>118</v>
      </c>
      <c r="D4510" s="158">
        <v>45717</v>
      </c>
      <c r="E4510" s="170">
        <v>45797</v>
      </c>
      <c r="F4510" s="124">
        <v>1723.03</v>
      </c>
      <c r="G4510" s="160" t="s">
        <v>4313</v>
      </c>
      <c r="H4510" s="157" t="s">
        <v>6034</v>
      </c>
      <c r="I4510" s="157" t="s">
        <v>3382</v>
      </c>
      <c r="J4510" s="157" t="s">
        <v>158</v>
      </c>
      <c r="K4510" s="135"/>
      <c r="L4510" s="130" t="s">
        <v>761</v>
      </c>
      <c r="M4510" s="130" t="s">
        <v>159</v>
      </c>
    </row>
    <row r="4511" spans="1:13">
      <c r="A4511" s="157" t="s">
        <v>2248</v>
      </c>
      <c r="B4511" s="157"/>
      <c r="C4511" s="169">
        <v>119</v>
      </c>
      <c r="D4511" s="158">
        <v>45717</v>
      </c>
      <c r="E4511" s="170">
        <v>45797</v>
      </c>
      <c r="F4511" s="124">
        <v>2499.2399999999998</v>
      </c>
      <c r="G4511" s="160" t="s">
        <v>4313</v>
      </c>
      <c r="H4511" s="157" t="s">
        <v>6035</v>
      </c>
      <c r="I4511" s="157" t="s">
        <v>3384</v>
      </c>
      <c r="J4511" s="157" t="s">
        <v>88</v>
      </c>
      <c r="K4511" s="135"/>
      <c r="L4511" s="130" t="s">
        <v>761</v>
      </c>
      <c r="M4511" s="130" t="s">
        <v>89</v>
      </c>
    </row>
    <row r="4512" spans="1:13">
      <c r="A4512" s="157" t="s">
        <v>2248</v>
      </c>
      <c r="B4512" s="157"/>
      <c r="C4512" s="169">
        <v>120</v>
      </c>
      <c r="D4512" s="158">
        <v>45717</v>
      </c>
      <c r="E4512" s="170">
        <v>45797</v>
      </c>
      <c r="F4512" s="124">
        <v>2757.98</v>
      </c>
      <c r="G4512" s="160" t="s">
        <v>4313</v>
      </c>
      <c r="H4512" s="157" t="s">
        <v>6036</v>
      </c>
      <c r="I4512" s="157" t="s">
        <v>3386</v>
      </c>
      <c r="J4512" s="157" t="s">
        <v>146</v>
      </c>
      <c r="K4512" s="135"/>
      <c r="L4512" s="130" t="s">
        <v>761</v>
      </c>
      <c r="M4512" s="130" t="s">
        <v>147</v>
      </c>
    </row>
    <row r="4513" spans="1:13">
      <c r="A4513" s="157" t="s">
        <v>2248</v>
      </c>
      <c r="B4513" s="157"/>
      <c r="C4513" s="169">
        <v>121</v>
      </c>
      <c r="D4513" s="158">
        <v>45717</v>
      </c>
      <c r="E4513" s="170">
        <v>45797</v>
      </c>
      <c r="F4513" s="124">
        <v>1723.03</v>
      </c>
      <c r="G4513" s="160" t="s">
        <v>4313</v>
      </c>
      <c r="H4513" s="157" t="s">
        <v>6037</v>
      </c>
      <c r="I4513" s="157" t="s">
        <v>3388</v>
      </c>
      <c r="J4513" s="157" t="s">
        <v>136</v>
      </c>
      <c r="K4513" s="135"/>
      <c r="L4513" s="130" t="s">
        <v>761</v>
      </c>
      <c r="M4513" s="130" t="s">
        <v>137</v>
      </c>
    </row>
    <row r="4514" spans="1:13">
      <c r="A4514" s="157" t="s">
        <v>2248</v>
      </c>
      <c r="B4514" s="157"/>
      <c r="C4514" s="169">
        <v>122</v>
      </c>
      <c r="D4514" s="158">
        <v>45717</v>
      </c>
      <c r="E4514" s="170">
        <v>45797</v>
      </c>
      <c r="F4514" s="124">
        <v>1723.03</v>
      </c>
      <c r="G4514" s="160" t="s">
        <v>4313</v>
      </c>
      <c r="H4514" s="157" t="s">
        <v>6038</v>
      </c>
      <c r="I4514" s="157" t="s">
        <v>3390</v>
      </c>
      <c r="J4514" s="157" t="s">
        <v>134</v>
      </c>
      <c r="K4514" s="135"/>
      <c r="L4514" s="130" t="s">
        <v>761</v>
      </c>
      <c r="M4514" s="130" t="s">
        <v>135</v>
      </c>
    </row>
    <row r="4515" spans="1:13">
      <c r="A4515" s="157" t="s">
        <v>2248</v>
      </c>
      <c r="B4515" s="157"/>
      <c r="C4515" s="169">
        <v>123</v>
      </c>
      <c r="D4515" s="158">
        <v>45717</v>
      </c>
      <c r="E4515" s="170">
        <v>45797</v>
      </c>
      <c r="F4515" s="124">
        <v>1723.03</v>
      </c>
      <c r="G4515" s="160" t="s">
        <v>4313</v>
      </c>
      <c r="H4515" s="157" t="s">
        <v>6039</v>
      </c>
      <c r="I4515" s="157" t="s">
        <v>3426</v>
      </c>
      <c r="J4515" s="157" t="s">
        <v>144</v>
      </c>
      <c r="K4515" s="135"/>
      <c r="L4515" s="130" t="s">
        <v>761</v>
      </c>
      <c r="M4515" s="130" t="s">
        <v>145</v>
      </c>
    </row>
    <row r="4516" spans="1:13">
      <c r="A4516" s="157" t="s">
        <v>2248</v>
      </c>
      <c r="B4516" s="157"/>
      <c r="C4516" s="169">
        <v>124</v>
      </c>
      <c r="D4516" s="158">
        <v>45717</v>
      </c>
      <c r="E4516" s="170">
        <v>45797</v>
      </c>
      <c r="F4516" s="124">
        <v>1723.03</v>
      </c>
      <c r="G4516" s="160" t="s">
        <v>4313</v>
      </c>
      <c r="H4516" s="157" t="s">
        <v>6040</v>
      </c>
      <c r="I4516" s="157" t="s">
        <v>3392</v>
      </c>
      <c r="J4516" s="157" t="s">
        <v>140</v>
      </c>
      <c r="K4516" s="135"/>
      <c r="L4516" s="130" t="s">
        <v>761</v>
      </c>
      <c r="M4516" s="130" t="s">
        <v>141</v>
      </c>
    </row>
    <row r="4517" spans="1:13">
      <c r="A4517" s="157" t="s">
        <v>2248</v>
      </c>
      <c r="B4517" s="157"/>
      <c r="C4517" s="169">
        <v>125</v>
      </c>
      <c r="D4517" s="158">
        <v>45717</v>
      </c>
      <c r="E4517" s="170">
        <v>45797</v>
      </c>
      <c r="F4517" s="124">
        <v>1940.54</v>
      </c>
      <c r="G4517" s="160" t="s">
        <v>4313</v>
      </c>
      <c r="H4517" s="157" t="s">
        <v>6041</v>
      </c>
      <c r="I4517" s="157" t="s">
        <v>3394</v>
      </c>
      <c r="J4517" s="157" t="s">
        <v>10</v>
      </c>
      <c r="K4517" s="135"/>
      <c r="L4517" s="130" t="s">
        <v>761</v>
      </c>
      <c r="M4517" s="130" t="s">
        <v>11</v>
      </c>
    </row>
    <row r="4518" spans="1:13">
      <c r="A4518" s="157" t="s">
        <v>2248</v>
      </c>
      <c r="B4518" s="157"/>
      <c r="C4518" s="169">
        <v>126</v>
      </c>
      <c r="D4518" s="158">
        <v>45717</v>
      </c>
      <c r="E4518" s="170">
        <v>45797</v>
      </c>
      <c r="F4518" s="124">
        <v>1981.77</v>
      </c>
      <c r="G4518" s="160" t="s">
        <v>4313</v>
      </c>
      <c r="H4518" s="157" t="s">
        <v>6042</v>
      </c>
      <c r="I4518" s="157" t="s">
        <v>3396</v>
      </c>
      <c r="J4518" s="157" t="s">
        <v>108</v>
      </c>
      <c r="K4518" s="135"/>
      <c r="L4518" s="130" t="s">
        <v>761</v>
      </c>
      <c r="M4518" s="130" t="s">
        <v>109</v>
      </c>
    </row>
    <row r="4519" spans="1:13">
      <c r="A4519" s="157" t="s">
        <v>2248</v>
      </c>
      <c r="B4519" s="157"/>
      <c r="C4519" s="169">
        <v>127</v>
      </c>
      <c r="D4519" s="158">
        <v>45717</v>
      </c>
      <c r="E4519" s="170">
        <v>45797</v>
      </c>
      <c r="F4519" s="124">
        <v>31939.07</v>
      </c>
      <c r="G4519" s="160" t="s">
        <v>4313</v>
      </c>
      <c r="H4519" s="157" t="s">
        <v>6043</v>
      </c>
      <c r="I4519" s="157" t="s">
        <v>3398</v>
      </c>
      <c r="J4519" s="157" t="s">
        <v>382</v>
      </c>
      <c r="K4519" s="135"/>
      <c r="L4519" s="130" t="s">
        <v>761</v>
      </c>
      <c r="M4519" s="130" t="s">
        <v>383</v>
      </c>
    </row>
    <row r="4520" spans="1:13">
      <c r="A4520" s="157" t="s">
        <v>2248</v>
      </c>
      <c r="B4520" s="157"/>
      <c r="C4520" s="169">
        <v>128</v>
      </c>
      <c r="D4520" s="158">
        <v>45717</v>
      </c>
      <c r="E4520" s="170">
        <v>45797</v>
      </c>
      <c r="F4520" s="124">
        <v>7137.89</v>
      </c>
      <c r="G4520" s="160" t="s">
        <v>4313</v>
      </c>
      <c r="H4520" s="157" t="s">
        <v>6044</v>
      </c>
      <c r="I4520" s="157" t="s">
        <v>3400</v>
      </c>
      <c r="J4520" s="157" t="s">
        <v>402</v>
      </c>
      <c r="K4520" s="135"/>
      <c r="L4520" s="130" t="s">
        <v>761</v>
      </c>
      <c r="M4520" s="130" t="s">
        <v>403</v>
      </c>
    </row>
    <row r="4521" spans="1:13">
      <c r="A4521" s="157" t="s">
        <v>2248</v>
      </c>
      <c r="B4521" s="157"/>
      <c r="C4521" s="169">
        <v>129</v>
      </c>
      <c r="D4521" s="158">
        <v>45717</v>
      </c>
      <c r="E4521" s="170">
        <v>45797</v>
      </c>
      <c r="F4521" s="124">
        <v>6566.66</v>
      </c>
      <c r="G4521" s="160" t="s">
        <v>4313</v>
      </c>
      <c r="H4521" s="157" t="s">
        <v>6045</v>
      </c>
      <c r="I4521" s="157" t="s">
        <v>3402</v>
      </c>
      <c r="J4521" s="157" t="s">
        <v>408</v>
      </c>
      <c r="K4521" s="135"/>
      <c r="L4521" s="130" t="s">
        <v>761</v>
      </c>
      <c r="M4521" s="130" t="s">
        <v>409</v>
      </c>
    </row>
    <row r="4522" spans="1:13">
      <c r="A4522" s="157" t="s">
        <v>2248</v>
      </c>
      <c r="B4522" s="157"/>
      <c r="C4522" s="169">
        <v>130</v>
      </c>
      <c r="D4522" s="158">
        <v>45717</v>
      </c>
      <c r="E4522" s="170">
        <v>45797</v>
      </c>
      <c r="F4522" s="124">
        <v>4001.73</v>
      </c>
      <c r="G4522" s="160" t="s">
        <v>4313</v>
      </c>
      <c r="H4522" s="157" t="s">
        <v>6046</v>
      </c>
      <c r="I4522" s="157" t="s">
        <v>3404</v>
      </c>
      <c r="J4522" s="157" t="s">
        <v>414</v>
      </c>
      <c r="K4522" s="135"/>
      <c r="L4522" s="130" t="s">
        <v>761</v>
      </c>
      <c r="M4522" s="130" t="s">
        <v>415</v>
      </c>
    </row>
    <row r="4523" spans="1:13">
      <c r="A4523" s="157" t="s">
        <v>2248</v>
      </c>
      <c r="B4523" s="157"/>
      <c r="C4523" s="169">
        <v>131</v>
      </c>
      <c r="D4523" s="158">
        <v>45717</v>
      </c>
      <c r="E4523" s="170">
        <v>45797</v>
      </c>
      <c r="F4523" s="124">
        <v>2397.86</v>
      </c>
      <c r="G4523" s="160" t="s">
        <v>4313</v>
      </c>
      <c r="H4523" s="157" t="s">
        <v>6047</v>
      </c>
      <c r="I4523" s="157" t="s">
        <v>3406</v>
      </c>
      <c r="J4523" s="157" t="s">
        <v>434</v>
      </c>
      <c r="K4523" s="135"/>
      <c r="L4523" s="130" t="s">
        <v>761</v>
      </c>
      <c r="M4523" s="130" t="s">
        <v>435</v>
      </c>
    </row>
    <row r="4524" spans="1:13">
      <c r="A4524" s="157" t="s">
        <v>2248</v>
      </c>
      <c r="B4524" s="157"/>
      <c r="C4524" s="169">
        <v>132</v>
      </c>
      <c r="D4524" s="158">
        <v>45717</v>
      </c>
      <c r="E4524" s="170">
        <v>45797</v>
      </c>
      <c r="F4524" s="124">
        <v>2133.31</v>
      </c>
      <c r="G4524" s="160" t="s">
        <v>4313</v>
      </c>
      <c r="H4524" s="157" t="s">
        <v>6048</v>
      </c>
      <c r="I4524" s="157" t="s">
        <v>3408</v>
      </c>
      <c r="J4524" s="157" t="s">
        <v>458</v>
      </c>
      <c r="K4524" s="135"/>
      <c r="L4524" s="130" t="s">
        <v>761</v>
      </c>
      <c r="M4524" s="130" t="s">
        <v>459</v>
      </c>
    </row>
    <row r="4525" spans="1:13">
      <c r="A4525" s="157" t="s">
        <v>2248</v>
      </c>
      <c r="B4525" s="157"/>
      <c r="C4525" s="169">
        <v>133</v>
      </c>
      <c r="D4525" s="158">
        <v>45717</v>
      </c>
      <c r="E4525" s="170">
        <v>45797</v>
      </c>
      <c r="F4525" s="124">
        <v>2133.3200000000002</v>
      </c>
      <c r="G4525" s="160" t="s">
        <v>4313</v>
      </c>
      <c r="H4525" s="157" t="s">
        <v>6049</v>
      </c>
      <c r="I4525" s="157" t="s">
        <v>3410</v>
      </c>
      <c r="J4525" s="157" t="s">
        <v>462</v>
      </c>
      <c r="K4525" s="135"/>
      <c r="L4525" s="130" t="s">
        <v>761</v>
      </c>
      <c r="M4525" s="130" t="s">
        <v>463</v>
      </c>
    </row>
    <row r="4526" spans="1:13">
      <c r="A4526" s="157" t="s">
        <v>2248</v>
      </c>
      <c r="B4526" s="157"/>
      <c r="C4526" s="169">
        <v>134</v>
      </c>
      <c r="D4526" s="158">
        <v>45717</v>
      </c>
      <c r="E4526" s="170">
        <v>45797</v>
      </c>
      <c r="F4526" s="124">
        <v>2133.31</v>
      </c>
      <c r="G4526" s="160" t="s">
        <v>4313</v>
      </c>
      <c r="H4526" s="157" t="s">
        <v>6050</v>
      </c>
      <c r="I4526" s="157" t="s">
        <v>3412</v>
      </c>
      <c r="J4526" s="157" t="s">
        <v>378</v>
      </c>
      <c r="K4526" s="135"/>
      <c r="L4526" s="130" t="s">
        <v>761</v>
      </c>
      <c r="M4526" s="130" t="s">
        <v>379</v>
      </c>
    </row>
    <row r="4527" spans="1:13">
      <c r="A4527" s="157" t="s">
        <v>2248</v>
      </c>
      <c r="B4527" s="157"/>
      <c r="C4527" s="169">
        <v>135</v>
      </c>
      <c r="D4527" s="158">
        <v>45717</v>
      </c>
      <c r="E4527" s="170">
        <v>45797</v>
      </c>
      <c r="F4527" s="124">
        <v>2133.31</v>
      </c>
      <c r="G4527" s="160" t="s">
        <v>4313</v>
      </c>
      <c r="H4527" s="157" t="s">
        <v>6051</v>
      </c>
      <c r="I4527" s="157" t="s">
        <v>3414</v>
      </c>
      <c r="J4527" s="157" t="s">
        <v>390</v>
      </c>
      <c r="K4527" s="135"/>
      <c r="L4527" s="130" t="s">
        <v>761</v>
      </c>
      <c r="M4527" s="130" t="s">
        <v>391</v>
      </c>
    </row>
    <row r="4528" spans="1:13">
      <c r="A4528" s="157" t="s">
        <v>2248</v>
      </c>
      <c r="B4528" s="157"/>
      <c r="C4528" s="169">
        <v>136</v>
      </c>
      <c r="D4528" s="158">
        <v>45717</v>
      </c>
      <c r="E4528" s="170">
        <v>45797</v>
      </c>
      <c r="F4528" s="124">
        <v>2026.24</v>
      </c>
      <c r="G4528" s="160" t="s">
        <v>4313</v>
      </c>
      <c r="H4528" s="157" t="s">
        <v>6052</v>
      </c>
      <c r="I4528" s="157" t="s">
        <v>3416</v>
      </c>
      <c r="J4528" s="157" t="s">
        <v>364</v>
      </c>
      <c r="K4528" s="135"/>
      <c r="L4528" s="130" t="s">
        <v>761</v>
      </c>
      <c r="M4528" s="130" t="s">
        <v>365</v>
      </c>
    </row>
    <row r="4529" spans="1:13">
      <c r="A4529" s="157" t="s">
        <v>2248</v>
      </c>
      <c r="B4529" s="157"/>
      <c r="C4529" s="169">
        <v>137</v>
      </c>
      <c r="D4529" s="158">
        <v>45717</v>
      </c>
      <c r="E4529" s="170">
        <v>45797</v>
      </c>
      <c r="F4529" s="124">
        <v>1981.77</v>
      </c>
      <c r="G4529" s="160" t="s">
        <v>4313</v>
      </c>
      <c r="H4529" s="157" t="s">
        <v>6053</v>
      </c>
      <c r="I4529" s="157" t="s">
        <v>3418</v>
      </c>
      <c r="J4529" s="157" t="s">
        <v>806</v>
      </c>
      <c r="K4529" s="135"/>
      <c r="L4529" s="130" t="s">
        <v>761</v>
      </c>
      <c r="M4529" s="130" t="s">
        <v>805</v>
      </c>
    </row>
    <row r="4530" spans="1:13">
      <c r="A4530" s="157" t="s">
        <v>2248</v>
      </c>
      <c r="B4530" s="157"/>
      <c r="C4530" s="169">
        <v>138</v>
      </c>
      <c r="D4530" s="158">
        <v>45717</v>
      </c>
      <c r="E4530" s="170">
        <v>45797</v>
      </c>
      <c r="F4530" s="124">
        <v>1714.4</v>
      </c>
      <c r="G4530" s="160" t="s">
        <v>4313</v>
      </c>
      <c r="H4530" s="157" t="s">
        <v>6054</v>
      </c>
      <c r="I4530" s="157" t="s">
        <v>3380</v>
      </c>
      <c r="J4530" s="157" t="s">
        <v>98</v>
      </c>
      <c r="K4530" s="135"/>
      <c r="L4530" s="130" t="s">
        <v>761</v>
      </c>
      <c r="M4530" s="130" t="s">
        <v>99</v>
      </c>
    </row>
    <row r="4531" spans="1:13">
      <c r="A4531" s="157" t="s">
        <v>2248</v>
      </c>
      <c r="B4531" s="157"/>
      <c r="C4531" s="169">
        <v>139</v>
      </c>
      <c r="D4531" s="158">
        <v>45717</v>
      </c>
      <c r="E4531" s="170">
        <v>45797</v>
      </c>
      <c r="F4531" s="124">
        <v>60822.98</v>
      </c>
      <c r="G4531" s="160" t="s">
        <v>4313</v>
      </c>
      <c r="H4531" s="157" t="s">
        <v>6055</v>
      </c>
      <c r="I4531" s="157" t="s">
        <v>3297</v>
      </c>
      <c r="J4531" s="157" t="s">
        <v>34</v>
      </c>
      <c r="K4531" s="135"/>
      <c r="L4531" s="130" t="s">
        <v>761</v>
      </c>
      <c r="M4531" s="130" t="s">
        <v>35</v>
      </c>
    </row>
    <row r="4532" spans="1:13">
      <c r="A4532" s="157" t="s">
        <v>2248</v>
      </c>
      <c r="B4532" s="157"/>
      <c r="C4532" s="169">
        <v>73</v>
      </c>
      <c r="D4532" s="158">
        <v>45717</v>
      </c>
      <c r="E4532" s="170">
        <v>45797</v>
      </c>
      <c r="F4532" s="124">
        <v>21002.31</v>
      </c>
      <c r="G4532" s="160" t="s">
        <v>4313</v>
      </c>
      <c r="H4532" s="157" t="s">
        <v>6056</v>
      </c>
      <c r="I4532" s="157" t="s">
        <v>3299</v>
      </c>
      <c r="J4532" s="157" t="s">
        <v>86</v>
      </c>
      <c r="K4532" s="135"/>
      <c r="L4532" s="130" t="s">
        <v>761</v>
      </c>
      <c r="M4532" s="130" t="s">
        <v>87</v>
      </c>
    </row>
    <row r="4533" spans="1:13">
      <c r="A4533" s="157" t="s">
        <v>2248</v>
      </c>
      <c r="B4533" s="157"/>
      <c r="C4533" s="169">
        <v>74</v>
      </c>
      <c r="D4533" s="158">
        <v>45717</v>
      </c>
      <c r="E4533" s="170">
        <v>45797</v>
      </c>
      <c r="F4533" s="124">
        <v>22166.34</v>
      </c>
      <c r="G4533" s="160" t="s">
        <v>4313</v>
      </c>
      <c r="H4533" s="157" t="s">
        <v>6057</v>
      </c>
      <c r="I4533" s="157" t="s">
        <v>3301</v>
      </c>
      <c r="J4533" s="157" t="s">
        <v>82</v>
      </c>
      <c r="K4533" s="135"/>
      <c r="L4533" s="130" t="s">
        <v>761</v>
      </c>
      <c r="M4533" s="130" t="s">
        <v>83</v>
      </c>
    </row>
    <row r="4534" spans="1:13">
      <c r="A4534" s="157" t="s">
        <v>2248</v>
      </c>
      <c r="B4534" s="157"/>
      <c r="C4534" s="169">
        <v>75</v>
      </c>
      <c r="D4534" s="158">
        <v>45717</v>
      </c>
      <c r="E4534" s="170">
        <v>45797</v>
      </c>
      <c r="F4534" s="124">
        <v>10771.16</v>
      </c>
      <c r="G4534" s="160" t="s">
        <v>4313</v>
      </c>
      <c r="H4534" s="157" t="s">
        <v>6058</v>
      </c>
      <c r="I4534" s="157" t="s">
        <v>3303</v>
      </c>
      <c r="J4534" s="157" t="s">
        <v>90</v>
      </c>
      <c r="K4534" s="135"/>
      <c r="L4534" s="130" t="s">
        <v>761</v>
      </c>
      <c r="M4534" s="130" t="s">
        <v>91</v>
      </c>
    </row>
    <row r="4535" spans="1:13">
      <c r="A4535" s="157" t="s">
        <v>2248</v>
      </c>
      <c r="B4535" s="157"/>
      <c r="C4535" s="169">
        <v>76</v>
      </c>
      <c r="D4535" s="158">
        <v>45717</v>
      </c>
      <c r="E4535" s="170">
        <v>45797</v>
      </c>
      <c r="F4535" s="124">
        <v>7242.28</v>
      </c>
      <c r="G4535" s="160" t="s">
        <v>4313</v>
      </c>
      <c r="H4535" s="157" t="s">
        <v>6059</v>
      </c>
      <c r="I4535" s="157" t="s">
        <v>3305</v>
      </c>
      <c r="J4535" s="157" t="s">
        <v>106</v>
      </c>
      <c r="K4535" s="135"/>
      <c r="L4535" s="130" t="s">
        <v>761</v>
      </c>
      <c r="M4535" s="130" t="s">
        <v>107</v>
      </c>
    </row>
    <row r="4536" spans="1:13">
      <c r="A4536" s="157" t="s">
        <v>2248</v>
      </c>
      <c r="B4536" s="157"/>
      <c r="C4536" s="169">
        <v>77</v>
      </c>
      <c r="D4536" s="158">
        <v>45717</v>
      </c>
      <c r="E4536" s="170">
        <v>45797</v>
      </c>
      <c r="F4536" s="124">
        <v>8161.16</v>
      </c>
      <c r="G4536" s="160" t="s">
        <v>4313</v>
      </c>
      <c r="H4536" s="157" t="s">
        <v>6060</v>
      </c>
      <c r="I4536" s="157" t="s">
        <v>3307</v>
      </c>
      <c r="J4536" s="157" t="s">
        <v>76</v>
      </c>
      <c r="K4536" s="135"/>
      <c r="L4536" s="130" t="s">
        <v>761</v>
      </c>
      <c r="M4536" s="130" t="s">
        <v>77</v>
      </c>
    </row>
    <row r="4537" spans="1:13">
      <c r="A4537" s="157" t="s">
        <v>2248</v>
      </c>
      <c r="B4537" s="157"/>
      <c r="C4537" s="169">
        <v>78</v>
      </c>
      <c r="D4537" s="158">
        <v>45717</v>
      </c>
      <c r="E4537" s="170">
        <v>45797</v>
      </c>
      <c r="F4537" s="124">
        <v>7423.09</v>
      </c>
      <c r="G4537" s="160" t="s">
        <v>4313</v>
      </c>
      <c r="H4537" s="157" t="s">
        <v>6061</v>
      </c>
      <c r="I4537" s="157" t="s">
        <v>3309</v>
      </c>
      <c r="J4537" s="157" t="s">
        <v>110</v>
      </c>
      <c r="K4537" s="135"/>
      <c r="L4537" s="130" t="s">
        <v>761</v>
      </c>
      <c r="M4537" s="130" t="s">
        <v>111</v>
      </c>
    </row>
    <row r="4538" spans="1:13">
      <c r="A4538" s="157" t="s">
        <v>2248</v>
      </c>
      <c r="B4538" s="157"/>
      <c r="C4538" s="169">
        <v>79</v>
      </c>
      <c r="D4538" s="158">
        <v>45717</v>
      </c>
      <c r="E4538" s="170">
        <v>45797</v>
      </c>
      <c r="F4538" s="124">
        <v>12553.73</v>
      </c>
      <c r="G4538" s="160" t="s">
        <v>4313</v>
      </c>
      <c r="H4538" s="157" t="s">
        <v>6062</v>
      </c>
      <c r="I4538" s="157" t="s">
        <v>3311</v>
      </c>
      <c r="J4538" s="157" t="s">
        <v>104</v>
      </c>
      <c r="K4538" s="135"/>
      <c r="L4538" s="130" t="s">
        <v>761</v>
      </c>
      <c r="M4538" s="130" t="s">
        <v>105</v>
      </c>
    </row>
    <row r="4539" spans="1:13">
      <c r="A4539" s="157" t="s">
        <v>2248</v>
      </c>
      <c r="B4539" s="157"/>
      <c r="C4539" s="169">
        <v>80</v>
      </c>
      <c r="D4539" s="158">
        <v>45717</v>
      </c>
      <c r="E4539" s="170">
        <v>45797</v>
      </c>
      <c r="F4539" s="124">
        <v>8354.17</v>
      </c>
      <c r="G4539" s="160" t="s">
        <v>4313</v>
      </c>
      <c r="H4539" s="157" t="s">
        <v>6063</v>
      </c>
      <c r="I4539" s="157" t="s">
        <v>3313</v>
      </c>
      <c r="J4539" s="157" t="s">
        <v>100</v>
      </c>
      <c r="K4539" s="135"/>
      <c r="L4539" s="130" t="s">
        <v>761</v>
      </c>
      <c r="M4539" s="130" t="s">
        <v>101</v>
      </c>
    </row>
    <row r="4540" spans="1:13">
      <c r="A4540" s="157" t="s">
        <v>2248</v>
      </c>
      <c r="B4540" s="157"/>
      <c r="C4540" s="169">
        <v>81</v>
      </c>
      <c r="D4540" s="158">
        <v>45717</v>
      </c>
      <c r="E4540" s="170">
        <v>45797</v>
      </c>
      <c r="F4540" s="124">
        <v>10151.91</v>
      </c>
      <c r="G4540" s="160" t="s">
        <v>4313</v>
      </c>
      <c r="H4540" s="157" t="s">
        <v>6064</v>
      </c>
      <c r="I4540" s="157" t="s">
        <v>3315</v>
      </c>
      <c r="J4540" s="157" t="s">
        <v>112</v>
      </c>
      <c r="K4540" s="135"/>
      <c r="L4540" s="130" t="s">
        <v>761</v>
      </c>
      <c r="M4540" s="130" t="s">
        <v>113</v>
      </c>
    </row>
    <row r="4541" spans="1:13">
      <c r="A4541" s="157" t="s">
        <v>2248</v>
      </c>
      <c r="B4541" s="157"/>
      <c r="C4541" s="169">
        <v>82</v>
      </c>
      <c r="D4541" s="158">
        <v>45717</v>
      </c>
      <c r="E4541" s="170">
        <v>45797</v>
      </c>
      <c r="F4541" s="124">
        <v>7743.02</v>
      </c>
      <c r="G4541" s="160" t="s">
        <v>4313</v>
      </c>
      <c r="H4541" s="157" t="s">
        <v>6065</v>
      </c>
      <c r="I4541" s="157" t="s">
        <v>3317</v>
      </c>
      <c r="J4541" s="157" t="s">
        <v>114</v>
      </c>
      <c r="K4541" s="135"/>
      <c r="L4541" s="130" t="s">
        <v>761</v>
      </c>
      <c r="M4541" s="130" t="s">
        <v>115</v>
      </c>
    </row>
    <row r="4542" spans="1:13">
      <c r="A4542" s="157" t="s">
        <v>2248</v>
      </c>
      <c r="B4542" s="157"/>
      <c r="C4542" s="169">
        <v>83</v>
      </c>
      <c r="D4542" s="158">
        <v>45717</v>
      </c>
      <c r="E4542" s="170">
        <v>45797</v>
      </c>
      <c r="F4542" s="124">
        <v>4171.04</v>
      </c>
      <c r="G4542" s="160" t="s">
        <v>4313</v>
      </c>
      <c r="H4542" s="157" t="s">
        <v>6066</v>
      </c>
      <c r="I4542" s="157" t="s">
        <v>3319</v>
      </c>
      <c r="J4542" s="157" t="s">
        <v>116</v>
      </c>
      <c r="K4542" s="135"/>
      <c r="L4542" s="130" t="s">
        <v>761</v>
      </c>
      <c r="M4542" s="130" t="s">
        <v>117</v>
      </c>
    </row>
    <row r="4543" spans="1:13">
      <c r="A4543" s="157" t="s">
        <v>2248</v>
      </c>
      <c r="B4543" s="157"/>
      <c r="C4543" s="169">
        <v>84</v>
      </c>
      <c r="D4543" s="158">
        <v>45717</v>
      </c>
      <c r="E4543" s="170">
        <v>45797</v>
      </c>
      <c r="F4543" s="124">
        <v>3836.66</v>
      </c>
      <c r="G4543" s="160" t="s">
        <v>4313</v>
      </c>
      <c r="H4543" s="157" t="s">
        <v>6067</v>
      </c>
      <c r="I4543" s="157" t="s">
        <v>3321</v>
      </c>
      <c r="J4543" s="157" t="s">
        <v>118</v>
      </c>
      <c r="K4543" s="135"/>
      <c r="L4543" s="130" t="s">
        <v>761</v>
      </c>
      <c r="M4543" s="130" t="s">
        <v>119</v>
      </c>
    </row>
    <row r="4544" spans="1:13">
      <c r="A4544" s="157" t="s">
        <v>2248</v>
      </c>
      <c r="B4544" s="157"/>
      <c r="C4544" s="169">
        <v>85</v>
      </c>
      <c r="D4544" s="158">
        <v>45717</v>
      </c>
      <c r="E4544" s="170">
        <v>45797</v>
      </c>
      <c r="F4544" s="124">
        <v>5074.63</v>
      </c>
      <c r="G4544" s="160" t="s">
        <v>4313</v>
      </c>
      <c r="H4544" s="157" t="s">
        <v>6068</v>
      </c>
      <c r="I4544" s="157" t="s">
        <v>3323</v>
      </c>
      <c r="J4544" s="157" t="s">
        <v>120</v>
      </c>
      <c r="K4544" s="135"/>
      <c r="L4544" s="130" t="s">
        <v>761</v>
      </c>
      <c r="M4544" s="130" t="s">
        <v>121</v>
      </c>
    </row>
    <row r="4545" spans="1:13">
      <c r="A4545" s="157" t="s">
        <v>2248</v>
      </c>
      <c r="B4545" s="157"/>
      <c r="C4545" s="169">
        <v>86</v>
      </c>
      <c r="D4545" s="158">
        <v>45717</v>
      </c>
      <c r="E4545" s="170">
        <v>45797</v>
      </c>
      <c r="F4545" s="124">
        <v>5074.6400000000003</v>
      </c>
      <c r="G4545" s="160" t="s">
        <v>4313</v>
      </c>
      <c r="H4545" s="157" t="s">
        <v>6069</v>
      </c>
      <c r="I4545" s="157" t="s">
        <v>3325</v>
      </c>
      <c r="J4545" s="157" t="s">
        <v>94</v>
      </c>
      <c r="K4545" s="135"/>
      <c r="L4545" s="130" t="s">
        <v>761</v>
      </c>
      <c r="M4545" s="130" t="s">
        <v>95</v>
      </c>
    </row>
    <row r="4546" spans="1:13">
      <c r="A4546" s="157" t="s">
        <v>2248</v>
      </c>
      <c r="B4546" s="157"/>
      <c r="C4546" s="169">
        <v>87</v>
      </c>
      <c r="D4546" s="158">
        <v>45717</v>
      </c>
      <c r="E4546" s="170">
        <v>45797</v>
      </c>
      <c r="F4546" s="124">
        <v>1940.54</v>
      </c>
      <c r="G4546" s="160" t="s">
        <v>4313</v>
      </c>
      <c r="H4546" s="157" t="s">
        <v>6070</v>
      </c>
      <c r="I4546" s="157" t="s">
        <v>3327</v>
      </c>
      <c r="J4546" s="157" t="s">
        <v>92</v>
      </c>
      <c r="K4546" s="135"/>
      <c r="L4546" s="130" t="s">
        <v>761</v>
      </c>
      <c r="M4546" s="130" t="s">
        <v>93</v>
      </c>
    </row>
    <row r="4547" spans="1:13">
      <c r="A4547" s="157" t="s">
        <v>2248</v>
      </c>
      <c r="B4547" s="157"/>
      <c r="C4547" s="169">
        <v>88</v>
      </c>
      <c r="D4547" s="158">
        <v>45717</v>
      </c>
      <c r="E4547" s="170">
        <v>45797</v>
      </c>
      <c r="F4547" s="124">
        <v>4096.25</v>
      </c>
      <c r="G4547" s="160" t="s">
        <v>4313</v>
      </c>
      <c r="H4547" s="157" t="s">
        <v>6071</v>
      </c>
      <c r="I4547" s="157" t="s">
        <v>3420</v>
      </c>
      <c r="J4547" s="157" t="s">
        <v>72</v>
      </c>
      <c r="K4547" s="135"/>
      <c r="L4547" s="130" t="s">
        <v>761</v>
      </c>
      <c r="M4547" s="130" t="s">
        <v>73</v>
      </c>
    </row>
    <row r="4548" spans="1:13">
      <c r="A4548" s="157" t="s">
        <v>2248</v>
      </c>
      <c r="B4548" s="157"/>
      <c r="C4548" s="169">
        <v>89</v>
      </c>
      <c r="D4548" s="158">
        <v>45717</v>
      </c>
      <c r="E4548" s="170">
        <v>45797</v>
      </c>
      <c r="F4548" s="124">
        <v>2458.0100000000002</v>
      </c>
      <c r="G4548" s="160" t="s">
        <v>4313</v>
      </c>
      <c r="H4548" s="157" t="s">
        <v>6072</v>
      </c>
      <c r="I4548" s="157" t="s">
        <v>3329</v>
      </c>
      <c r="J4548" s="157" t="s">
        <v>66</v>
      </c>
      <c r="K4548" s="135"/>
      <c r="L4548" s="130" t="s">
        <v>761</v>
      </c>
      <c r="M4548" s="130" t="s">
        <v>67</v>
      </c>
    </row>
    <row r="4549" spans="1:13">
      <c r="A4549" s="157" t="s">
        <v>2248</v>
      </c>
      <c r="B4549" s="157"/>
      <c r="C4549" s="169">
        <v>90</v>
      </c>
      <c r="D4549" s="158">
        <v>45717</v>
      </c>
      <c r="E4549" s="170">
        <v>45797</v>
      </c>
      <c r="F4549" s="124">
        <v>2199.27</v>
      </c>
      <c r="G4549" s="160" t="s">
        <v>4313</v>
      </c>
      <c r="H4549" s="157" t="s">
        <v>6073</v>
      </c>
      <c r="I4549" s="157" t="s">
        <v>3331</v>
      </c>
      <c r="J4549" s="157" t="s">
        <v>122</v>
      </c>
      <c r="K4549" s="135"/>
      <c r="L4549" s="130" t="s">
        <v>761</v>
      </c>
      <c r="M4549" s="130" t="s">
        <v>123</v>
      </c>
    </row>
    <row r="4550" spans="1:13">
      <c r="A4550" s="157" t="s">
        <v>2248</v>
      </c>
      <c r="B4550" s="157"/>
      <c r="C4550" s="169">
        <v>91</v>
      </c>
      <c r="D4550" s="158">
        <v>45717</v>
      </c>
      <c r="E4550" s="170">
        <v>45797</v>
      </c>
      <c r="F4550" s="124">
        <v>3577.06</v>
      </c>
      <c r="G4550" s="160" t="s">
        <v>4313</v>
      </c>
      <c r="H4550" s="157" t="s">
        <v>6074</v>
      </c>
      <c r="I4550" s="157" t="s">
        <v>3333</v>
      </c>
      <c r="J4550" s="157" t="s">
        <v>96</v>
      </c>
      <c r="K4550" s="135"/>
      <c r="L4550" s="130" t="s">
        <v>761</v>
      </c>
      <c r="M4550" s="130" t="s">
        <v>97</v>
      </c>
    </row>
    <row r="4551" spans="1:13">
      <c r="A4551" s="157" t="s">
        <v>2248</v>
      </c>
      <c r="B4551" s="157"/>
      <c r="C4551" s="169">
        <v>92</v>
      </c>
      <c r="D4551" s="158">
        <v>45717</v>
      </c>
      <c r="E4551" s="170">
        <v>45797</v>
      </c>
      <c r="F4551" s="124">
        <v>1981.77</v>
      </c>
      <c r="G4551" s="160" t="s">
        <v>4313</v>
      </c>
      <c r="H4551" s="157" t="s">
        <v>6075</v>
      </c>
      <c r="I4551" s="157" t="s">
        <v>3335</v>
      </c>
      <c r="J4551" s="157" t="s">
        <v>102</v>
      </c>
      <c r="K4551" s="135"/>
      <c r="L4551" s="130" t="s">
        <v>761</v>
      </c>
      <c r="M4551" s="130" t="s">
        <v>103</v>
      </c>
    </row>
    <row r="4552" spans="1:13">
      <c r="A4552" s="157" t="s">
        <v>2248</v>
      </c>
      <c r="B4552" s="157"/>
      <c r="C4552" s="169">
        <v>93</v>
      </c>
      <c r="D4552" s="158">
        <v>45717</v>
      </c>
      <c r="E4552" s="170">
        <v>45797</v>
      </c>
      <c r="F4552" s="124">
        <v>1981.76</v>
      </c>
      <c r="G4552" s="160" t="s">
        <v>4313</v>
      </c>
      <c r="H4552" s="157" t="s">
        <v>6076</v>
      </c>
      <c r="I4552" s="157" t="s">
        <v>3337</v>
      </c>
      <c r="J4552" s="157" t="s">
        <v>124</v>
      </c>
      <c r="K4552" s="135"/>
      <c r="L4552" s="130" t="s">
        <v>761</v>
      </c>
      <c r="M4552" s="130" t="s">
        <v>125</v>
      </c>
    </row>
    <row r="4553" spans="1:13">
      <c r="A4553" s="157" t="s">
        <v>2248</v>
      </c>
      <c r="B4553" s="157"/>
      <c r="C4553" s="169">
        <v>94</v>
      </c>
      <c r="D4553" s="158">
        <v>45717</v>
      </c>
      <c r="E4553" s="170">
        <v>45797</v>
      </c>
      <c r="F4553" s="124">
        <v>1723.04</v>
      </c>
      <c r="G4553" s="160" t="s">
        <v>4313</v>
      </c>
      <c r="H4553" s="157" t="s">
        <v>6077</v>
      </c>
      <c r="I4553" s="157" t="s">
        <v>3339</v>
      </c>
      <c r="J4553" s="157" t="s">
        <v>126</v>
      </c>
      <c r="K4553" s="135"/>
      <c r="L4553" s="130" t="s">
        <v>761</v>
      </c>
      <c r="M4553" s="130" t="s">
        <v>127</v>
      </c>
    </row>
    <row r="4554" spans="1:13">
      <c r="A4554" s="157" t="s">
        <v>2248</v>
      </c>
      <c r="B4554" s="157"/>
      <c r="C4554" s="169">
        <v>95</v>
      </c>
      <c r="D4554" s="158">
        <v>45717</v>
      </c>
      <c r="E4554" s="170">
        <v>45797</v>
      </c>
      <c r="F4554" s="124">
        <v>1205.55</v>
      </c>
      <c r="G4554" s="160" t="s">
        <v>4313</v>
      </c>
      <c r="H4554" s="157" t="s">
        <v>6078</v>
      </c>
      <c r="I4554" s="157" t="s">
        <v>3341</v>
      </c>
      <c r="J4554" s="157" t="s">
        <v>128</v>
      </c>
      <c r="K4554" s="135"/>
      <c r="L4554" s="130" t="s">
        <v>761</v>
      </c>
      <c r="M4554" s="130" t="s">
        <v>129</v>
      </c>
    </row>
    <row r="4555" spans="1:13">
      <c r="A4555" s="157" t="s">
        <v>2248</v>
      </c>
      <c r="B4555" s="157"/>
      <c r="C4555" s="169">
        <v>96</v>
      </c>
      <c r="D4555" s="158">
        <v>45717</v>
      </c>
      <c r="E4555" s="170">
        <v>45797</v>
      </c>
      <c r="F4555" s="124">
        <v>1981.77</v>
      </c>
      <c r="G4555" s="160" t="s">
        <v>4313</v>
      </c>
      <c r="H4555" s="157" t="s">
        <v>6079</v>
      </c>
      <c r="I4555" s="157" t="s">
        <v>3343</v>
      </c>
      <c r="J4555" s="157" t="s">
        <v>130</v>
      </c>
      <c r="K4555" s="135"/>
      <c r="L4555" s="130" t="s">
        <v>761</v>
      </c>
      <c r="M4555" s="130" t="s">
        <v>131</v>
      </c>
    </row>
    <row r="4556" spans="1:13">
      <c r="A4556" s="157" t="s">
        <v>2248</v>
      </c>
      <c r="B4556" s="157"/>
      <c r="C4556" s="169">
        <v>97</v>
      </c>
      <c r="D4556" s="158">
        <v>45717</v>
      </c>
      <c r="E4556" s="170">
        <v>45797</v>
      </c>
      <c r="F4556" s="124">
        <v>1723.03</v>
      </c>
      <c r="G4556" s="160" t="s">
        <v>4313</v>
      </c>
      <c r="H4556" s="157" t="s">
        <v>6080</v>
      </c>
      <c r="I4556" s="157" t="s">
        <v>3345</v>
      </c>
      <c r="J4556" s="157" t="s">
        <v>132</v>
      </c>
      <c r="K4556" s="135"/>
      <c r="L4556" s="130" t="s">
        <v>761</v>
      </c>
      <c r="M4556" s="130" t="s">
        <v>133</v>
      </c>
    </row>
    <row r="4557" spans="1:13">
      <c r="A4557" s="157" t="s">
        <v>2248</v>
      </c>
      <c r="B4557" s="157"/>
      <c r="C4557" s="169">
        <v>98</v>
      </c>
      <c r="D4557" s="158">
        <v>45717</v>
      </c>
      <c r="E4557" s="170">
        <v>45797</v>
      </c>
      <c r="F4557" s="124">
        <v>3016.71</v>
      </c>
      <c r="G4557" s="160" t="s">
        <v>4313</v>
      </c>
      <c r="H4557" s="157" t="s">
        <v>6081</v>
      </c>
      <c r="I4557" s="157" t="s">
        <v>3347</v>
      </c>
      <c r="J4557" s="157" t="s">
        <v>78</v>
      </c>
      <c r="K4557" s="135"/>
      <c r="L4557" s="130" t="s">
        <v>761</v>
      </c>
      <c r="M4557" s="130" t="s">
        <v>79</v>
      </c>
    </row>
    <row r="4558" spans="1:13">
      <c r="A4558" s="157" t="s">
        <v>2248</v>
      </c>
      <c r="B4558" s="157"/>
      <c r="C4558" s="169">
        <v>99</v>
      </c>
      <c r="D4558" s="158">
        <v>45717</v>
      </c>
      <c r="E4558" s="170">
        <v>45797</v>
      </c>
      <c r="F4558" s="124">
        <v>1981.77</v>
      </c>
      <c r="G4558" s="160" t="s">
        <v>4313</v>
      </c>
      <c r="H4558" s="157" t="s">
        <v>6082</v>
      </c>
      <c r="I4558" s="157" t="s">
        <v>3349</v>
      </c>
      <c r="J4558" s="157" t="s">
        <v>80</v>
      </c>
      <c r="K4558" s="135"/>
      <c r="L4558" s="130" t="s">
        <v>761</v>
      </c>
      <c r="M4558" s="130" t="s">
        <v>81</v>
      </c>
    </row>
    <row r="4559" spans="1:13">
      <c r="A4559" s="157" t="s">
        <v>2248</v>
      </c>
      <c r="B4559" s="157"/>
      <c r="C4559" s="169">
        <v>609</v>
      </c>
      <c r="D4559" s="158">
        <v>45689</v>
      </c>
      <c r="E4559" s="170">
        <v>45797</v>
      </c>
      <c r="F4559" s="124">
        <v>15262.76</v>
      </c>
      <c r="G4559" s="160" t="s">
        <v>4313</v>
      </c>
      <c r="H4559" s="157" t="s">
        <v>6083</v>
      </c>
      <c r="I4559" s="157" t="s">
        <v>3430</v>
      </c>
      <c r="J4559" s="157" t="s">
        <v>176</v>
      </c>
      <c r="K4559" s="135"/>
      <c r="L4559" s="130" t="s">
        <v>761</v>
      </c>
      <c r="M4559" s="130" t="s">
        <v>177</v>
      </c>
    </row>
    <row r="4560" spans="1:13">
      <c r="A4560" s="157" t="s">
        <v>2248</v>
      </c>
      <c r="B4560" s="157"/>
      <c r="C4560" s="169">
        <v>609</v>
      </c>
      <c r="D4560" s="158">
        <v>45689</v>
      </c>
      <c r="E4560" s="170">
        <v>45797</v>
      </c>
      <c r="F4560" s="124">
        <v>-15262.76</v>
      </c>
      <c r="G4560" s="160" t="s">
        <v>4313</v>
      </c>
      <c r="H4560" s="157" t="s">
        <v>6083</v>
      </c>
      <c r="I4560" s="157" t="s">
        <v>3430</v>
      </c>
      <c r="J4560" s="157" t="s">
        <v>176</v>
      </c>
      <c r="K4560" s="135"/>
      <c r="L4560" s="130" t="s">
        <v>761</v>
      </c>
      <c r="M4560" s="130" t="s">
        <v>177</v>
      </c>
    </row>
    <row r="4561" spans="1:13">
      <c r="A4561" s="157" t="s">
        <v>2248</v>
      </c>
      <c r="B4561" s="157"/>
      <c r="C4561" s="169">
        <v>609</v>
      </c>
      <c r="D4561" s="158">
        <v>45689</v>
      </c>
      <c r="E4561" s="170">
        <v>45797</v>
      </c>
      <c r="F4561" s="124">
        <v>15262.76</v>
      </c>
      <c r="G4561" s="160" t="s">
        <v>4313</v>
      </c>
      <c r="H4561" s="157" t="s">
        <v>6083</v>
      </c>
      <c r="I4561" s="157" t="s">
        <v>3430</v>
      </c>
      <c r="J4561" s="157" t="s">
        <v>176</v>
      </c>
      <c r="K4561" s="135"/>
      <c r="L4561" s="130" t="s">
        <v>761</v>
      </c>
      <c r="M4561" s="130" t="s">
        <v>177</v>
      </c>
    </row>
    <row r="4562" spans="1:13">
      <c r="A4562" s="157" t="s">
        <v>2248</v>
      </c>
      <c r="B4562" s="157"/>
      <c r="C4562" s="169">
        <v>610</v>
      </c>
      <c r="D4562" s="158">
        <v>45689</v>
      </c>
      <c r="E4562" s="170">
        <v>45797</v>
      </c>
      <c r="F4562" s="124">
        <v>9160.2199999999993</v>
      </c>
      <c r="G4562" s="160" t="s">
        <v>4313</v>
      </c>
      <c r="H4562" s="157" t="s">
        <v>6084</v>
      </c>
      <c r="I4562" s="157" t="s">
        <v>3432</v>
      </c>
      <c r="J4562" s="157" t="s">
        <v>180</v>
      </c>
      <c r="K4562" s="135"/>
      <c r="L4562" s="130" t="s">
        <v>761</v>
      </c>
      <c r="M4562" s="130" t="s">
        <v>181</v>
      </c>
    </row>
    <row r="4563" spans="1:13">
      <c r="A4563" s="157" t="s">
        <v>2248</v>
      </c>
      <c r="B4563" s="157"/>
      <c r="C4563" s="169">
        <v>610</v>
      </c>
      <c r="D4563" s="158">
        <v>45689</v>
      </c>
      <c r="E4563" s="170">
        <v>45797</v>
      </c>
      <c r="F4563" s="124">
        <v>9160.2199999999993</v>
      </c>
      <c r="G4563" s="160" t="s">
        <v>4313</v>
      </c>
      <c r="H4563" s="157" t="s">
        <v>6084</v>
      </c>
      <c r="I4563" s="157" t="s">
        <v>3432</v>
      </c>
      <c r="J4563" s="157" t="s">
        <v>180</v>
      </c>
      <c r="K4563" s="135"/>
      <c r="L4563" s="130" t="s">
        <v>761</v>
      </c>
      <c r="M4563" s="130" t="s">
        <v>181</v>
      </c>
    </row>
    <row r="4564" spans="1:13">
      <c r="A4564" s="157" t="s">
        <v>2248</v>
      </c>
      <c r="B4564" s="157"/>
      <c r="C4564" s="169">
        <v>610</v>
      </c>
      <c r="D4564" s="158">
        <v>45689</v>
      </c>
      <c r="E4564" s="170">
        <v>45797</v>
      </c>
      <c r="F4564" s="124">
        <v>-9160.2199999999993</v>
      </c>
      <c r="G4564" s="160" t="s">
        <v>4313</v>
      </c>
      <c r="H4564" s="157" t="s">
        <v>6084</v>
      </c>
      <c r="I4564" s="157" t="s">
        <v>3432</v>
      </c>
      <c r="J4564" s="157" t="s">
        <v>180</v>
      </c>
      <c r="K4564" s="135"/>
      <c r="L4564" s="130" t="s">
        <v>761</v>
      </c>
      <c r="M4564" s="130" t="s">
        <v>181</v>
      </c>
    </row>
    <row r="4565" spans="1:13">
      <c r="A4565" s="157" t="s">
        <v>2248</v>
      </c>
      <c r="B4565" s="157"/>
      <c r="C4565" s="169">
        <v>611</v>
      </c>
      <c r="D4565" s="158">
        <v>45689</v>
      </c>
      <c r="E4565" s="170">
        <v>45797</v>
      </c>
      <c r="F4565" s="124">
        <v>35163.97</v>
      </c>
      <c r="G4565" s="160" t="s">
        <v>4313</v>
      </c>
      <c r="H4565" s="157" t="s">
        <v>6085</v>
      </c>
      <c r="I4565" s="157" t="s">
        <v>3434</v>
      </c>
      <c r="J4565" s="157" t="s">
        <v>182</v>
      </c>
      <c r="K4565" s="135"/>
      <c r="L4565" s="130" t="s">
        <v>761</v>
      </c>
      <c r="M4565" s="130" t="s">
        <v>183</v>
      </c>
    </row>
    <row r="4566" spans="1:13">
      <c r="A4566" s="157" t="s">
        <v>2248</v>
      </c>
      <c r="B4566" s="157"/>
      <c r="C4566" s="169">
        <v>611</v>
      </c>
      <c r="D4566" s="158">
        <v>45689</v>
      </c>
      <c r="E4566" s="170">
        <v>45797</v>
      </c>
      <c r="F4566" s="124">
        <v>-35163.97</v>
      </c>
      <c r="G4566" s="160" t="s">
        <v>4313</v>
      </c>
      <c r="H4566" s="157" t="s">
        <v>6085</v>
      </c>
      <c r="I4566" s="157" t="s">
        <v>3434</v>
      </c>
      <c r="J4566" s="157" t="s">
        <v>182</v>
      </c>
      <c r="K4566" s="135"/>
      <c r="L4566" s="130" t="s">
        <v>761</v>
      </c>
      <c r="M4566" s="130" t="s">
        <v>183</v>
      </c>
    </row>
    <row r="4567" spans="1:13">
      <c r="A4567" s="157" t="s">
        <v>2248</v>
      </c>
      <c r="B4567" s="157"/>
      <c r="C4567" s="169">
        <v>611</v>
      </c>
      <c r="D4567" s="158">
        <v>45689</v>
      </c>
      <c r="E4567" s="170">
        <v>45797</v>
      </c>
      <c r="F4567" s="124">
        <v>35163.97</v>
      </c>
      <c r="G4567" s="160" t="s">
        <v>4313</v>
      </c>
      <c r="H4567" s="157" t="s">
        <v>6085</v>
      </c>
      <c r="I4567" s="157" t="s">
        <v>3434</v>
      </c>
      <c r="J4567" s="157" t="s">
        <v>182</v>
      </c>
      <c r="K4567" s="135"/>
      <c r="L4567" s="130" t="s">
        <v>761</v>
      </c>
      <c r="M4567" s="130" t="s">
        <v>183</v>
      </c>
    </row>
    <row r="4568" spans="1:13">
      <c r="A4568" s="157" t="s">
        <v>2248</v>
      </c>
      <c r="B4568" s="157"/>
      <c r="C4568" s="169">
        <v>612</v>
      </c>
      <c r="D4568" s="158">
        <v>45689</v>
      </c>
      <c r="E4568" s="170">
        <v>45797</v>
      </c>
      <c r="F4568" s="124">
        <v>70584.45</v>
      </c>
      <c r="G4568" s="160" t="s">
        <v>4313</v>
      </c>
      <c r="H4568" s="157" t="s">
        <v>6086</v>
      </c>
      <c r="I4568" s="157" t="s">
        <v>3436</v>
      </c>
      <c r="J4568" s="157" t="s">
        <v>174</v>
      </c>
      <c r="K4568" s="135"/>
      <c r="L4568" s="130" t="s">
        <v>761</v>
      </c>
      <c r="M4568" s="130" t="s">
        <v>175</v>
      </c>
    </row>
    <row r="4569" spans="1:13">
      <c r="A4569" s="157" t="s">
        <v>2248</v>
      </c>
      <c r="B4569" s="157"/>
      <c r="C4569" s="169">
        <v>612</v>
      </c>
      <c r="D4569" s="158">
        <v>45689</v>
      </c>
      <c r="E4569" s="170">
        <v>45797</v>
      </c>
      <c r="F4569" s="124">
        <v>70584.45</v>
      </c>
      <c r="G4569" s="160" t="s">
        <v>4313</v>
      </c>
      <c r="H4569" s="157" t="s">
        <v>6086</v>
      </c>
      <c r="I4569" s="157" t="s">
        <v>3436</v>
      </c>
      <c r="J4569" s="157" t="s">
        <v>174</v>
      </c>
      <c r="K4569" s="135"/>
      <c r="L4569" s="130" t="s">
        <v>761</v>
      </c>
      <c r="M4569" s="130" t="s">
        <v>175</v>
      </c>
    </row>
    <row r="4570" spans="1:13">
      <c r="A4570" s="157" t="s">
        <v>2248</v>
      </c>
      <c r="B4570" s="157"/>
      <c r="C4570" s="169">
        <v>612</v>
      </c>
      <c r="D4570" s="158">
        <v>45689</v>
      </c>
      <c r="E4570" s="170">
        <v>45797</v>
      </c>
      <c r="F4570" s="124">
        <v>-70584.45</v>
      </c>
      <c r="G4570" s="160" t="s">
        <v>4313</v>
      </c>
      <c r="H4570" s="157" t="s">
        <v>6086</v>
      </c>
      <c r="I4570" s="157" t="s">
        <v>3436</v>
      </c>
      <c r="J4570" s="157" t="s">
        <v>174</v>
      </c>
      <c r="K4570" s="135"/>
      <c r="L4570" s="130" t="s">
        <v>761</v>
      </c>
      <c r="M4570" s="130" t="s">
        <v>175</v>
      </c>
    </row>
    <row r="4571" spans="1:13">
      <c r="A4571" s="157" t="s">
        <v>2248</v>
      </c>
      <c r="B4571" s="157"/>
      <c r="C4571" s="169">
        <v>613</v>
      </c>
      <c r="D4571" s="158">
        <v>45689</v>
      </c>
      <c r="E4571" s="170">
        <v>45797</v>
      </c>
      <c r="F4571" s="124">
        <v>14789.35</v>
      </c>
      <c r="G4571" s="160" t="s">
        <v>4313</v>
      </c>
      <c r="H4571" s="157" t="s">
        <v>6087</v>
      </c>
      <c r="I4571" s="157" t="s">
        <v>3438</v>
      </c>
      <c r="J4571" s="157" t="s">
        <v>178</v>
      </c>
      <c r="K4571" s="135"/>
      <c r="L4571" s="130" t="s">
        <v>761</v>
      </c>
      <c r="M4571" s="130" t="s">
        <v>179</v>
      </c>
    </row>
    <row r="4572" spans="1:13">
      <c r="A4572" s="157" t="s">
        <v>2248</v>
      </c>
      <c r="B4572" s="157"/>
      <c r="C4572" s="169">
        <v>613</v>
      </c>
      <c r="D4572" s="158">
        <v>45689</v>
      </c>
      <c r="E4572" s="170">
        <v>45797</v>
      </c>
      <c r="F4572" s="124">
        <v>14789.35</v>
      </c>
      <c r="G4572" s="160" t="s">
        <v>4313</v>
      </c>
      <c r="H4572" s="157" t="s">
        <v>6087</v>
      </c>
      <c r="I4572" s="157" t="s">
        <v>3438</v>
      </c>
      <c r="J4572" s="157" t="s">
        <v>178</v>
      </c>
      <c r="K4572" s="135"/>
      <c r="L4572" s="130" t="s">
        <v>761</v>
      </c>
      <c r="M4572" s="130" t="s">
        <v>179</v>
      </c>
    </row>
    <row r="4573" spans="1:13">
      <c r="A4573" s="157" t="s">
        <v>2248</v>
      </c>
      <c r="B4573" s="157"/>
      <c r="C4573" s="169">
        <v>613</v>
      </c>
      <c r="D4573" s="158">
        <v>45689</v>
      </c>
      <c r="E4573" s="170">
        <v>45797</v>
      </c>
      <c r="F4573" s="124">
        <v>-14789.35</v>
      </c>
      <c r="G4573" s="160" t="s">
        <v>4313</v>
      </c>
      <c r="H4573" s="157" t="s">
        <v>6087</v>
      </c>
      <c r="I4573" s="157" t="s">
        <v>3438</v>
      </c>
      <c r="J4573" s="157" t="s">
        <v>178</v>
      </c>
      <c r="K4573" s="135"/>
      <c r="L4573" s="130" t="s">
        <v>761</v>
      </c>
      <c r="M4573" s="130" t="s">
        <v>179</v>
      </c>
    </row>
    <row r="4574" spans="1:13">
      <c r="A4574" s="157" t="s">
        <v>2248</v>
      </c>
      <c r="B4574" s="157"/>
      <c r="C4574" s="169">
        <v>614</v>
      </c>
      <c r="D4574" s="158">
        <v>45689</v>
      </c>
      <c r="E4574" s="170">
        <v>45797</v>
      </c>
      <c r="F4574" s="124">
        <v>4078.56</v>
      </c>
      <c r="G4574" s="160" t="s">
        <v>4313</v>
      </c>
      <c r="H4574" s="157" t="s">
        <v>6088</v>
      </c>
      <c r="I4574" s="157" t="s">
        <v>3440</v>
      </c>
      <c r="J4574" s="157" t="s">
        <v>184</v>
      </c>
      <c r="K4574" s="135"/>
      <c r="L4574" s="130" t="s">
        <v>761</v>
      </c>
      <c r="M4574" s="130" t="s">
        <v>185</v>
      </c>
    </row>
    <row r="4575" spans="1:13">
      <c r="A4575" s="157" t="s">
        <v>2248</v>
      </c>
      <c r="B4575" s="157"/>
      <c r="C4575" s="169">
        <v>614</v>
      </c>
      <c r="D4575" s="158">
        <v>45689</v>
      </c>
      <c r="E4575" s="170">
        <v>45797</v>
      </c>
      <c r="F4575" s="124">
        <v>4078.56</v>
      </c>
      <c r="G4575" s="160" t="s">
        <v>4313</v>
      </c>
      <c r="H4575" s="157" t="s">
        <v>6088</v>
      </c>
      <c r="I4575" s="157" t="s">
        <v>3440</v>
      </c>
      <c r="J4575" s="157" t="s">
        <v>184</v>
      </c>
      <c r="K4575" s="135"/>
      <c r="L4575" s="130" t="s">
        <v>761</v>
      </c>
      <c r="M4575" s="130" t="s">
        <v>185</v>
      </c>
    </row>
    <row r="4576" spans="1:13">
      <c r="A4576" s="157" t="s">
        <v>2248</v>
      </c>
      <c r="B4576" s="157"/>
      <c r="C4576" s="169">
        <v>614</v>
      </c>
      <c r="D4576" s="158">
        <v>45689</v>
      </c>
      <c r="E4576" s="170">
        <v>45797</v>
      </c>
      <c r="F4576" s="124">
        <v>-4078.56</v>
      </c>
      <c r="G4576" s="160" t="s">
        <v>4313</v>
      </c>
      <c r="H4576" s="157" t="s">
        <v>6088</v>
      </c>
      <c r="I4576" s="157" t="s">
        <v>3440</v>
      </c>
      <c r="J4576" s="157" t="s">
        <v>184</v>
      </c>
      <c r="K4576" s="135"/>
      <c r="L4576" s="130" t="s">
        <v>761</v>
      </c>
      <c r="M4576" s="130" t="s">
        <v>185</v>
      </c>
    </row>
    <row r="4577" spans="1:13">
      <c r="A4577" s="157" t="s">
        <v>2248</v>
      </c>
      <c r="B4577" s="157"/>
      <c r="C4577" s="169">
        <v>615</v>
      </c>
      <c r="D4577" s="158">
        <v>45689</v>
      </c>
      <c r="E4577" s="170">
        <v>45797</v>
      </c>
      <c r="F4577" s="124">
        <v>-4713.2700000000004</v>
      </c>
      <c r="G4577" s="160" t="s">
        <v>4313</v>
      </c>
      <c r="H4577" s="157" t="s">
        <v>6089</v>
      </c>
      <c r="I4577" s="157" t="s">
        <v>3442</v>
      </c>
      <c r="J4577" s="157" t="s">
        <v>186</v>
      </c>
      <c r="K4577" s="135"/>
      <c r="L4577" s="130" t="s">
        <v>761</v>
      </c>
      <c r="M4577" s="130" t="s">
        <v>187</v>
      </c>
    </row>
    <row r="4578" spans="1:13">
      <c r="A4578" s="157" t="s">
        <v>2248</v>
      </c>
      <c r="B4578" s="157"/>
      <c r="C4578" s="169">
        <v>615</v>
      </c>
      <c r="D4578" s="158">
        <v>45689</v>
      </c>
      <c r="E4578" s="170">
        <v>45797</v>
      </c>
      <c r="F4578" s="124">
        <v>4713.2700000000004</v>
      </c>
      <c r="G4578" s="160" t="s">
        <v>4313</v>
      </c>
      <c r="H4578" s="157" t="s">
        <v>6089</v>
      </c>
      <c r="I4578" s="157" t="s">
        <v>3442</v>
      </c>
      <c r="J4578" s="157" t="s">
        <v>186</v>
      </c>
      <c r="K4578" s="135"/>
      <c r="L4578" s="130" t="s">
        <v>761</v>
      </c>
      <c r="M4578" s="130" t="s">
        <v>187</v>
      </c>
    </row>
    <row r="4579" spans="1:13">
      <c r="A4579" s="157" t="s">
        <v>2248</v>
      </c>
      <c r="B4579" s="157"/>
      <c r="C4579" s="169">
        <v>615</v>
      </c>
      <c r="D4579" s="158">
        <v>45689</v>
      </c>
      <c r="E4579" s="170">
        <v>45797</v>
      </c>
      <c r="F4579" s="124">
        <v>4713.2700000000004</v>
      </c>
      <c r="G4579" s="160" t="s">
        <v>4313</v>
      </c>
      <c r="H4579" s="157" t="s">
        <v>6089</v>
      </c>
      <c r="I4579" s="157" t="s">
        <v>3442</v>
      </c>
      <c r="J4579" s="157" t="s">
        <v>186</v>
      </c>
      <c r="K4579" s="135"/>
      <c r="L4579" s="130" t="s">
        <v>761</v>
      </c>
      <c r="M4579" s="130" t="s">
        <v>187</v>
      </c>
    </row>
    <row r="4580" spans="1:13">
      <c r="A4580" s="157" t="s">
        <v>2248</v>
      </c>
      <c r="B4580" s="157"/>
      <c r="C4580" s="169">
        <v>616</v>
      </c>
      <c r="D4580" s="158">
        <v>45689</v>
      </c>
      <c r="E4580" s="170">
        <v>45797</v>
      </c>
      <c r="F4580" s="124">
        <v>2621.66</v>
      </c>
      <c r="G4580" s="160" t="s">
        <v>4313</v>
      </c>
      <c r="H4580" s="157" t="s">
        <v>6090</v>
      </c>
      <c r="I4580" s="157" t="s">
        <v>3444</v>
      </c>
      <c r="J4580" s="157" t="s">
        <v>172</v>
      </c>
      <c r="K4580" s="135"/>
      <c r="L4580" s="130" t="s">
        <v>761</v>
      </c>
      <c r="M4580" s="130" t="s">
        <v>173</v>
      </c>
    </row>
    <row r="4581" spans="1:13">
      <c r="A4581" s="157" t="s">
        <v>2248</v>
      </c>
      <c r="B4581" s="157"/>
      <c r="C4581" s="169">
        <v>616</v>
      </c>
      <c r="D4581" s="158">
        <v>45689</v>
      </c>
      <c r="E4581" s="170">
        <v>45797</v>
      </c>
      <c r="F4581" s="124">
        <v>-2621.66</v>
      </c>
      <c r="G4581" s="160" t="s">
        <v>4313</v>
      </c>
      <c r="H4581" s="157" t="s">
        <v>6090</v>
      </c>
      <c r="I4581" s="157" t="s">
        <v>3444</v>
      </c>
      <c r="J4581" s="157" t="s">
        <v>172</v>
      </c>
      <c r="K4581" s="135"/>
      <c r="L4581" s="130" t="s">
        <v>761</v>
      </c>
      <c r="M4581" s="130" t="s">
        <v>173</v>
      </c>
    </row>
    <row r="4582" spans="1:13">
      <c r="A4582" s="157" t="s">
        <v>2248</v>
      </c>
      <c r="B4582" s="157"/>
      <c r="C4582" s="169">
        <v>616</v>
      </c>
      <c r="D4582" s="158">
        <v>45689</v>
      </c>
      <c r="E4582" s="170">
        <v>45797</v>
      </c>
      <c r="F4582" s="124">
        <v>2621.66</v>
      </c>
      <c r="G4582" s="160" t="s">
        <v>4313</v>
      </c>
      <c r="H4582" s="157" t="s">
        <v>6090</v>
      </c>
      <c r="I4582" s="157" t="s">
        <v>3444</v>
      </c>
      <c r="J4582" s="157" t="s">
        <v>172</v>
      </c>
      <c r="K4582" s="135"/>
      <c r="L4582" s="130" t="s">
        <v>761</v>
      </c>
      <c r="M4582" s="130" t="s">
        <v>173</v>
      </c>
    </row>
    <row r="4583" spans="1:13">
      <c r="A4583" s="157" t="s">
        <v>2248</v>
      </c>
      <c r="B4583" s="157"/>
      <c r="C4583" s="169">
        <v>617</v>
      </c>
      <c r="D4583" s="158">
        <v>45689</v>
      </c>
      <c r="E4583" s="170">
        <v>45797</v>
      </c>
      <c r="F4583" s="124">
        <v>3981.49</v>
      </c>
      <c r="G4583" s="160" t="s">
        <v>4313</v>
      </c>
      <c r="H4583" s="157" t="s">
        <v>6091</v>
      </c>
      <c r="I4583" s="157" t="s">
        <v>3446</v>
      </c>
      <c r="J4583" s="157" t="s">
        <v>188</v>
      </c>
      <c r="K4583" s="135"/>
      <c r="L4583" s="130" t="s">
        <v>761</v>
      </c>
      <c r="M4583" s="130" t="s">
        <v>189</v>
      </c>
    </row>
    <row r="4584" spans="1:13">
      <c r="A4584" s="157" t="s">
        <v>2248</v>
      </c>
      <c r="B4584" s="157"/>
      <c r="C4584" s="169">
        <v>617</v>
      </c>
      <c r="D4584" s="158">
        <v>45689</v>
      </c>
      <c r="E4584" s="170">
        <v>45797</v>
      </c>
      <c r="F4584" s="124">
        <v>-3981.49</v>
      </c>
      <c r="G4584" s="160" t="s">
        <v>4313</v>
      </c>
      <c r="H4584" s="157" t="s">
        <v>6091</v>
      </c>
      <c r="I4584" s="157" t="s">
        <v>3446</v>
      </c>
      <c r="J4584" s="157" t="s">
        <v>188</v>
      </c>
      <c r="K4584" s="135"/>
      <c r="L4584" s="130" t="s">
        <v>761</v>
      </c>
      <c r="M4584" s="130" t="s">
        <v>189</v>
      </c>
    </row>
    <row r="4585" spans="1:13">
      <c r="A4585" s="157" t="s">
        <v>2248</v>
      </c>
      <c r="B4585" s="157"/>
      <c r="C4585" s="169">
        <v>617</v>
      </c>
      <c r="D4585" s="158">
        <v>45689</v>
      </c>
      <c r="E4585" s="170">
        <v>45797</v>
      </c>
      <c r="F4585" s="124">
        <v>3981.49</v>
      </c>
      <c r="G4585" s="160" t="s">
        <v>4313</v>
      </c>
      <c r="H4585" s="157" t="s">
        <v>6091</v>
      </c>
      <c r="I4585" s="157" t="s">
        <v>3446</v>
      </c>
      <c r="J4585" s="157" t="s">
        <v>188</v>
      </c>
      <c r="K4585" s="135"/>
      <c r="L4585" s="130" t="s">
        <v>761</v>
      </c>
      <c r="M4585" s="130" t="s">
        <v>189</v>
      </c>
    </row>
    <row r="4586" spans="1:13">
      <c r="A4586" s="157" t="s">
        <v>2248</v>
      </c>
      <c r="B4586" s="157"/>
      <c r="C4586" s="169">
        <v>618</v>
      </c>
      <c r="D4586" s="158">
        <v>45689</v>
      </c>
      <c r="E4586" s="170">
        <v>45797</v>
      </c>
      <c r="F4586" s="124">
        <v>-2239.96</v>
      </c>
      <c r="G4586" s="160" t="s">
        <v>4313</v>
      </c>
      <c r="H4586" s="157" t="s">
        <v>6092</v>
      </c>
      <c r="I4586" s="157" t="s">
        <v>3448</v>
      </c>
      <c r="J4586" s="157" t="s">
        <v>190</v>
      </c>
      <c r="K4586" s="135"/>
      <c r="L4586" s="130" t="s">
        <v>761</v>
      </c>
      <c r="M4586" s="130" t="s">
        <v>191</v>
      </c>
    </row>
    <row r="4587" spans="1:13">
      <c r="A4587" s="157" t="s">
        <v>2248</v>
      </c>
      <c r="B4587" s="157"/>
      <c r="C4587" s="169">
        <v>618</v>
      </c>
      <c r="D4587" s="158">
        <v>45689</v>
      </c>
      <c r="E4587" s="170">
        <v>45797</v>
      </c>
      <c r="F4587" s="124">
        <v>2239.96</v>
      </c>
      <c r="G4587" s="160" t="s">
        <v>4313</v>
      </c>
      <c r="H4587" s="157" t="s">
        <v>6092</v>
      </c>
      <c r="I4587" s="157" t="s">
        <v>3448</v>
      </c>
      <c r="J4587" s="157" t="s">
        <v>190</v>
      </c>
      <c r="K4587" s="135"/>
      <c r="L4587" s="130" t="s">
        <v>761</v>
      </c>
      <c r="M4587" s="130" t="s">
        <v>191</v>
      </c>
    </row>
    <row r="4588" spans="1:13">
      <c r="A4588" s="157" t="s">
        <v>2248</v>
      </c>
      <c r="B4588" s="157"/>
      <c r="C4588" s="169">
        <v>618</v>
      </c>
      <c r="D4588" s="158">
        <v>45689</v>
      </c>
      <c r="E4588" s="170">
        <v>45797</v>
      </c>
      <c r="F4588" s="124">
        <v>2239.96</v>
      </c>
      <c r="G4588" s="160" t="s">
        <v>4313</v>
      </c>
      <c r="H4588" s="157" t="s">
        <v>6092</v>
      </c>
      <c r="I4588" s="157" t="s">
        <v>3448</v>
      </c>
      <c r="J4588" s="157" t="s">
        <v>190</v>
      </c>
      <c r="K4588" s="135"/>
      <c r="L4588" s="130" t="s">
        <v>761</v>
      </c>
      <c r="M4588" s="130" t="s">
        <v>191</v>
      </c>
    </row>
    <row r="4589" spans="1:13">
      <c r="A4589" s="157" t="s">
        <v>2248</v>
      </c>
      <c r="B4589" s="157"/>
      <c r="C4589" s="169">
        <v>619</v>
      </c>
      <c r="D4589" s="158">
        <v>45689</v>
      </c>
      <c r="E4589" s="170">
        <v>45797</v>
      </c>
      <c r="F4589" s="124">
        <v>2814.12</v>
      </c>
      <c r="G4589" s="160" t="s">
        <v>4313</v>
      </c>
      <c r="H4589" s="157" t="s">
        <v>6093</v>
      </c>
      <c r="I4589" s="157" t="s">
        <v>3450</v>
      </c>
      <c r="J4589" s="157" t="s">
        <v>505</v>
      </c>
      <c r="K4589" s="135"/>
      <c r="L4589" s="130" t="s">
        <v>761</v>
      </c>
      <c r="M4589" s="130" t="s">
        <v>506</v>
      </c>
    </row>
    <row r="4590" spans="1:13">
      <c r="A4590" s="157" t="s">
        <v>2248</v>
      </c>
      <c r="B4590" s="157"/>
      <c r="C4590" s="169">
        <v>619</v>
      </c>
      <c r="D4590" s="158">
        <v>45689</v>
      </c>
      <c r="E4590" s="170">
        <v>45797</v>
      </c>
      <c r="F4590" s="124">
        <v>2814.12</v>
      </c>
      <c r="G4590" s="160" t="s">
        <v>4313</v>
      </c>
      <c r="H4590" s="157" t="s">
        <v>6093</v>
      </c>
      <c r="I4590" s="157" t="s">
        <v>3450</v>
      </c>
      <c r="J4590" s="157" t="s">
        <v>505</v>
      </c>
      <c r="K4590" s="135"/>
      <c r="L4590" s="130" t="s">
        <v>761</v>
      </c>
      <c r="M4590" s="130" t="s">
        <v>506</v>
      </c>
    </row>
    <row r="4591" spans="1:13">
      <c r="A4591" s="157" t="s">
        <v>2248</v>
      </c>
      <c r="B4591" s="157"/>
      <c r="C4591" s="169">
        <v>619</v>
      </c>
      <c r="D4591" s="158">
        <v>45689</v>
      </c>
      <c r="E4591" s="170">
        <v>45797</v>
      </c>
      <c r="F4591" s="124">
        <v>-2814.12</v>
      </c>
      <c r="G4591" s="160" t="s">
        <v>4313</v>
      </c>
      <c r="H4591" s="157" t="s">
        <v>6093</v>
      </c>
      <c r="I4591" s="157" t="s">
        <v>3450</v>
      </c>
      <c r="J4591" s="157" t="s">
        <v>505</v>
      </c>
      <c r="K4591" s="135"/>
      <c r="L4591" s="130" t="s">
        <v>761</v>
      </c>
      <c r="M4591" s="130" t="s">
        <v>506</v>
      </c>
    </row>
    <row r="4592" spans="1:13">
      <c r="A4592" s="157" t="s">
        <v>2248</v>
      </c>
      <c r="B4592" s="157"/>
      <c r="C4592" s="169">
        <v>620</v>
      </c>
      <c r="D4592" s="158">
        <v>45689</v>
      </c>
      <c r="E4592" s="170">
        <v>45797</v>
      </c>
      <c r="F4592" s="124">
        <v>3910.4</v>
      </c>
      <c r="G4592" s="160" t="s">
        <v>4313</v>
      </c>
      <c r="H4592" s="157" t="s">
        <v>6094</v>
      </c>
      <c r="I4592" s="157" t="s">
        <v>3452</v>
      </c>
      <c r="J4592" s="157" t="s">
        <v>192</v>
      </c>
      <c r="K4592" s="135"/>
      <c r="L4592" s="130" t="s">
        <v>761</v>
      </c>
      <c r="M4592" s="130" t="s">
        <v>193</v>
      </c>
    </row>
    <row r="4593" spans="1:13">
      <c r="A4593" s="157" t="s">
        <v>2248</v>
      </c>
      <c r="B4593" s="157"/>
      <c r="C4593" s="169">
        <v>620</v>
      </c>
      <c r="D4593" s="158">
        <v>45689</v>
      </c>
      <c r="E4593" s="170">
        <v>45797</v>
      </c>
      <c r="F4593" s="124">
        <v>-3910.4</v>
      </c>
      <c r="G4593" s="160" t="s">
        <v>4313</v>
      </c>
      <c r="H4593" s="157" t="s">
        <v>6094</v>
      </c>
      <c r="I4593" s="157" t="s">
        <v>3452</v>
      </c>
      <c r="J4593" s="157" t="s">
        <v>192</v>
      </c>
      <c r="K4593" s="135"/>
      <c r="L4593" s="130" t="s">
        <v>761</v>
      </c>
      <c r="M4593" s="130" t="s">
        <v>193</v>
      </c>
    </row>
    <row r="4594" spans="1:13">
      <c r="A4594" s="157" t="s">
        <v>2248</v>
      </c>
      <c r="B4594" s="157"/>
      <c r="C4594" s="169">
        <v>620</v>
      </c>
      <c r="D4594" s="158">
        <v>45689</v>
      </c>
      <c r="E4594" s="170">
        <v>45797</v>
      </c>
      <c r="F4594" s="124">
        <v>3910.4</v>
      </c>
      <c r="G4594" s="160" t="s">
        <v>4313</v>
      </c>
      <c r="H4594" s="157" t="s">
        <v>6094</v>
      </c>
      <c r="I4594" s="157" t="s">
        <v>3452</v>
      </c>
      <c r="J4594" s="157" t="s">
        <v>192</v>
      </c>
      <c r="K4594" s="135"/>
      <c r="L4594" s="130" t="s">
        <v>761</v>
      </c>
      <c r="M4594" s="130" t="s">
        <v>193</v>
      </c>
    </row>
    <row r="4595" spans="1:13">
      <c r="A4595" s="157" t="s">
        <v>2248</v>
      </c>
      <c r="B4595" s="157"/>
      <c r="C4595" s="169">
        <v>621</v>
      </c>
      <c r="D4595" s="158">
        <v>45689</v>
      </c>
      <c r="E4595" s="170">
        <v>45797</v>
      </c>
      <c r="F4595" s="124">
        <v>4191.17</v>
      </c>
      <c r="G4595" s="160" t="s">
        <v>4313</v>
      </c>
      <c r="H4595" s="157" t="s">
        <v>6095</v>
      </c>
      <c r="I4595" s="157" t="s">
        <v>3454</v>
      </c>
      <c r="J4595" s="157" t="s">
        <v>194</v>
      </c>
      <c r="K4595" s="135"/>
      <c r="L4595" s="130" t="s">
        <v>761</v>
      </c>
      <c r="M4595" s="130" t="s">
        <v>195</v>
      </c>
    </row>
    <row r="4596" spans="1:13">
      <c r="A4596" s="157" t="s">
        <v>2248</v>
      </c>
      <c r="B4596" s="157"/>
      <c r="C4596" s="169">
        <v>621</v>
      </c>
      <c r="D4596" s="158">
        <v>45689</v>
      </c>
      <c r="E4596" s="170">
        <v>45797</v>
      </c>
      <c r="F4596" s="124">
        <v>4191.17</v>
      </c>
      <c r="G4596" s="160" t="s">
        <v>4313</v>
      </c>
      <c r="H4596" s="157" t="s">
        <v>6095</v>
      </c>
      <c r="I4596" s="157" t="s">
        <v>3454</v>
      </c>
      <c r="J4596" s="157" t="s">
        <v>194</v>
      </c>
      <c r="K4596" s="135"/>
      <c r="L4596" s="130" t="s">
        <v>761</v>
      </c>
      <c r="M4596" s="130" t="s">
        <v>195</v>
      </c>
    </row>
    <row r="4597" spans="1:13">
      <c r="A4597" s="157" t="s">
        <v>2248</v>
      </c>
      <c r="B4597" s="157"/>
      <c r="C4597" s="169">
        <v>621</v>
      </c>
      <c r="D4597" s="158">
        <v>45689</v>
      </c>
      <c r="E4597" s="170">
        <v>45797</v>
      </c>
      <c r="F4597" s="124">
        <v>-4191.17</v>
      </c>
      <c r="G4597" s="160" t="s">
        <v>4313</v>
      </c>
      <c r="H4597" s="157" t="s">
        <v>6095</v>
      </c>
      <c r="I4597" s="157" t="s">
        <v>3454</v>
      </c>
      <c r="J4597" s="157" t="s">
        <v>194</v>
      </c>
      <c r="K4597" s="135"/>
      <c r="L4597" s="130" t="s">
        <v>761</v>
      </c>
      <c r="M4597" s="130" t="s">
        <v>195</v>
      </c>
    </row>
    <row r="4598" spans="1:13">
      <c r="A4598" s="157" t="s">
        <v>2248</v>
      </c>
      <c r="B4598" s="157"/>
      <c r="C4598" s="169">
        <v>1521</v>
      </c>
      <c r="D4598" s="158">
        <v>45689</v>
      </c>
      <c r="E4598" s="170">
        <v>45797</v>
      </c>
      <c r="F4598" s="124">
        <v>17447.240000000002</v>
      </c>
      <c r="G4598" s="160" t="s">
        <v>4313</v>
      </c>
      <c r="H4598" s="157" t="s">
        <v>6096</v>
      </c>
      <c r="I4598" s="157" t="s">
        <v>3496</v>
      </c>
      <c r="J4598" s="157" t="s">
        <v>198</v>
      </c>
      <c r="K4598" s="135"/>
      <c r="L4598" s="130" t="s">
        <v>761</v>
      </c>
      <c r="M4598" s="130" t="s">
        <v>199</v>
      </c>
    </row>
    <row r="4599" spans="1:13">
      <c r="A4599" s="157" t="s">
        <v>2248</v>
      </c>
      <c r="B4599" s="157"/>
      <c r="C4599" s="169">
        <v>1522</v>
      </c>
      <c r="D4599" s="158">
        <v>45689</v>
      </c>
      <c r="E4599" s="170">
        <v>45797</v>
      </c>
      <c r="F4599" s="124">
        <v>10662.42</v>
      </c>
      <c r="G4599" s="160" t="s">
        <v>4313</v>
      </c>
      <c r="H4599" s="157" t="s">
        <v>6097</v>
      </c>
      <c r="I4599" s="157" t="s">
        <v>3498</v>
      </c>
      <c r="J4599" s="157" t="s">
        <v>228</v>
      </c>
      <c r="K4599" s="135"/>
      <c r="L4599" s="130" t="s">
        <v>761</v>
      </c>
      <c r="M4599" s="130" t="s">
        <v>229</v>
      </c>
    </row>
    <row r="4600" spans="1:13">
      <c r="A4600" s="157" t="s">
        <v>2248</v>
      </c>
      <c r="B4600" s="157"/>
      <c r="C4600" s="169">
        <v>1523</v>
      </c>
      <c r="D4600" s="158">
        <v>45689</v>
      </c>
      <c r="E4600" s="170">
        <v>45797</v>
      </c>
      <c r="F4600" s="124">
        <v>8379.84</v>
      </c>
      <c r="G4600" s="160" t="s">
        <v>4313</v>
      </c>
      <c r="H4600" s="157" t="s">
        <v>6098</v>
      </c>
      <c r="I4600" s="157" t="s">
        <v>3500</v>
      </c>
      <c r="J4600" s="157" t="s">
        <v>230</v>
      </c>
      <c r="K4600" s="135"/>
      <c r="L4600" s="130" t="s">
        <v>761</v>
      </c>
      <c r="M4600" s="130" t="s">
        <v>231</v>
      </c>
    </row>
    <row r="4601" spans="1:13">
      <c r="A4601" s="157" t="s">
        <v>2248</v>
      </c>
      <c r="B4601" s="157"/>
      <c r="C4601" s="169">
        <v>1524</v>
      </c>
      <c r="D4601" s="158">
        <v>45689</v>
      </c>
      <c r="E4601" s="170">
        <v>45797</v>
      </c>
      <c r="F4601" s="124">
        <v>9194.83</v>
      </c>
      <c r="G4601" s="160" t="s">
        <v>4313</v>
      </c>
      <c r="H4601" s="157" t="s">
        <v>6099</v>
      </c>
      <c r="I4601" s="157" t="s">
        <v>3502</v>
      </c>
      <c r="J4601" s="157" t="s">
        <v>232</v>
      </c>
      <c r="K4601" s="135"/>
      <c r="L4601" s="130" t="s">
        <v>761</v>
      </c>
      <c r="M4601" s="130" t="s">
        <v>233</v>
      </c>
    </row>
    <row r="4602" spans="1:13">
      <c r="A4602" s="157" t="s">
        <v>2248</v>
      </c>
      <c r="B4602" s="157"/>
      <c r="C4602" s="169">
        <v>1525</v>
      </c>
      <c r="D4602" s="158">
        <v>45689</v>
      </c>
      <c r="E4602" s="170">
        <v>45797</v>
      </c>
      <c r="F4602" s="124">
        <v>9549.6</v>
      </c>
      <c r="G4602" s="160" t="s">
        <v>4313</v>
      </c>
      <c r="H4602" s="157" t="s">
        <v>6100</v>
      </c>
      <c r="I4602" s="157" t="s">
        <v>3504</v>
      </c>
      <c r="J4602" s="157" t="s">
        <v>200</v>
      </c>
      <c r="K4602" s="135"/>
      <c r="L4602" s="130" t="s">
        <v>761</v>
      </c>
      <c r="M4602" s="130" t="s">
        <v>201</v>
      </c>
    </row>
    <row r="4603" spans="1:13">
      <c r="A4603" s="157" t="s">
        <v>2248</v>
      </c>
      <c r="B4603" s="157"/>
      <c r="C4603" s="169">
        <v>1526</v>
      </c>
      <c r="D4603" s="158">
        <v>45689</v>
      </c>
      <c r="E4603" s="170">
        <v>45797</v>
      </c>
      <c r="F4603" s="124">
        <v>21693.09</v>
      </c>
      <c r="G4603" s="160" t="s">
        <v>4313</v>
      </c>
      <c r="H4603" s="157" t="s">
        <v>6101</v>
      </c>
      <c r="I4603" s="157" t="s">
        <v>3506</v>
      </c>
      <c r="J4603" s="157" t="s">
        <v>202</v>
      </c>
      <c r="K4603" s="135"/>
      <c r="L4603" s="130" t="s">
        <v>761</v>
      </c>
      <c r="M4603" s="130" t="s">
        <v>203</v>
      </c>
    </row>
    <row r="4604" spans="1:13">
      <c r="A4604" s="157" t="s">
        <v>2248</v>
      </c>
      <c r="B4604" s="157"/>
      <c r="C4604" s="169">
        <v>1527</v>
      </c>
      <c r="D4604" s="158">
        <v>45689</v>
      </c>
      <c r="E4604" s="170">
        <v>45797</v>
      </c>
      <c r="F4604" s="124">
        <v>5329.17</v>
      </c>
      <c r="G4604" s="160" t="s">
        <v>4313</v>
      </c>
      <c r="H4604" s="157" t="s">
        <v>6102</v>
      </c>
      <c r="I4604" s="157" t="s">
        <v>3508</v>
      </c>
      <c r="J4604" s="157" t="s">
        <v>258</v>
      </c>
      <c r="K4604" s="135"/>
      <c r="L4604" s="130" t="s">
        <v>761</v>
      </c>
      <c r="M4604" s="130" t="s">
        <v>259</v>
      </c>
    </row>
    <row r="4605" spans="1:13">
      <c r="A4605" s="157" t="s">
        <v>2248</v>
      </c>
      <c r="B4605" s="157"/>
      <c r="C4605" s="169">
        <v>1528</v>
      </c>
      <c r="D4605" s="158">
        <v>45689</v>
      </c>
      <c r="E4605" s="170">
        <v>45797</v>
      </c>
      <c r="F4605" s="124">
        <v>26369.83</v>
      </c>
      <c r="G4605" s="160" t="s">
        <v>4313</v>
      </c>
      <c r="H4605" s="157" t="s">
        <v>6103</v>
      </c>
      <c r="I4605" s="157" t="s">
        <v>3510</v>
      </c>
      <c r="J4605" s="157" t="s">
        <v>62</v>
      </c>
      <c r="K4605" s="135"/>
      <c r="L4605" s="130" t="s">
        <v>761</v>
      </c>
      <c r="M4605" s="130" t="s">
        <v>63</v>
      </c>
    </row>
    <row r="4606" spans="1:13">
      <c r="A4606" s="157" t="s">
        <v>2248</v>
      </c>
      <c r="B4606" s="157"/>
      <c r="C4606" s="169">
        <v>1529</v>
      </c>
      <c r="D4606" s="158">
        <v>45689</v>
      </c>
      <c r="E4606" s="170">
        <v>45797</v>
      </c>
      <c r="F4606" s="124">
        <v>11962.81</v>
      </c>
      <c r="G4606" s="160" t="s">
        <v>4313</v>
      </c>
      <c r="H4606" s="157" t="s">
        <v>6104</v>
      </c>
      <c r="I4606" s="157" t="s">
        <v>3512</v>
      </c>
      <c r="J4606" s="157" t="s">
        <v>254</v>
      </c>
      <c r="K4606" s="135"/>
      <c r="L4606" s="130" t="s">
        <v>761</v>
      </c>
      <c r="M4606" s="130" t="s">
        <v>255</v>
      </c>
    </row>
    <row r="4607" spans="1:13">
      <c r="A4607" s="157" t="s">
        <v>2248</v>
      </c>
      <c r="B4607" s="157"/>
      <c r="C4607" s="169">
        <v>1530</v>
      </c>
      <c r="D4607" s="158">
        <v>45689</v>
      </c>
      <c r="E4607" s="170">
        <v>45797</v>
      </c>
      <c r="F4607" s="124">
        <v>33130.449999999997</v>
      </c>
      <c r="G4607" s="160" t="s">
        <v>4313</v>
      </c>
      <c r="H4607" s="157" t="s">
        <v>6105</v>
      </c>
      <c r="I4607" s="157" t="s">
        <v>3514</v>
      </c>
      <c r="J4607" s="157" t="s">
        <v>218</v>
      </c>
      <c r="K4607" s="135"/>
      <c r="L4607" s="130" t="s">
        <v>761</v>
      </c>
      <c r="M4607" s="130" t="s">
        <v>219</v>
      </c>
    </row>
    <row r="4608" spans="1:13">
      <c r="A4608" s="157" t="s">
        <v>2248</v>
      </c>
      <c r="B4608" s="157"/>
      <c r="C4608" s="169">
        <v>1531</v>
      </c>
      <c r="D4608" s="158">
        <v>45689</v>
      </c>
      <c r="E4608" s="170">
        <v>45797</v>
      </c>
      <c r="F4608" s="124">
        <v>8134.2</v>
      </c>
      <c r="G4608" s="160" t="s">
        <v>4313</v>
      </c>
      <c r="H4608" s="157" t="s">
        <v>6106</v>
      </c>
      <c r="I4608" s="157" t="s">
        <v>3516</v>
      </c>
      <c r="J4608" s="157" t="s">
        <v>0</v>
      </c>
      <c r="K4608" s="135"/>
      <c r="L4608" s="130" t="s">
        <v>761</v>
      </c>
      <c r="M4608" s="130" t="s">
        <v>1</v>
      </c>
    </row>
    <row r="4609" spans="1:13">
      <c r="A4609" s="157" t="s">
        <v>2248</v>
      </c>
      <c r="B4609" s="157"/>
      <c r="C4609" s="169">
        <v>1532</v>
      </c>
      <c r="D4609" s="158">
        <v>45689</v>
      </c>
      <c r="E4609" s="170">
        <v>45797</v>
      </c>
      <c r="F4609" s="124">
        <v>8787.69</v>
      </c>
      <c r="G4609" s="160" t="s">
        <v>4313</v>
      </c>
      <c r="H4609" s="157" t="s">
        <v>6107</v>
      </c>
      <c r="I4609" s="157" t="s">
        <v>3518</v>
      </c>
      <c r="J4609" s="157" t="s">
        <v>222</v>
      </c>
      <c r="K4609" s="135"/>
      <c r="L4609" s="130" t="s">
        <v>761</v>
      </c>
      <c r="M4609" s="130" t="s">
        <v>223</v>
      </c>
    </row>
    <row r="4610" spans="1:13">
      <c r="A4610" s="157" t="s">
        <v>2248</v>
      </c>
      <c r="B4610" s="157"/>
      <c r="C4610" s="169">
        <v>1533</v>
      </c>
      <c r="D4610" s="158">
        <v>45689</v>
      </c>
      <c r="E4610" s="170">
        <v>45797</v>
      </c>
      <c r="F4610" s="124">
        <v>2349.4499999999998</v>
      </c>
      <c r="G4610" s="160" t="s">
        <v>4313</v>
      </c>
      <c r="H4610" s="157" t="s">
        <v>6108</v>
      </c>
      <c r="I4610" s="157" t="s">
        <v>3520</v>
      </c>
      <c r="J4610" s="157" t="s">
        <v>260</v>
      </c>
      <c r="K4610" s="135"/>
      <c r="L4610" s="130" t="s">
        <v>761</v>
      </c>
      <c r="M4610" s="130" t="s">
        <v>261</v>
      </c>
    </row>
    <row r="4611" spans="1:13">
      <c r="A4611" s="157" t="s">
        <v>2248</v>
      </c>
      <c r="B4611" s="157"/>
      <c r="C4611" s="169">
        <v>1534</v>
      </c>
      <c r="D4611" s="158">
        <v>45689</v>
      </c>
      <c r="E4611" s="170">
        <v>45797</v>
      </c>
      <c r="F4611" s="124">
        <v>2349.4499999999998</v>
      </c>
      <c r="G4611" s="160" t="s">
        <v>4313</v>
      </c>
      <c r="H4611" s="157" t="s">
        <v>6109</v>
      </c>
      <c r="I4611" s="157" t="s">
        <v>3522</v>
      </c>
      <c r="J4611" s="157" t="s">
        <v>210</v>
      </c>
      <c r="K4611" s="135"/>
      <c r="L4611" s="130" t="s">
        <v>761</v>
      </c>
      <c r="M4611" s="130" t="s">
        <v>211</v>
      </c>
    </row>
    <row r="4612" spans="1:13">
      <c r="A4612" s="157" t="s">
        <v>2248</v>
      </c>
      <c r="B4612" s="157"/>
      <c r="C4612" s="169">
        <v>1535</v>
      </c>
      <c r="D4612" s="158">
        <v>45689</v>
      </c>
      <c r="E4612" s="170">
        <v>45797</v>
      </c>
      <c r="F4612" s="124">
        <v>2614.83</v>
      </c>
      <c r="G4612" s="160" t="s">
        <v>4313</v>
      </c>
      <c r="H4612" s="157" t="s">
        <v>6110</v>
      </c>
      <c r="I4612" s="157" t="s">
        <v>3524</v>
      </c>
      <c r="J4612" s="157" t="s">
        <v>262</v>
      </c>
      <c r="K4612" s="135"/>
      <c r="L4612" s="130" t="s">
        <v>761</v>
      </c>
      <c r="M4612" s="130" t="s">
        <v>263</v>
      </c>
    </row>
    <row r="4613" spans="1:13">
      <c r="A4613" s="157" t="s">
        <v>2248</v>
      </c>
      <c r="B4613" s="157"/>
      <c r="C4613" s="169">
        <v>1536</v>
      </c>
      <c r="D4613" s="158">
        <v>45689</v>
      </c>
      <c r="E4613" s="170">
        <v>45797</v>
      </c>
      <c r="F4613" s="124">
        <v>2291.7399999999998</v>
      </c>
      <c r="G4613" s="160" t="s">
        <v>4313</v>
      </c>
      <c r="H4613" s="157" t="s">
        <v>6111</v>
      </c>
      <c r="I4613" s="157" t="s">
        <v>3526</v>
      </c>
      <c r="J4613" s="157" t="s">
        <v>240</v>
      </c>
      <c r="K4613" s="135"/>
      <c r="L4613" s="130" t="s">
        <v>761</v>
      </c>
      <c r="M4613" s="130" t="s">
        <v>241</v>
      </c>
    </row>
    <row r="4614" spans="1:13">
      <c r="A4614" s="157" t="s">
        <v>2248</v>
      </c>
      <c r="B4614" s="157"/>
      <c r="C4614" s="169">
        <v>1537</v>
      </c>
      <c r="D4614" s="158">
        <v>45689</v>
      </c>
      <c r="E4614" s="170">
        <v>45797</v>
      </c>
      <c r="F4614" s="124">
        <v>2880.21</v>
      </c>
      <c r="G4614" s="160" t="s">
        <v>4313</v>
      </c>
      <c r="H4614" s="157" t="s">
        <v>6112</v>
      </c>
      <c r="I4614" s="157" t="s">
        <v>3528</v>
      </c>
      <c r="J4614" s="157" t="s">
        <v>206</v>
      </c>
      <c r="K4614" s="135"/>
      <c r="L4614" s="130" t="s">
        <v>761</v>
      </c>
      <c r="M4614" s="130" t="s">
        <v>207</v>
      </c>
    </row>
    <row r="4615" spans="1:13">
      <c r="A4615" s="157" t="s">
        <v>2248</v>
      </c>
      <c r="B4615" s="157"/>
      <c r="C4615" s="169">
        <v>1538</v>
      </c>
      <c r="D4615" s="158">
        <v>45689</v>
      </c>
      <c r="E4615" s="170">
        <v>45797</v>
      </c>
      <c r="F4615" s="124">
        <v>2343.5700000000002</v>
      </c>
      <c r="G4615" s="160" t="s">
        <v>4313</v>
      </c>
      <c r="H4615" s="157" t="s">
        <v>6113</v>
      </c>
      <c r="I4615" s="157" t="s">
        <v>3530</v>
      </c>
      <c r="J4615" s="157" t="s">
        <v>196</v>
      </c>
      <c r="K4615" s="135"/>
      <c r="L4615" s="130" t="s">
        <v>761</v>
      </c>
      <c r="M4615" s="130" t="s">
        <v>197</v>
      </c>
    </row>
    <row r="4616" spans="1:13">
      <c r="A4616" s="157" t="s">
        <v>2248</v>
      </c>
      <c r="B4616" s="157"/>
      <c r="C4616" s="169">
        <v>1539</v>
      </c>
      <c r="D4616" s="158">
        <v>45689</v>
      </c>
      <c r="E4616" s="170">
        <v>45797</v>
      </c>
      <c r="F4616" s="124">
        <v>2638.06</v>
      </c>
      <c r="G4616" s="160" t="s">
        <v>4313</v>
      </c>
      <c r="H4616" s="157" t="s">
        <v>6114</v>
      </c>
      <c r="I4616" s="157" t="s">
        <v>3532</v>
      </c>
      <c r="J4616" s="157" t="s">
        <v>242</v>
      </c>
      <c r="K4616" s="135"/>
      <c r="L4616" s="130" t="s">
        <v>761</v>
      </c>
      <c r="M4616" s="130" t="s">
        <v>243</v>
      </c>
    </row>
    <row r="4617" spans="1:13">
      <c r="A4617" s="157" t="s">
        <v>2248</v>
      </c>
      <c r="B4617" s="157"/>
      <c r="C4617" s="169">
        <v>1540</v>
      </c>
      <c r="D4617" s="158">
        <v>45689</v>
      </c>
      <c r="E4617" s="170">
        <v>45797</v>
      </c>
      <c r="F4617" s="124">
        <v>2393.91</v>
      </c>
      <c r="G4617" s="160" t="s">
        <v>4313</v>
      </c>
      <c r="H4617" s="157" t="s">
        <v>6115</v>
      </c>
      <c r="I4617" s="157" t="s">
        <v>3534</v>
      </c>
      <c r="J4617" s="157" t="s">
        <v>244</v>
      </c>
      <c r="K4617" s="135"/>
      <c r="L4617" s="130" t="s">
        <v>761</v>
      </c>
      <c r="M4617" s="130" t="s">
        <v>245</v>
      </c>
    </row>
    <row r="4618" spans="1:13">
      <c r="A4618" s="157" t="s">
        <v>2248</v>
      </c>
      <c r="B4618" s="157"/>
      <c r="C4618" s="169">
        <v>1541</v>
      </c>
      <c r="D4618" s="158">
        <v>45689</v>
      </c>
      <c r="E4618" s="170">
        <v>45797</v>
      </c>
      <c r="F4618" s="124">
        <v>2128.54</v>
      </c>
      <c r="G4618" s="160" t="s">
        <v>4313</v>
      </c>
      <c r="H4618" s="157" t="s">
        <v>6116</v>
      </c>
      <c r="I4618" s="157" t="s">
        <v>3536</v>
      </c>
      <c r="J4618" s="157" t="s">
        <v>226</v>
      </c>
      <c r="K4618" s="135"/>
      <c r="L4618" s="130" t="s">
        <v>761</v>
      </c>
      <c r="M4618" s="130" t="s">
        <v>227</v>
      </c>
    </row>
    <row r="4619" spans="1:13">
      <c r="A4619" s="157" t="s">
        <v>2248</v>
      </c>
      <c r="B4619" s="157"/>
      <c r="C4619" s="169">
        <v>1542</v>
      </c>
      <c r="D4619" s="158">
        <v>45689</v>
      </c>
      <c r="E4619" s="170">
        <v>45797</v>
      </c>
      <c r="F4619" s="124">
        <v>2126.7199999999998</v>
      </c>
      <c r="G4619" s="160" t="s">
        <v>4313</v>
      </c>
      <c r="H4619" s="157" t="s">
        <v>6117</v>
      </c>
      <c r="I4619" s="157" t="s">
        <v>3538</v>
      </c>
      <c r="J4619" s="157" t="s">
        <v>234</v>
      </c>
      <c r="K4619" s="135"/>
      <c r="L4619" s="130" t="s">
        <v>761</v>
      </c>
      <c r="M4619" s="130" t="s">
        <v>235</v>
      </c>
    </row>
    <row r="4620" spans="1:13">
      <c r="A4620" s="157" t="s">
        <v>2248</v>
      </c>
      <c r="B4620" s="157"/>
      <c r="C4620" s="169">
        <v>1543</v>
      </c>
      <c r="D4620" s="158">
        <v>45689</v>
      </c>
      <c r="E4620" s="170">
        <v>45797</v>
      </c>
      <c r="F4620" s="124">
        <v>2128.5300000000002</v>
      </c>
      <c r="G4620" s="160" t="s">
        <v>4313</v>
      </c>
      <c r="H4620" s="157" t="s">
        <v>6118</v>
      </c>
      <c r="I4620" s="157" t="s">
        <v>3540</v>
      </c>
      <c r="J4620" s="157" t="s">
        <v>236</v>
      </c>
      <c r="K4620" s="135"/>
      <c r="L4620" s="130" t="s">
        <v>761</v>
      </c>
      <c r="M4620" s="130" t="s">
        <v>237</v>
      </c>
    </row>
    <row r="4621" spans="1:13">
      <c r="A4621" s="157" t="s">
        <v>2248</v>
      </c>
      <c r="B4621" s="157"/>
      <c r="C4621" s="169">
        <v>1544</v>
      </c>
      <c r="D4621" s="158">
        <v>45689</v>
      </c>
      <c r="E4621" s="170">
        <v>45797</v>
      </c>
      <c r="F4621" s="124">
        <v>2128.54</v>
      </c>
      <c r="G4621" s="160" t="s">
        <v>4313</v>
      </c>
      <c r="H4621" s="157" t="s">
        <v>6119</v>
      </c>
      <c r="I4621" s="157" t="s">
        <v>3542</v>
      </c>
      <c r="J4621" s="157" t="s">
        <v>224</v>
      </c>
      <c r="K4621" s="135"/>
      <c r="L4621" s="130" t="s">
        <v>761</v>
      </c>
      <c r="M4621" s="130" t="s">
        <v>225</v>
      </c>
    </row>
    <row r="4622" spans="1:13">
      <c r="A4622" s="157" t="s">
        <v>2248</v>
      </c>
      <c r="B4622" s="157"/>
      <c r="C4622" s="169">
        <v>1545</v>
      </c>
      <c r="D4622" s="158">
        <v>45689</v>
      </c>
      <c r="E4622" s="170">
        <v>45797</v>
      </c>
      <c r="F4622" s="124">
        <v>2128.5300000000002</v>
      </c>
      <c r="G4622" s="160" t="s">
        <v>4313</v>
      </c>
      <c r="H4622" s="157" t="s">
        <v>6120</v>
      </c>
      <c r="I4622" s="157" t="s">
        <v>3544</v>
      </c>
      <c r="J4622" s="157" t="s">
        <v>248</v>
      </c>
      <c r="K4622" s="135"/>
      <c r="L4622" s="130" t="s">
        <v>761</v>
      </c>
      <c r="M4622" s="130" t="s">
        <v>249</v>
      </c>
    </row>
    <row r="4623" spans="1:13">
      <c r="A4623" s="157" t="s">
        <v>2248</v>
      </c>
      <c r="B4623" s="157"/>
      <c r="C4623" s="169">
        <v>1546</v>
      </c>
      <c r="D4623" s="158">
        <v>45689</v>
      </c>
      <c r="E4623" s="170">
        <v>45797</v>
      </c>
      <c r="F4623" s="124">
        <v>2128.5300000000002</v>
      </c>
      <c r="G4623" s="160" t="s">
        <v>4313</v>
      </c>
      <c r="H4623" s="157" t="s">
        <v>6121</v>
      </c>
      <c r="I4623" s="157" t="s">
        <v>3546</v>
      </c>
      <c r="J4623" s="157" t="s">
        <v>264</v>
      </c>
      <c r="K4623" s="135"/>
      <c r="L4623" s="130" t="s">
        <v>761</v>
      </c>
      <c r="M4623" s="130" t="s">
        <v>265</v>
      </c>
    </row>
    <row r="4624" spans="1:13">
      <c r="A4624" s="157" t="s">
        <v>2248</v>
      </c>
      <c r="B4624" s="157"/>
      <c r="C4624" s="169">
        <v>1547</v>
      </c>
      <c r="D4624" s="158">
        <v>45689</v>
      </c>
      <c r="E4624" s="170">
        <v>45797</v>
      </c>
      <c r="F4624" s="124">
        <v>2128.5300000000002</v>
      </c>
      <c r="G4624" s="160" t="s">
        <v>4313</v>
      </c>
      <c r="H4624" s="157" t="s">
        <v>6122</v>
      </c>
      <c r="I4624" s="157" t="s">
        <v>3548</v>
      </c>
      <c r="J4624" s="157" t="s">
        <v>250</v>
      </c>
      <c r="K4624" s="135"/>
      <c r="L4624" s="130" t="s">
        <v>761</v>
      </c>
      <c r="M4624" s="130" t="s">
        <v>251</v>
      </c>
    </row>
    <row r="4625" spans="1:13">
      <c r="A4625" s="157" t="s">
        <v>2248</v>
      </c>
      <c r="B4625" s="157"/>
      <c r="C4625" s="169">
        <v>1548</v>
      </c>
      <c r="D4625" s="158">
        <v>45689</v>
      </c>
      <c r="E4625" s="170">
        <v>45797</v>
      </c>
      <c r="F4625" s="124">
        <v>2145.88</v>
      </c>
      <c r="G4625" s="160" t="s">
        <v>4313</v>
      </c>
      <c r="H4625" s="157" t="s">
        <v>6123</v>
      </c>
      <c r="I4625" s="157" t="s">
        <v>3550</v>
      </c>
      <c r="J4625" s="157" t="s">
        <v>212</v>
      </c>
      <c r="K4625" s="135"/>
      <c r="L4625" s="130" t="s">
        <v>761</v>
      </c>
      <c r="M4625" s="130" t="s">
        <v>213</v>
      </c>
    </row>
    <row r="4626" spans="1:13">
      <c r="A4626" s="157" t="s">
        <v>2248</v>
      </c>
      <c r="B4626" s="157"/>
      <c r="C4626" s="169">
        <v>1549</v>
      </c>
      <c r="D4626" s="158">
        <v>45689</v>
      </c>
      <c r="E4626" s="170">
        <v>45797</v>
      </c>
      <c r="F4626" s="124">
        <v>2128.54</v>
      </c>
      <c r="G4626" s="160" t="s">
        <v>4313</v>
      </c>
      <c r="H4626" s="157" t="s">
        <v>6124</v>
      </c>
      <c r="I4626" s="157" t="s">
        <v>3552</v>
      </c>
      <c r="J4626" s="157" t="s">
        <v>266</v>
      </c>
      <c r="K4626" s="135"/>
      <c r="L4626" s="130" t="s">
        <v>761</v>
      </c>
      <c r="M4626" s="130" t="s">
        <v>267</v>
      </c>
    </row>
    <row r="4627" spans="1:13">
      <c r="A4627" s="157" t="s">
        <v>2248</v>
      </c>
      <c r="B4627" s="157"/>
      <c r="C4627" s="169">
        <v>1550</v>
      </c>
      <c r="D4627" s="158">
        <v>45689</v>
      </c>
      <c r="E4627" s="170">
        <v>45797</v>
      </c>
      <c r="F4627" s="124">
        <v>2128.5300000000002</v>
      </c>
      <c r="G4627" s="160" t="s">
        <v>4313</v>
      </c>
      <c r="H4627" s="157" t="s">
        <v>6125</v>
      </c>
      <c r="I4627" s="157" t="s">
        <v>3554</v>
      </c>
      <c r="J4627" s="157" t="s">
        <v>268</v>
      </c>
      <c r="K4627" s="135"/>
      <c r="L4627" s="130" t="s">
        <v>761</v>
      </c>
      <c r="M4627" s="130" t="s">
        <v>269</v>
      </c>
    </row>
    <row r="4628" spans="1:13">
      <c r="A4628" s="157" t="s">
        <v>2248</v>
      </c>
      <c r="B4628" s="157"/>
      <c r="C4628" s="169">
        <v>1551</v>
      </c>
      <c r="D4628" s="158">
        <v>45689</v>
      </c>
      <c r="E4628" s="170">
        <v>45797</v>
      </c>
      <c r="F4628" s="124">
        <v>2072.63</v>
      </c>
      <c r="G4628" s="160" t="s">
        <v>4313</v>
      </c>
      <c r="H4628" s="157" t="s">
        <v>6126</v>
      </c>
      <c r="I4628" s="157" t="s">
        <v>3556</v>
      </c>
      <c r="J4628" s="157" t="s">
        <v>256</v>
      </c>
      <c r="K4628" s="135"/>
      <c r="L4628" s="130" t="s">
        <v>761</v>
      </c>
      <c r="M4628" s="130" t="s">
        <v>257</v>
      </c>
    </row>
    <row r="4629" spans="1:13">
      <c r="A4629" s="157" t="s">
        <v>2248</v>
      </c>
      <c r="B4629" s="157"/>
      <c r="C4629" s="169">
        <v>1552</v>
      </c>
      <c r="D4629" s="158">
        <v>45689</v>
      </c>
      <c r="E4629" s="170">
        <v>45797</v>
      </c>
      <c r="F4629" s="124">
        <v>2070.8200000000002</v>
      </c>
      <c r="G4629" s="160" t="s">
        <v>4313</v>
      </c>
      <c r="H4629" s="157" t="s">
        <v>6127</v>
      </c>
      <c r="I4629" s="157" t="s">
        <v>3558</v>
      </c>
      <c r="J4629" s="157" t="s">
        <v>204</v>
      </c>
      <c r="K4629" s="135"/>
      <c r="L4629" s="130" t="s">
        <v>761</v>
      </c>
      <c r="M4629" s="130" t="s">
        <v>205</v>
      </c>
    </row>
    <row r="4630" spans="1:13">
      <c r="A4630" s="157" t="s">
        <v>2248</v>
      </c>
      <c r="B4630" s="157"/>
      <c r="C4630" s="169">
        <v>1553</v>
      </c>
      <c r="D4630" s="158">
        <v>45689</v>
      </c>
      <c r="E4630" s="170">
        <v>45797</v>
      </c>
      <c r="F4630" s="124">
        <v>2287.67</v>
      </c>
      <c r="G4630" s="160" t="s">
        <v>4313</v>
      </c>
      <c r="H4630" s="157" t="s">
        <v>6128</v>
      </c>
      <c r="I4630" s="157" t="s">
        <v>3560</v>
      </c>
      <c r="J4630" s="157" t="s">
        <v>270</v>
      </c>
      <c r="K4630" s="135"/>
      <c r="L4630" s="130" t="s">
        <v>761</v>
      </c>
      <c r="M4630" s="130" t="s">
        <v>271</v>
      </c>
    </row>
    <row r="4631" spans="1:13">
      <c r="A4631" s="157" t="s">
        <v>2248</v>
      </c>
      <c r="B4631" s="157"/>
      <c r="C4631" s="169">
        <v>1554</v>
      </c>
      <c r="D4631" s="158">
        <v>45689</v>
      </c>
      <c r="E4631" s="170">
        <v>45797</v>
      </c>
      <c r="F4631" s="124">
        <v>2128.5300000000002</v>
      </c>
      <c r="G4631" s="160" t="s">
        <v>4313</v>
      </c>
      <c r="H4631" s="157" t="s">
        <v>6129</v>
      </c>
      <c r="I4631" s="157" t="s">
        <v>3562</v>
      </c>
      <c r="J4631" s="157" t="s">
        <v>208</v>
      </c>
      <c r="K4631" s="135"/>
      <c r="L4631" s="130" t="s">
        <v>761</v>
      </c>
      <c r="M4631" s="130" t="s">
        <v>209</v>
      </c>
    </row>
    <row r="4632" spans="1:13">
      <c r="A4632" s="157" t="s">
        <v>2248</v>
      </c>
      <c r="B4632" s="157"/>
      <c r="C4632" s="169">
        <v>1555</v>
      </c>
      <c r="D4632" s="158">
        <v>45689</v>
      </c>
      <c r="E4632" s="170">
        <v>45797</v>
      </c>
      <c r="F4632" s="124">
        <v>2066.75</v>
      </c>
      <c r="G4632" s="160" t="s">
        <v>4313</v>
      </c>
      <c r="H4632" s="157" t="s">
        <v>6130</v>
      </c>
      <c r="I4632" s="157" t="s">
        <v>3538</v>
      </c>
      <c r="J4632" s="157" t="s">
        <v>234</v>
      </c>
      <c r="K4632" s="135"/>
      <c r="L4632" s="130" t="s">
        <v>761</v>
      </c>
      <c r="M4632" s="130" t="s">
        <v>235</v>
      </c>
    </row>
    <row r="4633" spans="1:13">
      <c r="A4633" s="157" t="s">
        <v>2248</v>
      </c>
      <c r="B4633" s="157"/>
      <c r="C4633" s="169">
        <v>1556</v>
      </c>
      <c r="D4633" s="158">
        <v>45689</v>
      </c>
      <c r="E4633" s="170">
        <v>45797</v>
      </c>
      <c r="F4633" s="124">
        <v>2128.54</v>
      </c>
      <c r="G4633" s="160" t="s">
        <v>4313</v>
      </c>
      <c r="H4633" s="157" t="s">
        <v>6131</v>
      </c>
      <c r="I4633" s="157" t="s">
        <v>3565</v>
      </c>
      <c r="J4633" s="157" t="s">
        <v>272</v>
      </c>
      <c r="K4633" s="135"/>
      <c r="L4633" s="130" t="s">
        <v>761</v>
      </c>
      <c r="M4633" s="130" t="s">
        <v>273</v>
      </c>
    </row>
    <row r="4634" spans="1:13">
      <c r="A4634" s="157" t="s">
        <v>2248</v>
      </c>
      <c r="B4634" s="157"/>
      <c r="C4634" s="169">
        <v>1557</v>
      </c>
      <c r="D4634" s="158">
        <v>45689</v>
      </c>
      <c r="E4634" s="170">
        <v>45797</v>
      </c>
      <c r="F4634" s="124">
        <v>2072.62</v>
      </c>
      <c r="G4634" s="160" t="s">
        <v>4313</v>
      </c>
      <c r="H4634" s="157" t="s">
        <v>6132</v>
      </c>
      <c r="I4634" s="157" t="s">
        <v>3567</v>
      </c>
      <c r="J4634" s="157" t="s">
        <v>216</v>
      </c>
      <c r="K4634" s="135"/>
      <c r="L4634" s="130" t="s">
        <v>761</v>
      </c>
      <c r="M4634" s="130" t="s">
        <v>217</v>
      </c>
    </row>
    <row r="4635" spans="1:13">
      <c r="A4635" s="157" t="s">
        <v>2248</v>
      </c>
      <c r="B4635" s="157"/>
      <c r="C4635" s="169">
        <v>1558</v>
      </c>
      <c r="D4635" s="158">
        <v>45689</v>
      </c>
      <c r="E4635" s="170">
        <v>45797</v>
      </c>
      <c r="F4635" s="124">
        <v>2128.54</v>
      </c>
      <c r="G4635" s="160" t="s">
        <v>4313</v>
      </c>
      <c r="H4635" s="157" t="s">
        <v>6133</v>
      </c>
      <c r="I4635" s="157" t="s">
        <v>3569</v>
      </c>
      <c r="J4635" s="157" t="s">
        <v>252</v>
      </c>
      <c r="K4635" s="135"/>
      <c r="L4635" s="130" t="s">
        <v>761</v>
      </c>
      <c r="M4635" s="130" t="s">
        <v>253</v>
      </c>
    </row>
    <row r="4636" spans="1:13">
      <c r="A4636" s="157" t="s">
        <v>2248</v>
      </c>
      <c r="B4636" s="157"/>
      <c r="C4636" s="169">
        <v>1559</v>
      </c>
      <c r="D4636" s="158">
        <v>45689</v>
      </c>
      <c r="E4636" s="170">
        <v>45797</v>
      </c>
      <c r="F4636" s="124">
        <v>2072.62</v>
      </c>
      <c r="G4636" s="160" t="s">
        <v>4313</v>
      </c>
      <c r="H4636" s="157" t="s">
        <v>6134</v>
      </c>
      <c r="I4636" s="157" t="s">
        <v>3571</v>
      </c>
      <c r="J4636" s="157" t="s">
        <v>220</v>
      </c>
      <c r="K4636" s="135"/>
      <c r="L4636" s="130" t="s">
        <v>761</v>
      </c>
      <c r="M4636" s="130" t="s">
        <v>221</v>
      </c>
    </row>
    <row r="4637" spans="1:13">
      <c r="A4637" s="157" t="s">
        <v>2248</v>
      </c>
      <c r="B4637" s="157"/>
      <c r="C4637" s="169">
        <v>1560</v>
      </c>
      <c r="D4637" s="158">
        <v>45689</v>
      </c>
      <c r="E4637" s="170">
        <v>45797</v>
      </c>
      <c r="F4637" s="124">
        <v>2393.92</v>
      </c>
      <c r="G4637" s="160" t="s">
        <v>4313</v>
      </c>
      <c r="H4637" s="157" t="s">
        <v>6135</v>
      </c>
      <c r="I4637" s="157" t="s">
        <v>3573</v>
      </c>
      <c r="J4637" s="157" t="s">
        <v>274</v>
      </c>
      <c r="K4637" s="135"/>
      <c r="L4637" s="130" t="s">
        <v>761</v>
      </c>
      <c r="M4637" s="130" t="s">
        <v>275</v>
      </c>
    </row>
    <row r="4638" spans="1:13">
      <c r="A4638" s="157" t="s">
        <v>2248</v>
      </c>
      <c r="B4638" s="157"/>
      <c r="C4638" s="169">
        <v>1561</v>
      </c>
      <c r="D4638" s="158">
        <v>45689</v>
      </c>
      <c r="E4638" s="170">
        <v>45797</v>
      </c>
      <c r="F4638" s="124">
        <v>2128.5300000000002</v>
      </c>
      <c r="G4638" s="160" t="s">
        <v>4313</v>
      </c>
      <c r="H4638" s="157" t="s">
        <v>6136</v>
      </c>
      <c r="I4638" s="157" t="s">
        <v>3575</v>
      </c>
      <c r="J4638" s="157" t="s">
        <v>238</v>
      </c>
      <c r="K4638" s="135"/>
      <c r="L4638" s="130" t="s">
        <v>761</v>
      </c>
      <c r="M4638" s="130" t="s">
        <v>239</v>
      </c>
    </row>
    <row r="4639" spans="1:13">
      <c r="A4639" s="157" t="s">
        <v>2248</v>
      </c>
      <c r="B4639" s="157"/>
      <c r="C4639" s="169">
        <v>1562</v>
      </c>
      <c r="D4639" s="158">
        <v>45689</v>
      </c>
      <c r="E4639" s="170">
        <v>45797</v>
      </c>
      <c r="F4639" s="124">
        <v>2238.84</v>
      </c>
      <c r="G4639" s="160" t="s">
        <v>4313</v>
      </c>
      <c r="H4639" s="157" t="s">
        <v>6137</v>
      </c>
      <c r="I4639" s="157" t="s">
        <v>3577</v>
      </c>
      <c r="J4639" s="157" t="s">
        <v>276</v>
      </c>
      <c r="K4639" s="135"/>
      <c r="L4639" s="130" t="s">
        <v>761</v>
      </c>
      <c r="M4639" s="130" t="s">
        <v>277</v>
      </c>
    </row>
    <row r="4640" spans="1:13">
      <c r="A4640" s="157" t="s">
        <v>2248</v>
      </c>
      <c r="B4640" s="157"/>
      <c r="C4640" s="169">
        <v>1563</v>
      </c>
      <c r="D4640" s="158">
        <v>45689</v>
      </c>
      <c r="E4640" s="170">
        <v>45797</v>
      </c>
      <c r="F4640" s="124">
        <v>2128.5300000000002</v>
      </c>
      <c r="G4640" s="160" t="s">
        <v>4313</v>
      </c>
      <c r="H4640" s="157" t="s">
        <v>6138</v>
      </c>
      <c r="I4640" s="157" t="s">
        <v>3579</v>
      </c>
      <c r="J4640" s="157" t="s">
        <v>214</v>
      </c>
      <c r="K4640" s="135"/>
      <c r="L4640" s="130" t="s">
        <v>761</v>
      </c>
      <c r="M4640" s="130" t="s">
        <v>215</v>
      </c>
    </row>
    <row r="4641" spans="1:13">
      <c r="A4641" s="157" t="s">
        <v>2248</v>
      </c>
      <c r="B4641" s="157"/>
      <c r="C4641" s="169">
        <v>1564</v>
      </c>
      <c r="D4641" s="158">
        <v>45689</v>
      </c>
      <c r="E4641" s="170">
        <v>45797</v>
      </c>
      <c r="F4641" s="124">
        <v>2128.5300000000002</v>
      </c>
      <c r="G4641" s="160" t="s">
        <v>4313</v>
      </c>
      <c r="H4641" s="157" t="s">
        <v>6139</v>
      </c>
      <c r="I4641" s="157" t="s">
        <v>3581</v>
      </c>
      <c r="J4641" s="157" t="s">
        <v>278</v>
      </c>
      <c r="K4641" s="135"/>
      <c r="L4641" s="130" t="s">
        <v>761</v>
      </c>
      <c r="M4641" s="130" t="s">
        <v>279</v>
      </c>
    </row>
    <row r="4642" spans="1:13">
      <c r="A4642" s="157" t="s">
        <v>2248</v>
      </c>
      <c r="B4642" s="157"/>
      <c r="C4642" s="169">
        <v>1565</v>
      </c>
      <c r="D4642" s="158">
        <v>45689</v>
      </c>
      <c r="E4642" s="170">
        <v>45797</v>
      </c>
      <c r="F4642" s="124">
        <v>1767.29</v>
      </c>
      <c r="G4642" s="160" t="s">
        <v>4313</v>
      </c>
      <c r="H4642" s="157" t="s">
        <v>6140</v>
      </c>
      <c r="I4642" s="157" t="s">
        <v>3583</v>
      </c>
      <c r="J4642" s="157" t="s">
        <v>4</v>
      </c>
      <c r="K4642" s="135"/>
      <c r="L4642" s="130" t="s">
        <v>761</v>
      </c>
      <c r="M4642" s="130" t="s">
        <v>5</v>
      </c>
    </row>
    <row r="4643" spans="1:13">
      <c r="A4643" s="157" t="s">
        <v>2248</v>
      </c>
      <c r="B4643" s="157"/>
      <c r="C4643" s="169">
        <v>1566</v>
      </c>
      <c r="D4643" s="158">
        <v>45689</v>
      </c>
      <c r="E4643" s="170">
        <v>45797</v>
      </c>
      <c r="F4643" s="124">
        <v>1767.29</v>
      </c>
      <c r="G4643" s="160" t="s">
        <v>4313</v>
      </c>
      <c r="H4643" s="157" t="s">
        <v>6141</v>
      </c>
      <c r="I4643" s="157" t="s">
        <v>3585</v>
      </c>
      <c r="J4643" s="157" t="s">
        <v>280</v>
      </c>
      <c r="K4643" s="135"/>
      <c r="L4643" s="130" t="s">
        <v>761</v>
      </c>
      <c r="M4643" s="130" t="s">
        <v>281</v>
      </c>
    </row>
    <row r="4644" spans="1:13">
      <c r="A4644" s="157" t="s">
        <v>2248</v>
      </c>
      <c r="B4644" s="157"/>
      <c r="C4644" s="169">
        <v>1567</v>
      </c>
      <c r="D4644" s="158">
        <v>45689</v>
      </c>
      <c r="E4644" s="170">
        <v>45797</v>
      </c>
      <c r="F4644" s="124">
        <v>1767.29</v>
      </c>
      <c r="G4644" s="160" t="s">
        <v>4313</v>
      </c>
      <c r="H4644" s="157" t="s">
        <v>6142</v>
      </c>
      <c r="I4644" s="157" t="s">
        <v>3587</v>
      </c>
      <c r="J4644" s="157" t="s">
        <v>246</v>
      </c>
      <c r="K4644" s="135"/>
      <c r="L4644" s="130" t="s">
        <v>761</v>
      </c>
      <c r="M4644" s="130" t="s">
        <v>247</v>
      </c>
    </row>
    <row r="4645" spans="1:13">
      <c r="A4645" s="157" t="s">
        <v>2248</v>
      </c>
      <c r="B4645" s="157"/>
      <c r="C4645" s="169">
        <v>1568</v>
      </c>
      <c r="D4645" s="158">
        <v>45689</v>
      </c>
      <c r="E4645" s="170">
        <v>45797</v>
      </c>
      <c r="F4645" s="124">
        <v>2032.67</v>
      </c>
      <c r="G4645" s="160" t="s">
        <v>4313</v>
      </c>
      <c r="H4645" s="157" t="s">
        <v>6143</v>
      </c>
      <c r="I4645" s="157" t="s">
        <v>3589</v>
      </c>
      <c r="J4645" s="157" t="s">
        <v>2</v>
      </c>
      <c r="K4645" s="135"/>
      <c r="L4645" s="130" t="s">
        <v>761</v>
      </c>
      <c r="M4645" s="130" t="s">
        <v>3</v>
      </c>
    </row>
    <row r="4646" spans="1:13">
      <c r="A4646" s="157" t="s">
        <v>2248</v>
      </c>
      <c r="B4646" s="157"/>
      <c r="C4646" s="169">
        <v>1569</v>
      </c>
      <c r="D4646" s="158">
        <v>45689</v>
      </c>
      <c r="E4646" s="170">
        <v>45797</v>
      </c>
      <c r="F4646" s="124">
        <v>7814.39</v>
      </c>
      <c r="G4646" s="160" t="s">
        <v>4313</v>
      </c>
      <c r="H4646" s="157" t="s">
        <v>6144</v>
      </c>
      <c r="I4646" s="157" t="s">
        <v>3591</v>
      </c>
      <c r="J4646" s="157" t="s">
        <v>368</v>
      </c>
      <c r="K4646" s="135"/>
      <c r="L4646" s="130" t="s">
        <v>761</v>
      </c>
      <c r="M4646" s="130" t="s">
        <v>369</v>
      </c>
    </row>
    <row r="4647" spans="1:13">
      <c r="A4647" s="157" t="s">
        <v>2248</v>
      </c>
      <c r="B4647" s="157"/>
      <c r="C4647" s="169">
        <v>1570</v>
      </c>
      <c r="D4647" s="158">
        <v>45689</v>
      </c>
      <c r="E4647" s="170">
        <v>45797</v>
      </c>
      <c r="F4647" s="124">
        <v>12462.01</v>
      </c>
      <c r="G4647" s="160" t="s">
        <v>4313</v>
      </c>
      <c r="H4647" s="157" t="s">
        <v>6145</v>
      </c>
      <c r="I4647" s="157" t="s">
        <v>3593</v>
      </c>
      <c r="J4647" s="157" t="s">
        <v>370</v>
      </c>
      <c r="K4647" s="135"/>
      <c r="L4647" s="130" t="s">
        <v>761</v>
      </c>
      <c r="M4647" s="130" t="s">
        <v>371</v>
      </c>
    </row>
    <row r="4648" spans="1:13">
      <c r="A4648" s="157" t="s">
        <v>2248</v>
      </c>
      <c r="B4648" s="157"/>
      <c r="C4648" s="169">
        <v>1571</v>
      </c>
      <c r="D4648" s="158">
        <v>45689</v>
      </c>
      <c r="E4648" s="170">
        <v>45797</v>
      </c>
      <c r="F4648" s="124">
        <v>8780.43</v>
      </c>
      <c r="G4648" s="160" t="s">
        <v>4313</v>
      </c>
      <c r="H4648" s="157" t="s">
        <v>6146</v>
      </c>
      <c r="I4648" s="157" t="s">
        <v>3595</v>
      </c>
      <c r="J4648" s="157" t="s">
        <v>384</v>
      </c>
      <c r="K4648" s="135"/>
      <c r="L4648" s="130" t="s">
        <v>761</v>
      </c>
      <c r="M4648" s="130" t="s">
        <v>385</v>
      </c>
    </row>
    <row r="4649" spans="1:13">
      <c r="A4649" s="157" t="s">
        <v>2248</v>
      </c>
      <c r="B4649" s="157"/>
      <c r="C4649" s="169">
        <v>1572</v>
      </c>
      <c r="D4649" s="158">
        <v>45689</v>
      </c>
      <c r="E4649" s="170">
        <v>45797</v>
      </c>
      <c r="F4649" s="124">
        <v>7576.84</v>
      </c>
      <c r="G4649" s="160" t="s">
        <v>4313</v>
      </c>
      <c r="H4649" s="157" t="s">
        <v>6147</v>
      </c>
      <c r="I4649" s="157" t="s">
        <v>3597</v>
      </c>
      <c r="J4649" s="157" t="s">
        <v>416</v>
      </c>
      <c r="K4649" s="135"/>
      <c r="L4649" s="130" t="s">
        <v>761</v>
      </c>
      <c r="M4649" s="130" t="s">
        <v>417</v>
      </c>
    </row>
    <row r="4650" spans="1:13">
      <c r="A4650" s="157" t="s">
        <v>2248</v>
      </c>
      <c r="B4650" s="157"/>
      <c r="C4650" s="169">
        <v>1573</v>
      </c>
      <c r="D4650" s="158">
        <v>45689</v>
      </c>
      <c r="E4650" s="170">
        <v>45797</v>
      </c>
      <c r="F4650" s="124">
        <v>2095.61</v>
      </c>
      <c r="G4650" s="160" t="s">
        <v>4313</v>
      </c>
      <c r="H4650" s="157" t="s">
        <v>6148</v>
      </c>
      <c r="I4650" s="157" t="s">
        <v>3599</v>
      </c>
      <c r="J4650" s="157" t="s">
        <v>396</v>
      </c>
      <c r="K4650" s="135"/>
      <c r="L4650" s="130" t="s">
        <v>761</v>
      </c>
      <c r="M4650" s="130" t="s">
        <v>397</v>
      </c>
    </row>
    <row r="4651" spans="1:13">
      <c r="A4651" s="157" t="s">
        <v>2248</v>
      </c>
      <c r="B4651" s="157"/>
      <c r="C4651" s="169">
        <v>1574</v>
      </c>
      <c r="D4651" s="158">
        <v>45689</v>
      </c>
      <c r="E4651" s="170">
        <v>45797</v>
      </c>
      <c r="F4651" s="124">
        <v>2095.61</v>
      </c>
      <c r="G4651" s="160" t="s">
        <v>4313</v>
      </c>
      <c r="H4651" s="157" t="s">
        <v>6149</v>
      </c>
      <c r="I4651" s="157" t="s">
        <v>3601</v>
      </c>
      <c r="J4651" s="157" t="s">
        <v>424</v>
      </c>
      <c r="K4651" s="135"/>
      <c r="L4651" s="130" t="s">
        <v>761</v>
      </c>
      <c r="M4651" s="130" t="s">
        <v>425</v>
      </c>
    </row>
    <row r="4652" spans="1:13">
      <c r="A4652" s="157" t="s">
        <v>2248</v>
      </c>
      <c r="B4652" s="157"/>
      <c r="C4652" s="169">
        <v>1575</v>
      </c>
      <c r="D4652" s="158">
        <v>45689</v>
      </c>
      <c r="E4652" s="170">
        <v>45797</v>
      </c>
      <c r="F4652" s="124">
        <v>1773.53</v>
      </c>
      <c r="G4652" s="160" t="s">
        <v>4313</v>
      </c>
      <c r="H4652" s="157" t="s">
        <v>6150</v>
      </c>
      <c r="I4652" s="157" t="s">
        <v>3603</v>
      </c>
      <c r="J4652" s="157" t="s">
        <v>438</v>
      </c>
      <c r="K4652" s="135"/>
      <c r="L4652" s="130" t="s">
        <v>761</v>
      </c>
      <c r="M4652" s="130" t="s">
        <v>439</v>
      </c>
    </row>
    <row r="4653" spans="1:13">
      <c r="A4653" s="157" t="s">
        <v>2248</v>
      </c>
      <c r="B4653" s="157"/>
      <c r="C4653" s="169">
        <v>1576</v>
      </c>
      <c r="D4653" s="158">
        <v>45689</v>
      </c>
      <c r="E4653" s="170">
        <v>45797</v>
      </c>
      <c r="F4653" s="124">
        <v>2147.64</v>
      </c>
      <c r="G4653" s="160" t="s">
        <v>4313</v>
      </c>
      <c r="H4653" s="157" t="s">
        <v>6151</v>
      </c>
      <c r="I4653" s="157" t="s">
        <v>3605</v>
      </c>
      <c r="J4653" s="157" t="s">
        <v>452</v>
      </c>
      <c r="K4653" s="135"/>
      <c r="L4653" s="130" t="s">
        <v>761</v>
      </c>
      <c r="M4653" s="130" t="s">
        <v>453</v>
      </c>
    </row>
    <row r="4654" spans="1:13">
      <c r="A4654" s="157" t="s">
        <v>2248</v>
      </c>
      <c r="B4654" s="157"/>
      <c r="C4654" s="169">
        <v>1577</v>
      </c>
      <c r="D4654" s="158">
        <v>45689</v>
      </c>
      <c r="E4654" s="170">
        <v>45797</v>
      </c>
      <c r="F4654" s="124">
        <v>2095.61</v>
      </c>
      <c r="G4654" s="160" t="s">
        <v>4313</v>
      </c>
      <c r="H4654" s="157" t="s">
        <v>6152</v>
      </c>
      <c r="I4654" s="157" t="s">
        <v>3607</v>
      </c>
      <c r="J4654" s="157" t="s">
        <v>480</v>
      </c>
      <c r="K4654" s="135"/>
      <c r="L4654" s="130" t="s">
        <v>761</v>
      </c>
      <c r="M4654" s="130" t="s">
        <v>481</v>
      </c>
    </row>
    <row r="4655" spans="1:13">
      <c r="A4655" s="157" t="s">
        <v>2248</v>
      </c>
      <c r="B4655" s="157"/>
      <c r="C4655" s="169">
        <v>1899</v>
      </c>
      <c r="D4655" s="158">
        <v>45689</v>
      </c>
      <c r="E4655" s="170">
        <v>45797</v>
      </c>
      <c r="F4655" s="124">
        <v>11637.02</v>
      </c>
      <c r="G4655" s="160" t="s">
        <v>4313</v>
      </c>
      <c r="H4655" s="157" t="s">
        <v>6153</v>
      </c>
      <c r="I4655" s="157" t="s">
        <v>3718</v>
      </c>
      <c r="J4655" s="157" t="s">
        <v>300</v>
      </c>
      <c r="K4655" s="135"/>
      <c r="L4655" s="130" t="s">
        <v>761</v>
      </c>
      <c r="M4655" s="130" t="s">
        <v>301</v>
      </c>
    </row>
    <row r="4656" spans="1:13">
      <c r="A4656" s="157" t="s">
        <v>2248</v>
      </c>
      <c r="B4656" s="157"/>
      <c r="C4656" s="169">
        <v>1900</v>
      </c>
      <c r="D4656" s="158">
        <v>45689</v>
      </c>
      <c r="E4656" s="170">
        <v>45797</v>
      </c>
      <c r="F4656" s="124">
        <v>7494.51</v>
      </c>
      <c r="G4656" s="160" t="s">
        <v>4313</v>
      </c>
      <c r="H4656" s="157" t="s">
        <v>6154</v>
      </c>
      <c r="I4656" s="157" t="s">
        <v>3720</v>
      </c>
      <c r="J4656" s="157" t="s">
        <v>324</v>
      </c>
      <c r="K4656" s="135"/>
      <c r="L4656" s="130" t="s">
        <v>761</v>
      </c>
      <c r="M4656" s="130" t="s">
        <v>325</v>
      </c>
    </row>
    <row r="4657" spans="1:13">
      <c r="A4657" s="157" t="s">
        <v>2248</v>
      </c>
      <c r="B4657" s="157"/>
      <c r="C4657" s="169">
        <v>1901</v>
      </c>
      <c r="D4657" s="158">
        <v>45689</v>
      </c>
      <c r="E4657" s="170">
        <v>45797</v>
      </c>
      <c r="F4657" s="124">
        <v>10642.75</v>
      </c>
      <c r="G4657" s="160" t="s">
        <v>4313</v>
      </c>
      <c r="H4657" s="157" t="s">
        <v>6155</v>
      </c>
      <c r="I4657" s="157" t="s">
        <v>3722</v>
      </c>
      <c r="J4657" s="157" t="s">
        <v>298</v>
      </c>
      <c r="K4657" s="135"/>
      <c r="L4657" s="130" t="s">
        <v>761</v>
      </c>
      <c r="M4657" s="130" t="s">
        <v>299</v>
      </c>
    </row>
    <row r="4658" spans="1:13">
      <c r="A4658" s="157" t="s">
        <v>2248</v>
      </c>
      <c r="B4658" s="157"/>
      <c r="C4658" s="169">
        <v>1902</v>
      </c>
      <c r="D4658" s="158">
        <v>45689</v>
      </c>
      <c r="E4658" s="170">
        <v>45797</v>
      </c>
      <c r="F4658" s="124">
        <v>6348.21</v>
      </c>
      <c r="G4658" s="160" t="s">
        <v>4313</v>
      </c>
      <c r="H4658" s="157" t="s">
        <v>6156</v>
      </c>
      <c r="I4658" s="157" t="s">
        <v>3724</v>
      </c>
      <c r="J4658" s="157" t="s">
        <v>302</v>
      </c>
      <c r="K4658" s="135"/>
      <c r="L4658" s="130" t="s">
        <v>761</v>
      </c>
      <c r="M4658" s="130" t="s">
        <v>303</v>
      </c>
    </row>
    <row r="4659" spans="1:13">
      <c r="A4659" s="157" t="s">
        <v>2248</v>
      </c>
      <c r="B4659" s="157"/>
      <c r="C4659" s="169">
        <v>1903</v>
      </c>
      <c r="D4659" s="158">
        <v>45689</v>
      </c>
      <c r="E4659" s="170">
        <v>45797</v>
      </c>
      <c r="F4659" s="124">
        <v>15471.8</v>
      </c>
      <c r="G4659" s="160" t="s">
        <v>4313</v>
      </c>
      <c r="H4659" s="157" t="s">
        <v>6157</v>
      </c>
      <c r="I4659" s="157" t="s">
        <v>3726</v>
      </c>
      <c r="J4659" s="157" t="s">
        <v>304</v>
      </c>
      <c r="K4659" s="135"/>
      <c r="L4659" s="130" t="s">
        <v>761</v>
      </c>
      <c r="M4659" s="130" t="s">
        <v>305</v>
      </c>
    </row>
    <row r="4660" spans="1:13">
      <c r="A4660" s="157" t="s">
        <v>2248</v>
      </c>
      <c r="B4660" s="157"/>
      <c r="C4660" s="169">
        <v>1904</v>
      </c>
      <c r="D4660" s="158">
        <v>45689</v>
      </c>
      <c r="E4660" s="170">
        <v>45797</v>
      </c>
      <c r="F4660" s="124">
        <v>7507.7</v>
      </c>
      <c r="G4660" s="160" t="s">
        <v>4313</v>
      </c>
      <c r="H4660" s="157" t="s">
        <v>6158</v>
      </c>
      <c r="I4660" s="157" t="s">
        <v>3728</v>
      </c>
      <c r="J4660" s="157" t="s">
        <v>306</v>
      </c>
      <c r="K4660" s="135"/>
      <c r="L4660" s="130" t="s">
        <v>761</v>
      </c>
      <c r="M4660" s="130" t="s">
        <v>307</v>
      </c>
    </row>
    <row r="4661" spans="1:13">
      <c r="A4661" s="157" t="s">
        <v>2248</v>
      </c>
      <c r="B4661" s="157"/>
      <c r="C4661" s="169">
        <v>1905</v>
      </c>
      <c r="D4661" s="158">
        <v>45689</v>
      </c>
      <c r="E4661" s="170">
        <v>45797</v>
      </c>
      <c r="F4661" s="124">
        <v>19601.05</v>
      </c>
      <c r="G4661" s="160" t="s">
        <v>4313</v>
      </c>
      <c r="H4661" s="157" t="s">
        <v>6159</v>
      </c>
      <c r="I4661" s="157" t="s">
        <v>3730</v>
      </c>
      <c r="J4661" s="157" t="s">
        <v>308</v>
      </c>
      <c r="K4661" s="135"/>
      <c r="L4661" s="130" t="s">
        <v>761</v>
      </c>
      <c r="M4661" s="130" t="s">
        <v>309</v>
      </c>
    </row>
    <row r="4662" spans="1:13">
      <c r="A4662" s="157" t="s">
        <v>2248</v>
      </c>
      <c r="B4662" s="157"/>
      <c r="C4662" s="169">
        <v>1906</v>
      </c>
      <c r="D4662" s="158">
        <v>45689</v>
      </c>
      <c r="E4662" s="170">
        <v>45797</v>
      </c>
      <c r="F4662" s="124">
        <v>5649.77</v>
      </c>
      <c r="G4662" s="160" t="s">
        <v>4313</v>
      </c>
      <c r="H4662" s="157" t="s">
        <v>6160</v>
      </c>
      <c r="I4662" s="157" t="s">
        <v>3732</v>
      </c>
      <c r="J4662" s="157" t="s">
        <v>322</v>
      </c>
      <c r="K4662" s="135"/>
      <c r="L4662" s="130" t="s">
        <v>761</v>
      </c>
      <c r="M4662" s="130" t="s">
        <v>323</v>
      </c>
    </row>
    <row r="4663" spans="1:13">
      <c r="A4663" s="157" t="s">
        <v>2248</v>
      </c>
      <c r="B4663" s="157"/>
      <c r="C4663" s="169">
        <v>1907</v>
      </c>
      <c r="D4663" s="158">
        <v>45689</v>
      </c>
      <c r="E4663" s="170">
        <v>45797</v>
      </c>
      <c r="F4663" s="124">
        <v>12104.15</v>
      </c>
      <c r="G4663" s="160" t="s">
        <v>4313</v>
      </c>
      <c r="H4663" s="157" t="s">
        <v>6161</v>
      </c>
      <c r="I4663" s="157" t="s">
        <v>3734</v>
      </c>
      <c r="J4663" s="157" t="s">
        <v>26</v>
      </c>
      <c r="K4663" s="135"/>
      <c r="L4663" s="130" t="s">
        <v>761</v>
      </c>
      <c r="M4663" s="130" t="s">
        <v>27</v>
      </c>
    </row>
    <row r="4664" spans="1:13">
      <c r="A4664" s="157" t="s">
        <v>2248</v>
      </c>
      <c r="B4664" s="157"/>
      <c r="C4664" s="169">
        <v>1908</v>
      </c>
      <c r="D4664" s="158">
        <v>45689</v>
      </c>
      <c r="E4664" s="170">
        <v>45797</v>
      </c>
      <c r="F4664" s="124">
        <v>2944.24</v>
      </c>
      <c r="G4664" s="160" t="s">
        <v>4313</v>
      </c>
      <c r="H4664" s="157" t="s">
        <v>6162</v>
      </c>
      <c r="I4664" s="157" t="s">
        <v>3748</v>
      </c>
      <c r="J4664" s="157" t="s">
        <v>484</v>
      </c>
      <c r="K4664" s="135"/>
      <c r="L4664" s="130" t="s">
        <v>761</v>
      </c>
      <c r="M4664" s="130" t="s">
        <v>485</v>
      </c>
    </row>
    <row r="4665" spans="1:13">
      <c r="A4665" s="157" t="s">
        <v>2248</v>
      </c>
      <c r="B4665" s="157"/>
      <c r="C4665" s="169">
        <v>1909</v>
      </c>
      <c r="D4665" s="158">
        <v>45689</v>
      </c>
      <c r="E4665" s="170">
        <v>45797</v>
      </c>
      <c r="F4665" s="124">
        <v>7793.23</v>
      </c>
      <c r="G4665" s="160" t="s">
        <v>4313</v>
      </c>
      <c r="H4665" s="157" t="s">
        <v>6163</v>
      </c>
      <c r="I4665" s="157" t="s">
        <v>3736</v>
      </c>
      <c r="J4665" s="157" t="s">
        <v>310</v>
      </c>
      <c r="K4665" s="135"/>
      <c r="L4665" s="130" t="s">
        <v>761</v>
      </c>
      <c r="M4665" s="130" t="s">
        <v>311</v>
      </c>
    </row>
    <row r="4666" spans="1:13">
      <c r="A4666" s="157" t="s">
        <v>2248</v>
      </c>
      <c r="B4666" s="157"/>
      <c r="C4666" s="169">
        <v>1910</v>
      </c>
      <c r="D4666" s="158">
        <v>45689</v>
      </c>
      <c r="E4666" s="170">
        <v>45797</v>
      </c>
      <c r="F4666" s="124">
        <v>23522.39</v>
      </c>
      <c r="G4666" s="160" t="s">
        <v>4313</v>
      </c>
      <c r="H4666" s="157" t="s">
        <v>6164</v>
      </c>
      <c r="I4666" s="157" t="s">
        <v>3738</v>
      </c>
      <c r="J4666" s="157" t="s">
        <v>296</v>
      </c>
      <c r="K4666" s="135"/>
      <c r="L4666" s="130" t="s">
        <v>761</v>
      </c>
      <c r="M4666" s="130" t="s">
        <v>297</v>
      </c>
    </row>
    <row r="4667" spans="1:13">
      <c r="A4667" s="157" t="s">
        <v>2248</v>
      </c>
      <c r="B4667" s="157"/>
      <c r="C4667" s="169">
        <v>1911</v>
      </c>
      <c r="D4667" s="158">
        <v>45689</v>
      </c>
      <c r="E4667" s="170">
        <v>45797</v>
      </c>
      <c r="F4667" s="124">
        <v>4051.09</v>
      </c>
      <c r="G4667" s="160" t="s">
        <v>4313</v>
      </c>
      <c r="H4667" s="157" t="s">
        <v>6165</v>
      </c>
      <c r="I4667" s="157" t="s">
        <v>3752</v>
      </c>
      <c r="J4667" s="157" t="s">
        <v>482</v>
      </c>
      <c r="K4667" s="135"/>
      <c r="L4667" s="130" t="s">
        <v>761</v>
      </c>
      <c r="M4667" s="130" t="s">
        <v>483</v>
      </c>
    </row>
    <row r="4668" spans="1:13">
      <c r="A4668" s="157" t="s">
        <v>2248</v>
      </c>
      <c r="B4668" s="157"/>
      <c r="C4668" s="169">
        <v>1913</v>
      </c>
      <c r="D4668" s="158">
        <v>45689</v>
      </c>
      <c r="E4668" s="170">
        <v>45797</v>
      </c>
      <c r="F4668" s="124">
        <v>2147.13</v>
      </c>
      <c r="G4668" s="160" t="s">
        <v>4313</v>
      </c>
      <c r="H4668" s="157" t="s">
        <v>6166</v>
      </c>
      <c r="I4668" s="157" t="s">
        <v>3756</v>
      </c>
      <c r="J4668" s="157" t="s">
        <v>400</v>
      </c>
      <c r="K4668" s="135"/>
      <c r="L4668" s="130" t="s">
        <v>761</v>
      </c>
      <c r="M4668" s="130" t="s">
        <v>401</v>
      </c>
    </row>
    <row r="4669" spans="1:13">
      <c r="A4669" s="157" t="s">
        <v>2248</v>
      </c>
      <c r="B4669" s="157"/>
      <c r="C4669" s="169">
        <v>1914</v>
      </c>
      <c r="D4669" s="158">
        <v>45689</v>
      </c>
      <c r="E4669" s="170">
        <v>45797</v>
      </c>
      <c r="F4669" s="124">
        <v>8872.14</v>
      </c>
      <c r="G4669" s="160" t="s">
        <v>4313</v>
      </c>
      <c r="H4669" s="157" t="s">
        <v>6167</v>
      </c>
      <c r="I4669" s="157" t="s">
        <v>3742</v>
      </c>
      <c r="J4669" s="157" t="s">
        <v>312</v>
      </c>
      <c r="K4669" s="135"/>
      <c r="L4669" s="130" t="s">
        <v>761</v>
      </c>
      <c r="M4669" s="130" t="s">
        <v>313</v>
      </c>
    </row>
    <row r="4670" spans="1:13">
      <c r="A4670" s="157" t="s">
        <v>2248</v>
      </c>
      <c r="B4670" s="157"/>
      <c r="C4670" s="169">
        <v>1915</v>
      </c>
      <c r="D4670" s="158">
        <v>45689</v>
      </c>
      <c r="E4670" s="170">
        <v>45797</v>
      </c>
      <c r="F4670" s="124">
        <v>2147.14</v>
      </c>
      <c r="G4670" s="160" t="s">
        <v>4313</v>
      </c>
      <c r="H4670" s="157" t="s">
        <v>6168</v>
      </c>
      <c r="I4670" s="157" t="s">
        <v>3760</v>
      </c>
      <c r="J4670" s="157" t="s">
        <v>360</v>
      </c>
      <c r="K4670" s="135"/>
      <c r="L4670" s="130" t="s">
        <v>761</v>
      </c>
      <c r="M4670" s="130" t="s">
        <v>361</v>
      </c>
    </row>
    <row r="4671" spans="1:13">
      <c r="A4671" s="157" t="s">
        <v>2248</v>
      </c>
      <c r="B4671" s="157"/>
      <c r="C4671" s="169">
        <v>1916</v>
      </c>
      <c r="D4671" s="158">
        <v>45689</v>
      </c>
      <c r="E4671" s="170">
        <v>45797</v>
      </c>
      <c r="F4671" s="124">
        <v>12793.55</v>
      </c>
      <c r="G4671" s="160" t="s">
        <v>4313</v>
      </c>
      <c r="H4671" s="157" t="s">
        <v>6169</v>
      </c>
      <c r="I4671" s="157" t="s">
        <v>3744</v>
      </c>
      <c r="J4671" s="157" t="s">
        <v>314</v>
      </c>
      <c r="K4671" s="135"/>
      <c r="L4671" s="130" t="s">
        <v>761</v>
      </c>
      <c r="M4671" s="130" t="s">
        <v>315</v>
      </c>
    </row>
    <row r="4672" spans="1:13">
      <c r="A4672" s="157" t="s">
        <v>2248</v>
      </c>
      <c r="B4672" s="157"/>
      <c r="C4672" s="169">
        <v>1917</v>
      </c>
      <c r="D4672" s="158">
        <v>45689</v>
      </c>
      <c r="E4672" s="170">
        <v>45797</v>
      </c>
      <c r="F4672" s="124">
        <v>3209.95</v>
      </c>
      <c r="G4672" s="160" t="s">
        <v>4313</v>
      </c>
      <c r="H4672" s="157" t="s">
        <v>6170</v>
      </c>
      <c r="I4672" s="157" t="s">
        <v>3764</v>
      </c>
      <c r="J4672" s="157" t="s">
        <v>466</v>
      </c>
      <c r="K4672" s="135"/>
      <c r="L4672" s="130" t="s">
        <v>761</v>
      </c>
      <c r="M4672" s="130" t="s">
        <v>467</v>
      </c>
    </row>
    <row r="4673" spans="1:13">
      <c r="A4673" s="157" t="s">
        <v>2248</v>
      </c>
      <c r="B4673" s="157"/>
      <c r="C4673" s="169">
        <v>1918</v>
      </c>
      <c r="D4673" s="158">
        <v>45689</v>
      </c>
      <c r="E4673" s="170">
        <v>45797</v>
      </c>
      <c r="F4673" s="124">
        <v>1996.67</v>
      </c>
      <c r="G4673" s="160" t="s">
        <v>4313</v>
      </c>
      <c r="H4673" s="157" t="s">
        <v>6171</v>
      </c>
      <c r="I4673" s="157" t="s">
        <v>3746</v>
      </c>
      <c r="J4673" s="157" t="s">
        <v>316</v>
      </c>
      <c r="K4673" s="135"/>
      <c r="L4673" s="130" t="s">
        <v>761</v>
      </c>
      <c r="M4673" s="130" t="s">
        <v>317</v>
      </c>
    </row>
    <row r="4674" spans="1:13">
      <c r="A4674" s="157" t="s">
        <v>2248</v>
      </c>
      <c r="B4674" s="157"/>
      <c r="C4674" s="169">
        <v>1919</v>
      </c>
      <c r="D4674" s="158">
        <v>45689</v>
      </c>
      <c r="E4674" s="170">
        <v>45797</v>
      </c>
      <c r="F4674" s="124">
        <v>2311.2600000000002</v>
      </c>
      <c r="G4674" s="160" t="s">
        <v>4313</v>
      </c>
      <c r="H4674" s="157" t="s">
        <v>6172</v>
      </c>
      <c r="I4674" s="157" t="s">
        <v>3750</v>
      </c>
      <c r="J4674" s="157" t="s">
        <v>290</v>
      </c>
      <c r="K4674" s="135"/>
      <c r="L4674" s="130" t="s">
        <v>761</v>
      </c>
      <c r="M4674" s="130" t="s">
        <v>291</v>
      </c>
    </row>
    <row r="4675" spans="1:13">
      <c r="A4675" s="157" t="s">
        <v>2248</v>
      </c>
      <c r="B4675" s="157"/>
      <c r="C4675" s="169">
        <v>1920</v>
      </c>
      <c r="D4675" s="158">
        <v>45689</v>
      </c>
      <c r="E4675" s="170">
        <v>45797</v>
      </c>
      <c r="F4675" s="124">
        <v>2412.84</v>
      </c>
      <c r="G4675" s="160" t="s">
        <v>4313</v>
      </c>
      <c r="H4675" s="157" t="s">
        <v>6173</v>
      </c>
      <c r="I4675" s="157" t="s">
        <v>3768</v>
      </c>
      <c r="J4675" s="157" t="s">
        <v>440</v>
      </c>
      <c r="K4675" s="135"/>
      <c r="L4675" s="130" t="s">
        <v>761</v>
      </c>
      <c r="M4675" s="130" t="s">
        <v>441</v>
      </c>
    </row>
    <row r="4676" spans="1:13">
      <c r="A4676" s="157" t="s">
        <v>2248</v>
      </c>
      <c r="B4676" s="157"/>
      <c r="C4676" s="169">
        <v>1921</v>
      </c>
      <c r="D4676" s="158">
        <v>45689</v>
      </c>
      <c r="E4676" s="170">
        <v>45797</v>
      </c>
      <c r="F4676" s="124">
        <v>2678.54</v>
      </c>
      <c r="G4676" s="160" t="s">
        <v>4313</v>
      </c>
      <c r="H4676" s="157" t="s">
        <v>6174</v>
      </c>
      <c r="I4676" s="157" t="s">
        <v>3772</v>
      </c>
      <c r="J4676" s="157" t="s">
        <v>398</v>
      </c>
      <c r="K4676" s="135"/>
      <c r="L4676" s="130" t="s">
        <v>761</v>
      </c>
      <c r="M4676" s="130" t="s">
        <v>399</v>
      </c>
    </row>
    <row r="4677" spans="1:13">
      <c r="A4677" s="157" t="s">
        <v>2248</v>
      </c>
      <c r="B4677" s="157"/>
      <c r="C4677" s="169">
        <v>1922</v>
      </c>
      <c r="D4677" s="158">
        <v>45689</v>
      </c>
      <c r="E4677" s="170">
        <v>45797</v>
      </c>
      <c r="F4677" s="124">
        <v>2025.58</v>
      </c>
      <c r="G4677" s="160" t="s">
        <v>4313</v>
      </c>
      <c r="H4677" s="157" t="s">
        <v>6175</v>
      </c>
      <c r="I4677" s="157" t="s">
        <v>3754</v>
      </c>
      <c r="J4677" s="157" t="s">
        <v>292</v>
      </c>
      <c r="K4677" s="135"/>
      <c r="L4677" s="130" t="s">
        <v>761</v>
      </c>
      <c r="M4677" s="130" t="s">
        <v>293</v>
      </c>
    </row>
    <row r="4678" spans="1:13">
      <c r="A4678" s="157" t="s">
        <v>2248</v>
      </c>
      <c r="B4678" s="157"/>
      <c r="C4678" s="169">
        <v>1923</v>
      </c>
      <c r="D4678" s="158">
        <v>45689</v>
      </c>
      <c r="E4678" s="170">
        <v>45797</v>
      </c>
      <c r="F4678" s="124">
        <v>2089.87</v>
      </c>
      <c r="G4678" s="160" t="s">
        <v>4313</v>
      </c>
      <c r="H4678" s="157" t="s">
        <v>6176</v>
      </c>
      <c r="I4678" s="157" t="s">
        <v>3776</v>
      </c>
      <c r="J4678" s="157" t="s">
        <v>372</v>
      </c>
      <c r="K4678" s="135"/>
      <c r="L4678" s="130" t="s">
        <v>761</v>
      </c>
      <c r="M4678" s="130" t="s">
        <v>373</v>
      </c>
    </row>
    <row r="4679" spans="1:13">
      <c r="A4679" s="157" t="s">
        <v>2248</v>
      </c>
      <c r="B4679" s="157"/>
      <c r="C4679" s="169">
        <v>1924</v>
      </c>
      <c r="D4679" s="158">
        <v>45689</v>
      </c>
      <c r="E4679" s="170">
        <v>45797</v>
      </c>
      <c r="F4679" s="124">
        <v>2815.08</v>
      </c>
      <c r="G4679" s="160" t="s">
        <v>4313</v>
      </c>
      <c r="H4679" s="157" t="s">
        <v>6177</v>
      </c>
      <c r="I4679" s="157" t="s">
        <v>3758</v>
      </c>
      <c r="J4679" s="157" t="s">
        <v>326</v>
      </c>
      <c r="K4679" s="135"/>
      <c r="L4679" s="130" t="s">
        <v>761</v>
      </c>
      <c r="M4679" s="130" t="s">
        <v>327</v>
      </c>
    </row>
    <row r="4680" spans="1:13">
      <c r="A4680" s="157" t="s">
        <v>2248</v>
      </c>
      <c r="B4680" s="157"/>
      <c r="C4680" s="169">
        <v>1925</v>
      </c>
      <c r="D4680" s="158">
        <v>45689</v>
      </c>
      <c r="E4680" s="170">
        <v>45797</v>
      </c>
      <c r="F4680" s="124">
        <v>2364.42</v>
      </c>
      <c r="G4680" s="160" t="s">
        <v>4313</v>
      </c>
      <c r="H4680" s="157" t="s">
        <v>6178</v>
      </c>
      <c r="I4680" s="157" t="s">
        <v>3780</v>
      </c>
      <c r="J4680" s="157" t="s">
        <v>8</v>
      </c>
      <c r="K4680" s="135"/>
      <c r="L4680" s="130" t="s">
        <v>761</v>
      </c>
      <c r="M4680" s="130" t="s">
        <v>9</v>
      </c>
    </row>
    <row r="4681" spans="1:13">
      <c r="A4681" s="157" t="s">
        <v>2248</v>
      </c>
      <c r="B4681" s="157"/>
      <c r="C4681" s="169">
        <v>1926</v>
      </c>
      <c r="D4681" s="158">
        <v>45689</v>
      </c>
      <c r="E4681" s="170">
        <v>45797</v>
      </c>
      <c r="F4681" s="124">
        <v>3081.62</v>
      </c>
      <c r="G4681" s="160" t="s">
        <v>4313</v>
      </c>
      <c r="H4681" s="157" t="s">
        <v>6179</v>
      </c>
      <c r="I4681" s="157" t="s">
        <v>3762</v>
      </c>
      <c r="J4681" s="157" t="s">
        <v>328</v>
      </c>
      <c r="K4681" s="135"/>
      <c r="L4681" s="130" t="s">
        <v>761</v>
      </c>
      <c r="M4681" s="130" t="s">
        <v>329</v>
      </c>
    </row>
    <row r="4682" spans="1:13">
      <c r="A4682" s="157" t="s">
        <v>2248</v>
      </c>
      <c r="B4682" s="157"/>
      <c r="C4682" s="169">
        <v>1927</v>
      </c>
      <c r="D4682" s="158">
        <v>45689</v>
      </c>
      <c r="E4682" s="170">
        <v>45797</v>
      </c>
      <c r="F4682" s="124">
        <v>2098.7199999999998</v>
      </c>
      <c r="G4682" s="160" t="s">
        <v>4313</v>
      </c>
      <c r="H4682" s="157" t="s">
        <v>6180</v>
      </c>
      <c r="I4682" s="157" t="s">
        <v>3784</v>
      </c>
      <c r="J4682" s="157" t="s">
        <v>6</v>
      </c>
      <c r="K4682" s="135"/>
      <c r="L4682" s="130" t="s">
        <v>761</v>
      </c>
      <c r="M4682" s="130" t="s">
        <v>7</v>
      </c>
    </row>
    <row r="4683" spans="1:13">
      <c r="A4683" s="157" t="s">
        <v>2248</v>
      </c>
      <c r="B4683" s="157"/>
      <c r="C4683" s="169">
        <v>1928</v>
      </c>
      <c r="D4683" s="158">
        <v>45689</v>
      </c>
      <c r="E4683" s="170">
        <v>45797</v>
      </c>
      <c r="F4683" s="124">
        <v>2561.67</v>
      </c>
      <c r="G4683" s="160" t="s">
        <v>4313</v>
      </c>
      <c r="H4683" s="157" t="s">
        <v>6181</v>
      </c>
      <c r="I4683" s="157" t="s">
        <v>3766</v>
      </c>
      <c r="J4683" s="157" t="s">
        <v>58</v>
      </c>
      <c r="K4683" s="135"/>
      <c r="L4683" s="130" t="s">
        <v>761</v>
      </c>
      <c r="M4683" s="130" t="s">
        <v>59</v>
      </c>
    </row>
    <row r="4684" spans="1:13">
      <c r="A4684" s="157" t="s">
        <v>2248</v>
      </c>
      <c r="B4684" s="157"/>
      <c r="C4684" s="169">
        <v>1929</v>
      </c>
      <c r="D4684" s="158">
        <v>45689</v>
      </c>
      <c r="E4684" s="170">
        <v>45797</v>
      </c>
      <c r="F4684" s="124">
        <v>2017.13</v>
      </c>
      <c r="G4684" s="160" t="s">
        <v>4313</v>
      </c>
      <c r="H4684" s="157" t="s">
        <v>6182</v>
      </c>
      <c r="I4684" s="157" t="s">
        <v>3770</v>
      </c>
      <c r="J4684" s="157" t="s">
        <v>330</v>
      </c>
      <c r="K4684" s="135"/>
      <c r="L4684" s="130" t="s">
        <v>761</v>
      </c>
      <c r="M4684" s="130" t="s">
        <v>331</v>
      </c>
    </row>
    <row r="4685" spans="1:13">
      <c r="A4685" s="157" t="s">
        <v>2248</v>
      </c>
      <c r="B4685" s="157"/>
      <c r="C4685" s="169">
        <v>1930</v>
      </c>
      <c r="D4685" s="158">
        <v>45689</v>
      </c>
      <c r="E4685" s="170">
        <v>45797</v>
      </c>
      <c r="F4685" s="124">
        <v>2630.12</v>
      </c>
      <c r="G4685" s="160" t="s">
        <v>4313</v>
      </c>
      <c r="H4685" s="157" t="s">
        <v>6183</v>
      </c>
      <c r="I4685" s="157" t="s">
        <v>3788</v>
      </c>
      <c r="J4685" s="157" t="s">
        <v>464</v>
      </c>
      <c r="K4685" s="135"/>
      <c r="L4685" s="130" t="s">
        <v>761</v>
      </c>
      <c r="M4685" s="130" t="s">
        <v>465</v>
      </c>
    </row>
    <row r="4686" spans="1:13">
      <c r="A4686" s="157" t="s">
        <v>2248</v>
      </c>
      <c r="B4686" s="157"/>
      <c r="C4686" s="169">
        <v>1931.02</v>
      </c>
      <c r="D4686" s="158">
        <v>45689</v>
      </c>
      <c r="E4686" s="170">
        <v>45797</v>
      </c>
      <c r="F4686" s="124">
        <v>2308.15</v>
      </c>
      <c r="G4686" s="160" t="s">
        <v>4313</v>
      </c>
      <c r="H4686" s="157" t="s">
        <v>6184</v>
      </c>
      <c r="I4686" s="157" t="s">
        <v>3774</v>
      </c>
      <c r="J4686" s="157" t="s">
        <v>332</v>
      </c>
      <c r="K4686" s="135"/>
      <c r="L4686" s="130" t="s">
        <v>761</v>
      </c>
      <c r="M4686" s="130" t="s">
        <v>333</v>
      </c>
    </row>
    <row r="4687" spans="1:13">
      <c r="A4687" s="157" t="s">
        <v>2248</v>
      </c>
      <c r="B4687" s="157"/>
      <c r="C4687" s="169">
        <v>1932</v>
      </c>
      <c r="D4687" s="158">
        <v>45689</v>
      </c>
      <c r="E4687" s="170">
        <v>45797</v>
      </c>
      <c r="F4687" s="124">
        <v>2025.61</v>
      </c>
      <c r="G4687" s="160" t="s">
        <v>4313</v>
      </c>
      <c r="H4687" s="157" t="s">
        <v>6185</v>
      </c>
      <c r="I4687" s="157" t="s">
        <v>3778</v>
      </c>
      <c r="J4687" s="157" t="s">
        <v>334</v>
      </c>
      <c r="K4687" s="135"/>
      <c r="L4687" s="130" t="s">
        <v>761</v>
      </c>
      <c r="M4687" s="130" t="s">
        <v>335</v>
      </c>
    </row>
    <row r="4688" spans="1:13">
      <c r="A4688" s="157" t="s">
        <v>2248</v>
      </c>
      <c r="B4688" s="157"/>
      <c r="C4688" s="169">
        <v>1933</v>
      </c>
      <c r="D4688" s="158">
        <v>45689</v>
      </c>
      <c r="E4688" s="170">
        <v>45797</v>
      </c>
      <c r="F4688" s="124">
        <v>2025.67</v>
      </c>
      <c r="G4688" s="160" t="s">
        <v>4313</v>
      </c>
      <c r="H4688" s="157" t="s">
        <v>6186</v>
      </c>
      <c r="I4688" s="157" t="s">
        <v>3782</v>
      </c>
      <c r="J4688" s="157" t="s">
        <v>336</v>
      </c>
      <c r="K4688" s="135"/>
      <c r="L4688" s="130" t="s">
        <v>761</v>
      </c>
      <c r="M4688" s="130" t="s">
        <v>337</v>
      </c>
    </row>
    <row r="4689" spans="1:13">
      <c r="A4689" s="157" t="s">
        <v>2248</v>
      </c>
      <c r="B4689" s="157"/>
      <c r="C4689" s="169">
        <v>1934</v>
      </c>
      <c r="D4689" s="158">
        <v>45689</v>
      </c>
      <c r="E4689" s="170">
        <v>45797</v>
      </c>
      <c r="F4689" s="124">
        <v>4041.95</v>
      </c>
      <c r="G4689" s="160" t="s">
        <v>4313</v>
      </c>
      <c r="H4689" s="157" t="s">
        <v>6187</v>
      </c>
      <c r="I4689" s="157" t="s">
        <v>3786</v>
      </c>
      <c r="J4689" s="157" t="s">
        <v>294</v>
      </c>
      <c r="K4689" s="135"/>
      <c r="L4689" s="130" t="s">
        <v>761</v>
      </c>
      <c r="M4689" s="130" t="s">
        <v>295</v>
      </c>
    </row>
    <row r="4690" spans="1:13">
      <c r="A4690" s="157" t="s">
        <v>2248</v>
      </c>
      <c r="B4690" s="157"/>
      <c r="C4690" s="169">
        <v>1936</v>
      </c>
      <c r="D4690" s="158">
        <v>45689</v>
      </c>
      <c r="E4690" s="170">
        <v>45797</v>
      </c>
      <c r="F4690" s="124">
        <v>1319</v>
      </c>
      <c r="G4690" s="160" t="s">
        <v>4313</v>
      </c>
      <c r="H4690" s="157" t="s">
        <v>6188</v>
      </c>
      <c r="I4690" s="157" t="s">
        <v>3792</v>
      </c>
      <c r="J4690" s="157" t="s">
        <v>338</v>
      </c>
      <c r="K4690" s="135"/>
      <c r="L4690" s="130" t="s">
        <v>761</v>
      </c>
      <c r="M4690" s="130" t="s">
        <v>339</v>
      </c>
    </row>
    <row r="4691" spans="1:13">
      <c r="A4691" s="157" t="s">
        <v>2248</v>
      </c>
      <c r="B4691" s="157"/>
      <c r="C4691" s="169">
        <v>1937</v>
      </c>
      <c r="D4691" s="158">
        <v>45689</v>
      </c>
      <c r="E4691" s="170">
        <v>45797</v>
      </c>
      <c r="F4691" s="124">
        <v>8360.01</v>
      </c>
      <c r="G4691" s="160" t="s">
        <v>4313</v>
      </c>
      <c r="H4691" s="157" t="s">
        <v>6189</v>
      </c>
      <c r="I4691" s="157" t="s">
        <v>3835</v>
      </c>
      <c r="J4691" s="157" t="s">
        <v>318</v>
      </c>
      <c r="K4691" s="135"/>
      <c r="L4691" s="130" t="s">
        <v>761</v>
      </c>
      <c r="M4691" s="130" t="s">
        <v>319</v>
      </c>
    </row>
    <row r="4692" spans="1:13">
      <c r="A4692" s="157" t="s">
        <v>2248</v>
      </c>
      <c r="B4692" s="157"/>
      <c r="C4692" s="169">
        <v>1938</v>
      </c>
      <c r="D4692" s="158">
        <v>45689</v>
      </c>
      <c r="E4692" s="170">
        <v>45797</v>
      </c>
      <c r="F4692" s="124">
        <v>2025.58</v>
      </c>
      <c r="G4692" s="160" t="s">
        <v>4313</v>
      </c>
      <c r="H4692" s="157" t="s">
        <v>6190</v>
      </c>
      <c r="I4692" s="157" t="s">
        <v>3794</v>
      </c>
      <c r="J4692" s="157" t="s">
        <v>286</v>
      </c>
      <c r="K4692" s="135"/>
      <c r="L4692" s="130" t="s">
        <v>761</v>
      </c>
      <c r="M4692" s="130" t="s">
        <v>287</v>
      </c>
    </row>
    <row r="4693" spans="1:13">
      <c r="A4693" s="157" t="s">
        <v>2248</v>
      </c>
      <c r="B4693" s="157"/>
      <c r="C4693" s="169">
        <v>1939</v>
      </c>
      <c r="D4693" s="158">
        <v>45689</v>
      </c>
      <c r="E4693" s="170">
        <v>45797</v>
      </c>
      <c r="F4693" s="124">
        <v>2020.65</v>
      </c>
      <c r="G4693" s="160" t="s">
        <v>4313</v>
      </c>
      <c r="H4693" s="157" t="s">
        <v>6191</v>
      </c>
      <c r="I4693" s="157" t="s">
        <v>3796</v>
      </c>
      <c r="J4693" s="157" t="s">
        <v>340</v>
      </c>
      <c r="K4693" s="135"/>
      <c r="L4693" s="130" t="s">
        <v>761</v>
      </c>
      <c r="M4693" s="130" t="s">
        <v>341</v>
      </c>
    </row>
    <row r="4694" spans="1:13">
      <c r="A4694" s="157" t="s">
        <v>2248</v>
      </c>
      <c r="B4694" s="157"/>
      <c r="C4694" s="169">
        <v>1940</v>
      </c>
      <c r="D4694" s="158">
        <v>45689</v>
      </c>
      <c r="E4694" s="170">
        <v>45797</v>
      </c>
      <c r="F4694" s="124">
        <v>2025.61</v>
      </c>
      <c r="G4694" s="160" t="s">
        <v>4313</v>
      </c>
      <c r="H4694" s="157" t="s">
        <v>6192</v>
      </c>
      <c r="I4694" s="157" t="s">
        <v>3798</v>
      </c>
      <c r="J4694" s="157" t="s">
        <v>342</v>
      </c>
      <c r="K4694" s="135"/>
      <c r="L4694" s="130" t="s">
        <v>761</v>
      </c>
      <c r="M4694" s="130" t="s">
        <v>343</v>
      </c>
    </row>
    <row r="4695" spans="1:13">
      <c r="A4695" s="157" t="s">
        <v>2248</v>
      </c>
      <c r="B4695" s="157"/>
      <c r="C4695" s="169">
        <v>1941</v>
      </c>
      <c r="D4695" s="158">
        <v>45689</v>
      </c>
      <c r="E4695" s="170">
        <v>45797</v>
      </c>
      <c r="F4695" s="124">
        <v>2279.14</v>
      </c>
      <c r="G4695" s="160" t="s">
        <v>4313</v>
      </c>
      <c r="H4695" s="157" t="s">
        <v>6193</v>
      </c>
      <c r="I4695" s="157" t="s">
        <v>3800</v>
      </c>
      <c r="J4695" s="157" t="s">
        <v>282</v>
      </c>
      <c r="K4695" s="135"/>
      <c r="L4695" s="130" t="s">
        <v>761</v>
      </c>
      <c r="M4695" s="130" t="s">
        <v>283</v>
      </c>
    </row>
    <row r="4696" spans="1:13">
      <c r="A4696" s="157" t="s">
        <v>2248</v>
      </c>
      <c r="B4696" s="157"/>
      <c r="C4696" s="169">
        <v>1942</v>
      </c>
      <c r="D4696" s="158">
        <v>45689</v>
      </c>
      <c r="E4696" s="170">
        <v>45797</v>
      </c>
      <c r="F4696" s="124">
        <v>2025.61</v>
      </c>
      <c r="G4696" s="160" t="s">
        <v>4313</v>
      </c>
      <c r="H4696" s="157" t="s">
        <v>6194</v>
      </c>
      <c r="I4696" s="157" t="s">
        <v>3802</v>
      </c>
      <c r="J4696" s="157" t="s">
        <v>344</v>
      </c>
      <c r="K4696" s="135"/>
      <c r="L4696" s="130" t="s">
        <v>761</v>
      </c>
      <c r="M4696" s="130" t="s">
        <v>345</v>
      </c>
    </row>
    <row r="4697" spans="1:13">
      <c r="A4697" s="157" t="s">
        <v>2248</v>
      </c>
      <c r="B4697" s="157"/>
      <c r="C4697" s="169">
        <v>1943</v>
      </c>
      <c r="D4697" s="158">
        <v>45689</v>
      </c>
      <c r="E4697" s="170">
        <v>45797</v>
      </c>
      <c r="F4697" s="124">
        <v>2025.58</v>
      </c>
      <c r="G4697" s="160" t="s">
        <v>4313</v>
      </c>
      <c r="H4697" s="157" t="s">
        <v>6195</v>
      </c>
      <c r="I4697" s="157" t="s">
        <v>3804</v>
      </c>
      <c r="J4697" s="157" t="s">
        <v>346</v>
      </c>
      <c r="K4697" s="135"/>
      <c r="L4697" s="130" t="s">
        <v>761</v>
      </c>
      <c r="M4697" s="130" t="s">
        <v>347</v>
      </c>
    </row>
    <row r="4698" spans="1:13">
      <c r="A4698" s="157" t="s">
        <v>2248</v>
      </c>
      <c r="B4698" s="157"/>
      <c r="C4698" s="169">
        <v>1944</v>
      </c>
      <c r="D4698" s="158">
        <v>45689</v>
      </c>
      <c r="E4698" s="170">
        <v>45797</v>
      </c>
      <c r="F4698" s="124">
        <v>2025.61</v>
      </c>
      <c r="G4698" s="160" t="s">
        <v>4313</v>
      </c>
      <c r="H4698" s="157" t="s">
        <v>6196</v>
      </c>
      <c r="I4698" s="157" t="s">
        <v>3806</v>
      </c>
      <c r="J4698" s="157" t="s">
        <v>348</v>
      </c>
      <c r="K4698" s="135"/>
      <c r="L4698" s="130" t="s">
        <v>761</v>
      </c>
      <c r="M4698" s="130" t="s">
        <v>349</v>
      </c>
    </row>
    <row r="4699" spans="1:13">
      <c r="A4699" s="157" t="s">
        <v>2248</v>
      </c>
      <c r="B4699" s="157"/>
      <c r="C4699" s="169">
        <v>1945</v>
      </c>
      <c r="D4699" s="158">
        <v>45689</v>
      </c>
      <c r="E4699" s="170">
        <v>45797</v>
      </c>
      <c r="F4699" s="124">
        <v>2537.58</v>
      </c>
      <c r="G4699" s="160" t="s">
        <v>4313</v>
      </c>
      <c r="H4699" s="157" t="s">
        <v>6197</v>
      </c>
      <c r="I4699" s="157" t="s">
        <v>3808</v>
      </c>
      <c r="J4699" s="157" t="s">
        <v>350</v>
      </c>
      <c r="K4699" s="135"/>
      <c r="L4699" s="130" t="s">
        <v>761</v>
      </c>
      <c r="M4699" s="130" t="s">
        <v>351</v>
      </c>
    </row>
    <row r="4700" spans="1:13">
      <c r="A4700" s="157" t="s">
        <v>2248</v>
      </c>
      <c r="B4700" s="157"/>
      <c r="C4700" s="169">
        <v>1946</v>
      </c>
      <c r="D4700" s="158">
        <v>45689</v>
      </c>
      <c r="E4700" s="170">
        <v>45797</v>
      </c>
      <c r="F4700" s="124">
        <v>2020.66</v>
      </c>
      <c r="G4700" s="160" t="s">
        <v>4313</v>
      </c>
      <c r="H4700" s="157" t="s">
        <v>6198</v>
      </c>
      <c r="I4700" s="157" t="s">
        <v>3798</v>
      </c>
      <c r="J4700" s="157" t="s">
        <v>342</v>
      </c>
      <c r="K4700" s="135"/>
      <c r="L4700" s="130" t="s">
        <v>761</v>
      </c>
      <c r="M4700" s="130" t="s">
        <v>343</v>
      </c>
    </row>
    <row r="4701" spans="1:13">
      <c r="A4701" s="157" t="s">
        <v>2248</v>
      </c>
      <c r="B4701" s="157"/>
      <c r="C4701" s="169">
        <v>1947</v>
      </c>
      <c r="D4701" s="158">
        <v>45689</v>
      </c>
      <c r="E4701" s="170">
        <v>45797</v>
      </c>
      <c r="F4701" s="124">
        <v>2025.58</v>
      </c>
      <c r="G4701" s="160" t="s">
        <v>4313</v>
      </c>
      <c r="H4701" s="157" t="s">
        <v>6199</v>
      </c>
      <c r="I4701" s="157" t="s">
        <v>3811</v>
      </c>
      <c r="J4701" s="157" t="s">
        <v>288</v>
      </c>
      <c r="K4701" s="135"/>
      <c r="L4701" s="130" t="s">
        <v>761</v>
      </c>
      <c r="M4701" s="130" t="s">
        <v>289</v>
      </c>
    </row>
    <row r="4702" spans="1:13">
      <c r="A4702" s="157" t="s">
        <v>2248</v>
      </c>
      <c r="B4702" s="157"/>
      <c r="C4702" s="169">
        <v>1948</v>
      </c>
      <c r="D4702" s="158">
        <v>45689</v>
      </c>
      <c r="E4702" s="170">
        <v>45797</v>
      </c>
      <c r="F4702" s="124">
        <v>3068.6</v>
      </c>
      <c r="G4702" s="160" t="s">
        <v>4313</v>
      </c>
      <c r="H4702" s="157" t="s">
        <v>6200</v>
      </c>
      <c r="I4702" s="157" t="s">
        <v>3813</v>
      </c>
      <c r="J4702" s="157" t="s">
        <v>352</v>
      </c>
      <c r="K4702" s="135"/>
      <c r="L4702" s="130" t="s">
        <v>761</v>
      </c>
      <c r="M4702" s="130" t="s">
        <v>353</v>
      </c>
    </row>
    <row r="4703" spans="1:13">
      <c r="A4703" s="157" t="s">
        <v>2248</v>
      </c>
      <c r="B4703" s="157"/>
      <c r="C4703" s="169">
        <v>1949</v>
      </c>
      <c r="D4703" s="158">
        <v>45689</v>
      </c>
      <c r="E4703" s="170">
        <v>45797</v>
      </c>
      <c r="F4703" s="124">
        <v>2025.61</v>
      </c>
      <c r="G4703" s="160" t="s">
        <v>4313</v>
      </c>
      <c r="H4703" s="157" t="s">
        <v>6201</v>
      </c>
      <c r="I4703" s="157" t="s">
        <v>3815</v>
      </c>
      <c r="J4703" s="157" t="s">
        <v>354</v>
      </c>
      <c r="K4703" s="135"/>
      <c r="L4703" s="130" t="s">
        <v>761</v>
      </c>
      <c r="M4703" s="130" t="s">
        <v>355</v>
      </c>
    </row>
    <row r="4704" spans="1:13">
      <c r="A4704" s="157" t="s">
        <v>2248</v>
      </c>
      <c r="B4704" s="157"/>
      <c r="C4704" s="169">
        <v>1950</v>
      </c>
      <c r="D4704" s="158">
        <v>45689</v>
      </c>
      <c r="E4704" s="170">
        <v>45797</v>
      </c>
      <c r="F4704" s="124">
        <v>2038.91</v>
      </c>
      <c r="G4704" s="160" t="s">
        <v>4313</v>
      </c>
      <c r="H4704" s="157" t="s">
        <v>6202</v>
      </c>
      <c r="I4704" s="157" t="s">
        <v>3817</v>
      </c>
      <c r="J4704" s="157" t="s">
        <v>356</v>
      </c>
      <c r="K4704" s="135"/>
      <c r="L4704" s="130" t="s">
        <v>761</v>
      </c>
      <c r="M4704" s="130" t="s">
        <v>357</v>
      </c>
    </row>
    <row r="4705" spans="1:13">
      <c r="A4705" s="157" t="s">
        <v>2248</v>
      </c>
      <c r="B4705" s="157"/>
      <c r="C4705" s="169">
        <v>1951</v>
      </c>
      <c r="D4705" s="158">
        <v>45689</v>
      </c>
      <c r="E4705" s="170">
        <v>45797</v>
      </c>
      <c r="F4705" s="124">
        <v>2025.61</v>
      </c>
      <c r="G4705" s="160" t="s">
        <v>4313</v>
      </c>
      <c r="H4705" s="157" t="s">
        <v>6203</v>
      </c>
      <c r="I4705" s="157" t="s">
        <v>3819</v>
      </c>
      <c r="J4705" s="157" t="s">
        <v>284</v>
      </c>
      <c r="K4705" s="135"/>
      <c r="L4705" s="130" t="s">
        <v>761</v>
      </c>
      <c r="M4705" s="130" t="s">
        <v>285</v>
      </c>
    </row>
    <row r="4706" spans="1:13">
      <c r="A4706" s="157" t="s">
        <v>2248</v>
      </c>
      <c r="B4706" s="157"/>
      <c r="C4706" s="169">
        <v>1952</v>
      </c>
      <c r="D4706" s="158">
        <v>45689</v>
      </c>
      <c r="E4706" s="170">
        <v>45797</v>
      </c>
      <c r="F4706" s="124">
        <v>5225.7299999999996</v>
      </c>
      <c r="G4706" s="160" t="s">
        <v>4313</v>
      </c>
      <c r="H4706" s="157" t="s">
        <v>6204</v>
      </c>
      <c r="I4706" s="157" t="s">
        <v>3821</v>
      </c>
      <c r="J4706" s="157" t="s">
        <v>376</v>
      </c>
      <c r="K4706" s="135"/>
      <c r="L4706" s="130" t="s">
        <v>761</v>
      </c>
      <c r="M4706" s="130" t="s">
        <v>377</v>
      </c>
    </row>
    <row r="4707" spans="1:13">
      <c r="A4707" s="157" t="s">
        <v>2248</v>
      </c>
      <c r="B4707" s="157"/>
      <c r="C4707" s="169">
        <v>1953</v>
      </c>
      <c r="D4707" s="158">
        <v>45689</v>
      </c>
      <c r="E4707" s="170">
        <v>45797</v>
      </c>
      <c r="F4707" s="124">
        <v>9339.67</v>
      </c>
      <c r="G4707" s="160" t="s">
        <v>4313</v>
      </c>
      <c r="H4707" s="157" t="s">
        <v>6205</v>
      </c>
      <c r="I4707" s="157" t="s">
        <v>3823</v>
      </c>
      <c r="J4707" s="157" t="s">
        <v>358</v>
      </c>
      <c r="K4707" s="135"/>
      <c r="L4707" s="130" t="s">
        <v>761</v>
      </c>
      <c r="M4707" s="130" t="s">
        <v>359</v>
      </c>
    </row>
    <row r="4708" spans="1:13">
      <c r="A4708" s="157" t="s">
        <v>2248</v>
      </c>
      <c r="B4708" s="157"/>
      <c r="C4708" s="169">
        <v>1954</v>
      </c>
      <c r="D4708" s="158">
        <v>45689</v>
      </c>
      <c r="E4708" s="170">
        <v>45797</v>
      </c>
      <c r="F4708" s="124">
        <v>6607.55</v>
      </c>
      <c r="G4708" s="160" t="s">
        <v>4313</v>
      </c>
      <c r="H4708" s="157" t="s">
        <v>6206</v>
      </c>
      <c r="I4708" s="157" t="s">
        <v>3825</v>
      </c>
      <c r="J4708" s="157" t="s">
        <v>406</v>
      </c>
      <c r="K4708" s="135"/>
      <c r="L4708" s="130" t="s">
        <v>761</v>
      </c>
      <c r="M4708" s="130" t="s">
        <v>407</v>
      </c>
    </row>
    <row r="4709" spans="1:13">
      <c r="A4709" s="157" t="s">
        <v>2248</v>
      </c>
      <c r="B4709" s="157"/>
      <c r="C4709" s="169">
        <v>1955</v>
      </c>
      <c r="D4709" s="158">
        <v>45689</v>
      </c>
      <c r="E4709" s="170">
        <v>45797</v>
      </c>
      <c r="F4709" s="124">
        <v>4833.63</v>
      </c>
      <c r="G4709" s="160" t="s">
        <v>4313</v>
      </c>
      <c r="H4709" s="157" t="s">
        <v>6207</v>
      </c>
      <c r="I4709" s="157" t="s">
        <v>3827</v>
      </c>
      <c r="J4709" s="157" t="s">
        <v>456</v>
      </c>
      <c r="K4709" s="135"/>
      <c r="L4709" s="130" t="s">
        <v>761</v>
      </c>
      <c r="M4709" s="130" t="s">
        <v>457</v>
      </c>
    </row>
    <row r="4710" spans="1:13">
      <c r="A4710" s="157" t="s">
        <v>2248</v>
      </c>
      <c r="B4710" s="157"/>
      <c r="C4710" s="169">
        <v>1956</v>
      </c>
      <c r="D4710" s="158">
        <v>45689</v>
      </c>
      <c r="E4710" s="170">
        <v>45797</v>
      </c>
      <c r="F4710" s="124">
        <v>28741.01</v>
      </c>
      <c r="G4710" s="160" t="s">
        <v>4313</v>
      </c>
      <c r="H4710" s="157" t="s">
        <v>6208</v>
      </c>
      <c r="I4710" s="157" t="s">
        <v>3829</v>
      </c>
      <c r="J4710" s="157" t="s">
        <v>468</v>
      </c>
      <c r="K4710" s="135"/>
      <c r="L4710" s="130" t="s">
        <v>761</v>
      </c>
      <c r="M4710" s="130" t="s">
        <v>469</v>
      </c>
    </row>
    <row r="4711" spans="1:13">
      <c r="A4711" s="157" t="s">
        <v>2248</v>
      </c>
      <c r="B4711" s="157"/>
      <c r="C4711" s="169">
        <v>1957</v>
      </c>
      <c r="D4711" s="158">
        <v>45689</v>
      </c>
      <c r="E4711" s="170">
        <v>45797</v>
      </c>
      <c r="F4711" s="124">
        <v>10143.02</v>
      </c>
      <c r="G4711" s="160" t="s">
        <v>4313</v>
      </c>
      <c r="H4711" s="157" t="s">
        <v>6209</v>
      </c>
      <c r="I4711" s="157" t="s">
        <v>3831</v>
      </c>
      <c r="J4711" s="157" t="s">
        <v>470</v>
      </c>
      <c r="K4711" s="135"/>
      <c r="L4711" s="130" t="s">
        <v>761</v>
      </c>
      <c r="M4711" s="130" t="s">
        <v>471</v>
      </c>
    </row>
    <row r="4712" spans="1:13">
      <c r="A4712" s="157" t="s">
        <v>2248</v>
      </c>
      <c r="B4712" s="157"/>
      <c r="C4712" s="169" t="s">
        <v>6210</v>
      </c>
      <c r="D4712" s="158">
        <v>45689</v>
      </c>
      <c r="E4712" s="170">
        <v>45797</v>
      </c>
      <c r="F4712" s="124">
        <v>1881.43</v>
      </c>
      <c r="G4712" s="160" t="s">
        <v>4313</v>
      </c>
      <c r="H4712" s="157" t="s">
        <v>6211</v>
      </c>
      <c r="I4712" s="157" t="s">
        <v>3833</v>
      </c>
      <c r="J4712" s="157" t="s">
        <v>404</v>
      </c>
      <c r="K4712" s="135"/>
      <c r="L4712" s="130" t="s">
        <v>761</v>
      </c>
      <c r="M4712" s="130" t="s">
        <v>405</v>
      </c>
    </row>
    <row r="4713" spans="1:13">
      <c r="A4713" s="157" t="s">
        <v>2248</v>
      </c>
      <c r="B4713" s="157"/>
      <c r="C4713" s="169">
        <v>1959</v>
      </c>
      <c r="D4713" s="158">
        <v>45689</v>
      </c>
      <c r="E4713" s="170">
        <v>45797</v>
      </c>
      <c r="F4713" s="124">
        <v>28035.72</v>
      </c>
      <c r="G4713" s="160" t="s">
        <v>4313</v>
      </c>
      <c r="H4713" s="157" t="s">
        <v>6212</v>
      </c>
      <c r="I4713" s="157" t="s">
        <v>3740</v>
      </c>
      <c r="J4713" s="157" t="s">
        <v>38</v>
      </c>
      <c r="K4713" s="135"/>
      <c r="L4713" s="130" t="s">
        <v>761</v>
      </c>
      <c r="M4713" s="130" t="s">
        <v>39</v>
      </c>
    </row>
    <row r="4714" spans="1:13">
      <c r="A4714" s="157" t="s">
        <v>2248</v>
      </c>
      <c r="B4714" s="157"/>
      <c r="C4714" s="169">
        <v>1960</v>
      </c>
      <c r="D4714" s="158">
        <v>45689</v>
      </c>
      <c r="E4714" s="170">
        <v>45797</v>
      </c>
      <c r="F4714" s="124">
        <v>3610.21</v>
      </c>
      <c r="G4714" s="160" t="s">
        <v>4313</v>
      </c>
      <c r="H4714" s="157" t="s">
        <v>6213</v>
      </c>
      <c r="I4714" s="157" t="s">
        <v>3790</v>
      </c>
      <c r="J4714" s="157" t="s">
        <v>320</v>
      </c>
      <c r="K4714" s="135"/>
      <c r="L4714" s="130" t="s">
        <v>761</v>
      </c>
      <c r="M4714" s="130" t="s">
        <v>321</v>
      </c>
    </row>
    <row r="4715" spans="1:13">
      <c r="A4715" s="157" t="s">
        <v>2248</v>
      </c>
      <c r="B4715" s="157"/>
      <c r="C4715" s="169">
        <v>4436</v>
      </c>
      <c r="D4715" s="158">
        <v>45689</v>
      </c>
      <c r="E4715" s="170">
        <v>45797</v>
      </c>
      <c r="F4715" s="124">
        <v>-729.6</v>
      </c>
      <c r="G4715" s="160" t="s">
        <v>2249</v>
      </c>
      <c r="H4715" s="157" t="s">
        <v>6214</v>
      </c>
      <c r="I4715" s="157" t="s">
        <v>5099</v>
      </c>
      <c r="J4715" s="157" t="s">
        <v>34</v>
      </c>
      <c r="K4715" s="135"/>
      <c r="L4715" s="130" t="s">
        <v>761</v>
      </c>
      <c r="M4715" s="130" t="s">
        <v>35</v>
      </c>
    </row>
    <row r="4716" spans="1:13">
      <c r="A4716" s="157" t="s">
        <v>2248</v>
      </c>
      <c r="B4716" s="157"/>
      <c r="C4716" s="169">
        <v>4436</v>
      </c>
      <c r="D4716" s="158">
        <v>45689</v>
      </c>
      <c r="E4716" s="170">
        <v>45797</v>
      </c>
      <c r="F4716" s="124">
        <v>729.6</v>
      </c>
      <c r="G4716" s="160" t="s">
        <v>2249</v>
      </c>
      <c r="H4716" s="157" t="s">
        <v>6214</v>
      </c>
      <c r="I4716" s="157" t="s">
        <v>5099</v>
      </c>
      <c r="J4716" s="157" t="s">
        <v>34</v>
      </c>
      <c r="K4716" s="135"/>
      <c r="L4716" s="130" t="s">
        <v>761</v>
      </c>
      <c r="M4716" s="130" t="s">
        <v>35</v>
      </c>
    </row>
    <row r="4717" spans="1:13">
      <c r="A4717" s="157" t="s">
        <v>2248</v>
      </c>
      <c r="B4717" s="157"/>
      <c r="C4717" s="169">
        <v>4436</v>
      </c>
      <c r="D4717" s="158">
        <v>45689</v>
      </c>
      <c r="E4717" s="170">
        <v>45797</v>
      </c>
      <c r="F4717" s="124">
        <v>729.6</v>
      </c>
      <c r="G4717" s="160" t="s">
        <v>2249</v>
      </c>
      <c r="H4717" s="157" t="s">
        <v>6214</v>
      </c>
      <c r="I4717" s="157" t="s">
        <v>5099</v>
      </c>
      <c r="J4717" s="157" t="s">
        <v>34</v>
      </c>
      <c r="K4717" s="135"/>
      <c r="L4717" s="130" t="s">
        <v>761</v>
      </c>
      <c r="M4717" s="130" t="s">
        <v>35</v>
      </c>
    </row>
    <row r="4718" spans="1:13">
      <c r="A4718" s="157" t="s">
        <v>2248</v>
      </c>
      <c r="B4718" s="157"/>
      <c r="C4718" s="169">
        <v>8151</v>
      </c>
      <c r="D4718" s="158">
        <v>45717</v>
      </c>
      <c r="E4718" s="170">
        <v>45797</v>
      </c>
      <c r="F4718" s="124">
        <v>1382.25</v>
      </c>
      <c r="G4718" s="160" t="s">
        <v>4313</v>
      </c>
      <c r="H4718" s="157" t="s">
        <v>6215</v>
      </c>
      <c r="I4718" s="157" t="s">
        <v>3229</v>
      </c>
      <c r="J4718" s="157" t="s">
        <v>366</v>
      </c>
      <c r="K4718" s="135"/>
      <c r="L4718" s="130" t="s">
        <v>761</v>
      </c>
      <c r="M4718" s="130" t="s">
        <v>367</v>
      </c>
    </row>
    <row r="4719" spans="1:13">
      <c r="A4719" s="157" t="s">
        <v>2248</v>
      </c>
      <c r="B4719" s="157"/>
      <c r="C4719" s="169">
        <v>8151</v>
      </c>
      <c r="D4719" s="158">
        <v>45717</v>
      </c>
      <c r="E4719" s="170">
        <v>45797</v>
      </c>
      <c r="F4719" s="124">
        <v>-1382.25</v>
      </c>
      <c r="G4719" s="160" t="s">
        <v>4313</v>
      </c>
      <c r="H4719" s="157" t="s">
        <v>6215</v>
      </c>
      <c r="I4719" s="157" t="s">
        <v>3229</v>
      </c>
      <c r="J4719" s="157" t="s">
        <v>366</v>
      </c>
      <c r="K4719" s="135"/>
      <c r="L4719" s="130" t="s">
        <v>761</v>
      </c>
      <c r="M4719" s="130" t="s">
        <v>367</v>
      </c>
    </row>
    <row r="4720" spans="1:13">
      <c r="A4720" s="157" t="s">
        <v>2248</v>
      </c>
      <c r="B4720" s="157"/>
      <c r="C4720" s="169">
        <v>8151</v>
      </c>
      <c r="D4720" s="158">
        <v>45717</v>
      </c>
      <c r="E4720" s="170">
        <v>45797</v>
      </c>
      <c r="F4720" s="124">
        <v>1382.25</v>
      </c>
      <c r="G4720" s="160" t="s">
        <v>4313</v>
      </c>
      <c r="H4720" s="157" t="s">
        <v>6215</v>
      </c>
      <c r="I4720" s="157" t="s">
        <v>3229</v>
      </c>
      <c r="J4720" s="157" t="s">
        <v>366</v>
      </c>
      <c r="K4720" s="135"/>
      <c r="L4720" s="130" t="s">
        <v>761</v>
      </c>
      <c r="M4720" s="130" t="s">
        <v>367</v>
      </c>
    </row>
    <row r="4721" spans="1:13">
      <c r="A4721" s="157" t="s">
        <v>2248</v>
      </c>
      <c r="B4721" s="157"/>
      <c r="C4721" s="169">
        <v>8152</v>
      </c>
      <c r="D4721" s="158">
        <v>45717</v>
      </c>
      <c r="E4721" s="170">
        <v>45797</v>
      </c>
      <c r="F4721" s="124">
        <v>1382.25</v>
      </c>
      <c r="G4721" s="160" t="s">
        <v>4313</v>
      </c>
      <c r="H4721" s="157" t="s">
        <v>6216</v>
      </c>
      <c r="I4721" s="157" t="s">
        <v>3231</v>
      </c>
      <c r="J4721" s="157" t="s">
        <v>380</v>
      </c>
      <c r="K4721" s="135"/>
      <c r="L4721" s="130" t="s">
        <v>761</v>
      </c>
      <c r="M4721" s="130" t="s">
        <v>381</v>
      </c>
    </row>
    <row r="4722" spans="1:13">
      <c r="A4722" s="157" t="s">
        <v>2248</v>
      </c>
      <c r="B4722" s="157"/>
      <c r="C4722" s="169">
        <v>8152</v>
      </c>
      <c r="D4722" s="158">
        <v>45717</v>
      </c>
      <c r="E4722" s="170">
        <v>45797</v>
      </c>
      <c r="F4722" s="124">
        <v>-1382.25</v>
      </c>
      <c r="G4722" s="160" t="s">
        <v>4313</v>
      </c>
      <c r="H4722" s="157" t="s">
        <v>6216</v>
      </c>
      <c r="I4722" s="157" t="s">
        <v>3231</v>
      </c>
      <c r="J4722" s="157" t="s">
        <v>380</v>
      </c>
      <c r="K4722" s="135"/>
      <c r="L4722" s="130" t="s">
        <v>761</v>
      </c>
      <c r="M4722" s="130" t="s">
        <v>381</v>
      </c>
    </row>
    <row r="4723" spans="1:13">
      <c r="A4723" s="157" t="s">
        <v>2248</v>
      </c>
      <c r="B4723" s="157"/>
      <c r="C4723" s="169">
        <v>8152</v>
      </c>
      <c r="D4723" s="158">
        <v>45717</v>
      </c>
      <c r="E4723" s="170">
        <v>45797</v>
      </c>
      <c r="F4723" s="124">
        <v>1382.26</v>
      </c>
      <c r="G4723" s="160" t="s">
        <v>4313</v>
      </c>
      <c r="H4723" s="157" t="s">
        <v>6216</v>
      </c>
      <c r="I4723" s="157" t="s">
        <v>3231</v>
      </c>
      <c r="J4723" s="157" t="s">
        <v>380</v>
      </c>
      <c r="K4723" s="135"/>
      <c r="L4723" s="130" t="s">
        <v>761</v>
      </c>
      <c r="M4723" s="130" t="s">
        <v>381</v>
      </c>
    </row>
    <row r="4724" spans="1:13">
      <c r="A4724" s="157" t="s">
        <v>2248</v>
      </c>
      <c r="B4724" s="157"/>
      <c r="C4724" s="169">
        <v>8153</v>
      </c>
      <c r="D4724" s="158">
        <v>45717</v>
      </c>
      <c r="E4724" s="170">
        <v>45797</v>
      </c>
      <c r="F4724" s="124">
        <v>17651.46</v>
      </c>
      <c r="G4724" s="160" t="s">
        <v>4313</v>
      </c>
      <c r="H4724" s="157" t="s">
        <v>6217</v>
      </c>
      <c r="I4724" s="157" t="s">
        <v>3207</v>
      </c>
      <c r="J4724" s="157" t="s">
        <v>166</v>
      </c>
      <c r="K4724" s="135"/>
      <c r="L4724" s="130" t="s">
        <v>761</v>
      </c>
      <c r="M4724" s="130" t="s">
        <v>167</v>
      </c>
    </row>
    <row r="4725" spans="1:13">
      <c r="A4725" s="157" t="s">
        <v>2248</v>
      </c>
      <c r="B4725" s="157"/>
      <c r="C4725" s="169">
        <v>8153</v>
      </c>
      <c r="D4725" s="158">
        <v>45717</v>
      </c>
      <c r="E4725" s="170">
        <v>45797</v>
      </c>
      <c r="F4725" s="124">
        <v>-17651.46</v>
      </c>
      <c r="G4725" s="160" t="s">
        <v>4313</v>
      </c>
      <c r="H4725" s="157" t="s">
        <v>6217</v>
      </c>
      <c r="I4725" s="157" t="s">
        <v>3207</v>
      </c>
      <c r="J4725" s="157" t="s">
        <v>166</v>
      </c>
      <c r="K4725" s="135"/>
      <c r="L4725" s="130" t="s">
        <v>761</v>
      </c>
      <c r="M4725" s="130" t="s">
        <v>167</v>
      </c>
    </row>
    <row r="4726" spans="1:13">
      <c r="A4726" s="157" t="s">
        <v>2248</v>
      </c>
      <c r="B4726" s="157"/>
      <c r="C4726" s="169">
        <v>8153.01</v>
      </c>
      <c r="D4726" s="158">
        <v>45717</v>
      </c>
      <c r="E4726" s="170">
        <v>45797</v>
      </c>
      <c r="F4726" s="124">
        <v>17651.46</v>
      </c>
      <c r="G4726" s="160" t="s">
        <v>4313</v>
      </c>
      <c r="H4726" s="157" t="s">
        <v>6218</v>
      </c>
      <c r="I4726" s="157" t="s">
        <v>3207</v>
      </c>
      <c r="J4726" s="157" t="s">
        <v>166</v>
      </c>
      <c r="K4726" s="135"/>
      <c r="L4726" s="130" t="s">
        <v>761</v>
      </c>
      <c r="M4726" s="130" t="s">
        <v>167</v>
      </c>
    </row>
    <row r="4727" spans="1:13">
      <c r="A4727" s="157" t="s">
        <v>2248</v>
      </c>
      <c r="B4727" s="157"/>
      <c r="C4727" s="169">
        <v>8154</v>
      </c>
      <c r="D4727" s="158">
        <v>45717</v>
      </c>
      <c r="E4727" s="170">
        <v>45797</v>
      </c>
      <c r="F4727" s="124">
        <v>9216.34</v>
      </c>
      <c r="G4727" s="160" t="s">
        <v>4313</v>
      </c>
      <c r="H4727" s="157" t="s">
        <v>6219</v>
      </c>
      <c r="I4727" s="157" t="s">
        <v>3209</v>
      </c>
      <c r="J4727" s="157" t="s">
        <v>168</v>
      </c>
      <c r="K4727" s="135"/>
      <c r="L4727" s="130" t="s">
        <v>761</v>
      </c>
      <c r="M4727" s="130" t="s">
        <v>169</v>
      </c>
    </row>
    <row r="4728" spans="1:13">
      <c r="A4728" s="157" t="s">
        <v>2248</v>
      </c>
      <c r="B4728" s="157"/>
      <c r="C4728" s="169">
        <v>8154</v>
      </c>
      <c r="D4728" s="158">
        <v>45717</v>
      </c>
      <c r="E4728" s="170">
        <v>45797</v>
      </c>
      <c r="F4728" s="124">
        <v>9216.34</v>
      </c>
      <c r="G4728" s="160" t="s">
        <v>4313</v>
      </c>
      <c r="H4728" s="157" t="s">
        <v>6219</v>
      </c>
      <c r="I4728" s="157" t="s">
        <v>3209</v>
      </c>
      <c r="J4728" s="157" t="s">
        <v>168</v>
      </c>
      <c r="K4728" s="135"/>
      <c r="L4728" s="130" t="s">
        <v>761</v>
      </c>
      <c r="M4728" s="130" t="s">
        <v>169</v>
      </c>
    </row>
    <row r="4729" spans="1:13">
      <c r="A4729" s="157" t="s">
        <v>2248</v>
      </c>
      <c r="B4729" s="157"/>
      <c r="C4729" s="169">
        <v>8154</v>
      </c>
      <c r="D4729" s="158">
        <v>45717</v>
      </c>
      <c r="E4729" s="170">
        <v>45797</v>
      </c>
      <c r="F4729" s="124">
        <v>-9216.34</v>
      </c>
      <c r="G4729" s="160" t="s">
        <v>4313</v>
      </c>
      <c r="H4729" s="157" t="s">
        <v>6219</v>
      </c>
      <c r="I4729" s="157" t="s">
        <v>3209</v>
      </c>
      <c r="J4729" s="157" t="s">
        <v>168</v>
      </c>
      <c r="K4729" s="135"/>
      <c r="L4729" s="130" t="s">
        <v>761</v>
      </c>
      <c r="M4729" s="130" t="s">
        <v>169</v>
      </c>
    </row>
    <row r="4730" spans="1:13">
      <c r="A4730" s="157" t="s">
        <v>2248</v>
      </c>
      <c r="B4730" s="157"/>
      <c r="C4730" s="169">
        <v>8155</v>
      </c>
      <c r="D4730" s="158">
        <v>45717</v>
      </c>
      <c r="E4730" s="170">
        <v>45797</v>
      </c>
      <c r="F4730" s="124">
        <v>3478.39</v>
      </c>
      <c r="G4730" s="160" t="s">
        <v>4313</v>
      </c>
      <c r="H4730" s="157" t="s">
        <v>6220</v>
      </c>
      <c r="I4730" s="157" t="s">
        <v>3233</v>
      </c>
      <c r="J4730" s="157" t="s">
        <v>392</v>
      </c>
      <c r="K4730" s="135"/>
      <c r="L4730" s="130" t="s">
        <v>761</v>
      </c>
      <c r="M4730" s="130" t="s">
        <v>393</v>
      </c>
    </row>
    <row r="4731" spans="1:13">
      <c r="A4731" s="157" t="s">
        <v>2248</v>
      </c>
      <c r="B4731" s="157"/>
      <c r="C4731" s="169">
        <v>8155</v>
      </c>
      <c r="D4731" s="158">
        <v>45717</v>
      </c>
      <c r="E4731" s="170">
        <v>45797</v>
      </c>
      <c r="F4731" s="124">
        <v>-3478.39</v>
      </c>
      <c r="G4731" s="160" t="s">
        <v>4313</v>
      </c>
      <c r="H4731" s="157" t="s">
        <v>6220</v>
      </c>
      <c r="I4731" s="157" t="s">
        <v>3233</v>
      </c>
      <c r="J4731" s="157" t="s">
        <v>392</v>
      </c>
      <c r="K4731" s="135"/>
      <c r="L4731" s="130" t="s">
        <v>761</v>
      </c>
      <c r="M4731" s="130" t="s">
        <v>393</v>
      </c>
    </row>
    <row r="4732" spans="1:13">
      <c r="A4732" s="157" t="s">
        <v>2248</v>
      </c>
      <c r="B4732" s="157"/>
      <c r="C4732" s="169">
        <v>8155</v>
      </c>
      <c r="D4732" s="158">
        <v>45717</v>
      </c>
      <c r="E4732" s="170">
        <v>45797</v>
      </c>
      <c r="F4732" s="124">
        <v>3478.39</v>
      </c>
      <c r="G4732" s="160" t="s">
        <v>4313</v>
      </c>
      <c r="H4732" s="157" t="s">
        <v>6220</v>
      </c>
      <c r="I4732" s="157" t="s">
        <v>3233</v>
      </c>
      <c r="J4732" s="157" t="s">
        <v>392</v>
      </c>
      <c r="K4732" s="135"/>
      <c r="L4732" s="130" t="s">
        <v>761</v>
      </c>
      <c r="M4732" s="130" t="s">
        <v>393</v>
      </c>
    </row>
    <row r="4733" spans="1:13">
      <c r="A4733" s="157" t="s">
        <v>2248</v>
      </c>
      <c r="B4733" s="157"/>
      <c r="C4733" s="169">
        <v>8156</v>
      </c>
      <c r="D4733" s="158">
        <v>45717</v>
      </c>
      <c r="E4733" s="170">
        <v>45797</v>
      </c>
      <c r="F4733" s="124">
        <v>3294.57</v>
      </c>
      <c r="G4733" s="160" t="s">
        <v>4313</v>
      </c>
      <c r="H4733" s="157" t="s">
        <v>6221</v>
      </c>
      <c r="I4733" s="157" t="s">
        <v>3211</v>
      </c>
      <c r="J4733" s="157" t="s">
        <v>20</v>
      </c>
      <c r="K4733" s="135"/>
      <c r="L4733" s="130" t="s">
        <v>761</v>
      </c>
      <c r="M4733" s="130" t="s">
        <v>21</v>
      </c>
    </row>
    <row r="4734" spans="1:13">
      <c r="A4734" s="157" t="s">
        <v>2248</v>
      </c>
      <c r="B4734" s="157"/>
      <c r="C4734" s="169">
        <v>8156</v>
      </c>
      <c r="D4734" s="158">
        <v>45717</v>
      </c>
      <c r="E4734" s="170">
        <v>45797</v>
      </c>
      <c r="F4734" s="124">
        <v>3294.57</v>
      </c>
      <c r="G4734" s="160" t="s">
        <v>4313</v>
      </c>
      <c r="H4734" s="157" t="s">
        <v>6221</v>
      </c>
      <c r="I4734" s="157" t="s">
        <v>3211</v>
      </c>
      <c r="J4734" s="157" t="s">
        <v>20</v>
      </c>
      <c r="K4734" s="135"/>
      <c r="L4734" s="130" t="s">
        <v>761</v>
      </c>
      <c r="M4734" s="130" t="s">
        <v>21</v>
      </c>
    </row>
    <row r="4735" spans="1:13">
      <c r="A4735" s="157" t="s">
        <v>2248</v>
      </c>
      <c r="B4735" s="157"/>
      <c r="C4735" s="169">
        <v>8156</v>
      </c>
      <c r="D4735" s="158">
        <v>45717</v>
      </c>
      <c r="E4735" s="170">
        <v>45797</v>
      </c>
      <c r="F4735" s="124">
        <v>-3294.57</v>
      </c>
      <c r="G4735" s="160" t="s">
        <v>4313</v>
      </c>
      <c r="H4735" s="157" t="s">
        <v>6221</v>
      </c>
      <c r="I4735" s="157" t="s">
        <v>3211</v>
      </c>
      <c r="J4735" s="157" t="s">
        <v>20</v>
      </c>
      <c r="K4735" s="135"/>
      <c r="L4735" s="130" t="s">
        <v>761</v>
      </c>
      <c r="M4735" s="130" t="s">
        <v>21</v>
      </c>
    </row>
    <row r="4736" spans="1:13">
      <c r="A4736" s="157" t="s">
        <v>2248</v>
      </c>
      <c r="B4736" s="157"/>
      <c r="C4736" s="169">
        <v>8157</v>
      </c>
      <c r="D4736" s="158">
        <v>45717</v>
      </c>
      <c r="E4736" s="170">
        <v>45797</v>
      </c>
      <c r="F4736" s="124">
        <v>1382.25</v>
      </c>
      <c r="G4736" s="160" t="s">
        <v>4313</v>
      </c>
      <c r="H4736" s="157" t="s">
        <v>6222</v>
      </c>
      <c r="I4736" s="157" t="s">
        <v>3235</v>
      </c>
      <c r="J4736" s="157" t="s">
        <v>410</v>
      </c>
      <c r="K4736" s="135"/>
      <c r="L4736" s="130" t="s">
        <v>761</v>
      </c>
      <c r="M4736" s="130" t="s">
        <v>411</v>
      </c>
    </row>
    <row r="4737" spans="1:13">
      <c r="A4737" s="157" t="s">
        <v>2248</v>
      </c>
      <c r="B4737" s="157"/>
      <c r="C4737" s="169">
        <v>8157</v>
      </c>
      <c r="D4737" s="158">
        <v>45717</v>
      </c>
      <c r="E4737" s="170">
        <v>45797</v>
      </c>
      <c r="F4737" s="124">
        <v>-1382.25</v>
      </c>
      <c r="G4737" s="160" t="s">
        <v>4313</v>
      </c>
      <c r="H4737" s="157" t="s">
        <v>6222</v>
      </c>
      <c r="I4737" s="157" t="s">
        <v>3235</v>
      </c>
      <c r="J4737" s="157" t="s">
        <v>410</v>
      </c>
      <c r="K4737" s="135"/>
      <c r="L4737" s="130" t="s">
        <v>761</v>
      </c>
      <c r="M4737" s="130" t="s">
        <v>411</v>
      </c>
    </row>
    <row r="4738" spans="1:13">
      <c r="A4738" s="157" t="s">
        <v>2248</v>
      </c>
      <c r="B4738" s="157"/>
      <c r="C4738" s="169">
        <v>8157</v>
      </c>
      <c r="D4738" s="158">
        <v>45717</v>
      </c>
      <c r="E4738" s="170">
        <v>45797</v>
      </c>
      <c r="F4738" s="124">
        <v>1382.25</v>
      </c>
      <c r="G4738" s="160" t="s">
        <v>4313</v>
      </c>
      <c r="H4738" s="157" t="s">
        <v>6222</v>
      </c>
      <c r="I4738" s="157" t="s">
        <v>3235</v>
      </c>
      <c r="J4738" s="157" t="s">
        <v>410</v>
      </c>
      <c r="K4738" s="135"/>
      <c r="L4738" s="130" t="s">
        <v>761</v>
      </c>
      <c r="M4738" s="130" t="s">
        <v>411</v>
      </c>
    </row>
    <row r="4739" spans="1:13">
      <c r="A4739" s="157" t="s">
        <v>2248</v>
      </c>
      <c r="B4739" s="157"/>
      <c r="C4739" s="169">
        <v>8158</v>
      </c>
      <c r="D4739" s="158">
        <v>45717</v>
      </c>
      <c r="E4739" s="170">
        <v>45797</v>
      </c>
      <c r="F4739" s="124">
        <v>1382.25</v>
      </c>
      <c r="G4739" s="160" t="s">
        <v>4313</v>
      </c>
      <c r="H4739" s="157" t="s">
        <v>6223</v>
      </c>
      <c r="I4739" s="157" t="s">
        <v>3237</v>
      </c>
      <c r="J4739" s="157" t="s">
        <v>418</v>
      </c>
      <c r="K4739" s="135"/>
      <c r="L4739" s="130" t="s">
        <v>761</v>
      </c>
      <c r="M4739" s="130" t="s">
        <v>419</v>
      </c>
    </row>
    <row r="4740" spans="1:13">
      <c r="A4740" s="157" t="s">
        <v>2248</v>
      </c>
      <c r="B4740" s="157"/>
      <c r="C4740" s="169">
        <v>8158</v>
      </c>
      <c r="D4740" s="158">
        <v>45717</v>
      </c>
      <c r="E4740" s="170">
        <v>45797</v>
      </c>
      <c r="F4740" s="124">
        <v>-1382.25</v>
      </c>
      <c r="G4740" s="160" t="s">
        <v>4313</v>
      </c>
      <c r="H4740" s="157" t="s">
        <v>6223</v>
      </c>
      <c r="I4740" s="157" t="s">
        <v>3237</v>
      </c>
      <c r="J4740" s="157" t="s">
        <v>418</v>
      </c>
      <c r="K4740" s="135"/>
      <c r="L4740" s="130" t="s">
        <v>761</v>
      </c>
      <c r="M4740" s="130" t="s">
        <v>419</v>
      </c>
    </row>
    <row r="4741" spans="1:13">
      <c r="A4741" s="157" t="s">
        <v>2248</v>
      </c>
      <c r="B4741" s="157"/>
      <c r="C4741" s="169">
        <v>8158</v>
      </c>
      <c r="D4741" s="158">
        <v>45717</v>
      </c>
      <c r="E4741" s="170">
        <v>45797</v>
      </c>
      <c r="F4741" s="124">
        <v>1382.25</v>
      </c>
      <c r="G4741" s="160" t="s">
        <v>4313</v>
      </c>
      <c r="H4741" s="157" t="s">
        <v>6223</v>
      </c>
      <c r="I4741" s="157" t="s">
        <v>3237</v>
      </c>
      <c r="J4741" s="157" t="s">
        <v>418</v>
      </c>
      <c r="K4741" s="135"/>
      <c r="L4741" s="130" t="s">
        <v>761</v>
      </c>
      <c r="M4741" s="130" t="s">
        <v>419</v>
      </c>
    </row>
    <row r="4742" spans="1:13">
      <c r="A4742" s="157" t="s">
        <v>2248</v>
      </c>
      <c r="B4742" s="157"/>
      <c r="C4742" s="169">
        <v>8159</v>
      </c>
      <c r="D4742" s="158">
        <v>45717</v>
      </c>
      <c r="E4742" s="170">
        <v>45797</v>
      </c>
      <c r="F4742" s="124">
        <v>-1364.44</v>
      </c>
      <c r="G4742" s="160" t="s">
        <v>4313</v>
      </c>
      <c r="H4742" s="157" t="s">
        <v>6224</v>
      </c>
      <c r="I4742" s="157" t="s">
        <v>3239</v>
      </c>
      <c r="J4742" s="157" t="s">
        <v>422</v>
      </c>
      <c r="K4742" s="135"/>
      <c r="L4742" s="130" t="s">
        <v>761</v>
      </c>
      <c r="M4742" s="130" t="s">
        <v>423</v>
      </c>
    </row>
    <row r="4743" spans="1:13">
      <c r="A4743" s="157" t="s">
        <v>2248</v>
      </c>
      <c r="B4743" s="157"/>
      <c r="C4743" s="169">
        <v>8159</v>
      </c>
      <c r="D4743" s="158">
        <v>45717</v>
      </c>
      <c r="E4743" s="170">
        <v>45797</v>
      </c>
      <c r="F4743" s="124">
        <v>1364.44</v>
      </c>
      <c r="G4743" s="160" t="s">
        <v>4313</v>
      </c>
      <c r="H4743" s="157" t="s">
        <v>6224</v>
      </c>
      <c r="I4743" s="157" t="s">
        <v>3239</v>
      </c>
      <c r="J4743" s="157" t="s">
        <v>422</v>
      </c>
      <c r="K4743" s="135"/>
      <c r="L4743" s="130" t="s">
        <v>761</v>
      </c>
      <c r="M4743" s="130" t="s">
        <v>423</v>
      </c>
    </row>
    <row r="4744" spans="1:13">
      <c r="A4744" s="157" t="s">
        <v>2248</v>
      </c>
      <c r="B4744" s="157"/>
      <c r="C4744" s="169">
        <v>8159</v>
      </c>
      <c r="D4744" s="158">
        <v>45717</v>
      </c>
      <c r="E4744" s="170">
        <v>45797</v>
      </c>
      <c r="F4744" s="124">
        <v>1364.44</v>
      </c>
      <c r="G4744" s="160" t="s">
        <v>4313</v>
      </c>
      <c r="H4744" s="157" t="s">
        <v>6224</v>
      </c>
      <c r="I4744" s="157" t="s">
        <v>3239</v>
      </c>
      <c r="J4744" s="157" t="s">
        <v>422</v>
      </c>
      <c r="K4744" s="135"/>
      <c r="L4744" s="130" t="s">
        <v>761</v>
      </c>
      <c r="M4744" s="130" t="s">
        <v>423</v>
      </c>
    </row>
    <row r="4745" spans="1:13">
      <c r="A4745" s="157" t="s">
        <v>2248</v>
      </c>
      <c r="B4745" s="157"/>
      <c r="C4745" s="169">
        <v>8160</v>
      </c>
      <c r="D4745" s="158">
        <v>45717</v>
      </c>
      <c r="E4745" s="170">
        <v>45797</v>
      </c>
      <c r="F4745" s="124">
        <v>-9967.7900000000009</v>
      </c>
      <c r="G4745" s="160" t="s">
        <v>4313</v>
      </c>
      <c r="H4745" s="157" t="s">
        <v>6225</v>
      </c>
      <c r="I4745" s="157" t="s">
        <v>3213</v>
      </c>
      <c r="J4745" s="157" t="s">
        <v>170</v>
      </c>
      <c r="K4745" s="135"/>
      <c r="L4745" s="130" t="s">
        <v>761</v>
      </c>
      <c r="M4745" s="130" t="s">
        <v>171</v>
      </c>
    </row>
    <row r="4746" spans="1:13">
      <c r="A4746" s="157" t="s">
        <v>2248</v>
      </c>
      <c r="B4746" s="157"/>
      <c r="C4746" s="169">
        <v>8160</v>
      </c>
      <c r="D4746" s="158">
        <v>45717</v>
      </c>
      <c r="E4746" s="170">
        <v>45797</v>
      </c>
      <c r="F4746" s="124">
        <v>9967.7900000000009</v>
      </c>
      <c r="G4746" s="160" t="s">
        <v>4313</v>
      </c>
      <c r="H4746" s="157" t="s">
        <v>6225</v>
      </c>
      <c r="I4746" s="157" t="s">
        <v>3213</v>
      </c>
      <c r="J4746" s="157" t="s">
        <v>170</v>
      </c>
      <c r="K4746" s="135"/>
      <c r="L4746" s="130" t="s">
        <v>761</v>
      </c>
      <c r="M4746" s="130" t="s">
        <v>171</v>
      </c>
    </row>
    <row r="4747" spans="1:13">
      <c r="A4747" s="157" t="s">
        <v>2248</v>
      </c>
      <c r="B4747" s="157"/>
      <c r="C4747" s="169">
        <v>8160</v>
      </c>
      <c r="D4747" s="158">
        <v>45717</v>
      </c>
      <c r="E4747" s="170">
        <v>45797</v>
      </c>
      <c r="F4747" s="124">
        <v>9967.7900000000009</v>
      </c>
      <c r="G4747" s="160" t="s">
        <v>4313</v>
      </c>
      <c r="H4747" s="157" t="s">
        <v>6225</v>
      </c>
      <c r="I4747" s="157" t="s">
        <v>3213</v>
      </c>
      <c r="J4747" s="157" t="s">
        <v>170</v>
      </c>
      <c r="K4747" s="135"/>
      <c r="L4747" s="130" t="s">
        <v>761</v>
      </c>
      <c r="M4747" s="130" t="s">
        <v>171</v>
      </c>
    </row>
    <row r="4748" spans="1:13">
      <c r="A4748" s="157" t="s">
        <v>2248</v>
      </c>
      <c r="B4748" s="157"/>
      <c r="C4748" s="169">
        <v>8161</v>
      </c>
      <c r="D4748" s="158">
        <v>45717</v>
      </c>
      <c r="E4748" s="170">
        <v>45797</v>
      </c>
      <c r="F4748" s="124">
        <v>1382.25</v>
      </c>
      <c r="G4748" s="160" t="s">
        <v>4313</v>
      </c>
      <c r="H4748" s="157" t="s">
        <v>6226</v>
      </c>
      <c r="I4748" s="157" t="s">
        <v>3241</v>
      </c>
      <c r="J4748" s="157" t="s">
        <v>444</v>
      </c>
      <c r="K4748" s="135"/>
      <c r="L4748" s="130" t="s">
        <v>761</v>
      </c>
      <c r="M4748" s="130" t="s">
        <v>445</v>
      </c>
    </row>
    <row r="4749" spans="1:13">
      <c r="A4749" s="157" t="s">
        <v>2248</v>
      </c>
      <c r="B4749" s="157"/>
      <c r="C4749" s="169">
        <v>8161</v>
      </c>
      <c r="D4749" s="158">
        <v>45717</v>
      </c>
      <c r="E4749" s="170">
        <v>45797</v>
      </c>
      <c r="F4749" s="124">
        <v>1382.25</v>
      </c>
      <c r="G4749" s="160" t="s">
        <v>4313</v>
      </c>
      <c r="H4749" s="157" t="s">
        <v>6226</v>
      </c>
      <c r="I4749" s="157" t="s">
        <v>3241</v>
      </c>
      <c r="J4749" s="157" t="s">
        <v>444</v>
      </c>
      <c r="K4749" s="135"/>
      <c r="L4749" s="130" t="s">
        <v>761</v>
      </c>
      <c r="M4749" s="130" t="s">
        <v>445</v>
      </c>
    </row>
    <row r="4750" spans="1:13">
      <c r="A4750" s="157" t="s">
        <v>2248</v>
      </c>
      <c r="B4750" s="157"/>
      <c r="C4750" s="169">
        <v>8161</v>
      </c>
      <c r="D4750" s="158">
        <v>45717</v>
      </c>
      <c r="E4750" s="170">
        <v>45797</v>
      </c>
      <c r="F4750" s="124">
        <v>-1382.25</v>
      </c>
      <c r="G4750" s="160" t="s">
        <v>4313</v>
      </c>
      <c r="H4750" s="157" t="s">
        <v>6226</v>
      </c>
      <c r="I4750" s="157" t="s">
        <v>3241</v>
      </c>
      <c r="J4750" s="157" t="s">
        <v>444</v>
      </c>
      <c r="K4750" s="135"/>
      <c r="L4750" s="130" t="s">
        <v>761</v>
      </c>
      <c r="M4750" s="130" t="s">
        <v>445</v>
      </c>
    </row>
    <row r="4751" spans="1:13">
      <c r="A4751" s="157" t="s">
        <v>2248</v>
      </c>
      <c r="B4751" s="157"/>
      <c r="C4751" s="169">
        <v>8162</v>
      </c>
      <c r="D4751" s="158">
        <v>45717</v>
      </c>
      <c r="E4751" s="170">
        <v>45797</v>
      </c>
      <c r="F4751" s="124">
        <v>2758.57</v>
      </c>
      <c r="G4751" s="160" t="s">
        <v>4313</v>
      </c>
      <c r="H4751" s="157" t="s">
        <v>6227</v>
      </c>
      <c r="I4751" s="157" t="s">
        <v>3217</v>
      </c>
      <c r="J4751" s="157" t="s">
        <v>509</v>
      </c>
      <c r="K4751" s="135"/>
      <c r="L4751" s="130" t="s">
        <v>761</v>
      </c>
      <c r="M4751" s="130" t="s">
        <v>510</v>
      </c>
    </row>
    <row r="4752" spans="1:13">
      <c r="A4752" s="157" t="s">
        <v>2248</v>
      </c>
      <c r="B4752" s="157"/>
      <c r="C4752" s="169">
        <v>8162</v>
      </c>
      <c r="D4752" s="158">
        <v>45717</v>
      </c>
      <c r="E4752" s="170">
        <v>45797</v>
      </c>
      <c r="F4752" s="124">
        <v>2758.57</v>
      </c>
      <c r="G4752" s="160" t="s">
        <v>4313</v>
      </c>
      <c r="H4752" s="157" t="s">
        <v>6227</v>
      </c>
      <c r="I4752" s="157" t="s">
        <v>3217</v>
      </c>
      <c r="J4752" s="157" t="s">
        <v>509</v>
      </c>
      <c r="K4752" s="135"/>
      <c r="L4752" s="130" t="s">
        <v>761</v>
      </c>
      <c r="M4752" s="130" t="s">
        <v>510</v>
      </c>
    </row>
    <row r="4753" spans="1:13">
      <c r="A4753" s="157" t="s">
        <v>2248</v>
      </c>
      <c r="B4753" s="157"/>
      <c r="C4753" s="169">
        <v>8162</v>
      </c>
      <c r="D4753" s="158">
        <v>45717</v>
      </c>
      <c r="E4753" s="170">
        <v>45797</v>
      </c>
      <c r="F4753" s="124">
        <v>-2758.57</v>
      </c>
      <c r="G4753" s="160" t="s">
        <v>4313</v>
      </c>
      <c r="H4753" s="157" t="s">
        <v>6227</v>
      </c>
      <c r="I4753" s="157" t="s">
        <v>3217</v>
      </c>
      <c r="J4753" s="157" t="s">
        <v>509</v>
      </c>
      <c r="K4753" s="135"/>
      <c r="L4753" s="130" t="s">
        <v>761</v>
      </c>
      <c r="M4753" s="130" t="s">
        <v>510</v>
      </c>
    </row>
    <row r="4754" spans="1:13">
      <c r="A4754" s="157" t="s">
        <v>2248</v>
      </c>
      <c r="B4754" s="157"/>
      <c r="C4754" s="169">
        <v>8163</v>
      </c>
      <c r="D4754" s="158">
        <v>45717</v>
      </c>
      <c r="E4754" s="170">
        <v>45797</v>
      </c>
      <c r="F4754" s="124">
        <v>1553.66</v>
      </c>
      <c r="G4754" s="160" t="s">
        <v>4313</v>
      </c>
      <c r="H4754" s="157" t="s">
        <v>6228</v>
      </c>
      <c r="I4754" s="157" t="s">
        <v>3243</v>
      </c>
      <c r="J4754" s="157" t="s">
        <v>446</v>
      </c>
      <c r="K4754" s="135"/>
      <c r="L4754" s="130" t="s">
        <v>761</v>
      </c>
      <c r="M4754" s="130" t="s">
        <v>447</v>
      </c>
    </row>
    <row r="4755" spans="1:13">
      <c r="A4755" s="157" t="s">
        <v>2248</v>
      </c>
      <c r="B4755" s="157"/>
      <c r="C4755" s="169">
        <v>8163</v>
      </c>
      <c r="D4755" s="158">
        <v>45717</v>
      </c>
      <c r="E4755" s="170">
        <v>45797</v>
      </c>
      <c r="F4755" s="124">
        <v>-1553.66</v>
      </c>
      <c r="G4755" s="160" t="s">
        <v>4313</v>
      </c>
      <c r="H4755" s="157" t="s">
        <v>6228</v>
      </c>
      <c r="I4755" s="157" t="s">
        <v>3243</v>
      </c>
      <c r="J4755" s="157" t="s">
        <v>446</v>
      </c>
      <c r="K4755" s="135"/>
      <c r="L4755" s="130" t="s">
        <v>761</v>
      </c>
      <c r="M4755" s="130" t="s">
        <v>447</v>
      </c>
    </row>
    <row r="4756" spans="1:13">
      <c r="A4756" s="157" t="s">
        <v>2248</v>
      </c>
      <c r="B4756" s="157"/>
      <c r="C4756" s="169">
        <v>8163</v>
      </c>
      <c r="D4756" s="158">
        <v>45717</v>
      </c>
      <c r="E4756" s="170">
        <v>45797</v>
      </c>
      <c r="F4756" s="124">
        <v>1553.66</v>
      </c>
      <c r="G4756" s="160" t="s">
        <v>4313</v>
      </c>
      <c r="H4756" s="157" t="s">
        <v>6228</v>
      </c>
      <c r="I4756" s="157" t="s">
        <v>3243</v>
      </c>
      <c r="J4756" s="157" t="s">
        <v>446</v>
      </c>
      <c r="K4756" s="135"/>
      <c r="L4756" s="130" t="s">
        <v>761</v>
      </c>
      <c r="M4756" s="130" t="s">
        <v>447</v>
      </c>
    </row>
    <row r="4757" spans="1:13">
      <c r="A4757" s="157" t="s">
        <v>2248</v>
      </c>
      <c r="B4757" s="157"/>
      <c r="C4757" s="169">
        <v>8164</v>
      </c>
      <c r="D4757" s="158">
        <v>45717</v>
      </c>
      <c r="E4757" s="170">
        <v>45797</v>
      </c>
      <c r="F4757" s="124">
        <v>-10352.280000000001</v>
      </c>
      <c r="G4757" s="160" t="s">
        <v>4313</v>
      </c>
      <c r="H4757" s="157" t="s">
        <v>6229</v>
      </c>
      <c r="I4757" s="157" t="s">
        <v>3245</v>
      </c>
      <c r="J4757" s="157" t="s">
        <v>448</v>
      </c>
      <c r="K4757" s="135"/>
      <c r="L4757" s="130" t="s">
        <v>761</v>
      </c>
      <c r="M4757" s="130" t="s">
        <v>449</v>
      </c>
    </row>
    <row r="4758" spans="1:13">
      <c r="A4758" s="157" t="s">
        <v>2248</v>
      </c>
      <c r="B4758" s="157"/>
      <c r="C4758" s="169">
        <v>8164</v>
      </c>
      <c r="D4758" s="158">
        <v>45717</v>
      </c>
      <c r="E4758" s="170">
        <v>45797</v>
      </c>
      <c r="F4758" s="124">
        <v>10352.280000000001</v>
      </c>
      <c r="G4758" s="160" t="s">
        <v>4313</v>
      </c>
      <c r="H4758" s="157" t="s">
        <v>6229</v>
      </c>
      <c r="I4758" s="157" t="s">
        <v>3245</v>
      </c>
      <c r="J4758" s="157" t="s">
        <v>448</v>
      </c>
      <c r="K4758" s="135"/>
      <c r="L4758" s="130" t="s">
        <v>761</v>
      </c>
      <c r="M4758" s="130" t="s">
        <v>449</v>
      </c>
    </row>
    <row r="4759" spans="1:13">
      <c r="A4759" s="157" t="s">
        <v>2248</v>
      </c>
      <c r="B4759" s="157"/>
      <c r="C4759" s="169">
        <v>8164</v>
      </c>
      <c r="D4759" s="158">
        <v>45717</v>
      </c>
      <c r="E4759" s="170">
        <v>45797</v>
      </c>
      <c r="F4759" s="124">
        <v>10352.280000000001</v>
      </c>
      <c r="G4759" s="160" t="s">
        <v>4313</v>
      </c>
      <c r="H4759" s="157" t="s">
        <v>6229</v>
      </c>
      <c r="I4759" s="157" t="s">
        <v>3245</v>
      </c>
      <c r="J4759" s="157" t="s">
        <v>448</v>
      </c>
      <c r="K4759" s="135"/>
      <c r="L4759" s="130" t="s">
        <v>761</v>
      </c>
      <c r="M4759" s="130" t="s">
        <v>449</v>
      </c>
    </row>
    <row r="4760" spans="1:13">
      <c r="A4760" s="157" t="s">
        <v>2248</v>
      </c>
      <c r="B4760" s="157"/>
      <c r="C4760" s="169">
        <v>8165</v>
      </c>
      <c r="D4760" s="158">
        <v>45717</v>
      </c>
      <c r="E4760" s="170">
        <v>45797</v>
      </c>
      <c r="F4760" s="124">
        <v>1382.25</v>
      </c>
      <c r="G4760" s="160" t="s">
        <v>4313</v>
      </c>
      <c r="H4760" s="157" t="s">
        <v>6230</v>
      </c>
      <c r="I4760" s="157" t="s">
        <v>3247</v>
      </c>
      <c r="J4760" s="157" t="s">
        <v>450</v>
      </c>
      <c r="K4760" s="135"/>
      <c r="L4760" s="130" t="s">
        <v>761</v>
      </c>
      <c r="M4760" s="130" t="s">
        <v>451</v>
      </c>
    </row>
    <row r="4761" spans="1:13">
      <c r="A4761" s="157" t="s">
        <v>2248</v>
      </c>
      <c r="B4761" s="157"/>
      <c r="C4761" s="169">
        <v>8165</v>
      </c>
      <c r="D4761" s="158">
        <v>45717</v>
      </c>
      <c r="E4761" s="170">
        <v>45797</v>
      </c>
      <c r="F4761" s="124">
        <v>-1382.25</v>
      </c>
      <c r="G4761" s="160" t="s">
        <v>4313</v>
      </c>
      <c r="H4761" s="157" t="s">
        <v>6230</v>
      </c>
      <c r="I4761" s="157" t="s">
        <v>3247</v>
      </c>
      <c r="J4761" s="157" t="s">
        <v>450</v>
      </c>
      <c r="K4761" s="135"/>
      <c r="L4761" s="130" t="s">
        <v>761</v>
      </c>
      <c r="M4761" s="130" t="s">
        <v>451</v>
      </c>
    </row>
    <row r="4762" spans="1:13">
      <c r="A4762" s="157" t="s">
        <v>2248</v>
      </c>
      <c r="B4762" s="157"/>
      <c r="C4762" s="169">
        <v>8165</v>
      </c>
      <c r="D4762" s="158">
        <v>45717</v>
      </c>
      <c r="E4762" s="170">
        <v>45797</v>
      </c>
      <c r="F4762" s="124">
        <v>1382.25</v>
      </c>
      <c r="G4762" s="160" t="s">
        <v>4313</v>
      </c>
      <c r="H4762" s="157" t="s">
        <v>6230</v>
      </c>
      <c r="I4762" s="157" t="s">
        <v>3247</v>
      </c>
      <c r="J4762" s="157" t="s">
        <v>450</v>
      </c>
      <c r="K4762" s="135"/>
      <c r="L4762" s="130" t="s">
        <v>761</v>
      </c>
      <c r="M4762" s="130" t="s">
        <v>451</v>
      </c>
    </row>
    <row r="4763" spans="1:13">
      <c r="A4763" s="157" t="s">
        <v>2248</v>
      </c>
      <c r="B4763" s="157"/>
      <c r="C4763" s="169">
        <v>8166</v>
      </c>
      <c r="D4763" s="158">
        <v>45717</v>
      </c>
      <c r="E4763" s="170">
        <v>45797</v>
      </c>
      <c r="F4763" s="124">
        <v>1364.43</v>
      </c>
      <c r="G4763" s="160" t="s">
        <v>4313</v>
      </c>
      <c r="H4763" s="157" t="s">
        <v>6231</v>
      </c>
      <c r="I4763" s="157" t="s">
        <v>3249</v>
      </c>
      <c r="J4763" s="157" t="s">
        <v>454</v>
      </c>
      <c r="K4763" s="135"/>
      <c r="L4763" s="130" t="s">
        <v>761</v>
      </c>
      <c r="M4763" s="130" t="s">
        <v>455</v>
      </c>
    </row>
    <row r="4764" spans="1:13">
      <c r="A4764" s="157" t="s">
        <v>2248</v>
      </c>
      <c r="B4764" s="157"/>
      <c r="C4764" s="169">
        <v>8166</v>
      </c>
      <c r="D4764" s="158">
        <v>45717</v>
      </c>
      <c r="E4764" s="170">
        <v>45797</v>
      </c>
      <c r="F4764" s="124">
        <v>1364.43</v>
      </c>
      <c r="G4764" s="160" t="s">
        <v>4313</v>
      </c>
      <c r="H4764" s="157" t="s">
        <v>6231</v>
      </c>
      <c r="I4764" s="157" t="s">
        <v>3249</v>
      </c>
      <c r="J4764" s="157" t="s">
        <v>454</v>
      </c>
      <c r="K4764" s="135"/>
      <c r="L4764" s="130" t="s">
        <v>761</v>
      </c>
      <c r="M4764" s="130" t="s">
        <v>455</v>
      </c>
    </row>
    <row r="4765" spans="1:13">
      <c r="A4765" s="157" t="s">
        <v>2248</v>
      </c>
      <c r="B4765" s="157"/>
      <c r="C4765" s="169">
        <v>8166</v>
      </c>
      <c r="D4765" s="158">
        <v>45717</v>
      </c>
      <c r="E4765" s="170">
        <v>45797</v>
      </c>
      <c r="F4765" s="124">
        <v>-1364.43</v>
      </c>
      <c r="G4765" s="160" t="s">
        <v>4313</v>
      </c>
      <c r="H4765" s="157" t="s">
        <v>6231</v>
      </c>
      <c r="I4765" s="157" t="s">
        <v>3249</v>
      </c>
      <c r="J4765" s="157" t="s">
        <v>454</v>
      </c>
      <c r="K4765" s="135"/>
      <c r="L4765" s="130" t="s">
        <v>761</v>
      </c>
      <c r="M4765" s="130" t="s">
        <v>455</v>
      </c>
    </row>
    <row r="4766" spans="1:13">
      <c r="A4766" s="157" t="s">
        <v>2248</v>
      </c>
      <c r="B4766" s="157"/>
      <c r="C4766" s="169">
        <v>8167</v>
      </c>
      <c r="D4766" s="158">
        <v>45717</v>
      </c>
      <c r="E4766" s="170">
        <v>45797</v>
      </c>
      <c r="F4766" s="124">
        <v>-2250.54</v>
      </c>
      <c r="G4766" s="160" t="s">
        <v>4313</v>
      </c>
      <c r="H4766" s="157" t="s">
        <v>6232</v>
      </c>
      <c r="I4766" s="157" t="s">
        <v>3215</v>
      </c>
      <c r="J4766" s="157" t="s">
        <v>22</v>
      </c>
      <c r="K4766" s="135"/>
      <c r="L4766" s="130" t="s">
        <v>761</v>
      </c>
      <c r="M4766" s="130" t="s">
        <v>23</v>
      </c>
    </row>
    <row r="4767" spans="1:13">
      <c r="A4767" s="157" t="s">
        <v>2248</v>
      </c>
      <c r="B4767" s="157"/>
      <c r="C4767" s="169">
        <v>8167</v>
      </c>
      <c r="D4767" s="158">
        <v>45717</v>
      </c>
      <c r="E4767" s="170">
        <v>45797</v>
      </c>
      <c r="F4767" s="124">
        <v>2250.54</v>
      </c>
      <c r="G4767" s="160" t="s">
        <v>4313</v>
      </c>
      <c r="H4767" s="157" t="s">
        <v>6232</v>
      </c>
      <c r="I4767" s="157" t="s">
        <v>3215</v>
      </c>
      <c r="J4767" s="157" t="s">
        <v>22</v>
      </c>
      <c r="K4767" s="135"/>
      <c r="L4767" s="130" t="s">
        <v>761</v>
      </c>
      <c r="M4767" s="130" t="s">
        <v>23</v>
      </c>
    </row>
    <row r="4768" spans="1:13">
      <c r="A4768" s="157" t="s">
        <v>2248</v>
      </c>
      <c r="B4768" s="157"/>
      <c r="C4768" s="169">
        <v>8167</v>
      </c>
      <c r="D4768" s="158">
        <v>45717</v>
      </c>
      <c r="E4768" s="170">
        <v>45797</v>
      </c>
      <c r="F4768" s="124">
        <v>2250.54</v>
      </c>
      <c r="G4768" s="160" t="s">
        <v>4313</v>
      </c>
      <c r="H4768" s="157" t="s">
        <v>6232</v>
      </c>
      <c r="I4768" s="157" t="s">
        <v>3215</v>
      </c>
      <c r="J4768" s="157" t="s">
        <v>22</v>
      </c>
      <c r="K4768" s="135"/>
      <c r="L4768" s="130" t="s">
        <v>761</v>
      </c>
      <c r="M4768" s="130" t="s">
        <v>23</v>
      </c>
    </row>
    <row r="4769" spans="1:13">
      <c r="A4769" s="157" t="s">
        <v>2248</v>
      </c>
      <c r="B4769" s="157"/>
      <c r="C4769" s="169">
        <v>8168</v>
      </c>
      <c r="D4769" s="158">
        <v>45717</v>
      </c>
      <c r="E4769" s="170">
        <v>45797</v>
      </c>
      <c r="F4769" s="124">
        <v>1364.43</v>
      </c>
      <c r="G4769" s="160" t="s">
        <v>4313</v>
      </c>
      <c r="H4769" s="157" t="s">
        <v>6233</v>
      </c>
      <c r="I4769" s="157" t="s">
        <v>3251</v>
      </c>
      <c r="J4769" s="157" t="s">
        <v>460</v>
      </c>
      <c r="K4769" s="135"/>
      <c r="L4769" s="130" t="s">
        <v>761</v>
      </c>
      <c r="M4769" s="130" t="s">
        <v>461</v>
      </c>
    </row>
    <row r="4770" spans="1:13">
      <c r="A4770" s="157" t="s">
        <v>2248</v>
      </c>
      <c r="B4770" s="157"/>
      <c r="C4770" s="169">
        <v>8168</v>
      </c>
      <c r="D4770" s="158">
        <v>45717</v>
      </c>
      <c r="E4770" s="170">
        <v>45797</v>
      </c>
      <c r="F4770" s="124">
        <v>-1364.43</v>
      </c>
      <c r="G4770" s="160" t="s">
        <v>4313</v>
      </c>
      <c r="H4770" s="157" t="s">
        <v>6233</v>
      </c>
      <c r="I4770" s="157" t="s">
        <v>3251</v>
      </c>
      <c r="J4770" s="157" t="s">
        <v>460</v>
      </c>
      <c r="K4770" s="135"/>
      <c r="L4770" s="130" t="s">
        <v>761</v>
      </c>
      <c r="M4770" s="130" t="s">
        <v>461</v>
      </c>
    </row>
    <row r="4771" spans="1:13">
      <c r="A4771" s="157" t="s">
        <v>2248</v>
      </c>
      <c r="B4771" s="157"/>
      <c r="C4771" s="169">
        <v>8168</v>
      </c>
      <c r="D4771" s="158">
        <v>45717</v>
      </c>
      <c r="E4771" s="170">
        <v>45797</v>
      </c>
      <c r="F4771" s="124">
        <v>1364.43</v>
      </c>
      <c r="G4771" s="160" t="s">
        <v>4313</v>
      </c>
      <c r="H4771" s="157" t="s">
        <v>6233</v>
      </c>
      <c r="I4771" s="157" t="s">
        <v>3251</v>
      </c>
      <c r="J4771" s="157" t="s">
        <v>460</v>
      </c>
      <c r="K4771" s="135"/>
      <c r="L4771" s="130" t="s">
        <v>761</v>
      </c>
      <c r="M4771" s="130" t="s">
        <v>461</v>
      </c>
    </row>
    <row r="4772" spans="1:13">
      <c r="A4772" s="157" t="s">
        <v>2248</v>
      </c>
      <c r="B4772" s="157"/>
      <c r="C4772" s="169">
        <v>8169</v>
      </c>
      <c r="D4772" s="158">
        <v>45717</v>
      </c>
      <c r="E4772" s="170">
        <v>45797</v>
      </c>
      <c r="F4772" s="124">
        <v>13213.53</v>
      </c>
      <c r="G4772" s="160" t="s">
        <v>4313</v>
      </c>
      <c r="H4772" s="157" t="s">
        <v>6234</v>
      </c>
      <c r="I4772" s="157" t="s">
        <v>3219</v>
      </c>
      <c r="J4772" s="157" t="s">
        <v>28</v>
      </c>
      <c r="K4772" s="135"/>
      <c r="L4772" s="130" t="s">
        <v>761</v>
      </c>
      <c r="M4772" s="130" t="s">
        <v>29</v>
      </c>
    </row>
    <row r="4773" spans="1:13">
      <c r="A4773" s="157" t="s">
        <v>2248</v>
      </c>
      <c r="B4773" s="157"/>
      <c r="C4773" s="169">
        <v>8169</v>
      </c>
      <c r="D4773" s="158">
        <v>45717</v>
      </c>
      <c r="E4773" s="170">
        <v>45797</v>
      </c>
      <c r="F4773" s="124">
        <v>13213.54</v>
      </c>
      <c r="G4773" s="160" t="s">
        <v>4313</v>
      </c>
      <c r="H4773" s="157" t="s">
        <v>6234</v>
      </c>
      <c r="I4773" s="157" t="s">
        <v>3219</v>
      </c>
      <c r="J4773" s="157" t="s">
        <v>28</v>
      </c>
      <c r="K4773" s="135"/>
      <c r="L4773" s="130" t="s">
        <v>761</v>
      </c>
      <c r="M4773" s="130" t="s">
        <v>29</v>
      </c>
    </row>
    <row r="4774" spans="1:13">
      <c r="A4774" s="157" t="s">
        <v>2248</v>
      </c>
      <c r="B4774" s="157"/>
      <c r="C4774" s="169">
        <v>8169</v>
      </c>
      <c r="D4774" s="158">
        <v>45717</v>
      </c>
      <c r="E4774" s="170">
        <v>45797</v>
      </c>
      <c r="F4774" s="124">
        <v>-13213.54</v>
      </c>
      <c r="G4774" s="160" t="s">
        <v>4313</v>
      </c>
      <c r="H4774" s="157" t="s">
        <v>6234</v>
      </c>
      <c r="I4774" s="157" t="s">
        <v>3219</v>
      </c>
      <c r="J4774" s="157" t="s">
        <v>28</v>
      </c>
      <c r="K4774" s="135"/>
      <c r="L4774" s="130" t="s">
        <v>761</v>
      </c>
      <c r="M4774" s="130" t="s">
        <v>29</v>
      </c>
    </row>
    <row r="4775" spans="1:13">
      <c r="A4775" s="157" t="s">
        <v>2248</v>
      </c>
      <c r="B4775" s="157"/>
      <c r="C4775" s="169">
        <v>8170</v>
      </c>
      <c r="D4775" s="158">
        <v>45717</v>
      </c>
      <c r="E4775" s="170">
        <v>45797</v>
      </c>
      <c r="F4775" s="124">
        <v>-28106.87</v>
      </c>
      <c r="G4775" s="160" t="s">
        <v>4313</v>
      </c>
      <c r="H4775" s="157" t="s">
        <v>6235</v>
      </c>
      <c r="I4775" s="157" t="s">
        <v>3221</v>
      </c>
      <c r="J4775" s="157" t="s">
        <v>162</v>
      </c>
      <c r="K4775" s="135"/>
      <c r="L4775" s="130" t="s">
        <v>761</v>
      </c>
      <c r="M4775" s="130" t="s">
        <v>163</v>
      </c>
    </row>
    <row r="4776" spans="1:13">
      <c r="A4776" s="157" t="s">
        <v>2248</v>
      </c>
      <c r="B4776" s="157"/>
      <c r="C4776" s="169">
        <v>8170</v>
      </c>
      <c r="D4776" s="158">
        <v>45717</v>
      </c>
      <c r="E4776" s="170">
        <v>45797</v>
      </c>
      <c r="F4776" s="124">
        <v>28106.87</v>
      </c>
      <c r="G4776" s="160" t="s">
        <v>4313</v>
      </c>
      <c r="H4776" s="157" t="s">
        <v>6235</v>
      </c>
      <c r="I4776" s="157" t="s">
        <v>3221</v>
      </c>
      <c r="J4776" s="157" t="s">
        <v>162</v>
      </c>
      <c r="K4776" s="135"/>
      <c r="L4776" s="130" t="s">
        <v>761</v>
      </c>
      <c r="M4776" s="130" t="s">
        <v>163</v>
      </c>
    </row>
    <row r="4777" spans="1:13">
      <c r="A4777" s="157" t="s">
        <v>2248</v>
      </c>
      <c r="B4777" s="157"/>
      <c r="C4777" s="169">
        <v>8170</v>
      </c>
      <c r="D4777" s="158">
        <v>45717</v>
      </c>
      <c r="E4777" s="170">
        <v>45797</v>
      </c>
      <c r="F4777" s="124">
        <v>28106.87</v>
      </c>
      <c r="G4777" s="160" t="s">
        <v>4313</v>
      </c>
      <c r="H4777" s="157" t="s">
        <v>6235</v>
      </c>
      <c r="I4777" s="157" t="s">
        <v>3221</v>
      </c>
      <c r="J4777" s="157" t="s">
        <v>162</v>
      </c>
      <c r="K4777" s="135"/>
      <c r="L4777" s="130" t="s">
        <v>761</v>
      </c>
      <c r="M4777" s="130" t="s">
        <v>163</v>
      </c>
    </row>
    <row r="4778" spans="1:13">
      <c r="A4778" s="157" t="s">
        <v>2248</v>
      </c>
      <c r="B4778" s="157"/>
      <c r="C4778" s="169">
        <v>8171</v>
      </c>
      <c r="D4778" s="158">
        <v>45717</v>
      </c>
      <c r="E4778" s="170">
        <v>45797</v>
      </c>
      <c r="F4778" s="124">
        <v>34491.56</v>
      </c>
      <c r="G4778" s="160" t="s">
        <v>4313</v>
      </c>
      <c r="H4778" s="157" t="s">
        <v>6236</v>
      </c>
      <c r="I4778" s="157" t="s">
        <v>3223</v>
      </c>
      <c r="J4778" s="157" t="s">
        <v>24</v>
      </c>
      <c r="K4778" s="135"/>
      <c r="L4778" s="130" t="s">
        <v>761</v>
      </c>
      <c r="M4778" s="130" t="s">
        <v>25</v>
      </c>
    </row>
    <row r="4779" spans="1:13">
      <c r="A4779" s="157" t="s">
        <v>2248</v>
      </c>
      <c r="B4779" s="157"/>
      <c r="C4779" s="169">
        <v>8171</v>
      </c>
      <c r="D4779" s="158">
        <v>45717</v>
      </c>
      <c r="E4779" s="170">
        <v>45797</v>
      </c>
      <c r="F4779" s="124">
        <v>-34491.56</v>
      </c>
      <c r="G4779" s="160" t="s">
        <v>4313</v>
      </c>
      <c r="H4779" s="157" t="s">
        <v>6236</v>
      </c>
      <c r="I4779" s="157" t="s">
        <v>3223</v>
      </c>
      <c r="J4779" s="157" t="s">
        <v>24</v>
      </c>
      <c r="K4779" s="135"/>
      <c r="L4779" s="130" t="s">
        <v>761</v>
      </c>
      <c r="M4779" s="130" t="s">
        <v>25</v>
      </c>
    </row>
    <row r="4780" spans="1:13">
      <c r="A4780" s="157" t="s">
        <v>2248</v>
      </c>
      <c r="B4780" s="157"/>
      <c r="C4780" s="169">
        <v>8171</v>
      </c>
      <c r="D4780" s="158">
        <v>45717</v>
      </c>
      <c r="E4780" s="170">
        <v>45797</v>
      </c>
      <c r="F4780" s="124">
        <v>34491.56</v>
      </c>
      <c r="G4780" s="160" t="s">
        <v>4313</v>
      </c>
      <c r="H4780" s="157" t="s">
        <v>6236</v>
      </c>
      <c r="I4780" s="157" t="s">
        <v>3223</v>
      </c>
      <c r="J4780" s="157" t="s">
        <v>24</v>
      </c>
      <c r="K4780" s="135"/>
      <c r="L4780" s="130" t="s">
        <v>761</v>
      </c>
      <c r="M4780" s="130" t="s">
        <v>25</v>
      </c>
    </row>
    <row r="4781" spans="1:13">
      <c r="A4781" s="157" t="s">
        <v>2248</v>
      </c>
      <c r="B4781" s="157"/>
      <c r="C4781" s="169">
        <v>8172</v>
      </c>
      <c r="D4781" s="158">
        <v>45717</v>
      </c>
      <c r="E4781" s="170">
        <v>45797</v>
      </c>
      <c r="F4781" s="124">
        <v>8586.9699999999993</v>
      </c>
      <c r="G4781" s="160" t="s">
        <v>4313</v>
      </c>
      <c r="H4781" s="157" t="s">
        <v>6237</v>
      </c>
      <c r="I4781" s="157" t="s">
        <v>3225</v>
      </c>
      <c r="J4781" s="157" t="s">
        <v>164</v>
      </c>
      <c r="K4781" s="135"/>
      <c r="L4781" s="130" t="s">
        <v>761</v>
      </c>
      <c r="M4781" s="130" t="s">
        <v>165</v>
      </c>
    </row>
    <row r="4782" spans="1:13">
      <c r="A4782" s="157" t="s">
        <v>2248</v>
      </c>
      <c r="B4782" s="157"/>
      <c r="C4782" s="169">
        <v>8172</v>
      </c>
      <c r="D4782" s="158">
        <v>45717</v>
      </c>
      <c r="E4782" s="170">
        <v>45797</v>
      </c>
      <c r="F4782" s="124">
        <v>-8586.9699999999993</v>
      </c>
      <c r="G4782" s="160" t="s">
        <v>4313</v>
      </c>
      <c r="H4782" s="157" t="s">
        <v>6237</v>
      </c>
      <c r="I4782" s="157" t="s">
        <v>3225</v>
      </c>
      <c r="J4782" s="157" t="s">
        <v>164</v>
      </c>
      <c r="K4782" s="135"/>
      <c r="L4782" s="130" t="s">
        <v>761</v>
      </c>
      <c r="M4782" s="130" t="s">
        <v>165</v>
      </c>
    </row>
    <row r="4783" spans="1:13">
      <c r="A4783" s="157" t="s">
        <v>2248</v>
      </c>
      <c r="B4783" s="157"/>
      <c r="C4783" s="169">
        <v>8172</v>
      </c>
      <c r="D4783" s="158">
        <v>45717</v>
      </c>
      <c r="E4783" s="170">
        <v>45797</v>
      </c>
      <c r="F4783" s="124">
        <v>8586.9699999999993</v>
      </c>
      <c r="G4783" s="160" t="s">
        <v>4313</v>
      </c>
      <c r="H4783" s="157" t="s">
        <v>6237</v>
      </c>
      <c r="I4783" s="157" t="s">
        <v>3225</v>
      </c>
      <c r="J4783" s="157" t="s">
        <v>164</v>
      </c>
      <c r="K4783" s="135"/>
      <c r="L4783" s="130" t="s">
        <v>761</v>
      </c>
      <c r="M4783" s="130" t="s">
        <v>165</v>
      </c>
    </row>
    <row r="4784" spans="1:13">
      <c r="A4784" s="157" t="s">
        <v>2248</v>
      </c>
      <c r="B4784" s="157"/>
      <c r="C4784" s="169">
        <v>8173</v>
      </c>
      <c r="D4784" s="158">
        <v>45717</v>
      </c>
      <c r="E4784" s="170">
        <v>45797</v>
      </c>
      <c r="F4784" s="124">
        <v>-1382.26</v>
      </c>
      <c r="G4784" s="160" t="s">
        <v>4313</v>
      </c>
      <c r="H4784" s="157" t="s">
        <v>6238</v>
      </c>
      <c r="I4784" s="157" t="s">
        <v>3253</v>
      </c>
      <c r="J4784" s="157" t="s">
        <v>472</v>
      </c>
      <c r="K4784" s="135"/>
      <c r="L4784" s="130" t="s">
        <v>761</v>
      </c>
      <c r="M4784" s="130" t="s">
        <v>473</v>
      </c>
    </row>
    <row r="4785" spans="1:13">
      <c r="A4785" s="157" t="s">
        <v>2248</v>
      </c>
      <c r="B4785" s="157"/>
      <c r="C4785" s="169">
        <v>8173</v>
      </c>
      <c r="D4785" s="158">
        <v>45717</v>
      </c>
      <c r="E4785" s="170">
        <v>45797</v>
      </c>
      <c r="F4785" s="124">
        <v>1382.26</v>
      </c>
      <c r="G4785" s="160" t="s">
        <v>4313</v>
      </c>
      <c r="H4785" s="157" t="s">
        <v>6238</v>
      </c>
      <c r="I4785" s="157" t="s">
        <v>3253</v>
      </c>
      <c r="J4785" s="157" t="s">
        <v>472</v>
      </c>
      <c r="K4785" s="135"/>
      <c r="L4785" s="130" t="s">
        <v>761</v>
      </c>
      <c r="M4785" s="130" t="s">
        <v>473</v>
      </c>
    </row>
    <row r="4786" spans="1:13">
      <c r="A4786" s="157" t="s">
        <v>2248</v>
      </c>
      <c r="B4786" s="157"/>
      <c r="C4786" s="169">
        <v>8173</v>
      </c>
      <c r="D4786" s="158">
        <v>45717</v>
      </c>
      <c r="E4786" s="170">
        <v>45797</v>
      </c>
      <c r="F4786" s="124">
        <v>1382.26</v>
      </c>
      <c r="G4786" s="160" t="s">
        <v>4313</v>
      </c>
      <c r="H4786" s="157" t="s">
        <v>6238</v>
      </c>
      <c r="I4786" s="157" t="s">
        <v>3253</v>
      </c>
      <c r="J4786" s="157" t="s">
        <v>472</v>
      </c>
      <c r="K4786" s="135"/>
      <c r="L4786" s="130" t="s">
        <v>761</v>
      </c>
      <c r="M4786" s="130" t="s">
        <v>473</v>
      </c>
    </row>
    <row r="4787" spans="1:13">
      <c r="A4787" s="157" t="s">
        <v>2248</v>
      </c>
      <c r="B4787" s="157"/>
      <c r="C4787" s="169">
        <v>8174</v>
      </c>
      <c r="D4787" s="158">
        <v>45717</v>
      </c>
      <c r="E4787" s="170">
        <v>45797</v>
      </c>
      <c r="F4787" s="124">
        <v>4276.92</v>
      </c>
      <c r="G4787" s="160" t="s">
        <v>4313</v>
      </c>
      <c r="H4787" s="157" t="s">
        <v>6239</v>
      </c>
      <c r="I4787" s="157" t="s">
        <v>3255</v>
      </c>
      <c r="J4787" s="157" t="s">
        <v>476</v>
      </c>
      <c r="K4787" s="135"/>
      <c r="L4787" s="130" t="s">
        <v>761</v>
      </c>
      <c r="M4787" s="130" t="s">
        <v>477</v>
      </c>
    </row>
    <row r="4788" spans="1:13">
      <c r="A4788" s="157" t="s">
        <v>2248</v>
      </c>
      <c r="B4788" s="157"/>
      <c r="C4788" s="169">
        <v>8174</v>
      </c>
      <c r="D4788" s="158">
        <v>45717</v>
      </c>
      <c r="E4788" s="170">
        <v>45797</v>
      </c>
      <c r="F4788" s="124">
        <v>-4276.92</v>
      </c>
      <c r="G4788" s="160" t="s">
        <v>4313</v>
      </c>
      <c r="H4788" s="157" t="s">
        <v>6239</v>
      </c>
      <c r="I4788" s="157" t="s">
        <v>3255</v>
      </c>
      <c r="J4788" s="157" t="s">
        <v>476</v>
      </c>
      <c r="K4788" s="135"/>
      <c r="L4788" s="130" t="s">
        <v>761</v>
      </c>
      <c r="M4788" s="130" t="s">
        <v>477</v>
      </c>
    </row>
    <row r="4789" spans="1:13">
      <c r="A4789" s="157" t="s">
        <v>2248</v>
      </c>
      <c r="B4789" s="157"/>
      <c r="C4789" s="169">
        <v>8174</v>
      </c>
      <c r="D4789" s="158">
        <v>45717</v>
      </c>
      <c r="E4789" s="170">
        <v>45797</v>
      </c>
      <c r="F4789" s="124">
        <v>4276.92</v>
      </c>
      <c r="G4789" s="160" t="s">
        <v>4313</v>
      </c>
      <c r="H4789" s="157" t="s">
        <v>6239</v>
      </c>
      <c r="I4789" s="157" t="s">
        <v>3255</v>
      </c>
      <c r="J4789" s="157" t="s">
        <v>476</v>
      </c>
      <c r="K4789" s="135"/>
      <c r="L4789" s="130" t="s">
        <v>761</v>
      </c>
      <c r="M4789" s="130" t="s">
        <v>477</v>
      </c>
    </row>
    <row r="4790" spans="1:13">
      <c r="A4790" s="157" t="s">
        <v>2248</v>
      </c>
      <c r="B4790" s="157"/>
      <c r="C4790" s="169">
        <v>8175</v>
      </c>
      <c r="D4790" s="158">
        <v>45717</v>
      </c>
      <c r="E4790" s="170">
        <v>45797</v>
      </c>
      <c r="F4790" s="124">
        <v>-1364.43</v>
      </c>
      <c r="G4790" s="160" t="s">
        <v>4313</v>
      </c>
      <c r="H4790" s="157" t="s">
        <v>6240</v>
      </c>
      <c r="I4790" s="157" t="s">
        <v>3257</v>
      </c>
      <c r="J4790" s="157" t="s">
        <v>478</v>
      </c>
      <c r="K4790" s="135"/>
      <c r="L4790" s="130" t="s">
        <v>761</v>
      </c>
      <c r="M4790" s="130" t="s">
        <v>479</v>
      </c>
    </row>
    <row r="4791" spans="1:13">
      <c r="A4791" s="157" t="s">
        <v>2248</v>
      </c>
      <c r="B4791" s="157"/>
      <c r="C4791" s="169">
        <v>8175</v>
      </c>
      <c r="D4791" s="158">
        <v>45717</v>
      </c>
      <c r="E4791" s="170">
        <v>45797</v>
      </c>
      <c r="F4791" s="124">
        <v>1364.43</v>
      </c>
      <c r="G4791" s="160" t="s">
        <v>4313</v>
      </c>
      <c r="H4791" s="157" t="s">
        <v>6240</v>
      </c>
      <c r="I4791" s="157" t="s">
        <v>3257</v>
      </c>
      <c r="J4791" s="157" t="s">
        <v>478</v>
      </c>
      <c r="K4791" s="135"/>
      <c r="L4791" s="130" t="s">
        <v>761</v>
      </c>
      <c r="M4791" s="130" t="s">
        <v>479</v>
      </c>
    </row>
    <row r="4792" spans="1:13">
      <c r="A4792" s="157" t="s">
        <v>2248</v>
      </c>
      <c r="B4792" s="157"/>
      <c r="C4792" s="169">
        <v>8175</v>
      </c>
      <c r="D4792" s="158">
        <v>45717</v>
      </c>
      <c r="E4792" s="170">
        <v>45797</v>
      </c>
      <c r="F4792" s="124">
        <v>1364.43</v>
      </c>
      <c r="G4792" s="160" t="s">
        <v>4313</v>
      </c>
      <c r="H4792" s="157" t="s">
        <v>6240</v>
      </c>
      <c r="I4792" s="157" t="s">
        <v>3257</v>
      </c>
      <c r="J4792" s="157" t="s">
        <v>478</v>
      </c>
      <c r="K4792" s="135"/>
      <c r="L4792" s="130" t="s">
        <v>761</v>
      </c>
      <c r="M4792" s="130" t="s">
        <v>479</v>
      </c>
    </row>
    <row r="4793" spans="1:13">
      <c r="A4793" s="157" t="s">
        <v>2248</v>
      </c>
      <c r="B4793" s="157"/>
      <c r="C4793" s="169">
        <v>8193</v>
      </c>
      <c r="D4793" s="158">
        <v>45717</v>
      </c>
      <c r="E4793" s="170">
        <v>45797</v>
      </c>
      <c r="F4793" s="124">
        <v>1553.66</v>
      </c>
      <c r="G4793" s="160" t="s">
        <v>4313</v>
      </c>
      <c r="H4793" s="157" t="s">
        <v>6241</v>
      </c>
      <c r="I4793" s="157" t="s">
        <v>3227</v>
      </c>
      <c r="J4793" s="157" t="s">
        <v>362</v>
      </c>
      <c r="K4793" s="135"/>
      <c r="L4793" s="130" t="s">
        <v>761</v>
      </c>
      <c r="M4793" s="130" t="s">
        <v>363</v>
      </c>
    </row>
    <row r="4794" spans="1:13">
      <c r="A4794" s="157" t="s">
        <v>2248</v>
      </c>
      <c r="B4794" s="157"/>
      <c r="C4794" s="169">
        <v>8193</v>
      </c>
      <c r="D4794" s="158">
        <v>45717</v>
      </c>
      <c r="E4794" s="170">
        <v>45797</v>
      </c>
      <c r="F4794" s="124">
        <v>-1553.66</v>
      </c>
      <c r="G4794" s="160" t="s">
        <v>4313</v>
      </c>
      <c r="H4794" s="157" t="s">
        <v>6241</v>
      </c>
      <c r="I4794" s="157" t="s">
        <v>3227</v>
      </c>
      <c r="J4794" s="157" t="s">
        <v>362</v>
      </c>
      <c r="K4794" s="135"/>
      <c r="L4794" s="130" t="s">
        <v>761</v>
      </c>
      <c r="M4794" s="130" t="s">
        <v>363</v>
      </c>
    </row>
    <row r="4795" spans="1:13">
      <c r="A4795" s="157" t="s">
        <v>2248</v>
      </c>
      <c r="B4795" s="157"/>
      <c r="C4795" s="169">
        <v>8193</v>
      </c>
      <c r="D4795" s="158">
        <v>45717</v>
      </c>
      <c r="E4795" s="170">
        <v>45797</v>
      </c>
      <c r="F4795" s="124">
        <v>1553.66</v>
      </c>
      <c r="G4795" s="160" t="s">
        <v>4313</v>
      </c>
      <c r="H4795" s="157" t="s">
        <v>6241</v>
      </c>
      <c r="I4795" s="157" t="s">
        <v>3227</v>
      </c>
      <c r="J4795" s="157" t="s">
        <v>362</v>
      </c>
      <c r="K4795" s="135"/>
      <c r="L4795" s="130" t="s">
        <v>761</v>
      </c>
      <c r="M4795" s="130" t="s">
        <v>363</v>
      </c>
    </row>
    <row r="4796" spans="1:13">
      <c r="A4796" s="157" t="s">
        <v>2248</v>
      </c>
      <c r="B4796" s="157"/>
      <c r="C4796" s="169">
        <v>4637</v>
      </c>
      <c r="D4796" s="158">
        <v>45566</v>
      </c>
      <c r="E4796" s="170">
        <v>45797</v>
      </c>
      <c r="F4796" s="124">
        <v>320.69</v>
      </c>
      <c r="G4796" s="160" t="s">
        <v>4313</v>
      </c>
      <c r="H4796" s="157" t="s">
        <v>6242</v>
      </c>
      <c r="I4796" s="157" t="s">
        <v>6243</v>
      </c>
      <c r="J4796" s="157" t="s">
        <v>362</v>
      </c>
      <c r="K4796" s="135"/>
      <c r="L4796" s="130" t="s">
        <v>761</v>
      </c>
      <c r="M4796" s="130" t="s">
        <v>363</v>
      </c>
    </row>
    <row r="4797" spans="1:13">
      <c r="A4797" s="157" t="s">
        <v>2248</v>
      </c>
      <c r="B4797" s="157"/>
      <c r="C4797" s="169">
        <v>4638</v>
      </c>
      <c r="D4797" s="158">
        <v>45566</v>
      </c>
      <c r="E4797" s="170">
        <v>45797</v>
      </c>
      <c r="F4797" s="124">
        <v>236.18</v>
      </c>
      <c r="G4797" s="160" t="s">
        <v>4313</v>
      </c>
      <c r="H4797" s="157" t="s">
        <v>6244</v>
      </c>
      <c r="I4797" s="157" t="s">
        <v>6245</v>
      </c>
      <c r="J4797" s="157" t="s">
        <v>364</v>
      </c>
      <c r="K4797" s="135"/>
      <c r="L4797" s="130" t="s">
        <v>761</v>
      </c>
      <c r="M4797" s="130" t="s">
        <v>365</v>
      </c>
    </row>
    <row r="4798" spans="1:13">
      <c r="A4798" s="157" t="s">
        <v>2248</v>
      </c>
      <c r="B4798" s="157"/>
      <c r="C4798" s="169">
        <v>4639</v>
      </c>
      <c r="D4798" s="158">
        <v>45566</v>
      </c>
      <c r="E4798" s="170">
        <v>45797</v>
      </c>
      <c r="F4798" s="124">
        <v>279.07</v>
      </c>
      <c r="G4798" s="160" t="s">
        <v>4313</v>
      </c>
      <c r="H4798" s="157" t="s">
        <v>6246</v>
      </c>
      <c r="I4798" s="157" t="s">
        <v>6247</v>
      </c>
      <c r="J4798" s="157" t="s">
        <v>366</v>
      </c>
      <c r="K4798" s="135"/>
      <c r="L4798" s="130" t="s">
        <v>761</v>
      </c>
      <c r="M4798" s="130" t="s">
        <v>367</v>
      </c>
    </row>
    <row r="4799" spans="1:13">
      <c r="A4799" s="157" t="s">
        <v>2248</v>
      </c>
      <c r="B4799" s="157"/>
      <c r="C4799" s="169">
        <v>4640</v>
      </c>
      <c r="D4799" s="158">
        <v>45566</v>
      </c>
      <c r="E4799" s="170">
        <v>45797</v>
      </c>
      <c r="F4799" s="124">
        <v>1069.78</v>
      </c>
      <c r="G4799" s="160" t="s">
        <v>4313</v>
      </c>
      <c r="H4799" s="157" t="s">
        <v>6248</v>
      </c>
      <c r="I4799" s="157" t="s">
        <v>6249</v>
      </c>
      <c r="J4799" s="157" t="s">
        <v>368</v>
      </c>
      <c r="K4799" s="135"/>
      <c r="L4799" s="130" t="s">
        <v>761</v>
      </c>
      <c r="M4799" s="130" t="s">
        <v>369</v>
      </c>
    </row>
    <row r="4800" spans="1:13">
      <c r="A4800" s="157" t="s">
        <v>2248</v>
      </c>
      <c r="B4800" s="157"/>
      <c r="C4800" s="169">
        <v>4641</v>
      </c>
      <c r="D4800" s="158">
        <v>45566</v>
      </c>
      <c r="E4800" s="170">
        <v>45797</v>
      </c>
      <c r="F4800" s="124">
        <v>236.18</v>
      </c>
      <c r="G4800" s="160" t="s">
        <v>4313</v>
      </c>
      <c r="H4800" s="157" t="s">
        <v>6250</v>
      </c>
      <c r="I4800" s="157" t="s">
        <v>6251</v>
      </c>
      <c r="J4800" s="157" t="s">
        <v>8</v>
      </c>
      <c r="K4800" s="135"/>
      <c r="L4800" s="130" t="s">
        <v>761</v>
      </c>
      <c r="M4800" s="130" t="s">
        <v>9</v>
      </c>
    </row>
    <row r="4801" spans="1:13">
      <c r="A4801" s="157" t="s">
        <v>2248</v>
      </c>
      <c r="B4801" s="157"/>
      <c r="C4801" s="169">
        <v>4643</v>
      </c>
      <c r="D4801" s="158">
        <v>45566</v>
      </c>
      <c r="E4801" s="170">
        <v>45797</v>
      </c>
      <c r="F4801" s="124">
        <v>236.18</v>
      </c>
      <c r="G4801" s="160" t="s">
        <v>4313</v>
      </c>
      <c r="H4801" s="157" t="s">
        <v>6252</v>
      </c>
      <c r="I4801" s="157" t="s">
        <v>6253</v>
      </c>
      <c r="J4801" s="157" t="s">
        <v>372</v>
      </c>
      <c r="K4801" s="135"/>
      <c r="L4801" s="130" t="s">
        <v>761</v>
      </c>
      <c r="M4801" s="130" t="s">
        <v>373</v>
      </c>
    </row>
    <row r="4802" spans="1:13">
      <c r="A4802" s="157" t="s">
        <v>2248</v>
      </c>
      <c r="B4802" s="157"/>
      <c r="C4802" s="169">
        <v>4644</v>
      </c>
      <c r="D4802" s="158">
        <v>45566</v>
      </c>
      <c r="E4802" s="170">
        <v>45797</v>
      </c>
      <c r="F4802" s="124">
        <v>1020.63</v>
      </c>
      <c r="G4802" s="160" t="s">
        <v>4313</v>
      </c>
      <c r="H4802" s="157" t="s">
        <v>6254</v>
      </c>
      <c r="I4802" s="157" t="s">
        <v>6255</v>
      </c>
      <c r="J4802" s="157" t="s">
        <v>374</v>
      </c>
      <c r="K4802" s="135"/>
      <c r="L4802" s="130" t="s">
        <v>761</v>
      </c>
      <c r="M4802" s="130" t="s">
        <v>375</v>
      </c>
    </row>
    <row r="4803" spans="1:13">
      <c r="A4803" s="157" t="s">
        <v>2248</v>
      </c>
      <c r="B4803" s="157"/>
      <c r="C4803" s="169">
        <v>4645</v>
      </c>
      <c r="D4803" s="158">
        <v>45566</v>
      </c>
      <c r="E4803" s="170">
        <v>45797</v>
      </c>
      <c r="F4803" s="124">
        <v>734.13</v>
      </c>
      <c r="G4803" s="160" t="s">
        <v>4313</v>
      </c>
      <c r="H4803" s="157" t="s">
        <v>6256</v>
      </c>
      <c r="I4803" s="157" t="s">
        <v>6257</v>
      </c>
      <c r="J4803" s="157" t="s">
        <v>376</v>
      </c>
      <c r="K4803" s="135"/>
      <c r="L4803" s="130" t="s">
        <v>761</v>
      </c>
      <c r="M4803" s="130" t="s">
        <v>377</v>
      </c>
    </row>
    <row r="4804" spans="1:13">
      <c r="A4804" s="157" t="s">
        <v>2248</v>
      </c>
      <c r="B4804" s="157"/>
      <c r="C4804" s="169">
        <v>4646</v>
      </c>
      <c r="D4804" s="158">
        <v>45566</v>
      </c>
      <c r="E4804" s="170">
        <v>45797</v>
      </c>
      <c r="F4804" s="124">
        <v>286.01</v>
      </c>
      <c r="G4804" s="160" t="s">
        <v>4313</v>
      </c>
      <c r="H4804" s="157" t="s">
        <v>6258</v>
      </c>
      <c r="I4804" s="157" t="s">
        <v>6259</v>
      </c>
      <c r="J4804" s="157" t="s">
        <v>378</v>
      </c>
      <c r="K4804" s="135"/>
      <c r="L4804" s="130" t="s">
        <v>761</v>
      </c>
      <c r="M4804" s="130" t="s">
        <v>379</v>
      </c>
    </row>
    <row r="4805" spans="1:13">
      <c r="A4805" s="157" t="s">
        <v>2248</v>
      </c>
      <c r="B4805" s="157"/>
      <c r="C4805" s="169">
        <v>4647</v>
      </c>
      <c r="D4805" s="158">
        <v>45566</v>
      </c>
      <c r="E4805" s="170">
        <v>45797</v>
      </c>
      <c r="F4805" s="124">
        <v>286</v>
      </c>
      <c r="G4805" s="160" t="s">
        <v>4313</v>
      </c>
      <c r="H4805" s="157" t="s">
        <v>6260</v>
      </c>
      <c r="I4805" s="157" t="s">
        <v>6261</v>
      </c>
      <c r="J4805" s="157" t="s">
        <v>380</v>
      </c>
      <c r="K4805" s="135"/>
      <c r="L4805" s="130" t="s">
        <v>761</v>
      </c>
      <c r="M4805" s="130" t="s">
        <v>381</v>
      </c>
    </row>
    <row r="4806" spans="1:13">
      <c r="A4806" s="157" t="s">
        <v>2248</v>
      </c>
      <c r="B4806" s="157"/>
      <c r="C4806" s="169">
        <v>4648</v>
      </c>
      <c r="D4806" s="158">
        <v>45566</v>
      </c>
      <c r="E4806" s="170">
        <v>45797</v>
      </c>
      <c r="F4806" s="124">
        <v>4268</v>
      </c>
      <c r="G4806" s="160" t="s">
        <v>4313</v>
      </c>
      <c r="H4806" s="157" t="s">
        <v>6262</v>
      </c>
      <c r="I4806" s="157" t="s">
        <v>6263</v>
      </c>
      <c r="J4806" s="157" t="s">
        <v>382</v>
      </c>
      <c r="K4806" s="135"/>
      <c r="L4806" s="130" t="s">
        <v>761</v>
      </c>
      <c r="M4806" s="130" t="s">
        <v>383</v>
      </c>
    </row>
    <row r="4807" spans="1:13">
      <c r="A4807" s="157" t="s">
        <v>2248</v>
      </c>
      <c r="B4807" s="157"/>
      <c r="C4807" s="169">
        <v>4649</v>
      </c>
      <c r="D4807" s="158">
        <v>45566</v>
      </c>
      <c r="E4807" s="170">
        <v>45797</v>
      </c>
      <c r="F4807" s="124">
        <v>1321.16</v>
      </c>
      <c r="G4807" s="160" t="s">
        <v>4313</v>
      </c>
      <c r="H4807" s="157" t="s">
        <v>6264</v>
      </c>
      <c r="I4807" s="157" t="s">
        <v>6265</v>
      </c>
      <c r="J4807" s="157" t="s">
        <v>384</v>
      </c>
      <c r="K4807" s="135"/>
      <c r="L4807" s="130" t="s">
        <v>761</v>
      </c>
      <c r="M4807" s="130" t="s">
        <v>385</v>
      </c>
    </row>
    <row r="4808" spans="1:13">
      <c r="A4808" s="157" t="s">
        <v>2248</v>
      </c>
      <c r="B4808" s="157"/>
      <c r="C4808" s="169">
        <v>4650</v>
      </c>
      <c r="D4808" s="158">
        <v>45566</v>
      </c>
      <c r="E4808" s="170">
        <v>45797</v>
      </c>
      <c r="F4808" s="124">
        <v>422.22</v>
      </c>
      <c r="G4808" s="160" t="s">
        <v>4313</v>
      </c>
      <c r="H4808" s="157" t="s">
        <v>6266</v>
      </c>
      <c r="I4808" s="157" t="s">
        <v>6267</v>
      </c>
      <c r="J4808" s="157" t="s">
        <v>484</v>
      </c>
      <c r="K4808" s="135"/>
      <c r="L4808" s="130" t="s">
        <v>761</v>
      </c>
      <c r="M4808" s="130" t="s">
        <v>485</v>
      </c>
    </row>
    <row r="4809" spans="1:13">
      <c r="A4809" s="157" t="s">
        <v>2248</v>
      </c>
      <c r="B4809" s="157"/>
      <c r="C4809" s="169">
        <v>4651</v>
      </c>
      <c r="D4809" s="158">
        <v>45566</v>
      </c>
      <c r="E4809" s="170">
        <v>45797</v>
      </c>
      <c r="F4809" s="124">
        <v>1320.53</v>
      </c>
      <c r="G4809" s="160" t="s">
        <v>4313</v>
      </c>
      <c r="H4809" s="157" t="s">
        <v>6268</v>
      </c>
      <c r="I4809" s="157" t="s">
        <v>6269</v>
      </c>
      <c r="J4809" s="157" t="s">
        <v>358</v>
      </c>
      <c r="K4809" s="135"/>
      <c r="L4809" s="130" t="s">
        <v>761</v>
      </c>
      <c r="M4809" s="130" t="s">
        <v>359</v>
      </c>
    </row>
    <row r="4810" spans="1:13">
      <c r="A4810" s="157" t="s">
        <v>2248</v>
      </c>
      <c r="B4810" s="157"/>
      <c r="C4810" s="169">
        <v>4652</v>
      </c>
      <c r="D4810" s="158">
        <v>45566</v>
      </c>
      <c r="E4810" s="170">
        <v>45797</v>
      </c>
      <c r="F4810" s="124">
        <v>286</v>
      </c>
      <c r="G4810" s="160" t="s">
        <v>4313</v>
      </c>
      <c r="H4810" s="157" t="s">
        <v>6270</v>
      </c>
      <c r="I4810" s="157" t="s">
        <v>6271</v>
      </c>
      <c r="J4810" s="157" t="s">
        <v>386</v>
      </c>
      <c r="K4810" s="135"/>
      <c r="L4810" s="130" t="s">
        <v>761</v>
      </c>
      <c r="M4810" s="130" t="s">
        <v>387</v>
      </c>
    </row>
    <row r="4811" spans="1:13">
      <c r="A4811" s="157" t="s">
        <v>2248</v>
      </c>
      <c r="B4811" s="157"/>
      <c r="C4811" s="169">
        <v>4653</v>
      </c>
      <c r="D4811" s="158">
        <v>45566</v>
      </c>
      <c r="E4811" s="170">
        <v>45797</v>
      </c>
      <c r="F4811" s="124">
        <v>236.18</v>
      </c>
      <c r="G4811" s="160" t="s">
        <v>4313</v>
      </c>
      <c r="H4811" s="157" t="s">
        <v>6272</v>
      </c>
      <c r="I4811" s="157" t="s">
        <v>6273</v>
      </c>
      <c r="J4811" s="157" t="s">
        <v>6</v>
      </c>
      <c r="K4811" s="135"/>
      <c r="L4811" s="130" t="s">
        <v>761</v>
      </c>
      <c r="M4811" s="130" t="s">
        <v>7</v>
      </c>
    </row>
    <row r="4812" spans="1:13">
      <c r="A4812" s="157" t="s">
        <v>2248</v>
      </c>
      <c r="B4812" s="157"/>
      <c r="C4812" s="169">
        <v>4654</v>
      </c>
      <c r="D4812" s="158">
        <v>45566</v>
      </c>
      <c r="E4812" s="170">
        <v>45797</v>
      </c>
      <c r="F4812" s="124">
        <v>286.01</v>
      </c>
      <c r="G4812" s="160" t="s">
        <v>4313</v>
      </c>
      <c r="H4812" s="157" t="s">
        <v>6274</v>
      </c>
      <c r="I4812" s="157" t="s">
        <v>6275</v>
      </c>
      <c r="J4812" s="157" t="s">
        <v>388</v>
      </c>
      <c r="K4812" s="135"/>
      <c r="L4812" s="130" t="s">
        <v>761</v>
      </c>
      <c r="M4812" s="130" t="s">
        <v>389</v>
      </c>
    </row>
    <row r="4813" spans="1:13">
      <c r="A4813" s="157" t="s">
        <v>2248</v>
      </c>
      <c r="B4813" s="157"/>
      <c r="C4813" s="169">
        <v>4655</v>
      </c>
      <c r="D4813" s="158">
        <v>45566</v>
      </c>
      <c r="E4813" s="170">
        <v>45797</v>
      </c>
      <c r="F4813" s="124">
        <v>286</v>
      </c>
      <c r="G4813" s="160" t="s">
        <v>4313</v>
      </c>
      <c r="H4813" s="157" t="s">
        <v>6276</v>
      </c>
      <c r="I4813" s="157" t="s">
        <v>6277</v>
      </c>
      <c r="J4813" s="157" t="s">
        <v>390</v>
      </c>
      <c r="K4813" s="135"/>
      <c r="L4813" s="130" t="s">
        <v>761</v>
      </c>
      <c r="M4813" s="130" t="s">
        <v>391</v>
      </c>
    </row>
    <row r="4814" spans="1:13">
      <c r="A4814" s="157" t="s">
        <v>2248</v>
      </c>
      <c r="B4814" s="157"/>
      <c r="C4814" s="169">
        <v>4656</v>
      </c>
      <c r="D4814" s="158">
        <v>45566</v>
      </c>
      <c r="E4814" s="170">
        <v>45797</v>
      </c>
      <c r="F4814" s="124">
        <v>826.04</v>
      </c>
      <c r="G4814" s="160" t="s">
        <v>4313</v>
      </c>
      <c r="H4814" s="157" t="s">
        <v>6278</v>
      </c>
      <c r="I4814" s="157" t="s">
        <v>6279</v>
      </c>
      <c r="J4814" s="157" t="s">
        <v>392</v>
      </c>
      <c r="K4814" s="135"/>
      <c r="L4814" s="130" t="s">
        <v>761</v>
      </c>
      <c r="M4814" s="130" t="s">
        <v>393</v>
      </c>
    </row>
    <row r="4815" spans="1:13">
      <c r="A4815" s="157" t="s">
        <v>2248</v>
      </c>
      <c r="B4815" s="157"/>
      <c r="C4815" s="169">
        <v>4657</v>
      </c>
      <c r="D4815" s="158">
        <v>45566</v>
      </c>
      <c r="E4815" s="170">
        <v>45797</v>
      </c>
      <c r="F4815" s="124">
        <v>321.47000000000003</v>
      </c>
      <c r="G4815" s="160" t="s">
        <v>4313</v>
      </c>
      <c r="H4815" s="157" t="s">
        <v>6280</v>
      </c>
      <c r="I4815" s="157" t="s">
        <v>6281</v>
      </c>
      <c r="J4815" s="157" t="s">
        <v>394</v>
      </c>
      <c r="K4815" s="135"/>
      <c r="L4815" s="130" t="s">
        <v>761</v>
      </c>
      <c r="M4815" s="130" t="s">
        <v>395</v>
      </c>
    </row>
    <row r="4816" spans="1:13">
      <c r="A4816" s="157" t="s">
        <v>2248</v>
      </c>
      <c r="B4816" s="157"/>
      <c r="C4816" s="169">
        <v>4658</v>
      </c>
      <c r="D4816" s="158">
        <v>45566</v>
      </c>
      <c r="E4816" s="170">
        <v>45797</v>
      </c>
      <c r="F4816" s="124">
        <v>286.01</v>
      </c>
      <c r="G4816" s="160" t="s">
        <v>4313</v>
      </c>
      <c r="H4816" s="157" t="s">
        <v>6282</v>
      </c>
      <c r="I4816" s="157" t="s">
        <v>6283</v>
      </c>
      <c r="J4816" s="157" t="s">
        <v>396</v>
      </c>
      <c r="K4816" s="135"/>
      <c r="L4816" s="130" t="s">
        <v>761</v>
      </c>
      <c r="M4816" s="130" t="s">
        <v>397</v>
      </c>
    </row>
    <row r="4817" spans="1:13">
      <c r="A4817" s="157" t="s">
        <v>2248</v>
      </c>
      <c r="B4817" s="157"/>
      <c r="C4817" s="169">
        <v>4659</v>
      </c>
      <c r="D4817" s="158">
        <v>45566</v>
      </c>
      <c r="E4817" s="170">
        <v>45797</v>
      </c>
      <c r="F4817" s="124">
        <v>356.93</v>
      </c>
      <c r="G4817" s="160" t="s">
        <v>4313</v>
      </c>
      <c r="H4817" s="157" t="s">
        <v>6284</v>
      </c>
      <c r="I4817" s="157" t="s">
        <v>6285</v>
      </c>
      <c r="J4817" s="157" t="s">
        <v>398</v>
      </c>
      <c r="K4817" s="135"/>
      <c r="L4817" s="130" t="s">
        <v>761</v>
      </c>
      <c r="M4817" s="130" t="s">
        <v>399</v>
      </c>
    </row>
    <row r="4818" spans="1:13">
      <c r="A4818" s="157" t="s">
        <v>2248</v>
      </c>
      <c r="B4818" s="157"/>
      <c r="C4818" s="169">
        <v>4660</v>
      </c>
      <c r="D4818" s="158">
        <v>45566</v>
      </c>
      <c r="E4818" s="170">
        <v>45797</v>
      </c>
      <c r="F4818" s="124">
        <v>286.01</v>
      </c>
      <c r="G4818" s="160" t="s">
        <v>4313</v>
      </c>
      <c r="H4818" s="157" t="s">
        <v>6286</v>
      </c>
      <c r="I4818" s="157" t="s">
        <v>6287</v>
      </c>
      <c r="J4818" s="157" t="s">
        <v>400</v>
      </c>
      <c r="K4818" s="135"/>
      <c r="L4818" s="130" t="s">
        <v>761</v>
      </c>
      <c r="M4818" s="130" t="s">
        <v>401</v>
      </c>
    </row>
    <row r="4819" spans="1:13">
      <c r="A4819" s="157" t="s">
        <v>2248</v>
      </c>
      <c r="B4819" s="157"/>
      <c r="C4819" s="169">
        <v>4661</v>
      </c>
      <c r="D4819" s="158">
        <v>45566</v>
      </c>
      <c r="E4819" s="170">
        <v>45797</v>
      </c>
      <c r="F4819" s="124">
        <v>956.94</v>
      </c>
      <c r="G4819" s="160" t="s">
        <v>4313</v>
      </c>
      <c r="H4819" s="157" t="s">
        <v>6288</v>
      </c>
      <c r="I4819" s="157" t="s">
        <v>6289</v>
      </c>
      <c r="J4819" s="157" t="s">
        <v>402</v>
      </c>
      <c r="K4819" s="135"/>
      <c r="L4819" s="130" t="s">
        <v>761</v>
      </c>
      <c r="M4819" s="130" t="s">
        <v>403</v>
      </c>
    </row>
    <row r="4820" spans="1:13">
      <c r="A4820" s="157" t="s">
        <v>2248</v>
      </c>
      <c r="B4820" s="157"/>
      <c r="C4820" s="169">
        <v>4662</v>
      </c>
      <c r="D4820" s="158">
        <v>45566</v>
      </c>
      <c r="E4820" s="170">
        <v>45797</v>
      </c>
      <c r="F4820" s="124">
        <v>270.64</v>
      </c>
      <c r="G4820" s="160" t="s">
        <v>4313</v>
      </c>
      <c r="H4820" s="157" t="s">
        <v>6290</v>
      </c>
      <c r="I4820" s="157" t="s">
        <v>6291</v>
      </c>
      <c r="J4820" s="157" t="s">
        <v>404</v>
      </c>
      <c r="K4820" s="135"/>
      <c r="L4820" s="130" t="s">
        <v>761</v>
      </c>
      <c r="M4820" s="130" t="s">
        <v>405</v>
      </c>
    </row>
    <row r="4821" spans="1:13">
      <c r="A4821" s="157" t="s">
        <v>2248</v>
      </c>
      <c r="B4821" s="157"/>
      <c r="C4821" s="169">
        <v>4663</v>
      </c>
      <c r="D4821" s="158">
        <v>45566</v>
      </c>
      <c r="E4821" s="170">
        <v>45797</v>
      </c>
      <c r="F4821" s="124">
        <v>884.3</v>
      </c>
      <c r="G4821" s="160" t="s">
        <v>4313</v>
      </c>
      <c r="H4821" s="157" t="s">
        <v>6292</v>
      </c>
      <c r="I4821" s="157" t="s">
        <v>6293</v>
      </c>
      <c r="J4821" s="157" t="s">
        <v>406</v>
      </c>
      <c r="K4821" s="135"/>
      <c r="L4821" s="130" t="s">
        <v>761</v>
      </c>
      <c r="M4821" s="130" t="s">
        <v>407</v>
      </c>
    </row>
    <row r="4822" spans="1:13">
      <c r="A4822" s="157" t="s">
        <v>2248</v>
      </c>
      <c r="B4822" s="157"/>
      <c r="C4822" s="169">
        <v>4664</v>
      </c>
      <c r="D4822" s="158">
        <v>45566</v>
      </c>
      <c r="E4822" s="170">
        <v>45797</v>
      </c>
      <c r="F4822" s="124">
        <v>1059.77</v>
      </c>
      <c r="G4822" s="160" t="s">
        <v>4313</v>
      </c>
      <c r="H4822" s="157" t="s">
        <v>6294</v>
      </c>
      <c r="I4822" s="157" t="s">
        <v>6295</v>
      </c>
      <c r="J4822" s="157" t="s">
        <v>408</v>
      </c>
      <c r="K4822" s="135"/>
      <c r="L4822" s="130" t="s">
        <v>761</v>
      </c>
      <c r="M4822" s="130" t="s">
        <v>409</v>
      </c>
    </row>
    <row r="4823" spans="1:13">
      <c r="A4823" s="157" t="s">
        <v>2248</v>
      </c>
      <c r="B4823" s="157"/>
      <c r="C4823" s="169">
        <v>4665</v>
      </c>
      <c r="D4823" s="158">
        <v>45566</v>
      </c>
      <c r="E4823" s="170">
        <v>45797</v>
      </c>
      <c r="F4823" s="124">
        <v>286.01</v>
      </c>
      <c r="G4823" s="160" t="s">
        <v>4313</v>
      </c>
      <c r="H4823" s="157" t="s">
        <v>6296</v>
      </c>
      <c r="I4823" s="157" t="s">
        <v>6297</v>
      </c>
      <c r="J4823" s="157" t="s">
        <v>410</v>
      </c>
      <c r="K4823" s="135"/>
      <c r="L4823" s="130" t="s">
        <v>761</v>
      </c>
      <c r="M4823" s="130" t="s">
        <v>411</v>
      </c>
    </row>
    <row r="4824" spans="1:13">
      <c r="A4824" s="157" t="s">
        <v>2248</v>
      </c>
      <c r="B4824" s="157"/>
      <c r="C4824" s="169">
        <v>4666</v>
      </c>
      <c r="D4824" s="158">
        <v>45566</v>
      </c>
      <c r="E4824" s="170">
        <v>45797</v>
      </c>
      <c r="F4824" s="124">
        <v>286</v>
      </c>
      <c r="G4824" s="160" t="s">
        <v>4313</v>
      </c>
      <c r="H4824" s="157" t="s">
        <v>6298</v>
      </c>
      <c r="I4824" s="157" t="s">
        <v>6299</v>
      </c>
      <c r="J4824" s="157" t="s">
        <v>412</v>
      </c>
      <c r="K4824" s="135"/>
      <c r="L4824" s="130" t="s">
        <v>761</v>
      </c>
      <c r="M4824" s="130" t="s">
        <v>413</v>
      </c>
    </row>
    <row r="4825" spans="1:13">
      <c r="A4825" s="157" t="s">
        <v>2248</v>
      </c>
      <c r="B4825" s="157"/>
      <c r="C4825" s="169">
        <v>4667</v>
      </c>
      <c r="D4825" s="158">
        <v>45566</v>
      </c>
      <c r="E4825" s="170">
        <v>45797</v>
      </c>
      <c r="F4825" s="124">
        <v>536.49</v>
      </c>
      <c r="G4825" s="160" t="s">
        <v>4313</v>
      </c>
      <c r="H4825" s="157" t="s">
        <v>6300</v>
      </c>
      <c r="I4825" s="157" t="s">
        <v>6299</v>
      </c>
      <c r="J4825" s="157" t="s">
        <v>412</v>
      </c>
      <c r="K4825" s="135"/>
      <c r="L4825" s="130" t="s">
        <v>761</v>
      </c>
      <c r="M4825" s="130" t="s">
        <v>413</v>
      </c>
    </row>
    <row r="4826" spans="1:13">
      <c r="A4826" s="157" t="s">
        <v>2248</v>
      </c>
      <c r="B4826" s="157"/>
      <c r="C4826" s="169">
        <v>4668</v>
      </c>
      <c r="D4826" s="158">
        <v>45566</v>
      </c>
      <c r="E4826" s="170">
        <v>45797</v>
      </c>
      <c r="F4826" s="124">
        <v>1079.17</v>
      </c>
      <c r="G4826" s="160" t="s">
        <v>4313</v>
      </c>
      <c r="H4826" s="157" t="s">
        <v>6301</v>
      </c>
      <c r="I4826" s="157" t="s">
        <v>6302</v>
      </c>
      <c r="J4826" s="157" t="s">
        <v>416</v>
      </c>
      <c r="K4826" s="135"/>
      <c r="L4826" s="130" t="s">
        <v>761</v>
      </c>
      <c r="M4826" s="130" t="s">
        <v>417</v>
      </c>
    </row>
    <row r="4827" spans="1:13">
      <c r="A4827" s="157" t="s">
        <v>2248</v>
      </c>
      <c r="B4827" s="157"/>
      <c r="C4827" s="169">
        <v>4669</v>
      </c>
      <c r="D4827" s="158">
        <v>45566</v>
      </c>
      <c r="E4827" s="170">
        <v>45797</v>
      </c>
      <c r="F4827" s="124">
        <v>286.01</v>
      </c>
      <c r="G4827" s="160" t="s">
        <v>4313</v>
      </c>
      <c r="H4827" s="157" t="s">
        <v>6303</v>
      </c>
      <c r="I4827" s="157" t="s">
        <v>6304</v>
      </c>
      <c r="J4827" s="157" t="s">
        <v>418</v>
      </c>
      <c r="K4827" s="135"/>
      <c r="L4827" s="130" t="s">
        <v>761</v>
      </c>
      <c r="M4827" s="130" t="s">
        <v>419</v>
      </c>
    </row>
    <row r="4828" spans="1:13">
      <c r="A4828" s="157" t="s">
        <v>2248</v>
      </c>
      <c r="B4828" s="157"/>
      <c r="C4828" s="169">
        <v>4670</v>
      </c>
      <c r="D4828" s="158">
        <v>45566</v>
      </c>
      <c r="E4828" s="170">
        <v>45797</v>
      </c>
      <c r="F4828" s="124">
        <v>2401.11</v>
      </c>
      <c r="G4828" s="160" t="s">
        <v>4313</v>
      </c>
      <c r="H4828" s="157" t="s">
        <v>6305</v>
      </c>
      <c r="I4828" s="157" t="s">
        <v>6306</v>
      </c>
      <c r="J4828" s="157" t="s">
        <v>420</v>
      </c>
      <c r="K4828" s="135"/>
      <c r="L4828" s="130" t="s">
        <v>761</v>
      </c>
      <c r="M4828" s="130" t="s">
        <v>421</v>
      </c>
    </row>
    <row r="4829" spans="1:13">
      <c r="A4829" s="157" t="s">
        <v>2248</v>
      </c>
      <c r="B4829" s="157"/>
      <c r="C4829" s="169">
        <v>4671</v>
      </c>
      <c r="D4829" s="158">
        <v>45566</v>
      </c>
      <c r="E4829" s="170">
        <v>45797</v>
      </c>
      <c r="F4829" s="124">
        <v>236.18</v>
      </c>
      <c r="G4829" s="160" t="s">
        <v>4313</v>
      </c>
      <c r="H4829" s="157" t="s">
        <v>6307</v>
      </c>
      <c r="I4829" s="157" t="s">
        <v>6308</v>
      </c>
      <c r="J4829" s="157" t="s">
        <v>422</v>
      </c>
      <c r="K4829" s="135"/>
      <c r="L4829" s="130" t="s">
        <v>761</v>
      </c>
      <c r="M4829" s="130" t="s">
        <v>423</v>
      </c>
    </row>
    <row r="4830" spans="1:13">
      <c r="A4830" s="157" t="s">
        <v>2248</v>
      </c>
      <c r="B4830" s="157"/>
      <c r="C4830" s="169">
        <v>4672</v>
      </c>
      <c r="D4830" s="158">
        <v>45566</v>
      </c>
      <c r="E4830" s="170">
        <v>45797</v>
      </c>
      <c r="F4830" s="124">
        <v>286</v>
      </c>
      <c r="G4830" s="160" t="s">
        <v>4313</v>
      </c>
      <c r="H4830" s="157" t="s">
        <v>6309</v>
      </c>
      <c r="I4830" s="157" t="s">
        <v>6310</v>
      </c>
      <c r="J4830" s="157" t="s">
        <v>424</v>
      </c>
      <c r="K4830" s="135"/>
      <c r="L4830" s="130" t="s">
        <v>761</v>
      </c>
      <c r="M4830" s="130" t="s">
        <v>425</v>
      </c>
    </row>
    <row r="4831" spans="1:13">
      <c r="A4831" s="157" t="s">
        <v>2248</v>
      </c>
      <c r="B4831" s="157"/>
      <c r="C4831" s="169">
        <v>4673</v>
      </c>
      <c r="D4831" s="158">
        <v>45566</v>
      </c>
      <c r="E4831" s="170">
        <v>45797</v>
      </c>
      <c r="F4831" s="124">
        <v>316.64999999999998</v>
      </c>
      <c r="G4831" s="160" t="s">
        <v>4313</v>
      </c>
      <c r="H4831" s="157" t="s">
        <v>6311</v>
      </c>
      <c r="I4831" s="157" t="s">
        <v>6312</v>
      </c>
      <c r="J4831" s="157" t="s">
        <v>426</v>
      </c>
      <c r="K4831" s="135"/>
      <c r="L4831" s="130" t="s">
        <v>761</v>
      </c>
      <c r="M4831" s="130" t="s">
        <v>427</v>
      </c>
    </row>
    <row r="4832" spans="1:13">
      <c r="A4832" s="157" t="s">
        <v>2248</v>
      </c>
      <c r="B4832" s="157"/>
      <c r="C4832" s="169">
        <v>4674</v>
      </c>
      <c r="D4832" s="158">
        <v>45566</v>
      </c>
      <c r="E4832" s="170">
        <v>45797</v>
      </c>
      <c r="F4832" s="124">
        <v>1216.28</v>
      </c>
      <c r="G4832" s="160" t="s">
        <v>4313</v>
      </c>
      <c r="H4832" s="157" t="s">
        <v>6313</v>
      </c>
      <c r="I4832" s="157" t="s">
        <v>6314</v>
      </c>
      <c r="J4832" s="157" t="s">
        <v>428</v>
      </c>
      <c r="K4832" s="135"/>
      <c r="L4832" s="130" t="s">
        <v>761</v>
      </c>
      <c r="M4832" s="130" t="s">
        <v>429</v>
      </c>
    </row>
    <row r="4833" spans="1:13">
      <c r="A4833" s="157" t="s">
        <v>2248</v>
      </c>
      <c r="B4833" s="157"/>
      <c r="C4833" s="169">
        <v>4675</v>
      </c>
      <c r="D4833" s="158">
        <v>45566</v>
      </c>
      <c r="E4833" s="170">
        <v>45797</v>
      </c>
      <c r="F4833" s="124">
        <v>286.01</v>
      </c>
      <c r="G4833" s="160" t="s">
        <v>4313</v>
      </c>
      <c r="H4833" s="157" t="s">
        <v>6315</v>
      </c>
      <c r="I4833" s="157" t="s">
        <v>6316</v>
      </c>
      <c r="J4833" s="157" t="s">
        <v>430</v>
      </c>
      <c r="K4833" s="135"/>
      <c r="L4833" s="130" t="s">
        <v>761</v>
      </c>
      <c r="M4833" s="130" t="s">
        <v>431</v>
      </c>
    </row>
    <row r="4834" spans="1:13">
      <c r="A4834" s="157" t="s">
        <v>2248</v>
      </c>
      <c r="B4834" s="157"/>
      <c r="C4834" s="169">
        <v>4676</v>
      </c>
      <c r="D4834" s="158">
        <v>45566</v>
      </c>
      <c r="E4834" s="170">
        <v>45797</v>
      </c>
      <c r="F4834" s="124">
        <v>286</v>
      </c>
      <c r="G4834" s="160" t="s">
        <v>4313</v>
      </c>
      <c r="H4834" s="157" t="s">
        <v>6317</v>
      </c>
      <c r="I4834" s="157" t="s">
        <v>6318</v>
      </c>
      <c r="J4834" s="157" t="s">
        <v>432</v>
      </c>
      <c r="K4834" s="135"/>
      <c r="L4834" s="130" t="s">
        <v>761</v>
      </c>
      <c r="M4834" s="130" t="s">
        <v>433</v>
      </c>
    </row>
    <row r="4835" spans="1:13">
      <c r="A4835" s="157" t="s">
        <v>2248</v>
      </c>
      <c r="B4835" s="157"/>
      <c r="C4835" s="169">
        <v>4677</v>
      </c>
      <c r="D4835" s="158">
        <v>45566</v>
      </c>
      <c r="E4835" s="170">
        <v>45797</v>
      </c>
      <c r="F4835" s="124">
        <v>321.47000000000003</v>
      </c>
      <c r="G4835" s="160" t="s">
        <v>4313</v>
      </c>
      <c r="H4835" s="157" t="s">
        <v>6319</v>
      </c>
      <c r="I4835" s="157" t="s">
        <v>6320</v>
      </c>
      <c r="J4835" s="157" t="s">
        <v>434</v>
      </c>
      <c r="K4835" s="135"/>
      <c r="L4835" s="130" t="s">
        <v>761</v>
      </c>
      <c r="M4835" s="130" t="s">
        <v>435</v>
      </c>
    </row>
    <row r="4836" spans="1:13">
      <c r="A4836" s="157" t="s">
        <v>2248</v>
      </c>
      <c r="B4836" s="157"/>
      <c r="C4836" s="169">
        <v>4678</v>
      </c>
      <c r="D4836" s="158">
        <v>45566</v>
      </c>
      <c r="E4836" s="170">
        <v>45797</v>
      </c>
      <c r="F4836" s="124">
        <v>1001.83</v>
      </c>
      <c r="G4836" s="160" t="s">
        <v>4313</v>
      </c>
      <c r="H4836" s="157" t="s">
        <v>6321</v>
      </c>
      <c r="I4836" s="157" t="s">
        <v>6322</v>
      </c>
      <c r="J4836" s="157" t="s">
        <v>436</v>
      </c>
      <c r="K4836" s="135"/>
      <c r="L4836" s="130" t="s">
        <v>761</v>
      </c>
      <c r="M4836" s="130" t="s">
        <v>437</v>
      </c>
    </row>
    <row r="4837" spans="1:13">
      <c r="A4837" s="157" t="s">
        <v>2248</v>
      </c>
      <c r="B4837" s="157"/>
      <c r="C4837" s="169">
        <v>4679</v>
      </c>
      <c r="D4837" s="158">
        <v>45566</v>
      </c>
      <c r="E4837" s="170">
        <v>45797</v>
      </c>
      <c r="F4837" s="124">
        <v>236.18</v>
      </c>
      <c r="G4837" s="160" t="s">
        <v>4313</v>
      </c>
      <c r="H4837" s="157" t="s">
        <v>6323</v>
      </c>
      <c r="I4837" s="157" t="s">
        <v>6324</v>
      </c>
      <c r="J4837" s="157" t="s">
        <v>438</v>
      </c>
      <c r="K4837" s="135"/>
      <c r="L4837" s="130" t="s">
        <v>761</v>
      </c>
      <c r="M4837" s="130" t="s">
        <v>439</v>
      </c>
    </row>
    <row r="4838" spans="1:13">
      <c r="A4838" s="157" t="s">
        <v>2248</v>
      </c>
      <c r="B4838" s="157"/>
      <c r="C4838" s="169">
        <v>4680</v>
      </c>
      <c r="D4838" s="158">
        <v>45566</v>
      </c>
      <c r="E4838" s="170">
        <v>45797</v>
      </c>
      <c r="F4838" s="124">
        <v>316.64999999999998</v>
      </c>
      <c r="G4838" s="160" t="s">
        <v>4313</v>
      </c>
      <c r="H4838" s="157" t="s">
        <v>6325</v>
      </c>
      <c r="I4838" s="157" t="s">
        <v>6326</v>
      </c>
      <c r="J4838" s="157" t="s">
        <v>440</v>
      </c>
      <c r="K4838" s="135"/>
      <c r="L4838" s="130" t="s">
        <v>761</v>
      </c>
      <c r="M4838" s="130" t="s">
        <v>441</v>
      </c>
    </row>
    <row r="4839" spans="1:13">
      <c r="A4839" s="157" t="s">
        <v>2248</v>
      </c>
      <c r="B4839" s="157"/>
      <c r="C4839" s="169">
        <v>4681</v>
      </c>
      <c r="D4839" s="158">
        <v>45566</v>
      </c>
      <c r="E4839" s="170">
        <v>45797</v>
      </c>
      <c r="F4839" s="124">
        <v>286</v>
      </c>
      <c r="G4839" s="160" t="s">
        <v>4313</v>
      </c>
      <c r="H4839" s="157" t="s">
        <v>6327</v>
      </c>
      <c r="I4839" s="157" t="s">
        <v>6328</v>
      </c>
      <c r="J4839" s="157" t="s">
        <v>442</v>
      </c>
      <c r="K4839" s="135"/>
      <c r="L4839" s="130" t="s">
        <v>761</v>
      </c>
      <c r="M4839" s="130" t="s">
        <v>443</v>
      </c>
    </row>
    <row r="4840" spans="1:13">
      <c r="A4840" s="157" t="s">
        <v>2248</v>
      </c>
      <c r="B4840" s="157"/>
      <c r="C4840" s="169">
        <v>4682</v>
      </c>
      <c r="D4840" s="158">
        <v>45566</v>
      </c>
      <c r="E4840" s="170">
        <v>45797</v>
      </c>
      <c r="F4840" s="124">
        <v>286.01</v>
      </c>
      <c r="G4840" s="160" t="s">
        <v>4313</v>
      </c>
      <c r="H4840" s="157" t="s">
        <v>6329</v>
      </c>
      <c r="I4840" s="157" t="s">
        <v>6330</v>
      </c>
      <c r="J4840" s="157" t="s">
        <v>444</v>
      </c>
      <c r="K4840" s="135"/>
      <c r="L4840" s="130" t="s">
        <v>761</v>
      </c>
      <c r="M4840" s="130" t="s">
        <v>445</v>
      </c>
    </row>
    <row r="4841" spans="1:13">
      <c r="A4841" s="157" t="s">
        <v>2248</v>
      </c>
      <c r="B4841" s="157"/>
      <c r="C4841" s="169">
        <v>4683</v>
      </c>
      <c r="D4841" s="158">
        <v>45566</v>
      </c>
      <c r="E4841" s="170">
        <v>45797</v>
      </c>
      <c r="F4841" s="124">
        <v>286</v>
      </c>
      <c r="G4841" s="160" t="s">
        <v>4313</v>
      </c>
      <c r="H4841" s="157" t="s">
        <v>6331</v>
      </c>
      <c r="I4841" s="157" t="s">
        <v>6332</v>
      </c>
      <c r="J4841" s="157" t="s">
        <v>360</v>
      </c>
      <c r="K4841" s="135"/>
      <c r="L4841" s="130" t="s">
        <v>761</v>
      </c>
      <c r="M4841" s="130" t="s">
        <v>361</v>
      </c>
    </row>
    <row r="4842" spans="1:13">
      <c r="A4842" s="157" t="s">
        <v>2248</v>
      </c>
      <c r="B4842" s="157"/>
      <c r="C4842" s="169">
        <v>4684</v>
      </c>
      <c r="D4842" s="158">
        <v>45566</v>
      </c>
      <c r="E4842" s="170">
        <v>45797</v>
      </c>
      <c r="F4842" s="124">
        <v>314.54000000000002</v>
      </c>
      <c r="G4842" s="160" t="s">
        <v>4313</v>
      </c>
      <c r="H4842" s="157" t="s">
        <v>6333</v>
      </c>
      <c r="I4842" s="157" t="s">
        <v>6334</v>
      </c>
      <c r="J4842" s="157" t="s">
        <v>446</v>
      </c>
      <c r="K4842" s="135"/>
      <c r="L4842" s="130" t="s">
        <v>761</v>
      </c>
      <c r="M4842" s="130" t="s">
        <v>447</v>
      </c>
    </row>
    <row r="4843" spans="1:13">
      <c r="A4843" s="157" t="s">
        <v>2248</v>
      </c>
      <c r="B4843" s="157"/>
      <c r="C4843" s="169">
        <v>4685</v>
      </c>
      <c r="D4843" s="158">
        <v>45566</v>
      </c>
      <c r="E4843" s="170">
        <v>45797</v>
      </c>
      <c r="F4843" s="124">
        <v>2248.0500000000002</v>
      </c>
      <c r="G4843" s="160" t="s">
        <v>4313</v>
      </c>
      <c r="H4843" s="157" t="s">
        <v>6335</v>
      </c>
      <c r="I4843" s="157" t="s">
        <v>6336</v>
      </c>
      <c r="J4843" s="157" t="s">
        <v>448</v>
      </c>
      <c r="K4843" s="135"/>
      <c r="L4843" s="130" t="s">
        <v>761</v>
      </c>
      <c r="M4843" s="130" t="s">
        <v>449</v>
      </c>
    </row>
    <row r="4844" spans="1:13">
      <c r="A4844" s="157" t="s">
        <v>2248</v>
      </c>
      <c r="B4844" s="157"/>
      <c r="C4844" s="169">
        <v>4686</v>
      </c>
      <c r="D4844" s="158">
        <v>45566</v>
      </c>
      <c r="E4844" s="170">
        <v>45797</v>
      </c>
      <c r="F4844" s="124">
        <v>286</v>
      </c>
      <c r="G4844" s="160" t="s">
        <v>4313</v>
      </c>
      <c r="H4844" s="157" t="s">
        <v>6337</v>
      </c>
      <c r="I4844" s="157" t="s">
        <v>6338</v>
      </c>
      <c r="J4844" s="157" t="s">
        <v>450</v>
      </c>
      <c r="K4844" s="135"/>
      <c r="L4844" s="130" t="s">
        <v>761</v>
      </c>
      <c r="M4844" s="130" t="s">
        <v>451</v>
      </c>
    </row>
    <row r="4845" spans="1:13">
      <c r="A4845" s="157" t="s">
        <v>2248</v>
      </c>
      <c r="B4845" s="157"/>
      <c r="C4845" s="169">
        <v>4687</v>
      </c>
      <c r="D4845" s="158">
        <v>45566</v>
      </c>
      <c r="E4845" s="170">
        <v>45797</v>
      </c>
      <c r="F4845" s="124">
        <v>286.01</v>
      </c>
      <c r="G4845" s="160" t="s">
        <v>4313</v>
      </c>
      <c r="H4845" s="157" t="s">
        <v>6339</v>
      </c>
      <c r="I4845" s="157" t="s">
        <v>6340</v>
      </c>
      <c r="J4845" s="157" t="s">
        <v>452</v>
      </c>
      <c r="K4845" s="135"/>
      <c r="L4845" s="130" t="s">
        <v>761</v>
      </c>
      <c r="M4845" s="130" t="s">
        <v>453</v>
      </c>
    </row>
    <row r="4846" spans="1:13">
      <c r="A4846" s="157" t="s">
        <v>2248</v>
      </c>
      <c r="B4846" s="157"/>
      <c r="C4846" s="169">
        <v>4688</v>
      </c>
      <c r="D4846" s="158">
        <v>45566</v>
      </c>
      <c r="E4846" s="170">
        <v>45797</v>
      </c>
      <c r="F4846" s="124">
        <v>236.18</v>
      </c>
      <c r="G4846" s="160" t="s">
        <v>4313</v>
      </c>
      <c r="H4846" s="157" t="s">
        <v>6341</v>
      </c>
      <c r="I4846" s="157" t="s">
        <v>6342</v>
      </c>
      <c r="J4846" s="157" t="s">
        <v>454</v>
      </c>
      <c r="K4846" s="135"/>
      <c r="L4846" s="130" t="s">
        <v>761</v>
      </c>
      <c r="M4846" s="130" t="s">
        <v>455</v>
      </c>
    </row>
    <row r="4847" spans="1:13">
      <c r="A4847" s="157" t="s">
        <v>2248</v>
      </c>
      <c r="B4847" s="157"/>
      <c r="C4847" s="169">
        <v>4689</v>
      </c>
      <c r="D4847" s="158">
        <v>45566</v>
      </c>
      <c r="E4847" s="170">
        <v>45797</v>
      </c>
      <c r="F4847" s="124">
        <v>650.64</v>
      </c>
      <c r="G4847" s="160" t="s">
        <v>4313</v>
      </c>
      <c r="H4847" s="157" t="s">
        <v>6343</v>
      </c>
      <c r="I4847" s="157" t="s">
        <v>6344</v>
      </c>
      <c r="J4847" s="157" t="s">
        <v>456</v>
      </c>
      <c r="K4847" s="135"/>
      <c r="L4847" s="130" t="s">
        <v>761</v>
      </c>
      <c r="M4847" s="130" t="s">
        <v>457</v>
      </c>
    </row>
    <row r="4848" spans="1:13">
      <c r="A4848" s="157" t="s">
        <v>2248</v>
      </c>
      <c r="B4848" s="157"/>
      <c r="C4848" s="169">
        <v>4690</v>
      </c>
      <c r="D4848" s="158">
        <v>45566</v>
      </c>
      <c r="E4848" s="170">
        <v>45797</v>
      </c>
      <c r="F4848" s="124">
        <v>286</v>
      </c>
      <c r="G4848" s="160" t="s">
        <v>4313</v>
      </c>
      <c r="H4848" s="157" t="s">
        <v>6345</v>
      </c>
      <c r="I4848" s="157" t="s">
        <v>6346</v>
      </c>
      <c r="J4848" s="157" t="s">
        <v>458</v>
      </c>
      <c r="K4848" s="135"/>
      <c r="L4848" s="130" t="s">
        <v>761</v>
      </c>
      <c r="M4848" s="130" t="s">
        <v>459</v>
      </c>
    </row>
    <row r="4849" spans="1:13">
      <c r="A4849" s="157" t="s">
        <v>2248</v>
      </c>
      <c r="B4849" s="157"/>
      <c r="C4849" s="169">
        <v>4691</v>
      </c>
      <c r="D4849" s="158">
        <v>45566</v>
      </c>
      <c r="E4849" s="170">
        <v>45797</v>
      </c>
      <c r="F4849" s="124">
        <v>236.19</v>
      </c>
      <c r="G4849" s="160" t="s">
        <v>4313</v>
      </c>
      <c r="H4849" s="157" t="s">
        <v>6347</v>
      </c>
      <c r="I4849" s="157" t="s">
        <v>6348</v>
      </c>
      <c r="J4849" s="157" t="s">
        <v>460</v>
      </c>
      <c r="K4849" s="135"/>
      <c r="L4849" s="130" t="s">
        <v>761</v>
      </c>
      <c r="M4849" s="130" t="s">
        <v>461</v>
      </c>
    </row>
    <row r="4850" spans="1:13">
      <c r="A4850" s="157" t="s">
        <v>2248</v>
      </c>
      <c r="B4850" s="157"/>
      <c r="C4850" s="169">
        <v>4692</v>
      </c>
      <c r="D4850" s="158">
        <v>45566</v>
      </c>
      <c r="E4850" s="170">
        <v>45797</v>
      </c>
      <c r="F4850" s="124">
        <v>286</v>
      </c>
      <c r="G4850" s="160" t="s">
        <v>4313</v>
      </c>
      <c r="H4850" s="157" t="s">
        <v>6349</v>
      </c>
      <c r="I4850" s="157" t="s">
        <v>6350</v>
      </c>
      <c r="J4850" s="157" t="s">
        <v>462</v>
      </c>
      <c r="K4850" s="135"/>
      <c r="L4850" s="130" t="s">
        <v>761</v>
      </c>
      <c r="M4850" s="130" t="s">
        <v>463</v>
      </c>
    </row>
    <row r="4851" spans="1:13">
      <c r="A4851" s="157" t="s">
        <v>2248</v>
      </c>
      <c r="B4851" s="157"/>
      <c r="C4851" s="169">
        <v>4693</v>
      </c>
      <c r="D4851" s="158">
        <v>45566</v>
      </c>
      <c r="E4851" s="170">
        <v>45797</v>
      </c>
      <c r="F4851" s="124">
        <v>271.64999999999998</v>
      </c>
      <c r="G4851" s="160" t="s">
        <v>4313</v>
      </c>
      <c r="H4851" s="157" t="s">
        <v>6351</v>
      </c>
      <c r="I4851" s="157" t="s">
        <v>6352</v>
      </c>
      <c r="J4851" s="157" t="s">
        <v>464</v>
      </c>
      <c r="K4851" s="135"/>
      <c r="L4851" s="130" t="s">
        <v>761</v>
      </c>
      <c r="M4851" s="130" t="s">
        <v>465</v>
      </c>
    </row>
    <row r="4852" spans="1:13">
      <c r="A4852" s="157" t="s">
        <v>2248</v>
      </c>
      <c r="B4852" s="157"/>
      <c r="C4852" s="169">
        <v>4694</v>
      </c>
      <c r="D4852" s="158">
        <v>45566</v>
      </c>
      <c r="E4852" s="170">
        <v>45797</v>
      </c>
      <c r="F4852" s="124">
        <v>427.87</v>
      </c>
      <c r="G4852" s="160" t="s">
        <v>4313</v>
      </c>
      <c r="H4852" s="157" t="s">
        <v>6353</v>
      </c>
      <c r="I4852" s="157" t="s">
        <v>6354</v>
      </c>
      <c r="J4852" s="157" t="s">
        <v>466</v>
      </c>
      <c r="K4852" s="135"/>
      <c r="L4852" s="130" t="s">
        <v>761</v>
      </c>
      <c r="M4852" s="130" t="s">
        <v>467</v>
      </c>
    </row>
    <row r="4853" spans="1:13">
      <c r="A4853" s="157" t="s">
        <v>2248</v>
      </c>
      <c r="B4853" s="157"/>
      <c r="C4853" s="169">
        <v>4695</v>
      </c>
      <c r="D4853" s="158">
        <v>45566</v>
      </c>
      <c r="E4853" s="170">
        <v>45797</v>
      </c>
      <c r="F4853" s="124">
        <v>3524.83</v>
      </c>
      <c r="G4853" s="160" t="s">
        <v>4313</v>
      </c>
      <c r="H4853" s="157" t="s">
        <v>6355</v>
      </c>
      <c r="I4853" s="157" t="s">
        <v>6356</v>
      </c>
      <c r="J4853" s="157" t="s">
        <v>468</v>
      </c>
      <c r="K4853" s="135"/>
      <c r="L4853" s="130" t="s">
        <v>761</v>
      </c>
      <c r="M4853" s="130" t="s">
        <v>469</v>
      </c>
    </row>
    <row r="4854" spans="1:13">
      <c r="A4854" s="157" t="s">
        <v>2248</v>
      </c>
      <c r="B4854" s="157"/>
      <c r="C4854" s="169">
        <v>4696</v>
      </c>
      <c r="D4854" s="158">
        <v>45566</v>
      </c>
      <c r="E4854" s="170">
        <v>45797</v>
      </c>
      <c r="F4854" s="124">
        <v>1391.57</v>
      </c>
      <c r="G4854" s="160" t="s">
        <v>4313</v>
      </c>
      <c r="H4854" s="157" t="s">
        <v>6357</v>
      </c>
      <c r="I4854" s="157" t="s">
        <v>6358</v>
      </c>
      <c r="J4854" s="157" t="s">
        <v>470</v>
      </c>
      <c r="K4854" s="135"/>
      <c r="L4854" s="130" t="s">
        <v>761</v>
      </c>
      <c r="M4854" s="130" t="s">
        <v>471</v>
      </c>
    </row>
    <row r="4855" spans="1:13">
      <c r="A4855" s="157" t="s">
        <v>2248</v>
      </c>
      <c r="B4855" s="157"/>
      <c r="C4855" s="169">
        <v>4697</v>
      </c>
      <c r="D4855" s="158">
        <v>45566</v>
      </c>
      <c r="E4855" s="170">
        <v>45797</v>
      </c>
      <c r="F4855" s="124">
        <v>286.01</v>
      </c>
      <c r="G4855" s="160" t="s">
        <v>4313</v>
      </c>
      <c r="H4855" s="157" t="s">
        <v>6359</v>
      </c>
      <c r="I4855" s="157" t="s">
        <v>6360</v>
      </c>
      <c r="J4855" s="157" t="s">
        <v>472</v>
      </c>
      <c r="K4855" s="135"/>
      <c r="L4855" s="130" t="s">
        <v>761</v>
      </c>
      <c r="M4855" s="130" t="s">
        <v>473</v>
      </c>
    </row>
    <row r="4856" spans="1:13">
      <c r="A4856" s="157" t="s">
        <v>2248</v>
      </c>
      <c r="B4856" s="157"/>
      <c r="C4856" s="169">
        <v>4698</v>
      </c>
      <c r="D4856" s="158">
        <v>45566</v>
      </c>
      <c r="E4856" s="170">
        <v>45797</v>
      </c>
      <c r="F4856" s="124">
        <v>271.64999999999998</v>
      </c>
      <c r="G4856" s="160" t="s">
        <v>4313</v>
      </c>
      <c r="H4856" s="157" t="s">
        <v>6361</v>
      </c>
      <c r="I4856" s="157" t="s">
        <v>6362</v>
      </c>
      <c r="J4856" s="157" t="s">
        <v>474</v>
      </c>
      <c r="K4856" s="135"/>
      <c r="L4856" s="130" t="s">
        <v>761</v>
      </c>
      <c r="M4856" s="130" t="s">
        <v>475</v>
      </c>
    </row>
    <row r="4857" spans="1:13">
      <c r="A4857" s="157" t="s">
        <v>2248</v>
      </c>
      <c r="B4857" s="157"/>
      <c r="C4857" s="169">
        <v>4699</v>
      </c>
      <c r="D4857" s="158">
        <v>45566</v>
      </c>
      <c r="E4857" s="170">
        <v>45797</v>
      </c>
      <c r="F4857" s="124">
        <v>991.36</v>
      </c>
      <c r="G4857" s="160" t="s">
        <v>4313</v>
      </c>
      <c r="H4857" s="157" t="s">
        <v>6363</v>
      </c>
      <c r="I4857" s="157" t="s">
        <v>6364</v>
      </c>
      <c r="J4857" s="157" t="s">
        <v>476</v>
      </c>
      <c r="K4857" s="135"/>
      <c r="L4857" s="130" t="s">
        <v>761</v>
      </c>
      <c r="M4857" s="130" t="s">
        <v>477</v>
      </c>
    </row>
    <row r="4858" spans="1:13">
      <c r="A4858" s="157" t="s">
        <v>2248</v>
      </c>
      <c r="B4858" s="157"/>
      <c r="C4858" s="169">
        <v>4700</v>
      </c>
      <c r="D4858" s="158">
        <v>45566</v>
      </c>
      <c r="E4858" s="170">
        <v>45797</v>
      </c>
      <c r="F4858" s="124">
        <v>236.18</v>
      </c>
      <c r="G4858" s="160" t="s">
        <v>4313</v>
      </c>
      <c r="H4858" s="157" t="s">
        <v>6365</v>
      </c>
      <c r="I4858" s="157" t="s">
        <v>6366</v>
      </c>
      <c r="J4858" s="157" t="s">
        <v>478</v>
      </c>
      <c r="K4858" s="135"/>
      <c r="L4858" s="130" t="s">
        <v>761</v>
      </c>
      <c r="M4858" s="130" t="s">
        <v>479</v>
      </c>
    </row>
    <row r="4859" spans="1:13">
      <c r="A4859" s="157" t="s">
        <v>2248</v>
      </c>
      <c r="B4859" s="157"/>
      <c r="C4859" s="169">
        <v>4701</v>
      </c>
      <c r="D4859" s="158">
        <v>45566</v>
      </c>
      <c r="E4859" s="170">
        <v>45797</v>
      </c>
      <c r="F4859" s="124">
        <v>273.06</v>
      </c>
      <c r="G4859" s="160" t="s">
        <v>4313</v>
      </c>
      <c r="H4859" s="157" t="s">
        <v>6367</v>
      </c>
      <c r="I4859" s="157" t="s">
        <v>6368</v>
      </c>
      <c r="J4859" s="157" t="s">
        <v>480</v>
      </c>
      <c r="K4859" s="135"/>
      <c r="L4859" s="130" t="s">
        <v>761</v>
      </c>
      <c r="M4859" s="130" t="s">
        <v>481</v>
      </c>
    </row>
    <row r="4860" spans="1:13">
      <c r="A4860" s="157" t="s">
        <v>2248</v>
      </c>
      <c r="B4860" s="157"/>
      <c r="C4860" s="169">
        <v>4702</v>
      </c>
      <c r="D4860" s="158">
        <v>45566</v>
      </c>
      <c r="E4860" s="170">
        <v>45797</v>
      </c>
      <c r="F4860" s="124">
        <v>537.65</v>
      </c>
      <c r="G4860" s="160" t="s">
        <v>4313</v>
      </c>
      <c r="H4860" s="157" t="s">
        <v>6369</v>
      </c>
      <c r="I4860" s="157" t="s">
        <v>6370</v>
      </c>
      <c r="J4860" s="157" t="s">
        <v>482</v>
      </c>
      <c r="K4860" s="135"/>
      <c r="L4860" s="130" t="s">
        <v>761</v>
      </c>
      <c r="M4860" s="130" t="s">
        <v>483</v>
      </c>
    </row>
    <row r="4861" spans="1:13">
      <c r="A4861" s="157" t="s">
        <v>2248</v>
      </c>
      <c r="B4861" s="157"/>
      <c r="C4861" s="169">
        <v>4642</v>
      </c>
      <c r="D4861" s="158">
        <v>45566</v>
      </c>
      <c r="E4861" s="170">
        <v>45797</v>
      </c>
      <c r="F4861" s="124">
        <v>1726.25</v>
      </c>
      <c r="G4861" s="160" t="s">
        <v>4313</v>
      </c>
      <c r="H4861" s="157" t="s">
        <v>6371</v>
      </c>
      <c r="I4861" s="157" t="s">
        <v>6370</v>
      </c>
      <c r="J4861" s="157" t="s">
        <v>482</v>
      </c>
      <c r="K4861" s="135"/>
      <c r="L4861" s="130" t="s">
        <v>761</v>
      </c>
      <c r="M4861" s="130" t="s">
        <v>483</v>
      </c>
    </row>
    <row r="4862" spans="1:13">
      <c r="A4862" s="157" t="s">
        <v>2248</v>
      </c>
      <c r="B4862" s="157"/>
      <c r="C4862" s="169">
        <v>5472</v>
      </c>
      <c r="D4862" s="158">
        <v>45566</v>
      </c>
      <c r="E4862" s="170">
        <v>45797</v>
      </c>
      <c r="F4862" s="124">
        <v>3123.75</v>
      </c>
      <c r="G4862" s="160" t="s">
        <v>4313</v>
      </c>
      <c r="H4862" s="157" t="s">
        <v>6372</v>
      </c>
      <c r="I4862" s="157" t="s">
        <v>6249</v>
      </c>
      <c r="J4862" s="157" t="s">
        <v>368</v>
      </c>
      <c r="K4862" s="135"/>
      <c r="L4862" s="130" t="s">
        <v>761</v>
      </c>
      <c r="M4862" s="130" t="s">
        <v>369</v>
      </c>
    </row>
    <row r="4863" spans="1:13">
      <c r="A4863" s="157" t="s">
        <v>2248</v>
      </c>
      <c r="B4863" s="157"/>
      <c r="C4863" s="169">
        <v>5473</v>
      </c>
      <c r="D4863" s="158">
        <v>45566</v>
      </c>
      <c r="E4863" s="170">
        <v>45797</v>
      </c>
      <c r="F4863" s="124">
        <v>5040.62</v>
      </c>
      <c r="G4863" s="160" t="s">
        <v>4313</v>
      </c>
      <c r="H4863" s="157" t="s">
        <v>6373</v>
      </c>
      <c r="I4863" s="157" t="s">
        <v>6374</v>
      </c>
      <c r="J4863" s="157" t="s">
        <v>370</v>
      </c>
      <c r="K4863" s="135"/>
      <c r="L4863" s="130" t="s">
        <v>761</v>
      </c>
      <c r="M4863" s="130" t="s">
        <v>371</v>
      </c>
    </row>
    <row r="4864" spans="1:13">
      <c r="A4864" s="157" t="s">
        <v>2248</v>
      </c>
      <c r="B4864" s="157"/>
      <c r="C4864" s="169">
        <v>5474</v>
      </c>
      <c r="D4864" s="158">
        <v>45566</v>
      </c>
      <c r="E4864" s="170">
        <v>45797</v>
      </c>
      <c r="F4864" s="124">
        <v>2980.25</v>
      </c>
      <c r="G4864" s="160" t="s">
        <v>4313</v>
      </c>
      <c r="H4864" s="157" t="s">
        <v>6375</v>
      </c>
      <c r="I4864" s="157" t="s">
        <v>6255</v>
      </c>
      <c r="J4864" s="157" t="s">
        <v>374</v>
      </c>
      <c r="K4864" s="135"/>
      <c r="L4864" s="130" t="s">
        <v>761</v>
      </c>
      <c r="M4864" s="130" t="s">
        <v>375</v>
      </c>
    </row>
    <row r="4865" spans="1:13">
      <c r="A4865" s="157" t="s">
        <v>2248</v>
      </c>
      <c r="B4865" s="157"/>
      <c r="C4865" s="169">
        <v>5475</v>
      </c>
      <c r="D4865" s="158">
        <v>45566</v>
      </c>
      <c r="E4865" s="170">
        <v>45797</v>
      </c>
      <c r="F4865" s="124">
        <v>2143.66</v>
      </c>
      <c r="G4865" s="160" t="s">
        <v>4313</v>
      </c>
      <c r="H4865" s="157" t="s">
        <v>6376</v>
      </c>
      <c r="I4865" s="157" t="s">
        <v>6257</v>
      </c>
      <c r="J4865" s="157" t="s">
        <v>376</v>
      </c>
      <c r="K4865" s="135"/>
      <c r="L4865" s="130" t="s">
        <v>761</v>
      </c>
      <c r="M4865" s="130" t="s">
        <v>377</v>
      </c>
    </row>
    <row r="4866" spans="1:13">
      <c r="A4866" s="157" t="s">
        <v>2248</v>
      </c>
      <c r="B4866" s="157"/>
      <c r="C4866" s="169">
        <v>5476</v>
      </c>
      <c r="D4866" s="158">
        <v>45566</v>
      </c>
      <c r="E4866" s="170">
        <v>45797</v>
      </c>
      <c r="F4866" s="124">
        <v>12462.58</v>
      </c>
      <c r="G4866" s="160" t="s">
        <v>4313</v>
      </c>
      <c r="H4866" s="157" t="s">
        <v>6377</v>
      </c>
      <c r="I4866" s="157" t="s">
        <v>6263</v>
      </c>
      <c r="J4866" s="157" t="s">
        <v>382</v>
      </c>
      <c r="K4866" s="135"/>
      <c r="L4866" s="130" t="s">
        <v>761</v>
      </c>
      <c r="M4866" s="130" t="s">
        <v>383</v>
      </c>
    </row>
    <row r="4867" spans="1:13">
      <c r="A4867" s="157" t="s">
        <v>2248</v>
      </c>
      <c r="B4867" s="157"/>
      <c r="C4867" s="169">
        <v>5477</v>
      </c>
      <c r="D4867" s="158">
        <v>45566</v>
      </c>
      <c r="E4867" s="170">
        <v>45797</v>
      </c>
      <c r="F4867" s="124">
        <v>3857.78</v>
      </c>
      <c r="G4867" s="160" t="s">
        <v>4313</v>
      </c>
      <c r="H4867" s="157" t="s">
        <v>6378</v>
      </c>
      <c r="I4867" s="157" t="s">
        <v>6265</v>
      </c>
      <c r="J4867" s="157" t="s">
        <v>384</v>
      </c>
      <c r="K4867" s="135"/>
      <c r="L4867" s="130" t="s">
        <v>761</v>
      </c>
      <c r="M4867" s="130" t="s">
        <v>385</v>
      </c>
    </row>
    <row r="4868" spans="1:13">
      <c r="A4868" s="157" t="s">
        <v>2248</v>
      </c>
      <c r="B4868" s="157"/>
      <c r="C4868" s="169">
        <v>5478</v>
      </c>
      <c r="D4868" s="158">
        <v>45566</v>
      </c>
      <c r="E4868" s="170">
        <v>45797</v>
      </c>
      <c r="F4868" s="124">
        <v>3397.44</v>
      </c>
      <c r="G4868" s="160" t="s">
        <v>4313</v>
      </c>
      <c r="H4868" s="157" t="s">
        <v>6379</v>
      </c>
      <c r="I4868" s="157" t="s">
        <v>6269</v>
      </c>
      <c r="J4868" s="157" t="s">
        <v>358</v>
      </c>
      <c r="K4868" s="135"/>
      <c r="L4868" s="130" t="s">
        <v>761</v>
      </c>
      <c r="M4868" s="130" t="s">
        <v>359</v>
      </c>
    </row>
    <row r="4869" spans="1:13">
      <c r="A4869" s="157" t="s">
        <v>2248</v>
      </c>
      <c r="B4869" s="157"/>
      <c r="C4869" s="169">
        <v>5478</v>
      </c>
      <c r="D4869" s="158">
        <v>45566</v>
      </c>
      <c r="E4869" s="170">
        <v>45797</v>
      </c>
      <c r="F4869" s="124">
        <v>458.52</v>
      </c>
      <c r="G4869" s="160" t="s">
        <v>4313</v>
      </c>
      <c r="H4869" s="157" t="s">
        <v>6379</v>
      </c>
      <c r="I4869" s="157" t="s">
        <v>6269</v>
      </c>
      <c r="J4869" s="157" t="s">
        <v>358</v>
      </c>
      <c r="K4869" s="135"/>
      <c r="L4869" s="130" t="s">
        <v>761</v>
      </c>
      <c r="M4869" s="130" t="s">
        <v>359</v>
      </c>
    </row>
    <row r="4870" spans="1:13">
      <c r="A4870" s="157" t="s">
        <v>2248</v>
      </c>
      <c r="B4870" s="157"/>
      <c r="C4870" s="169">
        <v>5479</v>
      </c>
      <c r="D4870" s="158">
        <v>45566</v>
      </c>
      <c r="E4870" s="170">
        <v>45797</v>
      </c>
      <c r="F4870" s="124">
        <v>2412.04</v>
      </c>
      <c r="G4870" s="160" t="s">
        <v>4313</v>
      </c>
      <c r="H4870" s="157" t="s">
        <v>6380</v>
      </c>
      <c r="I4870" s="157" t="s">
        <v>6279</v>
      </c>
      <c r="J4870" s="157" t="s">
        <v>392</v>
      </c>
      <c r="K4870" s="135"/>
      <c r="L4870" s="130" t="s">
        <v>761</v>
      </c>
      <c r="M4870" s="130" t="s">
        <v>393</v>
      </c>
    </row>
    <row r="4871" spans="1:13">
      <c r="A4871" s="157" t="s">
        <v>2248</v>
      </c>
      <c r="B4871" s="157"/>
      <c r="C4871" s="169">
        <v>5480</v>
      </c>
      <c r="D4871" s="158">
        <v>45566</v>
      </c>
      <c r="E4871" s="170">
        <v>45797</v>
      </c>
      <c r="F4871" s="124">
        <v>2794.28</v>
      </c>
      <c r="G4871" s="160" t="s">
        <v>4313</v>
      </c>
      <c r="H4871" s="157" t="s">
        <v>6381</v>
      </c>
      <c r="I4871" s="157" t="s">
        <v>6289</v>
      </c>
      <c r="J4871" s="157" t="s">
        <v>402</v>
      </c>
      <c r="K4871" s="135"/>
      <c r="L4871" s="130" t="s">
        <v>761</v>
      </c>
      <c r="M4871" s="130" t="s">
        <v>403</v>
      </c>
    </row>
    <row r="4872" spans="1:13">
      <c r="A4872" s="157" t="s">
        <v>2248</v>
      </c>
      <c r="B4872" s="157"/>
      <c r="C4872" s="169">
        <v>5481</v>
      </c>
      <c r="D4872" s="158">
        <v>45566</v>
      </c>
      <c r="E4872" s="170">
        <v>45797</v>
      </c>
      <c r="F4872" s="124">
        <v>2582.17</v>
      </c>
      <c r="G4872" s="160" t="s">
        <v>4313</v>
      </c>
      <c r="H4872" s="157" t="s">
        <v>6382</v>
      </c>
      <c r="I4872" s="157" t="s">
        <v>6293</v>
      </c>
      <c r="J4872" s="157" t="s">
        <v>406</v>
      </c>
      <c r="K4872" s="135"/>
      <c r="L4872" s="130" t="s">
        <v>761</v>
      </c>
      <c r="M4872" s="130" t="s">
        <v>407</v>
      </c>
    </row>
    <row r="4873" spans="1:13">
      <c r="A4873" s="157" t="s">
        <v>2248</v>
      </c>
      <c r="B4873" s="157"/>
      <c r="C4873" s="169">
        <v>5482</v>
      </c>
      <c r="D4873" s="158">
        <v>45566</v>
      </c>
      <c r="E4873" s="170">
        <v>45797</v>
      </c>
      <c r="F4873" s="124">
        <v>3094.52</v>
      </c>
      <c r="G4873" s="160" t="s">
        <v>4313</v>
      </c>
      <c r="H4873" s="157" t="s">
        <v>6383</v>
      </c>
      <c r="I4873" s="157" t="s">
        <v>6295</v>
      </c>
      <c r="J4873" s="157" t="s">
        <v>408</v>
      </c>
      <c r="K4873" s="135"/>
      <c r="L4873" s="130" t="s">
        <v>761</v>
      </c>
      <c r="M4873" s="130" t="s">
        <v>409</v>
      </c>
    </row>
    <row r="4874" spans="1:13">
      <c r="A4874" s="157" t="s">
        <v>2248</v>
      </c>
      <c r="B4874" s="157"/>
      <c r="C4874" s="169">
        <v>5483</v>
      </c>
      <c r="D4874" s="158">
        <v>45566</v>
      </c>
      <c r="E4874" s="170">
        <v>45797</v>
      </c>
      <c r="F4874" s="124">
        <v>1566.56</v>
      </c>
      <c r="G4874" s="160" t="s">
        <v>4313</v>
      </c>
      <c r="H4874" s="157" t="s">
        <v>6384</v>
      </c>
      <c r="I4874" s="157" t="s">
        <v>6385</v>
      </c>
      <c r="J4874" s="157" t="s">
        <v>414</v>
      </c>
      <c r="K4874" s="135"/>
      <c r="L4874" s="130" t="s">
        <v>761</v>
      </c>
      <c r="M4874" s="130" t="s">
        <v>415</v>
      </c>
    </row>
    <row r="4875" spans="1:13">
      <c r="A4875" s="157" t="s">
        <v>2248</v>
      </c>
      <c r="B4875" s="157"/>
      <c r="C4875" s="169">
        <v>5484</v>
      </c>
      <c r="D4875" s="158">
        <v>45566</v>
      </c>
      <c r="E4875" s="170">
        <v>45797</v>
      </c>
      <c r="F4875" s="124">
        <v>3151.18</v>
      </c>
      <c r="G4875" s="160" t="s">
        <v>4313</v>
      </c>
      <c r="H4875" s="157" t="s">
        <v>6386</v>
      </c>
      <c r="I4875" s="157" t="s">
        <v>6302</v>
      </c>
      <c r="J4875" s="157" t="s">
        <v>416</v>
      </c>
      <c r="K4875" s="135"/>
      <c r="L4875" s="130" t="s">
        <v>761</v>
      </c>
      <c r="M4875" s="130" t="s">
        <v>417</v>
      </c>
    </row>
    <row r="4876" spans="1:13">
      <c r="A4876" s="157" t="s">
        <v>2248</v>
      </c>
      <c r="B4876" s="157"/>
      <c r="C4876" s="169">
        <v>5485</v>
      </c>
      <c r="D4876" s="158">
        <v>45566</v>
      </c>
      <c r="E4876" s="170">
        <v>45797</v>
      </c>
      <c r="F4876" s="124">
        <v>7011.25</v>
      </c>
      <c r="G4876" s="160" t="s">
        <v>4313</v>
      </c>
      <c r="H4876" s="157" t="s">
        <v>6387</v>
      </c>
      <c r="I4876" s="157" t="s">
        <v>6306</v>
      </c>
      <c r="J4876" s="157" t="s">
        <v>420</v>
      </c>
      <c r="K4876" s="135"/>
      <c r="L4876" s="130" t="s">
        <v>761</v>
      </c>
      <c r="M4876" s="130" t="s">
        <v>421</v>
      </c>
    </row>
    <row r="4877" spans="1:13">
      <c r="A4877" s="157" t="s">
        <v>2248</v>
      </c>
      <c r="B4877" s="157"/>
      <c r="C4877" s="169">
        <v>5486</v>
      </c>
      <c r="D4877" s="158">
        <v>45566</v>
      </c>
      <c r="E4877" s="170">
        <v>45797</v>
      </c>
      <c r="F4877" s="124">
        <v>3551.54</v>
      </c>
      <c r="G4877" s="160" t="s">
        <v>4313</v>
      </c>
      <c r="H4877" s="157" t="s">
        <v>6388</v>
      </c>
      <c r="I4877" s="157" t="s">
        <v>6314</v>
      </c>
      <c r="J4877" s="157" t="s">
        <v>428</v>
      </c>
      <c r="K4877" s="135"/>
      <c r="L4877" s="130" t="s">
        <v>761</v>
      </c>
      <c r="M4877" s="130" t="s">
        <v>429</v>
      </c>
    </row>
    <row r="4878" spans="1:13">
      <c r="A4878" s="157" t="s">
        <v>2248</v>
      </c>
      <c r="B4878" s="157"/>
      <c r="C4878" s="169">
        <v>5487</v>
      </c>
      <c r="D4878" s="158">
        <v>45566</v>
      </c>
      <c r="E4878" s="170">
        <v>45797</v>
      </c>
      <c r="F4878" s="124">
        <v>2925.34</v>
      </c>
      <c r="G4878" s="160" t="s">
        <v>4313</v>
      </c>
      <c r="H4878" s="157" t="s">
        <v>6389</v>
      </c>
      <c r="I4878" s="157" t="s">
        <v>6322</v>
      </c>
      <c r="J4878" s="157" t="s">
        <v>436</v>
      </c>
      <c r="K4878" s="135"/>
      <c r="L4878" s="130" t="s">
        <v>761</v>
      </c>
      <c r="M4878" s="130" t="s">
        <v>437</v>
      </c>
    </row>
    <row r="4879" spans="1:13">
      <c r="A4879" s="157" t="s">
        <v>2248</v>
      </c>
      <c r="B4879" s="157"/>
      <c r="C4879" s="169">
        <v>5488</v>
      </c>
      <c r="D4879" s="158">
        <v>45566</v>
      </c>
      <c r="E4879" s="170">
        <v>45797</v>
      </c>
      <c r="F4879" s="124">
        <v>6564.3</v>
      </c>
      <c r="G4879" s="160" t="s">
        <v>4313</v>
      </c>
      <c r="H4879" s="157" t="s">
        <v>6390</v>
      </c>
      <c r="I4879" s="157" t="s">
        <v>6336</v>
      </c>
      <c r="J4879" s="157" t="s">
        <v>448</v>
      </c>
      <c r="K4879" s="135"/>
      <c r="L4879" s="130" t="s">
        <v>761</v>
      </c>
      <c r="M4879" s="130" t="s">
        <v>449</v>
      </c>
    </row>
    <row r="4880" spans="1:13">
      <c r="A4880" s="157" t="s">
        <v>2248</v>
      </c>
      <c r="B4880" s="157"/>
      <c r="C4880" s="169">
        <v>5489</v>
      </c>
      <c r="D4880" s="158">
        <v>45566</v>
      </c>
      <c r="E4880" s="170">
        <v>45797</v>
      </c>
      <c r="F4880" s="124">
        <v>1899.88</v>
      </c>
      <c r="G4880" s="160" t="s">
        <v>4313</v>
      </c>
      <c r="H4880" s="157" t="s">
        <v>6391</v>
      </c>
      <c r="I4880" s="157" t="s">
        <v>6344</v>
      </c>
      <c r="J4880" s="157" t="s">
        <v>456</v>
      </c>
      <c r="K4880" s="135"/>
      <c r="L4880" s="130" t="s">
        <v>761</v>
      </c>
      <c r="M4880" s="130" t="s">
        <v>457</v>
      </c>
    </row>
    <row r="4881" spans="1:13">
      <c r="A4881" s="157" t="s">
        <v>2248</v>
      </c>
      <c r="B4881" s="157"/>
      <c r="C4881" s="169">
        <v>5490</v>
      </c>
      <c r="D4881" s="158">
        <v>45566</v>
      </c>
      <c r="E4881" s="170">
        <v>45797</v>
      </c>
      <c r="F4881" s="124">
        <v>10292.52</v>
      </c>
      <c r="G4881" s="160" t="s">
        <v>4313</v>
      </c>
      <c r="H4881" s="157" t="s">
        <v>6392</v>
      </c>
      <c r="I4881" s="157" t="s">
        <v>6356</v>
      </c>
      <c r="J4881" s="157" t="s">
        <v>468</v>
      </c>
      <c r="K4881" s="135"/>
      <c r="L4881" s="130" t="s">
        <v>761</v>
      </c>
      <c r="M4881" s="130" t="s">
        <v>469</v>
      </c>
    </row>
    <row r="4882" spans="1:13">
      <c r="A4882" s="157" t="s">
        <v>2248</v>
      </c>
      <c r="B4882" s="157"/>
      <c r="C4882" s="169">
        <v>5491</v>
      </c>
      <c r="D4882" s="158">
        <v>45566</v>
      </c>
      <c r="E4882" s="170">
        <v>45797</v>
      </c>
      <c r="F4882" s="124">
        <v>4063.39</v>
      </c>
      <c r="G4882" s="160" t="s">
        <v>4313</v>
      </c>
      <c r="H4882" s="157" t="s">
        <v>6393</v>
      </c>
      <c r="I4882" s="157" t="s">
        <v>6358</v>
      </c>
      <c r="J4882" s="157" t="s">
        <v>470</v>
      </c>
      <c r="K4882" s="135"/>
      <c r="L4882" s="130" t="s">
        <v>761</v>
      </c>
      <c r="M4882" s="130" t="s">
        <v>471</v>
      </c>
    </row>
    <row r="4883" spans="1:13">
      <c r="A4883" s="157" t="s">
        <v>2248</v>
      </c>
      <c r="B4883" s="157"/>
      <c r="C4883" s="169">
        <v>5492</v>
      </c>
      <c r="D4883" s="158">
        <v>45566</v>
      </c>
      <c r="E4883" s="170">
        <v>45797</v>
      </c>
      <c r="F4883" s="124">
        <v>2894.79</v>
      </c>
      <c r="G4883" s="160" t="s">
        <v>4313</v>
      </c>
      <c r="H4883" s="157" t="s">
        <v>6394</v>
      </c>
      <c r="I4883" s="157" t="s">
        <v>6364</v>
      </c>
      <c r="J4883" s="157" t="s">
        <v>476</v>
      </c>
      <c r="K4883" s="135"/>
      <c r="L4883" s="130" t="s">
        <v>761</v>
      </c>
      <c r="M4883" s="130" t="s">
        <v>477</v>
      </c>
    </row>
    <row r="4884" spans="1:13">
      <c r="A4884" s="157" t="s">
        <v>2248</v>
      </c>
      <c r="B4884" s="157"/>
      <c r="C4884" s="169">
        <v>5493</v>
      </c>
      <c r="D4884" s="158">
        <v>45566</v>
      </c>
      <c r="E4884" s="170">
        <v>45797</v>
      </c>
      <c r="F4884" s="124">
        <v>936.39</v>
      </c>
      <c r="G4884" s="160" t="s">
        <v>4313</v>
      </c>
      <c r="H4884" s="157" t="s">
        <v>6395</v>
      </c>
      <c r="I4884" s="157" t="s">
        <v>6243</v>
      </c>
      <c r="J4884" s="157" t="s">
        <v>362</v>
      </c>
      <c r="K4884" s="135"/>
      <c r="L4884" s="130" t="s">
        <v>761</v>
      </c>
      <c r="M4884" s="130" t="s">
        <v>363</v>
      </c>
    </row>
    <row r="4885" spans="1:13">
      <c r="A4885" s="157" t="s">
        <v>2248</v>
      </c>
      <c r="B4885" s="157"/>
      <c r="C4885" s="169">
        <v>5494</v>
      </c>
      <c r="D4885" s="158">
        <v>45566</v>
      </c>
      <c r="E4885" s="170">
        <v>45797</v>
      </c>
      <c r="F4885" s="124">
        <v>689.66</v>
      </c>
      <c r="G4885" s="160" t="s">
        <v>4313</v>
      </c>
      <c r="H4885" s="157" t="s">
        <v>6396</v>
      </c>
      <c r="I4885" s="157" t="s">
        <v>6245</v>
      </c>
      <c r="J4885" s="157" t="s">
        <v>364</v>
      </c>
      <c r="K4885" s="135"/>
      <c r="L4885" s="130" t="s">
        <v>761</v>
      </c>
      <c r="M4885" s="130" t="s">
        <v>365</v>
      </c>
    </row>
    <row r="4886" spans="1:13">
      <c r="A4886" s="157" t="s">
        <v>2248</v>
      </c>
      <c r="B4886" s="157"/>
      <c r="C4886" s="169">
        <v>5495</v>
      </c>
      <c r="D4886" s="158">
        <v>45566</v>
      </c>
      <c r="E4886" s="170">
        <v>45797</v>
      </c>
      <c r="F4886" s="124">
        <v>814.89</v>
      </c>
      <c r="G4886" s="160" t="s">
        <v>4313</v>
      </c>
      <c r="H4886" s="157" t="s">
        <v>6397</v>
      </c>
      <c r="I4886" s="157" t="s">
        <v>6247</v>
      </c>
      <c r="J4886" s="157" t="s">
        <v>366</v>
      </c>
      <c r="K4886" s="135"/>
      <c r="L4886" s="130" t="s">
        <v>761</v>
      </c>
      <c r="M4886" s="130" t="s">
        <v>367</v>
      </c>
    </row>
    <row r="4887" spans="1:13">
      <c r="A4887" s="157" t="s">
        <v>2248</v>
      </c>
      <c r="B4887" s="157"/>
      <c r="C4887" s="169">
        <v>5496</v>
      </c>
      <c r="D4887" s="158">
        <v>45566</v>
      </c>
      <c r="E4887" s="170">
        <v>45797</v>
      </c>
      <c r="F4887" s="124">
        <v>689.66</v>
      </c>
      <c r="G4887" s="160" t="s">
        <v>4313</v>
      </c>
      <c r="H4887" s="157" t="s">
        <v>6398</v>
      </c>
      <c r="I4887" s="157" t="s">
        <v>6251</v>
      </c>
      <c r="J4887" s="157" t="s">
        <v>8</v>
      </c>
      <c r="K4887" s="135"/>
      <c r="L4887" s="130" t="s">
        <v>761</v>
      </c>
      <c r="M4887" s="130" t="s">
        <v>9</v>
      </c>
    </row>
    <row r="4888" spans="1:13">
      <c r="A4888" s="157" t="s">
        <v>2248</v>
      </c>
      <c r="B4888" s="157"/>
      <c r="C4888" s="169">
        <v>5497</v>
      </c>
      <c r="D4888" s="158">
        <v>45566</v>
      </c>
      <c r="E4888" s="170">
        <v>45797</v>
      </c>
      <c r="F4888" s="124">
        <v>689.65</v>
      </c>
      <c r="G4888" s="160" t="s">
        <v>4313</v>
      </c>
      <c r="H4888" s="157" t="s">
        <v>6399</v>
      </c>
      <c r="I4888" s="157" t="s">
        <v>6253</v>
      </c>
      <c r="J4888" s="157" t="s">
        <v>372</v>
      </c>
      <c r="K4888" s="135"/>
      <c r="L4888" s="130" t="s">
        <v>761</v>
      </c>
      <c r="M4888" s="130" t="s">
        <v>373</v>
      </c>
    </row>
    <row r="4889" spans="1:13">
      <c r="A4889" s="157" t="s">
        <v>2248</v>
      </c>
      <c r="B4889" s="157"/>
      <c r="C4889" s="169">
        <v>5498</v>
      </c>
      <c r="D4889" s="158">
        <v>45566</v>
      </c>
      <c r="E4889" s="170">
        <v>45797</v>
      </c>
      <c r="F4889" s="124">
        <v>133.26</v>
      </c>
      <c r="G4889" s="160" t="s">
        <v>4313</v>
      </c>
      <c r="H4889" s="157" t="s">
        <v>6400</v>
      </c>
      <c r="I4889" s="157" t="s">
        <v>6261</v>
      </c>
      <c r="J4889" s="157" t="s">
        <v>380</v>
      </c>
      <c r="K4889" s="135"/>
      <c r="L4889" s="130" t="s">
        <v>761</v>
      </c>
      <c r="M4889" s="130" t="s">
        <v>381</v>
      </c>
    </row>
    <row r="4890" spans="1:13">
      <c r="A4890" s="157" t="s">
        <v>2248</v>
      </c>
      <c r="B4890" s="157"/>
      <c r="C4890" s="169">
        <v>5498</v>
      </c>
      <c r="D4890" s="158">
        <v>45566</v>
      </c>
      <c r="E4890" s="170">
        <v>45797</v>
      </c>
      <c r="F4890" s="124">
        <v>701.87</v>
      </c>
      <c r="G4890" s="160" t="s">
        <v>4313</v>
      </c>
      <c r="H4890" s="157" t="s">
        <v>6400</v>
      </c>
      <c r="I4890" s="157" t="s">
        <v>6261</v>
      </c>
      <c r="J4890" s="157" t="s">
        <v>380</v>
      </c>
      <c r="K4890" s="135"/>
      <c r="L4890" s="130" t="s">
        <v>761</v>
      </c>
      <c r="M4890" s="130" t="s">
        <v>381</v>
      </c>
    </row>
    <row r="4891" spans="1:13">
      <c r="A4891" s="157" t="s">
        <v>2248</v>
      </c>
      <c r="B4891" s="157"/>
      <c r="C4891" s="169">
        <v>5499</v>
      </c>
      <c r="D4891" s="158">
        <v>45566</v>
      </c>
      <c r="E4891" s="170">
        <v>45797</v>
      </c>
      <c r="F4891" s="124">
        <v>1232.8699999999999</v>
      </c>
      <c r="G4891" s="160" t="s">
        <v>4313</v>
      </c>
      <c r="H4891" s="157" t="s">
        <v>6401</v>
      </c>
      <c r="I4891" s="157" t="s">
        <v>6267</v>
      </c>
      <c r="J4891" s="157" t="s">
        <v>484</v>
      </c>
      <c r="K4891" s="135"/>
      <c r="L4891" s="130" t="s">
        <v>761</v>
      </c>
      <c r="M4891" s="130" t="s">
        <v>485</v>
      </c>
    </row>
    <row r="4892" spans="1:13">
      <c r="A4892" s="157" t="s">
        <v>2248</v>
      </c>
      <c r="B4892" s="157"/>
      <c r="C4892" s="169">
        <v>5500</v>
      </c>
      <c r="D4892" s="158">
        <v>45566</v>
      </c>
      <c r="E4892" s="170">
        <v>45797</v>
      </c>
      <c r="F4892" s="124">
        <v>835.13</v>
      </c>
      <c r="G4892" s="160" t="s">
        <v>4313</v>
      </c>
      <c r="H4892" s="157" t="s">
        <v>6402</v>
      </c>
      <c r="I4892" s="157" t="s">
        <v>6271</v>
      </c>
      <c r="J4892" s="157" t="s">
        <v>386</v>
      </c>
      <c r="K4892" s="135"/>
      <c r="L4892" s="130" t="s">
        <v>761</v>
      </c>
      <c r="M4892" s="130" t="s">
        <v>387</v>
      </c>
    </row>
    <row r="4893" spans="1:13">
      <c r="A4893" s="157" t="s">
        <v>2248</v>
      </c>
      <c r="B4893" s="157"/>
      <c r="C4893" s="169">
        <v>5501</v>
      </c>
      <c r="D4893" s="158">
        <v>45566</v>
      </c>
      <c r="E4893" s="170">
        <v>45797</v>
      </c>
      <c r="F4893" s="124">
        <v>689.65</v>
      </c>
      <c r="G4893" s="160" t="s">
        <v>4313</v>
      </c>
      <c r="H4893" s="157" t="s">
        <v>6403</v>
      </c>
      <c r="I4893" s="157" t="s">
        <v>6273</v>
      </c>
      <c r="J4893" s="157" t="s">
        <v>6</v>
      </c>
      <c r="K4893" s="135"/>
      <c r="L4893" s="130" t="s">
        <v>761</v>
      </c>
      <c r="M4893" s="130" t="s">
        <v>7</v>
      </c>
    </row>
    <row r="4894" spans="1:13">
      <c r="A4894" s="157" t="s">
        <v>2248</v>
      </c>
      <c r="B4894" s="157"/>
      <c r="C4894" s="169">
        <v>5502</v>
      </c>
      <c r="D4894" s="158">
        <v>45566</v>
      </c>
      <c r="E4894" s="170">
        <v>45797</v>
      </c>
      <c r="F4894" s="124">
        <v>835.13</v>
      </c>
      <c r="G4894" s="160" t="s">
        <v>4313</v>
      </c>
      <c r="H4894" s="157" t="s">
        <v>6404</v>
      </c>
      <c r="I4894" s="157" t="s">
        <v>6275</v>
      </c>
      <c r="J4894" s="157" t="s">
        <v>388</v>
      </c>
      <c r="K4894" s="135"/>
      <c r="L4894" s="130" t="s">
        <v>761</v>
      </c>
      <c r="M4894" s="130" t="s">
        <v>389</v>
      </c>
    </row>
    <row r="4895" spans="1:13">
      <c r="A4895" s="157" t="s">
        <v>2248</v>
      </c>
      <c r="B4895" s="157"/>
      <c r="C4895" s="169">
        <v>5503</v>
      </c>
      <c r="D4895" s="158">
        <v>45566</v>
      </c>
      <c r="E4895" s="170">
        <v>45797</v>
      </c>
      <c r="F4895" s="124">
        <v>835.13</v>
      </c>
      <c r="G4895" s="160" t="s">
        <v>4313</v>
      </c>
      <c r="H4895" s="157" t="s">
        <v>6405</v>
      </c>
      <c r="I4895" s="157" t="s">
        <v>6277</v>
      </c>
      <c r="J4895" s="157" t="s">
        <v>390</v>
      </c>
      <c r="K4895" s="135"/>
      <c r="L4895" s="130" t="s">
        <v>761</v>
      </c>
      <c r="M4895" s="130" t="s">
        <v>391</v>
      </c>
    </row>
    <row r="4896" spans="1:13">
      <c r="A4896" s="157" t="s">
        <v>2248</v>
      </c>
      <c r="B4896" s="157"/>
      <c r="C4896" s="169">
        <v>5504</v>
      </c>
      <c r="D4896" s="158">
        <v>45566</v>
      </c>
      <c r="E4896" s="170">
        <v>45797</v>
      </c>
      <c r="F4896" s="124">
        <v>938.69</v>
      </c>
      <c r="G4896" s="160" t="s">
        <v>4313</v>
      </c>
      <c r="H4896" s="157" t="s">
        <v>6406</v>
      </c>
      <c r="I4896" s="157" t="s">
        <v>6281</v>
      </c>
      <c r="J4896" s="157" t="s">
        <v>394</v>
      </c>
      <c r="K4896" s="135"/>
      <c r="L4896" s="130" t="s">
        <v>761</v>
      </c>
      <c r="M4896" s="130" t="s">
        <v>395</v>
      </c>
    </row>
    <row r="4897" spans="1:13">
      <c r="A4897" s="157" t="s">
        <v>2248</v>
      </c>
      <c r="B4897" s="157"/>
      <c r="C4897" s="169">
        <v>5505</v>
      </c>
      <c r="D4897" s="158">
        <v>45566</v>
      </c>
      <c r="E4897" s="170">
        <v>45797</v>
      </c>
      <c r="F4897" s="124">
        <v>835.13</v>
      </c>
      <c r="G4897" s="160" t="s">
        <v>4313</v>
      </c>
      <c r="H4897" s="157" t="s">
        <v>6407</v>
      </c>
      <c r="I4897" s="157" t="s">
        <v>6283</v>
      </c>
      <c r="J4897" s="157" t="s">
        <v>396</v>
      </c>
      <c r="K4897" s="135"/>
      <c r="L4897" s="130" t="s">
        <v>761</v>
      </c>
      <c r="M4897" s="130" t="s">
        <v>397</v>
      </c>
    </row>
    <row r="4898" spans="1:13">
      <c r="A4898" s="157" t="s">
        <v>2248</v>
      </c>
      <c r="B4898" s="157"/>
      <c r="C4898" s="169">
        <v>5506</v>
      </c>
      <c r="D4898" s="158">
        <v>45566</v>
      </c>
      <c r="E4898" s="170">
        <v>45797</v>
      </c>
      <c r="F4898" s="124">
        <v>1042.26</v>
      </c>
      <c r="G4898" s="160" t="s">
        <v>4313</v>
      </c>
      <c r="H4898" s="157" t="s">
        <v>6408</v>
      </c>
      <c r="I4898" s="157" t="s">
        <v>6285</v>
      </c>
      <c r="J4898" s="157" t="s">
        <v>398</v>
      </c>
      <c r="K4898" s="135"/>
      <c r="L4898" s="130" t="s">
        <v>761</v>
      </c>
      <c r="M4898" s="130" t="s">
        <v>399</v>
      </c>
    </row>
    <row r="4899" spans="1:13">
      <c r="A4899" s="157" t="s">
        <v>2248</v>
      </c>
      <c r="B4899" s="157"/>
      <c r="C4899" s="169">
        <v>5507</v>
      </c>
      <c r="D4899" s="158">
        <v>45566</v>
      </c>
      <c r="E4899" s="170">
        <v>45797</v>
      </c>
      <c r="F4899" s="124">
        <v>835.13</v>
      </c>
      <c r="G4899" s="160" t="s">
        <v>4313</v>
      </c>
      <c r="H4899" s="157" t="s">
        <v>6409</v>
      </c>
      <c r="I4899" s="157" t="s">
        <v>6287</v>
      </c>
      <c r="J4899" s="157" t="s">
        <v>400</v>
      </c>
      <c r="K4899" s="135"/>
      <c r="L4899" s="130" t="s">
        <v>761</v>
      </c>
      <c r="M4899" s="130" t="s">
        <v>401</v>
      </c>
    </row>
    <row r="4900" spans="1:13">
      <c r="A4900" s="157" t="s">
        <v>2248</v>
      </c>
      <c r="B4900" s="157"/>
      <c r="C4900" s="169">
        <v>5508</v>
      </c>
      <c r="D4900" s="158">
        <v>45566</v>
      </c>
      <c r="E4900" s="170">
        <v>45797</v>
      </c>
      <c r="F4900" s="124">
        <v>790.27</v>
      </c>
      <c r="G4900" s="160" t="s">
        <v>4313</v>
      </c>
      <c r="H4900" s="157" t="s">
        <v>6410</v>
      </c>
      <c r="I4900" s="157" t="s">
        <v>6291</v>
      </c>
      <c r="J4900" s="157" t="s">
        <v>404</v>
      </c>
      <c r="K4900" s="135"/>
      <c r="L4900" s="130" t="s">
        <v>761</v>
      </c>
      <c r="M4900" s="130" t="s">
        <v>405</v>
      </c>
    </row>
    <row r="4901" spans="1:13">
      <c r="A4901" s="157" t="s">
        <v>2248</v>
      </c>
      <c r="B4901" s="157"/>
      <c r="C4901" s="169">
        <v>5509</v>
      </c>
      <c r="D4901" s="158">
        <v>45566</v>
      </c>
      <c r="E4901" s="170">
        <v>45797</v>
      </c>
      <c r="F4901" s="124">
        <v>835.13</v>
      </c>
      <c r="G4901" s="160" t="s">
        <v>4313</v>
      </c>
      <c r="H4901" s="157" t="s">
        <v>6411</v>
      </c>
      <c r="I4901" s="157" t="s">
        <v>6297</v>
      </c>
      <c r="J4901" s="157" t="s">
        <v>410</v>
      </c>
      <c r="K4901" s="135"/>
      <c r="L4901" s="130" t="s">
        <v>761</v>
      </c>
      <c r="M4901" s="130" t="s">
        <v>411</v>
      </c>
    </row>
    <row r="4902" spans="1:13">
      <c r="A4902" s="157" t="s">
        <v>2248</v>
      </c>
      <c r="B4902" s="157"/>
      <c r="C4902" s="169">
        <v>5510</v>
      </c>
      <c r="D4902" s="158">
        <v>45566</v>
      </c>
      <c r="E4902" s="170">
        <v>45797</v>
      </c>
      <c r="F4902" s="124">
        <v>835.13</v>
      </c>
      <c r="G4902" s="160" t="s">
        <v>4313</v>
      </c>
      <c r="H4902" s="157" t="s">
        <v>6412</v>
      </c>
      <c r="I4902" s="157" t="s">
        <v>6299</v>
      </c>
      <c r="J4902" s="157" t="s">
        <v>412</v>
      </c>
      <c r="K4902" s="135"/>
      <c r="L4902" s="130" t="s">
        <v>761</v>
      </c>
      <c r="M4902" s="130" t="s">
        <v>413</v>
      </c>
    </row>
    <row r="4903" spans="1:13">
      <c r="A4903" s="157" t="s">
        <v>2248</v>
      </c>
      <c r="B4903" s="157"/>
      <c r="C4903" s="169">
        <v>5511</v>
      </c>
      <c r="D4903" s="158">
        <v>45566</v>
      </c>
      <c r="E4903" s="170">
        <v>45797</v>
      </c>
      <c r="F4903" s="124">
        <v>835.13</v>
      </c>
      <c r="G4903" s="160" t="s">
        <v>4313</v>
      </c>
      <c r="H4903" s="157" t="s">
        <v>6413</v>
      </c>
      <c r="I4903" s="157" t="s">
        <v>6304</v>
      </c>
      <c r="J4903" s="157" t="s">
        <v>418</v>
      </c>
      <c r="K4903" s="135"/>
      <c r="L4903" s="130" t="s">
        <v>761</v>
      </c>
      <c r="M4903" s="130" t="s">
        <v>419</v>
      </c>
    </row>
    <row r="4904" spans="1:13">
      <c r="A4904" s="157" t="s">
        <v>2248</v>
      </c>
      <c r="B4904" s="157"/>
      <c r="C4904" s="169">
        <v>5512</v>
      </c>
      <c r="D4904" s="158">
        <v>45566</v>
      </c>
      <c r="E4904" s="170">
        <v>45797</v>
      </c>
      <c r="F4904" s="124">
        <v>689.65</v>
      </c>
      <c r="G4904" s="160" t="s">
        <v>4313</v>
      </c>
      <c r="H4904" s="157" t="s">
        <v>6414</v>
      </c>
      <c r="I4904" s="157" t="s">
        <v>6308</v>
      </c>
      <c r="J4904" s="157" t="s">
        <v>422</v>
      </c>
      <c r="K4904" s="135"/>
      <c r="L4904" s="130" t="s">
        <v>761</v>
      </c>
      <c r="M4904" s="130" t="s">
        <v>423</v>
      </c>
    </row>
    <row r="4905" spans="1:13">
      <c r="A4905" s="157" t="s">
        <v>2248</v>
      </c>
      <c r="B4905" s="157"/>
      <c r="C4905" s="169">
        <v>5513</v>
      </c>
      <c r="D4905" s="158">
        <v>45566</v>
      </c>
      <c r="E4905" s="170">
        <v>45797</v>
      </c>
      <c r="F4905" s="124">
        <v>835.13</v>
      </c>
      <c r="G4905" s="160" t="s">
        <v>4313</v>
      </c>
      <c r="H4905" s="157" t="s">
        <v>6415</v>
      </c>
      <c r="I4905" s="157" t="s">
        <v>6310</v>
      </c>
      <c r="J4905" s="157" t="s">
        <v>424</v>
      </c>
      <c r="K4905" s="135"/>
      <c r="L4905" s="130" t="s">
        <v>761</v>
      </c>
      <c r="M4905" s="130" t="s">
        <v>425</v>
      </c>
    </row>
    <row r="4906" spans="1:13">
      <c r="A4906" s="157" t="s">
        <v>2248</v>
      </c>
      <c r="B4906" s="157"/>
      <c r="C4906" s="169">
        <v>5514</v>
      </c>
      <c r="D4906" s="158">
        <v>45566</v>
      </c>
      <c r="E4906" s="170">
        <v>45797</v>
      </c>
      <c r="F4906" s="124">
        <v>924.61</v>
      </c>
      <c r="G4906" s="160" t="s">
        <v>4313</v>
      </c>
      <c r="H4906" s="157" t="s">
        <v>6416</v>
      </c>
      <c r="I4906" s="157" t="s">
        <v>6312</v>
      </c>
      <c r="J4906" s="157" t="s">
        <v>426</v>
      </c>
      <c r="K4906" s="135"/>
      <c r="L4906" s="130" t="s">
        <v>761</v>
      </c>
      <c r="M4906" s="130" t="s">
        <v>427</v>
      </c>
    </row>
    <row r="4907" spans="1:13">
      <c r="A4907" s="157" t="s">
        <v>2248</v>
      </c>
      <c r="B4907" s="157"/>
      <c r="C4907" s="169">
        <v>5515</v>
      </c>
      <c r="D4907" s="158">
        <v>45566</v>
      </c>
      <c r="E4907" s="170">
        <v>45797</v>
      </c>
      <c r="F4907" s="124">
        <v>835.13</v>
      </c>
      <c r="G4907" s="160" t="s">
        <v>4313</v>
      </c>
      <c r="H4907" s="157" t="s">
        <v>6417</v>
      </c>
      <c r="I4907" s="157" t="s">
        <v>6316</v>
      </c>
      <c r="J4907" s="157" t="s">
        <v>430</v>
      </c>
      <c r="K4907" s="135"/>
      <c r="L4907" s="130" t="s">
        <v>761</v>
      </c>
      <c r="M4907" s="130" t="s">
        <v>431</v>
      </c>
    </row>
    <row r="4908" spans="1:13">
      <c r="A4908" s="157" t="s">
        <v>2248</v>
      </c>
      <c r="B4908" s="157"/>
      <c r="C4908" s="169">
        <v>5516</v>
      </c>
      <c r="D4908" s="158">
        <v>45566</v>
      </c>
      <c r="E4908" s="170">
        <v>45797</v>
      </c>
      <c r="F4908" s="124">
        <v>835.13</v>
      </c>
      <c r="G4908" s="160" t="s">
        <v>4313</v>
      </c>
      <c r="H4908" s="157" t="s">
        <v>6418</v>
      </c>
      <c r="I4908" s="157" t="s">
        <v>6318</v>
      </c>
      <c r="J4908" s="157" t="s">
        <v>432</v>
      </c>
      <c r="K4908" s="135"/>
      <c r="L4908" s="130" t="s">
        <v>761</v>
      </c>
      <c r="M4908" s="130" t="s">
        <v>433</v>
      </c>
    </row>
    <row r="4909" spans="1:13">
      <c r="A4909" s="157" t="s">
        <v>2248</v>
      </c>
      <c r="B4909" s="157"/>
      <c r="C4909" s="169">
        <v>5517</v>
      </c>
      <c r="D4909" s="158">
        <v>45566</v>
      </c>
      <c r="E4909" s="170">
        <v>45797</v>
      </c>
      <c r="F4909" s="124">
        <v>689.65</v>
      </c>
      <c r="G4909" s="160" t="s">
        <v>4313</v>
      </c>
      <c r="H4909" s="157" t="s">
        <v>6419</v>
      </c>
      <c r="I4909" s="157" t="s">
        <v>6324</v>
      </c>
      <c r="J4909" s="157" t="s">
        <v>438</v>
      </c>
      <c r="K4909" s="135"/>
      <c r="L4909" s="130" t="s">
        <v>761</v>
      </c>
      <c r="M4909" s="130" t="s">
        <v>439</v>
      </c>
    </row>
    <row r="4910" spans="1:13">
      <c r="A4910" s="157" t="s">
        <v>2248</v>
      </c>
      <c r="B4910" s="157"/>
      <c r="C4910" s="169">
        <v>5518</v>
      </c>
      <c r="D4910" s="158">
        <v>45566</v>
      </c>
      <c r="E4910" s="170">
        <v>45797</v>
      </c>
      <c r="F4910" s="124">
        <v>924.61</v>
      </c>
      <c r="G4910" s="160" t="s">
        <v>4313</v>
      </c>
      <c r="H4910" s="157" t="s">
        <v>6420</v>
      </c>
      <c r="I4910" s="157" t="s">
        <v>6326</v>
      </c>
      <c r="J4910" s="157" t="s">
        <v>440</v>
      </c>
      <c r="K4910" s="135"/>
      <c r="L4910" s="130" t="s">
        <v>761</v>
      </c>
      <c r="M4910" s="130" t="s">
        <v>441</v>
      </c>
    </row>
    <row r="4911" spans="1:13">
      <c r="A4911" s="157" t="s">
        <v>2248</v>
      </c>
      <c r="B4911" s="157"/>
      <c r="C4911" s="169">
        <v>5519</v>
      </c>
      <c r="D4911" s="158">
        <v>45566</v>
      </c>
      <c r="E4911" s="170">
        <v>45797</v>
      </c>
      <c r="F4911" s="124">
        <v>835.13</v>
      </c>
      <c r="G4911" s="160" t="s">
        <v>4313</v>
      </c>
      <c r="H4911" s="157" t="s">
        <v>6421</v>
      </c>
      <c r="I4911" s="157" t="s">
        <v>6328</v>
      </c>
      <c r="J4911" s="157" t="s">
        <v>442</v>
      </c>
      <c r="K4911" s="135"/>
      <c r="L4911" s="130" t="s">
        <v>761</v>
      </c>
      <c r="M4911" s="130" t="s">
        <v>443</v>
      </c>
    </row>
    <row r="4912" spans="1:13">
      <c r="A4912" s="157" t="s">
        <v>2248</v>
      </c>
      <c r="B4912" s="157"/>
      <c r="C4912" s="169">
        <v>5520</v>
      </c>
      <c r="D4912" s="158">
        <v>45566</v>
      </c>
      <c r="E4912" s="170">
        <v>45797</v>
      </c>
      <c r="F4912" s="124">
        <v>835.13</v>
      </c>
      <c r="G4912" s="160" t="s">
        <v>4313</v>
      </c>
      <c r="H4912" s="157" t="s">
        <v>6422</v>
      </c>
      <c r="I4912" s="157" t="s">
        <v>6330</v>
      </c>
      <c r="J4912" s="157" t="s">
        <v>444</v>
      </c>
      <c r="K4912" s="135"/>
      <c r="L4912" s="130" t="s">
        <v>761</v>
      </c>
      <c r="M4912" s="130" t="s">
        <v>445</v>
      </c>
    </row>
    <row r="4913" spans="1:13">
      <c r="A4913" s="157" t="s">
        <v>2248</v>
      </c>
      <c r="B4913" s="157"/>
      <c r="C4913" s="169">
        <v>5522</v>
      </c>
      <c r="D4913" s="158">
        <v>45566</v>
      </c>
      <c r="E4913" s="170">
        <v>45797</v>
      </c>
      <c r="F4913" s="124">
        <v>918.46</v>
      </c>
      <c r="G4913" s="160" t="s">
        <v>4313</v>
      </c>
      <c r="H4913" s="157" t="s">
        <v>6423</v>
      </c>
      <c r="I4913" s="157" t="s">
        <v>6334</v>
      </c>
      <c r="J4913" s="157" t="s">
        <v>446</v>
      </c>
      <c r="K4913" s="135"/>
      <c r="L4913" s="130" t="s">
        <v>761</v>
      </c>
      <c r="M4913" s="130" t="s">
        <v>447</v>
      </c>
    </row>
    <row r="4914" spans="1:13">
      <c r="A4914" s="157" t="s">
        <v>2248</v>
      </c>
      <c r="B4914" s="157"/>
      <c r="C4914" s="169">
        <v>5523</v>
      </c>
      <c r="D4914" s="158">
        <v>45566</v>
      </c>
      <c r="E4914" s="170">
        <v>45797</v>
      </c>
      <c r="F4914" s="124">
        <v>835.13</v>
      </c>
      <c r="G4914" s="160" t="s">
        <v>4313</v>
      </c>
      <c r="H4914" s="157" t="s">
        <v>6424</v>
      </c>
      <c r="I4914" s="157" t="s">
        <v>6332</v>
      </c>
      <c r="J4914" s="157" t="s">
        <v>360</v>
      </c>
      <c r="K4914" s="135"/>
      <c r="L4914" s="130" t="s">
        <v>761</v>
      </c>
      <c r="M4914" s="130" t="s">
        <v>361</v>
      </c>
    </row>
    <row r="4915" spans="1:13">
      <c r="A4915" s="157" t="s">
        <v>2248</v>
      </c>
      <c r="B4915" s="157"/>
      <c r="C4915" s="169">
        <v>5524</v>
      </c>
      <c r="D4915" s="158">
        <v>45566</v>
      </c>
      <c r="E4915" s="170">
        <v>45797</v>
      </c>
      <c r="F4915" s="124">
        <v>835.13</v>
      </c>
      <c r="G4915" s="160" t="s">
        <v>4313</v>
      </c>
      <c r="H4915" s="157" t="s">
        <v>6425</v>
      </c>
      <c r="I4915" s="157" t="s">
        <v>6338</v>
      </c>
      <c r="J4915" s="157" t="s">
        <v>450</v>
      </c>
      <c r="K4915" s="135"/>
      <c r="L4915" s="130" t="s">
        <v>761</v>
      </c>
      <c r="M4915" s="130" t="s">
        <v>451</v>
      </c>
    </row>
    <row r="4916" spans="1:13">
      <c r="A4916" s="157" t="s">
        <v>2248</v>
      </c>
      <c r="B4916" s="157"/>
      <c r="C4916" s="169">
        <v>5525</v>
      </c>
      <c r="D4916" s="158">
        <v>45566</v>
      </c>
      <c r="E4916" s="170">
        <v>45797</v>
      </c>
      <c r="F4916" s="124">
        <v>835.13</v>
      </c>
      <c r="G4916" s="160" t="s">
        <v>4313</v>
      </c>
      <c r="H4916" s="157" t="s">
        <v>6426</v>
      </c>
      <c r="I4916" s="157" t="s">
        <v>6340</v>
      </c>
      <c r="J4916" s="157" t="s">
        <v>452</v>
      </c>
      <c r="K4916" s="135"/>
      <c r="L4916" s="130" t="s">
        <v>761</v>
      </c>
      <c r="M4916" s="130" t="s">
        <v>453</v>
      </c>
    </row>
    <row r="4917" spans="1:13">
      <c r="A4917" s="157" t="s">
        <v>2248</v>
      </c>
      <c r="B4917" s="157"/>
      <c r="C4917" s="169">
        <v>5526</v>
      </c>
      <c r="D4917" s="158">
        <v>45566</v>
      </c>
      <c r="E4917" s="170">
        <v>45797</v>
      </c>
      <c r="F4917" s="124">
        <v>689.65</v>
      </c>
      <c r="G4917" s="160" t="s">
        <v>4313</v>
      </c>
      <c r="H4917" s="157" t="s">
        <v>6427</v>
      </c>
      <c r="I4917" s="157" t="s">
        <v>6342</v>
      </c>
      <c r="J4917" s="157" t="s">
        <v>454</v>
      </c>
      <c r="K4917" s="135"/>
      <c r="L4917" s="130" t="s">
        <v>761</v>
      </c>
      <c r="M4917" s="130" t="s">
        <v>455</v>
      </c>
    </row>
    <row r="4918" spans="1:13">
      <c r="A4918" s="157" t="s">
        <v>2248</v>
      </c>
      <c r="B4918" s="157"/>
      <c r="C4918" s="169">
        <v>5527</v>
      </c>
      <c r="D4918" s="158">
        <v>45566</v>
      </c>
      <c r="E4918" s="170">
        <v>45797</v>
      </c>
      <c r="F4918" s="124">
        <v>835.13</v>
      </c>
      <c r="G4918" s="160" t="s">
        <v>4313</v>
      </c>
      <c r="H4918" s="157" t="s">
        <v>6428</v>
      </c>
      <c r="I4918" s="157" t="s">
        <v>6346</v>
      </c>
      <c r="J4918" s="157" t="s">
        <v>458</v>
      </c>
      <c r="K4918" s="135"/>
      <c r="L4918" s="130" t="s">
        <v>761</v>
      </c>
      <c r="M4918" s="130" t="s">
        <v>459</v>
      </c>
    </row>
    <row r="4919" spans="1:13">
      <c r="A4919" s="157" t="s">
        <v>2248</v>
      </c>
      <c r="B4919" s="157"/>
      <c r="C4919" s="169">
        <v>5528</v>
      </c>
      <c r="D4919" s="158">
        <v>45566</v>
      </c>
      <c r="E4919" s="170">
        <v>45797</v>
      </c>
      <c r="F4919" s="124">
        <v>689.65</v>
      </c>
      <c r="G4919" s="160" t="s">
        <v>4313</v>
      </c>
      <c r="H4919" s="157" t="s">
        <v>6429</v>
      </c>
      <c r="I4919" s="157" t="s">
        <v>6348</v>
      </c>
      <c r="J4919" s="157" t="s">
        <v>460</v>
      </c>
      <c r="K4919" s="135"/>
      <c r="L4919" s="130" t="s">
        <v>761</v>
      </c>
      <c r="M4919" s="130" t="s">
        <v>461</v>
      </c>
    </row>
    <row r="4920" spans="1:13">
      <c r="A4920" s="157" t="s">
        <v>2248</v>
      </c>
      <c r="B4920" s="157"/>
      <c r="C4920" s="169">
        <v>5529</v>
      </c>
      <c r="D4920" s="158">
        <v>45566</v>
      </c>
      <c r="E4920" s="170">
        <v>45797</v>
      </c>
      <c r="F4920" s="124">
        <v>835.13</v>
      </c>
      <c r="G4920" s="160" t="s">
        <v>4313</v>
      </c>
      <c r="H4920" s="157" t="s">
        <v>6430</v>
      </c>
      <c r="I4920" s="157" t="s">
        <v>6350</v>
      </c>
      <c r="J4920" s="157" t="s">
        <v>462</v>
      </c>
      <c r="K4920" s="135"/>
      <c r="L4920" s="130" t="s">
        <v>761</v>
      </c>
      <c r="M4920" s="130" t="s">
        <v>463</v>
      </c>
    </row>
    <row r="4921" spans="1:13">
      <c r="A4921" s="157" t="s">
        <v>2248</v>
      </c>
      <c r="B4921" s="157"/>
      <c r="C4921" s="169">
        <v>5530</v>
      </c>
      <c r="D4921" s="158">
        <v>45566</v>
      </c>
      <c r="E4921" s="170">
        <v>45797</v>
      </c>
      <c r="F4921" s="124">
        <v>793.21</v>
      </c>
      <c r="G4921" s="160" t="s">
        <v>4313</v>
      </c>
      <c r="H4921" s="157" t="s">
        <v>6431</v>
      </c>
      <c r="I4921" s="157" t="s">
        <v>6352</v>
      </c>
      <c r="J4921" s="157" t="s">
        <v>464</v>
      </c>
      <c r="K4921" s="135"/>
      <c r="L4921" s="130" t="s">
        <v>761</v>
      </c>
      <c r="M4921" s="130" t="s">
        <v>465</v>
      </c>
    </row>
    <row r="4922" spans="1:13">
      <c r="A4922" s="157" t="s">
        <v>2248</v>
      </c>
      <c r="B4922" s="157"/>
      <c r="C4922" s="169">
        <v>5531</v>
      </c>
      <c r="D4922" s="158">
        <v>45566</v>
      </c>
      <c r="E4922" s="170">
        <v>45797</v>
      </c>
      <c r="F4922" s="124">
        <v>1249.3800000000001</v>
      </c>
      <c r="G4922" s="160" t="s">
        <v>4313</v>
      </c>
      <c r="H4922" s="157" t="s">
        <v>6432</v>
      </c>
      <c r="I4922" s="157" t="s">
        <v>6354</v>
      </c>
      <c r="J4922" s="157" t="s">
        <v>466</v>
      </c>
      <c r="K4922" s="135"/>
      <c r="L4922" s="130" t="s">
        <v>761</v>
      </c>
      <c r="M4922" s="130" t="s">
        <v>467</v>
      </c>
    </row>
    <row r="4923" spans="1:13">
      <c r="A4923" s="157" t="s">
        <v>2248</v>
      </c>
      <c r="B4923" s="157"/>
      <c r="C4923" s="169">
        <v>5532</v>
      </c>
      <c r="D4923" s="158">
        <v>45566</v>
      </c>
      <c r="E4923" s="170">
        <v>45797</v>
      </c>
      <c r="F4923" s="124">
        <v>835.13</v>
      </c>
      <c r="G4923" s="160" t="s">
        <v>4313</v>
      </c>
      <c r="H4923" s="157" t="s">
        <v>6433</v>
      </c>
      <c r="I4923" s="157" t="s">
        <v>6360</v>
      </c>
      <c r="J4923" s="157" t="s">
        <v>472</v>
      </c>
      <c r="K4923" s="135"/>
      <c r="L4923" s="130" t="s">
        <v>761</v>
      </c>
      <c r="M4923" s="130" t="s">
        <v>473</v>
      </c>
    </row>
    <row r="4924" spans="1:13">
      <c r="A4924" s="157" t="s">
        <v>2248</v>
      </c>
      <c r="B4924" s="157"/>
      <c r="C4924" s="169">
        <v>5533</v>
      </c>
      <c r="D4924" s="158">
        <v>45566</v>
      </c>
      <c r="E4924" s="170">
        <v>45797</v>
      </c>
      <c r="F4924" s="124">
        <v>793.22</v>
      </c>
      <c r="G4924" s="160" t="s">
        <v>4313</v>
      </c>
      <c r="H4924" s="157" t="s">
        <v>6434</v>
      </c>
      <c r="I4924" s="157" t="s">
        <v>6362</v>
      </c>
      <c r="J4924" s="157" t="s">
        <v>474</v>
      </c>
      <c r="K4924" s="135"/>
      <c r="L4924" s="130" t="s">
        <v>761</v>
      </c>
      <c r="M4924" s="130" t="s">
        <v>475</v>
      </c>
    </row>
    <row r="4925" spans="1:13">
      <c r="A4925" s="157" t="s">
        <v>2248</v>
      </c>
      <c r="B4925" s="157"/>
      <c r="C4925" s="169">
        <v>5534</v>
      </c>
      <c r="D4925" s="158">
        <v>45566</v>
      </c>
      <c r="E4925" s="170">
        <v>45797</v>
      </c>
      <c r="F4925" s="124">
        <v>689.65</v>
      </c>
      <c r="G4925" s="160" t="s">
        <v>4313</v>
      </c>
      <c r="H4925" s="157" t="s">
        <v>6435</v>
      </c>
      <c r="I4925" s="157" t="s">
        <v>6366</v>
      </c>
      <c r="J4925" s="157" t="s">
        <v>478</v>
      </c>
      <c r="K4925" s="135"/>
      <c r="L4925" s="130" t="s">
        <v>761</v>
      </c>
      <c r="M4925" s="130" t="s">
        <v>479</v>
      </c>
    </row>
    <row r="4926" spans="1:13">
      <c r="A4926" s="157" t="s">
        <v>2248</v>
      </c>
      <c r="B4926" s="157"/>
      <c r="C4926" s="169">
        <v>5535</v>
      </c>
      <c r="D4926" s="158">
        <v>45566</v>
      </c>
      <c r="E4926" s="170">
        <v>45797</v>
      </c>
      <c r="F4926" s="124">
        <v>797.36</v>
      </c>
      <c r="G4926" s="160" t="s">
        <v>4313</v>
      </c>
      <c r="H4926" s="157" t="s">
        <v>6436</v>
      </c>
      <c r="I4926" s="157" t="s">
        <v>6368</v>
      </c>
      <c r="J4926" s="157" t="s">
        <v>480</v>
      </c>
      <c r="K4926" s="135"/>
      <c r="L4926" s="130" t="s">
        <v>761</v>
      </c>
      <c r="M4926" s="130" t="s">
        <v>481</v>
      </c>
    </row>
    <row r="4927" spans="1:13">
      <c r="A4927" s="157" t="s">
        <v>2248</v>
      </c>
      <c r="B4927" s="157"/>
      <c r="C4927" s="169">
        <v>5536</v>
      </c>
      <c r="D4927" s="158">
        <v>45566</v>
      </c>
      <c r="E4927" s="170">
        <v>45797</v>
      </c>
      <c r="F4927" s="124">
        <v>1569.92</v>
      </c>
      <c r="G4927" s="160" t="s">
        <v>4313</v>
      </c>
      <c r="H4927" s="157" t="s">
        <v>6437</v>
      </c>
      <c r="I4927" s="157" t="s">
        <v>6370</v>
      </c>
      <c r="J4927" s="157" t="s">
        <v>482</v>
      </c>
      <c r="K4927" s="135"/>
      <c r="L4927" s="130" t="s">
        <v>761</v>
      </c>
      <c r="M4927" s="130" t="s">
        <v>483</v>
      </c>
    </row>
    <row r="4928" spans="1:13">
      <c r="A4928" s="157" t="s">
        <v>2248</v>
      </c>
      <c r="B4928" s="157"/>
      <c r="C4928" s="169">
        <v>5537</v>
      </c>
      <c r="D4928" s="158">
        <v>45566</v>
      </c>
      <c r="E4928" s="170">
        <v>45797</v>
      </c>
      <c r="F4928" s="124">
        <v>835.13</v>
      </c>
      <c r="G4928" s="160" t="s">
        <v>4313</v>
      </c>
      <c r="H4928" s="157" t="s">
        <v>6438</v>
      </c>
      <c r="I4928" s="157" t="s">
        <v>6259</v>
      </c>
      <c r="J4928" s="157" t="s">
        <v>378</v>
      </c>
      <c r="K4928" s="135"/>
      <c r="L4928" s="130" t="s">
        <v>761</v>
      </c>
      <c r="M4928" s="130" t="s">
        <v>379</v>
      </c>
    </row>
    <row r="4929" spans="1:13">
      <c r="A4929" s="157" t="s">
        <v>2248</v>
      </c>
      <c r="B4929" s="157"/>
      <c r="C4929" s="169">
        <v>5538</v>
      </c>
      <c r="D4929" s="158">
        <v>45566</v>
      </c>
      <c r="E4929" s="170">
        <v>45797</v>
      </c>
      <c r="F4929" s="124">
        <v>938.69</v>
      </c>
      <c r="G4929" s="160" t="s">
        <v>4313</v>
      </c>
      <c r="H4929" s="157" t="s">
        <v>6439</v>
      </c>
      <c r="I4929" s="157" t="s">
        <v>6320</v>
      </c>
      <c r="J4929" s="157" t="s">
        <v>434</v>
      </c>
      <c r="K4929" s="135"/>
      <c r="L4929" s="130" t="s">
        <v>761</v>
      </c>
      <c r="M4929" s="130" t="s">
        <v>435</v>
      </c>
    </row>
    <row r="4930" spans="1:13">
      <c r="A4930" s="157" t="s">
        <v>2248</v>
      </c>
      <c r="B4930" s="157"/>
      <c r="C4930" s="169">
        <v>16805</v>
      </c>
      <c r="D4930" s="158">
        <v>45689</v>
      </c>
      <c r="E4930" s="170">
        <v>45797</v>
      </c>
      <c r="F4930" s="124">
        <v>5101.2</v>
      </c>
      <c r="G4930" s="160" t="s">
        <v>4396</v>
      </c>
      <c r="H4930" s="157" t="s">
        <v>6440</v>
      </c>
      <c r="I4930" s="157" t="s">
        <v>4171</v>
      </c>
      <c r="J4930" s="157" t="s">
        <v>24</v>
      </c>
      <c r="K4930" s="135"/>
      <c r="L4930" s="130" t="s">
        <v>761</v>
      </c>
      <c r="M4930" s="130" t="s">
        <v>25</v>
      </c>
    </row>
    <row r="4931" spans="1:13">
      <c r="A4931" s="157" t="s">
        <v>2248</v>
      </c>
      <c r="B4931" s="157"/>
      <c r="C4931" s="169">
        <v>16805</v>
      </c>
      <c r="D4931" s="158">
        <v>45689</v>
      </c>
      <c r="E4931" s="170">
        <v>45797</v>
      </c>
      <c r="F4931" s="124">
        <v>-5101.2</v>
      </c>
      <c r="G4931" s="160" t="s">
        <v>4396</v>
      </c>
      <c r="H4931" s="157" t="s">
        <v>6440</v>
      </c>
      <c r="I4931" s="157" t="s">
        <v>4171</v>
      </c>
      <c r="J4931" s="157" t="s">
        <v>24</v>
      </c>
      <c r="K4931" s="135"/>
      <c r="L4931" s="130" t="s">
        <v>761</v>
      </c>
      <c r="M4931" s="130" t="s">
        <v>25</v>
      </c>
    </row>
    <row r="4932" spans="1:13">
      <c r="A4932" s="157" t="s">
        <v>2248</v>
      </c>
      <c r="B4932" s="157"/>
      <c r="C4932" s="169">
        <v>16805</v>
      </c>
      <c r="D4932" s="158">
        <v>45689</v>
      </c>
      <c r="E4932" s="170">
        <v>45797</v>
      </c>
      <c r="F4932" s="124">
        <v>5101.2</v>
      </c>
      <c r="G4932" s="160" t="s">
        <v>4396</v>
      </c>
      <c r="H4932" s="157" t="s">
        <v>6440</v>
      </c>
      <c r="I4932" s="157" t="s">
        <v>4171</v>
      </c>
      <c r="J4932" s="157" t="s">
        <v>24</v>
      </c>
      <c r="K4932" s="135"/>
      <c r="L4932" s="130" t="s">
        <v>761</v>
      </c>
      <c r="M4932" s="130" t="s">
        <v>25</v>
      </c>
    </row>
    <row r="4933" spans="1:13">
      <c r="A4933" s="157" t="s">
        <v>2248</v>
      </c>
      <c r="B4933" s="157"/>
      <c r="C4933" s="169">
        <v>5038</v>
      </c>
      <c r="D4933" s="158">
        <v>45566</v>
      </c>
      <c r="E4933" s="170">
        <v>45797</v>
      </c>
      <c r="F4933" s="124">
        <v>25.66</v>
      </c>
      <c r="G4933" s="160" t="s">
        <v>4313</v>
      </c>
      <c r="H4933" s="157" t="s">
        <v>6441</v>
      </c>
      <c r="I4933" s="157" t="s">
        <v>6243</v>
      </c>
      <c r="J4933" s="157" t="s">
        <v>362</v>
      </c>
      <c r="K4933" s="135"/>
      <c r="L4933" s="130" t="s">
        <v>761</v>
      </c>
      <c r="M4933" s="130" t="s">
        <v>363</v>
      </c>
    </row>
    <row r="4934" spans="1:13">
      <c r="A4934" s="157" t="s">
        <v>2248</v>
      </c>
      <c r="B4934" s="157"/>
      <c r="C4934" s="169">
        <v>5039</v>
      </c>
      <c r="D4934" s="158">
        <v>45566</v>
      </c>
      <c r="E4934" s="170">
        <v>45797</v>
      </c>
      <c r="F4934" s="124">
        <v>18.89</v>
      </c>
      <c r="G4934" s="160" t="s">
        <v>4313</v>
      </c>
      <c r="H4934" s="157" t="s">
        <v>6442</v>
      </c>
      <c r="I4934" s="157" t="s">
        <v>6245</v>
      </c>
      <c r="J4934" s="157" t="s">
        <v>364</v>
      </c>
      <c r="K4934" s="135"/>
      <c r="L4934" s="130" t="s">
        <v>761</v>
      </c>
      <c r="M4934" s="130" t="s">
        <v>365</v>
      </c>
    </row>
    <row r="4935" spans="1:13">
      <c r="A4935" s="157" t="s">
        <v>2248</v>
      </c>
      <c r="B4935" s="157"/>
      <c r="C4935" s="169">
        <v>5040</v>
      </c>
      <c r="D4935" s="158">
        <v>45566</v>
      </c>
      <c r="E4935" s="170">
        <v>45797</v>
      </c>
      <c r="F4935" s="124">
        <v>22.33</v>
      </c>
      <c r="G4935" s="160" t="s">
        <v>4313</v>
      </c>
      <c r="H4935" s="157" t="s">
        <v>6443</v>
      </c>
      <c r="I4935" s="157" t="s">
        <v>6247</v>
      </c>
      <c r="J4935" s="157" t="s">
        <v>366</v>
      </c>
      <c r="K4935" s="135"/>
      <c r="L4935" s="130" t="s">
        <v>761</v>
      </c>
      <c r="M4935" s="130" t="s">
        <v>367</v>
      </c>
    </row>
    <row r="4936" spans="1:13">
      <c r="A4936" s="157" t="s">
        <v>2248</v>
      </c>
      <c r="B4936" s="157"/>
      <c r="C4936" s="169">
        <v>5041</v>
      </c>
      <c r="D4936" s="158">
        <v>45566</v>
      </c>
      <c r="E4936" s="170">
        <v>45797</v>
      </c>
      <c r="F4936" s="124">
        <v>18.899999999999999</v>
      </c>
      <c r="G4936" s="160" t="s">
        <v>4313</v>
      </c>
      <c r="H4936" s="157" t="s">
        <v>6444</v>
      </c>
      <c r="I4936" s="157" t="s">
        <v>6251</v>
      </c>
      <c r="J4936" s="157" t="s">
        <v>8</v>
      </c>
      <c r="K4936" s="135"/>
      <c r="L4936" s="130" t="s">
        <v>761</v>
      </c>
      <c r="M4936" s="130" t="s">
        <v>9</v>
      </c>
    </row>
    <row r="4937" spans="1:13">
      <c r="A4937" s="157" t="s">
        <v>2248</v>
      </c>
      <c r="B4937" s="157"/>
      <c r="C4937" s="169">
        <v>5042</v>
      </c>
      <c r="D4937" s="158">
        <v>45536</v>
      </c>
      <c r="E4937" s="170">
        <v>45797</v>
      </c>
      <c r="F4937" s="124">
        <v>138.1</v>
      </c>
      <c r="G4937" s="160" t="s">
        <v>4313</v>
      </c>
      <c r="H4937" s="157" t="s">
        <v>6445</v>
      </c>
      <c r="I4937" s="157" t="s">
        <v>6374</v>
      </c>
      <c r="J4937" s="157" t="s">
        <v>370</v>
      </c>
      <c r="K4937" s="135"/>
      <c r="L4937" s="130" t="s">
        <v>761</v>
      </c>
      <c r="M4937" s="130" t="s">
        <v>371</v>
      </c>
    </row>
    <row r="4938" spans="1:13">
      <c r="A4938" s="157" t="s">
        <v>2248</v>
      </c>
      <c r="B4938" s="157"/>
      <c r="C4938" s="169">
        <v>5043</v>
      </c>
      <c r="D4938" s="158">
        <v>45566</v>
      </c>
      <c r="E4938" s="170">
        <v>45797</v>
      </c>
      <c r="F4938" s="124">
        <v>18.89</v>
      </c>
      <c r="G4938" s="160" t="s">
        <v>4313</v>
      </c>
      <c r="H4938" s="157" t="s">
        <v>6446</v>
      </c>
      <c r="I4938" s="157" t="s">
        <v>6253</v>
      </c>
      <c r="J4938" s="157" t="s">
        <v>372</v>
      </c>
      <c r="K4938" s="135"/>
      <c r="L4938" s="130" t="s">
        <v>761</v>
      </c>
      <c r="M4938" s="130" t="s">
        <v>373</v>
      </c>
    </row>
    <row r="4939" spans="1:13">
      <c r="A4939" s="157" t="s">
        <v>2248</v>
      </c>
      <c r="B4939" s="157"/>
      <c r="C4939" s="169">
        <v>5044</v>
      </c>
      <c r="D4939" s="158">
        <v>45566</v>
      </c>
      <c r="E4939" s="170">
        <v>45797</v>
      </c>
      <c r="F4939" s="124">
        <v>81.650000000000006</v>
      </c>
      <c r="G4939" s="160" t="s">
        <v>4313</v>
      </c>
      <c r="H4939" s="157" t="s">
        <v>6447</v>
      </c>
      <c r="I4939" s="157" t="s">
        <v>6255</v>
      </c>
      <c r="J4939" s="157" t="s">
        <v>374</v>
      </c>
      <c r="K4939" s="135"/>
      <c r="L4939" s="130" t="s">
        <v>761</v>
      </c>
      <c r="M4939" s="130" t="s">
        <v>375</v>
      </c>
    </row>
    <row r="4940" spans="1:13">
      <c r="A4940" s="157" t="s">
        <v>2248</v>
      </c>
      <c r="B4940" s="157"/>
      <c r="C4940" s="169">
        <v>5045</v>
      </c>
      <c r="D4940" s="158">
        <v>45566</v>
      </c>
      <c r="E4940" s="170">
        <v>45797</v>
      </c>
      <c r="F4940" s="124">
        <v>58.73</v>
      </c>
      <c r="G4940" s="160" t="s">
        <v>4313</v>
      </c>
      <c r="H4940" s="157" t="s">
        <v>6448</v>
      </c>
      <c r="I4940" s="157" t="s">
        <v>6257</v>
      </c>
      <c r="J4940" s="157" t="s">
        <v>376</v>
      </c>
      <c r="K4940" s="135"/>
      <c r="L4940" s="130" t="s">
        <v>761</v>
      </c>
      <c r="M4940" s="130" t="s">
        <v>377</v>
      </c>
    </row>
    <row r="4941" spans="1:13">
      <c r="A4941" s="157" t="s">
        <v>2248</v>
      </c>
      <c r="B4941" s="157"/>
      <c r="C4941" s="169">
        <v>5046</v>
      </c>
      <c r="D4941" s="158">
        <v>45566</v>
      </c>
      <c r="E4941" s="170">
        <v>45797</v>
      </c>
      <c r="F4941" s="124">
        <v>22.88</v>
      </c>
      <c r="G4941" s="160" t="s">
        <v>4313</v>
      </c>
      <c r="H4941" s="157" t="s">
        <v>6449</v>
      </c>
      <c r="I4941" s="157" t="s">
        <v>6259</v>
      </c>
      <c r="J4941" s="157" t="s">
        <v>378</v>
      </c>
      <c r="K4941" s="135"/>
      <c r="L4941" s="130" t="s">
        <v>761</v>
      </c>
      <c r="M4941" s="130" t="s">
        <v>379</v>
      </c>
    </row>
    <row r="4942" spans="1:13">
      <c r="A4942" s="157" t="s">
        <v>2248</v>
      </c>
      <c r="B4942" s="157"/>
      <c r="C4942" s="169">
        <v>5047</v>
      </c>
      <c r="D4942" s="158">
        <v>45566</v>
      </c>
      <c r="E4942" s="170">
        <v>45797</v>
      </c>
      <c r="F4942" s="124">
        <v>22.88</v>
      </c>
      <c r="G4942" s="160" t="s">
        <v>4313</v>
      </c>
      <c r="H4942" s="157" t="s">
        <v>6450</v>
      </c>
      <c r="I4942" s="157" t="s">
        <v>6261</v>
      </c>
      <c r="J4942" s="157" t="s">
        <v>380</v>
      </c>
      <c r="K4942" s="135"/>
      <c r="L4942" s="130" t="s">
        <v>761</v>
      </c>
      <c r="M4942" s="130" t="s">
        <v>381</v>
      </c>
    </row>
    <row r="4943" spans="1:13">
      <c r="A4943" s="157" t="s">
        <v>2248</v>
      </c>
      <c r="B4943" s="157"/>
      <c r="C4943" s="169">
        <v>5048</v>
      </c>
      <c r="D4943" s="158">
        <v>45566</v>
      </c>
      <c r="E4943" s="170">
        <v>45797</v>
      </c>
      <c r="F4943" s="124">
        <v>341.44</v>
      </c>
      <c r="G4943" s="160" t="s">
        <v>4313</v>
      </c>
      <c r="H4943" s="157" t="s">
        <v>6451</v>
      </c>
      <c r="I4943" s="157" t="s">
        <v>6263</v>
      </c>
      <c r="J4943" s="157" t="s">
        <v>382</v>
      </c>
      <c r="K4943" s="135"/>
      <c r="L4943" s="130" t="s">
        <v>761</v>
      </c>
      <c r="M4943" s="130" t="s">
        <v>383</v>
      </c>
    </row>
    <row r="4944" spans="1:13">
      <c r="A4944" s="157" t="s">
        <v>2248</v>
      </c>
      <c r="B4944" s="157"/>
      <c r="C4944" s="169">
        <v>5049</v>
      </c>
      <c r="D4944" s="158">
        <v>45566</v>
      </c>
      <c r="E4944" s="170">
        <v>45797</v>
      </c>
      <c r="F4944" s="124">
        <v>105.69</v>
      </c>
      <c r="G4944" s="160" t="s">
        <v>4313</v>
      </c>
      <c r="H4944" s="157" t="s">
        <v>6452</v>
      </c>
      <c r="I4944" s="157" t="s">
        <v>6265</v>
      </c>
      <c r="J4944" s="157" t="s">
        <v>384</v>
      </c>
      <c r="K4944" s="135"/>
      <c r="L4944" s="130" t="s">
        <v>761</v>
      </c>
      <c r="M4944" s="130" t="s">
        <v>385</v>
      </c>
    </row>
    <row r="4945" spans="1:13">
      <c r="A4945" s="157" t="s">
        <v>2248</v>
      </c>
      <c r="B4945" s="157"/>
      <c r="C4945" s="169">
        <v>5050</v>
      </c>
      <c r="D4945" s="158">
        <v>45566</v>
      </c>
      <c r="E4945" s="170">
        <v>45797</v>
      </c>
      <c r="F4945" s="124">
        <v>33.78</v>
      </c>
      <c r="G4945" s="160" t="s">
        <v>4313</v>
      </c>
      <c r="H4945" s="157" t="s">
        <v>6453</v>
      </c>
      <c r="I4945" s="157" t="s">
        <v>6267</v>
      </c>
      <c r="J4945" s="157" t="s">
        <v>484</v>
      </c>
      <c r="K4945" s="135"/>
      <c r="L4945" s="130" t="s">
        <v>761</v>
      </c>
      <c r="M4945" s="130" t="s">
        <v>485</v>
      </c>
    </row>
    <row r="4946" spans="1:13">
      <c r="A4946" s="157" t="s">
        <v>2248</v>
      </c>
      <c r="B4946" s="157"/>
      <c r="C4946" s="169">
        <v>5051</v>
      </c>
      <c r="D4946" s="158">
        <v>45566</v>
      </c>
      <c r="E4946" s="170">
        <v>45797</v>
      </c>
      <c r="F4946" s="124">
        <v>105.64</v>
      </c>
      <c r="G4946" s="160" t="s">
        <v>4313</v>
      </c>
      <c r="H4946" s="157" t="s">
        <v>6454</v>
      </c>
      <c r="I4946" s="157" t="s">
        <v>6269</v>
      </c>
      <c r="J4946" s="157" t="s">
        <v>358</v>
      </c>
      <c r="K4946" s="135"/>
      <c r="L4946" s="130" t="s">
        <v>761</v>
      </c>
      <c r="M4946" s="130" t="s">
        <v>359</v>
      </c>
    </row>
    <row r="4947" spans="1:13">
      <c r="A4947" s="157" t="s">
        <v>2248</v>
      </c>
      <c r="B4947" s="157"/>
      <c r="C4947" s="169">
        <v>5052</v>
      </c>
      <c r="D4947" s="158">
        <v>45566</v>
      </c>
      <c r="E4947" s="170">
        <v>45797</v>
      </c>
      <c r="F4947" s="124">
        <v>22.88</v>
      </c>
      <c r="G4947" s="160" t="s">
        <v>4313</v>
      </c>
      <c r="H4947" s="157" t="s">
        <v>6455</v>
      </c>
      <c r="I4947" s="157" t="s">
        <v>6271</v>
      </c>
      <c r="J4947" s="157" t="s">
        <v>386</v>
      </c>
      <c r="K4947" s="135"/>
      <c r="L4947" s="130" t="s">
        <v>761</v>
      </c>
      <c r="M4947" s="130" t="s">
        <v>387</v>
      </c>
    </row>
    <row r="4948" spans="1:13">
      <c r="A4948" s="157" t="s">
        <v>2248</v>
      </c>
      <c r="B4948" s="157"/>
      <c r="C4948" s="169">
        <v>5053</v>
      </c>
      <c r="D4948" s="158">
        <v>45566</v>
      </c>
      <c r="E4948" s="170">
        <v>45797</v>
      </c>
      <c r="F4948" s="124">
        <v>18.899999999999999</v>
      </c>
      <c r="G4948" s="160" t="s">
        <v>4313</v>
      </c>
      <c r="H4948" s="157" t="s">
        <v>6456</v>
      </c>
      <c r="I4948" s="157" t="s">
        <v>6273</v>
      </c>
      <c r="J4948" s="157" t="s">
        <v>6</v>
      </c>
      <c r="K4948" s="135"/>
      <c r="L4948" s="130" t="s">
        <v>761</v>
      </c>
      <c r="M4948" s="130" t="s">
        <v>7</v>
      </c>
    </row>
    <row r="4949" spans="1:13">
      <c r="A4949" s="157" t="s">
        <v>2248</v>
      </c>
      <c r="B4949" s="157"/>
      <c r="C4949" s="169">
        <v>5054</v>
      </c>
      <c r="D4949" s="158">
        <v>45566</v>
      </c>
      <c r="E4949" s="170">
        <v>45797</v>
      </c>
      <c r="F4949" s="124">
        <v>22.88</v>
      </c>
      <c r="G4949" s="160" t="s">
        <v>4313</v>
      </c>
      <c r="H4949" s="157" t="s">
        <v>6457</v>
      </c>
      <c r="I4949" s="157" t="s">
        <v>6275</v>
      </c>
      <c r="J4949" s="157" t="s">
        <v>388</v>
      </c>
      <c r="K4949" s="135"/>
      <c r="L4949" s="130" t="s">
        <v>761</v>
      </c>
      <c r="M4949" s="130" t="s">
        <v>389</v>
      </c>
    </row>
    <row r="4950" spans="1:13">
      <c r="A4950" s="157" t="s">
        <v>2248</v>
      </c>
      <c r="B4950" s="157"/>
      <c r="C4950" s="169">
        <v>5055</v>
      </c>
      <c r="D4950" s="158">
        <v>45566</v>
      </c>
      <c r="E4950" s="170">
        <v>45797</v>
      </c>
      <c r="F4950" s="124">
        <v>22.88</v>
      </c>
      <c r="G4950" s="160" t="s">
        <v>4313</v>
      </c>
      <c r="H4950" s="157" t="s">
        <v>6458</v>
      </c>
      <c r="I4950" s="157" t="s">
        <v>6277</v>
      </c>
      <c r="J4950" s="157" t="s">
        <v>390</v>
      </c>
      <c r="K4950" s="135"/>
      <c r="L4950" s="130" t="s">
        <v>761</v>
      </c>
      <c r="M4950" s="130" t="s">
        <v>391</v>
      </c>
    </row>
    <row r="4951" spans="1:13">
      <c r="A4951" s="157" t="s">
        <v>2248</v>
      </c>
      <c r="B4951" s="157"/>
      <c r="C4951" s="169">
        <v>5056</v>
      </c>
      <c r="D4951" s="158">
        <v>45566</v>
      </c>
      <c r="E4951" s="170">
        <v>45797</v>
      </c>
      <c r="F4951" s="124">
        <v>66.08</v>
      </c>
      <c r="G4951" s="160" t="s">
        <v>4313</v>
      </c>
      <c r="H4951" s="157" t="s">
        <v>6459</v>
      </c>
      <c r="I4951" s="157" t="s">
        <v>6279</v>
      </c>
      <c r="J4951" s="157" t="s">
        <v>392</v>
      </c>
      <c r="K4951" s="135"/>
      <c r="L4951" s="130" t="s">
        <v>761</v>
      </c>
      <c r="M4951" s="130" t="s">
        <v>393</v>
      </c>
    </row>
    <row r="4952" spans="1:13">
      <c r="A4952" s="157" t="s">
        <v>2248</v>
      </c>
      <c r="B4952" s="157"/>
      <c r="C4952" s="169">
        <v>5057</v>
      </c>
      <c r="D4952" s="158">
        <v>45566</v>
      </c>
      <c r="E4952" s="170">
        <v>45797</v>
      </c>
      <c r="F4952" s="124">
        <v>25.72</v>
      </c>
      <c r="G4952" s="160" t="s">
        <v>4313</v>
      </c>
      <c r="H4952" s="157" t="s">
        <v>6460</v>
      </c>
      <c r="I4952" s="157" t="s">
        <v>6281</v>
      </c>
      <c r="J4952" s="157" t="s">
        <v>394</v>
      </c>
      <c r="K4952" s="135"/>
      <c r="L4952" s="130" t="s">
        <v>761</v>
      </c>
      <c r="M4952" s="130" t="s">
        <v>395</v>
      </c>
    </row>
    <row r="4953" spans="1:13">
      <c r="A4953" s="157" t="s">
        <v>2248</v>
      </c>
      <c r="B4953" s="157"/>
      <c r="C4953" s="169">
        <v>5058</v>
      </c>
      <c r="D4953" s="158">
        <v>45566</v>
      </c>
      <c r="E4953" s="170">
        <v>45797</v>
      </c>
      <c r="F4953" s="124">
        <v>22.88</v>
      </c>
      <c r="G4953" s="160" t="s">
        <v>4313</v>
      </c>
      <c r="H4953" s="157" t="s">
        <v>6461</v>
      </c>
      <c r="I4953" s="157" t="s">
        <v>6283</v>
      </c>
      <c r="J4953" s="157" t="s">
        <v>396</v>
      </c>
      <c r="K4953" s="135"/>
      <c r="L4953" s="130" t="s">
        <v>761</v>
      </c>
      <c r="M4953" s="130" t="s">
        <v>397</v>
      </c>
    </row>
    <row r="4954" spans="1:13">
      <c r="A4954" s="157" t="s">
        <v>2248</v>
      </c>
      <c r="B4954" s="157"/>
      <c r="C4954" s="169">
        <v>5059</v>
      </c>
      <c r="D4954" s="158">
        <v>45566</v>
      </c>
      <c r="E4954" s="170">
        <v>45797</v>
      </c>
      <c r="F4954" s="124">
        <v>28.56</v>
      </c>
      <c r="G4954" s="160" t="s">
        <v>4313</v>
      </c>
      <c r="H4954" s="157" t="s">
        <v>6462</v>
      </c>
      <c r="I4954" s="157" t="s">
        <v>6285</v>
      </c>
      <c r="J4954" s="157" t="s">
        <v>398</v>
      </c>
      <c r="K4954" s="135"/>
      <c r="L4954" s="130" t="s">
        <v>761</v>
      </c>
      <c r="M4954" s="130" t="s">
        <v>399</v>
      </c>
    </row>
    <row r="4955" spans="1:13">
      <c r="A4955" s="157" t="s">
        <v>2248</v>
      </c>
      <c r="B4955" s="157"/>
      <c r="C4955" s="169">
        <v>5060</v>
      </c>
      <c r="D4955" s="158">
        <v>45566</v>
      </c>
      <c r="E4955" s="170">
        <v>45797</v>
      </c>
      <c r="F4955" s="124">
        <v>22.88</v>
      </c>
      <c r="G4955" s="160" t="s">
        <v>4313</v>
      </c>
      <c r="H4955" s="157" t="s">
        <v>6463</v>
      </c>
      <c r="I4955" s="157" t="s">
        <v>6287</v>
      </c>
      <c r="J4955" s="157" t="s">
        <v>400</v>
      </c>
      <c r="K4955" s="135"/>
      <c r="L4955" s="130" t="s">
        <v>761</v>
      </c>
      <c r="M4955" s="130" t="s">
        <v>401</v>
      </c>
    </row>
    <row r="4956" spans="1:13">
      <c r="A4956" s="157" t="s">
        <v>2248</v>
      </c>
      <c r="B4956" s="157"/>
      <c r="C4956" s="169">
        <v>5061</v>
      </c>
      <c r="D4956" s="158">
        <v>45566</v>
      </c>
      <c r="E4956" s="170">
        <v>45797</v>
      </c>
      <c r="F4956" s="124">
        <v>76.55</v>
      </c>
      <c r="G4956" s="160" t="s">
        <v>4313</v>
      </c>
      <c r="H4956" s="157" t="s">
        <v>6464</v>
      </c>
      <c r="I4956" s="157" t="s">
        <v>6289</v>
      </c>
      <c r="J4956" s="157" t="s">
        <v>402</v>
      </c>
      <c r="K4956" s="135"/>
      <c r="L4956" s="130" t="s">
        <v>761</v>
      </c>
      <c r="M4956" s="130" t="s">
        <v>403</v>
      </c>
    </row>
    <row r="4957" spans="1:13">
      <c r="A4957" s="157" t="s">
        <v>2248</v>
      </c>
      <c r="B4957" s="157"/>
      <c r="C4957" s="169">
        <v>5062</v>
      </c>
      <c r="D4957" s="158">
        <v>45566</v>
      </c>
      <c r="E4957" s="170">
        <v>45797</v>
      </c>
      <c r="F4957" s="124">
        <v>21.65</v>
      </c>
      <c r="G4957" s="160" t="s">
        <v>4313</v>
      </c>
      <c r="H4957" s="157" t="s">
        <v>6465</v>
      </c>
      <c r="I4957" s="157" t="s">
        <v>6291</v>
      </c>
      <c r="J4957" s="157" t="s">
        <v>404</v>
      </c>
      <c r="K4957" s="135"/>
      <c r="L4957" s="130" t="s">
        <v>761</v>
      </c>
      <c r="M4957" s="130" t="s">
        <v>405</v>
      </c>
    </row>
    <row r="4958" spans="1:13">
      <c r="A4958" s="157" t="s">
        <v>2248</v>
      </c>
      <c r="B4958" s="157"/>
      <c r="C4958" s="169">
        <v>5063</v>
      </c>
      <c r="D4958" s="158">
        <v>45566</v>
      </c>
      <c r="E4958" s="170">
        <v>45797</v>
      </c>
      <c r="F4958" s="124">
        <v>70.75</v>
      </c>
      <c r="G4958" s="160" t="s">
        <v>4313</v>
      </c>
      <c r="H4958" s="157" t="s">
        <v>6466</v>
      </c>
      <c r="I4958" s="157" t="s">
        <v>6293</v>
      </c>
      <c r="J4958" s="157" t="s">
        <v>406</v>
      </c>
      <c r="K4958" s="135"/>
      <c r="L4958" s="130" t="s">
        <v>761</v>
      </c>
      <c r="M4958" s="130" t="s">
        <v>407</v>
      </c>
    </row>
    <row r="4959" spans="1:13">
      <c r="A4959" s="157" t="s">
        <v>2248</v>
      </c>
      <c r="B4959" s="157"/>
      <c r="C4959" s="169">
        <v>5064</v>
      </c>
      <c r="D4959" s="158">
        <v>45566</v>
      </c>
      <c r="E4959" s="170">
        <v>45797</v>
      </c>
      <c r="F4959" s="124">
        <v>84.78</v>
      </c>
      <c r="G4959" s="160" t="s">
        <v>4313</v>
      </c>
      <c r="H4959" s="157" t="s">
        <v>6467</v>
      </c>
      <c r="I4959" s="157" t="s">
        <v>6295</v>
      </c>
      <c r="J4959" s="157" t="s">
        <v>408</v>
      </c>
      <c r="K4959" s="135"/>
      <c r="L4959" s="130" t="s">
        <v>761</v>
      </c>
      <c r="M4959" s="130" t="s">
        <v>409</v>
      </c>
    </row>
    <row r="4960" spans="1:13">
      <c r="A4960" s="157" t="s">
        <v>2248</v>
      </c>
      <c r="B4960" s="157"/>
      <c r="C4960" s="169">
        <v>5065</v>
      </c>
      <c r="D4960" s="158">
        <v>45566</v>
      </c>
      <c r="E4960" s="170">
        <v>45797</v>
      </c>
      <c r="F4960" s="124">
        <v>22.88</v>
      </c>
      <c r="G4960" s="160" t="s">
        <v>4313</v>
      </c>
      <c r="H4960" s="157" t="s">
        <v>6468</v>
      </c>
      <c r="I4960" s="157" t="s">
        <v>6297</v>
      </c>
      <c r="J4960" s="157" t="s">
        <v>410</v>
      </c>
      <c r="K4960" s="135"/>
      <c r="L4960" s="130" t="s">
        <v>761</v>
      </c>
      <c r="M4960" s="130" t="s">
        <v>411</v>
      </c>
    </row>
    <row r="4961" spans="1:13">
      <c r="A4961" s="157" t="s">
        <v>2248</v>
      </c>
      <c r="B4961" s="157"/>
      <c r="C4961" s="169">
        <v>5066</v>
      </c>
      <c r="D4961" s="158">
        <v>45566</v>
      </c>
      <c r="E4961" s="170">
        <v>45797</v>
      </c>
      <c r="F4961" s="124">
        <v>22.88</v>
      </c>
      <c r="G4961" s="160" t="s">
        <v>4313</v>
      </c>
      <c r="H4961" s="157" t="s">
        <v>6469</v>
      </c>
      <c r="I4961" s="157" t="s">
        <v>6299</v>
      </c>
      <c r="J4961" s="157" t="s">
        <v>412</v>
      </c>
      <c r="K4961" s="135"/>
      <c r="L4961" s="130" t="s">
        <v>761</v>
      </c>
      <c r="M4961" s="130" t="s">
        <v>413</v>
      </c>
    </row>
    <row r="4962" spans="1:13">
      <c r="A4962" s="157" t="s">
        <v>2248</v>
      </c>
      <c r="B4962" s="157"/>
      <c r="C4962" s="169">
        <v>5067</v>
      </c>
      <c r="D4962" s="158">
        <v>45566</v>
      </c>
      <c r="E4962" s="170">
        <v>45797</v>
      </c>
      <c r="F4962" s="124">
        <v>42.92</v>
      </c>
      <c r="G4962" s="160" t="s">
        <v>4313</v>
      </c>
      <c r="H4962" s="157" t="s">
        <v>6470</v>
      </c>
      <c r="I4962" s="157" t="s">
        <v>6385</v>
      </c>
      <c r="J4962" s="157" t="s">
        <v>414</v>
      </c>
      <c r="K4962" s="135"/>
      <c r="L4962" s="130" t="s">
        <v>761</v>
      </c>
      <c r="M4962" s="130" t="s">
        <v>415</v>
      </c>
    </row>
    <row r="4963" spans="1:13">
      <c r="A4963" s="157" t="s">
        <v>2248</v>
      </c>
      <c r="B4963" s="157"/>
      <c r="C4963" s="169">
        <v>5068</v>
      </c>
      <c r="D4963" s="158">
        <v>45566</v>
      </c>
      <c r="E4963" s="170">
        <v>45797</v>
      </c>
      <c r="F4963" s="124">
        <v>86.33</v>
      </c>
      <c r="G4963" s="160" t="s">
        <v>4313</v>
      </c>
      <c r="H4963" s="157" t="s">
        <v>6471</v>
      </c>
      <c r="I4963" s="157" t="s">
        <v>6302</v>
      </c>
      <c r="J4963" s="157" t="s">
        <v>416</v>
      </c>
      <c r="K4963" s="135"/>
      <c r="L4963" s="130" t="s">
        <v>761</v>
      </c>
      <c r="M4963" s="130" t="s">
        <v>417</v>
      </c>
    </row>
    <row r="4964" spans="1:13">
      <c r="A4964" s="157" t="s">
        <v>2248</v>
      </c>
      <c r="B4964" s="157"/>
      <c r="C4964" s="169">
        <v>5069</v>
      </c>
      <c r="D4964" s="158">
        <v>45566</v>
      </c>
      <c r="E4964" s="170">
        <v>45797</v>
      </c>
      <c r="F4964" s="124">
        <v>22.88</v>
      </c>
      <c r="G4964" s="160" t="s">
        <v>4313</v>
      </c>
      <c r="H4964" s="157" t="s">
        <v>6472</v>
      </c>
      <c r="I4964" s="157" t="s">
        <v>6304</v>
      </c>
      <c r="J4964" s="157" t="s">
        <v>418</v>
      </c>
      <c r="K4964" s="135"/>
      <c r="L4964" s="130" t="s">
        <v>761</v>
      </c>
      <c r="M4964" s="130" t="s">
        <v>419</v>
      </c>
    </row>
    <row r="4965" spans="1:13">
      <c r="A4965" s="157" t="s">
        <v>2248</v>
      </c>
      <c r="B4965" s="157"/>
      <c r="C4965" s="169">
        <v>5070</v>
      </c>
      <c r="D4965" s="158">
        <v>45566</v>
      </c>
      <c r="E4965" s="170">
        <v>45797</v>
      </c>
      <c r="F4965" s="124">
        <v>50.54</v>
      </c>
      <c r="G4965" s="160" t="s">
        <v>4313</v>
      </c>
      <c r="H4965" s="157" t="s">
        <v>6473</v>
      </c>
      <c r="I4965" s="157" t="s">
        <v>6306</v>
      </c>
      <c r="J4965" s="157" t="s">
        <v>420</v>
      </c>
      <c r="K4965" s="135"/>
      <c r="L4965" s="130" t="s">
        <v>761</v>
      </c>
      <c r="M4965" s="130" t="s">
        <v>421</v>
      </c>
    </row>
    <row r="4966" spans="1:13">
      <c r="A4966" s="157" t="s">
        <v>2248</v>
      </c>
      <c r="B4966" s="157"/>
      <c r="C4966" s="169">
        <v>5070</v>
      </c>
      <c r="D4966" s="158">
        <v>45566</v>
      </c>
      <c r="E4966" s="170">
        <v>45797</v>
      </c>
      <c r="F4966" s="124">
        <v>141.55000000000001</v>
      </c>
      <c r="G4966" s="160" t="s">
        <v>4313</v>
      </c>
      <c r="H4966" s="157" t="s">
        <v>6473</v>
      </c>
      <c r="I4966" s="157" t="s">
        <v>6306</v>
      </c>
      <c r="J4966" s="157" t="s">
        <v>420</v>
      </c>
      <c r="K4966" s="135"/>
      <c r="L4966" s="130" t="s">
        <v>761</v>
      </c>
      <c r="M4966" s="130" t="s">
        <v>421</v>
      </c>
    </row>
    <row r="4967" spans="1:13">
      <c r="A4967" s="157" t="s">
        <v>2248</v>
      </c>
      <c r="B4967" s="157"/>
      <c r="C4967" s="169">
        <v>5071</v>
      </c>
      <c r="D4967" s="158">
        <v>45566</v>
      </c>
      <c r="E4967" s="170">
        <v>45797</v>
      </c>
      <c r="F4967" s="124">
        <v>18.89</v>
      </c>
      <c r="G4967" s="160" t="s">
        <v>4313</v>
      </c>
      <c r="H4967" s="157" t="s">
        <v>6474</v>
      </c>
      <c r="I4967" s="157" t="s">
        <v>6308</v>
      </c>
      <c r="J4967" s="157" t="s">
        <v>422</v>
      </c>
      <c r="K4967" s="135"/>
      <c r="L4967" s="130" t="s">
        <v>761</v>
      </c>
      <c r="M4967" s="130" t="s">
        <v>423</v>
      </c>
    </row>
    <row r="4968" spans="1:13">
      <c r="A4968" s="157" t="s">
        <v>2248</v>
      </c>
      <c r="B4968" s="157"/>
      <c r="C4968" s="169">
        <v>5072</v>
      </c>
      <c r="D4968" s="158">
        <v>45566</v>
      </c>
      <c r="E4968" s="170">
        <v>45797</v>
      </c>
      <c r="F4968" s="124">
        <v>22.88</v>
      </c>
      <c r="G4968" s="160" t="s">
        <v>4313</v>
      </c>
      <c r="H4968" s="157" t="s">
        <v>6475</v>
      </c>
      <c r="I4968" s="157" t="s">
        <v>6310</v>
      </c>
      <c r="J4968" s="157" t="s">
        <v>424</v>
      </c>
      <c r="K4968" s="135"/>
      <c r="L4968" s="130" t="s">
        <v>761</v>
      </c>
      <c r="M4968" s="130" t="s">
        <v>425</v>
      </c>
    </row>
    <row r="4969" spans="1:13">
      <c r="A4969" s="157" t="s">
        <v>2248</v>
      </c>
      <c r="B4969" s="157"/>
      <c r="C4969" s="169">
        <v>5073</v>
      </c>
      <c r="D4969" s="158">
        <v>45566</v>
      </c>
      <c r="E4969" s="170">
        <v>45797</v>
      </c>
      <c r="F4969" s="124">
        <v>25.33</v>
      </c>
      <c r="G4969" s="160" t="s">
        <v>4313</v>
      </c>
      <c r="H4969" s="157" t="s">
        <v>6476</v>
      </c>
      <c r="I4969" s="157" t="s">
        <v>6312</v>
      </c>
      <c r="J4969" s="157" t="s">
        <v>426</v>
      </c>
      <c r="K4969" s="135"/>
      <c r="L4969" s="130" t="s">
        <v>761</v>
      </c>
      <c r="M4969" s="130" t="s">
        <v>427</v>
      </c>
    </row>
    <row r="4970" spans="1:13">
      <c r="A4970" s="157" t="s">
        <v>2248</v>
      </c>
      <c r="B4970" s="157"/>
      <c r="C4970" s="169">
        <v>5074</v>
      </c>
      <c r="D4970" s="158">
        <v>45566</v>
      </c>
      <c r="E4970" s="170">
        <v>45797</v>
      </c>
      <c r="F4970" s="124">
        <v>97.3</v>
      </c>
      <c r="G4970" s="160" t="s">
        <v>4313</v>
      </c>
      <c r="H4970" s="157" t="s">
        <v>6477</v>
      </c>
      <c r="I4970" s="157" t="s">
        <v>6314</v>
      </c>
      <c r="J4970" s="157" t="s">
        <v>428</v>
      </c>
      <c r="K4970" s="135"/>
      <c r="L4970" s="130" t="s">
        <v>761</v>
      </c>
      <c r="M4970" s="130" t="s">
        <v>429</v>
      </c>
    </row>
    <row r="4971" spans="1:13">
      <c r="A4971" s="157" t="s">
        <v>2248</v>
      </c>
      <c r="B4971" s="157"/>
      <c r="C4971" s="169">
        <v>5075</v>
      </c>
      <c r="D4971" s="158">
        <v>45566</v>
      </c>
      <c r="E4971" s="170">
        <v>45797</v>
      </c>
      <c r="F4971" s="124">
        <v>22.88</v>
      </c>
      <c r="G4971" s="160" t="s">
        <v>4313</v>
      </c>
      <c r="H4971" s="157" t="s">
        <v>6478</v>
      </c>
      <c r="I4971" s="157" t="s">
        <v>6316</v>
      </c>
      <c r="J4971" s="157" t="s">
        <v>430</v>
      </c>
      <c r="K4971" s="135"/>
      <c r="L4971" s="130" t="s">
        <v>761</v>
      </c>
      <c r="M4971" s="130" t="s">
        <v>431</v>
      </c>
    </row>
    <row r="4972" spans="1:13">
      <c r="A4972" s="157" t="s">
        <v>2248</v>
      </c>
      <c r="B4972" s="157"/>
      <c r="C4972" s="169">
        <v>5076</v>
      </c>
      <c r="D4972" s="158">
        <v>45566</v>
      </c>
      <c r="E4972" s="170">
        <v>45797</v>
      </c>
      <c r="F4972" s="124">
        <v>22.89</v>
      </c>
      <c r="G4972" s="160" t="s">
        <v>4313</v>
      </c>
      <c r="H4972" s="157" t="s">
        <v>6479</v>
      </c>
      <c r="I4972" s="157" t="s">
        <v>6318</v>
      </c>
      <c r="J4972" s="157" t="s">
        <v>432</v>
      </c>
      <c r="K4972" s="135"/>
      <c r="L4972" s="130" t="s">
        <v>761</v>
      </c>
      <c r="M4972" s="130" t="s">
        <v>433</v>
      </c>
    </row>
    <row r="4973" spans="1:13">
      <c r="A4973" s="157" t="s">
        <v>2248</v>
      </c>
      <c r="B4973" s="157"/>
      <c r="C4973" s="169">
        <v>5077</v>
      </c>
      <c r="D4973" s="158">
        <v>45566</v>
      </c>
      <c r="E4973" s="170">
        <v>45797</v>
      </c>
      <c r="F4973" s="124">
        <v>25.72</v>
      </c>
      <c r="G4973" s="160" t="s">
        <v>4313</v>
      </c>
      <c r="H4973" s="157" t="s">
        <v>6480</v>
      </c>
      <c r="I4973" s="157" t="s">
        <v>6320</v>
      </c>
      <c r="J4973" s="157" t="s">
        <v>434</v>
      </c>
      <c r="K4973" s="135"/>
      <c r="L4973" s="130" t="s">
        <v>761</v>
      </c>
      <c r="M4973" s="130" t="s">
        <v>435</v>
      </c>
    </row>
    <row r="4974" spans="1:13">
      <c r="A4974" s="157" t="s">
        <v>2248</v>
      </c>
      <c r="B4974" s="157"/>
      <c r="C4974" s="169">
        <v>5078</v>
      </c>
      <c r="D4974" s="158">
        <v>45566</v>
      </c>
      <c r="E4974" s="170">
        <v>45797</v>
      </c>
      <c r="F4974" s="124">
        <v>80.14</v>
      </c>
      <c r="G4974" s="160" t="s">
        <v>4313</v>
      </c>
      <c r="H4974" s="157" t="s">
        <v>6481</v>
      </c>
      <c r="I4974" s="157" t="s">
        <v>6322</v>
      </c>
      <c r="J4974" s="157" t="s">
        <v>436</v>
      </c>
      <c r="K4974" s="135"/>
      <c r="L4974" s="130" t="s">
        <v>761</v>
      </c>
      <c r="M4974" s="130" t="s">
        <v>437</v>
      </c>
    </row>
    <row r="4975" spans="1:13">
      <c r="A4975" s="157" t="s">
        <v>2248</v>
      </c>
      <c r="B4975" s="157"/>
      <c r="C4975" s="169">
        <v>5079</v>
      </c>
      <c r="D4975" s="158">
        <v>45566</v>
      </c>
      <c r="E4975" s="170">
        <v>45797</v>
      </c>
      <c r="F4975" s="124">
        <v>18.899999999999999</v>
      </c>
      <c r="G4975" s="160" t="s">
        <v>4313</v>
      </c>
      <c r="H4975" s="157" t="s">
        <v>6482</v>
      </c>
      <c r="I4975" s="157" t="s">
        <v>6324</v>
      </c>
      <c r="J4975" s="157" t="s">
        <v>438</v>
      </c>
      <c r="K4975" s="135"/>
      <c r="L4975" s="130" t="s">
        <v>761</v>
      </c>
      <c r="M4975" s="130" t="s">
        <v>439</v>
      </c>
    </row>
    <row r="4976" spans="1:13">
      <c r="A4976" s="157" t="s">
        <v>2248</v>
      </c>
      <c r="B4976" s="157"/>
      <c r="C4976" s="169">
        <v>5080</v>
      </c>
      <c r="D4976" s="158">
        <v>45566</v>
      </c>
      <c r="E4976" s="170">
        <v>45797</v>
      </c>
      <c r="F4976" s="124">
        <v>25.33</v>
      </c>
      <c r="G4976" s="160" t="s">
        <v>4313</v>
      </c>
      <c r="H4976" s="157" t="s">
        <v>6483</v>
      </c>
      <c r="I4976" s="157" t="s">
        <v>6326</v>
      </c>
      <c r="J4976" s="157" t="s">
        <v>440</v>
      </c>
      <c r="K4976" s="135"/>
      <c r="L4976" s="130" t="s">
        <v>761</v>
      </c>
      <c r="M4976" s="130" t="s">
        <v>441</v>
      </c>
    </row>
    <row r="4977" spans="1:13">
      <c r="A4977" s="157" t="s">
        <v>2248</v>
      </c>
      <c r="B4977" s="157"/>
      <c r="C4977" s="169">
        <v>5081</v>
      </c>
      <c r="D4977" s="158">
        <v>45566</v>
      </c>
      <c r="E4977" s="170">
        <v>45797</v>
      </c>
      <c r="F4977" s="124">
        <v>22.88</v>
      </c>
      <c r="G4977" s="160" t="s">
        <v>4313</v>
      </c>
      <c r="H4977" s="157" t="s">
        <v>6484</v>
      </c>
      <c r="I4977" s="157" t="s">
        <v>6328</v>
      </c>
      <c r="J4977" s="157" t="s">
        <v>442</v>
      </c>
      <c r="K4977" s="135"/>
      <c r="L4977" s="130" t="s">
        <v>761</v>
      </c>
      <c r="M4977" s="130" t="s">
        <v>443</v>
      </c>
    </row>
    <row r="4978" spans="1:13">
      <c r="A4978" s="157" t="s">
        <v>2248</v>
      </c>
      <c r="B4978" s="157"/>
      <c r="C4978" s="169">
        <v>5082</v>
      </c>
      <c r="D4978" s="158">
        <v>45566</v>
      </c>
      <c r="E4978" s="170">
        <v>45797</v>
      </c>
      <c r="F4978" s="124">
        <v>22.88</v>
      </c>
      <c r="G4978" s="160" t="s">
        <v>4313</v>
      </c>
      <c r="H4978" s="157" t="s">
        <v>6485</v>
      </c>
      <c r="I4978" s="157" t="s">
        <v>6330</v>
      </c>
      <c r="J4978" s="157" t="s">
        <v>444</v>
      </c>
      <c r="K4978" s="135"/>
      <c r="L4978" s="130" t="s">
        <v>761</v>
      </c>
      <c r="M4978" s="130" t="s">
        <v>445</v>
      </c>
    </row>
    <row r="4979" spans="1:13">
      <c r="A4979" s="157" t="s">
        <v>2248</v>
      </c>
      <c r="B4979" s="157"/>
      <c r="C4979" s="169">
        <v>5083</v>
      </c>
      <c r="D4979" s="158">
        <v>45566</v>
      </c>
      <c r="E4979" s="170">
        <v>45797</v>
      </c>
      <c r="F4979" s="124">
        <v>22.88</v>
      </c>
      <c r="G4979" s="160" t="s">
        <v>4313</v>
      </c>
      <c r="H4979" s="157" t="s">
        <v>6486</v>
      </c>
      <c r="I4979" s="157" t="s">
        <v>6332</v>
      </c>
      <c r="J4979" s="157" t="s">
        <v>360</v>
      </c>
      <c r="K4979" s="135"/>
      <c r="L4979" s="130" t="s">
        <v>761</v>
      </c>
      <c r="M4979" s="130" t="s">
        <v>361</v>
      </c>
    </row>
    <row r="4980" spans="1:13">
      <c r="A4980" s="157" t="s">
        <v>2248</v>
      </c>
      <c r="B4980" s="157"/>
      <c r="C4980" s="169">
        <v>5084</v>
      </c>
      <c r="D4980" s="158">
        <v>45566</v>
      </c>
      <c r="E4980" s="170">
        <v>45797</v>
      </c>
      <c r="F4980" s="124">
        <v>25.16</v>
      </c>
      <c r="G4980" s="160" t="s">
        <v>4313</v>
      </c>
      <c r="H4980" s="157" t="s">
        <v>6487</v>
      </c>
      <c r="I4980" s="157" t="s">
        <v>6334</v>
      </c>
      <c r="J4980" s="157" t="s">
        <v>446</v>
      </c>
      <c r="K4980" s="135"/>
      <c r="L4980" s="130" t="s">
        <v>761</v>
      </c>
      <c r="M4980" s="130" t="s">
        <v>447</v>
      </c>
    </row>
    <row r="4981" spans="1:13">
      <c r="A4981" s="157" t="s">
        <v>2248</v>
      </c>
      <c r="B4981" s="157"/>
      <c r="C4981" s="169">
        <v>5085</v>
      </c>
      <c r="D4981" s="158">
        <v>45566</v>
      </c>
      <c r="E4981" s="170">
        <v>45797</v>
      </c>
      <c r="F4981" s="124">
        <v>179.85</v>
      </c>
      <c r="G4981" s="160" t="s">
        <v>4313</v>
      </c>
      <c r="H4981" s="157" t="s">
        <v>6488</v>
      </c>
      <c r="I4981" s="157" t="s">
        <v>6336</v>
      </c>
      <c r="J4981" s="157" t="s">
        <v>448</v>
      </c>
      <c r="K4981" s="135"/>
      <c r="L4981" s="130" t="s">
        <v>761</v>
      </c>
      <c r="M4981" s="130" t="s">
        <v>449</v>
      </c>
    </row>
    <row r="4982" spans="1:13">
      <c r="A4982" s="157" t="s">
        <v>2248</v>
      </c>
      <c r="B4982" s="157"/>
      <c r="C4982" s="169">
        <v>5086</v>
      </c>
      <c r="D4982" s="158">
        <v>45566</v>
      </c>
      <c r="E4982" s="170">
        <v>45797</v>
      </c>
      <c r="F4982" s="124">
        <v>22.88</v>
      </c>
      <c r="G4982" s="160" t="s">
        <v>4313</v>
      </c>
      <c r="H4982" s="157" t="s">
        <v>6489</v>
      </c>
      <c r="I4982" s="157" t="s">
        <v>6338</v>
      </c>
      <c r="J4982" s="157" t="s">
        <v>450</v>
      </c>
      <c r="K4982" s="135"/>
      <c r="L4982" s="130" t="s">
        <v>761</v>
      </c>
      <c r="M4982" s="130" t="s">
        <v>451</v>
      </c>
    </row>
    <row r="4983" spans="1:13">
      <c r="A4983" s="157" t="s">
        <v>2248</v>
      </c>
      <c r="B4983" s="157"/>
      <c r="C4983" s="169">
        <v>5087</v>
      </c>
      <c r="D4983" s="158">
        <v>45566</v>
      </c>
      <c r="E4983" s="170">
        <v>45797</v>
      </c>
      <c r="F4983" s="124">
        <v>22.88</v>
      </c>
      <c r="G4983" s="160" t="s">
        <v>4313</v>
      </c>
      <c r="H4983" s="157" t="s">
        <v>6490</v>
      </c>
      <c r="I4983" s="157" t="s">
        <v>6340</v>
      </c>
      <c r="J4983" s="157" t="s">
        <v>452</v>
      </c>
      <c r="K4983" s="135"/>
      <c r="L4983" s="130" t="s">
        <v>761</v>
      </c>
      <c r="M4983" s="130" t="s">
        <v>453</v>
      </c>
    </row>
    <row r="4984" spans="1:13">
      <c r="A4984" s="157" t="s">
        <v>2248</v>
      </c>
      <c r="B4984" s="157"/>
      <c r="C4984" s="169">
        <v>5088</v>
      </c>
      <c r="D4984" s="158">
        <v>45566</v>
      </c>
      <c r="E4984" s="170">
        <v>45797</v>
      </c>
      <c r="F4984" s="124">
        <v>18.89</v>
      </c>
      <c r="G4984" s="160" t="s">
        <v>4313</v>
      </c>
      <c r="H4984" s="157" t="s">
        <v>6491</v>
      </c>
      <c r="I4984" s="157" t="s">
        <v>6342</v>
      </c>
      <c r="J4984" s="157" t="s">
        <v>454</v>
      </c>
      <c r="K4984" s="135"/>
      <c r="L4984" s="130" t="s">
        <v>761</v>
      </c>
      <c r="M4984" s="130" t="s">
        <v>455</v>
      </c>
    </row>
    <row r="4985" spans="1:13">
      <c r="A4985" s="157" t="s">
        <v>2248</v>
      </c>
      <c r="B4985" s="157"/>
      <c r="C4985" s="169">
        <v>5089</v>
      </c>
      <c r="D4985" s="158">
        <v>45566</v>
      </c>
      <c r="E4985" s="170">
        <v>45797</v>
      </c>
      <c r="F4985" s="124">
        <v>52.06</v>
      </c>
      <c r="G4985" s="160" t="s">
        <v>4313</v>
      </c>
      <c r="H4985" s="157" t="s">
        <v>6492</v>
      </c>
      <c r="I4985" s="157" t="s">
        <v>6344</v>
      </c>
      <c r="J4985" s="157" t="s">
        <v>456</v>
      </c>
      <c r="K4985" s="135"/>
      <c r="L4985" s="130" t="s">
        <v>761</v>
      </c>
      <c r="M4985" s="130" t="s">
        <v>457</v>
      </c>
    </row>
    <row r="4986" spans="1:13">
      <c r="A4986" s="157" t="s">
        <v>2248</v>
      </c>
      <c r="B4986" s="157"/>
      <c r="C4986" s="169">
        <v>5090</v>
      </c>
      <c r="D4986" s="158">
        <v>45566</v>
      </c>
      <c r="E4986" s="170">
        <v>45797</v>
      </c>
      <c r="F4986" s="124">
        <v>22.88</v>
      </c>
      <c r="G4986" s="160" t="s">
        <v>4313</v>
      </c>
      <c r="H4986" s="157" t="s">
        <v>6493</v>
      </c>
      <c r="I4986" s="157" t="s">
        <v>6346</v>
      </c>
      <c r="J4986" s="157" t="s">
        <v>458</v>
      </c>
      <c r="K4986" s="135"/>
      <c r="L4986" s="130" t="s">
        <v>761</v>
      </c>
      <c r="M4986" s="130" t="s">
        <v>459</v>
      </c>
    </row>
    <row r="4987" spans="1:13">
      <c r="A4987" s="157" t="s">
        <v>2248</v>
      </c>
      <c r="B4987" s="157"/>
      <c r="C4987" s="169">
        <v>5091</v>
      </c>
      <c r="D4987" s="158">
        <v>45566</v>
      </c>
      <c r="E4987" s="170">
        <v>45797</v>
      </c>
      <c r="F4987" s="124">
        <v>18.89</v>
      </c>
      <c r="G4987" s="160" t="s">
        <v>4313</v>
      </c>
      <c r="H4987" s="157" t="s">
        <v>6494</v>
      </c>
      <c r="I4987" s="157" t="s">
        <v>6348</v>
      </c>
      <c r="J4987" s="157" t="s">
        <v>460</v>
      </c>
      <c r="K4987" s="135"/>
      <c r="L4987" s="130" t="s">
        <v>761</v>
      </c>
      <c r="M4987" s="130" t="s">
        <v>461</v>
      </c>
    </row>
    <row r="4988" spans="1:13">
      <c r="A4988" s="157" t="s">
        <v>2248</v>
      </c>
      <c r="B4988" s="157"/>
      <c r="C4988" s="169">
        <v>5092</v>
      </c>
      <c r="D4988" s="158">
        <v>45566</v>
      </c>
      <c r="E4988" s="170">
        <v>45797</v>
      </c>
      <c r="F4988" s="124">
        <v>22.88</v>
      </c>
      <c r="G4988" s="160" t="s">
        <v>4313</v>
      </c>
      <c r="H4988" s="157" t="s">
        <v>6495</v>
      </c>
      <c r="I4988" s="157" t="s">
        <v>6350</v>
      </c>
      <c r="J4988" s="157" t="s">
        <v>462</v>
      </c>
      <c r="K4988" s="135"/>
      <c r="L4988" s="130" t="s">
        <v>761</v>
      </c>
      <c r="M4988" s="130" t="s">
        <v>463</v>
      </c>
    </row>
    <row r="4989" spans="1:13">
      <c r="A4989" s="157" t="s">
        <v>2248</v>
      </c>
      <c r="B4989" s="157"/>
      <c r="C4989" s="169">
        <v>5093</v>
      </c>
      <c r="D4989" s="158">
        <v>45566</v>
      </c>
      <c r="E4989" s="170">
        <v>45797</v>
      </c>
      <c r="F4989" s="124">
        <v>21.73</v>
      </c>
      <c r="G4989" s="160" t="s">
        <v>4313</v>
      </c>
      <c r="H4989" s="157" t="s">
        <v>6496</v>
      </c>
      <c r="I4989" s="157" t="s">
        <v>6352</v>
      </c>
      <c r="J4989" s="157" t="s">
        <v>464</v>
      </c>
      <c r="K4989" s="135"/>
      <c r="L4989" s="130" t="s">
        <v>761</v>
      </c>
      <c r="M4989" s="130" t="s">
        <v>465</v>
      </c>
    </row>
    <row r="4990" spans="1:13">
      <c r="A4990" s="157" t="s">
        <v>2248</v>
      </c>
      <c r="B4990" s="157"/>
      <c r="C4990" s="169">
        <v>5094.0200000000004</v>
      </c>
      <c r="D4990" s="158">
        <v>45566</v>
      </c>
      <c r="E4990" s="170">
        <v>45797</v>
      </c>
      <c r="F4990" s="124">
        <v>34.229999999999997</v>
      </c>
      <c r="G4990" s="160" t="s">
        <v>4313</v>
      </c>
      <c r="H4990" s="157" t="s">
        <v>6497</v>
      </c>
      <c r="I4990" s="157" t="s">
        <v>6354</v>
      </c>
      <c r="J4990" s="157" t="s">
        <v>466</v>
      </c>
      <c r="K4990" s="135"/>
      <c r="L4990" s="130" t="s">
        <v>761</v>
      </c>
      <c r="M4990" s="130" t="s">
        <v>467</v>
      </c>
    </row>
    <row r="4991" spans="1:13">
      <c r="A4991" s="157" t="s">
        <v>2248</v>
      </c>
      <c r="B4991" s="157"/>
      <c r="C4991" s="169">
        <v>5095</v>
      </c>
      <c r="D4991" s="158">
        <v>45566</v>
      </c>
      <c r="E4991" s="170">
        <v>45797</v>
      </c>
      <c r="F4991" s="124">
        <v>281.99</v>
      </c>
      <c r="G4991" s="160" t="s">
        <v>4313</v>
      </c>
      <c r="H4991" s="157" t="s">
        <v>6498</v>
      </c>
      <c r="I4991" s="157" t="s">
        <v>6356</v>
      </c>
      <c r="J4991" s="157" t="s">
        <v>468</v>
      </c>
      <c r="K4991" s="135"/>
      <c r="L4991" s="130" t="s">
        <v>761</v>
      </c>
      <c r="M4991" s="130" t="s">
        <v>469</v>
      </c>
    </row>
    <row r="4992" spans="1:13">
      <c r="A4992" s="157" t="s">
        <v>2248</v>
      </c>
      <c r="B4992" s="157"/>
      <c r="C4992" s="169">
        <v>5096</v>
      </c>
      <c r="D4992" s="158">
        <v>45566</v>
      </c>
      <c r="E4992" s="170">
        <v>45797</v>
      </c>
      <c r="F4992" s="124">
        <v>111.32</v>
      </c>
      <c r="G4992" s="160" t="s">
        <v>4313</v>
      </c>
      <c r="H4992" s="157" t="s">
        <v>6499</v>
      </c>
      <c r="I4992" s="157" t="s">
        <v>6358</v>
      </c>
      <c r="J4992" s="157" t="s">
        <v>470</v>
      </c>
      <c r="K4992" s="135"/>
      <c r="L4992" s="130" t="s">
        <v>761</v>
      </c>
      <c r="M4992" s="130" t="s">
        <v>471</v>
      </c>
    </row>
    <row r="4993" spans="1:13">
      <c r="A4993" s="157" t="s">
        <v>2248</v>
      </c>
      <c r="B4993" s="157"/>
      <c r="C4993" s="169">
        <v>5097</v>
      </c>
      <c r="D4993" s="158">
        <v>45566</v>
      </c>
      <c r="E4993" s="170">
        <v>45797</v>
      </c>
      <c r="F4993" s="124">
        <v>22.89</v>
      </c>
      <c r="G4993" s="160" t="s">
        <v>4313</v>
      </c>
      <c r="H4993" s="157" t="s">
        <v>6500</v>
      </c>
      <c r="I4993" s="157" t="s">
        <v>6360</v>
      </c>
      <c r="J4993" s="157" t="s">
        <v>472</v>
      </c>
      <c r="K4993" s="135"/>
      <c r="L4993" s="130" t="s">
        <v>761</v>
      </c>
      <c r="M4993" s="130" t="s">
        <v>473</v>
      </c>
    </row>
    <row r="4994" spans="1:13">
      <c r="A4994" s="157" t="s">
        <v>2248</v>
      </c>
      <c r="B4994" s="157"/>
      <c r="C4994" s="169">
        <v>5098</v>
      </c>
      <c r="D4994" s="158">
        <v>45566</v>
      </c>
      <c r="E4994" s="170">
        <v>45797</v>
      </c>
      <c r="F4994" s="124">
        <v>21.73</v>
      </c>
      <c r="G4994" s="160" t="s">
        <v>4313</v>
      </c>
      <c r="H4994" s="157" t="s">
        <v>6501</v>
      </c>
      <c r="I4994" s="157" t="s">
        <v>6362</v>
      </c>
      <c r="J4994" s="157" t="s">
        <v>474</v>
      </c>
      <c r="K4994" s="135"/>
      <c r="L4994" s="130" t="s">
        <v>761</v>
      </c>
      <c r="M4994" s="130" t="s">
        <v>475</v>
      </c>
    </row>
    <row r="4995" spans="1:13">
      <c r="A4995" s="157" t="s">
        <v>2248</v>
      </c>
      <c r="B4995" s="157"/>
      <c r="C4995" s="169">
        <v>5099</v>
      </c>
      <c r="D4995" s="158">
        <v>45566</v>
      </c>
      <c r="E4995" s="170">
        <v>45797</v>
      </c>
      <c r="F4995" s="124">
        <v>79.31</v>
      </c>
      <c r="G4995" s="160" t="s">
        <v>4313</v>
      </c>
      <c r="H4995" s="157" t="s">
        <v>6502</v>
      </c>
      <c r="I4995" s="157" t="s">
        <v>6364</v>
      </c>
      <c r="J4995" s="157" t="s">
        <v>476</v>
      </c>
      <c r="K4995" s="135"/>
      <c r="L4995" s="130" t="s">
        <v>761</v>
      </c>
      <c r="M4995" s="130" t="s">
        <v>477</v>
      </c>
    </row>
    <row r="4996" spans="1:13">
      <c r="A4996" s="157" t="s">
        <v>2248</v>
      </c>
      <c r="B4996" s="157"/>
      <c r="C4996" s="169">
        <v>5100</v>
      </c>
      <c r="D4996" s="158">
        <v>45566</v>
      </c>
      <c r="E4996" s="170">
        <v>45797</v>
      </c>
      <c r="F4996" s="124">
        <v>18.89</v>
      </c>
      <c r="G4996" s="160" t="s">
        <v>4313</v>
      </c>
      <c r="H4996" s="157" t="s">
        <v>6503</v>
      </c>
      <c r="I4996" s="157" t="s">
        <v>6366</v>
      </c>
      <c r="J4996" s="157" t="s">
        <v>478</v>
      </c>
      <c r="K4996" s="135"/>
      <c r="L4996" s="130" t="s">
        <v>761</v>
      </c>
      <c r="M4996" s="130" t="s">
        <v>479</v>
      </c>
    </row>
    <row r="4997" spans="1:13">
      <c r="A4997" s="157" t="s">
        <v>2248</v>
      </c>
      <c r="B4997" s="157"/>
      <c r="C4997" s="169">
        <v>5101</v>
      </c>
      <c r="D4997" s="158">
        <v>45566</v>
      </c>
      <c r="E4997" s="170">
        <v>45797</v>
      </c>
      <c r="F4997" s="124">
        <v>21.85</v>
      </c>
      <c r="G4997" s="160" t="s">
        <v>4313</v>
      </c>
      <c r="H4997" s="157" t="s">
        <v>6504</v>
      </c>
      <c r="I4997" s="157" t="s">
        <v>6368</v>
      </c>
      <c r="J4997" s="157" t="s">
        <v>480</v>
      </c>
      <c r="K4997" s="135"/>
      <c r="L4997" s="130" t="s">
        <v>761</v>
      </c>
      <c r="M4997" s="130" t="s">
        <v>481</v>
      </c>
    </row>
    <row r="4998" spans="1:13">
      <c r="A4998" s="157" t="s">
        <v>2248</v>
      </c>
      <c r="B4998" s="157"/>
      <c r="C4998" s="169">
        <v>5102</v>
      </c>
      <c r="D4998" s="158">
        <v>45566</v>
      </c>
      <c r="E4998" s="170">
        <v>45797</v>
      </c>
      <c r="F4998" s="124">
        <v>43.01</v>
      </c>
      <c r="G4998" s="160" t="s">
        <v>4313</v>
      </c>
      <c r="H4998" s="157" t="s">
        <v>6505</v>
      </c>
      <c r="I4998" s="157" t="s">
        <v>6370</v>
      </c>
      <c r="J4998" s="157" t="s">
        <v>482</v>
      </c>
      <c r="K4998" s="135"/>
      <c r="L4998" s="130" t="s">
        <v>761</v>
      </c>
      <c r="M4998" s="130" t="s">
        <v>483</v>
      </c>
    </row>
    <row r="4999" spans="1:13">
      <c r="A4999" s="157" t="s">
        <v>2248</v>
      </c>
      <c r="B4999" s="157"/>
      <c r="C4999" s="169">
        <v>5104</v>
      </c>
      <c r="D4999" s="158">
        <v>45566</v>
      </c>
      <c r="E4999" s="170">
        <v>45797</v>
      </c>
      <c r="F4999" s="124">
        <v>85.58</v>
      </c>
      <c r="G4999" s="160" t="s">
        <v>4313</v>
      </c>
      <c r="H4999" s="157" t="s">
        <v>6506</v>
      </c>
      <c r="I4999" s="157" t="s">
        <v>6249</v>
      </c>
      <c r="J4999" s="157" t="s">
        <v>368</v>
      </c>
      <c r="K4999" s="135"/>
      <c r="L4999" s="130" t="s">
        <v>761</v>
      </c>
      <c r="M4999" s="130" t="s">
        <v>369</v>
      </c>
    </row>
    <row r="5000" spans="1:13">
      <c r="A5000" s="157" t="s">
        <v>2248</v>
      </c>
      <c r="B5000" s="157"/>
      <c r="C5000" s="169">
        <v>221736</v>
      </c>
      <c r="D5000" s="158">
        <v>45566</v>
      </c>
      <c r="E5000" s="170">
        <v>45797</v>
      </c>
      <c r="F5000" s="124">
        <v>1694.43</v>
      </c>
      <c r="G5000" s="160" t="s">
        <v>4313</v>
      </c>
      <c r="H5000" s="157" t="s">
        <v>6507</v>
      </c>
      <c r="I5000" s="157" t="s">
        <v>6249</v>
      </c>
      <c r="J5000" s="157" t="s">
        <v>34</v>
      </c>
      <c r="K5000" s="135"/>
      <c r="L5000" s="130" t="s">
        <v>761</v>
      </c>
      <c r="M5000" s="130" t="s">
        <v>35</v>
      </c>
    </row>
    <row r="5001" spans="1:13">
      <c r="A5001" s="157" t="s">
        <v>2248</v>
      </c>
      <c r="B5001" s="157"/>
      <c r="C5001" s="169">
        <v>221121</v>
      </c>
      <c r="D5001" s="158">
        <v>45566</v>
      </c>
      <c r="E5001" s="170">
        <v>45797</v>
      </c>
      <c r="F5001" s="124">
        <v>7052.72</v>
      </c>
      <c r="G5001" s="160" t="s">
        <v>4313</v>
      </c>
      <c r="H5001" s="157" t="s">
        <v>6508</v>
      </c>
      <c r="I5001" s="157" t="s">
        <v>6249</v>
      </c>
      <c r="J5001" s="157" t="s">
        <v>34</v>
      </c>
      <c r="K5001" s="135"/>
      <c r="L5001" s="130" t="s">
        <v>761</v>
      </c>
      <c r="M5001" s="130" t="s">
        <v>35</v>
      </c>
    </row>
    <row r="5002" spans="1:13">
      <c r="A5002" s="157" t="s">
        <v>6509</v>
      </c>
      <c r="B5002" s="157"/>
      <c r="C5002" s="169" t="s">
        <v>6510</v>
      </c>
      <c r="D5002" s="158">
        <v>45748</v>
      </c>
      <c r="E5002" s="170">
        <v>45797</v>
      </c>
      <c r="F5002" s="124">
        <v>22.47</v>
      </c>
      <c r="G5002" s="160">
        <v>112120612090</v>
      </c>
      <c r="H5002" s="157" t="s">
        <v>6511</v>
      </c>
      <c r="I5002" s="157" t="s">
        <v>6512</v>
      </c>
      <c r="J5002" s="157" t="s">
        <v>268</v>
      </c>
      <c r="K5002" s="135"/>
      <c r="L5002" s="130" t="s">
        <v>761</v>
      </c>
      <c r="M5002" s="130" t="s">
        <v>269</v>
      </c>
    </row>
    <row r="5003" spans="1:13">
      <c r="A5003" s="157" t="s">
        <v>6509</v>
      </c>
      <c r="B5003" s="157"/>
      <c r="C5003" s="169" t="s">
        <v>6510</v>
      </c>
      <c r="D5003" s="158">
        <v>45748</v>
      </c>
      <c r="E5003" s="170">
        <v>45797</v>
      </c>
      <c r="F5003" s="124">
        <v>0.01</v>
      </c>
      <c r="G5003" s="160">
        <v>112120612090</v>
      </c>
      <c r="H5003" s="157" t="s">
        <v>6511</v>
      </c>
      <c r="I5003" s="157" t="s">
        <v>6513</v>
      </c>
      <c r="J5003" s="157" t="s">
        <v>50</v>
      </c>
      <c r="K5003" s="135"/>
      <c r="L5003" s="130" t="s">
        <v>761</v>
      </c>
      <c r="M5003" s="130" t="s">
        <v>51</v>
      </c>
    </row>
    <row r="5004" spans="1:13">
      <c r="A5004" s="157" t="s">
        <v>6509</v>
      </c>
      <c r="B5004" s="157"/>
      <c r="C5004" s="169" t="s">
        <v>6510</v>
      </c>
      <c r="D5004" s="158">
        <v>45748</v>
      </c>
      <c r="E5004" s="170">
        <v>45797</v>
      </c>
      <c r="F5004" s="124">
        <v>0.67</v>
      </c>
      <c r="G5004" s="160">
        <v>112120612090</v>
      </c>
      <c r="H5004" s="157" t="s">
        <v>6511</v>
      </c>
      <c r="I5004" s="157" t="s">
        <v>6514</v>
      </c>
      <c r="J5004" s="157" t="s">
        <v>40</v>
      </c>
      <c r="K5004" s="135"/>
      <c r="L5004" s="130" t="s">
        <v>761</v>
      </c>
      <c r="M5004" s="130" t="s">
        <v>41</v>
      </c>
    </row>
    <row r="5005" spans="1:13">
      <c r="A5005" s="157" t="s">
        <v>6509</v>
      </c>
      <c r="B5005" s="157"/>
      <c r="C5005" s="169" t="s">
        <v>6510</v>
      </c>
      <c r="D5005" s="158">
        <v>45748</v>
      </c>
      <c r="E5005" s="170">
        <v>45797</v>
      </c>
      <c r="F5005" s="124">
        <v>0.56000000000000005</v>
      </c>
      <c r="G5005" s="160">
        <v>112120612090</v>
      </c>
      <c r="H5005" s="157" t="s">
        <v>6511</v>
      </c>
      <c r="I5005" s="157" t="s">
        <v>6515</v>
      </c>
      <c r="J5005" s="157" t="s">
        <v>234</v>
      </c>
      <c r="K5005" s="135"/>
      <c r="L5005" s="130" t="s">
        <v>761</v>
      </c>
      <c r="M5005" s="130" t="s">
        <v>235</v>
      </c>
    </row>
    <row r="5006" spans="1:13">
      <c r="A5006" s="157" t="s">
        <v>6509</v>
      </c>
      <c r="B5006" s="157"/>
      <c r="C5006" s="169" t="s">
        <v>6510</v>
      </c>
      <c r="D5006" s="158">
        <v>45748</v>
      </c>
      <c r="E5006" s="170">
        <v>45797</v>
      </c>
      <c r="F5006" s="124">
        <v>0.54</v>
      </c>
      <c r="G5006" s="160">
        <v>112120612090</v>
      </c>
      <c r="H5006" s="157" t="s">
        <v>6511</v>
      </c>
      <c r="I5006" s="157" t="s">
        <v>6516</v>
      </c>
      <c r="J5006" s="157" t="s">
        <v>450</v>
      </c>
      <c r="K5006" s="135"/>
      <c r="L5006" s="130" t="s">
        <v>761</v>
      </c>
      <c r="M5006" s="130" t="s">
        <v>451</v>
      </c>
    </row>
    <row r="5007" spans="1:13">
      <c r="A5007" s="157" t="s">
        <v>6509</v>
      </c>
      <c r="B5007" s="157"/>
      <c r="C5007" s="169" t="s">
        <v>6510</v>
      </c>
      <c r="D5007" s="158">
        <v>45748</v>
      </c>
      <c r="E5007" s="170">
        <v>45797</v>
      </c>
      <c r="F5007" s="124">
        <v>16.940000000000001</v>
      </c>
      <c r="G5007" s="160">
        <v>112120612090</v>
      </c>
      <c r="H5007" s="157" t="s">
        <v>6511</v>
      </c>
      <c r="I5007" s="157" t="s">
        <v>6517</v>
      </c>
      <c r="J5007" s="157" t="s">
        <v>452</v>
      </c>
      <c r="K5007" s="135"/>
      <c r="L5007" s="130" t="s">
        <v>761</v>
      </c>
      <c r="M5007" s="130" t="s">
        <v>453</v>
      </c>
    </row>
    <row r="5008" spans="1:13">
      <c r="A5008" s="157" t="s">
        <v>6509</v>
      </c>
      <c r="B5008" s="157"/>
      <c r="C5008" s="169" t="s">
        <v>6510</v>
      </c>
      <c r="D5008" s="158">
        <v>45748</v>
      </c>
      <c r="E5008" s="170">
        <v>45797</v>
      </c>
      <c r="F5008" s="124">
        <v>1.55</v>
      </c>
      <c r="G5008" s="160">
        <v>112120612090</v>
      </c>
      <c r="H5008" s="157" t="s">
        <v>6511</v>
      </c>
      <c r="I5008" s="157" t="s">
        <v>6518</v>
      </c>
      <c r="J5008" s="157" t="s">
        <v>513</v>
      </c>
      <c r="K5008" s="135"/>
      <c r="L5008" s="130" t="s">
        <v>761</v>
      </c>
      <c r="M5008" s="130" t="s">
        <v>514</v>
      </c>
    </row>
    <row r="5009" spans="1:13">
      <c r="A5009" s="157" t="s">
        <v>6509</v>
      </c>
      <c r="B5009" s="157"/>
      <c r="C5009" s="169" t="s">
        <v>6510</v>
      </c>
      <c r="D5009" s="158">
        <v>45748</v>
      </c>
      <c r="E5009" s="170">
        <v>45797</v>
      </c>
      <c r="F5009" s="124">
        <v>0.9</v>
      </c>
      <c r="G5009" s="160">
        <v>112120612090</v>
      </c>
      <c r="H5009" s="157" t="s">
        <v>6511</v>
      </c>
      <c r="I5009" s="157" t="s">
        <v>6519</v>
      </c>
      <c r="J5009" s="157" t="s">
        <v>142</v>
      </c>
      <c r="K5009" s="135"/>
      <c r="L5009" s="130" t="s">
        <v>761</v>
      </c>
      <c r="M5009" s="130" t="s">
        <v>143</v>
      </c>
    </row>
    <row r="5010" spans="1:13">
      <c r="A5010" s="157" t="s">
        <v>6509</v>
      </c>
      <c r="B5010" s="157"/>
      <c r="C5010" s="169" t="s">
        <v>6510</v>
      </c>
      <c r="D5010" s="158">
        <v>45748</v>
      </c>
      <c r="E5010" s="170">
        <v>45797</v>
      </c>
      <c r="F5010" s="124">
        <v>1.1000000000000001</v>
      </c>
      <c r="G5010" s="160">
        <v>112120612090</v>
      </c>
      <c r="H5010" s="157" t="s">
        <v>6511</v>
      </c>
      <c r="I5010" s="157" t="s">
        <v>6520</v>
      </c>
      <c r="J5010" s="157" t="s">
        <v>22</v>
      </c>
      <c r="K5010" s="135"/>
      <c r="L5010" s="130" t="s">
        <v>761</v>
      </c>
      <c r="M5010" s="130" t="s">
        <v>23</v>
      </c>
    </row>
    <row r="5011" spans="1:13">
      <c r="A5011" s="157" t="s">
        <v>6509</v>
      </c>
      <c r="B5011" s="157"/>
      <c r="C5011" s="169" t="s">
        <v>6510</v>
      </c>
      <c r="D5011" s="158">
        <v>45748</v>
      </c>
      <c r="E5011" s="170">
        <v>45797</v>
      </c>
      <c r="F5011" s="124">
        <v>1.19</v>
      </c>
      <c r="G5011" s="160">
        <v>112120612090</v>
      </c>
      <c r="H5011" s="157" t="s">
        <v>6511</v>
      </c>
      <c r="I5011" s="157" t="s">
        <v>6521</v>
      </c>
      <c r="J5011" s="157" t="s">
        <v>10</v>
      </c>
      <c r="K5011" s="135"/>
      <c r="L5011" s="130" t="s">
        <v>761</v>
      </c>
      <c r="M5011" s="130" t="s">
        <v>11</v>
      </c>
    </row>
    <row r="5012" spans="1:13">
      <c r="A5012" s="157" t="s">
        <v>6509</v>
      </c>
      <c r="B5012" s="157"/>
      <c r="C5012" s="169" t="s">
        <v>6510</v>
      </c>
      <c r="D5012" s="158">
        <v>45748</v>
      </c>
      <c r="E5012" s="170">
        <v>45797</v>
      </c>
      <c r="F5012" s="124">
        <v>5.26</v>
      </c>
      <c r="G5012" s="160">
        <v>112120612090</v>
      </c>
      <c r="H5012" s="157" t="s">
        <v>6511</v>
      </c>
      <c r="I5012" s="157" t="s">
        <v>6522</v>
      </c>
      <c r="J5012" s="157" t="s">
        <v>250</v>
      </c>
      <c r="K5012" s="135"/>
      <c r="L5012" s="130" t="s">
        <v>761</v>
      </c>
      <c r="M5012" s="130" t="s">
        <v>251</v>
      </c>
    </row>
    <row r="5013" spans="1:13">
      <c r="A5013" s="157" t="s">
        <v>6509</v>
      </c>
      <c r="B5013" s="157"/>
      <c r="C5013" s="169" t="s">
        <v>6510</v>
      </c>
      <c r="D5013" s="158">
        <v>45748</v>
      </c>
      <c r="E5013" s="170">
        <v>45797</v>
      </c>
      <c r="F5013" s="124">
        <v>1.55</v>
      </c>
      <c r="G5013" s="160">
        <v>112120612090</v>
      </c>
      <c r="H5013" s="157" t="s">
        <v>6511</v>
      </c>
      <c r="I5013" s="157" t="s">
        <v>6523</v>
      </c>
      <c r="J5013" s="157" t="s">
        <v>208</v>
      </c>
      <c r="K5013" s="135"/>
      <c r="L5013" s="130" t="s">
        <v>761</v>
      </c>
      <c r="M5013" s="130" t="s">
        <v>209</v>
      </c>
    </row>
    <row r="5014" spans="1:13">
      <c r="A5014" s="157" t="s">
        <v>6509</v>
      </c>
      <c r="B5014" s="157"/>
      <c r="C5014" s="169" t="s">
        <v>6510</v>
      </c>
      <c r="D5014" s="158">
        <v>45748</v>
      </c>
      <c r="E5014" s="170">
        <v>45797</v>
      </c>
      <c r="F5014" s="124">
        <v>0.84</v>
      </c>
      <c r="G5014" s="160">
        <v>112120612090</v>
      </c>
      <c r="H5014" s="157" t="s">
        <v>6511</v>
      </c>
      <c r="I5014" s="157" t="s">
        <v>6524</v>
      </c>
      <c r="J5014" s="157" t="s">
        <v>214</v>
      </c>
      <c r="K5014" s="135"/>
      <c r="L5014" s="130" t="s">
        <v>761</v>
      </c>
      <c r="M5014" s="130" t="s">
        <v>215</v>
      </c>
    </row>
    <row r="5015" spans="1:13">
      <c r="A5015" s="157" t="s">
        <v>6509</v>
      </c>
      <c r="B5015" s="157"/>
      <c r="C5015" s="169" t="s">
        <v>6510</v>
      </c>
      <c r="D5015" s="158">
        <v>45748</v>
      </c>
      <c r="E5015" s="170">
        <v>45797</v>
      </c>
      <c r="F5015" s="124">
        <v>2.2000000000000002</v>
      </c>
      <c r="G5015" s="160">
        <v>112120612090</v>
      </c>
      <c r="H5015" s="157" t="s">
        <v>6511</v>
      </c>
      <c r="I5015" s="157" t="s">
        <v>6525</v>
      </c>
      <c r="J5015" s="157" t="s">
        <v>270</v>
      </c>
      <c r="K5015" s="135"/>
      <c r="L5015" s="130" t="s">
        <v>761</v>
      </c>
      <c r="M5015" s="130" t="s">
        <v>271</v>
      </c>
    </row>
    <row r="5016" spans="1:13">
      <c r="A5016" s="157" t="s">
        <v>6509</v>
      </c>
      <c r="B5016" s="157"/>
      <c r="C5016" s="169" t="s">
        <v>6510</v>
      </c>
      <c r="D5016" s="158">
        <v>45748</v>
      </c>
      <c r="E5016" s="170">
        <v>45797</v>
      </c>
      <c r="F5016" s="124">
        <v>2.92</v>
      </c>
      <c r="G5016" s="160">
        <v>112120612090</v>
      </c>
      <c r="H5016" s="157" t="s">
        <v>6511</v>
      </c>
      <c r="I5016" s="157" t="s">
        <v>6526</v>
      </c>
      <c r="J5016" s="157" t="s">
        <v>278</v>
      </c>
      <c r="K5016" s="135"/>
      <c r="L5016" s="130" t="s">
        <v>761</v>
      </c>
      <c r="M5016" s="130" t="s">
        <v>279</v>
      </c>
    </row>
    <row r="5017" spans="1:13">
      <c r="A5017" s="157" t="s">
        <v>6509</v>
      </c>
      <c r="B5017" s="157"/>
      <c r="C5017" s="169" t="s">
        <v>6510</v>
      </c>
      <c r="D5017" s="158">
        <v>45748</v>
      </c>
      <c r="E5017" s="170">
        <v>45797</v>
      </c>
      <c r="F5017" s="124">
        <v>3.4</v>
      </c>
      <c r="G5017" s="160">
        <v>112120612090</v>
      </c>
      <c r="H5017" s="157" t="s">
        <v>6511</v>
      </c>
      <c r="I5017" s="157" t="s">
        <v>6527</v>
      </c>
      <c r="J5017" s="157" t="s">
        <v>280</v>
      </c>
      <c r="K5017" s="135"/>
      <c r="L5017" s="130" t="s">
        <v>761</v>
      </c>
      <c r="M5017" s="130" t="s">
        <v>281</v>
      </c>
    </row>
    <row r="5018" spans="1:13">
      <c r="A5018" s="157" t="s">
        <v>6509</v>
      </c>
      <c r="B5018" s="157"/>
      <c r="C5018" s="169" t="s">
        <v>6510</v>
      </c>
      <c r="D5018" s="158">
        <v>45748</v>
      </c>
      <c r="E5018" s="170">
        <v>45797</v>
      </c>
      <c r="F5018" s="124">
        <v>0.66</v>
      </c>
      <c r="G5018" s="160">
        <v>112120612090</v>
      </c>
      <c r="H5018" s="157" t="s">
        <v>6511</v>
      </c>
      <c r="I5018" s="157" t="s">
        <v>6528</v>
      </c>
      <c r="J5018" s="157" t="s">
        <v>362</v>
      </c>
      <c r="K5018" s="135"/>
      <c r="L5018" s="130" t="s">
        <v>761</v>
      </c>
      <c r="M5018" s="130" t="s">
        <v>363</v>
      </c>
    </row>
    <row r="5019" spans="1:13">
      <c r="A5019" s="157" t="s">
        <v>6509</v>
      </c>
      <c r="B5019" s="157"/>
      <c r="C5019" s="169" t="s">
        <v>6510</v>
      </c>
      <c r="D5019" s="158">
        <v>45748</v>
      </c>
      <c r="E5019" s="170">
        <v>45797</v>
      </c>
      <c r="F5019" s="124">
        <v>16.809999999999999</v>
      </c>
      <c r="G5019" s="160">
        <v>112120612090</v>
      </c>
      <c r="H5019" s="157" t="s">
        <v>6511</v>
      </c>
      <c r="I5019" s="157" t="s">
        <v>6529</v>
      </c>
      <c r="J5019" s="157" t="s">
        <v>380</v>
      </c>
      <c r="K5019" s="135"/>
      <c r="L5019" s="130" t="s">
        <v>761</v>
      </c>
      <c r="M5019" s="130" t="s">
        <v>381</v>
      </c>
    </row>
    <row r="5020" spans="1:13">
      <c r="A5020" s="157" t="s">
        <v>6509</v>
      </c>
      <c r="B5020" s="157"/>
      <c r="C5020" s="169" t="s">
        <v>6510</v>
      </c>
      <c r="D5020" s="158">
        <v>45748</v>
      </c>
      <c r="E5020" s="170">
        <v>45797</v>
      </c>
      <c r="F5020" s="124">
        <v>21</v>
      </c>
      <c r="G5020" s="160">
        <v>112120612090</v>
      </c>
      <c r="H5020" s="157" t="s">
        <v>6511</v>
      </c>
      <c r="I5020" s="157" t="s">
        <v>6530</v>
      </c>
      <c r="J5020" s="157" t="s">
        <v>480</v>
      </c>
      <c r="K5020" s="135"/>
      <c r="L5020" s="130" t="s">
        <v>761</v>
      </c>
      <c r="M5020" s="130" t="s">
        <v>481</v>
      </c>
    </row>
    <row r="5021" spans="1:13">
      <c r="A5021" s="157" t="s">
        <v>6509</v>
      </c>
      <c r="B5021" s="157"/>
      <c r="C5021" s="169" t="s">
        <v>6510</v>
      </c>
      <c r="D5021" s="158">
        <v>45748</v>
      </c>
      <c r="E5021" s="170">
        <v>45797</v>
      </c>
      <c r="F5021" s="124">
        <v>0.26</v>
      </c>
      <c r="G5021" s="160">
        <v>112120612090</v>
      </c>
      <c r="H5021" s="157" t="s">
        <v>6511</v>
      </c>
      <c r="I5021" s="157" t="s">
        <v>6531</v>
      </c>
      <c r="J5021" s="157" t="s">
        <v>426</v>
      </c>
      <c r="K5021" s="135"/>
      <c r="L5021" s="130" t="s">
        <v>761</v>
      </c>
      <c r="M5021" s="130" t="s">
        <v>427</v>
      </c>
    </row>
    <row r="5022" spans="1:13">
      <c r="A5022" s="157" t="s">
        <v>6509</v>
      </c>
      <c r="B5022" s="157"/>
      <c r="C5022" s="169" t="s">
        <v>6510</v>
      </c>
      <c r="D5022" s="158">
        <v>45748</v>
      </c>
      <c r="E5022" s="170">
        <v>45797</v>
      </c>
      <c r="F5022" s="124">
        <v>7.74</v>
      </c>
      <c r="G5022" s="160">
        <v>112120612090</v>
      </c>
      <c r="H5022" s="157" t="s">
        <v>6511</v>
      </c>
      <c r="I5022" s="157" t="s">
        <v>6532</v>
      </c>
      <c r="J5022" s="157" t="s">
        <v>378</v>
      </c>
      <c r="K5022" s="135"/>
      <c r="L5022" s="130" t="s">
        <v>761</v>
      </c>
      <c r="M5022" s="130" t="s">
        <v>379</v>
      </c>
    </row>
    <row r="5023" spans="1:13">
      <c r="A5023" s="157" t="s">
        <v>6509</v>
      </c>
      <c r="B5023" s="157"/>
      <c r="C5023" s="169" t="s">
        <v>6510</v>
      </c>
      <c r="D5023" s="158">
        <v>45748</v>
      </c>
      <c r="E5023" s="170">
        <v>45797</v>
      </c>
      <c r="F5023" s="124">
        <v>4.76</v>
      </c>
      <c r="G5023" s="160">
        <v>112120612090</v>
      </c>
      <c r="H5023" s="157" t="s">
        <v>6511</v>
      </c>
      <c r="I5023" s="157" t="s">
        <v>6533</v>
      </c>
      <c r="J5023" s="157" t="s">
        <v>412</v>
      </c>
      <c r="K5023" s="135"/>
      <c r="L5023" s="130" t="s">
        <v>761</v>
      </c>
      <c r="M5023" s="130" t="s">
        <v>413</v>
      </c>
    </row>
    <row r="5024" spans="1:13">
      <c r="A5024" s="157" t="s">
        <v>6509</v>
      </c>
      <c r="B5024" s="157"/>
      <c r="C5024" s="169" t="s">
        <v>6510</v>
      </c>
      <c r="D5024" s="158">
        <v>45748</v>
      </c>
      <c r="E5024" s="170">
        <v>45797</v>
      </c>
      <c r="F5024" s="124">
        <v>6.67</v>
      </c>
      <c r="G5024" s="160">
        <v>112120612090</v>
      </c>
      <c r="H5024" s="157" t="s">
        <v>6511</v>
      </c>
      <c r="I5024" s="157" t="s">
        <v>6534</v>
      </c>
      <c r="J5024" s="157" t="s">
        <v>444</v>
      </c>
      <c r="K5024" s="135"/>
      <c r="L5024" s="130" t="s">
        <v>761</v>
      </c>
      <c r="M5024" s="130" t="s">
        <v>445</v>
      </c>
    </row>
    <row r="5025" spans="1:13">
      <c r="A5025" s="157" t="s">
        <v>6509</v>
      </c>
      <c r="B5025" s="157"/>
      <c r="C5025" s="169" t="s">
        <v>6510</v>
      </c>
      <c r="D5025" s="158">
        <v>45748</v>
      </c>
      <c r="E5025" s="170">
        <v>45797</v>
      </c>
      <c r="F5025" s="124">
        <v>3.1</v>
      </c>
      <c r="G5025" s="160">
        <v>112120612090</v>
      </c>
      <c r="H5025" s="157" t="s">
        <v>6511</v>
      </c>
      <c r="I5025" s="157" t="s">
        <v>6535</v>
      </c>
      <c r="J5025" s="157" t="s">
        <v>478</v>
      </c>
      <c r="K5025" s="135"/>
      <c r="L5025" s="130" t="s">
        <v>761</v>
      </c>
      <c r="M5025" s="130" t="s">
        <v>479</v>
      </c>
    </row>
    <row r="5026" spans="1:13">
      <c r="A5026" s="157" t="s">
        <v>6509</v>
      </c>
      <c r="B5026" s="157"/>
      <c r="C5026" s="169" t="s">
        <v>6510</v>
      </c>
      <c r="D5026" s="158">
        <v>45748</v>
      </c>
      <c r="E5026" s="170">
        <v>45797</v>
      </c>
      <c r="F5026" s="124">
        <v>3.91</v>
      </c>
      <c r="G5026" s="160">
        <v>112120612090</v>
      </c>
      <c r="H5026" s="157" t="s">
        <v>6511</v>
      </c>
      <c r="I5026" s="157" t="s">
        <v>6536</v>
      </c>
      <c r="J5026" s="157" t="s">
        <v>372</v>
      </c>
      <c r="K5026" s="135"/>
      <c r="L5026" s="130" t="s">
        <v>761</v>
      </c>
      <c r="M5026" s="130" t="s">
        <v>373</v>
      </c>
    </row>
    <row r="5027" spans="1:13">
      <c r="A5027" s="157" t="s">
        <v>6509</v>
      </c>
      <c r="B5027" s="157"/>
      <c r="C5027" s="169" t="s">
        <v>6510</v>
      </c>
      <c r="D5027" s="158">
        <v>45748</v>
      </c>
      <c r="E5027" s="170">
        <v>45797</v>
      </c>
      <c r="F5027" s="124">
        <v>2.2000000000000002</v>
      </c>
      <c r="G5027" s="160">
        <v>112120612090</v>
      </c>
      <c r="H5027" s="157" t="s">
        <v>6511</v>
      </c>
      <c r="I5027" s="157" t="s">
        <v>6537</v>
      </c>
      <c r="J5027" s="157" t="s">
        <v>132</v>
      </c>
      <c r="K5027" s="135"/>
      <c r="L5027" s="130" t="s">
        <v>761</v>
      </c>
      <c r="M5027" s="130" t="s">
        <v>133</v>
      </c>
    </row>
    <row r="5028" spans="1:13">
      <c r="A5028" s="157" t="s">
        <v>6509</v>
      </c>
      <c r="B5028" s="157"/>
      <c r="C5028" s="169" t="s">
        <v>6510</v>
      </c>
      <c r="D5028" s="158">
        <v>45748</v>
      </c>
      <c r="E5028" s="170">
        <v>45797</v>
      </c>
      <c r="F5028" s="124">
        <v>2.27</v>
      </c>
      <c r="G5028" s="160">
        <v>112120612090</v>
      </c>
      <c r="H5028" s="157" t="s">
        <v>6511</v>
      </c>
      <c r="I5028" s="157" t="s">
        <v>6538</v>
      </c>
      <c r="J5028" s="157" t="s">
        <v>130</v>
      </c>
      <c r="K5028" s="135"/>
      <c r="L5028" s="130" t="s">
        <v>761</v>
      </c>
      <c r="M5028" s="130" t="s">
        <v>131</v>
      </c>
    </row>
    <row r="5029" spans="1:13">
      <c r="A5029" s="157" t="s">
        <v>6509</v>
      </c>
      <c r="B5029" s="157"/>
      <c r="C5029" s="169" t="s">
        <v>6510</v>
      </c>
      <c r="D5029" s="158">
        <v>45748</v>
      </c>
      <c r="E5029" s="170">
        <v>45797</v>
      </c>
      <c r="F5029" s="124">
        <v>10.75</v>
      </c>
      <c r="G5029" s="160">
        <v>112120612090</v>
      </c>
      <c r="H5029" s="157" t="s">
        <v>6511</v>
      </c>
      <c r="I5029" s="157" t="s">
        <v>6539</v>
      </c>
      <c r="J5029" s="157" t="s">
        <v>12</v>
      </c>
      <c r="K5029" s="135"/>
      <c r="L5029" s="130" t="s">
        <v>761</v>
      </c>
      <c r="M5029" s="130" t="s">
        <v>13</v>
      </c>
    </row>
    <row r="5030" spans="1:13">
      <c r="A5030" s="157" t="s">
        <v>6509</v>
      </c>
      <c r="B5030" s="157"/>
      <c r="C5030" s="169" t="s">
        <v>6510</v>
      </c>
      <c r="D5030" s="158">
        <v>45748</v>
      </c>
      <c r="E5030" s="170">
        <v>45797</v>
      </c>
      <c r="F5030" s="124">
        <v>32.42</v>
      </c>
      <c r="G5030" s="160">
        <v>112120612090</v>
      </c>
      <c r="H5030" s="157" t="s">
        <v>6511</v>
      </c>
      <c r="I5030" s="157" t="s">
        <v>6540</v>
      </c>
      <c r="J5030" s="157" t="s">
        <v>138</v>
      </c>
      <c r="K5030" s="135"/>
      <c r="L5030" s="130" t="s">
        <v>761</v>
      </c>
      <c r="M5030" s="130" t="s">
        <v>139</v>
      </c>
    </row>
    <row r="5031" spans="1:13">
      <c r="A5031" s="157" t="s">
        <v>6509</v>
      </c>
      <c r="B5031" s="157"/>
      <c r="C5031" s="169" t="s">
        <v>6510</v>
      </c>
      <c r="D5031" s="158">
        <v>45748</v>
      </c>
      <c r="E5031" s="170">
        <v>45797</v>
      </c>
      <c r="F5031" s="124">
        <v>16.149999999999999</v>
      </c>
      <c r="G5031" s="160">
        <v>112120612090</v>
      </c>
      <c r="H5031" s="157" t="s">
        <v>6511</v>
      </c>
      <c r="I5031" s="157" t="s">
        <v>6541</v>
      </c>
      <c r="J5031" s="157" t="s">
        <v>156</v>
      </c>
      <c r="K5031" s="135"/>
      <c r="L5031" s="130" t="s">
        <v>761</v>
      </c>
      <c r="M5031" s="130" t="s">
        <v>157</v>
      </c>
    </row>
    <row r="5032" spans="1:13">
      <c r="A5032" s="157" t="s">
        <v>6509</v>
      </c>
      <c r="B5032" s="157"/>
      <c r="C5032" s="169" t="s">
        <v>6510</v>
      </c>
      <c r="D5032" s="158">
        <v>45748</v>
      </c>
      <c r="E5032" s="170">
        <v>45797</v>
      </c>
      <c r="F5032" s="124">
        <v>10.77</v>
      </c>
      <c r="G5032" s="160">
        <v>112120612090</v>
      </c>
      <c r="H5032" s="157" t="s">
        <v>6511</v>
      </c>
      <c r="I5032" s="157" t="s">
        <v>6542</v>
      </c>
      <c r="J5032" s="157" t="s">
        <v>152</v>
      </c>
      <c r="K5032" s="135"/>
      <c r="L5032" s="130" t="s">
        <v>761</v>
      </c>
      <c r="M5032" s="130" t="s">
        <v>153</v>
      </c>
    </row>
    <row r="5033" spans="1:13">
      <c r="A5033" s="157" t="s">
        <v>6509</v>
      </c>
      <c r="B5033" s="157"/>
      <c r="C5033" s="169" t="s">
        <v>6510</v>
      </c>
      <c r="D5033" s="158">
        <v>45748</v>
      </c>
      <c r="E5033" s="170">
        <v>45797</v>
      </c>
      <c r="F5033" s="124">
        <v>1.04</v>
      </c>
      <c r="G5033" s="160">
        <v>112120612090</v>
      </c>
      <c r="H5033" s="157" t="s">
        <v>6511</v>
      </c>
      <c r="I5033" s="157" t="s">
        <v>6543</v>
      </c>
      <c r="J5033" s="157" t="s">
        <v>146</v>
      </c>
      <c r="K5033" s="135"/>
      <c r="L5033" s="130" t="s">
        <v>761</v>
      </c>
      <c r="M5033" s="130" t="s">
        <v>147</v>
      </c>
    </row>
    <row r="5034" spans="1:13">
      <c r="A5034" s="157" t="s">
        <v>6509</v>
      </c>
      <c r="B5034" s="157"/>
      <c r="C5034" s="169" t="s">
        <v>6510</v>
      </c>
      <c r="D5034" s="158">
        <v>45748</v>
      </c>
      <c r="E5034" s="170">
        <v>45797</v>
      </c>
      <c r="F5034" s="124">
        <v>4.16</v>
      </c>
      <c r="G5034" s="160">
        <v>112120612090</v>
      </c>
      <c r="H5034" s="157" t="s">
        <v>6511</v>
      </c>
      <c r="I5034" s="157" t="s">
        <v>6544</v>
      </c>
      <c r="J5034" s="157" t="s">
        <v>144</v>
      </c>
      <c r="K5034" s="135"/>
      <c r="L5034" s="130" t="s">
        <v>761</v>
      </c>
      <c r="M5034" s="130" t="s">
        <v>145</v>
      </c>
    </row>
    <row r="5035" spans="1:13">
      <c r="A5035" s="157" t="s">
        <v>6509</v>
      </c>
      <c r="B5035" s="157"/>
      <c r="C5035" s="169" t="s">
        <v>6510</v>
      </c>
      <c r="D5035" s="158">
        <v>45748</v>
      </c>
      <c r="E5035" s="170">
        <v>45797</v>
      </c>
      <c r="F5035" s="124">
        <v>0.64</v>
      </c>
      <c r="G5035" s="160">
        <v>112120612090</v>
      </c>
      <c r="H5035" s="157" t="s">
        <v>6511</v>
      </c>
      <c r="I5035" s="157" t="s">
        <v>6545</v>
      </c>
      <c r="J5035" s="157" t="s">
        <v>136</v>
      </c>
      <c r="K5035" s="135"/>
      <c r="L5035" s="130" t="s">
        <v>761</v>
      </c>
      <c r="M5035" s="130" t="s">
        <v>137</v>
      </c>
    </row>
    <row r="5036" spans="1:13">
      <c r="A5036" s="157" t="s">
        <v>6509</v>
      </c>
      <c r="B5036" s="157"/>
      <c r="C5036" s="169" t="s">
        <v>6510</v>
      </c>
      <c r="D5036" s="158">
        <v>45748</v>
      </c>
      <c r="E5036" s="170">
        <v>45797</v>
      </c>
      <c r="F5036" s="124">
        <v>0.47</v>
      </c>
      <c r="G5036" s="160">
        <v>112120612090</v>
      </c>
      <c r="H5036" s="157" t="s">
        <v>6511</v>
      </c>
      <c r="I5036" s="157" t="s">
        <v>6546</v>
      </c>
      <c r="J5036" s="157" t="s">
        <v>140</v>
      </c>
      <c r="K5036" s="135"/>
      <c r="L5036" s="130" t="s">
        <v>761</v>
      </c>
      <c r="M5036" s="130" t="s">
        <v>141</v>
      </c>
    </row>
    <row r="5037" spans="1:13">
      <c r="A5037" s="157" t="s">
        <v>6509</v>
      </c>
      <c r="B5037" s="157"/>
      <c r="C5037" s="169" t="s">
        <v>6510</v>
      </c>
      <c r="D5037" s="158">
        <v>45748</v>
      </c>
      <c r="E5037" s="170">
        <v>45797</v>
      </c>
      <c r="F5037" s="124">
        <v>0.55000000000000004</v>
      </c>
      <c r="G5037" s="160">
        <v>112120612090</v>
      </c>
      <c r="H5037" s="157" t="s">
        <v>6511</v>
      </c>
      <c r="I5037" s="157" t="s">
        <v>6547</v>
      </c>
      <c r="J5037" s="157" t="s">
        <v>326</v>
      </c>
      <c r="K5037" s="135"/>
      <c r="L5037" s="130" t="s">
        <v>761</v>
      </c>
      <c r="M5037" s="130" t="s">
        <v>327</v>
      </c>
    </row>
    <row r="5038" spans="1:13">
      <c r="A5038" s="157" t="s">
        <v>6509</v>
      </c>
      <c r="B5038" s="157"/>
      <c r="C5038" s="169" t="s">
        <v>6510</v>
      </c>
      <c r="D5038" s="158">
        <v>45748</v>
      </c>
      <c r="E5038" s="170">
        <v>45797</v>
      </c>
      <c r="F5038" s="124">
        <v>0.06</v>
      </c>
      <c r="G5038" s="160">
        <v>112120612090</v>
      </c>
      <c r="H5038" s="157" t="s">
        <v>6511</v>
      </c>
      <c r="I5038" s="157" t="s">
        <v>6548</v>
      </c>
      <c r="J5038" s="157" t="s">
        <v>338</v>
      </c>
      <c r="K5038" s="135"/>
      <c r="L5038" s="130" t="s">
        <v>761</v>
      </c>
      <c r="M5038" s="130" t="s">
        <v>339</v>
      </c>
    </row>
    <row r="5039" spans="1:13">
      <c r="A5039" s="157" t="s">
        <v>6509</v>
      </c>
      <c r="B5039" s="157"/>
      <c r="C5039" s="169" t="s">
        <v>6510</v>
      </c>
      <c r="D5039" s="158">
        <v>45748</v>
      </c>
      <c r="E5039" s="170">
        <v>45797</v>
      </c>
      <c r="F5039" s="124">
        <v>27.75</v>
      </c>
      <c r="G5039" s="160">
        <v>112120612090</v>
      </c>
      <c r="H5039" s="157" t="s">
        <v>6511</v>
      </c>
      <c r="I5039" s="157" t="s">
        <v>6549</v>
      </c>
      <c r="J5039" s="157" t="s">
        <v>344</v>
      </c>
      <c r="K5039" s="135"/>
      <c r="L5039" s="130" t="s">
        <v>761</v>
      </c>
      <c r="M5039" s="130" t="s">
        <v>345</v>
      </c>
    </row>
    <row r="5040" spans="1:13">
      <c r="A5040" s="157" t="s">
        <v>6509</v>
      </c>
      <c r="B5040" s="157"/>
      <c r="C5040" s="169" t="s">
        <v>6510</v>
      </c>
      <c r="D5040" s="158">
        <v>45748</v>
      </c>
      <c r="E5040" s="170">
        <v>45797</v>
      </c>
      <c r="F5040" s="124">
        <v>0.25</v>
      </c>
      <c r="G5040" s="160">
        <v>112120612090</v>
      </c>
      <c r="H5040" s="157" t="s">
        <v>6511</v>
      </c>
      <c r="I5040" s="157" t="s">
        <v>6550</v>
      </c>
      <c r="J5040" s="157" t="s">
        <v>194</v>
      </c>
      <c r="K5040" s="135"/>
      <c r="L5040" s="130" t="s">
        <v>761</v>
      </c>
      <c r="M5040" s="130" t="s">
        <v>195</v>
      </c>
    </row>
    <row r="5041" spans="1:13">
      <c r="A5041" s="157" t="s">
        <v>6509</v>
      </c>
      <c r="B5041" s="157"/>
      <c r="C5041" s="169" t="s">
        <v>6510</v>
      </c>
      <c r="D5041" s="158">
        <v>45748</v>
      </c>
      <c r="E5041" s="170">
        <v>45797</v>
      </c>
      <c r="F5041" s="124">
        <v>0.68</v>
      </c>
      <c r="G5041" s="160">
        <v>112120612090</v>
      </c>
      <c r="H5041" s="157" t="s">
        <v>6511</v>
      </c>
      <c r="I5041" s="157" t="s">
        <v>6551</v>
      </c>
      <c r="J5041" s="157" t="s">
        <v>24</v>
      </c>
      <c r="K5041" s="135"/>
      <c r="L5041" s="130" t="s">
        <v>761</v>
      </c>
      <c r="M5041" s="130" t="s">
        <v>25</v>
      </c>
    </row>
    <row r="5042" spans="1:13">
      <c r="A5042" s="157" t="s">
        <v>6509</v>
      </c>
      <c r="B5042" s="157"/>
      <c r="C5042" s="169" t="s">
        <v>6510</v>
      </c>
      <c r="D5042" s="158">
        <v>45748</v>
      </c>
      <c r="E5042" s="170">
        <v>45797</v>
      </c>
      <c r="F5042" s="124">
        <v>1.76</v>
      </c>
      <c r="G5042" s="160">
        <v>112120612090</v>
      </c>
      <c r="H5042" s="157" t="s">
        <v>6511</v>
      </c>
      <c r="I5042" s="157" t="s">
        <v>6552</v>
      </c>
      <c r="J5042" s="157" t="s">
        <v>174</v>
      </c>
      <c r="K5042" s="135"/>
      <c r="L5042" s="130" t="s">
        <v>761</v>
      </c>
      <c r="M5042" s="130" t="s">
        <v>175</v>
      </c>
    </row>
    <row r="5043" spans="1:13">
      <c r="A5043" s="157" t="s">
        <v>6509</v>
      </c>
      <c r="B5043" s="157"/>
      <c r="C5043" s="169" t="s">
        <v>6510</v>
      </c>
      <c r="D5043" s="158">
        <v>45748</v>
      </c>
      <c r="E5043" s="170">
        <v>45797</v>
      </c>
      <c r="F5043" s="124">
        <v>0.18</v>
      </c>
      <c r="G5043" s="160">
        <v>112120612090</v>
      </c>
      <c r="H5043" s="157" t="s">
        <v>6511</v>
      </c>
      <c r="I5043" s="157" t="s">
        <v>6553</v>
      </c>
      <c r="J5043" s="157" t="s">
        <v>38</v>
      </c>
      <c r="K5043" s="135"/>
      <c r="L5043" s="130" t="s">
        <v>761</v>
      </c>
      <c r="M5043" s="130" t="s">
        <v>39</v>
      </c>
    </row>
    <row r="5044" spans="1:13">
      <c r="A5044" s="157" t="s">
        <v>6509</v>
      </c>
      <c r="B5044" s="157"/>
      <c r="C5044" s="169" t="s">
        <v>6510</v>
      </c>
      <c r="D5044" s="158">
        <v>45748</v>
      </c>
      <c r="E5044" s="170">
        <v>45797</v>
      </c>
      <c r="F5044" s="124">
        <v>12.99</v>
      </c>
      <c r="G5044" s="160">
        <v>112120612090</v>
      </c>
      <c r="H5044" s="157" t="s">
        <v>6511</v>
      </c>
      <c r="I5044" s="157" t="s">
        <v>6554</v>
      </c>
      <c r="J5044" s="157" t="s">
        <v>38</v>
      </c>
      <c r="K5044" s="135"/>
      <c r="L5044" s="130" t="s">
        <v>761</v>
      </c>
      <c r="M5044" s="130" t="s">
        <v>39</v>
      </c>
    </row>
    <row r="5045" spans="1:13">
      <c r="A5045" s="157" t="s">
        <v>6509</v>
      </c>
      <c r="B5045" s="157"/>
      <c r="C5045" s="169" t="s">
        <v>6510</v>
      </c>
      <c r="D5045" s="158">
        <v>45748</v>
      </c>
      <c r="E5045" s="170">
        <v>45797</v>
      </c>
      <c r="F5045" s="124">
        <v>4.7699999999999996</v>
      </c>
      <c r="G5045" s="160">
        <v>112120612090</v>
      </c>
      <c r="H5045" s="157" t="s">
        <v>6511</v>
      </c>
      <c r="I5045" s="157" t="s">
        <v>6555</v>
      </c>
      <c r="J5045" s="157" t="s">
        <v>32</v>
      </c>
      <c r="K5045" s="135"/>
      <c r="L5045" s="130" t="s">
        <v>761</v>
      </c>
      <c r="M5045" s="130" t="s">
        <v>33</v>
      </c>
    </row>
    <row r="5046" spans="1:13">
      <c r="A5046" s="157" t="s">
        <v>6509</v>
      </c>
      <c r="B5046" s="157"/>
      <c r="C5046" s="169" t="s">
        <v>6510</v>
      </c>
      <c r="D5046" s="158">
        <v>45748</v>
      </c>
      <c r="E5046" s="170">
        <v>45797</v>
      </c>
      <c r="F5046" s="124">
        <v>31.6</v>
      </c>
      <c r="G5046" s="160">
        <v>112120612090</v>
      </c>
      <c r="H5046" s="157" t="s">
        <v>6511</v>
      </c>
      <c r="I5046" s="157" t="s">
        <v>6556</v>
      </c>
      <c r="J5046" s="157" t="s">
        <v>48</v>
      </c>
      <c r="K5046" s="135"/>
      <c r="L5046" s="130" t="s">
        <v>761</v>
      </c>
      <c r="M5046" s="130" t="s">
        <v>49</v>
      </c>
    </row>
    <row r="5047" spans="1:13">
      <c r="A5047" s="157" t="s">
        <v>6509</v>
      </c>
      <c r="B5047" s="157"/>
      <c r="C5047" s="169" t="s">
        <v>6510</v>
      </c>
      <c r="D5047" s="158">
        <v>45748</v>
      </c>
      <c r="E5047" s="170">
        <v>45797</v>
      </c>
      <c r="F5047" s="124">
        <v>14.04</v>
      </c>
      <c r="G5047" s="160">
        <v>112120612090</v>
      </c>
      <c r="H5047" s="157" t="s">
        <v>6511</v>
      </c>
      <c r="I5047" s="157" t="s">
        <v>6557</v>
      </c>
      <c r="J5047" s="157" t="s">
        <v>382</v>
      </c>
      <c r="K5047" s="135"/>
      <c r="L5047" s="130" t="s">
        <v>761</v>
      </c>
      <c r="M5047" s="130" t="s">
        <v>383</v>
      </c>
    </row>
    <row r="5048" spans="1:13">
      <c r="A5048" s="157" t="s">
        <v>6509</v>
      </c>
      <c r="B5048" s="157"/>
      <c r="C5048" s="169" t="s">
        <v>6510</v>
      </c>
      <c r="D5048" s="158">
        <v>45748</v>
      </c>
      <c r="E5048" s="170">
        <v>45797</v>
      </c>
      <c r="F5048" s="124">
        <v>8.7899999999999991</v>
      </c>
      <c r="G5048" s="160">
        <v>112120612090</v>
      </c>
      <c r="H5048" s="157" t="s">
        <v>6511</v>
      </c>
      <c r="I5048" s="157" t="s">
        <v>6558</v>
      </c>
      <c r="J5048" s="157" t="s">
        <v>182</v>
      </c>
      <c r="K5048" s="135"/>
      <c r="L5048" s="130" t="s">
        <v>761</v>
      </c>
      <c r="M5048" s="130" t="s">
        <v>183</v>
      </c>
    </row>
    <row r="5049" spans="1:13">
      <c r="A5049" s="157" t="s">
        <v>6509</v>
      </c>
      <c r="B5049" s="157"/>
      <c r="C5049" s="169" t="s">
        <v>6510</v>
      </c>
      <c r="D5049" s="158">
        <v>45748</v>
      </c>
      <c r="E5049" s="170">
        <v>45797</v>
      </c>
      <c r="F5049" s="124">
        <v>0.24</v>
      </c>
      <c r="G5049" s="160">
        <v>112120612090</v>
      </c>
      <c r="H5049" s="157" t="s">
        <v>6511</v>
      </c>
      <c r="I5049" s="157" t="s">
        <v>6559</v>
      </c>
      <c r="J5049" s="157" t="s">
        <v>296</v>
      </c>
      <c r="K5049" s="135"/>
      <c r="L5049" s="130" t="s">
        <v>761</v>
      </c>
      <c r="M5049" s="130" t="s">
        <v>297</v>
      </c>
    </row>
    <row r="5050" spans="1:13">
      <c r="A5050" s="157" t="s">
        <v>6509</v>
      </c>
      <c r="B5050" s="157"/>
      <c r="C5050" s="169" t="s">
        <v>6510</v>
      </c>
      <c r="D5050" s="158">
        <v>45748</v>
      </c>
      <c r="E5050" s="170">
        <v>45797</v>
      </c>
      <c r="F5050" s="124">
        <v>5.14</v>
      </c>
      <c r="G5050" s="160">
        <v>112120612090</v>
      </c>
      <c r="H5050" s="157" t="s">
        <v>6511</v>
      </c>
      <c r="I5050" s="157" t="s">
        <v>6560</v>
      </c>
      <c r="J5050" s="157" t="s">
        <v>218</v>
      </c>
      <c r="K5050" s="135"/>
      <c r="L5050" s="130" t="s">
        <v>761</v>
      </c>
      <c r="M5050" s="130" t="s">
        <v>219</v>
      </c>
    </row>
    <row r="5051" spans="1:13">
      <c r="A5051" s="157" t="s">
        <v>6509</v>
      </c>
      <c r="B5051" s="157"/>
      <c r="C5051" s="169" t="s">
        <v>6510</v>
      </c>
      <c r="D5051" s="158">
        <v>45748</v>
      </c>
      <c r="E5051" s="170">
        <v>45797</v>
      </c>
      <c r="F5051" s="124">
        <v>1</v>
      </c>
      <c r="G5051" s="160">
        <v>112120612090</v>
      </c>
      <c r="H5051" s="157" t="s">
        <v>6511</v>
      </c>
      <c r="I5051" s="157" t="s">
        <v>6561</v>
      </c>
      <c r="J5051" s="157" t="s">
        <v>222</v>
      </c>
      <c r="K5051" s="135"/>
      <c r="L5051" s="130" t="s">
        <v>761</v>
      </c>
      <c r="M5051" s="130" t="s">
        <v>223</v>
      </c>
    </row>
    <row r="5052" spans="1:13">
      <c r="A5052" s="157" t="s">
        <v>6509</v>
      </c>
      <c r="B5052" s="157"/>
      <c r="C5052" s="169" t="s">
        <v>6510</v>
      </c>
      <c r="D5052" s="158">
        <v>45748</v>
      </c>
      <c r="E5052" s="170">
        <v>45797</v>
      </c>
      <c r="F5052" s="124">
        <v>0.48</v>
      </c>
      <c r="G5052" s="160">
        <v>112120612090</v>
      </c>
      <c r="H5052" s="157" t="s">
        <v>6511</v>
      </c>
      <c r="I5052" s="157" t="s">
        <v>6562</v>
      </c>
      <c r="J5052" s="157" t="s">
        <v>374</v>
      </c>
      <c r="K5052" s="135"/>
      <c r="L5052" s="130" t="s">
        <v>761</v>
      </c>
      <c r="M5052" s="130" t="s">
        <v>375</v>
      </c>
    </row>
    <row r="5053" spans="1:13">
      <c r="A5053" s="157" t="s">
        <v>6509</v>
      </c>
      <c r="B5053" s="157"/>
      <c r="C5053" s="169" t="s">
        <v>6510</v>
      </c>
      <c r="D5053" s="158">
        <v>45748</v>
      </c>
      <c r="E5053" s="170">
        <v>45797</v>
      </c>
      <c r="F5053" s="124">
        <v>1.02</v>
      </c>
      <c r="G5053" s="160">
        <v>112120612090</v>
      </c>
      <c r="H5053" s="157" t="s">
        <v>6511</v>
      </c>
      <c r="I5053" s="157" t="s">
        <v>6563</v>
      </c>
      <c r="J5053" s="157" t="s">
        <v>376</v>
      </c>
      <c r="K5053" s="135"/>
      <c r="L5053" s="130" t="s">
        <v>761</v>
      </c>
      <c r="M5053" s="130" t="s">
        <v>377</v>
      </c>
    </row>
    <row r="5054" spans="1:13">
      <c r="A5054" s="157" t="s">
        <v>6509</v>
      </c>
      <c r="B5054" s="157"/>
      <c r="C5054" s="169" t="s">
        <v>6510</v>
      </c>
      <c r="D5054" s="158">
        <v>45748</v>
      </c>
      <c r="E5054" s="170">
        <v>45797</v>
      </c>
      <c r="F5054" s="124">
        <v>4.32</v>
      </c>
      <c r="G5054" s="160">
        <v>112120612090</v>
      </c>
      <c r="H5054" s="157" t="s">
        <v>6511</v>
      </c>
      <c r="I5054" s="157" t="s">
        <v>6564</v>
      </c>
      <c r="J5054" s="157" t="s">
        <v>112</v>
      </c>
      <c r="K5054" s="135"/>
      <c r="L5054" s="130" t="s">
        <v>761</v>
      </c>
      <c r="M5054" s="130" t="s">
        <v>113</v>
      </c>
    </row>
    <row r="5055" spans="1:13">
      <c r="A5055" s="157" t="s">
        <v>6509</v>
      </c>
      <c r="B5055" s="157"/>
      <c r="C5055" s="169" t="s">
        <v>6510</v>
      </c>
      <c r="D5055" s="158">
        <v>45748</v>
      </c>
      <c r="E5055" s="170">
        <v>45797</v>
      </c>
      <c r="F5055" s="124">
        <v>1.06</v>
      </c>
      <c r="G5055" s="160">
        <v>112120612090</v>
      </c>
      <c r="H5055" s="157" t="s">
        <v>6511</v>
      </c>
      <c r="I5055" s="157" t="s">
        <v>6565</v>
      </c>
      <c r="J5055" s="157" t="s">
        <v>108</v>
      </c>
      <c r="K5055" s="135"/>
      <c r="L5055" s="130" t="s">
        <v>761</v>
      </c>
      <c r="M5055" s="130" t="s">
        <v>109</v>
      </c>
    </row>
    <row r="5056" spans="1:13">
      <c r="A5056" s="157" t="s">
        <v>6509</v>
      </c>
      <c r="B5056" s="157"/>
      <c r="C5056" s="169" t="s">
        <v>6510</v>
      </c>
      <c r="D5056" s="158">
        <v>45748</v>
      </c>
      <c r="E5056" s="170">
        <v>45797</v>
      </c>
      <c r="F5056" s="124">
        <v>17.52</v>
      </c>
      <c r="G5056" s="160">
        <v>112120612090</v>
      </c>
      <c r="H5056" s="157" t="s">
        <v>6511</v>
      </c>
      <c r="I5056" s="157" t="s">
        <v>6566</v>
      </c>
      <c r="J5056" s="157" t="s">
        <v>118</v>
      </c>
      <c r="K5056" s="135"/>
      <c r="L5056" s="130" t="s">
        <v>761</v>
      </c>
      <c r="M5056" s="130" t="s">
        <v>119</v>
      </c>
    </row>
    <row r="5057" spans="1:13">
      <c r="A5057" s="157" t="s">
        <v>6509</v>
      </c>
      <c r="B5057" s="157"/>
      <c r="C5057" s="169" t="s">
        <v>6510</v>
      </c>
      <c r="D5057" s="158">
        <v>45748</v>
      </c>
      <c r="E5057" s="170">
        <v>45797</v>
      </c>
      <c r="F5057" s="124">
        <v>3.34</v>
      </c>
      <c r="G5057" s="160">
        <v>112120612090</v>
      </c>
      <c r="H5057" s="157" t="s">
        <v>6511</v>
      </c>
      <c r="I5057" s="157" t="s">
        <v>6567</v>
      </c>
      <c r="J5057" s="157" t="s">
        <v>106</v>
      </c>
      <c r="K5057" s="135"/>
      <c r="L5057" s="130" t="s">
        <v>761</v>
      </c>
      <c r="M5057" s="130" t="s">
        <v>107</v>
      </c>
    </row>
    <row r="5058" spans="1:13">
      <c r="A5058" s="157" t="s">
        <v>6509</v>
      </c>
      <c r="B5058" s="157"/>
      <c r="C5058" s="169" t="s">
        <v>6510</v>
      </c>
      <c r="D5058" s="158">
        <v>45748</v>
      </c>
      <c r="E5058" s="170">
        <v>45797</v>
      </c>
      <c r="F5058" s="124">
        <v>2.31</v>
      </c>
      <c r="G5058" s="160">
        <v>112120612090</v>
      </c>
      <c r="H5058" s="157" t="s">
        <v>6511</v>
      </c>
      <c r="I5058" s="157" t="s">
        <v>6568</v>
      </c>
      <c r="J5058" s="157" t="s">
        <v>94</v>
      </c>
      <c r="K5058" s="135"/>
      <c r="L5058" s="130" t="s">
        <v>761</v>
      </c>
      <c r="M5058" s="130" t="s">
        <v>95</v>
      </c>
    </row>
    <row r="5059" spans="1:13">
      <c r="A5059" s="157" t="s">
        <v>6509</v>
      </c>
      <c r="B5059" s="157"/>
      <c r="C5059" s="169" t="s">
        <v>6510</v>
      </c>
      <c r="D5059" s="158">
        <v>45748</v>
      </c>
      <c r="E5059" s="170">
        <v>45797</v>
      </c>
      <c r="F5059" s="124">
        <v>4.07</v>
      </c>
      <c r="G5059" s="160">
        <v>112120612090</v>
      </c>
      <c r="H5059" s="157" t="s">
        <v>6511</v>
      </c>
      <c r="I5059" s="157" t="s">
        <v>6569</v>
      </c>
      <c r="J5059" s="157" t="s">
        <v>36</v>
      </c>
      <c r="K5059" s="135"/>
      <c r="L5059" s="130" t="s">
        <v>761</v>
      </c>
      <c r="M5059" s="130" t="s">
        <v>37</v>
      </c>
    </row>
    <row r="5060" spans="1:13">
      <c r="A5060" s="157" t="s">
        <v>6509</v>
      </c>
      <c r="B5060" s="157"/>
      <c r="C5060" s="169" t="s">
        <v>6510</v>
      </c>
      <c r="D5060" s="158">
        <v>45748</v>
      </c>
      <c r="E5060" s="170">
        <v>45797</v>
      </c>
      <c r="F5060" s="124">
        <v>7.25</v>
      </c>
      <c r="G5060" s="160">
        <v>112120612090</v>
      </c>
      <c r="H5060" s="157" t="s">
        <v>6511</v>
      </c>
      <c r="I5060" s="157" t="s">
        <v>6570</v>
      </c>
      <c r="J5060" s="157" t="s">
        <v>176</v>
      </c>
      <c r="K5060" s="135"/>
      <c r="L5060" s="130" t="s">
        <v>761</v>
      </c>
      <c r="M5060" s="130" t="s">
        <v>177</v>
      </c>
    </row>
    <row r="5061" spans="1:13">
      <c r="A5061" s="157" t="s">
        <v>6509</v>
      </c>
      <c r="B5061" s="157"/>
      <c r="C5061" s="169" t="s">
        <v>6510</v>
      </c>
      <c r="D5061" s="158">
        <v>45748</v>
      </c>
      <c r="E5061" s="170">
        <v>45797</v>
      </c>
      <c r="F5061" s="124">
        <v>1.07</v>
      </c>
      <c r="G5061" s="160">
        <v>112120612090</v>
      </c>
      <c r="H5061" s="157" t="s">
        <v>6511</v>
      </c>
      <c r="I5061" s="157" t="s">
        <v>6571</v>
      </c>
      <c r="J5061" s="157" t="s">
        <v>448</v>
      </c>
      <c r="K5061" s="135"/>
      <c r="L5061" s="130" t="s">
        <v>761</v>
      </c>
      <c r="M5061" s="130" t="s">
        <v>449</v>
      </c>
    </row>
    <row r="5062" spans="1:13">
      <c r="A5062" s="157" t="s">
        <v>6509</v>
      </c>
      <c r="B5062" s="157"/>
      <c r="C5062" s="169" t="s">
        <v>6510</v>
      </c>
      <c r="D5062" s="158">
        <v>45748</v>
      </c>
      <c r="E5062" s="170">
        <v>45797</v>
      </c>
      <c r="F5062" s="124">
        <v>7.71</v>
      </c>
      <c r="G5062" s="160">
        <v>112120612090</v>
      </c>
      <c r="H5062" s="157" t="s">
        <v>6511</v>
      </c>
      <c r="I5062" s="157" t="s">
        <v>6572</v>
      </c>
      <c r="J5062" s="157" t="s">
        <v>170</v>
      </c>
      <c r="K5062" s="135"/>
      <c r="L5062" s="130" t="s">
        <v>761</v>
      </c>
      <c r="M5062" s="130" t="s">
        <v>171</v>
      </c>
    </row>
    <row r="5063" spans="1:13">
      <c r="A5063" s="157" t="s">
        <v>6509</v>
      </c>
      <c r="B5063" s="157"/>
      <c r="C5063" s="169" t="s">
        <v>6510</v>
      </c>
      <c r="D5063" s="158">
        <v>45748</v>
      </c>
      <c r="E5063" s="170">
        <v>45797</v>
      </c>
      <c r="F5063" s="124">
        <v>0.45</v>
      </c>
      <c r="G5063" s="160">
        <v>112120612090</v>
      </c>
      <c r="H5063" s="157" t="s">
        <v>6511</v>
      </c>
      <c r="I5063" s="157" t="s">
        <v>6573</v>
      </c>
      <c r="J5063" s="157" t="s">
        <v>92</v>
      </c>
      <c r="K5063" s="135"/>
      <c r="L5063" s="130" t="s">
        <v>761</v>
      </c>
      <c r="M5063" s="130" t="s">
        <v>93</v>
      </c>
    </row>
    <row r="5064" spans="1:13">
      <c r="A5064" s="157" t="s">
        <v>6509</v>
      </c>
      <c r="B5064" s="157"/>
      <c r="C5064" s="169" t="s">
        <v>6510</v>
      </c>
      <c r="D5064" s="158">
        <v>45748</v>
      </c>
      <c r="E5064" s="170">
        <v>45797</v>
      </c>
      <c r="F5064" s="124">
        <v>2.82</v>
      </c>
      <c r="G5064" s="160">
        <v>112120612090</v>
      </c>
      <c r="H5064" s="157" t="s">
        <v>6511</v>
      </c>
      <c r="I5064" s="157" t="s">
        <v>6574</v>
      </c>
      <c r="J5064" s="157" t="s">
        <v>260</v>
      </c>
      <c r="K5064" s="135"/>
      <c r="L5064" s="130" t="s">
        <v>761</v>
      </c>
      <c r="M5064" s="130" t="s">
        <v>261</v>
      </c>
    </row>
    <row r="5065" spans="1:13">
      <c r="A5065" s="157" t="s">
        <v>6509</v>
      </c>
      <c r="B5065" s="157"/>
      <c r="C5065" s="169" t="s">
        <v>6510</v>
      </c>
      <c r="D5065" s="158">
        <v>45748</v>
      </c>
      <c r="E5065" s="170">
        <v>45797</v>
      </c>
      <c r="F5065" s="124">
        <v>20.91</v>
      </c>
      <c r="G5065" s="160">
        <v>112120612090</v>
      </c>
      <c r="H5065" s="157" t="s">
        <v>6511</v>
      </c>
      <c r="I5065" s="157" t="s">
        <v>6575</v>
      </c>
      <c r="J5065" s="157" t="s">
        <v>404</v>
      </c>
      <c r="K5065" s="135"/>
      <c r="L5065" s="130" t="s">
        <v>761</v>
      </c>
      <c r="M5065" s="130" t="s">
        <v>405</v>
      </c>
    </row>
    <row r="5066" spans="1:13">
      <c r="A5066" s="157" t="s">
        <v>6509</v>
      </c>
      <c r="B5066" s="157"/>
      <c r="C5066" s="169" t="s">
        <v>6510</v>
      </c>
      <c r="D5066" s="158">
        <v>45748</v>
      </c>
      <c r="E5066" s="170">
        <v>45797</v>
      </c>
      <c r="F5066" s="124">
        <v>20.18</v>
      </c>
      <c r="G5066" s="160">
        <v>112120612090</v>
      </c>
      <c r="H5066" s="157" t="s">
        <v>6511</v>
      </c>
      <c r="I5066" s="157" t="s">
        <v>6576</v>
      </c>
      <c r="J5066" s="157" t="s">
        <v>210</v>
      </c>
      <c r="K5066" s="135"/>
      <c r="L5066" s="130" t="s">
        <v>761</v>
      </c>
      <c r="M5066" s="130" t="s">
        <v>211</v>
      </c>
    </row>
    <row r="5067" spans="1:13">
      <c r="A5067" s="157" t="s">
        <v>6509</v>
      </c>
      <c r="B5067" s="157"/>
      <c r="C5067" s="169" t="s">
        <v>6510</v>
      </c>
      <c r="D5067" s="158">
        <v>45748</v>
      </c>
      <c r="E5067" s="170">
        <v>45797</v>
      </c>
      <c r="F5067" s="124">
        <v>9.31</v>
      </c>
      <c r="G5067" s="160">
        <v>112120612090</v>
      </c>
      <c r="H5067" s="157" t="s">
        <v>6511</v>
      </c>
      <c r="I5067" s="157" t="s">
        <v>6577</v>
      </c>
      <c r="J5067" s="157" t="s">
        <v>360</v>
      </c>
      <c r="K5067" s="135"/>
      <c r="L5067" s="130" t="s">
        <v>761</v>
      </c>
      <c r="M5067" s="130" t="s">
        <v>361</v>
      </c>
    </row>
    <row r="5068" spans="1:13">
      <c r="A5068" s="157" t="s">
        <v>6509</v>
      </c>
      <c r="B5068" s="157"/>
      <c r="C5068" s="169" t="s">
        <v>6510</v>
      </c>
      <c r="D5068" s="158">
        <v>45748</v>
      </c>
      <c r="E5068" s="170">
        <v>45797</v>
      </c>
      <c r="F5068" s="124">
        <v>0.75</v>
      </c>
      <c r="G5068" s="160">
        <v>112120612090</v>
      </c>
      <c r="H5068" s="157" t="s">
        <v>6511</v>
      </c>
      <c r="I5068" s="157" t="s">
        <v>6578</v>
      </c>
      <c r="J5068" s="157" t="s">
        <v>458</v>
      </c>
      <c r="K5068" s="135"/>
      <c r="L5068" s="130" t="s">
        <v>761</v>
      </c>
      <c r="M5068" s="130" t="s">
        <v>459</v>
      </c>
    </row>
    <row r="5069" spans="1:13">
      <c r="A5069" s="157" t="s">
        <v>6509</v>
      </c>
      <c r="B5069" s="157"/>
      <c r="C5069" s="169" t="s">
        <v>6510</v>
      </c>
      <c r="D5069" s="158">
        <v>45748</v>
      </c>
      <c r="E5069" s="170">
        <v>45797</v>
      </c>
      <c r="F5069" s="124">
        <v>1.1499999999999999</v>
      </c>
      <c r="G5069" s="160">
        <v>112120612090</v>
      </c>
      <c r="H5069" s="157" t="s">
        <v>6511</v>
      </c>
      <c r="I5069" s="157" t="s">
        <v>6579</v>
      </c>
      <c r="J5069" s="157" t="s">
        <v>430</v>
      </c>
      <c r="K5069" s="135"/>
      <c r="L5069" s="130" t="s">
        <v>761</v>
      </c>
      <c r="M5069" s="130" t="s">
        <v>431</v>
      </c>
    </row>
    <row r="5070" spans="1:13">
      <c r="A5070" s="157" t="s">
        <v>6509</v>
      </c>
      <c r="B5070" s="157"/>
      <c r="C5070" s="169" t="s">
        <v>6510</v>
      </c>
      <c r="D5070" s="158">
        <v>45748</v>
      </c>
      <c r="E5070" s="170">
        <v>45797</v>
      </c>
      <c r="F5070" s="124">
        <v>0.83</v>
      </c>
      <c r="G5070" s="160">
        <v>112120612090</v>
      </c>
      <c r="H5070" s="157" t="s">
        <v>6511</v>
      </c>
      <c r="I5070" s="157" t="s">
        <v>6580</v>
      </c>
      <c r="J5070" s="157" t="s">
        <v>124</v>
      </c>
      <c r="K5070" s="135"/>
      <c r="L5070" s="130" t="s">
        <v>761</v>
      </c>
      <c r="M5070" s="130" t="s">
        <v>125</v>
      </c>
    </row>
    <row r="5071" spans="1:13">
      <c r="A5071" s="157" t="s">
        <v>6509</v>
      </c>
      <c r="B5071" s="157"/>
      <c r="C5071" s="169" t="s">
        <v>6510</v>
      </c>
      <c r="D5071" s="158">
        <v>45748</v>
      </c>
      <c r="E5071" s="170">
        <v>45797</v>
      </c>
      <c r="F5071" s="124">
        <v>29.99</v>
      </c>
      <c r="G5071" s="160">
        <v>112120612090</v>
      </c>
      <c r="H5071" s="157" t="s">
        <v>6511</v>
      </c>
      <c r="I5071" s="157" t="s">
        <v>6581</v>
      </c>
      <c r="J5071" s="157" t="s">
        <v>88</v>
      </c>
      <c r="K5071" s="135"/>
      <c r="L5071" s="130" t="s">
        <v>761</v>
      </c>
      <c r="M5071" s="130" t="s">
        <v>89</v>
      </c>
    </row>
    <row r="5072" spans="1:13">
      <c r="A5072" s="157" t="s">
        <v>6509</v>
      </c>
      <c r="B5072" s="157"/>
      <c r="C5072" s="169" t="s">
        <v>6510</v>
      </c>
      <c r="D5072" s="158">
        <v>45748</v>
      </c>
      <c r="E5072" s="170">
        <v>45797</v>
      </c>
      <c r="F5072" s="124">
        <v>0.96</v>
      </c>
      <c r="G5072" s="160">
        <v>112120612090</v>
      </c>
      <c r="H5072" s="157" t="s">
        <v>6511</v>
      </c>
      <c r="I5072" s="157" t="s">
        <v>6582</v>
      </c>
      <c r="J5072" s="157" t="s">
        <v>192</v>
      </c>
      <c r="K5072" s="135"/>
      <c r="L5072" s="130" t="s">
        <v>761</v>
      </c>
      <c r="M5072" s="130" t="s">
        <v>193</v>
      </c>
    </row>
    <row r="5073" spans="1:13">
      <c r="A5073" s="157" t="s">
        <v>6509</v>
      </c>
      <c r="B5073" s="157"/>
      <c r="C5073" s="169" t="s">
        <v>6510</v>
      </c>
      <c r="D5073" s="158">
        <v>45748</v>
      </c>
      <c r="E5073" s="170">
        <v>45797</v>
      </c>
      <c r="F5073" s="124">
        <v>21.42</v>
      </c>
      <c r="G5073" s="160">
        <v>112120612090</v>
      </c>
      <c r="H5073" s="157" t="s">
        <v>6511</v>
      </c>
      <c r="I5073" s="157" t="s">
        <v>6583</v>
      </c>
      <c r="J5073" s="157" t="s">
        <v>240</v>
      </c>
      <c r="K5073" s="135"/>
      <c r="L5073" s="130" t="s">
        <v>761</v>
      </c>
      <c r="M5073" s="130" t="s">
        <v>241</v>
      </c>
    </row>
    <row r="5074" spans="1:13">
      <c r="A5074" s="157" t="s">
        <v>6509</v>
      </c>
      <c r="B5074" s="157"/>
      <c r="C5074" s="169" t="s">
        <v>6510</v>
      </c>
      <c r="D5074" s="158">
        <v>45748</v>
      </c>
      <c r="E5074" s="170">
        <v>45797</v>
      </c>
      <c r="F5074" s="124">
        <v>4.22</v>
      </c>
      <c r="G5074" s="160">
        <v>112120612090</v>
      </c>
      <c r="H5074" s="157" t="s">
        <v>6511</v>
      </c>
      <c r="I5074" s="157" t="s">
        <v>6584</v>
      </c>
      <c r="J5074" s="157" t="s">
        <v>352</v>
      </c>
      <c r="K5074" s="135"/>
      <c r="L5074" s="130" t="s">
        <v>761</v>
      </c>
      <c r="M5074" s="130" t="s">
        <v>353</v>
      </c>
    </row>
    <row r="5075" spans="1:13">
      <c r="A5075" s="157" t="s">
        <v>6509</v>
      </c>
      <c r="B5075" s="157"/>
      <c r="C5075" s="169" t="s">
        <v>6510</v>
      </c>
      <c r="D5075" s="158">
        <v>45748</v>
      </c>
      <c r="E5075" s="170">
        <v>45797</v>
      </c>
      <c r="F5075" s="124">
        <v>0.62</v>
      </c>
      <c r="G5075" s="160">
        <v>112120612090</v>
      </c>
      <c r="H5075" s="157" t="s">
        <v>6511</v>
      </c>
      <c r="I5075" s="157" t="s">
        <v>6585</v>
      </c>
      <c r="J5075" s="157" t="s">
        <v>196</v>
      </c>
      <c r="K5075" s="135"/>
      <c r="L5075" s="130" t="s">
        <v>761</v>
      </c>
      <c r="M5075" s="130" t="s">
        <v>197</v>
      </c>
    </row>
    <row r="5076" spans="1:13">
      <c r="A5076" s="157" t="s">
        <v>6509</v>
      </c>
      <c r="B5076" s="157"/>
      <c r="C5076" s="169" t="s">
        <v>6510</v>
      </c>
      <c r="D5076" s="158">
        <v>45748</v>
      </c>
      <c r="E5076" s="170">
        <v>45797</v>
      </c>
      <c r="F5076" s="124">
        <v>0.64</v>
      </c>
      <c r="G5076" s="160">
        <v>112120612090</v>
      </c>
      <c r="H5076" s="157" t="s">
        <v>6511</v>
      </c>
      <c r="I5076" s="157" t="s">
        <v>6586</v>
      </c>
      <c r="J5076" s="157" t="s">
        <v>84</v>
      </c>
      <c r="K5076" s="135"/>
      <c r="L5076" s="130" t="s">
        <v>761</v>
      </c>
      <c r="M5076" s="130" t="s">
        <v>85</v>
      </c>
    </row>
    <row r="5077" spans="1:13">
      <c r="A5077" s="157" t="s">
        <v>6509</v>
      </c>
      <c r="B5077" s="157"/>
      <c r="C5077" s="169" t="s">
        <v>6510</v>
      </c>
      <c r="D5077" s="158">
        <v>45748</v>
      </c>
      <c r="E5077" s="170">
        <v>45797</v>
      </c>
      <c r="F5077" s="124">
        <v>13.27</v>
      </c>
      <c r="G5077" s="160">
        <v>112120612090</v>
      </c>
      <c r="H5077" s="157" t="s">
        <v>6511</v>
      </c>
      <c r="I5077" s="157" t="s">
        <v>6587</v>
      </c>
      <c r="J5077" s="157" t="s">
        <v>432</v>
      </c>
      <c r="K5077" s="135"/>
      <c r="L5077" s="130" t="s">
        <v>761</v>
      </c>
      <c r="M5077" s="130" t="s">
        <v>433</v>
      </c>
    </row>
    <row r="5078" spans="1:13">
      <c r="A5078" s="157" t="s">
        <v>6509</v>
      </c>
      <c r="B5078" s="157"/>
      <c r="C5078" s="169" t="s">
        <v>6510</v>
      </c>
      <c r="D5078" s="158">
        <v>45748</v>
      </c>
      <c r="E5078" s="170">
        <v>45797</v>
      </c>
      <c r="F5078" s="124">
        <v>21.3</v>
      </c>
      <c r="G5078" s="160">
        <v>112120612090</v>
      </c>
      <c r="H5078" s="157" t="s">
        <v>6511</v>
      </c>
      <c r="I5078" s="157" t="s">
        <v>6588</v>
      </c>
      <c r="J5078" s="157" t="s">
        <v>410</v>
      </c>
      <c r="K5078" s="135"/>
      <c r="L5078" s="130" t="s">
        <v>761</v>
      </c>
      <c r="M5078" s="130" t="s">
        <v>411</v>
      </c>
    </row>
    <row r="5079" spans="1:13">
      <c r="A5079" s="157" t="s">
        <v>6509</v>
      </c>
      <c r="B5079" s="157"/>
      <c r="C5079" s="169" t="s">
        <v>6510</v>
      </c>
      <c r="D5079" s="158">
        <v>45748</v>
      </c>
      <c r="E5079" s="170">
        <v>45797</v>
      </c>
      <c r="F5079" s="124">
        <v>0.92</v>
      </c>
      <c r="G5079" s="160">
        <v>112120612090</v>
      </c>
      <c r="H5079" s="157" t="s">
        <v>6511</v>
      </c>
      <c r="I5079" s="157" t="s">
        <v>6589</v>
      </c>
      <c r="J5079" s="157" t="s">
        <v>334</v>
      </c>
      <c r="K5079" s="135"/>
      <c r="L5079" s="130" t="s">
        <v>761</v>
      </c>
      <c r="M5079" s="130" t="s">
        <v>335</v>
      </c>
    </row>
    <row r="5080" spans="1:13">
      <c r="A5080" s="157" t="s">
        <v>6509</v>
      </c>
      <c r="B5080" s="157"/>
      <c r="C5080" s="169" t="s">
        <v>6510</v>
      </c>
      <c r="D5080" s="158">
        <v>45748</v>
      </c>
      <c r="E5080" s="170">
        <v>45797</v>
      </c>
      <c r="F5080" s="124">
        <v>3.7</v>
      </c>
      <c r="G5080" s="160">
        <v>112120612090</v>
      </c>
      <c r="H5080" s="157" t="s">
        <v>6511</v>
      </c>
      <c r="I5080" s="157" t="s">
        <v>6590</v>
      </c>
      <c r="J5080" s="157" t="s">
        <v>446</v>
      </c>
      <c r="K5080" s="135"/>
      <c r="L5080" s="130" t="s">
        <v>761</v>
      </c>
      <c r="M5080" s="130" t="s">
        <v>447</v>
      </c>
    </row>
    <row r="5081" spans="1:13">
      <c r="A5081" s="157" t="s">
        <v>6509</v>
      </c>
      <c r="B5081" s="157"/>
      <c r="C5081" s="169" t="s">
        <v>6510</v>
      </c>
      <c r="D5081" s="158">
        <v>45748</v>
      </c>
      <c r="E5081" s="170">
        <v>45797</v>
      </c>
      <c r="F5081" s="124">
        <v>1.77</v>
      </c>
      <c r="G5081" s="160">
        <v>112120612090</v>
      </c>
      <c r="H5081" s="157" t="s">
        <v>6511</v>
      </c>
      <c r="I5081" s="157" t="s">
        <v>6591</v>
      </c>
      <c r="J5081" s="157" t="s">
        <v>466</v>
      </c>
      <c r="K5081" s="135"/>
      <c r="L5081" s="130" t="s">
        <v>761</v>
      </c>
      <c r="M5081" s="130" t="s">
        <v>467</v>
      </c>
    </row>
    <row r="5082" spans="1:13">
      <c r="A5082" s="157" t="s">
        <v>6509</v>
      </c>
      <c r="B5082" s="157"/>
      <c r="C5082" s="169" t="s">
        <v>6510</v>
      </c>
      <c r="D5082" s="158">
        <v>45748</v>
      </c>
      <c r="E5082" s="170">
        <v>45797</v>
      </c>
      <c r="F5082" s="124">
        <v>0.79</v>
      </c>
      <c r="G5082" s="160">
        <v>112120612090</v>
      </c>
      <c r="H5082" s="157" t="s">
        <v>6511</v>
      </c>
      <c r="I5082" s="157" t="s">
        <v>6592</v>
      </c>
      <c r="J5082" s="157" t="s">
        <v>82</v>
      </c>
      <c r="K5082" s="135"/>
      <c r="L5082" s="130" t="s">
        <v>761</v>
      </c>
      <c r="M5082" s="130" t="s">
        <v>83</v>
      </c>
    </row>
    <row r="5083" spans="1:13">
      <c r="A5083" s="157" t="s">
        <v>6509</v>
      </c>
      <c r="B5083" s="157"/>
      <c r="C5083" s="169" t="s">
        <v>6510</v>
      </c>
      <c r="D5083" s="158">
        <v>45748</v>
      </c>
      <c r="E5083" s="170">
        <v>45797</v>
      </c>
      <c r="F5083" s="124">
        <v>3.28</v>
      </c>
      <c r="G5083" s="160">
        <v>112120612090</v>
      </c>
      <c r="H5083" s="157" t="s">
        <v>6511</v>
      </c>
      <c r="I5083" s="157" t="s">
        <v>6593</v>
      </c>
      <c r="J5083" s="157" t="s">
        <v>416</v>
      </c>
      <c r="K5083" s="135"/>
      <c r="L5083" s="130" t="s">
        <v>761</v>
      </c>
      <c r="M5083" s="130" t="s">
        <v>417</v>
      </c>
    </row>
    <row r="5084" spans="1:13">
      <c r="A5084" s="157" t="s">
        <v>6509</v>
      </c>
      <c r="B5084" s="157"/>
      <c r="C5084" s="169" t="s">
        <v>6510</v>
      </c>
      <c r="D5084" s="158">
        <v>45748</v>
      </c>
      <c r="E5084" s="170">
        <v>45797</v>
      </c>
      <c r="F5084" s="124">
        <v>4.95</v>
      </c>
      <c r="G5084" s="160">
        <v>112120612090</v>
      </c>
      <c r="H5084" s="157" t="s">
        <v>6511</v>
      </c>
      <c r="I5084" s="157" t="s">
        <v>6594</v>
      </c>
      <c r="J5084" s="157" t="s">
        <v>202</v>
      </c>
      <c r="K5084" s="135"/>
      <c r="L5084" s="130" t="s">
        <v>761</v>
      </c>
      <c r="M5084" s="130" t="s">
        <v>203</v>
      </c>
    </row>
    <row r="5085" spans="1:13">
      <c r="A5085" s="157" t="s">
        <v>6509</v>
      </c>
      <c r="B5085" s="157"/>
      <c r="C5085" s="169" t="s">
        <v>6510</v>
      </c>
      <c r="D5085" s="158">
        <v>45748</v>
      </c>
      <c r="E5085" s="170">
        <v>45797</v>
      </c>
      <c r="F5085" s="124">
        <v>1.01</v>
      </c>
      <c r="G5085" s="160">
        <v>112120612090</v>
      </c>
      <c r="H5085" s="157" t="s">
        <v>6511</v>
      </c>
      <c r="I5085" s="157" t="s">
        <v>6595</v>
      </c>
      <c r="J5085" s="157" t="s">
        <v>242</v>
      </c>
      <c r="K5085" s="135"/>
      <c r="L5085" s="130" t="s">
        <v>761</v>
      </c>
      <c r="M5085" s="130" t="s">
        <v>243</v>
      </c>
    </row>
    <row r="5086" spans="1:13">
      <c r="A5086" s="157" t="s">
        <v>6509</v>
      </c>
      <c r="B5086" s="157"/>
      <c r="C5086" s="169" t="s">
        <v>6510</v>
      </c>
      <c r="D5086" s="158">
        <v>45748</v>
      </c>
      <c r="E5086" s="170">
        <v>45797</v>
      </c>
      <c r="F5086" s="124">
        <v>0.97</v>
      </c>
      <c r="G5086" s="160">
        <v>112120612090</v>
      </c>
      <c r="H5086" s="157" t="s">
        <v>6511</v>
      </c>
      <c r="I5086" s="157" t="s">
        <v>6596</v>
      </c>
      <c r="J5086" s="157" t="s">
        <v>264</v>
      </c>
      <c r="K5086" s="135"/>
      <c r="L5086" s="130" t="s">
        <v>761</v>
      </c>
      <c r="M5086" s="130" t="s">
        <v>265</v>
      </c>
    </row>
    <row r="5087" spans="1:13">
      <c r="A5087" s="157" t="s">
        <v>6509</v>
      </c>
      <c r="B5087" s="157"/>
      <c r="C5087" s="169" t="s">
        <v>6510</v>
      </c>
      <c r="D5087" s="158">
        <v>45748</v>
      </c>
      <c r="E5087" s="170">
        <v>45797</v>
      </c>
      <c r="F5087" s="124">
        <v>24.97</v>
      </c>
      <c r="G5087" s="160">
        <v>112120612090</v>
      </c>
      <c r="H5087" s="157" t="s">
        <v>6511</v>
      </c>
      <c r="I5087" s="157" t="s">
        <v>6597</v>
      </c>
      <c r="J5087" s="157" t="s">
        <v>224</v>
      </c>
      <c r="K5087" s="135"/>
      <c r="L5087" s="130" t="s">
        <v>761</v>
      </c>
      <c r="M5087" s="130" t="s">
        <v>225</v>
      </c>
    </row>
    <row r="5088" spans="1:13">
      <c r="A5088" s="157" t="s">
        <v>6509</v>
      </c>
      <c r="B5088" s="157"/>
      <c r="C5088" s="169" t="s">
        <v>6510</v>
      </c>
      <c r="D5088" s="158">
        <v>45748</v>
      </c>
      <c r="E5088" s="170">
        <v>45797</v>
      </c>
      <c r="F5088" s="124">
        <v>1.1499999999999999</v>
      </c>
      <c r="G5088" s="160">
        <v>112120612090</v>
      </c>
      <c r="H5088" s="157" t="s">
        <v>6511</v>
      </c>
      <c r="I5088" s="157" t="s">
        <v>6598</v>
      </c>
      <c r="J5088" s="157" t="s">
        <v>226</v>
      </c>
      <c r="K5088" s="135"/>
      <c r="L5088" s="130" t="s">
        <v>761</v>
      </c>
      <c r="M5088" s="130" t="s">
        <v>227</v>
      </c>
    </row>
    <row r="5089" spans="1:13">
      <c r="A5089" s="157" t="s">
        <v>6509</v>
      </c>
      <c r="B5089" s="157"/>
      <c r="C5089" s="169" t="s">
        <v>6510</v>
      </c>
      <c r="D5089" s="158">
        <v>45748</v>
      </c>
      <c r="E5089" s="170">
        <v>45797</v>
      </c>
      <c r="F5089" s="124">
        <v>0.87</v>
      </c>
      <c r="G5089" s="160">
        <v>112120612090</v>
      </c>
      <c r="H5089" s="157" t="s">
        <v>6511</v>
      </c>
      <c r="I5089" s="157" t="s">
        <v>6599</v>
      </c>
      <c r="J5089" s="157" t="s">
        <v>236</v>
      </c>
      <c r="K5089" s="135"/>
      <c r="L5089" s="130" t="s">
        <v>761</v>
      </c>
      <c r="M5089" s="130" t="s">
        <v>237</v>
      </c>
    </row>
    <row r="5090" spans="1:13">
      <c r="A5090" s="157" t="s">
        <v>6509</v>
      </c>
      <c r="B5090" s="157"/>
      <c r="C5090" s="169" t="s">
        <v>6510</v>
      </c>
      <c r="D5090" s="158">
        <v>45748</v>
      </c>
      <c r="E5090" s="170">
        <v>45797</v>
      </c>
      <c r="F5090" s="124">
        <v>1.54</v>
      </c>
      <c r="G5090" s="160">
        <v>112120612090</v>
      </c>
      <c r="H5090" s="157" t="s">
        <v>6511</v>
      </c>
      <c r="I5090" s="157" t="s">
        <v>6600</v>
      </c>
      <c r="J5090" s="157" t="s">
        <v>248</v>
      </c>
      <c r="K5090" s="135"/>
      <c r="L5090" s="130" t="s">
        <v>761</v>
      </c>
      <c r="M5090" s="130" t="s">
        <v>249</v>
      </c>
    </row>
    <row r="5091" spans="1:13">
      <c r="A5091" s="157" t="s">
        <v>6509</v>
      </c>
      <c r="B5091" s="157"/>
      <c r="C5091" s="169" t="s">
        <v>6510</v>
      </c>
      <c r="D5091" s="158">
        <v>45748</v>
      </c>
      <c r="E5091" s="170">
        <v>45797</v>
      </c>
      <c r="F5091" s="124">
        <v>2.2799999999999998</v>
      </c>
      <c r="G5091" s="160">
        <v>112120612090</v>
      </c>
      <c r="H5091" s="157" t="s">
        <v>6511</v>
      </c>
      <c r="I5091" s="157" t="s">
        <v>6601</v>
      </c>
      <c r="J5091" s="157" t="s">
        <v>432</v>
      </c>
      <c r="K5091" s="135"/>
      <c r="L5091" s="130" t="s">
        <v>761</v>
      </c>
      <c r="M5091" s="130" t="s">
        <v>433</v>
      </c>
    </row>
    <row r="5092" spans="1:13">
      <c r="A5092" s="157" t="s">
        <v>6509</v>
      </c>
      <c r="B5092" s="157"/>
      <c r="C5092" s="169" t="s">
        <v>6510</v>
      </c>
      <c r="D5092" s="158">
        <v>45748</v>
      </c>
      <c r="E5092" s="170">
        <v>45797</v>
      </c>
      <c r="F5092" s="124">
        <v>2.31</v>
      </c>
      <c r="G5092" s="160">
        <v>112120612090</v>
      </c>
      <c r="H5092" s="157" t="s">
        <v>6511</v>
      </c>
      <c r="I5092" s="157" t="s">
        <v>6602</v>
      </c>
      <c r="J5092" s="157" t="s">
        <v>446</v>
      </c>
      <c r="K5092" s="135"/>
      <c r="L5092" s="130" t="s">
        <v>761</v>
      </c>
      <c r="M5092" s="130" t="s">
        <v>447</v>
      </c>
    </row>
    <row r="5093" spans="1:13">
      <c r="A5093" s="157" t="s">
        <v>6509</v>
      </c>
      <c r="B5093" s="157"/>
      <c r="C5093" s="169" t="s">
        <v>6510</v>
      </c>
      <c r="D5093" s="158">
        <v>45748</v>
      </c>
      <c r="E5093" s="170">
        <v>45797</v>
      </c>
      <c r="F5093" s="124">
        <v>1.99</v>
      </c>
      <c r="G5093" s="160">
        <v>112120612090</v>
      </c>
      <c r="H5093" s="157" t="s">
        <v>6511</v>
      </c>
      <c r="I5093" s="157" t="s">
        <v>6603</v>
      </c>
      <c r="J5093" s="157" t="s">
        <v>434</v>
      </c>
      <c r="K5093" s="135"/>
      <c r="L5093" s="130" t="s">
        <v>761</v>
      </c>
      <c r="M5093" s="130" t="s">
        <v>435</v>
      </c>
    </row>
    <row r="5094" spans="1:13">
      <c r="A5094" s="157" t="s">
        <v>6509</v>
      </c>
      <c r="B5094" s="157"/>
      <c r="C5094" s="169" t="s">
        <v>6510</v>
      </c>
      <c r="D5094" s="158">
        <v>45748</v>
      </c>
      <c r="E5094" s="170">
        <v>45797</v>
      </c>
      <c r="F5094" s="124">
        <v>1.48</v>
      </c>
      <c r="G5094" s="160">
        <v>112120612090</v>
      </c>
      <c r="H5094" s="157" t="s">
        <v>6511</v>
      </c>
      <c r="I5094" s="157" t="s">
        <v>6604</v>
      </c>
      <c r="J5094" s="157" t="s">
        <v>482</v>
      </c>
      <c r="K5094" s="135"/>
      <c r="L5094" s="130" t="s">
        <v>761</v>
      </c>
      <c r="M5094" s="130" t="s">
        <v>483</v>
      </c>
    </row>
    <row r="5095" spans="1:13">
      <c r="A5095" s="157" t="s">
        <v>6509</v>
      </c>
      <c r="B5095" s="157"/>
      <c r="C5095" s="169" t="s">
        <v>6510</v>
      </c>
      <c r="D5095" s="158">
        <v>45748</v>
      </c>
      <c r="E5095" s="170">
        <v>45797</v>
      </c>
      <c r="F5095" s="124">
        <v>2.46</v>
      </c>
      <c r="G5095" s="160">
        <v>112120612090</v>
      </c>
      <c r="H5095" s="157" t="s">
        <v>6511</v>
      </c>
      <c r="I5095" s="157" t="s">
        <v>6605</v>
      </c>
      <c r="J5095" s="157" t="s">
        <v>398</v>
      </c>
      <c r="K5095" s="135"/>
      <c r="L5095" s="130" t="s">
        <v>761</v>
      </c>
      <c r="M5095" s="130" t="s">
        <v>399</v>
      </c>
    </row>
    <row r="5096" spans="1:13">
      <c r="A5096" s="157" t="s">
        <v>6509</v>
      </c>
      <c r="B5096" s="157"/>
      <c r="C5096" s="169" t="s">
        <v>6510</v>
      </c>
      <c r="D5096" s="158">
        <v>45748</v>
      </c>
      <c r="E5096" s="170">
        <v>45797</v>
      </c>
      <c r="F5096" s="124">
        <v>0.67</v>
      </c>
      <c r="G5096" s="160">
        <v>112120612090</v>
      </c>
      <c r="H5096" s="157" t="s">
        <v>6511</v>
      </c>
      <c r="I5096" s="157" t="s">
        <v>6606</v>
      </c>
      <c r="J5096" s="157" t="s">
        <v>78</v>
      </c>
      <c r="K5096" s="135"/>
      <c r="L5096" s="130" t="s">
        <v>761</v>
      </c>
      <c r="M5096" s="130" t="s">
        <v>79</v>
      </c>
    </row>
    <row r="5097" spans="1:13">
      <c r="A5097" s="157" t="s">
        <v>6509</v>
      </c>
      <c r="B5097" s="157"/>
      <c r="C5097" s="169" t="s">
        <v>6510</v>
      </c>
      <c r="D5097" s="158">
        <v>45748</v>
      </c>
      <c r="E5097" s="170">
        <v>45797</v>
      </c>
      <c r="F5097" s="124">
        <v>3.79</v>
      </c>
      <c r="G5097" s="160">
        <v>112120612090</v>
      </c>
      <c r="H5097" s="157" t="s">
        <v>6511</v>
      </c>
      <c r="I5097" s="157" t="s">
        <v>6607</v>
      </c>
      <c r="J5097" s="157" t="s">
        <v>66</v>
      </c>
      <c r="K5097" s="135"/>
      <c r="L5097" s="130" t="s">
        <v>761</v>
      </c>
      <c r="M5097" s="130" t="s">
        <v>67</v>
      </c>
    </row>
    <row r="5098" spans="1:13">
      <c r="A5098" s="157" t="s">
        <v>6509</v>
      </c>
      <c r="B5098" s="157"/>
      <c r="C5098" s="169" t="s">
        <v>6510</v>
      </c>
      <c r="D5098" s="158">
        <v>45748</v>
      </c>
      <c r="E5098" s="170">
        <v>45797</v>
      </c>
      <c r="F5098" s="124">
        <v>0.11</v>
      </c>
      <c r="G5098" s="160">
        <v>112120612090</v>
      </c>
      <c r="H5098" s="157" t="s">
        <v>6511</v>
      </c>
      <c r="I5098" s="157" t="s">
        <v>6608</v>
      </c>
      <c r="J5098" s="157" t="s">
        <v>122</v>
      </c>
      <c r="K5098" s="135"/>
      <c r="L5098" s="130" t="s">
        <v>761</v>
      </c>
      <c r="M5098" s="130" t="s">
        <v>123</v>
      </c>
    </row>
    <row r="5099" spans="1:13">
      <c r="A5099" s="157" t="s">
        <v>6509</v>
      </c>
      <c r="B5099" s="157"/>
      <c r="C5099" s="169" t="s">
        <v>6510</v>
      </c>
      <c r="D5099" s="158">
        <v>45748</v>
      </c>
      <c r="E5099" s="170">
        <v>45797</v>
      </c>
      <c r="F5099" s="124">
        <v>0.42</v>
      </c>
      <c r="G5099" s="160">
        <v>112120612090</v>
      </c>
      <c r="H5099" s="157" t="s">
        <v>6511</v>
      </c>
      <c r="I5099" s="157" t="s">
        <v>6609</v>
      </c>
      <c r="J5099" s="157" t="s">
        <v>80</v>
      </c>
      <c r="K5099" s="135"/>
      <c r="L5099" s="130" t="s">
        <v>761</v>
      </c>
      <c r="M5099" s="130" t="s">
        <v>81</v>
      </c>
    </row>
    <row r="5100" spans="1:13">
      <c r="A5100" s="157" t="s">
        <v>6509</v>
      </c>
      <c r="B5100" s="157"/>
      <c r="C5100" s="169" t="s">
        <v>6510</v>
      </c>
      <c r="D5100" s="158">
        <v>45748</v>
      </c>
      <c r="E5100" s="170">
        <v>45797</v>
      </c>
      <c r="F5100" s="124">
        <v>0.89</v>
      </c>
      <c r="G5100" s="160">
        <v>112120612090</v>
      </c>
      <c r="H5100" s="157" t="s">
        <v>6511</v>
      </c>
      <c r="I5100" s="157" t="s">
        <v>6610</v>
      </c>
      <c r="J5100" s="157" t="s">
        <v>102</v>
      </c>
      <c r="K5100" s="135"/>
      <c r="L5100" s="130" t="s">
        <v>761</v>
      </c>
      <c r="M5100" s="130" t="s">
        <v>103</v>
      </c>
    </row>
    <row r="5101" spans="1:13">
      <c r="A5101" s="157" t="s">
        <v>6509</v>
      </c>
      <c r="B5101" s="157"/>
      <c r="C5101" s="169" t="s">
        <v>6510</v>
      </c>
      <c r="D5101" s="158">
        <v>45748</v>
      </c>
      <c r="E5101" s="170">
        <v>45797</v>
      </c>
      <c r="F5101" s="124">
        <v>21.84</v>
      </c>
      <c r="G5101" s="160">
        <v>112120612090</v>
      </c>
      <c r="H5101" s="157" t="s">
        <v>6511</v>
      </c>
      <c r="I5101" s="157" t="s">
        <v>6611</v>
      </c>
      <c r="J5101" s="157" t="s">
        <v>128</v>
      </c>
      <c r="K5101" s="135"/>
      <c r="L5101" s="130" t="s">
        <v>761</v>
      </c>
      <c r="M5101" s="130" t="s">
        <v>129</v>
      </c>
    </row>
    <row r="5102" spans="1:13">
      <c r="A5102" s="157" t="s">
        <v>6509</v>
      </c>
      <c r="B5102" s="157"/>
      <c r="C5102" s="169" t="s">
        <v>6510</v>
      </c>
      <c r="D5102" s="158">
        <v>45748</v>
      </c>
      <c r="E5102" s="170">
        <v>45797</v>
      </c>
      <c r="F5102" s="124">
        <v>0.1</v>
      </c>
      <c r="G5102" s="160">
        <v>112120612090</v>
      </c>
      <c r="H5102" s="157" t="s">
        <v>6511</v>
      </c>
      <c r="I5102" s="157" t="s">
        <v>6612</v>
      </c>
      <c r="J5102" s="157" t="s">
        <v>294</v>
      </c>
      <c r="K5102" s="135"/>
      <c r="L5102" s="130" t="s">
        <v>761</v>
      </c>
      <c r="M5102" s="130" t="s">
        <v>295</v>
      </c>
    </row>
    <row r="5103" spans="1:13">
      <c r="A5103" s="157" t="s">
        <v>6509</v>
      </c>
      <c r="B5103" s="157"/>
      <c r="C5103" s="169" t="s">
        <v>6510</v>
      </c>
      <c r="D5103" s="158">
        <v>45748</v>
      </c>
      <c r="E5103" s="170">
        <v>45797</v>
      </c>
      <c r="F5103" s="124">
        <v>0.86</v>
      </c>
      <c r="G5103" s="160">
        <v>112120612090</v>
      </c>
      <c r="H5103" s="157" t="s">
        <v>6511</v>
      </c>
      <c r="I5103" s="157" t="s">
        <v>6613</v>
      </c>
      <c r="J5103" s="157" t="s">
        <v>332</v>
      </c>
      <c r="K5103" s="135"/>
      <c r="L5103" s="130" t="s">
        <v>761</v>
      </c>
      <c r="M5103" s="130" t="s">
        <v>333</v>
      </c>
    </row>
    <row r="5104" spans="1:13">
      <c r="A5104" s="157" t="s">
        <v>6509</v>
      </c>
      <c r="B5104" s="157"/>
      <c r="C5104" s="169" t="s">
        <v>6510</v>
      </c>
      <c r="D5104" s="158">
        <v>45748</v>
      </c>
      <c r="E5104" s="170">
        <v>45797</v>
      </c>
      <c r="F5104" s="124">
        <v>0.44</v>
      </c>
      <c r="G5104" s="160">
        <v>112120612090</v>
      </c>
      <c r="H5104" s="157" t="s">
        <v>6511</v>
      </c>
      <c r="I5104" s="157" t="s">
        <v>6614</v>
      </c>
      <c r="J5104" s="157" t="s">
        <v>282</v>
      </c>
      <c r="K5104" s="135"/>
      <c r="L5104" s="130" t="s">
        <v>761</v>
      </c>
      <c r="M5104" s="130" t="s">
        <v>283</v>
      </c>
    </row>
    <row r="5105" spans="1:13">
      <c r="A5105" s="157" t="s">
        <v>6509</v>
      </c>
      <c r="B5105" s="157"/>
      <c r="C5105" s="169" t="s">
        <v>6510</v>
      </c>
      <c r="D5105" s="158">
        <v>45748</v>
      </c>
      <c r="E5105" s="170">
        <v>45797</v>
      </c>
      <c r="F5105" s="124">
        <v>9.9600000000000009</v>
      </c>
      <c r="G5105" s="160">
        <v>112120612090</v>
      </c>
      <c r="H5105" s="157" t="s">
        <v>6511</v>
      </c>
      <c r="I5105" s="157" t="s">
        <v>6615</v>
      </c>
      <c r="J5105" s="157" t="s">
        <v>336</v>
      </c>
      <c r="K5105" s="135"/>
      <c r="L5105" s="130" t="s">
        <v>761</v>
      </c>
      <c r="M5105" s="130" t="s">
        <v>337</v>
      </c>
    </row>
    <row r="5106" spans="1:13">
      <c r="A5106" s="157" t="s">
        <v>6509</v>
      </c>
      <c r="B5106" s="157"/>
      <c r="C5106" s="169" t="s">
        <v>6510</v>
      </c>
      <c r="D5106" s="158">
        <v>45748</v>
      </c>
      <c r="E5106" s="170">
        <v>45797</v>
      </c>
      <c r="F5106" s="124">
        <v>0.56999999999999995</v>
      </c>
      <c r="G5106" s="160">
        <v>112120612090</v>
      </c>
      <c r="H5106" s="157" t="s">
        <v>6511</v>
      </c>
      <c r="I5106" s="157" t="s">
        <v>6616</v>
      </c>
      <c r="J5106" s="157" t="s">
        <v>20</v>
      </c>
      <c r="K5106" s="135"/>
      <c r="L5106" s="130" t="s">
        <v>761</v>
      </c>
      <c r="M5106" s="130" t="s">
        <v>21</v>
      </c>
    </row>
    <row r="5107" spans="1:13">
      <c r="A5107" s="157" t="s">
        <v>6509</v>
      </c>
      <c r="B5107" s="157"/>
      <c r="C5107" s="169" t="s">
        <v>6510</v>
      </c>
      <c r="D5107" s="158">
        <v>45748</v>
      </c>
      <c r="E5107" s="170">
        <v>45797</v>
      </c>
      <c r="F5107" s="124">
        <v>0.65</v>
      </c>
      <c r="G5107" s="160">
        <v>112120612090</v>
      </c>
      <c r="H5107" s="157" t="s">
        <v>6511</v>
      </c>
      <c r="I5107" s="157" t="s">
        <v>6617</v>
      </c>
      <c r="J5107" s="157" t="s">
        <v>22</v>
      </c>
      <c r="K5107" s="135"/>
      <c r="L5107" s="130" t="s">
        <v>761</v>
      </c>
      <c r="M5107" s="130" t="s">
        <v>23</v>
      </c>
    </row>
    <row r="5108" spans="1:13">
      <c r="A5108" s="157" t="s">
        <v>6509</v>
      </c>
      <c r="B5108" s="157"/>
      <c r="C5108" s="169" t="s">
        <v>6510</v>
      </c>
      <c r="D5108" s="158">
        <v>45748</v>
      </c>
      <c r="E5108" s="170">
        <v>45797</v>
      </c>
      <c r="F5108" s="124">
        <v>2.85</v>
      </c>
      <c r="G5108" s="160">
        <v>112120612090</v>
      </c>
      <c r="H5108" s="157" t="s">
        <v>6511</v>
      </c>
      <c r="I5108" s="157" t="s">
        <v>6618</v>
      </c>
      <c r="J5108" s="157" t="s">
        <v>70</v>
      </c>
      <c r="K5108" s="135"/>
      <c r="L5108" s="130" t="s">
        <v>761</v>
      </c>
      <c r="M5108" s="130" t="s">
        <v>71</v>
      </c>
    </row>
    <row r="5109" spans="1:13">
      <c r="A5109" s="157" t="s">
        <v>6509</v>
      </c>
      <c r="B5109" s="157"/>
      <c r="C5109" s="169" t="s">
        <v>6510</v>
      </c>
      <c r="D5109" s="158">
        <v>45748</v>
      </c>
      <c r="E5109" s="170">
        <v>45797</v>
      </c>
      <c r="F5109" s="124">
        <v>69.180000000000007</v>
      </c>
      <c r="G5109" s="160">
        <v>112120612090</v>
      </c>
      <c r="H5109" s="157" t="s">
        <v>6511</v>
      </c>
      <c r="I5109" s="157" t="s">
        <v>6619</v>
      </c>
      <c r="J5109" s="157" t="s">
        <v>256</v>
      </c>
      <c r="K5109" s="135"/>
      <c r="L5109" s="130" t="s">
        <v>761</v>
      </c>
      <c r="M5109" s="130" t="s">
        <v>257</v>
      </c>
    </row>
    <row r="5110" spans="1:13">
      <c r="A5110" s="157" t="s">
        <v>6509</v>
      </c>
      <c r="B5110" s="157"/>
      <c r="C5110" s="169" t="s">
        <v>6510</v>
      </c>
      <c r="D5110" s="158">
        <v>45748</v>
      </c>
      <c r="E5110" s="170">
        <v>45797</v>
      </c>
      <c r="F5110" s="124">
        <v>8.85</v>
      </c>
      <c r="G5110" s="160">
        <v>112120612090</v>
      </c>
      <c r="H5110" s="157" t="s">
        <v>6511</v>
      </c>
      <c r="I5110" s="157" t="s">
        <v>6620</v>
      </c>
      <c r="J5110" s="157" t="s">
        <v>440</v>
      </c>
      <c r="K5110" s="135"/>
      <c r="L5110" s="130" t="s">
        <v>761</v>
      </c>
      <c r="M5110" s="130" t="s">
        <v>441</v>
      </c>
    </row>
    <row r="5111" spans="1:13">
      <c r="A5111" s="157" t="s">
        <v>6509</v>
      </c>
      <c r="B5111" s="157"/>
      <c r="C5111" s="169" t="s">
        <v>6510</v>
      </c>
      <c r="D5111" s="158">
        <v>45748</v>
      </c>
      <c r="E5111" s="170">
        <v>45797</v>
      </c>
      <c r="F5111" s="124">
        <v>22.71</v>
      </c>
      <c r="G5111" s="160">
        <v>112120612090</v>
      </c>
      <c r="H5111" s="157" t="s">
        <v>6511</v>
      </c>
      <c r="I5111" s="157" t="s">
        <v>6621</v>
      </c>
      <c r="J5111" s="157" t="s">
        <v>442</v>
      </c>
      <c r="K5111" s="135"/>
      <c r="L5111" s="130" t="s">
        <v>761</v>
      </c>
      <c r="M5111" s="130" t="s">
        <v>443</v>
      </c>
    </row>
    <row r="5112" spans="1:13">
      <c r="A5112" s="157" t="s">
        <v>6509</v>
      </c>
      <c r="B5112" s="157"/>
      <c r="C5112" s="169" t="s">
        <v>6510</v>
      </c>
      <c r="D5112" s="158">
        <v>45748</v>
      </c>
      <c r="E5112" s="170">
        <v>45797</v>
      </c>
      <c r="F5112" s="124">
        <v>10.75</v>
      </c>
      <c r="G5112" s="160">
        <v>112120612090</v>
      </c>
      <c r="H5112" s="157" t="s">
        <v>6511</v>
      </c>
      <c r="I5112" s="157" t="s">
        <v>6622</v>
      </c>
      <c r="J5112" s="157" t="s">
        <v>286</v>
      </c>
      <c r="K5112" s="135"/>
      <c r="L5112" s="130" t="s">
        <v>761</v>
      </c>
      <c r="M5112" s="130" t="s">
        <v>287</v>
      </c>
    </row>
    <row r="5113" spans="1:13">
      <c r="A5113" s="157" t="s">
        <v>6509</v>
      </c>
      <c r="B5113" s="157"/>
      <c r="C5113" s="169" t="s">
        <v>6510</v>
      </c>
      <c r="D5113" s="158">
        <v>45748</v>
      </c>
      <c r="E5113" s="170">
        <v>45797</v>
      </c>
      <c r="F5113" s="124">
        <v>4.3499999999999996</v>
      </c>
      <c r="G5113" s="160">
        <v>112120612090</v>
      </c>
      <c r="H5113" s="157" t="s">
        <v>6511</v>
      </c>
      <c r="I5113" s="157" t="s">
        <v>6623</v>
      </c>
      <c r="J5113" s="157" t="s">
        <v>340</v>
      </c>
      <c r="K5113" s="135"/>
      <c r="L5113" s="130" t="s">
        <v>761</v>
      </c>
      <c r="M5113" s="130" t="s">
        <v>341</v>
      </c>
    </row>
    <row r="5114" spans="1:13">
      <c r="A5114" s="157" t="s">
        <v>6509</v>
      </c>
      <c r="B5114" s="157"/>
      <c r="C5114" s="169" t="s">
        <v>6510</v>
      </c>
      <c r="D5114" s="158">
        <v>45748</v>
      </c>
      <c r="E5114" s="170">
        <v>45797</v>
      </c>
      <c r="F5114" s="124">
        <v>12.65</v>
      </c>
      <c r="G5114" s="160">
        <v>112120612090</v>
      </c>
      <c r="H5114" s="157" t="s">
        <v>6511</v>
      </c>
      <c r="I5114" s="157" t="s">
        <v>6624</v>
      </c>
      <c r="J5114" s="157" t="s">
        <v>272</v>
      </c>
      <c r="K5114" s="135"/>
      <c r="L5114" s="130" t="s">
        <v>761</v>
      </c>
      <c r="M5114" s="130" t="s">
        <v>273</v>
      </c>
    </row>
    <row r="5115" spans="1:13">
      <c r="A5115" s="157" t="s">
        <v>6509</v>
      </c>
      <c r="B5115" s="157"/>
      <c r="C5115" s="169" t="s">
        <v>6510</v>
      </c>
      <c r="D5115" s="158">
        <v>45748</v>
      </c>
      <c r="E5115" s="170">
        <v>45797</v>
      </c>
      <c r="F5115" s="124">
        <v>4.3</v>
      </c>
      <c r="G5115" s="160">
        <v>112120612090</v>
      </c>
      <c r="H5115" s="157" t="s">
        <v>6511</v>
      </c>
      <c r="I5115" s="157" t="s">
        <v>6625</v>
      </c>
      <c r="J5115" s="157" t="s">
        <v>346</v>
      </c>
      <c r="K5115" s="135"/>
      <c r="L5115" s="130" t="s">
        <v>761</v>
      </c>
      <c r="M5115" s="130" t="s">
        <v>347</v>
      </c>
    </row>
    <row r="5116" spans="1:13">
      <c r="A5116" s="157" t="s">
        <v>6509</v>
      </c>
      <c r="B5116" s="157"/>
      <c r="C5116" s="169" t="s">
        <v>6510</v>
      </c>
      <c r="D5116" s="158">
        <v>45748</v>
      </c>
      <c r="E5116" s="170">
        <v>45797</v>
      </c>
      <c r="F5116" s="124">
        <v>0.7</v>
      </c>
      <c r="G5116" s="160">
        <v>112120612090</v>
      </c>
      <c r="H5116" s="157" t="s">
        <v>6511</v>
      </c>
      <c r="I5116" s="157" t="s">
        <v>6626</v>
      </c>
      <c r="J5116" s="157" t="s">
        <v>288</v>
      </c>
      <c r="K5116" s="135"/>
      <c r="L5116" s="130" t="s">
        <v>761</v>
      </c>
      <c r="M5116" s="130" t="s">
        <v>289</v>
      </c>
    </row>
    <row r="5117" spans="1:13">
      <c r="A5117" s="157" t="s">
        <v>6509</v>
      </c>
      <c r="B5117" s="157"/>
      <c r="C5117" s="169" t="s">
        <v>6510</v>
      </c>
      <c r="D5117" s="158">
        <v>45748</v>
      </c>
      <c r="E5117" s="170">
        <v>45797</v>
      </c>
      <c r="F5117" s="124">
        <v>0.67</v>
      </c>
      <c r="G5117" s="160">
        <v>112120612090</v>
      </c>
      <c r="H5117" s="157" t="s">
        <v>6511</v>
      </c>
      <c r="I5117" s="157" t="s">
        <v>6627</v>
      </c>
      <c r="J5117" s="157" t="s">
        <v>509</v>
      </c>
      <c r="K5117" s="135"/>
      <c r="L5117" s="130" t="s">
        <v>761</v>
      </c>
      <c r="M5117" s="130" t="s">
        <v>510</v>
      </c>
    </row>
    <row r="5118" spans="1:13">
      <c r="A5118" s="157" t="s">
        <v>6509</v>
      </c>
      <c r="B5118" s="157"/>
      <c r="C5118" s="169" t="s">
        <v>6510</v>
      </c>
      <c r="D5118" s="158">
        <v>45748</v>
      </c>
      <c r="E5118" s="170">
        <v>45797</v>
      </c>
      <c r="F5118" s="124">
        <v>0.53</v>
      </c>
      <c r="G5118" s="160">
        <v>112120612090</v>
      </c>
      <c r="H5118" s="157" t="s">
        <v>6511</v>
      </c>
      <c r="I5118" s="157" t="s">
        <v>6628</v>
      </c>
      <c r="J5118" s="157" t="s">
        <v>472</v>
      </c>
      <c r="K5118" s="135"/>
      <c r="L5118" s="130" t="s">
        <v>761</v>
      </c>
      <c r="M5118" s="130" t="s">
        <v>473</v>
      </c>
    </row>
    <row r="5119" spans="1:13">
      <c r="A5119" s="157" t="s">
        <v>6509</v>
      </c>
      <c r="B5119" s="157"/>
      <c r="C5119" s="169" t="s">
        <v>6510</v>
      </c>
      <c r="D5119" s="158">
        <v>45748</v>
      </c>
      <c r="E5119" s="170">
        <v>45797</v>
      </c>
      <c r="F5119" s="124">
        <v>0.39</v>
      </c>
      <c r="G5119" s="160">
        <v>112120612090</v>
      </c>
      <c r="H5119" s="157" t="s">
        <v>6511</v>
      </c>
      <c r="I5119" s="157" t="s">
        <v>6629</v>
      </c>
      <c r="J5119" s="157" t="s">
        <v>148</v>
      </c>
      <c r="K5119" s="135"/>
      <c r="L5119" s="130" t="s">
        <v>761</v>
      </c>
      <c r="M5119" s="130" t="s">
        <v>149</v>
      </c>
    </row>
    <row r="5120" spans="1:13">
      <c r="A5120" s="157" t="s">
        <v>6509</v>
      </c>
      <c r="B5120" s="157"/>
      <c r="C5120" s="169" t="s">
        <v>6510</v>
      </c>
      <c r="D5120" s="158">
        <v>45748</v>
      </c>
      <c r="E5120" s="170">
        <v>45797</v>
      </c>
      <c r="F5120" s="124">
        <v>8.6199999999999992</v>
      </c>
      <c r="G5120" s="160">
        <v>112120612090</v>
      </c>
      <c r="H5120" s="157" t="s">
        <v>6511</v>
      </c>
      <c r="I5120" s="157" t="s">
        <v>6630</v>
      </c>
      <c r="J5120" s="157" t="s">
        <v>46</v>
      </c>
      <c r="K5120" s="135"/>
      <c r="L5120" s="130" t="s">
        <v>761</v>
      </c>
      <c r="M5120" s="130" t="s">
        <v>47</v>
      </c>
    </row>
    <row r="5121" spans="1:13">
      <c r="A5121" s="157" t="s">
        <v>6509</v>
      </c>
      <c r="B5121" s="157"/>
      <c r="C5121" s="169" t="s">
        <v>6510</v>
      </c>
      <c r="D5121" s="158">
        <v>45748</v>
      </c>
      <c r="E5121" s="170">
        <v>45797</v>
      </c>
      <c r="F5121" s="124">
        <v>0.62</v>
      </c>
      <c r="G5121" s="160">
        <v>112120612090</v>
      </c>
      <c r="H5121" s="157" t="s">
        <v>6511</v>
      </c>
      <c r="I5121" s="157" t="s">
        <v>6631</v>
      </c>
      <c r="J5121" s="157" t="s">
        <v>98</v>
      </c>
      <c r="K5121" s="135"/>
      <c r="L5121" s="130" t="s">
        <v>761</v>
      </c>
      <c r="M5121" s="130" t="s">
        <v>99</v>
      </c>
    </row>
    <row r="5122" spans="1:13">
      <c r="A5122" s="157" t="s">
        <v>6509</v>
      </c>
      <c r="B5122" s="157"/>
      <c r="C5122" s="169" t="s">
        <v>6510</v>
      </c>
      <c r="D5122" s="158">
        <v>45748</v>
      </c>
      <c r="E5122" s="170">
        <v>45797</v>
      </c>
      <c r="F5122" s="124">
        <v>1.62</v>
      </c>
      <c r="G5122" s="160">
        <v>112120612090</v>
      </c>
      <c r="H5122" s="157" t="s">
        <v>6511</v>
      </c>
      <c r="I5122" s="157" t="s">
        <v>6632</v>
      </c>
      <c r="J5122" s="157" t="s">
        <v>505</v>
      </c>
      <c r="K5122" s="135"/>
      <c r="L5122" s="130" t="s">
        <v>761</v>
      </c>
      <c r="M5122" s="130" t="s">
        <v>506</v>
      </c>
    </row>
    <row r="5123" spans="1:13">
      <c r="A5123" s="157" t="s">
        <v>6509</v>
      </c>
      <c r="B5123" s="157"/>
      <c r="C5123" s="169" t="s">
        <v>6510</v>
      </c>
      <c r="D5123" s="158">
        <v>45748</v>
      </c>
      <c r="E5123" s="170">
        <v>45797</v>
      </c>
      <c r="F5123" s="124">
        <v>0.41</v>
      </c>
      <c r="G5123" s="160">
        <v>112120612090</v>
      </c>
      <c r="H5123" s="157" t="s">
        <v>6511</v>
      </c>
      <c r="I5123" s="157" t="s">
        <v>6633</v>
      </c>
      <c r="J5123" s="157" t="s">
        <v>386</v>
      </c>
      <c r="K5123" s="135"/>
      <c r="L5123" s="130" t="s">
        <v>761</v>
      </c>
      <c r="M5123" s="130" t="s">
        <v>387</v>
      </c>
    </row>
    <row r="5124" spans="1:13">
      <c r="A5124" s="157" t="s">
        <v>6509</v>
      </c>
      <c r="B5124" s="157"/>
      <c r="C5124" s="169" t="s">
        <v>6510</v>
      </c>
      <c r="D5124" s="158">
        <v>45748</v>
      </c>
      <c r="E5124" s="170">
        <v>45797</v>
      </c>
      <c r="F5124" s="124">
        <v>0.03</v>
      </c>
      <c r="G5124" s="160">
        <v>112120612090</v>
      </c>
      <c r="H5124" s="157" t="s">
        <v>6511</v>
      </c>
      <c r="I5124" s="157" t="s">
        <v>6634</v>
      </c>
      <c r="J5124" s="157" t="s">
        <v>364</v>
      </c>
      <c r="K5124" s="135"/>
      <c r="L5124" s="130" t="s">
        <v>761</v>
      </c>
      <c r="M5124" s="130" t="s">
        <v>365</v>
      </c>
    </row>
    <row r="5125" spans="1:13">
      <c r="A5125" s="157" t="s">
        <v>6509</v>
      </c>
      <c r="B5125" s="157"/>
      <c r="C5125" s="169" t="s">
        <v>6510</v>
      </c>
      <c r="D5125" s="158">
        <v>45748</v>
      </c>
      <c r="E5125" s="170">
        <v>45797</v>
      </c>
      <c r="F5125" s="124">
        <v>2.1800000000000002</v>
      </c>
      <c r="G5125" s="160">
        <v>112120612090</v>
      </c>
      <c r="H5125" s="157" t="s">
        <v>6511</v>
      </c>
      <c r="I5125" s="157" t="s">
        <v>6635</v>
      </c>
      <c r="J5125" s="157" t="s">
        <v>468</v>
      </c>
      <c r="K5125" s="135"/>
      <c r="L5125" s="130" t="s">
        <v>761</v>
      </c>
      <c r="M5125" s="130" t="s">
        <v>469</v>
      </c>
    </row>
    <row r="5126" spans="1:13">
      <c r="A5126" s="157" t="s">
        <v>6509</v>
      </c>
      <c r="B5126" s="157"/>
      <c r="C5126" s="169" t="s">
        <v>6510</v>
      </c>
      <c r="D5126" s="158">
        <v>45748</v>
      </c>
      <c r="E5126" s="170">
        <v>45797</v>
      </c>
      <c r="F5126" s="124">
        <v>0.96</v>
      </c>
      <c r="G5126" s="160">
        <v>112120612090</v>
      </c>
      <c r="H5126" s="157" t="s">
        <v>6511</v>
      </c>
      <c r="I5126" s="157" t="s">
        <v>6636</v>
      </c>
      <c r="J5126" s="157" t="s">
        <v>90</v>
      </c>
      <c r="K5126" s="135"/>
      <c r="L5126" s="130" t="s">
        <v>761</v>
      </c>
      <c r="M5126" s="130" t="s">
        <v>91</v>
      </c>
    </row>
    <row r="5127" spans="1:13">
      <c r="A5127" s="157" t="s">
        <v>6509</v>
      </c>
      <c r="B5127" s="157"/>
      <c r="C5127" s="169" t="s">
        <v>6510</v>
      </c>
      <c r="D5127" s="158">
        <v>45748</v>
      </c>
      <c r="E5127" s="170">
        <v>45797</v>
      </c>
      <c r="F5127" s="124">
        <v>0.47</v>
      </c>
      <c r="G5127" s="160">
        <v>112120612090</v>
      </c>
      <c r="H5127" s="157" t="s">
        <v>6511</v>
      </c>
      <c r="I5127" s="157" t="s">
        <v>6637</v>
      </c>
      <c r="J5127" s="157" t="s">
        <v>358</v>
      </c>
      <c r="K5127" s="135"/>
      <c r="L5127" s="130" t="s">
        <v>761</v>
      </c>
      <c r="M5127" s="130" t="s">
        <v>359</v>
      </c>
    </row>
    <row r="5128" spans="1:13">
      <c r="A5128" s="157" t="s">
        <v>6509</v>
      </c>
      <c r="B5128" s="157"/>
      <c r="C5128" s="169" t="s">
        <v>6510</v>
      </c>
      <c r="D5128" s="158">
        <v>45748</v>
      </c>
      <c r="E5128" s="170">
        <v>45797</v>
      </c>
      <c r="F5128" s="124">
        <v>3.32</v>
      </c>
      <c r="G5128" s="160">
        <v>112120612090</v>
      </c>
      <c r="H5128" s="157" t="s">
        <v>6511</v>
      </c>
      <c r="I5128" s="157" t="s">
        <v>6638</v>
      </c>
      <c r="J5128" s="157" t="s">
        <v>254</v>
      </c>
      <c r="K5128" s="135"/>
      <c r="L5128" s="130" t="s">
        <v>761</v>
      </c>
      <c r="M5128" s="130" t="s">
        <v>255</v>
      </c>
    </row>
    <row r="5129" spans="1:13">
      <c r="A5129" s="157" t="s">
        <v>6509</v>
      </c>
      <c r="B5129" s="157"/>
      <c r="C5129" s="169" t="s">
        <v>6510</v>
      </c>
      <c r="D5129" s="158">
        <v>45748</v>
      </c>
      <c r="E5129" s="170">
        <v>45797</v>
      </c>
      <c r="F5129" s="124">
        <v>2.95</v>
      </c>
      <c r="G5129" s="160">
        <v>112120612090</v>
      </c>
      <c r="H5129" s="157" t="s">
        <v>6511</v>
      </c>
      <c r="I5129" s="157" t="s">
        <v>6639</v>
      </c>
      <c r="J5129" s="157" t="s">
        <v>42</v>
      </c>
      <c r="K5129" s="135"/>
      <c r="L5129" s="130" t="s">
        <v>761</v>
      </c>
      <c r="M5129" s="130" t="s">
        <v>43</v>
      </c>
    </row>
    <row r="5130" spans="1:13">
      <c r="A5130" s="157" t="s">
        <v>6509</v>
      </c>
      <c r="B5130" s="157"/>
      <c r="C5130" s="169" t="s">
        <v>6510</v>
      </c>
      <c r="D5130" s="158">
        <v>45748</v>
      </c>
      <c r="E5130" s="170">
        <v>45797</v>
      </c>
      <c r="F5130" s="124">
        <v>1.78</v>
      </c>
      <c r="G5130" s="160">
        <v>112120612090</v>
      </c>
      <c r="H5130" s="157" t="s">
        <v>6511</v>
      </c>
      <c r="I5130" s="157" t="s">
        <v>6640</v>
      </c>
      <c r="J5130" s="157" t="s">
        <v>76</v>
      </c>
      <c r="K5130" s="135"/>
      <c r="L5130" s="130" t="s">
        <v>761</v>
      </c>
      <c r="M5130" s="130" t="s">
        <v>77</v>
      </c>
    </row>
    <row r="5131" spans="1:13">
      <c r="A5131" s="157" t="s">
        <v>6509</v>
      </c>
      <c r="B5131" s="157"/>
      <c r="C5131" s="169" t="s">
        <v>6510</v>
      </c>
      <c r="D5131" s="158">
        <v>45748</v>
      </c>
      <c r="E5131" s="170">
        <v>45797</v>
      </c>
      <c r="F5131" s="124">
        <v>3.28</v>
      </c>
      <c r="G5131" s="160">
        <v>112120612090</v>
      </c>
      <c r="H5131" s="157" t="s">
        <v>6511</v>
      </c>
      <c r="I5131" s="157" t="s">
        <v>6641</v>
      </c>
      <c r="J5131" s="157" t="s">
        <v>110</v>
      </c>
      <c r="K5131" s="135"/>
      <c r="L5131" s="130" t="s">
        <v>761</v>
      </c>
      <c r="M5131" s="130" t="s">
        <v>111</v>
      </c>
    </row>
    <row r="5132" spans="1:13">
      <c r="A5132" s="157" t="s">
        <v>6509</v>
      </c>
      <c r="B5132" s="157"/>
      <c r="C5132" s="169" t="s">
        <v>6510</v>
      </c>
      <c r="D5132" s="158">
        <v>45748</v>
      </c>
      <c r="E5132" s="170">
        <v>45797</v>
      </c>
      <c r="F5132" s="124">
        <v>58.75</v>
      </c>
      <c r="G5132" s="160">
        <v>112120612090</v>
      </c>
      <c r="H5132" s="157" t="s">
        <v>6511</v>
      </c>
      <c r="I5132" s="157" t="s">
        <v>6642</v>
      </c>
      <c r="J5132" s="157" t="s">
        <v>448</v>
      </c>
      <c r="K5132" s="135"/>
      <c r="L5132" s="130" t="s">
        <v>761</v>
      </c>
      <c r="M5132" s="130" t="s">
        <v>449</v>
      </c>
    </row>
    <row r="5133" spans="1:13">
      <c r="A5133" s="157" t="s">
        <v>6509</v>
      </c>
      <c r="B5133" s="157"/>
      <c r="C5133" s="169" t="s">
        <v>6510</v>
      </c>
      <c r="D5133" s="158">
        <v>45748</v>
      </c>
      <c r="E5133" s="170">
        <v>45797</v>
      </c>
      <c r="F5133" s="124">
        <v>3.05</v>
      </c>
      <c r="G5133" s="160">
        <v>112120612090</v>
      </c>
      <c r="H5133" s="157" t="s">
        <v>6511</v>
      </c>
      <c r="I5133" s="157" t="s">
        <v>6643</v>
      </c>
      <c r="J5133" s="157" t="s">
        <v>198</v>
      </c>
      <c r="K5133" s="135"/>
      <c r="L5133" s="130" t="s">
        <v>761</v>
      </c>
      <c r="M5133" s="130" t="s">
        <v>199</v>
      </c>
    </row>
    <row r="5134" spans="1:13">
      <c r="A5134" s="157" t="s">
        <v>6509</v>
      </c>
      <c r="B5134" s="157"/>
      <c r="C5134" s="169" t="s">
        <v>6510</v>
      </c>
      <c r="D5134" s="158">
        <v>45748</v>
      </c>
      <c r="E5134" s="170">
        <v>45797</v>
      </c>
      <c r="F5134" s="124">
        <v>3.24</v>
      </c>
      <c r="G5134" s="160">
        <v>112120612090</v>
      </c>
      <c r="H5134" s="157" t="s">
        <v>6511</v>
      </c>
      <c r="I5134" s="157" t="s">
        <v>6644</v>
      </c>
      <c r="J5134" s="157" t="s">
        <v>408</v>
      </c>
      <c r="K5134" s="135"/>
      <c r="L5134" s="130" t="s">
        <v>761</v>
      </c>
      <c r="M5134" s="130" t="s">
        <v>409</v>
      </c>
    </row>
    <row r="5135" spans="1:13">
      <c r="A5135" s="157" t="s">
        <v>6509</v>
      </c>
      <c r="B5135" s="157"/>
      <c r="C5135" s="169" t="s">
        <v>6510</v>
      </c>
      <c r="D5135" s="158">
        <v>45748</v>
      </c>
      <c r="E5135" s="170">
        <v>45797</v>
      </c>
      <c r="F5135" s="124">
        <v>0.48</v>
      </c>
      <c r="G5135" s="160">
        <v>112120612090</v>
      </c>
      <c r="H5135" s="157" t="s">
        <v>6511</v>
      </c>
      <c r="I5135" s="157" t="s">
        <v>6645</v>
      </c>
      <c r="J5135" s="157" t="s">
        <v>230</v>
      </c>
      <c r="K5135" s="135"/>
      <c r="L5135" s="130" t="s">
        <v>761</v>
      </c>
      <c r="M5135" s="130" t="s">
        <v>231</v>
      </c>
    </row>
    <row r="5136" spans="1:13">
      <c r="A5136" s="157" t="s">
        <v>6509</v>
      </c>
      <c r="B5136" s="157"/>
      <c r="C5136" s="169" t="s">
        <v>6510</v>
      </c>
      <c r="D5136" s="158">
        <v>45748</v>
      </c>
      <c r="E5136" s="170">
        <v>45797</v>
      </c>
      <c r="F5136" s="124">
        <v>8.39</v>
      </c>
      <c r="G5136" s="160">
        <v>112120612090</v>
      </c>
      <c r="H5136" s="157" t="s">
        <v>6511</v>
      </c>
      <c r="I5136" s="157" t="s">
        <v>6646</v>
      </c>
      <c r="J5136" s="157" t="s">
        <v>100</v>
      </c>
      <c r="K5136" s="135"/>
      <c r="L5136" s="130" t="s">
        <v>761</v>
      </c>
      <c r="M5136" s="130" t="s">
        <v>101</v>
      </c>
    </row>
    <row r="5137" spans="1:13">
      <c r="A5137" s="157" t="s">
        <v>6509</v>
      </c>
      <c r="B5137" s="157"/>
      <c r="C5137" s="169" t="s">
        <v>6510</v>
      </c>
      <c r="D5137" s="158">
        <v>45748</v>
      </c>
      <c r="E5137" s="170">
        <v>45797</v>
      </c>
      <c r="F5137" s="124">
        <v>1.99</v>
      </c>
      <c r="G5137" s="160">
        <v>112120612090</v>
      </c>
      <c r="H5137" s="157" t="s">
        <v>6511</v>
      </c>
      <c r="I5137" s="157" t="s">
        <v>6647</v>
      </c>
      <c r="J5137" s="157" t="s">
        <v>228</v>
      </c>
      <c r="K5137" s="135"/>
      <c r="L5137" s="130" t="s">
        <v>761</v>
      </c>
      <c r="M5137" s="130" t="s">
        <v>229</v>
      </c>
    </row>
    <row r="5138" spans="1:13">
      <c r="A5138" s="157" t="s">
        <v>6509</v>
      </c>
      <c r="B5138" s="157"/>
      <c r="C5138" s="169" t="s">
        <v>6510</v>
      </c>
      <c r="D5138" s="158">
        <v>45748</v>
      </c>
      <c r="E5138" s="170">
        <v>45797</v>
      </c>
      <c r="F5138" s="124">
        <v>1.2</v>
      </c>
      <c r="G5138" s="160">
        <v>112120612090</v>
      </c>
      <c r="H5138" s="157" t="s">
        <v>6511</v>
      </c>
      <c r="I5138" s="157" t="s">
        <v>6648</v>
      </c>
      <c r="J5138" s="157" t="s">
        <v>306</v>
      </c>
      <c r="K5138" s="135"/>
      <c r="L5138" s="130" t="s">
        <v>761</v>
      </c>
      <c r="M5138" s="130" t="s">
        <v>307</v>
      </c>
    </row>
    <row r="5139" spans="1:13">
      <c r="A5139" s="157" t="s">
        <v>6509</v>
      </c>
      <c r="B5139" s="157"/>
      <c r="C5139" s="169" t="s">
        <v>6510</v>
      </c>
      <c r="D5139" s="158">
        <v>45748</v>
      </c>
      <c r="E5139" s="170">
        <v>45797</v>
      </c>
      <c r="F5139" s="124">
        <v>2.69</v>
      </c>
      <c r="G5139" s="160">
        <v>112120612090</v>
      </c>
      <c r="H5139" s="157" t="s">
        <v>6511</v>
      </c>
      <c r="I5139" s="157" t="s">
        <v>6649</v>
      </c>
      <c r="J5139" s="157" t="s">
        <v>402</v>
      </c>
      <c r="K5139" s="135"/>
      <c r="L5139" s="130" t="s">
        <v>761</v>
      </c>
      <c r="M5139" s="130" t="s">
        <v>403</v>
      </c>
    </row>
    <row r="5140" spans="1:13">
      <c r="A5140" s="157" t="s">
        <v>6509</v>
      </c>
      <c r="B5140" s="157"/>
      <c r="C5140" s="169" t="s">
        <v>6510</v>
      </c>
      <c r="D5140" s="158">
        <v>45748</v>
      </c>
      <c r="E5140" s="170">
        <v>45797</v>
      </c>
      <c r="F5140" s="124">
        <v>1.39</v>
      </c>
      <c r="G5140" s="160">
        <v>112120612090</v>
      </c>
      <c r="H5140" s="157" t="s">
        <v>6511</v>
      </c>
      <c r="I5140" s="157" t="s">
        <v>6650</v>
      </c>
      <c r="J5140" s="157" t="s">
        <v>200</v>
      </c>
      <c r="K5140" s="135"/>
      <c r="L5140" s="130" t="s">
        <v>761</v>
      </c>
      <c r="M5140" s="130" t="s">
        <v>201</v>
      </c>
    </row>
    <row r="5141" spans="1:13">
      <c r="A5141" s="157" t="s">
        <v>6509</v>
      </c>
      <c r="B5141" s="157"/>
      <c r="C5141" s="169" t="s">
        <v>6510</v>
      </c>
      <c r="D5141" s="158">
        <v>45748</v>
      </c>
      <c r="E5141" s="170">
        <v>45797</v>
      </c>
      <c r="F5141" s="124">
        <v>1.23</v>
      </c>
      <c r="G5141" s="160">
        <v>112120612090</v>
      </c>
      <c r="H5141" s="157" t="s">
        <v>6511</v>
      </c>
      <c r="I5141" s="157" t="s">
        <v>6651</v>
      </c>
      <c r="J5141" s="157" t="s">
        <v>392</v>
      </c>
      <c r="K5141" s="135"/>
      <c r="L5141" s="130" t="s">
        <v>761</v>
      </c>
      <c r="M5141" s="130" t="s">
        <v>393</v>
      </c>
    </row>
    <row r="5142" spans="1:13">
      <c r="A5142" s="157" t="s">
        <v>6509</v>
      </c>
      <c r="B5142" s="157"/>
      <c r="C5142" s="169" t="s">
        <v>6510</v>
      </c>
      <c r="D5142" s="158">
        <v>45748</v>
      </c>
      <c r="E5142" s="170">
        <v>45797</v>
      </c>
      <c r="F5142" s="124">
        <v>0.14000000000000001</v>
      </c>
      <c r="G5142" s="160">
        <v>112120612090</v>
      </c>
      <c r="H5142" s="157" t="s">
        <v>6511</v>
      </c>
      <c r="I5142" s="157" t="s">
        <v>6652</v>
      </c>
      <c r="J5142" s="157" t="s">
        <v>322</v>
      </c>
      <c r="K5142" s="135"/>
      <c r="L5142" s="130" t="s">
        <v>761</v>
      </c>
      <c r="M5142" s="130" t="s">
        <v>323</v>
      </c>
    </row>
    <row r="5143" spans="1:13">
      <c r="A5143" s="157" t="s">
        <v>6509</v>
      </c>
      <c r="B5143" s="157"/>
      <c r="C5143" s="169" t="s">
        <v>6510</v>
      </c>
      <c r="D5143" s="158">
        <v>45748</v>
      </c>
      <c r="E5143" s="170">
        <v>45797</v>
      </c>
      <c r="F5143" s="124">
        <v>5.05</v>
      </c>
      <c r="G5143" s="160">
        <v>112120612090</v>
      </c>
      <c r="H5143" s="157" t="s">
        <v>6511</v>
      </c>
      <c r="I5143" s="157" t="s">
        <v>6653</v>
      </c>
      <c r="J5143" s="157" t="s">
        <v>180</v>
      </c>
      <c r="K5143" s="135"/>
      <c r="L5143" s="130" t="s">
        <v>761</v>
      </c>
      <c r="M5143" s="130" t="s">
        <v>181</v>
      </c>
    </row>
    <row r="5144" spans="1:13">
      <c r="A5144" s="157" t="s">
        <v>6509</v>
      </c>
      <c r="B5144" s="157"/>
      <c r="C5144" s="169" t="s">
        <v>6510</v>
      </c>
      <c r="D5144" s="158">
        <v>45748</v>
      </c>
      <c r="E5144" s="170">
        <v>45797</v>
      </c>
      <c r="F5144" s="124">
        <v>0.22</v>
      </c>
      <c r="G5144" s="160">
        <v>112120612090</v>
      </c>
      <c r="H5144" s="157" t="s">
        <v>6511</v>
      </c>
      <c r="I5144" s="157" t="s">
        <v>6654</v>
      </c>
      <c r="J5144" s="157" t="s">
        <v>384</v>
      </c>
      <c r="K5144" s="135"/>
      <c r="L5144" s="130" t="s">
        <v>761</v>
      </c>
      <c r="M5144" s="130" t="s">
        <v>385</v>
      </c>
    </row>
    <row r="5145" spans="1:13">
      <c r="A5145" s="157" t="s">
        <v>6509</v>
      </c>
      <c r="B5145" s="157"/>
      <c r="C5145" s="169" t="s">
        <v>6510</v>
      </c>
      <c r="D5145" s="158">
        <v>45748</v>
      </c>
      <c r="E5145" s="170">
        <v>45797</v>
      </c>
      <c r="F5145" s="124">
        <v>13.49</v>
      </c>
      <c r="G5145" s="160">
        <v>112120612090</v>
      </c>
      <c r="H5145" s="157" t="s">
        <v>6511</v>
      </c>
      <c r="I5145" s="157" t="s">
        <v>6655</v>
      </c>
      <c r="J5145" s="157" t="s">
        <v>178</v>
      </c>
      <c r="K5145" s="135"/>
      <c r="L5145" s="130" t="s">
        <v>761</v>
      </c>
      <c r="M5145" s="130" t="s">
        <v>179</v>
      </c>
    </row>
    <row r="5146" spans="1:13">
      <c r="A5146" s="157" t="s">
        <v>6509</v>
      </c>
      <c r="B5146" s="157"/>
      <c r="C5146" s="169" t="s">
        <v>6510</v>
      </c>
      <c r="D5146" s="158">
        <v>45748</v>
      </c>
      <c r="E5146" s="170">
        <v>45797</v>
      </c>
      <c r="F5146" s="124">
        <v>3.18</v>
      </c>
      <c r="G5146" s="160">
        <v>112120612090</v>
      </c>
      <c r="H5146" s="157" t="s">
        <v>6511</v>
      </c>
      <c r="I5146" s="157" t="s">
        <v>6656</v>
      </c>
      <c r="J5146" s="157" t="s">
        <v>436</v>
      </c>
      <c r="K5146" s="135"/>
      <c r="L5146" s="130" t="s">
        <v>761</v>
      </c>
      <c r="M5146" s="130" t="s">
        <v>437</v>
      </c>
    </row>
    <row r="5147" spans="1:13">
      <c r="A5147" s="157" t="s">
        <v>6509</v>
      </c>
      <c r="B5147" s="157"/>
      <c r="C5147" s="169" t="s">
        <v>6510</v>
      </c>
      <c r="D5147" s="158">
        <v>45748</v>
      </c>
      <c r="E5147" s="170">
        <v>45797</v>
      </c>
      <c r="F5147" s="124">
        <v>0.43</v>
      </c>
      <c r="G5147" s="160">
        <v>112120612090</v>
      </c>
      <c r="H5147" s="157" t="s">
        <v>6511</v>
      </c>
      <c r="I5147" s="157" t="s">
        <v>6657</v>
      </c>
      <c r="J5147" s="157" t="s">
        <v>304</v>
      </c>
      <c r="K5147" s="135"/>
      <c r="L5147" s="130" t="s">
        <v>761</v>
      </c>
      <c r="M5147" s="130" t="s">
        <v>305</v>
      </c>
    </row>
    <row r="5148" spans="1:13">
      <c r="A5148" s="157" t="s">
        <v>6509</v>
      </c>
      <c r="B5148" s="157"/>
      <c r="C5148" s="169" t="s">
        <v>6510</v>
      </c>
      <c r="D5148" s="158">
        <v>45748</v>
      </c>
      <c r="E5148" s="170">
        <v>45797</v>
      </c>
      <c r="F5148" s="124">
        <v>1.64</v>
      </c>
      <c r="G5148" s="160">
        <v>112120612090</v>
      </c>
      <c r="H5148" s="157" t="s">
        <v>6511</v>
      </c>
      <c r="I5148" s="157" t="s">
        <v>6658</v>
      </c>
      <c r="J5148" s="157" t="s">
        <v>0</v>
      </c>
      <c r="K5148" s="135"/>
      <c r="L5148" s="130" t="s">
        <v>761</v>
      </c>
      <c r="M5148" s="130" t="s">
        <v>1</v>
      </c>
    </row>
    <row r="5149" spans="1:13">
      <c r="A5149" s="157" t="s">
        <v>6509</v>
      </c>
      <c r="B5149" s="157"/>
      <c r="C5149" s="169" t="s">
        <v>6510</v>
      </c>
      <c r="D5149" s="158">
        <v>45748</v>
      </c>
      <c r="E5149" s="170">
        <v>45797</v>
      </c>
      <c r="F5149" s="124">
        <v>0.53</v>
      </c>
      <c r="G5149" s="160">
        <v>112120612090</v>
      </c>
      <c r="H5149" s="157" t="s">
        <v>6511</v>
      </c>
      <c r="I5149" s="157" t="s">
        <v>6659</v>
      </c>
      <c r="J5149" s="157" t="s">
        <v>298</v>
      </c>
      <c r="K5149" s="135"/>
      <c r="L5149" s="130" t="s">
        <v>761</v>
      </c>
      <c r="M5149" s="130" t="s">
        <v>299</v>
      </c>
    </row>
    <row r="5150" spans="1:13">
      <c r="A5150" s="157" t="s">
        <v>6509</v>
      </c>
      <c r="B5150" s="157"/>
      <c r="C5150" s="169" t="s">
        <v>6510</v>
      </c>
      <c r="D5150" s="158">
        <v>45748</v>
      </c>
      <c r="E5150" s="170">
        <v>45797</v>
      </c>
      <c r="F5150" s="124">
        <v>0.3</v>
      </c>
      <c r="G5150" s="160">
        <v>112120612090</v>
      </c>
      <c r="H5150" s="157" t="s">
        <v>6511</v>
      </c>
      <c r="I5150" s="157" t="s">
        <v>6660</v>
      </c>
      <c r="J5150" s="157" t="s">
        <v>324</v>
      </c>
      <c r="K5150" s="135"/>
      <c r="L5150" s="130" t="s">
        <v>761</v>
      </c>
      <c r="M5150" s="130" t="s">
        <v>325</v>
      </c>
    </row>
    <row r="5151" spans="1:13">
      <c r="A5151" s="157" t="s">
        <v>6509</v>
      </c>
      <c r="B5151" s="157"/>
      <c r="C5151" s="169" t="s">
        <v>6510</v>
      </c>
      <c r="D5151" s="158">
        <v>45748</v>
      </c>
      <c r="E5151" s="170">
        <v>45797</v>
      </c>
      <c r="F5151" s="124">
        <v>1.65</v>
      </c>
      <c r="G5151" s="160">
        <v>112120612090</v>
      </c>
      <c r="H5151" s="157" t="s">
        <v>6511</v>
      </c>
      <c r="I5151" s="157" t="s">
        <v>6661</v>
      </c>
      <c r="J5151" s="157" t="s">
        <v>476</v>
      </c>
      <c r="K5151" s="135"/>
      <c r="L5151" s="130" t="s">
        <v>761</v>
      </c>
      <c r="M5151" s="130" t="s">
        <v>477</v>
      </c>
    </row>
    <row r="5152" spans="1:13">
      <c r="A5152" s="157" t="s">
        <v>6509</v>
      </c>
      <c r="B5152" s="157"/>
      <c r="C5152" s="169" t="s">
        <v>6510</v>
      </c>
      <c r="D5152" s="158">
        <v>45748</v>
      </c>
      <c r="E5152" s="170">
        <v>45797</v>
      </c>
      <c r="F5152" s="124">
        <v>0.31</v>
      </c>
      <c r="G5152" s="160">
        <v>112120612090</v>
      </c>
      <c r="H5152" s="157" t="s">
        <v>6511</v>
      </c>
      <c r="I5152" s="157" t="s">
        <v>6662</v>
      </c>
      <c r="J5152" s="157" t="s">
        <v>166</v>
      </c>
      <c r="K5152" s="135"/>
      <c r="L5152" s="130" t="s">
        <v>761</v>
      </c>
      <c r="M5152" s="130" t="s">
        <v>167</v>
      </c>
    </row>
    <row r="5153" spans="1:13">
      <c r="A5153" s="157" t="s">
        <v>6509</v>
      </c>
      <c r="B5153" s="157"/>
      <c r="C5153" s="169" t="s">
        <v>6510</v>
      </c>
      <c r="D5153" s="158">
        <v>45748</v>
      </c>
      <c r="E5153" s="170">
        <v>45797</v>
      </c>
      <c r="F5153" s="124">
        <v>0.88</v>
      </c>
      <c r="G5153" s="160">
        <v>112120612090</v>
      </c>
      <c r="H5153" s="157" t="s">
        <v>6511</v>
      </c>
      <c r="I5153" s="157" t="s">
        <v>6663</v>
      </c>
      <c r="J5153" s="157" t="s">
        <v>312</v>
      </c>
      <c r="K5153" s="135"/>
      <c r="L5153" s="130" t="s">
        <v>761</v>
      </c>
      <c r="M5153" s="130" t="s">
        <v>313</v>
      </c>
    </row>
    <row r="5154" spans="1:13">
      <c r="A5154" s="157" t="s">
        <v>6509</v>
      </c>
      <c r="B5154" s="157"/>
      <c r="C5154" s="169" t="s">
        <v>6510</v>
      </c>
      <c r="D5154" s="158">
        <v>45748</v>
      </c>
      <c r="E5154" s="170">
        <v>45797</v>
      </c>
      <c r="F5154" s="124">
        <v>0.91</v>
      </c>
      <c r="G5154" s="160">
        <v>112120612090</v>
      </c>
      <c r="H5154" s="157" t="s">
        <v>6511</v>
      </c>
      <c r="I5154" s="157" t="s">
        <v>6664</v>
      </c>
      <c r="J5154" s="157" t="s">
        <v>456</v>
      </c>
      <c r="K5154" s="135"/>
      <c r="L5154" s="130" t="s">
        <v>761</v>
      </c>
      <c r="M5154" s="130" t="s">
        <v>457</v>
      </c>
    </row>
    <row r="5155" spans="1:13">
      <c r="A5155" s="157" t="s">
        <v>6509</v>
      </c>
      <c r="B5155" s="157"/>
      <c r="C5155" s="169" t="s">
        <v>6510</v>
      </c>
      <c r="D5155" s="158">
        <v>45748</v>
      </c>
      <c r="E5155" s="170">
        <v>45797</v>
      </c>
      <c r="F5155" s="124">
        <v>3.25</v>
      </c>
      <c r="G5155" s="160">
        <v>112120612090</v>
      </c>
      <c r="H5155" s="157" t="s">
        <v>6511</v>
      </c>
      <c r="I5155" s="157" t="s">
        <v>6665</v>
      </c>
      <c r="J5155" s="157" t="s">
        <v>414</v>
      </c>
      <c r="K5155" s="135"/>
      <c r="L5155" s="130" t="s">
        <v>761</v>
      </c>
      <c r="M5155" s="130" t="s">
        <v>415</v>
      </c>
    </row>
    <row r="5156" spans="1:13">
      <c r="A5156" s="157" t="s">
        <v>6509</v>
      </c>
      <c r="B5156" s="157"/>
      <c r="C5156" s="169" t="s">
        <v>6510</v>
      </c>
      <c r="D5156" s="158">
        <v>45748</v>
      </c>
      <c r="E5156" s="170">
        <v>45797</v>
      </c>
      <c r="F5156" s="124">
        <v>0.22</v>
      </c>
      <c r="G5156" s="160">
        <v>112120612090</v>
      </c>
      <c r="H5156" s="157" t="s">
        <v>6511</v>
      </c>
      <c r="I5156" s="157" t="s">
        <v>6666</v>
      </c>
      <c r="J5156" s="157" t="s">
        <v>116</v>
      </c>
      <c r="K5156" s="135"/>
      <c r="L5156" s="130" t="s">
        <v>761</v>
      </c>
      <c r="M5156" s="130" t="s">
        <v>117</v>
      </c>
    </row>
    <row r="5157" spans="1:13">
      <c r="A5157" s="157" t="s">
        <v>6509</v>
      </c>
      <c r="B5157" s="157"/>
      <c r="C5157" s="169" t="s">
        <v>6510</v>
      </c>
      <c r="D5157" s="158">
        <v>45748</v>
      </c>
      <c r="E5157" s="170">
        <v>45797</v>
      </c>
      <c r="F5157" s="124">
        <v>2.33</v>
      </c>
      <c r="G5157" s="160">
        <v>112120612090</v>
      </c>
      <c r="H5157" s="157" t="s">
        <v>6511</v>
      </c>
      <c r="I5157" s="157" t="s">
        <v>6667</v>
      </c>
      <c r="J5157" s="157" t="s">
        <v>120</v>
      </c>
      <c r="K5157" s="135"/>
      <c r="L5157" s="130" t="s">
        <v>761</v>
      </c>
      <c r="M5157" s="130" t="s">
        <v>121</v>
      </c>
    </row>
    <row r="5158" spans="1:13">
      <c r="A5158" s="157" t="s">
        <v>6509</v>
      </c>
      <c r="B5158" s="157"/>
      <c r="C5158" s="169" t="s">
        <v>6510</v>
      </c>
      <c r="D5158" s="158">
        <v>45748</v>
      </c>
      <c r="E5158" s="170">
        <v>45797</v>
      </c>
      <c r="F5158" s="124">
        <v>2.16</v>
      </c>
      <c r="G5158" s="160">
        <v>112120612090</v>
      </c>
      <c r="H5158" s="157" t="s">
        <v>6511</v>
      </c>
      <c r="I5158" s="157" t="s">
        <v>6668</v>
      </c>
      <c r="J5158" s="157" t="s">
        <v>30</v>
      </c>
      <c r="K5158" s="135"/>
      <c r="L5158" s="130" t="s">
        <v>761</v>
      </c>
      <c r="M5158" s="130" t="s">
        <v>31</v>
      </c>
    </row>
    <row r="5159" spans="1:13">
      <c r="A5159" s="157" t="s">
        <v>6509</v>
      </c>
      <c r="B5159" s="157"/>
      <c r="C5159" s="169" t="s">
        <v>6510</v>
      </c>
      <c r="D5159" s="158">
        <v>45748</v>
      </c>
      <c r="E5159" s="170">
        <v>45797</v>
      </c>
      <c r="F5159" s="124">
        <v>0.03</v>
      </c>
      <c r="G5159" s="160">
        <v>112120612090</v>
      </c>
      <c r="H5159" s="157" t="s">
        <v>6511</v>
      </c>
      <c r="I5159" s="157" t="s">
        <v>6634</v>
      </c>
      <c r="J5159" s="157" t="s">
        <v>364</v>
      </c>
      <c r="K5159" s="135"/>
      <c r="L5159" s="130" t="s">
        <v>761</v>
      </c>
      <c r="M5159" s="130" t="s">
        <v>365</v>
      </c>
    </row>
    <row r="5160" spans="1:13">
      <c r="A5160" s="157" t="s">
        <v>6509</v>
      </c>
      <c r="B5160" s="157"/>
      <c r="C5160" s="169" t="s">
        <v>6510</v>
      </c>
      <c r="D5160" s="158">
        <v>45748</v>
      </c>
      <c r="E5160" s="170">
        <v>45797</v>
      </c>
      <c r="F5160" s="124">
        <v>40.53</v>
      </c>
      <c r="G5160" s="160">
        <v>112120612090</v>
      </c>
      <c r="H5160" s="157" t="s">
        <v>6511</v>
      </c>
      <c r="I5160" s="157" t="s">
        <v>6634</v>
      </c>
      <c r="J5160" s="157" t="s">
        <v>364</v>
      </c>
      <c r="K5160" s="135"/>
      <c r="L5160" s="130" t="s">
        <v>761</v>
      </c>
      <c r="M5160" s="130" t="s">
        <v>365</v>
      </c>
    </row>
    <row r="5161" spans="1:13">
      <c r="A5161" s="157" t="s">
        <v>6509</v>
      </c>
      <c r="B5161" s="157"/>
      <c r="C5161" s="169" t="s">
        <v>6510</v>
      </c>
      <c r="D5161" s="158">
        <v>45748</v>
      </c>
      <c r="E5161" s="170">
        <v>45797</v>
      </c>
      <c r="F5161" s="124">
        <v>0.97</v>
      </c>
      <c r="G5161" s="160">
        <v>112120612090</v>
      </c>
      <c r="H5161" s="157" t="s">
        <v>6511</v>
      </c>
      <c r="I5161" s="157" t="s">
        <v>6669</v>
      </c>
      <c r="J5161" s="157" t="s">
        <v>262</v>
      </c>
      <c r="K5161" s="135"/>
      <c r="L5161" s="130" t="s">
        <v>761</v>
      </c>
      <c r="M5161" s="130" t="s">
        <v>263</v>
      </c>
    </row>
    <row r="5162" spans="1:13">
      <c r="A5162" s="157" t="s">
        <v>6670</v>
      </c>
      <c r="B5162" s="157"/>
      <c r="C5162" s="169" t="s">
        <v>6671</v>
      </c>
      <c r="D5162" s="158">
        <v>45778</v>
      </c>
      <c r="E5162" s="170">
        <v>45799</v>
      </c>
      <c r="F5162" s="124">
        <v>16866.54</v>
      </c>
      <c r="G5162" s="160">
        <v>112120502050</v>
      </c>
      <c r="H5162" s="157" t="s">
        <v>4318</v>
      </c>
      <c r="I5162" s="157" t="s">
        <v>6672</v>
      </c>
      <c r="J5162" s="157" t="s">
        <v>86</v>
      </c>
      <c r="K5162" s="135"/>
      <c r="L5162" s="130" t="s">
        <v>761</v>
      </c>
      <c r="M5162" s="130" t="s">
        <v>87</v>
      </c>
    </row>
    <row r="5163" spans="1:13">
      <c r="A5163" s="157" t="s">
        <v>6673</v>
      </c>
      <c r="B5163" s="157"/>
      <c r="C5163" s="169">
        <v>646</v>
      </c>
      <c r="D5163" s="158">
        <v>45748</v>
      </c>
      <c r="E5163" s="170">
        <v>45799</v>
      </c>
      <c r="F5163" s="124">
        <v>1682.08</v>
      </c>
      <c r="G5163" s="160" t="s">
        <v>4313</v>
      </c>
      <c r="H5163" s="157" t="s">
        <v>6674</v>
      </c>
      <c r="I5163" s="157" t="s">
        <v>3452</v>
      </c>
      <c r="J5163" s="157" t="s">
        <v>192</v>
      </c>
      <c r="K5163" s="135"/>
      <c r="L5163" s="130" t="s">
        <v>761</v>
      </c>
      <c r="M5163" s="130" t="s">
        <v>193</v>
      </c>
    </row>
    <row r="5164" spans="1:13">
      <c r="A5164" s="157" t="s">
        <v>6675</v>
      </c>
      <c r="B5164" s="157"/>
      <c r="C5164" s="169">
        <v>125083</v>
      </c>
      <c r="D5164" s="158">
        <v>45717</v>
      </c>
      <c r="E5164" s="170">
        <v>45800</v>
      </c>
      <c r="F5164" s="124">
        <v>341.02</v>
      </c>
      <c r="G5164" s="160" t="s">
        <v>4313</v>
      </c>
      <c r="H5164" s="157" t="s">
        <v>6676</v>
      </c>
      <c r="I5164" s="157" t="s">
        <v>3243</v>
      </c>
      <c r="J5164" s="157" t="s">
        <v>446</v>
      </c>
      <c r="K5164" s="135"/>
      <c r="L5164" s="130" t="s">
        <v>761</v>
      </c>
      <c r="M5164" s="130" t="s">
        <v>447</v>
      </c>
    </row>
    <row r="5165" spans="1:13">
      <c r="A5165" s="157" t="s">
        <v>6675</v>
      </c>
      <c r="B5165" s="157"/>
      <c r="C5165" s="169">
        <v>8442</v>
      </c>
      <c r="D5165" s="158">
        <v>45717</v>
      </c>
      <c r="E5165" s="170">
        <v>45800</v>
      </c>
      <c r="F5165" s="124">
        <v>625.33000000000004</v>
      </c>
      <c r="G5165" s="160" t="s">
        <v>4313</v>
      </c>
      <c r="H5165" s="157" t="s">
        <v>6677</v>
      </c>
      <c r="I5165" s="157" t="s">
        <v>3243</v>
      </c>
      <c r="J5165" s="157" t="s">
        <v>446</v>
      </c>
      <c r="K5165" s="135"/>
      <c r="L5165" s="130" t="s">
        <v>761</v>
      </c>
      <c r="M5165" s="130" t="s">
        <v>447</v>
      </c>
    </row>
    <row r="5166" spans="1:13">
      <c r="A5166" s="157" t="s">
        <v>6678</v>
      </c>
      <c r="B5166" s="157"/>
      <c r="C5166" s="169">
        <v>1640</v>
      </c>
      <c r="D5166" s="158">
        <v>45717</v>
      </c>
      <c r="E5166" s="170">
        <v>45800</v>
      </c>
      <c r="F5166" s="124">
        <v>1525.62</v>
      </c>
      <c r="G5166" s="160" t="s">
        <v>4313</v>
      </c>
      <c r="H5166" s="157" t="s">
        <v>6679</v>
      </c>
      <c r="I5166" s="157" t="s">
        <v>3603</v>
      </c>
      <c r="J5166" s="157" t="s">
        <v>438</v>
      </c>
      <c r="K5166" s="135"/>
      <c r="L5166" s="130" t="s">
        <v>761</v>
      </c>
      <c r="M5166" s="130" t="s">
        <v>439</v>
      </c>
    </row>
    <row r="5167" spans="1:13">
      <c r="A5167" s="157" t="s">
        <v>6678</v>
      </c>
      <c r="B5167" s="157"/>
      <c r="C5167" s="169">
        <v>1698</v>
      </c>
      <c r="D5167" s="158">
        <v>45748</v>
      </c>
      <c r="E5167" s="170">
        <v>45800</v>
      </c>
      <c r="F5167" s="124">
        <v>1525.59</v>
      </c>
      <c r="G5167" s="160" t="s">
        <v>4313</v>
      </c>
      <c r="H5167" s="157" t="s">
        <v>6680</v>
      </c>
      <c r="I5167" s="157" t="s">
        <v>3603</v>
      </c>
      <c r="J5167" s="157" t="s">
        <v>438</v>
      </c>
      <c r="K5167" s="135"/>
      <c r="L5167" s="130" t="s">
        <v>761</v>
      </c>
      <c r="M5167" s="130" t="s">
        <v>439</v>
      </c>
    </row>
    <row r="5168" spans="1:13">
      <c r="A5168" s="157" t="s">
        <v>6681</v>
      </c>
      <c r="B5168" s="157"/>
      <c r="C5168" s="169" t="s">
        <v>6682</v>
      </c>
      <c r="D5168" s="158">
        <v>45748</v>
      </c>
      <c r="E5168" s="170">
        <v>45803</v>
      </c>
      <c r="F5168" s="124">
        <v>103.38</v>
      </c>
      <c r="G5168" s="160">
        <v>112120607060</v>
      </c>
      <c r="H5168" s="157" t="s">
        <v>6683</v>
      </c>
      <c r="I5168" s="157" t="s">
        <v>6938</v>
      </c>
      <c r="J5168" s="157" t="s">
        <v>6684</v>
      </c>
      <c r="K5168" s="135"/>
      <c r="L5168" s="130" t="s">
        <v>761</v>
      </c>
      <c r="M5168" s="130" t="s">
        <v>6934</v>
      </c>
    </row>
    <row r="5169" spans="1:13">
      <c r="A5169" s="157" t="s">
        <v>6681</v>
      </c>
      <c r="B5169" s="157"/>
      <c r="C5169" s="169" t="s">
        <v>6682</v>
      </c>
      <c r="D5169" s="158">
        <v>45748</v>
      </c>
      <c r="E5169" s="170">
        <v>45803</v>
      </c>
      <c r="F5169" s="124">
        <v>2.59</v>
      </c>
      <c r="G5169" s="160">
        <v>112120607060</v>
      </c>
      <c r="H5169" s="157" t="s">
        <v>6683</v>
      </c>
      <c r="I5169" s="157" t="s">
        <v>6939</v>
      </c>
      <c r="J5169" s="157" t="s">
        <v>96</v>
      </c>
      <c r="K5169" s="135"/>
      <c r="L5169" s="130" t="s">
        <v>761</v>
      </c>
      <c r="M5169" s="130" t="s">
        <v>97</v>
      </c>
    </row>
    <row r="5170" spans="1:13">
      <c r="A5170" s="157" t="s">
        <v>6681</v>
      </c>
      <c r="B5170" s="157"/>
      <c r="C5170" s="169" t="s">
        <v>6682</v>
      </c>
      <c r="D5170" s="158">
        <v>45748</v>
      </c>
      <c r="E5170" s="170">
        <v>45803</v>
      </c>
      <c r="F5170" s="124">
        <v>0.54</v>
      </c>
      <c r="G5170" s="160">
        <v>112120607060</v>
      </c>
      <c r="H5170" s="157" t="s">
        <v>6683</v>
      </c>
      <c r="I5170" s="157" t="s">
        <v>6940</v>
      </c>
      <c r="J5170" s="157" t="s">
        <v>136</v>
      </c>
      <c r="K5170" s="135"/>
      <c r="L5170" s="130" t="s">
        <v>761</v>
      </c>
      <c r="M5170" s="130" t="s">
        <v>137</v>
      </c>
    </row>
    <row r="5171" spans="1:13">
      <c r="A5171" s="157" t="s">
        <v>6681</v>
      </c>
      <c r="B5171" s="157"/>
      <c r="C5171" s="169" t="s">
        <v>6682</v>
      </c>
      <c r="D5171" s="158">
        <v>45748</v>
      </c>
      <c r="E5171" s="170">
        <v>45803</v>
      </c>
      <c r="F5171" s="124">
        <v>0.37</v>
      </c>
      <c r="G5171" s="160">
        <v>112120607060</v>
      </c>
      <c r="H5171" s="157" t="s">
        <v>6683</v>
      </c>
      <c r="I5171" s="157" t="s">
        <v>6941</v>
      </c>
      <c r="J5171" s="157" t="s">
        <v>474</v>
      </c>
      <c r="K5171" s="135"/>
      <c r="L5171" s="130" t="s">
        <v>761</v>
      </c>
      <c r="M5171" s="130" t="s">
        <v>475</v>
      </c>
    </row>
    <row r="5172" spans="1:13">
      <c r="A5172" s="157" t="s">
        <v>6681</v>
      </c>
      <c r="B5172" s="157"/>
      <c r="C5172" s="169" t="s">
        <v>6682</v>
      </c>
      <c r="D5172" s="158">
        <v>45748</v>
      </c>
      <c r="E5172" s="170">
        <v>45803</v>
      </c>
      <c r="F5172" s="124">
        <v>110.17</v>
      </c>
      <c r="G5172" s="160">
        <v>112120607060</v>
      </c>
      <c r="H5172" s="157" t="s">
        <v>6683</v>
      </c>
      <c r="I5172" s="157" t="s">
        <v>6942</v>
      </c>
      <c r="J5172" s="157" t="s">
        <v>6685</v>
      </c>
      <c r="K5172" s="135"/>
      <c r="L5172" s="130" t="s">
        <v>761</v>
      </c>
      <c r="M5172" s="130" t="s">
        <v>6935</v>
      </c>
    </row>
    <row r="5173" spans="1:13">
      <c r="A5173" s="157" t="s">
        <v>6681</v>
      </c>
      <c r="B5173" s="157"/>
      <c r="C5173" s="169" t="s">
        <v>6682</v>
      </c>
      <c r="D5173" s="158">
        <v>45748</v>
      </c>
      <c r="E5173" s="170">
        <v>45803</v>
      </c>
      <c r="F5173" s="124">
        <v>51.68</v>
      </c>
      <c r="G5173" s="160">
        <v>112120607060</v>
      </c>
      <c r="H5173" s="157" t="s">
        <v>6683</v>
      </c>
      <c r="I5173" s="157" t="s">
        <v>6943</v>
      </c>
      <c r="J5173" s="157" t="s">
        <v>6686</v>
      </c>
      <c r="K5173" s="135"/>
      <c r="L5173" s="130" t="s">
        <v>761</v>
      </c>
      <c r="M5173" s="130" t="s">
        <v>6936</v>
      </c>
    </row>
    <row r="5174" spans="1:13">
      <c r="A5174" s="157" t="s">
        <v>6681</v>
      </c>
      <c r="B5174" s="157"/>
      <c r="C5174" s="169" t="s">
        <v>6682</v>
      </c>
      <c r="D5174" s="158">
        <v>45748</v>
      </c>
      <c r="E5174" s="170">
        <v>45803</v>
      </c>
      <c r="F5174" s="124">
        <v>56.54</v>
      </c>
      <c r="G5174" s="160">
        <v>112120607060</v>
      </c>
      <c r="H5174" s="157" t="s">
        <v>6683</v>
      </c>
      <c r="I5174" s="157" t="s">
        <v>6944</v>
      </c>
      <c r="J5174" s="157" t="s">
        <v>6687</v>
      </c>
      <c r="K5174" s="135"/>
      <c r="L5174" s="130" t="s">
        <v>761</v>
      </c>
      <c r="M5174" s="130" t="s">
        <v>6937</v>
      </c>
    </row>
    <row r="5175" spans="1:13">
      <c r="A5175" s="157" t="s">
        <v>6681</v>
      </c>
      <c r="B5175" s="157"/>
      <c r="C5175" s="169" t="s">
        <v>6682</v>
      </c>
      <c r="D5175" s="158">
        <v>45748</v>
      </c>
      <c r="E5175" s="170">
        <v>45803</v>
      </c>
      <c r="F5175" s="124">
        <v>29.52</v>
      </c>
      <c r="G5175" s="160">
        <v>112120607060</v>
      </c>
      <c r="H5175" s="157" t="s">
        <v>6683</v>
      </c>
      <c r="I5175" s="157" t="s">
        <v>6945</v>
      </c>
      <c r="J5175" s="157" t="s">
        <v>162</v>
      </c>
      <c r="K5175" s="135"/>
      <c r="L5175" s="130" t="s">
        <v>761</v>
      </c>
      <c r="M5175" s="130" t="s">
        <v>163</v>
      </c>
    </row>
    <row r="5176" spans="1:13">
      <c r="A5176" s="157" t="s">
        <v>6681</v>
      </c>
      <c r="B5176" s="157"/>
      <c r="C5176" s="169" t="s">
        <v>6682</v>
      </c>
      <c r="D5176" s="158">
        <v>45748</v>
      </c>
      <c r="E5176" s="170">
        <v>45803</v>
      </c>
      <c r="F5176" s="124">
        <v>24.73</v>
      </c>
      <c r="G5176" s="160">
        <v>112120607060</v>
      </c>
      <c r="H5176" s="157" t="s">
        <v>6683</v>
      </c>
      <c r="I5176" s="157" t="s">
        <v>6946</v>
      </c>
      <c r="J5176" s="157" t="s">
        <v>62</v>
      </c>
      <c r="K5176" s="135"/>
      <c r="L5176" s="130" t="s">
        <v>761</v>
      </c>
      <c r="M5176" s="130" t="s">
        <v>63</v>
      </c>
    </row>
    <row r="5177" spans="1:13">
      <c r="A5177" s="157" t="s">
        <v>6681</v>
      </c>
      <c r="B5177" s="157"/>
      <c r="C5177" s="169" t="s">
        <v>6682</v>
      </c>
      <c r="D5177" s="158">
        <v>45748</v>
      </c>
      <c r="E5177" s="170">
        <v>45803</v>
      </c>
      <c r="F5177" s="124">
        <v>0.02</v>
      </c>
      <c r="G5177" s="160">
        <v>112120607060</v>
      </c>
      <c r="H5177" s="157" t="s">
        <v>6683</v>
      </c>
      <c r="I5177" s="157" t="s">
        <v>6947</v>
      </c>
      <c r="J5177" s="157" t="s">
        <v>34</v>
      </c>
      <c r="K5177" s="135"/>
      <c r="L5177" s="130" t="s">
        <v>761</v>
      </c>
      <c r="M5177" s="130" t="s">
        <v>35</v>
      </c>
    </row>
    <row r="5178" spans="1:13">
      <c r="A5178" s="157" t="s">
        <v>6681</v>
      </c>
      <c r="B5178" s="157"/>
      <c r="C5178" s="169" t="s">
        <v>6682</v>
      </c>
      <c r="D5178" s="158">
        <v>45748</v>
      </c>
      <c r="E5178" s="170">
        <v>45803</v>
      </c>
      <c r="F5178" s="124">
        <v>1.42</v>
      </c>
      <c r="G5178" s="160">
        <v>112120607060</v>
      </c>
      <c r="H5178" s="157" t="s">
        <v>6683</v>
      </c>
      <c r="I5178" s="157" t="s">
        <v>6948</v>
      </c>
      <c r="J5178" s="157" t="s">
        <v>296</v>
      </c>
      <c r="K5178" s="135"/>
      <c r="L5178" s="130" t="s">
        <v>761</v>
      </c>
      <c r="M5178" s="130" t="s">
        <v>297</v>
      </c>
    </row>
    <row r="5179" spans="1:13">
      <c r="A5179" s="157" t="s">
        <v>6681</v>
      </c>
      <c r="B5179" s="157"/>
      <c r="C5179" s="169" t="s">
        <v>6682</v>
      </c>
      <c r="D5179" s="158">
        <v>45748</v>
      </c>
      <c r="E5179" s="170">
        <v>45803</v>
      </c>
      <c r="F5179" s="124">
        <v>5.52</v>
      </c>
      <c r="G5179" s="160">
        <v>112120607060</v>
      </c>
      <c r="H5179" s="157" t="s">
        <v>6683</v>
      </c>
      <c r="I5179" s="157" t="s">
        <v>6949</v>
      </c>
      <c r="J5179" s="157" t="s">
        <v>468</v>
      </c>
      <c r="K5179" s="135"/>
      <c r="L5179" s="130" t="s">
        <v>761</v>
      </c>
      <c r="M5179" s="130" t="s">
        <v>469</v>
      </c>
    </row>
    <row r="5180" spans="1:13">
      <c r="A5180" s="157" t="s">
        <v>6681</v>
      </c>
      <c r="B5180" s="157"/>
      <c r="C5180" s="169" t="s">
        <v>6682</v>
      </c>
      <c r="D5180" s="158">
        <v>45748</v>
      </c>
      <c r="E5180" s="170">
        <v>45803</v>
      </c>
      <c r="F5180" s="124">
        <v>18.329999999999998</v>
      </c>
      <c r="G5180" s="160">
        <v>112120607060</v>
      </c>
      <c r="H5180" s="157" t="s">
        <v>6683</v>
      </c>
      <c r="I5180" s="157" t="s">
        <v>6950</v>
      </c>
      <c r="J5180" s="157" t="s">
        <v>358</v>
      </c>
      <c r="K5180" s="135"/>
      <c r="L5180" s="130" t="s">
        <v>761</v>
      </c>
      <c r="M5180" s="130" t="s">
        <v>359</v>
      </c>
    </row>
    <row r="5181" spans="1:13">
      <c r="A5181" s="157" t="s">
        <v>6681</v>
      </c>
      <c r="B5181" s="157"/>
      <c r="C5181" s="169" t="s">
        <v>6682</v>
      </c>
      <c r="D5181" s="158">
        <v>45748</v>
      </c>
      <c r="E5181" s="170">
        <v>45803</v>
      </c>
      <c r="F5181" s="124">
        <v>14.09</v>
      </c>
      <c r="G5181" s="160">
        <v>112120607060</v>
      </c>
      <c r="H5181" s="157" t="s">
        <v>6683</v>
      </c>
      <c r="I5181" s="157" t="s">
        <v>6951</v>
      </c>
      <c r="J5181" s="157" t="s">
        <v>164</v>
      </c>
      <c r="K5181" s="135"/>
      <c r="L5181" s="130" t="s">
        <v>761</v>
      </c>
      <c r="M5181" s="130" t="s">
        <v>165</v>
      </c>
    </row>
    <row r="5182" spans="1:13">
      <c r="A5182" s="157" t="s">
        <v>6681</v>
      </c>
      <c r="B5182" s="157"/>
      <c r="C5182" s="169" t="s">
        <v>6682</v>
      </c>
      <c r="D5182" s="158">
        <v>45748</v>
      </c>
      <c r="E5182" s="170">
        <v>45803</v>
      </c>
      <c r="F5182" s="124">
        <v>13.14</v>
      </c>
      <c r="G5182" s="160">
        <v>112120607060</v>
      </c>
      <c r="H5182" s="157" t="s">
        <v>6683</v>
      </c>
      <c r="I5182" s="157" t="s">
        <v>6952</v>
      </c>
      <c r="J5182" s="157" t="s">
        <v>402</v>
      </c>
      <c r="K5182" s="135"/>
      <c r="L5182" s="130" t="s">
        <v>761</v>
      </c>
      <c r="M5182" s="130" t="s">
        <v>403</v>
      </c>
    </row>
    <row r="5183" spans="1:13">
      <c r="A5183" s="157" t="s">
        <v>6681</v>
      </c>
      <c r="B5183" s="157"/>
      <c r="C5183" s="169" t="s">
        <v>6682</v>
      </c>
      <c r="D5183" s="158">
        <v>45748</v>
      </c>
      <c r="E5183" s="170">
        <v>45803</v>
      </c>
      <c r="F5183" s="124">
        <v>7.52</v>
      </c>
      <c r="G5183" s="160">
        <v>112120607060</v>
      </c>
      <c r="H5183" s="157" t="s">
        <v>6683</v>
      </c>
      <c r="I5183" s="157" t="s">
        <v>6953</v>
      </c>
      <c r="J5183" s="157" t="s">
        <v>188</v>
      </c>
      <c r="K5183" s="135"/>
      <c r="L5183" s="130" t="s">
        <v>761</v>
      </c>
      <c r="M5183" s="130" t="s">
        <v>189</v>
      </c>
    </row>
    <row r="5184" spans="1:13">
      <c r="A5184" s="157" t="s">
        <v>6688</v>
      </c>
      <c r="B5184" s="157"/>
      <c r="C5184" s="169" t="s">
        <v>6689</v>
      </c>
      <c r="D5184" s="158">
        <v>45717</v>
      </c>
      <c r="E5184" s="170">
        <v>45803</v>
      </c>
      <c r="F5184" s="124">
        <v>54.34</v>
      </c>
      <c r="G5184" s="160">
        <v>112120612090</v>
      </c>
      <c r="H5184" s="157" t="s">
        <v>6511</v>
      </c>
      <c r="I5184" s="157" t="s">
        <v>6690</v>
      </c>
      <c r="J5184" s="157" t="s">
        <v>298</v>
      </c>
      <c r="K5184" s="135"/>
      <c r="L5184" s="130" t="s">
        <v>761</v>
      </c>
      <c r="M5184" s="130" t="s">
        <v>299</v>
      </c>
    </row>
    <row r="5185" spans="1:13">
      <c r="A5185" s="157" t="s">
        <v>6688</v>
      </c>
      <c r="B5185" s="157"/>
      <c r="C5185" s="169" t="s">
        <v>6689</v>
      </c>
      <c r="D5185" s="158">
        <v>45717</v>
      </c>
      <c r="E5185" s="170">
        <v>45803</v>
      </c>
      <c r="F5185" s="124">
        <v>64.55</v>
      </c>
      <c r="G5185" s="160">
        <v>112120612090</v>
      </c>
      <c r="H5185" s="157" t="s">
        <v>6511</v>
      </c>
      <c r="I5185" s="157" t="s">
        <v>6691</v>
      </c>
      <c r="J5185" s="157" t="s">
        <v>304</v>
      </c>
      <c r="K5185" s="135"/>
      <c r="L5185" s="130" t="s">
        <v>761</v>
      </c>
      <c r="M5185" s="130" t="s">
        <v>305</v>
      </c>
    </row>
    <row r="5186" spans="1:13">
      <c r="A5186" s="157" t="s">
        <v>6688</v>
      </c>
      <c r="B5186" s="157"/>
      <c r="C5186" s="169" t="s">
        <v>6689</v>
      </c>
      <c r="D5186" s="158">
        <v>45717</v>
      </c>
      <c r="E5186" s="170">
        <v>45803</v>
      </c>
      <c r="F5186" s="124">
        <v>38.729999999999997</v>
      </c>
      <c r="G5186" s="160">
        <v>112120612090</v>
      </c>
      <c r="H5186" s="157" t="s">
        <v>6511</v>
      </c>
      <c r="I5186" s="157" t="s">
        <v>6691</v>
      </c>
      <c r="J5186" s="157" t="s">
        <v>304</v>
      </c>
      <c r="K5186" s="135"/>
      <c r="L5186" s="130" t="s">
        <v>761</v>
      </c>
      <c r="M5186" s="130" t="s">
        <v>305</v>
      </c>
    </row>
    <row r="5187" spans="1:13">
      <c r="A5187" s="157" t="s">
        <v>6688</v>
      </c>
      <c r="B5187" s="157"/>
      <c r="C5187" s="169" t="s">
        <v>6689</v>
      </c>
      <c r="D5187" s="158">
        <v>45717</v>
      </c>
      <c r="E5187" s="170">
        <v>45803</v>
      </c>
      <c r="F5187" s="124">
        <v>1872.8</v>
      </c>
      <c r="G5187" s="160">
        <v>112120612090</v>
      </c>
      <c r="H5187" s="157" t="s">
        <v>6511</v>
      </c>
      <c r="I5187" s="157" t="s">
        <v>6692</v>
      </c>
      <c r="J5187" s="157" t="s">
        <v>174</v>
      </c>
      <c r="K5187" s="135"/>
      <c r="L5187" s="130" t="s">
        <v>761</v>
      </c>
      <c r="M5187" s="130" t="s">
        <v>175</v>
      </c>
    </row>
    <row r="5188" spans="1:13">
      <c r="A5188" s="157" t="s">
        <v>6688</v>
      </c>
      <c r="B5188" s="157"/>
      <c r="C5188" s="169" t="s">
        <v>6689</v>
      </c>
      <c r="D5188" s="158">
        <v>45717</v>
      </c>
      <c r="E5188" s="170">
        <v>45803</v>
      </c>
      <c r="F5188" s="124">
        <v>767.59</v>
      </c>
      <c r="G5188" s="160">
        <v>112120612090</v>
      </c>
      <c r="H5188" s="157" t="s">
        <v>6511</v>
      </c>
      <c r="I5188" s="157" t="s">
        <v>6693</v>
      </c>
      <c r="J5188" s="157" t="s">
        <v>24</v>
      </c>
      <c r="K5188" s="135"/>
      <c r="L5188" s="130" t="s">
        <v>761</v>
      </c>
      <c r="M5188" s="130" t="s">
        <v>25</v>
      </c>
    </row>
    <row r="5189" spans="1:13">
      <c r="A5189" s="157" t="s">
        <v>6688</v>
      </c>
      <c r="B5189" s="157"/>
      <c r="C5189" s="169" t="s">
        <v>6689</v>
      </c>
      <c r="D5189" s="158">
        <v>45717</v>
      </c>
      <c r="E5189" s="170">
        <v>45803</v>
      </c>
      <c r="F5189" s="124">
        <v>38.729999999999997</v>
      </c>
      <c r="G5189" s="160">
        <v>112120612090</v>
      </c>
      <c r="H5189" s="157" t="s">
        <v>6511</v>
      </c>
      <c r="I5189" s="157" t="s">
        <v>6693</v>
      </c>
      <c r="J5189" s="157" t="s">
        <v>24</v>
      </c>
      <c r="K5189" s="135"/>
      <c r="L5189" s="130" t="s">
        <v>761</v>
      </c>
      <c r="M5189" s="130" t="s">
        <v>25</v>
      </c>
    </row>
    <row r="5190" spans="1:13">
      <c r="A5190" s="157" t="s">
        <v>6688</v>
      </c>
      <c r="B5190" s="157"/>
      <c r="C5190" s="169" t="s">
        <v>6689</v>
      </c>
      <c r="D5190" s="158">
        <v>45717</v>
      </c>
      <c r="E5190" s="170">
        <v>45803</v>
      </c>
      <c r="F5190" s="124">
        <v>620.17999999999995</v>
      </c>
      <c r="G5190" s="160">
        <v>112120612090</v>
      </c>
      <c r="H5190" s="157" t="s">
        <v>6511</v>
      </c>
      <c r="I5190" s="157" t="s">
        <v>6694</v>
      </c>
      <c r="J5190" s="157" t="s">
        <v>32</v>
      </c>
      <c r="K5190" s="135"/>
      <c r="L5190" s="130" t="s">
        <v>761</v>
      </c>
      <c r="M5190" s="130" t="s">
        <v>33</v>
      </c>
    </row>
    <row r="5191" spans="1:13">
      <c r="A5191" s="157" t="s">
        <v>6688</v>
      </c>
      <c r="B5191" s="157"/>
      <c r="C5191" s="169" t="s">
        <v>6689</v>
      </c>
      <c r="D5191" s="158">
        <v>45717</v>
      </c>
      <c r="E5191" s="170">
        <v>45803</v>
      </c>
      <c r="F5191" s="124">
        <v>2187.9699999999998</v>
      </c>
      <c r="G5191" s="160">
        <v>112120612090</v>
      </c>
      <c r="H5191" s="157" t="s">
        <v>6511</v>
      </c>
      <c r="I5191" s="157" t="s">
        <v>6695</v>
      </c>
      <c r="J5191" s="157" t="s">
        <v>162</v>
      </c>
      <c r="K5191" s="135"/>
      <c r="L5191" s="130" t="s">
        <v>761</v>
      </c>
      <c r="M5191" s="130" t="s">
        <v>163</v>
      </c>
    </row>
    <row r="5192" spans="1:13">
      <c r="A5192" s="157" t="s">
        <v>6688</v>
      </c>
      <c r="B5192" s="157"/>
      <c r="C5192" s="169" t="s">
        <v>6689</v>
      </c>
      <c r="D5192" s="158">
        <v>45717</v>
      </c>
      <c r="E5192" s="170">
        <v>45803</v>
      </c>
      <c r="F5192" s="124">
        <v>2293.2600000000002</v>
      </c>
      <c r="G5192" s="160">
        <v>112120612090</v>
      </c>
      <c r="H5192" s="157" t="s">
        <v>6511</v>
      </c>
      <c r="I5192" s="157" t="s">
        <v>6696</v>
      </c>
      <c r="J5192" s="157" t="s">
        <v>48</v>
      </c>
      <c r="K5192" s="135"/>
      <c r="L5192" s="130" t="s">
        <v>761</v>
      </c>
      <c r="M5192" s="130" t="s">
        <v>49</v>
      </c>
    </row>
    <row r="5193" spans="1:13">
      <c r="A5193" s="157" t="s">
        <v>6688</v>
      </c>
      <c r="B5193" s="157"/>
      <c r="C5193" s="169" t="s">
        <v>6689</v>
      </c>
      <c r="D5193" s="158">
        <v>45717</v>
      </c>
      <c r="E5193" s="170">
        <v>45803</v>
      </c>
      <c r="F5193" s="124">
        <v>77.459999999999994</v>
      </c>
      <c r="G5193" s="160">
        <v>112120612090</v>
      </c>
      <c r="H5193" s="157" t="s">
        <v>6511</v>
      </c>
      <c r="I5193" s="157" t="s">
        <v>6696</v>
      </c>
      <c r="J5193" s="157" t="s">
        <v>48</v>
      </c>
      <c r="K5193" s="135"/>
      <c r="L5193" s="130" t="s">
        <v>761</v>
      </c>
      <c r="M5193" s="130" t="s">
        <v>49</v>
      </c>
    </row>
    <row r="5194" spans="1:13">
      <c r="A5194" s="157" t="s">
        <v>6688</v>
      </c>
      <c r="B5194" s="157"/>
      <c r="C5194" s="169" t="s">
        <v>6689</v>
      </c>
      <c r="D5194" s="158">
        <v>45717</v>
      </c>
      <c r="E5194" s="170">
        <v>45803</v>
      </c>
      <c r="F5194" s="124">
        <v>2291.84</v>
      </c>
      <c r="G5194" s="160">
        <v>112120612090</v>
      </c>
      <c r="H5194" s="157" t="s">
        <v>6511</v>
      </c>
      <c r="I5194" s="157" t="s">
        <v>6697</v>
      </c>
      <c r="J5194" s="157" t="s">
        <v>62</v>
      </c>
      <c r="K5194" s="135"/>
      <c r="L5194" s="130" t="s">
        <v>761</v>
      </c>
      <c r="M5194" s="130" t="s">
        <v>63</v>
      </c>
    </row>
    <row r="5195" spans="1:13">
      <c r="A5195" s="157" t="s">
        <v>6688</v>
      </c>
      <c r="B5195" s="157"/>
      <c r="C5195" s="169" t="s">
        <v>6689</v>
      </c>
      <c r="D5195" s="158">
        <v>45717</v>
      </c>
      <c r="E5195" s="170">
        <v>45803</v>
      </c>
      <c r="F5195" s="124">
        <v>65.900000000000006</v>
      </c>
      <c r="G5195" s="160">
        <v>112120612090</v>
      </c>
      <c r="H5195" s="157" t="s">
        <v>6511</v>
      </c>
      <c r="I5195" s="157" t="s">
        <v>6697</v>
      </c>
      <c r="J5195" s="157" t="s">
        <v>62</v>
      </c>
      <c r="K5195" s="135"/>
      <c r="L5195" s="130" t="s">
        <v>761</v>
      </c>
      <c r="M5195" s="130" t="s">
        <v>63</v>
      </c>
    </row>
    <row r="5196" spans="1:13">
      <c r="A5196" s="157" t="s">
        <v>6688</v>
      </c>
      <c r="B5196" s="157"/>
      <c r="C5196" s="169" t="s">
        <v>6689</v>
      </c>
      <c r="D5196" s="158">
        <v>45717</v>
      </c>
      <c r="E5196" s="170">
        <v>45803</v>
      </c>
      <c r="F5196" s="124">
        <v>54.34</v>
      </c>
      <c r="G5196" s="160">
        <v>112120612090</v>
      </c>
      <c r="H5196" s="157" t="s">
        <v>6511</v>
      </c>
      <c r="I5196" s="157" t="s">
        <v>6698</v>
      </c>
      <c r="J5196" s="157" t="s">
        <v>182</v>
      </c>
      <c r="K5196" s="135"/>
      <c r="L5196" s="130" t="s">
        <v>761</v>
      </c>
      <c r="M5196" s="130" t="s">
        <v>183</v>
      </c>
    </row>
    <row r="5197" spans="1:13">
      <c r="A5197" s="157" t="s">
        <v>6688</v>
      </c>
      <c r="B5197" s="157"/>
      <c r="C5197" s="169" t="s">
        <v>6689</v>
      </c>
      <c r="D5197" s="158">
        <v>45717</v>
      </c>
      <c r="E5197" s="170">
        <v>45803</v>
      </c>
      <c r="F5197" s="124">
        <v>5747.84</v>
      </c>
      <c r="G5197" s="160">
        <v>112120612090</v>
      </c>
      <c r="H5197" s="157" t="s">
        <v>6511</v>
      </c>
      <c r="I5197" s="157" t="s">
        <v>6699</v>
      </c>
      <c r="J5197" s="157" t="s">
        <v>86</v>
      </c>
      <c r="K5197" s="135"/>
      <c r="L5197" s="130" t="s">
        <v>761</v>
      </c>
      <c r="M5197" s="130" t="s">
        <v>87</v>
      </c>
    </row>
    <row r="5198" spans="1:13">
      <c r="A5198" s="157" t="s">
        <v>6688</v>
      </c>
      <c r="B5198" s="157"/>
      <c r="C5198" s="169" t="s">
        <v>6689</v>
      </c>
      <c r="D5198" s="158">
        <v>45717</v>
      </c>
      <c r="E5198" s="170">
        <v>45803</v>
      </c>
      <c r="F5198" s="124">
        <v>407.55</v>
      </c>
      <c r="G5198" s="160">
        <v>112120612090</v>
      </c>
      <c r="H5198" s="157" t="s">
        <v>6511</v>
      </c>
      <c r="I5198" s="157" t="s">
        <v>6700</v>
      </c>
      <c r="J5198" s="157" t="s">
        <v>90</v>
      </c>
      <c r="K5198" s="135"/>
      <c r="L5198" s="130" t="s">
        <v>761</v>
      </c>
      <c r="M5198" s="130" t="s">
        <v>91</v>
      </c>
    </row>
    <row r="5199" spans="1:13">
      <c r="A5199" s="157" t="s">
        <v>6688</v>
      </c>
      <c r="B5199" s="157"/>
      <c r="C5199" s="169" t="s">
        <v>6689</v>
      </c>
      <c r="D5199" s="158">
        <v>45717</v>
      </c>
      <c r="E5199" s="170">
        <v>45803</v>
      </c>
      <c r="F5199" s="124">
        <v>54.34</v>
      </c>
      <c r="G5199" s="160">
        <v>112120612090</v>
      </c>
      <c r="H5199" s="157" t="s">
        <v>6511</v>
      </c>
      <c r="I5199" s="157" t="s">
        <v>6701</v>
      </c>
      <c r="J5199" s="157" t="s">
        <v>118</v>
      </c>
      <c r="K5199" s="135"/>
      <c r="L5199" s="130" t="s">
        <v>761</v>
      </c>
      <c r="M5199" s="130" t="s">
        <v>119</v>
      </c>
    </row>
    <row r="5200" spans="1:13">
      <c r="A5200" s="157" t="s">
        <v>6688</v>
      </c>
      <c r="B5200" s="157"/>
      <c r="C5200" s="169" t="s">
        <v>6689</v>
      </c>
      <c r="D5200" s="158">
        <v>45717</v>
      </c>
      <c r="E5200" s="170">
        <v>45803</v>
      </c>
      <c r="F5200" s="124">
        <v>54.34</v>
      </c>
      <c r="G5200" s="160">
        <v>112120612090</v>
      </c>
      <c r="H5200" s="157" t="s">
        <v>6511</v>
      </c>
      <c r="I5200" s="157" t="s">
        <v>6702</v>
      </c>
      <c r="J5200" s="157" t="s">
        <v>120</v>
      </c>
      <c r="K5200" s="135"/>
      <c r="L5200" s="130" t="s">
        <v>761</v>
      </c>
      <c r="M5200" s="130" t="s">
        <v>121</v>
      </c>
    </row>
    <row r="5201" spans="1:13">
      <c r="A5201" s="157" t="s">
        <v>6688</v>
      </c>
      <c r="B5201" s="157"/>
      <c r="C5201" s="169" t="s">
        <v>6689</v>
      </c>
      <c r="D5201" s="158">
        <v>45717</v>
      </c>
      <c r="E5201" s="170">
        <v>45803</v>
      </c>
      <c r="F5201" s="124">
        <v>54.34</v>
      </c>
      <c r="G5201" s="160">
        <v>112120612090</v>
      </c>
      <c r="H5201" s="157" t="s">
        <v>6511</v>
      </c>
      <c r="I5201" s="157" t="s">
        <v>6703</v>
      </c>
      <c r="J5201" s="157" t="s">
        <v>94</v>
      </c>
      <c r="K5201" s="135"/>
      <c r="L5201" s="130" t="s">
        <v>761</v>
      </c>
      <c r="M5201" s="130" t="s">
        <v>95</v>
      </c>
    </row>
    <row r="5202" spans="1:13">
      <c r="A5202" s="157" t="s">
        <v>6688</v>
      </c>
      <c r="B5202" s="157"/>
      <c r="C5202" s="169" t="s">
        <v>6689</v>
      </c>
      <c r="D5202" s="158">
        <v>45717</v>
      </c>
      <c r="E5202" s="170">
        <v>45803</v>
      </c>
      <c r="F5202" s="124">
        <v>54.34</v>
      </c>
      <c r="G5202" s="160">
        <v>112120612090</v>
      </c>
      <c r="H5202" s="157" t="s">
        <v>6511</v>
      </c>
      <c r="I5202" s="157" t="s">
        <v>6704</v>
      </c>
      <c r="J5202" s="157" t="s">
        <v>108</v>
      </c>
      <c r="K5202" s="135"/>
      <c r="L5202" s="130" t="s">
        <v>761</v>
      </c>
      <c r="M5202" s="130" t="s">
        <v>109</v>
      </c>
    </row>
    <row r="5203" spans="1:13">
      <c r="A5203" s="157" t="s">
        <v>6688</v>
      </c>
      <c r="B5203" s="157"/>
      <c r="C5203" s="169" t="s">
        <v>6689</v>
      </c>
      <c r="D5203" s="158">
        <v>45717</v>
      </c>
      <c r="E5203" s="170">
        <v>45803</v>
      </c>
      <c r="F5203" s="124">
        <v>54.34</v>
      </c>
      <c r="G5203" s="160">
        <v>112120612090</v>
      </c>
      <c r="H5203" s="157" t="s">
        <v>6511</v>
      </c>
      <c r="I5203" s="157" t="s">
        <v>6705</v>
      </c>
      <c r="J5203" s="157" t="s">
        <v>92</v>
      </c>
      <c r="K5203" s="135"/>
      <c r="L5203" s="130" t="s">
        <v>761</v>
      </c>
      <c r="M5203" s="130" t="s">
        <v>93</v>
      </c>
    </row>
    <row r="5204" spans="1:13">
      <c r="A5204" s="157" t="s">
        <v>6688</v>
      </c>
      <c r="B5204" s="157"/>
      <c r="C5204" s="169" t="s">
        <v>6689</v>
      </c>
      <c r="D5204" s="158">
        <v>45717</v>
      </c>
      <c r="E5204" s="170">
        <v>45803</v>
      </c>
      <c r="F5204" s="124">
        <v>54.34</v>
      </c>
      <c r="G5204" s="160">
        <v>112120612090</v>
      </c>
      <c r="H5204" s="157" t="s">
        <v>6511</v>
      </c>
      <c r="I5204" s="157" t="s">
        <v>6706</v>
      </c>
      <c r="J5204" s="157" t="s">
        <v>316</v>
      </c>
      <c r="K5204" s="135"/>
      <c r="L5204" s="130" t="s">
        <v>761</v>
      </c>
      <c r="M5204" s="130" t="s">
        <v>317</v>
      </c>
    </row>
    <row r="5205" spans="1:13">
      <c r="A5205" s="157" t="s">
        <v>6688</v>
      </c>
      <c r="B5205" s="157"/>
      <c r="C5205" s="169" t="s">
        <v>6689</v>
      </c>
      <c r="D5205" s="158">
        <v>45717</v>
      </c>
      <c r="E5205" s="170">
        <v>45803</v>
      </c>
      <c r="F5205" s="124">
        <v>54.34</v>
      </c>
      <c r="G5205" s="160">
        <v>112120612090</v>
      </c>
      <c r="H5205" s="157" t="s">
        <v>6511</v>
      </c>
      <c r="I5205" s="157" t="s">
        <v>6707</v>
      </c>
      <c r="J5205" s="157" t="s">
        <v>188</v>
      </c>
      <c r="K5205" s="135"/>
      <c r="L5205" s="130" t="s">
        <v>761</v>
      </c>
      <c r="M5205" s="130" t="s">
        <v>189</v>
      </c>
    </row>
    <row r="5206" spans="1:13">
      <c r="A5206" s="157" t="s">
        <v>6688</v>
      </c>
      <c r="B5206" s="157"/>
      <c r="C5206" s="169" t="s">
        <v>6689</v>
      </c>
      <c r="D5206" s="158">
        <v>45717</v>
      </c>
      <c r="E5206" s="170">
        <v>45803</v>
      </c>
      <c r="F5206" s="124">
        <v>54.34</v>
      </c>
      <c r="G5206" s="160">
        <v>112120612090</v>
      </c>
      <c r="H5206" s="157" t="s">
        <v>6511</v>
      </c>
      <c r="I5206" s="157" t="s">
        <v>6708</v>
      </c>
      <c r="J5206" s="157" t="s">
        <v>260</v>
      </c>
      <c r="K5206" s="135"/>
      <c r="L5206" s="130" t="s">
        <v>761</v>
      </c>
      <c r="M5206" s="130" t="s">
        <v>261</v>
      </c>
    </row>
    <row r="5207" spans="1:13">
      <c r="A5207" s="157" t="s">
        <v>6688</v>
      </c>
      <c r="B5207" s="157"/>
      <c r="C5207" s="169" t="s">
        <v>6689</v>
      </c>
      <c r="D5207" s="158">
        <v>45717</v>
      </c>
      <c r="E5207" s="170">
        <v>45803</v>
      </c>
      <c r="F5207" s="124">
        <v>27.17</v>
      </c>
      <c r="G5207" s="160">
        <v>112120612090</v>
      </c>
      <c r="H5207" s="157" t="s">
        <v>6511</v>
      </c>
      <c r="I5207" s="157" t="s">
        <v>6709</v>
      </c>
      <c r="J5207" s="157" t="s">
        <v>404</v>
      </c>
      <c r="K5207" s="135"/>
      <c r="L5207" s="130" t="s">
        <v>761</v>
      </c>
      <c r="M5207" s="130" t="s">
        <v>405</v>
      </c>
    </row>
    <row r="5208" spans="1:13">
      <c r="A5208" s="157" t="s">
        <v>6688</v>
      </c>
      <c r="B5208" s="157"/>
      <c r="C5208" s="169" t="s">
        <v>6689</v>
      </c>
      <c r="D5208" s="158">
        <v>45717</v>
      </c>
      <c r="E5208" s="170">
        <v>45803</v>
      </c>
      <c r="F5208" s="124">
        <v>54.34</v>
      </c>
      <c r="G5208" s="160">
        <v>112120612090</v>
      </c>
      <c r="H5208" s="157" t="s">
        <v>6511</v>
      </c>
      <c r="I5208" s="157" t="s">
        <v>6710</v>
      </c>
      <c r="J5208" s="157" t="s">
        <v>72</v>
      </c>
      <c r="K5208" s="135"/>
      <c r="L5208" s="130" t="s">
        <v>761</v>
      </c>
      <c r="M5208" s="130" t="s">
        <v>73</v>
      </c>
    </row>
    <row r="5209" spans="1:13">
      <c r="A5209" s="157" t="s">
        <v>6688</v>
      </c>
      <c r="B5209" s="157"/>
      <c r="C5209" s="169" t="s">
        <v>6689</v>
      </c>
      <c r="D5209" s="158">
        <v>45717</v>
      </c>
      <c r="E5209" s="170">
        <v>45803</v>
      </c>
      <c r="F5209" s="124">
        <v>54.34</v>
      </c>
      <c r="G5209" s="160">
        <v>112120612090</v>
      </c>
      <c r="H5209" s="157" t="s">
        <v>6511</v>
      </c>
      <c r="I5209" s="157" t="s">
        <v>6711</v>
      </c>
      <c r="J5209" s="157" t="s">
        <v>210</v>
      </c>
      <c r="K5209" s="135"/>
      <c r="L5209" s="130" t="s">
        <v>761</v>
      </c>
      <c r="M5209" s="130" t="s">
        <v>211</v>
      </c>
    </row>
    <row r="5210" spans="1:13">
      <c r="A5210" s="157" t="s">
        <v>6688</v>
      </c>
      <c r="B5210" s="157"/>
      <c r="C5210" s="169" t="s">
        <v>6689</v>
      </c>
      <c r="D5210" s="158">
        <v>45717</v>
      </c>
      <c r="E5210" s="170">
        <v>45803</v>
      </c>
      <c r="F5210" s="124">
        <v>54.34</v>
      </c>
      <c r="G5210" s="160">
        <v>112120612090</v>
      </c>
      <c r="H5210" s="157" t="s">
        <v>6511</v>
      </c>
      <c r="I5210" s="157" t="s">
        <v>6712</v>
      </c>
      <c r="J5210" s="157" t="s">
        <v>262</v>
      </c>
      <c r="K5210" s="135"/>
      <c r="L5210" s="130" t="s">
        <v>761</v>
      </c>
      <c r="M5210" s="130" t="s">
        <v>263</v>
      </c>
    </row>
    <row r="5211" spans="1:13">
      <c r="A5211" s="157" t="s">
        <v>6688</v>
      </c>
      <c r="B5211" s="157"/>
      <c r="C5211" s="169" t="s">
        <v>6689</v>
      </c>
      <c r="D5211" s="158">
        <v>45717</v>
      </c>
      <c r="E5211" s="170">
        <v>45803</v>
      </c>
      <c r="F5211" s="124">
        <v>54.34</v>
      </c>
      <c r="G5211" s="160">
        <v>112120612090</v>
      </c>
      <c r="H5211" s="157" t="s">
        <v>6511</v>
      </c>
      <c r="I5211" s="157" t="s">
        <v>6713</v>
      </c>
      <c r="J5211" s="157" t="s">
        <v>206</v>
      </c>
      <c r="K5211" s="135"/>
      <c r="L5211" s="130" t="s">
        <v>761</v>
      </c>
      <c r="M5211" s="130" t="s">
        <v>207</v>
      </c>
    </row>
    <row r="5212" spans="1:13">
      <c r="A5212" s="157" t="s">
        <v>6688</v>
      </c>
      <c r="B5212" s="157"/>
      <c r="C5212" s="169" t="s">
        <v>6689</v>
      </c>
      <c r="D5212" s="158">
        <v>45717</v>
      </c>
      <c r="E5212" s="170">
        <v>45803</v>
      </c>
      <c r="F5212" s="124">
        <v>54.34</v>
      </c>
      <c r="G5212" s="160">
        <v>112120612090</v>
      </c>
      <c r="H5212" s="157" t="s">
        <v>6511</v>
      </c>
      <c r="I5212" s="157" t="s">
        <v>6714</v>
      </c>
      <c r="J5212" s="157" t="s">
        <v>276</v>
      </c>
      <c r="K5212" s="135"/>
      <c r="L5212" s="130" t="s">
        <v>761</v>
      </c>
      <c r="M5212" s="130" t="s">
        <v>277</v>
      </c>
    </row>
    <row r="5213" spans="1:13">
      <c r="A5213" s="157" t="s">
        <v>6688</v>
      </c>
      <c r="B5213" s="157"/>
      <c r="C5213" s="169" t="s">
        <v>6689</v>
      </c>
      <c r="D5213" s="158">
        <v>45717</v>
      </c>
      <c r="E5213" s="170">
        <v>45803</v>
      </c>
      <c r="F5213" s="124">
        <v>54.34</v>
      </c>
      <c r="G5213" s="160">
        <v>112120612090</v>
      </c>
      <c r="H5213" s="157" t="s">
        <v>6511</v>
      </c>
      <c r="I5213" s="157" t="s">
        <v>6715</v>
      </c>
      <c r="J5213" s="157" t="s">
        <v>388</v>
      </c>
      <c r="K5213" s="135"/>
      <c r="L5213" s="130" t="s">
        <v>761</v>
      </c>
      <c r="M5213" s="130" t="s">
        <v>389</v>
      </c>
    </row>
    <row r="5214" spans="1:13">
      <c r="A5214" s="157" t="s">
        <v>6688</v>
      </c>
      <c r="B5214" s="157"/>
      <c r="C5214" s="169" t="s">
        <v>6689</v>
      </c>
      <c r="D5214" s="158">
        <v>45717</v>
      </c>
      <c r="E5214" s="170">
        <v>45803</v>
      </c>
      <c r="F5214" s="124">
        <v>54.34</v>
      </c>
      <c r="G5214" s="160">
        <v>112120612090</v>
      </c>
      <c r="H5214" s="157" t="s">
        <v>6511</v>
      </c>
      <c r="I5214" s="157" t="s">
        <v>6716</v>
      </c>
      <c r="J5214" s="157" t="s">
        <v>360</v>
      </c>
      <c r="K5214" s="135"/>
      <c r="L5214" s="130" t="s">
        <v>761</v>
      </c>
      <c r="M5214" s="130" t="s">
        <v>361</v>
      </c>
    </row>
    <row r="5215" spans="1:13">
      <c r="A5215" s="157" t="s">
        <v>6688</v>
      </c>
      <c r="B5215" s="157"/>
      <c r="C5215" s="169" t="s">
        <v>6689</v>
      </c>
      <c r="D5215" s="158">
        <v>45717</v>
      </c>
      <c r="E5215" s="170">
        <v>45803</v>
      </c>
      <c r="F5215" s="124">
        <v>54.34</v>
      </c>
      <c r="G5215" s="160">
        <v>112120612090</v>
      </c>
      <c r="H5215" s="157" t="s">
        <v>6511</v>
      </c>
      <c r="I5215" s="157" t="s">
        <v>6717</v>
      </c>
      <c r="J5215" s="157" t="s">
        <v>458</v>
      </c>
      <c r="K5215" s="135"/>
      <c r="L5215" s="130" t="s">
        <v>761</v>
      </c>
      <c r="M5215" s="130" t="s">
        <v>459</v>
      </c>
    </row>
    <row r="5216" spans="1:13">
      <c r="A5216" s="157" t="s">
        <v>6688</v>
      </c>
      <c r="B5216" s="157"/>
      <c r="C5216" s="169" t="s">
        <v>6689</v>
      </c>
      <c r="D5216" s="158">
        <v>45717</v>
      </c>
      <c r="E5216" s="170">
        <v>45803</v>
      </c>
      <c r="F5216" s="124">
        <v>54.34</v>
      </c>
      <c r="G5216" s="160">
        <v>112120612090</v>
      </c>
      <c r="H5216" s="157" t="s">
        <v>6511</v>
      </c>
      <c r="I5216" s="157" t="s">
        <v>6718</v>
      </c>
      <c r="J5216" s="157" t="s">
        <v>430</v>
      </c>
      <c r="K5216" s="135"/>
      <c r="L5216" s="130" t="s">
        <v>761</v>
      </c>
      <c r="M5216" s="130" t="s">
        <v>431</v>
      </c>
    </row>
    <row r="5217" spans="1:13">
      <c r="A5217" s="157" t="s">
        <v>6688</v>
      </c>
      <c r="B5217" s="157"/>
      <c r="C5217" s="169" t="s">
        <v>6689</v>
      </c>
      <c r="D5217" s="158">
        <v>45717</v>
      </c>
      <c r="E5217" s="170">
        <v>45803</v>
      </c>
      <c r="F5217" s="124">
        <v>54.34</v>
      </c>
      <c r="G5217" s="160">
        <v>112120612090</v>
      </c>
      <c r="H5217" s="157" t="s">
        <v>6511</v>
      </c>
      <c r="I5217" s="157" t="s">
        <v>6719</v>
      </c>
      <c r="J5217" s="157" t="s">
        <v>124</v>
      </c>
      <c r="K5217" s="135"/>
      <c r="L5217" s="130" t="s">
        <v>761</v>
      </c>
      <c r="M5217" s="130" t="s">
        <v>125</v>
      </c>
    </row>
    <row r="5218" spans="1:13">
      <c r="A5218" s="157" t="s">
        <v>6688</v>
      </c>
      <c r="B5218" s="157"/>
      <c r="C5218" s="169" t="s">
        <v>6689</v>
      </c>
      <c r="D5218" s="158">
        <v>45717</v>
      </c>
      <c r="E5218" s="170">
        <v>45803</v>
      </c>
      <c r="F5218" s="124">
        <v>54.34</v>
      </c>
      <c r="G5218" s="160">
        <v>112120612090</v>
      </c>
      <c r="H5218" s="157" t="s">
        <v>6511</v>
      </c>
      <c r="I5218" s="157" t="s">
        <v>6720</v>
      </c>
      <c r="J5218" s="157" t="s">
        <v>30</v>
      </c>
      <c r="K5218" s="135"/>
      <c r="L5218" s="130" t="s">
        <v>761</v>
      </c>
      <c r="M5218" s="130" t="s">
        <v>31</v>
      </c>
    </row>
    <row r="5219" spans="1:13">
      <c r="A5219" s="157" t="s">
        <v>6688</v>
      </c>
      <c r="B5219" s="157"/>
      <c r="C5219" s="169" t="s">
        <v>6689</v>
      </c>
      <c r="D5219" s="158">
        <v>45717</v>
      </c>
      <c r="E5219" s="170">
        <v>45803</v>
      </c>
      <c r="F5219" s="124">
        <v>54.34</v>
      </c>
      <c r="G5219" s="160">
        <v>112120612090</v>
      </c>
      <c r="H5219" s="157" t="s">
        <v>6511</v>
      </c>
      <c r="I5219" s="157" t="s">
        <v>6721</v>
      </c>
      <c r="J5219" s="157" t="s">
        <v>88</v>
      </c>
      <c r="K5219" s="135"/>
      <c r="L5219" s="130" t="s">
        <v>761</v>
      </c>
      <c r="M5219" s="130" t="s">
        <v>89</v>
      </c>
    </row>
    <row r="5220" spans="1:13">
      <c r="A5220" s="157" t="s">
        <v>6688</v>
      </c>
      <c r="B5220" s="157"/>
      <c r="C5220" s="169" t="s">
        <v>6689</v>
      </c>
      <c r="D5220" s="158">
        <v>45717</v>
      </c>
      <c r="E5220" s="170">
        <v>45803</v>
      </c>
      <c r="F5220" s="124">
        <v>54.34</v>
      </c>
      <c r="G5220" s="160">
        <v>112120612090</v>
      </c>
      <c r="H5220" s="157" t="s">
        <v>6511</v>
      </c>
      <c r="I5220" s="157" t="s">
        <v>6722</v>
      </c>
      <c r="J5220" s="157" t="s">
        <v>126</v>
      </c>
      <c r="K5220" s="135"/>
      <c r="L5220" s="130" t="s">
        <v>761</v>
      </c>
      <c r="M5220" s="130" t="s">
        <v>127</v>
      </c>
    </row>
    <row r="5221" spans="1:13">
      <c r="A5221" s="157" t="s">
        <v>6688</v>
      </c>
      <c r="B5221" s="157"/>
      <c r="C5221" s="169" t="s">
        <v>6689</v>
      </c>
      <c r="D5221" s="158">
        <v>45717</v>
      </c>
      <c r="E5221" s="170">
        <v>45803</v>
      </c>
      <c r="F5221" s="124">
        <v>54.34</v>
      </c>
      <c r="G5221" s="160">
        <v>112120612090</v>
      </c>
      <c r="H5221" s="157" t="s">
        <v>6511</v>
      </c>
      <c r="I5221" s="157" t="s">
        <v>6723</v>
      </c>
      <c r="J5221" s="157" t="s">
        <v>330</v>
      </c>
      <c r="K5221" s="135"/>
      <c r="L5221" s="130" t="s">
        <v>761</v>
      </c>
      <c r="M5221" s="130" t="s">
        <v>331</v>
      </c>
    </row>
    <row r="5222" spans="1:13">
      <c r="A5222" s="157" t="s">
        <v>6688</v>
      </c>
      <c r="B5222" s="157"/>
      <c r="C5222" s="169" t="s">
        <v>6689</v>
      </c>
      <c r="D5222" s="158">
        <v>45717</v>
      </c>
      <c r="E5222" s="170">
        <v>45803</v>
      </c>
      <c r="F5222" s="124">
        <v>54.34</v>
      </c>
      <c r="G5222" s="160">
        <v>112120612090</v>
      </c>
      <c r="H5222" s="157" t="s">
        <v>6511</v>
      </c>
      <c r="I5222" s="157" t="s">
        <v>6724</v>
      </c>
      <c r="J5222" s="157" t="s">
        <v>290</v>
      </c>
      <c r="K5222" s="135"/>
      <c r="L5222" s="130" t="s">
        <v>761</v>
      </c>
      <c r="M5222" s="130" t="s">
        <v>291</v>
      </c>
    </row>
    <row r="5223" spans="1:13">
      <c r="A5223" s="157" t="s">
        <v>6688</v>
      </c>
      <c r="B5223" s="157"/>
      <c r="C5223" s="169" t="s">
        <v>6689</v>
      </c>
      <c r="D5223" s="158">
        <v>45717</v>
      </c>
      <c r="E5223" s="170">
        <v>45803</v>
      </c>
      <c r="F5223" s="124">
        <v>54.34</v>
      </c>
      <c r="G5223" s="160">
        <v>112120612090</v>
      </c>
      <c r="H5223" s="157" t="s">
        <v>6511</v>
      </c>
      <c r="I5223" s="157" t="s">
        <v>6725</v>
      </c>
      <c r="J5223" s="157" t="s">
        <v>240</v>
      </c>
      <c r="K5223" s="135"/>
      <c r="L5223" s="130" t="s">
        <v>761</v>
      </c>
      <c r="M5223" s="130" t="s">
        <v>241</v>
      </c>
    </row>
    <row r="5224" spans="1:13">
      <c r="A5224" s="157" t="s">
        <v>6688</v>
      </c>
      <c r="B5224" s="157"/>
      <c r="C5224" s="169" t="s">
        <v>6689</v>
      </c>
      <c r="D5224" s="158">
        <v>45717</v>
      </c>
      <c r="E5224" s="170">
        <v>45803</v>
      </c>
      <c r="F5224" s="124">
        <v>526.44000000000005</v>
      </c>
      <c r="G5224" s="160">
        <v>112120612090</v>
      </c>
      <c r="H5224" s="157" t="s">
        <v>6511</v>
      </c>
      <c r="I5224" s="157" t="s">
        <v>6726</v>
      </c>
      <c r="J5224" s="157" t="s">
        <v>328</v>
      </c>
      <c r="K5224" s="135"/>
      <c r="L5224" s="130" t="s">
        <v>761</v>
      </c>
      <c r="M5224" s="130" t="s">
        <v>329</v>
      </c>
    </row>
    <row r="5225" spans="1:13">
      <c r="A5225" s="157" t="s">
        <v>6688</v>
      </c>
      <c r="B5225" s="157"/>
      <c r="C5225" s="169" t="s">
        <v>6689</v>
      </c>
      <c r="D5225" s="158">
        <v>45717</v>
      </c>
      <c r="E5225" s="170">
        <v>45803</v>
      </c>
      <c r="F5225" s="124">
        <v>54.34</v>
      </c>
      <c r="G5225" s="160">
        <v>112120612090</v>
      </c>
      <c r="H5225" s="157" t="s">
        <v>6511</v>
      </c>
      <c r="I5225" s="157" t="s">
        <v>6727</v>
      </c>
      <c r="J5225" s="157" t="s">
        <v>352</v>
      </c>
      <c r="K5225" s="135"/>
      <c r="L5225" s="130" t="s">
        <v>761</v>
      </c>
      <c r="M5225" s="130" t="s">
        <v>353</v>
      </c>
    </row>
    <row r="5226" spans="1:13">
      <c r="A5226" s="157" t="s">
        <v>6688</v>
      </c>
      <c r="B5226" s="157"/>
      <c r="C5226" s="169" t="s">
        <v>6689</v>
      </c>
      <c r="D5226" s="158">
        <v>45717</v>
      </c>
      <c r="E5226" s="170">
        <v>45803</v>
      </c>
      <c r="F5226" s="124">
        <v>54.34</v>
      </c>
      <c r="G5226" s="160">
        <v>112120612090</v>
      </c>
      <c r="H5226" s="157" t="s">
        <v>6511</v>
      </c>
      <c r="I5226" s="157" t="s">
        <v>6728</v>
      </c>
      <c r="J5226" s="157" t="s">
        <v>196</v>
      </c>
      <c r="K5226" s="135"/>
      <c r="L5226" s="130" t="s">
        <v>761</v>
      </c>
      <c r="M5226" s="130" t="s">
        <v>197</v>
      </c>
    </row>
    <row r="5227" spans="1:13">
      <c r="A5227" s="157" t="s">
        <v>6688</v>
      </c>
      <c r="B5227" s="157"/>
      <c r="C5227" s="169" t="s">
        <v>6689</v>
      </c>
      <c r="D5227" s="158">
        <v>45717</v>
      </c>
      <c r="E5227" s="170">
        <v>45803</v>
      </c>
      <c r="F5227" s="124">
        <v>54.34</v>
      </c>
      <c r="G5227" s="160">
        <v>112120612090</v>
      </c>
      <c r="H5227" s="157" t="s">
        <v>6511</v>
      </c>
      <c r="I5227" s="157" t="s">
        <v>6729</v>
      </c>
      <c r="J5227" s="157" t="s">
        <v>84</v>
      </c>
      <c r="K5227" s="135"/>
      <c r="L5227" s="130" t="s">
        <v>761</v>
      </c>
      <c r="M5227" s="130" t="s">
        <v>85</v>
      </c>
    </row>
    <row r="5228" spans="1:13">
      <c r="A5228" s="157" t="s">
        <v>6688</v>
      </c>
      <c r="B5228" s="157"/>
      <c r="C5228" s="169" t="s">
        <v>6689</v>
      </c>
      <c r="D5228" s="158">
        <v>45717</v>
      </c>
      <c r="E5228" s="170">
        <v>45803</v>
      </c>
      <c r="F5228" s="124">
        <v>54.34</v>
      </c>
      <c r="G5228" s="160">
        <v>112120612090</v>
      </c>
      <c r="H5228" s="157" t="s">
        <v>6511</v>
      </c>
      <c r="I5228" s="157" t="s">
        <v>6730</v>
      </c>
      <c r="J5228" s="157" t="s">
        <v>184</v>
      </c>
      <c r="K5228" s="135"/>
      <c r="L5228" s="130" t="s">
        <v>761</v>
      </c>
      <c r="M5228" s="130" t="s">
        <v>185</v>
      </c>
    </row>
    <row r="5229" spans="1:13">
      <c r="A5229" s="157" t="s">
        <v>6688</v>
      </c>
      <c r="B5229" s="157"/>
      <c r="C5229" s="169" t="s">
        <v>6689</v>
      </c>
      <c r="D5229" s="158">
        <v>45717</v>
      </c>
      <c r="E5229" s="170">
        <v>45803</v>
      </c>
      <c r="F5229" s="124">
        <v>54.34</v>
      </c>
      <c r="G5229" s="160">
        <v>112120612090</v>
      </c>
      <c r="H5229" s="157" t="s">
        <v>6511</v>
      </c>
      <c r="I5229" s="157" t="s">
        <v>6731</v>
      </c>
      <c r="J5229" s="157" t="s">
        <v>432</v>
      </c>
      <c r="K5229" s="135"/>
      <c r="L5229" s="130" t="s">
        <v>761</v>
      </c>
      <c r="M5229" s="130" t="s">
        <v>433</v>
      </c>
    </row>
    <row r="5230" spans="1:13">
      <c r="A5230" s="157" t="s">
        <v>6688</v>
      </c>
      <c r="B5230" s="157"/>
      <c r="C5230" s="169" t="s">
        <v>6689</v>
      </c>
      <c r="D5230" s="158">
        <v>45717</v>
      </c>
      <c r="E5230" s="170">
        <v>45803</v>
      </c>
      <c r="F5230" s="124">
        <v>54.34</v>
      </c>
      <c r="G5230" s="160">
        <v>112120612090</v>
      </c>
      <c r="H5230" s="157" t="s">
        <v>6511</v>
      </c>
      <c r="I5230" s="157" t="s">
        <v>6732</v>
      </c>
      <c r="J5230" s="157" t="s">
        <v>332</v>
      </c>
      <c r="K5230" s="135"/>
      <c r="L5230" s="130" t="s">
        <v>761</v>
      </c>
      <c r="M5230" s="130" t="s">
        <v>333</v>
      </c>
    </row>
    <row r="5231" spans="1:13">
      <c r="A5231" s="157" t="s">
        <v>6688</v>
      </c>
      <c r="B5231" s="157"/>
      <c r="C5231" s="169" t="s">
        <v>6689</v>
      </c>
      <c r="D5231" s="158">
        <v>45717</v>
      </c>
      <c r="E5231" s="170">
        <v>45803</v>
      </c>
      <c r="F5231" s="124">
        <v>54.34</v>
      </c>
      <c r="G5231" s="160">
        <v>112120612090</v>
      </c>
      <c r="H5231" s="157" t="s">
        <v>6511</v>
      </c>
      <c r="I5231" s="157" t="s">
        <v>6733</v>
      </c>
      <c r="J5231" s="157" t="s">
        <v>78</v>
      </c>
      <c r="K5231" s="135"/>
      <c r="L5231" s="130" t="s">
        <v>761</v>
      </c>
      <c r="M5231" s="130" t="s">
        <v>79</v>
      </c>
    </row>
    <row r="5232" spans="1:13">
      <c r="A5232" s="157" t="s">
        <v>6688</v>
      </c>
      <c r="B5232" s="157"/>
      <c r="C5232" s="169" t="s">
        <v>6689</v>
      </c>
      <c r="D5232" s="158">
        <v>45717</v>
      </c>
      <c r="E5232" s="170">
        <v>45803</v>
      </c>
      <c r="F5232" s="124">
        <v>54.34</v>
      </c>
      <c r="G5232" s="160">
        <v>112120612090</v>
      </c>
      <c r="H5232" s="157" t="s">
        <v>6511</v>
      </c>
      <c r="I5232" s="157" t="s">
        <v>6734</v>
      </c>
      <c r="J5232" s="157" t="s">
        <v>66</v>
      </c>
      <c r="K5232" s="135"/>
      <c r="L5232" s="130" t="s">
        <v>761</v>
      </c>
      <c r="M5232" s="130" t="s">
        <v>67</v>
      </c>
    </row>
    <row r="5233" spans="1:13">
      <c r="A5233" s="157" t="s">
        <v>6688</v>
      </c>
      <c r="B5233" s="157"/>
      <c r="C5233" s="169" t="s">
        <v>6689</v>
      </c>
      <c r="D5233" s="158">
        <v>45717</v>
      </c>
      <c r="E5233" s="170">
        <v>45803</v>
      </c>
      <c r="F5233" s="124">
        <v>54.34</v>
      </c>
      <c r="G5233" s="160">
        <v>112120612090</v>
      </c>
      <c r="H5233" s="157" t="s">
        <v>6511</v>
      </c>
      <c r="I5233" s="157" t="s">
        <v>6735</v>
      </c>
      <c r="J5233" s="157" t="s">
        <v>194</v>
      </c>
      <c r="K5233" s="135"/>
      <c r="L5233" s="130" t="s">
        <v>761</v>
      </c>
      <c r="M5233" s="130" t="s">
        <v>195</v>
      </c>
    </row>
    <row r="5234" spans="1:13">
      <c r="A5234" s="157" t="s">
        <v>6688</v>
      </c>
      <c r="B5234" s="157"/>
      <c r="C5234" s="169" t="s">
        <v>6689</v>
      </c>
      <c r="D5234" s="158">
        <v>45717</v>
      </c>
      <c r="E5234" s="170">
        <v>45803</v>
      </c>
      <c r="F5234" s="124">
        <v>54.34</v>
      </c>
      <c r="G5234" s="160">
        <v>112120612090</v>
      </c>
      <c r="H5234" s="157" t="s">
        <v>6511</v>
      </c>
      <c r="I5234" s="157" t="s">
        <v>6736</v>
      </c>
      <c r="J5234" s="157" t="s">
        <v>294</v>
      </c>
      <c r="K5234" s="135"/>
      <c r="L5234" s="130" t="s">
        <v>761</v>
      </c>
      <c r="M5234" s="130" t="s">
        <v>295</v>
      </c>
    </row>
    <row r="5235" spans="1:13">
      <c r="A5235" s="157" t="s">
        <v>6688</v>
      </c>
      <c r="B5235" s="157"/>
      <c r="C5235" s="169" t="s">
        <v>6689</v>
      </c>
      <c r="D5235" s="158">
        <v>45717</v>
      </c>
      <c r="E5235" s="170">
        <v>45803</v>
      </c>
      <c r="F5235" s="124">
        <v>54.34</v>
      </c>
      <c r="G5235" s="160">
        <v>112120612090</v>
      </c>
      <c r="H5235" s="157" t="s">
        <v>6511</v>
      </c>
      <c r="I5235" s="157" t="s">
        <v>6737</v>
      </c>
      <c r="J5235" s="157" t="s">
        <v>410</v>
      </c>
      <c r="K5235" s="135"/>
      <c r="L5235" s="130" t="s">
        <v>761</v>
      </c>
      <c r="M5235" s="130" t="s">
        <v>411</v>
      </c>
    </row>
    <row r="5236" spans="1:13">
      <c r="A5236" s="157" t="s">
        <v>6688</v>
      </c>
      <c r="B5236" s="157"/>
      <c r="C5236" s="169" t="s">
        <v>6689</v>
      </c>
      <c r="D5236" s="158">
        <v>45717</v>
      </c>
      <c r="E5236" s="170">
        <v>45803</v>
      </c>
      <c r="F5236" s="124">
        <v>54.34</v>
      </c>
      <c r="G5236" s="160">
        <v>112120612090</v>
      </c>
      <c r="H5236" s="157" t="s">
        <v>6511</v>
      </c>
      <c r="I5236" s="157" t="s">
        <v>6738</v>
      </c>
      <c r="J5236" s="157" t="s">
        <v>334</v>
      </c>
      <c r="K5236" s="135"/>
      <c r="L5236" s="130" t="s">
        <v>761</v>
      </c>
      <c r="M5236" s="130" t="s">
        <v>335</v>
      </c>
    </row>
    <row r="5237" spans="1:13">
      <c r="A5237" s="157" t="s">
        <v>6688</v>
      </c>
      <c r="B5237" s="157"/>
      <c r="C5237" s="169" t="s">
        <v>6689</v>
      </c>
      <c r="D5237" s="158">
        <v>45717</v>
      </c>
      <c r="E5237" s="170">
        <v>45803</v>
      </c>
      <c r="F5237" s="124">
        <v>54.34</v>
      </c>
      <c r="G5237" s="160">
        <v>112120612090</v>
      </c>
      <c r="H5237" s="157" t="s">
        <v>6511</v>
      </c>
      <c r="I5237" s="157" t="s">
        <v>6739</v>
      </c>
      <c r="J5237" s="157" t="s">
        <v>266</v>
      </c>
      <c r="K5237" s="135"/>
      <c r="L5237" s="130" t="s">
        <v>761</v>
      </c>
      <c r="M5237" s="130" t="s">
        <v>267</v>
      </c>
    </row>
    <row r="5238" spans="1:13">
      <c r="A5238" s="157" t="s">
        <v>6688</v>
      </c>
      <c r="B5238" s="157"/>
      <c r="C5238" s="169" t="s">
        <v>6689</v>
      </c>
      <c r="D5238" s="158">
        <v>45717</v>
      </c>
      <c r="E5238" s="170">
        <v>45803</v>
      </c>
      <c r="F5238" s="124">
        <v>54.34</v>
      </c>
      <c r="G5238" s="160">
        <v>112120612090</v>
      </c>
      <c r="H5238" s="157" t="s">
        <v>6511</v>
      </c>
      <c r="I5238" s="157" t="s">
        <v>6740</v>
      </c>
      <c r="J5238" s="157" t="s">
        <v>242</v>
      </c>
      <c r="K5238" s="135"/>
      <c r="L5238" s="130" t="s">
        <v>761</v>
      </c>
      <c r="M5238" s="130" t="s">
        <v>243</v>
      </c>
    </row>
    <row r="5239" spans="1:13">
      <c r="A5239" s="157" t="s">
        <v>6688</v>
      </c>
      <c r="B5239" s="157"/>
      <c r="C5239" s="169" t="s">
        <v>6689</v>
      </c>
      <c r="D5239" s="158">
        <v>45717</v>
      </c>
      <c r="E5239" s="170">
        <v>45803</v>
      </c>
      <c r="F5239" s="124">
        <v>54.34</v>
      </c>
      <c r="G5239" s="160">
        <v>112120612090</v>
      </c>
      <c r="H5239" s="157" t="s">
        <v>6511</v>
      </c>
      <c r="I5239" s="157" t="s">
        <v>6741</v>
      </c>
      <c r="J5239" s="157" t="s">
        <v>264</v>
      </c>
      <c r="K5239" s="135"/>
      <c r="L5239" s="130" t="s">
        <v>761</v>
      </c>
      <c r="M5239" s="130" t="s">
        <v>265</v>
      </c>
    </row>
    <row r="5240" spans="1:13">
      <c r="A5240" s="157" t="s">
        <v>6688</v>
      </c>
      <c r="B5240" s="157"/>
      <c r="C5240" s="169" t="s">
        <v>6689</v>
      </c>
      <c r="D5240" s="158">
        <v>45717</v>
      </c>
      <c r="E5240" s="170">
        <v>45803</v>
      </c>
      <c r="F5240" s="124">
        <v>54.34</v>
      </c>
      <c r="G5240" s="160">
        <v>112120612090</v>
      </c>
      <c r="H5240" s="157" t="s">
        <v>6511</v>
      </c>
      <c r="I5240" s="157" t="s">
        <v>6742</v>
      </c>
      <c r="J5240" s="157" t="s">
        <v>446</v>
      </c>
      <c r="K5240" s="135"/>
      <c r="L5240" s="130" t="s">
        <v>761</v>
      </c>
      <c r="M5240" s="130" t="s">
        <v>447</v>
      </c>
    </row>
    <row r="5241" spans="1:13">
      <c r="A5241" s="157" t="s">
        <v>6688</v>
      </c>
      <c r="B5241" s="157"/>
      <c r="C5241" s="169" t="s">
        <v>6689</v>
      </c>
      <c r="D5241" s="158">
        <v>45717</v>
      </c>
      <c r="E5241" s="170">
        <v>45803</v>
      </c>
      <c r="F5241" s="124">
        <v>54.34</v>
      </c>
      <c r="G5241" s="160">
        <v>112120612090</v>
      </c>
      <c r="H5241" s="157" t="s">
        <v>6511</v>
      </c>
      <c r="I5241" s="157" t="s">
        <v>6743</v>
      </c>
      <c r="J5241" s="157" t="s">
        <v>484</v>
      </c>
      <c r="K5241" s="135"/>
      <c r="L5241" s="130" t="s">
        <v>761</v>
      </c>
      <c r="M5241" s="130" t="s">
        <v>485</v>
      </c>
    </row>
    <row r="5242" spans="1:13">
      <c r="A5242" s="157" t="s">
        <v>6688</v>
      </c>
      <c r="B5242" s="157"/>
      <c r="C5242" s="169" t="s">
        <v>6689</v>
      </c>
      <c r="D5242" s="158">
        <v>45717</v>
      </c>
      <c r="E5242" s="170">
        <v>45803</v>
      </c>
      <c r="F5242" s="124">
        <v>54.34</v>
      </c>
      <c r="G5242" s="160">
        <v>112120612090</v>
      </c>
      <c r="H5242" s="157" t="s">
        <v>6511</v>
      </c>
      <c r="I5242" s="157" t="s">
        <v>6744</v>
      </c>
      <c r="J5242" s="157" t="s">
        <v>466</v>
      </c>
      <c r="K5242" s="135"/>
      <c r="L5242" s="130" t="s">
        <v>761</v>
      </c>
      <c r="M5242" s="130" t="s">
        <v>467</v>
      </c>
    </row>
    <row r="5243" spans="1:13">
      <c r="A5243" s="157" t="s">
        <v>6688</v>
      </c>
      <c r="B5243" s="157"/>
      <c r="C5243" s="169" t="s">
        <v>6689</v>
      </c>
      <c r="D5243" s="158">
        <v>45717</v>
      </c>
      <c r="E5243" s="170">
        <v>45803</v>
      </c>
      <c r="F5243" s="124">
        <v>54.34</v>
      </c>
      <c r="G5243" s="160">
        <v>112120612090</v>
      </c>
      <c r="H5243" s="157" t="s">
        <v>6511</v>
      </c>
      <c r="I5243" s="157" t="s">
        <v>6745</v>
      </c>
      <c r="J5243" s="157" t="s">
        <v>434</v>
      </c>
      <c r="K5243" s="135"/>
      <c r="L5243" s="130" t="s">
        <v>761</v>
      </c>
      <c r="M5243" s="130" t="s">
        <v>435</v>
      </c>
    </row>
    <row r="5244" spans="1:13">
      <c r="A5244" s="157" t="s">
        <v>6688</v>
      </c>
      <c r="B5244" s="157"/>
      <c r="C5244" s="169" t="s">
        <v>6689</v>
      </c>
      <c r="D5244" s="158">
        <v>45717</v>
      </c>
      <c r="E5244" s="170">
        <v>45803</v>
      </c>
      <c r="F5244" s="124">
        <v>54.34</v>
      </c>
      <c r="G5244" s="160">
        <v>112120612090</v>
      </c>
      <c r="H5244" s="157" t="s">
        <v>6511</v>
      </c>
      <c r="I5244" s="157" t="s">
        <v>6746</v>
      </c>
      <c r="J5244" s="157" t="s">
        <v>122</v>
      </c>
      <c r="K5244" s="135"/>
      <c r="L5244" s="130" t="s">
        <v>761</v>
      </c>
      <c r="M5244" s="130" t="s">
        <v>123</v>
      </c>
    </row>
    <row r="5245" spans="1:13">
      <c r="A5245" s="157" t="s">
        <v>6688</v>
      </c>
      <c r="B5245" s="157"/>
      <c r="C5245" s="169" t="s">
        <v>6689</v>
      </c>
      <c r="D5245" s="158">
        <v>45717</v>
      </c>
      <c r="E5245" s="170">
        <v>45803</v>
      </c>
      <c r="F5245" s="124">
        <v>54.34</v>
      </c>
      <c r="G5245" s="160">
        <v>112120612090</v>
      </c>
      <c r="H5245" s="157" t="s">
        <v>6511</v>
      </c>
      <c r="I5245" s="157" t="s">
        <v>6747</v>
      </c>
      <c r="J5245" s="157" t="s">
        <v>68</v>
      </c>
      <c r="K5245" s="135"/>
      <c r="L5245" s="130" t="s">
        <v>761</v>
      </c>
      <c r="M5245" s="130" t="s">
        <v>69</v>
      </c>
    </row>
    <row r="5246" spans="1:13">
      <c r="A5246" s="157" t="s">
        <v>6688</v>
      </c>
      <c r="B5246" s="157"/>
      <c r="C5246" s="169" t="s">
        <v>6689</v>
      </c>
      <c r="D5246" s="158">
        <v>45717</v>
      </c>
      <c r="E5246" s="170">
        <v>45803</v>
      </c>
      <c r="F5246" s="124">
        <v>54.34</v>
      </c>
      <c r="G5246" s="160">
        <v>112120612090</v>
      </c>
      <c r="H5246" s="157" t="s">
        <v>6511</v>
      </c>
      <c r="I5246" s="157" t="s">
        <v>6748</v>
      </c>
      <c r="J5246" s="157" t="s">
        <v>282</v>
      </c>
      <c r="K5246" s="135"/>
      <c r="L5246" s="130" t="s">
        <v>761</v>
      </c>
      <c r="M5246" s="130" t="s">
        <v>283</v>
      </c>
    </row>
    <row r="5247" spans="1:13">
      <c r="A5247" s="157" t="s">
        <v>6688</v>
      </c>
      <c r="B5247" s="157"/>
      <c r="C5247" s="169" t="s">
        <v>6689</v>
      </c>
      <c r="D5247" s="158">
        <v>45717</v>
      </c>
      <c r="E5247" s="170">
        <v>45803</v>
      </c>
      <c r="F5247" s="124">
        <v>54.34</v>
      </c>
      <c r="G5247" s="160">
        <v>112120612090</v>
      </c>
      <c r="H5247" s="157" t="s">
        <v>6511</v>
      </c>
      <c r="I5247" s="157" t="s">
        <v>6749</v>
      </c>
      <c r="J5247" s="157" t="s">
        <v>336</v>
      </c>
      <c r="K5247" s="135"/>
      <c r="L5247" s="130" t="s">
        <v>761</v>
      </c>
      <c r="M5247" s="130" t="s">
        <v>337</v>
      </c>
    </row>
    <row r="5248" spans="1:13">
      <c r="A5248" s="157" t="s">
        <v>6688</v>
      </c>
      <c r="B5248" s="157"/>
      <c r="C5248" s="169" t="s">
        <v>6689</v>
      </c>
      <c r="D5248" s="158">
        <v>45717</v>
      </c>
      <c r="E5248" s="170">
        <v>45803</v>
      </c>
      <c r="F5248" s="124">
        <v>54.34</v>
      </c>
      <c r="G5248" s="160">
        <v>112120612090</v>
      </c>
      <c r="H5248" s="157" t="s">
        <v>6511</v>
      </c>
      <c r="I5248" s="157" t="s">
        <v>6750</v>
      </c>
      <c r="J5248" s="157" t="s">
        <v>400</v>
      </c>
      <c r="K5248" s="135"/>
      <c r="L5248" s="130" t="s">
        <v>761</v>
      </c>
      <c r="M5248" s="130" t="s">
        <v>401</v>
      </c>
    </row>
    <row r="5249" spans="1:13">
      <c r="A5249" s="157" t="s">
        <v>6688</v>
      </c>
      <c r="B5249" s="157"/>
      <c r="C5249" s="169" t="s">
        <v>6689</v>
      </c>
      <c r="D5249" s="158">
        <v>45717</v>
      </c>
      <c r="E5249" s="170">
        <v>45803</v>
      </c>
      <c r="F5249" s="124">
        <v>54.34</v>
      </c>
      <c r="G5249" s="160">
        <v>112120612090</v>
      </c>
      <c r="H5249" s="157" t="s">
        <v>6511</v>
      </c>
      <c r="I5249" s="157" t="s">
        <v>6751</v>
      </c>
      <c r="J5249" s="157" t="s">
        <v>482</v>
      </c>
      <c r="K5249" s="135"/>
      <c r="L5249" s="130" t="s">
        <v>761</v>
      </c>
      <c r="M5249" s="130" t="s">
        <v>483</v>
      </c>
    </row>
    <row r="5250" spans="1:13">
      <c r="A5250" s="157" t="s">
        <v>6688</v>
      </c>
      <c r="B5250" s="157"/>
      <c r="C5250" s="169" t="s">
        <v>6689</v>
      </c>
      <c r="D5250" s="158">
        <v>45717</v>
      </c>
      <c r="E5250" s="170">
        <v>45803</v>
      </c>
      <c r="F5250" s="124">
        <v>54.34</v>
      </c>
      <c r="G5250" s="160">
        <v>112120612090</v>
      </c>
      <c r="H5250" s="157" t="s">
        <v>6511</v>
      </c>
      <c r="I5250" s="157" t="s">
        <v>6752</v>
      </c>
      <c r="J5250" s="157" t="s">
        <v>96</v>
      </c>
      <c r="K5250" s="135"/>
      <c r="L5250" s="130" t="s">
        <v>761</v>
      </c>
      <c r="M5250" s="130" t="s">
        <v>97</v>
      </c>
    </row>
    <row r="5251" spans="1:13">
      <c r="A5251" s="157" t="s">
        <v>6688</v>
      </c>
      <c r="B5251" s="157"/>
      <c r="C5251" s="169" t="s">
        <v>6689</v>
      </c>
      <c r="D5251" s="158">
        <v>45717</v>
      </c>
      <c r="E5251" s="170">
        <v>45803</v>
      </c>
      <c r="F5251" s="124">
        <v>54.34</v>
      </c>
      <c r="G5251" s="160">
        <v>112120612090</v>
      </c>
      <c r="H5251" s="157" t="s">
        <v>6511</v>
      </c>
      <c r="I5251" s="157" t="s">
        <v>6753</v>
      </c>
      <c r="J5251" s="157" t="s">
        <v>268</v>
      </c>
      <c r="K5251" s="135"/>
      <c r="L5251" s="130" t="s">
        <v>761</v>
      </c>
      <c r="M5251" s="130" t="s">
        <v>269</v>
      </c>
    </row>
    <row r="5252" spans="1:13">
      <c r="A5252" s="157" t="s">
        <v>6688</v>
      </c>
      <c r="B5252" s="157"/>
      <c r="C5252" s="169" t="s">
        <v>6689</v>
      </c>
      <c r="D5252" s="158">
        <v>45717</v>
      </c>
      <c r="E5252" s="170">
        <v>45803</v>
      </c>
      <c r="F5252" s="124">
        <v>54.34</v>
      </c>
      <c r="G5252" s="160">
        <v>112120612090</v>
      </c>
      <c r="H5252" s="157" t="s">
        <v>6511</v>
      </c>
      <c r="I5252" s="157" t="s">
        <v>6754</v>
      </c>
      <c r="J5252" s="157" t="s">
        <v>80</v>
      </c>
      <c r="K5252" s="135"/>
      <c r="L5252" s="130" t="s">
        <v>761</v>
      </c>
      <c r="M5252" s="130" t="s">
        <v>81</v>
      </c>
    </row>
    <row r="5253" spans="1:13">
      <c r="A5253" s="157" t="s">
        <v>6688</v>
      </c>
      <c r="B5253" s="157"/>
      <c r="C5253" s="169" t="s">
        <v>6689</v>
      </c>
      <c r="D5253" s="158">
        <v>45717</v>
      </c>
      <c r="E5253" s="170">
        <v>45803</v>
      </c>
      <c r="F5253" s="124">
        <v>54.34</v>
      </c>
      <c r="G5253" s="160">
        <v>112120612090</v>
      </c>
      <c r="H5253" s="157" t="s">
        <v>6511</v>
      </c>
      <c r="I5253" s="157" t="s">
        <v>6755</v>
      </c>
      <c r="J5253" s="157" t="s">
        <v>224</v>
      </c>
      <c r="K5253" s="135"/>
      <c r="L5253" s="130" t="s">
        <v>761</v>
      </c>
      <c r="M5253" s="130" t="s">
        <v>225</v>
      </c>
    </row>
    <row r="5254" spans="1:13">
      <c r="A5254" s="157" t="s">
        <v>6688</v>
      </c>
      <c r="B5254" s="157"/>
      <c r="C5254" s="169" t="s">
        <v>6689</v>
      </c>
      <c r="D5254" s="158">
        <v>45717</v>
      </c>
      <c r="E5254" s="170">
        <v>45803</v>
      </c>
      <c r="F5254" s="124">
        <v>54.34</v>
      </c>
      <c r="G5254" s="160">
        <v>112120612090</v>
      </c>
      <c r="H5254" s="157" t="s">
        <v>6511</v>
      </c>
      <c r="I5254" s="157" t="s">
        <v>6756</v>
      </c>
      <c r="J5254" s="157" t="s">
        <v>226</v>
      </c>
      <c r="K5254" s="135"/>
      <c r="L5254" s="130" t="s">
        <v>761</v>
      </c>
      <c r="M5254" s="130" t="s">
        <v>227</v>
      </c>
    </row>
    <row r="5255" spans="1:13">
      <c r="A5255" s="157" t="s">
        <v>6688</v>
      </c>
      <c r="B5255" s="157"/>
      <c r="C5255" s="169" t="s">
        <v>6689</v>
      </c>
      <c r="D5255" s="158">
        <v>45717</v>
      </c>
      <c r="E5255" s="170">
        <v>45803</v>
      </c>
      <c r="F5255" s="124">
        <v>54.34</v>
      </c>
      <c r="G5255" s="160">
        <v>112120612090</v>
      </c>
      <c r="H5255" s="157" t="s">
        <v>6511</v>
      </c>
      <c r="I5255" s="157" t="s">
        <v>6757</v>
      </c>
      <c r="J5255" s="157" t="s">
        <v>50</v>
      </c>
      <c r="K5255" s="135"/>
      <c r="L5255" s="130" t="s">
        <v>761</v>
      </c>
      <c r="M5255" s="130" t="s">
        <v>51</v>
      </c>
    </row>
    <row r="5256" spans="1:13">
      <c r="A5256" s="157" t="s">
        <v>6688</v>
      </c>
      <c r="B5256" s="157"/>
      <c r="C5256" s="169" t="s">
        <v>6689</v>
      </c>
      <c r="D5256" s="158">
        <v>45717</v>
      </c>
      <c r="E5256" s="170">
        <v>45803</v>
      </c>
      <c r="F5256" s="124">
        <v>54.34</v>
      </c>
      <c r="G5256" s="160">
        <v>112120612090</v>
      </c>
      <c r="H5256" s="157" t="s">
        <v>6511</v>
      </c>
      <c r="I5256" s="157" t="s">
        <v>6758</v>
      </c>
      <c r="J5256" s="157" t="s">
        <v>40</v>
      </c>
      <c r="K5256" s="135"/>
      <c r="L5256" s="130" t="s">
        <v>761</v>
      </c>
      <c r="M5256" s="130" t="s">
        <v>41</v>
      </c>
    </row>
    <row r="5257" spans="1:13">
      <c r="A5257" s="157" t="s">
        <v>6688</v>
      </c>
      <c r="B5257" s="157"/>
      <c r="C5257" s="169" t="s">
        <v>6689</v>
      </c>
      <c r="D5257" s="158">
        <v>45717</v>
      </c>
      <c r="E5257" s="170">
        <v>45803</v>
      </c>
      <c r="F5257" s="124">
        <v>54.34</v>
      </c>
      <c r="G5257" s="160">
        <v>112120612090</v>
      </c>
      <c r="H5257" s="157" t="s">
        <v>6511</v>
      </c>
      <c r="I5257" s="157" t="s">
        <v>6759</v>
      </c>
      <c r="J5257" s="157" t="s">
        <v>58</v>
      </c>
      <c r="K5257" s="135"/>
      <c r="L5257" s="130" t="s">
        <v>761</v>
      </c>
      <c r="M5257" s="130" t="s">
        <v>59</v>
      </c>
    </row>
    <row r="5258" spans="1:13">
      <c r="A5258" s="157" t="s">
        <v>6688</v>
      </c>
      <c r="B5258" s="157"/>
      <c r="C5258" s="169" t="s">
        <v>6689</v>
      </c>
      <c r="D5258" s="158">
        <v>45717</v>
      </c>
      <c r="E5258" s="170">
        <v>45803</v>
      </c>
      <c r="F5258" s="124">
        <v>54.34</v>
      </c>
      <c r="G5258" s="160">
        <v>112120612090</v>
      </c>
      <c r="H5258" s="157" t="s">
        <v>6511</v>
      </c>
      <c r="I5258" s="157" t="s">
        <v>6760</v>
      </c>
      <c r="J5258" s="157" t="s">
        <v>212</v>
      </c>
      <c r="K5258" s="135"/>
      <c r="L5258" s="130" t="s">
        <v>761</v>
      </c>
      <c r="M5258" s="130" t="s">
        <v>213</v>
      </c>
    </row>
    <row r="5259" spans="1:13">
      <c r="A5259" s="157" t="s">
        <v>6688</v>
      </c>
      <c r="B5259" s="157"/>
      <c r="C5259" s="169" t="s">
        <v>6689</v>
      </c>
      <c r="D5259" s="158">
        <v>45717</v>
      </c>
      <c r="E5259" s="170">
        <v>45803</v>
      </c>
      <c r="F5259" s="124">
        <v>54.34</v>
      </c>
      <c r="G5259" s="160">
        <v>112120612090</v>
      </c>
      <c r="H5259" s="157" t="s">
        <v>6511</v>
      </c>
      <c r="I5259" s="157" t="s">
        <v>6761</v>
      </c>
      <c r="J5259" s="157" t="s">
        <v>234</v>
      </c>
      <c r="K5259" s="135"/>
      <c r="L5259" s="130" t="s">
        <v>761</v>
      </c>
      <c r="M5259" s="130" t="s">
        <v>235</v>
      </c>
    </row>
    <row r="5260" spans="1:13">
      <c r="A5260" s="157" t="s">
        <v>6688</v>
      </c>
      <c r="B5260" s="157"/>
      <c r="C5260" s="169" t="s">
        <v>6689</v>
      </c>
      <c r="D5260" s="158">
        <v>45717</v>
      </c>
      <c r="E5260" s="170">
        <v>45803</v>
      </c>
      <c r="F5260" s="124">
        <v>54.34</v>
      </c>
      <c r="G5260" s="160">
        <v>112120612090</v>
      </c>
      <c r="H5260" s="157" t="s">
        <v>6511</v>
      </c>
      <c r="I5260" s="157" t="s">
        <v>6762</v>
      </c>
      <c r="J5260" s="157" t="s">
        <v>450</v>
      </c>
      <c r="K5260" s="135"/>
      <c r="L5260" s="130" t="s">
        <v>761</v>
      </c>
      <c r="M5260" s="130" t="s">
        <v>451</v>
      </c>
    </row>
    <row r="5261" spans="1:13">
      <c r="A5261" s="157" t="s">
        <v>6688</v>
      </c>
      <c r="B5261" s="157"/>
      <c r="C5261" s="169" t="s">
        <v>6689</v>
      </c>
      <c r="D5261" s="158">
        <v>45717</v>
      </c>
      <c r="E5261" s="170">
        <v>45803</v>
      </c>
      <c r="F5261" s="124">
        <v>54.34</v>
      </c>
      <c r="G5261" s="160">
        <v>112120612090</v>
      </c>
      <c r="H5261" s="157" t="s">
        <v>6511</v>
      </c>
      <c r="I5261" s="157" t="s">
        <v>6763</v>
      </c>
      <c r="J5261" s="157" t="s">
        <v>452</v>
      </c>
      <c r="K5261" s="135"/>
      <c r="L5261" s="130" t="s">
        <v>761</v>
      </c>
      <c r="M5261" s="130" t="s">
        <v>453</v>
      </c>
    </row>
    <row r="5262" spans="1:13">
      <c r="A5262" s="157" t="s">
        <v>6688</v>
      </c>
      <c r="B5262" s="157"/>
      <c r="C5262" s="169" t="s">
        <v>6689</v>
      </c>
      <c r="D5262" s="158">
        <v>45717</v>
      </c>
      <c r="E5262" s="170">
        <v>45803</v>
      </c>
      <c r="F5262" s="124">
        <v>54.34</v>
      </c>
      <c r="G5262" s="160">
        <v>112120612090</v>
      </c>
      <c r="H5262" s="157" t="s">
        <v>6511</v>
      </c>
      <c r="I5262" s="157" t="s">
        <v>6764</v>
      </c>
      <c r="J5262" s="157" t="s">
        <v>102</v>
      </c>
      <c r="K5262" s="135"/>
      <c r="L5262" s="130" t="s">
        <v>761</v>
      </c>
      <c r="M5262" s="130" t="s">
        <v>103</v>
      </c>
    </row>
    <row r="5263" spans="1:13">
      <c r="A5263" s="157" t="s">
        <v>6688</v>
      </c>
      <c r="B5263" s="157"/>
      <c r="C5263" s="169" t="s">
        <v>6689</v>
      </c>
      <c r="D5263" s="158">
        <v>45717</v>
      </c>
      <c r="E5263" s="170">
        <v>45803</v>
      </c>
      <c r="F5263" s="124">
        <v>54.34</v>
      </c>
      <c r="G5263" s="160">
        <v>112120612090</v>
      </c>
      <c r="H5263" s="157" t="s">
        <v>6511</v>
      </c>
      <c r="I5263" s="157" t="s">
        <v>6765</v>
      </c>
      <c r="J5263" s="157" t="s">
        <v>513</v>
      </c>
      <c r="K5263" s="135"/>
      <c r="L5263" s="130" t="s">
        <v>761</v>
      </c>
      <c r="M5263" s="130" t="s">
        <v>514</v>
      </c>
    </row>
    <row r="5264" spans="1:13">
      <c r="A5264" s="157" t="s">
        <v>6688</v>
      </c>
      <c r="B5264" s="157"/>
      <c r="C5264" s="169" t="s">
        <v>6689</v>
      </c>
      <c r="D5264" s="158">
        <v>45717</v>
      </c>
      <c r="E5264" s="170">
        <v>45803</v>
      </c>
      <c r="F5264" s="124">
        <v>54.34</v>
      </c>
      <c r="G5264" s="160">
        <v>112120612090</v>
      </c>
      <c r="H5264" s="157" t="s">
        <v>6511</v>
      </c>
      <c r="I5264" s="157" t="s">
        <v>6766</v>
      </c>
      <c r="J5264" s="157" t="s">
        <v>142</v>
      </c>
      <c r="K5264" s="135"/>
      <c r="L5264" s="130" t="s">
        <v>761</v>
      </c>
      <c r="M5264" s="130" t="s">
        <v>143</v>
      </c>
    </row>
    <row r="5265" spans="1:13">
      <c r="A5265" s="157" t="s">
        <v>6688</v>
      </c>
      <c r="B5265" s="157"/>
      <c r="C5265" s="169" t="s">
        <v>6689</v>
      </c>
      <c r="D5265" s="158">
        <v>45717</v>
      </c>
      <c r="E5265" s="170">
        <v>45803</v>
      </c>
      <c r="F5265" s="124">
        <v>54.34</v>
      </c>
      <c r="G5265" s="160">
        <v>112120612090</v>
      </c>
      <c r="H5265" s="157" t="s">
        <v>6511</v>
      </c>
      <c r="I5265" s="157" t="s">
        <v>6766</v>
      </c>
      <c r="J5265" s="157" t="s">
        <v>142</v>
      </c>
      <c r="K5265" s="135"/>
      <c r="L5265" s="130" t="s">
        <v>761</v>
      </c>
      <c r="M5265" s="130" t="s">
        <v>143</v>
      </c>
    </row>
    <row r="5266" spans="1:13">
      <c r="A5266" s="157" t="s">
        <v>6688</v>
      </c>
      <c r="B5266" s="157"/>
      <c r="C5266" s="169" t="s">
        <v>6689</v>
      </c>
      <c r="D5266" s="158">
        <v>45717</v>
      </c>
      <c r="E5266" s="170">
        <v>45803</v>
      </c>
      <c r="F5266" s="124">
        <v>54.34</v>
      </c>
      <c r="G5266" s="160">
        <v>112120612090</v>
      </c>
      <c r="H5266" s="157" t="s">
        <v>6511</v>
      </c>
      <c r="I5266" s="157" t="s">
        <v>6767</v>
      </c>
      <c r="J5266" s="157" t="s">
        <v>320</v>
      </c>
      <c r="K5266" s="135"/>
      <c r="L5266" s="130" t="s">
        <v>761</v>
      </c>
      <c r="M5266" s="130" t="s">
        <v>321</v>
      </c>
    </row>
    <row r="5267" spans="1:13">
      <c r="A5267" s="157" t="s">
        <v>6688</v>
      </c>
      <c r="B5267" s="157"/>
      <c r="C5267" s="169" t="s">
        <v>6689</v>
      </c>
      <c r="D5267" s="158">
        <v>45717</v>
      </c>
      <c r="E5267" s="170">
        <v>45803</v>
      </c>
      <c r="F5267" s="124">
        <v>54.34</v>
      </c>
      <c r="G5267" s="160">
        <v>112120612090</v>
      </c>
      <c r="H5267" s="157" t="s">
        <v>6511</v>
      </c>
      <c r="I5267" s="157" t="s">
        <v>6768</v>
      </c>
      <c r="J5267" s="157" t="s">
        <v>186</v>
      </c>
      <c r="K5267" s="135"/>
      <c r="L5267" s="130" t="s">
        <v>761</v>
      </c>
      <c r="M5267" s="130" t="s">
        <v>187</v>
      </c>
    </row>
    <row r="5268" spans="1:13">
      <c r="A5268" s="157" t="s">
        <v>6688</v>
      </c>
      <c r="B5268" s="157"/>
      <c r="C5268" s="169" t="s">
        <v>6689</v>
      </c>
      <c r="D5268" s="158">
        <v>45717</v>
      </c>
      <c r="E5268" s="170">
        <v>45803</v>
      </c>
      <c r="F5268" s="124">
        <v>54.34</v>
      </c>
      <c r="G5268" s="160">
        <v>112120612090</v>
      </c>
      <c r="H5268" s="157" t="s">
        <v>6511</v>
      </c>
      <c r="I5268" s="157" t="s">
        <v>6769</v>
      </c>
      <c r="J5268" s="157" t="s">
        <v>474</v>
      </c>
      <c r="K5268" s="135"/>
      <c r="L5268" s="130" t="s">
        <v>761</v>
      </c>
      <c r="M5268" s="130" t="s">
        <v>475</v>
      </c>
    </row>
    <row r="5269" spans="1:13">
      <c r="A5269" s="157" t="s">
        <v>6688</v>
      </c>
      <c r="B5269" s="157"/>
      <c r="C5269" s="169" t="s">
        <v>6689</v>
      </c>
      <c r="D5269" s="158">
        <v>45717</v>
      </c>
      <c r="E5269" s="170">
        <v>45803</v>
      </c>
      <c r="F5269" s="124">
        <v>54.34</v>
      </c>
      <c r="G5269" s="160">
        <v>112120612090</v>
      </c>
      <c r="H5269" s="157" t="s">
        <v>6511</v>
      </c>
      <c r="I5269" s="157" t="s">
        <v>6770</v>
      </c>
      <c r="J5269" s="157" t="s">
        <v>236</v>
      </c>
      <c r="K5269" s="135"/>
      <c r="L5269" s="130" t="s">
        <v>761</v>
      </c>
      <c r="M5269" s="130" t="s">
        <v>237</v>
      </c>
    </row>
    <row r="5270" spans="1:13">
      <c r="A5270" s="157" t="s">
        <v>6688</v>
      </c>
      <c r="B5270" s="157"/>
      <c r="C5270" s="169" t="s">
        <v>6689</v>
      </c>
      <c r="D5270" s="158">
        <v>45717</v>
      </c>
      <c r="E5270" s="170">
        <v>45803</v>
      </c>
      <c r="F5270" s="124">
        <v>54.34</v>
      </c>
      <c r="G5270" s="160">
        <v>112120612090</v>
      </c>
      <c r="H5270" s="157" t="s">
        <v>6511</v>
      </c>
      <c r="I5270" s="157" t="s">
        <v>6771</v>
      </c>
      <c r="J5270" s="157" t="s">
        <v>244</v>
      </c>
      <c r="K5270" s="135"/>
      <c r="L5270" s="130" t="s">
        <v>761</v>
      </c>
      <c r="M5270" s="130" t="s">
        <v>245</v>
      </c>
    </row>
    <row r="5271" spans="1:13">
      <c r="A5271" s="157" t="s">
        <v>6688</v>
      </c>
      <c r="B5271" s="157"/>
      <c r="C5271" s="169" t="s">
        <v>6689</v>
      </c>
      <c r="D5271" s="158">
        <v>45717</v>
      </c>
      <c r="E5271" s="170">
        <v>45803</v>
      </c>
      <c r="F5271" s="124">
        <v>27.17</v>
      </c>
      <c r="G5271" s="160">
        <v>112120612090</v>
      </c>
      <c r="H5271" s="157" t="s">
        <v>6511</v>
      </c>
      <c r="I5271" s="157" t="s">
        <v>6772</v>
      </c>
      <c r="J5271" s="157" t="s">
        <v>2</v>
      </c>
      <c r="K5271" s="135"/>
      <c r="L5271" s="130" t="s">
        <v>761</v>
      </c>
      <c r="M5271" s="130" t="s">
        <v>3</v>
      </c>
    </row>
    <row r="5272" spans="1:13">
      <c r="A5272" s="157" t="s">
        <v>6688</v>
      </c>
      <c r="B5272" s="157"/>
      <c r="C5272" s="169" t="s">
        <v>6689</v>
      </c>
      <c r="D5272" s="158">
        <v>45717</v>
      </c>
      <c r="E5272" s="170">
        <v>45803</v>
      </c>
      <c r="F5272" s="124">
        <v>54.34</v>
      </c>
      <c r="G5272" s="160">
        <v>112120612090</v>
      </c>
      <c r="H5272" s="157" t="s">
        <v>6511</v>
      </c>
      <c r="I5272" s="157" t="s">
        <v>6773</v>
      </c>
      <c r="J5272" s="157" t="s">
        <v>398</v>
      </c>
      <c r="K5272" s="135"/>
      <c r="L5272" s="130" t="s">
        <v>761</v>
      </c>
      <c r="M5272" s="130" t="s">
        <v>399</v>
      </c>
    </row>
    <row r="5273" spans="1:13">
      <c r="A5273" s="157" t="s">
        <v>6688</v>
      </c>
      <c r="B5273" s="157"/>
      <c r="C5273" s="169" t="s">
        <v>6689</v>
      </c>
      <c r="D5273" s="158">
        <v>45717</v>
      </c>
      <c r="E5273" s="170">
        <v>45803</v>
      </c>
      <c r="F5273" s="124">
        <v>380.38</v>
      </c>
      <c r="G5273" s="160">
        <v>112120612090</v>
      </c>
      <c r="H5273" s="157" t="s">
        <v>6511</v>
      </c>
      <c r="I5273" s="157" t="s">
        <v>6774</v>
      </c>
      <c r="J5273" s="157" t="s">
        <v>10</v>
      </c>
      <c r="K5273" s="135"/>
      <c r="L5273" s="130" t="s">
        <v>761</v>
      </c>
      <c r="M5273" s="130" t="s">
        <v>11</v>
      </c>
    </row>
    <row r="5274" spans="1:13">
      <c r="A5274" s="157" t="s">
        <v>6688</v>
      </c>
      <c r="B5274" s="157"/>
      <c r="C5274" s="169" t="s">
        <v>6689</v>
      </c>
      <c r="D5274" s="158">
        <v>45717</v>
      </c>
      <c r="E5274" s="170">
        <v>45803</v>
      </c>
      <c r="F5274" s="124">
        <v>54.34</v>
      </c>
      <c r="G5274" s="160">
        <v>112120612090</v>
      </c>
      <c r="H5274" s="157" t="s">
        <v>6511</v>
      </c>
      <c r="I5274" s="157" t="s">
        <v>6775</v>
      </c>
      <c r="J5274" s="157" t="s">
        <v>22</v>
      </c>
      <c r="K5274" s="135"/>
      <c r="L5274" s="130" t="s">
        <v>761</v>
      </c>
      <c r="M5274" s="130" t="s">
        <v>23</v>
      </c>
    </row>
    <row r="5275" spans="1:13">
      <c r="A5275" s="157" t="s">
        <v>6688</v>
      </c>
      <c r="B5275" s="157"/>
      <c r="C5275" s="169" t="s">
        <v>6689</v>
      </c>
      <c r="D5275" s="158">
        <v>45717</v>
      </c>
      <c r="E5275" s="170">
        <v>45803</v>
      </c>
      <c r="F5275" s="124">
        <v>54.34</v>
      </c>
      <c r="G5275" s="160">
        <v>112120612090</v>
      </c>
      <c r="H5275" s="157" t="s">
        <v>6511</v>
      </c>
      <c r="I5275" s="157" t="s">
        <v>6776</v>
      </c>
      <c r="J5275" s="157" t="s">
        <v>190</v>
      </c>
      <c r="K5275" s="135"/>
      <c r="L5275" s="130" t="s">
        <v>761</v>
      </c>
      <c r="M5275" s="130" t="s">
        <v>191</v>
      </c>
    </row>
    <row r="5276" spans="1:13">
      <c r="A5276" s="157" t="s">
        <v>6688</v>
      </c>
      <c r="B5276" s="157"/>
      <c r="C5276" s="169" t="s">
        <v>6689</v>
      </c>
      <c r="D5276" s="158">
        <v>45717</v>
      </c>
      <c r="E5276" s="170">
        <v>45803</v>
      </c>
      <c r="F5276" s="124">
        <v>54.34</v>
      </c>
      <c r="G5276" s="160">
        <v>112120612090</v>
      </c>
      <c r="H5276" s="157" t="s">
        <v>6511</v>
      </c>
      <c r="I5276" s="157" t="s">
        <v>6777</v>
      </c>
      <c r="J5276" s="157" t="s">
        <v>248</v>
      </c>
      <c r="K5276" s="135"/>
      <c r="L5276" s="130" t="s">
        <v>761</v>
      </c>
      <c r="M5276" s="130" t="s">
        <v>249</v>
      </c>
    </row>
    <row r="5277" spans="1:13">
      <c r="A5277" s="157" t="s">
        <v>6688</v>
      </c>
      <c r="B5277" s="157"/>
      <c r="C5277" s="169" t="s">
        <v>6689</v>
      </c>
      <c r="D5277" s="158">
        <v>45717</v>
      </c>
      <c r="E5277" s="170">
        <v>45803</v>
      </c>
      <c r="F5277" s="124">
        <v>54.34</v>
      </c>
      <c r="G5277" s="160">
        <v>112120612090</v>
      </c>
      <c r="H5277" s="157" t="s">
        <v>6511</v>
      </c>
      <c r="I5277" s="157" t="s">
        <v>6778</v>
      </c>
      <c r="J5277" s="157" t="s">
        <v>250</v>
      </c>
      <c r="K5277" s="135"/>
      <c r="L5277" s="130" t="s">
        <v>761</v>
      </c>
      <c r="M5277" s="130" t="s">
        <v>251</v>
      </c>
    </row>
    <row r="5278" spans="1:13">
      <c r="A5278" s="157" t="s">
        <v>6688</v>
      </c>
      <c r="B5278" s="157"/>
      <c r="C5278" s="169" t="s">
        <v>6689</v>
      </c>
      <c r="D5278" s="158">
        <v>45717</v>
      </c>
      <c r="E5278" s="170">
        <v>45803</v>
      </c>
      <c r="F5278" s="124">
        <v>54.34</v>
      </c>
      <c r="G5278" s="160">
        <v>112120612090</v>
      </c>
      <c r="H5278" s="157" t="s">
        <v>6511</v>
      </c>
      <c r="I5278" s="157" t="s">
        <v>6779</v>
      </c>
      <c r="J5278" s="157" t="s">
        <v>204</v>
      </c>
      <c r="K5278" s="135"/>
      <c r="L5278" s="130" t="s">
        <v>761</v>
      </c>
      <c r="M5278" s="130" t="s">
        <v>205</v>
      </c>
    </row>
    <row r="5279" spans="1:13">
      <c r="A5279" s="157" t="s">
        <v>6688</v>
      </c>
      <c r="B5279" s="157"/>
      <c r="C5279" s="169" t="s">
        <v>6689</v>
      </c>
      <c r="D5279" s="158">
        <v>45717</v>
      </c>
      <c r="E5279" s="170">
        <v>45803</v>
      </c>
      <c r="F5279" s="124">
        <v>54.34</v>
      </c>
      <c r="G5279" s="160">
        <v>112120612090</v>
      </c>
      <c r="H5279" s="157" t="s">
        <v>6511</v>
      </c>
      <c r="I5279" s="157" t="s">
        <v>6780</v>
      </c>
      <c r="J5279" s="157" t="s">
        <v>128</v>
      </c>
      <c r="K5279" s="135"/>
      <c r="L5279" s="130" t="s">
        <v>761</v>
      </c>
      <c r="M5279" s="130" t="s">
        <v>129</v>
      </c>
    </row>
    <row r="5280" spans="1:13">
      <c r="A5280" s="157" t="s">
        <v>6688</v>
      </c>
      <c r="B5280" s="157"/>
      <c r="C5280" s="169" t="s">
        <v>6689</v>
      </c>
      <c r="D5280" s="158">
        <v>45717</v>
      </c>
      <c r="E5280" s="170">
        <v>45803</v>
      </c>
      <c r="F5280" s="124">
        <v>54.34</v>
      </c>
      <c r="G5280" s="160">
        <v>112120612090</v>
      </c>
      <c r="H5280" s="157" t="s">
        <v>6511</v>
      </c>
      <c r="I5280" s="157" t="s">
        <v>6781</v>
      </c>
      <c r="J5280" s="157" t="s">
        <v>150</v>
      </c>
      <c r="K5280" s="135"/>
      <c r="L5280" s="130" t="s">
        <v>761</v>
      </c>
      <c r="M5280" s="130" t="s">
        <v>151</v>
      </c>
    </row>
    <row r="5281" spans="1:13">
      <c r="A5281" s="157" t="s">
        <v>6688</v>
      </c>
      <c r="B5281" s="157"/>
      <c r="C5281" s="169" t="s">
        <v>6689</v>
      </c>
      <c r="D5281" s="158">
        <v>45717</v>
      </c>
      <c r="E5281" s="170">
        <v>45803</v>
      </c>
      <c r="F5281" s="124">
        <v>54.34</v>
      </c>
      <c r="G5281" s="160">
        <v>112120612090</v>
      </c>
      <c r="H5281" s="157" t="s">
        <v>6511</v>
      </c>
      <c r="I5281" s="157" t="s">
        <v>6782</v>
      </c>
      <c r="J5281" s="157" t="s">
        <v>132</v>
      </c>
      <c r="K5281" s="135"/>
      <c r="L5281" s="130" t="s">
        <v>761</v>
      </c>
      <c r="M5281" s="130" t="s">
        <v>133</v>
      </c>
    </row>
    <row r="5282" spans="1:13">
      <c r="A5282" s="157" t="s">
        <v>6688</v>
      </c>
      <c r="B5282" s="157"/>
      <c r="C5282" s="169" t="s">
        <v>6689</v>
      </c>
      <c r="D5282" s="158">
        <v>45717</v>
      </c>
      <c r="E5282" s="170">
        <v>45803</v>
      </c>
      <c r="F5282" s="124">
        <v>54.34</v>
      </c>
      <c r="G5282" s="160">
        <v>112120612090</v>
      </c>
      <c r="H5282" s="157" t="s">
        <v>6511</v>
      </c>
      <c r="I5282" s="157" t="s">
        <v>6783</v>
      </c>
      <c r="J5282" s="157" t="s">
        <v>292</v>
      </c>
      <c r="K5282" s="135"/>
      <c r="L5282" s="130" t="s">
        <v>761</v>
      </c>
      <c r="M5282" s="130" t="s">
        <v>293</v>
      </c>
    </row>
    <row r="5283" spans="1:13">
      <c r="A5283" s="157" t="s">
        <v>6688</v>
      </c>
      <c r="B5283" s="157"/>
      <c r="C5283" s="169" t="s">
        <v>6689</v>
      </c>
      <c r="D5283" s="158">
        <v>45717</v>
      </c>
      <c r="E5283" s="170">
        <v>45803</v>
      </c>
      <c r="F5283" s="124">
        <v>54.34</v>
      </c>
      <c r="G5283" s="160">
        <v>112120612090</v>
      </c>
      <c r="H5283" s="157" t="s">
        <v>6511</v>
      </c>
      <c r="I5283" s="157" t="s">
        <v>6784</v>
      </c>
      <c r="J5283" s="157" t="s">
        <v>130</v>
      </c>
      <c r="K5283" s="135"/>
      <c r="L5283" s="130" t="s">
        <v>761</v>
      </c>
      <c r="M5283" s="130" t="s">
        <v>131</v>
      </c>
    </row>
    <row r="5284" spans="1:13">
      <c r="A5284" s="157" t="s">
        <v>6688</v>
      </c>
      <c r="B5284" s="157"/>
      <c r="C5284" s="169" t="s">
        <v>6689</v>
      </c>
      <c r="D5284" s="158">
        <v>45717</v>
      </c>
      <c r="E5284" s="170">
        <v>45803</v>
      </c>
      <c r="F5284" s="124">
        <v>54.34</v>
      </c>
      <c r="G5284" s="160">
        <v>112120612090</v>
      </c>
      <c r="H5284" s="157" t="s">
        <v>6511</v>
      </c>
      <c r="I5284" s="157" t="s">
        <v>6785</v>
      </c>
      <c r="J5284" s="157" t="s">
        <v>12</v>
      </c>
      <c r="K5284" s="135"/>
      <c r="L5284" s="130" t="s">
        <v>761</v>
      </c>
      <c r="M5284" s="130" t="s">
        <v>13</v>
      </c>
    </row>
    <row r="5285" spans="1:13">
      <c r="A5285" s="157" t="s">
        <v>6688</v>
      </c>
      <c r="B5285" s="157"/>
      <c r="C5285" s="169" t="s">
        <v>6689</v>
      </c>
      <c r="D5285" s="158">
        <v>45717</v>
      </c>
      <c r="E5285" s="170">
        <v>45803</v>
      </c>
      <c r="F5285" s="124">
        <v>650.73</v>
      </c>
      <c r="G5285" s="160">
        <v>112120612090</v>
      </c>
      <c r="H5285" s="157" t="s">
        <v>6511</v>
      </c>
      <c r="I5285" s="157" t="s">
        <v>6786</v>
      </c>
      <c r="J5285" s="157" t="s">
        <v>70</v>
      </c>
      <c r="K5285" s="135"/>
      <c r="L5285" s="130" t="s">
        <v>761</v>
      </c>
      <c r="M5285" s="130" t="s">
        <v>71</v>
      </c>
    </row>
    <row r="5286" spans="1:13">
      <c r="A5286" s="157" t="s">
        <v>6688</v>
      </c>
      <c r="B5286" s="157"/>
      <c r="C5286" s="169" t="s">
        <v>6689</v>
      </c>
      <c r="D5286" s="158">
        <v>45717</v>
      </c>
      <c r="E5286" s="170">
        <v>45803</v>
      </c>
      <c r="F5286" s="124">
        <v>54.34</v>
      </c>
      <c r="G5286" s="160">
        <v>112120612090</v>
      </c>
      <c r="H5286" s="157" t="s">
        <v>6511</v>
      </c>
      <c r="I5286" s="157" t="s">
        <v>6787</v>
      </c>
      <c r="J5286" s="157" t="s">
        <v>214</v>
      </c>
      <c r="K5286" s="135"/>
      <c r="L5286" s="130" t="s">
        <v>761</v>
      </c>
      <c r="M5286" s="130" t="s">
        <v>215</v>
      </c>
    </row>
    <row r="5287" spans="1:13">
      <c r="A5287" s="157" t="s">
        <v>6688</v>
      </c>
      <c r="B5287" s="157"/>
      <c r="C5287" s="169" t="s">
        <v>6689</v>
      </c>
      <c r="D5287" s="158">
        <v>45717</v>
      </c>
      <c r="E5287" s="170">
        <v>45803</v>
      </c>
      <c r="F5287" s="124">
        <v>54.34</v>
      </c>
      <c r="G5287" s="160">
        <v>112120612090</v>
      </c>
      <c r="H5287" s="157" t="s">
        <v>6511</v>
      </c>
      <c r="I5287" s="157" t="s">
        <v>6788</v>
      </c>
      <c r="J5287" s="157" t="s">
        <v>424</v>
      </c>
      <c r="K5287" s="135"/>
      <c r="L5287" s="130" t="s">
        <v>761</v>
      </c>
      <c r="M5287" s="130" t="s">
        <v>425</v>
      </c>
    </row>
    <row r="5288" spans="1:13">
      <c r="A5288" s="157" t="s">
        <v>6688</v>
      </c>
      <c r="B5288" s="157"/>
      <c r="C5288" s="169" t="s">
        <v>6689</v>
      </c>
      <c r="D5288" s="158">
        <v>45717</v>
      </c>
      <c r="E5288" s="170">
        <v>45803</v>
      </c>
      <c r="F5288" s="124">
        <v>54.34</v>
      </c>
      <c r="G5288" s="160">
        <v>112120612090</v>
      </c>
      <c r="H5288" s="157" t="s">
        <v>6511</v>
      </c>
      <c r="I5288" s="157" t="s">
        <v>6789</v>
      </c>
      <c r="J5288" s="157" t="s">
        <v>362</v>
      </c>
      <c r="K5288" s="135"/>
      <c r="L5288" s="130" t="s">
        <v>761</v>
      </c>
      <c r="M5288" s="130" t="s">
        <v>363</v>
      </c>
    </row>
    <row r="5289" spans="1:13">
      <c r="A5289" s="157" t="s">
        <v>6688</v>
      </c>
      <c r="B5289" s="157"/>
      <c r="C5289" s="169" t="s">
        <v>6689</v>
      </c>
      <c r="D5289" s="158">
        <v>45717</v>
      </c>
      <c r="E5289" s="170">
        <v>45803</v>
      </c>
      <c r="F5289" s="124">
        <v>54.34</v>
      </c>
      <c r="G5289" s="160">
        <v>112120612090</v>
      </c>
      <c r="H5289" s="157" t="s">
        <v>6511</v>
      </c>
      <c r="I5289" s="157" t="s">
        <v>6790</v>
      </c>
      <c r="J5289" s="157" t="s">
        <v>256</v>
      </c>
      <c r="K5289" s="135"/>
      <c r="L5289" s="130" t="s">
        <v>761</v>
      </c>
      <c r="M5289" s="130" t="s">
        <v>257</v>
      </c>
    </row>
    <row r="5290" spans="1:13">
      <c r="A5290" s="157" t="s">
        <v>6688</v>
      </c>
      <c r="B5290" s="157"/>
      <c r="C5290" s="169" t="s">
        <v>6689</v>
      </c>
      <c r="D5290" s="158">
        <v>45717</v>
      </c>
      <c r="E5290" s="170">
        <v>45803</v>
      </c>
      <c r="F5290" s="124">
        <v>80.16</v>
      </c>
      <c r="G5290" s="160">
        <v>112120612090</v>
      </c>
      <c r="H5290" s="157" t="s">
        <v>6511</v>
      </c>
      <c r="I5290" s="157" t="s">
        <v>6791</v>
      </c>
      <c r="J5290" s="157" t="s">
        <v>138</v>
      </c>
      <c r="K5290" s="135"/>
      <c r="L5290" s="130" t="s">
        <v>761</v>
      </c>
      <c r="M5290" s="130" t="s">
        <v>139</v>
      </c>
    </row>
    <row r="5291" spans="1:13">
      <c r="A5291" s="157" t="s">
        <v>6688</v>
      </c>
      <c r="B5291" s="157"/>
      <c r="C5291" s="169" t="s">
        <v>6689</v>
      </c>
      <c r="D5291" s="158">
        <v>45717</v>
      </c>
      <c r="E5291" s="170">
        <v>45803</v>
      </c>
      <c r="F5291" s="124">
        <v>54.34</v>
      </c>
      <c r="G5291" s="160">
        <v>112120612090</v>
      </c>
      <c r="H5291" s="157" t="s">
        <v>6511</v>
      </c>
      <c r="I5291" s="157" t="s">
        <v>6792</v>
      </c>
      <c r="J5291" s="157" t="s">
        <v>338</v>
      </c>
      <c r="K5291" s="135"/>
      <c r="L5291" s="130" t="s">
        <v>761</v>
      </c>
      <c r="M5291" s="130" t="s">
        <v>339</v>
      </c>
    </row>
    <row r="5292" spans="1:13">
      <c r="A5292" s="157" t="s">
        <v>6688</v>
      </c>
      <c r="B5292" s="157"/>
      <c r="C5292" s="169" t="s">
        <v>6689</v>
      </c>
      <c r="D5292" s="158">
        <v>45717</v>
      </c>
      <c r="E5292" s="170">
        <v>45803</v>
      </c>
      <c r="F5292" s="124">
        <v>54.34</v>
      </c>
      <c r="G5292" s="160">
        <v>112120612090</v>
      </c>
      <c r="H5292" s="157" t="s">
        <v>6511</v>
      </c>
      <c r="I5292" s="157" t="s">
        <v>6793</v>
      </c>
      <c r="J5292" s="157" t="s">
        <v>318</v>
      </c>
      <c r="K5292" s="135"/>
      <c r="L5292" s="130" t="s">
        <v>761</v>
      </c>
      <c r="M5292" s="130" t="s">
        <v>319</v>
      </c>
    </row>
    <row r="5293" spans="1:13">
      <c r="A5293" s="157" t="s">
        <v>6688</v>
      </c>
      <c r="B5293" s="157"/>
      <c r="C5293" s="169" t="s">
        <v>6689</v>
      </c>
      <c r="D5293" s="158">
        <v>45717</v>
      </c>
      <c r="E5293" s="170">
        <v>45803</v>
      </c>
      <c r="F5293" s="124">
        <v>54.34</v>
      </c>
      <c r="G5293" s="160">
        <v>112120612090</v>
      </c>
      <c r="H5293" s="157" t="s">
        <v>6511</v>
      </c>
      <c r="I5293" s="157" t="s">
        <v>6794</v>
      </c>
      <c r="J5293" s="157" t="s">
        <v>440</v>
      </c>
      <c r="K5293" s="135"/>
      <c r="L5293" s="130" t="s">
        <v>761</v>
      </c>
      <c r="M5293" s="130" t="s">
        <v>441</v>
      </c>
    </row>
    <row r="5294" spans="1:13">
      <c r="A5294" s="157" t="s">
        <v>6688</v>
      </c>
      <c r="B5294" s="157"/>
      <c r="C5294" s="169" t="s">
        <v>6689</v>
      </c>
      <c r="D5294" s="158">
        <v>45717</v>
      </c>
      <c r="E5294" s="170">
        <v>45803</v>
      </c>
      <c r="F5294" s="124">
        <v>54.34</v>
      </c>
      <c r="G5294" s="160">
        <v>112120612090</v>
      </c>
      <c r="H5294" s="157" t="s">
        <v>6511</v>
      </c>
      <c r="I5294" s="157" t="s">
        <v>6795</v>
      </c>
      <c r="J5294" s="157" t="s">
        <v>14</v>
      </c>
      <c r="K5294" s="135"/>
      <c r="L5294" s="130" t="s">
        <v>761</v>
      </c>
      <c r="M5294" s="130" t="s">
        <v>15</v>
      </c>
    </row>
    <row r="5295" spans="1:13">
      <c r="A5295" s="157" t="s">
        <v>6688</v>
      </c>
      <c r="B5295" s="157"/>
      <c r="C5295" s="169" t="s">
        <v>6689</v>
      </c>
      <c r="D5295" s="158">
        <v>45717</v>
      </c>
      <c r="E5295" s="170">
        <v>45803</v>
      </c>
      <c r="F5295" s="124">
        <v>54.34</v>
      </c>
      <c r="G5295" s="160">
        <v>112120612090</v>
      </c>
      <c r="H5295" s="157" t="s">
        <v>6511</v>
      </c>
      <c r="I5295" s="157" t="s">
        <v>6796</v>
      </c>
      <c r="J5295" s="157" t="s">
        <v>270</v>
      </c>
      <c r="K5295" s="135"/>
      <c r="L5295" s="130" t="s">
        <v>761</v>
      </c>
      <c r="M5295" s="130" t="s">
        <v>271</v>
      </c>
    </row>
    <row r="5296" spans="1:13">
      <c r="A5296" s="157" t="s">
        <v>6688</v>
      </c>
      <c r="B5296" s="157"/>
      <c r="C5296" s="169" t="s">
        <v>6689</v>
      </c>
      <c r="D5296" s="158">
        <v>45717</v>
      </c>
      <c r="E5296" s="170">
        <v>45803</v>
      </c>
      <c r="F5296" s="124">
        <v>54.34</v>
      </c>
      <c r="G5296" s="160">
        <v>112120612090</v>
      </c>
      <c r="H5296" s="157" t="s">
        <v>6511</v>
      </c>
      <c r="I5296" s="157" t="s">
        <v>6797</v>
      </c>
      <c r="J5296" s="157" t="s">
        <v>442</v>
      </c>
      <c r="K5296" s="135"/>
      <c r="L5296" s="130" t="s">
        <v>761</v>
      </c>
      <c r="M5296" s="130" t="s">
        <v>443</v>
      </c>
    </row>
    <row r="5297" spans="1:13">
      <c r="A5297" s="157" t="s">
        <v>6688</v>
      </c>
      <c r="B5297" s="157"/>
      <c r="C5297" s="169" t="s">
        <v>6689</v>
      </c>
      <c r="D5297" s="158">
        <v>45717</v>
      </c>
      <c r="E5297" s="170">
        <v>45803</v>
      </c>
      <c r="F5297" s="124">
        <v>54.34</v>
      </c>
      <c r="G5297" s="160">
        <v>112120612090</v>
      </c>
      <c r="H5297" s="157" t="s">
        <v>6511</v>
      </c>
      <c r="I5297" s="157" t="s">
        <v>6798</v>
      </c>
      <c r="J5297" s="157" t="s">
        <v>154</v>
      </c>
      <c r="K5297" s="135"/>
      <c r="L5297" s="130" t="s">
        <v>761</v>
      </c>
      <c r="M5297" s="130" t="s">
        <v>155</v>
      </c>
    </row>
    <row r="5298" spans="1:13">
      <c r="A5298" s="157" t="s">
        <v>6688</v>
      </c>
      <c r="B5298" s="157"/>
      <c r="C5298" s="169" t="s">
        <v>6689</v>
      </c>
      <c r="D5298" s="158">
        <v>45717</v>
      </c>
      <c r="E5298" s="170">
        <v>45803</v>
      </c>
      <c r="F5298" s="124">
        <v>54.34</v>
      </c>
      <c r="G5298" s="160">
        <v>112120612090</v>
      </c>
      <c r="H5298" s="157" t="s">
        <v>6511</v>
      </c>
      <c r="I5298" s="157" t="s">
        <v>6799</v>
      </c>
      <c r="J5298" s="157" t="s">
        <v>286</v>
      </c>
      <c r="K5298" s="135"/>
      <c r="L5298" s="130" t="s">
        <v>761</v>
      </c>
      <c r="M5298" s="130" t="s">
        <v>287</v>
      </c>
    </row>
    <row r="5299" spans="1:13">
      <c r="A5299" s="157" t="s">
        <v>6688</v>
      </c>
      <c r="B5299" s="157"/>
      <c r="C5299" s="169" t="s">
        <v>6689</v>
      </c>
      <c r="D5299" s="158">
        <v>45717</v>
      </c>
      <c r="E5299" s="170">
        <v>45803</v>
      </c>
      <c r="F5299" s="124">
        <v>54.34</v>
      </c>
      <c r="G5299" s="160">
        <v>112120612090</v>
      </c>
      <c r="H5299" s="157" t="s">
        <v>6511</v>
      </c>
      <c r="I5299" s="157" t="s">
        <v>6800</v>
      </c>
      <c r="J5299" s="157" t="s">
        <v>340</v>
      </c>
      <c r="K5299" s="135"/>
      <c r="L5299" s="130" t="s">
        <v>761</v>
      </c>
      <c r="M5299" s="130" t="s">
        <v>341</v>
      </c>
    </row>
    <row r="5300" spans="1:13">
      <c r="A5300" s="157" t="s">
        <v>6688</v>
      </c>
      <c r="B5300" s="157"/>
      <c r="C5300" s="169" t="s">
        <v>6689</v>
      </c>
      <c r="D5300" s="158">
        <v>45717</v>
      </c>
      <c r="E5300" s="170">
        <v>45803</v>
      </c>
      <c r="F5300" s="124">
        <v>54.34</v>
      </c>
      <c r="G5300" s="160">
        <v>112120612090</v>
      </c>
      <c r="H5300" s="157" t="s">
        <v>6511</v>
      </c>
      <c r="I5300" s="157" t="s">
        <v>6801</v>
      </c>
      <c r="J5300" s="157" t="s">
        <v>252</v>
      </c>
      <c r="K5300" s="135"/>
      <c r="L5300" s="130" t="s">
        <v>761</v>
      </c>
      <c r="M5300" s="130" t="s">
        <v>253</v>
      </c>
    </row>
    <row r="5301" spans="1:13">
      <c r="A5301" s="157" t="s">
        <v>6688</v>
      </c>
      <c r="B5301" s="157"/>
      <c r="C5301" s="169" t="s">
        <v>6689</v>
      </c>
      <c r="D5301" s="158">
        <v>45717</v>
      </c>
      <c r="E5301" s="170">
        <v>45803</v>
      </c>
      <c r="F5301" s="124">
        <v>108.68</v>
      </c>
      <c r="G5301" s="160">
        <v>112120612090</v>
      </c>
      <c r="H5301" s="157" t="s">
        <v>6511</v>
      </c>
      <c r="I5301" s="157" t="s">
        <v>6802</v>
      </c>
      <c r="J5301" s="157" t="s">
        <v>494</v>
      </c>
      <c r="K5301" s="135"/>
      <c r="L5301" s="130" t="s">
        <v>761</v>
      </c>
      <c r="M5301" s="130" t="s">
        <v>495</v>
      </c>
    </row>
    <row r="5302" spans="1:13">
      <c r="A5302" s="157" t="s">
        <v>6688</v>
      </c>
      <c r="B5302" s="157"/>
      <c r="C5302" s="169" t="s">
        <v>6689</v>
      </c>
      <c r="D5302" s="158">
        <v>45717</v>
      </c>
      <c r="E5302" s="170">
        <v>45803</v>
      </c>
      <c r="F5302" s="124">
        <v>54.34</v>
      </c>
      <c r="G5302" s="160">
        <v>112120612090</v>
      </c>
      <c r="H5302" s="157" t="s">
        <v>6511</v>
      </c>
      <c r="I5302" s="157" t="s">
        <v>6803</v>
      </c>
      <c r="J5302" s="157" t="s">
        <v>380</v>
      </c>
      <c r="K5302" s="135"/>
      <c r="L5302" s="130" t="s">
        <v>761</v>
      </c>
      <c r="M5302" s="130" t="s">
        <v>381</v>
      </c>
    </row>
    <row r="5303" spans="1:13">
      <c r="A5303" s="157" t="s">
        <v>6688</v>
      </c>
      <c r="B5303" s="157"/>
      <c r="C5303" s="169" t="s">
        <v>6689</v>
      </c>
      <c r="D5303" s="158">
        <v>45717</v>
      </c>
      <c r="E5303" s="170">
        <v>45803</v>
      </c>
      <c r="F5303" s="124">
        <v>54.34</v>
      </c>
      <c r="G5303" s="160">
        <v>112120612090</v>
      </c>
      <c r="H5303" s="157" t="s">
        <v>6511</v>
      </c>
      <c r="I5303" s="157" t="s">
        <v>6804</v>
      </c>
      <c r="J5303" s="157" t="s">
        <v>216</v>
      </c>
      <c r="K5303" s="135"/>
      <c r="L5303" s="130" t="s">
        <v>761</v>
      </c>
      <c r="M5303" s="130" t="s">
        <v>217</v>
      </c>
    </row>
    <row r="5304" spans="1:13">
      <c r="A5304" s="157" t="s">
        <v>6688</v>
      </c>
      <c r="B5304" s="157"/>
      <c r="C5304" s="169" t="s">
        <v>6689</v>
      </c>
      <c r="D5304" s="158">
        <v>45717</v>
      </c>
      <c r="E5304" s="170">
        <v>45803</v>
      </c>
      <c r="F5304" s="124">
        <v>54.34</v>
      </c>
      <c r="G5304" s="160">
        <v>112120612090</v>
      </c>
      <c r="H5304" s="157" t="s">
        <v>6511</v>
      </c>
      <c r="I5304" s="157" t="s">
        <v>6805</v>
      </c>
      <c r="J5304" s="157" t="s">
        <v>272</v>
      </c>
      <c r="K5304" s="135"/>
      <c r="L5304" s="130" t="s">
        <v>761</v>
      </c>
      <c r="M5304" s="130" t="s">
        <v>273</v>
      </c>
    </row>
    <row r="5305" spans="1:13">
      <c r="A5305" s="157" t="s">
        <v>6688</v>
      </c>
      <c r="B5305" s="157"/>
      <c r="C5305" s="169" t="s">
        <v>6689</v>
      </c>
      <c r="D5305" s="158">
        <v>45717</v>
      </c>
      <c r="E5305" s="170">
        <v>45803</v>
      </c>
      <c r="F5305" s="124">
        <v>54.34</v>
      </c>
      <c r="G5305" s="160">
        <v>112120612090</v>
      </c>
      <c r="H5305" s="157" t="s">
        <v>6511</v>
      </c>
      <c r="I5305" s="157" t="s">
        <v>6806</v>
      </c>
      <c r="J5305" s="157" t="s">
        <v>480</v>
      </c>
      <c r="K5305" s="135"/>
      <c r="L5305" s="130" t="s">
        <v>761</v>
      </c>
      <c r="M5305" s="130" t="s">
        <v>481</v>
      </c>
    </row>
    <row r="5306" spans="1:13">
      <c r="A5306" s="157" t="s">
        <v>6688</v>
      </c>
      <c r="B5306" s="157"/>
      <c r="C5306" s="169" t="s">
        <v>6689</v>
      </c>
      <c r="D5306" s="158">
        <v>45717</v>
      </c>
      <c r="E5306" s="170">
        <v>45803</v>
      </c>
      <c r="F5306" s="124">
        <v>54.34</v>
      </c>
      <c r="G5306" s="160">
        <v>112120612090</v>
      </c>
      <c r="H5306" s="157" t="s">
        <v>6511</v>
      </c>
      <c r="I5306" s="157" t="s">
        <v>6807</v>
      </c>
      <c r="J5306" s="157" t="s">
        <v>426</v>
      </c>
      <c r="K5306" s="135"/>
      <c r="L5306" s="130" t="s">
        <v>761</v>
      </c>
      <c r="M5306" s="130" t="s">
        <v>427</v>
      </c>
    </row>
    <row r="5307" spans="1:13">
      <c r="A5307" s="157" t="s">
        <v>6688</v>
      </c>
      <c r="B5307" s="157"/>
      <c r="C5307" s="169" t="s">
        <v>6689</v>
      </c>
      <c r="D5307" s="158">
        <v>45717</v>
      </c>
      <c r="E5307" s="170">
        <v>45803</v>
      </c>
      <c r="F5307" s="124">
        <v>54.34</v>
      </c>
      <c r="G5307" s="160">
        <v>112120612090</v>
      </c>
      <c r="H5307" s="157" t="s">
        <v>6511</v>
      </c>
      <c r="I5307" s="157" t="s">
        <v>6808</v>
      </c>
      <c r="J5307" s="157" t="s">
        <v>390</v>
      </c>
      <c r="K5307" s="135"/>
      <c r="L5307" s="130" t="s">
        <v>761</v>
      </c>
      <c r="M5307" s="130" t="s">
        <v>391</v>
      </c>
    </row>
    <row r="5308" spans="1:13">
      <c r="A5308" s="157" t="s">
        <v>6688</v>
      </c>
      <c r="B5308" s="157"/>
      <c r="C5308" s="169" t="s">
        <v>6689</v>
      </c>
      <c r="D5308" s="158">
        <v>45717</v>
      </c>
      <c r="E5308" s="170">
        <v>45803</v>
      </c>
      <c r="F5308" s="124">
        <v>1151.3499999999999</v>
      </c>
      <c r="G5308" s="160">
        <v>112120612090</v>
      </c>
      <c r="H5308" s="157" t="s">
        <v>6511</v>
      </c>
      <c r="I5308" s="157" t="s">
        <v>6809</v>
      </c>
      <c r="J5308" s="157" t="s">
        <v>378</v>
      </c>
      <c r="K5308" s="135"/>
      <c r="L5308" s="130" t="s">
        <v>761</v>
      </c>
      <c r="M5308" s="130" t="s">
        <v>379</v>
      </c>
    </row>
    <row r="5309" spans="1:13">
      <c r="A5309" s="157" t="s">
        <v>6688</v>
      </c>
      <c r="B5309" s="157"/>
      <c r="C5309" s="169" t="s">
        <v>6689</v>
      </c>
      <c r="D5309" s="158">
        <v>45717</v>
      </c>
      <c r="E5309" s="170">
        <v>45803</v>
      </c>
      <c r="F5309" s="124">
        <v>54.34</v>
      </c>
      <c r="G5309" s="160">
        <v>112120612090</v>
      </c>
      <c r="H5309" s="157" t="s">
        <v>6511</v>
      </c>
      <c r="I5309" s="157" t="s">
        <v>6809</v>
      </c>
      <c r="J5309" s="157" t="s">
        <v>378</v>
      </c>
      <c r="K5309" s="135"/>
      <c r="L5309" s="130" t="s">
        <v>761</v>
      </c>
      <c r="M5309" s="130" t="s">
        <v>379</v>
      </c>
    </row>
    <row r="5310" spans="1:13">
      <c r="A5310" s="157" t="s">
        <v>6688</v>
      </c>
      <c r="B5310" s="157"/>
      <c r="C5310" s="169" t="s">
        <v>6689</v>
      </c>
      <c r="D5310" s="158">
        <v>45717</v>
      </c>
      <c r="E5310" s="170">
        <v>45803</v>
      </c>
      <c r="F5310" s="124">
        <v>54.34</v>
      </c>
      <c r="G5310" s="160">
        <v>112120612090</v>
      </c>
      <c r="H5310" s="157" t="s">
        <v>6511</v>
      </c>
      <c r="I5310" s="157" t="s">
        <v>6810</v>
      </c>
      <c r="J5310" s="157" t="s">
        <v>134</v>
      </c>
      <c r="K5310" s="135"/>
      <c r="L5310" s="130" t="s">
        <v>761</v>
      </c>
      <c r="M5310" s="130" t="s">
        <v>135</v>
      </c>
    </row>
    <row r="5311" spans="1:13">
      <c r="A5311" s="157" t="s">
        <v>6688</v>
      </c>
      <c r="B5311" s="157"/>
      <c r="C5311" s="169" t="s">
        <v>6689</v>
      </c>
      <c r="D5311" s="158">
        <v>45717</v>
      </c>
      <c r="E5311" s="170">
        <v>45803</v>
      </c>
      <c r="F5311" s="124">
        <v>54.34</v>
      </c>
      <c r="G5311" s="160">
        <v>112120612090</v>
      </c>
      <c r="H5311" s="157" t="s">
        <v>6511</v>
      </c>
      <c r="I5311" s="157" t="s">
        <v>6811</v>
      </c>
      <c r="J5311" s="157" t="s">
        <v>515</v>
      </c>
      <c r="K5311" s="135"/>
      <c r="L5311" s="130" t="s">
        <v>761</v>
      </c>
      <c r="M5311" s="130" t="s">
        <v>516</v>
      </c>
    </row>
    <row r="5312" spans="1:13">
      <c r="A5312" s="157" t="s">
        <v>6688</v>
      </c>
      <c r="B5312" s="157"/>
      <c r="C5312" s="169" t="s">
        <v>6689</v>
      </c>
      <c r="D5312" s="158">
        <v>45717</v>
      </c>
      <c r="E5312" s="170">
        <v>45803</v>
      </c>
      <c r="F5312" s="124">
        <v>54.34</v>
      </c>
      <c r="G5312" s="160">
        <v>112120612090</v>
      </c>
      <c r="H5312" s="157" t="s">
        <v>6511</v>
      </c>
      <c r="I5312" s="157" t="s">
        <v>6812</v>
      </c>
      <c r="J5312" s="157" t="s">
        <v>354</v>
      </c>
      <c r="K5312" s="135"/>
      <c r="L5312" s="130" t="s">
        <v>761</v>
      </c>
      <c r="M5312" s="130" t="s">
        <v>355</v>
      </c>
    </row>
    <row r="5313" spans="1:13">
      <c r="A5313" s="157" t="s">
        <v>6688</v>
      </c>
      <c r="B5313" s="157"/>
      <c r="C5313" s="169" t="s">
        <v>6689</v>
      </c>
      <c r="D5313" s="158">
        <v>45717</v>
      </c>
      <c r="E5313" s="170">
        <v>45803</v>
      </c>
      <c r="F5313" s="124">
        <v>54.34</v>
      </c>
      <c r="G5313" s="160">
        <v>112120612090</v>
      </c>
      <c r="H5313" s="157" t="s">
        <v>6511</v>
      </c>
      <c r="I5313" s="157" t="s">
        <v>6813</v>
      </c>
      <c r="J5313" s="157" t="s">
        <v>346</v>
      </c>
      <c r="K5313" s="135"/>
      <c r="L5313" s="130" t="s">
        <v>761</v>
      </c>
      <c r="M5313" s="130" t="s">
        <v>347</v>
      </c>
    </row>
    <row r="5314" spans="1:13">
      <c r="A5314" s="157" t="s">
        <v>6688</v>
      </c>
      <c r="B5314" s="157"/>
      <c r="C5314" s="169" t="s">
        <v>6689</v>
      </c>
      <c r="D5314" s="158">
        <v>45717</v>
      </c>
      <c r="E5314" s="170">
        <v>45803</v>
      </c>
      <c r="F5314" s="124">
        <v>54.34</v>
      </c>
      <c r="G5314" s="160">
        <v>112120612090</v>
      </c>
      <c r="H5314" s="157" t="s">
        <v>6511</v>
      </c>
      <c r="I5314" s="157" t="s">
        <v>6814</v>
      </c>
      <c r="J5314" s="157" t="s">
        <v>344</v>
      </c>
      <c r="K5314" s="135"/>
      <c r="L5314" s="130" t="s">
        <v>761</v>
      </c>
      <c r="M5314" s="130" t="s">
        <v>345</v>
      </c>
    </row>
    <row r="5315" spans="1:13">
      <c r="A5315" s="157" t="s">
        <v>6688</v>
      </c>
      <c r="B5315" s="157"/>
      <c r="C5315" s="169" t="s">
        <v>6689</v>
      </c>
      <c r="D5315" s="158">
        <v>45717</v>
      </c>
      <c r="E5315" s="170">
        <v>45803</v>
      </c>
      <c r="F5315" s="124">
        <v>54.34</v>
      </c>
      <c r="G5315" s="160">
        <v>112120612090</v>
      </c>
      <c r="H5315" s="157" t="s">
        <v>6511</v>
      </c>
      <c r="I5315" s="157" t="s">
        <v>6815</v>
      </c>
      <c r="J5315" s="157" t="s">
        <v>274</v>
      </c>
      <c r="K5315" s="135"/>
      <c r="L5315" s="130" t="s">
        <v>761</v>
      </c>
      <c r="M5315" s="130" t="s">
        <v>275</v>
      </c>
    </row>
    <row r="5316" spans="1:13">
      <c r="A5316" s="157" t="s">
        <v>6688</v>
      </c>
      <c r="B5316" s="157"/>
      <c r="C5316" s="169" t="s">
        <v>6689</v>
      </c>
      <c r="D5316" s="158">
        <v>45717</v>
      </c>
      <c r="E5316" s="170">
        <v>45803</v>
      </c>
      <c r="F5316" s="124">
        <v>54.34</v>
      </c>
      <c r="G5316" s="160">
        <v>112120612090</v>
      </c>
      <c r="H5316" s="157" t="s">
        <v>6511</v>
      </c>
      <c r="I5316" s="157" t="s">
        <v>6816</v>
      </c>
      <c r="J5316" s="157" t="s">
        <v>238</v>
      </c>
      <c r="K5316" s="135"/>
      <c r="L5316" s="130" t="s">
        <v>761</v>
      </c>
      <c r="M5316" s="130" t="s">
        <v>239</v>
      </c>
    </row>
    <row r="5317" spans="1:13">
      <c r="A5317" s="157" t="s">
        <v>6688</v>
      </c>
      <c r="B5317" s="157"/>
      <c r="C5317" s="169" t="s">
        <v>6689</v>
      </c>
      <c r="D5317" s="158">
        <v>45717</v>
      </c>
      <c r="E5317" s="170">
        <v>45803</v>
      </c>
      <c r="F5317" s="124">
        <v>54.34</v>
      </c>
      <c r="G5317" s="160">
        <v>112120612090</v>
      </c>
      <c r="H5317" s="157" t="s">
        <v>6511</v>
      </c>
      <c r="I5317" s="157" t="s">
        <v>6817</v>
      </c>
      <c r="J5317" s="157" t="s">
        <v>220</v>
      </c>
      <c r="K5317" s="135"/>
      <c r="L5317" s="130" t="s">
        <v>761</v>
      </c>
      <c r="M5317" s="130" t="s">
        <v>221</v>
      </c>
    </row>
    <row r="5318" spans="1:13">
      <c r="A5318" s="157" t="s">
        <v>6688</v>
      </c>
      <c r="B5318" s="157"/>
      <c r="C5318" s="169" t="s">
        <v>6689</v>
      </c>
      <c r="D5318" s="158">
        <v>45717</v>
      </c>
      <c r="E5318" s="170">
        <v>45803</v>
      </c>
      <c r="F5318" s="124">
        <v>54.34</v>
      </c>
      <c r="G5318" s="160">
        <v>112120612090</v>
      </c>
      <c r="H5318" s="157" t="s">
        <v>6511</v>
      </c>
      <c r="I5318" s="157" t="s">
        <v>6818</v>
      </c>
      <c r="J5318" s="157" t="s">
        <v>366</v>
      </c>
      <c r="K5318" s="135"/>
      <c r="L5318" s="130" t="s">
        <v>761</v>
      </c>
      <c r="M5318" s="130" t="s">
        <v>367</v>
      </c>
    </row>
    <row r="5319" spans="1:13">
      <c r="A5319" s="157" t="s">
        <v>6688</v>
      </c>
      <c r="B5319" s="157"/>
      <c r="C5319" s="169" t="s">
        <v>6689</v>
      </c>
      <c r="D5319" s="158">
        <v>45717</v>
      </c>
      <c r="E5319" s="170">
        <v>45803</v>
      </c>
      <c r="F5319" s="124">
        <v>54.34</v>
      </c>
      <c r="G5319" s="160">
        <v>112120612090</v>
      </c>
      <c r="H5319" s="157" t="s">
        <v>6511</v>
      </c>
      <c r="I5319" s="157" t="s">
        <v>6819</v>
      </c>
      <c r="J5319" s="157" t="s">
        <v>412</v>
      </c>
      <c r="K5319" s="135"/>
      <c r="L5319" s="130" t="s">
        <v>761</v>
      </c>
      <c r="M5319" s="130" t="s">
        <v>413</v>
      </c>
    </row>
    <row r="5320" spans="1:13">
      <c r="A5320" s="157" t="s">
        <v>6688</v>
      </c>
      <c r="B5320" s="157"/>
      <c r="C5320" s="169" t="s">
        <v>6689</v>
      </c>
      <c r="D5320" s="158">
        <v>45717</v>
      </c>
      <c r="E5320" s="170">
        <v>45803</v>
      </c>
      <c r="F5320" s="124">
        <v>53.34</v>
      </c>
      <c r="G5320" s="160">
        <v>112120612090</v>
      </c>
      <c r="H5320" s="157" t="s">
        <v>6511</v>
      </c>
      <c r="I5320" s="157" t="s">
        <v>6820</v>
      </c>
      <c r="J5320" s="157" t="s">
        <v>444</v>
      </c>
      <c r="K5320" s="135"/>
      <c r="L5320" s="130" t="s">
        <v>761</v>
      </c>
      <c r="M5320" s="130" t="s">
        <v>445</v>
      </c>
    </row>
    <row r="5321" spans="1:13">
      <c r="A5321" s="157" t="s">
        <v>6688</v>
      </c>
      <c r="B5321" s="157"/>
      <c r="C5321" s="169" t="s">
        <v>6689</v>
      </c>
      <c r="D5321" s="158">
        <v>45717</v>
      </c>
      <c r="E5321" s="170">
        <v>45803</v>
      </c>
      <c r="F5321" s="124">
        <v>54.34</v>
      </c>
      <c r="G5321" s="160">
        <v>112120612090</v>
      </c>
      <c r="H5321" s="157" t="s">
        <v>6511</v>
      </c>
      <c r="I5321" s="157" t="s">
        <v>6821</v>
      </c>
      <c r="J5321" s="157" t="s">
        <v>394</v>
      </c>
      <c r="K5321" s="135"/>
      <c r="L5321" s="130" t="s">
        <v>761</v>
      </c>
      <c r="M5321" s="130" t="s">
        <v>395</v>
      </c>
    </row>
    <row r="5322" spans="1:13">
      <c r="A5322" s="157" t="s">
        <v>6688</v>
      </c>
      <c r="B5322" s="157"/>
      <c r="C5322" s="169" t="s">
        <v>6689</v>
      </c>
      <c r="D5322" s="158">
        <v>45717</v>
      </c>
      <c r="E5322" s="170">
        <v>45803</v>
      </c>
      <c r="F5322" s="124">
        <v>54.34</v>
      </c>
      <c r="G5322" s="160">
        <v>112120612090</v>
      </c>
      <c r="H5322" s="157" t="s">
        <v>6511</v>
      </c>
      <c r="I5322" s="157" t="s">
        <v>6822</v>
      </c>
      <c r="J5322" s="157" t="s">
        <v>350</v>
      </c>
      <c r="K5322" s="135"/>
      <c r="L5322" s="130" t="s">
        <v>761</v>
      </c>
      <c r="M5322" s="130" t="s">
        <v>351</v>
      </c>
    </row>
    <row r="5323" spans="1:13">
      <c r="A5323" s="157" t="s">
        <v>6688</v>
      </c>
      <c r="B5323" s="157"/>
      <c r="C5323" s="169" t="s">
        <v>6689</v>
      </c>
      <c r="D5323" s="158">
        <v>45717</v>
      </c>
      <c r="E5323" s="170">
        <v>45803</v>
      </c>
      <c r="F5323" s="124">
        <v>54.34</v>
      </c>
      <c r="G5323" s="160">
        <v>112120612090</v>
      </c>
      <c r="H5323" s="157" t="s">
        <v>6511</v>
      </c>
      <c r="I5323" s="157" t="s">
        <v>6823</v>
      </c>
      <c r="J5323" s="157" t="s">
        <v>288</v>
      </c>
      <c r="K5323" s="135"/>
      <c r="L5323" s="130" t="s">
        <v>761</v>
      </c>
      <c r="M5323" s="130" t="s">
        <v>289</v>
      </c>
    </row>
    <row r="5324" spans="1:13">
      <c r="A5324" s="157" t="s">
        <v>6688</v>
      </c>
      <c r="B5324" s="157"/>
      <c r="C5324" s="169" t="s">
        <v>6689</v>
      </c>
      <c r="D5324" s="158">
        <v>45717</v>
      </c>
      <c r="E5324" s="170">
        <v>45803</v>
      </c>
      <c r="F5324" s="124">
        <v>54.34</v>
      </c>
      <c r="G5324" s="160">
        <v>112120612090</v>
      </c>
      <c r="H5324" s="157" t="s">
        <v>6511</v>
      </c>
      <c r="I5324" s="157" t="s">
        <v>6824</v>
      </c>
      <c r="J5324" s="157" t="s">
        <v>348</v>
      </c>
      <c r="K5324" s="135"/>
      <c r="L5324" s="130" t="s">
        <v>761</v>
      </c>
      <c r="M5324" s="130" t="s">
        <v>349</v>
      </c>
    </row>
    <row r="5325" spans="1:13">
      <c r="A5325" s="157" t="s">
        <v>6688</v>
      </c>
      <c r="B5325" s="157"/>
      <c r="C5325" s="169" t="s">
        <v>6689</v>
      </c>
      <c r="D5325" s="158">
        <v>45717</v>
      </c>
      <c r="E5325" s="170">
        <v>45803</v>
      </c>
      <c r="F5325" s="124">
        <v>27.17</v>
      </c>
      <c r="G5325" s="160">
        <v>112120612090</v>
      </c>
      <c r="H5325" s="157" t="s">
        <v>6511</v>
      </c>
      <c r="I5325" s="157" t="s">
        <v>6825</v>
      </c>
      <c r="J5325" s="157" t="s">
        <v>460</v>
      </c>
      <c r="K5325" s="135"/>
      <c r="L5325" s="130" t="s">
        <v>761</v>
      </c>
      <c r="M5325" s="130" t="s">
        <v>461</v>
      </c>
    </row>
    <row r="5326" spans="1:13">
      <c r="A5326" s="157" t="s">
        <v>6688</v>
      </c>
      <c r="B5326" s="157"/>
      <c r="C5326" s="169" t="s">
        <v>6689</v>
      </c>
      <c r="D5326" s="158">
        <v>45717</v>
      </c>
      <c r="E5326" s="170">
        <v>45803</v>
      </c>
      <c r="F5326" s="124">
        <v>54.34</v>
      </c>
      <c r="G5326" s="160">
        <v>112120612090</v>
      </c>
      <c r="H5326" s="157" t="s">
        <v>6511</v>
      </c>
      <c r="I5326" s="157" t="s">
        <v>6826</v>
      </c>
      <c r="J5326" s="157" t="s">
        <v>418</v>
      </c>
      <c r="K5326" s="135"/>
      <c r="L5326" s="130" t="s">
        <v>761</v>
      </c>
      <c r="M5326" s="130" t="s">
        <v>419</v>
      </c>
    </row>
    <row r="5327" spans="1:13">
      <c r="A5327" s="157" t="s">
        <v>6688</v>
      </c>
      <c r="B5327" s="157"/>
      <c r="C5327" s="169" t="s">
        <v>6689</v>
      </c>
      <c r="D5327" s="158">
        <v>45717</v>
      </c>
      <c r="E5327" s="170">
        <v>45803</v>
      </c>
      <c r="F5327" s="124">
        <v>298.87</v>
      </c>
      <c r="G5327" s="160">
        <v>112120612090</v>
      </c>
      <c r="H5327" s="157" t="s">
        <v>6511</v>
      </c>
      <c r="I5327" s="157" t="s">
        <v>6827</v>
      </c>
      <c r="J5327" s="157" t="s">
        <v>472</v>
      </c>
      <c r="K5327" s="135"/>
      <c r="L5327" s="130" t="s">
        <v>761</v>
      </c>
      <c r="M5327" s="130" t="s">
        <v>473</v>
      </c>
    </row>
    <row r="5328" spans="1:13">
      <c r="A5328" s="157" t="s">
        <v>6688</v>
      </c>
      <c r="B5328" s="157"/>
      <c r="C5328" s="169" t="s">
        <v>6689</v>
      </c>
      <c r="D5328" s="158">
        <v>45717</v>
      </c>
      <c r="E5328" s="170">
        <v>45803</v>
      </c>
      <c r="F5328" s="124">
        <v>54.34</v>
      </c>
      <c r="G5328" s="160">
        <v>112120612090</v>
      </c>
      <c r="H5328" s="157" t="s">
        <v>6511</v>
      </c>
      <c r="I5328" s="157" t="s">
        <v>6828</v>
      </c>
      <c r="J5328" s="157" t="s">
        <v>74</v>
      </c>
      <c r="K5328" s="135"/>
      <c r="L5328" s="130" t="s">
        <v>761</v>
      </c>
      <c r="M5328" s="130" t="s">
        <v>75</v>
      </c>
    </row>
    <row r="5329" spans="1:13">
      <c r="A5329" s="157" t="s">
        <v>6688</v>
      </c>
      <c r="B5329" s="157"/>
      <c r="C5329" s="169" t="s">
        <v>6689</v>
      </c>
      <c r="D5329" s="158">
        <v>45717</v>
      </c>
      <c r="E5329" s="170">
        <v>45803</v>
      </c>
      <c r="F5329" s="124">
        <v>54.34</v>
      </c>
      <c r="G5329" s="160">
        <v>112120612090</v>
      </c>
      <c r="H5329" s="157" t="s">
        <v>6511</v>
      </c>
      <c r="I5329" s="157" t="s">
        <v>6829</v>
      </c>
      <c r="J5329" s="157" t="s">
        <v>342</v>
      </c>
      <c r="K5329" s="135"/>
      <c r="L5329" s="130" t="s">
        <v>761</v>
      </c>
      <c r="M5329" s="130" t="s">
        <v>343</v>
      </c>
    </row>
    <row r="5330" spans="1:13">
      <c r="A5330" s="157" t="s">
        <v>6688</v>
      </c>
      <c r="B5330" s="157"/>
      <c r="C5330" s="169" t="s">
        <v>6689</v>
      </c>
      <c r="D5330" s="158">
        <v>45717</v>
      </c>
      <c r="E5330" s="170">
        <v>45803</v>
      </c>
      <c r="F5330" s="124">
        <v>54.34</v>
      </c>
      <c r="G5330" s="160">
        <v>112120612090</v>
      </c>
      <c r="H5330" s="157" t="s">
        <v>6511</v>
      </c>
      <c r="I5330" s="157" t="s">
        <v>6830</v>
      </c>
      <c r="J5330" s="157" t="s">
        <v>156</v>
      </c>
      <c r="K5330" s="135"/>
      <c r="L5330" s="130" t="s">
        <v>761</v>
      </c>
      <c r="M5330" s="130" t="s">
        <v>157</v>
      </c>
    </row>
    <row r="5331" spans="1:13">
      <c r="A5331" s="157" t="s">
        <v>6688</v>
      </c>
      <c r="B5331" s="157"/>
      <c r="C5331" s="169" t="s">
        <v>6689</v>
      </c>
      <c r="D5331" s="158">
        <v>45717</v>
      </c>
      <c r="E5331" s="170">
        <v>45803</v>
      </c>
      <c r="F5331" s="124">
        <v>80.16</v>
      </c>
      <c r="G5331" s="160">
        <v>112120612090</v>
      </c>
      <c r="H5331" s="157" t="s">
        <v>6511</v>
      </c>
      <c r="I5331" s="157" t="s">
        <v>6831</v>
      </c>
      <c r="J5331" s="157" t="s">
        <v>148</v>
      </c>
      <c r="K5331" s="135"/>
      <c r="L5331" s="130" t="s">
        <v>761</v>
      </c>
      <c r="M5331" s="130" t="s">
        <v>149</v>
      </c>
    </row>
    <row r="5332" spans="1:13">
      <c r="A5332" s="157" t="s">
        <v>6688</v>
      </c>
      <c r="B5332" s="157"/>
      <c r="C5332" s="169" t="s">
        <v>6689</v>
      </c>
      <c r="D5332" s="158">
        <v>45717</v>
      </c>
      <c r="E5332" s="170">
        <v>45803</v>
      </c>
      <c r="F5332" s="124">
        <v>93.07</v>
      </c>
      <c r="G5332" s="160">
        <v>112120612090</v>
      </c>
      <c r="H5332" s="157" t="s">
        <v>6511</v>
      </c>
      <c r="I5332" s="157" t="s">
        <v>6832</v>
      </c>
      <c r="J5332" s="157" t="s">
        <v>46</v>
      </c>
      <c r="K5332" s="135"/>
      <c r="L5332" s="130" t="s">
        <v>761</v>
      </c>
      <c r="M5332" s="130" t="s">
        <v>47</v>
      </c>
    </row>
    <row r="5333" spans="1:13">
      <c r="A5333" s="157" t="s">
        <v>6688</v>
      </c>
      <c r="B5333" s="157"/>
      <c r="C5333" s="169" t="s">
        <v>6689</v>
      </c>
      <c r="D5333" s="158">
        <v>45717</v>
      </c>
      <c r="E5333" s="170">
        <v>45803</v>
      </c>
      <c r="F5333" s="124">
        <v>1287.2</v>
      </c>
      <c r="G5333" s="160">
        <v>112120612090</v>
      </c>
      <c r="H5333" s="157" t="s">
        <v>6511</v>
      </c>
      <c r="I5333" s="157" t="s">
        <v>6833</v>
      </c>
      <c r="J5333" s="157" t="s">
        <v>4</v>
      </c>
      <c r="K5333" s="135"/>
      <c r="L5333" s="130" t="s">
        <v>761</v>
      </c>
      <c r="M5333" s="130" t="s">
        <v>5</v>
      </c>
    </row>
    <row r="5334" spans="1:13">
      <c r="A5334" s="157" t="s">
        <v>6688</v>
      </c>
      <c r="B5334" s="157"/>
      <c r="C5334" s="169" t="s">
        <v>6689</v>
      </c>
      <c r="D5334" s="158">
        <v>45717</v>
      </c>
      <c r="E5334" s="170">
        <v>45803</v>
      </c>
      <c r="F5334" s="124">
        <v>64.55</v>
      </c>
      <c r="G5334" s="160">
        <v>112120612090</v>
      </c>
      <c r="H5334" s="157" t="s">
        <v>6511</v>
      </c>
      <c r="I5334" s="157" t="s">
        <v>6833</v>
      </c>
      <c r="J5334" s="157" t="s">
        <v>4</v>
      </c>
      <c r="K5334" s="135"/>
      <c r="L5334" s="130" t="s">
        <v>761</v>
      </c>
      <c r="M5334" s="130" t="s">
        <v>5</v>
      </c>
    </row>
    <row r="5335" spans="1:13">
      <c r="A5335" s="157" t="s">
        <v>6688</v>
      </c>
      <c r="B5335" s="157"/>
      <c r="C5335" s="169" t="s">
        <v>6689</v>
      </c>
      <c r="D5335" s="158">
        <v>45717</v>
      </c>
      <c r="E5335" s="170">
        <v>45803</v>
      </c>
      <c r="F5335" s="124">
        <v>54.34</v>
      </c>
      <c r="G5335" s="160">
        <v>112120612090</v>
      </c>
      <c r="H5335" s="157" t="s">
        <v>6511</v>
      </c>
      <c r="I5335" s="157" t="s">
        <v>6834</v>
      </c>
      <c r="J5335" s="157" t="s">
        <v>396</v>
      </c>
      <c r="K5335" s="135"/>
      <c r="L5335" s="130" t="s">
        <v>761</v>
      </c>
      <c r="M5335" s="130" t="s">
        <v>397</v>
      </c>
    </row>
    <row r="5336" spans="1:13">
      <c r="A5336" s="157" t="s">
        <v>6688</v>
      </c>
      <c r="B5336" s="157"/>
      <c r="C5336" s="169" t="s">
        <v>6689</v>
      </c>
      <c r="D5336" s="158">
        <v>45717</v>
      </c>
      <c r="E5336" s="170">
        <v>45803</v>
      </c>
      <c r="F5336" s="124">
        <v>54.34</v>
      </c>
      <c r="G5336" s="160">
        <v>112120612090</v>
      </c>
      <c r="H5336" s="157" t="s">
        <v>6511</v>
      </c>
      <c r="I5336" s="157" t="s">
        <v>6835</v>
      </c>
      <c r="J5336" s="157" t="s">
        <v>6</v>
      </c>
      <c r="K5336" s="135"/>
      <c r="L5336" s="130" t="s">
        <v>761</v>
      </c>
      <c r="M5336" s="130" t="s">
        <v>7</v>
      </c>
    </row>
    <row r="5337" spans="1:13">
      <c r="A5337" s="157" t="s">
        <v>6688</v>
      </c>
      <c r="B5337" s="157"/>
      <c r="C5337" s="169" t="s">
        <v>6689</v>
      </c>
      <c r="D5337" s="158">
        <v>45717</v>
      </c>
      <c r="E5337" s="170">
        <v>45803</v>
      </c>
      <c r="F5337" s="124">
        <v>54.34</v>
      </c>
      <c r="G5337" s="160">
        <v>112120612090</v>
      </c>
      <c r="H5337" s="157" t="s">
        <v>6511</v>
      </c>
      <c r="I5337" s="157" t="s">
        <v>6836</v>
      </c>
      <c r="J5337" s="157" t="s">
        <v>160</v>
      </c>
      <c r="K5337" s="135"/>
      <c r="L5337" s="130" t="s">
        <v>761</v>
      </c>
      <c r="M5337" s="130" t="s">
        <v>161</v>
      </c>
    </row>
    <row r="5338" spans="1:13">
      <c r="A5338" s="157" t="s">
        <v>6688</v>
      </c>
      <c r="B5338" s="157"/>
      <c r="C5338" s="169" t="s">
        <v>6689</v>
      </c>
      <c r="D5338" s="158">
        <v>45717</v>
      </c>
      <c r="E5338" s="170">
        <v>45803</v>
      </c>
      <c r="F5338" s="124">
        <v>54.34</v>
      </c>
      <c r="G5338" s="160">
        <v>112120612090</v>
      </c>
      <c r="H5338" s="157" t="s">
        <v>6511</v>
      </c>
      <c r="I5338" s="157" t="s">
        <v>6837</v>
      </c>
      <c r="J5338" s="157" t="s">
        <v>152</v>
      </c>
      <c r="K5338" s="135"/>
      <c r="L5338" s="130" t="s">
        <v>761</v>
      </c>
      <c r="M5338" s="130" t="s">
        <v>153</v>
      </c>
    </row>
    <row r="5339" spans="1:13">
      <c r="A5339" s="157" t="s">
        <v>6688</v>
      </c>
      <c r="B5339" s="157"/>
      <c r="C5339" s="169" t="s">
        <v>6689</v>
      </c>
      <c r="D5339" s="158">
        <v>45717</v>
      </c>
      <c r="E5339" s="170">
        <v>45803</v>
      </c>
      <c r="F5339" s="124">
        <v>54.34</v>
      </c>
      <c r="G5339" s="160">
        <v>112120612090</v>
      </c>
      <c r="H5339" s="157" t="s">
        <v>6511</v>
      </c>
      <c r="I5339" s="157" t="s">
        <v>6838</v>
      </c>
      <c r="J5339" s="157" t="s">
        <v>98</v>
      </c>
      <c r="K5339" s="135"/>
      <c r="L5339" s="130" t="s">
        <v>761</v>
      </c>
      <c r="M5339" s="130" t="s">
        <v>99</v>
      </c>
    </row>
    <row r="5340" spans="1:13">
      <c r="A5340" s="157" t="s">
        <v>6688</v>
      </c>
      <c r="B5340" s="157"/>
      <c r="C5340" s="169" t="s">
        <v>6689</v>
      </c>
      <c r="D5340" s="158">
        <v>45717</v>
      </c>
      <c r="E5340" s="170">
        <v>45803</v>
      </c>
      <c r="F5340" s="124">
        <v>54.34</v>
      </c>
      <c r="G5340" s="160">
        <v>112120612090</v>
      </c>
      <c r="H5340" s="157" t="s">
        <v>6511</v>
      </c>
      <c r="I5340" s="157" t="s">
        <v>6839</v>
      </c>
      <c r="J5340" s="157" t="s">
        <v>158</v>
      </c>
      <c r="K5340" s="135"/>
      <c r="L5340" s="130" t="s">
        <v>761</v>
      </c>
      <c r="M5340" s="130" t="s">
        <v>159</v>
      </c>
    </row>
    <row r="5341" spans="1:13">
      <c r="A5341" s="157" t="s">
        <v>6688</v>
      </c>
      <c r="B5341" s="157"/>
      <c r="C5341" s="169" t="s">
        <v>6689</v>
      </c>
      <c r="D5341" s="158">
        <v>45717</v>
      </c>
      <c r="E5341" s="170">
        <v>45803</v>
      </c>
      <c r="F5341" s="124">
        <v>54.34</v>
      </c>
      <c r="G5341" s="160">
        <v>112120612090</v>
      </c>
      <c r="H5341" s="157" t="s">
        <v>6511</v>
      </c>
      <c r="I5341" s="157" t="s">
        <v>6840</v>
      </c>
      <c r="J5341" s="157" t="s">
        <v>146</v>
      </c>
      <c r="K5341" s="135"/>
      <c r="L5341" s="130" t="s">
        <v>761</v>
      </c>
      <c r="M5341" s="130" t="s">
        <v>147</v>
      </c>
    </row>
    <row r="5342" spans="1:13">
      <c r="A5342" s="157" t="s">
        <v>6688</v>
      </c>
      <c r="B5342" s="157"/>
      <c r="C5342" s="169" t="s">
        <v>6689</v>
      </c>
      <c r="D5342" s="158">
        <v>45717</v>
      </c>
      <c r="E5342" s="170">
        <v>45803</v>
      </c>
      <c r="F5342" s="124">
        <v>54.34</v>
      </c>
      <c r="G5342" s="160">
        <v>112120612090</v>
      </c>
      <c r="H5342" s="157" t="s">
        <v>6511</v>
      </c>
      <c r="I5342" s="157" t="s">
        <v>6841</v>
      </c>
      <c r="J5342" s="157" t="s">
        <v>172</v>
      </c>
      <c r="K5342" s="135"/>
      <c r="L5342" s="130" t="s">
        <v>761</v>
      </c>
      <c r="M5342" s="130" t="s">
        <v>173</v>
      </c>
    </row>
    <row r="5343" spans="1:13">
      <c r="A5343" s="157" t="s">
        <v>6688</v>
      </c>
      <c r="B5343" s="157"/>
      <c r="C5343" s="169" t="s">
        <v>6689</v>
      </c>
      <c r="D5343" s="158">
        <v>45717</v>
      </c>
      <c r="E5343" s="170">
        <v>45803</v>
      </c>
      <c r="F5343" s="124">
        <v>1370.76</v>
      </c>
      <c r="G5343" s="160">
        <v>112120612090</v>
      </c>
      <c r="H5343" s="157" t="s">
        <v>6511</v>
      </c>
      <c r="I5343" s="157" t="s">
        <v>6842</v>
      </c>
      <c r="J5343" s="157" t="s">
        <v>462</v>
      </c>
      <c r="K5343" s="135"/>
      <c r="L5343" s="130" t="s">
        <v>761</v>
      </c>
      <c r="M5343" s="130" t="s">
        <v>463</v>
      </c>
    </row>
    <row r="5344" spans="1:13">
      <c r="A5344" s="157" t="s">
        <v>6688</v>
      </c>
      <c r="B5344" s="157"/>
      <c r="C5344" s="169" t="s">
        <v>6689</v>
      </c>
      <c r="D5344" s="158">
        <v>45717</v>
      </c>
      <c r="E5344" s="170">
        <v>45803</v>
      </c>
      <c r="F5344" s="124">
        <v>54.34</v>
      </c>
      <c r="G5344" s="160">
        <v>112120612090</v>
      </c>
      <c r="H5344" s="157" t="s">
        <v>6511</v>
      </c>
      <c r="I5344" s="157" t="s">
        <v>6843</v>
      </c>
      <c r="J5344" s="157" t="s">
        <v>478</v>
      </c>
      <c r="K5344" s="135"/>
      <c r="L5344" s="130" t="s">
        <v>761</v>
      </c>
      <c r="M5344" s="130" t="s">
        <v>479</v>
      </c>
    </row>
    <row r="5345" spans="1:13">
      <c r="A5345" s="157" t="s">
        <v>6688</v>
      </c>
      <c r="B5345" s="157"/>
      <c r="C5345" s="169" t="s">
        <v>6689</v>
      </c>
      <c r="D5345" s="158">
        <v>45717</v>
      </c>
      <c r="E5345" s="170">
        <v>45803</v>
      </c>
      <c r="F5345" s="124">
        <v>54.34</v>
      </c>
      <c r="G5345" s="160">
        <v>112120612090</v>
      </c>
      <c r="H5345" s="157" t="s">
        <v>6511</v>
      </c>
      <c r="I5345" s="157" t="s">
        <v>6844</v>
      </c>
      <c r="J5345" s="157" t="s">
        <v>8</v>
      </c>
      <c r="K5345" s="135"/>
      <c r="L5345" s="130" t="s">
        <v>761</v>
      </c>
      <c r="M5345" s="130" t="s">
        <v>9</v>
      </c>
    </row>
    <row r="5346" spans="1:13">
      <c r="A5346" s="157" t="s">
        <v>6688</v>
      </c>
      <c r="B5346" s="157"/>
      <c r="C5346" s="169" t="s">
        <v>6689</v>
      </c>
      <c r="D5346" s="158">
        <v>45717</v>
      </c>
      <c r="E5346" s="170">
        <v>45803</v>
      </c>
      <c r="F5346" s="124">
        <v>54.34</v>
      </c>
      <c r="G5346" s="160">
        <v>112120612090</v>
      </c>
      <c r="H5346" s="157" t="s">
        <v>6511</v>
      </c>
      <c r="I5346" s="157" t="s">
        <v>6845</v>
      </c>
      <c r="J5346" s="157" t="s">
        <v>16</v>
      </c>
      <c r="K5346" s="135"/>
      <c r="L5346" s="130" t="s">
        <v>761</v>
      </c>
      <c r="M5346" s="130" t="s">
        <v>17</v>
      </c>
    </row>
    <row r="5347" spans="1:13">
      <c r="A5347" s="157" t="s">
        <v>6688</v>
      </c>
      <c r="B5347" s="157"/>
      <c r="C5347" s="169" t="s">
        <v>6689</v>
      </c>
      <c r="D5347" s="158">
        <v>45717</v>
      </c>
      <c r="E5347" s="170">
        <v>45803</v>
      </c>
      <c r="F5347" s="124">
        <v>54.34</v>
      </c>
      <c r="G5347" s="160">
        <v>112120612090</v>
      </c>
      <c r="H5347" s="157" t="s">
        <v>6511</v>
      </c>
      <c r="I5347" s="157" t="s">
        <v>6846</v>
      </c>
      <c r="J5347" s="157" t="s">
        <v>144</v>
      </c>
      <c r="K5347" s="135"/>
      <c r="L5347" s="130" t="s">
        <v>761</v>
      </c>
      <c r="M5347" s="130" t="s">
        <v>145</v>
      </c>
    </row>
    <row r="5348" spans="1:13">
      <c r="A5348" s="157" t="s">
        <v>6688</v>
      </c>
      <c r="B5348" s="157"/>
      <c r="C5348" s="169" t="s">
        <v>6689</v>
      </c>
      <c r="D5348" s="158">
        <v>45717</v>
      </c>
      <c r="E5348" s="170">
        <v>45803</v>
      </c>
      <c r="F5348" s="124">
        <v>54.34</v>
      </c>
      <c r="G5348" s="160">
        <v>112120612090</v>
      </c>
      <c r="H5348" s="157" t="s">
        <v>6511</v>
      </c>
      <c r="I5348" s="157" t="s">
        <v>6847</v>
      </c>
      <c r="J5348" s="157" t="s">
        <v>144</v>
      </c>
      <c r="K5348" s="135"/>
      <c r="L5348" s="130" t="s">
        <v>761</v>
      </c>
      <c r="M5348" s="130" t="s">
        <v>145</v>
      </c>
    </row>
    <row r="5349" spans="1:13">
      <c r="A5349" s="157" t="s">
        <v>6688</v>
      </c>
      <c r="B5349" s="157"/>
      <c r="C5349" s="169" t="s">
        <v>6689</v>
      </c>
      <c r="D5349" s="158">
        <v>45717</v>
      </c>
      <c r="E5349" s="170">
        <v>45803</v>
      </c>
      <c r="F5349" s="124">
        <v>54.34</v>
      </c>
      <c r="G5349" s="160">
        <v>112120612090</v>
      </c>
      <c r="H5349" s="157" t="s">
        <v>6511</v>
      </c>
      <c r="I5349" s="157" t="s">
        <v>6848</v>
      </c>
      <c r="J5349" s="157" t="s">
        <v>18</v>
      </c>
      <c r="K5349" s="135"/>
      <c r="L5349" s="130" t="s">
        <v>761</v>
      </c>
      <c r="M5349" s="130" t="s">
        <v>19</v>
      </c>
    </row>
    <row r="5350" spans="1:13">
      <c r="A5350" s="157" t="s">
        <v>6688</v>
      </c>
      <c r="B5350" s="157"/>
      <c r="C5350" s="169" t="s">
        <v>6689</v>
      </c>
      <c r="D5350" s="158">
        <v>45717</v>
      </c>
      <c r="E5350" s="170">
        <v>45803</v>
      </c>
      <c r="F5350" s="124">
        <v>1601.75</v>
      </c>
      <c r="G5350" s="160">
        <v>112120612090</v>
      </c>
      <c r="H5350" s="157" t="s">
        <v>6511</v>
      </c>
      <c r="I5350" s="157" t="s">
        <v>6849</v>
      </c>
      <c r="J5350" s="157" t="s">
        <v>280</v>
      </c>
      <c r="K5350" s="135"/>
      <c r="L5350" s="130" t="s">
        <v>761</v>
      </c>
      <c r="M5350" s="130" t="s">
        <v>281</v>
      </c>
    </row>
    <row r="5351" spans="1:13">
      <c r="A5351" s="157" t="s">
        <v>6688</v>
      </c>
      <c r="B5351" s="157"/>
      <c r="C5351" s="169" t="s">
        <v>6689</v>
      </c>
      <c r="D5351" s="158">
        <v>45717</v>
      </c>
      <c r="E5351" s="170">
        <v>45803</v>
      </c>
      <c r="F5351" s="124">
        <v>27.17</v>
      </c>
      <c r="G5351" s="160">
        <v>112120612090</v>
      </c>
      <c r="H5351" s="157" t="s">
        <v>6511</v>
      </c>
      <c r="I5351" s="157" t="s">
        <v>6850</v>
      </c>
      <c r="J5351" s="157" t="s">
        <v>246</v>
      </c>
      <c r="K5351" s="135"/>
      <c r="L5351" s="130" t="s">
        <v>761</v>
      </c>
      <c r="M5351" s="130" t="s">
        <v>247</v>
      </c>
    </row>
    <row r="5352" spans="1:13">
      <c r="A5352" s="157" t="s">
        <v>6688</v>
      </c>
      <c r="B5352" s="157"/>
      <c r="C5352" s="169" t="s">
        <v>6689</v>
      </c>
      <c r="D5352" s="158">
        <v>45717</v>
      </c>
      <c r="E5352" s="170">
        <v>45803</v>
      </c>
      <c r="F5352" s="124">
        <v>93.07</v>
      </c>
      <c r="G5352" s="160">
        <v>112120612090</v>
      </c>
      <c r="H5352" s="157" t="s">
        <v>6511</v>
      </c>
      <c r="I5352" s="157" t="s">
        <v>6851</v>
      </c>
      <c r="J5352" s="157" t="s">
        <v>372</v>
      </c>
      <c r="K5352" s="135"/>
      <c r="L5352" s="130" t="s">
        <v>761</v>
      </c>
      <c r="M5352" s="130" t="s">
        <v>373</v>
      </c>
    </row>
    <row r="5353" spans="1:13">
      <c r="A5353" s="157" t="s">
        <v>6688</v>
      </c>
      <c r="B5353" s="157"/>
      <c r="C5353" s="169" t="s">
        <v>6689</v>
      </c>
      <c r="D5353" s="158">
        <v>45717</v>
      </c>
      <c r="E5353" s="170">
        <v>45803</v>
      </c>
      <c r="F5353" s="124">
        <v>54.34</v>
      </c>
      <c r="G5353" s="160">
        <v>112120612090</v>
      </c>
      <c r="H5353" s="157" t="s">
        <v>6511</v>
      </c>
      <c r="I5353" s="157" t="s">
        <v>6852</v>
      </c>
      <c r="J5353" s="157" t="s">
        <v>454</v>
      </c>
      <c r="K5353" s="135"/>
      <c r="L5353" s="130" t="s">
        <v>761</v>
      </c>
      <c r="M5353" s="130" t="s">
        <v>455</v>
      </c>
    </row>
    <row r="5354" spans="1:13">
      <c r="A5354" s="157" t="s">
        <v>6688</v>
      </c>
      <c r="B5354" s="157"/>
      <c r="C5354" s="169" t="s">
        <v>6689</v>
      </c>
      <c r="D5354" s="158">
        <v>45717</v>
      </c>
      <c r="E5354" s="170">
        <v>45803</v>
      </c>
      <c r="F5354" s="124">
        <v>54.34</v>
      </c>
      <c r="G5354" s="160">
        <v>112120612090</v>
      </c>
      <c r="H5354" s="157" t="s">
        <v>6511</v>
      </c>
      <c r="I5354" s="157" t="s">
        <v>6853</v>
      </c>
      <c r="J5354" s="157" t="s">
        <v>386</v>
      </c>
      <c r="K5354" s="135"/>
      <c r="L5354" s="130" t="s">
        <v>761</v>
      </c>
      <c r="M5354" s="130" t="s">
        <v>387</v>
      </c>
    </row>
    <row r="5355" spans="1:13">
      <c r="A5355" s="157" t="s">
        <v>6688</v>
      </c>
      <c r="B5355" s="157"/>
      <c r="C5355" s="169" t="s">
        <v>6689</v>
      </c>
      <c r="D5355" s="158">
        <v>45717</v>
      </c>
      <c r="E5355" s="170">
        <v>45803</v>
      </c>
      <c r="F5355" s="124">
        <v>1640.48</v>
      </c>
      <c r="G5355" s="160">
        <v>112120612090</v>
      </c>
      <c r="H5355" s="157" t="s">
        <v>6511</v>
      </c>
      <c r="I5355" s="157" t="s">
        <v>6854</v>
      </c>
      <c r="J5355" s="157" t="s">
        <v>136</v>
      </c>
      <c r="K5355" s="135"/>
      <c r="L5355" s="130" t="s">
        <v>761</v>
      </c>
      <c r="M5355" s="130" t="s">
        <v>137</v>
      </c>
    </row>
    <row r="5356" spans="1:13">
      <c r="A5356" s="157" t="s">
        <v>6688</v>
      </c>
      <c r="B5356" s="157"/>
      <c r="C5356" s="169" t="s">
        <v>6689</v>
      </c>
      <c r="D5356" s="158">
        <v>45717</v>
      </c>
      <c r="E5356" s="170">
        <v>45803</v>
      </c>
      <c r="F5356" s="124">
        <v>1260.03</v>
      </c>
      <c r="G5356" s="160">
        <v>112120612090</v>
      </c>
      <c r="H5356" s="157" t="s">
        <v>6511</v>
      </c>
      <c r="I5356" s="157" t="s">
        <v>6855</v>
      </c>
      <c r="J5356" s="157" t="s">
        <v>140</v>
      </c>
      <c r="K5356" s="135"/>
      <c r="L5356" s="130" t="s">
        <v>761</v>
      </c>
      <c r="M5356" s="130" t="s">
        <v>141</v>
      </c>
    </row>
    <row r="5357" spans="1:13">
      <c r="A5357" s="157" t="s">
        <v>6688</v>
      </c>
      <c r="B5357" s="157"/>
      <c r="C5357" s="169" t="s">
        <v>6689</v>
      </c>
      <c r="D5357" s="158">
        <v>45717</v>
      </c>
      <c r="E5357" s="170">
        <v>45803</v>
      </c>
      <c r="F5357" s="124">
        <v>25.82</v>
      </c>
      <c r="G5357" s="160">
        <v>112120612090</v>
      </c>
      <c r="H5357" s="157" t="s">
        <v>6511</v>
      </c>
      <c r="I5357" s="157" t="s">
        <v>6855</v>
      </c>
      <c r="J5357" s="157" t="s">
        <v>140</v>
      </c>
      <c r="K5357" s="135"/>
      <c r="L5357" s="130" t="s">
        <v>761</v>
      </c>
      <c r="M5357" s="130" t="s">
        <v>141</v>
      </c>
    </row>
    <row r="5358" spans="1:13">
      <c r="A5358" s="157" t="s">
        <v>6688</v>
      </c>
      <c r="B5358" s="157"/>
      <c r="C5358" s="169" t="s">
        <v>6689</v>
      </c>
      <c r="D5358" s="158">
        <v>45717</v>
      </c>
      <c r="E5358" s="170">
        <v>45803</v>
      </c>
      <c r="F5358" s="124">
        <v>54.34</v>
      </c>
      <c r="G5358" s="160">
        <v>112120612090</v>
      </c>
      <c r="H5358" s="157" t="s">
        <v>6511</v>
      </c>
      <c r="I5358" s="157" t="s">
        <v>6856</v>
      </c>
      <c r="J5358" s="157" t="s">
        <v>284</v>
      </c>
      <c r="K5358" s="135"/>
      <c r="L5358" s="130" t="s">
        <v>761</v>
      </c>
      <c r="M5358" s="130" t="s">
        <v>285</v>
      </c>
    </row>
    <row r="5359" spans="1:13">
      <c r="A5359" s="157" t="s">
        <v>6688</v>
      </c>
      <c r="B5359" s="157"/>
      <c r="C5359" s="169" t="s">
        <v>6689</v>
      </c>
      <c r="D5359" s="158">
        <v>45717</v>
      </c>
      <c r="E5359" s="170">
        <v>45803</v>
      </c>
      <c r="F5359" s="124">
        <v>1757.99</v>
      </c>
      <c r="G5359" s="160">
        <v>112120612090</v>
      </c>
      <c r="H5359" s="157" t="s">
        <v>6511</v>
      </c>
      <c r="I5359" s="157" t="s">
        <v>6857</v>
      </c>
      <c r="J5359" s="157" t="s">
        <v>505</v>
      </c>
      <c r="K5359" s="135"/>
      <c r="L5359" s="130" t="s">
        <v>761</v>
      </c>
      <c r="M5359" s="130" t="s">
        <v>506</v>
      </c>
    </row>
    <row r="5360" spans="1:13">
      <c r="A5360" s="157" t="s">
        <v>520</v>
      </c>
      <c r="B5360" s="157"/>
      <c r="C5360" s="169">
        <v>245</v>
      </c>
      <c r="D5360" s="158">
        <v>45748</v>
      </c>
      <c r="E5360" s="170">
        <v>45803</v>
      </c>
      <c r="F5360" s="124">
        <v>1852.71</v>
      </c>
      <c r="G5360" s="160" t="s">
        <v>4313</v>
      </c>
      <c r="H5360" s="157" t="s">
        <v>6858</v>
      </c>
      <c r="I5360" s="157" t="s">
        <v>3374</v>
      </c>
      <c r="J5360" s="157" t="s">
        <v>150</v>
      </c>
      <c r="K5360" s="135"/>
      <c r="L5360" s="130" t="s">
        <v>761</v>
      </c>
      <c r="M5360" s="130" t="s">
        <v>151</v>
      </c>
    </row>
    <row r="5361" spans="1:13">
      <c r="A5361" s="157" t="s">
        <v>520</v>
      </c>
      <c r="B5361" s="157"/>
      <c r="C5361" s="169">
        <v>313</v>
      </c>
      <c r="D5361" s="158">
        <v>45748</v>
      </c>
      <c r="E5361" s="170">
        <v>45803</v>
      </c>
      <c r="F5361" s="124">
        <v>2162.15</v>
      </c>
      <c r="G5361" s="160" t="s">
        <v>4313</v>
      </c>
      <c r="H5361" s="157" t="s">
        <v>6859</v>
      </c>
      <c r="I5361" s="157" t="s">
        <v>3374</v>
      </c>
      <c r="J5361" s="157" t="s">
        <v>150</v>
      </c>
      <c r="K5361" s="135"/>
      <c r="L5361" s="130" t="s">
        <v>761</v>
      </c>
      <c r="M5361" s="130" t="s">
        <v>151</v>
      </c>
    </row>
    <row r="5362" spans="1:13">
      <c r="A5362" s="157" t="s">
        <v>6860</v>
      </c>
      <c r="B5362" s="157"/>
      <c r="C5362" s="169">
        <v>125079</v>
      </c>
      <c r="D5362" s="158">
        <v>45717</v>
      </c>
      <c r="E5362" s="170">
        <v>45803</v>
      </c>
      <c r="F5362" s="124">
        <v>473.23</v>
      </c>
      <c r="G5362" s="160" t="s">
        <v>4313</v>
      </c>
      <c r="H5362" s="157" t="s">
        <v>6861</v>
      </c>
      <c r="I5362" s="157" t="s">
        <v>3235</v>
      </c>
      <c r="J5362" s="157" t="s">
        <v>410</v>
      </c>
      <c r="K5362" s="135"/>
      <c r="L5362" s="130" t="s">
        <v>761</v>
      </c>
      <c r="M5362" s="130" t="s">
        <v>411</v>
      </c>
    </row>
    <row r="5363" spans="1:13">
      <c r="A5363" s="157" t="s">
        <v>6860</v>
      </c>
      <c r="B5363" s="157"/>
      <c r="C5363" s="169">
        <v>8436</v>
      </c>
      <c r="D5363" s="158">
        <v>45717</v>
      </c>
      <c r="E5363" s="170">
        <v>45803</v>
      </c>
      <c r="F5363" s="124">
        <v>867.74</v>
      </c>
      <c r="G5363" s="160" t="s">
        <v>4313</v>
      </c>
      <c r="H5363" s="157" t="s">
        <v>6862</v>
      </c>
      <c r="I5363" s="157" t="s">
        <v>3235</v>
      </c>
      <c r="J5363" s="157" t="s">
        <v>410</v>
      </c>
      <c r="K5363" s="135"/>
      <c r="L5363" s="130" t="s">
        <v>761</v>
      </c>
      <c r="M5363" s="130" t="s">
        <v>411</v>
      </c>
    </row>
    <row r="5364" spans="1:13">
      <c r="A5364" s="157" t="s">
        <v>6863</v>
      </c>
      <c r="B5364" s="157"/>
      <c r="C5364" s="169">
        <v>1634</v>
      </c>
      <c r="D5364" s="158">
        <v>45717</v>
      </c>
      <c r="E5364" s="170">
        <v>45803</v>
      </c>
      <c r="F5364" s="124">
        <v>5020.9799999999996</v>
      </c>
      <c r="G5364" s="160" t="s">
        <v>4313</v>
      </c>
      <c r="H5364" s="157" t="s">
        <v>6864</v>
      </c>
      <c r="I5364" s="157" t="s">
        <v>3591</v>
      </c>
      <c r="J5364" s="157" t="s">
        <v>368</v>
      </c>
      <c r="K5364" s="135"/>
      <c r="L5364" s="130" t="s">
        <v>761</v>
      </c>
      <c r="M5364" s="130" t="s">
        <v>369</v>
      </c>
    </row>
    <row r="5365" spans="1:13">
      <c r="A5365" s="157" t="s">
        <v>6863</v>
      </c>
      <c r="B5365" s="157"/>
      <c r="C5365" s="169">
        <v>1692</v>
      </c>
      <c r="D5365" s="158">
        <v>45748</v>
      </c>
      <c r="E5365" s="170">
        <v>45803</v>
      </c>
      <c r="F5365" s="124">
        <v>5038.7299999999996</v>
      </c>
      <c r="G5365" s="160" t="s">
        <v>4313</v>
      </c>
      <c r="H5365" s="157" t="s">
        <v>6865</v>
      </c>
      <c r="I5365" s="157" t="s">
        <v>3591</v>
      </c>
      <c r="J5365" s="157" t="s">
        <v>368</v>
      </c>
      <c r="K5365" s="135"/>
      <c r="L5365" s="130" t="s">
        <v>761</v>
      </c>
      <c r="M5365" s="130" t="s">
        <v>369</v>
      </c>
    </row>
    <row r="5366" spans="1:13">
      <c r="A5366" s="157" t="s">
        <v>6866</v>
      </c>
      <c r="B5366" s="157"/>
      <c r="C5366" s="169">
        <v>259</v>
      </c>
      <c r="D5366" s="158">
        <v>45748</v>
      </c>
      <c r="E5366" s="170">
        <v>45803</v>
      </c>
      <c r="F5366" s="124">
        <v>4236.5200000000004</v>
      </c>
      <c r="G5366" s="160" t="s">
        <v>4313</v>
      </c>
      <c r="H5366" s="157" t="s">
        <v>6867</v>
      </c>
      <c r="I5366" s="157" t="s">
        <v>3402</v>
      </c>
      <c r="J5366" s="157" t="s">
        <v>408</v>
      </c>
      <c r="K5366" s="135"/>
      <c r="L5366" s="130" t="s">
        <v>761</v>
      </c>
      <c r="M5366" s="130" t="s">
        <v>409</v>
      </c>
    </row>
    <row r="5367" spans="1:13">
      <c r="A5367" s="157" t="s">
        <v>6866</v>
      </c>
      <c r="B5367" s="157"/>
      <c r="C5367" s="169">
        <v>329</v>
      </c>
      <c r="D5367" s="158">
        <v>45748</v>
      </c>
      <c r="E5367" s="170">
        <v>45803</v>
      </c>
      <c r="F5367" s="124">
        <v>4235.42</v>
      </c>
      <c r="G5367" s="160" t="s">
        <v>4313</v>
      </c>
      <c r="H5367" s="157" t="s">
        <v>6868</v>
      </c>
      <c r="I5367" s="157" t="s">
        <v>3402</v>
      </c>
      <c r="J5367" s="157" t="s">
        <v>408</v>
      </c>
      <c r="K5367" s="135"/>
      <c r="L5367" s="130" t="s">
        <v>761</v>
      </c>
      <c r="M5367" s="130" t="s">
        <v>409</v>
      </c>
    </row>
    <row r="5368" spans="1:13">
      <c r="A5368" s="157" t="s">
        <v>6869</v>
      </c>
      <c r="B5368" s="157"/>
      <c r="C5368" s="169">
        <v>208</v>
      </c>
      <c r="D5368" s="158">
        <v>45748</v>
      </c>
      <c r="E5368" s="170">
        <v>45803</v>
      </c>
      <c r="F5368" s="124">
        <v>9533.84</v>
      </c>
      <c r="G5368" s="160" t="s">
        <v>4313</v>
      </c>
      <c r="H5368" s="157" t="s">
        <v>6870</v>
      </c>
      <c r="I5368" s="157" t="s">
        <v>3301</v>
      </c>
      <c r="J5368" s="157" t="s">
        <v>82</v>
      </c>
      <c r="K5368" s="135"/>
      <c r="L5368" s="130" t="s">
        <v>761</v>
      </c>
      <c r="M5368" s="130" t="s">
        <v>83</v>
      </c>
    </row>
    <row r="5369" spans="1:13">
      <c r="A5369" s="157" t="s">
        <v>6869</v>
      </c>
      <c r="B5369" s="157"/>
      <c r="C5369" s="169">
        <v>274</v>
      </c>
      <c r="D5369" s="158">
        <v>45748</v>
      </c>
      <c r="E5369" s="170">
        <v>45803</v>
      </c>
      <c r="F5369" s="124">
        <v>9531.36</v>
      </c>
      <c r="G5369" s="160" t="s">
        <v>4313</v>
      </c>
      <c r="H5369" s="157" t="s">
        <v>6871</v>
      </c>
      <c r="I5369" s="157" t="s">
        <v>3301</v>
      </c>
      <c r="J5369" s="157" t="s">
        <v>82</v>
      </c>
      <c r="K5369" s="135"/>
      <c r="L5369" s="130" t="s">
        <v>761</v>
      </c>
      <c r="M5369" s="130" t="s">
        <v>83</v>
      </c>
    </row>
    <row r="5370" spans="1:13">
      <c r="A5370" s="157" t="s">
        <v>6872</v>
      </c>
      <c r="B5370" s="157"/>
      <c r="C5370" s="169">
        <v>1629</v>
      </c>
      <c r="D5370" s="158">
        <v>45717</v>
      </c>
      <c r="E5370" s="170">
        <v>45803</v>
      </c>
      <c r="F5370" s="124">
        <v>1373.25</v>
      </c>
      <c r="G5370" s="160" t="s">
        <v>4313</v>
      </c>
      <c r="H5370" s="157" t="s">
        <v>6873</v>
      </c>
      <c r="I5370" s="157" t="s">
        <v>3581</v>
      </c>
      <c r="J5370" s="157" t="s">
        <v>278</v>
      </c>
      <c r="K5370" s="135"/>
      <c r="L5370" s="130" t="s">
        <v>761</v>
      </c>
      <c r="M5370" s="130" t="s">
        <v>279</v>
      </c>
    </row>
    <row r="5371" spans="1:13">
      <c r="A5371" s="157" t="s">
        <v>6872</v>
      </c>
      <c r="B5371" s="157"/>
      <c r="C5371" s="169">
        <v>1687</v>
      </c>
      <c r="D5371" s="158">
        <v>45748</v>
      </c>
      <c r="E5371" s="170">
        <v>45803</v>
      </c>
      <c r="F5371" s="124">
        <v>1373.22</v>
      </c>
      <c r="G5371" s="160" t="s">
        <v>4313</v>
      </c>
      <c r="H5371" s="157" t="s">
        <v>6874</v>
      </c>
      <c r="I5371" s="157" t="s">
        <v>3581</v>
      </c>
      <c r="J5371" s="157" t="s">
        <v>278</v>
      </c>
      <c r="K5371" s="135"/>
      <c r="L5371" s="130" t="s">
        <v>761</v>
      </c>
      <c r="M5371" s="130" t="s">
        <v>279</v>
      </c>
    </row>
    <row r="5372" spans="1:13">
      <c r="A5372" s="157" t="s">
        <v>6875</v>
      </c>
      <c r="B5372" s="157"/>
      <c r="C5372" s="169">
        <v>1626</v>
      </c>
      <c r="D5372" s="158">
        <v>45717</v>
      </c>
      <c r="E5372" s="170">
        <v>45803</v>
      </c>
      <c r="F5372" s="124">
        <v>1301.8900000000001</v>
      </c>
      <c r="G5372" s="160" t="s">
        <v>4313</v>
      </c>
      <c r="H5372" s="157" t="s">
        <v>6876</v>
      </c>
      <c r="I5372" s="157" t="s">
        <v>3575</v>
      </c>
      <c r="J5372" s="157" t="s">
        <v>238</v>
      </c>
      <c r="K5372" s="135"/>
      <c r="L5372" s="130" t="s">
        <v>761</v>
      </c>
      <c r="M5372" s="130" t="s">
        <v>239</v>
      </c>
    </row>
    <row r="5373" spans="1:13">
      <c r="A5373" s="157" t="s">
        <v>6875</v>
      </c>
      <c r="B5373" s="157"/>
      <c r="C5373" s="169">
        <v>1684</v>
      </c>
      <c r="D5373" s="158">
        <v>45748</v>
      </c>
      <c r="E5373" s="170">
        <v>45803</v>
      </c>
      <c r="F5373" s="124">
        <v>1373.22</v>
      </c>
      <c r="G5373" s="160" t="s">
        <v>4313</v>
      </c>
      <c r="H5373" s="157" t="s">
        <v>6877</v>
      </c>
      <c r="I5373" s="157" t="s">
        <v>3575</v>
      </c>
      <c r="J5373" s="157" t="s">
        <v>238</v>
      </c>
      <c r="K5373" s="135"/>
      <c r="L5373" s="130" t="s">
        <v>761</v>
      </c>
      <c r="M5373" s="130" t="s">
        <v>239</v>
      </c>
    </row>
    <row r="5374" spans="1:13">
      <c r="A5374" s="157" t="s">
        <v>6878</v>
      </c>
      <c r="B5374" s="157"/>
      <c r="C5374" s="169">
        <v>2045</v>
      </c>
      <c r="D5374" s="158">
        <v>45748</v>
      </c>
      <c r="E5374" s="170">
        <v>45803</v>
      </c>
      <c r="F5374" s="124">
        <v>1549.52</v>
      </c>
      <c r="G5374" s="160" t="s">
        <v>4313</v>
      </c>
      <c r="H5374" s="157" t="s">
        <v>6879</v>
      </c>
      <c r="I5374" s="157" t="s">
        <v>3768</v>
      </c>
      <c r="J5374" s="157" t="s">
        <v>440</v>
      </c>
      <c r="K5374" s="135"/>
      <c r="L5374" s="130" t="s">
        <v>761</v>
      </c>
      <c r="M5374" s="130" t="s">
        <v>441</v>
      </c>
    </row>
    <row r="5375" spans="1:13">
      <c r="A5375" s="157" t="s">
        <v>6880</v>
      </c>
      <c r="B5375" s="157"/>
      <c r="C5375" s="169">
        <v>125070</v>
      </c>
      <c r="D5375" s="158">
        <v>45717</v>
      </c>
      <c r="E5375" s="170">
        <v>45803</v>
      </c>
      <c r="F5375" s="124">
        <v>1294.1400000000001</v>
      </c>
      <c r="G5375" s="160" t="s">
        <v>4313</v>
      </c>
      <c r="H5375" s="157" t="s">
        <v>6881</v>
      </c>
      <c r="I5375" s="157" t="s">
        <v>3217</v>
      </c>
      <c r="J5375" s="157" t="s">
        <v>509</v>
      </c>
      <c r="K5375" s="135"/>
      <c r="L5375" s="130" t="s">
        <v>761</v>
      </c>
      <c r="M5375" s="130" t="s">
        <v>510</v>
      </c>
    </row>
    <row r="5376" spans="1:13">
      <c r="A5376" s="157" t="s">
        <v>6880</v>
      </c>
      <c r="B5376" s="157"/>
      <c r="C5376" s="169">
        <v>8441</v>
      </c>
      <c r="D5376" s="158">
        <v>45717</v>
      </c>
      <c r="E5376" s="170">
        <v>45803</v>
      </c>
      <c r="F5376" s="124">
        <v>2373.0100000000002</v>
      </c>
      <c r="G5376" s="160" t="s">
        <v>4313</v>
      </c>
      <c r="H5376" s="157" t="s">
        <v>6882</v>
      </c>
      <c r="I5376" s="157" t="s">
        <v>3217</v>
      </c>
      <c r="J5376" s="157" t="s">
        <v>509</v>
      </c>
      <c r="K5376" s="135"/>
      <c r="L5376" s="130" t="s">
        <v>761</v>
      </c>
      <c r="M5376" s="130" t="s">
        <v>510</v>
      </c>
    </row>
    <row r="5377" spans="1:13">
      <c r="A5377" s="157" t="s">
        <v>6883</v>
      </c>
      <c r="B5377" s="157"/>
      <c r="C5377" s="169">
        <v>125084</v>
      </c>
      <c r="D5377" s="158">
        <v>45717</v>
      </c>
      <c r="E5377" s="170">
        <v>45803</v>
      </c>
      <c r="F5377" s="124">
        <v>5820.31</v>
      </c>
      <c r="G5377" s="160" t="s">
        <v>4313</v>
      </c>
      <c r="H5377" s="157" t="s">
        <v>6884</v>
      </c>
      <c r="I5377" s="157" t="s">
        <v>3245</v>
      </c>
      <c r="J5377" s="157" t="s">
        <v>448</v>
      </c>
      <c r="K5377" s="135"/>
      <c r="L5377" s="130" t="s">
        <v>761</v>
      </c>
      <c r="M5377" s="130" t="s">
        <v>449</v>
      </c>
    </row>
    <row r="5378" spans="1:13">
      <c r="A5378" s="157" t="s">
        <v>6883</v>
      </c>
      <c r="B5378" s="157"/>
      <c r="C5378" s="169">
        <v>8443</v>
      </c>
      <c r="D5378" s="158">
        <v>45717</v>
      </c>
      <c r="E5378" s="170">
        <v>45803</v>
      </c>
      <c r="F5378" s="124">
        <v>10672.49</v>
      </c>
      <c r="G5378" s="160" t="s">
        <v>4313</v>
      </c>
      <c r="H5378" s="157" t="s">
        <v>6885</v>
      </c>
      <c r="I5378" s="157" t="s">
        <v>3245</v>
      </c>
      <c r="J5378" s="157" t="s">
        <v>448</v>
      </c>
      <c r="K5378" s="135"/>
      <c r="L5378" s="130" t="s">
        <v>761</v>
      </c>
      <c r="M5378" s="130" t="s">
        <v>449</v>
      </c>
    </row>
    <row r="5379" spans="1:13">
      <c r="A5379" s="157" t="s">
        <v>6886</v>
      </c>
      <c r="B5379" s="157"/>
      <c r="C5379" s="169">
        <v>1594</v>
      </c>
      <c r="D5379" s="158">
        <v>45717</v>
      </c>
      <c r="E5379" s="170">
        <v>45803</v>
      </c>
      <c r="F5379" s="124">
        <v>5145.32</v>
      </c>
      <c r="G5379" s="160" t="s">
        <v>4313</v>
      </c>
      <c r="H5379" s="157" t="s">
        <v>6887</v>
      </c>
      <c r="I5379" s="157" t="s">
        <v>3512</v>
      </c>
      <c r="J5379" s="157" t="s">
        <v>254</v>
      </c>
      <c r="K5379" s="135"/>
      <c r="L5379" s="130" t="s">
        <v>761</v>
      </c>
      <c r="M5379" s="130" t="s">
        <v>255</v>
      </c>
    </row>
    <row r="5380" spans="1:13">
      <c r="A5380" s="157" t="s">
        <v>6886</v>
      </c>
      <c r="B5380" s="157"/>
      <c r="C5380" s="169">
        <v>1651</v>
      </c>
      <c r="D5380" s="158">
        <v>45748</v>
      </c>
      <c r="E5380" s="170">
        <v>45803</v>
      </c>
      <c r="F5380" s="124">
        <v>5105.21</v>
      </c>
      <c r="G5380" s="160" t="s">
        <v>4313</v>
      </c>
      <c r="H5380" s="157" t="s">
        <v>6888</v>
      </c>
      <c r="I5380" s="157" t="s">
        <v>3512</v>
      </c>
      <c r="J5380" s="157" t="s">
        <v>254</v>
      </c>
      <c r="K5380" s="135"/>
      <c r="L5380" s="130" t="s">
        <v>761</v>
      </c>
      <c r="M5380" s="130" t="s">
        <v>255</v>
      </c>
    </row>
    <row r="5381" spans="1:13">
      <c r="A5381" s="157" t="s">
        <v>6889</v>
      </c>
      <c r="B5381" s="157"/>
      <c r="C5381" s="169">
        <v>125090</v>
      </c>
      <c r="D5381" s="158">
        <v>45717</v>
      </c>
      <c r="E5381" s="170">
        <v>45803</v>
      </c>
      <c r="F5381" s="124">
        <v>468.29</v>
      </c>
      <c r="G5381" s="160" t="s">
        <v>4313</v>
      </c>
      <c r="H5381" s="157" t="s">
        <v>6890</v>
      </c>
      <c r="I5381" s="157" t="s">
        <v>3257</v>
      </c>
      <c r="J5381" s="157" t="s">
        <v>478</v>
      </c>
      <c r="K5381" s="135"/>
      <c r="L5381" s="130" t="s">
        <v>761</v>
      </c>
      <c r="M5381" s="130" t="s">
        <v>479</v>
      </c>
    </row>
    <row r="5382" spans="1:13">
      <c r="A5382" s="157" t="s">
        <v>6889</v>
      </c>
      <c r="B5382" s="157"/>
      <c r="C5382" s="169">
        <v>8454</v>
      </c>
      <c r="D5382" s="158">
        <v>45717</v>
      </c>
      <c r="E5382" s="170">
        <v>45803</v>
      </c>
      <c r="F5382" s="124">
        <v>858.69</v>
      </c>
      <c r="G5382" s="160" t="s">
        <v>4313</v>
      </c>
      <c r="H5382" s="157" t="s">
        <v>6891</v>
      </c>
      <c r="I5382" s="157" t="s">
        <v>3257</v>
      </c>
      <c r="J5382" s="157" t="s">
        <v>478</v>
      </c>
      <c r="K5382" s="135"/>
      <c r="L5382" s="130" t="s">
        <v>761</v>
      </c>
      <c r="M5382" s="130" t="s">
        <v>479</v>
      </c>
    </row>
    <row r="5383" spans="1:13">
      <c r="A5383" s="157" t="s">
        <v>6892</v>
      </c>
      <c r="B5383" s="157"/>
      <c r="C5383" s="169">
        <v>125080</v>
      </c>
      <c r="D5383" s="158">
        <v>45717</v>
      </c>
      <c r="E5383" s="170">
        <v>45803</v>
      </c>
      <c r="F5383" s="124">
        <v>316.37</v>
      </c>
      <c r="G5383" s="160" t="s">
        <v>4313</v>
      </c>
      <c r="H5383" s="157" t="s">
        <v>6893</v>
      </c>
      <c r="I5383" s="157" t="s">
        <v>3237</v>
      </c>
      <c r="J5383" s="157" t="s">
        <v>418</v>
      </c>
      <c r="K5383" s="135"/>
      <c r="L5383" s="130" t="s">
        <v>761</v>
      </c>
      <c r="M5383" s="130" t="s">
        <v>419</v>
      </c>
    </row>
    <row r="5384" spans="1:13">
      <c r="A5384" s="157" t="s">
        <v>6892</v>
      </c>
      <c r="B5384" s="157"/>
      <c r="C5384" s="169">
        <v>8437</v>
      </c>
      <c r="D5384" s="158">
        <v>45717</v>
      </c>
      <c r="E5384" s="170">
        <v>45803</v>
      </c>
      <c r="F5384" s="124">
        <v>580.12</v>
      </c>
      <c r="G5384" s="160" t="s">
        <v>4313</v>
      </c>
      <c r="H5384" s="157" t="s">
        <v>6894</v>
      </c>
      <c r="I5384" s="157" t="s">
        <v>3237</v>
      </c>
      <c r="J5384" s="157" t="s">
        <v>418</v>
      </c>
      <c r="K5384" s="135"/>
      <c r="L5384" s="130" t="s">
        <v>761</v>
      </c>
      <c r="M5384" s="130" t="s">
        <v>419</v>
      </c>
    </row>
    <row r="5385" spans="1:13">
      <c r="A5385" s="157" t="s">
        <v>6895</v>
      </c>
      <c r="B5385" s="157"/>
      <c r="C5385" s="169" t="s">
        <v>6896</v>
      </c>
      <c r="D5385" s="158">
        <v>45748</v>
      </c>
      <c r="E5385" s="170">
        <v>45804</v>
      </c>
      <c r="F5385" s="124">
        <v>3314.7</v>
      </c>
      <c r="G5385" s="160">
        <v>112120612130</v>
      </c>
      <c r="H5385" s="157" t="s">
        <v>3612</v>
      </c>
      <c r="I5385" s="157" t="s">
        <v>6897</v>
      </c>
      <c r="J5385" s="157" t="s">
        <v>18</v>
      </c>
      <c r="K5385" s="135"/>
      <c r="L5385" s="130" t="s">
        <v>761</v>
      </c>
      <c r="M5385" s="130" t="s">
        <v>19</v>
      </c>
    </row>
    <row r="5386" spans="1:13">
      <c r="A5386" s="157" t="s">
        <v>6895</v>
      </c>
      <c r="B5386" s="157"/>
      <c r="C5386" s="169" t="s">
        <v>6896</v>
      </c>
      <c r="D5386" s="158">
        <v>45748</v>
      </c>
      <c r="E5386" s="170">
        <v>45804</v>
      </c>
      <c r="F5386" s="124">
        <v>2511.4299999999998</v>
      </c>
      <c r="G5386" s="160">
        <v>112120612130</v>
      </c>
      <c r="H5386" s="157" t="s">
        <v>3612</v>
      </c>
      <c r="I5386" s="157" t="s">
        <v>6898</v>
      </c>
      <c r="J5386" s="157" t="s">
        <v>18</v>
      </c>
      <c r="K5386" s="135"/>
      <c r="L5386" s="130" t="s">
        <v>761</v>
      </c>
      <c r="M5386" s="130" t="s">
        <v>19</v>
      </c>
    </row>
    <row r="5387" spans="1:13">
      <c r="A5387" s="157" t="s">
        <v>6899</v>
      </c>
      <c r="B5387" s="157"/>
      <c r="C5387" s="169" t="s">
        <v>6900</v>
      </c>
      <c r="D5387" s="158">
        <v>45778</v>
      </c>
      <c r="E5387" s="170">
        <v>45804</v>
      </c>
      <c r="F5387" s="124">
        <v>3438.68</v>
      </c>
      <c r="G5387" s="160">
        <v>112120502050</v>
      </c>
      <c r="H5387" s="157" t="s">
        <v>4318</v>
      </c>
      <c r="I5387" s="157" t="s">
        <v>5096</v>
      </c>
      <c r="J5387" s="157" t="s">
        <v>24</v>
      </c>
      <c r="K5387" s="135"/>
      <c r="L5387" s="130" t="s">
        <v>761</v>
      </c>
      <c r="M5387" s="130" t="s">
        <v>25</v>
      </c>
    </row>
    <row r="5388" spans="1:13">
      <c r="A5388" s="157" t="s">
        <v>6899</v>
      </c>
      <c r="B5388" s="157"/>
      <c r="C5388" s="169" t="s">
        <v>6901</v>
      </c>
      <c r="D5388" s="158">
        <v>45778</v>
      </c>
      <c r="E5388" s="170">
        <v>45804</v>
      </c>
      <c r="F5388" s="124">
        <v>23334.86</v>
      </c>
      <c r="G5388" s="160">
        <v>112120502050</v>
      </c>
      <c r="H5388" s="157" t="s">
        <v>4318</v>
      </c>
      <c r="I5388" s="157" t="s">
        <v>5096</v>
      </c>
      <c r="J5388" s="157" t="s">
        <v>24</v>
      </c>
      <c r="K5388" s="135"/>
      <c r="L5388" s="130" t="s">
        <v>761</v>
      </c>
      <c r="M5388" s="130" t="s">
        <v>25</v>
      </c>
    </row>
    <row r="5389" spans="1:13">
      <c r="A5389" s="157" t="s">
        <v>6902</v>
      </c>
      <c r="B5389" s="157"/>
      <c r="C5389" s="169">
        <v>266</v>
      </c>
      <c r="D5389" s="158">
        <v>45748</v>
      </c>
      <c r="E5389" s="170">
        <v>45805</v>
      </c>
      <c r="F5389" s="124">
        <v>871.5</v>
      </c>
      <c r="G5389" s="160" t="s">
        <v>4313</v>
      </c>
      <c r="H5389" s="157" t="s">
        <v>6903</v>
      </c>
      <c r="I5389" s="157" t="s">
        <v>3416</v>
      </c>
      <c r="J5389" s="157" t="s">
        <v>364</v>
      </c>
      <c r="K5389" s="135"/>
      <c r="L5389" s="130" t="s">
        <v>761</v>
      </c>
      <c r="M5389" s="130" t="s">
        <v>365</v>
      </c>
    </row>
    <row r="5390" spans="1:13">
      <c r="A5390" s="157" t="s">
        <v>6902</v>
      </c>
      <c r="B5390" s="157"/>
      <c r="C5390" s="169">
        <v>336</v>
      </c>
      <c r="D5390" s="158">
        <v>45748</v>
      </c>
      <c r="E5390" s="170">
        <v>45805</v>
      </c>
      <c r="F5390" s="124">
        <v>871.27</v>
      </c>
      <c r="G5390" s="160" t="s">
        <v>4313</v>
      </c>
      <c r="H5390" s="157" t="s">
        <v>6904</v>
      </c>
      <c r="I5390" s="157" t="s">
        <v>3416</v>
      </c>
      <c r="J5390" s="157" t="s">
        <v>364</v>
      </c>
      <c r="K5390" s="135"/>
      <c r="L5390" s="130" t="s">
        <v>761</v>
      </c>
      <c r="M5390" s="130" t="s">
        <v>365</v>
      </c>
    </row>
    <row r="5391" spans="1:13">
      <c r="A5391" s="157" t="s">
        <v>6905</v>
      </c>
      <c r="B5391" s="157"/>
      <c r="C5391" s="169">
        <v>1599</v>
      </c>
      <c r="D5391" s="158">
        <v>45717</v>
      </c>
      <c r="E5391" s="170">
        <v>45805</v>
      </c>
      <c r="F5391" s="124">
        <v>1515.78</v>
      </c>
      <c r="G5391" s="160" t="s">
        <v>4313</v>
      </c>
      <c r="H5391" s="157" t="s">
        <v>6906</v>
      </c>
      <c r="I5391" s="157" t="s">
        <v>3522</v>
      </c>
      <c r="J5391" s="157" t="s">
        <v>210</v>
      </c>
      <c r="K5391" s="135"/>
      <c r="L5391" s="130" t="s">
        <v>761</v>
      </c>
      <c r="M5391" s="130" t="s">
        <v>211</v>
      </c>
    </row>
    <row r="5392" spans="1:13">
      <c r="A5392" s="157" t="s">
        <v>6905</v>
      </c>
      <c r="B5392" s="157"/>
      <c r="C5392" s="169">
        <v>1657</v>
      </c>
      <c r="D5392" s="158">
        <v>45748</v>
      </c>
      <c r="E5392" s="170">
        <v>45805</v>
      </c>
      <c r="F5392" s="124">
        <v>1515.74</v>
      </c>
      <c r="G5392" s="160" t="s">
        <v>4313</v>
      </c>
      <c r="H5392" s="157" t="s">
        <v>6907</v>
      </c>
      <c r="I5392" s="157" t="s">
        <v>3522</v>
      </c>
      <c r="J5392" s="157" t="s">
        <v>210</v>
      </c>
      <c r="K5392" s="135"/>
      <c r="L5392" s="130" t="s">
        <v>761</v>
      </c>
      <c r="M5392" s="130" t="s">
        <v>211</v>
      </c>
    </row>
    <row r="5393" spans="1:13">
      <c r="A5393" s="157" t="s">
        <v>6908</v>
      </c>
      <c r="B5393" s="157"/>
      <c r="C5393" s="169">
        <v>2060</v>
      </c>
      <c r="D5393" s="158">
        <v>45748</v>
      </c>
      <c r="E5393" s="170">
        <v>45807</v>
      </c>
      <c r="F5393" s="124">
        <v>1524.46</v>
      </c>
      <c r="G5393" s="160" t="s">
        <v>4313</v>
      </c>
      <c r="H5393" s="157" t="s">
        <v>6909</v>
      </c>
      <c r="I5393" s="157" t="s">
        <v>3794</v>
      </c>
      <c r="J5393" s="157" t="s">
        <v>286</v>
      </c>
      <c r="K5393" s="135"/>
      <c r="L5393" s="130" t="s">
        <v>761</v>
      </c>
      <c r="M5393" s="130" t="s">
        <v>287</v>
      </c>
    </row>
    <row r="5394" spans="1:13">
      <c r="A5394" s="157" t="s">
        <v>6910</v>
      </c>
      <c r="B5394" s="157"/>
      <c r="C5394" s="169">
        <v>2038</v>
      </c>
      <c r="D5394" s="158">
        <v>45748</v>
      </c>
      <c r="E5394" s="170">
        <v>45807</v>
      </c>
      <c r="F5394" s="124">
        <v>1743.19</v>
      </c>
      <c r="G5394" s="160" t="s">
        <v>4313</v>
      </c>
      <c r="H5394" s="157" t="s">
        <v>6911</v>
      </c>
      <c r="I5394" s="157" t="s">
        <v>3750</v>
      </c>
      <c r="J5394" s="157" t="s">
        <v>290</v>
      </c>
      <c r="K5394" s="135"/>
      <c r="L5394" s="130" t="s">
        <v>761</v>
      </c>
      <c r="M5394" s="130" t="s">
        <v>291</v>
      </c>
    </row>
    <row r="5395" spans="1:13">
      <c r="A5395" s="157" t="s">
        <v>6912</v>
      </c>
      <c r="B5395" s="157"/>
      <c r="C5395" s="169">
        <v>261</v>
      </c>
      <c r="D5395" s="158">
        <v>45748</v>
      </c>
      <c r="E5395" s="170">
        <v>45807</v>
      </c>
      <c r="F5395" s="124">
        <v>1031.33</v>
      </c>
      <c r="G5395" s="160" t="s">
        <v>4313</v>
      </c>
      <c r="H5395" s="157" t="s">
        <v>6913</v>
      </c>
      <c r="I5395" s="157" t="s">
        <v>3406</v>
      </c>
      <c r="J5395" s="157" t="s">
        <v>434</v>
      </c>
      <c r="K5395" s="135"/>
      <c r="L5395" s="130" t="s">
        <v>761</v>
      </c>
      <c r="M5395" s="130" t="s">
        <v>435</v>
      </c>
    </row>
    <row r="5396" spans="1:13">
      <c r="A5396" s="157" t="s">
        <v>6912</v>
      </c>
      <c r="B5396" s="157"/>
      <c r="C5396" s="169">
        <v>331</v>
      </c>
      <c r="D5396" s="158">
        <v>45748</v>
      </c>
      <c r="E5396" s="170">
        <v>45807</v>
      </c>
      <c r="F5396" s="124">
        <v>1031.06</v>
      </c>
      <c r="G5396" s="160" t="s">
        <v>4313</v>
      </c>
      <c r="H5396" s="157" t="s">
        <v>6914</v>
      </c>
      <c r="I5396" s="157" t="s">
        <v>3406</v>
      </c>
      <c r="J5396" s="157" t="s">
        <v>434</v>
      </c>
      <c r="K5396" s="135"/>
      <c r="L5396" s="130" t="s">
        <v>761</v>
      </c>
      <c r="M5396" s="130" t="s">
        <v>435</v>
      </c>
    </row>
    <row r="5397" spans="1:13">
      <c r="A5397" s="157" t="s">
        <v>6915</v>
      </c>
      <c r="B5397" s="157"/>
      <c r="C5397" s="169">
        <v>207</v>
      </c>
      <c r="D5397" s="158">
        <v>45748</v>
      </c>
      <c r="E5397" s="170">
        <v>45807</v>
      </c>
      <c r="F5397" s="124">
        <v>22582.959999999999</v>
      </c>
      <c r="G5397" s="160" t="s">
        <v>4313</v>
      </c>
      <c r="H5397" s="157" t="s">
        <v>6916</v>
      </c>
      <c r="I5397" s="157" t="s">
        <v>3299</v>
      </c>
      <c r="J5397" s="157" t="s">
        <v>86</v>
      </c>
      <c r="K5397" s="135"/>
      <c r="L5397" s="130" t="s">
        <v>761</v>
      </c>
      <c r="M5397" s="130" t="s">
        <v>87</v>
      </c>
    </row>
    <row r="5398" spans="1:13">
      <c r="A5398" s="157" t="s">
        <v>6915</v>
      </c>
      <c r="B5398" s="157"/>
      <c r="C5398" s="169">
        <v>273</v>
      </c>
      <c r="D5398" s="158">
        <v>45748</v>
      </c>
      <c r="E5398" s="170">
        <v>45807</v>
      </c>
      <c r="F5398" s="124">
        <v>22577.09</v>
      </c>
      <c r="G5398" s="160" t="s">
        <v>4313</v>
      </c>
      <c r="H5398" s="157" t="s">
        <v>6917</v>
      </c>
      <c r="I5398" s="157" t="s">
        <v>3299</v>
      </c>
      <c r="J5398" s="157" t="s">
        <v>86</v>
      </c>
      <c r="K5398" s="135"/>
      <c r="L5398" s="130" t="s">
        <v>761</v>
      </c>
      <c r="M5398" s="130" t="s">
        <v>87</v>
      </c>
    </row>
    <row r="5399" spans="1:13">
      <c r="A5399" s="157" t="s">
        <v>6918</v>
      </c>
      <c r="B5399" s="157"/>
      <c r="C5399" s="169">
        <v>2055</v>
      </c>
      <c r="D5399" s="158">
        <v>45748</v>
      </c>
      <c r="E5399" s="170">
        <v>45807</v>
      </c>
      <c r="F5399" s="124">
        <v>2822.18</v>
      </c>
      <c r="G5399" s="160" t="s">
        <v>4313</v>
      </c>
      <c r="H5399" s="157" t="s">
        <v>6919</v>
      </c>
      <c r="I5399" s="157" t="s">
        <v>3788</v>
      </c>
      <c r="J5399" s="157" t="s">
        <v>464</v>
      </c>
      <c r="K5399" s="135"/>
      <c r="L5399" s="130" t="s">
        <v>761</v>
      </c>
      <c r="M5399" s="130" t="s">
        <v>465</v>
      </c>
    </row>
    <row r="5400" spans="1:13">
      <c r="A5400" s="157" t="s">
        <v>6920</v>
      </c>
      <c r="B5400" s="157"/>
      <c r="C5400" s="169">
        <v>125088</v>
      </c>
      <c r="D5400" s="158">
        <v>45717</v>
      </c>
      <c r="E5400" s="170">
        <v>45807</v>
      </c>
      <c r="F5400" s="124">
        <v>474.56</v>
      </c>
      <c r="G5400" s="160" t="s">
        <v>4313</v>
      </c>
      <c r="H5400" s="157" t="s">
        <v>6921</v>
      </c>
      <c r="I5400" s="157" t="s">
        <v>3253</v>
      </c>
      <c r="J5400" s="157" t="s">
        <v>472</v>
      </c>
      <c r="K5400" s="135"/>
      <c r="L5400" s="130" t="s">
        <v>761</v>
      </c>
      <c r="M5400" s="130" t="s">
        <v>473</v>
      </c>
    </row>
    <row r="5401" spans="1:13">
      <c r="A5401" s="157" t="s">
        <v>6920</v>
      </c>
      <c r="B5401" s="157"/>
      <c r="C5401" s="169">
        <v>8452</v>
      </c>
      <c r="D5401" s="158">
        <v>45717</v>
      </c>
      <c r="E5401" s="170">
        <v>45807</v>
      </c>
      <c r="F5401" s="124">
        <v>870.19</v>
      </c>
      <c r="G5401" s="160" t="s">
        <v>4313</v>
      </c>
      <c r="H5401" s="157" t="s">
        <v>6922</v>
      </c>
      <c r="I5401" s="157" t="s">
        <v>3253</v>
      </c>
      <c r="J5401" s="157" t="s">
        <v>472</v>
      </c>
      <c r="K5401" s="135"/>
      <c r="L5401" s="130" t="s">
        <v>761</v>
      </c>
      <c r="M5401" s="130" t="s">
        <v>473</v>
      </c>
    </row>
    <row r="5402" spans="1:13">
      <c r="A5402" s="157" t="s">
        <v>2725</v>
      </c>
      <c r="B5402" s="157"/>
      <c r="C5402" s="169" t="s">
        <v>2732</v>
      </c>
      <c r="D5402" s="158">
        <v>45717</v>
      </c>
      <c r="E5402" s="170">
        <v>45807</v>
      </c>
      <c r="F5402" s="124">
        <v>1210.1000000000001</v>
      </c>
      <c r="G5402" s="160">
        <v>112120801030</v>
      </c>
      <c r="H5402" s="157" t="s">
        <v>2726</v>
      </c>
      <c r="I5402" s="157" t="s">
        <v>6923</v>
      </c>
      <c r="J5402" s="157" t="s">
        <v>54</v>
      </c>
      <c r="K5402" s="135"/>
      <c r="L5402" s="130" t="s">
        <v>761</v>
      </c>
      <c r="M5402" s="130" t="s">
        <v>55</v>
      </c>
    </row>
    <row r="5403" spans="1:13">
      <c r="A5403" s="157" t="s">
        <v>2728</v>
      </c>
      <c r="B5403" s="157"/>
      <c r="C5403" s="169" t="s">
        <v>6924</v>
      </c>
      <c r="D5403" s="158">
        <v>45717</v>
      </c>
      <c r="E5403" s="170">
        <v>45807</v>
      </c>
      <c r="F5403" s="124">
        <v>324306.06</v>
      </c>
      <c r="G5403" s="160">
        <v>115060000000</v>
      </c>
      <c r="H5403" s="157" t="s">
        <v>2730</v>
      </c>
      <c r="I5403" s="157" t="s">
        <v>6925</v>
      </c>
      <c r="J5403" s="157" t="s">
        <v>54</v>
      </c>
      <c r="K5403" s="135"/>
      <c r="L5403" s="130" t="s">
        <v>761</v>
      </c>
      <c r="M5403" s="130" t="s">
        <v>55</v>
      </c>
    </row>
    <row r="5404" spans="1:13">
      <c r="D5404" s="140"/>
      <c r="E5404" s="141"/>
      <c r="F5404" s="124"/>
      <c r="I5404" s="142"/>
      <c r="L5404" s="131"/>
      <c r="M5404" s="130"/>
    </row>
    <row r="5405" spans="1:13">
      <c r="D5405" s="140"/>
      <c r="E5405" s="141"/>
      <c r="F5405" s="124"/>
      <c r="I5405" s="142"/>
      <c r="L5405" s="131"/>
      <c r="M5405" s="130"/>
    </row>
    <row r="5406" spans="1:13">
      <c r="D5406" s="140"/>
      <c r="E5406" s="141"/>
      <c r="F5406" s="124"/>
      <c r="I5406" s="142"/>
      <c r="L5406" s="131"/>
      <c r="M5406" s="130"/>
    </row>
    <row r="5407" spans="1:13">
      <c r="D5407" s="140"/>
      <c r="E5407" s="141"/>
      <c r="F5407" s="124"/>
      <c r="I5407" s="142"/>
      <c r="L5407" s="131"/>
      <c r="M5407" s="130"/>
    </row>
    <row r="5408" spans="1:13">
      <c r="D5408" s="140"/>
      <c r="E5408" s="141"/>
      <c r="F5408" s="124"/>
      <c r="I5408" s="142"/>
      <c r="L5408" s="131"/>
      <c r="M5408" s="130"/>
    </row>
    <row r="5409" spans="4:13">
      <c r="D5409" s="140"/>
      <c r="E5409" s="141"/>
      <c r="F5409" s="124"/>
      <c r="I5409" s="142"/>
      <c r="L5409" s="131"/>
      <c r="M5409" s="130"/>
    </row>
    <row r="5410" spans="4:13">
      <c r="D5410" s="140"/>
      <c r="E5410" s="141"/>
      <c r="F5410" s="124"/>
      <c r="I5410" s="142"/>
      <c r="L5410" s="131"/>
      <c r="M5410" s="130"/>
    </row>
    <row r="5411" spans="4:13">
      <c r="D5411" s="140"/>
      <c r="E5411" s="141"/>
      <c r="F5411" s="124"/>
      <c r="I5411" s="142"/>
      <c r="L5411" s="131"/>
      <c r="M5411" s="130"/>
    </row>
    <row r="5412" spans="4:13">
      <c r="D5412" s="140"/>
      <c r="E5412" s="141"/>
      <c r="F5412" s="124"/>
      <c r="I5412" s="142"/>
      <c r="L5412" s="131"/>
      <c r="M5412" s="130"/>
    </row>
    <row r="5413" spans="4:13">
      <c r="D5413" s="140"/>
      <c r="E5413" s="141"/>
      <c r="F5413" s="124"/>
      <c r="I5413" s="142"/>
      <c r="L5413" s="131"/>
      <c r="M5413" s="130"/>
    </row>
    <row r="5414" spans="4:13">
      <c r="D5414" s="140"/>
      <c r="E5414" s="141"/>
      <c r="F5414" s="124"/>
      <c r="I5414" s="142"/>
      <c r="L5414" s="131"/>
      <c r="M5414" s="130"/>
    </row>
    <row r="5415" spans="4:13">
      <c r="D5415" s="140"/>
      <c r="E5415" s="141"/>
      <c r="F5415" s="124"/>
      <c r="I5415" s="142"/>
      <c r="L5415" s="131"/>
      <c r="M5415" s="130"/>
    </row>
    <row r="5416" spans="4:13">
      <c r="D5416" s="140"/>
      <c r="E5416" s="141"/>
      <c r="F5416" s="124"/>
      <c r="I5416" s="142"/>
      <c r="L5416" s="131"/>
      <c r="M5416" s="130"/>
    </row>
    <row r="5417" spans="4:13">
      <c r="D5417" s="140"/>
      <c r="E5417" s="141"/>
      <c r="F5417" s="124"/>
      <c r="I5417" s="142"/>
      <c r="L5417" s="131"/>
      <c r="M5417" s="130"/>
    </row>
    <row r="5418" spans="4:13">
      <c r="D5418" s="140"/>
      <c r="E5418" s="141"/>
      <c r="F5418" s="124"/>
      <c r="I5418" s="142"/>
      <c r="L5418" s="131"/>
      <c r="M5418" s="130"/>
    </row>
    <row r="5419" spans="4:13">
      <c r="D5419" s="140"/>
      <c r="E5419" s="141"/>
      <c r="F5419" s="124"/>
      <c r="I5419" s="142"/>
      <c r="L5419" s="131"/>
      <c r="M5419" s="130"/>
    </row>
    <row r="5420" spans="4:13">
      <c r="D5420" s="140"/>
      <c r="E5420" s="141"/>
      <c r="F5420" s="124"/>
      <c r="I5420" s="142"/>
      <c r="L5420" s="131"/>
      <c r="M5420" s="130"/>
    </row>
    <row r="5421" spans="4:13">
      <c r="D5421" s="140"/>
      <c r="E5421" s="141"/>
      <c r="F5421" s="124"/>
      <c r="I5421" s="142"/>
      <c r="L5421" s="131"/>
      <c r="M5421" s="130"/>
    </row>
    <row r="5422" spans="4:13">
      <c r="D5422" s="140"/>
      <c r="E5422" s="141"/>
      <c r="F5422" s="124"/>
      <c r="I5422" s="142"/>
      <c r="L5422" s="131"/>
      <c r="M5422" s="130"/>
    </row>
    <row r="5423" spans="4:13">
      <c r="D5423" s="140"/>
      <c r="E5423" s="141"/>
      <c r="F5423" s="124"/>
      <c r="I5423" s="142"/>
      <c r="L5423" s="131"/>
      <c r="M5423" s="130"/>
    </row>
    <row r="5424" spans="4:13">
      <c r="D5424" s="140"/>
      <c r="E5424" s="141"/>
      <c r="F5424" s="124"/>
      <c r="I5424" s="142"/>
      <c r="L5424" s="131"/>
      <c r="M5424" s="130"/>
    </row>
    <row r="5425" spans="4:13">
      <c r="D5425" s="140"/>
      <c r="E5425" s="141"/>
      <c r="F5425" s="124"/>
      <c r="I5425" s="142"/>
      <c r="L5425" s="131"/>
      <c r="M5425" s="130"/>
    </row>
    <row r="5426" spans="4:13">
      <c r="D5426" s="140"/>
      <c r="E5426" s="141"/>
      <c r="F5426" s="124"/>
      <c r="I5426" s="142"/>
      <c r="L5426" s="131"/>
      <c r="M5426" s="130"/>
    </row>
    <row r="5427" spans="4:13">
      <c r="D5427" s="140"/>
      <c r="E5427" s="141"/>
      <c r="F5427" s="124"/>
      <c r="I5427" s="142"/>
      <c r="L5427" s="131"/>
      <c r="M5427" s="130"/>
    </row>
    <row r="5428" spans="4:13">
      <c r="D5428" s="140"/>
      <c r="E5428" s="141"/>
      <c r="F5428" s="124"/>
      <c r="I5428" s="142"/>
      <c r="L5428" s="131"/>
      <c r="M5428" s="130"/>
    </row>
    <row r="5429" spans="4:13">
      <c r="D5429" s="140"/>
      <c r="E5429" s="141"/>
      <c r="F5429" s="124"/>
      <c r="I5429" s="142"/>
      <c r="L5429" s="131"/>
      <c r="M5429" s="130"/>
    </row>
    <row r="5430" spans="4:13">
      <c r="D5430" s="140"/>
      <c r="E5430" s="141"/>
      <c r="F5430" s="124"/>
      <c r="I5430" s="142"/>
      <c r="L5430" s="131"/>
      <c r="M5430" s="130"/>
    </row>
    <row r="5431" spans="4:13">
      <c r="D5431" s="140"/>
      <c r="E5431" s="141"/>
      <c r="F5431" s="124"/>
      <c r="I5431" s="142"/>
      <c r="L5431" s="131"/>
      <c r="M5431" s="130"/>
    </row>
    <row r="5432" spans="4:13">
      <c r="D5432" s="140"/>
      <c r="E5432" s="141"/>
      <c r="F5432" s="124"/>
      <c r="I5432" s="142"/>
      <c r="L5432" s="131"/>
      <c r="M5432" s="130"/>
    </row>
    <row r="5433" spans="4:13">
      <c r="D5433" s="140"/>
      <c r="E5433" s="141"/>
      <c r="F5433" s="124"/>
      <c r="I5433" s="142"/>
      <c r="L5433" s="131"/>
      <c r="M5433" s="130"/>
    </row>
    <row r="5434" spans="4:13">
      <c r="D5434" s="140"/>
      <c r="E5434" s="141"/>
      <c r="F5434" s="124"/>
      <c r="I5434" s="142"/>
      <c r="L5434" s="131"/>
      <c r="M5434" s="130"/>
    </row>
    <row r="5435" spans="4:13">
      <c r="D5435" s="140"/>
      <c r="E5435" s="141"/>
      <c r="F5435" s="124"/>
      <c r="I5435" s="142"/>
      <c r="L5435" s="131"/>
      <c r="M5435" s="130"/>
    </row>
    <row r="5436" spans="4:13">
      <c r="D5436" s="140"/>
      <c r="E5436" s="141"/>
      <c r="F5436" s="124"/>
      <c r="I5436" s="142"/>
      <c r="L5436" s="131"/>
      <c r="M5436" s="130"/>
    </row>
    <row r="5437" spans="4:13">
      <c r="D5437" s="140"/>
      <c r="E5437" s="141"/>
      <c r="F5437" s="124"/>
      <c r="I5437" s="142"/>
      <c r="L5437" s="131"/>
      <c r="M5437" s="130"/>
    </row>
    <row r="5438" spans="4:13">
      <c r="D5438" s="140"/>
      <c r="E5438" s="141"/>
      <c r="F5438" s="124"/>
      <c r="I5438" s="142"/>
      <c r="L5438" s="131"/>
      <c r="M5438" s="130"/>
    </row>
    <row r="5439" spans="4:13">
      <c r="D5439" s="140"/>
      <c r="E5439" s="141"/>
      <c r="F5439" s="124"/>
      <c r="I5439" s="142"/>
      <c r="L5439" s="131"/>
      <c r="M5439" s="130"/>
    </row>
    <row r="5440" spans="4:13">
      <c r="D5440" s="140"/>
      <c r="E5440" s="141"/>
      <c r="F5440" s="124"/>
      <c r="I5440" s="142"/>
      <c r="L5440" s="131"/>
      <c r="M5440" s="130"/>
    </row>
    <row r="5441" spans="4:13">
      <c r="D5441" s="140"/>
      <c r="E5441" s="141"/>
      <c r="F5441" s="124"/>
      <c r="I5441" s="142"/>
      <c r="L5441" s="131"/>
      <c r="M5441" s="130"/>
    </row>
    <row r="5442" spans="4:13">
      <c r="D5442" s="140"/>
      <c r="E5442" s="141"/>
      <c r="F5442" s="124"/>
      <c r="I5442" s="142"/>
      <c r="L5442" s="131"/>
      <c r="M5442" s="130"/>
    </row>
    <row r="5443" spans="4:13">
      <c r="D5443" s="140"/>
      <c r="E5443" s="141"/>
      <c r="F5443" s="124"/>
      <c r="I5443" s="142"/>
      <c r="L5443" s="131"/>
      <c r="M5443" s="130"/>
    </row>
    <row r="5444" spans="4:13">
      <c r="D5444" s="140"/>
      <c r="E5444" s="141"/>
      <c r="F5444" s="124"/>
      <c r="I5444" s="142"/>
      <c r="L5444" s="131"/>
      <c r="M5444" s="130"/>
    </row>
    <row r="5445" spans="4:13">
      <c r="D5445" s="140"/>
      <c r="E5445" s="141"/>
      <c r="F5445" s="124"/>
      <c r="I5445" s="142"/>
      <c r="L5445" s="131"/>
      <c r="M5445" s="130"/>
    </row>
    <row r="5446" spans="4:13">
      <c r="D5446" s="140"/>
      <c r="E5446" s="141"/>
      <c r="F5446" s="124"/>
      <c r="I5446" s="142"/>
      <c r="L5446" s="131"/>
      <c r="M5446" s="130"/>
    </row>
    <row r="5447" spans="4:13">
      <c r="D5447" s="140"/>
      <c r="E5447" s="141"/>
      <c r="F5447" s="124"/>
      <c r="I5447" s="142"/>
      <c r="L5447" s="131"/>
      <c r="M5447" s="130"/>
    </row>
    <row r="5448" spans="4:13">
      <c r="D5448" s="140"/>
      <c r="E5448" s="141"/>
      <c r="F5448" s="124"/>
      <c r="I5448" s="142"/>
      <c r="L5448" s="131"/>
      <c r="M5448" s="130"/>
    </row>
    <row r="5449" spans="4:13">
      <c r="D5449" s="140"/>
      <c r="E5449" s="141"/>
      <c r="F5449" s="124"/>
      <c r="I5449" s="142"/>
      <c r="L5449" s="131"/>
      <c r="M5449" s="130"/>
    </row>
    <row r="5450" spans="4:13">
      <c r="D5450" s="140"/>
      <c r="E5450" s="141"/>
      <c r="F5450" s="124"/>
      <c r="I5450" s="142"/>
      <c r="L5450" s="131"/>
      <c r="M5450" s="130"/>
    </row>
    <row r="5451" spans="4:13">
      <c r="D5451" s="140"/>
      <c r="E5451" s="141"/>
      <c r="F5451" s="124"/>
      <c r="I5451" s="142"/>
      <c r="L5451" s="131"/>
      <c r="M5451" s="130"/>
    </row>
    <row r="5452" spans="4:13">
      <c r="D5452" s="140"/>
      <c r="E5452" s="141"/>
      <c r="F5452" s="124"/>
      <c r="I5452" s="142"/>
      <c r="L5452" s="131"/>
      <c r="M5452" s="130"/>
    </row>
    <row r="5453" spans="4:13">
      <c r="D5453" s="140"/>
      <c r="E5453" s="141"/>
      <c r="F5453" s="124"/>
      <c r="I5453" s="142"/>
      <c r="L5453" s="131"/>
      <c r="M5453" s="130"/>
    </row>
    <row r="5454" spans="4:13">
      <c r="D5454" s="140"/>
      <c r="E5454" s="141"/>
      <c r="F5454" s="124"/>
      <c r="I5454" s="142"/>
      <c r="L5454" s="131"/>
      <c r="M5454" s="130"/>
    </row>
    <row r="5455" spans="4:13">
      <c r="D5455" s="140"/>
      <c r="E5455" s="141"/>
      <c r="F5455" s="124"/>
      <c r="I5455" s="142"/>
      <c r="L5455" s="131"/>
      <c r="M5455" s="130"/>
    </row>
    <row r="5456" spans="4:13">
      <c r="D5456" s="140"/>
      <c r="E5456" s="141"/>
      <c r="F5456" s="124"/>
      <c r="I5456" s="142"/>
      <c r="L5456" s="131"/>
      <c r="M5456" s="130"/>
    </row>
    <row r="5457" spans="4:13">
      <c r="D5457" s="140"/>
      <c r="E5457" s="141"/>
      <c r="F5457" s="124"/>
      <c r="I5457" s="142"/>
      <c r="L5457" s="131"/>
      <c r="M5457" s="130"/>
    </row>
    <row r="5458" spans="4:13">
      <c r="D5458" s="140"/>
      <c r="E5458" s="141"/>
      <c r="F5458" s="124"/>
      <c r="I5458" s="142"/>
      <c r="L5458" s="131"/>
      <c r="M5458" s="130"/>
    </row>
    <row r="5459" spans="4:13">
      <c r="D5459" s="140"/>
      <c r="E5459" s="141"/>
      <c r="F5459" s="124"/>
      <c r="I5459" s="142"/>
      <c r="L5459" s="131"/>
      <c r="M5459" s="130"/>
    </row>
    <row r="5460" spans="4:13">
      <c r="D5460" s="140"/>
      <c r="E5460" s="141"/>
      <c r="F5460" s="124"/>
      <c r="I5460" s="142"/>
      <c r="L5460" s="131"/>
      <c r="M5460" s="130"/>
    </row>
    <row r="5461" spans="4:13">
      <c r="D5461" s="140"/>
      <c r="E5461" s="141"/>
      <c r="F5461" s="124"/>
      <c r="I5461" s="142"/>
      <c r="L5461" s="131"/>
      <c r="M5461" s="130"/>
    </row>
    <row r="5462" spans="4:13">
      <c r="D5462" s="140"/>
      <c r="E5462" s="141"/>
      <c r="F5462" s="124"/>
      <c r="I5462" s="142"/>
      <c r="L5462" s="131"/>
      <c r="M5462" s="130"/>
    </row>
    <row r="5463" spans="4:13">
      <c r="D5463" s="140"/>
      <c r="E5463" s="141"/>
      <c r="F5463" s="124"/>
      <c r="I5463" s="142"/>
      <c r="L5463" s="131"/>
      <c r="M5463" s="130"/>
    </row>
    <row r="5464" spans="4:13">
      <c r="D5464" s="140"/>
      <c r="E5464" s="141"/>
      <c r="F5464" s="124"/>
      <c r="I5464" s="142"/>
      <c r="L5464" s="131"/>
      <c r="M5464" s="130"/>
    </row>
    <row r="5465" spans="4:13">
      <c r="D5465" s="140"/>
      <c r="E5465" s="141"/>
      <c r="F5465" s="124"/>
      <c r="I5465" s="142"/>
      <c r="L5465" s="131"/>
      <c r="M5465" s="130"/>
    </row>
    <row r="5466" spans="4:13">
      <c r="D5466" s="140"/>
      <c r="E5466" s="141"/>
      <c r="F5466" s="124"/>
      <c r="I5466" s="142"/>
      <c r="L5466" s="131"/>
      <c r="M5466" s="130"/>
    </row>
    <row r="5467" spans="4:13">
      <c r="D5467" s="140"/>
      <c r="E5467" s="141"/>
      <c r="F5467" s="124"/>
      <c r="I5467" s="142"/>
      <c r="L5467" s="131"/>
      <c r="M5467" s="130"/>
    </row>
    <row r="5468" spans="4:13">
      <c r="D5468" s="140"/>
      <c r="E5468" s="141"/>
      <c r="F5468" s="124"/>
      <c r="I5468" s="142"/>
      <c r="L5468" s="131"/>
      <c r="M5468" s="130"/>
    </row>
    <row r="5469" spans="4:13">
      <c r="D5469" s="140"/>
      <c r="E5469" s="141"/>
      <c r="F5469" s="124"/>
      <c r="I5469" s="142"/>
      <c r="L5469" s="131"/>
      <c r="M5469" s="130"/>
    </row>
    <row r="5470" spans="4:13">
      <c r="D5470" s="140"/>
      <c r="E5470" s="141"/>
      <c r="F5470" s="124"/>
      <c r="I5470" s="142"/>
      <c r="L5470" s="131"/>
      <c r="M5470" s="130"/>
    </row>
    <row r="5471" spans="4:13">
      <c r="D5471" s="140"/>
      <c r="E5471" s="141"/>
      <c r="F5471" s="124"/>
      <c r="I5471" s="142"/>
      <c r="L5471" s="131"/>
      <c r="M5471" s="130"/>
    </row>
    <row r="5472" spans="4:13">
      <c r="D5472" s="140"/>
      <c r="E5472" s="141"/>
      <c r="F5472" s="124"/>
      <c r="I5472" s="142"/>
      <c r="L5472" s="131"/>
      <c r="M5472" s="130"/>
    </row>
    <row r="5473" spans="4:13">
      <c r="D5473" s="140"/>
      <c r="E5473" s="141"/>
      <c r="F5473" s="124"/>
      <c r="I5473" s="142"/>
      <c r="L5473" s="131"/>
      <c r="M5473" s="130"/>
    </row>
    <row r="5474" spans="4:13">
      <c r="D5474" s="140"/>
      <c r="E5474" s="141"/>
      <c r="F5474" s="124"/>
      <c r="I5474" s="142"/>
      <c r="L5474" s="131"/>
      <c r="M5474" s="130"/>
    </row>
    <row r="5475" spans="4:13">
      <c r="D5475" s="140"/>
      <c r="E5475" s="141"/>
      <c r="F5475" s="124"/>
      <c r="K5475" s="127"/>
      <c r="L5475" s="131"/>
      <c r="M5475" s="130"/>
    </row>
    <row r="5476" spans="4:13">
      <c r="D5476" s="140"/>
      <c r="E5476" s="141"/>
      <c r="F5476" s="124"/>
      <c r="K5476" s="127"/>
      <c r="L5476" s="131"/>
      <c r="M5476" s="130"/>
    </row>
    <row r="5477" spans="4:13">
      <c r="D5477" s="140"/>
      <c r="E5477" s="141"/>
      <c r="F5477" s="124"/>
      <c r="K5477" s="127"/>
      <c r="L5477" s="131"/>
      <c r="M5477" s="130"/>
    </row>
    <row r="5478" spans="4:13">
      <c r="D5478" s="140"/>
      <c r="E5478" s="141"/>
      <c r="F5478" s="124"/>
      <c r="K5478" s="127"/>
      <c r="L5478" s="131"/>
      <c r="M5478" s="130"/>
    </row>
    <row r="5479" spans="4:13">
      <c r="D5479" s="140"/>
      <c r="E5479" s="141"/>
      <c r="F5479" s="124"/>
      <c r="K5479" s="127"/>
      <c r="L5479" s="131"/>
      <c r="M5479" s="130"/>
    </row>
    <row r="5480" spans="4:13">
      <c r="D5480" s="140"/>
      <c r="E5480" s="141"/>
      <c r="F5480" s="124"/>
      <c r="K5480" s="127"/>
      <c r="L5480" s="131"/>
      <c r="M5480" s="130"/>
    </row>
    <row r="5481" spans="4:13">
      <c r="D5481" s="140"/>
      <c r="E5481" s="141"/>
      <c r="F5481" s="124"/>
      <c r="K5481" s="127"/>
      <c r="L5481" s="131"/>
      <c r="M5481" s="130"/>
    </row>
    <row r="5482" spans="4:13">
      <c r="D5482" s="140"/>
      <c r="E5482" s="141"/>
      <c r="F5482" s="124"/>
      <c r="K5482" s="127"/>
      <c r="L5482" s="131"/>
      <c r="M5482" s="130"/>
    </row>
    <row r="5483" spans="4:13">
      <c r="D5483" s="140"/>
      <c r="E5483" s="141"/>
      <c r="F5483" s="124"/>
      <c r="K5483" s="127"/>
      <c r="L5483" s="131"/>
      <c r="M5483" s="130"/>
    </row>
    <row r="5484" spans="4:13">
      <c r="D5484" s="140"/>
      <c r="E5484" s="141"/>
      <c r="F5484" s="124"/>
      <c r="K5484" s="127"/>
      <c r="L5484" s="131"/>
      <c r="M5484" s="130"/>
    </row>
    <row r="5485" spans="4:13">
      <c r="D5485" s="140"/>
      <c r="E5485" s="141"/>
      <c r="F5485" s="124"/>
      <c r="K5485" s="127"/>
      <c r="L5485" s="131"/>
      <c r="M5485" s="130"/>
    </row>
    <row r="5486" spans="4:13">
      <c r="D5486" s="140"/>
      <c r="E5486" s="141"/>
      <c r="F5486" s="124"/>
      <c r="K5486" s="127"/>
      <c r="L5486" s="131"/>
      <c r="M5486" s="130"/>
    </row>
    <row r="5487" spans="4:13">
      <c r="D5487" s="140"/>
      <c r="E5487" s="141"/>
      <c r="F5487" s="124"/>
      <c r="K5487" s="127"/>
      <c r="L5487" s="131"/>
      <c r="M5487" s="130"/>
    </row>
    <row r="5488" spans="4:13">
      <c r="D5488" s="140"/>
      <c r="E5488" s="141"/>
      <c r="F5488" s="124"/>
      <c r="K5488" s="127"/>
      <c r="L5488" s="131"/>
      <c r="M5488" s="130"/>
    </row>
    <row r="5489" spans="4:13">
      <c r="D5489" s="140"/>
      <c r="E5489" s="141"/>
      <c r="F5489" s="124"/>
      <c r="K5489" s="127"/>
      <c r="L5489" s="131"/>
      <c r="M5489" s="130"/>
    </row>
    <row r="5490" spans="4:13">
      <c r="D5490" s="140"/>
      <c r="E5490" s="141"/>
      <c r="F5490" s="124"/>
      <c r="K5490" s="127"/>
      <c r="L5490" s="131"/>
      <c r="M5490" s="130"/>
    </row>
    <row r="5491" spans="4:13">
      <c r="D5491" s="140"/>
      <c r="E5491" s="141"/>
      <c r="F5491" s="124"/>
      <c r="K5491" s="127"/>
      <c r="L5491" s="131"/>
      <c r="M5491" s="130"/>
    </row>
    <row r="5492" spans="4:13">
      <c r="D5492" s="140"/>
      <c r="E5492" s="141"/>
      <c r="F5492" s="124"/>
      <c r="K5492" s="127"/>
      <c r="L5492" s="131"/>
      <c r="M5492" s="130"/>
    </row>
    <row r="5493" spans="4:13">
      <c r="D5493" s="140"/>
      <c r="E5493" s="141"/>
      <c r="F5493" s="124"/>
      <c r="K5493" s="127"/>
      <c r="L5493" s="131"/>
      <c r="M5493" s="130"/>
    </row>
    <row r="5494" spans="4:13">
      <c r="D5494" s="140"/>
      <c r="E5494" s="141"/>
      <c r="F5494" s="124"/>
      <c r="K5494" s="127"/>
      <c r="L5494" s="131"/>
      <c r="M5494" s="130"/>
    </row>
    <row r="5495" spans="4:13">
      <c r="D5495" s="140"/>
      <c r="E5495" s="141"/>
      <c r="F5495" s="124"/>
      <c r="K5495" s="127"/>
      <c r="L5495" s="131"/>
      <c r="M5495" s="130"/>
    </row>
    <row r="5496" spans="4:13">
      <c r="D5496" s="140"/>
      <c r="E5496" s="141"/>
      <c r="F5496" s="124"/>
      <c r="K5496" s="127"/>
      <c r="L5496" s="131"/>
      <c r="M5496" s="130"/>
    </row>
    <row r="5497" spans="4:13">
      <c r="D5497" s="140"/>
      <c r="E5497" s="141"/>
      <c r="F5497" s="124"/>
      <c r="K5497" s="127"/>
      <c r="L5497" s="131"/>
      <c r="M5497" s="130"/>
    </row>
    <row r="5498" spans="4:13">
      <c r="D5498" s="140"/>
      <c r="E5498" s="141"/>
      <c r="F5498" s="124"/>
      <c r="K5498" s="127"/>
      <c r="L5498" s="131"/>
      <c r="M5498" s="130"/>
    </row>
    <row r="5499" spans="4:13">
      <c r="D5499" s="140"/>
      <c r="E5499" s="141"/>
      <c r="F5499" s="124"/>
      <c r="K5499" s="127"/>
      <c r="L5499" s="131"/>
      <c r="M5499" s="130"/>
    </row>
    <row r="5500" spans="4:13">
      <c r="D5500" s="140"/>
      <c r="E5500" s="141"/>
      <c r="F5500" s="124"/>
      <c r="K5500" s="127"/>
      <c r="L5500" s="131"/>
      <c r="M5500" s="130"/>
    </row>
    <row r="5501" spans="4:13">
      <c r="D5501" s="140"/>
      <c r="E5501" s="141"/>
      <c r="F5501" s="124"/>
      <c r="K5501" s="127"/>
      <c r="L5501" s="131"/>
      <c r="M5501" s="130"/>
    </row>
    <row r="5502" spans="4:13">
      <c r="D5502" s="140"/>
      <c r="E5502" s="141"/>
      <c r="F5502" s="124"/>
      <c r="K5502" s="127"/>
      <c r="L5502" s="131"/>
      <c r="M5502" s="130"/>
    </row>
    <row r="5503" spans="4:13">
      <c r="D5503" s="140"/>
      <c r="E5503" s="141"/>
      <c r="F5503" s="124"/>
      <c r="K5503" s="127"/>
      <c r="L5503" s="131"/>
      <c r="M5503" s="130"/>
    </row>
    <row r="5504" spans="4:13">
      <c r="D5504" s="140"/>
      <c r="E5504" s="141"/>
      <c r="F5504" s="124"/>
      <c r="K5504" s="127"/>
      <c r="L5504" s="131"/>
      <c r="M5504" s="130"/>
    </row>
    <row r="5505" spans="4:13">
      <c r="D5505" s="140"/>
      <c r="E5505" s="141"/>
      <c r="F5505" s="124"/>
      <c r="K5505" s="127"/>
      <c r="L5505" s="131"/>
      <c r="M5505" s="130"/>
    </row>
    <row r="5506" spans="4:13">
      <c r="D5506" s="140"/>
      <c r="E5506" s="141"/>
      <c r="F5506" s="124"/>
      <c r="K5506" s="127"/>
      <c r="L5506" s="131"/>
      <c r="M5506" s="130"/>
    </row>
    <row r="5507" spans="4:13">
      <c r="D5507" s="140"/>
      <c r="E5507" s="141"/>
      <c r="F5507" s="124"/>
      <c r="K5507" s="127"/>
      <c r="L5507" s="131"/>
      <c r="M5507" s="130"/>
    </row>
    <row r="5508" spans="4:13">
      <c r="D5508" s="140"/>
      <c r="E5508" s="141"/>
      <c r="F5508" s="124"/>
      <c r="K5508" s="127"/>
      <c r="L5508" s="131"/>
      <c r="M5508" s="130"/>
    </row>
    <row r="5509" spans="4:13">
      <c r="D5509" s="140"/>
      <c r="E5509" s="141"/>
      <c r="F5509" s="124"/>
      <c r="K5509" s="127"/>
      <c r="L5509" s="131"/>
      <c r="M5509" s="130"/>
    </row>
    <row r="5510" spans="4:13">
      <c r="D5510" s="140"/>
      <c r="E5510" s="141"/>
      <c r="F5510" s="124"/>
      <c r="K5510" s="127"/>
      <c r="L5510" s="131"/>
      <c r="M5510" s="130"/>
    </row>
    <row r="5511" spans="4:13">
      <c r="D5511" s="140"/>
      <c r="E5511" s="141"/>
      <c r="F5511" s="124"/>
      <c r="K5511" s="127"/>
      <c r="L5511" s="131"/>
      <c r="M5511" s="130"/>
    </row>
    <row r="5512" spans="4:13">
      <c r="D5512" s="140"/>
      <c r="E5512" s="141"/>
      <c r="F5512" s="124"/>
      <c r="K5512" s="127"/>
      <c r="L5512" s="131"/>
      <c r="M5512" s="130"/>
    </row>
    <row r="5513" spans="4:13">
      <c r="D5513" s="140"/>
      <c r="E5513" s="141"/>
      <c r="F5513" s="124"/>
      <c r="K5513" s="127"/>
      <c r="L5513" s="131"/>
      <c r="M5513" s="130"/>
    </row>
    <row r="5514" spans="4:13">
      <c r="D5514" s="140"/>
      <c r="E5514" s="141"/>
      <c r="F5514" s="124"/>
      <c r="K5514" s="127"/>
      <c r="L5514" s="131"/>
      <c r="M5514" s="130"/>
    </row>
    <row r="5515" spans="4:13">
      <c r="D5515" s="140"/>
      <c r="E5515" s="141"/>
      <c r="F5515" s="124"/>
      <c r="K5515" s="127"/>
      <c r="L5515" s="131"/>
      <c r="M5515" s="130"/>
    </row>
    <row r="5516" spans="4:13">
      <c r="D5516" s="140"/>
      <c r="E5516" s="141"/>
      <c r="F5516" s="124"/>
      <c r="K5516" s="127"/>
      <c r="L5516" s="131"/>
      <c r="M5516" s="130"/>
    </row>
    <row r="5517" spans="4:13">
      <c r="D5517" s="140"/>
      <c r="E5517" s="141"/>
      <c r="F5517" s="124"/>
      <c r="K5517" s="127"/>
      <c r="L5517" s="131"/>
      <c r="M5517" s="130"/>
    </row>
    <row r="5518" spans="4:13">
      <c r="D5518" s="140"/>
      <c r="E5518" s="141"/>
      <c r="F5518" s="124"/>
      <c r="K5518" s="127"/>
      <c r="L5518" s="131"/>
      <c r="M5518" s="130"/>
    </row>
    <row r="5519" spans="4:13">
      <c r="D5519" s="140"/>
      <c r="E5519" s="141"/>
      <c r="F5519" s="124"/>
      <c r="K5519" s="127"/>
      <c r="L5519" s="131"/>
      <c r="M5519" s="130"/>
    </row>
    <row r="5520" spans="4:13">
      <c r="D5520" s="140"/>
      <c r="E5520" s="141"/>
      <c r="F5520" s="124"/>
      <c r="K5520" s="127"/>
      <c r="L5520" s="131"/>
      <c r="M5520" s="130"/>
    </row>
    <row r="5521" spans="4:13">
      <c r="D5521" s="140"/>
      <c r="E5521" s="141"/>
      <c r="F5521" s="124"/>
      <c r="K5521" s="127"/>
      <c r="L5521" s="131"/>
      <c r="M5521" s="130"/>
    </row>
    <row r="5522" spans="4:13">
      <c r="D5522" s="140"/>
      <c r="E5522" s="141"/>
      <c r="F5522" s="124"/>
      <c r="K5522" s="127"/>
      <c r="L5522" s="131"/>
      <c r="M5522" s="130"/>
    </row>
    <row r="5523" spans="4:13">
      <c r="D5523" s="140"/>
      <c r="E5523" s="141"/>
      <c r="F5523" s="124"/>
      <c r="K5523" s="127"/>
      <c r="L5523" s="131"/>
      <c r="M5523" s="130"/>
    </row>
    <row r="5524" spans="4:13">
      <c r="D5524" s="140"/>
      <c r="E5524" s="141"/>
      <c r="F5524" s="124"/>
      <c r="K5524" s="127"/>
      <c r="L5524" s="131"/>
      <c r="M5524" s="130"/>
    </row>
    <row r="5525" spans="4:13">
      <c r="D5525" s="140"/>
      <c r="E5525" s="141"/>
      <c r="F5525" s="124"/>
      <c r="K5525" s="127"/>
      <c r="L5525" s="131"/>
      <c r="M5525" s="130"/>
    </row>
    <row r="5526" spans="4:13">
      <c r="D5526" s="140"/>
      <c r="E5526" s="141"/>
      <c r="F5526" s="124"/>
      <c r="K5526" s="127"/>
      <c r="L5526" s="131"/>
      <c r="M5526" s="130"/>
    </row>
    <row r="5527" spans="4:13">
      <c r="D5527" s="140"/>
      <c r="E5527" s="141"/>
      <c r="F5527" s="124"/>
      <c r="K5527" s="127"/>
      <c r="L5527" s="131"/>
      <c r="M5527" s="130"/>
    </row>
    <row r="5528" spans="4:13">
      <c r="D5528" s="140"/>
      <c r="E5528" s="141"/>
      <c r="F5528" s="124"/>
      <c r="K5528" s="127"/>
      <c r="L5528" s="131"/>
      <c r="M5528" s="130"/>
    </row>
    <row r="5529" spans="4:13">
      <c r="D5529" s="140"/>
      <c r="E5529" s="141"/>
      <c r="F5529" s="124"/>
      <c r="K5529" s="127"/>
      <c r="L5529" s="131"/>
      <c r="M5529" s="130"/>
    </row>
    <row r="5530" spans="4:13">
      <c r="D5530" s="140"/>
      <c r="E5530" s="141"/>
      <c r="F5530" s="124"/>
      <c r="K5530" s="127"/>
      <c r="L5530" s="131"/>
      <c r="M5530" s="130"/>
    </row>
    <row r="5531" spans="4:13">
      <c r="D5531" s="140"/>
      <c r="E5531" s="141"/>
      <c r="F5531" s="124"/>
      <c r="K5531" s="127"/>
      <c r="L5531" s="131"/>
      <c r="M5531" s="130"/>
    </row>
    <row r="5532" spans="4:13">
      <c r="D5532" s="140"/>
      <c r="E5532" s="141"/>
      <c r="F5532" s="124"/>
      <c r="K5532" s="127"/>
      <c r="L5532" s="131"/>
      <c r="M5532" s="130"/>
    </row>
    <row r="5533" spans="4:13">
      <c r="D5533" s="140"/>
      <c r="E5533" s="141"/>
      <c r="F5533" s="124"/>
      <c r="K5533" s="127"/>
      <c r="L5533" s="131"/>
      <c r="M5533" s="130"/>
    </row>
    <row r="5534" spans="4:13">
      <c r="D5534" s="140"/>
      <c r="E5534" s="141"/>
      <c r="F5534" s="124"/>
      <c r="K5534" s="127"/>
      <c r="L5534" s="131"/>
      <c r="M5534" s="130"/>
    </row>
    <row r="5535" spans="4:13">
      <c r="D5535" s="140"/>
      <c r="E5535" s="141"/>
      <c r="F5535" s="124"/>
      <c r="K5535" s="127"/>
      <c r="L5535" s="131"/>
      <c r="M5535" s="130"/>
    </row>
    <row r="5536" spans="4:13">
      <c r="D5536" s="140"/>
      <c r="E5536" s="141"/>
      <c r="F5536" s="124"/>
      <c r="K5536" s="127"/>
      <c r="L5536" s="131"/>
      <c r="M5536" s="130"/>
    </row>
    <row r="5537" spans="4:13">
      <c r="D5537" s="140"/>
      <c r="E5537" s="141"/>
      <c r="F5537" s="124"/>
      <c r="K5537" s="127"/>
      <c r="L5537" s="131"/>
      <c r="M5537" s="130"/>
    </row>
    <row r="5538" spans="4:13">
      <c r="D5538" s="140"/>
      <c r="E5538" s="141"/>
      <c r="F5538" s="124"/>
      <c r="K5538" s="127"/>
      <c r="L5538" s="131"/>
      <c r="M5538" s="130"/>
    </row>
    <row r="5539" spans="4:13">
      <c r="D5539" s="140"/>
      <c r="E5539" s="141"/>
      <c r="F5539" s="124"/>
      <c r="K5539" s="127"/>
      <c r="L5539" s="131"/>
      <c r="M5539" s="130"/>
    </row>
    <row r="5540" spans="4:13">
      <c r="D5540" s="140"/>
      <c r="E5540" s="141"/>
      <c r="F5540" s="124"/>
      <c r="K5540" s="127"/>
      <c r="L5540" s="131"/>
      <c r="M5540" s="130"/>
    </row>
    <row r="5541" spans="4:13">
      <c r="D5541" s="140"/>
      <c r="E5541" s="141"/>
      <c r="F5541" s="124"/>
      <c r="K5541" s="127"/>
      <c r="L5541" s="131"/>
      <c r="M5541" s="130"/>
    </row>
    <row r="5542" spans="4:13">
      <c r="D5542" s="140"/>
      <c r="E5542" s="141"/>
      <c r="F5542" s="124"/>
      <c r="K5542" s="127"/>
      <c r="L5542" s="131"/>
      <c r="M5542" s="130"/>
    </row>
    <row r="5543" spans="4:13">
      <c r="D5543" s="140"/>
      <c r="E5543" s="141"/>
      <c r="F5543" s="124"/>
      <c r="K5543" s="127"/>
      <c r="L5543" s="131"/>
      <c r="M5543" s="130"/>
    </row>
    <row r="5544" spans="4:13">
      <c r="D5544" s="140"/>
      <c r="E5544" s="141"/>
      <c r="F5544" s="124"/>
      <c r="K5544" s="127"/>
      <c r="L5544" s="131"/>
      <c r="M5544" s="130"/>
    </row>
    <row r="5545" spans="4:13">
      <c r="D5545" s="140"/>
      <c r="E5545" s="141"/>
      <c r="F5545" s="124"/>
      <c r="K5545" s="127"/>
      <c r="L5545" s="131"/>
      <c r="M5545" s="130"/>
    </row>
    <row r="5546" spans="4:13">
      <c r="D5546" s="140"/>
      <c r="E5546" s="141"/>
      <c r="F5546" s="124"/>
      <c r="K5546" s="127"/>
      <c r="L5546" s="131"/>
      <c r="M5546" s="130"/>
    </row>
    <row r="5547" spans="4:13">
      <c r="D5547" s="140"/>
      <c r="E5547" s="141"/>
      <c r="F5547" s="124"/>
      <c r="K5547" s="127"/>
      <c r="L5547" s="131"/>
      <c r="M5547" s="130"/>
    </row>
    <row r="5548" spans="4:13">
      <c r="D5548" s="140"/>
      <c r="E5548" s="141"/>
      <c r="F5548" s="124"/>
      <c r="K5548" s="127"/>
      <c r="L5548" s="131"/>
      <c r="M5548" s="130"/>
    </row>
    <row r="5549" spans="4:13">
      <c r="D5549" s="140"/>
      <c r="E5549" s="141"/>
      <c r="F5549" s="124"/>
      <c r="K5549" s="127"/>
      <c r="L5549" s="131"/>
      <c r="M5549" s="130"/>
    </row>
    <row r="5550" spans="4:13">
      <c r="D5550" s="140"/>
      <c r="E5550" s="141"/>
      <c r="F5550" s="124"/>
      <c r="K5550" s="127"/>
      <c r="L5550" s="131"/>
      <c r="M5550" s="130"/>
    </row>
    <row r="5551" spans="4:13">
      <c r="D5551" s="140"/>
      <c r="E5551" s="141"/>
      <c r="F5551" s="124"/>
      <c r="K5551" s="127"/>
      <c r="L5551" s="131"/>
      <c r="M5551" s="130"/>
    </row>
    <row r="5552" spans="4:13">
      <c r="D5552" s="140"/>
      <c r="E5552" s="141"/>
      <c r="F5552" s="124"/>
      <c r="K5552" s="127"/>
      <c r="L5552" s="131"/>
      <c r="M5552" s="130"/>
    </row>
    <row r="5553" spans="4:13">
      <c r="D5553" s="140"/>
      <c r="E5553" s="141"/>
      <c r="F5553" s="124"/>
      <c r="K5553" s="127"/>
      <c r="L5553" s="131"/>
      <c r="M5553" s="130"/>
    </row>
    <row r="5554" spans="4:13">
      <c r="D5554" s="140"/>
      <c r="E5554" s="141"/>
      <c r="F5554" s="124"/>
      <c r="K5554" s="127"/>
      <c r="L5554" s="131"/>
      <c r="M5554" s="130"/>
    </row>
    <row r="5555" spans="4:13">
      <c r="D5555" s="140"/>
      <c r="E5555" s="141"/>
      <c r="F5555" s="124"/>
      <c r="K5555" s="127"/>
      <c r="L5555" s="131"/>
      <c r="M5555" s="130"/>
    </row>
    <row r="5556" spans="4:13">
      <c r="D5556" s="140"/>
      <c r="E5556" s="141"/>
      <c r="F5556" s="124"/>
      <c r="K5556" s="127"/>
      <c r="L5556" s="131"/>
      <c r="M5556" s="130"/>
    </row>
    <row r="5557" spans="4:13">
      <c r="D5557" s="140"/>
      <c r="E5557" s="141"/>
      <c r="F5557" s="124"/>
      <c r="K5557" s="127"/>
      <c r="L5557" s="131"/>
      <c r="M5557" s="130"/>
    </row>
    <row r="5558" spans="4:13">
      <c r="D5558" s="140"/>
      <c r="E5558" s="141"/>
      <c r="F5558" s="124"/>
      <c r="K5558" s="127"/>
      <c r="L5558" s="131"/>
      <c r="M5558" s="130"/>
    </row>
    <row r="5559" spans="4:13">
      <c r="D5559" s="140"/>
      <c r="E5559" s="141"/>
      <c r="F5559" s="124"/>
      <c r="K5559" s="127"/>
      <c r="L5559" s="131"/>
      <c r="M5559" s="130"/>
    </row>
    <row r="5560" spans="4:13">
      <c r="D5560" s="140"/>
      <c r="E5560" s="141"/>
      <c r="F5560" s="124"/>
      <c r="K5560" s="127"/>
      <c r="L5560" s="131"/>
      <c r="M5560" s="130"/>
    </row>
    <row r="5561" spans="4:13">
      <c r="D5561" s="140"/>
      <c r="E5561" s="141"/>
      <c r="F5561" s="124"/>
      <c r="K5561" s="127"/>
      <c r="L5561" s="131"/>
      <c r="M5561" s="130"/>
    </row>
    <row r="5562" spans="4:13">
      <c r="D5562" s="140"/>
      <c r="E5562" s="141"/>
      <c r="F5562" s="124"/>
      <c r="K5562" s="127"/>
      <c r="L5562" s="131"/>
      <c r="M5562" s="130"/>
    </row>
    <row r="5563" spans="4:13">
      <c r="D5563" s="140"/>
      <c r="E5563" s="141"/>
      <c r="F5563" s="124"/>
      <c r="K5563" s="127"/>
      <c r="L5563" s="131"/>
      <c r="M5563" s="130"/>
    </row>
    <row r="5564" spans="4:13">
      <c r="D5564" s="140"/>
      <c r="E5564" s="141"/>
      <c r="F5564" s="124"/>
      <c r="K5564" s="127"/>
      <c r="L5564" s="131"/>
      <c r="M5564" s="130"/>
    </row>
    <row r="5565" spans="4:13">
      <c r="D5565" s="140"/>
      <c r="E5565" s="141"/>
      <c r="F5565" s="124"/>
      <c r="K5565" s="127"/>
      <c r="L5565" s="131"/>
      <c r="M5565" s="130"/>
    </row>
    <row r="5566" spans="4:13">
      <c r="D5566" s="140"/>
      <c r="E5566" s="141"/>
      <c r="F5566" s="124"/>
      <c r="K5566" s="127"/>
      <c r="L5566" s="131"/>
      <c r="M5566" s="130"/>
    </row>
    <row r="5567" spans="4:13">
      <c r="D5567" s="140"/>
      <c r="E5567" s="141"/>
      <c r="F5567" s="124"/>
      <c r="K5567" s="127"/>
      <c r="L5567" s="131"/>
      <c r="M5567" s="130"/>
    </row>
    <row r="5568" spans="4:13">
      <c r="D5568" s="140"/>
      <c r="E5568" s="141"/>
      <c r="F5568" s="124"/>
      <c r="K5568" s="127"/>
      <c r="L5568" s="131"/>
      <c r="M5568" s="130"/>
    </row>
    <row r="5569" spans="4:13">
      <c r="D5569" s="140"/>
      <c r="E5569" s="141"/>
      <c r="F5569" s="124"/>
      <c r="K5569" s="127"/>
      <c r="L5569" s="131"/>
      <c r="M5569" s="130"/>
    </row>
    <row r="5570" spans="4:13">
      <c r="D5570" s="140"/>
      <c r="E5570" s="141"/>
      <c r="F5570" s="124"/>
      <c r="K5570" s="127"/>
      <c r="L5570" s="131"/>
      <c r="M5570" s="130"/>
    </row>
    <row r="5571" spans="4:13">
      <c r="D5571" s="140"/>
      <c r="E5571" s="141"/>
      <c r="F5571" s="124"/>
      <c r="K5571" s="127"/>
      <c r="L5571" s="131"/>
      <c r="M5571" s="130"/>
    </row>
    <row r="5572" spans="4:13">
      <c r="D5572" s="140"/>
      <c r="E5572" s="141"/>
      <c r="F5572" s="124"/>
      <c r="K5572" s="127"/>
      <c r="L5572" s="131"/>
      <c r="M5572" s="130"/>
    </row>
    <row r="5573" spans="4:13">
      <c r="D5573" s="140"/>
      <c r="E5573" s="141"/>
      <c r="F5573" s="124"/>
      <c r="K5573" s="127"/>
      <c r="L5573" s="131"/>
      <c r="M5573" s="130"/>
    </row>
    <row r="5574" spans="4:13">
      <c r="D5574" s="140"/>
      <c r="E5574" s="141"/>
      <c r="F5574" s="124"/>
      <c r="K5574" s="127"/>
      <c r="L5574" s="131"/>
      <c r="M5574" s="130"/>
    </row>
    <row r="5575" spans="4:13">
      <c r="D5575" s="140"/>
      <c r="E5575" s="141"/>
      <c r="F5575" s="124"/>
      <c r="K5575" s="127"/>
      <c r="L5575" s="131"/>
      <c r="M5575" s="130"/>
    </row>
    <row r="5576" spans="4:13">
      <c r="D5576" s="140"/>
      <c r="E5576" s="141"/>
      <c r="F5576" s="124"/>
      <c r="K5576" s="127"/>
      <c r="L5576" s="131"/>
      <c r="M5576" s="130"/>
    </row>
    <row r="5577" spans="4:13">
      <c r="D5577" s="140"/>
      <c r="E5577" s="141"/>
      <c r="F5577" s="124"/>
      <c r="K5577" s="127"/>
      <c r="L5577" s="131"/>
      <c r="M5577" s="130"/>
    </row>
    <row r="5578" spans="4:13">
      <c r="D5578" s="140"/>
      <c r="E5578" s="141"/>
      <c r="F5578" s="124"/>
      <c r="K5578" s="127"/>
      <c r="L5578" s="131"/>
      <c r="M5578" s="130"/>
    </row>
    <row r="5579" spans="4:13">
      <c r="D5579" s="140"/>
      <c r="E5579" s="141"/>
      <c r="F5579" s="124"/>
      <c r="K5579" s="127"/>
      <c r="L5579" s="131"/>
      <c r="M5579" s="130"/>
    </row>
    <row r="5580" spans="4:13">
      <c r="D5580" s="140"/>
      <c r="E5580" s="141"/>
      <c r="F5580" s="124"/>
      <c r="K5580" s="127"/>
      <c r="L5580" s="131"/>
      <c r="M5580" s="130"/>
    </row>
    <row r="5581" spans="4:13">
      <c r="D5581" s="140"/>
      <c r="E5581" s="141"/>
      <c r="F5581" s="124"/>
      <c r="K5581" s="127"/>
      <c r="L5581" s="131"/>
      <c r="M5581" s="130"/>
    </row>
    <row r="5582" spans="4:13">
      <c r="D5582" s="140"/>
      <c r="E5582" s="141"/>
      <c r="F5582" s="124"/>
      <c r="K5582" s="127"/>
      <c r="L5582" s="131"/>
      <c r="M5582" s="130"/>
    </row>
    <row r="5583" spans="4:13">
      <c r="D5583" s="140"/>
      <c r="E5583" s="141"/>
      <c r="F5583" s="124"/>
      <c r="K5583" s="127"/>
      <c r="L5583" s="131"/>
      <c r="M5583" s="130"/>
    </row>
    <row r="5584" spans="4:13">
      <c r="D5584" s="140"/>
      <c r="E5584" s="141"/>
      <c r="F5584" s="124"/>
      <c r="K5584" s="127"/>
      <c r="L5584" s="131"/>
      <c r="M5584" s="130"/>
    </row>
    <row r="5585" spans="4:13">
      <c r="D5585" s="140"/>
      <c r="E5585" s="141"/>
      <c r="F5585" s="124"/>
      <c r="K5585" s="127"/>
      <c r="L5585" s="131"/>
      <c r="M5585" s="130"/>
    </row>
    <row r="5586" spans="4:13">
      <c r="D5586" s="140"/>
      <c r="E5586" s="141"/>
      <c r="F5586" s="124"/>
      <c r="K5586" s="127"/>
      <c r="L5586" s="131"/>
      <c r="M5586" s="130"/>
    </row>
    <row r="5587" spans="4:13">
      <c r="D5587" s="140"/>
      <c r="E5587" s="141"/>
      <c r="F5587" s="124"/>
      <c r="K5587" s="127"/>
      <c r="L5587" s="131"/>
      <c r="M5587" s="130"/>
    </row>
    <row r="5588" spans="4:13">
      <c r="D5588" s="140"/>
      <c r="E5588" s="141"/>
      <c r="F5588" s="124"/>
      <c r="K5588" s="127"/>
      <c r="L5588" s="131"/>
      <c r="M5588" s="130"/>
    </row>
    <row r="5589" spans="4:13">
      <c r="D5589" s="140"/>
      <c r="E5589" s="141"/>
      <c r="F5589" s="124"/>
      <c r="K5589" s="127"/>
      <c r="L5589" s="131"/>
      <c r="M5589" s="130"/>
    </row>
    <row r="5590" spans="4:13">
      <c r="D5590" s="140"/>
      <c r="E5590" s="141"/>
      <c r="F5590" s="124"/>
      <c r="K5590" s="127"/>
      <c r="L5590" s="131"/>
      <c r="M5590" s="130"/>
    </row>
    <row r="5591" spans="4:13">
      <c r="D5591" s="140"/>
      <c r="E5591" s="141"/>
      <c r="F5591" s="124"/>
      <c r="K5591" s="127"/>
      <c r="L5591" s="131"/>
      <c r="M5591" s="130"/>
    </row>
    <row r="5592" spans="4:13">
      <c r="D5592" s="140"/>
      <c r="E5592" s="141"/>
      <c r="F5592" s="124"/>
      <c r="K5592" s="127"/>
      <c r="L5592" s="131"/>
      <c r="M5592" s="130"/>
    </row>
    <row r="5593" spans="4:13">
      <c r="D5593" s="140"/>
      <c r="E5593" s="141"/>
      <c r="F5593" s="124"/>
      <c r="K5593" s="127"/>
      <c r="L5593" s="131"/>
      <c r="M5593" s="130"/>
    </row>
    <row r="5594" spans="4:13">
      <c r="D5594" s="140"/>
      <c r="E5594" s="141"/>
      <c r="F5594" s="124"/>
      <c r="K5594" s="127"/>
      <c r="L5594" s="131"/>
      <c r="M5594" s="130"/>
    </row>
    <row r="5595" spans="4:13">
      <c r="D5595" s="140"/>
      <c r="E5595" s="141"/>
      <c r="F5595" s="124"/>
      <c r="K5595" s="127"/>
      <c r="L5595" s="131"/>
      <c r="M5595" s="130"/>
    </row>
    <row r="5596" spans="4:13">
      <c r="D5596" s="140"/>
      <c r="E5596" s="141"/>
      <c r="F5596" s="124"/>
      <c r="K5596" s="127"/>
      <c r="L5596" s="131"/>
      <c r="M5596" s="130"/>
    </row>
    <row r="5597" spans="4:13">
      <c r="D5597" s="140"/>
      <c r="E5597" s="141"/>
      <c r="F5597" s="124"/>
      <c r="K5597" s="127"/>
      <c r="L5597" s="131"/>
      <c r="M5597" s="130"/>
    </row>
    <row r="5598" spans="4:13">
      <c r="D5598" s="140"/>
      <c r="E5598" s="141"/>
      <c r="F5598" s="124"/>
      <c r="K5598" s="127"/>
      <c r="L5598" s="131"/>
      <c r="M5598" s="130"/>
    </row>
    <row r="5599" spans="4:13">
      <c r="D5599" s="140"/>
      <c r="E5599" s="141"/>
      <c r="F5599" s="124"/>
      <c r="K5599" s="127"/>
      <c r="L5599" s="131"/>
      <c r="M5599" s="130"/>
    </row>
    <row r="5600" spans="4:13">
      <c r="D5600" s="140"/>
      <c r="E5600" s="141"/>
      <c r="F5600" s="124"/>
      <c r="K5600" s="127"/>
      <c r="L5600" s="131"/>
      <c r="M5600" s="130"/>
    </row>
    <row r="5601" spans="4:13">
      <c r="D5601" s="140"/>
      <c r="E5601" s="141"/>
      <c r="F5601" s="124"/>
      <c r="K5601" s="127"/>
      <c r="L5601" s="131"/>
      <c r="M5601" s="130"/>
    </row>
    <row r="5602" spans="4:13">
      <c r="D5602" s="140"/>
      <c r="E5602" s="141"/>
      <c r="F5602" s="124"/>
      <c r="K5602" s="127"/>
      <c r="L5602" s="131"/>
      <c r="M5602" s="130"/>
    </row>
    <row r="5603" spans="4:13">
      <c r="D5603" s="140"/>
      <c r="E5603" s="141"/>
      <c r="F5603" s="124"/>
      <c r="K5603" s="127"/>
      <c r="L5603" s="131"/>
      <c r="M5603" s="130"/>
    </row>
    <row r="5604" spans="4:13">
      <c r="D5604" s="140"/>
      <c r="E5604" s="141"/>
      <c r="F5604" s="124"/>
      <c r="K5604" s="127"/>
      <c r="L5604" s="131"/>
      <c r="M5604" s="130"/>
    </row>
    <row r="5605" spans="4:13">
      <c r="D5605" s="140"/>
      <c r="E5605" s="141"/>
      <c r="F5605" s="124"/>
      <c r="K5605" s="127"/>
      <c r="L5605" s="131"/>
      <c r="M5605" s="130"/>
    </row>
    <row r="5606" spans="4:13">
      <c r="D5606" s="140"/>
      <c r="E5606" s="141"/>
      <c r="F5606" s="124"/>
      <c r="K5606" s="127"/>
      <c r="L5606" s="131"/>
      <c r="M5606" s="130"/>
    </row>
    <row r="5607" spans="4:13">
      <c r="D5607" s="140"/>
      <c r="E5607" s="141"/>
      <c r="F5607" s="124"/>
      <c r="K5607" s="127"/>
      <c r="L5607" s="131"/>
      <c r="M5607" s="130"/>
    </row>
    <row r="5608" spans="4:13">
      <c r="D5608" s="140"/>
      <c r="E5608" s="141"/>
      <c r="F5608" s="124"/>
      <c r="K5608" s="127"/>
      <c r="L5608" s="131"/>
      <c r="M5608" s="130"/>
    </row>
    <row r="5609" spans="4:13">
      <c r="D5609" s="140"/>
      <c r="E5609" s="141"/>
      <c r="F5609" s="124"/>
      <c r="K5609" s="127"/>
      <c r="L5609" s="131"/>
      <c r="M5609" s="130"/>
    </row>
    <row r="5610" spans="4:13">
      <c r="D5610" s="140"/>
      <c r="E5610" s="141"/>
      <c r="F5610" s="124"/>
      <c r="K5610" s="127"/>
      <c r="L5610" s="131"/>
      <c r="M5610" s="130"/>
    </row>
    <row r="5611" spans="4:13">
      <c r="D5611" s="140"/>
      <c r="E5611" s="141"/>
      <c r="F5611" s="124"/>
      <c r="K5611" s="127"/>
      <c r="L5611" s="131"/>
      <c r="M5611" s="130"/>
    </row>
    <row r="5612" spans="4:13">
      <c r="D5612" s="140"/>
      <c r="E5612" s="141"/>
      <c r="F5612" s="124"/>
      <c r="K5612" s="127"/>
      <c r="L5612" s="131"/>
      <c r="M5612" s="130"/>
    </row>
    <row r="5613" spans="4:13">
      <c r="D5613" s="140"/>
      <c r="E5613" s="141"/>
      <c r="F5613" s="124"/>
      <c r="K5613" s="127"/>
      <c r="L5613" s="131"/>
      <c r="M5613" s="130"/>
    </row>
    <row r="5614" spans="4:13">
      <c r="D5614" s="140"/>
      <c r="E5614" s="141"/>
      <c r="F5614" s="124"/>
      <c r="K5614" s="127"/>
      <c r="L5614" s="131"/>
      <c r="M5614" s="130"/>
    </row>
    <row r="5615" spans="4:13">
      <c r="D5615" s="140"/>
      <c r="E5615" s="141"/>
      <c r="F5615" s="124"/>
      <c r="K5615" s="127"/>
      <c r="L5615" s="131"/>
      <c r="M5615" s="130"/>
    </row>
    <row r="5616" spans="4:13">
      <c r="D5616" s="140"/>
      <c r="E5616" s="141"/>
      <c r="F5616" s="124"/>
      <c r="K5616" s="127"/>
      <c r="L5616" s="131"/>
      <c r="M5616" s="130"/>
    </row>
    <row r="5617" spans="4:13">
      <c r="D5617" s="140"/>
      <c r="E5617" s="141"/>
      <c r="F5617" s="124"/>
      <c r="K5617" s="127"/>
      <c r="L5617" s="131"/>
      <c r="M5617" s="130"/>
    </row>
    <row r="5618" spans="4:13">
      <c r="D5618" s="140"/>
      <c r="E5618" s="141"/>
      <c r="F5618" s="124"/>
      <c r="K5618" s="127"/>
      <c r="L5618" s="131"/>
      <c r="M5618" s="130"/>
    </row>
    <row r="5619" spans="4:13">
      <c r="D5619" s="140"/>
      <c r="E5619" s="141"/>
      <c r="F5619" s="124"/>
      <c r="K5619" s="127"/>
      <c r="L5619" s="131"/>
      <c r="M5619" s="130"/>
    </row>
    <row r="5620" spans="4:13">
      <c r="D5620" s="140"/>
      <c r="E5620" s="141"/>
      <c r="F5620" s="124"/>
      <c r="K5620" s="127"/>
      <c r="L5620" s="131"/>
      <c r="M5620" s="130"/>
    </row>
    <row r="5621" spans="4:13">
      <c r="D5621" s="140"/>
      <c r="E5621" s="141"/>
      <c r="F5621" s="124"/>
      <c r="K5621" s="127"/>
      <c r="L5621" s="131"/>
      <c r="M5621" s="130"/>
    </row>
    <row r="5622" spans="4:13">
      <c r="D5622" s="140"/>
      <c r="E5622" s="141"/>
      <c r="F5622" s="124"/>
      <c r="K5622" s="127"/>
      <c r="L5622" s="131"/>
      <c r="M5622" s="130"/>
    </row>
    <row r="5623" spans="4:13">
      <c r="D5623" s="140"/>
      <c r="E5623" s="141"/>
      <c r="F5623" s="124"/>
      <c r="K5623" s="127"/>
      <c r="L5623" s="131"/>
      <c r="M5623" s="130"/>
    </row>
    <row r="5624" spans="4:13">
      <c r="D5624" s="140"/>
      <c r="E5624" s="141"/>
      <c r="F5624" s="124"/>
      <c r="K5624" s="127"/>
      <c r="L5624" s="131"/>
      <c r="M5624" s="130"/>
    </row>
    <row r="5625" spans="4:13">
      <c r="D5625" s="140"/>
      <c r="E5625" s="141"/>
      <c r="F5625" s="124"/>
      <c r="K5625" s="127"/>
      <c r="L5625" s="131"/>
      <c r="M5625" s="130"/>
    </row>
    <row r="5626" spans="4:13">
      <c r="D5626" s="140"/>
      <c r="E5626" s="141"/>
      <c r="F5626" s="124"/>
      <c r="K5626" s="127"/>
      <c r="L5626" s="131"/>
      <c r="M5626" s="130"/>
    </row>
    <row r="5627" spans="4:13">
      <c r="D5627" s="140"/>
      <c r="E5627" s="141"/>
      <c r="F5627" s="124"/>
      <c r="K5627" s="127"/>
      <c r="L5627" s="131"/>
      <c r="M5627" s="130"/>
    </row>
    <row r="5628" spans="4:13">
      <c r="D5628" s="140"/>
      <c r="E5628" s="141"/>
      <c r="F5628" s="124"/>
      <c r="K5628" s="127"/>
      <c r="L5628" s="131"/>
      <c r="M5628" s="130"/>
    </row>
    <row r="5629" spans="4:13">
      <c r="D5629" s="140"/>
      <c r="E5629" s="141"/>
      <c r="F5629" s="124"/>
      <c r="K5629" s="127"/>
      <c r="L5629" s="131"/>
      <c r="M5629" s="130"/>
    </row>
    <row r="5630" spans="4:13">
      <c r="D5630" s="140"/>
      <c r="E5630" s="141"/>
      <c r="F5630" s="124"/>
      <c r="K5630" s="127"/>
      <c r="L5630" s="131"/>
      <c r="M5630" s="130"/>
    </row>
    <row r="5631" spans="4:13">
      <c r="D5631" s="140"/>
      <c r="E5631" s="141"/>
      <c r="F5631" s="124"/>
      <c r="K5631" s="127"/>
      <c r="L5631" s="131"/>
      <c r="M5631" s="130"/>
    </row>
    <row r="5632" spans="4:13">
      <c r="D5632" s="140"/>
      <c r="E5632" s="141"/>
      <c r="F5632" s="124"/>
      <c r="K5632" s="127"/>
      <c r="L5632" s="131"/>
      <c r="M5632" s="130"/>
    </row>
    <row r="5633" spans="4:13">
      <c r="D5633" s="140"/>
      <c r="E5633" s="141"/>
      <c r="F5633" s="124"/>
      <c r="K5633" s="127"/>
      <c r="L5633" s="131"/>
      <c r="M5633" s="130"/>
    </row>
    <row r="5634" spans="4:13">
      <c r="D5634" s="140"/>
      <c r="E5634" s="141"/>
      <c r="F5634" s="124"/>
      <c r="K5634" s="127"/>
      <c r="L5634" s="131"/>
      <c r="M5634" s="130"/>
    </row>
    <row r="5635" spans="4:13">
      <c r="D5635" s="140"/>
      <c r="E5635" s="141"/>
      <c r="F5635" s="124"/>
      <c r="K5635" s="127"/>
      <c r="L5635" s="131"/>
      <c r="M5635" s="130"/>
    </row>
    <row r="5636" spans="4:13">
      <c r="D5636" s="140"/>
      <c r="E5636" s="141"/>
      <c r="F5636" s="124"/>
      <c r="K5636" s="127"/>
      <c r="L5636" s="131"/>
      <c r="M5636" s="130"/>
    </row>
    <row r="5637" spans="4:13">
      <c r="D5637" s="140"/>
      <c r="E5637" s="141"/>
      <c r="F5637" s="124"/>
      <c r="K5637" s="127"/>
      <c r="L5637" s="131"/>
      <c r="M5637" s="130"/>
    </row>
    <row r="5638" spans="4:13">
      <c r="D5638" s="140"/>
      <c r="E5638" s="141"/>
      <c r="F5638" s="124"/>
      <c r="K5638" s="127"/>
      <c r="L5638" s="131"/>
      <c r="M5638" s="130"/>
    </row>
    <row r="5639" spans="4:13">
      <c r="D5639" s="140"/>
      <c r="E5639" s="141"/>
      <c r="F5639" s="124"/>
      <c r="K5639" s="127"/>
      <c r="L5639" s="131"/>
      <c r="M5639" s="130"/>
    </row>
    <row r="5640" spans="4:13">
      <c r="D5640" s="140"/>
      <c r="E5640" s="141"/>
      <c r="F5640" s="124"/>
      <c r="K5640" s="127"/>
      <c r="L5640" s="131"/>
      <c r="M5640" s="130"/>
    </row>
    <row r="5641" spans="4:13">
      <c r="D5641" s="140"/>
      <c r="E5641" s="141"/>
      <c r="F5641" s="124"/>
      <c r="K5641" s="127"/>
      <c r="L5641" s="131"/>
      <c r="M5641" s="130"/>
    </row>
    <row r="5642" spans="4:13">
      <c r="D5642" s="140"/>
      <c r="E5642" s="141"/>
      <c r="F5642" s="124"/>
      <c r="K5642" s="127"/>
      <c r="L5642" s="131"/>
      <c r="M5642" s="130"/>
    </row>
    <row r="5643" spans="4:13">
      <c r="D5643" s="140"/>
      <c r="E5643" s="141"/>
      <c r="F5643" s="124"/>
      <c r="K5643" s="127"/>
      <c r="L5643" s="131"/>
      <c r="M5643" s="130"/>
    </row>
    <row r="5644" spans="4:13">
      <c r="D5644" s="140"/>
      <c r="E5644" s="141"/>
      <c r="F5644" s="124"/>
      <c r="K5644" s="127"/>
      <c r="L5644" s="131"/>
      <c r="M5644" s="130"/>
    </row>
    <row r="5645" spans="4:13">
      <c r="D5645" s="140"/>
      <c r="E5645" s="141"/>
      <c r="F5645" s="124"/>
      <c r="K5645" s="127"/>
      <c r="L5645" s="131"/>
      <c r="M5645" s="130"/>
    </row>
    <row r="5646" spans="4:13">
      <c r="D5646" s="140"/>
      <c r="E5646" s="141"/>
      <c r="F5646" s="124"/>
      <c r="K5646" s="127"/>
      <c r="L5646" s="131"/>
      <c r="M5646" s="130"/>
    </row>
    <row r="5647" spans="4:13">
      <c r="D5647" s="140"/>
      <c r="E5647" s="141"/>
      <c r="F5647" s="124"/>
      <c r="K5647" s="127"/>
      <c r="L5647" s="131"/>
      <c r="M5647" s="130"/>
    </row>
    <row r="5648" spans="4:13">
      <c r="D5648" s="140"/>
      <c r="E5648" s="141"/>
      <c r="F5648" s="124"/>
      <c r="K5648" s="127"/>
      <c r="L5648" s="131"/>
      <c r="M5648" s="130"/>
    </row>
    <row r="5649" spans="4:13">
      <c r="D5649" s="140"/>
      <c r="E5649" s="141"/>
      <c r="F5649" s="124"/>
      <c r="K5649" s="127"/>
      <c r="L5649" s="131"/>
      <c r="M5649" s="130"/>
    </row>
    <row r="5650" spans="4:13">
      <c r="D5650" s="140"/>
      <c r="E5650" s="141"/>
      <c r="F5650" s="124"/>
      <c r="K5650" s="127"/>
      <c r="L5650" s="131"/>
      <c r="M5650" s="130"/>
    </row>
    <row r="5651" spans="4:13">
      <c r="D5651" s="140"/>
      <c r="E5651" s="141"/>
      <c r="F5651" s="124"/>
      <c r="K5651" s="127"/>
      <c r="L5651" s="131"/>
      <c r="M5651" s="130"/>
    </row>
    <row r="5652" spans="4:13">
      <c r="D5652" s="140"/>
      <c r="E5652" s="141"/>
      <c r="F5652" s="124"/>
      <c r="K5652" s="127"/>
      <c r="L5652" s="131"/>
      <c r="M5652" s="130"/>
    </row>
    <row r="5653" spans="4:13">
      <c r="D5653" s="140"/>
      <c r="E5653" s="141"/>
      <c r="F5653" s="124"/>
      <c r="K5653" s="127"/>
      <c r="L5653" s="131"/>
      <c r="M5653" s="130"/>
    </row>
    <row r="5654" spans="4:13">
      <c r="D5654" s="140"/>
      <c r="E5654" s="141"/>
      <c r="F5654" s="124"/>
      <c r="K5654" s="127"/>
      <c r="L5654" s="131"/>
      <c r="M5654" s="130"/>
    </row>
    <row r="5655" spans="4:13">
      <c r="D5655" s="140"/>
      <c r="E5655" s="141"/>
      <c r="F5655" s="124"/>
      <c r="K5655" s="127"/>
      <c r="L5655" s="131"/>
      <c r="M5655" s="130"/>
    </row>
    <row r="5656" spans="4:13">
      <c r="D5656" s="140"/>
      <c r="E5656" s="141"/>
      <c r="F5656" s="124"/>
      <c r="K5656" s="127"/>
      <c r="L5656" s="131"/>
      <c r="M5656" s="130"/>
    </row>
    <row r="5657" spans="4:13">
      <c r="D5657" s="140"/>
      <c r="E5657" s="141"/>
      <c r="F5657" s="124"/>
      <c r="K5657" s="127"/>
      <c r="L5657" s="131"/>
      <c r="M5657" s="130"/>
    </row>
    <row r="5658" spans="4:13">
      <c r="D5658" s="140"/>
      <c r="E5658" s="141"/>
      <c r="F5658" s="124"/>
      <c r="K5658" s="127"/>
      <c r="L5658" s="131"/>
      <c r="M5658" s="130"/>
    </row>
    <row r="5659" spans="4:13">
      <c r="D5659" s="140"/>
      <c r="E5659" s="141"/>
      <c r="F5659" s="124"/>
      <c r="K5659" s="127"/>
      <c r="L5659" s="131"/>
      <c r="M5659" s="130"/>
    </row>
    <row r="5660" spans="4:13">
      <c r="D5660" s="140"/>
      <c r="E5660" s="141"/>
      <c r="F5660" s="124"/>
      <c r="K5660" s="127"/>
      <c r="L5660" s="131"/>
      <c r="M5660" s="130"/>
    </row>
    <row r="5661" spans="4:13">
      <c r="D5661" s="140"/>
      <c r="E5661" s="141"/>
      <c r="F5661" s="124"/>
      <c r="K5661" s="127"/>
      <c r="L5661" s="131"/>
      <c r="M5661" s="130"/>
    </row>
    <row r="5662" spans="4:13">
      <c r="D5662" s="140"/>
      <c r="E5662" s="141"/>
      <c r="F5662" s="124"/>
      <c r="K5662" s="127"/>
      <c r="L5662" s="131"/>
      <c r="M5662" s="130"/>
    </row>
    <row r="5663" spans="4:13">
      <c r="D5663" s="140"/>
      <c r="E5663" s="141"/>
      <c r="F5663" s="124"/>
      <c r="K5663" s="127"/>
      <c r="L5663" s="131"/>
      <c r="M5663" s="130"/>
    </row>
    <row r="5664" spans="4:13">
      <c r="D5664" s="140"/>
      <c r="E5664" s="141"/>
      <c r="F5664" s="124"/>
      <c r="K5664" s="127"/>
      <c r="L5664" s="131"/>
      <c r="M5664" s="130"/>
    </row>
    <row r="5665" spans="4:13">
      <c r="D5665" s="140"/>
      <c r="E5665" s="141"/>
      <c r="F5665" s="124"/>
      <c r="K5665" s="127"/>
      <c r="L5665" s="131"/>
      <c r="M5665" s="130"/>
    </row>
    <row r="5666" spans="4:13">
      <c r="D5666" s="140"/>
      <c r="E5666" s="141"/>
      <c r="F5666" s="124"/>
      <c r="K5666" s="127"/>
      <c r="L5666" s="131"/>
      <c r="M5666" s="130"/>
    </row>
    <row r="5667" spans="4:13">
      <c r="D5667" s="140"/>
      <c r="E5667" s="141"/>
      <c r="F5667" s="124"/>
      <c r="K5667" s="127"/>
      <c r="L5667" s="131"/>
      <c r="M5667" s="130"/>
    </row>
    <row r="5668" spans="4:13">
      <c r="D5668" s="140"/>
      <c r="E5668" s="141"/>
      <c r="F5668" s="124"/>
      <c r="K5668" s="127"/>
      <c r="L5668" s="131"/>
      <c r="M5668" s="130"/>
    </row>
    <row r="5669" spans="4:13">
      <c r="D5669" s="140"/>
      <c r="E5669" s="141"/>
      <c r="F5669" s="124"/>
      <c r="K5669" s="127"/>
      <c r="L5669" s="131"/>
      <c r="M5669" s="130"/>
    </row>
    <row r="5670" spans="4:13">
      <c r="D5670" s="140"/>
      <c r="E5670" s="141"/>
      <c r="F5670" s="124"/>
      <c r="K5670" s="127"/>
      <c r="L5670" s="131"/>
      <c r="M5670" s="130"/>
    </row>
    <row r="5671" spans="4:13">
      <c r="D5671" s="140"/>
      <c r="E5671" s="141"/>
      <c r="F5671" s="124"/>
      <c r="K5671" s="127"/>
      <c r="L5671" s="131"/>
      <c r="M5671" s="130"/>
    </row>
    <row r="5672" spans="4:13">
      <c r="D5672" s="140"/>
      <c r="E5672" s="141"/>
      <c r="F5672" s="124"/>
      <c r="K5672" s="127"/>
      <c r="L5672" s="131"/>
      <c r="M5672" s="130"/>
    </row>
    <row r="5673" spans="4:13">
      <c r="D5673" s="140"/>
      <c r="E5673" s="141"/>
      <c r="F5673" s="124"/>
      <c r="K5673" s="127"/>
      <c r="L5673" s="131"/>
      <c r="M5673" s="130"/>
    </row>
    <row r="5674" spans="4:13">
      <c r="D5674" s="140"/>
      <c r="E5674" s="141"/>
      <c r="F5674" s="124"/>
      <c r="K5674" s="127"/>
      <c r="L5674" s="131"/>
      <c r="M5674" s="130"/>
    </row>
    <row r="5675" spans="4:13">
      <c r="D5675" s="140"/>
      <c r="E5675" s="141"/>
      <c r="F5675" s="124"/>
      <c r="K5675" s="127"/>
      <c r="L5675" s="131"/>
      <c r="M5675" s="130"/>
    </row>
    <row r="5676" spans="4:13">
      <c r="D5676" s="140"/>
      <c r="E5676" s="141"/>
      <c r="F5676" s="124"/>
      <c r="K5676" s="127"/>
      <c r="L5676" s="131"/>
      <c r="M5676" s="130"/>
    </row>
    <row r="5677" spans="4:13">
      <c r="D5677" s="140"/>
      <c r="E5677" s="141"/>
      <c r="F5677" s="124"/>
      <c r="K5677" s="127"/>
      <c r="L5677" s="131"/>
      <c r="M5677" s="130"/>
    </row>
    <row r="5678" spans="4:13">
      <c r="D5678" s="140"/>
      <c r="E5678" s="141"/>
      <c r="F5678" s="124"/>
      <c r="K5678" s="127"/>
      <c r="L5678" s="131"/>
      <c r="M5678" s="130"/>
    </row>
    <row r="5679" spans="4:13">
      <c r="D5679" s="140"/>
      <c r="E5679" s="141"/>
      <c r="F5679" s="124"/>
      <c r="K5679" s="127"/>
      <c r="L5679" s="131"/>
      <c r="M5679" s="130"/>
    </row>
    <row r="5680" spans="4:13">
      <c r="D5680" s="140"/>
      <c r="E5680" s="141"/>
      <c r="F5680" s="124"/>
      <c r="K5680" s="127"/>
      <c r="L5680" s="131"/>
      <c r="M5680" s="130"/>
    </row>
    <row r="5681" spans="4:13">
      <c r="D5681" s="140"/>
      <c r="E5681" s="141"/>
      <c r="F5681" s="124"/>
      <c r="K5681" s="127"/>
      <c r="L5681" s="131"/>
      <c r="M5681" s="130"/>
    </row>
    <row r="5682" spans="4:13">
      <c r="D5682" s="140"/>
      <c r="E5682" s="141"/>
      <c r="F5682" s="124"/>
      <c r="K5682" s="127"/>
      <c r="L5682" s="131"/>
      <c r="M5682" s="130"/>
    </row>
    <row r="5683" spans="4:13">
      <c r="D5683" s="140"/>
      <c r="E5683" s="141"/>
      <c r="F5683" s="124"/>
      <c r="K5683" s="127"/>
      <c r="L5683" s="131"/>
      <c r="M5683" s="130"/>
    </row>
    <row r="5684" spans="4:13">
      <c r="D5684" s="140"/>
      <c r="E5684" s="141"/>
      <c r="F5684" s="124"/>
      <c r="K5684" s="127"/>
      <c r="L5684" s="131"/>
      <c r="M5684" s="130"/>
    </row>
    <row r="5685" spans="4:13">
      <c r="D5685" s="140"/>
      <c r="E5685" s="141"/>
      <c r="F5685" s="124"/>
      <c r="K5685" s="127"/>
      <c r="L5685" s="131"/>
      <c r="M5685" s="130"/>
    </row>
    <row r="5686" spans="4:13">
      <c r="D5686" s="140"/>
      <c r="E5686" s="141"/>
      <c r="F5686" s="124"/>
      <c r="K5686" s="127"/>
      <c r="L5686" s="131"/>
      <c r="M5686" s="130"/>
    </row>
    <row r="5687" spans="4:13">
      <c r="D5687" s="140"/>
      <c r="E5687" s="141"/>
      <c r="F5687" s="124"/>
      <c r="K5687" s="127"/>
      <c r="L5687" s="131"/>
      <c r="M5687" s="130"/>
    </row>
    <row r="5688" spans="4:13">
      <c r="D5688" s="140"/>
      <c r="E5688" s="141"/>
      <c r="F5688" s="124"/>
      <c r="K5688" s="127"/>
      <c r="L5688" s="131"/>
      <c r="M5688" s="130"/>
    </row>
    <row r="5689" spans="4:13">
      <c r="D5689" s="140"/>
      <c r="E5689" s="141"/>
      <c r="F5689" s="124"/>
      <c r="K5689" s="127"/>
      <c r="L5689" s="131"/>
      <c r="M5689" s="130"/>
    </row>
    <row r="5690" spans="4:13">
      <c r="D5690" s="140"/>
      <c r="E5690" s="141"/>
      <c r="F5690" s="124"/>
      <c r="K5690" s="127"/>
      <c r="L5690" s="131"/>
      <c r="M5690" s="130"/>
    </row>
    <row r="5691" spans="4:13">
      <c r="D5691" s="140"/>
      <c r="E5691" s="141"/>
      <c r="F5691" s="124"/>
      <c r="K5691" s="127"/>
      <c r="L5691" s="131"/>
      <c r="M5691" s="130"/>
    </row>
    <row r="5692" spans="4:13">
      <c r="D5692" s="140"/>
      <c r="E5692" s="141"/>
      <c r="F5692" s="124"/>
      <c r="K5692" s="127"/>
      <c r="L5692" s="131"/>
      <c r="M5692" s="130"/>
    </row>
    <row r="5693" spans="4:13">
      <c r="D5693" s="140"/>
      <c r="E5693" s="141"/>
      <c r="F5693" s="124"/>
      <c r="K5693" s="127"/>
      <c r="L5693" s="131"/>
      <c r="M5693" s="130"/>
    </row>
    <row r="5694" spans="4:13">
      <c r="D5694" s="140"/>
      <c r="E5694" s="141"/>
      <c r="F5694" s="124"/>
      <c r="K5694" s="127"/>
      <c r="L5694" s="131"/>
      <c r="M5694" s="130"/>
    </row>
    <row r="5695" spans="4:13">
      <c r="D5695" s="140"/>
      <c r="E5695" s="141"/>
      <c r="F5695" s="124"/>
      <c r="K5695" s="127"/>
      <c r="L5695" s="131"/>
      <c r="M5695" s="130"/>
    </row>
    <row r="5696" spans="4:13">
      <c r="D5696" s="140"/>
      <c r="E5696" s="141"/>
      <c r="F5696" s="124"/>
      <c r="K5696" s="127"/>
      <c r="L5696" s="131"/>
      <c r="M5696" s="130"/>
    </row>
    <row r="5697" spans="4:13">
      <c r="D5697" s="140"/>
      <c r="E5697" s="141"/>
      <c r="F5697" s="124"/>
      <c r="K5697" s="127"/>
      <c r="L5697" s="131"/>
      <c r="M5697" s="130"/>
    </row>
    <row r="5698" spans="4:13">
      <c r="D5698" s="140"/>
      <c r="E5698" s="141"/>
      <c r="F5698" s="124"/>
      <c r="K5698" s="127"/>
      <c r="L5698" s="131"/>
      <c r="M5698" s="130"/>
    </row>
    <row r="5699" spans="4:13">
      <c r="D5699" s="140"/>
      <c r="E5699" s="141"/>
      <c r="F5699" s="124"/>
      <c r="K5699" s="127"/>
      <c r="L5699" s="131"/>
      <c r="M5699" s="130"/>
    </row>
    <row r="5700" spans="4:13">
      <c r="D5700" s="140"/>
      <c r="E5700" s="141"/>
      <c r="F5700" s="124"/>
      <c r="K5700" s="127"/>
      <c r="L5700" s="131"/>
      <c r="M5700" s="130"/>
    </row>
    <row r="5701" spans="4:13">
      <c r="D5701" s="140"/>
      <c r="E5701" s="141"/>
      <c r="F5701" s="124"/>
      <c r="K5701" s="127"/>
      <c r="L5701" s="131"/>
      <c r="M5701" s="130"/>
    </row>
    <row r="5702" spans="4:13">
      <c r="D5702" s="140"/>
      <c r="E5702" s="141"/>
      <c r="F5702" s="124"/>
      <c r="K5702" s="127"/>
      <c r="L5702" s="131"/>
      <c r="M5702" s="130"/>
    </row>
    <row r="5703" spans="4:13">
      <c r="D5703" s="140"/>
      <c r="E5703" s="141"/>
      <c r="F5703" s="124"/>
      <c r="K5703" s="127"/>
      <c r="L5703" s="131"/>
      <c r="M5703" s="130"/>
    </row>
    <row r="5704" spans="4:13">
      <c r="D5704" s="140"/>
      <c r="E5704" s="141"/>
      <c r="F5704" s="124"/>
      <c r="K5704" s="127"/>
      <c r="L5704" s="131"/>
      <c r="M5704" s="130"/>
    </row>
    <row r="5705" spans="4:13">
      <c r="D5705" s="140"/>
      <c r="E5705" s="141"/>
      <c r="F5705" s="124"/>
      <c r="K5705" s="127"/>
      <c r="L5705" s="131"/>
      <c r="M5705" s="130"/>
    </row>
    <row r="5706" spans="4:13">
      <c r="D5706" s="140"/>
      <c r="E5706" s="141"/>
      <c r="F5706" s="124"/>
      <c r="K5706" s="127"/>
      <c r="L5706" s="131"/>
      <c r="M5706" s="130"/>
    </row>
    <row r="5707" spans="4:13">
      <c r="D5707" s="140"/>
      <c r="E5707" s="141"/>
      <c r="F5707" s="124"/>
      <c r="K5707" s="127"/>
      <c r="L5707" s="131"/>
      <c r="M5707" s="130"/>
    </row>
    <row r="5708" spans="4:13">
      <c r="D5708" s="140"/>
      <c r="E5708" s="141"/>
      <c r="F5708" s="124"/>
      <c r="K5708" s="127"/>
      <c r="L5708" s="131"/>
      <c r="M5708" s="130"/>
    </row>
    <row r="5709" spans="4:13">
      <c r="D5709" s="140"/>
      <c r="E5709" s="141"/>
      <c r="F5709" s="124"/>
      <c r="K5709" s="127"/>
      <c r="L5709" s="131"/>
      <c r="M5709" s="130"/>
    </row>
    <row r="5710" spans="4:13">
      <c r="D5710" s="140"/>
      <c r="E5710" s="141"/>
      <c r="F5710" s="124"/>
      <c r="K5710" s="127"/>
      <c r="L5710" s="131"/>
      <c r="M5710" s="130"/>
    </row>
    <row r="5711" spans="4:13">
      <c r="D5711" s="140"/>
      <c r="E5711" s="141"/>
      <c r="F5711" s="124"/>
      <c r="K5711" s="127"/>
      <c r="L5711" s="131"/>
      <c r="M5711" s="130"/>
    </row>
    <row r="5712" spans="4:13">
      <c r="D5712" s="140"/>
      <c r="E5712" s="141"/>
      <c r="F5712" s="124"/>
      <c r="K5712" s="127"/>
      <c r="L5712" s="131"/>
      <c r="M5712" s="130"/>
    </row>
    <row r="5713" spans="4:13">
      <c r="D5713" s="140"/>
      <c r="E5713" s="141"/>
      <c r="F5713" s="124"/>
      <c r="K5713" s="127"/>
      <c r="L5713" s="131"/>
      <c r="M5713" s="130"/>
    </row>
    <row r="5714" spans="4:13">
      <c r="D5714" s="140"/>
      <c r="E5714" s="141"/>
      <c r="F5714" s="124"/>
      <c r="K5714" s="127"/>
      <c r="L5714" s="131"/>
      <c r="M5714" s="130"/>
    </row>
    <row r="5715" spans="4:13">
      <c r="D5715" s="140"/>
      <c r="E5715" s="141"/>
      <c r="F5715" s="124"/>
      <c r="K5715" s="127"/>
      <c r="L5715" s="131"/>
      <c r="M5715" s="130"/>
    </row>
    <row r="5716" spans="4:13">
      <c r="D5716" s="140"/>
      <c r="E5716" s="141"/>
      <c r="F5716" s="124"/>
      <c r="K5716" s="127"/>
      <c r="L5716" s="131"/>
      <c r="M5716" s="130"/>
    </row>
    <row r="5717" spans="4:13">
      <c r="D5717" s="140"/>
      <c r="E5717" s="141"/>
      <c r="F5717" s="124"/>
      <c r="K5717" s="127"/>
      <c r="L5717" s="131"/>
      <c r="M5717" s="130"/>
    </row>
    <row r="5718" spans="4:13">
      <c r="D5718" s="140"/>
      <c r="E5718" s="141"/>
      <c r="F5718" s="124"/>
      <c r="K5718" s="127"/>
      <c r="L5718" s="131"/>
      <c r="M5718" s="130"/>
    </row>
    <row r="5719" spans="4:13">
      <c r="D5719" s="140"/>
      <c r="E5719" s="141"/>
      <c r="F5719" s="124"/>
      <c r="K5719" s="127"/>
      <c r="L5719" s="131"/>
      <c r="M5719" s="130"/>
    </row>
    <row r="5720" spans="4:13">
      <c r="D5720" s="140"/>
      <c r="E5720" s="141"/>
      <c r="F5720" s="124"/>
      <c r="K5720" s="127"/>
      <c r="L5720" s="131"/>
      <c r="M5720" s="130"/>
    </row>
    <row r="5721" spans="4:13">
      <c r="D5721" s="140"/>
      <c r="E5721" s="141"/>
      <c r="F5721" s="124"/>
      <c r="K5721" s="127"/>
      <c r="L5721" s="131"/>
      <c r="M5721" s="130"/>
    </row>
    <row r="5722" spans="4:13">
      <c r="D5722" s="140"/>
      <c r="E5722" s="141"/>
      <c r="F5722" s="124"/>
      <c r="K5722" s="127"/>
      <c r="L5722" s="131"/>
      <c r="M5722" s="130"/>
    </row>
    <row r="5723" spans="4:13">
      <c r="D5723" s="140"/>
      <c r="E5723" s="141"/>
      <c r="F5723" s="124"/>
      <c r="K5723" s="127"/>
      <c r="L5723" s="131"/>
      <c r="M5723" s="130"/>
    </row>
    <row r="5724" spans="4:13">
      <c r="D5724" s="140"/>
      <c r="E5724" s="141"/>
      <c r="F5724" s="124"/>
      <c r="K5724" s="127"/>
      <c r="L5724" s="131"/>
      <c r="M5724" s="130"/>
    </row>
    <row r="5725" spans="4:13">
      <c r="D5725" s="140"/>
      <c r="E5725" s="141"/>
      <c r="F5725" s="124"/>
      <c r="K5725" s="127"/>
      <c r="L5725" s="131"/>
      <c r="M5725" s="130"/>
    </row>
    <row r="5726" spans="4:13">
      <c r="D5726" s="140"/>
      <c r="E5726" s="141"/>
      <c r="F5726" s="124"/>
      <c r="K5726" s="127"/>
      <c r="L5726" s="131"/>
      <c r="M5726" s="130"/>
    </row>
    <row r="5727" spans="4:13">
      <c r="D5727" s="140"/>
      <c r="E5727" s="141"/>
      <c r="F5727" s="124"/>
      <c r="K5727" s="127"/>
      <c r="L5727" s="131"/>
      <c r="M5727" s="130"/>
    </row>
    <row r="5728" spans="4:13">
      <c r="D5728" s="140"/>
      <c r="E5728" s="141"/>
      <c r="F5728" s="124"/>
      <c r="K5728" s="127"/>
      <c r="L5728" s="131"/>
      <c r="M5728" s="130"/>
    </row>
    <row r="5729" spans="4:13">
      <c r="D5729" s="140"/>
      <c r="E5729" s="141"/>
      <c r="F5729" s="124"/>
      <c r="K5729" s="127"/>
      <c r="L5729" s="131"/>
      <c r="M5729" s="130"/>
    </row>
    <row r="5730" spans="4:13">
      <c r="D5730" s="140"/>
      <c r="E5730" s="141"/>
      <c r="F5730" s="124"/>
      <c r="K5730" s="127"/>
      <c r="L5730" s="131"/>
      <c r="M5730" s="130"/>
    </row>
    <row r="5731" spans="4:13">
      <c r="D5731" s="140"/>
      <c r="E5731" s="141"/>
      <c r="F5731" s="124"/>
      <c r="K5731" s="127"/>
      <c r="L5731" s="131"/>
      <c r="M5731" s="130"/>
    </row>
    <row r="5732" spans="4:13">
      <c r="D5732" s="140"/>
      <c r="E5732" s="141"/>
      <c r="F5732" s="124"/>
      <c r="K5732" s="127"/>
      <c r="L5732" s="131"/>
      <c r="M5732" s="130"/>
    </row>
    <row r="5733" spans="4:13">
      <c r="D5733" s="140"/>
      <c r="E5733" s="141"/>
      <c r="F5733" s="124"/>
      <c r="K5733" s="127"/>
      <c r="L5733" s="131"/>
      <c r="M5733" s="130"/>
    </row>
    <row r="5734" spans="4:13">
      <c r="D5734" s="140"/>
      <c r="E5734" s="141"/>
      <c r="F5734" s="124"/>
      <c r="K5734" s="127"/>
      <c r="L5734" s="131"/>
      <c r="M5734" s="130"/>
    </row>
    <row r="5735" spans="4:13">
      <c r="D5735" s="140"/>
      <c r="E5735" s="141"/>
      <c r="F5735" s="124"/>
      <c r="K5735" s="127"/>
      <c r="L5735" s="131"/>
      <c r="M5735" s="130"/>
    </row>
    <row r="5736" spans="4:13">
      <c r="D5736" s="140"/>
      <c r="E5736" s="141"/>
      <c r="F5736" s="124"/>
      <c r="K5736" s="127"/>
      <c r="L5736" s="131"/>
      <c r="M5736" s="130"/>
    </row>
    <row r="5737" spans="4:13">
      <c r="D5737" s="140"/>
      <c r="E5737" s="141"/>
      <c r="F5737" s="124"/>
      <c r="K5737" s="127"/>
      <c r="L5737" s="131"/>
      <c r="M5737" s="130"/>
    </row>
    <row r="5738" spans="4:13">
      <c r="D5738" s="140"/>
      <c r="E5738" s="141"/>
      <c r="F5738" s="124"/>
      <c r="K5738" s="127"/>
      <c r="L5738" s="131"/>
      <c r="M5738" s="130"/>
    </row>
    <row r="5739" spans="4:13">
      <c r="D5739" s="140"/>
      <c r="E5739" s="141"/>
      <c r="F5739" s="124"/>
      <c r="K5739" s="127"/>
      <c r="L5739" s="131"/>
      <c r="M5739" s="130"/>
    </row>
    <row r="5740" spans="4:13">
      <c r="D5740" s="140"/>
      <c r="E5740" s="141"/>
      <c r="F5740" s="124"/>
      <c r="K5740" s="127"/>
      <c r="L5740" s="131"/>
      <c r="M5740" s="130"/>
    </row>
    <row r="5741" spans="4:13">
      <c r="D5741" s="140"/>
      <c r="E5741" s="141"/>
      <c r="F5741" s="124"/>
      <c r="K5741" s="127"/>
      <c r="L5741" s="131"/>
      <c r="M5741" s="130"/>
    </row>
    <row r="5742" spans="4:13">
      <c r="D5742" s="140"/>
      <c r="E5742" s="141"/>
      <c r="F5742" s="124"/>
      <c r="K5742" s="127"/>
      <c r="L5742" s="131"/>
      <c r="M5742" s="130"/>
    </row>
    <row r="5743" spans="4:13">
      <c r="D5743" s="140"/>
      <c r="E5743" s="141"/>
      <c r="F5743" s="124"/>
      <c r="K5743" s="127"/>
      <c r="L5743" s="131"/>
      <c r="M5743" s="130"/>
    </row>
    <row r="5744" spans="4:13">
      <c r="D5744" s="140"/>
      <c r="E5744" s="141"/>
      <c r="F5744" s="124"/>
      <c r="K5744" s="127"/>
      <c r="L5744" s="131"/>
      <c r="M5744" s="130"/>
    </row>
    <row r="5745" spans="4:13">
      <c r="D5745" s="140"/>
      <c r="E5745" s="141"/>
      <c r="F5745" s="124"/>
      <c r="K5745" s="127"/>
      <c r="L5745" s="131"/>
      <c r="M5745" s="130"/>
    </row>
    <row r="5746" spans="4:13">
      <c r="D5746" s="140"/>
      <c r="E5746" s="141"/>
      <c r="F5746" s="124"/>
      <c r="K5746" s="127"/>
      <c r="L5746" s="131"/>
      <c r="M5746" s="130"/>
    </row>
    <row r="5747" spans="4:13">
      <c r="D5747" s="140"/>
      <c r="E5747" s="141"/>
      <c r="F5747" s="124"/>
      <c r="K5747" s="127"/>
      <c r="L5747" s="131"/>
      <c r="M5747" s="130"/>
    </row>
    <row r="5748" spans="4:13">
      <c r="D5748" s="140"/>
      <c r="E5748" s="141"/>
      <c r="F5748" s="124"/>
      <c r="K5748" s="127"/>
      <c r="L5748" s="131"/>
      <c r="M5748" s="130"/>
    </row>
    <row r="5749" spans="4:13">
      <c r="D5749" s="140"/>
      <c r="E5749" s="141"/>
      <c r="F5749" s="124"/>
      <c r="K5749" s="127"/>
      <c r="L5749" s="131"/>
      <c r="M5749" s="130"/>
    </row>
    <row r="5750" spans="4:13">
      <c r="D5750" s="140"/>
      <c r="E5750" s="141"/>
      <c r="F5750" s="124"/>
      <c r="K5750" s="127"/>
      <c r="L5750" s="131"/>
      <c r="M5750" s="130"/>
    </row>
    <row r="5751" spans="4:13">
      <c r="D5751" s="140"/>
      <c r="E5751" s="141"/>
      <c r="F5751" s="124"/>
      <c r="K5751" s="127"/>
      <c r="L5751" s="131"/>
      <c r="M5751" s="130"/>
    </row>
    <row r="5752" spans="4:13">
      <c r="D5752" s="140"/>
      <c r="E5752" s="141"/>
      <c r="F5752" s="124"/>
      <c r="K5752" s="127"/>
      <c r="L5752" s="131"/>
      <c r="M5752" s="130"/>
    </row>
    <row r="5753" spans="4:13">
      <c r="D5753" s="140"/>
      <c r="E5753" s="141"/>
      <c r="F5753" s="124"/>
      <c r="K5753" s="127"/>
      <c r="L5753" s="131"/>
      <c r="M5753" s="130"/>
    </row>
    <row r="5754" spans="4:13">
      <c r="D5754" s="140"/>
      <c r="E5754" s="141"/>
      <c r="F5754" s="124"/>
      <c r="K5754" s="127"/>
      <c r="L5754" s="131"/>
      <c r="M5754" s="130"/>
    </row>
    <row r="5755" spans="4:13">
      <c r="D5755" s="140"/>
      <c r="E5755" s="141"/>
      <c r="F5755" s="124"/>
      <c r="K5755" s="127"/>
      <c r="L5755" s="131"/>
      <c r="M5755" s="130"/>
    </row>
    <row r="5756" spans="4:13">
      <c r="D5756" s="140"/>
      <c r="E5756" s="141"/>
      <c r="F5756" s="124"/>
      <c r="K5756" s="127"/>
      <c r="L5756" s="131"/>
      <c r="M5756" s="130"/>
    </row>
    <row r="5757" spans="4:13">
      <c r="D5757" s="140"/>
      <c r="E5757" s="141"/>
      <c r="F5757" s="124"/>
      <c r="K5757" s="127"/>
      <c r="L5757" s="131"/>
      <c r="M5757" s="130"/>
    </row>
    <row r="5758" spans="4:13">
      <c r="D5758" s="140"/>
      <c r="E5758" s="141"/>
      <c r="F5758" s="124"/>
      <c r="K5758" s="127"/>
      <c r="L5758" s="131"/>
      <c r="M5758" s="130"/>
    </row>
    <row r="5759" spans="4:13">
      <c r="D5759" s="140"/>
      <c r="E5759" s="141"/>
      <c r="F5759" s="124"/>
      <c r="K5759" s="127"/>
      <c r="L5759" s="131"/>
      <c r="M5759" s="130"/>
    </row>
    <row r="5760" spans="4:13">
      <c r="D5760" s="140"/>
      <c r="E5760" s="141"/>
      <c r="F5760" s="124"/>
      <c r="K5760" s="127"/>
      <c r="L5760" s="131"/>
      <c r="M5760" s="130"/>
    </row>
    <row r="5761" spans="4:13">
      <c r="D5761" s="140"/>
      <c r="E5761" s="141"/>
      <c r="F5761" s="124"/>
      <c r="K5761" s="127"/>
      <c r="L5761" s="131"/>
      <c r="M5761" s="130"/>
    </row>
    <row r="5762" spans="4:13">
      <c r="D5762" s="140"/>
      <c r="E5762" s="141"/>
      <c r="F5762" s="124"/>
      <c r="K5762" s="127"/>
      <c r="L5762" s="131"/>
      <c r="M5762" s="130"/>
    </row>
    <row r="5763" spans="4:13">
      <c r="D5763" s="140"/>
      <c r="E5763" s="141"/>
      <c r="F5763" s="124"/>
      <c r="K5763" s="127"/>
      <c r="L5763" s="131"/>
      <c r="M5763" s="130"/>
    </row>
    <row r="5764" spans="4:13">
      <c r="D5764" s="140"/>
      <c r="E5764" s="141"/>
      <c r="F5764" s="124"/>
      <c r="K5764" s="127"/>
      <c r="L5764" s="131"/>
      <c r="M5764" s="130"/>
    </row>
    <row r="5765" spans="4:13">
      <c r="D5765" s="140"/>
      <c r="E5765" s="141"/>
      <c r="F5765" s="124"/>
      <c r="K5765" s="127"/>
      <c r="L5765" s="131"/>
      <c r="M5765" s="130"/>
    </row>
    <row r="5766" spans="4:13">
      <c r="D5766" s="140"/>
      <c r="E5766" s="141"/>
      <c r="F5766" s="124"/>
      <c r="K5766" s="127"/>
      <c r="L5766" s="131"/>
      <c r="M5766" s="130"/>
    </row>
    <row r="5767" spans="4:13">
      <c r="D5767" s="140"/>
      <c r="E5767" s="141"/>
      <c r="F5767" s="124"/>
      <c r="K5767" s="127"/>
      <c r="L5767" s="131"/>
      <c r="M5767" s="130"/>
    </row>
    <row r="5768" spans="4:13">
      <c r="D5768" s="140"/>
      <c r="E5768" s="141"/>
      <c r="F5768" s="124"/>
      <c r="K5768" s="127"/>
      <c r="L5768" s="131"/>
      <c r="M5768" s="130"/>
    </row>
    <row r="5769" spans="4:13">
      <c r="D5769" s="140"/>
      <c r="E5769" s="141"/>
      <c r="F5769" s="124"/>
      <c r="K5769" s="127"/>
      <c r="L5769" s="131"/>
      <c r="M5769" s="130"/>
    </row>
    <row r="5770" spans="4:13">
      <c r="D5770" s="140"/>
      <c r="E5770" s="141"/>
      <c r="F5770" s="124"/>
      <c r="K5770" s="127"/>
      <c r="L5770" s="131"/>
      <c r="M5770" s="130"/>
    </row>
    <row r="5771" spans="4:13">
      <c r="D5771" s="140"/>
      <c r="E5771" s="141"/>
      <c r="F5771" s="124"/>
      <c r="K5771" s="127"/>
      <c r="L5771" s="131"/>
      <c r="M5771" s="130"/>
    </row>
    <row r="5772" spans="4:13">
      <c r="D5772" s="140"/>
      <c r="E5772" s="141"/>
      <c r="F5772" s="124"/>
      <c r="K5772" s="127"/>
      <c r="L5772" s="131"/>
      <c r="M5772" s="130"/>
    </row>
    <row r="5773" spans="4:13">
      <c r="D5773" s="140"/>
      <c r="E5773" s="141"/>
      <c r="F5773" s="124"/>
      <c r="K5773" s="127"/>
      <c r="L5773" s="131"/>
      <c r="M5773" s="130"/>
    </row>
    <row r="5774" spans="4:13">
      <c r="D5774" s="140"/>
      <c r="E5774" s="141"/>
      <c r="F5774" s="124"/>
      <c r="K5774" s="127"/>
      <c r="L5774" s="131"/>
      <c r="M5774" s="130"/>
    </row>
    <row r="5775" spans="4:13">
      <c r="D5775" s="140"/>
      <c r="E5775" s="141"/>
      <c r="F5775" s="124"/>
      <c r="K5775" s="127"/>
      <c r="L5775" s="131"/>
      <c r="M5775" s="130"/>
    </row>
    <row r="5776" spans="4:13">
      <c r="D5776" s="140"/>
      <c r="E5776" s="141"/>
      <c r="F5776" s="124"/>
      <c r="K5776" s="127"/>
      <c r="L5776" s="131"/>
      <c r="M5776" s="130"/>
    </row>
    <row r="5777" spans="4:13">
      <c r="D5777" s="140"/>
      <c r="E5777" s="141"/>
      <c r="F5777" s="124"/>
      <c r="K5777" s="127"/>
      <c r="L5777" s="131"/>
      <c r="M5777" s="130"/>
    </row>
    <row r="5778" spans="4:13">
      <c r="D5778" s="140"/>
      <c r="E5778" s="141"/>
      <c r="F5778" s="124"/>
      <c r="K5778" s="127"/>
      <c r="L5778" s="131"/>
      <c r="M5778" s="130"/>
    </row>
    <row r="5779" spans="4:13">
      <c r="D5779" s="140"/>
      <c r="E5779" s="141"/>
      <c r="F5779" s="124"/>
      <c r="K5779" s="127"/>
      <c r="L5779" s="131"/>
      <c r="M5779" s="130"/>
    </row>
    <row r="5780" spans="4:13">
      <c r="D5780" s="140"/>
      <c r="E5780" s="141"/>
      <c r="F5780" s="124"/>
      <c r="K5780" s="127"/>
      <c r="L5780" s="131"/>
      <c r="M5780" s="130"/>
    </row>
    <row r="5781" spans="4:13">
      <c r="D5781" s="140"/>
      <c r="E5781" s="141"/>
      <c r="F5781" s="124"/>
      <c r="K5781" s="127"/>
      <c r="L5781" s="131"/>
      <c r="M5781" s="130"/>
    </row>
    <row r="5782" spans="4:13">
      <c r="D5782" s="140"/>
      <c r="E5782" s="141"/>
      <c r="F5782" s="124"/>
      <c r="K5782" s="127"/>
      <c r="L5782" s="131"/>
      <c r="M5782" s="130"/>
    </row>
    <row r="5783" spans="4:13">
      <c r="D5783" s="140"/>
      <c r="E5783" s="141"/>
      <c r="F5783" s="124"/>
      <c r="K5783" s="127"/>
      <c r="L5783" s="131"/>
      <c r="M5783" s="130"/>
    </row>
    <row r="5784" spans="4:13">
      <c r="D5784" s="140"/>
      <c r="E5784" s="141"/>
      <c r="F5784" s="124"/>
      <c r="K5784" s="127"/>
      <c r="L5784" s="131"/>
      <c r="M5784" s="130"/>
    </row>
    <row r="5785" spans="4:13">
      <c r="D5785" s="140"/>
      <c r="E5785" s="141"/>
      <c r="F5785" s="124"/>
      <c r="K5785" s="127"/>
      <c r="L5785" s="131"/>
      <c r="M5785" s="130"/>
    </row>
    <row r="5786" spans="4:13">
      <c r="D5786" s="140"/>
      <c r="E5786" s="141"/>
      <c r="F5786" s="124"/>
      <c r="K5786" s="127"/>
      <c r="L5786" s="131"/>
      <c r="M5786" s="130"/>
    </row>
    <row r="5787" spans="4:13">
      <c r="D5787" s="140"/>
      <c r="E5787" s="141"/>
      <c r="F5787" s="124"/>
      <c r="K5787" s="127"/>
      <c r="L5787" s="131"/>
      <c r="M5787" s="130"/>
    </row>
    <row r="5788" spans="4:13">
      <c r="D5788" s="140"/>
      <c r="E5788" s="141"/>
      <c r="F5788" s="124"/>
      <c r="K5788" s="127"/>
      <c r="L5788" s="131"/>
      <c r="M5788" s="130"/>
    </row>
    <row r="5789" spans="4:13">
      <c r="D5789" s="140"/>
      <c r="E5789" s="141"/>
      <c r="F5789" s="124"/>
      <c r="K5789" s="127"/>
      <c r="L5789" s="131"/>
      <c r="M5789" s="130"/>
    </row>
    <row r="5790" spans="4:13">
      <c r="D5790" s="140"/>
      <c r="E5790" s="141"/>
      <c r="F5790" s="124"/>
      <c r="K5790" s="127"/>
      <c r="L5790" s="131"/>
      <c r="M5790" s="130"/>
    </row>
    <row r="5791" spans="4:13">
      <c r="D5791" s="140"/>
      <c r="E5791" s="141"/>
      <c r="F5791" s="124"/>
      <c r="K5791" s="127"/>
      <c r="L5791" s="131"/>
      <c r="M5791" s="130"/>
    </row>
    <row r="5792" spans="4:13">
      <c r="D5792" s="140"/>
      <c r="E5792" s="141"/>
      <c r="F5792" s="124"/>
      <c r="K5792" s="127"/>
      <c r="L5792" s="131"/>
      <c r="M5792" s="130"/>
    </row>
    <row r="5793" spans="4:13">
      <c r="D5793" s="140"/>
      <c r="E5793" s="141"/>
      <c r="F5793" s="124"/>
      <c r="K5793" s="127"/>
      <c r="L5793" s="131"/>
      <c r="M5793" s="130"/>
    </row>
    <row r="5794" spans="4:13">
      <c r="D5794" s="140"/>
      <c r="E5794" s="141"/>
      <c r="F5794" s="124"/>
      <c r="K5794" s="127"/>
      <c r="L5794" s="131"/>
      <c r="M5794" s="130"/>
    </row>
    <row r="5795" spans="4:13">
      <c r="D5795" s="140"/>
      <c r="E5795" s="141"/>
      <c r="F5795" s="124"/>
      <c r="K5795" s="127"/>
      <c r="L5795" s="131"/>
      <c r="M5795" s="130"/>
    </row>
    <row r="5796" spans="4:13">
      <c r="D5796" s="140"/>
      <c r="E5796" s="141"/>
      <c r="F5796" s="124"/>
      <c r="K5796" s="127"/>
      <c r="L5796" s="131"/>
      <c r="M5796" s="130"/>
    </row>
    <row r="5797" spans="4:13">
      <c r="D5797" s="140"/>
      <c r="E5797" s="141"/>
      <c r="F5797" s="124"/>
      <c r="K5797" s="127"/>
      <c r="L5797" s="131"/>
      <c r="M5797" s="130"/>
    </row>
    <row r="5798" spans="4:13">
      <c r="D5798" s="140"/>
      <c r="E5798" s="141"/>
      <c r="F5798" s="124"/>
      <c r="K5798" s="127"/>
      <c r="L5798" s="131"/>
      <c r="M5798" s="130"/>
    </row>
    <row r="5799" spans="4:13">
      <c r="D5799" s="140"/>
      <c r="E5799" s="141"/>
      <c r="F5799" s="124"/>
      <c r="K5799" s="127"/>
      <c r="L5799" s="131"/>
      <c r="M5799" s="130"/>
    </row>
    <row r="5800" spans="4:13">
      <c r="D5800" s="140"/>
      <c r="E5800" s="141"/>
      <c r="F5800" s="124"/>
      <c r="K5800" s="127"/>
      <c r="L5800" s="131"/>
      <c r="M5800" s="130"/>
    </row>
    <row r="5801" spans="4:13">
      <c r="D5801" s="140"/>
      <c r="E5801" s="141"/>
      <c r="F5801" s="124"/>
      <c r="K5801" s="127"/>
      <c r="L5801" s="131"/>
      <c r="M5801" s="130"/>
    </row>
    <row r="5802" spans="4:13">
      <c r="D5802" s="140"/>
      <c r="E5802" s="141"/>
      <c r="F5802" s="124"/>
      <c r="K5802" s="127"/>
      <c r="L5802" s="131"/>
      <c r="M5802" s="130"/>
    </row>
    <row r="5803" spans="4:13">
      <c r="D5803" s="140"/>
      <c r="E5803" s="141"/>
      <c r="F5803" s="124"/>
      <c r="K5803" s="127"/>
      <c r="L5803" s="131"/>
      <c r="M5803" s="130"/>
    </row>
    <row r="5804" spans="4:13">
      <c r="D5804" s="140"/>
      <c r="E5804" s="141"/>
      <c r="F5804" s="124"/>
      <c r="K5804" s="127"/>
      <c r="L5804" s="131"/>
      <c r="M5804" s="130"/>
    </row>
    <row r="5805" spans="4:13">
      <c r="D5805" s="140"/>
      <c r="E5805" s="141"/>
      <c r="F5805" s="124"/>
      <c r="K5805" s="127"/>
      <c r="L5805" s="131"/>
      <c r="M5805" s="130"/>
    </row>
    <row r="5806" spans="4:13">
      <c r="D5806" s="140"/>
      <c r="E5806" s="141"/>
      <c r="F5806" s="124"/>
      <c r="K5806" s="127"/>
      <c r="L5806" s="131"/>
      <c r="M5806" s="130"/>
    </row>
    <row r="5807" spans="4:13">
      <c r="D5807" s="140"/>
      <c r="E5807" s="141"/>
      <c r="F5807" s="124"/>
      <c r="K5807" s="127"/>
      <c r="L5807" s="131"/>
      <c r="M5807" s="130"/>
    </row>
    <row r="5808" spans="4:13">
      <c r="D5808" s="140"/>
      <c r="E5808" s="141"/>
      <c r="F5808" s="124"/>
      <c r="K5808" s="127"/>
      <c r="L5808" s="131"/>
      <c r="M5808" s="130"/>
    </row>
    <row r="5809" spans="4:13">
      <c r="D5809" s="140"/>
      <c r="E5809" s="141"/>
      <c r="F5809" s="124"/>
      <c r="K5809" s="127"/>
      <c r="L5809" s="131"/>
      <c r="M5809" s="130"/>
    </row>
    <row r="5810" spans="4:13">
      <c r="D5810" s="140"/>
      <c r="E5810" s="141"/>
      <c r="F5810" s="124"/>
      <c r="K5810" s="127"/>
      <c r="L5810" s="131"/>
      <c r="M5810" s="130"/>
    </row>
    <row r="5811" spans="4:13">
      <c r="D5811" s="140"/>
      <c r="E5811" s="141"/>
      <c r="F5811" s="124"/>
      <c r="K5811" s="127"/>
      <c r="L5811" s="131"/>
      <c r="M5811" s="130"/>
    </row>
    <row r="5812" spans="4:13">
      <c r="D5812" s="140"/>
      <c r="E5812" s="141"/>
      <c r="F5812" s="124"/>
      <c r="K5812" s="127"/>
      <c r="L5812" s="131"/>
      <c r="M5812" s="130"/>
    </row>
    <row r="5813" spans="4:13">
      <c r="D5813" s="140"/>
      <c r="E5813" s="141"/>
      <c r="F5813" s="124"/>
      <c r="K5813" s="127"/>
      <c r="L5813" s="131"/>
      <c r="M5813" s="130"/>
    </row>
    <row r="5814" spans="4:13">
      <c r="D5814" s="140"/>
      <c r="E5814" s="141"/>
      <c r="F5814" s="124"/>
      <c r="K5814" s="127"/>
      <c r="L5814" s="131"/>
      <c r="M5814" s="130"/>
    </row>
    <row r="5815" spans="4:13">
      <c r="D5815" s="140"/>
      <c r="E5815" s="141"/>
      <c r="F5815" s="124"/>
      <c r="K5815" s="127"/>
      <c r="L5815" s="131"/>
      <c r="M5815" s="130"/>
    </row>
    <row r="5816" spans="4:13">
      <c r="D5816" s="140"/>
      <c r="E5816" s="141"/>
      <c r="F5816" s="124"/>
      <c r="K5816" s="127"/>
      <c r="L5816" s="131"/>
      <c r="M5816" s="130"/>
    </row>
    <row r="5817" spans="4:13">
      <c r="D5817" s="140"/>
      <c r="E5817" s="141"/>
      <c r="F5817" s="124"/>
      <c r="K5817" s="127"/>
      <c r="L5817" s="131"/>
      <c r="M5817" s="130"/>
    </row>
    <row r="5818" spans="4:13">
      <c r="D5818" s="140"/>
      <c r="E5818" s="141"/>
      <c r="F5818" s="124"/>
      <c r="K5818" s="127"/>
      <c r="L5818" s="131"/>
      <c r="M5818" s="130"/>
    </row>
    <row r="5819" spans="4:13">
      <c r="D5819" s="140"/>
      <c r="E5819" s="141"/>
      <c r="F5819" s="124"/>
      <c r="K5819" s="127"/>
      <c r="L5819" s="131"/>
      <c r="M5819" s="130"/>
    </row>
    <row r="5820" spans="4:13">
      <c r="D5820" s="140"/>
      <c r="E5820" s="141"/>
      <c r="F5820" s="124"/>
      <c r="K5820" s="127"/>
      <c r="L5820" s="131"/>
      <c r="M5820" s="130"/>
    </row>
    <row r="5821" spans="4:13">
      <c r="D5821" s="140"/>
      <c r="E5821" s="141"/>
      <c r="F5821" s="124"/>
      <c r="K5821" s="127"/>
      <c r="L5821" s="131"/>
      <c r="M5821" s="130"/>
    </row>
    <row r="5822" spans="4:13">
      <c r="D5822" s="140"/>
      <c r="E5822" s="141"/>
      <c r="F5822" s="124"/>
      <c r="K5822" s="127"/>
      <c r="L5822" s="131"/>
      <c r="M5822" s="130"/>
    </row>
    <row r="5823" spans="4:13">
      <c r="D5823" s="140"/>
      <c r="E5823" s="141"/>
      <c r="F5823" s="124"/>
      <c r="K5823" s="127"/>
      <c r="L5823" s="131"/>
      <c r="M5823" s="130"/>
    </row>
    <row r="5824" spans="4:13">
      <c r="D5824" s="140"/>
      <c r="E5824" s="141"/>
      <c r="F5824" s="124"/>
      <c r="K5824" s="127"/>
      <c r="L5824" s="131"/>
      <c r="M5824" s="130"/>
    </row>
    <row r="5825" spans="4:13">
      <c r="D5825" s="140"/>
      <c r="E5825" s="141"/>
      <c r="F5825" s="124"/>
      <c r="K5825" s="127"/>
      <c r="L5825" s="131"/>
      <c r="M5825" s="130"/>
    </row>
    <row r="5826" spans="4:13">
      <c r="D5826" s="140"/>
      <c r="E5826" s="141"/>
      <c r="F5826" s="124"/>
      <c r="K5826" s="127"/>
      <c r="L5826" s="131"/>
      <c r="M5826" s="130"/>
    </row>
    <row r="5827" spans="4:13">
      <c r="D5827" s="140"/>
      <c r="E5827" s="141"/>
      <c r="F5827" s="124"/>
      <c r="K5827" s="127"/>
      <c r="L5827" s="131"/>
      <c r="M5827" s="130"/>
    </row>
    <row r="5828" spans="4:13">
      <c r="D5828" s="140"/>
      <c r="E5828" s="141"/>
      <c r="F5828" s="124"/>
      <c r="K5828" s="127"/>
      <c r="L5828" s="131"/>
      <c r="M5828" s="130"/>
    </row>
    <row r="5829" spans="4:13">
      <c r="D5829" s="140"/>
      <c r="E5829" s="141"/>
      <c r="F5829" s="124"/>
      <c r="K5829" s="127"/>
      <c r="L5829" s="131"/>
      <c r="M5829" s="130"/>
    </row>
    <row r="5830" spans="4:13">
      <c r="D5830" s="140"/>
      <c r="E5830" s="141"/>
      <c r="F5830" s="124"/>
      <c r="K5830" s="127"/>
      <c r="L5830" s="131"/>
      <c r="M5830" s="130"/>
    </row>
    <row r="5831" spans="4:13">
      <c r="D5831" s="140"/>
      <c r="E5831" s="141"/>
      <c r="F5831" s="124"/>
      <c r="K5831" s="127"/>
      <c r="L5831" s="131"/>
      <c r="M5831" s="130"/>
    </row>
    <row r="5832" spans="4:13">
      <c r="D5832" s="140"/>
      <c r="E5832" s="141"/>
      <c r="F5832" s="124"/>
      <c r="K5832" s="127"/>
      <c r="L5832" s="131"/>
      <c r="M5832" s="130"/>
    </row>
    <row r="5833" spans="4:13">
      <c r="D5833" s="140"/>
      <c r="E5833" s="141"/>
      <c r="F5833" s="124"/>
      <c r="K5833" s="127"/>
      <c r="L5833" s="131"/>
      <c r="M5833" s="130"/>
    </row>
    <row r="5834" spans="4:13">
      <c r="D5834" s="140"/>
      <c r="E5834" s="141"/>
      <c r="F5834" s="124"/>
      <c r="K5834" s="127"/>
      <c r="L5834" s="131"/>
      <c r="M5834" s="130"/>
    </row>
    <row r="5835" spans="4:13">
      <c r="D5835" s="140"/>
      <c r="E5835" s="141"/>
      <c r="F5835" s="124"/>
      <c r="K5835" s="127"/>
      <c r="L5835" s="131"/>
      <c r="M5835" s="130"/>
    </row>
    <row r="5836" spans="4:13">
      <c r="D5836" s="140"/>
      <c r="E5836" s="141"/>
      <c r="F5836" s="124"/>
      <c r="K5836" s="127"/>
      <c r="L5836" s="131"/>
      <c r="M5836" s="130"/>
    </row>
    <row r="5837" spans="4:13">
      <c r="D5837" s="140"/>
      <c r="E5837" s="141"/>
      <c r="F5837" s="124"/>
      <c r="K5837" s="127"/>
      <c r="L5837" s="131"/>
      <c r="M5837" s="130"/>
    </row>
    <row r="5838" spans="4:13">
      <c r="D5838" s="140"/>
      <c r="E5838" s="141"/>
      <c r="F5838" s="124"/>
      <c r="K5838" s="127"/>
      <c r="L5838" s="131"/>
      <c r="M5838" s="130"/>
    </row>
    <row r="5839" spans="4:13">
      <c r="D5839" s="140"/>
      <c r="E5839" s="141"/>
      <c r="F5839" s="124"/>
      <c r="K5839" s="127"/>
      <c r="L5839" s="131"/>
      <c r="M5839" s="130"/>
    </row>
    <row r="5840" spans="4:13">
      <c r="D5840" s="140"/>
      <c r="E5840" s="141"/>
      <c r="F5840" s="124"/>
      <c r="K5840" s="127"/>
      <c r="L5840" s="131"/>
      <c r="M5840" s="130"/>
    </row>
    <row r="5841" spans="4:13">
      <c r="D5841" s="140"/>
      <c r="E5841" s="141"/>
      <c r="F5841" s="124"/>
      <c r="K5841" s="127"/>
      <c r="L5841" s="131"/>
      <c r="M5841" s="130"/>
    </row>
    <row r="5842" spans="4:13">
      <c r="D5842" s="140"/>
      <c r="E5842" s="141"/>
      <c r="F5842" s="124"/>
      <c r="K5842" s="127"/>
      <c r="L5842" s="131"/>
      <c r="M5842" s="130"/>
    </row>
    <row r="5843" spans="4:13">
      <c r="D5843" s="140"/>
      <c r="E5843" s="141"/>
      <c r="F5843" s="124"/>
      <c r="K5843" s="127"/>
      <c r="L5843" s="131"/>
      <c r="M5843" s="130"/>
    </row>
    <row r="5844" spans="4:13">
      <c r="D5844" s="140"/>
      <c r="E5844" s="141"/>
      <c r="F5844" s="124"/>
      <c r="K5844" s="127"/>
      <c r="L5844" s="131"/>
      <c r="M5844" s="130"/>
    </row>
    <row r="5845" spans="4:13">
      <c r="D5845" s="140"/>
      <c r="E5845" s="141"/>
      <c r="F5845" s="124"/>
      <c r="K5845" s="127"/>
      <c r="L5845" s="131"/>
      <c r="M5845" s="130"/>
    </row>
    <row r="5846" spans="4:13">
      <c r="D5846" s="140"/>
      <c r="E5846" s="141"/>
      <c r="F5846" s="124"/>
      <c r="K5846" s="127"/>
      <c r="L5846" s="131"/>
      <c r="M5846" s="130"/>
    </row>
    <row r="5847" spans="4:13">
      <c r="D5847" s="140"/>
      <c r="E5847" s="141"/>
      <c r="F5847" s="124"/>
      <c r="K5847" s="127"/>
      <c r="L5847" s="131"/>
      <c r="M5847" s="130"/>
    </row>
    <row r="5848" spans="4:13">
      <c r="D5848" s="140"/>
      <c r="E5848" s="141"/>
      <c r="F5848" s="124"/>
      <c r="K5848" s="127"/>
      <c r="L5848" s="131"/>
      <c r="M5848" s="130"/>
    </row>
    <row r="5849" spans="4:13">
      <c r="D5849" s="140"/>
      <c r="E5849" s="141"/>
      <c r="F5849" s="124"/>
      <c r="K5849" s="127"/>
      <c r="L5849" s="131"/>
      <c r="M5849" s="130"/>
    </row>
    <row r="5850" spans="4:13">
      <c r="D5850" s="140"/>
      <c r="E5850" s="141"/>
      <c r="F5850" s="124"/>
      <c r="K5850" s="127"/>
      <c r="L5850" s="131"/>
      <c r="M5850" s="130"/>
    </row>
    <row r="5851" spans="4:13">
      <c r="D5851" s="140"/>
      <c r="E5851" s="141"/>
      <c r="F5851" s="124"/>
      <c r="K5851" s="127"/>
      <c r="L5851" s="131"/>
      <c r="M5851" s="130"/>
    </row>
    <row r="5852" spans="4:13">
      <c r="D5852" s="140"/>
      <c r="E5852" s="141"/>
      <c r="F5852" s="124"/>
      <c r="K5852" s="127"/>
      <c r="L5852" s="131"/>
      <c r="M5852" s="130"/>
    </row>
    <row r="5853" spans="4:13">
      <c r="D5853" s="140"/>
      <c r="E5853" s="141"/>
      <c r="F5853" s="124"/>
      <c r="K5853" s="127"/>
      <c r="L5853" s="131"/>
      <c r="M5853" s="130"/>
    </row>
    <row r="5854" spans="4:13">
      <c r="D5854" s="140"/>
      <c r="E5854" s="141"/>
      <c r="F5854" s="124"/>
      <c r="K5854" s="127"/>
      <c r="L5854" s="131"/>
      <c r="M5854" s="130"/>
    </row>
    <row r="5855" spans="4:13">
      <c r="D5855" s="140"/>
      <c r="E5855" s="141"/>
      <c r="F5855" s="124"/>
      <c r="K5855" s="127"/>
      <c r="L5855" s="131"/>
      <c r="M5855" s="130"/>
    </row>
    <row r="5856" spans="4:13">
      <c r="D5856" s="140"/>
      <c r="E5856" s="141"/>
      <c r="F5856" s="124"/>
      <c r="K5856" s="127"/>
      <c r="L5856" s="131"/>
      <c r="M5856" s="130"/>
    </row>
    <row r="5857" spans="4:13">
      <c r="D5857" s="140"/>
      <c r="E5857" s="141"/>
      <c r="F5857" s="124"/>
      <c r="K5857" s="127"/>
      <c r="L5857" s="131"/>
      <c r="M5857" s="130"/>
    </row>
    <row r="5858" spans="4:13">
      <c r="D5858" s="140"/>
      <c r="E5858" s="141"/>
      <c r="F5858" s="124"/>
      <c r="K5858" s="127"/>
      <c r="L5858" s="131"/>
      <c r="M5858" s="130"/>
    </row>
    <row r="5859" spans="4:13">
      <c r="D5859" s="140"/>
      <c r="E5859" s="141"/>
      <c r="F5859" s="124"/>
      <c r="K5859" s="127"/>
      <c r="L5859" s="131"/>
      <c r="M5859" s="130"/>
    </row>
    <row r="5860" spans="4:13">
      <c r="D5860" s="140"/>
      <c r="E5860" s="141"/>
      <c r="F5860" s="124"/>
      <c r="K5860" s="127"/>
      <c r="L5860" s="131"/>
      <c r="M5860" s="130"/>
    </row>
    <row r="5861" spans="4:13">
      <c r="D5861" s="140"/>
      <c r="E5861" s="141"/>
      <c r="F5861" s="124"/>
      <c r="K5861" s="127"/>
      <c r="L5861" s="131"/>
      <c r="M5861" s="130"/>
    </row>
    <row r="5862" spans="4:13">
      <c r="D5862" s="140"/>
      <c r="E5862" s="141"/>
      <c r="F5862" s="124"/>
      <c r="K5862" s="127"/>
      <c r="L5862" s="131"/>
      <c r="M5862" s="130"/>
    </row>
    <row r="5863" spans="4:13">
      <c r="D5863" s="140"/>
      <c r="E5863" s="141"/>
      <c r="F5863" s="124"/>
      <c r="K5863" s="127"/>
      <c r="L5863" s="131"/>
      <c r="M5863" s="130"/>
    </row>
    <row r="5864" spans="4:13">
      <c r="D5864" s="140"/>
      <c r="E5864" s="141"/>
      <c r="F5864" s="124"/>
      <c r="K5864" s="127"/>
      <c r="L5864" s="131"/>
      <c r="M5864" s="130"/>
    </row>
    <row r="5865" spans="4:13">
      <c r="D5865" s="140"/>
      <c r="E5865" s="141"/>
      <c r="F5865" s="124"/>
      <c r="K5865" s="127"/>
      <c r="L5865" s="131"/>
      <c r="M5865" s="130"/>
    </row>
    <row r="5866" spans="4:13">
      <c r="D5866" s="140"/>
      <c r="E5866" s="141"/>
      <c r="F5866" s="124"/>
      <c r="K5866" s="127"/>
      <c r="L5866" s="131"/>
      <c r="M5866" s="130"/>
    </row>
    <row r="5867" spans="4:13">
      <c r="D5867" s="140"/>
      <c r="E5867" s="141"/>
      <c r="F5867" s="124"/>
      <c r="K5867" s="127"/>
      <c r="L5867" s="131"/>
      <c r="M5867" s="130"/>
    </row>
    <row r="5868" spans="4:13">
      <c r="D5868" s="140"/>
      <c r="E5868" s="141"/>
      <c r="F5868" s="124"/>
      <c r="K5868" s="127"/>
      <c r="L5868" s="131"/>
      <c r="M5868" s="130"/>
    </row>
    <row r="5869" spans="4:13">
      <c r="D5869" s="140"/>
      <c r="E5869" s="141"/>
      <c r="F5869" s="124"/>
      <c r="K5869" s="127"/>
      <c r="L5869" s="131"/>
      <c r="M5869" s="130"/>
    </row>
    <row r="5870" spans="4:13">
      <c r="D5870" s="140"/>
      <c r="E5870" s="141"/>
      <c r="F5870" s="124"/>
      <c r="K5870" s="127"/>
      <c r="L5870" s="131"/>
      <c r="M5870" s="130"/>
    </row>
    <row r="5871" spans="4:13">
      <c r="D5871" s="140"/>
      <c r="E5871" s="141"/>
      <c r="F5871" s="124"/>
      <c r="K5871" s="127"/>
      <c r="L5871" s="131"/>
      <c r="M5871" s="130"/>
    </row>
    <row r="5872" spans="4:13">
      <c r="D5872" s="140"/>
      <c r="E5872" s="141"/>
      <c r="F5872" s="124"/>
      <c r="K5872" s="127"/>
      <c r="L5872" s="131"/>
      <c r="M5872" s="130"/>
    </row>
    <row r="5873" spans="4:13">
      <c r="D5873" s="140"/>
      <c r="E5873" s="141"/>
      <c r="F5873" s="124"/>
      <c r="K5873" s="127"/>
      <c r="L5873" s="131"/>
      <c r="M5873" s="130"/>
    </row>
    <row r="5874" spans="4:13">
      <c r="D5874" s="140"/>
      <c r="E5874" s="141"/>
      <c r="F5874" s="124"/>
      <c r="K5874" s="127"/>
      <c r="L5874" s="131"/>
      <c r="M5874" s="130"/>
    </row>
    <row r="5875" spans="4:13">
      <c r="D5875" s="140"/>
      <c r="E5875" s="141"/>
      <c r="F5875" s="124"/>
      <c r="K5875" s="127"/>
      <c r="L5875" s="131"/>
      <c r="M5875" s="130"/>
    </row>
    <row r="5876" spans="4:13">
      <c r="D5876" s="140"/>
      <c r="E5876" s="141"/>
      <c r="F5876" s="124"/>
      <c r="K5876" s="127"/>
      <c r="L5876" s="131"/>
      <c r="M5876" s="130"/>
    </row>
    <row r="5877" spans="4:13">
      <c r="D5877" s="140"/>
      <c r="E5877" s="141"/>
      <c r="F5877" s="124"/>
      <c r="K5877" s="127"/>
      <c r="L5877" s="131"/>
      <c r="M5877" s="130"/>
    </row>
    <row r="5878" spans="4:13">
      <c r="D5878" s="140"/>
      <c r="E5878" s="141"/>
      <c r="F5878" s="124"/>
      <c r="K5878" s="127"/>
      <c r="L5878" s="131"/>
      <c r="M5878" s="130"/>
    </row>
    <row r="5879" spans="4:13">
      <c r="D5879" s="140"/>
      <c r="E5879" s="141"/>
      <c r="F5879" s="124"/>
      <c r="K5879" s="127"/>
      <c r="L5879" s="131"/>
      <c r="M5879" s="130"/>
    </row>
    <row r="5880" spans="4:13">
      <c r="D5880" s="140"/>
      <c r="E5880" s="141"/>
      <c r="F5880" s="124"/>
      <c r="K5880" s="127"/>
      <c r="L5880" s="131"/>
      <c r="M5880" s="130"/>
    </row>
    <row r="5881" spans="4:13">
      <c r="D5881" s="140"/>
      <c r="E5881" s="141"/>
      <c r="F5881" s="124"/>
      <c r="K5881" s="127"/>
      <c r="L5881" s="131"/>
      <c r="M5881" s="130"/>
    </row>
    <row r="5882" spans="4:13">
      <c r="D5882" s="140"/>
      <c r="E5882" s="141"/>
      <c r="F5882" s="124"/>
      <c r="K5882" s="127"/>
      <c r="L5882" s="131"/>
      <c r="M5882" s="130"/>
    </row>
    <row r="5883" spans="4:13">
      <c r="D5883" s="140"/>
      <c r="E5883" s="141"/>
      <c r="F5883" s="124"/>
      <c r="K5883" s="127"/>
      <c r="L5883" s="131"/>
      <c r="M5883" s="130"/>
    </row>
    <row r="5884" spans="4:13">
      <c r="D5884" s="140"/>
      <c r="E5884" s="141"/>
      <c r="F5884" s="124"/>
      <c r="K5884" s="127"/>
      <c r="L5884" s="131"/>
      <c r="M5884" s="130"/>
    </row>
    <row r="5885" spans="4:13">
      <c r="D5885" s="140"/>
      <c r="E5885" s="141"/>
      <c r="F5885" s="124"/>
      <c r="K5885" s="127"/>
      <c r="L5885" s="131"/>
      <c r="M5885" s="130"/>
    </row>
    <row r="5886" spans="4:13">
      <c r="D5886" s="140"/>
      <c r="E5886" s="141"/>
      <c r="F5886" s="124"/>
      <c r="K5886" s="127"/>
      <c r="L5886" s="131"/>
      <c r="M5886" s="130"/>
    </row>
    <row r="5887" spans="4:13">
      <c r="D5887" s="140"/>
      <c r="E5887" s="141"/>
      <c r="F5887" s="124"/>
      <c r="K5887" s="127"/>
      <c r="L5887" s="131"/>
      <c r="M5887" s="130"/>
    </row>
    <row r="5888" spans="4:13">
      <c r="D5888" s="140"/>
      <c r="E5888" s="141"/>
      <c r="F5888" s="124"/>
      <c r="K5888" s="127"/>
      <c r="L5888" s="131"/>
      <c r="M5888" s="130"/>
    </row>
    <row r="5889" spans="4:13">
      <c r="D5889" s="140"/>
      <c r="E5889" s="141"/>
      <c r="F5889" s="124"/>
      <c r="K5889" s="127"/>
      <c r="L5889" s="131"/>
      <c r="M5889" s="130"/>
    </row>
    <row r="5890" spans="4:13">
      <c r="D5890" s="140"/>
      <c r="E5890" s="141"/>
      <c r="F5890" s="124"/>
      <c r="K5890" s="127"/>
      <c r="L5890" s="131"/>
      <c r="M5890" s="130"/>
    </row>
    <row r="5891" spans="4:13">
      <c r="D5891" s="140"/>
      <c r="E5891" s="141"/>
      <c r="F5891" s="124"/>
      <c r="K5891" s="127"/>
      <c r="L5891" s="131"/>
      <c r="M5891" s="130"/>
    </row>
    <row r="5892" spans="4:13">
      <c r="D5892" s="140"/>
      <c r="E5892" s="141"/>
      <c r="F5892" s="124"/>
      <c r="K5892" s="127"/>
      <c r="L5892" s="131"/>
      <c r="M5892" s="130"/>
    </row>
    <row r="5893" spans="4:13">
      <c r="D5893" s="140"/>
      <c r="E5893" s="141"/>
      <c r="F5893" s="124"/>
      <c r="K5893" s="127"/>
      <c r="L5893" s="131"/>
      <c r="M5893" s="130"/>
    </row>
    <row r="5894" spans="4:13">
      <c r="D5894" s="140"/>
      <c r="E5894" s="141"/>
      <c r="F5894" s="124"/>
      <c r="K5894" s="127"/>
      <c r="L5894" s="131"/>
      <c r="M5894" s="130"/>
    </row>
    <row r="5895" spans="4:13">
      <c r="D5895" s="140"/>
      <c r="E5895" s="141"/>
      <c r="F5895" s="124"/>
      <c r="K5895" s="127"/>
      <c r="L5895" s="131"/>
      <c r="M5895" s="130"/>
    </row>
    <row r="5896" spans="4:13">
      <c r="D5896" s="140"/>
      <c r="E5896" s="141"/>
      <c r="F5896" s="124"/>
      <c r="K5896" s="127"/>
      <c r="L5896" s="131"/>
      <c r="M5896" s="130"/>
    </row>
    <row r="5897" spans="4:13">
      <c r="D5897" s="140"/>
      <c r="E5897" s="141"/>
      <c r="F5897" s="124"/>
      <c r="K5897" s="127"/>
      <c r="L5897" s="131"/>
      <c r="M5897" s="130"/>
    </row>
    <row r="5898" spans="4:13">
      <c r="D5898" s="140"/>
      <c r="E5898" s="141"/>
      <c r="F5898" s="124"/>
      <c r="K5898" s="127"/>
      <c r="L5898" s="131"/>
      <c r="M5898" s="130"/>
    </row>
    <row r="5899" spans="4:13">
      <c r="D5899" s="140"/>
      <c r="E5899" s="141"/>
      <c r="F5899" s="124"/>
      <c r="K5899" s="127"/>
      <c r="L5899" s="131"/>
      <c r="M5899" s="130"/>
    </row>
    <row r="5900" spans="4:13">
      <c r="D5900" s="140"/>
      <c r="E5900" s="141"/>
      <c r="F5900" s="124"/>
      <c r="K5900" s="127"/>
      <c r="L5900" s="131"/>
      <c r="M5900" s="130"/>
    </row>
    <row r="5901" spans="4:13">
      <c r="D5901" s="140"/>
      <c r="E5901" s="141"/>
      <c r="F5901" s="124"/>
      <c r="K5901" s="127"/>
      <c r="L5901" s="131"/>
      <c r="M5901" s="130"/>
    </row>
    <row r="5902" spans="4:13">
      <c r="D5902" s="140"/>
      <c r="E5902" s="141"/>
      <c r="F5902" s="124"/>
      <c r="K5902" s="127"/>
      <c r="L5902" s="131"/>
      <c r="M5902" s="130"/>
    </row>
    <row r="5903" spans="4:13">
      <c r="D5903" s="140"/>
      <c r="E5903" s="141"/>
      <c r="F5903" s="124"/>
      <c r="K5903" s="127"/>
      <c r="L5903" s="131"/>
      <c r="M5903" s="130"/>
    </row>
    <row r="5904" spans="4:13">
      <c r="D5904" s="140"/>
      <c r="E5904" s="141"/>
      <c r="F5904" s="124"/>
      <c r="K5904" s="127"/>
      <c r="L5904" s="131"/>
      <c r="M5904" s="130"/>
    </row>
    <row r="5905" spans="4:13">
      <c r="D5905" s="140"/>
      <c r="E5905" s="141"/>
      <c r="F5905" s="124"/>
      <c r="K5905" s="127"/>
      <c r="L5905" s="131"/>
      <c r="M5905" s="130"/>
    </row>
    <row r="5906" spans="4:13">
      <c r="D5906" s="140"/>
      <c r="E5906" s="141"/>
      <c r="F5906" s="124"/>
      <c r="K5906" s="127"/>
      <c r="L5906" s="131"/>
      <c r="M5906" s="130"/>
    </row>
    <row r="5907" spans="4:13">
      <c r="D5907" s="140"/>
      <c r="E5907" s="141"/>
      <c r="F5907" s="124"/>
      <c r="K5907" s="127"/>
      <c r="L5907" s="131"/>
      <c r="M5907" s="130"/>
    </row>
    <row r="5908" spans="4:13">
      <c r="D5908" s="140"/>
      <c r="E5908" s="141"/>
      <c r="F5908" s="124"/>
      <c r="K5908" s="127"/>
      <c r="L5908" s="131"/>
      <c r="M5908" s="130"/>
    </row>
    <row r="5909" spans="4:13">
      <c r="D5909" s="140"/>
      <c r="E5909" s="141"/>
      <c r="F5909" s="124"/>
      <c r="K5909" s="127"/>
      <c r="L5909" s="131"/>
      <c r="M5909" s="130"/>
    </row>
    <row r="5910" spans="4:13">
      <c r="D5910" s="140"/>
      <c r="E5910" s="141"/>
      <c r="F5910" s="124"/>
      <c r="K5910" s="127"/>
      <c r="L5910" s="131"/>
      <c r="M5910" s="130"/>
    </row>
    <row r="5911" spans="4:13">
      <c r="D5911" s="140"/>
      <c r="E5911" s="141"/>
      <c r="F5911" s="124"/>
      <c r="K5911" s="127"/>
      <c r="L5911" s="131"/>
      <c r="M5911" s="130"/>
    </row>
    <row r="5912" spans="4:13">
      <c r="D5912" s="140"/>
      <c r="E5912" s="141"/>
      <c r="F5912" s="124"/>
      <c r="K5912" s="127"/>
      <c r="L5912" s="131"/>
      <c r="M5912" s="130"/>
    </row>
    <row r="5913" spans="4:13">
      <c r="D5913" s="140"/>
      <c r="E5913" s="141"/>
      <c r="F5913" s="124"/>
      <c r="K5913" s="127"/>
      <c r="L5913" s="131"/>
      <c r="M5913" s="130"/>
    </row>
    <row r="5914" spans="4:13">
      <c r="D5914" s="140"/>
      <c r="E5914" s="141"/>
      <c r="F5914" s="124"/>
      <c r="K5914" s="127"/>
      <c r="L5914" s="131"/>
      <c r="M5914" s="130"/>
    </row>
    <row r="5915" spans="4:13">
      <c r="D5915" s="140"/>
      <c r="E5915" s="141"/>
      <c r="F5915" s="124"/>
      <c r="K5915" s="127"/>
      <c r="L5915" s="131"/>
      <c r="M5915" s="130"/>
    </row>
    <row r="5916" spans="4:13">
      <c r="D5916" s="140"/>
      <c r="E5916" s="141"/>
      <c r="F5916" s="124"/>
      <c r="K5916" s="127"/>
      <c r="L5916" s="131"/>
      <c r="M5916" s="130"/>
    </row>
    <row r="5917" spans="4:13">
      <c r="D5917" s="140"/>
      <c r="E5917" s="141"/>
      <c r="F5917" s="124"/>
      <c r="K5917" s="127"/>
      <c r="L5917" s="131"/>
      <c r="M5917" s="130"/>
    </row>
    <row r="5918" spans="4:13">
      <c r="D5918" s="140"/>
      <c r="E5918" s="141"/>
      <c r="F5918" s="124"/>
      <c r="K5918" s="127"/>
      <c r="L5918" s="131"/>
      <c r="M5918" s="130"/>
    </row>
    <row r="5919" spans="4:13">
      <c r="D5919" s="140"/>
      <c r="E5919" s="141"/>
      <c r="F5919" s="124"/>
      <c r="K5919" s="127"/>
      <c r="L5919" s="131"/>
      <c r="M5919" s="130"/>
    </row>
    <row r="5920" spans="4:13">
      <c r="D5920" s="140"/>
      <c r="E5920" s="141"/>
      <c r="F5920" s="124"/>
      <c r="K5920" s="127"/>
      <c r="L5920" s="131"/>
      <c r="M5920" s="130"/>
    </row>
    <row r="5921" spans="4:13">
      <c r="D5921" s="140"/>
      <c r="E5921" s="141"/>
      <c r="F5921" s="124"/>
      <c r="K5921" s="127"/>
      <c r="L5921" s="131"/>
      <c r="M5921" s="130"/>
    </row>
    <row r="5922" spans="4:13">
      <c r="D5922" s="140"/>
      <c r="E5922" s="141"/>
      <c r="F5922" s="124"/>
      <c r="K5922" s="127"/>
      <c r="L5922" s="131"/>
      <c r="M5922" s="130"/>
    </row>
    <row r="5923" spans="4:13">
      <c r="D5923" s="140"/>
      <c r="E5923" s="141"/>
      <c r="F5923" s="124"/>
      <c r="K5923" s="127"/>
      <c r="L5923" s="131"/>
      <c r="M5923" s="130"/>
    </row>
    <row r="5924" spans="4:13">
      <c r="D5924" s="140"/>
      <c r="E5924" s="141"/>
      <c r="F5924" s="124"/>
      <c r="K5924" s="127"/>
      <c r="L5924" s="131"/>
      <c r="M5924" s="130"/>
    </row>
    <row r="5925" spans="4:13">
      <c r="D5925" s="140"/>
      <c r="E5925" s="141"/>
      <c r="F5925" s="124"/>
      <c r="K5925" s="127"/>
      <c r="L5925" s="131"/>
      <c r="M5925" s="130"/>
    </row>
    <row r="5926" spans="4:13">
      <c r="D5926" s="140"/>
      <c r="E5926" s="141"/>
      <c r="F5926" s="124"/>
      <c r="K5926" s="127"/>
      <c r="L5926" s="131"/>
      <c r="M5926" s="130"/>
    </row>
    <row r="5927" spans="4:13">
      <c r="D5927" s="140"/>
      <c r="E5927" s="141"/>
      <c r="F5927" s="124"/>
      <c r="K5927" s="127"/>
      <c r="L5927" s="131"/>
      <c r="M5927" s="130"/>
    </row>
    <row r="5928" spans="4:13">
      <c r="D5928" s="140"/>
      <c r="E5928" s="141"/>
      <c r="F5928" s="124"/>
      <c r="K5928" s="127"/>
      <c r="L5928" s="131"/>
      <c r="M5928" s="130"/>
    </row>
    <row r="5929" spans="4:13">
      <c r="D5929" s="140"/>
      <c r="E5929" s="141"/>
      <c r="F5929" s="124"/>
      <c r="K5929" s="127"/>
      <c r="L5929" s="131"/>
      <c r="M5929" s="130"/>
    </row>
    <row r="5930" spans="4:13">
      <c r="D5930" s="140"/>
      <c r="E5930" s="141"/>
      <c r="F5930" s="124"/>
      <c r="K5930" s="127"/>
      <c r="L5930" s="131"/>
      <c r="M5930" s="130"/>
    </row>
    <row r="5931" spans="4:13">
      <c r="D5931" s="140"/>
      <c r="E5931" s="141"/>
      <c r="F5931" s="124"/>
      <c r="K5931" s="127"/>
      <c r="L5931" s="131"/>
      <c r="M5931" s="130"/>
    </row>
    <row r="5932" spans="4:13">
      <c r="D5932" s="140"/>
      <c r="E5932" s="141"/>
      <c r="F5932" s="124"/>
      <c r="K5932" s="127"/>
      <c r="L5932" s="131"/>
      <c r="M5932" s="130"/>
    </row>
    <row r="5933" spans="4:13">
      <c r="D5933" s="140"/>
      <c r="E5933" s="141"/>
      <c r="F5933" s="124"/>
      <c r="K5933" s="127"/>
      <c r="L5933" s="131"/>
      <c r="M5933" s="130"/>
    </row>
    <row r="5934" spans="4:13">
      <c r="D5934" s="140"/>
      <c r="E5934" s="141"/>
      <c r="F5934" s="124"/>
      <c r="K5934" s="127"/>
      <c r="L5934" s="131"/>
      <c r="M5934" s="130"/>
    </row>
    <row r="5935" spans="4:13">
      <c r="D5935" s="140"/>
      <c r="E5935" s="141"/>
      <c r="F5935" s="124"/>
      <c r="K5935" s="127"/>
      <c r="L5935" s="131"/>
      <c r="M5935" s="130"/>
    </row>
    <row r="5936" spans="4:13">
      <c r="D5936" s="140"/>
      <c r="E5936" s="141"/>
      <c r="F5936" s="124"/>
      <c r="K5936" s="127"/>
      <c r="L5936" s="131"/>
      <c r="M5936" s="130"/>
    </row>
    <row r="5937" spans="4:13">
      <c r="D5937" s="140"/>
      <c r="E5937" s="141"/>
      <c r="F5937" s="124"/>
      <c r="K5937" s="127"/>
      <c r="L5937" s="131"/>
      <c r="M5937" s="130"/>
    </row>
    <row r="5938" spans="4:13">
      <c r="D5938" s="140"/>
      <c r="E5938" s="141"/>
      <c r="F5938" s="124"/>
      <c r="K5938" s="127"/>
      <c r="L5938" s="131"/>
      <c r="M5938" s="130"/>
    </row>
    <row r="5939" spans="4:13">
      <c r="D5939" s="140"/>
      <c r="E5939" s="141"/>
      <c r="F5939" s="124"/>
      <c r="K5939" s="127"/>
      <c r="L5939" s="131"/>
      <c r="M5939" s="130"/>
    </row>
    <row r="5940" spans="4:13">
      <c r="D5940" s="140"/>
      <c r="E5940" s="141"/>
      <c r="F5940" s="124"/>
      <c r="K5940" s="127"/>
      <c r="L5940" s="131"/>
      <c r="M5940" s="130"/>
    </row>
    <row r="5941" spans="4:13">
      <c r="D5941" s="140"/>
      <c r="E5941" s="141"/>
      <c r="F5941" s="124"/>
      <c r="K5941" s="127"/>
      <c r="L5941" s="131"/>
      <c r="M5941" s="130"/>
    </row>
    <row r="5942" spans="4:13">
      <c r="D5942" s="140"/>
      <c r="E5942" s="141"/>
      <c r="F5942" s="124"/>
      <c r="K5942" s="127"/>
      <c r="L5942" s="131"/>
      <c r="M5942" s="130"/>
    </row>
    <row r="5943" spans="4:13">
      <c r="D5943" s="140"/>
      <c r="E5943" s="141"/>
      <c r="F5943" s="124"/>
      <c r="K5943" s="127"/>
      <c r="L5943" s="131"/>
      <c r="M5943" s="130"/>
    </row>
    <row r="5944" spans="4:13">
      <c r="D5944" s="140"/>
      <c r="E5944" s="141"/>
      <c r="F5944" s="124"/>
      <c r="K5944" s="127"/>
      <c r="L5944" s="131"/>
      <c r="M5944" s="130"/>
    </row>
    <row r="5945" spans="4:13">
      <c r="D5945" s="140"/>
      <c r="E5945" s="141"/>
      <c r="F5945" s="124"/>
      <c r="K5945" s="127"/>
      <c r="L5945" s="131"/>
      <c r="M5945" s="130"/>
    </row>
    <row r="5946" spans="4:13">
      <c r="D5946" s="140"/>
      <c r="E5946" s="141"/>
      <c r="F5946" s="124"/>
      <c r="K5946" s="127"/>
      <c r="L5946" s="131"/>
      <c r="M5946" s="130"/>
    </row>
    <row r="5947" spans="4:13">
      <c r="D5947" s="140"/>
      <c r="E5947" s="141"/>
      <c r="F5947" s="124"/>
      <c r="K5947" s="127"/>
      <c r="L5947" s="131"/>
      <c r="M5947" s="130"/>
    </row>
    <row r="5948" spans="4:13">
      <c r="D5948" s="140"/>
      <c r="E5948" s="141"/>
      <c r="F5948" s="124"/>
      <c r="K5948" s="127"/>
      <c r="L5948" s="131"/>
      <c r="M5948" s="130"/>
    </row>
    <row r="5949" spans="4:13">
      <c r="D5949" s="140"/>
      <c r="E5949" s="141"/>
      <c r="F5949" s="124"/>
      <c r="K5949" s="127"/>
      <c r="L5949" s="131"/>
      <c r="M5949" s="130"/>
    </row>
    <row r="5950" spans="4:13">
      <c r="D5950" s="140"/>
      <c r="E5950" s="141"/>
      <c r="F5950" s="124"/>
      <c r="K5950" s="127"/>
      <c r="L5950" s="131"/>
      <c r="M5950" s="130"/>
    </row>
    <row r="5951" spans="4:13">
      <c r="D5951" s="140"/>
      <c r="E5951" s="141"/>
      <c r="F5951" s="124"/>
      <c r="K5951" s="127"/>
      <c r="L5951" s="131"/>
      <c r="M5951" s="130"/>
    </row>
    <row r="5952" spans="4:13">
      <c r="D5952" s="140"/>
      <c r="E5952" s="141"/>
      <c r="F5952" s="124"/>
      <c r="K5952" s="127"/>
      <c r="L5952" s="131"/>
      <c r="M5952" s="130"/>
    </row>
    <row r="5953" spans="4:13">
      <c r="D5953" s="140"/>
      <c r="E5953" s="141"/>
      <c r="F5953" s="124"/>
      <c r="K5953" s="127"/>
      <c r="L5953" s="131"/>
      <c r="M5953" s="130"/>
    </row>
    <row r="5954" spans="4:13">
      <c r="D5954" s="140"/>
      <c r="E5954" s="141"/>
      <c r="F5954" s="124"/>
      <c r="K5954" s="127"/>
      <c r="L5954" s="131"/>
      <c r="M5954" s="130"/>
    </row>
    <row r="5955" spans="4:13">
      <c r="D5955" s="140"/>
      <c r="E5955" s="141"/>
      <c r="F5955" s="124"/>
      <c r="K5955" s="127"/>
      <c r="L5955" s="131"/>
      <c r="M5955" s="130"/>
    </row>
    <row r="5956" spans="4:13">
      <c r="D5956" s="140"/>
      <c r="E5956" s="141"/>
      <c r="F5956" s="124"/>
      <c r="K5956" s="127"/>
      <c r="L5956" s="131"/>
      <c r="M5956" s="130"/>
    </row>
    <row r="5957" spans="4:13">
      <c r="D5957" s="140"/>
      <c r="E5957" s="141"/>
      <c r="F5957" s="124"/>
      <c r="K5957" s="127"/>
      <c r="L5957" s="131"/>
      <c r="M5957" s="130"/>
    </row>
    <row r="5958" spans="4:13">
      <c r="D5958" s="140"/>
      <c r="E5958" s="141"/>
      <c r="F5958" s="124"/>
      <c r="K5958" s="127"/>
      <c r="L5958" s="131"/>
      <c r="M5958" s="130"/>
    </row>
    <row r="5959" spans="4:13">
      <c r="D5959" s="140"/>
      <c r="E5959" s="141"/>
      <c r="F5959" s="124"/>
      <c r="K5959" s="127"/>
      <c r="L5959" s="131"/>
      <c r="M5959" s="130"/>
    </row>
    <row r="5960" spans="4:13">
      <c r="D5960" s="140"/>
      <c r="E5960" s="141"/>
      <c r="F5960" s="124"/>
      <c r="K5960" s="127"/>
      <c r="L5960" s="131"/>
      <c r="M5960" s="130"/>
    </row>
    <row r="5961" spans="4:13">
      <c r="D5961" s="140"/>
      <c r="E5961" s="141"/>
      <c r="F5961" s="124"/>
      <c r="K5961" s="127"/>
      <c r="L5961" s="131"/>
      <c r="M5961" s="130"/>
    </row>
    <row r="5962" spans="4:13">
      <c r="D5962" s="140"/>
      <c r="E5962" s="141"/>
      <c r="F5962" s="124"/>
      <c r="K5962" s="127"/>
      <c r="L5962" s="131"/>
      <c r="M5962" s="130"/>
    </row>
    <row r="5963" spans="4:13">
      <c r="D5963" s="140"/>
      <c r="E5963" s="141"/>
      <c r="F5963" s="124"/>
      <c r="K5963" s="127"/>
      <c r="L5963" s="131"/>
      <c r="M5963" s="130"/>
    </row>
    <row r="5964" spans="4:13">
      <c r="D5964" s="140"/>
      <c r="E5964" s="141"/>
      <c r="F5964" s="124"/>
      <c r="K5964" s="127"/>
      <c r="L5964" s="131"/>
      <c r="M5964" s="130"/>
    </row>
    <row r="5965" spans="4:13">
      <c r="D5965" s="140"/>
      <c r="E5965" s="141"/>
      <c r="F5965" s="124"/>
      <c r="K5965" s="127"/>
      <c r="L5965" s="131"/>
      <c r="M5965" s="130"/>
    </row>
    <row r="5966" spans="4:13">
      <c r="D5966" s="140"/>
      <c r="E5966" s="141"/>
      <c r="F5966" s="124"/>
      <c r="K5966" s="127"/>
      <c r="L5966" s="131"/>
      <c r="M5966" s="130"/>
    </row>
    <row r="5967" spans="4:13">
      <c r="D5967" s="140"/>
      <c r="E5967" s="141"/>
      <c r="F5967" s="124"/>
      <c r="K5967" s="127"/>
      <c r="L5967" s="131"/>
      <c r="M5967" s="130"/>
    </row>
    <row r="5968" spans="4:13">
      <c r="D5968" s="140"/>
      <c r="E5968" s="141"/>
      <c r="F5968" s="124"/>
      <c r="K5968" s="127"/>
      <c r="L5968" s="131"/>
      <c r="M5968" s="130"/>
    </row>
    <row r="5969" spans="4:13">
      <c r="D5969" s="140"/>
      <c r="E5969" s="141"/>
      <c r="F5969" s="124"/>
      <c r="K5969" s="127"/>
      <c r="L5969" s="131"/>
      <c r="M5969" s="130"/>
    </row>
    <row r="5970" spans="4:13">
      <c r="D5970" s="140"/>
      <c r="E5970" s="141"/>
      <c r="F5970" s="124"/>
      <c r="K5970" s="127"/>
      <c r="L5970" s="131"/>
      <c r="M5970" s="130"/>
    </row>
    <row r="5971" spans="4:13">
      <c r="D5971" s="140"/>
      <c r="E5971" s="141"/>
      <c r="F5971" s="124"/>
      <c r="K5971" s="127"/>
      <c r="L5971" s="131"/>
      <c r="M5971" s="130"/>
    </row>
    <row r="5972" spans="4:13">
      <c r="D5972" s="140"/>
      <c r="E5972" s="141"/>
      <c r="F5972" s="124"/>
      <c r="K5972" s="127"/>
      <c r="L5972" s="131"/>
      <c r="M5972" s="130"/>
    </row>
    <row r="5973" spans="4:13">
      <c r="D5973" s="140"/>
      <c r="E5973" s="141"/>
      <c r="F5973" s="124"/>
      <c r="K5973" s="127"/>
      <c r="L5973" s="131"/>
      <c r="M5973" s="130"/>
    </row>
    <row r="5974" spans="4:13">
      <c r="D5974" s="140"/>
      <c r="E5974" s="141"/>
      <c r="F5974" s="124"/>
      <c r="K5974" s="127"/>
      <c r="L5974" s="131"/>
      <c r="M5974" s="130"/>
    </row>
    <row r="5975" spans="4:13">
      <c r="D5975" s="140"/>
      <c r="E5975" s="141"/>
      <c r="F5975" s="124"/>
      <c r="K5975" s="127"/>
      <c r="L5975" s="131"/>
      <c r="M5975" s="130"/>
    </row>
    <row r="5976" spans="4:13">
      <c r="D5976" s="140"/>
      <c r="E5976" s="141"/>
      <c r="F5976" s="124"/>
      <c r="K5976" s="127"/>
      <c r="L5976" s="131"/>
      <c r="M5976" s="130"/>
    </row>
    <row r="5977" spans="4:13">
      <c r="D5977" s="140"/>
      <c r="E5977" s="141"/>
      <c r="F5977" s="124"/>
      <c r="K5977" s="127"/>
      <c r="L5977" s="131"/>
      <c r="M5977" s="130"/>
    </row>
    <row r="5978" spans="4:13">
      <c r="D5978" s="140"/>
      <c r="E5978" s="141"/>
      <c r="F5978" s="124"/>
      <c r="K5978" s="127"/>
      <c r="L5978" s="131"/>
      <c r="M5978" s="130"/>
    </row>
    <row r="5979" spans="4:13">
      <c r="D5979" s="140"/>
      <c r="E5979" s="141"/>
      <c r="F5979" s="124"/>
      <c r="K5979" s="127"/>
      <c r="L5979" s="131"/>
      <c r="M5979" s="130"/>
    </row>
    <row r="5980" spans="4:13">
      <c r="D5980" s="140"/>
      <c r="E5980" s="141"/>
      <c r="F5980" s="124"/>
      <c r="K5980" s="127"/>
      <c r="L5980" s="131"/>
      <c r="M5980" s="130"/>
    </row>
    <row r="5981" spans="4:13">
      <c r="D5981" s="140"/>
      <c r="E5981" s="141"/>
      <c r="F5981" s="124"/>
      <c r="K5981" s="127"/>
      <c r="L5981" s="131"/>
      <c r="M5981" s="130"/>
    </row>
    <row r="5982" spans="4:13">
      <c r="D5982" s="140"/>
      <c r="E5982" s="141"/>
      <c r="F5982" s="124"/>
      <c r="K5982" s="127"/>
      <c r="L5982" s="131"/>
      <c r="M5982" s="130"/>
    </row>
    <row r="5983" spans="4:13">
      <c r="D5983" s="140"/>
      <c r="E5983" s="141"/>
      <c r="F5983" s="124"/>
      <c r="K5983" s="127"/>
      <c r="L5983" s="131"/>
      <c r="M5983" s="130"/>
    </row>
    <row r="5984" spans="4:13">
      <c r="D5984" s="140"/>
      <c r="E5984" s="141"/>
      <c r="F5984" s="124"/>
      <c r="K5984" s="127"/>
      <c r="L5984" s="131"/>
      <c r="M5984" s="130"/>
    </row>
    <row r="5985" spans="4:13">
      <c r="D5985" s="140"/>
      <c r="E5985" s="141"/>
      <c r="F5985" s="124"/>
      <c r="K5985" s="127"/>
      <c r="L5985" s="131"/>
      <c r="M5985" s="130"/>
    </row>
    <row r="5986" spans="4:13">
      <c r="D5986" s="140"/>
      <c r="E5986" s="141"/>
      <c r="F5986" s="124"/>
      <c r="K5986" s="127"/>
      <c r="L5986" s="131"/>
      <c r="M5986" s="130"/>
    </row>
    <row r="5987" spans="4:13">
      <c r="D5987" s="140"/>
      <c r="E5987" s="141"/>
      <c r="F5987" s="124"/>
      <c r="K5987" s="127"/>
      <c r="L5987" s="131"/>
      <c r="M5987" s="130"/>
    </row>
    <row r="5988" spans="4:13">
      <c r="D5988" s="140"/>
      <c r="E5988" s="141"/>
      <c r="F5988" s="124"/>
      <c r="K5988" s="127"/>
      <c r="L5988" s="131"/>
      <c r="M5988" s="130"/>
    </row>
    <row r="5989" spans="4:13">
      <c r="D5989" s="140"/>
      <c r="E5989" s="141"/>
      <c r="F5989" s="124"/>
      <c r="K5989" s="127"/>
      <c r="L5989" s="131"/>
      <c r="M5989" s="130"/>
    </row>
    <row r="5990" spans="4:13">
      <c r="D5990" s="140"/>
      <c r="E5990" s="141"/>
      <c r="F5990" s="124"/>
      <c r="K5990" s="127"/>
      <c r="L5990" s="131"/>
      <c r="M5990" s="130"/>
    </row>
    <row r="5991" spans="4:13">
      <c r="D5991" s="140"/>
      <c r="E5991" s="141"/>
      <c r="F5991" s="124"/>
      <c r="K5991" s="127"/>
      <c r="L5991" s="131"/>
      <c r="M5991" s="130"/>
    </row>
    <row r="5992" spans="4:13">
      <c r="D5992" s="140"/>
      <c r="E5992" s="141"/>
      <c r="F5992" s="124"/>
      <c r="K5992" s="127"/>
      <c r="L5992" s="131"/>
      <c r="M5992" s="130"/>
    </row>
    <row r="5993" spans="4:13">
      <c r="D5993" s="140"/>
      <c r="E5993" s="141"/>
      <c r="F5993" s="124"/>
      <c r="K5993" s="127"/>
      <c r="L5993" s="131"/>
      <c r="M5993" s="130"/>
    </row>
    <row r="5994" spans="4:13">
      <c r="D5994" s="140"/>
      <c r="E5994" s="141"/>
      <c r="F5994" s="124"/>
      <c r="K5994" s="127"/>
      <c r="L5994" s="131"/>
      <c r="M5994" s="130"/>
    </row>
    <row r="5995" spans="4:13">
      <c r="D5995" s="140"/>
      <c r="E5995" s="141"/>
      <c r="F5995" s="124"/>
      <c r="K5995" s="127"/>
      <c r="L5995" s="131"/>
      <c r="M5995" s="130"/>
    </row>
    <row r="5996" spans="4:13">
      <c r="D5996" s="140"/>
      <c r="E5996" s="141"/>
      <c r="F5996" s="124"/>
      <c r="K5996" s="127"/>
      <c r="L5996" s="131"/>
      <c r="M5996" s="130"/>
    </row>
    <row r="5997" spans="4:13">
      <c r="D5997" s="140"/>
      <c r="E5997" s="141"/>
      <c r="F5997" s="124"/>
      <c r="K5997" s="127"/>
      <c r="L5997" s="131"/>
      <c r="M5997" s="130"/>
    </row>
    <row r="5998" spans="4:13">
      <c r="D5998" s="140"/>
      <c r="E5998" s="141"/>
      <c r="F5998" s="124"/>
      <c r="K5998" s="127"/>
      <c r="L5998" s="131"/>
      <c r="M5998" s="130"/>
    </row>
    <row r="5999" spans="4:13">
      <c r="D5999" s="140"/>
      <c r="E5999" s="141"/>
      <c r="F5999" s="124"/>
      <c r="K5999" s="127"/>
      <c r="L5999" s="131"/>
      <c r="M5999" s="130"/>
    </row>
    <row r="6000" spans="4:13">
      <c r="D6000" s="140"/>
      <c r="E6000" s="141"/>
      <c r="F6000" s="124"/>
      <c r="K6000" s="127"/>
      <c r="L6000" s="131"/>
      <c r="M6000" s="130"/>
    </row>
    <row r="6001" spans="4:13">
      <c r="D6001" s="140"/>
      <c r="E6001" s="141"/>
      <c r="F6001" s="124"/>
      <c r="K6001" s="127"/>
      <c r="L6001" s="131"/>
      <c r="M6001" s="130"/>
    </row>
    <row r="6002" spans="4:13">
      <c r="D6002" s="140"/>
      <c r="E6002" s="141"/>
      <c r="F6002" s="124"/>
      <c r="K6002" s="127"/>
      <c r="L6002" s="131"/>
      <c r="M6002" s="130"/>
    </row>
    <row r="6003" spans="4:13">
      <c r="D6003" s="140"/>
      <c r="E6003" s="141"/>
      <c r="F6003" s="124"/>
      <c r="K6003" s="127"/>
      <c r="L6003" s="131"/>
      <c r="M6003" s="130"/>
    </row>
    <row r="6004" spans="4:13">
      <c r="D6004" s="140"/>
      <c r="E6004" s="141"/>
      <c r="F6004" s="124"/>
      <c r="K6004" s="127"/>
      <c r="L6004" s="131"/>
      <c r="M6004" s="130"/>
    </row>
    <row r="6005" spans="4:13">
      <c r="D6005" s="140"/>
      <c r="E6005" s="141"/>
      <c r="F6005" s="124"/>
      <c r="K6005" s="127"/>
      <c r="L6005" s="131"/>
      <c r="M6005" s="130"/>
    </row>
    <row r="6006" spans="4:13">
      <c r="D6006" s="140"/>
      <c r="E6006" s="141"/>
      <c r="F6006" s="124"/>
      <c r="K6006" s="127"/>
      <c r="L6006" s="131"/>
      <c r="M6006" s="130"/>
    </row>
    <row r="6007" spans="4:13">
      <c r="D6007" s="140"/>
      <c r="E6007" s="141"/>
      <c r="F6007" s="124"/>
      <c r="K6007" s="127"/>
      <c r="L6007" s="131"/>
      <c r="M6007" s="130"/>
    </row>
    <row r="6008" spans="4:13">
      <c r="D6008" s="140"/>
      <c r="E6008" s="141"/>
      <c r="F6008" s="124"/>
      <c r="K6008" s="127"/>
      <c r="L6008" s="131"/>
      <c r="M6008" s="130"/>
    </row>
    <row r="6009" spans="4:13">
      <c r="D6009" s="140"/>
      <c r="E6009" s="141"/>
      <c r="F6009" s="124"/>
      <c r="K6009" s="127"/>
      <c r="L6009" s="131"/>
      <c r="M6009" s="130"/>
    </row>
    <row r="6010" spans="4:13">
      <c r="D6010" s="140"/>
      <c r="E6010" s="141"/>
      <c r="F6010" s="124"/>
      <c r="K6010" s="127"/>
      <c r="L6010" s="131"/>
      <c r="M6010" s="130"/>
    </row>
    <row r="6011" spans="4:13">
      <c r="D6011" s="140"/>
      <c r="E6011" s="141"/>
      <c r="F6011" s="124"/>
      <c r="K6011" s="127"/>
      <c r="L6011" s="131"/>
      <c r="M6011" s="130"/>
    </row>
    <row r="6012" spans="4:13">
      <c r="D6012" s="140"/>
      <c r="E6012" s="141"/>
      <c r="F6012" s="124"/>
      <c r="K6012" s="127"/>
      <c r="L6012" s="131"/>
      <c r="M6012" s="130"/>
    </row>
    <row r="6013" spans="4:13">
      <c r="D6013" s="140"/>
      <c r="E6013" s="141"/>
      <c r="F6013" s="124"/>
      <c r="K6013" s="127"/>
      <c r="L6013" s="131"/>
      <c r="M6013" s="130"/>
    </row>
    <row r="6014" spans="4:13">
      <c r="D6014" s="140"/>
      <c r="E6014" s="141"/>
      <c r="F6014" s="124"/>
      <c r="K6014" s="127"/>
      <c r="L6014" s="131"/>
      <c r="M6014" s="130"/>
    </row>
    <row r="6015" spans="4:13">
      <c r="D6015" s="140"/>
      <c r="E6015" s="141"/>
      <c r="F6015" s="124"/>
      <c r="K6015" s="127"/>
      <c r="L6015" s="131"/>
      <c r="M6015" s="130"/>
    </row>
    <row r="6016" spans="4:13">
      <c r="D6016" s="140"/>
      <c r="E6016" s="141"/>
      <c r="F6016" s="124"/>
      <c r="K6016" s="127"/>
      <c r="L6016" s="131"/>
      <c r="M6016" s="130"/>
    </row>
    <row r="6017" spans="4:13">
      <c r="D6017" s="140"/>
      <c r="E6017" s="141"/>
      <c r="F6017" s="124"/>
      <c r="K6017" s="127"/>
      <c r="L6017" s="131"/>
      <c r="M6017" s="130"/>
    </row>
    <row r="6018" spans="4:13">
      <c r="D6018" s="140"/>
      <c r="E6018" s="141"/>
      <c r="F6018" s="124"/>
      <c r="K6018" s="127"/>
      <c r="L6018" s="131"/>
      <c r="M6018" s="130"/>
    </row>
    <row r="6019" spans="4:13">
      <c r="D6019" s="140"/>
      <c r="E6019" s="141"/>
      <c r="F6019" s="124"/>
      <c r="K6019" s="127"/>
      <c r="L6019" s="131"/>
      <c r="M6019" s="130"/>
    </row>
    <row r="6020" spans="4:13">
      <c r="D6020" s="140"/>
      <c r="E6020" s="141"/>
      <c r="F6020" s="124"/>
      <c r="K6020" s="127"/>
      <c r="L6020" s="131"/>
      <c r="M6020" s="130"/>
    </row>
    <row r="6021" spans="4:13">
      <c r="D6021" s="140"/>
      <c r="E6021" s="141"/>
      <c r="F6021" s="124"/>
      <c r="K6021" s="127"/>
      <c r="L6021" s="131"/>
      <c r="M6021" s="130"/>
    </row>
    <row r="6022" spans="4:13">
      <c r="D6022" s="140"/>
      <c r="E6022" s="141"/>
      <c r="F6022" s="124"/>
      <c r="K6022" s="127"/>
      <c r="L6022" s="131"/>
      <c r="M6022" s="130"/>
    </row>
    <row r="6023" spans="4:13">
      <c r="D6023" s="140"/>
      <c r="E6023" s="141"/>
      <c r="F6023" s="124"/>
      <c r="K6023" s="127"/>
      <c r="L6023" s="131"/>
      <c r="M6023" s="130"/>
    </row>
    <row r="6024" spans="4:13">
      <c r="D6024" s="140"/>
      <c r="E6024" s="141"/>
      <c r="F6024" s="124"/>
      <c r="K6024" s="127"/>
      <c r="L6024" s="131"/>
      <c r="M6024" s="130"/>
    </row>
    <row r="6025" spans="4:13">
      <c r="D6025" s="140"/>
      <c r="E6025" s="141"/>
      <c r="F6025" s="124"/>
      <c r="K6025" s="127"/>
      <c r="L6025" s="131"/>
      <c r="M6025" s="130"/>
    </row>
    <row r="6026" spans="4:13">
      <c r="D6026" s="140"/>
      <c r="E6026" s="141"/>
      <c r="F6026" s="124"/>
      <c r="K6026" s="127"/>
      <c r="L6026" s="131"/>
      <c r="M6026" s="130"/>
    </row>
    <row r="6027" spans="4:13">
      <c r="D6027" s="140"/>
      <c r="E6027" s="141"/>
      <c r="F6027" s="124"/>
      <c r="K6027" s="127"/>
      <c r="L6027" s="131"/>
      <c r="M6027" s="130"/>
    </row>
    <row r="6028" spans="4:13">
      <c r="D6028" s="140"/>
      <c r="E6028" s="141"/>
      <c r="F6028" s="124"/>
      <c r="K6028" s="127"/>
      <c r="L6028" s="131"/>
      <c r="M6028" s="130"/>
    </row>
    <row r="6029" spans="4:13">
      <c r="D6029" s="140"/>
      <c r="E6029" s="141"/>
      <c r="F6029" s="124"/>
      <c r="K6029" s="127"/>
      <c r="L6029" s="131"/>
      <c r="M6029" s="130"/>
    </row>
    <row r="6030" spans="4:13">
      <c r="D6030" s="140"/>
      <c r="E6030" s="141"/>
      <c r="F6030" s="124"/>
      <c r="K6030" s="127"/>
      <c r="L6030" s="131"/>
      <c r="M6030" s="130"/>
    </row>
    <row r="6031" spans="4:13">
      <c r="D6031" s="140"/>
      <c r="E6031" s="141"/>
      <c r="F6031" s="124"/>
      <c r="K6031" s="127"/>
      <c r="L6031" s="131"/>
      <c r="M6031" s="130"/>
    </row>
    <row r="6032" spans="4:13">
      <c r="D6032" s="140"/>
      <c r="E6032" s="141"/>
      <c r="F6032" s="124"/>
      <c r="K6032" s="127"/>
      <c r="L6032" s="131"/>
      <c r="M6032" s="130"/>
    </row>
    <row r="6033" spans="4:13">
      <c r="D6033" s="140"/>
      <c r="E6033" s="141"/>
      <c r="F6033" s="124"/>
      <c r="K6033" s="127"/>
      <c r="L6033" s="131"/>
      <c r="M6033" s="130"/>
    </row>
    <row r="6034" spans="4:13">
      <c r="D6034" s="140"/>
      <c r="E6034" s="141"/>
      <c r="F6034" s="124"/>
      <c r="K6034" s="127"/>
      <c r="L6034" s="131"/>
      <c r="M6034" s="130"/>
    </row>
    <row r="6035" spans="4:13">
      <c r="D6035" s="140"/>
      <c r="E6035" s="141"/>
      <c r="F6035" s="124"/>
      <c r="K6035" s="127"/>
      <c r="L6035" s="131"/>
      <c r="M6035" s="130"/>
    </row>
    <row r="6036" spans="4:13">
      <c r="D6036" s="140"/>
      <c r="E6036" s="141"/>
      <c r="F6036" s="124"/>
      <c r="K6036" s="127"/>
      <c r="L6036" s="131"/>
      <c r="M6036" s="130"/>
    </row>
    <row r="6037" spans="4:13">
      <c r="D6037" s="140"/>
      <c r="E6037" s="141"/>
      <c r="F6037" s="124"/>
      <c r="K6037" s="127"/>
      <c r="L6037" s="131"/>
      <c r="M6037" s="130"/>
    </row>
    <row r="6038" spans="4:13">
      <c r="D6038" s="140"/>
      <c r="E6038" s="141"/>
      <c r="F6038" s="124"/>
      <c r="K6038" s="127"/>
      <c r="L6038" s="131"/>
      <c r="M6038" s="130"/>
    </row>
    <row r="6039" spans="4:13">
      <c r="D6039" s="140"/>
      <c r="E6039" s="141"/>
      <c r="F6039" s="124"/>
      <c r="K6039" s="127"/>
      <c r="L6039" s="131"/>
      <c r="M6039" s="130"/>
    </row>
    <row r="6040" spans="4:13">
      <c r="D6040" s="140"/>
      <c r="E6040" s="141"/>
      <c r="F6040" s="124"/>
      <c r="K6040" s="127"/>
      <c r="L6040" s="131"/>
      <c r="M6040" s="130"/>
    </row>
    <row r="6041" spans="4:13">
      <c r="D6041" s="140"/>
      <c r="E6041" s="141"/>
      <c r="F6041" s="124"/>
      <c r="K6041" s="127"/>
      <c r="L6041" s="131"/>
      <c r="M6041" s="130"/>
    </row>
    <row r="6042" spans="4:13">
      <c r="D6042" s="140"/>
      <c r="E6042" s="141"/>
      <c r="F6042" s="124"/>
      <c r="K6042" s="127"/>
      <c r="L6042" s="131"/>
      <c r="M6042" s="130"/>
    </row>
    <row r="6043" spans="4:13">
      <c r="D6043" s="140"/>
      <c r="E6043" s="141"/>
      <c r="F6043" s="124"/>
      <c r="K6043" s="127"/>
      <c r="L6043" s="131"/>
      <c r="M6043" s="130"/>
    </row>
    <row r="6044" spans="4:13">
      <c r="D6044" s="140"/>
      <c r="E6044" s="141"/>
      <c r="F6044" s="124"/>
      <c r="K6044" s="127"/>
      <c r="L6044" s="131"/>
      <c r="M6044" s="130"/>
    </row>
    <row r="6045" spans="4:13">
      <c r="D6045" s="140"/>
      <c r="E6045" s="141"/>
      <c r="F6045" s="124"/>
      <c r="K6045" s="127"/>
      <c r="L6045" s="131"/>
      <c r="M6045" s="130"/>
    </row>
    <row r="6046" spans="4:13">
      <c r="D6046" s="140"/>
      <c r="E6046" s="141"/>
      <c r="F6046" s="124"/>
      <c r="K6046" s="127"/>
      <c r="L6046" s="131"/>
      <c r="M6046" s="130"/>
    </row>
    <row r="6047" spans="4:13">
      <c r="D6047" s="140"/>
      <c r="E6047" s="141"/>
      <c r="F6047" s="124"/>
      <c r="K6047" s="127"/>
      <c r="L6047" s="131"/>
      <c r="M6047" s="130"/>
    </row>
    <row r="6048" spans="4:13">
      <c r="D6048" s="140"/>
      <c r="E6048" s="141"/>
      <c r="F6048" s="124"/>
      <c r="K6048" s="127"/>
      <c r="L6048" s="131"/>
      <c r="M6048" s="130"/>
    </row>
    <row r="6049" spans="4:13">
      <c r="D6049" s="140"/>
      <c r="E6049" s="141"/>
      <c r="F6049" s="124"/>
      <c r="K6049" s="127"/>
      <c r="L6049" s="131"/>
      <c r="M6049" s="130"/>
    </row>
    <row r="6050" spans="4:13">
      <c r="D6050" s="140"/>
      <c r="E6050" s="141"/>
      <c r="F6050" s="124"/>
      <c r="K6050" s="127"/>
      <c r="L6050" s="131"/>
      <c r="M6050" s="130"/>
    </row>
    <row r="6051" spans="4:13">
      <c r="D6051" s="140"/>
      <c r="E6051" s="141"/>
      <c r="F6051" s="124"/>
      <c r="K6051" s="127"/>
      <c r="L6051" s="131"/>
      <c r="M6051" s="130"/>
    </row>
    <row r="6052" spans="4:13">
      <c r="D6052" s="140"/>
      <c r="E6052" s="141"/>
      <c r="F6052" s="124"/>
      <c r="K6052" s="127"/>
      <c r="L6052" s="131"/>
      <c r="M6052" s="130"/>
    </row>
    <row r="6053" spans="4:13">
      <c r="D6053" s="140"/>
      <c r="E6053" s="141"/>
      <c r="F6053" s="124"/>
      <c r="K6053" s="127"/>
      <c r="L6053" s="131"/>
      <c r="M6053" s="130"/>
    </row>
    <row r="6054" spans="4:13">
      <c r="D6054" s="140"/>
      <c r="E6054" s="141"/>
      <c r="F6054" s="124"/>
      <c r="K6054" s="127"/>
      <c r="L6054" s="131"/>
      <c r="M6054" s="130"/>
    </row>
    <row r="6055" spans="4:13">
      <c r="D6055" s="140"/>
      <c r="E6055" s="141"/>
      <c r="F6055" s="124"/>
      <c r="K6055" s="127"/>
      <c r="L6055" s="131"/>
      <c r="M6055" s="130"/>
    </row>
    <row r="6056" spans="4:13">
      <c r="D6056" s="140"/>
      <c r="E6056" s="141"/>
      <c r="F6056" s="124"/>
      <c r="K6056" s="127"/>
      <c r="L6056" s="131"/>
      <c r="M6056" s="130"/>
    </row>
    <row r="6057" spans="4:13">
      <c r="D6057" s="140"/>
      <c r="E6057" s="141"/>
      <c r="F6057" s="124"/>
      <c r="K6057" s="127"/>
      <c r="L6057" s="131"/>
      <c r="M6057" s="130"/>
    </row>
    <row r="6058" spans="4:13">
      <c r="D6058" s="140"/>
      <c r="E6058" s="141"/>
      <c r="F6058" s="124"/>
      <c r="K6058" s="127"/>
      <c r="L6058" s="131"/>
      <c r="M6058" s="130"/>
    </row>
    <row r="6059" spans="4:13">
      <c r="D6059" s="140"/>
      <c r="E6059" s="141"/>
      <c r="F6059" s="124"/>
      <c r="K6059" s="127"/>
      <c r="L6059" s="131"/>
      <c r="M6059" s="130"/>
    </row>
    <row r="6060" spans="4:13">
      <c r="D6060" s="140"/>
      <c r="E6060" s="141"/>
      <c r="F6060" s="124"/>
      <c r="K6060" s="127"/>
      <c r="L6060" s="131"/>
      <c r="M6060" s="130"/>
    </row>
    <row r="6061" spans="4:13">
      <c r="D6061" s="140"/>
      <c r="E6061" s="141"/>
      <c r="F6061" s="124"/>
      <c r="K6061" s="127"/>
      <c r="L6061" s="131"/>
      <c r="M6061" s="130"/>
    </row>
    <row r="6062" spans="4:13">
      <c r="D6062" s="140"/>
      <c r="E6062" s="141"/>
      <c r="F6062" s="124"/>
      <c r="K6062" s="127"/>
      <c r="L6062" s="131"/>
      <c r="M6062" s="130"/>
    </row>
    <row r="6063" spans="4:13">
      <c r="D6063" s="140"/>
      <c r="E6063" s="141"/>
      <c r="F6063" s="124"/>
      <c r="K6063" s="127"/>
      <c r="L6063" s="131"/>
      <c r="M6063" s="130"/>
    </row>
    <row r="6064" spans="4:13">
      <c r="D6064" s="140"/>
      <c r="E6064" s="141"/>
      <c r="F6064" s="124"/>
      <c r="K6064" s="127"/>
      <c r="L6064" s="131"/>
      <c r="M6064" s="130"/>
    </row>
    <row r="6065" spans="4:13">
      <c r="D6065" s="140"/>
      <c r="E6065" s="141"/>
      <c r="F6065" s="124"/>
      <c r="K6065" s="127"/>
      <c r="L6065" s="131"/>
      <c r="M6065" s="130"/>
    </row>
    <row r="6066" spans="4:13">
      <c r="D6066" s="140"/>
      <c r="E6066" s="141"/>
      <c r="F6066" s="124"/>
      <c r="K6066" s="127"/>
      <c r="L6066" s="131"/>
      <c r="M6066" s="130"/>
    </row>
    <row r="6067" spans="4:13">
      <c r="D6067" s="140"/>
      <c r="E6067" s="141"/>
      <c r="F6067" s="124"/>
      <c r="K6067" s="127"/>
      <c r="L6067" s="131"/>
      <c r="M6067" s="130"/>
    </row>
    <row r="6068" spans="4:13">
      <c r="D6068" s="140"/>
      <c r="E6068" s="141"/>
      <c r="F6068" s="124"/>
      <c r="K6068" s="127"/>
      <c r="L6068" s="131"/>
      <c r="M6068" s="130"/>
    </row>
    <row r="6069" spans="4:13">
      <c r="D6069" s="140"/>
      <c r="E6069" s="141"/>
      <c r="F6069" s="124"/>
      <c r="K6069" s="127"/>
      <c r="L6069" s="131"/>
      <c r="M6069" s="130"/>
    </row>
    <row r="6070" spans="4:13">
      <c r="D6070" s="140"/>
      <c r="E6070" s="141"/>
      <c r="F6070" s="124"/>
      <c r="K6070" s="127"/>
      <c r="L6070" s="131"/>
      <c r="M6070" s="130"/>
    </row>
    <row r="6071" spans="4:13">
      <c r="D6071" s="140"/>
      <c r="E6071" s="141"/>
      <c r="F6071" s="124"/>
      <c r="K6071" s="127"/>
      <c r="L6071" s="131"/>
      <c r="M6071" s="130"/>
    </row>
    <row r="6072" spans="4:13">
      <c r="D6072" s="140"/>
      <c r="E6072" s="141"/>
      <c r="F6072" s="124"/>
      <c r="K6072" s="127"/>
      <c r="L6072" s="131"/>
      <c r="M6072" s="130"/>
    </row>
    <row r="6073" spans="4:13">
      <c r="D6073" s="140"/>
      <c r="E6073" s="141"/>
      <c r="F6073" s="124"/>
      <c r="K6073" s="127"/>
      <c r="L6073" s="131"/>
      <c r="M6073" s="130"/>
    </row>
    <row r="6074" spans="4:13">
      <c r="D6074" s="140"/>
      <c r="E6074" s="141"/>
      <c r="F6074" s="124"/>
      <c r="K6074" s="127"/>
      <c r="L6074" s="131"/>
      <c r="M6074" s="130"/>
    </row>
    <row r="6075" spans="4:13">
      <c r="D6075" s="140"/>
      <c r="E6075" s="141"/>
      <c r="F6075" s="124"/>
      <c r="K6075" s="127"/>
      <c r="L6075" s="131"/>
      <c r="M6075" s="130"/>
    </row>
    <row r="6076" spans="4:13">
      <c r="D6076" s="140"/>
      <c r="E6076" s="141"/>
      <c r="F6076" s="124"/>
      <c r="K6076" s="127"/>
      <c r="L6076" s="131"/>
      <c r="M6076" s="130"/>
    </row>
    <row r="6077" spans="4:13">
      <c r="D6077" s="140"/>
      <c r="E6077" s="141"/>
      <c r="F6077" s="124"/>
      <c r="K6077" s="127"/>
      <c r="L6077" s="131"/>
      <c r="M6077" s="130"/>
    </row>
    <row r="6078" spans="4:13">
      <c r="D6078" s="140"/>
      <c r="E6078" s="141"/>
      <c r="F6078" s="124"/>
      <c r="K6078" s="127"/>
      <c r="L6078" s="131"/>
      <c r="M6078" s="130"/>
    </row>
    <row r="6079" spans="4:13">
      <c r="D6079" s="140"/>
      <c r="E6079" s="141"/>
      <c r="F6079" s="124"/>
      <c r="K6079" s="127"/>
      <c r="L6079" s="131"/>
      <c r="M6079" s="130"/>
    </row>
    <row r="6080" spans="4:13">
      <c r="D6080" s="140"/>
      <c r="E6080" s="141"/>
      <c r="F6080" s="124"/>
      <c r="K6080" s="127"/>
      <c r="L6080" s="131"/>
      <c r="M6080" s="130"/>
    </row>
    <row r="6081" spans="4:13">
      <c r="D6081" s="140"/>
      <c r="E6081" s="141"/>
      <c r="F6081" s="124"/>
      <c r="K6081" s="127"/>
      <c r="L6081" s="131"/>
      <c r="M6081" s="130"/>
    </row>
    <row r="6082" spans="4:13">
      <c r="D6082" s="140"/>
      <c r="E6082" s="141"/>
      <c r="F6082" s="124"/>
      <c r="K6082" s="127"/>
      <c r="L6082" s="131"/>
      <c r="M6082" s="130"/>
    </row>
    <row r="6083" spans="4:13">
      <c r="D6083" s="140"/>
      <c r="E6083" s="141"/>
      <c r="F6083" s="124"/>
      <c r="K6083" s="127"/>
      <c r="L6083" s="131"/>
      <c r="M6083" s="130"/>
    </row>
    <row r="6084" spans="4:13">
      <c r="D6084" s="140"/>
      <c r="E6084" s="141"/>
      <c r="F6084" s="124"/>
      <c r="K6084" s="127"/>
      <c r="L6084" s="131"/>
      <c r="M6084" s="130"/>
    </row>
    <row r="6085" spans="4:13">
      <c r="D6085" s="140"/>
      <c r="E6085" s="141"/>
      <c r="F6085" s="124"/>
      <c r="K6085" s="127"/>
      <c r="L6085" s="131"/>
      <c r="M6085" s="130"/>
    </row>
    <row r="6086" spans="4:13">
      <c r="D6086" s="140"/>
      <c r="E6086" s="141"/>
      <c r="F6086" s="124"/>
      <c r="K6086" s="127"/>
      <c r="L6086" s="131"/>
      <c r="M6086" s="130"/>
    </row>
    <row r="6087" spans="4:13">
      <c r="D6087" s="140"/>
      <c r="E6087" s="141"/>
      <c r="F6087" s="124"/>
      <c r="K6087" s="127"/>
      <c r="L6087" s="131"/>
      <c r="M6087" s="130"/>
    </row>
    <row r="6088" spans="4:13">
      <c r="D6088" s="140"/>
      <c r="E6088" s="141"/>
      <c r="F6088" s="124"/>
      <c r="K6088" s="127"/>
      <c r="L6088" s="131"/>
      <c r="M6088" s="130"/>
    </row>
    <row r="6089" spans="4:13">
      <c r="D6089" s="140"/>
      <c r="E6089" s="141"/>
      <c r="F6089" s="124"/>
      <c r="K6089" s="127"/>
      <c r="L6089" s="131"/>
      <c r="M6089" s="130"/>
    </row>
    <row r="6090" spans="4:13">
      <c r="D6090" s="140"/>
      <c r="E6090" s="141"/>
      <c r="F6090" s="124"/>
      <c r="K6090" s="127"/>
      <c r="L6090" s="131"/>
      <c r="M6090" s="130"/>
    </row>
    <row r="6091" spans="4:13">
      <c r="D6091" s="140"/>
      <c r="E6091" s="141"/>
      <c r="F6091" s="124"/>
      <c r="K6091" s="127"/>
      <c r="L6091" s="131"/>
      <c r="M6091" s="130"/>
    </row>
    <row r="6092" spans="4:13">
      <c r="D6092" s="140"/>
      <c r="E6092" s="141"/>
      <c r="F6092" s="124"/>
      <c r="K6092" s="127"/>
      <c r="L6092" s="131"/>
      <c r="M6092" s="130"/>
    </row>
    <row r="6093" spans="4:13">
      <c r="D6093" s="140"/>
      <c r="E6093" s="141"/>
      <c r="F6093" s="124"/>
      <c r="K6093" s="127"/>
      <c r="L6093" s="131"/>
      <c r="M6093" s="130"/>
    </row>
    <row r="6094" spans="4:13">
      <c r="D6094" s="140"/>
      <c r="E6094" s="141"/>
      <c r="F6094" s="124"/>
      <c r="K6094" s="127"/>
      <c r="L6094" s="131"/>
      <c r="M6094" s="130"/>
    </row>
    <row r="6095" spans="4:13">
      <c r="D6095" s="140"/>
      <c r="E6095" s="141"/>
      <c r="F6095" s="124"/>
      <c r="K6095" s="127"/>
      <c r="L6095" s="131"/>
      <c r="M6095" s="130"/>
    </row>
    <row r="6096" spans="4:13">
      <c r="D6096" s="140"/>
      <c r="E6096" s="141"/>
      <c r="F6096" s="124"/>
      <c r="K6096" s="127"/>
      <c r="L6096" s="131"/>
      <c r="M6096" s="130"/>
    </row>
    <row r="6097" spans="4:13">
      <c r="D6097" s="140"/>
      <c r="E6097" s="141"/>
      <c r="F6097" s="124"/>
      <c r="K6097" s="127"/>
      <c r="L6097" s="131"/>
      <c r="M6097" s="130"/>
    </row>
    <row r="6098" spans="4:13">
      <c r="D6098" s="140"/>
      <c r="E6098" s="141"/>
      <c r="F6098" s="124"/>
      <c r="K6098" s="127"/>
      <c r="L6098" s="131"/>
      <c r="M6098" s="130"/>
    </row>
    <row r="6099" spans="4:13">
      <c r="D6099" s="140"/>
      <c r="E6099" s="141"/>
      <c r="F6099" s="124"/>
      <c r="K6099" s="127"/>
      <c r="L6099" s="131"/>
      <c r="M6099" s="130"/>
    </row>
    <row r="6100" spans="4:13">
      <c r="D6100" s="140"/>
      <c r="E6100" s="141"/>
      <c r="F6100" s="124"/>
      <c r="K6100" s="127"/>
      <c r="L6100" s="131"/>
      <c r="M6100" s="130"/>
    </row>
    <row r="6101" spans="4:13">
      <c r="D6101" s="140"/>
      <c r="E6101" s="141"/>
      <c r="F6101" s="124"/>
      <c r="K6101" s="127"/>
      <c r="L6101" s="131"/>
      <c r="M6101" s="130"/>
    </row>
    <row r="6102" spans="4:13">
      <c r="D6102" s="140"/>
      <c r="E6102" s="141"/>
      <c r="F6102" s="124"/>
      <c r="K6102" s="127"/>
      <c r="L6102" s="131"/>
      <c r="M6102" s="130"/>
    </row>
    <row r="6103" spans="4:13">
      <c r="D6103" s="140"/>
      <c r="E6103" s="141"/>
      <c r="F6103" s="124"/>
      <c r="K6103" s="127"/>
      <c r="L6103" s="131"/>
      <c r="M6103" s="130"/>
    </row>
    <row r="6104" spans="4:13">
      <c r="D6104" s="140"/>
      <c r="E6104" s="141"/>
      <c r="F6104" s="124"/>
      <c r="K6104" s="127"/>
      <c r="L6104" s="131"/>
      <c r="M6104" s="130"/>
    </row>
    <row r="6105" spans="4:13">
      <c r="D6105" s="140"/>
      <c r="E6105" s="141"/>
      <c r="F6105" s="124"/>
      <c r="K6105" s="127"/>
      <c r="L6105" s="131"/>
      <c r="M6105" s="130"/>
    </row>
    <row r="6106" spans="4:13">
      <c r="D6106" s="140"/>
      <c r="E6106" s="141"/>
      <c r="F6106" s="124"/>
      <c r="K6106" s="127"/>
      <c r="L6106" s="131"/>
      <c r="M6106" s="130"/>
    </row>
    <row r="6107" spans="4:13">
      <c r="D6107" s="140"/>
      <c r="E6107" s="141"/>
      <c r="F6107" s="124"/>
      <c r="K6107" s="127"/>
      <c r="L6107" s="131"/>
      <c r="M6107" s="130"/>
    </row>
    <row r="6108" spans="4:13">
      <c r="D6108" s="140"/>
      <c r="E6108" s="141"/>
      <c r="F6108" s="124"/>
      <c r="K6108" s="127"/>
      <c r="L6108" s="131"/>
      <c r="M6108" s="130"/>
    </row>
    <row r="6109" spans="4:13">
      <c r="D6109" s="140"/>
      <c r="E6109" s="141"/>
      <c r="F6109" s="124"/>
      <c r="K6109" s="127"/>
      <c r="L6109" s="131"/>
      <c r="M6109" s="130"/>
    </row>
    <row r="6110" spans="4:13">
      <c r="D6110" s="140"/>
      <c r="E6110" s="141"/>
      <c r="F6110" s="124"/>
      <c r="K6110" s="127"/>
      <c r="L6110" s="131"/>
      <c r="M6110" s="130"/>
    </row>
    <row r="6111" spans="4:13">
      <c r="D6111" s="140"/>
      <c r="E6111" s="141"/>
      <c r="F6111" s="124"/>
      <c r="K6111" s="127"/>
      <c r="L6111" s="131"/>
      <c r="M6111" s="130"/>
    </row>
    <row r="6112" spans="4:13">
      <c r="D6112" s="140"/>
      <c r="E6112" s="141"/>
      <c r="F6112" s="124"/>
      <c r="K6112" s="127"/>
      <c r="L6112" s="131"/>
      <c r="M6112" s="130"/>
    </row>
    <row r="6113" spans="4:13">
      <c r="D6113" s="140"/>
      <c r="E6113" s="141"/>
      <c r="F6113" s="124"/>
      <c r="K6113" s="127"/>
      <c r="L6113" s="131"/>
      <c r="M6113" s="130"/>
    </row>
    <row r="6114" spans="4:13">
      <c r="D6114" s="140"/>
      <c r="E6114" s="141"/>
      <c r="F6114" s="124"/>
      <c r="K6114" s="127"/>
      <c r="L6114" s="131"/>
      <c r="M6114" s="130"/>
    </row>
    <row r="6115" spans="4:13">
      <c r="D6115" s="140"/>
      <c r="E6115" s="141"/>
      <c r="F6115" s="124"/>
      <c r="K6115" s="127"/>
      <c r="L6115" s="131"/>
      <c r="M6115" s="130"/>
    </row>
    <row r="6116" spans="4:13">
      <c r="D6116" s="140"/>
      <c r="E6116" s="141"/>
      <c r="F6116" s="124"/>
      <c r="K6116" s="127"/>
      <c r="L6116" s="131"/>
      <c r="M6116" s="130"/>
    </row>
    <row r="6117" spans="4:13">
      <c r="D6117" s="140"/>
      <c r="E6117" s="141"/>
      <c r="F6117" s="124"/>
      <c r="K6117" s="127"/>
      <c r="L6117" s="131"/>
      <c r="M6117" s="130"/>
    </row>
    <row r="6118" spans="4:13">
      <c r="D6118" s="140"/>
      <c r="E6118" s="141"/>
      <c r="F6118" s="124"/>
      <c r="K6118" s="127"/>
      <c r="L6118" s="131"/>
      <c r="M6118" s="130"/>
    </row>
    <row r="6119" spans="4:13">
      <c r="D6119" s="140"/>
      <c r="E6119" s="141"/>
      <c r="F6119" s="124"/>
      <c r="K6119" s="127"/>
      <c r="L6119" s="131"/>
      <c r="M6119" s="130"/>
    </row>
    <row r="6120" spans="4:13">
      <c r="D6120" s="140"/>
      <c r="E6120" s="141"/>
      <c r="F6120" s="124"/>
      <c r="K6120" s="127"/>
      <c r="L6120" s="131"/>
      <c r="M6120" s="130"/>
    </row>
    <row r="6121" spans="4:13">
      <c r="D6121" s="140"/>
      <c r="E6121" s="141"/>
      <c r="F6121" s="124"/>
      <c r="K6121" s="127"/>
      <c r="L6121" s="131"/>
      <c r="M6121" s="130"/>
    </row>
    <row r="6122" spans="4:13">
      <c r="D6122" s="140"/>
      <c r="E6122" s="141"/>
      <c r="F6122" s="124"/>
      <c r="K6122" s="127"/>
      <c r="L6122" s="131"/>
      <c r="M6122" s="130"/>
    </row>
    <row r="6123" spans="4:13">
      <c r="D6123" s="140"/>
      <c r="E6123" s="141"/>
      <c r="F6123" s="124"/>
      <c r="K6123" s="127"/>
      <c r="L6123" s="131"/>
      <c r="M6123" s="130"/>
    </row>
    <row r="6124" spans="4:13">
      <c r="D6124" s="140"/>
      <c r="E6124" s="141"/>
      <c r="F6124" s="124"/>
      <c r="K6124" s="127"/>
      <c r="L6124" s="131"/>
      <c r="M6124" s="130"/>
    </row>
    <row r="6125" spans="4:13">
      <c r="D6125" s="140"/>
      <c r="E6125" s="141"/>
      <c r="F6125" s="124"/>
      <c r="K6125" s="127"/>
      <c r="L6125" s="131"/>
      <c r="M6125" s="130"/>
    </row>
    <row r="6126" spans="4:13">
      <c r="D6126" s="140"/>
      <c r="E6126" s="141"/>
      <c r="F6126" s="124"/>
      <c r="K6126" s="127"/>
      <c r="L6126" s="131"/>
      <c r="M6126" s="130"/>
    </row>
    <row r="6127" spans="4:13">
      <c r="D6127" s="140"/>
      <c r="E6127" s="141"/>
      <c r="F6127" s="124"/>
      <c r="K6127" s="127"/>
      <c r="L6127" s="131"/>
      <c r="M6127" s="130"/>
    </row>
    <row r="6128" spans="4:13">
      <c r="D6128" s="140"/>
      <c r="E6128" s="141"/>
      <c r="F6128" s="124"/>
      <c r="K6128" s="127"/>
      <c r="L6128" s="131"/>
      <c r="M6128" s="130"/>
    </row>
    <row r="6129" spans="4:13">
      <c r="D6129" s="140"/>
      <c r="E6129" s="141"/>
      <c r="F6129" s="124"/>
      <c r="K6129" s="127"/>
      <c r="L6129" s="131"/>
      <c r="M6129" s="130"/>
    </row>
    <row r="6130" spans="4:13">
      <c r="D6130" s="140"/>
      <c r="E6130" s="141"/>
      <c r="F6130" s="124"/>
      <c r="K6130" s="127"/>
      <c r="L6130" s="131"/>
      <c r="M6130" s="130"/>
    </row>
    <row r="6131" spans="4:13">
      <c r="D6131" s="140"/>
      <c r="E6131" s="141"/>
      <c r="F6131" s="124"/>
      <c r="K6131" s="127"/>
      <c r="L6131" s="131"/>
      <c r="M6131" s="130"/>
    </row>
    <row r="6132" spans="4:13">
      <c r="D6132" s="140"/>
      <c r="E6132" s="141"/>
      <c r="F6132" s="124"/>
      <c r="K6132" s="127"/>
      <c r="L6132" s="131"/>
      <c r="M6132" s="130"/>
    </row>
    <row r="6133" spans="4:13">
      <c r="D6133" s="140"/>
      <c r="E6133" s="141"/>
      <c r="F6133" s="124"/>
      <c r="K6133" s="127"/>
      <c r="L6133" s="131"/>
      <c r="M6133" s="130"/>
    </row>
    <row r="6134" spans="4:13">
      <c r="D6134" s="140"/>
      <c r="E6134" s="141"/>
      <c r="F6134" s="124"/>
      <c r="K6134" s="127"/>
      <c r="L6134" s="131"/>
      <c r="M6134" s="130"/>
    </row>
    <row r="6135" spans="4:13">
      <c r="D6135" s="140"/>
      <c r="E6135" s="141"/>
      <c r="F6135" s="124"/>
      <c r="K6135" s="127"/>
      <c r="L6135" s="131"/>
      <c r="M6135" s="130"/>
    </row>
    <row r="6136" spans="4:13">
      <c r="D6136" s="140"/>
      <c r="E6136" s="141"/>
      <c r="F6136" s="124"/>
      <c r="K6136" s="127"/>
      <c r="L6136" s="131"/>
      <c r="M6136" s="130"/>
    </row>
    <row r="6137" spans="4:13">
      <c r="D6137" s="140"/>
      <c r="E6137" s="141"/>
      <c r="F6137" s="124"/>
      <c r="K6137" s="127"/>
      <c r="L6137" s="131"/>
      <c r="M6137" s="130"/>
    </row>
    <row r="6138" spans="4:13">
      <c r="D6138" s="140"/>
      <c r="E6138" s="141"/>
      <c r="F6138" s="124"/>
      <c r="K6138" s="127"/>
      <c r="L6138" s="131"/>
      <c r="M6138" s="130"/>
    </row>
    <row r="6139" spans="4:13">
      <c r="D6139" s="140"/>
      <c r="E6139" s="141"/>
      <c r="F6139" s="124"/>
      <c r="K6139" s="127"/>
      <c r="L6139" s="131"/>
      <c r="M6139" s="130"/>
    </row>
    <row r="6140" spans="4:13">
      <c r="D6140" s="140"/>
      <c r="E6140" s="141"/>
      <c r="F6140" s="124"/>
      <c r="K6140" s="127"/>
      <c r="L6140" s="131"/>
      <c r="M6140" s="130"/>
    </row>
    <row r="6141" spans="4:13">
      <c r="D6141" s="140"/>
      <c r="E6141" s="141"/>
      <c r="F6141" s="124"/>
      <c r="K6141" s="127"/>
      <c r="L6141" s="131"/>
      <c r="M6141" s="130"/>
    </row>
    <row r="6142" spans="4:13">
      <c r="D6142" s="140"/>
      <c r="E6142" s="141"/>
      <c r="F6142" s="124"/>
      <c r="K6142" s="127"/>
      <c r="L6142" s="131"/>
      <c r="M6142" s="130"/>
    </row>
    <row r="6143" spans="4:13">
      <c r="D6143" s="140"/>
      <c r="E6143" s="141"/>
      <c r="F6143" s="124"/>
      <c r="K6143" s="127"/>
      <c r="L6143" s="131"/>
      <c r="M6143" s="130"/>
    </row>
    <row r="6144" spans="4:13">
      <c r="D6144" s="140"/>
      <c r="E6144" s="141"/>
      <c r="F6144" s="124"/>
      <c r="K6144" s="127"/>
      <c r="L6144" s="131"/>
      <c r="M6144" s="130"/>
    </row>
    <row r="6145" spans="4:13">
      <c r="D6145" s="140"/>
      <c r="E6145" s="141"/>
      <c r="F6145" s="124"/>
      <c r="K6145" s="127"/>
      <c r="L6145" s="131"/>
      <c r="M6145" s="130"/>
    </row>
    <row r="6146" spans="4:13">
      <c r="D6146" s="140"/>
      <c r="E6146" s="141"/>
      <c r="F6146" s="124"/>
      <c r="K6146" s="127"/>
      <c r="L6146" s="131"/>
      <c r="M6146" s="130"/>
    </row>
    <row r="6147" spans="4:13">
      <c r="D6147" s="140"/>
      <c r="E6147" s="141"/>
      <c r="F6147" s="124"/>
      <c r="K6147" s="127"/>
      <c r="L6147" s="131"/>
      <c r="M6147" s="130"/>
    </row>
    <row r="6148" spans="4:13">
      <c r="D6148" s="140"/>
      <c r="E6148" s="141"/>
      <c r="F6148" s="124"/>
      <c r="K6148" s="127"/>
      <c r="L6148" s="131"/>
      <c r="M6148" s="130"/>
    </row>
    <row r="6149" spans="4:13">
      <c r="D6149" s="140"/>
      <c r="E6149" s="141"/>
      <c r="F6149" s="124"/>
      <c r="K6149" s="127"/>
      <c r="L6149" s="131"/>
      <c r="M6149" s="130"/>
    </row>
    <row r="6150" spans="4:13">
      <c r="D6150" s="140"/>
      <c r="E6150" s="141"/>
      <c r="F6150" s="124"/>
      <c r="K6150" s="127"/>
      <c r="L6150" s="131"/>
      <c r="M6150" s="130"/>
    </row>
    <row r="6151" spans="4:13">
      <c r="D6151" s="140"/>
      <c r="E6151" s="141"/>
      <c r="F6151" s="124"/>
      <c r="K6151" s="127"/>
      <c r="L6151" s="131"/>
      <c r="M6151" s="130"/>
    </row>
    <row r="6152" spans="4:13">
      <c r="D6152" s="140"/>
      <c r="E6152" s="141"/>
      <c r="F6152" s="124"/>
      <c r="K6152" s="127"/>
      <c r="L6152" s="131"/>
      <c r="M6152" s="130"/>
    </row>
    <row r="6153" spans="4:13">
      <c r="D6153" s="140"/>
      <c r="E6153" s="141"/>
      <c r="F6153" s="124"/>
      <c r="K6153" s="127"/>
      <c r="L6153" s="131"/>
      <c r="M6153" s="130"/>
    </row>
    <row r="6154" spans="4:13">
      <c r="D6154" s="140"/>
      <c r="E6154" s="141"/>
      <c r="F6154" s="124"/>
      <c r="K6154" s="127"/>
      <c r="L6154" s="131"/>
      <c r="M6154" s="130"/>
    </row>
    <row r="6155" spans="4:13">
      <c r="D6155" s="140"/>
      <c r="E6155" s="141"/>
      <c r="F6155" s="124"/>
      <c r="K6155" s="127"/>
      <c r="L6155" s="131"/>
      <c r="M6155" s="130"/>
    </row>
    <row r="6156" spans="4:13">
      <c r="D6156" s="140"/>
      <c r="E6156" s="141"/>
      <c r="F6156" s="124"/>
      <c r="K6156" s="127"/>
      <c r="L6156" s="131"/>
      <c r="M6156" s="130"/>
    </row>
    <row r="6157" spans="4:13">
      <c r="D6157" s="140"/>
      <c r="E6157" s="141"/>
      <c r="F6157" s="124"/>
      <c r="K6157" s="127"/>
      <c r="L6157" s="131"/>
      <c r="M6157" s="130"/>
    </row>
    <row r="6158" spans="4:13">
      <c r="D6158" s="140"/>
      <c r="E6158" s="141"/>
      <c r="F6158" s="124"/>
      <c r="K6158" s="127"/>
      <c r="L6158" s="131"/>
      <c r="M6158" s="130"/>
    </row>
    <row r="6159" spans="4:13">
      <c r="D6159" s="140"/>
      <c r="E6159" s="141"/>
      <c r="F6159" s="124"/>
      <c r="K6159" s="127"/>
      <c r="L6159" s="131"/>
      <c r="M6159" s="130"/>
    </row>
    <row r="6160" spans="4:13">
      <c r="D6160" s="140"/>
      <c r="E6160" s="141"/>
      <c r="F6160" s="124"/>
      <c r="K6160" s="127"/>
      <c r="L6160" s="131"/>
      <c r="M6160" s="130"/>
    </row>
    <row r="6161" spans="4:13">
      <c r="D6161" s="140"/>
      <c r="E6161" s="141"/>
      <c r="F6161" s="124"/>
      <c r="K6161" s="127"/>
      <c r="L6161" s="131"/>
      <c r="M6161" s="130"/>
    </row>
    <row r="6162" spans="4:13">
      <c r="D6162" s="140"/>
      <c r="E6162" s="141"/>
      <c r="F6162" s="124"/>
      <c r="K6162" s="127"/>
      <c r="L6162" s="131"/>
      <c r="M6162" s="130"/>
    </row>
    <row r="6163" spans="4:13">
      <c r="D6163" s="140"/>
      <c r="E6163" s="141"/>
      <c r="F6163" s="124"/>
      <c r="K6163" s="127"/>
      <c r="L6163" s="131"/>
      <c r="M6163" s="130"/>
    </row>
    <row r="6164" spans="4:13">
      <c r="D6164" s="140"/>
      <c r="E6164" s="141"/>
      <c r="F6164" s="124"/>
      <c r="K6164" s="127"/>
      <c r="L6164" s="131"/>
      <c r="M6164" s="130"/>
    </row>
    <row r="6165" spans="4:13">
      <c r="D6165" s="140"/>
      <c r="E6165" s="141"/>
      <c r="F6165" s="124"/>
      <c r="K6165" s="127"/>
      <c r="L6165" s="131"/>
      <c r="M6165" s="130"/>
    </row>
    <row r="6166" spans="4:13">
      <c r="D6166" s="140"/>
      <c r="E6166" s="141"/>
      <c r="F6166" s="124"/>
      <c r="K6166" s="127"/>
      <c r="L6166" s="131"/>
      <c r="M6166" s="130"/>
    </row>
    <row r="6167" spans="4:13">
      <c r="D6167" s="140"/>
      <c r="E6167" s="141"/>
      <c r="F6167" s="124"/>
      <c r="K6167" s="127"/>
      <c r="L6167" s="131"/>
      <c r="M6167" s="130"/>
    </row>
    <row r="6168" spans="4:13">
      <c r="D6168" s="140"/>
      <c r="E6168" s="141"/>
      <c r="F6168" s="124"/>
      <c r="K6168" s="127"/>
      <c r="L6168" s="131"/>
      <c r="M6168" s="130"/>
    </row>
    <row r="6169" spans="4:13">
      <c r="D6169" s="140"/>
      <c r="E6169" s="141"/>
      <c r="F6169" s="124"/>
      <c r="K6169" s="127"/>
      <c r="L6169" s="131"/>
      <c r="M6169" s="130"/>
    </row>
    <row r="6170" spans="4:13">
      <c r="D6170" s="140"/>
      <c r="E6170" s="141"/>
      <c r="F6170" s="124"/>
      <c r="K6170" s="127"/>
      <c r="L6170" s="131"/>
      <c r="M6170" s="130"/>
    </row>
    <row r="6171" spans="4:13">
      <c r="D6171" s="140"/>
      <c r="E6171" s="141"/>
      <c r="F6171" s="124"/>
      <c r="K6171" s="127"/>
      <c r="L6171" s="131"/>
      <c r="M6171" s="130"/>
    </row>
    <row r="6172" spans="4:13">
      <c r="D6172" s="140"/>
      <c r="E6172" s="141"/>
      <c r="F6172" s="124"/>
      <c r="K6172" s="127"/>
      <c r="L6172" s="131"/>
      <c r="M6172" s="130"/>
    </row>
    <row r="6173" spans="4:13">
      <c r="D6173" s="140"/>
      <c r="E6173" s="141"/>
      <c r="F6173" s="124"/>
      <c r="K6173" s="127"/>
      <c r="L6173" s="131"/>
      <c r="M6173" s="130"/>
    </row>
    <row r="6174" spans="4:13">
      <c r="D6174" s="140"/>
      <c r="E6174" s="141"/>
      <c r="F6174" s="124"/>
      <c r="K6174" s="127"/>
      <c r="L6174" s="131"/>
      <c r="M6174" s="130"/>
    </row>
    <row r="6175" spans="4:13">
      <c r="D6175" s="140"/>
      <c r="E6175" s="141"/>
      <c r="F6175" s="124"/>
      <c r="K6175" s="127"/>
      <c r="L6175" s="131"/>
      <c r="M6175" s="130"/>
    </row>
    <row r="6176" spans="4:13">
      <c r="D6176" s="140"/>
      <c r="E6176" s="141"/>
      <c r="F6176" s="124"/>
      <c r="K6176" s="127"/>
      <c r="L6176" s="131"/>
      <c r="M6176" s="130"/>
    </row>
    <row r="6177" spans="4:13">
      <c r="D6177" s="140"/>
      <c r="E6177" s="141"/>
      <c r="F6177" s="124"/>
      <c r="K6177" s="127"/>
      <c r="L6177" s="131"/>
      <c r="M6177" s="130"/>
    </row>
    <row r="6178" spans="4:13">
      <c r="D6178" s="140"/>
      <c r="E6178" s="141"/>
      <c r="F6178" s="124"/>
      <c r="K6178" s="127"/>
      <c r="L6178" s="131"/>
      <c r="M6178" s="130"/>
    </row>
    <row r="6179" spans="4:13">
      <c r="D6179" s="140"/>
      <c r="E6179" s="141"/>
      <c r="F6179" s="124"/>
      <c r="K6179" s="127"/>
      <c r="L6179" s="131"/>
      <c r="M6179" s="130"/>
    </row>
    <row r="6180" spans="4:13">
      <c r="D6180" s="140"/>
      <c r="E6180" s="141"/>
      <c r="F6180" s="124"/>
      <c r="K6180" s="127"/>
      <c r="L6180" s="131"/>
      <c r="M6180" s="130"/>
    </row>
    <row r="6181" spans="4:13">
      <c r="D6181" s="140"/>
      <c r="E6181" s="141"/>
      <c r="F6181" s="124"/>
      <c r="K6181" s="127"/>
      <c r="L6181" s="131"/>
      <c r="M6181" s="130"/>
    </row>
    <row r="6182" spans="4:13">
      <c r="D6182" s="140"/>
      <c r="E6182" s="141"/>
      <c r="F6182" s="124"/>
      <c r="K6182" s="127"/>
      <c r="L6182" s="131"/>
      <c r="M6182" s="130"/>
    </row>
    <row r="6183" spans="4:13">
      <c r="D6183" s="140"/>
      <c r="E6183" s="141"/>
      <c r="F6183" s="124"/>
      <c r="K6183" s="127"/>
      <c r="L6183" s="131"/>
      <c r="M6183" s="130"/>
    </row>
    <row r="6184" spans="4:13">
      <c r="D6184" s="140"/>
      <c r="E6184" s="141"/>
      <c r="F6184" s="124"/>
      <c r="K6184" s="127"/>
      <c r="L6184" s="131"/>
      <c r="M6184" s="130"/>
    </row>
    <row r="6185" spans="4:13">
      <c r="D6185" s="140"/>
      <c r="E6185" s="141"/>
      <c r="F6185" s="124"/>
      <c r="K6185" s="127"/>
      <c r="L6185" s="131"/>
      <c r="M6185" s="130"/>
    </row>
    <row r="6186" spans="4:13">
      <c r="D6186" s="140"/>
      <c r="E6186" s="141"/>
      <c r="F6186" s="124"/>
      <c r="K6186" s="127"/>
      <c r="L6186" s="131"/>
      <c r="M6186" s="130"/>
    </row>
    <row r="6187" spans="4:13">
      <c r="D6187" s="140"/>
      <c r="E6187" s="141"/>
      <c r="F6187" s="124"/>
      <c r="K6187" s="127"/>
      <c r="L6187" s="131"/>
      <c r="M6187" s="130"/>
    </row>
    <row r="6188" spans="4:13">
      <c r="D6188" s="140"/>
      <c r="E6188" s="141"/>
      <c r="F6188" s="124"/>
      <c r="K6188" s="127"/>
      <c r="L6188" s="131"/>
      <c r="M6188" s="130"/>
    </row>
    <row r="6189" spans="4:13">
      <c r="D6189" s="140"/>
      <c r="E6189" s="141"/>
      <c r="F6189" s="124"/>
      <c r="K6189" s="127"/>
      <c r="L6189" s="131"/>
      <c r="M6189" s="130"/>
    </row>
    <row r="6190" spans="4:13">
      <c r="D6190" s="140"/>
      <c r="E6190" s="141"/>
      <c r="F6190" s="124"/>
      <c r="K6190" s="127"/>
      <c r="L6190" s="131"/>
      <c r="M6190" s="130"/>
    </row>
    <row r="6191" spans="4:13">
      <c r="D6191" s="140"/>
      <c r="E6191" s="141"/>
      <c r="F6191" s="124"/>
      <c r="K6191" s="127"/>
      <c r="L6191" s="131"/>
      <c r="M6191" s="130"/>
    </row>
    <row r="6192" spans="4:13">
      <c r="D6192" s="140"/>
      <c r="E6192" s="141"/>
      <c r="F6192" s="124"/>
      <c r="K6192" s="127"/>
      <c r="L6192" s="131"/>
      <c r="M6192" s="130"/>
    </row>
    <row r="6193" spans="4:13">
      <c r="D6193" s="140"/>
      <c r="E6193" s="141"/>
      <c r="F6193" s="124"/>
      <c r="K6193" s="127"/>
      <c r="L6193" s="131"/>
      <c r="M6193" s="130"/>
    </row>
    <row r="6194" spans="4:13">
      <c r="D6194" s="140"/>
      <c r="E6194" s="141"/>
      <c r="F6194" s="124"/>
      <c r="K6194" s="127"/>
      <c r="L6194" s="131"/>
      <c r="M6194" s="130"/>
    </row>
    <row r="6195" spans="4:13">
      <c r="D6195" s="140"/>
      <c r="E6195" s="141"/>
      <c r="F6195" s="124"/>
      <c r="K6195" s="127"/>
      <c r="L6195" s="131"/>
      <c r="M6195" s="130"/>
    </row>
    <row r="6196" spans="4:13">
      <c r="D6196" s="140"/>
      <c r="E6196" s="141"/>
      <c r="F6196" s="124"/>
      <c r="K6196" s="127"/>
      <c r="L6196" s="131"/>
      <c r="M6196" s="130"/>
    </row>
    <row r="6197" spans="4:13">
      <c r="D6197" s="140"/>
      <c r="E6197" s="141"/>
      <c r="F6197" s="124"/>
      <c r="K6197" s="127"/>
      <c r="L6197" s="131"/>
      <c r="M6197" s="130"/>
    </row>
    <row r="6198" spans="4:13">
      <c r="D6198" s="140"/>
      <c r="E6198" s="141"/>
      <c r="F6198" s="124"/>
      <c r="K6198" s="127"/>
      <c r="L6198" s="131"/>
      <c r="M6198" s="130"/>
    </row>
    <row r="6199" spans="4:13">
      <c r="D6199" s="140"/>
      <c r="E6199" s="141"/>
      <c r="F6199" s="124"/>
      <c r="K6199" s="127"/>
      <c r="L6199" s="131"/>
      <c r="M6199" s="130"/>
    </row>
    <row r="6200" spans="4:13">
      <c r="D6200" s="140"/>
      <c r="E6200" s="141"/>
      <c r="F6200" s="124"/>
      <c r="K6200" s="127"/>
      <c r="L6200" s="131"/>
      <c r="M6200" s="130"/>
    </row>
    <row r="6201" spans="4:13">
      <c r="D6201" s="140"/>
      <c r="E6201" s="141"/>
      <c r="F6201" s="124"/>
      <c r="K6201" s="127"/>
      <c r="L6201" s="131"/>
      <c r="M6201" s="130"/>
    </row>
    <row r="6202" spans="4:13">
      <c r="D6202" s="140"/>
      <c r="E6202" s="141"/>
      <c r="F6202" s="124"/>
      <c r="K6202" s="127"/>
      <c r="L6202" s="131"/>
      <c r="M6202" s="130"/>
    </row>
    <row r="6203" spans="4:13">
      <c r="D6203" s="140"/>
      <c r="E6203" s="141"/>
      <c r="F6203" s="124"/>
      <c r="K6203" s="127"/>
      <c r="L6203" s="131"/>
      <c r="M6203" s="130"/>
    </row>
    <row r="6204" spans="4:13">
      <c r="D6204" s="140"/>
      <c r="E6204" s="141"/>
      <c r="F6204" s="124"/>
      <c r="K6204" s="127"/>
      <c r="L6204" s="131"/>
      <c r="M6204" s="130"/>
    </row>
    <row r="6205" spans="4:13">
      <c r="D6205" s="140"/>
      <c r="E6205" s="141"/>
      <c r="F6205" s="124"/>
      <c r="K6205" s="127"/>
      <c r="L6205" s="131"/>
      <c r="M6205" s="130"/>
    </row>
    <row r="6206" spans="4:13">
      <c r="D6206" s="140"/>
      <c r="E6206" s="141"/>
      <c r="F6206" s="124"/>
      <c r="K6206" s="127"/>
      <c r="L6206" s="131"/>
      <c r="M6206" s="130"/>
    </row>
    <row r="6207" spans="4:13">
      <c r="D6207" s="140"/>
      <c r="E6207" s="141"/>
      <c r="F6207" s="124"/>
      <c r="K6207" s="127"/>
      <c r="L6207" s="131"/>
      <c r="M6207" s="130"/>
    </row>
    <row r="6208" spans="4:13">
      <c r="D6208" s="140"/>
      <c r="E6208" s="141"/>
      <c r="F6208" s="124"/>
      <c r="K6208" s="127"/>
      <c r="L6208" s="131"/>
      <c r="M6208" s="130"/>
    </row>
    <row r="6209" spans="4:13">
      <c r="D6209" s="140"/>
      <c r="E6209" s="141"/>
      <c r="F6209" s="124"/>
      <c r="K6209" s="127"/>
      <c r="L6209" s="131"/>
      <c r="M6209" s="130"/>
    </row>
    <row r="6210" spans="4:13">
      <c r="D6210" s="140"/>
      <c r="E6210" s="141"/>
      <c r="F6210" s="124"/>
      <c r="K6210" s="127"/>
      <c r="L6210" s="131"/>
      <c r="M6210" s="130"/>
    </row>
    <row r="6211" spans="4:13">
      <c r="D6211" s="140"/>
      <c r="E6211" s="141"/>
      <c r="F6211" s="124"/>
      <c r="K6211" s="127"/>
      <c r="L6211" s="131"/>
      <c r="M6211" s="130"/>
    </row>
    <row r="6212" spans="4:13">
      <c r="D6212" s="140"/>
      <c r="E6212" s="141"/>
      <c r="F6212" s="124"/>
      <c r="K6212" s="127"/>
      <c r="L6212" s="131"/>
      <c r="M6212" s="130"/>
    </row>
    <row r="6213" spans="4:13">
      <c r="D6213" s="140"/>
      <c r="E6213" s="141"/>
      <c r="F6213" s="124"/>
      <c r="K6213" s="127"/>
      <c r="L6213" s="131"/>
      <c r="M6213" s="130"/>
    </row>
    <row r="6214" spans="4:13">
      <c r="D6214" s="140"/>
      <c r="E6214" s="141"/>
      <c r="F6214" s="124"/>
      <c r="K6214" s="127"/>
      <c r="L6214" s="131"/>
      <c r="M6214" s="130"/>
    </row>
    <row r="6215" spans="4:13">
      <c r="D6215" s="140"/>
      <c r="E6215" s="141"/>
      <c r="F6215" s="124"/>
      <c r="K6215" s="127"/>
      <c r="L6215" s="131"/>
      <c r="M6215" s="130"/>
    </row>
    <row r="6216" spans="4:13">
      <c r="D6216" s="140"/>
      <c r="E6216" s="141"/>
      <c r="F6216" s="124"/>
      <c r="K6216" s="127"/>
      <c r="L6216" s="131"/>
      <c r="M6216" s="130"/>
    </row>
    <row r="6217" spans="4:13">
      <c r="D6217" s="140"/>
      <c r="E6217" s="141"/>
      <c r="F6217" s="124"/>
      <c r="K6217" s="127"/>
      <c r="L6217" s="131"/>
      <c r="M6217" s="130"/>
    </row>
    <row r="6218" spans="4:13">
      <c r="D6218" s="140"/>
      <c r="E6218" s="141"/>
      <c r="F6218" s="124"/>
      <c r="K6218" s="127"/>
      <c r="L6218" s="131"/>
      <c r="M6218" s="130"/>
    </row>
    <row r="6219" spans="4:13">
      <c r="D6219" s="140"/>
      <c r="E6219" s="141"/>
      <c r="F6219" s="124"/>
      <c r="K6219" s="127"/>
      <c r="L6219" s="131"/>
      <c r="M6219" s="130"/>
    </row>
    <row r="6220" spans="4:13">
      <c r="D6220" s="140"/>
      <c r="E6220" s="141"/>
      <c r="F6220" s="124"/>
      <c r="K6220" s="127"/>
      <c r="L6220" s="131"/>
      <c r="M6220" s="130"/>
    </row>
    <row r="6221" spans="4:13">
      <c r="D6221" s="140"/>
      <c r="E6221" s="141"/>
      <c r="F6221" s="124"/>
      <c r="K6221" s="127"/>
      <c r="L6221" s="131"/>
      <c r="M6221" s="130"/>
    </row>
    <row r="6222" spans="4:13">
      <c r="D6222" s="140"/>
      <c r="E6222" s="141"/>
      <c r="F6222" s="124"/>
      <c r="K6222" s="127"/>
      <c r="L6222" s="131"/>
      <c r="M6222" s="130"/>
    </row>
    <row r="6223" spans="4:13">
      <c r="D6223" s="140"/>
      <c r="E6223" s="141"/>
      <c r="F6223" s="124"/>
      <c r="K6223" s="127"/>
      <c r="L6223" s="131"/>
      <c r="M6223" s="130"/>
    </row>
    <row r="6224" spans="4:13">
      <c r="D6224" s="140"/>
      <c r="E6224" s="141"/>
      <c r="F6224" s="124"/>
      <c r="K6224" s="127"/>
      <c r="L6224" s="131"/>
      <c r="M6224" s="130"/>
    </row>
    <row r="6225" spans="4:13">
      <c r="D6225" s="140"/>
      <c r="E6225" s="141"/>
      <c r="F6225" s="124"/>
      <c r="K6225" s="127"/>
      <c r="L6225" s="131"/>
      <c r="M6225" s="130"/>
    </row>
    <row r="6226" spans="4:13">
      <c r="D6226" s="140"/>
      <c r="E6226" s="141"/>
      <c r="F6226" s="124"/>
      <c r="K6226" s="127"/>
      <c r="L6226" s="131"/>
      <c r="M6226" s="130"/>
    </row>
    <row r="6227" spans="4:13">
      <c r="D6227" s="140"/>
      <c r="E6227" s="141"/>
      <c r="F6227" s="124"/>
      <c r="K6227" s="127"/>
      <c r="L6227" s="131"/>
      <c r="M6227" s="130"/>
    </row>
    <row r="6228" spans="4:13">
      <c r="D6228" s="140"/>
      <c r="E6228" s="141"/>
      <c r="F6228" s="124"/>
      <c r="K6228" s="127"/>
      <c r="L6228" s="131"/>
      <c r="M6228" s="130"/>
    </row>
    <row r="6229" spans="4:13">
      <c r="D6229" s="140"/>
      <c r="E6229" s="141"/>
      <c r="F6229" s="124"/>
      <c r="K6229" s="127"/>
      <c r="L6229" s="131"/>
      <c r="M6229" s="130"/>
    </row>
    <row r="6230" spans="4:13">
      <c r="D6230" s="140"/>
      <c r="E6230" s="141"/>
      <c r="F6230" s="124"/>
      <c r="K6230" s="127"/>
      <c r="L6230" s="131"/>
      <c r="M6230" s="130"/>
    </row>
    <row r="6231" spans="4:13">
      <c r="D6231" s="140"/>
      <c r="E6231" s="141"/>
      <c r="F6231" s="124"/>
      <c r="K6231" s="127"/>
      <c r="L6231" s="131"/>
      <c r="M6231" s="130"/>
    </row>
    <row r="6232" spans="4:13">
      <c r="D6232" s="140"/>
      <c r="E6232" s="141"/>
      <c r="F6232" s="124"/>
      <c r="K6232" s="127"/>
      <c r="L6232" s="131"/>
      <c r="M6232" s="130"/>
    </row>
    <row r="6233" spans="4:13">
      <c r="D6233" s="140"/>
      <c r="E6233" s="141"/>
      <c r="F6233" s="124"/>
      <c r="K6233" s="127"/>
      <c r="L6233" s="131"/>
      <c r="M6233" s="130"/>
    </row>
    <row r="6234" spans="4:13">
      <c r="D6234" s="140"/>
      <c r="E6234" s="141"/>
      <c r="F6234" s="124"/>
      <c r="K6234" s="127"/>
      <c r="L6234" s="131"/>
      <c r="M6234" s="130"/>
    </row>
    <row r="6235" spans="4:13">
      <c r="D6235" s="140"/>
      <c r="E6235" s="141"/>
      <c r="F6235" s="124"/>
      <c r="K6235" s="127"/>
      <c r="L6235" s="131"/>
      <c r="M6235" s="130"/>
    </row>
    <row r="6236" spans="4:13">
      <c r="D6236" s="140"/>
      <c r="E6236" s="141"/>
      <c r="F6236" s="124"/>
      <c r="K6236" s="127"/>
      <c r="L6236" s="131"/>
      <c r="M6236" s="130"/>
    </row>
    <row r="6237" spans="4:13">
      <c r="D6237" s="140"/>
      <c r="E6237" s="141"/>
      <c r="F6237" s="124"/>
      <c r="K6237" s="127"/>
      <c r="L6237" s="131"/>
      <c r="M6237" s="130"/>
    </row>
    <row r="6238" spans="4:13">
      <c r="D6238" s="140"/>
      <c r="E6238" s="141"/>
      <c r="F6238" s="124"/>
      <c r="K6238" s="127"/>
      <c r="L6238" s="131"/>
      <c r="M6238" s="130"/>
    </row>
    <row r="6239" spans="4:13">
      <c r="D6239" s="140"/>
      <c r="E6239" s="141"/>
      <c r="F6239" s="124"/>
      <c r="K6239" s="127"/>
      <c r="L6239" s="131"/>
      <c r="M6239" s="130"/>
    </row>
    <row r="6240" spans="4:13">
      <c r="D6240" s="140"/>
      <c r="E6240" s="141"/>
      <c r="F6240" s="124"/>
      <c r="K6240" s="127"/>
      <c r="L6240" s="131"/>
      <c r="M6240" s="130"/>
    </row>
    <row r="6241" spans="4:13">
      <c r="D6241" s="140"/>
      <c r="E6241" s="141"/>
      <c r="F6241" s="124"/>
      <c r="K6241" s="127"/>
      <c r="L6241" s="131"/>
      <c r="M6241" s="130"/>
    </row>
    <row r="6242" spans="4:13">
      <c r="D6242" s="140"/>
      <c r="E6242" s="141"/>
      <c r="F6242" s="124"/>
      <c r="K6242" s="127"/>
      <c r="L6242" s="131"/>
      <c r="M6242" s="130"/>
    </row>
    <row r="6243" spans="4:13">
      <c r="D6243" s="140"/>
      <c r="E6243" s="141"/>
      <c r="F6243" s="124"/>
      <c r="K6243" s="127"/>
      <c r="L6243" s="131"/>
      <c r="M6243" s="130"/>
    </row>
    <row r="6244" spans="4:13">
      <c r="D6244" s="140"/>
      <c r="E6244" s="141"/>
      <c r="F6244" s="124"/>
      <c r="K6244" s="127"/>
      <c r="L6244" s="131"/>
      <c r="M6244" s="130"/>
    </row>
    <row r="6245" spans="4:13">
      <c r="D6245" s="140"/>
      <c r="E6245" s="141"/>
      <c r="F6245" s="124"/>
      <c r="K6245" s="127"/>
      <c r="L6245" s="131"/>
      <c r="M6245" s="130"/>
    </row>
    <row r="6246" spans="4:13">
      <c r="D6246" s="140"/>
      <c r="E6246" s="141"/>
      <c r="F6246" s="124"/>
      <c r="K6246" s="127"/>
      <c r="L6246" s="131"/>
      <c r="M6246" s="130"/>
    </row>
    <row r="6247" spans="4:13">
      <c r="D6247" s="140"/>
      <c r="E6247" s="141"/>
      <c r="F6247" s="124"/>
      <c r="K6247" s="127"/>
      <c r="L6247" s="131"/>
      <c r="M6247" s="130"/>
    </row>
    <row r="6248" spans="4:13">
      <c r="D6248" s="140"/>
      <c r="E6248" s="141"/>
      <c r="F6248" s="124"/>
      <c r="K6248" s="127"/>
      <c r="L6248" s="131"/>
      <c r="M6248" s="130"/>
    </row>
    <row r="6249" spans="4:13">
      <c r="D6249" s="140"/>
      <c r="E6249" s="141"/>
      <c r="F6249" s="124"/>
      <c r="K6249" s="127"/>
      <c r="L6249" s="131"/>
      <c r="M6249" s="130"/>
    </row>
    <row r="6250" spans="4:13">
      <c r="D6250" s="140"/>
      <c r="E6250" s="141"/>
      <c r="F6250" s="124"/>
      <c r="K6250" s="127"/>
      <c r="L6250" s="131"/>
      <c r="M6250" s="130"/>
    </row>
    <row r="6251" spans="4:13">
      <c r="D6251" s="140"/>
      <c r="E6251" s="141"/>
      <c r="F6251" s="124"/>
      <c r="K6251" s="127"/>
      <c r="L6251" s="131"/>
      <c r="M6251" s="130"/>
    </row>
    <row r="6252" spans="4:13">
      <c r="D6252" s="140"/>
      <c r="E6252" s="141"/>
      <c r="F6252" s="124"/>
      <c r="K6252" s="127"/>
      <c r="L6252" s="131"/>
      <c r="M6252" s="130"/>
    </row>
    <row r="6253" spans="4:13">
      <c r="D6253" s="140"/>
      <c r="E6253" s="141"/>
      <c r="F6253" s="124"/>
      <c r="K6253" s="127"/>
      <c r="L6253" s="131"/>
      <c r="M6253" s="130"/>
    </row>
    <row r="6254" spans="4:13">
      <c r="D6254" s="140"/>
      <c r="E6254" s="141"/>
      <c r="F6254" s="124"/>
      <c r="K6254" s="127"/>
      <c r="L6254" s="131"/>
      <c r="M6254" s="130"/>
    </row>
    <row r="6255" spans="4:13">
      <c r="D6255" s="140"/>
      <c r="E6255" s="141"/>
      <c r="F6255" s="124"/>
      <c r="K6255" s="127"/>
      <c r="L6255" s="131"/>
      <c r="M6255" s="130"/>
    </row>
    <row r="6256" spans="4:13">
      <c r="D6256" s="140"/>
      <c r="E6256" s="141"/>
      <c r="F6256" s="124"/>
      <c r="K6256" s="127"/>
      <c r="L6256" s="131"/>
      <c r="M6256" s="130"/>
    </row>
    <row r="6257" spans="4:13">
      <c r="D6257" s="140"/>
      <c r="E6257" s="141"/>
      <c r="F6257" s="124"/>
      <c r="K6257" s="127"/>
      <c r="L6257" s="131"/>
      <c r="M6257" s="130"/>
    </row>
    <row r="6258" spans="4:13">
      <c r="D6258" s="140"/>
      <c r="E6258" s="141"/>
      <c r="F6258" s="124"/>
      <c r="K6258" s="127"/>
      <c r="L6258" s="131"/>
      <c r="M6258" s="130"/>
    </row>
    <row r="6259" spans="4:13">
      <c r="D6259" s="140"/>
      <c r="E6259" s="141"/>
      <c r="F6259" s="124"/>
      <c r="K6259" s="127"/>
      <c r="L6259" s="131"/>
      <c r="M6259" s="130"/>
    </row>
    <row r="6260" spans="4:13">
      <c r="D6260" s="140"/>
      <c r="E6260" s="141"/>
      <c r="F6260" s="124"/>
      <c r="K6260" s="127"/>
      <c r="L6260" s="131"/>
      <c r="M6260" s="130"/>
    </row>
    <row r="6261" spans="4:13">
      <c r="D6261" s="140"/>
      <c r="E6261" s="141"/>
      <c r="F6261" s="124"/>
      <c r="K6261" s="127"/>
      <c r="L6261" s="131"/>
      <c r="M6261" s="130"/>
    </row>
    <row r="6262" spans="4:13">
      <c r="D6262" s="140"/>
      <c r="E6262" s="141"/>
      <c r="F6262" s="124"/>
      <c r="K6262" s="127"/>
      <c r="L6262" s="131"/>
      <c r="M6262" s="130"/>
    </row>
    <row r="6263" spans="4:13">
      <c r="D6263" s="140"/>
      <c r="E6263" s="141"/>
      <c r="F6263" s="124"/>
      <c r="K6263" s="127"/>
      <c r="L6263" s="131"/>
      <c r="M6263" s="130"/>
    </row>
    <row r="6264" spans="4:13">
      <c r="D6264" s="140"/>
      <c r="E6264" s="141"/>
      <c r="F6264" s="124"/>
      <c r="K6264" s="127"/>
      <c r="L6264" s="131"/>
      <c r="M6264" s="130"/>
    </row>
    <row r="6265" spans="4:13">
      <c r="D6265" s="140"/>
      <c r="E6265" s="141"/>
      <c r="F6265" s="124"/>
      <c r="K6265" s="127"/>
      <c r="L6265" s="131"/>
      <c r="M6265" s="130"/>
    </row>
    <row r="6266" spans="4:13">
      <c r="D6266" s="140"/>
      <c r="E6266" s="141"/>
      <c r="F6266" s="124"/>
      <c r="K6266" s="127"/>
      <c r="L6266" s="131"/>
      <c r="M6266" s="130"/>
    </row>
    <row r="6267" spans="4:13">
      <c r="D6267" s="140"/>
      <c r="E6267" s="141"/>
      <c r="F6267" s="124"/>
      <c r="K6267" s="127"/>
      <c r="L6267" s="131"/>
      <c r="M6267" s="130"/>
    </row>
    <row r="6268" spans="4:13">
      <c r="D6268" s="140"/>
      <c r="E6268" s="141"/>
      <c r="F6268" s="124"/>
      <c r="K6268" s="127"/>
      <c r="L6268" s="131"/>
      <c r="M6268" s="130"/>
    </row>
    <row r="6269" spans="4:13">
      <c r="D6269" s="140"/>
      <c r="E6269" s="141"/>
      <c r="F6269" s="124"/>
      <c r="K6269" s="127"/>
      <c r="L6269" s="131"/>
      <c r="M6269" s="130"/>
    </row>
    <row r="6270" spans="4:13">
      <c r="D6270" s="140"/>
      <c r="E6270" s="141"/>
      <c r="F6270" s="124"/>
      <c r="K6270" s="127"/>
      <c r="L6270" s="131"/>
      <c r="M6270" s="130"/>
    </row>
    <row r="6271" spans="4:13">
      <c r="D6271" s="140"/>
      <c r="E6271" s="141"/>
      <c r="F6271" s="124"/>
      <c r="K6271" s="127"/>
      <c r="L6271" s="131"/>
      <c r="M6271" s="130"/>
    </row>
    <row r="6272" spans="4:13">
      <c r="D6272" s="140"/>
      <c r="E6272" s="141"/>
      <c r="F6272" s="124"/>
      <c r="K6272" s="127"/>
      <c r="L6272" s="131"/>
      <c r="M6272" s="130"/>
    </row>
    <row r="6273" spans="4:13">
      <c r="D6273" s="140"/>
      <c r="E6273" s="141"/>
      <c r="F6273" s="124"/>
      <c r="K6273" s="127"/>
      <c r="L6273" s="131"/>
      <c r="M6273" s="130"/>
    </row>
    <row r="6274" spans="4:13">
      <c r="D6274" s="140"/>
      <c r="E6274" s="141"/>
      <c r="F6274" s="124"/>
      <c r="K6274" s="127"/>
      <c r="L6274" s="131"/>
      <c r="M6274" s="130"/>
    </row>
    <row r="6275" spans="4:13">
      <c r="D6275" s="140"/>
      <c r="E6275" s="141"/>
      <c r="F6275" s="124"/>
      <c r="K6275" s="127"/>
      <c r="L6275" s="131"/>
      <c r="M6275" s="130"/>
    </row>
    <row r="6276" spans="4:13">
      <c r="D6276" s="140"/>
      <c r="E6276" s="141"/>
      <c r="F6276" s="124"/>
      <c r="K6276" s="127"/>
      <c r="L6276" s="131"/>
      <c r="M6276" s="130"/>
    </row>
    <row r="6277" spans="4:13">
      <c r="D6277" s="140"/>
      <c r="E6277" s="141"/>
      <c r="F6277" s="124"/>
      <c r="K6277" s="127"/>
      <c r="L6277" s="131"/>
      <c r="M6277" s="130"/>
    </row>
    <row r="6278" spans="4:13">
      <c r="D6278" s="140"/>
      <c r="E6278" s="141"/>
      <c r="F6278" s="124"/>
      <c r="K6278" s="127"/>
      <c r="L6278" s="131"/>
      <c r="M6278" s="130"/>
    </row>
    <row r="6279" spans="4:13">
      <c r="D6279" s="140"/>
      <c r="E6279" s="141"/>
      <c r="F6279" s="124"/>
      <c r="K6279" s="127"/>
      <c r="L6279" s="131"/>
      <c r="M6279" s="130"/>
    </row>
    <row r="6280" spans="4:13">
      <c r="D6280" s="140"/>
      <c r="E6280" s="141"/>
      <c r="F6280" s="124"/>
      <c r="K6280" s="127"/>
      <c r="L6280" s="131"/>
      <c r="M6280" s="130"/>
    </row>
    <row r="6281" spans="4:13">
      <c r="D6281" s="140"/>
      <c r="E6281" s="141"/>
      <c r="F6281" s="124"/>
      <c r="K6281" s="127"/>
      <c r="L6281" s="131"/>
      <c r="M6281" s="130"/>
    </row>
    <row r="6282" spans="4:13">
      <c r="D6282" s="140"/>
      <c r="E6282" s="141"/>
      <c r="F6282" s="124"/>
      <c r="K6282" s="127"/>
      <c r="L6282" s="131"/>
      <c r="M6282" s="130"/>
    </row>
    <row r="6283" spans="4:13">
      <c r="D6283" s="140"/>
      <c r="E6283" s="141"/>
      <c r="F6283" s="124"/>
      <c r="K6283" s="127"/>
      <c r="L6283" s="131"/>
      <c r="M6283" s="130"/>
    </row>
    <row r="6284" spans="4:13">
      <c r="D6284" s="140"/>
      <c r="E6284" s="141"/>
      <c r="F6284" s="124"/>
      <c r="K6284" s="127"/>
      <c r="L6284" s="131"/>
      <c r="M6284" s="130"/>
    </row>
    <row r="6285" spans="4:13">
      <c r="D6285" s="140"/>
      <c r="E6285" s="141"/>
      <c r="F6285" s="124"/>
      <c r="K6285" s="127"/>
      <c r="L6285" s="131"/>
      <c r="M6285" s="130"/>
    </row>
    <row r="6286" spans="4:13">
      <c r="D6286" s="140"/>
      <c r="E6286" s="141"/>
      <c r="F6286" s="124"/>
      <c r="K6286" s="127"/>
      <c r="L6286" s="131"/>
      <c r="M6286" s="130"/>
    </row>
    <row r="6287" spans="4:13">
      <c r="D6287" s="140"/>
      <c r="E6287" s="141"/>
      <c r="F6287" s="124"/>
      <c r="K6287" s="127"/>
      <c r="L6287" s="131"/>
      <c r="M6287" s="130"/>
    </row>
    <row r="6288" spans="4:13">
      <c r="D6288" s="140"/>
      <c r="E6288" s="141"/>
      <c r="F6288" s="124"/>
      <c r="K6288" s="127"/>
      <c r="L6288" s="131"/>
      <c r="M6288" s="130"/>
    </row>
    <row r="6289" spans="4:13">
      <c r="D6289" s="140"/>
      <c r="E6289" s="141"/>
      <c r="F6289" s="124"/>
      <c r="K6289" s="127"/>
      <c r="L6289" s="131"/>
      <c r="M6289" s="130"/>
    </row>
    <row r="6290" spans="4:13">
      <c r="D6290" s="140"/>
      <c r="E6290" s="141"/>
      <c r="F6290" s="124"/>
      <c r="K6290" s="127"/>
      <c r="L6290" s="131"/>
      <c r="M6290" s="130"/>
    </row>
    <row r="6291" spans="4:13">
      <c r="D6291" s="140"/>
      <c r="E6291" s="141"/>
      <c r="F6291" s="124"/>
      <c r="K6291" s="127"/>
      <c r="L6291" s="131"/>
      <c r="M6291" s="130"/>
    </row>
    <row r="6292" spans="4:13">
      <c r="D6292" s="140"/>
      <c r="E6292" s="141"/>
      <c r="F6292" s="124"/>
      <c r="K6292" s="127"/>
      <c r="L6292" s="131"/>
      <c r="M6292" s="130"/>
    </row>
    <row r="6293" spans="4:13">
      <c r="D6293" s="140"/>
      <c r="E6293" s="141"/>
      <c r="F6293" s="124"/>
      <c r="K6293" s="127"/>
      <c r="L6293" s="131"/>
      <c r="M6293" s="130"/>
    </row>
    <row r="6294" spans="4:13">
      <c r="D6294" s="140"/>
      <c r="E6294" s="141"/>
      <c r="F6294" s="124"/>
      <c r="K6294" s="127"/>
      <c r="L6294" s="131"/>
      <c r="M6294" s="130"/>
    </row>
    <row r="6295" spans="4:13">
      <c r="D6295" s="140"/>
      <c r="E6295" s="141"/>
      <c r="F6295" s="124"/>
      <c r="K6295" s="127"/>
      <c r="L6295" s="131"/>
      <c r="M6295" s="130"/>
    </row>
    <row r="6296" spans="4:13">
      <c r="D6296" s="140"/>
      <c r="E6296" s="141"/>
      <c r="F6296" s="124"/>
      <c r="K6296" s="127"/>
      <c r="L6296" s="131"/>
      <c r="M6296" s="130"/>
    </row>
    <row r="6297" spans="4:13">
      <c r="D6297" s="140"/>
      <c r="E6297" s="141"/>
      <c r="F6297" s="124"/>
      <c r="K6297" s="127"/>
      <c r="L6297" s="131"/>
      <c r="M6297" s="130"/>
    </row>
    <row r="6298" spans="4:13">
      <c r="D6298" s="140"/>
      <c r="E6298" s="141"/>
      <c r="F6298" s="124"/>
      <c r="K6298" s="127"/>
      <c r="L6298" s="131"/>
      <c r="M6298" s="130"/>
    </row>
    <row r="6299" spans="4:13">
      <c r="D6299" s="140"/>
      <c r="E6299" s="141"/>
      <c r="F6299" s="124"/>
      <c r="K6299" s="127"/>
      <c r="L6299" s="131"/>
      <c r="M6299" s="130"/>
    </row>
    <row r="6300" spans="4:13">
      <c r="D6300" s="140"/>
      <c r="E6300" s="141"/>
      <c r="F6300" s="124"/>
      <c r="K6300" s="127"/>
      <c r="L6300" s="131"/>
      <c r="M6300" s="130"/>
    </row>
    <row r="6301" spans="4:13">
      <c r="D6301" s="140"/>
      <c r="E6301" s="141"/>
      <c r="F6301" s="124"/>
      <c r="K6301" s="127"/>
      <c r="L6301" s="131"/>
      <c r="M6301" s="130"/>
    </row>
    <row r="6302" spans="4:13">
      <c r="D6302" s="140"/>
      <c r="E6302" s="141"/>
      <c r="F6302" s="124"/>
      <c r="K6302" s="127"/>
      <c r="L6302" s="131"/>
      <c r="M6302" s="130"/>
    </row>
    <row r="6303" spans="4:13">
      <c r="D6303" s="140"/>
      <c r="E6303" s="141"/>
      <c r="F6303" s="124"/>
      <c r="K6303" s="127"/>
      <c r="L6303" s="131"/>
      <c r="M6303" s="130"/>
    </row>
    <row r="6304" spans="4:13">
      <c r="D6304" s="140"/>
      <c r="E6304" s="141"/>
      <c r="F6304" s="124"/>
      <c r="K6304" s="127"/>
      <c r="L6304" s="131"/>
      <c r="M6304" s="130"/>
    </row>
    <row r="6305" spans="4:13">
      <c r="D6305" s="140"/>
      <c r="E6305" s="141"/>
      <c r="F6305" s="124"/>
      <c r="K6305" s="127"/>
      <c r="L6305" s="131"/>
      <c r="M6305" s="130"/>
    </row>
    <row r="6306" spans="4:13">
      <c r="D6306" s="140"/>
      <c r="E6306" s="141"/>
      <c r="F6306" s="124"/>
      <c r="K6306" s="127"/>
      <c r="L6306" s="131"/>
      <c r="M6306" s="130"/>
    </row>
    <row r="6307" spans="4:13">
      <c r="D6307" s="140"/>
      <c r="E6307" s="141"/>
      <c r="F6307" s="124"/>
      <c r="K6307" s="127"/>
      <c r="L6307" s="131"/>
      <c r="M6307" s="130"/>
    </row>
    <row r="6308" spans="4:13">
      <c r="D6308" s="140"/>
      <c r="E6308" s="141"/>
      <c r="F6308" s="124"/>
      <c r="K6308" s="127"/>
      <c r="L6308" s="131"/>
      <c r="M6308" s="130"/>
    </row>
    <row r="6309" spans="4:13">
      <c r="D6309" s="140"/>
      <c r="E6309" s="141"/>
      <c r="F6309" s="124"/>
      <c r="K6309" s="127"/>
      <c r="L6309" s="131"/>
      <c r="M6309" s="130"/>
    </row>
    <row r="6310" spans="4:13">
      <c r="D6310" s="140"/>
      <c r="E6310" s="141"/>
      <c r="F6310" s="124"/>
      <c r="K6310" s="127"/>
      <c r="L6310" s="131"/>
      <c r="M6310" s="130"/>
    </row>
    <row r="6311" spans="4:13">
      <c r="D6311" s="140"/>
      <c r="E6311" s="141"/>
      <c r="F6311" s="124"/>
      <c r="K6311" s="127"/>
      <c r="L6311" s="131"/>
      <c r="M6311" s="130"/>
    </row>
    <row r="6312" spans="4:13">
      <c r="D6312" s="140"/>
      <c r="E6312" s="141"/>
      <c r="F6312" s="124"/>
      <c r="K6312" s="127"/>
      <c r="L6312" s="131"/>
      <c r="M6312" s="130"/>
    </row>
    <row r="6313" spans="4:13">
      <c r="D6313" s="140"/>
      <c r="E6313" s="141"/>
      <c r="F6313" s="124"/>
      <c r="K6313" s="127"/>
      <c r="L6313" s="131"/>
      <c r="M6313" s="130"/>
    </row>
    <row r="6314" spans="4:13">
      <c r="D6314" s="140"/>
      <c r="E6314" s="141"/>
      <c r="F6314" s="124"/>
      <c r="K6314" s="127"/>
      <c r="L6314" s="131"/>
      <c r="M6314" s="130"/>
    </row>
    <row r="6315" spans="4:13">
      <c r="D6315" s="140"/>
      <c r="E6315" s="141"/>
      <c r="F6315" s="124"/>
      <c r="K6315" s="127"/>
      <c r="L6315" s="131"/>
      <c r="M6315" s="130"/>
    </row>
    <row r="6316" spans="4:13">
      <c r="D6316" s="140"/>
      <c r="E6316" s="141"/>
      <c r="F6316" s="124"/>
      <c r="K6316" s="127"/>
      <c r="L6316" s="131"/>
      <c r="M6316" s="130"/>
    </row>
    <row r="6317" spans="4:13">
      <c r="D6317" s="140"/>
      <c r="E6317" s="141"/>
      <c r="F6317" s="124"/>
      <c r="K6317" s="127"/>
      <c r="L6317" s="131"/>
      <c r="M6317" s="130"/>
    </row>
    <row r="6318" spans="4:13">
      <c r="D6318" s="140"/>
      <c r="E6318" s="141"/>
      <c r="F6318" s="124"/>
      <c r="K6318" s="127"/>
      <c r="L6318" s="131"/>
      <c r="M6318" s="130"/>
    </row>
    <row r="6319" spans="4:13">
      <c r="D6319" s="140"/>
      <c r="E6319" s="141"/>
      <c r="F6319" s="124"/>
      <c r="K6319" s="127"/>
      <c r="L6319" s="131"/>
      <c r="M6319" s="130"/>
    </row>
    <row r="6320" spans="4:13">
      <c r="D6320" s="140"/>
      <c r="E6320" s="141"/>
      <c r="F6320" s="124"/>
      <c r="K6320" s="127"/>
      <c r="L6320" s="131"/>
      <c r="M6320" s="130"/>
    </row>
    <row r="6321" spans="4:13">
      <c r="D6321" s="140"/>
      <c r="E6321" s="141"/>
      <c r="F6321" s="124"/>
      <c r="K6321" s="127"/>
      <c r="L6321" s="131"/>
      <c r="M6321" s="130"/>
    </row>
    <row r="6322" spans="4:13">
      <c r="D6322" s="140"/>
      <c r="E6322" s="141"/>
      <c r="F6322" s="124"/>
      <c r="K6322" s="127"/>
      <c r="L6322" s="131"/>
      <c r="M6322" s="130"/>
    </row>
    <row r="6323" spans="4:13">
      <c r="D6323" s="140"/>
      <c r="E6323" s="141"/>
      <c r="F6323" s="124"/>
      <c r="K6323" s="127"/>
      <c r="L6323" s="131"/>
      <c r="M6323" s="130"/>
    </row>
    <row r="6324" spans="4:13">
      <c r="D6324" s="140"/>
      <c r="E6324" s="141"/>
      <c r="F6324" s="124"/>
      <c r="K6324" s="127"/>
      <c r="L6324" s="131"/>
      <c r="M6324" s="130"/>
    </row>
    <row r="6325" spans="4:13">
      <c r="D6325" s="140"/>
      <c r="E6325" s="141"/>
      <c r="F6325" s="124"/>
      <c r="K6325" s="127"/>
      <c r="L6325" s="131"/>
      <c r="M6325" s="130"/>
    </row>
    <row r="6326" spans="4:13">
      <c r="D6326" s="140"/>
      <c r="E6326" s="141"/>
      <c r="F6326" s="124"/>
      <c r="K6326" s="127"/>
      <c r="L6326" s="131"/>
      <c r="M6326" s="130"/>
    </row>
    <row r="6327" spans="4:13">
      <c r="D6327" s="140"/>
      <c r="E6327" s="141"/>
      <c r="F6327" s="124"/>
      <c r="K6327" s="127"/>
      <c r="L6327" s="131"/>
      <c r="M6327" s="130"/>
    </row>
    <row r="6328" spans="4:13">
      <c r="D6328" s="140"/>
      <c r="E6328" s="141"/>
      <c r="F6328" s="124"/>
      <c r="K6328" s="127"/>
      <c r="L6328" s="131"/>
      <c r="M6328" s="130"/>
    </row>
    <row r="6329" spans="4:13">
      <c r="D6329" s="140"/>
      <c r="E6329" s="141"/>
      <c r="F6329" s="124"/>
      <c r="K6329" s="127"/>
      <c r="L6329" s="131"/>
      <c r="M6329" s="130"/>
    </row>
    <row r="6330" spans="4:13">
      <c r="D6330" s="140"/>
      <c r="E6330" s="141"/>
      <c r="F6330" s="124"/>
      <c r="K6330" s="127"/>
      <c r="L6330" s="131"/>
      <c r="M6330" s="130"/>
    </row>
    <row r="6331" spans="4:13">
      <c r="D6331" s="140"/>
      <c r="E6331" s="141"/>
      <c r="F6331" s="124"/>
      <c r="K6331" s="127"/>
      <c r="L6331" s="131"/>
      <c r="M6331" s="130"/>
    </row>
    <row r="6332" spans="4:13">
      <c r="D6332" s="140"/>
      <c r="E6332" s="141"/>
      <c r="F6332" s="124"/>
      <c r="K6332" s="127"/>
      <c r="L6332" s="131"/>
      <c r="M6332" s="130"/>
    </row>
    <row r="6333" spans="4:13">
      <c r="D6333" s="140"/>
      <c r="E6333" s="141"/>
      <c r="F6333" s="124"/>
      <c r="K6333" s="127"/>
      <c r="L6333" s="131"/>
      <c r="M6333" s="130"/>
    </row>
    <row r="6334" spans="4:13">
      <c r="D6334" s="140"/>
      <c r="E6334" s="141"/>
      <c r="F6334" s="124"/>
      <c r="K6334" s="127"/>
      <c r="L6334" s="131"/>
      <c r="M6334" s="130"/>
    </row>
    <row r="6335" spans="4:13">
      <c r="D6335" s="140"/>
      <c r="E6335" s="141"/>
      <c r="F6335" s="124"/>
      <c r="K6335" s="127"/>
      <c r="L6335" s="131"/>
      <c r="M6335" s="130"/>
    </row>
    <row r="6336" spans="4:13">
      <c r="D6336" s="140"/>
      <c r="E6336" s="141"/>
      <c r="F6336" s="124"/>
      <c r="K6336" s="127"/>
      <c r="L6336" s="131"/>
      <c r="M6336" s="130"/>
    </row>
    <row r="6337" spans="4:13">
      <c r="D6337" s="140"/>
      <c r="E6337" s="141"/>
      <c r="F6337" s="124"/>
      <c r="K6337" s="127"/>
      <c r="L6337" s="131"/>
      <c r="M6337" s="130"/>
    </row>
    <row r="6338" spans="4:13">
      <c r="D6338" s="140"/>
      <c r="E6338" s="141"/>
      <c r="F6338" s="124"/>
      <c r="K6338" s="127"/>
      <c r="L6338" s="131"/>
      <c r="M6338" s="130"/>
    </row>
    <row r="6339" spans="4:13">
      <c r="D6339" s="140"/>
      <c r="E6339" s="141"/>
      <c r="F6339" s="124"/>
      <c r="K6339" s="127"/>
      <c r="L6339" s="131"/>
      <c r="M6339" s="130"/>
    </row>
    <row r="6340" spans="4:13">
      <c r="D6340" s="140"/>
      <c r="E6340" s="141"/>
      <c r="F6340" s="124"/>
      <c r="K6340" s="127"/>
      <c r="L6340" s="131"/>
      <c r="M6340" s="130"/>
    </row>
    <row r="6341" spans="4:13">
      <c r="D6341" s="140"/>
      <c r="E6341" s="141"/>
      <c r="F6341" s="124"/>
      <c r="K6341" s="127"/>
      <c r="L6341" s="131"/>
      <c r="M6341" s="130"/>
    </row>
    <row r="6342" spans="4:13">
      <c r="D6342" s="140"/>
      <c r="E6342" s="141"/>
      <c r="F6342" s="124"/>
      <c r="K6342" s="127"/>
      <c r="L6342" s="131"/>
      <c r="M6342" s="130"/>
    </row>
    <row r="6343" spans="4:13">
      <c r="D6343" s="140"/>
      <c r="E6343" s="141"/>
      <c r="F6343" s="124"/>
      <c r="K6343" s="127"/>
      <c r="L6343" s="131"/>
      <c r="M6343" s="130"/>
    </row>
    <row r="6344" spans="4:13">
      <c r="D6344" s="140"/>
      <c r="E6344" s="141"/>
      <c r="F6344" s="124"/>
      <c r="K6344" s="127"/>
      <c r="L6344" s="131"/>
      <c r="M6344" s="130"/>
    </row>
    <row r="6345" spans="4:13">
      <c r="D6345" s="140"/>
      <c r="E6345" s="141"/>
      <c r="F6345" s="124"/>
      <c r="K6345" s="127"/>
      <c r="L6345" s="131"/>
      <c r="M6345" s="130"/>
    </row>
    <row r="6346" spans="4:13">
      <c r="D6346" s="140"/>
      <c r="E6346" s="141"/>
      <c r="F6346" s="124"/>
      <c r="K6346" s="127"/>
      <c r="L6346" s="131"/>
      <c r="M6346" s="130"/>
    </row>
    <row r="6347" spans="4:13">
      <c r="D6347" s="140"/>
      <c r="E6347" s="141"/>
      <c r="F6347" s="124"/>
      <c r="K6347" s="127"/>
      <c r="L6347" s="131"/>
      <c r="M6347" s="130"/>
    </row>
    <row r="6348" spans="4:13">
      <c r="D6348" s="140"/>
      <c r="E6348" s="141"/>
      <c r="F6348" s="124"/>
      <c r="K6348" s="127"/>
      <c r="L6348" s="131"/>
      <c r="M6348" s="130"/>
    </row>
    <row r="6349" spans="4:13">
      <c r="D6349" s="140"/>
      <c r="E6349" s="141"/>
      <c r="F6349" s="124"/>
      <c r="K6349" s="127"/>
      <c r="L6349" s="131"/>
      <c r="M6349" s="130"/>
    </row>
    <row r="6350" spans="4:13">
      <c r="D6350" s="140"/>
      <c r="E6350" s="141"/>
      <c r="F6350" s="124"/>
      <c r="K6350" s="127"/>
      <c r="L6350" s="131"/>
      <c r="M6350" s="130"/>
    </row>
    <row r="6351" spans="4:13">
      <c r="D6351" s="140"/>
      <c r="E6351" s="141"/>
      <c r="F6351" s="124"/>
      <c r="K6351" s="127"/>
      <c r="L6351" s="131"/>
      <c r="M6351" s="130"/>
    </row>
    <row r="6352" spans="4:13">
      <c r="D6352" s="140"/>
      <c r="E6352" s="141"/>
      <c r="F6352" s="124"/>
      <c r="K6352" s="127"/>
      <c r="L6352" s="131"/>
      <c r="M6352" s="130"/>
    </row>
    <row r="6353" spans="4:13">
      <c r="D6353" s="140"/>
      <c r="E6353" s="141"/>
      <c r="F6353" s="124"/>
      <c r="K6353" s="127"/>
      <c r="L6353" s="131"/>
      <c r="M6353" s="130"/>
    </row>
    <row r="6354" spans="4:13">
      <c r="D6354" s="140"/>
      <c r="E6354" s="141"/>
      <c r="F6354" s="124"/>
      <c r="K6354" s="127"/>
      <c r="L6354" s="131"/>
      <c r="M6354" s="130"/>
    </row>
    <row r="6355" spans="4:13">
      <c r="D6355" s="140"/>
      <c r="E6355" s="141"/>
      <c r="F6355" s="124"/>
      <c r="K6355" s="127"/>
      <c r="L6355" s="131"/>
      <c r="M6355" s="130"/>
    </row>
    <row r="6356" spans="4:13">
      <c r="D6356" s="140"/>
      <c r="E6356" s="141"/>
      <c r="F6356" s="124"/>
      <c r="K6356" s="127"/>
      <c r="L6356" s="131"/>
      <c r="M6356" s="130"/>
    </row>
    <row r="6357" spans="4:13">
      <c r="D6357" s="140"/>
      <c r="E6357" s="141"/>
      <c r="F6357" s="124"/>
      <c r="K6357" s="127"/>
      <c r="L6357" s="131"/>
      <c r="M6357" s="130"/>
    </row>
    <row r="6358" spans="4:13">
      <c r="D6358" s="140"/>
      <c r="E6358" s="141"/>
      <c r="F6358" s="124"/>
      <c r="K6358" s="127"/>
      <c r="L6358" s="131"/>
      <c r="M6358" s="130"/>
    </row>
    <row r="6359" spans="4:13">
      <c r="D6359" s="140"/>
      <c r="E6359" s="141"/>
      <c r="F6359" s="124"/>
      <c r="K6359" s="127"/>
      <c r="L6359" s="131"/>
      <c r="M6359" s="130"/>
    </row>
    <row r="6360" spans="4:13">
      <c r="D6360" s="140"/>
      <c r="E6360" s="141"/>
      <c r="F6360" s="124"/>
      <c r="K6360" s="127"/>
      <c r="L6360" s="131"/>
      <c r="M6360" s="130"/>
    </row>
    <row r="6361" spans="4:13">
      <c r="D6361" s="140"/>
      <c r="E6361" s="141"/>
      <c r="F6361" s="124"/>
      <c r="K6361" s="127"/>
      <c r="L6361" s="131"/>
      <c r="M6361" s="130"/>
    </row>
    <row r="6362" spans="4:13">
      <c r="D6362" s="140"/>
      <c r="E6362" s="141"/>
      <c r="F6362" s="124"/>
      <c r="K6362" s="127"/>
      <c r="L6362" s="131"/>
      <c r="M6362" s="130"/>
    </row>
    <row r="6363" spans="4:13">
      <c r="D6363" s="140"/>
      <c r="E6363" s="141"/>
      <c r="F6363" s="124"/>
      <c r="K6363" s="127"/>
      <c r="L6363" s="131"/>
      <c r="M6363" s="130"/>
    </row>
    <row r="6364" spans="4:13">
      <c r="D6364" s="140"/>
      <c r="E6364" s="141"/>
      <c r="F6364" s="124"/>
      <c r="K6364" s="127"/>
      <c r="L6364" s="131"/>
      <c r="M6364" s="130"/>
    </row>
    <row r="6365" spans="4:13">
      <c r="D6365" s="140"/>
      <c r="E6365" s="141"/>
      <c r="F6365" s="124"/>
      <c r="K6365" s="127"/>
      <c r="L6365" s="131"/>
      <c r="M6365" s="130"/>
    </row>
    <row r="6366" spans="4:13">
      <c r="D6366" s="140"/>
      <c r="E6366" s="141"/>
      <c r="F6366" s="124"/>
      <c r="K6366" s="127"/>
      <c r="L6366" s="131"/>
      <c r="M6366" s="130"/>
    </row>
    <row r="6367" spans="4:13">
      <c r="D6367" s="140"/>
      <c r="E6367" s="141"/>
      <c r="F6367" s="124"/>
      <c r="K6367" s="127"/>
      <c r="L6367" s="131"/>
      <c r="M6367" s="130"/>
    </row>
    <row r="6368" spans="4:13">
      <c r="D6368" s="140"/>
      <c r="E6368" s="141"/>
      <c r="F6368" s="124"/>
      <c r="K6368" s="127"/>
      <c r="L6368" s="131"/>
      <c r="M6368" s="130"/>
    </row>
    <row r="6369" spans="4:13">
      <c r="D6369" s="140"/>
      <c r="E6369" s="141"/>
      <c r="F6369" s="124"/>
      <c r="K6369" s="127"/>
      <c r="L6369" s="131"/>
      <c r="M6369" s="130"/>
    </row>
    <row r="6370" spans="4:13">
      <c r="D6370" s="140"/>
      <c r="E6370" s="141"/>
      <c r="F6370" s="124"/>
      <c r="K6370" s="127"/>
      <c r="L6370" s="131"/>
      <c r="M6370" s="130"/>
    </row>
    <row r="6371" spans="4:13">
      <c r="D6371" s="140"/>
      <c r="E6371" s="141"/>
      <c r="F6371" s="124"/>
      <c r="K6371" s="127"/>
      <c r="L6371" s="131"/>
      <c r="M6371" s="130"/>
    </row>
    <row r="6372" spans="4:13">
      <c r="D6372" s="140"/>
      <c r="E6372" s="141"/>
      <c r="F6372" s="124"/>
      <c r="K6372" s="127"/>
      <c r="L6372" s="131"/>
      <c r="M6372" s="130"/>
    </row>
    <row r="6373" spans="4:13">
      <c r="D6373" s="140"/>
      <c r="E6373" s="141"/>
      <c r="F6373" s="124"/>
      <c r="K6373" s="127"/>
      <c r="L6373" s="131"/>
      <c r="M6373" s="130"/>
    </row>
    <row r="6374" spans="4:13">
      <c r="D6374" s="140"/>
      <c r="E6374" s="141"/>
      <c r="F6374" s="124"/>
      <c r="K6374" s="127"/>
      <c r="L6374" s="131"/>
      <c r="M6374" s="130"/>
    </row>
    <row r="6375" spans="4:13">
      <c r="D6375" s="140"/>
      <c r="E6375" s="141"/>
      <c r="F6375" s="124"/>
      <c r="K6375" s="127"/>
      <c r="L6375" s="131"/>
      <c r="M6375" s="130"/>
    </row>
    <row r="6376" spans="4:13">
      <c r="D6376" s="140"/>
      <c r="E6376" s="141"/>
      <c r="F6376" s="124"/>
      <c r="K6376" s="127"/>
      <c r="L6376" s="131"/>
      <c r="M6376" s="130"/>
    </row>
    <row r="6377" spans="4:13">
      <c r="D6377" s="140"/>
      <c r="E6377" s="141"/>
      <c r="F6377" s="124"/>
      <c r="K6377" s="127"/>
      <c r="L6377" s="131"/>
      <c r="M6377" s="130"/>
    </row>
    <row r="6378" spans="4:13">
      <c r="D6378" s="140"/>
      <c r="E6378" s="141"/>
      <c r="F6378" s="124"/>
      <c r="K6378" s="127"/>
      <c r="L6378" s="131"/>
      <c r="M6378" s="130"/>
    </row>
    <row r="6379" spans="4:13">
      <c r="D6379" s="140"/>
      <c r="E6379" s="141"/>
      <c r="F6379" s="124"/>
      <c r="K6379" s="127"/>
      <c r="L6379" s="131"/>
      <c r="M6379" s="130"/>
    </row>
    <row r="6380" spans="4:13">
      <c r="D6380" s="140"/>
      <c r="E6380" s="141"/>
      <c r="F6380" s="124"/>
      <c r="K6380" s="127"/>
      <c r="L6380" s="131"/>
      <c r="M6380" s="130"/>
    </row>
    <row r="6381" spans="4:13">
      <c r="D6381" s="140"/>
      <c r="E6381" s="141"/>
      <c r="F6381" s="124"/>
      <c r="K6381" s="127"/>
      <c r="L6381" s="131"/>
      <c r="M6381" s="130"/>
    </row>
    <row r="6382" spans="4:13">
      <c r="D6382" s="140"/>
      <c r="E6382" s="141"/>
      <c r="F6382" s="124"/>
      <c r="K6382" s="127"/>
      <c r="L6382" s="131"/>
      <c r="M6382" s="130"/>
    </row>
    <row r="6383" spans="4:13">
      <c r="D6383" s="140"/>
      <c r="E6383" s="141"/>
      <c r="F6383" s="124"/>
      <c r="K6383" s="127"/>
      <c r="L6383" s="131"/>
      <c r="M6383" s="130"/>
    </row>
    <row r="6384" spans="4:13">
      <c r="D6384" s="140"/>
      <c r="E6384" s="141"/>
      <c r="F6384" s="124"/>
      <c r="K6384" s="127"/>
      <c r="L6384" s="131"/>
      <c r="M6384" s="130"/>
    </row>
    <row r="6385" spans="4:13">
      <c r="D6385" s="140"/>
      <c r="E6385" s="141"/>
      <c r="F6385" s="124"/>
      <c r="K6385" s="127"/>
      <c r="L6385" s="131"/>
      <c r="M6385" s="130"/>
    </row>
    <row r="6386" spans="4:13">
      <c r="D6386" s="140"/>
      <c r="E6386" s="141"/>
      <c r="F6386" s="124"/>
      <c r="K6386" s="127"/>
      <c r="L6386" s="131"/>
      <c r="M6386" s="130"/>
    </row>
    <row r="6387" spans="4:13">
      <c r="D6387" s="140"/>
      <c r="E6387" s="141"/>
      <c r="F6387" s="124"/>
      <c r="K6387" s="127"/>
      <c r="L6387" s="131"/>
      <c r="M6387" s="130"/>
    </row>
    <row r="6388" spans="4:13">
      <c r="D6388" s="140"/>
      <c r="E6388" s="141"/>
      <c r="F6388" s="124"/>
      <c r="K6388" s="127"/>
      <c r="L6388" s="131"/>
      <c r="M6388" s="130"/>
    </row>
    <row r="6389" spans="4:13">
      <c r="D6389" s="140"/>
      <c r="E6389" s="141"/>
      <c r="F6389" s="124"/>
      <c r="K6389" s="127"/>
      <c r="L6389" s="131"/>
      <c r="M6389" s="130"/>
    </row>
    <row r="6390" spans="4:13">
      <c r="D6390" s="140"/>
      <c r="E6390" s="141"/>
      <c r="F6390" s="124"/>
      <c r="K6390" s="127"/>
      <c r="L6390" s="131"/>
      <c r="M6390" s="130"/>
    </row>
    <row r="6391" spans="4:13">
      <c r="D6391" s="140"/>
      <c r="E6391" s="141"/>
      <c r="F6391" s="124"/>
      <c r="K6391" s="127"/>
      <c r="L6391" s="131"/>
      <c r="M6391" s="130"/>
    </row>
    <row r="6392" spans="4:13">
      <c r="D6392" s="140"/>
      <c r="E6392" s="141"/>
      <c r="F6392" s="124"/>
      <c r="K6392" s="127"/>
      <c r="L6392" s="131"/>
      <c r="M6392" s="130"/>
    </row>
    <row r="6393" spans="4:13">
      <c r="D6393" s="140"/>
      <c r="E6393" s="141"/>
      <c r="F6393" s="124"/>
      <c r="K6393" s="127"/>
      <c r="L6393" s="131"/>
      <c r="M6393" s="130"/>
    </row>
    <row r="6394" spans="4:13">
      <c r="D6394" s="140"/>
      <c r="E6394" s="141"/>
      <c r="F6394" s="124"/>
      <c r="K6394" s="127"/>
      <c r="L6394" s="131"/>
      <c r="M6394" s="130"/>
    </row>
    <row r="6395" spans="4:13">
      <c r="D6395" s="140"/>
      <c r="E6395" s="141"/>
      <c r="F6395" s="124"/>
      <c r="K6395" s="127"/>
      <c r="L6395" s="131"/>
      <c r="M6395" s="130"/>
    </row>
    <row r="6396" spans="4:13">
      <c r="D6396" s="140"/>
      <c r="E6396" s="141"/>
      <c r="F6396" s="124"/>
      <c r="K6396" s="127"/>
      <c r="L6396" s="131"/>
      <c r="M6396" s="130"/>
    </row>
    <row r="6397" spans="4:13">
      <c r="D6397" s="140"/>
      <c r="E6397" s="141"/>
      <c r="F6397" s="124"/>
      <c r="K6397" s="127"/>
      <c r="L6397" s="131"/>
      <c r="M6397" s="130"/>
    </row>
    <row r="6398" spans="4:13">
      <c r="D6398" s="140"/>
      <c r="E6398" s="141"/>
      <c r="F6398" s="124"/>
      <c r="K6398" s="127"/>
      <c r="L6398" s="131"/>
      <c r="M6398" s="130"/>
    </row>
    <row r="6399" spans="4:13">
      <c r="D6399" s="140"/>
      <c r="E6399" s="141"/>
      <c r="F6399" s="124"/>
      <c r="K6399" s="127"/>
      <c r="L6399" s="131"/>
      <c r="M6399" s="130"/>
    </row>
    <row r="6400" spans="4:13">
      <c r="D6400" s="140"/>
      <c r="E6400" s="141"/>
      <c r="F6400" s="124"/>
      <c r="K6400" s="127"/>
      <c r="L6400" s="131"/>
      <c r="M6400" s="130"/>
    </row>
    <row r="6401" spans="4:13">
      <c r="D6401" s="140"/>
      <c r="E6401" s="141"/>
      <c r="F6401" s="124"/>
      <c r="K6401" s="127"/>
      <c r="L6401" s="131"/>
      <c r="M6401" s="130"/>
    </row>
    <row r="6402" spans="4:13">
      <c r="D6402" s="140"/>
      <c r="E6402" s="141"/>
      <c r="F6402" s="124"/>
      <c r="K6402" s="127"/>
      <c r="L6402" s="131"/>
      <c r="M6402" s="130"/>
    </row>
    <row r="6403" spans="4:13">
      <c r="D6403" s="140"/>
      <c r="E6403" s="141"/>
      <c r="F6403" s="124"/>
      <c r="K6403" s="127"/>
      <c r="L6403" s="131"/>
      <c r="M6403" s="130"/>
    </row>
    <row r="6404" spans="4:13">
      <c r="D6404" s="140"/>
      <c r="E6404" s="141"/>
      <c r="F6404" s="124"/>
      <c r="K6404" s="127"/>
      <c r="L6404" s="131"/>
      <c r="M6404" s="130"/>
    </row>
    <row r="6405" spans="4:13">
      <c r="D6405" s="140"/>
      <c r="E6405" s="141"/>
      <c r="F6405" s="124"/>
      <c r="K6405" s="127"/>
      <c r="L6405" s="131"/>
      <c r="M6405" s="130"/>
    </row>
    <row r="6406" spans="4:13">
      <c r="D6406" s="140"/>
      <c r="E6406" s="141"/>
      <c r="F6406" s="124"/>
      <c r="K6406" s="127"/>
      <c r="L6406" s="131"/>
      <c r="M6406" s="130"/>
    </row>
    <row r="6407" spans="4:13">
      <c r="D6407" s="140"/>
      <c r="E6407" s="141"/>
      <c r="F6407" s="124"/>
      <c r="K6407" s="127"/>
      <c r="L6407" s="131"/>
      <c r="M6407" s="130"/>
    </row>
    <row r="6408" spans="4:13">
      <c r="D6408" s="140"/>
      <c r="E6408" s="141"/>
      <c r="F6408" s="124"/>
      <c r="K6408" s="127"/>
      <c r="L6408" s="131"/>
      <c r="M6408" s="130"/>
    </row>
    <row r="6409" spans="4:13">
      <c r="D6409" s="140"/>
      <c r="E6409" s="141"/>
      <c r="F6409" s="124"/>
      <c r="K6409" s="127"/>
      <c r="L6409" s="131"/>
      <c r="M6409" s="130"/>
    </row>
    <row r="6410" spans="4:13">
      <c r="D6410" s="140"/>
      <c r="E6410" s="141"/>
      <c r="F6410" s="124"/>
      <c r="K6410" s="127"/>
      <c r="L6410" s="131"/>
      <c r="M6410" s="130"/>
    </row>
    <row r="6411" spans="4:13">
      <c r="D6411" s="140"/>
      <c r="E6411" s="141"/>
      <c r="F6411" s="124"/>
      <c r="K6411" s="127"/>
      <c r="L6411" s="131"/>
      <c r="M6411" s="130"/>
    </row>
    <row r="6412" spans="4:13">
      <c r="D6412" s="140"/>
      <c r="E6412" s="141"/>
      <c r="F6412" s="124"/>
      <c r="K6412" s="127"/>
      <c r="L6412" s="131"/>
      <c r="M6412" s="130"/>
    </row>
    <row r="6413" spans="4:13">
      <c r="D6413" s="140"/>
      <c r="E6413" s="141"/>
      <c r="F6413" s="124"/>
      <c r="K6413" s="127"/>
      <c r="L6413" s="131"/>
      <c r="M6413" s="130"/>
    </row>
    <row r="6414" spans="4:13">
      <c r="D6414" s="140"/>
      <c r="E6414" s="141"/>
      <c r="F6414" s="124"/>
      <c r="K6414" s="127"/>
      <c r="L6414" s="131"/>
      <c r="M6414" s="130"/>
    </row>
    <row r="6415" spans="4:13">
      <c r="D6415" s="140"/>
      <c r="E6415" s="141"/>
      <c r="F6415" s="124"/>
      <c r="K6415" s="127"/>
      <c r="L6415" s="131"/>
      <c r="M6415" s="130"/>
    </row>
    <row r="6416" spans="4:13">
      <c r="D6416" s="140"/>
      <c r="E6416" s="141"/>
      <c r="F6416" s="124"/>
      <c r="K6416" s="127"/>
      <c r="L6416" s="131"/>
      <c r="M6416" s="130"/>
    </row>
    <row r="6417" spans="4:13">
      <c r="D6417" s="140"/>
      <c r="E6417" s="141"/>
      <c r="F6417" s="124"/>
      <c r="K6417" s="127"/>
      <c r="L6417" s="131"/>
      <c r="M6417" s="130"/>
    </row>
    <row r="6418" spans="4:13">
      <c r="D6418" s="140"/>
      <c r="E6418" s="141"/>
      <c r="F6418" s="124"/>
      <c r="K6418" s="127"/>
      <c r="L6418" s="131"/>
      <c r="M6418" s="130"/>
    </row>
    <row r="6419" spans="4:13">
      <c r="D6419" s="140"/>
      <c r="E6419" s="141"/>
      <c r="F6419" s="124"/>
      <c r="K6419" s="127"/>
      <c r="L6419" s="131"/>
      <c r="M6419" s="130"/>
    </row>
    <row r="6420" spans="4:13">
      <c r="D6420" s="140"/>
      <c r="E6420" s="141"/>
      <c r="F6420" s="124"/>
      <c r="K6420" s="127"/>
      <c r="L6420" s="131"/>
      <c r="M6420" s="130"/>
    </row>
    <row r="6421" spans="4:13">
      <c r="D6421" s="140"/>
      <c r="E6421" s="141"/>
      <c r="F6421" s="124"/>
      <c r="K6421" s="127"/>
      <c r="L6421" s="131"/>
      <c r="M6421" s="130"/>
    </row>
    <row r="6422" spans="4:13">
      <c r="D6422" s="140"/>
      <c r="E6422" s="141"/>
      <c r="F6422" s="124"/>
      <c r="K6422" s="127"/>
      <c r="L6422" s="131"/>
      <c r="M6422" s="130"/>
    </row>
    <row r="6423" spans="4:13">
      <c r="D6423" s="140"/>
      <c r="E6423" s="141"/>
      <c r="F6423" s="124"/>
      <c r="K6423" s="127"/>
      <c r="L6423" s="131"/>
      <c r="M6423" s="130"/>
    </row>
    <row r="6424" spans="4:13">
      <c r="D6424" s="140"/>
      <c r="E6424" s="141"/>
      <c r="F6424" s="124"/>
      <c r="K6424" s="127"/>
      <c r="L6424" s="131"/>
      <c r="M6424" s="130"/>
    </row>
    <row r="6425" spans="4:13">
      <c r="D6425" s="140"/>
      <c r="E6425" s="141"/>
      <c r="F6425" s="124"/>
      <c r="K6425" s="127"/>
      <c r="L6425" s="131"/>
      <c r="M6425" s="130"/>
    </row>
    <row r="6426" spans="4:13">
      <c r="D6426" s="140"/>
      <c r="E6426" s="141"/>
      <c r="F6426" s="124"/>
      <c r="K6426" s="127"/>
      <c r="L6426" s="131"/>
      <c r="M6426" s="130"/>
    </row>
    <row r="6427" spans="4:13">
      <c r="D6427" s="140"/>
      <c r="E6427" s="141"/>
      <c r="F6427" s="124"/>
      <c r="K6427" s="127"/>
      <c r="L6427" s="131"/>
      <c r="M6427" s="130"/>
    </row>
    <row r="6428" spans="4:13">
      <c r="D6428" s="140"/>
      <c r="E6428" s="141"/>
      <c r="F6428" s="124"/>
      <c r="K6428" s="127"/>
      <c r="L6428" s="131"/>
      <c r="M6428" s="130"/>
    </row>
    <row r="6429" spans="4:13">
      <c r="D6429" s="140"/>
      <c r="E6429" s="141"/>
      <c r="F6429" s="124"/>
      <c r="K6429" s="127"/>
      <c r="L6429" s="131"/>
      <c r="M6429" s="130"/>
    </row>
    <row r="6430" spans="4:13">
      <c r="D6430" s="140"/>
      <c r="E6430" s="141"/>
      <c r="F6430" s="124"/>
      <c r="K6430" s="127"/>
      <c r="L6430" s="131"/>
      <c r="M6430" s="130"/>
    </row>
    <row r="6431" spans="4:13">
      <c r="D6431" s="140"/>
      <c r="E6431" s="141"/>
      <c r="F6431" s="124"/>
      <c r="K6431" s="127"/>
      <c r="L6431" s="131"/>
      <c r="M6431" s="130"/>
    </row>
    <row r="6432" spans="4:13">
      <c r="D6432" s="140"/>
      <c r="E6432" s="141"/>
      <c r="F6432" s="124"/>
      <c r="K6432" s="127"/>
      <c r="L6432" s="131"/>
      <c r="M6432" s="130"/>
    </row>
    <row r="6433" spans="4:13">
      <c r="D6433" s="140"/>
      <c r="E6433" s="141"/>
      <c r="F6433" s="124"/>
      <c r="K6433" s="127"/>
      <c r="L6433" s="131"/>
      <c r="M6433" s="130"/>
    </row>
    <row r="6434" spans="4:13">
      <c r="D6434" s="140"/>
      <c r="E6434" s="141"/>
      <c r="F6434" s="124"/>
      <c r="K6434" s="127"/>
      <c r="L6434" s="131"/>
      <c r="M6434" s="130"/>
    </row>
    <row r="6435" spans="4:13">
      <c r="D6435" s="140"/>
      <c r="E6435" s="141"/>
      <c r="F6435" s="124"/>
      <c r="K6435" s="127"/>
      <c r="L6435" s="131"/>
      <c r="M6435" s="130"/>
    </row>
    <row r="6436" spans="4:13">
      <c r="D6436" s="140"/>
      <c r="E6436" s="141"/>
      <c r="F6436" s="124"/>
      <c r="K6436" s="127"/>
      <c r="L6436" s="131"/>
      <c r="M6436" s="130"/>
    </row>
    <row r="6437" spans="4:13">
      <c r="D6437" s="140"/>
      <c r="E6437" s="141"/>
      <c r="F6437" s="124"/>
      <c r="K6437" s="127"/>
      <c r="L6437" s="131"/>
      <c r="M6437" s="130"/>
    </row>
    <row r="6438" spans="4:13">
      <c r="D6438" s="140"/>
      <c r="E6438" s="141"/>
      <c r="F6438" s="124"/>
      <c r="K6438" s="127"/>
      <c r="L6438" s="131"/>
      <c r="M6438" s="130"/>
    </row>
    <row r="6439" spans="4:13">
      <c r="D6439" s="140"/>
      <c r="E6439" s="141"/>
      <c r="F6439" s="124"/>
      <c r="K6439" s="127"/>
      <c r="L6439" s="131"/>
      <c r="M6439" s="130"/>
    </row>
    <row r="6440" spans="4:13">
      <c r="D6440" s="140"/>
      <c r="E6440" s="141"/>
      <c r="F6440" s="124"/>
      <c r="K6440" s="127"/>
      <c r="L6440" s="131"/>
      <c r="M6440" s="130"/>
    </row>
    <row r="6441" spans="4:13">
      <c r="D6441" s="140"/>
      <c r="E6441" s="141"/>
      <c r="F6441" s="124"/>
      <c r="K6441" s="127"/>
      <c r="L6441" s="131"/>
      <c r="M6441" s="130"/>
    </row>
    <row r="6442" spans="4:13">
      <c r="D6442" s="140"/>
      <c r="E6442" s="141"/>
      <c r="F6442" s="124"/>
      <c r="K6442" s="127"/>
      <c r="L6442" s="131"/>
      <c r="M6442" s="130"/>
    </row>
    <row r="6443" spans="4:13">
      <c r="D6443" s="140"/>
      <c r="E6443" s="141"/>
      <c r="F6443" s="124"/>
      <c r="K6443" s="127"/>
      <c r="L6443" s="131"/>
      <c r="M6443" s="130"/>
    </row>
    <row r="6444" spans="4:13">
      <c r="D6444" s="140"/>
      <c r="E6444" s="141"/>
      <c r="F6444" s="124"/>
      <c r="K6444" s="127"/>
      <c r="L6444" s="131"/>
      <c r="M6444" s="130"/>
    </row>
    <row r="6445" spans="4:13">
      <c r="D6445" s="140"/>
      <c r="E6445" s="141"/>
      <c r="F6445" s="124"/>
      <c r="K6445" s="127"/>
      <c r="L6445" s="131"/>
      <c r="M6445" s="130"/>
    </row>
    <row r="6446" spans="4:13">
      <c r="D6446" s="140"/>
      <c r="E6446" s="141"/>
      <c r="F6446" s="124"/>
      <c r="K6446" s="127"/>
      <c r="L6446" s="131"/>
      <c r="M6446" s="130"/>
    </row>
    <row r="6447" spans="4:13">
      <c r="D6447" s="140"/>
      <c r="E6447" s="141"/>
      <c r="F6447" s="124"/>
      <c r="K6447" s="127"/>
      <c r="L6447" s="131"/>
      <c r="M6447" s="130"/>
    </row>
    <row r="6448" spans="4:13">
      <c r="D6448" s="140"/>
      <c r="E6448" s="141"/>
      <c r="F6448" s="124"/>
      <c r="K6448" s="127"/>
      <c r="L6448" s="131"/>
      <c r="M6448" s="130"/>
    </row>
    <row r="6449" spans="4:13">
      <c r="D6449" s="140"/>
      <c r="E6449" s="141"/>
      <c r="F6449" s="124"/>
      <c r="K6449" s="127"/>
      <c r="L6449" s="131"/>
      <c r="M6449" s="130"/>
    </row>
    <row r="6450" spans="4:13">
      <c r="D6450" s="140"/>
      <c r="E6450" s="141"/>
      <c r="F6450" s="124"/>
      <c r="K6450" s="127"/>
      <c r="L6450" s="131"/>
      <c r="M6450" s="130"/>
    </row>
    <row r="6451" spans="4:13">
      <c r="D6451" s="140"/>
      <c r="E6451" s="141"/>
      <c r="F6451" s="124"/>
      <c r="K6451" s="127"/>
      <c r="L6451" s="131"/>
      <c r="M6451" s="130"/>
    </row>
    <row r="6452" spans="4:13">
      <c r="D6452" s="140"/>
      <c r="E6452" s="141"/>
      <c r="F6452" s="124"/>
      <c r="K6452" s="127"/>
      <c r="L6452" s="131"/>
      <c r="M6452" s="130"/>
    </row>
    <row r="6453" spans="4:13">
      <c r="D6453" s="140"/>
      <c r="E6453" s="141"/>
      <c r="F6453" s="124"/>
      <c r="K6453" s="127"/>
      <c r="L6453" s="131"/>
      <c r="M6453" s="130"/>
    </row>
    <row r="6454" spans="4:13">
      <c r="D6454" s="140"/>
      <c r="E6454" s="141"/>
      <c r="F6454" s="124"/>
      <c r="K6454" s="127"/>
      <c r="L6454" s="131"/>
      <c r="M6454" s="130"/>
    </row>
    <row r="6455" spans="4:13">
      <c r="D6455" s="140"/>
      <c r="E6455" s="141"/>
      <c r="F6455" s="124"/>
      <c r="K6455" s="127"/>
      <c r="L6455" s="131"/>
      <c r="M6455" s="130"/>
    </row>
    <row r="6456" spans="4:13">
      <c r="D6456" s="140"/>
      <c r="E6456" s="141"/>
      <c r="F6456" s="124"/>
      <c r="K6456" s="127"/>
      <c r="L6456" s="131"/>
      <c r="M6456" s="130"/>
    </row>
    <row r="6457" spans="4:13">
      <c r="D6457" s="140"/>
      <c r="E6457" s="141"/>
      <c r="F6457" s="124"/>
      <c r="K6457" s="127"/>
      <c r="L6457" s="131"/>
      <c r="M6457" s="130"/>
    </row>
    <row r="6458" spans="4:13">
      <c r="D6458" s="140"/>
      <c r="E6458" s="141"/>
      <c r="F6458" s="124"/>
      <c r="K6458" s="127"/>
      <c r="L6458" s="131"/>
      <c r="M6458" s="130"/>
    </row>
    <row r="6459" spans="4:13">
      <c r="D6459" s="140"/>
      <c r="E6459" s="141"/>
      <c r="F6459" s="124"/>
      <c r="K6459" s="127"/>
      <c r="L6459" s="131"/>
      <c r="M6459" s="130"/>
    </row>
    <row r="6460" spans="4:13">
      <c r="D6460" s="140"/>
      <c r="E6460" s="141"/>
      <c r="F6460" s="124"/>
      <c r="K6460" s="127"/>
      <c r="L6460" s="131"/>
      <c r="M6460" s="130"/>
    </row>
    <row r="6461" spans="4:13">
      <c r="D6461" s="140"/>
      <c r="E6461" s="141"/>
      <c r="F6461" s="124"/>
      <c r="K6461" s="127"/>
      <c r="L6461" s="131"/>
      <c r="M6461" s="130"/>
    </row>
    <row r="6462" spans="4:13">
      <c r="D6462" s="140"/>
      <c r="E6462" s="141"/>
      <c r="F6462" s="124"/>
      <c r="K6462" s="127"/>
      <c r="L6462" s="131"/>
      <c r="M6462" s="130"/>
    </row>
    <row r="6463" spans="4:13">
      <c r="D6463" s="140"/>
      <c r="E6463" s="141"/>
      <c r="F6463" s="124"/>
      <c r="K6463" s="127"/>
      <c r="L6463" s="131"/>
      <c r="M6463" s="130"/>
    </row>
    <row r="6464" spans="4:13">
      <c r="D6464" s="140"/>
      <c r="E6464" s="141"/>
      <c r="F6464" s="124"/>
      <c r="K6464" s="127"/>
      <c r="L6464" s="131"/>
      <c r="M6464" s="130"/>
    </row>
    <row r="6465" spans="4:13">
      <c r="D6465" s="140"/>
      <c r="E6465" s="141"/>
      <c r="F6465" s="124"/>
      <c r="K6465" s="127"/>
      <c r="L6465" s="131"/>
      <c r="M6465" s="130"/>
    </row>
    <row r="6466" spans="4:13">
      <c r="D6466" s="140"/>
      <c r="E6466" s="141"/>
      <c r="F6466" s="124"/>
      <c r="K6466" s="127"/>
      <c r="L6466" s="131"/>
      <c r="M6466" s="130"/>
    </row>
    <row r="6467" spans="4:13">
      <c r="D6467" s="140"/>
      <c r="E6467" s="141"/>
      <c r="F6467" s="124"/>
      <c r="K6467" s="127"/>
      <c r="L6467" s="131"/>
      <c r="M6467" s="130"/>
    </row>
    <row r="6468" spans="4:13">
      <c r="D6468" s="140"/>
      <c r="E6468" s="141"/>
      <c r="F6468" s="124"/>
      <c r="K6468" s="127"/>
      <c r="L6468" s="131"/>
      <c r="M6468" s="130"/>
    </row>
    <row r="6469" spans="4:13">
      <c r="D6469" s="140"/>
      <c r="E6469" s="141"/>
      <c r="F6469" s="124"/>
      <c r="K6469" s="127"/>
      <c r="L6469" s="131"/>
      <c r="M6469" s="130"/>
    </row>
    <row r="6470" spans="4:13">
      <c r="D6470" s="140"/>
      <c r="E6470" s="141"/>
      <c r="F6470" s="124"/>
      <c r="K6470" s="127"/>
      <c r="L6470" s="131"/>
      <c r="M6470" s="130"/>
    </row>
    <row r="6471" spans="4:13">
      <c r="D6471" s="140"/>
      <c r="E6471" s="141"/>
      <c r="F6471" s="124"/>
      <c r="K6471" s="127"/>
      <c r="L6471" s="131"/>
      <c r="M6471" s="130"/>
    </row>
    <row r="6472" spans="4:13">
      <c r="D6472" s="140"/>
      <c r="E6472" s="141"/>
      <c r="F6472" s="124"/>
      <c r="K6472" s="127"/>
      <c r="L6472" s="131"/>
      <c r="M6472" s="130"/>
    </row>
    <row r="6473" spans="4:13">
      <c r="D6473" s="140"/>
      <c r="E6473" s="141"/>
      <c r="F6473" s="124"/>
      <c r="K6473" s="127"/>
      <c r="L6473" s="131"/>
      <c r="M6473" s="130"/>
    </row>
    <row r="6474" spans="4:13">
      <c r="D6474" s="140"/>
      <c r="E6474" s="141"/>
      <c r="F6474" s="124"/>
      <c r="K6474" s="127"/>
      <c r="L6474" s="131"/>
      <c r="M6474" s="130"/>
    </row>
    <row r="6475" spans="4:13">
      <c r="D6475" s="140"/>
      <c r="E6475" s="141"/>
      <c r="F6475" s="124"/>
      <c r="K6475" s="127"/>
      <c r="L6475" s="131"/>
      <c r="M6475" s="130"/>
    </row>
    <row r="6476" spans="4:13">
      <c r="D6476" s="140"/>
      <c r="E6476" s="141"/>
      <c r="F6476" s="124"/>
      <c r="K6476" s="127"/>
      <c r="L6476" s="131"/>
      <c r="M6476" s="130"/>
    </row>
    <row r="6477" spans="4:13">
      <c r="D6477" s="140"/>
      <c r="E6477" s="141"/>
      <c r="F6477" s="124"/>
      <c r="K6477" s="127"/>
      <c r="L6477" s="131"/>
      <c r="M6477" s="130"/>
    </row>
    <row r="6478" spans="4:13">
      <c r="D6478" s="140"/>
      <c r="E6478" s="141"/>
      <c r="F6478" s="124"/>
      <c r="K6478" s="127"/>
      <c r="L6478" s="131"/>
      <c r="M6478" s="130"/>
    </row>
    <row r="6479" spans="4:13">
      <c r="D6479" s="140"/>
      <c r="E6479" s="141"/>
      <c r="F6479" s="124"/>
      <c r="K6479" s="127"/>
      <c r="L6479" s="131"/>
      <c r="M6479" s="130"/>
    </row>
    <row r="6480" spans="4:13">
      <c r="D6480" s="140"/>
      <c r="E6480" s="141"/>
      <c r="F6480" s="124"/>
      <c r="K6480" s="127"/>
      <c r="L6480" s="131"/>
      <c r="M6480" s="130"/>
    </row>
    <row r="6481" spans="4:13">
      <c r="D6481" s="140"/>
      <c r="E6481" s="141"/>
      <c r="F6481" s="124"/>
      <c r="K6481" s="127"/>
      <c r="L6481" s="131"/>
      <c r="M6481" s="130"/>
    </row>
    <row r="6482" spans="4:13">
      <c r="D6482" s="140"/>
      <c r="E6482" s="141"/>
      <c r="F6482" s="124"/>
      <c r="K6482" s="127"/>
      <c r="L6482" s="131"/>
      <c r="M6482" s="130"/>
    </row>
    <row r="6483" spans="4:13">
      <c r="D6483" s="140"/>
      <c r="E6483" s="141"/>
      <c r="F6483" s="124"/>
      <c r="K6483" s="127"/>
      <c r="L6483" s="131"/>
      <c r="M6483" s="130"/>
    </row>
    <row r="6484" spans="4:13">
      <c r="D6484" s="140"/>
      <c r="E6484" s="141"/>
      <c r="F6484" s="124"/>
      <c r="K6484" s="127"/>
      <c r="L6484" s="131"/>
      <c r="M6484" s="130"/>
    </row>
    <row r="6485" spans="4:13">
      <c r="D6485" s="140"/>
      <c r="E6485" s="141"/>
      <c r="F6485" s="124"/>
      <c r="K6485" s="127"/>
      <c r="L6485" s="131"/>
      <c r="M6485" s="130"/>
    </row>
    <row r="6486" spans="4:13">
      <c r="D6486" s="140"/>
      <c r="E6486" s="141"/>
      <c r="F6486" s="124"/>
      <c r="K6486" s="127"/>
      <c r="L6486" s="131"/>
      <c r="M6486" s="130"/>
    </row>
    <row r="6487" spans="4:13">
      <c r="D6487" s="140"/>
      <c r="E6487" s="141"/>
      <c r="F6487" s="124"/>
      <c r="K6487" s="127"/>
      <c r="L6487" s="131"/>
      <c r="M6487" s="130"/>
    </row>
    <row r="6488" spans="4:13">
      <c r="D6488" s="140"/>
      <c r="E6488" s="141"/>
      <c r="F6488" s="124"/>
      <c r="K6488" s="127"/>
      <c r="L6488" s="131"/>
      <c r="M6488" s="130"/>
    </row>
    <row r="6489" spans="4:13">
      <c r="D6489" s="140"/>
      <c r="E6489" s="141"/>
      <c r="F6489" s="124"/>
      <c r="K6489" s="127"/>
      <c r="L6489" s="131"/>
      <c r="M6489" s="130"/>
    </row>
    <row r="6490" spans="4:13">
      <c r="D6490" s="140"/>
      <c r="E6490" s="141"/>
      <c r="F6490" s="124"/>
      <c r="K6490" s="127"/>
      <c r="L6490" s="131"/>
      <c r="M6490" s="130"/>
    </row>
    <row r="6491" spans="4:13">
      <c r="D6491" s="140"/>
      <c r="E6491" s="141"/>
      <c r="F6491" s="124"/>
      <c r="K6491" s="127"/>
      <c r="L6491" s="131"/>
      <c r="M6491" s="130"/>
    </row>
    <row r="6492" spans="4:13">
      <c r="D6492" s="140"/>
      <c r="E6492" s="141"/>
      <c r="F6492" s="124"/>
      <c r="K6492" s="127"/>
      <c r="L6492" s="131"/>
      <c r="M6492" s="130"/>
    </row>
    <row r="6493" spans="4:13">
      <c r="D6493" s="140"/>
      <c r="E6493" s="141"/>
      <c r="F6493" s="124"/>
      <c r="K6493" s="127"/>
      <c r="L6493" s="131"/>
      <c r="M6493" s="130"/>
    </row>
    <row r="6494" spans="4:13">
      <c r="D6494" s="140"/>
      <c r="E6494" s="141"/>
      <c r="F6494" s="124"/>
      <c r="K6494" s="127"/>
      <c r="L6494" s="131"/>
      <c r="M6494" s="130"/>
    </row>
    <row r="6495" spans="4:13">
      <c r="D6495" s="140"/>
      <c r="E6495" s="141"/>
      <c r="F6495" s="124"/>
      <c r="K6495" s="127"/>
      <c r="L6495" s="131"/>
      <c r="M6495" s="130"/>
    </row>
    <row r="6496" spans="4:13">
      <c r="D6496" s="140"/>
      <c r="E6496" s="141"/>
      <c r="F6496" s="124"/>
      <c r="K6496" s="127"/>
      <c r="L6496" s="131"/>
      <c r="M6496" s="130"/>
    </row>
    <row r="6497" spans="4:13">
      <c r="D6497" s="140"/>
      <c r="E6497" s="141"/>
      <c r="F6497" s="124"/>
      <c r="K6497" s="127"/>
      <c r="L6497" s="131"/>
      <c r="M6497" s="130"/>
    </row>
    <row r="6498" spans="4:13">
      <c r="D6498" s="140"/>
      <c r="E6498" s="141"/>
      <c r="F6498" s="124"/>
      <c r="K6498" s="127"/>
      <c r="L6498" s="131"/>
      <c r="M6498" s="130"/>
    </row>
    <row r="6499" spans="4:13">
      <c r="D6499" s="140"/>
      <c r="E6499" s="141"/>
      <c r="F6499" s="124"/>
      <c r="K6499" s="127"/>
      <c r="L6499" s="131"/>
      <c r="M6499" s="130"/>
    </row>
    <row r="6500" spans="4:13">
      <c r="D6500" s="140"/>
      <c r="E6500" s="141"/>
      <c r="F6500" s="124"/>
      <c r="K6500" s="127"/>
      <c r="L6500" s="131"/>
      <c r="M6500" s="130"/>
    </row>
    <row r="6501" spans="4:13">
      <c r="D6501" s="140"/>
      <c r="E6501" s="141"/>
      <c r="F6501" s="124"/>
      <c r="K6501" s="127"/>
      <c r="L6501" s="131"/>
      <c r="M6501" s="130"/>
    </row>
    <row r="6502" spans="4:13">
      <c r="D6502" s="140"/>
      <c r="E6502" s="141"/>
      <c r="F6502" s="124"/>
      <c r="K6502" s="127"/>
      <c r="L6502" s="131"/>
      <c r="M6502" s="130"/>
    </row>
    <row r="6503" spans="4:13">
      <c r="D6503" s="140"/>
      <c r="E6503" s="141"/>
      <c r="F6503" s="124"/>
      <c r="K6503" s="127"/>
      <c r="L6503" s="131"/>
      <c r="M6503" s="130"/>
    </row>
    <row r="6504" spans="4:13">
      <c r="D6504" s="140"/>
      <c r="E6504" s="141"/>
      <c r="F6504" s="124"/>
      <c r="K6504" s="127"/>
      <c r="L6504" s="131"/>
      <c r="M6504" s="130"/>
    </row>
    <row r="6505" spans="4:13">
      <c r="D6505" s="140"/>
      <c r="E6505" s="141"/>
      <c r="F6505" s="124"/>
      <c r="K6505" s="127"/>
      <c r="L6505" s="131"/>
      <c r="M6505" s="130"/>
    </row>
    <row r="6506" spans="4:13">
      <c r="D6506" s="140"/>
      <c r="E6506" s="141"/>
      <c r="F6506" s="124"/>
      <c r="K6506" s="127"/>
      <c r="L6506" s="131"/>
      <c r="M6506" s="130"/>
    </row>
    <row r="6507" spans="4:13">
      <c r="D6507" s="140"/>
      <c r="E6507" s="141"/>
      <c r="F6507" s="124"/>
      <c r="K6507" s="127"/>
      <c r="L6507" s="131"/>
      <c r="M6507" s="130"/>
    </row>
    <row r="6508" spans="4:13">
      <c r="D6508" s="140"/>
      <c r="E6508" s="141"/>
      <c r="F6508" s="124"/>
      <c r="K6508" s="127"/>
      <c r="L6508" s="131"/>
      <c r="M6508" s="130"/>
    </row>
    <row r="6509" spans="4:13">
      <c r="D6509" s="140"/>
      <c r="E6509" s="141"/>
      <c r="F6509" s="124"/>
      <c r="K6509" s="127"/>
      <c r="L6509" s="131"/>
      <c r="M6509" s="130"/>
    </row>
    <row r="6510" spans="4:13">
      <c r="D6510" s="140"/>
      <c r="E6510" s="141"/>
      <c r="F6510" s="124"/>
      <c r="K6510" s="127"/>
      <c r="L6510" s="131"/>
      <c r="M6510" s="130"/>
    </row>
    <row r="6511" spans="4:13">
      <c r="D6511" s="140"/>
      <c r="E6511" s="141"/>
      <c r="F6511" s="124"/>
      <c r="K6511" s="127"/>
      <c r="L6511" s="131"/>
      <c r="M6511" s="130"/>
    </row>
    <row r="6512" spans="4:13">
      <c r="D6512" s="140"/>
      <c r="E6512" s="141"/>
      <c r="F6512" s="124"/>
      <c r="K6512" s="127"/>
      <c r="L6512" s="131"/>
      <c r="M6512" s="130"/>
    </row>
    <row r="6513" spans="4:13">
      <c r="D6513" s="140"/>
      <c r="E6513" s="141"/>
      <c r="F6513" s="124"/>
      <c r="K6513" s="127"/>
      <c r="L6513" s="131"/>
      <c r="M6513" s="130"/>
    </row>
    <row r="6514" spans="4:13">
      <c r="D6514" s="140"/>
      <c r="E6514" s="141"/>
      <c r="F6514" s="124"/>
      <c r="K6514" s="127"/>
      <c r="L6514" s="131"/>
      <c r="M6514" s="130"/>
    </row>
    <row r="6515" spans="4:13">
      <c r="D6515" s="140"/>
      <c r="E6515" s="141"/>
      <c r="F6515" s="124"/>
      <c r="K6515" s="127"/>
      <c r="L6515" s="131"/>
      <c r="M6515" s="130"/>
    </row>
    <row r="6516" spans="4:13">
      <c r="D6516" s="140"/>
      <c r="E6516" s="141"/>
      <c r="F6516" s="124"/>
      <c r="K6516" s="127"/>
      <c r="L6516" s="131"/>
      <c r="M6516" s="130"/>
    </row>
    <row r="6517" spans="4:13">
      <c r="D6517" s="140"/>
      <c r="E6517" s="141"/>
      <c r="F6517" s="124"/>
      <c r="K6517" s="127"/>
      <c r="L6517" s="131"/>
      <c r="M6517" s="130"/>
    </row>
    <row r="6518" spans="4:13">
      <c r="D6518" s="140"/>
      <c r="E6518" s="141"/>
      <c r="F6518" s="124"/>
      <c r="K6518" s="127"/>
      <c r="L6518" s="131"/>
      <c r="M6518" s="130"/>
    </row>
    <row r="6519" spans="4:13">
      <c r="D6519" s="140"/>
      <c r="E6519" s="141"/>
      <c r="F6519" s="124"/>
      <c r="K6519" s="127"/>
      <c r="L6519" s="131"/>
      <c r="M6519" s="130"/>
    </row>
    <row r="6520" spans="4:13">
      <c r="D6520" s="140"/>
      <c r="E6520" s="141"/>
      <c r="F6520" s="124"/>
      <c r="K6520" s="127"/>
      <c r="L6520" s="131"/>
      <c r="M6520" s="130"/>
    </row>
    <row r="6521" spans="4:13">
      <c r="D6521" s="140"/>
      <c r="E6521" s="141"/>
      <c r="F6521" s="124"/>
      <c r="K6521" s="127"/>
      <c r="L6521" s="131"/>
      <c r="M6521" s="130"/>
    </row>
    <row r="6522" spans="4:13">
      <c r="D6522" s="140"/>
      <c r="E6522" s="141"/>
      <c r="F6522" s="124"/>
      <c r="K6522" s="127"/>
      <c r="L6522" s="131"/>
      <c r="M6522" s="130"/>
    </row>
    <row r="6523" spans="4:13">
      <c r="D6523" s="140"/>
      <c r="E6523" s="141"/>
      <c r="F6523" s="124"/>
      <c r="K6523" s="127"/>
      <c r="L6523" s="131"/>
      <c r="M6523" s="130"/>
    </row>
    <row r="6524" spans="4:13">
      <c r="D6524" s="140"/>
      <c r="E6524" s="141"/>
      <c r="F6524" s="124"/>
      <c r="K6524" s="127"/>
      <c r="L6524" s="131"/>
      <c r="M6524" s="130"/>
    </row>
    <row r="6525" spans="4:13">
      <c r="D6525" s="140"/>
      <c r="E6525" s="141"/>
      <c r="F6525" s="124"/>
      <c r="K6525" s="127"/>
      <c r="L6525" s="131"/>
      <c r="M6525" s="130"/>
    </row>
    <row r="6526" spans="4:13">
      <c r="D6526" s="140"/>
      <c r="E6526" s="141"/>
      <c r="F6526" s="124"/>
      <c r="K6526" s="127"/>
      <c r="L6526" s="131"/>
      <c r="M6526" s="130"/>
    </row>
    <row r="6527" spans="4:13">
      <c r="D6527" s="140"/>
      <c r="E6527" s="141"/>
      <c r="F6527" s="124"/>
      <c r="K6527" s="127"/>
      <c r="L6527" s="131"/>
      <c r="M6527" s="130"/>
    </row>
    <row r="6528" spans="4:13">
      <c r="D6528" s="140"/>
      <c r="E6528" s="141"/>
      <c r="F6528" s="124"/>
      <c r="K6528" s="127"/>
      <c r="L6528" s="131"/>
      <c r="M6528" s="130"/>
    </row>
    <row r="6529" spans="4:13">
      <c r="D6529" s="140"/>
      <c r="E6529" s="141"/>
      <c r="F6529" s="124"/>
      <c r="K6529" s="127"/>
      <c r="L6529" s="131"/>
      <c r="M6529" s="130"/>
    </row>
    <row r="6530" spans="4:13">
      <c r="D6530" s="140"/>
      <c r="E6530" s="141"/>
      <c r="F6530" s="124"/>
      <c r="K6530" s="127"/>
      <c r="L6530" s="131"/>
      <c r="M6530" s="130"/>
    </row>
    <row r="6531" spans="4:13">
      <c r="D6531" s="140"/>
      <c r="E6531" s="141"/>
      <c r="F6531" s="124"/>
      <c r="K6531" s="127"/>
      <c r="L6531" s="131"/>
      <c r="M6531" s="130"/>
    </row>
    <row r="6532" spans="4:13">
      <c r="D6532" s="140"/>
      <c r="E6532" s="141"/>
      <c r="F6532" s="124"/>
      <c r="K6532" s="127"/>
      <c r="L6532" s="131"/>
      <c r="M6532" s="130"/>
    </row>
    <row r="6533" spans="4:13">
      <c r="D6533" s="140"/>
      <c r="E6533" s="141"/>
      <c r="F6533" s="124"/>
      <c r="K6533" s="127"/>
      <c r="L6533" s="131"/>
      <c r="M6533" s="130"/>
    </row>
    <row r="6534" spans="4:13">
      <c r="D6534" s="140"/>
      <c r="E6534" s="141"/>
      <c r="F6534" s="124"/>
      <c r="K6534" s="127"/>
      <c r="L6534" s="131"/>
      <c r="M6534" s="130"/>
    </row>
    <row r="6535" spans="4:13">
      <c r="D6535" s="140"/>
      <c r="E6535" s="141"/>
      <c r="F6535" s="124"/>
      <c r="K6535" s="127"/>
      <c r="L6535" s="131"/>
      <c r="M6535" s="130"/>
    </row>
    <row r="6536" spans="4:13">
      <c r="D6536" s="140"/>
      <c r="E6536" s="141"/>
      <c r="F6536" s="124"/>
      <c r="K6536" s="127"/>
      <c r="L6536" s="131"/>
      <c r="M6536" s="130"/>
    </row>
    <row r="6537" spans="4:13">
      <c r="D6537" s="140"/>
      <c r="E6537" s="141"/>
      <c r="F6537" s="124"/>
      <c r="K6537" s="127"/>
      <c r="L6537" s="131"/>
      <c r="M6537" s="130"/>
    </row>
    <row r="6538" spans="4:13">
      <c r="D6538" s="140"/>
      <c r="E6538" s="141"/>
      <c r="F6538" s="124"/>
      <c r="K6538" s="127"/>
      <c r="L6538" s="131"/>
      <c r="M6538" s="130"/>
    </row>
    <row r="6539" spans="4:13">
      <c r="D6539" s="140"/>
      <c r="E6539" s="141"/>
      <c r="F6539" s="124"/>
      <c r="K6539" s="127"/>
      <c r="L6539" s="131"/>
      <c r="M6539" s="130"/>
    </row>
    <row r="6540" spans="4:13">
      <c r="D6540" s="140"/>
      <c r="E6540" s="141"/>
      <c r="F6540" s="124"/>
      <c r="K6540" s="127"/>
      <c r="L6540" s="131"/>
      <c r="M6540" s="130"/>
    </row>
    <row r="6541" spans="4:13">
      <c r="D6541" s="140"/>
      <c r="E6541" s="141"/>
      <c r="F6541" s="124"/>
      <c r="K6541" s="127"/>
      <c r="L6541" s="131"/>
      <c r="M6541" s="130"/>
    </row>
    <row r="6542" spans="4:13">
      <c r="D6542" s="140"/>
      <c r="E6542" s="141"/>
      <c r="F6542" s="124"/>
      <c r="K6542" s="127"/>
      <c r="L6542" s="131"/>
      <c r="M6542" s="130"/>
    </row>
    <row r="6543" spans="4:13">
      <c r="D6543" s="140"/>
      <c r="E6543" s="141"/>
      <c r="F6543" s="124"/>
      <c r="K6543" s="127"/>
      <c r="L6543" s="131"/>
      <c r="M6543" s="130"/>
    </row>
    <row r="6544" spans="4:13">
      <c r="D6544" s="140"/>
      <c r="E6544" s="141"/>
      <c r="F6544" s="124"/>
      <c r="K6544" s="127"/>
      <c r="L6544" s="131"/>
      <c r="M6544" s="130"/>
    </row>
    <row r="6545" spans="4:13">
      <c r="D6545" s="140"/>
      <c r="E6545" s="141"/>
      <c r="F6545" s="124"/>
      <c r="K6545" s="127"/>
      <c r="L6545" s="131"/>
      <c r="M6545" s="130"/>
    </row>
    <row r="6546" spans="4:13">
      <c r="D6546" s="140"/>
      <c r="E6546" s="141"/>
      <c r="F6546" s="124"/>
      <c r="K6546" s="127"/>
      <c r="L6546" s="131"/>
      <c r="M6546" s="130"/>
    </row>
    <row r="6547" spans="4:13">
      <c r="D6547" s="140"/>
      <c r="E6547" s="141"/>
      <c r="F6547" s="124"/>
      <c r="K6547" s="127"/>
      <c r="L6547" s="131"/>
      <c r="M6547" s="130"/>
    </row>
    <row r="6548" spans="4:13">
      <c r="D6548" s="140"/>
      <c r="E6548" s="141"/>
      <c r="F6548" s="124"/>
      <c r="K6548" s="127"/>
      <c r="L6548" s="131"/>
      <c r="M6548" s="130"/>
    </row>
    <row r="6549" spans="4:13">
      <c r="D6549" s="140"/>
      <c r="E6549" s="141"/>
      <c r="F6549" s="124"/>
      <c r="K6549" s="127"/>
      <c r="L6549" s="131"/>
      <c r="M6549" s="130"/>
    </row>
    <row r="6550" spans="4:13">
      <c r="D6550" s="140"/>
      <c r="E6550" s="141"/>
      <c r="F6550" s="124"/>
      <c r="K6550" s="127"/>
      <c r="L6550" s="131"/>
      <c r="M6550" s="130"/>
    </row>
    <row r="6551" spans="4:13">
      <c r="D6551" s="140"/>
      <c r="E6551" s="141"/>
      <c r="F6551" s="124"/>
      <c r="K6551" s="127"/>
      <c r="L6551" s="131"/>
      <c r="M6551" s="130"/>
    </row>
    <row r="6552" spans="4:13">
      <c r="D6552" s="140"/>
      <c r="E6552" s="141"/>
      <c r="F6552" s="124"/>
      <c r="K6552" s="127"/>
      <c r="L6552" s="131"/>
      <c r="M6552" s="130"/>
    </row>
    <row r="6553" spans="4:13">
      <c r="D6553" s="140"/>
      <c r="E6553" s="141"/>
      <c r="F6553" s="124"/>
      <c r="K6553" s="127"/>
      <c r="L6553" s="131"/>
      <c r="M6553" s="130"/>
    </row>
    <row r="6554" spans="4:13">
      <c r="D6554" s="140"/>
      <c r="E6554" s="141"/>
      <c r="F6554" s="124"/>
      <c r="K6554" s="127"/>
      <c r="L6554" s="131"/>
      <c r="M6554" s="130"/>
    </row>
    <row r="6555" spans="4:13">
      <c r="D6555" s="140"/>
      <c r="E6555" s="141"/>
      <c r="F6555" s="124"/>
      <c r="K6555" s="127"/>
      <c r="L6555" s="131"/>
      <c r="M6555" s="130"/>
    </row>
    <row r="6556" spans="4:13">
      <c r="D6556" s="140"/>
      <c r="E6556" s="141"/>
      <c r="F6556" s="124"/>
      <c r="K6556" s="127"/>
      <c r="L6556" s="131"/>
      <c r="M6556" s="130"/>
    </row>
    <row r="6557" spans="4:13">
      <c r="D6557" s="140"/>
      <c r="E6557" s="141"/>
      <c r="F6557" s="124"/>
      <c r="K6557" s="127"/>
      <c r="L6557" s="131"/>
      <c r="M6557" s="130"/>
    </row>
    <row r="6558" spans="4:13">
      <c r="D6558" s="140"/>
      <c r="E6558" s="141"/>
      <c r="F6558" s="124"/>
      <c r="K6558" s="127"/>
      <c r="L6558" s="131"/>
      <c r="M6558" s="130"/>
    </row>
    <row r="6559" spans="4:13">
      <c r="D6559" s="140"/>
      <c r="E6559" s="141"/>
      <c r="F6559" s="124"/>
      <c r="K6559" s="127"/>
      <c r="L6559" s="131"/>
      <c r="M6559" s="130"/>
    </row>
    <row r="6560" spans="4:13">
      <c r="D6560" s="140"/>
      <c r="E6560" s="141"/>
      <c r="F6560" s="124"/>
      <c r="K6560" s="127"/>
      <c r="L6560" s="131"/>
      <c r="M6560" s="130"/>
    </row>
    <row r="6561" spans="4:13">
      <c r="D6561" s="140"/>
      <c r="E6561" s="141"/>
      <c r="F6561" s="124"/>
      <c r="K6561" s="127"/>
      <c r="L6561" s="131"/>
      <c r="M6561" s="130"/>
    </row>
    <row r="6562" spans="4:13">
      <c r="D6562" s="140"/>
      <c r="E6562" s="141"/>
      <c r="F6562" s="124"/>
      <c r="K6562" s="127"/>
      <c r="L6562" s="131"/>
      <c r="M6562" s="130"/>
    </row>
    <row r="6563" spans="4:13">
      <c r="D6563" s="140"/>
      <c r="E6563" s="141"/>
      <c r="F6563" s="124"/>
      <c r="K6563" s="127"/>
      <c r="L6563" s="131"/>
      <c r="M6563" s="130"/>
    </row>
    <row r="6564" spans="4:13">
      <c r="D6564" s="140"/>
      <c r="E6564" s="141"/>
      <c r="F6564" s="124"/>
      <c r="K6564" s="127"/>
      <c r="L6564" s="131"/>
      <c r="M6564" s="130"/>
    </row>
    <row r="6565" spans="4:13">
      <c r="D6565" s="140"/>
      <c r="E6565" s="141"/>
      <c r="F6565" s="124"/>
      <c r="K6565" s="127"/>
      <c r="L6565" s="131"/>
      <c r="M6565" s="130"/>
    </row>
    <row r="6566" spans="4:13">
      <c r="D6566" s="140"/>
      <c r="E6566" s="141"/>
      <c r="F6566" s="124"/>
      <c r="K6566" s="127"/>
      <c r="L6566" s="131"/>
      <c r="M6566" s="130"/>
    </row>
    <row r="6567" spans="4:13">
      <c r="D6567" s="140"/>
      <c r="E6567" s="141"/>
      <c r="F6567" s="124"/>
      <c r="K6567" s="127"/>
      <c r="L6567" s="131"/>
      <c r="M6567" s="130"/>
    </row>
    <row r="6568" spans="4:13">
      <c r="D6568" s="140"/>
      <c r="E6568" s="141"/>
      <c r="F6568" s="124"/>
      <c r="K6568" s="127"/>
      <c r="L6568" s="131"/>
      <c r="M6568" s="130"/>
    </row>
    <row r="6569" spans="4:13">
      <c r="D6569" s="140"/>
      <c r="E6569" s="141"/>
      <c r="F6569" s="124"/>
      <c r="K6569" s="127"/>
      <c r="L6569" s="131"/>
      <c r="M6569" s="130"/>
    </row>
    <row r="6570" spans="4:13">
      <c r="D6570" s="140"/>
      <c r="E6570" s="141"/>
      <c r="F6570" s="124"/>
      <c r="K6570" s="127"/>
      <c r="L6570" s="131"/>
      <c r="M6570" s="130"/>
    </row>
    <row r="6571" spans="4:13">
      <c r="D6571" s="140"/>
      <c r="E6571" s="141"/>
      <c r="F6571" s="124"/>
      <c r="K6571" s="127"/>
      <c r="L6571" s="131"/>
      <c r="M6571" s="130"/>
    </row>
    <row r="6572" spans="4:13">
      <c r="D6572" s="140"/>
      <c r="E6572" s="141"/>
      <c r="F6572" s="124"/>
      <c r="K6572" s="127"/>
      <c r="L6572" s="131"/>
      <c r="M6572" s="130"/>
    </row>
    <row r="6573" spans="4:13">
      <c r="D6573" s="140"/>
      <c r="E6573" s="141"/>
      <c r="F6573" s="124"/>
      <c r="K6573" s="127"/>
      <c r="L6573" s="131"/>
      <c r="M6573" s="130"/>
    </row>
    <row r="6574" spans="4:13">
      <c r="D6574" s="140"/>
      <c r="E6574" s="141"/>
      <c r="F6574" s="124"/>
      <c r="K6574" s="127"/>
      <c r="L6574" s="131"/>
      <c r="M6574" s="130"/>
    </row>
    <row r="6575" spans="4:13">
      <c r="D6575" s="140"/>
      <c r="E6575" s="141"/>
      <c r="F6575" s="124"/>
      <c r="K6575" s="127"/>
      <c r="L6575" s="131"/>
      <c r="M6575" s="130"/>
    </row>
    <row r="6576" spans="4:13">
      <c r="D6576" s="140"/>
      <c r="E6576" s="141"/>
      <c r="F6576" s="124"/>
      <c r="K6576" s="127"/>
      <c r="L6576" s="131"/>
      <c r="M6576" s="130"/>
    </row>
    <row r="6577" spans="4:13">
      <c r="D6577" s="140"/>
      <c r="E6577" s="141"/>
      <c r="F6577" s="124"/>
      <c r="K6577" s="127"/>
      <c r="L6577" s="131"/>
      <c r="M6577" s="130"/>
    </row>
    <row r="6578" spans="4:13">
      <c r="D6578" s="140"/>
      <c r="E6578" s="141"/>
      <c r="F6578" s="124"/>
      <c r="K6578" s="127"/>
      <c r="L6578" s="131"/>
      <c r="M6578" s="130"/>
    </row>
    <row r="6579" spans="4:13">
      <c r="D6579" s="140"/>
      <c r="E6579" s="141"/>
      <c r="F6579" s="124"/>
      <c r="K6579" s="127"/>
      <c r="L6579" s="131"/>
      <c r="M6579" s="130"/>
    </row>
    <row r="6580" spans="4:13">
      <c r="D6580" s="140"/>
      <c r="E6580" s="141"/>
      <c r="F6580" s="124"/>
      <c r="K6580" s="127"/>
      <c r="L6580" s="131"/>
      <c r="M6580" s="130"/>
    </row>
    <row r="6581" spans="4:13">
      <c r="D6581" s="140"/>
      <c r="E6581" s="141"/>
      <c r="F6581" s="124"/>
      <c r="K6581" s="127"/>
      <c r="L6581" s="131"/>
      <c r="M6581" s="130"/>
    </row>
    <row r="6582" spans="4:13">
      <c r="D6582" s="140"/>
      <c r="E6582" s="141"/>
      <c r="F6582" s="124"/>
      <c r="K6582" s="127"/>
      <c r="L6582" s="131"/>
      <c r="M6582" s="130"/>
    </row>
    <row r="6583" spans="4:13">
      <c r="D6583" s="140"/>
      <c r="E6583" s="141"/>
      <c r="F6583" s="124"/>
      <c r="K6583" s="127"/>
      <c r="L6583" s="131"/>
      <c r="M6583" s="130"/>
    </row>
    <row r="6584" spans="4:13">
      <c r="D6584" s="140"/>
      <c r="E6584" s="141"/>
      <c r="F6584" s="124"/>
      <c r="K6584" s="127"/>
      <c r="L6584" s="131"/>
      <c r="M6584" s="130"/>
    </row>
    <row r="6585" spans="4:13">
      <c r="D6585" s="140"/>
      <c r="E6585" s="141"/>
      <c r="F6585" s="124"/>
      <c r="K6585" s="127"/>
      <c r="L6585" s="131"/>
      <c r="M6585" s="130"/>
    </row>
    <row r="6586" spans="4:13">
      <c r="D6586" s="140"/>
      <c r="E6586" s="141"/>
      <c r="F6586" s="124"/>
      <c r="K6586" s="127"/>
      <c r="L6586" s="131"/>
      <c r="M6586" s="130"/>
    </row>
    <row r="6587" spans="4:13">
      <c r="D6587" s="140"/>
      <c r="E6587" s="141"/>
      <c r="F6587" s="124"/>
      <c r="I6587" s="142"/>
      <c r="L6587" s="131"/>
      <c r="M6587" s="130"/>
    </row>
    <row r="6588" spans="4:13">
      <c r="D6588" s="140"/>
      <c r="E6588" s="141"/>
      <c r="F6588" s="124"/>
      <c r="I6588" s="142"/>
      <c r="L6588" s="131"/>
      <c r="M6588" s="130"/>
    </row>
    <row r="6589" spans="4:13">
      <c r="D6589" s="140"/>
      <c r="E6589" s="141"/>
      <c r="F6589" s="124"/>
      <c r="I6589" s="142"/>
      <c r="L6589" s="131"/>
      <c r="M6589" s="130"/>
    </row>
    <row r="6590" spans="4:13">
      <c r="D6590" s="140"/>
      <c r="E6590" s="141"/>
      <c r="F6590" s="124"/>
      <c r="I6590" s="142"/>
      <c r="L6590" s="131"/>
      <c r="M6590" s="130"/>
    </row>
    <row r="6591" spans="4:13">
      <c r="D6591" s="140"/>
      <c r="E6591" s="141"/>
      <c r="F6591" s="124"/>
      <c r="I6591" s="142"/>
      <c r="L6591" s="131"/>
      <c r="M6591" s="130"/>
    </row>
    <row r="6592" spans="4:13">
      <c r="D6592" s="140"/>
      <c r="E6592" s="141"/>
      <c r="F6592" s="124"/>
      <c r="I6592" s="142"/>
      <c r="L6592" s="131"/>
      <c r="M6592" s="130"/>
    </row>
    <row r="6593" spans="4:13">
      <c r="D6593" s="140"/>
      <c r="E6593" s="141"/>
      <c r="F6593" s="124"/>
      <c r="I6593" s="142"/>
      <c r="L6593" s="131"/>
      <c r="M6593" s="130"/>
    </row>
    <row r="6594" spans="4:13">
      <c r="D6594" s="140"/>
      <c r="E6594" s="141"/>
      <c r="F6594" s="124"/>
      <c r="I6594" s="142"/>
      <c r="L6594" s="131"/>
      <c r="M6594" s="130"/>
    </row>
    <row r="6595" spans="4:13">
      <c r="D6595" s="140"/>
      <c r="E6595" s="141"/>
      <c r="F6595" s="124"/>
      <c r="I6595" s="142"/>
      <c r="L6595" s="131"/>
      <c r="M6595" s="130"/>
    </row>
    <row r="6596" spans="4:13">
      <c r="D6596" s="140"/>
      <c r="E6596" s="141"/>
      <c r="F6596" s="124"/>
      <c r="I6596" s="142"/>
      <c r="L6596" s="131"/>
      <c r="M6596" s="130"/>
    </row>
    <row r="6597" spans="4:13">
      <c r="D6597" s="140"/>
      <c r="E6597" s="141"/>
      <c r="F6597" s="124"/>
      <c r="I6597" s="142"/>
      <c r="L6597" s="131"/>
      <c r="M6597" s="130"/>
    </row>
    <row r="6598" spans="4:13">
      <c r="D6598" s="140"/>
      <c r="E6598" s="141"/>
      <c r="F6598" s="124"/>
      <c r="I6598" s="142"/>
      <c r="L6598" s="131"/>
      <c r="M6598" s="130"/>
    </row>
    <row r="6599" spans="4:13">
      <c r="D6599" s="140"/>
      <c r="E6599" s="141"/>
      <c r="F6599" s="124"/>
      <c r="I6599" s="142"/>
      <c r="L6599" s="131"/>
      <c r="M6599" s="130"/>
    </row>
    <row r="6600" spans="4:13">
      <c r="D6600" s="140"/>
      <c r="E6600" s="141"/>
      <c r="F6600" s="124"/>
      <c r="I6600" s="142"/>
      <c r="L6600" s="131"/>
      <c r="M6600" s="130"/>
    </row>
    <row r="6601" spans="4:13">
      <c r="D6601" s="140"/>
      <c r="E6601" s="141"/>
      <c r="F6601" s="124"/>
      <c r="I6601" s="142"/>
      <c r="L6601" s="131"/>
      <c r="M6601" s="130"/>
    </row>
    <row r="6602" spans="4:13">
      <c r="D6602" s="140"/>
      <c r="E6602" s="141"/>
      <c r="F6602" s="124"/>
      <c r="K6602" s="127"/>
      <c r="L6602" s="131"/>
      <c r="M6602" s="130"/>
    </row>
    <row r="6603" spans="4:13">
      <c r="D6603" s="140"/>
      <c r="E6603" s="141"/>
      <c r="F6603" s="124"/>
      <c r="I6603" s="142"/>
      <c r="L6603" s="131"/>
      <c r="M6603" s="130"/>
    </row>
    <row r="6604" spans="4:13">
      <c r="D6604" s="140"/>
      <c r="E6604" s="141"/>
      <c r="F6604" s="124"/>
      <c r="I6604" s="142"/>
      <c r="L6604" s="131"/>
      <c r="M6604" s="130"/>
    </row>
    <row r="6605" spans="4:13">
      <c r="D6605" s="140"/>
      <c r="E6605" s="141"/>
      <c r="F6605" s="124"/>
      <c r="I6605" s="142"/>
      <c r="L6605" s="131"/>
      <c r="M6605" s="130"/>
    </row>
    <row r="6606" spans="4:13">
      <c r="D6606" s="140"/>
      <c r="E6606" s="141"/>
      <c r="F6606" s="124"/>
      <c r="I6606" s="142"/>
      <c r="L6606" s="131"/>
      <c r="M6606" s="130"/>
    </row>
    <row r="6607" spans="4:13">
      <c r="D6607" s="140"/>
      <c r="E6607" s="141"/>
      <c r="F6607" s="124"/>
      <c r="I6607" s="142"/>
      <c r="L6607" s="131"/>
      <c r="M6607" s="130"/>
    </row>
    <row r="6608" spans="4:13">
      <c r="D6608" s="140"/>
      <c r="E6608" s="141"/>
      <c r="F6608" s="124"/>
      <c r="I6608" s="142"/>
      <c r="L6608" s="131"/>
      <c r="M6608" s="130"/>
    </row>
    <row r="6609" spans="4:13">
      <c r="D6609" s="140"/>
      <c r="E6609" s="141"/>
      <c r="F6609" s="124"/>
      <c r="I6609" s="142"/>
      <c r="L6609" s="131"/>
      <c r="M6609" s="130"/>
    </row>
    <row r="6610" spans="4:13">
      <c r="D6610" s="140"/>
      <c r="E6610" s="141"/>
      <c r="F6610" s="124"/>
      <c r="I6610" s="142"/>
      <c r="L6610" s="131"/>
      <c r="M6610" s="130"/>
    </row>
    <row r="6611" spans="4:13">
      <c r="D6611" s="140"/>
      <c r="E6611" s="141"/>
      <c r="F6611" s="124"/>
      <c r="I6611" s="142"/>
      <c r="L6611" s="131"/>
      <c r="M6611" s="130"/>
    </row>
    <row r="6612" spans="4:13">
      <c r="D6612" s="140"/>
      <c r="E6612" s="141"/>
      <c r="F6612" s="124"/>
      <c r="I6612" s="142"/>
      <c r="L6612" s="131"/>
      <c r="M6612" s="130"/>
    </row>
    <row r="6613" spans="4:13">
      <c r="D6613" s="140"/>
      <c r="E6613" s="141"/>
      <c r="F6613" s="124"/>
      <c r="I6613" s="142"/>
      <c r="L6613" s="131"/>
      <c r="M6613" s="130"/>
    </row>
    <row r="6614" spans="4:13">
      <c r="D6614" s="140"/>
      <c r="E6614" s="141"/>
      <c r="F6614" s="124"/>
      <c r="I6614" s="142"/>
      <c r="L6614" s="131"/>
      <c r="M6614" s="130"/>
    </row>
    <row r="6615" spans="4:13">
      <c r="D6615" s="140"/>
      <c r="E6615" s="141"/>
      <c r="F6615" s="124"/>
      <c r="I6615" s="142"/>
      <c r="L6615" s="131"/>
      <c r="M6615" s="130"/>
    </row>
    <row r="6616" spans="4:13">
      <c r="D6616" s="140"/>
      <c r="E6616" s="141"/>
      <c r="F6616" s="124"/>
      <c r="I6616" s="142"/>
      <c r="L6616" s="131"/>
      <c r="M6616" s="130"/>
    </row>
    <row r="6617" spans="4:13">
      <c r="D6617" s="140"/>
      <c r="E6617" s="141"/>
      <c r="F6617" s="124"/>
      <c r="I6617" s="142"/>
      <c r="L6617" s="131"/>
      <c r="M6617" s="130"/>
    </row>
    <row r="6618" spans="4:13">
      <c r="D6618" s="140"/>
      <c r="E6618" s="141"/>
      <c r="F6618" s="124"/>
      <c r="I6618" s="142"/>
      <c r="L6618" s="131"/>
      <c r="M6618" s="130"/>
    </row>
    <row r="6619" spans="4:13">
      <c r="D6619" s="140"/>
      <c r="E6619" s="141"/>
      <c r="F6619" s="124"/>
      <c r="I6619" s="142"/>
      <c r="L6619" s="131"/>
      <c r="M6619" s="130"/>
    </row>
    <row r="6620" spans="4:13">
      <c r="D6620" s="140"/>
      <c r="E6620" s="141"/>
      <c r="F6620" s="124"/>
      <c r="I6620" s="142"/>
      <c r="L6620" s="131"/>
      <c r="M6620" s="130"/>
    </row>
    <row r="6621" spans="4:13">
      <c r="D6621" s="140"/>
      <c r="E6621" s="141"/>
      <c r="F6621" s="124"/>
      <c r="I6621" s="142"/>
      <c r="L6621" s="131"/>
      <c r="M6621" s="130"/>
    </row>
    <row r="6622" spans="4:13">
      <c r="D6622" s="140"/>
      <c r="E6622" s="141"/>
      <c r="F6622" s="124"/>
      <c r="I6622" s="142"/>
      <c r="L6622" s="131"/>
      <c r="M6622" s="130"/>
    </row>
    <row r="6623" spans="4:13">
      <c r="D6623" s="140"/>
      <c r="E6623" s="141"/>
      <c r="F6623" s="124"/>
      <c r="I6623" s="142"/>
      <c r="L6623" s="131"/>
      <c r="M6623" s="130"/>
    </row>
    <row r="6624" spans="4:13">
      <c r="D6624" s="140"/>
      <c r="E6624" s="141"/>
      <c r="F6624" s="124"/>
      <c r="I6624" s="142"/>
      <c r="L6624" s="131"/>
      <c r="M6624" s="130"/>
    </row>
    <row r="6625" spans="4:13">
      <c r="D6625" s="140"/>
      <c r="E6625" s="141"/>
      <c r="F6625" s="124"/>
      <c r="I6625" s="142"/>
      <c r="L6625" s="131"/>
      <c r="M6625" s="130"/>
    </row>
    <row r="6626" spans="4:13">
      <c r="D6626" s="140"/>
      <c r="E6626" s="141"/>
      <c r="F6626" s="124"/>
      <c r="I6626" s="142"/>
      <c r="L6626" s="131"/>
      <c r="M6626" s="130"/>
    </row>
    <row r="6627" spans="4:13">
      <c r="D6627" s="140"/>
      <c r="E6627" s="141"/>
      <c r="F6627" s="124"/>
      <c r="I6627" s="142"/>
      <c r="L6627" s="131"/>
      <c r="M6627" s="130"/>
    </row>
    <row r="6628" spans="4:13">
      <c r="D6628" s="140"/>
      <c r="E6628" s="141"/>
      <c r="F6628" s="124"/>
      <c r="I6628" s="142"/>
      <c r="L6628" s="131"/>
      <c r="M6628" s="130"/>
    </row>
    <row r="6629" spans="4:13">
      <c r="D6629" s="140"/>
      <c r="E6629" s="141"/>
      <c r="F6629" s="124"/>
      <c r="I6629" s="142"/>
      <c r="L6629" s="131"/>
      <c r="M6629" s="130"/>
    </row>
    <row r="6630" spans="4:13">
      <c r="D6630" s="140"/>
      <c r="E6630" s="141"/>
      <c r="F6630" s="124"/>
      <c r="I6630" s="142"/>
      <c r="L6630" s="131"/>
      <c r="M6630" s="130"/>
    </row>
    <row r="6631" spans="4:13">
      <c r="D6631" s="140"/>
      <c r="E6631" s="141"/>
      <c r="F6631" s="124"/>
      <c r="I6631" s="142"/>
      <c r="L6631" s="131"/>
      <c r="M6631" s="130"/>
    </row>
    <row r="6632" spans="4:13">
      <c r="D6632" s="140"/>
      <c r="E6632" s="141"/>
      <c r="F6632" s="124"/>
      <c r="I6632" s="142"/>
      <c r="L6632" s="131"/>
      <c r="M6632" s="130"/>
    </row>
    <row r="6633" spans="4:13">
      <c r="D6633" s="140"/>
      <c r="E6633" s="141"/>
      <c r="F6633" s="124"/>
      <c r="I6633" s="142"/>
      <c r="L6633" s="131"/>
      <c r="M6633" s="130"/>
    </row>
    <row r="6634" spans="4:13">
      <c r="D6634" s="140"/>
      <c r="E6634" s="141"/>
      <c r="F6634" s="124"/>
      <c r="I6634" s="142"/>
      <c r="L6634" s="131"/>
      <c r="M6634" s="130"/>
    </row>
    <row r="6635" spans="4:13">
      <c r="D6635" s="140"/>
      <c r="E6635" s="141"/>
      <c r="F6635" s="124"/>
      <c r="I6635" s="142"/>
      <c r="L6635" s="131"/>
      <c r="M6635" s="130"/>
    </row>
    <row r="6636" spans="4:13">
      <c r="D6636" s="140"/>
      <c r="E6636" s="141"/>
      <c r="F6636" s="124"/>
      <c r="I6636" s="142"/>
      <c r="L6636" s="131"/>
      <c r="M6636" s="130"/>
    </row>
    <row r="6637" spans="4:13">
      <c r="D6637" s="140"/>
      <c r="E6637" s="141"/>
      <c r="F6637" s="124"/>
      <c r="I6637" s="142"/>
      <c r="L6637" s="131"/>
      <c r="M6637" s="130"/>
    </row>
    <row r="6638" spans="4:13">
      <c r="D6638" s="140"/>
      <c r="E6638" s="141"/>
      <c r="F6638" s="124"/>
      <c r="I6638" s="142"/>
      <c r="L6638" s="131"/>
      <c r="M6638" s="130"/>
    </row>
    <row r="6639" spans="4:13">
      <c r="D6639" s="140"/>
      <c r="E6639" s="141"/>
      <c r="F6639" s="124"/>
      <c r="I6639" s="142"/>
      <c r="L6639" s="131"/>
      <c r="M6639" s="130"/>
    </row>
    <row r="6640" spans="4:13">
      <c r="D6640" s="140"/>
      <c r="E6640" s="141"/>
      <c r="F6640" s="124"/>
      <c r="I6640" s="142"/>
      <c r="L6640" s="131"/>
      <c r="M6640" s="130"/>
    </row>
    <row r="6641" spans="4:13">
      <c r="D6641" s="140"/>
      <c r="E6641" s="141"/>
      <c r="F6641" s="124"/>
      <c r="I6641" s="142"/>
      <c r="L6641" s="131"/>
      <c r="M6641" s="130"/>
    </row>
    <row r="6642" spans="4:13">
      <c r="D6642" s="140"/>
      <c r="E6642" s="141"/>
      <c r="F6642" s="124"/>
      <c r="I6642" s="142"/>
      <c r="L6642" s="131"/>
      <c r="M6642" s="130"/>
    </row>
    <row r="6643" spans="4:13">
      <c r="D6643" s="140"/>
      <c r="E6643" s="141"/>
      <c r="F6643" s="124"/>
      <c r="I6643" s="142"/>
      <c r="L6643" s="131"/>
      <c r="M6643" s="130"/>
    </row>
    <row r="6644" spans="4:13">
      <c r="D6644" s="140"/>
      <c r="E6644" s="141"/>
      <c r="F6644" s="124"/>
      <c r="I6644" s="142"/>
      <c r="L6644" s="131"/>
      <c r="M6644" s="130"/>
    </row>
    <row r="6645" spans="4:13">
      <c r="D6645" s="140"/>
      <c r="E6645" s="141"/>
      <c r="F6645" s="124"/>
      <c r="I6645" s="142"/>
      <c r="L6645" s="131"/>
      <c r="M6645" s="130"/>
    </row>
    <row r="6646" spans="4:13">
      <c r="D6646" s="140"/>
      <c r="E6646" s="141"/>
      <c r="F6646" s="124"/>
      <c r="I6646" s="142"/>
      <c r="L6646" s="131"/>
      <c r="M6646" s="130"/>
    </row>
    <row r="6647" spans="4:13">
      <c r="D6647" s="140"/>
      <c r="E6647" s="141"/>
      <c r="F6647" s="124"/>
      <c r="I6647" s="142"/>
      <c r="L6647" s="131"/>
      <c r="M6647" s="130"/>
    </row>
    <row r="6648" spans="4:13">
      <c r="D6648" s="140"/>
      <c r="E6648" s="141"/>
      <c r="F6648" s="124"/>
      <c r="I6648" s="142"/>
      <c r="L6648" s="131"/>
      <c r="M6648" s="130"/>
    </row>
    <row r="6649" spans="4:13">
      <c r="D6649" s="140"/>
      <c r="E6649" s="141"/>
      <c r="F6649" s="124"/>
      <c r="I6649" s="142"/>
      <c r="L6649" s="131"/>
      <c r="M6649" s="130"/>
    </row>
    <row r="6650" spans="4:13">
      <c r="D6650" s="140"/>
      <c r="E6650" s="141"/>
      <c r="F6650" s="124"/>
      <c r="I6650" s="142"/>
      <c r="L6650" s="131"/>
      <c r="M6650" s="130"/>
    </row>
    <row r="6651" spans="4:13">
      <c r="D6651" s="140"/>
      <c r="E6651" s="141"/>
      <c r="F6651" s="124"/>
      <c r="I6651" s="142"/>
      <c r="L6651" s="131"/>
      <c r="M6651" s="130"/>
    </row>
    <row r="6652" spans="4:13">
      <c r="D6652" s="140"/>
      <c r="E6652" s="141"/>
      <c r="F6652" s="124"/>
      <c r="I6652" s="142"/>
      <c r="L6652" s="131"/>
      <c r="M6652" s="130"/>
    </row>
    <row r="6653" spans="4:13">
      <c r="D6653" s="140"/>
      <c r="E6653" s="141"/>
      <c r="F6653" s="124"/>
      <c r="I6653" s="142"/>
      <c r="L6653" s="131"/>
      <c r="M6653" s="130"/>
    </row>
    <row r="6654" spans="4:13">
      <c r="D6654" s="140"/>
      <c r="E6654" s="141"/>
      <c r="F6654" s="124"/>
      <c r="I6654" s="142"/>
      <c r="L6654" s="131"/>
      <c r="M6654" s="130"/>
    </row>
    <row r="6655" spans="4:13">
      <c r="D6655" s="140"/>
      <c r="E6655" s="141"/>
      <c r="F6655" s="124"/>
      <c r="I6655" s="142"/>
      <c r="L6655" s="131"/>
      <c r="M6655" s="130"/>
    </row>
    <row r="6656" spans="4:13">
      <c r="D6656" s="140"/>
      <c r="E6656" s="141"/>
      <c r="F6656" s="124"/>
      <c r="I6656" s="142"/>
      <c r="L6656" s="131"/>
      <c r="M6656" s="130"/>
    </row>
    <row r="6657" spans="4:13">
      <c r="D6657" s="140"/>
      <c r="E6657" s="141"/>
      <c r="F6657" s="124"/>
      <c r="I6657" s="142"/>
      <c r="L6657" s="131"/>
      <c r="M6657" s="130"/>
    </row>
    <row r="6658" spans="4:13">
      <c r="D6658" s="140"/>
      <c r="E6658" s="141"/>
      <c r="F6658" s="124"/>
      <c r="I6658" s="142"/>
      <c r="L6658" s="131"/>
      <c r="M6658" s="130"/>
    </row>
    <row r="6659" spans="4:13">
      <c r="D6659" s="140"/>
      <c r="E6659" s="141"/>
      <c r="F6659" s="124"/>
      <c r="I6659" s="142"/>
      <c r="L6659" s="131"/>
      <c r="M6659" s="130"/>
    </row>
    <row r="6660" spans="4:13">
      <c r="D6660" s="140"/>
      <c r="E6660" s="141"/>
      <c r="F6660" s="124"/>
      <c r="I6660" s="142"/>
      <c r="L6660" s="131"/>
      <c r="M6660" s="130"/>
    </row>
    <row r="6661" spans="4:13">
      <c r="D6661" s="140"/>
      <c r="E6661" s="141"/>
      <c r="F6661" s="124"/>
      <c r="I6661" s="142"/>
      <c r="L6661" s="131"/>
      <c r="M6661" s="130"/>
    </row>
    <row r="6662" spans="4:13">
      <c r="D6662" s="140"/>
      <c r="E6662" s="141"/>
      <c r="F6662" s="124"/>
      <c r="I6662" s="142"/>
      <c r="L6662" s="131"/>
      <c r="M6662" s="130"/>
    </row>
    <row r="6663" spans="4:13">
      <c r="D6663" s="140"/>
      <c r="E6663" s="141"/>
      <c r="F6663" s="124"/>
      <c r="I6663" s="142"/>
      <c r="L6663" s="131"/>
      <c r="M6663" s="130"/>
    </row>
    <row r="6664" spans="4:13">
      <c r="D6664" s="140"/>
      <c r="E6664" s="141"/>
      <c r="F6664" s="124"/>
      <c r="I6664" s="142"/>
      <c r="L6664" s="131"/>
      <c r="M6664" s="130"/>
    </row>
    <row r="6665" spans="4:13">
      <c r="D6665" s="140"/>
      <c r="E6665" s="141"/>
      <c r="F6665" s="124"/>
      <c r="I6665" s="142"/>
      <c r="L6665" s="131"/>
      <c r="M6665" s="130"/>
    </row>
    <row r="6666" spans="4:13">
      <c r="D6666" s="140"/>
      <c r="E6666" s="141"/>
      <c r="F6666" s="124"/>
      <c r="I6666" s="142"/>
      <c r="L6666" s="131"/>
      <c r="M6666" s="130"/>
    </row>
    <row r="6667" spans="4:13">
      <c r="D6667" s="140"/>
      <c r="E6667" s="141"/>
      <c r="F6667" s="124"/>
      <c r="I6667" s="142"/>
      <c r="L6667" s="131"/>
      <c r="M6667" s="130"/>
    </row>
    <row r="6668" spans="4:13">
      <c r="D6668" s="140"/>
      <c r="E6668" s="141"/>
      <c r="F6668" s="124"/>
      <c r="I6668" s="142"/>
      <c r="L6668" s="131"/>
      <c r="M6668" s="130"/>
    </row>
    <row r="6669" spans="4:13">
      <c r="D6669" s="140"/>
      <c r="E6669" s="141"/>
      <c r="F6669" s="124"/>
      <c r="I6669" s="142"/>
      <c r="L6669" s="131"/>
      <c r="M6669" s="130"/>
    </row>
    <row r="6670" spans="4:13">
      <c r="D6670" s="140"/>
      <c r="E6670" s="141"/>
      <c r="F6670" s="124"/>
      <c r="I6670" s="142"/>
      <c r="L6670" s="131"/>
      <c r="M6670" s="130"/>
    </row>
    <row r="6671" spans="4:13">
      <c r="D6671" s="140"/>
      <c r="E6671" s="141"/>
      <c r="F6671" s="124"/>
      <c r="I6671" s="142"/>
      <c r="L6671" s="131"/>
      <c r="M6671" s="130"/>
    </row>
    <row r="6672" spans="4:13">
      <c r="D6672" s="140"/>
      <c r="E6672" s="141"/>
      <c r="F6672" s="124"/>
      <c r="I6672" s="142"/>
      <c r="L6672" s="131"/>
      <c r="M6672" s="130"/>
    </row>
    <row r="6673" spans="4:13">
      <c r="D6673" s="140"/>
      <c r="E6673" s="141"/>
      <c r="F6673" s="124"/>
      <c r="I6673" s="142"/>
      <c r="L6673" s="131"/>
      <c r="M6673" s="130"/>
    </row>
    <row r="6674" spans="4:13">
      <c r="D6674" s="140"/>
      <c r="E6674" s="141"/>
      <c r="F6674" s="124"/>
      <c r="I6674" s="142"/>
      <c r="L6674" s="131"/>
      <c r="M6674" s="130"/>
    </row>
    <row r="6675" spans="4:13">
      <c r="D6675" s="140"/>
      <c r="E6675" s="141"/>
      <c r="F6675" s="124"/>
      <c r="I6675" s="142"/>
      <c r="L6675" s="131"/>
      <c r="M6675" s="130"/>
    </row>
    <row r="6676" spans="4:13">
      <c r="D6676" s="140"/>
      <c r="E6676" s="141"/>
      <c r="F6676" s="124"/>
      <c r="I6676" s="142"/>
      <c r="L6676" s="131"/>
      <c r="M6676" s="130"/>
    </row>
    <row r="6677" spans="4:13">
      <c r="D6677" s="140"/>
      <c r="E6677" s="141"/>
      <c r="F6677" s="124"/>
      <c r="I6677" s="142"/>
      <c r="L6677" s="131"/>
      <c r="M6677" s="130"/>
    </row>
    <row r="6678" spans="4:13">
      <c r="D6678" s="140"/>
      <c r="E6678" s="141"/>
      <c r="F6678" s="124"/>
      <c r="I6678" s="142"/>
      <c r="L6678" s="131"/>
      <c r="M6678" s="130"/>
    </row>
    <row r="6679" spans="4:13">
      <c r="D6679" s="140"/>
      <c r="E6679" s="141"/>
      <c r="F6679" s="124"/>
      <c r="I6679" s="142"/>
      <c r="L6679" s="131"/>
      <c r="M6679" s="130"/>
    </row>
    <row r="6680" spans="4:13">
      <c r="D6680" s="140"/>
      <c r="E6680" s="141"/>
      <c r="F6680" s="124"/>
      <c r="I6680" s="142"/>
      <c r="L6680" s="131"/>
      <c r="M6680" s="130"/>
    </row>
    <row r="6681" spans="4:13">
      <c r="D6681" s="140"/>
      <c r="E6681" s="141"/>
      <c r="F6681" s="124"/>
      <c r="I6681" s="142"/>
      <c r="L6681" s="131"/>
      <c r="M6681" s="130"/>
    </row>
    <row r="6682" spans="4:13">
      <c r="D6682" s="140"/>
      <c r="E6682" s="141"/>
      <c r="F6682" s="124"/>
      <c r="I6682" s="142"/>
      <c r="L6682" s="131"/>
      <c r="M6682" s="130"/>
    </row>
    <row r="6683" spans="4:13">
      <c r="D6683" s="140"/>
      <c r="E6683" s="141"/>
      <c r="F6683" s="124"/>
      <c r="I6683" s="142"/>
      <c r="L6683" s="131"/>
      <c r="M6683" s="130"/>
    </row>
    <row r="6684" spans="4:13">
      <c r="D6684" s="140"/>
      <c r="E6684" s="141"/>
      <c r="F6684" s="124"/>
      <c r="K6684" s="127"/>
      <c r="L6684" s="131"/>
      <c r="M6684" s="130"/>
    </row>
    <row r="6685" spans="4:13">
      <c r="D6685" s="140"/>
      <c r="E6685" s="141"/>
      <c r="F6685" s="124"/>
      <c r="K6685" s="127"/>
      <c r="L6685" s="131"/>
      <c r="M6685" s="130"/>
    </row>
    <row r="6686" spans="4:13">
      <c r="D6686" s="140"/>
      <c r="E6686" s="141"/>
      <c r="F6686" s="124"/>
      <c r="K6686" s="127"/>
      <c r="L6686" s="131"/>
      <c r="M6686" s="130"/>
    </row>
    <row r="6687" spans="4:13">
      <c r="D6687" s="140"/>
      <c r="E6687" s="141"/>
      <c r="F6687" s="124"/>
      <c r="K6687" s="127"/>
      <c r="L6687" s="131"/>
      <c r="M6687" s="130"/>
    </row>
    <row r="6688" spans="4:13">
      <c r="D6688" s="140"/>
      <c r="E6688" s="141"/>
      <c r="F6688" s="124"/>
      <c r="K6688" s="127"/>
      <c r="L6688" s="131"/>
      <c r="M6688" s="130"/>
    </row>
    <row r="6689" spans="4:13">
      <c r="D6689" s="140"/>
      <c r="E6689" s="141"/>
      <c r="F6689" s="124"/>
      <c r="K6689" s="127"/>
      <c r="L6689" s="131"/>
      <c r="M6689" s="130"/>
    </row>
    <row r="6690" spans="4:13">
      <c r="D6690" s="140"/>
      <c r="E6690" s="141"/>
      <c r="F6690" s="124"/>
      <c r="K6690" s="127"/>
      <c r="L6690" s="131"/>
      <c r="M6690" s="130"/>
    </row>
    <row r="6691" spans="4:13">
      <c r="D6691" s="140"/>
      <c r="E6691" s="141"/>
      <c r="F6691" s="124"/>
      <c r="K6691" s="127"/>
      <c r="L6691" s="131"/>
      <c r="M6691" s="130"/>
    </row>
    <row r="6692" spans="4:13">
      <c r="D6692" s="140"/>
      <c r="E6692" s="141"/>
      <c r="F6692" s="124"/>
      <c r="K6692" s="127"/>
      <c r="L6692" s="131"/>
      <c r="M6692" s="130"/>
    </row>
    <row r="6693" spans="4:13">
      <c r="D6693" s="140"/>
      <c r="E6693" s="141"/>
      <c r="F6693" s="124"/>
      <c r="K6693" s="127"/>
      <c r="L6693" s="131"/>
      <c r="M6693" s="130"/>
    </row>
    <row r="6694" spans="4:13">
      <c r="D6694" s="140"/>
      <c r="E6694" s="141"/>
      <c r="F6694" s="124"/>
      <c r="K6694" s="127"/>
      <c r="L6694" s="131"/>
      <c r="M6694" s="130"/>
    </row>
    <row r="6695" spans="4:13">
      <c r="D6695" s="140"/>
      <c r="E6695" s="141"/>
      <c r="F6695" s="124"/>
      <c r="K6695" s="127"/>
      <c r="L6695" s="131"/>
      <c r="M6695" s="130"/>
    </row>
    <row r="6696" spans="4:13">
      <c r="D6696" s="140"/>
      <c r="E6696" s="141"/>
      <c r="F6696" s="124"/>
      <c r="K6696" s="127"/>
      <c r="L6696" s="131"/>
      <c r="M6696" s="130"/>
    </row>
    <row r="6697" spans="4:13">
      <c r="D6697" s="140"/>
      <c r="E6697" s="141"/>
      <c r="F6697" s="124"/>
      <c r="K6697" s="127"/>
      <c r="L6697" s="131"/>
      <c r="M6697" s="130"/>
    </row>
    <row r="6698" spans="4:13">
      <c r="D6698" s="140"/>
      <c r="E6698" s="141"/>
      <c r="F6698" s="124"/>
      <c r="K6698" s="127"/>
      <c r="L6698" s="131"/>
      <c r="M6698" s="130"/>
    </row>
    <row r="6699" spans="4:13">
      <c r="D6699" s="140"/>
      <c r="E6699" s="141"/>
      <c r="F6699" s="124"/>
      <c r="K6699" s="127"/>
      <c r="L6699" s="131"/>
      <c r="M6699" s="130"/>
    </row>
    <row r="6700" spans="4:13">
      <c r="D6700" s="140"/>
      <c r="E6700" s="141"/>
      <c r="F6700" s="124"/>
      <c r="K6700" s="127"/>
      <c r="L6700" s="131"/>
      <c r="M6700" s="130"/>
    </row>
    <row r="6701" spans="4:13">
      <c r="D6701" s="140"/>
      <c r="E6701" s="141"/>
      <c r="F6701" s="124"/>
      <c r="K6701" s="127"/>
      <c r="L6701" s="131"/>
      <c r="M6701" s="130"/>
    </row>
    <row r="6702" spans="4:13">
      <c r="D6702" s="140"/>
      <c r="E6702" s="141"/>
      <c r="F6702" s="124"/>
      <c r="K6702" s="127"/>
      <c r="L6702" s="131"/>
      <c r="M6702" s="130"/>
    </row>
    <row r="6703" spans="4:13">
      <c r="D6703" s="140"/>
      <c r="E6703" s="141"/>
      <c r="F6703" s="124"/>
      <c r="K6703" s="127"/>
      <c r="L6703" s="131"/>
      <c r="M6703" s="130"/>
    </row>
    <row r="6704" spans="4:13">
      <c r="D6704" s="140"/>
      <c r="E6704" s="141"/>
      <c r="F6704" s="124"/>
      <c r="K6704" s="127"/>
      <c r="L6704" s="131"/>
      <c r="M6704" s="130"/>
    </row>
    <row r="6705" spans="4:13">
      <c r="D6705" s="140"/>
      <c r="E6705" s="141"/>
      <c r="F6705" s="124"/>
      <c r="K6705" s="127"/>
      <c r="L6705" s="131"/>
      <c r="M6705" s="130"/>
    </row>
    <row r="6706" spans="4:13">
      <c r="D6706" s="140"/>
      <c r="E6706" s="141"/>
      <c r="F6706" s="124"/>
      <c r="K6706" s="127"/>
      <c r="L6706" s="131"/>
      <c r="M6706" s="130"/>
    </row>
    <row r="6707" spans="4:13">
      <c r="D6707" s="140"/>
      <c r="E6707" s="141"/>
      <c r="F6707" s="124"/>
      <c r="K6707" s="127"/>
      <c r="L6707" s="131"/>
      <c r="M6707" s="130"/>
    </row>
    <row r="6708" spans="4:13">
      <c r="D6708" s="140"/>
      <c r="E6708" s="141"/>
      <c r="F6708" s="124"/>
      <c r="K6708" s="127"/>
      <c r="L6708" s="131"/>
      <c r="M6708" s="130"/>
    </row>
    <row r="6709" spans="4:13">
      <c r="D6709" s="140"/>
      <c r="E6709" s="141"/>
      <c r="F6709" s="124"/>
      <c r="K6709" s="127"/>
      <c r="L6709" s="131"/>
      <c r="M6709" s="130"/>
    </row>
    <row r="6710" spans="4:13">
      <c r="D6710" s="140"/>
      <c r="E6710" s="141"/>
      <c r="F6710" s="124"/>
      <c r="K6710" s="127"/>
      <c r="L6710" s="131"/>
      <c r="M6710" s="130"/>
    </row>
    <row r="6711" spans="4:13">
      <c r="D6711" s="140"/>
      <c r="E6711" s="141"/>
      <c r="F6711" s="124"/>
      <c r="K6711" s="127"/>
      <c r="L6711" s="131"/>
      <c r="M6711" s="130"/>
    </row>
    <row r="6712" spans="4:13">
      <c r="D6712" s="140"/>
      <c r="E6712" s="141"/>
      <c r="F6712" s="124"/>
      <c r="K6712" s="127"/>
      <c r="L6712" s="131"/>
      <c r="M6712" s="130"/>
    </row>
    <row r="6713" spans="4:13">
      <c r="D6713" s="140"/>
      <c r="E6713" s="141"/>
      <c r="F6713" s="124"/>
      <c r="K6713" s="127"/>
      <c r="L6713" s="131"/>
      <c r="M6713" s="130"/>
    </row>
    <row r="6714" spans="4:13">
      <c r="D6714" s="140"/>
      <c r="E6714" s="141"/>
      <c r="F6714" s="124"/>
      <c r="K6714" s="127"/>
      <c r="L6714" s="131"/>
      <c r="M6714" s="130"/>
    </row>
    <row r="6715" spans="4:13">
      <c r="D6715" s="140"/>
      <c r="E6715" s="141"/>
      <c r="F6715" s="124"/>
      <c r="K6715" s="127"/>
      <c r="L6715" s="131"/>
      <c r="M6715" s="130"/>
    </row>
    <row r="6716" spans="4:13">
      <c r="D6716" s="140"/>
      <c r="E6716" s="141"/>
      <c r="F6716" s="124"/>
      <c r="K6716" s="127"/>
      <c r="L6716" s="131"/>
      <c r="M6716" s="130"/>
    </row>
    <row r="6717" spans="4:13">
      <c r="D6717" s="140"/>
      <c r="E6717" s="141"/>
      <c r="F6717" s="124"/>
      <c r="K6717" s="127"/>
      <c r="L6717" s="131"/>
      <c r="M6717" s="130"/>
    </row>
    <row r="6718" spans="4:13">
      <c r="D6718" s="140"/>
      <c r="E6718" s="141"/>
      <c r="F6718" s="124"/>
      <c r="K6718" s="127"/>
      <c r="L6718" s="131"/>
      <c r="M6718" s="130"/>
    </row>
    <row r="6719" spans="4:13">
      <c r="D6719" s="140"/>
      <c r="E6719" s="141"/>
      <c r="F6719" s="124"/>
      <c r="K6719" s="127"/>
      <c r="L6719" s="131"/>
      <c r="M6719" s="130"/>
    </row>
    <row r="6720" spans="4:13">
      <c r="D6720" s="140"/>
      <c r="E6720" s="141"/>
      <c r="F6720" s="124"/>
      <c r="K6720" s="127"/>
      <c r="L6720" s="131"/>
      <c r="M6720" s="130"/>
    </row>
    <row r="6721" spans="4:13">
      <c r="D6721" s="140"/>
      <c r="E6721" s="141"/>
      <c r="F6721" s="124"/>
      <c r="K6721" s="127"/>
      <c r="L6721" s="131"/>
      <c r="M6721" s="130"/>
    </row>
    <row r="6722" spans="4:13">
      <c r="D6722" s="140"/>
      <c r="E6722" s="141"/>
      <c r="F6722" s="124"/>
      <c r="K6722" s="127"/>
      <c r="L6722" s="131"/>
      <c r="M6722" s="130"/>
    </row>
    <row r="6723" spans="4:13">
      <c r="D6723" s="140"/>
      <c r="E6723" s="141"/>
      <c r="F6723" s="124"/>
      <c r="K6723" s="127"/>
      <c r="L6723" s="131"/>
      <c r="M6723" s="130"/>
    </row>
    <row r="6724" spans="4:13">
      <c r="D6724" s="140"/>
      <c r="E6724" s="141"/>
      <c r="F6724" s="124"/>
      <c r="K6724" s="127"/>
      <c r="L6724" s="131"/>
      <c r="M6724" s="130"/>
    </row>
    <row r="6725" spans="4:13">
      <c r="D6725" s="140"/>
      <c r="E6725" s="141"/>
      <c r="F6725" s="124"/>
      <c r="K6725" s="127"/>
      <c r="L6725" s="131"/>
      <c r="M6725" s="130"/>
    </row>
    <row r="6726" spans="4:13">
      <c r="D6726" s="140"/>
      <c r="E6726" s="141"/>
      <c r="F6726" s="124"/>
      <c r="K6726" s="127"/>
      <c r="L6726" s="131"/>
      <c r="M6726" s="130"/>
    </row>
    <row r="6727" spans="4:13">
      <c r="D6727" s="140"/>
      <c r="E6727" s="141"/>
      <c r="F6727" s="124"/>
      <c r="K6727" s="127"/>
      <c r="L6727" s="131"/>
      <c r="M6727" s="130"/>
    </row>
    <row r="6728" spans="4:13">
      <c r="D6728" s="140"/>
      <c r="E6728" s="141"/>
      <c r="F6728" s="124"/>
      <c r="K6728" s="127"/>
      <c r="L6728" s="131"/>
      <c r="M6728" s="130"/>
    </row>
    <row r="6729" spans="4:13">
      <c r="D6729" s="140"/>
      <c r="E6729" s="141"/>
      <c r="F6729" s="124"/>
      <c r="K6729" s="127"/>
      <c r="L6729" s="131"/>
      <c r="M6729" s="130"/>
    </row>
    <row r="6730" spans="4:13">
      <c r="D6730" s="140"/>
      <c r="E6730" s="141"/>
      <c r="F6730" s="124"/>
      <c r="K6730" s="127"/>
      <c r="L6730" s="131"/>
      <c r="M6730" s="130"/>
    </row>
    <row r="6731" spans="4:13">
      <c r="D6731" s="140"/>
      <c r="E6731" s="141"/>
      <c r="F6731" s="124"/>
      <c r="K6731" s="127"/>
      <c r="L6731" s="131"/>
      <c r="M6731" s="130"/>
    </row>
    <row r="6732" spans="4:13">
      <c r="D6732" s="140"/>
      <c r="E6732" s="141"/>
      <c r="F6732" s="124"/>
      <c r="K6732" s="127"/>
      <c r="L6732" s="131"/>
      <c r="M6732" s="130"/>
    </row>
    <row r="6733" spans="4:13">
      <c r="D6733" s="140"/>
      <c r="E6733" s="141"/>
      <c r="F6733" s="124"/>
      <c r="K6733" s="127"/>
      <c r="L6733" s="131"/>
      <c r="M6733" s="130"/>
    </row>
    <row r="6734" spans="4:13">
      <c r="D6734" s="140"/>
      <c r="E6734" s="141"/>
      <c r="F6734" s="124"/>
      <c r="K6734" s="127"/>
      <c r="L6734" s="131"/>
      <c r="M6734" s="130"/>
    </row>
    <row r="6735" spans="4:13">
      <c r="D6735" s="140"/>
      <c r="E6735" s="141"/>
      <c r="F6735" s="124"/>
      <c r="K6735" s="127"/>
      <c r="L6735" s="131"/>
      <c r="M6735" s="130"/>
    </row>
    <row r="6736" spans="4:13">
      <c r="D6736" s="140"/>
      <c r="E6736" s="141"/>
      <c r="F6736" s="124"/>
      <c r="K6736" s="127"/>
      <c r="L6736" s="131"/>
      <c r="M6736" s="130"/>
    </row>
    <row r="6737" spans="4:13">
      <c r="D6737" s="140"/>
      <c r="E6737" s="141"/>
      <c r="F6737" s="124"/>
      <c r="K6737" s="127"/>
      <c r="L6737" s="131"/>
      <c r="M6737" s="130"/>
    </row>
    <row r="6738" spans="4:13">
      <c r="D6738" s="140"/>
      <c r="E6738" s="141"/>
      <c r="F6738" s="124"/>
      <c r="K6738" s="127"/>
      <c r="L6738" s="131"/>
      <c r="M6738" s="130"/>
    </row>
    <row r="6739" spans="4:13">
      <c r="D6739" s="140"/>
      <c r="E6739" s="141"/>
      <c r="F6739" s="124"/>
      <c r="K6739" s="127"/>
      <c r="L6739" s="131"/>
      <c r="M6739" s="130"/>
    </row>
    <row r="6740" spans="4:13">
      <c r="D6740" s="140"/>
      <c r="E6740" s="141"/>
      <c r="F6740" s="124"/>
      <c r="K6740" s="127"/>
      <c r="L6740" s="131"/>
      <c r="M6740" s="130"/>
    </row>
    <row r="6741" spans="4:13">
      <c r="D6741" s="140"/>
      <c r="E6741" s="141"/>
      <c r="F6741" s="124"/>
      <c r="K6741" s="127"/>
      <c r="L6741" s="131"/>
      <c r="M6741" s="130"/>
    </row>
    <row r="6742" spans="4:13">
      <c r="D6742" s="140"/>
      <c r="E6742" s="141"/>
      <c r="F6742" s="124"/>
      <c r="K6742" s="127"/>
      <c r="L6742" s="131"/>
      <c r="M6742" s="130"/>
    </row>
    <row r="6743" spans="4:13">
      <c r="D6743" s="140"/>
      <c r="E6743" s="141"/>
      <c r="F6743" s="124"/>
      <c r="K6743" s="127"/>
      <c r="L6743" s="131"/>
      <c r="M6743" s="130"/>
    </row>
    <row r="6744" spans="4:13">
      <c r="D6744" s="140"/>
      <c r="E6744" s="141"/>
      <c r="F6744" s="124"/>
      <c r="K6744" s="127"/>
      <c r="L6744" s="131"/>
      <c r="M6744" s="130"/>
    </row>
    <row r="6745" spans="4:13">
      <c r="D6745" s="140"/>
      <c r="E6745" s="141"/>
      <c r="F6745" s="124"/>
      <c r="K6745" s="127"/>
      <c r="L6745" s="131"/>
      <c r="M6745" s="130"/>
    </row>
    <row r="6746" spans="4:13">
      <c r="D6746" s="140"/>
      <c r="E6746" s="141"/>
      <c r="F6746" s="124"/>
      <c r="K6746" s="127"/>
      <c r="L6746" s="131"/>
      <c r="M6746" s="130"/>
    </row>
    <row r="6747" spans="4:13">
      <c r="D6747" s="140"/>
      <c r="E6747" s="141"/>
      <c r="F6747" s="124"/>
      <c r="K6747" s="127"/>
      <c r="L6747" s="131"/>
      <c r="M6747" s="130"/>
    </row>
    <row r="6748" spans="4:13">
      <c r="D6748" s="140"/>
      <c r="E6748" s="141"/>
      <c r="F6748" s="124"/>
      <c r="K6748" s="127"/>
      <c r="L6748" s="131"/>
      <c r="M6748" s="130"/>
    </row>
    <row r="6749" spans="4:13">
      <c r="D6749" s="140"/>
      <c r="E6749" s="141"/>
      <c r="F6749" s="124"/>
      <c r="K6749" s="127"/>
      <c r="L6749" s="131"/>
      <c r="M6749" s="130"/>
    </row>
    <row r="6750" spans="4:13">
      <c r="D6750" s="140"/>
      <c r="E6750" s="141"/>
      <c r="F6750" s="124"/>
      <c r="K6750" s="127"/>
      <c r="L6750" s="131"/>
      <c r="M6750" s="130"/>
    </row>
    <row r="6751" spans="4:13">
      <c r="D6751" s="140"/>
      <c r="E6751" s="141"/>
      <c r="F6751" s="124"/>
      <c r="K6751" s="127"/>
      <c r="L6751" s="131"/>
      <c r="M6751" s="130"/>
    </row>
    <row r="6752" spans="4:13">
      <c r="D6752" s="140"/>
      <c r="E6752" s="141"/>
      <c r="F6752" s="124"/>
      <c r="K6752" s="127"/>
      <c r="L6752" s="131"/>
      <c r="M6752" s="130"/>
    </row>
    <row r="6753" spans="4:13">
      <c r="D6753" s="140"/>
      <c r="E6753" s="141"/>
      <c r="F6753" s="124"/>
      <c r="K6753" s="127"/>
      <c r="L6753" s="131"/>
      <c r="M6753" s="130"/>
    </row>
    <row r="6754" spans="4:13">
      <c r="D6754" s="140"/>
      <c r="E6754" s="141"/>
      <c r="F6754" s="124"/>
      <c r="K6754" s="127"/>
      <c r="L6754" s="131"/>
      <c r="M6754" s="130"/>
    </row>
    <row r="6755" spans="4:13">
      <c r="D6755" s="140"/>
      <c r="E6755" s="141"/>
      <c r="F6755" s="124"/>
      <c r="K6755" s="127"/>
      <c r="L6755" s="131"/>
      <c r="M6755" s="130"/>
    </row>
    <row r="6756" spans="4:13">
      <c r="D6756" s="140"/>
      <c r="E6756" s="141"/>
      <c r="F6756" s="124"/>
      <c r="K6756" s="127"/>
      <c r="L6756" s="131"/>
      <c r="M6756" s="130"/>
    </row>
    <row r="6757" spans="4:13">
      <c r="D6757" s="140"/>
      <c r="E6757" s="141"/>
      <c r="F6757" s="124"/>
      <c r="K6757" s="127"/>
      <c r="L6757" s="131"/>
      <c r="M6757" s="130"/>
    </row>
    <row r="6758" spans="4:13">
      <c r="D6758" s="140"/>
      <c r="E6758" s="141"/>
      <c r="F6758" s="124"/>
      <c r="K6758" s="127"/>
      <c r="L6758" s="131"/>
      <c r="M6758" s="130"/>
    </row>
    <row r="6759" spans="4:13">
      <c r="D6759" s="140"/>
      <c r="E6759" s="141"/>
      <c r="F6759" s="124"/>
      <c r="K6759" s="127"/>
      <c r="L6759" s="131"/>
      <c r="M6759" s="130"/>
    </row>
    <row r="6760" spans="4:13">
      <c r="D6760" s="140"/>
      <c r="E6760" s="141"/>
      <c r="F6760" s="124"/>
      <c r="K6760" s="127"/>
      <c r="L6760" s="131"/>
      <c r="M6760" s="130"/>
    </row>
    <row r="6761" spans="4:13">
      <c r="D6761" s="140"/>
      <c r="E6761" s="141"/>
      <c r="F6761" s="124"/>
      <c r="K6761" s="127"/>
      <c r="L6761" s="131"/>
      <c r="M6761" s="130"/>
    </row>
    <row r="6762" spans="4:13">
      <c r="D6762" s="140"/>
      <c r="E6762" s="141"/>
      <c r="F6762" s="124"/>
      <c r="K6762" s="127"/>
      <c r="L6762" s="131"/>
      <c r="M6762" s="130"/>
    </row>
    <row r="6763" spans="4:13">
      <c r="D6763" s="140"/>
      <c r="E6763" s="141"/>
      <c r="F6763" s="124"/>
      <c r="K6763" s="127"/>
      <c r="L6763" s="131"/>
      <c r="M6763" s="130"/>
    </row>
    <row r="6764" spans="4:13">
      <c r="D6764" s="140"/>
      <c r="E6764" s="141"/>
      <c r="F6764" s="124"/>
      <c r="K6764" s="127"/>
      <c r="L6764" s="131"/>
      <c r="M6764" s="130"/>
    </row>
    <row r="6765" spans="4:13">
      <c r="D6765" s="140"/>
      <c r="E6765" s="141"/>
      <c r="F6765" s="124"/>
      <c r="K6765" s="127"/>
      <c r="L6765" s="131"/>
      <c r="M6765" s="130"/>
    </row>
    <row r="6766" spans="4:13">
      <c r="D6766" s="140"/>
      <c r="E6766" s="141"/>
      <c r="F6766" s="124"/>
      <c r="K6766" s="127"/>
      <c r="L6766" s="131"/>
      <c r="M6766" s="130"/>
    </row>
    <row r="6767" spans="4:13">
      <c r="D6767" s="140"/>
      <c r="E6767" s="141"/>
      <c r="F6767" s="124"/>
      <c r="K6767" s="127"/>
      <c r="L6767" s="131"/>
      <c r="M6767" s="130"/>
    </row>
    <row r="6768" spans="4:13">
      <c r="D6768" s="140"/>
      <c r="E6768" s="141"/>
      <c r="F6768" s="124"/>
      <c r="K6768" s="127"/>
      <c r="L6768" s="131"/>
      <c r="M6768" s="130"/>
    </row>
    <row r="6769" spans="4:13">
      <c r="D6769" s="140"/>
      <c r="E6769" s="141"/>
      <c r="F6769" s="124"/>
      <c r="K6769" s="127"/>
      <c r="L6769" s="131"/>
      <c r="M6769" s="130"/>
    </row>
    <row r="6770" spans="4:13">
      <c r="D6770" s="140"/>
      <c r="E6770" s="141"/>
      <c r="F6770" s="124"/>
      <c r="K6770" s="127"/>
      <c r="L6770" s="131"/>
      <c r="M6770" s="130"/>
    </row>
    <row r="6771" spans="4:13">
      <c r="D6771" s="140"/>
      <c r="E6771" s="141"/>
      <c r="F6771" s="124"/>
      <c r="K6771" s="127"/>
      <c r="L6771" s="131"/>
      <c r="M6771" s="130"/>
    </row>
    <row r="6772" spans="4:13">
      <c r="D6772" s="140"/>
      <c r="E6772" s="141"/>
      <c r="F6772" s="124"/>
      <c r="K6772" s="127"/>
      <c r="L6772" s="131"/>
      <c r="M6772" s="130"/>
    </row>
    <row r="6773" spans="4:13">
      <c r="D6773" s="140"/>
      <c r="E6773" s="141"/>
      <c r="F6773" s="124"/>
      <c r="K6773" s="127"/>
      <c r="L6773" s="131"/>
      <c r="M6773" s="130"/>
    </row>
    <row r="6774" spans="4:13">
      <c r="D6774" s="140"/>
      <c r="E6774" s="141"/>
      <c r="F6774" s="124"/>
      <c r="K6774" s="127"/>
      <c r="L6774" s="131"/>
      <c r="M6774" s="130"/>
    </row>
    <row r="6775" spans="4:13">
      <c r="D6775" s="140"/>
      <c r="E6775" s="141"/>
      <c r="F6775" s="124"/>
      <c r="K6775" s="127"/>
      <c r="L6775" s="131"/>
      <c r="M6775" s="130"/>
    </row>
    <row r="6776" spans="4:13">
      <c r="D6776" s="140"/>
      <c r="E6776" s="141"/>
      <c r="F6776" s="124"/>
      <c r="K6776" s="127"/>
      <c r="L6776" s="131"/>
      <c r="M6776" s="130"/>
    </row>
    <row r="6777" spans="4:13">
      <c r="D6777" s="140"/>
      <c r="E6777" s="141"/>
      <c r="F6777" s="124"/>
      <c r="I6777" s="142"/>
      <c r="L6777" s="131"/>
      <c r="M6777" s="130"/>
    </row>
    <row r="6778" spans="4:13">
      <c r="D6778" s="140"/>
      <c r="E6778" s="141"/>
      <c r="F6778" s="124"/>
      <c r="I6778" s="142"/>
      <c r="L6778" s="131"/>
      <c r="M6778" s="130"/>
    </row>
    <row r="6779" spans="4:13">
      <c r="D6779" s="140"/>
      <c r="E6779" s="141"/>
      <c r="F6779" s="124"/>
      <c r="I6779" s="142"/>
      <c r="L6779" s="131"/>
      <c r="M6779" s="130"/>
    </row>
    <row r="6780" spans="4:13">
      <c r="D6780" s="140"/>
      <c r="E6780" s="141"/>
      <c r="F6780" s="124"/>
      <c r="I6780" s="142"/>
      <c r="L6780" s="131"/>
      <c r="M6780" s="130"/>
    </row>
    <row r="6781" spans="4:13">
      <c r="D6781" s="140"/>
      <c r="E6781" s="141"/>
      <c r="F6781" s="124"/>
      <c r="I6781" s="142"/>
      <c r="L6781" s="131"/>
      <c r="M6781" s="130"/>
    </row>
    <row r="6782" spans="4:13">
      <c r="D6782" s="140"/>
      <c r="E6782" s="141"/>
      <c r="F6782" s="124"/>
      <c r="I6782" s="142"/>
      <c r="L6782" s="131"/>
      <c r="M6782" s="130"/>
    </row>
    <row r="6783" spans="4:13">
      <c r="D6783" s="140"/>
      <c r="E6783" s="141"/>
      <c r="F6783" s="124"/>
      <c r="I6783" s="142"/>
      <c r="L6783" s="131"/>
      <c r="M6783" s="130"/>
    </row>
    <row r="6784" spans="4:13">
      <c r="D6784" s="140"/>
      <c r="E6784" s="141"/>
      <c r="F6784" s="124"/>
      <c r="I6784" s="142"/>
      <c r="L6784" s="131"/>
      <c r="M6784" s="130"/>
    </row>
    <row r="6785" spans="4:13">
      <c r="D6785" s="140"/>
      <c r="E6785" s="141"/>
      <c r="F6785" s="124"/>
      <c r="I6785" s="142"/>
      <c r="L6785" s="131"/>
      <c r="M6785" s="130"/>
    </row>
    <row r="6786" spans="4:13">
      <c r="D6786" s="140"/>
      <c r="E6786" s="141"/>
      <c r="F6786" s="124"/>
      <c r="I6786" s="142"/>
      <c r="L6786" s="131"/>
      <c r="M6786" s="130"/>
    </row>
    <row r="6787" spans="4:13">
      <c r="D6787" s="140"/>
      <c r="E6787" s="141"/>
      <c r="F6787" s="124"/>
      <c r="I6787" s="142"/>
      <c r="L6787" s="131"/>
      <c r="M6787" s="130"/>
    </row>
    <row r="6788" spans="4:13">
      <c r="D6788" s="140"/>
      <c r="E6788" s="141"/>
      <c r="F6788" s="124"/>
      <c r="I6788" s="142"/>
      <c r="L6788" s="131"/>
      <c r="M6788" s="130"/>
    </row>
    <row r="6789" spans="4:13">
      <c r="D6789" s="140"/>
      <c r="E6789" s="141"/>
      <c r="F6789" s="124"/>
      <c r="I6789" s="142"/>
      <c r="L6789" s="131"/>
      <c r="M6789" s="130"/>
    </row>
    <row r="6790" spans="4:13">
      <c r="D6790" s="140"/>
      <c r="E6790" s="141"/>
      <c r="F6790" s="124"/>
      <c r="I6790" s="142"/>
      <c r="L6790" s="131"/>
      <c r="M6790" s="130"/>
    </row>
    <row r="6791" spans="4:13">
      <c r="D6791" s="140"/>
      <c r="E6791" s="141"/>
      <c r="F6791" s="124"/>
      <c r="I6791" s="142"/>
      <c r="L6791" s="131"/>
      <c r="M6791" s="130"/>
    </row>
    <row r="6792" spans="4:13">
      <c r="D6792" s="140"/>
      <c r="E6792" s="141"/>
      <c r="F6792" s="124"/>
      <c r="I6792" s="142"/>
      <c r="L6792" s="131"/>
      <c r="M6792" s="130"/>
    </row>
    <row r="6793" spans="4:13">
      <c r="D6793" s="140"/>
      <c r="E6793" s="141"/>
      <c r="F6793" s="124"/>
      <c r="I6793" s="142"/>
      <c r="L6793" s="131"/>
      <c r="M6793" s="130"/>
    </row>
    <row r="6794" spans="4:13">
      <c r="D6794" s="140"/>
      <c r="E6794" s="141"/>
      <c r="F6794" s="124"/>
      <c r="I6794" s="142"/>
      <c r="L6794" s="131"/>
      <c r="M6794" s="130"/>
    </row>
    <row r="6795" spans="4:13">
      <c r="D6795" s="140"/>
      <c r="E6795" s="141"/>
      <c r="F6795" s="124"/>
      <c r="I6795" s="142"/>
      <c r="L6795" s="131"/>
      <c r="M6795" s="130"/>
    </row>
    <row r="6796" spans="4:13">
      <c r="D6796" s="140"/>
      <c r="E6796" s="141"/>
      <c r="F6796" s="124"/>
      <c r="I6796" s="142"/>
      <c r="L6796" s="131"/>
      <c r="M6796" s="130"/>
    </row>
    <row r="6797" spans="4:13">
      <c r="D6797" s="140"/>
      <c r="E6797" s="141"/>
      <c r="F6797" s="124"/>
      <c r="I6797" s="142"/>
      <c r="L6797" s="131"/>
      <c r="M6797" s="130"/>
    </row>
    <row r="6798" spans="4:13">
      <c r="D6798" s="140"/>
      <c r="E6798" s="141"/>
      <c r="F6798" s="124"/>
      <c r="I6798" s="142"/>
      <c r="L6798" s="131"/>
      <c r="M6798" s="130"/>
    </row>
    <row r="6799" spans="4:13">
      <c r="D6799" s="140"/>
      <c r="E6799" s="141"/>
      <c r="F6799" s="124"/>
      <c r="I6799" s="142"/>
      <c r="L6799" s="131"/>
      <c r="M6799" s="130"/>
    </row>
    <row r="6800" spans="4:13">
      <c r="D6800" s="140"/>
      <c r="E6800" s="141"/>
      <c r="F6800" s="124"/>
      <c r="I6800" s="142"/>
      <c r="L6800" s="131"/>
      <c r="M6800" s="130"/>
    </row>
    <row r="6801" spans="4:13">
      <c r="D6801" s="140"/>
      <c r="E6801" s="141"/>
      <c r="F6801" s="124"/>
      <c r="I6801" s="142"/>
      <c r="L6801" s="131"/>
      <c r="M6801" s="130"/>
    </row>
    <row r="6802" spans="4:13">
      <c r="D6802" s="140"/>
      <c r="E6802" s="141"/>
      <c r="F6802" s="124"/>
      <c r="I6802" s="142"/>
      <c r="L6802" s="131"/>
      <c r="M6802" s="130"/>
    </row>
    <row r="6803" spans="4:13">
      <c r="D6803" s="140"/>
      <c r="E6803" s="141"/>
      <c r="F6803" s="124"/>
      <c r="I6803" s="142"/>
      <c r="L6803" s="131"/>
      <c r="M6803" s="130"/>
    </row>
    <row r="6804" spans="4:13">
      <c r="D6804" s="140"/>
      <c r="E6804" s="141"/>
      <c r="F6804" s="124"/>
      <c r="I6804" s="142"/>
      <c r="L6804" s="131"/>
      <c r="M6804" s="130"/>
    </row>
    <row r="6805" spans="4:13">
      <c r="D6805" s="140"/>
      <c r="E6805" s="141"/>
      <c r="F6805" s="124"/>
      <c r="I6805" s="142"/>
      <c r="L6805" s="131"/>
      <c r="M6805" s="130"/>
    </row>
    <row r="6806" spans="4:13">
      <c r="D6806" s="140"/>
      <c r="E6806" s="141"/>
      <c r="F6806" s="124"/>
      <c r="I6806" s="142"/>
      <c r="L6806" s="131"/>
      <c r="M6806" s="130"/>
    </row>
    <row r="6807" spans="4:13">
      <c r="D6807" s="140"/>
      <c r="E6807" s="141"/>
      <c r="F6807" s="124"/>
      <c r="I6807" s="142"/>
      <c r="L6807" s="131"/>
      <c r="M6807" s="130"/>
    </row>
    <row r="6808" spans="4:13">
      <c r="D6808" s="140"/>
      <c r="E6808" s="141"/>
      <c r="F6808" s="124"/>
      <c r="I6808" s="142"/>
      <c r="L6808" s="131"/>
      <c r="M6808" s="130"/>
    </row>
    <row r="6809" spans="4:13">
      <c r="D6809" s="140"/>
      <c r="E6809" s="141"/>
      <c r="F6809" s="124"/>
      <c r="I6809" s="142"/>
      <c r="L6809" s="131"/>
      <c r="M6809" s="130"/>
    </row>
    <row r="6810" spans="4:13">
      <c r="D6810" s="140"/>
      <c r="E6810" s="141"/>
      <c r="F6810" s="124"/>
      <c r="I6810" s="142"/>
      <c r="L6810" s="131"/>
      <c r="M6810" s="130"/>
    </row>
    <row r="6811" spans="4:13">
      <c r="D6811" s="140"/>
      <c r="E6811" s="141"/>
      <c r="F6811" s="124"/>
      <c r="I6811" s="142"/>
      <c r="L6811" s="131"/>
      <c r="M6811" s="130"/>
    </row>
    <row r="6812" spans="4:13">
      <c r="D6812" s="140"/>
      <c r="E6812" s="141"/>
      <c r="F6812" s="124"/>
      <c r="I6812" s="142"/>
      <c r="L6812" s="131"/>
      <c r="M6812" s="130"/>
    </row>
    <row r="6813" spans="4:13">
      <c r="D6813" s="140"/>
      <c r="E6813" s="141"/>
      <c r="F6813" s="124"/>
      <c r="I6813" s="142"/>
      <c r="L6813" s="131"/>
      <c r="M6813" s="130"/>
    </row>
    <row r="6814" spans="4:13">
      <c r="D6814" s="140"/>
      <c r="E6814" s="141"/>
      <c r="F6814" s="124"/>
      <c r="I6814" s="142"/>
      <c r="L6814" s="131"/>
      <c r="M6814" s="130"/>
    </row>
    <row r="6815" spans="4:13">
      <c r="D6815" s="140"/>
      <c r="E6815" s="141"/>
      <c r="F6815" s="124"/>
      <c r="I6815" s="142"/>
      <c r="L6815" s="131"/>
      <c r="M6815" s="130"/>
    </row>
    <row r="6816" spans="4:13">
      <c r="D6816" s="140"/>
      <c r="E6816" s="141"/>
      <c r="F6816" s="124"/>
      <c r="I6816" s="142"/>
      <c r="L6816" s="131"/>
      <c r="M6816" s="130"/>
    </row>
    <row r="6817" spans="4:13">
      <c r="D6817" s="140"/>
      <c r="E6817" s="141"/>
      <c r="F6817" s="124"/>
      <c r="I6817" s="142"/>
      <c r="L6817" s="131"/>
      <c r="M6817" s="130"/>
    </row>
    <row r="6818" spans="4:13">
      <c r="D6818" s="140"/>
      <c r="E6818" s="141"/>
      <c r="F6818" s="124"/>
      <c r="I6818" s="142"/>
      <c r="L6818" s="131"/>
      <c r="M6818" s="130"/>
    </row>
    <row r="6819" spans="4:13">
      <c r="D6819" s="140"/>
      <c r="E6819" s="141"/>
      <c r="F6819" s="124"/>
      <c r="I6819" s="142"/>
      <c r="L6819" s="131"/>
      <c r="M6819" s="130"/>
    </row>
    <row r="6820" spans="4:13">
      <c r="D6820" s="140"/>
      <c r="E6820" s="141"/>
      <c r="F6820" s="124"/>
      <c r="I6820" s="142"/>
      <c r="L6820" s="131"/>
      <c r="M6820" s="130"/>
    </row>
    <row r="6821" spans="4:13">
      <c r="D6821" s="140"/>
      <c r="E6821" s="141"/>
      <c r="F6821" s="124"/>
      <c r="I6821" s="142"/>
      <c r="L6821" s="131"/>
      <c r="M6821" s="130"/>
    </row>
    <row r="6822" spans="4:13">
      <c r="D6822" s="140"/>
      <c r="E6822" s="141"/>
      <c r="F6822" s="124"/>
      <c r="I6822" s="142"/>
      <c r="L6822" s="131"/>
      <c r="M6822" s="130"/>
    </row>
    <row r="6823" spans="4:13">
      <c r="D6823" s="140"/>
      <c r="E6823" s="141"/>
      <c r="F6823" s="124"/>
      <c r="I6823" s="142"/>
      <c r="L6823" s="131"/>
      <c r="M6823" s="130"/>
    </row>
    <row r="6824" spans="4:13">
      <c r="D6824" s="140"/>
      <c r="E6824" s="141"/>
      <c r="F6824" s="124"/>
      <c r="I6824" s="142"/>
      <c r="L6824" s="131"/>
      <c r="M6824" s="130"/>
    </row>
    <row r="6825" spans="4:13">
      <c r="D6825" s="140"/>
      <c r="E6825" s="141"/>
      <c r="F6825" s="124"/>
      <c r="I6825" s="142"/>
      <c r="L6825" s="131"/>
      <c r="M6825" s="130"/>
    </row>
    <row r="6826" spans="4:13">
      <c r="D6826" s="140"/>
      <c r="E6826" s="141"/>
      <c r="F6826" s="124"/>
      <c r="I6826" s="142"/>
      <c r="L6826" s="131"/>
      <c r="M6826" s="130"/>
    </row>
    <row r="6827" spans="4:13">
      <c r="D6827" s="140"/>
      <c r="E6827" s="141"/>
      <c r="F6827" s="124"/>
      <c r="I6827" s="142"/>
      <c r="L6827" s="131"/>
      <c r="M6827" s="130"/>
    </row>
    <row r="6828" spans="4:13">
      <c r="D6828" s="140"/>
      <c r="E6828" s="141"/>
      <c r="F6828" s="124"/>
      <c r="I6828" s="142"/>
      <c r="L6828" s="131"/>
      <c r="M6828" s="130"/>
    </row>
    <row r="6829" spans="4:13">
      <c r="D6829" s="140"/>
      <c r="E6829" s="141"/>
      <c r="F6829" s="124"/>
      <c r="I6829" s="142"/>
      <c r="L6829" s="131"/>
      <c r="M6829" s="130"/>
    </row>
    <row r="6830" spans="4:13">
      <c r="D6830" s="140"/>
      <c r="E6830" s="141"/>
      <c r="F6830" s="124"/>
      <c r="I6830" s="142"/>
      <c r="L6830" s="131"/>
      <c r="M6830" s="130"/>
    </row>
    <row r="6831" spans="4:13">
      <c r="D6831" s="140"/>
      <c r="E6831" s="141"/>
      <c r="F6831" s="124"/>
      <c r="I6831" s="142"/>
      <c r="L6831" s="131"/>
      <c r="M6831" s="130"/>
    </row>
    <row r="6832" spans="4:13">
      <c r="D6832" s="140"/>
      <c r="E6832" s="141"/>
      <c r="F6832" s="124"/>
      <c r="I6832" s="142"/>
      <c r="L6832" s="131"/>
      <c r="M6832" s="130"/>
    </row>
    <row r="6833" spans="4:13">
      <c r="D6833" s="140"/>
      <c r="E6833" s="141"/>
      <c r="F6833" s="124"/>
      <c r="I6833" s="142"/>
      <c r="L6833" s="131"/>
      <c r="M6833" s="130"/>
    </row>
    <row r="6834" spans="4:13">
      <c r="D6834" s="140"/>
      <c r="E6834" s="141"/>
      <c r="F6834" s="124"/>
      <c r="I6834" s="142"/>
      <c r="L6834" s="131"/>
      <c r="M6834" s="130"/>
    </row>
    <row r="6835" spans="4:13">
      <c r="D6835" s="140"/>
      <c r="E6835" s="141"/>
      <c r="F6835" s="124"/>
      <c r="I6835" s="142"/>
      <c r="L6835" s="131"/>
      <c r="M6835" s="130"/>
    </row>
    <row r="6836" spans="4:13">
      <c r="D6836" s="140"/>
      <c r="E6836" s="141"/>
      <c r="F6836" s="124"/>
      <c r="I6836" s="142"/>
      <c r="L6836" s="131"/>
      <c r="M6836" s="130"/>
    </row>
    <row r="6837" spans="4:13">
      <c r="D6837" s="140"/>
      <c r="E6837" s="141"/>
      <c r="F6837" s="124"/>
      <c r="I6837" s="142"/>
      <c r="L6837" s="131"/>
      <c r="M6837" s="130"/>
    </row>
    <row r="6838" spans="4:13">
      <c r="D6838" s="140"/>
      <c r="E6838" s="141"/>
      <c r="F6838" s="124"/>
      <c r="I6838" s="142"/>
      <c r="L6838" s="131"/>
      <c r="M6838" s="130"/>
    </row>
    <row r="6839" spans="4:13">
      <c r="D6839" s="140"/>
      <c r="E6839" s="141"/>
      <c r="F6839" s="124"/>
      <c r="I6839" s="142"/>
      <c r="L6839" s="131"/>
      <c r="M6839" s="130"/>
    </row>
    <row r="6840" spans="4:13">
      <c r="D6840" s="140"/>
      <c r="E6840" s="141"/>
      <c r="F6840" s="124"/>
      <c r="I6840" s="142"/>
      <c r="L6840" s="131"/>
      <c r="M6840" s="130"/>
    </row>
    <row r="6841" spans="4:13">
      <c r="D6841" s="140"/>
      <c r="E6841" s="141"/>
      <c r="F6841" s="124"/>
      <c r="I6841" s="142"/>
      <c r="L6841" s="131"/>
      <c r="M6841" s="130"/>
    </row>
    <row r="6842" spans="4:13">
      <c r="D6842" s="140"/>
      <c r="E6842" s="141"/>
      <c r="F6842" s="124"/>
      <c r="I6842" s="142"/>
      <c r="L6842" s="131"/>
      <c r="M6842" s="130"/>
    </row>
    <row r="6843" spans="4:13">
      <c r="D6843" s="140"/>
      <c r="E6843" s="141"/>
      <c r="F6843" s="124"/>
      <c r="I6843" s="142"/>
      <c r="L6843" s="131"/>
      <c r="M6843" s="130"/>
    </row>
    <row r="6844" spans="4:13">
      <c r="D6844" s="140"/>
      <c r="E6844" s="141"/>
      <c r="F6844" s="124"/>
      <c r="I6844" s="142"/>
      <c r="L6844" s="131"/>
      <c r="M6844" s="130"/>
    </row>
    <row r="6845" spans="4:13">
      <c r="D6845" s="140"/>
      <c r="E6845" s="141"/>
      <c r="F6845" s="124"/>
      <c r="I6845" s="142"/>
      <c r="L6845" s="131"/>
      <c r="M6845" s="130"/>
    </row>
    <row r="6846" spans="4:13">
      <c r="D6846" s="140"/>
      <c r="E6846" s="141"/>
      <c r="F6846" s="124"/>
      <c r="I6846" s="142"/>
      <c r="L6846" s="131"/>
      <c r="M6846" s="130"/>
    </row>
    <row r="6847" spans="4:13">
      <c r="D6847" s="140"/>
      <c r="E6847" s="141"/>
      <c r="F6847" s="124"/>
      <c r="I6847" s="142"/>
      <c r="L6847" s="131"/>
      <c r="M6847" s="130"/>
    </row>
    <row r="6848" spans="4:13">
      <c r="D6848" s="140"/>
      <c r="E6848" s="141"/>
      <c r="F6848" s="124"/>
      <c r="I6848" s="142"/>
      <c r="L6848" s="131"/>
      <c r="M6848" s="130"/>
    </row>
    <row r="6849" spans="4:13">
      <c r="D6849" s="140"/>
      <c r="E6849" s="141"/>
      <c r="F6849" s="124"/>
      <c r="I6849" s="142"/>
      <c r="L6849" s="131"/>
      <c r="M6849" s="130"/>
    </row>
    <row r="6850" spans="4:13">
      <c r="D6850" s="140"/>
      <c r="E6850" s="141"/>
      <c r="F6850" s="124"/>
      <c r="I6850" s="142"/>
      <c r="L6850" s="131"/>
      <c r="M6850" s="130"/>
    </row>
    <row r="6851" spans="4:13">
      <c r="D6851" s="140"/>
      <c r="E6851" s="141"/>
      <c r="F6851" s="124"/>
      <c r="I6851" s="142"/>
      <c r="L6851" s="131"/>
      <c r="M6851" s="130"/>
    </row>
    <row r="6852" spans="4:13">
      <c r="D6852" s="140"/>
      <c r="E6852" s="141"/>
      <c r="F6852" s="124"/>
      <c r="I6852" s="142"/>
      <c r="L6852" s="131"/>
      <c r="M6852" s="130"/>
    </row>
    <row r="6853" spans="4:13">
      <c r="D6853" s="140"/>
      <c r="E6853" s="141"/>
      <c r="F6853" s="124"/>
      <c r="I6853" s="142"/>
      <c r="L6853" s="131"/>
      <c r="M6853" s="130"/>
    </row>
    <row r="6854" spans="4:13">
      <c r="D6854" s="140"/>
      <c r="E6854" s="141"/>
      <c r="F6854" s="124"/>
      <c r="I6854" s="142"/>
      <c r="L6854" s="131"/>
      <c r="M6854" s="130"/>
    </row>
    <row r="6855" spans="4:13">
      <c r="D6855" s="140"/>
      <c r="E6855" s="141"/>
      <c r="F6855" s="124"/>
      <c r="I6855" s="142"/>
      <c r="L6855" s="131"/>
      <c r="M6855" s="130"/>
    </row>
    <row r="6856" spans="4:13">
      <c r="D6856" s="140"/>
      <c r="E6856" s="141"/>
      <c r="F6856" s="124"/>
      <c r="I6856" s="142"/>
      <c r="L6856" s="131"/>
      <c r="M6856" s="130"/>
    </row>
    <row r="6857" spans="4:13">
      <c r="D6857" s="140"/>
      <c r="E6857" s="141"/>
      <c r="F6857" s="124"/>
      <c r="I6857" s="142"/>
      <c r="L6857" s="131"/>
      <c r="M6857" s="130"/>
    </row>
    <row r="6858" spans="4:13">
      <c r="D6858" s="140"/>
      <c r="E6858" s="141"/>
      <c r="F6858" s="124"/>
      <c r="I6858" s="142"/>
      <c r="L6858" s="131"/>
      <c r="M6858" s="130"/>
    </row>
    <row r="6859" spans="4:13">
      <c r="D6859" s="140"/>
      <c r="E6859" s="141"/>
      <c r="F6859" s="124"/>
      <c r="I6859" s="142"/>
      <c r="L6859" s="131"/>
      <c r="M6859" s="130"/>
    </row>
    <row r="6860" spans="4:13">
      <c r="D6860" s="140"/>
      <c r="E6860" s="141"/>
      <c r="F6860" s="124"/>
      <c r="I6860" s="142"/>
      <c r="L6860" s="131"/>
      <c r="M6860" s="130"/>
    </row>
    <row r="6861" spans="4:13">
      <c r="D6861" s="140"/>
      <c r="E6861" s="141"/>
      <c r="F6861" s="124"/>
      <c r="I6861" s="142"/>
      <c r="L6861" s="131"/>
      <c r="M6861" s="130"/>
    </row>
    <row r="6862" spans="4:13">
      <c r="D6862" s="140"/>
      <c r="E6862" s="141"/>
      <c r="F6862" s="124"/>
      <c r="I6862" s="142"/>
      <c r="L6862" s="131"/>
      <c r="M6862" s="130"/>
    </row>
    <row r="6863" spans="4:13">
      <c r="D6863" s="140"/>
      <c r="E6863" s="141"/>
      <c r="F6863" s="124"/>
      <c r="I6863" s="142"/>
      <c r="L6863" s="131"/>
      <c r="M6863" s="130"/>
    </row>
    <row r="6864" spans="4:13">
      <c r="D6864" s="140"/>
      <c r="E6864" s="141"/>
      <c r="F6864" s="124"/>
      <c r="I6864" s="142"/>
      <c r="L6864" s="131"/>
      <c r="M6864" s="130"/>
    </row>
    <row r="6865" spans="4:13">
      <c r="D6865" s="140"/>
      <c r="E6865" s="141"/>
      <c r="F6865" s="124"/>
      <c r="I6865" s="142"/>
      <c r="L6865" s="131"/>
      <c r="M6865" s="130"/>
    </row>
    <row r="6866" spans="4:13">
      <c r="D6866" s="140"/>
      <c r="E6866" s="141"/>
      <c r="F6866" s="124"/>
      <c r="I6866" s="142"/>
      <c r="L6866" s="131"/>
      <c r="M6866" s="130"/>
    </row>
    <row r="6867" spans="4:13">
      <c r="D6867" s="140"/>
      <c r="E6867" s="141"/>
      <c r="F6867" s="124"/>
      <c r="I6867" s="142"/>
      <c r="L6867" s="131"/>
      <c r="M6867" s="130"/>
    </row>
    <row r="6868" spans="4:13">
      <c r="D6868" s="140"/>
      <c r="E6868" s="141"/>
      <c r="F6868" s="124"/>
      <c r="I6868" s="142"/>
      <c r="L6868" s="131"/>
      <c r="M6868" s="130"/>
    </row>
    <row r="6869" spans="4:13">
      <c r="D6869" s="140"/>
      <c r="E6869" s="141"/>
      <c r="F6869" s="124"/>
      <c r="I6869" s="142"/>
      <c r="L6869" s="131"/>
      <c r="M6869" s="130"/>
    </row>
    <row r="6870" spans="4:13">
      <c r="D6870" s="140"/>
      <c r="E6870" s="141"/>
      <c r="F6870" s="124"/>
      <c r="I6870" s="142"/>
      <c r="L6870" s="131"/>
      <c r="M6870" s="130"/>
    </row>
    <row r="6871" spans="4:13">
      <c r="D6871" s="140"/>
      <c r="E6871" s="141"/>
      <c r="F6871" s="124"/>
      <c r="I6871" s="142"/>
      <c r="L6871" s="131"/>
      <c r="M6871" s="130"/>
    </row>
    <row r="6872" spans="4:13">
      <c r="D6872" s="140"/>
      <c r="E6872" s="141"/>
      <c r="F6872" s="124"/>
      <c r="I6872" s="142"/>
      <c r="L6872" s="131"/>
      <c r="M6872" s="130"/>
    </row>
    <row r="6873" spans="4:13">
      <c r="D6873" s="140"/>
      <c r="E6873" s="141"/>
      <c r="F6873" s="124"/>
      <c r="I6873" s="142"/>
      <c r="L6873" s="131"/>
      <c r="M6873" s="130"/>
    </row>
    <row r="6874" spans="4:13">
      <c r="D6874" s="140"/>
      <c r="E6874" s="141"/>
      <c r="F6874" s="124"/>
      <c r="I6874" s="142"/>
      <c r="L6874" s="131"/>
      <c r="M6874" s="130"/>
    </row>
    <row r="6875" spans="4:13">
      <c r="D6875" s="140"/>
      <c r="E6875" s="141"/>
      <c r="F6875" s="124"/>
      <c r="I6875" s="142"/>
      <c r="L6875" s="131"/>
      <c r="M6875" s="130"/>
    </row>
    <row r="6876" spans="4:13">
      <c r="D6876" s="140"/>
      <c r="E6876" s="141"/>
      <c r="F6876" s="124"/>
      <c r="I6876" s="142"/>
      <c r="L6876" s="131"/>
      <c r="M6876" s="130"/>
    </row>
    <row r="6877" spans="4:13">
      <c r="D6877" s="140"/>
      <c r="E6877" s="141"/>
      <c r="F6877" s="124"/>
      <c r="I6877" s="142"/>
      <c r="L6877" s="131"/>
      <c r="M6877" s="130"/>
    </row>
    <row r="6878" spans="4:13">
      <c r="D6878" s="140"/>
      <c r="E6878" s="141"/>
      <c r="F6878" s="124"/>
      <c r="I6878" s="142"/>
      <c r="L6878" s="131"/>
      <c r="M6878" s="130"/>
    </row>
    <row r="6879" spans="4:13">
      <c r="D6879" s="140"/>
      <c r="E6879" s="141"/>
      <c r="F6879" s="124"/>
      <c r="I6879" s="142"/>
      <c r="L6879" s="131"/>
      <c r="M6879" s="130"/>
    </row>
    <row r="6880" spans="4:13">
      <c r="D6880" s="140"/>
      <c r="E6880" s="141"/>
      <c r="F6880" s="124"/>
      <c r="I6880" s="142"/>
      <c r="L6880" s="131"/>
      <c r="M6880" s="130"/>
    </row>
    <row r="6881" spans="4:13">
      <c r="D6881" s="140"/>
      <c r="E6881" s="141"/>
      <c r="F6881" s="124"/>
      <c r="I6881" s="142"/>
      <c r="L6881" s="131"/>
      <c r="M6881" s="130"/>
    </row>
    <row r="6882" spans="4:13">
      <c r="D6882" s="140"/>
      <c r="E6882" s="141"/>
      <c r="F6882" s="124"/>
      <c r="I6882" s="142"/>
      <c r="L6882" s="131"/>
      <c r="M6882" s="130"/>
    </row>
    <row r="6883" spans="4:13">
      <c r="D6883" s="140"/>
      <c r="E6883" s="141"/>
      <c r="F6883" s="124"/>
      <c r="I6883" s="142"/>
      <c r="L6883" s="131"/>
      <c r="M6883" s="130"/>
    </row>
    <row r="6884" spans="4:13">
      <c r="D6884" s="140"/>
      <c r="E6884" s="141"/>
      <c r="F6884" s="124"/>
      <c r="I6884" s="142"/>
      <c r="L6884" s="131"/>
      <c r="M6884" s="130"/>
    </row>
    <row r="6885" spans="4:13">
      <c r="D6885" s="140"/>
      <c r="E6885" s="141"/>
      <c r="F6885" s="124"/>
      <c r="I6885" s="142"/>
      <c r="L6885" s="131"/>
      <c r="M6885" s="130"/>
    </row>
    <row r="6886" spans="4:13">
      <c r="D6886" s="140"/>
      <c r="E6886" s="141"/>
      <c r="F6886" s="124"/>
      <c r="I6886" s="142"/>
      <c r="L6886" s="131"/>
      <c r="M6886" s="130"/>
    </row>
    <row r="6887" spans="4:13">
      <c r="D6887" s="140"/>
      <c r="E6887" s="141"/>
      <c r="F6887" s="124"/>
      <c r="I6887" s="142"/>
      <c r="L6887" s="131"/>
      <c r="M6887" s="130"/>
    </row>
    <row r="6888" spans="4:13">
      <c r="D6888" s="140"/>
      <c r="E6888" s="141"/>
      <c r="F6888" s="124"/>
      <c r="I6888" s="142"/>
      <c r="L6888" s="131"/>
      <c r="M6888" s="130"/>
    </row>
    <row r="6889" spans="4:13">
      <c r="D6889" s="140"/>
      <c r="E6889" s="141"/>
      <c r="F6889" s="124"/>
      <c r="K6889" s="127"/>
      <c r="L6889" s="131"/>
      <c r="M6889" s="130"/>
    </row>
    <row r="6890" spans="4:13">
      <c r="D6890" s="140"/>
      <c r="E6890" s="141"/>
      <c r="F6890" s="124"/>
      <c r="K6890" s="127"/>
      <c r="L6890" s="131"/>
      <c r="M6890" s="130"/>
    </row>
    <row r="6891" spans="4:13">
      <c r="D6891" s="140"/>
      <c r="E6891" s="141"/>
      <c r="F6891" s="124"/>
      <c r="K6891" s="127"/>
      <c r="L6891" s="131"/>
      <c r="M6891" s="130"/>
    </row>
    <row r="6892" spans="4:13">
      <c r="D6892" s="140"/>
      <c r="E6892" s="141"/>
      <c r="F6892" s="124"/>
      <c r="K6892" s="127"/>
      <c r="L6892" s="131"/>
      <c r="M6892" s="130"/>
    </row>
    <row r="6893" spans="4:13">
      <c r="D6893" s="140"/>
      <c r="E6893" s="141"/>
      <c r="F6893" s="124"/>
      <c r="K6893" s="127"/>
      <c r="L6893" s="131"/>
      <c r="M6893" s="130"/>
    </row>
    <row r="6894" spans="4:13">
      <c r="D6894" s="140"/>
      <c r="E6894" s="141"/>
      <c r="F6894" s="124"/>
      <c r="K6894" s="127"/>
      <c r="L6894" s="131"/>
      <c r="M6894" s="130"/>
    </row>
    <row r="6895" spans="4:13">
      <c r="D6895" s="140"/>
      <c r="E6895" s="141"/>
      <c r="F6895" s="124"/>
      <c r="K6895" s="127"/>
      <c r="L6895" s="131"/>
      <c r="M6895" s="130"/>
    </row>
    <row r="6896" spans="4:13">
      <c r="D6896" s="140"/>
      <c r="E6896" s="141"/>
      <c r="F6896" s="124"/>
      <c r="K6896" s="127"/>
      <c r="L6896" s="131"/>
      <c r="M6896" s="130"/>
    </row>
    <row r="6897" spans="4:13">
      <c r="D6897" s="140"/>
      <c r="E6897" s="141"/>
      <c r="F6897" s="124"/>
      <c r="K6897" s="127"/>
      <c r="L6897" s="131"/>
      <c r="M6897" s="130"/>
    </row>
    <row r="6898" spans="4:13">
      <c r="D6898" s="140"/>
      <c r="E6898" s="141"/>
      <c r="F6898" s="124"/>
      <c r="K6898" s="127"/>
      <c r="L6898" s="131"/>
      <c r="M6898" s="130"/>
    </row>
    <row r="6899" spans="4:13">
      <c r="D6899" s="140"/>
      <c r="E6899" s="141"/>
      <c r="F6899" s="124"/>
      <c r="K6899" s="127"/>
      <c r="L6899" s="131"/>
      <c r="M6899" s="130"/>
    </row>
    <row r="6900" spans="4:13">
      <c r="D6900" s="140"/>
      <c r="E6900" s="141"/>
      <c r="F6900" s="124"/>
      <c r="K6900" s="127"/>
      <c r="L6900" s="131"/>
      <c r="M6900" s="130"/>
    </row>
    <row r="6901" spans="4:13">
      <c r="D6901" s="140"/>
      <c r="E6901" s="141"/>
      <c r="F6901" s="124"/>
      <c r="K6901" s="127"/>
      <c r="L6901" s="131"/>
      <c r="M6901" s="130"/>
    </row>
    <row r="6902" spans="4:13">
      <c r="D6902" s="140"/>
      <c r="E6902" s="141"/>
      <c r="F6902" s="124"/>
      <c r="K6902" s="127"/>
      <c r="L6902" s="131"/>
      <c r="M6902" s="130"/>
    </row>
    <row r="6903" spans="4:13">
      <c r="D6903" s="140"/>
      <c r="E6903" s="141"/>
      <c r="F6903" s="124"/>
      <c r="K6903" s="127"/>
      <c r="L6903" s="131"/>
      <c r="M6903" s="130"/>
    </row>
    <row r="6904" spans="4:13">
      <c r="D6904" s="140"/>
      <c r="E6904" s="141"/>
      <c r="F6904" s="124"/>
      <c r="K6904" s="127"/>
      <c r="L6904" s="131"/>
      <c r="M6904" s="130"/>
    </row>
    <row r="6905" spans="4:13">
      <c r="D6905" s="140"/>
      <c r="E6905" s="141"/>
      <c r="F6905" s="124"/>
      <c r="K6905" s="127"/>
      <c r="L6905" s="131"/>
      <c r="M6905" s="130"/>
    </row>
    <row r="6906" spans="4:13">
      <c r="D6906" s="140"/>
      <c r="E6906" s="141"/>
      <c r="F6906" s="124"/>
      <c r="K6906" s="127"/>
      <c r="L6906" s="131"/>
      <c r="M6906" s="130"/>
    </row>
    <row r="6907" spans="4:13">
      <c r="D6907" s="140"/>
      <c r="E6907" s="141"/>
      <c r="F6907" s="124"/>
      <c r="K6907" s="127"/>
      <c r="L6907" s="131"/>
      <c r="M6907" s="130"/>
    </row>
    <row r="6908" spans="4:13">
      <c r="D6908" s="140"/>
      <c r="E6908" s="141"/>
      <c r="F6908" s="124"/>
      <c r="K6908" s="127"/>
      <c r="L6908" s="131"/>
      <c r="M6908" s="130"/>
    </row>
    <row r="6909" spans="4:13">
      <c r="D6909" s="140"/>
      <c r="E6909" s="141"/>
      <c r="F6909" s="124"/>
      <c r="K6909" s="127"/>
      <c r="L6909" s="131"/>
      <c r="M6909" s="130"/>
    </row>
    <row r="6910" spans="4:13">
      <c r="D6910" s="140"/>
      <c r="E6910" s="141"/>
      <c r="F6910" s="124"/>
      <c r="K6910" s="127"/>
      <c r="L6910" s="131"/>
      <c r="M6910" s="130"/>
    </row>
    <row r="6911" spans="4:13">
      <c r="D6911" s="140"/>
      <c r="E6911" s="141"/>
      <c r="F6911" s="124"/>
      <c r="K6911" s="127"/>
      <c r="L6911" s="131"/>
      <c r="M6911" s="130"/>
    </row>
    <row r="6912" spans="4:13">
      <c r="D6912" s="140"/>
      <c r="E6912" s="141"/>
      <c r="F6912" s="124"/>
      <c r="K6912" s="127"/>
      <c r="L6912" s="131"/>
      <c r="M6912" s="130"/>
    </row>
    <row r="6913" spans="4:13">
      <c r="D6913" s="140"/>
      <c r="E6913" s="141"/>
      <c r="F6913" s="124"/>
      <c r="K6913" s="127"/>
      <c r="L6913" s="131"/>
      <c r="M6913" s="130"/>
    </row>
    <row r="6914" spans="4:13">
      <c r="D6914" s="140"/>
      <c r="E6914" s="141"/>
      <c r="F6914" s="124"/>
      <c r="K6914" s="127"/>
      <c r="L6914" s="131"/>
      <c r="M6914" s="130"/>
    </row>
    <row r="6915" spans="4:13">
      <c r="D6915" s="140"/>
      <c r="E6915" s="141"/>
      <c r="F6915" s="124"/>
      <c r="K6915" s="127"/>
      <c r="L6915" s="131"/>
      <c r="M6915" s="130"/>
    </row>
    <row r="6916" spans="4:13">
      <c r="D6916" s="140"/>
      <c r="E6916" s="141"/>
      <c r="F6916" s="124"/>
      <c r="K6916" s="127"/>
      <c r="L6916" s="131"/>
      <c r="M6916" s="130"/>
    </row>
    <row r="6917" spans="4:13">
      <c r="D6917" s="140"/>
      <c r="E6917" s="141"/>
      <c r="F6917" s="124"/>
      <c r="K6917" s="127"/>
      <c r="L6917" s="131"/>
      <c r="M6917" s="130"/>
    </row>
    <row r="6918" spans="4:13">
      <c r="D6918" s="140"/>
      <c r="E6918" s="141"/>
      <c r="F6918" s="124"/>
      <c r="K6918" s="127"/>
      <c r="L6918" s="131"/>
      <c r="M6918" s="130"/>
    </row>
    <row r="6919" spans="4:13">
      <c r="D6919" s="140"/>
      <c r="E6919" s="141"/>
      <c r="F6919" s="124"/>
      <c r="K6919" s="127"/>
      <c r="L6919" s="131"/>
      <c r="M6919" s="130"/>
    </row>
    <row r="6920" spans="4:13">
      <c r="D6920" s="140"/>
      <c r="E6920" s="141"/>
      <c r="F6920" s="124"/>
      <c r="K6920" s="127"/>
      <c r="L6920" s="131"/>
      <c r="M6920" s="130"/>
    </row>
    <row r="6921" spans="4:13">
      <c r="D6921" s="140"/>
      <c r="E6921" s="141"/>
      <c r="F6921" s="124"/>
      <c r="K6921" s="127"/>
      <c r="L6921" s="131"/>
      <c r="M6921" s="130"/>
    </row>
    <row r="6922" spans="4:13">
      <c r="D6922" s="140"/>
      <c r="E6922" s="141"/>
      <c r="F6922" s="124"/>
      <c r="K6922" s="127"/>
      <c r="L6922" s="131"/>
      <c r="M6922" s="130"/>
    </row>
    <row r="6923" spans="4:13">
      <c r="D6923" s="140"/>
      <c r="E6923" s="141"/>
      <c r="F6923" s="124"/>
      <c r="K6923" s="127"/>
      <c r="L6923" s="131"/>
      <c r="M6923" s="130"/>
    </row>
    <row r="6924" spans="4:13">
      <c r="D6924" s="140"/>
      <c r="E6924" s="141"/>
      <c r="F6924" s="124"/>
      <c r="K6924" s="127"/>
      <c r="L6924" s="131"/>
      <c r="M6924" s="130"/>
    </row>
    <row r="6925" spans="4:13">
      <c r="D6925" s="140"/>
      <c r="E6925" s="141"/>
      <c r="F6925" s="124"/>
      <c r="K6925" s="127"/>
      <c r="L6925" s="131"/>
      <c r="M6925" s="130"/>
    </row>
    <row r="6926" spans="4:13">
      <c r="D6926" s="140"/>
      <c r="E6926" s="141"/>
      <c r="F6926" s="124"/>
      <c r="K6926" s="127"/>
      <c r="L6926" s="131"/>
      <c r="M6926" s="130"/>
    </row>
    <row r="6927" spans="4:13">
      <c r="D6927" s="140"/>
      <c r="E6927" s="141"/>
      <c r="F6927" s="124"/>
      <c r="K6927" s="127"/>
      <c r="L6927" s="131"/>
      <c r="M6927" s="130"/>
    </row>
    <row r="6928" spans="4:13">
      <c r="D6928" s="140"/>
      <c r="E6928" s="141"/>
      <c r="F6928" s="124"/>
      <c r="K6928" s="127"/>
      <c r="L6928" s="131"/>
      <c r="M6928" s="130"/>
    </row>
    <row r="6929" spans="4:13">
      <c r="D6929" s="140"/>
      <c r="E6929" s="141"/>
      <c r="F6929" s="124"/>
      <c r="K6929" s="127"/>
      <c r="L6929" s="131"/>
      <c r="M6929" s="130"/>
    </row>
    <row r="6930" spans="4:13">
      <c r="D6930" s="140"/>
      <c r="E6930" s="141"/>
      <c r="F6930" s="124"/>
      <c r="K6930" s="127"/>
      <c r="L6930" s="131"/>
      <c r="M6930" s="130"/>
    </row>
    <row r="6931" spans="4:13">
      <c r="D6931" s="140"/>
      <c r="E6931" s="141"/>
      <c r="F6931" s="124"/>
      <c r="K6931" s="127"/>
      <c r="L6931" s="131"/>
      <c r="M6931" s="130"/>
    </row>
    <row r="6932" spans="4:13">
      <c r="D6932" s="140"/>
      <c r="E6932" s="141"/>
      <c r="F6932" s="124"/>
      <c r="K6932" s="127"/>
      <c r="L6932" s="131"/>
      <c r="M6932" s="130"/>
    </row>
    <row r="6933" spans="4:13">
      <c r="D6933" s="140"/>
      <c r="E6933" s="141"/>
      <c r="F6933" s="124"/>
      <c r="K6933" s="127"/>
      <c r="L6933" s="131"/>
      <c r="M6933" s="130"/>
    </row>
    <row r="6934" spans="4:13">
      <c r="D6934" s="140"/>
      <c r="E6934" s="141"/>
      <c r="F6934" s="124"/>
      <c r="K6934" s="127"/>
      <c r="L6934" s="131"/>
      <c r="M6934" s="130"/>
    </row>
    <row r="6935" spans="4:13">
      <c r="D6935" s="140"/>
      <c r="E6935" s="141"/>
      <c r="F6935" s="124"/>
      <c r="K6935" s="127"/>
      <c r="L6935" s="131"/>
      <c r="M6935" s="130"/>
    </row>
    <row r="6936" spans="4:13">
      <c r="D6936" s="140"/>
      <c r="E6936" s="141"/>
      <c r="F6936" s="124"/>
      <c r="K6936" s="127"/>
      <c r="L6936" s="131"/>
      <c r="M6936" s="130"/>
    </row>
    <row r="6937" spans="4:13">
      <c r="D6937" s="140"/>
      <c r="E6937" s="141"/>
      <c r="F6937" s="124"/>
      <c r="K6937" s="127"/>
      <c r="L6937" s="131"/>
      <c r="M6937" s="130"/>
    </row>
    <row r="6938" spans="4:13">
      <c r="D6938" s="140"/>
      <c r="E6938" s="141"/>
      <c r="F6938" s="124"/>
      <c r="K6938" s="127"/>
      <c r="L6938" s="131"/>
      <c r="M6938" s="130"/>
    </row>
    <row r="6939" spans="4:13">
      <c r="D6939" s="140"/>
      <c r="E6939" s="141"/>
      <c r="F6939" s="124"/>
      <c r="K6939" s="127"/>
      <c r="L6939" s="131"/>
      <c r="M6939" s="130"/>
    </row>
    <row r="6940" spans="4:13">
      <c r="D6940" s="140"/>
      <c r="E6940" s="141"/>
      <c r="F6940" s="124"/>
      <c r="K6940" s="127"/>
      <c r="L6940" s="131"/>
      <c r="M6940" s="130"/>
    </row>
    <row r="6941" spans="4:13">
      <c r="D6941" s="140"/>
      <c r="E6941" s="141"/>
      <c r="F6941" s="124"/>
      <c r="K6941" s="127"/>
      <c r="L6941" s="131"/>
      <c r="M6941" s="130"/>
    </row>
    <row r="6942" spans="4:13">
      <c r="D6942" s="140"/>
      <c r="E6942" s="141"/>
      <c r="F6942" s="124"/>
      <c r="K6942" s="127"/>
      <c r="L6942" s="131"/>
      <c r="M6942" s="130"/>
    </row>
    <row r="6943" spans="4:13">
      <c r="D6943" s="140"/>
      <c r="E6943" s="141"/>
      <c r="F6943" s="124"/>
      <c r="K6943" s="127"/>
      <c r="L6943" s="131"/>
      <c r="M6943" s="130"/>
    </row>
    <row r="6944" spans="4:13">
      <c r="D6944" s="140"/>
      <c r="E6944" s="141"/>
      <c r="F6944" s="124"/>
      <c r="K6944" s="127"/>
      <c r="L6944" s="131"/>
      <c r="M6944" s="130"/>
    </row>
    <row r="6945" spans="4:13">
      <c r="D6945" s="140"/>
      <c r="E6945" s="141"/>
      <c r="F6945" s="124"/>
      <c r="K6945" s="127"/>
      <c r="L6945" s="131"/>
      <c r="M6945" s="130"/>
    </row>
    <row r="6946" spans="4:13">
      <c r="D6946" s="140"/>
      <c r="E6946" s="141"/>
      <c r="F6946" s="124"/>
      <c r="K6946" s="127"/>
      <c r="L6946" s="131"/>
      <c r="M6946" s="130"/>
    </row>
    <row r="6947" spans="4:13">
      <c r="D6947" s="140"/>
      <c r="E6947" s="141"/>
      <c r="F6947" s="124"/>
      <c r="K6947" s="127"/>
      <c r="L6947" s="131"/>
      <c r="M6947" s="130"/>
    </row>
    <row r="6948" spans="4:13">
      <c r="D6948" s="140"/>
      <c r="E6948" s="141"/>
      <c r="F6948" s="124"/>
      <c r="K6948" s="127"/>
      <c r="L6948" s="131"/>
      <c r="M6948" s="130"/>
    </row>
    <row r="6949" spans="4:13">
      <c r="D6949" s="140"/>
      <c r="E6949" s="141"/>
      <c r="F6949" s="124"/>
      <c r="K6949" s="127"/>
      <c r="L6949" s="131"/>
      <c r="M6949" s="130"/>
    </row>
    <row r="6950" spans="4:13">
      <c r="D6950" s="140"/>
      <c r="E6950" s="141"/>
      <c r="F6950" s="124"/>
      <c r="K6950" s="127"/>
      <c r="L6950" s="131"/>
      <c r="M6950" s="130"/>
    </row>
    <row r="6951" spans="4:13">
      <c r="D6951" s="140"/>
      <c r="E6951" s="141"/>
      <c r="F6951" s="124"/>
      <c r="K6951" s="127"/>
      <c r="L6951" s="131"/>
      <c r="M6951" s="130"/>
    </row>
    <row r="6952" spans="4:13">
      <c r="D6952" s="140"/>
      <c r="E6952" s="141"/>
      <c r="F6952" s="124"/>
      <c r="K6952" s="127"/>
      <c r="L6952" s="131"/>
      <c r="M6952" s="130"/>
    </row>
    <row r="6953" spans="4:13">
      <c r="D6953" s="140"/>
      <c r="E6953" s="141"/>
      <c r="F6953" s="124"/>
      <c r="K6953" s="127"/>
      <c r="L6953" s="131"/>
      <c r="M6953" s="130"/>
    </row>
    <row r="6954" spans="4:13">
      <c r="D6954" s="140"/>
      <c r="E6954" s="141"/>
      <c r="F6954" s="124"/>
      <c r="K6954" s="127"/>
      <c r="L6954" s="131"/>
      <c r="M6954" s="130"/>
    </row>
    <row r="6955" spans="4:13">
      <c r="D6955" s="140"/>
      <c r="E6955" s="141"/>
      <c r="F6955" s="124"/>
      <c r="K6955" s="127"/>
      <c r="L6955" s="131"/>
      <c r="M6955" s="130"/>
    </row>
    <row r="6956" spans="4:13">
      <c r="D6956" s="140"/>
      <c r="E6956" s="141"/>
      <c r="F6956" s="124"/>
      <c r="K6956" s="127"/>
      <c r="L6956" s="131"/>
      <c r="M6956" s="130"/>
    </row>
    <row r="6957" spans="4:13">
      <c r="D6957" s="140"/>
      <c r="E6957" s="141"/>
      <c r="F6957" s="124"/>
      <c r="K6957" s="127"/>
      <c r="L6957" s="131"/>
      <c r="M6957" s="130"/>
    </row>
    <row r="6958" spans="4:13">
      <c r="D6958" s="140"/>
      <c r="E6958" s="141"/>
      <c r="F6958" s="124"/>
      <c r="K6958" s="127"/>
      <c r="L6958" s="131"/>
      <c r="M6958" s="130"/>
    </row>
    <row r="6959" spans="4:13">
      <c r="D6959" s="140"/>
      <c r="E6959" s="141"/>
      <c r="F6959" s="124"/>
      <c r="K6959" s="127"/>
      <c r="L6959" s="131"/>
      <c r="M6959" s="130"/>
    </row>
    <row r="6960" spans="4:13">
      <c r="D6960" s="140"/>
      <c r="E6960" s="141"/>
      <c r="F6960" s="124"/>
      <c r="K6960" s="127"/>
      <c r="L6960" s="131"/>
      <c r="M6960" s="130"/>
    </row>
    <row r="6961" spans="4:13">
      <c r="D6961" s="140"/>
      <c r="E6961" s="141"/>
      <c r="F6961" s="124"/>
      <c r="K6961" s="127"/>
      <c r="L6961" s="131"/>
      <c r="M6961" s="130"/>
    </row>
    <row r="6962" spans="4:13">
      <c r="D6962" s="140"/>
      <c r="E6962" s="141"/>
      <c r="F6962" s="124"/>
      <c r="K6962" s="127"/>
      <c r="L6962" s="131"/>
      <c r="M6962" s="130"/>
    </row>
    <row r="6963" spans="4:13">
      <c r="D6963" s="140"/>
      <c r="E6963" s="141"/>
      <c r="F6963" s="124"/>
      <c r="K6963" s="127"/>
      <c r="L6963" s="131"/>
      <c r="M6963" s="130"/>
    </row>
    <row r="6964" spans="4:13">
      <c r="D6964" s="140"/>
      <c r="E6964" s="141"/>
      <c r="F6964" s="124"/>
      <c r="K6964" s="127"/>
      <c r="L6964" s="131"/>
      <c r="M6964" s="130"/>
    </row>
    <row r="6965" spans="4:13">
      <c r="D6965" s="140"/>
      <c r="E6965" s="141"/>
      <c r="F6965" s="124"/>
      <c r="K6965" s="127"/>
      <c r="L6965" s="131"/>
      <c r="M6965" s="130"/>
    </row>
    <row r="6966" spans="4:13">
      <c r="D6966" s="140"/>
      <c r="E6966" s="141"/>
      <c r="F6966" s="124"/>
      <c r="K6966" s="127"/>
      <c r="L6966" s="131"/>
      <c r="M6966" s="130"/>
    </row>
    <row r="6967" spans="4:13">
      <c r="D6967" s="140"/>
      <c r="E6967" s="141"/>
      <c r="F6967" s="124"/>
      <c r="K6967" s="127"/>
      <c r="L6967" s="131"/>
      <c r="M6967" s="130"/>
    </row>
    <row r="6968" spans="4:13">
      <c r="D6968" s="140"/>
      <c r="E6968" s="141"/>
      <c r="F6968" s="124"/>
      <c r="K6968" s="127"/>
      <c r="L6968" s="131"/>
      <c r="M6968" s="130"/>
    </row>
    <row r="6969" spans="4:13">
      <c r="D6969" s="140"/>
      <c r="E6969" s="141"/>
      <c r="F6969" s="124"/>
      <c r="K6969" s="127"/>
      <c r="L6969" s="131"/>
      <c r="M6969" s="130"/>
    </row>
    <row r="6970" spans="4:13">
      <c r="D6970" s="140"/>
      <c r="E6970" s="141"/>
      <c r="F6970" s="124"/>
      <c r="K6970" s="127"/>
      <c r="L6970" s="131"/>
      <c r="M6970" s="130"/>
    </row>
    <row r="6971" spans="4:13">
      <c r="D6971" s="140"/>
      <c r="E6971" s="141"/>
      <c r="F6971" s="124"/>
      <c r="K6971" s="127"/>
      <c r="L6971" s="131"/>
      <c r="M6971" s="130"/>
    </row>
    <row r="6972" spans="4:13">
      <c r="D6972" s="140"/>
      <c r="E6972" s="141"/>
      <c r="F6972" s="124"/>
      <c r="K6972" s="127"/>
      <c r="L6972" s="131"/>
      <c r="M6972" s="130"/>
    </row>
    <row r="6973" spans="4:13">
      <c r="D6973" s="140"/>
      <c r="E6973" s="141"/>
      <c r="F6973" s="124"/>
      <c r="K6973" s="127"/>
      <c r="L6973" s="131"/>
      <c r="M6973" s="130"/>
    </row>
    <row r="6974" spans="4:13">
      <c r="D6974" s="140"/>
      <c r="E6974" s="141"/>
      <c r="F6974" s="124"/>
      <c r="K6974" s="127"/>
      <c r="L6974" s="131"/>
      <c r="M6974" s="130"/>
    </row>
    <row r="6975" spans="4:13">
      <c r="D6975" s="140"/>
      <c r="E6975" s="141"/>
      <c r="F6975" s="124"/>
      <c r="K6975" s="127"/>
      <c r="L6975" s="131"/>
      <c r="M6975" s="130"/>
    </row>
    <row r="6976" spans="4:13">
      <c r="D6976" s="140"/>
      <c r="E6976" s="141"/>
      <c r="F6976" s="124"/>
      <c r="K6976" s="127"/>
      <c r="L6976" s="131"/>
      <c r="M6976" s="130"/>
    </row>
    <row r="6977" spans="4:13">
      <c r="D6977" s="140"/>
      <c r="E6977" s="141"/>
      <c r="F6977" s="124"/>
      <c r="K6977" s="127"/>
      <c r="L6977" s="131"/>
      <c r="M6977" s="130"/>
    </row>
    <row r="6978" spans="4:13">
      <c r="D6978" s="140"/>
      <c r="E6978" s="141"/>
      <c r="F6978" s="124"/>
      <c r="K6978" s="127"/>
      <c r="L6978" s="131"/>
      <c r="M6978" s="130"/>
    </row>
    <row r="6979" spans="4:13">
      <c r="D6979" s="140"/>
      <c r="E6979" s="141"/>
      <c r="F6979" s="124"/>
      <c r="K6979" s="127"/>
      <c r="L6979" s="131"/>
      <c r="M6979" s="130"/>
    </row>
    <row r="6980" spans="4:13">
      <c r="D6980" s="140"/>
      <c r="E6980" s="141"/>
      <c r="F6980" s="124"/>
      <c r="K6980" s="127"/>
      <c r="L6980" s="131"/>
      <c r="M6980" s="130"/>
    </row>
    <row r="6981" spans="4:13">
      <c r="D6981" s="140"/>
      <c r="E6981" s="141"/>
      <c r="F6981" s="124"/>
      <c r="K6981" s="127"/>
      <c r="L6981" s="131"/>
      <c r="M6981" s="130"/>
    </row>
    <row r="6982" spans="4:13">
      <c r="D6982" s="140"/>
      <c r="E6982" s="141"/>
      <c r="F6982" s="124"/>
      <c r="K6982" s="127"/>
      <c r="L6982" s="131"/>
      <c r="M6982" s="130"/>
    </row>
    <row r="6983" spans="4:13">
      <c r="D6983" s="140"/>
      <c r="E6983" s="141"/>
      <c r="F6983" s="124"/>
      <c r="K6983" s="127"/>
      <c r="L6983" s="131"/>
      <c r="M6983" s="130"/>
    </row>
    <row r="6984" spans="4:13">
      <c r="D6984" s="140"/>
      <c r="E6984" s="141"/>
      <c r="F6984" s="124"/>
      <c r="K6984" s="127"/>
      <c r="L6984" s="131"/>
      <c r="M6984" s="130"/>
    </row>
    <row r="6985" spans="4:13">
      <c r="D6985" s="140"/>
      <c r="E6985" s="141"/>
      <c r="F6985" s="124"/>
      <c r="K6985" s="127"/>
      <c r="L6985" s="131"/>
      <c r="M6985" s="130"/>
    </row>
    <row r="6986" spans="4:13">
      <c r="D6986" s="140"/>
      <c r="E6986" s="141"/>
      <c r="F6986" s="124"/>
      <c r="K6986" s="127"/>
      <c r="L6986" s="131"/>
      <c r="M6986" s="130"/>
    </row>
    <row r="6987" spans="4:13">
      <c r="D6987" s="140"/>
      <c r="E6987" s="141"/>
      <c r="F6987" s="124"/>
      <c r="K6987" s="127"/>
      <c r="L6987" s="131"/>
      <c r="M6987" s="130"/>
    </row>
    <row r="6988" spans="4:13">
      <c r="D6988" s="140"/>
      <c r="E6988" s="141"/>
      <c r="F6988" s="124"/>
      <c r="K6988" s="127"/>
      <c r="L6988" s="131"/>
      <c r="M6988" s="130"/>
    </row>
    <row r="6989" spans="4:13">
      <c r="D6989" s="140"/>
      <c r="E6989" s="141"/>
      <c r="F6989" s="124"/>
      <c r="K6989" s="127"/>
      <c r="L6989" s="131"/>
      <c r="M6989" s="130"/>
    </row>
    <row r="6990" spans="4:13">
      <c r="D6990" s="140"/>
      <c r="E6990" s="141"/>
      <c r="F6990" s="124"/>
      <c r="K6990" s="127"/>
      <c r="L6990" s="131"/>
      <c r="M6990" s="130"/>
    </row>
    <row r="6991" spans="4:13">
      <c r="D6991" s="140"/>
      <c r="E6991" s="141"/>
      <c r="F6991" s="124"/>
      <c r="K6991" s="127"/>
      <c r="L6991" s="131"/>
      <c r="M6991" s="130"/>
    </row>
    <row r="6992" spans="4:13">
      <c r="D6992" s="140"/>
      <c r="E6992" s="141"/>
      <c r="F6992" s="124"/>
      <c r="K6992" s="127"/>
      <c r="L6992" s="131"/>
      <c r="M6992" s="130"/>
    </row>
    <row r="6993" spans="4:13">
      <c r="D6993" s="140"/>
      <c r="E6993" s="141"/>
      <c r="F6993" s="124"/>
      <c r="K6993" s="127"/>
      <c r="L6993" s="131"/>
      <c r="M6993" s="130"/>
    </row>
    <row r="6994" spans="4:13">
      <c r="D6994" s="140"/>
      <c r="E6994" s="141"/>
      <c r="F6994" s="124"/>
      <c r="K6994" s="127"/>
      <c r="L6994" s="131"/>
      <c r="M6994" s="130"/>
    </row>
    <row r="6995" spans="4:13">
      <c r="D6995" s="140"/>
      <c r="E6995" s="141"/>
      <c r="F6995" s="124"/>
      <c r="K6995" s="127"/>
      <c r="L6995" s="131"/>
      <c r="M6995" s="130"/>
    </row>
    <row r="6996" spans="4:13">
      <c r="D6996" s="140"/>
      <c r="E6996" s="141"/>
      <c r="F6996" s="124"/>
      <c r="K6996" s="127"/>
      <c r="L6996" s="131"/>
      <c r="M6996" s="130"/>
    </row>
    <row r="6997" spans="4:13">
      <c r="D6997" s="140"/>
      <c r="E6997" s="141"/>
      <c r="F6997" s="124"/>
      <c r="K6997" s="127"/>
      <c r="L6997" s="131"/>
      <c r="M6997" s="130"/>
    </row>
    <row r="6998" spans="4:13">
      <c r="D6998" s="140"/>
      <c r="E6998" s="141"/>
      <c r="F6998" s="124"/>
      <c r="K6998" s="127"/>
      <c r="L6998" s="131"/>
      <c r="M6998" s="130"/>
    </row>
    <row r="6999" spans="4:13">
      <c r="D6999" s="140"/>
      <c r="E6999" s="141"/>
      <c r="F6999" s="124"/>
      <c r="K6999" s="127"/>
      <c r="L6999" s="131"/>
      <c r="M6999" s="130"/>
    </row>
    <row r="7000" spans="4:13">
      <c r="D7000" s="140"/>
      <c r="E7000" s="141"/>
      <c r="F7000" s="124"/>
      <c r="K7000" s="127"/>
      <c r="L7000" s="131"/>
      <c r="M7000" s="130"/>
    </row>
    <row r="7001" spans="4:13">
      <c r="D7001" s="140"/>
      <c r="E7001" s="141"/>
      <c r="F7001" s="124"/>
      <c r="K7001" s="127"/>
      <c r="L7001" s="131"/>
      <c r="M7001" s="130"/>
    </row>
    <row r="7002" spans="4:13">
      <c r="D7002" s="140"/>
      <c r="E7002" s="141"/>
      <c r="F7002" s="124"/>
      <c r="K7002" s="127"/>
      <c r="L7002" s="131"/>
      <c r="M7002" s="130"/>
    </row>
    <row r="7003" spans="4:13">
      <c r="D7003" s="140"/>
      <c r="E7003" s="141"/>
      <c r="F7003" s="124"/>
      <c r="K7003" s="127"/>
      <c r="L7003" s="131"/>
      <c r="M7003" s="130"/>
    </row>
    <row r="7004" spans="4:13">
      <c r="D7004" s="140"/>
      <c r="E7004" s="141"/>
      <c r="F7004" s="124"/>
      <c r="K7004" s="127"/>
      <c r="L7004" s="131"/>
      <c r="M7004" s="130"/>
    </row>
    <row r="7005" spans="4:13">
      <c r="D7005" s="140"/>
      <c r="E7005" s="141"/>
      <c r="F7005" s="124"/>
      <c r="K7005" s="127"/>
      <c r="L7005" s="131"/>
      <c r="M7005" s="130"/>
    </row>
    <row r="7006" spans="4:13">
      <c r="D7006" s="140"/>
      <c r="E7006" s="141"/>
      <c r="F7006" s="124"/>
      <c r="K7006" s="127"/>
      <c r="L7006" s="131"/>
      <c r="M7006" s="130"/>
    </row>
    <row r="7007" spans="4:13">
      <c r="D7007" s="140"/>
      <c r="E7007" s="141"/>
      <c r="F7007" s="124"/>
      <c r="K7007" s="127"/>
      <c r="L7007" s="131"/>
      <c r="M7007" s="130"/>
    </row>
    <row r="7008" spans="4:13">
      <c r="D7008" s="140"/>
      <c r="E7008" s="141"/>
      <c r="F7008" s="124"/>
      <c r="K7008" s="127"/>
      <c r="L7008" s="131"/>
      <c r="M7008" s="130"/>
    </row>
    <row r="7009" spans="4:13">
      <c r="D7009" s="140"/>
      <c r="E7009" s="141"/>
      <c r="F7009" s="124"/>
      <c r="K7009" s="127"/>
      <c r="L7009" s="131"/>
      <c r="M7009" s="130"/>
    </row>
    <row r="7010" spans="4:13">
      <c r="D7010" s="140"/>
      <c r="E7010" s="141"/>
      <c r="F7010" s="124"/>
      <c r="K7010" s="127"/>
      <c r="L7010" s="131"/>
      <c r="M7010" s="130"/>
    </row>
    <row r="7011" spans="4:13">
      <c r="D7011" s="140"/>
      <c r="E7011" s="141"/>
      <c r="F7011" s="124"/>
      <c r="K7011" s="127"/>
      <c r="L7011" s="131"/>
      <c r="M7011" s="130"/>
    </row>
    <row r="7012" spans="4:13">
      <c r="D7012" s="140"/>
      <c r="E7012" s="141"/>
      <c r="F7012" s="124"/>
      <c r="K7012" s="127"/>
      <c r="L7012" s="131"/>
      <c r="M7012" s="130"/>
    </row>
    <row r="7013" spans="4:13">
      <c r="D7013" s="140"/>
      <c r="E7013" s="141"/>
      <c r="F7013" s="124"/>
      <c r="K7013" s="127"/>
      <c r="L7013" s="131"/>
      <c r="M7013" s="130"/>
    </row>
    <row r="7014" spans="4:13">
      <c r="D7014" s="140"/>
      <c r="E7014" s="141"/>
      <c r="F7014" s="124"/>
      <c r="K7014" s="127"/>
      <c r="L7014" s="131"/>
      <c r="M7014" s="130"/>
    </row>
    <row r="7015" spans="4:13">
      <c r="D7015" s="140"/>
      <c r="E7015" s="141"/>
      <c r="F7015" s="124"/>
      <c r="K7015" s="127"/>
      <c r="L7015" s="131"/>
      <c r="M7015" s="130"/>
    </row>
    <row r="7016" spans="4:13">
      <c r="D7016" s="140"/>
      <c r="E7016" s="141"/>
      <c r="F7016" s="124"/>
      <c r="K7016" s="127"/>
      <c r="L7016" s="131"/>
      <c r="M7016" s="130"/>
    </row>
    <row r="7017" spans="4:13">
      <c r="D7017" s="140"/>
      <c r="E7017" s="141"/>
      <c r="F7017" s="124"/>
      <c r="K7017" s="127"/>
      <c r="L7017" s="131"/>
      <c r="M7017" s="130"/>
    </row>
    <row r="7018" spans="4:13">
      <c r="D7018" s="140"/>
      <c r="E7018" s="141"/>
      <c r="F7018" s="124"/>
      <c r="K7018" s="127"/>
      <c r="L7018" s="131"/>
      <c r="M7018" s="130"/>
    </row>
    <row r="7019" spans="4:13">
      <c r="D7019" s="140"/>
      <c r="E7019" s="141"/>
      <c r="F7019" s="124"/>
      <c r="K7019" s="127"/>
      <c r="L7019" s="131"/>
      <c r="M7019" s="130"/>
    </row>
    <row r="7020" spans="4:13">
      <c r="D7020" s="140"/>
      <c r="E7020" s="141"/>
      <c r="F7020" s="124"/>
      <c r="K7020" s="127"/>
      <c r="L7020" s="131"/>
      <c r="M7020" s="130"/>
    </row>
    <row r="7021" spans="4:13">
      <c r="D7021" s="140"/>
      <c r="E7021" s="141"/>
      <c r="F7021" s="124"/>
      <c r="K7021" s="127"/>
      <c r="L7021" s="131"/>
      <c r="M7021" s="130"/>
    </row>
    <row r="7022" spans="4:13">
      <c r="D7022" s="140"/>
      <c r="E7022" s="141"/>
      <c r="F7022" s="124"/>
      <c r="K7022" s="127"/>
      <c r="L7022" s="131"/>
      <c r="M7022" s="130"/>
    </row>
    <row r="7023" spans="4:13">
      <c r="D7023" s="140"/>
      <c r="E7023" s="141"/>
      <c r="F7023" s="124"/>
      <c r="K7023" s="127"/>
      <c r="L7023" s="131"/>
      <c r="M7023" s="130"/>
    </row>
    <row r="7024" spans="4:13">
      <c r="D7024" s="140"/>
      <c r="E7024" s="141"/>
      <c r="F7024" s="124"/>
      <c r="K7024" s="127"/>
      <c r="L7024" s="131"/>
      <c r="M7024" s="130"/>
    </row>
    <row r="7025" spans="4:13">
      <c r="D7025" s="140"/>
      <c r="E7025" s="141"/>
      <c r="F7025" s="124"/>
      <c r="K7025" s="127"/>
      <c r="L7025" s="131"/>
      <c r="M7025" s="130"/>
    </row>
    <row r="7026" spans="4:13">
      <c r="D7026" s="140"/>
      <c r="E7026" s="141"/>
      <c r="F7026" s="124"/>
      <c r="K7026" s="127"/>
      <c r="L7026" s="131"/>
      <c r="M7026" s="130"/>
    </row>
    <row r="7027" spans="4:13">
      <c r="D7027" s="140"/>
      <c r="E7027" s="141"/>
      <c r="F7027" s="124"/>
      <c r="K7027" s="127"/>
      <c r="L7027" s="131"/>
      <c r="M7027" s="130"/>
    </row>
    <row r="7028" spans="4:13">
      <c r="D7028" s="140"/>
      <c r="E7028" s="141"/>
      <c r="F7028" s="124"/>
      <c r="K7028" s="127"/>
      <c r="L7028" s="131"/>
      <c r="M7028" s="130"/>
    </row>
    <row r="7029" spans="4:13">
      <c r="D7029" s="140"/>
      <c r="E7029" s="141"/>
      <c r="F7029" s="124"/>
      <c r="K7029" s="127"/>
      <c r="L7029" s="131"/>
      <c r="M7029" s="130"/>
    </row>
    <row r="7030" spans="4:13">
      <c r="D7030" s="140"/>
      <c r="E7030" s="141"/>
      <c r="F7030" s="124"/>
      <c r="K7030" s="127"/>
      <c r="L7030" s="131"/>
      <c r="M7030" s="130"/>
    </row>
    <row r="7031" spans="4:13">
      <c r="D7031" s="140"/>
      <c r="E7031" s="141"/>
      <c r="F7031" s="124"/>
      <c r="K7031" s="127"/>
      <c r="L7031" s="131"/>
      <c r="M7031" s="130"/>
    </row>
    <row r="7032" spans="4:13">
      <c r="D7032" s="140"/>
      <c r="E7032" s="141"/>
      <c r="F7032" s="124"/>
      <c r="K7032" s="127"/>
      <c r="L7032" s="131"/>
      <c r="M7032" s="130"/>
    </row>
    <row r="7033" spans="4:13">
      <c r="D7033" s="140"/>
      <c r="E7033" s="141"/>
      <c r="F7033" s="124"/>
      <c r="K7033" s="127"/>
      <c r="L7033" s="131"/>
      <c r="M7033" s="130"/>
    </row>
    <row r="7034" spans="4:13">
      <c r="D7034" s="140"/>
      <c r="E7034" s="141"/>
      <c r="F7034" s="124"/>
      <c r="K7034" s="127"/>
      <c r="L7034" s="131"/>
      <c r="M7034" s="130"/>
    </row>
    <row r="7035" spans="4:13">
      <c r="D7035" s="140"/>
      <c r="E7035" s="141"/>
      <c r="F7035" s="124"/>
      <c r="K7035" s="127"/>
      <c r="L7035" s="131"/>
      <c r="M7035" s="130"/>
    </row>
    <row r="7036" spans="4:13">
      <c r="D7036" s="140"/>
      <c r="E7036" s="141"/>
      <c r="F7036" s="124"/>
      <c r="K7036" s="127"/>
      <c r="L7036" s="131"/>
      <c r="M7036" s="130"/>
    </row>
    <row r="7037" spans="4:13">
      <c r="D7037" s="140"/>
      <c r="E7037" s="141"/>
      <c r="F7037" s="124"/>
      <c r="K7037" s="127"/>
      <c r="L7037" s="131"/>
      <c r="M7037" s="130"/>
    </row>
    <row r="7038" spans="4:13">
      <c r="D7038" s="140"/>
      <c r="E7038" s="141"/>
      <c r="F7038" s="124"/>
      <c r="K7038" s="127"/>
      <c r="L7038" s="131"/>
      <c r="M7038" s="130"/>
    </row>
    <row r="7039" spans="4:13">
      <c r="D7039" s="140"/>
      <c r="E7039" s="141"/>
      <c r="F7039" s="124"/>
      <c r="K7039" s="127"/>
      <c r="L7039" s="131"/>
      <c r="M7039" s="130"/>
    </row>
    <row r="7040" spans="4:13">
      <c r="D7040" s="140"/>
      <c r="E7040" s="141"/>
      <c r="F7040" s="124"/>
      <c r="K7040" s="127"/>
      <c r="L7040" s="131"/>
      <c r="M7040" s="130"/>
    </row>
    <row r="7041" spans="4:13">
      <c r="D7041" s="140"/>
      <c r="E7041" s="141"/>
      <c r="F7041" s="124"/>
      <c r="K7041" s="127"/>
      <c r="L7041" s="131"/>
      <c r="M7041" s="130"/>
    </row>
    <row r="7042" spans="4:13">
      <c r="D7042" s="140"/>
      <c r="E7042" s="141"/>
      <c r="F7042" s="124"/>
      <c r="K7042" s="127"/>
      <c r="L7042" s="131"/>
      <c r="M7042" s="130"/>
    </row>
    <row r="7043" spans="4:13">
      <c r="D7043" s="140"/>
      <c r="E7043" s="141"/>
      <c r="F7043" s="124"/>
      <c r="K7043" s="127"/>
      <c r="L7043" s="131"/>
      <c r="M7043" s="130"/>
    </row>
    <row r="7044" spans="4:13">
      <c r="D7044" s="140"/>
      <c r="E7044" s="141"/>
      <c r="F7044" s="124"/>
      <c r="K7044" s="127"/>
      <c r="L7044" s="131"/>
      <c r="M7044" s="130"/>
    </row>
    <row r="7045" spans="4:13">
      <c r="D7045" s="140"/>
      <c r="E7045" s="141"/>
      <c r="F7045" s="124"/>
      <c r="K7045" s="127"/>
      <c r="L7045" s="131"/>
      <c r="M7045" s="130"/>
    </row>
    <row r="7046" spans="4:13">
      <c r="D7046" s="140"/>
      <c r="E7046" s="141"/>
      <c r="F7046" s="124"/>
      <c r="K7046" s="127"/>
      <c r="L7046" s="131"/>
      <c r="M7046" s="130"/>
    </row>
    <row r="7047" spans="4:13">
      <c r="D7047" s="140"/>
      <c r="E7047" s="141"/>
      <c r="F7047" s="124"/>
      <c r="K7047" s="127"/>
      <c r="L7047" s="131"/>
      <c r="M7047" s="130"/>
    </row>
    <row r="7048" spans="4:13">
      <c r="D7048" s="140"/>
      <c r="E7048" s="141"/>
      <c r="F7048" s="124"/>
      <c r="K7048" s="127"/>
      <c r="L7048" s="131"/>
      <c r="M7048" s="130"/>
    </row>
    <row r="7049" spans="4:13">
      <c r="D7049" s="140"/>
      <c r="E7049" s="141"/>
      <c r="F7049" s="124"/>
      <c r="K7049" s="127"/>
      <c r="L7049" s="131"/>
      <c r="M7049" s="130"/>
    </row>
    <row r="7050" spans="4:13">
      <c r="D7050" s="140"/>
      <c r="E7050" s="141"/>
      <c r="F7050" s="124"/>
      <c r="K7050" s="127"/>
      <c r="L7050" s="131"/>
      <c r="M7050" s="130"/>
    </row>
    <row r="7051" spans="4:13">
      <c r="D7051" s="140"/>
      <c r="E7051" s="141"/>
      <c r="F7051" s="124"/>
      <c r="K7051" s="127"/>
      <c r="L7051" s="131"/>
      <c r="M7051" s="130"/>
    </row>
    <row r="7052" spans="4:13">
      <c r="D7052" s="140"/>
      <c r="E7052" s="141"/>
      <c r="F7052" s="124"/>
      <c r="K7052" s="127"/>
      <c r="L7052" s="131"/>
      <c r="M7052" s="130"/>
    </row>
    <row r="7053" spans="4:13">
      <c r="D7053" s="140"/>
      <c r="E7053" s="141"/>
      <c r="F7053" s="124"/>
      <c r="K7053" s="127"/>
      <c r="L7053" s="131"/>
      <c r="M7053" s="130"/>
    </row>
    <row r="7054" spans="4:13">
      <c r="D7054" s="140"/>
      <c r="E7054" s="141"/>
      <c r="F7054" s="124"/>
      <c r="K7054" s="127"/>
      <c r="L7054" s="131"/>
      <c r="M7054" s="130"/>
    </row>
    <row r="7055" spans="4:13">
      <c r="D7055" s="140"/>
      <c r="E7055" s="141"/>
      <c r="F7055" s="124"/>
      <c r="K7055" s="127"/>
      <c r="L7055" s="131"/>
      <c r="M7055" s="130"/>
    </row>
    <row r="7056" spans="4:13">
      <c r="D7056" s="140"/>
      <c r="E7056" s="141"/>
      <c r="F7056" s="124"/>
      <c r="K7056" s="127"/>
      <c r="L7056" s="131"/>
      <c r="M7056" s="130"/>
    </row>
    <row r="7057" spans="4:13">
      <c r="D7057" s="140"/>
      <c r="E7057" s="141"/>
      <c r="F7057" s="124"/>
      <c r="K7057" s="127"/>
      <c r="L7057" s="131"/>
      <c r="M7057" s="130"/>
    </row>
    <row r="7058" spans="4:13">
      <c r="D7058" s="140"/>
      <c r="E7058" s="141"/>
      <c r="F7058" s="124"/>
      <c r="K7058" s="127"/>
      <c r="L7058" s="131"/>
      <c r="M7058" s="130"/>
    </row>
    <row r="7059" spans="4:13">
      <c r="D7059" s="140"/>
      <c r="E7059" s="141"/>
      <c r="F7059" s="124"/>
      <c r="K7059" s="127"/>
      <c r="L7059" s="131"/>
      <c r="M7059" s="130"/>
    </row>
    <row r="7060" spans="4:13">
      <c r="D7060" s="140"/>
      <c r="E7060" s="141"/>
      <c r="F7060" s="124"/>
      <c r="K7060" s="127"/>
      <c r="L7060" s="131"/>
      <c r="M7060" s="130"/>
    </row>
    <row r="7061" spans="4:13">
      <c r="D7061" s="140"/>
      <c r="E7061" s="141"/>
      <c r="F7061" s="124"/>
      <c r="K7061" s="127"/>
      <c r="L7061" s="131"/>
      <c r="M7061" s="130"/>
    </row>
    <row r="7062" spans="4:13">
      <c r="D7062" s="140"/>
      <c r="E7062" s="141"/>
      <c r="F7062" s="124"/>
      <c r="K7062" s="127"/>
      <c r="L7062" s="131"/>
      <c r="M7062" s="130"/>
    </row>
    <row r="7063" spans="4:13">
      <c r="D7063" s="140"/>
      <c r="E7063" s="141"/>
      <c r="F7063" s="124"/>
      <c r="K7063" s="127"/>
      <c r="L7063" s="131"/>
      <c r="M7063" s="130"/>
    </row>
    <row r="7064" spans="4:13">
      <c r="D7064" s="140"/>
      <c r="E7064" s="141"/>
      <c r="F7064" s="124"/>
      <c r="K7064" s="127"/>
      <c r="L7064" s="131"/>
      <c r="M7064" s="130"/>
    </row>
    <row r="7065" spans="4:13">
      <c r="D7065" s="140"/>
      <c r="E7065" s="141"/>
      <c r="F7065" s="124"/>
      <c r="K7065" s="127"/>
      <c r="L7065" s="131"/>
      <c r="M7065" s="130"/>
    </row>
    <row r="7066" spans="4:13">
      <c r="D7066" s="140"/>
      <c r="E7066" s="141"/>
      <c r="F7066" s="124"/>
      <c r="K7066" s="127"/>
      <c r="L7066" s="131"/>
      <c r="M7066" s="130"/>
    </row>
    <row r="7067" spans="4:13">
      <c r="D7067" s="140"/>
      <c r="E7067" s="141"/>
      <c r="F7067" s="124"/>
      <c r="K7067" s="127"/>
      <c r="L7067" s="131"/>
      <c r="M7067" s="130"/>
    </row>
    <row r="7068" spans="4:13">
      <c r="D7068" s="140"/>
      <c r="E7068" s="141"/>
      <c r="F7068" s="124"/>
      <c r="K7068" s="127"/>
      <c r="L7068" s="131"/>
      <c r="M7068" s="130"/>
    </row>
    <row r="7069" spans="4:13">
      <c r="D7069" s="140"/>
      <c r="E7069" s="141"/>
      <c r="F7069" s="124"/>
      <c r="K7069" s="127"/>
      <c r="L7069" s="131"/>
      <c r="M7069" s="130"/>
    </row>
    <row r="7070" spans="4:13">
      <c r="D7070" s="140"/>
      <c r="E7070" s="141"/>
      <c r="F7070" s="124"/>
      <c r="K7070" s="127"/>
      <c r="L7070" s="131"/>
      <c r="M7070" s="130"/>
    </row>
    <row r="7071" spans="4:13">
      <c r="D7071" s="140"/>
      <c r="E7071" s="141"/>
      <c r="F7071" s="124"/>
      <c r="K7071" s="127"/>
      <c r="L7071" s="131"/>
      <c r="M7071" s="130"/>
    </row>
    <row r="7072" spans="4:13">
      <c r="D7072" s="140"/>
      <c r="E7072" s="141"/>
      <c r="F7072" s="124"/>
      <c r="K7072" s="127"/>
      <c r="L7072" s="131"/>
      <c r="M7072" s="130"/>
    </row>
    <row r="7073" spans="4:13">
      <c r="D7073" s="140"/>
      <c r="E7073" s="141"/>
      <c r="F7073" s="124"/>
      <c r="K7073" s="127"/>
      <c r="L7073" s="131"/>
      <c r="M7073" s="130"/>
    </row>
    <row r="7074" spans="4:13">
      <c r="D7074" s="140"/>
      <c r="E7074" s="141"/>
      <c r="F7074" s="124"/>
      <c r="K7074" s="127"/>
      <c r="L7074" s="131"/>
      <c r="M7074" s="130"/>
    </row>
    <row r="7075" spans="4:13">
      <c r="D7075" s="140"/>
      <c r="E7075" s="141"/>
      <c r="F7075" s="124"/>
      <c r="K7075" s="127"/>
      <c r="L7075" s="131"/>
      <c r="M7075" s="130"/>
    </row>
    <row r="7076" spans="4:13">
      <c r="D7076" s="140"/>
      <c r="E7076" s="141"/>
      <c r="F7076" s="124"/>
      <c r="K7076" s="127"/>
      <c r="L7076" s="131"/>
      <c r="M7076" s="130"/>
    </row>
    <row r="7077" spans="4:13">
      <c r="D7077" s="140"/>
      <c r="E7077" s="141"/>
      <c r="F7077" s="124"/>
      <c r="K7077" s="127"/>
      <c r="L7077" s="131"/>
      <c r="M7077" s="130"/>
    </row>
    <row r="7078" spans="4:13">
      <c r="D7078" s="140"/>
      <c r="E7078" s="141"/>
      <c r="F7078" s="124"/>
      <c r="K7078" s="127"/>
      <c r="L7078" s="131"/>
      <c r="M7078" s="130"/>
    </row>
    <row r="7079" spans="4:13">
      <c r="D7079" s="140"/>
      <c r="E7079" s="141"/>
      <c r="F7079" s="124"/>
      <c r="K7079" s="127"/>
      <c r="L7079" s="131"/>
      <c r="M7079" s="130"/>
    </row>
    <row r="7080" spans="4:13">
      <c r="D7080" s="140"/>
      <c r="E7080" s="141"/>
      <c r="F7080" s="124"/>
      <c r="K7080" s="127"/>
      <c r="L7080" s="131"/>
      <c r="M7080" s="130"/>
    </row>
    <row r="7081" spans="4:13">
      <c r="D7081" s="140"/>
      <c r="E7081" s="141"/>
      <c r="F7081" s="124"/>
      <c r="K7081" s="127"/>
      <c r="L7081" s="131"/>
      <c r="M7081" s="130"/>
    </row>
    <row r="7082" spans="4:13">
      <c r="D7082" s="140"/>
      <c r="E7082" s="141"/>
      <c r="F7082" s="124"/>
      <c r="K7082" s="127"/>
      <c r="L7082" s="131"/>
      <c r="M7082" s="130"/>
    </row>
    <row r="7083" spans="4:13">
      <c r="D7083" s="140"/>
      <c r="E7083" s="141"/>
      <c r="F7083" s="124"/>
      <c r="K7083" s="127"/>
      <c r="L7083" s="131"/>
      <c r="M7083" s="130"/>
    </row>
    <row r="7084" spans="4:13">
      <c r="D7084" s="140"/>
      <c r="E7084" s="141"/>
      <c r="F7084" s="124"/>
      <c r="K7084" s="127"/>
      <c r="L7084" s="131"/>
      <c r="M7084" s="130"/>
    </row>
    <row r="7085" spans="4:13">
      <c r="D7085" s="140"/>
      <c r="E7085" s="141"/>
      <c r="F7085" s="124"/>
      <c r="K7085" s="127"/>
      <c r="L7085" s="131"/>
      <c r="M7085" s="130"/>
    </row>
    <row r="7086" spans="4:13">
      <c r="D7086" s="140"/>
      <c r="E7086" s="141"/>
      <c r="F7086" s="124"/>
      <c r="K7086" s="127"/>
      <c r="L7086" s="131"/>
      <c r="M7086" s="130"/>
    </row>
    <row r="7087" spans="4:13">
      <c r="D7087" s="140"/>
      <c r="E7087" s="141"/>
      <c r="F7087" s="124"/>
      <c r="K7087" s="127"/>
      <c r="L7087" s="131"/>
      <c r="M7087" s="130"/>
    </row>
    <row r="7088" spans="4:13">
      <c r="D7088" s="140"/>
      <c r="E7088" s="141"/>
      <c r="F7088" s="124"/>
      <c r="K7088" s="127"/>
      <c r="L7088" s="131"/>
      <c r="M7088" s="130"/>
    </row>
    <row r="7089" spans="4:13">
      <c r="D7089" s="140"/>
      <c r="E7089" s="141"/>
      <c r="F7089" s="124"/>
      <c r="K7089" s="127"/>
      <c r="L7089" s="131"/>
      <c r="M7089" s="130"/>
    </row>
    <row r="7090" spans="4:13">
      <c r="D7090" s="140"/>
      <c r="E7090" s="141"/>
      <c r="F7090" s="124"/>
      <c r="K7090" s="127"/>
      <c r="L7090" s="131"/>
      <c r="M7090" s="130"/>
    </row>
    <row r="7091" spans="4:13">
      <c r="D7091" s="140"/>
      <c r="E7091" s="141"/>
      <c r="F7091" s="124"/>
      <c r="K7091" s="127"/>
      <c r="L7091" s="131"/>
      <c r="M7091" s="130"/>
    </row>
    <row r="7092" spans="4:13">
      <c r="D7092" s="140"/>
      <c r="E7092" s="141"/>
      <c r="F7092" s="124"/>
      <c r="K7092" s="127"/>
      <c r="L7092" s="131"/>
      <c r="M7092" s="130"/>
    </row>
    <row r="7093" spans="4:13">
      <c r="D7093" s="140"/>
      <c r="E7093" s="141"/>
      <c r="F7093" s="124"/>
      <c r="K7093" s="127"/>
      <c r="L7093" s="131"/>
      <c r="M7093" s="130"/>
    </row>
    <row r="7094" spans="4:13">
      <c r="D7094" s="140"/>
      <c r="E7094" s="141"/>
      <c r="F7094" s="124"/>
      <c r="K7094" s="127"/>
      <c r="L7094" s="131"/>
      <c r="M7094" s="130"/>
    </row>
    <row r="7095" spans="4:13">
      <c r="D7095" s="140"/>
      <c r="E7095" s="141"/>
      <c r="F7095" s="124"/>
      <c r="K7095" s="127"/>
      <c r="L7095" s="131"/>
      <c r="M7095" s="130"/>
    </row>
    <row r="7096" spans="4:13">
      <c r="D7096" s="140"/>
      <c r="E7096" s="141"/>
      <c r="F7096" s="124"/>
      <c r="K7096" s="127"/>
      <c r="L7096" s="131"/>
      <c r="M7096" s="130"/>
    </row>
    <row r="7097" spans="4:13">
      <c r="D7097" s="140"/>
      <c r="E7097" s="141"/>
      <c r="F7097" s="124"/>
      <c r="K7097" s="127"/>
      <c r="L7097" s="131"/>
      <c r="M7097" s="130"/>
    </row>
    <row r="7098" spans="4:13">
      <c r="D7098" s="140"/>
      <c r="E7098" s="141"/>
      <c r="F7098" s="124"/>
      <c r="K7098" s="127"/>
      <c r="L7098" s="131"/>
      <c r="M7098" s="130"/>
    </row>
    <row r="7099" spans="4:13">
      <c r="D7099" s="140"/>
      <c r="E7099" s="141"/>
      <c r="F7099" s="124"/>
      <c r="K7099" s="127"/>
      <c r="L7099" s="131"/>
      <c r="M7099" s="130"/>
    </row>
    <row r="7100" spans="4:13">
      <c r="D7100" s="140"/>
      <c r="E7100" s="141"/>
      <c r="F7100" s="124"/>
      <c r="K7100" s="127"/>
      <c r="L7100" s="131"/>
      <c r="M7100" s="130"/>
    </row>
    <row r="7101" spans="4:13">
      <c r="D7101" s="140"/>
      <c r="E7101" s="141"/>
      <c r="F7101" s="124"/>
      <c r="K7101" s="127"/>
      <c r="L7101" s="131"/>
      <c r="M7101" s="130"/>
    </row>
    <row r="7102" spans="4:13">
      <c r="D7102" s="140"/>
      <c r="E7102" s="141"/>
      <c r="F7102" s="124"/>
      <c r="K7102" s="127"/>
      <c r="L7102" s="131"/>
      <c r="M7102" s="130"/>
    </row>
    <row r="7103" spans="4:13">
      <c r="D7103" s="140"/>
      <c r="E7103" s="141"/>
      <c r="F7103" s="124"/>
      <c r="K7103" s="127"/>
      <c r="L7103" s="131"/>
      <c r="M7103" s="130"/>
    </row>
    <row r="7104" spans="4:13">
      <c r="D7104" s="140"/>
      <c r="E7104" s="141"/>
      <c r="F7104" s="124"/>
      <c r="K7104" s="127"/>
      <c r="L7104" s="131"/>
      <c r="M7104" s="130"/>
    </row>
    <row r="7105" spans="4:13">
      <c r="D7105" s="140"/>
      <c r="E7105" s="141"/>
      <c r="F7105" s="124"/>
      <c r="K7105" s="127"/>
      <c r="L7105" s="131"/>
      <c r="M7105" s="130"/>
    </row>
    <row r="7106" spans="4:13">
      <c r="D7106" s="140"/>
      <c r="E7106" s="141"/>
      <c r="F7106" s="124"/>
      <c r="K7106" s="127"/>
      <c r="L7106" s="131"/>
      <c r="M7106" s="130"/>
    </row>
    <row r="7107" spans="4:13">
      <c r="D7107" s="140"/>
      <c r="E7107" s="141"/>
      <c r="F7107" s="124"/>
      <c r="K7107" s="127"/>
      <c r="L7107" s="131"/>
      <c r="M7107" s="130"/>
    </row>
    <row r="7108" spans="4:13">
      <c r="D7108" s="140"/>
      <c r="E7108" s="141"/>
      <c r="F7108" s="124"/>
      <c r="K7108" s="127"/>
      <c r="L7108" s="131"/>
      <c r="M7108" s="130"/>
    </row>
    <row r="7109" spans="4:13">
      <c r="D7109" s="140"/>
      <c r="E7109" s="141"/>
      <c r="F7109" s="124"/>
      <c r="K7109" s="127"/>
      <c r="L7109" s="131"/>
      <c r="M7109" s="130"/>
    </row>
    <row r="7110" spans="4:13">
      <c r="D7110" s="140"/>
      <c r="E7110" s="141"/>
      <c r="F7110" s="124"/>
      <c r="K7110" s="127"/>
      <c r="L7110" s="131"/>
      <c r="M7110" s="130"/>
    </row>
    <row r="7111" spans="4:13">
      <c r="D7111" s="140"/>
      <c r="E7111" s="141"/>
      <c r="F7111" s="124"/>
      <c r="K7111" s="127"/>
      <c r="L7111" s="131"/>
      <c r="M7111" s="130"/>
    </row>
    <row r="7112" spans="4:13">
      <c r="D7112" s="140"/>
      <c r="E7112" s="141"/>
      <c r="F7112" s="124"/>
      <c r="K7112" s="127"/>
      <c r="L7112" s="131"/>
      <c r="M7112" s="130"/>
    </row>
    <row r="7113" spans="4:13">
      <c r="D7113" s="140"/>
      <c r="E7113" s="141"/>
      <c r="F7113" s="124"/>
      <c r="K7113" s="127"/>
      <c r="L7113" s="131"/>
      <c r="M7113" s="130"/>
    </row>
    <row r="7114" spans="4:13">
      <c r="D7114" s="140"/>
      <c r="E7114" s="141"/>
      <c r="F7114" s="124"/>
      <c r="K7114" s="127"/>
      <c r="L7114" s="131"/>
      <c r="M7114" s="130"/>
    </row>
    <row r="7115" spans="4:13">
      <c r="D7115" s="140"/>
      <c r="E7115" s="141"/>
      <c r="F7115" s="124"/>
      <c r="K7115" s="127"/>
      <c r="L7115" s="131"/>
      <c r="M7115" s="130"/>
    </row>
    <row r="7116" spans="4:13">
      <c r="D7116" s="140"/>
      <c r="E7116" s="141"/>
      <c r="F7116" s="124"/>
      <c r="K7116" s="127"/>
      <c r="L7116" s="131"/>
      <c r="M7116" s="130"/>
    </row>
    <row r="7117" spans="4:13">
      <c r="D7117" s="140"/>
      <c r="E7117" s="141"/>
      <c r="F7117" s="124"/>
      <c r="K7117" s="127"/>
      <c r="L7117" s="131"/>
      <c r="M7117" s="130"/>
    </row>
    <row r="7118" spans="4:13">
      <c r="D7118" s="140"/>
      <c r="E7118" s="141"/>
      <c r="F7118" s="124"/>
      <c r="K7118" s="127"/>
      <c r="L7118" s="131"/>
      <c r="M7118" s="130"/>
    </row>
    <row r="7119" spans="4:13">
      <c r="D7119" s="140"/>
      <c r="E7119" s="141"/>
      <c r="F7119" s="124"/>
      <c r="K7119" s="127"/>
      <c r="L7119" s="131"/>
      <c r="M7119" s="130"/>
    </row>
    <row r="7120" spans="4:13">
      <c r="D7120" s="140"/>
      <c r="E7120" s="141"/>
      <c r="F7120" s="124"/>
      <c r="K7120" s="127"/>
      <c r="L7120" s="131"/>
      <c r="M7120" s="130"/>
    </row>
    <row r="7121" spans="4:13">
      <c r="D7121" s="140"/>
      <c r="E7121" s="141"/>
      <c r="F7121" s="124"/>
      <c r="K7121" s="127"/>
      <c r="L7121" s="131"/>
      <c r="M7121" s="130"/>
    </row>
    <row r="7122" spans="4:13">
      <c r="D7122" s="140"/>
      <c r="E7122" s="141"/>
      <c r="F7122" s="124"/>
      <c r="K7122" s="127"/>
      <c r="L7122" s="131"/>
      <c r="M7122" s="130"/>
    </row>
    <row r="7123" spans="4:13">
      <c r="D7123" s="140"/>
      <c r="E7123" s="141"/>
      <c r="F7123" s="124"/>
      <c r="K7123" s="127"/>
      <c r="L7123" s="131"/>
      <c r="M7123" s="130"/>
    </row>
    <row r="7124" spans="4:13">
      <c r="D7124" s="140"/>
      <c r="E7124" s="141"/>
      <c r="F7124" s="124"/>
      <c r="K7124" s="127"/>
      <c r="L7124" s="131"/>
      <c r="M7124" s="130"/>
    </row>
    <row r="7125" spans="4:13">
      <c r="D7125" s="140"/>
      <c r="E7125" s="141"/>
      <c r="F7125" s="124"/>
      <c r="K7125" s="127"/>
      <c r="L7125" s="131"/>
      <c r="M7125" s="130"/>
    </row>
    <row r="7126" spans="4:13">
      <c r="D7126" s="140"/>
      <c r="E7126" s="141"/>
      <c r="F7126" s="124"/>
      <c r="K7126" s="127"/>
      <c r="L7126" s="131"/>
      <c r="M7126" s="130"/>
    </row>
    <row r="7127" spans="4:13">
      <c r="D7127" s="140"/>
      <c r="E7127" s="141"/>
      <c r="F7127" s="124"/>
      <c r="K7127" s="127"/>
      <c r="L7127" s="131"/>
      <c r="M7127" s="130"/>
    </row>
    <row r="7128" spans="4:13">
      <c r="D7128" s="140"/>
      <c r="E7128" s="141"/>
      <c r="F7128" s="124"/>
      <c r="K7128" s="127"/>
      <c r="L7128" s="131"/>
      <c r="M7128" s="130"/>
    </row>
    <row r="7129" spans="4:13">
      <c r="D7129" s="140"/>
      <c r="E7129" s="141"/>
      <c r="F7129" s="124"/>
      <c r="K7129" s="127"/>
      <c r="L7129" s="131"/>
      <c r="M7129" s="130"/>
    </row>
    <row r="7130" spans="4:13">
      <c r="D7130" s="140"/>
      <c r="E7130" s="141"/>
      <c r="F7130" s="124"/>
      <c r="K7130" s="127"/>
      <c r="L7130" s="131"/>
      <c r="M7130" s="130"/>
    </row>
    <row r="7131" spans="4:13">
      <c r="D7131" s="140"/>
      <c r="E7131" s="141"/>
      <c r="F7131" s="124"/>
      <c r="K7131" s="127"/>
      <c r="L7131" s="131"/>
      <c r="M7131" s="130"/>
    </row>
    <row r="7132" spans="4:13">
      <c r="D7132" s="140"/>
      <c r="E7132" s="141"/>
      <c r="F7132" s="124"/>
      <c r="K7132" s="127"/>
      <c r="L7132" s="131"/>
      <c r="M7132" s="130"/>
    </row>
    <row r="7133" spans="4:13">
      <c r="D7133" s="140"/>
      <c r="E7133" s="141"/>
      <c r="F7133" s="124"/>
      <c r="K7133" s="127"/>
      <c r="L7133" s="131"/>
      <c r="M7133" s="130"/>
    </row>
    <row r="7134" spans="4:13">
      <c r="D7134" s="140"/>
      <c r="E7134" s="141"/>
      <c r="F7134" s="124"/>
      <c r="K7134" s="127"/>
      <c r="L7134" s="131"/>
      <c r="M7134" s="130"/>
    </row>
    <row r="7135" spans="4:13">
      <c r="D7135" s="140"/>
      <c r="E7135" s="141"/>
      <c r="F7135" s="124"/>
      <c r="K7135" s="127"/>
      <c r="L7135" s="131"/>
      <c r="M7135" s="130"/>
    </row>
    <row r="7136" spans="4:13">
      <c r="D7136" s="140"/>
      <c r="E7136" s="141"/>
      <c r="F7136" s="124"/>
      <c r="I7136" s="142"/>
      <c r="L7136" s="131"/>
      <c r="M7136" s="130"/>
    </row>
    <row r="7137" spans="4:13">
      <c r="D7137" s="140"/>
      <c r="E7137" s="141"/>
      <c r="F7137" s="124"/>
      <c r="K7137" s="127"/>
      <c r="L7137" s="131"/>
      <c r="M7137" s="130"/>
    </row>
    <row r="7138" spans="4:13">
      <c r="D7138" s="140"/>
      <c r="E7138" s="141"/>
      <c r="F7138" s="124"/>
      <c r="K7138" s="127"/>
      <c r="L7138" s="131"/>
      <c r="M7138" s="130"/>
    </row>
    <row r="7139" spans="4:13">
      <c r="D7139" s="140"/>
      <c r="E7139" s="141"/>
      <c r="F7139" s="124"/>
      <c r="K7139" s="127"/>
      <c r="L7139" s="131"/>
      <c r="M7139" s="130"/>
    </row>
    <row r="7140" spans="4:13">
      <c r="D7140" s="140"/>
      <c r="E7140" s="141"/>
      <c r="F7140" s="124"/>
      <c r="K7140" s="127"/>
      <c r="L7140" s="131"/>
      <c r="M7140" s="130"/>
    </row>
    <row r="7141" spans="4:13">
      <c r="D7141" s="140"/>
      <c r="E7141" s="141"/>
      <c r="F7141" s="124"/>
      <c r="K7141" s="127"/>
      <c r="L7141" s="131"/>
      <c r="M7141" s="130"/>
    </row>
    <row r="7142" spans="4:13">
      <c r="D7142" s="140"/>
      <c r="E7142" s="141"/>
      <c r="F7142" s="124"/>
      <c r="K7142" s="127"/>
      <c r="L7142" s="131"/>
      <c r="M7142" s="130"/>
    </row>
    <row r="7143" spans="4:13">
      <c r="D7143" s="140"/>
      <c r="E7143" s="141"/>
      <c r="F7143" s="124"/>
      <c r="I7143" s="142"/>
      <c r="L7143" s="131"/>
      <c r="M7143" s="130"/>
    </row>
    <row r="7144" spans="4:13">
      <c r="D7144" s="140"/>
      <c r="E7144" s="141"/>
      <c r="F7144" s="124"/>
      <c r="K7144" s="127"/>
      <c r="L7144" s="131"/>
      <c r="M7144" s="130"/>
    </row>
    <row r="7145" spans="4:13">
      <c r="D7145" s="140"/>
      <c r="E7145" s="141"/>
      <c r="F7145" s="124"/>
      <c r="K7145" s="127"/>
      <c r="L7145" s="131"/>
      <c r="M7145" s="130"/>
    </row>
    <row r="7146" spans="4:13">
      <c r="D7146" s="140"/>
      <c r="E7146" s="141"/>
      <c r="F7146" s="124"/>
      <c r="K7146" s="127"/>
      <c r="L7146" s="131"/>
      <c r="M7146" s="130"/>
    </row>
    <row r="7147" spans="4:13">
      <c r="D7147" s="140"/>
      <c r="E7147" s="141"/>
      <c r="F7147" s="124"/>
      <c r="K7147" s="127"/>
      <c r="L7147" s="131"/>
      <c r="M7147" s="130"/>
    </row>
    <row r="7148" spans="4:13">
      <c r="D7148" s="140"/>
      <c r="E7148" s="141"/>
      <c r="F7148" s="124"/>
      <c r="K7148" s="127"/>
      <c r="L7148" s="131"/>
      <c r="M7148" s="130"/>
    </row>
    <row r="7149" spans="4:13">
      <c r="D7149" s="140"/>
      <c r="E7149" s="141"/>
      <c r="F7149" s="124"/>
      <c r="K7149" s="127"/>
      <c r="L7149" s="131"/>
      <c r="M7149" s="130"/>
    </row>
    <row r="7150" spans="4:13">
      <c r="D7150" s="140"/>
      <c r="E7150" s="141"/>
      <c r="F7150" s="124"/>
      <c r="K7150" s="127"/>
      <c r="L7150" s="131"/>
      <c r="M7150" s="130"/>
    </row>
    <row r="7151" spans="4:13">
      <c r="D7151" s="140"/>
      <c r="E7151" s="141"/>
      <c r="F7151" s="124"/>
      <c r="K7151" s="127"/>
      <c r="L7151" s="131"/>
      <c r="M7151" s="130"/>
    </row>
    <row r="7152" spans="4:13">
      <c r="D7152" s="140"/>
      <c r="E7152" s="141"/>
      <c r="F7152" s="124"/>
      <c r="K7152" s="127"/>
      <c r="L7152" s="131"/>
      <c r="M7152" s="130"/>
    </row>
    <row r="7153" spans="4:13">
      <c r="D7153" s="140"/>
      <c r="E7153" s="141"/>
      <c r="F7153" s="124"/>
      <c r="K7153" s="127"/>
      <c r="L7153" s="131"/>
      <c r="M7153" s="130"/>
    </row>
    <row r="7154" spans="4:13">
      <c r="D7154" s="140"/>
      <c r="E7154" s="141"/>
      <c r="F7154" s="124"/>
      <c r="K7154" s="127"/>
      <c r="L7154" s="131"/>
      <c r="M7154" s="130"/>
    </row>
    <row r="7155" spans="4:13">
      <c r="D7155" s="140"/>
      <c r="E7155" s="141"/>
      <c r="F7155" s="124"/>
      <c r="K7155" s="127"/>
      <c r="L7155" s="131"/>
      <c r="M7155" s="130"/>
    </row>
    <row r="7156" spans="4:13">
      <c r="D7156" s="140"/>
      <c r="E7156" s="141"/>
      <c r="F7156" s="124"/>
      <c r="K7156" s="127"/>
      <c r="L7156" s="131"/>
      <c r="M7156" s="130"/>
    </row>
    <row r="7157" spans="4:13">
      <c r="D7157" s="140"/>
      <c r="E7157" s="141"/>
      <c r="F7157" s="124"/>
      <c r="K7157" s="127"/>
      <c r="L7157" s="131"/>
      <c r="M7157" s="130"/>
    </row>
    <row r="7158" spans="4:13">
      <c r="D7158" s="140"/>
      <c r="E7158" s="141"/>
      <c r="F7158" s="124"/>
      <c r="K7158" s="127"/>
      <c r="L7158" s="131"/>
      <c r="M7158" s="130"/>
    </row>
    <row r="7159" spans="4:13">
      <c r="D7159" s="140"/>
      <c r="E7159" s="141"/>
      <c r="F7159" s="124"/>
      <c r="K7159" s="127"/>
      <c r="L7159" s="131"/>
      <c r="M7159" s="130"/>
    </row>
    <row r="7160" spans="4:13">
      <c r="D7160" s="140"/>
      <c r="E7160" s="141"/>
      <c r="F7160" s="124"/>
      <c r="K7160" s="127"/>
      <c r="L7160" s="131"/>
      <c r="M7160" s="130"/>
    </row>
    <row r="7161" spans="4:13">
      <c r="D7161" s="140"/>
      <c r="E7161" s="141"/>
      <c r="F7161" s="124"/>
      <c r="K7161" s="127"/>
      <c r="L7161" s="131"/>
      <c r="M7161" s="130"/>
    </row>
    <row r="7162" spans="4:13">
      <c r="D7162" s="140"/>
      <c r="E7162" s="141"/>
      <c r="F7162" s="124"/>
      <c r="K7162" s="127"/>
      <c r="L7162" s="131"/>
      <c r="M7162" s="130"/>
    </row>
    <row r="7163" spans="4:13">
      <c r="D7163" s="140"/>
      <c r="E7163" s="141"/>
      <c r="F7163" s="124"/>
      <c r="K7163" s="127"/>
      <c r="L7163" s="131"/>
      <c r="M7163" s="130"/>
    </row>
    <row r="7164" spans="4:13">
      <c r="D7164" s="140"/>
      <c r="E7164" s="141"/>
      <c r="F7164" s="124"/>
      <c r="K7164" s="127"/>
      <c r="L7164" s="131"/>
      <c r="M7164" s="130"/>
    </row>
    <row r="7165" spans="4:13">
      <c r="D7165" s="140"/>
      <c r="E7165" s="141"/>
      <c r="F7165" s="124"/>
      <c r="K7165" s="127"/>
      <c r="L7165" s="131"/>
      <c r="M7165" s="130"/>
    </row>
    <row r="7166" spans="4:13">
      <c r="D7166" s="140"/>
      <c r="E7166" s="141"/>
      <c r="F7166" s="124"/>
      <c r="K7166" s="127"/>
      <c r="L7166" s="131"/>
      <c r="M7166" s="130"/>
    </row>
    <row r="7167" spans="4:13">
      <c r="D7167" s="140"/>
      <c r="E7167" s="141"/>
      <c r="F7167" s="124"/>
      <c r="K7167" s="127"/>
      <c r="L7167" s="131"/>
      <c r="M7167" s="130"/>
    </row>
    <row r="7168" spans="4:13">
      <c r="D7168" s="140"/>
      <c r="E7168" s="141"/>
      <c r="F7168" s="124"/>
      <c r="K7168" s="127"/>
      <c r="L7168" s="131"/>
      <c r="M7168" s="130"/>
    </row>
    <row r="7169" spans="4:13">
      <c r="D7169" s="140"/>
      <c r="E7169" s="141"/>
      <c r="F7169" s="124"/>
      <c r="K7169" s="127"/>
      <c r="L7169" s="131"/>
      <c r="M7169" s="130"/>
    </row>
    <row r="7170" spans="4:13">
      <c r="D7170" s="140"/>
      <c r="E7170" s="141"/>
      <c r="F7170" s="124"/>
      <c r="K7170" s="127"/>
      <c r="L7170" s="131"/>
      <c r="M7170" s="130"/>
    </row>
    <row r="7171" spans="4:13">
      <c r="D7171" s="140"/>
      <c r="E7171" s="141"/>
      <c r="F7171" s="124"/>
      <c r="K7171" s="127"/>
      <c r="L7171" s="131"/>
      <c r="M7171" s="130"/>
    </row>
    <row r="7172" spans="4:13">
      <c r="D7172" s="140"/>
      <c r="E7172" s="141"/>
      <c r="F7172" s="124"/>
      <c r="K7172" s="127"/>
      <c r="L7172" s="131"/>
      <c r="M7172" s="130"/>
    </row>
    <row r="7173" spans="4:13">
      <c r="D7173" s="140"/>
      <c r="E7173" s="141"/>
      <c r="F7173" s="124"/>
      <c r="K7173" s="127"/>
      <c r="L7173" s="131"/>
      <c r="M7173" s="130"/>
    </row>
    <row r="7174" spans="4:13">
      <c r="D7174" s="140"/>
      <c r="E7174" s="141"/>
      <c r="F7174" s="124"/>
      <c r="K7174" s="127"/>
      <c r="L7174" s="131"/>
      <c r="M7174" s="130"/>
    </row>
    <row r="7175" spans="4:13">
      <c r="D7175" s="140"/>
      <c r="E7175" s="141"/>
      <c r="F7175" s="124"/>
      <c r="K7175" s="127"/>
      <c r="L7175" s="131"/>
      <c r="M7175" s="130"/>
    </row>
    <row r="7176" spans="4:13">
      <c r="D7176" s="140"/>
      <c r="E7176" s="141"/>
      <c r="F7176" s="124"/>
      <c r="K7176" s="127"/>
      <c r="L7176" s="131"/>
      <c r="M7176" s="130"/>
    </row>
    <row r="7177" spans="4:13">
      <c r="D7177" s="140"/>
      <c r="E7177" s="141"/>
      <c r="F7177" s="124"/>
      <c r="K7177" s="127"/>
      <c r="L7177" s="131"/>
      <c r="M7177" s="130"/>
    </row>
    <row r="7178" spans="4:13">
      <c r="D7178" s="140"/>
      <c r="E7178" s="141"/>
      <c r="F7178" s="124"/>
      <c r="K7178" s="127"/>
      <c r="L7178" s="131"/>
      <c r="M7178" s="130"/>
    </row>
    <row r="7179" spans="4:13">
      <c r="D7179" s="140"/>
      <c r="E7179" s="141"/>
      <c r="F7179" s="124"/>
      <c r="K7179" s="127"/>
      <c r="L7179" s="131"/>
      <c r="M7179" s="130"/>
    </row>
    <row r="7180" spans="4:13">
      <c r="D7180" s="140"/>
      <c r="E7180" s="141"/>
      <c r="F7180" s="124"/>
      <c r="K7180" s="127"/>
      <c r="L7180" s="131"/>
      <c r="M7180" s="130"/>
    </row>
    <row r="7181" spans="4:13">
      <c r="D7181" s="140"/>
      <c r="E7181" s="141"/>
      <c r="F7181" s="124"/>
      <c r="K7181" s="127"/>
      <c r="L7181" s="131"/>
      <c r="M7181" s="130"/>
    </row>
    <row r="7182" spans="4:13">
      <c r="D7182" s="140"/>
      <c r="E7182" s="141"/>
      <c r="F7182" s="124"/>
      <c r="K7182" s="127"/>
      <c r="L7182" s="131"/>
      <c r="M7182" s="130"/>
    </row>
    <row r="7183" spans="4:13">
      <c r="D7183" s="140"/>
      <c r="E7183" s="141"/>
      <c r="F7183" s="124"/>
      <c r="K7183" s="127"/>
      <c r="L7183" s="131"/>
      <c r="M7183" s="130"/>
    </row>
    <row r="7184" spans="4:13">
      <c r="D7184" s="140"/>
      <c r="E7184" s="141"/>
      <c r="F7184" s="124"/>
      <c r="K7184" s="127"/>
      <c r="L7184" s="131"/>
      <c r="M7184" s="130"/>
    </row>
    <row r="7185" spans="4:13">
      <c r="D7185" s="140"/>
      <c r="E7185" s="141"/>
      <c r="F7185" s="124"/>
      <c r="K7185" s="127"/>
      <c r="L7185" s="131"/>
      <c r="M7185" s="130"/>
    </row>
    <row r="7186" spans="4:13">
      <c r="D7186" s="140"/>
      <c r="E7186" s="141"/>
      <c r="F7186" s="124"/>
      <c r="K7186" s="127"/>
      <c r="L7186" s="131"/>
      <c r="M7186" s="130"/>
    </row>
    <row r="7187" spans="4:13">
      <c r="D7187" s="140"/>
      <c r="E7187" s="141"/>
      <c r="F7187" s="124"/>
      <c r="K7187" s="127"/>
      <c r="L7187" s="131"/>
      <c r="M7187" s="130"/>
    </row>
    <row r="7188" spans="4:13">
      <c r="D7188" s="140"/>
      <c r="E7188" s="141"/>
      <c r="F7188" s="124"/>
      <c r="K7188" s="127"/>
      <c r="L7188" s="131"/>
      <c r="M7188" s="130"/>
    </row>
    <row r="7189" spans="4:13">
      <c r="D7189" s="140"/>
      <c r="E7189" s="141"/>
      <c r="F7189" s="124"/>
      <c r="K7189" s="127"/>
      <c r="L7189" s="131"/>
      <c r="M7189" s="130"/>
    </row>
    <row r="7190" spans="4:13">
      <c r="D7190" s="140"/>
      <c r="E7190" s="141"/>
      <c r="F7190" s="124"/>
      <c r="K7190" s="127"/>
      <c r="L7190" s="131"/>
      <c r="M7190" s="130"/>
    </row>
    <row r="7191" spans="4:13">
      <c r="D7191" s="140"/>
      <c r="E7191" s="141"/>
      <c r="F7191" s="124"/>
      <c r="K7191" s="127"/>
      <c r="L7191" s="131"/>
      <c r="M7191" s="130"/>
    </row>
    <row r="7192" spans="4:13">
      <c r="D7192" s="140"/>
      <c r="E7192" s="141"/>
      <c r="F7192" s="124"/>
      <c r="K7192" s="127"/>
      <c r="L7192" s="131"/>
      <c r="M7192" s="130"/>
    </row>
    <row r="7193" spans="4:13">
      <c r="D7193" s="140"/>
      <c r="E7193" s="141"/>
      <c r="F7193" s="124"/>
      <c r="K7193" s="127"/>
      <c r="L7193" s="131"/>
      <c r="M7193" s="130"/>
    </row>
    <row r="7194" spans="4:13">
      <c r="D7194" s="140"/>
      <c r="E7194" s="141"/>
      <c r="F7194" s="124"/>
      <c r="K7194" s="127"/>
      <c r="L7194" s="131"/>
      <c r="M7194" s="130"/>
    </row>
    <row r="7195" spans="4:13">
      <c r="D7195" s="140"/>
      <c r="E7195" s="141"/>
      <c r="F7195" s="124"/>
      <c r="K7195" s="127"/>
      <c r="L7195" s="131"/>
      <c r="M7195" s="130"/>
    </row>
    <row r="7196" spans="4:13">
      <c r="D7196" s="140"/>
      <c r="E7196" s="141"/>
      <c r="F7196" s="124"/>
      <c r="K7196" s="127"/>
      <c r="L7196" s="131"/>
      <c r="M7196" s="130"/>
    </row>
    <row r="7197" spans="4:13">
      <c r="D7197" s="140"/>
      <c r="E7197" s="141"/>
      <c r="F7197" s="124"/>
      <c r="K7197" s="127"/>
      <c r="L7197" s="131"/>
      <c r="M7197" s="130"/>
    </row>
    <row r="7198" spans="4:13">
      <c r="D7198" s="140"/>
      <c r="E7198" s="141"/>
      <c r="F7198" s="124"/>
      <c r="K7198" s="127"/>
      <c r="L7198" s="131"/>
      <c r="M7198" s="130"/>
    </row>
    <row r="7199" spans="4:13">
      <c r="D7199" s="140"/>
      <c r="E7199" s="141"/>
      <c r="F7199" s="124"/>
      <c r="K7199" s="127"/>
      <c r="L7199" s="131"/>
      <c r="M7199" s="130"/>
    </row>
    <row r="7200" spans="4:13">
      <c r="D7200" s="140"/>
      <c r="E7200" s="141"/>
      <c r="F7200" s="124"/>
      <c r="K7200" s="127"/>
      <c r="L7200" s="131"/>
      <c r="M7200" s="130"/>
    </row>
    <row r="7201" spans="4:13">
      <c r="D7201" s="140"/>
      <c r="E7201" s="141"/>
      <c r="F7201" s="124"/>
      <c r="K7201" s="127"/>
      <c r="L7201" s="131"/>
      <c r="M7201" s="130"/>
    </row>
    <row r="7202" spans="4:13">
      <c r="D7202" s="140"/>
      <c r="E7202" s="141"/>
      <c r="F7202" s="124"/>
      <c r="K7202" s="127"/>
      <c r="L7202" s="131"/>
      <c r="M7202" s="130"/>
    </row>
    <row r="7203" spans="4:13">
      <c r="D7203" s="140"/>
      <c r="E7203" s="141"/>
      <c r="F7203" s="124"/>
      <c r="K7203" s="127"/>
      <c r="L7203" s="131"/>
      <c r="M7203" s="130"/>
    </row>
    <row r="7204" spans="4:13">
      <c r="D7204" s="140"/>
      <c r="E7204" s="141"/>
      <c r="F7204" s="124"/>
      <c r="K7204" s="127"/>
      <c r="L7204" s="131"/>
      <c r="M7204" s="130"/>
    </row>
    <row r="7205" spans="4:13">
      <c r="D7205" s="140"/>
      <c r="E7205" s="141"/>
      <c r="F7205" s="124"/>
      <c r="K7205" s="127"/>
      <c r="L7205" s="131"/>
      <c r="M7205" s="130"/>
    </row>
    <row r="7206" spans="4:13">
      <c r="D7206" s="140"/>
      <c r="E7206" s="141"/>
      <c r="F7206" s="124"/>
      <c r="K7206" s="127"/>
      <c r="L7206" s="131"/>
      <c r="M7206" s="130"/>
    </row>
    <row r="7207" spans="4:13">
      <c r="D7207" s="140"/>
      <c r="E7207" s="141"/>
      <c r="F7207" s="124"/>
      <c r="K7207" s="127"/>
      <c r="L7207" s="131"/>
      <c r="M7207" s="130"/>
    </row>
    <row r="7208" spans="4:13">
      <c r="D7208" s="140"/>
      <c r="E7208" s="141"/>
      <c r="F7208" s="124"/>
      <c r="K7208" s="127"/>
      <c r="L7208" s="131"/>
      <c r="M7208" s="130"/>
    </row>
    <row r="7209" spans="4:13">
      <c r="D7209" s="140"/>
      <c r="E7209" s="141"/>
      <c r="F7209" s="124"/>
      <c r="K7209" s="127"/>
      <c r="L7209" s="131"/>
      <c r="M7209" s="130"/>
    </row>
    <row r="7210" spans="4:13">
      <c r="D7210" s="140"/>
      <c r="E7210" s="141"/>
      <c r="F7210" s="124"/>
      <c r="K7210" s="127"/>
      <c r="L7210" s="131"/>
      <c r="M7210" s="130"/>
    </row>
    <row r="7211" spans="4:13">
      <c r="D7211" s="140"/>
      <c r="E7211" s="141"/>
      <c r="F7211" s="124"/>
      <c r="K7211" s="127"/>
      <c r="L7211" s="131"/>
      <c r="M7211" s="130"/>
    </row>
    <row r="7212" spans="4:13">
      <c r="D7212" s="140"/>
      <c r="E7212" s="141"/>
      <c r="F7212" s="124"/>
      <c r="K7212" s="127"/>
      <c r="L7212" s="131"/>
      <c r="M7212" s="130"/>
    </row>
    <row r="7213" spans="4:13">
      <c r="D7213" s="140"/>
      <c r="E7213" s="141"/>
      <c r="F7213" s="124"/>
      <c r="K7213" s="127"/>
      <c r="L7213" s="131"/>
      <c r="M7213" s="130"/>
    </row>
    <row r="7214" spans="4:13">
      <c r="D7214" s="140"/>
      <c r="E7214" s="141"/>
      <c r="F7214" s="124"/>
      <c r="K7214" s="127"/>
      <c r="L7214" s="131"/>
      <c r="M7214" s="130"/>
    </row>
    <row r="7215" spans="4:13">
      <c r="D7215" s="140"/>
      <c r="E7215" s="141"/>
      <c r="F7215" s="124"/>
      <c r="K7215" s="127"/>
      <c r="L7215" s="131"/>
      <c r="M7215" s="130"/>
    </row>
    <row r="7216" spans="4:13">
      <c r="D7216" s="140"/>
      <c r="E7216" s="141"/>
      <c r="F7216" s="124"/>
      <c r="K7216" s="127"/>
      <c r="L7216" s="131"/>
      <c r="M7216" s="130"/>
    </row>
    <row r="7217" spans="4:13">
      <c r="D7217" s="140"/>
      <c r="E7217" s="141"/>
      <c r="F7217" s="124"/>
      <c r="K7217" s="127"/>
      <c r="L7217" s="131"/>
      <c r="M7217" s="130"/>
    </row>
    <row r="7218" spans="4:13">
      <c r="D7218" s="140"/>
      <c r="E7218" s="141"/>
      <c r="F7218" s="124"/>
      <c r="K7218" s="127"/>
      <c r="L7218" s="131"/>
      <c r="M7218" s="130"/>
    </row>
    <row r="7219" spans="4:13">
      <c r="D7219" s="140"/>
      <c r="E7219" s="141"/>
      <c r="F7219" s="124"/>
      <c r="K7219" s="127"/>
      <c r="L7219" s="131"/>
      <c r="M7219" s="130"/>
    </row>
    <row r="7220" spans="4:13">
      <c r="D7220" s="140"/>
      <c r="E7220" s="141"/>
      <c r="F7220" s="124"/>
      <c r="K7220" s="127"/>
      <c r="L7220" s="131"/>
      <c r="M7220" s="130"/>
    </row>
    <row r="7221" spans="4:13">
      <c r="D7221" s="140"/>
      <c r="E7221" s="141"/>
      <c r="F7221" s="124"/>
      <c r="K7221" s="127"/>
      <c r="L7221" s="131"/>
      <c r="M7221" s="130"/>
    </row>
    <row r="7222" spans="4:13">
      <c r="D7222" s="140"/>
      <c r="E7222" s="141"/>
      <c r="F7222" s="124"/>
      <c r="K7222" s="127"/>
      <c r="L7222" s="131"/>
      <c r="M7222" s="130"/>
    </row>
    <row r="7223" spans="4:13">
      <c r="D7223" s="140"/>
      <c r="E7223" s="141"/>
      <c r="F7223" s="124"/>
      <c r="K7223" s="127"/>
      <c r="L7223" s="131"/>
      <c r="M7223" s="130"/>
    </row>
    <row r="7224" spans="4:13">
      <c r="D7224" s="140"/>
      <c r="E7224" s="141"/>
      <c r="F7224" s="124"/>
      <c r="K7224" s="127"/>
      <c r="L7224" s="131"/>
      <c r="M7224" s="130"/>
    </row>
    <row r="7225" spans="4:13">
      <c r="D7225" s="140"/>
      <c r="E7225" s="141"/>
      <c r="F7225" s="124"/>
      <c r="K7225" s="127"/>
      <c r="L7225" s="131"/>
      <c r="M7225" s="130"/>
    </row>
    <row r="7226" spans="4:13">
      <c r="D7226" s="140"/>
      <c r="E7226" s="141"/>
      <c r="F7226" s="124"/>
      <c r="K7226" s="127"/>
      <c r="L7226" s="131"/>
      <c r="M7226" s="130"/>
    </row>
    <row r="7227" spans="4:13">
      <c r="D7227" s="140"/>
      <c r="E7227" s="141"/>
      <c r="F7227" s="124"/>
      <c r="K7227" s="127"/>
      <c r="L7227" s="131"/>
      <c r="M7227" s="130"/>
    </row>
    <row r="7228" spans="4:13">
      <c r="D7228" s="140"/>
      <c r="E7228" s="141"/>
      <c r="F7228" s="124"/>
      <c r="K7228" s="127"/>
      <c r="L7228" s="131"/>
      <c r="M7228" s="130"/>
    </row>
    <row r="7229" spans="4:13">
      <c r="D7229" s="140"/>
      <c r="E7229" s="141"/>
      <c r="F7229" s="124"/>
      <c r="K7229" s="127"/>
      <c r="L7229" s="131"/>
      <c r="M7229" s="130"/>
    </row>
    <row r="7230" spans="4:13">
      <c r="D7230" s="140"/>
      <c r="E7230" s="141"/>
      <c r="F7230" s="124"/>
      <c r="K7230" s="127"/>
      <c r="L7230" s="131"/>
      <c r="M7230" s="130"/>
    </row>
    <row r="7231" spans="4:13">
      <c r="D7231" s="140"/>
      <c r="E7231" s="141"/>
      <c r="F7231" s="124"/>
      <c r="K7231" s="127"/>
      <c r="L7231" s="131"/>
      <c r="M7231" s="130"/>
    </row>
    <row r="7232" spans="4:13">
      <c r="D7232" s="140"/>
      <c r="E7232" s="141"/>
      <c r="F7232" s="124"/>
      <c r="K7232" s="127"/>
      <c r="L7232" s="131"/>
      <c r="M7232" s="130"/>
    </row>
    <row r="7233" spans="4:13">
      <c r="D7233" s="140"/>
      <c r="E7233" s="141"/>
      <c r="F7233" s="124"/>
      <c r="K7233" s="127"/>
      <c r="L7233" s="131"/>
      <c r="M7233" s="130"/>
    </row>
    <row r="7234" spans="4:13">
      <c r="D7234" s="140"/>
      <c r="E7234" s="141"/>
      <c r="F7234" s="124"/>
      <c r="K7234" s="127"/>
      <c r="L7234" s="131"/>
      <c r="M7234" s="130"/>
    </row>
    <row r="7235" spans="4:13">
      <c r="D7235" s="140"/>
      <c r="E7235" s="141"/>
      <c r="F7235" s="124"/>
      <c r="K7235" s="127"/>
      <c r="L7235" s="131"/>
      <c r="M7235" s="130"/>
    </row>
    <row r="7236" spans="4:13">
      <c r="D7236" s="140"/>
      <c r="E7236" s="141"/>
      <c r="F7236" s="124"/>
      <c r="K7236" s="127"/>
      <c r="L7236" s="131"/>
      <c r="M7236" s="130"/>
    </row>
    <row r="7237" spans="4:13">
      <c r="D7237" s="140"/>
      <c r="E7237" s="141"/>
      <c r="F7237" s="124"/>
      <c r="K7237" s="127"/>
      <c r="L7237" s="131"/>
      <c r="M7237" s="130"/>
    </row>
    <row r="7238" spans="4:13">
      <c r="D7238" s="140"/>
      <c r="E7238" s="141"/>
      <c r="F7238" s="124"/>
      <c r="K7238" s="127"/>
      <c r="L7238" s="131"/>
      <c r="M7238" s="130"/>
    </row>
    <row r="7239" spans="4:13">
      <c r="D7239" s="140"/>
      <c r="E7239" s="141"/>
      <c r="F7239" s="124"/>
      <c r="K7239" s="127"/>
      <c r="L7239" s="131"/>
      <c r="M7239" s="130"/>
    </row>
    <row r="7240" spans="4:13">
      <c r="D7240" s="140"/>
      <c r="E7240" s="141"/>
      <c r="F7240" s="124"/>
      <c r="K7240" s="127"/>
      <c r="L7240" s="131"/>
      <c r="M7240" s="130"/>
    </row>
    <row r="7241" spans="4:13">
      <c r="D7241" s="140"/>
      <c r="E7241" s="141"/>
      <c r="F7241" s="124"/>
      <c r="K7241" s="127"/>
      <c r="L7241" s="131"/>
      <c r="M7241" s="130"/>
    </row>
    <row r="7242" spans="4:13">
      <c r="D7242" s="140"/>
      <c r="E7242" s="141"/>
      <c r="F7242" s="124"/>
      <c r="K7242" s="127"/>
      <c r="L7242" s="131"/>
      <c r="M7242" s="130"/>
    </row>
    <row r="7243" spans="4:13">
      <c r="D7243" s="140"/>
      <c r="E7243" s="141"/>
      <c r="F7243" s="124"/>
      <c r="K7243" s="127"/>
      <c r="L7243" s="131"/>
      <c r="M7243" s="130"/>
    </row>
    <row r="7244" spans="4:13">
      <c r="D7244" s="140"/>
      <c r="E7244" s="141"/>
      <c r="F7244" s="124"/>
      <c r="K7244" s="127"/>
      <c r="L7244" s="131"/>
      <c r="M7244" s="130"/>
    </row>
    <row r="7245" spans="4:13">
      <c r="D7245" s="140"/>
      <c r="E7245" s="141"/>
      <c r="F7245" s="124"/>
      <c r="K7245" s="127"/>
      <c r="L7245" s="131"/>
      <c r="M7245" s="130"/>
    </row>
    <row r="7246" spans="4:13">
      <c r="D7246" s="140"/>
      <c r="E7246" s="141"/>
      <c r="F7246" s="124"/>
      <c r="K7246" s="127"/>
      <c r="L7246" s="131"/>
      <c r="M7246" s="130"/>
    </row>
    <row r="7247" spans="4:13">
      <c r="D7247" s="140"/>
      <c r="E7247" s="141"/>
      <c r="F7247" s="124"/>
      <c r="K7247" s="127"/>
      <c r="L7247" s="131"/>
      <c r="M7247" s="130"/>
    </row>
    <row r="7248" spans="4:13">
      <c r="D7248" s="140"/>
      <c r="E7248" s="141"/>
      <c r="F7248" s="124"/>
      <c r="K7248" s="127"/>
      <c r="L7248" s="131"/>
      <c r="M7248" s="130"/>
    </row>
    <row r="7249" spans="4:13">
      <c r="D7249" s="140"/>
      <c r="E7249" s="141"/>
      <c r="F7249" s="124"/>
      <c r="K7249" s="127"/>
      <c r="L7249" s="131"/>
      <c r="M7249" s="130"/>
    </row>
    <row r="7250" spans="4:13">
      <c r="D7250" s="140"/>
      <c r="E7250" s="141"/>
      <c r="F7250" s="124"/>
      <c r="K7250" s="127"/>
      <c r="L7250" s="131"/>
      <c r="M7250" s="130"/>
    </row>
    <row r="7251" spans="4:13">
      <c r="D7251" s="140"/>
      <c r="E7251" s="141"/>
      <c r="F7251" s="124"/>
      <c r="K7251" s="127"/>
      <c r="L7251" s="131"/>
      <c r="M7251" s="130"/>
    </row>
    <row r="7252" spans="4:13">
      <c r="D7252" s="140"/>
      <c r="E7252" s="141"/>
      <c r="F7252" s="124"/>
      <c r="K7252" s="127"/>
      <c r="L7252" s="131"/>
      <c r="M7252" s="130"/>
    </row>
    <row r="7253" spans="4:13">
      <c r="D7253" s="140"/>
      <c r="E7253" s="141"/>
      <c r="F7253" s="124"/>
      <c r="K7253" s="127"/>
      <c r="L7253" s="131"/>
      <c r="M7253" s="130"/>
    </row>
    <row r="7254" spans="4:13">
      <c r="D7254" s="140"/>
      <c r="E7254" s="141"/>
      <c r="F7254" s="124"/>
      <c r="K7254" s="127"/>
      <c r="L7254" s="131"/>
      <c r="M7254" s="130"/>
    </row>
    <row r="7255" spans="4:13">
      <c r="D7255" s="140"/>
      <c r="E7255" s="141"/>
      <c r="F7255" s="124"/>
      <c r="K7255" s="127"/>
      <c r="L7255" s="131"/>
      <c r="M7255" s="130"/>
    </row>
    <row r="7256" spans="4:13">
      <c r="D7256" s="140"/>
      <c r="E7256" s="141"/>
      <c r="F7256" s="124"/>
      <c r="K7256" s="127"/>
      <c r="L7256" s="131"/>
      <c r="M7256" s="130"/>
    </row>
    <row r="7257" spans="4:13">
      <c r="D7257" s="140"/>
      <c r="E7257" s="141"/>
      <c r="F7257" s="124"/>
      <c r="K7257" s="127"/>
      <c r="L7257" s="131"/>
      <c r="M7257" s="130"/>
    </row>
    <row r="7258" spans="4:13">
      <c r="D7258" s="140"/>
      <c r="E7258" s="141"/>
      <c r="F7258" s="124"/>
      <c r="K7258" s="127"/>
      <c r="L7258" s="131"/>
      <c r="M7258" s="130"/>
    </row>
    <row r="7259" spans="4:13">
      <c r="D7259" s="140"/>
      <c r="E7259" s="141"/>
      <c r="F7259" s="124"/>
      <c r="K7259" s="127"/>
      <c r="L7259" s="131"/>
      <c r="M7259" s="130"/>
    </row>
    <row r="7260" spans="4:13">
      <c r="D7260" s="140"/>
      <c r="E7260" s="141"/>
      <c r="F7260" s="124"/>
      <c r="K7260" s="127"/>
      <c r="L7260" s="131"/>
      <c r="M7260" s="130"/>
    </row>
    <row r="7261" spans="4:13">
      <c r="D7261" s="140"/>
      <c r="E7261" s="141"/>
      <c r="F7261" s="124"/>
      <c r="K7261" s="127"/>
      <c r="L7261" s="131"/>
      <c r="M7261" s="130"/>
    </row>
    <row r="7262" spans="4:13">
      <c r="D7262" s="140"/>
      <c r="E7262" s="141"/>
      <c r="F7262" s="124"/>
      <c r="K7262" s="127"/>
      <c r="L7262" s="131"/>
      <c r="M7262" s="130"/>
    </row>
    <row r="7263" spans="4:13">
      <c r="D7263" s="140"/>
      <c r="E7263" s="141"/>
      <c r="F7263" s="124"/>
      <c r="K7263" s="127"/>
      <c r="L7263" s="131"/>
      <c r="M7263" s="130"/>
    </row>
    <row r="7264" spans="4:13">
      <c r="D7264" s="140"/>
      <c r="E7264" s="141"/>
      <c r="F7264" s="124"/>
      <c r="K7264" s="127"/>
      <c r="L7264" s="131"/>
      <c r="M7264" s="130"/>
    </row>
    <row r="7265" spans="4:13">
      <c r="D7265" s="140"/>
      <c r="E7265" s="141"/>
      <c r="F7265" s="124"/>
      <c r="K7265" s="127"/>
      <c r="L7265" s="131"/>
      <c r="M7265" s="130"/>
    </row>
    <row r="7266" spans="4:13">
      <c r="D7266" s="140"/>
      <c r="E7266" s="141"/>
      <c r="F7266" s="124"/>
      <c r="K7266" s="127"/>
      <c r="L7266" s="131"/>
      <c r="M7266" s="130"/>
    </row>
    <row r="7267" spans="4:13">
      <c r="D7267" s="140"/>
      <c r="E7267" s="141"/>
      <c r="F7267" s="124"/>
      <c r="K7267" s="127"/>
      <c r="L7267" s="131"/>
      <c r="M7267" s="130"/>
    </row>
    <row r="7268" spans="4:13">
      <c r="D7268" s="140"/>
      <c r="E7268" s="141"/>
      <c r="F7268" s="124"/>
      <c r="K7268" s="127"/>
      <c r="L7268" s="131"/>
      <c r="M7268" s="130"/>
    </row>
    <row r="7269" spans="4:13">
      <c r="D7269" s="140"/>
      <c r="E7269" s="141"/>
      <c r="F7269" s="124"/>
      <c r="K7269" s="127"/>
      <c r="L7269" s="131"/>
      <c r="M7269" s="130"/>
    </row>
    <row r="7270" spans="4:13">
      <c r="D7270" s="140"/>
      <c r="E7270" s="141"/>
      <c r="F7270" s="124"/>
      <c r="K7270" s="127"/>
      <c r="L7270" s="131"/>
      <c r="M7270" s="130"/>
    </row>
    <row r="7271" spans="4:13">
      <c r="D7271" s="140"/>
      <c r="E7271" s="141"/>
      <c r="F7271" s="124"/>
      <c r="K7271" s="127"/>
      <c r="L7271" s="131"/>
      <c r="M7271" s="130"/>
    </row>
    <row r="7272" spans="4:13">
      <c r="D7272" s="140"/>
      <c r="E7272" s="141"/>
      <c r="F7272" s="124"/>
      <c r="K7272" s="127"/>
      <c r="L7272" s="131"/>
      <c r="M7272" s="130"/>
    </row>
    <row r="7273" spans="4:13">
      <c r="D7273" s="140"/>
      <c r="E7273" s="141"/>
      <c r="F7273" s="124"/>
      <c r="K7273" s="127"/>
      <c r="L7273" s="131"/>
      <c r="M7273" s="130"/>
    </row>
    <row r="7274" spans="4:13">
      <c r="D7274" s="140"/>
      <c r="E7274" s="141"/>
      <c r="F7274" s="124"/>
      <c r="K7274" s="127"/>
      <c r="L7274" s="131"/>
      <c r="M7274" s="130"/>
    </row>
    <row r="7275" spans="4:13">
      <c r="D7275" s="140"/>
      <c r="E7275" s="141"/>
      <c r="F7275" s="124"/>
      <c r="K7275" s="127"/>
      <c r="L7275" s="131"/>
      <c r="M7275" s="130"/>
    </row>
    <row r="7276" spans="4:13">
      <c r="D7276" s="140"/>
      <c r="E7276" s="141"/>
      <c r="F7276" s="124"/>
      <c r="K7276" s="127"/>
      <c r="L7276" s="131"/>
      <c r="M7276" s="130"/>
    </row>
    <row r="7277" spans="4:13">
      <c r="D7277" s="140"/>
      <c r="E7277" s="141"/>
      <c r="F7277" s="124"/>
      <c r="K7277" s="127"/>
      <c r="L7277" s="131"/>
      <c r="M7277" s="130"/>
    </row>
    <row r="7278" spans="4:13">
      <c r="D7278" s="140"/>
      <c r="E7278" s="141"/>
      <c r="F7278" s="124"/>
      <c r="K7278" s="127"/>
      <c r="L7278" s="131"/>
      <c r="M7278" s="130"/>
    </row>
    <row r="7279" spans="4:13">
      <c r="D7279" s="140"/>
      <c r="E7279" s="141"/>
      <c r="F7279" s="124"/>
      <c r="K7279" s="127"/>
      <c r="L7279" s="131"/>
      <c r="M7279" s="130"/>
    </row>
    <row r="7280" spans="4:13">
      <c r="D7280" s="140"/>
      <c r="E7280" s="141"/>
      <c r="F7280" s="124"/>
      <c r="K7280" s="127"/>
      <c r="L7280" s="131"/>
      <c r="M7280" s="130"/>
    </row>
    <row r="7281" spans="4:13">
      <c r="D7281" s="140"/>
      <c r="E7281" s="141"/>
      <c r="F7281" s="124"/>
      <c r="K7281" s="127"/>
      <c r="L7281" s="131"/>
      <c r="M7281" s="130"/>
    </row>
    <row r="7282" spans="4:13">
      <c r="D7282" s="140"/>
      <c r="E7282" s="141"/>
      <c r="F7282" s="124"/>
      <c r="K7282" s="127"/>
      <c r="L7282" s="131"/>
      <c r="M7282" s="130"/>
    </row>
    <row r="7283" spans="4:13">
      <c r="D7283" s="140"/>
      <c r="E7283" s="141"/>
      <c r="F7283" s="124"/>
      <c r="K7283" s="127"/>
      <c r="L7283" s="131"/>
      <c r="M7283" s="130"/>
    </row>
    <row r="7284" spans="4:13">
      <c r="D7284" s="140"/>
      <c r="E7284" s="141"/>
      <c r="F7284" s="124"/>
      <c r="K7284" s="127"/>
      <c r="L7284" s="131"/>
      <c r="M7284" s="130"/>
    </row>
    <row r="7285" spans="4:13">
      <c r="D7285" s="140"/>
      <c r="E7285" s="141"/>
      <c r="F7285" s="124"/>
      <c r="K7285" s="127"/>
      <c r="L7285" s="131"/>
      <c r="M7285" s="130"/>
    </row>
    <row r="7286" spans="4:13">
      <c r="D7286" s="140"/>
      <c r="E7286" s="141"/>
      <c r="F7286" s="124"/>
      <c r="K7286" s="127"/>
      <c r="L7286" s="131"/>
      <c r="M7286" s="130"/>
    </row>
    <row r="7287" spans="4:13">
      <c r="D7287" s="140"/>
      <c r="E7287" s="141"/>
      <c r="F7287" s="124"/>
      <c r="K7287" s="127"/>
      <c r="L7287" s="131"/>
      <c r="M7287" s="130"/>
    </row>
    <row r="7288" spans="4:13">
      <c r="D7288" s="140"/>
      <c r="E7288" s="141"/>
      <c r="F7288" s="124"/>
      <c r="K7288" s="127"/>
      <c r="L7288" s="131"/>
      <c r="M7288" s="130"/>
    </row>
    <row r="7289" spans="4:13">
      <c r="D7289" s="140"/>
      <c r="E7289" s="141"/>
      <c r="F7289" s="124"/>
      <c r="K7289" s="127"/>
      <c r="L7289" s="131"/>
      <c r="M7289" s="130"/>
    </row>
    <row r="7290" spans="4:13">
      <c r="D7290" s="140"/>
      <c r="E7290" s="141"/>
      <c r="F7290" s="124"/>
      <c r="K7290" s="127"/>
      <c r="L7290" s="131"/>
      <c r="M7290" s="130"/>
    </row>
    <row r="7291" spans="4:13">
      <c r="D7291" s="140"/>
      <c r="E7291" s="141"/>
      <c r="F7291" s="124"/>
      <c r="K7291" s="127"/>
      <c r="L7291" s="131"/>
      <c r="M7291" s="130"/>
    </row>
    <row r="7292" spans="4:13">
      <c r="D7292" s="140"/>
      <c r="E7292" s="141"/>
      <c r="F7292" s="124"/>
      <c r="K7292" s="127"/>
      <c r="L7292" s="131"/>
      <c r="M7292" s="130"/>
    </row>
    <row r="7293" spans="4:13">
      <c r="D7293" s="140"/>
      <c r="E7293" s="141"/>
      <c r="F7293" s="124"/>
      <c r="K7293" s="127"/>
      <c r="L7293" s="131"/>
      <c r="M7293" s="130"/>
    </row>
    <row r="7294" spans="4:13">
      <c r="D7294" s="140"/>
      <c r="E7294" s="141"/>
      <c r="F7294" s="124"/>
      <c r="K7294" s="127"/>
      <c r="L7294" s="131"/>
      <c r="M7294" s="130"/>
    </row>
    <row r="7295" spans="4:13">
      <c r="D7295" s="140"/>
      <c r="E7295" s="141"/>
      <c r="F7295" s="124"/>
      <c r="K7295" s="127"/>
      <c r="L7295" s="131"/>
      <c r="M7295" s="130"/>
    </row>
    <row r="7296" spans="4:13">
      <c r="D7296" s="140"/>
      <c r="E7296" s="141"/>
      <c r="F7296" s="124"/>
      <c r="K7296" s="127"/>
      <c r="L7296" s="131"/>
      <c r="M7296" s="130"/>
    </row>
    <row r="7297" spans="4:13">
      <c r="D7297" s="140"/>
      <c r="E7297" s="141"/>
      <c r="F7297" s="124"/>
      <c r="K7297" s="127"/>
      <c r="L7297" s="131"/>
      <c r="M7297" s="130"/>
    </row>
    <row r="7298" spans="4:13">
      <c r="D7298" s="140"/>
      <c r="E7298" s="141"/>
      <c r="F7298" s="124"/>
      <c r="K7298" s="127"/>
      <c r="L7298" s="131"/>
      <c r="M7298" s="130"/>
    </row>
    <row r="7299" spans="4:13">
      <c r="D7299" s="140"/>
      <c r="E7299" s="141"/>
      <c r="F7299" s="124"/>
      <c r="K7299" s="127"/>
      <c r="L7299" s="131"/>
      <c r="M7299" s="130"/>
    </row>
    <row r="7300" spans="4:13">
      <c r="D7300" s="140"/>
      <c r="E7300" s="141"/>
      <c r="F7300" s="124"/>
      <c r="K7300" s="127"/>
      <c r="L7300" s="131"/>
      <c r="M7300" s="130"/>
    </row>
    <row r="7301" spans="4:13">
      <c r="D7301" s="140"/>
      <c r="E7301" s="141"/>
      <c r="F7301" s="124"/>
      <c r="K7301" s="127"/>
      <c r="L7301" s="131"/>
      <c r="M7301" s="130"/>
    </row>
    <row r="7302" spans="4:13">
      <c r="D7302" s="140"/>
      <c r="E7302" s="141"/>
      <c r="F7302" s="124"/>
      <c r="K7302" s="127"/>
      <c r="L7302" s="131"/>
      <c r="M7302" s="130"/>
    </row>
    <row r="7303" spans="4:13">
      <c r="D7303" s="140"/>
      <c r="E7303" s="141"/>
      <c r="F7303" s="124"/>
      <c r="K7303" s="127"/>
      <c r="L7303" s="131"/>
      <c r="M7303" s="130"/>
    </row>
    <row r="7304" spans="4:13">
      <c r="D7304" s="140"/>
      <c r="E7304" s="141"/>
      <c r="F7304" s="124"/>
      <c r="K7304" s="127"/>
      <c r="L7304" s="131"/>
      <c r="M7304" s="130"/>
    </row>
    <row r="7305" spans="4:13">
      <c r="D7305" s="140"/>
      <c r="E7305" s="141"/>
      <c r="F7305" s="124"/>
      <c r="K7305" s="127"/>
      <c r="L7305" s="131"/>
      <c r="M7305" s="130"/>
    </row>
    <row r="7306" spans="4:13">
      <c r="D7306" s="140"/>
      <c r="E7306" s="141"/>
      <c r="F7306" s="124"/>
      <c r="K7306" s="127"/>
      <c r="L7306" s="131"/>
      <c r="M7306" s="130"/>
    </row>
    <row r="7307" spans="4:13">
      <c r="D7307" s="140"/>
      <c r="E7307" s="141"/>
      <c r="F7307" s="124"/>
      <c r="K7307" s="127"/>
      <c r="L7307" s="131"/>
      <c r="M7307" s="130"/>
    </row>
    <row r="7308" spans="4:13">
      <c r="D7308" s="140"/>
      <c r="E7308" s="141"/>
      <c r="F7308" s="124"/>
      <c r="K7308" s="127"/>
      <c r="L7308" s="131"/>
      <c r="M7308" s="130"/>
    </row>
    <row r="7309" spans="4:13">
      <c r="D7309" s="140"/>
      <c r="E7309" s="141"/>
      <c r="F7309" s="124"/>
      <c r="K7309" s="127"/>
      <c r="L7309" s="131"/>
      <c r="M7309" s="130"/>
    </row>
    <row r="7310" spans="4:13">
      <c r="D7310" s="140"/>
      <c r="E7310" s="141"/>
      <c r="F7310" s="124"/>
      <c r="K7310" s="127"/>
      <c r="L7310" s="131"/>
      <c r="M7310" s="130"/>
    </row>
    <row r="7311" spans="4:13">
      <c r="D7311" s="140"/>
      <c r="E7311" s="141"/>
      <c r="F7311" s="124"/>
      <c r="K7311" s="127"/>
      <c r="L7311" s="131"/>
      <c r="M7311" s="130"/>
    </row>
    <row r="7312" spans="4:13">
      <c r="D7312" s="140"/>
      <c r="E7312" s="141"/>
      <c r="F7312" s="124"/>
      <c r="K7312" s="127"/>
      <c r="L7312" s="131"/>
      <c r="M7312" s="130"/>
    </row>
    <row r="7313" spans="4:13">
      <c r="D7313" s="140"/>
      <c r="E7313" s="141"/>
      <c r="F7313" s="124"/>
      <c r="K7313" s="127"/>
      <c r="L7313" s="131"/>
      <c r="M7313" s="130"/>
    </row>
    <row r="7314" spans="4:13">
      <c r="D7314" s="140"/>
      <c r="E7314" s="141"/>
      <c r="F7314" s="124"/>
      <c r="K7314" s="127"/>
      <c r="L7314" s="131"/>
      <c r="M7314" s="130"/>
    </row>
    <row r="7315" spans="4:13">
      <c r="D7315" s="140"/>
      <c r="E7315" s="141"/>
      <c r="F7315" s="124"/>
      <c r="K7315" s="127"/>
      <c r="L7315" s="131"/>
      <c r="M7315" s="130"/>
    </row>
    <row r="7316" spans="4:13">
      <c r="D7316" s="140"/>
      <c r="E7316" s="141"/>
      <c r="F7316" s="124"/>
      <c r="K7316" s="127"/>
      <c r="L7316" s="131"/>
      <c r="M7316" s="130"/>
    </row>
    <row r="7317" spans="4:13">
      <c r="D7317" s="140"/>
      <c r="E7317" s="141"/>
      <c r="F7317" s="124"/>
      <c r="K7317" s="127"/>
      <c r="L7317" s="131"/>
      <c r="M7317" s="130"/>
    </row>
    <row r="7318" spans="4:13">
      <c r="D7318" s="140"/>
      <c r="E7318" s="141"/>
      <c r="F7318" s="124"/>
      <c r="K7318" s="127"/>
      <c r="L7318" s="131"/>
      <c r="M7318" s="130"/>
    </row>
    <row r="7319" spans="4:13">
      <c r="D7319" s="140"/>
      <c r="E7319" s="141"/>
      <c r="F7319" s="124"/>
      <c r="K7319" s="127"/>
      <c r="L7319" s="131"/>
      <c r="M7319" s="130"/>
    </row>
    <row r="7320" spans="4:13">
      <c r="D7320" s="140"/>
      <c r="E7320" s="141"/>
      <c r="F7320" s="124"/>
      <c r="K7320" s="127"/>
      <c r="L7320" s="131"/>
      <c r="M7320" s="130"/>
    </row>
    <row r="7321" spans="4:13">
      <c r="D7321" s="140"/>
      <c r="E7321" s="141"/>
      <c r="F7321" s="124"/>
      <c r="K7321" s="127"/>
      <c r="L7321" s="131"/>
      <c r="M7321" s="130"/>
    </row>
    <row r="7322" spans="4:13">
      <c r="D7322" s="140"/>
      <c r="E7322" s="141"/>
      <c r="F7322" s="124"/>
      <c r="K7322" s="127"/>
      <c r="L7322" s="131"/>
      <c r="M7322" s="130"/>
    </row>
    <row r="7323" spans="4:13">
      <c r="D7323" s="140"/>
      <c r="E7323" s="141"/>
      <c r="F7323" s="124"/>
      <c r="K7323" s="127"/>
      <c r="L7323" s="131"/>
      <c r="M7323" s="130"/>
    </row>
    <row r="7324" spans="4:13">
      <c r="D7324" s="140"/>
      <c r="E7324" s="141"/>
      <c r="F7324" s="124"/>
      <c r="K7324" s="127"/>
      <c r="L7324" s="131"/>
      <c r="M7324" s="130"/>
    </row>
    <row r="7325" spans="4:13">
      <c r="D7325" s="140"/>
      <c r="E7325" s="141"/>
      <c r="F7325" s="124"/>
      <c r="K7325" s="127"/>
      <c r="L7325" s="131"/>
      <c r="M7325" s="130"/>
    </row>
    <row r="7326" spans="4:13">
      <c r="D7326" s="140"/>
      <c r="E7326" s="141"/>
      <c r="F7326" s="124"/>
      <c r="K7326" s="127"/>
      <c r="L7326" s="131"/>
      <c r="M7326" s="130"/>
    </row>
    <row r="7327" spans="4:13">
      <c r="D7327" s="140"/>
      <c r="E7327" s="141"/>
      <c r="F7327" s="124"/>
      <c r="K7327" s="127"/>
      <c r="L7327" s="131"/>
      <c r="M7327" s="130"/>
    </row>
    <row r="7328" spans="4:13">
      <c r="D7328" s="140"/>
      <c r="E7328" s="141"/>
      <c r="F7328" s="124"/>
      <c r="K7328" s="127"/>
      <c r="L7328" s="131"/>
      <c r="M7328" s="130"/>
    </row>
    <row r="7329" spans="4:13">
      <c r="D7329" s="140"/>
      <c r="E7329" s="141"/>
      <c r="F7329" s="124"/>
      <c r="K7329" s="127"/>
      <c r="L7329" s="131"/>
      <c r="M7329" s="130"/>
    </row>
    <row r="7330" spans="4:13">
      <c r="D7330" s="140"/>
      <c r="E7330" s="141"/>
      <c r="F7330" s="124"/>
      <c r="K7330" s="127"/>
      <c r="L7330" s="131"/>
      <c r="M7330" s="130"/>
    </row>
    <row r="7331" spans="4:13">
      <c r="D7331" s="140"/>
      <c r="E7331" s="141"/>
      <c r="F7331" s="124"/>
      <c r="K7331" s="127"/>
      <c r="L7331" s="131"/>
      <c r="M7331" s="130"/>
    </row>
    <row r="7332" spans="4:13">
      <c r="D7332" s="140"/>
      <c r="E7332" s="141"/>
      <c r="F7332" s="124"/>
      <c r="K7332" s="127"/>
      <c r="L7332" s="131"/>
      <c r="M7332" s="130"/>
    </row>
    <row r="7333" spans="4:13">
      <c r="D7333" s="140"/>
      <c r="E7333" s="141"/>
      <c r="F7333" s="124"/>
      <c r="K7333" s="127"/>
      <c r="L7333" s="131"/>
      <c r="M7333" s="130"/>
    </row>
    <row r="7334" spans="4:13">
      <c r="D7334" s="140"/>
      <c r="E7334" s="141"/>
      <c r="F7334" s="124"/>
      <c r="K7334" s="127"/>
      <c r="L7334" s="131"/>
      <c r="M7334" s="130"/>
    </row>
    <row r="7335" spans="4:13">
      <c r="D7335" s="140"/>
      <c r="E7335" s="141"/>
      <c r="F7335" s="124"/>
      <c r="K7335" s="127"/>
      <c r="L7335" s="131"/>
      <c r="M7335" s="130"/>
    </row>
    <row r="7336" spans="4:13">
      <c r="D7336" s="140"/>
      <c r="E7336" s="141"/>
      <c r="F7336" s="124"/>
      <c r="K7336" s="127"/>
      <c r="L7336" s="131"/>
      <c r="M7336" s="130"/>
    </row>
    <row r="7337" spans="4:13">
      <c r="D7337" s="140"/>
      <c r="E7337" s="141"/>
      <c r="F7337" s="124"/>
      <c r="K7337" s="127"/>
      <c r="L7337" s="131"/>
      <c r="M7337" s="130"/>
    </row>
    <row r="7338" spans="4:13">
      <c r="D7338" s="140"/>
      <c r="E7338" s="141"/>
      <c r="F7338" s="124"/>
      <c r="K7338" s="127"/>
      <c r="L7338" s="131"/>
      <c r="M7338" s="130"/>
    </row>
    <row r="7339" spans="4:13">
      <c r="D7339" s="140"/>
      <c r="E7339" s="141"/>
      <c r="F7339" s="124"/>
      <c r="K7339" s="127"/>
      <c r="L7339" s="131"/>
      <c r="M7339" s="130"/>
    </row>
    <row r="7340" spans="4:13">
      <c r="D7340" s="140"/>
      <c r="E7340" s="141"/>
      <c r="F7340" s="124"/>
      <c r="K7340" s="127"/>
      <c r="L7340" s="131"/>
      <c r="M7340" s="130"/>
    </row>
    <row r="7341" spans="4:13">
      <c r="D7341" s="140"/>
      <c r="E7341" s="141"/>
      <c r="F7341" s="124"/>
      <c r="K7341" s="127"/>
      <c r="L7341" s="131"/>
      <c r="M7341" s="130"/>
    </row>
    <row r="7342" spans="4:13">
      <c r="D7342" s="140"/>
      <c r="E7342" s="141"/>
      <c r="F7342" s="124"/>
      <c r="K7342" s="127"/>
      <c r="L7342" s="131"/>
      <c r="M7342" s="130"/>
    </row>
    <row r="7343" spans="4:13">
      <c r="D7343" s="140"/>
      <c r="E7343" s="141"/>
      <c r="F7343" s="124"/>
      <c r="K7343" s="127"/>
      <c r="L7343" s="131"/>
      <c r="M7343" s="130"/>
    </row>
    <row r="7344" spans="4:13">
      <c r="D7344" s="140"/>
      <c r="E7344" s="141"/>
      <c r="F7344" s="124"/>
      <c r="K7344" s="127"/>
      <c r="L7344" s="131"/>
      <c r="M7344" s="130"/>
    </row>
    <row r="7345" spans="4:13">
      <c r="D7345" s="140"/>
      <c r="E7345" s="141"/>
      <c r="F7345" s="124"/>
      <c r="K7345" s="127"/>
      <c r="L7345" s="131"/>
      <c r="M7345" s="130"/>
    </row>
    <row r="7346" spans="4:13">
      <c r="D7346" s="140"/>
      <c r="E7346" s="141"/>
      <c r="F7346" s="124"/>
      <c r="K7346" s="127"/>
      <c r="L7346" s="131"/>
      <c r="M7346" s="130"/>
    </row>
    <row r="7347" spans="4:13">
      <c r="D7347" s="140"/>
      <c r="E7347" s="141"/>
      <c r="F7347" s="124"/>
      <c r="K7347" s="127"/>
      <c r="L7347" s="131"/>
      <c r="M7347" s="130"/>
    </row>
    <row r="7348" spans="4:13">
      <c r="D7348" s="140"/>
      <c r="E7348" s="141"/>
      <c r="F7348" s="124"/>
      <c r="K7348" s="127"/>
      <c r="L7348" s="131"/>
      <c r="M7348" s="130"/>
    </row>
    <row r="7349" spans="4:13">
      <c r="D7349" s="140"/>
      <c r="E7349" s="141"/>
      <c r="F7349" s="124"/>
      <c r="K7349" s="127"/>
      <c r="L7349" s="131"/>
      <c r="M7349" s="130"/>
    </row>
    <row r="7350" spans="4:13">
      <c r="D7350" s="140"/>
      <c r="E7350" s="141"/>
      <c r="F7350" s="124"/>
      <c r="K7350" s="127"/>
      <c r="L7350" s="131"/>
      <c r="M7350" s="130"/>
    </row>
    <row r="7351" spans="4:13">
      <c r="D7351" s="140"/>
      <c r="E7351" s="141"/>
      <c r="F7351" s="124"/>
      <c r="K7351" s="127"/>
      <c r="L7351" s="131"/>
      <c r="M7351" s="130"/>
    </row>
    <row r="7352" spans="4:13">
      <c r="D7352" s="140"/>
      <c r="E7352" s="141"/>
      <c r="F7352" s="124"/>
      <c r="K7352" s="127"/>
      <c r="L7352" s="131"/>
      <c r="M7352" s="130"/>
    </row>
    <row r="7353" spans="4:13">
      <c r="D7353" s="140"/>
      <c r="E7353" s="141"/>
      <c r="F7353" s="124"/>
      <c r="K7353" s="127"/>
      <c r="L7353" s="131"/>
      <c r="M7353" s="130"/>
    </row>
    <row r="7354" spans="4:13">
      <c r="D7354" s="140"/>
      <c r="E7354" s="141"/>
      <c r="F7354" s="124"/>
      <c r="K7354" s="127"/>
      <c r="L7354" s="131"/>
      <c r="M7354" s="130"/>
    </row>
    <row r="7355" spans="4:13">
      <c r="D7355" s="140"/>
      <c r="E7355" s="141"/>
      <c r="F7355" s="124"/>
      <c r="K7355" s="127"/>
      <c r="L7355" s="131"/>
      <c r="M7355" s="130"/>
    </row>
    <row r="7356" spans="4:13">
      <c r="D7356" s="140"/>
      <c r="E7356" s="141"/>
      <c r="F7356" s="124"/>
      <c r="K7356" s="127"/>
      <c r="L7356" s="131"/>
      <c r="M7356" s="130"/>
    </row>
    <row r="7357" spans="4:13">
      <c r="D7357" s="140"/>
      <c r="E7357" s="141"/>
      <c r="F7357" s="124"/>
      <c r="K7357" s="127"/>
      <c r="L7357" s="131"/>
      <c r="M7357" s="130"/>
    </row>
    <row r="7358" spans="4:13">
      <c r="D7358" s="140"/>
      <c r="E7358" s="141"/>
      <c r="F7358" s="124"/>
      <c r="K7358" s="127"/>
      <c r="L7358" s="131"/>
      <c r="M7358" s="130"/>
    </row>
    <row r="7359" spans="4:13">
      <c r="D7359" s="140"/>
      <c r="E7359" s="141"/>
      <c r="F7359" s="124"/>
      <c r="K7359" s="127"/>
      <c r="L7359" s="131"/>
      <c r="M7359" s="130"/>
    </row>
    <row r="7360" spans="4:13">
      <c r="D7360" s="140"/>
      <c r="E7360" s="141"/>
      <c r="F7360" s="124"/>
      <c r="K7360" s="127"/>
      <c r="L7360" s="131"/>
      <c r="M7360" s="130"/>
    </row>
    <row r="7361" spans="4:13">
      <c r="D7361" s="140"/>
      <c r="E7361" s="141"/>
      <c r="F7361" s="124"/>
      <c r="K7361" s="127"/>
      <c r="L7361" s="131"/>
      <c r="M7361" s="130"/>
    </row>
    <row r="7362" spans="4:13">
      <c r="D7362" s="140"/>
      <c r="E7362" s="141"/>
      <c r="F7362" s="124"/>
      <c r="K7362" s="127"/>
      <c r="L7362" s="131"/>
      <c r="M7362" s="130"/>
    </row>
    <row r="7363" spans="4:13">
      <c r="D7363" s="140"/>
      <c r="E7363" s="141"/>
      <c r="F7363" s="124"/>
      <c r="K7363" s="127"/>
      <c r="L7363" s="131"/>
      <c r="M7363" s="130"/>
    </row>
    <row r="7364" spans="4:13">
      <c r="D7364" s="140"/>
      <c r="E7364" s="141"/>
      <c r="F7364" s="124"/>
      <c r="K7364" s="127"/>
      <c r="L7364" s="131"/>
      <c r="M7364" s="130"/>
    </row>
    <row r="7365" spans="4:13">
      <c r="D7365" s="140"/>
      <c r="E7365" s="141"/>
      <c r="F7365" s="124"/>
      <c r="K7365" s="127"/>
      <c r="L7365" s="131"/>
      <c r="M7365" s="130"/>
    </row>
    <row r="7366" spans="4:13">
      <c r="D7366" s="140"/>
      <c r="E7366" s="141"/>
      <c r="F7366" s="124"/>
      <c r="K7366" s="127"/>
      <c r="L7366" s="131"/>
      <c r="M7366" s="130"/>
    </row>
    <row r="7367" spans="4:13">
      <c r="D7367" s="140"/>
      <c r="E7367" s="141"/>
      <c r="F7367" s="124"/>
      <c r="K7367" s="127"/>
      <c r="L7367" s="131"/>
      <c r="M7367" s="130"/>
    </row>
    <row r="7368" spans="4:13">
      <c r="D7368" s="140"/>
      <c r="E7368" s="141"/>
      <c r="F7368" s="124"/>
      <c r="K7368" s="127"/>
      <c r="L7368" s="131"/>
      <c r="M7368" s="130"/>
    </row>
    <row r="7369" spans="4:13">
      <c r="D7369" s="140"/>
      <c r="E7369" s="141"/>
      <c r="F7369" s="124"/>
      <c r="K7369" s="127"/>
      <c r="L7369" s="131"/>
      <c r="M7369" s="130"/>
    </row>
    <row r="7370" spans="4:13">
      <c r="D7370" s="140"/>
      <c r="E7370" s="141"/>
      <c r="F7370" s="124"/>
      <c r="K7370" s="127"/>
      <c r="L7370" s="131"/>
      <c r="M7370" s="130"/>
    </row>
    <row r="7371" spans="4:13">
      <c r="D7371" s="140"/>
      <c r="E7371" s="141"/>
      <c r="F7371" s="124"/>
      <c r="K7371" s="127"/>
      <c r="L7371" s="131"/>
      <c r="M7371" s="130"/>
    </row>
    <row r="7372" spans="4:13">
      <c r="D7372" s="140"/>
      <c r="E7372" s="141"/>
      <c r="F7372" s="124"/>
      <c r="K7372" s="127"/>
      <c r="L7372" s="131"/>
      <c r="M7372" s="130"/>
    </row>
    <row r="7373" spans="4:13">
      <c r="D7373" s="140"/>
      <c r="E7373" s="141"/>
      <c r="F7373" s="124"/>
      <c r="K7373" s="127"/>
      <c r="L7373" s="131"/>
      <c r="M7373" s="130"/>
    </row>
    <row r="7374" spans="4:13">
      <c r="D7374" s="140"/>
      <c r="E7374" s="141"/>
      <c r="F7374" s="124"/>
      <c r="K7374" s="127"/>
      <c r="L7374" s="131"/>
      <c r="M7374" s="130"/>
    </row>
    <row r="7375" spans="4:13">
      <c r="D7375" s="140"/>
      <c r="E7375" s="141"/>
      <c r="F7375" s="124"/>
      <c r="K7375" s="127"/>
      <c r="L7375" s="131"/>
      <c r="M7375" s="130"/>
    </row>
    <row r="7376" spans="4:13">
      <c r="D7376" s="140"/>
      <c r="E7376" s="141"/>
      <c r="F7376" s="124"/>
      <c r="K7376" s="127"/>
      <c r="L7376" s="131"/>
      <c r="M7376" s="130"/>
    </row>
    <row r="7377" spans="4:13">
      <c r="D7377" s="140"/>
      <c r="E7377" s="141"/>
      <c r="F7377" s="124"/>
      <c r="K7377" s="127"/>
      <c r="L7377" s="131"/>
      <c r="M7377" s="130"/>
    </row>
    <row r="7378" spans="4:13">
      <c r="D7378" s="140"/>
      <c r="E7378" s="141"/>
      <c r="F7378" s="124"/>
      <c r="I7378" s="142"/>
      <c r="L7378" s="131"/>
      <c r="M7378" s="130"/>
    </row>
    <row r="7379" spans="4:13">
      <c r="D7379" s="140"/>
      <c r="E7379" s="141"/>
      <c r="F7379" s="124"/>
      <c r="I7379" s="142"/>
      <c r="L7379" s="131"/>
      <c r="M7379" s="130"/>
    </row>
    <row r="7380" spans="4:13">
      <c r="D7380" s="140"/>
      <c r="E7380" s="141"/>
      <c r="F7380" s="124"/>
      <c r="I7380" s="142"/>
      <c r="L7380" s="131"/>
      <c r="M7380" s="130"/>
    </row>
    <row r="7381" spans="4:13">
      <c r="D7381" s="140"/>
      <c r="E7381" s="141"/>
      <c r="F7381" s="124"/>
      <c r="I7381" s="142"/>
      <c r="L7381" s="131"/>
      <c r="M7381" s="130"/>
    </row>
    <row r="7382" spans="4:13">
      <c r="D7382" s="140"/>
      <c r="E7382" s="141"/>
      <c r="F7382" s="124"/>
      <c r="I7382" s="142"/>
      <c r="L7382" s="131"/>
      <c r="M7382" s="130"/>
    </row>
    <row r="7383" spans="4:13">
      <c r="D7383" s="140"/>
      <c r="E7383" s="141"/>
      <c r="F7383" s="124"/>
      <c r="I7383" s="142"/>
      <c r="L7383" s="131"/>
      <c r="M7383" s="130"/>
    </row>
    <row r="7384" spans="4:13">
      <c r="D7384" s="140"/>
      <c r="E7384" s="141"/>
      <c r="F7384" s="124"/>
      <c r="I7384" s="142"/>
      <c r="L7384" s="131"/>
      <c r="M7384" s="130"/>
    </row>
    <row r="7385" spans="4:13">
      <c r="D7385" s="140"/>
      <c r="E7385" s="141"/>
      <c r="F7385" s="124"/>
      <c r="I7385" s="142"/>
      <c r="L7385" s="131"/>
      <c r="M7385" s="130"/>
    </row>
    <row r="7386" spans="4:13">
      <c r="D7386" s="140"/>
      <c r="E7386" s="141"/>
      <c r="F7386" s="124"/>
      <c r="I7386" s="142"/>
      <c r="L7386" s="131"/>
      <c r="M7386" s="130"/>
    </row>
    <row r="7387" spans="4:13">
      <c r="D7387" s="140"/>
      <c r="E7387" s="141"/>
      <c r="F7387" s="124"/>
      <c r="I7387" s="142"/>
      <c r="L7387" s="131"/>
      <c r="M7387" s="130"/>
    </row>
    <row r="7388" spans="4:13">
      <c r="D7388" s="140"/>
      <c r="E7388" s="141"/>
      <c r="F7388" s="124"/>
      <c r="I7388" s="142"/>
      <c r="L7388" s="131"/>
      <c r="M7388" s="130"/>
    </row>
    <row r="7389" spans="4:13">
      <c r="D7389" s="140"/>
      <c r="E7389" s="141"/>
      <c r="F7389" s="124"/>
      <c r="I7389" s="142"/>
      <c r="L7389" s="131"/>
      <c r="M7389" s="130"/>
    </row>
    <row r="7390" spans="4:13">
      <c r="D7390" s="140"/>
      <c r="E7390" s="141"/>
      <c r="F7390" s="124"/>
      <c r="I7390" s="142"/>
      <c r="L7390" s="131"/>
      <c r="M7390" s="130"/>
    </row>
    <row r="7391" spans="4:13">
      <c r="D7391" s="140"/>
      <c r="E7391" s="141"/>
      <c r="F7391" s="124"/>
      <c r="I7391" s="142"/>
      <c r="L7391" s="131"/>
      <c r="M7391" s="130"/>
    </row>
    <row r="7392" spans="4:13">
      <c r="D7392" s="140"/>
      <c r="E7392" s="141"/>
      <c r="F7392" s="124"/>
      <c r="I7392" s="142"/>
      <c r="L7392" s="131"/>
      <c r="M7392" s="130"/>
    </row>
    <row r="7393" spans="4:13">
      <c r="D7393" s="140"/>
      <c r="E7393" s="141"/>
      <c r="F7393" s="124"/>
      <c r="I7393" s="142"/>
      <c r="L7393" s="131"/>
      <c r="M7393" s="130"/>
    </row>
    <row r="7394" spans="4:13">
      <c r="D7394" s="140"/>
      <c r="E7394" s="141"/>
      <c r="F7394" s="124"/>
      <c r="I7394" s="142"/>
      <c r="L7394" s="131"/>
      <c r="M7394" s="130"/>
    </row>
    <row r="7395" spans="4:13">
      <c r="D7395" s="140"/>
      <c r="E7395" s="141"/>
      <c r="F7395" s="124"/>
      <c r="I7395" s="142"/>
      <c r="L7395" s="131"/>
      <c r="M7395" s="130"/>
    </row>
    <row r="7396" spans="4:13">
      <c r="D7396" s="140"/>
      <c r="E7396" s="141"/>
      <c r="F7396" s="124"/>
      <c r="I7396" s="142"/>
      <c r="L7396" s="131"/>
      <c r="M7396" s="130"/>
    </row>
    <row r="7397" spans="4:13">
      <c r="D7397" s="140"/>
      <c r="E7397" s="141"/>
      <c r="F7397" s="124"/>
      <c r="I7397" s="142"/>
      <c r="L7397" s="131"/>
      <c r="M7397" s="130"/>
    </row>
    <row r="7398" spans="4:13">
      <c r="D7398" s="140"/>
      <c r="E7398" s="141"/>
      <c r="F7398" s="124"/>
      <c r="I7398" s="142"/>
      <c r="L7398" s="131"/>
      <c r="M7398" s="130"/>
    </row>
    <row r="7399" spans="4:13">
      <c r="D7399" s="140"/>
      <c r="E7399" s="141"/>
      <c r="F7399" s="124"/>
      <c r="I7399" s="142"/>
      <c r="L7399" s="131"/>
      <c r="M7399" s="130"/>
    </row>
    <row r="7400" spans="4:13">
      <c r="D7400" s="140"/>
      <c r="E7400" s="141"/>
      <c r="F7400" s="124"/>
      <c r="I7400" s="142"/>
      <c r="L7400" s="131"/>
      <c r="M7400" s="130"/>
    </row>
    <row r="7401" spans="4:13">
      <c r="D7401" s="140"/>
      <c r="E7401" s="141"/>
      <c r="F7401" s="124"/>
      <c r="I7401" s="142"/>
      <c r="L7401" s="131"/>
      <c r="M7401" s="130"/>
    </row>
    <row r="7402" spans="4:13">
      <c r="D7402" s="140"/>
      <c r="E7402" s="141"/>
      <c r="F7402" s="124"/>
      <c r="I7402" s="142"/>
      <c r="L7402" s="131"/>
      <c r="M7402" s="130"/>
    </row>
    <row r="7403" spans="4:13">
      <c r="D7403" s="140"/>
      <c r="E7403" s="141"/>
      <c r="F7403" s="124"/>
      <c r="I7403" s="142"/>
      <c r="L7403" s="131"/>
      <c r="M7403" s="130"/>
    </row>
    <row r="7404" spans="4:13">
      <c r="D7404" s="140"/>
      <c r="E7404" s="141"/>
      <c r="F7404" s="124"/>
      <c r="I7404" s="142"/>
      <c r="L7404" s="131"/>
      <c r="M7404" s="130"/>
    </row>
    <row r="7405" spans="4:13">
      <c r="D7405" s="140"/>
      <c r="E7405" s="141"/>
      <c r="F7405" s="124"/>
      <c r="I7405" s="142"/>
      <c r="L7405" s="131"/>
      <c r="M7405" s="130"/>
    </row>
    <row r="7406" spans="4:13">
      <c r="D7406" s="140"/>
      <c r="E7406" s="141"/>
      <c r="F7406" s="124"/>
      <c r="I7406" s="142"/>
      <c r="L7406" s="131"/>
      <c r="M7406" s="130"/>
    </row>
    <row r="7407" spans="4:13">
      <c r="D7407" s="140"/>
      <c r="E7407" s="141"/>
      <c r="F7407" s="124"/>
      <c r="I7407" s="142"/>
      <c r="L7407" s="131"/>
      <c r="M7407" s="130"/>
    </row>
    <row r="7408" spans="4:13">
      <c r="D7408" s="140"/>
      <c r="E7408" s="141"/>
      <c r="F7408" s="124"/>
      <c r="I7408" s="142"/>
      <c r="L7408" s="131"/>
      <c r="M7408" s="130"/>
    </row>
    <row r="7409" spans="4:13">
      <c r="D7409" s="140"/>
      <c r="E7409" s="141"/>
      <c r="F7409" s="124"/>
      <c r="I7409" s="142"/>
      <c r="L7409" s="131"/>
      <c r="M7409" s="130"/>
    </row>
    <row r="7410" spans="4:13">
      <c r="D7410" s="140"/>
      <c r="E7410" s="141"/>
      <c r="F7410" s="124"/>
      <c r="I7410" s="142"/>
      <c r="L7410" s="131"/>
      <c r="M7410" s="130"/>
    </row>
    <row r="7411" spans="4:13">
      <c r="D7411" s="140"/>
      <c r="E7411" s="141"/>
      <c r="F7411" s="124"/>
      <c r="I7411" s="142"/>
      <c r="L7411" s="131"/>
      <c r="M7411" s="130"/>
    </row>
    <row r="7412" spans="4:13">
      <c r="D7412" s="140"/>
      <c r="E7412" s="141"/>
      <c r="F7412" s="124"/>
      <c r="I7412" s="142"/>
      <c r="L7412" s="131"/>
      <c r="M7412" s="130"/>
    </row>
    <row r="7413" spans="4:13">
      <c r="D7413" s="140"/>
      <c r="E7413" s="141"/>
      <c r="F7413" s="124"/>
      <c r="I7413" s="142"/>
      <c r="L7413" s="131"/>
      <c r="M7413" s="130"/>
    </row>
    <row r="7414" spans="4:13">
      <c r="D7414" s="140"/>
      <c r="E7414" s="141"/>
      <c r="F7414" s="124"/>
      <c r="I7414" s="142"/>
      <c r="L7414" s="131"/>
      <c r="M7414" s="130"/>
    </row>
    <row r="7415" spans="4:13">
      <c r="D7415" s="140"/>
      <c r="E7415" s="141"/>
      <c r="F7415" s="124"/>
      <c r="I7415" s="142"/>
      <c r="L7415" s="131"/>
      <c r="M7415" s="130"/>
    </row>
    <row r="7416" spans="4:13">
      <c r="D7416" s="140"/>
      <c r="E7416" s="141"/>
      <c r="F7416" s="124"/>
      <c r="I7416" s="142"/>
      <c r="L7416" s="131"/>
      <c r="M7416" s="130"/>
    </row>
    <row r="7417" spans="4:13">
      <c r="D7417" s="140"/>
      <c r="E7417" s="141"/>
      <c r="F7417" s="124"/>
      <c r="I7417" s="142"/>
      <c r="L7417" s="131"/>
      <c r="M7417" s="130"/>
    </row>
    <row r="7418" spans="4:13">
      <c r="D7418" s="140"/>
      <c r="E7418" s="141"/>
      <c r="F7418" s="124"/>
      <c r="I7418" s="142"/>
      <c r="L7418" s="131"/>
      <c r="M7418" s="130"/>
    </row>
    <row r="7419" spans="4:13">
      <c r="D7419" s="140"/>
      <c r="E7419" s="141"/>
      <c r="F7419" s="124"/>
      <c r="I7419" s="142"/>
      <c r="L7419" s="131"/>
      <c r="M7419" s="130"/>
    </row>
    <row r="7420" spans="4:13">
      <c r="D7420" s="140"/>
      <c r="E7420" s="141"/>
      <c r="F7420" s="124"/>
      <c r="I7420" s="142"/>
      <c r="L7420" s="131"/>
      <c r="M7420" s="130"/>
    </row>
    <row r="7421" spans="4:13">
      <c r="D7421" s="140"/>
      <c r="E7421" s="141"/>
      <c r="F7421" s="124"/>
      <c r="I7421" s="142"/>
      <c r="L7421" s="131"/>
      <c r="M7421" s="130"/>
    </row>
    <row r="7422" spans="4:13">
      <c r="D7422" s="140"/>
      <c r="E7422" s="141"/>
      <c r="F7422" s="124"/>
      <c r="I7422" s="142"/>
      <c r="L7422" s="131"/>
      <c r="M7422" s="130"/>
    </row>
    <row r="7423" spans="4:13">
      <c r="D7423" s="140"/>
      <c r="E7423" s="141"/>
      <c r="F7423" s="124"/>
      <c r="I7423" s="142"/>
      <c r="L7423" s="131"/>
      <c r="M7423" s="130"/>
    </row>
    <row r="7424" spans="4:13">
      <c r="D7424" s="140"/>
      <c r="E7424" s="141"/>
      <c r="F7424" s="124"/>
      <c r="I7424" s="142"/>
      <c r="L7424" s="131"/>
      <c r="M7424" s="130"/>
    </row>
    <row r="7425" spans="4:13">
      <c r="D7425" s="140"/>
      <c r="E7425" s="141"/>
      <c r="F7425" s="124"/>
      <c r="I7425" s="142"/>
      <c r="L7425" s="131"/>
      <c r="M7425" s="130"/>
    </row>
    <row r="7426" spans="4:13">
      <c r="D7426" s="140"/>
      <c r="E7426" s="141"/>
      <c r="F7426" s="124"/>
      <c r="I7426" s="142"/>
      <c r="L7426" s="131"/>
      <c r="M7426" s="130"/>
    </row>
    <row r="7427" spans="4:13">
      <c r="D7427" s="140"/>
      <c r="E7427" s="141"/>
      <c r="F7427" s="124"/>
      <c r="I7427" s="142"/>
      <c r="L7427" s="131"/>
      <c r="M7427" s="130"/>
    </row>
    <row r="7428" spans="4:13">
      <c r="D7428" s="140"/>
      <c r="E7428" s="141"/>
      <c r="F7428" s="124"/>
      <c r="I7428" s="142"/>
      <c r="L7428" s="131"/>
      <c r="M7428" s="130"/>
    </row>
    <row r="7429" spans="4:13">
      <c r="D7429" s="140"/>
      <c r="E7429" s="141"/>
      <c r="F7429" s="124"/>
      <c r="I7429" s="142"/>
      <c r="L7429" s="131"/>
      <c r="M7429" s="130"/>
    </row>
    <row r="7430" spans="4:13">
      <c r="D7430" s="140"/>
      <c r="E7430" s="141"/>
      <c r="F7430" s="124"/>
      <c r="I7430" s="142"/>
      <c r="L7430" s="131"/>
      <c r="M7430" s="130"/>
    </row>
    <row r="7431" spans="4:13">
      <c r="D7431" s="140"/>
      <c r="E7431" s="141"/>
      <c r="F7431" s="124"/>
      <c r="I7431" s="142"/>
      <c r="L7431" s="131"/>
      <c r="M7431" s="130"/>
    </row>
    <row r="7432" spans="4:13">
      <c r="D7432" s="140"/>
      <c r="E7432" s="141"/>
      <c r="F7432" s="124"/>
      <c r="I7432" s="142"/>
      <c r="L7432" s="131"/>
      <c r="M7432" s="130"/>
    </row>
    <row r="7433" spans="4:13">
      <c r="D7433" s="140"/>
      <c r="E7433" s="141"/>
      <c r="F7433" s="124"/>
      <c r="I7433" s="142"/>
      <c r="L7433" s="131"/>
      <c r="M7433" s="130"/>
    </row>
    <row r="7434" spans="4:13">
      <c r="D7434" s="140"/>
      <c r="E7434" s="141"/>
      <c r="F7434" s="124"/>
      <c r="I7434" s="142"/>
      <c r="L7434" s="131"/>
      <c r="M7434" s="130"/>
    </row>
    <row r="7435" spans="4:13">
      <c r="D7435" s="140"/>
      <c r="E7435" s="141"/>
      <c r="F7435" s="124"/>
      <c r="I7435" s="142"/>
      <c r="L7435" s="131"/>
      <c r="M7435" s="130"/>
    </row>
    <row r="7436" spans="4:13">
      <c r="D7436" s="140"/>
      <c r="E7436" s="141"/>
      <c r="F7436" s="124"/>
      <c r="I7436" s="142"/>
      <c r="L7436" s="131"/>
      <c r="M7436" s="130"/>
    </row>
    <row r="7437" spans="4:13">
      <c r="D7437" s="140"/>
      <c r="E7437" s="141"/>
      <c r="F7437" s="124"/>
      <c r="I7437" s="142"/>
      <c r="L7437" s="131"/>
      <c r="M7437" s="130"/>
    </row>
    <row r="7438" spans="4:13">
      <c r="D7438" s="140"/>
      <c r="E7438" s="141"/>
      <c r="F7438" s="124"/>
      <c r="I7438" s="142"/>
      <c r="L7438" s="131"/>
      <c r="M7438" s="130"/>
    </row>
    <row r="7439" spans="4:13">
      <c r="D7439" s="140"/>
      <c r="E7439" s="141"/>
      <c r="F7439" s="124"/>
      <c r="I7439" s="142"/>
      <c r="L7439" s="131"/>
      <c r="M7439" s="130"/>
    </row>
    <row r="7440" spans="4:13">
      <c r="D7440" s="140"/>
      <c r="E7440" s="141"/>
      <c r="F7440" s="124"/>
      <c r="I7440" s="142"/>
      <c r="L7440" s="131"/>
      <c r="M7440" s="130"/>
    </row>
    <row r="7441" spans="4:13">
      <c r="D7441" s="140"/>
      <c r="E7441" s="141"/>
      <c r="F7441" s="124"/>
      <c r="I7441" s="142"/>
      <c r="L7441" s="131"/>
      <c r="M7441" s="130"/>
    </row>
    <row r="7442" spans="4:13">
      <c r="D7442" s="140"/>
      <c r="E7442" s="141"/>
      <c r="F7442" s="124"/>
      <c r="I7442" s="142"/>
      <c r="L7442" s="131"/>
      <c r="M7442" s="130"/>
    </row>
    <row r="7443" spans="4:13">
      <c r="D7443" s="140"/>
      <c r="E7443" s="141"/>
      <c r="F7443" s="124"/>
      <c r="I7443" s="142"/>
      <c r="L7443" s="131"/>
      <c r="M7443" s="130"/>
    </row>
    <row r="7444" spans="4:13">
      <c r="D7444" s="140"/>
      <c r="E7444" s="141"/>
      <c r="F7444" s="124"/>
      <c r="I7444" s="142"/>
      <c r="L7444" s="131"/>
      <c r="M7444" s="130"/>
    </row>
    <row r="7445" spans="4:13">
      <c r="D7445" s="140"/>
      <c r="E7445" s="141"/>
      <c r="F7445" s="124"/>
      <c r="I7445" s="142"/>
      <c r="L7445" s="131"/>
      <c r="M7445" s="130"/>
    </row>
    <row r="7446" spans="4:13">
      <c r="D7446" s="140"/>
      <c r="E7446" s="141"/>
      <c r="F7446" s="124"/>
      <c r="I7446" s="142"/>
      <c r="L7446" s="131"/>
      <c r="M7446" s="130"/>
    </row>
    <row r="7447" spans="4:13">
      <c r="D7447" s="140"/>
      <c r="E7447" s="141"/>
      <c r="F7447" s="124"/>
      <c r="I7447" s="142"/>
      <c r="L7447" s="131"/>
      <c r="M7447" s="130"/>
    </row>
    <row r="7448" spans="4:13">
      <c r="D7448" s="140"/>
      <c r="E7448" s="141"/>
      <c r="F7448" s="124"/>
      <c r="I7448" s="142"/>
      <c r="L7448" s="131"/>
      <c r="M7448" s="130"/>
    </row>
    <row r="7449" spans="4:13">
      <c r="D7449" s="140"/>
      <c r="E7449" s="141"/>
      <c r="F7449" s="124"/>
      <c r="K7449" s="127"/>
      <c r="L7449" s="131"/>
      <c r="M7449" s="130"/>
    </row>
    <row r="7450" spans="4:13">
      <c r="D7450" s="140"/>
      <c r="E7450" s="141"/>
      <c r="F7450" s="124"/>
      <c r="K7450" s="127"/>
      <c r="L7450" s="131"/>
      <c r="M7450" s="130"/>
    </row>
    <row r="7451" spans="4:13">
      <c r="D7451" s="140"/>
      <c r="E7451" s="141"/>
      <c r="F7451" s="124"/>
      <c r="K7451" s="127"/>
      <c r="L7451" s="131"/>
      <c r="M7451" s="130"/>
    </row>
    <row r="7452" spans="4:13">
      <c r="D7452" s="140"/>
      <c r="E7452" s="141"/>
      <c r="F7452" s="124"/>
      <c r="K7452" s="127"/>
      <c r="L7452" s="131"/>
      <c r="M7452" s="130"/>
    </row>
    <row r="7453" spans="4:13">
      <c r="D7453" s="140"/>
      <c r="E7453" s="141"/>
      <c r="F7453" s="124"/>
      <c r="K7453" s="127"/>
      <c r="L7453" s="131"/>
      <c r="M7453" s="130"/>
    </row>
    <row r="7454" spans="4:13">
      <c r="D7454" s="140"/>
      <c r="E7454" s="141"/>
      <c r="F7454" s="124"/>
      <c r="K7454" s="127"/>
      <c r="L7454" s="131"/>
      <c r="M7454" s="130"/>
    </row>
    <row r="7455" spans="4:13">
      <c r="D7455" s="140"/>
      <c r="E7455" s="141"/>
      <c r="F7455" s="124"/>
      <c r="K7455" s="127"/>
      <c r="L7455" s="131"/>
      <c r="M7455" s="130"/>
    </row>
    <row r="7456" spans="4:13">
      <c r="D7456" s="140"/>
      <c r="E7456" s="141"/>
      <c r="F7456" s="124"/>
      <c r="K7456" s="127"/>
      <c r="L7456" s="131"/>
      <c r="M7456" s="130"/>
    </row>
    <row r="7457" spans="4:13">
      <c r="D7457" s="140"/>
      <c r="E7457" s="141"/>
      <c r="F7457" s="124"/>
      <c r="K7457" s="127"/>
      <c r="L7457" s="131"/>
      <c r="M7457" s="130"/>
    </row>
    <row r="7458" spans="4:13">
      <c r="D7458" s="140"/>
      <c r="E7458" s="141"/>
      <c r="F7458" s="124"/>
      <c r="K7458" s="127"/>
      <c r="L7458" s="131"/>
      <c r="M7458" s="130"/>
    </row>
    <row r="7459" spans="4:13">
      <c r="D7459" s="140"/>
      <c r="E7459" s="141"/>
      <c r="F7459" s="124"/>
      <c r="K7459" s="127"/>
      <c r="L7459" s="131"/>
      <c r="M7459" s="130"/>
    </row>
    <row r="7460" spans="4:13">
      <c r="D7460" s="140"/>
      <c r="E7460" s="141"/>
      <c r="F7460" s="124"/>
      <c r="K7460" s="127"/>
      <c r="L7460" s="131"/>
      <c r="M7460" s="130"/>
    </row>
    <row r="7461" spans="4:13">
      <c r="D7461" s="140"/>
      <c r="E7461" s="141"/>
      <c r="F7461" s="124"/>
      <c r="K7461" s="127"/>
      <c r="L7461" s="131"/>
      <c r="M7461" s="130"/>
    </row>
    <row r="7462" spans="4:13">
      <c r="D7462" s="140"/>
      <c r="E7462" s="141"/>
      <c r="F7462" s="124"/>
      <c r="I7462" s="142"/>
      <c r="L7462" s="131"/>
      <c r="M7462" s="130"/>
    </row>
    <row r="7463" spans="4:13">
      <c r="D7463" s="140"/>
      <c r="E7463" s="141"/>
      <c r="F7463" s="124"/>
      <c r="I7463" s="142"/>
      <c r="L7463" s="131"/>
      <c r="M7463" s="130"/>
    </row>
    <row r="7464" spans="4:13">
      <c r="D7464" s="140"/>
      <c r="E7464" s="141"/>
      <c r="F7464" s="124"/>
      <c r="L7464" s="131"/>
      <c r="M7464" s="130"/>
    </row>
    <row r="7465" spans="4:13">
      <c r="D7465" s="140"/>
      <c r="F7465" s="132"/>
      <c r="I7465" s="142"/>
      <c r="L7465" s="131"/>
    </row>
    <row r="7466" spans="4:13">
      <c r="D7466" s="140"/>
      <c r="F7466" s="132"/>
      <c r="I7466" s="142"/>
      <c r="L7466" s="131"/>
    </row>
    <row r="7467" spans="4:13">
      <c r="D7467" s="140"/>
      <c r="F7467" s="132"/>
      <c r="I7467" s="142"/>
      <c r="L7467" s="131"/>
    </row>
    <row r="7468" spans="4:13">
      <c r="D7468" s="140"/>
      <c r="F7468" s="132"/>
      <c r="I7468" s="142"/>
      <c r="L7468" s="131"/>
    </row>
    <row r="7469" spans="4:13">
      <c r="D7469" s="140"/>
      <c r="F7469" s="132"/>
      <c r="I7469" s="142"/>
      <c r="L7469" s="131"/>
    </row>
    <row r="7470" spans="4:13">
      <c r="D7470" s="140"/>
      <c r="F7470" s="132"/>
      <c r="I7470" s="142"/>
      <c r="L7470" s="131"/>
    </row>
    <row r="7471" spans="4:13">
      <c r="D7471" s="140"/>
      <c r="F7471" s="132"/>
      <c r="I7471" s="142"/>
      <c r="L7471" s="131"/>
    </row>
    <row r="7472" spans="4:13">
      <c r="D7472" s="140"/>
      <c r="F7472" s="132"/>
      <c r="I7472" s="142"/>
      <c r="L7472" s="131"/>
    </row>
    <row r="7473" spans="4:12">
      <c r="D7473" s="140"/>
      <c r="F7473" s="132"/>
      <c r="I7473" s="142"/>
      <c r="L7473" s="131"/>
    </row>
    <row r="7474" spans="4:12">
      <c r="D7474" s="140"/>
      <c r="F7474" s="132"/>
      <c r="I7474" s="142"/>
      <c r="L7474" s="131"/>
    </row>
    <row r="7475" spans="4:12">
      <c r="D7475" s="140"/>
      <c r="F7475" s="132"/>
      <c r="I7475" s="142"/>
      <c r="L7475" s="131"/>
    </row>
    <row r="7476" spans="4:12">
      <c r="D7476" s="140"/>
      <c r="F7476" s="132"/>
      <c r="I7476" s="142"/>
      <c r="L7476" s="131"/>
    </row>
    <row r="7477" spans="4:12">
      <c r="D7477" s="140"/>
      <c r="F7477" s="132"/>
      <c r="I7477" s="142"/>
      <c r="L7477" s="131"/>
    </row>
    <row r="7478" spans="4:12">
      <c r="D7478" s="140"/>
      <c r="F7478" s="132"/>
      <c r="I7478" s="142"/>
      <c r="L7478" s="131"/>
    </row>
    <row r="7479" spans="4:12">
      <c r="D7479" s="140"/>
      <c r="F7479" s="132"/>
      <c r="I7479" s="142"/>
      <c r="L7479" s="131"/>
    </row>
    <row r="7480" spans="4:12">
      <c r="D7480" s="140"/>
      <c r="F7480" s="132"/>
      <c r="I7480" s="142"/>
      <c r="L7480" s="131"/>
    </row>
    <row r="7481" spans="4:12">
      <c r="D7481" s="140"/>
      <c r="F7481" s="132"/>
      <c r="I7481" s="142"/>
      <c r="L7481" s="131"/>
    </row>
    <row r="7482" spans="4:12">
      <c r="D7482" s="140"/>
      <c r="F7482" s="132"/>
      <c r="I7482" s="142"/>
      <c r="L7482" s="131"/>
    </row>
    <row r="7483" spans="4:12">
      <c r="D7483" s="140"/>
      <c r="F7483" s="132"/>
      <c r="I7483" s="142"/>
      <c r="L7483" s="131"/>
    </row>
    <row r="7484" spans="4:12">
      <c r="D7484" s="140"/>
      <c r="F7484" s="132"/>
      <c r="I7484" s="142"/>
      <c r="L7484" s="131"/>
    </row>
    <row r="7485" spans="4:12">
      <c r="D7485" s="140"/>
      <c r="F7485" s="132"/>
      <c r="I7485" s="142"/>
      <c r="L7485" s="131"/>
    </row>
    <row r="7486" spans="4:12">
      <c r="D7486" s="140"/>
      <c r="F7486" s="132"/>
      <c r="I7486" s="142"/>
      <c r="L7486" s="131"/>
    </row>
    <row r="7487" spans="4:12">
      <c r="D7487" s="140"/>
      <c r="F7487" s="132"/>
      <c r="I7487" s="142"/>
      <c r="L7487" s="131"/>
    </row>
    <row r="7488" spans="4:12">
      <c r="D7488" s="140"/>
      <c r="F7488" s="132"/>
      <c r="I7488" s="142"/>
      <c r="L7488" s="131"/>
    </row>
    <row r="7489" spans="4:12">
      <c r="D7489" s="140"/>
      <c r="F7489" s="132"/>
      <c r="I7489" s="142"/>
      <c r="L7489" s="131"/>
    </row>
    <row r="7490" spans="4:12">
      <c r="D7490" s="140"/>
      <c r="F7490" s="132"/>
      <c r="I7490" s="142"/>
      <c r="L7490" s="131"/>
    </row>
    <row r="7491" spans="4:12">
      <c r="D7491" s="140"/>
      <c r="F7491" s="132"/>
      <c r="I7491" s="142"/>
      <c r="L7491" s="131"/>
    </row>
    <row r="7492" spans="4:12">
      <c r="D7492" s="140"/>
      <c r="F7492" s="132"/>
      <c r="I7492" s="142"/>
      <c r="L7492" s="131"/>
    </row>
    <row r="7493" spans="4:12">
      <c r="D7493" s="140"/>
      <c r="F7493" s="132"/>
      <c r="I7493" s="142"/>
      <c r="L7493" s="131"/>
    </row>
    <row r="7494" spans="4:12">
      <c r="D7494" s="140"/>
      <c r="F7494" s="132"/>
      <c r="I7494" s="142"/>
      <c r="L7494" s="131"/>
    </row>
    <row r="7495" spans="4:12">
      <c r="D7495" s="140"/>
      <c r="F7495" s="132"/>
      <c r="I7495" s="142"/>
      <c r="L7495" s="131"/>
    </row>
    <row r="7496" spans="4:12">
      <c r="D7496" s="140"/>
      <c r="F7496" s="132"/>
      <c r="I7496" s="142"/>
      <c r="L7496" s="131"/>
    </row>
    <row r="7497" spans="4:12">
      <c r="D7497" s="140"/>
      <c r="F7497" s="132"/>
      <c r="I7497" s="142"/>
      <c r="L7497" s="131"/>
    </row>
    <row r="7498" spans="4:12">
      <c r="D7498" s="140"/>
      <c r="F7498" s="132"/>
      <c r="I7498" s="142"/>
      <c r="L7498" s="131"/>
    </row>
    <row r="7499" spans="4:12">
      <c r="D7499" s="140"/>
      <c r="F7499" s="132"/>
      <c r="I7499" s="142"/>
      <c r="L7499" s="131"/>
    </row>
    <row r="7500" spans="4:12">
      <c r="D7500" s="140"/>
      <c r="F7500" s="132"/>
      <c r="I7500" s="142"/>
      <c r="L7500" s="131"/>
    </row>
    <row r="7501" spans="4:12">
      <c r="D7501" s="140"/>
      <c r="F7501" s="132"/>
      <c r="I7501" s="142"/>
      <c r="L7501" s="131"/>
    </row>
    <row r="7502" spans="4:12">
      <c r="D7502" s="140"/>
      <c r="F7502" s="132"/>
      <c r="I7502" s="142"/>
      <c r="L7502" s="131"/>
    </row>
    <row r="7503" spans="4:12">
      <c r="D7503" s="140"/>
      <c r="F7503" s="132"/>
      <c r="I7503" s="142"/>
      <c r="L7503" s="131"/>
    </row>
    <row r="7504" spans="4:12">
      <c r="D7504" s="140"/>
      <c r="F7504" s="132"/>
      <c r="I7504" s="142"/>
      <c r="L7504" s="131"/>
    </row>
    <row r="7505" spans="4:12">
      <c r="D7505" s="140"/>
      <c r="F7505" s="132"/>
      <c r="I7505" s="142"/>
      <c r="L7505" s="131"/>
    </row>
    <row r="7506" spans="4:12">
      <c r="D7506" s="140"/>
      <c r="F7506" s="132"/>
      <c r="I7506" s="142"/>
      <c r="L7506" s="131"/>
    </row>
    <row r="7507" spans="4:12">
      <c r="D7507" s="140"/>
      <c r="F7507" s="132"/>
      <c r="I7507" s="142"/>
      <c r="L7507" s="131"/>
    </row>
    <row r="7508" spans="4:12">
      <c r="D7508" s="140"/>
      <c r="F7508" s="132"/>
      <c r="I7508" s="142"/>
      <c r="L7508" s="131"/>
    </row>
    <row r="7509" spans="4:12">
      <c r="D7509" s="140"/>
      <c r="F7509" s="132"/>
      <c r="I7509" s="142"/>
      <c r="L7509" s="131"/>
    </row>
    <row r="7510" spans="4:12">
      <c r="D7510" s="140"/>
      <c r="F7510" s="132"/>
      <c r="I7510" s="142"/>
      <c r="L7510" s="131"/>
    </row>
    <row r="7511" spans="4:12">
      <c r="D7511" s="140"/>
      <c r="F7511" s="132"/>
      <c r="I7511" s="142"/>
      <c r="L7511" s="131"/>
    </row>
    <row r="7512" spans="4:12">
      <c r="D7512" s="140"/>
      <c r="F7512" s="132"/>
      <c r="I7512" s="142"/>
      <c r="L7512" s="131"/>
    </row>
    <row r="7513" spans="4:12">
      <c r="D7513" s="140"/>
      <c r="F7513" s="132"/>
      <c r="I7513" s="142"/>
      <c r="L7513" s="131"/>
    </row>
    <row r="7514" spans="4:12">
      <c r="D7514" s="140"/>
      <c r="F7514" s="132"/>
      <c r="I7514" s="142"/>
      <c r="L7514" s="131"/>
    </row>
    <row r="7515" spans="4:12">
      <c r="D7515" s="140"/>
      <c r="F7515" s="132"/>
      <c r="I7515" s="142"/>
      <c r="L7515" s="131"/>
    </row>
    <row r="7516" spans="4:12">
      <c r="D7516" s="140"/>
      <c r="F7516" s="132"/>
      <c r="I7516" s="142"/>
      <c r="L7516" s="131"/>
    </row>
    <row r="7517" spans="4:12">
      <c r="D7517" s="140"/>
      <c r="F7517" s="132"/>
      <c r="I7517" s="142"/>
      <c r="L7517" s="131"/>
    </row>
    <row r="7518" spans="4:12">
      <c r="D7518" s="140"/>
      <c r="F7518" s="132"/>
      <c r="I7518" s="142"/>
      <c r="L7518" s="131"/>
    </row>
    <row r="7519" spans="4:12">
      <c r="D7519" s="140"/>
      <c r="F7519" s="132"/>
      <c r="I7519" s="142"/>
      <c r="L7519" s="131"/>
    </row>
    <row r="7520" spans="4:12">
      <c r="D7520" s="140"/>
      <c r="F7520" s="132"/>
      <c r="I7520" s="142"/>
      <c r="L7520" s="131"/>
    </row>
    <row r="7521" spans="4:12">
      <c r="D7521" s="140"/>
      <c r="F7521" s="132"/>
      <c r="I7521" s="142"/>
      <c r="L7521" s="131"/>
    </row>
    <row r="7522" spans="4:12">
      <c r="D7522" s="140"/>
      <c r="F7522" s="132"/>
      <c r="I7522" s="142"/>
      <c r="L7522" s="131"/>
    </row>
    <row r="7523" spans="4:12">
      <c r="D7523" s="140"/>
      <c r="F7523" s="132"/>
      <c r="I7523" s="142"/>
      <c r="L7523" s="131"/>
    </row>
    <row r="7524" spans="4:12">
      <c r="D7524" s="140"/>
      <c r="F7524" s="132"/>
      <c r="I7524" s="142"/>
      <c r="L7524" s="131"/>
    </row>
    <row r="7525" spans="4:12">
      <c r="D7525" s="140"/>
      <c r="F7525" s="132"/>
      <c r="I7525" s="142"/>
      <c r="L7525" s="131"/>
    </row>
    <row r="7526" spans="4:12">
      <c r="D7526" s="140"/>
      <c r="F7526" s="132"/>
      <c r="I7526" s="142"/>
      <c r="L7526" s="131"/>
    </row>
    <row r="7527" spans="4:12">
      <c r="D7527" s="140"/>
      <c r="F7527" s="132"/>
      <c r="I7527" s="142"/>
      <c r="L7527" s="131"/>
    </row>
    <row r="7528" spans="4:12">
      <c r="D7528" s="140"/>
      <c r="F7528" s="132"/>
      <c r="I7528" s="142"/>
      <c r="L7528" s="131"/>
    </row>
    <row r="7529" spans="4:12">
      <c r="D7529" s="140"/>
      <c r="F7529" s="132"/>
      <c r="I7529" s="142"/>
      <c r="L7529" s="131"/>
    </row>
    <row r="7530" spans="4:12">
      <c r="D7530" s="140"/>
      <c r="F7530" s="132"/>
      <c r="I7530" s="142"/>
      <c r="L7530" s="131"/>
    </row>
    <row r="7531" spans="4:12">
      <c r="D7531" s="140"/>
      <c r="F7531" s="132"/>
      <c r="I7531" s="142"/>
      <c r="L7531" s="131"/>
    </row>
    <row r="7532" spans="4:12">
      <c r="D7532" s="140"/>
      <c r="F7532" s="132"/>
      <c r="I7532" s="142"/>
      <c r="L7532" s="131"/>
    </row>
    <row r="7533" spans="4:12">
      <c r="D7533" s="140"/>
      <c r="F7533" s="132"/>
      <c r="I7533" s="142"/>
      <c r="L7533" s="131"/>
    </row>
    <row r="7534" spans="4:12">
      <c r="D7534" s="140"/>
      <c r="F7534" s="132"/>
      <c r="I7534" s="142"/>
      <c r="L7534" s="131"/>
    </row>
    <row r="7535" spans="4:12">
      <c r="D7535" s="140"/>
      <c r="F7535" s="132"/>
      <c r="I7535" s="142"/>
      <c r="L7535" s="131"/>
    </row>
    <row r="7536" spans="4:12">
      <c r="D7536" s="140"/>
      <c r="F7536" s="132"/>
      <c r="I7536" s="142"/>
      <c r="L7536" s="131"/>
    </row>
    <row r="7537" spans="4:12">
      <c r="D7537" s="140"/>
      <c r="F7537" s="132"/>
      <c r="I7537" s="142"/>
      <c r="L7537" s="131"/>
    </row>
    <row r="7538" spans="4:12">
      <c r="D7538" s="140"/>
      <c r="F7538" s="132"/>
      <c r="I7538" s="142"/>
      <c r="L7538" s="131"/>
    </row>
    <row r="7539" spans="4:12">
      <c r="D7539" s="140"/>
      <c r="F7539" s="132"/>
      <c r="I7539" s="142"/>
      <c r="L7539" s="131"/>
    </row>
    <row r="7540" spans="4:12">
      <c r="D7540" s="140"/>
      <c r="F7540" s="132"/>
      <c r="I7540" s="142"/>
      <c r="L7540" s="131"/>
    </row>
    <row r="7541" spans="4:12">
      <c r="D7541" s="140"/>
      <c r="F7541" s="132"/>
      <c r="I7541" s="142"/>
      <c r="L7541" s="131"/>
    </row>
    <row r="7542" spans="4:12">
      <c r="D7542" s="140"/>
      <c r="F7542" s="132"/>
      <c r="I7542" s="142"/>
      <c r="L7542" s="131"/>
    </row>
    <row r="7543" spans="4:12">
      <c r="D7543" s="140"/>
      <c r="F7543" s="132"/>
      <c r="I7543" s="142"/>
      <c r="L7543" s="131"/>
    </row>
    <row r="7544" spans="4:12">
      <c r="D7544" s="140"/>
      <c r="F7544" s="132"/>
      <c r="I7544" s="142"/>
      <c r="L7544" s="131"/>
    </row>
    <row r="7545" spans="4:12">
      <c r="D7545" s="140"/>
      <c r="F7545" s="132"/>
      <c r="I7545" s="142"/>
      <c r="L7545" s="131"/>
    </row>
    <row r="7546" spans="4:12">
      <c r="D7546" s="140"/>
      <c r="F7546" s="132"/>
      <c r="I7546" s="142"/>
      <c r="L7546" s="131"/>
    </row>
    <row r="7547" spans="4:12">
      <c r="D7547" s="140"/>
      <c r="F7547" s="132"/>
      <c r="I7547" s="142"/>
      <c r="L7547" s="131"/>
    </row>
    <row r="7548" spans="4:12">
      <c r="D7548" s="140"/>
      <c r="F7548" s="132"/>
      <c r="I7548" s="142"/>
      <c r="L7548" s="131"/>
    </row>
    <row r="7549" spans="4:12">
      <c r="D7549" s="140"/>
      <c r="F7549" s="132"/>
      <c r="I7549" s="142"/>
      <c r="L7549" s="131"/>
    </row>
    <row r="7550" spans="4:12">
      <c r="D7550" s="140"/>
      <c r="F7550" s="132"/>
      <c r="I7550" s="142"/>
      <c r="L7550" s="131"/>
    </row>
    <row r="7551" spans="4:12">
      <c r="D7551" s="140"/>
      <c r="F7551" s="132"/>
      <c r="I7551" s="142"/>
      <c r="L7551" s="131"/>
    </row>
    <row r="7552" spans="4:12">
      <c r="D7552" s="140"/>
      <c r="F7552" s="132"/>
      <c r="I7552" s="142"/>
      <c r="L7552" s="131"/>
    </row>
    <row r="7553" spans="4:12">
      <c r="D7553" s="140"/>
      <c r="F7553" s="132"/>
      <c r="I7553" s="142"/>
      <c r="L7553" s="131"/>
    </row>
    <row r="7554" spans="4:12">
      <c r="D7554" s="140"/>
      <c r="F7554" s="132"/>
      <c r="I7554" s="142"/>
      <c r="L7554" s="131"/>
    </row>
    <row r="7555" spans="4:12">
      <c r="D7555" s="140"/>
      <c r="F7555" s="132"/>
      <c r="I7555" s="142"/>
      <c r="L7555" s="131"/>
    </row>
    <row r="7556" spans="4:12">
      <c r="D7556" s="140"/>
      <c r="F7556" s="132"/>
      <c r="I7556" s="142"/>
      <c r="L7556" s="131"/>
    </row>
    <row r="7557" spans="4:12">
      <c r="D7557" s="140"/>
      <c r="F7557" s="132"/>
      <c r="I7557" s="142"/>
      <c r="L7557" s="131"/>
    </row>
    <row r="7558" spans="4:12">
      <c r="D7558" s="140"/>
      <c r="F7558" s="132"/>
      <c r="I7558" s="142"/>
      <c r="L7558" s="131"/>
    </row>
    <row r="7559" spans="4:12">
      <c r="D7559" s="140"/>
      <c r="F7559" s="132"/>
      <c r="I7559" s="142"/>
      <c r="L7559" s="131"/>
    </row>
    <row r="7560" spans="4:12">
      <c r="D7560" s="140"/>
      <c r="F7560" s="132"/>
      <c r="I7560" s="142"/>
      <c r="L7560" s="131"/>
    </row>
    <row r="7561" spans="4:12">
      <c r="D7561" s="140"/>
      <c r="F7561" s="132"/>
      <c r="I7561" s="142"/>
      <c r="L7561" s="131"/>
    </row>
    <row r="7562" spans="4:12">
      <c r="D7562" s="140"/>
      <c r="F7562" s="132"/>
      <c r="I7562" s="142"/>
      <c r="L7562" s="131"/>
    </row>
    <row r="7563" spans="4:12">
      <c r="D7563" s="140"/>
      <c r="F7563" s="132"/>
      <c r="I7563" s="142"/>
      <c r="L7563" s="131"/>
    </row>
    <row r="7564" spans="4:12">
      <c r="D7564" s="140"/>
      <c r="F7564" s="132"/>
      <c r="I7564" s="142"/>
      <c r="L7564" s="131"/>
    </row>
    <row r="7565" spans="4:12">
      <c r="D7565" s="140"/>
      <c r="F7565" s="132"/>
      <c r="I7565" s="142"/>
      <c r="L7565" s="131"/>
    </row>
    <row r="7566" spans="4:12">
      <c r="D7566" s="140"/>
      <c r="F7566" s="132"/>
      <c r="I7566" s="142"/>
      <c r="L7566" s="131"/>
    </row>
    <row r="7567" spans="4:12">
      <c r="D7567" s="140"/>
      <c r="F7567" s="132"/>
      <c r="I7567" s="142"/>
      <c r="L7567" s="131"/>
    </row>
    <row r="7568" spans="4:12">
      <c r="D7568" s="140"/>
      <c r="F7568" s="132"/>
      <c r="I7568" s="142"/>
      <c r="L7568" s="131"/>
    </row>
    <row r="7569" spans="4:12">
      <c r="D7569" s="140"/>
      <c r="F7569" s="132"/>
      <c r="I7569" s="142"/>
      <c r="L7569" s="131"/>
    </row>
    <row r="7570" spans="4:12">
      <c r="D7570" s="140"/>
      <c r="F7570" s="132"/>
      <c r="I7570" s="142"/>
      <c r="L7570" s="131"/>
    </row>
    <row r="7571" spans="4:12">
      <c r="D7571" s="140"/>
      <c r="F7571" s="132"/>
      <c r="I7571" s="142"/>
      <c r="L7571" s="131"/>
    </row>
    <row r="7572" spans="4:12">
      <c r="D7572" s="140"/>
      <c r="F7572" s="132"/>
      <c r="I7572" s="142"/>
      <c r="L7572" s="131"/>
    </row>
    <row r="7573" spans="4:12">
      <c r="D7573" s="140"/>
      <c r="F7573" s="132"/>
      <c r="I7573" s="142"/>
      <c r="L7573" s="131"/>
    </row>
    <row r="7574" spans="4:12">
      <c r="D7574" s="140"/>
      <c r="F7574" s="132"/>
      <c r="I7574" s="142"/>
      <c r="L7574" s="131"/>
    </row>
    <row r="7575" spans="4:12">
      <c r="D7575" s="140"/>
      <c r="F7575" s="132"/>
      <c r="I7575" s="142"/>
      <c r="L7575" s="131"/>
    </row>
    <row r="7576" spans="4:12">
      <c r="D7576" s="140"/>
      <c r="F7576" s="132"/>
      <c r="I7576" s="142"/>
      <c r="L7576" s="131"/>
    </row>
    <row r="7577" spans="4:12">
      <c r="D7577" s="140"/>
      <c r="F7577" s="132"/>
      <c r="I7577" s="142"/>
      <c r="L7577" s="131"/>
    </row>
    <row r="7578" spans="4:12">
      <c r="D7578" s="140"/>
      <c r="F7578" s="132"/>
      <c r="I7578" s="142"/>
      <c r="L7578" s="131"/>
    </row>
    <row r="7579" spans="4:12">
      <c r="D7579" s="140"/>
      <c r="F7579" s="132"/>
      <c r="I7579" s="142"/>
      <c r="L7579" s="131"/>
    </row>
    <row r="7580" spans="4:12">
      <c r="D7580" s="140"/>
      <c r="F7580" s="132"/>
      <c r="I7580" s="142"/>
      <c r="L7580" s="131"/>
    </row>
    <row r="7581" spans="4:12">
      <c r="D7581" s="140"/>
      <c r="F7581" s="132"/>
      <c r="I7581" s="142"/>
      <c r="L7581" s="131"/>
    </row>
    <row r="7582" spans="4:12">
      <c r="D7582" s="140"/>
      <c r="F7582" s="132"/>
      <c r="I7582" s="142"/>
      <c r="L7582" s="131"/>
    </row>
    <row r="7583" spans="4:12">
      <c r="D7583" s="140"/>
      <c r="F7583" s="132"/>
      <c r="I7583" s="142"/>
      <c r="L7583" s="131"/>
    </row>
    <row r="7584" spans="4:12">
      <c r="D7584" s="140"/>
      <c r="F7584" s="132"/>
      <c r="I7584" s="142"/>
      <c r="L7584" s="131"/>
    </row>
    <row r="7585" spans="4:12">
      <c r="D7585" s="140"/>
      <c r="F7585" s="132"/>
      <c r="I7585" s="142"/>
      <c r="L7585" s="131"/>
    </row>
    <row r="7586" spans="4:12">
      <c r="D7586" s="140"/>
      <c r="F7586" s="132"/>
      <c r="I7586" s="142"/>
      <c r="L7586" s="131"/>
    </row>
    <row r="7587" spans="4:12">
      <c r="D7587" s="140"/>
      <c r="F7587" s="132"/>
      <c r="I7587" s="142"/>
      <c r="L7587" s="131"/>
    </row>
    <row r="7588" spans="4:12">
      <c r="D7588" s="140"/>
      <c r="F7588" s="132"/>
      <c r="I7588" s="142"/>
      <c r="L7588" s="131"/>
    </row>
    <row r="7589" spans="4:12">
      <c r="D7589" s="140"/>
      <c r="F7589" s="132"/>
      <c r="I7589" s="142"/>
      <c r="L7589" s="131"/>
    </row>
    <row r="7590" spans="4:12">
      <c r="D7590" s="140"/>
      <c r="F7590" s="132"/>
      <c r="I7590" s="142"/>
      <c r="L7590" s="131"/>
    </row>
    <row r="7591" spans="4:12">
      <c r="D7591" s="140"/>
      <c r="F7591" s="132"/>
      <c r="I7591" s="142"/>
      <c r="L7591" s="131"/>
    </row>
    <row r="7592" spans="4:12">
      <c r="D7592" s="140"/>
      <c r="F7592" s="132"/>
      <c r="I7592" s="142"/>
      <c r="L7592" s="131"/>
    </row>
    <row r="7593" spans="4:12">
      <c r="D7593" s="140"/>
      <c r="F7593" s="132"/>
      <c r="I7593" s="142"/>
      <c r="L7593" s="131"/>
    </row>
    <row r="7594" spans="4:12">
      <c r="D7594" s="140"/>
      <c r="F7594" s="132"/>
      <c r="I7594" s="142"/>
      <c r="L7594" s="131"/>
    </row>
    <row r="7595" spans="4:12">
      <c r="D7595" s="140"/>
      <c r="F7595" s="132"/>
      <c r="I7595" s="142"/>
      <c r="L7595" s="131"/>
    </row>
    <row r="7596" spans="4:12">
      <c r="D7596" s="140"/>
      <c r="F7596" s="132"/>
      <c r="I7596" s="142"/>
      <c r="L7596" s="131"/>
    </row>
    <row r="7597" spans="4:12">
      <c r="D7597" s="140"/>
      <c r="F7597" s="132"/>
      <c r="I7597" s="142"/>
      <c r="L7597" s="131"/>
    </row>
    <row r="7598" spans="4:12">
      <c r="D7598" s="140"/>
      <c r="F7598" s="132"/>
      <c r="I7598" s="142"/>
      <c r="L7598" s="131"/>
    </row>
    <row r="7599" spans="4:12">
      <c r="D7599" s="140"/>
      <c r="F7599" s="132"/>
      <c r="I7599" s="142"/>
      <c r="L7599" s="131"/>
    </row>
    <row r="7600" spans="4:12">
      <c r="D7600" s="140"/>
      <c r="F7600" s="132"/>
      <c r="I7600" s="142"/>
      <c r="L7600" s="131"/>
    </row>
    <row r="7601" spans="4:12">
      <c r="D7601" s="140"/>
      <c r="F7601" s="132"/>
      <c r="I7601" s="142"/>
      <c r="L7601" s="131"/>
    </row>
    <row r="7602" spans="4:12">
      <c r="D7602" s="140"/>
      <c r="F7602" s="132"/>
      <c r="I7602" s="142"/>
      <c r="L7602" s="131"/>
    </row>
    <row r="7603" spans="4:12">
      <c r="D7603" s="140"/>
      <c r="F7603" s="132"/>
      <c r="I7603" s="142"/>
      <c r="L7603" s="131"/>
    </row>
    <row r="7604" spans="4:12">
      <c r="D7604" s="140"/>
      <c r="F7604" s="132"/>
      <c r="I7604" s="142"/>
      <c r="L7604" s="131"/>
    </row>
    <row r="7605" spans="4:12">
      <c r="D7605" s="140"/>
      <c r="F7605" s="132"/>
      <c r="I7605" s="142"/>
      <c r="L7605" s="131"/>
    </row>
    <row r="7606" spans="4:12">
      <c r="D7606" s="140"/>
      <c r="F7606" s="132"/>
      <c r="I7606" s="142"/>
      <c r="L7606" s="131"/>
    </row>
    <row r="7607" spans="4:12">
      <c r="D7607" s="140"/>
      <c r="F7607" s="132"/>
      <c r="I7607" s="142"/>
      <c r="L7607" s="131"/>
    </row>
    <row r="7608" spans="4:12">
      <c r="D7608" s="140"/>
      <c r="F7608" s="132"/>
      <c r="I7608" s="142"/>
      <c r="L7608" s="131"/>
    </row>
    <row r="7609" spans="4:12">
      <c r="D7609" s="140"/>
      <c r="F7609" s="132"/>
      <c r="I7609" s="142"/>
      <c r="L7609" s="131"/>
    </row>
    <row r="7610" spans="4:12">
      <c r="D7610" s="140"/>
      <c r="F7610" s="132"/>
      <c r="I7610" s="142"/>
      <c r="L7610" s="131"/>
    </row>
    <row r="7611" spans="4:12">
      <c r="D7611" s="140"/>
      <c r="F7611" s="132"/>
      <c r="I7611" s="142"/>
      <c r="L7611" s="131"/>
    </row>
    <row r="7612" spans="4:12">
      <c r="D7612" s="140"/>
      <c r="F7612" s="132"/>
      <c r="I7612" s="142"/>
      <c r="L7612" s="131"/>
    </row>
    <row r="7613" spans="4:12">
      <c r="D7613" s="140"/>
      <c r="F7613" s="132"/>
      <c r="I7613" s="142"/>
      <c r="L7613" s="131"/>
    </row>
    <row r="7614" spans="4:12">
      <c r="D7614" s="140"/>
      <c r="F7614" s="132"/>
      <c r="I7614" s="142"/>
      <c r="L7614" s="131"/>
    </row>
    <row r="7615" spans="4:12">
      <c r="D7615" s="140"/>
      <c r="F7615" s="132"/>
      <c r="I7615" s="142"/>
      <c r="L7615" s="131"/>
    </row>
    <row r="7616" spans="4:12">
      <c r="D7616" s="140"/>
      <c r="F7616" s="132"/>
      <c r="I7616" s="142"/>
      <c r="L7616" s="131"/>
    </row>
    <row r="7617" spans="4:12">
      <c r="D7617" s="140"/>
      <c r="F7617" s="132"/>
      <c r="I7617" s="142"/>
      <c r="L7617" s="131"/>
    </row>
    <row r="7618" spans="4:12">
      <c r="D7618" s="140"/>
      <c r="F7618" s="132"/>
      <c r="I7618" s="142"/>
      <c r="L7618" s="131"/>
    </row>
    <row r="7619" spans="4:12">
      <c r="D7619" s="140"/>
      <c r="F7619" s="132"/>
      <c r="I7619" s="142"/>
      <c r="L7619" s="131"/>
    </row>
    <row r="7620" spans="4:12">
      <c r="D7620" s="140"/>
      <c r="F7620" s="132"/>
      <c r="I7620" s="142"/>
      <c r="L7620" s="131"/>
    </row>
    <row r="7621" spans="4:12">
      <c r="D7621" s="140"/>
      <c r="F7621" s="132"/>
      <c r="I7621" s="142"/>
      <c r="L7621" s="131"/>
    </row>
    <row r="7622" spans="4:12">
      <c r="D7622" s="140"/>
      <c r="F7622" s="132"/>
      <c r="I7622" s="142"/>
      <c r="L7622" s="131"/>
    </row>
    <row r="7623" spans="4:12">
      <c r="D7623" s="140"/>
      <c r="F7623" s="132"/>
      <c r="I7623" s="142"/>
      <c r="L7623" s="131"/>
    </row>
    <row r="7624" spans="4:12">
      <c r="D7624" s="140"/>
      <c r="F7624" s="132"/>
      <c r="I7624" s="142"/>
      <c r="L7624" s="131"/>
    </row>
    <row r="7625" spans="4:12">
      <c r="D7625" s="140"/>
      <c r="F7625" s="132"/>
      <c r="I7625" s="142"/>
      <c r="L7625" s="131"/>
    </row>
    <row r="7626" spans="4:12">
      <c r="D7626" s="140"/>
      <c r="F7626" s="132"/>
      <c r="I7626" s="142"/>
      <c r="L7626" s="131"/>
    </row>
    <row r="7627" spans="4:12">
      <c r="D7627" s="140"/>
      <c r="F7627" s="132"/>
      <c r="I7627" s="142"/>
      <c r="L7627" s="131"/>
    </row>
    <row r="7628" spans="4:12">
      <c r="D7628" s="140"/>
      <c r="F7628" s="132"/>
      <c r="I7628" s="142"/>
      <c r="L7628" s="131"/>
    </row>
    <row r="7629" spans="4:12">
      <c r="D7629" s="140"/>
      <c r="F7629" s="132"/>
      <c r="I7629" s="142"/>
      <c r="L7629" s="131"/>
    </row>
    <row r="7630" spans="4:12">
      <c r="D7630" s="140"/>
      <c r="F7630" s="132"/>
      <c r="I7630" s="142"/>
      <c r="L7630" s="131"/>
    </row>
    <row r="7631" spans="4:12">
      <c r="D7631" s="140"/>
      <c r="F7631" s="132"/>
      <c r="I7631" s="142"/>
      <c r="L7631" s="131"/>
    </row>
    <row r="7632" spans="4:12">
      <c r="D7632" s="140"/>
      <c r="F7632" s="132"/>
      <c r="I7632" s="142"/>
      <c r="L7632" s="131"/>
    </row>
    <row r="7633" spans="4:12">
      <c r="D7633" s="140"/>
      <c r="F7633" s="132"/>
      <c r="I7633" s="142"/>
      <c r="L7633" s="131"/>
    </row>
    <row r="7634" spans="4:12">
      <c r="D7634" s="140"/>
      <c r="F7634" s="132"/>
      <c r="I7634" s="142"/>
      <c r="L7634" s="131"/>
    </row>
    <row r="7635" spans="4:12">
      <c r="D7635" s="140"/>
      <c r="F7635" s="132"/>
      <c r="I7635" s="142"/>
      <c r="L7635" s="131"/>
    </row>
    <row r="7636" spans="4:12">
      <c r="D7636" s="140"/>
      <c r="F7636" s="132"/>
      <c r="I7636" s="142"/>
      <c r="L7636" s="131"/>
    </row>
    <row r="7637" spans="4:12">
      <c r="D7637" s="140"/>
      <c r="F7637" s="132"/>
      <c r="I7637" s="142"/>
      <c r="L7637" s="131"/>
    </row>
    <row r="7638" spans="4:12">
      <c r="D7638" s="140"/>
      <c r="F7638" s="132"/>
      <c r="I7638" s="142"/>
      <c r="L7638" s="131"/>
    </row>
    <row r="7639" spans="4:12">
      <c r="D7639" s="140"/>
      <c r="F7639" s="132"/>
      <c r="I7639" s="142"/>
      <c r="L7639" s="131"/>
    </row>
    <row r="7640" spans="4:12">
      <c r="D7640" s="140"/>
      <c r="F7640" s="132"/>
      <c r="I7640" s="142"/>
      <c r="L7640" s="131"/>
    </row>
    <row r="7641" spans="4:12">
      <c r="D7641" s="140"/>
      <c r="F7641" s="132"/>
      <c r="I7641" s="142"/>
      <c r="L7641" s="131"/>
    </row>
    <row r="7642" spans="4:12">
      <c r="D7642" s="140"/>
      <c r="F7642" s="132"/>
      <c r="I7642" s="142"/>
      <c r="L7642" s="131"/>
    </row>
    <row r="7643" spans="4:12">
      <c r="D7643" s="140"/>
      <c r="F7643" s="132"/>
      <c r="I7643" s="142"/>
      <c r="L7643" s="131"/>
    </row>
    <row r="7644" spans="4:12">
      <c r="D7644" s="140"/>
      <c r="F7644" s="132"/>
      <c r="I7644" s="142"/>
      <c r="L7644" s="131"/>
    </row>
    <row r="7645" spans="4:12">
      <c r="D7645" s="140"/>
      <c r="F7645" s="132"/>
      <c r="I7645" s="142"/>
      <c r="L7645" s="131"/>
    </row>
    <row r="7646" spans="4:12">
      <c r="D7646" s="140"/>
      <c r="F7646" s="132"/>
      <c r="I7646" s="142"/>
      <c r="L7646" s="131"/>
    </row>
    <row r="7647" spans="4:12">
      <c r="D7647" s="140"/>
      <c r="F7647" s="132"/>
      <c r="I7647" s="142"/>
      <c r="L7647" s="131"/>
    </row>
    <row r="7648" spans="4:12">
      <c r="D7648" s="140"/>
      <c r="F7648" s="132"/>
      <c r="I7648" s="142"/>
      <c r="L7648" s="131"/>
    </row>
    <row r="7649" spans="4:12">
      <c r="D7649" s="140"/>
      <c r="F7649" s="132"/>
      <c r="I7649" s="142"/>
      <c r="L7649" s="131"/>
    </row>
    <row r="7650" spans="4:12">
      <c r="D7650" s="140"/>
      <c r="F7650" s="132"/>
      <c r="I7650" s="142"/>
      <c r="L7650" s="131"/>
    </row>
    <row r="7651" spans="4:12">
      <c r="D7651" s="140"/>
      <c r="F7651" s="132"/>
      <c r="I7651" s="142"/>
      <c r="L7651" s="131"/>
    </row>
    <row r="7652" spans="4:12">
      <c r="D7652" s="140"/>
      <c r="F7652" s="132"/>
      <c r="I7652" s="142"/>
      <c r="L7652" s="131"/>
    </row>
    <row r="7653" spans="4:12">
      <c r="D7653" s="140"/>
      <c r="F7653" s="132"/>
      <c r="I7653" s="142"/>
      <c r="L7653" s="131"/>
    </row>
    <row r="7654" spans="4:12">
      <c r="D7654" s="140"/>
      <c r="F7654" s="132"/>
      <c r="I7654" s="142"/>
      <c r="L7654" s="131"/>
    </row>
    <row r="7655" spans="4:12">
      <c r="D7655" s="140"/>
      <c r="F7655" s="132"/>
      <c r="I7655" s="142"/>
      <c r="L7655" s="131"/>
    </row>
    <row r="7656" spans="4:12">
      <c r="D7656" s="140"/>
      <c r="F7656" s="132"/>
      <c r="I7656" s="142"/>
      <c r="L7656" s="131"/>
    </row>
    <row r="7657" spans="4:12">
      <c r="D7657" s="140"/>
      <c r="F7657" s="132"/>
      <c r="I7657" s="142"/>
      <c r="L7657" s="131"/>
    </row>
    <row r="7658" spans="4:12">
      <c r="D7658" s="140"/>
      <c r="F7658" s="132"/>
      <c r="I7658" s="142"/>
      <c r="L7658" s="131"/>
    </row>
    <row r="7659" spans="4:12">
      <c r="D7659" s="140"/>
      <c r="F7659" s="132"/>
      <c r="I7659" s="142"/>
      <c r="L7659" s="131"/>
    </row>
    <row r="7660" spans="4:12">
      <c r="D7660" s="140"/>
      <c r="F7660" s="132"/>
      <c r="I7660" s="142"/>
      <c r="L7660" s="131"/>
    </row>
    <row r="7661" spans="4:12">
      <c r="D7661" s="140"/>
      <c r="F7661" s="132"/>
      <c r="I7661" s="142"/>
      <c r="L7661" s="131"/>
    </row>
    <row r="7662" spans="4:12">
      <c r="D7662" s="140"/>
      <c r="F7662" s="132"/>
      <c r="I7662" s="142"/>
      <c r="L7662" s="131"/>
    </row>
    <row r="7663" spans="4:12">
      <c r="D7663" s="140"/>
      <c r="F7663" s="132"/>
      <c r="I7663" s="142"/>
      <c r="L7663" s="131"/>
    </row>
    <row r="7664" spans="4:12">
      <c r="D7664" s="140"/>
      <c r="F7664" s="132"/>
      <c r="I7664" s="142"/>
      <c r="L7664" s="131"/>
    </row>
    <row r="7665" spans="4:12">
      <c r="D7665" s="140"/>
      <c r="F7665" s="132"/>
      <c r="I7665" s="142"/>
      <c r="L7665" s="131"/>
    </row>
    <row r="7666" spans="4:12">
      <c r="D7666" s="140"/>
      <c r="F7666" s="132"/>
      <c r="I7666" s="142"/>
      <c r="L7666" s="131"/>
    </row>
    <row r="7667" spans="4:12">
      <c r="D7667" s="140"/>
      <c r="F7667" s="132"/>
      <c r="I7667" s="142"/>
      <c r="L7667" s="131"/>
    </row>
    <row r="7668" spans="4:12">
      <c r="D7668" s="140"/>
      <c r="F7668" s="132"/>
      <c r="I7668" s="142"/>
      <c r="L7668" s="131"/>
    </row>
    <row r="7669" spans="4:12">
      <c r="D7669" s="140"/>
      <c r="F7669" s="132"/>
      <c r="I7669" s="142"/>
      <c r="L7669" s="131"/>
    </row>
    <row r="7670" spans="4:12">
      <c r="D7670" s="140"/>
      <c r="F7670" s="132"/>
      <c r="I7670" s="142"/>
      <c r="L7670" s="131"/>
    </row>
    <row r="7671" spans="4:12">
      <c r="D7671" s="140"/>
      <c r="F7671" s="132"/>
      <c r="I7671" s="142"/>
      <c r="L7671" s="131"/>
    </row>
    <row r="7672" spans="4:12">
      <c r="D7672" s="140"/>
      <c r="F7672" s="132"/>
      <c r="I7672" s="142"/>
      <c r="L7672" s="131"/>
    </row>
    <row r="7673" spans="4:12">
      <c r="D7673" s="140"/>
      <c r="F7673" s="132"/>
      <c r="I7673" s="142"/>
      <c r="L7673" s="131"/>
    </row>
    <row r="7674" spans="4:12">
      <c r="D7674" s="140"/>
      <c r="F7674" s="132"/>
      <c r="I7674" s="142"/>
      <c r="L7674" s="131"/>
    </row>
    <row r="7675" spans="4:12">
      <c r="D7675" s="140"/>
      <c r="F7675" s="132"/>
      <c r="I7675" s="142"/>
      <c r="L7675" s="131"/>
    </row>
    <row r="7676" spans="4:12">
      <c r="D7676" s="140"/>
      <c r="F7676" s="132"/>
      <c r="I7676" s="142"/>
      <c r="L7676" s="131"/>
    </row>
    <row r="7677" spans="4:12">
      <c r="D7677" s="140"/>
      <c r="F7677" s="132"/>
      <c r="I7677" s="142"/>
      <c r="L7677" s="131"/>
    </row>
    <row r="7678" spans="4:12">
      <c r="D7678" s="140"/>
      <c r="F7678" s="132"/>
      <c r="I7678" s="142"/>
      <c r="L7678" s="131"/>
    </row>
    <row r="7679" spans="4:12">
      <c r="D7679" s="140"/>
      <c r="F7679" s="132"/>
      <c r="I7679" s="142"/>
      <c r="L7679" s="131"/>
    </row>
    <row r="7680" spans="4:12">
      <c r="D7680" s="140"/>
      <c r="F7680" s="132"/>
      <c r="I7680" s="142"/>
      <c r="L7680" s="131"/>
    </row>
    <row r="7681" spans="4:12">
      <c r="D7681" s="140"/>
      <c r="F7681" s="132"/>
      <c r="I7681" s="142"/>
      <c r="L7681" s="131"/>
    </row>
    <row r="7682" spans="4:12">
      <c r="D7682" s="140"/>
      <c r="F7682" s="132"/>
      <c r="I7682" s="142"/>
      <c r="L7682" s="131"/>
    </row>
    <row r="7683" spans="4:12">
      <c r="D7683" s="140"/>
      <c r="F7683" s="132"/>
      <c r="I7683" s="142"/>
      <c r="L7683" s="131"/>
    </row>
    <row r="7684" spans="4:12">
      <c r="D7684" s="140"/>
      <c r="F7684" s="132"/>
      <c r="I7684" s="142"/>
      <c r="L7684" s="131"/>
    </row>
    <row r="7685" spans="4:12">
      <c r="D7685" s="140"/>
      <c r="F7685" s="132"/>
      <c r="I7685" s="142"/>
      <c r="L7685" s="131"/>
    </row>
    <row r="7686" spans="4:12">
      <c r="D7686" s="140"/>
      <c r="F7686" s="132"/>
      <c r="I7686" s="142"/>
      <c r="L7686" s="131"/>
    </row>
    <row r="7687" spans="4:12">
      <c r="D7687" s="140"/>
      <c r="F7687" s="132"/>
      <c r="I7687" s="142"/>
      <c r="L7687" s="131"/>
    </row>
    <row r="7688" spans="4:12">
      <c r="D7688" s="140"/>
      <c r="F7688" s="132"/>
      <c r="I7688" s="142"/>
      <c r="L7688" s="131"/>
    </row>
    <row r="7689" spans="4:12">
      <c r="D7689" s="140"/>
      <c r="F7689" s="132"/>
      <c r="I7689" s="142"/>
      <c r="L7689" s="131"/>
    </row>
    <row r="7690" spans="4:12">
      <c r="D7690" s="140"/>
      <c r="F7690" s="132"/>
      <c r="I7690" s="142"/>
      <c r="L7690" s="131"/>
    </row>
    <row r="7691" spans="4:12">
      <c r="D7691" s="140"/>
      <c r="F7691" s="132"/>
      <c r="I7691" s="142"/>
      <c r="L7691" s="131"/>
    </row>
    <row r="7692" spans="4:12">
      <c r="D7692" s="140"/>
      <c r="F7692" s="132"/>
      <c r="I7692" s="142"/>
      <c r="L7692" s="131"/>
    </row>
    <row r="7693" spans="4:12">
      <c r="D7693" s="140"/>
      <c r="F7693" s="132"/>
      <c r="I7693" s="142"/>
      <c r="L7693" s="131"/>
    </row>
    <row r="7694" spans="4:12">
      <c r="D7694" s="140"/>
      <c r="F7694" s="132"/>
      <c r="I7694" s="142"/>
      <c r="L7694" s="131"/>
    </row>
    <row r="7695" spans="4:12">
      <c r="D7695" s="140"/>
      <c r="F7695" s="132"/>
      <c r="I7695" s="142"/>
      <c r="L7695" s="131"/>
    </row>
    <row r="7696" spans="4:12">
      <c r="D7696" s="140"/>
      <c r="F7696" s="132"/>
      <c r="I7696" s="142"/>
      <c r="L7696" s="131"/>
    </row>
    <row r="7697" spans="4:12">
      <c r="D7697" s="140"/>
      <c r="F7697" s="132"/>
      <c r="I7697" s="142"/>
      <c r="L7697" s="131"/>
    </row>
    <row r="7698" spans="4:12">
      <c r="D7698" s="140"/>
      <c r="F7698" s="132"/>
      <c r="I7698" s="142"/>
      <c r="L7698" s="131"/>
    </row>
    <row r="7699" spans="4:12">
      <c r="D7699" s="140"/>
      <c r="F7699" s="132"/>
      <c r="I7699" s="142"/>
      <c r="L7699" s="131"/>
    </row>
    <row r="7700" spans="4:12">
      <c r="D7700" s="140"/>
      <c r="F7700" s="132"/>
      <c r="I7700" s="142"/>
      <c r="L7700" s="131"/>
    </row>
    <row r="7701" spans="4:12">
      <c r="D7701" s="140"/>
      <c r="F7701" s="132"/>
      <c r="I7701" s="142"/>
      <c r="L7701" s="131"/>
    </row>
    <row r="7702" spans="4:12">
      <c r="D7702" s="140"/>
      <c r="F7702" s="132"/>
      <c r="I7702" s="142"/>
      <c r="L7702" s="131"/>
    </row>
    <row r="7703" spans="4:12">
      <c r="D7703" s="140"/>
      <c r="F7703" s="132"/>
      <c r="I7703" s="142"/>
      <c r="L7703" s="131"/>
    </row>
    <row r="7704" spans="4:12">
      <c r="D7704" s="140"/>
      <c r="F7704" s="132"/>
      <c r="I7704" s="142"/>
      <c r="L7704" s="131"/>
    </row>
    <row r="7705" spans="4:12">
      <c r="D7705" s="140"/>
      <c r="F7705" s="132"/>
      <c r="I7705" s="142"/>
      <c r="L7705" s="131"/>
    </row>
    <row r="7706" spans="4:12">
      <c r="D7706" s="140"/>
      <c r="F7706" s="132"/>
      <c r="I7706" s="142"/>
      <c r="L7706" s="131"/>
    </row>
    <row r="7707" spans="4:12">
      <c r="D7707" s="140"/>
      <c r="F7707" s="132"/>
      <c r="I7707" s="142"/>
      <c r="L7707" s="131"/>
    </row>
    <row r="7708" spans="4:12">
      <c r="D7708" s="140"/>
      <c r="F7708" s="132"/>
      <c r="I7708" s="142"/>
      <c r="L7708" s="131"/>
    </row>
    <row r="7709" spans="4:12">
      <c r="D7709" s="140"/>
      <c r="F7709" s="132"/>
      <c r="I7709" s="142"/>
      <c r="L7709" s="131"/>
    </row>
    <row r="7710" spans="4:12">
      <c r="D7710" s="140"/>
      <c r="F7710" s="132"/>
      <c r="I7710" s="142"/>
      <c r="L7710" s="131"/>
    </row>
    <row r="7711" spans="4:12">
      <c r="D7711" s="140"/>
      <c r="F7711" s="132"/>
      <c r="I7711" s="142"/>
      <c r="L7711" s="131"/>
    </row>
    <row r="7712" spans="4:12">
      <c r="D7712" s="140"/>
      <c r="F7712" s="132"/>
      <c r="I7712" s="142"/>
      <c r="L7712" s="131"/>
    </row>
    <row r="7713" spans="4:12">
      <c r="D7713" s="140"/>
      <c r="F7713" s="132"/>
      <c r="I7713" s="142"/>
      <c r="L7713" s="131"/>
    </row>
    <row r="7714" spans="4:12">
      <c r="D7714" s="140"/>
      <c r="F7714" s="132"/>
      <c r="I7714" s="142"/>
      <c r="L7714" s="131"/>
    </row>
    <row r="7715" spans="4:12">
      <c r="D7715" s="140"/>
      <c r="F7715" s="132"/>
      <c r="I7715" s="142"/>
      <c r="L7715" s="131"/>
    </row>
    <row r="7716" spans="4:12">
      <c r="D7716" s="140"/>
      <c r="F7716" s="132"/>
      <c r="I7716" s="142"/>
      <c r="L7716" s="131"/>
    </row>
    <row r="7717" spans="4:12">
      <c r="D7717" s="140"/>
      <c r="F7717" s="132"/>
      <c r="I7717" s="142"/>
      <c r="L7717" s="131"/>
    </row>
    <row r="7718" spans="4:12">
      <c r="D7718" s="140"/>
      <c r="F7718" s="132"/>
      <c r="I7718" s="142"/>
      <c r="L7718" s="131"/>
    </row>
    <row r="7719" spans="4:12">
      <c r="D7719" s="140"/>
      <c r="F7719" s="132"/>
      <c r="I7719" s="142"/>
      <c r="L7719" s="131"/>
    </row>
    <row r="7720" spans="4:12">
      <c r="D7720" s="140"/>
      <c r="F7720" s="132"/>
      <c r="I7720" s="142"/>
      <c r="L7720" s="131"/>
    </row>
    <row r="7721" spans="4:12">
      <c r="D7721" s="140"/>
      <c r="F7721" s="132"/>
      <c r="I7721" s="142"/>
      <c r="L7721" s="131"/>
    </row>
    <row r="7722" spans="4:12">
      <c r="D7722" s="140"/>
      <c r="F7722" s="132"/>
      <c r="I7722" s="142"/>
      <c r="L7722" s="131"/>
    </row>
    <row r="7723" spans="4:12">
      <c r="D7723" s="140"/>
      <c r="F7723" s="132"/>
      <c r="I7723" s="142"/>
      <c r="L7723" s="131"/>
    </row>
    <row r="7724" spans="4:12">
      <c r="D7724" s="140"/>
      <c r="F7724" s="132"/>
      <c r="I7724" s="142"/>
      <c r="L7724" s="131"/>
    </row>
    <row r="7725" spans="4:12">
      <c r="D7725" s="140"/>
      <c r="F7725" s="132"/>
      <c r="I7725" s="142"/>
      <c r="L7725" s="131"/>
    </row>
    <row r="7726" spans="4:12">
      <c r="D7726" s="140"/>
      <c r="F7726" s="132"/>
      <c r="I7726" s="142"/>
      <c r="L7726" s="131"/>
    </row>
    <row r="7727" spans="4:12">
      <c r="D7727" s="140"/>
      <c r="F7727" s="132"/>
      <c r="I7727" s="142"/>
      <c r="L7727" s="131"/>
    </row>
    <row r="7728" spans="4:12">
      <c r="D7728" s="140"/>
      <c r="F7728" s="132"/>
      <c r="I7728" s="142"/>
      <c r="L7728" s="131"/>
    </row>
    <row r="7729" spans="4:12">
      <c r="D7729" s="140"/>
      <c r="F7729" s="132"/>
      <c r="I7729" s="142"/>
      <c r="L7729" s="131"/>
    </row>
    <row r="7730" spans="4:12">
      <c r="D7730" s="140"/>
      <c r="F7730" s="132"/>
      <c r="I7730" s="142"/>
      <c r="L7730" s="131"/>
    </row>
    <row r="7731" spans="4:12">
      <c r="D7731" s="140"/>
      <c r="F7731" s="132"/>
      <c r="I7731" s="142"/>
      <c r="L7731" s="131"/>
    </row>
    <row r="7732" spans="4:12">
      <c r="D7732" s="140"/>
      <c r="F7732" s="132"/>
      <c r="I7732" s="142"/>
      <c r="L7732" s="131"/>
    </row>
    <row r="7733" spans="4:12">
      <c r="D7733" s="140"/>
      <c r="F7733" s="132"/>
      <c r="I7733" s="142"/>
      <c r="L7733" s="131"/>
    </row>
    <row r="7734" spans="4:12">
      <c r="D7734" s="140"/>
      <c r="F7734" s="132"/>
      <c r="I7734" s="142"/>
      <c r="L7734" s="131"/>
    </row>
    <row r="7735" spans="4:12">
      <c r="D7735" s="140"/>
      <c r="F7735" s="132"/>
      <c r="I7735" s="142"/>
      <c r="L7735" s="131"/>
    </row>
    <row r="7736" spans="4:12">
      <c r="D7736" s="140"/>
      <c r="F7736" s="132"/>
      <c r="I7736" s="142"/>
      <c r="L7736" s="131"/>
    </row>
    <row r="7737" spans="4:12">
      <c r="D7737" s="140"/>
      <c r="F7737" s="132"/>
      <c r="I7737" s="142"/>
      <c r="L7737" s="131"/>
    </row>
    <row r="7738" spans="4:12">
      <c r="D7738" s="140"/>
      <c r="F7738" s="132"/>
      <c r="I7738" s="142"/>
      <c r="L7738" s="131"/>
    </row>
    <row r="7739" spans="4:12">
      <c r="D7739" s="140"/>
      <c r="F7739" s="132"/>
      <c r="I7739" s="142"/>
      <c r="L7739" s="131"/>
    </row>
    <row r="7740" spans="4:12">
      <c r="D7740" s="140"/>
      <c r="F7740" s="132"/>
      <c r="I7740" s="142"/>
      <c r="L7740" s="131"/>
    </row>
    <row r="7741" spans="4:12">
      <c r="D7741" s="140"/>
      <c r="F7741" s="132"/>
      <c r="I7741" s="142"/>
      <c r="L7741" s="131"/>
    </row>
    <row r="7742" spans="4:12">
      <c r="D7742" s="140"/>
      <c r="F7742" s="132"/>
      <c r="I7742" s="142"/>
      <c r="L7742" s="131"/>
    </row>
    <row r="7743" spans="4:12">
      <c r="D7743" s="140"/>
      <c r="F7743" s="132"/>
      <c r="I7743" s="142"/>
      <c r="L7743" s="131"/>
    </row>
    <row r="7744" spans="4:12">
      <c r="D7744" s="140"/>
      <c r="F7744" s="132"/>
      <c r="I7744" s="142"/>
      <c r="L7744" s="131"/>
    </row>
    <row r="7745" spans="4:12">
      <c r="D7745" s="140"/>
      <c r="F7745" s="132"/>
      <c r="I7745" s="142"/>
      <c r="L7745" s="131"/>
    </row>
    <row r="7746" spans="4:12">
      <c r="D7746" s="140"/>
      <c r="F7746" s="132"/>
      <c r="I7746" s="142"/>
      <c r="L7746" s="131"/>
    </row>
    <row r="7747" spans="4:12">
      <c r="D7747" s="140"/>
      <c r="F7747" s="132"/>
      <c r="I7747" s="142"/>
      <c r="L7747" s="131"/>
    </row>
    <row r="7748" spans="4:12">
      <c r="D7748" s="140"/>
      <c r="F7748" s="132"/>
      <c r="I7748" s="142"/>
      <c r="L7748" s="131"/>
    </row>
    <row r="7749" spans="4:12">
      <c r="D7749" s="140"/>
      <c r="F7749" s="132"/>
      <c r="I7749" s="142"/>
      <c r="L7749" s="131"/>
    </row>
    <row r="7750" spans="4:12">
      <c r="D7750" s="140"/>
      <c r="F7750" s="132"/>
      <c r="I7750" s="142"/>
      <c r="L7750" s="131"/>
    </row>
    <row r="7751" spans="4:12">
      <c r="D7751" s="140"/>
      <c r="F7751" s="132"/>
      <c r="I7751" s="142"/>
      <c r="L7751" s="131"/>
    </row>
    <row r="7752" spans="4:12">
      <c r="D7752" s="140"/>
      <c r="F7752" s="132"/>
      <c r="I7752" s="142"/>
      <c r="L7752" s="131"/>
    </row>
    <row r="7753" spans="4:12">
      <c r="D7753" s="140"/>
      <c r="F7753" s="132"/>
      <c r="I7753" s="142"/>
      <c r="L7753" s="131"/>
    </row>
    <row r="7754" spans="4:12">
      <c r="D7754" s="140"/>
      <c r="F7754" s="132"/>
      <c r="I7754" s="142"/>
      <c r="L7754" s="131"/>
    </row>
    <row r="7755" spans="4:12">
      <c r="D7755" s="140"/>
      <c r="F7755" s="132"/>
      <c r="I7755" s="142"/>
      <c r="L7755" s="131"/>
    </row>
    <row r="7756" spans="4:12">
      <c r="D7756" s="140"/>
      <c r="F7756" s="132"/>
      <c r="I7756" s="142"/>
      <c r="L7756" s="131"/>
    </row>
    <row r="7757" spans="4:12">
      <c r="D7757" s="140"/>
      <c r="F7757" s="132"/>
      <c r="I7757" s="142"/>
      <c r="L7757" s="131"/>
    </row>
    <row r="7758" spans="4:12">
      <c r="D7758" s="140"/>
      <c r="F7758" s="132"/>
      <c r="I7758" s="142"/>
      <c r="L7758" s="131"/>
    </row>
    <row r="7759" spans="4:12">
      <c r="D7759" s="140"/>
      <c r="F7759" s="132"/>
      <c r="I7759" s="142"/>
      <c r="L7759" s="131"/>
    </row>
    <row r="7760" spans="4:12">
      <c r="D7760" s="140"/>
      <c r="F7760" s="132"/>
      <c r="I7760" s="142"/>
      <c r="L7760" s="131"/>
    </row>
    <row r="7761" spans="4:12">
      <c r="D7761" s="140"/>
      <c r="F7761" s="132"/>
      <c r="I7761" s="142"/>
      <c r="L7761" s="131"/>
    </row>
    <row r="7762" spans="4:12">
      <c r="D7762" s="140"/>
      <c r="F7762" s="132"/>
      <c r="I7762" s="142"/>
      <c r="L7762" s="131"/>
    </row>
    <row r="7763" spans="4:12">
      <c r="D7763" s="140"/>
      <c r="F7763" s="132"/>
      <c r="I7763" s="142"/>
      <c r="L7763" s="131"/>
    </row>
    <row r="7764" spans="4:12">
      <c r="D7764" s="140"/>
      <c r="F7764" s="132"/>
      <c r="I7764" s="142"/>
      <c r="L7764" s="131"/>
    </row>
    <row r="7765" spans="4:12">
      <c r="D7765" s="140"/>
      <c r="F7765" s="132"/>
      <c r="I7765" s="142"/>
      <c r="L7765" s="131"/>
    </row>
    <row r="7766" spans="4:12">
      <c r="D7766" s="140"/>
      <c r="F7766" s="132"/>
      <c r="I7766" s="142"/>
      <c r="L7766" s="131"/>
    </row>
    <row r="7767" spans="4:12">
      <c r="D7767" s="140"/>
      <c r="F7767" s="132"/>
      <c r="I7767" s="142"/>
      <c r="L7767" s="131"/>
    </row>
    <row r="7768" spans="4:12">
      <c r="D7768" s="140"/>
      <c r="F7768" s="132"/>
      <c r="I7768" s="142"/>
      <c r="L7768" s="131"/>
    </row>
    <row r="7769" spans="4:12">
      <c r="D7769" s="140"/>
      <c r="F7769" s="132"/>
      <c r="I7769" s="142"/>
      <c r="L7769" s="131"/>
    </row>
    <row r="7770" spans="4:12">
      <c r="D7770" s="140"/>
      <c r="F7770" s="132"/>
      <c r="I7770" s="142"/>
      <c r="L7770" s="131"/>
    </row>
    <row r="7771" spans="4:12">
      <c r="D7771" s="140"/>
      <c r="F7771" s="132"/>
      <c r="I7771" s="142"/>
      <c r="L7771" s="131"/>
    </row>
    <row r="7772" spans="4:12">
      <c r="D7772" s="140"/>
      <c r="F7772" s="132"/>
      <c r="I7772" s="142"/>
      <c r="L7772" s="131"/>
    </row>
    <row r="7773" spans="4:12">
      <c r="D7773" s="140"/>
      <c r="F7773" s="132"/>
      <c r="I7773" s="142"/>
      <c r="L7773" s="131"/>
    </row>
    <row r="7774" spans="4:12">
      <c r="D7774" s="140"/>
      <c r="F7774" s="132"/>
      <c r="I7774" s="142"/>
      <c r="L7774" s="131"/>
    </row>
    <row r="7775" spans="4:12">
      <c r="D7775" s="140"/>
      <c r="F7775" s="132"/>
      <c r="I7775" s="142"/>
      <c r="L7775" s="131"/>
    </row>
    <row r="7776" spans="4:12">
      <c r="D7776" s="140"/>
      <c r="F7776" s="132"/>
      <c r="I7776" s="142"/>
      <c r="L7776" s="131"/>
    </row>
    <row r="7777" spans="4:12">
      <c r="D7777" s="140"/>
      <c r="F7777" s="132"/>
      <c r="I7777" s="142"/>
      <c r="L7777" s="131"/>
    </row>
    <row r="7778" spans="4:12">
      <c r="D7778" s="140"/>
      <c r="F7778" s="132"/>
      <c r="I7778" s="142"/>
      <c r="L7778" s="131"/>
    </row>
    <row r="7779" spans="4:12">
      <c r="D7779" s="140"/>
      <c r="F7779" s="132"/>
      <c r="I7779" s="142"/>
      <c r="L7779" s="131"/>
    </row>
    <row r="7780" spans="4:12">
      <c r="D7780" s="140"/>
      <c r="F7780" s="132"/>
      <c r="I7780" s="142"/>
      <c r="L7780" s="131"/>
    </row>
    <row r="7781" spans="4:12">
      <c r="D7781" s="140"/>
      <c r="F7781" s="132"/>
      <c r="I7781" s="142"/>
      <c r="L7781" s="131"/>
    </row>
    <row r="7782" spans="4:12">
      <c r="D7782" s="140"/>
      <c r="F7782" s="132"/>
      <c r="I7782" s="142"/>
      <c r="L7782" s="131"/>
    </row>
    <row r="7783" spans="4:12">
      <c r="D7783" s="140"/>
      <c r="F7783" s="132"/>
      <c r="I7783" s="142"/>
      <c r="L7783" s="131"/>
    </row>
    <row r="7784" spans="4:12">
      <c r="D7784" s="140"/>
      <c r="F7784" s="132"/>
      <c r="I7784" s="142"/>
      <c r="L7784" s="131"/>
    </row>
    <row r="7785" spans="4:12">
      <c r="D7785" s="140"/>
      <c r="F7785" s="132"/>
      <c r="I7785" s="142"/>
      <c r="L7785" s="131"/>
    </row>
    <row r="7786" spans="4:12">
      <c r="D7786" s="140"/>
      <c r="F7786" s="132"/>
      <c r="I7786" s="142"/>
      <c r="L7786" s="131"/>
    </row>
    <row r="7787" spans="4:12">
      <c r="D7787" s="140"/>
      <c r="F7787" s="132"/>
      <c r="I7787" s="142"/>
      <c r="L7787" s="131"/>
    </row>
    <row r="7788" spans="4:12">
      <c r="D7788" s="140"/>
      <c r="F7788" s="132"/>
      <c r="I7788" s="142"/>
      <c r="L7788" s="131"/>
    </row>
    <row r="7789" spans="4:12">
      <c r="D7789" s="140"/>
      <c r="F7789" s="132"/>
      <c r="I7789" s="142"/>
      <c r="L7789" s="131"/>
    </row>
    <row r="7790" spans="4:12">
      <c r="D7790" s="140"/>
      <c r="F7790" s="132"/>
      <c r="I7790" s="142"/>
      <c r="L7790" s="131"/>
    </row>
    <row r="7791" spans="4:12">
      <c r="D7791" s="140"/>
      <c r="F7791" s="132"/>
      <c r="I7791" s="142"/>
      <c r="L7791" s="131"/>
    </row>
    <row r="7792" spans="4:12">
      <c r="D7792" s="140"/>
      <c r="F7792" s="132"/>
      <c r="I7792" s="142"/>
      <c r="L7792" s="131"/>
    </row>
    <row r="7793" spans="4:12">
      <c r="D7793" s="140"/>
      <c r="F7793" s="132"/>
      <c r="I7793" s="142"/>
      <c r="L7793" s="131"/>
    </row>
    <row r="7794" spans="4:12">
      <c r="D7794" s="140"/>
      <c r="F7794" s="132"/>
      <c r="I7794" s="142"/>
      <c r="L7794" s="131"/>
    </row>
    <row r="7795" spans="4:12">
      <c r="D7795" s="140"/>
      <c r="F7795" s="132"/>
      <c r="I7795" s="142"/>
      <c r="L7795" s="131"/>
    </row>
    <row r="7796" spans="4:12">
      <c r="D7796" s="140"/>
      <c r="F7796" s="132"/>
      <c r="I7796" s="142"/>
      <c r="L7796" s="131"/>
    </row>
    <row r="7797" spans="4:12">
      <c r="D7797" s="140"/>
      <c r="F7797" s="132"/>
      <c r="I7797" s="142"/>
      <c r="L7797" s="131"/>
    </row>
    <row r="7798" spans="4:12">
      <c r="D7798" s="140"/>
      <c r="F7798" s="132"/>
      <c r="I7798" s="142"/>
      <c r="L7798" s="131"/>
    </row>
    <row r="7799" spans="4:12">
      <c r="D7799" s="140"/>
      <c r="F7799" s="132"/>
      <c r="I7799" s="142"/>
      <c r="L7799" s="131"/>
    </row>
    <row r="7800" spans="4:12">
      <c r="D7800" s="140"/>
      <c r="F7800" s="132"/>
      <c r="I7800" s="142"/>
      <c r="L7800" s="131"/>
    </row>
    <row r="7801" spans="4:12">
      <c r="D7801" s="140"/>
      <c r="F7801" s="132"/>
      <c r="I7801" s="142"/>
      <c r="L7801" s="131"/>
    </row>
    <row r="7802" spans="4:12">
      <c r="D7802" s="140"/>
      <c r="F7802" s="132"/>
      <c r="I7802" s="142"/>
      <c r="L7802" s="131"/>
    </row>
    <row r="7803" spans="4:12">
      <c r="D7803" s="140"/>
      <c r="F7803" s="132"/>
      <c r="I7803" s="142"/>
      <c r="L7803" s="131"/>
    </row>
    <row r="7804" spans="4:12">
      <c r="D7804" s="140"/>
      <c r="F7804" s="132"/>
      <c r="I7804" s="142"/>
      <c r="L7804" s="131"/>
    </row>
    <row r="7805" spans="4:12">
      <c r="D7805" s="140"/>
      <c r="F7805" s="132"/>
      <c r="I7805" s="142"/>
      <c r="L7805" s="131"/>
    </row>
    <row r="7806" spans="4:12">
      <c r="D7806" s="140"/>
      <c r="F7806" s="132"/>
      <c r="I7806" s="142"/>
      <c r="L7806" s="131"/>
    </row>
    <row r="7807" spans="4:12">
      <c r="D7807" s="140"/>
      <c r="F7807" s="132"/>
      <c r="I7807" s="142"/>
      <c r="L7807" s="131"/>
    </row>
    <row r="7808" spans="4:12">
      <c r="D7808" s="140"/>
      <c r="F7808" s="132"/>
      <c r="I7808" s="142"/>
      <c r="L7808" s="131"/>
    </row>
    <row r="7809" spans="4:12">
      <c r="D7809" s="140"/>
      <c r="F7809" s="132"/>
      <c r="I7809" s="142"/>
      <c r="L7809" s="131"/>
    </row>
    <row r="7810" spans="4:12">
      <c r="D7810" s="140"/>
      <c r="F7810" s="132"/>
      <c r="I7810" s="142"/>
      <c r="L7810" s="131"/>
    </row>
    <row r="7811" spans="4:12">
      <c r="D7811" s="140"/>
      <c r="F7811" s="132"/>
      <c r="I7811" s="142"/>
      <c r="L7811" s="131"/>
    </row>
    <row r="7812" spans="4:12">
      <c r="D7812" s="140"/>
      <c r="F7812" s="132"/>
      <c r="I7812" s="142"/>
      <c r="L7812" s="131"/>
    </row>
    <row r="7813" spans="4:12">
      <c r="D7813" s="140"/>
      <c r="F7813" s="132"/>
      <c r="I7813" s="142"/>
      <c r="L7813" s="131"/>
    </row>
    <row r="7814" spans="4:12">
      <c r="D7814" s="140"/>
      <c r="F7814" s="132"/>
      <c r="I7814" s="142"/>
      <c r="L7814" s="131"/>
    </row>
    <row r="7815" spans="4:12">
      <c r="D7815" s="140"/>
      <c r="F7815" s="132"/>
      <c r="I7815" s="142"/>
      <c r="L7815" s="131"/>
    </row>
    <row r="7816" spans="4:12">
      <c r="D7816" s="140"/>
      <c r="F7816" s="132"/>
      <c r="I7816" s="142"/>
      <c r="L7816" s="131"/>
    </row>
    <row r="7817" spans="4:12">
      <c r="D7817" s="140"/>
      <c r="F7817" s="132"/>
      <c r="I7817" s="142"/>
      <c r="L7817" s="131"/>
    </row>
    <row r="7818" spans="4:12">
      <c r="D7818" s="140"/>
      <c r="F7818" s="132"/>
      <c r="I7818" s="142"/>
      <c r="L7818" s="131"/>
    </row>
    <row r="7819" spans="4:12">
      <c r="D7819" s="140"/>
      <c r="F7819" s="132"/>
      <c r="I7819" s="142"/>
      <c r="L7819" s="131"/>
    </row>
    <row r="7820" spans="4:12">
      <c r="D7820" s="140"/>
      <c r="F7820" s="132"/>
      <c r="I7820" s="142"/>
      <c r="L7820" s="131"/>
    </row>
    <row r="7821" spans="4:12">
      <c r="D7821" s="140"/>
      <c r="F7821" s="132"/>
      <c r="I7821" s="142"/>
      <c r="L7821" s="131"/>
    </row>
    <row r="7822" spans="4:12">
      <c r="D7822" s="140"/>
      <c r="F7822" s="132"/>
      <c r="I7822" s="142"/>
      <c r="L7822" s="131"/>
    </row>
    <row r="7823" spans="4:12">
      <c r="D7823" s="140"/>
      <c r="F7823" s="132"/>
      <c r="I7823" s="142"/>
      <c r="L7823" s="131"/>
    </row>
    <row r="7824" spans="4:12">
      <c r="D7824" s="140"/>
      <c r="F7824" s="132"/>
      <c r="I7824" s="142"/>
      <c r="L7824" s="131"/>
    </row>
    <row r="7825" spans="4:12">
      <c r="D7825" s="140"/>
      <c r="F7825" s="132"/>
      <c r="I7825" s="142"/>
      <c r="L7825" s="131"/>
    </row>
    <row r="7826" spans="4:12">
      <c r="D7826" s="140"/>
      <c r="F7826" s="132"/>
      <c r="I7826" s="142"/>
      <c r="L7826" s="131"/>
    </row>
    <row r="7827" spans="4:12">
      <c r="D7827" s="140"/>
      <c r="F7827" s="132"/>
      <c r="I7827" s="142"/>
      <c r="L7827" s="131"/>
    </row>
    <row r="7828" spans="4:12">
      <c r="D7828" s="140"/>
      <c r="F7828" s="132"/>
      <c r="I7828" s="142"/>
      <c r="L7828" s="131"/>
    </row>
    <row r="7829" spans="4:12">
      <c r="D7829" s="140"/>
      <c r="F7829" s="132"/>
      <c r="I7829" s="142"/>
      <c r="L7829" s="131"/>
    </row>
    <row r="7830" spans="4:12">
      <c r="D7830" s="140"/>
      <c r="F7830" s="132"/>
      <c r="I7830" s="142"/>
      <c r="L7830" s="131"/>
    </row>
    <row r="7831" spans="4:12">
      <c r="D7831" s="140"/>
      <c r="F7831" s="132"/>
      <c r="I7831" s="142"/>
      <c r="L7831" s="131"/>
    </row>
    <row r="7832" spans="4:12">
      <c r="D7832" s="140"/>
      <c r="F7832" s="132"/>
      <c r="I7832" s="142"/>
      <c r="L7832" s="131"/>
    </row>
    <row r="7833" spans="4:12">
      <c r="D7833" s="140"/>
      <c r="F7833" s="132"/>
      <c r="I7833" s="142"/>
      <c r="L7833" s="131"/>
    </row>
    <row r="7834" spans="4:12">
      <c r="D7834" s="140"/>
      <c r="F7834" s="132"/>
      <c r="I7834" s="142"/>
      <c r="L7834" s="131"/>
    </row>
    <row r="7835" spans="4:12">
      <c r="D7835" s="140"/>
      <c r="F7835" s="132"/>
      <c r="I7835" s="142"/>
      <c r="L7835" s="131"/>
    </row>
    <row r="7836" spans="4:12">
      <c r="D7836" s="140"/>
      <c r="F7836" s="132"/>
      <c r="I7836" s="142"/>
      <c r="L7836" s="131"/>
    </row>
    <row r="7837" spans="4:12">
      <c r="D7837" s="140"/>
      <c r="F7837" s="132"/>
      <c r="I7837" s="142"/>
      <c r="L7837" s="131"/>
    </row>
    <row r="7838" spans="4:12">
      <c r="D7838" s="140"/>
      <c r="F7838" s="132"/>
      <c r="I7838" s="142"/>
      <c r="L7838" s="131"/>
    </row>
    <row r="7839" spans="4:12">
      <c r="D7839" s="140"/>
      <c r="F7839" s="132"/>
      <c r="I7839" s="142"/>
      <c r="L7839" s="131"/>
    </row>
    <row r="7840" spans="4:12">
      <c r="D7840" s="140"/>
      <c r="F7840" s="132"/>
      <c r="I7840" s="142"/>
      <c r="L7840" s="131"/>
    </row>
    <row r="7841" spans="4:12">
      <c r="D7841" s="140"/>
      <c r="F7841" s="132"/>
      <c r="I7841" s="142"/>
      <c r="L7841" s="131"/>
    </row>
    <row r="7842" spans="4:12">
      <c r="D7842" s="140"/>
      <c r="F7842" s="132"/>
      <c r="I7842" s="142"/>
      <c r="L7842" s="131"/>
    </row>
    <row r="7843" spans="4:12">
      <c r="D7843" s="140"/>
      <c r="F7843" s="132"/>
      <c r="I7843" s="142"/>
      <c r="L7843" s="131"/>
    </row>
    <row r="7844" spans="4:12">
      <c r="D7844" s="140"/>
      <c r="F7844" s="132"/>
      <c r="I7844" s="142"/>
      <c r="L7844" s="131"/>
    </row>
    <row r="7845" spans="4:12">
      <c r="D7845" s="140"/>
      <c r="F7845" s="132"/>
      <c r="I7845" s="142"/>
      <c r="L7845" s="131"/>
    </row>
    <row r="7846" spans="4:12">
      <c r="D7846" s="140"/>
      <c r="F7846" s="132"/>
      <c r="I7846" s="142"/>
      <c r="L7846" s="131"/>
    </row>
    <row r="7847" spans="4:12">
      <c r="D7847" s="140"/>
      <c r="F7847" s="132"/>
      <c r="I7847" s="142"/>
      <c r="L7847" s="131"/>
    </row>
    <row r="7848" spans="4:12">
      <c r="D7848" s="140"/>
      <c r="F7848" s="132"/>
      <c r="I7848" s="142"/>
      <c r="L7848" s="131"/>
    </row>
    <row r="7849" spans="4:12">
      <c r="D7849" s="140"/>
      <c r="F7849" s="132"/>
      <c r="I7849" s="142"/>
      <c r="L7849" s="131"/>
    </row>
    <row r="7850" spans="4:12">
      <c r="D7850" s="140"/>
      <c r="F7850" s="132"/>
      <c r="I7850" s="142"/>
      <c r="L7850" s="131"/>
    </row>
    <row r="7851" spans="4:12">
      <c r="D7851" s="140"/>
      <c r="F7851" s="132"/>
      <c r="I7851" s="142"/>
      <c r="L7851" s="131"/>
    </row>
    <row r="7852" spans="4:12">
      <c r="D7852" s="140"/>
      <c r="F7852" s="132"/>
      <c r="I7852" s="142"/>
      <c r="L7852" s="131"/>
    </row>
    <row r="7853" spans="4:12">
      <c r="D7853" s="140"/>
      <c r="F7853" s="132"/>
      <c r="I7853" s="142"/>
      <c r="L7853" s="131"/>
    </row>
    <row r="7854" spans="4:12">
      <c r="D7854" s="140"/>
      <c r="F7854" s="132"/>
      <c r="I7854" s="142"/>
      <c r="L7854" s="131"/>
    </row>
    <row r="7855" spans="4:12">
      <c r="D7855" s="140"/>
      <c r="F7855" s="132"/>
      <c r="I7855" s="142"/>
      <c r="L7855" s="131"/>
    </row>
    <row r="7856" spans="4:12">
      <c r="D7856" s="140"/>
      <c r="F7856" s="132"/>
      <c r="I7856" s="142"/>
      <c r="L7856" s="131"/>
    </row>
    <row r="7857" spans="4:12">
      <c r="D7857" s="140"/>
      <c r="F7857" s="132"/>
      <c r="I7857" s="142"/>
      <c r="L7857" s="131"/>
    </row>
    <row r="7858" spans="4:12">
      <c r="D7858" s="140"/>
      <c r="F7858" s="132"/>
      <c r="I7858" s="142"/>
      <c r="L7858" s="131"/>
    </row>
    <row r="7859" spans="4:12">
      <c r="D7859" s="140"/>
      <c r="F7859" s="132"/>
      <c r="I7859" s="142"/>
      <c r="L7859" s="131"/>
    </row>
    <row r="7860" spans="4:12">
      <c r="D7860" s="140"/>
      <c r="F7860" s="132"/>
      <c r="I7860" s="142"/>
      <c r="L7860" s="131"/>
    </row>
    <row r="7861" spans="4:12">
      <c r="D7861" s="140"/>
      <c r="F7861" s="132"/>
      <c r="I7861" s="142"/>
      <c r="L7861" s="131"/>
    </row>
    <row r="7862" spans="4:12">
      <c r="D7862" s="140"/>
      <c r="F7862" s="132"/>
      <c r="I7862" s="142"/>
      <c r="L7862" s="131"/>
    </row>
    <row r="7863" spans="4:12">
      <c r="D7863" s="140"/>
      <c r="F7863" s="132"/>
      <c r="I7863" s="142"/>
      <c r="L7863" s="131"/>
    </row>
    <row r="7864" spans="4:12">
      <c r="D7864" s="140"/>
      <c r="F7864" s="132"/>
      <c r="I7864" s="142"/>
      <c r="L7864" s="131"/>
    </row>
    <row r="7865" spans="4:12">
      <c r="D7865" s="140"/>
      <c r="F7865" s="132"/>
      <c r="I7865" s="142"/>
      <c r="L7865" s="131"/>
    </row>
    <row r="7866" spans="4:12">
      <c r="D7866" s="140"/>
      <c r="F7866" s="132"/>
      <c r="I7866" s="142"/>
      <c r="L7866" s="131"/>
    </row>
    <row r="7867" spans="4:12">
      <c r="D7867" s="140"/>
      <c r="F7867" s="132"/>
      <c r="I7867" s="142"/>
      <c r="L7867" s="131"/>
    </row>
    <row r="7868" spans="4:12">
      <c r="D7868" s="140"/>
      <c r="F7868" s="132"/>
      <c r="I7868" s="142"/>
      <c r="L7868" s="131"/>
    </row>
    <row r="7869" spans="4:12">
      <c r="D7869" s="140"/>
      <c r="F7869" s="132"/>
      <c r="I7869" s="142"/>
      <c r="L7869" s="131"/>
    </row>
    <row r="7870" spans="4:12">
      <c r="D7870" s="140"/>
      <c r="F7870" s="132"/>
      <c r="I7870" s="142"/>
      <c r="L7870" s="131"/>
    </row>
    <row r="7871" spans="4:12">
      <c r="D7871" s="140"/>
      <c r="F7871" s="132"/>
      <c r="I7871" s="142"/>
      <c r="L7871" s="131"/>
    </row>
    <row r="7872" spans="4:12">
      <c r="D7872" s="140"/>
      <c r="F7872" s="132"/>
      <c r="I7872" s="142"/>
      <c r="L7872" s="131"/>
    </row>
    <row r="7873" spans="4:12">
      <c r="D7873" s="140"/>
      <c r="F7873" s="132"/>
      <c r="I7873" s="142"/>
      <c r="L7873" s="131"/>
    </row>
    <row r="7874" spans="4:12">
      <c r="D7874" s="140"/>
      <c r="F7874" s="132"/>
      <c r="I7874" s="142"/>
      <c r="L7874" s="131"/>
    </row>
    <row r="7875" spans="4:12">
      <c r="D7875" s="140"/>
      <c r="F7875" s="132"/>
      <c r="I7875" s="142"/>
      <c r="L7875" s="131"/>
    </row>
    <row r="7876" spans="4:12">
      <c r="D7876" s="140"/>
      <c r="F7876" s="132"/>
      <c r="I7876" s="142"/>
      <c r="L7876" s="131"/>
    </row>
    <row r="7877" spans="4:12">
      <c r="D7877" s="140"/>
      <c r="F7877" s="132"/>
      <c r="I7877" s="142"/>
      <c r="L7877" s="131"/>
    </row>
    <row r="7878" spans="4:12">
      <c r="D7878" s="140"/>
      <c r="F7878" s="132"/>
      <c r="I7878" s="142"/>
      <c r="L7878" s="131"/>
    </row>
    <row r="7879" spans="4:12">
      <c r="D7879" s="140"/>
      <c r="F7879" s="132"/>
      <c r="I7879" s="142"/>
      <c r="L7879" s="131"/>
    </row>
    <row r="7880" spans="4:12">
      <c r="D7880" s="140"/>
      <c r="F7880" s="132"/>
      <c r="I7880" s="142"/>
      <c r="L7880" s="131"/>
    </row>
    <row r="7881" spans="4:12">
      <c r="D7881" s="140"/>
      <c r="F7881" s="132"/>
      <c r="I7881" s="142"/>
      <c r="L7881" s="131"/>
    </row>
    <row r="7882" spans="4:12">
      <c r="D7882" s="140"/>
      <c r="F7882" s="132"/>
      <c r="I7882" s="142"/>
      <c r="L7882" s="131"/>
    </row>
    <row r="7883" spans="4:12">
      <c r="D7883" s="140"/>
      <c r="F7883" s="132"/>
      <c r="I7883" s="142"/>
      <c r="L7883" s="131"/>
    </row>
    <row r="7884" spans="4:12">
      <c r="D7884" s="140"/>
      <c r="F7884" s="132"/>
      <c r="I7884" s="142"/>
      <c r="L7884" s="131"/>
    </row>
    <row r="7885" spans="4:12">
      <c r="D7885" s="140"/>
      <c r="F7885" s="132"/>
      <c r="I7885" s="142"/>
      <c r="L7885" s="131"/>
    </row>
    <row r="7886" spans="4:12">
      <c r="D7886" s="140"/>
      <c r="F7886" s="132"/>
      <c r="I7886" s="142"/>
      <c r="L7886" s="131"/>
    </row>
    <row r="7887" spans="4:12">
      <c r="D7887" s="140"/>
      <c r="F7887" s="132"/>
      <c r="I7887" s="142"/>
      <c r="L7887" s="131"/>
    </row>
    <row r="7888" spans="4:12">
      <c r="D7888" s="140"/>
      <c r="F7888" s="132"/>
      <c r="I7888" s="142"/>
      <c r="L7888" s="131"/>
    </row>
    <row r="7889" spans="4:12">
      <c r="D7889" s="140"/>
      <c r="F7889" s="132"/>
      <c r="I7889" s="142"/>
      <c r="L7889" s="131"/>
    </row>
    <row r="7890" spans="4:12">
      <c r="D7890" s="140"/>
      <c r="F7890" s="132"/>
      <c r="I7890" s="142"/>
      <c r="L7890" s="131"/>
    </row>
    <row r="7891" spans="4:12">
      <c r="D7891" s="140"/>
      <c r="F7891" s="132"/>
      <c r="I7891" s="142"/>
      <c r="L7891" s="131"/>
    </row>
    <row r="7892" spans="4:12">
      <c r="D7892" s="140"/>
      <c r="F7892" s="132"/>
      <c r="I7892" s="142"/>
      <c r="L7892" s="131"/>
    </row>
    <row r="7893" spans="4:12">
      <c r="D7893" s="140"/>
      <c r="F7893" s="132"/>
      <c r="I7893" s="142"/>
      <c r="L7893" s="131"/>
    </row>
    <row r="7894" spans="4:12">
      <c r="D7894" s="140"/>
      <c r="F7894" s="132"/>
      <c r="I7894" s="142"/>
      <c r="L7894" s="131"/>
    </row>
    <row r="7895" spans="4:12">
      <c r="D7895" s="140"/>
      <c r="F7895" s="132"/>
      <c r="I7895" s="142"/>
      <c r="L7895" s="131"/>
    </row>
    <row r="7896" spans="4:12">
      <c r="D7896" s="140"/>
      <c r="F7896" s="132"/>
      <c r="I7896" s="142"/>
      <c r="L7896" s="131"/>
    </row>
    <row r="7897" spans="4:12">
      <c r="D7897" s="140"/>
      <c r="F7897" s="132"/>
      <c r="I7897" s="142"/>
      <c r="L7897" s="131"/>
    </row>
    <row r="7898" spans="4:12">
      <c r="D7898" s="140"/>
      <c r="F7898" s="132"/>
      <c r="I7898" s="142"/>
      <c r="L7898" s="131"/>
    </row>
    <row r="7899" spans="4:12">
      <c r="D7899" s="140"/>
      <c r="F7899" s="132"/>
      <c r="I7899" s="142"/>
      <c r="L7899" s="131"/>
    </row>
    <row r="7900" spans="4:12">
      <c r="D7900" s="140"/>
      <c r="F7900" s="132"/>
      <c r="I7900" s="142"/>
      <c r="L7900" s="131"/>
    </row>
    <row r="7901" spans="4:12">
      <c r="D7901" s="140"/>
      <c r="F7901" s="132"/>
      <c r="I7901" s="142"/>
      <c r="L7901" s="131"/>
    </row>
    <row r="7902" spans="4:12">
      <c r="D7902" s="140"/>
      <c r="F7902" s="132"/>
      <c r="I7902" s="142"/>
      <c r="L7902" s="131"/>
    </row>
    <row r="7903" spans="4:12">
      <c r="D7903" s="140"/>
      <c r="F7903" s="132"/>
      <c r="I7903" s="142"/>
      <c r="L7903" s="131"/>
    </row>
    <row r="7904" spans="4:12">
      <c r="D7904" s="140"/>
      <c r="F7904" s="132"/>
      <c r="I7904" s="142"/>
      <c r="L7904" s="131"/>
    </row>
    <row r="7905" spans="4:12">
      <c r="D7905" s="140"/>
      <c r="F7905" s="132"/>
      <c r="I7905" s="142"/>
      <c r="L7905" s="131"/>
    </row>
    <row r="7906" spans="4:12">
      <c r="D7906" s="140"/>
      <c r="F7906" s="132"/>
      <c r="I7906" s="142"/>
      <c r="L7906" s="131"/>
    </row>
    <row r="7907" spans="4:12">
      <c r="D7907" s="140"/>
      <c r="F7907" s="132"/>
      <c r="I7907" s="142"/>
      <c r="L7907" s="131"/>
    </row>
    <row r="7908" spans="4:12">
      <c r="D7908" s="140"/>
      <c r="F7908" s="132"/>
      <c r="I7908" s="142"/>
      <c r="L7908" s="131"/>
    </row>
    <row r="7909" spans="4:12">
      <c r="D7909" s="140"/>
      <c r="F7909" s="132"/>
      <c r="I7909" s="142"/>
      <c r="L7909" s="131"/>
    </row>
    <row r="7910" spans="4:12">
      <c r="D7910" s="140"/>
      <c r="F7910" s="132"/>
      <c r="I7910" s="142"/>
      <c r="L7910" s="131"/>
    </row>
    <row r="7911" spans="4:12">
      <c r="D7911" s="140"/>
      <c r="F7911" s="132"/>
      <c r="I7911" s="142"/>
      <c r="L7911" s="131"/>
    </row>
    <row r="7912" spans="4:12">
      <c r="D7912" s="140"/>
      <c r="F7912" s="132"/>
      <c r="I7912" s="142"/>
      <c r="L7912" s="131"/>
    </row>
    <row r="7913" spans="4:12">
      <c r="D7913" s="140"/>
      <c r="F7913" s="132"/>
      <c r="I7913" s="142"/>
      <c r="L7913" s="131"/>
    </row>
    <row r="7914" spans="4:12">
      <c r="D7914" s="140"/>
      <c r="F7914" s="132"/>
      <c r="I7914" s="142"/>
      <c r="L7914" s="131"/>
    </row>
    <row r="7915" spans="4:12">
      <c r="D7915" s="140"/>
      <c r="F7915" s="132"/>
      <c r="I7915" s="142"/>
      <c r="L7915" s="131"/>
    </row>
    <row r="7916" spans="4:12">
      <c r="D7916" s="140"/>
      <c r="F7916" s="132"/>
      <c r="I7916" s="142"/>
      <c r="L7916" s="131"/>
    </row>
    <row r="7917" spans="4:12">
      <c r="D7917" s="140"/>
      <c r="F7917" s="132"/>
      <c r="I7917" s="142"/>
      <c r="L7917" s="131"/>
    </row>
    <row r="7918" spans="4:12">
      <c r="D7918" s="140"/>
      <c r="F7918" s="132"/>
      <c r="I7918" s="142"/>
      <c r="L7918" s="131"/>
    </row>
    <row r="7919" spans="4:12">
      <c r="D7919" s="140"/>
      <c r="F7919" s="132"/>
      <c r="I7919" s="142"/>
      <c r="L7919" s="131"/>
    </row>
    <row r="7920" spans="4:12">
      <c r="D7920" s="140"/>
      <c r="F7920" s="132"/>
      <c r="I7920" s="142"/>
      <c r="L7920" s="131"/>
    </row>
    <row r="7921" spans="4:12">
      <c r="D7921" s="140"/>
      <c r="F7921" s="132"/>
      <c r="I7921" s="142"/>
      <c r="L7921" s="131"/>
    </row>
    <row r="7922" spans="4:12">
      <c r="D7922" s="140"/>
      <c r="F7922" s="132"/>
      <c r="I7922" s="142"/>
      <c r="L7922" s="131"/>
    </row>
    <row r="7923" spans="4:12">
      <c r="D7923" s="140"/>
      <c r="F7923" s="132"/>
      <c r="I7923" s="142"/>
      <c r="L7923" s="131"/>
    </row>
    <row r="7924" spans="4:12">
      <c r="D7924" s="140"/>
      <c r="F7924" s="132"/>
      <c r="I7924" s="142"/>
      <c r="L7924" s="131"/>
    </row>
    <row r="7925" spans="4:12">
      <c r="D7925" s="140"/>
      <c r="F7925" s="132"/>
      <c r="I7925" s="142"/>
      <c r="L7925" s="131"/>
    </row>
    <row r="7926" spans="4:12">
      <c r="D7926" s="140"/>
      <c r="F7926" s="132"/>
      <c r="I7926" s="142"/>
      <c r="L7926" s="131"/>
    </row>
    <row r="7927" spans="4:12">
      <c r="D7927" s="140"/>
      <c r="F7927" s="132"/>
      <c r="I7927" s="142"/>
      <c r="L7927" s="131"/>
    </row>
    <row r="7928" spans="4:12">
      <c r="D7928" s="140"/>
      <c r="F7928" s="132"/>
      <c r="I7928" s="142"/>
      <c r="L7928" s="131"/>
    </row>
    <row r="7929" spans="4:12">
      <c r="D7929" s="140"/>
      <c r="F7929" s="132"/>
      <c r="I7929" s="142"/>
      <c r="L7929" s="131"/>
    </row>
    <row r="7930" spans="4:12">
      <c r="D7930" s="140"/>
      <c r="F7930" s="132"/>
      <c r="I7930" s="142"/>
      <c r="L7930" s="131"/>
    </row>
    <row r="7931" spans="4:12">
      <c r="D7931" s="140"/>
      <c r="F7931" s="132"/>
      <c r="I7931" s="142"/>
      <c r="L7931" s="131"/>
    </row>
    <row r="7932" spans="4:12">
      <c r="D7932" s="140"/>
      <c r="F7932" s="132"/>
      <c r="I7932" s="142"/>
      <c r="L7932" s="131"/>
    </row>
    <row r="7933" spans="4:12">
      <c r="D7933" s="140"/>
      <c r="F7933" s="132"/>
      <c r="I7933" s="142"/>
      <c r="L7933" s="131"/>
    </row>
    <row r="7934" spans="4:12">
      <c r="D7934" s="140"/>
      <c r="F7934" s="132"/>
      <c r="I7934" s="142"/>
      <c r="L7934" s="131"/>
    </row>
    <row r="7935" spans="4:12">
      <c r="D7935" s="140"/>
      <c r="F7935" s="132"/>
      <c r="I7935" s="142"/>
      <c r="L7935" s="131"/>
    </row>
    <row r="7936" spans="4:12">
      <c r="D7936" s="140"/>
      <c r="F7936" s="132"/>
      <c r="I7936" s="142"/>
      <c r="L7936" s="131"/>
    </row>
    <row r="7937" spans="4:12">
      <c r="D7937" s="140"/>
      <c r="F7937" s="132"/>
      <c r="I7937" s="142"/>
      <c r="L7937" s="131"/>
    </row>
    <row r="7938" spans="4:12">
      <c r="D7938" s="140"/>
      <c r="F7938" s="132"/>
      <c r="I7938" s="142"/>
      <c r="L7938" s="131"/>
    </row>
    <row r="7939" spans="4:12">
      <c r="D7939" s="140"/>
      <c r="F7939" s="132"/>
      <c r="I7939" s="142"/>
      <c r="L7939" s="131"/>
    </row>
    <row r="7940" spans="4:12">
      <c r="D7940" s="140"/>
      <c r="F7940" s="132"/>
      <c r="I7940" s="142"/>
      <c r="L7940" s="131"/>
    </row>
    <row r="7941" spans="4:12">
      <c r="D7941" s="140"/>
      <c r="F7941" s="132"/>
      <c r="I7941" s="142"/>
      <c r="L7941" s="131"/>
    </row>
    <row r="7942" spans="4:12">
      <c r="D7942" s="140"/>
      <c r="F7942" s="132"/>
      <c r="I7942" s="142"/>
      <c r="L7942" s="131"/>
    </row>
    <row r="7943" spans="4:12">
      <c r="D7943" s="140"/>
      <c r="F7943" s="132"/>
      <c r="I7943" s="142"/>
      <c r="L7943" s="131"/>
    </row>
    <row r="7944" spans="4:12">
      <c r="D7944" s="140"/>
      <c r="F7944" s="132"/>
      <c r="I7944" s="142"/>
      <c r="L7944" s="131"/>
    </row>
    <row r="7945" spans="4:12">
      <c r="D7945" s="140"/>
      <c r="F7945" s="132"/>
      <c r="I7945" s="142"/>
      <c r="L7945" s="131"/>
    </row>
    <row r="7946" spans="4:12">
      <c r="D7946" s="140"/>
      <c r="F7946" s="132"/>
      <c r="I7946" s="142"/>
      <c r="L7946" s="131"/>
    </row>
    <row r="7947" spans="4:12">
      <c r="D7947" s="140"/>
      <c r="F7947" s="132"/>
      <c r="I7947" s="142"/>
      <c r="L7947" s="131"/>
    </row>
    <row r="7948" spans="4:12">
      <c r="D7948" s="140"/>
      <c r="F7948" s="132"/>
      <c r="I7948" s="142"/>
      <c r="L7948" s="131"/>
    </row>
    <row r="7949" spans="4:12">
      <c r="D7949" s="140"/>
      <c r="F7949" s="132"/>
      <c r="I7949" s="142"/>
      <c r="L7949" s="131"/>
    </row>
    <row r="7950" spans="4:12">
      <c r="D7950" s="140"/>
      <c r="F7950" s="132"/>
      <c r="I7950" s="142"/>
      <c r="L7950" s="131"/>
    </row>
    <row r="7951" spans="4:12">
      <c r="D7951" s="140"/>
      <c r="F7951" s="132"/>
      <c r="I7951" s="142"/>
      <c r="L7951" s="131"/>
    </row>
    <row r="7952" spans="4:12">
      <c r="D7952" s="140"/>
      <c r="F7952" s="132"/>
      <c r="I7952" s="142"/>
      <c r="L7952" s="131"/>
    </row>
    <row r="7953" spans="4:12">
      <c r="D7953" s="140"/>
      <c r="F7953" s="132"/>
      <c r="I7953" s="142"/>
      <c r="L7953" s="131"/>
    </row>
    <row r="7954" spans="4:12">
      <c r="D7954" s="140"/>
      <c r="F7954" s="132"/>
      <c r="I7954" s="142"/>
      <c r="L7954" s="131"/>
    </row>
    <row r="7955" spans="4:12">
      <c r="D7955" s="140"/>
      <c r="F7955" s="132"/>
      <c r="I7955" s="142"/>
      <c r="L7955" s="131"/>
    </row>
    <row r="7956" spans="4:12">
      <c r="D7956" s="140"/>
      <c r="F7956" s="132"/>
      <c r="I7956" s="142"/>
      <c r="L7956" s="131"/>
    </row>
    <row r="7957" spans="4:12">
      <c r="D7957" s="140"/>
      <c r="F7957" s="132"/>
      <c r="I7957" s="142"/>
      <c r="L7957" s="131"/>
    </row>
    <row r="7958" spans="4:12">
      <c r="D7958" s="140"/>
      <c r="F7958" s="132"/>
      <c r="I7958" s="142"/>
      <c r="L7958" s="131"/>
    </row>
    <row r="7959" spans="4:12">
      <c r="D7959" s="140"/>
      <c r="F7959" s="132"/>
      <c r="I7959" s="142"/>
      <c r="L7959" s="131"/>
    </row>
    <row r="7960" spans="4:12">
      <c r="D7960" s="140"/>
      <c r="F7960" s="132"/>
      <c r="I7960" s="142"/>
      <c r="L7960" s="131"/>
    </row>
    <row r="7961" spans="4:12">
      <c r="D7961" s="140"/>
      <c r="F7961" s="132"/>
      <c r="I7961" s="142"/>
      <c r="L7961" s="131"/>
    </row>
    <row r="7962" spans="4:12">
      <c r="D7962" s="140"/>
      <c r="F7962" s="132"/>
      <c r="I7962" s="142"/>
      <c r="L7962" s="131"/>
    </row>
    <row r="7963" spans="4:12">
      <c r="D7963" s="140"/>
      <c r="F7963" s="132"/>
      <c r="I7963" s="142"/>
      <c r="L7963" s="131"/>
    </row>
    <row r="7964" spans="4:12">
      <c r="D7964" s="140"/>
      <c r="F7964" s="132"/>
      <c r="I7964" s="142"/>
      <c r="L7964" s="131"/>
    </row>
    <row r="7965" spans="4:12">
      <c r="D7965" s="140"/>
      <c r="F7965" s="132"/>
      <c r="I7965" s="142"/>
      <c r="L7965" s="131"/>
    </row>
    <row r="7966" spans="4:12">
      <c r="D7966" s="140"/>
      <c r="F7966" s="132"/>
      <c r="I7966" s="142"/>
      <c r="L7966" s="131"/>
    </row>
    <row r="7967" spans="4:12">
      <c r="D7967" s="140"/>
      <c r="F7967" s="132"/>
      <c r="I7967" s="142"/>
      <c r="L7967" s="131"/>
    </row>
    <row r="7968" spans="4:12">
      <c r="D7968" s="140"/>
      <c r="F7968" s="132"/>
      <c r="I7968" s="142"/>
      <c r="L7968" s="131"/>
    </row>
    <row r="7969" spans="4:12">
      <c r="D7969" s="140"/>
      <c r="F7969" s="132"/>
      <c r="I7969" s="142"/>
      <c r="L7969" s="131"/>
    </row>
    <row r="7970" spans="4:12">
      <c r="D7970" s="140"/>
      <c r="F7970" s="132"/>
      <c r="I7970" s="142"/>
      <c r="L7970" s="131"/>
    </row>
    <row r="7971" spans="4:12">
      <c r="D7971" s="140"/>
      <c r="F7971" s="132"/>
      <c r="I7971" s="142"/>
      <c r="L7971" s="131"/>
    </row>
    <row r="7972" spans="4:12">
      <c r="D7972" s="140"/>
      <c r="F7972" s="132"/>
      <c r="I7972" s="142"/>
      <c r="L7972" s="131"/>
    </row>
    <row r="7973" spans="4:12">
      <c r="D7973" s="140"/>
      <c r="F7973" s="132"/>
      <c r="I7973" s="142"/>
      <c r="L7973" s="131"/>
    </row>
    <row r="7974" spans="4:12">
      <c r="D7974" s="140"/>
      <c r="F7974" s="132"/>
      <c r="I7974" s="142"/>
      <c r="L7974" s="131"/>
    </row>
    <row r="7975" spans="4:12">
      <c r="D7975" s="140"/>
      <c r="F7975" s="132"/>
      <c r="I7975" s="142"/>
      <c r="L7975" s="131"/>
    </row>
    <row r="7976" spans="4:12">
      <c r="D7976" s="140"/>
      <c r="F7976" s="132"/>
      <c r="I7976" s="142"/>
      <c r="L7976" s="131"/>
    </row>
    <row r="7977" spans="4:12">
      <c r="D7977" s="140"/>
      <c r="F7977" s="132"/>
      <c r="I7977" s="142"/>
      <c r="L7977" s="131"/>
    </row>
    <row r="7978" spans="4:12">
      <c r="D7978" s="140"/>
      <c r="F7978" s="132"/>
      <c r="I7978" s="142"/>
      <c r="L7978" s="131"/>
    </row>
    <row r="7979" spans="4:12">
      <c r="D7979" s="140"/>
      <c r="F7979" s="132"/>
      <c r="I7979" s="142"/>
      <c r="L7979" s="131"/>
    </row>
    <row r="7980" spans="4:12">
      <c r="D7980" s="140"/>
      <c r="F7980" s="132"/>
      <c r="I7980" s="142"/>
      <c r="L7980" s="131"/>
    </row>
    <row r="7981" spans="4:12">
      <c r="D7981" s="140"/>
      <c r="F7981" s="132"/>
      <c r="I7981" s="142"/>
      <c r="L7981" s="131"/>
    </row>
    <row r="7982" spans="4:12">
      <c r="D7982" s="140"/>
      <c r="F7982" s="132"/>
      <c r="I7982" s="142"/>
      <c r="L7982" s="131"/>
    </row>
    <row r="7983" spans="4:12">
      <c r="D7983" s="140"/>
      <c r="F7983" s="132"/>
      <c r="I7983" s="142"/>
      <c r="L7983" s="131"/>
    </row>
    <row r="7984" spans="4:12">
      <c r="D7984" s="140"/>
      <c r="F7984" s="132"/>
      <c r="I7984" s="142"/>
      <c r="L7984" s="131"/>
    </row>
    <row r="7985" spans="4:12">
      <c r="D7985" s="140"/>
      <c r="F7985" s="132"/>
      <c r="I7985" s="142"/>
      <c r="L7985" s="131"/>
    </row>
    <row r="7986" spans="4:12">
      <c r="D7986" s="140"/>
      <c r="F7986" s="132"/>
      <c r="I7986" s="142"/>
      <c r="L7986" s="131"/>
    </row>
    <row r="7987" spans="4:12">
      <c r="D7987" s="140"/>
      <c r="F7987" s="132"/>
      <c r="I7987" s="142"/>
      <c r="L7987" s="131"/>
    </row>
    <row r="7988" spans="4:12">
      <c r="D7988" s="140"/>
      <c r="F7988" s="132"/>
      <c r="I7988" s="142"/>
      <c r="L7988" s="131"/>
    </row>
    <row r="7989" spans="4:12">
      <c r="D7989" s="140"/>
      <c r="F7989" s="132"/>
      <c r="I7989" s="142"/>
      <c r="L7989" s="131"/>
    </row>
    <row r="7990" spans="4:12">
      <c r="D7990" s="140"/>
      <c r="F7990" s="132"/>
      <c r="I7990" s="142"/>
      <c r="L7990" s="131"/>
    </row>
    <row r="7991" spans="4:12">
      <c r="D7991" s="140"/>
      <c r="F7991" s="132"/>
      <c r="I7991" s="142"/>
      <c r="L7991" s="131"/>
    </row>
    <row r="7992" spans="4:12">
      <c r="D7992" s="140"/>
      <c r="F7992" s="132"/>
      <c r="I7992" s="142"/>
      <c r="L7992" s="131"/>
    </row>
    <row r="7993" spans="4:12">
      <c r="D7993" s="140"/>
      <c r="F7993" s="132"/>
      <c r="I7993" s="142"/>
      <c r="L7993" s="131"/>
    </row>
    <row r="7994" spans="4:12">
      <c r="D7994" s="140"/>
      <c r="F7994" s="132"/>
      <c r="I7994" s="142"/>
      <c r="L7994" s="131"/>
    </row>
    <row r="7995" spans="4:12">
      <c r="D7995" s="140"/>
      <c r="F7995" s="132"/>
      <c r="I7995" s="142"/>
      <c r="L7995" s="131"/>
    </row>
    <row r="7996" spans="4:12">
      <c r="D7996" s="140"/>
      <c r="F7996" s="132"/>
      <c r="I7996" s="142"/>
      <c r="L7996" s="131"/>
    </row>
    <row r="7997" spans="4:12">
      <c r="D7997" s="140"/>
      <c r="F7997" s="132"/>
      <c r="I7997" s="142"/>
      <c r="L7997" s="131"/>
    </row>
    <row r="7998" spans="4:12">
      <c r="D7998" s="140"/>
      <c r="F7998" s="132"/>
      <c r="I7998" s="142"/>
      <c r="L7998" s="131"/>
    </row>
    <row r="7999" spans="4:12">
      <c r="D7999" s="140"/>
      <c r="F7999" s="132"/>
      <c r="I7999" s="142"/>
      <c r="L7999" s="131"/>
    </row>
    <row r="8000" spans="4:12">
      <c r="D8000" s="140"/>
      <c r="F8000" s="132"/>
      <c r="I8000" s="142"/>
      <c r="L8000" s="131"/>
    </row>
    <row r="8001" spans="4:12">
      <c r="D8001" s="140"/>
      <c r="F8001" s="132"/>
      <c r="I8001" s="142"/>
      <c r="L8001" s="131"/>
    </row>
    <row r="8002" spans="4:12">
      <c r="D8002" s="140"/>
      <c r="F8002" s="132"/>
      <c r="I8002" s="142"/>
      <c r="L8002" s="131"/>
    </row>
    <row r="8003" spans="4:12">
      <c r="D8003" s="140"/>
      <c r="F8003" s="132"/>
      <c r="I8003" s="142"/>
      <c r="L8003" s="131"/>
    </row>
    <row r="8004" spans="4:12">
      <c r="D8004" s="140"/>
      <c r="F8004" s="132"/>
      <c r="I8004" s="142"/>
      <c r="L8004" s="131"/>
    </row>
    <row r="8005" spans="4:12">
      <c r="D8005" s="140"/>
      <c r="F8005" s="132"/>
      <c r="I8005" s="142"/>
      <c r="L8005" s="131"/>
    </row>
    <row r="8006" spans="4:12">
      <c r="D8006" s="140"/>
      <c r="F8006" s="132"/>
      <c r="I8006" s="142"/>
      <c r="L8006" s="131"/>
    </row>
    <row r="8007" spans="4:12">
      <c r="D8007" s="140"/>
      <c r="F8007" s="132"/>
      <c r="I8007" s="142"/>
      <c r="L8007" s="131"/>
    </row>
    <row r="8008" spans="4:12">
      <c r="D8008" s="140"/>
      <c r="F8008" s="132"/>
      <c r="I8008" s="142"/>
      <c r="L8008" s="131"/>
    </row>
    <row r="8009" spans="4:12">
      <c r="D8009" s="140"/>
      <c r="F8009" s="132"/>
      <c r="I8009" s="142"/>
      <c r="L8009" s="131"/>
    </row>
    <row r="8010" spans="4:12">
      <c r="D8010" s="140"/>
      <c r="F8010" s="132"/>
      <c r="I8010" s="142"/>
      <c r="L8010" s="131"/>
    </row>
    <row r="8011" spans="4:12">
      <c r="D8011" s="140"/>
      <c r="F8011" s="132"/>
      <c r="I8011" s="142"/>
      <c r="L8011" s="131"/>
    </row>
    <row r="8012" spans="4:12">
      <c r="D8012" s="140"/>
      <c r="F8012" s="132"/>
      <c r="I8012" s="142"/>
      <c r="L8012" s="131"/>
    </row>
    <row r="8013" spans="4:12">
      <c r="D8013" s="140"/>
      <c r="F8013" s="132"/>
      <c r="I8013" s="142"/>
      <c r="L8013" s="131"/>
    </row>
    <row r="8014" spans="4:12">
      <c r="D8014" s="140"/>
      <c r="F8014" s="132"/>
      <c r="I8014" s="142"/>
      <c r="L8014" s="131"/>
    </row>
    <row r="8015" spans="4:12">
      <c r="D8015" s="140"/>
      <c r="F8015" s="132"/>
      <c r="I8015" s="142"/>
      <c r="L8015" s="131"/>
    </row>
    <row r="8016" spans="4:12">
      <c r="D8016" s="140"/>
      <c r="F8016" s="132"/>
      <c r="I8016" s="142"/>
      <c r="L8016" s="131"/>
    </row>
    <row r="8017" spans="4:12">
      <c r="D8017" s="140"/>
      <c r="F8017" s="132"/>
      <c r="I8017" s="142"/>
      <c r="L8017" s="131"/>
    </row>
    <row r="8018" spans="4:12">
      <c r="D8018" s="140"/>
      <c r="F8018" s="132"/>
      <c r="I8018" s="142"/>
      <c r="L8018" s="131"/>
    </row>
    <row r="8019" spans="4:12">
      <c r="D8019" s="140"/>
      <c r="F8019" s="132"/>
      <c r="I8019" s="142"/>
      <c r="L8019" s="131"/>
    </row>
    <row r="8020" spans="4:12">
      <c r="D8020" s="140"/>
      <c r="F8020" s="132"/>
      <c r="I8020" s="142"/>
      <c r="L8020" s="131"/>
    </row>
    <row r="8021" spans="4:12">
      <c r="D8021" s="140"/>
      <c r="F8021" s="132"/>
      <c r="I8021" s="142"/>
      <c r="L8021" s="131"/>
    </row>
    <row r="8022" spans="4:12">
      <c r="D8022" s="140"/>
      <c r="F8022" s="132"/>
      <c r="I8022" s="142"/>
      <c r="L8022" s="131"/>
    </row>
    <row r="8023" spans="4:12">
      <c r="D8023" s="140"/>
      <c r="F8023" s="132"/>
      <c r="I8023" s="142"/>
      <c r="L8023" s="131"/>
    </row>
    <row r="8024" spans="4:12">
      <c r="D8024" s="140"/>
      <c r="F8024" s="132"/>
      <c r="I8024" s="142"/>
      <c r="L8024" s="131"/>
    </row>
    <row r="8025" spans="4:12">
      <c r="D8025" s="140"/>
      <c r="F8025" s="132"/>
      <c r="I8025" s="142"/>
      <c r="L8025" s="131"/>
    </row>
    <row r="8026" spans="4:12">
      <c r="D8026" s="140"/>
      <c r="F8026" s="132"/>
      <c r="I8026" s="142"/>
      <c r="L8026" s="131"/>
    </row>
    <row r="8027" spans="4:12">
      <c r="D8027" s="140"/>
      <c r="F8027" s="132"/>
      <c r="I8027" s="142"/>
      <c r="L8027" s="131"/>
    </row>
    <row r="8028" spans="4:12">
      <c r="D8028" s="140"/>
      <c r="F8028" s="132"/>
      <c r="I8028" s="142"/>
      <c r="L8028" s="131"/>
    </row>
    <row r="8029" spans="4:12">
      <c r="D8029" s="140"/>
      <c r="F8029" s="132"/>
      <c r="I8029" s="142"/>
      <c r="L8029" s="131"/>
    </row>
    <row r="8030" spans="4:12">
      <c r="D8030" s="140"/>
      <c r="F8030" s="132"/>
      <c r="I8030" s="142"/>
      <c r="L8030" s="131"/>
    </row>
    <row r="8031" spans="4:12">
      <c r="D8031" s="140"/>
      <c r="F8031" s="132"/>
      <c r="I8031" s="142"/>
      <c r="L8031" s="131"/>
    </row>
    <row r="8032" spans="4:12">
      <c r="D8032" s="140"/>
      <c r="F8032" s="132"/>
      <c r="I8032" s="142"/>
      <c r="L8032" s="131"/>
    </row>
    <row r="8033" spans="4:12">
      <c r="D8033" s="140"/>
      <c r="F8033" s="132"/>
      <c r="I8033" s="142"/>
      <c r="L8033" s="131"/>
    </row>
    <row r="8034" spans="4:12">
      <c r="D8034" s="140"/>
      <c r="F8034" s="132"/>
      <c r="I8034" s="142"/>
      <c r="L8034" s="131"/>
    </row>
    <row r="8035" spans="4:12">
      <c r="D8035" s="140"/>
      <c r="F8035" s="132"/>
      <c r="I8035" s="142"/>
      <c r="L8035" s="131"/>
    </row>
    <row r="8036" spans="4:12">
      <c r="D8036" s="140"/>
      <c r="F8036" s="132"/>
      <c r="I8036" s="142"/>
      <c r="L8036" s="131"/>
    </row>
    <row r="8037" spans="4:12">
      <c r="D8037" s="140"/>
      <c r="F8037" s="132"/>
      <c r="I8037" s="142"/>
      <c r="L8037" s="131"/>
    </row>
    <row r="8038" spans="4:12">
      <c r="D8038" s="140"/>
      <c r="F8038" s="132"/>
      <c r="I8038" s="142"/>
      <c r="L8038" s="131"/>
    </row>
    <row r="8039" spans="4:12">
      <c r="D8039" s="140"/>
      <c r="F8039" s="132"/>
      <c r="I8039" s="142"/>
      <c r="L8039" s="131"/>
    </row>
    <row r="8040" spans="4:12">
      <c r="D8040" s="140"/>
      <c r="F8040" s="132"/>
      <c r="I8040" s="142"/>
      <c r="L8040" s="131"/>
    </row>
    <row r="8041" spans="4:12">
      <c r="D8041" s="140"/>
      <c r="F8041" s="132"/>
      <c r="I8041" s="142"/>
      <c r="L8041" s="131"/>
    </row>
    <row r="8042" spans="4:12">
      <c r="D8042" s="140"/>
      <c r="F8042" s="132"/>
      <c r="I8042" s="142"/>
      <c r="L8042" s="131"/>
    </row>
    <row r="8043" spans="4:12">
      <c r="D8043" s="140"/>
      <c r="F8043" s="132"/>
      <c r="I8043" s="142"/>
      <c r="L8043" s="131"/>
    </row>
    <row r="8044" spans="4:12">
      <c r="D8044" s="140"/>
      <c r="F8044" s="132"/>
      <c r="I8044" s="142"/>
      <c r="L8044" s="131"/>
    </row>
    <row r="8045" spans="4:12">
      <c r="D8045" s="140"/>
      <c r="F8045" s="132"/>
      <c r="I8045" s="142"/>
      <c r="L8045" s="131"/>
    </row>
    <row r="8046" spans="4:12">
      <c r="D8046" s="140"/>
      <c r="F8046" s="132"/>
      <c r="I8046" s="142"/>
      <c r="L8046" s="131"/>
    </row>
    <row r="8047" spans="4:12">
      <c r="D8047" s="140"/>
      <c r="F8047" s="132"/>
      <c r="I8047" s="142"/>
      <c r="L8047" s="131"/>
    </row>
    <row r="8048" spans="4:12">
      <c r="D8048" s="140"/>
      <c r="F8048" s="132"/>
      <c r="I8048" s="142"/>
      <c r="L8048" s="131"/>
    </row>
    <row r="8049" spans="4:12">
      <c r="D8049" s="140"/>
      <c r="F8049" s="132"/>
      <c r="I8049" s="142"/>
      <c r="L8049" s="131"/>
    </row>
    <row r="8050" spans="4:12">
      <c r="D8050" s="140"/>
      <c r="F8050" s="132"/>
      <c r="I8050" s="142"/>
      <c r="L8050" s="131"/>
    </row>
    <row r="8051" spans="4:12">
      <c r="D8051" s="140"/>
      <c r="F8051" s="132"/>
      <c r="I8051" s="142"/>
      <c r="L8051" s="131"/>
    </row>
    <row r="8052" spans="4:12">
      <c r="D8052" s="140"/>
      <c r="F8052" s="132"/>
      <c r="I8052" s="142"/>
      <c r="L8052" s="131"/>
    </row>
    <row r="8053" spans="4:12">
      <c r="D8053" s="140"/>
      <c r="F8053" s="132"/>
      <c r="I8053" s="142"/>
      <c r="L8053" s="131"/>
    </row>
    <row r="8054" spans="4:12">
      <c r="D8054" s="140"/>
      <c r="F8054" s="132"/>
      <c r="I8054" s="142"/>
      <c r="L8054" s="131"/>
    </row>
    <row r="8055" spans="4:12">
      <c r="D8055" s="140"/>
      <c r="F8055" s="132"/>
      <c r="I8055" s="142"/>
      <c r="L8055" s="131"/>
    </row>
    <row r="8056" spans="4:12">
      <c r="D8056" s="140"/>
      <c r="F8056" s="132"/>
      <c r="I8056" s="142"/>
      <c r="L8056" s="131"/>
    </row>
    <row r="8057" spans="4:12">
      <c r="D8057" s="140"/>
      <c r="F8057" s="132"/>
      <c r="I8057" s="142"/>
      <c r="L8057" s="131"/>
    </row>
    <row r="8058" spans="4:12">
      <c r="D8058" s="140"/>
      <c r="F8058" s="132"/>
      <c r="I8058" s="142"/>
      <c r="L8058" s="131"/>
    </row>
    <row r="8059" spans="4:12">
      <c r="D8059" s="140"/>
      <c r="F8059" s="132"/>
      <c r="I8059" s="142"/>
      <c r="L8059" s="131"/>
    </row>
    <row r="8060" spans="4:12">
      <c r="D8060" s="140"/>
      <c r="F8060" s="132"/>
      <c r="I8060" s="142"/>
      <c r="L8060" s="131"/>
    </row>
    <row r="8061" spans="4:12">
      <c r="D8061" s="140"/>
      <c r="F8061" s="132"/>
      <c r="I8061" s="142"/>
      <c r="L8061" s="131"/>
    </row>
    <row r="8062" spans="4:12">
      <c r="D8062" s="140"/>
      <c r="F8062" s="132"/>
      <c r="I8062" s="142"/>
      <c r="L8062" s="131"/>
    </row>
    <row r="8063" spans="4:12">
      <c r="D8063" s="140"/>
      <c r="F8063" s="132"/>
      <c r="I8063" s="142"/>
      <c r="L8063" s="131"/>
    </row>
    <row r="8064" spans="4:12">
      <c r="D8064" s="140"/>
      <c r="F8064" s="132"/>
      <c r="I8064" s="142"/>
      <c r="L8064" s="131"/>
    </row>
    <row r="8065" spans="4:12">
      <c r="D8065" s="140"/>
      <c r="F8065" s="132"/>
      <c r="I8065" s="142"/>
      <c r="L8065" s="131"/>
    </row>
    <row r="8066" spans="4:12">
      <c r="D8066" s="140"/>
      <c r="F8066" s="132"/>
      <c r="I8066" s="142"/>
      <c r="L8066" s="131"/>
    </row>
    <row r="8067" spans="4:12">
      <c r="D8067" s="140"/>
      <c r="F8067" s="132"/>
      <c r="I8067" s="142"/>
      <c r="L8067" s="131"/>
    </row>
    <row r="8068" spans="4:12">
      <c r="D8068" s="140"/>
      <c r="F8068" s="132"/>
      <c r="I8068" s="142"/>
      <c r="L8068" s="131"/>
    </row>
    <row r="8069" spans="4:12">
      <c r="D8069" s="140"/>
      <c r="F8069" s="132"/>
      <c r="I8069" s="142"/>
      <c r="L8069" s="131"/>
    </row>
    <row r="8070" spans="4:12">
      <c r="D8070" s="140"/>
      <c r="F8070" s="132"/>
      <c r="I8070" s="142"/>
      <c r="L8070" s="131"/>
    </row>
    <row r="8071" spans="4:12">
      <c r="D8071" s="140"/>
      <c r="F8071" s="132"/>
      <c r="I8071" s="142"/>
      <c r="L8071" s="131"/>
    </row>
    <row r="8072" spans="4:12">
      <c r="D8072" s="140"/>
      <c r="F8072" s="132"/>
      <c r="I8072" s="142"/>
      <c r="L8072" s="131"/>
    </row>
    <row r="8073" spans="4:12">
      <c r="D8073" s="140"/>
      <c r="F8073" s="132"/>
      <c r="I8073" s="142"/>
      <c r="L8073" s="131"/>
    </row>
    <row r="8074" spans="4:12">
      <c r="D8074" s="140"/>
      <c r="F8074" s="132"/>
      <c r="I8074" s="142"/>
      <c r="L8074" s="131"/>
    </row>
    <row r="8075" spans="4:12">
      <c r="D8075" s="140"/>
      <c r="F8075" s="132"/>
      <c r="I8075" s="142"/>
      <c r="L8075" s="131"/>
    </row>
    <row r="8076" spans="4:12">
      <c r="D8076" s="140"/>
      <c r="F8076" s="132"/>
      <c r="I8076" s="142"/>
      <c r="L8076" s="131"/>
    </row>
    <row r="8077" spans="4:12">
      <c r="D8077" s="140"/>
      <c r="F8077" s="132"/>
      <c r="I8077" s="142"/>
      <c r="L8077" s="131"/>
    </row>
    <row r="8078" spans="4:12">
      <c r="D8078" s="140"/>
      <c r="F8078" s="132"/>
      <c r="I8078" s="142"/>
      <c r="L8078" s="131"/>
    </row>
    <row r="8079" spans="4:12">
      <c r="D8079" s="140"/>
      <c r="F8079" s="132"/>
      <c r="I8079" s="142"/>
      <c r="L8079" s="131"/>
    </row>
    <row r="8080" spans="4:12">
      <c r="D8080" s="140"/>
      <c r="F8080" s="132"/>
      <c r="I8080" s="142"/>
      <c r="L8080" s="131"/>
    </row>
    <row r="8081" spans="4:12">
      <c r="D8081" s="140"/>
      <c r="F8081" s="132"/>
      <c r="I8081" s="142"/>
      <c r="L8081" s="131"/>
    </row>
    <row r="8082" spans="4:12">
      <c r="D8082" s="140"/>
      <c r="F8082" s="132"/>
      <c r="I8082" s="142"/>
      <c r="L8082" s="131"/>
    </row>
    <row r="8083" spans="4:12">
      <c r="D8083" s="140"/>
      <c r="F8083" s="132"/>
      <c r="I8083" s="142"/>
      <c r="L8083" s="131"/>
    </row>
    <row r="8084" spans="4:12">
      <c r="D8084" s="140"/>
      <c r="F8084" s="132"/>
      <c r="I8084" s="142"/>
      <c r="L8084" s="131"/>
    </row>
    <row r="8085" spans="4:12">
      <c r="D8085" s="140"/>
      <c r="F8085" s="132"/>
      <c r="I8085" s="142"/>
      <c r="L8085" s="131"/>
    </row>
    <row r="8086" spans="4:12">
      <c r="D8086" s="140"/>
      <c r="F8086" s="132"/>
      <c r="I8086" s="142"/>
      <c r="L8086" s="131"/>
    </row>
    <row r="8087" spans="4:12">
      <c r="D8087" s="140"/>
      <c r="F8087" s="132"/>
      <c r="I8087" s="142"/>
      <c r="L8087" s="131"/>
    </row>
    <row r="8088" spans="4:12">
      <c r="D8088" s="140"/>
      <c r="F8088" s="132"/>
      <c r="I8088" s="142"/>
      <c r="L8088" s="131"/>
    </row>
    <row r="8089" spans="4:12">
      <c r="D8089" s="140"/>
      <c r="F8089" s="132"/>
      <c r="I8089" s="142"/>
      <c r="L8089" s="131"/>
    </row>
    <row r="8090" spans="4:12">
      <c r="D8090" s="140"/>
      <c r="F8090" s="132"/>
      <c r="I8090" s="142"/>
      <c r="L8090" s="131"/>
    </row>
    <row r="8091" spans="4:12">
      <c r="D8091" s="140"/>
      <c r="F8091" s="132"/>
      <c r="I8091" s="142"/>
      <c r="L8091" s="131"/>
    </row>
    <row r="8092" spans="4:12">
      <c r="D8092" s="140"/>
      <c r="F8092" s="132"/>
      <c r="I8092" s="142"/>
      <c r="L8092" s="131"/>
    </row>
    <row r="8093" spans="4:12">
      <c r="D8093" s="140"/>
      <c r="F8093" s="132"/>
      <c r="I8093" s="142"/>
      <c r="L8093" s="131"/>
    </row>
    <row r="8094" spans="4:12">
      <c r="D8094" s="140"/>
      <c r="F8094" s="132"/>
      <c r="I8094" s="142"/>
      <c r="L8094" s="131"/>
    </row>
    <row r="8095" spans="4:12">
      <c r="D8095" s="140"/>
      <c r="F8095" s="132"/>
      <c r="I8095" s="142"/>
      <c r="L8095" s="131"/>
    </row>
    <row r="8096" spans="4:12">
      <c r="D8096" s="140"/>
      <c r="F8096" s="132"/>
      <c r="I8096" s="142"/>
      <c r="L8096" s="131"/>
    </row>
    <row r="8097" spans="4:12">
      <c r="D8097" s="140"/>
      <c r="F8097" s="132"/>
      <c r="I8097" s="142"/>
      <c r="L8097" s="131"/>
    </row>
    <row r="8098" spans="4:12">
      <c r="D8098" s="140"/>
      <c r="F8098" s="132"/>
      <c r="I8098" s="142"/>
      <c r="L8098" s="131"/>
    </row>
    <row r="8099" spans="4:12">
      <c r="D8099" s="140"/>
      <c r="F8099" s="132"/>
      <c r="I8099" s="142"/>
      <c r="L8099" s="131"/>
    </row>
    <row r="8100" spans="4:12">
      <c r="D8100" s="140"/>
      <c r="F8100" s="132"/>
      <c r="I8100" s="142"/>
      <c r="L8100" s="131"/>
    </row>
    <row r="8101" spans="4:12">
      <c r="D8101" s="140"/>
      <c r="F8101" s="132"/>
      <c r="I8101" s="142"/>
      <c r="L8101" s="131"/>
    </row>
    <row r="8102" spans="4:12">
      <c r="D8102" s="140"/>
      <c r="F8102" s="132"/>
      <c r="I8102" s="142"/>
      <c r="L8102" s="131"/>
    </row>
    <row r="8103" spans="4:12">
      <c r="D8103" s="140"/>
      <c r="F8103" s="132"/>
      <c r="I8103" s="142"/>
      <c r="L8103" s="131"/>
    </row>
    <row r="8104" spans="4:12">
      <c r="D8104" s="140"/>
      <c r="F8104" s="132"/>
      <c r="I8104" s="142"/>
      <c r="L8104" s="131"/>
    </row>
    <row r="8105" spans="4:12">
      <c r="D8105" s="140"/>
      <c r="F8105" s="132"/>
      <c r="I8105" s="142"/>
      <c r="L8105" s="131"/>
    </row>
    <row r="8106" spans="4:12">
      <c r="D8106" s="140"/>
      <c r="F8106" s="132"/>
      <c r="I8106" s="142"/>
      <c r="L8106" s="131"/>
    </row>
    <row r="8107" spans="4:12">
      <c r="D8107" s="140"/>
      <c r="F8107" s="132"/>
      <c r="I8107" s="142"/>
      <c r="L8107" s="131"/>
    </row>
    <row r="8108" spans="4:12">
      <c r="D8108" s="140"/>
      <c r="F8108" s="132"/>
      <c r="I8108" s="142"/>
      <c r="L8108" s="131"/>
    </row>
    <row r="8109" spans="4:12">
      <c r="D8109" s="140"/>
      <c r="F8109" s="132"/>
      <c r="I8109" s="142"/>
      <c r="L8109" s="131"/>
    </row>
    <row r="8110" spans="4:12">
      <c r="D8110" s="140"/>
      <c r="F8110" s="132"/>
      <c r="I8110" s="142"/>
      <c r="L8110" s="131"/>
    </row>
    <row r="8111" spans="4:12">
      <c r="D8111" s="140"/>
      <c r="F8111" s="132"/>
      <c r="I8111" s="142"/>
      <c r="L8111" s="131"/>
    </row>
    <row r="8112" spans="4:12">
      <c r="D8112" s="140"/>
      <c r="F8112" s="132"/>
      <c r="I8112" s="142"/>
      <c r="L8112" s="131"/>
    </row>
    <row r="8113" spans="4:12">
      <c r="D8113" s="140"/>
      <c r="F8113" s="132"/>
      <c r="I8113" s="142"/>
      <c r="L8113" s="131"/>
    </row>
    <row r="8114" spans="4:12">
      <c r="D8114" s="140"/>
      <c r="F8114" s="132"/>
      <c r="I8114" s="142"/>
      <c r="L8114" s="131"/>
    </row>
    <row r="8115" spans="4:12">
      <c r="D8115" s="140"/>
      <c r="F8115" s="132"/>
      <c r="I8115" s="142"/>
      <c r="L8115" s="131"/>
    </row>
    <row r="8116" spans="4:12">
      <c r="D8116" s="140"/>
      <c r="F8116" s="132"/>
      <c r="I8116" s="142"/>
      <c r="L8116" s="131"/>
    </row>
    <row r="8117" spans="4:12">
      <c r="D8117" s="140"/>
      <c r="F8117" s="132"/>
      <c r="I8117" s="142"/>
      <c r="L8117" s="131"/>
    </row>
    <row r="8118" spans="4:12">
      <c r="D8118" s="140"/>
      <c r="F8118" s="132"/>
      <c r="I8118" s="142"/>
      <c r="L8118" s="131"/>
    </row>
    <row r="8119" spans="4:12">
      <c r="D8119" s="140"/>
      <c r="F8119" s="132"/>
      <c r="I8119" s="142"/>
      <c r="L8119" s="131"/>
    </row>
    <row r="8120" spans="4:12">
      <c r="D8120" s="140"/>
      <c r="F8120" s="132"/>
      <c r="I8120" s="142"/>
      <c r="L8120" s="131"/>
    </row>
    <row r="8121" spans="4:12">
      <c r="D8121" s="140"/>
      <c r="F8121" s="132"/>
      <c r="I8121" s="142"/>
      <c r="L8121" s="131"/>
    </row>
    <row r="8122" spans="4:12">
      <c r="D8122" s="140"/>
      <c r="F8122" s="132"/>
      <c r="I8122" s="142"/>
      <c r="L8122" s="131"/>
    </row>
    <row r="8123" spans="4:12">
      <c r="D8123" s="140"/>
      <c r="F8123" s="132"/>
      <c r="I8123" s="142"/>
      <c r="L8123" s="131"/>
    </row>
    <row r="8124" spans="4:12">
      <c r="D8124" s="140"/>
      <c r="F8124" s="132"/>
      <c r="I8124" s="142"/>
      <c r="L8124" s="131"/>
    </row>
    <row r="8125" spans="4:12">
      <c r="D8125" s="140"/>
      <c r="F8125" s="132"/>
      <c r="I8125" s="142"/>
      <c r="L8125" s="131"/>
    </row>
    <row r="8126" spans="4:12">
      <c r="D8126" s="140"/>
      <c r="F8126" s="132"/>
      <c r="I8126" s="142"/>
      <c r="L8126" s="131"/>
    </row>
    <row r="8127" spans="4:12">
      <c r="D8127" s="140"/>
      <c r="F8127" s="132"/>
      <c r="I8127" s="142"/>
      <c r="L8127" s="131"/>
    </row>
    <row r="8128" spans="4:12">
      <c r="D8128" s="140"/>
      <c r="F8128" s="132"/>
      <c r="I8128" s="142"/>
      <c r="L8128" s="131"/>
    </row>
    <row r="8129" spans="4:12">
      <c r="D8129" s="140"/>
      <c r="F8129" s="132"/>
      <c r="I8129" s="142"/>
      <c r="L8129" s="131"/>
    </row>
    <row r="8130" spans="4:12">
      <c r="D8130" s="140"/>
      <c r="F8130" s="132"/>
      <c r="I8130" s="142"/>
      <c r="L8130" s="131"/>
    </row>
    <row r="8131" spans="4:12">
      <c r="D8131" s="140"/>
      <c r="F8131" s="132"/>
      <c r="I8131" s="142"/>
      <c r="L8131" s="131"/>
    </row>
    <row r="8132" spans="4:12">
      <c r="D8132" s="140"/>
      <c r="F8132" s="132"/>
      <c r="I8132" s="142"/>
      <c r="L8132" s="131"/>
    </row>
    <row r="8133" spans="4:12">
      <c r="D8133" s="140"/>
      <c r="F8133" s="132"/>
      <c r="I8133" s="142"/>
      <c r="L8133" s="131"/>
    </row>
    <row r="8134" spans="4:12">
      <c r="D8134" s="140"/>
      <c r="F8134" s="132"/>
      <c r="I8134" s="142"/>
      <c r="L8134" s="131"/>
    </row>
    <row r="8135" spans="4:12">
      <c r="D8135" s="140"/>
      <c r="F8135" s="132"/>
      <c r="I8135" s="142"/>
      <c r="L8135" s="131"/>
    </row>
    <row r="8136" spans="4:12">
      <c r="D8136" s="140"/>
      <c r="F8136" s="132"/>
      <c r="I8136" s="142"/>
      <c r="L8136" s="131"/>
    </row>
    <row r="8137" spans="4:12">
      <c r="D8137" s="140"/>
      <c r="F8137" s="132"/>
      <c r="I8137" s="142"/>
      <c r="L8137" s="131"/>
    </row>
    <row r="8138" spans="4:12">
      <c r="D8138" s="140"/>
      <c r="F8138" s="132"/>
      <c r="I8138" s="142"/>
      <c r="L8138" s="131"/>
    </row>
    <row r="8139" spans="4:12">
      <c r="D8139" s="140"/>
      <c r="F8139" s="132"/>
      <c r="I8139" s="142"/>
      <c r="L8139" s="131"/>
    </row>
    <row r="8140" spans="4:12">
      <c r="D8140" s="140"/>
      <c r="F8140" s="132"/>
      <c r="I8140" s="142"/>
      <c r="L8140" s="131"/>
    </row>
    <row r="8141" spans="4:12">
      <c r="D8141" s="140"/>
      <c r="F8141" s="132"/>
      <c r="I8141" s="142"/>
      <c r="L8141" s="131"/>
    </row>
    <row r="8142" spans="4:12">
      <c r="D8142" s="140"/>
      <c r="F8142" s="132"/>
      <c r="I8142" s="142"/>
      <c r="L8142" s="131"/>
    </row>
    <row r="8143" spans="4:12">
      <c r="D8143" s="140"/>
      <c r="F8143" s="132"/>
      <c r="I8143" s="142"/>
      <c r="L8143" s="131"/>
    </row>
    <row r="8144" spans="4:12">
      <c r="D8144" s="140"/>
      <c r="F8144" s="132"/>
      <c r="I8144" s="142"/>
      <c r="L8144" s="131"/>
    </row>
    <row r="8145" spans="4:12">
      <c r="D8145" s="140"/>
      <c r="F8145" s="132"/>
      <c r="I8145" s="142"/>
      <c r="L8145" s="131"/>
    </row>
    <row r="8146" spans="4:12">
      <c r="D8146" s="140"/>
      <c r="F8146" s="132"/>
      <c r="I8146" s="142"/>
      <c r="L8146" s="131"/>
    </row>
    <row r="8147" spans="4:12">
      <c r="D8147" s="140"/>
      <c r="F8147" s="132"/>
      <c r="I8147" s="142"/>
      <c r="L8147" s="131"/>
    </row>
    <row r="8148" spans="4:12">
      <c r="D8148" s="140"/>
      <c r="F8148" s="132"/>
      <c r="I8148" s="142"/>
      <c r="L8148" s="131"/>
    </row>
    <row r="8149" spans="4:12">
      <c r="D8149" s="140"/>
      <c r="F8149" s="132"/>
      <c r="I8149" s="142"/>
      <c r="L8149" s="131"/>
    </row>
    <row r="8150" spans="4:12">
      <c r="D8150" s="140"/>
      <c r="F8150" s="132"/>
      <c r="I8150" s="142"/>
      <c r="L8150" s="131"/>
    </row>
    <row r="8151" spans="4:12">
      <c r="D8151" s="140"/>
      <c r="F8151" s="132"/>
      <c r="I8151" s="142"/>
      <c r="L8151" s="131"/>
    </row>
    <row r="8152" spans="4:12">
      <c r="D8152" s="140"/>
      <c r="F8152" s="132"/>
      <c r="I8152" s="142"/>
      <c r="L8152" s="131"/>
    </row>
    <row r="8153" spans="4:12">
      <c r="D8153" s="140"/>
      <c r="F8153" s="132"/>
      <c r="I8153" s="142"/>
      <c r="L8153" s="131"/>
    </row>
    <row r="8154" spans="4:12">
      <c r="D8154" s="140"/>
      <c r="F8154" s="132"/>
      <c r="I8154" s="142"/>
      <c r="L8154" s="131"/>
    </row>
    <row r="8155" spans="4:12">
      <c r="D8155" s="140"/>
      <c r="F8155" s="132"/>
      <c r="I8155" s="142"/>
      <c r="L8155" s="131"/>
    </row>
    <row r="8156" spans="4:12">
      <c r="D8156" s="140"/>
      <c r="F8156" s="132"/>
      <c r="I8156" s="142"/>
      <c r="L8156" s="131"/>
    </row>
    <row r="8157" spans="4:12">
      <c r="D8157" s="140"/>
      <c r="F8157" s="132"/>
      <c r="I8157" s="142"/>
      <c r="L8157" s="131"/>
    </row>
    <row r="8158" spans="4:12">
      <c r="D8158" s="140"/>
      <c r="F8158" s="132"/>
      <c r="I8158" s="142"/>
      <c r="L8158" s="131"/>
    </row>
    <row r="8159" spans="4:12">
      <c r="D8159" s="140"/>
      <c r="F8159" s="132"/>
      <c r="I8159" s="142"/>
      <c r="L8159" s="131"/>
    </row>
    <row r="8160" spans="4:12">
      <c r="D8160" s="140"/>
      <c r="F8160" s="132"/>
      <c r="I8160" s="142"/>
      <c r="L8160" s="131"/>
    </row>
    <row r="8161" spans="4:12">
      <c r="D8161" s="140"/>
      <c r="F8161" s="132"/>
      <c r="I8161" s="142"/>
      <c r="L8161" s="131"/>
    </row>
    <row r="8162" spans="4:12">
      <c r="D8162" s="140"/>
      <c r="F8162" s="132"/>
      <c r="I8162" s="142"/>
      <c r="L8162" s="131"/>
    </row>
    <row r="8163" spans="4:12">
      <c r="D8163" s="140"/>
      <c r="F8163" s="132"/>
      <c r="I8163" s="142"/>
      <c r="L8163" s="131"/>
    </row>
    <row r="8164" spans="4:12">
      <c r="D8164" s="140"/>
      <c r="F8164" s="132"/>
      <c r="I8164" s="142"/>
      <c r="L8164" s="131"/>
    </row>
    <row r="8165" spans="4:12">
      <c r="D8165" s="140"/>
      <c r="F8165" s="132"/>
      <c r="I8165" s="142"/>
      <c r="L8165" s="131"/>
    </row>
    <row r="8166" spans="4:12">
      <c r="D8166" s="140"/>
      <c r="F8166" s="132"/>
      <c r="I8166" s="142"/>
      <c r="L8166" s="131"/>
    </row>
    <row r="8167" spans="4:12">
      <c r="D8167" s="140"/>
      <c r="F8167" s="132"/>
      <c r="I8167" s="142"/>
      <c r="L8167" s="131"/>
    </row>
    <row r="8168" spans="4:12">
      <c r="D8168" s="140"/>
      <c r="F8168" s="132"/>
      <c r="I8168" s="142"/>
      <c r="L8168" s="131"/>
    </row>
    <row r="8169" spans="4:12">
      <c r="D8169" s="140"/>
      <c r="F8169" s="132"/>
      <c r="I8169" s="142"/>
      <c r="L8169" s="131"/>
    </row>
    <row r="8170" spans="4:12">
      <c r="D8170" s="140"/>
      <c r="F8170" s="132"/>
      <c r="I8170" s="142"/>
      <c r="L8170" s="131"/>
    </row>
    <row r="8171" spans="4:12">
      <c r="D8171" s="140"/>
      <c r="F8171" s="132"/>
      <c r="I8171" s="142"/>
      <c r="L8171" s="131"/>
    </row>
    <row r="8172" spans="4:12">
      <c r="D8172" s="140"/>
      <c r="F8172" s="132"/>
      <c r="I8172" s="142"/>
      <c r="L8172" s="131"/>
    </row>
    <row r="8173" spans="4:12">
      <c r="D8173" s="140"/>
      <c r="F8173" s="132"/>
      <c r="I8173" s="142"/>
      <c r="L8173" s="131"/>
    </row>
    <row r="8174" spans="4:12">
      <c r="D8174" s="140"/>
      <c r="F8174" s="132"/>
      <c r="I8174" s="142"/>
      <c r="L8174" s="131"/>
    </row>
    <row r="8175" spans="4:12">
      <c r="D8175" s="140"/>
      <c r="F8175" s="132"/>
      <c r="I8175" s="142"/>
      <c r="L8175" s="131"/>
    </row>
    <row r="8176" spans="4:12">
      <c r="D8176" s="140"/>
      <c r="F8176" s="132"/>
      <c r="I8176" s="142"/>
      <c r="L8176" s="131"/>
    </row>
    <row r="8177" spans="4:12">
      <c r="D8177" s="140"/>
      <c r="F8177" s="132"/>
      <c r="I8177" s="142"/>
      <c r="L8177" s="131"/>
    </row>
    <row r="8178" spans="4:12">
      <c r="D8178" s="140"/>
      <c r="F8178" s="132"/>
      <c r="I8178" s="142"/>
      <c r="L8178" s="131"/>
    </row>
    <row r="8179" spans="4:12">
      <c r="D8179" s="140"/>
      <c r="F8179" s="132"/>
      <c r="I8179" s="142"/>
      <c r="L8179" s="131"/>
    </row>
    <row r="8180" spans="4:12">
      <c r="D8180" s="140"/>
      <c r="F8180" s="132"/>
      <c r="I8180" s="142"/>
      <c r="L8180" s="131"/>
    </row>
    <row r="8181" spans="4:12">
      <c r="D8181" s="140"/>
      <c r="F8181" s="132"/>
      <c r="I8181" s="142"/>
      <c r="L8181" s="131"/>
    </row>
    <row r="8182" spans="4:12">
      <c r="D8182" s="140"/>
      <c r="F8182" s="132"/>
      <c r="I8182" s="142"/>
      <c r="L8182" s="131"/>
    </row>
    <row r="8183" spans="4:12">
      <c r="D8183" s="140"/>
      <c r="F8183" s="132"/>
      <c r="I8183" s="142"/>
      <c r="L8183" s="131"/>
    </row>
    <row r="8184" spans="4:12">
      <c r="D8184" s="140"/>
      <c r="F8184" s="132"/>
      <c r="I8184" s="142"/>
      <c r="L8184" s="131"/>
    </row>
    <row r="8185" spans="4:12">
      <c r="D8185" s="140"/>
      <c r="F8185" s="132"/>
      <c r="I8185" s="142"/>
      <c r="L8185" s="131"/>
    </row>
    <row r="8186" spans="4:12">
      <c r="D8186" s="140"/>
      <c r="F8186" s="132"/>
      <c r="I8186" s="142"/>
      <c r="L8186" s="131"/>
    </row>
    <row r="8187" spans="4:12">
      <c r="D8187" s="140"/>
      <c r="F8187" s="132"/>
      <c r="I8187" s="142"/>
      <c r="L8187" s="131"/>
    </row>
    <row r="8188" spans="4:12">
      <c r="D8188" s="140"/>
      <c r="F8188" s="132"/>
      <c r="I8188" s="142"/>
      <c r="L8188" s="131"/>
    </row>
    <row r="8189" spans="4:12">
      <c r="D8189" s="140"/>
      <c r="F8189" s="132"/>
      <c r="I8189" s="142"/>
      <c r="L8189" s="131"/>
    </row>
    <row r="8190" spans="4:12">
      <c r="D8190" s="140"/>
      <c r="F8190" s="132"/>
      <c r="I8190" s="142"/>
      <c r="L8190" s="131"/>
    </row>
    <row r="8191" spans="4:12">
      <c r="D8191" s="140"/>
      <c r="F8191" s="132"/>
      <c r="I8191" s="142"/>
      <c r="L8191" s="131"/>
    </row>
    <row r="8192" spans="4:12">
      <c r="D8192" s="140"/>
      <c r="F8192" s="132"/>
      <c r="I8192" s="142"/>
      <c r="L8192" s="131"/>
    </row>
    <row r="8193" spans="4:12">
      <c r="D8193" s="140"/>
      <c r="F8193" s="132"/>
      <c r="I8193" s="142"/>
      <c r="L8193" s="131"/>
    </row>
    <row r="8194" spans="4:12">
      <c r="D8194" s="140"/>
      <c r="F8194" s="132"/>
      <c r="I8194" s="142"/>
      <c r="L8194" s="131"/>
    </row>
    <row r="8195" spans="4:12">
      <c r="D8195" s="140"/>
      <c r="F8195" s="132"/>
      <c r="I8195" s="142"/>
      <c r="L8195" s="131"/>
    </row>
    <row r="8196" spans="4:12">
      <c r="D8196" s="140"/>
      <c r="F8196" s="132"/>
      <c r="I8196" s="142"/>
      <c r="L8196" s="131"/>
    </row>
    <row r="8197" spans="4:12">
      <c r="D8197" s="140"/>
      <c r="F8197" s="132"/>
      <c r="I8197" s="142"/>
      <c r="L8197" s="131"/>
    </row>
    <row r="8198" spans="4:12">
      <c r="D8198" s="140"/>
      <c r="F8198" s="132"/>
      <c r="I8198" s="142"/>
      <c r="L8198" s="131"/>
    </row>
    <row r="8199" spans="4:12">
      <c r="D8199" s="140"/>
      <c r="F8199" s="132"/>
      <c r="I8199" s="142"/>
      <c r="L8199" s="131"/>
    </row>
    <row r="8200" spans="4:12">
      <c r="D8200" s="140"/>
      <c r="F8200" s="132"/>
      <c r="I8200" s="142"/>
      <c r="L8200" s="131"/>
    </row>
    <row r="8201" spans="4:12">
      <c r="D8201" s="140"/>
      <c r="F8201" s="132"/>
      <c r="I8201" s="142"/>
      <c r="L8201" s="131"/>
    </row>
    <row r="8202" spans="4:12">
      <c r="D8202" s="140"/>
      <c r="F8202" s="132"/>
      <c r="I8202" s="142"/>
      <c r="L8202" s="131"/>
    </row>
    <row r="8203" spans="4:12">
      <c r="D8203" s="140"/>
      <c r="F8203" s="132"/>
      <c r="I8203" s="142"/>
      <c r="L8203" s="131"/>
    </row>
    <row r="8204" spans="4:12">
      <c r="D8204" s="140"/>
      <c r="F8204" s="132"/>
      <c r="I8204" s="142"/>
      <c r="L8204" s="131"/>
    </row>
    <row r="8205" spans="4:12">
      <c r="D8205" s="140"/>
      <c r="F8205" s="132"/>
      <c r="I8205" s="142"/>
      <c r="L8205" s="131"/>
    </row>
    <row r="8206" spans="4:12">
      <c r="D8206" s="140"/>
      <c r="F8206" s="132"/>
      <c r="I8206" s="142"/>
      <c r="L8206" s="131"/>
    </row>
    <row r="8207" spans="4:12">
      <c r="D8207" s="140"/>
      <c r="F8207" s="132"/>
      <c r="I8207" s="142"/>
      <c r="L8207" s="131"/>
    </row>
    <row r="8208" spans="4:12">
      <c r="D8208" s="140"/>
      <c r="F8208" s="132"/>
      <c r="I8208" s="142"/>
      <c r="L8208" s="131"/>
    </row>
    <row r="8209" spans="4:12">
      <c r="D8209" s="140"/>
      <c r="F8209" s="132"/>
      <c r="I8209" s="142"/>
      <c r="L8209" s="131"/>
    </row>
    <row r="8210" spans="4:12">
      <c r="D8210" s="140"/>
      <c r="F8210" s="132"/>
      <c r="I8210" s="142"/>
      <c r="L8210" s="131"/>
    </row>
    <row r="8211" spans="4:12">
      <c r="D8211" s="140"/>
      <c r="F8211" s="132"/>
      <c r="I8211" s="142"/>
      <c r="L8211" s="131"/>
    </row>
    <row r="8212" spans="4:12">
      <c r="D8212" s="140"/>
      <c r="F8212" s="132"/>
      <c r="I8212" s="142"/>
      <c r="L8212" s="131"/>
    </row>
    <row r="8213" spans="4:12">
      <c r="D8213" s="140"/>
      <c r="F8213" s="132"/>
      <c r="I8213" s="142"/>
      <c r="L8213" s="131"/>
    </row>
    <row r="8214" spans="4:12">
      <c r="D8214" s="140"/>
      <c r="F8214" s="132"/>
      <c r="I8214" s="142"/>
      <c r="L8214" s="131"/>
    </row>
    <row r="8215" spans="4:12">
      <c r="D8215" s="140"/>
      <c r="F8215" s="132"/>
      <c r="I8215" s="142"/>
      <c r="L8215" s="131"/>
    </row>
    <row r="8216" spans="4:12">
      <c r="D8216" s="140"/>
      <c r="F8216" s="132"/>
      <c r="I8216" s="142"/>
      <c r="L8216" s="131"/>
    </row>
    <row r="8217" spans="4:12">
      <c r="D8217" s="140"/>
      <c r="F8217" s="132"/>
      <c r="I8217" s="142"/>
      <c r="L8217" s="131"/>
    </row>
    <row r="8218" spans="4:12">
      <c r="D8218" s="140"/>
      <c r="F8218" s="132"/>
      <c r="I8218" s="142"/>
      <c r="L8218" s="131"/>
    </row>
    <row r="8219" spans="4:12">
      <c r="D8219" s="140"/>
      <c r="F8219" s="132"/>
      <c r="I8219" s="142"/>
      <c r="L8219" s="131"/>
    </row>
    <row r="8220" spans="4:12">
      <c r="D8220" s="140"/>
      <c r="F8220" s="132"/>
      <c r="I8220" s="142"/>
      <c r="L8220" s="131"/>
    </row>
    <row r="8221" spans="4:12">
      <c r="D8221" s="140"/>
      <c r="F8221" s="132"/>
      <c r="I8221" s="142"/>
      <c r="L8221" s="131"/>
    </row>
    <row r="8222" spans="4:12">
      <c r="D8222" s="140"/>
      <c r="F8222" s="132"/>
      <c r="I8222" s="142"/>
      <c r="L8222" s="131"/>
    </row>
    <row r="8223" spans="4:12">
      <c r="D8223" s="140"/>
      <c r="F8223" s="132"/>
      <c r="I8223" s="142"/>
      <c r="L8223" s="131"/>
    </row>
    <row r="8224" spans="4:12">
      <c r="D8224" s="140"/>
      <c r="F8224" s="132"/>
      <c r="I8224" s="142"/>
      <c r="L8224" s="131"/>
    </row>
    <row r="8225" spans="4:12">
      <c r="D8225" s="140"/>
      <c r="F8225" s="132"/>
      <c r="I8225" s="142"/>
      <c r="L8225" s="131"/>
    </row>
    <row r="8226" spans="4:12">
      <c r="D8226" s="140"/>
      <c r="F8226" s="132"/>
      <c r="I8226" s="142"/>
      <c r="L8226" s="131"/>
    </row>
    <row r="8227" spans="4:12">
      <c r="D8227" s="140"/>
      <c r="F8227" s="132"/>
      <c r="I8227" s="142"/>
      <c r="L8227" s="131"/>
    </row>
    <row r="8228" spans="4:12">
      <c r="D8228" s="140"/>
      <c r="F8228" s="132"/>
      <c r="I8228" s="142"/>
      <c r="L8228" s="131"/>
    </row>
    <row r="8229" spans="4:12">
      <c r="D8229" s="140"/>
      <c r="F8229" s="132"/>
      <c r="I8229" s="142"/>
      <c r="L8229" s="131"/>
    </row>
    <row r="8230" spans="4:12">
      <c r="D8230" s="140"/>
      <c r="F8230" s="132"/>
      <c r="I8230" s="142"/>
      <c r="L8230" s="131"/>
    </row>
    <row r="8231" spans="4:12">
      <c r="D8231" s="140"/>
      <c r="F8231" s="132"/>
      <c r="I8231" s="142"/>
      <c r="L8231" s="131"/>
    </row>
    <row r="8232" spans="4:12">
      <c r="D8232" s="140"/>
      <c r="F8232" s="132"/>
      <c r="I8232" s="142"/>
      <c r="L8232" s="131"/>
    </row>
    <row r="8233" spans="4:12">
      <c r="D8233" s="140"/>
      <c r="F8233" s="132"/>
      <c r="I8233" s="142"/>
      <c r="L8233" s="131"/>
    </row>
    <row r="8234" spans="4:12">
      <c r="D8234" s="140"/>
      <c r="F8234" s="132"/>
      <c r="I8234" s="142"/>
      <c r="L8234" s="131"/>
    </row>
    <row r="8235" spans="4:12">
      <c r="D8235" s="140"/>
      <c r="F8235" s="132"/>
      <c r="I8235" s="142"/>
      <c r="L8235" s="131"/>
    </row>
    <row r="8236" spans="4:12">
      <c r="D8236" s="140"/>
      <c r="F8236" s="132"/>
      <c r="I8236" s="142"/>
      <c r="L8236" s="131"/>
    </row>
    <row r="8237" spans="4:12">
      <c r="D8237" s="140"/>
      <c r="F8237" s="132"/>
      <c r="I8237" s="142"/>
      <c r="L8237" s="131"/>
    </row>
    <row r="8238" spans="4:12">
      <c r="D8238" s="140"/>
      <c r="F8238" s="132"/>
      <c r="I8238" s="142"/>
      <c r="L8238" s="131"/>
    </row>
    <row r="8239" spans="4:12">
      <c r="D8239" s="140"/>
      <c r="F8239" s="132"/>
      <c r="I8239" s="142"/>
      <c r="L8239" s="131"/>
    </row>
    <row r="8240" spans="4:12">
      <c r="D8240" s="140"/>
      <c r="F8240" s="132"/>
      <c r="I8240" s="142"/>
      <c r="L8240" s="131"/>
    </row>
    <row r="8241" spans="4:12">
      <c r="D8241" s="140"/>
      <c r="F8241" s="132"/>
      <c r="I8241" s="142"/>
      <c r="L8241" s="131"/>
    </row>
    <row r="8242" spans="4:12">
      <c r="D8242" s="140"/>
      <c r="F8242" s="132"/>
      <c r="I8242" s="142"/>
      <c r="L8242" s="131"/>
    </row>
    <row r="8243" spans="4:12">
      <c r="D8243" s="140"/>
      <c r="F8243" s="132"/>
      <c r="I8243" s="142"/>
      <c r="L8243" s="131"/>
    </row>
    <row r="8244" spans="4:12">
      <c r="D8244" s="140"/>
      <c r="F8244" s="132"/>
      <c r="I8244" s="142"/>
      <c r="L8244" s="131"/>
    </row>
    <row r="8245" spans="4:12">
      <c r="D8245" s="140"/>
      <c r="F8245" s="132"/>
      <c r="I8245" s="142"/>
      <c r="L8245" s="131"/>
    </row>
    <row r="8246" spans="4:12">
      <c r="D8246" s="140"/>
      <c r="F8246" s="132"/>
      <c r="I8246" s="142"/>
      <c r="L8246" s="131"/>
    </row>
    <row r="8247" spans="4:12">
      <c r="D8247" s="140"/>
      <c r="F8247" s="132"/>
      <c r="I8247" s="142"/>
      <c r="L8247" s="131"/>
    </row>
    <row r="8248" spans="4:12">
      <c r="D8248" s="140"/>
      <c r="F8248" s="132"/>
      <c r="I8248" s="142"/>
      <c r="L8248" s="131"/>
    </row>
    <row r="8249" spans="4:12">
      <c r="D8249" s="140"/>
      <c r="F8249" s="132"/>
      <c r="I8249" s="142"/>
      <c r="L8249" s="131"/>
    </row>
    <row r="8250" spans="4:12">
      <c r="D8250" s="140"/>
      <c r="F8250" s="132"/>
      <c r="I8250" s="142"/>
      <c r="L8250" s="131"/>
    </row>
    <row r="8251" spans="4:12">
      <c r="D8251" s="140"/>
      <c r="F8251" s="132"/>
      <c r="I8251" s="142"/>
      <c r="L8251" s="131"/>
    </row>
    <row r="8252" spans="4:12">
      <c r="D8252" s="140"/>
      <c r="F8252" s="132"/>
      <c r="I8252" s="142"/>
      <c r="L8252" s="131"/>
    </row>
    <row r="8253" spans="4:12">
      <c r="D8253" s="140"/>
      <c r="F8253" s="132"/>
      <c r="I8253" s="142"/>
      <c r="L8253" s="131"/>
    </row>
    <row r="8254" spans="4:12">
      <c r="D8254" s="140"/>
      <c r="F8254" s="132"/>
      <c r="I8254" s="142"/>
      <c r="L8254" s="131"/>
    </row>
    <row r="8255" spans="4:12">
      <c r="D8255" s="140"/>
      <c r="F8255" s="132"/>
      <c r="I8255" s="142"/>
      <c r="L8255" s="131"/>
    </row>
    <row r="8256" spans="4:12">
      <c r="D8256" s="140"/>
      <c r="F8256" s="132"/>
      <c r="I8256" s="142"/>
      <c r="L8256" s="131"/>
    </row>
    <row r="8257" spans="4:12">
      <c r="D8257" s="140"/>
      <c r="F8257" s="132"/>
      <c r="I8257" s="142"/>
      <c r="L8257" s="131"/>
    </row>
    <row r="8258" spans="4:12">
      <c r="D8258" s="140"/>
      <c r="F8258" s="132"/>
      <c r="I8258" s="142"/>
      <c r="L8258" s="131"/>
    </row>
    <row r="8259" spans="4:12">
      <c r="D8259" s="140"/>
      <c r="F8259" s="132"/>
      <c r="I8259" s="142"/>
      <c r="L8259" s="131"/>
    </row>
    <row r="8260" spans="4:12">
      <c r="D8260" s="140"/>
      <c r="F8260" s="132"/>
      <c r="I8260" s="142"/>
      <c r="L8260" s="131"/>
    </row>
    <row r="8261" spans="4:12">
      <c r="D8261" s="140"/>
      <c r="F8261" s="132"/>
      <c r="I8261" s="142"/>
      <c r="L8261" s="131"/>
    </row>
    <row r="8262" spans="4:12">
      <c r="D8262" s="140"/>
      <c r="F8262" s="132"/>
      <c r="I8262" s="142"/>
      <c r="L8262" s="131"/>
    </row>
    <row r="8263" spans="4:12">
      <c r="D8263" s="140"/>
      <c r="F8263" s="132"/>
      <c r="I8263" s="142"/>
      <c r="L8263" s="131"/>
    </row>
    <row r="8264" spans="4:12">
      <c r="D8264" s="140"/>
      <c r="F8264" s="132"/>
      <c r="I8264" s="142"/>
      <c r="L8264" s="131"/>
    </row>
    <row r="8265" spans="4:12">
      <c r="D8265" s="140"/>
      <c r="F8265" s="132"/>
      <c r="I8265" s="142"/>
      <c r="L8265" s="131"/>
    </row>
    <row r="8266" spans="4:12">
      <c r="D8266" s="140"/>
      <c r="F8266" s="132"/>
      <c r="I8266" s="142"/>
      <c r="L8266" s="131"/>
    </row>
    <row r="8267" spans="4:12">
      <c r="D8267" s="140"/>
      <c r="F8267" s="132"/>
      <c r="I8267" s="142"/>
      <c r="L8267" s="131"/>
    </row>
    <row r="8268" spans="4:12">
      <c r="D8268" s="140"/>
      <c r="F8268" s="132"/>
      <c r="I8268" s="142"/>
      <c r="L8268" s="131"/>
    </row>
    <row r="8269" spans="4:12">
      <c r="D8269" s="140"/>
      <c r="F8269" s="132"/>
      <c r="I8269" s="142"/>
      <c r="L8269" s="131"/>
    </row>
    <row r="8270" spans="4:12">
      <c r="D8270" s="140"/>
      <c r="F8270" s="132"/>
      <c r="I8270" s="142"/>
      <c r="L8270" s="131"/>
    </row>
    <row r="8271" spans="4:12">
      <c r="D8271" s="140"/>
      <c r="F8271" s="132"/>
      <c r="I8271" s="142"/>
      <c r="L8271" s="131"/>
    </row>
    <row r="8272" spans="4:12">
      <c r="D8272" s="140"/>
      <c r="F8272" s="132"/>
      <c r="I8272" s="142"/>
      <c r="L8272" s="131"/>
    </row>
    <row r="8273" spans="4:12">
      <c r="D8273" s="140"/>
      <c r="F8273" s="132"/>
      <c r="I8273" s="142"/>
      <c r="L8273" s="131"/>
    </row>
    <row r="8274" spans="4:12">
      <c r="D8274" s="140"/>
      <c r="F8274" s="132"/>
      <c r="I8274" s="142"/>
      <c r="L8274" s="131"/>
    </row>
    <row r="8275" spans="4:12">
      <c r="D8275" s="140"/>
      <c r="F8275" s="132"/>
      <c r="I8275" s="142"/>
      <c r="L8275" s="131"/>
    </row>
    <row r="8276" spans="4:12">
      <c r="D8276" s="140"/>
      <c r="F8276" s="132"/>
      <c r="I8276" s="142"/>
      <c r="L8276" s="131"/>
    </row>
    <row r="8277" spans="4:12">
      <c r="D8277" s="140"/>
      <c r="F8277" s="132"/>
      <c r="I8277" s="142"/>
      <c r="L8277" s="131"/>
    </row>
    <row r="8278" spans="4:12">
      <c r="D8278" s="140"/>
      <c r="F8278" s="132"/>
      <c r="I8278" s="142"/>
      <c r="L8278" s="131"/>
    </row>
    <row r="8279" spans="4:12">
      <c r="D8279" s="140"/>
      <c r="F8279" s="132"/>
      <c r="I8279" s="142"/>
      <c r="L8279" s="131"/>
    </row>
    <row r="8280" spans="4:12">
      <c r="D8280" s="140"/>
      <c r="F8280" s="132"/>
      <c r="I8280" s="142"/>
      <c r="L8280" s="131"/>
    </row>
    <row r="8281" spans="4:12">
      <c r="D8281" s="140"/>
      <c r="F8281" s="132"/>
      <c r="I8281" s="142"/>
      <c r="L8281" s="131"/>
    </row>
    <row r="8282" spans="4:12">
      <c r="D8282" s="140"/>
      <c r="F8282" s="132"/>
      <c r="I8282" s="142"/>
      <c r="L8282" s="131"/>
    </row>
    <row r="8283" spans="4:12">
      <c r="D8283" s="140"/>
      <c r="F8283" s="132"/>
      <c r="I8283" s="142"/>
      <c r="L8283" s="131"/>
    </row>
    <row r="8284" spans="4:12">
      <c r="D8284" s="140"/>
      <c r="F8284" s="132"/>
      <c r="I8284" s="142"/>
      <c r="L8284" s="131"/>
    </row>
    <row r="8285" spans="4:12">
      <c r="D8285" s="140"/>
      <c r="F8285" s="132"/>
      <c r="I8285" s="142"/>
      <c r="L8285" s="131"/>
    </row>
    <row r="8286" spans="4:12">
      <c r="D8286" s="140"/>
      <c r="F8286" s="132"/>
      <c r="I8286" s="142"/>
      <c r="L8286" s="131"/>
    </row>
    <row r="8287" spans="4:12">
      <c r="D8287" s="140"/>
      <c r="F8287" s="132"/>
      <c r="I8287" s="142"/>
      <c r="L8287" s="131"/>
    </row>
    <row r="8288" spans="4:12">
      <c r="D8288" s="140"/>
      <c r="F8288" s="132"/>
      <c r="I8288" s="142"/>
      <c r="L8288" s="131"/>
    </row>
    <row r="8289" spans="4:12">
      <c r="D8289" s="140"/>
      <c r="F8289" s="132"/>
      <c r="I8289" s="142"/>
      <c r="L8289" s="131"/>
    </row>
    <row r="8290" spans="4:12">
      <c r="D8290" s="140"/>
      <c r="F8290" s="132"/>
      <c r="I8290" s="142"/>
      <c r="L8290" s="131"/>
    </row>
    <row r="8291" spans="4:12">
      <c r="D8291" s="140"/>
      <c r="F8291" s="132"/>
      <c r="I8291" s="142"/>
      <c r="L8291" s="131"/>
    </row>
    <row r="8292" spans="4:12">
      <c r="D8292" s="140"/>
      <c r="F8292" s="132"/>
      <c r="I8292" s="142"/>
      <c r="L8292" s="131"/>
    </row>
    <row r="8293" spans="4:12">
      <c r="D8293" s="140"/>
      <c r="F8293" s="132"/>
      <c r="I8293" s="142"/>
      <c r="L8293" s="131"/>
    </row>
    <row r="8294" spans="4:12">
      <c r="D8294" s="140"/>
      <c r="F8294" s="132"/>
      <c r="I8294" s="142"/>
      <c r="L8294" s="131"/>
    </row>
    <row r="8295" spans="4:12">
      <c r="D8295" s="140"/>
      <c r="F8295" s="132"/>
      <c r="I8295" s="142"/>
      <c r="L8295" s="131"/>
    </row>
    <row r="8296" spans="4:12">
      <c r="D8296" s="140"/>
      <c r="F8296" s="132"/>
      <c r="I8296" s="142"/>
      <c r="L8296" s="131"/>
    </row>
    <row r="8297" spans="4:12">
      <c r="D8297" s="140"/>
      <c r="F8297" s="132"/>
      <c r="I8297" s="142"/>
      <c r="L8297" s="131"/>
    </row>
    <row r="8298" spans="4:12">
      <c r="D8298" s="140"/>
      <c r="F8298" s="132"/>
      <c r="I8298" s="142"/>
      <c r="L8298" s="131"/>
    </row>
    <row r="8299" spans="4:12">
      <c r="D8299" s="140"/>
      <c r="F8299" s="132"/>
      <c r="I8299" s="142"/>
      <c r="L8299" s="131"/>
    </row>
    <row r="8300" spans="4:12">
      <c r="D8300" s="140"/>
      <c r="F8300" s="132"/>
      <c r="I8300" s="142"/>
      <c r="L8300" s="131"/>
    </row>
    <row r="8301" spans="4:12">
      <c r="D8301" s="140"/>
      <c r="F8301" s="132"/>
      <c r="I8301" s="142"/>
      <c r="L8301" s="131"/>
    </row>
    <row r="8302" spans="4:12">
      <c r="D8302" s="140"/>
      <c r="F8302" s="132"/>
      <c r="I8302" s="142"/>
      <c r="L8302" s="131"/>
    </row>
    <row r="8303" spans="4:12">
      <c r="D8303" s="140"/>
      <c r="F8303" s="132"/>
      <c r="I8303" s="142"/>
      <c r="L8303" s="131"/>
    </row>
    <row r="8304" spans="4:12">
      <c r="D8304" s="140"/>
      <c r="F8304" s="132"/>
      <c r="I8304" s="142"/>
      <c r="L8304" s="131"/>
    </row>
    <row r="8305" spans="4:12">
      <c r="D8305" s="140"/>
      <c r="F8305" s="132"/>
      <c r="I8305" s="142"/>
      <c r="L8305" s="131"/>
    </row>
    <row r="8306" spans="4:12">
      <c r="D8306" s="140"/>
      <c r="F8306" s="132"/>
      <c r="I8306" s="142"/>
      <c r="L8306" s="131"/>
    </row>
    <row r="8307" spans="4:12">
      <c r="D8307" s="140"/>
      <c r="F8307" s="132"/>
      <c r="I8307" s="142"/>
      <c r="L8307" s="131"/>
    </row>
    <row r="8308" spans="4:12">
      <c r="D8308" s="140"/>
      <c r="F8308" s="132"/>
      <c r="I8308" s="142"/>
      <c r="L8308" s="131"/>
    </row>
    <row r="8309" spans="4:12">
      <c r="D8309" s="140"/>
      <c r="F8309" s="132"/>
      <c r="I8309" s="142"/>
      <c r="L8309" s="131"/>
    </row>
    <row r="8310" spans="4:12">
      <c r="D8310" s="140"/>
      <c r="F8310" s="132"/>
      <c r="I8310" s="142"/>
      <c r="L8310" s="131"/>
    </row>
    <row r="8311" spans="4:12">
      <c r="D8311" s="140"/>
      <c r="F8311" s="132"/>
      <c r="I8311" s="142"/>
      <c r="L8311" s="131"/>
    </row>
    <row r="8312" spans="4:12">
      <c r="D8312" s="140"/>
      <c r="F8312" s="132"/>
      <c r="I8312" s="142"/>
      <c r="L8312" s="131"/>
    </row>
  </sheetData>
  <autoFilter ref="A2:M5403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60"/>
  <sheetViews>
    <sheetView showGridLines="0" zoomScaleNormal="100" workbookViewId="0">
      <pane ySplit="1" topLeftCell="A2" activePane="bottomLeft" state="frozen"/>
      <selection activeCell="T24" sqref="T24"/>
      <selection pane="bottomLeft" activeCell="T24" sqref="T24"/>
    </sheetView>
  </sheetViews>
  <sheetFormatPr defaultRowHeight="14.5" customHeight="1"/>
  <cols>
    <col min="1" max="2" width="19.54296875" bestFit="1" customWidth="1"/>
    <col min="3" max="3" width="12.7265625" style="174" bestFit="1" customWidth="1"/>
    <col min="4" max="4" width="126.26953125" customWidth="1"/>
    <col min="5" max="5" width="9.54296875" style="3" customWidth="1"/>
    <col min="7" max="7" width="9.81640625" bestFit="1" customWidth="1"/>
  </cols>
  <sheetData>
    <row r="1" spans="1:5" s="1" customFormat="1" ht="14.5" customHeight="1">
      <c r="A1" s="1" t="s">
        <v>983</v>
      </c>
      <c r="B1" s="1" t="s">
        <v>984</v>
      </c>
      <c r="C1" s="177" t="s">
        <v>979</v>
      </c>
      <c r="D1" s="1" t="s">
        <v>980</v>
      </c>
      <c r="E1" s="12" t="s">
        <v>985</v>
      </c>
    </row>
    <row r="2" spans="1:5" ht="14.5" customHeight="1">
      <c r="A2" t="s">
        <v>981</v>
      </c>
      <c r="B2" t="s">
        <v>1047</v>
      </c>
      <c r="C2" s="133">
        <v>315.95</v>
      </c>
      <c r="D2" t="s">
        <v>2144</v>
      </c>
      <c r="E2" s="3" t="s">
        <v>986</v>
      </c>
    </row>
    <row r="3" spans="1:5" ht="14.5" customHeight="1">
      <c r="A3" t="s">
        <v>981</v>
      </c>
      <c r="B3" t="s">
        <v>1047</v>
      </c>
      <c r="C3" s="133">
        <v>157.97</v>
      </c>
      <c r="D3" t="s">
        <v>2145</v>
      </c>
      <c r="E3" s="3" t="s">
        <v>986</v>
      </c>
    </row>
    <row r="4" spans="1:5" ht="14.5" customHeight="1">
      <c r="A4" t="s">
        <v>981</v>
      </c>
      <c r="B4" t="s">
        <v>1047</v>
      </c>
      <c r="C4" s="133">
        <v>4528.62</v>
      </c>
      <c r="D4" t="s">
        <v>2146</v>
      </c>
      <c r="E4" s="3" t="s">
        <v>986</v>
      </c>
    </row>
    <row r="5" spans="1:5" ht="14.5" customHeight="1">
      <c r="A5" t="s">
        <v>981</v>
      </c>
      <c r="B5" t="s">
        <v>1047</v>
      </c>
      <c r="C5" s="133">
        <v>9127.58</v>
      </c>
      <c r="D5" t="s">
        <v>2147</v>
      </c>
      <c r="E5" s="3" t="s">
        <v>986</v>
      </c>
    </row>
    <row r="6" spans="1:5" ht="14.5" customHeight="1">
      <c r="A6" t="s">
        <v>981</v>
      </c>
      <c r="B6" t="s">
        <v>1047</v>
      </c>
      <c r="C6" s="133">
        <v>6529.71</v>
      </c>
      <c r="D6" t="s">
        <v>2148</v>
      </c>
      <c r="E6" s="3" t="s">
        <v>986</v>
      </c>
    </row>
    <row r="7" spans="1:5" ht="14.5" customHeight="1">
      <c r="A7" t="s">
        <v>981</v>
      </c>
      <c r="B7" t="s">
        <v>982</v>
      </c>
      <c r="C7" s="133">
        <v>16835.310000000001</v>
      </c>
      <c r="D7" t="s">
        <v>2151</v>
      </c>
      <c r="E7" s="3" t="s">
        <v>986</v>
      </c>
    </row>
    <row r="8" spans="1:5" ht="14.5" customHeight="1">
      <c r="A8" t="s">
        <v>1047</v>
      </c>
      <c r="B8" t="s">
        <v>981</v>
      </c>
      <c r="C8" s="133">
        <v>8642.56</v>
      </c>
      <c r="D8" t="s">
        <v>2152</v>
      </c>
      <c r="E8" s="3" t="s">
        <v>986</v>
      </c>
    </row>
    <row r="9" spans="1:5" ht="14.5" customHeight="1">
      <c r="A9" t="s">
        <v>1047</v>
      </c>
      <c r="B9" t="s">
        <v>981</v>
      </c>
      <c r="C9" s="133">
        <v>6897.58</v>
      </c>
      <c r="D9" t="s">
        <v>2153</v>
      </c>
      <c r="E9" s="3" t="s">
        <v>986</v>
      </c>
    </row>
    <row r="10" spans="1:5" ht="14.5" customHeight="1">
      <c r="A10" t="s">
        <v>1047</v>
      </c>
      <c r="B10" t="s">
        <v>981</v>
      </c>
      <c r="C10" s="133">
        <v>5781.07</v>
      </c>
      <c r="D10" t="s">
        <v>2154</v>
      </c>
      <c r="E10" s="3" t="s">
        <v>986</v>
      </c>
    </row>
    <row r="11" spans="1:5" ht="14.5" customHeight="1">
      <c r="A11" t="s">
        <v>1047</v>
      </c>
      <c r="B11" t="s">
        <v>981</v>
      </c>
      <c r="C11" s="133">
        <v>10311.64</v>
      </c>
      <c r="D11" t="s">
        <v>2155</v>
      </c>
      <c r="E11" s="3" t="s">
        <v>986</v>
      </c>
    </row>
    <row r="12" spans="1:5" ht="14.5" customHeight="1">
      <c r="A12" t="s">
        <v>1047</v>
      </c>
      <c r="B12" t="s">
        <v>981</v>
      </c>
      <c r="C12" s="133">
        <v>6897.62</v>
      </c>
      <c r="D12" t="s">
        <v>2156</v>
      </c>
      <c r="E12" s="3" t="s">
        <v>986</v>
      </c>
    </row>
    <row r="13" spans="1:5" ht="14.5" customHeight="1">
      <c r="A13" t="s">
        <v>982</v>
      </c>
      <c r="B13" t="s">
        <v>1047</v>
      </c>
      <c r="C13" s="133">
        <v>90300.97</v>
      </c>
      <c r="D13" t="s">
        <v>2170</v>
      </c>
      <c r="E13" s="3" t="s">
        <v>986</v>
      </c>
    </row>
    <row r="14" spans="1:5" ht="14.5" customHeight="1">
      <c r="A14" t="s">
        <v>982</v>
      </c>
      <c r="B14" t="s">
        <v>1047</v>
      </c>
      <c r="C14" s="133">
        <v>37953.86</v>
      </c>
      <c r="D14" t="s">
        <v>2171</v>
      </c>
      <c r="E14" s="3" t="s">
        <v>986</v>
      </c>
    </row>
    <row r="15" spans="1:5" ht="14.5" customHeight="1">
      <c r="A15" t="s">
        <v>982</v>
      </c>
      <c r="B15" t="s">
        <v>1047</v>
      </c>
      <c r="C15" s="133">
        <v>2225.8200000000002</v>
      </c>
      <c r="D15" t="s">
        <v>2172</v>
      </c>
      <c r="E15" s="3" t="s">
        <v>986</v>
      </c>
    </row>
    <row r="16" spans="1:5" ht="14.5" customHeight="1">
      <c r="A16" t="s">
        <v>982</v>
      </c>
      <c r="B16" t="s">
        <v>1047</v>
      </c>
      <c r="C16" s="133">
        <v>1295.21</v>
      </c>
      <c r="D16" t="s">
        <v>2173</v>
      </c>
      <c r="E16" s="3" t="s">
        <v>986</v>
      </c>
    </row>
    <row r="17" spans="1:5" ht="14.5" customHeight="1">
      <c r="A17" t="s">
        <v>982</v>
      </c>
      <c r="B17" t="s">
        <v>1047</v>
      </c>
      <c r="C17" s="133">
        <v>702.12</v>
      </c>
      <c r="D17" t="s">
        <v>2174</v>
      </c>
      <c r="E17" s="3" t="s">
        <v>986</v>
      </c>
    </row>
    <row r="18" spans="1:5" ht="14.5" customHeight="1">
      <c r="A18" t="s">
        <v>982</v>
      </c>
      <c r="B18" t="s">
        <v>1047</v>
      </c>
      <c r="C18" s="133">
        <v>14.26</v>
      </c>
      <c r="D18" t="s">
        <v>2175</v>
      </c>
      <c r="E18" s="3" t="s">
        <v>986</v>
      </c>
    </row>
    <row r="19" spans="1:5" ht="14.5" customHeight="1">
      <c r="A19" t="s">
        <v>1047</v>
      </c>
      <c r="B19" t="s">
        <v>982</v>
      </c>
      <c r="C19" s="133">
        <v>12441.97</v>
      </c>
      <c r="D19" t="s">
        <v>2179</v>
      </c>
      <c r="E19" s="3" t="s">
        <v>986</v>
      </c>
    </row>
    <row r="20" spans="1:5" ht="14.5" customHeight="1">
      <c r="A20" t="s">
        <v>1047</v>
      </c>
      <c r="B20" t="s">
        <v>982</v>
      </c>
      <c r="C20" s="133">
        <v>12441.97</v>
      </c>
      <c r="D20" t="s">
        <v>2176</v>
      </c>
      <c r="E20" s="3" t="s">
        <v>986</v>
      </c>
    </row>
    <row r="21" spans="1:5" ht="14.5" customHeight="1">
      <c r="A21" t="s">
        <v>1047</v>
      </c>
      <c r="B21" t="s">
        <v>982</v>
      </c>
      <c r="C21" s="133">
        <v>34198.18</v>
      </c>
      <c r="D21" t="s">
        <v>2177</v>
      </c>
      <c r="E21" s="3" t="s">
        <v>986</v>
      </c>
    </row>
    <row r="22" spans="1:5" ht="14.5" customHeight="1">
      <c r="A22" t="s">
        <v>1047</v>
      </c>
      <c r="B22" t="s">
        <v>982</v>
      </c>
      <c r="C22" s="133">
        <v>142343.67999999999</v>
      </c>
      <c r="D22" t="s">
        <v>2178</v>
      </c>
      <c r="E22" s="3" t="s">
        <v>986</v>
      </c>
    </row>
    <row r="23" spans="1:5" ht="14.5" customHeight="1">
      <c r="A23" t="s">
        <v>982</v>
      </c>
      <c r="B23" t="s">
        <v>1047</v>
      </c>
      <c r="C23" s="133">
        <v>579.24</v>
      </c>
      <c r="D23" t="s">
        <v>2164</v>
      </c>
      <c r="E23" s="3" t="s">
        <v>986</v>
      </c>
    </row>
    <row r="24" spans="1:5" ht="14.5" customHeight="1">
      <c r="A24" t="s">
        <v>982</v>
      </c>
      <c r="B24" t="s">
        <v>1047</v>
      </c>
      <c r="C24" s="133">
        <v>473.93</v>
      </c>
      <c r="D24" t="s">
        <v>2165</v>
      </c>
      <c r="E24" s="3" t="s">
        <v>986</v>
      </c>
    </row>
    <row r="25" spans="1:5" ht="14.5" customHeight="1">
      <c r="A25" t="s">
        <v>982</v>
      </c>
      <c r="B25" t="s">
        <v>1047</v>
      </c>
      <c r="C25" s="133">
        <v>315.95</v>
      </c>
      <c r="D25" t="s">
        <v>2166</v>
      </c>
      <c r="E25" s="3" t="s">
        <v>986</v>
      </c>
    </row>
    <row r="26" spans="1:5" ht="14.5" customHeight="1">
      <c r="A26" t="s">
        <v>982</v>
      </c>
      <c r="B26" t="s">
        <v>1047</v>
      </c>
      <c r="C26" s="133">
        <v>315.95</v>
      </c>
      <c r="D26" t="s">
        <v>2167</v>
      </c>
      <c r="E26" s="3" t="s">
        <v>986</v>
      </c>
    </row>
    <row r="27" spans="1:5" ht="14.5" customHeight="1">
      <c r="A27" t="s">
        <v>982</v>
      </c>
      <c r="B27" t="s">
        <v>1047</v>
      </c>
      <c r="C27" s="133">
        <v>12581.52</v>
      </c>
      <c r="D27" t="s">
        <v>1682</v>
      </c>
      <c r="E27" s="3" t="s">
        <v>986</v>
      </c>
    </row>
    <row r="28" spans="1:5" ht="14.5" customHeight="1">
      <c r="A28" t="s">
        <v>982</v>
      </c>
      <c r="B28" t="s">
        <v>1047</v>
      </c>
      <c r="C28" s="133">
        <v>315.95</v>
      </c>
      <c r="D28" t="s">
        <v>2168</v>
      </c>
      <c r="E28" s="3" t="s">
        <v>986</v>
      </c>
    </row>
    <row r="29" spans="1:5" ht="14.5" customHeight="1">
      <c r="A29" t="s">
        <v>982</v>
      </c>
      <c r="B29" t="s">
        <v>1047</v>
      </c>
      <c r="C29" s="133">
        <v>1022.45</v>
      </c>
      <c r="D29" t="s">
        <v>2169</v>
      </c>
      <c r="E29" s="3" t="s">
        <v>986</v>
      </c>
    </row>
    <row r="30" spans="1:5" ht="14.5" customHeight="1">
      <c r="A30" t="s">
        <v>1047</v>
      </c>
      <c r="B30" t="s">
        <v>982</v>
      </c>
      <c r="C30" s="133">
        <v>18747.13</v>
      </c>
      <c r="D30" t="s">
        <v>2157</v>
      </c>
      <c r="E30" s="3" t="s">
        <v>986</v>
      </c>
    </row>
    <row r="31" spans="1:5" ht="14.5" customHeight="1">
      <c r="A31" t="s">
        <v>1047</v>
      </c>
      <c r="B31" t="s">
        <v>982</v>
      </c>
      <c r="C31" s="133">
        <v>1256.07</v>
      </c>
      <c r="D31" t="s">
        <v>2158</v>
      </c>
      <c r="E31" s="3" t="s">
        <v>986</v>
      </c>
    </row>
    <row r="32" spans="1:5" ht="14.5" customHeight="1">
      <c r="A32" t="s">
        <v>1047</v>
      </c>
      <c r="B32" t="s">
        <v>982</v>
      </c>
      <c r="C32" s="133">
        <v>16987.669999999998</v>
      </c>
      <c r="D32" t="s">
        <v>2159</v>
      </c>
      <c r="E32" s="3" t="s">
        <v>986</v>
      </c>
    </row>
    <row r="33" spans="1:5" ht="14.5" customHeight="1">
      <c r="A33" t="s">
        <v>1047</v>
      </c>
      <c r="B33" t="s">
        <v>982</v>
      </c>
      <c r="C33" s="133">
        <v>18397.060000000001</v>
      </c>
      <c r="D33" t="s">
        <v>2160</v>
      </c>
      <c r="E33" s="3" t="s">
        <v>986</v>
      </c>
    </row>
    <row r="34" spans="1:5" ht="14.5" customHeight="1">
      <c r="A34" t="s">
        <v>1047</v>
      </c>
      <c r="B34" t="s">
        <v>982</v>
      </c>
      <c r="C34" s="133">
        <v>19838.849999999999</v>
      </c>
      <c r="D34" t="s">
        <v>2161</v>
      </c>
      <c r="E34" s="3" t="s">
        <v>986</v>
      </c>
    </row>
    <row r="35" spans="1:5" ht="14.5" customHeight="1">
      <c r="A35" t="s">
        <v>1047</v>
      </c>
      <c r="B35" t="s">
        <v>982</v>
      </c>
      <c r="C35" s="133">
        <v>24749.279999999999</v>
      </c>
      <c r="D35" t="s">
        <v>2162</v>
      </c>
      <c r="E35" s="3" t="s">
        <v>986</v>
      </c>
    </row>
    <row r="36" spans="1:5" ht="14.5" customHeight="1">
      <c r="A36" t="s">
        <v>1047</v>
      </c>
      <c r="B36" t="s">
        <v>982</v>
      </c>
      <c r="C36" s="133">
        <v>42186.49</v>
      </c>
      <c r="D36" t="s">
        <v>2163</v>
      </c>
      <c r="E36" s="3" t="s">
        <v>986</v>
      </c>
    </row>
    <row r="37" spans="1:5" ht="14.5" customHeight="1">
      <c r="A37" t="s">
        <v>981</v>
      </c>
      <c r="B37" t="s">
        <v>982</v>
      </c>
      <c r="C37" s="133">
        <v>20445.86</v>
      </c>
      <c r="D37" t="s">
        <v>6954</v>
      </c>
      <c r="E37" s="3" t="s">
        <v>2149</v>
      </c>
    </row>
    <row r="38" spans="1:5" ht="14.5" customHeight="1">
      <c r="A38" t="s">
        <v>1047</v>
      </c>
      <c r="B38" t="s">
        <v>981</v>
      </c>
      <c r="C38" s="174">
        <v>10310.549999999999</v>
      </c>
      <c r="D38" t="s">
        <v>6955</v>
      </c>
      <c r="E38" s="3" t="s">
        <v>2149</v>
      </c>
    </row>
    <row r="39" spans="1:5" ht="14.5" customHeight="1">
      <c r="A39" t="s">
        <v>1047</v>
      </c>
      <c r="B39" t="s">
        <v>981</v>
      </c>
      <c r="C39" s="174">
        <v>7666.71</v>
      </c>
      <c r="D39" t="s">
        <v>6956</v>
      </c>
      <c r="E39" s="3" t="s">
        <v>2149</v>
      </c>
    </row>
    <row r="40" spans="1:5" ht="14.5" customHeight="1">
      <c r="A40" t="s">
        <v>981</v>
      </c>
      <c r="B40" t="s">
        <v>1047</v>
      </c>
      <c r="C40" s="174">
        <v>210.64</v>
      </c>
      <c r="D40" t="s">
        <v>6957</v>
      </c>
      <c r="E40" s="3" t="s">
        <v>2149</v>
      </c>
    </row>
    <row r="41" spans="1:5" ht="14.5" customHeight="1">
      <c r="A41" t="s">
        <v>981</v>
      </c>
      <c r="B41" t="s">
        <v>1047</v>
      </c>
      <c r="C41" s="174">
        <v>315.95</v>
      </c>
      <c r="D41" t="s">
        <v>6958</v>
      </c>
      <c r="E41" s="3" t="s">
        <v>2149</v>
      </c>
    </row>
    <row r="42" spans="1:5" ht="14.5" customHeight="1">
      <c r="A42" t="s">
        <v>981</v>
      </c>
      <c r="B42" t="s">
        <v>1047</v>
      </c>
      <c r="C42" s="174">
        <v>263.29000000000002</v>
      </c>
      <c r="D42" t="s">
        <v>6959</v>
      </c>
      <c r="E42" s="3" t="s">
        <v>2149</v>
      </c>
    </row>
    <row r="43" spans="1:5" ht="14.5" customHeight="1">
      <c r="A43" t="s">
        <v>981</v>
      </c>
      <c r="B43" t="s">
        <v>1047</v>
      </c>
      <c r="C43" s="174">
        <v>2781.06</v>
      </c>
      <c r="D43" t="s">
        <v>6960</v>
      </c>
      <c r="E43" s="3" t="s">
        <v>2149</v>
      </c>
    </row>
    <row r="44" spans="1:5" ht="14.5" customHeight="1">
      <c r="A44" t="s">
        <v>981</v>
      </c>
      <c r="B44" t="s">
        <v>1047</v>
      </c>
      <c r="C44" s="174">
        <v>7958.26</v>
      </c>
      <c r="D44" t="s">
        <v>6961</v>
      </c>
      <c r="E44" s="3" t="s">
        <v>2149</v>
      </c>
    </row>
    <row r="45" spans="1:5" ht="14.5" customHeight="1">
      <c r="A45" t="s">
        <v>981</v>
      </c>
      <c r="B45" t="s">
        <v>1047</v>
      </c>
      <c r="C45" s="174">
        <v>950.02</v>
      </c>
      <c r="D45" t="s">
        <v>6962</v>
      </c>
      <c r="E45" s="3" t="s">
        <v>2149</v>
      </c>
    </row>
    <row r="46" spans="1:5" ht="14.5" customHeight="1">
      <c r="A46" t="s">
        <v>981</v>
      </c>
      <c r="B46" t="s">
        <v>1047</v>
      </c>
      <c r="C46" s="174">
        <v>157.97</v>
      </c>
      <c r="D46" t="s">
        <v>6963</v>
      </c>
      <c r="E46" s="3" t="s">
        <v>2149</v>
      </c>
    </row>
    <row r="47" spans="1:5" ht="14.5" customHeight="1">
      <c r="A47" t="s">
        <v>1047</v>
      </c>
      <c r="B47" t="s">
        <v>982</v>
      </c>
      <c r="C47" s="174">
        <v>7819.52</v>
      </c>
      <c r="D47" t="s">
        <v>6964</v>
      </c>
      <c r="E47" s="3" t="s">
        <v>2149</v>
      </c>
    </row>
    <row r="48" spans="1:5" ht="14.5" customHeight="1">
      <c r="A48" t="s">
        <v>1047</v>
      </c>
      <c r="B48" t="s">
        <v>982</v>
      </c>
      <c r="C48" s="174">
        <v>104706.57</v>
      </c>
      <c r="D48" t="s">
        <v>6965</v>
      </c>
      <c r="E48" s="3" t="s">
        <v>2149</v>
      </c>
    </row>
    <row r="49" spans="1:5" ht="14.5" customHeight="1">
      <c r="A49" t="s">
        <v>1047</v>
      </c>
      <c r="B49" t="s">
        <v>982</v>
      </c>
      <c r="C49" s="174">
        <v>193838.05</v>
      </c>
      <c r="D49" t="s">
        <v>6966</v>
      </c>
      <c r="E49" s="3" t="s">
        <v>2149</v>
      </c>
    </row>
    <row r="50" spans="1:5" ht="14.5" customHeight="1">
      <c r="A50" t="s">
        <v>1047</v>
      </c>
      <c r="B50" t="s">
        <v>982</v>
      </c>
      <c r="C50" s="174">
        <v>12156.2</v>
      </c>
      <c r="D50" t="s">
        <v>6967</v>
      </c>
      <c r="E50" s="3" t="s">
        <v>2149</v>
      </c>
    </row>
    <row r="51" spans="1:5" ht="14.5" customHeight="1">
      <c r="A51" t="s">
        <v>1047</v>
      </c>
      <c r="B51" t="s">
        <v>982</v>
      </c>
      <c r="C51" s="174">
        <v>145.63</v>
      </c>
      <c r="D51" t="s">
        <v>6968</v>
      </c>
      <c r="E51" s="3" t="s">
        <v>2149</v>
      </c>
    </row>
    <row r="52" spans="1:5" ht="14.5" customHeight="1">
      <c r="A52" t="s">
        <v>1047</v>
      </c>
      <c r="B52" t="s">
        <v>982</v>
      </c>
      <c r="C52" s="174">
        <v>12441.97</v>
      </c>
      <c r="D52" t="s">
        <v>6969</v>
      </c>
      <c r="E52" s="3" t="s">
        <v>2149</v>
      </c>
    </row>
    <row r="53" spans="1:5" ht="14.5" customHeight="1">
      <c r="A53" t="s">
        <v>982</v>
      </c>
      <c r="B53" t="s">
        <v>1047</v>
      </c>
      <c r="C53" s="174">
        <v>31682.560000000001</v>
      </c>
      <c r="D53" t="s">
        <v>6970</v>
      </c>
      <c r="E53" s="3" t="s">
        <v>2149</v>
      </c>
    </row>
    <row r="54" spans="1:5" ht="14.5" customHeight="1">
      <c r="A54" t="s">
        <v>982</v>
      </c>
      <c r="B54" t="s">
        <v>1047</v>
      </c>
      <c r="C54" s="174">
        <v>6.3</v>
      </c>
      <c r="D54" t="s">
        <v>6971</v>
      </c>
      <c r="E54" s="3" t="s">
        <v>2149</v>
      </c>
    </row>
    <row r="55" spans="1:5" ht="14.5" customHeight="1">
      <c r="A55" t="s">
        <v>982</v>
      </c>
      <c r="B55" t="s">
        <v>1047</v>
      </c>
      <c r="C55" s="174">
        <v>2524.3000000000002</v>
      </c>
      <c r="D55" t="s">
        <v>6972</v>
      </c>
      <c r="E55" s="3" t="s">
        <v>2149</v>
      </c>
    </row>
    <row r="56" spans="1:5" ht="14.5" customHeight="1">
      <c r="A56" t="s">
        <v>982</v>
      </c>
      <c r="B56" t="s">
        <v>1047</v>
      </c>
      <c r="C56" s="174">
        <v>47050.76</v>
      </c>
      <c r="D56" t="s">
        <v>6973</v>
      </c>
      <c r="E56" s="3" t="s">
        <v>2149</v>
      </c>
    </row>
    <row r="57" spans="1:5" ht="14.5" customHeight="1">
      <c r="A57" t="s">
        <v>982</v>
      </c>
      <c r="B57" t="s">
        <v>1047</v>
      </c>
      <c r="C57" s="174">
        <v>439.56</v>
      </c>
      <c r="D57" t="s">
        <v>6974</v>
      </c>
      <c r="E57" s="3" t="s">
        <v>2149</v>
      </c>
    </row>
    <row r="58" spans="1:5" ht="14.5" customHeight="1">
      <c r="A58" t="s">
        <v>982</v>
      </c>
      <c r="B58" t="s">
        <v>1047</v>
      </c>
      <c r="C58" s="174">
        <v>17431.97</v>
      </c>
      <c r="D58" t="s">
        <v>6975</v>
      </c>
      <c r="E58" s="3" t="s">
        <v>2149</v>
      </c>
    </row>
    <row r="59" spans="1:5" ht="14.5" customHeight="1">
      <c r="A59" t="s">
        <v>982</v>
      </c>
      <c r="B59" t="s">
        <v>1047</v>
      </c>
      <c r="C59" s="174">
        <v>368.61</v>
      </c>
      <c r="D59" t="s">
        <v>6976</v>
      </c>
      <c r="E59" s="3" t="s">
        <v>2149</v>
      </c>
    </row>
    <row r="60" spans="1:5" ht="14.5" customHeight="1">
      <c r="A60" t="s">
        <v>1047</v>
      </c>
      <c r="B60" t="s">
        <v>982</v>
      </c>
      <c r="C60" s="174">
        <v>1455.72</v>
      </c>
      <c r="D60" t="s">
        <v>6977</v>
      </c>
      <c r="E60" s="3" t="s">
        <v>2149</v>
      </c>
    </row>
  </sheetData>
  <autoFilter ref="A1:E60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2088"/>
  <sheetViews>
    <sheetView showGridLines="0" workbookViewId="0">
      <pane ySplit="1" topLeftCell="A1998" activePane="bottomLeft" state="frozen"/>
      <selection activeCell="T24" sqref="T24"/>
      <selection pane="bottomLeft" activeCell="A2" sqref="A2:X387 A390:X934 A936:X1105 A1121:X1728 A1732:X1747 A1751:X1831 A1859:X2208 A3291:X3292 A3334:X3334 A3341:X3346 A3348:X3353 A3355:X3435 A3437:X3467 A3469:X3469 A3471:X3498 A3500:X3520 A3522:X3523 A3525:X3542 A3544:X4579 A4581:X4667 A4669:X4805 A4807:X4880 A4882:X4908 A5072:X5072 A5111:X5167 A5169:X5211 A5259:X5336 A5338:X5338 A5340:X5385 A5387:X5459 A5461:X5542 A5544:X5588 A5590:X5597 A5599:X5606 A5608:X5608 A5610:X5735 A5737:X5793 A5795:X5821 A5823:X5862 A5865:X5865 A5867:X5868 A5870:X5873 A5875:X5884 A5886:X5916 A5918:X5932 A5934:X5944 A5946:X5974 A5976:X6008 A6010:X6150 A6152:X6163 A6165:X6199 A6201:X6249 A6251:X6288 A6290:X6310 A6312:X6338 A6340:X6353 A6355:X6426 A6428:X6445 A6465:X6466 A6468:X6481 A6483:X6483 A6485:X6603 A6605:X6720 A6722:X6725 A6727:X6731 A6733:X6733 A6735:X6867 A6869:X6909 A6911:X6952 A6954:X6974 A6976:X6995 A6997:X7051 A7053:X7062 A7064:X7065 A7067:X7088 A7090:X7091 A7094:X7094 A7096:X7096 A7098:X7112 A7115:X7116 A7120:X7123 A7125:X7145 A7147:X7239 A7241:X7250 A7252:X7258 A7260:X7307 A7309:X7363 A7365:X7370 A7372:X7401 A7403:X7481 A7483:X7508 A7512:X7515 A7517:X7588 A7590:X7651 A7654:X7654 A7656:X7746 A7748:X7773 A7775:X7800 A7802:X7856 A7858:X7870 A7872:X7888 A7890:X7928 A7930:X7946 A7948:X7956 A7958:X7992 A7994:X8024 A8026:X8026 A8028:X8044 A8046:X8051 A8053:X8060 A8066:X8068 A8070:X8191 A8193:X8195 A8197:X8210 A8212:X8250 A8252:X8330 A8332:X8333 A8335:X8335 A8338:X8367 A8369:X8432 A8435:X8436 A8438:X8443 A8445:X8449 A8452:X9368 A9370:X9370 A9372:X9375 A9377:X9380 A9382:X9394 A9396:X9455 A9457:X9465 A9467:X9508 A9510:X9597 A9599:X9599 A9601:X9625 A9627:X9634 A9636:X9672 A9674:X9735 A9740:X9740 A9745:X9745 A9747:X9748 A9750:X9879 A9881:X9885 A9887:X9954 A9956:X9978 A9980:X10025 A10027:X10165 A10167:X10204 A10206:X10305 A10308:X10379 A10381:X10425 A10427:X10443 A10445:X10448 A10450:X10458 A10460:X10466 A10468:X10474 A10476:X10477 A10479:X10553 A10555:X10564 A10566:X10572 A10574:X10576 A10578:X10586 A10588:X10601 A10603:X10687 A10689:X10696 A10698:X10750 A10752:X10763 A10765:X10788 A10790:X10791 A10793:X10824 A10826:X10833 A10835:X10868 A10870:X10885 A10887:X10912 A10914:X10962 A10964:X10964 A10966:X10971 A10973:X10980 A10982:X11018 A11024:X11047 A11049:X11050 A11052:X11071 A11073:X11079 A11081:X11089 A11091:X11147 A11150:X11251 A11253:X11407 A11409:X11410 A11412:X11445 A11447:X11470 A11472:X11525 A11527:X11528 A11531:X11556 A11559:X11639 A11641:X11641 A11643:X11676 A11679:X11681 A11683:X11805 A11807:X11823 A11825:X11849 A11851:X11992 A12013:X12013 A12359:X12359 A12361:X12367 A12369:X12617 A12619:X12641 A12644:X12655 A12657:X12704 A12706:X12722 A12724:X12732 A12734:X12762 A12764:X12777 A12779:X12786 A12788:X12827 A12829:X12855 A12857:X12861 A12863:X13003 A13005:X13006 A13008:X13122 A13124:X13187 A13189:X13284 A13286:X13478 A13481:X13709 A13711:X13927 A13929:X13963 A13965:X13990 A13992:X13993 A13995:X14004 A14006:X14009 A14011:X14124 A14129:X14133 A14135:X14137 A14139:X14140 A14142:X14143 A14145:X14147 A14149:X14151 A14153:X14155 A14157:X14158 A14160:X14161 A14163:X14164 A14167:X14169 A14171:X14173 A14175:X14177 A14179:X14180 A14182:X14183 A14185:X14187 A14189:X14192 A14195:X14196 A14198:X14199 A14201:X14202 A14204:X14206 A14208:X14213 A14215:X14505"/>
    </sheetView>
  </sheetViews>
  <sheetFormatPr defaultColWidth="8.7265625" defaultRowHeight="10.5"/>
  <cols>
    <col min="1" max="13" width="8.7265625" style="198"/>
    <col min="14" max="14" width="10.453125" style="198" customWidth="1"/>
    <col min="15" max="23" width="8.7265625" style="198"/>
    <col min="24" max="24" width="13.1796875" style="198" bestFit="1" customWidth="1"/>
    <col min="25" max="16384" width="8.7265625" style="198"/>
  </cols>
  <sheetData>
    <row r="1" spans="1:24" ht="11">
      <c r="A1" s="189" t="s">
        <v>828</v>
      </c>
      <c r="B1" s="189" t="s">
        <v>987</v>
      </c>
      <c r="C1" s="189" t="s">
        <v>988</v>
      </c>
      <c r="D1" s="189" t="s">
        <v>989</v>
      </c>
      <c r="E1" s="189" t="s">
        <v>990</v>
      </c>
      <c r="F1" s="189" t="s">
        <v>991</v>
      </c>
      <c r="G1" s="189" t="s">
        <v>992</v>
      </c>
      <c r="H1" s="189" t="s">
        <v>993</v>
      </c>
      <c r="I1" s="189" t="s">
        <v>994</v>
      </c>
      <c r="J1" s="189" t="s">
        <v>995</v>
      </c>
      <c r="K1" s="189" t="s">
        <v>996</v>
      </c>
      <c r="L1" s="189" t="s">
        <v>817</v>
      </c>
      <c r="M1" s="189" t="s">
        <v>997</v>
      </c>
      <c r="N1" s="189" t="s">
        <v>998</v>
      </c>
      <c r="O1" s="206" t="s">
        <v>999</v>
      </c>
      <c r="P1" s="189" t="s">
        <v>1000</v>
      </c>
      <c r="Q1" s="189" t="s">
        <v>1001</v>
      </c>
      <c r="R1" s="189" t="s">
        <v>1002</v>
      </c>
      <c r="S1" s="189" t="s">
        <v>1003</v>
      </c>
      <c r="T1" s="189" t="s">
        <v>1004</v>
      </c>
      <c r="U1" s="204" t="s">
        <v>1040</v>
      </c>
      <c r="V1" s="202" t="s">
        <v>1041</v>
      </c>
      <c r="W1" s="202" t="s">
        <v>752</v>
      </c>
      <c r="X1" s="200">
        <v>45807</v>
      </c>
    </row>
    <row r="2" spans="1:24" ht="52.5">
      <c r="A2" s="197" t="s">
        <v>955</v>
      </c>
      <c r="B2" s="197" t="s">
        <v>1511</v>
      </c>
      <c r="C2" s="192" t="s">
        <v>1005</v>
      </c>
      <c r="D2" s="192">
        <v>20408</v>
      </c>
      <c r="E2" s="193">
        <v>45777</v>
      </c>
      <c r="F2" s="205"/>
      <c r="G2" s="205"/>
      <c r="H2" s="205"/>
      <c r="I2" s="187">
        <v>7650.06</v>
      </c>
      <c r="J2" s="193">
        <v>45808</v>
      </c>
      <c r="K2" s="192" t="s">
        <v>1516</v>
      </c>
      <c r="L2" s="205"/>
      <c r="M2" s="197" t="s">
        <v>1516</v>
      </c>
      <c r="N2" s="187">
        <v>7650.06</v>
      </c>
      <c r="O2" s="199"/>
      <c r="P2" s="205"/>
      <c r="Q2" s="205"/>
      <c r="R2" s="205"/>
      <c r="S2" s="205"/>
      <c r="T2" s="187" t="s">
        <v>1512</v>
      </c>
      <c r="U2" s="203">
        <v>0</v>
      </c>
      <c r="V2" s="201" t="s">
        <v>1031</v>
      </c>
      <c r="W2" s="201" t="s">
        <v>1043</v>
      </c>
    </row>
    <row r="3" spans="1:24" ht="52.5">
      <c r="A3" s="197" t="s">
        <v>955</v>
      </c>
      <c r="B3" s="197" t="s">
        <v>1511</v>
      </c>
      <c r="C3" s="192" t="s">
        <v>1005</v>
      </c>
      <c r="D3" s="192">
        <v>20522</v>
      </c>
      <c r="E3" s="193">
        <v>45807</v>
      </c>
      <c r="F3" s="205"/>
      <c r="G3" s="205"/>
      <c r="H3" s="205"/>
      <c r="I3" s="187">
        <v>7640.66</v>
      </c>
      <c r="J3" s="193">
        <v>45838</v>
      </c>
      <c r="K3" s="192" t="s">
        <v>1516</v>
      </c>
      <c r="L3" s="205"/>
      <c r="M3" s="197" t="s">
        <v>1516</v>
      </c>
      <c r="N3" s="187">
        <v>7640.66</v>
      </c>
      <c r="O3" s="199"/>
      <c r="P3" s="205"/>
      <c r="Q3" s="205"/>
      <c r="R3" s="205"/>
      <c r="S3" s="205"/>
      <c r="T3" s="187" t="s">
        <v>1512</v>
      </c>
      <c r="U3" s="203">
        <v>0</v>
      </c>
      <c r="V3" s="201" t="s">
        <v>1031</v>
      </c>
      <c r="W3" s="201" t="s">
        <v>1043</v>
      </c>
    </row>
    <row r="4" spans="1:24" ht="52.5">
      <c r="A4" s="197" t="s">
        <v>1514</v>
      </c>
      <c r="B4" s="197" t="s">
        <v>1515</v>
      </c>
      <c r="C4" s="192" t="s">
        <v>1005</v>
      </c>
      <c r="D4" s="192">
        <v>20456</v>
      </c>
      <c r="E4" s="193">
        <v>45807</v>
      </c>
      <c r="F4" s="205"/>
      <c r="G4" s="205"/>
      <c r="H4" s="205"/>
      <c r="I4" s="187">
        <v>5835.85</v>
      </c>
      <c r="J4" s="193">
        <v>45838</v>
      </c>
      <c r="K4" s="192" t="s">
        <v>1516</v>
      </c>
      <c r="L4" s="205"/>
      <c r="M4" s="197" t="s">
        <v>1516</v>
      </c>
      <c r="N4" s="187">
        <v>5835.85</v>
      </c>
      <c r="O4" s="199"/>
      <c r="P4" s="205"/>
      <c r="Q4" s="205"/>
      <c r="R4" s="205"/>
      <c r="S4" s="205"/>
      <c r="T4" s="187" t="s">
        <v>1512</v>
      </c>
      <c r="U4" s="203">
        <v>0</v>
      </c>
      <c r="V4" s="201" t="s">
        <v>1031</v>
      </c>
      <c r="W4" s="201" t="s">
        <v>1043</v>
      </c>
    </row>
    <row r="5" spans="1:24" ht="52.5">
      <c r="A5" s="197" t="s">
        <v>1519</v>
      </c>
      <c r="B5" s="197" t="s">
        <v>1520</v>
      </c>
      <c r="C5" s="192" t="s">
        <v>1005</v>
      </c>
      <c r="D5" s="192">
        <v>18718</v>
      </c>
      <c r="E5" s="193">
        <v>45289</v>
      </c>
      <c r="F5" s="205"/>
      <c r="G5" s="205"/>
      <c r="H5" s="205"/>
      <c r="I5" s="187">
        <v>6225.78</v>
      </c>
      <c r="J5" s="193">
        <v>45322</v>
      </c>
      <c r="K5" s="192" t="s">
        <v>1516</v>
      </c>
      <c r="L5" s="205"/>
      <c r="M5" s="197" t="s">
        <v>1516</v>
      </c>
      <c r="N5" s="187">
        <v>6225.78</v>
      </c>
      <c r="O5" s="199"/>
      <c r="P5" s="205"/>
      <c r="Q5" s="205"/>
      <c r="R5" s="205"/>
      <c r="S5" s="205"/>
      <c r="T5" s="187" t="s">
        <v>1521</v>
      </c>
      <c r="U5" s="203">
        <v>485</v>
      </c>
      <c r="V5" s="201" t="s">
        <v>1039</v>
      </c>
      <c r="W5" s="201" t="s">
        <v>1043</v>
      </c>
    </row>
    <row r="6" spans="1:24" ht="52.5">
      <c r="A6" s="197" t="s">
        <v>1519</v>
      </c>
      <c r="B6" s="197" t="s">
        <v>1520</v>
      </c>
      <c r="C6" s="192" t="s">
        <v>1005</v>
      </c>
      <c r="D6" s="192">
        <v>18901</v>
      </c>
      <c r="E6" s="193">
        <v>45351</v>
      </c>
      <c r="F6" s="205"/>
      <c r="G6" s="205"/>
      <c r="H6" s="205"/>
      <c r="I6" s="187">
        <v>56543.01</v>
      </c>
      <c r="J6" s="193">
        <v>45402</v>
      </c>
      <c r="K6" s="192" t="s">
        <v>1516</v>
      </c>
      <c r="L6" s="205"/>
      <c r="M6" s="197" t="s">
        <v>1516</v>
      </c>
      <c r="N6" s="187">
        <v>56543.01</v>
      </c>
      <c r="O6" s="199"/>
      <c r="P6" s="205"/>
      <c r="Q6" s="205"/>
      <c r="R6" s="205"/>
      <c r="S6" s="205"/>
      <c r="T6" s="187" t="s">
        <v>1512</v>
      </c>
      <c r="U6" s="203">
        <v>405</v>
      </c>
      <c r="V6" s="201" t="s">
        <v>1039</v>
      </c>
      <c r="W6" s="201" t="s">
        <v>1043</v>
      </c>
    </row>
    <row r="7" spans="1:24" ht="52.5">
      <c r="A7" s="197" t="s">
        <v>1519</v>
      </c>
      <c r="B7" s="197" t="s">
        <v>1520</v>
      </c>
      <c r="C7" s="192" t="s">
        <v>1005</v>
      </c>
      <c r="D7" s="192">
        <v>18948</v>
      </c>
      <c r="E7" s="193">
        <v>45351</v>
      </c>
      <c r="F7" s="205"/>
      <c r="G7" s="205"/>
      <c r="H7" s="205"/>
      <c r="I7" s="187">
        <v>56516.639999999999</v>
      </c>
      <c r="J7" s="193">
        <v>45382</v>
      </c>
      <c r="K7" s="192" t="s">
        <v>1516</v>
      </c>
      <c r="L7" s="205"/>
      <c r="M7" s="197" t="s">
        <v>1516</v>
      </c>
      <c r="N7" s="187">
        <v>56516.639999999999</v>
      </c>
      <c r="O7" s="199"/>
      <c r="P7" s="205"/>
      <c r="Q7" s="205"/>
      <c r="R7" s="205"/>
      <c r="S7" s="205"/>
      <c r="T7" s="187" t="s">
        <v>1512</v>
      </c>
      <c r="U7" s="203">
        <v>425</v>
      </c>
      <c r="V7" s="201" t="s">
        <v>1039</v>
      </c>
      <c r="W7" s="201" t="s">
        <v>1043</v>
      </c>
    </row>
    <row r="8" spans="1:24" ht="52.5">
      <c r="A8" s="197" t="s">
        <v>1519</v>
      </c>
      <c r="B8" s="197" t="s">
        <v>1520</v>
      </c>
      <c r="C8" s="192" t="s">
        <v>1005</v>
      </c>
      <c r="D8" s="192">
        <v>19003</v>
      </c>
      <c r="E8" s="193">
        <v>45382</v>
      </c>
      <c r="F8" s="205"/>
      <c r="G8" s="205"/>
      <c r="H8" s="205"/>
      <c r="I8" s="187">
        <v>56537.8</v>
      </c>
      <c r="J8" s="193">
        <v>45412</v>
      </c>
      <c r="K8" s="192" t="s">
        <v>1516</v>
      </c>
      <c r="L8" s="205"/>
      <c r="M8" s="197" t="s">
        <v>1516</v>
      </c>
      <c r="N8" s="187">
        <v>39657.33</v>
      </c>
      <c r="O8" s="199"/>
      <c r="P8" s="205"/>
      <c r="Q8" s="205"/>
      <c r="R8" s="205"/>
      <c r="S8" s="205"/>
      <c r="T8" s="187" t="s">
        <v>1509</v>
      </c>
      <c r="U8" s="203">
        <v>395</v>
      </c>
      <c r="V8" s="201" t="s">
        <v>1039</v>
      </c>
      <c r="W8" s="201" t="s">
        <v>1043</v>
      </c>
    </row>
    <row r="9" spans="1:24" ht="38.15" customHeight="1">
      <c r="A9" s="197" t="s">
        <v>1519</v>
      </c>
      <c r="B9" s="197" t="s">
        <v>1520</v>
      </c>
      <c r="C9" s="192" t="s">
        <v>1005</v>
      </c>
      <c r="D9" s="192">
        <v>19108</v>
      </c>
      <c r="E9" s="193">
        <v>45412</v>
      </c>
      <c r="F9" s="205"/>
      <c r="G9" s="205"/>
      <c r="H9" s="205"/>
      <c r="I9" s="187">
        <v>56637.94</v>
      </c>
      <c r="J9" s="193">
        <v>45443</v>
      </c>
      <c r="K9" s="192" t="s">
        <v>1516</v>
      </c>
      <c r="L9" s="205"/>
      <c r="M9" s="197" t="s">
        <v>1516</v>
      </c>
      <c r="N9" s="187">
        <v>39657.33</v>
      </c>
      <c r="O9" s="199"/>
      <c r="P9" s="205"/>
      <c r="Q9" s="205"/>
      <c r="R9" s="205"/>
      <c r="S9" s="205"/>
      <c r="T9" s="187" t="s">
        <v>1512</v>
      </c>
      <c r="U9" s="203">
        <v>364</v>
      </c>
      <c r="V9" s="201" t="s">
        <v>1038</v>
      </c>
      <c r="W9" s="201" t="s">
        <v>1043</v>
      </c>
    </row>
    <row r="10" spans="1:24" ht="52.5">
      <c r="A10" s="197" t="s">
        <v>1519</v>
      </c>
      <c r="B10" s="197" t="s">
        <v>1520</v>
      </c>
      <c r="C10" s="192" t="s">
        <v>1005</v>
      </c>
      <c r="D10" s="192">
        <v>19209</v>
      </c>
      <c r="E10" s="193">
        <v>45444</v>
      </c>
      <c r="F10" s="205"/>
      <c r="G10" s="205"/>
      <c r="H10" s="205"/>
      <c r="I10" s="187">
        <v>56636.13</v>
      </c>
      <c r="J10" s="193">
        <v>45474</v>
      </c>
      <c r="K10" s="192" t="s">
        <v>1516</v>
      </c>
      <c r="L10" s="205"/>
      <c r="M10" s="197" t="s">
        <v>1516</v>
      </c>
      <c r="N10" s="187">
        <v>39657.33</v>
      </c>
      <c r="O10" s="199"/>
      <c r="P10" s="205"/>
      <c r="Q10" s="205"/>
      <c r="R10" s="205"/>
      <c r="S10" s="205"/>
      <c r="T10" s="187" t="s">
        <v>1509</v>
      </c>
      <c r="U10" s="203">
        <v>333</v>
      </c>
      <c r="V10" s="201" t="s">
        <v>1038</v>
      </c>
      <c r="W10" s="201" t="s">
        <v>1043</v>
      </c>
    </row>
    <row r="11" spans="1:24" ht="52.5">
      <c r="A11" s="197" t="s">
        <v>1519</v>
      </c>
      <c r="B11" s="197" t="s">
        <v>1520</v>
      </c>
      <c r="C11" s="192" t="s">
        <v>1005</v>
      </c>
      <c r="D11" s="192">
        <v>19310</v>
      </c>
      <c r="E11" s="193">
        <v>45473</v>
      </c>
      <c r="F11" s="205"/>
      <c r="G11" s="205"/>
      <c r="H11" s="205"/>
      <c r="I11" s="187">
        <v>56757.37</v>
      </c>
      <c r="J11" s="193">
        <v>45504</v>
      </c>
      <c r="K11" s="192" t="s">
        <v>1516</v>
      </c>
      <c r="L11" s="205"/>
      <c r="M11" s="197" t="s">
        <v>1516</v>
      </c>
      <c r="N11" s="187">
        <v>39657.33</v>
      </c>
      <c r="O11" s="199"/>
      <c r="P11" s="205"/>
      <c r="Q11" s="205"/>
      <c r="R11" s="205"/>
      <c r="S11" s="205"/>
      <c r="T11" s="187" t="s">
        <v>1512</v>
      </c>
      <c r="U11" s="203">
        <v>303</v>
      </c>
      <c r="V11" s="201" t="s">
        <v>1038</v>
      </c>
      <c r="W11" s="201" t="s">
        <v>1043</v>
      </c>
    </row>
    <row r="12" spans="1:24" ht="52.5">
      <c r="A12" s="197" t="s">
        <v>1519</v>
      </c>
      <c r="B12" s="197" t="s">
        <v>1520</v>
      </c>
      <c r="C12" s="192" t="s">
        <v>1005</v>
      </c>
      <c r="D12" s="192">
        <v>19412</v>
      </c>
      <c r="E12" s="193">
        <v>45504</v>
      </c>
      <c r="F12" s="205"/>
      <c r="G12" s="205"/>
      <c r="H12" s="205"/>
      <c r="I12" s="187">
        <v>56698.49</v>
      </c>
      <c r="J12" s="193">
        <v>45535</v>
      </c>
      <c r="K12" s="192" t="s">
        <v>1516</v>
      </c>
      <c r="L12" s="205"/>
      <c r="M12" s="197" t="s">
        <v>1516</v>
      </c>
      <c r="N12" s="187">
        <v>39657.33</v>
      </c>
      <c r="O12" s="199"/>
      <c r="P12" s="205"/>
      <c r="Q12" s="205"/>
      <c r="R12" s="205"/>
      <c r="S12" s="205"/>
      <c r="T12" s="187" t="s">
        <v>1512</v>
      </c>
      <c r="U12" s="203">
        <v>272</v>
      </c>
      <c r="V12" s="201" t="s">
        <v>1038</v>
      </c>
      <c r="W12" s="201" t="s">
        <v>1043</v>
      </c>
    </row>
    <row r="13" spans="1:24" ht="52.5">
      <c r="A13" s="197" t="s">
        <v>1519</v>
      </c>
      <c r="B13" s="197" t="s">
        <v>1520</v>
      </c>
      <c r="C13" s="192" t="s">
        <v>1005</v>
      </c>
      <c r="D13" s="192">
        <v>19514</v>
      </c>
      <c r="E13" s="193">
        <v>45535</v>
      </c>
      <c r="F13" s="205"/>
      <c r="G13" s="205"/>
      <c r="H13" s="205"/>
      <c r="I13" s="187">
        <v>37589.83</v>
      </c>
      <c r="J13" s="193">
        <v>45565</v>
      </c>
      <c r="K13" s="192" t="s">
        <v>1516</v>
      </c>
      <c r="L13" s="205"/>
      <c r="M13" s="197" t="s">
        <v>1516</v>
      </c>
      <c r="N13" s="187">
        <v>20484.990000000002</v>
      </c>
      <c r="O13" s="199"/>
      <c r="P13" s="205"/>
      <c r="Q13" s="205"/>
      <c r="R13" s="205"/>
      <c r="S13" s="205"/>
      <c r="T13" s="187" t="s">
        <v>1509</v>
      </c>
      <c r="U13" s="203">
        <v>242</v>
      </c>
      <c r="V13" s="201" t="s">
        <v>1038</v>
      </c>
      <c r="W13" s="201" t="s">
        <v>1043</v>
      </c>
    </row>
    <row r="14" spans="1:24" ht="52.5">
      <c r="A14" s="197" t="s">
        <v>1519</v>
      </c>
      <c r="B14" s="197" t="s">
        <v>1520</v>
      </c>
      <c r="C14" s="192" t="s">
        <v>1005</v>
      </c>
      <c r="D14" s="192">
        <v>19617</v>
      </c>
      <c r="E14" s="193">
        <v>45565</v>
      </c>
      <c r="F14" s="205"/>
      <c r="G14" s="205"/>
      <c r="H14" s="205"/>
      <c r="I14" s="187">
        <v>34046.68</v>
      </c>
      <c r="J14" s="193">
        <v>45596</v>
      </c>
      <c r="K14" s="192" t="s">
        <v>1516</v>
      </c>
      <c r="L14" s="205"/>
      <c r="M14" s="197" t="s">
        <v>1516</v>
      </c>
      <c r="N14" s="187">
        <v>19897.36</v>
      </c>
      <c r="O14" s="199"/>
      <c r="P14" s="205"/>
      <c r="Q14" s="205"/>
      <c r="R14" s="205"/>
      <c r="S14" s="205"/>
      <c r="T14" s="187" t="s">
        <v>1512</v>
      </c>
      <c r="U14" s="203">
        <v>211</v>
      </c>
      <c r="V14" s="201" t="s">
        <v>1038</v>
      </c>
      <c r="W14" s="201" t="s">
        <v>1043</v>
      </c>
    </row>
    <row r="15" spans="1:24" ht="52.5">
      <c r="A15" s="197" t="s">
        <v>1519</v>
      </c>
      <c r="B15" s="197" t="s">
        <v>1520</v>
      </c>
      <c r="C15" s="192" t="s">
        <v>1005</v>
      </c>
      <c r="D15" s="192">
        <v>19718</v>
      </c>
      <c r="E15" s="193">
        <v>45596</v>
      </c>
      <c r="F15" s="205"/>
      <c r="G15" s="205"/>
      <c r="H15" s="205"/>
      <c r="I15" s="187">
        <v>32513.08</v>
      </c>
      <c r="J15" s="193">
        <v>45626</v>
      </c>
      <c r="K15" s="192" t="s">
        <v>1516</v>
      </c>
      <c r="L15" s="205"/>
      <c r="M15" s="197" t="s">
        <v>1516</v>
      </c>
      <c r="N15" s="187">
        <v>20484.990000000002</v>
      </c>
      <c r="O15" s="199"/>
      <c r="P15" s="205"/>
      <c r="Q15" s="205"/>
      <c r="R15" s="205"/>
      <c r="S15" s="205"/>
      <c r="T15" s="187" t="s">
        <v>1509</v>
      </c>
      <c r="U15" s="203">
        <v>181</v>
      </c>
      <c r="V15" s="201" t="s">
        <v>1038</v>
      </c>
      <c r="W15" s="201" t="s">
        <v>1043</v>
      </c>
    </row>
    <row r="16" spans="1:24" ht="52.5">
      <c r="A16" s="197" t="s">
        <v>1519</v>
      </c>
      <c r="B16" s="197" t="s">
        <v>1520</v>
      </c>
      <c r="C16" s="192" t="s">
        <v>1005</v>
      </c>
      <c r="D16" s="192">
        <v>19823</v>
      </c>
      <c r="E16" s="193">
        <v>45626</v>
      </c>
      <c r="F16" s="205"/>
      <c r="G16" s="205"/>
      <c r="H16" s="205"/>
      <c r="I16" s="187">
        <v>31918.7</v>
      </c>
      <c r="J16" s="193">
        <v>45656</v>
      </c>
      <c r="K16" s="192" t="s">
        <v>1516</v>
      </c>
      <c r="L16" s="205"/>
      <c r="M16" s="197" t="s">
        <v>1516</v>
      </c>
      <c r="N16" s="187">
        <v>20484.990000000002</v>
      </c>
      <c r="O16" s="199"/>
      <c r="P16" s="205"/>
      <c r="Q16" s="205"/>
      <c r="R16" s="205"/>
      <c r="S16" s="205"/>
      <c r="T16" s="187" t="s">
        <v>1509</v>
      </c>
      <c r="U16" s="203">
        <v>151</v>
      </c>
      <c r="V16" s="201" t="s">
        <v>1037</v>
      </c>
      <c r="W16" s="201" t="s">
        <v>1043</v>
      </c>
    </row>
    <row r="17" spans="1:23" ht="52.5">
      <c r="A17" s="197" t="s">
        <v>1519</v>
      </c>
      <c r="B17" s="197" t="s">
        <v>1520</v>
      </c>
      <c r="C17" s="192" t="s">
        <v>1005</v>
      </c>
      <c r="D17" s="192">
        <v>19886</v>
      </c>
      <c r="E17" s="193">
        <v>45627</v>
      </c>
      <c r="F17" s="205"/>
      <c r="G17" s="205"/>
      <c r="H17" s="205"/>
      <c r="I17" s="187">
        <v>31918.7</v>
      </c>
      <c r="J17" s="193">
        <v>45656</v>
      </c>
      <c r="K17" s="192" t="s">
        <v>1516</v>
      </c>
      <c r="L17" s="205"/>
      <c r="M17" s="197" t="s">
        <v>1516</v>
      </c>
      <c r="N17" s="187">
        <v>20484.990000000002</v>
      </c>
      <c r="O17" s="199"/>
      <c r="P17" s="205"/>
      <c r="Q17" s="205"/>
      <c r="R17" s="205"/>
      <c r="S17" s="205"/>
      <c r="T17" s="187" t="s">
        <v>1522</v>
      </c>
      <c r="U17" s="203">
        <v>151</v>
      </c>
      <c r="V17" s="201" t="s">
        <v>1037</v>
      </c>
      <c r="W17" s="201" t="s">
        <v>1043</v>
      </c>
    </row>
    <row r="18" spans="1:23" ht="52.5">
      <c r="A18" s="197" t="s">
        <v>1519</v>
      </c>
      <c r="B18" s="197" t="s">
        <v>1520</v>
      </c>
      <c r="C18" s="192" t="s">
        <v>1005</v>
      </c>
      <c r="D18" s="192">
        <v>19899</v>
      </c>
      <c r="E18" s="193">
        <v>45627</v>
      </c>
      <c r="F18" s="205"/>
      <c r="G18" s="205"/>
      <c r="H18" s="205"/>
      <c r="I18" s="187">
        <v>31918.7</v>
      </c>
      <c r="J18" s="193">
        <v>45656</v>
      </c>
      <c r="K18" s="192" t="s">
        <v>1516</v>
      </c>
      <c r="L18" s="205"/>
      <c r="M18" s="197" t="s">
        <v>1516</v>
      </c>
      <c r="N18" s="187">
        <v>20484.990000000002</v>
      </c>
      <c r="O18" s="199"/>
      <c r="P18" s="205"/>
      <c r="Q18" s="205"/>
      <c r="R18" s="205"/>
      <c r="S18" s="205"/>
      <c r="T18" s="187" t="s">
        <v>1522</v>
      </c>
      <c r="U18" s="203">
        <v>151</v>
      </c>
      <c r="V18" s="201" t="s">
        <v>1037</v>
      </c>
      <c r="W18" s="201" t="s">
        <v>1043</v>
      </c>
    </row>
    <row r="19" spans="1:23" ht="52.5">
      <c r="A19" s="197" t="s">
        <v>1519</v>
      </c>
      <c r="B19" s="197" t="s">
        <v>1520</v>
      </c>
      <c r="C19" s="192" t="s">
        <v>1005</v>
      </c>
      <c r="D19" s="192">
        <v>19912</v>
      </c>
      <c r="E19" s="193">
        <v>45627</v>
      </c>
      <c r="F19" s="205"/>
      <c r="G19" s="205"/>
      <c r="H19" s="205"/>
      <c r="I19" s="187">
        <v>31918.7</v>
      </c>
      <c r="J19" s="193">
        <v>45656</v>
      </c>
      <c r="K19" s="192" t="s">
        <v>1516</v>
      </c>
      <c r="L19" s="205"/>
      <c r="M19" s="197" t="s">
        <v>1516</v>
      </c>
      <c r="N19" s="187">
        <v>20484.990000000002</v>
      </c>
      <c r="O19" s="199"/>
      <c r="P19" s="205"/>
      <c r="Q19" s="205"/>
      <c r="R19" s="205"/>
      <c r="S19" s="205"/>
      <c r="T19" s="187" t="s">
        <v>1522</v>
      </c>
      <c r="U19" s="203">
        <v>151</v>
      </c>
      <c r="V19" s="201" t="s">
        <v>1037</v>
      </c>
      <c r="W19" s="201" t="s">
        <v>1043</v>
      </c>
    </row>
    <row r="20" spans="1:23" ht="52.5">
      <c r="A20" s="197" t="s">
        <v>963</v>
      </c>
      <c r="B20" s="197" t="s">
        <v>1523</v>
      </c>
      <c r="C20" s="192" t="s">
        <v>1005</v>
      </c>
      <c r="D20" s="192">
        <v>20423</v>
      </c>
      <c r="E20" s="193">
        <v>45777</v>
      </c>
      <c r="F20" s="205"/>
      <c r="G20" s="205"/>
      <c r="H20" s="205"/>
      <c r="I20" s="187">
        <v>3715.63</v>
      </c>
      <c r="J20" s="193">
        <v>45808</v>
      </c>
      <c r="K20" s="192" t="s">
        <v>1516</v>
      </c>
      <c r="L20" s="205"/>
      <c r="M20" s="197" t="s">
        <v>1516</v>
      </c>
      <c r="N20" s="187">
        <v>3715.63</v>
      </c>
      <c r="O20" s="199"/>
      <c r="P20" s="205"/>
      <c r="Q20" s="205"/>
      <c r="R20" s="205"/>
      <c r="S20" s="205"/>
      <c r="T20" s="187" t="s">
        <v>1512</v>
      </c>
      <c r="U20" s="203">
        <v>0</v>
      </c>
      <c r="V20" s="201" t="s">
        <v>1031</v>
      </c>
      <c r="W20" s="201" t="s">
        <v>1043</v>
      </c>
    </row>
    <row r="21" spans="1:23" ht="52.5">
      <c r="A21" s="197" t="s">
        <v>963</v>
      </c>
      <c r="B21" s="197" t="s">
        <v>1523</v>
      </c>
      <c r="C21" s="192" t="s">
        <v>1005</v>
      </c>
      <c r="D21" s="192">
        <v>20424</v>
      </c>
      <c r="E21" s="193">
        <v>45777</v>
      </c>
      <c r="F21" s="205"/>
      <c r="G21" s="205"/>
      <c r="H21" s="205"/>
      <c r="I21" s="187">
        <v>4486.93</v>
      </c>
      <c r="J21" s="193">
        <v>45808</v>
      </c>
      <c r="K21" s="192" t="s">
        <v>1516</v>
      </c>
      <c r="L21" s="205"/>
      <c r="M21" s="197" t="s">
        <v>1516</v>
      </c>
      <c r="N21" s="187">
        <v>4486.93</v>
      </c>
      <c r="O21" s="199"/>
      <c r="P21" s="205"/>
      <c r="Q21" s="205"/>
      <c r="R21" s="205"/>
      <c r="S21" s="205"/>
      <c r="T21" s="187" t="s">
        <v>1512</v>
      </c>
      <c r="U21" s="203">
        <v>0</v>
      </c>
      <c r="V21" s="201" t="s">
        <v>1031</v>
      </c>
      <c r="W21" s="201" t="s">
        <v>1043</v>
      </c>
    </row>
    <row r="22" spans="1:23" ht="52.5">
      <c r="A22" s="197" t="s">
        <v>963</v>
      </c>
      <c r="B22" s="197" t="s">
        <v>1523</v>
      </c>
      <c r="C22" s="192" t="s">
        <v>1005</v>
      </c>
      <c r="D22" s="192">
        <v>20425</v>
      </c>
      <c r="E22" s="193">
        <v>45777</v>
      </c>
      <c r="F22" s="205"/>
      <c r="G22" s="205"/>
      <c r="H22" s="205"/>
      <c r="I22" s="187">
        <v>2144.5300000000002</v>
      </c>
      <c r="J22" s="193">
        <v>45808</v>
      </c>
      <c r="K22" s="192" t="s">
        <v>1516</v>
      </c>
      <c r="L22" s="205"/>
      <c r="M22" s="197" t="s">
        <v>1516</v>
      </c>
      <c r="N22" s="187">
        <v>2144.5300000000002</v>
      </c>
      <c r="O22" s="199"/>
      <c r="P22" s="205"/>
      <c r="Q22" s="205"/>
      <c r="R22" s="205"/>
      <c r="S22" s="205"/>
      <c r="T22" s="187" t="s">
        <v>1512</v>
      </c>
      <c r="U22" s="203">
        <v>0</v>
      </c>
      <c r="V22" s="201" t="s">
        <v>1031</v>
      </c>
      <c r="W22" s="201" t="s">
        <v>1043</v>
      </c>
    </row>
    <row r="23" spans="1:23" ht="52.5">
      <c r="A23" s="197" t="s">
        <v>963</v>
      </c>
      <c r="B23" s="197" t="s">
        <v>1523</v>
      </c>
      <c r="C23" s="192" t="s">
        <v>1005</v>
      </c>
      <c r="D23" s="192">
        <v>20537</v>
      </c>
      <c r="E23" s="193">
        <v>45807</v>
      </c>
      <c r="F23" s="205"/>
      <c r="G23" s="205"/>
      <c r="H23" s="205"/>
      <c r="I23" s="187">
        <v>3602.56</v>
      </c>
      <c r="J23" s="193">
        <v>45838</v>
      </c>
      <c r="K23" s="192" t="s">
        <v>1516</v>
      </c>
      <c r="L23" s="205"/>
      <c r="M23" s="197" t="s">
        <v>1516</v>
      </c>
      <c r="N23" s="187">
        <v>3602.56</v>
      </c>
      <c r="O23" s="199"/>
      <c r="P23" s="205"/>
      <c r="Q23" s="205"/>
      <c r="R23" s="205"/>
      <c r="S23" s="205"/>
      <c r="T23" s="187" t="s">
        <v>1512</v>
      </c>
      <c r="U23" s="203">
        <v>0</v>
      </c>
      <c r="V23" s="201" t="s">
        <v>1031</v>
      </c>
      <c r="W23" s="201" t="s">
        <v>1043</v>
      </c>
    </row>
    <row r="24" spans="1:23" ht="52.5">
      <c r="A24" s="197" t="s">
        <v>963</v>
      </c>
      <c r="B24" s="197" t="s">
        <v>1523</v>
      </c>
      <c r="C24" s="192" t="s">
        <v>1005</v>
      </c>
      <c r="D24" s="192">
        <v>20538</v>
      </c>
      <c r="E24" s="193">
        <v>45807</v>
      </c>
      <c r="F24" s="205"/>
      <c r="G24" s="205"/>
      <c r="H24" s="205"/>
      <c r="I24" s="187">
        <v>4227.01</v>
      </c>
      <c r="J24" s="193">
        <v>45838</v>
      </c>
      <c r="K24" s="192" t="s">
        <v>1516</v>
      </c>
      <c r="L24" s="205"/>
      <c r="M24" s="197" t="s">
        <v>1516</v>
      </c>
      <c r="N24" s="187">
        <v>4227.01</v>
      </c>
      <c r="O24" s="199"/>
      <c r="P24" s="205"/>
      <c r="Q24" s="205"/>
      <c r="R24" s="205"/>
      <c r="S24" s="205"/>
      <c r="T24" s="187" t="s">
        <v>1512</v>
      </c>
      <c r="U24" s="203">
        <v>0</v>
      </c>
      <c r="V24" s="201" t="s">
        <v>1031</v>
      </c>
      <c r="W24" s="201" t="s">
        <v>1043</v>
      </c>
    </row>
    <row r="25" spans="1:23" ht="52.5">
      <c r="A25" s="197" t="s">
        <v>963</v>
      </c>
      <c r="B25" s="197" t="s">
        <v>1523</v>
      </c>
      <c r="C25" s="192" t="s">
        <v>1005</v>
      </c>
      <c r="D25" s="192">
        <v>20539</v>
      </c>
      <c r="E25" s="193">
        <v>45807</v>
      </c>
      <c r="F25" s="205"/>
      <c r="G25" s="205"/>
      <c r="H25" s="205"/>
      <c r="I25" s="187">
        <v>2144.0500000000002</v>
      </c>
      <c r="J25" s="193">
        <v>45838</v>
      </c>
      <c r="K25" s="192" t="s">
        <v>1516</v>
      </c>
      <c r="L25" s="205"/>
      <c r="M25" s="197" t="s">
        <v>1516</v>
      </c>
      <c r="N25" s="187">
        <v>2144.0500000000002</v>
      </c>
      <c r="O25" s="199"/>
      <c r="P25" s="205"/>
      <c r="Q25" s="205"/>
      <c r="R25" s="205"/>
      <c r="S25" s="205"/>
      <c r="T25" s="187" t="s">
        <v>1512</v>
      </c>
      <c r="U25" s="203">
        <v>0</v>
      </c>
      <c r="V25" s="201" t="s">
        <v>1031</v>
      </c>
      <c r="W25" s="201" t="s">
        <v>1043</v>
      </c>
    </row>
    <row r="26" spans="1:23" ht="63">
      <c r="A26" s="197" t="s">
        <v>958</v>
      </c>
      <c r="B26" s="197" t="s">
        <v>1524</v>
      </c>
      <c r="C26" s="192" t="s">
        <v>1005</v>
      </c>
      <c r="D26" s="192">
        <v>20541</v>
      </c>
      <c r="E26" s="193">
        <v>45807</v>
      </c>
      <c r="F26" s="205"/>
      <c r="G26" s="205"/>
      <c r="H26" s="205"/>
      <c r="I26" s="187">
        <v>577.32000000000005</v>
      </c>
      <c r="J26" s="193">
        <v>45838</v>
      </c>
      <c r="K26" s="192" t="s">
        <v>1516</v>
      </c>
      <c r="L26" s="205"/>
      <c r="M26" s="197" t="s">
        <v>1516</v>
      </c>
      <c r="N26" s="187">
        <v>577.32000000000005</v>
      </c>
      <c r="O26" s="199"/>
      <c r="P26" s="205"/>
      <c r="Q26" s="205"/>
      <c r="R26" s="205"/>
      <c r="S26" s="205"/>
      <c r="T26" s="187" t="s">
        <v>1512</v>
      </c>
      <c r="U26" s="203">
        <v>0</v>
      </c>
      <c r="V26" s="201" t="s">
        <v>1031</v>
      </c>
      <c r="W26" s="201" t="s">
        <v>1043</v>
      </c>
    </row>
    <row r="27" spans="1:23" ht="63">
      <c r="A27" s="197" t="s">
        <v>958</v>
      </c>
      <c r="B27" s="197" t="s">
        <v>1524</v>
      </c>
      <c r="C27" s="192" t="s">
        <v>1005</v>
      </c>
      <c r="D27" s="192">
        <v>20542</v>
      </c>
      <c r="E27" s="193">
        <v>45807</v>
      </c>
      <c r="F27" s="205"/>
      <c r="G27" s="205"/>
      <c r="H27" s="205"/>
      <c r="I27" s="187">
        <v>2333.4299999999998</v>
      </c>
      <c r="J27" s="193">
        <v>45838</v>
      </c>
      <c r="K27" s="192" t="s">
        <v>1516</v>
      </c>
      <c r="L27" s="205"/>
      <c r="M27" s="197" t="s">
        <v>1516</v>
      </c>
      <c r="N27" s="187">
        <v>2333.4299999999998</v>
      </c>
      <c r="O27" s="199"/>
      <c r="P27" s="205"/>
      <c r="Q27" s="205"/>
      <c r="R27" s="205"/>
      <c r="S27" s="205"/>
      <c r="T27" s="187" t="s">
        <v>1512</v>
      </c>
      <c r="U27" s="203">
        <v>0</v>
      </c>
      <c r="V27" s="201" t="s">
        <v>1031</v>
      </c>
      <c r="W27" s="201" t="s">
        <v>1043</v>
      </c>
    </row>
    <row r="28" spans="1:23" ht="63">
      <c r="A28" s="197" t="s">
        <v>958</v>
      </c>
      <c r="B28" s="197" t="s">
        <v>1524</v>
      </c>
      <c r="C28" s="192" t="s">
        <v>1005</v>
      </c>
      <c r="D28" s="192">
        <v>20543</v>
      </c>
      <c r="E28" s="193">
        <v>45807</v>
      </c>
      <c r="F28" s="205"/>
      <c r="G28" s="205"/>
      <c r="H28" s="205"/>
      <c r="I28" s="187">
        <v>2434.66</v>
      </c>
      <c r="J28" s="193">
        <v>45838</v>
      </c>
      <c r="K28" s="192" t="s">
        <v>1516</v>
      </c>
      <c r="L28" s="205"/>
      <c r="M28" s="197" t="s">
        <v>1516</v>
      </c>
      <c r="N28" s="187">
        <v>2434.66</v>
      </c>
      <c r="O28" s="199"/>
      <c r="P28" s="205"/>
      <c r="Q28" s="205"/>
      <c r="R28" s="205"/>
      <c r="S28" s="205"/>
      <c r="T28" s="187" t="s">
        <v>1512</v>
      </c>
      <c r="U28" s="203">
        <v>0</v>
      </c>
      <c r="V28" s="201" t="s">
        <v>1031</v>
      </c>
      <c r="W28" s="201" t="s">
        <v>1043</v>
      </c>
    </row>
    <row r="29" spans="1:23" ht="63">
      <c r="A29" s="197" t="s">
        <v>958</v>
      </c>
      <c r="B29" s="197" t="s">
        <v>1524</v>
      </c>
      <c r="C29" s="192" t="s">
        <v>1005</v>
      </c>
      <c r="D29" s="192">
        <v>20544</v>
      </c>
      <c r="E29" s="193">
        <v>45807</v>
      </c>
      <c r="F29" s="205"/>
      <c r="G29" s="205"/>
      <c r="H29" s="205"/>
      <c r="I29" s="187">
        <v>1235.98</v>
      </c>
      <c r="J29" s="193">
        <v>45838</v>
      </c>
      <c r="K29" s="192" t="s">
        <v>1516</v>
      </c>
      <c r="L29" s="205"/>
      <c r="M29" s="197" t="s">
        <v>1516</v>
      </c>
      <c r="N29" s="187">
        <v>1235.98</v>
      </c>
      <c r="O29" s="199"/>
      <c r="P29" s="205"/>
      <c r="Q29" s="205"/>
      <c r="R29" s="205"/>
      <c r="S29" s="205"/>
      <c r="T29" s="187" t="s">
        <v>1512</v>
      </c>
      <c r="U29" s="203">
        <v>0</v>
      </c>
      <c r="V29" s="201" t="s">
        <v>1031</v>
      </c>
      <c r="W29" s="201" t="s">
        <v>1043</v>
      </c>
    </row>
    <row r="30" spans="1:23" ht="63">
      <c r="A30" s="197" t="s">
        <v>958</v>
      </c>
      <c r="B30" s="197" t="s">
        <v>1524</v>
      </c>
      <c r="C30" s="192" t="s">
        <v>1005</v>
      </c>
      <c r="D30" s="192">
        <v>20545</v>
      </c>
      <c r="E30" s="193">
        <v>45807</v>
      </c>
      <c r="F30" s="205"/>
      <c r="G30" s="205"/>
      <c r="H30" s="205"/>
      <c r="I30" s="187">
        <v>1896.73</v>
      </c>
      <c r="J30" s="193">
        <v>45838</v>
      </c>
      <c r="K30" s="192" t="s">
        <v>1516</v>
      </c>
      <c r="L30" s="205"/>
      <c r="M30" s="197" t="s">
        <v>1516</v>
      </c>
      <c r="N30" s="187">
        <v>1896.73</v>
      </c>
      <c r="O30" s="199"/>
      <c r="P30" s="205"/>
      <c r="Q30" s="205"/>
      <c r="R30" s="205"/>
      <c r="S30" s="205"/>
      <c r="T30" s="187" t="s">
        <v>1512</v>
      </c>
      <c r="U30" s="203">
        <v>0</v>
      </c>
      <c r="V30" s="201" t="s">
        <v>1031</v>
      </c>
      <c r="W30" s="201" t="s">
        <v>1043</v>
      </c>
    </row>
    <row r="31" spans="1:23" ht="63">
      <c r="A31" s="197" t="s">
        <v>958</v>
      </c>
      <c r="B31" s="197" t="s">
        <v>1524</v>
      </c>
      <c r="C31" s="192" t="s">
        <v>1005</v>
      </c>
      <c r="D31" s="192">
        <v>20546</v>
      </c>
      <c r="E31" s="193">
        <v>45807</v>
      </c>
      <c r="F31" s="205"/>
      <c r="G31" s="205"/>
      <c r="H31" s="205"/>
      <c r="I31" s="187">
        <v>756.77</v>
      </c>
      <c r="J31" s="193">
        <v>45838</v>
      </c>
      <c r="K31" s="192" t="s">
        <v>1516</v>
      </c>
      <c r="L31" s="205"/>
      <c r="M31" s="197" t="s">
        <v>1516</v>
      </c>
      <c r="N31" s="187">
        <v>756.77</v>
      </c>
      <c r="O31" s="199"/>
      <c r="P31" s="205"/>
      <c r="Q31" s="205"/>
      <c r="R31" s="205"/>
      <c r="S31" s="205"/>
      <c r="T31" s="187" t="s">
        <v>1512</v>
      </c>
      <c r="U31" s="203">
        <v>0</v>
      </c>
      <c r="V31" s="201" t="s">
        <v>1031</v>
      </c>
      <c r="W31" s="201" t="s">
        <v>1043</v>
      </c>
    </row>
    <row r="32" spans="1:23" ht="63">
      <c r="A32" s="197" t="s">
        <v>958</v>
      </c>
      <c r="B32" s="197" t="s">
        <v>1524</v>
      </c>
      <c r="C32" s="192" t="s">
        <v>1005</v>
      </c>
      <c r="D32" s="192">
        <v>20547</v>
      </c>
      <c r="E32" s="193">
        <v>45807</v>
      </c>
      <c r="F32" s="205"/>
      <c r="G32" s="205"/>
      <c r="H32" s="205"/>
      <c r="I32" s="187">
        <v>835.54</v>
      </c>
      <c r="J32" s="193">
        <v>45838</v>
      </c>
      <c r="K32" s="192" t="s">
        <v>1516</v>
      </c>
      <c r="L32" s="205"/>
      <c r="M32" s="197" t="s">
        <v>1516</v>
      </c>
      <c r="N32" s="187">
        <v>835.54</v>
      </c>
      <c r="O32" s="199"/>
      <c r="P32" s="205"/>
      <c r="Q32" s="205"/>
      <c r="R32" s="205"/>
      <c r="S32" s="205"/>
      <c r="T32" s="187" t="s">
        <v>1512</v>
      </c>
      <c r="U32" s="203">
        <v>0</v>
      </c>
      <c r="V32" s="201" t="s">
        <v>1031</v>
      </c>
      <c r="W32" s="201" t="s">
        <v>1043</v>
      </c>
    </row>
    <row r="33" spans="1:23" ht="63">
      <c r="A33" s="197" t="s">
        <v>958</v>
      </c>
      <c r="B33" s="197" t="s">
        <v>1524</v>
      </c>
      <c r="C33" s="192" t="s">
        <v>1005</v>
      </c>
      <c r="D33" s="192">
        <v>20548</v>
      </c>
      <c r="E33" s="193">
        <v>45807</v>
      </c>
      <c r="F33" s="205"/>
      <c r="G33" s="205"/>
      <c r="H33" s="205"/>
      <c r="I33" s="187">
        <v>1204.8599999999999</v>
      </c>
      <c r="J33" s="193">
        <v>45838</v>
      </c>
      <c r="K33" s="192" t="s">
        <v>1516</v>
      </c>
      <c r="L33" s="205"/>
      <c r="M33" s="197" t="s">
        <v>1516</v>
      </c>
      <c r="N33" s="187">
        <v>1204.8599999999999</v>
      </c>
      <c r="O33" s="199"/>
      <c r="P33" s="205"/>
      <c r="Q33" s="205"/>
      <c r="R33" s="205"/>
      <c r="S33" s="205"/>
      <c r="T33" s="187" t="s">
        <v>1512</v>
      </c>
      <c r="U33" s="203">
        <v>0</v>
      </c>
      <c r="V33" s="201" t="s">
        <v>1031</v>
      </c>
      <c r="W33" s="201" t="s">
        <v>1043</v>
      </c>
    </row>
    <row r="34" spans="1:23" ht="63">
      <c r="A34" s="197" t="s">
        <v>958</v>
      </c>
      <c r="B34" s="197" t="s">
        <v>1524</v>
      </c>
      <c r="C34" s="192" t="s">
        <v>1005</v>
      </c>
      <c r="D34" s="192">
        <v>20549</v>
      </c>
      <c r="E34" s="193">
        <v>45807</v>
      </c>
      <c r="F34" s="205"/>
      <c r="G34" s="205"/>
      <c r="H34" s="205"/>
      <c r="I34" s="187">
        <v>1416.37</v>
      </c>
      <c r="J34" s="193">
        <v>45838</v>
      </c>
      <c r="K34" s="192" t="s">
        <v>1516</v>
      </c>
      <c r="L34" s="205"/>
      <c r="M34" s="197" t="s">
        <v>1516</v>
      </c>
      <c r="N34" s="187">
        <v>1416.37</v>
      </c>
      <c r="O34" s="199"/>
      <c r="P34" s="205"/>
      <c r="Q34" s="205"/>
      <c r="R34" s="205"/>
      <c r="S34" s="205"/>
      <c r="T34" s="187" t="s">
        <v>1512</v>
      </c>
      <c r="U34" s="203">
        <v>0</v>
      </c>
      <c r="V34" s="201" t="s">
        <v>1031</v>
      </c>
      <c r="W34" s="201" t="s">
        <v>1043</v>
      </c>
    </row>
    <row r="35" spans="1:23" ht="63">
      <c r="A35" s="197" t="s">
        <v>958</v>
      </c>
      <c r="B35" s="197" t="s">
        <v>1524</v>
      </c>
      <c r="C35" s="192" t="s">
        <v>1005</v>
      </c>
      <c r="D35" s="192">
        <v>20550</v>
      </c>
      <c r="E35" s="193">
        <v>45807</v>
      </c>
      <c r="F35" s="205"/>
      <c r="G35" s="205"/>
      <c r="H35" s="205"/>
      <c r="I35" s="187">
        <v>1426.02</v>
      </c>
      <c r="J35" s="193">
        <v>45838</v>
      </c>
      <c r="K35" s="192" t="s">
        <v>1516</v>
      </c>
      <c r="L35" s="205"/>
      <c r="M35" s="197" t="s">
        <v>1516</v>
      </c>
      <c r="N35" s="187">
        <v>1426.02</v>
      </c>
      <c r="O35" s="199"/>
      <c r="P35" s="205"/>
      <c r="Q35" s="205"/>
      <c r="R35" s="205"/>
      <c r="S35" s="205"/>
      <c r="T35" s="187" t="s">
        <v>1512</v>
      </c>
      <c r="U35" s="203">
        <v>0</v>
      </c>
      <c r="V35" s="201" t="s">
        <v>1031</v>
      </c>
      <c r="W35" s="201" t="s">
        <v>1043</v>
      </c>
    </row>
    <row r="36" spans="1:23" ht="63">
      <c r="A36" s="197" t="s">
        <v>958</v>
      </c>
      <c r="B36" s="197" t="s">
        <v>1524</v>
      </c>
      <c r="C36" s="192" t="s">
        <v>1005</v>
      </c>
      <c r="D36" s="192">
        <v>20551</v>
      </c>
      <c r="E36" s="193">
        <v>45807</v>
      </c>
      <c r="F36" s="205"/>
      <c r="G36" s="205"/>
      <c r="H36" s="205"/>
      <c r="I36" s="187">
        <v>935.02</v>
      </c>
      <c r="J36" s="193">
        <v>45838</v>
      </c>
      <c r="K36" s="192" t="s">
        <v>1516</v>
      </c>
      <c r="L36" s="205"/>
      <c r="M36" s="197" t="s">
        <v>1516</v>
      </c>
      <c r="N36" s="187">
        <v>935.02</v>
      </c>
      <c r="O36" s="199"/>
      <c r="P36" s="205"/>
      <c r="Q36" s="205"/>
      <c r="R36" s="205"/>
      <c r="S36" s="205"/>
      <c r="T36" s="187" t="s">
        <v>1512</v>
      </c>
      <c r="U36" s="203">
        <v>0</v>
      </c>
      <c r="V36" s="201" t="s">
        <v>1031</v>
      </c>
      <c r="W36" s="201" t="s">
        <v>1043</v>
      </c>
    </row>
    <row r="37" spans="1:23" ht="63">
      <c r="A37" s="197" t="s">
        <v>958</v>
      </c>
      <c r="B37" s="197" t="s">
        <v>1524</v>
      </c>
      <c r="C37" s="192" t="s">
        <v>1005</v>
      </c>
      <c r="D37" s="192">
        <v>20552</v>
      </c>
      <c r="E37" s="193">
        <v>45807</v>
      </c>
      <c r="F37" s="205"/>
      <c r="G37" s="205"/>
      <c r="H37" s="205"/>
      <c r="I37" s="187">
        <v>1898.96</v>
      </c>
      <c r="J37" s="193">
        <v>45838</v>
      </c>
      <c r="K37" s="192" t="s">
        <v>1516</v>
      </c>
      <c r="L37" s="205"/>
      <c r="M37" s="197" t="s">
        <v>1516</v>
      </c>
      <c r="N37" s="187">
        <v>1898.96</v>
      </c>
      <c r="O37" s="199"/>
      <c r="P37" s="205"/>
      <c r="Q37" s="205"/>
      <c r="R37" s="205"/>
      <c r="S37" s="205"/>
      <c r="T37" s="187" t="s">
        <v>1512</v>
      </c>
      <c r="U37" s="203">
        <v>0</v>
      </c>
      <c r="V37" s="201" t="s">
        <v>1031</v>
      </c>
      <c r="W37" s="201" t="s">
        <v>1043</v>
      </c>
    </row>
    <row r="38" spans="1:23" ht="63">
      <c r="A38" s="197" t="s">
        <v>958</v>
      </c>
      <c r="B38" s="197" t="s">
        <v>1524</v>
      </c>
      <c r="C38" s="192" t="s">
        <v>1005</v>
      </c>
      <c r="D38" s="192">
        <v>20553</v>
      </c>
      <c r="E38" s="193">
        <v>45807</v>
      </c>
      <c r="F38" s="205"/>
      <c r="G38" s="205"/>
      <c r="H38" s="205"/>
      <c r="I38" s="187">
        <v>1968.61</v>
      </c>
      <c r="J38" s="193">
        <v>45838</v>
      </c>
      <c r="K38" s="192" t="s">
        <v>1516</v>
      </c>
      <c r="L38" s="205"/>
      <c r="M38" s="197" t="s">
        <v>1516</v>
      </c>
      <c r="N38" s="187">
        <v>1968.61</v>
      </c>
      <c r="O38" s="199"/>
      <c r="P38" s="205"/>
      <c r="Q38" s="205"/>
      <c r="R38" s="205"/>
      <c r="S38" s="205"/>
      <c r="T38" s="187" t="s">
        <v>1512</v>
      </c>
      <c r="U38" s="203">
        <v>0</v>
      </c>
      <c r="V38" s="201" t="s">
        <v>1031</v>
      </c>
      <c r="W38" s="201" t="s">
        <v>1043</v>
      </c>
    </row>
    <row r="39" spans="1:23" ht="63">
      <c r="A39" s="197" t="s">
        <v>958</v>
      </c>
      <c r="B39" s="197" t="s">
        <v>1524</v>
      </c>
      <c r="C39" s="192" t="s">
        <v>1005</v>
      </c>
      <c r="D39" s="192">
        <v>20554</v>
      </c>
      <c r="E39" s="193">
        <v>45807</v>
      </c>
      <c r="F39" s="205"/>
      <c r="G39" s="205"/>
      <c r="H39" s="205"/>
      <c r="I39" s="187">
        <v>1998.94</v>
      </c>
      <c r="J39" s="193">
        <v>45838</v>
      </c>
      <c r="K39" s="192" t="s">
        <v>1516</v>
      </c>
      <c r="L39" s="205"/>
      <c r="M39" s="197" t="s">
        <v>1516</v>
      </c>
      <c r="N39" s="187">
        <v>1998.94</v>
      </c>
      <c r="O39" s="199"/>
      <c r="P39" s="205"/>
      <c r="Q39" s="205"/>
      <c r="R39" s="205"/>
      <c r="S39" s="205"/>
      <c r="T39" s="187" t="s">
        <v>1512</v>
      </c>
      <c r="U39" s="203">
        <v>0</v>
      </c>
      <c r="V39" s="201" t="s">
        <v>1031</v>
      </c>
      <c r="W39" s="201" t="s">
        <v>1043</v>
      </c>
    </row>
    <row r="40" spans="1:23" ht="63">
      <c r="A40" s="197" t="s">
        <v>958</v>
      </c>
      <c r="B40" s="197" t="s">
        <v>1524</v>
      </c>
      <c r="C40" s="192" t="s">
        <v>1005</v>
      </c>
      <c r="D40" s="192">
        <v>20555</v>
      </c>
      <c r="E40" s="193">
        <v>45807</v>
      </c>
      <c r="F40" s="205"/>
      <c r="G40" s="205"/>
      <c r="H40" s="205"/>
      <c r="I40" s="187">
        <v>910.33</v>
      </c>
      <c r="J40" s="193">
        <v>45838</v>
      </c>
      <c r="K40" s="192" t="s">
        <v>1516</v>
      </c>
      <c r="L40" s="205"/>
      <c r="M40" s="197" t="s">
        <v>1516</v>
      </c>
      <c r="N40" s="187">
        <v>910.33</v>
      </c>
      <c r="O40" s="199"/>
      <c r="P40" s="205"/>
      <c r="Q40" s="205"/>
      <c r="R40" s="205"/>
      <c r="S40" s="205"/>
      <c r="T40" s="187" t="s">
        <v>1512</v>
      </c>
      <c r="U40" s="203">
        <v>0</v>
      </c>
      <c r="V40" s="201" t="s">
        <v>1031</v>
      </c>
      <c r="W40" s="201" t="s">
        <v>1043</v>
      </c>
    </row>
    <row r="41" spans="1:23" ht="63">
      <c r="A41" s="197" t="s">
        <v>958</v>
      </c>
      <c r="B41" s="197" t="s">
        <v>1524</v>
      </c>
      <c r="C41" s="192" t="s">
        <v>1005</v>
      </c>
      <c r="D41" s="192">
        <v>20556</v>
      </c>
      <c r="E41" s="193">
        <v>45807</v>
      </c>
      <c r="F41" s="205"/>
      <c r="G41" s="205"/>
      <c r="H41" s="205"/>
      <c r="I41" s="187">
        <v>3655.26</v>
      </c>
      <c r="J41" s="193">
        <v>45838</v>
      </c>
      <c r="K41" s="192" t="s">
        <v>1516</v>
      </c>
      <c r="L41" s="205"/>
      <c r="M41" s="197" t="s">
        <v>1516</v>
      </c>
      <c r="N41" s="187">
        <v>3655.26</v>
      </c>
      <c r="O41" s="199"/>
      <c r="P41" s="205"/>
      <c r="Q41" s="205"/>
      <c r="R41" s="205"/>
      <c r="S41" s="205"/>
      <c r="T41" s="187" t="s">
        <v>1512</v>
      </c>
      <c r="U41" s="203">
        <v>0</v>
      </c>
      <c r="V41" s="201" t="s">
        <v>1031</v>
      </c>
      <c r="W41" s="201" t="s">
        <v>1043</v>
      </c>
    </row>
    <row r="42" spans="1:23" ht="63">
      <c r="A42" s="197" t="s">
        <v>958</v>
      </c>
      <c r="B42" s="197" t="s">
        <v>1524</v>
      </c>
      <c r="C42" s="192" t="s">
        <v>1005</v>
      </c>
      <c r="D42" s="192">
        <v>20557</v>
      </c>
      <c r="E42" s="193">
        <v>45807</v>
      </c>
      <c r="F42" s="205"/>
      <c r="G42" s="205"/>
      <c r="H42" s="205"/>
      <c r="I42" s="187">
        <v>1055.74</v>
      </c>
      <c r="J42" s="193">
        <v>45838</v>
      </c>
      <c r="K42" s="192" t="s">
        <v>1516</v>
      </c>
      <c r="L42" s="205"/>
      <c r="M42" s="197" t="s">
        <v>1516</v>
      </c>
      <c r="N42" s="187">
        <v>1055.74</v>
      </c>
      <c r="O42" s="199"/>
      <c r="P42" s="205"/>
      <c r="Q42" s="205"/>
      <c r="R42" s="205"/>
      <c r="S42" s="205"/>
      <c r="T42" s="187" t="s">
        <v>1512</v>
      </c>
      <c r="U42" s="203">
        <v>0</v>
      </c>
      <c r="V42" s="201" t="s">
        <v>1031</v>
      </c>
      <c r="W42" s="201" t="s">
        <v>1043</v>
      </c>
    </row>
    <row r="43" spans="1:23" ht="63">
      <c r="A43" s="197" t="s">
        <v>958</v>
      </c>
      <c r="B43" s="197" t="s">
        <v>1524</v>
      </c>
      <c r="C43" s="192" t="s">
        <v>1005</v>
      </c>
      <c r="D43" s="192">
        <v>20558</v>
      </c>
      <c r="E43" s="193">
        <v>45807</v>
      </c>
      <c r="F43" s="205"/>
      <c r="G43" s="205"/>
      <c r="H43" s="205"/>
      <c r="I43" s="187">
        <v>2397.6999999999998</v>
      </c>
      <c r="J43" s="193">
        <v>45838</v>
      </c>
      <c r="K43" s="192" t="s">
        <v>1516</v>
      </c>
      <c r="L43" s="205"/>
      <c r="M43" s="197" t="s">
        <v>1516</v>
      </c>
      <c r="N43" s="187">
        <v>2397.6999999999998</v>
      </c>
      <c r="O43" s="199"/>
      <c r="P43" s="205"/>
      <c r="Q43" s="205"/>
      <c r="R43" s="205"/>
      <c r="S43" s="205"/>
      <c r="T43" s="187" t="s">
        <v>1512</v>
      </c>
      <c r="U43" s="203">
        <v>0</v>
      </c>
      <c r="V43" s="201" t="s">
        <v>1031</v>
      </c>
      <c r="W43" s="201" t="s">
        <v>1043</v>
      </c>
    </row>
    <row r="44" spans="1:23" ht="63">
      <c r="A44" s="197" t="s">
        <v>958</v>
      </c>
      <c r="B44" s="197" t="s">
        <v>1524</v>
      </c>
      <c r="C44" s="192" t="s">
        <v>1005</v>
      </c>
      <c r="D44" s="192">
        <v>20559</v>
      </c>
      <c r="E44" s="193">
        <v>45807</v>
      </c>
      <c r="F44" s="205"/>
      <c r="G44" s="205"/>
      <c r="H44" s="205"/>
      <c r="I44" s="187">
        <v>4715.03</v>
      </c>
      <c r="J44" s="193">
        <v>45838</v>
      </c>
      <c r="K44" s="192" t="s">
        <v>1516</v>
      </c>
      <c r="L44" s="205"/>
      <c r="M44" s="197" t="s">
        <v>1516</v>
      </c>
      <c r="N44" s="187">
        <v>4715.03</v>
      </c>
      <c r="O44" s="199"/>
      <c r="P44" s="205"/>
      <c r="Q44" s="205"/>
      <c r="R44" s="205"/>
      <c r="S44" s="205"/>
      <c r="T44" s="187" t="s">
        <v>1512</v>
      </c>
      <c r="U44" s="203">
        <v>0</v>
      </c>
      <c r="V44" s="201" t="s">
        <v>1031</v>
      </c>
      <c r="W44" s="201" t="s">
        <v>1043</v>
      </c>
    </row>
    <row r="45" spans="1:23" ht="63">
      <c r="A45" s="197" t="s">
        <v>958</v>
      </c>
      <c r="B45" s="197" t="s">
        <v>1524</v>
      </c>
      <c r="C45" s="192" t="s">
        <v>1005</v>
      </c>
      <c r="D45" s="192">
        <v>20560</v>
      </c>
      <c r="E45" s="193">
        <v>45807</v>
      </c>
      <c r="F45" s="205"/>
      <c r="G45" s="205"/>
      <c r="H45" s="205"/>
      <c r="I45" s="187">
        <v>1441.15</v>
      </c>
      <c r="J45" s="193">
        <v>45838</v>
      </c>
      <c r="K45" s="192" t="s">
        <v>1516</v>
      </c>
      <c r="L45" s="205"/>
      <c r="M45" s="197" t="s">
        <v>1516</v>
      </c>
      <c r="N45" s="187">
        <v>1441.15</v>
      </c>
      <c r="O45" s="199"/>
      <c r="P45" s="205"/>
      <c r="Q45" s="205"/>
      <c r="R45" s="205"/>
      <c r="S45" s="205"/>
      <c r="T45" s="187" t="s">
        <v>1512</v>
      </c>
      <c r="U45" s="203">
        <v>0</v>
      </c>
      <c r="V45" s="201" t="s">
        <v>1031</v>
      </c>
      <c r="W45" s="201" t="s">
        <v>1043</v>
      </c>
    </row>
    <row r="46" spans="1:23" ht="63">
      <c r="A46" s="197" t="s">
        <v>958</v>
      </c>
      <c r="B46" s="197" t="s">
        <v>1524</v>
      </c>
      <c r="C46" s="192" t="s">
        <v>1005</v>
      </c>
      <c r="D46" s="192">
        <v>20561</v>
      </c>
      <c r="E46" s="193">
        <v>45807</v>
      </c>
      <c r="F46" s="205"/>
      <c r="G46" s="205"/>
      <c r="H46" s="205"/>
      <c r="I46" s="187">
        <v>947.03</v>
      </c>
      <c r="J46" s="193">
        <v>45838</v>
      </c>
      <c r="K46" s="192" t="s">
        <v>1516</v>
      </c>
      <c r="L46" s="205"/>
      <c r="M46" s="197" t="s">
        <v>1516</v>
      </c>
      <c r="N46" s="187">
        <v>947.03</v>
      </c>
      <c r="O46" s="199"/>
      <c r="P46" s="205"/>
      <c r="Q46" s="205"/>
      <c r="R46" s="205"/>
      <c r="S46" s="205"/>
      <c r="T46" s="187" t="s">
        <v>1512</v>
      </c>
      <c r="U46" s="203">
        <v>0</v>
      </c>
      <c r="V46" s="201" t="s">
        <v>1031</v>
      </c>
      <c r="W46" s="201" t="s">
        <v>1043</v>
      </c>
    </row>
    <row r="47" spans="1:23" ht="63">
      <c r="A47" s="197" t="s">
        <v>958</v>
      </c>
      <c r="B47" s="197" t="s">
        <v>1524</v>
      </c>
      <c r="C47" s="192" t="s">
        <v>1005</v>
      </c>
      <c r="D47" s="192">
        <v>20562</v>
      </c>
      <c r="E47" s="193">
        <v>45807</v>
      </c>
      <c r="F47" s="205"/>
      <c r="G47" s="205"/>
      <c r="H47" s="205"/>
      <c r="I47" s="187">
        <v>1244.72</v>
      </c>
      <c r="J47" s="193">
        <v>45838</v>
      </c>
      <c r="K47" s="192" t="s">
        <v>1516</v>
      </c>
      <c r="L47" s="205"/>
      <c r="M47" s="197" t="s">
        <v>1516</v>
      </c>
      <c r="N47" s="187">
        <v>1244.72</v>
      </c>
      <c r="O47" s="199"/>
      <c r="P47" s="205"/>
      <c r="Q47" s="205"/>
      <c r="R47" s="205"/>
      <c r="S47" s="205"/>
      <c r="T47" s="187" t="s">
        <v>1512</v>
      </c>
      <c r="U47" s="203">
        <v>0</v>
      </c>
      <c r="V47" s="201" t="s">
        <v>1031</v>
      </c>
      <c r="W47" s="201" t="s">
        <v>1043</v>
      </c>
    </row>
    <row r="48" spans="1:23" ht="63">
      <c r="A48" s="197" t="s">
        <v>958</v>
      </c>
      <c r="B48" s="197" t="s">
        <v>1524</v>
      </c>
      <c r="C48" s="192" t="s">
        <v>1005</v>
      </c>
      <c r="D48" s="192">
        <v>20563</v>
      </c>
      <c r="E48" s="193">
        <v>45807</v>
      </c>
      <c r="F48" s="205"/>
      <c r="G48" s="205"/>
      <c r="H48" s="205"/>
      <c r="I48" s="187">
        <v>1303</v>
      </c>
      <c r="J48" s="193">
        <v>45838</v>
      </c>
      <c r="K48" s="192" t="s">
        <v>1516</v>
      </c>
      <c r="L48" s="205"/>
      <c r="M48" s="197" t="s">
        <v>1516</v>
      </c>
      <c r="N48" s="187">
        <v>1303</v>
      </c>
      <c r="O48" s="199"/>
      <c r="P48" s="205"/>
      <c r="Q48" s="205"/>
      <c r="R48" s="205"/>
      <c r="S48" s="205"/>
      <c r="T48" s="187" t="s">
        <v>1512</v>
      </c>
      <c r="U48" s="203">
        <v>0</v>
      </c>
      <c r="V48" s="201" t="s">
        <v>1031</v>
      </c>
      <c r="W48" s="201" t="s">
        <v>1043</v>
      </c>
    </row>
    <row r="49" spans="1:23" ht="63">
      <c r="A49" s="197" t="s">
        <v>958</v>
      </c>
      <c r="B49" s="197" t="s">
        <v>1524</v>
      </c>
      <c r="C49" s="192" t="s">
        <v>1005</v>
      </c>
      <c r="D49" s="192">
        <v>20564</v>
      </c>
      <c r="E49" s="193">
        <v>45807</v>
      </c>
      <c r="F49" s="205"/>
      <c r="G49" s="205"/>
      <c r="H49" s="205"/>
      <c r="I49" s="187">
        <v>3470.34</v>
      </c>
      <c r="J49" s="193">
        <v>45838</v>
      </c>
      <c r="K49" s="192" t="s">
        <v>1516</v>
      </c>
      <c r="L49" s="205"/>
      <c r="M49" s="197" t="s">
        <v>1516</v>
      </c>
      <c r="N49" s="187">
        <v>3470.34</v>
      </c>
      <c r="O49" s="199"/>
      <c r="P49" s="205"/>
      <c r="Q49" s="205"/>
      <c r="R49" s="205"/>
      <c r="S49" s="205"/>
      <c r="T49" s="187" t="s">
        <v>1512</v>
      </c>
      <c r="U49" s="203">
        <v>0</v>
      </c>
      <c r="V49" s="201" t="s">
        <v>1031</v>
      </c>
      <c r="W49" s="201" t="s">
        <v>1043</v>
      </c>
    </row>
    <row r="50" spans="1:23" ht="63">
      <c r="A50" s="197" t="s">
        <v>958</v>
      </c>
      <c r="B50" s="197" t="s">
        <v>1524</v>
      </c>
      <c r="C50" s="192" t="s">
        <v>1005</v>
      </c>
      <c r="D50" s="192">
        <v>20565</v>
      </c>
      <c r="E50" s="193">
        <v>45807</v>
      </c>
      <c r="F50" s="205"/>
      <c r="G50" s="205"/>
      <c r="H50" s="205"/>
      <c r="I50" s="187">
        <v>2497.33</v>
      </c>
      <c r="J50" s="193">
        <v>45838</v>
      </c>
      <c r="K50" s="192" t="s">
        <v>1516</v>
      </c>
      <c r="L50" s="205"/>
      <c r="M50" s="197" t="s">
        <v>1516</v>
      </c>
      <c r="N50" s="187">
        <v>2497.33</v>
      </c>
      <c r="O50" s="199"/>
      <c r="P50" s="205"/>
      <c r="Q50" s="205"/>
      <c r="R50" s="205"/>
      <c r="S50" s="205"/>
      <c r="T50" s="187" t="s">
        <v>1512</v>
      </c>
      <c r="U50" s="203">
        <v>0</v>
      </c>
      <c r="V50" s="201" t="s">
        <v>1031</v>
      </c>
      <c r="W50" s="201" t="s">
        <v>1043</v>
      </c>
    </row>
    <row r="51" spans="1:23" ht="63">
      <c r="A51" s="197" t="s">
        <v>958</v>
      </c>
      <c r="B51" s="197" t="s">
        <v>1524</v>
      </c>
      <c r="C51" s="192" t="s">
        <v>1005</v>
      </c>
      <c r="D51" s="192">
        <v>20566</v>
      </c>
      <c r="E51" s="193">
        <v>45807</v>
      </c>
      <c r="F51" s="205"/>
      <c r="G51" s="205"/>
      <c r="H51" s="205"/>
      <c r="I51" s="187">
        <v>1052.52</v>
      </c>
      <c r="J51" s="193">
        <v>45838</v>
      </c>
      <c r="K51" s="192" t="s">
        <v>1516</v>
      </c>
      <c r="L51" s="205"/>
      <c r="M51" s="197" t="s">
        <v>1516</v>
      </c>
      <c r="N51" s="187">
        <v>1052.52</v>
      </c>
      <c r="O51" s="199"/>
      <c r="P51" s="205"/>
      <c r="Q51" s="205"/>
      <c r="R51" s="205"/>
      <c r="S51" s="205"/>
      <c r="T51" s="187" t="s">
        <v>1512</v>
      </c>
      <c r="U51" s="203">
        <v>0</v>
      </c>
      <c r="V51" s="201" t="s">
        <v>1031</v>
      </c>
      <c r="W51" s="201" t="s">
        <v>1043</v>
      </c>
    </row>
    <row r="52" spans="1:23" ht="63">
      <c r="A52" s="197" t="s">
        <v>958</v>
      </c>
      <c r="B52" s="197" t="s">
        <v>1524</v>
      </c>
      <c r="C52" s="192" t="s">
        <v>1005</v>
      </c>
      <c r="D52" s="192">
        <v>20567</v>
      </c>
      <c r="E52" s="193">
        <v>45807</v>
      </c>
      <c r="F52" s="205"/>
      <c r="G52" s="205"/>
      <c r="H52" s="205"/>
      <c r="I52" s="187">
        <v>3146.98</v>
      </c>
      <c r="J52" s="193">
        <v>45838</v>
      </c>
      <c r="K52" s="192" t="s">
        <v>1516</v>
      </c>
      <c r="L52" s="205"/>
      <c r="M52" s="197" t="s">
        <v>1516</v>
      </c>
      <c r="N52" s="187">
        <v>3146.98</v>
      </c>
      <c r="O52" s="199"/>
      <c r="P52" s="205"/>
      <c r="Q52" s="205"/>
      <c r="R52" s="205"/>
      <c r="S52" s="205"/>
      <c r="T52" s="187" t="s">
        <v>1512</v>
      </c>
      <c r="U52" s="203">
        <v>0</v>
      </c>
      <c r="V52" s="201" t="s">
        <v>1031</v>
      </c>
      <c r="W52" s="201" t="s">
        <v>1043</v>
      </c>
    </row>
    <row r="53" spans="1:23" ht="52.5">
      <c r="A53" s="197" t="s">
        <v>1525</v>
      </c>
      <c r="B53" s="197" t="s">
        <v>1526</v>
      </c>
      <c r="C53" s="192" t="s">
        <v>1005</v>
      </c>
      <c r="D53" s="192">
        <v>10776</v>
      </c>
      <c r="E53" s="193">
        <v>43188</v>
      </c>
      <c r="F53" s="205"/>
      <c r="G53" s="205"/>
      <c r="H53" s="205"/>
      <c r="I53" s="187">
        <v>26924.69</v>
      </c>
      <c r="J53" s="193">
        <v>43220</v>
      </c>
      <c r="K53" s="192" t="s">
        <v>1516</v>
      </c>
      <c r="L53" s="205"/>
      <c r="M53" s="197" t="s">
        <v>1516</v>
      </c>
      <c r="N53" s="187">
        <v>26924.69</v>
      </c>
      <c r="O53" s="199"/>
      <c r="P53" s="205"/>
      <c r="Q53" s="205"/>
      <c r="R53" s="205"/>
      <c r="S53" s="205"/>
      <c r="T53" s="187" t="s">
        <v>1527</v>
      </c>
      <c r="U53" s="203">
        <v>2587</v>
      </c>
      <c r="V53" s="201" t="s">
        <v>1039</v>
      </c>
      <c r="W53" s="201" t="s">
        <v>1043</v>
      </c>
    </row>
    <row r="54" spans="1:23" ht="52.5">
      <c r="A54" s="197" t="s">
        <v>1525</v>
      </c>
      <c r="B54" s="197" t="s">
        <v>1526</v>
      </c>
      <c r="C54" s="192" t="s">
        <v>1005</v>
      </c>
      <c r="D54" s="192">
        <v>11225</v>
      </c>
      <c r="E54" s="193">
        <v>43250</v>
      </c>
      <c r="F54" s="205"/>
      <c r="G54" s="205"/>
      <c r="H54" s="205"/>
      <c r="I54" s="187">
        <v>26255.1</v>
      </c>
      <c r="J54" s="193">
        <v>43280</v>
      </c>
      <c r="K54" s="192" t="s">
        <v>1516</v>
      </c>
      <c r="L54" s="205"/>
      <c r="M54" s="197" t="s">
        <v>1516</v>
      </c>
      <c r="N54" s="187">
        <v>26255.1</v>
      </c>
      <c r="O54" s="199"/>
      <c r="P54" s="205"/>
      <c r="Q54" s="205"/>
      <c r="R54" s="205"/>
      <c r="S54" s="205"/>
      <c r="T54" s="187" t="s">
        <v>1509</v>
      </c>
      <c r="U54" s="203">
        <v>2527</v>
      </c>
      <c r="V54" s="201" t="s">
        <v>1039</v>
      </c>
      <c r="W54" s="201" t="s">
        <v>1043</v>
      </c>
    </row>
    <row r="55" spans="1:23" ht="52.5">
      <c r="A55" s="197" t="s">
        <v>1525</v>
      </c>
      <c r="B55" s="197" t="s">
        <v>1526</v>
      </c>
      <c r="C55" s="192" t="s">
        <v>1005</v>
      </c>
      <c r="D55" s="192">
        <v>11230</v>
      </c>
      <c r="E55" s="193">
        <v>43250</v>
      </c>
      <c r="F55" s="205"/>
      <c r="G55" s="205"/>
      <c r="H55" s="205"/>
      <c r="I55" s="187">
        <v>11926.08</v>
      </c>
      <c r="J55" s="193">
        <v>43280</v>
      </c>
      <c r="K55" s="192" t="s">
        <v>1516</v>
      </c>
      <c r="L55" s="205"/>
      <c r="M55" s="197" t="s">
        <v>1516</v>
      </c>
      <c r="N55" s="187">
        <v>11926.08</v>
      </c>
      <c r="O55" s="199"/>
      <c r="P55" s="205"/>
      <c r="Q55" s="205"/>
      <c r="R55" s="205"/>
      <c r="S55" s="205"/>
      <c r="T55" s="187" t="s">
        <v>1509</v>
      </c>
      <c r="U55" s="203">
        <v>2527</v>
      </c>
      <c r="V55" s="201" t="s">
        <v>1039</v>
      </c>
      <c r="W55" s="201" t="s">
        <v>1043</v>
      </c>
    </row>
    <row r="56" spans="1:23" ht="52.5">
      <c r="A56" s="197" t="s">
        <v>1525</v>
      </c>
      <c r="B56" s="197" t="s">
        <v>1526</v>
      </c>
      <c r="C56" s="192" t="s">
        <v>1005</v>
      </c>
      <c r="D56" s="192">
        <v>11399</v>
      </c>
      <c r="E56" s="193">
        <v>43280</v>
      </c>
      <c r="F56" s="205"/>
      <c r="G56" s="205"/>
      <c r="H56" s="205"/>
      <c r="I56" s="187">
        <v>26045.68</v>
      </c>
      <c r="J56" s="193">
        <v>43312</v>
      </c>
      <c r="K56" s="192" t="s">
        <v>1516</v>
      </c>
      <c r="L56" s="205"/>
      <c r="M56" s="197" t="s">
        <v>1516</v>
      </c>
      <c r="N56" s="187">
        <v>26045.68</v>
      </c>
      <c r="O56" s="199"/>
      <c r="P56" s="205"/>
      <c r="Q56" s="205"/>
      <c r="R56" s="205"/>
      <c r="S56" s="205"/>
      <c r="T56" s="187" t="s">
        <v>1527</v>
      </c>
      <c r="U56" s="203">
        <v>2495</v>
      </c>
      <c r="V56" s="201" t="s">
        <v>1039</v>
      </c>
      <c r="W56" s="201" t="s">
        <v>1043</v>
      </c>
    </row>
    <row r="57" spans="1:23" ht="52.5">
      <c r="A57" s="197" t="s">
        <v>1525</v>
      </c>
      <c r="B57" s="197" t="s">
        <v>1526</v>
      </c>
      <c r="C57" s="192" t="s">
        <v>1005</v>
      </c>
      <c r="D57" s="192">
        <v>11404</v>
      </c>
      <c r="E57" s="193">
        <v>43280</v>
      </c>
      <c r="F57" s="205"/>
      <c r="G57" s="205"/>
      <c r="H57" s="205"/>
      <c r="I57" s="187">
        <v>11850.44</v>
      </c>
      <c r="J57" s="193">
        <v>43312</v>
      </c>
      <c r="K57" s="192" t="s">
        <v>1516</v>
      </c>
      <c r="L57" s="205"/>
      <c r="M57" s="197" t="s">
        <v>1516</v>
      </c>
      <c r="N57" s="187">
        <v>11850.44</v>
      </c>
      <c r="O57" s="199"/>
      <c r="P57" s="205"/>
      <c r="Q57" s="205"/>
      <c r="R57" s="205"/>
      <c r="S57" s="205"/>
      <c r="T57" s="187" t="s">
        <v>1527</v>
      </c>
      <c r="U57" s="203">
        <v>2495</v>
      </c>
      <c r="V57" s="201" t="s">
        <v>1039</v>
      </c>
      <c r="W57" s="201" t="s">
        <v>1043</v>
      </c>
    </row>
    <row r="58" spans="1:23" ht="52.5">
      <c r="A58" s="197" t="s">
        <v>1525</v>
      </c>
      <c r="B58" s="197" t="s">
        <v>1526</v>
      </c>
      <c r="C58" s="192" t="s">
        <v>1005</v>
      </c>
      <c r="D58" s="192">
        <v>11572</v>
      </c>
      <c r="E58" s="193">
        <v>43312</v>
      </c>
      <c r="F58" s="205"/>
      <c r="G58" s="205"/>
      <c r="H58" s="205"/>
      <c r="I58" s="187">
        <v>27791.35</v>
      </c>
      <c r="J58" s="193">
        <v>43343</v>
      </c>
      <c r="K58" s="192" t="s">
        <v>1516</v>
      </c>
      <c r="L58" s="205"/>
      <c r="M58" s="197" t="s">
        <v>1516</v>
      </c>
      <c r="N58" s="187">
        <v>27791.35</v>
      </c>
      <c r="O58" s="199"/>
      <c r="P58" s="205"/>
      <c r="Q58" s="205"/>
      <c r="R58" s="205"/>
      <c r="S58" s="205"/>
      <c r="T58" s="187" t="s">
        <v>1512</v>
      </c>
      <c r="U58" s="203">
        <v>2464</v>
      </c>
      <c r="V58" s="201" t="s">
        <v>1039</v>
      </c>
      <c r="W58" s="201" t="s">
        <v>1043</v>
      </c>
    </row>
    <row r="59" spans="1:23" ht="52.5">
      <c r="A59" s="197" t="s">
        <v>1525</v>
      </c>
      <c r="B59" s="197" t="s">
        <v>1526</v>
      </c>
      <c r="C59" s="192" t="s">
        <v>1005</v>
      </c>
      <c r="D59" s="192">
        <v>11573</v>
      </c>
      <c r="E59" s="193">
        <v>43312</v>
      </c>
      <c r="F59" s="205"/>
      <c r="G59" s="205"/>
      <c r="H59" s="205"/>
      <c r="I59" s="187">
        <v>89458.78</v>
      </c>
      <c r="J59" s="193">
        <v>43343</v>
      </c>
      <c r="K59" s="192" t="s">
        <v>1516</v>
      </c>
      <c r="L59" s="205"/>
      <c r="M59" s="197" t="s">
        <v>1516</v>
      </c>
      <c r="N59" s="187">
        <v>89458.78</v>
      </c>
      <c r="O59" s="199"/>
      <c r="P59" s="205"/>
      <c r="Q59" s="205"/>
      <c r="R59" s="205"/>
      <c r="S59" s="205"/>
      <c r="T59" s="187" t="s">
        <v>1512</v>
      </c>
      <c r="U59" s="203">
        <v>2464</v>
      </c>
      <c r="V59" s="201" t="s">
        <v>1039</v>
      </c>
      <c r="W59" s="201" t="s">
        <v>1043</v>
      </c>
    </row>
    <row r="60" spans="1:23" ht="52.5">
      <c r="A60" s="197" t="s">
        <v>1525</v>
      </c>
      <c r="B60" s="197" t="s">
        <v>1526</v>
      </c>
      <c r="C60" s="192" t="s">
        <v>1005</v>
      </c>
      <c r="D60" s="192">
        <v>11577</v>
      </c>
      <c r="E60" s="193">
        <v>43312</v>
      </c>
      <c r="F60" s="205"/>
      <c r="G60" s="205"/>
      <c r="H60" s="205"/>
      <c r="I60" s="187">
        <v>12002.99</v>
      </c>
      <c r="J60" s="193">
        <v>43343</v>
      </c>
      <c r="K60" s="192" t="s">
        <v>1516</v>
      </c>
      <c r="L60" s="205"/>
      <c r="M60" s="197" t="s">
        <v>1516</v>
      </c>
      <c r="N60" s="187">
        <v>12002.99</v>
      </c>
      <c r="O60" s="199"/>
      <c r="P60" s="205"/>
      <c r="Q60" s="205"/>
      <c r="R60" s="205"/>
      <c r="S60" s="205"/>
      <c r="T60" s="187" t="s">
        <v>1512</v>
      </c>
      <c r="U60" s="203">
        <v>2464</v>
      </c>
      <c r="V60" s="201" t="s">
        <v>1039</v>
      </c>
      <c r="W60" s="201" t="s">
        <v>1043</v>
      </c>
    </row>
    <row r="61" spans="1:23" ht="52.5">
      <c r="A61" s="197" t="s">
        <v>1525</v>
      </c>
      <c r="B61" s="197" t="s">
        <v>1526</v>
      </c>
      <c r="C61" s="192" t="s">
        <v>1005</v>
      </c>
      <c r="D61" s="192">
        <v>11745</v>
      </c>
      <c r="E61" s="193">
        <v>43343</v>
      </c>
      <c r="F61" s="205"/>
      <c r="G61" s="205"/>
      <c r="H61" s="205"/>
      <c r="I61" s="187">
        <v>27532.85</v>
      </c>
      <c r="J61" s="193">
        <v>43371</v>
      </c>
      <c r="K61" s="192" t="s">
        <v>1516</v>
      </c>
      <c r="L61" s="205"/>
      <c r="M61" s="197" t="s">
        <v>1516</v>
      </c>
      <c r="N61" s="187">
        <v>27532.85</v>
      </c>
      <c r="O61" s="199"/>
      <c r="P61" s="205"/>
      <c r="Q61" s="205"/>
      <c r="R61" s="205"/>
      <c r="S61" s="205"/>
      <c r="T61" s="187" t="s">
        <v>1517</v>
      </c>
      <c r="U61" s="203">
        <v>2436</v>
      </c>
      <c r="V61" s="201" t="s">
        <v>1039</v>
      </c>
      <c r="W61" s="201" t="s">
        <v>1043</v>
      </c>
    </row>
    <row r="62" spans="1:23" ht="52.5">
      <c r="A62" s="197" t="s">
        <v>1525</v>
      </c>
      <c r="B62" s="197" t="s">
        <v>1526</v>
      </c>
      <c r="C62" s="192" t="s">
        <v>1005</v>
      </c>
      <c r="D62" s="192">
        <v>11746</v>
      </c>
      <c r="E62" s="193">
        <v>43343</v>
      </c>
      <c r="F62" s="205"/>
      <c r="G62" s="205"/>
      <c r="H62" s="205"/>
      <c r="I62" s="187">
        <v>87886.21</v>
      </c>
      <c r="J62" s="193">
        <v>43371</v>
      </c>
      <c r="K62" s="192" t="s">
        <v>1516</v>
      </c>
      <c r="L62" s="205"/>
      <c r="M62" s="197" t="s">
        <v>1516</v>
      </c>
      <c r="N62" s="187">
        <v>87886.21</v>
      </c>
      <c r="O62" s="199"/>
      <c r="P62" s="205"/>
      <c r="Q62" s="205"/>
      <c r="R62" s="205"/>
      <c r="S62" s="205"/>
      <c r="T62" s="187" t="s">
        <v>1517</v>
      </c>
      <c r="U62" s="203">
        <v>2436</v>
      </c>
      <c r="V62" s="201" t="s">
        <v>1039</v>
      </c>
      <c r="W62" s="201" t="s">
        <v>1043</v>
      </c>
    </row>
    <row r="63" spans="1:23" ht="52.5">
      <c r="A63" s="197" t="s">
        <v>1525</v>
      </c>
      <c r="B63" s="197" t="s">
        <v>1526</v>
      </c>
      <c r="C63" s="192" t="s">
        <v>1005</v>
      </c>
      <c r="D63" s="192">
        <v>11750</v>
      </c>
      <c r="E63" s="193">
        <v>43343</v>
      </c>
      <c r="F63" s="205"/>
      <c r="G63" s="205"/>
      <c r="H63" s="205"/>
      <c r="I63" s="187">
        <v>12369.9</v>
      </c>
      <c r="J63" s="193">
        <v>43371</v>
      </c>
      <c r="K63" s="192" t="s">
        <v>1516</v>
      </c>
      <c r="L63" s="205"/>
      <c r="M63" s="197" t="s">
        <v>1516</v>
      </c>
      <c r="N63" s="187">
        <v>12369.9</v>
      </c>
      <c r="O63" s="199"/>
      <c r="P63" s="205"/>
      <c r="Q63" s="205"/>
      <c r="R63" s="205"/>
      <c r="S63" s="205"/>
      <c r="T63" s="187" t="s">
        <v>1517</v>
      </c>
      <c r="U63" s="203">
        <v>2436</v>
      </c>
      <c r="V63" s="201" t="s">
        <v>1039</v>
      </c>
      <c r="W63" s="201" t="s">
        <v>1043</v>
      </c>
    </row>
    <row r="64" spans="1:23" ht="52.5">
      <c r="A64" s="197" t="s">
        <v>1525</v>
      </c>
      <c r="B64" s="197" t="s">
        <v>1526</v>
      </c>
      <c r="C64" s="192" t="s">
        <v>1005</v>
      </c>
      <c r="D64" s="192">
        <v>11921</v>
      </c>
      <c r="E64" s="193">
        <v>43371</v>
      </c>
      <c r="F64" s="205"/>
      <c r="G64" s="205"/>
      <c r="H64" s="205"/>
      <c r="I64" s="187">
        <v>26713.32</v>
      </c>
      <c r="J64" s="193">
        <v>43404</v>
      </c>
      <c r="K64" s="192" t="s">
        <v>1516</v>
      </c>
      <c r="L64" s="205"/>
      <c r="M64" s="197" t="s">
        <v>1516</v>
      </c>
      <c r="N64" s="187">
        <v>26713.32</v>
      </c>
      <c r="O64" s="199"/>
      <c r="P64" s="205"/>
      <c r="Q64" s="205"/>
      <c r="R64" s="205"/>
      <c r="S64" s="205"/>
      <c r="T64" s="187" t="s">
        <v>1521</v>
      </c>
      <c r="U64" s="203">
        <v>2403</v>
      </c>
      <c r="V64" s="201" t="s">
        <v>1039</v>
      </c>
      <c r="W64" s="201" t="s">
        <v>1043</v>
      </c>
    </row>
    <row r="65" spans="1:23" ht="52.5">
      <c r="A65" s="197" t="s">
        <v>1525</v>
      </c>
      <c r="B65" s="197" t="s">
        <v>1526</v>
      </c>
      <c r="C65" s="192" t="s">
        <v>1005</v>
      </c>
      <c r="D65" s="192">
        <v>11922</v>
      </c>
      <c r="E65" s="193">
        <v>43371</v>
      </c>
      <c r="F65" s="205"/>
      <c r="G65" s="205"/>
      <c r="H65" s="205"/>
      <c r="I65" s="187">
        <v>87786.7</v>
      </c>
      <c r="J65" s="193">
        <v>43404</v>
      </c>
      <c r="K65" s="192" t="s">
        <v>1516</v>
      </c>
      <c r="L65" s="205"/>
      <c r="M65" s="197" t="s">
        <v>1516</v>
      </c>
      <c r="N65" s="187">
        <v>87786.7</v>
      </c>
      <c r="O65" s="199"/>
      <c r="P65" s="205"/>
      <c r="Q65" s="205"/>
      <c r="R65" s="205"/>
      <c r="S65" s="205"/>
      <c r="T65" s="187" t="s">
        <v>1521</v>
      </c>
      <c r="U65" s="203">
        <v>2403</v>
      </c>
      <c r="V65" s="201" t="s">
        <v>1039</v>
      </c>
      <c r="W65" s="201" t="s">
        <v>1043</v>
      </c>
    </row>
    <row r="66" spans="1:23" ht="52.5">
      <c r="A66" s="197" t="s">
        <v>1525</v>
      </c>
      <c r="B66" s="197" t="s">
        <v>1526</v>
      </c>
      <c r="C66" s="192" t="s">
        <v>1005</v>
      </c>
      <c r="D66" s="192">
        <v>11926</v>
      </c>
      <c r="E66" s="193">
        <v>43371</v>
      </c>
      <c r="F66" s="205"/>
      <c r="G66" s="205"/>
      <c r="H66" s="205"/>
      <c r="I66" s="187">
        <v>12035.32</v>
      </c>
      <c r="J66" s="193">
        <v>43404</v>
      </c>
      <c r="K66" s="192" t="s">
        <v>1516</v>
      </c>
      <c r="L66" s="205"/>
      <c r="M66" s="197" t="s">
        <v>1516</v>
      </c>
      <c r="N66" s="187">
        <v>12035.32</v>
      </c>
      <c r="O66" s="199"/>
      <c r="P66" s="205"/>
      <c r="Q66" s="205"/>
      <c r="R66" s="205"/>
      <c r="S66" s="205"/>
      <c r="T66" s="187" t="s">
        <v>1521</v>
      </c>
      <c r="U66" s="203">
        <v>2403</v>
      </c>
      <c r="V66" s="201" t="s">
        <v>1039</v>
      </c>
      <c r="W66" s="201" t="s">
        <v>1043</v>
      </c>
    </row>
    <row r="67" spans="1:23" ht="52.5">
      <c r="A67" s="197" t="s">
        <v>1525</v>
      </c>
      <c r="B67" s="197" t="s">
        <v>1526</v>
      </c>
      <c r="C67" s="192" t="s">
        <v>1005</v>
      </c>
      <c r="D67" s="192">
        <v>12096</v>
      </c>
      <c r="E67" s="193">
        <v>43404</v>
      </c>
      <c r="F67" s="205"/>
      <c r="G67" s="205"/>
      <c r="H67" s="205"/>
      <c r="I67" s="187">
        <v>27646.03</v>
      </c>
      <c r="J67" s="193">
        <v>43434</v>
      </c>
      <c r="K67" s="192" t="s">
        <v>1516</v>
      </c>
      <c r="L67" s="205"/>
      <c r="M67" s="197" t="s">
        <v>1516</v>
      </c>
      <c r="N67" s="187">
        <v>27646.03</v>
      </c>
      <c r="O67" s="199"/>
      <c r="P67" s="205"/>
      <c r="Q67" s="205"/>
      <c r="R67" s="205"/>
      <c r="S67" s="205"/>
      <c r="T67" s="187" t="s">
        <v>1509</v>
      </c>
      <c r="U67" s="203">
        <v>2373</v>
      </c>
      <c r="V67" s="201" t="s">
        <v>1039</v>
      </c>
      <c r="W67" s="201" t="s">
        <v>1043</v>
      </c>
    </row>
    <row r="68" spans="1:23" ht="52.5">
      <c r="A68" s="197" t="s">
        <v>1525</v>
      </c>
      <c r="B68" s="197" t="s">
        <v>1526</v>
      </c>
      <c r="C68" s="192" t="s">
        <v>1005</v>
      </c>
      <c r="D68" s="192">
        <v>12097</v>
      </c>
      <c r="E68" s="193">
        <v>43404</v>
      </c>
      <c r="F68" s="205"/>
      <c r="G68" s="205"/>
      <c r="H68" s="205"/>
      <c r="I68" s="187">
        <v>88087.42</v>
      </c>
      <c r="J68" s="193">
        <v>43434</v>
      </c>
      <c r="K68" s="192" t="s">
        <v>1516</v>
      </c>
      <c r="L68" s="205"/>
      <c r="M68" s="197" t="s">
        <v>1516</v>
      </c>
      <c r="N68" s="187">
        <v>88087.42</v>
      </c>
      <c r="O68" s="199"/>
      <c r="P68" s="205"/>
      <c r="Q68" s="205"/>
      <c r="R68" s="205"/>
      <c r="S68" s="205"/>
      <c r="T68" s="187" t="s">
        <v>1509</v>
      </c>
      <c r="U68" s="203">
        <v>2373</v>
      </c>
      <c r="V68" s="201" t="s">
        <v>1039</v>
      </c>
      <c r="W68" s="201" t="s">
        <v>1043</v>
      </c>
    </row>
    <row r="69" spans="1:23" ht="52.5">
      <c r="A69" s="197" t="s">
        <v>1525</v>
      </c>
      <c r="B69" s="197" t="s">
        <v>1526</v>
      </c>
      <c r="C69" s="192" t="s">
        <v>1005</v>
      </c>
      <c r="D69" s="192">
        <v>12101</v>
      </c>
      <c r="E69" s="193">
        <v>43404</v>
      </c>
      <c r="F69" s="205"/>
      <c r="G69" s="205"/>
      <c r="H69" s="205"/>
      <c r="I69" s="187">
        <v>12121.79</v>
      </c>
      <c r="J69" s="193">
        <v>43434</v>
      </c>
      <c r="K69" s="192" t="s">
        <v>1516</v>
      </c>
      <c r="L69" s="205"/>
      <c r="M69" s="197" t="s">
        <v>1516</v>
      </c>
      <c r="N69" s="187">
        <v>12121.79</v>
      </c>
      <c r="O69" s="199"/>
      <c r="P69" s="205"/>
      <c r="Q69" s="205"/>
      <c r="R69" s="205"/>
      <c r="S69" s="205"/>
      <c r="T69" s="187" t="s">
        <v>1509</v>
      </c>
      <c r="U69" s="203">
        <v>2373</v>
      </c>
      <c r="V69" s="201" t="s">
        <v>1039</v>
      </c>
      <c r="W69" s="201" t="s">
        <v>1043</v>
      </c>
    </row>
    <row r="70" spans="1:23" ht="52.5">
      <c r="A70" s="197" t="s">
        <v>1525</v>
      </c>
      <c r="B70" s="197" t="s">
        <v>1526</v>
      </c>
      <c r="C70" s="192" t="s">
        <v>1005</v>
      </c>
      <c r="D70" s="192">
        <v>12272</v>
      </c>
      <c r="E70" s="193">
        <v>43434</v>
      </c>
      <c r="F70" s="205"/>
      <c r="G70" s="205"/>
      <c r="H70" s="205"/>
      <c r="I70" s="187">
        <v>26811.94</v>
      </c>
      <c r="J70" s="193">
        <v>43464</v>
      </c>
      <c r="K70" s="192" t="s">
        <v>1516</v>
      </c>
      <c r="L70" s="205"/>
      <c r="M70" s="197" t="s">
        <v>1516</v>
      </c>
      <c r="N70" s="187">
        <v>26811.94</v>
      </c>
      <c r="O70" s="199"/>
      <c r="P70" s="205"/>
      <c r="Q70" s="205"/>
      <c r="R70" s="205"/>
      <c r="S70" s="205"/>
      <c r="T70" s="187" t="s">
        <v>1509</v>
      </c>
      <c r="U70" s="203">
        <v>2343</v>
      </c>
      <c r="V70" s="201" t="s">
        <v>1039</v>
      </c>
      <c r="W70" s="201" t="s">
        <v>1043</v>
      </c>
    </row>
    <row r="71" spans="1:23" ht="52.5">
      <c r="A71" s="197" t="s">
        <v>1525</v>
      </c>
      <c r="B71" s="197" t="s">
        <v>1526</v>
      </c>
      <c r="C71" s="192" t="s">
        <v>1005</v>
      </c>
      <c r="D71" s="192">
        <v>12273</v>
      </c>
      <c r="E71" s="193">
        <v>43434</v>
      </c>
      <c r="F71" s="205"/>
      <c r="G71" s="205"/>
      <c r="H71" s="205"/>
      <c r="I71" s="187">
        <v>88463.06</v>
      </c>
      <c r="J71" s="193">
        <v>43464</v>
      </c>
      <c r="K71" s="192" t="s">
        <v>1516</v>
      </c>
      <c r="L71" s="205"/>
      <c r="M71" s="197" t="s">
        <v>1516</v>
      </c>
      <c r="N71" s="187">
        <v>88463.06</v>
      </c>
      <c r="O71" s="199"/>
      <c r="P71" s="205"/>
      <c r="Q71" s="205"/>
      <c r="R71" s="205"/>
      <c r="S71" s="205"/>
      <c r="T71" s="187" t="s">
        <v>1509</v>
      </c>
      <c r="U71" s="203">
        <v>2343</v>
      </c>
      <c r="V71" s="201" t="s">
        <v>1039</v>
      </c>
      <c r="W71" s="201" t="s">
        <v>1043</v>
      </c>
    </row>
    <row r="72" spans="1:23" ht="52.5">
      <c r="A72" s="197" t="s">
        <v>1525</v>
      </c>
      <c r="B72" s="197" t="s">
        <v>1526</v>
      </c>
      <c r="C72" s="192" t="s">
        <v>1005</v>
      </c>
      <c r="D72" s="192">
        <v>12274</v>
      </c>
      <c r="E72" s="193">
        <v>43434</v>
      </c>
      <c r="F72" s="205"/>
      <c r="G72" s="205"/>
      <c r="H72" s="205"/>
      <c r="I72" s="187">
        <v>7469.73</v>
      </c>
      <c r="J72" s="193">
        <v>43464</v>
      </c>
      <c r="K72" s="192" t="s">
        <v>1516</v>
      </c>
      <c r="L72" s="205"/>
      <c r="M72" s="197" t="s">
        <v>1516</v>
      </c>
      <c r="N72" s="187">
        <v>7469.73</v>
      </c>
      <c r="O72" s="199"/>
      <c r="P72" s="205"/>
      <c r="Q72" s="205"/>
      <c r="R72" s="205"/>
      <c r="S72" s="205"/>
      <c r="T72" s="187" t="s">
        <v>1509</v>
      </c>
      <c r="U72" s="203">
        <v>2343</v>
      </c>
      <c r="V72" s="201" t="s">
        <v>1039</v>
      </c>
      <c r="W72" s="201" t="s">
        <v>1043</v>
      </c>
    </row>
    <row r="73" spans="1:23" ht="52.5">
      <c r="A73" s="197" t="s">
        <v>1525</v>
      </c>
      <c r="B73" s="197" t="s">
        <v>1526</v>
      </c>
      <c r="C73" s="192" t="s">
        <v>1005</v>
      </c>
      <c r="D73" s="192">
        <v>12275</v>
      </c>
      <c r="E73" s="193">
        <v>43434</v>
      </c>
      <c r="F73" s="205"/>
      <c r="G73" s="205"/>
      <c r="H73" s="205"/>
      <c r="I73" s="187">
        <v>2318.41</v>
      </c>
      <c r="J73" s="193">
        <v>43464</v>
      </c>
      <c r="K73" s="192" t="s">
        <v>1516</v>
      </c>
      <c r="L73" s="205"/>
      <c r="M73" s="197" t="s">
        <v>1516</v>
      </c>
      <c r="N73" s="187">
        <v>2318.41</v>
      </c>
      <c r="O73" s="199"/>
      <c r="P73" s="205"/>
      <c r="Q73" s="205"/>
      <c r="R73" s="205"/>
      <c r="S73" s="205"/>
      <c r="T73" s="187" t="s">
        <v>1509</v>
      </c>
      <c r="U73" s="203">
        <v>2343</v>
      </c>
      <c r="V73" s="201" t="s">
        <v>1039</v>
      </c>
      <c r="W73" s="201" t="s">
        <v>1043</v>
      </c>
    </row>
    <row r="74" spans="1:23" ht="52.5">
      <c r="A74" s="197" t="s">
        <v>1525</v>
      </c>
      <c r="B74" s="197" t="s">
        <v>1526</v>
      </c>
      <c r="C74" s="192" t="s">
        <v>1005</v>
      </c>
      <c r="D74" s="192">
        <v>12277</v>
      </c>
      <c r="E74" s="193">
        <v>43434</v>
      </c>
      <c r="F74" s="205"/>
      <c r="G74" s="205"/>
      <c r="H74" s="205"/>
      <c r="I74" s="187">
        <v>12062.37</v>
      </c>
      <c r="J74" s="193">
        <v>43464</v>
      </c>
      <c r="K74" s="192" t="s">
        <v>1516</v>
      </c>
      <c r="L74" s="205"/>
      <c r="M74" s="197" t="s">
        <v>1516</v>
      </c>
      <c r="N74" s="187">
        <v>12062.37</v>
      </c>
      <c r="O74" s="199"/>
      <c r="P74" s="205"/>
      <c r="Q74" s="205"/>
      <c r="R74" s="205"/>
      <c r="S74" s="205"/>
      <c r="T74" s="187" t="s">
        <v>1509</v>
      </c>
      <c r="U74" s="203">
        <v>2343</v>
      </c>
      <c r="V74" s="201" t="s">
        <v>1039</v>
      </c>
      <c r="W74" s="201" t="s">
        <v>1043</v>
      </c>
    </row>
    <row r="75" spans="1:23" ht="52.5">
      <c r="A75" s="197" t="s">
        <v>1525</v>
      </c>
      <c r="B75" s="197" t="s">
        <v>1526</v>
      </c>
      <c r="C75" s="192" t="s">
        <v>1005</v>
      </c>
      <c r="D75" s="192">
        <v>12490</v>
      </c>
      <c r="E75" s="193">
        <v>43464</v>
      </c>
      <c r="F75" s="205"/>
      <c r="G75" s="205"/>
      <c r="H75" s="205"/>
      <c r="I75" s="187">
        <v>26531.38</v>
      </c>
      <c r="J75" s="193">
        <v>43496</v>
      </c>
      <c r="K75" s="192" t="s">
        <v>1516</v>
      </c>
      <c r="L75" s="205"/>
      <c r="M75" s="197" t="s">
        <v>1516</v>
      </c>
      <c r="N75" s="187">
        <v>26531.38</v>
      </c>
      <c r="O75" s="199"/>
      <c r="P75" s="205"/>
      <c r="Q75" s="205"/>
      <c r="R75" s="205"/>
      <c r="S75" s="205"/>
      <c r="T75" s="187" t="s">
        <v>1527</v>
      </c>
      <c r="U75" s="203">
        <v>2311</v>
      </c>
      <c r="V75" s="201" t="s">
        <v>1039</v>
      </c>
      <c r="W75" s="201" t="s">
        <v>1043</v>
      </c>
    </row>
    <row r="76" spans="1:23" ht="52.5">
      <c r="A76" s="197" t="s">
        <v>1525</v>
      </c>
      <c r="B76" s="197" t="s">
        <v>1526</v>
      </c>
      <c r="C76" s="192" t="s">
        <v>1005</v>
      </c>
      <c r="D76" s="192">
        <v>12491</v>
      </c>
      <c r="E76" s="193">
        <v>43464</v>
      </c>
      <c r="F76" s="205"/>
      <c r="G76" s="205"/>
      <c r="H76" s="205"/>
      <c r="I76" s="187">
        <v>80284.33</v>
      </c>
      <c r="J76" s="193">
        <v>43496</v>
      </c>
      <c r="K76" s="192" t="s">
        <v>1516</v>
      </c>
      <c r="L76" s="205"/>
      <c r="M76" s="197" t="s">
        <v>1516</v>
      </c>
      <c r="N76" s="187">
        <v>80284.33</v>
      </c>
      <c r="O76" s="199"/>
      <c r="P76" s="205"/>
      <c r="Q76" s="205"/>
      <c r="R76" s="205"/>
      <c r="S76" s="205"/>
      <c r="T76" s="187" t="s">
        <v>1527</v>
      </c>
      <c r="U76" s="203">
        <v>2311</v>
      </c>
      <c r="V76" s="201" t="s">
        <v>1039</v>
      </c>
      <c r="W76" s="201" t="s">
        <v>1043</v>
      </c>
    </row>
    <row r="77" spans="1:23" ht="52.5">
      <c r="A77" s="197" t="s">
        <v>1525</v>
      </c>
      <c r="B77" s="197" t="s">
        <v>1526</v>
      </c>
      <c r="C77" s="192" t="s">
        <v>1005</v>
      </c>
      <c r="D77" s="192">
        <v>12493</v>
      </c>
      <c r="E77" s="193">
        <v>43464</v>
      </c>
      <c r="F77" s="205"/>
      <c r="G77" s="205"/>
      <c r="H77" s="205"/>
      <c r="I77" s="187">
        <v>2447.41</v>
      </c>
      <c r="J77" s="193">
        <v>43496</v>
      </c>
      <c r="K77" s="192" t="s">
        <v>1516</v>
      </c>
      <c r="L77" s="205"/>
      <c r="M77" s="197" t="s">
        <v>1516</v>
      </c>
      <c r="N77" s="187">
        <v>2447.41</v>
      </c>
      <c r="O77" s="199"/>
      <c r="P77" s="205"/>
      <c r="Q77" s="205"/>
      <c r="R77" s="205"/>
      <c r="S77" s="205"/>
      <c r="T77" s="187" t="s">
        <v>1527</v>
      </c>
      <c r="U77" s="203">
        <v>2311</v>
      </c>
      <c r="V77" s="201" t="s">
        <v>1039</v>
      </c>
      <c r="W77" s="201" t="s">
        <v>1043</v>
      </c>
    </row>
    <row r="78" spans="1:23" ht="52.5">
      <c r="A78" s="197" t="s">
        <v>1525</v>
      </c>
      <c r="B78" s="197" t="s">
        <v>1526</v>
      </c>
      <c r="C78" s="192" t="s">
        <v>1005</v>
      </c>
      <c r="D78" s="192">
        <v>12495</v>
      </c>
      <c r="E78" s="193">
        <v>43464</v>
      </c>
      <c r="F78" s="205"/>
      <c r="G78" s="205"/>
      <c r="H78" s="205"/>
      <c r="I78" s="187">
        <v>12073.9</v>
      </c>
      <c r="J78" s="193">
        <v>43496</v>
      </c>
      <c r="K78" s="192" t="s">
        <v>1516</v>
      </c>
      <c r="L78" s="205"/>
      <c r="M78" s="197" t="s">
        <v>1516</v>
      </c>
      <c r="N78" s="187">
        <v>12073.9</v>
      </c>
      <c r="O78" s="199"/>
      <c r="P78" s="205"/>
      <c r="Q78" s="205"/>
      <c r="R78" s="205"/>
      <c r="S78" s="205"/>
      <c r="T78" s="187" t="s">
        <v>1527</v>
      </c>
      <c r="U78" s="203">
        <v>2311</v>
      </c>
      <c r="V78" s="201" t="s">
        <v>1039</v>
      </c>
      <c r="W78" s="201" t="s">
        <v>1043</v>
      </c>
    </row>
    <row r="79" spans="1:23" ht="52.5">
      <c r="A79" s="197" t="s">
        <v>1525</v>
      </c>
      <c r="B79" s="197" t="s">
        <v>1526</v>
      </c>
      <c r="C79" s="192" t="s">
        <v>1005</v>
      </c>
      <c r="D79" s="192">
        <v>12588</v>
      </c>
      <c r="E79" s="193">
        <v>43496</v>
      </c>
      <c r="F79" s="205"/>
      <c r="G79" s="205"/>
      <c r="H79" s="205"/>
      <c r="I79" s="187">
        <v>31660.59</v>
      </c>
      <c r="J79" s="193">
        <v>43524</v>
      </c>
      <c r="K79" s="192" t="s">
        <v>1516</v>
      </c>
      <c r="L79" s="205"/>
      <c r="M79" s="197" t="s">
        <v>1516</v>
      </c>
      <c r="N79" s="187">
        <v>31660.59</v>
      </c>
      <c r="O79" s="199"/>
      <c r="P79" s="205"/>
      <c r="Q79" s="205"/>
      <c r="R79" s="205"/>
      <c r="S79" s="205"/>
      <c r="T79" s="187" t="s">
        <v>1517</v>
      </c>
      <c r="U79" s="203">
        <v>2283</v>
      </c>
      <c r="V79" s="201" t="s">
        <v>1039</v>
      </c>
      <c r="W79" s="201" t="s">
        <v>1043</v>
      </c>
    </row>
    <row r="80" spans="1:23" ht="52.5">
      <c r="A80" s="197" t="s">
        <v>1525</v>
      </c>
      <c r="B80" s="197" t="s">
        <v>1526</v>
      </c>
      <c r="C80" s="192" t="s">
        <v>1005</v>
      </c>
      <c r="D80" s="192">
        <v>12589</v>
      </c>
      <c r="E80" s="193">
        <v>43496</v>
      </c>
      <c r="F80" s="205"/>
      <c r="G80" s="205"/>
      <c r="H80" s="205"/>
      <c r="I80" s="187">
        <v>89867.98</v>
      </c>
      <c r="J80" s="193">
        <v>43524</v>
      </c>
      <c r="K80" s="192" t="s">
        <v>1516</v>
      </c>
      <c r="L80" s="205"/>
      <c r="M80" s="197" t="s">
        <v>1516</v>
      </c>
      <c r="N80" s="187">
        <v>89867.98</v>
      </c>
      <c r="O80" s="199"/>
      <c r="P80" s="205"/>
      <c r="Q80" s="205"/>
      <c r="R80" s="205"/>
      <c r="S80" s="205"/>
      <c r="T80" s="187" t="s">
        <v>1517</v>
      </c>
      <c r="U80" s="203">
        <v>2283</v>
      </c>
      <c r="V80" s="201" t="s">
        <v>1039</v>
      </c>
      <c r="W80" s="201" t="s">
        <v>1043</v>
      </c>
    </row>
    <row r="81" spans="1:23" ht="52.5">
      <c r="A81" s="197" t="s">
        <v>1525</v>
      </c>
      <c r="B81" s="197" t="s">
        <v>1526</v>
      </c>
      <c r="C81" s="192" t="s">
        <v>1005</v>
      </c>
      <c r="D81" s="192">
        <v>12591</v>
      </c>
      <c r="E81" s="193">
        <v>43496</v>
      </c>
      <c r="F81" s="205"/>
      <c r="G81" s="205"/>
      <c r="H81" s="205"/>
      <c r="I81" s="187">
        <v>2411.79</v>
      </c>
      <c r="J81" s="193">
        <v>43524</v>
      </c>
      <c r="K81" s="192" t="s">
        <v>1516</v>
      </c>
      <c r="L81" s="205"/>
      <c r="M81" s="197" t="s">
        <v>1516</v>
      </c>
      <c r="N81" s="187">
        <v>2411.79</v>
      </c>
      <c r="O81" s="199"/>
      <c r="P81" s="205"/>
      <c r="Q81" s="205"/>
      <c r="R81" s="205"/>
      <c r="S81" s="205"/>
      <c r="T81" s="187" t="s">
        <v>1517</v>
      </c>
      <c r="U81" s="203">
        <v>2283</v>
      </c>
      <c r="V81" s="201" t="s">
        <v>1039</v>
      </c>
      <c r="W81" s="201" t="s">
        <v>1043</v>
      </c>
    </row>
    <row r="82" spans="1:23" ht="52.5">
      <c r="A82" s="197" t="s">
        <v>1525</v>
      </c>
      <c r="B82" s="197" t="s">
        <v>1526</v>
      </c>
      <c r="C82" s="192" t="s">
        <v>1005</v>
      </c>
      <c r="D82" s="192">
        <v>12593</v>
      </c>
      <c r="E82" s="193">
        <v>43496</v>
      </c>
      <c r="F82" s="205"/>
      <c r="G82" s="205"/>
      <c r="H82" s="205"/>
      <c r="I82" s="187">
        <v>11901.85</v>
      </c>
      <c r="J82" s="193">
        <v>43524</v>
      </c>
      <c r="K82" s="192" t="s">
        <v>1516</v>
      </c>
      <c r="L82" s="205"/>
      <c r="M82" s="197" t="s">
        <v>1516</v>
      </c>
      <c r="N82" s="187">
        <v>11901.85</v>
      </c>
      <c r="O82" s="199"/>
      <c r="P82" s="205"/>
      <c r="Q82" s="205"/>
      <c r="R82" s="205"/>
      <c r="S82" s="205"/>
      <c r="T82" s="187" t="s">
        <v>1517</v>
      </c>
      <c r="U82" s="203">
        <v>2283</v>
      </c>
      <c r="V82" s="201" t="s">
        <v>1039</v>
      </c>
      <c r="W82" s="201" t="s">
        <v>1043</v>
      </c>
    </row>
    <row r="83" spans="1:23" ht="52.5">
      <c r="A83" s="197" t="s">
        <v>1525</v>
      </c>
      <c r="B83" s="197" t="s">
        <v>1526</v>
      </c>
      <c r="C83" s="192" t="s">
        <v>1005</v>
      </c>
      <c r="D83" s="192">
        <v>12687</v>
      </c>
      <c r="E83" s="193">
        <v>43524</v>
      </c>
      <c r="F83" s="205"/>
      <c r="G83" s="205"/>
      <c r="H83" s="205"/>
      <c r="I83" s="187">
        <v>26599.72</v>
      </c>
      <c r="J83" s="193">
        <v>43553</v>
      </c>
      <c r="K83" s="192" t="s">
        <v>1516</v>
      </c>
      <c r="L83" s="205"/>
      <c r="M83" s="197" t="s">
        <v>1516</v>
      </c>
      <c r="N83" s="187">
        <v>26599.72</v>
      </c>
      <c r="O83" s="199"/>
      <c r="P83" s="205"/>
      <c r="Q83" s="205"/>
      <c r="R83" s="205"/>
      <c r="S83" s="205"/>
      <c r="T83" s="187" t="s">
        <v>1522</v>
      </c>
      <c r="U83" s="203">
        <v>2254</v>
      </c>
      <c r="V83" s="201" t="s">
        <v>1039</v>
      </c>
      <c r="W83" s="201" t="s">
        <v>1043</v>
      </c>
    </row>
    <row r="84" spans="1:23" ht="52.5">
      <c r="A84" s="197" t="s">
        <v>1525</v>
      </c>
      <c r="B84" s="197" t="s">
        <v>1526</v>
      </c>
      <c r="C84" s="192" t="s">
        <v>1005</v>
      </c>
      <c r="D84" s="192">
        <v>12688</v>
      </c>
      <c r="E84" s="193">
        <v>43524</v>
      </c>
      <c r="F84" s="205"/>
      <c r="G84" s="205"/>
      <c r="H84" s="205"/>
      <c r="I84" s="187">
        <v>80162.850000000006</v>
      </c>
      <c r="J84" s="193">
        <v>43553</v>
      </c>
      <c r="K84" s="192" t="s">
        <v>1516</v>
      </c>
      <c r="L84" s="205"/>
      <c r="M84" s="197" t="s">
        <v>1516</v>
      </c>
      <c r="N84" s="187">
        <v>80162.850000000006</v>
      </c>
      <c r="O84" s="199"/>
      <c r="P84" s="205"/>
      <c r="Q84" s="205"/>
      <c r="R84" s="205"/>
      <c r="S84" s="205"/>
      <c r="T84" s="187" t="s">
        <v>1522</v>
      </c>
      <c r="U84" s="203">
        <v>2254</v>
      </c>
      <c r="V84" s="201" t="s">
        <v>1039</v>
      </c>
      <c r="W84" s="201" t="s">
        <v>1043</v>
      </c>
    </row>
    <row r="85" spans="1:23" ht="52.5">
      <c r="A85" s="197" t="s">
        <v>1525</v>
      </c>
      <c r="B85" s="197" t="s">
        <v>1526</v>
      </c>
      <c r="C85" s="192" t="s">
        <v>1005</v>
      </c>
      <c r="D85" s="192">
        <v>12690</v>
      </c>
      <c r="E85" s="193">
        <v>43524</v>
      </c>
      <c r="F85" s="205"/>
      <c r="G85" s="205"/>
      <c r="H85" s="205"/>
      <c r="I85" s="187">
        <v>2162.0500000000002</v>
      </c>
      <c r="J85" s="193">
        <v>43553</v>
      </c>
      <c r="K85" s="192" t="s">
        <v>1516</v>
      </c>
      <c r="L85" s="205"/>
      <c r="M85" s="197" t="s">
        <v>1516</v>
      </c>
      <c r="N85" s="187">
        <v>2162.0500000000002</v>
      </c>
      <c r="O85" s="199"/>
      <c r="P85" s="205"/>
      <c r="Q85" s="205"/>
      <c r="R85" s="205"/>
      <c r="S85" s="205"/>
      <c r="T85" s="187" t="s">
        <v>1522</v>
      </c>
      <c r="U85" s="203">
        <v>2254</v>
      </c>
      <c r="V85" s="201" t="s">
        <v>1039</v>
      </c>
      <c r="W85" s="201" t="s">
        <v>1043</v>
      </c>
    </row>
    <row r="86" spans="1:23" ht="52.5">
      <c r="A86" s="197" t="s">
        <v>1525</v>
      </c>
      <c r="B86" s="197" t="s">
        <v>1526</v>
      </c>
      <c r="C86" s="192" t="s">
        <v>1005</v>
      </c>
      <c r="D86" s="192">
        <v>12691</v>
      </c>
      <c r="E86" s="193">
        <v>43524</v>
      </c>
      <c r="F86" s="205"/>
      <c r="G86" s="205"/>
      <c r="H86" s="205"/>
      <c r="I86" s="187">
        <v>10310.66</v>
      </c>
      <c r="J86" s="193">
        <v>43553</v>
      </c>
      <c r="K86" s="192" t="s">
        <v>1516</v>
      </c>
      <c r="L86" s="205"/>
      <c r="M86" s="197" t="s">
        <v>1516</v>
      </c>
      <c r="N86" s="187">
        <v>10310.66</v>
      </c>
      <c r="O86" s="199"/>
      <c r="P86" s="205"/>
      <c r="Q86" s="205"/>
      <c r="R86" s="205"/>
      <c r="S86" s="205"/>
      <c r="T86" s="187" t="s">
        <v>1522</v>
      </c>
      <c r="U86" s="203">
        <v>2254</v>
      </c>
      <c r="V86" s="201" t="s">
        <v>1039</v>
      </c>
      <c r="W86" s="201" t="s">
        <v>1043</v>
      </c>
    </row>
    <row r="87" spans="1:23" ht="52.5">
      <c r="A87" s="197" t="s">
        <v>1525</v>
      </c>
      <c r="B87" s="197" t="s">
        <v>1526</v>
      </c>
      <c r="C87" s="192" t="s">
        <v>1005</v>
      </c>
      <c r="D87" s="192">
        <v>12692</v>
      </c>
      <c r="E87" s="193">
        <v>43524</v>
      </c>
      <c r="F87" s="205"/>
      <c r="G87" s="205"/>
      <c r="H87" s="205"/>
      <c r="I87" s="187">
        <v>12120.71</v>
      </c>
      <c r="J87" s="193">
        <v>43553</v>
      </c>
      <c r="K87" s="192" t="s">
        <v>1516</v>
      </c>
      <c r="L87" s="205"/>
      <c r="M87" s="197" t="s">
        <v>1516</v>
      </c>
      <c r="N87" s="187">
        <v>12120.71</v>
      </c>
      <c r="O87" s="199"/>
      <c r="P87" s="205"/>
      <c r="Q87" s="205"/>
      <c r="R87" s="205"/>
      <c r="S87" s="205"/>
      <c r="T87" s="187" t="s">
        <v>1522</v>
      </c>
      <c r="U87" s="203">
        <v>2254</v>
      </c>
      <c r="V87" s="201" t="s">
        <v>1039</v>
      </c>
      <c r="W87" s="201" t="s">
        <v>1043</v>
      </c>
    </row>
    <row r="88" spans="1:23" ht="52.5">
      <c r="A88" s="197" t="s">
        <v>1525</v>
      </c>
      <c r="B88" s="197" t="s">
        <v>1526</v>
      </c>
      <c r="C88" s="192" t="s">
        <v>1005</v>
      </c>
      <c r="D88" s="192">
        <v>12694</v>
      </c>
      <c r="E88" s="193">
        <v>43524</v>
      </c>
      <c r="F88" s="205"/>
      <c r="G88" s="205"/>
      <c r="H88" s="205"/>
      <c r="I88" s="187">
        <v>4280.66</v>
      </c>
      <c r="J88" s="193">
        <v>43553</v>
      </c>
      <c r="K88" s="192" t="s">
        <v>1516</v>
      </c>
      <c r="L88" s="205"/>
      <c r="M88" s="197" t="s">
        <v>1516</v>
      </c>
      <c r="N88" s="187">
        <v>4280.66</v>
      </c>
      <c r="O88" s="199"/>
      <c r="P88" s="205"/>
      <c r="Q88" s="205"/>
      <c r="R88" s="205"/>
      <c r="S88" s="205"/>
      <c r="T88" s="187" t="s">
        <v>1522</v>
      </c>
      <c r="U88" s="203">
        <v>2254</v>
      </c>
      <c r="V88" s="201" t="s">
        <v>1039</v>
      </c>
      <c r="W88" s="201" t="s">
        <v>1043</v>
      </c>
    </row>
    <row r="89" spans="1:23" ht="52.5">
      <c r="A89" s="197" t="s">
        <v>1525</v>
      </c>
      <c r="B89" s="197" t="s">
        <v>1526</v>
      </c>
      <c r="C89" s="192" t="s">
        <v>1005</v>
      </c>
      <c r="D89" s="192">
        <v>12799</v>
      </c>
      <c r="E89" s="193">
        <v>43555</v>
      </c>
      <c r="F89" s="205"/>
      <c r="G89" s="205"/>
      <c r="H89" s="205"/>
      <c r="I89" s="187">
        <v>27020.38</v>
      </c>
      <c r="J89" s="193">
        <v>43585</v>
      </c>
      <c r="K89" s="192" t="s">
        <v>1516</v>
      </c>
      <c r="L89" s="205"/>
      <c r="M89" s="197" t="s">
        <v>1516</v>
      </c>
      <c r="N89" s="187">
        <v>27020.38</v>
      </c>
      <c r="O89" s="199"/>
      <c r="P89" s="205"/>
      <c r="Q89" s="205"/>
      <c r="R89" s="205"/>
      <c r="S89" s="205"/>
      <c r="T89" s="187" t="s">
        <v>1509</v>
      </c>
      <c r="U89" s="203">
        <v>2222</v>
      </c>
      <c r="V89" s="201" t="s">
        <v>1039</v>
      </c>
      <c r="W89" s="201" t="s">
        <v>1043</v>
      </c>
    </row>
    <row r="90" spans="1:23" ht="52.5">
      <c r="A90" s="197" t="s">
        <v>1525</v>
      </c>
      <c r="B90" s="197" t="s">
        <v>1526</v>
      </c>
      <c r="C90" s="192" t="s">
        <v>1005</v>
      </c>
      <c r="D90" s="192">
        <v>12800</v>
      </c>
      <c r="E90" s="193">
        <v>43555</v>
      </c>
      <c r="F90" s="205"/>
      <c r="G90" s="205"/>
      <c r="H90" s="205"/>
      <c r="I90" s="187">
        <v>98737.97</v>
      </c>
      <c r="J90" s="193">
        <v>43585</v>
      </c>
      <c r="K90" s="192" t="s">
        <v>1516</v>
      </c>
      <c r="L90" s="205"/>
      <c r="M90" s="197" t="s">
        <v>1516</v>
      </c>
      <c r="N90" s="187">
        <v>98737.97</v>
      </c>
      <c r="O90" s="199"/>
      <c r="P90" s="205"/>
      <c r="Q90" s="205"/>
      <c r="R90" s="205"/>
      <c r="S90" s="205"/>
      <c r="T90" s="187" t="s">
        <v>1509</v>
      </c>
      <c r="U90" s="203">
        <v>2222</v>
      </c>
      <c r="V90" s="201" t="s">
        <v>1039</v>
      </c>
      <c r="W90" s="201" t="s">
        <v>1043</v>
      </c>
    </row>
    <row r="91" spans="1:23" ht="52.5">
      <c r="A91" s="197" t="s">
        <v>1525</v>
      </c>
      <c r="B91" s="197" t="s">
        <v>1526</v>
      </c>
      <c r="C91" s="192" t="s">
        <v>1005</v>
      </c>
      <c r="D91" s="192">
        <v>12802</v>
      </c>
      <c r="E91" s="193">
        <v>43555</v>
      </c>
      <c r="F91" s="205"/>
      <c r="G91" s="205"/>
      <c r="H91" s="205"/>
      <c r="I91" s="187">
        <v>3049</v>
      </c>
      <c r="J91" s="193">
        <v>43585</v>
      </c>
      <c r="K91" s="192" t="s">
        <v>1516</v>
      </c>
      <c r="L91" s="205"/>
      <c r="M91" s="197" t="s">
        <v>1516</v>
      </c>
      <c r="N91" s="187">
        <v>3049</v>
      </c>
      <c r="O91" s="199"/>
      <c r="P91" s="205"/>
      <c r="Q91" s="205"/>
      <c r="R91" s="205"/>
      <c r="S91" s="205"/>
      <c r="T91" s="187" t="s">
        <v>1509</v>
      </c>
      <c r="U91" s="203">
        <v>2222</v>
      </c>
      <c r="V91" s="201" t="s">
        <v>1039</v>
      </c>
      <c r="W91" s="201" t="s">
        <v>1043</v>
      </c>
    </row>
    <row r="92" spans="1:23" ht="52.5">
      <c r="A92" s="197" t="s">
        <v>1525</v>
      </c>
      <c r="B92" s="197" t="s">
        <v>1526</v>
      </c>
      <c r="C92" s="192" t="s">
        <v>1005</v>
      </c>
      <c r="D92" s="192">
        <v>12803</v>
      </c>
      <c r="E92" s="193">
        <v>43555</v>
      </c>
      <c r="F92" s="205"/>
      <c r="G92" s="205"/>
      <c r="H92" s="205"/>
      <c r="I92" s="187">
        <v>14358.22</v>
      </c>
      <c r="J92" s="193">
        <v>43585</v>
      </c>
      <c r="K92" s="192" t="s">
        <v>1516</v>
      </c>
      <c r="L92" s="205"/>
      <c r="M92" s="197" t="s">
        <v>1516</v>
      </c>
      <c r="N92" s="187">
        <v>14358.22</v>
      </c>
      <c r="O92" s="199"/>
      <c r="P92" s="205"/>
      <c r="Q92" s="205"/>
      <c r="R92" s="205"/>
      <c r="S92" s="205"/>
      <c r="T92" s="187" t="s">
        <v>1509</v>
      </c>
      <c r="U92" s="203">
        <v>2222</v>
      </c>
      <c r="V92" s="201" t="s">
        <v>1039</v>
      </c>
      <c r="W92" s="201" t="s">
        <v>1043</v>
      </c>
    </row>
    <row r="93" spans="1:23" ht="52.5">
      <c r="A93" s="197" t="s">
        <v>1525</v>
      </c>
      <c r="B93" s="197" t="s">
        <v>1526</v>
      </c>
      <c r="C93" s="192" t="s">
        <v>1005</v>
      </c>
      <c r="D93" s="192">
        <v>12805</v>
      </c>
      <c r="E93" s="193">
        <v>43555</v>
      </c>
      <c r="F93" s="205"/>
      <c r="G93" s="205"/>
      <c r="H93" s="205"/>
      <c r="I93" s="187">
        <v>1356.46</v>
      </c>
      <c r="J93" s="193">
        <v>43585</v>
      </c>
      <c r="K93" s="192" t="s">
        <v>1516</v>
      </c>
      <c r="L93" s="205"/>
      <c r="M93" s="197" t="s">
        <v>1516</v>
      </c>
      <c r="N93" s="187">
        <v>1356.46</v>
      </c>
      <c r="O93" s="199"/>
      <c r="P93" s="205"/>
      <c r="Q93" s="205"/>
      <c r="R93" s="205"/>
      <c r="S93" s="205"/>
      <c r="T93" s="187" t="s">
        <v>1509</v>
      </c>
      <c r="U93" s="203">
        <v>2222</v>
      </c>
      <c r="V93" s="201" t="s">
        <v>1039</v>
      </c>
      <c r="W93" s="201" t="s">
        <v>1043</v>
      </c>
    </row>
    <row r="94" spans="1:23" ht="52.5">
      <c r="A94" s="197" t="s">
        <v>1525</v>
      </c>
      <c r="B94" s="197" t="s">
        <v>1526</v>
      </c>
      <c r="C94" s="192" t="s">
        <v>1005</v>
      </c>
      <c r="D94" s="192">
        <v>12806</v>
      </c>
      <c r="E94" s="193">
        <v>43555</v>
      </c>
      <c r="F94" s="205"/>
      <c r="G94" s="205"/>
      <c r="H94" s="205"/>
      <c r="I94" s="187">
        <v>6733.74</v>
      </c>
      <c r="J94" s="193">
        <v>43585</v>
      </c>
      <c r="K94" s="192" t="s">
        <v>1516</v>
      </c>
      <c r="L94" s="205"/>
      <c r="M94" s="197" t="s">
        <v>1516</v>
      </c>
      <c r="N94" s="187">
        <v>6733.74</v>
      </c>
      <c r="O94" s="199"/>
      <c r="P94" s="205"/>
      <c r="Q94" s="205"/>
      <c r="R94" s="205"/>
      <c r="S94" s="205"/>
      <c r="T94" s="187" t="s">
        <v>1509</v>
      </c>
      <c r="U94" s="203">
        <v>2222</v>
      </c>
      <c r="V94" s="201" t="s">
        <v>1039</v>
      </c>
      <c r="W94" s="201" t="s">
        <v>1043</v>
      </c>
    </row>
    <row r="95" spans="1:23" ht="52.5">
      <c r="A95" s="197" t="s">
        <v>1525</v>
      </c>
      <c r="B95" s="197" t="s">
        <v>1526</v>
      </c>
      <c r="C95" s="192" t="s">
        <v>1005</v>
      </c>
      <c r="D95" s="192">
        <v>12914</v>
      </c>
      <c r="E95" s="193">
        <v>43585</v>
      </c>
      <c r="F95" s="205"/>
      <c r="G95" s="205"/>
      <c r="H95" s="205"/>
      <c r="I95" s="187">
        <v>87444.2</v>
      </c>
      <c r="J95" s="193">
        <v>43615</v>
      </c>
      <c r="K95" s="192" t="s">
        <v>1516</v>
      </c>
      <c r="L95" s="205"/>
      <c r="M95" s="197" t="s">
        <v>1516</v>
      </c>
      <c r="N95" s="187">
        <v>87444.2</v>
      </c>
      <c r="O95" s="199"/>
      <c r="P95" s="205"/>
      <c r="Q95" s="205"/>
      <c r="R95" s="205"/>
      <c r="S95" s="205"/>
      <c r="T95" s="187" t="s">
        <v>1509</v>
      </c>
      <c r="U95" s="203">
        <v>2192</v>
      </c>
      <c r="V95" s="201" t="s">
        <v>1039</v>
      </c>
      <c r="W95" s="201" t="s">
        <v>1043</v>
      </c>
    </row>
    <row r="96" spans="1:23" ht="52.5">
      <c r="A96" s="197" t="s">
        <v>1525</v>
      </c>
      <c r="B96" s="197" t="s">
        <v>1526</v>
      </c>
      <c r="C96" s="192" t="s">
        <v>1005</v>
      </c>
      <c r="D96" s="192">
        <v>12916</v>
      </c>
      <c r="E96" s="193">
        <v>43585</v>
      </c>
      <c r="F96" s="205"/>
      <c r="G96" s="205"/>
      <c r="H96" s="205"/>
      <c r="I96" s="187">
        <v>2231.3200000000002</v>
      </c>
      <c r="J96" s="193">
        <v>43615</v>
      </c>
      <c r="K96" s="192" t="s">
        <v>1516</v>
      </c>
      <c r="L96" s="205"/>
      <c r="M96" s="197" t="s">
        <v>1516</v>
      </c>
      <c r="N96" s="187">
        <v>2231.3200000000002</v>
      </c>
      <c r="O96" s="199"/>
      <c r="P96" s="205"/>
      <c r="Q96" s="205"/>
      <c r="R96" s="205"/>
      <c r="S96" s="205"/>
      <c r="T96" s="187" t="s">
        <v>1509</v>
      </c>
      <c r="U96" s="203">
        <v>2192</v>
      </c>
      <c r="V96" s="201" t="s">
        <v>1039</v>
      </c>
      <c r="W96" s="201" t="s">
        <v>1043</v>
      </c>
    </row>
    <row r="97" spans="1:23" ht="52.5">
      <c r="A97" s="197" t="s">
        <v>1525</v>
      </c>
      <c r="B97" s="197" t="s">
        <v>1526</v>
      </c>
      <c r="C97" s="192" t="s">
        <v>1005</v>
      </c>
      <c r="D97" s="192">
        <v>12917</v>
      </c>
      <c r="E97" s="193">
        <v>43585</v>
      </c>
      <c r="F97" s="205"/>
      <c r="G97" s="205"/>
      <c r="H97" s="205"/>
      <c r="I97" s="187">
        <v>10566.61</v>
      </c>
      <c r="J97" s="193">
        <v>43615</v>
      </c>
      <c r="K97" s="192" t="s">
        <v>1516</v>
      </c>
      <c r="L97" s="205"/>
      <c r="M97" s="197" t="s">
        <v>1516</v>
      </c>
      <c r="N97" s="187">
        <v>10566.61</v>
      </c>
      <c r="O97" s="199"/>
      <c r="P97" s="205"/>
      <c r="Q97" s="205"/>
      <c r="R97" s="205"/>
      <c r="S97" s="205"/>
      <c r="T97" s="187" t="s">
        <v>1509</v>
      </c>
      <c r="U97" s="203">
        <v>2192</v>
      </c>
      <c r="V97" s="201" t="s">
        <v>1039</v>
      </c>
      <c r="W97" s="201" t="s">
        <v>1043</v>
      </c>
    </row>
    <row r="98" spans="1:23" ht="52.5">
      <c r="A98" s="197" t="s">
        <v>1525</v>
      </c>
      <c r="B98" s="197" t="s">
        <v>1526</v>
      </c>
      <c r="C98" s="192" t="s">
        <v>1005</v>
      </c>
      <c r="D98" s="192">
        <v>12919</v>
      </c>
      <c r="E98" s="193">
        <v>43585</v>
      </c>
      <c r="F98" s="205"/>
      <c r="G98" s="205"/>
      <c r="H98" s="205"/>
      <c r="I98" s="187">
        <v>1115.1400000000001</v>
      </c>
      <c r="J98" s="193">
        <v>43615</v>
      </c>
      <c r="K98" s="192" t="s">
        <v>1516</v>
      </c>
      <c r="L98" s="205"/>
      <c r="M98" s="197" t="s">
        <v>1516</v>
      </c>
      <c r="N98" s="187">
        <v>1115.1400000000001</v>
      </c>
      <c r="O98" s="199"/>
      <c r="P98" s="205"/>
      <c r="Q98" s="205"/>
      <c r="R98" s="205"/>
      <c r="S98" s="205"/>
      <c r="T98" s="187" t="s">
        <v>1509</v>
      </c>
      <c r="U98" s="203">
        <v>2192</v>
      </c>
      <c r="V98" s="201" t="s">
        <v>1039</v>
      </c>
      <c r="W98" s="201" t="s">
        <v>1043</v>
      </c>
    </row>
    <row r="99" spans="1:23" ht="52.5">
      <c r="A99" s="197" t="s">
        <v>1525</v>
      </c>
      <c r="B99" s="197" t="s">
        <v>1526</v>
      </c>
      <c r="C99" s="192" t="s">
        <v>1005</v>
      </c>
      <c r="D99" s="192">
        <v>12920</v>
      </c>
      <c r="E99" s="193">
        <v>43585</v>
      </c>
      <c r="F99" s="205"/>
      <c r="G99" s="205"/>
      <c r="H99" s="205"/>
      <c r="I99" s="187">
        <v>4763.55</v>
      </c>
      <c r="J99" s="193">
        <v>43615</v>
      </c>
      <c r="K99" s="192" t="s">
        <v>1516</v>
      </c>
      <c r="L99" s="205"/>
      <c r="M99" s="197" t="s">
        <v>1516</v>
      </c>
      <c r="N99" s="187">
        <v>4763.55</v>
      </c>
      <c r="O99" s="199"/>
      <c r="P99" s="205"/>
      <c r="Q99" s="205"/>
      <c r="R99" s="205"/>
      <c r="S99" s="205"/>
      <c r="T99" s="187" t="s">
        <v>1509</v>
      </c>
      <c r="U99" s="203">
        <v>2192</v>
      </c>
      <c r="V99" s="201" t="s">
        <v>1039</v>
      </c>
      <c r="W99" s="201" t="s">
        <v>1043</v>
      </c>
    </row>
    <row r="100" spans="1:23" ht="52.5">
      <c r="A100" s="197" t="s">
        <v>1525</v>
      </c>
      <c r="B100" s="197" t="s">
        <v>1526</v>
      </c>
      <c r="C100" s="192" t="s">
        <v>1005</v>
      </c>
      <c r="D100" s="192">
        <v>12921</v>
      </c>
      <c r="E100" s="193">
        <v>43585</v>
      </c>
      <c r="F100" s="205"/>
      <c r="G100" s="205"/>
      <c r="H100" s="205"/>
      <c r="I100" s="187">
        <v>7674.14</v>
      </c>
      <c r="J100" s="193">
        <v>43615</v>
      </c>
      <c r="K100" s="192" t="s">
        <v>1516</v>
      </c>
      <c r="L100" s="205"/>
      <c r="M100" s="197" t="s">
        <v>1516</v>
      </c>
      <c r="N100" s="187">
        <v>7674.14</v>
      </c>
      <c r="O100" s="199"/>
      <c r="P100" s="205"/>
      <c r="Q100" s="205"/>
      <c r="R100" s="205"/>
      <c r="S100" s="205"/>
      <c r="T100" s="187" t="s">
        <v>1509</v>
      </c>
      <c r="U100" s="203">
        <v>2192</v>
      </c>
      <c r="V100" s="201" t="s">
        <v>1039</v>
      </c>
      <c r="W100" s="201" t="s">
        <v>1043</v>
      </c>
    </row>
    <row r="101" spans="1:23" ht="52.5">
      <c r="A101" s="197" t="s">
        <v>1525</v>
      </c>
      <c r="B101" s="197" t="s">
        <v>1526</v>
      </c>
      <c r="C101" s="192" t="s">
        <v>1005</v>
      </c>
      <c r="D101" s="192">
        <v>12922</v>
      </c>
      <c r="E101" s="193">
        <v>43585</v>
      </c>
      <c r="F101" s="205"/>
      <c r="G101" s="205"/>
      <c r="H101" s="205"/>
      <c r="I101" s="187">
        <v>21070.94</v>
      </c>
      <c r="J101" s="193">
        <v>43615</v>
      </c>
      <c r="K101" s="192" t="s">
        <v>1516</v>
      </c>
      <c r="L101" s="205"/>
      <c r="M101" s="197" t="s">
        <v>1516</v>
      </c>
      <c r="N101" s="187">
        <v>21070.94</v>
      </c>
      <c r="O101" s="199"/>
      <c r="P101" s="205"/>
      <c r="Q101" s="205"/>
      <c r="R101" s="205"/>
      <c r="S101" s="205"/>
      <c r="T101" s="187" t="s">
        <v>1509</v>
      </c>
      <c r="U101" s="203">
        <v>2192</v>
      </c>
      <c r="V101" s="201" t="s">
        <v>1039</v>
      </c>
      <c r="W101" s="201" t="s">
        <v>1043</v>
      </c>
    </row>
    <row r="102" spans="1:23" ht="52.5">
      <c r="A102" s="197" t="s">
        <v>1525</v>
      </c>
      <c r="B102" s="197" t="s">
        <v>1526</v>
      </c>
      <c r="C102" s="192" t="s">
        <v>1005</v>
      </c>
      <c r="D102" s="192">
        <v>12923</v>
      </c>
      <c r="E102" s="193">
        <v>43585</v>
      </c>
      <c r="F102" s="205"/>
      <c r="G102" s="205"/>
      <c r="H102" s="205"/>
      <c r="I102" s="187">
        <v>3934.21</v>
      </c>
      <c r="J102" s="193">
        <v>43615</v>
      </c>
      <c r="K102" s="192" t="s">
        <v>1516</v>
      </c>
      <c r="L102" s="205"/>
      <c r="M102" s="197" t="s">
        <v>1516</v>
      </c>
      <c r="N102" s="187">
        <v>3934.21</v>
      </c>
      <c r="O102" s="199"/>
      <c r="P102" s="205"/>
      <c r="Q102" s="205"/>
      <c r="R102" s="205"/>
      <c r="S102" s="205"/>
      <c r="T102" s="187" t="s">
        <v>1509</v>
      </c>
      <c r="U102" s="203">
        <v>2192</v>
      </c>
      <c r="V102" s="201" t="s">
        <v>1039</v>
      </c>
      <c r="W102" s="201" t="s">
        <v>1043</v>
      </c>
    </row>
    <row r="103" spans="1:23" ht="52.5">
      <c r="A103" s="197" t="s">
        <v>1525</v>
      </c>
      <c r="B103" s="197" t="s">
        <v>1526</v>
      </c>
      <c r="C103" s="192" t="s">
        <v>1005</v>
      </c>
      <c r="D103" s="192">
        <v>12924</v>
      </c>
      <c r="E103" s="193">
        <v>43585</v>
      </c>
      <c r="F103" s="205"/>
      <c r="G103" s="205"/>
      <c r="H103" s="205"/>
      <c r="I103" s="187">
        <v>7548.18</v>
      </c>
      <c r="J103" s="193">
        <v>43615</v>
      </c>
      <c r="K103" s="192" t="s">
        <v>1516</v>
      </c>
      <c r="L103" s="205"/>
      <c r="M103" s="197" t="s">
        <v>1516</v>
      </c>
      <c r="N103" s="187">
        <v>7548.18</v>
      </c>
      <c r="O103" s="199"/>
      <c r="P103" s="205"/>
      <c r="Q103" s="205"/>
      <c r="R103" s="205"/>
      <c r="S103" s="205"/>
      <c r="T103" s="187" t="s">
        <v>1509</v>
      </c>
      <c r="U103" s="203">
        <v>2192</v>
      </c>
      <c r="V103" s="201" t="s">
        <v>1039</v>
      </c>
      <c r="W103" s="201" t="s">
        <v>1043</v>
      </c>
    </row>
    <row r="104" spans="1:23" ht="52.5">
      <c r="A104" s="197" t="s">
        <v>1525</v>
      </c>
      <c r="B104" s="197" t="s">
        <v>1526</v>
      </c>
      <c r="C104" s="192" t="s">
        <v>1005</v>
      </c>
      <c r="D104" s="192">
        <v>13028</v>
      </c>
      <c r="E104" s="193">
        <v>43616</v>
      </c>
      <c r="F104" s="205"/>
      <c r="G104" s="205"/>
      <c r="H104" s="205"/>
      <c r="I104" s="187">
        <v>88256.5</v>
      </c>
      <c r="J104" s="193">
        <v>43644</v>
      </c>
      <c r="K104" s="192" t="s">
        <v>1516</v>
      </c>
      <c r="L104" s="205"/>
      <c r="M104" s="197" t="s">
        <v>1516</v>
      </c>
      <c r="N104" s="187">
        <v>88256.5</v>
      </c>
      <c r="O104" s="199"/>
      <c r="P104" s="205"/>
      <c r="Q104" s="205"/>
      <c r="R104" s="205"/>
      <c r="S104" s="205"/>
      <c r="T104" s="187" t="s">
        <v>1517</v>
      </c>
      <c r="U104" s="203">
        <v>2163</v>
      </c>
      <c r="V104" s="201" t="s">
        <v>1039</v>
      </c>
      <c r="W104" s="201" t="s">
        <v>1043</v>
      </c>
    </row>
    <row r="105" spans="1:23" ht="52.5">
      <c r="A105" s="197" t="s">
        <v>1525</v>
      </c>
      <c r="B105" s="197" t="s">
        <v>1526</v>
      </c>
      <c r="C105" s="192" t="s">
        <v>1005</v>
      </c>
      <c r="D105" s="192">
        <v>13030</v>
      </c>
      <c r="E105" s="193">
        <v>43616</v>
      </c>
      <c r="F105" s="205"/>
      <c r="G105" s="205"/>
      <c r="H105" s="205"/>
      <c r="I105" s="187">
        <v>2207.4899999999998</v>
      </c>
      <c r="J105" s="193">
        <v>43644</v>
      </c>
      <c r="K105" s="192" t="s">
        <v>1516</v>
      </c>
      <c r="L105" s="205"/>
      <c r="M105" s="197" t="s">
        <v>1516</v>
      </c>
      <c r="N105" s="187">
        <v>2207.4899999999998</v>
      </c>
      <c r="O105" s="199"/>
      <c r="P105" s="205"/>
      <c r="Q105" s="205"/>
      <c r="R105" s="205"/>
      <c r="S105" s="205"/>
      <c r="T105" s="187" t="s">
        <v>1517</v>
      </c>
      <c r="U105" s="203">
        <v>2163</v>
      </c>
      <c r="V105" s="201" t="s">
        <v>1039</v>
      </c>
      <c r="W105" s="201" t="s">
        <v>1043</v>
      </c>
    </row>
    <row r="106" spans="1:23" ht="52.5">
      <c r="A106" s="197" t="s">
        <v>1525</v>
      </c>
      <c r="B106" s="197" t="s">
        <v>1526</v>
      </c>
      <c r="C106" s="192" t="s">
        <v>1005</v>
      </c>
      <c r="D106" s="192">
        <v>13031</v>
      </c>
      <c r="E106" s="193">
        <v>43616</v>
      </c>
      <c r="F106" s="205"/>
      <c r="G106" s="205"/>
      <c r="H106" s="205"/>
      <c r="I106" s="187">
        <v>10532.54</v>
      </c>
      <c r="J106" s="193">
        <v>43644</v>
      </c>
      <c r="K106" s="192" t="s">
        <v>1516</v>
      </c>
      <c r="L106" s="205"/>
      <c r="M106" s="197" t="s">
        <v>1516</v>
      </c>
      <c r="N106" s="187">
        <v>10532.54</v>
      </c>
      <c r="O106" s="199"/>
      <c r="P106" s="205"/>
      <c r="Q106" s="205"/>
      <c r="R106" s="205"/>
      <c r="S106" s="205"/>
      <c r="T106" s="187" t="s">
        <v>1517</v>
      </c>
      <c r="U106" s="203">
        <v>2163</v>
      </c>
      <c r="V106" s="201" t="s">
        <v>1039</v>
      </c>
      <c r="W106" s="201" t="s">
        <v>1043</v>
      </c>
    </row>
    <row r="107" spans="1:23" ht="52.5">
      <c r="A107" s="197" t="s">
        <v>1525</v>
      </c>
      <c r="B107" s="197" t="s">
        <v>1526</v>
      </c>
      <c r="C107" s="192" t="s">
        <v>1005</v>
      </c>
      <c r="D107" s="192">
        <v>13033</v>
      </c>
      <c r="E107" s="193">
        <v>43616</v>
      </c>
      <c r="F107" s="205"/>
      <c r="G107" s="205"/>
      <c r="H107" s="205"/>
      <c r="I107" s="187">
        <v>1197.49</v>
      </c>
      <c r="J107" s="193">
        <v>43644</v>
      </c>
      <c r="K107" s="192" t="s">
        <v>1516</v>
      </c>
      <c r="L107" s="205"/>
      <c r="M107" s="197" t="s">
        <v>1516</v>
      </c>
      <c r="N107" s="187">
        <v>1197.49</v>
      </c>
      <c r="O107" s="199"/>
      <c r="P107" s="205"/>
      <c r="Q107" s="205"/>
      <c r="R107" s="205"/>
      <c r="S107" s="205"/>
      <c r="T107" s="187" t="s">
        <v>1517</v>
      </c>
      <c r="U107" s="203">
        <v>2163</v>
      </c>
      <c r="V107" s="201" t="s">
        <v>1039</v>
      </c>
      <c r="W107" s="201" t="s">
        <v>1043</v>
      </c>
    </row>
    <row r="108" spans="1:23" ht="52.5">
      <c r="A108" s="197" t="s">
        <v>1525</v>
      </c>
      <c r="B108" s="197" t="s">
        <v>1526</v>
      </c>
      <c r="C108" s="192" t="s">
        <v>1005</v>
      </c>
      <c r="D108" s="192">
        <v>13034</v>
      </c>
      <c r="E108" s="193">
        <v>43616</v>
      </c>
      <c r="F108" s="205"/>
      <c r="G108" s="205"/>
      <c r="H108" s="205"/>
      <c r="I108" s="187">
        <v>4512.45</v>
      </c>
      <c r="J108" s="193">
        <v>43644</v>
      </c>
      <c r="K108" s="192" t="s">
        <v>1516</v>
      </c>
      <c r="L108" s="205"/>
      <c r="M108" s="197" t="s">
        <v>1516</v>
      </c>
      <c r="N108" s="187">
        <v>4512.45</v>
      </c>
      <c r="O108" s="199"/>
      <c r="P108" s="205"/>
      <c r="Q108" s="205"/>
      <c r="R108" s="205"/>
      <c r="S108" s="205"/>
      <c r="T108" s="187" t="s">
        <v>1517</v>
      </c>
      <c r="U108" s="203">
        <v>2163</v>
      </c>
      <c r="V108" s="201" t="s">
        <v>1039</v>
      </c>
      <c r="W108" s="201" t="s">
        <v>1043</v>
      </c>
    </row>
    <row r="109" spans="1:23" ht="52.5">
      <c r="A109" s="197" t="s">
        <v>1525</v>
      </c>
      <c r="B109" s="197" t="s">
        <v>1526</v>
      </c>
      <c r="C109" s="192" t="s">
        <v>1005</v>
      </c>
      <c r="D109" s="192">
        <v>13035</v>
      </c>
      <c r="E109" s="193">
        <v>43616</v>
      </c>
      <c r="F109" s="205"/>
      <c r="G109" s="205"/>
      <c r="H109" s="205"/>
      <c r="I109" s="187">
        <v>7998.91</v>
      </c>
      <c r="J109" s="193">
        <v>43644</v>
      </c>
      <c r="K109" s="192" t="s">
        <v>1516</v>
      </c>
      <c r="L109" s="205"/>
      <c r="M109" s="197" t="s">
        <v>1516</v>
      </c>
      <c r="N109" s="187">
        <v>7998.91</v>
      </c>
      <c r="O109" s="199"/>
      <c r="P109" s="205"/>
      <c r="Q109" s="205"/>
      <c r="R109" s="205"/>
      <c r="S109" s="205"/>
      <c r="T109" s="187" t="s">
        <v>1517</v>
      </c>
      <c r="U109" s="203">
        <v>2163</v>
      </c>
      <c r="V109" s="201" t="s">
        <v>1039</v>
      </c>
      <c r="W109" s="201" t="s">
        <v>1043</v>
      </c>
    </row>
    <row r="110" spans="1:23" ht="52.5">
      <c r="A110" s="197" t="s">
        <v>1525</v>
      </c>
      <c r="B110" s="197" t="s">
        <v>1526</v>
      </c>
      <c r="C110" s="192" t="s">
        <v>1005</v>
      </c>
      <c r="D110" s="192">
        <v>13036</v>
      </c>
      <c r="E110" s="193">
        <v>43616</v>
      </c>
      <c r="F110" s="205"/>
      <c r="G110" s="205"/>
      <c r="H110" s="205"/>
      <c r="I110" s="187">
        <v>21465.95</v>
      </c>
      <c r="J110" s="193">
        <v>43644</v>
      </c>
      <c r="K110" s="192" t="s">
        <v>1516</v>
      </c>
      <c r="L110" s="205"/>
      <c r="M110" s="197" t="s">
        <v>1516</v>
      </c>
      <c r="N110" s="187">
        <v>21465.95</v>
      </c>
      <c r="O110" s="199"/>
      <c r="P110" s="205"/>
      <c r="Q110" s="205"/>
      <c r="R110" s="205"/>
      <c r="S110" s="205"/>
      <c r="T110" s="187" t="s">
        <v>1517</v>
      </c>
      <c r="U110" s="203">
        <v>2163</v>
      </c>
      <c r="V110" s="201" t="s">
        <v>1039</v>
      </c>
      <c r="W110" s="201" t="s">
        <v>1043</v>
      </c>
    </row>
    <row r="111" spans="1:23" ht="52.5">
      <c r="A111" s="197" t="s">
        <v>1525</v>
      </c>
      <c r="B111" s="197" t="s">
        <v>1526</v>
      </c>
      <c r="C111" s="192" t="s">
        <v>1005</v>
      </c>
      <c r="D111" s="192">
        <v>13037</v>
      </c>
      <c r="E111" s="193">
        <v>43616</v>
      </c>
      <c r="F111" s="205"/>
      <c r="G111" s="205"/>
      <c r="H111" s="205"/>
      <c r="I111" s="187">
        <v>3984.59</v>
      </c>
      <c r="J111" s="193">
        <v>43644</v>
      </c>
      <c r="K111" s="192" t="s">
        <v>1516</v>
      </c>
      <c r="L111" s="205"/>
      <c r="M111" s="197" t="s">
        <v>1516</v>
      </c>
      <c r="N111" s="187">
        <v>3984.59</v>
      </c>
      <c r="O111" s="199"/>
      <c r="P111" s="205"/>
      <c r="Q111" s="205"/>
      <c r="R111" s="205"/>
      <c r="S111" s="205"/>
      <c r="T111" s="187" t="s">
        <v>1517</v>
      </c>
      <c r="U111" s="203">
        <v>2163</v>
      </c>
      <c r="V111" s="201" t="s">
        <v>1039</v>
      </c>
      <c r="W111" s="201" t="s">
        <v>1043</v>
      </c>
    </row>
    <row r="112" spans="1:23" ht="52.5">
      <c r="A112" s="197" t="s">
        <v>1525</v>
      </c>
      <c r="B112" s="197" t="s">
        <v>1526</v>
      </c>
      <c r="C112" s="192" t="s">
        <v>1005</v>
      </c>
      <c r="D112" s="192">
        <v>13038</v>
      </c>
      <c r="E112" s="193">
        <v>43616</v>
      </c>
      <c r="F112" s="205"/>
      <c r="G112" s="205"/>
      <c r="H112" s="205"/>
      <c r="I112" s="187">
        <v>8042.25</v>
      </c>
      <c r="J112" s="193">
        <v>43644</v>
      </c>
      <c r="K112" s="192" t="s">
        <v>1516</v>
      </c>
      <c r="L112" s="205"/>
      <c r="M112" s="197" t="s">
        <v>1516</v>
      </c>
      <c r="N112" s="187">
        <v>8042.25</v>
      </c>
      <c r="O112" s="199"/>
      <c r="P112" s="205"/>
      <c r="Q112" s="205"/>
      <c r="R112" s="205"/>
      <c r="S112" s="205"/>
      <c r="T112" s="187" t="s">
        <v>1517</v>
      </c>
      <c r="U112" s="203">
        <v>2163</v>
      </c>
      <c r="V112" s="201" t="s">
        <v>1039</v>
      </c>
      <c r="W112" s="201" t="s">
        <v>1043</v>
      </c>
    </row>
    <row r="113" spans="1:23" ht="52.5">
      <c r="A113" s="197" t="s">
        <v>1525</v>
      </c>
      <c r="B113" s="197" t="s">
        <v>1526</v>
      </c>
      <c r="C113" s="192" t="s">
        <v>1005</v>
      </c>
      <c r="D113" s="192">
        <v>13140</v>
      </c>
      <c r="E113" s="193">
        <v>43644</v>
      </c>
      <c r="F113" s="205"/>
      <c r="G113" s="205"/>
      <c r="H113" s="205"/>
      <c r="I113" s="187">
        <v>87890.21</v>
      </c>
      <c r="J113" s="193">
        <v>43677</v>
      </c>
      <c r="K113" s="192" t="s">
        <v>1516</v>
      </c>
      <c r="L113" s="205"/>
      <c r="M113" s="197" t="s">
        <v>1516</v>
      </c>
      <c r="N113" s="187">
        <v>87890.21</v>
      </c>
      <c r="O113" s="199"/>
      <c r="P113" s="205"/>
      <c r="Q113" s="205"/>
      <c r="R113" s="205"/>
      <c r="S113" s="205"/>
      <c r="T113" s="187" t="s">
        <v>1521</v>
      </c>
      <c r="U113" s="203">
        <v>2130</v>
      </c>
      <c r="V113" s="201" t="s">
        <v>1039</v>
      </c>
      <c r="W113" s="201" t="s">
        <v>1043</v>
      </c>
    </row>
    <row r="114" spans="1:23" ht="52.5">
      <c r="A114" s="197" t="s">
        <v>1525</v>
      </c>
      <c r="B114" s="197" t="s">
        <v>1526</v>
      </c>
      <c r="C114" s="192" t="s">
        <v>1005</v>
      </c>
      <c r="D114" s="192">
        <v>13142</v>
      </c>
      <c r="E114" s="193">
        <v>43644</v>
      </c>
      <c r="F114" s="205"/>
      <c r="G114" s="205"/>
      <c r="H114" s="205"/>
      <c r="I114" s="187">
        <v>2117.1</v>
      </c>
      <c r="J114" s="193">
        <v>43677</v>
      </c>
      <c r="K114" s="192" t="s">
        <v>1516</v>
      </c>
      <c r="L114" s="205"/>
      <c r="M114" s="197" t="s">
        <v>1516</v>
      </c>
      <c r="N114" s="187">
        <v>2117.1</v>
      </c>
      <c r="O114" s="199"/>
      <c r="P114" s="205"/>
      <c r="Q114" s="205"/>
      <c r="R114" s="205"/>
      <c r="S114" s="205"/>
      <c r="T114" s="187" t="s">
        <v>1521</v>
      </c>
      <c r="U114" s="203">
        <v>2130</v>
      </c>
      <c r="V114" s="201" t="s">
        <v>1039</v>
      </c>
      <c r="W114" s="201" t="s">
        <v>1043</v>
      </c>
    </row>
    <row r="115" spans="1:23" ht="52.5">
      <c r="A115" s="197" t="s">
        <v>1525</v>
      </c>
      <c r="B115" s="197" t="s">
        <v>1526</v>
      </c>
      <c r="C115" s="192" t="s">
        <v>1005</v>
      </c>
      <c r="D115" s="192">
        <v>13143</v>
      </c>
      <c r="E115" s="193">
        <v>43644</v>
      </c>
      <c r="F115" s="205"/>
      <c r="G115" s="205"/>
      <c r="H115" s="205"/>
      <c r="I115" s="187">
        <v>9657.1</v>
      </c>
      <c r="J115" s="193">
        <v>43677</v>
      </c>
      <c r="K115" s="192" t="s">
        <v>1516</v>
      </c>
      <c r="L115" s="205"/>
      <c r="M115" s="197" t="s">
        <v>1516</v>
      </c>
      <c r="N115" s="187">
        <v>9657.1</v>
      </c>
      <c r="O115" s="199"/>
      <c r="P115" s="205"/>
      <c r="Q115" s="205"/>
      <c r="R115" s="205"/>
      <c r="S115" s="205"/>
      <c r="T115" s="187" t="s">
        <v>1521</v>
      </c>
      <c r="U115" s="203">
        <v>2130</v>
      </c>
      <c r="V115" s="201" t="s">
        <v>1039</v>
      </c>
      <c r="W115" s="201" t="s">
        <v>1043</v>
      </c>
    </row>
    <row r="116" spans="1:23" ht="52.5">
      <c r="A116" s="197" t="s">
        <v>1525</v>
      </c>
      <c r="B116" s="197" t="s">
        <v>1526</v>
      </c>
      <c r="C116" s="192" t="s">
        <v>1005</v>
      </c>
      <c r="D116" s="192">
        <v>13145</v>
      </c>
      <c r="E116" s="193">
        <v>43644</v>
      </c>
      <c r="F116" s="205"/>
      <c r="G116" s="205"/>
      <c r="H116" s="205"/>
      <c r="I116" s="187">
        <v>1153.71</v>
      </c>
      <c r="J116" s="193">
        <v>43677</v>
      </c>
      <c r="K116" s="192" t="s">
        <v>1516</v>
      </c>
      <c r="L116" s="205"/>
      <c r="M116" s="197" t="s">
        <v>1516</v>
      </c>
      <c r="N116" s="187">
        <v>1153.71</v>
      </c>
      <c r="O116" s="199"/>
      <c r="P116" s="205"/>
      <c r="Q116" s="205"/>
      <c r="R116" s="205"/>
      <c r="S116" s="205"/>
      <c r="T116" s="187" t="s">
        <v>1521</v>
      </c>
      <c r="U116" s="203">
        <v>2130</v>
      </c>
      <c r="V116" s="201" t="s">
        <v>1039</v>
      </c>
      <c r="W116" s="201" t="s">
        <v>1043</v>
      </c>
    </row>
    <row r="117" spans="1:23" ht="52.5">
      <c r="A117" s="197" t="s">
        <v>1525</v>
      </c>
      <c r="B117" s="197" t="s">
        <v>1526</v>
      </c>
      <c r="C117" s="192" t="s">
        <v>1005</v>
      </c>
      <c r="D117" s="192">
        <v>13146</v>
      </c>
      <c r="E117" s="193">
        <v>43644</v>
      </c>
      <c r="F117" s="205"/>
      <c r="G117" s="205"/>
      <c r="H117" s="205"/>
      <c r="I117" s="187">
        <v>4808.6000000000004</v>
      </c>
      <c r="J117" s="193">
        <v>43677</v>
      </c>
      <c r="K117" s="192" t="s">
        <v>1516</v>
      </c>
      <c r="L117" s="205"/>
      <c r="M117" s="197" t="s">
        <v>1516</v>
      </c>
      <c r="N117" s="187">
        <v>4808.6000000000004</v>
      </c>
      <c r="O117" s="199"/>
      <c r="P117" s="205"/>
      <c r="Q117" s="205"/>
      <c r="R117" s="205"/>
      <c r="S117" s="205"/>
      <c r="T117" s="187" t="s">
        <v>1521</v>
      </c>
      <c r="U117" s="203">
        <v>2130</v>
      </c>
      <c r="V117" s="201" t="s">
        <v>1039</v>
      </c>
      <c r="W117" s="201" t="s">
        <v>1043</v>
      </c>
    </row>
    <row r="118" spans="1:23" ht="52.5">
      <c r="A118" s="197" t="s">
        <v>1525</v>
      </c>
      <c r="B118" s="197" t="s">
        <v>1526</v>
      </c>
      <c r="C118" s="192" t="s">
        <v>1005</v>
      </c>
      <c r="D118" s="192">
        <v>13147</v>
      </c>
      <c r="E118" s="193">
        <v>43644</v>
      </c>
      <c r="F118" s="205"/>
      <c r="G118" s="205"/>
      <c r="H118" s="205"/>
      <c r="I118" s="187">
        <v>7852.23</v>
      </c>
      <c r="J118" s="193">
        <v>43677</v>
      </c>
      <c r="K118" s="192" t="s">
        <v>1516</v>
      </c>
      <c r="L118" s="205"/>
      <c r="M118" s="197" t="s">
        <v>1516</v>
      </c>
      <c r="N118" s="187">
        <v>7852.23</v>
      </c>
      <c r="O118" s="199"/>
      <c r="P118" s="205"/>
      <c r="Q118" s="205"/>
      <c r="R118" s="205"/>
      <c r="S118" s="205"/>
      <c r="T118" s="187" t="s">
        <v>1521</v>
      </c>
      <c r="U118" s="203">
        <v>2130</v>
      </c>
      <c r="V118" s="201" t="s">
        <v>1039</v>
      </c>
      <c r="W118" s="201" t="s">
        <v>1043</v>
      </c>
    </row>
    <row r="119" spans="1:23" ht="52.5">
      <c r="A119" s="197" t="s">
        <v>1525</v>
      </c>
      <c r="B119" s="197" t="s">
        <v>1526</v>
      </c>
      <c r="C119" s="192" t="s">
        <v>1005</v>
      </c>
      <c r="D119" s="192">
        <v>13148</v>
      </c>
      <c r="E119" s="193">
        <v>43644</v>
      </c>
      <c r="F119" s="205"/>
      <c r="G119" s="205"/>
      <c r="H119" s="205"/>
      <c r="I119" s="187">
        <v>21533.8</v>
      </c>
      <c r="J119" s="193">
        <v>43677</v>
      </c>
      <c r="K119" s="192" t="s">
        <v>1516</v>
      </c>
      <c r="L119" s="205"/>
      <c r="M119" s="197" t="s">
        <v>1516</v>
      </c>
      <c r="N119" s="187">
        <v>21533.8</v>
      </c>
      <c r="O119" s="199"/>
      <c r="P119" s="205"/>
      <c r="Q119" s="205"/>
      <c r="R119" s="205"/>
      <c r="S119" s="205"/>
      <c r="T119" s="187" t="s">
        <v>1521</v>
      </c>
      <c r="U119" s="203">
        <v>2130</v>
      </c>
      <c r="V119" s="201" t="s">
        <v>1039</v>
      </c>
      <c r="W119" s="201" t="s">
        <v>1043</v>
      </c>
    </row>
    <row r="120" spans="1:23" ht="52.5">
      <c r="A120" s="197" t="s">
        <v>1525</v>
      </c>
      <c r="B120" s="197" t="s">
        <v>1526</v>
      </c>
      <c r="C120" s="192" t="s">
        <v>1005</v>
      </c>
      <c r="D120" s="192">
        <v>13149</v>
      </c>
      <c r="E120" s="193">
        <v>43644</v>
      </c>
      <c r="F120" s="205"/>
      <c r="G120" s="205"/>
      <c r="H120" s="205"/>
      <c r="I120" s="187">
        <v>4040.15</v>
      </c>
      <c r="J120" s="193">
        <v>43677</v>
      </c>
      <c r="K120" s="192" t="s">
        <v>1516</v>
      </c>
      <c r="L120" s="205"/>
      <c r="M120" s="197" t="s">
        <v>1516</v>
      </c>
      <c r="N120" s="187">
        <v>4040.15</v>
      </c>
      <c r="O120" s="199"/>
      <c r="P120" s="205"/>
      <c r="Q120" s="205"/>
      <c r="R120" s="205"/>
      <c r="S120" s="205"/>
      <c r="T120" s="187" t="s">
        <v>1521</v>
      </c>
      <c r="U120" s="203">
        <v>2130</v>
      </c>
      <c r="V120" s="201" t="s">
        <v>1039</v>
      </c>
      <c r="W120" s="201" t="s">
        <v>1043</v>
      </c>
    </row>
    <row r="121" spans="1:23" ht="52.5">
      <c r="A121" s="197" t="s">
        <v>1525</v>
      </c>
      <c r="B121" s="197" t="s">
        <v>1526</v>
      </c>
      <c r="C121" s="192" t="s">
        <v>1005</v>
      </c>
      <c r="D121" s="192">
        <v>13150</v>
      </c>
      <c r="E121" s="193">
        <v>43644</v>
      </c>
      <c r="F121" s="205"/>
      <c r="G121" s="205"/>
      <c r="H121" s="205"/>
      <c r="I121" s="187">
        <v>8000.22</v>
      </c>
      <c r="J121" s="193">
        <v>43677</v>
      </c>
      <c r="K121" s="192" t="s">
        <v>1516</v>
      </c>
      <c r="L121" s="205"/>
      <c r="M121" s="197" t="s">
        <v>1516</v>
      </c>
      <c r="N121" s="187">
        <v>8000.22</v>
      </c>
      <c r="O121" s="199"/>
      <c r="P121" s="205"/>
      <c r="Q121" s="205"/>
      <c r="R121" s="205"/>
      <c r="S121" s="205"/>
      <c r="T121" s="187" t="s">
        <v>1521</v>
      </c>
      <c r="U121" s="203">
        <v>2130</v>
      </c>
      <c r="V121" s="201" t="s">
        <v>1039</v>
      </c>
      <c r="W121" s="201" t="s">
        <v>1043</v>
      </c>
    </row>
    <row r="122" spans="1:23" ht="52.5">
      <c r="A122" s="197" t="s">
        <v>1525</v>
      </c>
      <c r="B122" s="197" t="s">
        <v>1526</v>
      </c>
      <c r="C122" s="192" t="s">
        <v>1005</v>
      </c>
      <c r="D122" s="192">
        <v>13254</v>
      </c>
      <c r="E122" s="193">
        <v>43677</v>
      </c>
      <c r="F122" s="205"/>
      <c r="G122" s="205"/>
      <c r="H122" s="205"/>
      <c r="I122" s="187">
        <v>88414.97</v>
      </c>
      <c r="J122" s="193">
        <v>43707</v>
      </c>
      <c r="K122" s="192" t="s">
        <v>1516</v>
      </c>
      <c r="L122" s="205"/>
      <c r="M122" s="197" t="s">
        <v>1516</v>
      </c>
      <c r="N122" s="187">
        <v>88414.97</v>
      </c>
      <c r="O122" s="199"/>
      <c r="P122" s="205"/>
      <c r="Q122" s="205"/>
      <c r="R122" s="205"/>
      <c r="S122" s="205"/>
      <c r="T122" s="187" t="s">
        <v>1509</v>
      </c>
      <c r="U122" s="203">
        <v>2100</v>
      </c>
      <c r="V122" s="201" t="s">
        <v>1039</v>
      </c>
      <c r="W122" s="201" t="s">
        <v>1043</v>
      </c>
    </row>
    <row r="123" spans="1:23" ht="52.5">
      <c r="A123" s="197" t="s">
        <v>1525</v>
      </c>
      <c r="B123" s="197" t="s">
        <v>1526</v>
      </c>
      <c r="C123" s="192" t="s">
        <v>1005</v>
      </c>
      <c r="D123" s="192">
        <v>13256</v>
      </c>
      <c r="E123" s="193">
        <v>43677</v>
      </c>
      <c r="F123" s="205"/>
      <c r="G123" s="205"/>
      <c r="H123" s="205"/>
      <c r="I123" s="187">
        <v>2124.4299999999998</v>
      </c>
      <c r="J123" s="193">
        <v>43707</v>
      </c>
      <c r="K123" s="192" t="s">
        <v>1516</v>
      </c>
      <c r="L123" s="205"/>
      <c r="M123" s="197" t="s">
        <v>1516</v>
      </c>
      <c r="N123" s="187">
        <v>2124.4299999999998</v>
      </c>
      <c r="O123" s="199"/>
      <c r="P123" s="205"/>
      <c r="Q123" s="205"/>
      <c r="R123" s="205"/>
      <c r="S123" s="205"/>
      <c r="T123" s="187" t="s">
        <v>1509</v>
      </c>
      <c r="U123" s="203">
        <v>2100</v>
      </c>
      <c r="V123" s="201" t="s">
        <v>1039</v>
      </c>
      <c r="W123" s="201" t="s">
        <v>1043</v>
      </c>
    </row>
    <row r="124" spans="1:23" ht="52.5">
      <c r="A124" s="197" t="s">
        <v>1525</v>
      </c>
      <c r="B124" s="197" t="s">
        <v>1526</v>
      </c>
      <c r="C124" s="192" t="s">
        <v>1005</v>
      </c>
      <c r="D124" s="192">
        <v>13257</v>
      </c>
      <c r="E124" s="193">
        <v>43677</v>
      </c>
      <c r="F124" s="205"/>
      <c r="G124" s="205"/>
      <c r="H124" s="205"/>
      <c r="I124" s="187">
        <v>9662.27</v>
      </c>
      <c r="J124" s="193">
        <v>43707</v>
      </c>
      <c r="K124" s="192" t="s">
        <v>1516</v>
      </c>
      <c r="L124" s="205"/>
      <c r="M124" s="197" t="s">
        <v>1516</v>
      </c>
      <c r="N124" s="187">
        <v>9662.27</v>
      </c>
      <c r="O124" s="199"/>
      <c r="P124" s="205"/>
      <c r="Q124" s="205"/>
      <c r="R124" s="205"/>
      <c r="S124" s="205"/>
      <c r="T124" s="187" t="s">
        <v>1509</v>
      </c>
      <c r="U124" s="203">
        <v>2100</v>
      </c>
      <c r="V124" s="201" t="s">
        <v>1039</v>
      </c>
      <c r="W124" s="201" t="s">
        <v>1043</v>
      </c>
    </row>
    <row r="125" spans="1:23" ht="52.5">
      <c r="A125" s="197" t="s">
        <v>1525</v>
      </c>
      <c r="B125" s="197" t="s">
        <v>1526</v>
      </c>
      <c r="C125" s="192" t="s">
        <v>1005</v>
      </c>
      <c r="D125" s="192">
        <v>13259</v>
      </c>
      <c r="E125" s="193">
        <v>43677</v>
      </c>
      <c r="F125" s="205"/>
      <c r="G125" s="205"/>
      <c r="H125" s="205"/>
      <c r="I125" s="187">
        <v>372.89</v>
      </c>
      <c r="J125" s="193">
        <v>43707</v>
      </c>
      <c r="K125" s="192" t="s">
        <v>1516</v>
      </c>
      <c r="L125" s="205"/>
      <c r="M125" s="197" t="s">
        <v>1516</v>
      </c>
      <c r="N125" s="187">
        <v>372.89</v>
      </c>
      <c r="O125" s="199"/>
      <c r="P125" s="205"/>
      <c r="Q125" s="205"/>
      <c r="R125" s="205"/>
      <c r="S125" s="205"/>
      <c r="T125" s="187" t="s">
        <v>1509</v>
      </c>
      <c r="U125" s="203">
        <v>2100</v>
      </c>
      <c r="V125" s="201" t="s">
        <v>1039</v>
      </c>
      <c r="W125" s="201" t="s">
        <v>1043</v>
      </c>
    </row>
    <row r="126" spans="1:23" ht="52.5">
      <c r="A126" s="197" t="s">
        <v>1525</v>
      </c>
      <c r="B126" s="197" t="s">
        <v>1526</v>
      </c>
      <c r="C126" s="192" t="s">
        <v>1005</v>
      </c>
      <c r="D126" s="192">
        <v>13260</v>
      </c>
      <c r="E126" s="193">
        <v>43677</v>
      </c>
      <c r="F126" s="205"/>
      <c r="G126" s="205"/>
      <c r="H126" s="205"/>
      <c r="I126" s="187">
        <v>4649.3500000000004</v>
      </c>
      <c r="J126" s="193">
        <v>43707</v>
      </c>
      <c r="K126" s="192" t="s">
        <v>1516</v>
      </c>
      <c r="L126" s="205"/>
      <c r="M126" s="197" t="s">
        <v>1516</v>
      </c>
      <c r="N126" s="187">
        <v>4649.3500000000004</v>
      </c>
      <c r="O126" s="199"/>
      <c r="P126" s="205"/>
      <c r="Q126" s="205"/>
      <c r="R126" s="205"/>
      <c r="S126" s="205"/>
      <c r="T126" s="187" t="s">
        <v>1509</v>
      </c>
      <c r="U126" s="203">
        <v>2100</v>
      </c>
      <c r="V126" s="201" t="s">
        <v>1039</v>
      </c>
      <c r="W126" s="201" t="s">
        <v>1043</v>
      </c>
    </row>
    <row r="127" spans="1:23" ht="52.5">
      <c r="A127" s="197" t="s">
        <v>1525</v>
      </c>
      <c r="B127" s="197" t="s">
        <v>1526</v>
      </c>
      <c r="C127" s="192" t="s">
        <v>1005</v>
      </c>
      <c r="D127" s="192">
        <v>13261</v>
      </c>
      <c r="E127" s="193">
        <v>43677</v>
      </c>
      <c r="F127" s="205"/>
      <c r="G127" s="205"/>
      <c r="H127" s="205"/>
      <c r="I127" s="187">
        <v>7903.8</v>
      </c>
      <c r="J127" s="193">
        <v>43707</v>
      </c>
      <c r="K127" s="192" t="s">
        <v>1516</v>
      </c>
      <c r="L127" s="205"/>
      <c r="M127" s="197" t="s">
        <v>1516</v>
      </c>
      <c r="N127" s="187">
        <v>7903.8</v>
      </c>
      <c r="O127" s="199"/>
      <c r="P127" s="205"/>
      <c r="Q127" s="205"/>
      <c r="R127" s="205"/>
      <c r="S127" s="205"/>
      <c r="T127" s="187" t="s">
        <v>1509</v>
      </c>
      <c r="U127" s="203">
        <v>2100</v>
      </c>
      <c r="V127" s="201" t="s">
        <v>1039</v>
      </c>
      <c r="W127" s="201" t="s">
        <v>1043</v>
      </c>
    </row>
    <row r="128" spans="1:23" ht="52.5">
      <c r="A128" s="197" t="s">
        <v>1525</v>
      </c>
      <c r="B128" s="197" t="s">
        <v>1526</v>
      </c>
      <c r="C128" s="192" t="s">
        <v>1005</v>
      </c>
      <c r="D128" s="192">
        <v>13262</v>
      </c>
      <c r="E128" s="193">
        <v>43677</v>
      </c>
      <c r="F128" s="205"/>
      <c r="G128" s="205"/>
      <c r="H128" s="205"/>
      <c r="I128" s="187">
        <v>21838.7</v>
      </c>
      <c r="J128" s="193">
        <v>43707</v>
      </c>
      <c r="K128" s="192" t="s">
        <v>1516</v>
      </c>
      <c r="L128" s="205"/>
      <c r="M128" s="197" t="s">
        <v>1516</v>
      </c>
      <c r="N128" s="187">
        <v>21838.7</v>
      </c>
      <c r="O128" s="199"/>
      <c r="P128" s="205"/>
      <c r="Q128" s="205"/>
      <c r="R128" s="205"/>
      <c r="S128" s="205"/>
      <c r="T128" s="187" t="s">
        <v>1509</v>
      </c>
      <c r="U128" s="203">
        <v>2100</v>
      </c>
      <c r="V128" s="201" t="s">
        <v>1039</v>
      </c>
      <c r="W128" s="201" t="s">
        <v>1043</v>
      </c>
    </row>
    <row r="129" spans="1:23" ht="52.5">
      <c r="A129" s="197" t="s">
        <v>1525</v>
      </c>
      <c r="B129" s="197" t="s">
        <v>1526</v>
      </c>
      <c r="C129" s="192" t="s">
        <v>1005</v>
      </c>
      <c r="D129" s="192">
        <v>13263</v>
      </c>
      <c r="E129" s="193">
        <v>43677</v>
      </c>
      <c r="F129" s="205"/>
      <c r="G129" s="205"/>
      <c r="H129" s="205"/>
      <c r="I129" s="187">
        <v>3442.57</v>
      </c>
      <c r="J129" s="193">
        <v>43707</v>
      </c>
      <c r="K129" s="192" t="s">
        <v>1516</v>
      </c>
      <c r="L129" s="205"/>
      <c r="M129" s="197" t="s">
        <v>1516</v>
      </c>
      <c r="N129" s="187">
        <v>3442.57</v>
      </c>
      <c r="O129" s="199"/>
      <c r="P129" s="205"/>
      <c r="Q129" s="205"/>
      <c r="R129" s="205"/>
      <c r="S129" s="205"/>
      <c r="T129" s="187" t="s">
        <v>1509</v>
      </c>
      <c r="U129" s="203">
        <v>2100</v>
      </c>
      <c r="V129" s="201" t="s">
        <v>1039</v>
      </c>
      <c r="W129" s="201" t="s">
        <v>1043</v>
      </c>
    </row>
    <row r="130" spans="1:23" ht="52.5">
      <c r="A130" s="197" t="s">
        <v>1525</v>
      </c>
      <c r="B130" s="197" t="s">
        <v>1526</v>
      </c>
      <c r="C130" s="192" t="s">
        <v>1005</v>
      </c>
      <c r="D130" s="192">
        <v>13264</v>
      </c>
      <c r="E130" s="193">
        <v>43677</v>
      </c>
      <c r="F130" s="205"/>
      <c r="G130" s="205"/>
      <c r="H130" s="205"/>
      <c r="I130" s="187">
        <v>8091.4</v>
      </c>
      <c r="J130" s="193">
        <v>43707</v>
      </c>
      <c r="K130" s="192" t="s">
        <v>1516</v>
      </c>
      <c r="L130" s="205"/>
      <c r="M130" s="197" t="s">
        <v>1516</v>
      </c>
      <c r="N130" s="187">
        <v>8091.4</v>
      </c>
      <c r="O130" s="199"/>
      <c r="P130" s="205"/>
      <c r="Q130" s="205"/>
      <c r="R130" s="205"/>
      <c r="S130" s="205"/>
      <c r="T130" s="187" t="s">
        <v>1509</v>
      </c>
      <c r="U130" s="203">
        <v>2100</v>
      </c>
      <c r="V130" s="201" t="s">
        <v>1039</v>
      </c>
      <c r="W130" s="201" t="s">
        <v>1043</v>
      </c>
    </row>
    <row r="131" spans="1:23" ht="52.5">
      <c r="A131" s="197" t="s">
        <v>1525</v>
      </c>
      <c r="B131" s="197" t="s">
        <v>1526</v>
      </c>
      <c r="C131" s="192" t="s">
        <v>1005</v>
      </c>
      <c r="D131" s="192">
        <v>13367</v>
      </c>
      <c r="E131" s="193">
        <v>43707</v>
      </c>
      <c r="F131" s="205"/>
      <c r="G131" s="205"/>
      <c r="H131" s="205"/>
      <c r="I131" s="187">
        <v>23661.9</v>
      </c>
      <c r="J131" s="193">
        <v>43738</v>
      </c>
      <c r="K131" s="192" t="s">
        <v>1516</v>
      </c>
      <c r="L131" s="205"/>
      <c r="M131" s="197" t="s">
        <v>1516</v>
      </c>
      <c r="N131" s="187">
        <v>11355.52</v>
      </c>
      <c r="O131" s="199"/>
      <c r="P131" s="205"/>
      <c r="Q131" s="205"/>
      <c r="R131" s="205"/>
      <c r="S131" s="205"/>
      <c r="T131" s="187" t="s">
        <v>1512</v>
      </c>
      <c r="U131" s="203">
        <v>2069</v>
      </c>
      <c r="V131" s="201" t="s">
        <v>1039</v>
      </c>
      <c r="W131" s="201" t="s">
        <v>1043</v>
      </c>
    </row>
    <row r="132" spans="1:23" ht="52.5">
      <c r="A132" s="197" t="s">
        <v>1525</v>
      </c>
      <c r="B132" s="197" t="s">
        <v>1526</v>
      </c>
      <c r="C132" s="192" t="s">
        <v>1005</v>
      </c>
      <c r="D132" s="192">
        <v>13368</v>
      </c>
      <c r="E132" s="193">
        <v>43707</v>
      </c>
      <c r="F132" s="205"/>
      <c r="G132" s="205"/>
      <c r="H132" s="205"/>
      <c r="I132" s="187">
        <v>89071.77</v>
      </c>
      <c r="J132" s="193">
        <v>43738</v>
      </c>
      <c r="K132" s="192" t="s">
        <v>1516</v>
      </c>
      <c r="L132" s="205"/>
      <c r="M132" s="197" t="s">
        <v>1516</v>
      </c>
      <c r="N132" s="187">
        <v>89071.77</v>
      </c>
      <c r="O132" s="199"/>
      <c r="P132" s="205"/>
      <c r="Q132" s="205"/>
      <c r="R132" s="205"/>
      <c r="S132" s="205"/>
      <c r="T132" s="187" t="s">
        <v>1512</v>
      </c>
      <c r="U132" s="203">
        <v>2069</v>
      </c>
      <c r="V132" s="201" t="s">
        <v>1039</v>
      </c>
      <c r="W132" s="201" t="s">
        <v>1043</v>
      </c>
    </row>
    <row r="133" spans="1:23" ht="52.5">
      <c r="A133" s="197" t="s">
        <v>1525</v>
      </c>
      <c r="B133" s="197" t="s">
        <v>1526</v>
      </c>
      <c r="C133" s="192" t="s">
        <v>1005</v>
      </c>
      <c r="D133" s="192">
        <v>13370</v>
      </c>
      <c r="E133" s="193">
        <v>43707</v>
      </c>
      <c r="F133" s="205"/>
      <c r="G133" s="205"/>
      <c r="H133" s="205"/>
      <c r="I133" s="187">
        <v>2137.59</v>
      </c>
      <c r="J133" s="193">
        <v>43738</v>
      </c>
      <c r="K133" s="192" t="s">
        <v>1516</v>
      </c>
      <c r="L133" s="205"/>
      <c r="M133" s="197" t="s">
        <v>1516</v>
      </c>
      <c r="N133" s="187">
        <v>2137.59</v>
      </c>
      <c r="O133" s="199"/>
      <c r="P133" s="205"/>
      <c r="Q133" s="205"/>
      <c r="R133" s="205"/>
      <c r="S133" s="205"/>
      <c r="T133" s="187" t="s">
        <v>1512</v>
      </c>
      <c r="U133" s="203">
        <v>2069</v>
      </c>
      <c r="V133" s="201" t="s">
        <v>1039</v>
      </c>
      <c r="W133" s="201" t="s">
        <v>1043</v>
      </c>
    </row>
    <row r="134" spans="1:23" ht="52.5">
      <c r="A134" s="197" t="s">
        <v>1525</v>
      </c>
      <c r="B134" s="197" t="s">
        <v>1526</v>
      </c>
      <c r="C134" s="192" t="s">
        <v>1005</v>
      </c>
      <c r="D134" s="192">
        <v>13371</v>
      </c>
      <c r="E134" s="193">
        <v>43707</v>
      </c>
      <c r="F134" s="205"/>
      <c r="G134" s="205"/>
      <c r="H134" s="205"/>
      <c r="I134" s="187">
        <v>9797.93</v>
      </c>
      <c r="J134" s="193">
        <v>43738</v>
      </c>
      <c r="K134" s="192" t="s">
        <v>1516</v>
      </c>
      <c r="L134" s="205"/>
      <c r="M134" s="197" t="s">
        <v>1516</v>
      </c>
      <c r="N134" s="187">
        <v>9797.93</v>
      </c>
      <c r="O134" s="199"/>
      <c r="P134" s="205"/>
      <c r="Q134" s="205"/>
      <c r="R134" s="205"/>
      <c r="S134" s="205"/>
      <c r="T134" s="187" t="s">
        <v>1512</v>
      </c>
      <c r="U134" s="203">
        <v>2069</v>
      </c>
      <c r="V134" s="201" t="s">
        <v>1039</v>
      </c>
      <c r="W134" s="201" t="s">
        <v>1043</v>
      </c>
    </row>
    <row r="135" spans="1:23" ht="52.5">
      <c r="A135" s="197" t="s">
        <v>1525</v>
      </c>
      <c r="B135" s="197" t="s">
        <v>1526</v>
      </c>
      <c r="C135" s="192" t="s">
        <v>1005</v>
      </c>
      <c r="D135" s="192">
        <v>13373</v>
      </c>
      <c r="E135" s="193">
        <v>43707</v>
      </c>
      <c r="F135" s="205"/>
      <c r="G135" s="205"/>
      <c r="H135" s="205"/>
      <c r="I135" s="187">
        <v>1004.23</v>
      </c>
      <c r="J135" s="193">
        <v>43738</v>
      </c>
      <c r="K135" s="192" t="s">
        <v>1516</v>
      </c>
      <c r="L135" s="205"/>
      <c r="M135" s="197" t="s">
        <v>1516</v>
      </c>
      <c r="N135" s="187">
        <v>1004.23</v>
      </c>
      <c r="O135" s="199"/>
      <c r="P135" s="205"/>
      <c r="Q135" s="205"/>
      <c r="R135" s="205"/>
      <c r="S135" s="205"/>
      <c r="T135" s="187" t="s">
        <v>1512</v>
      </c>
      <c r="U135" s="203">
        <v>2069</v>
      </c>
      <c r="V135" s="201" t="s">
        <v>1039</v>
      </c>
      <c r="W135" s="201" t="s">
        <v>1043</v>
      </c>
    </row>
    <row r="136" spans="1:23" ht="52.5">
      <c r="A136" s="197" t="s">
        <v>1525</v>
      </c>
      <c r="B136" s="197" t="s">
        <v>1526</v>
      </c>
      <c r="C136" s="192" t="s">
        <v>1005</v>
      </c>
      <c r="D136" s="192">
        <v>13374</v>
      </c>
      <c r="E136" s="193">
        <v>43707</v>
      </c>
      <c r="F136" s="205"/>
      <c r="G136" s="205"/>
      <c r="H136" s="205"/>
      <c r="I136" s="187">
        <v>4554.87</v>
      </c>
      <c r="J136" s="193">
        <v>43738</v>
      </c>
      <c r="K136" s="192" t="s">
        <v>1516</v>
      </c>
      <c r="L136" s="205"/>
      <c r="M136" s="197" t="s">
        <v>1516</v>
      </c>
      <c r="N136" s="187">
        <v>4554.87</v>
      </c>
      <c r="O136" s="199"/>
      <c r="P136" s="205"/>
      <c r="Q136" s="205"/>
      <c r="R136" s="205"/>
      <c r="S136" s="205"/>
      <c r="T136" s="187" t="s">
        <v>1512</v>
      </c>
      <c r="U136" s="203">
        <v>2069</v>
      </c>
      <c r="V136" s="201" t="s">
        <v>1039</v>
      </c>
      <c r="W136" s="201" t="s">
        <v>1043</v>
      </c>
    </row>
    <row r="137" spans="1:23" ht="52.5">
      <c r="A137" s="197" t="s">
        <v>1525</v>
      </c>
      <c r="B137" s="197" t="s">
        <v>1526</v>
      </c>
      <c r="C137" s="192" t="s">
        <v>1005</v>
      </c>
      <c r="D137" s="192">
        <v>13375</v>
      </c>
      <c r="E137" s="193">
        <v>43707</v>
      </c>
      <c r="F137" s="205"/>
      <c r="G137" s="205"/>
      <c r="H137" s="205"/>
      <c r="I137" s="187">
        <v>7433.35</v>
      </c>
      <c r="J137" s="193">
        <v>43738</v>
      </c>
      <c r="K137" s="192" t="s">
        <v>1516</v>
      </c>
      <c r="L137" s="205"/>
      <c r="M137" s="197" t="s">
        <v>1516</v>
      </c>
      <c r="N137" s="187">
        <v>7433.35</v>
      </c>
      <c r="O137" s="199"/>
      <c r="P137" s="205"/>
      <c r="Q137" s="205"/>
      <c r="R137" s="205"/>
      <c r="S137" s="205"/>
      <c r="T137" s="187" t="s">
        <v>1512</v>
      </c>
      <c r="U137" s="203">
        <v>2069</v>
      </c>
      <c r="V137" s="201" t="s">
        <v>1039</v>
      </c>
      <c r="W137" s="201" t="s">
        <v>1043</v>
      </c>
    </row>
    <row r="138" spans="1:23" ht="52.5">
      <c r="A138" s="197" t="s">
        <v>1525</v>
      </c>
      <c r="B138" s="197" t="s">
        <v>1526</v>
      </c>
      <c r="C138" s="192" t="s">
        <v>1005</v>
      </c>
      <c r="D138" s="192">
        <v>13376</v>
      </c>
      <c r="E138" s="193">
        <v>43707</v>
      </c>
      <c r="F138" s="205"/>
      <c r="G138" s="205"/>
      <c r="H138" s="205"/>
      <c r="I138" s="187">
        <v>21254.04</v>
      </c>
      <c r="J138" s="193">
        <v>43738</v>
      </c>
      <c r="K138" s="192" t="s">
        <v>1516</v>
      </c>
      <c r="L138" s="205"/>
      <c r="M138" s="197" t="s">
        <v>1516</v>
      </c>
      <c r="N138" s="187">
        <v>21254.04</v>
      </c>
      <c r="O138" s="199"/>
      <c r="P138" s="205"/>
      <c r="Q138" s="205"/>
      <c r="R138" s="205"/>
      <c r="S138" s="205"/>
      <c r="T138" s="187" t="s">
        <v>1512</v>
      </c>
      <c r="U138" s="203">
        <v>2069</v>
      </c>
      <c r="V138" s="201" t="s">
        <v>1039</v>
      </c>
      <c r="W138" s="201" t="s">
        <v>1043</v>
      </c>
    </row>
    <row r="139" spans="1:23" ht="52.5">
      <c r="A139" s="197" t="s">
        <v>1525</v>
      </c>
      <c r="B139" s="197" t="s">
        <v>1526</v>
      </c>
      <c r="C139" s="192" t="s">
        <v>1005</v>
      </c>
      <c r="D139" s="192">
        <v>13377</v>
      </c>
      <c r="E139" s="193">
        <v>43707</v>
      </c>
      <c r="F139" s="205"/>
      <c r="G139" s="205"/>
      <c r="H139" s="205"/>
      <c r="I139" s="187">
        <v>3877.64</v>
      </c>
      <c r="J139" s="193">
        <v>43738</v>
      </c>
      <c r="K139" s="192" t="s">
        <v>1516</v>
      </c>
      <c r="L139" s="205"/>
      <c r="M139" s="197" t="s">
        <v>1516</v>
      </c>
      <c r="N139" s="187">
        <v>3877.64</v>
      </c>
      <c r="O139" s="199"/>
      <c r="P139" s="205"/>
      <c r="Q139" s="205"/>
      <c r="R139" s="205"/>
      <c r="S139" s="205"/>
      <c r="T139" s="187" t="s">
        <v>1512</v>
      </c>
      <c r="U139" s="203">
        <v>2069</v>
      </c>
      <c r="V139" s="201" t="s">
        <v>1039</v>
      </c>
      <c r="W139" s="201" t="s">
        <v>1043</v>
      </c>
    </row>
    <row r="140" spans="1:23" ht="52.5">
      <c r="A140" s="197" t="s">
        <v>1525</v>
      </c>
      <c r="B140" s="197" t="s">
        <v>1526</v>
      </c>
      <c r="C140" s="192" t="s">
        <v>1005</v>
      </c>
      <c r="D140" s="192">
        <v>13378</v>
      </c>
      <c r="E140" s="193">
        <v>43707</v>
      </c>
      <c r="F140" s="205"/>
      <c r="G140" s="205"/>
      <c r="H140" s="205"/>
      <c r="I140" s="187">
        <v>8215.11</v>
      </c>
      <c r="J140" s="193">
        <v>43738</v>
      </c>
      <c r="K140" s="192" t="s">
        <v>1516</v>
      </c>
      <c r="L140" s="205"/>
      <c r="M140" s="197" t="s">
        <v>1516</v>
      </c>
      <c r="N140" s="187">
        <v>8215.11</v>
      </c>
      <c r="O140" s="199"/>
      <c r="P140" s="205"/>
      <c r="Q140" s="205"/>
      <c r="R140" s="205"/>
      <c r="S140" s="205"/>
      <c r="T140" s="187" t="s">
        <v>1512</v>
      </c>
      <c r="U140" s="203">
        <v>2069</v>
      </c>
      <c r="V140" s="201" t="s">
        <v>1039</v>
      </c>
      <c r="W140" s="201" t="s">
        <v>1043</v>
      </c>
    </row>
    <row r="141" spans="1:23" ht="52.5">
      <c r="A141" s="197" t="s">
        <v>1525</v>
      </c>
      <c r="B141" s="197" t="s">
        <v>1526</v>
      </c>
      <c r="C141" s="192" t="s">
        <v>1005</v>
      </c>
      <c r="D141" s="192">
        <v>13481</v>
      </c>
      <c r="E141" s="193">
        <v>43738</v>
      </c>
      <c r="F141" s="205"/>
      <c r="G141" s="205"/>
      <c r="H141" s="205"/>
      <c r="I141" s="187">
        <v>88638.18</v>
      </c>
      <c r="J141" s="193">
        <v>43769</v>
      </c>
      <c r="K141" s="192" t="s">
        <v>1516</v>
      </c>
      <c r="L141" s="205"/>
      <c r="M141" s="197" t="s">
        <v>1516</v>
      </c>
      <c r="N141" s="187">
        <v>88638.18</v>
      </c>
      <c r="O141" s="199"/>
      <c r="P141" s="205"/>
      <c r="Q141" s="205"/>
      <c r="R141" s="205"/>
      <c r="S141" s="205"/>
      <c r="T141" s="187" t="s">
        <v>1512</v>
      </c>
      <c r="U141" s="203">
        <v>2038</v>
      </c>
      <c r="V141" s="201" t="s">
        <v>1039</v>
      </c>
      <c r="W141" s="201" t="s">
        <v>1043</v>
      </c>
    </row>
    <row r="142" spans="1:23" ht="52.5">
      <c r="A142" s="197" t="s">
        <v>1525</v>
      </c>
      <c r="B142" s="197" t="s">
        <v>1526</v>
      </c>
      <c r="C142" s="192" t="s">
        <v>1005</v>
      </c>
      <c r="D142" s="192">
        <v>13483</v>
      </c>
      <c r="E142" s="193">
        <v>43738</v>
      </c>
      <c r="F142" s="205"/>
      <c r="G142" s="205"/>
      <c r="H142" s="205"/>
      <c r="I142" s="187">
        <v>2121.2800000000002</v>
      </c>
      <c r="J142" s="193">
        <v>43769</v>
      </c>
      <c r="K142" s="192" t="s">
        <v>1516</v>
      </c>
      <c r="L142" s="205"/>
      <c r="M142" s="197" t="s">
        <v>1516</v>
      </c>
      <c r="N142" s="187">
        <v>2121.2800000000002</v>
      </c>
      <c r="O142" s="199"/>
      <c r="P142" s="205"/>
      <c r="Q142" s="205"/>
      <c r="R142" s="205"/>
      <c r="S142" s="205"/>
      <c r="T142" s="187" t="s">
        <v>1512</v>
      </c>
      <c r="U142" s="203">
        <v>2038</v>
      </c>
      <c r="V142" s="201" t="s">
        <v>1039</v>
      </c>
      <c r="W142" s="201" t="s">
        <v>1043</v>
      </c>
    </row>
    <row r="143" spans="1:23" ht="52.5">
      <c r="A143" s="197" t="s">
        <v>1525</v>
      </c>
      <c r="B143" s="197" t="s">
        <v>1526</v>
      </c>
      <c r="C143" s="192" t="s">
        <v>1005</v>
      </c>
      <c r="D143" s="192">
        <v>13484</v>
      </c>
      <c r="E143" s="193">
        <v>43738</v>
      </c>
      <c r="F143" s="205"/>
      <c r="G143" s="205"/>
      <c r="H143" s="205"/>
      <c r="I143" s="187">
        <v>9686.6200000000008</v>
      </c>
      <c r="J143" s="193">
        <v>43769</v>
      </c>
      <c r="K143" s="192" t="s">
        <v>1516</v>
      </c>
      <c r="L143" s="205"/>
      <c r="M143" s="197" t="s">
        <v>1516</v>
      </c>
      <c r="N143" s="187">
        <v>9686.6200000000008</v>
      </c>
      <c r="O143" s="199"/>
      <c r="P143" s="205"/>
      <c r="Q143" s="205"/>
      <c r="R143" s="205"/>
      <c r="S143" s="205"/>
      <c r="T143" s="187" t="s">
        <v>1512</v>
      </c>
      <c r="U143" s="203">
        <v>2038</v>
      </c>
      <c r="V143" s="201" t="s">
        <v>1039</v>
      </c>
      <c r="W143" s="201" t="s">
        <v>1043</v>
      </c>
    </row>
    <row r="144" spans="1:23" ht="52.5">
      <c r="A144" s="197" t="s">
        <v>1525</v>
      </c>
      <c r="B144" s="197" t="s">
        <v>1526</v>
      </c>
      <c r="C144" s="192" t="s">
        <v>1005</v>
      </c>
      <c r="D144" s="192">
        <v>13486</v>
      </c>
      <c r="E144" s="193">
        <v>43738</v>
      </c>
      <c r="F144" s="205"/>
      <c r="G144" s="205"/>
      <c r="H144" s="205"/>
      <c r="I144" s="187">
        <v>998.87</v>
      </c>
      <c r="J144" s="193">
        <v>43769</v>
      </c>
      <c r="K144" s="192" t="s">
        <v>1516</v>
      </c>
      <c r="L144" s="205"/>
      <c r="M144" s="197" t="s">
        <v>1516</v>
      </c>
      <c r="N144" s="187">
        <v>998.87</v>
      </c>
      <c r="O144" s="199"/>
      <c r="P144" s="205"/>
      <c r="Q144" s="205"/>
      <c r="R144" s="205"/>
      <c r="S144" s="205"/>
      <c r="T144" s="187" t="s">
        <v>1512</v>
      </c>
      <c r="U144" s="203">
        <v>2038</v>
      </c>
      <c r="V144" s="201" t="s">
        <v>1039</v>
      </c>
      <c r="W144" s="201" t="s">
        <v>1043</v>
      </c>
    </row>
    <row r="145" spans="1:23" ht="52.5">
      <c r="A145" s="197" t="s">
        <v>1525</v>
      </c>
      <c r="B145" s="197" t="s">
        <v>1526</v>
      </c>
      <c r="C145" s="192" t="s">
        <v>1005</v>
      </c>
      <c r="D145" s="192">
        <v>13487</v>
      </c>
      <c r="E145" s="193">
        <v>43738</v>
      </c>
      <c r="F145" s="205"/>
      <c r="G145" s="205"/>
      <c r="H145" s="205"/>
      <c r="I145" s="187">
        <v>4362.22</v>
      </c>
      <c r="J145" s="193">
        <v>43769</v>
      </c>
      <c r="K145" s="192" t="s">
        <v>1516</v>
      </c>
      <c r="L145" s="205"/>
      <c r="M145" s="197" t="s">
        <v>1516</v>
      </c>
      <c r="N145" s="187">
        <v>4362.22</v>
      </c>
      <c r="O145" s="199"/>
      <c r="P145" s="205"/>
      <c r="Q145" s="205"/>
      <c r="R145" s="205"/>
      <c r="S145" s="205"/>
      <c r="T145" s="187" t="s">
        <v>1512</v>
      </c>
      <c r="U145" s="203">
        <v>2038</v>
      </c>
      <c r="V145" s="201" t="s">
        <v>1039</v>
      </c>
      <c r="W145" s="201" t="s">
        <v>1043</v>
      </c>
    </row>
    <row r="146" spans="1:23" ht="52.5">
      <c r="A146" s="197" t="s">
        <v>1525</v>
      </c>
      <c r="B146" s="197" t="s">
        <v>1526</v>
      </c>
      <c r="C146" s="192" t="s">
        <v>1005</v>
      </c>
      <c r="D146" s="192">
        <v>13488</v>
      </c>
      <c r="E146" s="193">
        <v>43738</v>
      </c>
      <c r="F146" s="205"/>
      <c r="G146" s="205"/>
      <c r="H146" s="205"/>
      <c r="I146" s="187">
        <v>7938.58</v>
      </c>
      <c r="J146" s="193">
        <v>43769</v>
      </c>
      <c r="K146" s="192" t="s">
        <v>1516</v>
      </c>
      <c r="L146" s="205"/>
      <c r="M146" s="197" t="s">
        <v>1516</v>
      </c>
      <c r="N146" s="187">
        <v>7938.58</v>
      </c>
      <c r="O146" s="199"/>
      <c r="P146" s="205"/>
      <c r="Q146" s="205"/>
      <c r="R146" s="205"/>
      <c r="S146" s="205"/>
      <c r="T146" s="187" t="s">
        <v>1512</v>
      </c>
      <c r="U146" s="203">
        <v>2038</v>
      </c>
      <c r="V146" s="201" t="s">
        <v>1039</v>
      </c>
      <c r="W146" s="201" t="s">
        <v>1043</v>
      </c>
    </row>
    <row r="147" spans="1:23" ht="52.5">
      <c r="A147" s="197" t="s">
        <v>1525</v>
      </c>
      <c r="B147" s="197" t="s">
        <v>1526</v>
      </c>
      <c r="C147" s="192" t="s">
        <v>1005</v>
      </c>
      <c r="D147" s="192">
        <v>13489</v>
      </c>
      <c r="E147" s="193">
        <v>43738</v>
      </c>
      <c r="F147" s="205"/>
      <c r="G147" s="205"/>
      <c r="H147" s="205"/>
      <c r="I147" s="187">
        <v>21052.57</v>
      </c>
      <c r="J147" s="193">
        <v>43769</v>
      </c>
      <c r="K147" s="192" t="s">
        <v>1516</v>
      </c>
      <c r="L147" s="205"/>
      <c r="M147" s="197" t="s">
        <v>1516</v>
      </c>
      <c r="N147" s="187">
        <v>21052.57</v>
      </c>
      <c r="O147" s="199"/>
      <c r="P147" s="205"/>
      <c r="Q147" s="205"/>
      <c r="R147" s="205"/>
      <c r="S147" s="205"/>
      <c r="T147" s="187" t="s">
        <v>1512</v>
      </c>
      <c r="U147" s="203">
        <v>2038</v>
      </c>
      <c r="V147" s="201" t="s">
        <v>1039</v>
      </c>
      <c r="W147" s="201" t="s">
        <v>1043</v>
      </c>
    </row>
    <row r="148" spans="1:23" ht="52.5">
      <c r="A148" s="197" t="s">
        <v>1525</v>
      </c>
      <c r="B148" s="197" t="s">
        <v>1526</v>
      </c>
      <c r="C148" s="192" t="s">
        <v>1005</v>
      </c>
      <c r="D148" s="192">
        <v>13490</v>
      </c>
      <c r="E148" s="193">
        <v>43738</v>
      </c>
      <c r="F148" s="205"/>
      <c r="G148" s="205"/>
      <c r="H148" s="205"/>
      <c r="I148" s="187">
        <v>3270.31</v>
      </c>
      <c r="J148" s="193">
        <v>43769</v>
      </c>
      <c r="K148" s="192" t="s">
        <v>1516</v>
      </c>
      <c r="L148" s="205"/>
      <c r="M148" s="197" t="s">
        <v>1516</v>
      </c>
      <c r="N148" s="187">
        <v>3270.31</v>
      </c>
      <c r="O148" s="199"/>
      <c r="P148" s="205"/>
      <c r="Q148" s="205"/>
      <c r="R148" s="205"/>
      <c r="S148" s="205"/>
      <c r="T148" s="187" t="s">
        <v>1512</v>
      </c>
      <c r="U148" s="203">
        <v>2038</v>
      </c>
      <c r="V148" s="201" t="s">
        <v>1039</v>
      </c>
      <c r="W148" s="201" t="s">
        <v>1043</v>
      </c>
    </row>
    <row r="149" spans="1:23" ht="52.5">
      <c r="A149" s="197" t="s">
        <v>1525</v>
      </c>
      <c r="B149" s="197" t="s">
        <v>1526</v>
      </c>
      <c r="C149" s="192" t="s">
        <v>1005</v>
      </c>
      <c r="D149" s="192">
        <v>13491</v>
      </c>
      <c r="E149" s="193">
        <v>43738</v>
      </c>
      <c r="F149" s="205"/>
      <c r="G149" s="205"/>
      <c r="H149" s="205"/>
      <c r="I149" s="187">
        <v>8107.52</v>
      </c>
      <c r="J149" s="193">
        <v>43769</v>
      </c>
      <c r="K149" s="192" t="s">
        <v>1516</v>
      </c>
      <c r="L149" s="205"/>
      <c r="M149" s="197" t="s">
        <v>1516</v>
      </c>
      <c r="N149" s="187">
        <v>8107.52</v>
      </c>
      <c r="O149" s="199"/>
      <c r="P149" s="205"/>
      <c r="Q149" s="205"/>
      <c r="R149" s="205"/>
      <c r="S149" s="205"/>
      <c r="T149" s="187" t="s">
        <v>1512</v>
      </c>
      <c r="U149" s="203">
        <v>2038</v>
      </c>
      <c r="V149" s="201" t="s">
        <v>1039</v>
      </c>
      <c r="W149" s="201" t="s">
        <v>1043</v>
      </c>
    </row>
    <row r="150" spans="1:23" ht="52.5">
      <c r="A150" s="197" t="s">
        <v>1525</v>
      </c>
      <c r="B150" s="197" t="s">
        <v>1526</v>
      </c>
      <c r="C150" s="192" t="s">
        <v>1005</v>
      </c>
      <c r="D150" s="192">
        <v>13592</v>
      </c>
      <c r="E150" s="193">
        <v>43769</v>
      </c>
      <c r="F150" s="205"/>
      <c r="G150" s="205"/>
      <c r="H150" s="205"/>
      <c r="I150" s="187">
        <v>87883.79</v>
      </c>
      <c r="J150" s="193">
        <v>43798</v>
      </c>
      <c r="K150" s="192" t="s">
        <v>1516</v>
      </c>
      <c r="L150" s="205"/>
      <c r="M150" s="197" t="s">
        <v>1516</v>
      </c>
      <c r="N150" s="187">
        <v>87883.79</v>
      </c>
      <c r="O150" s="199"/>
      <c r="P150" s="205"/>
      <c r="Q150" s="205"/>
      <c r="R150" s="205"/>
      <c r="S150" s="205"/>
      <c r="T150" s="187" t="s">
        <v>1522</v>
      </c>
      <c r="U150" s="203">
        <v>2009</v>
      </c>
      <c r="V150" s="201" t="s">
        <v>1039</v>
      </c>
      <c r="W150" s="201" t="s">
        <v>1043</v>
      </c>
    </row>
    <row r="151" spans="1:23" ht="52.5">
      <c r="A151" s="197" t="s">
        <v>1525</v>
      </c>
      <c r="B151" s="197" t="s">
        <v>1526</v>
      </c>
      <c r="C151" s="192" t="s">
        <v>1005</v>
      </c>
      <c r="D151" s="192">
        <v>13594</v>
      </c>
      <c r="E151" s="193">
        <v>43769</v>
      </c>
      <c r="F151" s="205"/>
      <c r="G151" s="205"/>
      <c r="H151" s="205"/>
      <c r="I151" s="187">
        <v>2125.23</v>
      </c>
      <c r="J151" s="193">
        <v>43798</v>
      </c>
      <c r="K151" s="192" t="s">
        <v>1516</v>
      </c>
      <c r="L151" s="205"/>
      <c r="M151" s="197" t="s">
        <v>1516</v>
      </c>
      <c r="N151" s="187">
        <v>2125.23</v>
      </c>
      <c r="O151" s="199"/>
      <c r="P151" s="205"/>
      <c r="Q151" s="205"/>
      <c r="R151" s="205"/>
      <c r="S151" s="205"/>
      <c r="T151" s="187" t="s">
        <v>1522</v>
      </c>
      <c r="U151" s="203">
        <v>2009</v>
      </c>
      <c r="V151" s="201" t="s">
        <v>1039</v>
      </c>
      <c r="W151" s="201" t="s">
        <v>1043</v>
      </c>
    </row>
    <row r="152" spans="1:23" ht="52.5">
      <c r="A152" s="197" t="s">
        <v>1525</v>
      </c>
      <c r="B152" s="197" t="s">
        <v>1526</v>
      </c>
      <c r="C152" s="192" t="s">
        <v>1005</v>
      </c>
      <c r="D152" s="192">
        <v>13595</v>
      </c>
      <c r="E152" s="193">
        <v>43769</v>
      </c>
      <c r="F152" s="205"/>
      <c r="G152" s="205"/>
      <c r="H152" s="205"/>
      <c r="I152" s="187">
        <v>9233.0300000000007</v>
      </c>
      <c r="J152" s="193">
        <v>43798</v>
      </c>
      <c r="K152" s="192" t="s">
        <v>1516</v>
      </c>
      <c r="L152" s="205"/>
      <c r="M152" s="197" t="s">
        <v>1516</v>
      </c>
      <c r="N152" s="187">
        <v>9233.0300000000007</v>
      </c>
      <c r="O152" s="199"/>
      <c r="P152" s="205"/>
      <c r="Q152" s="205"/>
      <c r="R152" s="205"/>
      <c r="S152" s="205"/>
      <c r="T152" s="187" t="s">
        <v>1522</v>
      </c>
      <c r="U152" s="203">
        <v>2009</v>
      </c>
      <c r="V152" s="201" t="s">
        <v>1039</v>
      </c>
      <c r="W152" s="201" t="s">
        <v>1043</v>
      </c>
    </row>
    <row r="153" spans="1:23" ht="52.5">
      <c r="A153" s="197" t="s">
        <v>1525</v>
      </c>
      <c r="B153" s="197" t="s">
        <v>1526</v>
      </c>
      <c r="C153" s="192" t="s">
        <v>1005</v>
      </c>
      <c r="D153" s="192">
        <v>13597</v>
      </c>
      <c r="E153" s="193">
        <v>43769</v>
      </c>
      <c r="F153" s="205"/>
      <c r="G153" s="205"/>
      <c r="H153" s="205"/>
      <c r="I153" s="187">
        <v>1079.71</v>
      </c>
      <c r="J153" s="193">
        <v>43798</v>
      </c>
      <c r="K153" s="192" t="s">
        <v>1516</v>
      </c>
      <c r="L153" s="205"/>
      <c r="M153" s="197" t="s">
        <v>1516</v>
      </c>
      <c r="N153" s="187">
        <v>1079.71</v>
      </c>
      <c r="O153" s="199"/>
      <c r="P153" s="205"/>
      <c r="Q153" s="205"/>
      <c r="R153" s="205"/>
      <c r="S153" s="205"/>
      <c r="T153" s="187" t="s">
        <v>1522</v>
      </c>
      <c r="U153" s="203">
        <v>2009</v>
      </c>
      <c r="V153" s="201" t="s">
        <v>1039</v>
      </c>
      <c r="W153" s="201" t="s">
        <v>1043</v>
      </c>
    </row>
    <row r="154" spans="1:23" ht="52.5">
      <c r="A154" s="197" t="s">
        <v>1525</v>
      </c>
      <c r="B154" s="197" t="s">
        <v>1526</v>
      </c>
      <c r="C154" s="192" t="s">
        <v>1005</v>
      </c>
      <c r="D154" s="192">
        <v>13598</v>
      </c>
      <c r="E154" s="193">
        <v>43769</v>
      </c>
      <c r="F154" s="205"/>
      <c r="G154" s="205"/>
      <c r="H154" s="205"/>
      <c r="I154" s="187">
        <v>4909.63</v>
      </c>
      <c r="J154" s="193">
        <v>43798</v>
      </c>
      <c r="K154" s="192" t="s">
        <v>1516</v>
      </c>
      <c r="L154" s="205"/>
      <c r="M154" s="197" t="s">
        <v>1516</v>
      </c>
      <c r="N154" s="187">
        <v>4909.63</v>
      </c>
      <c r="O154" s="199"/>
      <c r="P154" s="205"/>
      <c r="Q154" s="205"/>
      <c r="R154" s="205"/>
      <c r="S154" s="205"/>
      <c r="T154" s="187" t="s">
        <v>1522</v>
      </c>
      <c r="U154" s="203">
        <v>2009</v>
      </c>
      <c r="V154" s="201" t="s">
        <v>1039</v>
      </c>
      <c r="W154" s="201" t="s">
        <v>1043</v>
      </c>
    </row>
    <row r="155" spans="1:23" ht="52.5">
      <c r="A155" s="197" t="s">
        <v>1525</v>
      </c>
      <c r="B155" s="197" t="s">
        <v>1526</v>
      </c>
      <c r="C155" s="192" t="s">
        <v>1005</v>
      </c>
      <c r="D155" s="192">
        <v>13599</v>
      </c>
      <c r="E155" s="193">
        <v>43769</v>
      </c>
      <c r="F155" s="205"/>
      <c r="G155" s="205"/>
      <c r="H155" s="205"/>
      <c r="I155" s="187">
        <v>8432.74</v>
      </c>
      <c r="J155" s="193">
        <v>43798</v>
      </c>
      <c r="K155" s="192" t="s">
        <v>1516</v>
      </c>
      <c r="L155" s="205"/>
      <c r="M155" s="197" t="s">
        <v>1516</v>
      </c>
      <c r="N155" s="187">
        <v>8432.74</v>
      </c>
      <c r="O155" s="199"/>
      <c r="P155" s="205"/>
      <c r="Q155" s="205"/>
      <c r="R155" s="205"/>
      <c r="S155" s="205"/>
      <c r="T155" s="187" t="s">
        <v>1522</v>
      </c>
      <c r="U155" s="203">
        <v>2009</v>
      </c>
      <c r="V155" s="201" t="s">
        <v>1039</v>
      </c>
      <c r="W155" s="201" t="s">
        <v>1043</v>
      </c>
    </row>
    <row r="156" spans="1:23" ht="52.5">
      <c r="A156" s="197" t="s">
        <v>1525</v>
      </c>
      <c r="B156" s="197" t="s">
        <v>1526</v>
      </c>
      <c r="C156" s="192" t="s">
        <v>1005</v>
      </c>
      <c r="D156" s="192">
        <v>13600</v>
      </c>
      <c r="E156" s="193">
        <v>43769</v>
      </c>
      <c r="F156" s="205"/>
      <c r="G156" s="205"/>
      <c r="H156" s="205"/>
      <c r="I156" s="187">
        <v>16664.900000000001</v>
      </c>
      <c r="J156" s="193">
        <v>43798</v>
      </c>
      <c r="K156" s="192" t="s">
        <v>1516</v>
      </c>
      <c r="L156" s="205"/>
      <c r="M156" s="197" t="s">
        <v>1516</v>
      </c>
      <c r="N156" s="187">
        <v>16664.900000000001</v>
      </c>
      <c r="O156" s="199"/>
      <c r="P156" s="205"/>
      <c r="Q156" s="205"/>
      <c r="R156" s="205"/>
      <c r="S156" s="205"/>
      <c r="T156" s="187" t="s">
        <v>1522</v>
      </c>
      <c r="U156" s="203">
        <v>2009</v>
      </c>
      <c r="V156" s="201" t="s">
        <v>1039</v>
      </c>
      <c r="W156" s="201" t="s">
        <v>1043</v>
      </c>
    </row>
    <row r="157" spans="1:23" ht="52.5">
      <c r="A157" s="197" t="s">
        <v>1525</v>
      </c>
      <c r="B157" s="197" t="s">
        <v>1526</v>
      </c>
      <c r="C157" s="192" t="s">
        <v>1005</v>
      </c>
      <c r="D157" s="192">
        <v>13601</v>
      </c>
      <c r="E157" s="193">
        <v>43769</v>
      </c>
      <c r="F157" s="205"/>
      <c r="G157" s="205"/>
      <c r="H157" s="205"/>
      <c r="I157" s="187">
        <v>4693.6499999999996</v>
      </c>
      <c r="J157" s="193">
        <v>43798</v>
      </c>
      <c r="K157" s="192" t="s">
        <v>1516</v>
      </c>
      <c r="L157" s="205"/>
      <c r="M157" s="197" t="s">
        <v>1516</v>
      </c>
      <c r="N157" s="187">
        <v>4693.6499999999996</v>
      </c>
      <c r="O157" s="199"/>
      <c r="P157" s="205"/>
      <c r="Q157" s="205"/>
      <c r="R157" s="205"/>
      <c r="S157" s="205"/>
      <c r="T157" s="187" t="s">
        <v>1522</v>
      </c>
      <c r="U157" s="203">
        <v>2009</v>
      </c>
      <c r="V157" s="201" t="s">
        <v>1039</v>
      </c>
      <c r="W157" s="201" t="s">
        <v>1043</v>
      </c>
    </row>
    <row r="158" spans="1:23" ht="52.5">
      <c r="A158" s="197" t="s">
        <v>1525</v>
      </c>
      <c r="B158" s="197" t="s">
        <v>1526</v>
      </c>
      <c r="C158" s="192" t="s">
        <v>1005</v>
      </c>
      <c r="D158" s="192">
        <v>13602</v>
      </c>
      <c r="E158" s="193">
        <v>43769</v>
      </c>
      <c r="F158" s="205"/>
      <c r="G158" s="205"/>
      <c r="H158" s="205"/>
      <c r="I158" s="187">
        <v>7597.81</v>
      </c>
      <c r="J158" s="193">
        <v>43798</v>
      </c>
      <c r="K158" s="192" t="s">
        <v>1516</v>
      </c>
      <c r="L158" s="205"/>
      <c r="M158" s="197" t="s">
        <v>1516</v>
      </c>
      <c r="N158" s="187">
        <v>7597.81</v>
      </c>
      <c r="O158" s="199"/>
      <c r="P158" s="205"/>
      <c r="Q158" s="205"/>
      <c r="R158" s="205"/>
      <c r="S158" s="205"/>
      <c r="T158" s="187" t="s">
        <v>1522</v>
      </c>
      <c r="U158" s="203">
        <v>2009</v>
      </c>
      <c r="V158" s="201" t="s">
        <v>1039</v>
      </c>
      <c r="W158" s="201" t="s">
        <v>1043</v>
      </c>
    </row>
    <row r="159" spans="1:23" ht="52.5">
      <c r="A159" s="197" t="s">
        <v>1525</v>
      </c>
      <c r="B159" s="197" t="s">
        <v>1526</v>
      </c>
      <c r="C159" s="192" t="s">
        <v>1005</v>
      </c>
      <c r="D159" s="192">
        <v>13704</v>
      </c>
      <c r="E159" s="193">
        <v>43798</v>
      </c>
      <c r="F159" s="205"/>
      <c r="G159" s="205"/>
      <c r="H159" s="205"/>
      <c r="I159" s="187">
        <v>72223.23</v>
      </c>
      <c r="J159" s="193">
        <v>43829</v>
      </c>
      <c r="K159" s="192" t="s">
        <v>1516</v>
      </c>
      <c r="L159" s="205"/>
      <c r="M159" s="197" t="s">
        <v>1516</v>
      </c>
      <c r="N159" s="187">
        <v>72223.23</v>
      </c>
      <c r="O159" s="199"/>
      <c r="P159" s="205"/>
      <c r="Q159" s="205"/>
      <c r="R159" s="205"/>
      <c r="S159" s="205"/>
      <c r="T159" s="187" t="s">
        <v>1512</v>
      </c>
      <c r="U159" s="203">
        <v>1978</v>
      </c>
      <c r="V159" s="201" t="s">
        <v>1039</v>
      </c>
      <c r="W159" s="201" t="s">
        <v>1043</v>
      </c>
    </row>
    <row r="160" spans="1:23" ht="52.5">
      <c r="A160" s="197" t="s">
        <v>1525</v>
      </c>
      <c r="B160" s="197" t="s">
        <v>1526</v>
      </c>
      <c r="C160" s="192" t="s">
        <v>1005</v>
      </c>
      <c r="D160" s="192">
        <v>13706</v>
      </c>
      <c r="E160" s="193">
        <v>43798</v>
      </c>
      <c r="F160" s="205"/>
      <c r="G160" s="205"/>
      <c r="H160" s="205"/>
      <c r="I160" s="187">
        <v>1269.58</v>
      </c>
      <c r="J160" s="193">
        <v>43829</v>
      </c>
      <c r="K160" s="192" t="s">
        <v>1516</v>
      </c>
      <c r="L160" s="205"/>
      <c r="M160" s="197" t="s">
        <v>1516</v>
      </c>
      <c r="N160" s="187">
        <v>1269.58</v>
      </c>
      <c r="O160" s="199"/>
      <c r="P160" s="205"/>
      <c r="Q160" s="205"/>
      <c r="R160" s="205"/>
      <c r="S160" s="205"/>
      <c r="T160" s="187" t="s">
        <v>1512</v>
      </c>
      <c r="U160" s="203">
        <v>1978</v>
      </c>
      <c r="V160" s="201" t="s">
        <v>1039</v>
      </c>
      <c r="W160" s="201" t="s">
        <v>1043</v>
      </c>
    </row>
    <row r="161" spans="1:23" ht="52.5">
      <c r="A161" s="197" t="s">
        <v>1525</v>
      </c>
      <c r="B161" s="197" t="s">
        <v>1526</v>
      </c>
      <c r="C161" s="192" t="s">
        <v>1005</v>
      </c>
      <c r="D161" s="192">
        <v>13707</v>
      </c>
      <c r="E161" s="193">
        <v>43798</v>
      </c>
      <c r="F161" s="205"/>
      <c r="G161" s="205"/>
      <c r="H161" s="205"/>
      <c r="I161" s="187">
        <v>8460.0499999999993</v>
      </c>
      <c r="J161" s="193">
        <v>43829</v>
      </c>
      <c r="K161" s="192" t="s">
        <v>1516</v>
      </c>
      <c r="L161" s="205"/>
      <c r="M161" s="197" t="s">
        <v>1516</v>
      </c>
      <c r="N161" s="187">
        <v>8460.0499999999993</v>
      </c>
      <c r="O161" s="199"/>
      <c r="P161" s="205"/>
      <c r="Q161" s="205"/>
      <c r="R161" s="205"/>
      <c r="S161" s="205"/>
      <c r="T161" s="187" t="s">
        <v>1512</v>
      </c>
      <c r="U161" s="203">
        <v>1978</v>
      </c>
      <c r="V161" s="201" t="s">
        <v>1039</v>
      </c>
      <c r="W161" s="201" t="s">
        <v>1043</v>
      </c>
    </row>
    <row r="162" spans="1:23" ht="52.5">
      <c r="A162" s="197" t="s">
        <v>1525</v>
      </c>
      <c r="B162" s="197" t="s">
        <v>1526</v>
      </c>
      <c r="C162" s="192" t="s">
        <v>1005</v>
      </c>
      <c r="D162" s="192">
        <v>13709</v>
      </c>
      <c r="E162" s="193">
        <v>43798</v>
      </c>
      <c r="F162" s="205"/>
      <c r="G162" s="205"/>
      <c r="H162" s="205"/>
      <c r="I162" s="187">
        <v>1128.6500000000001</v>
      </c>
      <c r="J162" s="193">
        <v>43829</v>
      </c>
      <c r="K162" s="192" t="s">
        <v>1516</v>
      </c>
      <c r="L162" s="205"/>
      <c r="M162" s="197" t="s">
        <v>1516</v>
      </c>
      <c r="N162" s="187">
        <v>1128.6500000000001</v>
      </c>
      <c r="O162" s="199"/>
      <c r="P162" s="205"/>
      <c r="Q162" s="205"/>
      <c r="R162" s="205"/>
      <c r="S162" s="205"/>
      <c r="T162" s="187" t="s">
        <v>1512</v>
      </c>
      <c r="U162" s="203">
        <v>1978</v>
      </c>
      <c r="V162" s="201" t="s">
        <v>1039</v>
      </c>
      <c r="W162" s="201" t="s">
        <v>1043</v>
      </c>
    </row>
    <row r="163" spans="1:23" ht="52.5">
      <c r="A163" s="197" t="s">
        <v>1525</v>
      </c>
      <c r="B163" s="197" t="s">
        <v>1526</v>
      </c>
      <c r="C163" s="192" t="s">
        <v>1005</v>
      </c>
      <c r="D163" s="192">
        <v>13710</v>
      </c>
      <c r="E163" s="193">
        <v>43798</v>
      </c>
      <c r="F163" s="205"/>
      <c r="G163" s="205"/>
      <c r="H163" s="205"/>
      <c r="I163" s="187">
        <v>5062.01</v>
      </c>
      <c r="J163" s="193">
        <v>43829</v>
      </c>
      <c r="K163" s="192" t="s">
        <v>1516</v>
      </c>
      <c r="L163" s="205"/>
      <c r="M163" s="197" t="s">
        <v>1516</v>
      </c>
      <c r="N163" s="187">
        <v>5062.01</v>
      </c>
      <c r="O163" s="199"/>
      <c r="P163" s="205"/>
      <c r="Q163" s="205"/>
      <c r="R163" s="205"/>
      <c r="S163" s="205"/>
      <c r="T163" s="187" t="s">
        <v>1512</v>
      </c>
      <c r="U163" s="203">
        <v>1978</v>
      </c>
      <c r="V163" s="201" t="s">
        <v>1039</v>
      </c>
      <c r="W163" s="201" t="s">
        <v>1043</v>
      </c>
    </row>
    <row r="164" spans="1:23" ht="52.5">
      <c r="A164" s="197" t="s">
        <v>1525</v>
      </c>
      <c r="B164" s="197" t="s">
        <v>1526</v>
      </c>
      <c r="C164" s="192" t="s">
        <v>1005</v>
      </c>
      <c r="D164" s="192">
        <v>13711</v>
      </c>
      <c r="E164" s="193">
        <v>43798</v>
      </c>
      <c r="F164" s="205"/>
      <c r="G164" s="205"/>
      <c r="H164" s="205"/>
      <c r="I164" s="187">
        <v>8904.0400000000009</v>
      </c>
      <c r="J164" s="193">
        <v>43829</v>
      </c>
      <c r="K164" s="192" t="s">
        <v>1516</v>
      </c>
      <c r="L164" s="205"/>
      <c r="M164" s="197" t="s">
        <v>1516</v>
      </c>
      <c r="N164" s="187">
        <v>8904.0400000000009</v>
      </c>
      <c r="O164" s="199"/>
      <c r="P164" s="205"/>
      <c r="Q164" s="205"/>
      <c r="R164" s="205"/>
      <c r="S164" s="205"/>
      <c r="T164" s="187" t="s">
        <v>1512</v>
      </c>
      <c r="U164" s="203">
        <v>1978</v>
      </c>
      <c r="V164" s="201" t="s">
        <v>1039</v>
      </c>
      <c r="W164" s="201" t="s">
        <v>1043</v>
      </c>
    </row>
    <row r="165" spans="1:23" ht="52.5">
      <c r="A165" s="197" t="s">
        <v>1525</v>
      </c>
      <c r="B165" s="197" t="s">
        <v>1526</v>
      </c>
      <c r="C165" s="192" t="s">
        <v>1005</v>
      </c>
      <c r="D165" s="192">
        <v>13712</v>
      </c>
      <c r="E165" s="193">
        <v>43798</v>
      </c>
      <c r="F165" s="205"/>
      <c r="G165" s="205"/>
      <c r="H165" s="205"/>
      <c r="I165" s="187">
        <v>20631.41</v>
      </c>
      <c r="J165" s="193">
        <v>43829</v>
      </c>
      <c r="K165" s="192" t="s">
        <v>1516</v>
      </c>
      <c r="L165" s="205"/>
      <c r="M165" s="197" t="s">
        <v>1516</v>
      </c>
      <c r="N165" s="187">
        <v>20631.41</v>
      </c>
      <c r="O165" s="199"/>
      <c r="P165" s="205"/>
      <c r="Q165" s="205"/>
      <c r="R165" s="205"/>
      <c r="S165" s="205"/>
      <c r="T165" s="187" t="s">
        <v>1512</v>
      </c>
      <c r="U165" s="203">
        <v>1978</v>
      </c>
      <c r="V165" s="201" t="s">
        <v>1039</v>
      </c>
      <c r="W165" s="201" t="s">
        <v>1043</v>
      </c>
    </row>
    <row r="166" spans="1:23" ht="52.5">
      <c r="A166" s="197" t="s">
        <v>1525</v>
      </c>
      <c r="B166" s="197" t="s">
        <v>1526</v>
      </c>
      <c r="C166" s="192" t="s">
        <v>1005</v>
      </c>
      <c r="D166" s="192">
        <v>13713</v>
      </c>
      <c r="E166" s="193">
        <v>43798</v>
      </c>
      <c r="F166" s="205"/>
      <c r="G166" s="205"/>
      <c r="H166" s="205"/>
      <c r="I166" s="187">
        <v>4493.28</v>
      </c>
      <c r="J166" s="193">
        <v>43829</v>
      </c>
      <c r="K166" s="192" t="s">
        <v>1516</v>
      </c>
      <c r="L166" s="205"/>
      <c r="M166" s="197" t="s">
        <v>1516</v>
      </c>
      <c r="N166" s="187">
        <v>4493.28</v>
      </c>
      <c r="O166" s="199"/>
      <c r="P166" s="205"/>
      <c r="Q166" s="205"/>
      <c r="R166" s="205"/>
      <c r="S166" s="205"/>
      <c r="T166" s="187" t="s">
        <v>1512</v>
      </c>
      <c r="U166" s="203">
        <v>1978</v>
      </c>
      <c r="V166" s="201" t="s">
        <v>1039</v>
      </c>
      <c r="W166" s="201" t="s">
        <v>1043</v>
      </c>
    </row>
    <row r="167" spans="1:23" ht="52.5">
      <c r="A167" s="197" t="s">
        <v>1525</v>
      </c>
      <c r="B167" s="197" t="s">
        <v>1526</v>
      </c>
      <c r="C167" s="192" t="s">
        <v>1005</v>
      </c>
      <c r="D167" s="192">
        <v>13714</v>
      </c>
      <c r="E167" s="193">
        <v>43798</v>
      </c>
      <c r="F167" s="205"/>
      <c r="G167" s="205"/>
      <c r="H167" s="205"/>
      <c r="I167" s="187">
        <v>7717.49</v>
      </c>
      <c r="J167" s="193">
        <v>43829</v>
      </c>
      <c r="K167" s="192" t="s">
        <v>1516</v>
      </c>
      <c r="L167" s="205"/>
      <c r="M167" s="197" t="s">
        <v>1516</v>
      </c>
      <c r="N167" s="187">
        <v>7717.49</v>
      </c>
      <c r="O167" s="199"/>
      <c r="P167" s="205"/>
      <c r="Q167" s="205"/>
      <c r="R167" s="205"/>
      <c r="S167" s="205"/>
      <c r="T167" s="187" t="s">
        <v>1512</v>
      </c>
      <c r="U167" s="203">
        <v>1978</v>
      </c>
      <c r="V167" s="201" t="s">
        <v>1039</v>
      </c>
      <c r="W167" s="201" t="s">
        <v>1043</v>
      </c>
    </row>
    <row r="168" spans="1:23" ht="52.5">
      <c r="A168" s="197" t="s">
        <v>1525</v>
      </c>
      <c r="B168" s="197" t="s">
        <v>1526</v>
      </c>
      <c r="C168" s="192" t="s">
        <v>1005</v>
      </c>
      <c r="D168" s="192">
        <v>13878</v>
      </c>
      <c r="E168" s="193">
        <v>43830</v>
      </c>
      <c r="F168" s="205"/>
      <c r="G168" s="205"/>
      <c r="H168" s="205"/>
      <c r="I168" s="187">
        <v>63301.63</v>
      </c>
      <c r="J168" s="193">
        <v>43861</v>
      </c>
      <c r="K168" s="192" t="s">
        <v>1516</v>
      </c>
      <c r="L168" s="205"/>
      <c r="M168" s="197" t="s">
        <v>1516</v>
      </c>
      <c r="N168" s="187">
        <v>63301.63</v>
      </c>
      <c r="O168" s="199"/>
      <c r="P168" s="205"/>
      <c r="Q168" s="205"/>
      <c r="R168" s="205"/>
      <c r="S168" s="205"/>
      <c r="T168" s="187" t="s">
        <v>1512</v>
      </c>
      <c r="U168" s="203">
        <v>1946</v>
      </c>
      <c r="V168" s="201" t="s">
        <v>1039</v>
      </c>
      <c r="W168" s="201" t="s">
        <v>1043</v>
      </c>
    </row>
    <row r="169" spans="1:23" ht="52.5">
      <c r="A169" s="197" t="s">
        <v>1525</v>
      </c>
      <c r="B169" s="197" t="s">
        <v>1526</v>
      </c>
      <c r="C169" s="192" t="s">
        <v>1005</v>
      </c>
      <c r="D169" s="192">
        <v>13880</v>
      </c>
      <c r="E169" s="193">
        <v>43830</v>
      </c>
      <c r="F169" s="205"/>
      <c r="G169" s="205"/>
      <c r="H169" s="205"/>
      <c r="I169" s="187">
        <v>1701.98</v>
      </c>
      <c r="J169" s="193">
        <v>43861</v>
      </c>
      <c r="K169" s="192" t="s">
        <v>1516</v>
      </c>
      <c r="L169" s="205"/>
      <c r="M169" s="197" t="s">
        <v>1516</v>
      </c>
      <c r="N169" s="187">
        <v>1701.98</v>
      </c>
      <c r="O169" s="199"/>
      <c r="P169" s="205"/>
      <c r="Q169" s="205"/>
      <c r="R169" s="205"/>
      <c r="S169" s="205"/>
      <c r="T169" s="187" t="s">
        <v>1512</v>
      </c>
      <c r="U169" s="203">
        <v>1946</v>
      </c>
      <c r="V169" s="201" t="s">
        <v>1039</v>
      </c>
      <c r="W169" s="201" t="s">
        <v>1043</v>
      </c>
    </row>
    <row r="170" spans="1:23" ht="52.5">
      <c r="A170" s="197" t="s">
        <v>1525</v>
      </c>
      <c r="B170" s="197" t="s">
        <v>1526</v>
      </c>
      <c r="C170" s="192" t="s">
        <v>1005</v>
      </c>
      <c r="D170" s="192">
        <v>13881</v>
      </c>
      <c r="E170" s="193">
        <v>43830</v>
      </c>
      <c r="F170" s="205"/>
      <c r="G170" s="205"/>
      <c r="H170" s="205"/>
      <c r="I170" s="187">
        <v>8410.57</v>
      </c>
      <c r="J170" s="193">
        <v>43861</v>
      </c>
      <c r="K170" s="192" t="s">
        <v>1516</v>
      </c>
      <c r="L170" s="205"/>
      <c r="M170" s="197" t="s">
        <v>1516</v>
      </c>
      <c r="N170" s="187">
        <v>8410.57</v>
      </c>
      <c r="O170" s="199"/>
      <c r="P170" s="205"/>
      <c r="Q170" s="205"/>
      <c r="R170" s="205"/>
      <c r="S170" s="205"/>
      <c r="T170" s="187" t="s">
        <v>1512</v>
      </c>
      <c r="U170" s="203">
        <v>1946</v>
      </c>
      <c r="V170" s="201" t="s">
        <v>1039</v>
      </c>
      <c r="W170" s="201" t="s">
        <v>1043</v>
      </c>
    </row>
    <row r="171" spans="1:23" ht="52.5">
      <c r="A171" s="197" t="s">
        <v>1525</v>
      </c>
      <c r="B171" s="197" t="s">
        <v>1526</v>
      </c>
      <c r="C171" s="192" t="s">
        <v>1005</v>
      </c>
      <c r="D171" s="192">
        <v>13883</v>
      </c>
      <c r="E171" s="193">
        <v>43830</v>
      </c>
      <c r="F171" s="205"/>
      <c r="G171" s="205"/>
      <c r="H171" s="205"/>
      <c r="I171" s="187">
        <v>1154.67</v>
      </c>
      <c r="J171" s="193">
        <v>43861</v>
      </c>
      <c r="K171" s="192" t="s">
        <v>1516</v>
      </c>
      <c r="L171" s="205"/>
      <c r="M171" s="197" t="s">
        <v>1516</v>
      </c>
      <c r="N171" s="187">
        <v>1154.67</v>
      </c>
      <c r="O171" s="199"/>
      <c r="P171" s="205"/>
      <c r="Q171" s="205"/>
      <c r="R171" s="205"/>
      <c r="S171" s="205"/>
      <c r="T171" s="187" t="s">
        <v>1512</v>
      </c>
      <c r="U171" s="203">
        <v>1946</v>
      </c>
      <c r="V171" s="201" t="s">
        <v>1039</v>
      </c>
      <c r="W171" s="201" t="s">
        <v>1043</v>
      </c>
    </row>
    <row r="172" spans="1:23" ht="52.5">
      <c r="A172" s="197" t="s">
        <v>1525</v>
      </c>
      <c r="B172" s="197" t="s">
        <v>1526</v>
      </c>
      <c r="C172" s="192" t="s">
        <v>1005</v>
      </c>
      <c r="D172" s="192">
        <v>13884</v>
      </c>
      <c r="E172" s="193">
        <v>43830</v>
      </c>
      <c r="F172" s="205"/>
      <c r="G172" s="205"/>
      <c r="H172" s="205"/>
      <c r="I172" s="187">
        <v>5105.22</v>
      </c>
      <c r="J172" s="193">
        <v>43861</v>
      </c>
      <c r="K172" s="192" t="s">
        <v>1516</v>
      </c>
      <c r="L172" s="205"/>
      <c r="M172" s="197" t="s">
        <v>1516</v>
      </c>
      <c r="N172" s="187">
        <v>5105.22</v>
      </c>
      <c r="O172" s="199"/>
      <c r="P172" s="205"/>
      <c r="Q172" s="205"/>
      <c r="R172" s="205"/>
      <c r="S172" s="205"/>
      <c r="T172" s="187" t="s">
        <v>1512</v>
      </c>
      <c r="U172" s="203">
        <v>1946</v>
      </c>
      <c r="V172" s="201" t="s">
        <v>1039</v>
      </c>
      <c r="W172" s="201" t="s">
        <v>1043</v>
      </c>
    </row>
    <row r="173" spans="1:23" ht="52.5">
      <c r="A173" s="197" t="s">
        <v>1525</v>
      </c>
      <c r="B173" s="197" t="s">
        <v>1526</v>
      </c>
      <c r="C173" s="192" t="s">
        <v>1005</v>
      </c>
      <c r="D173" s="192">
        <v>13885</v>
      </c>
      <c r="E173" s="193">
        <v>43830</v>
      </c>
      <c r="F173" s="205"/>
      <c r="G173" s="205"/>
      <c r="H173" s="205"/>
      <c r="I173" s="187">
        <v>9113.68</v>
      </c>
      <c r="J173" s="193">
        <v>43861</v>
      </c>
      <c r="K173" s="192" t="s">
        <v>1516</v>
      </c>
      <c r="L173" s="205"/>
      <c r="M173" s="197" t="s">
        <v>1516</v>
      </c>
      <c r="N173" s="187">
        <v>9113.68</v>
      </c>
      <c r="O173" s="199"/>
      <c r="P173" s="205"/>
      <c r="Q173" s="205"/>
      <c r="R173" s="205"/>
      <c r="S173" s="205"/>
      <c r="T173" s="187" t="s">
        <v>1512</v>
      </c>
      <c r="U173" s="203">
        <v>1946</v>
      </c>
      <c r="V173" s="201" t="s">
        <v>1039</v>
      </c>
      <c r="W173" s="201" t="s">
        <v>1043</v>
      </c>
    </row>
    <row r="174" spans="1:23" ht="52.5">
      <c r="A174" s="197" t="s">
        <v>1525</v>
      </c>
      <c r="B174" s="197" t="s">
        <v>1526</v>
      </c>
      <c r="C174" s="192" t="s">
        <v>1005</v>
      </c>
      <c r="D174" s="192">
        <v>13886</v>
      </c>
      <c r="E174" s="193">
        <v>43830</v>
      </c>
      <c r="F174" s="205"/>
      <c r="G174" s="205"/>
      <c r="H174" s="205"/>
      <c r="I174" s="187">
        <v>16917.650000000001</v>
      </c>
      <c r="J174" s="193">
        <v>43861</v>
      </c>
      <c r="K174" s="192" t="s">
        <v>1516</v>
      </c>
      <c r="L174" s="205"/>
      <c r="M174" s="197" t="s">
        <v>1516</v>
      </c>
      <c r="N174" s="187">
        <v>16917.650000000001</v>
      </c>
      <c r="O174" s="199"/>
      <c r="P174" s="205"/>
      <c r="Q174" s="205"/>
      <c r="R174" s="205"/>
      <c r="S174" s="205"/>
      <c r="T174" s="187" t="s">
        <v>1512</v>
      </c>
      <c r="U174" s="203">
        <v>1946</v>
      </c>
      <c r="V174" s="201" t="s">
        <v>1039</v>
      </c>
      <c r="W174" s="201" t="s">
        <v>1043</v>
      </c>
    </row>
    <row r="175" spans="1:23" ht="52.5">
      <c r="A175" s="197" t="s">
        <v>1525</v>
      </c>
      <c r="B175" s="197" t="s">
        <v>1526</v>
      </c>
      <c r="C175" s="192" t="s">
        <v>1005</v>
      </c>
      <c r="D175" s="192">
        <v>13887</v>
      </c>
      <c r="E175" s="193">
        <v>43830</v>
      </c>
      <c r="F175" s="205"/>
      <c r="G175" s="205"/>
      <c r="H175" s="205"/>
      <c r="I175" s="187">
        <v>4745.1899999999996</v>
      </c>
      <c r="J175" s="193">
        <v>43861</v>
      </c>
      <c r="K175" s="192" t="s">
        <v>1516</v>
      </c>
      <c r="L175" s="205"/>
      <c r="M175" s="197" t="s">
        <v>1516</v>
      </c>
      <c r="N175" s="187">
        <v>4745.1899999999996</v>
      </c>
      <c r="O175" s="199"/>
      <c r="P175" s="205"/>
      <c r="Q175" s="205"/>
      <c r="R175" s="205"/>
      <c r="S175" s="205"/>
      <c r="T175" s="187" t="s">
        <v>1512</v>
      </c>
      <c r="U175" s="203">
        <v>1946</v>
      </c>
      <c r="V175" s="201" t="s">
        <v>1039</v>
      </c>
      <c r="W175" s="201" t="s">
        <v>1043</v>
      </c>
    </row>
    <row r="176" spans="1:23" ht="52.5">
      <c r="A176" s="197" t="s">
        <v>1525</v>
      </c>
      <c r="B176" s="197" t="s">
        <v>1526</v>
      </c>
      <c r="C176" s="192" t="s">
        <v>1005</v>
      </c>
      <c r="D176" s="192">
        <v>13888</v>
      </c>
      <c r="E176" s="193">
        <v>43830</v>
      </c>
      <c r="F176" s="205"/>
      <c r="G176" s="205"/>
      <c r="H176" s="205"/>
      <c r="I176" s="187">
        <v>8165.59</v>
      </c>
      <c r="J176" s="193">
        <v>43861</v>
      </c>
      <c r="K176" s="192" t="s">
        <v>1516</v>
      </c>
      <c r="L176" s="205"/>
      <c r="M176" s="197" t="s">
        <v>1516</v>
      </c>
      <c r="N176" s="187">
        <v>8165.59</v>
      </c>
      <c r="O176" s="199"/>
      <c r="P176" s="205"/>
      <c r="Q176" s="205"/>
      <c r="R176" s="205"/>
      <c r="S176" s="205"/>
      <c r="T176" s="187" t="s">
        <v>1512</v>
      </c>
      <c r="U176" s="203">
        <v>1946</v>
      </c>
      <c r="V176" s="201" t="s">
        <v>1039</v>
      </c>
      <c r="W176" s="201" t="s">
        <v>1043</v>
      </c>
    </row>
    <row r="177" spans="1:23" ht="52.5">
      <c r="A177" s="197" t="s">
        <v>1525</v>
      </c>
      <c r="B177" s="197" t="s">
        <v>1526</v>
      </c>
      <c r="C177" s="192" t="s">
        <v>1005</v>
      </c>
      <c r="D177" s="192">
        <v>13982</v>
      </c>
      <c r="E177" s="193">
        <v>43861</v>
      </c>
      <c r="F177" s="205"/>
      <c r="G177" s="205"/>
      <c r="H177" s="205"/>
      <c r="I177" s="187">
        <v>62906.91</v>
      </c>
      <c r="J177" s="193">
        <v>43889</v>
      </c>
      <c r="K177" s="192" t="s">
        <v>1516</v>
      </c>
      <c r="L177" s="205"/>
      <c r="M177" s="197" t="s">
        <v>1516</v>
      </c>
      <c r="N177" s="187">
        <v>62906.91</v>
      </c>
      <c r="O177" s="199"/>
      <c r="P177" s="205"/>
      <c r="Q177" s="205"/>
      <c r="R177" s="205"/>
      <c r="S177" s="205"/>
      <c r="T177" s="187" t="s">
        <v>1517</v>
      </c>
      <c r="U177" s="203">
        <v>1918</v>
      </c>
      <c r="V177" s="201" t="s">
        <v>1039</v>
      </c>
      <c r="W177" s="201" t="s">
        <v>1043</v>
      </c>
    </row>
    <row r="178" spans="1:23" ht="52.5">
      <c r="A178" s="197" t="s">
        <v>1525</v>
      </c>
      <c r="B178" s="197" t="s">
        <v>1526</v>
      </c>
      <c r="C178" s="192" t="s">
        <v>1005</v>
      </c>
      <c r="D178" s="192">
        <v>13984</v>
      </c>
      <c r="E178" s="193">
        <v>43861</v>
      </c>
      <c r="F178" s="205"/>
      <c r="G178" s="205"/>
      <c r="H178" s="205"/>
      <c r="I178" s="187">
        <v>1783.65</v>
      </c>
      <c r="J178" s="193">
        <v>43889</v>
      </c>
      <c r="K178" s="192" t="s">
        <v>1516</v>
      </c>
      <c r="L178" s="205"/>
      <c r="M178" s="197" t="s">
        <v>1516</v>
      </c>
      <c r="N178" s="187">
        <v>1783.65</v>
      </c>
      <c r="O178" s="199"/>
      <c r="P178" s="205"/>
      <c r="Q178" s="205"/>
      <c r="R178" s="205"/>
      <c r="S178" s="205"/>
      <c r="T178" s="187" t="s">
        <v>1517</v>
      </c>
      <c r="U178" s="203">
        <v>1918</v>
      </c>
      <c r="V178" s="201" t="s">
        <v>1039</v>
      </c>
      <c r="W178" s="201" t="s">
        <v>1043</v>
      </c>
    </row>
    <row r="179" spans="1:23" ht="52.5">
      <c r="A179" s="197" t="s">
        <v>1525</v>
      </c>
      <c r="B179" s="197" t="s">
        <v>1526</v>
      </c>
      <c r="C179" s="192" t="s">
        <v>1005</v>
      </c>
      <c r="D179" s="192">
        <v>13985</v>
      </c>
      <c r="E179" s="193">
        <v>43861</v>
      </c>
      <c r="F179" s="205"/>
      <c r="G179" s="205"/>
      <c r="H179" s="205"/>
      <c r="I179" s="187">
        <v>7684.77</v>
      </c>
      <c r="J179" s="193">
        <v>43889</v>
      </c>
      <c r="K179" s="192" t="s">
        <v>1516</v>
      </c>
      <c r="L179" s="205"/>
      <c r="M179" s="197" t="s">
        <v>1516</v>
      </c>
      <c r="N179" s="187">
        <v>7684.77</v>
      </c>
      <c r="O179" s="199"/>
      <c r="P179" s="205"/>
      <c r="Q179" s="205"/>
      <c r="R179" s="205"/>
      <c r="S179" s="205"/>
      <c r="T179" s="187" t="s">
        <v>1517</v>
      </c>
      <c r="U179" s="203">
        <v>1918</v>
      </c>
      <c r="V179" s="201" t="s">
        <v>1039</v>
      </c>
      <c r="W179" s="201" t="s">
        <v>1043</v>
      </c>
    </row>
    <row r="180" spans="1:23" ht="52.5">
      <c r="A180" s="197" t="s">
        <v>1525</v>
      </c>
      <c r="B180" s="197" t="s">
        <v>1526</v>
      </c>
      <c r="C180" s="192" t="s">
        <v>1005</v>
      </c>
      <c r="D180" s="192">
        <v>13987</v>
      </c>
      <c r="E180" s="193">
        <v>43861</v>
      </c>
      <c r="F180" s="205"/>
      <c r="G180" s="205"/>
      <c r="H180" s="205"/>
      <c r="I180" s="187">
        <v>1110.4000000000001</v>
      </c>
      <c r="J180" s="193">
        <v>43889</v>
      </c>
      <c r="K180" s="192" t="s">
        <v>1516</v>
      </c>
      <c r="L180" s="205"/>
      <c r="M180" s="197" t="s">
        <v>1516</v>
      </c>
      <c r="N180" s="187">
        <v>1110.4000000000001</v>
      </c>
      <c r="O180" s="199"/>
      <c r="P180" s="205"/>
      <c r="Q180" s="205"/>
      <c r="R180" s="205"/>
      <c r="S180" s="205"/>
      <c r="T180" s="187" t="s">
        <v>1517</v>
      </c>
      <c r="U180" s="203">
        <v>1918</v>
      </c>
      <c r="V180" s="201" t="s">
        <v>1039</v>
      </c>
      <c r="W180" s="201" t="s">
        <v>1043</v>
      </c>
    </row>
    <row r="181" spans="1:23" ht="52.5">
      <c r="A181" s="197" t="s">
        <v>1525</v>
      </c>
      <c r="B181" s="197" t="s">
        <v>1526</v>
      </c>
      <c r="C181" s="192" t="s">
        <v>1005</v>
      </c>
      <c r="D181" s="192">
        <v>13988</v>
      </c>
      <c r="E181" s="193">
        <v>43861</v>
      </c>
      <c r="F181" s="205"/>
      <c r="G181" s="205"/>
      <c r="H181" s="205"/>
      <c r="I181" s="187">
        <v>4984.4399999999996</v>
      </c>
      <c r="J181" s="193">
        <v>43889</v>
      </c>
      <c r="K181" s="192" t="s">
        <v>1516</v>
      </c>
      <c r="L181" s="205"/>
      <c r="M181" s="197" t="s">
        <v>1516</v>
      </c>
      <c r="N181" s="187">
        <v>4984.4399999999996</v>
      </c>
      <c r="O181" s="199"/>
      <c r="P181" s="205"/>
      <c r="Q181" s="205"/>
      <c r="R181" s="205"/>
      <c r="S181" s="205"/>
      <c r="T181" s="187" t="s">
        <v>1517</v>
      </c>
      <c r="U181" s="203">
        <v>1918</v>
      </c>
      <c r="V181" s="201" t="s">
        <v>1039</v>
      </c>
      <c r="W181" s="201" t="s">
        <v>1043</v>
      </c>
    </row>
    <row r="182" spans="1:23" ht="52.5">
      <c r="A182" s="197" t="s">
        <v>1525</v>
      </c>
      <c r="B182" s="197" t="s">
        <v>1526</v>
      </c>
      <c r="C182" s="192" t="s">
        <v>1005</v>
      </c>
      <c r="D182" s="192">
        <v>13989</v>
      </c>
      <c r="E182" s="193">
        <v>43861</v>
      </c>
      <c r="F182" s="205"/>
      <c r="G182" s="205"/>
      <c r="H182" s="205"/>
      <c r="I182" s="187">
        <v>8930.2900000000009</v>
      </c>
      <c r="J182" s="193">
        <v>43889</v>
      </c>
      <c r="K182" s="192" t="s">
        <v>1516</v>
      </c>
      <c r="L182" s="205"/>
      <c r="M182" s="197" t="s">
        <v>1516</v>
      </c>
      <c r="N182" s="187">
        <v>8930.2900000000009</v>
      </c>
      <c r="O182" s="199"/>
      <c r="P182" s="205"/>
      <c r="Q182" s="205"/>
      <c r="R182" s="205"/>
      <c r="S182" s="205"/>
      <c r="T182" s="187" t="s">
        <v>1517</v>
      </c>
      <c r="U182" s="203">
        <v>1918</v>
      </c>
      <c r="V182" s="201" t="s">
        <v>1039</v>
      </c>
      <c r="W182" s="201" t="s">
        <v>1043</v>
      </c>
    </row>
    <row r="183" spans="1:23" ht="52.5">
      <c r="A183" s="197" t="s">
        <v>1525</v>
      </c>
      <c r="B183" s="197" t="s">
        <v>1526</v>
      </c>
      <c r="C183" s="192" t="s">
        <v>1005</v>
      </c>
      <c r="D183" s="192">
        <v>13990</v>
      </c>
      <c r="E183" s="193">
        <v>43861</v>
      </c>
      <c r="F183" s="205"/>
      <c r="G183" s="205"/>
      <c r="H183" s="205"/>
      <c r="I183" s="187">
        <v>16301.09</v>
      </c>
      <c r="J183" s="193">
        <v>43889</v>
      </c>
      <c r="K183" s="192" t="s">
        <v>1516</v>
      </c>
      <c r="L183" s="205"/>
      <c r="M183" s="197" t="s">
        <v>1516</v>
      </c>
      <c r="N183" s="187">
        <v>16301.09</v>
      </c>
      <c r="O183" s="199"/>
      <c r="P183" s="205"/>
      <c r="Q183" s="205"/>
      <c r="R183" s="205"/>
      <c r="S183" s="205"/>
      <c r="T183" s="187" t="s">
        <v>1517</v>
      </c>
      <c r="U183" s="203">
        <v>1918</v>
      </c>
      <c r="V183" s="201" t="s">
        <v>1039</v>
      </c>
      <c r="W183" s="201" t="s">
        <v>1043</v>
      </c>
    </row>
    <row r="184" spans="1:23" ht="52.5">
      <c r="A184" s="197" t="s">
        <v>1525</v>
      </c>
      <c r="B184" s="197" t="s">
        <v>1526</v>
      </c>
      <c r="C184" s="192" t="s">
        <v>1005</v>
      </c>
      <c r="D184" s="192">
        <v>13991</v>
      </c>
      <c r="E184" s="193">
        <v>43861</v>
      </c>
      <c r="F184" s="205"/>
      <c r="G184" s="205"/>
      <c r="H184" s="205"/>
      <c r="I184" s="187">
        <v>4668.87</v>
      </c>
      <c r="J184" s="193">
        <v>43889</v>
      </c>
      <c r="K184" s="192" t="s">
        <v>1516</v>
      </c>
      <c r="L184" s="205"/>
      <c r="M184" s="197" t="s">
        <v>1516</v>
      </c>
      <c r="N184" s="187">
        <v>4668.87</v>
      </c>
      <c r="O184" s="199"/>
      <c r="P184" s="205"/>
      <c r="Q184" s="205"/>
      <c r="R184" s="205"/>
      <c r="S184" s="205"/>
      <c r="T184" s="187" t="s">
        <v>1517</v>
      </c>
      <c r="U184" s="203">
        <v>1918</v>
      </c>
      <c r="V184" s="201" t="s">
        <v>1039</v>
      </c>
      <c r="W184" s="201" t="s">
        <v>1043</v>
      </c>
    </row>
    <row r="185" spans="1:23" ht="52.5">
      <c r="A185" s="197" t="s">
        <v>1525</v>
      </c>
      <c r="B185" s="197" t="s">
        <v>1526</v>
      </c>
      <c r="C185" s="192" t="s">
        <v>1005</v>
      </c>
      <c r="D185" s="192">
        <v>13992</v>
      </c>
      <c r="E185" s="193">
        <v>43861</v>
      </c>
      <c r="F185" s="205"/>
      <c r="G185" s="205"/>
      <c r="H185" s="205"/>
      <c r="I185" s="187">
        <v>7710.16</v>
      </c>
      <c r="J185" s="193">
        <v>43889</v>
      </c>
      <c r="K185" s="192" t="s">
        <v>1516</v>
      </c>
      <c r="L185" s="205"/>
      <c r="M185" s="197" t="s">
        <v>1516</v>
      </c>
      <c r="N185" s="187">
        <v>7710.16</v>
      </c>
      <c r="O185" s="199"/>
      <c r="P185" s="205"/>
      <c r="Q185" s="205"/>
      <c r="R185" s="205"/>
      <c r="S185" s="205"/>
      <c r="T185" s="187" t="s">
        <v>1517</v>
      </c>
      <c r="U185" s="203">
        <v>1918</v>
      </c>
      <c r="V185" s="201" t="s">
        <v>1039</v>
      </c>
      <c r="W185" s="201" t="s">
        <v>1043</v>
      </c>
    </row>
    <row r="186" spans="1:23" ht="52.5">
      <c r="A186" s="197" t="s">
        <v>1525</v>
      </c>
      <c r="B186" s="197" t="s">
        <v>1526</v>
      </c>
      <c r="C186" s="192" t="s">
        <v>1005</v>
      </c>
      <c r="D186" s="192">
        <v>14080</v>
      </c>
      <c r="E186" s="193">
        <v>43889</v>
      </c>
      <c r="F186" s="205"/>
      <c r="G186" s="205"/>
      <c r="H186" s="205"/>
      <c r="I186" s="187">
        <v>21921.73</v>
      </c>
      <c r="J186" s="193">
        <v>43921</v>
      </c>
      <c r="K186" s="192" t="s">
        <v>1516</v>
      </c>
      <c r="L186" s="205"/>
      <c r="M186" s="197" t="s">
        <v>1516</v>
      </c>
      <c r="N186" s="187">
        <v>21921.73</v>
      </c>
      <c r="O186" s="199"/>
      <c r="P186" s="205"/>
      <c r="Q186" s="205"/>
      <c r="R186" s="205"/>
      <c r="S186" s="205"/>
      <c r="T186" s="187" t="s">
        <v>1527</v>
      </c>
      <c r="U186" s="203">
        <v>1886</v>
      </c>
      <c r="V186" s="201" t="s">
        <v>1039</v>
      </c>
      <c r="W186" s="201" t="s">
        <v>1043</v>
      </c>
    </row>
    <row r="187" spans="1:23" ht="52.5">
      <c r="A187" s="197" t="s">
        <v>1525</v>
      </c>
      <c r="B187" s="197" t="s">
        <v>1526</v>
      </c>
      <c r="C187" s="192" t="s">
        <v>1005</v>
      </c>
      <c r="D187" s="192">
        <v>14081</v>
      </c>
      <c r="E187" s="193">
        <v>43889</v>
      </c>
      <c r="F187" s="205"/>
      <c r="G187" s="205"/>
      <c r="H187" s="205"/>
      <c r="I187" s="187">
        <v>71124.73</v>
      </c>
      <c r="J187" s="193">
        <v>43921</v>
      </c>
      <c r="K187" s="192" t="s">
        <v>1516</v>
      </c>
      <c r="L187" s="205"/>
      <c r="M187" s="197" t="s">
        <v>1516</v>
      </c>
      <c r="N187" s="187">
        <v>71124.73</v>
      </c>
      <c r="O187" s="199"/>
      <c r="P187" s="205"/>
      <c r="Q187" s="205"/>
      <c r="R187" s="205"/>
      <c r="S187" s="205"/>
      <c r="T187" s="187" t="s">
        <v>1527</v>
      </c>
      <c r="U187" s="203">
        <v>1886</v>
      </c>
      <c r="V187" s="201" t="s">
        <v>1039</v>
      </c>
      <c r="W187" s="201" t="s">
        <v>1043</v>
      </c>
    </row>
    <row r="188" spans="1:23" ht="52.5">
      <c r="A188" s="197" t="s">
        <v>1525</v>
      </c>
      <c r="B188" s="197" t="s">
        <v>1526</v>
      </c>
      <c r="C188" s="192" t="s">
        <v>1005</v>
      </c>
      <c r="D188" s="192">
        <v>14083</v>
      </c>
      <c r="E188" s="193">
        <v>43889</v>
      </c>
      <c r="F188" s="205"/>
      <c r="G188" s="205"/>
      <c r="H188" s="205"/>
      <c r="I188" s="187">
        <v>1657.93</v>
      </c>
      <c r="J188" s="193">
        <v>43921</v>
      </c>
      <c r="K188" s="192" t="s">
        <v>1516</v>
      </c>
      <c r="L188" s="205"/>
      <c r="M188" s="197" t="s">
        <v>1516</v>
      </c>
      <c r="N188" s="187">
        <v>1657.93</v>
      </c>
      <c r="O188" s="199"/>
      <c r="P188" s="205"/>
      <c r="Q188" s="205"/>
      <c r="R188" s="205"/>
      <c r="S188" s="205"/>
      <c r="T188" s="187" t="s">
        <v>1527</v>
      </c>
      <c r="U188" s="203">
        <v>1886</v>
      </c>
      <c r="V188" s="201" t="s">
        <v>1039</v>
      </c>
      <c r="W188" s="201" t="s">
        <v>1043</v>
      </c>
    </row>
    <row r="189" spans="1:23" ht="52.5">
      <c r="A189" s="197" t="s">
        <v>1525</v>
      </c>
      <c r="B189" s="197" t="s">
        <v>1526</v>
      </c>
      <c r="C189" s="192" t="s">
        <v>1005</v>
      </c>
      <c r="D189" s="192">
        <v>14084</v>
      </c>
      <c r="E189" s="193">
        <v>43889</v>
      </c>
      <c r="F189" s="205"/>
      <c r="G189" s="205"/>
      <c r="H189" s="205"/>
      <c r="I189" s="187">
        <v>7300.54</v>
      </c>
      <c r="J189" s="193">
        <v>43921</v>
      </c>
      <c r="K189" s="192" t="s">
        <v>1516</v>
      </c>
      <c r="L189" s="205"/>
      <c r="M189" s="197" t="s">
        <v>1516</v>
      </c>
      <c r="N189" s="187">
        <v>7300.54</v>
      </c>
      <c r="O189" s="199"/>
      <c r="P189" s="205"/>
      <c r="Q189" s="205"/>
      <c r="R189" s="205"/>
      <c r="S189" s="205"/>
      <c r="T189" s="187" t="s">
        <v>1527</v>
      </c>
      <c r="U189" s="203">
        <v>1886</v>
      </c>
      <c r="V189" s="201" t="s">
        <v>1039</v>
      </c>
      <c r="W189" s="201" t="s">
        <v>1043</v>
      </c>
    </row>
    <row r="190" spans="1:23" ht="52.5">
      <c r="A190" s="197" t="s">
        <v>1525</v>
      </c>
      <c r="B190" s="197" t="s">
        <v>1526</v>
      </c>
      <c r="C190" s="192" t="s">
        <v>1005</v>
      </c>
      <c r="D190" s="192">
        <v>14086</v>
      </c>
      <c r="E190" s="193">
        <v>43889</v>
      </c>
      <c r="F190" s="205"/>
      <c r="G190" s="205"/>
      <c r="H190" s="205"/>
      <c r="I190" s="187">
        <v>1104.3499999999999</v>
      </c>
      <c r="J190" s="193">
        <v>43921</v>
      </c>
      <c r="K190" s="192" t="s">
        <v>1516</v>
      </c>
      <c r="L190" s="205"/>
      <c r="M190" s="197" t="s">
        <v>1516</v>
      </c>
      <c r="N190" s="187">
        <v>1104.3499999999999</v>
      </c>
      <c r="O190" s="199"/>
      <c r="P190" s="205"/>
      <c r="Q190" s="205"/>
      <c r="R190" s="205"/>
      <c r="S190" s="205"/>
      <c r="T190" s="187" t="s">
        <v>1527</v>
      </c>
      <c r="U190" s="203">
        <v>1886</v>
      </c>
      <c r="V190" s="201" t="s">
        <v>1039</v>
      </c>
      <c r="W190" s="201" t="s">
        <v>1043</v>
      </c>
    </row>
    <row r="191" spans="1:23" ht="52.5">
      <c r="A191" s="197" t="s">
        <v>1525</v>
      </c>
      <c r="B191" s="197" t="s">
        <v>1526</v>
      </c>
      <c r="C191" s="192" t="s">
        <v>1005</v>
      </c>
      <c r="D191" s="192">
        <v>14087</v>
      </c>
      <c r="E191" s="193">
        <v>43889</v>
      </c>
      <c r="F191" s="205"/>
      <c r="G191" s="205"/>
      <c r="H191" s="205"/>
      <c r="I191" s="187">
        <v>4859.1099999999997</v>
      </c>
      <c r="J191" s="193">
        <v>43921</v>
      </c>
      <c r="K191" s="192" t="s">
        <v>1516</v>
      </c>
      <c r="L191" s="205"/>
      <c r="M191" s="197" t="s">
        <v>1516</v>
      </c>
      <c r="N191" s="187">
        <v>4859.1099999999997</v>
      </c>
      <c r="O191" s="199"/>
      <c r="P191" s="205"/>
      <c r="Q191" s="205"/>
      <c r="R191" s="205"/>
      <c r="S191" s="205"/>
      <c r="T191" s="187" t="s">
        <v>1527</v>
      </c>
      <c r="U191" s="203">
        <v>1886</v>
      </c>
      <c r="V191" s="201" t="s">
        <v>1039</v>
      </c>
      <c r="W191" s="201" t="s">
        <v>1043</v>
      </c>
    </row>
    <row r="192" spans="1:23" ht="52.5">
      <c r="A192" s="197" t="s">
        <v>1525</v>
      </c>
      <c r="B192" s="197" t="s">
        <v>1526</v>
      </c>
      <c r="C192" s="192" t="s">
        <v>1005</v>
      </c>
      <c r="D192" s="192">
        <v>14088</v>
      </c>
      <c r="E192" s="193">
        <v>43889</v>
      </c>
      <c r="F192" s="205"/>
      <c r="G192" s="205"/>
      <c r="H192" s="205"/>
      <c r="I192" s="187">
        <v>8999.06</v>
      </c>
      <c r="J192" s="193">
        <v>43921</v>
      </c>
      <c r="K192" s="192" t="s">
        <v>1516</v>
      </c>
      <c r="L192" s="205"/>
      <c r="M192" s="197" t="s">
        <v>1516</v>
      </c>
      <c r="N192" s="187">
        <v>8999.06</v>
      </c>
      <c r="O192" s="199"/>
      <c r="P192" s="205"/>
      <c r="Q192" s="205"/>
      <c r="R192" s="205"/>
      <c r="S192" s="205"/>
      <c r="T192" s="187" t="s">
        <v>1527</v>
      </c>
      <c r="U192" s="203">
        <v>1886</v>
      </c>
      <c r="V192" s="201" t="s">
        <v>1039</v>
      </c>
      <c r="W192" s="201" t="s">
        <v>1043</v>
      </c>
    </row>
    <row r="193" spans="1:23" ht="52.5">
      <c r="A193" s="197" t="s">
        <v>1525</v>
      </c>
      <c r="B193" s="197" t="s">
        <v>1526</v>
      </c>
      <c r="C193" s="192" t="s">
        <v>1005</v>
      </c>
      <c r="D193" s="192">
        <v>14089</v>
      </c>
      <c r="E193" s="193">
        <v>43889</v>
      </c>
      <c r="F193" s="205"/>
      <c r="G193" s="205"/>
      <c r="H193" s="205"/>
      <c r="I193" s="187">
        <v>16607.27</v>
      </c>
      <c r="J193" s="193">
        <v>43921</v>
      </c>
      <c r="K193" s="192" t="s">
        <v>1516</v>
      </c>
      <c r="L193" s="205"/>
      <c r="M193" s="197" t="s">
        <v>1516</v>
      </c>
      <c r="N193" s="187">
        <v>16607.27</v>
      </c>
      <c r="O193" s="199"/>
      <c r="P193" s="205"/>
      <c r="Q193" s="205"/>
      <c r="R193" s="205"/>
      <c r="S193" s="205"/>
      <c r="T193" s="187" t="s">
        <v>1527</v>
      </c>
      <c r="U193" s="203">
        <v>1886</v>
      </c>
      <c r="V193" s="201" t="s">
        <v>1039</v>
      </c>
      <c r="W193" s="201" t="s">
        <v>1043</v>
      </c>
    </row>
    <row r="194" spans="1:23" ht="52.5">
      <c r="A194" s="197" t="s">
        <v>1525</v>
      </c>
      <c r="B194" s="197" t="s">
        <v>1526</v>
      </c>
      <c r="C194" s="192" t="s">
        <v>1005</v>
      </c>
      <c r="D194" s="192">
        <v>14090</v>
      </c>
      <c r="E194" s="193">
        <v>43889</v>
      </c>
      <c r="F194" s="205"/>
      <c r="G194" s="205"/>
      <c r="H194" s="205"/>
      <c r="I194" s="187">
        <v>4735.5600000000004</v>
      </c>
      <c r="J194" s="193">
        <v>43921</v>
      </c>
      <c r="K194" s="192" t="s">
        <v>1516</v>
      </c>
      <c r="L194" s="205"/>
      <c r="M194" s="197" t="s">
        <v>1516</v>
      </c>
      <c r="N194" s="187">
        <v>4735.5600000000004</v>
      </c>
      <c r="O194" s="199"/>
      <c r="P194" s="205"/>
      <c r="Q194" s="205"/>
      <c r="R194" s="205"/>
      <c r="S194" s="205"/>
      <c r="T194" s="187" t="s">
        <v>1527</v>
      </c>
      <c r="U194" s="203">
        <v>1886</v>
      </c>
      <c r="V194" s="201" t="s">
        <v>1039</v>
      </c>
      <c r="W194" s="201" t="s">
        <v>1043</v>
      </c>
    </row>
    <row r="195" spans="1:23" ht="52.5">
      <c r="A195" s="197" t="s">
        <v>1525</v>
      </c>
      <c r="B195" s="197" t="s">
        <v>1526</v>
      </c>
      <c r="C195" s="192" t="s">
        <v>1005</v>
      </c>
      <c r="D195" s="192">
        <v>14091</v>
      </c>
      <c r="E195" s="193">
        <v>43889</v>
      </c>
      <c r="F195" s="205"/>
      <c r="G195" s="205"/>
      <c r="H195" s="205"/>
      <c r="I195" s="187">
        <v>7690.06</v>
      </c>
      <c r="J195" s="193">
        <v>43921</v>
      </c>
      <c r="K195" s="192" t="s">
        <v>1516</v>
      </c>
      <c r="L195" s="205"/>
      <c r="M195" s="197" t="s">
        <v>1516</v>
      </c>
      <c r="N195" s="187">
        <v>7690.06</v>
      </c>
      <c r="O195" s="199"/>
      <c r="P195" s="205"/>
      <c r="Q195" s="205"/>
      <c r="R195" s="205"/>
      <c r="S195" s="205"/>
      <c r="T195" s="187" t="s">
        <v>1527</v>
      </c>
      <c r="U195" s="203">
        <v>1886</v>
      </c>
      <c r="V195" s="201" t="s">
        <v>1039</v>
      </c>
      <c r="W195" s="201" t="s">
        <v>1043</v>
      </c>
    </row>
    <row r="196" spans="1:23" ht="52.5">
      <c r="A196" s="197" t="s">
        <v>1525</v>
      </c>
      <c r="B196" s="197" t="s">
        <v>1526</v>
      </c>
      <c r="C196" s="192" t="s">
        <v>1005</v>
      </c>
      <c r="D196" s="192">
        <v>14192</v>
      </c>
      <c r="E196" s="193">
        <v>43921</v>
      </c>
      <c r="F196" s="205"/>
      <c r="G196" s="205"/>
      <c r="H196" s="205"/>
      <c r="I196" s="187">
        <v>71065.259999999995</v>
      </c>
      <c r="J196" s="193">
        <v>43951</v>
      </c>
      <c r="K196" s="192" t="s">
        <v>1516</v>
      </c>
      <c r="L196" s="205"/>
      <c r="M196" s="197" t="s">
        <v>1516</v>
      </c>
      <c r="N196" s="187">
        <v>71065.259999999995</v>
      </c>
      <c r="O196" s="199"/>
      <c r="P196" s="205"/>
      <c r="Q196" s="205"/>
      <c r="R196" s="205"/>
      <c r="S196" s="205"/>
      <c r="T196" s="187" t="s">
        <v>1509</v>
      </c>
      <c r="U196" s="203">
        <v>1856</v>
      </c>
      <c r="V196" s="201" t="s">
        <v>1039</v>
      </c>
      <c r="W196" s="201" t="s">
        <v>1043</v>
      </c>
    </row>
    <row r="197" spans="1:23" ht="52.5">
      <c r="A197" s="197" t="s">
        <v>1525</v>
      </c>
      <c r="B197" s="197" t="s">
        <v>1526</v>
      </c>
      <c r="C197" s="192" t="s">
        <v>1005</v>
      </c>
      <c r="D197" s="192">
        <v>14194</v>
      </c>
      <c r="E197" s="193">
        <v>43921</v>
      </c>
      <c r="F197" s="205"/>
      <c r="G197" s="205"/>
      <c r="H197" s="205"/>
      <c r="I197" s="187">
        <v>1700.14</v>
      </c>
      <c r="J197" s="193">
        <v>43951</v>
      </c>
      <c r="K197" s="192" t="s">
        <v>1516</v>
      </c>
      <c r="L197" s="205"/>
      <c r="M197" s="197" t="s">
        <v>1516</v>
      </c>
      <c r="N197" s="187">
        <v>1700.14</v>
      </c>
      <c r="O197" s="199"/>
      <c r="P197" s="205"/>
      <c r="Q197" s="205"/>
      <c r="R197" s="205"/>
      <c r="S197" s="205"/>
      <c r="T197" s="187" t="s">
        <v>1509</v>
      </c>
      <c r="U197" s="203">
        <v>1856</v>
      </c>
      <c r="V197" s="201" t="s">
        <v>1039</v>
      </c>
      <c r="W197" s="201" t="s">
        <v>1043</v>
      </c>
    </row>
    <row r="198" spans="1:23" ht="47.5" customHeight="1">
      <c r="A198" s="197" t="s">
        <v>1525</v>
      </c>
      <c r="B198" s="197" t="s">
        <v>1526</v>
      </c>
      <c r="C198" s="192" t="s">
        <v>1005</v>
      </c>
      <c r="D198" s="192">
        <v>14195</v>
      </c>
      <c r="E198" s="193">
        <v>43921</v>
      </c>
      <c r="F198" s="205"/>
      <c r="G198" s="205"/>
      <c r="H198" s="205"/>
      <c r="I198" s="187">
        <v>7540.21</v>
      </c>
      <c r="J198" s="193">
        <v>43951</v>
      </c>
      <c r="K198" s="192" t="s">
        <v>1516</v>
      </c>
      <c r="L198" s="205"/>
      <c r="M198" s="197" t="s">
        <v>1516</v>
      </c>
      <c r="N198" s="187">
        <v>7540.21</v>
      </c>
      <c r="O198" s="199"/>
      <c r="P198" s="205"/>
      <c r="Q198" s="205"/>
      <c r="R198" s="205"/>
      <c r="S198" s="205"/>
      <c r="T198" s="187" t="s">
        <v>1509</v>
      </c>
      <c r="U198" s="203">
        <v>1856</v>
      </c>
      <c r="V198" s="201" t="s">
        <v>1039</v>
      </c>
      <c r="W198" s="201" t="s">
        <v>1043</v>
      </c>
    </row>
    <row r="199" spans="1:23" ht="52.5">
      <c r="A199" s="197" t="s">
        <v>1525</v>
      </c>
      <c r="B199" s="197" t="s">
        <v>1526</v>
      </c>
      <c r="C199" s="192" t="s">
        <v>1005</v>
      </c>
      <c r="D199" s="192">
        <v>14197</v>
      </c>
      <c r="E199" s="193">
        <v>43921</v>
      </c>
      <c r="F199" s="205"/>
      <c r="G199" s="205"/>
      <c r="H199" s="205"/>
      <c r="I199" s="187">
        <v>977.42</v>
      </c>
      <c r="J199" s="193">
        <v>43951</v>
      </c>
      <c r="K199" s="192" t="s">
        <v>1516</v>
      </c>
      <c r="L199" s="205"/>
      <c r="M199" s="197" t="s">
        <v>1516</v>
      </c>
      <c r="N199" s="187">
        <v>977.42</v>
      </c>
      <c r="O199" s="199"/>
      <c r="P199" s="205"/>
      <c r="Q199" s="205"/>
      <c r="R199" s="205"/>
      <c r="S199" s="205"/>
      <c r="T199" s="187" t="s">
        <v>1509</v>
      </c>
      <c r="U199" s="203">
        <v>1856</v>
      </c>
      <c r="V199" s="201" t="s">
        <v>1039</v>
      </c>
      <c r="W199" s="201" t="s">
        <v>1043</v>
      </c>
    </row>
    <row r="200" spans="1:23" ht="52.5">
      <c r="A200" s="197" t="s">
        <v>1525</v>
      </c>
      <c r="B200" s="197" t="s">
        <v>1526</v>
      </c>
      <c r="C200" s="192" t="s">
        <v>1005</v>
      </c>
      <c r="D200" s="192">
        <v>14198</v>
      </c>
      <c r="E200" s="193">
        <v>43921</v>
      </c>
      <c r="F200" s="205"/>
      <c r="G200" s="205"/>
      <c r="H200" s="205"/>
      <c r="I200" s="187">
        <v>4348.84</v>
      </c>
      <c r="J200" s="193">
        <v>43951</v>
      </c>
      <c r="K200" s="192" t="s">
        <v>1516</v>
      </c>
      <c r="L200" s="205"/>
      <c r="M200" s="197" t="s">
        <v>1516</v>
      </c>
      <c r="N200" s="187">
        <v>4348.84</v>
      </c>
      <c r="O200" s="199"/>
      <c r="P200" s="205"/>
      <c r="Q200" s="205"/>
      <c r="R200" s="205"/>
      <c r="S200" s="205"/>
      <c r="T200" s="187" t="s">
        <v>1509</v>
      </c>
      <c r="U200" s="203">
        <v>1856</v>
      </c>
      <c r="V200" s="201" t="s">
        <v>1039</v>
      </c>
      <c r="W200" s="201" t="s">
        <v>1043</v>
      </c>
    </row>
    <row r="201" spans="1:23" ht="52.5">
      <c r="A201" s="197" t="s">
        <v>1525</v>
      </c>
      <c r="B201" s="197" t="s">
        <v>1526</v>
      </c>
      <c r="C201" s="192" t="s">
        <v>1005</v>
      </c>
      <c r="D201" s="192">
        <v>14199</v>
      </c>
      <c r="E201" s="193">
        <v>43921</v>
      </c>
      <c r="F201" s="205"/>
      <c r="G201" s="205"/>
      <c r="H201" s="205"/>
      <c r="I201" s="187">
        <v>7675.05</v>
      </c>
      <c r="J201" s="193">
        <v>43951</v>
      </c>
      <c r="K201" s="192" t="s">
        <v>1516</v>
      </c>
      <c r="L201" s="205"/>
      <c r="M201" s="197" t="s">
        <v>1516</v>
      </c>
      <c r="N201" s="187">
        <v>7675.05</v>
      </c>
      <c r="O201" s="199"/>
      <c r="P201" s="205"/>
      <c r="Q201" s="205"/>
      <c r="R201" s="205"/>
      <c r="S201" s="205"/>
      <c r="T201" s="187" t="s">
        <v>1509</v>
      </c>
      <c r="U201" s="203">
        <v>1856</v>
      </c>
      <c r="V201" s="201" t="s">
        <v>1039</v>
      </c>
      <c r="W201" s="201" t="s">
        <v>1043</v>
      </c>
    </row>
    <row r="202" spans="1:23" ht="52.5">
      <c r="A202" s="197" t="s">
        <v>1525</v>
      </c>
      <c r="B202" s="197" t="s">
        <v>1526</v>
      </c>
      <c r="C202" s="192" t="s">
        <v>1005</v>
      </c>
      <c r="D202" s="192">
        <v>14200</v>
      </c>
      <c r="E202" s="193">
        <v>43921</v>
      </c>
      <c r="F202" s="205"/>
      <c r="G202" s="205"/>
      <c r="H202" s="205"/>
      <c r="I202" s="187">
        <v>16917.650000000001</v>
      </c>
      <c r="J202" s="193">
        <v>43951</v>
      </c>
      <c r="K202" s="192" t="s">
        <v>1516</v>
      </c>
      <c r="L202" s="205"/>
      <c r="M202" s="197" t="s">
        <v>1516</v>
      </c>
      <c r="N202" s="187">
        <v>16917.650000000001</v>
      </c>
      <c r="O202" s="199"/>
      <c r="P202" s="205"/>
      <c r="Q202" s="205"/>
      <c r="R202" s="205"/>
      <c r="S202" s="205"/>
      <c r="T202" s="187" t="s">
        <v>1509</v>
      </c>
      <c r="U202" s="203">
        <v>1856</v>
      </c>
      <c r="V202" s="201" t="s">
        <v>1039</v>
      </c>
      <c r="W202" s="201" t="s">
        <v>1043</v>
      </c>
    </row>
    <row r="203" spans="1:23" ht="52.5">
      <c r="A203" s="197" t="s">
        <v>1525</v>
      </c>
      <c r="B203" s="197" t="s">
        <v>1526</v>
      </c>
      <c r="C203" s="192" t="s">
        <v>1005</v>
      </c>
      <c r="D203" s="192">
        <v>14201</v>
      </c>
      <c r="E203" s="193">
        <v>43921</v>
      </c>
      <c r="F203" s="205"/>
      <c r="G203" s="205"/>
      <c r="H203" s="205"/>
      <c r="I203" s="187">
        <v>3979.11</v>
      </c>
      <c r="J203" s="193">
        <v>43951</v>
      </c>
      <c r="K203" s="192" t="s">
        <v>1516</v>
      </c>
      <c r="L203" s="205"/>
      <c r="M203" s="197" t="s">
        <v>1516</v>
      </c>
      <c r="N203" s="187">
        <v>3979.11</v>
      </c>
      <c r="O203" s="199"/>
      <c r="P203" s="205"/>
      <c r="Q203" s="205"/>
      <c r="R203" s="205"/>
      <c r="S203" s="205"/>
      <c r="T203" s="187" t="s">
        <v>1509</v>
      </c>
      <c r="U203" s="203">
        <v>1856</v>
      </c>
      <c r="V203" s="201" t="s">
        <v>1039</v>
      </c>
      <c r="W203" s="201" t="s">
        <v>1043</v>
      </c>
    </row>
    <row r="204" spans="1:23" ht="52.5">
      <c r="A204" s="197" t="s">
        <v>1525</v>
      </c>
      <c r="B204" s="197" t="s">
        <v>1526</v>
      </c>
      <c r="C204" s="192" t="s">
        <v>1005</v>
      </c>
      <c r="D204" s="192">
        <v>14202</v>
      </c>
      <c r="E204" s="193">
        <v>43921</v>
      </c>
      <c r="F204" s="205"/>
      <c r="G204" s="205"/>
      <c r="H204" s="205"/>
      <c r="I204" s="187">
        <v>7831.36</v>
      </c>
      <c r="J204" s="193">
        <v>43951</v>
      </c>
      <c r="K204" s="192" t="s">
        <v>1516</v>
      </c>
      <c r="L204" s="205"/>
      <c r="M204" s="197" t="s">
        <v>1516</v>
      </c>
      <c r="N204" s="187">
        <v>7831.36</v>
      </c>
      <c r="O204" s="199"/>
      <c r="P204" s="205"/>
      <c r="Q204" s="205"/>
      <c r="R204" s="205"/>
      <c r="S204" s="205"/>
      <c r="T204" s="187" t="s">
        <v>1509</v>
      </c>
      <c r="U204" s="203">
        <v>1856</v>
      </c>
      <c r="V204" s="201" t="s">
        <v>1039</v>
      </c>
      <c r="W204" s="201" t="s">
        <v>1043</v>
      </c>
    </row>
    <row r="205" spans="1:23" ht="52.5">
      <c r="A205" s="197" t="s">
        <v>1525</v>
      </c>
      <c r="B205" s="197" t="s">
        <v>1526</v>
      </c>
      <c r="C205" s="192" t="s">
        <v>1005</v>
      </c>
      <c r="D205" s="192">
        <v>14305</v>
      </c>
      <c r="E205" s="193">
        <v>43951</v>
      </c>
      <c r="F205" s="205"/>
      <c r="G205" s="205"/>
      <c r="H205" s="205"/>
      <c r="I205" s="187">
        <v>70350.48</v>
      </c>
      <c r="J205" s="193">
        <v>43980</v>
      </c>
      <c r="K205" s="192" t="s">
        <v>1516</v>
      </c>
      <c r="L205" s="205"/>
      <c r="M205" s="197" t="s">
        <v>1516</v>
      </c>
      <c r="N205" s="187">
        <v>70350.48</v>
      </c>
      <c r="O205" s="199"/>
      <c r="P205" s="205"/>
      <c r="Q205" s="205"/>
      <c r="R205" s="205"/>
      <c r="S205" s="205"/>
      <c r="T205" s="187" t="s">
        <v>1522</v>
      </c>
      <c r="U205" s="203">
        <v>1827</v>
      </c>
      <c r="V205" s="201" t="s">
        <v>1039</v>
      </c>
      <c r="W205" s="201" t="s">
        <v>1043</v>
      </c>
    </row>
    <row r="206" spans="1:23" ht="52.5">
      <c r="A206" s="197" t="s">
        <v>1525</v>
      </c>
      <c r="B206" s="197" t="s">
        <v>1526</v>
      </c>
      <c r="C206" s="192" t="s">
        <v>1005</v>
      </c>
      <c r="D206" s="192">
        <v>14307</v>
      </c>
      <c r="E206" s="193">
        <v>43951</v>
      </c>
      <c r="F206" s="205"/>
      <c r="G206" s="205"/>
      <c r="H206" s="205"/>
      <c r="I206" s="187">
        <v>1821.51</v>
      </c>
      <c r="J206" s="193">
        <v>43980</v>
      </c>
      <c r="K206" s="192" t="s">
        <v>1516</v>
      </c>
      <c r="L206" s="205"/>
      <c r="M206" s="197" t="s">
        <v>1516</v>
      </c>
      <c r="N206" s="187">
        <v>1821.51</v>
      </c>
      <c r="O206" s="199"/>
      <c r="P206" s="205"/>
      <c r="Q206" s="205"/>
      <c r="R206" s="205"/>
      <c r="S206" s="205"/>
      <c r="T206" s="187" t="s">
        <v>1522</v>
      </c>
      <c r="U206" s="203">
        <v>1827</v>
      </c>
      <c r="V206" s="201" t="s">
        <v>1039</v>
      </c>
      <c r="W206" s="201" t="s">
        <v>1043</v>
      </c>
    </row>
    <row r="207" spans="1:23" ht="52.5">
      <c r="A207" s="197" t="s">
        <v>1525</v>
      </c>
      <c r="B207" s="197" t="s">
        <v>1526</v>
      </c>
      <c r="C207" s="192" t="s">
        <v>1005</v>
      </c>
      <c r="D207" s="192">
        <v>14308</v>
      </c>
      <c r="E207" s="193">
        <v>43951</v>
      </c>
      <c r="F207" s="205"/>
      <c r="G207" s="205"/>
      <c r="H207" s="205"/>
      <c r="I207" s="187">
        <v>7212.11</v>
      </c>
      <c r="J207" s="193">
        <v>43980</v>
      </c>
      <c r="K207" s="192" t="s">
        <v>1516</v>
      </c>
      <c r="L207" s="205"/>
      <c r="M207" s="197" t="s">
        <v>1516</v>
      </c>
      <c r="N207" s="187">
        <v>7212.11</v>
      </c>
      <c r="O207" s="199"/>
      <c r="P207" s="205"/>
      <c r="Q207" s="205"/>
      <c r="R207" s="205"/>
      <c r="S207" s="205"/>
      <c r="T207" s="187" t="s">
        <v>1522</v>
      </c>
      <c r="U207" s="203">
        <v>1827</v>
      </c>
      <c r="V207" s="201" t="s">
        <v>1039</v>
      </c>
      <c r="W207" s="201" t="s">
        <v>1043</v>
      </c>
    </row>
    <row r="208" spans="1:23" ht="52.5">
      <c r="A208" s="197" t="s">
        <v>1525</v>
      </c>
      <c r="B208" s="197" t="s">
        <v>1526</v>
      </c>
      <c r="C208" s="192" t="s">
        <v>1005</v>
      </c>
      <c r="D208" s="192">
        <v>14310</v>
      </c>
      <c r="E208" s="193">
        <v>43951</v>
      </c>
      <c r="F208" s="205"/>
      <c r="G208" s="205"/>
      <c r="H208" s="205"/>
      <c r="I208" s="187">
        <v>625.41</v>
      </c>
      <c r="J208" s="193">
        <v>43980</v>
      </c>
      <c r="K208" s="192" t="s">
        <v>1516</v>
      </c>
      <c r="L208" s="205"/>
      <c r="M208" s="197" t="s">
        <v>1516</v>
      </c>
      <c r="N208" s="187">
        <v>625.41</v>
      </c>
      <c r="O208" s="199"/>
      <c r="P208" s="205"/>
      <c r="Q208" s="205"/>
      <c r="R208" s="205"/>
      <c r="S208" s="205"/>
      <c r="T208" s="187" t="s">
        <v>1522</v>
      </c>
      <c r="U208" s="203">
        <v>1827</v>
      </c>
      <c r="V208" s="201" t="s">
        <v>1039</v>
      </c>
      <c r="W208" s="201" t="s">
        <v>1043</v>
      </c>
    </row>
    <row r="209" spans="1:23" ht="52.5">
      <c r="A209" s="197" t="s">
        <v>1525</v>
      </c>
      <c r="B209" s="197" t="s">
        <v>1526</v>
      </c>
      <c r="C209" s="192" t="s">
        <v>1005</v>
      </c>
      <c r="D209" s="192">
        <v>14311</v>
      </c>
      <c r="E209" s="193">
        <v>43951</v>
      </c>
      <c r="F209" s="205"/>
      <c r="G209" s="205"/>
      <c r="H209" s="205"/>
      <c r="I209" s="187">
        <v>4037.68</v>
      </c>
      <c r="J209" s="193">
        <v>43980</v>
      </c>
      <c r="K209" s="192" t="s">
        <v>1516</v>
      </c>
      <c r="L209" s="205"/>
      <c r="M209" s="197" t="s">
        <v>1516</v>
      </c>
      <c r="N209" s="187">
        <v>4037.68</v>
      </c>
      <c r="O209" s="199"/>
      <c r="P209" s="205"/>
      <c r="Q209" s="205"/>
      <c r="R209" s="205"/>
      <c r="S209" s="205"/>
      <c r="T209" s="187" t="s">
        <v>1522</v>
      </c>
      <c r="U209" s="203">
        <v>1827</v>
      </c>
      <c r="V209" s="201" t="s">
        <v>1039</v>
      </c>
      <c r="W209" s="201" t="s">
        <v>1043</v>
      </c>
    </row>
    <row r="210" spans="1:23" ht="52.5">
      <c r="A210" s="197" t="s">
        <v>1525</v>
      </c>
      <c r="B210" s="197" t="s">
        <v>1526</v>
      </c>
      <c r="C210" s="192" t="s">
        <v>1005</v>
      </c>
      <c r="D210" s="192">
        <v>14312</v>
      </c>
      <c r="E210" s="193">
        <v>43951</v>
      </c>
      <c r="F210" s="205"/>
      <c r="G210" s="205"/>
      <c r="H210" s="205"/>
      <c r="I210" s="187">
        <v>7220.88</v>
      </c>
      <c r="J210" s="193">
        <v>43980</v>
      </c>
      <c r="K210" s="192" t="s">
        <v>1516</v>
      </c>
      <c r="L210" s="205"/>
      <c r="M210" s="197" t="s">
        <v>1516</v>
      </c>
      <c r="N210" s="187">
        <v>7220.88</v>
      </c>
      <c r="O210" s="199"/>
      <c r="P210" s="205"/>
      <c r="Q210" s="205"/>
      <c r="R210" s="205"/>
      <c r="S210" s="205"/>
      <c r="T210" s="187" t="s">
        <v>1522</v>
      </c>
      <c r="U210" s="203">
        <v>1827</v>
      </c>
      <c r="V210" s="201" t="s">
        <v>1039</v>
      </c>
      <c r="W210" s="201" t="s">
        <v>1043</v>
      </c>
    </row>
    <row r="211" spans="1:23" ht="52.5">
      <c r="A211" s="197" t="s">
        <v>1525</v>
      </c>
      <c r="B211" s="197" t="s">
        <v>1526</v>
      </c>
      <c r="C211" s="192" t="s">
        <v>1005</v>
      </c>
      <c r="D211" s="192">
        <v>14313</v>
      </c>
      <c r="E211" s="193">
        <v>43951</v>
      </c>
      <c r="F211" s="205"/>
      <c r="G211" s="205"/>
      <c r="H211" s="205"/>
      <c r="I211" s="187">
        <v>19320.73</v>
      </c>
      <c r="J211" s="193">
        <v>43980</v>
      </c>
      <c r="K211" s="192" t="s">
        <v>1516</v>
      </c>
      <c r="L211" s="205"/>
      <c r="M211" s="197" t="s">
        <v>1516</v>
      </c>
      <c r="N211" s="187">
        <v>19320.73</v>
      </c>
      <c r="O211" s="199"/>
      <c r="P211" s="205"/>
      <c r="Q211" s="205"/>
      <c r="R211" s="205"/>
      <c r="S211" s="205"/>
      <c r="T211" s="187" t="s">
        <v>1522</v>
      </c>
      <c r="U211" s="203">
        <v>1827</v>
      </c>
      <c r="V211" s="201" t="s">
        <v>1039</v>
      </c>
      <c r="W211" s="201" t="s">
        <v>1043</v>
      </c>
    </row>
    <row r="212" spans="1:23" ht="52.5">
      <c r="A212" s="197" t="s">
        <v>1525</v>
      </c>
      <c r="B212" s="197" t="s">
        <v>1526</v>
      </c>
      <c r="C212" s="192" t="s">
        <v>1005</v>
      </c>
      <c r="D212" s="192">
        <v>14314</v>
      </c>
      <c r="E212" s="193">
        <v>43951</v>
      </c>
      <c r="F212" s="205"/>
      <c r="G212" s="205"/>
      <c r="H212" s="205"/>
      <c r="I212" s="187">
        <v>3408.39</v>
      </c>
      <c r="J212" s="193">
        <v>43980</v>
      </c>
      <c r="K212" s="192" t="s">
        <v>1516</v>
      </c>
      <c r="L212" s="205"/>
      <c r="M212" s="197" t="s">
        <v>1516</v>
      </c>
      <c r="N212" s="187">
        <v>3408.39</v>
      </c>
      <c r="O212" s="199"/>
      <c r="P212" s="205"/>
      <c r="Q212" s="205"/>
      <c r="R212" s="205"/>
      <c r="S212" s="205"/>
      <c r="T212" s="187" t="s">
        <v>1522</v>
      </c>
      <c r="U212" s="203">
        <v>1827</v>
      </c>
      <c r="V212" s="201" t="s">
        <v>1039</v>
      </c>
      <c r="W212" s="201" t="s">
        <v>1043</v>
      </c>
    </row>
    <row r="213" spans="1:23" ht="52.5">
      <c r="A213" s="197" t="s">
        <v>1525</v>
      </c>
      <c r="B213" s="197" t="s">
        <v>1526</v>
      </c>
      <c r="C213" s="192" t="s">
        <v>1005</v>
      </c>
      <c r="D213" s="192">
        <v>14315</v>
      </c>
      <c r="E213" s="193">
        <v>43951</v>
      </c>
      <c r="F213" s="205"/>
      <c r="G213" s="205"/>
      <c r="H213" s="205"/>
      <c r="I213" s="187">
        <v>7618.41</v>
      </c>
      <c r="J213" s="193">
        <v>43980</v>
      </c>
      <c r="K213" s="192" t="s">
        <v>1516</v>
      </c>
      <c r="L213" s="205"/>
      <c r="M213" s="197" t="s">
        <v>1516</v>
      </c>
      <c r="N213" s="187">
        <v>7618.41</v>
      </c>
      <c r="O213" s="199"/>
      <c r="P213" s="205"/>
      <c r="Q213" s="205"/>
      <c r="R213" s="205"/>
      <c r="S213" s="205"/>
      <c r="T213" s="187" t="s">
        <v>1522</v>
      </c>
      <c r="U213" s="203">
        <v>1827</v>
      </c>
      <c r="V213" s="201" t="s">
        <v>1039</v>
      </c>
      <c r="W213" s="201" t="s">
        <v>1043</v>
      </c>
    </row>
    <row r="214" spans="1:23" ht="52.5">
      <c r="A214" s="197" t="s">
        <v>1525</v>
      </c>
      <c r="B214" s="197" t="s">
        <v>1526</v>
      </c>
      <c r="C214" s="192" t="s">
        <v>1005</v>
      </c>
      <c r="D214" s="192">
        <v>14330</v>
      </c>
      <c r="E214" s="193">
        <v>43951</v>
      </c>
      <c r="F214" s="205"/>
      <c r="G214" s="205"/>
      <c r="H214" s="205"/>
      <c r="I214" s="187">
        <v>33912.61</v>
      </c>
      <c r="J214" s="193">
        <v>43980</v>
      </c>
      <c r="K214" s="192" t="s">
        <v>1516</v>
      </c>
      <c r="L214" s="205"/>
      <c r="M214" s="197" t="s">
        <v>1516</v>
      </c>
      <c r="N214" s="187">
        <v>33912.61</v>
      </c>
      <c r="O214" s="199"/>
      <c r="P214" s="205"/>
      <c r="Q214" s="205"/>
      <c r="R214" s="205"/>
      <c r="S214" s="205"/>
      <c r="T214" s="187" t="s">
        <v>1522</v>
      </c>
      <c r="U214" s="203">
        <v>1827</v>
      </c>
      <c r="V214" s="201" t="s">
        <v>1039</v>
      </c>
      <c r="W214" s="201" t="s">
        <v>1043</v>
      </c>
    </row>
    <row r="215" spans="1:23" ht="52.5">
      <c r="A215" s="197" t="s">
        <v>1525</v>
      </c>
      <c r="B215" s="197" t="s">
        <v>1526</v>
      </c>
      <c r="C215" s="192" t="s">
        <v>1005</v>
      </c>
      <c r="D215" s="192">
        <v>14420</v>
      </c>
      <c r="E215" s="193">
        <v>43983</v>
      </c>
      <c r="F215" s="205"/>
      <c r="G215" s="205"/>
      <c r="H215" s="205"/>
      <c r="I215" s="187">
        <v>68902.87</v>
      </c>
      <c r="J215" s="193">
        <v>44012</v>
      </c>
      <c r="K215" s="192" t="s">
        <v>1516</v>
      </c>
      <c r="L215" s="205"/>
      <c r="M215" s="197" t="s">
        <v>1516</v>
      </c>
      <c r="N215" s="187">
        <v>68902.87</v>
      </c>
      <c r="O215" s="199"/>
      <c r="P215" s="205"/>
      <c r="Q215" s="205"/>
      <c r="R215" s="205"/>
      <c r="S215" s="205"/>
      <c r="T215" s="187" t="s">
        <v>1527</v>
      </c>
      <c r="U215" s="203">
        <v>1795</v>
      </c>
      <c r="V215" s="201" t="s">
        <v>1039</v>
      </c>
      <c r="W215" s="201" t="s">
        <v>1043</v>
      </c>
    </row>
    <row r="216" spans="1:23" ht="52.5">
      <c r="A216" s="197" t="s">
        <v>1525</v>
      </c>
      <c r="B216" s="197" t="s">
        <v>1526</v>
      </c>
      <c r="C216" s="192" t="s">
        <v>1005</v>
      </c>
      <c r="D216" s="192">
        <v>14422</v>
      </c>
      <c r="E216" s="193">
        <v>43983</v>
      </c>
      <c r="F216" s="205"/>
      <c r="G216" s="205"/>
      <c r="H216" s="205"/>
      <c r="I216" s="187">
        <v>1310.1500000000001</v>
      </c>
      <c r="J216" s="193">
        <v>44012</v>
      </c>
      <c r="K216" s="192" t="s">
        <v>1516</v>
      </c>
      <c r="L216" s="205"/>
      <c r="M216" s="197" t="s">
        <v>1516</v>
      </c>
      <c r="N216" s="187">
        <v>1310.1500000000001</v>
      </c>
      <c r="O216" s="199"/>
      <c r="P216" s="205"/>
      <c r="Q216" s="205"/>
      <c r="R216" s="205"/>
      <c r="S216" s="205"/>
      <c r="T216" s="187" t="s">
        <v>1527</v>
      </c>
      <c r="U216" s="203">
        <v>1795</v>
      </c>
      <c r="V216" s="201" t="s">
        <v>1039</v>
      </c>
      <c r="W216" s="201" t="s">
        <v>1043</v>
      </c>
    </row>
    <row r="217" spans="1:23" ht="52.5">
      <c r="A217" s="197" t="s">
        <v>1525</v>
      </c>
      <c r="B217" s="197" t="s">
        <v>1526</v>
      </c>
      <c r="C217" s="192" t="s">
        <v>1005</v>
      </c>
      <c r="D217" s="192">
        <v>14423</v>
      </c>
      <c r="E217" s="193">
        <v>43983</v>
      </c>
      <c r="F217" s="205"/>
      <c r="G217" s="205"/>
      <c r="H217" s="205"/>
      <c r="I217" s="187">
        <v>8018.13</v>
      </c>
      <c r="J217" s="193">
        <v>44012</v>
      </c>
      <c r="K217" s="192" t="s">
        <v>1516</v>
      </c>
      <c r="L217" s="205"/>
      <c r="M217" s="197" t="s">
        <v>1516</v>
      </c>
      <c r="N217" s="187">
        <v>8018.13</v>
      </c>
      <c r="O217" s="199"/>
      <c r="P217" s="205"/>
      <c r="Q217" s="205"/>
      <c r="R217" s="205"/>
      <c r="S217" s="205"/>
      <c r="T217" s="187" t="s">
        <v>1527</v>
      </c>
      <c r="U217" s="203">
        <v>1795</v>
      </c>
      <c r="V217" s="201" t="s">
        <v>1039</v>
      </c>
      <c r="W217" s="201" t="s">
        <v>1043</v>
      </c>
    </row>
    <row r="218" spans="1:23" ht="52.5">
      <c r="A218" s="197" t="s">
        <v>1525</v>
      </c>
      <c r="B218" s="197" t="s">
        <v>1526</v>
      </c>
      <c r="C218" s="192" t="s">
        <v>1005</v>
      </c>
      <c r="D218" s="192">
        <v>14424</v>
      </c>
      <c r="E218" s="193">
        <v>43983</v>
      </c>
      <c r="F218" s="205"/>
      <c r="G218" s="205"/>
      <c r="H218" s="205"/>
      <c r="I218" s="187">
        <v>740.11</v>
      </c>
      <c r="J218" s="193">
        <v>44012</v>
      </c>
      <c r="K218" s="192" t="s">
        <v>1516</v>
      </c>
      <c r="L218" s="205"/>
      <c r="M218" s="197" t="s">
        <v>1516</v>
      </c>
      <c r="N218" s="187">
        <v>740.11</v>
      </c>
      <c r="O218" s="199"/>
      <c r="P218" s="205"/>
      <c r="Q218" s="205"/>
      <c r="R218" s="205"/>
      <c r="S218" s="205"/>
      <c r="T218" s="187" t="s">
        <v>1527</v>
      </c>
      <c r="U218" s="203">
        <v>1795</v>
      </c>
      <c r="V218" s="201" t="s">
        <v>1039</v>
      </c>
      <c r="W218" s="201" t="s">
        <v>1043</v>
      </c>
    </row>
    <row r="219" spans="1:23" ht="52.5">
      <c r="A219" s="197" t="s">
        <v>1525</v>
      </c>
      <c r="B219" s="197" t="s">
        <v>1526</v>
      </c>
      <c r="C219" s="192" t="s">
        <v>1005</v>
      </c>
      <c r="D219" s="192">
        <v>14425</v>
      </c>
      <c r="E219" s="193">
        <v>43983</v>
      </c>
      <c r="F219" s="205"/>
      <c r="G219" s="205"/>
      <c r="H219" s="205"/>
      <c r="I219" s="187">
        <v>1986.44</v>
      </c>
      <c r="J219" s="193">
        <v>44012</v>
      </c>
      <c r="K219" s="192" t="s">
        <v>1516</v>
      </c>
      <c r="L219" s="205"/>
      <c r="M219" s="197" t="s">
        <v>1516</v>
      </c>
      <c r="N219" s="187">
        <v>1986.44</v>
      </c>
      <c r="O219" s="199"/>
      <c r="P219" s="205"/>
      <c r="Q219" s="205"/>
      <c r="R219" s="205"/>
      <c r="S219" s="205"/>
      <c r="T219" s="187" t="s">
        <v>1527</v>
      </c>
      <c r="U219" s="203">
        <v>1795</v>
      </c>
      <c r="V219" s="201" t="s">
        <v>1039</v>
      </c>
      <c r="W219" s="201" t="s">
        <v>1043</v>
      </c>
    </row>
    <row r="220" spans="1:23" ht="52.5">
      <c r="A220" s="197" t="s">
        <v>1525</v>
      </c>
      <c r="B220" s="197" t="s">
        <v>1526</v>
      </c>
      <c r="C220" s="192" t="s">
        <v>1005</v>
      </c>
      <c r="D220" s="192">
        <v>14426</v>
      </c>
      <c r="E220" s="193">
        <v>43983</v>
      </c>
      <c r="F220" s="205"/>
      <c r="G220" s="205"/>
      <c r="H220" s="205"/>
      <c r="I220" s="187">
        <v>3077.94</v>
      </c>
      <c r="J220" s="193">
        <v>44012</v>
      </c>
      <c r="K220" s="192" t="s">
        <v>1516</v>
      </c>
      <c r="L220" s="205"/>
      <c r="M220" s="197" t="s">
        <v>1516</v>
      </c>
      <c r="N220" s="187">
        <v>3077.94</v>
      </c>
      <c r="O220" s="199"/>
      <c r="P220" s="205"/>
      <c r="Q220" s="205"/>
      <c r="R220" s="205"/>
      <c r="S220" s="205"/>
      <c r="T220" s="187" t="s">
        <v>1527</v>
      </c>
      <c r="U220" s="203">
        <v>1795</v>
      </c>
      <c r="V220" s="201" t="s">
        <v>1039</v>
      </c>
      <c r="W220" s="201" t="s">
        <v>1043</v>
      </c>
    </row>
    <row r="221" spans="1:23" ht="52.5">
      <c r="A221" s="197" t="s">
        <v>1525</v>
      </c>
      <c r="B221" s="197" t="s">
        <v>1526</v>
      </c>
      <c r="C221" s="192" t="s">
        <v>1005</v>
      </c>
      <c r="D221" s="192">
        <v>14427</v>
      </c>
      <c r="E221" s="193">
        <v>43983</v>
      </c>
      <c r="F221" s="205"/>
      <c r="G221" s="205"/>
      <c r="H221" s="205"/>
      <c r="I221" s="187">
        <v>2548.16</v>
      </c>
      <c r="J221" s="193">
        <v>44012</v>
      </c>
      <c r="K221" s="192" t="s">
        <v>1516</v>
      </c>
      <c r="L221" s="205"/>
      <c r="M221" s="197" t="s">
        <v>1516</v>
      </c>
      <c r="N221" s="187">
        <v>2548.16</v>
      </c>
      <c r="O221" s="199"/>
      <c r="P221" s="205"/>
      <c r="Q221" s="205"/>
      <c r="R221" s="205"/>
      <c r="S221" s="205"/>
      <c r="T221" s="187" t="s">
        <v>1527</v>
      </c>
      <c r="U221" s="203">
        <v>1795</v>
      </c>
      <c r="V221" s="201" t="s">
        <v>1039</v>
      </c>
      <c r="W221" s="201" t="s">
        <v>1043</v>
      </c>
    </row>
    <row r="222" spans="1:23" ht="52.5">
      <c r="A222" s="197" t="s">
        <v>1525</v>
      </c>
      <c r="B222" s="197" t="s">
        <v>1526</v>
      </c>
      <c r="C222" s="192" t="s">
        <v>1005</v>
      </c>
      <c r="D222" s="192">
        <v>14428</v>
      </c>
      <c r="E222" s="193">
        <v>43983</v>
      </c>
      <c r="F222" s="205"/>
      <c r="G222" s="205"/>
      <c r="H222" s="205"/>
      <c r="I222" s="187">
        <v>7384.28</v>
      </c>
      <c r="J222" s="193">
        <v>44012</v>
      </c>
      <c r="K222" s="192" t="s">
        <v>1516</v>
      </c>
      <c r="L222" s="205"/>
      <c r="M222" s="197" t="s">
        <v>1516</v>
      </c>
      <c r="N222" s="187">
        <v>7384.28</v>
      </c>
      <c r="O222" s="199"/>
      <c r="P222" s="205"/>
      <c r="Q222" s="205"/>
      <c r="R222" s="205"/>
      <c r="S222" s="205"/>
      <c r="T222" s="187" t="s">
        <v>1527</v>
      </c>
      <c r="U222" s="203">
        <v>1795</v>
      </c>
      <c r="V222" s="201" t="s">
        <v>1039</v>
      </c>
      <c r="W222" s="201" t="s">
        <v>1043</v>
      </c>
    </row>
    <row r="223" spans="1:23" ht="52.5">
      <c r="A223" s="197" t="s">
        <v>1525</v>
      </c>
      <c r="B223" s="197" t="s">
        <v>1526</v>
      </c>
      <c r="C223" s="192" t="s">
        <v>1005</v>
      </c>
      <c r="D223" s="192">
        <v>14443</v>
      </c>
      <c r="E223" s="193">
        <v>43983</v>
      </c>
      <c r="F223" s="205"/>
      <c r="G223" s="205"/>
      <c r="H223" s="205"/>
      <c r="I223" s="187">
        <v>20853.75</v>
      </c>
      <c r="J223" s="193">
        <v>44012</v>
      </c>
      <c r="K223" s="192" t="s">
        <v>1516</v>
      </c>
      <c r="L223" s="205"/>
      <c r="M223" s="197" t="s">
        <v>1516</v>
      </c>
      <c r="N223" s="187">
        <v>20853.75</v>
      </c>
      <c r="O223" s="199"/>
      <c r="P223" s="205"/>
      <c r="Q223" s="205"/>
      <c r="R223" s="205"/>
      <c r="S223" s="205"/>
      <c r="T223" s="187" t="s">
        <v>1527</v>
      </c>
      <c r="U223" s="203">
        <v>1795</v>
      </c>
      <c r="V223" s="201" t="s">
        <v>1039</v>
      </c>
      <c r="W223" s="201" t="s">
        <v>1043</v>
      </c>
    </row>
    <row r="224" spans="1:23" ht="52.5">
      <c r="A224" s="197" t="s">
        <v>1525</v>
      </c>
      <c r="B224" s="197" t="s">
        <v>1526</v>
      </c>
      <c r="C224" s="192" t="s">
        <v>1005</v>
      </c>
      <c r="D224" s="192">
        <v>14533</v>
      </c>
      <c r="E224" s="193">
        <v>44012</v>
      </c>
      <c r="F224" s="205"/>
      <c r="G224" s="205"/>
      <c r="H224" s="205"/>
      <c r="I224" s="187">
        <v>63326.67</v>
      </c>
      <c r="J224" s="193">
        <v>44043</v>
      </c>
      <c r="K224" s="192" t="s">
        <v>1516</v>
      </c>
      <c r="L224" s="205"/>
      <c r="M224" s="197" t="s">
        <v>1516</v>
      </c>
      <c r="N224" s="187">
        <v>63326.67</v>
      </c>
      <c r="O224" s="199"/>
      <c r="P224" s="205"/>
      <c r="Q224" s="205"/>
      <c r="R224" s="205"/>
      <c r="S224" s="205"/>
      <c r="T224" s="187" t="s">
        <v>1512</v>
      </c>
      <c r="U224" s="203">
        <v>1764</v>
      </c>
      <c r="V224" s="201" t="s">
        <v>1039</v>
      </c>
      <c r="W224" s="201" t="s">
        <v>1043</v>
      </c>
    </row>
    <row r="225" spans="1:23" ht="52.5">
      <c r="A225" s="197" t="s">
        <v>1525</v>
      </c>
      <c r="B225" s="197" t="s">
        <v>1526</v>
      </c>
      <c r="C225" s="192" t="s">
        <v>1005</v>
      </c>
      <c r="D225" s="192">
        <v>14535</v>
      </c>
      <c r="E225" s="193">
        <v>44012</v>
      </c>
      <c r="F225" s="205"/>
      <c r="G225" s="205"/>
      <c r="H225" s="205"/>
      <c r="I225" s="187">
        <v>1663.16</v>
      </c>
      <c r="J225" s="193">
        <v>44043</v>
      </c>
      <c r="K225" s="192" t="s">
        <v>1516</v>
      </c>
      <c r="L225" s="205"/>
      <c r="M225" s="197" t="s">
        <v>1516</v>
      </c>
      <c r="N225" s="187">
        <v>1663.16</v>
      </c>
      <c r="O225" s="199"/>
      <c r="P225" s="205"/>
      <c r="Q225" s="205"/>
      <c r="R225" s="205"/>
      <c r="S225" s="205"/>
      <c r="T225" s="187" t="s">
        <v>1512</v>
      </c>
      <c r="U225" s="203">
        <v>1764</v>
      </c>
      <c r="V225" s="201" t="s">
        <v>1039</v>
      </c>
      <c r="W225" s="201" t="s">
        <v>1043</v>
      </c>
    </row>
    <row r="226" spans="1:23" ht="52.5">
      <c r="A226" s="197" t="s">
        <v>1525</v>
      </c>
      <c r="B226" s="197" t="s">
        <v>1526</v>
      </c>
      <c r="C226" s="192" t="s">
        <v>1005</v>
      </c>
      <c r="D226" s="192">
        <v>14536</v>
      </c>
      <c r="E226" s="193">
        <v>44012</v>
      </c>
      <c r="F226" s="205"/>
      <c r="G226" s="205"/>
      <c r="H226" s="205"/>
      <c r="I226" s="187">
        <v>8351.82</v>
      </c>
      <c r="J226" s="193">
        <v>44043</v>
      </c>
      <c r="K226" s="192" t="s">
        <v>1516</v>
      </c>
      <c r="L226" s="205"/>
      <c r="M226" s="197" t="s">
        <v>1516</v>
      </c>
      <c r="N226" s="187">
        <v>8351.82</v>
      </c>
      <c r="O226" s="199"/>
      <c r="P226" s="205"/>
      <c r="Q226" s="205"/>
      <c r="R226" s="205"/>
      <c r="S226" s="205"/>
      <c r="T226" s="187" t="s">
        <v>1512</v>
      </c>
      <c r="U226" s="203">
        <v>1764</v>
      </c>
      <c r="V226" s="201" t="s">
        <v>1039</v>
      </c>
      <c r="W226" s="201" t="s">
        <v>1043</v>
      </c>
    </row>
    <row r="227" spans="1:23" ht="52.5">
      <c r="A227" s="197" t="s">
        <v>1525</v>
      </c>
      <c r="B227" s="197" t="s">
        <v>1526</v>
      </c>
      <c r="C227" s="192" t="s">
        <v>1005</v>
      </c>
      <c r="D227" s="192">
        <v>14538</v>
      </c>
      <c r="E227" s="193">
        <v>44012</v>
      </c>
      <c r="F227" s="205"/>
      <c r="G227" s="205"/>
      <c r="H227" s="205"/>
      <c r="I227" s="187">
        <v>797.99</v>
      </c>
      <c r="J227" s="193">
        <v>44043</v>
      </c>
      <c r="K227" s="192" t="s">
        <v>1516</v>
      </c>
      <c r="L227" s="205"/>
      <c r="M227" s="197" t="s">
        <v>1516</v>
      </c>
      <c r="N227" s="187">
        <v>797.99</v>
      </c>
      <c r="O227" s="199"/>
      <c r="P227" s="205"/>
      <c r="Q227" s="205"/>
      <c r="R227" s="205"/>
      <c r="S227" s="205"/>
      <c r="T227" s="187" t="s">
        <v>1512</v>
      </c>
      <c r="U227" s="203">
        <v>1764</v>
      </c>
      <c r="V227" s="201" t="s">
        <v>1039</v>
      </c>
      <c r="W227" s="201" t="s">
        <v>1043</v>
      </c>
    </row>
    <row r="228" spans="1:23" ht="52.5">
      <c r="A228" s="197" t="s">
        <v>1525</v>
      </c>
      <c r="B228" s="197" t="s">
        <v>1526</v>
      </c>
      <c r="C228" s="192" t="s">
        <v>1005</v>
      </c>
      <c r="D228" s="192">
        <v>14539</v>
      </c>
      <c r="E228" s="193">
        <v>44012</v>
      </c>
      <c r="F228" s="205"/>
      <c r="G228" s="205"/>
      <c r="H228" s="205"/>
      <c r="I228" s="187">
        <v>3370.85</v>
      </c>
      <c r="J228" s="193">
        <v>44043</v>
      </c>
      <c r="K228" s="192" t="s">
        <v>1516</v>
      </c>
      <c r="L228" s="205"/>
      <c r="M228" s="197" t="s">
        <v>1516</v>
      </c>
      <c r="N228" s="187">
        <v>3370.85</v>
      </c>
      <c r="O228" s="199"/>
      <c r="P228" s="205"/>
      <c r="Q228" s="205"/>
      <c r="R228" s="205"/>
      <c r="S228" s="205"/>
      <c r="T228" s="187" t="s">
        <v>1512</v>
      </c>
      <c r="U228" s="203">
        <v>1764</v>
      </c>
      <c r="V228" s="201" t="s">
        <v>1039</v>
      </c>
      <c r="W228" s="201" t="s">
        <v>1043</v>
      </c>
    </row>
    <row r="229" spans="1:23" ht="52.5">
      <c r="A229" s="197" t="s">
        <v>1525</v>
      </c>
      <c r="B229" s="197" t="s">
        <v>1526</v>
      </c>
      <c r="C229" s="192" t="s">
        <v>1005</v>
      </c>
      <c r="D229" s="192">
        <v>14540</v>
      </c>
      <c r="E229" s="193">
        <v>44012</v>
      </c>
      <c r="F229" s="205"/>
      <c r="G229" s="205"/>
      <c r="H229" s="205"/>
      <c r="I229" s="187">
        <v>6355.92</v>
      </c>
      <c r="J229" s="193">
        <v>44043</v>
      </c>
      <c r="K229" s="192" t="s">
        <v>1516</v>
      </c>
      <c r="L229" s="205"/>
      <c r="M229" s="197" t="s">
        <v>1516</v>
      </c>
      <c r="N229" s="187">
        <v>6355.92</v>
      </c>
      <c r="O229" s="199"/>
      <c r="P229" s="205"/>
      <c r="Q229" s="205"/>
      <c r="R229" s="205"/>
      <c r="S229" s="205"/>
      <c r="T229" s="187" t="s">
        <v>1512</v>
      </c>
      <c r="U229" s="203">
        <v>1764</v>
      </c>
      <c r="V229" s="201" t="s">
        <v>1039</v>
      </c>
      <c r="W229" s="201" t="s">
        <v>1043</v>
      </c>
    </row>
    <row r="230" spans="1:23" ht="52.5">
      <c r="A230" s="197" t="s">
        <v>1525</v>
      </c>
      <c r="B230" s="197" t="s">
        <v>1526</v>
      </c>
      <c r="C230" s="192" t="s">
        <v>1005</v>
      </c>
      <c r="D230" s="192">
        <v>14541</v>
      </c>
      <c r="E230" s="193">
        <v>44012</v>
      </c>
      <c r="F230" s="205"/>
      <c r="G230" s="205"/>
      <c r="H230" s="205"/>
      <c r="I230" s="187">
        <v>14820.83</v>
      </c>
      <c r="J230" s="193">
        <v>44043</v>
      </c>
      <c r="K230" s="192" t="s">
        <v>1516</v>
      </c>
      <c r="L230" s="205"/>
      <c r="M230" s="197" t="s">
        <v>1516</v>
      </c>
      <c r="N230" s="187">
        <v>14820.83</v>
      </c>
      <c r="O230" s="199"/>
      <c r="P230" s="205"/>
      <c r="Q230" s="205"/>
      <c r="R230" s="205"/>
      <c r="S230" s="205"/>
      <c r="T230" s="187" t="s">
        <v>1512</v>
      </c>
      <c r="U230" s="203">
        <v>1764</v>
      </c>
      <c r="V230" s="201" t="s">
        <v>1039</v>
      </c>
      <c r="W230" s="201" t="s">
        <v>1043</v>
      </c>
    </row>
    <row r="231" spans="1:23" ht="52.5">
      <c r="A231" s="197" t="s">
        <v>1525</v>
      </c>
      <c r="B231" s="197" t="s">
        <v>1526</v>
      </c>
      <c r="C231" s="192" t="s">
        <v>1005</v>
      </c>
      <c r="D231" s="192">
        <v>14542</v>
      </c>
      <c r="E231" s="193">
        <v>44012</v>
      </c>
      <c r="F231" s="205"/>
      <c r="G231" s="205"/>
      <c r="H231" s="205"/>
      <c r="I231" s="187">
        <v>3207.96</v>
      </c>
      <c r="J231" s="193">
        <v>44043</v>
      </c>
      <c r="K231" s="192" t="s">
        <v>1516</v>
      </c>
      <c r="L231" s="205"/>
      <c r="M231" s="197" t="s">
        <v>1516</v>
      </c>
      <c r="N231" s="187">
        <v>3207.96</v>
      </c>
      <c r="O231" s="199"/>
      <c r="P231" s="205"/>
      <c r="Q231" s="205"/>
      <c r="R231" s="205"/>
      <c r="S231" s="205"/>
      <c r="T231" s="187" t="s">
        <v>1512</v>
      </c>
      <c r="U231" s="203">
        <v>1764</v>
      </c>
      <c r="V231" s="201" t="s">
        <v>1039</v>
      </c>
      <c r="W231" s="201" t="s">
        <v>1043</v>
      </c>
    </row>
    <row r="232" spans="1:23" ht="52.5">
      <c r="A232" s="197" t="s">
        <v>1525</v>
      </c>
      <c r="B232" s="197" t="s">
        <v>1526</v>
      </c>
      <c r="C232" s="192" t="s">
        <v>1005</v>
      </c>
      <c r="D232" s="192">
        <v>14543</v>
      </c>
      <c r="E232" s="193">
        <v>44012</v>
      </c>
      <c r="F232" s="205"/>
      <c r="G232" s="205"/>
      <c r="H232" s="205"/>
      <c r="I232" s="187">
        <v>5888.64</v>
      </c>
      <c r="J232" s="193">
        <v>44043</v>
      </c>
      <c r="K232" s="192" t="s">
        <v>1516</v>
      </c>
      <c r="L232" s="205"/>
      <c r="M232" s="197" t="s">
        <v>1516</v>
      </c>
      <c r="N232" s="187">
        <v>5888.64</v>
      </c>
      <c r="O232" s="199"/>
      <c r="P232" s="205"/>
      <c r="Q232" s="205"/>
      <c r="R232" s="205"/>
      <c r="S232" s="205"/>
      <c r="T232" s="187" t="s">
        <v>1512</v>
      </c>
      <c r="U232" s="203">
        <v>1764</v>
      </c>
      <c r="V232" s="201" t="s">
        <v>1039</v>
      </c>
      <c r="W232" s="201" t="s">
        <v>1043</v>
      </c>
    </row>
    <row r="233" spans="1:23" ht="52.5">
      <c r="A233" s="197" t="s">
        <v>1525</v>
      </c>
      <c r="B233" s="197" t="s">
        <v>1526</v>
      </c>
      <c r="C233" s="192" t="s">
        <v>1005</v>
      </c>
      <c r="D233" s="192">
        <v>14558</v>
      </c>
      <c r="E233" s="193">
        <v>44012</v>
      </c>
      <c r="F233" s="205"/>
      <c r="G233" s="205"/>
      <c r="H233" s="205"/>
      <c r="I233" s="187">
        <v>30088.6</v>
      </c>
      <c r="J233" s="193">
        <v>44043</v>
      </c>
      <c r="K233" s="192" t="s">
        <v>1516</v>
      </c>
      <c r="L233" s="205"/>
      <c r="M233" s="197" t="s">
        <v>1516</v>
      </c>
      <c r="N233" s="187">
        <v>30088.6</v>
      </c>
      <c r="O233" s="199"/>
      <c r="P233" s="205"/>
      <c r="Q233" s="205"/>
      <c r="R233" s="205"/>
      <c r="S233" s="205"/>
      <c r="T233" s="187" t="s">
        <v>1512</v>
      </c>
      <c r="U233" s="203">
        <v>1764</v>
      </c>
      <c r="V233" s="201" t="s">
        <v>1039</v>
      </c>
      <c r="W233" s="201" t="s">
        <v>1043</v>
      </c>
    </row>
    <row r="234" spans="1:23" ht="52.5">
      <c r="A234" s="197" t="s">
        <v>1525</v>
      </c>
      <c r="B234" s="197" t="s">
        <v>1526</v>
      </c>
      <c r="C234" s="192" t="s">
        <v>1005</v>
      </c>
      <c r="D234" s="192">
        <v>14642</v>
      </c>
      <c r="E234" s="193">
        <v>44043</v>
      </c>
      <c r="F234" s="205"/>
      <c r="G234" s="205"/>
      <c r="H234" s="205"/>
      <c r="I234" s="187">
        <v>2955.04</v>
      </c>
      <c r="J234" s="193">
        <v>44074</v>
      </c>
      <c r="K234" s="192" t="s">
        <v>1516</v>
      </c>
      <c r="L234" s="205"/>
      <c r="M234" s="197" t="s">
        <v>1516</v>
      </c>
      <c r="N234" s="187">
        <v>2955.04</v>
      </c>
      <c r="O234" s="199"/>
      <c r="P234" s="205"/>
      <c r="Q234" s="205"/>
      <c r="R234" s="205"/>
      <c r="S234" s="205"/>
      <c r="T234" s="187" t="s">
        <v>1512</v>
      </c>
      <c r="U234" s="203">
        <v>1733</v>
      </c>
      <c r="V234" s="201" t="s">
        <v>1039</v>
      </c>
      <c r="W234" s="201" t="s">
        <v>1043</v>
      </c>
    </row>
    <row r="235" spans="1:23" ht="52.5">
      <c r="A235" s="197" t="s">
        <v>1525</v>
      </c>
      <c r="B235" s="197" t="s">
        <v>1526</v>
      </c>
      <c r="C235" s="192" t="s">
        <v>1005</v>
      </c>
      <c r="D235" s="192">
        <v>14644</v>
      </c>
      <c r="E235" s="193">
        <v>44043</v>
      </c>
      <c r="F235" s="205"/>
      <c r="G235" s="205"/>
      <c r="H235" s="205"/>
      <c r="I235" s="187">
        <v>378.63</v>
      </c>
      <c r="J235" s="193">
        <v>44074</v>
      </c>
      <c r="K235" s="192" t="s">
        <v>1516</v>
      </c>
      <c r="L235" s="205"/>
      <c r="M235" s="197" t="s">
        <v>1516</v>
      </c>
      <c r="N235" s="187">
        <v>378.63</v>
      </c>
      <c r="O235" s="199"/>
      <c r="P235" s="205"/>
      <c r="Q235" s="205"/>
      <c r="R235" s="205"/>
      <c r="S235" s="205"/>
      <c r="T235" s="187" t="s">
        <v>1512</v>
      </c>
      <c r="U235" s="203">
        <v>1733</v>
      </c>
      <c r="V235" s="201" t="s">
        <v>1039</v>
      </c>
      <c r="W235" s="201" t="s">
        <v>1043</v>
      </c>
    </row>
    <row r="236" spans="1:23" ht="52.5">
      <c r="A236" s="197" t="s">
        <v>1525</v>
      </c>
      <c r="B236" s="197" t="s">
        <v>1526</v>
      </c>
      <c r="C236" s="192" t="s">
        <v>1005</v>
      </c>
      <c r="D236" s="192">
        <v>14645</v>
      </c>
      <c r="E236" s="193">
        <v>44043</v>
      </c>
      <c r="F236" s="205"/>
      <c r="G236" s="205"/>
      <c r="H236" s="205"/>
      <c r="I236" s="187">
        <v>1747.95</v>
      </c>
      <c r="J236" s="193">
        <v>44074</v>
      </c>
      <c r="K236" s="192" t="s">
        <v>1516</v>
      </c>
      <c r="L236" s="205"/>
      <c r="M236" s="197" t="s">
        <v>1516</v>
      </c>
      <c r="N236" s="187">
        <v>1747.95</v>
      </c>
      <c r="O236" s="199"/>
      <c r="P236" s="205"/>
      <c r="Q236" s="205"/>
      <c r="R236" s="205"/>
      <c r="S236" s="205"/>
      <c r="T236" s="187" t="s">
        <v>1512</v>
      </c>
      <c r="U236" s="203">
        <v>1733</v>
      </c>
      <c r="V236" s="201" t="s">
        <v>1039</v>
      </c>
      <c r="W236" s="201" t="s">
        <v>1043</v>
      </c>
    </row>
    <row r="237" spans="1:23" ht="52.5">
      <c r="A237" s="197" t="s">
        <v>1525</v>
      </c>
      <c r="B237" s="197" t="s">
        <v>1526</v>
      </c>
      <c r="C237" s="192" t="s">
        <v>1005</v>
      </c>
      <c r="D237" s="192">
        <v>14647</v>
      </c>
      <c r="E237" s="193">
        <v>44043</v>
      </c>
      <c r="F237" s="205"/>
      <c r="G237" s="205"/>
      <c r="H237" s="205"/>
      <c r="I237" s="187">
        <v>243.39</v>
      </c>
      <c r="J237" s="193">
        <v>44074</v>
      </c>
      <c r="K237" s="192" t="s">
        <v>1516</v>
      </c>
      <c r="L237" s="205"/>
      <c r="M237" s="197" t="s">
        <v>1516</v>
      </c>
      <c r="N237" s="187">
        <v>243.39</v>
      </c>
      <c r="O237" s="199"/>
      <c r="P237" s="205"/>
      <c r="Q237" s="205"/>
      <c r="R237" s="205"/>
      <c r="S237" s="205"/>
      <c r="T237" s="187" t="s">
        <v>1512</v>
      </c>
      <c r="U237" s="203">
        <v>1733</v>
      </c>
      <c r="V237" s="201" t="s">
        <v>1039</v>
      </c>
      <c r="W237" s="201" t="s">
        <v>1043</v>
      </c>
    </row>
    <row r="238" spans="1:23" ht="52.5">
      <c r="A238" s="197" t="s">
        <v>1525</v>
      </c>
      <c r="B238" s="197" t="s">
        <v>1526</v>
      </c>
      <c r="C238" s="192" t="s">
        <v>1005</v>
      </c>
      <c r="D238" s="192">
        <v>14648</v>
      </c>
      <c r="E238" s="193">
        <v>44043</v>
      </c>
      <c r="F238" s="205"/>
      <c r="G238" s="205"/>
      <c r="H238" s="205"/>
      <c r="I238" s="187">
        <v>1500.09</v>
      </c>
      <c r="J238" s="193">
        <v>44074</v>
      </c>
      <c r="K238" s="192" t="s">
        <v>1516</v>
      </c>
      <c r="L238" s="205"/>
      <c r="M238" s="197" t="s">
        <v>1516</v>
      </c>
      <c r="N238" s="187">
        <v>1500.09</v>
      </c>
      <c r="O238" s="199"/>
      <c r="P238" s="205"/>
      <c r="Q238" s="205"/>
      <c r="R238" s="205"/>
      <c r="S238" s="205"/>
      <c r="T238" s="187" t="s">
        <v>1512</v>
      </c>
      <c r="U238" s="203">
        <v>1733</v>
      </c>
      <c r="V238" s="201" t="s">
        <v>1039</v>
      </c>
      <c r="W238" s="201" t="s">
        <v>1043</v>
      </c>
    </row>
    <row r="239" spans="1:23" ht="52.5">
      <c r="A239" s="197" t="s">
        <v>1525</v>
      </c>
      <c r="B239" s="197" t="s">
        <v>1526</v>
      </c>
      <c r="C239" s="192" t="s">
        <v>1005</v>
      </c>
      <c r="D239" s="192">
        <v>14649</v>
      </c>
      <c r="E239" s="193">
        <v>44043</v>
      </c>
      <c r="F239" s="205"/>
      <c r="G239" s="205"/>
      <c r="H239" s="205"/>
      <c r="I239" s="187">
        <v>3907.7</v>
      </c>
      <c r="J239" s="193">
        <v>44074</v>
      </c>
      <c r="K239" s="192" t="s">
        <v>1516</v>
      </c>
      <c r="L239" s="205"/>
      <c r="M239" s="197" t="s">
        <v>1516</v>
      </c>
      <c r="N239" s="187">
        <v>3907.7</v>
      </c>
      <c r="O239" s="199"/>
      <c r="P239" s="205"/>
      <c r="Q239" s="205"/>
      <c r="R239" s="205"/>
      <c r="S239" s="205"/>
      <c r="T239" s="187" t="s">
        <v>1512</v>
      </c>
      <c r="U239" s="203">
        <v>1733</v>
      </c>
      <c r="V239" s="201" t="s">
        <v>1039</v>
      </c>
      <c r="W239" s="201" t="s">
        <v>1043</v>
      </c>
    </row>
    <row r="240" spans="1:23" ht="52.5">
      <c r="A240" s="197" t="s">
        <v>1525</v>
      </c>
      <c r="B240" s="197" t="s">
        <v>1526</v>
      </c>
      <c r="C240" s="192" t="s">
        <v>1005</v>
      </c>
      <c r="D240" s="192">
        <v>14650</v>
      </c>
      <c r="E240" s="193">
        <v>44043</v>
      </c>
      <c r="F240" s="205"/>
      <c r="G240" s="205"/>
      <c r="H240" s="205"/>
      <c r="I240" s="187">
        <v>11327.94</v>
      </c>
      <c r="J240" s="193">
        <v>44074</v>
      </c>
      <c r="K240" s="192" t="s">
        <v>1516</v>
      </c>
      <c r="L240" s="205"/>
      <c r="M240" s="197" t="s">
        <v>1516</v>
      </c>
      <c r="N240" s="187">
        <v>11327.94</v>
      </c>
      <c r="O240" s="199"/>
      <c r="P240" s="205"/>
      <c r="Q240" s="205"/>
      <c r="R240" s="205"/>
      <c r="S240" s="205"/>
      <c r="T240" s="187" t="s">
        <v>1512</v>
      </c>
      <c r="U240" s="203">
        <v>1733</v>
      </c>
      <c r="V240" s="201" t="s">
        <v>1039</v>
      </c>
      <c r="W240" s="201" t="s">
        <v>1043</v>
      </c>
    </row>
    <row r="241" spans="1:23" ht="52.5">
      <c r="A241" s="197" t="s">
        <v>1525</v>
      </c>
      <c r="B241" s="197" t="s">
        <v>1526</v>
      </c>
      <c r="C241" s="192" t="s">
        <v>1005</v>
      </c>
      <c r="D241" s="192">
        <v>14651</v>
      </c>
      <c r="E241" s="193">
        <v>44043</v>
      </c>
      <c r="F241" s="205"/>
      <c r="G241" s="205"/>
      <c r="H241" s="205"/>
      <c r="I241" s="187">
        <v>1284.4000000000001</v>
      </c>
      <c r="J241" s="193">
        <v>44074</v>
      </c>
      <c r="K241" s="192" t="s">
        <v>1516</v>
      </c>
      <c r="L241" s="205"/>
      <c r="M241" s="197" t="s">
        <v>1516</v>
      </c>
      <c r="N241" s="187">
        <v>1284.4000000000001</v>
      </c>
      <c r="O241" s="199"/>
      <c r="P241" s="205"/>
      <c r="Q241" s="205"/>
      <c r="R241" s="205"/>
      <c r="S241" s="205"/>
      <c r="T241" s="187" t="s">
        <v>1512</v>
      </c>
      <c r="U241" s="203">
        <v>1733</v>
      </c>
      <c r="V241" s="201" t="s">
        <v>1039</v>
      </c>
      <c r="W241" s="201" t="s">
        <v>1043</v>
      </c>
    </row>
    <row r="242" spans="1:23" ht="52.5">
      <c r="A242" s="197" t="s">
        <v>1525</v>
      </c>
      <c r="B242" s="197" t="s">
        <v>1526</v>
      </c>
      <c r="C242" s="192" t="s">
        <v>1005</v>
      </c>
      <c r="D242" s="192">
        <v>14652</v>
      </c>
      <c r="E242" s="193">
        <v>44043</v>
      </c>
      <c r="F242" s="205"/>
      <c r="G242" s="205"/>
      <c r="H242" s="205"/>
      <c r="I242" s="187">
        <v>833.86</v>
      </c>
      <c r="J242" s="193">
        <v>44074</v>
      </c>
      <c r="K242" s="192" t="s">
        <v>1516</v>
      </c>
      <c r="L242" s="205"/>
      <c r="M242" s="197" t="s">
        <v>1516</v>
      </c>
      <c r="N242" s="187">
        <v>833.86</v>
      </c>
      <c r="O242" s="199"/>
      <c r="P242" s="205"/>
      <c r="Q242" s="205"/>
      <c r="R242" s="205"/>
      <c r="S242" s="205"/>
      <c r="T242" s="187" t="s">
        <v>1512</v>
      </c>
      <c r="U242" s="203">
        <v>1733</v>
      </c>
      <c r="V242" s="201" t="s">
        <v>1039</v>
      </c>
      <c r="W242" s="201" t="s">
        <v>1043</v>
      </c>
    </row>
    <row r="243" spans="1:23" ht="52.5">
      <c r="A243" s="197" t="s">
        <v>1525</v>
      </c>
      <c r="B243" s="197" t="s">
        <v>1526</v>
      </c>
      <c r="C243" s="192" t="s">
        <v>1005</v>
      </c>
      <c r="D243" s="192">
        <v>14743</v>
      </c>
      <c r="E243" s="193">
        <v>44074</v>
      </c>
      <c r="F243" s="205"/>
      <c r="G243" s="205"/>
      <c r="H243" s="205"/>
      <c r="I243" s="187">
        <v>44263.98</v>
      </c>
      <c r="J243" s="193">
        <v>44104</v>
      </c>
      <c r="K243" s="192" t="s">
        <v>1516</v>
      </c>
      <c r="L243" s="205"/>
      <c r="M243" s="197" t="s">
        <v>1516</v>
      </c>
      <c r="N243" s="187">
        <v>44263.98</v>
      </c>
      <c r="O243" s="199"/>
      <c r="P243" s="205"/>
      <c r="Q243" s="205"/>
      <c r="R243" s="205"/>
      <c r="S243" s="205"/>
      <c r="T243" s="187" t="s">
        <v>1509</v>
      </c>
      <c r="U243" s="203">
        <v>1703</v>
      </c>
      <c r="V243" s="201" t="s">
        <v>1039</v>
      </c>
      <c r="W243" s="201" t="s">
        <v>1043</v>
      </c>
    </row>
    <row r="244" spans="1:23" ht="52.5">
      <c r="A244" s="197" t="s">
        <v>1525</v>
      </c>
      <c r="B244" s="197" t="s">
        <v>1526</v>
      </c>
      <c r="C244" s="192" t="s">
        <v>1005</v>
      </c>
      <c r="D244" s="192">
        <v>14745</v>
      </c>
      <c r="E244" s="193">
        <v>44074</v>
      </c>
      <c r="F244" s="205"/>
      <c r="G244" s="205"/>
      <c r="H244" s="205"/>
      <c r="I244" s="187">
        <v>859</v>
      </c>
      <c r="J244" s="193">
        <v>44104</v>
      </c>
      <c r="K244" s="192" t="s">
        <v>1516</v>
      </c>
      <c r="L244" s="205"/>
      <c r="M244" s="197" t="s">
        <v>1516</v>
      </c>
      <c r="N244" s="187">
        <v>859</v>
      </c>
      <c r="O244" s="199"/>
      <c r="P244" s="205"/>
      <c r="Q244" s="205"/>
      <c r="R244" s="205"/>
      <c r="S244" s="205"/>
      <c r="T244" s="187" t="s">
        <v>1509</v>
      </c>
      <c r="U244" s="203">
        <v>1703</v>
      </c>
      <c r="V244" s="201" t="s">
        <v>1039</v>
      </c>
      <c r="W244" s="201" t="s">
        <v>1043</v>
      </c>
    </row>
    <row r="245" spans="1:23" ht="52.5">
      <c r="A245" s="197" t="s">
        <v>1525</v>
      </c>
      <c r="B245" s="197" t="s">
        <v>1526</v>
      </c>
      <c r="C245" s="192" t="s">
        <v>1005</v>
      </c>
      <c r="D245" s="192">
        <v>14746</v>
      </c>
      <c r="E245" s="193">
        <v>44074</v>
      </c>
      <c r="F245" s="205"/>
      <c r="G245" s="205"/>
      <c r="H245" s="205"/>
      <c r="I245" s="187">
        <v>4410.7299999999996</v>
      </c>
      <c r="J245" s="193">
        <v>44104</v>
      </c>
      <c r="K245" s="192" t="s">
        <v>1516</v>
      </c>
      <c r="L245" s="205"/>
      <c r="M245" s="197" t="s">
        <v>1516</v>
      </c>
      <c r="N245" s="187">
        <v>4410.7299999999996</v>
      </c>
      <c r="O245" s="199"/>
      <c r="P245" s="205"/>
      <c r="Q245" s="205"/>
      <c r="R245" s="205"/>
      <c r="S245" s="205"/>
      <c r="T245" s="187" t="s">
        <v>1509</v>
      </c>
      <c r="U245" s="203">
        <v>1703</v>
      </c>
      <c r="V245" s="201" t="s">
        <v>1039</v>
      </c>
      <c r="W245" s="201" t="s">
        <v>1043</v>
      </c>
    </row>
    <row r="246" spans="1:23" ht="52.5">
      <c r="A246" s="197" t="s">
        <v>1525</v>
      </c>
      <c r="B246" s="197" t="s">
        <v>1526</v>
      </c>
      <c r="C246" s="192" t="s">
        <v>1005</v>
      </c>
      <c r="D246" s="192">
        <v>14748</v>
      </c>
      <c r="E246" s="193">
        <v>44074</v>
      </c>
      <c r="F246" s="205"/>
      <c r="G246" s="205"/>
      <c r="H246" s="205"/>
      <c r="I246" s="187">
        <v>558.26</v>
      </c>
      <c r="J246" s="193">
        <v>44104</v>
      </c>
      <c r="K246" s="192" t="s">
        <v>1516</v>
      </c>
      <c r="L246" s="205"/>
      <c r="M246" s="197" t="s">
        <v>1516</v>
      </c>
      <c r="N246" s="187">
        <v>558.26</v>
      </c>
      <c r="O246" s="199"/>
      <c r="P246" s="205"/>
      <c r="Q246" s="205"/>
      <c r="R246" s="205"/>
      <c r="S246" s="205"/>
      <c r="T246" s="187" t="s">
        <v>1509</v>
      </c>
      <c r="U246" s="203">
        <v>1703</v>
      </c>
      <c r="V246" s="201" t="s">
        <v>1039</v>
      </c>
      <c r="W246" s="201" t="s">
        <v>1043</v>
      </c>
    </row>
    <row r="247" spans="1:23" ht="52.5">
      <c r="A247" s="197" t="s">
        <v>1525</v>
      </c>
      <c r="B247" s="197" t="s">
        <v>1526</v>
      </c>
      <c r="C247" s="192" t="s">
        <v>1005</v>
      </c>
      <c r="D247" s="192">
        <v>14749</v>
      </c>
      <c r="E247" s="193">
        <v>44074</v>
      </c>
      <c r="F247" s="205"/>
      <c r="G247" s="205"/>
      <c r="H247" s="205"/>
      <c r="I247" s="187">
        <v>2503.29</v>
      </c>
      <c r="J247" s="193">
        <v>44104</v>
      </c>
      <c r="K247" s="192" t="s">
        <v>1516</v>
      </c>
      <c r="L247" s="205"/>
      <c r="M247" s="197" t="s">
        <v>1516</v>
      </c>
      <c r="N247" s="187">
        <v>2503.29</v>
      </c>
      <c r="O247" s="199"/>
      <c r="P247" s="205"/>
      <c r="Q247" s="205"/>
      <c r="R247" s="205"/>
      <c r="S247" s="205"/>
      <c r="T247" s="187" t="s">
        <v>1509</v>
      </c>
      <c r="U247" s="203">
        <v>1703</v>
      </c>
      <c r="V247" s="201" t="s">
        <v>1039</v>
      </c>
      <c r="W247" s="201" t="s">
        <v>1043</v>
      </c>
    </row>
    <row r="248" spans="1:23" ht="52.5">
      <c r="A248" s="197" t="s">
        <v>1525</v>
      </c>
      <c r="B248" s="197" t="s">
        <v>1526</v>
      </c>
      <c r="C248" s="192" t="s">
        <v>1005</v>
      </c>
      <c r="D248" s="192">
        <v>14750</v>
      </c>
      <c r="E248" s="193">
        <v>44074</v>
      </c>
      <c r="F248" s="205"/>
      <c r="G248" s="205"/>
      <c r="H248" s="205"/>
      <c r="I248" s="187">
        <v>4807.2</v>
      </c>
      <c r="J248" s="193">
        <v>44104</v>
      </c>
      <c r="K248" s="192" t="s">
        <v>1516</v>
      </c>
      <c r="L248" s="205"/>
      <c r="M248" s="197" t="s">
        <v>1516</v>
      </c>
      <c r="N248" s="187">
        <v>4807.2</v>
      </c>
      <c r="O248" s="199"/>
      <c r="P248" s="205"/>
      <c r="Q248" s="205"/>
      <c r="R248" s="205"/>
      <c r="S248" s="205"/>
      <c r="T248" s="187" t="s">
        <v>1509</v>
      </c>
      <c r="U248" s="203">
        <v>1703</v>
      </c>
      <c r="V248" s="201" t="s">
        <v>1039</v>
      </c>
      <c r="W248" s="201" t="s">
        <v>1043</v>
      </c>
    </row>
    <row r="249" spans="1:23" ht="52.5">
      <c r="A249" s="197" t="s">
        <v>1525</v>
      </c>
      <c r="B249" s="197" t="s">
        <v>1526</v>
      </c>
      <c r="C249" s="192" t="s">
        <v>1005</v>
      </c>
      <c r="D249" s="192">
        <v>14751</v>
      </c>
      <c r="E249" s="193">
        <v>44074</v>
      </c>
      <c r="F249" s="205"/>
      <c r="G249" s="205"/>
      <c r="H249" s="205"/>
      <c r="I249" s="187">
        <v>11604.54</v>
      </c>
      <c r="J249" s="193">
        <v>44104</v>
      </c>
      <c r="K249" s="192" t="s">
        <v>1516</v>
      </c>
      <c r="L249" s="205"/>
      <c r="M249" s="197" t="s">
        <v>1516</v>
      </c>
      <c r="N249" s="187">
        <v>11604.54</v>
      </c>
      <c r="O249" s="199"/>
      <c r="P249" s="205"/>
      <c r="Q249" s="205"/>
      <c r="R249" s="205"/>
      <c r="S249" s="205"/>
      <c r="T249" s="187" t="s">
        <v>1509</v>
      </c>
      <c r="U249" s="203">
        <v>1703</v>
      </c>
      <c r="V249" s="201" t="s">
        <v>1039</v>
      </c>
      <c r="W249" s="201" t="s">
        <v>1043</v>
      </c>
    </row>
    <row r="250" spans="1:23" ht="52.5">
      <c r="A250" s="197" t="s">
        <v>1525</v>
      </c>
      <c r="B250" s="197" t="s">
        <v>1526</v>
      </c>
      <c r="C250" s="192" t="s">
        <v>1005</v>
      </c>
      <c r="D250" s="192">
        <v>14752</v>
      </c>
      <c r="E250" s="193">
        <v>44074</v>
      </c>
      <c r="F250" s="205"/>
      <c r="G250" s="205"/>
      <c r="H250" s="205"/>
      <c r="I250" s="187">
        <v>2322.67</v>
      </c>
      <c r="J250" s="193">
        <v>44104</v>
      </c>
      <c r="K250" s="192" t="s">
        <v>1516</v>
      </c>
      <c r="L250" s="205"/>
      <c r="M250" s="197" t="s">
        <v>1516</v>
      </c>
      <c r="N250" s="187">
        <v>2322.67</v>
      </c>
      <c r="O250" s="199"/>
      <c r="P250" s="205"/>
      <c r="Q250" s="205"/>
      <c r="R250" s="205"/>
      <c r="S250" s="205"/>
      <c r="T250" s="187" t="s">
        <v>1509</v>
      </c>
      <c r="U250" s="203">
        <v>1703</v>
      </c>
      <c r="V250" s="201" t="s">
        <v>1039</v>
      </c>
      <c r="W250" s="201" t="s">
        <v>1043</v>
      </c>
    </row>
    <row r="251" spans="1:23" ht="52.5">
      <c r="A251" s="197" t="s">
        <v>1525</v>
      </c>
      <c r="B251" s="197" t="s">
        <v>1526</v>
      </c>
      <c r="C251" s="192" t="s">
        <v>1005</v>
      </c>
      <c r="D251" s="192">
        <v>14753</v>
      </c>
      <c r="E251" s="193">
        <v>44074</v>
      </c>
      <c r="F251" s="205"/>
      <c r="G251" s="205"/>
      <c r="H251" s="205"/>
      <c r="I251" s="187">
        <v>4256.8599999999997</v>
      </c>
      <c r="J251" s="193">
        <v>44104</v>
      </c>
      <c r="K251" s="192" t="s">
        <v>1516</v>
      </c>
      <c r="L251" s="205"/>
      <c r="M251" s="197" t="s">
        <v>1516</v>
      </c>
      <c r="N251" s="187">
        <v>4256.8599999999997</v>
      </c>
      <c r="O251" s="199"/>
      <c r="P251" s="205"/>
      <c r="Q251" s="205"/>
      <c r="R251" s="205"/>
      <c r="S251" s="205"/>
      <c r="T251" s="187" t="s">
        <v>1509</v>
      </c>
      <c r="U251" s="203">
        <v>1703</v>
      </c>
      <c r="V251" s="201" t="s">
        <v>1039</v>
      </c>
      <c r="W251" s="201" t="s">
        <v>1043</v>
      </c>
    </row>
    <row r="252" spans="1:23" ht="52.5">
      <c r="A252" s="197" t="s">
        <v>1525</v>
      </c>
      <c r="B252" s="197" t="s">
        <v>1526</v>
      </c>
      <c r="C252" s="192" t="s">
        <v>1005</v>
      </c>
      <c r="D252" s="192">
        <v>14768</v>
      </c>
      <c r="E252" s="193">
        <v>44074</v>
      </c>
      <c r="F252" s="205"/>
      <c r="G252" s="205"/>
      <c r="H252" s="205"/>
      <c r="I252" s="187">
        <v>10790.63</v>
      </c>
      <c r="J252" s="193">
        <v>44104</v>
      </c>
      <c r="K252" s="192" t="s">
        <v>1516</v>
      </c>
      <c r="L252" s="205"/>
      <c r="M252" s="197" t="s">
        <v>1516</v>
      </c>
      <c r="N252" s="187">
        <v>10790.63</v>
      </c>
      <c r="O252" s="199"/>
      <c r="P252" s="205"/>
      <c r="Q252" s="205"/>
      <c r="R252" s="205"/>
      <c r="S252" s="205"/>
      <c r="T252" s="187" t="s">
        <v>1509</v>
      </c>
      <c r="U252" s="203">
        <v>1703</v>
      </c>
      <c r="V252" s="201" t="s">
        <v>1039</v>
      </c>
      <c r="W252" s="201" t="s">
        <v>1043</v>
      </c>
    </row>
    <row r="253" spans="1:23" ht="52.5">
      <c r="A253" s="197" t="s">
        <v>1525</v>
      </c>
      <c r="B253" s="197" t="s">
        <v>1526</v>
      </c>
      <c r="C253" s="192" t="s">
        <v>1005</v>
      </c>
      <c r="D253" s="192">
        <v>14854</v>
      </c>
      <c r="E253" s="193">
        <v>44104</v>
      </c>
      <c r="F253" s="205"/>
      <c r="G253" s="205"/>
      <c r="H253" s="205"/>
      <c r="I253" s="187">
        <v>46205.41</v>
      </c>
      <c r="J253" s="193">
        <v>44134</v>
      </c>
      <c r="K253" s="192" t="s">
        <v>1516</v>
      </c>
      <c r="L253" s="205"/>
      <c r="M253" s="197" t="s">
        <v>1516</v>
      </c>
      <c r="N253" s="187">
        <v>46205.41</v>
      </c>
      <c r="O253" s="199"/>
      <c r="P253" s="205"/>
      <c r="Q253" s="205"/>
      <c r="R253" s="205"/>
      <c r="S253" s="205"/>
      <c r="T253" s="187" t="s">
        <v>1509</v>
      </c>
      <c r="U253" s="203">
        <v>1673</v>
      </c>
      <c r="V253" s="201" t="s">
        <v>1039</v>
      </c>
      <c r="W253" s="201" t="s">
        <v>1043</v>
      </c>
    </row>
    <row r="254" spans="1:23" ht="52.5">
      <c r="A254" s="197" t="s">
        <v>1525</v>
      </c>
      <c r="B254" s="197" t="s">
        <v>1526</v>
      </c>
      <c r="C254" s="192" t="s">
        <v>1005</v>
      </c>
      <c r="D254" s="192">
        <v>14856</v>
      </c>
      <c r="E254" s="193">
        <v>44104</v>
      </c>
      <c r="F254" s="205"/>
      <c r="G254" s="205"/>
      <c r="H254" s="205"/>
      <c r="I254" s="187">
        <v>1375.72</v>
      </c>
      <c r="J254" s="193">
        <v>44134</v>
      </c>
      <c r="K254" s="192" t="s">
        <v>1516</v>
      </c>
      <c r="L254" s="205"/>
      <c r="M254" s="197" t="s">
        <v>1516</v>
      </c>
      <c r="N254" s="187">
        <v>1375.72</v>
      </c>
      <c r="O254" s="199"/>
      <c r="P254" s="205"/>
      <c r="Q254" s="205"/>
      <c r="R254" s="205"/>
      <c r="S254" s="205"/>
      <c r="T254" s="187" t="s">
        <v>1509</v>
      </c>
      <c r="U254" s="203">
        <v>1673</v>
      </c>
      <c r="V254" s="201" t="s">
        <v>1039</v>
      </c>
      <c r="W254" s="201" t="s">
        <v>1043</v>
      </c>
    </row>
    <row r="255" spans="1:23" ht="52.5">
      <c r="A255" s="197" t="s">
        <v>1525</v>
      </c>
      <c r="B255" s="197" t="s">
        <v>1526</v>
      </c>
      <c r="C255" s="192" t="s">
        <v>1005</v>
      </c>
      <c r="D255" s="192">
        <v>14857</v>
      </c>
      <c r="E255" s="193">
        <v>44104</v>
      </c>
      <c r="F255" s="205"/>
      <c r="G255" s="205"/>
      <c r="H255" s="205"/>
      <c r="I255" s="187">
        <v>10004.32</v>
      </c>
      <c r="J255" s="193">
        <v>44134</v>
      </c>
      <c r="K255" s="192" t="s">
        <v>1516</v>
      </c>
      <c r="L255" s="205"/>
      <c r="M255" s="197" t="s">
        <v>1516</v>
      </c>
      <c r="N255" s="187">
        <v>10004.32</v>
      </c>
      <c r="O255" s="199"/>
      <c r="P255" s="205"/>
      <c r="Q255" s="205"/>
      <c r="R255" s="205"/>
      <c r="S255" s="205"/>
      <c r="T255" s="187" t="s">
        <v>1509</v>
      </c>
      <c r="U255" s="203">
        <v>1673</v>
      </c>
      <c r="V255" s="201" t="s">
        <v>1039</v>
      </c>
      <c r="W255" s="201" t="s">
        <v>1043</v>
      </c>
    </row>
    <row r="256" spans="1:23" ht="52.5">
      <c r="A256" s="197" t="s">
        <v>1525</v>
      </c>
      <c r="B256" s="197" t="s">
        <v>1526</v>
      </c>
      <c r="C256" s="192" t="s">
        <v>1005</v>
      </c>
      <c r="D256" s="192">
        <v>14859</v>
      </c>
      <c r="E256" s="193">
        <v>44104</v>
      </c>
      <c r="F256" s="205"/>
      <c r="G256" s="205"/>
      <c r="H256" s="205"/>
      <c r="I256" s="187">
        <v>669.98</v>
      </c>
      <c r="J256" s="193">
        <v>44134</v>
      </c>
      <c r="K256" s="192" t="s">
        <v>1516</v>
      </c>
      <c r="L256" s="205"/>
      <c r="M256" s="197" t="s">
        <v>1516</v>
      </c>
      <c r="N256" s="187">
        <v>669.98</v>
      </c>
      <c r="O256" s="199"/>
      <c r="P256" s="205"/>
      <c r="Q256" s="205"/>
      <c r="R256" s="205"/>
      <c r="S256" s="205"/>
      <c r="T256" s="187" t="s">
        <v>1509</v>
      </c>
      <c r="U256" s="203">
        <v>1673</v>
      </c>
      <c r="V256" s="201" t="s">
        <v>1039</v>
      </c>
      <c r="W256" s="201" t="s">
        <v>1043</v>
      </c>
    </row>
    <row r="257" spans="1:23" ht="52.5">
      <c r="A257" s="197" t="s">
        <v>1525</v>
      </c>
      <c r="B257" s="197" t="s">
        <v>1526</v>
      </c>
      <c r="C257" s="192" t="s">
        <v>1005</v>
      </c>
      <c r="D257" s="192">
        <v>14860</v>
      </c>
      <c r="E257" s="193">
        <v>44104</v>
      </c>
      <c r="F257" s="205"/>
      <c r="G257" s="205"/>
      <c r="H257" s="205"/>
      <c r="I257" s="187">
        <v>2926.99</v>
      </c>
      <c r="J257" s="193">
        <v>44134</v>
      </c>
      <c r="K257" s="192" t="s">
        <v>1516</v>
      </c>
      <c r="L257" s="205"/>
      <c r="M257" s="197" t="s">
        <v>1516</v>
      </c>
      <c r="N257" s="187">
        <v>2926.99</v>
      </c>
      <c r="O257" s="199"/>
      <c r="P257" s="205"/>
      <c r="Q257" s="205"/>
      <c r="R257" s="205"/>
      <c r="S257" s="205"/>
      <c r="T257" s="187" t="s">
        <v>1509</v>
      </c>
      <c r="U257" s="203">
        <v>1673</v>
      </c>
      <c r="V257" s="201" t="s">
        <v>1039</v>
      </c>
      <c r="W257" s="201" t="s">
        <v>1043</v>
      </c>
    </row>
    <row r="258" spans="1:23" ht="52.5">
      <c r="A258" s="197" t="s">
        <v>1525</v>
      </c>
      <c r="B258" s="197" t="s">
        <v>1526</v>
      </c>
      <c r="C258" s="192" t="s">
        <v>1005</v>
      </c>
      <c r="D258" s="192">
        <v>14861</v>
      </c>
      <c r="E258" s="193">
        <v>44104</v>
      </c>
      <c r="F258" s="205"/>
      <c r="G258" s="205"/>
      <c r="H258" s="205"/>
      <c r="I258" s="187">
        <v>9209.51</v>
      </c>
      <c r="J258" s="193">
        <v>44134</v>
      </c>
      <c r="K258" s="192" t="s">
        <v>1516</v>
      </c>
      <c r="L258" s="205"/>
      <c r="M258" s="197" t="s">
        <v>1516</v>
      </c>
      <c r="N258" s="187">
        <v>9209.51</v>
      </c>
      <c r="O258" s="199"/>
      <c r="P258" s="205"/>
      <c r="Q258" s="205"/>
      <c r="R258" s="205"/>
      <c r="S258" s="205"/>
      <c r="T258" s="187" t="s">
        <v>1509</v>
      </c>
      <c r="U258" s="203">
        <v>1673</v>
      </c>
      <c r="V258" s="201" t="s">
        <v>1039</v>
      </c>
      <c r="W258" s="201" t="s">
        <v>1043</v>
      </c>
    </row>
    <row r="259" spans="1:23" ht="52.5">
      <c r="A259" s="197" t="s">
        <v>1525</v>
      </c>
      <c r="B259" s="197" t="s">
        <v>1526</v>
      </c>
      <c r="C259" s="192" t="s">
        <v>1005</v>
      </c>
      <c r="D259" s="192">
        <v>14862</v>
      </c>
      <c r="E259" s="193">
        <v>44104</v>
      </c>
      <c r="F259" s="205"/>
      <c r="G259" s="205"/>
      <c r="H259" s="205"/>
      <c r="I259" s="187">
        <v>15676.25</v>
      </c>
      <c r="J259" s="193">
        <v>44134</v>
      </c>
      <c r="K259" s="192" t="s">
        <v>1516</v>
      </c>
      <c r="L259" s="205"/>
      <c r="M259" s="197" t="s">
        <v>1516</v>
      </c>
      <c r="N259" s="187">
        <v>15676.25</v>
      </c>
      <c r="O259" s="199"/>
      <c r="P259" s="205"/>
      <c r="Q259" s="205"/>
      <c r="R259" s="205"/>
      <c r="S259" s="205"/>
      <c r="T259" s="187" t="s">
        <v>1509</v>
      </c>
      <c r="U259" s="203">
        <v>1673</v>
      </c>
      <c r="V259" s="201" t="s">
        <v>1039</v>
      </c>
      <c r="W259" s="201" t="s">
        <v>1043</v>
      </c>
    </row>
    <row r="260" spans="1:23" ht="52.5">
      <c r="A260" s="197" t="s">
        <v>1525</v>
      </c>
      <c r="B260" s="197" t="s">
        <v>1526</v>
      </c>
      <c r="C260" s="192" t="s">
        <v>1005</v>
      </c>
      <c r="D260" s="192">
        <v>14863</v>
      </c>
      <c r="E260" s="193">
        <v>44104</v>
      </c>
      <c r="F260" s="205"/>
      <c r="G260" s="205"/>
      <c r="H260" s="205"/>
      <c r="I260" s="187">
        <v>3272.33</v>
      </c>
      <c r="J260" s="193">
        <v>44134</v>
      </c>
      <c r="K260" s="192" t="s">
        <v>1516</v>
      </c>
      <c r="L260" s="205"/>
      <c r="M260" s="197" t="s">
        <v>1516</v>
      </c>
      <c r="N260" s="187">
        <v>3272.33</v>
      </c>
      <c r="O260" s="199"/>
      <c r="P260" s="205"/>
      <c r="Q260" s="205"/>
      <c r="R260" s="205"/>
      <c r="S260" s="205"/>
      <c r="T260" s="187" t="s">
        <v>1509</v>
      </c>
      <c r="U260" s="203">
        <v>1673</v>
      </c>
      <c r="V260" s="201" t="s">
        <v>1039</v>
      </c>
      <c r="W260" s="201" t="s">
        <v>1043</v>
      </c>
    </row>
    <row r="261" spans="1:23" ht="52.5">
      <c r="A261" s="197" t="s">
        <v>1525</v>
      </c>
      <c r="B261" s="197" t="s">
        <v>1526</v>
      </c>
      <c r="C261" s="192" t="s">
        <v>1005</v>
      </c>
      <c r="D261" s="192">
        <v>14864</v>
      </c>
      <c r="E261" s="193">
        <v>44104</v>
      </c>
      <c r="F261" s="205"/>
      <c r="G261" s="205"/>
      <c r="H261" s="205"/>
      <c r="I261" s="187">
        <v>5790.81</v>
      </c>
      <c r="J261" s="193">
        <v>44134</v>
      </c>
      <c r="K261" s="192" t="s">
        <v>1516</v>
      </c>
      <c r="L261" s="205"/>
      <c r="M261" s="197" t="s">
        <v>1516</v>
      </c>
      <c r="N261" s="187">
        <v>5790.81</v>
      </c>
      <c r="O261" s="199"/>
      <c r="P261" s="205"/>
      <c r="Q261" s="205"/>
      <c r="R261" s="205"/>
      <c r="S261" s="205"/>
      <c r="T261" s="187" t="s">
        <v>1509</v>
      </c>
      <c r="U261" s="203">
        <v>1673</v>
      </c>
      <c r="V261" s="201" t="s">
        <v>1039</v>
      </c>
      <c r="W261" s="201" t="s">
        <v>1043</v>
      </c>
    </row>
    <row r="262" spans="1:23" ht="52.5">
      <c r="A262" s="197" t="s">
        <v>1525</v>
      </c>
      <c r="B262" s="197" t="s">
        <v>1526</v>
      </c>
      <c r="C262" s="192" t="s">
        <v>1005</v>
      </c>
      <c r="D262" s="192">
        <v>14879</v>
      </c>
      <c r="E262" s="193">
        <v>44104</v>
      </c>
      <c r="F262" s="205"/>
      <c r="G262" s="205"/>
      <c r="H262" s="205"/>
      <c r="I262" s="187">
        <v>21056.73</v>
      </c>
      <c r="J262" s="193">
        <v>44134</v>
      </c>
      <c r="K262" s="192" t="s">
        <v>1516</v>
      </c>
      <c r="L262" s="205"/>
      <c r="M262" s="197" t="s">
        <v>1516</v>
      </c>
      <c r="N262" s="187">
        <v>21056.73</v>
      </c>
      <c r="O262" s="199"/>
      <c r="P262" s="205"/>
      <c r="Q262" s="205"/>
      <c r="R262" s="205"/>
      <c r="S262" s="205"/>
      <c r="T262" s="187" t="s">
        <v>1509</v>
      </c>
      <c r="U262" s="203">
        <v>1673</v>
      </c>
      <c r="V262" s="201" t="s">
        <v>1039</v>
      </c>
      <c r="W262" s="201" t="s">
        <v>1043</v>
      </c>
    </row>
    <row r="263" spans="1:23" ht="52.5">
      <c r="A263" s="197" t="s">
        <v>1525</v>
      </c>
      <c r="B263" s="197" t="s">
        <v>1526</v>
      </c>
      <c r="C263" s="192" t="s">
        <v>1005</v>
      </c>
      <c r="D263" s="192">
        <v>14966</v>
      </c>
      <c r="E263" s="193">
        <v>44134</v>
      </c>
      <c r="F263" s="205"/>
      <c r="G263" s="205"/>
      <c r="H263" s="205"/>
      <c r="I263" s="187">
        <v>42823.51</v>
      </c>
      <c r="J263" s="193">
        <v>44165</v>
      </c>
      <c r="K263" s="192" t="s">
        <v>1516</v>
      </c>
      <c r="L263" s="205"/>
      <c r="M263" s="197" t="s">
        <v>1516</v>
      </c>
      <c r="N263" s="187">
        <v>42823.51</v>
      </c>
      <c r="O263" s="199"/>
      <c r="P263" s="205"/>
      <c r="Q263" s="205"/>
      <c r="R263" s="205"/>
      <c r="S263" s="205"/>
      <c r="T263" s="187" t="s">
        <v>1512</v>
      </c>
      <c r="U263" s="203">
        <v>1642</v>
      </c>
      <c r="V263" s="201" t="s">
        <v>1039</v>
      </c>
      <c r="W263" s="201" t="s">
        <v>1043</v>
      </c>
    </row>
    <row r="264" spans="1:23" ht="52.5">
      <c r="A264" s="197" t="s">
        <v>1525</v>
      </c>
      <c r="B264" s="197" t="s">
        <v>1526</v>
      </c>
      <c r="C264" s="192" t="s">
        <v>1005</v>
      </c>
      <c r="D264" s="192">
        <v>14968</v>
      </c>
      <c r="E264" s="193">
        <v>44134</v>
      </c>
      <c r="F264" s="205"/>
      <c r="G264" s="205"/>
      <c r="H264" s="205"/>
      <c r="I264" s="187">
        <v>1964.86</v>
      </c>
      <c r="J264" s="193">
        <v>44165</v>
      </c>
      <c r="K264" s="192" t="s">
        <v>1516</v>
      </c>
      <c r="L264" s="205"/>
      <c r="M264" s="197" t="s">
        <v>1516</v>
      </c>
      <c r="N264" s="187">
        <v>1964.86</v>
      </c>
      <c r="O264" s="199"/>
      <c r="P264" s="205"/>
      <c r="Q264" s="205"/>
      <c r="R264" s="205"/>
      <c r="S264" s="205"/>
      <c r="T264" s="187" t="s">
        <v>1512</v>
      </c>
      <c r="U264" s="203">
        <v>1642</v>
      </c>
      <c r="V264" s="201" t="s">
        <v>1039</v>
      </c>
      <c r="W264" s="201" t="s">
        <v>1043</v>
      </c>
    </row>
    <row r="265" spans="1:23" ht="52.5">
      <c r="A265" s="197" t="s">
        <v>1525</v>
      </c>
      <c r="B265" s="197" t="s">
        <v>1526</v>
      </c>
      <c r="C265" s="192" t="s">
        <v>1005</v>
      </c>
      <c r="D265" s="192">
        <v>14969</v>
      </c>
      <c r="E265" s="193">
        <v>44134</v>
      </c>
      <c r="F265" s="205"/>
      <c r="G265" s="205"/>
      <c r="H265" s="205"/>
      <c r="I265" s="187">
        <v>12182.41</v>
      </c>
      <c r="J265" s="193">
        <v>44165</v>
      </c>
      <c r="K265" s="192" t="s">
        <v>1516</v>
      </c>
      <c r="L265" s="205"/>
      <c r="M265" s="197" t="s">
        <v>1516</v>
      </c>
      <c r="N265" s="187">
        <v>12182.41</v>
      </c>
      <c r="O265" s="199"/>
      <c r="P265" s="205"/>
      <c r="Q265" s="205"/>
      <c r="R265" s="205"/>
      <c r="S265" s="205"/>
      <c r="T265" s="187" t="s">
        <v>1512</v>
      </c>
      <c r="U265" s="203">
        <v>1642</v>
      </c>
      <c r="V265" s="201" t="s">
        <v>1039</v>
      </c>
      <c r="W265" s="201" t="s">
        <v>1043</v>
      </c>
    </row>
    <row r="266" spans="1:23" ht="52.5">
      <c r="A266" s="197" t="s">
        <v>1525</v>
      </c>
      <c r="B266" s="197" t="s">
        <v>1526</v>
      </c>
      <c r="C266" s="192" t="s">
        <v>1005</v>
      </c>
      <c r="D266" s="192">
        <v>14971</v>
      </c>
      <c r="E266" s="193">
        <v>44134</v>
      </c>
      <c r="F266" s="205"/>
      <c r="G266" s="205"/>
      <c r="H266" s="205"/>
      <c r="I266" s="187">
        <v>937.73</v>
      </c>
      <c r="J266" s="193">
        <v>44165</v>
      </c>
      <c r="K266" s="192" t="s">
        <v>1516</v>
      </c>
      <c r="L266" s="205"/>
      <c r="M266" s="197" t="s">
        <v>1516</v>
      </c>
      <c r="N266" s="187">
        <v>937.73</v>
      </c>
      <c r="O266" s="199"/>
      <c r="P266" s="205"/>
      <c r="Q266" s="205"/>
      <c r="R266" s="205"/>
      <c r="S266" s="205"/>
      <c r="T266" s="187" t="s">
        <v>1512</v>
      </c>
      <c r="U266" s="203">
        <v>1642</v>
      </c>
      <c r="V266" s="201" t="s">
        <v>1039</v>
      </c>
      <c r="W266" s="201" t="s">
        <v>1043</v>
      </c>
    </row>
    <row r="267" spans="1:23" ht="52.5">
      <c r="A267" s="197" t="s">
        <v>1525</v>
      </c>
      <c r="B267" s="197" t="s">
        <v>1526</v>
      </c>
      <c r="C267" s="192" t="s">
        <v>1005</v>
      </c>
      <c r="D267" s="192">
        <v>14972</v>
      </c>
      <c r="E267" s="193">
        <v>44134</v>
      </c>
      <c r="F267" s="205"/>
      <c r="G267" s="205"/>
      <c r="H267" s="205"/>
      <c r="I267" s="187">
        <v>4144.1000000000004</v>
      </c>
      <c r="J267" s="193">
        <v>44165</v>
      </c>
      <c r="K267" s="192" t="s">
        <v>1516</v>
      </c>
      <c r="L267" s="205"/>
      <c r="M267" s="197" t="s">
        <v>1516</v>
      </c>
      <c r="N267" s="187">
        <v>4144.1000000000004</v>
      </c>
      <c r="O267" s="199"/>
      <c r="P267" s="205"/>
      <c r="Q267" s="205"/>
      <c r="R267" s="205"/>
      <c r="S267" s="205"/>
      <c r="T267" s="187" t="s">
        <v>1512</v>
      </c>
      <c r="U267" s="203">
        <v>1642</v>
      </c>
      <c r="V267" s="201" t="s">
        <v>1039</v>
      </c>
      <c r="W267" s="201" t="s">
        <v>1043</v>
      </c>
    </row>
    <row r="268" spans="1:23" ht="52.5">
      <c r="A268" s="197" t="s">
        <v>1525</v>
      </c>
      <c r="B268" s="197" t="s">
        <v>1526</v>
      </c>
      <c r="C268" s="192" t="s">
        <v>1005</v>
      </c>
      <c r="D268" s="192">
        <v>14973</v>
      </c>
      <c r="E268" s="193">
        <v>44134</v>
      </c>
      <c r="F268" s="205"/>
      <c r="G268" s="205"/>
      <c r="H268" s="205"/>
      <c r="I268" s="187">
        <v>7153.58</v>
      </c>
      <c r="J268" s="193">
        <v>44165</v>
      </c>
      <c r="K268" s="192" t="s">
        <v>1516</v>
      </c>
      <c r="L268" s="205"/>
      <c r="M268" s="197" t="s">
        <v>1516</v>
      </c>
      <c r="N268" s="187">
        <v>7153.58</v>
      </c>
      <c r="O268" s="199"/>
      <c r="P268" s="205"/>
      <c r="Q268" s="205"/>
      <c r="R268" s="205"/>
      <c r="S268" s="205"/>
      <c r="T268" s="187" t="s">
        <v>1512</v>
      </c>
      <c r="U268" s="203">
        <v>1642</v>
      </c>
      <c r="V268" s="201" t="s">
        <v>1039</v>
      </c>
      <c r="W268" s="201" t="s">
        <v>1043</v>
      </c>
    </row>
    <row r="269" spans="1:23" ht="52.5">
      <c r="A269" s="197" t="s">
        <v>1525</v>
      </c>
      <c r="B269" s="197" t="s">
        <v>1526</v>
      </c>
      <c r="C269" s="192" t="s">
        <v>1005</v>
      </c>
      <c r="D269" s="192">
        <v>14974</v>
      </c>
      <c r="E269" s="193">
        <v>44134</v>
      </c>
      <c r="F269" s="205"/>
      <c r="G269" s="205"/>
      <c r="H269" s="205"/>
      <c r="I269" s="187">
        <v>21600.73</v>
      </c>
      <c r="J269" s="193">
        <v>44165</v>
      </c>
      <c r="K269" s="192" t="s">
        <v>1516</v>
      </c>
      <c r="L269" s="205"/>
      <c r="M269" s="197" t="s">
        <v>1516</v>
      </c>
      <c r="N269" s="187">
        <v>21600.73</v>
      </c>
      <c r="O269" s="199"/>
      <c r="P269" s="205"/>
      <c r="Q269" s="205"/>
      <c r="R269" s="205"/>
      <c r="S269" s="205"/>
      <c r="T269" s="187" t="s">
        <v>1512</v>
      </c>
      <c r="U269" s="203">
        <v>1642</v>
      </c>
      <c r="V269" s="201" t="s">
        <v>1039</v>
      </c>
      <c r="W269" s="201" t="s">
        <v>1043</v>
      </c>
    </row>
    <row r="270" spans="1:23" ht="52.5">
      <c r="A270" s="197" t="s">
        <v>1525</v>
      </c>
      <c r="B270" s="197" t="s">
        <v>1526</v>
      </c>
      <c r="C270" s="192" t="s">
        <v>1005</v>
      </c>
      <c r="D270" s="192">
        <v>14975</v>
      </c>
      <c r="E270" s="193">
        <v>44134</v>
      </c>
      <c r="F270" s="205"/>
      <c r="G270" s="205"/>
      <c r="H270" s="205"/>
      <c r="I270" s="187">
        <v>3449.65</v>
      </c>
      <c r="J270" s="193">
        <v>44165</v>
      </c>
      <c r="K270" s="192" t="s">
        <v>1516</v>
      </c>
      <c r="L270" s="205"/>
      <c r="M270" s="197" t="s">
        <v>1516</v>
      </c>
      <c r="N270" s="187">
        <v>3449.65</v>
      </c>
      <c r="O270" s="199"/>
      <c r="P270" s="205"/>
      <c r="Q270" s="205"/>
      <c r="R270" s="205"/>
      <c r="S270" s="205"/>
      <c r="T270" s="187" t="s">
        <v>1512</v>
      </c>
      <c r="U270" s="203">
        <v>1642</v>
      </c>
      <c r="V270" s="201" t="s">
        <v>1039</v>
      </c>
      <c r="W270" s="201" t="s">
        <v>1043</v>
      </c>
    </row>
    <row r="271" spans="1:23" ht="52.5">
      <c r="A271" s="197" t="s">
        <v>1525</v>
      </c>
      <c r="B271" s="197" t="s">
        <v>1526</v>
      </c>
      <c r="C271" s="192" t="s">
        <v>1005</v>
      </c>
      <c r="D271" s="192">
        <v>14976</v>
      </c>
      <c r="E271" s="193">
        <v>44134</v>
      </c>
      <c r="F271" s="205"/>
      <c r="G271" s="205"/>
      <c r="H271" s="205"/>
      <c r="I271" s="187">
        <v>4986.32</v>
      </c>
      <c r="J271" s="193">
        <v>44165</v>
      </c>
      <c r="K271" s="192" t="s">
        <v>1516</v>
      </c>
      <c r="L271" s="205"/>
      <c r="M271" s="197" t="s">
        <v>1516</v>
      </c>
      <c r="N271" s="187">
        <v>4986.32</v>
      </c>
      <c r="O271" s="199"/>
      <c r="P271" s="205"/>
      <c r="Q271" s="205"/>
      <c r="R271" s="205"/>
      <c r="S271" s="205"/>
      <c r="T271" s="187" t="s">
        <v>1512</v>
      </c>
      <c r="U271" s="203">
        <v>1642</v>
      </c>
      <c r="V271" s="201" t="s">
        <v>1039</v>
      </c>
      <c r="W271" s="201" t="s">
        <v>1043</v>
      </c>
    </row>
    <row r="272" spans="1:23" ht="52.5">
      <c r="A272" s="197" t="s">
        <v>1525</v>
      </c>
      <c r="B272" s="197" t="s">
        <v>1526</v>
      </c>
      <c r="C272" s="192" t="s">
        <v>1005</v>
      </c>
      <c r="D272" s="192">
        <v>14991</v>
      </c>
      <c r="E272" s="193">
        <v>44134</v>
      </c>
      <c r="F272" s="205"/>
      <c r="G272" s="205"/>
      <c r="H272" s="205"/>
      <c r="I272" s="187">
        <v>20341.3</v>
      </c>
      <c r="J272" s="193">
        <v>44165</v>
      </c>
      <c r="K272" s="192" t="s">
        <v>1516</v>
      </c>
      <c r="L272" s="205"/>
      <c r="M272" s="197" t="s">
        <v>1516</v>
      </c>
      <c r="N272" s="187">
        <v>20341.3</v>
      </c>
      <c r="O272" s="199"/>
      <c r="P272" s="205"/>
      <c r="Q272" s="205"/>
      <c r="R272" s="205"/>
      <c r="S272" s="205"/>
      <c r="T272" s="187" t="s">
        <v>1512</v>
      </c>
      <c r="U272" s="203">
        <v>1642</v>
      </c>
      <c r="V272" s="201" t="s">
        <v>1039</v>
      </c>
      <c r="W272" s="201" t="s">
        <v>1043</v>
      </c>
    </row>
    <row r="273" spans="1:23" ht="52.5">
      <c r="A273" s="197" t="s">
        <v>1525</v>
      </c>
      <c r="B273" s="197" t="s">
        <v>1526</v>
      </c>
      <c r="C273" s="192" t="s">
        <v>1005</v>
      </c>
      <c r="D273" s="192">
        <v>15092</v>
      </c>
      <c r="E273" s="193">
        <v>44165</v>
      </c>
      <c r="F273" s="205"/>
      <c r="G273" s="205"/>
      <c r="H273" s="205"/>
      <c r="I273" s="187">
        <v>54530.6</v>
      </c>
      <c r="J273" s="193">
        <v>44195</v>
      </c>
      <c r="K273" s="192" t="s">
        <v>1516</v>
      </c>
      <c r="L273" s="205"/>
      <c r="M273" s="197" t="s">
        <v>1516</v>
      </c>
      <c r="N273" s="187">
        <v>54530.6</v>
      </c>
      <c r="O273" s="199"/>
      <c r="P273" s="205"/>
      <c r="Q273" s="205"/>
      <c r="R273" s="205"/>
      <c r="S273" s="205"/>
      <c r="T273" s="187" t="s">
        <v>1509</v>
      </c>
      <c r="U273" s="203">
        <v>1612</v>
      </c>
      <c r="V273" s="201" t="s">
        <v>1039</v>
      </c>
      <c r="W273" s="201" t="s">
        <v>1043</v>
      </c>
    </row>
    <row r="274" spans="1:23" ht="52.5">
      <c r="A274" s="197" t="s">
        <v>1525</v>
      </c>
      <c r="B274" s="197" t="s">
        <v>1526</v>
      </c>
      <c r="C274" s="192" t="s">
        <v>1005</v>
      </c>
      <c r="D274" s="192">
        <v>15094</v>
      </c>
      <c r="E274" s="193">
        <v>44165</v>
      </c>
      <c r="F274" s="205"/>
      <c r="G274" s="205"/>
      <c r="H274" s="205"/>
      <c r="I274" s="187">
        <v>2541.61</v>
      </c>
      <c r="J274" s="193">
        <v>44195</v>
      </c>
      <c r="K274" s="192" t="s">
        <v>1516</v>
      </c>
      <c r="L274" s="205"/>
      <c r="M274" s="197" t="s">
        <v>1516</v>
      </c>
      <c r="N274" s="187">
        <v>2541.61</v>
      </c>
      <c r="O274" s="199"/>
      <c r="P274" s="205"/>
      <c r="Q274" s="205"/>
      <c r="R274" s="205"/>
      <c r="S274" s="205"/>
      <c r="T274" s="187" t="s">
        <v>1509</v>
      </c>
      <c r="U274" s="203">
        <v>1612</v>
      </c>
      <c r="V274" s="201" t="s">
        <v>1039</v>
      </c>
      <c r="W274" s="201" t="s">
        <v>1043</v>
      </c>
    </row>
    <row r="275" spans="1:23" ht="52.5">
      <c r="A275" s="197" t="s">
        <v>1525</v>
      </c>
      <c r="B275" s="197" t="s">
        <v>1526</v>
      </c>
      <c r="C275" s="192" t="s">
        <v>1005</v>
      </c>
      <c r="D275" s="192">
        <v>15095</v>
      </c>
      <c r="E275" s="193">
        <v>44165</v>
      </c>
      <c r="F275" s="205"/>
      <c r="G275" s="205"/>
      <c r="H275" s="205"/>
      <c r="I275" s="187">
        <v>12400.98</v>
      </c>
      <c r="J275" s="193">
        <v>44195</v>
      </c>
      <c r="K275" s="192" t="s">
        <v>1516</v>
      </c>
      <c r="L275" s="205"/>
      <c r="M275" s="197" t="s">
        <v>1516</v>
      </c>
      <c r="N275" s="187">
        <v>12400.98</v>
      </c>
      <c r="O275" s="199"/>
      <c r="P275" s="205"/>
      <c r="Q275" s="205"/>
      <c r="R275" s="205"/>
      <c r="S275" s="205"/>
      <c r="T275" s="187" t="s">
        <v>1509</v>
      </c>
      <c r="U275" s="203">
        <v>1612</v>
      </c>
      <c r="V275" s="201" t="s">
        <v>1039</v>
      </c>
      <c r="W275" s="201" t="s">
        <v>1043</v>
      </c>
    </row>
    <row r="276" spans="1:23" ht="52.5">
      <c r="A276" s="197" t="s">
        <v>1525</v>
      </c>
      <c r="B276" s="197" t="s">
        <v>1526</v>
      </c>
      <c r="C276" s="192" t="s">
        <v>1005</v>
      </c>
      <c r="D276" s="192">
        <v>15097</v>
      </c>
      <c r="E276" s="193">
        <v>44165</v>
      </c>
      <c r="F276" s="205"/>
      <c r="G276" s="205"/>
      <c r="H276" s="205"/>
      <c r="I276" s="187">
        <v>940.22</v>
      </c>
      <c r="J276" s="193">
        <v>44195</v>
      </c>
      <c r="K276" s="192" t="s">
        <v>1516</v>
      </c>
      <c r="L276" s="205"/>
      <c r="M276" s="197" t="s">
        <v>1516</v>
      </c>
      <c r="N276" s="187">
        <v>940.22</v>
      </c>
      <c r="O276" s="199"/>
      <c r="P276" s="205"/>
      <c r="Q276" s="205"/>
      <c r="R276" s="205"/>
      <c r="S276" s="205"/>
      <c r="T276" s="187" t="s">
        <v>1509</v>
      </c>
      <c r="U276" s="203">
        <v>1612</v>
      </c>
      <c r="V276" s="201" t="s">
        <v>1039</v>
      </c>
      <c r="W276" s="201" t="s">
        <v>1043</v>
      </c>
    </row>
    <row r="277" spans="1:23" ht="52.5">
      <c r="A277" s="197" t="s">
        <v>1525</v>
      </c>
      <c r="B277" s="197" t="s">
        <v>1526</v>
      </c>
      <c r="C277" s="192" t="s">
        <v>1005</v>
      </c>
      <c r="D277" s="192">
        <v>15098</v>
      </c>
      <c r="E277" s="193">
        <v>44165</v>
      </c>
      <c r="F277" s="205"/>
      <c r="G277" s="205"/>
      <c r="H277" s="205"/>
      <c r="I277" s="187">
        <v>5029.7700000000004</v>
      </c>
      <c r="J277" s="193">
        <v>44195</v>
      </c>
      <c r="K277" s="192" t="s">
        <v>1516</v>
      </c>
      <c r="L277" s="205"/>
      <c r="M277" s="197" t="s">
        <v>1516</v>
      </c>
      <c r="N277" s="187">
        <v>5029.7700000000004</v>
      </c>
      <c r="O277" s="199"/>
      <c r="P277" s="205"/>
      <c r="Q277" s="205"/>
      <c r="R277" s="205"/>
      <c r="S277" s="205"/>
      <c r="T277" s="187" t="s">
        <v>1509</v>
      </c>
      <c r="U277" s="203">
        <v>1612</v>
      </c>
      <c r="V277" s="201" t="s">
        <v>1039</v>
      </c>
      <c r="W277" s="201" t="s">
        <v>1043</v>
      </c>
    </row>
    <row r="278" spans="1:23" ht="52.5">
      <c r="A278" s="197" t="s">
        <v>1525</v>
      </c>
      <c r="B278" s="197" t="s">
        <v>1526</v>
      </c>
      <c r="C278" s="192" t="s">
        <v>1005</v>
      </c>
      <c r="D278" s="192">
        <v>15099</v>
      </c>
      <c r="E278" s="193">
        <v>44165</v>
      </c>
      <c r="F278" s="205"/>
      <c r="G278" s="205"/>
      <c r="H278" s="205"/>
      <c r="I278" s="187">
        <v>8261.5300000000007</v>
      </c>
      <c r="J278" s="193">
        <v>44195</v>
      </c>
      <c r="K278" s="192" t="s">
        <v>1516</v>
      </c>
      <c r="L278" s="205"/>
      <c r="M278" s="197" t="s">
        <v>1516</v>
      </c>
      <c r="N278" s="187">
        <v>8261.5300000000007</v>
      </c>
      <c r="O278" s="199"/>
      <c r="P278" s="205"/>
      <c r="Q278" s="205"/>
      <c r="R278" s="205"/>
      <c r="S278" s="205"/>
      <c r="T278" s="187" t="s">
        <v>1509</v>
      </c>
      <c r="U278" s="203">
        <v>1612</v>
      </c>
      <c r="V278" s="201" t="s">
        <v>1039</v>
      </c>
      <c r="W278" s="201" t="s">
        <v>1043</v>
      </c>
    </row>
    <row r="279" spans="1:23" ht="52.5">
      <c r="A279" s="197" t="s">
        <v>1525</v>
      </c>
      <c r="B279" s="197" t="s">
        <v>1526</v>
      </c>
      <c r="C279" s="192" t="s">
        <v>1005</v>
      </c>
      <c r="D279" s="192">
        <v>15100</v>
      </c>
      <c r="E279" s="193">
        <v>44165</v>
      </c>
      <c r="F279" s="205"/>
      <c r="G279" s="205"/>
      <c r="H279" s="205"/>
      <c r="I279" s="187">
        <v>48855.040000000001</v>
      </c>
      <c r="J279" s="193">
        <v>44195</v>
      </c>
      <c r="K279" s="192" t="s">
        <v>1516</v>
      </c>
      <c r="L279" s="205"/>
      <c r="M279" s="197" t="s">
        <v>1516</v>
      </c>
      <c r="N279" s="187">
        <v>48855.040000000001</v>
      </c>
      <c r="O279" s="199"/>
      <c r="P279" s="205"/>
      <c r="Q279" s="205"/>
      <c r="R279" s="205"/>
      <c r="S279" s="205"/>
      <c r="T279" s="187" t="s">
        <v>1509</v>
      </c>
      <c r="U279" s="203">
        <v>1612</v>
      </c>
      <c r="V279" s="201" t="s">
        <v>1039</v>
      </c>
      <c r="W279" s="201" t="s">
        <v>1043</v>
      </c>
    </row>
    <row r="280" spans="1:23" ht="52.5">
      <c r="A280" s="197" t="s">
        <v>1525</v>
      </c>
      <c r="B280" s="197" t="s">
        <v>1526</v>
      </c>
      <c r="C280" s="192" t="s">
        <v>1005</v>
      </c>
      <c r="D280" s="192">
        <v>15101</v>
      </c>
      <c r="E280" s="193">
        <v>44165</v>
      </c>
      <c r="F280" s="205"/>
      <c r="G280" s="205"/>
      <c r="H280" s="205"/>
      <c r="I280" s="187">
        <v>4404.34</v>
      </c>
      <c r="J280" s="193">
        <v>44195</v>
      </c>
      <c r="K280" s="192" t="s">
        <v>1516</v>
      </c>
      <c r="L280" s="205"/>
      <c r="M280" s="197" t="s">
        <v>1516</v>
      </c>
      <c r="N280" s="187">
        <v>4404.34</v>
      </c>
      <c r="O280" s="199"/>
      <c r="P280" s="205"/>
      <c r="Q280" s="205"/>
      <c r="R280" s="205"/>
      <c r="S280" s="205"/>
      <c r="T280" s="187" t="s">
        <v>1509</v>
      </c>
      <c r="U280" s="203">
        <v>1612</v>
      </c>
      <c r="V280" s="201" t="s">
        <v>1039</v>
      </c>
      <c r="W280" s="201" t="s">
        <v>1043</v>
      </c>
    </row>
    <row r="281" spans="1:23" ht="52.5">
      <c r="A281" s="197" t="s">
        <v>1525</v>
      </c>
      <c r="B281" s="197" t="s">
        <v>1526</v>
      </c>
      <c r="C281" s="192" t="s">
        <v>1005</v>
      </c>
      <c r="D281" s="192">
        <v>15102</v>
      </c>
      <c r="E281" s="193">
        <v>44165</v>
      </c>
      <c r="F281" s="205"/>
      <c r="G281" s="205"/>
      <c r="H281" s="205"/>
      <c r="I281" s="187">
        <v>7309.25</v>
      </c>
      <c r="J281" s="193">
        <v>44195</v>
      </c>
      <c r="K281" s="192" t="s">
        <v>1516</v>
      </c>
      <c r="L281" s="205"/>
      <c r="M281" s="197" t="s">
        <v>1516</v>
      </c>
      <c r="N281" s="187">
        <v>7309.25</v>
      </c>
      <c r="O281" s="199"/>
      <c r="P281" s="205"/>
      <c r="Q281" s="205"/>
      <c r="R281" s="205"/>
      <c r="S281" s="205"/>
      <c r="T281" s="187" t="s">
        <v>1509</v>
      </c>
      <c r="U281" s="203">
        <v>1612</v>
      </c>
      <c r="V281" s="201" t="s">
        <v>1039</v>
      </c>
      <c r="W281" s="201" t="s">
        <v>1043</v>
      </c>
    </row>
    <row r="282" spans="1:23" ht="52.5">
      <c r="A282" s="197" t="s">
        <v>1525</v>
      </c>
      <c r="B282" s="197" t="s">
        <v>1526</v>
      </c>
      <c r="C282" s="192" t="s">
        <v>1005</v>
      </c>
      <c r="D282" s="192">
        <v>15117</v>
      </c>
      <c r="E282" s="193">
        <v>44165</v>
      </c>
      <c r="F282" s="205"/>
      <c r="G282" s="205"/>
      <c r="H282" s="205"/>
      <c r="I282" s="187">
        <v>27334.880000000001</v>
      </c>
      <c r="J282" s="193">
        <v>44195</v>
      </c>
      <c r="K282" s="192" t="s">
        <v>1516</v>
      </c>
      <c r="L282" s="205"/>
      <c r="M282" s="197" t="s">
        <v>1516</v>
      </c>
      <c r="N282" s="187">
        <v>27334.880000000001</v>
      </c>
      <c r="O282" s="199"/>
      <c r="P282" s="205"/>
      <c r="Q282" s="205"/>
      <c r="R282" s="205"/>
      <c r="S282" s="205"/>
      <c r="T282" s="187" t="s">
        <v>1509</v>
      </c>
      <c r="U282" s="203">
        <v>1612</v>
      </c>
      <c r="V282" s="201" t="s">
        <v>1039</v>
      </c>
      <c r="W282" s="201" t="s">
        <v>1043</v>
      </c>
    </row>
    <row r="283" spans="1:23" ht="52.5">
      <c r="A283" s="197" t="s">
        <v>1525</v>
      </c>
      <c r="B283" s="197" t="s">
        <v>1526</v>
      </c>
      <c r="C283" s="192" t="s">
        <v>1005</v>
      </c>
      <c r="D283" s="192">
        <v>15264</v>
      </c>
      <c r="E283" s="193">
        <v>44196</v>
      </c>
      <c r="F283" s="205"/>
      <c r="G283" s="205"/>
      <c r="H283" s="205"/>
      <c r="I283" s="187">
        <v>57149.75</v>
      </c>
      <c r="J283" s="193">
        <v>44227</v>
      </c>
      <c r="K283" s="192" t="s">
        <v>1516</v>
      </c>
      <c r="L283" s="205"/>
      <c r="M283" s="197" t="s">
        <v>1516</v>
      </c>
      <c r="N283" s="187">
        <v>57149.75</v>
      </c>
      <c r="O283" s="199"/>
      <c r="P283" s="205"/>
      <c r="Q283" s="205"/>
      <c r="R283" s="205"/>
      <c r="S283" s="205"/>
      <c r="T283" s="187" t="s">
        <v>1512</v>
      </c>
      <c r="U283" s="203">
        <v>1580</v>
      </c>
      <c r="V283" s="201" t="s">
        <v>1039</v>
      </c>
      <c r="W283" s="201" t="s">
        <v>1043</v>
      </c>
    </row>
    <row r="284" spans="1:23" ht="52.5">
      <c r="A284" s="197" t="s">
        <v>1525</v>
      </c>
      <c r="B284" s="197" t="s">
        <v>1526</v>
      </c>
      <c r="C284" s="192" t="s">
        <v>1005</v>
      </c>
      <c r="D284" s="192">
        <v>15266</v>
      </c>
      <c r="E284" s="193">
        <v>44196</v>
      </c>
      <c r="F284" s="205"/>
      <c r="G284" s="205"/>
      <c r="H284" s="205"/>
      <c r="I284" s="187">
        <v>2719.78</v>
      </c>
      <c r="J284" s="193">
        <v>44227</v>
      </c>
      <c r="K284" s="192" t="s">
        <v>1516</v>
      </c>
      <c r="L284" s="205"/>
      <c r="M284" s="197" t="s">
        <v>1516</v>
      </c>
      <c r="N284" s="187">
        <v>2719.78</v>
      </c>
      <c r="O284" s="199"/>
      <c r="P284" s="205"/>
      <c r="Q284" s="205"/>
      <c r="R284" s="205"/>
      <c r="S284" s="205"/>
      <c r="T284" s="187" t="s">
        <v>1512</v>
      </c>
      <c r="U284" s="203">
        <v>1580</v>
      </c>
      <c r="V284" s="201" t="s">
        <v>1039</v>
      </c>
      <c r="W284" s="201" t="s">
        <v>1043</v>
      </c>
    </row>
    <row r="285" spans="1:23" ht="52.5">
      <c r="A285" s="197" t="s">
        <v>1525</v>
      </c>
      <c r="B285" s="197" t="s">
        <v>1526</v>
      </c>
      <c r="C285" s="192" t="s">
        <v>1005</v>
      </c>
      <c r="D285" s="192">
        <v>15267</v>
      </c>
      <c r="E285" s="193">
        <v>44196</v>
      </c>
      <c r="F285" s="205"/>
      <c r="G285" s="205"/>
      <c r="H285" s="205"/>
      <c r="I285" s="187">
        <v>12862.2</v>
      </c>
      <c r="J285" s="193">
        <v>44227</v>
      </c>
      <c r="K285" s="192" t="s">
        <v>1516</v>
      </c>
      <c r="L285" s="205"/>
      <c r="M285" s="197" t="s">
        <v>1516</v>
      </c>
      <c r="N285" s="187">
        <v>12862.2</v>
      </c>
      <c r="O285" s="199"/>
      <c r="P285" s="205"/>
      <c r="Q285" s="205"/>
      <c r="R285" s="205"/>
      <c r="S285" s="205"/>
      <c r="T285" s="187" t="s">
        <v>1512</v>
      </c>
      <c r="U285" s="203">
        <v>1580</v>
      </c>
      <c r="V285" s="201" t="s">
        <v>1039</v>
      </c>
      <c r="W285" s="201" t="s">
        <v>1043</v>
      </c>
    </row>
    <row r="286" spans="1:23" ht="52.5">
      <c r="A286" s="197" t="s">
        <v>1525</v>
      </c>
      <c r="B286" s="197" t="s">
        <v>1526</v>
      </c>
      <c r="C286" s="192" t="s">
        <v>1005</v>
      </c>
      <c r="D286" s="192">
        <v>15269</v>
      </c>
      <c r="E286" s="193">
        <v>44196</v>
      </c>
      <c r="F286" s="205"/>
      <c r="G286" s="205"/>
      <c r="H286" s="205"/>
      <c r="I286" s="187">
        <v>1353.74</v>
      </c>
      <c r="J286" s="193">
        <v>44227</v>
      </c>
      <c r="K286" s="192" t="s">
        <v>1516</v>
      </c>
      <c r="L286" s="205"/>
      <c r="M286" s="197" t="s">
        <v>1516</v>
      </c>
      <c r="N286" s="187">
        <v>1353.74</v>
      </c>
      <c r="O286" s="199"/>
      <c r="P286" s="205"/>
      <c r="Q286" s="205"/>
      <c r="R286" s="205"/>
      <c r="S286" s="205"/>
      <c r="T286" s="187" t="s">
        <v>1512</v>
      </c>
      <c r="U286" s="203">
        <v>1580</v>
      </c>
      <c r="V286" s="201" t="s">
        <v>1039</v>
      </c>
      <c r="W286" s="201" t="s">
        <v>1043</v>
      </c>
    </row>
    <row r="287" spans="1:23" ht="52.5">
      <c r="A287" s="197" t="s">
        <v>1525</v>
      </c>
      <c r="B287" s="197" t="s">
        <v>1526</v>
      </c>
      <c r="C287" s="192" t="s">
        <v>1005</v>
      </c>
      <c r="D287" s="192">
        <v>15270</v>
      </c>
      <c r="E287" s="193">
        <v>44196</v>
      </c>
      <c r="F287" s="205"/>
      <c r="G287" s="205"/>
      <c r="H287" s="205"/>
      <c r="I287" s="187">
        <v>5527.32</v>
      </c>
      <c r="J287" s="193">
        <v>44227</v>
      </c>
      <c r="K287" s="192" t="s">
        <v>1516</v>
      </c>
      <c r="L287" s="205"/>
      <c r="M287" s="197" t="s">
        <v>1516</v>
      </c>
      <c r="N287" s="187">
        <v>5527.32</v>
      </c>
      <c r="O287" s="199"/>
      <c r="P287" s="205"/>
      <c r="Q287" s="205"/>
      <c r="R287" s="205"/>
      <c r="S287" s="205"/>
      <c r="T287" s="187" t="s">
        <v>1512</v>
      </c>
      <c r="U287" s="203">
        <v>1580</v>
      </c>
      <c r="V287" s="201" t="s">
        <v>1039</v>
      </c>
      <c r="W287" s="201" t="s">
        <v>1043</v>
      </c>
    </row>
    <row r="288" spans="1:23" ht="52.5">
      <c r="A288" s="197" t="s">
        <v>1525</v>
      </c>
      <c r="B288" s="197" t="s">
        <v>1526</v>
      </c>
      <c r="C288" s="192" t="s">
        <v>1005</v>
      </c>
      <c r="D288" s="192">
        <v>15271</v>
      </c>
      <c r="E288" s="193">
        <v>44196</v>
      </c>
      <c r="F288" s="205"/>
      <c r="G288" s="205"/>
      <c r="H288" s="205"/>
      <c r="I288" s="187">
        <v>8805.5499999999993</v>
      </c>
      <c r="J288" s="193">
        <v>44227</v>
      </c>
      <c r="K288" s="192" t="s">
        <v>1516</v>
      </c>
      <c r="L288" s="205"/>
      <c r="M288" s="197" t="s">
        <v>1516</v>
      </c>
      <c r="N288" s="187">
        <v>8805.5499999999993</v>
      </c>
      <c r="O288" s="199"/>
      <c r="P288" s="205"/>
      <c r="Q288" s="205"/>
      <c r="R288" s="205"/>
      <c r="S288" s="205"/>
      <c r="T288" s="187" t="s">
        <v>1512</v>
      </c>
      <c r="U288" s="203">
        <v>1580</v>
      </c>
      <c r="V288" s="201" t="s">
        <v>1039</v>
      </c>
      <c r="W288" s="201" t="s">
        <v>1043</v>
      </c>
    </row>
    <row r="289" spans="1:23" ht="52.5">
      <c r="A289" s="197" t="s">
        <v>1525</v>
      </c>
      <c r="B289" s="197" t="s">
        <v>1526</v>
      </c>
      <c r="C289" s="192" t="s">
        <v>1005</v>
      </c>
      <c r="D289" s="192">
        <v>15272</v>
      </c>
      <c r="E289" s="193">
        <v>44196</v>
      </c>
      <c r="F289" s="205"/>
      <c r="G289" s="205"/>
      <c r="H289" s="205"/>
      <c r="I289" s="187">
        <v>69281.289999999994</v>
      </c>
      <c r="J289" s="193">
        <v>44227</v>
      </c>
      <c r="K289" s="192" t="s">
        <v>1516</v>
      </c>
      <c r="L289" s="205"/>
      <c r="M289" s="197" t="s">
        <v>1516</v>
      </c>
      <c r="N289" s="187">
        <v>69281.289999999994</v>
      </c>
      <c r="O289" s="199"/>
      <c r="P289" s="205"/>
      <c r="Q289" s="205"/>
      <c r="R289" s="205"/>
      <c r="S289" s="205"/>
      <c r="T289" s="187" t="s">
        <v>1512</v>
      </c>
      <c r="U289" s="203">
        <v>1580</v>
      </c>
      <c r="V289" s="201" t="s">
        <v>1039</v>
      </c>
      <c r="W289" s="201" t="s">
        <v>1043</v>
      </c>
    </row>
    <row r="290" spans="1:23" ht="52.5">
      <c r="A290" s="197" t="s">
        <v>1525</v>
      </c>
      <c r="B290" s="197" t="s">
        <v>1526</v>
      </c>
      <c r="C290" s="192" t="s">
        <v>1005</v>
      </c>
      <c r="D290" s="192">
        <v>15273</v>
      </c>
      <c r="E290" s="193">
        <v>44196</v>
      </c>
      <c r="F290" s="205"/>
      <c r="G290" s="205"/>
      <c r="H290" s="205"/>
      <c r="I290" s="187">
        <v>4628.24</v>
      </c>
      <c r="J290" s="193">
        <v>44227</v>
      </c>
      <c r="K290" s="192" t="s">
        <v>1516</v>
      </c>
      <c r="L290" s="205"/>
      <c r="M290" s="197" t="s">
        <v>1516</v>
      </c>
      <c r="N290" s="187">
        <v>4628.24</v>
      </c>
      <c r="O290" s="199"/>
      <c r="P290" s="205"/>
      <c r="Q290" s="205"/>
      <c r="R290" s="205"/>
      <c r="S290" s="205"/>
      <c r="T290" s="187" t="s">
        <v>1512</v>
      </c>
      <c r="U290" s="203">
        <v>1580</v>
      </c>
      <c r="V290" s="201" t="s">
        <v>1039</v>
      </c>
      <c r="W290" s="201" t="s">
        <v>1043</v>
      </c>
    </row>
    <row r="291" spans="1:23" ht="52.5">
      <c r="A291" s="197" t="s">
        <v>1525</v>
      </c>
      <c r="B291" s="197" t="s">
        <v>1526</v>
      </c>
      <c r="C291" s="192" t="s">
        <v>1005</v>
      </c>
      <c r="D291" s="192">
        <v>15274</v>
      </c>
      <c r="E291" s="193">
        <v>44196</v>
      </c>
      <c r="F291" s="205"/>
      <c r="G291" s="205"/>
      <c r="H291" s="205"/>
      <c r="I291" s="187">
        <v>7398.85</v>
      </c>
      <c r="J291" s="193">
        <v>44227</v>
      </c>
      <c r="K291" s="192" t="s">
        <v>1516</v>
      </c>
      <c r="L291" s="205"/>
      <c r="M291" s="197" t="s">
        <v>1516</v>
      </c>
      <c r="N291" s="187">
        <v>7398.85</v>
      </c>
      <c r="O291" s="199"/>
      <c r="P291" s="205"/>
      <c r="Q291" s="205"/>
      <c r="R291" s="205"/>
      <c r="S291" s="205"/>
      <c r="T291" s="187" t="s">
        <v>1512</v>
      </c>
      <c r="U291" s="203">
        <v>1580</v>
      </c>
      <c r="V291" s="201" t="s">
        <v>1039</v>
      </c>
      <c r="W291" s="201" t="s">
        <v>1043</v>
      </c>
    </row>
    <row r="292" spans="1:23" ht="52.5">
      <c r="A292" s="197" t="s">
        <v>1525</v>
      </c>
      <c r="B292" s="197" t="s">
        <v>1526</v>
      </c>
      <c r="C292" s="192" t="s">
        <v>1005</v>
      </c>
      <c r="D292" s="192">
        <v>15275</v>
      </c>
      <c r="E292" s="193">
        <v>44196</v>
      </c>
      <c r="F292" s="205"/>
      <c r="G292" s="205"/>
      <c r="H292" s="205"/>
      <c r="I292" s="187">
        <v>42100.49</v>
      </c>
      <c r="J292" s="193">
        <v>44227</v>
      </c>
      <c r="K292" s="192" t="s">
        <v>1516</v>
      </c>
      <c r="L292" s="205"/>
      <c r="M292" s="197" t="s">
        <v>1516</v>
      </c>
      <c r="N292" s="187">
        <v>42100.49</v>
      </c>
      <c r="O292" s="199"/>
      <c r="P292" s="205"/>
      <c r="Q292" s="205"/>
      <c r="R292" s="205"/>
      <c r="S292" s="205"/>
      <c r="T292" s="187" t="s">
        <v>1512</v>
      </c>
      <c r="U292" s="203">
        <v>1580</v>
      </c>
      <c r="V292" s="201" t="s">
        <v>1039</v>
      </c>
      <c r="W292" s="201" t="s">
        <v>1043</v>
      </c>
    </row>
    <row r="293" spans="1:23" ht="52.5">
      <c r="A293" s="197" t="s">
        <v>1525</v>
      </c>
      <c r="B293" s="197" t="s">
        <v>1526</v>
      </c>
      <c r="C293" s="192" t="s">
        <v>1005</v>
      </c>
      <c r="D293" s="192">
        <v>15289</v>
      </c>
      <c r="E293" s="193">
        <v>44196</v>
      </c>
      <c r="F293" s="205"/>
      <c r="G293" s="205"/>
      <c r="H293" s="205"/>
      <c r="I293" s="187">
        <v>30951.34</v>
      </c>
      <c r="J293" s="193">
        <v>44227</v>
      </c>
      <c r="K293" s="192" t="s">
        <v>1516</v>
      </c>
      <c r="L293" s="205"/>
      <c r="M293" s="197" t="s">
        <v>1516</v>
      </c>
      <c r="N293" s="187">
        <v>30951.34</v>
      </c>
      <c r="O293" s="199"/>
      <c r="P293" s="205"/>
      <c r="Q293" s="205"/>
      <c r="R293" s="205"/>
      <c r="S293" s="205"/>
      <c r="T293" s="187" t="s">
        <v>1512</v>
      </c>
      <c r="U293" s="203">
        <v>1580</v>
      </c>
      <c r="V293" s="201" t="s">
        <v>1039</v>
      </c>
      <c r="W293" s="201" t="s">
        <v>1043</v>
      </c>
    </row>
    <row r="294" spans="1:23" ht="52.5">
      <c r="A294" s="197" t="s">
        <v>1525</v>
      </c>
      <c r="B294" s="197" t="s">
        <v>1526</v>
      </c>
      <c r="C294" s="192" t="s">
        <v>1005</v>
      </c>
      <c r="D294" s="192">
        <v>15354</v>
      </c>
      <c r="E294" s="193">
        <v>44225</v>
      </c>
      <c r="F294" s="205"/>
      <c r="G294" s="205"/>
      <c r="H294" s="205"/>
      <c r="I294" s="187">
        <v>47882.9</v>
      </c>
      <c r="J294" s="193">
        <v>44255</v>
      </c>
      <c r="K294" s="192" t="s">
        <v>1516</v>
      </c>
      <c r="L294" s="205"/>
      <c r="M294" s="197" t="s">
        <v>1516</v>
      </c>
      <c r="N294" s="187">
        <v>47882.9</v>
      </c>
      <c r="O294" s="199"/>
      <c r="P294" s="205"/>
      <c r="Q294" s="205"/>
      <c r="R294" s="205"/>
      <c r="S294" s="205"/>
      <c r="T294" s="187" t="s">
        <v>1509</v>
      </c>
      <c r="U294" s="203">
        <v>1552</v>
      </c>
      <c r="V294" s="201" t="s">
        <v>1039</v>
      </c>
      <c r="W294" s="201" t="s">
        <v>1043</v>
      </c>
    </row>
    <row r="295" spans="1:23" ht="52.5">
      <c r="A295" s="197" t="s">
        <v>1525</v>
      </c>
      <c r="B295" s="197" t="s">
        <v>1526</v>
      </c>
      <c r="C295" s="192" t="s">
        <v>1005</v>
      </c>
      <c r="D295" s="192">
        <v>15356</v>
      </c>
      <c r="E295" s="193">
        <v>44225</v>
      </c>
      <c r="F295" s="205"/>
      <c r="G295" s="205"/>
      <c r="H295" s="205"/>
      <c r="I295" s="187">
        <v>2915.81</v>
      </c>
      <c r="J295" s="193">
        <v>44255</v>
      </c>
      <c r="K295" s="192" t="s">
        <v>1516</v>
      </c>
      <c r="L295" s="205"/>
      <c r="M295" s="197" t="s">
        <v>1516</v>
      </c>
      <c r="N295" s="187">
        <v>2915.81</v>
      </c>
      <c r="O295" s="199"/>
      <c r="P295" s="205"/>
      <c r="Q295" s="205"/>
      <c r="R295" s="205"/>
      <c r="S295" s="205"/>
      <c r="T295" s="187" t="s">
        <v>1509</v>
      </c>
      <c r="U295" s="203">
        <v>1552</v>
      </c>
      <c r="V295" s="201" t="s">
        <v>1039</v>
      </c>
      <c r="W295" s="201" t="s">
        <v>1043</v>
      </c>
    </row>
    <row r="296" spans="1:23" ht="52.5">
      <c r="A296" s="197" t="s">
        <v>1525</v>
      </c>
      <c r="B296" s="197" t="s">
        <v>1526</v>
      </c>
      <c r="C296" s="192" t="s">
        <v>1005</v>
      </c>
      <c r="D296" s="192">
        <v>15357</v>
      </c>
      <c r="E296" s="193">
        <v>44225</v>
      </c>
      <c r="F296" s="205"/>
      <c r="G296" s="205"/>
      <c r="H296" s="205"/>
      <c r="I296" s="187">
        <v>13848.47</v>
      </c>
      <c r="J296" s="193">
        <v>44255</v>
      </c>
      <c r="K296" s="192" t="s">
        <v>1516</v>
      </c>
      <c r="L296" s="205"/>
      <c r="M296" s="197" t="s">
        <v>1516</v>
      </c>
      <c r="N296" s="187">
        <v>13848.47</v>
      </c>
      <c r="O296" s="199"/>
      <c r="P296" s="205"/>
      <c r="Q296" s="205"/>
      <c r="R296" s="205"/>
      <c r="S296" s="205"/>
      <c r="T296" s="187" t="s">
        <v>1509</v>
      </c>
      <c r="U296" s="203">
        <v>1552</v>
      </c>
      <c r="V296" s="201" t="s">
        <v>1039</v>
      </c>
      <c r="W296" s="201" t="s">
        <v>1043</v>
      </c>
    </row>
    <row r="297" spans="1:23" ht="52.5">
      <c r="A297" s="197" t="s">
        <v>1525</v>
      </c>
      <c r="B297" s="197" t="s">
        <v>1526</v>
      </c>
      <c r="C297" s="192" t="s">
        <v>1005</v>
      </c>
      <c r="D297" s="192">
        <v>15359</v>
      </c>
      <c r="E297" s="193">
        <v>44225</v>
      </c>
      <c r="F297" s="205"/>
      <c r="G297" s="205"/>
      <c r="H297" s="205"/>
      <c r="I297" s="187">
        <v>1227.8900000000001</v>
      </c>
      <c r="J297" s="193">
        <v>44255</v>
      </c>
      <c r="K297" s="192" t="s">
        <v>1516</v>
      </c>
      <c r="L297" s="205"/>
      <c r="M297" s="197" t="s">
        <v>1516</v>
      </c>
      <c r="N297" s="187">
        <v>1227.8900000000001</v>
      </c>
      <c r="O297" s="199"/>
      <c r="P297" s="205"/>
      <c r="Q297" s="205"/>
      <c r="R297" s="205"/>
      <c r="S297" s="205"/>
      <c r="T297" s="187" t="s">
        <v>1509</v>
      </c>
      <c r="U297" s="203">
        <v>1552</v>
      </c>
      <c r="V297" s="201" t="s">
        <v>1039</v>
      </c>
      <c r="W297" s="201" t="s">
        <v>1043</v>
      </c>
    </row>
    <row r="298" spans="1:23" ht="52.5">
      <c r="A298" s="197" t="s">
        <v>1525</v>
      </c>
      <c r="B298" s="197" t="s">
        <v>1526</v>
      </c>
      <c r="C298" s="192" t="s">
        <v>1005</v>
      </c>
      <c r="D298" s="192">
        <v>15360</v>
      </c>
      <c r="E298" s="193">
        <v>44225</v>
      </c>
      <c r="F298" s="205"/>
      <c r="G298" s="205"/>
      <c r="H298" s="205"/>
      <c r="I298" s="187">
        <v>6036.82</v>
      </c>
      <c r="J298" s="193">
        <v>44255</v>
      </c>
      <c r="K298" s="192" t="s">
        <v>1516</v>
      </c>
      <c r="L298" s="205"/>
      <c r="M298" s="197" t="s">
        <v>1516</v>
      </c>
      <c r="N298" s="187">
        <v>6036.82</v>
      </c>
      <c r="O298" s="199"/>
      <c r="P298" s="205"/>
      <c r="Q298" s="205"/>
      <c r="R298" s="205"/>
      <c r="S298" s="205"/>
      <c r="T298" s="187" t="s">
        <v>1509</v>
      </c>
      <c r="U298" s="203">
        <v>1552</v>
      </c>
      <c r="V298" s="201" t="s">
        <v>1039</v>
      </c>
      <c r="W298" s="201" t="s">
        <v>1043</v>
      </c>
    </row>
    <row r="299" spans="1:23" ht="52.5">
      <c r="A299" s="197" t="s">
        <v>1525</v>
      </c>
      <c r="B299" s="197" t="s">
        <v>1526</v>
      </c>
      <c r="C299" s="192" t="s">
        <v>1005</v>
      </c>
      <c r="D299" s="192">
        <v>15361</v>
      </c>
      <c r="E299" s="193">
        <v>44225</v>
      </c>
      <c r="F299" s="205"/>
      <c r="G299" s="205"/>
      <c r="H299" s="205"/>
      <c r="I299" s="187">
        <v>8951.16</v>
      </c>
      <c r="J299" s="193">
        <v>44255</v>
      </c>
      <c r="K299" s="192" t="s">
        <v>1516</v>
      </c>
      <c r="L299" s="205"/>
      <c r="M299" s="197" t="s">
        <v>1516</v>
      </c>
      <c r="N299" s="187">
        <v>8951.16</v>
      </c>
      <c r="O299" s="199"/>
      <c r="P299" s="205"/>
      <c r="Q299" s="205"/>
      <c r="R299" s="205"/>
      <c r="S299" s="205"/>
      <c r="T299" s="187" t="s">
        <v>1509</v>
      </c>
      <c r="U299" s="203">
        <v>1552</v>
      </c>
      <c r="V299" s="201" t="s">
        <v>1039</v>
      </c>
      <c r="W299" s="201" t="s">
        <v>1043</v>
      </c>
    </row>
    <row r="300" spans="1:23" ht="52.5">
      <c r="A300" s="197" t="s">
        <v>1525</v>
      </c>
      <c r="B300" s="197" t="s">
        <v>1526</v>
      </c>
      <c r="C300" s="192" t="s">
        <v>1005</v>
      </c>
      <c r="D300" s="192">
        <v>15362</v>
      </c>
      <c r="E300" s="193">
        <v>44225</v>
      </c>
      <c r="F300" s="205"/>
      <c r="G300" s="205"/>
      <c r="H300" s="205"/>
      <c r="I300" s="187">
        <v>65937.66</v>
      </c>
      <c r="J300" s="193">
        <v>44255</v>
      </c>
      <c r="K300" s="192" t="s">
        <v>1516</v>
      </c>
      <c r="L300" s="205"/>
      <c r="M300" s="197" t="s">
        <v>1516</v>
      </c>
      <c r="N300" s="187">
        <v>65937.66</v>
      </c>
      <c r="O300" s="199"/>
      <c r="P300" s="205"/>
      <c r="Q300" s="205"/>
      <c r="R300" s="205"/>
      <c r="S300" s="205"/>
      <c r="T300" s="187" t="s">
        <v>1509</v>
      </c>
      <c r="U300" s="203">
        <v>1552</v>
      </c>
      <c r="V300" s="201" t="s">
        <v>1039</v>
      </c>
      <c r="W300" s="201" t="s">
        <v>1043</v>
      </c>
    </row>
    <row r="301" spans="1:23" ht="52.5">
      <c r="A301" s="197" t="s">
        <v>1525</v>
      </c>
      <c r="B301" s="197" t="s">
        <v>1526</v>
      </c>
      <c r="C301" s="192" t="s">
        <v>1005</v>
      </c>
      <c r="D301" s="192">
        <v>15363</v>
      </c>
      <c r="E301" s="193">
        <v>44225</v>
      </c>
      <c r="F301" s="205"/>
      <c r="G301" s="205"/>
      <c r="H301" s="205"/>
      <c r="I301" s="187">
        <v>4280.2</v>
      </c>
      <c r="J301" s="193">
        <v>44255</v>
      </c>
      <c r="K301" s="192" t="s">
        <v>1516</v>
      </c>
      <c r="L301" s="205"/>
      <c r="M301" s="197" t="s">
        <v>1516</v>
      </c>
      <c r="N301" s="187">
        <v>4280.2</v>
      </c>
      <c r="O301" s="199"/>
      <c r="P301" s="205"/>
      <c r="Q301" s="205"/>
      <c r="R301" s="205"/>
      <c r="S301" s="205"/>
      <c r="T301" s="187" t="s">
        <v>1509</v>
      </c>
      <c r="U301" s="203">
        <v>1552</v>
      </c>
      <c r="V301" s="201" t="s">
        <v>1039</v>
      </c>
      <c r="W301" s="201" t="s">
        <v>1043</v>
      </c>
    </row>
    <row r="302" spans="1:23" ht="52.5">
      <c r="A302" s="197" t="s">
        <v>1525</v>
      </c>
      <c r="B302" s="197" t="s">
        <v>1526</v>
      </c>
      <c r="C302" s="192" t="s">
        <v>1005</v>
      </c>
      <c r="D302" s="192">
        <v>15364</v>
      </c>
      <c r="E302" s="193">
        <v>44225</v>
      </c>
      <c r="F302" s="205"/>
      <c r="G302" s="205"/>
      <c r="H302" s="205"/>
      <c r="I302" s="187">
        <v>7325.06</v>
      </c>
      <c r="J302" s="193">
        <v>44255</v>
      </c>
      <c r="K302" s="192" t="s">
        <v>1516</v>
      </c>
      <c r="L302" s="205"/>
      <c r="M302" s="197" t="s">
        <v>1516</v>
      </c>
      <c r="N302" s="187">
        <v>7325.06</v>
      </c>
      <c r="O302" s="199"/>
      <c r="P302" s="205"/>
      <c r="Q302" s="205"/>
      <c r="R302" s="205"/>
      <c r="S302" s="205"/>
      <c r="T302" s="187" t="s">
        <v>1509</v>
      </c>
      <c r="U302" s="203">
        <v>1552</v>
      </c>
      <c r="V302" s="201" t="s">
        <v>1039</v>
      </c>
      <c r="W302" s="201" t="s">
        <v>1043</v>
      </c>
    </row>
    <row r="303" spans="1:23" ht="52.5">
      <c r="A303" s="197" t="s">
        <v>1525</v>
      </c>
      <c r="B303" s="197" t="s">
        <v>1526</v>
      </c>
      <c r="C303" s="192" t="s">
        <v>1005</v>
      </c>
      <c r="D303" s="192">
        <v>15365</v>
      </c>
      <c r="E303" s="193">
        <v>44225</v>
      </c>
      <c r="F303" s="205"/>
      <c r="G303" s="205"/>
      <c r="H303" s="205"/>
      <c r="I303" s="187">
        <v>44538.58</v>
      </c>
      <c r="J303" s="193">
        <v>44255</v>
      </c>
      <c r="K303" s="192" t="s">
        <v>1516</v>
      </c>
      <c r="L303" s="205"/>
      <c r="M303" s="197" t="s">
        <v>1516</v>
      </c>
      <c r="N303" s="187">
        <v>44538.58</v>
      </c>
      <c r="O303" s="199"/>
      <c r="P303" s="205"/>
      <c r="Q303" s="205"/>
      <c r="R303" s="205"/>
      <c r="S303" s="205"/>
      <c r="T303" s="187" t="s">
        <v>1509</v>
      </c>
      <c r="U303" s="203">
        <v>1552</v>
      </c>
      <c r="V303" s="201" t="s">
        <v>1039</v>
      </c>
      <c r="W303" s="201" t="s">
        <v>1043</v>
      </c>
    </row>
    <row r="304" spans="1:23" ht="52.5">
      <c r="A304" s="197" t="s">
        <v>1525</v>
      </c>
      <c r="B304" s="197" t="s">
        <v>1526</v>
      </c>
      <c r="C304" s="192" t="s">
        <v>1005</v>
      </c>
      <c r="D304" s="192">
        <v>15366</v>
      </c>
      <c r="E304" s="193">
        <v>44225</v>
      </c>
      <c r="F304" s="205"/>
      <c r="G304" s="205"/>
      <c r="H304" s="205"/>
      <c r="I304" s="187">
        <v>11802.42</v>
      </c>
      <c r="J304" s="193">
        <v>44255</v>
      </c>
      <c r="K304" s="192" t="s">
        <v>1516</v>
      </c>
      <c r="L304" s="205"/>
      <c r="M304" s="197" t="s">
        <v>1516</v>
      </c>
      <c r="N304" s="187">
        <v>11802.42</v>
      </c>
      <c r="O304" s="199"/>
      <c r="P304" s="205"/>
      <c r="Q304" s="205"/>
      <c r="R304" s="205"/>
      <c r="S304" s="205"/>
      <c r="T304" s="187" t="s">
        <v>1509</v>
      </c>
      <c r="U304" s="203">
        <v>1552</v>
      </c>
      <c r="V304" s="201" t="s">
        <v>1039</v>
      </c>
      <c r="W304" s="201" t="s">
        <v>1043</v>
      </c>
    </row>
    <row r="305" spans="1:23" ht="52.5">
      <c r="A305" s="197" t="s">
        <v>1525</v>
      </c>
      <c r="B305" s="197" t="s">
        <v>1526</v>
      </c>
      <c r="C305" s="192" t="s">
        <v>1005</v>
      </c>
      <c r="D305" s="192">
        <v>15367</v>
      </c>
      <c r="E305" s="193">
        <v>44225</v>
      </c>
      <c r="F305" s="205"/>
      <c r="G305" s="205"/>
      <c r="H305" s="205"/>
      <c r="I305" s="187">
        <v>37934.769999999997</v>
      </c>
      <c r="J305" s="193">
        <v>44255</v>
      </c>
      <c r="K305" s="192" t="s">
        <v>1516</v>
      </c>
      <c r="L305" s="205"/>
      <c r="M305" s="197" t="s">
        <v>1516</v>
      </c>
      <c r="N305" s="187">
        <v>37934.769999999997</v>
      </c>
      <c r="O305" s="199"/>
      <c r="P305" s="205"/>
      <c r="Q305" s="205"/>
      <c r="R305" s="205"/>
      <c r="S305" s="205"/>
      <c r="T305" s="187" t="s">
        <v>1509</v>
      </c>
      <c r="U305" s="203">
        <v>1552</v>
      </c>
      <c r="V305" s="201" t="s">
        <v>1039</v>
      </c>
      <c r="W305" s="201" t="s">
        <v>1043</v>
      </c>
    </row>
    <row r="306" spans="1:23" ht="52.5">
      <c r="A306" s="197" t="s">
        <v>1525</v>
      </c>
      <c r="B306" s="197" t="s">
        <v>1526</v>
      </c>
      <c r="C306" s="192" t="s">
        <v>1005</v>
      </c>
      <c r="D306" s="192">
        <v>15368</v>
      </c>
      <c r="E306" s="193">
        <v>44225</v>
      </c>
      <c r="F306" s="205"/>
      <c r="G306" s="205"/>
      <c r="H306" s="205"/>
      <c r="I306" s="187">
        <v>27092.34</v>
      </c>
      <c r="J306" s="193">
        <v>44255</v>
      </c>
      <c r="K306" s="192" t="s">
        <v>1516</v>
      </c>
      <c r="L306" s="205"/>
      <c r="M306" s="197" t="s">
        <v>1516</v>
      </c>
      <c r="N306" s="187">
        <v>27092.34</v>
      </c>
      <c r="O306" s="199"/>
      <c r="P306" s="205"/>
      <c r="Q306" s="205"/>
      <c r="R306" s="205"/>
      <c r="S306" s="205"/>
      <c r="T306" s="187" t="s">
        <v>1509</v>
      </c>
      <c r="U306" s="203">
        <v>1552</v>
      </c>
      <c r="V306" s="201" t="s">
        <v>1039</v>
      </c>
      <c r="W306" s="201" t="s">
        <v>1043</v>
      </c>
    </row>
    <row r="307" spans="1:23" ht="52.5">
      <c r="A307" s="197" t="s">
        <v>1525</v>
      </c>
      <c r="B307" s="197" t="s">
        <v>1526</v>
      </c>
      <c r="C307" s="192" t="s">
        <v>1005</v>
      </c>
      <c r="D307" s="192">
        <v>15369</v>
      </c>
      <c r="E307" s="193">
        <v>44225</v>
      </c>
      <c r="F307" s="205"/>
      <c r="G307" s="205"/>
      <c r="H307" s="205"/>
      <c r="I307" s="187">
        <v>22639.82</v>
      </c>
      <c r="J307" s="193">
        <v>44255</v>
      </c>
      <c r="K307" s="192" t="s">
        <v>1516</v>
      </c>
      <c r="L307" s="205"/>
      <c r="M307" s="197" t="s">
        <v>1516</v>
      </c>
      <c r="N307" s="187">
        <v>22639.82</v>
      </c>
      <c r="O307" s="199"/>
      <c r="P307" s="205"/>
      <c r="Q307" s="205"/>
      <c r="R307" s="205"/>
      <c r="S307" s="205"/>
      <c r="T307" s="187" t="s">
        <v>1509</v>
      </c>
      <c r="U307" s="203">
        <v>1552</v>
      </c>
      <c r="V307" s="201" t="s">
        <v>1039</v>
      </c>
      <c r="W307" s="201" t="s">
        <v>1043</v>
      </c>
    </row>
    <row r="308" spans="1:23" ht="52.5">
      <c r="A308" s="197" t="s">
        <v>1525</v>
      </c>
      <c r="B308" s="197" t="s">
        <v>1526</v>
      </c>
      <c r="C308" s="192" t="s">
        <v>1005</v>
      </c>
      <c r="D308" s="192">
        <v>15370</v>
      </c>
      <c r="E308" s="193">
        <v>44225</v>
      </c>
      <c r="F308" s="205"/>
      <c r="G308" s="205"/>
      <c r="H308" s="205"/>
      <c r="I308" s="187">
        <v>10365.790000000001</v>
      </c>
      <c r="J308" s="193">
        <v>44255</v>
      </c>
      <c r="K308" s="192" t="s">
        <v>1516</v>
      </c>
      <c r="L308" s="205"/>
      <c r="M308" s="197" t="s">
        <v>1516</v>
      </c>
      <c r="N308" s="187">
        <v>10365.790000000001</v>
      </c>
      <c r="O308" s="199"/>
      <c r="P308" s="205"/>
      <c r="Q308" s="205"/>
      <c r="R308" s="205"/>
      <c r="S308" s="205"/>
      <c r="T308" s="187" t="s">
        <v>1509</v>
      </c>
      <c r="U308" s="203">
        <v>1552</v>
      </c>
      <c r="V308" s="201" t="s">
        <v>1039</v>
      </c>
      <c r="W308" s="201" t="s">
        <v>1043</v>
      </c>
    </row>
    <row r="309" spans="1:23" ht="52.5">
      <c r="A309" s="197" t="s">
        <v>1525</v>
      </c>
      <c r="B309" s="197" t="s">
        <v>1526</v>
      </c>
      <c r="C309" s="192" t="s">
        <v>1005</v>
      </c>
      <c r="D309" s="192">
        <v>15371</v>
      </c>
      <c r="E309" s="193">
        <v>44225</v>
      </c>
      <c r="F309" s="205"/>
      <c r="G309" s="205"/>
      <c r="H309" s="205"/>
      <c r="I309" s="187">
        <v>14291.81</v>
      </c>
      <c r="J309" s="193">
        <v>44255</v>
      </c>
      <c r="K309" s="192" t="s">
        <v>1516</v>
      </c>
      <c r="L309" s="205"/>
      <c r="M309" s="197" t="s">
        <v>1516</v>
      </c>
      <c r="N309" s="187">
        <v>14291.81</v>
      </c>
      <c r="O309" s="199"/>
      <c r="P309" s="205"/>
      <c r="Q309" s="205"/>
      <c r="R309" s="205"/>
      <c r="S309" s="205"/>
      <c r="T309" s="187" t="s">
        <v>1509</v>
      </c>
      <c r="U309" s="203">
        <v>1552</v>
      </c>
      <c r="V309" s="201" t="s">
        <v>1039</v>
      </c>
      <c r="W309" s="201" t="s">
        <v>1043</v>
      </c>
    </row>
    <row r="310" spans="1:23" ht="52.5">
      <c r="A310" s="197" t="s">
        <v>1525</v>
      </c>
      <c r="B310" s="197" t="s">
        <v>1526</v>
      </c>
      <c r="C310" s="192" t="s">
        <v>1005</v>
      </c>
      <c r="D310" s="192">
        <v>15372</v>
      </c>
      <c r="E310" s="193">
        <v>44225</v>
      </c>
      <c r="F310" s="205"/>
      <c r="G310" s="205"/>
      <c r="H310" s="205"/>
      <c r="I310" s="187">
        <v>11337.91</v>
      </c>
      <c r="J310" s="193">
        <v>44255</v>
      </c>
      <c r="K310" s="192" t="s">
        <v>1516</v>
      </c>
      <c r="L310" s="205"/>
      <c r="M310" s="197" t="s">
        <v>1516</v>
      </c>
      <c r="N310" s="187">
        <v>11337.91</v>
      </c>
      <c r="O310" s="199"/>
      <c r="P310" s="205"/>
      <c r="Q310" s="205"/>
      <c r="R310" s="205"/>
      <c r="S310" s="205"/>
      <c r="T310" s="187" t="s">
        <v>1509</v>
      </c>
      <c r="U310" s="203">
        <v>1552</v>
      </c>
      <c r="V310" s="201" t="s">
        <v>1039</v>
      </c>
      <c r="W310" s="201" t="s">
        <v>1043</v>
      </c>
    </row>
    <row r="311" spans="1:23" ht="52.5">
      <c r="A311" s="197" t="s">
        <v>1525</v>
      </c>
      <c r="B311" s="197" t="s">
        <v>1526</v>
      </c>
      <c r="C311" s="192" t="s">
        <v>1005</v>
      </c>
      <c r="D311" s="192">
        <v>15373</v>
      </c>
      <c r="E311" s="193">
        <v>44225</v>
      </c>
      <c r="F311" s="205"/>
      <c r="G311" s="205"/>
      <c r="H311" s="205"/>
      <c r="I311" s="187">
        <v>13133.83</v>
      </c>
      <c r="J311" s="193">
        <v>44255</v>
      </c>
      <c r="K311" s="192" t="s">
        <v>1516</v>
      </c>
      <c r="L311" s="205"/>
      <c r="M311" s="197" t="s">
        <v>1516</v>
      </c>
      <c r="N311" s="187">
        <v>13133.83</v>
      </c>
      <c r="O311" s="199"/>
      <c r="P311" s="205"/>
      <c r="Q311" s="205"/>
      <c r="R311" s="205"/>
      <c r="S311" s="205"/>
      <c r="T311" s="187" t="s">
        <v>1509</v>
      </c>
      <c r="U311" s="203">
        <v>1552</v>
      </c>
      <c r="V311" s="201" t="s">
        <v>1039</v>
      </c>
      <c r="W311" s="201" t="s">
        <v>1043</v>
      </c>
    </row>
    <row r="312" spans="1:23" ht="52.5">
      <c r="A312" s="197" t="s">
        <v>1525</v>
      </c>
      <c r="B312" s="197" t="s">
        <v>1526</v>
      </c>
      <c r="C312" s="192" t="s">
        <v>1005</v>
      </c>
      <c r="D312" s="192">
        <v>15374</v>
      </c>
      <c r="E312" s="193">
        <v>44225</v>
      </c>
      <c r="F312" s="205"/>
      <c r="G312" s="205"/>
      <c r="H312" s="205"/>
      <c r="I312" s="187">
        <v>12679.98</v>
      </c>
      <c r="J312" s="193">
        <v>44255</v>
      </c>
      <c r="K312" s="192" t="s">
        <v>1516</v>
      </c>
      <c r="L312" s="205"/>
      <c r="M312" s="197" t="s">
        <v>1516</v>
      </c>
      <c r="N312" s="187">
        <v>12679.98</v>
      </c>
      <c r="O312" s="199"/>
      <c r="P312" s="205"/>
      <c r="Q312" s="205"/>
      <c r="R312" s="205"/>
      <c r="S312" s="205"/>
      <c r="T312" s="187" t="s">
        <v>1509</v>
      </c>
      <c r="U312" s="203">
        <v>1552</v>
      </c>
      <c r="V312" s="201" t="s">
        <v>1039</v>
      </c>
      <c r="W312" s="201" t="s">
        <v>1043</v>
      </c>
    </row>
    <row r="313" spans="1:23" ht="52.5">
      <c r="A313" s="197" t="s">
        <v>1525</v>
      </c>
      <c r="B313" s="197" t="s">
        <v>1526</v>
      </c>
      <c r="C313" s="192" t="s">
        <v>1005</v>
      </c>
      <c r="D313" s="192">
        <v>15375</v>
      </c>
      <c r="E313" s="193">
        <v>44225</v>
      </c>
      <c r="F313" s="205"/>
      <c r="G313" s="205"/>
      <c r="H313" s="205"/>
      <c r="I313" s="187">
        <v>9582.68</v>
      </c>
      <c r="J313" s="193">
        <v>44255</v>
      </c>
      <c r="K313" s="192" t="s">
        <v>1516</v>
      </c>
      <c r="L313" s="205"/>
      <c r="M313" s="197" t="s">
        <v>1516</v>
      </c>
      <c r="N313" s="187">
        <v>9582.68</v>
      </c>
      <c r="O313" s="199"/>
      <c r="P313" s="205"/>
      <c r="Q313" s="205"/>
      <c r="R313" s="205"/>
      <c r="S313" s="205"/>
      <c r="T313" s="187" t="s">
        <v>1509</v>
      </c>
      <c r="U313" s="203">
        <v>1552</v>
      </c>
      <c r="V313" s="201" t="s">
        <v>1039</v>
      </c>
      <c r="W313" s="201" t="s">
        <v>1043</v>
      </c>
    </row>
    <row r="314" spans="1:23" ht="52.5">
      <c r="A314" s="197" t="s">
        <v>1525</v>
      </c>
      <c r="B314" s="197" t="s">
        <v>1526</v>
      </c>
      <c r="C314" s="192" t="s">
        <v>1005</v>
      </c>
      <c r="D314" s="192">
        <v>15376</v>
      </c>
      <c r="E314" s="193">
        <v>44225</v>
      </c>
      <c r="F314" s="205"/>
      <c r="G314" s="205"/>
      <c r="H314" s="205"/>
      <c r="I314" s="187">
        <v>25899</v>
      </c>
      <c r="J314" s="193">
        <v>44255</v>
      </c>
      <c r="K314" s="192" t="s">
        <v>1516</v>
      </c>
      <c r="L314" s="205"/>
      <c r="M314" s="197" t="s">
        <v>1516</v>
      </c>
      <c r="N314" s="187">
        <v>25899</v>
      </c>
      <c r="O314" s="199"/>
      <c r="P314" s="205"/>
      <c r="Q314" s="205"/>
      <c r="R314" s="205"/>
      <c r="S314" s="205"/>
      <c r="T314" s="187" t="s">
        <v>1509</v>
      </c>
      <c r="U314" s="203">
        <v>1552</v>
      </c>
      <c r="V314" s="201" t="s">
        <v>1039</v>
      </c>
      <c r="W314" s="201" t="s">
        <v>1043</v>
      </c>
    </row>
    <row r="315" spans="1:23" ht="52.5">
      <c r="A315" s="197" t="s">
        <v>1525</v>
      </c>
      <c r="B315" s="197" t="s">
        <v>1526</v>
      </c>
      <c r="C315" s="192" t="s">
        <v>1005</v>
      </c>
      <c r="D315" s="192">
        <v>15377</v>
      </c>
      <c r="E315" s="193">
        <v>44225</v>
      </c>
      <c r="F315" s="205"/>
      <c r="G315" s="205"/>
      <c r="H315" s="205"/>
      <c r="I315" s="187">
        <v>11167.16</v>
      </c>
      <c r="J315" s="193">
        <v>44255</v>
      </c>
      <c r="K315" s="192" t="s">
        <v>1516</v>
      </c>
      <c r="L315" s="205"/>
      <c r="M315" s="197" t="s">
        <v>1516</v>
      </c>
      <c r="N315" s="187">
        <v>11167.16</v>
      </c>
      <c r="O315" s="199"/>
      <c r="P315" s="205"/>
      <c r="Q315" s="205"/>
      <c r="R315" s="205"/>
      <c r="S315" s="205"/>
      <c r="T315" s="187" t="s">
        <v>1509</v>
      </c>
      <c r="U315" s="203">
        <v>1552</v>
      </c>
      <c r="V315" s="201" t="s">
        <v>1039</v>
      </c>
      <c r="W315" s="201" t="s">
        <v>1043</v>
      </c>
    </row>
    <row r="316" spans="1:23" ht="52.5">
      <c r="A316" s="197" t="s">
        <v>1525</v>
      </c>
      <c r="B316" s="197" t="s">
        <v>1526</v>
      </c>
      <c r="C316" s="192" t="s">
        <v>1005</v>
      </c>
      <c r="D316" s="192">
        <v>15379</v>
      </c>
      <c r="E316" s="193">
        <v>44225</v>
      </c>
      <c r="F316" s="205"/>
      <c r="G316" s="205"/>
      <c r="H316" s="205"/>
      <c r="I316" s="187">
        <v>28212.9</v>
      </c>
      <c r="J316" s="193">
        <v>44255</v>
      </c>
      <c r="K316" s="192" t="s">
        <v>1516</v>
      </c>
      <c r="L316" s="205"/>
      <c r="M316" s="197" t="s">
        <v>1516</v>
      </c>
      <c r="N316" s="187">
        <v>28212.9</v>
      </c>
      <c r="O316" s="199"/>
      <c r="P316" s="205"/>
      <c r="Q316" s="205"/>
      <c r="R316" s="205"/>
      <c r="S316" s="205"/>
      <c r="T316" s="187" t="s">
        <v>1509</v>
      </c>
      <c r="U316" s="203">
        <v>1552</v>
      </c>
      <c r="V316" s="201" t="s">
        <v>1039</v>
      </c>
      <c r="W316" s="201" t="s">
        <v>1043</v>
      </c>
    </row>
    <row r="317" spans="1:23" ht="52.5">
      <c r="A317" s="197" t="s">
        <v>1525</v>
      </c>
      <c r="B317" s="197" t="s">
        <v>1526</v>
      </c>
      <c r="C317" s="192" t="s">
        <v>1005</v>
      </c>
      <c r="D317" s="192">
        <v>15443</v>
      </c>
      <c r="E317" s="193">
        <v>44253</v>
      </c>
      <c r="F317" s="205"/>
      <c r="G317" s="205"/>
      <c r="H317" s="205"/>
      <c r="I317" s="187">
        <v>56592.45</v>
      </c>
      <c r="J317" s="193">
        <v>44286</v>
      </c>
      <c r="K317" s="192" t="s">
        <v>1516</v>
      </c>
      <c r="L317" s="205"/>
      <c r="M317" s="197" t="s">
        <v>1516</v>
      </c>
      <c r="N317" s="187">
        <v>56592.45</v>
      </c>
      <c r="O317" s="199"/>
      <c r="P317" s="205"/>
      <c r="Q317" s="205"/>
      <c r="R317" s="205"/>
      <c r="S317" s="205"/>
      <c r="T317" s="187" t="s">
        <v>1521</v>
      </c>
      <c r="U317" s="203">
        <v>1521</v>
      </c>
      <c r="V317" s="201" t="s">
        <v>1039</v>
      </c>
      <c r="W317" s="201" t="s">
        <v>1043</v>
      </c>
    </row>
    <row r="318" spans="1:23" ht="52.5">
      <c r="A318" s="197" t="s">
        <v>1525</v>
      </c>
      <c r="B318" s="197" t="s">
        <v>1526</v>
      </c>
      <c r="C318" s="192" t="s">
        <v>1005</v>
      </c>
      <c r="D318" s="192">
        <v>15445</v>
      </c>
      <c r="E318" s="193">
        <v>44253</v>
      </c>
      <c r="F318" s="205"/>
      <c r="G318" s="205"/>
      <c r="H318" s="205"/>
      <c r="I318" s="187">
        <v>2866.19</v>
      </c>
      <c r="J318" s="193">
        <v>44286</v>
      </c>
      <c r="K318" s="192" t="s">
        <v>1516</v>
      </c>
      <c r="L318" s="205"/>
      <c r="M318" s="197" t="s">
        <v>1516</v>
      </c>
      <c r="N318" s="187">
        <v>2866.19</v>
      </c>
      <c r="O318" s="199"/>
      <c r="P318" s="205"/>
      <c r="Q318" s="205"/>
      <c r="R318" s="205"/>
      <c r="S318" s="205"/>
      <c r="T318" s="187" t="s">
        <v>1521</v>
      </c>
      <c r="U318" s="203">
        <v>1521</v>
      </c>
      <c r="V318" s="201" t="s">
        <v>1039</v>
      </c>
      <c r="W318" s="201" t="s">
        <v>1043</v>
      </c>
    </row>
    <row r="319" spans="1:23" ht="52.5">
      <c r="A319" s="197" t="s">
        <v>1525</v>
      </c>
      <c r="B319" s="197" t="s">
        <v>1526</v>
      </c>
      <c r="C319" s="192" t="s">
        <v>1005</v>
      </c>
      <c r="D319" s="192">
        <v>15446</v>
      </c>
      <c r="E319" s="193">
        <v>44253</v>
      </c>
      <c r="F319" s="205"/>
      <c r="G319" s="205"/>
      <c r="H319" s="205"/>
      <c r="I319" s="187">
        <v>14050.21</v>
      </c>
      <c r="J319" s="193">
        <v>44286</v>
      </c>
      <c r="K319" s="192" t="s">
        <v>1516</v>
      </c>
      <c r="L319" s="205"/>
      <c r="M319" s="197" t="s">
        <v>1516</v>
      </c>
      <c r="N319" s="187">
        <v>14050.21</v>
      </c>
      <c r="O319" s="199"/>
      <c r="P319" s="205"/>
      <c r="Q319" s="205"/>
      <c r="R319" s="205"/>
      <c r="S319" s="205"/>
      <c r="T319" s="187" t="s">
        <v>1521</v>
      </c>
      <c r="U319" s="203">
        <v>1521</v>
      </c>
      <c r="V319" s="201" t="s">
        <v>1039</v>
      </c>
      <c r="W319" s="201" t="s">
        <v>1043</v>
      </c>
    </row>
    <row r="320" spans="1:23" ht="52.5">
      <c r="A320" s="197" t="s">
        <v>1525</v>
      </c>
      <c r="B320" s="197" t="s">
        <v>1526</v>
      </c>
      <c r="C320" s="192" t="s">
        <v>1005</v>
      </c>
      <c r="D320" s="192">
        <v>15448</v>
      </c>
      <c r="E320" s="193">
        <v>44253</v>
      </c>
      <c r="F320" s="205"/>
      <c r="G320" s="205"/>
      <c r="H320" s="205"/>
      <c r="I320" s="187">
        <v>1217.75</v>
      </c>
      <c r="J320" s="193">
        <v>44286</v>
      </c>
      <c r="K320" s="192" t="s">
        <v>1516</v>
      </c>
      <c r="L320" s="205"/>
      <c r="M320" s="197" t="s">
        <v>1516</v>
      </c>
      <c r="N320" s="187">
        <v>1217.75</v>
      </c>
      <c r="O320" s="199"/>
      <c r="P320" s="205"/>
      <c r="Q320" s="205"/>
      <c r="R320" s="205"/>
      <c r="S320" s="205"/>
      <c r="T320" s="187" t="s">
        <v>1521</v>
      </c>
      <c r="U320" s="203">
        <v>1521</v>
      </c>
      <c r="V320" s="201" t="s">
        <v>1039</v>
      </c>
      <c r="W320" s="201" t="s">
        <v>1043</v>
      </c>
    </row>
    <row r="321" spans="1:23" ht="52.5">
      <c r="A321" s="197" t="s">
        <v>1525</v>
      </c>
      <c r="B321" s="197" t="s">
        <v>1526</v>
      </c>
      <c r="C321" s="192" t="s">
        <v>1005</v>
      </c>
      <c r="D321" s="192">
        <v>15449</v>
      </c>
      <c r="E321" s="193">
        <v>44253</v>
      </c>
      <c r="F321" s="205"/>
      <c r="G321" s="205"/>
      <c r="H321" s="205"/>
      <c r="I321" s="187">
        <v>6105.3</v>
      </c>
      <c r="J321" s="193">
        <v>44286</v>
      </c>
      <c r="K321" s="192" t="s">
        <v>1516</v>
      </c>
      <c r="L321" s="205"/>
      <c r="M321" s="197" t="s">
        <v>1516</v>
      </c>
      <c r="N321" s="187">
        <v>6105.3</v>
      </c>
      <c r="O321" s="199"/>
      <c r="P321" s="205"/>
      <c r="Q321" s="205"/>
      <c r="R321" s="205"/>
      <c r="S321" s="205"/>
      <c r="T321" s="187" t="s">
        <v>1521</v>
      </c>
      <c r="U321" s="203">
        <v>1521</v>
      </c>
      <c r="V321" s="201" t="s">
        <v>1039</v>
      </c>
      <c r="W321" s="201" t="s">
        <v>1043</v>
      </c>
    </row>
    <row r="322" spans="1:23" ht="52.5">
      <c r="A322" s="197" t="s">
        <v>1525</v>
      </c>
      <c r="B322" s="197" t="s">
        <v>1526</v>
      </c>
      <c r="C322" s="192" t="s">
        <v>1005</v>
      </c>
      <c r="D322" s="192">
        <v>15450</v>
      </c>
      <c r="E322" s="193">
        <v>44253</v>
      </c>
      <c r="F322" s="205"/>
      <c r="G322" s="205"/>
      <c r="H322" s="205"/>
      <c r="I322" s="187">
        <v>8861.4599999999991</v>
      </c>
      <c r="J322" s="193">
        <v>44286</v>
      </c>
      <c r="K322" s="192" t="s">
        <v>1516</v>
      </c>
      <c r="L322" s="205"/>
      <c r="M322" s="197" t="s">
        <v>1516</v>
      </c>
      <c r="N322" s="187">
        <v>8861.4599999999991</v>
      </c>
      <c r="O322" s="199"/>
      <c r="P322" s="205"/>
      <c r="Q322" s="205"/>
      <c r="R322" s="205"/>
      <c r="S322" s="205"/>
      <c r="T322" s="187" t="s">
        <v>1521</v>
      </c>
      <c r="U322" s="203">
        <v>1521</v>
      </c>
      <c r="V322" s="201" t="s">
        <v>1039</v>
      </c>
      <c r="W322" s="201" t="s">
        <v>1043</v>
      </c>
    </row>
    <row r="323" spans="1:23" ht="52.5">
      <c r="A323" s="197" t="s">
        <v>1525</v>
      </c>
      <c r="B323" s="197" t="s">
        <v>1526</v>
      </c>
      <c r="C323" s="192" t="s">
        <v>1005</v>
      </c>
      <c r="D323" s="192">
        <v>15451</v>
      </c>
      <c r="E323" s="193">
        <v>44253</v>
      </c>
      <c r="F323" s="205"/>
      <c r="G323" s="205"/>
      <c r="H323" s="205"/>
      <c r="I323" s="187">
        <v>65299.24</v>
      </c>
      <c r="J323" s="193">
        <v>44286</v>
      </c>
      <c r="K323" s="192" t="s">
        <v>1516</v>
      </c>
      <c r="L323" s="205"/>
      <c r="M323" s="197" t="s">
        <v>1516</v>
      </c>
      <c r="N323" s="187">
        <v>65299.24</v>
      </c>
      <c r="O323" s="199"/>
      <c r="P323" s="205"/>
      <c r="Q323" s="205"/>
      <c r="R323" s="205"/>
      <c r="S323" s="205"/>
      <c r="T323" s="187" t="s">
        <v>1521</v>
      </c>
      <c r="U323" s="203">
        <v>1521</v>
      </c>
      <c r="V323" s="201" t="s">
        <v>1039</v>
      </c>
      <c r="W323" s="201" t="s">
        <v>1043</v>
      </c>
    </row>
    <row r="324" spans="1:23" ht="52.5">
      <c r="A324" s="197" t="s">
        <v>1525</v>
      </c>
      <c r="B324" s="197" t="s">
        <v>1526</v>
      </c>
      <c r="C324" s="192" t="s">
        <v>1005</v>
      </c>
      <c r="D324" s="192">
        <v>15452</v>
      </c>
      <c r="E324" s="193">
        <v>44253</v>
      </c>
      <c r="F324" s="205"/>
      <c r="G324" s="205"/>
      <c r="H324" s="205"/>
      <c r="I324" s="187">
        <v>4283.6000000000004</v>
      </c>
      <c r="J324" s="193">
        <v>44286</v>
      </c>
      <c r="K324" s="192" t="s">
        <v>1516</v>
      </c>
      <c r="L324" s="205"/>
      <c r="M324" s="197" t="s">
        <v>1516</v>
      </c>
      <c r="N324" s="187">
        <v>4283.6000000000004</v>
      </c>
      <c r="O324" s="199"/>
      <c r="P324" s="205"/>
      <c r="Q324" s="205"/>
      <c r="R324" s="205"/>
      <c r="S324" s="205"/>
      <c r="T324" s="187" t="s">
        <v>1521</v>
      </c>
      <c r="U324" s="203">
        <v>1521</v>
      </c>
      <c r="V324" s="201" t="s">
        <v>1039</v>
      </c>
      <c r="W324" s="201" t="s">
        <v>1043</v>
      </c>
    </row>
    <row r="325" spans="1:23" ht="52.5">
      <c r="A325" s="197" t="s">
        <v>1525</v>
      </c>
      <c r="B325" s="197" t="s">
        <v>1526</v>
      </c>
      <c r="C325" s="192" t="s">
        <v>1005</v>
      </c>
      <c r="D325" s="192">
        <v>15453</v>
      </c>
      <c r="E325" s="193">
        <v>44253</v>
      </c>
      <c r="F325" s="205"/>
      <c r="G325" s="205"/>
      <c r="H325" s="205"/>
      <c r="I325" s="187">
        <v>7243.16</v>
      </c>
      <c r="J325" s="193">
        <v>44286</v>
      </c>
      <c r="K325" s="192" t="s">
        <v>1516</v>
      </c>
      <c r="L325" s="205"/>
      <c r="M325" s="197" t="s">
        <v>1516</v>
      </c>
      <c r="N325" s="187">
        <v>7243.16</v>
      </c>
      <c r="O325" s="199"/>
      <c r="P325" s="205"/>
      <c r="Q325" s="205"/>
      <c r="R325" s="205"/>
      <c r="S325" s="205"/>
      <c r="T325" s="187" t="s">
        <v>1521</v>
      </c>
      <c r="U325" s="203">
        <v>1521</v>
      </c>
      <c r="V325" s="201" t="s">
        <v>1039</v>
      </c>
      <c r="W325" s="201" t="s">
        <v>1043</v>
      </c>
    </row>
    <row r="326" spans="1:23" ht="52.5">
      <c r="A326" s="197" t="s">
        <v>1525</v>
      </c>
      <c r="B326" s="197" t="s">
        <v>1526</v>
      </c>
      <c r="C326" s="192" t="s">
        <v>1005</v>
      </c>
      <c r="D326" s="192">
        <v>15454</v>
      </c>
      <c r="E326" s="193">
        <v>44253</v>
      </c>
      <c r="F326" s="205"/>
      <c r="G326" s="205"/>
      <c r="H326" s="205"/>
      <c r="I326" s="187">
        <v>47069.94</v>
      </c>
      <c r="J326" s="193">
        <v>44286</v>
      </c>
      <c r="K326" s="192" t="s">
        <v>1516</v>
      </c>
      <c r="L326" s="205"/>
      <c r="M326" s="197" t="s">
        <v>1516</v>
      </c>
      <c r="N326" s="187">
        <v>47069.94</v>
      </c>
      <c r="O326" s="199"/>
      <c r="P326" s="205"/>
      <c r="Q326" s="205"/>
      <c r="R326" s="205"/>
      <c r="S326" s="205"/>
      <c r="T326" s="187" t="s">
        <v>1521</v>
      </c>
      <c r="U326" s="203">
        <v>1521</v>
      </c>
      <c r="V326" s="201" t="s">
        <v>1039</v>
      </c>
      <c r="W326" s="201" t="s">
        <v>1043</v>
      </c>
    </row>
    <row r="327" spans="1:23" ht="52.5">
      <c r="A327" s="197" t="s">
        <v>1525</v>
      </c>
      <c r="B327" s="197" t="s">
        <v>1526</v>
      </c>
      <c r="C327" s="192" t="s">
        <v>1005</v>
      </c>
      <c r="D327" s="192">
        <v>15455</v>
      </c>
      <c r="E327" s="193">
        <v>44253</v>
      </c>
      <c r="F327" s="205"/>
      <c r="G327" s="205"/>
      <c r="H327" s="205"/>
      <c r="I327" s="187">
        <v>12094.7</v>
      </c>
      <c r="J327" s="193">
        <v>44286</v>
      </c>
      <c r="K327" s="192" t="s">
        <v>1516</v>
      </c>
      <c r="L327" s="205"/>
      <c r="M327" s="197" t="s">
        <v>1516</v>
      </c>
      <c r="N327" s="187">
        <v>12094.7</v>
      </c>
      <c r="O327" s="199"/>
      <c r="P327" s="205"/>
      <c r="Q327" s="205"/>
      <c r="R327" s="205"/>
      <c r="S327" s="205"/>
      <c r="T327" s="187" t="s">
        <v>1521</v>
      </c>
      <c r="U327" s="203">
        <v>1521</v>
      </c>
      <c r="V327" s="201" t="s">
        <v>1039</v>
      </c>
      <c r="W327" s="201" t="s">
        <v>1043</v>
      </c>
    </row>
    <row r="328" spans="1:23" ht="52.5">
      <c r="A328" s="197" t="s">
        <v>1525</v>
      </c>
      <c r="B328" s="197" t="s">
        <v>1526</v>
      </c>
      <c r="C328" s="192" t="s">
        <v>1005</v>
      </c>
      <c r="D328" s="192">
        <v>15456</v>
      </c>
      <c r="E328" s="193">
        <v>44253</v>
      </c>
      <c r="F328" s="205"/>
      <c r="G328" s="205"/>
      <c r="H328" s="205"/>
      <c r="I328" s="187">
        <v>38249.449999999997</v>
      </c>
      <c r="J328" s="193">
        <v>44286</v>
      </c>
      <c r="K328" s="192" t="s">
        <v>1516</v>
      </c>
      <c r="L328" s="205"/>
      <c r="M328" s="197" t="s">
        <v>1516</v>
      </c>
      <c r="N328" s="187">
        <v>38249.449999999997</v>
      </c>
      <c r="O328" s="199"/>
      <c r="P328" s="205"/>
      <c r="Q328" s="205"/>
      <c r="R328" s="205"/>
      <c r="S328" s="205"/>
      <c r="T328" s="187" t="s">
        <v>1521</v>
      </c>
      <c r="U328" s="203">
        <v>1521</v>
      </c>
      <c r="V328" s="201" t="s">
        <v>1039</v>
      </c>
      <c r="W328" s="201" t="s">
        <v>1043</v>
      </c>
    </row>
    <row r="329" spans="1:23" ht="52.5">
      <c r="A329" s="197" t="s">
        <v>1525</v>
      </c>
      <c r="B329" s="197" t="s">
        <v>1526</v>
      </c>
      <c r="C329" s="192" t="s">
        <v>1005</v>
      </c>
      <c r="D329" s="192">
        <v>15457</v>
      </c>
      <c r="E329" s="193">
        <v>44253</v>
      </c>
      <c r="F329" s="205"/>
      <c r="G329" s="205"/>
      <c r="H329" s="205"/>
      <c r="I329" s="187">
        <v>27769.3</v>
      </c>
      <c r="J329" s="193">
        <v>44286</v>
      </c>
      <c r="K329" s="192" t="s">
        <v>1516</v>
      </c>
      <c r="L329" s="205"/>
      <c r="M329" s="197" t="s">
        <v>1516</v>
      </c>
      <c r="N329" s="187">
        <v>27769.3</v>
      </c>
      <c r="O329" s="199"/>
      <c r="P329" s="205"/>
      <c r="Q329" s="205"/>
      <c r="R329" s="205"/>
      <c r="S329" s="205"/>
      <c r="T329" s="187" t="s">
        <v>1521</v>
      </c>
      <c r="U329" s="203">
        <v>1521</v>
      </c>
      <c r="V329" s="201" t="s">
        <v>1039</v>
      </c>
      <c r="W329" s="201" t="s">
        <v>1043</v>
      </c>
    </row>
    <row r="330" spans="1:23" ht="52.5">
      <c r="A330" s="197" t="s">
        <v>1525</v>
      </c>
      <c r="B330" s="197" t="s">
        <v>1526</v>
      </c>
      <c r="C330" s="192" t="s">
        <v>1005</v>
      </c>
      <c r="D330" s="192">
        <v>15458</v>
      </c>
      <c r="E330" s="193">
        <v>44253</v>
      </c>
      <c r="F330" s="205"/>
      <c r="G330" s="205"/>
      <c r="H330" s="205"/>
      <c r="I330" s="187">
        <v>23135.47</v>
      </c>
      <c r="J330" s="193">
        <v>44286</v>
      </c>
      <c r="K330" s="192" t="s">
        <v>1516</v>
      </c>
      <c r="L330" s="205"/>
      <c r="M330" s="197" t="s">
        <v>1516</v>
      </c>
      <c r="N330" s="187">
        <v>23135.47</v>
      </c>
      <c r="O330" s="199"/>
      <c r="P330" s="205"/>
      <c r="Q330" s="205"/>
      <c r="R330" s="205"/>
      <c r="S330" s="205"/>
      <c r="T330" s="187" t="s">
        <v>1521</v>
      </c>
      <c r="U330" s="203">
        <v>1521</v>
      </c>
      <c r="V330" s="201" t="s">
        <v>1039</v>
      </c>
      <c r="W330" s="201" t="s">
        <v>1043</v>
      </c>
    </row>
    <row r="331" spans="1:23" ht="52.5">
      <c r="A331" s="197" t="s">
        <v>1525</v>
      </c>
      <c r="B331" s="197" t="s">
        <v>1526</v>
      </c>
      <c r="C331" s="192" t="s">
        <v>1005</v>
      </c>
      <c r="D331" s="192">
        <v>15459</v>
      </c>
      <c r="E331" s="193">
        <v>44253</v>
      </c>
      <c r="F331" s="205"/>
      <c r="G331" s="205"/>
      <c r="H331" s="205"/>
      <c r="I331" s="187">
        <v>10361.709999999999</v>
      </c>
      <c r="J331" s="193">
        <v>44286</v>
      </c>
      <c r="K331" s="192" t="s">
        <v>1516</v>
      </c>
      <c r="L331" s="205"/>
      <c r="M331" s="197" t="s">
        <v>1516</v>
      </c>
      <c r="N331" s="187">
        <v>10361.709999999999</v>
      </c>
      <c r="O331" s="199"/>
      <c r="P331" s="205"/>
      <c r="Q331" s="205"/>
      <c r="R331" s="205"/>
      <c r="S331" s="205"/>
      <c r="T331" s="187" t="s">
        <v>1521</v>
      </c>
      <c r="U331" s="203">
        <v>1521</v>
      </c>
      <c r="V331" s="201" t="s">
        <v>1039</v>
      </c>
      <c r="W331" s="201" t="s">
        <v>1043</v>
      </c>
    </row>
    <row r="332" spans="1:23" ht="52.5">
      <c r="A332" s="197" t="s">
        <v>1525</v>
      </c>
      <c r="B332" s="197" t="s">
        <v>1526</v>
      </c>
      <c r="C332" s="192" t="s">
        <v>1005</v>
      </c>
      <c r="D332" s="192">
        <v>15460</v>
      </c>
      <c r="E332" s="193">
        <v>44253</v>
      </c>
      <c r="F332" s="205"/>
      <c r="G332" s="205"/>
      <c r="H332" s="205"/>
      <c r="I332" s="187">
        <v>14696.93</v>
      </c>
      <c r="J332" s="193">
        <v>44286</v>
      </c>
      <c r="K332" s="192" t="s">
        <v>1516</v>
      </c>
      <c r="L332" s="205"/>
      <c r="M332" s="197" t="s">
        <v>1516</v>
      </c>
      <c r="N332" s="187">
        <v>14696.93</v>
      </c>
      <c r="O332" s="199"/>
      <c r="P332" s="205"/>
      <c r="Q332" s="205"/>
      <c r="R332" s="205"/>
      <c r="S332" s="205"/>
      <c r="T332" s="187" t="s">
        <v>1521</v>
      </c>
      <c r="U332" s="203">
        <v>1521</v>
      </c>
      <c r="V332" s="201" t="s">
        <v>1039</v>
      </c>
      <c r="W332" s="201" t="s">
        <v>1043</v>
      </c>
    </row>
    <row r="333" spans="1:23" ht="52.5">
      <c r="A333" s="197" t="s">
        <v>1525</v>
      </c>
      <c r="B333" s="197" t="s">
        <v>1526</v>
      </c>
      <c r="C333" s="192" t="s">
        <v>1005</v>
      </c>
      <c r="D333" s="192">
        <v>15461</v>
      </c>
      <c r="E333" s="193">
        <v>44253</v>
      </c>
      <c r="F333" s="205"/>
      <c r="G333" s="205"/>
      <c r="H333" s="205"/>
      <c r="I333" s="187">
        <v>11590.33</v>
      </c>
      <c r="J333" s="193">
        <v>44286</v>
      </c>
      <c r="K333" s="192" t="s">
        <v>1516</v>
      </c>
      <c r="L333" s="205"/>
      <c r="M333" s="197" t="s">
        <v>1516</v>
      </c>
      <c r="N333" s="187">
        <v>11590.33</v>
      </c>
      <c r="O333" s="199"/>
      <c r="P333" s="205"/>
      <c r="Q333" s="205"/>
      <c r="R333" s="205"/>
      <c r="S333" s="205"/>
      <c r="T333" s="187" t="s">
        <v>1521</v>
      </c>
      <c r="U333" s="203">
        <v>1521</v>
      </c>
      <c r="V333" s="201" t="s">
        <v>1039</v>
      </c>
      <c r="W333" s="201" t="s">
        <v>1043</v>
      </c>
    </row>
    <row r="334" spans="1:23" ht="52.5">
      <c r="A334" s="197" t="s">
        <v>1525</v>
      </c>
      <c r="B334" s="197" t="s">
        <v>1526</v>
      </c>
      <c r="C334" s="192" t="s">
        <v>1005</v>
      </c>
      <c r="D334" s="192">
        <v>15462</v>
      </c>
      <c r="E334" s="193">
        <v>44253</v>
      </c>
      <c r="F334" s="205"/>
      <c r="G334" s="205"/>
      <c r="H334" s="205"/>
      <c r="I334" s="187">
        <v>13594.44</v>
      </c>
      <c r="J334" s="193">
        <v>44286</v>
      </c>
      <c r="K334" s="192" t="s">
        <v>1516</v>
      </c>
      <c r="L334" s="205"/>
      <c r="M334" s="197" t="s">
        <v>1516</v>
      </c>
      <c r="N334" s="187">
        <v>13594.44</v>
      </c>
      <c r="O334" s="199"/>
      <c r="P334" s="205"/>
      <c r="Q334" s="205"/>
      <c r="R334" s="205"/>
      <c r="S334" s="205"/>
      <c r="T334" s="187" t="s">
        <v>1521</v>
      </c>
      <c r="U334" s="203">
        <v>1521</v>
      </c>
      <c r="V334" s="201" t="s">
        <v>1039</v>
      </c>
      <c r="W334" s="201" t="s">
        <v>1043</v>
      </c>
    </row>
    <row r="335" spans="1:23" ht="52.5">
      <c r="A335" s="197" t="s">
        <v>1525</v>
      </c>
      <c r="B335" s="197" t="s">
        <v>1526</v>
      </c>
      <c r="C335" s="192" t="s">
        <v>1005</v>
      </c>
      <c r="D335" s="192">
        <v>15463</v>
      </c>
      <c r="E335" s="193">
        <v>44253</v>
      </c>
      <c r="F335" s="205"/>
      <c r="G335" s="205"/>
      <c r="H335" s="205"/>
      <c r="I335" s="187">
        <v>13063.56</v>
      </c>
      <c r="J335" s="193">
        <v>44286</v>
      </c>
      <c r="K335" s="192" t="s">
        <v>1516</v>
      </c>
      <c r="L335" s="205"/>
      <c r="M335" s="197" t="s">
        <v>1516</v>
      </c>
      <c r="N335" s="187">
        <v>13063.56</v>
      </c>
      <c r="O335" s="199"/>
      <c r="P335" s="205"/>
      <c r="Q335" s="205"/>
      <c r="R335" s="205"/>
      <c r="S335" s="205"/>
      <c r="T335" s="187" t="s">
        <v>1521</v>
      </c>
      <c r="U335" s="203">
        <v>1521</v>
      </c>
      <c r="V335" s="201" t="s">
        <v>1039</v>
      </c>
      <c r="W335" s="201" t="s">
        <v>1043</v>
      </c>
    </row>
    <row r="336" spans="1:23" ht="52.5">
      <c r="A336" s="197" t="s">
        <v>1525</v>
      </c>
      <c r="B336" s="197" t="s">
        <v>1526</v>
      </c>
      <c r="C336" s="192" t="s">
        <v>1005</v>
      </c>
      <c r="D336" s="192">
        <v>15464</v>
      </c>
      <c r="E336" s="193">
        <v>44253</v>
      </c>
      <c r="F336" s="205"/>
      <c r="G336" s="205"/>
      <c r="H336" s="205"/>
      <c r="I336" s="187">
        <v>9873.1200000000008</v>
      </c>
      <c r="J336" s="193">
        <v>44286</v>
      </c>
      <c r="K336" s="192" t="s">
        <v>1516</v>
      </c>
      <c r="L336" s="205"/>
      <c r="M336" s="197" t="s">
        <v>1516</v>
      </c>
      <c r="N336" s="187">
        <v>9873.1200000000008</v>
      </c>
      <c r="O336" s="199"/>
      <c r="P336" s="205"/>
      <c r="Q336" s="205"/>
      <c r="R336" s="205"/>
      <c r="S336" s="205"/>
      <c r="T336" s="187" t="s">
        <v>1521</v>
      </c>
      <c r="U336" s="203">
        <v>1521</v>
      </c>
      <c r="V336" s="201" t="s">
        <v>1039</v>
      </c>
      <c r="W336" s="201" t="s">
        <v>1043</v>
      </c>
    </row>
    <row r="337" spans="1:23" ht="52.5">
      <c r="A337" s="197" t="s">
        <v>1525</v>
      </c>
      <c r="B337" s="197" t="s">
        <v>1526</v>
      </c>
      <c r="C337" s="192" t="s">
        <v>1005</v>
      </c>
      <c r="D337" s="192">
        <v>15465</v>
      </c>
      <c r="E337" s="193">
        <v>44253</v>
      </c>
      <c r="F337" s="205"/>
      <c r="G337" s="205"/>
      <c r="H337" s="205"/>
      <c r="I337" s="187">
        <v>26160.75</v>
      </c>
      <c r="J337" s="193">
        <v>44286</v>
      </c>
      <c r="K337" s="192" t="s">
        <v>1516</v>
      </c>
      <c r="L337" s="205"/>
      <c r="M337" s="197" t="s">
        <v>1516</v>
      </c>
      <c r="N337" s="187">
        <v>26160.75</v>
      </c>
      <c r="O337" s="199"/>
      <c r="P337" s="205"/>
      <c r="Q337" s="205"/>
      <c r="R337" s="205"/>
      <c r="S337" s="205"/>
      <c r="T337" s="187" t="s">
        <v>1521</v>
      </c>
      <c r="U337" s="203">
        <v>1521</v>
      </c>
      <c r="V337" s="201" t="s">
        <v>1039</v>
      </c>
      <c r="W337" s="201" t="s">
        <v>1043</v>
      </c>
    </row>
    <row r="338" spans="1:23" ht="52.5">
      <c r="A338" s="197" t="s">
        <v>1525</v>
      </c>
      <c r="B338" s="197" t="s">
        <v>1526</v>
      </c>
      <c r="C338" s="192" t="s">
        <v>1005</v>
      </c>
      <c r="D338" s="192">
        <v>15466</v>
      </c>
      <c r="E338" s="193">
        <v>44253</v>
      </c>
      <c r="F338" s="205"/>
      <c r="G338" s="205"/>
      <c r="H338" s="205"/>
      <c r="I338" s="187">
        <v>11629.35</v>
      </c>
      <c r="J338" s="193">
        <v>44286</v>
      </c>
      <c r="K338" s="192" t="s">
        <v>1516</v>
      </c>
      <c r="L338" s="205"/>
      <c r="M338" s="197" t="s">
        <v>1516</v>
      </c>
      <c r="N338" s="187">
        <v>11629.35</v>
      </c>
      <c r="O338" s="199"/>
      <c r="P338" s="205"/>
      <c r="Q338" s="205"/>
      <c r="R338" s="205"/>
      <c r="S338" s="205"/>
      <c r="T338" s="187" t="s">
        <v>1521</v>
      </c>
      <c r="U338" s="203">
        <v>1521</v>
      </c>
      <c r="V338" s="201" t="s">
        <v>1039</v>
      </c>
      <c r="W338" s="201" t="s">
        <v>1043</v>
      </c>
    </row>
    <row r="339" spans="1:23" ht="52.5">
      <c r="A339" s="197" t="s">
        <v>1525</v>
      </c>
      <c r="B339" s="197" t="s">
        <v>1526</v>
      </c>
      <c r="C339" s="192" t="s">
        <v>1005</v>
      </c>
      <c r="D339" s="192">
        <v>15468</v>
      </c>
      <c r="E339" s="193">
        <v>44253</v>
      </c>
      <c r="F339" s="205"/>
      <c r="G339" s="205"/>
      <c r="H339" s="205"/>
      <c r="I339" s="187">
        <v>28302.99</v>
      </c>
      <c r="J339" s="193">
        <v>44286</v>
      </c>
      <c r="K339" s="192" t="s">
        <v>1516</v>
      </c>
      <c r="L339" s="205"/>
      <c r="M339" s="197" t="s">
        <v>1516</v>
      </c>
      <c r="N339" s="187">
        <v>28302.99</v>
      </c>
      <c r="O339" s="199"/>
      <c r="P339" s="205"/>
      <c r="Q339" s="205"/>
      <c r="R339" s="205"/>
      <c r="S339" s="205"/>
      <c r="T339" s="187" t="s">
        <v>1521</v>
      </c>
      <c r="U339" s="203">
        <v>1521</v>
      </c>
      <c r="V339" s="201" t="s">
        <v>1039</v>
      </c>
      <c r="W339" s="201" t="s">
        <v>1043</v>
      </c>
    </row>
    <row r="340" spans="1:23" ht="52.5">
      <c r="A340" s="197" t="s">
        <v>1525</v>
      </c>
      <c r="B340" s="197" t="s">
        <v>1526</v>
      </c>
      <c r="C340" s="192" t="s">
        <v>1005</v>
      </c>
      <c r="D340" s="192">
        <v>15537</v>
      </c>
      <c r="E340" s="193">
        <v>44286</v>
      </c>
      <c r="F340" s="205"/>
      <c r="G340" s="205"/>
      <c r="H340" s="205"/>
      <c r="I340" s="187">
        <v>49786.66</v>
      </c>
      <c r="J340" s="193">
        <v>44316</v>
      </c>
      <c r="K340" s="192" t="s">
        <v>1516</v>
      </c>
      <c r="L340" s="205"/>
      <c r="M340" s="197" t="s">
        <v>1516</v>
      </c>
      <c r="N340" s="187">
        <v>49786.66</v>
      </c>
      <c r="O340" s="199"/>
      <c r="P340" s="205"/>
      <c r="Q340" s="205"/>
      <c r="R340" s="205"/>
      <c r="S340" s="205"/>
      <c r="T340" s="187" t="s">
        <v>1509</v>
      </c>
      <c r="U340" s="203">
        <v>1491</v>
      </c>
      <c r="V340" s="201" t="s">
        <v>1039</v>
      </c>
      <c r="W340" s="201" t="s">
        <v>1043</v>
      </c>
    </row>
    <row r="341" spans="1:23" ht="52.5">
      <c r="A341" s="197" t="s">
        <v>1525</v>
      </c>
      <c r="B341" s="197" t="s">
        <v>1526</v>
      </c>
      <c r="C341" s="192" t="s">
        <v>1005</v>
      </c>
      <c r="D341" s="192">
        <v>15539</v>
      </c>
      <c r="E341" s="193">
        <v>44286</v>
      </c>
      <c r="F341" s="205"/>
      <c r="G341" s="205"/>
      <c r="H341" s="205"/>
      <c r="I341" s="187">
        <v>2704.17</v>
      </c>
      <c r="J341" s="193">
        <v>44316</v>
      </c>
      <c r="K341" s="192" t="s">
        <v>1516</v>
      </c>
      <c r="L341" s="205"/>
      <c r="M341" s="197" t="s">
        <v>1516</v>
      </c>
      <c r="N341" s="187">
        <v>2704.17</v>
      </c>
      <c r="O341" s="199"/>
      <c r="P341" s="205"/>
      <c r="Q341" s="205"/>
      <c r="R341" s="205"/>
      <c r="S341" s="205"/>
      <c r="T341" s="187" t="s">
        <v>1509</v>
      </c>
      <c r="U341" s="203">
        <v>1491</v>
      </c>
      <c r="V341" s="201" t="s">
        <v>1039</v>
      </c>
      <c r="W341" s="201" t="s">
        <v>1043</v>
      </c>
    </row>
    <row r="342" spans="1:23" ht="52.5">
      <c r="A342" s="197" t="s">
        <v>1525</v>
      </c>
      <c r="B342" s="197" t="s">
        <v>1526</v>
      </c>
      <c r="C342" s="192" t="s">
        <v>1005</v>
      </c>
      <c r="D342" s="192">
        <v>15540</v>
      </c>
      <c r="E342" s="193">
        <v>44286</v>
      </c>
      <c r="F342" s="205"/>
      <c r="G342" s="205"/>
      <c r="H342" s="205"/>
      <c r="I342" s="187">
        <v>13824.85</v>
      </c>
      <c r="J342" s="193">
        <v>44316</v>
      </c>
      <c r="K342" s="192" t="s">
        <v>1516</v>
      </c>
      <c r="L342" s="205"/>
      <c r="M342" s="197" t="s">
        <v>1516</v>
      </c>
      <c r="N342" s="187">
        <v>13824.85</v>
      </c>
      <c r="O342" s="199"/>
      <c r="P342" s="205"/>
      <c r="Q342" s="205"/>
      <c r="R342" s="205"/>
      <c r="S342" s="205"/>
      <c r="T342" s="187" t="s">
        <v>1509</v>
      </c>
      <c r="U342" s="203">
        <v>1491</v>
      </c>
      <c r="V342" s="201" t="s">
        <v>1039</v>
      </c>
      <c r="W342" s="201" t="s">
        <v>1043</v>
      </c>
    </row>
    <row r="343" spans="1:23" ht="52.5">
      <c r="A343" s="197" t="s">
        <v>1525</v>
      </c>
      <c r="B343" s="197" t="s">
        <v>1526</v>
      </c>
      <c r="C343" s="192" t="s">
        <v>1005</v>
      </c>
      <c r="D343" s="192">
        <v>15542</v>
      </c>
      <c r="E343" s="193">
        <v>44286</v>
      </c>
      <c r="F343" s="205"/>
      <c r="G343" s="205"/>
      <c r="H343" s="205"/>
      <c r="I343" s="187">
        <v>1188.01</v>
      </c>
      <c r="J343" s="193">
        <v>44316</v>
      </c>
      <c r="K343" s="192" t="s">
        <v>1516</v>
      </c>
      <c r="L343" s="205"/>
      <c r="M343" s="197" t="s">
        <v>1516</v>
      </c>
      <c r="N343" s="187">
        <v>1188.01</v>
      </c>
      <c r="O343" s="199"/>
      <c r="P343" s="205"/>
      <c r="Q343" s="205"/>
      <c r="R343" s="205"/>
      <c r="S343" s="205"/>
      <c r="T343" s="187" t="s">
        <v>1509</v>
      </c>
      <c r="U343" s="203">
        <v>1491</v>
      </c>
      <c r="V343" s="201" t="s">
        <v>1039</v>
      </c>
      <c r="W343" s="201" t="s">
        <v>1043</v>
      </c>
    </row>
    <row r="344" spans="1:23" ht="52.5">
      <c r="A344" s="197" t="s">
        <v>1525</v>
      </c>
      <c r="B344" s="197" t="s">
        <v>1526</v>
      </c>
      <c r="C344" s="192" t="s">
        <v>1005</v>
      </c>
      <c r="D344" s="192">
        <v>15543</v>
      </c>
      <c r="E344" s="193">
        <v>44286</v>
      </c>
      <c r="F344" s="205"/>
      <c r="G344" s="205"/>
      <c r="H344" s="205"/>
      <c r="I344" s="187">
        <v>5231.05</v>
      </c>
      <c r="J344" s="193">
        <v>44316</v>
      </c>
      <c r="K344" s="192" t="s">
        <v>1516</v>
      </c>
      <c r="L344" s="205"/>
      <c r="M344" s="197" t="s">
        <v>1516</v>
      </c>
      <c r="N344" s="187">
        <v>5231.05</v>
      </c>
      <c r="O344" s="199"/>
      <c r="P344" s="205"/>
      <c r="Q344" s="205"/>
      <c r="R344" s="205"/>
      <c r="S344" s="205"/>
      <c r="T344" s="187" t="s">
        <v>1509</v>
      </c>
      <c r="U344" s="203">
        <v>1491</v>
      </c>
      <c r="V344" s="201" t="s">
        <v>1039</v>
      </c>
      <c r="W344" s="201" t="s">
        <v>1043</v>
      </c>
    </row>
    <row r="345" spans="1:23" ht="52.5">
      <c r="A345" s="197" t="s">
        <v>1525</v>
      </c>
      <c r="B345" s="197" t="s">
        <v>1526</v>
      </c>
      <c r="C345" s="192" t="s">
        <v>1005</v>
      </c>
      <c r="D345" s="192">
        <v>15544</v>
      </c>
      <c r="E345" s="193">
        <v>44286</v>
      </c>
      <c r="F345" s="205"/>
      <c r="G345" s="205"/>
      <c r="H345" s="205"/>
      <c r="I345" s="187">
        <v>7575.66</v>
      </c>
      <c r="J345" s="193">
        <v>44316</v>
      </c>
      <c r="K345" s="192" t="s">
        <v>1516</v>
      </c>
      <c r="L345" s="205"/>
      <c r="M345" s="197" t="s">
        <v>1516</v>
      </c>
      <c r="N345" s="187">
        <v>7575.66</v>
      </c>
      <c r="O345" s="199"/>
      <c r="P345" s="205"/>
      <c r="Q345" s="205"/>
      <c r="R345" s="205"/>
      <c r="S345" s="205"/>
      <c r="T345" s="187" t="s">
        <v>1509</v>
      </c>
      <c r="U345" s="203">
        <v>1491</v>
      </c>
      <c r="V345" s="201" t="s">
        <v>1039</v>
      </c>
      <c r="W345" s="201" t="s">
        <v>1043</v>
      </c>
    </row>
    <row r="346" spans="1:23" ht="52.5">
      <c r="A346" s="197" t="s">
        <v>1525</v>
      </c>
      <c r="B346" s="197" t="s">
        <v>1526</v>
      </c>
      <c r="C346" s="192" t="s">
        <v>1005</v>
      </c>
      <c r="D346" s="192">
        <v>15545</v>
      </c>
      <c r="E346" s="193">
        <v>44286</v>
      </c>
      <c r="F346" s="205"/>
      <c r="G346" s="205"/>
      <c r="H346" s="205"/>
      <c r="I346" s="187">
        <v>65200.07</v>
      </c>
      <c r="J346" s="193">
        <v>44316</v>
      </c>
      <c r="K346" s="192" t="s">
        <v>1516</v>
      </c>
      <c r="L346" s="205"/>
      <c r="M346" s="197" t="s">
        <v>1516</v>
      </c>
      <c r="N346" s="187">
        <v>65200.07</v>
      </c>
      <c r="O346" s="199"/>
      <c r="P346" s="205"/>
      <c r="Q346" s="205"/>
      <c r="R346" s="205"/>
      <c r="S346" s="205"/>
      <c r="T346" s="187" t="s">
        <v>1509</v>
      </c>
      <c r="U346" s="203">
        <v>1491</v>
      </c>
      <c r="V346" s="201" t="s">
        <v>1039</v>
      </c>
      <c r="W346" s="201" t="s">
        <v>1043</v>
      </c>
    </row>
    <row r="347" spans="1:23" ht="52.5">
      <c r="A347" s="197" t="s">
        <v>1525</v>
      </c>
      <c r="B347" s="197" t="s">
        <v>1526</v>
      </c>
      <c r="C347" s="192" t="s">
        <v>1005</v>
      </c>
      <c r="D347" s="192">
        <v>15546</v>
      </c>
      <c r="E347" s="193">
        <v>44286</v>
      </c>
      <c r="F347" s="205"/>
      <c r="G347" s="205"/>
      <c r="H347" s="205"/>
      <c r="I347" s="187">
        <v>4000.12</v>
      </c>
      <c r="J347" s="193">
        <v>44316</v>
      </c>
      <c r="K347" s="192" t="s">
        <v>1516</v>
      </c>
      <c r="L347" s="205"/>
      <c r="M347" s="197" t="s">
        <v>1516</v>
      </c>
      <c r="N347" s="187">
        <v>4000.12</v>
      </c>
      <c r="O347" s="199"/>
      <c r="P347" s="205"/>
      <c r="Q347" s="205"/>
      <c r="R347" s="205"/>
      <c r="S347" s="205"/>
      <c r="T347" s="187" t="s">
        <v>1509</v>
      </c>
      <c r="U347" s="203">
        <v>1491</v>
      </c>
      <c r="V347" s="201" t="s">
        <v>1039</v>
      </c>
      <c r="W347" s="201" t="s">
        <v>1043</v>
      </c>
    </row>
    <row r="348" spans="1:23" ht="52.5">
      <c r="A348" s="197" t="s">
        <v>1525</v>
      </c>
      <c r="B348" s="197" t="s">
        <v>1526</v>
      </c>
      <c r="C348" s="192" t="s">
        <v>1005</v>
      </c>
      <c r="D348" s="192">
        <v>15547</v>
      </c>
      <c r="E348" s="193">
        <v>44286</v>
      </c>
      <c r="F348" s="205"/>
      <c r="G348" s="205"/>
      <c r="H348" s="205"/>
      <c r="I348" s="187">
        <v>5306.94</v>
      </c>
      <c r="J348" s="193">
        <v>44316</v>
      </c>
      <c r="K348" s="192" t="s">
        <v>1516</v>
      </c>
      <c r="L348" s="205"/>
      <c r="M348" s="197" t="s">
        <v>1516</v>
      </c>
      <c r="N348" s="187">
        <v>5306.94</v>
      </c>
      <c r="O348" s="199"/>
      <c r="P348" s="205"/>
      <c r="Q348" s="205"/>
      <c r="R348" s="205"/>
      <c r="S348" s="205"/>
      <c r="T348" s="187" t="s">
        <v>1509</v>
      </c>
      <c r="U348" s="203">
        <v>1491</v>
      </c>
      <c r="V348" s="201" t="s">
        <v>1039</v>
      </c>
      <c r="W348" s="201" t="s">
        <v>1043</v>
      </c>
    </row>
    <row r="349" spans="1:23" ht="52.5">
      <c r="A349" s="197" t="s">
        <v>1525</v>
      </c>
      <c r="B349" s="197" t="s">
        <v>1526</v>
      </c>
      <c r="C349" s="192" t="s">
        <v>1005</v>
      </c>
      <c r="D349" s="192">
        <v>15548</v>
      </c>
      <c r="E349" s="193">
        <v>44286</v>
      </c>
      <c r="F349" s="205"/>
      <c r="G349" s="205"/>
      <c r="H349" s="205"/>
      <c r="I349" s="187">
        <v>46526.17</v>
      </c>
      <c r="J349" s="193">
        <v>44316</v>
      </c>
      <c r="K349" s="192" t="s">
        <v>1516</v>
      </c>
      <c r="L349" s="205"/>
      <c r="M349" s="197" t="s">
        <v>1516</v>
      </c>
      <c r="N349" s="187">
        <v>46526.17</v>
      </c>
      <c r="O349" s="199"/>
      <c r="P349" s="205"/>
      <c r="Q349" s="205"/>
      <c r="R349" s="205"/>
      <c r="S349" s="205"/>
      <c r="T349" s="187" t="s">
        <v>1509</v>
      </c>
      <c r="U349" s="203">
        <v>1491</v>
      </c>
      <c r="V349" s="201" t="s">
        <v>1039</v>
      </c>
      <c r="W349" s="201" t="s">
        <v>1043</v>
      </c>
    </row>
    <row r="350" spans="1:23" ht="52.5">
      <c r="A350" s="197" t="s">
        <v>1525</v>
      </c>
      <c r="B350" s="197" t="s">
        <v>1526</v>
      </c>
      <c r="C350" s="192" t="s">
        <v>1005</v>
      </c>
      <c r="D350" s="192">
        <v>15549</v>
      </c>
      <c r="E350" s="193">
        <v>44286</v>
      </c>
      <c r="F350" s="205"/>
      <c r="G350" s="205"/>
      <c r="H350" s="205"/>
      <c r="I350" s="187">
        <v>12042.53</v>
      </c>
      <c r="J350" s="193">
        <v>44316</v>
      </c>
      <c r="K350" s="192" t="s">
        <v>1516</v>
      </c>
      <c r="L350" s="205"/>
      <c r="M350" s="197" t="s">
        <v>1516</v>
      </c>
      <c r="N350" s="187">
        <v>12042.53</v>
      </c>
      <c r="O350" s="199"/>
      <c r="P350" s="205"/>
      <c r="Q350" s="205"/>
      <c r="R350" s="205"/>
      <c r="S350" s="205"/>
      <c r="T350" s="187" t="s">
        <v>1509</v>
      </c>
      <c r="U350" s="203">
        <v>1491</v>
      </c>
      <c r="V350" s="201" t="s">
        <v>1039</v>
      </c>
      <c r="W350" s="201" t="s">
        <v>1043</v>
      </c>
    </row>
    <row r="351" spans="1:23" ht="52.5">
      <c r="A351" s="197" t="s">
        <v>1525</v>
      </c>
      <c r="B351" s="197" t="s">
        <v>1526</v>
      </c>
      <c r="C351" s="192" t="s">
        <v>1005</v>
      </c>
      <c r="D351" s="192">
        <v>15550</v>
      </c>
      <c r="E351" s="193">
        <v>44286</v>
      </c>
      <c r="F351" s="205"/>
      <c r="G351" s="205"/>
      <c r="H351" s="205"/>
      <c r="I351" s="187">
        <v>36361.01</v>
      </c>
      <c r="J351" s="193">
        <v>44316</v>
      </c>
      <c r="K351" s="192" t="s">
        <v>1516</v>
      </c>
      <c r="L351" s="205"/>
      <c r="M351" s="197" t="s">
        <v>1516</v>
      </c>
      <c r="N351" s="187">
        <v>36361.01</v>
      </c>
      <c r="O351" s="199"/>
      <c r="P351" s="205"/>
      <c r="Q351" s="205"/>
      <c r="R351" s="205"/>
      <c r="S351" s="205"/>
      <c r="T351" s="187" t="s">
        <v>1509</v>
      </c>
      <c r="U351" s="203">
        <v>1491</v>
      </c>
      <c r="V351" s="201" t="s">
        <v>1039</v>
      </c>
      <c r="W351" s="201" t="s">
        <v>1043</v>
      </c>
    </row>
    <row r="352" spans="1:23" ht="52.5">
      <c r="A352" s="197" t="s">
        <v>1525</v>
      </c>
      <c r="B352" s="197" t="s">
        <v>1526</v>
      </c>
      <c r="C352" s="192" t="s">
        <v>1005</v>
      </c>
      <c r="D352" s="192">
        <v>15551</v>
      </c>
      <c r="E352" s="193">
        <v>44286</v>
      </c>
      <c r="F352" s="205"/>
      <c r="G352" s="205"/>
      <c r="H352" s="205"/>
      <c r="I352" s="187">
        <v>26202.959999999999</v>
      </c>
      <c r="J352" s="193">
        <v>44316</v>
      </c>
      <c r="K352" s="192" t="s">
        <v>1516</v>
      </c>
      <c r="L352" s="205"/>
      <c r="M352" s="197" t="s">
        <v>1516</v>
      </c>
      <c r="N352" s="187">
        <v>26202.959999999999</v>
      </c>
      <c r="O352" s="199"/>
      <c r="P352" s="205"/>
      <c r="Q352" s="205"/>
      <c r="R352" s="205"/>
      <c r="S352" s="205"/>
      <c r="T352" s="187" t="s">
        <v>1509</v>
      </c>
      <c r="U352" s="203">
        <v>1491</v>
      </c>
      <c r="V352" s="201" t="s">
        <v>1039</v>
      </c>
      <c r="W352" s="201" t="s">
        <v>1043</v>
      </c>
    </row>
    <row r="353" spans="1:23" ht="52.5">
      <c r="A353" s="197" t="s">
        <v>1525</v>
      </c>
      <c r="B353" s="197" t="s">
        <v>1526</v>
      </c>
      <c r="C353" s="192" t="s">
        <v>1005</v>
      </c>
      <c r="D353" s="192">
        <v>15552</v>
      </c>
      <c r="E353" s="193">
        <v>44286</v>
      </c>
      <c r="F353" s="205"/>
      <c r="G353" s="205"/>
      <c r="H353" s="205"/>
      <c r="I353" s="187">
        <v>20765.55</v>
      </c>
      <c r="J353" s="193">
        <v>44316</v>
      </c>
      <c r="K353" s="192" t="s">
        <v>1516</v>
      </c>
      <c r="L353" s="205"/>
      <c r="M353" s="197" t="s">
        <v>1516</v>
      </c>
      <c r="N353" s="187">
        <v>20765.55</v>
      </c>
      <c r="O353" s="199"/>
      <c r="P353" s="205"/>
      <c r="Q353" s="205"/>
      <c r="R353" s="205"/>
      <c r="S353" s="205"/>
      <c r="T353" s="187" t="s">
        <v>1509</v>
      </c>
      <c r="U353" s="203">
        <v>1491</v>
      </c>
      <c r="V353" s="201" t="s">
        <v>1039</v>
      </c>
      <c r="W353" s="201" t="s">
        <v>1043</v>
      </c>
    </row>
    <row r="354" spans="1:23" ht="52.5">
      <c r="A354" s="197" t="s">
        <v>1525</v>
      </c>
      <c r="B354" s="197" t="s">
        <v>1526</v>
      </c>
      <c r="C354" s="192" t="s">
        <v>1005</v>
      </c>
      <c r="D354" s="192">
        <v>15553</v>
      </c>
      <c r="E354" s="193">
        <v>44286</v>
      </c>
      <c r="F354" s="205"/>
      <c r="G354" s="205"/>
      <c r="H354" s="205"/>
      <c r="I354" s="187">
        <v>10320.35</v>
      </c>
      <c r="J354" s="193">
        <v>44316</v>
      </c>
      <c r="K354" s="192" t="s">
        <v>1516</v>
      </c>
      <c r="L354" s="205"/>
      <c r="M354" s="197" t="s">
        <v>1516</v>
      </c>
      <c r="N354" s="187">
        <v>10320.35</v>
      </c>
      <c r="O354" s="199"/>
      <c r="P354" s="205"/>
      <c r="Q354" s="205"/>
      <c r="R354" s="205"/>
      <c r="S354" s="205"/>
      <c r="T354" s="187" t="s">
        <v>1509</v>
      </c>
      <c r="U354" s="203">
        <v>1491</v>
      </c>
      <c r="V354" s="201" t="s">
        <v>1039</v>
      </c>
      <c r="W354" s="201" t="s">
        <v>1043</v>
      </c>
    </row>
    <row r="355" spans="1:23" ht="52.5">
      <c r="A355" s="197" t="s">
        <v>1525</v>
      </c>
      <c r="B355" s="197" t="s">
        <v>1526</v>
      </c>
      <c r="C355" s="192" t="s">
        <v>1005</v>
      </c>
      <c r="D355" s="192">
        <v>15554</v>
      </c>
      <c r="E355" s="193">
        <v>44286</v>
      </c>
      <c r="F355" s="205"/>
      <c r="G355" s="205"/>
      <c r="H355" s="205"/>
      <c r="I355" s="187">
        <v>14602.64</v>
      </c>
      <c r="J355" s="193">
        <v>44316</v>
      </c>
      <c r="K355" s="192" t="s">
        <v>1516</v>
      </c>
      <c r="L355" s="205"/>
      <c r="M355" s="197" t="s">
        <v>1516</v>
      </c>
      <c r="N355" s="187">
        <v>14602.64</v>
      </c>
      <c r="O355" s="199"/>
      <c r="P355" s="205"/>
      <c r="Q355" s="205"/>
      <c r="R355" s="205"/>
      <c r="S355" s="205"/>
      <c r="T355" s="187" t="s">
        <v>1509</v>
      </c>
      <c r="U355" s="203">
        <v>1491</v>
      </c>
      <c r="V355" s="201" t="s">
        <v>1039</v>
      </c>
      <c r="W355" s="201" t="s">
        <v>1043</v>
      </c>
    </row>
    <row r="356" spans="1:23" ht="52.5">
      <c r="A356" s="197" t="s">
        <v>1525</v>
      </c>
      <c r="B356" s="197" t="s">
        <v>1526</v>
      </c>
      <c r="C356" s="192" t="s">
        <v>1005</v>
      </c>
      <c r="D356" s="192">
        <v>15555</v>
      </c>
      <c r="E356" s="193">
        <v>44286</v>
      </c>
      <c r="F356" s="205"/>
      <c r="G356" s="205"/>
      <c r="H356" s="205"/>
      <c r="I356" s="187">
        <v>11569.97</v>
      </c>
      <c r="J356" s="193">
        <v>44316</v>
      </c>
      <c r="K356" s="192" t="s">
        <v>1516</v>
      </c>
      <c r="L356" s="205"/>
      <c r="M356" s="197" t="s">
        <v>1516</v>
      </c>
      <c r="N356" s="187">
        <v>11569.97</v>
      </c>
      <c r="O356" s="199"/>
      <c r="P356" s="205"/>
      <c r="Q356" s="205"/>
      <c r="R356" s="205"/>
      <c r="S356" s="205"/>
      <c r="T356" s="187" t="s">
        <v>1509</v>
      </c>
      <c r="U356" s="203">
        <v>1491</v>
      </c>
      <c r="V356" s="201" t="s">
        <v>1039</v>
      </c>
      <c r="W356" s="201" t="s">
        <v>1043</v>
      </c>
    </row>
    <row r="357" spans="1:23" ht="52.5">
      <c r="A357" s="197" t="s">
        <v>1525</v>
      </c>
      <c r="B357" s="197" t="s">
        <v>1526</v>
      </c>
      <c r="C357" s="192" t="s">
        <v>1005</v>
      </c>
      <c r="D357" s="192">
        <v>15556</v>
      </c>
      <c r="E357" s="193">
        <v>44286</v>
      </c>
      <c r="F357" s="205"/>
      <c r="G357" s="205"/>
      <c r="H357" s="205"/>
      <c r="I357" s="187">
        <v>13536.83</v>
      </c>
      <c r="J357" s="193">
        <v>44316</v>
      </c>
      <c r="K357" s="192" t="s">
        <v>1516</v>
      </c>
      <c r="L357" s="205"/>
      <c r="M357" s="197" t="s">
        <v>1516</v>
      </c>
      <c r="N357" s="187">
        <v>13536.83</v>
      </c>
      <c r="O357" s="199"/>
      <c r="P357" s="205"/>
      <c r="Q357" s="205"/>
      <c r="R357" s="205"/>
      <c r="S357" s="205"/>
      <c r="T357" s="187" t="s">
        <v>1509</v>
      </c>
      <c r="U357" s="203">
        <v>1491</v>
      </c>
      <c r="V357" s="201" t="s">
        <v>1039</v>
      </c>
      <c r="W357" s="201" t="s">
        <v>1043</v>
      </c>
    </row>
    <row r="358" spans="1:23" ht="52.5">
      <c r="A358" s="197" t="s">
        <v>1525</v>
      </c>
      <c r="B358" s="197" t="s">
        <v>1526</v>
      </c>
      <c r="C358" s="192" t="s">
        <v>1005</v>
      </c>
      <c r="D358" s="192">
        <v>15557</v>
      </c>
      <c r="E358" s="193">
        <v>44286</v>
      </c>
      <c r="F358" s="205"/>
      <c r="G358" s="205"/>
      <c r="H358" s="205"/>
      <c r="I358" s="187">
        <v>12993.82</v>
      </c>
      <c r="J358" s="193">
        <v>44316</v>
      </c>
      <c r="K358" s="192" t="s">
        <v>1516</v>
      </c>
      <c r="L358" s="205"/>
      <c r="M358" s="197" t="s">
        <v>1516</v>
      </c>
      <c r="N358" s="187">
        <v>12993.82</v>
      </c>
      <c r="O358" s="199"/>
      <c r="P358" s="205"/>
      <c r="Q358" s="205"/>
      <c r="R358" s="205"/>
      <c r="S358" s="205"/>
      <c r="T358" s="187" t="s">
        <v>1509</v>
      </c>
      <c r="U358" s="203">
        <v>1491</v>
      </c>
      <c r="V358" s="201" t="s">
        <v>1039</v>
      </c>
      <c r="W358" s="201" t="s">
        <v>1043</v>
      </c>
    </row>
    <row r="359" spans="1:23" ht="52.5">
      <c r="A359" s="197" t="s">
        <v>1525</v>
      </c>
      <c r="B359" s="197" t="s">
        <v>1526</v>
      </c>
      <c r="C359" s="192" t="s">
        <v>1005</v>
      </c>
      <c r="D359" s="192">
        <v>15558</v>
      </c>
      <c r="E359" s="193">
        <v>44286</v>
      </c>
      <c r="F359" s="205"/>
      <c r="G359" s="205"/>
      <c r="H359" s="205"/>
      <c r="I359" s="187">
        <v>9813.5499999999993</v>
      </c>
      <c r="J359" s="193">
        <v>44316</v>
      </c>
      <c r="K359" s="192" t="s">
        <v>1516</v>
      </c>
      <c r="L359" s="205"/>
      <c r="M359" s="197" t="s">
        <v>1516</v>
      </c>
      <c r="N359" s="187">
        <v>9813.5499999999993</v>
      </c>
      <c r="O359" s="199"/>
      <c r="P359" s="205"/>
      <c r="Q359" s="205"/>
      <c r="R359" s="205"/>
      <c r="S359" s="205"/>
      <c r="T359" s="187" t="s">
        <v>1509</v>
      </c>
      <c r="U359" s="203">
        <v>1491</v>
      </c>
      <c r="V359" s="201" t="s">
        <v>1039</v>
      </c>
      <c r="W359" s="201" t="s">
        <v>1043</v>
      </c>
    </row>
    <row r="360" spans="1:23" ht="52.5">
      <c r="A360" s="197" t="s">
        <v>1525</v>
      </c>
      <c r="B360" s="197" t="s">
        <v>1526</v>
      </c>
      <c r="C360" s="192" t="s">
        <v>1005</v>
      </c>
      <c r="D360" s="192">
        <v>15559</v>
      </c>
      <c r="E360" s="193">
        <v>44286</v>
      </c>
      <c r="F360" s="205"/>
      <c r="G360" s="205"/>
      <c r="H360" s="205"/>
      <c r="I360" s="187">
        <v>30398.57</v>
      </c>
      <c r="J360" s="193">
        <v>44316</v>
      </c>
      <c r="K360" s="192" t="s">
        <v>1516</v>
      </c>
      <c r="L360" s="205"/>
      <c r="M360" s="197" t="s">
        <v>1516</v>
      </c>
      <c r="N360" s="187">
        <v>30398.57</v>
      </c>
      <c r="O360" s="199"/>
      <c r="P360" s="205"/>
      <c r="Q360" s="205"/>
      <c r="R360" s="205"/>
      <c r="S360" s="205"/>
      <c r="T360" s="187" t="s">
        <v>1509</v>
      </c>
      <c r="U360" s="203">
        <v>1491</v>
      </c>
      <c r="V360" s="201" t="s">
        <v>1039</v>
      </c>
      <c r="W360" s="201" t="s">
        <v>1043</v>
      </c>
    </row>
    <row r="361" spans="1:23" ht="52.5">
      <c r="A361" s="197" t="s">
        <v>1525</v>
      </c>
      <c r="B361" s="197" t="s">
        <v>1526</v>
      </c>
      <c r="C361" s="192" t="s">
        <v>1005</v>
      </c>
      <c r="D361" s="192">
        <v>15560</v>
      </c>
      <c r="E361" s="193">
        <v>44286</v>
      </c>
      <c r="F361" s="205"/>
      <c r="G361" s="205"/>
      <c r="H361" s="205"/>
      <c r="I361" s="187">
        <v>11507.11</v>
      </c>
      <c r="J361" s="193">
        <v>44316</v>
      </c>
      <c r="K361" s="192" t="s">
        <v>1516</v>
      </c>
      <c r="L361" s="205"/>
      <c r="M361" s="197" t="s">
        <v>1516</v>
      </c>
      <c r="N361" s="187">
        <v>11507.11</v>
      </c>
      <c r="O361" s="199"/>
      <c r="P361" s="205"/>
      <c r="Q361" s="205"/>
      <c r="R361" s="205"/>
      <c r="S361" s="205"/>
      <c r="T361" s="187" t="s">
        <v>1509</v>
      </c>
      <c r="U361" s="203">
        <v>1491</v>
      </c>
      <c r="V361" s="201" t="s">
        <v>1039</v>
      </c>
      <c r="W361" s="201" t="s">
        <v>1043</v>
      </c>
    </row>
    <row r="362" spans="1:23" ht="52.5">
      <c r="A362" s="197" t="s">
        <v>1525</v>
      </c>
      <c r="B362" s="197" t="s">
        <v>1526</v>
      </c>
      <c r="C362" s="192" t="s">
        <v>1005</v>
      </c>
      <c r="D362" s="192">
        <v>15562</v>
      </c>
      <c r="E362" s="193">
        <v>44286</v>
      </c>
      <c r="F362" s="205"/>
      <c r="G362" s="205"/>
      <c r="H362" s="205"/>
      <c r="I362" s="187">
        <v>24851.98</v>
      </c>
      <c r="J362" s="193">
        <v>44316</v>
      </c>
      <c r="K362" s="192" t="s">
        <v>1516</v>
      </c>
      <c r="L362" s="205"/>
      <c r="M362" s="197" t="s">
        <v>1516</v>
      </c>
      <c r="N362" s="187">
        <v>24851.98</v>
      </c>
      <c r="O362" s="199"/>
      <c r="P362" s="205"/>
      <c r="Q362" s="205"/>
      <c r="R362" s="205"/>
      <c r="S362" s="205"/>
      <c r="T362" s="187" t="s">
        <v>1509</v>
      </c>
      <c r="U362" s="203">
        <v>1491</v>
      </c>
      <c r="V362" s="201" t="s">
        <v>1039</v>
      </c>
      <c r="W362" s="201" t="s">
        <v>1043</v>
      </c>
    </row>
    <row r="363" spans="1:23" ht="52.5">
      <c r="A363" s="197" t="s">
        <v>1525</v>
      </c>
      <c r="B363" s="197" t="s">
        <v>1526</v>
      </c>
      <c r="C363" s="192" t="s">
        <v>1005</v>
      </c>
      <c r="D363" s="192">
        <v>15641</v>
      </c>
      <c r="E363" s="193">
        <v>44316</v>
      </c>
      <c r="F363" s="205"/>
      <c r="G363" s="205"/>
      <c r="H363" s="205"/>
      <c r="I363" s="187">
        <v>63258.22</v>
      </c>
      <c r="J363" s="193">
        <v>44347</v>
      </c>
      <c r="K363" s="192" t="s">
        <v>1516</v>
      </c>
      <c r="L363" s="205"/>
      <c r="M363" s="197" t="s">
        <v>1516</v>
      </c>
      <c r="N363" s="187">
        <v>63258.22</v>
      </c>
      <c r="O363" s="199"/>
      <c r="P363" s="205"/>
      <c r="Q363" s="205"/>
      <c r="R363" s="205"/>
      <c r="S363" s="205"/>
      <c r="T363" s="187" t="s">
        <v>1512</v>
      </c>
      <c r="U363" s="203">
        <v>1460</v>
      </c>
      <c r="V363" s="201" t="s">
        <v>1039</v>
      </c>
      <c r="W363" s="201" t="s">
        <v>1043</v>
      </c>
    </row>
    <row r="364" spans="1:23" ht="52.5">
      <c r="A364" s="197" t="s">
        <v>1525</v>
      </c>
      <c r="B364" s="197" t="s">
        <v>1526</v>
      </c>
      <c r="C364" s="192" t="s">
        <v>1005</v>
      </c>
      <c r="D364" s="192">
        <v>15643</v>
      </c>
      <c r="E364" s="193">
        <v>44316</v>
      </c>
      <c r="F364" s="205"/>
      <c r="G364" s="205"/>
      <c r="H364" s="205"/>
      <c r="I364" s="187">
        <v>2791.25</v>
      </c>
      <c r="J364" s="193">
        <v>44347</v>
      </c>
      <c r="K364" s="192" t="s">
        <v>1516</v>
      </c>
      <c r="L364" s="205"/>
      <c r="M364" s="197" t="s">
        <v>1516</v>
      </c>
      <c r="N364" s="187">
        <v>2791.25</v>
      </c>
      <c r="O364" s="199"/>
      <c r="P364" s="205"/>
      <c r="Q364" s="205"/>
      <c r="R364" s="205"/>
      <c r="S364" s="205"/>
      <c r="T364" s="187" t="s">
        <v>1512</v>
      </c>
      <c r="U364" s="203">
        <v>1460</v>
      </c>
      <c r="V364" s="201" t="s">
        <v>1039</v>
      </c>
      <c r="W364" s="201" t="s">
        <v>1043</v>
      </c>
    </row>
    <row r="365" spans="1:23" ht="52.5">
      <c r="A365" s="197" t="s">
        <v>1525</v>
      </c>
      <c r="B365" s="197" t="s">
        <v>1526</v>
      </c>
      <c r="C365" s="192" t="s">
        <v>1005</v>
      </c>
      <c r="D365" s="192">
        <v>15644</v>
      </c>
      <c r="E365" s="193">
        <v>44316</v>
      </c>
      <c r="F365" s="205"/>
      <c r="G365" s="205"/>
      <c r="H365" s="205"/>
      <c r="I365" s="187">
        <v>13817.17</v>
      </c>
      <c r="J365" s="193">
        <v>44347</v>
      </c>
      <c r="K365" s="192" t="s">
        <v>1516</v>
      </c>
      <c r="L365" s="205"/>
      <c r="M365" s="197" t="s">
        <v>1516</v>
      </c>
      <c r="N365" s="187">
        <v>13817.17</v>
      </c>
      <c r="O365" s="199"/>
      <c r="P365" s="205"/>
      <c r="Q365" s="205"/>
      <c r="R365" s="205"/>
      <c r="S365" s="205"/>
      <c r="T365" s="187" t="s">
        <v>1512</v>
      </c>
      <c r="U365" s="203">
        <v>1460</v>
      </c>
      <c r="V365" s="201" t="s">
        <v>1039</v>
      </c>
      <c r="W365" s="201" t="s">
        <v>1043</v>
      </c>
    </row>
    <row r="366" spans="1:23" ht="52.5">
      <c r="A366" s="197" t="s">
        <v>1525</v>
      </c>
      <c r="B366" s="197" t="s">
        <v>1526</v>
      </c>
      <c r="C366" s="192" t="s">
        <v>1005</v>
      </c>
      <c r="D366" s="192">
        <v>15646</v>
      </c>
      <c r="E366" s="193">
        <v>44316</v>
      </c>
      <c r="F366" s="205"/>
      <c r="G366" s="205"/>
      <c r="H366" s="205"/>
      <c r="I366" s="187">
        <v>1234.47</v>
      </c>
      <c r="J366" s="193">
        <v>44347</v>
      </c>
      <c r="K366" s="192" t="s">
        <v>1516</v>
      </c>
      <c r="L366" s="205"/>
      <c r="M366" s="197" t="s">
        <v>1516</v>
      </c>
      <c r="N366" s="187">
        <v>1234.47</v>
      </c>
      <c r="O366" s="199"/>
      <c r="P366" s="205"/>
      <c r="Q366" s="205"/>
      <c r="R366" s="205"/>
      <c r="S366" s="205"/>
      <c r="T366" s="187" t="s">
        <v>1512</v>
      </c>
      <c r="U366" s="203">
        <v>1460</v>
      </c>
      <c r="V366" s="201" t="s">
        <v>1039</v>
      </c>
      <c r="W366" s="201" t="s">
        <v>1043</v>
      </c>
    </row>
    <row r="367" spans="1:23" ht="52.5">
      <c r="A367" s="197" t="s">
        <v>1525</v>
      </c>
      <c r="B367" s="197" t="s">
        <v>1526</v>
      </c>
      <c r="C367" s="192" t="s">
        <v>1005</v>
      </c>
      <c r="D367" s="192">
        <v>15647</v>
      </c>
      <c r="E367" s="193">
        <v>44316</v>
      </c>
      <c r="F367" s="205"/>
      <c r="G367" s="205"/>
      <c r="H367" s="205"/>
      <c r="I367" s="187">
        <v>5481.11</v>
      </c>
      <c r="J367" s="193">
        <v>44347</v>
      </c>
      <c r="K367" s="192" t="s">
        <v>1516</v>
      </c>
      <c r="L367" s="205"/>
      <c r="M367" s="197" t="s">
        <v>1516</v>
      </c>
      <c r="N367" s="187">
        <v>5481.11</v>
      </c>
      <c r="O367" s="199"/>
      <c r="P367" s="205"/>
      <c r="Q367" s="205"/>
      <c r="R367" s="205"/>
      <c r="S367" s="205"/>
      <c r="T367" s="187" t="s">
        <v>1512</v>
      </c>
      <c r="U367" s="203">
        <v>1460</v>
      </c>
      <c r="V367" s="201" t="s">
        <v>1039</v>
      </c>
      <c r="W367" s="201" t="s">
        <v>1043</v>
      </c>
    </row>
    <row r="368" spans="1:23" ht="52.5">
      <c r="A368" s="197" t="s">
        <v>1525</v>
      </c>
      <c r="B368" s="197" t="s">
        <v>1526</v>
      </c>
      <c r="C368" s="192" t="s">
        <v>1005</v>
      </c>
      <c r="D368" s="192">
        <v>15648</v>
      </c>
      <c r="E368" s="193">
        <v>44316</v>
      </c>
      <c r="F368" s="205"/>
      <c r="G368" s="205"/>
      <c r="H368" s="205"/>
      <c r="I368" s="187">
        <v>9321.61</v>
      </c>
      <c r="J368" s="193">
        <v>44347</v>
      </c>
      <c r="K368" s="192" t="s">
        <v>1516</v>
      </c>
      <c r="L368" s="205"/>
      <c r="M368" s="197" t="s">
        <v>1516</v>
      </c>
      <c r="N368" s="187">
        <v>9321.61</v>
      </c>
      <c r="O368" s="199"/>
      <c r="P368" s="205"/>
      <c r="Q368" s="205"/>
      <c r="R368" s="205"/>
      <c r="S368" s="205"/>
      <c r="T368" s="187" t="s">
        <v>1512</v>
      </c>
      <c r="U368" s="203">
        <v>1460</v>
      </c>
      <c r="V368" s="201" t="s">
        <v>1039</v>
      </c>
      <c r="W368" s="201" t="s">
        <v>1043</v>
      </c>
    </row>
    <row r="369" spans="1:23" ht="52.5">
      <c r="A369" s="197" t="s">
        <v>1525</v>
      </c>
      <c r="B369" s="197" t="s">
        <v>1526</v>
      </c>
      <c r="C369" s="192" t="s">
        <v>1005</v>
      </c>
      <c r="D369" s="192">
        <v>15649</v>
      </c>
      <c r="E369" s="193">
        <v>44316</v>
      </c>
      <c r="F369" s="205"/>
      <c r="G369" s="205"/>
      <c r="H369" s="205"/>
      <c r="I369" s="187">
        <v>71054.89</v>
      </c>
      <c r="J369" s="193">
        <v>44347</v>
      </c>
      <c r="K369" s="192" t="s">
        <v>1516</v>
      </c>
      <c r="L369" s="205"/>
      <c r="M369" s="197" t="s">
        <v>1516</v>
      </c>
      <c r="N369" s="187">
        <v>71054.89</v>
      </c>
      <c r="O369" s="199"/>
      <c r="P369" s="205"/>
      <c r="Q369" s="205"/>
      <c r="R369" s="205"/>
      <c r="S369" s="205"/>
      <c r="T369" s="187" t="s">
        <v>1512</v>
      </c>
      <c r="U369" s="203">
        <v>1460</v>
      </c>
      <c r="V369" s="201" t="s">
        <v>1039</v>
      </c>
      <c r="W369" s="201" t="s">
        <v>1043</v>
      </c>
    </row>
    <row r="370" spans="1:23" ht="52.5">
      <c r="A370" s="197" t="s">
        <v>1525</v>
      </c>
      <c r="B370" s="197" t="s">
        <v>1526</v>
      </c>
      <c r="C370" s="192" t="s">
        <v>1005</v>
      </c>
      <c r="D370" s="192">
        <v>15650</v>
      </c>
      <c r="E370" s="193">
        <v>44316</v>
      </c>
      <c r="F370" s="205"/>
      <c r="G370" s="205"/>
      <c r="H370" s="205"/>
      <c r="I370" s="187">
        <v>4288.59</v>
      </c>
      <c r="J370" s="193">
        <v>44347</v>
      </c>
      <c r="K370" s="192" t="s">
        <v>1516</v>
      </c>
      <c r="L370" s="205"/>
      <c r="M370" s="197" t="s">
        <v>1516</v>
      </c>
      <c r="N370" s="187">
        <v>4288.59</v>
      </c>
      <c r="O370" s="199"/>
      <c r="P370" s="205"/>
      <c r="Q370" s="205"/>
      <c r="R370" s="205"/>
      <c r="S370" s="205"/>
      <c r="T370" s="187" t="s">
        <v>1512</v>
      </c>
      <c r="U370" s="203">
        <v>1460</v>
      </c>
      <c r="V370" s="201" t="s">
        <v>1039</v>
      </c>
      <c r="W370" s="201" t="s">
        <v>1043</v>
      </c>
    </row>
    <row r="371" spans="1:23" ht="52.5">
      <c r="A371" s="197" t="s">
        <v>1525</v>
      </c>
      <c r="B371" s="197" t="s">
        <v>1526</v>
      </c>
      <c r="C371" s="192" t="s">
        <v>1005</v>
      </c>
      <c r="D371" s="192">
        <v>15651</v>
      </c>
      <c r="E371" s="193">
        <v>44316</v>
      </c>
      <c r="F371" s="205"/>
      <c r="G371" s="205"/>
      <c r="H371" s="205"/>
      <c r="I371" s="187">
        <v>7889.43</v>
      </c>
      <c r="J371" s="193">
        <v>44347</v>
      </c>
      <c r="K371" s="192" t="s">
        <v>1516</v>
      </c>
      <c r="L371" s="205"/>
      <c r="M371" s="197" t="s">
        <v>1516</v>
      </c>
      <c r="N371" s="187">
        <v>7889.43</v>
      </c>
      <c r="O371" s="199"/>
      <c r="P371" s="205"/>
      <c r="Q371" s="205"/>
      <c r="R371" s="205"/>
      <c r="S371" s="205"/>
      <c r="T371" s="187" t="s">
        <v>1512</v>
      </c>
      <c r="U371" s="203">
        <v>1460</v>
      </c>
      <c r="V371" s="201" t="s">
        <v>1039</v>
      </c>
      <c r="W371" s="201" t="s">
        <v>1043</v>
      </c>
    </row>
    <row r="372" spans="1:23" ht="52.5">
      <c r="A372" s="197" t="s">
        <v>1525</v>
      </c>
      <c r="B372" s="197" t="s">
        <v>1526</v>
      </c>
      <c r="C372" s="192" t="s">
        <v>1005</v>
      </c>
      <c r="D372" s="192">
        <v>15652</v>
      </c>
      <c r="E372" s="193">
        <v>44316</v>
      </c>
      <c r="F372" s="205"/>
      <c r="G372" s="205"/>
      <c r="H372" s="205"/>
      <c r="I372" s="187">
        <v>50341.48</v>
      </c>
      <c r="J372" s="193">
        <v>44347</v>
      </c>
      <c r="K372" s="192" t="s">
        <v>1516</v>
      </c>
      <c r="L372" s="205"/>
      <c r="M372" s="197" t="s">
        <v>1516</v>
      </c>
      <c r="N372" s="187">
        <v>50341.48</v>
      </c>
      <c r="O372" s="199"/>
      <c r="P372" s="205"/>
      <c r="Q372" s="205"/>
      <c r="R372" s="205"/>
      <c r="S372" s="205"/>
      <c r="T372" s="187" t="s">
        <v>1512</v>
      </c>
      <c r="U372" s="203">
        <v>1460</v>
      </c>
      <c r="V372" s="201" t="s">
        <v>1039</v>
      </c>
      <c r="W372" s="201" t="s">
        <v>1043</v>
      </c>
    </row>
    <row r="373" spans="1:23" ht="52.5">
      <c r="A373" s="197" t="s">
        <v>1525</v>
      </c>
      <c r="B373" s="197" t="s">
        <v>1526</v>
      </c>
      <c r="C373" s="192" t="s">
        <v>1005</v>
      </c>
      <c r="D373" s="192">
        <v>15653</v>
      </c>
      <c r="E373" s="193">
        <v>44316</v>
      </c>
      <c r="F373" s="205"/>
      <c r="G373" s="205"/>
      <c r="H373" s="205"/>
      <c r="I373" s="187">
        <v>16382.14</v>
      </c>
      <c r="J373" s="193">
        <v>44347</v>
      </c>
      <c r="K373" s="192" t="s">
        <v>1516</v>
      </c>
      <c r="L373" s="205"/>
      <c r="M373" s="197" t="s">
        <v>1516</v>
      </c>
      <c r="N373" s="187">
        <v>16382.14</v>
      </c>
      <c r="O373" s="199"/>
      <c r="P373" s="205"/>
      <c r="Q373" s="205"/>
      <c r="R373" s="205"/>
      <c r="S373" s="205"/>
      <c r="T373" s="187" t="s">
        <v>1512</v>
      </c>
      <c r="U373" s="203">
        <v>1460</v>
      </c>
      <c r="V373" s="201" t="s">
        <v>1039</v>
      </c>
      <c r="W373" s="201" t="s">
        <v>1043</v>
      </c>
    </row>
    <row r="374" spans="1:23" ht="52.5">
      <c r="A374" s="197" t="s">
        <v>1525</v>
      </c>
      <c r="B374" s="197" t="s">
        <v>1526</v>
      </c>
      <c r="C374" s="192" t="s">
        <v>1005</v>
      </c>
      <c r="D374" s="192">
        <v>15654</v>
      </c>
      <c r="E374" s="193">
        <v>44316</v>
      </c>
      <c r="F374" s="205"/>
      <c r="G374" s="205"/>
      <c r="H374" s="205"/>
      <c r="I374" s="187">
        <v>41288.32</v>
      </c>
      <c r="J374" s="193">
        <v>44347</v>
      </c>
      <c r="K374" s="192" t="s">
        <v>1516</v>
      </c>
      <c r="L374" s="205"/>
      <c r="M374" s="197" t="s">
        <v>1516</v>
      </c>
      <c r="N374" s="187">
        <v>41288.32</v>
      </c>
      <c r="O374" s="199"/>
      <c r="P374" s="205"/>
      <c r="Q374" s="205"/>
      <c r="R374" s="205"/>
      <c r="S374" s="205"/>
      <c r="T374" s="187" t="s">
        <v>1512</v>
      </c>
      <c r="U374" s="203">
        <v>1460</v>
      </c>
      <c r="V374" s="201" t="s">
        <v>1039</v>
      </c>
      <c r="W374" s="201" t="s">
        <v>1043</v>
      </c>
    </row>
    <row r="375" spans="1:23" ht="52.5">
      <c r="A375" s="197" t="s">
        <v>1525</v>
      </c>
      <c r="B375" s="197" t="s">
        <v>1526</v>
      </c>
      <c r="C375" s="192" t="s">
        <v>1005</v>
      </c>
      <c r="D375" s="192">
        <v>15655</v>
      </c>
      <c r="E375" s="193">
        <v>44316</v>
      </c>
      <c r="F375" s="205"/>
      <c r="G375" s="205"/>
      <c r="H375" s="205"/>
      <c r="I375" s="187">
        <v>32497.15</v>
      </c>
      <c r="J375" s="193">
        <v>44347</v>
      </c>
      <c r="K375" s="192" t="s">
        <v>1516</v>
      </c>
      <c r="L375" s="205"/>
      <c r="M375" s="197" t="s">
        <v>1516</v>
      </c>
      <c r="N375" s="187">
        <v>32497.15</v>
      </c>
      <c r="O375" s="199"/>
      <c r="P375" s="205"/>
      <c r="Q375" s="205"/>
      <c r="R375" s="205"/>
      <c r="S375" s="205"/>
      <c r="T375" s="187" t="s">
        <v>1512</v>
      </c>
      <c r="U375" s="203">
        <v>1460</v>
      </c>
      <c r="V375" s="201" t="s">
        <v>1039</v>
      </c>
      <c r="W375" s="201" t="s">
        <v>1043</v>
      </c>
    </row>
    <row r="376" spans="1:23" ht="52.5">
      <c r="A376" s="197" t="s">
        <v>1525</v>
      </c>
      <c r="B376" s="197" t="s">
        <v>1526</v>
      </c>
      <c r="C376" s="192" t="s">
        <v>1005</v>
      </c>
      <c r="D376" s="192">
        <v>15656</v>
      </c>
      <c r="E376" s="193">
        <v>44316</v>
      </c>
      <c r="F376" s="205"/>
      <c r="G376" s="205"/>
      <c r="H376" s="205"/>
      <c r="I376" s="187">
        <v>27398.33</v>
      </c>
      <c r="J376" s="193">
        <v>44347</v>
      </c>
      <c r="K376" s="192" t="s">
        <v>1516</v>
      </c>
      <c r="L376" s="205"/>
      <c r="M376" s="197" t="s">
        <v>1516</v>
      </c>
      <c r="N376" s="187">
        <v>27398.33</v>
      </c>
      <c r="O376" s="199"/>
      <c r="P376" s="205"/>
      <c r="Q376" s="205"/>
      <c r="R376" s="205"/>
      <c r="S376" s="205"/>
      <c r="T376" s="187" t="s">
        <v>1512</v>
      </c>
      <c r="U376" s="203">
        <v>1460</v>
      </c>
      <c r="V376" s="201" t="s">
        <v>1039</v>
      </c>
      <c r="W376" s="201" t="s">
        <v>1043</v>
      </c>
    </row>
    <row r="377" spans="1:23" ht="52.5">
      <c r="A377" s="197" t="s">
        <v>1525</v>
      </c>
      <c r="B377" s="197" t="s">
        <v>1526</v>
      </c>
      <c r="C377" s="192" t="s">
        <v>1005</v>
      </c>
      <c r="D377" s="192">
        <v>15657</v>
      </c>
      <c r="E377" s="193">
        <v>44316</v>
      </c>
      <c r="F377" s="205"/>
      <c r="G377" s="205"/>
      <c r="H377" s="205"/>
      <c r="I377" s="187">
        <v>13920.08</v>
      </c>
      <c r="J377" s="193">
        <v>44347</v>
      </c>
      <c r="K377" s="192" t="s">
        <v>1516</v>
      </c>
      <c r="L377" s="205"/>
      <c r="M377" s="197" t="s">
        <v>1516</v>
      </c>
      <c r="N377" s="187">
        <v>13920.08</v>
      </c>
      <c r="O377" s="199"/>
      <c r="P377" s="205"/>
      <c r="Q377" s="205"/>
      <c r="R377" s="205"/>
      <c r="S377" s="205"/>
      <c r="T377" s="187" t="s">
        <v>1512</v>
      </c>
      <c r="U377" s="203">
        <v>1460</v>
      </c>
      <c r="V377" s="201" t="s">
        <v>1039</v>
      </c>
      <c r="W377" s="201" t="s">
        <v>1043</v>
      </c>
    </row>
    <row r="378" spans="1:23" ht="52.5">
      <c r="A378" s="197" t="s">
        <v>1525</v>
      </c>
      <c r="B378" s="197" t="s">
        <v>1526</v>
      </c>
      <c r="C378" s="192" t="s">
        <v>1005</v>
      </c>
      <c r="D378" s="192">
        <v>15658</v>
      </c>
      <c r="E378" s="193">
        <v>44316</v>
      </c>
      <c r="F378" s="205"/>
      <c r="G378" s="205"/>
      <c r="H378" s="205"/>
      <c r="I378" s="187">
        <v>14930.15</v>
      </c>
      <c r="J378" s="193">
        <v>44347</v>
      </c>
      <c r="K378" s="192" t="s">
        <v>1516</v>
      </c>
      <c r="L378" s="205"/>
      <c r="M378" s="197" t="s">
        <v>1516</v>
      </c>
      <c r="N378" s="187">
        <v>14930.15</v>
      </c>
      <c r="O378" s="199"/>
      <c r="P378" s="205"/>
      <c r="Q378" s="205"/>
      <c r="R378" s="205"/>
      <c r="S378" s="205"/>
      <c r="T378" s="187" t="s">
        <v>1512</v>
      </c>
      <c r="U378" s="203">
        <v>1460</v>
      </c>
      <c r="V378" s="201" t="s">
        <v>1039</v>
      </c>
      <c r="W378" s="201" t="s">
        <v>1043</v>
      </c>
    </row>
    <row r="379" spans="1:23" ht="52.5">
      <c r="A379" s="197" t="s">
        <v>1525</v>
      </c>
      <c r="B379" s="197" t="s">
        <v>1526</v>
      </c>
      <c r="C379" s="192" t="s">
        <v>1005</v>
      </c>
      <c r="D379" s="192">
        <v>15659</v>
      </c>
      <c r="E379" s="193">
        <v>44316</v>
      </c>
      <c r="F379" s="205"/>
      <c r="G379" s="205"/>
      <c r="H379" s="205"/>
      <c r="I379" s="187">
        <v>14407.38</v>
      </c>
      <c r="J379" s="193">
        <v>44347</v>
      </c>
      <c r="K379" s="192" t="s">
        <v>1516</v>
      </c>
      <c r="L379" s="205"/>
      <c r="M379" s="197" t="s">
        <v>1516</v>
      </c>
      <c r="N379" s="187">
        <v>14407.38</v>
      </c>
      <c r="O379" s="199"/>
      <c r="P379" s="205"/>
      <c r="Q379" s="205"/>
      <c r="R379" s="205"/>
      <c r="S379" s="205"/>
      <c r="T379" s="187" t="s">
        <v>1512</v>
      </c>
      <c r="U379" s="203">
        <v>1460</v>
      </c>
      <c r="V379" s="201" t="s">
        <v>1039</v>
      </c>
      <c r="W379" s="201" t="s">
        <v>1043</v>
      </c>
    </row>
    <row r="380" spans="1:23" ht="52.5">
      <c r="A380" s="197" t="s">
        <v>1525</v>
      </c>
      <c r="B380" s="197" t="s">
        <v>1526</v>
      </c>
      <c r="C380" s="192" t="s">
        <v>1005</v>
      </c>
      <c r="D380" s="192">
        <v>15660</v>
      </c>
      <c r="E380" s="193">
        <v>44316</v>
      </c>
      <c r="F380" s="205"/>
      <c r="G380" s="205"/>
      <c r="H380" s="205"/>
      <c r="I380" s="187">
        <v>17967.150000000001</v>
      </c>
      <c r="J380" s="193">
        <v>44347</v>
      </c>
      <c r="K380" s="192" t="s">
        <v>1516</v>
      </c>
      <c r="L380" s="205"/>
      <c r="M380" s="197" t="s">
        <v>1516</v>
      </c>
      <c r="N380" s="187">
        <v>17967.150000000001</v>
      </c>
      <c r="O380" s="199"/>
      <c r="P380" s="205"/>
      <c r="Q380" s="205"/>
      <c r="R380" s="205"/>
      <c r="S380" s="205"/>
      <c r="T380" s="187" t="s">
        <v>1512</v>
      </c>
      <c r="U380" s="203">
        <v>1460</v>
      </c>
      <c r="V380" s="201" t="s">
        <v>1039</v>
      </c>
      <c r="W380" s="201" t="s">
        <v>1043</v>
      </c>
    </row>
    <row r="381" spans="1:23" ht="52.5">
      <c r="A381" s="197" t="s">
        <v>1525</v>
      </c>
      <c r="B381" s="197" t="s">
        <v>1526</v>
      </c>
      <c r="C381" s="192" t="s">
        <v>1005</v>
      </c>
      <c r="D381" s="192">
        <v>15661</v>
      </c>
      <c r="E381" s="193">
        <v>44316</v>
      </c>
      <c r="F381" s="205"/>
      <c r="G381" s="205"/>
      <c r="H381" s="205"/>
      <c r="I381" s="187">
        <v>16433.62</v>
      </c>
      <c r="J381" s="193">
        <v>44347</v>
      </c>
      <c r="K381" s="192" t="s">
        <v>1516</v>
      </c>
      <c r="L381" s="205"/>
      <c r="M381" s="197" t="s">
        <v>1516</v>
      </c>
      <c r="N381" s="187">
        <v>16433.62</v>
      </c>
      <c r="O381" s="199"/>
      <c r="P381" s="205"/>
      <c r="Q381" s="205"/>
      <c r="R381" s="205"/>
      <c r="S381" s="205"/>
      <c r="T381" s="187" t="s">
        <v>1512</v>
      </c>
      <c r="U381" s="203">
        <v>1460</v>
      </c>
      <c r="V381" s="201" t="s">
        <v>1039</v>
      </c>
      <c r="W381" s="201" t="s">
        <v>1043</v>
      </c>
    </row>
    <row r="382" spans="1:23" ht="52.5">
      <c r="A382" s="197" t="s">
        <v>1525</v>
      </c>
      <c r="B382" s="197" t="s">
        <v>1526</v>
      </c>
      <c r="C382" s="192" t="s">
        <v>1005</v>
      </c>
      <c r="D382" s="192">
        <v>15662</v>
      </c>
      <c r="E382" s="193">
        <v>44316</v>
      </c>
      <c r="F382" s="205"/>
      <c r="G382" s="205"/>
      <c r="H382" s="205"/>
      <c r="I382" s="187">
        <v>13556.67</v>
      </c>
      <c r="J382" s="193">
        <v>44347</v>
      </c>
      <c r="K382" s="192" t="s">
        <v>1516</v>
      </c>
      <c r="L382" s="205"/>
      <c r="M382" s="197" t="s">
        <v>1516</v>
      </c>
      <c r="N382" s="187">
        <v>13556.67</v>
      </c>
      <c r="O382" s="199"/>
      <c r="P382" s="205"/>
      <c r="Q382" s="205"/>
      <c r="R382" s="205"/>
      <c r="S382" s="205"/>
      <c r="T382" s="187" t="s">
        <v>1512</v>
      </c>
      <c r="U382" s="203">
        <v>1460</v>
      </c>
      <c r="V382" s="201" t="s">
        <v>1039</v>
      </c>
      <c r="W382" s="201" t="s">
        <v>1043</v>
      </c>
    </row>
    <row r="383" spans="1:23" ht="52.5">
      <c r="A383" s="197" t="s">
        <v>1525</v>
      </c>
      <c r="B383" s="197" t="s">
        <v>1526</v>
      </c>
      <c r="C383" s="192" t="s">
        <v>1005</v>
      </c>
      <c r="D383" s="192">
        <v>15663</v>
      </c>
      <c r="E383" s="193">
        <v>44316</v>
      </c>
      <c r="F383" s="205"/>
      <c r="G383" s="205"/>
      <c r="H383" s="205"/>
      <c r="I383" s="187">
        <v>28804.53</v>
      </c>
      <c r="J383" s="193">
        <v>44347</v>
      </c>
      <c r="K383" s="192" t="s">
        <v>1516</v>
      </c>
      <c r="L383" s="205"/>
      <c r="M383" s="197" t="s">
        <v>1516</v>
      </c>
      <c r="N383" s="187">
        <v>28804.53</v>
      </c>
      <c r="O383" s="199"/>
      <c r="P383" s="205"/>
      <c r="Q383" s="205"/>
      <c r="R383" s="205"/>
      <c r="S383" s="205"/>
      <c r="T383" s="187" t="s">
        <v>1512</v>
      </c>
      <c r="U383" s="203">
        <v>1460</v>
      </c>
      <c r="V383" s="201" t="s">
        <v>1039</v>
      </c>
      <c r="W383" s="201" t="s">
        <v>1043</v>
      </c>
    </row>
    <row r="384" spans="1:23" ht="52.5">
      <c r="A384" s="197" t="s">
        <v>1525</v>
      </c>
      <c r="B384" s="197" t="s">
        <v>1526</v>
      </c>
      <c r="C384" s="192" t="s">
        <v>1005</v>
      </c>
      <c r="D384" s="192">
        <v>15664</v>
      </c>
      <c r="E384" s="193">
        <v>44316</v>
      </c>
      <c r="F384" s="205"/>
      <c r="G384" s="205"/>
      <c r="H384" s="205"/>
      <c r="I384" s="187">
        <v>15510.24</v>
      </c>
      <c r="J384" s="193">
        <v>44347</v>
      </c>
      <c r="K384" s="192" t="s">
        <v>1516</v>
      </c>
      <c r="L384" s="205"/>
      <c r="M384" s="197" t="s">
        <v>1516</v>
      </c>
      <c r="N384" s="187">
        <v>15510.24</v>
      </c>
      <c r="O384" s="199"/>
      <c r="P384" s="205"/>
      <c r="Q384" s="205"/>
      <c r="R384" s="205"/>
      <c r="S384" s="205"/>
      <c r="T384" s="187" t="s">
        <v>1512</v>
      </c>
      <c r="U384" s="203">
        <v>1460</v>
      </c>
      <c r="V384" s="201" t="s">
        <v>1039</v>
      </c>
      <c r="W384" s="201" t="s">
        <v>1043</v>
      </c>
    </row>
    <row r="385" spans="1:23" ht="52.5">
      <c r="A385" s="197" t="s">
        <v>1525</v>
      </c>
      <c r="B385" s="197" t="s">
        <v>1526</v>
      </c>
      <c r="C385" s="192" t="s">
        <v>1005</v>
      </c>
      <c r="D385" s="192">
        <v>15665</v>
      </c>
      <c r="E385" s="193">
        <v>44316</v>
      </c>
      <c r="F385" s="205"/>
      <c r="G385" s="205"/>
      <c r="H385" s="205"/>
      <c r="I385" s="187">
        <v>13906.21</v>
      </c>
      <c r="J385" s="193">
        <v>44347</v>
      </c>
      <c r="K385" s="192" t="s">
        <v>1516</v>
      </c>
      <c r="L385" s="205"/>
      <c r="M385" s="197" t="s">
        <v>1516</v>
      </c>
      <c r="N385" s="187">
        <v>13906.21</v>
      </c>
      <c r="O385" s="199"/>
      <c r="P385" s="205"/>
      <c r="Q385" s="205"/>
      <c r="R385" s="205"/>
      <c r="S385" s="205"/>
      <c r="T385" s="187" t="s">
        <v>1512</v>
      </c>
      <c r="U385" s="203">
        <v>1460</v>
      </c>
      <c r="V385" s="201" t="s">
        <v>1039</v>
      </c>
      <c r="W385" s="201" t="s">
        <v>1043</v>
      </c>
    </row>
    <row r="386" spans="1:23" ht="52.5">
      <c r="A386" s="197" t="s">
        <v>1525</v>
      </c>
      <c r="B386" s="197" t="s">
        <v>1526</v>
      </c>
      <c r="C386" s="192" t="s">
        <v>1005</v>
      </c>
      <c r="D386" s="192">
        <v>15666</v>
      </c>
      <c r="E386" s="193">
        <v>44316</v>
      </c>
      <c r="F386" s="205"/>
      <c r="G386" s="205"/>
      <c r="H386" s="205"/>
      <c r="I386" s="187">
        <v>32380.880000000001</v>
      </c>
      <c r="J386" s="193">
        <v>44347</v>
      </c>
      <c r="K386" s="192" t="s">
        <v>1516</v>
      </c>
      <c r="L386" s="205"/>
      <c r="M386" s="197" t="s">
        <v>1516</v>
      </c>
      <c r="N386" s="187">
        <v>32380.880000000001</v>
      </c>
      <c r="O386" s="199"/>
      <c r="P386" s="205"/>
      <c r="Q386" s="205"/>
      <c r="R386" s="205"/>
      <c r="S386" s="205"/>
      <c r="T386" s="187" t="s">
        <v>1512</v>
      </c>
      <c r="U386" s="203">
        <v>1460</v>
      </c>
      <c r="V386" s="201" t="s">
        <v>1039</v>
      </c>
      <c r="W386" s="201" t="s">
        <v>1043</v>
      </c>
    </row>
    <row r="387" spans="1:23" ht="52.5">
      <c r="A387" s="197" t="s">
        <v>1525</v>
      </c>
      <c r="B387" s="197" t="s">
        <v>1526</v>
      </c>
      <c r="C387" s="192" t="s">
        <v>1005</v>
      </c>
      <c r="D387" s="192">
        <v>15744</v>
      </c>
      <c r="E387" s="193">
        <v>44347</v>
      </c>
      <c r="F387" s="205"/>
      <c r="G387" s="205"/>
      <c r="H387" s="205"/>
      <c r="I387" s="187">
        <v>68362.84</v>
      </c>
      <c r="J387" s="193">
        <v>44377</v>
      </c>
      <c r="K387" s="192" t="s">
        <v>1516</v>
      </c>
      <c r="L387" s="205"/>
      <c r="M387" s="197" t="s">
        <v>1516</v>
      </c>
      <c r="N387" s="187">
        <v>68362.84</v>
      </c>
      <c r="O387" s="199"/>
      <c r="P387" s="205"/>
      <c r="Q387" s="205"/>
      <c r="R387" s="205"/>
      <c r="S387" s="205"/>
      <c r="T387" s="187" t="s">
        <v>1509</v>
      </c>
      <c r="U387" s="203">
        <v>1430</v>
      </c>
      <c r="V387" s="201" t="s">
        <v>1039</v>
      </c>
      <c r="W387" s="201" t="s">
        <v>1043</v>
      </c>
    </row>
    <row r="388" spans="1:23" ht="52.5">
      <c r="A388" s="197" t="s">
        <v>1525</v>
      </c>
      <c r="B388" s="197" t="s">
        <v>1526</v>
      </c>
      <c r="C388" s="192" t="s">
        <v>1005</v>
      </c>
      <c r="D388" s="192">
        <v>15746</v>
      </c>
      <c r="E388" s="193">
        <v>44347</v>
      </c>
      <c r="F388" s="205"/>
      <c r="G388" s="205"/>
      <c r="H388" s="205"/>
      <c r="I388" s="187">
        <v>2791.44</v>
      </c>
      <c r="J388" s="193">
        <v>44377</v>
      </c>
      <c r="K388" s="192" t="s">
        <v>1516</v>
      </c>
      <c r="L388" s="205"/>
      <c r="M388" s="197" t="s">
        <v>1516</v>
      </c>
      <c r="N388" s="187">
        <v>2791.44</v>
      </c>
      <c r="O388" s="199"/>
      <c r="P388" s="205"/>
      <c r="Q388" s="205"/>
      <c r="R388" s="205"/>
      <c r="S388" s="205"/>
      <c r="T388" s="187" t="s">
        <v>1509</v>
      </c>
      <c r="U388" s="203">
        <v>1430</v>
      </c>
      <c r="V388" s="201" t="s">
        <v>1039</v>
      </c>
      <c r="W388" s="201" t="s">
        <v>1043</v>
      </c>
    </row>
    <row r="389" spans="1:23" ht="52.5">
      <c r="A389" s="197" t="s">
        <v>1525</v>
      </c>
      <c r="B389" s="197" t="s">
        <v>1526</v>
      </c>
      <c r="C389" s="192" t="s">
        <v>1005</v>
      </c>
      <c r="D389" s="192">
        <v>15747</v>
      </c>
      <c r="E389" s="193">
        <v>44347</v>
      </c>
      <c r="F389" s="205"/>
      <c r="G389" s="205"/>
      <c r="H389" s="205"/>
      <c r="I389" s="187">
        <v>13817.04</v>
      </c>
      <c r="J389" s="193">
        <v>44377</v>
      </c>
      <c r="K389" s="192" t="s">
        <v>1516</v>
      </c>
      <c r="L389" s="205"/>
      <c r="M389" s="197" t="s">
        <v>1516</v>
      </c>
      <c r="N389" s="187">
        <v>13817.04</v>
      </c>
      <c r="O389" s="199"/>
      <c r="P389" s="205"/>
      <c r="Q389" s="205"/>
      <c r="R389" s="205"/>
      <c r="S389" s="205"/>
      <c r="T389" s="187" t="s">
        <v>1509</v>
      </c>
      <c r="U389" s="203">
        <v>1430</v>
      </c>
      <c r="V389" s="201" t="s">
        <v>1039</v>
      </c>
      <c r="W389" s="201" t="s">
        <v>1043</v>
      </c>
    </row>
    <row r="390" spans="1:23" ht="52.5">
      <c r="A390" s="197" t="s">
        <v>1525</v>
      </c>
      <c r="B390" s="197" t="s">
        <v>1526</v>
      </c>
      <c r="C390" s="192" t="s">
        <v>1005</v>
      </c>
      <c r="D390" s="192">
        <v>15749</v>
      </c>
      <c r="E390" s="193">
        <v>44347</v>
      </c>
      <c r="F390" s="205"/>
      <c r="G390" s="205"/>
      <c r="H390" s="205"/>
      <c r="I390" s="187">
        <v>1244.74</v>
      </c>
      <c r="J390" s="193">
        <v>44377</v>
      </c>
      <c r="K390" s="192" t="s">
        <v>1516</v>
      </c>
      <c r="L390" s="205"/>
      <c r="M390" s="197" t="s">
        <v>1516</v>
      </c>
      <c r="N390" s="187">
        <v>1244.74</v>
      </c>
      <c r="O390" s="199"/>
      <c r="P390" s="205"/>
      <c r="Q390" s="205"/>
      <c r="R390" s="205"/>
      <c r="S390" s="205"/>
      <c r="T390" s="187" t="s">
        <v>1509</v>
      </c>
      <c r="U390" s="203">
        <v>1430</v>
      </c>
      <c r="V390" s="201" t="s">
        <v>1039</v>
      </c>
      <c r="W390" s="201" t="s">
        <v>1043</v>
      </c>
    </row>
    <row r="391" spans="1:23" ht="52.5">
      <c r="A391" s="197" t="s">
        <v>1525</v>
      </c>
      <c r="B391" s="197" t="s">
        <v>1526</v>
      </c>
      <c r="C391" s="192" t="s">
        <v>1005</v>
      </c>
      <c r="D391" s="192">
        <v>15750</v>
      </c>
      <c r="E391" s="193">
        <v>44347</v>
      </c>
      <c r="F391" s="205"/>
      <c r="G391" s="205"/>
      <c r="H391" s="205"/>
      <c r="I391" s="187">
        <v>5481.33</v>
      </c>
      <c r="J391" s="193">
        <v>44377</v>
      </c>
      <c r="K391" s="192" t="s">
        <v>1516</v>
      </c>
      <c r="L391" s="205"/>
      <c r="M391" s="197" t="s">
        <v>1516</v>
      </c>
      <c r="N391" s="187">
        <v>5481.33</v>
      </c>
      <c r="O391" s="199"/>
      <c r="P391" s="205"/>
      <c r="Q391" s="205"/>
      <c r="R391" s="205"/>
      <c r="S391" s="205"/>
      <c r="T391" s="187" t="s">
        <v>1509</v>
      </c>
      <c r="U391" s="203">
        <v>1430</v>
      </c>
      <c r="V391" s="201" t="s">
        <v>1039</v>
      </c>
      <c r="W391" s="201" t="s">
        <v>1043</v>
      </c>
    </row>
    <row r="392" spans="1:23" ht="52.5">
      <c r="A392" s="197" t="s">
        <v>1525</v>
      </c>
      <c r="B392" s="197" t="s">
        <v>1526</v>
      </c>
      <c r="C392" s="192" t="s">
        <v>1005</v>
      </c>
      <c r="D392" s="192">
        <v>15751</v>
      </c>
      <c r="E392" s="193">
        <v>44347</v>
      </c>
      <c r="F392" s="205"/>
      <c r="G392" s="205"/>
      <c r="H392" s="205"/>
      <c r="I392" s="187">
        <v>9794.43</v>
      </c>
      <c r="J392" s="193">
        <v>44377</v>
      </c>
      <c r="K392" s="192" t="s">
        <v>1516</v>
      </c>
      <c r="L392" s="205"/>
      <c r="M392" s="197" t="s">
        <v>1516</v>
      </c>
      <c r="N392" s="187">
        <v>9794.43</v>
      </c>
      <c r="O392" s="199"/>
      <c r="P392" s="205"/>
      <c r="Q392" s="205"/>
      <c r="R392" s="205"/>
      <c r="S392" s="205"/>
      <c r="T392" s="187" t="s">
        <v>1509</v>
      </c>
      <c r="U392" s="203">
        <v>1430</v>
      </c>
      <c r="V392" s="201" t="s">
        <v>1039</v>
      </c>
      <c r="W392" s="201" t="s">
        <v>1043</v>
      </c>
    </row>
    <row r="393" spans="1:23" ht="52.5">
      <c r="A393" s="197" t="s">
        <v>1525</v>
      </c>
      <c r="B393" s="197" t="s">
        <v>1526</v>
      </c>
      <c r="C393" s="192" t="s">
        <v>1005</v>
      </c>
      <c r="D393" s="192">
        <v>15752</v>
      </c>
      <c r="E393" s="193">
        <v>44347</v>
      </c>
      <c r="F393" s="205"/>
      <c r="G393" s="205"/>
      <c r="H393" s="205"/>
      <c r="I393" s="187">
        <v>71057.59</v>
      </c>
      <c r="J393" s="193">
        <v>44377</v>
      </c>
      <c r="K393" s="192" t="s">
        <v>1516</v>
      </c>
      <c r="L393" s="205"/>
      <c r="M393" s="197" t="s">
        <v>1516</v>
      </c>
      <c r="N393" s="187">
        <v>71057.59</v>
      </c>
      <c r="O393" s="199"/>
      <c r="P393" s="205"/>
      <c r="Q393" s="205"/>
      <c r="R393" s="205"/>
      <c r="S393" s="205"/>
      <c r="T393" s="187" t="s">
        <v>1509</v>
      </c>
      <c r="U393" s="203">
        <v>1430</v>
      </c>
      <c r="V393" s="201" t="s">
        <v>1039</v>
      </c>
      <c r="W393" s="201" t="s">
        <v>1043</v>
      </c>
    </row>
    <row r="394" spans="1:23" ht="52.5">
      <c r="A394" s="197" t="s">
        <v>1525</v>
      </c>
      <c r="B394" s="197" t="s">
        <v>1526</v>
      </c>
      <c r="C394" s="192" t="s">
        <v>1005</v>
      </c>
      <c r="D394" s="192">
        <v>15753</v>
      </c>
      <c r="E394" s="193">
        <v>44347</v>
      </c>
      <c r="F394" s="205"/>
      <c r="G394" s="205"/>
      <c r="H394" s="205"/>
      <c r="I394" s="187">
        <v>4288.91</v>
      </c>
      <c r="J394" s="193">
        <v>44377</v>
      </c>
      <c r="K394" s="192" t="s">
        <v>1516</v>
      </c>
      <c r="L394" s="205"/>
      <c r="M394" s="197" t="s">
        <v>1516</v>
      </c>
      <c r="N394" s="187">
        <v>4288.91</v>
      </c>
      <c r="O394" s="199"/>
      <c r="P394" s="205"/>
      <c r="Q394" s="205"/>
      <c r="R394" s="205"/>
      <c r="S394" s="205"/>
      <c r="T394" s="187" t="s">
        <v>1509</v>
      </c>
      <c r="U394" s="203">
        <v>1430</v>
      </c>
      <c r="V394" s="201" t="s">
        <v>1039</v>
      </c>
      <c r="W394" s="201" t="s">
        <v>1043</v>
      </c>
    </row>
    <row r="395" spans="1:23" ht="52.5">
      <c r="A395" s="197" t="s">
        <v>1525</v>
      </c>
      <c r="B395" s="197" t="s">
        <v>1526</v>
      </c>
      <c r="C395" s="192" t="s">
        <v>1005</v>
      </c>
      <c r="D395" s="192">
        <v>15754</v>
      </c>
      <c r="E395" s="193">
        <v>44347</v>
      </c>
      <c r="F395" s="205"/>
      <c r="G395" s="205"/>
      <c r="H395" s="205"/>
      <c r="I395" s="187">
        <v>8887.2800000000007</v>
      </c>
      <c r="J395" s="193">
        <v>44377</v>
      </c>
      <c r="K395" s="192" t="s">
        <v>1516</v>
      </c>
      <c r="L395" s="205"/>
      <c r="M395" s="197" t="s">
        <v>1516</v>
      </c>
      <c r="N395" s="187">
        <v>8887.2800000000007</v>
      </c>
      <c r="O395" s="199"/>
      <c r="P395" s="205"/>
      <c r="Q395" s="205"/>
      <c r="R395" s="205"/>
      <c r="S395" s="205"/>
      <c r="T395" s="187" t="s">
        <v>1509</v>
      </c>
      <c r="U395" s="203">
        <v>1430</v>
      </c>
      <c r="V395" s="201" t="s">
        <v>1039</v>
      </c>
      <c r="W395" s="201" t="s">
        <v>1043</v>
      </c>
    </row>
    <row r="396" spans="1:23" ht="52.5">
      <c r="A396" s="197" t="s">
        <v>1525</v>
      </c>
      <c r="B396" s="197" t="s">
        <v>1526</v>
      </c>
      <c r="C396" s="192" t="s">
        <v>1005</v>
      </c>
      <c r="D396" s="192">
        <v>15755</v>
      </c>
      <c r="E396" s="193">
        <v>44347</v>
      </c>
      <c r="F396" s="205"/>
      <c r="G396" s="205"/>
      <c r="H396" s="205"/>
      <c r="I396" s="187">
        <v>50027.45</v>
      </c>
      <c r="J396" s="193">
        <v>44377</v>
      </c>
      <c r="K396" s="192" t="s">
        <v>1516</v>
      </c>
      <c r="L396" s="205"/>
      <c r="M396" s="197" t="s">
        <v>1516</v>
      </c>
      <c r="N396" s="187">
        <v>50027.45</v>
      </c>
      <c r="O396" s="199"/>
      <c r="P396" s="205"/>
      <c r="Q396" s="205"/>
      <c r="R396" s="205"/>
      <c r="S396" s="205"/>
      <c r="T396" s="187" t="s">
        <v>1509</v>
      </c>
      <c r="U396" s="203">
        <v>1430</v>
      </c>
      <c r="V396" s="201" t="s">
        <v>1039</v>
      </c>
      <c r="W396" s="201" t="s">
        <v>1043</v>
      </c>
    </row>
    <row r="397" spans="1:23" ht="52.5">
      <c r="A397" s="197" t="s">
        <v>1525</v>
      </c>
      <c r="B397" s="197" t="s">
        <v>1526</v>
      </c>
      <c r="C397" s="192" t="s">
        <v>1005</v>
      </c>
      <c r="D397" s="192">
        <v>15756</v>
      </c>
      <c r="E397" s="193">
        <v>44347</v>
      </c>
      <c r="F397" s="205"/>
      <c r="G397" s="205"/>
      <c r="H397" s="205"/>
      <c r="I397" s="187">
        <v>16385.099999999999</v>
      </c>
      <c r="J397" s="193">
        <v>44377</v>
      </c>
      <c r="K397" s="192" t="s">
        <v>1516</v>
      </c>
      <c r="L397" s="205"/>
      <c r="M397" s="197" t="s">
        <v>1516</v>
      </c>
      <c r="N397" s="187">
        <v>16385.099999999999</v>
      </c>
      <c r="O397" s="199"/>
      <c r="P397" s="205"/>
      <c r="Q397" s="205"/>
      <c r="R397" s="205"/>
      <c r="S397" s="205"/>
      <c r="T397" s="187" t="s">
        <v>1509</v>
      </c>
      <c r="U397" s="203">
        <v>1430</v>
      </c>
      <c r="V397" s="201" t="s">
        <v>1039</v>
      </c>
      <c r="W397" s="201" t="s">
        <v>1043</v>
      </c>
    </row>
    <row r="398" spans="1:23" ht="52.5">
      <c r="A398" s="197" t="s">
        <v>1525</v>
      </c>
      <c r="B398" s="197" t="s">
        <v>1526</v>
      </c>
      <c r="C398" s="192" t="s">
        <v>1005</v>
      </c>
      <c r="D398" s="192">
        <v>15757</v>
      </c>
      <c r="E398" s="193">
        <v>44347</v>
      </c>
      <c r="F398" s="205"/>
      <c r="G398" s="205"/>
      <c r="H398" s="205"/>
      <c r="I398" s="187">
        <v>41289.81</v>
      </c>
      <c r="J398" s="193">
        <v>44377</v>
      </c>
      <c r="K398" s="192" t="s">
        <v>1516</v>
      </c>
      <c r="L398" s="205"/>
      <c r="M398" s="197" t="s">
        <v>1516</v>
      </c>
      <c r="N398" s="187">
        <v>41289.81</v>
      </c>
      <c r="O398" s="199"/>
      <c r="P398" s="205"/>
      <c r="Q398" s="205"/>
      <c r="R398" s="205"/>
      <c r="S398" s="205"/>
      <c r="T398" s="187" t="s">
        <v>1509</v>
      </c>
      <c r="U398" s="203">
        <v>1430</v>
      </c>
      <c r="V398" s="201" t="s">
        <v>1039</v>
      </c>
      <c r="W398" s="201" t="s">
        <v>1043</v>
      </c>
    </row>
    <row r="399" spans="1:23" ht="52.5">
      <c r="A399" s="197" t="s">
        <v>1525</v>
      </c>
      <c r="B399" s="197" t="s">
        <v>1526</v>
      </c>
      <c r="C399" s="192" t="s">
        <v>1005</v>
      </c>
      <c r="D399" s="192">
        <v>15758</v>
      </c>
      <c r="E399" s="193">
        <v>44347</v>
      </c>
      <c r="F399" s="205"/>
      <c r="G399" s="205"/>
      <c r="H399" s="205"/>
      <c r="I399" s="187">
        <v>36784.1</v>
      </c>
      <c r="J399" s="193">
        <v>44377</v>
      </c>
      <c r="K399" s="192" t="s">
        <v>1516</v>
      </c>
      <c r="L399" s="205"/>
      <c r="M399" s="197" t="s">
        <v>1516</v>
      </c>
      <c r="N399" s="187">
        <v>36784.1</v>
      </c>
      <c r="O399" s="199"/>
      <c r="P399" s="205"/>
      <c r="Q399" s="205"/>
      <c r="R399" s="205"/>
      <c r="S399" s="205"/>
      <c r="T399" s="187" t="s">
        <v>1509</v>
      </c>
      <c r="U399" s="203">
        <v>1430</v>
      </c>
      <c r="V399" s="201" t="s">
        <v>1039</v>
      </c>
      <c r="W399" s="201" t="s">
        <v>1043</v>
      </c>
    </row>
    <row r="400" spans="1:23" ht="52.5">
      <c r="A400" s="197" t="s">
        <v>1525</v>
      </c>
      <c r="B400" s="197" t="s">
        <v>1526</v>
      </c>
      <c r="C400" s="192" t="s">
        <v>1005</v>
      </c>
      <c r="D400" s="192">
        <v>15759</v>
      </c>
      <c r="E400" s="193">
        <v>44347</v>
      </c>
      <c r="F400" s="205"/>
      <c r="G400" s="205"/>
      <c r="H400" s="205"/>
      <c r="I400" s="187">
        <v>30753.59</v>
      </c>
      <c r="J400" s="193">
        <v>44377</v>
      </c>
      <c r="K400" s="192" t="s">
        <v>1516</v>
      </c>
      <c r="L400" s="205"/>
      <c r="M400" s="197" t="s">
        <v>1516</v>
      </c>
      <c r="N400" s="187">
        <v>30753.59</v>
      </c>
      <c r="O400" s="199"/>
      <c r="P400" s="205"/>
      <c r="Q400" s="205"/>
      <c r="R400" s="205"/>
      <c r="S400" s="205"/>
      <c r="T400" s="187" t="s">
        <v>1509</v>
      </c>
      <c r="U400" s="203">
        <v>1430</v>
      </c>
      <c r="V400" s="201" t="s">
        <v>1039</v>
      </c>
      <c r="W400" s="201" t="s">
        <v>1043</v>
      </c>
    </row>
    <row r="401" spans="1:23" ht="52.5">
      <c r="A401" s="197" t="s">
        <v>1525</v>
      </c>
      <c r="B401" s="197" t="s">
        <v>1526</v>
      </c>
      <c r="C401" s="192" t="s">
        <v>1005</v>
      </c>
      <c r="D401" s="192">
        <v>15760</v>
      </c>
      <c r="E401" s="193">
        <v>44347</v>
      </c>
      <c r="F401" s="205"/>
      <c r="G401" s="205"/>
      <c r="H401" s="205"/>
      <c r="I401" s="187">
        <v>13924.44</v>
      </c>
      <c r="J401" s="193">
        <v>44377</v>
      </c>
      <c r="K401" s="192" t="s">
        <v>1516</v>
      </c>
      <c r="L401" s="205"/>
      <c r="M401" s="197" t="s">
        <v>1516</v>
      </c>
      <c r="N401" s="187">
        <v>13924.44</v>
      </c>
      <c r="O401" s="199"/>
      <c r="P401" s="205"/>
      <c r="Q401" s="205"/>
      <c r="R401" s="205"/>
      <c r="S401" s="205"/>
      <c r="T401" s="187" t="s">
        <v>1509</v>
      </c>
      <c r="U401" s="203">
        <v>1430</v>
      </c>
      <c r="V401" s="201" t="s">
        <v>1039</v>
      </c>
      <c r="W401" s="201" t="s">
        <v>1043</v>
      </c>
    </row>
    <row r="402" spans="1:23" ht="52.5">
      <c r="A402" s="197" t="s">
        <v>1525</v>
      </c>
      <c r="B402" s="197" t="s">
        <v>1526</v>
      </c>
      <c r="C402" s="192" t="s">
        <v>1005</v>
      </c>
      <c r="D402" s="192">
        <v>15761</v>
      </c>
      <c r="E402" s="193">
        <v>44347</v>
      </c>
      <c r="F402" s="205"/>
      <c r="G402" s="205"/>
      <c r="H402" s="205"/>
      <c r="I402" s="187">
        <v>17357.099999999999</v>
      </c>
      <c r="J402" s="193">
        <v>44377</v>
      </c>
      <c r="K402" s="192" t="s">
        <v>1516</v>
      </c>
      <c r="L402" s="205"/>
      <c r="M402" s="197" t="s">
        <v>1516</v>
      </c>
      <c r="N402" s="187">
        <v>17357.099999999999</v>
      </c>
      <c r="O402" s="199"/>
      <c r="P402" s="205"/>
      <c r="Q402" s="205"/>
      <c r="R402" s="205"/>
      <c r="S402" s="205"/>
      <c r="T402" s="187" t="s">
        <v>1509</v>
      </c>
      <c r="U402" s="203">
        <v>1430</v>
      </c>
      <c r="V402" s="201" t="s">
        <v>1039</v>
      </c>
      <c r="W402" s="201" t="s">
        <v>1043</v>
      </c>
    </row>
    <row r="403" spans="1:23" ht="52.5">
      <c r="A403" s="197" t="s">
        <v>1525</v>
      </c>
      <c r="B403" s="197" t="s">
        <v>1526</v>
      </c>
      <c r="C403" s="192" t="s">
        <v>1005</v>
      </c>
      <c r="D403" s="192">
        <v>15762</v>
      </c>
      <c r="E403" s="193">
        <v>44347</v>
      </c>
      <c r="F403" s="205"/>
      <c r="G403" s="205"/>
      <c r="H403" s="205"/>
      <c r="I403" s="187">
        <v>14411.8</v>
      </c>
      <c r="J403" s="193">
        <v>44377</v>
      </c>
      <c r="K403" s="192" t="s">
        <v>1516</v>
      </c>
      <c r="L403" s="205"/>
      <c r="M403" s="197" t="s">
        <v>1516</v>
      </c>
      <c r="N403" s="187">
        <v>14411.8</v>
      </c>
      <c r="O403" s="199"/>
      <c r="P403" s="205"/>
      <c r="Q403" s="205"/>
      <c r="R403" s="205"/>
      <c r="S403" s="205"/>
      <c r="T403" s="187" t="s">
        <v>1509</v>
      </c>
      <c r="U403" s="203">
        <v>1430</v>
      </c>
      <c r="V403" s="201" t="s">
        <v>1039</v>
      </c>
      <c r="W403" s="201" t="s">
        <v>1043</v>
      </c>
    </row>
    <row r="404" spans="1:23" ht="52.5">
      <c r="A404" s="197" t="s">
        <v>1525</v>
      </c>
      <c r="B404" s="197" t="s">
        <v>1526</v>
      </c>
      <c r="C404" s="192" t="s">
        <v>1005</v>
      </c>
      <c r="D404" s="192">
        <v>15763</v>
      </c>
      <c r="E404" s="193">
        <v>44347</v>
      </c>
      <c r="F404" s="205"/>
      <c r="G404" s="205"/>
      <c r="H404" s="205"/>
      <c r="I404" s="187">
        <v>17970.18</v>
      </c>
      <c r="J404" s="193">
        <v>44377</v>
      </c>
      <c r="K404" s="192" t="s">
        <v>1516</v>
      </c>
      <c r="L404" s="205"/>
      <c r="M404" s="197" t="s">
        <v>1516</v>
      </c>
      <c r="N404" s="187">
        <v>17970.18</v>
      </c>
      <c r="O404" s="199"/>
      <c r="P404" s="205"/>
      <c r="Q404" s="205"/>
      <c r="R404" s="205"/>
      <c r="S404" s="205"/>
      <c r="T404" s="187" t="s">
        <v>1509</v>
      </c>
      <c r="U404" s="203">
        <v>1430</v>
      </c>
      <c r="V404" s="201" t="s">
        <v>1039</v>
      </c>
      <c r="W404" s="201" t="s">
        <v>1043</v>
      </c>
    </row>
    <row r="405" spans="1:23" ht="52.5">
      <c r="A405" s="197" t="s">
        <v>1525</v>
      </c>
      <c r="B405" s="197" t="s">
        <v>1526</v>
      </c>
      <c r="C405" s="192" t="s">
        <v>1005</v>
      </c>
      <c r="D405" s="192">
        <v>15764</v>
      </c>
      <c r="E405" s="193">
        <v>44347</v>
      </c>
      <c r="F405" s="205"/>
      <c r="G405" s="205"/>
      <c r="H405" s="205"/>
      <c r="I405" s="187">
        <v>16434.63</v>
      </c>
      <c r="J405" s="193">
        <v>44377</v>
      </c>
      <c r="K405" s="192" t="s">
        <v>1516</v>
      </c>
      <c r="L405" s="205"/>
      <c r="M405" s="197" t="s">
        <v>1516</v>
      </c>
      <c r="N405" s="187">
        <v>16434.63</v>
      </c>
      <c r="O405" s="199"/>
      <c r="P405" s="205"/>
      <c r="Q405" s="205"/>
      <c r="R405" s="205"/>
      <c r="S405" s="205"/>
      <c r="T405" s="187" t="s">
        <v>1509</v>
      </c>
      <c r="U405" s="203">
        <v>1430</v>
      </c>
      <c r="V405" s="201" t="s">
        <v>1039</v>
      </c>
      <c r="W405" s="201" t="s">
        <v>1043</v>
      </c>
    </row>
    <row r="406" spans="1:23" ht="52.5">
      <c r="A406" s="197" t="s">
        <v>1525</v>
      </c>
      <c r="B406" s="197" t="s">
        <v>1526</v>
      </c>
      <c r="C406" s="192" t="s">
        <v>1005</v>
      </c>
      <c r="D406" s="192">
        <v>15765</v>
      </c>
      <c r="E406" s="193">
        <v>44347</v>
      </c>
      <c r="F406" s="205"/>
      <c r="G406" s="205"/>
      <c r="H406" s="205"/>
      <c r="I406" s="187">
        <v>13558.32</v>
      </c>
      <c r="J406" s="193">
        <v>44377</v>
      </c>
      <c r="K406" s="192" t="s">
        <v>1516</v>
      </c>
      <c r="L406" s="205"/>
      <c r="M406" s="197" t="s">
        <v>1516</v>
      </c>
      <c r="N406" s="187">
        <v>13558.32</v>
      </c>
      <c r="O406" s="199"/>
      <c r="P406" s="205"/>
      <c r="Q406" s="205"/>
      <c r="R406" s="205"/>
      <c r="S406" s="205"/>
      <c r="T406" s="187" t="s">
        <v>1509</v>
      </c>
      <c r="U406" s="203">
        <v>1430</v>
      </c>
      <c r="V406" s="201" t="s">
        <v>1039</v>
      </c>
      <c r="W406" s="201" t="s">
        <v>1043</v>
      </c>
    </row>
    <row r="407" spans="1:23" ht="52.5">
      <c r="A407" s="197" t="s">
        <v>1525</v>
      </c>
      <c r="B407" s="197" t="s">
        <v>1526</v>
      </c>
      <c r="C407" s="192" t="s">
        <v>1005</v>
      </c>
      <c r="D407" s="192">
        <v>15766</v>
      </c>
      <c r="E407" s="193">
        <v>44347</v>
      </c>
      <c r="F407" s="205"/>
      <c r="G407" s="205"/>
      <c r="H407" s="205"/>
      <c r="I407" s="187">
        <v>28804.25</v>
      </c>
      <c r="J407" s="193">
        <v>44377</v>
      </c>
      <c r="K407" s="192" t="s">
        <v>1516</v>
      </c>
      <c r="L407" s="205"/>
      <c r="M407" s="197" t="s">
        <v>1516</v>
      </c>
      <c r="N407" s="187">
        <v>28804.25</v>
      </c>
      <c r="O407" s="199"/>
      <c r="P407" s="205"/>
      <c r="Q407" s="205"/>
      <c r="R407" s="205"/>
      <c r="S407" s="205"/>
      <c r="T407" s="187" t="s">
        <v>1509</v>
      </c>
      <c r="U407" s="203">
        <v>1430</v>
      </c>
      <c r="V407" s="201" t="s">
        <v>1039</v>
      </c>
      <c r="W407" s="201" t="s">
        <v>1043</v>
      </c>
    </row>
    <row r="408" spans="1:23" ht="52.5">
      <c r="A408" s="197" t="s">
        <v>1525</v>
      </c>
      <c r="B408" s="197" t="s">
        <v>1526</v>
      </c>
      <c r="C408" s="192" t="s">
        <v>1005</v>
      </c>
      <c r="D408" s="192">
        <v>15767</v>
      </c>
      <c r="E408" s="193">
        <v>44347</v>
      </c>
      <c r="F408" s="205"/>
      <c r="G408" s="205"/>
      <c r="H408" s="205"/>
      <c r="I408" s="187">
        <v>15512.1</v>
      </c>
      <c r="J408" s="193">
        <v>44377</v>
      </c>
      <c r="K408" s="192" t="s">
        <v>1516</v>
      </c>
      <c r="L408" s="205"/>
      <c r="M408" s="197" t="s">
        <v>1516</v>
      </c>
      <c r="N408" s="187">
        <v>15512.1</v>
      </c>
      <c r="O408" s="199"/>
      <c r="P408" s="205"/>
      <c r="Q408" s="205"/>
      <c r="R408" s="205"/>
      <c r="S408" s="205"/>
      <c r="T408" s="187" t="s">
        <v>1509</v>
      </c>
      <c r="U408" s="203">
        <v>1430</v>
      </c>
      <c r="V408" s="201" t="s">
        <v>1039</v>
      </c>
      <c r="W408" s="201" t="s">
        <v>1043</v>
      </c>
    </row>
    <row r="409" spans="1:23" ht="52.5">
      <c r="A409" s="197" t="s">
        <v>1525</v>
      </c>
      <c r="B409" s="197" t="s">
        <v>1526</v>
      </c>
      <c r="C409" s="192" t="s">
        <v>1005</v>
      </c>
      <c r="D409" s="192">
        <v>15768</v>
      </c>
      <c r="E409" s="193">
        <v>44347</v>
      </c>
      <c r="F409" s="205"/>
      <c r="G409" s="205"/>
      <c r="H409" s="205"/>
      <c r="I409" s="187">
        <v>13907.99</v>
      </c>
      <c r="J409" s="193">
        <v>44377</v>
      </c>
      <c r="K409" s="192" t="s">
        <v>1516</v>
      </c>
      <c r="L409" s="205"/>
      <c r="M409" s="197" t="s">
        <v>1516</v>
      </c>
      <c r="N409" s="187">
        <v>13907.99</v>
      </c>
      <c r="O409" s="199"/>
      <c r="P409" s="205"/>
      <c r="Q409" s="205"/>
      <c r="R409" s="205"/>
      <c r="S409" s="205"/>
      <c r="T409" s="187" t="s">
        <v>1509</v>
      </c>
      <c r="U409" s="203">
        <v>1430</v>
      </c>
      <c r="V409" s="201" t="s">
        <v>1039</v>
      </c>
      <c r="W409" s="201" t="s">
        <v>1043</v>
      </c>
    </row>
    <row r="410" spans="1:23" ht="52.5">
      <c r="A410" s="197" t="s">
        <v>1525</v>
      </c>
      <c r="B410" s="197" t="s">
        <v>1526</v>
      </c>
      <c r="C410" s="192" t="s">
        <v>1005</v>
      </c>
      <c r="D410" s="192">
        <v>15769</v>
      </c>
      <c r="E410" s="193">
        <v>44347</v>
      </c>
      <c r="F410" s="205"/>
      <c r="G410" s="205"/>
      <c r="H410" s="205"/>
      <c r="I410" s="187">
        <v>32384.240000000002</v>
      </c>
      <c r="J410" s="193">
        <v>44377</v>
      </c>
      <c r="K410" s="192" t="s">
        <v>1516</v>
      </c>
      <c r="L410" s="205"/>
      <c r="M410" s="197" t="s">
        <v>1516</v>
      </c>
      <c r="N410" s="187">
        <v>32384.240000000002</v>
      </c>
      <c r="O410" s="199"/>
      <c r="P410" s="205"/>
      <c r="Q410" s="205"/>
      <c r="R410" s="205"/>
      <c r="S410" s="205"/>
      <c r="T410" s="187" t="s">
        <v>1509</v>
      </c>
      <c r="U410" s="203">
        <v>1430</v>
      </c>
      <c r="V410" s="201" t="s">
        <v>1039</v>
      </c>
      <c r="W410" s="201" t="s">
        <v>1043</v>
      </c>
    </row>
    <row r="411" spans="1:23" ht="52.5">
      <c r="A411" s="197" t="s">
        <v>1525</v>
      </c>
      <c r="B411" s="197" t="s">
        <v>1526</v>
      </c>
      <c r="C411" s="192" t="s">
        <v>1005</v>
      </c>
      <c r="D411" s="192">
        <v>15843</v>
      </c>
      <c r="E411" s="193">
        <v>44377</v>
      </c>
      <c r="F411" s="205"/>
      <c r="G411" s="205"/>
      <c r="H411" s="205"/>
      <c r="I411" s="187">
        <v>67018.44</v>
      </c>
      <c r="J411" s="193">
        <v>44407</v>
      </c>
      <c r="K411" s="192" t="s">
        <v>1516</v>
      </c>
      <c r="L411" s="205"/>
      <c r="M411" s="197" t="s">
        <v>1516</v>
      </c>
      <c r="N411" s="187">
        <v>67018.44</v>
      </c>
      <c r="O411" s="199"/>
      <c r="P411" s="205"/>
      <c r="Q411" s="205"/>
      <c r="R411" s="205"/>
      <c r="S411" s="205"/>
      <c r="T411" s="187" t="s">
        <v>1509</v>
      </c>
      <c r="U411" s="203">
        <v>1400</v>
      </c>
      <c r="V411" s="201" t="s">
        <v>1039</v>
      </c>
      <c r="W411" s="201" t="s">
        <v>1043</v>
      </c>
    </row>
    <row r="412" spans="1:23" ht="52.5">
      <c r="A412" s="197" t="s">
        <v>1525</v>
      </c>
      <c r="B412" s="197" t="s">
        <v>1526</v>
      </c>
      <c r="C412" s="192" t="s">
        <v>1005</v>
      </c>
      <c r="D412" s="192">
        <v>15845</v>
      </c>
      <c r="E412" s="193">
        <v>44377</v>
      </c>
      <c r="F412" s="205"/>
      <c r="G412" s="205"/>
      <c r="H412" s="205"/>
      <c r="I412" s="187">
        <v>2908.46</v>
      </c>
      <c r="J412" s="193">
        <v>44407</v>
      </c>
      <c r="K412" s="192" t="s">
        <v>1516</v>
      </c>
      <c r="L412" s="205"/>
      <c r="M412" s="197" t="s">
        <v>1516</v>
      </c>
      <c r="N412" s="187">
        <v>2908.46</v>
      </c>
      <c r="O412" s="199"/>
      <c r="P412" s="205"/>
      <c r="Q412" s="205"/>
      <c r="R412" s="205"/>
      <c r="S412" s="205"/>
      <c r="T412" s="187" t="s">
        <v>1509</v>
      </c>
      <c r="U412" s="203">
        <v>1400</v>
      </c>
      <c r="V412" s="201" t="s">
        <v>1039</v>
      </c>
      <c r="W412" s="201" t="s">
        <v>1043</v>
      </c>
    </row>
    <row r="413" spans="1:23" ht="52.5">
      <c r="A413" s="197" t="s">
        <v>1525</v>
      </c>
      <c r="B413" s="197" t="s">
        <v>1526</v>
      </c>
      <c r="C413" s="192" t="s">
        <v>1005</v>
      </c>
      <c r="D413" s="192">
        <v>15846</v>
      </c>
      <c r="E413" s="193">
        <v>44377</v>
      </c>
      <c r="F413" s="205"/>
      <c r="G413" s="205"/>
      <c r="H413" s="205"/>
      <c r="I413" s="187">
        <v>14877.71</v>
      </c>
      <c r="J413" s="193">
        <v>44407</v>
      </c>
      <c r="K413" s="192" t="s">
        <v>1516</v>
      </c>
      <c r="L413" s="205"/>
      <c r="M413" s="197" t="s">
        <v>1516</v>
      </c>
      <c r="N413" s="187">
        <v>14877.71</v>
      </c>
      <c r="O413" s="199"/>
      <c r="P413" s="205"/>
      <c r="Q413" s="205"/>
      <c r="R413" s="205"/>
      <c r="S413" s="205"/>
      <c r="T413" s="187" t="s">
        <v>1509</v>
      </c>
      <c r="U413" s="203">
        <v>1400</v>
      </c>
      <c r="V413" s="201" t="s">
        <v>1039</v>
      </c>
      <c r="W413" s="201" t="s">
        <v>1043</v>
      </c>
    </row>
    <row r="414" spans="1:23" ht="52.5">
      <c r="A414" s="197" t="s">
        <v>1525</v>
      </c>
      <c r="B414" s="197" t="s">
        <v>1526</v>
      </c>
      <c r="C414" s="192" t="s">
        <v>1005</v>
      </c>
      <c r="D414" s="192">
        <v>15848</v>
      </c>
      <c r="E414" s="193">
        <v>44377</v>
      </c>
      <c r="F414" s="205"/>
      <c r="G414" s="205"/>
      <c r="H414" s="205"/>
      <c r="I414" s="187">
        <v>1338.95</v>
      </c>
      <c r="J414" s="193">
        <v>44407</v>
      </c>
      <c r="K414" s="192" t="s">
        <v>1516</v>
      </c>
      <c r="L414" s="205"/>
      <c r="M414" s="197" t="s">
        <v>1516</v>
      </c>
      <c r="N414" s="187">
        <v>1338.95</v>
      </c>
      <c r="O414" s="199"/>
      <c r="P414" s="205"/>
      <c r="Q414" s="205"/>
      <c r="R414" s="205"/>
      <c r="S414" s="205"/>
      <c r="T414" s="187" t="s">
        <v>1509</v>
      </c>
      <c r="U414" s="203">
        <v>1400</v>
      </c>
      <c r="V414" s="201" t="s">
        <v>1039</v>
      </c>
      <c r="W414" s="201" t="s">
        <v>1043</v>
      </c>
    </row>
    <row r="415" spans="1:23" ht="52.5">
      <c r="A415" s="197" t="s">
        <v>1525</v>
      </c>
      <c r="B415" s="197" t="s">
        <v>1526</v>
      </c>
      <c r="C415" s="192" t="s">
        <v>1005</v>
      </c>
      <c r="D415" s="192">
        <v>15849</v>
      </c>
      <c r="E415" s="193">
        <v>44377</v>
      </c>
      <c r="F415" s="205"/>
      <c r="G415" s="205"/>
      <c r="H415" s="205"/>
      <c r="I415" s="187">
        <v>6086.46</v>
      </c>
      <c r="J415" s="193">
        <v>44407</v>
      </c>
      <c r="K415" s="192" t="s">
        <v>1516</v>
      </c>
      <c r="L415" s="205"/>
      <c r="M415" s="197" t="s">
        <v>1516</v>
      </c>
      <c r="N415" s="187">
        <v>6086.46</v>
      </c>
      <c r="O415" s="199"/>
      <c r="P415" s="205"/>
      <c r="Q415" s="205"/>
      <c r="R415" s="205"/>
      <c r="S415" s="205"/>
      <c r="T415" s="187" t="s">
        <v>1509</v>
      </c>
      <c r="U415" s="203">
        <v>1400</v>
      </c>
      <c r="V415" s="201" t="s">
        <v>1039</v>
      </c>
      <c r="W415" s="201" t="s">
        <v>1043</v>
      </c>
    </row>
    <row r="416" spans="1:23" ht="52.5">
      <c r="A416" s="197" t="s">
        <v>1525</v>
      </c>
      <c r="B416" s="197" t="s">
        <v>1526</v>
      </c>
      <c r="C416" s="192" t="s">
        <v>1005</v>
      </c>
      <c r="D416" s="192">
        <v>15850</v>
      </c>
      <c r="E416" s="193">
        <v>44377</v>
      </c>
      <c r="F416" s="205"/>
      <c r="G416" s="205"/>
      <c r="H416" s="205"/>
      <c r="I416" s="187">
        <v>9826.27</v>
      </c>
      <c r="J416" s="193">
        <v>44407</v>
      </c>
      <c r="K416" s="192" t="s">
        <v>1516</v>
      </c>
      <c r="L416" s="205"/>
      <c r="M416" s="197" t="s">
        <v>1516</v>
      </c>
      <c r="N416" s="187">
        <v>9826.27</v>
      </c>
      <c r="O416" s="199"/>
      <c r="P416" s="205"/>
      <c r="Q416" s="205"/>
      <c r="R416" s="205"/>
      <c r="S416" s="205"/>
      <c r="T416" s="187" t="s">
        <v>1509</v>
      </c>
      <c r="U416" s="203">
        <v>1400</v>
      </c>
      <c r="V416" s="201" t="s">
        <v>1039</v>
      </c>
      <c r="W416" s="201" t="s">
        <v>1043</v>
      </c>
    </row>
    <row r="417" spans="1:23" ht="52.5">
      <c r="A417" s="197" t="s">
        <v>1525</v>
      </c>
      <c r="B417" s="197" t="s">
        <v>1526</v>
      </c>
      <c r="C417" s="192" t="s">
        <v>1005</v>
      </c>
      <c r="D417" s="192">
        <v>15851</v>
      </c>
      <c r="E417" s="193">
        <v>44377</v>
      </c>
      <c r="F417" s="205"/>
      <c r="G417" s="205"/>
      <c r="H417" s="205"/>
      <c r="I417" s="187">
        <v>76601.539999999994</v>
      </c>
      <c r="J417" s="193">
        <v>44407</v>
      </c>
      <c r="K417" s="192" t="s">
        <v>1516</v>
      </c>
      <c r="L417" s="205"/>
      <c r="M417" s="197" t="s">
        <v>1516</v>
      </c>
      <c r="N417" s="187">
        <v>76601.539999999994</v>
      </c>
      <c r="O417" s="199"/>
      <c r="P417" s="205"/>
      <c r="Q417" s="205"/>
      <c r="R417" s="205"/>
      <c r="S417" s="205"/>
      <c r="T417" s="187" t="s">
        <v>1509</v>
      </c>
      <c r="U417" s="203">
        <v>1400</v>
      </c>
      <c r="V417" s="201" t="s">
        <v>1039</v>
      </c>
      <c r="W417" s="201" t="s">
        <v>1043</v>
      </c>
    </row>
    <row r="418" spans="1:23" ht="52.5">
      <c r="A418" s="197" t="s">
        <v>1525</v>
      </c>
      <c r="B418" s="197" t="s">
        <v>1526</v>
      </c>
      <c r="C418" s="192" t="s">
        <v>1005</v>
      </c>
      <c r="D418" s="192">
        <v>15852</v>
      </c>
      <c r="E418" s="193">
        <v>44377</v>
      </c>
      <c r="F418" s="205"/>
      <c r="G418" s="205"/>
      <c r="H418" s="205"/>
      <c r="I418" s="187">
        <v>4411.3599999999997</v>
      </c>
      <c r="J418" s="193">
        <v>44407</v>
      </c>
      <c r="K418" s="192" t="s">
        <v>1516</v>
      </c>
      <c r="L418" s="205"/>
      <c r="M418" s="197" t="s">
        <v>1516</v>
      </c>
      <c r="N418" s="187">
        <v>4411.3599999999997</v>
      </c>
      <c r="O418" s="199"/>
      <c r="P418" s="205"/>
      <c r="Q418" s="205"/>
      <c r="R418" s="205"/>
      <c r="S418" s="205"/>
      <c r="T418" s="187" t="s">
        <v>1509</v>
      </c>
      <c r="U418" s="203">
        <v>1400</v>
      </c>
      <c r="V418" s="201" t="s">
        <v>1039</v>
      </c>
      <c r="W418" s="201" t="s">
        <v>1043</v>
      </c>
    </row>
    <row r="419" spans="1:23" ht="52.5">
      <c r="A419" s="197" t="s">
        <v>1525</v>
      </c>
      <c r="B419" s="197" t="s">
        <v>1526</v>
      </c>
      <c r="C419" s="192" t="s">
        <v>1005</v>
      </c>
      <c r="D419" s="192">
        <v>15853</v>
      </c>
      <c r="E419" s="193">
        <v>44377</v>
      </c>
      <c r="F419" s="205"/>
      <c r="G419" s="205"/>
      <c r="H419" s="205"/>
      <c r="I419" s="187">
        <v>10210.43</v>
      </c>
      <c r="J419" s="193">
        <v>44407</v>
      </c>
      <c r="K419" s="192" t="s">
        <v>1516</v>
      </c>
      <c r="L419" s="205"/>
      <c r="M419" s="197" t="s">
        <v>1516</v>
      </c>
      <c r="N419" s="187">
        <v>10210.43</v>
      </c>
      <c r="O419" s="199"/>
      <c r="P419" s="205"/>
      <c r="Q419" s="205"/>
      <c r="R419" s="205"/>
      <c r="S419" s="205"/>
      <c r="T419" s="187" t="s">
        <v>1509</v>
      </c>
      <c r="U419" s="203">
        <v>1400</v>
      </c>
      <c r="V419" s="201" t="s">
        <v>1039</v>
      </c>
      <c r="W419" s="201" t="s">
        <v>1043</v>
      </c>
    </row>
    <row r="420" spans="1:23" ht="52.5">
      <c r="A420" s="197" t="s">
        <v>1525</v>
      </c>
      <c r="B420" s="197" t="s">
        <v>1526</v>
      </c>
      <c r="C420" s="192" t="s">
        <v>1005</v>
      </c>
      <c r="D420" s="192">
        <v>15854</v>
      </c>
      <c r="E420" s="193">
        <v>44377</v>
      </c>
      <c r="F420" s="205"/>
      <c r="G420" s="205"/>
      <c r="H420" s="205"/>
      <c r="I420" s="187">
        <v>50202.21</v>
      </c>
      <c r="J420" s="193">
        <v>44407</v>
      </c>
      <c r="K420" s="192" t="s">
        <v>1516</v>
      </c>
      <c r="L420" s="205"/>
      <c r="M420" s="197" t="s">
        <v>1516</v>
      </c>
      <c r="N420" s="187">
        <v>50202.21</v>
      </c>
      <c r="O420" s="199"/>
      <c r="P420" s="205"/>
      <c r="Q420" s="205"/>
      <c r="R420" s="205"/>
      <c r="S420" s="205"/>
      <c r="T420" s="187" t="s">
        <v>1509</v>
      </c>
      <c r="U420" s="203">
        <v>1400</v>
      </c>
      <c r="V420" s="201" t="s">
        <v>1039</v>
      </c>
      <c r="W420" s="201" t="s">
        <v>1043</v>
      </c>
    </row>
    <row r="421" spans="1:23" ht="52.5">
      <c r="A421" s="197" t="s">
        <v>1525</v>
      </c>
      <c r="B421" s="197" t="s">
        <v>1526</v>
      </c>
      <c r="C421" s="192" t="s">
        <v>1005</v>
      </c>
      <c r="D421" s="192">
        <v>15855</v>
      </c>
      <c r="E421" s="193">
        <v>44377</v>
      </c>
      <c r="F421" s="205"/>
      <c r="G421" s="205"/>
      <c r="H421" s="205"/>
      <c r="I421" s="187">
        <v>18756.79</v>
      </c>
      <c r="J421" s="193">
        <v>44407</v>
      </c>
      <c r="K421" s="192" t="s">
        <v>1516</v>
      </c>
      <c r="L421" s="205"/>
      <c r="M421" s="197" t="s">
        <v>1516</v>
      </c>
      <c r="N421" s="187">
        <v>18756.79</v>
      </c>
      <c r="O421" s="199"/>
      <c r="P421" s="205"/>
      <c r="Q421" s="205"/>
      <c r="R421" s="205"/>
      <c r="S421" s="205"/>
      <c r="T421" s="187" t="s">
        <v>1509</v>
      </c>
      <c r="U421" s="203">
        <v>1400</v>
      </c>
      <c r="V421" s="201" t="s">
        <v>1039</v>
      </c>
      <c r="W421" s="201" t="s">
        <v>1043</v>
      </c>
    </row>
    <row r="422" spans="1:23" ht="52.5">
      <c r="A422" s="197" t="s">
        <v>1525</v>
      </c>
      <c r="B422" s="197" t="s">
        <v>1526</v>
      </c>
      <c r="C422" s="192" t="s">
        <v>1005</v>
      </c>
      <c r="D422" s="192">
        <v>15856</v>
      </c>
      <c r="E422" s="193">
        <v>44377</v>
      </c>
      <c r="F422" s="205"/>
      <c r="G422" s="205"/>
      <c r="H422" s="205"/>
      <c r="I422" s="187">
        <v>44941.33</v>
      </c>
      <c r="J422" s="193">
        <v>44407</v>
      </c>
      <c r="K422" s="192" t="s">
        <v>1516</v>
      </c>
      <c r="L422" s="205"/>
      <c r="M422" s="197" t="s">
        <v>1516</v>
      </c>
      <c r="N422" s="187">
        <v>44941.33</v>
      </c>
      <c r="O422" s="199"/>
      <c r="P422" s="205"/>
      <c r="Q422" s="205"/>
      <c r="R422" s="205"/>
      <c r="S422" s="205"/>
      <c r="T422" s="187" t="s">
        <v>1509</v>
      </c>
      <c r="U422" s="203">
        <v>1400</v>
      </c>
      <c r="V422" s="201" t="s">
        <v>1039</v>
      </c>
      <c r="W422" s="201" t="s">
        <v>1043</v>
      </c>
    </row>
    <row r="423" spans="1:23" ht="52.5">
      <c r="A423" s="197" t="s">
        <v>1525</v>
      </c>
      <c r="B423" s="197" t="s">
        <v>1526</v>
      </c>
      <c r="C423" s="192" t="s">
        <v>1005</v>
      </c>
      <c r="D423" s="192">
        <v>15857</v>
      </c>
      <c r="E423" s="193">
        <v>44377</v>
      </c>
      <c r="F423" s="205"/>
      <c r="G423" s="205"/>
      <c r="H423" s="205"/>
      <c r="I423" s="187">
        <v>38539.43</v>
      </c>
      <c r="J423" s="193">
        <v>44407</v>
      </c>
      <c r="K423" s="192" t="s">
        <v>1516</v>
      </c>
      <c r="L423" s="205"/>
      <c r="M423" s="197" t="s">
        <v>1516</v>
      </c>
      <c r="N423" s="187">
        <v>38539.43</v>
      </c>
      <c r="O423" s="199"/>
      <c r="P423" s="205"/>
      <c r="Q423" s="205"/>
      <c r="R423" s="205"/>
      <c r="S423" s="205"/>
      <c r="T423" s="187" t="s">
        <v>1509</v>
      </c>
      <c r="U423" s="203">
        <v>1400</v>
      </c>
      <c r="V423" s="201" t="s">
        <v>1039</v>
      </c>
      <c r="W423" s="201" t="s">
        <v>1043</v>
      </c>
    </row>
    <row r="424" spans="1:23" ht="52.5">
      <c r="A424" s="197" t="s">
        <v>1525</v>
      </c>
      <c r="B424" s="197" t="s">
        <v>1526</v>
      </c>
      <c r="C424" s="192" t="s">
        <v>1005</v>
      </c>
      <c r="D424" s="192">
        <v>15858</v>
      </c>
      <c r="E424" s="193">
        <v>44377</v>
      </c>
      <c r="F424" s="205"/>
      <c r="G424" s="205"/>
      <c r="H424" s="205"/>
      <c r="I424" s="187">
        <v>32941.64</v>
      </c>
      <c r="J424" s="193">
        <v>44407</v>
      </c>
      <c r="K424" s="192" t="s">
        <v>1516</v>
      </c>
      <c r="L424" s="205"/>
      <c r="M424" s="197" t="s">
        <v>1516</v>
      </c>
      <c r="N424" s="187">
        <v>32941.64</v>
      </c>
      <c r="O424" s="199"/>
      <c r="P424" s="205"/>
      <c r="Q424" s="205"/>
      <c r="R424" s="205"/>
      <c r="S424" s="205"/>
      <c r="T424" s="187" t="s">
        <v>1509</v>
      </c>
      <c r="U424" s="203">
        <v>1400</v>
      </c>
      <c r="V424" s="201" t="s">
        <v>1039</v>
      </c>
      <c r="W424" s="201" t="s">
        <v>1043</v>
      </c>
    </row>
    <row r="425" spans="1:23" ht="52.5">
      <c r="A425" s="197" t="s">
        <v>1525</v>
      </c>
      <c r="B425" s="197" t="s">
        <v>1526</v>
      </c>
      <c r="C425" s="192" t="s">
        <v>1005</v>
      </c>
      <c r="D425" s="192">
        <v>15859</v>
      </c>
      <c r="E425" s="193">
        <v>44377</v>
      </c>
      <c r="F425" s="205"/>
      <c r="G425" s="205"/>
      <c r="H425" s="205"/>
      <c r="I425" s="187">
        <v>15899.78</v>
      </c>
      <c r="J425" s="193">
        <v>44407</v>
      </c>
      <c r="K425" s="192" t="s">
        <v>1516</v>
      </c>
      <c r="L425" s="205"/>
      <c r="M425" s="197" t="s">
        <v>1516</v>
      </c>
      <c r="N425" s="187">
        <v>15899.78</v>
      </c>
      <c r="O425" s="199"/>
      <c r="P425" s="205"/>
      <c r="Q425" s="205"/>
      <c r="R425" s="205"/>
      <c r="S425" s="205"/>
      <c r="T425" s="187" t="s">
        <v>1509</v>
      </c>
      <c r="U425" s="203">
        <v>1400</v>
      </c>
      <c r="V425" s="201" t="s">
        <v>1039</v>
      </c>
      <c r="W425" s="201" t="s">
        <v>1043</v>
      </c>
    </row>
    <row r="426" spans="1:23" ht="52.5">
      <c r="A426" s="197" t="s">
        <v>1525</v>
      </c>
      <c r="B426" s="197" t="s">
        <v>1526</v>
      </c>
      <c r="C426" s="192" t="s">
        <v>1005</v>
      </c>
      <c r="D426" s="192">
        <v>15860</v>
      </c>
      <c r="E426" s="193">
        <v>44377</v>
      </c>
      <c r="F426" s="205"/>
      <c r="G426" s="205"/>
      <c r="H426" s="205"/>
      <c r="I426" s="187">
        <v>21288.73</v>
      </c>
      <c r="J426" s="193">
        <v>44407</v>
      </c>
      <c r="K426" s="192" t="s">
        <v>1516</v>
      </c>
      <c r="L426" s="205"/>
      <c r="M426" s="197" t="s">
        <v>1516</v>
      </c>
      <c r="N426" s="187">
        <v>21288.73</v>
      </c>
      <c r="O426" s="199"/>
      <c r="P426" s="205"/>
      <c r="Q426" s="205"/>
      <c r="R426" s="205"/>
      <c r="S426" s="205"/>
      <c r="T426" s="187" t="s">
        <v>1509</v>
      </c>
      <c r="U426" s="203">
        <v>1400</v>
      </c>
      <c r="V426" s="201" t="s">
        <v>1039</v>
      </c>
      <c r="W426" s="201" t="s">
        <v>1043</v>
      </c>
    </row>
    <row r="427" spans="1:23" ht="52.5">
      <c r="A427" s="197" t="s">
        <v>1525</v>
      </c>
      <c r="B427" s="197" t="s">
        <v>1526</v>
      </c>
      <c r="C427" s="192" t="s">
        <v>1005</v>
      </c>
      <c r="D427" s="192">
        <v>15861</v>
      </c>
      <c r="E427" s="193">
        <v>44377</v>
      </c>
      <c r="F427" s="205"/>
      <c r="G427" s="205"/>
      <c r="H427" s="205"/>
      <c r="I427" s="187">
        <v>17397</v>
      </c>
      <c r="J427" s="193">
        <v>44407</v>
      </c>
      <c r="K427" s="192" t="s">
        <v>1516</v>
      </c>
      <c r="L427" s="205"/>
      <c r="M427" s="197" t="s">
        <v>1516</v>
      </c>
      <c r="N427" s="187">
        <v>17397</v>
      </c>
      <c r="O427" s="199"/>
      <c r="P427" s="205"/>
      <c r="Q427" s="205"/>
      <c r="R427" s="205"/>
      <c r="S427" s="205"/>
      <c r="T427" s="187" t="s">
        <v>1509</v>
      </c>
      <c r="U427" s="203">
        <v>1400</v>
      </c>
      <c r="V427" s="201" t="s">
        <v>1039</v>
      </c>
      <c r="W427" s="201" t="s">
        <v>1043</v>
      </c>
    </row>
    <row r="428" spans="1:23" ht="52.5">
      <c r="A428" s="197" t="s">
        <v>1525</v>
      </c>
      <c r="B428" s="197" t="s">
        <v>1526</v>
      </c>
      <c r="C428" s="192" t="s">
        <v>1005</v>
      </c>
      <c r="D428" s="192">
        <v>15862</v>
      </c>
      <c r="E428" s="193">
        <v>44377</v>
      </c>
      <c r="F428" s="205"/>
      <c r="G428" s="205"/>
      <c r="H428" s="205"/>
      <c r="I428" s="187">
        <v>22807.4</v>
      </c>
      <c r="J428" s="193">
        <v>44407</v>
      </c>
      <c r="K428" s="192" t="s">
        <v>1516</v>
      </c>
      <c r="L428" s="205"/>
      <c r="M428" s="197" t="s">
        <v>1516</v>
      </c>
      <c r="N428" s="187">
        <v>22807.4</v>
      </c>
      <c r="O428" s="199"/>
      <c r="P428" s="205"/>
      <c r="Q428" s="205"/>
      <c r="R428" s="205"/>
      <c r="S428" s="205"/>
      <c r="T428" s="187" t="s">
        <v>1509</v>
      </c>
      <c r="U428" s="203">
        <v>1400</v>
      </c>
      <c r="V428" s="201" t="s">
        <v>1039</v>
      </c>
      <c r="W428" s="201" t="s">
        <v>1043</v>
      </c>
    </row>
    <row r="429" spans="1:23" ht="52.5">
      <c r="A429" s="197" t="s">
        <v>1525</v>
      </c>
      <c r="B429" s="197" t="s">
        <v>1526</v>
      </c>
      <c r="C429" s="192" t="s">
        <v>1005</v>
      </c>
      <c r="D429" s="192">
        <v>15863</v>
      </c>
      <c r="E429" s="193">
        <v>44377</v>
      </c>
      <c r="F429" s="205"/>
      <c r="G429" s="205"/>
      <c r="H429" s="205"/>
      <c r="I429" s="187">
        <v>18521.650000000001</v>
      </c>
      <c r="J429" s="193">
        <v>44407</v>
      </c>
      <c r="K429" s="192" t="s">
        <v>1516</v>
      </c>
      <c r="L429" s="205"/>
      <c r="M429" s="197" t="s">
        <v>1516</v>
      </c>
      <c r="N429" s="187">
        <v>18521.650000000001</v>
      </c>
      <c r="O429" s="199"/>
      <c r="P429" s="205"/>
      <c r="Q429" s="205"/>
      <c r="R429" s="205"/>
      <c r="S429" s="205"/>
      <c r="T429" s="187" t="s">
        <v>1509</v>
      </c>
      <c r="U429" s="203">
        <v>1400</v>
      </c>
      <c r="V429" s="201" t="s">
        <v>1039</v>
      </c>
      <c r="W429" s="201" t="s">
        <v>1043</v>
      </c>
    </row>
    <row r="430" spans="1:23" ht="52.5">
      <c r="A430" s="197" t="s">
        <v>1525</v>
      </c>
      <c r="B430" s="197" t="s">
        <v>1526</v>
      </c>
      <c r="C430" s="192" t="s">
        <v>1005</v>
      </c>
      <c r="D430" s="192">
        <v>15864</v>
      </c>
      <c r="E430" s="193">
        <v>44377</v>
      </c>
      <c r="F430" s="205"/>
      <c r="G430" s="205"/>
      <c r="H430" s="205"/>
      <c r="I430" s="187">
        <v>15062.49</v>
      </c>
      <c r="J430" s="193">
        <v>44407</v>
      </c>
      <c r="K430" s="192" t="s">
        <v>1516</v>
      </c>
      <c r="L430" s="205"/>
      <c r="M430" s="197" t="s">
        <v>1516</v>
      </c>
      <c r="N430" s="187">
        <v>15062.49</v>
      </c>
      <c r="O430" s="199"/>
      <c r="P430" s="205"/>
      <c r="Q430" s="205"/>
      <c r="R430" s="205"/>
      <c r="S430" s="205"/>
      <c r="T430" s="187" t="s">
        <v>1509</v>
      </c>
      <c r="U430" s="203">
        <v>1400</v>
      </c>
      <c r="V430" s="201" t="s">
        <v>1039</v>
      </c>
      <c r="W430" s="201" t="s">
        <v>1043</v>
      </c>
    </row>
    <row r="431" spans="1:23" ht="52.5">
      <c r="A431" s="197" t="s">
        <v>1525</v>
      </c>
      <c r="B431" s="197" t="s">
        <v>1526</v>
      </c>
      <c r="C431" s="192" t="s">
        <v>1005</v>
      </c>
      <c r="D431" s="192">
        <v>15865</v>
      </c>
      <c r="E431" s="193">
        <v>44377</v>
      </c>
      <c r="F431" s="205"/>
      <c r="G431" s="205"/>
      <c r="H431" s="205"/>
      <c r="I431" s="187">
        <v>30111.77</v>
      </c>
      <c r="J431" s="193">
        <v>44407</v>
      </c>
      <c r="K431" s="192" t="s">
        <v>1516</v>
      </c>
      <c r="L431" s="205"/>
      <c r="M431" s="197" t="s">
        <v>1516</v>
      </c>
      <c r="N431" s="187">
        <v>30111.77</v>
      </c>
      <c r="O431" s="199"/>
      <c r="P431" s="205"/>
      <c r="Q431" s="205"/>
      <c r="R431" s="205"/>
      <c r="S431" s="205"/>
      <c r="T431" s="187" t="s">
        <v>1509</v>
      </c>
      <c r="U431" s="203">
        <v>1400</v>
      </c>
      <c r="V431" s="201" t="s">
        <v>1039</v>
      </c>
      <c r="W431" s="201" t="s">
        <v>1043</v>
      </c>
    </row>
    <row r="432" spans="1:23" ht="52.5">
      <c r="A432" s="197" t="s">
        <v>1525</v>
      </c>
      <c r="B432" s="197" t="s">
        <v>1526</v>
      </c>
      <c r="C432" s="192" t="s">
        <v>1005</v>
      </c>
      <c r="D432" s="192">
        <v>15866</v>
      </c>
      <c r="E432" s="193">
        <v>44377</v>
      </c>
      <c r="F432" s="205"/>
      <c r="G432" s="205"/>
      <c r="H432" s="205"/>
      <c r="I432" s="187">
        <v>18841.89</v>
      </c>
      <c r="J432" s="193">
        <v>44407</v>
      </c>
      <c r="K432" s="192" t="s">
        <v>1516</v>
      </c>
      <c r="L432" s="205"/>
      <c r="M432" s="197" t="s">
        <v>1516</v>
      </c>
      <c r="N432" s="187">
        <v>18841.89</v>
      </c>
      <c r="O432" s="199"/>
      <c r="P432" s="205"/>
      <c r="Q432" s="205"/>
      <c r="R432" s="205"/>
      <c r="S432" s="205"/>
      <c r="T432" s="187" t="s">
        <v>1509</v>
      </c>
      <c r="U432" s="203">
        <v>1400</v>
      </c>
      <c r="V432" s="201" t="s">
        <v>1039</v>
      </c>
      <c r="W432" s="201" t="s">
        <v>1043</v>
      </c>
    </row>
    <row r="433" spans="1:23" ht="52.5">
      <c r="A433" s="197" t="s">
        <v>1525</v>
      </c>
      <c r="B433" s="197" t="s">
        <v>1526</v>
      </c>
      <c r="C433" s="192" t="s">
        <v>1005</v>
      </c>
      <c r="D433" s="192">
        <v>15867</v>
      </c>
      <c r="E433" s="193">
        <v>44377</v>
      </c>
      <c r="F433" s="205"/>
      <c r="G433" s="205"/>
      <c r="H433" s="205"/>
      <c r="I433" s="187">
        <v>15502.73</v>
      </c>
      <c r="J433" s="193">
        <v>44407</v>
      </c>
      <c r="K433" s="192" t="s">
        <v>1516</v>
      </c>
      <c r="L433" s="205"/>
      <c r="M433" s="197" t="s">
        <v>1516</v>
      </c>
      <c r="N433" s="187">
        <v>15502.73</v>
      </c>
      <c r="O433" s="199"/>
      <c r="P433" s="205"/>
      <c r="Q433" s="205"/>
      <c r="R433" s="205"/>
      <c r="S433" s="205"/>
      <c r="T433" s="187" t="s">
        <v>1509</v>
      </c>
      <c r="U433" s="203">
        <v>1400</v>
      </c>
      <c r="V433" s="201" t="s">
        <v>1039</v>
      </c>
      <c r="W433" s="201" t="s">
        <v>1043</v>
      </c>
    </row>
    <row r="434" spans="1:23" ht="52.5">
      <c r="A434" s="197" t="s">
        <v>1525</v>
      </c>
      <c r="B434" s="197" t="s">
        <v>1526</v>
      </c>
      <c r="C434" s="192" t="s">
        <v>1005</v>
      </c>
      <c r="D434" s="192">
        <v>15868</v>
      </c>
      <c r="E434" s="193">
        <v>44377</v>
      </c>
      <c r="F434" s="205"/>
      <c r="G434" s="205"/>
      <c r="H434" s="205"/>
      <c r="I434" s="187">
        <v>35087.74</v>
      </c>
      <c r="J434" s="193">
        <v>44407</v>
      </c>
      <c r="K434" s="192" t="s">
        <v>1516</v>
      </c>
      <c r="L434" s="205"/>
      <c r="M434" s="197" t="s">
        <v>1516</v>
      </c>
      <c r="N434" s="187">
        <v>35087.74</v>
      </c>
      <c r="O434" s="199"/>
      <c r="P434" s="205"/>
      <c r="Q434" s="205"/>
      <c r="R434" s="205"/>
      <c r="S434" s="205"/>
      <c r="T434" s="187" t="s">
        <v>1509</v>
      </c>
      <c r="U434" s="203">
        <v>1400</v>
      </c>
      <c r="V434" s="201" t="s">
        <v>1039</v>
      </c>
      <c r="W434" s="201" t="s">
        <v>1043</v>
      </c>
    </row>
    <row r="435" spans="1:23" ht="52.5">
      <c r="A435" s="197" t="s">
        <v>1525</v>
      </c>
      <c r="B435" s="197" t="s">
        <v>1526</v>
      </c>
      <c r="C435" s="192" t="s">
        <v>1005</v>
      </c>
      <c r="D435" s="192">
        <v>15869</v>
      </c>
      <c r="E435" s="193">
        <v>44377</v>
      </c>
      <c r="F435" s="205"/>
      <c r="G435" s="205"/>
      <c r="H435" s="205"/>
      <c r="I435" s="187">
        <v>50876.55</v>
      </c>
      <c r="J435" s="193">
        <v>44407</v>
      </c>
      <c r="K435" s="192" t="s">
        <v>1516</v>
      </c>
      <c r="L435" s="205"/>
      <c r="M435" s="197" t="s">
        <v>1516</v>
      </c>
      <c r="N435" s="187">
        <v>50876.55</v>
      </c>
      <c r="O435" s="199"/>
      <c r="P435" s="205"/>
      <c r="Q435" s="205"/>
      <c r="R435" s="205"/>
      <c r="S435" s="205"/>
      <c r="T435" s="187" t="s">
        <v>1509</v>
      </c>
      <c r="U435" s="203">
        <v>1400</v>
      </c>
      <c r="V435" s="201" t="s">
        <v>1039</v>
      </c>
      <c r="W435" s="201" t="s">
        <v>1043</v>
      </c>
    </row>
    <row r="436" spans="1:23" ht="52.5">
      <c r="A436" s="197" t="s">
        <v>1525</v>
      </c>
      <c r="B436" s="197" t="s">
        <v>1526</v>
      </c>
      <c r="C436" s="192" t="s">
        <v>1005</v>
      </c>
      <c r="D436" s="192">
        <v>15870</v>
      </c>
      <c r="E436" s="193">
        <v>44377</v>
      </c>
      <c r="F436" s="205"/>
      <c r="G436" s="205"/>
      <c r="H436" s="205"/>
      <c r="I436" s="187">
        <v>72885.58</v>
      </c>
      <c r="J436" s="193">
        <v>44407</v>
      </c>
      <c r="K436" s="192" t="s">
        <v>1516</v>
      </c>
      <c r="L436" s="205"/>
      <c r="M436" s="197" t="s">
        <v>1516</v>
      </c>
      <c r="N436" s="187">
        <v>72885.58</v>
      </c>
      <c r="O436" s="199"/>
      <c r="P436" s="205"/>
      <c r="Q436" s="205"/>
      <c r="R436" s="205"/>
      <c r="S436" s="205"/>
      <c r="T436" s="187" t="s">
        <v>1509</v>
      </c>
      <c r="U436" s="203">
        <v>1400</v>
      </c>
      <c r="V436" s="201" t="s">
        <v>1039</v>
      </c>
      <c r="W436" s="201" t="s">
        <v>1043</v>
      </c>
    </row>
    <row r="437" spans="1:23" ht="52.5">
      <c r="A437" s="197" t="s">
        <v>1525</v>
      </c>
      <c r="B437" s="197" t="s">
        <v>1526</v>
      </c>
      <c r="C437" s="192" t="s">
        <v>1005</v>
      </c>
      <c r="D437" s="192">
        <v>15871</v>
      </c>
      <c r="E437" s="193">
        <v>44377</v>
      </c>
      <c r="F437" s="205"/>
      <c r="G437" s="205"/>
      <c r="H437" s="205"/>
      <c r="I437" s="187">
        <v>68988.61</v>
      </c>
      <c r="J437" s="193">
        <v>44407</v>
      </c>
      <c r="K437" s="192" t="s">
        <v>1516</v>
      </c>
      <c r="L437" s="205"/>
      <c r="M437" s="197" t="s">
        <v>1516</v>
      </c>
      <c r="N437" s="187">
        <v>68988.61</v>
      </c>
      <c r="O437" s="199"/>
      <c r="P437" s="205"/>
      <c r="Q437" s="205"/>
      <c r="R437" s="205"/>
      <c r="S437" s="205"/>
      <c r="T437" s="187" t="s">
        <v>1509</v>
      </c>
      <c r="U437" s="203">
        <v>1400</v>
      </c>
      <c r="V437" s="201" t="s">
        <v>1039</v>
      </c>
      <c r="W437" s="201" t="s">
        <v>1043</v>
      </c>
    </row>
    <row r="438" spans="1:23" ht="52.5">
      <c r="A438" s="197" t="s">
        <v>1525</v>
      </c>
      <c r="B438" s="197" t="s">
        <v>1526</v>
      </c>
      <c r="C438" s="192" t="s">
        <v>1005</v>
      </c>
      <c r="D438" s="192">
        <v>15872</v>
      </c>
      <c r="E438" s="193">
        <v>44377</v>
      </c>
      <c r="F438" s="205"/>
      <c r="G438" s="205"/>
      <c r="H438" s="205"/>
      <c r="I438" s="187">
        <v>75747.44</v>
      </c>
      <c r="J438" s="193">
        <v>44407</v>
      </c>
      <c r="K438" s="192" t="s">
        <v>1516</v>
      </c>
      <c r="L438" s="205"/>
      <c r="M438" s="197" t="s">
        <v>1516</v>
      </c>
      <c r="N438" s="187">
        <v>75747.44</v>
      </c>
      <c r="O438" s="199"/>
      <c r="P438" s="205"/>
      <c r="Q438" s="205"/>
      <c r="R438" s="205"/>
      <c r="S438" s="205"/>
      <c r="T438" s="187" t="s">
        <v>1509</v>
      </c>
      <c r="U438" s="203">
        <v>1400</v>
      </c>
      <c r="V438" s="201" t="s">
        <v>1039</v>
      </c>
      <c r="W438" s="201" t="s">
        <v>1043</v>
      </c>
    </row>
    <row r="439" spans="1:23" ht="52.5">
      <c r="A439" s="197" t="s">
        <v>1525</v>
      </c>
      <c r="B439" s="197" t="s">
        <v>1526</v>
      </c>
      <c r="C439" s="192" t="s">
        <v>1005</v>
      </c>
      <c r="D439" s="192">
        <v>15873</v>
      </c>
      <c r="E439" s="193">
        <v>44377</v>
      </c>
      <c r="F439" s="205"/>
      <c r="G439" s="205"/>
      <c r="H439" s="205"/>
      <c r="I439" s="187">
        <v>13389.38</v>
      </c>
      <c r="J439" s="193">
        <v>44407</v>
      </c>
      <c r="K439" s="192" t="s">
        <v>1516</v>
      </c>
      <c r="L439" s="205"/>
      <c r="M439" s="197" t="s">
        <v>1516</v>
      </c>
      <c r="N439" s="187">
        <v>13389.38</v>
      </c>
      <c r="O439" s="199"/>
      <c r="P439" s="205"/>
      <c r="Q439" s="205"/>
      <c r="R439" s="205"/>
      <c r="S439" s="205"/>
      <c r="T439" s="187" t="s">
        <v>1509</v>
      </c>
      <c r="U439" s="203">
        <v>1400</v>
      </c>
      <c r="V439" s="201" t="s">
        <v>1039</v>
      </c>
      <c r="W439" s="201" t="s">
        <v>1043</v>
      </c>
    </row>
    <row r="440" spans="1:23" ht="52.5">
      <c r="A440" s="197" t="s">
        <v>1525</v>
      </c>
      <c r="B440" s="197" t="s">
        <v>1526</v>
      </c>
      <c r="C440" s="192" t="s">
        <v>1005</v>
      </c>
      <c r="D440" s="192">
        <v>15874</v>
      </c>
      <c r="E440" s="193">
        <v>44377</v>
      </c>
      <c r="F440" s="205"/>
      <c r="G440" s="205"/>
      <c r="H440" s="205"/>
      <c r="I440" s="187">
        <v>20644.71</v>
      </c>
      <c r="J440" s="193">
        <v>44407</v>
      </c>
      <c r="K440" s="192" t="s">
        <v>1516</v>
      </c>
      <c r="L440" s="205"/>
      <c r="M440" s="197" t="s">
        <v>1516</v>
      </c>
      <c r="N440" s="187">
        <v>20644.71</v>
      </c>
      <c r="O440" s="199"/>
      <c r="P440" s="205"/>
      <c r="Q440" s="205"/>
      <c r="R440" s="205"/>
      <c r="S440" s="205"/>
      <c r="T440" s="187" t="s">
        <v>1509</v>
      </c>
      <c r="U440" s="203">
        <v>1400</v>
      </c>
      <c r="V440" s="201" t="s">
        <v>1039</v>
      </c>
      <c r="W440" s="201" t="s">
        <v>1043</v>
      </c>
    </row>
    <row r="441" spans="1:23" ht="52.5">
      <c r="A441" s="197" t="s">
        <v>1525</v>
      </c>
      <c r="B441" s="197" t="s">
        <v>1526</v>
      </c>
      <c r="C441" s="192" t="s">
        <v>1005</v>
      </c>
      <c r="D441" s="192">
        <v>15875</v>
      </c>
      <c r="E441" s="193">
        <v>44377</v>
      </c>
      <c r="F441" s="205"/>
      <c r="G441" s="205"/>
      <c r="H441" s="205"/>
      <c r="I441" s="187">
        <v>111180.98</v>
      </c>
      <c r="J441" s="193">
        <v>44407</v>
      </c>
      <c r="K441" s="192" t="s">
        <v>1516</v>
      </c>
      <c r="L441" s="205"/>
      <c r="M441" s="197" t="s">
        <v>1516</v>
      </c>
      <c r="N441" s="187">
        <v>111180.98</v>
      </c>
      <c r="O441" s="199"/>
      <c r="P441" s="205"/>
      <c r="Q441" s="205"/>
      <c r="R441" s="205"/>
      <c r="S441" s="205"/>
      <c r="T441" s="187" t="s">
        <v>1509</v>
      </c>
      <c r="U441" s="203">
        <v>1400</v>
      </c>
      <c r="V441" s="201" t="s">
        <v>1039</v>
      </c>
      <c r="W441" s="201" t="s">
        <v>1043</v>
      </c>
    </row>
    <row r="442" spans="1:23" ht="52.5">
      <c r="A442" s="197" t="s">
        <v>1525</v>
      </c>
      <c r="B442" s="197" t="s">
        <v>1526</v>
      </c>
      <c r="C442" s="192" t="s">
        <v>1005</v>
      </c>
      <c r="D442" s="192">
        <v>15944</v>
      </c>
      <c r="E442" s="193">
        <v>44407</v>
      </c>
      <c r="F442" s="205"/>
      <c r="G442" s="205"/>
      <c r="H442" s="205"/>
      <c r="I442" s="187">
        <v>71030.880000000005</v>
      </c>
      <c r="J442" s="193">
        <v>44439</v>
      </c>
      <c r="K442" s="192" t="s">
        <v>1516</v>
      </c>
      <c r="L442" s="205"/>
      <c r="M442" s="197" t="s">
        <v>1516</v>
      </c>
      <c r="N442" s="187">
        <v>71030.880000000005</v>
      </c>
      <c r="O442" s="199"/>
      <c r="P442" s="205"/>
      <c r="Q442" s="205"/>
      <c r="R442" s="205"/>
      <c r="S442" s="205"/>
      <c r="T442" s="187" t="s">
        <v>1527</v>
      </c>
      <c r="U442" s="203">
        <v>1368</v>
      </c>
      <c r="V442" s="201" t="s">
        <v>1039</v>
      </c>
      <c r="W442" s="201" t="s">
        <v>1043</v>
      </c>
    </row>
    <row r="443" spans="1:23" ht="52.5">
      <c r="A443" s="197" t="s">
        <v>1525</v>
      </c>
      <c r="B443" s="197" t="s">
        <v>1526</v>
      </c>
      <c r="C443" s="192" t="s">
        <v>1005</v>
      </c>
      <c r="D443" s="192">
        <v>15946</v>
      </c>
      <c r="E443" s="193">
        <v>44407</v>
      </c>
      <c r="F443" s="205"/>
      <c r="G443" s="205"/>
      <c r="H443" s="205"/>
      <c r="I443" s="187">
        <v>2907.42</v>
      </c>
      <c r="J443" s="193">
        <v>44439</v>
      </c>
      <c r="K443" s="192" t="s">
        <v>1516</v>
      </c>
      <c r="L443" s="205"/>
      <c r="M443" s="197" t="s">
        <v>1516</v>
      </c>
      <c r="N443" s="187">
        <v>2907.42</v>
      </c>
      <c r="O443" s="199"/>
      <c r="P443" s="205"/>
      <c r="Q443" s="205"/>
      <c r="R443" s="205"/>
      <c r="S443" s="205"/>
      <c r="T443" s="187" t="s">
        <v>1527</v>
      </c>
      <c r="U443" s="203">
        <v>1368</v>
      </c>
      <c r="V443" s="201" t="s">
        <v>1039</v>
      </c>
      <c r="W443" s="201" t="s">
        <v>1043</v>
      </c>
    </row>
    <row r="444" spans="1:23" ht="52.5">
      <c r="A444" s="197" t="s">
        <v>1525</v>
      </c>
      <c r="B444" s="197" t="s">
        <v>1526</v>
      </c>
      <c r="C444" s="192" t="s">
        <v>1005</v>
      </c>
      <c r="D444" s="192">
        <v>15947</v>
      </c>
      <c r="E444" s="193">
        <v>44407</v>
      </c>
      <c r="F444" s="205"/>
      <c r="G444" s="205"/>
      <c r="H444" s="205"/>
      <c r="I444" s="187">
        <v>15345.17</v>
      </c>
      <c r="J444" s="193">
        <v>44439</v>
      </c>
      <c r="K444" s="192" t="s">
        <v>1516</v>
      </c>
      <c r="L444" s="205"/>
      <c r="M444" s="197" t="s">
        <v>1516</v>
      </c>
      <c r="N444" s="187">
        <v>15345.17</v>
      </c>
      <c r="O444" s="199"/>
      <c r="P444" s="205"/>
      <c r="Q444" s="205"/>
      <c r="R444" s="205"/>
      <c r="S444" s="205"/>
      <c r="T444" s="187" t="s">
        <v>1527</v>
      </c>
      <c r="U444" s="203">
        <v>1368</v>
      </c>
      <c r="V444" s="201" t="s">
        <v>1039</v>
      </c>
      <c r="W444" s="201" t="s">
        <v>1043</v>
      </c>
    </row>
    <row r="445" spans="1:23" ht="52.5">
      <c r="A445" s="197" t="s">
        <v>1525</v>
      </c>
      <c r="B445" s="197" t="s">
        <v>1526</v>
      </c>
      <c r="C445" s="192" t="s">
        <v>1005</v>
      </c>
      <c r="D445" s="192">
        <v>15949</v>
      </c>
      <c r="E445" s="193">
        <v>44407</v>
      </c>
      <c r="F445" s="205"/>
      <c r="G445" s="205"/>
      <c r="H445" s="205"/>
      <c r="I445" s="187">
        <v>1338.41</v>
      </c>
      <c r="J445" s="193">
        <v>44439</v>
      </c>
      <c r="K445" s="192" t="s">
        <v>1516</v>
      </c>
      <c r="L445" s="205"/>
      <c r="M445" s="197" t="s">
        <v>1516</v>
      </c>
      <c r="N445" s="187">
        <v>1338.41</v>
      </c>
      <c r="O445" s="199"/>
      <c r="P445" s="205"/>
      <c r="Q445" s="205"/>
      <c r="R445" s="205"/>
      <c r="S445" s="205"/>
      <c r="T445" s="187" t="s">
        <v>1527</v>
      </c>
      <c r="U445" s="203">
        <v>1368</v>
      </c>
      <c r="V445" s="201" t="s">
        <v>1039</v>
      </c>
      <c r="W445" s="201" t="s">
        <v>1043</v>
      </c>
    </row>
    <row r="446" spans="1:23" ht="52.5">
      <c r="A446" s="197" t="s">
        <v>1525</v>
      </c>
      <c r="B446" s="197" t="s">
        <v>1526</v>
      </c>
      <c r="C446" s="192" t="s">
        <v>1005</v>
      </c>
      <c r="D446" s="192">
        <v>15950</v>
      </c>
      <c r="E446" s="193">
        <v>44407</v>
      </c>
      <c r="F446" s="205"/>
      <c r="G446" s="205"/>
      <c r="H446" s="205"/>
      <c r="I446" s="187">
        <v>6082.78</v>
      </c>
      <c r="J446" s="193">
        <v>44439</v>
      </c>
      <c r="K446" s="192" t="s">
        <v>1516</v>
      </c>
      <c r="L446" s="205"/>
      <c r="M446" s="197" t="s">
        <v>1516</v>
      </c>
      <c r="N446" s="187">
        <v>6082.78</v>
      </c>
      <c r="O446" s="199"/>
      <c r="P446" s="205"/>
      <c r="Q446" s="205"/>
      <c r="R446" s="205"/>
      <c r="S446" s="205"/>
      <c r="T446" s="187" t="s">
        <v>1527</v>
      </c>
      <c r="U446" s="203">
        <v>1368</v>
      </c>
      <c r="V446" s="201" t="s">
        <v>1039</v>
      </c>
      <c r="W446" s="201" t="s">
        <v>1043</v>
      </c>
    </row>
    <row r="447" spans="1:23" ht="52.5">
      <c r="A447" s="197" t="s">
        <v>1525</v>
      </c>
      <c r="B447" s="197" t="s">
        <v>1526</v>
      </c>
      <c r="C447" s="192" t="s">
        <v>1005</v>
      </c>
      <c r="D447" s="192">
        <v>15951</v>
      </c>
      <c r="E447" s="193">
        <v>44407</v>
      </c>
      <c r="F447" s="205"/>
      <c r="G447" s="205"/>
      <c r="H447" s="205"/>
      <c r="I447" s="187">
        <v>9823.36</v>
      </c>
      <c r="J447" s="193">
        <v>44439</v>
      </c>
      <c r="K447" s="192" t="s">
        <v>1516</v>
      </c>
      <c r="L447" s="205"/>
      <c r="M447" s="197" t="s">
        <v>1516</v>
      </c>
      <c r="N447" s="187">
        <v>9823.36</v>
      </c>
      <c r="O447" s="199"/>
      <c r="P447" s="205"/>
      <c r="Q447" s="205"/>
      <c r="R447" s="205"/>
      <c r="S447" s="205"/>
      <c r="T447" s="187" t="s">
        <v>1527</v>
      </c>
      <c r="U447" s="203">
        <v>1368</v>
      </c>
      <c r="V447" s="201" t="s">
        <v>1039</v>
      </c>
      <c r="W447" s="201" t="s">
        <v>1043</v>
      </c>
    </row>
    <row r="448" spans="1:23" ht="52.5">
      <c r="A448" s="197" t="s">
        <v>1525</v>
      </c>
      <c r="B448" s="197" t="s">
        <v>1526</v>
      </c>
      <c r="C448" s="192" t="s">
        <v>1005</v>
      </c>
      <c r="D448" s="192">
        <v>15952</v>
      </c>
      <c r="E448" s="193">
        <v>44407</v>
      </c>
      <c r="F448" s="205"/>
      <c r="G448" s="205"/>
      <c r="H448" s="205"/>
      <c r="I448" s="187">
        <v>76565.06</v>
      </c>
      <c r="J448" s="193">
        <v>44439</v>
      </c>
      <c r="K448" s="192" t="s">
        <v>1516</v>
      </c>
      <c r="L448" s="205"/>
      <c r="M448" s="197" t="s">
        <v>1516</v>
      </c>
      <c r="N448" s="187">
        <v>76565.06</v>
      </c>
      <c r="O448" s="199"/>
      <c r="P448" s="205"/>
      <c r="Q448" s="205"/>
      <c r="R448" s="205"/>
      <c r="S448" s="205"/>
      <c r="T448" s="187" t="s">
        <v>1527</v>
      </c>
      <c r="U448" s="203">
        <v>1368</v>
      </c>
      <c r="V448" s="201" t="s">
        <v>1039</v>
      </c>
      <c r="W448" s="201" t="s">
        <v>1043</v>
      </c>
    </row>
    <row r="449" spans="1:23" ht="52.5">
      <c r="A449" s="197" t="s">
        <v>1525</v>
      </c>
      <c r="B449" s="197" t="s">
        <v>1526</v>
      </c>
      <c r="C449" s="192" t="s">
        <v>1005</v>
      </c>
      <c r="D449" s="192">
        <v>15953</v>
      </c>
      <c r="E449" s="193">
        <v>44407</v>
      </c>
      <c r="F449" s="205"/>
      <c r="G449" s="205"/>
      <c r="H449" s="205"/>
      <c r="I449" s="187">
        <v>4409.32</v>
      </c>
      <c r="J449" s="193">
        <v>44439</v>
      </c>
      <c r="K449" s="192" t="s">
        <v>1516</v>
      </c>
      <c r="L449" s="205"/>
      <c r="M449" s="197" t="s">
        <v>1516</v>
      </c>
      <c r="N449" s="187">
        <v>4409.32</v>
      </c>
      <c r="O449" s="199"/>
      <c r="P449" s="205"/>
      <c r="Q449" s="205"/>
      <c r="R449" s="205"/>
      <c r="S449" s="205"/>
      <c r="T449" s="187" t="s">
        <v>1527</v>
      </c>
      <c r="U449" s="203">
        <v>1368</v>
      </c>
      <c r="V449" s="201" t="s">
        <v>1039</v>
      </c>
      <c r="W449" s="201" t="s">
        <v>1043</v>
      </c>
    </row>
    <row r="450" spans="1:23" ht="52.5">
      <c r="A450" s="197" t="s">
        <v>1525</v>
      </c>
      <c r="B450" s="197" t="s">
        <v>1526</v>
      </c>
      <c r="C450" s="192" t="s">
        <v>1005</v>
      </c>
      <c r="D450" s="192">
        <v>15954</v>
      </c>
      <c r="E450" s="193">
        <v>44407</v>
      </c>
      <c r="F450" s="205"/>
      <c r="G450" s="205"/>
      <c r="H450" s="205"/>
      <c r="I450" s="187">
        <v>10206.120000000001</v>
      </c>
      <c r="J450" s="193">
        <v>44439</v>
      </c>
      <c r="K450" s="192" t="s">
        <v>1516</v>
      </c>
      <c r="L450" s="205"/>
      <c r="M450" s="197" t="s">
        <v>1516</v>
      </c>
      <c r="N450" s="187">
        <v>10206.120000000001</v>
      </c>
      <c r="O450" s="199"/>
      <c r="P450" s="205"/>
      <c r="Q450" s="205"/>
      <c r="R450" s="205"/>
      <c r="S450" s="205"/>
      <c r="T450" s="187" t="s">
        <v>1527</v>
      </c>
      <c r="U450" s="203">
        <v>1368</v>
      </c>
      <c r="V450" s="201" t="s">
        <v>1039</v>
      </c>
      <c r="W450" s="201" t="s">
        <v>1043</v>
      </c>
    </row>
    <row r="451" spans="1:23" ht="52.5">
      <c r="A451" s="197" t="s">
        <v>1525</v>
      </c>
      <c r="B451" s="197" t="s">
        <v>1526</v>
      </c>
      <c r="C451" s="192" t="s">
        <v>1005</v>
      </c>
      <c r="D451" s="192">
        <v>15955</v>
      </c>
      <c r="E451" s="193">
        <v>44407</v>
      </c>
      <c r="F451" s="205"/>
      <c r="G451" s="205"/>
      <c r="H451" s="205"/>
      <c r="I451" s="187">
        <v>51645.65</v>
      </c>
      <c r="J451" s="193">
        <v>44439</v>
      </c>
      <c r="K451" s="192" t="s">
        <v>1516</v>
      </c>
      <c r="L451" s="205"/>
      <c r="M451" s="197" t="s">
        <v>1516</v>
      </c>
      <c r="N451" s="187">
        <v>51645.65</v>
      </c>
      <c r="O451" s="199"/>
      <c r="P451" s="205"/>
      <c r="Q451" s="205"/>
      <c r="R451" s="205"/>
      <c r="S451" s="205"/>
      <c r="T451" s="187" t="s">
        <v>1527</v>
      </c>
      <c r="U451" s="203">
        <v>1368</v>
      </c>
      <c r="V451" s="201" t="s">
        <v>1039</v>
      </c>
      <c r="W451" s="201" t="s">
        <v>1043</v>
      </c>
    </row>
    <row r="452" spans="1:23" ht="52.5">
      <c r="A452" s="197" t="s">
        <v>1525</v>
      </c>
      <c r="B452" s="197" t="s">
        <v>1526</v>
      </c>
      <c r="C452" s="192" t="s">
        <v>1005</v>
      </c>
      <c r="D452" s="192">
        <v>15956</v>
      </c>
      <c r="E452" s="193">
        <v>44407</v>
      </c>
      <c r="F452" s="205"/>
      <c r="G452" s="205"/>
      <c r="H452" s="205"/>
      <c r="I452" s="187">
        <v>20179.04</v>
      </c>
      <c r="J452" s="193">
        <v>44439</v>
      </c>
      <c r="K452" s="192" t="s">
        <v>1516</v>
      </c>
      <c r="L452" s="205"/>
      <c r="M452" s="197" t="s">
        <v>1516</v>
      </c>
      <c r="N452" s="187">
        <v>20179.04</v>
      </c>
      <c r="O452" s="199"/>
      <c r="P452" s="205"/>
      <c r="Q452" s="205"/>
      <c r="R452" s="205"/>
      <c r="S452" s="205"/>
      <c r="T452" s="187" t="s">
        <v>1527</v>
      </c>
      <c r="U452" s="203">
        <v>1368</v>
      </c>
      <c r="V452" s="201" t="s">
        <v>1039</v>
      </c>
      <c r="W452" s="201" t="s">
        <v>1043</v>
      </c>
    </row>
    <row r="453" spans="1:23" ht="52.5">
      <c r="A453" s="197" t="s">
        <v>1525</v>
      </c>
      <c r="B453" s="197" t="s">
        <v>1526</v>
      </c>
      <c r="C453" s="192" t="s">
        <v>1005</v>
      </c>
      <c r="D453" s="192">
        <v>15957</v>
      </c>
      <c r="E453" s="193">
        <v>44407</v>
      </c>
      <c r="F453" s="205"/>
      <c r="G453" s="205"/>
      <c r="H453" s="205"/>
      <c r="I453" s="187">
        <v>49180.41</v>
      </c>
      <c r="J453" s="193">
        <v>44439</v>
      </c>
      <c r="K453" s="192" t="s">
        <v>1516</v>
      </c>
      <c r="L453" s="205"/>
      <c r="M453" s="197" t="s">
        <v>1516</v>
      </c>
      <c r="N453" s="187">
        <v>49180.41</v>
      </c>
      <c r="O453" s="199"/>
      <c r="P453" s="205"/>
      <c r="Q453" s="205"/>
      <c r="R453" s="205"/>
      <c r="S453" s="205"/>
      <c r="T453" s="187" t="s">
        <v>1527</v>
      </c>
      <c r="U453" s="203">
        <v>1368</v>
      </c>
      <c r="V453" s="201" t="s">
        <v>1039</v>
      </c>
      <c r="W453" s="201" t="s">
        <v>1043</v>
      </c>
    </row>
    <row r="454" spans="1:23" ht="52.5">
      <c r="A454" s="197" t="s">
        <v>1525</v>
      </c>
      <c r="B454" s="197" t="s">
        <v>1526</v>
      </c>
      <c r="C454" s="192" t="s">
        <v>1005</v>
      </c>
      <c r="D454" s="192">
        <v>15958</v>
      </c>
      <c r="E454" s="193">
        <v>44407</v>
      </c>
      <c r="F454" s="205"/>
      <c r="G454" s="205"/>
      <c r="H454" s="205"/>
      <c r="I454" s="187">
        <v>38454.46</v>
      </c>
      <c r="J454" s="193">
        <v>44439</v>
      </c>
      <c r="K454" s="192" t="s">
        <v>1516</v>
      </c>
      <c r="L454" s="205"/>
      <c r="M454" s="197" t="s">
        <v>1516</v>
      </c>
      <c r="N454" s="187">
        <v>38454.46</v>
      </c>
      <c r="O454" s="199"/>
      <c r="P454" s="205"/>
      <c r="Q454" s="205"/>
      <c r="R454" s="205"/>
      <c r="S454" s="205"/>
      <c r="T454" s="187" t="s">
        <v>1527</v>
      </c>
      <c r="U454" s="203">
        <v>1368</v>
      </c>
      <c r="V454" s="201" t="s">
        <v>1039</v>
      </c>
      <c r="W454" s="201" t="s">
        <v>1043</v>
      </c>
    </row>
    <row r="455" spans="1:23" ht="52.5">
      <c r="A455" s="197" t="s">
        <v>1525</v>
      </c>
      <c r="B455" s="197" t="s">
        <v>1526</v>
      </c>
      <c r="C455" s="192" t="s">
        <v>1005</v>
      </c>
      <c r="D455" s="192">
        <v>15959</v>
      </c>
      <c r="E455" s="193">
        <v>44407</v>
      </c>
      <c r="F455" s="205"/>
      <c r="G455" s="205"/>
      <c r="H455" s="205"/>
      <c r="I455" s="187">
        <v>32123.86</v>
      </c>
      <c r="J455" s="193">
        <v>44439</v>
      </c>
      <c r="K455" s="192" t="s">
        <v>1516</v>
      </c>
      <c r="L455" s="205"/>
      <c r="M455" s="197" t="s">
        <v>1516</v>
      </c>
      <c r="N455" s="187">
        <v>32123.86</v>
      </c>
      <c r="O455" s="199"/>
      <c r="P455" s="205"/>
      <c r="Q455" s="205"/>
      <c r="R455" s="205"/>
      <c r="S455" s="205"/>
      <c r="T455" s="187" t="s">
        <v>1527</v>
      </c>
      <c r="U455" s="203">
        <v>1368</v>
      </c>
      <c r="V455" s="201" t="s">
        <v>1039</v>
      </c>
      <c r="W455" s="201" t="s">
        <v>1043</v>
      </c>
    </row>
    <row r="456" spans="1:23" ht="52.5">
      <c r="A456" s="197" t="s">
        <v>1525</v>
      </c>
      <c r="B456" s="197" t="s">
        <v>1526</v>
      </c>
      <c r="C456" s="192" t="s">
        <v>1005</v>
      </c>
      <c r="D456" s="192">
        <v>15960</v>
      </c>
      <c r="E456" s="193">
        <v>44407</v>
      </c>
      <c r="F456" s="205"/>
      <c r="G456" s="205"/>
      <c r="H456" s="205"/>
      <c r="I456" s="187">
        <v>15800.79</v>
      </c>
      <c r="J456" s="193">
        <v>44439</v>
      </c>
      <c r="K456" s="192" t="s">
        <v>1516</v>
      </c>
      <c r="L456" s="205"/>
      <c r="M456" s="197" t="s">
        <v>1516</v>
      </c>
      <c r="N456" s="187">
        <v>15800.79</v>
      </c>
      <c r="O456" s="199"/>
      <c r="P456" s="205"/>
      <c r="Q456" s="205"/>
      <c r="R456" s="205"/>
      <c r="S456" s="205"/>
      <c r="T456" s="187" t="s">
        <v>1527</v>
      </c>
      <c r="U456" s="203">
        <v>1368</v>
      </c>
      <c r="V456" s="201" t="s">
        <v>1039</v>
      </c>
      <c r="W456" s="201" t="s">
        <v>1043</v>
      </c>
    </row>
    <row r="457" spans="1:23" ht="52.5">
      <c r="A457" s="197" t="s">
        <v>1525</v>
      </c>
      <c r="B457" s="197" t="s">
        <v>1526</v>
      </c>
      <c r="C457" s="192" t="s">
        <v>1005</v>
      </c>
      <c r="D457" s="192">
        <v>15961</v>
      </c>
      <c r="E457" s="193">
        <v>44407</v>
      </c>
      <c r="F457" s="205"/>
      <c r="G457" s="205"/>
      <c r="H457" s="205"/>
      <c r="I457" s="187">
        <v>21256.84</v>
      </c>
      <c r="J457" s="193">
        <v>44439</v>
      </c>
      <c r="K457" s="192" t="s">
        <v>1516</v>
      </c>
      <c r="L457" s="205"/>
      <c r="M457" s="197" t="s">
        <v>1516</v>
      </c>
      <c r="N457" s="187">
        <v>21256.84</v>
      </c>
      <c r="O457" s="199"/>
      <c r="P457" s="205"/>
      <c r="Q457" s="205"/>
      <c r="R457" s="205"/>
      <c r="S457" s="205"/>
      <c r="T457" s="187" t="s">
        <v>1527</v>
      </c>
      <c r="U457" s="203">
        <v>1368</v>
      </c>
      <c r="V457" s="201" t="s">
        <v>1039</v>
      </c>
      <c r="W457" s="201" t="s">
        <v>1043</v>
      </c>
    </row>
    <row r="458" spans="1:23" ht="52.5">
      <c r="A458" s="197" t="s">
        <v>1525</v>
      </c>
      <c r="B458" s="197" t="s">
        <v>1526</v>
      </c>
      <c r="C458" s="192" t="s">
        <v>1005</v>
      </c>
      <c r="D458" s="192">
        <v>15962</v>
      </c>
      <c r="E458" s="193">
        <v>44407</v>
      </c>
      <c r="F458" s="205"/>
      <c r="G458" s="205"/>
      <c r="H458" s="205"/>
      <c r="I458" s="187">
        <v>17367.990000000002</v>
      </c>
      <c r="J458" s="193">
        <v>44439</v>
      </c>
      <c r="K458" s="192" t="s">
        <v>1516</v>
      </c>
      <c r="L458" s="205"/>
      <c r="M458" s="197" t="s">
        <v>1516</v>
      </c>
      <c r="N458" s="187">
        <v>17367.990000000002</v>
      </c>
      <c r="O458" s="199"/>
      <c r="P458" s="205"/>
      <c r="Q458" s="205"/>
      <c r="R458" s="205"/>
      <c r="S458" s="205"/>
      <c r="T458" s="187" t="s">
        <v>1527</v>
      </c>
      <c r="U458" s="203">
        <v>1368</v>
      </c>
      <c r="V458" s="201" t="s">
        <v>1039</v>
      </c>
      <c r="W458" s="201" t="s">
        <v>1043</v>
      </c>
    </row>
    <row r="459" spans="1:23" ht="52.5">
      <c r="A459" s="197" t="s">
        <v>1525</v>
      </c>
      <c r="B459" s="197" t="s">
        <v>1526</v>
      </c>
      <c r="C459" s="192" t="s">
        <v>1005</v>
      </c>
      <c r="D459" s="192">
        <v>15963</v>
      </c>
      <c r="E459" s="193">
        <v>44407</v>
      </c>
      <c r="F459" s="205"/>
      <c r="G459" s="205"/>
      <c r="H459" s="205"/>
      <c r="I459" s="187">
        <v>22757.1</v>
      </c>
      <c r="J459" s="193">
        <v>44439</v>
      </c>
      <c r="K459" s="192" t="s">
        <v>1516</v>
      </c>
      <c r="L459" s="205"/>
      <c r="M459" s="197" t="s">
        <v>1516</v>
      </c>
      <c r="N459" s="187">
        <v>22757.1</v>
      </c>
      <c r="O459" s="199"/>
      <c r="P459" s="205"/>
      <c r="Q459" s="205"/>
      <c r="R459" s="205"/>
      <c r="S459" s="205"/>
      <c r="T459" s="187" t="s">
        <v>1527</v>
      </c>
      <c r="U459" s="203">
        <v>1368</v>
      </c>
      <c r="V459" s="201" t="s">
        <v>1039</v>
      </c>
      <c r="W459" s="201" t="s">
        <v>1043</v>
      </c>
    </row>
    <row r="460" spans="1:23" ht="52.5">
      <c r="A460" s="197" t="s">
        <v>1525</v>
      </c>
      <c r="B460" s="197" t="s">
        <v>1526</v>
      </c>
      <c r="C460" s="192" t="s">
        <v>1005</v>
      </c>
      <c r="D460" s="192">
        <v>15964</v>
      </c>
      <c r="E460" s="193">
        <v>44407</v>
      </c>
      <c r="F460" s="205"/>
      <c r="G460" s="205"/>
      <c r="H460" s="205"/>
      <c r="I460" s="187">
        <v>18488.080000000002</v>
      </c>
      <c r="J460" s="193">
        <v>44439</v>
      </c>
      <c r="K460" s="192" t="s">
        <v>1516</v>
      </c>
      <c r="L460" s="205"/>
      <c r="M460" s="197" t="s">
        <v>1516</v>
      </c>
      <c r="N460" s="187">
        <v>18488.080000000002</v>
      </c>
      <c r="O460" s="199"/>
      <c r="P460" s="205"/>
      <c r="Q460" s="205"/>
      <c r="R460" s="205"/>
      <c r="S460" s="205"/>
      <c r="T460" s="187" t="s">
        <v>1527</v>
      </c>
      <c r="U460" s="203">
        <v>1368</v>
      </c>
      <c r="V460" s="201" t="s">
        <v>1039</v>
      </c>
      <c r="W460" s="201" t="s">
        <v>1043</v>
      </c>
    </row>
    <row r="461" spans="1:23" ht="52.5">
      <c r="A461" s="197" t="s">
        <v>1525</v>
      </c>
      <c r="B461" s="197" t="s">
        <v>1526</v>
      </c>
      <c r="C461" s="192" t="s">
        <v>1005</v>
      </c>
      <c r="D461" s="192">
        <v>15965</v>
      </c>
      <c r="E461" s="193">
        <v>44407</v>
      </c>
      <c r="F461" s="205"/>
      <c r="G461" s="205"/>
      <c r="H461" s="205"/>
      <c r="I461" s="187">
        <v>15026.48</v>
      </c>
      <c r="J461" s="193">
        <v>44439</v>
      </c>
      <c r="K461" s="192" t="s">
        <v>1516</v>
      </c>
      <c r="L461" s="205"/>
      <c r="M461" s="197" t="s">
        <v>1516</v>
      </c>
      <c r="N461" s="187">
        <v>15026.48</v>
      </c>
      <c r="O461" s="199"/>
      <c r="P461" s="205"/>
      <c r="Q461" s="205"/>
      <c r="R461" s="205"/>
      <c r="S461" s="205"/>
      <c r="T461" s="187" t="s">
        <v>1527</v>
      </c>
      <c r="U461" s="203">
        <v>1368</v>
      </c>
      <c r="V461" s="201" t="s">
        <v>1039</v>
      </c>
      <c r="W461" s="201" t="s">
        <v>1043</v>
      </c>
    </row>
    <row r="462" spans="1:23" ht="52.5">
      <c r="A462" s="197" t="s">
        <v>1525</v>
      </c>
      <c r="B462" s="197" t="s">
        <v>1526</v>
      </c>
      <c r="C462" s="192" t="s">
        <v>1005</v>
      </c>
      <c r="D462" s="192">
        <v>15966</v>
      </c>
      <c r="E462" s="193">
        <v>44407</v>
      </c>
      <c r="F462" s="205"/>
      <c r="G462" s="205"/>
      <c r="H462" s="205"/>
      <c r="I462" s="187">
        <v>30089.98</v>
      </c>
      <c r="J462" s="193">
        <v>44439</v>
      </c>
      <c r="K462" s="192" t="s">
        <v>1516</v>
      </c>
      <c r="L462" s="205"/>
      <c r="M462" s="197" t="s">
        <v>1516</v>
      </c>
      <c r="N462" s="187">
        <v>30089.98</v>
      </c>
      <c r="O462" s="199"/>
      <c r="P462" s="205"/>
      <c r="Q462" s="205"/>
      <c r="R462" s="205"/>
      <c r="S462" s="205"/>
      <c r="T462" s="187" t="s">
        <v>1527</v>
      </c>
      <c r="U462" s="203">
        <v>1368</v>
      </c>
      <c r="V462" s="201" t="s">
        <v>1039</v>
      </c>
      <c r="W462" s="201" t="s">
        <v>1043</v>
      </c>
    </row>
    <row r="463" spans="1:23" ht="52.5">
      <c r="A463" s="197" t="s">
        <v>1525</v>
      </c>
      <c r="B463" s="197" t="s">
        <v>1526</v>
      </c>
      <c r="C463" s="192" t="s">
        <v>1005</v>
      </c>
      <c r="D463" s="192">
        <v>15967</v>
      </c>
      <c r="E463" s="193">
        <v>44407</v>
      </c>
      <c r="F463" s="205"/>
      <c r="G463" s="205"/>
      <c r="H463" s="205"/>
      <c r="I463" s="187">
        <v>18801.57</v>
      </c>
      <c r="J463" s="193">
        <v>44439</v>
      </c>
      <c r="K463" s="192" t="s">
        <v>1516</v>
      </c>
      <c r="L463" s="205"/>
      <c r="M463" s="197" t="s">
        <v>1516</v>
      </c>
      <c r="N463" s="187">
        <v>18801.57</v>
      </c>
      <c r="O463" s="199"/>
      <c r="P463" s="205"/>
      <c r="Q463" s="205"/>
      <c r="R463" s="205"/>
      <c r="S463" s="205"/>
      <c r="T463" s="187" t="s">
        <v>1527</v>
      </c>
      <c r="U463" s="203">
        <v>1368</v>
      </c>
      <c r="V463" s="201" t="s">
        <v>1039</v>
      </c>
      <c r="W463" s="201" t="s">
        <v>1043</v>
      </c>
    </row>
    <row r="464" spans="1:23" ht="52.5">
      <c r="A464" s="197" t="s">
        <v>1525</v>
      </c>
      <c r="B464" s="197" t="s">
        <v>1526</v>
      </c>
      <c r="C464" s="192" t="s">
        <v>1005</v>
      </c>
      <c r="D464" s="192">
        <v>15968</v>
      </c>
      <c r="E464" s="193">
        <v>44407</v>
      </c>
      <c r="F464" s="205"/>
      <c r="G464" s="205"/>
      <c r="H464" s="205"/>
      <c r="I464" s="187">
        <v>15502.73</v>
      </c>
      <c r="J464" s="193">
        <v>44439</v>
      </c>
      <c r="K464" s="192" t="s">
        <v>1516</v>
      </c>
      <c r="L464" s="205"/>
      <c r="M464" s="197" t="s">
        <v>1516</v>
      </c>
      <c r="N464" s="187">
        <v>15502.73</v>
      </c>
      <c r="O464" s="199"/>
      <c r="P464" s="205"/>
      <c r="Q464" s="205"/>
      <c r="R464" s="205"/>
      <c r="S464" s="205"/>
      <c r="T464" s="187" t="s">
        <v>1527</v>
      </c>
      <c r="U464" s="203">
        <v>1368</v>
      </c>
      <c r="V464" s="201" t="s">
        <v>1039</v>
      </c>
      <c r="W464" s="201" t="s">
        <v>1043</v>
      </c>
    </row>
    <row r="465" spans="1:23" ht="52.5">
      <c r="A465" s="197" t="s">
        <v>1525</v>
      </c>
      <c r="B465" s="197" t="s">
        <v>1526</v>
      </c>
      <c r="C465" s="192" t="s">
        <v>1005</v>
      </c>
      <c r="D465" s="192">
        <v>15969</v>
      </c>
      <c r="E465" s="193">
        <v>44407</v>
      </c>
      <c r="F465" s="205"/>
      <c r="G465" s="205"/>
      <c r="H465" s="205"/>
      <c r="I465" s="187">
        <v>35060.67</v>
      </c>
      <c r="J465" s="193">
        <v>44439</v>
      </c>
      <c r="K465" s="192" t="s">
        <v>1516</v>
      </c>
      <c r="L465" s="205"/>
      <c r="M465" s="197" t="s">
        <v>1516</v>
      </c>
      <c r="N465" s="187">
        <v>35060.67</v>
      </c>
      <c r="O465" s="199"/>
      <c r="P465" s="205"/>
      <c r="Q465" s="205"/>
      <c r="R465" s="205"/>
      <c r="S465" s="205"/>
      <c r="T465" s="187" t="s">
        <v>1527</v>
      </c>
      <c r="U465" s="203">
        <v>1368</v>
      </c>
      <c r="V465" s="201" t="s">
        <v>1039</v>
      </c>
      <c r="W465" s="201" t="s">
        <v>1043</v>
      </c>
    </row>
    <row r="466" spans="1:23" ht="52.5">
      <c r="A466" s="197" t="s">
        <v>1525</v>
      </c>
      <c r="B466" s="197" t="s">
        <v>1526</v>
      </c>
      <c r="C466" s="192" t="s">
        <v>1005</v>
      </c>
      <c r="D466" s="192">
        <v>15970</v>
      </c>
      <c r="E466" s="193">
        <v>44407</v>
      </c>
      <c r="F466" s="205"/>
      <c r="G466" s="205"/>
      <c r="H466" s="205"/>
      <c r="I466" s="187">
        <v>50800.04</v>
      </c>
      <c r="J466" s="193">
        <v>44439</v>
      </c>
      <c r="K466" s="192" t="s">
        <v>1516</v>
      </c>
      <c r="L466" s="205"/>
      <c r="M466" s="197" t="s">
        <v>1516</v>
      </c>
      <c r="N466" s="187">
        <v>50800.04</v>
      </c>
      <c r="O466" s="199"/>
      <c r="P466" s="205"/>
      <c r="Q466" s="205"/>
      <c r="R466" s="205"/>
      <c r="S466" s="205"/>
      <c r="T466" s="187" t="s">
        <v>1527</v>
      </c>
      <c r="U466" s="203">
        <v>1368</v>
      </c>
      <c r="V466" s="201" t="s">
        <v>1039</v>
      </c>
      <c r="W466" s="201" t="s">
        <v>1043</v>
      </c>
    </row>
    <row r="467" spans="1:23" ht="52.5">
      <c r="A467" s="197" t="s">
        <v>1525</v>
      </c>
      <c r="B467" s="197" t="s">
        <v>1526</v>
      </c>
      <c r="C467" s="192" t="s">
        <v>1005</v>
      </c>
      <c r="D467" s="192">
        <v>15971</v>
      </c>
      <c r="E467" s="193">
        <v>44407</v>
      </c>
      <c r="F467" s="205"/>
      <c r="G467" s="205"/>
      <c r="H467" s="205"/>
      <c r="I467" s="187">
        <v>73117.539999999994</v>
      </c>
      <c r="J467" s="193">
        <v>44439</v>
      </c>
      <c r="K467" s="192" t="s">
        <v>1516</v>
      </c>
      <c r="L467" s="205"/>
      <c r="M467" s="197" t="s">
        <v>1516</v>
      </c>
      <c r="N467" s="187">
        <v>73117.539999999994</v>
      </c>
      <c r="O467" s="199"/>
      <c r="P467" s="205"/>
      <c r="Q467" s="205"/>
      <c r="R467" s="205"/>
      <c r="S467" s="205"/>
      <c r="T467" s="187" t="s">
        <v>1527</v>
      </c>
      <c r="U467" s="203">
        <v>1368</v>
      </c>
      <c r="V467" s="201" t="s">
        <v>1039</v>
      </c>
      <c r="W467" s="201" t="s">
        <v>1043</v>
      </c>
    </row>
    <row r="468" spans="1:23" ht="52.5">
      <c r="A468" s="197" t="s">
        <v>1525</v>
      </c>
      <c r="B468" s="197" t="s">
        <v>1526</v>
      </c>
      <c r="C468" s="192" t="s">
        <v>1005</v>
      </c>
      <c r="D468" s="192">
        <v>15972</v>
      </c>
      <c r="E468" s="193">
        <v>44407</v>
      </c>
      <c r="F468" s="205"/>
      <c r="G468" s="205"/>
      <c r="H468" s="205"/>
      <c r="I468" s="187">
        <v>68888.710000000006</v>
      </c>
      <c r="J468" s="193">
        <v>44439</v>
      </c>
      <c r="K468" s="192" t="s">
        <v>1516</v>
      </c>
      <c r="L468" s="205"/>
      <c r="M468" s="197" t="s">
        <v>1516</v>
      </c>
      <c r="N468" s="187">
        <v>68888.710000000006</v>
      </c>
      <c r="O468" s="199"/>
      <c r="P468" s="205"/>
      <c r="Q468" s="205"/>
      <c r="R468" s="205"/>
      <c r="S468" s="205"/>
      <c r="T468" s="187" t="s">
        <v>1527</v>
      </c>
      <c r="U468" s="203">
        <v>1368</v>
      </c>
      <c r="V468" s="201" t="s">
        <v>1039</v>
      </c>
      <c r="W468" s="201" t="s">
        <v>1043</v>
      </c>
    </row>
    <row r="469" spans="1:23" ht="52.5">
      <c r="A469" s="197" t="s">
        <v>1525</v>
      </c>
      <c r="B469" s="197" t="s">
        <v>1526</v>
      </c>
      <c r="C469" s="192" t="s">
        <v>1005</v>
      </c>
      <c r="D469" s="192">
        <v>15973</v>
      </c>
      <c r="E469" s="193">
        <v>44407</v>
      </c>
      <c r="F469" s="205"/>
      <c r="G469" s="205"/>
      <c r="H469" s="205"/>
      <c r="I469" s="187">
        <v>75816.44</v>
      </c>
      <c r="J469" s="193">
        <v>44439</v>
      </c>
      <c r="K469" s="192" t="s">
        <v>1516</v>
      </c>
      <c r="L469" s="205"/>
      <c r="M469" s="197" t="s">
        <v>1516</v>
      </c>
      <c r="N469" s="187">
        <v>75816.44</v>
      </c>
      <c r="O469" s="199"/>
      <c r="P469" s="205"/>
      <c r="Q469" s="205"/>
      <c r="R469" s="205"/>
      <c r="S469" s="205"/>
      <c r="T469" s="187" t="s">
        <v>1527</v>
      </c>
      <c r="U469" s="203">
        <v>1368</v>
      </c>
      <c r="V469" s="201" t="s">
        <v>1039</v>
      </c>
      <c r="W469" s="201" t="s">
        <v>1043</v>
      </c>
    </row>
    <row r="470" spans="1:23" ht="52.5">
      <c r="A470" s="197" t="s">
        <v>1525</v>
      </c>
      <c r="B470" s="197" t="s">
        <v>1526</v>
      </c>
      <c r="C470" s="192" t="s">
        <v>1005</v>
      </c>
      <c r="D470" s="192">
        <v>15974</v>
      </c>
      <c r="E470" s="193">
        <v>44407</v>
      </c>
      <c r="F470" s="205"/>
      <c r="G470" s="205"/>
      <c r="H470" s="205"/>
      <c r="I470" s="187">
        <v>13368.19</v>
      </c>
      <c r="J470" s="193">
        <v>44439</v>
      </c>
      <c r="K470" s="192" t="s">
        <v>1516</v>
      </c>
      <c r="L470" s="205"/>
      <c r="M470" s="197" t="s">
        <v>1516</v>
      </c>
      <c r="N470" s="187">
        <v>13368.19</v>
      </c>
      <c r="O470" s="199"/>
      <c r="P470" s="205"/>
      <c r="Q470" s="205"/>
      <c r="R470" s="205"/>
      <c r="S470" s="205"/>
      <c r="T470" s="187" t="s">
        <v>1527</v>
      </c>
      <c r="U470" s="203">
        <v>1368</v>
      </c>
      <c r="V470" s="201" t="s">
        <v>1039</v>
      </c>
      <c r="W470" s="201" t="s">
        <v>1043</v>
      </c>
    </row>
    <row r="471" spans="1:23" ht="52.5">
      <c r="A471" s="197" t="s">
        <v>1525</v>
      </c>
      <c r="B471" s="197" t="s">
        <v>1526</v>
      </c>
      <c r="C471" s="192" t="s">
        <v>1005</v>
      </c>
      <c r="D471" s="192">
        <v>15975</v>
      </c>
      <c r="E471" s="193">
        <v>44407</v>
      </c>
      <c r="F471" s="205"/>
      <c r="G471" s="205"/>
      <c r="H471" s="205"/>
      <c r="I471" s="187">
        <v>20623.97</v>
      </c>
      <c r="J471" s="193">
        <v>44439</v>
      </c>
      <c r="K471" s="192" t="s">
        <v>1516</v>
      </c>
      <c r="L471" s="205"/>
      <c r="M471" s="197" t="s">
        <v>1516</v>
      </c>
      <c r="N471" s="187">
        <v>20623.97</v>
      </c>
      <c r="O471" s="199"/>
      <c r="P471" s="205"/>
      <c r="Q471" s="205"/>
      <c r="R471" s="205"/>
      <c r="S471" s="205"/>
      <c r="T471" s="187" t="s">
        <v>1527</v>
      </c>
      <c r="U471" s="203">
        <v>1368</v>
      </c>
      <c r="V471" s="201" t="s">
        <v>1039</v>
      </c>
      <c r="W471" s="201" t="s">
        <v>1043</v>
      </c>
    </row>
    <row r="472" spans="1:23" ht="52.5">
      <c r="A472" s="197" t="s">
        <v>1525</v>
      </c>
      <c r="B472" s="197" t="s">
        <v>1526</v>
      </c>
      <c r="C472" s="192" t="s">
        <v>1005</v>
      </c>
      <c r="D472" s="192">
        <v>15976</v>
      </c>
      <c r="E472" s="193">
        <v>44407</v>
      </c>
      <c r="F472" s="205"/>
      <c r="G472" s="205"/>
      <c r="H472" s="205"/>
      <c r="I472" s="187">
        <v>115607.16</v>
      </c>
      <c r="J472" s="193">
        <v>44439</v>
      </c>
      <c r="K472" s="192" t="s">
        <v>1516</v>
      </c>
      <c r="L472" s="205"/>
      <c r="M472" s="197" t="s">
        <v>1516</v>
      </c>
      <c r="N472" s="187">
        <v>115607.16</v>
      </c>
      <c r="O472" s="199"/>
      <c r="P472" s="205"/>
      <c r="Q472" s="205"/>
      <c r="R472" s="205"/>
      <c r="S472" s="205"/>
      <c r="T472" s="187" t="s">
        <v>1527</v>
      </c>
      <c r="U472" s="203">
        <v>1368</v>
      </c>
      <c r="V472" s="201" t="s">
        <v>1039</v>
      </c>
      <c r="W472" s="201" t="s">
        <v>1043</v>
      </c>
    </row>
    <row r="473" spans="1:23" ht="52.5">
      <c r="A473" s="197" t="s">
        <v>1525</v>
      </c>
      <c r="B473" s="197" t="s">
        <v>1526</v>
      </c>
      <c r="C473" s="192" t="s">
        <v>1005</v>
      </c>
      <c r="D473" s="192">
        <v>16042</v>
      </c>
      <c r="E473" s="193">
        <v>44439</v>
      </c>
      <c r="F473" s="205"/>
      <c r="G473" s="205"/>
      <c r="H473" s="205"/>
      <c r="I473" s="187">
        <v>70506.84</v>
      </c>
      <c r="J473" s="193">
        <v>44469</v>
      </c>
      <c r="K473" s="192" t="s">
        <v>1516</v>
      </c>
      <c r="L473" s="205"/>
      <c r="M473" s="197" t="s">
        <v>1516</v>
      </c>
      <c r="N473" s="187">
        <v>70506.84</v>
      </c>
      <c r="O473" s="199"/>
      <c r="P473" s="205"/>
      <c r="Q473" s="205"/>
      <c r="R473" s="205"/>
      <c r="S473" s="205"/>
      <c r="T473" s="187" t="s">
        <v>1509</v>
      </c>
      <c r="U473" s="203">
        <v>1338</v>
      </c>
      <c r="V473" s="201" t="s">
        <v>1039</v>
      </c>
      <c r="W473" s="201" t="s">
        <v>1043</v>
      </c>
    </row>
    <row r="474" spans="1:23" ht="52.5">
      <c r="A474" s="197" t="s">
        <v>1525</v>
      </c>
      <c r="B474" s="197" t="s">
        <v>1526</v>
      </c>
      <c r="C474" s="192" t="s">
        <v>1005</v>
      </c>
      <c r="D474" s="192">
        <v>16044</v>
      </c>
      <c r="E474" s="193">
        <v>44439</v>
      </c>
      <c r="F474" s="205"/>
      <c r="G474" s="205"/>
      <c r="H474" s="205"/>
      <c r="I474" s="187">
        <v>2907.42</v>
      </c>
      <c r="J474" s="193">
        <v>44469</v>
      </c>
      <c r="K474" s="192" t="s">
        <v>1516</v>
      </c>
      <c r="L474" s="205"/>
      <c r="M474" s="197" t="s">
        <v>1516</v>
      </c>
      <c r="N474" s="187">
        <v>2907.42</v>
      </c>
      <c r="O474" s="199"/>
      <c r="P474" s="205"/>
      <c r="Q474" s="205"/>
      <c r="R474" s="205"/>
      <c r="S474" s="205"/>
      <c r="T474" s="187" t="s">
        <v>1509</v>
      </c>
      <c r="U474" s="203">
        <v>1338</v>
      </c>
      <c r="V474" s="201" t="s">
        <v>1039</v>
      </c>
      <c r="W474" s="201" t="s">
        <v>1043</v>
      </c>
    </row>
    <row r="475" spans="1:23" ht="52.5">
      <c r="A475" s="197" t="s">
        <v>1525</v>
      </c>
      <c r="B475" s="197" t="s">
        <v>1526</v>
      </c>
      <c r="C475" s="192" t="s">
        <v>1005</v>
      </c>
      <c r="D475" s="192">
        <v>16045</v>
      </c>
      <c r="E475" s="193">
        <v>44439</v>
      </c>
      <c r="F475" s="205"/>
      <c r="G475" s="205"/>
      <c r="H475" s="205"/>
      <c r="I475" s="187">
        <v>18485.099999999999</v>
      </c>
      <c r="J475" s="193">
        <v>44469</v>
      </c>
      <c r="K475" s="192" t="s">
        <v>1516</v>
      </c>
      <c r="L475" s="205"/>
      <c r="M475" s="197" t="s">
        <v>1516</v>
      </c>
      <c r="N475" s="187">
        <v>18485.099999999999</v>
      </c>
      <c r="O475" s="199"/>
      <c r="P475" s="205"/>
      <c r="Q475" s="205"/>
      <c r="R475" s="205"/>
      <c r="S475" s="205"/>
      <c r="T475" s="187" t="s">
        <v>1509</v>
      </c>
      <c r="U475" s="203">
        <v>1338</v>
      </c>
      <c r="V475" s="201" t="s">
        <v>1039</v>
      </c>
      <c r="W475" s="201" t="s">
        <v>1043</v>
      </c>
    </row>
    <row r="476" spans="1:23" ht="52.5">
      <c r="A476" s="197" t="s">
        <v>1525</v>
      </c>
      <c r="B476" s="197" t="s">
        <v>1526</v>
      </c>
      <c r="C476" s="192" t="s">
        <v>1005</v>
      </c>
      <c r="D476" s="192">
        <v>16047</v>
      </c>
      <c r="E476" s="193">
        <v>44439</v>
      </c>
      <c r="F476" s="205"/>
      <c r="G476" s="205"/>
      <c r="H476" s="205"/>
      <c r="I476" s="187">
        <v>1338.41</v>
      </c>
      <c r="J476" s="193">
        <v>44469</v>
      </c>
      <c r="K476" s="192" t="s">
        <v>1516</v>
      </c>
      <c r="L476" s="205"/>
      <c r="M476" s="197" t="s">
        <v>1516</v>
      </c>
      <c r="N476" s="187">
        <v>1338.41</v>
      </c>
      <c r="O476" s="199"/>
      <c r="P476" s="205"/>
      <c r="Q476" s="205"/>
      <c r="R476" s="205"/>
      <c r="S476" s="205"/>
      <c r="T476" s="187" t="s">
        <v>1509</v>
      </c>
      <c r="U476" s="203">
        <v>1338</v>
      </c>
      <c r="V476" s="201" t="s">
        <v>1039</v>
      </c>
      <c r="W476" s="201" t="s">
        <v>1043</v>
      </c>
    </row>
    <row r="477" spans="1:23" ht="52.5">
      <c r="A477" s="197" t="s">
        <v>1525</v>
      </c>
      <c r="B477" s="197" t="s">
        <v>1526</v>
      </c>
      <c r="C477" s="192" t="s">
        <v>1005</v>
      </c>
      <c r="D477" s="192">
        <v>16048</v>
      </c>
      <c r="E477" s="193">
        <v>44439</v>
      </c>
      <c r="F477" s="205"/>
      <c r="G477" s="205"/>
      <c r="H477" s="205"/>
      <c r="I477" s="187">
        <v>6082.78</v>
      </c>
      <c r="J477" s="193">
        <v>44469</v>
      </c>
      <c r="K477" s="192" t="s">
        <v>1516</v>
      </c>
      <c r="L477" s="205"/>
      <c r="M477" s="197" t="s">
        <v>1516</v>
      </c>
      <c r="N477" s="187">
        <v>6082.78</v>
      </c>
      <c r="O477" s="199"/>
      <c r="P477" s="205"/>
      <c r="Q477" s="205"/>
      <c r="R477" s="205"/>
      <c r="S477" s="205"/>
      <c r="T477" s="187" t="s">
        <v>1509</v>
      </c>
      <c r="U477" s="203">
        <v>1338</v>
      </c>
      <c r="V477" s="201" t="s">
        <v>1039</v>
      </c>
      <c r="W477" s="201" t="s">
        <v>1043</v>
      </c>
    </row>
    <row r="478" spans="1:23" ht="52.5">
      <c r="A478" s="197" t="s">
        <v>1525</v>
      </c>
      <c r="B478" s="197" t="s">
        <v>1526</v>
      </c>
      <c r="C478" s="192" t="s">
        <v>1005</v>
      </c>
      <c r="D478" s="192">
        <v>16049</v>
      </c>
      <c r="E478" s="193">
        <v>44439</v>
      </c>
      <c r="F478" s="205"/>
      <c r="G478" s="205"/>
      <c r="H478" s="205"/>
      <c r="I478" s="187">
        <v>9841.2199999999993</v>
      </c>
      <c r="J478" s="193">
        <v>44469</v>
      </c>
      <c r="K478" s="192" t="s">
        <v>1516</v>
      </c>
      <c r="L478" s="205"/>
      <c r="M478" s="197" t="s">
        <v>1516</v>
      </c>
      <c r="N478" s="187">
        <v>9841.2199999999993</v>
      </c>
      <c r="O478" s="199"/>
      <c r="P478" s="205"/>
      <c r="Q478" s="205"/>
      <c r="R478" s="205"/>
      <c r="S478" s="205"/>
      <c r="T478" s="187" t="s">
        <v>1509</v>
      </c>
      <c r="U478" s="203">
        <v>1338</v>
      </c>
      <c r="V478" s="201" t="s">
        <v>1039</v>
      </c>
      <c r="W478" s="201" t="s">
        <v>1043</v>
      </c>
    </row>
    <row r="479" spans="1:23" ht="52.5">
      <c r="A479" s="197" t="s">
        <v>1525</v>
      </c>
      <c r="B479" s="197" t="s">
        <v>1526</v>
      </c>
      <c r="C479" s="192" t="s">
        <v>1005</v>
      </c>
      <c r="D479" s="192">
        <v>16050</v>
      </c>
      <c r="E479" s="193">
        <v>44439</v>
      </c>
      <c r="F479" s="205"/>
      <c r="G479" s="205"/>
      <c r="H479" s="205"/>
      <c r="I479" s="187">
        <v>76565.06</v>
      </c>
      <c r="J479" s="193">
        <v>44469</v>
      </c>
      <c r="K479" s="192" t="s">
        <v>1516</v>
      </c>
      <c r="L479" s="205"/>
      <c r="M479" s="197" t="s">
        <v>1516</v>
      </c>
      <c r="N479" s="187">
        <v>76565.06</v>
      </c>
      <c r="O479" s="199"/>
      <c r="P479" s="205"/>
      <c r="Q479" s="205"/>
      <c r="R479" s="205"/>
      <c r="S479" s="205"/>
      <c r="T479" s="187" t="s">
        <v>1509</v>
      </c>
      <c r="U479" s="203">
        <v>1338</v>
      </c>
      <c r="V479" s="201" t="s">
        <v>1039</v>
      </c>
      <c r="W479" s="201" t="s">
        <v>1043</v>
      </c>
    </row>
    <row r="480" spans="1:23" ht="52.5">
      <c r="A480" s="197" t="s">
        <v>1525</v>
      </c>
      <c r="B480" s="197" t="s">
        <v>1526</v>
      </c>
      <c r="C480" s="192" t="s">
        <v>1005</v>
      </c>
      <c r="D480" s="192">
        <v>16051</v>
      </c>
      <c r="E480" s="193">
        <v>44439</v>
      </c>
      <c r="F480" s="205"/>
      <c r="G480" s="205"/>
      <c r="H480" s="205"/>
      <c r="I480" s="187">
        <v>4409.32</v>
      </c>
      <c r="J480" s="193">
        <v>44469</v>
      </c>
      <c r="K480" s="192" t="s">
        <v>1516</v>
      </c>
      <c r="L480" s="205"/>
      <c r="M480" s="197" t="s">
        <v>1516</v>
      </c>
      <c r="N480" s="187">
        <v>4409.32</v>
      </c>
      <c r="O480" s="199"/>
      <c r="P480" s="205"/>
      <c r="Q480" s="205"/>
      <c r="R480" s="205"/>
      <c r="S480" s="205"/>
      <c r="T480" s="187" t="s">
        <v>1509</v>
      </c>
      <c r="U480" s="203">
        <v>1338</v>
      </c>
      <c r="V480" s="201" t="s">
        <v>1039</v>
      </c>
      <c r="W480" s="201" t="s">
        <v>1043</v>
      </c>
    </row>
    <row r="481" spans="1:23" ht="52.5">
      <c r="A481" s="197" t="s">
        <v>1525</v>
      </c>
      <c r="B481" s="197" t="s">
        <v>1526</v>
      </c>
      <c r="C481" s="192" t="s">
        <v>1005</v>
      </c>
      <c r="D481" s="192">
        <v>16052</v>
      </c>
      <c r="E481" s="193">
        <v>44439</v>
      </c>
      <c r="F481" s="205"/>
      <c r="G481" s="205"/>
      <c r="H481" s="205"/>
      <c r="I481" s="187">
        <v>10202</v>
      </c>
      <c r="J481" s="193">
        <v>44469</v>
      </c>
      <c r="K481" s="192" t="s">
        <v>1516</v>
      </c>
      <c r="L481" s="205"/>
      <c r="M481" s="197" t="s">
        <v>1516</v>
      </c>
      <c r="N481" s="187">
        <v>10202</v>
      </c>
      <c r="O481" s="199"/>
      <c r="P481" s="205"/>
      <c r="Q481" s="205"/>
      <c r="R481" s="205"/>
      <c r="S481" s="205"/>
      <c r="T481" s="187" t="s">
        <v>1509</v>
      </c>
      <c r="U481" s="203">
        <v>1338</v>
      </c>
      <c r="V481" s="201" t="s">
        <v>1039</v>
      </c>
      <c r="W481" s="201" t="s">
        <v>1043</v>
      </c>
    </row>
    <row r="482" spans="1:23" ht="52.5">
      <c r="A482" s="197" t="s">
        <v>1525</v>
      </c>
      <c r="B482" s="197" t="s">
        <v>1526</v>
      </c>
      <c r="C482" s="192" t="s">
        <v>1005</v>
      </c>
      <c r="D482" s="192">
        <v>16053</v>
      </c>
      <c r="E482" s="193">
        <v>44439</v>
      </c>
      <c r="F482" s="205"/>
      <c r="G482" s="205"/>
      <c r="H482" s="205"/>
      <c r="I482" s="187">
        <v>51645.65</v>
      </c>
      <c r="J482" s="193">
        <v>44469</v>
      </c>
      <c r="K482" s="192" t="s">
        <v>1516</v>
      </c>
      <c r="L482" s="205"/>
      <c r="M482" s="197" t="s">
        <v>1516</v>
      </c>
      <c r="N482" s="187">
        <v>51645.65</v>
      </c>
      <c r="O482" s="199"/>
      <c r="P482" s="205"/>
      <c r="Q482" s="205"/>
      <c r="R482" s="205"/>
      <c r="S482" s="205"/>
      <c r="T482" s="187" t="s">
        <v>1509</v>
      </c>
      <c r="U482" s="203">
        <v>1338</v>
      </c>
      <c r="V482" s="201" t="s">
        <v>1039</v>
      </c>
      <c r="W482" s="201" t="s">
        <v>1043</v>
      </c>
    </row>
    <row r="483" spans="1:23" ht="52.5">
      <c r="A483" s="197" t="s">
        <v>1525</v>
      </c>
      <c r="B483" s="197" t="s">
        <v>1526</v>
      </c>
      <c r="C483" s="192" t="s">
        <v>1005</v>
      </c>
      <c r="D483" s="192">
        <v>16054</v>
      </c>
      <c r="E483" s="193">
        <v>44439</v>
      </c>
      <c r="F483" s="205"/>
      <c r="G483" s="205"/>
      <c r="H483" s="205"/>
      <c r="I483" s="187">
        <v>18756.79</v>
      </c>
      <c r="J483" s="193">
        <v>44469</v>
      </c>
      <c r="K483" s="192" t="s">
        <v>1516</v>
      </c>
      <c r="L483" s="205"/>
      <c r="M483" s="197" t="s">
        <v>1516</v>
      </c>
      <c r="N483" s="187">
        <v>18756.79</v>
      </c>
      <c r="O483" s="199"/>
      <c r="P483" s="205"/>
      <c r="Q483" s="205"/>
      <c r="R483" s="205"/>
      <c r="S483" s="205"/>
      <c r="T483" s="187" t="s">
        <v>1509</v>
      </c>
      <c r="U483" s="203">
        <v>1338</v>
      </c>
      <c r="V483" s="201" t="s">
        <v>1039</v>
      </c>
      <c r="W483" s="201" t="s">
        <v>1043</v>
      </c>
    </row>
    <row r="484" spans="1:23" ht="52.5">
      <c r="A484" s="197" t="s">
        <v>1525</v>
      </c>
      <c r="B484" s="197" t="s">
        <v>1526</v>
      </c>
      <c r="C484" s="192" t="s">
        <v>1005</v>
      </c>
      <c r="D484" s="192">
        <v>16055</v>
      </c>
      <c r="E484" s="193">
        <v>44439</v>
      </c>
      <c r="F484" s="205"/>
      <c r="G484" s="205"/>
      <c r="H484" s="205"/>
      <c r="I484" s="187">
        <v>49180.41</v>
      </c>
      <c r="J484" s="193">
        <v>44469</v>
      </c>
      <c r="K484" s="192" t="s">
        <v>1516</v>
      </c>
      <c r="L484" s="205"/>
      <c r="M484" s="197" t="s">
        <v>1516</v>
      </c>
      <c r="N484" s="187">
        <v>49180.41</v>
      </c>
      <c r="O484" s="199"/>
      <c r="P484" s="205"/>
      <c r="Q484" s="205"/>
      <c r="R484" s="205"/>
      <c r="S484" s="205"/>
      <c r="T484" s="187" t="s">
        <v>1509</v>
      </c>
      <c r="U484" s="203">
        <v>1338</v>
      </c>
      <c r="V484" s="201" t="s">
        <v>1039</v>
      </c>
      <c r="W484" s="201" t="s">
        <v>1043</v>
      </c>
    </row>
    <row r="485" spans="1:23" ht="52.5">
      <c r="A485" s="197" t="s">
        <v>1525</v>
      </c>
      <c r="B485" s="197" t="s">
        <v>1526</v>
      </c>
      <c r="C485" s="192" t="s">
        <v>1005</v>
      </c>
      <c r="D485" s="192">
        <v>16056</v>
      </c>
      <c r="E485" s="193">
        <v>44439</v>
      </c>
      <c r="F485" s="205"/>
      <c r="G485" s="205"/>
      <c r="H485" s="205"/>
      <c r="I485" s="187">
        <v>38454.46</v>
      </c>
      <c r="J485" s="193">
        <v>44469</v>
      </c>
      <c r="K485" s="192" t="s">
        <v>1516</v>
      </c>
      <c r="L485" s="205"/>
      <c r="M485" s="197" t="s">
        <v>1516</v>
      </c>
      <c r="N485" s="187">
        <v>38454.46</v>
      </c>
      <c r="O485" s="199"/>
      <c r="P485" s="205"/>
      <c r="Q485" s="205"/>
      <c r="R485" s="205"/>
      <c r="S485" s="205"/>
      <c r="T485" s="187" t="s">
        <v>1509</v>
      </c>
      <c r="U485" s="203">
        <v>1338</v>
      </c>
      <c r="V485" s="201" t="s">
        <v>1039</v>
      </c>
      <c r="W485" s="201" t="s">
        <v>1043</v>
      </c>
    </row>
    <row r="486" spans="1:23" ht="52.5">
      <c r="A486" s="197" t="s">
        <v>1525</v>
      </c>
      <c r="B486" s="197" t="s">
        <v>1526</v>
      </c>
      <c r="C486" s="192" t="s">
        <v>1005</v>
      </c>
      <c r="D486" s="192">
        <v>16057</v>
      </c>
      <c r="E486" s="193">
        <v>44439</v>
      </c>
      <c r="F486" s="205"/>
      <c r="G486" s="205"/>
      <c r="H486" s="205"/>
      <c r="I486" s="187">
        <v>32951.99</v>
      </c>
      <c r="J486" s="193">
        <v>44469</v>
      </c>
      <c r="K486" s="192" t="s">
        <v>1516</v>
      </c>
      <c r="L486" s="205"/>
      <c r="M486" s="197" t="s">
        <v>1516</v>
      </c>
      <c r="N486" s="187">
        <v>32951.99</v>
      </c>
      <c r="O486" s="199"/>
      <c r="P486" s="205"/>
      <c r="Q486" s="205"/>
      <c r="R486" s="205"/>
      <c r="S486" s="205"/>
      <c r="T486" s="187" t="s">
        <v>1509</v>
      </c>
      <c r="U486" s="203">
        <v>1338</v>
      </c>
      <c r="V486" s="201" t="s">
        <v>1039</v>
      </c>
      <c r="W486" s="201" t="s">
        <v>1043</v>
      </c>
    </row>
    <row r="487" spans="1:23" ht="52.5">
      <c r="A487" s="197" t="s">
        <v>1525</v>
      </c>
      <c r="B487" s="197" t="s">
        <v>1526</v>
      </c>
      <c r="C487" s="192" t="s">
        <v>1005</v>
      </c>
      <c r="D487" s="192">
        <v>16058</v>
      </c>
      <c r="E487" s="193">
        <v>44439</v>
      </c>
      <c r="F487" s="205"/>
      <c r="G487" s="205"/>
      <c r="H487" s="205"/>
      <c r="I487" s="187">
        <v>15800.79</v>
      </c>
      <c r="J487" s="193">
        <v>44469</v>
      </c>
      <c r="K487" s="192" t="s">
        <v>1516</v>
      </c>
      <c r="L487" s="205"/>
      <c r="M487" s="197" t="s">
        <v>1516</v>
      </c>
      <c r="N487" s="187">
        <v>15800.79</v>
      </c>
      <c r="O487" s="199"/>
      <c r="P487" s="205"/>
      <c r="Q487" s="205"/>
      <c r="R487" s="205"/>
      <c r="S487" s="205"/>
      <c r="T487" s="187" t="s">
        <v>1509</v>
      </c>
      <c r="U487" s="203">
        <v>1338</v>
      </c>
      <c r="V487" s="201" t="s">
        <v>1039</v>
      </c>
      <c r="W487" s="201" t="s">
        <v>1043</v>
      </c>
    </row>
    <row r="488" spans="1:23" ht="52.5">
      <c r="A488" s="197" t="s">
        <v>1525</v>
      </c>
      <c r="B488" s="197" t="s">
        <v>1526</v>
      </c>
      <c r="C488" s="192" t="s">
        <v>1005</v>
      </c>
      <c r="D488" s="192">
        <v>16059</v>
      </c>
      <c r="E488" s="193">
        <v>44439</v>
      </c>
      <c r="F488" s="205"/>
      <c r="G488" s="205"/>
      <c r="H488" s="205"/>
      <c r="I488" s="187">
        <v>21256.84</v>
      </c>
      <c r="J488" s="193">
        <v>44469</v>
      </c>
      <c r="K488" s="192" t="s">
        <v>1516</v>
      </c>
      <c r="L488" s="205"/>
      <c r="M488" s="197" t="s">
        <v>1516</v>
      </c>
      <c r="N488" s="187">
        <v>21256.84</v>
      </c>
      <c r="O488" s="199"/>
      <c r="P488" s="205"/>
      <c r="Q488" s="205"/>
      <c r="R488" s="205"/>
      <c r="S488" s="205"/>
      <c r="T488" s="187" t="s">
        <v>1509</v>
      </c>
      <c r="U488" s="203">
        <v>1338</v>
      </c>
      <c r="V488" s="201" t="s">
        <v>1039</v>
      </c>
      <c r="W488" s="201" t="s">
        <v>1043</v>
      </c>
    </row>
    <row r="489" spans="1:23" ht="52.5">
      <c r="A489" s="197" t="s">
        <v>1525</v>
      </c>
      <c r="B489" s="197" t="s">
        <v>1526</v>
      </c>
      <c r="C489" s="192" t="s">
        <v>1005</v>
      </c>
      <c r="D489" s="192">
        <v>16060</v>
      </c>
      <c r="E489" s="193">
        <v>44439</v>
      </c>
      <c r="F489" s="205"/>
      <c r="G489" s="205"/>
      <c r="H489" s="205"/>
      <c r="I489" s="187">
        <v>17367.990000000002</v>
      </c>
      <c r="J489" s="193">
        <v>44469</v>
      </c>
      <c r="K489" s="192" t="s">
        <v>1516</v>
      </c>
      <c r="L489" s="205"/>
      <c r="M489" s="197" t="s">
        <v>1516</v>
      </c>
      <c r="N489" s="187">
        <v>17367.990000000002</v>
      </c>
      <c r="O489" s="199"/>
      <c r="P489" s="205"/>
      <c r="Q489" s="205"/>
      <c r="R489" s="205"/>
      <c r="S489" s="205"/>
      <c r="T489" s="187" t="s">
        <v>1509</v>
      </c>
      <c r="U489" s="203">
        <v>1338</v>
      </c>
      <c r="V489" s="201" t="s">
        <v>1039</v>
      </c>
      <c r="W489" s="201" t="s">
        <v>1043</v>
      </c>
    </row>
    <row r="490" spans="1:23" ht="52.5">
      <c r="A490" s="197" t="s">
        <v>1525</v>
      </c>
      <c r="B490" s="197" t="s">
        <v>1526</v>
      </c>
      <c r="C490" s="192" t="s">
        <v>1005</v>
      </c>
      <c r="D490" s="192">
        <v>16061</v>
      </c>
      <c r="E490" s="193">
        <v>44439</v>
      </c>
      <c r="F490" s="205"/>
      <c r="G490" s="205"/>
      <c r="H490" s="205"/>
      <c r="I490" s="187">
        <v>22757.1</v>
      </c>
      <c r="J490" s="193">
        <v>44469</v>
      </c>
      <c r="K490" s="192" t="s">
        <v>1516</v>
      </c>
      <c r="L490" s="205"/>
      <c r="M490" s="197" t="s">
        <v>1516</v>
      </c>
      <c r="N490" s="187">
        <v>22757.1</v>
      </c>
      <c r="O490" s="199"/>
      <c r="P490" s="205"/>
      <c r="Q490" s="205"/>
      <c r="R490" s="205"/>
      <c r="S490" s="205"/>
      <c r="T490" s="187" t="s">
        <v>1509</v>
      </c>
      <c r="U490" s="203">
        <v>1338</v>
      </c>
      <c r="V490" s="201" t="s">
        <v>1039</v>
      </c>
      <c r="W490" s="201" t="s">
        <v>1043</v>
      </c>
    </row>
    <row r="491" spans="1:23" ht="52.5">
      <c r="A491" s="197" t="s">
        <v>1525</v>
      </c>
      <c r="B491" s="197" t="s">
        <v>1526</v>
      </c>
      <c r="C491" s="192" t="s">
        <v>1005</v>
      </c>
      <c r="D491" s="192">
        <v>16062</v>
      </c>
      <c r="E491" s="193">
        <v>44439</v>
      </c>
      <c r="F491" s="205"/>
      <c r="G491" s="205"/>
      <c r="H491" s="205"/>
      <c r="I491" s="187">
        <v>18488.080000000002</v>
      </c>
      <c r="J491" s="193">
        <v>44469</v>
      </c>
      <c r="K491" s="192" t="s">
        <v>1516</v>
      </c>
      <c r="L491" s="205"/>
      <c r="M491" s="197" t="s">
        <v>1516</v>
      </c>
      <c r="N491" s="187">
        <v>18488.080000000002</v>
      </c>
      <c r="O491" s="199"/>
      <c r="P491" s="205"/>
      <c r="Q491" s="205"/>
      <c r="R491" s="205"/>
      <c r="S491" s="205"/>
      <c r="T491" s="187" t="s">
        <v>1509</v>
      </c>
      <c r="U491" s="203">
        <v>1338</v>
      </c>
      <c r="V491" s="201" t="s">
        <v>1039</v>
      </c>
      <c r="W491" s="201" t="s">
        <v>1043</v>
      </c>
    </row>
    <row r="492" spans="1:23" ht="52.5">
      <c r="A492" s="197" t="s">
        <v>1525</v>
      </c>
      <c r="B492" s="197" t="s">
        <v>1526</v>
      </c>
      <c r="C492" s="192" t="s">
        <v>1005</v>
      </c>
      <c r="D492" s="192">
        <v>16063</v>
      </c>
      <c r="E492" s="193">
        <v>44439</v>
      </c>
      <c r="F492" s="205"/>
      <c r="G492" s="205"/>
      <c r="H492" s="205"/>
      <c r="I492" s="187">
        <v>15026.48</v>
      </c>
      <c r="J492" s="193">
        <v>44469</v>
      </c>
      <c r="K492" s="192" t="s">
        <v>1516</v>
      </c>
      <c r="L492" s="205"/>
      <c r="M492" s="197" t="s">
        <v>1516</v>
      </c>
      <c r="N492" s="187">
        <v>15026.48</v>
      </c>
      <c r="O492" s="199"/>
      <c r="P492" s="205"/>
      <c r="Q492" s="205"/>
      <c r="R492" s="205"/>
      <c r="S492" s="205"/>
      <c r="T492" s="187" t="s">
        <v>1509</v>
      </c>
      <c r="U492" s="203">
        <v>1338</v>
      </c>
      <c r="V492" s="201" t="s">
        <v>1039</v>
      </c>
      <c r="W492" s="201" t="s">
        <v>1043</v>
      </c>
    </row>
    <row r="493" spans="1:23" ht="52.5">
      <c r="A493" s="197" t="s">
        <v>1525</v>
      </c>
      <c r="B493" s="197" t="s">
        <v>1526</v>
      </c>
      <c r="C493" s="192" t="s">
        <v>1005</v>
      </c>
      <c r="D493" s="192">
        <v>16064</v>
      </c>
      <c r="E493" s="193">
        <v>44439</v>
      </c>
      <c r="F493" s="205"/>
      <c r="G493" s="205"/>
      <c r="H493" s="205"/>
      <c r="I493" s="187">
        <v>30089.98</v>
      </c>
      <c r="J493" s="193">
        <v>44469</v>
      </c>
      <c r="K493" s="192" t="s">
        <v>1516</v>
      </c>
      <c r="L493" s="205"/>
      <c r="M493" s="197" t="s">
        <v>1516</v>
      </c>
      <c r="N493" s="187">
        <v>30089.98</v>
      </c>
      <c r="O493" s="199"/>
      <c r="P493" s="205"/>
      <c r="Q493" s="205"/>
      <c r="R493" s="205"/>
      <c r="S493" s="205"/>
      <c r="T493" s="187" t="s">
        <v>1509</v>
      </c>
      <c r="U493" s="203">
        <v>1338</v>
      </c>
      <c r="V493" s="201" t="s">
        <v>1039</v>
      </c>
      <c r="W493" s="201" t="s">
        <v>1043</v>
      </c>
    </row>
    <row r="494" spans="1:23" ht="52.5">
      <c r="A494" s="197" t="s">
        <v>1525</v>
      </c>
      <c r="B494" s="197" t="s">
        <v>1526</v>
      </c>
      <c r="C494" s="192" t="s">
        <v>1005</v>
      </c>
      <c r="D494" s="192">
        <v>16065</v>
      </c>
      <c r="E494" s="193">
        <v>44439</v>
      </c>
      <c r="F494" s="205"/>
      <c r="G494" s="205"/>
      <c r="H494" s="205"/>
      <c r="I494" s="187">
        <v>18801.57</v>
      </c>
      <c r="J494" s="193">
        <v>44469</v>
      </c>
      <c r="K494" s="192" t="s">
        <v>1516</v>
      </c>
      <c r="L494" s="205"/>
      <c r="M494" s="197" t="s">
        <v>1516</v>
      </c>
      <c r="N494" s="187">
        <v>18801.57</v>
      </c>
      <c r="O494" s="199"/>
      <c r="P494" s="205"/>
      <c r="Q494" s="205"/>
      <c r="R494" s="205"/>
      <c r="S494" s="205"/>
      <c r="T494" s="187" t="s">
        <v>1509</v>
      </c>
      <c r="U494" s="203">
        <v>1338</v>
      </c>
      <c r="V494" s="201" t="s">
        <v>1039</v>
      </c>
      <c r="W494" s="201" t="s">
        <v>1043</v>
      </c>
    </row>
    <row r="495" spans="1:23" ht="52.5">
      <c r="A495" s="197" t="s">
        <v>1525</v>
      </c>
      <c r="B495" s="197" t="s">
        <v>1526</v>
      </c>
      <c r="C495" s="192" t="s">
        <v>1005</v>
      </c>
      <c r="D495" s="192">
        <v>16066</v>
      </c>
      <c r="E495" s="193">
        <v>44439</v>
      </c>
      <c r="F495" s="205"/>
      <c r="G495" s="205"/>
      <c r="H495" s="205"/>
      <c r="I495" s="187">
        <v>15502.73</v>
      </c>
      <c r="J495" s="193">
        <v>44469</v>
      </c>
      <c r="K495" s="192" t="s">
        <v>1516</v>
      </c>
      <c r="L495" s="205"/>
      <c r="M495" s="197" t="s">
        <v>1516</v>
      </c>
      <c r="N495" s="187">
        <v>15502.73</v>
      </c>
      <c r="O495" s="199"/>
      <c r="P495" s="205"/>
      <c r="Q495" s="205"/>
      <c r="R495" s="205"/>
      <c r="S495" s="205"/>
      <c r="T495" s="187" t="s">
        <v>1509</v>
      </c>
      <c r="U495" s="203">
        <v>1338</v>
      </c>
      <c r="V495" s="201" t="s">
        <v>1039</v>
      </c>
      <c r="W495" s="201" t="s">
        <v>1043</v>
      </c>
    </row>
    <row r="496" spans="1:23" ht="52.5">
      <c r="A496" s="197" t="s">
        <v>1525</v>
      </c>
      <c r="B496" s="197" t="s">
        <v>1526</v>
      </c>
      <c r="C496" s="192" t="s">
        <v>1005</v>
      </c>
      <c r="D496" s="192">
        <v>16067</v>
      </c>
      <c r="E496" s="193">
        <v>44439</v>
      </c>
      <c r="F496" s="205"/>
      <c r="G496" s="205"/>
      <c r="H496" s="205"/>
      <c r="I496" s="187">
        <v>35060.67</v>
      </c>
      <c r="J496" s="193">
        <v>44469</v>
      </c>
      <c r="K496" s="192" t="s">
        <v>1516</v>
      </c>
      <c r="L496" s="205"/>
      <c r="M496" s="197" t="s">
        <v>1516</v>
      </c>
      <c r="N496" s="187">
        <v>35060.67</v>
      </c>
      <c r="O496" s="199"/>
      <c r="P496" s="205"/>
      <c r="Q496" s="205"/>
      <c r="R496" s="205"/>
      <c r="S496" s="205"/>
      <c r="T496" s="187" t="s">
        <v>1509</v>
      </c>
      <c r="U496" s="203">
        <v>1338</v>
      </c>
      <c r="V496" s="201" t="s">
        <v>1039</v>
      </c>
      <c r="W496" s="201" t="s">
        <v>1043</v>
      </c>
    </row>
    <row r="497" spans="1:23" ht="52.5">
      <c r="A497" s="197" t="s">
        <v>1525</v>
      </c>
      <c r="B497" s="197" t="s">
        <v>1526</v>
      </c>
      <c r="C497" s="192" t="s">
        <v>1005</v>
      </c>
      <c r="D497" s="192">
        <v>16068</v>
      </c>
      <c r="E497" s="193">
        <v>44439</v>
      </c>
      <c r="F497" s="205"/>
      <c r="G497" s="205"/>
      <c r="H497" s="205"/>
      <c r="I497" s="187">
        <v>50800.04</v>
      </c>
      <c r="J497" s="193">
        <v>44469</v>
      </c>
      <c r="K497" s="192" t="s">
        <v>1516</v>
      </c>
      <c r="L497" s="205"/>
      <c r="M497" s="197" t="s">
        <v>1516</v>
      </c>
      <c r="N497" s="187">
        <v>50800.04</v>
      </c>
      <c r="O497" s="199"/>
      <c r="P497" s="205"/>
      <c r="Q497" s="205"/>
      <c r="R497" s="205"/>
      <c r="S497" s="205"/>
      <c r="T497" s="187" t="s">
        <v>1509</v>
      </c>
      <c r="U497" s="203">
        <v>1338</v>
      </c>
      <c r="V497" s="201" t="s">
        <v>1039</v>
      </c>
      <c r="W497" s="201" t="s">
        <v>1043</v>
      </c>
    </row>
    <row r="498" spans="1:23" ht="52.5">
      <c r="A498" s="197" t="s">
        <v>1525</v>
      </c>
      <c r="B498" s="197" t="s">
        <v>1526</v>
      </c>
      <c r="C498" s="192" t="s">
        <v>1005</v>
      </c>
      <c r="D498" s="192">
        <v>16069</v>
      </c>
      <c r="E498" s="193">
        <v>44439</v>
      </c>
      <c r="F498" s="205"/>
      <c r="G498" s="205"/>
      <c r="H498" s="205"/>
      <c r="I498" s="187">
        <v>72918.42</v>
      </c>
      <c r="J498" s="193">
        <v>44469</v>
      </c>
      <c r="K498" s="192" t="s">
        <v>1516</v>
      </c>
      <c r="L498" s="205"/>
      <c r="M498" s="197" t="s">
        <v>1516</v>
      </c>
      <c r="N498" s="187">
        <v>72918.42</v>
      </c>
      <c r="O498" s="199"/>
      <c r="P498" s="205"/>
      <c r="Q498" s="205"/>
      <c r="R498" s="205"/>
      <c r="S498" s="205"/>
      <c r="T498" s="187" t="s">
        <v>1509</v>
      </c>
      <c r="U498" s="203">
        <v>1338</v>
      </c>
      <c r="V498" s="201" t="s">
        <v>1039</v>
      </c>
      <c r="W498" s="201" t="s">
        <v>1043</v>
      </c>
    </row>
    <row r="499" spans="1:23" ht="52.5">
      <c r="A499" s="197" t="s">
        <v>1525</v>
      </c>
      <c r="B499" s="197" t="s">
        <v>1526</v>
      </c>
      <c r="C499" s="192" t="s">
        <v>1005</v>
      </c>
      <c r="D499" s="192">
        <v>16070</v>
      </c>
      <c r="E499" s="193">
        <v>44439</v>
      </c>
      <c r="F499" s="205"/>
      <c r="G499" s="205"/>
      <c r="H499" s="205"/>
      <c r="I499" s="187">
        <v>68655.5</v>
      </c>
      <c r="J499" s="193">
        <v>44469</v>
      </c>
      <c r="K499" s="192" t="s">
        <v>1516</v>
      </c>
      <c r="L499" s="205"/>
      <c r="M499" s="197" t="s">
        <v>1516</v>
      </c>
      <c r="N499" s="187">
        <v>68655.5</v>
      </c>
      <c r="O499" s="199"/>
      <c r="P499" s="205"/>
      <c r="Q499" s="205"/>
      <c r="R499" s="205"/>
      <c r="S499" s="205"/>
      <c r="T499" s="187" t="s">
        <v>1509</v>
      </c>
      <c r="U499" s="203">
        <v>1338</v>
      </c>
      <c r="V499" s="201" t="s">
        <v>1039</v>
      </c>
      <c r="W499" s="201" t="s">
        <v>1043</v>
      </c>
    </row>
    <row r="500" spans="1:23" ht="52.5">
      <c r="A500" s="197" t="s">
        <v>1525</v>
      </c>
      <c r="B500" s="197" t="s">
        <v>1526</v>
      </c>
      <c r="C500" s="192" t="s">
        <v>1005</v>
      </c>
      <c r="D500" s="192">
        <v>16071</v>
      </c>
      <c r="E500" s="193">
        <v>44439</v>
      </c>
      <c r="F500" s="205"/>
      <c r="G500" s="205"/>
      <c r="H500" s="205"/>
      <c r="I500" s="187">
        <v>75794.91</v>
      </c>
      <c r="J500" s="193">
        <v>44469</v>
      </c>
      <c r="K500" s="192" t="s">
        <v>1516</v>
      </c>
      <c r="L500" s="205"/>
      <c r="M500" s="197" t="s">
        <v>1516</v>
      </c>
      <c r="N500" s="187">
        <v>75794.91</v>
      </c>
      <c r="O500" s="199"/>
      <c r="P500" s="205"/>
      <c r="Q500" s="205"/>
      <c r="R500" s="205"/>
      <c r="S500" s="205"/>
      <c r="T500" s="187" t="s">
        <v>1509</v>
      </c>
      <c r="U500" s="203">
        <v>1338</v>
      </c>
      <c r="V500" s="201" t="s">
        <v>1039</v>
      </c>
      <c r="W500" s="201" t="s">
        <v>1043</v>
      </c>
    </row>
    <row r="501" spans="1:23" ht="52.5">
      <c r="A501" s="197" t="s">
        <v>1525</v>
      </c>
      <c r="B501" s="197" t="s">
        <v>1526</v>
      </c>
      <c r="C501" s="192" t="s">
        <v>1005</v>
      </c>
      <c r="D501" s="192">
        <v>16072</v>
      </c>
      <c r="E501" s="193">
        <v>44439</v>
      </c>
      <c r="F501" s="205"/>
      <c r="G501" s="205"/>
      <c r="H501" s="205"/>
      <c r="I501" s="187">
        <v>13368.19</v>
      </c>
      <c r="J501" s="193">
        <v>44469</v>
      </c>
      <c r="K501" s="192" t="s">
        <v>1516</v>
      </c>
      <c r="L501" s="205"/>
      <c r="M501" s="197" t="s">
        <v>1516</v>
      </c>
      <c r="N501" s="187">
        <v>13368.19</v>
      </c>
      <c r="O501" s="199"/>
      <c r="P501" s="205"/>
      <c r="Q501" s="205"/>
      <c r="R501" s="205"/>
      <c r="S501" s="205"/>
      <c r="T501" s="187" t="s">
        <v>1509</v>
      </c>
      <c r="U501" s="203">
        <v>1338</v>
      </c>
      <c r="V501" s="201" t="s">
        <v>1039</v>
      </c>
      <c r="W501" s="201" t="s">
        <v>1043</v>
      </c>
    </row>
    <row r="502" spans="1:23" ht="52.5">
      <c r="A502" s="197" t="s">
        <v>1525</v>
      </c>
      <c r="B502" s="197" t="s">
        <v>1526</v>
      </c>
      <c r="C502" s="192" t="s">
        <v>1005</v>
      </c>
      <c r="D502" s="192">
        <v>16073</v>
      </c>
      <c r="E502" s="193">
        <v>44439</v>
      </c>
      <c r="F502" s="205"/>
      <c r="G502" s="205"/>
      <c r="H502" s="205"/>
      <c r="I502" s="187">
        <v>20623.97</v>
      </c>
      <c r="J502" s="193">
        <v>44469</v>
      </c>
      <c r="K502" s="192" t="s">
        <v>1516</v>
      </c>
      <c r="L502" s="205"/>
      <c r="M502" s="197" t="s">
        <v>1516</v>
      </c>
      <c r="N502" s="187">
        <v>20623.97</v>
      </c>
      <c r="O502" s="199"/>
      <c r="P502" s="205"/>
      <c r="Q502" s="205"/>
      <c r="R502" s="205"/>
      <c r="S502" s="205"/>
      <c r="T502" s="187" t="s">
        <v>1509</v>
      </c>
      <c r="U502" s="203">
        <v>1338</v>
      </c>
      <c r="V502" s="201" t="s">
        <v>1039</v>
      </c>
      <c r="W502" s="201" t="s">
        <v>1043</v>
      </c>
    </row>
    <row r="503" spans="1:23" ht="52.5">
      <c r="A503" s="197" t="s">
        <v>1525</v>
      </c>
      <c r="B503" s="197" t="s">
        <v>1526</v>
      </c>
      <c r="C503" s="192" t="s">
        <v>1005</v>
      </c>
      <c r="D503" s="192">
        <v>16074</v>
      </c>
      <c r="E503" s="193">
        <v>44439</v>
      </c>
      <c r="F503" s="205"/>
      <c r="G503" s="205"/>
      <c r="H503" s="205"/>
      <c r="I503" s="187">
        <v>115798.24</v>
      </c>
      <c r="J503" s="193">
        <v>44469</v>
      </c>
      <c r="K503" s="192" t="s">
        <v>1516</v>
      </c>
      <c r="L503" s="205"/>
      <c r="M503" s="197" t="s">
        <v>1516</v>
      </c>
      <c r="N503" s="187">
        <v>115798.24</v>
      </c>
      <c r="O503" s="199"/>
      <c r="P503" s="205"/>
      <c r="Q503" s="205"/>
      <c r="R503" s="205"/>
      <c r="S503" s="205"/>
      <c r="T503" s="187" t="s">
        <v>1509</v>
      </c>
      <c r="U503" s="203">
        <v>1338</v>
      </c>
      <c r="V503" s="201" t="s">
        <v>1039</v>
      </c>
      <c r="W503" s="201" t="s">
        <v>1043</v>
      </c>
    </row>
    <row r="504" spans="1:23" ht="52.5">
      <c r="A504" s="197" t="s">
        <v>1525</v>
      </c>
      <c r="B504" s="197" t="s">
        <v>1526</v>
      </c>
      <c r="C504" s="192" t="s">
        <v>1005</v>
      </c>
      <c r="D504" s="192">
        <v>16137</v>
      </c>
      <c r="E504" s="193">
        <v>44469</v>
      </c>
      <c r="F504" s="205"/>
      <c r="G504" s="205"/>
      <c r="H504" s="205"/>
      <c r="I504" s="187">
        <v>69974.720000000001</v>
      </c>
      <c r="J504" s="193">
        <v>44500</v>
      </c>
      <c r="K504" s="192" t="s">
        <v>1516</v>
      </c>
      <c r="L504" s="205"/>
      <c r="M504" s="197" t="s">
        <v>1516</v>
      </c>
      <c r="N504" s="187">
        <v>69974.720000000001</v>
      </c>
      <c r="O504" s="199"/>
      <c r="P504" s="205"/>
      <c r="Q504" s="205"/>
      <c r="R504" s="205"/>
      <c r="S504" s="205"/>
      <c r="T504" s="187" t="s">
        <v>1512</v>
      </c>
      <c r="U504" s="203">
        <v>1307</v>
      </c>
      <c r="V504" s="201" t="s">
        <v>1039</v>
      </c>
      <c r="W504" s="201" t="s">
        <v>1043</v>
      </c>
    </row>
    <row r="505" spans="1:23" ht="52.5">
      <c r="A505" s="197" t="s">
        <v>1525</v>
      </c>
      <c r="B505" s="197" t="s">
        <v>1526</v>
      </c>
      <c r="C505" s="192" t="s">
        <v>1005</v>
      </c>
      <c r="D505" s="192">
        <v>16139</v>
      </c>
      <c r="E505" s="193">
        <v>44469</v>
      </c>
      <c r="F505" s="205"/>
      <c r="G505" s="205"/>
      <c r="H505" s="205"/>
      <c r="I505" s="187">
        <v>2964.46</v>
      </c>
      <c r="J505" s="193">
        <v>44500</v>
      </c>
      <c r="K505" s="192" t="s">
        <v>1516</v>
      </c>
      <c r="L505" s="205"/>
      <c r="M505" s="197" t="s">
        <v>1516</v>
      </c>
      <c r="N505" s="187">
        <v>2964.46</v>
      </c>
      <c r="O505" s="199"/>
      <c r="P505" s="205"/>
      <c r="Q505" s="205"/>
      <c r="R505" s="205"/>
      <c r="S505" s="205"/>
      <c r="T505" s="187" t="s">
        <v>1512</v>
      </c>
      <c r="U505" s="203">
        <v>1307</v>
      </c>
      <c r="V505" s="201" t="s">
        <v>1039</v>
      </c>
      <c r="W505" s="201" t="s">
        <v>1043</v>
      </c>
    </row>
    <row r="506" spans="1:23" ht="52.5">
      <c r="A506" s="197" t="s">
        <v>1525</v>
      </c>
      <c r="B506" s="197" t="s">
        <v>1526</v>
      </c>
      <c r="C506" s="192" t="s">
        <v>1005</v>
      </c>
      <c r="D506" s="192">
        <v>16140</v>
      </c>
      <c r="E506" s="193">
        <v>44469</v>
      </c>
      <c r="F506" s="205"/>
      <c r="G506" s="205"/>
      <c r="H506" s="205"/>
      <c r="I506" s="187">
        <v>15183.07</v>
      </c>
      <c r="J506" s="193">
        <v>44500</v>
      </c>
      <c r="K506" s="192" t="s">
        <v>1516</v>
      </c>
      <c r="L506" s="205"/>
      <c r="M506" s="197" t="s">
        <v>1516</v>
      </c>
      <c r="N506" s="187">
        <v>15183.07</v>
      </c>
      <c r="O506" s="199"/>
      <c r="P506" s="205"/>
      <c r="Q506" s="205"/>
      <c r="R506" s="205"/>
      <c r="S506" s="205"/>
      <c r="T506" s="187" t="s">
        <v>1512</v>
      </c>
      <c r="U506" s="203">
        <v>1307</v>
      </c>
      <c r="V506" s="201" t="s">
        <v>1039</v>
      </c>
      <c r="W506" s="201" t="s">
        <v>1043</v>
      </c>
    </row>
    <row r="507" spans="1:23" ht="52.5">
      <c r="A507" s="197" t="s">
        <v>1525</v>
      </c>
      <c r="B507" s="197" t="s">
        <v>1526</v>
      </c>
      <c r="C507" s="192" t="s">
        <v>1005</v>
      </c>
      <c r="D507" s="192">
        <v>16142</v>
      </c>
      <c r="E507" s="193">
        <v>44469</v>
      </c>
      <c r="F507" s="205"/>
      <c r="G507" s="205"/>
      <c r="H507" s="205"/>
      <c r="I507" s="187">
        <v>1338.41</v>
      </c>
      <c r="J507" s="193">
        <v>44500</v>
      </c>
      <c r="K507" s="192" t="s">
        <v>1516</v>
      </c>
      <c r="L507" s="205"/>
      <c r="M507" s="197" t="s">
        <v>1516</v>
      </c>
      <c r="N507" s="187">
        <v>1338.41</v>
      </c>
      <c r="O507" s="199"/>
      <c r="P507" s="205"/>
      <c r="Q507" s="205"/>
      <c r="R507" s="205"/>
      <c r="S507" s="205"/>
      <c r="T507" s="187" t="s">
        <v>1512</v>
      </c>
      <c r="U507" s="203">
        <v>1307</v>
      </c>
      <c r="V507" s="201" t="s">
        <v>1039</v>
      </c>
      <c r="W507" s="201" t="s">
        <v>1043</v>
      </c>
    </row>
    <row r="508" spans="1:23" ht="52.5">
      <c r="A508" s="197" t="s">
        <v>1525</v>
      </c>
      <c r="B508" s="197" t="s">
        <v>1526</v>
      </c>
      <c r="C508" s="192" t="s">
        <v>1005</v>
      </c>
      <c r="D508" s="192">
        <v>16143</v>
      </c>
      <c r="E508" s="193">
        <v>44469</v>
      </c>
      <c r="F508" s="205"/>
      <c r="G508" s="205"/>
      <c r="H508" s="205"/>
      <c r="I508" s="187">
        <v>6223.18</v>
      </c>
      <c r="J508" s="193">
        <v>44500</v>
      </c>
      <c r="K508" s="192" t="s">
        <v>1516</v>
      </c>
      <c r="L508" s="205"/>
      <c r="M508" s="197" t="s">
        <v>1516</v>
      </c>
      <c r="N508" s="187">
        <v>6223.18</v>
      </c>
      <c r="O508" s="199"/>
      <c r="P508" s="205"/>
      <c r="Q508" s="205"/>
      <c r="R508" s="205"/>
      <c r="S508" s="205"/>
      <c r="T508" s="187" t="s">
        <v>1512</v>
      </c>
      <c r="U508" s="203">
        <v>1307</v>
      </c>
      <c r="V508" s="201" t="s">
        <v>1039</v>
      </c>
      <c r="W508" s="201" t="s">
        <v>1043</v>
      </c>
    </row>
    <row r="509" spans="1:23" ht="52.5">
      <c r="A509" s="197" t="s">
        <v>1525</v>
      </c>
      <c r="B509" s="197" t="s">
        <v>1526</v>
      </c>
      <c r="C509" s="192" t="s">
        <v>1005</v>
      </c>
      <c r="D509" s="192">
        <v>16144</v>
      </c>
      <c r="E509" s="193">
        <v>44469</v>
      </c>
      <c r="F509" s="205"/>
      <c r="G509" s="205"/>
      <c r="H509" s="205"/>
      <c r="I509" s="187">
        <v>9868.7099999999991</v>
      </c>
      <c r="J509" s="193">
        <v>44500</v>
      </c>
      <c r="K509" s="192" t="s">
        <v>1516</v>
      </c>
      <c r="L509" s="205"/>
      <c r="M509" s="197" t="s">
        <v>1516</v>
      </c>
      <c r="N509" s="187">
        <v>9868.7099999999991</v>
      </c>
      <c r="O509" s="199"/>
      <c r="P509" s="205"/>
      <c r="Q509" s="205"/>
      <c r="R509" s="205"/>
      <c r="S509" s="205"/>
      <c r="T509" s="187" t="s">
        <v>1512</v>
      </c>
      <c r="U509" s="203">
        <v>1307</v>
      </c>
      <c r="V509" s="201" t="s">
        <v>1039</v>
      </c>
      <c r="W509" s="201" t="s">
        <v>1043</v>
      </c>
    </row>
    <row r="510" spans="1:23" ht="52.5">
      <c r="A510" s="197" t="s">
        <v>1525</v>
      </c>
      <c r="B510" s="197" t="s">
        <v>1526</v>
      </c>
      <c r="C510" s="192" t="s">
        <v>1005</v>
      </c>
      <c r="D510" s="192">
        <v>16145</v>
      </c>
      <c r="E510" s="193">
        <v>44469</v>
      </c>
      <c r="F510" s="205"/>
      <c r="G510" s="205"/>
      <c r="H510" s="205"/>
      <c r="I510" s="187">
        <v>76565.06</v>
      </c>
      <c r="J510" s="193">
        <v>44500</v>
      </c>
      <c r="K510" s="192" t="s">
        <v>1516</v>
      </c>
      <c r="L510" s="205"/>
      <c r="M510" s="197" t="s">
        <v>1516</v>
      </c>
      <c r="N510" s="187">
        <v>76565.06</v>
      </c>
      <c r="O510" s="199"/>
      <c r="P510" s="205"/>
      <c r="Q510" s="205"/>
      <c r="R510" s="205"/>
      <c r="S510" s="205"/>
      <c r="T510" s="187" t="s">
        <v>1512</v>
      </c>
      <c r="U510" s="203">
        <v>1307</v>
      </c>
      <c r="V510" s="201" t="s">
        <v>1039</v>
      </c>
      <c r="W510" s="201" t="s">
        <v>1043</v>
      </c>
    </row>
    <row r="511" spans="1:23" ht="52.5">
      <c r="A511" s="197" t="s">
        <v>1525</v>
      </c>
      <c r="B511" s="197" t="s">
        <v>1526</v>
      </c>
      <c r="C511" s="192" t="s">
        <v>1005</v>
      </c>
      <c r="D511" s="192">
        <v>16146</v>
      </c>
      <c r="E511" s="193">
        <v>44469</v>
      </c>
      <c r="F511" s="205"/>
      <c r="G511" s="205"/>
      <c r="H511" s="205"/>
      <c r="I511" s="187">
        <v>4488.45</v>
      </c>
      <c r="J511" s="193">
        <v>44500</v>
      </c>
      <c r="K511" s="192" t="s">
        <v>1516</v>
      </c>
      <c r="L511" s="205"/>
      <c r="M511" s="197" t="s">
        <v>1516</v>
      </c>
      <c r="N511" s="187">
        <v>4488.45</v>
      </c>
      <c r="O511" s="199"/>
      <c r="P511" s="205"/>
      <c r="Q511" s="205"/>
      <c r="R511" s="205"/>
      <c r="S511" s="205"/>
      <c r="T511" s="187" t="s">
        <v>1512</v>
      </c>
      <c r="U511" s="203">
        <v>1307</v>
      </c>
      <c r="V511" s="201" t="s">
        <v>1039</v>
      </c>
      <c r="W511" s="201" t="s">
        <v>1043</v>
      </c>
    </row>
    <row r="512" spans="1:23" ht="52.5">
      <c r="A512" s="197" t="s">
        <v>1525</v>
      </c>
      <c r="B512" s="197" t="s">
        <v>1526</v>
      </c>
      <c r="C512" s="192" t="s">
        <v>1005</v>
      </c>
      <c r="D512" s="192">
        <v>16147</v>
      </c>
      <c r="E512" s="193">
        <v>44469</v>
      </c>
      <c r="F512" s="205"/>
      <c r="G512" s="205"/>
      <c r="H512" s="205"/>
      <c r="I512" s="187">
        <v>10202</v>
      </c>
      <c r="J512" s="193">
        <v>44500</v>
      </c>
      <c r="K512" s="192" t="s">
        <v>1516</v>
      </c>
      <c r="L512" s="205"/>
      <c r="M512" s="197" t="s">
        <v>1516</v>
      </c>
      <c r="N512" s="187">
        <v>10202</v>
      </c>
      <c r="O512" s="199"/>
      <c r="P512" s="205"/>
      <c r="Q512" s="205"/>
      <c r="R512" s="205"/>
      <c r="S512" s="205"/>
      <c r="T512" s="187" t="s">
        <v>1512</v>
      </c>
      <c r="U512" s="203">
        <v>1307</v>
      </c>
      <c r="V512" s="201" t="s">
        <v>1039</v>
      </c>
      <c r="W512" s="201" t="s">
        <v>1043</v>
      </c>
    </row>
    <row r="513" spans="1:23" ht="52.5">
      <c r="A513" s="197" t="s">
        <v>1525</v>
      </c>
      <c r="B513" s="197" t="s">
        <v>1526</v>
      </c>
      <c r="C513" s="192" t="s">
        <v>1005</v>
      </c>
      <c r="D513" s="192">
        <v>16148</v>
      </c>
      <c r="E513" s="193">
        <v>44469</v>
      </c>
      <c r="F513" s="205"/>
      <c r="G513" s="205"/>
      <c r="H513" s="205"/>
      <c r="I513" s="187">
        <v>51645.65</v>
      </c>
      <c r="J513" s="193">
        <v>44500</v>
      </c>
      <c r="K513" s="192" t="s">
        <v>1516</v>
      </c>
      <c r="L513" s="205"/>
      <c r="M513" s="197" t="s">
        <v>1516</v>
      </c>
      <c r="N513" s="187">
        <v>51645.65</v>
      </c>
      <c r="O513" s="199"/>
      <c r="P513" s="205"/>
      <c r="Q513" s="205"/>
      <c r="R513" s="205"/>
      <c r="S513" s="205"/>
      <c r="T513" s="187" t="s">
        <v>1512</v>
      </c>
      <c r="U513" s="203">
        <v>1307</v>
      </c>
      <c r="V513" s="201" t="s">
        <v>1039</v>
      </c>
      <c r="W513" s="201" t="s">
        <v>1043</v>
      </c>
    </row>
    <row r="514" spans="1:23" ht="52.5">
      <c r="A514" s="197" t="s">
        <v>1525</v>
      </c>
      <c r="B514" s="197" t="s">
        <v>1526</v>
      </c>
      <c r="C514" s="192" t="s">
        <v>1005</v>
      </c>
      <c r="D514" s="192">
        <v>16149</v>
      </c>
      <c r="E514" s="193">
        <v>44469</v>
      </c>
      <c r="F514" s="205"/>
      <c r="G514" s="205"/>
      <c r="H514" s="205"/>
      <c r="I514" s="187">
        <v>18756.79</v>
      </c>
      <c r="J514" s="193">
        <v>44500</v>
      </c>
      <c r="K514" s="192" t="s">
        <v>1516</v>
      </c>
      <c r="L514" s="205"/>
      <c r="M514" s="197" t="s">
        <v>1516</v>
      </c>
      <c r="N514" s="187">
        <v>18756.79</v>
      </c>
      <c r="O514" s="199"/>
      <c r="P514" s="205"/>
      <c r="Q514" s="205"/>
      <c r="R514" s="205"/>
      <c r="S514" s="205"/>
      <c r="T514" s="187" t="s">
        <v>1512</v>
      </c>
      <c r="U514" s="203">
        <v>1307</v>
      </c>
      <c r="V514" s="201" t="s">
        <v>1039</v>
      </c>
      <c r="W514" s="201" t="s">
        <v>1043</v>
      </c>
    </row>
    <row r="515" spans="1:23" ht="52.5">
      <c r="A515" s="197" t="s">
        <v>1525</v>
      </c>
      <c r="B515" s="197" t="s">
        <v>1526</v>
      </c>
      <c r="C515" s="192" t="s">
        <v>1005</v>
      </c>
      <c r="D515" s="192">
        <v>16150</v>
      </c>
      <c r="E515" s="193">
        <v>44469</v>
      </c>
      <c r="F515" s="205"/>
      <c r="G515" s="205"/>
      <c r="H515" s="205"/>
      <c r="I515" s="187">
        <v>50563.06</v>
      </c>
      <c r="J515" s="193">
        <v>44500</v>
      </c>
      <c r="K515" s="192" t="s">
        <v>1516</v>
      </c>
      <c r="L515" s="205"/>
      <c r="M515" s="197" t="s">
        <v>1516</v>
      </c>
      <c r="N515" s="187">
        <v>50563.06</v>
      </c>
      <c r="O515" s="199"/>
      <c r="P515" s="205"/>
      <c r="Q515" s="205"/>
      <c r="R515" s="205"/>
      <c r="S515" s="205"/>
      <c r="T515" s="187" t="s">
        <v>1512</v>
      </c>
      <c r="U515" s="203">
        <v>1307</v>
      </c>
      <c r="V515" s="201" t="s">
        <v>1039</v>
      </c>
      <c r="W515" s="201" t="s">
        <v>1043</v>
      </c>
    </row>
    <row r="516" spans="1:23" ht="52.5">
      <c r="A516" s="197" t="s">
        <v>1525</v>
      </c>
      <c r="B516" s="197" t="s">
        <v>1526</v>
      </c>
      <c r="C516" s="192" t="s">
        <v>1005</v>
      </c>
      <c r="D516" s="192">
        <v>16151</v>
      </c>
      <c r="E516" s="193">
        <v>44469</v>
      </c>
      <c r="F516" s="205"/>
      <c r="G516" s="205"/>
      <c r="H516" s="205"/>
      <c r="I516" s="187">
        <v>38454.46</v>
      </c>
      <c r="J516" s="193">
        <v>44500</v>
      </c>
      <c r="K516" s="192" t="s">
        <v>1516</v>
      </c>
      <c r="L516" s="205"/>
      <c r="M516" s="197" t="s">
        <v>1516</v>
      </c>
      <c r="N516" s="187">
        <v>38454.46</v>
      </c>
      <c r="O516" s="199"/>
      <c r="P516" s="205"/>
      <c r="Q516" s="205"/>
      <c r="R516" s="205"/>
      <c r="S516" s="205"/>
      <c r="T516" s="187" t="s">
        <v>1512</v>
      </c>
      <c r="U516" s="203">
        <v>1307</v>
      </c>
      <c r="V516" s="201" t="s">
        <v>1039</v>
      </c>
      <c r="W516" s="201" t="s">
        <v>1043</v>
      </c>
    </row>
    <row r="517" spans="1:23" ht="52.5">
      <c r="A517" s="197" t="s">
        <v>1525</v>
      </c>
      <c r="B517" s="197" t="s">
        <v>1526</v>
      </c>
      <c r="C517" s="192" t="s">
        <v>1005</v>
      </c>
      <c r="D517" s="192">
        <v>16152</v>
      </c>
      <c r="E517" s="193">
        <v>44469</v>
      </c>
      <c r="F517" s="205"/>
      <c r="G517" s="205"/>
      <c r="H517" s="205"/>
      <c r="I517" s="187">
        <v>33660.879999999997</v>
      </c>
      <c r="J517" s="193">
        <v>44500</v>
      </c>
      <c r="K517" s="192" t="s">
        <v>1516</v>
      </c>
      <c r="L517" s="205"/>
      <c r="M517" s="197" t="s">
        <v>1516</v>
      </c>
      <c r="N517" s="187">
        <v>33660.879999999997</v>
      </c>
      <c r="O517" s="199"/>
      <c r="P517" s="205"/>
      <c r="Q517" s="205"/>
      <c r="R517" s="205"/>
      <c r="S517" s="205"/>
      <c r="T517" s="187" t="s">
        <v>1512</v>
      </c>
      <c r="U517" s="203">
        <v>1307</v>
      </c>
      <c r="V517" s="201" t="s">
        <v>1039</v>
      </c>
      <c r="W517" s="201" t="s">
        <v>1043</v>
      </c>
    </row>
    <row r="518" spans="1:23" ht="52.5">
      <c r="A518" s="197" t="s">
        <v>1525</v>
      </c>
      <c r="B518" s="197" t="s">
        <v>1526</v>
      </c>
      <c r="C518" s="192" t="s">
        <v>1005</v>
      </c>
      <c r="D518" s="192">
        <v>16153</v>
      </c>
      <c r="E518" s="193">
        <v>44469</v>
      </c>
      <c r="F518" s="205"/>
      <c r="G518" s="205"/>
      <c r="H518" s="205"/>
      <c r="I518" s="187">
        <v>15800.79</v>
      </c>
      <c r="J518" s="193">
        <v>44500</v>
      </c>
      <c r="K518" s="192" t="s">
        <v>1516</v>
      </c>
      <c r="L518" s="205"/>
      <c r="M518" s="197" t="s">
        <v>1516</v>
      </c>
      <c r="N518" s="187">
        <v>15800.79</v>
      </c>
      <c r="O518" s="199"/>
      <c r="P518" s="205"/>
      <c r="Q518" s="205"/>
      <c r="R518" s="205"/>
      <c r="S518" s="205"/>
      <c r="T518" s="187" t="s">
        <v>1512</v>
      </c>
      <c r="U518" s="203">
        <v>1307</v>
      </c>
      <c r="V518" s="201" t="s">
        <v>1039</v>
      </c>
      <c r="W518" s="201" t="s">
        <v>1043</v>
      </c>
    </row>
    <row r="519" spans="1:23" ht="52.5">
      <c r="A519" s="197" t="s">
        <v>1525</v>
      </c>
      <c r="B519" s="197" t="s">
        <v>1526</v>
      </c>
      <c r="C519" s="192" t="s">
        <v>1005</v>
      </c>
      <c r="D519" s="192">
        <v>16154</v>
      </c>
      <c r="E519" s="193">
        <v>44469</v>
      </c>
      <c r="F519" s="205"/>
      <c r="G519" s="205"/>
      <c r="H519" s="205"/>
      <c r="I519" s="187">
        <v>22558.28</v>
      </c>
      <c r="J519" s="193">
        <v>44500</v>
      </c>
      <c r="K519" s="192" t="s">
        <v>1516</v>
      </c>
      <c r="L519" s="205"/>
      <c r="M519" s="197" t="s">
        <v>1516</v>
      </c>
      <c r="N519" s="187">
        <v>22558.28</v>
      </c>
      <c r="O519" s="199"/>
      <c r="P519" s="205"/>
      <c r="Q519" s="205"/>
      <c r="R519" s="205"/>
      <c r="S519" s="205"/>
      <c r="T519" s="187" t="s">
        <v>1512</v>
      </c>
      <c r="U519" s="203">
        <v>1307</v>
      </c>
      <c r="V519" s="201" t="s">
        <v>1039</v>
      </c>
      <c r="W519" s="201" t="s">
        <v>1043</v>
      </c>
    </row>
    <row r="520" spans="1:23" ht="52.5">
      <c r="A520" s="197" t="s">
        <v>1525</v>
      </c>
      <c r="B520" s="197" t="s">
        <v>1526</v>
      </c>
      <c r="C520" s="192" t="s">
        <v>1005</v>
      </c>
      <c r="D520" s="192">
        <v>16155</v>
      </c>
      <c r="E520" s="193">
        <v>44469</v>
      </c>
      <c r="F520" s="205"/>
      <c r="G520" s="205"/>
      <c r="H520" s="205"/>
      <c r="I520" s="187">
        <v>18848.29</v>
      </c>
      <c r="J520" s="193">
        <v>44500</v>
      </c>
      <c r="K520" s="192" t="s">
        <v>1516</v>
      </c>
      <c r="L520" s="205"/>
      <c r="M520" s="197" t="s">
        <v>1516</v>
      </c>
      <c r="N520" s="187">
        <v>18848.29</v>
      </c>
      <c r="O520" s="199"/>
      <c r="P520" s="205"/>
      <c r="Q520" s="205"/>
      <c r="R520" s="205"/>
      <c r="S520" s="205"/>
      <c r="T520" s="187" t="s">
        <v>1512</v>
      </c>
      <c r="U520" s="203">
        <v>1307</v>
      </c>
      <c r="V520" s="201" t="s">
        <v>1039</v>
      </c>
      <c r="W520" s="201" t="s">
        <v>1043</v>
      </c>
    </row>
    <row r="521" spans="1:23" ht="52.5">
      <c r="A521" s="197" t="s">
        <v>1525</v>
      </c>
      <c r="B521" s="197" t="s">
        <v>1526</v>
      </c>
      <c r="C521" s="192" t="s">
        <v>1005</v>
      </c>
      <c r="D521" s="192">
        <v>16156</v>
      </c>
      <c r="E521" s="193">
        <v>44469</v>
      </c>
      <c r="F521" s="205"/>
      <c r="G521" s="205"/>
      <c r="H521" s="205"/>
      <c r="I521" s="187">
        <v>24467.95</v>
      </c>
      <c r="J521" s="193">
        <v>44500</v>
      </c>
      <c r="K521" s="192" t="s">
        <v>1516</v>
      </c>
      <c r="L521" s="205"/>
      <c r="M521" s="197" t="s">
        <v>1516</v>
      </c>
      <c r="N521" s="187">
        <v>24467.95</v>
      </c>
      <c r="O521" s="199"/>
      <c r="P521" s="205"/>
      <c r="Q521" s="205"/>
      <c r="R521" s="205"/>
      <c r="S521" s="205"/>
      <c r="T521" s="187" t="s">
        <v>1512</v>
      </c>
      <c r="U521" s="203">
        <v>1307</v>
      </c>
      <c r="V521" s="201" t="s">
        <v>1039</v>
      </c>
      <c r="W521" s="201" t="s">
        <v>1043</v>
      </c>
    </row>
    <row r="522" spans="1:23" ht="52.5">
      <c r="A522" s="197" t="s">
        <v>1525</v>
      </c>
      <c r="B522" s="197" t="s">
        <v>1526</v>
      </c>
      <c r="C522" s="192" t="s">
        <v>1005</v>
      </c>
      <c r="D522" s="192">
        <v>16157</v>
      </c>
      <c r="E522" s="193">
        <v>44469</v>
      </c>
      <c r="F522" s="205"/>
      <c r="G522" s="205"/>
      <c r="H522" s="205"/>
      <c r="I522" s="187">
        <v>18488.080000000002</v>
      </c>
      <c r="J522" s="193">
        <v>44500</v>
      </c>
      <c r="K522" s="192" t="s">
        <v>1516</v>
      </c>
      <c r="L522" s="205"/>
      <c r="M522" s="197" t="s">
        <v>1516</v>
      </c>
      <c r="N522" s="187">
        <v>18488.080000000002</v>
      </c>
      <c r="O522" s="199"/>
      <c r="P522" s="205"/>
      <c r="Q522" s="205"/>
      <c r="R522" s="205"/>
      <c r="S522" s="205"/>
      <c r="T522" s="187" t="s">
        <v>1512</v>
      </c>
      <c r="U522" s="203">
        <v>1307</v>
      </c>
      <c r="V522" s="201" t="s">
        <v>1039</v>
      </c>
      <c r="W522" s="201" t="s">
        <v>1043</v>
      </c>
    </row>
    <row r="523" spans="1:23" ht="52.5">
      <c r="A523" s="197" t="s">
        <v>1525</v>
      </c>
      <c r="B523" s="197" t="s">
        <v>1526</v>
      </c>
      <c r="C523" s="192" t="s">
        <v>1005</v>
      </c>
      <c r="D523" s="192">
        <v>16158</v>
      </c>
      <c r="E523" s="193">
        <v>44469</v>
      </c>
      <c r="F523" s="205"/>
      <c r="G523" s="205"/>
      <c r="H523" s="205"/>
      <c r="I523" s="187">
        <v>15026.48</v>
      </c>
      <c r="J523" s="193">
        <v>44500</v>
      </c>
      <c r="K523" s="192" t="s">
        <v>1516</v>
      </c>
      <c r="L523" s="205"/>
      <c r="M523" s="197" t="s">
        <v>1516</v>
      </c>
      <c r="N523" s="187">
        <v>15026.48</v>
      </c>
      <c r="O523" s="199"/>
      <c r="P523" s="205"/>
      <c r="Q523" s="205"/>
      <c r="R523" s="205"/>
      <c r="S523" s="205"/>
      <c r="T523" s="187" t="s">
        <v>1512</v>
      </c>
      <c r="U523" s="203">
        <v>1307</v>
      </c>
      <c r="V523" s="201" t="s">
        <v>1039</v>
      </c>
      <c r="W523" s="201" t="s">
        <v>1043</v>
      </c>
    </row>
    <row r="524" spans="1:23" ht="52.5">
      <c r="A524" s="197" t="s">
        <v>1525</v>
      </c>
      <c r="B524" s="197" t="s">
        <v>1526</v>
      </c>
      <c r="C524" s="192" t="s">
        <v>1005</v>
      </c>
      <c r="D524" s="192">
        <v>16159</v>
      </c>
      <c r="E524" s="193">
        <v>44469</v>
      </c>
      <c r="F524" s="205"/>
      <c r="G524" s="205"/>
      <c r="H524" s="205"/>
      <c r="I524" s="187">
        <v>30591.19</v>
      </c>
      <c r="J524" s="193">
        <v>44500</v>
      </c>
      <c r="K524" s="192" t="s">
        <v>1516</v>
      </c>
      <c r="L524" s="205"/>
      <c r="M524" s="197" t="s">
        <v>1516</v>
      </c>
      <c r="N524" s="187">
        <v>30591.19</v>
      </c>
      <c r="O524" s="199"/>
      <c r="P524" s="205"/>
      <c r="Q524" s="205"/>
      <c r="R524" s="205"/>
      <c r="S524" s="205"/>
      <c r="T524" s="187" t="s">
        <v>1512</v>
      </c>
      <c r="U524" s="203">
        <v>1307</v>
      </c>
      <c r="V524" s="201" t="s">
        <v>1039</v>
      </c>
      <c r="W524" s="201" t="s">
        <v>1043</v>
      </c>
    </row>
    <row r="525" spans="1:23" ht="52.5">
      <c r="A525" s="197" t="s">
        <v>1525</v>
      </c>
      <c r="B525" s="197" t="s">
        <v>1526</v>
      </c>
      <c r="C525" s="192" t="s">
        <v>1005</v>
      </c>
      <c r="D525" s="192">
        <v>16160</v>
      </c>
      <c r="E525" s="193">
        <v>44469</v>
      </c>
      <c r="F525" s="205"/>
      <c r="G525" s="205"/>
      <c r="H525" s="205"/>
      <c r="I525" s="187">
        <v>19898.68</v>
      </c>
      <c r="J525" s="193">
        <v>44500</v>
      </c>
      <c r="K525" s="192" t="s">
        <v>1516</v>
      </c>
      <c r="L525" s="205"/>
      <c r="M525" s="197" t="s">
        <v>1516</v>
      </c>
      <c r="N525" s="187">
        <v>19898.68</v>
      </c>
      <c r="O525" s="199"/>
      <c r="P525" s="205"/>
      <c r="Q525" s="205"/>
      <c r="R525" s="205"/>
      <c r="S525" s="205"/>
      <c r="T525" s="187" t="s">
        <v>1512</v>
      </c>
      <c r="U525" s="203">
        <v>1307</v>
      </c>
      <c r="V525" s="201" t="s">
        <v>1039</v>
      </c>
      <c r="W525" s="201" t="s">
        <v>1043</v>
      </c>
    </row>
    <row r="526" spans="1:23" ht="52.5">
      <c r="A526" s="197" t="s">
        <v>1525</v>
      </c>
      <c r="B526" s="197" t="s">
        <v>1526</v>
      </c>
      <c r="C526" s="192" t="s">
        <v>1005</v>
      </c>
      <c r="D526" s="192">
        <v>16161</v>
      </c>
      <c r="E526" s="193">
        <v>44469</v>
      </c>
      <c r="F526" s="205"/>
      <c r="G526" s="205"/>
      <c r="H526" s="205"/>
      <c r="I526" s="187">
        <v>15502.73</v>
      </c>
      <c r="J526" s="193">
        <v>44500</v>
      </c>
      <c r="K526" s="192" t="s">
        <v>1516</v>
      </c>
      <c r="L526" s="205"/>
      <c r="M526" s="197" t="s">
        <v>1516</v>
      </c>
      <c r="N526" s="187">
        <v>15502.73</v>
      </c>
      <c r="O526" s="199"/>
      <c r="P526" s="205"/>
      <c r="Q526" s="205"/>
      <c r="R526" s="205"/>
      <c r="S526" s="205"/>
      <c r="T526" s="187" t="s">
        <v>1512</v>
      </c>
      <c r="U526" s="203">
        <v>1307</v>
      </c>
      <c r="V526" s="201" t="s">
        <v>1039</v>
      </c>
      <c r="W526" s="201" t="s">
        <v>1043</v>
      </c>
    </row>
    <row r="527" spans="1:23" ht="52.5">
      <c r="A527" s="197" t="s">
        <v>1525</v>
      </c>
      <c r="B527" s="197" t="s">
        <v>1526</v>
      </c>
      <c r="C527" s="192" t="s">
        <v>1005</v>
      </c>
      <c r="D527" s="192">
        <v>16162</v>
      </c>
      <c r="E527" s="193">
        <v>44469</v>
      </c>
      <c r="F527" s="205"/>
      <c r="G527" s="205"/>
      <c r="H527" s="205"/>
      <c r="I527" s="187">
        <v>36224.910000000003</v>
      </c>
      <c r="J527" s="193">
        <v>44500</v>
      </c>
      <c r="K527" s="192" t="s">
        <v>1516</v>
      </c>
      <c r="L527" s="205"/>
      <c r="M527" s="197" t="s">
        <v>1516</v>
      </c>
      <c r="N527" s="187">
        <v>36224.910000000003</v>
      </c>
      <c r="O527" s="199"/>
      <c r="P527" s="205"/>
      <c r="Q527" s="205"/>
      <c r="R527" s="205"/>
      <c r="S527" s="205"/>
      <c r="T527" s="187" t="s">
        <v>1512</v>
      </c>
      <c r="U527" s="203">
        <v>1307</v>
      </c>
      <c r="V527" s="201" t="s">
        <v>1039</v>
      </c>
      <c r="W527" s="201" t="s">
        <v>1043</v>
      </c>
    </row>
    <row r="528" spans="1:23" ht="52.5">
      <c r="A528" s="197" t="s">
        <v>1525</v>
      </c>
      <c r="B528" s="197" t="s">
        <v>1526</v>
      </c>
      <c r="C528" s="192" t="s">
        <v>1005</v>
      </c>
      <c r="D528" s="192">
        <v>16163</v>
      </c>
      <c r="E528" s="193">
        <v>44469</v>
      </c>
      <c r="F528" s="205"/>
      <c r="G528" s="205"/>
      <c r="H528" s="205"/>
      <c r="I528" s="187">
        <v>50800.04</v>
      </c>
      <c r="J528" s="193">
        <v>44500</v>
      </c>
      <c r="K528" s="192" t="s">
        <v>1516</v>
      </c>
      <c r="L528" s="205"/>
      <c r="M528" s="197" t="s">
        <v>1516</v>
      </c>
      <c r="N528" s="187">
        <v>50800.04</v>
      </c>
      <c r="O528" s="199"/>
      <c r="P528" s="205"/>
      <c r="Q528" s="205"/>
      <c r="R528" s="205"/>
      <c r="S528" s="205"/>
      <c r="T528" s="187" t="s">
        <v>1512</v>
      </c>
      <c r="U528" s="203">
        <v>1307</v>
      </c>
      <c r="V528" s="201" t="s">
        <v>1039</v>
      </c>
      <c r="W528" s="201" t="s">
        <v>1043</v>
      </c>
    </row>
    <row r="529" spans="1:23" ht="52.5">
      <c r="A529" s="197" t="s">
        <v>1525</v>
      </c>
      <c r="B529" s="197" t="s">
        <v>1526</v>
      </c>
      <c r="C529" s="192" t="s">
        <v>1005</v>
      </c>
      <c r="D529" s="192">
        <v>16164</v>
      </c>
      <c r="E529" s="193">
        <v>44469</v>
      </c>
      <c r="F529" s="205"/>
      <c r="G529" s="205"/>
      <c r="H529" s="205"/>
      <c r="I529" s="187">
        <v>72918.42</v>
      </c>
      <c r="J529" s="193">
        <v>44500</v>
      </c>
      <c r="K529" s="192" t="s">
        <v>1516</v>
      </c>
      <c r="L529" s="205"/>
      <c r="M529" s="197" t="s">
        <v>1516</v>
      </c>
      <c r="N529" s="187">
        <v>72918.42</v>
      </c>
      <c r="O529" s="199"/>
      <c r="P529" s="205"/>
      <c r="Q529" s="205"/>
      <c r="R529" s="205"/>
      <c r="S529" s="205"/>
      <c r="T529" s="187" t="s">
        <v>1512</v>
      </c>
      <c r="U529" s="203">
        <v>1307</v>
      </c>
      <c r="V529" s="201" t="s">
        <v>1039</v>
      </c>
      <c r="W529" s="201" t="s">
        <v>1043</v>
      </c>
    </row>
    <row r="530" spans="1:23" ht="52.5">
      <c r="A530" s="197" t="s">
        <v>1525</v>
      </c>
      <c r="B530" s="197" t="s">
        <v>1526</v>
      </c>
      <c r="C530" s="192" t="s">
        <v>1005</v>
      </c>
      <c r="D530" s="192">
        <v>16165</v>
      </c>
      <c r="E530" s="193">
        <v>44469</v>
      </c>
      <c r="F530" s="205"/>
      <c r="G530" s="205"/>
      <c r="H530" s="205"/>
      <c r="I530" s="187">
        <v>68655.5</v>
      </c>
      <c r="J530" s="193">
        <v>44500</v>
      </c>
      <c r="K530" s="192" t="s">
        <v>1516</v>
      </c>
      <c r="L530" s="205"/>
      <c r="M530" s="197" t="s">
        <v>1516</v>
      </c>
      <c r="N530" s="187">
        <v>68655.5</v>
      </c>
      <c r="O530" s="199"/>
      <c r="P530" s="205"/>
      <c r="Q530" s="205"/>
      <c r="R530" s="205"/>
      <c r="S530" s="205"/>
      <c r="T530" s="187" t="s">
        <v>1512</v>
      </c>
      <c r="U530" s="203">
        <v>1307</v>
      </c>
      <c r="V530" s="201" t="s">
        <v>1039</v>
      </c>
      <c r="W530" s="201" t="s">
        <v>1043</v>
      </c>
    </row>
    <row r="531" spans="1:23" ht="52.5">
      <c r="A531" s="197" t="s">
        <v>1525</v>
      </c>
      <c r="B531" s="197" t="s">
        <v>1526</v>
      </c>
      <c r="C531" s="192" t="s">
        <v>1005</v>
      </c>
      <c r="D531" s="192">
        <v>16166</v>
      </c>
      <c r="E531" s="193">
        <v>44469</v>
      </c>
      <c r="F531" s="205"/>
      <c r="G531" s="205"/>
      <c r="H531" s="205"/>
      <c r="I531" s="187">
        <v>75794.91</v>
      </c>
      <c r="J531" s="193">
        <v>44500</v>
      </c>
      <c r="K531" s="192" t="s">
        <v>1516</v>
      </c>
      <c r="L531" s="205"/>
      <c r="M531" s="197" t="s">
        <v>1516</v>
      </c>
      <c r="N531" s="187">
        <v>75794.91</v>
      </c>
      <c r="O531" s="199"/>
      <c r="P531" s="205"/>
      <c r="Q531" s="205"/>
      <c r="R531" s="205"/>
      <c r="S531" s="205"/>
      <c r="T531" s="187" t="s">
        <v>1512</v>
      </c>
      <c r="U531" s="203">
        <v>1307</v>
      </c>
      <c r="V531" s="201" t="s">
        <v>1039</v>
      </c>
      <c r="W531" s="201" t="s">
        <v>1043</v>
      </c>
    </row>
    <row r="532" spans="1:23" ht="52.5">
      <c r="A532" s="197" t="s">
        <v>1525</v>
      </c>
      <c r="B532" s="197" t="s">
        <v>1526</v>
      </c>
      <c r="C532" s="192" t="s">
        <v>1005</v>
      </c>
      <c r="D532" s="192">
        <v>16167</v>
      </c>
      <c r="E532" s="193">
        <v>44469</v>
      </c>
      <c r="F532" s="205"/>
      <c r="G532" s="205"/>
      <c r="H532" s="205"/>
      <c r="I532" s="187">
        <v>13368.19</v>
      </c>
      <c r="J532" s="193">
        <v>44500</v>
      </c>
      <c r="K532" s="192" t="s">
        <v>1516</v>
      </c>
      <c r="L532" s="205"/>
      <c r="M532" s="197" t="s">
        <v>1516</v>
      </c>
      <c r="N532" s="187">
        <v>13368.19</v>
      </c>
      <c r="O532" s="199"/>
      <c r="P532" s="205"/>
      <c r="Q532" s="205"/>
      <c r="R532" s="205"/>
      <c r="S532" s="205"/>
      <c r="T532" s="187" t="s">
        <v>1512</v>
      </c>
      <c r="U532" s="203">
        <v>1307</v>
      </c>
      <c r="V532" s="201" t="s">
        <v>1039</v>
      </c>
      <c r="W532" s="201" t="s">
        <v>1043</v>
      </c>
    </row>
    <row r="533" spans="1:23" ht="52.5">
      <c r="A533" s="197" t="s">
        <v>1525</v>
      </c>
      <c r="B533" s="197" t="s">
        <v>1526</v>
      </c>
      <c r="C533" s="192" t="s">
        <v>1005</v>
      </c>
      <c r="D533" s="192">
        <v>16168</v>
      </c>
      <c r="E533" s="193">
        <v>44469</v>
      </c>
      <c r="F533" s="205"/>
      <c r="G533" s="205"/>
      <c r="H533" s="205"/>
      <c r="I533" s="187">
        <v>20623.97</v>
      </c>
      <c r="J533" s="193">
        <v>44500</v>
      </c>
      <c r="K533" s="192" t="s">
        <v>1516</v>
      </c>
      <c r="L533" s="205"/>
      <c r="M533" s="197" t="s">
        <v>1516</v>
      </c>
      <c r="N533" s="187">
        <v>20623.97</v>
      </c>
      <c r="O533" s="199"/>
      <c r="P533" s="205"/>
      <c r="Q533" s="205"/>
      <c r="R533" s="205"/>
      <c r="S533" s="205"/>
      <c r="T533" s="187" t="s">
        <v>1512</v>
      </c>
      <c r="U533" s="203">
        <v>1307</v>
      </c>
      <c r="V533" s="201" t="s">
        <v>1039</v>
      </c>
      <c r="W533" s="201" t="s">
        <v>1043</v>
      </c>
    </row>
    <row r="534" spans="1:23" ht="52.5">
      <c r="A534" s="197" t="s">
        <v>1525</v>
      </c>
      <c r="B534" s="197" t="s">
        <v>1526</v>
      </c>
      <c r="C534" s="192" t="s">
        <v>1005</v>
      </c>
      <c r="D534" s="192">
        <v>16169</v>
      </c>
      <c r="E534" s="193">
        <v>44469</v>
      </c>
      <c r="F534" s="205"/>
      <c r="G534" s="205"/>
      <c r="H534" s="205"/>
      <c r="I534" s="187">
        <v>115798.24</v>
      </c>
      <c r="J534" s="193">
        <v>44500</v>
      </c>
      <c r="K534" s="192" t="s">
        <v>1516</v>
      </c>
      <c r="L534" s="205"/>
      <c r="M534" s="197" t="s">
        <v>1516</v>
      </c>
      <c r="N534" s="187">
        <v>115798.24</v>
      </c>
      <c r="O534" s="199"/>
      <c r="P534" s="205"/>
      <c r="Q534" s="205"/>
      <c r="R534" s="205"/>
      <c r="S534" s="205"/>
      <c r="T534" s="187" t="s">
        <v>1512</v>
      </c>
      <c r="U534" s="203">
        <v>1307</v>
      </c>
      <c r="V534" s="201" t="s">
        <v>1039</v>
      </c>
      <c r="W534" s="201" t="s">
        <v>1043</v>
      </c>
    </row>
    <row r="535" spans="1:23" ht="52.5">
      <c r="A535" s="197" t="s">
        <v>1525</v>
      </c>
      <c r="B535" s="197" t="s">
        <v>1526</v>
      </c>
      <c r="C535" s="192" t="s">
        <v>1005</v>
      </c>
      <c r="D535" s="192">
        <v>16234</v>
      </c>
      <c r="E535" s="193">
        <v>44498</v>
      </c>
      <c r="F535" s="205"/>
      <c r="G535" s="205"/>
      <c r="H535" s="205"/>
      <c r="I535" s="187">
        <v>70661.83</v>
      </c>
      <c r="J535" s="193">
        <v>44530</v>
      </c>
      <c r="K535" s="192" t="s">
        <v>1516</v>
      </c>
      <c r="L535" s="205"/>
      <c r="M535" s="197" t="s">
        <v>1516</v>
      </c>
      <c r="N535" s="187">
        <v>70661.83</v>
      </c>
      <c r="O535" s="199"/>
      <c r="P535" s="205"/>
      <c r="Q535" s="205"/>
      <c r="R535" s="205"/>
      <c r="S535" s="205"/>
      <c r="T535" s="187" t="s">
        <v>1527</v>
      </c>
      <c r="U535" s="203">
        <v>1277</v>
      </c>
      <c r="V535" s="201" t="s">
        <v>1039</v>
      </c>
      <c r="W535" s="201" t="s">
        <v>1043</v>
      </c>
    </row>
    <row r="536" spans="1:23" ht="52.5">
      <c r="A536" s="197" t="s">
        <v>1525</v>
      </c>
      <c r="B536" s="197" t="s">
        <v>1526</v>
      </c>
      <c r="C536" s="192" t="s">
        <v>1005</v>
      </c>
      <c r="D536" s="192">
        <v>16236</v>
      </c>
      <c r="E536" s="193">
        <v>44498</v>
      </c>
      <c r="F536" s="205"/>
      <c r="G536" s="205"/>
      <c r="H536" s="205"/>
      <c r="I536" s="187">
        <v>2964.46</v>
      </c>
      <c r="J536" s="193">
        <v>44530</v>
      </c>
      <c r="K536" s="192" t="s">
        <v>1516</v>
      </c>
      <c r="L536" s="205"/>
      <c r="M536" s="197" t="s">
        <v>1516</v>
      </c>
      <c r="N536" s="187">
        <v>2964.46</v>
      </c>
      <c r="O536" s="199"/>
      <c r="P536" s="205"/>
      <c r="Q536" s="205"/>
      <c r="R536" s="205"/>
      <c r="S536" s="205"/>
      <c r="T536" s="187" t="s">
        <v>1527</v>
      </c>
      <c r="U536" s="203">
        <v>1277</v>
      </c>
      <c r="V536" s="201" t="s">
        <v>1039</v>
      </c>
      <c r="W536" s="201" t="s">
        <v>1043</v>
      </c>
    </row>
    <row r="537" spans="1:23" ht="52.5">
      <c r="A537" s="197" t="s">
        <v>1525</v>
      </c>
      <c r="B537" s="197" t="s">
        <v>1526</v>
      </c>
      <c r="C537" s="192" t="s">
        <v>1005</v>
      </c>
      <c r="D537" s="192">
        <v>16237</v>
      </c>
      <c r="E537" s="193">
        <v>44498</v>
      </c>
      <c r="F537" s="205"/>
      <c r="G537" s="205"/>
      <c r="H537" s="205"/>
      <c r="I537" s="187">
        <v>15183.07</v>
      </c>
      <c r="J537" s="193">
        <v>44530</v>
      </c>
      <c r="K537" s="192" t="s">
        <v>1516</v>
      </c>
      <c r="L537" s="205"/>
      <c r="M537" s="197" t="s">
        <v>1516</v>
      </c>
      <c r="N537" s="187">
        <v>15183.07</v>
      </c>
      <c r="O537" s="199"/>
      <c r="P537" s="205"/>
      <c r="Q537" s="205"/>
      <c r="R537" s="205"/>
      <c r="S537" s="205"/>
      <c r="T537" s="187" t="s">
        <v>1527</v>
      </c>
      <c r="U537" s="203">
        <v>1277</v>
      </c>
      <c r="V537" s="201" t="s">
        <v>1039</v>
      </c>
      <c r="W537" s="201" t="s">
        <v>1043</v>
      </c>
    </row>
    <row r="538" spans="1:23" ht="52.5">
      <c r="A538" s="197" t="s">
        <v>1525</v>
      </c>
      <c r="B538" s="197" t="s">
        <v>1526</v>
      </c>
      <c r="C538" s="192" t="s">
        <v>1005</v>
      </c>
      <c r="D538" s="192">
        <v>16239</v>
      </c>
      <c r="E538" s="193">
        <v>44498</v>
      </c>
      <c r="F538" s="205"/>
      <c r="G538" s="205"/>
      <c r="H538" s="205"/>
      <c r="I538" s="187">
        <v>1338.41</v>
      </c>
      <c r="J538" s="193">
        <v>44530</v>
      </c>
      <c r="K538" s="192" t="s">
        <v>1516</v>
      </c>
      <c r="L538" s="205"/>
      <c r="M538" s="197" t="s">
        <v>1516</v>
      </c>
      <c r="N538" s="187">
        <v>1338.41</v>
      </c>
      <c r="O538" s="199"/>
      <c r="P538" s="205"/>
      <c r="Q538" s="205"/>
      <c r="R538" s="205"/>
      <c r="S538" s="205"/>
      <c r="T538" s="187" t="s">
        <v>1527</v>
      </c>
      <c r="U538" s="203">
        <v>1277</v>
      </c>
      <c r="V538" s="201" t="s">
        <v>1039</v>
      </c>
      <c r="W538" s="201" t="s">
        <v>1043</v>
      </c>
    </row>
    <row r="539" spans="1:23" ht="52.5">
      <c r="A539" s="197" t="s">
        <v>1525</v>
      </c>
      <c r="B539" s="197" t="s">
        <v>1526</v>
      </c>
      <c r="C539" s="192" t="s">
        <v>1005</v>
      </c>
      <c r="D539" s="192">
        <v>16240</v>
      </c>
      <c r="E539" s="193">
        <v>44498</v>
      </c>
      <c r="F539" s="205"/>
      <c r="G539" s="205"/>
      <c r="H539" s="205"/>
      <c r="I539" s="187">
        <v>6223.18</v>
      </c>
      <c r="J539" s="193">
        <v>44530</v>
      </c>
      <c r="K539" s="192" t="s">
        <v>1516</v>
      </c>
      <c r="L539" s="205"/>
      <c r="M539" s="197" t="s">
        <v>1516</v>
      </c>
      <c r="N539" s="187">
        <v>6223.18</v>
      </c>
      <c r="O539" s="199"/>
      <c r="P539" s="205"/>
      <c r="Q539" s="205"/>
      <c r="R539" s="205"/>
      <c r="S539" s="205"/>
      <c r="T539" s="187" t="s">
        <v>1527</v>
      </c>
      <c r="U539" s="203">
        <v>1277</v>
      </c>
      <c r="V539" s="201" t="s">
        <v>1039</v>
      </c>
      <c r="W539" s="201" t="s">
        <v>1043</v>
      </c>
    </row>
    <row r="540" spans="1:23" ht="52.5">
      <c r="A540" s="197" t="s">
        <v>1525</v>
      </c>
      <c r="B540" s="197" t="s">
        <v>1526</v>
      </c>
      <c r="C540" s="192" t="s">
        <v>1005</v>
      </c>
      <c r="D540" s="192">
        <v>16241</v>
      </c>
      <c r="E540" s="193">
        <v>44498</v>
      </c>
      <c r="F540" s="205"/>
      <c r="G540" s="205"/>
      <c r="H540" s="205"/>
      <c r="I540" s="187">
        <v>9868.7099999999991</v>
      </c>
      <c r="J540" s="193">
        <v>44530</v>
      </c>
      <c r="K540" s="192" t="s">
        <v>1516</v>
      </c>
      <c r="L540" s="205"/>
      <c r="M540" s="197" t="s">
        <v>1516</v>
      </c>
      <c r="N540" s="187">
        <v>9868.7099999999991</v>
      </c>
      <c r="O540" s="199"/>
      <c r="P540" s="205"/>
      <c r="Q540" s="205"/>
      <c r="R540" s="205"/>
      <c r="S540" s="205"/>
      <c r="T540" s="187" t="s">
        <v>1527</v>
      </c>
      <c r="U540" s="203">
        <v>1277</v>
      </c>
      <c r="V540" s="201" t="s">
        <v>1039</v>
      </c>
      <c r="W540" s="201" t="s">
        <v>1043</v>
      </c>
    </row>
    <row r="541" spans="1:23" ht="52.5">
      <c r="A541" s="197" t="s">
        <v>1525</v>
      </c>
      <c r="B541" s="197" t="s">
        <v>1526</v>
      </c>
      <c r="C541" s="192" t="s">
        <v>1005</v>
      </c>
      <c r="D541" s="192">
        <v>16242</v>
      </c>
      <c r="E541" s="193">
        <v>44498</v>
      </c>
      <c r="F541" s="205"/>
      <c r="G541" s="205"/>
      <c r="H541" s="205"/>
      <c r="I541" s="187">
        <v>76565.06</v>
      </c>
      <c r="J541" s="193">
        <v>44530</v>
      </c>
      <c r="K541" s="192" t="s">
        <v>1516</v>
      </c>
      <c r="L541" s="205"/>
      <c r="M541" s="197" t="s">
        <v>1516</v>
      </c>
      <c r="N541" s="187">
        <v>76565.06</v>
      </c>
      <c r="O541" s="199"/>
      <c r="P541" s="205"/>
      <c r="Q541" s="205"/>
      <c r="R541" s="205"/>
      <c r="S541" s="205"/>
      <c r="T541" s="187" t="s">
        <v>1527</v>
      </c>
      <c r="U541" s="203">
        <v>1277</v>
      </c>
      <c r="V541" s="201" t="s">
        <v>1039</v>
      </c>
      <c r="W541" s="201" t="s">
        <v>1043</v>
      </c>
    </row>
    <row r="542" spans="1:23" ht="52.5">
      <c r="A542" s="197" t="s">
        <v>1525</v>
      </c>
      <c r="B542" s="197" t="s">
        <v>1526</v>
      </c>
      <c r="C542" s="192" t="s">
        <v>1005</v>
      </c>
      <c r="D542" s="192">
        <v>16243</v>
      </c>
      <c r="E542" s="193">
        <v>44498</v>
      </c>
      <c r="F542" s="205"/>
      <c r="G542" s="205"/>
      <c r="H542" s="205"/>
      <c r="I542" s="187">
        <v>4488.45</v>
      </c>
      <c r="J542" s="193">
        <v>44530</v>
      </c>
      <c r="K542" s="192" t="s">
        <v>1516</v>
      </c>
      <c r="L542" s="205"/>
      <c r="M542" s="197" t="s">
        <v>1516</v>
      </c>
      <c r="N542" s="187">
        <v>4488.45</v>
      </c>
      <c r="O542" s="199"/>
      <c r="P542" s="205"/>
      <c r="Q542" s="205"/>
      <c r="R542" s="205"/>
      <c r="S542" s="205"/>
      <c r="T542" s="187" t="s">
        <v>1527</v>
      </c>
      <c r="U542" s="203">
        <v>1277</v>
      </c>
      <c r="V542" s="201" t="s">
        <v>1039</v>
      </c>
      <c r="W542" s="201" t="s">
        <v>1043</v>
      </c>
    </row>
    <row r="543" spans="1:23" ht="52.5">
      <c r="A543" s="197" t="s">
        <v>1525</v>
      </c>
      <c r="B543" s="197" t="s">
        <v>1526</v>
      </c>
      <c r="C543" s="192" t="s">
        <v>1005</v>
      </c>
      <c r="D543" s="192">
        <v>16244</v>
      </c>
      <c r="E543" s="193">
        <v>44498</v>
      </c>
      <c r="F543" s="205"/>
      <c r="G543" s="205"/>
      <c r="H543" s="205"/>
      <c r="I543" s="187">
        <v>10167.91</v>
      </c>
      <c r="J543" s="193">
        <v>44530</v>
      </c>
      <c r="K543" s="192" t="s">
        <v>1516</v>
      </c>
      <c r="L543" s="205"/>
      <c r="M543" s="197" t="s">
        <v>1516</v>
      </c>
      <c r="N543" s="187">
        <v>10167.91</v>
      </c>
      <c r="O543" s="199"/>
      <c r="P543" s="205"/>
      <c r="Q543" s="205"/>
      <c r="R543" s="205"/>
      <c r="S543" s="205"/>
      <c r="T543" s="187" t="s">
        <v>1527</v>
      </c>
      <c r="U543" s="203">
        <v>1277</v>
      </c>
      <c r="V543" s="201" t="s">
        <v>1039</v>
      </c>
      <c r="W543" s="201" t="s">
        <v>1043</v>
      </c>
    </row>
    <row r="544" spans="1:23" ht="52.5">
      <c r="A544" s="197" t="s">
        <v>1525</v>
      </c>
      <c r="B544" s="197" t="s">
        <v>1526</v>
      </c>
      <c r="C544" s="192" t="s">
        <v>1005</v>
      </c>
      <c r="D544" s="192">
        <v>16245</v>
      </c>
      <c r="E544" s="193">
        <v>44498</v>
      </c>
      <c r="F544" s="205"/>
      <c r="G544" s="205"/>
      <c r="H544" s="205"/>
      <c r="I544" s="187">
        <v>51421.51</v>
      </c>
      <c r="J544" s="193">
        <v>44530</v>
      </c>
      <c r="K544" s="192" t="s">
        <v>1516</v>
      </c>
      <c r="L544" s="205"/>
      <c r="M544" s="197" t="s">
        <v>1516</v>
      </c>
      <c r="N544" s="187">
        <v>51421.51</v>
      </c>
      <c r="O544" s="199"/>
      <c r="P544" s="205"/>
      <c r="Q544" s="205"/>
      <c r="R544" s="205"/>
      <c r="S544" s="205"/>
      <c r="T544" s="187" t="s">
        <v>1527</v>
      </c>
      <c r="U544" s="203">
        <v>1277</v>
      </c>
      <c r="V544" s="201" t="s">
        <v>1039</v>
      </c>
      <c r="W544" s="201" t="s">
        <v>1043</v>
      </c>
    </row>
    <row r="545" spans="1:23" ht="52.5">
      <c r="A545" s="197" t="s">
        <v>1525</v>
      </c>
      <c r="B545" s="197" t="s">
        <v>1526</v>
      </c>
      <c r="C545" s="192" t="s">
        <v>1005</v>
      </c>
      <c r="D545" s="192">
        <v>16246</v>
      </c>
      <c r="E545" s="193">
        <v>44498</v>
      </c>
      <c r="F545" s="205"/>
      <c r="G545" s="205"/>
      <c r="H545" s="205"/>
      <c r="I545" s="187">
        <v>19462.759999999998</v>
      </c>
      <c r="J545" s="193">
        <v>44530</v>
      </c>
      <c r="K545" s="192" t="s">
        <v>1516</v>
      </c>
      <c r="L545" s="205"/>
      <c r="M545" s="197" t="s">
        <v>1516</v>
      </c>
      <c r="N545" s="187">
        <v>19462.759999999998</v>
      </c>
      <c r="O545" s="199"/>
      <c r="P545" s="205"/>
      <c r="Q545" s="205"/>
      <c r="R545" s="205"/>
      <c r="S545" s="205"/>
      <c r="T545" s="187" t="s">
        <v>1527</v>
      </c>
      <c r="U545" s="203">
        <v>1277</v>
      </c>
      <c r="V545" s="201" t="s">
        <v>1039</v>
      </c>
      <c r="W545" s="201" t="s">
        <v>1043</v>
      </c>
    </row>
    <row r="546" spans="1:23" ht="52.5">
      <c r="A546" s="197" t="s">
        <v>1525</v>
      </c>
      <c r="B546" s="197" t="s">
        <v>1526</v>
      </c>
      <c r="C546" s="192" t="s">
        <v>1005</v>
      </c>
      <c r="D546" s="192">
        <v>16247</v>
      </c>
      <c r="E546" s="193">
        <v>44498</v>
      </c>
      <c r="F546" s="205"/>
      <c r="G546" s="205"/>
      <c r="H546" s="205"/>
      <c r="I546" s="187">
        <v>49180.41</v>
      </c>
      <c r="J546" s="193">
        <v>44530</v>
      </c>
      <c r="K546" s="192" t="s">
        <v>1516</v>
      </c>
      <c r="L546" s="205"/>
      <c r="M546" s="197" t="s">
        <v>1516</v>
      </c>
      <c r="N546" s="187">
        <v>49180.41</v>
      </c>
      <c r="O546" s="199"/>
      <c r="P546" s="205"/>
      <c r="Q546" s="205"/>
      <c r="R546" s="205"/>
      <c r="S546" s="205"/>
      <c r="T546" s="187" t="s">
        <v>1527</v>
      </c>
      <c r="U546" s="203">
        <v>1277</v>
      </c>
      <c r="V546" s="201" t="s">
        <v>1039</v>
      </c>
      <c r="W546" s="201" t="s">
        <v>1043</v>
      </c>
    </row>
    <row r="547" spans="1:23" ht="52.5">
      <c r="A547" s="197" t="s">
        <v>1525</v>
      </c>
      <c r="B547" s="197" t="s">
        <v>1526</v>
      </c>
      <c r="C547" s="192" t="s">
        <v>1005</v>
      </c>
      <c r="D547" s="192">
        <v>16248</v>
      </c>
      <c r="E547" s="193">
        <v>44498</v>
      </c>
      <c r="F547" s="205"/>
      <c r="G547" s="205"/>
      <c r="H547" s="205"/>
      <c r="I547" s="187">
        <v>38454.46</v>
      </c>
      <c r="J547" s="193">
        <v>44530</v>
      </c>
      <c r="K547" s="192" t="s">
        <v>1516</v>
      </c>
      <c r="L547" s="205"/>
      <c r="M547" s="197" t="s">
        <v>1516</v>
      </c>
      <c r="N547" s="187">
        <v>38454.46</v>
      </c>
      <c r="O547" s="199"/>
      <c r="P547" s="205"/>
      <c r="Q547" s="205"/>
      <c r="R547" s="205"/>
      <c r="S547" s="205"/>
      <c r="T547" s="187" t="s">
        <v>1527</v>
      </c>
      <c r="U547" s="203">
        <v>1277</v>
      </c>
      <c r="V547" s="201" t="s">
        <v>1039</v>
      </c>
      <c r="W547" s="201" t="s">
        <v>1043</v>
      </c>
    </row>
    <row r="548" spans="1:23" ht="52.5">
      <c r="A548" s="197" t="s">
        <v>1525</v>
      </c>
      <c r="B548" s="197" t="s">
        <v>1526</v>
      </c>
      <c r="C548" s="192" t="s">
        <v>1005</v>
      </c>
      <c r="D548" s="192">
        <v>16249</v>
      </c>
      <c r="E548" s="193">
        <v>44498</v>
      </c>
      <c r="F548" s="205"/>
      <c r="G548" s="205"/>
      <c r="H548" s="205"/>
      <c r="I548" s="187">
        <v>33660.879999999997</v>
      </c>
      <c r="J548" s="193">
        <v>44530</v>
      </c>
      <c r="K548" s="192" t="s">
        <v>1516</v>
      </c>
      <c r="L548" s="205"/>
      <c r="M548" s="197" t="s">
        <v>1516</v>
      </c>
      <c r="N548" s="187">
        <v>33660.879999999997</v>
      </c>
      <c r="O548" s="199"/>
      <c r="P548" s="205"/>
      <c r="Q548" s="205"/>
      <c r="R548" s="205"/>
      <c r="S548" s="205"/>
      <c r="T548" s="187" t="s">
        <v>1527</v>
      </c>
      <c r="U548" s="203">
        <v>1277</v>
      </c>
      <c r="V548" s="201" t="s">
        <v>1039</v>
      </c>
      <c r="W548" s="201" t="s">
        <v>1043</v>
      </c>
    </row>
    <row r="549" spans="1:23" ht="52.5">
      <c r="A549" s="197" t="s">
        <v>1525</v>
      </c>
      <c r="B549" s="197" t="s">
        <v>1526</v>
      </c>
      <c r="C549" s="192" t="s">
        <v>1005</v>
      </c>
      <c r="D549" s="192">
        <v>16250</v>
      </c>
      <c r="E549" s="193">
        <v>44498</v>
      </c>
      <c r="F549" s="205"/>
      <c r="G549" s="205"/>
      <c r="H549" s="205"/>
      <c r="I549" s="187">
        <v>15800.79</v>
      </c>
      <c r="J549" s="193">
        <v>44530</v>
      </c>
      <c r="K549" s="192" t="s">
        <v>1516</v>
      </c>
      <c r="L549" s="205"/>
      <c r="M549" s="197" t="s">
        <v>1516</v>
      </c>
      <c r="N549" s="187">
        <v>15800.79</v>
      </c>
      <c r="O549" s="199"/>
      <c r="P549" s="205"/>
      <c r="Q549" s="205"/>
      <c r="R549" s="205"/>
      <c r="S549" s="205"/>
      <c r="T549" s="187" t="s">
        <v>1527</v>
      </c>
      <c r="U549" s="203">
        <v>1277</v>
      </c>
      <c r="V549" s="201" t="s">
        <v>1039</v>
      </c>
      <c r="W549" s="201" t="s">
        <v>1043</v>
      </c>
    </row>
    <row r="550" spans="1:23" ht="52.5">
      <c r="A550" s="197" t="s">
        <v>1525</v>
      </c>
      <c r="B550" s="197" t="s">
        <v>1526</v>
      </c>
      <c r="C550" s="192" t="s">
        <v>1005</v>
      </c>
      <c r="D550" s="192">
        <v>16251</v>
      </c>
      <c r="E550" s="193">
        <v>44498</v>
      </c>
      <c r="F550" s="205"/>
      <c r="G550" s="205"/>
      <c r="H550" s="205"/>
      <c r="I550" s="187">
        <v>22558.28</v>
      </c>
      <c r="J550" s="193">
        <v>44530</v>
      </c>
      <c r="K550" s="192" t="s">
        <v>1516</v>
      </c>
      <c r="L550" s="205"/>
      <c r="M550" s="197" t="s">
        <v>1516</v>
      </c>
      <c r="N550" s="187">
        <v>22558.28</v>
      </c>
      <c r="O550" s="199"/>
      <c r="P550" s="205"/>
      <c r="Q550" s="205"/>
      <c r="R550" s="205"/>
      <c r="S550" s="205"/>
      <c r="T550" s="187" t="s">
        <v>1527</v>
      </c>
      <c r="U550" s="203">
        <v>1277</v>
      </c>
      <c r="V550" s="201" t="s">
        <v>1039</v>
      </c>
      <c r="W550" s="201" t="s">
        <v>1043</v>
      </c>
    </row>
    <row r="551" spans="1:23" ht="52.5">
      <c r="A551" s="197" t="s">
        <v>1525</v>
      </c>
      <c r="B551" s="197" t="s">
        <v>1526</v>
      </c>
      <c r="C551" s="192" t="s">
        <v>1005</v>
      </c>
      <c r="D551" s="192">
        <v>16252</v>
      </c>
      <c r="E551" s="193">
        <v>44498</v>
      </c>
      <c r="F551" s="205"/>
      <c r="G551" s="205"/>
      <c r="H551" s="205"/>
      <c r="I551" s="187">
        <v>18578.14</v>
      </c>
      <c r="J551" s="193">
        <v>44530</v>
      </c>
      <c r="K551" s="192" t="s">
        <v>1516</v>
      </c>
      <c r="L551" s="205"/>
      <c r="M551" s="197" t="s">
        <v>1516</v>
      </c>
      <c r="N551" s="187">
        <v>18578.14</v>
      </c>
      <c r="O551" s="199"/>
      <c r="P551" s="205"/>
      <c r="Q551" s="205"/>
      <c r="R551" s="205"/>
      <c r="S551" s="205"/>
      <c r="T551" s="187" t="s">
        <v>1527</v>
      </c>
      <c r="U551" s="203">
        <v>1277</v>
      </c>
      <c r="V551" s="201" t="s">
        <v>1039</v>
      </c>
      <c r="W551" s="201" t="s">
        <v>1043</v>
      </c>
    </row>
    <row r="552" spans="1:23" ht="52.5">
      <c r="A552" s="197" t="s">
        <v>1525</v>
      </c>
      <c r="B552" s="197" t="s">
        <v>1526</v>
      </c>
      <c r="C552" s="192" t="s">
        <v>1005</v>
      </c>
      <c r="D552" s="192">
        <v>16253</v>
      </c>
      <c r="E552" s="193">
        <v>44498</v>
      </c>
      <c r="F552" s="205"/>
      <c r="G552" s="205"/>
      <c r="H552" s="205"/>
      <c r="I552" s="187">
        <v>24467.95</v>
      </c>
      <c r="J552" s="193">
        <v>44530</v>
      </c>
      <c r="K552" s="192" t="s">
        <v>1516</v>
      </c>
      <c r="L552" s="205"/>
      <c r="M552" s="197" t="s">
        <v>1516</v>
      </c>
      <c r="N552" s="187">
        <v>24467.95</v>
      </c>
      <c r="O552" s="199"/>
      <c r="P552" s="205"/>
      <c r="Q552" s="205"/>
      <c r="R552" s="205"/>
      <c r="S552" s="205"/>
      <c r="T552" s="187" t="s">
        <v>1527</v>
      </c>
      <c r="U552" s="203">
        <v>1277</v>
      </c>
      <c r="V552" s="201" t="s">
        <v>1039</v>
      </c>
      <c r="W552" s="201" t="s">
        <v>1043</v>
      </c>
    </row>
    <row r="553" spans="1:23" ht="52.5">
      <c r="A553" s="197" t="s">
        <v>1525</v>
      </c>
      <c r="B553" s="197" t="s">
        <v>1526</v>
      </c>
      <c r="C553" s="192" t="s">
        <v>1005</v>
      </c>
      <c r="D553" s="192">
        <v>16254</v>
      </c>
      <c r="E553" s="193">
        <v>44498</v>
      </c>
      <c r="F553" s="205"/>
      <c r="G553" s="205"/>
      <c r="H553" s="205"/>
      <c r="I553" s="187">
        <v>18488.080000000002</v>
      </c>
      <c r="J553" s="193">
        <v>44530</v>
      </c>
      <c r="K553" s="192" t="s">
        <v>1516</v>
      </c>
      <c r="L553" s="205"/>
      <c r="M553" s="197" t="s">
        <v>1516</v>
      </c>
      <c r="N553" s="187">
        <v>18488.080000000002</v>
      </c>
      <c r="O553" s="199"/>
      <c r="P553" s="205"/>
      <c r="Q553" s="205"/>
      <c r="R553" s="205"/>
      <c r="S553" s="205"/>
      <c r="T553" s="187" t="s">
        <v>1527</v>
      </c>
      <c r="U553" s="203">
        <v>1277</v>
      </c>
      <c r="V553" s="201" t="s">
        <v>1039</v>
      </c>
      <c r="W553" s="201" t="s">
        <v>1043</v>
      </c>
    </row>
    <row r="554" spans="1:23" ht="52.5">
      <c r="A554" s="197" t="s">
        <v>1525</v>
      </c>
      <c r="B554" s="197" t="s">
        <v>1526</v>
      </c>
      <c r="C554" s="192" t="s">
        <v>1005</v>
      </c>
      <c r="D554" s="192">
        <v>16255</v>
      </c>
      <c r="E554" s="193">
        <v>44498</v>
      </c>
      <c r="F554" s="205"/>
      <c r="G554" s="205"/>
      <c r="H554" s="205"/>
      <c r="I554" s="187">
        <v>14807.71</v>
      </c>
      <c r="J554" s="193">
        <v>44530</v>
      </c>
      <c r="K554" s="192" t="s">
        <v>1516</v>
      </c>
      <c r="L554" s="205"/>
      <c r="M554" s="197" t="s">
        <v>1516</v>
      </c>
      <c r="N554" s="187">
        <v>14807.71</v>
      </c>
      <c r="O554" s="199"/>
      <c r="P554" s="205"/>
      <c r="Q554" s="205"/>
      <c r="R554" s="205"/>
      <c r="S554" s="205"/>
      <c r="T554" s="187" t="s">
        <v>1527</v>
      </c>
      <c r="U554" s="203">
        <v>1277</v>
      </c>
      <c r="V554" s="201" t="s">
        <v>1039</v>
      </c>
      <c r="W554" s="201" t="s">
        <v>1043</v>
      </c>
    </row>
    <row r="555" spans="1:23" ht="52.5">
      <c r="A555" s="197" t="s">
        <v>1525</v>
      </c>
      <c r="B555" s="197" t="s">
        <v>1526</v>
      </c>
      <c r="C555" s="192" t="s">
        <v>1005</v>
      </c>
      <c r="D555" s="192">
        <v>16256</v>
      </c>
      <c r="E555" s="193">
        <v>44498</v>
      </c>
      <c r="F555" s="205"/>
      <c r="G555" s="205"/>
      <c r="H555" s="205"/>
      <c r="I555" s="187">
        <v>30392.29</v>
      </c>
      <c r="J555" s="193">
        <v>44530</v>
      </c>
      <c r="K555" s="192" t="s">
        <v>1516</v>
      </c>
      <c r="L555" s="205"/>
      <c r="M555" s="197" t="s">
        <v>1516</v>
      </c>
      <c r="N555" s="187">
        <v>30392.29</v>
      </c>
      <c r="O555" s="199"/>
      <c r="P555" s="205"/>
      <c r="Q555" s="205"/>
      <c r="R555" s="205"/>
      <c r="S555" s="205"/>
      <c r="T555" s="187" t="s">
        <v>1527</v>
      </c>
      <c r="U555" s="203">
        <v>1277</v>
      </c>
      <c r="V555" s="201" t="s">
        <v>1039</v>
      </c>
      <c r="W555" s="201" t="s">
        <v>1043</v>
      </c>
    </row>
    <row r="556" spans="1:23" ht="52.5">
      <c r="A556" s="197" t="s">
        <v>1525</v>
      </c>
      <c r="B556" s="197" t="s">
        <v>1526</v>
      </c>
      <c r="C556" s="192" t="s">
        <v>1005</v>
      </c>
      <c r="D556" s="192">
        <v>16257</v>
      </c>
      <c r="E556" s="193">
        <v>44498</v>
      </c>
      <c r="F556" s="205"/>
      <c r="G556" s="205"/>
      <c r="H556" s="205"/>
      <c r="I556" s="187">
        <v>19898.68</v>
      </c>
      <c r="J556" s="193">
        <v>44530</v>
      </c>
      <c r="K556" s="192" t="s">
        <v>1516</v>
      </c>
      <c r="L556" s="205"/>
      <c r="M556" s="197" t="s">
        <v>1516</v>
      </c>
      <c r="N556" s="187">
        <v>19898.68</v>
      </c>
      <c r="O556" s="199"/>
      <c r="P556" s="205"/>
      <c r="Q556" s="205"/>
      <c r="R556" s="205"/>
      <c r="S556" s="205"/>
      <c r="T556" s="187" t="s">
        <v>1527</v>
      </c>
      <c r="U556" s="203">
        <v>1277</v>
      </c>
      <c r="V556" s="201" t="s">
        <v>1039</v>
      </c>
      <c r="W556" s="201" t="s">
        <v>1043</v>
      </c>
    </row>
    <row r="557" spans="1:23" ht="52.5">
      <c r="A557" s="197" t="s">
        <v>1525</v>
      </c>
      <c r="B557" s="197" t="s">
        <v>1526</v>
      </c>
      <c r="C557" s="192" t="s">
        <v>1005</v>
      </c>
      <c r="D557" s="192">
        <v>16258</v>
      </c>
      <c r="E557" s="193">
        <v>44498</v>
      </c>
      <c r="F557" s="205"/>
      <c r="G557" s="205"/>
      <c r="H557" s="205"/>
      <c r="I557" s="187">
        <v>15235.03</v>
      </c>
      <c r="J557" s="193">
        <v>44530</v>
      </c>
      <c r="K557" s="192" t="s">
        <v>1516</v>
      </c>
      <c r="L557" s="205"/>
      <c r="M557" s="197" t="s">
        <v>1516</v>
      </c>
      <c r="N557" s="187">
        <v>15235.03</v>
      </c>
      <c r="O557" s="199"/>
      <c r="P557" s="205"/>
      <c r="Q557" s="205"/>
      <c r="R557" s="205"/>
      <c r="S557" s="205"/>
      <c r="T557" s="187" t="s">
        <v>1527</v>
      </c>
      <c r="U557" s="203">
        <v>1277</v>
      </c>
      <c r="V557" s="201" t="s">
        <v>1039</v>
      </c>
      <c r="W557" s="201" t="s">
        <v>1043</v>
      </c>
    </row>
    <row r="558" spans="1:23" ht="52.5">
      <c r="A558" s="197" t="s">
        <v>1525</v>
      </c>
      <c r="B558" s="197" t="s">
        <v>1526</v>
      </c>
      <c r="C558" s="192" t="s">
        <v>1005</v>
      </c>
      <c r="D558" s="192">
        <v>16259</v>
      </c>
      <c r="E558" s="193">
        <v>44498</v>
      </c>
      <c r="F558" s="205"/>
      <c r="G558" s="205"/>
      <c r="H558" s="205"/>
      <c r="I558" s="187">
        <v>36224.910000000003</v>
      </c>
      <c r="J558" s="193">
        <v>44530</v>
      </c>
      <c r="K558" s="192" t="s">
        <v>1516</v>
      </c>
      <c r="L558" s="205"/>
      <c r="M558" s="197" t="s">
        <v>1516</v>
      </c>
      <c r="N558" s="187">
        <v>36224.910000000003</v>
      </c>
      <c r="O558" s="199"/>
      <c r="P558" s="205"/>
      <c r="Q558" s="205"/>
      <c r="R558" s="205"/>
      <c r="S558" s="205"/>
      <c r="T558" s="187" t="s">
        <v>1527</v>
      </c>
      <c r="U558" s="203">
        <v>1277</v>
      </c>
      <c r="V558" s="201" t="s">
        <v>1039</v>
      </c>
      <c r="W558" s="201" t="s">
        <v>1043</v>
      </c>
    </row>
    <row r="559" spans="1:23" ht="52.5">
      <c r="A559" s="197" t="s">
        <v>1525</v>
      </c>
      <c r="B559" s="197" t="s">
        <v>1526</v>
      </c>
      <c r="C559" s="192" t="s">
        <v>1005</v>
      </c>
      <c r="D559" s="192">
        <v>16260</v>
      </c>
      <c r="E559" s="193">
        <v>44498</v>
      </c>
      <c r="F559" s="205"/>
      <c r="G559" s="205"/>
      <c r="H559" s="205"/>
      <c r="I559" s="187">
        <v>50451.54</v>
      </c>
      <c r="J559" s="193">
        <v>44530</v>
      </c>
      <c r="K559" s="192" t="s">
        <v>1516</v>
      </c>
      <c r="L559" s="205"/>
      <c r="M559" s="197" t="s">
        <v>1516</v>
      </c>
      <c r="N559" s="187">
        <v>50451.54</v>
      </c>
      <c r="O559" s="199"/>
      <c r="P559" s="205"/>
      <c r="Q559" s="205"/>
      <c r="R559" s="205"/>
      <c r="S559" s="205"/>
      <c r="T559" s="187" t="s">
        <v>1527</v>
      </c>
      <c r="U559" s="203">
        <v>1277</v>
      </c>
      <c r="V559" s="201" t="s">
        <v>1039</v>
      </c>
      <c r="W559" s="201" t="s">
        <v>1043</v>
      </c>
    </row>
    <row r="560" spans="1:23" ht="52.5">
      <c r="A560" s="197" t="s">
        <v>1525</v>
      </c>
      <c r="B560" s="197" t="s">
        <v>1526</v>
      </c>
      <c r="C560" s="192" t="s">
        <v>1005</v>
      </c>
      <c r="D560" s="192">
        <v>16261</v>
      </c>
      <c r="E560" s="193">
        <v>44498</v>
      </c>
      <c r="F560" s="205"/>
      <c r="G560" s="205"/>
      <c r="H560" s="205"/>
      <c r="I560" s="187">
        <v>72918.42</v>
      </c>
      <c r="J560" s="193">
        <v>44530</v>
      </c>
      <c r="K560" s="192" t="s">
        <v>1516</v>
      </c>
      <c r="L560" s="205"/>
      <c r="M560" s="197" t="s">
        <v>1516</v>
      </c>
      <c r="N560" s="187">
        <v>72918.42</v>
      </c>
      <c r="O560" s="199"/>
      <c r="P560" s="205"/>
      <c r="Q560" s="205"/>
      <c r="R560" s="205"/>
      <c r="S560" s="205"/>
      <c r="T560" s="187" t="s">
        <v>1527</v>
      </c>
      <c r="U560" s="203">
        <v>1277</v>
      </c>
      <c r="V560" s="201" t="s">
        <v>1039</v>
      </c>
      <c r="W560" s="201" t="s">
        <v>1043</v>
      </c>
    </row>
    <row r="561" spans="1:23" ht="52.5">
      <c r="A561" s="197" t="s">
        <v>1525</v>
      </c>
      <c r="B561" s="197" t="s">
        <v>1526</v>
      </c>
      <c r="C561" s="192" t="s">
        <v>1005</v>
      </c>
      <c r="D561" s="192">
        <v>16262</v>
      </c>
      <c r="E561" s="193">
        <v>44498</v>
      </c>
      <c r="F561" s="205"/>
      <c r="G561" s="205"/>
      <c r="H561" s="205"/>
      <c r="I561" s="187">
        <v>68655.5</v>
      </c>
      <c r="J561" s="193">
        <v>44530</v>
      </c>
      <c r="K561" s="192" t="s">
        <v>1516</v>
      </c>
      <c r="L561" s="205"/>
      <c r="M561" s="197" t="s">
        <v>1516</v>
      </c>
      <c r="N561" s="187">
        <v>68655.5</v>
      </c>
      <c r="O561" s="199"/>
      <c r="P561" s="205"/>
      <c r="Q561" s="205"/>
      <c r="R561" s="205"/>
      <c r="S561" s="205"/>
      <c r="T561" s="187" t="s">
        <v>1527</v>
      </c>
      <c r="U561" s="203">
        <v>1277</v>
      </c>
      <c r="V561" s="201" t="s">
        <v>1039</v>
      </c>
      <c r="W561" s="201" t="s">
        <v>1043</v>
      </c>
    </row>
    <row r="562" spans="1:23" ht="52.5">
      <c r="A562" s="197" t="s">
        <v>1525</v>
      </c>
      <c r="B562" s="197" t="s">
        <v>1526</v>
      </c>
      <c r="C562" s="192" t="s">
        <v>1005</v>
      </c>
      <c r="D562" s="192">
        <v>16263</v>
      </c>
      <c r="E562" s="193">
        <v>44498</v>
      </c>
      <c r="F562" s="205"/>
      <c r="G562" s="205"/>
      <c r="H562" s="205"/>
      <c r="I562" s="187">
        <v>75794.91</v>
      </c>
      <c r="J562" s="193">
        <v>44530</v>
      </c>
      <c r="K562" s="192" t="s">
        <v>1516</v>
      </c>
      <c r="L562" s="205"/>
      <c r="M562" s="197" t="s">
        <v>1516</v>
      </c>
      <c r="N562" s="187">
        <v>75794.91</v>
      </c>
      <c r="O562" s="199"/>
      <c r="P562" s="205"/>
      <c r="Q562" s="205"/>
      <c r="R562" s="205"/>
      <c r="S562" s="205"/>
      <c r="T562" s="187" t="s">
        <v>1527</v>
      </c>
      <c r="U562" s="203">
        <v>1277</v>
      </c>
      <c r="V562" s="201" t="s">
        <v>1039</v>
      </c>
      <c r="W562" s="201" t="s">
        <v>1043</v>
      </c>
    </row>
    <row r="563" spans="1:23" ht="52.5">
      <c r="A563" s="197" t="s">
        <v>1525</v>
      </c>
      <c r="B563" s="197" t="s">
        <v>1526</v>
      </c>
      <c r="C563" s="192" t="s">
        <v>1005</v>
      </c>
      <c r="D563" s="192">
        <v>16264</v>
      </c>
      <c r="E563" s="193">
        <v>44498</v>
      </c>
      <c r="F563" s="205"/>
      <c r="G563" s="205"/>
      <c r="H563" s="205"/>
      <c r="I563" s="187">
        <v>13368.19</v>
      </c>
      <c r="J563" s="193">
        <v>44530</v>
      </c>
      <c r="K563" s="192" t="s">
        <v>1516</v>
      </c>
      <c r="L563" s="205"/>
      <c r="M563" s="197" t="s">
        <v>1516</v>
      </c>
      <c r="N563" s="187">
        <v>13368.19</v>
      </c>
      <c r="O563" s="199"/>
      <c r="P563" s="205"/>
      <c r="Q563" s="205"/>
      <c r="R563" s="205"/>
      <c r="S563" s="205"/>
      <c r="T563" s="187" t="s">
        <v>1527</v>
      </c>
      <c r="U563" s="203">
        <v>1277</v>
      </c>
      <c r="V563" s="201" t="s">
        <v>1039</v>
      </c>
      <c r="W563" s="201" t="s">
        <v>1043</v>
      </c>
    </row>
    <row r="564" spans="1:23" ht="52.5">
      <c r="A564" s="197" t="s">
        <v>1525</v>
      </c>
      <c r="B564" s="197" t="s">
        <v>1526</v>
      </c>
      <c r="C564" s="192" t="s">
        <v>1005</v>
      </c>
      <c r="D564" s="192">
        <v>16265</v>
      </c>
      <c r="E564" s="193">
        <v>44498</v>
      </c>
      <c r="F564" s="205"/>
      <c r="G564" s="205"/>
      <c r="H564" s="205"/>
      <c r="I564" s="187">
        <v>20623.97</v>
      </c>
      <c r="J564" s="193">
        <v>44530</v>
      </c>
      <c r="K564" s="192" t="s">
        <v>1516</v>
      </c>
      <c r="L564" s="205"/>
      <c r="M564" s="197" t="s">
        <v>1516</v>
      </c>
      <c r="N564" s="187">
        <v>20623.97</v>
      </c>
      <c r="O564" s="199"/>
      <c r="P564" s="205"/>
      <c r="Q564" s="205"/>
      <c r="R564" s="205"/>
      <c r="S564" s="205"/>
      <c r="T564" s="187" t="s">
        <v>1527</v>
      </c>
      <c r="U564" s="203">
        <v>1277</v>
      </c>
      <c r="V564" s="201" t="s">
        <v>1039</v>
      </c>
      <c r="W564" s="201" t="s">
        <v>1043</v>
      </c>
    </row>
    <row r="565" spans="1:23" ht="52.5">
      <c r="A565" s="197" t="s">
        <v>1525</v>
      </c>
      <c r="B565" s="197" t="s">
        <v>1526</v>
      </c>
      <c r="C565" s="192" t="s">
        <v>1005</v>
      </c>
      <c r="D565" s="192">
        <v>16266</v>
      </c>
      <c r="E565" s="193">
        <v>44498</v>
      </c>
      <c r="F565" s="205"/>
      <c r="G565" s="205"/>
      <c r="H565" s="205"/>
      <c r="I565" s="187">
        <v>115958.37</v>
      </c>
      <c r="J565" s="193">
        <v>44530</v>
      </c>
      <c r="K565" s="192" t="s">
        <v>1516</v>
      </c>
      <c r="L565" s="205"/>
      <c r="M565" s="197" t="s">
        <v>1516</v>
      </c>
      <c r="N565" s="187">
        <v>115958.37</v>
      </c>
      <c r="O565" s="199"/>
      <c r="P565" s="205"/>
      <c r="Q565" s="205"/>
      <c r="R565" s="205"/>
      <c r="S565" s="205"/>
      <c r="T565" s="187" t="s">
        <v>1527</v>
      </c>
      <c r="U565" s="203">
        <v>1277</v>
      </c>
      <c r="V565" s="201" t="s">
        <v>1039</v>
      </c>
      <c r="W565" s="201" t="s">
        <v>1043</v>
      </c>
    </row>
    <row r="566" spans="1:23" ht="52.5">
      <c r="A566" s="197" t="s">
        <v>1525</v>
      </c>
      <c r="B566" s="197" t="s">
        <v>1526</v>
      </c>
      <c r="C566" s="192" t="s">
        <v>1005</v>
      </c>
      <c r="D566" s="192">
        <v>16331</v>
      </c>
      <c r="E566" s="193">
        <v>44530</v>
      </c>
      <c r="F566" s="205"/>
      <c r="G566" s="205"/>
      <c r="H566" s="205"/>
      <c r="I566" s="187">
        <v>70375.44</v>
      </c>
      <c r="J566" s="193">
        <v>44559</v>
      </c>
      <c r="K566" s="192" t="s">
        <v>1516</v>
      </c>
      <c r="L566" s="205"/>
      <c r="M566" s="197" t="s">
        <v>1516</v>
      </c>
      <c r="N566" s="187">
        <v>70375.44</v>
      </c>
      <c r="O566" s="199"/>
      <c r="P566" s="205"/>
      <c r="Q566" s="205"/>
      <c r="R566" s="205"/>
      <c r="S566" s="205"/>
      <c r="T566" s="187" t="s">
        <v>1522</v>
      </c>
      <c r="U566" s="203">
        <v>1248</v>
      </c>
      <c r="V566" s="201" t="s">
        <v>1039</v>
      </c>
      <c r="W566" s="201" t="s">
        <v>1043</v>
      </c>
    </row>
    <row r="567" spans="1:23" ht="52.5">
      <c r="A567" s="197" t="s">
        <v>1525</v>
      </c>
      <c r="B567" s="197" t="s">
        <v>1526</v>
      </c>
      <c r="C567" s="192" t="s">
        <v>1005</v>
      </c>
      <c r="D567" s="192">
        <v>16333</v>
      </c>
      <c r="E567" s="193">
        <v>44530</v>
      </c>
      <c r="F567" s="205"/>
      <c r="G567" s="205"/>
      <c r="H567" s="205"/>
      <c r="I567" s="187">
        <v>2964.46</v>
      </c>
      <c r="J567" s="193">
        <v>44559</v>
      </c>
      <c r="K567" s="192" t="s">
        <v>1516</v>
      </c>
      <c r="L567" s="205"/>
      <c r="M567" s="197" t="s">
        <v>1516</v>
      </c>
      <c r="N567" s="187">
        <v>2964.46</v>
      </c>
      <c r="O567" s="199"/>
      <c r="P567" s="205"/>
      <c r="Q567" s="205"/>
      <c r="R567" s="205"/>
      <c r="S567" s="205"/>
      <c r="T567" s="187" t="s">
        <v>1522</v>
      </c>
      <c r="U567" s="203">
        <v>1248</v>
      </c>
      <c r="V567" s="201" t="s">
        <v>1039</v>
      </c>
      <c r="W567" s="201" t="s">
        <v>1043</v>
      </c>
    </row>
    <row r="568" spans="1:23" ht="52.5">
      <c r="A568" s="197" t="s">
        <v>1525</v>
      </c>
      <c r="B568" s="197" t="s">
        <v>1526</v>
      </c>
      <c r="C568" s="192" t="s">
        <v>1005</v>
      </c>
      <c r="D568" s="192">
        <v>16334</v>
      </c>
      <c r="E568" s="193">
        <v>44530</v>
      </c>
      <c r="F568" s="205"/>
      <c r="G568" s="205"/>
      <c r="H568" s="205"/>
      <c r="I568" s="187">
        <v>15183.07</v>
      </c>
      <c r="J568" s="193">
        <v>44559</v>
      </c>
      <c r="K568" s="192" t="s">
        <v>1516</v>
      </c>
      <c r="L568" s="205"/>
      <c r="M568" s="197" t="s">
        <v>1516</v>
      </c>
      <c r="N568" s="187">
        <v>15183.07</v>
      </c>
      <c r="O568" s="199"/>
      <c r="P568" s="205"/>
      <c r="Q568" s="205"/>
      <c r="R568" s="205"/>
      <c r="S568" s="205"/>
      <c r="T568" s="187" t="s">
        <v>1522</v>
      </c>
      <c r="U568" s="203">
        <v>1248</v>
      </c>
      <c r="V568" s="201" t="s">
        <v>1039</v>
      </c>
      <c r="W568" s="201" t="s">
        <v>1043</v>
      </c>
    </row>
    <row r="569" spans="1:23" ht="52.5">
      <c r="A569" s="197" t="s">
        <v>1525</v>
      </c>
      <c r="B569" s="197" t="s">
        <v>1526</v>
      </c>
      <c r="C569" s="192" t="s">
        <v>1005</v>
      </c>
      <c r="D569" s="192">
        <v>16336</v>
      </c>
      <c r="E569" s="193">
        <v>44530</v>
      </c>
      <c r="F569" s="205"/>
      <c r="G569" s="205"/>
      <c r="H569" s="205"/>
      <c r="I569" s="187">
        <v>1338.41</v>
      </c>
      <c r="J569" s="193">
        <v>44559</v>
      </c>
      <c r="K569" s="192" t="s">
        <v>1516</v>
      </c>
      <c r="L569" s="205"/>
      <c r="M569" s="197" t="s">
        <v>1516</v>
      </c>
      <c r="N569" s="187">
        <v>1338.41</v>
      </c>
      <c r="O569" s="199"/>
      <c r="P569" s="205"/>
      <c r="Q569" s="205"/>
      <c r="R569" s="205"/>
      <c r="S569" s="205"/>
      <c r="T569" s="187" t="s">
        <v>1522</v>
      </c>
      <c r="U569" s="203">
        <v>1248</v>
      </c>
      <c r="V569" s="201" t="s">
        <v>1039</v>
      </c>
      <c r="W569" s="201" t="s">
        <v>1043</v>
      </c>
    </row>
    <row r="570" spans="1:23" ht="52.5">
      <c r="A570" s="197" t="s">
        <v>1525</v>
      </c>
      <c r="B570" s="197" t="s">
        <v>1526</v>
      </c>
      <c r="C570" s="192" t="s">
        <v>1005</v>
      </c>
      <c r="D570" s="192">
        <v>16337</v>
      </c>
      <c r="E570" s="193">
        <v>44530</v>
      </c>
      <c r="F570" s="205"/>
      <c r="G570" s="205"/>
      <c r="H570" s="205"/>
      <c r="I570" s="187">
        <v>6223.18</v>
      </c>
      <c r="J570" s="193">
        <v>44559</v>
      </c>
      <c r="K570" s="192" t="s">
        <v>1516</v>
      </c>
      <c r="L570" s="205"/>
      <c r="M570" s="197" t="s">
        <v>1516</v>
      </c>
      <c r="N570" s="187">
        <v>6223.18</v>
      </c>
      <c r="O570" s="199"/>
      <c r="P570" s="205"/>
      <c r="Q570" s="205"/>
      <c r="R570" s="205"/>
      <c r="S570" s="205"/>
      <c r="T570" s="187" t="s">
        <v>1522</v>
      </c>
      <c r="U570" s="203">
        <v>1248</v>
      </c>
      <c r="V570" s="201" t="s">
        <v>1039</v>
      </c>
      <c r="W570" s="201" t="s">
        <v>1043</v>
      </c>
    </row>
    <row r="571" spans="1:23" ht="52.5">
      <c r="A571" s="197" t="s">
        <v>1525</v>
      </c>
      <c r="B571" s="197" t="s">
        <v>1526</v>
      </c>
      <c r="C571" s="192" t="s">
        <v>1005</v>
      </c>
      <c r="D571" s="192">
        <v>16338</v>
      </c>
      <c r="E571" s="193">
        <v>44530</v>
      </c>
      <c r="F571" s="205"/>
      <c r="G571" s="205"/>
      <c r="H571" s="205"/>
      <c r="I571" s="187">
        <v>9868.7099999999991</v>
      </c>
      <c r="J571" s="193">
        <v>44559</v>
      </c>
      <c r="K571" s="192" t="s">
        <v>1516</v>
      </c>
      <c r="L571" s="205"/>
      <c r="M571" s="197" t="s">
        <v>1516</v>
      </c>
      <c r="N571" s="187">
        <v>9868.7099999999991</v>
      </c>
      <c r="O571" s="199"/>
      <c r="P571" s="205"/>
      <c r="Q571" s="205"/>
      <c r="R571" s="205"/>
      <c r="S571" s="205"/>
      <c r="T571" s="187" t="s">
        <v>1522</v>
      </c>
      <c r="U571" s="203">
        <v>1248</v>
      </c>
      <c r="V571" s="201" t="s">
        <v>1039</v>
      </c>
      <c r="W571" s="201" t="s">
        <v>1043</v>
      </c>
    </row>
    <row r="572" spans="1:23" ht="52.5">
      <c r="A572" s="197" t="s">
        <v>1525</v>
      </c>
      <c r="B572" s="197" t="s">
        <v>1526</v>
      </c>
      <c r="C572" s="192" t="s">
        <v>1005</v>
      </c>
      <c r="D572" s="192">
        <v>16339</v>
      </c>
      <c r="E572" s="193">
        <v>44530</v>
      </c>
      <c r="F572" s="205"/>
      <c r="G572" s="205"/>
      <c r="H572" s="205"/>
      <c r="I572" s="187">
        <v>76565.06</v>
      </c>
      <c r="J572" s="193">
        <v>44559</v>
      </c>
      <c r="K572" s="192" t="s">
        <v>1516</v>
      </c>
      <c r="L572" s="205"/>
      <c r="M572" s="197" t="s">
        <v>1516</v>
      </c>
      <c r="N572" s="187">
        <v>76565.06</v>
      </c>
      <c r="O572" s="199"/>
      <c r="P572" s="205"/>
      <c r="Q572" s="205"/>
      <c r="R572" s="205"/>
      <c r="S572" s="205"/>
      <c r="T572" s="187" t="s">
        <v>1522</v>
      </c>
      <c r="U572" s="203">
        <v>1248</v>
      </c>
      <c r="V572" s="201" t="s">
        <v>1039</v>
      </c>
      <c r="W572" s="201" t="s">
        <v>1043</v>
      </c>
    </row>
    <row r="573" spans="1:23" ht="52.5">
      <c r="A573" s="197" t="s">
        <v>1525</v>
      </c>
      <c r="B573" s="197" t="s">
        <v>1526</v>
      </c>
      <c r="C573" s="192" t="s">
        <v>1005</v>
      </c>
      <c r="D573" s="192">
        <v>16340</v>
      </c>
      <c r="E573" s="193">
        <v>44530</v>
      </c>
      <c r="F573" s="205"/>
      <c r="G573" s="205"/>
      <c r="H573" s="205"/>
      <c r="I573" s="187">
        <v>4488.45</v>
      </c>
      <c r="J573" s="193">
        <v>44559</v>
      </c>
      <c r="K573" s="192" t="s">
        <v>1516</v>
      </c>
      <c r="L573" s="205"/>
      <c r="M573" s="197" t="s">
        <v>1516</v>
      </c>
      <c r="N573" s="187">
        <v>4488.45</v>
      </c>
      <c r="O573" s="199"/>
      <c r="P573" s="205"/>
      <c r="Q573" s="205"/>
      <c r="R573" s="205"/>
      <c r="S573" s="205"/>
      <c r="T573" s="187" t="s">
        <v>1522</v>
      </c>
      <c r="U573" s="203">
        <v>1248</v>
      </c>
      <c r="V573" s="201" t="s">
        <v>1039</v>
      </c>
      <c r="W573" s="201" t="s">
        <v>1043</v>
      </c>
    </row>
    <row r="574" spans="1:23" ht="52.5">
      <c r="A574" s="197" t="s">
        <v>1525</v>
      </c>
      <c r="B574" s="197" t="s">
        <v>1526</v>
      </c>
      <c r="C574" s="192" t="s">
        <v>1005</v>
      </c>
      <c r="D574" s="192">
        <v>16341</v>
      </c>
      <c r="E574" s="193">
        <v>44530</v>
      </c>
      <c r="F574" s="205"/>
      <c r="G574" s="205"/>
      <c r="H574" s="205"/>
      <c r="I574" s="187">
        <v>10189.85</v>
      </c>
      <c r="J574" s="193">
        <v>44559</v>
      </c>
      <c r="K574" s="192" t="s">
        <v>1516</v>
      </c>
      <c r="L574" s="205"/>
      <c r="M574" s="197" t="s">
        <v>1516</v>
      </c>
      <c r="N574" s="187">
        <v>10189.85</v>
      </c>
      <c r="O574" s="199"/>
      <c r="P574" s="205"/>
      <c r="Q574" s="205"/>
      <c r="R574" s="205"/>
      <c r="S574" s="205"/>
      <c r="T574" s="187" t="s">
        <v>1522</v>
      </c>
      <c r="U574" s="203">
        <v>1248</v>
      </c>
      <c r="V574" s="201" t="s">
        <v>1039</v>
      </c>
      <c r="W574" s="201" t="s">
        <v>1043</v>
      </c>
    </row>
    <row r="575" spans="1:23" ht="52.5">
      <c r="A575" s="197" t="s">
        <v>1525</v>
      </c>
      <c r="B575" s="197" t="s">
        <v>1526</v>
      </c>
      <c r="C575" s="192" t="s">
        <v>1005</v>
      </c>
      <c r="D575" s="192">
        <v>16342</v>
      </c>
      <c r="E575" s="193">
        <v>44530</v>
      </c>
      <c r="F575" s="205"/>
      <c r="G575" s="205"/>
      <c r="H575" s="205"/>
      <c r="I575" s="187">
        <v>51420</v>
      </c>
      <c r="J575" s="193">
        <v>44559</v>
      </c>
      <c r="K575" s="192" t="s">
        <v>1516</v>
      </c>
      <c r="L575" s="205"/>
      <c r="M575" s="197" t="s">
        <v>1516</v>
      </c>
      <c r="N575" s="187">
        <v>51420</v>
      </c>
      <c r="O575" s="199"/>
      <c r="P575" s="205"/>
      <c r="Q575" s="205"/>
      <c r="R575" s="205"/>
      <c r="S575" s="205"/>
      <c r="T575" s="187" t="s">
        <v>1522</v>
      </c>
      <c r="U575" s="203">
        <v>1248</v>
      </c>
      <c r="V575" s="201" t="s">
        <v>1039</v>
      </c>
      <c r="W575" s="201" t="s">
        <v>1043</v>
      </c>
    </row>
    <row r="576" spans="1:23" ht="52.5">
      <c r="A576" s="197" t="s">
        <v>1525</v>
      </c>
      <c r="B576" s="197" t="s">
        <v>1526</v>
      </c>
      <c r="C576" s="192" t="s">
        <v>1005</v>
      </c>
      <c r="D576" s="192">
        <v>16343</v>
      </c>
      <c r="E576" s="193">
        <v>44530</v>
      </c>
      <c r="F576" s="205"/>
      <c r="G576" s="205"/>
      <c r="H576" s="205"/>
      <c r="I576" s="187">
        <v>19407.419999999998</v>
      </c>
      <c r="J576" s="193">
        <v>44559</v>
      </c>
      <c r="K576" s="192" t="s">
        <v>1516</v>
      </c>
      <c r="L576" s="205"/>
      <c r="M576" s="197" t="s">
        <v>1516</v>
      </c>
      <c r="N576" s="187">
        <v>19407.419999999998</v>
      </c>
      <c r="O576" s="199"/>
      <c r="P576" s="205"/>
      <c r="Q576" s="205"/>
      <c r="R576" s="205"/>
      <c r="S576" s="205"/>
      <c r="T576" s="187" t="s">
        <v>1522</v>
      </c>
      <c r="U576" s="203">
        <v>1248</v>
      </c>
      <c r="V576" s="201" t="s">
        <v>1039</v>
      </c>
      <c r="W576" s="201" t="s">
        <v>1043</v>
      </c>
    </row>
    <row r="577" spans="1:23" ht="52.5">
      <c r="A577" s="197" t="s">
        <v>1525</v>
      </c>
      <c r="B577" s="197" t="s">
        <v>1526</v>
      </c>
      <c r="C577" s="192" t="s">
        <v>1005</v>
      </c>
      <c r="D577" s="192">
        <v>16344</v>
      </c>
      <c r="E577" s="193">
        <v>44530</v>
      </c>
      <c r="F577" s="205"/>
      <c r="G577" s="205"/>
      <c r="H577" s="205"/>
      <c r="I577" s="187">
        <v>49180.41</v>
      </c>
      <c r="J577" s="193">
        <v>44559</v>
      </c>
      <c r="K577" s="192" t="s">
        <v>1516</v>
      </c>
      <c r="L577" s="205"/>
      <c r="M577" s="197" t="s">
        <v>1516</v>
      </c>
      <c r="N577" s="187">
        <v>49180.41</v>
      </c>
      <c r="O577" s="199"/>
      <c r="P577" s="205"/>
      <c r="Q577" s="205"/>
      <c r="R577" s="205"/>
      <c r="S577" s="205"/>
      <c r="T577" s="187" t="s">
        <v>1522</v>
      </c>
      <c r="U577" s="203">
        <v>1248</v>
      </c>
      <c r="V577" s="201" t="s">
        <v>1039</v>
      </c>
      <c r="W577" s="201" t="s">
        <v>1043</v>
      </c>
    </row>
    <row r="578" spans="1:23" ht="52.5">
      <c r="A578" s="197" t="s">
        <v>1525</v>
      </c>
      <c r="B578" s="197" t="s">
        <v>1526</v>
      </c>
      <c r="C578" s="192" t="s">
        <v>1005</v>
      </c>
      <c r="D578" s="192">
        <v>16345</v>
      </c>
      <c r="E578" s="193">
        <v>44530</v>
      </c>
      <c r="F578" s="205"/>
      <c r="G578" s="205"/>
      <c r="H578" s="205"/>
      <c r="I578" s="187">
        <v>38338.36</v>
      </c>
      <c r="J578" s="193">
        <v>44559</v>
      </c>
      <c r="K578" s="192" t="s">
        <v>1516</v>
      </c>
      <c r="L578" s="205"/>
      <c r="M578" s="197" t="s">
        <v>1516</v>
      </c>
      <c r="N578" s="187">
        <v>38338.36</v>
      </c>
      <c r="O578" s="199"/>
      <c r="P578" s="205"/>
      <c r="Q578" s="205"/>
      <c r="R578" s="205"/>
      <c r="S578" s="205"/>
      <c r="T578" s="187" t="s">
        <v>1522</v>
      </c>
      <c r="U578" s="203">
        <v>1248</v>
      </c>
      <c r="V578" s="201" t="s">
        <v>1039</v>
      </c>
      <c r="W578" s="201" t="s">
        <v>1043</v>
      </c>
    </row>
    <row r="579" spans="1:23" ht="52.5">
      <c r="A579" s="197" t="s">
        <v>1525</v>
      </c>
      <c r="B579" s="197" t="s">
        <v>1526</v>
      </c>
      <c r="C579" s="192" t="s">
        <v>1005</v>
      </c>
      <c r="D579" s="192">
        <v>16346</v>
      </c>
      <c r="E579" s="193">
        <v>44530</v>
      </c>
      <c r="F579" s="205"/>
      <c r="G579" s="205"/>
      <c r="H579" s="205"/>
      <c r="I579" s="187">
        <v>33660.879999999997</v>
      </c>
      <c r="J579" s="193">
        <v>44559</v>
      </c>
      <c r="K579" s="192" t="s">
        <v>1516</v>
      </c>
      <c r="L579" s="205"/>
      <c r="M579" s="197" t="s">
        <v>1516</v>
      </c>
      <c r="N579" s="187">
        <v>33660.879999999997</v>
      </c>
      <c r="O579" s="199"/>
      <c r="P579" s="205"/>
      <c r="Q579" s="205"/>
      <c r="R579" s="205"/>
      <c r="S579" s="205"/>
      <c r="T579" s="187" t="s">
        <v>1522</v>
      </c>
      <c r="U579" s="203">
        <v>1248</v>
      </c>
      <c r="V579" s="201" t="s">
        <v>1039</v>
      </c>
      <c r="W579" s="201" t="s">
        <v>1043</v>
      </c>
    </row>
    <row r="580" spans="1:23" ht="52.5">
      <c r="A580" s="197" t="s">
        <v>1525</v>
      </c>
      <c r="B580" s="197" t="s">
        <v>1526</v>
      </c>
      <c r="C580" s="192" t="s">
        <v>1005</v>
      </c>
      <c r="D580" s="192">
        <v>16347</v>
      </c>
      <c r="E580" s="193">
        <v>44530</v>
      </c>
      <c r="F580" s="205"/>
      <c r="G580" s="205"/>
      <c r="H580" s="205"/>
      <c r="I580" s="187">
        <v>15800.79</v>
      </c>
      <c r="J580" s="193">
        <v>44559</v>
      </c>
      <c r="K580" s="192" t="s">
        <v>1516</v>
      </c>
      <c r="L580" s="205"/>
      <c r="M580" s="197" t="s">
        <v>1516</v>
      </c>
      <c r="N580" s="187">
        <v>15800.79</v>
      </c>
      <c r="O580" s="199"/>
      <c r="P580" s="205"/>
      <c r="Q580" s="205"/>
      <c r="R580" s="205"/>
      <c r="S580" s="205"/>
      <c r="T580" s="187" t="s">
        <v>1522</v>
      </c>
      <c r="U580" s="203">
        <v>1248</v>
      </c>
      <c r="V580" s="201" t="s">
        <v>1039</v>
      </c>
      <c r="W580" s="201" t="s">
        <v>1043</v>
      </c>
    </row>
    <row r="581" spans="1:23" ht="52.5">
      <c r="A581" s="197" t="s">
        <v>1525</v>
      </c>
      <c r="B581" s="197" t="s">
        <v>1526</v>
      </c>
      <c r="C581" s="192" t="s">
        <v>1005</v>
      </c>
      <c r="D581" s="192">
        <v>16348</v>
      </c>
      <c r="E581" s="193">
        <v>44530</v>
      </c>
      <c r="F581" s="205"/>
      <c r="G581" s="205"/>
      <c r="H581" s="205"/>
      <c r="I581" s="187">
        <v>22558.28</v>
      </c>
      <c r="J581" s="193">
        <v>44559</v>
      </c>
      <c r="K581" s="192" t="s">
        <v>1516</v>
      </c>
      <c r="L581" s="205"/>
      <c r="M581" s="197" t="s">
        <v>1516</v>
      </c>
      <c r="N581" s="187">
        <v>22558.28</v>
      </c>
      <c r="O581" s="199"/>
      <c r="P581" s="205"/>
      <c r="Q581" s="205"/>
      <c r="R581" s="205"/>
      <c r="S581" s="205"/>
      <c r="T581" s="187" t="s">
        <v>1522</v>
      </c>
      <c r="U581" s="203">
        <v>1248</v>
      </c>
      <c r="V581" s="201" t="s">
        <v>1039</v>
      </c>
      <c r="W581" s="201" t="s">
        <v>1043</v>
      </c>
    </row>
    <row r="582" spans="1:23" ht="52.5">
      <c r="A582" s="197" t="s">
        <v>1525</v>
      </c>
      <c r="B582" s="197" t="s">
        <v>1526</v>
      </c>
      <c r="C582" s="192" t="s">
        <v>1005</v>
      </c>
      <c r="D582" s="192">
        <v>16349</v>
      </c>
      <c r="E582" s="193">
        <v>44530</v>
      </c>
      <c r="F582" s="205"/>
      <c r="G582" s="205"/>
      <c r="H582" s="205"/>
      <c r="I582" s="187">
        <v>18579.68</v>
      </c>
      <c r="J582" s="193">
        <v>44559</v>
      </c>
      <c r="K582" s="192" t="s">
        <v>1516</v>
      </c>
      <c r="L582" s="205"/>
      <c r="M582" s="197" t="s">
        <v>1516</v>
      </c>
      <c r="N582" s="187">
        <v>18579.68</v>
      </c>
      <c r="O582" s="199"/>
      <c r="P582" s="205"/>
      <c r="Q582" s="205"/>
      <c r="R582" s="205"/>
      <c r="S582" s="205"/>
      <c r="T582" s="187" t="s">
        <v>1522</v>
      </c>
      <c r="U582" s="203">
        <v>1248</v>
      </c>
      <c r="V582" s="201" t="s">
        <v>1039</v>
      </c>
      <c r="W582" s="201" t="s">
        <v>1043</v>
      </c>
    </row>
    <row r="583" spans="1:23" ht="52.5">
      <c r="A583" s="197" t="s">
        <v>1525</v>
      </c>
      <c r="B583" s="197" t="s">
        <v>1526</v>
      </c>
      <c r="C583" s="192" t="s">
        <v>1005</v>
      </c>
      <c r="D583" s="192">
        <v>16350</v>
      </c>
      <c r="E583" s="193">
        <v>44530</v>
      </c>
      <c r="F583" s="205"/>
      <c r="G583" s="205"/>
      <c r="H583" s="205"/>
      <c r="I583" s="187">
        <v>24467.95</v>
      </c>
      <c r="J583" s="193">
        <v>44559</v>
      </c>
      <c r="K583" s="192" t="s">
        <v>1516</v>
      </c>
      <c r="L583" s="205"/>
      <c r="M583" s="197" t="s">
        <v>1516</v>
      </c>
      <c r="N583" s="187">
        <v>24467.95</v>
      </c>
      <c r="O583" s="199"/>
      <c r="P583" s="205"/>
      <c r="Q583" s="205"/>
      <c r="R583" s="205"/>
      <c r="S583" s="205"/>
      <c r="T583" s="187" t="s">
        <v>1522</v>
      </c>
      <c r="U583" s="203">
        <v>1248</v>
      </c>
      <c r="V583" s="201" t="s">
        <v>1039</v>
      </c>
      <c r="W583" s="201" t="s">
        <v>1043</v>
      </c>
    </row>
    <row r="584" spans="1:23" ht="52.5">
      <c r="A584" s="197" t="s">
        <v>1525</v>
      </c>
      <c r="B584" s="197" t="s">
        <v>1526</v>
      </c>
      <c r="C584" s="192" t="s">
        <v>1005</v>
      </c>
      <c r="D584" s="192">
        <v>16351</v>
      </c>
      <c r="E584" s="193">
        <v>44530</v>
      </c>
      <c r="F584" s="205"/>
      <c r="G584" s="205"/>
      <c r="H584" s="205"/>
      <c r="I584" s="187">
        <v>18488.080000000002</v>
      </c>
      <c r="J584" s="193">
        <v>44559</v>
      </c>
      <c r="K584" s="192" t="s">
        <v>1516</v>
      </c>
      <c r="L584" s="205"/>
      <c r="M584" s="197" t="s">
        <v>1516</v>
      </c>
      <c r="N584" s="187">
        <v>18488.080000000002</v>
      </c>
      <c r="O584" s="199"/>
      <c r="P584" s="205"/>
      <c r="Q584" s="205"/>
      <c r="R584" s="205"/>
      <c r="S584" s="205"/>
      <c r="T584" s="187" t="s">
        <v>1522</v>
      </c>
      <c r="U584" s="203">
        <v>1248</v>
      </c>
      <c r="V584" s="201" t="s">
        <v>1039</v>
      </c>
      <c r="W584" s="201" t="s">
        <v>1043</v>
      </c>
    </row>
    <row r="585" spans="1:23" ht="52.5">
      <c r="A585" s="197" t="s">
        <v>1525</v>
      </c>
      <c r="B585" s="197" t="s">
        <v>1526</v>
      </c>
      <c r="C585" s="192" t="s">
        <v>1005</v>
      </c>
      <c r="D585" s="192">
        <v>16352</v>
      </c>
      <c r="E585" s="193">
        <v>44530</v>
      </c>
      <c r="F585" s="205"/>
      <c r="G585" s="205"/>
      <c r="H585" s="205"/>
      <c r="I585" s="187">
        <v>14899.44</v>
      </c>
      <c r="J585" s="193">
        <v>44559</v>
      </c>
      <c r="K585" s="192" t="s">
        <v>1516</v>
      </c>
      <c r="L585" s="205"/>
      <c r="M585" s="197" t="s">
        <v>1516</v>
      </c>
      <c r="N585" s="187">
        <v>14899.44</v>
      </c>
      <c r="O585" s="199"/>
      <c r="P585" s="205"/>
      <c r="Q585" s="205"/>
      <c r="R585" s="205"/>
      <c r="S585" s="205"/>
      <c r="T585" s="187" t="s">
        <v>1522</v>
      </c>
      <c r="U585" s="203">
        <v>1248</v>
      </c>
      <c r="V585" s="201" t="s">
        <v>1039</v>
      </c>
      <c r="W585" s="201" t="s">
        <v>1043</v>
      </c>
    </row>
    <row r="586" spans="1:23" ht="52.5">
      <c r="A586" s="197" t="s">
        <v>1525</v>
      </c>
      <c r="B586" s="197" t="s">
        <v>1526</v>
      </c>
      <c r="C586" s="192" t="s">
        <v>1005</v>
      </c>
      <c r="D586" s="192">
        <v>16353</v>
      </c>
      <c r="E586" s="193">
        <v>44530</v>
      </c>
      <c r="F586" s="205"/>
      <c r="G586" s="205"/>
      <c r="H586" s="205"/>
      <c r="I586" s="187">
        <v>30551.38</v>
      </c>
      <c r="J586" s="193">
        <v>44559</v>
      </c>
      <c r="K586" s="192" t="s">
        <v>1516</v>
      </c>
      <c r="L586" s="205"/>
      <c r="M586" s="197" t="s">
        <v>1516</v>
      </c>
      <c r="N586" s="187">
        <v>30551.38</v>
      </c>
      <c r="O586" s="199"/>
      <c r="P586" s="205"/>
      <c r="Q586" s="205"/>
      <c r="R586" s="205"/>
      <c r="S586" s="205"/>
      <c r="T586" s="187" t="s">
        <v>1522</v>
      </c>
      <c r="U586" s="203">
        <v>1248</v>
      </c>
      <c r="V586" s="201" t="s">
        <v>1039</v>
      </c>
      <c r="W586" s="201" t="s">
        <v>1043</v>
      </c>
    </row>
    <row r="587" spans="1:23" ht="52.5">
      <c r="A587" s="197" t="s">
        <v>1525</v>
      </c>
      <c r="B587" s="197" t="s">
        <v>1526</v>
      </c>
      <c r="C587" s="192" t="s">
        <v>1005</v>
      </c>
      <c r="D587" s="192">
        <v>16354</v>
      </c>
      <c r="E587" s="193">
        <v>44530</v>
      </c>
      <c r="F587" s="205"/>
      <c r="G587" s="205"/>
      <c r="H587" s="205"/>
      <c r="I587" s="187">
        <v>19760.990000000002</v>
      </c>
      <c r="J587" s="193">
        <v>44559</v>
      </c>
      <c r="K587" s="192" t="s">
        <v>1516</v>
      </c>
      <c r="L587" s="205"/>
      <c r="M587" s="197" t="s">
        <v>1516</v>
      </c>
      <c r="N587" s="187">
        <v>19760.990000000002</v>
      </c>
      <c r="O587" s="199"/>
      <c r="P587" s="205"/>
      <c r="Q587" s="205"/>
      <c r="R587" s="205"/>
      <c r="S587" s="205"/>
      <c r="T587" s="187" t="s">
        <v>1522</v>
      </c>
      <c r="U587" s="203">
        <v>1248</v>
      </c>
      <c r="V587" s="201" t="s">
        <v>1039</v>
      </c>
      <c r="W587" s="201" t="s">
        <v>1043</v>
      </c>
    </row>
    <row r="588" spans="1:23" ht="52.5">
      <c r="A588" s="197" t="s">
        <v>1525</v>
      </c>
      <c r="B588" s="197" t="s">
        <v>1526</v>
      </c>
      <c r="C588" s="192" t="s">
        <v>1005</v>
      </c>
      <c r="D588" s="192">
        <v>16355</v>
      </c>
      <c r="E588" s="193">
        <v>44530</v>
      </c>
      <c r="F588" s="205"/>
      <c r="G588" s="205"/>
      <c r="H588" s="205"/>
      <c r="I588" s="187">
        <v>15407.81</v>
      </c>
      <c r="J588" s="193">
        <v>44559</v>
      </c>
      <c r="K588" s="192" t="s">
        <v>1516</v>
      </c>
      <c r="L588" s="205"/>
      <c r="M588" s="197" t="s">
        <v>1516</v>
      </c>
      <c r="N588" s="187">
        <v>15407.81</v>
      </c>
      <c r="O588" s="199"/>
      <c r="P588" s="205"/>
      <c r="Q588" s="205"/>
      <c r="R588" s="205"/>
      <c r="S588" s="205"/>
      <c r="T588" s="187" t="s">
        <v>1522</v>
      </c>
      <c r="U588" s="203">
        <v>1248</v>
      </c>
      <c r="V588" s="201" t="s">
        <v>1039</v>
      </c>
      <c r="W588" s="201" t="s">
        <v>1043</v>
      </c>
    </row>
    <row r="589" spans="1:23" ht="52.5">
      <c r="A589" s="197" t="s">
        <v>1525</v>
      </c>
      <c r="B589" s="197" t="s">
        <v>1526</v>
      </c>
      <c r="C589" s="192" t="s">
        <v>1005</v>
      </c>
      <c r="D589" s="192">
        <v>16356</v>
      </c>
      <c r="E589" s="193">
        <v>44530</v>
      </c>
      <c r="F589" s="205"/>
      <c r="G589" s="205"/>
      <c r="H589" s="205"/>
      <c r="I589" s="187">
        <v>36198.29</v>
      </c>
      <c r="J589" s="193">
        <v>44559</v>
      </c>
      <c r="K589" s="192" t="s">
        <v>1516</v>
      </c>
      <c r="L589" s="205"/>
      <c r="M589" s="197" t="s">
        <v>1516</v>
      </c>
      <c r="N589" s="187">
        <v>36198.29</v>
      </c>
      <c r="O589" s="199"/>
      <c r="P589" s="205"/>
      <c r="Q589" s="205"/>
      <c r="R589" s="205"/>
      <c r="S589" s="205"/>
      <c r="T589" s="187" t="s">
        <v>1522</v>
      </c>
      <c r="U589" s="203">
        <v>1248</v>
      </c>
      <c r="V589" s="201" t="s">
        <v>1039</v>
      </c>
      <c r="W589" s="201" t="s">
        <v>1043</v>
      </c>
    </row>
    <row r="590" spans="1:23" ht="52.5">
      <c r="A590" s="197" t="s">
        <v>1525</v>
      </c>
      <c r="B590" s="197" t="s">
        <v>1526</v>
      </c>
      <c r="C590" s="192" t="s">
        <v>1005</v>
      </c>
      <c r="D590" s="192">
        <v>16357</v>
      </c>
      <c r="E590" s="193">
        <v>44530</v>
      </c>
      <c r="F590" s="205"/>
      <c r="G590" s="205"/>
      <c r="H590" s="205"/>
      <c r="I590" s="187">
        <v>50740.95</v>
      </c>
      <c r="J590" s="193">
        <v>44559</v>
      </c>
      <c r="K590" s="192" t="s">
        <v>1516</v>
      </c>
      <c r="L590" s="205"/>
      <c r="M590" s="197" t="s">
        <v>1516</v>
      </c>
      <c r="N590" s="187">
        <v>50740.95</v>
      </c>
      <c r="O590" s="199"/>
      <c r="P590" s="205"/>
      <c r="Q590" s="205"/>
      <c r="R590" s="205"/>
      <c r="S590" s="205"/>
      <c r="T590" s="187" t="s">
        <v>1522</v>
      </c>
      <c r="U590" s="203">
        <v>1248</v>
      </c>
      <c r="V590" s="201" t="s">
        <v>1039</v>
      </c>
      <c r="W590" s="201" t="s">
        <v>1043</v>
      </c>
    </row>
    <row r="591" spans="1:23" ht="52.5">
      <c r="A591" s="197" t="s">
        <v>1525</v>
      </c>
      <c r="B591" s="197" t="s">
        <v>1526</v>
      </c>
      <c r="C591" s="192" t="s">
        <v>1005</v>
      </c>
      <c r="D591" s="192">
        <v>16358</v>
      </c>
      <c r="E591" s="193">
        <v>44530</v>
      </c>
      <c r="F591" s="205"/>
      <c r="G591" s="205"/>
      <c r="H591" s="205"/>
      <c r="I591" s="187">
        <v>72918.42</v>
      </c>
      <c r="J591" s="193">
        <v>44559</v>
      </c>
      <c r="K591" s="192" t="s">
        <v>1516</v>
      </c>
      <c r="L591" s="205"/>
      <c r="M591" s="197" t="s">
        <v>1516</v>
      </c>
      <c r="N591" s="187">
        <v>72918.42</v>
      </c>
      <c r="O591" s="199"/>
      <c r="P591" s="205"/>
      <c r="Q591" s="205"/>
      <c r="R591" s="205"/>
      <c r="S591" s="205"/>
      <c r="T591" s="187" t="s">
        <v>1522</v>
      </c>
      <c r="U591" s="203">
        <v>1248</v>
      </c>
      <c r="V591" s="201" t="s">
        <v>1039</v>
      </c>
      <c r="W591" s="201" t="s">
        <v>1043</v>
      </c>
    </row>
    <row r="592" spans="1:23" ht="52.5">
      <c r="A592" s="197" t="s">
        <v>1525</v>
      </c>
      <c r="B592" s="197" t="s">
        <v>1526</v>
      </c>
      <c r="C592" s="192" t="s">
        <v>1005</v>
      </c>
      <c r="D592" s="192">
        <v>16359</v>
      </c>
      <c r="E592" s="193">
        <v>44530</v>
      </c>
      <c r="F592" s="205"/>
      <c r="G592" s="205"/>
      <c r="H592" s="205"/>
      <c r="I592" s="187">
        <v>68655.5</v>
      </c>
      <c r="J592" s="193">
        <v>44559</v>
      </c>
      <c r="K592" s="192" t="s">
        <v>1516</v>
      </c>
      <c r="L592" s="205"/>
      <c r="M592" s="197" t="s">
        <v>1516</v>
      </c>
      <c r="N592" s="187">
        <v>68655.5</v>
      </c>
      <c r="O592" s="199"/>
      <c r="P592" s="205"/>
      <c r="Q592" s="205"/>
      <c r="R592" s="205"/>
      <c r="S592" s="205"/>
      <c r="T592" s="187" t="s">
        <v>1522</v>
      </c>
      <c r="U592" s="203">
        <v>1248</v>
      </c>
      <c r="V592" s="201" t="s">
        <v>1039</v>
      </c>
      <c r="W592" s="201" t="s">
        <v>1043</v>
      </c>
    </row>
    <row r="593" spans="1:23" ht="52.5">
      <c r="A593" s="197" t="s">
        <v>1525</v>
      </c>
      <c r="B593" s="197" t="s">
        <v>1526</v>
      </c>
      <c r="C593" s="192" t="s">
        <v>1005</v>
      </c>
      <c r="D593" s="192">
        <v>16360</v>
      </c>
      <c r="E593" s="193">
        <v>44530</v>
      </c>
      <c r="F593" s="205"/>
      <c r="G593" s="205"/>
      <c r="H593" s="205"/>
      <c r="I593" s="187">
        <v>75794.91</v>
      </c>
      <c r="J593" s="193">
        <v>44559</v>
      </c>
      <c r="K593" s="192" t="s">
        <v>1516</v>
      </c>
      <c r="L593" s="205"/>
      <c r="M593" s="197" t="s">
        <v>1516</v>
      </c>
      <c r="N593" s="187">
        <v>75794.91</v>
      </c>
      <c r="O593" s="199"/>
      <c r="P593" s="205"/>
      <c r="Q593" s="205"/>
      <c r="R593" s="205"/>
      <c r="S593" s="205"/>
      <c r="T593" s="187" t="s">
        <v>1522</v>
      </c>
      <c r="U593" s="203">
        <v>1248</v>
      </c>
      <c r="V593" s="201" t="s">
        <v>1039</v>
      </c>
      <c r="W593" s="201" t="s">
        <v>1043</v>
      </c>
    </row>
    <row r="594" spans="1:23" ht="52.5">
      <c r="A594" s="197" t="s">
        <v>1525</v>
      </c>
      <c r="B594" s="197" t="s">
        <v>1526</v>
      </c>
      <c r="C594" s="192" t="s">
        <v>1005</v>
      </c>
      <c r="D594" s="192">
        <v>16361</v>
      </c>
      <c r="E594" s="193">
        <v>44530</v>
      </c>
      <c r="F594" s="205"/>
      <c r="G594" s="205"/>
      <c r="H594" s="205"/>
      <c r="I594" s="187">
        <v>13368.19</v>
      </c>
      <c r="J594" s="193">
        <v>44559</v>
      </c>
      <c r="K594" s="192" t="s">
        <v>1516</v>
      </c>
      <c r="L594" s="205"/>
      <c r="M594" s="197" t="s">
        <v>1516</v>
      </c>
      <c r="N594" s="187">
        <v>13368.19</v>
      </c>
      <c r="O594" s="199"/>
      <c r="P594" s="205"/>
      <c r="Q594" s="205"/>
      <c r="R594" s="205"/>
      <c r="S594" s="205"/>
      <c r="T594" s="187" t="s">
        <v>1522</v>
      </c>
      <c r="U594" s="203">
        <v>1248</v>
      </c>
      <c r="V594" s="201" t="s">
        <v>1039</v>
      </c>
      <c r="W594" s="201" t="s">
        <v>1043</v>
      </c>
    </row>
    <row r="595" spans="1:23" ht="52.5">
      <c r="A595" s="197" t="s">
        <v>1525</v>
      </c>
      <c r="B595" s="197" t="s">
        <v>1526</v>
      </c>
      <c r="C595" s="192" t="s">
        <v>1005</v>
      </c>
      <c r="D595" s="192">
        <v>16362</v>
      </c>
      <c r="E595" s="193">
        <v>44530</v>
      </c>
      <c r="F595" s="205"/>
      <c r="G595" s="205"/>
      <c r="H595" s="205"/>
      <c r="I595" s="187">
        <v>20623.97</v>
      </c>
      <c r="J595" s="193">
        <v>44559</v>
      </c>
      <c r="K595" s="192" t="s">
        <v>1516</v>
      </c>
      <c r="L595" s="205"/>
      <c r="M595" s="197" t="s">
        <v>1516</v>
      </c>
      <c r="N595" s="187">
        <v>20623.97</v>
      </c>
      <c r="O595" s="199"/>
      <c r="P595" s="205"/>
      <c r="Q595" s="205"/>
      <c r="R595" s="205"/>
      <c r="S595" s="205"/>
      <c r="T595" s="187" t="s">
        <v>1522</v>
      </c>
      <c r="U595" s="203">
        <v>1248</v>
      </c>
      <c r="V595" s="201" t="s">
        <v>1039</v>
      </c>
      <c r="W595" s="201" t="s">
        <v>1043</v>
      </c>
    </row>
    <row r="596" spans="1:23" ht="52.5">
      <c r="A596" s="197" t="s">
        <v>1525</v>
      </c>
      <c r="B596" s="197" t="s">
        <v>1526</v>
      </c>
      <c r="C596" s="192" t="s">
        <v>1005</v>
      </c>
      <c r="D596" s="192">
        <v>16363</v>
      </c>
      <c r="E596" s="193">
        <v>44530</v>
      </c>
      <c r="F596" s="205"/>
      <c r="G596" s="205"/>
      <c r="H596" s="205"/>
      <c r="I596" s="187">
        <v>115798.24</v>
      </c>
      <c r="J596" s="193">
        <v>44559</v>
      </c>
      <c r="K596" s="192" t="s">
        <v>1516</v>
      </c>
      <c r="L596" s="205"/>
      <c r="M596" s="197" t="s">
        <v>1516</v>
      </c>
      <c r="N596" s="187">
        <v>115798.24</v>
      </c>
      <c r="O596" s="199"/>
      <c r="P596" s="205"/>
      <c r="Q596" s="205"/>
      <c r="R596" s="205"/>
      <c r="S596" s="205"/>
      <c r="T596" s="187" t="s">
        <v>1522</v>
      </c>
      <c r="U596" s="203">
        <v>1248</v>
      </c>
      <c r="V596" s="201" t="s">
        <v>1039</v>
      </c>
      <c r="W596" s="201" t="s">
        <v>1043</v>
      </c>
    </row>
    <row r="597" spans="1:23" ht="52.5">
      <c r="A597" s="197" t="s">
        <v>1525</v>
      </c>
      <c r="B597" s="197" t="s">
        <v>1526</v>
      </c>
      <c r="C597" s="192" t="s">
        <v>1005</v>
      </c>
      <c r="D597" s="192">
        <v>16468</v>
      </c>
      <c r="E597" s="193">
        <v>44560</v>
      </c>
      <c r="F597" s="205"/>
      <c r="G597" s="205"/>
      <c r="H597" s="205"/>
      <c r="I597" s="187">
        <v>70086.64</v>
      </c>
      <c r="J597" s="193">
        <v>44592</v>
      </c>
      <c r="K597" s="192" t="s">
        <v>1516</v>
      </c>
      <c r="L597" s="205"/>
      <c r="M597" s="197" t="s">
        <v>1516</v>
      </c>
      <c r="N597" s="187">
        <v>70086.64</v>
      </c>
      <c r="O597" s="199"/>
      <c r="P597" s="205"/>
      <c r="Q597" s="205"/>
      <c r="R597" s="205"/>
      <c r="S597" s="205"/>
      <c r="T597" s="187" t="s">
        <v>1527</v>
      </c>
      <c r="U597" s="203">
        <v>1215</v>
      </c>
      <c r="V597" s="201" t="s">
        <v>1039</v>
      </c>
      <c r="W597" s="201" t="s">
        <v>1043</v>
      </c>
    </row>
    <row r="598" spans="1:23" ht="52.5">
      <c r="A598" s="197" t="s">
        <v>1525</v>
      </c>
      <c r="B598" s="197" t="s">
        <v>1526</v>
      </c>
      <c r="C598" s="192" t="s">
        <v>1005</v>
      </c>
      <c r="D598" s="192">
        <v>16470</v>
      </c>
      <c r="E598" s="193">
        <v>44560</v>
      </c>
      <c r="F598" s="205"/>
      <c r="G598" s="205"/>
      <c r="H598" s="205"/>
      <c r="I598" s="187">
        <v>2964.46</v>
      </c>
      <c r="J598" s="193">
        <v>44592</v>
      </c>
      <c r="K598" s="192" t="s">
        <v>1516</v>
      </c>
      <c r="L598" s="205"/>
      <c r="M598" s="197" t="s">
        <v>1516</v>
      </c>
      <c r="N598" s="187">
        <v>2964.46</v>
      </c>
      <c r="O598" s="199"/>
      <c r="P598" s="205"/>
      <c r="Q598" s="205"/>
      <c r="R598" s="205"/>
      <c r="S598" s="205"/>
      <c r="T598" s="187" t="s">
        <v>1527</v>
      </c>
      <c r="U598" s="203">
        <v>1215</v>
      </c>
      <c r="V598" s="201" t="s">
        <v>1039</v>
      </c>
      <c r="W598" s="201" t="s">
        <v>1043</v>
      </c>
    </row>
    <row r="599" spans="1:23" ht="52.5">
      <c r="A599" s="197" t="s">
        <v>1525</v>
      </c>
      <c r="B599" s="197" t="s">
        <v>1526</v>
      </c>
      <c r="C599" s="192" t="s">
        <v>1005</v>
      </c>
      <c r="D599" s="192">
        <v>16471</v>
      </c>
      <c r="E599" s="193">
        <v>44560</v>
      </c>
      <c r="F599" s="205"/>
      <c r="G599" s="205"/>
      <c r="H599" s="205"/>
      <c r="I599" s="187">
        <v>15183.07</v>
      </c>
      <c r="J599" s="193">
        <v>44592</v>
      </c>
      <c r="K599" s="192" t="s">
        <v>1516</v>
      </c>
      <c r="L599" s="205"/>
      <c r="M599" s="197" t="s">
        <v>1516</v>
      </c>
      <c r="N599" s="187">
        <v>15183.07</v>
      </c>
      <c r="O599" s="199"/>
      <c r="P599" s="205"/>
      <c r="Q599" s="205"/>
      <c r="R599" s="205"/>
      <c r="S599" s="205"/>
      <c r="T599" s="187" t="s">
        <v>1527</v>
      </c>
      <c r="U599" s="203">
        <v>1215</v>
      </c>
      <c r="V599" s="201" t="s">
        <v>1039</v>
      </c>
      <c r="W599" s="201" t="s">
        <v>1043</v>
      </c>
    </row>
    <row r="600" spans="1:23" ht="52.5">
      <c r="A600" s="197" t="s">
        <v>1525</v>
      </c>
      <c r="B600" s="197" t="s">
        <v>1526</v>
      </c>
      <c r="C600" s="192" t="s">
        <v>1005</v>
      </c>
      <c r="D600" s="192">
        <v>16473</v>
      </c>
      <c r="E600" s="193">
        <v>44560</v>
      </c>
      <c r="F600" s="205"/>
      <c r="G600" s="205"/>
      <c r="H600" s="205"/>
      <c r="I600" s="187">
        <v>1338.41</v>
      </c>
      <c r="J600" s="193">
        <v>44592</v>
      </c>
      <c r="K600" s="192" t="s">
        <v>1516</v>
      </c>
      <c r="L600" s="205"/>
      <c r="M600" s="197" t="s">
        <v>1516</v>
      </c>
      <c r="N600" s="187">
        <v>1338.41</v>
      </c>
      <c r="O600" s="199"/>
      <c r="P600" s="205"/>
      <c r="Q600" s="205"/>
      <c r="R600" s="205"/>
      <c r="S600" s="205"/>
      <c r="T600" s="187" t="s">
        <v>1527</v>
      </c>
      <c r="U600" s="203">
        <v>1215</v>
      </c>
      <c r="V600" s="201" t="s">
        <v>1039</v>
      </c>
      <c r="W600" s="201" t="s">
        <v>1043</v>
      </c>
    </row>
    <row r="601" spans="1:23" ht="52.5">
      <c r="A601" s="197" t="s">
        <v>1525</v>
      </c>
      <c r="B601" s="197" t="s">
        <v>1526</v>
      </c>
      <c r="C601" s="192" t="s">
        <v>1005</v>
      </c>
      <c r="D601" s="192">
        <v>16474</v>
      </c>
      <c r="E601" s="193">
        <v>44560</v>
      </c>
      <c r="F601" s="205"/>
      <c r="G601" s="205"/>
      <c r="H601" s="205"/>
      <c r="I601" s="187">
        <v>6223.18</v>
      </c>
      <c r="J601" s="193">
        <v>44592</v>
      </c>
      <c r="K601" s="192" t="s">
        <v>1516</v>
      </c>
      <c r="L601" s="205"/>
      <c r="M601" s="197" t="s">
        <v>1516</v>
      </c>
      <c r="N601" s="187">
        <v>6223.18</v>
      </c>
      <c r="O601" s="199"/>
      <c r="P601" s="205"/>
      <c r="Q601" s="205"/>
      <c r="R601" s="205"/>
      <c r="S601" s="205"/>
      <c r="T601" s="187" t="s">
        <v>1527</v>
      </c>
      <c r="U601" s="203">
        <v>1215</v>
      </c>
      <c r="V601" s="201" t="s">
        <v>1039</v>
      </c>
      <c r="W601" s="201" t="s">
        <v>1043</v>
      </c>
    </row>
    <row r="602" spans="1:23" ht="52.5">
      <c r="A602" s="197" t="s">
        <v>1525</v>
      </c>
      <c r="B602" s="197" t="s">
        <v>1526</v>
      </c>
      <c r="C602" s="192" t="s">
        <v>1005</v>
      </c>
      <c r="D602" s="192">
        <v>16475</v>
      </c>
      <c r="E602" s="193">
        <v>44560</v>
      </c>
      <c r="F602" s="205"/>
      <c r="G602" s="205"/>
      <c r="H602" s="205"/>
      <c r="I602" s="187">
        <v>9868.7099999999991</v>
      </c>
      <c r="J602" s="193">
        <v>44592</v>
      </c>
      <c r="K602" s="192" t="s">
        <v>1516</v>
      </c>
      <c r="L602" s="205"/>
      <c r="M602" s="197" t="s">
        <v>1516</v>
      </c>
      <c r="N602" s="187">
        <v>9868.7099999999991</v>
      </c>
      <c r="O602" s="199"/>
      <c r="P602" s="205"/>
      <c r="Q602" s="205"/>
      <c r="R602" s="205"/>
      <c r="S602" s="205"/>
      <c r="T602" s="187" t="s">
        <v>1527</v>
      </c>
      <c r="U602" s="203">
        <v>1215</v>
      </c>
      <c r="V602" s="201" t="s">
        <v>1039</v>
      </c>
      <c r="W602" s="201" t="s">
        <v>1043</v>
      </c>
    </row>
    <row r="603" spans="1:23" ht="52.5">
      <c r="A603" s="197" t="s">
        <v>1525</v>
      </c>
      <c r="B603" s="197" t="s">
        <v>1526</v>
      </c>
      <c r="C603" s="192" t="s">
        <v>1005</v>
      </c>
      <c r="D603" s="192">
        <v>16476</v>
      </c>
      <c r="E603" s="193">
        <v>44560</v>
      </c>
      <c r="F603" s="205"/>
      <c r="G603" s="205"/>
      <c r="H603" s="205"/>
      <c r="I603" s="187">
        <v>76565.06</v>
      </c>
      <c r="J603" s="193">
        <v>44592</v>
      </c>
      <c r="K603" s="192" t="s">
        <v>1516</v>
      </c>
      <c r="L603" s="205"/>
      <c r="M603" s="197" t="s">
        <v>1516</v>
      </c>
      <c r="N603" s="187">
        <v>76565.06</v>
      </c>
      <c r="O603" s="199"/>
      <c r="P603" s="205"/>
      <c r="Q603" s="205"/>
      <c r="R603" s="205"/>
      <c r="S603" s="205"/>
      <c r="T603" s="187" t="s">
        <v>1527</v>
      </c>
      <c r="U603" s="203">
        <v>1215</v>
      </c>
      <c r="V603" s="201" t="s">
        <v>1039</v>
      </c>
      <c r="W603" s="201" t="s">
        <v>1043</v>
      </c>
    </row>
    <row r="604" spans="1:23" ht="52.5">
      <c r="A604" s="197" t="s">
        <v>1525</v>
      </c>
      <c r="B604" s="197" t="s">
        <v>1526</v>
      </c>
      <c r="C604" s="192" t="s">
        <v>1005</v>
      </c>
      <c r="D604" s="192">
        <v>16477</v>
      </c>
      <c r="E604" s="193">
        <v>44560</v>
      </c>
      <c r="F604" s="205"/>
      <c r="G604" s="205"/>
      <c r="H604" s="205"/>
      <c r="I604" s="187">
        <v>4488.45</v>
      </c>
      <c r="J604" s="193">
        <v>44592</v>
      </c>
      <c r="K604" s="192" t="s">
        <v>1516</v>
      </c>
      <c r="L604" s="205"/>
      <c r="M604" s="197" t="s">
        <v>1516</v>
      </c>
      <c r="N604" s="187">
        <v>4488.45</v>
      </c>
      <c r="O604" s="199"/>
      <c r="P604" s="205"/>
      <c r="Q604" s="205"/>
      <c r="R604" s="205"/>
      <c r="S604" s="205"/>
      <c r="T604" s="187" t="s">
        <v>1527</v>
      </c>
      <c r="U604" s="203">
        <v>1215</v>
      </c>
      <c r="V604" s="201" t="s">
        <v>1039</v>
      </c>
      <c r="W604" s="201" t="s">
        <v>1043</v>
      </c>
    </row>
    <row r="605" spans="1:23" ht="52.5">
      <c r="A605" s="197" t="s">
        <v>1525</v>
      </c>
      <c r="B605" s="197" t="s">
        <v>1526</v>
      </c>
      <c r="C605" s="192" t="s">
        <v>1005</v>
      </c>
      <c r="D605" s="192">
        <v>16478</v>
      </c>
      <c r="E605" s="193">
        <v>44560</v>
      </c>
      <c r="F605" s="205"/>
      <c r="G605" s="205"/>
      <c r="H605" s="205"/>
      <c r="I605" s="187">
        <v>10169.14</v>
      </c>
      <c r="J605" s="193">
        <v>44592</v>
      </c>
      <c r="K605" s="192" t="s">
        <v>1516</v>
      </c>
      <c r="L605" s="205"/>
      <c r="M605" s="197" t="s">
        <v>1516</v>
      </c>
      <c r="N605" s="187">
        <v>10169.14</v>
      </c>
      <c r="O605" s="199"/>
      <c r="P605" s="205"/>
      <c r="Q605" s="205"/>
      <c r="R605" s="205"/>
      <c r="S605" s="205"/>
      <c r="T605" s="187" t="s">
        <v>1527</v>
      </c>
      <c r="U605" s="203">
        <v>1215</v>
      </c>
      <c r="V605" s="201" t="s">
        <v>1039</v>
      </c>
      <c r="W605" s="201" t="s">
        <v>1043</v>
      </c>
    </row>
    <row r="606" spans="1:23" ht="52.5">
      <c r="A606" s="197" t="s">
        <v>1525</v>
      </c>
      <c r="B606" s="197" t="s">
        <v>1526</v>
      </c>
      <c r="C606" s="192" t="s">
        <v>1005</v>
      </c>
      <c r="D606" s="192">
        <v>16479</v>
      </c>
      <c r="E606" s="193">
        <v>44560</v>
      </c>
      <c r="F606" s="205"/>
      <c r="G606" s="205"/>
      <c r="H606" s="205"/>
      <c r="I606" s="187">
        <v>51439.46</v>
      </c>
      <c r="J606" s="193">
        <v>44592</v>
      </c>
      <c r="K606" s="192" t="s">
        <v>1516</v>
      </c>
      <c r="L606" s="205"/>
      <c r="M606" s="197" t="s">
        <v>1516</v>
      </c>
      <c r="N606" s="187">
        <v>51439.46</v>
      </c>
      <c r="O606" s="199"/>
      <c r="P606" s="205"/>
      <c r="Q606" s="205"/>
      <c r="R606" s="205"/>
      <c r="S606" s="205"/>
      <c r="T606" s="187" t="s">
        <v>1527</v>
      </c>
      <c r="U606" s="203">
        <v>1215</v>
      </c>
      <c r="V606" s="201" t="s">
        <v>1039</v>
      </c>
      <c r="W606" s="201" t="s">
        <v>1043</v>
      </c>
    </row>
    <row r="607" spans="1:23" ht="52.5">
      <c r="A607" s="197" t="s">
        <v>1525</v>
      </c>
      <c r="B607" s="197" t="s">
        <v>1526</v>
      </c>
      <c r="C607" s="192" t="s">
        <v>1005</v>
      </c>
      <c r="D607" s="192">
        <v>16480</v>
      </c>
      <c r="E607" s="193">
        <v>44560</v>
      </c>
      <c r="F607" s="205"/>
      <c r="G607" s="205"/>
      <c r="H607" s="205"/>
      <c r="I607" s="187">
        <v>19165.84</v>
      </c>
      <c r="J607" s="193">
        <v>44592</v>
      </c>
      <c r="K607" s="192" t="s">
        <v>1516</v>
      </c>
      <c r="L607" s="205"/>
      <c r="M607" s="197" t="s">
        <v>1516</v>
      </c>
      <c r="N607" s="187">
        <v>19165.84</v>
      </c>
      <c r="O607" s="199"/>
      <c r="P607" s="205"/>
      <c r="Q607" s="205"/>
      <c r="R607" s="205"/>
      <c r="S607" s="205"/>
      <c r="T607" s="187" t="s">
        <v>1527</v>
      </c>
      <c r="U607" s="203">
        <v>1215</v>
      </c>
      <c r="V607" s="201" t="s">
        <v>1039</v>
      </c>
      <c r="W607" s="201" t="s">
        <v>1043</v>
      </c>
    </row>
    <row r="608" spans="1:23" ht="52.5">
      <c r="A608" s="197" t="s">
        <v>1525</v>
      </c>
      <c r="B608" s="197" t="s">
        <v>1526</v>
      </c>
      <c r="C608" s="192" t="s">
        <v>1005</v>
      </c>
      <c r="D608" s="192">
        <v>16481</v>
      </c>
      <c r="E608" s="193">
        <v>44560</v>
      </c>
      <c r="F608" s="205"/>
      <c r="G608" s="205"/>
      <c r="H608" s="205"/>
      <c r="I608" s="187">
        <v>49180.41</v>
      </c>
      <c r="J608" s="193">
        <v>44592</v>
      </c>
      <c r="K608" s="192" t="s">
        <v>1516</v>
      </c>
      <c r="L608" s="205"/>
      <c r="M608" s="197" t="s">
        <v>1516</v>
      </c>
      <c r="N608" s="187">
        <v>49180.41</v>
      </c>
      <c r="O608" s="199"/>
      <c r="P608" s="205"/>
      <c r="Q608" s="205"/>
      <c r="R608" s="205"/>
      <c r="S608" s="205"/>
      <c r="T608" s="187" t="s">
        <v>1527</v>
      </c>
      <c r="U608" s="203">
        <v>1215</v>
      </c>
      <c r="V608" s="201" t="s">
        <v>1039</v>
      </c>
      <c r="W608" s="201" t="s">
        <v>1043</v>
      </c>
    </row>
    <row r="609" spans="1:23" ht="52.5">
      <c r="A609" s="197" t="s">
        <v>1525</v>
      </c>
      <c r="B609" s="197" t="s">
        <v>1526</v>
      </c>
      <c r="C609" s="192" t="s">
        <v>1005</v>
      </c>
      <c r="D609" s="192">
        <v>16482</v>
      </c>
      <c r="E609" s="193">
        <v>44560</v>
      </c>
      <c r="F609" s="205"/>
      <c r="G609" s="205"/>
      <c r="H609" s="205"/>
      <c r="I609" s="187">
        <v>38207.879999999997</v>
      </c>
      <c r="J609" s="193">
        <v>44592</v>
      </c>
      <c r="K609" s="192" t="s">
        <v>1516</v>
      </c>
      <c r="L609" s="205"/>
      <c r="M609" s="197" t="s">
        <v>1516</v>
      </c>
      <c r="N609" s="187">
        <v>38207.879999999997</v>
      </c>
      <c r="O609" s="199"/>
      <c r="P609" s="205"/>
      <c r="Q609" s="205"/>
      <c r="R609" s="205"/>
      <c r="S609" s="205"/>
      <c r="T609" s="187" t="s">
        <v>1527</v>
      </c>
      <c r="U609" s="203">
        <v>1215</v>
      </c>
      <c r="V609" s="201" t="s">
        <v>1039</v>
      </c>
      <c r="W609" s="201" t="s">
        <v>1043</v>
      </c>
    </row>
    <row r="610" spans="1:23" ht="52.5">
      <c r="A610" s="197" t="s">
        <v>1525</v>
      </c>
      <c r="B610" s="197" t="s">
        <v>1526</v>
      </c>
      <c r="C610" s="192" t="s">
        <v>1005</v>
      </c>
      <c r="D610" s="192">
        <v>16483</v>
      </c>
      <c r="E610" s="193">
        <v>44560</v>
      </c>
      <c r="F610" s="205"/>
      <c r="G610" s="205"/>
      <c r="H610" s="205"/>
      <c r="I610" s="187">
        <v>33660.879999999997</v>
      </c>
      <c r="J610" s="193">
        <v>44592</v>
      </c>
      <c r="K610" s="192" t="s">
        <v>1516</v>
      </c>
      <c r="L610" s="205"/>
      <c r="M610" s="197" t="s">
        <v>1516</v>
      </c>
      <c r="N610" s="187">
        <v>33660.879999999997</v>
      </c>
      <c r="O610" s="199"/>
      <c r="P610" s="205"/>
      <c r="Q610" s="205"/>
      <c r="R610" s="205"/>
      <c r="S610" s="205"/>
      <c r="T610" s="187" t="s">
        <v>1527</v>
      </c>
      <c r="U610" s="203">
        <v>1215</v>
      </c>
      <c r="V610" s="201" t="s">
        <v>1039</v>
      </c>
      <c r="W610" s="201" t="s">
        <v>1043</v>
      </c>
    </row>
    <row r="611" spans="1:23" ht="52.5">
      <c r="A611" s="197" t="s">
        <v>1525</v>
      </c>
      <c r="B611" s="197" t="s">
        <v>1526</v>
      </c>
      <c r="C611" s="192" t="s">
        <v>1005</v>
      </c>
      <c r="D611" s="192">
        <v>16484</v>
      </c>
      <c r="E611" s="193">
        <v>44560</v>
      </c>
      <c r="F611" s="205"/>
      <c r="G611" s="205"/>
      <c r="H611" s="205"/>
      <c r="I611" s="187">
        <v>15800.79</v>
      </c>
      <c r="J611" s="193">
        <v>44592</v>
      </c>
      <c r="K611" s="192" t="s">
        <v>1516</v>
      </c>
      <c r="L611" s="205"/>
      <c r="M611" s="197" t="s">
        <v>1516</v>
      </c>
      <c r="N611" s="187">
        <v>15800.79</v>
      </c>
      <c r="O611" s="199"/>
      <c r="P611" s="205"/>
      <c r="Q611" s="205"/>
      <c r="R611" s="205"/>
      <c r="S611" s="205"/>
      <c r="T611" s="187" t="s">
        <v>1527</v>
      </c>
      <c r="U611" s="203">
        <v>1215</v>
      </c>
      <c r="V611" s="201" t="s">
        <v>1039</v>
      </c>
      <c r="W611" s="201" t="s">
        <v>1043</v>
      </c>
    </row>
    <row r="612" spans="1:23" ht="52.5">
      <c r="A612" s="197" t="s">
        <v>1525</v>
      </c>
      <c r="B612" s="197" t="s">
        <v>1526</v>
      </c>
      <c r="C612" s="192" t="s">
        <v>1005</v>
      </c>
      <c r="D612" s="192">
        <v>16485</v>
      </c>
      <c r="E612" s="193">
        <v>44560</v>
      </c>
      <c r="F612" s="205"/>
      <c r="G612" s="205"/>
      <c r="H612" s="205"/>
      <c r="I612" s="187">
        <v>22558.28</v>
      </c>
      <c r="J612" s="193">
        <v>44592</v>
      </c>
      <c r="K612" s="192" t="s">
        <v>1516</v>
      </c>
      <c r="L612" s="205"/>
      <c r="M612" s="197" t="s">
        <v>1516</v>
      </c>
      <c r="N612" s="187">
        <v>22558.28</v>
      </c>
      <c r="O612" s="199"/>
      <c r="P612" s="205"/>
      <c r="Q612" s="205"/>
      <c r="R612" s="205"/>
      <c r="S612" s="205"/>
      <c r="T612" s="187" t="s">
        <v>1527</v>
      </c>
      <c r="U612" s="203">
        <v>1215</v>
      </c>
      <c r="V612" s="201" t="s">
        <v>1039</v>
      </c>
      <c r="W612" s="201" t="s">
        <v>1043</v>
      </c>
    </row>
    <row r="613" spans="1:23" ht="52.5">
      <c r="A613" s="197" t="s">
        <v>1525</v>
      </c>
      <c r="B613" s="197" t="s">
        <v>1526</v>
      </c>
      <c r="C613" s="192" t="s">
        <v>1005</v>
      </c>
      <c r="D613" s="192">
        <v>16486</v>
      </c>
      <c r="E613" s="193">
        <v>44560</v>
      </c>
      <c r="F613" s="205"/>
      <c r="G613" s="205"/>
      <c r="H613" s="205"/>
      <c r="I613" s="187">
        <v>18578.61</v>
      </c>
      <c r="J613" s="193">
        <v>44592</v>
      </c>
      <c r="K613" s="192" t="s">
        <v>1516</v>
      </c>
      <c r="L613" s="205"/>
      <c r="M613" s="197" t="s">
        <v>1516</v>
      </c>
      <c r="N613" s="187">
        <v>18578.61</v>
      </c>
      <c r="O613" s="199"/>
      <c r="P613" s="205"/>
      <c r="Q613" s="205"/>
      <c r="R613" s="205"/>
      <c r="S613" s="205"/>
      <c r="T613" s="187" t="s">
        <v>1527</v>
      </c>
      <c r="U613" s="203">
        <v>1215</v>
      </c>
      <c r="V613" s="201" t="s">
        <v>1039</v>
      </c>
      <c r="W613" s="201" t="s">
        <v>1043</v>
      </c>
    </row>
    <row r="614" spans="1:23" ht="52.5">
      <c r="A614" s="197" t="s">
        <v>1525</v>
      </c>
      <c r="B614" s="197" t="s">
        <v>1526</v>
      </c>
      <c r="C614" s="192" t="s">
        <v>1005</v>
      </c>
      <c r="D614" s="192">
        <v>16487</v>
      </c>
      <c r="E614" s="193">
        <v>44560</v>
      </c>
      <c r="F614" s="205"/>
      <c r="G614" s="205"/>
      <c r="H614" s="205"/>
      <c r="I614" s="187">
        <v>24467.95</v>
      </c>
      <c r="J614" s="193">
        <v>44592</v>
      </c>
      <c r="K614" s="192" t="s">
        <v>1516</v>
      </c>
      <c r="L614" s="205"/>
      <c r="M614" s="197" t="s">
        <v>1516</v>
      </c>
      <c r="N614" s="187">
        <v>24467.95</v>
      </c>
      <c r="O614" s="199"/>
      <c r="P614" s="205"/>
      <c r="Q614" s="205"/>
      <c r="R614" s="205"/>
      <c r="S614" s="205"/>
      <c r="T614" s="187" t="s">
        <v>1527</v>
      </c>
      <c r="U614" s="203">
        <v>1215</v>
      </c>
      <c r="V614" s="201" t="s">
        <v>1039</v>
      </c>
      <c r="W614" s="201" t="s">
        <v>1043</v>
      </c>
    </row>
    <row r="615" spans="1:23" ht="52.5">
      <c r="A615" s="197" t="s">
        <v>1525</v>
      </c>
      <c r="B615" s="197" t="s">
        <v>1526</v>
      </c>
      <c r="C615" s="192" t="s">
        <v>1005</v>
      </c>
      <c r="D615" s="192">
        <v>16488</v>
      </c>
      <c r="E615" s="193">
        <v>44560</v>
      </c>
      <c r="F615" s="205"/>
      <c r="G615" s="205"/>
      <c r="H615" s="205"/>
      <c r="I615" s="187">
        <v>18488.080000000002</v>
      </c>
      <c r="J615" s="193">
        <v>44592</v>
      </c>
      <c r="K615" s="192" t="s">
        <v>1516</v>
      </c>
      <c r="L615" s="205"/>
      <c r="M615" s="197" t="s">
        <v>1516</v>
      </c>
      <c r="N615" s="187">
        <v>18488.080000000002</v>
      </c>
      <c r="O615" s="199"/>
      <c r="P615" s="205"/>
      <c r="Q615" s="205"/>
      <c r="R615" s="205"/>
      <c r="S615" s="205"/>
      <c r="T615" s="187" t="s">
        <v>1527</v>
      </c>
      <c r="U615" s="203">
        <v>1215</v>
      </c>
      <c r="V615" s="201" t="s">
        <v>1039</v>
      </c>
      <c r="W615" s="201" t="s">
        <v>1043</v>
      </c>
    </row>
    <row r="616" spans="1:23" ht="52.5">
      <c r="A616" s="197" t="s">
        <v>1525</v>
      </c>
      <c r="B616" s="197" t="s">
        <v>1526</v>
      </c>
      <c r="C616" s="192" t="s">
        <v>1005</v>
      </c>
      <c r="D616" s="192">
        <v>16489</v>
      </c>
      <c r="E616" s="193">
        <v>44560</v>
      </c>
      <c r="F616" s="205"/>
      <c r="G616" s="205"/>
      <c r="H616" s="205"/>
      <c r="I616" s="187">
        <v>14824.87</v>
      </c>
      <c r="J616" s="193">
        <v>44592</v>
      </c>
      <c r="K616" s="192" t="s">
        <v>1516</v>
      </c>
      <c r="L616" s="205"/>
      <c r="M616" s="197" t="s">
        <v>1516</v>
      </c>
      <c r="N616" s="187">
        <v>14824.87</v>
      </c>
      <c r="O616" s="199"/>
      <c r="P616" s="205"/>
      <c r="Q616" s="205"/>
      <c r="R616" s="205"/>
      <c r="S616" s="205"/>
      <c r="T616" s="187" t="s">
        <v>1527</v>
      </c>
      <c r="U616" s="203">
        <v>1215</v>
      </c>
      <c r="V616" s="201" t="s">
        <v>1039</v>
      </c>
      <c r="W616" s="201" t="s">
        <v>1043</v>
      </c>
    </row>
    <row r="617" spans="1:23" ht="52.5">
      <c r="A617" s="197" t="s">
        <v>1525</v>
      </c>
      <c r="B617" s="197" t="s">
        <v>1526</v>
      </c>
      <c r="C617" s="192" t="s">
        <v>1005</v>
      </c>
      <c r="D617" s="192">
        <v>16490</v>
      </c>
      <c r="E617" s="193">
        <v>44560</v>
      </c>
      <c r="F617" s="205"/>
      <c r="G617" s="205"/>
      <c r="H617" s="205"/>
      <c r="I617" s="187">
        <v>30389.55</v>
      </c>
      <c r="J617" s="193">
        <v>44592</v>
      </c>
      <c r="K617" s="192" t="s">
        <v>1516</v>
      </c>
      <c r="L617" s="205"/>
      <c r="M617" s="197" t="s">
        <v>1516</v>
      </c>
      <c r="N617" s="187">
        <v>30389.55</v>
      </c>
      <c r="O617" s="199"/>
      <c r="P617" s="205"/>
      <c r="Q617" s="205"/>
      <c r="R617" s="205"/>
      <c r="S617" s="205"/>
      <c r="T617" s="187" t="s">
        <v>1527</v>
      </c>
      <c r="U617" s="203">
        <v>1215</v>
      </c>
      <c r="V617" s="201" t="s">
        <v>1039</v>
      </c>
      <c r="W617" s="201" t="s">
        <v>1043</v>
      </c>
    </row>
    <row r="618" spans="1:23" ht="52.5">
      <c r="A618" s="197" t="s">
        <v>1525</v>
      </c>
      <c r="B618" s="197" t="s">
        <v>1526</v>
      </c>
      <c r="C618" s="192" t="s">
        <v>1005</v>
      </c>
      <c r="D618" s="192">
        <v>16491</v>
      </c>
      <c r="E618" s="193">
        <v>44560</v>
      </c>
      <c r="F618" s="205"/>
      <c r="G618" s="205"/>
      <c r="H618" s="205"/>
      <c r="I618" s="187">
        <v>19638.060000000001</v>
      </c>
      <c r="J618" s="193">
        <v>44592</v>
      </c>
      <c r="K618" s="192" t="s">
        <v>1516</v>
      </c>
      <c r="L618" s="205"/>
      <c r="M618" s="197" t="s">
        <v>1516</v>
      </c>
      <c r="N618" s="187">
        <v>19638.060000000001</v>
      </c>
      <c r="O618" s="199"/>
      <c r="P618" s="205"/>
      <c r="Q618" s="205"/>
      <c r="R618" s="205"/>
      <c r="S618" s="205"/>
      <c r="T618" s="187" t="s">
        <v>1527</v>
      </c>
      <c r="U618" s="203">
        <v>1215</v>
      </c>
      <c r="V618" s="201" t="s">
        <v>1039</v>
      </c>
      <c r="W618" s="201" t="s">
        <v>1043</v>
      </c>
    </row>
    <row r="619" spans="1:23" ht="52.5">
      <c r="A619" s="197" t="s">
        <v>1525</v>
      </c>
      <c r="B619" s="197" t="s">
        <v>1526</v>
      </c>
      <c r="C619" s="192" t="s">
        <v>1005</v>
      </c>
      <c r="D619" s="192">
        <v>16492</v>
      </c>
      <c r="E619" s="193">
        <v>44560</v>
      </c>
      <c r="F619" s="205"/>
      <c r="G619" s="205"/>
      <c r="H619" s="205"/>
      <c r="I619" s="187">
        <v>15210.35</v>
      </c>
      <c r="J619" s="193">
        <v>44592</v>
      </c>
      <c r="K619" s="192" t="s">
        <v>1516</v>
      </c>
      <c r="L619" s="205"/>
      <c r="M619" s="197" t="s">
        <v>1516</v>
      </c>
      <c r="N619" s="187">
        <v>15210.35</v>
      </c>
      <c r="O619" s="199"/>
      <c r="P619" s="205"/>
      <c r="Q619" s="205"/>
      <c r="R619" s="205"/>
      <c r="S619" s="205"/>
      <c r="T619" s="187" t="s">
        <v>1527</v>
      </c>
      <c r="U619" s="203">
        <v>1215</v>
      </c>
      <c r="V619" s="201" t="s">
        <v>1039</v>
      </c>
      <c r="W619" s="201" t="s">
        <v>1043</v>
      </c>
    </row>
    <row r="620" spans="1:23" ht="52.5">
      <c r="A620" s="197" t="s">
        <v>1525</v>
      </c>
      <c r="B620" s="197" t="s">
        <v>1526</v>
      </c>
      <c r="C620" s="192" t="s">
        <v>1005</v>
      </c>
      <c r="D620" s="192">
        <v>16493</v>
      </c>
      <c r="E620" s="193">
        <v>44560</v>
      </c>
      <c r="F620" s="205"/>
      <c r="G620" s="205"/>
      <c r="H620" s="205"/>
      <c r="I620" s="187">
        <v>36106.699999999997</v>
      </c>
      <c r="J620" s="193">
        <v>44592</v>
      </c>
      <c r="K620" s="192" t="s">
        <v>1516</v>
      </c>
      <c r="L620" s="205"/>
      <c r="M620" s="197" t="s">
        <v>1516</v>
      </c>
      <c r="N620" s="187">
        <v>36106.699999999997</v>
      </c>
      <c r="O620" s="199"/>
      <c r="P620" s="205"/>
      <c r="Q620" s="205"/>
      <c r="R620" s="205"/>
      <c r="S620" s="205"/>
      <c r="T620" s="187" t="s">
        <v>1527</v>
      </c>
      <c r="U620" s="203">
        <v>1215</v>
      </c>
      <c r="V620" s="201" t="s">
        <v>1039</v>
      </c>
      <c r="W620" s="201" t="s">
        <v>1043</v>
      </c>
    </row>
    <row r="621" spans="1:23" ht="52.5">
      <c r="A621" s="197" t="s">
        <v>1525</v>
      </c>
      <c r="B621" s="197" t="s">
        <v>1526</v>
      </c>
      <c r="C621" s="192" t="s">
        <v>1005</v>
      </c>
      <c r="D621" s="192">
        <v>16494</v>
      </c>
      <c r="E621" s="193">
        <v>44560</v>
      </c>
      <c r="F621" s="205"/>
      <c r="G621" s="205"/>
      <c r="H621" s="205"/>
      <c r="I621" s="187">
        <v>50448.25</v>
      </c>
      <c r="J621" s="193">
        <v>44592</v>
      </c>
      <c r="K621" s="192" t="s">
        <v>1516</v>
      </c>
      <c r="L621" s="205"/>
      <c r="M621" s="197" t="s">
        <v>1516</v>
      </c>
      <c r="N621" s="187">
        <v>50448.25</v>
      </c>
      <c r="O621" s="199"/>
      <c r="P621" s="205"/>
      <c r="Q621" s="205"/>
      <c r="R621" s="205"/>
      <c r="S621" s="205"/>
      <c r="T621" s="187" t="s">
        <v>1527</v>
      </c>
      <c r="U621" s="203">
        <v>1215</v>
      </c>
      <c r="V621" s="201" t="s">
        <v>1039</v>
      </c>
      <c r="W621" s="201" t="s">
        <v>1043</v>
      </c>
    </row>
    <row r="622" spans="1:23" ht="52.5">
      <c r="A622" s="197" t="s">
        <v>1525</v>
      </c>
      <c r="B622" s="197" t="s">
        <v>1526</v>
      </c>
      <c r="C622" s="192" t="s">
        <v>1005</v>
      </c>
      <c r="D622" s="192">
        <v>16495</v>
      </c>
      <c r="E622" s="193">
        <v>44560</v>
      </c>
      <c r="F622" s="205"/>
      <c r="G622" s="205"/>
      <c r="H622" s="205"/>
      <c r="I622" s="187">
        <v>72918.42</v>
      </c>
      <c r="J622" s="193">
        <v>44592</v>
      </c>
      <c r="K622" s="192" t="s">
        <v>1516</v>
      </c>
      <c r="L622" s="205"/>
      <c r="M622" s="197" t="s">
        <v>1516</v>
      </c>
      <c r="N622" s="187">
        <v>72918.42</v>
      </c>
      <c r="O622" s="199"/>
      <c r="P622" s="205"/>
      <c r="Q622" s="205"/>
      <c r="R622" s="205"/>
      <c r="S622" s="205"/>
      <c r="T622" s="187" t="s">
        <v>1527</v>
      </c>
      <c r="U622" s="203">
        <v>1215</v>
      </c>
      <c r="V622" s="201" t="s">
        <v>1039</v>
      </c>
      <c r="W622" s="201" t="s">
        <v>1043</v>
      </c>
    </row>
    <row r="623" spans="1:23" ht="52.5">
      <c r="A623" s="197" t="s">
        <v>1525</v>
      </c>
      <c r="B623" s="197" t="s">
        <v>1526</v>
      </c>
      <c r="C623" s="192" t="s">
        <v>1005</v>
      </c>
      <c r="D623" s="192">
        <v>16496</v>
      </c>
      <c r="E623" s="193">
        <v>44560</v>
      </c>
      <c r="F623" s="205"/>
      <c r="G623" s="205"/>
      <c r="H623" s="205"/>
      <c r="I623" s="187">
        <v>68655.78</v>
      </c>
      <c r="J623" s="193">
        <v>44592</v>
      </c>
      <c r="K623" s="192" t="s">
        <v>1516</v>
      </c>
      <c r="L623" s="205"/>
      <c r="M623" s="197" t="s">
        <v>1516</v>
      </c>
      <c r="N623" s="187">
        <v>68655.78</v>
      </c>
      <c r="O623" s="199"/>
      <c r="P623" s="205"/>
      <c r="Q623" s="205"/>
      <c r="R623" s="205"/>
      <c r="S623" s="205"/>
      <c r="T623" s="187" t="s">
        <v>1527</v>
      </c>
      <c r="U623" s="203">
        <v>1215</v>
      </c>
      <c r="V623" s="201" t="s">
        <v>1039</v>
      </c>
      <c r="W623" s="201" t="s">
        <v>1043</v>
      </c>
    </row>
    <row r="624" spans="1:23" ht="52.5">
      <c r="A624" s="197" t="s">
        <v>1525</v>
      </c>
      <c r="B624" s="197" t="s">
        <v>1526</v>
      </c>
      <c r="C624" s="192" t="s">
        <v>1005</v>
      </c>
      <c r="D624" s="192">
        <v>16497</v>
      </c>
      <c r="E624" s="193">
        <v>44560</v>
      </c>
      <c r="F624" s="205"/>
      <c r="G624" s="205"/>
      <c r="H624" s="205"/>
      <c r="I624" s="187">
        <v>75794.91</v>
      </c>
      <c r="J624" s="193">
        <v>44592</v>
      </c>
      <c r="K624" s="192" t="s">
        <v>1516</v>
      </c>
      <c r="L624" s="205"/>
      <c r="M624" s="197" t="s">
        <v>1516</v>
      </c>
      <c r="N624" s="187">
        <v>75794.91</v>
      </c>
      <c r="O624" s="199"/>
      <c r="P624" s="205"/>
      <c r="Q624" s="205"/>
      <c r="R624" s="205"/>
      <c r="S624" s="205"/>
      <c r="T624" s="187" t="s">
        <v>1527</v>
      </c>
      <c r="U624" s="203">
        <v>1215</v>
      </c>
      <c r="V624" s="201" t="s">
        <v>1039</v>
      </c>
      <c r="W624" s="201" t="s">
        <v>1043</v>
      </c>
    </row>
    <row r="625" spans="1:23" ht="52.5">
      <c r="A625" s="197" t="s">
        <v>1525</v>
      </c>
      <c r="B625" s="197" t="s">
        <v>1526</v>
      </c>
      <c r="C625" s="192" t="s">
        <v>1005</v>
      </c>
      <c r="D625" s="192">
        <v>16498</v>
      </c>
      <c r="E625" s="193">
        <v>44560</v>
      </c>
      <c r="F625" s="205"/>
      <c r="G625" s="205"/>
      <c r="H625" s="205"/>
      <c r="I625" s="187">
        <v>13368.19</v>
      </c>
      <c r="J625" s="193">
        <v>44592</v>
      </c>
      <c r="K625" s="192" t="s">
        <v>1516</v>
      </c>
      <c r="L625" s="205"/>
      <c r="M625" s="197" t="s">
        <v>1516</v>
      </c>
      <c r="N625" s="187">
        <v>13368.19</v>
      </c>
      <c r="O625" s="199"/>
      <c r="P625" s="205"/>
      <c r="Q625" s="205"/>
      <c r="R625" s="205"/>
      <c r="S625" s="205"/>
      <c r="T625" s="187" t="s">
        <v>1527</v>
      </c>
      <c r="U625" s="203">
        <v>1215</v>
      </c>
      <c r="V625" s="201" t="s">
        <v>1039</v>
      </c>
      <c r="W625" s="201" t="s">
        <v>1043</v>
      </c>
    </row>
    <row r="626" spans="1:23" ht="52.5">
      <c r="A626" s="197" t="s">
        <v>1525</v>
      </c>
      <c r="B626" s="197" t="s">
        <v>1526</v>
      </c>
      <c r="C626" s="192" t="s">
        <v>1005</v>
      </c>
      <c r="D626" s="192">
        <v>16499</v>
      </c>
      <c r="E626" s="193">
        <v>44560</v>
      </c>
      <c r="F626" s="205"/>
      <c r="G626" s="205"/>
      <c r="H626" s="205"/>
      <c r="I626" s="187">
        <v>20623.97</v>
      </c>
      <c r="J626" s="193">
        <v>44592</v>
      </c>
      <c r="K626" s="192" t="s">
        <v>1516</v>
      </c>
      <c r="L626" s="205"/>
      <c r="M626" s="197" t="s">
        <v>1516</v>
      </c>
      <c r="N626" s="187">
        <v>20623.97</v>
      </c>
      <c r="O626" s="199"/>
      <c r="P626" s="205"/>
      <c r="Q626" s="205"/>
      <c r="R626" s="205"/>
      <c r="S626" s="205"/>
      <c r="T626" s="187" t="s">
        <v>1527</v>
      </c>
      <c r="U626" s="203">
        <v>1215</v>
      </c>
      <c r="V626" s="201" t="s">
        <v>1039</v>
      </c>
      <c r="W626" s="201" t="s">
        <v>1043</v>
      </c>
    </row>
    <row r="627" spans="1:23" ht="52.5">
      <c r="A627" s="197" t="s">
        <v>1525</v>
      </c>
      <c r="B627" s="197" t="s">
        <v>1526</v>
      </c>
      <c r="C627" s="192" t="s">
        <v>1005</v>
      </c>
      <c r="D627" s="192">
        <v>16500</v>
      </c>
      <c r="E627" s="193">
        <v>44560</v>
      </c>
      <c r="F627" s="205"/>
      <c r="G627" s="205"/>
      <c r="H627" s="205"/>
      <c r="I627" s="187">
        <v>115798.24</v>
      </c>
      <c r="J627" s="193">
        <v>44592</v>
      </c>
      <c r="K627" s="192" t="s">
        <v>1516</v>
      </c>
      <c r="L627" s="205"/>
      <c r="M627" s="197" t="s">
        <v>1516</v>
      </c>
      <c r="N627" s="187">
        <v>115798.24</v>
      </c>
      <c r="O627" s="199"/>
      <c r="P627" s="205"/>
      <c r="Q627" s="205"/>
      <c r="R627" s="205"/>
      <c r="S627" s="205"/>
      <c r="T627" s="187" t="s">
        <v>1527</v>
      </c>
      <c r="U627" s="203">
        <v>1215</v>
      </c>
      <c r="V627" s="201" t="s">
        <v>1039</v>
      </c>
      <c r="W627" s="201" t="s">
        <v>1043</v>
      </c>
    </row>
    <row r="628" spans="1:23" ht="52.5">
      <c r="A628" s="197" t="s">
        <v>1525</v>
      </c>
      <c r="B628" s="197" t="s">
        <v>1526</v>
      </c>
      <c r="C628" s="192" t="s">
        <v>1005</v>
      </c>
      <c r="D628" s="192">
        <v>16553</v>
      </c>
      <c r="E628" s="193">
        <v>44592</v>
      </c>
      <c r="F628" s="205"/>
      <c r="G628" s="205"/>
      <c r="H628" s="205"/>
      <c r="I628" s="187">
        <v>62242.43</v>
      </c>
      <c r="J628" s="193">
        <v>44620</v>
      </c>
      <c r="K628" s="192" t="s">
        <v>1516</v>
      </c>
      <c r="L628" s="205"/>
      <c r="M628" s="197" t="s">
        <v>1516</v>
      </c>
      <c r="N628" s="187">
        <v>62242.43</v>
      </c>
      <c r="O628" s="199"/>
      <c r="P628" s="205"/>
      <c r="Q628" s="205"/>
      <c r="R628" s="205"/>
      <c r="S628" s="205"/>
      <c r="T628" s="187" t="s">
        <v>1517</v>
      </c>
      <c r="U628" s="203">
        <v>1187</v>
      </c>
      <c r="V628" s="201" t="s">
        <v>1039</v>
      </c>
      <c r="W628" s="201" t="s">
        <v>1043</v>
      </c>
    </row>
    <row r="629" spans="1:23" ht="52.5">
      <c r="A629" s="197" t="s">
        <v>1525</v>
      </c>
      <c r="B629" s="197" t="s">
        <v>1526</v>
      </c>
      <c r="C629" s="192" t="s">
        <v>1005</v>
      </c>
      <c r="D629" s="192">
        <v>16555</v>
      </c>
      <c r="E629" s="193">
        <v>44592</v>
      </c>
      <c r="F629" s="205"/>
      <c r="G629" s="205"/>
      <c r="H629" s="205"/>
      <c r="I629" s="187">
        <v>3201.06</v>
      </c>
      <c r="J629" s="193">
        <v>44620</v>
      </c>
      <c r="K629" s="192" t="s">
        <v>1516</v>
      </c>
      <c r="L629" s="205"/>
      <c r="M629" s="197" t="s">
        <v>1516</v>
      </c>
      <c r="N629" s="187">
        <v>3201.06</v>
      </c>
      <c r="O629" s="199"/>
      <c r="P629" s="205"/>
      <c r="Q629" s="205"/>
      <c r="R629" s="205"/>
      <c r="S629" s="205"/>
      <c r="T629" s="187" t="s">
        <v>1517</v>
      </c>
      <c r="U629" s="203">
        <v>1187</v>
      </c>
      <c r="V629" s="201" t="s">
        <v>1039</v>
      </c>
      <c r="W629" s="201" t="s">
        <v>1043</v>
      </c>
    </row>
    <row r="630" spans="1:23" ht="52.5">
      <c r="A630" s="197" t="s">
        <v>1525</v>
      </c>
      <c r="B630" s="197" t="s">
        <v>1526</v>
      </c>
      <c r="C630" s="192" t="s">
        <v>1005</v>
      </c>
      <c r="D630" s="192">
        <v>16556</v>
      </c>
      <c r="E630" s="193">
        <v>44592</v>
      </c>
      <c r="F630" s="205"/>
      <c r="G630" s="205"/>
      <c r="H630" s="205"/>
      <c r="I630" s="187">
        <v>16822.3</v>
      </c>
      <c r="J630" s="193">
        <v>44620</v>
      </c>
      <c r="K630" s="192" t="s">
        <v>1516</v>
      </c>
      <c r="L630" s="205"/>
      <c r="M630" s="197" t="s">
        <v>1516</v>
      </c>
      <c r="N630" s="187">
        <v>16822.3</v>
      </c>
      <c r="O630" s="199"/>
      <c r="P630" s="205"/>
      <c r="Q630" s="205"/>
      <c r="R630" s="205"/>
      <c r="S630" s="205"/>
      <c r="T630" s="187" t="s">
        <v>1517</v>
      </c>
      <c r="U630" s="203">
        <v>1187</v>
      </c>
      <c r="V630" s="201" t="s">
        <v>1039</v>
      </c>
      <c r="W630" s="201" t="s">
        <v>1043</v>
      </c>
    </row>
    <row r="631" spans="1:23" ht="52.5">
      <c r="A631" s="197" t="s">
        <v>1525</v>
      </c>
      <c r="B631" s="197" t="s">
        <v>1526</v>
      </c>
      <c r="C631" s="192" t="s">
        <v>1005</v>
      </c>
      <c r="D631" s="192">
        <v>16558</v>
      </c>
      <c r="E631" s="193">
        <v>44592</v>
      </c>
      <c r="F631" s="205"/>
      <c r="G631" s="205"/>
      <c r="H631" s="205"/>
      <c r="I631" s="187">
        <v>1410.13</v>
      </c>
      <c r="J631" s="193">
        <v>44620</v>
      </c>
      <c r="K631" s="192" t="s">
        <v>1516</v>
      </c>
      <c r="L631" s="205"/>
      <c r="M631" s="197" t="s">
        <v>1516</v>
      </c>
      <c r="N631" s="187">
        <v>1410.13</v>
      </c>
      <c r="O631" s="199"/>
      <c r="P631" s="205"/>
      <c r="Q631" s="205"/>
      <c r="R631" s="205"/>
      <c r="S631" s="205"/>
      <c r="T631" s="187" t="s">
        <v>1517</v>
      </c>
      <c r="U631" s="203">
        <v>1187</v>
      </c>
      <c r="V631" s="201" t="s">
        <v>1039</v>
      </c>
      <c r="W631" s="201" t="s">
        <v>1043</v>
      </c>
    </row>
    <row r="632" spans="1:23" ht="52.5">
      <c r="A632" s="197" t="s">
        <v>1525</v>
      </c>
      <c r="B632" s="197" t="s">
        <v>1526</v>
      </c>
      <c r="C632" s="192" t="s">
        <v>1005</v>
      </c>
      <c r="D632" s="192">
        <v>16559</v>
      </c>
      <c r="E632" s="193">
        <v>44592</v>
      </c>
      <c r="F632" s="205"/>
      <c r="G632" s="205"/>
      <c r="H632" s="205"/>
      <c r="I632" s="187">
        <v>5982.5</v>
      </c>
      <c r="J632" s="193">
        <v>44620</v>
      </c>
      <c r="K632" s="192" t="s">
        <v>1516</v>
      </c>
      <c r="L632" s="205"/>
      <c r="M632" s="197" t="s">
        <v>1516</v>
      </c>
      <c r="N632" s="187">
        <v>5982.5</v>
      </c>
      <c r="O632" s="199"/>
      <c r="P632" s="205"/>
      <c r="Q632" s="205"/>
      <c r="R632" s="205"/>
      <c r="S632" s="205"/>
      <c r="T632" s="187" t="s">
        <v>1517</v>
      </c>
      <c r="U632" s="203">
        <v>1187</v>
      </c>
      <c r="V632" s="201" t="s">
        <v>1039</v>
      </c>
      <c r="W632" s="201" t="s">
        <v>1043</v>
      </c>
    </row>
    <row r="633" spans="1:23" ht="52.5">
      <c r="A633" s="197" t="s">
        <v>1525</v>
      </c>
      <c r="B633" s="197" t="s">
        <v>1526</v>
      </c>
      <c r="C633" s="192" t="s">
        <v>1005</v>
      </c>
      <c r="D633" s="192">
        <v>16560</v>
      </c>
      <c r="E633" s="193">
        <v>44592</v>
      </c>
      <c r="F633" s="205"/>
      <c r="G633" s="205"/>
      <c r="H633" s="205"/>
      <c r="I633" s="187">
        <v>9868.7099999999991</v>
      </c>
      <c r="J633" s="193">
        <v>44620</v>
      </c>
      <c r="K633" s="192" t="s">
        <v>1516</v>
      </c>
      <c r="L633" s="205"/>
      <c r="M633" s="197" t="s">
        <v>1516</v>
      </c>
      <c r="N633" s="187">
        <v>9868.7099999999991</v>
      </c>
      <c r="O633" s="199"/>
      <c r="P633" s="205"/>
      <c r="Q633" s="205"/>
      <c r="R633" s="205"/>
      <c r="S633" s="205"/>
      <c r="T633" s="187" t="s">
        <v>1517</v>
      </c>
      <c r="U633" s="203">
        <v>1187</v>
      </c>
      <c r="V633" s="201" t="s">
        <v>1039</v>
      </c>
      <c r="W633" s="201" t="s">
        <v>1043</v>
      </c>
    </row>
    <row r="634" spans="1:23" ht="52.5">
      <c r="A634" s="197" t="s">
        <v>1525</v>
      </c>
      <c r="B634" s="197" t="s">
        <v>1526</v>
      </c>
      <c r="C634" s="192" t="s">
        <v>1005</v>
      </c>
      <c r="D634" s="192">
        <v>16561</v>
      </c>
      <c r="E634" s="193">
        <v>44592</v>
      </c>
      <c r="F634" s="205"/>
      <c r="G634" s="205"/>
      <c r="H634" s="205"/>
      <c r="I634" s="187">
        <v>76565.06</v>
      </c>
      <c r="J634" s="193">
        <v>44620</v>
      </c>
      <c r="K634" s="192" t="s">
        <v>1516</v>
      </c>
      <c r="L634" s="205"/>
      <c r="M634" s="197" t="s">
        <v>1516</v>
      </c>
      <c r="N634" s="187">
        <v>76565.06</v>
      </c>
      <c r="O634" s="199"/>
      <c r="P634" s="205"/>
      <c r="Q634" s="205"/>
      <c r="R634" s="205"/>
      <c r="S634" s="205"/>
      <c r="T634" s="187" t="s">
        <v>1517</v>
      </c>
      <c r="U634" s="203">
        <v>1187</v>
      </c>
      <c r="V634" s="201" t="s">
        <v>1039</v>
      </c>
      <c r="W634" s="201" t="s">
        <v>1043</v>
      </c>
    </row>
    <row r="635" spans="1:23" ht="52.5">
      <c r="A635" s="197" t="s">
        <v>1525</v>
      </c>
      <c r="B635" s="197" t="s">
        <v>1526</v>
      </c>
      <c r="C635" s="192" t="s">
        <v>1005</v>
      </c>
      <c r="D635" s="192">
        <v>16562</v>
      </c>
      <c r="E635" s="193">
        <v>44592</v>
      </c>
      <c r="F635" s="205"/>
      <c r="G635" s="205"/>
      <c r="H635" s="205"/>
      <c r="I635" s="187">
        <v>4597.6400000000003</v>
      </c>
      <c r="J635" s="193">
        <v>44620</v>
      </c>
      <c r="K635" s="192" t="s">
        <v>1516</v>
      </c>
      <c r="L635" s="205"/>
      <c r="M635" s="197" t="s">
        <v>1516</v>
      </c>
      <c r="N635" s="187">
        <v>4597.6400000000003</v>
      </c>
      <c r="O635" s="199"/>
      <c r="P635" s="205"/>
      <c r="Q635" s="205"/>
      <c r="R635" s="205"/>
      <c r="S635" s="205"/>
      <c r="T635" s="187" t="s">
        <v>1517</v>
      </c>
      <c r="U635" s="203">
        <v>1187</v>
      </c>
      <c r="V635" s="201" t="s">
        <v>1039</v>
      </c>
      <c r="W635" s="201" t="s">
        <v>1043</v>
      </c>
    </row>
    <row r="636" spans="1:23" ht="52.5">
      <c r="A636" s="197" t="s">
        <v>1525</v>
      </c>
      <c r="B636" s="197" t="s">
        <v>1526</v>
      </c>
      <c r="C636" s="192" t="s">
        <v>1005</v>
      </c>
      <c r="D636" s="192">
        <v>16563</v>
      </c>
      <c r="E636" s="193">
        <v>44592</v>
      </c>
      <c r="F636" s="205"/>
      <c r="G636" s="205"/>
      <c r="H636" s="205"/>
      <c r="I636" s="187">
        <v>11140.48</v>
      </c>
      <c r="J636" s="193">
        <v>44620</v>
      </c>
      <c r="K636" s="192" t="s">
        <v>1516</v>
      </c>
      <c r="L636" s="205"/>
      <c r="M636" s="197" t="s">
        <v>1516</v>
      </c>
      <c r="N636" s="187">
        <v>11140.48</v>
      </c>
      <c r="O636" s="199"/>
      <c r="P636" s="205"/>
      <c r="Q636" s="205"/>
      <c r="R636" s="205"/>
      <c r="S636" s="205"/>
      <c r="T636" s="187" t="s">
        <v>1517</v>
      </c>
      <c r="U636" s="203">
        <v>1187</v>
      </c>
      <c r="V636" s="201" t="s">
        <v>1039</v>
      </c>
      <c r="W636" s="201" t="s">
        <v>1043</v>
      </c>
    </row>
    <row r="637" spans="1:23" ht="52.5">
      <c r="A637" s="197" t="s">
        <v>1525</v>
      </c>
      <c r="B637" s="197" t="s">
        <v>1526</v>
      </c>
      <c r="C637" s="192" t="s">
        <v>1005</v>
      </c>
      <c r="D637" s="192">
        <v>16564</v>
      </c>
      <c r="E637" s="193">
        <v>44592</v>
      </c>
      <c r="F637" s="205"/>
      <c r="G637" s="205"/>
      <c r="H637" s="205"/>
      <c r="I637" s="187">
        <v>51619.5</v>
      </c>
      <c r="J637" s="193">
        <v>44620</v>
      </c>
      <c r="K637" s="192" t="s">
        <v>1516</v>
      </c>
      <c r="L637" s="205"/>
      <c r="M637" s="197" t="s">
        <v>1516</v>
      </c>
      <c r="N637" s="187">
        <v>51619.5</v>
      </c>
      <c r="O637" s="199"/>
      <c r="P637" s="205"/>
      <c r="Q637" s="205"/>
      <c r="R637" s="205"/>
      <c r="S637" s="205"/>
      <c r="T637" s="187" t="s">
        <v>1517</v>
      </c>
      <c r="U637" s="203">
        <v>1187</v>
      </c>
      <c r="V637" s="201" t="s">
        <v>1039</v>
      </c>
      <c r="W637" s="201" t="s">
        <v>1043</v>
      </c>
    </row>
    <row r="638" spans="1:23" ht="52.5">
      <c r="A638" s="197" t="s">
        <v>1525</v>
      </c>
      <c r="B638" s="197" t="s">
        <v>1526</v>
      </c>
      <c r="C638" s="192" t="s">
        <v>1005</v>
      </c>
      <c r="D638" s="192">
        <v>16565</v>
      </c>
      <c r="E638" s="193">
        <v>44592</v>
      </c>
      <c r="F638" s="205"/>
      <c r="G638" s="205"/>
      <c r="H638" s="205"/>
      <c r="I638" s="187">
        <v>19220.849999999999</v>
      </c>
      <c r="J638" s="193">
        <v>44620</v>
      </c>
      <c r="K638" s="192" t="s">
        <v>1516</v>
      </c>
      <c r="L638" s="205"/>
      <c r="M638" s="197" t="s">
        <v>1516</v>
      </c>
      <c r="N638" s="187">
        <v>19220.849999999999</v>
      </c>
      <c r="O638" s="199"/>
      <c r="P638" s="205"/>
      <c r="Q638" s="205"/>
      <c r="R638" s="205"/>
      <c r="S638" s="205"/>
      <c r="T638" s="187" t="s">
        <v>1517</v>
      </c>
      <c r="U638" s="203">
        <v>1187</v>
      </c>
      <c r="V638" s="201" t="s">
        <v>1039</v>
      </c>
      <c r="W638" s="201" t="s">
        <v>1043</v>
      </c>
    </row>
    <row r="639" spans="1:23" ht="52.5">
      <c r="A639" s="197" t="s">
        <v>1525</v>
      </c>
      <c r="B639" s="197" t="s">
        <v>1526</v>
      </c>
      <c r="C639" s="192" t="s">
        <v>1005</v>
      </c>
      <c r="D639" s="192">
        <v>16566</v>
      </c>
      <c r="E639" s="193">
        <v>44592</v>
      </c>
      <c r="F639" s="205"/>
      <c r="G639" s="205"/>
      <c r="H639" s="205"/>
      <c r="I639" s="187">
        <v>48139.839999999997</v>
      </c>
      <c r="J639" s="193">
        <v>44620</v>
      </c>
      <c r="K639" s="192" t="s">
        <v>1516</v>
      </c>
      <c r="L639" s="205"/>
      <c r="M639" s="197" t="s">
        <v>1516</v>
      </c>
      <c r="N639" s="187">
        <v>48139.839999999997</v>
      </c>
      <c r="O639" s="199"/>
      <c r="P639" s="205"/>
      <c r="Q639" s="205"/>
      <c r="R639" s="205"/>
      <c r="S639" s="205"/>
      <c r="T639" s="187" t="s">
        <v>1517</v>
      </c>
      <c r="U639" s="203">
        <v>1187</v>
      </c>
      <c r="V639" s="201" t="s">
        <v>1039</v>
      </c>
      <c r="W639" s="201" t="s">
        <v>1043</v>
      </c>
    </row>
    <row r="640" spans="1:23" ht="52.5">
      <c r="A640" s="197" t="s">
        <v>1525</v>
      </c>
      <c r="B640" s="197" t="s">
        <v>1526</v>
      </c>
      <c r="C640" s="192" t="s">
        <v>1005</v>
      </c>
      <c r="D640" s="192">
        <v>16567</v>
      </c>
      <c r="E640" s="193">
        <v>44592</v>
      </c>
      <c r="F640" s="205"/>
      <c r="G640" s="205"/>
      <c r="H640" s="205"/>
      <c r="I640" s="187">
        <v>36806.949999999997</v>
      </c>
      <c r="J640" s="193">
        <v>44620</v>
      </c>
      <c r="K640" s="192" t="s">
        <v>1516</v>
      </c>
      <c r="L640" s="205"/>
      <c r="M640" s="197" t="s">
        <v>1516</v>
      </c>
      <c r="N640" s="187">
        <v>36806.949999999997</v>
      </c>
      <c r="O640" s="199"/>
      <c r="P640" s="205"/>
      <c r="Q640" s="205"/>
      <c r="R640" s="205"/>
      <c r="S640" s="205"/>
      <c r="T640" s="187" t="s">
        <v>1517</v>
      </c>
      <c r="U640" s="203">
        <v>1187</v>
      </c>
      <c r="V640" s="201" t="s">
        <v>1039</v>
      </c>
      <c r="W640" s="201" t="s">
        <v>1043</v>
      </c>
    </row>
    <row r="641" spans="1:23" ht="52.5">
      <c r="A641" s="197" t="s">
        <v>1525</v>
      </c>
      <c r="B641" s="197" t="s">
        <v>1526</v>
      </c>
      <c r="C641" s="192" t="s">
        <v>1005</v>
      </c>
      <c r="D641" s="192">
        <v>16568</v>
      </c>
      <c r="E641" s="193">
        <v>44592</v>
      </c>
      <c r="F641" s="205"/>
      <c r="G641" s="205"/>
      <c r="H641" s="205"/>
      <c r="I641" s="187">
        <v>35543.5</v>
      </c>
      <c r="J641" s="193">
        <v>44620</v>
      </c>
      <c r="K641" s="192" t="s">
        <v>1516</v>
      </c>
      <c r="L641" s="205"/>
      <c r="M641" s="197" t="s">
        <v>1516</v>
      </c>
      <c r="N641" s="187">
        <v>35543.5</v>
      </c>
      <c r="O641" s="199"/>
      <c r="P641" s="205"/>
      <c r="Q641" s="205"/>
      <c r="R641" s="205"/>
      <c r="S641" s="205"/>
      <c r="T641" s="187" t="s">
        <v>1517</v>
      </c>
      <c r="U641" s="203">
        <v>1187</v>
      </c>
      <c r="V641" s="201" t="s">
        <v>1039</v>
      </c>
      <c r="W641" s="201" t="s">
        <v>1043</v>
      </c>
    </row>
    <row r="642" spans="1:23" ht="52.5">
      <c r="A642" s="197" t="s">
        <v>1525</v>
      </c>
      <c r="B642" s="197" t="s">
        <v>1526</v>
      </c>
      <c r="C642" s="192" t="s">
        <v>1005</v>
      </c>
      <c r="D642" s="192">
        <v>16569</v>
      </c>
      <c r="E642" s="193">
        <v>44592</v>
      </c>
      <c r="F642" s="205"/>
      <c r="G642" s="205"/>
      <c r="H642" s="205"/>
      <c r="I642" s="187">
        <v>14250.03</v>
      </c>
      <c r="J642" s="193">
        <v>44620</v>
      </c>
      <c r="K642" s="192" t="s">
        <v>1516</v>
      </c>
      <c r="L642" s="205"/>
      <c r="M642" s="197" t="s">
        <v>1516</v>
      </c>
      <c r="N642" s="187">
        <v>14250.03</v>
      </c>
      <c r="O642" s="199"/>
      <c r="P642" s="205"/>
      <c r="Q642" s="205"/>
      <c r="R642" s="205"/>
      <c r="S642" s="205"/>
      <c r="T642" s="187" t="s">
        <v>1517</v>
      </c>
      <c r="U642" s="203">
        <v>1187</v>
      </c>
      <c r="V642" s="201" t="s">
        <v>1039</v>
      </c>
      <c r="W642" s="201" t="s">
        <v>1043</v>
      </c>
    </row>
    <row r="643" spans="1:23" ht="52.5">
      <c r="A643" s="197" t="s">
        <v>1525</v>
      </c>
      <c r="B643" s="197" t="s">
        <v>1526</v>
      </c>
      <c r="C643" s="192" t="s">
        <v>1005</v>
      </c>
      <c r="D643" s="192">
        <v>16570</v>
      </c>
      <c r="E643" s="193">
        <v>44592</v>
      </c>
      <c r="F643" s="205"/>
      <c r="G643" s="205"/>
      <c r="H643" s="205"/>
      <c r="I643" s="187">
        <v>22883.64</v>
      </c>
      <c r="J643" s="193">
        <v>44620</v>
      </c>
      <c r="K643" s="192" t="s">
        <v>1516</v>
      </c>
      <c r="L643" s="205"/>
      <c r="M643" s="197" t="s">
        <v>1516</v>
      </c>
      <c r="N643" s="187">
        <v>22883.64</v>
      </c>
      <c r="O643" s="199"/>
      <c r="P643" s="205"/>
      <c r="Q643" s="205"/>
      <c r="R643" s="205"/>
      <c r="S643" s="205"/>
      <c r="T643" s="187" t="s">
        <v>1517</v>
      </c>
      <c r="U643" s="203">
        <v>1187</v>
      </c>
      <c r="V643" s="201" t="s">
        <v>1039</v>
      </c>
      <c r="W643" s="201" t="s">
        <v>1043</v>
      </c>
    </row>
    <row r="644" spans="1:23" ht="52.5">
      <c r="A644" s="197" t="s">
        <v>1525</v>
      </c>
      <c r="B644" s="197" t="s">
        <v>1526</v>
      </c>
      <c r="C644" s="192" t="s">
        <v>1005</v>
      </c>
      <c r="D644" s="192">
        <v>16571</v>
      </c>
      <c r="E644" s="193">
        <v>44592</v>
      </c>
      <c r="F644" s="205"/>
      <c r="G644" s="205"/>
      <c r="H644" s="205"/>
      <c r="I644" s="187">
        <v>18256.169999999998</v>
      </c>
      <c r="J644" s="193">
        <v>44620</v>
      </c>
      <c r="K644" s="192" t="s">
        <v>1516</v>
      </c>
      <c r="L644" s="205"/>
      <c r="M644" s="197" t="s">
        <v>1516</v>
      </c>
      <c r="N644" s="187">
        <v>18256.169999999998</v>
      </c>
      <c r="O644" s="199"/>
      <c r="P644" s="205"/>
      <c r="Q644" s="205"/>
      <c r="R644" s="205"/>
      <c r="S644" s="205"/>
      <c r="T644" s="187" t="s">
        <v>1517</v>
      </c>
      <c r="U644" s="203">
        <v>1187</v>
      </c>
      <c r="V644" s="201" t="s">
        <v>1039</v>
      </c>
      <c r="W644" s="201" t="s">
        <v>1043</v>
      </c>
    </row>
    <row r="645" spans="1:23" ht="52.5">
      <c r="A645" s="197" t="s">
        <v>1525</v>
      </c>
      <c r="B645" s="197" t="s">
        <v>1526</v>
      </c>
      <c r="C645" s="192" t="s">
        <v>1005</v>
      </c>
      <c r="D645" s="192">
        <v>16572</v>
      </c>
      <c r="E645" s="193">
        <v>44592</v>
      </c>
      <c r="F645" s="205"/>
      <c r="G645" s="205"/>
      <c r="H645" s="205"/>
      <c r="I645" s="187">
        <v>23848.87</v>
      </c>
      <c r="J645" s="193">
        <v>44620</v>
      </c>
      <c r="K645" s="192" t="s">
        <v>1516</v>
      </c>
      <c r="L645" s="205"/>
      <c r="M645" s="197" t="s">
        <v>1516</v>
      </c>
      <c r="N645" s="187">
        <v>23848.87</v>
      </c>
      <c r="O645" s="199"/>
      <c r="P645" s="205"/>
      <c r="Q645" s="205"/>
      <c r="R645" s="205"/>
      <c r="S645" s="205"/>
      <c r="T645" s="187" t="s">
        <v>1517</v>
      </c>
      <c r="U645" s="203">
        <v>1187</v>
      </c>
      <c r="V645" s="201" t="s">
        <v>1039</v>
      </c>
      <c r="W645" s="201" t="s">
        <v>1043</v>
      </c>
    </row>
    <row r="646" spans="1:23" ht="52.5">
      <c r="A646" s="197" t="s">
        <v>1525</v>
      </c>
      <c r="B646" s="197" t="s">
        <v>1526</v>
      </c>
      <c r="C646" s="192" t="s">
        <v>1005</v>
      </c>
      <c r="D646" s="192">
        <v>16573</v>
      </c>
      <c r="E646" s="193">
        <v>44592</v>
      </c>
      <c r="F646" s="205"/>
      <c r="G646" s="205"/>
      <c r="H646" s="205"/>
      <c r="I646" s="187">
        <v>16990.18</v>
      </c>
      <c r="J646" s="193">
        <v>44620</v>
      </c>
      <c r="K646" s="192" t="s">
        <v>1516</v>
      </c>
      <c r="L646" s="205"/>
      <c r="M646" s="197" t="s">
        <v>1516</v>
      </c>
      <c r="N646" s="187">
        <v>16990.18</v>
      </c>
      <c r="O646" s="199"/>
      <c r="P646" s="205"/>
      <c r="Q646" s="205"/>
      <c r="R646" s="205"/>
      <c r="S646" s="205"/>
      <c r="T646" s="187" t="s">
        <v>1517</v>
      </c>
      <c r="U646" s="203">
        <v>1187</v>
      </c>
      <c r="V646" s="201" t="s">
        <v>1039</v>
      </c>
      <c r="W646" s="201" t="s">
        <v>1043</v>
      </c>
    </row>
    <row r="647" spans="1:23" ht="52.5">
      <c r="A647" s="197" t="s">
        <v>1525</v>
      </c>
      <c r="B647" s="197" t="s">
        <v>1526</v>
      </c>
      <c r="C647" s="192" t="s">
        <v>1005</v>
      </c>
      <c r="D647" s="192">
        <v>16574</v>
      </c>
      <c r="E647" s="193">
        <v>44592</v>
      </c>
      <c r="F647" s="205"/>
      <c r="G647" s="205"/>
      <c r="H647" s="205"/>
      <c r="I647" s="187">
        <v>13759.53</v>
      </c>
      <c r="J647" s="193">
        <v>44620</v>
      </c>
      <c r="K647" s="192" t="s">
        <v>1516</v>
      </c>
      <c r="L647" s="205"/>
      <c r="M647" s="197" t="s">
        <v>1516</v>
      </c>
      <c r="N647" s="187">
        <v>13759.53</v>
      </c>
      <c r="O647" s="199"/>
      <c r="P647" s="205"/>
      <c r="Q647" s="205"/>
      <c r="R647" s="205"/>
      <c r="S647" s="205"/>
      <c r="T647" s="187" t="s">
        <v>1517</v>
      </c>
      <c r="U647" s="203">
        <v>1187</v>
      </c>
      <c r="V647" s="201" t="s">
        <v>1039</v>
      </c>
      <c r="W647" s="201" t="s">
        <v>1043</v>
      </c>
    </row>
    <row r="648" spans="1:23" ht="52.5">
      <c r="A648" s="197" t="s">
        <v>1525</v>
      </c>
      <c r="B648" s="197" t="s">
        <v>1526</v>
      </c>
      <c r="C648" s="192" t="s">
        <v>1005</v>
      </c>
      <c r="D648" s="192">
        <v>16575</v>
      </c>
      <c r="E648" s="193">
        <v>44592</v>
      </c>
      <c r="F648" s="205"/>
      <c r="G648" s="205"/>
      <c r="H648" s="205"/>
      <c r="I648" s="187">
        <v>28836.81</v>
      </c>
      <c r="J648" s="193">
        <v>44620</v>
      </c>
      <c r="K648" s="192" t="s">
        <v>1516</v>
      </c>
      <c r="L648" s="205"/>
      <c r="M648" s="197" t="s">
        <v>1516</v>
      </c>
      <c r="N648" s="187">
        <v>28836.81</v>
      </c>
      <c r="O648" s="199"/>
      <c r="P648" s="205"/>
      <c r="Q648" s="205"/>
      <c r="R648" s="205"/>
      <c r="S648" s="205"/>
      <c r="T648" s="187" t="s">
        <v>1517</v>
      </c>
      <c r="U648" s="203">
        <v>1187</v>
      </c>
      <c r="V648" s="201" t="s">
        <v>1039</v>
      </c>
      <c r="W648" s="201" t="s">
        <v>1043</v>
      </c>
    </row>
    <row r="649" spans="1:23" ht="52.5">
      <c r="A649" s="197" t="s">
        <v>1525</v>
      </c>
      <c r="B649" s="197" t="s">
        <v>1526</v>
      </c>
      <c r="C649" s="192" t="s">
        <v>1005</v>
      </c>
      <c r="D649" s="192">
        <v>16576</v>
      </c>
      <c r="E649" s="193">
        <v>44592</v>
      </c>
      <c r="F649" s="205"/>
      <c r="G649" s="205"/>
      <c r="H649" s="205"/>
      <c r="I649" s="187">
        <v>15956.36</v>
      </c>
      <c r="J649" s="193">
        <v>44620</v>
      </c>
      <c r="K649" s="192" t="s">
        <v>1516</v>
      </c>
      <c r="L649" s="205"/>
      <c r="M649" s="197" t="s">
        <v>1516</v>
      </c>
      <c r="N649" s="187">
        <v>15956.36</v>
      </c>
      <c r="O649" s="199"/>
      <c r="P649" s="205"/>
      <c r="Q649" s="205"/>
      <c r="R649" s="205"/>
      <c r="S649" s="205"/>
      <c r="T649" s="187" t="s">
        <v>1517</v>
      </c>
      <c r="U649" s="203">
        <v>1187</v>
      </c>
      <c r="V649" s="201" t="s">
        <v>1039</v>
      </c>
      <c r="W649" s="201" t="s">
        <v>1043</v>
      </c>
    </row>
    <row r="650" spans="1:23" ht="52.5">
      <c r="A650" s="197" t="s">
        <v>1525</v>
      </c>
      <c r="B650" s="197" t="s">
        <v>1526</v>
      </c>
      <c r="C650" s="192" t="s">
        <v>1005</v>
      </c>
      <c r="D650" s="192">
        <v>16577</v>
      </c>
      <c r="E650" s="193">
        <v>44592</v>
      </c>
      <c r="F650" s="205"/>
      <c r="G650" s="205"/>
      <c r="H650" s="205"/>
      <c r="I650" s="187">
        <v>13971.6</v>
      </c>
      <c r="J650" s="193">
        <v>44620</v>
      </c>
      <c r="K650" s="192" t="s">
        <v>1516</v>
      </c>
      <c r="L650" s="205"/>
      <c r="M650" s="197" t="s">
        <v>1516</v>
      </c>
      <c r="N650" s="187">
        <v>13971.6</v>
      </c>
      <c r="O650" s="199"/>
      <c r="P650" s="205"/>
      <c r="Q650" s="205"/>
      <c r="R650" s="205"/>
      <c r="S650" s="205"/>
      <c r="T650" s="187" t="s">
        <v>1517</v>
      </c>
      <c r="U650" s="203">
        <v>1187</v>
      </c>
      <c r="V650" s="201" t="s">
        <v>1039</v>
      </c>
      <c r="W650" s="201" t="s">
        <v>1043</v>
      </c>
    </row>
    <row r="651" spans="1:23" ht="52.5">
      <c r="A651" s="197" t="s">
        <v>1525</v>
      </c>
      <c r="B651" s="197" t="s">
        <v>1526</v>
      </c>
      <c r="C651" s="192" t="s">
        <v>1005</v>
      </c>
      <c r="D651" s="192">
        <v>16578</v>
      </c>
      <c r="E651" s="193">
        <v>44592</v>
      </c>
      <c r="F651" s="205"/>
      <c r="G651" s="205"/>
      <c r="H651" s="205"/>
      <c r="I651" s="187">
        <v>33638.85</v>
      </c>
      <c r="J651" s="193">
        <v>44620</v>
      </c>
      <c r="K651" s="192" t="s">
        <v>1516</v>
      </c>
      <c r="L651" s="205"/>
      <c r="M651" s="197" t="s">
        <v>1516</v>
      </c>
      <c r="N651" s="187">
        <v>33638.85</v>
      </c>
      <c r="O651" s="199"/>
      <c r="P651" s="205"/>
      <c r="Q651" s="205"/>
      <c r="R651" s="205"/>
      <c r="S651" s="205"/>
      <c r="T651" s="187" t="s">
        <v>1517</v>
      </c>
      <c r="U651" s="203">
        <v>1187</v>
      </c>
      <c r="V651" s="201" t="s">
        <v>1039</v>
      </c>
      <c r="W651" s="201" t="s">
        <v>1043</v>
      </c>
    </row>
    <row r="652" spans="1:23" ht="52.5">
      <c r="A652" s="197" t="s">
        <v>1525</v>
      </c>
      <c r="B652" s="197" t="s">
        <v>1526</v>
      </c>
      <c r="C652" s="192" t="s">
        <v>1005</v>
      </c>
      <c r="D652" s="192">
        <v>16579</v>
      </c>
      <c r="E652" s="193">
        <v>44592</v>
      </c>
      <c r="F652" s="205"/>
      <c r="G652" s="205"/>
      <c r="H652" s="205"/>
      <c r="I652" s="187">
        <v>50622.45</v>
      </c>
      <c r="J652" s="193">
        <v>44620</v>
      </c>
      <c r="K652" s="192" t="s">
        <v>1516</v>
      </c>
      <c r="L652" s="205"/>
      <c r="M652" s="197" t="s">
        <v>1516</v>
      </c>
      <c r="N652" s="187">
        <v>50622.45</v>
      </c>
      <c r="O652" s="199"/>
      <c r="P652" s="205"/>
      <c r="Q652" s="205"/>
      <c r="R652" s="205"/>
      <c r="S652" s="205"/>
      <c r="T652" s="187" t="s">
        <v>1517</v>
      </c>
      <c r="U652" s="203">
        <v>1187</v>
      </c>
      <c r="V652" s="201" t="s">
        <v>1039</v>
      </c>
      <c r="W652" s="201" t="s">
        <v>1043</v>
      </c>
    </row>
    <row r="653" spans="1:23" ht="52.5">
      <c r="A653" s="197" t="s">
        <v>1525</v>
      </c>
      <c r="B653" s="197" t="s">
        <v>1526</v>
      </c>
      <c r="C653" s="192" t="s">
        <v>1005</v>
      </c>
      <c r="D653" s="192">
        <v>16580</v>
      </c>
      <c r="E653" s="193">
        <v>44592</v>
      </c>
      <c r="F653" s="205"/>
      <c r="G653" s="205"/>
      <c r="H653" s="205"/>
      <c r="I653" s="187">
        <v>77689.460000000006</v>
      </c>
      <c r="J653" s="193">
        <v>44620</v>
      </c>
      <c r="K653" s="192" t="s">
        <v>1516</v>
      </c>
      <c r="L653" s="205"/>
      <c r="M653" s="197" t="s">
        <v>1516</v>
      </c>
      <c r="N653" s="187">
        <v>77689.460000000006</v>
      </c>
      <c r="O653" s="199"/>
      <c r="P653" s="205"/>
      <c r="Q653" s="205"/>
      <c r="R653" s="205"/>
      <c r="S653" s="205"/>
      <c r="T653" s="187" t="s">
        <v>1517</v>
      </c>
      <c r="U653" s="203">
        <v>1187</v>
      </c>
      <c r="V653" s="201" t="s">
        <v>1039</v>
      </c>
      <c r="W653" s="201" t="s">
        <v>1043</v>
      </c>
    </row>
    <row r="654" spans="1:23" ht="52.5">
      <c r="A654" s="197" t="s">
        <v>1525</v>
      </c>
      <c r="B654" s="197" t="s">
        <v>1526</v>
      </c>
      <c r="C654" s="192" t="s">
        <v>1005</v>
      </c>
      <c r="D654" s="192">
        <v>16581</v>
      </c>
      <c r="E654" s="193">
        <v>44592</v>
      </c>
      <c r="F654" s="205"/>
      <c r="G654" s="205"/>
      <c r="H654" s="205"/>
      <c r="I654" s="187">
        <v>72816.31</v>
      </c>
      <c r="J654" s="193">
        <v>44620</v>
      </c>
      <c r="K654" s="192" t="s">
        <v>1516</v>
      </c>
      <c r="L654" s="205"/>
      <c r="M654" s="197" t="s">
        <v>1516</v>
      </c>
      <c r="N654" s="187">
        <v>72816.31</v>
      </c>
      <c r="O654" s="199"/>
      <c r="P654" s="205"/>
      <c r="Q654" s="205"/>
      <c r="R654" s="205"/>
      <c r="S654" s="205"/>
      <c r="T654" s="187" t="s">
        <v>1517</v>
      </c>
      <c r="U654" s="203">
        <v>1187</v>
      </c>
      <c r="V654" s="201" t="s">
        <v>1039</v>
      </c>
      <c r="W654" s="201" t="s">
        <v>1043</v>
      </c>
    </row>
    <row r="655" spans="1:23" ht="52.5">
      <c r="A655" s="197" t="s">
        <v>1525</v>
      </c>
      <c r="B655" s="197" t="s">
        <v>1526</v>
      </c>
      <c r="C655" s="192" t="s">
        <v>1005</v>
      </c>
      <c r="D655" s="192">
        <v>16582</v>
      </c>
      <c r="E655" s="193">
        <v>44592</v>
      </c>
      <c r="F655" s="205"/>
      <c r="G655" s="205"/>
      <c r="H655" s="205"/>
      <c r="I655" s="187">
        <v>86652.63</v>
      </c>
      <c r="J655" s="193">
        <v>44620</v>
      </c>
      <c r="K655" s="192" t="s">
        <v>1516</v>
      </c>
      <c r="L655" s="205"/>
      <c r="M655" s="197" t="s">
        <v>1516</v>
      </c>
      <c r="N655" s="187">
        <v>86652.63</v>
      </c>
      <c r="O655" s="199"/>
      <c r="P655" s="205"/>
      <c r="Q655" s="205"/>
      <c r="R655" s="205"/>
      <c r="S655" s="205"/>
      <c r="T655" s="187" t="s">
        <v>1517</v>
      </c>
      <c r="U655" s="203">
        <v>1187</v>
      </c>
      <c r="V655" s="201" t="s">
        <v>1039</v>
      </c>
      <c r="W655" s="201" t="s">
        <v>1043</v>
      </c>
    </row>
    <row r="656" spans="1:23" ht="52.5">
      <c r="A656" s="197" t="s">
        <v>1525</v>
      </c>
      <c r="B656" s="197" t="s">
        <v>1526</v>
      </c>
      <c r="C656" s="192" t="s">
        <v>1005</v>
      </c>
      <c r="D656" s="192">
        <v>16583</v>
      </c>
      <c r="E656" s="193">
        <v>44592</v>
      </c>
      <c r="F656" s="205"/>
      <c r="G656" s="205"/>
      <c r="H656" s="205"/>
      <c r="I656" s="187">
        <v>11080.16</v>
      </c>
      <c r="J656" s="193">
        <v>44620</v>
      </c>
      <c r="K656" s="192" t="s">
        <v>1516</v>
      </c>
      <c r="L656" s="205"/>
      <c r="M656" s="197" t="s">
        <v>1516</v>
      </c>
      <c r="N656" s="187">
        <v>11080.16</v>
      </c>
      <c r="O656" s="199"/>
      <c r="P656" s="205"/>
      <c r="Q656" s="205"/>
      <c r="R656" s="205"/>
      <c r="S656" s="205"/>
      <c r="T656" s="187" t="s">
        <v>1517</v>
      </c>
      <c r="U656" s="203">
        <v>1187</v>
      </c>
      <c r="V656" s="201" t="s">
        <v>1039</v>
      </c>
      <c r="W656" s="201" t="s">
        <v>1043</v>
      </c>
    </row>
    <row r="657" spans="1:23" ht="52.5">
      <c r="A657" s="197" t="s">
        <v>1525</v>
      </c>
      <c r="B657" s="197" t="s">
        <v>1526</v>
      </c>
      <c r="C657" s="192" t="s">
        <v>1005</v>
      </c>
      <c r="D657" s="192">
        <v>16584</v>
      </c>
      <c r="E657" s="193">
        <v>44592</v>
      </c>
      <c r="F657" s="205"/>
      <c r="G657" s="205"/>
      <c r="H657" s="205"/>
      <c r="I657" s="187">
        <v>17534.38</v>
      </c>
      <c r="J657" s="193">
        <v>44620</v>
      </c>
      <c r="K657" s="192" t="s">
        <v>1516</v>
      </c>
      <c r="L657" s="205"/>
      <c r="M657" s="197" t="s">
        <v>1516</v>
      </c>
      <c r="N657" s="187">
        <v>17534.38</v>
      </c>
      <c r="O657" s="199"/>
      <c r="P657" s="205"/>
      <c r="Q657" s="205"/>
      <c r="R657" s="205"/>
      <c r="S657" s="205"/>
      <c r="T657" s="187" t="s">
        <v>1517</v>
      </c>
      <c r="U657" s="203">
        <v>1187</v>
      </c>
      <c r="V657" s="201" t="s">
        <v>1039</v>
      </c>
      <c r="W657" s="201" t="s">
        <v>1043</v>
      </c>
    </row>
    <row r="658" spans="1:23" ht="52.5">
      <c r="A658" s="197" t="s">
        <v>1525</v>
      </c>
      <c r="B658" s="197" t="s">
        <v>1526</v>
      </c>
      <c r="C658" s="192" t="s">
        <v>1005</v>
      </c>
      <c r="D658" s="192">
        <v>16585</v>
      </c>
      <c r="E658" s="193">
        <v>44592</v>
      </c>
      <c r="F658" s="205"/>
      <c r="G658" s="205"/>
      <c r="H658" s="205"/>
      <c r="I658" s="187">
        <v>120299.09</v>
      </c>
      <c r="J658" s="193">
        <v>44620</v>
      </c>
      <c r="K658" s="192" t="s">
        <v>1516</v>
      </c>
      <c r="L658" s="205"/>
      <c r="M658" s="197" t="s">
        <v>1516</v>
      </c>
      <c r="N658" s="187">
        <v>120299.09</v>
      </c>
      <c r="O658" s="199"/>
      <c r="P658" s="205"/>
      <c r="Q658" s="205"/>
      <c r="R658" s="205"/>
      <c r="S658" s="205"/>
      <c r="T658" s="187" t="s">
        <v>1517</v>
      </c>
      <c r="U658" s="203">
        <v>1187</v>
      </c>
      <c r="V658" s="201" t="s">
        <v>1039</v>
      </c>
      <c r="W658" s="201" t="s">
        <v>1043</v>
      </c>
    </row>
    <row r="659" spans="1:23" ht="52.5">
      <c r="A659" s="197" t="s">
        <v>1525</v>
      </c>
      <c r="B659" s="197" t="s">
        <v>1526</v>
      </c>
      <c r="C659" s="192" t="s">
        <v>1005</v>
      </c>
      <c r="D659" s="192">
        <v>16639</v>
      </c>
      <c r="E659" s="193">
        <v>44620</v>
      </c>
      <c r="F659" s="205"/>
      <c r="G659" s="205"/>
      <c r="H659" s="205"/>
      <c r="I659" s="187">
        <v>63044.17</v>
      </c>
      <c r="J659" s="193">
        <v>44651</v>
      </c>
      <c r="K659" s="192" t="s">
        <v>1516</v>
      </c>
      <c r="L659" s="205"/>
      <c r="M659" s="197" t="s">
        <v>1516</v>
      </c>
      <c r="N659" s="187">
        <v>63044.17</v>
      </c>
      <c r="O659" s="199"/>
      <c r="P659" s="205"/>
      <c r="Q659" s="205"/>
      <c r="R659" s="205"/>
      <c r="S659" s="205"/>
      <c r="T659" s="187" t="s">
        <v>1512</v>
      </c>
      <c r="U659" s="203">
        <v>1156</v>
      </c>
      <c r="V659" s="201" t="s">
        <v>1039</v>
      </c>
      <c r="W659" s="201" t="s">
        <v>1043</v>
      </c>
    </row>
    <row r="660" spans="1:23" ht="52.5">
      <c r="A660" s="197" t="s">
        <v>1525</v>
      </c>
      <c r="B660" s="197" t="s">
        <v>1526</v>
      </c>
      <c r="C660" s="192" t="s">
        <v>1005</v>
      </c>
      <c r="D660" s="192">
        <v>16641</v>
      </c>
      <c r="E660" s="193">
        <v>44620</v>
      </c>
      <c r="F660" s="205"/>
      <c r="G660" s="205"/>
      <c r="H660" s="205"/>
      <c r="I660" s="187">
        <v>3201.06</v>
      </c>
      <c r="J660" s="193">
        <v>44651</v>
      </c>
      <c r="K660" s="192" t="s">
        <v>1516</v>
      </c>
      <c r="L660" s="205"/>
      <c r="M660" s="197" t="s">
        <v>1516</v>
      </c>
      <c r="N660" s="187">
        <v>3201.06</v>
      </c>
      <c r="O660" s="199"/>
      <c r="P660" s="205"/>
      <c r="Q660" s="205"/>
      <c r="R660" s="205"/>
      <c r="S660" s="205"/>
      <c r="T660" s="187" t="s">
        <v>1512</v>
      </c>
      <c r="U660" s="203">
        <v>1156</v>
      </c>
      <c r="V660" s="201" t="s">
        <v>1039</v>
      </c>
      <c r="W660" s="201" t="s">
        <v>1043</v>
      </c>
    </row>
    <row r="661" spans="1:23" ht="52.5">
      <c r="A661" s="197" t="s">
        <v>1525</v>
      </c>
      <c r="B661" s="197" t="s">
        <v>1526</v>
      </c>
      <c r="C661" s="192" t="s">
        <v>1005</v>
      </c>
      <c r="D661" s="192">
        <v>16642</v>
      </c>
      <c r="E661" s="193">
        <v>44620</v>
      </c>
      <c r="F661" s="205"/>
      <c r="G661" s="205"/>
      <c r="H661" s="205"/>
      <c r="I661" s="187">
        <v>16822.3</v>
      </c>
      <c r="J661" s="193">
        <v>44651</v>
      </c>
      <c r="K661" s="192" t="s">
        <v>1516</v>
      </c>
      <c r="L661" s="205"/>
      <c r="M661" s="197" t="s">
        <v>1516</v>
      </c>
      <c r="N661" s="187">
        <v>16822.3</v>
      </c>
      <c r="O661" s="199"/>
      <c r="P661" s="205"/>
      <c r="Q661" s="205"/>
      <c r="R661" s="205"/>
      <c r="S661" s="205"/>
      <c r="T661" s="187" t="s">
        <v>1512</v>
      </c>
      <c r="U661" s="203">
        <v>1156</v>
      </c>
      <c r="V661" s="201" t="s">
        <v>1039</v>
      </c>
      <c r="W661" s="201" t="s">
        <v>1043</v>
      </c>
    </row>
    <row r="662" spans="1:23" ht="52.5">
      <c r="A662" s="197" t="s">
        <v>1525</v>
      </c>
      <c r="B662" s="197" t="s">
        <v>1526</v>
      </c>
      <c r="C662" s="192" t="s">
        <v>1005</v>
      </c>
      <c r="D662" s="192">
        <v>16644</v>
      </c>
      <c r="E662" s="193">
        <v>44620</v>
      </c>
      <c r="F662" s="205"/>
      <c r="G662" s="205"/>
      <c r="H662" s="205"/>
      <c r="I662" s="187">
        <v>1410.13</v>
      </c>
      <c r="J662" s="193">
        <v>44651</v>
      </c>
      <c r="K662" s="192" t="s">
        <v>1516</v>
      </c>
      <c r="L662" s="205"/>
      <c r="M662" s="197" t="s">
        <v>1516</v>
      </c>
      <c r="N662" s="187">
        <v>1410.13</v>
      </c>
      <c r="O662" s="199"/>
      <c r="P662" s="205"/>
      <c r="Q662" s="205"/>
      <c r="R662" s="205"/>
      <c r="S662" s="205"/>
      <c r="T662" s="187" t="s">
        <v>1512</v>
      </c>
      <c r="U662" s="203">
        <v>1156</v>
      </c>
      <c r="V662" s="201" t="s">
        <v>1039</v>
      </c>
      <c r="W662" s="201" t="s">
        <v>1043</v>
      </c>
    </row>
    <row r="663" spans="1:23" ht="52.5">
      <c r="A663" s="197" t="s">
        <v>1525</v>
      </c>
      <c r="B663" s="197" t="s">
        <v>1526</v>
      </c>
      <c r="C663" s="192" t="s">
        <v>1005</v>
      </c>
      <c r="D663" s="192">
        <v>16645</v>
      </c>
      <c r="E663" s="193">
        <v>44620</v>
      </c>
      <c r="F663" s="205"/>
      <c r="G663" s="205"/>
      <c r="H663" s="205"/>
      <c r="I663" s="187">
        <v>5982.5</v>
      </c>
      <c r="J663" s="193">
        <v>44651</v>
      </c>
      <c r="K663" s="192" t="s">
        <v>1516</v>
      </c>
      <c r="L663" s="205"/>
      <c r="M663" s="197" t="s">
        <v>1516</v>
      </c>
      <c r="N663" s="187">
        <v>5982.5</v>
      </c>
      <c r="O663" s="199"/>
      <c r="P663" s="205"/>
      <c r="Q663" s="205"/>
      <c r="R663" s="205"/>
      <c r="S663" s="205"/>
      <c r="T663" s="187" t="s">
        <v>1512</v>
      </c>
      <c r="U663" s="203">
        <v>1156</v>
      </c>
      <c r="V663" s="201" t="s">
        <v>1039</v>
      </c>
      <c r="W663" s="201" t="s">
        <v>1043</v>
      </c>
    </row>
    <row r="664" spans="1:23" ht="52.5">
      <c r="A664" s="197" t="s">
        <v>1525</v>
      </c>
      <c r="B664" s="197" t="s">
        <v>1526</v>
      </c>
      <c r="C664" s="192" t="s">
        <v>1005</v>
      </c>
      <c r="D664" s="192">
        <v>16646</v>
      </c>
      <c r="E664" s="193">
        <v>44620</v>
      </c>
      <c r="F664" s="205"/>
      <c r="G664" s="205"/>
      <c r="H664" s="205"/>
      <c r="I664" s="187">
        <v>9842.9699999999993</v>
      </c>
      <c r="J664" s="193">
        <v>44651</v>
      </c>
      <c r="K664" s="192" t="s">
        <v>1516</v>
      </c>
      <c r="L664" s="205"/>
      <c r="M664" s="197" t="s">
        <v>1516</v>
      </c>
      <c r="N664" s="187">
        <v>9842.9699999999993</v>
      </c>
      <c r="O664" s="199"/>
      <c r="P664" s="205"/>
      <c r="Q664" s="205"/>
      <c r="R664" s="205"/>
      <c r="S664" s="205"/>
      <c r="T664" s="187" t="s">
        <v>1512</v>
      </c>
      <c r="U664" s="203">
        <v>1156</v>
      </c>
      <c r="V664" s="201" t="s">
        <v>1039</v>
      </c>
      <c r="W664" s="201" t="s">
        <v>1043</v>
      </c>
    </row>
    <row r="665" spans="1:23" ht="52.5">
      <c r="A665" s="197" t="s">
        <v>1525</v>
      </c>
      <c r="B665" s="197" t="s">
        <v>1526</v>
      </c>
      <c r="C665" s="192" t="s">
        <v>1005</v>
      </c>
      <c r="D665" s="192">
        <v>16647</v>
      </c>
      <c r="E665" s="193">
        <v>44620</v>
      </c>
      <c r="F665" s="205"/>
      <c r="G665" s="205"/>
      <c r="H665" s="205"/>
      <c r="I665" s="187">
        <v>76565.06</v>
      </c>
      <c r="J665" s="193">
        <v>44651</v>
      </c>
      <c r="K665" s="192" t="s">
        <v>1516</v>
      </c>
      <c r="L665" s="205"/>
      <c r="M665" s="197" t="s">
        <v>1516</v>
      </c>
      <c r="N665" s="187">
        <v>76565.06</v>
      </c>
      <c r="O665" s="199"/>
      <c r="P665" s="205"/>
      <c r="Q665" s="205"/>
      <c r="R665" s="205"/>
      <c r="S665" s="205"/>
      <c r="T665" s="187" t="s">
        <v>1512</v>
      </c>
      <c r="U665" s="203">
        <v>1156</v>
      </c>
      <c r="V665" s="201" t="s">
        <v>1039</v>
      </c>
      <c r="W665" s="201" t="s">
        <v>1043</v>
      </c>
    </row>
    <row r="666" spans="1:23" ht="52.5">
      <c r="A666" s="197" t="s">
        <v>1525</v>
      </c>
      <c r="B666" s="197" t="s">
        <v>1526</v>
      </c>
      <c r="C666" s="192" t="s">
        <v>1005</v>
      </c>
      <c r="D666" s="192">
        <v>16648</v>
      </c>
      <c r="E666" s="193">
        <v>44620</v>
      </c>
      <c r="F666" s="205"/>
      <c r="G666" s="205"/>
      <c r="H666" s="205"/>
      <c r="I666" s="187">
        <v>4596.74</v>
      </c>
      <c r="J666" s="193">
        <v>44651</v>
      </c>
      <c r="K666" s="192" t="s">
        <v>1516</v>
      </c>
      <c r="L666" s="205"/>
      <c r="M666" s="197" t="s">
        <v>1516</v>
      </c>
      <c r="N666" s="187">
        <v>4596.74</v>
      </c>
      <c r="O666" s="199"/>
      <c r="P666" s="205"/>
      <c r="Q666" s="205"/>
      <c r="R666" s="205"/>
      <c r="S666" s="205"/>
      <c r="T666" s="187" t="s">
        <v>1512</v>
      </c>
      <c r="U666" s="203">
        <v>1156</v>
      </c>
      <c r="V666" s="201" t="s">
        <v>1039</v>
      </c>
      <c r="W666" s="201" t="s">
        <v>1043</v>
      </c>
    </row>
    <row r="667" spans="1:23" ht="52.5">
      <c r="A667" s="197" t="s">
        <v>1525</v>
      </c>
      <c r="B667" s="197" t="s">
        <v>1526</v>
      </c>
      <c r="C667" s="192" t="s">
        <v>1005</v>
      </c>
      <c r="D667" s="192">
        <v>16649</v>
      </c>
      <c r="E667" s="193">
        <v>44620</v>
      </c>
      <c r="F667" s="205"/>
      <c r="G667" s="205"/>
      <c r="H667" s="205"/>
      <c r="I667" s="187">
        <v>11140.48</v>
      </c>
      <c r="J667" s="193">
        <v>44651</v>
      </c>
      <c r="K667" s="192" t="s">
        <v>1516</v>
      </c>
      <c r="L667" s="205"/>
      <c r="M667" s="197" t="s">
        <v>1516</v>
      </c>
      <c r="N667" s="187">
        <v>11140.48</v>
      </c>
      <c r="O667" s="199"/>
      <c r="P667" s="205"/>
      <c r="Q667" s="205"/>
      <c r="R667" s="205"/>
      <c r="S667" s="205"/>
      <c r="T667" s="187" t="s">
        <v>1512</v>
      </c>
      <c r="U667" s="203">
        <v>1156</v>
      </c>
      <c r="V667" s="201" t="s">
        <v>1039</v>
      </c>
      <c r="W667" s="201" t="s">
        <v>1043</v>
      </c>
    </row>
    <row r="668" spans="1:23" ht="52.5">
      <c r="A668" s="197" t="s">
        <v>1525</v>
      </c>
      <c r="B668" s="197" t="s">
        <v>1526</v>
      </c>
      <c r="C668" s="192" t="s">
        <v>1005</v>
      </c>
      <c r="D668" s="192">
        <v>16650</v>
      </c>
      <c r="E668" s="193">
        <v>44620</v>
      </c>
      <c r="F668" s="205"/>
      <c r="G668" s="205"/>
      <c r="H668" s="205"/>
      <c r="I668" s="187">
        <v>51431.17</v>
      </c>
      <c r="J668" s="193">
        <v>44651</v>
      </c>
      <c r="K668" s="192" t="s">
        <v>1516</v>
      </c>
      <c r="L668" s="205"/>
      <c r="M668" s="197" t="s">
        <v>1516</v>
      </c>
      <c r="N668" s="187">
        <v>51431.17</v>
      </c>
      <c r="O668" s="199"/>
      <c r="P668" s="205"/>
      <c r="Q668" s="205"/>
      <c r="R668" s="205"/>
      <c r="S668" s="205"/>
      <c r="T668" s="187" t="s">
        <v>1512</v>
      </c>
      <c r="U668" s="203">
        <v>1156</v>
      </c>
      <c r="V668" s="201" t="s">
        <v>1039</v>
      </c>
      <c r="W668" s="201" t="s">
        <v>1043</v>
      </c>
    </row>
    <row r="669" spans="1:23" ht="52.5">
      <c r="A669" s="197" t="s">
        <v>1525</v>
      </c>
      <c r="B669" s="197" t="s">
        <v>1526</v>
      </c>
      <c r="C669" s="192" t="s">
        <v>1005</v>
      </c>
      <c r="D669" s="192">
        <v>16651</v>
      </c>
      <c r="E669" s="193">
        <v>44620</v>
      </c>
      <c r="F669" s="205"/>
      <c r="G669" s="205"/>
      <c r="H669" s="205"/>
      <c r="I669" s="187">
        <v>19206.05</v>
      </c>
      <c r="J669" s="193">
        <v>44651</v>
      </c>
      <c r="K669" s="192" t="s">
        <v>1516</v>
      </c>
      <c r="L669" s="205"/>
      <c r="M669" s="197" t="s">
        <v>1516</v>
      </c>
      <c r="N669" s="187">
        <v>19206.05</v>
      </c>
      <c r="O669" s="199"/>
      <c r="P669" s="205"/>
      <c r="Q669" s="205"/>
      <c r="R669" s="205"/>
      <c r="S669" s="205"/>
      <c r="T669" s="187" t="s">
        <v>1512</v>
      </c>
      <c r="U669" s="203">
        <v>1156</v>
      </c>
      <c r="V669" s="201" t="s">
        <v>1039</v>
      </c>
      <c r="W669" s="201" t="s">
        <v>1043</v>
      </c>
    </row>
    <row r="670" spans="1:23" ht="52.5">
      <c r="A670" s="197" t="s">
        <v>1525</v>
      </c>
      <c r="B670" s="197" t="s">
        <v>1526</v>
      </c>
      <c r="C670" s="192" t="s">
        <v>1005</v>
      </c>
      <c r="D670" s="192">
        <v>16652</v>
      </c>
      <c r="E670" s="193">
        <v>44620</v>
      </c>
      <c r="F670" s="205"/>
      <c r="G670" s="205"/>
      <c r="H670" s="205"/>
      <c r="I670" s="187">
        <v>47410.51</v>
      </c>
      <c r="J670" s="193">
        <v>44651</v>
      </c>
      <c r="K670" s="192" t="s">
        <v>1516</v>
      </c>
      <c r="L670" s="205"/>
      <c r="M670" s="197" t="s">
        <v>1516</v>
      </c>
      <c r="N670" s="187">
        <v>47410.51</v>
      </c>
      <c r="O670" s="199"/>
      <c r="P670" s="205"/>
      <c r="Q670" s="205"/>
      <c r="R670" s="205"/>
      <c r="S670" s="205"/>
      <c r="T670" s="187" t="s">
        <v>1512</v>
      </c>
      <c r="U670" s="203">
        <v>1156</v>
      </c>
      <c r="V670" s="201" t="s">
        <v>1039</v>
      </c>
      <c r="W670" s="201" t="s">
        <v>1043</v>
      </c>
    </row>
    <row r="671" spans="1:23" ht="52.5">
      <c r="A671" s="197" t="s">
        <v>1525</v>
      </c>
      <c r="B671" s="197" t="s">
        <v>1526</v>
      </c>
      <c r="C671" s="192" t="s">
        <v>1005</v>
      </c>
      <c r="D671" s="192">
        <v>16653</v>
      </c>
      <c r="E671" s="193">
        <v>44620</v>
      </c>
      <c r="F671" s="205"/>
      <c r="G671" s="205"/>
      <c r="H671" s="205"/>
      <c r="I671" s="187">
        <v>36797.18</v>
      </c>
      <c r="J671" s="193">
        <v>44651</v>
      </c>
      <c r="K671" s="192" t="s">
        <v>1516</v>
      </c>
      <c r="L671" s="205"/>
      <c r="M671" s="197" t="s">
        <v>1516</v>
      </c>
      <c r="N671" s="187">
        <v>36797.18</v>
      </c>
      <c r="O671" s="199"/>
      <c r="P671" s="205"/>
      <c r="Q671" s="205"/>
      <c r="R671" s="205"/>
      <c r="S671" s="205"/>
      <c r="T671" s="187" t="s">
        <v>1512</v>
      </c>
      <c r="U671" s="203">
        <v>1156</v>
      </c>
      <c r="V671" s="201" t="s">
        <v>1039</v>
      </c>
      <c r="W671" s="201" t="s">
        <v>1043</v>
      </c>
    </row>
    <row r="672" spans="1:23" ht="52.5">
      <c r="A672" s="197" t="s">
        <v>1525</v>
      </c>
      <c r="B672" s="197" t="s">
        <v>1526</v>
      </c>
      <c r="C672" s="192" t="s">
        <v>1005</v>
      </c>
      <c r="D672" s="192">
        <v>16654</v>
      </c>
      <c r="E672" s="193">
        <v>44620</v>
      </c>
      <c r="F672" s="205"/>
      <c r="G672" s="205"/>
      <c r="H672" s="205"/>
      <c r="I672" s="187">
        <v>35385.97</v>
      </c>
      <c r="J672" s="193">
        <v>44651</v>
      </c>
      <c r="K672" s="192" t="s">
        <v>1516</v>
      </c>
      <c r="L672" s="205"/>
      <c r="M672" s="197" t="s">
        <v>1516</v>
      </c>
      <c r="N672" s="187">
        <v>35385.97</v>
      </c>
      <c r="O672" s="199"/>
      <c r="P672" s="205"/>
      <c r="Q672" s="205"/>
      <c r="R672" s="205"/>
      <c r="S672" s="205"/>
      <c r="T672" s="187" t="s">
        <v>1512</v>
      </c>
      <c r="U672" s="203">
        <v>1156</v>
      </c>
      <c r="V672" s="201" t="s">
        <v>1039</v>
      </c>
      <c r="W672" s="201" t="s">
        <v>1043</v>
      </c>
    </row>
    <row r="673" spans="1:23" ht="52.5">
      <c r="A673" s="197" t="s">
        <v>1525</v>
      </c>
      <c r="B673" s="197" t="s">
        <v>1526</v>
      </c>
      <c r="C673" s="192" t="s">
        <v>1005</v>
      </c>
      <c r="D673" s="192">
        <v>16655</v>
      </c>
      <c r="E673" s="193">
        <v>44620</v>
      </c>
      <c r="F673" s="205"/>
      <c r="G673" s="205"/>
      <c r="H673" s="205"/>
      <c r="I673" s="187">
        <v>14250.03</v>
      </c>
      <c r="J673" s="193">
        <v>44651</v>
      </c>
      <c r="K673" s="192" t="s">
        <v>1516</v>
      </c>
      <c r="L673" s="205"/>
      <c r="M673" s="197" t="s">
        <v>1516</v>
      </c>
      <c r="N673" s="187">
        <v>14250.03</v>
      </c>
      <c r="O673" s="199"/>
      <c r="P673" s="205"/>
      <c r="Q673" s="205"/>
      <c r="R673" s="205"/>
      <c r="S673" s="205"/>
      <c r="T673" s="187" t="s">
        <v>1512</v>
      </c>
      <c r="U673" s="203">
        <v>1156</v>
      </c>
      <c r="V673" s="201" t="s">
        <v>1039</v>
      </c>
      <c r="W673" s="201" t="s">
        <v>1043</v>
      </c>
    </row>
    <row r="674" spans="1:23" ht="52.5">
      <c r="A674" s="197" t="s">
        <v>1525</v>
      </c>
      <c r="B674" s="197" t="s">
        <v>1526</v>
      </c>
      <c r="C674" s="192" t="s">
        <v>1005</v>
      </c>
      <c r="D674" s="192">
        <v>16656</v>
      </c>
      <c r="E674" s="193">
        <v>44620</v>
      </c>
      <c r="F674" s="205"/>
      <c r="G674" s="205"/>
      <c r="H674" s="205"/>
      <c r="I674" s="187">
        <v>22883.64</v>
      </c>
      <c r="J674" s="193">
        <v>44651</v>
      </c>
      <c r="K674" s="192" t="s">
        <v>1516</v>
      </c>
      <c r="L674" s="205"/>
      <c r="M674" s="197" t="s">
        <v>1516</v>
      </c>
      <c r="N674" s="187">
        <v>22883.64</v>
      </c>
      <c r="O674" s="199"/>
      <c r="P674" s="205"/>
      <c r="Q674" s="205"/>
      <c r="R674" s="205"/>
      <c r="S674" s="205"/>
      <c r="T674" s="187" t="s">
        <v>1512</v>
      </c>
      <c r="U674" s="203">
        <v>1156</v>
      </c>
      <c r="V674" s="201" t="s">
        <v>1039</v>
      </c>
      <c r="W674" s="201" t="s">
        <v>1043</v>
      </c>
    </row>
    <row r="675" spans="1:23" ht="52.5">
      <c r="A675" s="197" t="s">
        <v>1525</v>
      </c>
      <c r="B675" s="197" t="s">
        <v>1526</v>
      </c>
      <c r="C675" s="192" t="s">
        <v>1005</v>
      </c>
      <c r="D675" s="192">
        <v>16657</v>
      </c>
      <c r="E675" s="193">
        <v>44620</v>
      </c>
      <c r="F675" s="205"/>
      <c r="G675" s="205"/>
      <c r="H675" s="205"/>
      <c r="I675" s="187">
        <v>18256.169999999998</v>
      </c>
      <c r="J675" s="193">
        <v>44651</v>
      </c>
      <c r="K675" s="192" t="s">
        <v>1516</v>
      </c>
      <c r="L675" s="205"/>
      <c r="M675" s="197" t="s">
        <v>1516</v>
      </c>
      <c r="N675" s="187">
        <v>18256.169999999998</v>
      </c>
      <c r="O675" s="199"/>
      <c r="P675" s="205"/>
      <c r="Q675" s="205"/>
      <c r="R675" s="205"/>
      <c r="S675" s="205"/>
      <c r="T675" s="187" t="s">
        <v>1512</v>
      </c>
      <c r="U675" s="203">
        <v>1156</v>
      </c>
      <c r="V675" s="201" t="s">
        <v>1039</v>
      </c>
      <c r="W675" s="201" t="s">
        <v>1043</v>
      </c>
    </row>
    <row r="676" spans="1:23" ht="52.5">
      <c r="A676" s="197" t="s">
        <v>1525</v>
      </c>
      <c r="B676" s="197" t="s">
        <v>1526</v>
      </c>
      <c r="C676" s="192" t="s">
        <v>1005</v>
      </c>
      <c r="D676" s="192">
        <v>16658</v>
      </c>
      <c r="E676" s="193">
        <v>44620</v>
      </c>
      <c r="F676" s="205"/>
      <c r="G676" s="205"/>
      <c r="H676" s="205"/>
      <c r="I676" s="187">
        <v>23853.53</v>
      </c>
      <c r="J676" s="193">
        <v>44651</v>
      </c>
      <c r="K676" s="192" t="s">
        <v>1516</v>
      </c>
      <c r="L676" s="205"/>
      <c r="M676" s="197" t="s">
        <v>1516</v>
      </c>
      <c r="N676" s="187">
        <v>23853.53</v>
      </c>
      <c r="O676" s="199"/>
      <c r="P676" s="205"/>
      <c r="Q676" s="205"/>
      <c r="R676" s="205"/>
      <c r="S676" s="205"/>
      <c r="T676" s="187" t="s">
        <v>1512</v>
      </c>
      <c r="U676" s="203">
        <v>1156</v>
      </c>
      <c r="V676" s="201" t="s">
        <v>1039</v>
      </c>
      <c r="W676" s="201" t="s">
        <v>1043</v>
      </c>
    </row>
    <row r="677" spans="1:23" ht="52.5">
      <c r="A677" s="197" t="s">
        <v>1525</v>
      </c>
      <c r="B677" s="197" t="s">
        <v>1526</v>
      </c>
      <c r="C677" s="192" t="s">
        <v>1005</v>
      </c>
      <c r="D677" s="192">
        <v>16659</v>
      </c>
      <c r="E677" s="193">
        <v>44620</v>
      </c>
      <c r="F677" s="205"/>
      <c r="G677" s="205"/>
      <c r="H677" s="205"/>
      <c r="I677" s="187">
        <v>16775.599999999999</v>
      </c>
      <c r="J677" s="193">
        <v>44651</v>
      </c>
      <c r="K677" s="192" t="s">
        <v>1516</v>
      </c>
      <c r="L677" s="205"/>
      <c r="M677" s="197" t="s">
        <v>1516</v>
      </c>
      <c r="N677" s="187">
        <v>16775.599999999999</v>
      </c>
      <c r="O677" s="199"/>
      <c r="P677" s="205"/>
      <c r="Q677" s="205"/>
      <c r="R677" s="205"/>
      <c r="S677" s="205"/>
      <c r="T677" s="187" t="s">
        <v>1512</v>
      </c>
      <c r="U677" s="203">
        <v>1156</v>
      </c>
      <c r="V677" s="201" t="s">
        <v>1039</v>
      </c>
      <c r="W677" s="201" t="s">
        <v>1043</v>
      </c>
    </row>
    <row r="678" spans="1:23" ht="52.5">
      <c r="A678" s="197" t="s">
        <v>1525</v>
      </c>
      <c r="B678" s="197" t="s">
        <v>1526</v>
      </c>
      <c r="C678" s="192" t="s">
        <v>1005</v>
      </c>
      <c r="D678" s="192">
        <v>16660</v>
      </c>
      <c r="E678" s="193">
        <v>44620</v>
      </c>
      <c r="F678" s="205"/>
      <c r="G678" s="205"/>
      <c r="H678" s="205"/>
      <c r="I678" s="187">
        <v>13605.66</v>
      </c>
      <c r="J678" s="193">
        <v>44651</v>
      </c>
      <c r="K678" s="192" t="s">
        <v>1516</v>
      </c>
      <c r="L678" s="205"/>
      <c r="M678" s="197" t="s">
        <v>1516</v>
      </c>
      <c r="N678" s="187">
        <v>13605.66</v>
      </c>
      <c r="O678" s="199"/>
      <c r="P678" s="205"/>
      <c r="Q678" s="205"/>
      <c r="R678" s="205"/>
      <c r="S678" s="205"/>
      <c r="T678" s="187" t="s">
        <v>1512</v>
      </c>
      <c r="U678" s="203">
        <v>1156</v>
      </c>
      <c r="V678" s="201" t="s">
        <v>1039</v>
      </c>
      <c r="W678" s="201" t="s">
        <v>1043</v>
      </c>
    </row>
    <row r="679" spans="1:23" ht="52.5">
      <c r="A679" s="197" t="s">
        <v>1525</v>
      </c>
      <c r="B679" s="197" t="s">
        <v>1526</v>
      </c>
      <c r="C679" s="192" t="s">
        <v>1005</v>
      </c>
      <c r="D679" s="192">
        <v>16661</v>
      </c>
      <c r="E679" s="193">
        <v>44620</v>
      </c>
      <c r="F679" s="205"/>
      <c r="G679" s="205"/>
      <c r="H679" s="205"/>
      <c r="I679" s="187">
        <v>28847.84</v>
      </c>
      <c r="J679" s="193">
        <v>44651</v>
      </c>
      <c r="K679" s="192" t="s">
        <v>1516</v>
      </c>
      <c r="L679" s="205"/>
      <c r="M679" s="197" t="s">
        <v>1516</v>
      </c>
      <c r="N679" s="187">
        <v>28847.84</v>
      </c>
      <c r="O679" s="199"/>
      <c r="P679" s="205"/>
      <c r="Q679" s="205"/>
      <c r="R679" s="205"/>
      <c r="S679" s="205"/>
      <c r="T679" s="187" t="s">
        <v>1512</v>
      </c>
      <c r="U679" s="203">
        <v>1156</v>
      </c>
      <c r="V679" s="201" t="s">
        <v>1039</v>
      </c>
      <c r="W679" s="201" t="s">
        <v>1043</v>
      </c>
    </row>
    <row r="680" spans="1:23" ht="52.5">
      <c r="A680" s="197" t="s">
        <v>1525</v>
      </c>
      <c r="B680" s="197" t="s">
        <v>1526</v>
      </c>
      <c r="C680" s="192" t="s">
        <v>1005</v>
      </c>
      <c r="D680" s="192">
        <v>16662</v>
      </c>
      <c r="E680" s="193">
        <v>44620</v>
      </c>
      <c r="F680" s="205"/>
      <c r="G680" s="205"/>
      <c r="H680" s="205"/>
      <c r="I680" s="187">
        <v>15784.52</v>
      </c>
      <c r="J680" s="193">
        <v>44651</v>
      </c>
      <c r="K680" s="192" t="s">
        <v>1516</v>
      </c>
      <c r="L680" s="205"/>
      <c r="M680" s="197" t="s">
        <v>1516</v>
      </c>
      <c r="N680" s="187">
        <v>15784.52</v>
      </c>
      <c r="O680" s="199"/>
      <c r="P680" s="205"/>
      <c r="Q680" s="205"/>
      <c r="R680" s="205"/>
      <c r="S680" s="205"/>
      <c r="T680" s="187" t="s">
        <v>1512</v>
      </c>
      <c r="U680" s="203">
        <v>1156</v>
      </c>
      <c r="V680" s="201" t="s">
        <v>1039</v>
      </c>
      <c r="W680" s="201" t="s">
        <v>1043</v>
      </c>
    </row>
    <row r="681" spans="1:23" ht="52.5">
      <c r="A681" s="197" t="s">
        <v>1525</v>
      </c>
      <c r="B681" s="197" t="s">
        <v>1526</v>
      </c>
      <c r="C681" s="192" t="s">
        <v>1005</v>
      </c>
      <c r="D681" s="192">
        <v>16663</v>
      </c>
      <c r="E681" s="193">
        <v>44620</v>
      </c>
      <c r="F681" s="205"/>
      <c r="G681" s="205"/>
      <c r="H681" s="205"/>
      <c r="I681" s="187">
        <v>13965.34</v>
      </c>
      <c r="J681" s="193">
        <v>44651</v>
      </c>
      <c r="K681" s="192" t="s">
        <v>1516</v>
      </c>
      <c r="L681" s="205"/>
      <c r="M681" s="197" t="s">
        <v>1516</v>
      </c>
      <c r="N681" s="187">
        <v>13965.34</v>
      </c>
      <c r="O681" s="199"/>
      <c r="P681" s="205"/>
      <c r="Q681" s="205"/>
      <c r="R681" s="205"/>
      <c r="S681" s="205"/>
      <c r="T681" s="187" t="s">
        <v>1512</v>
      </c>
      <c r="U681" s="203">
        <v>1156</v>
      </c>
      <c r="V681" s="201" t="s">
        <v>1039</v>
      </c>
      <c r="W681" s="201" t="s">
        <v>1043</v>
      </c>
    </row>
    <row r="682" spans="1:23" ht="52.5">
      <c r="A682" s="197" t="s">
        <v>1525</v>
      </c>
      <c r="B682" s="197" t="s">
        <v>1526</v>
      </c>
      <c r="C682" s="192" t="s">
        <v>1005</v>
      </c>
      <c r="D682" s="192">
        <v>16664</v>
      </c>
      <c r="E682" s="193">
        <v>44620</v>
      </c>
      <c r="F682" s="205"/>
      <c r="G682" s="205"/>
      <c r="H682" s="205"/>
      <c r="I682" s="187">
        <v>33625.67</v>
      </c>
      <c r="J682" s="193">
        <v>44651</v>
      </c>
      <c r="K682" s="192" t="s">
        <v>1516</v>
      </c>
      <c r="L682" s="205"/>
      <c r="M682" s="197" t="s">
        <v>1516</v>
      </c>
      <c r="N682" s="187">
        <v>33625.67</v>
      </c>
      <c r="O682" s="199"/>
      <c r="P682" s="205"/>
      <c r="Q682" s="205"/>
      <c r="R682" s="205"/>
      <c r="S682" s="205"/>
      <c r="T682" s="187" t="s">
        <v>1512</v>
      </c>
      <c r="U682" s="203">
        <v>1156</v>
      </c>
      <c r="V682" s="201" t="s">
        <v>1039</v>
      </c>
      <c r="W682" s="201" t="s">
        <v>1043</v>
      </c>
    </row>
    <row r="683" spans="1:23" ht="52.5">
      <c r="A683" s="197" t="s">
        <v>1525</v>
      </c>
      <c r="B683" s="197" t="s">
        <v>1526</v>
      </c>
      <c r="C683" s="192" t="s">
        <v>1005</v>
      </c>
      <c r="D683" s="192">
        <v>16665</v>
      </c>
      <c r="E683" s="193">
        <v>44620</v>
      </c>
      <c r="F683" s="205"/>
      <c r="G683" s="205"/>
      <c r="H683" s="205"/>
      <c r="I683" s="187">
        <v>50297.34</v>
      </c>
      <c r="J683" s="193">
        <v>44651</v>
      </c>
      <c r="K683" s="192" t="s">
        <v>1516</v>
      </c>
      <c r="L683" s="205"/>
      <c r="M683" s="197" t="s">
        <v>1516</v>
      </c>
      <c r="N683" s="187">
        <v>50297.34</v>
      </c>
      <c r="O683" s="199"/>
      <c r="P683" s="205"/>
      <c r="Q683" s="205"/>
      <c r="R683" s="205"/>
      <c r="S683" s="205"/>
      <c r="T683" s="187" t="s">
        <v>1512</v>
      </c>
      <c r="U683" s="203">
        <v>1156</v>
      </c>
      <c r="V683" s="201" t="s">
        <v>1039</v>
      </c>
      <c r="W683" s="201" t="s">
        <v>1043</v>
      </c>
    </row>
    <row r="684" spans="1:23" ht="52.5">
      <c r="A684" s="197" t="s">
        <v>1525</v>
      </c>
      <c r="B684" s="197" t="s">
        <v>1526</v>
      </c>
      <c r="C684" s="192" t="s">
        <v>1005</v>
      </c>
      <c r="D684" s="192">
        <v>16666</v>
      </c>
      <c r="E684" s="193">
        <v>44620</v>
      </c>
      <c r="F684" s="205"/>
      <c r="G684" s="205"/>
      <c r="H684" s="205"/>
      <c r="I684" s="187">
        <v>77603.5</v>
      </c>
      <c r="J684" s="193">
        <v>44651</v>
      </c>
      <c r="K684" s="192" t="s">
        <v>1516</v>
      </c>
      <c r="L684" s="205"/>
      <c r="M684" s="197" t="s">
        <v>1516</v>
      </c>
      <c r="N684" s="187">
        <v>77603.5</v>
      </c>
      <c r="O684" s="199"/>
      <c r="P684" s="205"/>
      <c r="Q684" s="205"/>
      <c r="R684" s="205"/>
      <c r="S684" s="205"/>
      <c r="T684" s="187" t="s">
        <v>1512</v>
      </c>
      <c r="U684" s="203">
        <v>1156</v>
      </c>
      <c r="V684" s="201" t="s">
        <v>1039</v>
      </c>
      <c r="W684" s="201" t="s">
        <v>1043</v>
      </c>
    </row>
    <row r="685" spans="1:23" ht="52.5">
      <c r="A685" s="197" t="s">
        <v>1525</v>
      </c>
      <c r="B685" s="197" t="s">
        <v>1526</v>
      </c>
      <c r="C685" s="192" t="s">
        <v>1005</v>
      </c>
      <c r="D685" s="192">
        <v>16667</v>
      </c>
      <c r="E685" s="193">
        <v>44620</v>
      </c>
      <c r="F685" s="205"/>
      <c r="G685" s="205"/>
      <c r="H685" s="205"/>
      <c r="I685" s="187">
        <v>74281.39</v>
      </c>
      <c r="J685" s="193">
        <v>44651</v>
      </c>
      <c r="K685" s="192" t="s">
        <v>1516</v>
      </c>
      <c r="L685" s="205"/>
      <c r="M685" s="197" t="s">
        <v>1516</v>
      </c>
      <c r="N685" s="187">
        <v>74281.39</v>
      </c>
      <c r="O685" s="199"/>
      <c r="P685" s="205"/>
      <c r="Q685" s="205"/>
      <c r="R685" s="205"/>
      <c r="S685" s="205"/>
      <c r="T685" s="187" t="s">
        <v>1512</v>
      </c>
      <c r="U685" s="203">
        <v>1156</v>
      </c>
      <c r="V685" s="201" t="s">
        <v>1039</v>
      </c>
      <c r="W685" s="201" t="s">
        <v>1043</v>
      </c>
    </row>
    <row r="686" spans="1:23" ht="52.5">
      <c r="A686" s="197" t="s">
        <v>1525</v>
      </c>
      <c r="B686" s="197" t="s">
        <v>1526</v>
      </c>
      <c r="C686" s="192" t="s">
        <v>1005</v>
      </c>
      <c r="D686" s="192">
        <v>16668</v>
      </c>
      <c r="E686" s="193">
        <v>44620</v>
      </c>
      <c r="F686" s="205"/>
      <c r="G686" s="205"/>
      <c r="H686" s="205"/>
      <c r="I686" s="187">
        <v>86652.63</v>
      </c>
      <c r="J686" s="193">
        <v>44651</v>
      </c>
      <c r="K686" s="192" t="s">
        <v>1516</v>
      </c>
      <c r="L686" s="205"/>
      <c r="M686" s="197" t="s">
        <v>1516</v>
      </c>
      <c r="N686" s="187">
        <v>86652.63</v>
      </c>
      <c r="O686" s="199"/>
      <c r="P686" s="205"/>
      <c r="Q686" s="205"/>
      <c r="R686" s="205"/>
      <c r="S686" s="205"/>
      <c r="T686" s="187" t="s">
        <v>1512</v>
      </c>
      <c r="U686" s="203">
        <v>1156</v>
      </c>
      <c r="V686" s="201" t="s">
        <v>1039</v>
      </c>
      <c r="W686" s="201" t="s">
        <v>1043</v>
      </c>
    </row>
    <row r="687" spans="1:23" ht="52.5">
      <c r="A687" s="197" t="s">
        <v>1525</v>
      </c>
      <c r="B687" s="197" t="s">
        <v>1526</v>
      </c>
      <c r="C687" s="192" t="s">
        <v>1005</v>
      </c>
      <c r="D687" s="192">
        <v>16669</v>
      </c>
      <c r="E687" s="193">
        <v>44620</v>
      </c>
      <c r="F687" s="205"/>
      <c r="G687" s="205"/>
      <c r="H687" s="205"/>
      <c r="I687" s="187">
        <v>11080.16</v>
      </c>
      <c r="J687" s="193">
        <v>44651</v>
      </c>
      <c r="K687" s="192" t="s">
        <v>1516</v>
      </c>
      <c r="L687" s="205"/>
      <c r="M687" s="197" t="s">
        <v>1516</v>
      </c>
      <c r="N687" s="187">
        <v>11080.16</v>
      </c>
      <c r="O687" s="199"/>
      <c r="P687" s="205"/>
      <c r="Q687" s="205"/>
      <c r="R687" s="205"/>
      <c r="S687" s="205"/>
      <c r="T687" s="187" t="s">
        <v>1512</v>
      </c>
      <c r="U687" s="203">
        <v>1156</v>
      </c>
      <c r="V687" s="201" t="s">
        <v>1039</v>
      </c>
      <c r="W687" s="201" t="s">
        <v>1043</v>
      </c>
    </row>
    <row r="688" spans="1:23" ht="52.5">
      <c r="A688" s="197" t="s">
        <v>1525</v>
      </c>
      <c r="B688" s="197" t="s">
        <v>1526</v>
      </c>
      <c r="C688" s="192" t="s">
        <v>1005</v>
      </c>
      <c r="D688" s="192">
        <v>16670</v>
      </c>
      <c r="E688" s="193">
        <v>44620</v>
      </c>
      <c r="F688" s="205"/>
      <c r="G688" s="205"/>
      <c r="H688" s="205"/>
      <c r="I688" s="187">
        <v>22096.2</v>
      </c>
      <c r="J688" s="193">
        <v>44651</v>
      </c>
      <c r="K688" s="192" t="s">
        <v>1516</v>
      </c>
      <c r="L688" s="205"/>
      <c r="M688" s="197" t="s">
        <v>1516</v>
      </c>
      <c r="N688" s="187">
        <v>22096.2</v>
      </c>
      <c r="O688" s="199"/>
      <c r="P688" s="205"/>
      <c r="Q688" s="205"/>
      <c r="R688" s="205"/>
      <c r="S688" s="205"/>
      <c r="T688" s="187" t="s">
        <v>1512</v>
      </c>
      <c r="U688" s="203">
        <v>1156</v>
      </c>
      <c r="V688" s="201" t="s">
        <v>1039</v>
      </c>
      <c r="W688" s="201" t="s">
        <v>1043</v>
      </c>
    </row>
    <row r="689" spans="1:23" ht="52.5">
      <c r="A689" s="197" t="s">
        <v>1525</v>
      </c>
      <c r="B689" s="197" t="s">
        <v>1526</v>
      </c>
      <c r="C689" s="192" t="s">
        <v>1005</v>
      </c>
      <c r="D689" s="192">
        <v>16671</v>
      </c>
      <c r="E689" s="193">
        <v>44620</v>
      </c>
      <c r="F689" s="205"/>
      <c r="G689" s="205"/>
      <c r="H689" s="205"/>
      <c r="I689" s="187">
        <v>120299.09</v>
      </c>
      <c r="J689" s="193">
        <v>44651</v>
      </c>
      <c r="K689" s="192" t="s">
        <v>1516</v>
      </c>
      <c r="L689" s="205"/>
      <c r="M689" s="197" t="s">
        <v>1516</v>
      </c>
      <c r="N689" s="187">
        <v>120299.09</v>
      </c>
      <c r="O689" s="199"/>
      <c r="P689" s="205"/>
      <c r="Q689" s="205"/>
      <c r="R689" s="205"/>
      <c r="S689" s="205"/>
      <c r="T689" s="187" t="s">
        <v>1512</v>
      </c>
      <c r="U689" s="203">
        <v>1156</v>
      </c>
      <c r="V689" s="201" t="s">
        <v>1039</v>
      </c>
      <c r="W689" s="201" t="s">
        <v>1043</v>
      </c>
    </row>
    <row r="690" spans="1:23" ht="52.5">
      <c r="A690" s="197" t="s">
        <v>1525</v>
      </c>
      <c r="B690" s="197" t="s">
        <v>1526</v>
      </c>
      <c r="C690" s="192" t="s">
        <v>1005</v>
      </c>
      <c r="D690" s="192">
        <v>16731</v>
      </c>
      <c r="E690" s="193">
        <v>44651</v>
      </c>
      <c r="F690" s="205"/>
      <c r="G690" s="205"/>
      <c r="H690" s="205"/>
      <c r="I690" s="187">
        <v>64304.54</v>
      </c>
      <c r="J690" s="193">
        <v>44681</v>
      </c>
      <c r="K690" s="192" t="s">
        <v>1516</v>
      </c>
      <c r="L690" s="205"/>
      <c r="M690" s="197" t="s">
        <v>1516</v>
      </c>
      <c r="N690" s="187">
        <v>64304.54</v>
      </c>
      <c r="O690" s="199"/>
      <c r="P690" s="205"/>
      <c r="Q690" s="205"/>
      <c r="R690" s="205"/>
      <c r="S690" s="205"/>
      <c r="T690" s="187" t="s">
        <v>1509</v>
      </c>
      <c r="U690" s="203">
        <v>1126</v>
      </c>
      <c r="V690" s="201" t="s">
        <v>1039</v>
      </c>
      <c r="W690" s="201" t="s">
        <v>1043</v>
      </c>
    </row>
    <row r="691" spans="1:23" ht="52.5">
      <c r="A691" s="197" t="s">
        <v>1525</v>
      </c>
      <c r="B691" s="197" t="s">
        <v>1526</v>
      </c>
      <c r="C691" s="192" t="s">
        <v>1005</v>
      </c>
      <c r="D691" s="192">
        <v>16733</v>
      </c>
      <c r="E691" s="193">
        <v>44651</v>
      </c>
      <c r="F691" s="205"/>
      <c r="G691" s="205"/>
      <c r="H691" s="205"/>
      <c r="I691" s="187">
        <v>3063.75</v>
      </c>
      <c r="J691" s="193">
        <v>44681</v>
      </c>
      <c r="K691" s="192" t="s">
        <v>1516</v>
      </c>
      <c r="L691" s="205"/>
      <c r="M691" s="197" t="s">
        <v>1516</v>
      </c>
      <c r="N691" s="187">
        <v>3063.75</v>
      </c>
      <c r="O691" s="199"/>
      <c r="P691" s="205"/>
      <c r="Q691" s="205"/>
      <c r="R691" s="205"/>
      <c r="S691" s="205"/>
      <c r="T691" s="187" t="s">
        <v>1509</v>
      </c>
      <c r="U691" s="203">
        <v>1126</v>
      </c>
      <c r="V691" s="201" t="s">
        <v>1039</v>
      </c>
      <c r="W691" s="201" t="s">
        <v>1043</v>
      </c>
    </row>
    <row r="692" spans="1:23" ht="52.5">
      <c r="A692" s="197" t="s">
        <v>1525</v>
      </c>
      <c r="B692" s="197" t="s">
        <v>1526</v>
      </c>
      <c r="C692" s="192" t="s">
        <v>1005</v>
      </c>
      <c r="D692" s="192">
        <v>16734</v>
      </c>
      <c r="E692" s="193">
        <v>44651</v>
      </c>
      <c r="F692" s="205"/>
      <c r="G692" s="205"/>
      <c r="H692" s="205"/>
      <c r="I692" s="187">
        <v>16342.14</v>
      </c>
      <c r="J692" s="193">
        <v>44681</v>
      </c>
      <c r="K692" s="192" t="s">
        <v>1516</v>
      </c>
      <c r="L692" s="205"/>
      <c r="M692" s="197" t="s">
        <v>1516</v>
      </c>
      <c r="N692" s="187">
        <v>16342.14</v>
      </c>
      <c r="O692" s="199"/>
      <c r="P692" s="205"/>
      <c r="Q692" s="205"/>
      <c r="R692" s="205"/>
      <c r="S692" s="205"/>
      <c r="T692" s="187" t="s">
        <v>1509</v>
      </c>
      <c r="U692" s="203">
        <v>1126</v>
      </c>
      <c r="V692" s="201" t="s">
        <v>1039</v>
      </c>
      <c r="W692" s="201" t="s">
        <v>1043</v>
      </c>
    </row>
    <row r="693" spans="1:23" ht="52.5">
      <c r="A693" s="197" t="s">
        <v>1525</v>
      </c>
      <c r="B693" s="197" t="s">
        <v>1526</v>
      </c>
      <c r="C693" s="192" t="s">
        <v>1005</v>
      </c>
      <c r="D693" s="192">
        <v>16736</v>
      </c>
      <c r="E693" s="193">
        <v>44651</v>
      </c>
      <c r="F693" s="205"/>
      <c r="G693" s="205"/>
      <c r="H693" s="205"/>
      <c r="I693" s="187">
        <v>1410.13</v>
      </c>
      <c r="J693" s="193">
        <v>44681</v>
      </c>
      <c r="K693" s="192" t="s">
        <v>1516</v>
      </c>
      <c r="L693" s="205"/>
      <c r="M693" s="197" t="s">
        <v>1516</v>
      </c>
      <c r="N693" s="187">
        <v>1410.13</v>
      </c>
      <c r="O693" s="199"/>
      <c r="P693" s="205"/>
      <c r="Q693" s="205"/>
      <c r="R693" s="205"/>
      <c r="S693" s="205"/>
      <c r="T693" s="187" t="s">
        <v>1509</v>
      </c>
      <c r="U693" s="203">
        <v>1126</v>
      </c>
      <c r="V693" s="201" t="s">
        <v>1039</v>
      </c>
      <c r="W693" s="201" t="s">
        <v>1043</v>
      </c>
    </row>
    <row r="694" spans="1:23" ht="52.5">
      <c r="A694" s="197" t="s">
        <v>1525</v>
      </c>
      <c r="B694" s="197" t="s">
        <v>1526</v>
      </c>
      <c r="C694" s="192" t="s">
        <v>1005</v>
      </c>
      <c r="D694" s="192">
        <v>16737</v>
      </c>
      <c r="E694" s="193">
        <v>44651</v>
      </c>
      <c r="F694" s="205"/>
      <c r="G694" s="205"/>
      <c r="H694" s="205"/>
      <c r="I694" s="187">
        <v>6033.14</v>
      </c>
      <c r="J694" s="193">
        <v>44681</v>
      </c>
      <c r="K694" s="192" t="s">
        <v>1516</v>
      </c>
      <c r="L694" s="205"/>
      <c r="M694" s="197" t="s">
        <v>1516</v>
      </c>
      <c r="N694" s="187">
        <v>6033.14</v>
      </c>
      <c r="O694" s="199"/>
      <c r="P694" s="205"/>
      <c r="Q694" s="205"/>
      <c r="R694" s="205"/>
      <c r="S694" s="205"/>
      <c r="T694" s="187" t="s">
        <v>1509</v>
      </c>
      <c r="U694" s="203">
        <v>1126</v>
      </c>
      <c r="V694" s="201" t="s">
        <v>1039</v>
      </c>
      <c r="W694" s="201" t="s">
        <v>1043</v>
      </c>
    </row>
    <row r="695" spans="1:23" ht="52.5">
      <c r="A695" s="197" t="s">
        <v>1525</v>
      </c>
      <c r="B695" s="197" t="s">
        <v>1526</v>
      </c>
      <c r="C695" s="192" t="s">
        <v>1005</v>
      </c>
      <c r="D695" s="192">
        <v>16738</v>
      </c>
      <c r="E695" s="193">
        <v>44651</v>
      </c>
      <c r="F695" s="205"/>
      <c r="G695" s="205"/>
      <c r="H695" s="205"/>
      <c r="I695" s="187">
        <v>9842.9699999999993</v>
      </c>
      <c r="J695" s="193">
        <v>44681</v>
      </c>
      <c r="K695" s="192" t="s">
        <v>1516</v>
      </c>
      <c r="L695" s="205"/>
      <c r="M695" s="197" t="s">
        <v>1516</v>
      </c>
      <c r="N695" s="187">
        <v>9842.9699999999993</v>
      </c>
      <c r="O695" s="199"/>
      <c r="P695" s="205"/>
      <c r="Q695" s="205"/>
      <c r="R695" s="205"/>
      <c r="S695" s="205"/>
      <c r="T695" s="187" t="s">
        <v>1509</v>
      </c>
      <c r="U695" s="203">
        <v>1126</v>
      </c>
      <c r="V695" s="201" t="s">
        <v>1039</v>
      </c>
      <c r="W695" s="201" t="s">
        <v>1043</v>
      </c>
    </row>
    <row r="696" spans="1:23" ht="52.5">
      <c r="A696" s="197" t="s">
        <v>1525</v>
      </c>
      <c r="B696" s="197" t="s">
        <v>1526</v>
      </c>
      <c r="C696" s="192" t="s">
        <v>1005</v>
      </c>
      <c r="D696" s="192">
        <v>16739</v>
      </c>
      <c r="E696" s="193">
        <v>44651</v>
      </c>
      <c r="F696" s="205"/>
      <c r="G696" s="205"/>
      <c r="H696" s="205"/>
      <c r="I696" s="187">
        <v>80329.64</v>
      </c>
      <c r="J696" s="193">
        <v>44681</v>
      </c>
      <c r="K696" s="192" t="s">
        <v>1516</v>
      </c>
      <c r="L696" s="205"/>
      <c r="M696" s="197" t="s">
        <v>1516</v>
      </c>
      <c r="N696" s="187">
        <v>80329.64</v>
      </c>
      <c r="O696" s="199"/>
      <c r="P696" s="205"/>
      <c r="Q696" s="205"/>
      <c r="R696" s="205"/>
      <c r="S696" s="205"/>
      <c r="T696" s="187" t="s">
        <v>1509</v>
      </c>
      <c r="U696" s="203">
        <v>1126</v>
      </c>
      <c r="V696" s="201" t="s">
        <v>1039</v>
      </c>
      <c r="W696" s="201" t="s">
        <v>1043</v>
      </c>
    </row>
    <row r="697" spans="1:23" ht="52.5">
      <c r="A697" s="197" t="s">
        <v>1525</v>
      </c>
      <c r="B697" s="197" t="s">
        <v>1526</v>
      </c>
      <c r="C697" s="192" t="s">
        <v>1005</v>
      </c>
      <c r="D697" s="192">
        <v>16740</v>
      </c>
      <c r="E697" s="193">
        <v>44651</v>
      </c>
      <c r="F697" s="205"/>
      <c r="G697" s="205"/>
      <c r="H697" s="205"/>
      <c r="I697" s="187">
        <v>4834.3500000000004</v>
      </c>
      <c r="J697" s="193">
        <v>44681</v>
      </c>
      <c r="K697" s="192" t="s">
        <v>1516</v>
      </c>
      <c r="L697" s="205"/>
      <c r="M697" s="197" t="s">
        <v>1516</v>
      </c>
      <c r="N697" s="187">
        <v>4834.3500000000004</v>
      </c>
      <c r="O697" s="199"/>
      <c r="P697" s="205"/>
      <c r="Q697" s="205"/>
      <c r="R697" s="205"/>
      <c r="S697" s="205"/>
      <c r="T697" s="187" t="s">
        <v>1509</v>
      </c>
      <c r="U697" s="203">
        <v>1126</v>
      </c>
      <c r="V697" s="201" t="s">
        <v>1039</v>
      </c>
      <c r="W697" s="201" t="s">
        <v>1043</v>
      </c>
    </row>
    <row r="698" spans="1:23" ht="52.5">
      <c r="A698" s="197" t="s">
        <v>1525</v>
      </c>
      <c r="B698" s="197" t="s">
        <v>1526</v>
      </c>
      <c r="C698" s="192" t="s">
        <v>1005</v>
      </c>
      <c r="D698" s="192">
        <v>16741</v>
      </c>
      <c r="E698" s="193">
        <v>44651</v>
      </c>
      <c r="F698" s="205"/>
      <c r="G698" s="205"/>
      <c r="H698" s="205"/>
      <c r="I698" s="187">
        <v>11140.48</v>
      </c>
      <c r="J698" s="193">
        <v>44681</v>
      </c>
      <c r="K698" s="192" t="s">
        <v>1516</v>
      </c>
      <c r="L698" s="205"/>
      <c r="M698" s="197" t="s">
        <v>1516</v>
      </c>
      <c r="N698" s="187">
        <v>11140.48</v>
      </c>
      <c r="O698" s="199"/>
      <c r="P698" s="205"/>
      <c r="Q698" s="205"/>
      <c r="R698" s="205"/>
      <c r="S698" s="205"/>
      <c r="T698" s="187" t="s">
        <v>1509</v>
      </c>
      <c r="U698" s="203">
        <v>1126</v>
      </c>
      <c r="V698" s="201" t="s">
        <v>1039</v>
      </c>
      <c r="W698" s="201" t="s">
        <v>1043</v>
      </c>
    </row>
    <row r="699" spans="1:23" ht="52.5">
      <c r="A699" s="197" t="s">
        <v>1525</v>
      </c>
      <c r="B699" s="197" t="s">
        <v>1526</v>
      </c>
      <c r="C699" s="192" t="s">
        <v>1005</v>
      </c>
      <c r="D699" s="192">
        <v>16742</v>
      </c>
      <c r="E699" s="193">
        <v>44651</v>
      </c>
      <c r="F699" s="205"/>
      <c r="G699" s="205"/>
      <c r="H699" s="205"/>
      <c r="I699" s="187">
        <v>51735.98</v>
      </c>
      <c r="J699" s="193">
        <v>44681</v>
      </c>
      <c r="K699" s="192" t="s">
        <v>1516</v>
      </c>
      <c r="L699" s="205"/>
      <c r="M699" s="197" t="s">
        <v>1516</v>
      </c>
      <c r="N699" s="187">
        <v>51735.98</v>
      </c>
      <c r="O699" s="199"/>
      <c r="P699" s="205"/>
      <c r="Q699" s="205"/>
      <c r="R699" s="205"/>
      <c r="S699" s="205"/>
      <c r="T699" s="187" t="s">
        <v>1509</v>
      </c>
      <c r="U699" s="203">
        <v>1126</v>
      </c>
      <c r="V699" s="201" t="s">
        <v>1039</v>
      </c>
      <c r="W699" s="201" t="s">
        <v>1043</v>
      </c>
    </row>
    <row r="700" spans="1:23" ht="52.5">
      <c r="A700" s="197" t="s">
        <v>1525</v>
      </c>
      <c r="B700" s="197" t="s">
        <v>1526</v>
      </c>
      <c r="C700" s="192" t="s">
        <v>1005</v>
      </c>
      <c r="D700" s="192">
        <v>16743</v>
      </c>
      <c r="E700" s="193">
        <v>44651</v>
      </c>
      <c r="F700" s="205"/>
      <c r="G700" s="205"/>
      <c r="H700" s="205"/>
      <c r="I700" s="187">
        <v>19880.810000000001</v>
      </c>
      <c r="J700" s="193">
        <v>44681</v>
      </c>
      <c r="K700" s="192" t="s">
        <v>1516</v>
      </c>
      <c r="L700" s="205"/>
      <c r="M700" s="197" t="s">
        <v>1516</v>
      </c>
      <c r="N700" s="187">
        <v>19880.810000000001</v>
      </c>
      <c r="O700" s="199"/>
      <c r="P700" s="205"/>
      <c r="Q700" s="205"/>
      <c r="R700" s="205"/>
      <c r="S700" s="205"/>
      <c r="T700" s="187" t="s">
        <v>1509</v>
      </c>
      <c r="U700" s="203">
        <v>1126</v>
      </c>
      <c r="V700" s="201" t="s">
        <v>1039</v>
      </c>
      <c r="W700" s="201" t="s">
        <v>1043</v>
      </c>
    </row>
    <row r="701" spans="1:23" ht="52.5">
      <c r="A701" s="197" t="s">
        <v>1525</v>
      </c>
      <c r="B701" s="197" t="s">
        <v>1526</v>
      </c>
      <c r="C701" s="192" t="s">
        <v>1005</v>
      </c>
      <c r="D701" s="192">
        <v>16744</v>
      </c>
      <c r="E701" s="193">
        <v>44651</v>
      </c>
      <c r="F701" s="205"/>
      <c r="G701" s="205"/>
      <c r="H701" s="205"/>
      <c r="I701" s="187">
        <v>45226.47</v>
      </c>
      <c r="J701" s="193">
        <v>44681</v>
      </c>
      <c r="K701" s="192" t="s">
        <v>1516</v>
      </c>
      <c r="L701" s="205"/>
      <c r="M701" s="197" t="s">
        <v>1516</v>
      </c>
      <c r="N701" s="187">
        <v>45226.47</v>
      </c>
      <c r="O701" s="199"/>
      <c r="P701" s="205"/>
      <c r="Q701" s="205"/>
      <c r="R701" s="205"/>
      <c r="S701" s="205"/>
      <c r="T701" s="187" t="s">
        <v>1509</v>
      </c>
      <c r="U701" s="203">
        <v>1126</v>
      </c>
      <c r="V701" s="201" t="s">
        <v>1039</v>
      </c>
      <c r="W701" s="201" t="s">
        <v>1043</v>
      </c>
    </row>
    <row r="702" spans="1:23" ht="52.5">
      <c r="A702" s="197" t="s">
        <v>1525</v>
      </c>
      <c r="B702" s="197" t="s">
        <v>1526</v>
      </c>
      <c r="C702" s="192" t="s">
        <v>1005</v>
      </c>
      <c r="D702" s="192">
        <v>16745</v>
      </c>
      <c r="E702" s="193">
        <v>44651</v>
      </c>
      <c r="F702" s="205"/>
      <c r="G702" s="205"/>
      <c r="H702" s="205"/>
      <c r="I702" s="187">
        <v>36816.230000000003</v>
      </c>
      <c r="J702" s="193">
        <v>44681</v>
      </c>
      <c r="K702" s="192" t="s">
        <v>1516</v>
      </c>
      <c r="L702" s="205"/>
      <c r="M702" s="197" t="s">
        <v>1516</v>
      </c>
      <c r="N702" s="187">
        <v>36816.230000000003</v>
      </c>
      <c r="O702" s="199"/>
      <c r="P702" s="205"/>
      <c r="Q702" s="205"/>
      <c r="R702" s="205"/>
      <c r="S702" s="205"/>
      <c r="T702" s="187" t="s">
        <v>1509</v>
      </c>
      <c r="U702" s="203">
        <v>1126</v>
      </c>
      <c r="V702" s="201" t="s">
        <v>1039</v>
      </c>
      <c r="W702" s="201" t="s">
        <v>1043</v>
      </c>
    </row>
    <row r="703" spans="1:23" ht="52.5">
      <c r="A703" s="197" t="s">
        <v>1525</v>
      </c>
      <c r="B703" s="197" t="s">
        <v>1526</v>
      </c>
      <c r="C703" s="192" t="s">
        <v>1005</v>
      </c>
      <c r="D703" s="192">
        <v>16746</v>
      </c>
      <c r="E703" s="193">
        <v>44651</v>
      </c>
      <c r="F703" s="205"/>
      <c r="G703" s="205"/>
      <c r="H703" s="205"/>
      <c r="I703" s="187">
        <v>35955.33</v>
      </c>
      <c r="J703" s="193">
        <v>44681</v>
      </c>
      <c r="K703" s="192" t="s">
        <v>1516</v>
      </c>
      <c r="L703" s="205"/>
      <c r="M703" s="197" t="s">
        <v>1516</v>
      </c>
      <c r="N703" s="187">
        <v>35955.33</v>
      </c>
      <c r="O703" s="199"/>
      <c r="P703" s="205"/>
      <c r="Q703" s="205"/>
      <c r="R703" s="205"/>
      <c r="S703" s="205"/>
      <c r="T703" s="187" t="s">
        <v>1509</v>
      </c>
      <c r="U703" s="203">
        <v>1126</v>
      </c>
      <c r="V703" s="201" t="s">
        <v>1039</v>
      </c>
      <c r="W703" s="201" t="s">
        <v>1043</v>
      </c>
    </row>
    <row r="704" spans="1:23" ht="52.5">
      <c r="A704" s="197" t="s">
        <v>1525</v>
      </c>
      <c r="B704" s="197" t="s">
        <v>1526</v>
      </c>
      <c r="C704" s="192" t="s">
        <v>1005</v>
      </c>
      <c r="D704" s="192">
        <v>16747</v>
      </c>
      <c r="E704" s="193">
        <v>44651</v>
      </c>
      <c r="F704" s="205"/>
      <c r="G704" s="205"/>
      <c r="H704" s="205"/>
      <c r="I704" s="187">
        <v>14250.03</v>
      </c>
      <c r="J704" s="193">
        <v>44681</v>
      </c>
      <c r="K704" s="192" t="s">
        <v>1516</v>
      </c>
      <c r="L704" s="205"/>
      <c r="M704" s="197" t="s">
        <v>1516</v>
      </c>
      <c r="N704" s="187">
        <v>14250.03</v>
      </c>
      <c r="O704" s="199"/>
      <c r="P704" s="205"/>
      <c r="Q704" s="205"/>
      <c r="R704" s="205"/>
      <c r="S704" s="205"/>
      <c r="T704" s="187" t="s">
        <v>1509</v>
      </c>
      <c r="U704" s="203">
        <v>1126</v>
      </c>
      <c r="V704" s="201" t="s">
        <v>1039</v>
      </c>
      <c r="W704" s="201" t="s">
        <v>1043</v>
      </c>
    </row>
    <row r="705" spans="1:23" ht="52.5">
      <c r="A705" s="197" t="s">
        <v>1525</v>
      </c>
      <c r="B705" s="197" t="s">
        <v>1526</v>
      </c>
      <c r="C705" s="192" t="s">
        <v>1005</v>
      </c>
      <c r="D705" s="192">
        <v>16748</v>
      </c>
      <c r="E705" s="193">
        <v>44651</v>
      </c>
      <c r="F705" s="205"/>
      <c r="G705" s="205"/>
      <c r="H705" s="205"/>
      <c r="I705" s="187">
        <v>22883.64</v>
      </c>
      <c r="J705" s="193">
        <v>44681</v>
      </c>
      <c r="K705" s="192" t="s">
        <v>1516</v>
      </c>
      <c r="L705" s="205"/>
      <c r="M705" s="197" t="s">
        <v>1516</v>
      </c>
      <c r="N705" s="187">
        <v>22883.64</v>
      </c>
      <c r="O705" s="199"/>
      <c r="P705" s="205"/>
      <c r="Q705" s="205"/>
      <c r="R705" s="205"/>
      <c r="S705" s="205"/>
      <c r="T705" s="187" t="s">
        <v>1509</v>
      </c>
      <c r="U705" s="203">
        <v>1126</v>
      </c>
      <c r="V705" s="201" t="s">
        <v>1039</v>
      </c>
      <c r="W705" s="201" t="s">
        <v>1043</v>
      </c>
    </row>
    <row r="706" spans="1:23" ht="52.5">
      <c r="A706" s="197" t="s">
        <v>1525</v>
      </c>
      <c r="B706" s="197" t="s">
        <v>1526</v>
      </c>
      <c r="C706" s="192" t="s">
        <v>1005</v>
      </c>
      <c r="D706" s="192">
        <v>16749</v>
      </c>
      <c r="E706" s="193">
        <v>44651</v>
      </c>
      <c r="F706" s="205"/>
      <c r="G706" s="205"/>
      <c r="H706" s="205"/>
      <c r="I706" s="187">
        <v>17572.490000000002</v>
      </c>
      <c r="J706" s="193">
        <v>44681</v>
      </c>
      <c r="K706" s="192" t="s">
        <v>1516</v>
      </c>
      <c r="L706" s="205"/>
      <c r="M706" s="197" t="s">
        <v>1516</v>
      </c>
      <c r="N706" s="187">
        <v>17572.490000000002</v>
      </c>
      <c r="O706" s="199"/>
      <c r="P706" s="205"/>
      <c r="Q706" s="205"/>
      <c r="R706" s="205"/>
      <c r="S706" s="205"/>
      <c r="T706" s="187" t="s">
        <v>1509</v>
      </c>
      <c r="U706" s="203">
        <v>1126</v>
      </c>
      <c r="V706" s="201" t="s">
        <v>1039</v>
      </c>
      <c r="W706" s="201" t="s">
        <v>1043</v>
      </c>
    </row>
    <row r="707" spans="1:23" ht="52.5">
      <c r="A707" s="197" t="s">
        <v>1525</v>
      </c>
      <c r="B707" s="197" t="s">
        <v>1526</v>
      </c>
      <c r="C707" s="192" t="s">
        <v>1005</v>
      </c>
      <c r="D707" s="192">
        <v>16750</v>
      </c>
      <c r="E707" s="193">
        <v>44651</v>
      </c>
      <c r="F707" s="205"/>
      <c r="G707" s="205"/>
      <c r="H707" s="205"/>
      <c r="I707" s="187">
        <v>23627.49</v>
      </c>
      <c r="J707" s="193">
        <v>44681</v>
      </c>
      <c r="K707" s="192" t="s">
        <v>1516</v>
      </c>
      <c r="L707" s="205"/>
      <c r="M707" s="197" t="s">
        <v>1516</v>
      </c>
      <c r="N707" s="187">
        <v>23627.49</v>
      </c>
      <c r="O707" s="199"/>
      <c r="P707" s="205"/>
      <c r="Q707" s="205"/>
      <c r="R707" s="205"/>
      <c r="S707" s="205"/>
      <c r="T707" s="187" t="s">
        <v>1509</v>
      </c>
      <c r="U707" s="203">
        <v>1126</v>
      </c>
      <c r="V707" s="201" t="s">
        <v>1039</v>
      </c>
      <c r="W707" s="201" t="s">
        <v>1043</v>
      </c>
    </row>
    <row r="708" spans="1:23" ht="52.5">
      <c r="A708" s="197" t="s">
        <v>1525</v>
      </c>
      <c r="B708" s="197" t="s">
        <v>1526</v>
      </c>
      <c r="C708" s="192" t="s">
        <v>1005</v>
      </c>
      <c r="D708" s="192">
        <v>16751</v>
      </c>
      <c r="E708" s="193">
        <v>44651</v>
      </c>
      <c r="F708" s="205"/>
      <c r="G708" s="205"/>
      <c r="H708" s="205"/>
      <c r="I708" s="187">
        <v>16456.09</v>
      </c>
      <c r="J708" s="193">
        <v>44681</v>
      </c>
      <c r="K708" s="192" t="s">
        <v>1516</v>
      </c>
      <c r="L708" s="205"/>
      <c r="M708" s="197" t="s">
        <v>1516</v>
      </c>
      <c r="N708" s="187">
        <v>16456.09</v>
      </c>
      <c r="O708" s="199"/>
      <c r="P708" s="205"/>
      <c r="Q708" s="205"/>
      <c r="R708" s="205"/>
      <c r="S708" s="205"/>
      <c r="T708" s="187" t="s">
        <v>1509</v>
      </c>
      <c r="U708" s="203">
        <v>1126</v>
      </c>
      <c r="V708" s="201" t="s">
        <v>1039</v>
      </c>
      <c r="W708" s="201" t="s">
        <v>1043</v>
      </c>
    </row>
    <row r="709" spans="1:23" ht="52.5">
      <c r="A709" s="197" t="s">
        <v>1525</v>
      </c>
      <c r="B709" s="197" t="s">
        <v>1526</v>
      </c>
      <c r="C709" s="192" t="s">
        <v>1005</v>
      </c>
      <c r="D709" s="192">
        <v>16752</v>
      </c>
      <c r="E709" s="193">
        <v>44651</v>
      </c>
      <c r="F709" s="205"/>
      <c r="G709" s="205"/>
      <c r="H709" s="205"/>
      <c r="I709" s="187">
        <v>13591.54</v>
      </c>
      <c r="J709" s="193">
        <v>44681</v>
      </c>
      <c r="K709" s="192" t="s">
        <v>1516</v>
      </c>
      <c r="L709" s="205"/>
      <c r="M709" s="197" t="s">
        <v>1516</v>
      </c>
      <c r="N709" s="187">
        <v>13591.54</v>
      </c>
      <c r="O709" s="199"/>
      <c r="P709" s="205"/>
      <c r="Q709" s="205"/>
      <c r="R709" s="205"/>
      <c r="S709" s="205"/>
      <c r="T709" s="187" t="s">
        <v>1509</v>
      </c>
      <c r="U709" s="203">
        <v>1126</v>
      </c>
      <c r="V709" s="201" t="s">
        <v>1039</v>
      </c>
      <c r="W709" s="201" t="s">
        <v>1043</v>
      </c>
    </row>
    <row r="710" spans="1:23" ht="52.5">
      <c r="A710" s="197" t="s">
        <v>1525</v>
      </c>
      <c r="B710" s="197" t="s">
        <v>1526</v>
      </c>
      <c r="C710" s="192" t="s">
        <v>1005</v>
      </c>
      <c r="D710" s="192">
        <v>16753</v>
      </c>
      <c r="E710" s="193">
        <v>44651</v>
      </c>
      <c r="F710" s="205"/>
      <c r="G710" s="205"/>
      <c r="H710" s="205"/>
      <c r="I710" s="187">
        <v>28820.53</v>
      </c>
      <c r="J710" s="193">
        <v>44681</v>
      </c>
      <c r="K710" s="192" t="s">
        <v>1516</v>
      </c>
      <c r="L710" s="205"/>
      <c r="M710" s="197" t="s">
        <v>1516</v>
      </c>
      <c r="N710" s="187">
        <v>28820.53</v>
      </c>
      <c r="O710" s="199"/>
      <c r="P710" s="205"/>
      <c r="Q710" s="205"/>
      <c r="R710" s="205"/>
      <c r="S710" s="205"/>
      <c r="T710" s="187" t="s">
        <v>1509</v>
      </c>
      <c r="U710" s="203">
        <v>1126</v>
      </c>
      <c r="V710" s="201" t="s">
        <v>1039</v>
      </c>
      <c r="W710" s="201" t="s">
        <v>1043</v>
      </c>
    </row>
    <row r="711" spans="1:23" ht="52.5">
      <c r="A711" s="197" t="s">
        <v>1525</v>
      </c>
      <c r="B711" s="197" t="s">
        <v>1526</v>
      </c>
      <c r="C711" s="192" t="s">
        <v>1005</v>
      </c>
      <c r="D711" s="192">
        <v>16754</v>
      </c>
      <c r="E711" s="193">
        <v>44651</v>
      </c>
      <c r="F711" s="205"/>
      <c r="G711" s="205"/>
      <c r="H711" s="205"/>
      <c r="I711" s="187">
        <v>15784.52</v>
      </c>
      <c r="J711" s="193">
        <v>44681</v>
      </c>
      <c r="K711" s="192" t="s">
        <v>1516</v>
      </c>
      <c r="L711" s="205"/>
      <c r="M711" s="197" t="s">
        <v>1516</v>
      </c>
      <c r="N711" s="187">
        <v>15784.52</v>
      </c>
      <c r="O711" s="199"/>
      <c r="P711" s="205"/>
      <c r="Q711" s="205"/>
      <c r="R711" s="205"/>
      <c r="S711" s="205"/>
      <c r="T711" s="187" t="s">
        <v>1509</v>
      </c>
      <c r="U711" s="203">
        <v>1126</v>
      </c>
      <c r="V711" s="201" t="s">
        <v>1039</v>
      </c>
      <c r="W711" s="201" t="s">
        <v>1043</v>
      </c>
    </row>
    <row r="712" spans="1:23" ht="52.5">
      <c r="A712" s="197" t="s">
        <v>1525</v>
      </c>
      <c r="B712" s="197" t="s">
        <v>1526</v>
      </c>
      <c r="C712" s="192" t="s">
        <v>1005</v>
      </c>
      <c r="D712" s="192">
        <v>16755</v>
      </c>
      <c r="E712" s="193">
        <v>44651</v>
      </c>
      <c r="F712" s="205"/>
      <c r="G712" s="205"/>
      <c r="H712" s="205"/>
      <c r="I712" s="187">
        <v>13920.93</v>
      </c>
      <c r="J712" s="193">
        <v>44681</v>
      </c>
      <c r="K712" s="192" t="s">
        <v>1516</v>
      </c>
      <c r="L712" s="205"/>
      <c r="M712" s="197" t="s">
        <v>1516</v>
      </c>
      <c r="N712" s="187">
        <v>13920.93</v>
      </c>
      <c r="O712" s="199"/>
      <c r="P712" s="205"/>
      <c r="Q712" s="205"/>
      <c r="R712" s="205"/>
      <c r="S712" s="205"/>
      <c r="T712" s="187" t="s">
        <v>1509</v>
      </c>
      <c r="U712" s="203">
        <v>1126</v>
      </c>
      <c r="V712" s="201" t="s">
        <v>1039</v>
      </c>
      <c r="W712" s="201" t="s">
        <v>1043</v>
      </c>
    </row>
    <row r="713" spans="1:23" ht="52.5">
      <c r="A713" s="197" t="s">
        <v>1525</v>
      </c>
      <c r="B713" s="197" t="s">
        <v>1526</v>
      </c>
      <c r="C713" s="192" t="s">
        <v>1005</v>
      </c>
      <c r="D713" s="192">
        <v>16756</v>
      </c>
      <c r="E713" s="193">
        <v>44651</v>
      </c>
      <c r="F713" s="205"/>
      <c r="G713" s="205"/>
      <c r="H713" s="205"/>
      <c r="I713" s="187">
        <v>34047.11</v>
      </c>
      <c r="J713" s="193">
        <v>44681</v>
      </c>
      <c r="K713" s="192" t="s">
        <v>1516</v>
      </c>
      <c r="L713" s="205"/>
      <c r="M713" s="197" t="s">
        <v>1516</v>
      </c>
      <c r="N713" s="187">
        <v>34047.11</v>
      </c>
      <c r="O713" s="199"/>
      <c r="P713" s="205"/>
      <c r="Q713" s="205"/>
      <c r="R713" s="205"/>
      <c r="S713" s="205"/>
      <c r="T713" s="187" t="s">
        <v>1509</v>
      </c>
      <c r="U713" s="203">
        <v>1126</v>
      </c>
      <c r="V713" s="201" t="s">
        <v>1039</v>
      </c>
      <c r="W713" s="201" t="s">
        <v>1043</v>
      </c>
    </row>
    <row r="714" spans="1:23" ht="52.5">
      <c r="A714" s="197" t="s">
        <v>1525</v>
      </c>
      <c r="B714" s="197" t="s">
        <v>1526</v>
      </c>
      <c r="C714" s="192" t="s">
        <v>1005</v>
      </c>
      <c r="D714" s="192">
        <v>16757</v>
      </c>
      <c r="E714" s="193">
        <v>44651</v>
      </c>
      <c r="F714" s="205"/>
      <c r="G714" s="205"/>
      <c r="H714" s="205"/>
      <c r="I714" s="187">
        <v>54360.39</v>
      </c>
      <c r="J714" s="193">
        <v>44681</v>
      </c>
      <c r="K714" s="192" t="s">
        <v>1516</v>
      </c>
      <c r="L714" s="205"/>
      <c r="M714" s="197" t="s">
        <v>1516</v>
      </c>
      <c r="N714" s="187">
        <v>54360.39</v>
      </c>
      <c r="O714" s="199"/>
      <c r="P714" s="205"/>
      <c r="Q714" s="205"/>
      <c r="R714" s="205"/>
      <c r="S714" s="205"/>
      <c r="T714" s="187" t="s">
        <v>1509</v>
      </c>
      <c r="U714" s="203">
        <v>1126</v>
      </c>
      <c r="V714" s="201" t="s">
        <v>1039</v>
      </c>
      <c r="W714" s="201" t="s">
        <v>1043</v>
      </c>
    </row>
    <row r="715" spans="1:23" ht="52.5">
      <c r="A715" s="197" t="s">
        <v>1525</v>
      </c>
      <c r="B715" s="197" t="s">
        <v>1526</v>
      </c>
      <c r="C715" s="192" t="s">
        <v>1005</v>
      </c>
      <c r="D715" s="192">
        <v>16758</v>
      </c>
      <c r="E715" s="193">
        <v>44651</v>
      </c>
      <c r="F715" s="205"/>
      <c r="G715" s="205"/>
      <c r="H715" s="205"/>
      <c r="I715" s="187">
        <v>78914.649999999994</v>
      </c>
      <c r="J715" s="193">
        <v>44681</v>
      </c>
      <c r="K715" s="192" t="s">
        <v>1516</v>
      </c>
      <c r="L715" s="205"/>
      <c r="M715" s="197" t="s">
        <v>1516</v>
      </c>
      <c r="N715" s="187">
        <v>78914.649999999994</v>
      </c>
      <c r="O715" s="199"/>
      <c r="P715" s="205"/>
      <c r="Q715" s="205"/>
      <c r="R715" s="205"/>
      <c r="S715" s="205"/>
      <c r="T715" s="187" t="s">
        <v>1509</v>
      </c>
      <c r="U715" s="203">
        <v>1126</v>
      </c>
      <c r="V715" s="201" t="s">
        <v>1039</v>
      </c>
      <c r="W715" s="201" t="s">
        <v>1043</v>
      </c>
    </row>
    <row r="716" spans="1:23" ht="52.5">
      <c r="A716" s="197" t="s">
        <v>1525</v>
      </c>
      <c r="B716" s="197" t="s">
        <v>1526</v>
      </c>
      <c r="C716" s="192" t="s">
        <v>1005</v>
      </c>
      <c r="D716" s="192">
        <v>16759</v>
      </c>
      <c r="E716" s="193">
        <v>44651</v>
      </c>
      <c r="F716" s="205"/>
      <c r="G716" s="205"/>
      <c r="H716" s="205"/>
      <c r="I716" s="187">
        <v>74281.39</v>
      </c>
      <c r="J716" s="193">
        <v>44681</v>
      </c>
      <c r="K716" s="192" t="s">
        <v>1516</v>
      </c>
      <c r="L716" s="205"/>
      <c r="M716" s="197" t="s">
        <v>1516</v>
      </c>
      <c r="N716" s="187">
        <v>74281.39</v>
      </c>
      <c r="O716" s="199"/>
      <c r="P716" s="205"/>
      <c r="Q716" s="205"/>
      <c r="R716" s="205"/>
      <c r="S716" s="205"/>
      <c r="T716" s="187" t="s">
        <v>1509</v>
      </c>
      <c r="U716" s="203">
        <v>1126</v>
      </c>
      <c r="V716" s="201" t="s">
        <v>1039</v>
      </c>
      <c r="W716" s="201" t="s">
        <v>1043</v>
      </c>
    </row>
    <row r="717" spans="1:23" ht="52.5">
      <c r="A717" s="197" t="s">
        <v>1525</v>
      </c>
      <c r="B717" s="197" t="s">
        <v>1526</v>
      </c>
      <c r="C717" s="192" t="s">
        <v>1005</v>
      </c>
      <c r="D717" s="192">
        <v>16760</v>
      </c>
      <c r="E717" s="193">
        <v>44651</v>
      </c>
      <c r="F717" s="205"/>
      <c r="G717" s="205"/>
      <c r="H717" s="205"/>
      <c r="I717" s="187">
        <v>82279.38</v>
      </c>
      <c r="J717" s="193">
        <v>44681</v>
      </c>
      <c r="K717" s="192" t="s">
        <v>1516</v>
      </c>
      <c r="L717" s="205"/>
      <c r="M717" s="197" t="s">
        <v>1516</v>
      </c>
      <c r="N717" s="187">
        <v>82279.38</v>
      </c>
      <c r="O717" s="199"/>
      <c r="P717" s="205"/>
      <c r="Q717" s="205"/>
      <c r="R717" s="205"/>
      <c r="S717" s="205"/>
      <c r="T717" s="187" t="s">
        <v>1509</v>
      </c>
      <c r="U717" s="203">
        <v>1126</v>
      </c>
      <c r="V717" s="201" t="s">
        <v>1039</v>
      </c>
      <c r="W717" s="201" t="s">
        <v>1043</v>
      </c>
    </row>
    <row r="718" spans="1:23" ht="52.5">
      <c r="A718" s="197" t="s">
        <v>1525</v>
      </c>
      <c r="B718" s="197" t="s">
        <v>1526</v>
      </c>
      <c r="C718" s="192" t="s">
        <v>1005</v>
      </c>
      <c r="D718" s="192">
        <v>16761</v>
      </c>
      <c r="E718" s="193">
        <v>44651</v>
      </c>
      <c r="F718" s="205"/>
      <c r="G718" s="205"/>
      <c r="H718" s="205"/>
      <c r="I718" s="187">
        <v>11077.5</v>
      </c>
      <c r="J718" s="193">
        <v>44681</v>
      </c>
      <c r="K718" s="192" t="s">
        <v>1516</v>
      </c>
      <c r="L718" s="205"/>
      <c r="M718" s="197" t="s">
        <v>1516</v>
      </c>
      <c r="N718" s="187">
        <v>11077.5</v>
      </c>
      <c r="O718" s="199"/>
      <c r="P718" s="205"/>
      <c r="Q718" s="205"/>
      <c r="R718" s="205"/>
      <c r="S718" s="205"/>
      <c r="T718" s="187" t="s">
        <v>1509</v>
      </c>
      <c r="U718" s="203">
        <v>1126</v>
      </c>
      <c r="V718" s="201" t="s">
        <v>1039</v>
      </c>
      <c r="W718" s="201" t="s">
        <v>1043</v>
      </c>
    </row>
    <row r="719" spans="1:23" ht="52.5">
      <c r="A719" s="197" t="s">
        <v>1525</v>
      </c>
      <c r="B719" s="197" t="s">
        <v>1526</v>
      </c>
      <c r="C719" s="192" t="s">
        <v>1005</v>
      </c>
      <c r="D719" s="192">
        <v>16762</v>
      </c>
      <c r="E719" s="193">
        <v>44651</v>
      </c>
      <c r="F719" s="205"/>
      <c r="G719" s="205"/>
      <c r="H719" s="205"/>
      <c r="I719" s="187">
        <v>22925.62</v>
      </c>
      <c r="J719" s="193">
        <v>44681</v>
      </c>
      <c r="K719" s="192" t="s">
        <v>1516</v>
      </c>
      <c r="L719" s="205"/>
      <c r="M719" s="197" t="s">
        <v>1516</v>
      </c>
      <c r="N719" s="187">
        <v>22925.62</v>
      </c>
      <c r="O719" s="199"/>
      <c r="P719" s="205"/>
      <c r="Q719" s="205"/>
      <c r="R719" s="205"/>
      <c r="S719" s="205"/>
      <c r="T719" s="187" t="s">
        <v>1509</v>
      </c>
      <c r="U719" s="203">
        <v>1126</v>
      </c>
      <c r="V719" s="201" t="s">
        <v>1039</v>
      </c>
      <c r="W719" s="201" t="s">
        <v>1043</v>
      </c>
    </row>
    <row r="720" spans="1:23" ht="52.5">
      <c r="A720" s="197" t="s">
        <v>1525</v>
      </c>
      <c r="B720" s="197" t="s">
        <v>1526</v>
      </c>
      <c r="C720" s="192" t="s">
        <v>1005</v>
      </c>
      <c r="D720" s="192">
        <v>16763</v>
      </c>
      <c r="E720" s="193">
        <v>44651</v>
      </c>
      <c r="F720" s="205"/>
      <c r="G720" s="205"/>
      <c r="H720" s="205"/>
      <c r="I720" s="187">
        <v>117448.33</v>
      </c>
      <c r="J720" s="193">
        <v>44681</v>
      </c>
      <c r="K720" s="192" t="s">
        <v>1516</v>
      </c>
      <c r="L720" s="205"/>
      <c r="M720" s="197" t="s">
        <v>1516</v>
      </c>
      <c r="N720" s="187">
        <v>117448.33</v>
      </c>
      <c r="O720" s="199"/>
      <c r="P720" s="205"/>
      <c r="Q720" s="205"/>
      <c r="R720" s="205"/>
      <c r="S720" s="205"/>
      <c r="T720" s="187" t="s">
        <v>1509</v>
      </c>
      <c r="U720" s="203">
        <v>1126</v>
      </c>
      <c r="V720" s="201" t="s">
        <v>1039</v>
      </c>
      <c r="W720" s="201" t="s">
        <v>1043</v>
      </c>
    </row>
    <row r="721" spans="1:23" ht="52.5">
      <c r="A721" s="197" t="s">
        <v>1525</v>
      </c>
      <c r="B721" s="197" t="s">
        <v>1526</v>
      </c>
      <c r="C721" s="192" t="s">
        <v>1005</v>
      </c>
      <c r="D721" s="192">
        <v>16826</v>
      </c>
      <c r="E721" s="193">
        <v>44681</v>
      </c>
      <c r="F721" s="205"/>
      <c r="G721" s="205"/>
      <c r="H721" s="205"/>
      <c r="I721" s="187">
        <v>66180.62</v>
      </c>
      <c r="J721" s="193">
        <v>44712</v>
      </c>
      <c r="K721" s="192" t="s">
        <v>1516</v>
      </c>
      <c r="L721" s="205"/>
      <c r="M721" s="197" t="s">
        <v>1516</v>
      </c>
      <c r="N721" s="187">
        <v>66180.62</v>
      </c>
      <c r="O721" s="199"/>
      <c r="P721" s="205"/>
      <c r="Q721" s="205"/>
      <c r="R721" s="205"/>
      <c r="S721" s="205"/>
      <c r="T721" s="187" t="s">
        <v>1512</v>
      </c>
      <c r="U721" s="203">
        <v>1095</v>
      </c>
      <c r="V721" s="201" t="s">
        <v>1039</v>
      </c>
      <c r="W721" s="201" t="s">
        <v>1043</v>
      </c>
    </row>
    <row r="722" spans="1:23" ht="52.5">
      <c r="A722" s="197" t="s">
        <v>1525</v>
      </c>
      <c r="B722" s="197" t="s">
        <v>1526</v>
      </c>
      <c r="C722" s="192" t="s">
        <v>1005</v>
      </c>
      <c r="D722" s="192">
        <v>16828</v>
      </c>
      <c r="E722" s="193">
        <v>44681</v>
      </c>
      <c r="F722" s="205"/>
      <c r="G722" s="205"/>
      <c r="H722" s="205"/>
      <c r="I722" s="187">
        <v>3233.52</v>
      </c>
      <c r="J722" s="193">
        <v>44712</v>
      </c>
      <c r="K722" s="192" t="s">
        <v>1516</v>
      </c>
      <c r="L722" s="205"/>
      <c r="M722" s="197" t="s">
        <v>1516</v>
      </c>
      <c r="N722" s="187">
        <v>3233.52</v>
      </c>
      <c r="O722" s="199"/>
      <c r="P722" s="205"/>
      <c r="Q722" s="205"/>
      <c r="R722" s="205"/>
      <c r="S722" s="205"/>
      <c r="T722" s="187" t="s">
        <v>1512</v>
      </c>
      <c r="U722" s="203">
        <v>1095</v>
      </c>
      <c r="V722" s="201" t="s">
        <v>1039</v>
      </c>
      <c r="W722" s="201" t="s">
        <v>1043</v>
      </c>
    </row>
    <row r="723" spans="1:23" ht="52.5">
      <c r="A723" s="197" t="s">
        <v>1525</v>
      </c>
      <c r="B723" s="197" t="s">
        <v>1526</v>
      </c>
      <c r="C723" s="192" t="s">
        <v>1005</v>
      </c>
      <c r="D723" s="192">
        <v>16829</v>
      </c>
      <c r="E723" s="193">
        <v>44681</v>
      </c>
      <c r="F723" s="205"/>
      <c r="G723" s="205"/>
      <c r="H723" s="205"/>
      <c r="I723" s="187">
        <v>16193.2</v>
      </c>
      <c r="J723" s="193">
        <v>44712</v>
      </c>
      <c r="K723" s="192" t="s">
        <v>1516</v>
      </c>
      <c r="L723" s="205"/>
      <c r="M723" s="197" t="s">
        <v>1516</v>
      </c>
      <c r="N723" s="187">
        <v>16193.2</v>
      </c>
      <c r="O723" s="199"/>
      <c r="P723" s="205"/>
      <c r="Q723" s="205"/>
      <c r="R723" s="205"/>
      <c r="S723" s="205"/>
      <c r="T723" s="187" t="s">
        <v>1512</v>
      </c>
      <c r="U723" s="203">
        <v>1095</v>
      </c>
      <c r="V723" s="201" t="s">
        <v>1039</v>
      </c>
      <c r="W723" s="201" t="s">
        <v>1043</v>
      </c>
    </row>
    <row r="724" spans="1:23" ht="52.5">
      <c r="A724" s="197" t="s">
        <v>1525</v>
      </c>
      <c r="B724" s="197" t="s">
        <v>1526</v>
      </c>
      <c r="C724" s="192" t="s">
        <v>1005</v>
      </c>
      <c r="D724" s="192">
        <v>16831</v>
      </c>
      <c r="E724" s="193">
        <v>44681</v>
      </c>
      <c r="F724" s="205"/>
      <c r="G724" s="205"/>
      <c r="H724" s="205"/>
      <c r="I724" s="187">
        <v>1461.14</v>
      </c>
      <c r="J724" s="193">
        <v>44712</v>
      </c>
      <c r="K724" s="192" t="s">
        <v>1516</v>
      </c>
      <c r="L724" s="205"/>
      <c r="M724" s="197" t="s">
        <v>1516</v>
      </c>
      <c r="N724" s="187">
        <v>1461.14</v>
      </c>
      <c r="O724" s="199"/>
      <c r="P724" s="205"/>
      <c r="Q724" s="205"/>
      <c r="R724" s="205"/>
      <c r="S724" s="205"/>
      <c r="T724" s="187" t="s">
        <v>1512</v>
      </c>
      <c r="U724" s="203">
        <v>1095</v>
      </c>
      <c r="V724" s="201" t="s">
        <v>1039</v>
      </c>
      <c r="W724" s="201" t="s">
        <v>1043</v>
      </c>
    </row>
    <row r="725" spans="1:23" ht="52.5">
      <c r="A725" s="197" t="s">
        <v>1525</v>
      </c>
      <c r="B725" s="197" t="s">
        <v>1526</v>
      </c>
      <c r="C725" s="192" t="s">
        <v>1005</v>
      </c>
      <c r="D725" s="192">
        <v>16832</v>
      </c>
      <c r="E725" s="193">
        <v>44681</v>
      </c>
      <c r="F725" s="205"/>
      <c r="G725" s="205"/>
      <c r="H725" s="205"/>
      <c r="I725" s="187">
        <v>6030.08</v>
      </c>
      <c r="J725" s="193">
        <v>44712</v>
      </c>
      <c r="K725" s="192" t="s">
        <v>1516</v>
      </c>
      <c r="L725" s="205"/>
      <c r="M725" s="197" t="s">
        <v>1516</v>
      </c>
      <c r="N725" s="187">
        <v>6030.08</v>
      </c>
      <c r="O725" s="199"/>
      <c r="P725" s="205"/>
      <c r="Q725" s="205"/>
      <c r="R725" s="205"/>
      <c r="S725" s="205"/>
      <c r="T725" s="187" t="s">
        <v>1512</v>
      </c>
      <c r="U725" s="203">
        <v>1095</v>
      </c>
      <c r="V725" s="201" t="s">
        <v>1039</v>
      </c>
      <c r="W725" s="201" t="s">
        <v>1043</v>
      </c>
    </row>
    <row r="726" spans="1:23" ht="52.5">
      <c r="A726" s="197" t="s">
        <v>1525</v>
      </c>
      <c r="B726" s="197" t="s">
        <v>1526</v>
      </c>
      <c r="C726" s="192" t="s">
        <v>1005</v>
      </c>
      <c r="D726" s="192">
        <v>16833</v>
      </c>
      <c r="E726" s="193">
        <v>44681</v>
      </c>
      <c r="F726" s="205"/>
      <c r="G726" s="205"/>
      <c r="H726" s="205"/>
      <c r="I726" s="187">
        <v>9842.9699999999993</v>
      </c>
      <c r="J726" s="193">
        <v>44712</v>
      </c>
      <c r="K726" s="192" t="s">
        <v>1516</v>
      </c>
      <c r="L726" s="205"/>
      <c r="M726" s="197" t="s">
        <v>1516</v>
      </c>
      <c r="N726" s="187">
        <v>9842.9699999999993</v>
      </c>
      <c r="O726" s="199"/>
      <c r="P726" s="205"/>
      <c r="Q726" s="205"/>
      <c r="R726" s="205"/>
      <c r="S726" s="205"/>
      <c r="T726" s="187" t="s">
        <v>1512</v>
      </c>
      <c r="U726" s="203">
        <v>1095</v>
      </c>
      <c r="V726" s="201" t="s">
        <v>1039</v>
      </c>
      <c r="W726" s="201" t="s">
        <v>1043</v>
      </c>
    </row>
    <row r="727" spans="1:23" ht="52.5">
      <c r="A727" s="197" t="s">
        <v>1525</v>
      </c>
      <c r="B727" s="197" t="s">
        <v>1526</v>
      </c>
      <c r="C727" s="192" t="s">
        <v>1005</v>
      </c>
      <c r="D727" s="192">
        <v>16834</v>
      </c>
      <c r="E727" s="193">
        <v>44681</v>
      </c>
      <c r="F727" s="205"/>
      <c r="G727" s="205"/>
      <c r="H727" s="205"/>
      <c r="I727" s="187">
        <v>81401.08</v>
      </c>
      <c r="J727" s="193">
        <v>44712</v>
      </c>
      <c r="K727" s="192" t="s">
        <v>1516</v>
      </c>
      <c r="L727" s="205"/>
      <c r="M727" s="197" t="s">
        <v>1516</v>
      </c>
      <c r="N727" s="187">
        <v>81401.08</v>
      </c>
      <c r="O727" s="199"/>
      <c r="P727" s="205"/>
      <c r="Q727" s="205"/>
      <c r="R727" s="205"/>
      <c r="S727" s="205"/>
      <c r="T727" s="187" t="s">
        <v>1512</v>
      </c>
      <c r="U727" s="203">
        <v>1095</v>
      </c>
      <c r="V727" s="201" t="s">
        <v>1039</v>
      </c>
      <c r="W727" s="201" t="s">
        <v>1043</v>
      </c>
    </row>
    <row r="728" spans="1:23" ht="52.5">
      <c r="A728" s="197" t="s">
        <v>1525</v>
      </c>
      <c r="B728" s="197" t="s">
        <v>1526</v>
      </c>
      <c r="C728" s="192" t="s">
        <v>1005</v>
      </c>
      <c r="D728" s="192">
        <v>16835</v>
      </c>
      <c r="E728" s="193">
        <v>44681</v>
      </c>
      <c r="F728" s="205"/>
      <c r="G728" s="205"/>
      <c r="H728" s="205"/>
      <c r="I728" s="187">
        <v>4961.72</v>
      </c>
      <c r="J728" s="193">
        <v>44712</v>
      </c>
      <c r="K728" s="192" t="s">
        <v>1516</v>
      </c>
      <c r="L728" s="205"/>
      <c r="M728" s="197" t="s">
        <v>1516</v>
      </c>
      <c r="N728" s="187">
        <v>4961.72</v>
      </c>
      <c r="O728" s="199"/>
      <c r="P728" s="205"/>
      <c r="Q728" s="205"/>
      <c r="R728" s="205"/>
      <c r="S728" s="205"/>
      <c r="T728" s="187" t="s">
        <v>1512</v>
      </c>
      <c r="U728" s="203">
        <v>1095</v>
      </c>
      <c r="V728" s="201" t="s">
        <v>1039</v>
      </c>
      <c r="W728" s="201" t="s">
        <v>1043</v>
      </c>
    </row>
    <row r="729" spans="1:23" ht="52.5">
      <c r="A729" s="197" t="s">
        <v>1525</v>
      </c>
      <c r="B729" s="197" t="s">
        <v>1526</v>
      </c>
      <c r="C729" s="192" t="s">
        <v>1005</v>
      </c>
      <c r="D729" s="192">
        <v>16836</v>
      </c>
      <c r="E729" s="193">
        <v>44681</v>
      </c>
      <c r="F729" s="205"/>
      <c r="G729" s="205"/>
      <c r="H729" s="205"/>
      <c r="I729" s="187">
        <v>11302.65</v>
      </c>
      <c r="J729" s="193">
        <v>44712</v>
      </c>
      <c r="K729" s="192" t="s">
        <v>1516</v>
      </c>
      <c r="L729" s="205"/>
      <c r="M729" s="197" t="s">
        <v>1516</v>
      </c>
      <c r="N729" s="187">
        <v>11302.65</v>
      </c>
      <c r="O729" s="199"/>
      <c r="P729" s="205"/>
      <c r="Q729" s="205"/>
      <c r="R729" s="205"/>
      <c r="S729" s="205"/>
      <c r="T729" s="187" t="s">
        <v>1512</v>
      </c>
      <c r="U729" s="203">
        <v>1095</v>
      </c>
      <c r="V729" s="201" t="s">
        <v>1039</v>
      </c>
      <c r="W729" s="201" t="s">
        <v>1043</v>
      </c>
    </row>
    <row r="730" spans="1:23" ht="52.5">
      <c r="A730" s="197" t="s">
        <v>1525</v>
      </c>
      <c r="B730" s="197" t="s">
        <v>1526</v>
      </c>
      <c r="C730" s="192" t="s">
        <v>1005</v>
      </c>
      <c r="D730" s="192">
        <v>16837</v>
      </c>
      <c r="E730" s="193">
        <v>44681</v>
      </c>
      <c r="F730" s="205"/>
      <c r="G730" s="205"/>
      <c r="H730" s="205"/>
      <c r="I730" s="187">
        <v>53096.5</v>
      </c>
      <c r="J730" s="193">
        <v>44712</v>
      </c>
      <c r="K730" s="192" t="s">
        <v>1516</v>
      </c>
      <c r="L730" s="205"/>
      <c r="M730" s="197" t="s">
        <v>1516</v>
      </c>
      <c r="N730" s="187">
        <v>53096.5</v>
      </c>
      <c r="O730" s="199"/>
      <c r="P730" s="205"/>
      <c r="Q730" s="205"/>
      <c r="R730" s="205"/>
      <c r="S730" s="205"/>
      <c r="T730" s="187" t="s">
        <v>1512</v>
      </c>
      <c r="U730" s="203">
        <v>1095</v>
      </c>
      <c r="V730" s="201" t="s">
        <v>1039</v>
      </c>
      <c r="W730" s="201" t="s">
        <v>1043</v>
      </c>
    </row>
    <row r="731" spans="1:23" ht="52.5">
      <c r="A731" s="197" t="s">
        <v>1525</v>
      </c>
      <c r="B731" s="197" t="s">
        <v>1526</v>
      </c>
      <c r="C731" s="192" t="s">
        <v>1005</v>
      </c>
      <c r="D731" s="192">
        <v>16838</v>
      </c>
      <c r="E731" s="193">
        <v>44681</v>
      </c>
      <c r="F731" s="205"/>
      <c r="G731" s="205"/>
      <c r="H731" s="205"/>
      <c r="I731" s="187">
        <v>20429.28</v>
      </c>
      <c r="J731" s="193">
        <v>44712</v>
      </c>
      <c r="K731" s="192" t="s">
        <v>1516</v>
      </c>
      <c r="L731" s="205"/>
      <c r="M731" s="197" t="s">
        <v>1516</v>
      </c>
      <c r="N731" s="187">
        <v>20429.28</v>
      </c>
      <c r="O731" s="199"/>
      <c r="P731" s="205"/>
      <c r="Q731" s="205"/>
      <c r="R731" s="205"/>
      <c r="S731" s="205"/>
      <c r="T731" s="187" t="s">
        <v>1512</v>
      </c>
      <c r="U731" s="203">
        <v>1095</v>
      </c>
      <c r="V731" s="201" t="s">
        <v>1039</v>
      </c>
      <c r="W731" s="201" t="s">
        <v>1043</v>
      </c>
    </row>
    <row r="732" spans="1:23" ht="52.5">
      <c r="A732" s="197" t="s">
        <v>1525</v>
      </c>
      <c r="B732" s="197" t="s">
        <v>1526</v>
      </c>
      <c r="C732" s="192" t="s">
        <v>1005</v>
      </c>
      <c r="D732" s="192">
        <v>16839</v>
      </c>
      <c r="E732" s="193">
        <v>44681</v>
      </c>
      <c r="F732" s="205"/>
      <c r="G732" s="205"/>
      <c r="H732" s="205"/>
      <c r="I732" s="187">
        <v>45094.77</v>
      </c>
      <c r="J732" s="193">
        <v>44712</v>
      </c>
      <c r="K732" s="192" t="s">
        <v>1516</v>
      </c>
      <c r="L732" s="205"/>
      <c r="M732" s="197" t="s">
        <v>1516</v>
      </c>
      <c r="N732" s="187">
        <v>45094.77</v>
      </c>
      <c r="O732" s="199"/>
      <c r="P732" s="205"/>
      <c r="Q732" s="205"/>
      <c r="R732" s="205"/>
      <c r="S732" s="205"/>
      <c r="T732" s="187" t="s">
        <v>1512</v>
      </c>
      <c r="U732" s="203">
        <v>1095</v>
      </c>
      <c r="V732" s="201" t="s">
        <v>1039</v>
      </c>
      <c r="W732" s="201" t="s">
        <v>1043</v>
      </c>
    </row>
    <row r="733" spans="1:23" ht="52.5">
      <c r="A733" s="197" t="s">
        <v>1525</v>
      </c>
      <c r="B733" s="197" t="s">
        <v>1526</v>
      </c>
      <c r="C733" s="192" t="s">
        <v>1005</v>
      </c>
      <c r="D733" s="192">
        <v>16840</v>
      </c>
      <c r="E733" s="193">
        <v>44681</v>
      </c>
      <c r="F733" s="205"/>
      <c r="G733" s="205"/>
      <c r="H733" s="205"/>
      <c r="I733" s="187">
        <v>36829.01</v>
      </c>
      <c r="J733" s="193">
        <v>44712</v>
      </c>
      <c r="K733" s="192" t="s">
        <v>1516</v>
      </c>
      <c r="L733" s="205"/>
      <c r="M733" s="197" t="s">
        <v>1516</v>
      </c>
      <c r="N733" s="187">
        <v>36829.01</v>
      </c>
      <c r="O733" s="199"/>
      <c r="P733" s="205"/>
      <c r="Q733" s="205"/>
      <c r="R733" s="205"/>
      <c r="S733" s="205"/>
      <c r="T733" s="187" t="s">
        <v>1512</v>
      </c>
      <c r="U733" s="203">
        <v>1095</v>
      </c>
      <c r="V733" s="201" t="s">
        <v>1039</v>
      </c>
      <c r="W733" s="201" t="s">
        <v>1043</v>
      </c>
    </row>
    <row r="734" spans="1:23" ht="52.5">
      <c r="A734" s="197" t="s">
        <v>1525</v>
      </c>
      <c r="B734" s="197" t="s">
        <v>1526</v>
      </c>
      <c r="C734" s="192" t="s">
        <v>1005</v>
      </c>
      <c r="D734" s="192">
        <v>16841</v>
      </c>
      <c r="E734" s="193">
        <v>44681</v>
      </c>
      <c r="F734" s="205"/>
      <c r="G734" s="205"/>
      <c r="H734" s="205"/>
      <c r="I734" s="187">
        <v>36502.879999999997</v>
      </c>
      <c r="J734" s="193">
        <v>44712</v>
      </c>
      <c r="K734" s="192" t="s">
        <v>1516</v>
      </c>
      <c r="L734" s="205"/>
      <c r="M734" s="197" t="s">
        <v>1516</v>
      </c>
      <c r="N734" s="187">
        <v>36502.879999999997</v>
      </c>
      <c r="O734" s="199"/>
      <c r="P734" s="205"/>
      <c r="Q734" s="205"/>
      <c r="R734" s="205"/>
      <c r="S734" s="205"/>
      <c r="T734" s="187" t="s">
        <v>1512</v>
      </c>
      <c r="U734" s="203">
        <v>1095</v>
      </c>
      <c r="V734" s="201" t="s">
        <v>1039</v>
      </c>
      <c r="W734" s="201" t="s">
        <v>1043</v>
      </c>
    </row>
    <row r="735" spans="1:23" ht="52.5">
      <c r="A735" s="197" t="s">
        <v>1525</v>
      </c>
      <c r="B735" s="197" t="s">
        <v>1526</v>
      </c>
      <c r="C735" s="192" t="s">
        <v>1005</v>
      </c>
      <c r="D735" s="192">
        <v>16842</v>
      </c>
      <c r="E735" s="193">
        <v>44681</v>
      </c>
      <c r="F735" s="205"/>
      <c r="G735" s="205"/>
      <c r="H735" s="205"/>
      <c r="I735" s="187">
        <v>14250.03</v>
      </c>
      <c r="J735" s="193">
        <v>44712</v>
      </c>
      <c r="K735" s="192" t="s">
        <v>1516</v>
      </c>
      <c r="L735" s="205"/>
      <c r="M735" s="197" t="s">
        <v>1516</v>
      </c>
      <c r="N735" s="187">
        <v>14250.03</v>
      </c>
      <c r="O735" s="199"/>
      <c r="P735" s="205"/>
      <c r="Q735" s="205"/>
      <c r="R735" s="205"/>
      <c r="S735" s="205"/>
      <c r="T735" s="187" t="s">
        <v>1512</v>
      </c>
      <c r="U735" s="203">
        <v>1095</v>
      </c>
      <c r="V735" s="201" t="s">
        <v>1039</v>
      </c>
      <c r="W735" s="201" t="s">
        <v>1043</v>
      </c>
    </row>
    <row r="736" spans="1:23" ht="52.5">
      <c r="A736" s="197" t="s">
        <v>1525</v>
      </c>
      <c r="B736" s="197" t="s">
        <v>1526</v>
      </c>
      <c r="C736" s="192" t="s">
        <v>1005</v>
      </c>
      <c r="D736" s="192">
        <v>16843</v>
      </c>
      <c r="E736" s="193">
        <v>44681</v>
      </c>
      <c r="F736" s="205"/>
      <c r="G736" s="205"/>
      <c r="H736" s="205"/>
      <c r="I736" s="187">
        <v>25155.62</v>
      </c>
      <c r="J736" s="193">
        <v>44712</v>
      </c>
      <c r="K736" s="192" t="s">
        <v>1516</v>
      </c>
      <c r="L736" s="205"/>
      <c r="M736" s="197" t="s">
        <v>1516</v>
      </c>
      <c r="N736" s="187">
        <v>25155.62</v>
      </c>
      <c r="O736" s="199"/>
      <c r="P736" s="205"/>
      <c r="Q736" s="205"/>
      <c r="R736" s="205"/>
      <c r="S736" s="205"/>
      <c r="T736" s="187" t="s">
        <v>1512</v>
      </c>
      <c r="U736" s="203">
        <v>1095</v>
      </c>
      <c r="V736" s="201" t="s">
        <v>1039</v>
      </c>
      <c r="W736" s="201" t="s">
        <v>1043</v>
      </c>
    </row>
    <row r="737" spans="1:23" ht="52.5">
      <c r="A737" s="197" t="s">
        <v>1525</v>
      </c>
      <c r="B737" s="197" t="s">
        <v>1526</v>
      </c>
      <c r="C737" s="192" t="s">
        <v>1005</v>
      </c>
      <c r="D737" s="192">
        <v>16844</v>
      </c>
      <c r="E737" s="193">
        <v>44681</v>
      </c>
      <c r="F737" s="205"/>
      <c r="G737" s="205"/>
      <c r="H737" s="205"/>
      <c r="I737" s="187">
        <v>18396.41</v>
      </c>
      <c r="J737" s="193">
        <v>44712</v>
      </c>
      <c r="K737" s="192" t="s">
        <v>1516</v>
      </c>
      <c r="L737" s="205"/>
      <c r="M737" s="197" t="s">
        <v>1516</v>
      </c>
      <c r="N737" s="187">
        <v>18396.41</v>
      </c>
      <c r="O737" s="199"/>
      <c r="P737" s="205"/>
      <c r="Q737" s="205"/>
      <c r="R737" s="205"/>
      <c r="S737" s="205"/>
      <c r="T737" s="187" t="s">
        <v>1512</v>
      </c>
      <c r="U737" s="203">
        <v>1095</v>
      </c>
      <c r="V737" s="201" t="s">
        <v>1039</v>
      </c>
      <c r="W737" s="201" t="s">
        <v>1043</v>
      </c>
    </row>
    <row r="738" spans="1:23" ht="52.5">
      <c r="A738" s="197" t="s">
        <v>1525</v>
      </c>
      <c r="B738" s="197" t="s">
        <v>1526</v>
      </c>
      <c r="C738" s="192" t="s">
        <v>1005</v>
      </c>
      <c r="D738" s="192">
        <v>16845</v>
      </c>
      <c r="E738" s="193">
        <v>44681</v>
      </c>
      <c r="F738" s="205"/>
      <c r="G738" s="205"/>
      <c r="H738" s="205"/>
      <c r="I738" s="187">
        <v>23304.62</v>
      </c>
      <c r="J738" s="193">
        <v>44712</v>
      </c>
      <c r="K738" s="192" t="s">
        <v>1516</v>
      </c>
      <c r="L738" s="205"/>
      <c r="M738" s="197" t="s">
        <v>1516</v>
      </c>
      <c r="N738" s="187">
        <v>23304.62</v>
      </c>
      <c r="O738" s="199"/>
      <c r="P738" s="205"/>
      <c r="Q738" s="205"/>
      <c r="R738" s="205"/>
      <c r="S738" s="205"/>
      <c r="T738" s="187" t="s">
        <v>1512</v>
      </c>
      <c r="U738" s="203">
        <v>1095</v>
      </c>
      <c r="V738" s="201" t="s">
        <v>1039</v>
      </c>
      <c r="W738" s="201" t="s">
        <v>1043</v>
      </c>
    </row>
    <row r="739" spans="1:23" ht="52.5">
      <c r="A739" s="197" t="s">
        <v>1525</v>
      </c>
      <c r="B739" s="197" t="s">
        <v>1526</v>
      </c>
      <c r="C739" s="192" t="s">
        <v>1005</v>
      </c>
      <c r="D739" s="192">
        <v>16846</v>
      </c>
      <c r="E739" s="193">
        <v>44681</v>
      </c>
      <c r="F739" s="205"/>
      <c r="G739" s="205"/>
      <c r="H739" s="205"/>
      <c r="I739" s="187">
        <v>16455.25</v>
      </c>
      <c r="J739" s="193">
        <v>44712</v>
      </c>
      <c r="K739" s="192" t="s">
        <v>1516</v>
      </c>
      <c r="L739" s="205"/>
      <c r="M739" s="197" t="s">
        <v>1516</v>
      </c>
      <c r="N739" s="187">
        <v>16455.25</v>
      </c>
      <c r="O739" s="199"/>
      <c r="P739" s="205"/>
      <c r="Q739" s="205"/>
      <c r="R739" s="205"/>
      <c r="S739" s="205"/>
      <c r="T739" s="187" t="s">
        <v>1512</v>
      </c>
      <c r="U739" s="203">
        <v>1095</v>
      </c>
      <c r="V739" s="201" t="s">
        <v>1039</v>
      </c>
      <c r="W739" s="201" t="s">
        <v>1043</v>
      </c>
    </row>
    <row r="740" spans="1:23" ht="52.5">
      <c r="A740" s="197" t="s">
        <v>1525</v>
      </c>
      <c r="B740" s="197" t="s">
        <v>1526</v>
      </c>
      <c r="C740" s="192" t="s">
        <v>1005</v>
      </c>
      <c r="D740" s="192">
        <v>16847</v>
      </c>
      <c r="E740" s="193">
        <v>44681</v>
      </c>
      <c r="F740" s="205"/>
      <c r="G740" s="205"/>
      <c r="H740" s="205"/>
      <c r="I740" s="187">
        <v>13573.01</v>
      </c>
      <c r="J740" s="193">
        <v>44712</v>
      </c>
      <c r="K740" s="192" t="s">
        <v>1516</v>
      </c>
      <c r="L740" s="205"/>
      <c r="M740" s="197" t="s">
        <v>1516</v>
      </c>
      <c r="N740" s="187">
        <v>13573.01</v>
      </c>
      <c r="O740" s="199"/>
      <c r="P740" s="205"/>
      <c r="Q740" s="205"/>
      <c r="R740" s="205"/>
      <c r="S740" s="205"/>
      <c r="T740" s="187" t="s">
        <v>1512</v>
      </c>
      <c r="U740" s="203">
        <v>1095</v>
      </c>
      <c r="V740" s="201" t="s">
        <v>1039</v>
      </c>
      <c r="W740" s="201" t="s">
        <v>1043</v>
      </c>
    </row>
    <row r="741" spans="1:23" ht="52.5">
      <c r="A741" s="197" t="s">
        <v>1525</v>
      </c>
      <c r="B741" s="197" t="s">
        <v>1526</v>
      </c>
      <c r="C741" s="192" t="s">
        <v>1005</v>
      </c>
      <c r="D741" s="192">
        <v>16848</v>
      </c>
      <c r="E741" s="193">
        <v>44681</v>
      </c>
      <c r="F741" s="205"/>
      <c r="G741" s="205"/>
      <c r="H741" s="205"/>
      <c r="I741" s="187">
        <v>28820.53</v>
      </c>
      <c r="J741" s="193">
        <v>44712</v>
      </c>
      <c r="K741" s="192" t="s">
        <v>1516</v>
      </c>
      <c r="L741" s="205"/>
      <c r="M741" s="197" t="s">
        <v>1516</v>
      </c>
      <c r="N741" s="187">
        <v>28820.53</v>
      </c>
      <c r="O741" s="199"/>
      <c r="P741" s="205"/>
      <c r="Q741" s="205"/>
      <c r="R741" s="205"/>
      <c r="S741" s="205"/>
      <c r="T741" s="187" t="s">
        <v>1512</v>
      </c>
      <c r="U741" s="203">
        <v>1095</v>
      </c>
      <c r="V741" s="201" t="s">
        <v>1039</v>
      </c>
      <c r="W741" s="201" t="s">
        <v>1043</v>
      </c>
    </row>
    <row r="742" spans="1:23" ht="52.5">
      <c r="A742" s="197" t="s">
        <v>1525</v>
      </c>
      <c r="B742" s="197" t="s">
        <v>1526</v>
      </c>
      <c r="C742" s="192" t="s">
        <v>1005</v>
      </c>
      <c r="D742" s="192">
        <v>16849</v>
      </c>
      <c r="E742" s="193">
        <v>44681</v>
      </c>
      <c r="F742" s="205"/>
      <c r="G742" s="205"/>
      <c r="H742" s="205"/>
      <c r="I742" s="187">
        <v>15784.52</v>
      </c>
      <c r="J742" s="193">
        <v>44712</v>
      </c>
      <c r="K742" s="192" t="s">
        <v>1516</v>
      </c>
      <c r="L742" s="205"/>
      <c r="M742" s="197" t="s">
        <v>1516</v>
      </c>
      <c r="N742" s="187">
        <v>15784.52</v>
      </c>
      <c r="O742" s="199"/>
      <c r="P742" s="205"/>
      <c r="Q742" s="205"/>
      <c r="R742" s="205"/>
      <c r="S742" s="205"/>
      <c r="T742" s="187" t="s">
        <v>1512</v>
      </c>
      <c r="U742" s="203">
        <v>1095</v>
      </c>
      <c r="V742" s="201" t="s">
        <v>1039</v>
      </c>
      <c r="W742" s="201" t="s">
        <v>1043</v>
      </c>
    </row>
    <row r="743" spans="1:23" ht="52.5">
      <c r="A743" s="197" t="s">
        <v>1525</v>
      </c>
      <c r="B743" s="197" t="s">
        <v>1526</v>
      </c>
      <c r="C743" s="192" t="s">
        <v>1005</v>
      </c>
      <c r="D743" s="192">
        <v>16850</v>
      </c>
      <c r="E743" s="193">
        <v>44681</v>
      </c>
      <c r="F743" s="205"/>
      <c r="G743" s="205"/>
      <c r="H743" s="205"/>
      <c r="I743" s="187">
        <v>13947.74</v>
      </c>
      <c r="J743" s="193">
        <v>44712</v>
      </c>
      <c r="K743" s="192" t="s">
        <v>1516</v>
      </c>
      <c r="L743" s="205"/>
      <c r="M743" s="197" t="s">
        <v>1516</v>
      </c>
      <c r="N743" s="187">
        <v>13947.74</v>
      </c>
      <c r="O743" s="199"/>
      <c r="P743" s="205"/>
      <c r="Q743" s="205"/>
      <c r="R743" s="205"/>
      <c r="S743" s="205"/>
      <c r="T743" s="187" t="s">
        <v>1512</v>
      </c>
      <c r="U743" s="203">
        <v>1095</v>
      </c>
      <c r="V743" s="201" t="s">
        <v>1039</v>
      </c>
      <c r="W743" s="201" t="s">
        <v>1043</v>
      </c>
    </row>
    <row r="744" spans="1:23" ht="52.5">
      <c r="A744" s="197" t="s">
        <v>1525</v>
      </c>
      <c r="B744" s="197" t="s">
        <v>1526</v>
      </c>
      <c r="C744" s="192" t="s">
        <v>1005</v>
      </c>
      <c r="D744" s="192">
        <v>16851</v>
      </c>
      <c r="E744" s="193">
        <v>44681</v>
      </c>
      <c r="F744" s="205"/>
      <c r="G744" s="205"/>
      <c r="H744" s="205"/>
      <c r="I744" s="187">
        <v>34946.68</v>
      </c>
      <c r="J744" s="193">
        <v>44712</v>
      </c>
      <c r="K744" s="192" t="s">
        <v>1516</v>
      </c>
      <c r="L744" s="205"/>
      <c r="M744" s="197" t="s">
        <v>1516</v>
      </c>
      <c r="N744" s="187">
        <v>34946.68</v>
      </c>
      <c r="O744" s="199"/>
      <c r="P744" s="205"/>
      <c r="Q744" s="205"/>
      <c r="R744" s="205"/>
      <c r="S744" s="205"/>
      <c r="T744" s="187" t="s">
        <v>1512</v>
      </c>
      <c r="U744" s="203">
        <v>1095</v>
      </c>
      <c r="V744" s="201" t="s">
        <v>1039</v>
      </c>
      <c r="W744" s="201" t="s">
        <v>1043</v>
      </c>
    </row>
    <row r="745" spans="1:23" ht="52.5">
      <c r="A745" s="197" t="s">
        <v>1525</v>
      </c>
      <c r="B745" s="197" t="s">
        <v>1526</v>
      </c>
      <c r="C745" s="192" t="s">
        <v>1005</v>
      </c>
      <c r="D745" s="192">
        <v>16852</v>
      </c>
      <c r="E745" s="193">
        <v>44681</v>
      </c>
      <c r="F745" s="205"/>
      <c r="G745" s="205"/>
      <c r="H745" s="205"/>
      <c r="I745" s="187">
        <v>53553.53</v>
      </c>
      <c r="J745" s="193">
        <v>44712</v>
      </c>
      <c r="K745" s="192" t="s">
        <v>1516</v>
      </c>
      <c r="L745" s="205"/>
      <c r="M745" s="197" t="s">
        <v>1516</v>
      </c>
      <c r="N745" s="187">
        <v>53553.53</v>
      </c>
      <c r="O745" s="199"/>
      <c r="P745" s="205"/>
      <c r="Q745" s="205"/>
      <c r="R745" s="205"/>
      <c r="S745" s="205"/>
      <c r="T745" s="187" t="s">
        <v>1512</v>
      </c>
      <c r="U745" s="203">
        <v>1095</v>
      </c>
      <c r="V745" s="201" t="s">
        <v>1039</v>
      </c>
      <c r="W745" s="201" t="s">
        <v>1043</v>
      </c>
    </row>
    <row r="746" spans="1:23" ht="52.5">
      <c r="A746" s="197" t="s">
        <v>1525</v>
      </c>
      <c r="B746" s="197" t="s">
        <v>1526</v>
      </c>
      <c r="C746" s="192" t="s">
        <v>1005</v>
      </c>
      <c r="D746" s="192">
        <v>16853</v>
      </c>
      <c r="E746" s="193">
        <v>44681</v>
      </c>
      <c r="F746" s="205"/>
      <c r="G746" s="205"/>
      <c r="H746" s="205"/>
      <c r="I746" s="187">
        <v>79639.83</v>
      </c>
      <c r="J746" s="193">
        <v>44712</v>
      </c>
      <c r="K746" s="192" t="s">
        <v>1516</v>
      </c>
      <c r="L746" s="205"/>
      <c r="M746" s="197" t="s">
        <v>1516</v>
      </c>
      <c r="N746" s="187">
        <v>79639.83</v>
      </c>
      <c r="O746" s="199"/>
      <c r="P746" s="205"/>
      <c r="Q746" s="205"/>
      <c r="R746" s="205"/>
      <c r="S746" s="205"/>
      <c r="T746" s="187" t="s">
        <v>1512</v>
      </c>
      <c r="U746" s="203">
        <v>1095</v>
      </c>
      <c r="V746" s="201" t="s">
        <v>1039</v>
      </c>
      <c r="W746" s="201" t="s">
        <v>1043</v>
      </c>
    </row>
    <row r="747" spans="1:23" ht="52.5">
      <c r="A747" s="197" t="s">
        <v>1525</v>
      </c>
      <c r="B747" s="197" t="s">
        <v>1526</v>
      </c>
      <c r="C747" s="192" t="s">
        <v>1005</v>
      </c>
      <c r="D747" s="192">
        <v>16854</v>
      </c>
      <c r="E747" s="193">
        <v>44681</v>
      </c>
      <c r="F747" s="205"/>
      <c r="G747" s="205"/>
      <c r="H747" s="205"/>
      <c r="I747" s="187">
        <v>74558.240000000005</v>
      </c>
      <c r="J747" s="193">
        <v>44712</v>
      </c>
      <c r="K747" s="192" t="s">
        <v>1516</v>
      </c>
      <c r="L747" s="205"/>
      <c r="M747" s="197" t="s">
        <v>1516</v>
      </c>
      <c r="N747" s="187">
        <v>74558.240000000005</v>
      </c>
      <c r="O747" s="199"/>
      <c r="P747" s="205"/>
      <c r="Q747" s="205"/>
      <c r="R747" s="205"/>
      <c r="S747" s="205"/>
      <c r="T747" s="187" t="s">
        <v>1512</v>
      </c>
      <c r="U747" s="203">
        <v>1095</v>
      </c>
      <c r="V747" s="201" t="s">
        <v>1039</v>
      </c>
      <c r="W747" s="201" t="s">
        <v>1043</v>
      </c>
    </row>
    <row r="748" spans="1:23" ht="52.5">
      <c r="A748" s="197" t="s">
        <v>1525</v>
      </c>
      <c r="B748" s="197" t="s">
        <v>1526</v>
      </c>
      <c r="C748" s="192" t="s">
        <v>1005</v>
      </c>
      <c r="D748" s="192">
        <v>16855</v>
      </c>
      <c r="E748" s="193">
        <v>44681</v>
      </c>
      <c r="F748" s="205"/>
      <c r="G748" s="205"/>
      <c r="H748" s="205"/>
      <c r="I748" s="187">
        <v>89519.39</v>
      </c>
      <c r="J748" s="193">
        <v>44712</v>
      </c>
      <c r="K748" s="192" t="s">
        <v>1516</v>
      </c>
      <c r="L748" s="205"/>
      <c r="M748" s="197" t="s">
        <v>1516</v>
      </c>
      <c r="N748" s="187">
        <v>89519.39</v>
      </c>
      <c r="O748" s="199"/>
      <c r="P748" s="205"/>
      <c r="Q748" s="205"/>
      <c r="R748" s="205"/>
      <c r="S748" s="205"/>
      <c r="T748" s="187" t="s">
        <v>1512</v>
      </c>
      <c r="U748" s="203">
        <v>1095</v>
      </c>
      <c r="V748" s="201" t="s">
        <v>1039</v>
      </c>
      <c r="W748" s="201" t="s">
        <v>1043</v>
      </c>
    </row>
    <row r="749" spans="1:23" ht="52.5">
      <c r="A749" s="197" t="s">
        <v>1525</v>
      </c>
      <c r="B749" s="197" t="s">
        <v>1526</v>
      </c>
      <c r="C749" s="192" t="s">
        <v>1005</v>
      </c>
      <c r="D749" s="192">
        <v>16856</v>
      </c>
      <c r="E749" s="193">
        <v>44681</v>
      </c>
      <c r="F749" s="205"/>
      <c r="G749" s="205"/>
      <c r="H749" s="205"/>
      <c r="I749" s="187">
        <v>11073.67</v>
      </c>
      <c r="J749" s="193">
        <v>44712</v>
      </c>
      <c r="K749" s="192" t="s">
        <v>1516</v>
      </c>
      <c r="L749" s="205"/>
      <c r="M749" s="197" t="s">
        <v>1516</v>
      </c>
      <c r="N749" s="187">
        <v>11073.67</v>
      </c>
      <c r="O749" s="199"/>
      <c r="P749" s="205"/>
      <c r="Q749" s="205"/>
      <c r="R749" s="205"/>
      <c r="S749" s="205"/>
      <c r="T749" s="187" t="s">
        <v>1512</v>
      </c>
      <c r="U749" s="203">
        <v>1095</v>
      </c>
      <c r="V749" s="201" t="s">
        <v>1039</v>
      </c>
      <c r="W749" s="201" t="s">
        <v>1043</v>
      </c>
    </row>
    <row r="750" spans="1:23" ht="52.5">
      <c r="A750" s="197" t="s">
        <v>1525</v>
      </c>
      <c r="B750" s="197" t="s">
        <v>1526</v>
      </c>
      <c r="C750" s="192" t="s">
        <v>1005</v>
      </c>
      <c r="D750" s="192">
        <v>16857</v>
      </c>
      <c r="E750" s="193">
        <v>44681</v>
      </c>
      <c r="F750" s="205"/>
      <c r="G750" s="205"/>
      <c r="H750" s="205"/>
      <c r="I750" s="187">
        <v>22925.62</v>
      </c>
      <c r="J750" s="193">
        <v>44712</v>
      </c>
      <c r="K750" s="192" t="s">
        <v>1516</v>
      </c>
      <c r="L750" s="205"/>
      <c r="M750" s="197" t="s">
        <v>1516</v>
      </c>
      <c r="N750" s="187">
        <v>22925.62</v>
      </c>
      <c r="O750" s="199"/>
      <c r="P750" s="205"/>
      <c r="Q750" s="205"/>
      <c r="R750" s="205"/>
      <c r="S750" s="205"/>
      <c r="T750" s="187" t="s">
        <v>1512</v>
      </c>
      <c r="U750" s="203">
        <v>1095</v>
      </c>
      <c r="V750" s="201" t="s">
        <v>1039</v>
      </c>
      <c r="W750" s="201" t="s">
        <v>1043</v>
      </c>
    </row>
    <row r="751" spans="1:23" ht="52.5">
      <c r="A751" s="197" t="s">
        <v>1525</v>
      </c>
      <c r="B751" s="197" t="s">
        <v>1526</v>
      </c>
      <c r="C751" s="192" t="s">
        <v>1005</v>
      </c>
      <c r="D751" s="192">
        <v>16858</v>
      </c>
      <c r="E751" s="193">
        <v>44681</v>
      </c>
      <c r="F751" s="205"/>
      <c r="G751" s="205"/>
      <c r="H751" s="205"/>
      <c r="I751" s="187">
        <v>123628.73</v>
      </c>
      <c r="J751" s="193">
        <v>44712</v>
      </c>
      <c r="K751" s="192" t="s">
        <v>1516</v>
      </c>
      <c r="L751" s="205"/>
      <c r="M751" s="197" t="s">
        <v>1516</v>
      </c>
      <c r="N751" s="187">
        <v>123628.73</v>
      </c>
      <c r="O751" s="199"/>
      <c r="P751" s="205"/>
      <c r="Q751" s="205"/>
      <c r="R751" s="205"/>
      <c r="S751" s="205"/>
      <c r="T751" s="187" t="s">
        <v>1512</v>
      </c>
      <c r="U751" s="203">
        <v>1095</v>
      </c>
      <c r="V751" s="201" t="s">
        <v>1039</v>
      </c>
      <c r="W751" s="201" t="s">
        <v>1043</v>
      </c>
    </row>
    <row r="752" spans="1:23" ht="52.5">
      <c r="A752" s="197" t="s">
        <v>1525</v>
      </c>
      <c r="B752" s="197" t="s">
        <v>1526</v>
      </c>
      <c r="C752" s="192" t="s">
        <v>1005</v>
      </c>
      <c r="D752" s="192">
        <v>16923</v>
      </c>
      <c r="E752" s="193">
        <v>44712</v>
      </c>
      <c r="F752" s="205"/>
      <c r="G752" s="205"/>
      <c r="H752" s="205"/>
      <c r="I752" s="187">
        <v>64305.79</v>
      </c>
      <c r="J752" s="193">
        <v>44742</v>
      </c>
      <c r="K752" s="192" t="s">
        <v>1516</v>
      </c>
      <c r="L752" s="205"/>
      <c r="M752" s="197" t="s">
        <v>1516</v>
      </c>
      <c r="N752" s="187">
        <v>64305.79</v>
      </c>
      <c r="O752" s="199"/>
      <c r="P752" s="205"/>
      <c r="Q752" s="205"/>
      <c r="R752" s="205"/>
      <c r="S752" s="205"/>
      <c r="T752" s="187" t="s">
        <v>1509</v>
      </c>
      <c r="U752" s="203">
        <v>1065</v>
      </c>
      <c r="V752" s="201" t="s">
        <v>1039</v>
      </c>
      <c r="W752" s="201" t="s">
        <v>1043</v>
      </c>
    </row>
    <row r="753" spans="1:23" ht="52.5">
      <c r="A753" s="197" t="s">
        <v>1525</v>
      </c>
      <c r="B753" s="197" t="s">
        <v>1526</v>
      </c>
      <c r="C753" s="192" t="s">
        <v>1005</v>
      </c>
      <c r="D753" s="192">
        <v>16925</v>
      </c>
      <c r="E753" s="193">
        <v>44712</v>
      </c>
      <c r="F753" s="205"/>
      <c r="G753" s="205"/>
      <c r="H753" s="205"/>
      <c r="I753" s="187">
        <v>3252.36</v>
      </c>
      <c r="J753" s="193">
        <v>44742</v>
      </c>
      <c r="K753" s="192" t="s">
        <v>1516</v>
      </c>
      <c r="L753" s="205"/>
      <c r="M753" s="197" t="s">
        <v>1516</v>
      </c>
      <c r="N753" s="187">
        <v>3252.36</v>
      </c>
      <c r="O753" s="199"/>
      <c r="P753" s="205"/>
      <c r="Q753" s="205"/>
      <c r="R753" s="205"/>
      <c r="S753" s="205"/>
      <c r="T753" s="187" t="s">
        <v>1509</v>
      </c>
      <c r="U753" s="203">
        <v>1065</v>
      </c>
      <c r="V753" s="201" t="s">
        <v>1039</v>
      </c>
      <c r="W753" s="201" t="s">
        <v>1043</v>
      </c>
    </row>
    <row r="754" spans="1:23" ht="52.5">
      <c r="A754" s="197" t="s">
        <v>1525</v>
      </c>
      <c r="B754" s="197" t="s">
        <v>1526</v>
      </c>
      <c r="C754" s="192" t="s">
        <v>1005</v>
      </c>
      <c r="D754" s="192">
        <v>16926</v>
      </c>
      <c r="E754" s="193">
        <v>44712</v>
      </c>
      <c r="F754" s="205"/>
      <c r="G754" s="205"/>
      <c r="H754" s="205"/>
      <c r="I754" s="187">
        <v>16440.77</v>
      </c>
      <c r="J754" s="193">
        <v>44742</v>
      </c>
      <c r="K754" s="192" t="s">
        <v>1516</v>
      </c>
      <c r="L754" s="205"/>
      <c r="M754" s="197" t="s">
        <v>1516</v>
      </c>
      <c r="N754" s="187">
        <v>16440.77</v>
      </c>
      <c r="O754" s="199"/>
      <c r="P754" s="205"/>
      <c r="Q754" s="205"/>
      <c r="R754" s="205"/>
      <c r="S754" s="205"/>
      <c r="T754" s="187" t="s">
        <v>1509</v>
      </c>
      <c r="U754" s="203">
        <v>1065</v>
      </c>
      <c r="V754" s="201" t="s">
        <v>1039</v>
      </c>
      <c r="W754" s="201" t="s">
        <v>1043</v>
      </c>
    </row>
    <row r="755" spans="1:23" ht="52.5">
      <c r="A755" s="197" t="s">
        <v>1525</v>
      </c>
      <c r="B755" s="197" t="s">
        <v>1526</v>
      </c>
      <c r="C755" s="192" t="s">
        <v>1005</v>
      </c>
      <c r="D755" s="192">
        <v>16928</v>
      </c>
      <c r="E755" s="193">
        <v>44712</v>
      </c>
      <c r="F755" s="205"/>
      <c r="G755" s="205"/>
      <c r="H755" s="205"/>
      <c r="I755" s="187">
        <v>1486.08</v>
      </c>
      <c r="J755" s="193">
        <v>44742</v>
      </c>
      <c r="K755" s="192" t="s">
        <v>1516</v>
      </c>
      <c r="L755" s="205"/>
      <c r="M755" s="197" t="s">
        <v>1516</v>
      </c>
      <c r="N755" s="187">
        <v>1486.08</v>
      </c>
      <c r="O755" s="199"/>
      <c r="P755" s="205"/>
      <c r="Q755" s="205"/>
      <c r="R755" s="205"/>
      <c r="S755" s="205"/>
      <c r="T755" s="187" t="s">
        <v>1509</v>
      </c>
      <c r="U755" s="203">
        <v>1065</v>
      </c>
      <c r="V755" s="201" t="s">
        <v>1039</v>
      </c>
      <c r="W755" s="201" t="s">
        <v>1043</v>
      </c>
    </row>
    <row r="756" spans="1:23" ht="52.5">
      <c r="A756" s="197" t="s">
        <v>1525</v>
      </c>
      <c r="B756" s="197" t="s">
        <v>1526</v>
      </c>
      <c r="C756" s="192" t="s">
        <v>1005</v>
      </c>
      <c r="D756" s="192">
        <v>16929</v>
      </c>
      <c r="E756" s="193">
        <v>44712</v>
      </c>
      <c r="F756" s="205"/>
      <c r="G756" s="205"/>
      <c r="H756" s="205"/>
      <c r="I756" s="187">
        <v>6077.66</v>
      </c>
      <c r="J756" s="193">
        <v>44742</v>
      </c>
      <c r="K756" s="192" t="s">
        <v>1516</v>
      </c>
      <c r="L756" s="205"/>
      <c r="M756" s="197" t="s">
        <v>1516</v>
      </c>
      <c r="N756" s="187">
        <v>6077.66</v>
      </c>
      <c r="O756" s="199"/>
      <c r="P756" s="205"/>
      <c r="Q756" s="205"/>
      <c r="R756" s="205"/>
      <c r="S756" s="205"/>
      <c r="T756" s="187" t="s">
        <v>1509</v>
      </c>
      <c r="U756" s="203">
        <v>1065</v>
      </c>
      <c r="V756" s="201" t="s">
        <v>1039</v>
      </c>
      <c r="W756" s="201" t="s">
        <v>1043</v>
      </c>
    </row>
    <row r="757" spans="1:23" ht="52.5">
      <c r="A757" s="197" t="s">
        <v>1525</v>
      </c>
      <c r="B757" s="197" t="s">
        <v>1526</v>
      </c>
      <c r="C757" s="192" t="s">
        <v>1005</v>
      </c>
      <c r="D757" s="192">
        <v>16930</v>
      </c>
      <c r="E757" s="193">
        <v>44712</v>
      </c>
      <c r="F757" s="205"/>
      <c r="G757" s="205"/>
      <c r="H757" s="205"/>
      <c r="I757" s="187">
        <v>10889.52</v>
      </c>
      <c r="J757" s="193">
        <v>44742</v>
      </c>
      <c r="K757" s="192" t="s">
        <v>1516</v>
      </c>
      <c r="L757" s="205"/>
      <c r="M757" s="197" t="s">
        <v>1516</v>
      </c>
      <c r="N757" s="187">
        <v>10889.52</v>
      </c>
      <c r="O757" s="199"/>
      <c r="P757" s="205"/>
      <c r="Q757" s="205"/>
      <c r="R757" s="205"/>
      <c r="S757" s="205"/>
      <c r="T757" s="187" t="s">
        <v>1509</v>
      </c>
      <c r="U757" s="203">
        <v>1065</v>
      </c>
      <c r="V757" s="201" t="s">
        <v>1039</v>
      </c>
      <c r="W757" s="201" t="s">
        <v>1043</v>
      </c>
    </row>
    <row r="758" spans="1:23" ht="52.5">
      <c r="A758" s="197" t="s">
        <v>1525</v>
      </c>
      <c r="B758" s="197" t="s">
        <v>1526</v>
      </c>
      <c r="C758" s="192" t="s">
        <v>1005</v>
      </c>
      <c r="D758" s="192">
        <v>16931</v>
      </c>
      <c r="E758" s="193">
        <v>44712</v>
      </c>
      <c r="F758" s="205"/>
      <c r="G758" s="205"/>
      <c r="H758" s="205"/>
      <c r="I758" s="187">
        <v>82462.960000000006</v>
      </c>
      <c r="J758" s="193">
        <v>44742</v>
      </c>
      <c r="K758" s="192" t="s">
        <v>1516</v>
      </c>
      <c r="L758" s="205"/>
      <c r="M758" s="197" t="s">
        <v>1516</v>
      </c>
      <c r="N758" s="187">
        <v>82462.960000000006</v>
      </c>
      <c r="O758" s="199"/>
      <c r="P758" s="205"/>
      <c r="Q758" s="205"/>
      <c r="R758" s="205"/>
      <c r="S758" s="205"/>
      <c r="T758" s="187" t="s">
        <v>1509</v>
      </c>
      <c r="U758" s="203">
        <v>1065</v>
      </c>
      <c r="V758" s="201" t="s">
        <v>1039</v>
      </c>
      <c r="W758" s="201" t="s">
        <v>1043</v>
      </c>
    </row>
    <row r="759" spans="1:23" ht="52.5">
      <c r="A759" s="197" t="s">
        <v>1525</v>
      </c>
      <c r="B759" s="197" t="s">
        <v>1526</v>
      </c>
      <c r="C759" s="192" t="s">
        <v>1005</v>
      </c>
      <c r="D759" s="192">
        <v>16932</v>
      </c>
      <c r="E759" s="193">
        <v>44712</v>
      </c>
      <c r="F759" s="205"/>
      <c r="G759" s="205"/>
      <c r="H759" s="205"/>
      <c r="I759" s="187">
        <v>4961.72</v>
      </c>
      <c r="J759" s="193">
        <v>44742</v>
      </c>
      <c r="K759" s="192" t="s">
        <v>1516</v>
      </c>
      <c r="L759" s="205"/>
      <c r="M759" s="197" t="s">
        <v>1516</v>
      </c>
      <c r="N759" s="187">
        <v>4961.72</v>
      </c>
      <c r="O759" s="199"/>
      <c r="P759" s="205"/>
      <c r="Q759" s="205"/>
      <c r="R759" s="205"/>
      <c r="S759" s="205"/>
      <c r="T759" s="187" t="s">
        <v>1509</v>
      </c>
      <c r="U759" s="203">
        <v>1065</v>
      </c>
      <c r="V759" s="201" t="s">
        <v>1039</v>
      </c>
      <c r="W759" s="201" t="s">
        <v>1043</v>
      </c>
    </row>
    <row r="760" spans="1:23" ht="52.5">
      <c r="A760" s="197" t="s">
        <v>1525</v>
      </c>
      <c r="B760" s="197" t="s">
        <v>1526</v>
      </c>
      <c r="C760" s="192" t="s">
        <v>1005</v>
      </c>
      <c r="D760" s="192">
        <v>16933</v>
      </c>
      <c r="E760" s="193">
        <v>44712</v>
      </c>
      <c r="F760" s="205"/>
      <c r="G760" s="205"/>
      <c r="H760" s="205"/>
      <c r="I760" s="187">
        <v>11515.87</v>
      </c>
      <c r="J760" s="193">
        <v>44742</v>
      </c>
      <c r="K760" s="192" t="s">
        <v>1516</v>
      </c>
      <c r="L760" s="205"/>
      <c r="M760" s="197" t="s">
        <v>1516</v>
      </c>
      <c r="N760" s="187">
        <v>11515.87</v>
      </c>
      <c r="O760" s="199"/>
      <c r="P760" s="205"/>
      <c r="Q760" s="205"/>
      <c r="R760" s="205"/>
      <c r="S760" s="205"/>
      <c r="T760" s="187" t="s">
        <v>1509</v>
      </c>
      <c r="U760" s="203">
        <v>1065</v>
      </c>
      <c r="V760" s="201" t="s">
        <v>1039</v>
      </c>
      <c r="W760" s="201" t="s">
        <v>1043</v>
      </c>
    </row>
    <row r="761" spans="1:23" ht="52.5">
      <c r="A761" s="197" t="s">
        <v>1525</v>
      </c>
      <c r="B761" s="197" t="s">
        <v>1526</v>
      </c>
      <c r="C761" s="192" t="s">
        <v>1005</v>
      </c>
      <c r="D761" s="192">
        <v>16934</v>
      </c>
      <c r="E761" s="193">
        <v>44712</v>
      </c>
      <c r="F761" s="205"/>
      <c r="G761" s="205"/>
      <c r="H761" s="205"/>
      <c r="I761" s="187">
        <v>52684.86</v>
      </c>
      <c r="J761" s="193">
        <v>44742</v>
      </c>
      <c r="K761" s="192" t="s">
        <v>1516</v>
      </c>
      <c r="L761" s="205"/>
      <c r="M761" s="197" t="s">
        <v>1516</v>
      </c>
      <c r="N761" s="187">
        <v>52684.86</v>
      </c>
      <c r="O761" s="199"/>
      <c r="P761" s="205"/>
      <c r="Q761" s="205"/>
      <c r="R761" s="205"/>
      <c r="S761" s="205"/>
      <c r="T761" s="187" t="s">
        <v>1509</v>
      </c>
      <c r="U761" s="203">
        <v>1065</v>
      </c>
      <c r="V761" s="201" t="s">
        <v>1039</v>
      </c>
      <c r="W761" s="201" t="s">
        <v>1043</v>
      </c>
    </row>
    <row r="762" spans="1:23" ht="52.5">
      <c r="A762" s="197" t="s">
        <v>1525</v>
      </c>
      <c r="B762" s="197" t="s">
        <v>1526</v>
      </c>
      <c r="C762" s="192" t="s">
        <v>1005</v>
      </c>
      <c r="D762" s="192">
        <v>16935</v>
      </c>
      <c r="E762" s="193">
        <v>44712</v>
      </c>
      <c r="F762" s="205"/>
      <c r="G762" s="205"/>
      <c r="H762" s="205"/>
      <c r="I762" s="187">
        <v>20426.28</v>
      </c>
      <c r="J762" s="193">
        <v>44742</v>
      </c>
      <c r="K762" s="192" t="s">
        <v>1516</v>
      </c>
      <c r="L762" s="205"/>
      <c r="M762" s="197" t="s">
        <v>1516</v>
      </c>
      <c r="N762" s="187">
        <v>20426.28</v>
      </c>
      <c r="O762" s="199"/>
      <c r="P762" s="205"/>
      <c r="Q762" s="205"/>
      <c r="R762" s="205"/>
      <c r="S762" s="205"/>
      <c r="T762" s="187" t="s">
        <v>1509</v>
      </c>
      <c r="U762" s="203">
        <v>1065</v>
      </c>
      <c r="V762" s="201" t="s">
        <v>1039</v>
      </c>
      <c r="W762" s="201" t="s">
        <v>1043</v>
      </c>
    </row>
    <row r="763" spans="1:23" ht="52.5">
      <c r="A763" s="197" t="s">
        <v>1525</v>
      </c>
      <c r="B763" s="197" t="s">
        <v>1526</v>
      </c>
      <c r="C763" s="192" t="s">
        <v>1005</v>
      </c>
      <c r="D763" s="192">
        <v>16936</v>
      </c>
      <c r="E763" s="193">
        <v>44712</v>
      </c>
      <c r="F763" s="205"/>
      <c r="G763" s="205"/>
      <c r="H763" s="205"/>
      <c r="I763" s="187">
        <v>44944.77</v>
      </c>
      <c r="J763" s="193">
        <v>44742</v>
      </c>
      <c r="K763" s="192" t="s">
        <v>1516</v>
      </c>
      <c r="L763" s="205"/>
      <c r="M763" s="197" t="s">
        <v>1516</v>
      </c>
      <c r="N763" s="187">
        <v>44944.77</v>
      </c>
      <c r="O763" s="199"/>
      <c r="P763" s="205"/>
      <c r="Q763" s="205"/>
      <c r="R763" s="205"/>
      <c r="S763" s="205"/>
      <c r="T763" s="187" t="s">
        <v>1509</v>
      </c>
      <c r="U763" s="203">
        <v>1065</v>
      </c>
      <c r="V763" s="201" t="s">
        <v>1039</v>
      </c>
      <c r="W763" s="201" t="s">
        <v>1043</v>
      </c>
    </row>
    <row r="764" spans="1:23" ht="52.5">
      <c r="A764" s="197" t="s">
        <v>1525</v>
      </c>
      <c r="B764" s="197" t="s">
        <v>1526</v>
      </c>
      <c r="C764" s="192" t="s">
        <v>1005</v>
      </c>
      <c r="D764" s="192">
        <v>16937</v>
      </c>
      <c r="E764" s="193">
        <v>44712</v>
      </c>
      <c r="F764" s="205"/>
      <c r="G764" s="205"/>
      <c r="H764" s="205"/>
      <c r="I764" s="187">
        <v>36840.129999999997</v>
      </c>
      <c r="J764" s="193">
        <v>44742</v>
      </c>
      <c r="K764" s="192" t="s">
        <v>1516</v>
      </c>
      <c r="L764" s="205"/>
      <c r="M764" s="197" t="s">
        <v>1516</v>
      </c>
      <c r="N764" s="187">
        <v>36840.129999999997</v>
      </c>
      <c r="O764" s="199"/>
      <c r="P764" s="205"/>
      <c r="Q764" s="205"/>
      <c r="R764" s="205"/>
      <c r="S764" s="205"/>
      <c r="T764" s="187" t="s">
        <v>1509</v>
      </c>
      <c r="U764" s="203">
        <v>1065</v>
      </c>
      <c r="V764" s="201" t="s">
        <v>1039</v>
      </c>
      <c r="W764" s="201" t="s">
        <v>1043</v>
      </c>
    </row>
    <row r="765" spans="1:23" ht="52.5">
      <c r="A765" s="197" t="s">
        <v>1525</v>
      </c>
      <c r="B765" s="197" t="s">
        <v>1526</v>
      </c>
      <c r="C765" s="192" t="s">
        <v>1005</v>
      </c>
      <c r="D765" s="192">
        <v>16938</v>
      </c>
      <c r="E765" s="193">
        <v>44712</v>
      </c>
      <c r="F765" s="205"/>
      <c r="G765" s="205"/>
      <c r="H765" s="205"/>
      <c r="I765" s="187">
        <v>36138.68</v>
      </c>
      <c r="J765" s="193">
        <v>44742</v>
      </c>
      <c r="K765" s="192" t="s">
        <v>1516</v>
      </c>
      <c r="L765" s="205"/>
      <c r="M765" s="197" t="s">
        <v>1516</v>
      </c>
      <c r="N765" s="187">
        <v>36138.68</v>
      </c>
      <c r="O765" s="199"/>
      <c r="P765" s="205"/>
      <c r="Q765" s="205"/>
      <c r="R765" s="205"/>
      <c r="S765" s="205"/>
      <c r="T765" s="187" t="s">
        <v>1509</v>
      </c>
      <c r="U765" s="203">
        <v>1065</v>
      </c>
      <c r="V765" s="201" t="s">
        <v>1039</v>
      </c>
      <c r="W765" s="201" t="s">
        <v>1043</v>
      </c>
    </row>
    <row r="766" spans="1:23" ht="52.5">
      <c r="A766" s="197" t="s">
        <v>1525</v>
      </c>
      <c r="B766" s="197" t="s">
        <v>1526</v>
      </c>
      <c r="C766" s="192" t="s">
        <v>1005</v>
      </c>
      <c r="D766" s="192">
        <v>16939</v>
      </c>
      <c r="E766" s="193">
        <v>44712</v>
      </c>
      <c r="F766" s="205"/>
      <c r="G766" s="205"/>
      <c r="H766" s="205"/>
      <c r="I766" s="187">
        <v>14250.03</v>
      </c>
      <c r="J766" s="193">
        <v>44742</v>
      </c>
      <c r="K766" s="192" t="s">
        <v>1516</v>
      </c>
      <c r="L766" s="205"/>
      <c r="M766" s="197" t="s">
        <v>1516</v>
      </c>
      <c r="N766" s="187">
        <v>14250.03</v>
      </c>
      <c r="O766" s="199"/>
      <c r="P766" s="205"/>
      <c r="Q766" s="205"/>
      <c r="R766" s="205"/>
      <c r="S766" s="205"/>
      <c r="T766" s="187" t="s">
        <v>1509</v>
      </c>
      <c r="U766" s="203">
        <v>1065</v>
      </c>
      <c r="V766" s="201" t="s">
        <v>1039</v>
      </c>
      <c r="W766" s="201" t="s">
        <v>1043</v>
      </c>
    </row>
    <row r="767" spans="1:23" ht="52.5">
      <c r="A767" s="197" t="s">
        <v>1525</v>
      </c>
      <c r="B767" s="197" t="s">
        <v>1526</v>
      </c>
      <c r="C767" s="192" t="s">
        <v>1005</v>
      </c>
      <c r="D767" s="192">
        <v>16940</v>
      </c>
      <c r="E767" s="193">
        <v>44712</v>
      </c>
      <c r="F767" s="205"/>
      <c r="G767" s="205"/>
      <c r="H767" s="205"/>
      <c r="I767" s="187">
        <v>24574.84</v>
      </c>
      <c r="J767" s="193">
        <v>44742</v>
      </c>
      <c r="K767" s="192" t="s">
        <v>1516</v>
      </c>
      <c r="L767" s="205"/>
      <c r="M767" s="197" t="s">
        <v>1516</v>
      </c>
      <c r="N767" s="187">
        <v>24574.84</v>
      </c>
      <c r="O767" s="199"/>
      <c r="P767" s="205"/>
      <c r="Q767" s="205"/>
      <c r="R767" s="205"/>
      <c r="S767" s="205"/>
      <c r="T767" s="187" t="s">
        <v>1509</v>
      </c>
      <c r="U767" s="203">
        <v>1065</v>
      </c>
      <c r="V767" s="201" t="s">
        <v>1039</v>
      </c>
      <c r="W767" s="201" t="s">
        <v>1043</v>
      </c>
    </row>
    <row r="768" spans="1:23" ht="52.5">
      <c r="A768" s="197" t="s">
        <v>1525</v>
      </c>
      <c r="B768" s="197" t="s">
        <v>1526</v>
      </c>
      <c r="C768" s="192" t="s">
        <v>1005</v>
      </c>
      <c r="D768" s="192">
        <v>16941</v>
      </c>
      <c r="E768" s="193">
        <v>44712</v>
      </c>
      <c r="F768" s="205"/>
      <c r="G768" s="205"/>
      <c r="H768" s="205"/>
      <c r="I768" s="187">
        <v>18337.009999999998</v>
      </c>
      <c r="J768" s="193">
        <v>44742</v>
      </c>
      <c r="K768" s="192" t="s">
        <v>1516</v>
      </c>
      <c r="L768" s="205"/>
      <c r="M768" s="197" t="s">
        <v>1516</v>
      </c>
      <c r="N768" s="187">
        <v>18337.009999999998</v>
      </c>
      <c r="O768" s="199"/>
      <c r="P768" s="205"/>
      <c r="Q768" s="205"/>
      <c r="R768" s="205"/>
      <c r="S768" s="205"/>
      <c r="T768" s="187" t="s">
        <v>1509</v>
      </c>
      <c r="U768" s="203">
        <v>1065</v>
      </c>
      <c r="V768" s="201" t="s">
        <v>1039</v>
      </c>
      <c r="W768" s="201" t="s">
        <v>1043</v>
      </c>
    </row>
    <row r="769" spans="1:23" ht="52.5">
      <c r="A769" s="197" t="s">
        <v>1525</v>
      </c>
      <c r="B769" s="197" t="s">
        <v>1526</v>
      </c>
      <c r="C769" s="192" t="s">
        <v>1005</v>
      </c>
      <c r="D769" s="192">
        <v>16942</v>
      </c>
      <c r="E769" s="193">
        <v>44712</v>
      </c>
      <c r="F769" s="205"/>
      <c r="G769" s="205"/>
      <c r="H769" s="205"/>
      <c r="I769" s="187">
        <v>24302.19</v>
      </c>
      <c r="J769" s="193">
        <v>44742</v>
      </c>
      <c r="K769" s="192" t="s">
        <v>1516</v>
      </c>
      <c r="L769" s="205"/>
      <c r="M769" s="197" t="s">
        <v>1516</v>
      </c>
      <c r="N769" s="187">
        <v>24302.19</v>
      </c>
      <c r="O769" s="199"/>
      <c r="P769" s="205"/>
      <c r="Q769" s="205"/>
      <c r="R769" s="205"/>
      <c r="S769" s="205"/>
      <c r="T769" s="187" t="s">
        <v>1509</v>
      </c>
      <c r="U769" s="203">
        <v>1065</v>
      </c>
      <c r="V769" s="201" t="s">
        <v>1039</v>
      </c>
      <c r="W769" s="201" t="s">
        <v>1043</v>
      </c>
    </row>
    <row r="770" spans="1:23" ht="52.5">
      <c r="A770" s="197" t="s">
        <v>1525</v>
      </c>
      <c r="B770" s="197" t="s">
        <v>1526</v>
      </c>
      <c r="C770" s="192" t="s">
        <v>1005</v>
      </c>
      <c r="D770" s="192">
        <v>16943</v>
      </c>
      <c r="E770" s="193">
        <v>44712</v>
      </c>
      <c r="F770" s="205"/>
      <c r="G770" s="205"/>
      <c r="H770" s="205"/>
      <c r="I770" s="187">
        <v>16455.3</v>
      </c>
      <c r="J770" s="193">
        <v>44742</v>
      </c>
      <c r="K770" s="192" t="s">
        <v>1516</v>
      </c>
      <c r="L770" s="205"/>
      <c r="M770" s="197" t="s">
        <v>1516</v>
      </c>
      <c r="N770" s="187">
        <v>16455.3</v>
      </c>
      <c r="O770" s="199"/>
      <c r="P770" s="205"/>
      <c r="Q770" s="205"/>
      <c r="R770" s="205"/>
      <c r="S770" s="205"/>
      <c r="T770" s="187" t="s">
        <v>1509</v>
      </c>
      <c r="U770" s="203">
        <v>1065</v>
      </c>
      <c r="V770" s="201" t="s">
        <v>1039</v>
      </c>
      <c r="W770" s="201" t="s">
        <v>1043</v>
      </c>
    </row>
    <row r="771" spans="1:23" ht="52.5">
      <c r="A771" s="197" t="s">
        <v>1525</v>
      </c>
      <c r="B771" s="197" t="s">
        <v>1526</v>
      </c>
      <c r="C771" s="192" t="s">
        <v>1005</v>
      </c>
      <c r="D771" s="192">
        <v>16944</v>
      </c>
      <c r="E771" s="193">
        <v>44712</v>
      </c>
      <c r="F771" s="205"/>
      <c r="G771" s="205"/>
      <c r="H771" s="205"/>
      <c r="I771" s="187">
        <v>13581.07</v>
      </c>
      <c r="J771" s="193">
        <v>44742</v>
      </c>
      <c r="K771" s="192" t="s">
        <v>1516</v>
      </c>
      <c r="L771" s="205"/>
      <c r="M771" s="197" t="s">
        <v>1516</v>
      </c>
      <c r="N771" s="187">
        <v>13581.07</v>
      </c>
      <c r="O771" s="199"/>
      <c r="P771" s="205"/>
      <c r="Q771" s="205"/>
      <c r="R771" s="205"/>
      <c r="S771" s="205"/>
      <c r="T771" s="187" t="s">
        <v>1509</v>
      </c>
      <c r="U771" s="203">
        <v>1065</v>
      </c>
      <c r="V771" s="201" t="s">
        <v>1039</v>
      </c>
      <c r="W771" s="201" t="s">
        <v>1043</v>
      </c>
    </row>
    <row r="772" spans="1:23" ht="52.5">
      <c r="A772" s="197" t="s">
        <v>1525</v>
      </c>
      <c r="B772" s="197" t="s">
        <v>1526</v>
      </c>
      <c r="C772" s="192" t="s">
        <v>1005</v>
      </c>
      <c r="D772" s="192">
        <v>16945</v>
      </c>
      <c r="E772" s="193">
        <v>44712</v>
      </c>
      <c r="F772" s="205"/>
      <c r="G772" s="205"/>
      <c r="H772" s="205"/>
      <c r="I772" s="187">
        <v>28850.59</v>
      </c>
      <c r="J772" s="193">
        <v>44742</v>
      </c>
      <c r="K772" s="192" t="s">
        <v>1516</v>
      </c>
      <c r="L772" s="205"/>
      <c r="M772" s="197" t="s">
        <v>1516</v>
      </c>
      <c r="N772" s="187">
        <v>28850.59</v>
      </c>
      <c r="O772" s="199"/>
      <c r="P772" s="205"/>
      <c r="Q772" s="205"/>
      <c r="R772" s="205"/>
      <c r="S772" s="205"/>
      <c r="T772" s="187" t="s">
        <v>1509</v>
      </c>
      <c r="U772" s="203">
        <v>1065</v>
      </c>
      <c r="V772" s="201" t="s">
        <v>1039</v>
      </c>
      <c r="W772" s="201" t="s">
        <v>1043</v>
      </c>
    </row>
    <row r="773" spans="1:23" ht="52.5">
      <c r="A773" s="197" t="s">
        <v>1525</v>
      </c>
      <c r="B773" s="197" t="s">
        <v>1526</v>
      </c>
      <c r="C773" s="192" t="s">
        <v>1005</v>
      </c>
      <c r="D773" s="192">
        <v>16946</v>
      </c>
      <c r="E773" s="193">
        <v>44712</v>
      </c>
      <c r="F773" s="205"/>
      <c r="G773" s="205"/>
      <c r="H773" s="205"/>
      <c r="I773" s="187">
        <v>15784.52</v>
      </c>
      <c r="J773" s="193">
        <v>44742</v>
      </c>
      <c r="K773" s="192" t="s">
        <v>1516</v>
      </c>
      <c r="L773" s="205"/>
      <c r="M773" s="197" t="s">
        <v>1516</v>
      </c>
      <c r="N773" s="187">
        <v>15784.52</v>
      </c>
      <c r="O773" s="199"/>
      <c r="P773" s="205"/>
      <c r="Q773" s="205"/>
      <c r="R773" s="205"/>
      <c r="S773" s="205"/>
      <c r="T773" s="187" t="s">
        <v>1509</v>
      </c>
      <c r="U773" s="203">
        <v>1065</v>
      </c>
      <c r="V773" s="201" t="s">
        <v>1039</v>
      </c>
      <c r="W773" s="201" t="s">
        <v>1043</v>
      </c>
    </row>
    <row r="774" spans="1:23" ht="52.5">
      <c r="A774" s="197" t="s">
        <v>1525</v>
      </c>
      <c r="B774" s="197" t="s">
        <v>1526</v>
      </c>
      <c r="C774" s="192" t="s">
        <v>1005</v>
      </c>
      <c r="D774" s="192">
        <v>16947</v>
      </c>
      <c r="E774" s="193">
        <v>44712</v>
      </c>
      <c r="F774" s="205"/>
      <c r="G774" s="205"/>
      <c r="H774" s="205"/>
      <c r="I774" s="187">
        <v>13952.11</v>
      </c>
      <c r="J774" s="193">
        <v>44742</v>
      </c>
      <c r="K774" s="192" t="s">
        <v>1516</v>
      </c>
      <c r="L774" s="205"/>
      <c r="M774" s="197" t="s">
        <v>1516</v>
      </c>
      <c r="N774" s="187">
        <v>13952.11</v>
      </c>
      <c r="O774" s="199"/>
      <c r="P774" s="205"/>
      <c r="Q774" s="205"/>
      <c r="R774" s="205"/>
      <c r="S774" s="205"/>
      <c r="T774" s="187" t="s">
        <v>1509</v>
      </c>
      <c r="U774" s="203">
        <v>1065</v>
      </c>
      <c r="V774" s="201" t="s">
        <v>1039</v>
      </c>
      <c r="W774" s="201" t="s">
        <v>1043</v>
      </c>
    </row>
    <row r="775" spans="1:23" ht="52.5">
      <c r="A775" s="197" t="s">
        <v>1525</v>
      </c>
      <c r="B775" s="197" t="s">
        <v>1526</v>
      </c>
      <c r="C775" s="192" t="s">
        <v>1005</v>
      </c>
      <c r="D775" s="192">
        <v>16948</v>
      </c>
      <c r="E775" s="193">
        <v>44712</v>
      </c>
      <c r="F775" s="205"/>
      <c r="G775" s="205"/>
      <c r="H775" s="205"/>
      <c r="I775" s="187">
        <v>35819.79</v>
      </c>
      <c r="J775" s="193">
        <v>44742</v>
      </c>
      <c r="K775" s="192" t="s">
        <v>1516</v>
      </c>
      <c r="L775" s="205"/>
      <c r="M775" s="197" t="s">
        <v>1516</v>
      </c>
      <c r="N775" s="187">
        <v>35819.79</v>
      </c>
      <c r="O775" s="199"/>
      <c r="P775" s="205"/>
      <c r="Q775" s="205"/>
      <c r="R775" s="205"/>
      <c r="S775" s="205"/>
      <c r="T775" s="187" t="s">
        <v>1509</v>
      </c>
      <c r="U775" s="203">
        <v>1065</v>
      </c>
      <c r="V775" s="201" t="s">
        <v>1039</v>
      </c>
      <c r="W775" s="201" t="s">
        <v>1043</v>
      </c>
    </row>
    <row r="776" spans="1:23" ht="52.5">
      <c r="A776" s="197" t="s">
        <v>1525</v>
      </c>
      <c r="B776" s="197" t="s">
        <v>1526</v>
      </c>
      <c r="C776" s="192" t="s">
        <v>1005</v>
      </c>
      <c r="D776" s="192">
        <v>16949</v>
      </c>
      <c r="E776" s="193">
        <v>44712</v>
      </c>
      <c r="F776" s="205"/>
      <c r="G776" s="205"/>
      <c r="H776" s="205"/>
      <c r="I776" s="187">
        <v>55119.32</v>
      </c>
      <c r="J776" s="193">
        <v>44742</v>
      </c>
      <c r="K776" s="192" t="s">
        <v>1516</v>
      </c>
      <c r="L776" s="205"/>
      <c r="M776" s="197" t="s">
        <v>1516</v>
      </c>
      <c r="N776" s="187">
        <v>55119.32</v>
      </c>
      <c r="O776" s="199"/>
      <c r="P776" s="205"/>
      <c r="Q776" s="205"/>
      <c r="R776" s="205"/>
      <c r="S776" s="205"/>
      <c r="T776" s="187" t="s">
        <v>1509</v>
      </c>
      <c r="U776" s="203">
        <v>1065</v>
      </c>
      <c r="V776" s="201" t="s">
        <v>1039</v>
      </c>
      <c r="W776" s="201" t="s">
        <v>1043</v>
      </c>
    </row>
    <row r="777" spans="1:23" ht="52.5">
      <c r="A777" s="197" t="s">
        <v>1525</v>
      </c>
      <c r="B777" s="197" t="s">
        <v>1526</v>
      </c>
      <c r="C777" s="192" t="s">
        <v>1005</v>
      </c>
      <c r="D777" s="192">
        <v>16950</v>
      </c>
      <c r="E777" s="193">
        <v>44712</v>
      </c>
      <c r="F777" s="205"/>
      <c r="G777" s="205"/>
      <c r="H777" s="205"/>
      <c r="I777" s="187">
        <v>79663.22</v>
      </c>
      <c r="J777" s="193">
        <v>44742</v>
      </c>
      <c r="K777" s="192" t="s">
        <v>1516</v>
      </c>
      <c r="L777" s="205"/>
      <c r="M777" s="197" t="s">
        <v>1516</v>
      </c>
      <c r="N777" s="187">
        <v>79663.22</v>
      </c>
      <c r="O777" s="199"/>
      <c r="P777" s="205"/>
      <c r="Q777" s="205"/>
      <c r="R777" s="205"/>
      <c r="S777" s="205"/>
      <c r="T777" s="187" t="s">
        <v>1509</v>
      </c>
      <c r="U777" s="203">
        <v>1065</v>
      </c>
      <c r="V777" s="201" t="s">
        <v>1039</v>
      </c>
      <c r="W777" s="201" t="s">
        <v>1043</v>
      </c>
    </row>
    <row r="778" spans="1:23" ht="52.5">
      <c r="A778" s="197" t="s">
        <v>1525</v>
      </c>
      <c r="B778" s="197" t="s">
        <v>1526</v>
      </c>
      <c r="C778" s="192" t="s">
        <v>1005</v>
      </c>
      <c r="D778" s="192">
        <v>16951</v>
      </c>
      <c r="E778" s="193">
        <v>44712</v>
      </c>
      <c r="F778" s="205"/>
      <c r="G778" s="205"/>
      <c r="H778" s="205"/>
      <c r="I778" s="187">
        <v>74558.240000000005</v>
      </c>
      <c r="J778" s="193">
        <v>44742</v>
      </c>
      <c r="K778" s="192" t="s">
        <v>1516</v>
      </c>
      <c r="L778" s="205"/>
      <c r="M778" s="197" t="s">
        <v>1516</v>
      </c>
      <c r="N778" s="187">
        <v>74558.240000000005</v>
      </c>
      <c r="O778" s="199"/>
      <c r="P778" s="205"/>
      <c r="Q778" s="205"/>
      <c r="R778" s="205"/>
      <c r="S778" s="205"/>
      <c r="T778" s="187" t="s">
        <v>1509</v>
      </c>
      <c r="U778" s="203">
        <v>1065</v>
      </c>
      <c r="V778" s="201" t="s">
        <v>1039</v>
      </c>
      <c r="W778" s="201" t="s">
        <v>1043</v>
      </c>
    </row>
    <row r="779" spans="1:23" ht="52.5">
      <c r="A779" s="197" t="s">
        <v>1525</v>
      </c>
      <c r="B779" s="197" t="s">
        <v>1526</v>
      </c>
      <c r="C779" s="192" t="s">
        <v>1005</v>
      </c>
      <c r="D779" s="192">
        <v>16952</v>
      </c>
      <c r="E779" s="193">
        <v>44712</v>
      </c>
      <c r="F779" s="205"/>
      <c r="G779" s="205"/>
      <c r="H779" s="205"/>
      <c r="I779" s="187">
        <v>88943.679999999993</v>
      </c>
      <c r="J779" s="193">
        <v>44742</v>
      </c>
      <c r="K779" s="192" t="s">
        <v>1516</v>
      </c>
      <c r="L779" s="205"/>
      <c r="M779" s="197" t="s">
        <v>1516</v>
      </c>
      <c r="N779" s="187">
        <v>88943.679999999993</v>
      </c>
      <c r="O779" s="199"/>
      <c r="P779" s="205"/>
      <c r="Q779" s="205"/>
      <c r="R779" s="205"/>
      <c r="S779" s="205"/>
      <c r="T779" s="187" t="s">
        <v>1509</v>
      </c>
      <c r="U779" s="203">
        <v>1065</v>
      </c>
      <c r="V779" s="201" t="s">
        <v>1039</v>
      </c>
      <c r="W779" s="201" t="s">
        <v>1043</v>
      </c>
    </row>
    <row r="780" spans="1:23" ht="52.5">
      <c r="A780" s="197" t="s">
        <v>1525</v>
      </c>
      <c r="B780" s="197" t="s">
        <v>1526</v>
      </c>
      <c r="C780" s="192" t="s">
        <v>1005</v>
      </c>
      <c r="D780" s="192">
        <v>16953</v>
      </c>
      <c r="E780" s="193">
        <v>44712</v>
      </c>
      <c r="F780" s="205"/>
      <c r="G780" s="205"/>
      <c r="H780" s="205"/>
      <c r="I780" s="187">
        <v>11066.09</v>
      </c>
      <c r="J780" s="193">
        <v>44742</v>
      </c>
      <c r="K780" s="192" t="s">
        <v>1516</v>
      </c>
      <c r="L780" s="205"/>
      <c r="M780" s="197" t="s">
        <v>1516</v>
      </c>
      <c r="N780" s="187">
        <v>11066.09</v>
      </c>
      <c r="O780" s="199"/>
      <c r="P780" s="205"/>
      <c r="Q780" s="205"/>
      <c r="R780" s="205"/>
      <c r="S780" s="205"/>
      <c r="T780" s="187" t="s">
        <v>1509</v>
      </c>
      <c r="U780" s="203">
        <v>1065</v>
      </c>
      <c r="V780" s="201" t="s">
        <v>1039</v>
      </c>
      <c r="W780" s="201" t="s">
        <v>1043</v>
      </c>
    </row>
    <row r="781" spans="1:23" ht="52.5">
      <c r="A781" s="197" t="s">
        <v>1525</v>
      </c>
      <c r="B781" s="197" t="s">
        <v>1526</v>
      </c>
      <c r="C781" s="192" t="s">
        <v>1005</v>
      </c>
      <c r="D781" s="192">
        <v>16954</v>
      </c>
      <c r="E781" s="193">
        <v>44712</v>
      </c>
      <c r="F781" s="205"/>
      <c r="G781" s="205"/>
      <c r="H781" s="205"/>
      <c r="I781" s="187">
        <v>23477.13</v>
      </c>
      <c r="J781" s="193">
        <v>44742</v>
      </c>
      <c r="K781" s="192" t="s">
        <v>1516</v>
      </c>
      <c r="L781" s="205"/>
      <c r="M781" s="197" t="s">
        <v>1516</v>
      </c>
      <c r="N781" s="187">
        <v>23477.13</v>
      </c>
      <c r="O781" s="199"/>
      <c r="P781" s="205"/>
      <c r="Q781" s="205"/>
      <c r="R781" s="205"/>
      <c r="S781" s="205"/>
      <c r="T781" s="187" t="s">
        <v>1509</v>
      </c>
      <c r="U781" s="203">
        <v>1065</v>
      </c>
      <c r="V781" s="201" t="s">
        <v>1039</v>
      </c>
      <c r="W781" s="201" t="s">
        <v>1043</v>
      </c>
    </row>
    <row r="782" spans="1:23" ht="52.5">
      <c r="A782" s="197" t="s">
        <v>1525</v>
      </c>
      <c r="B782" s="197" t="s">
        <v>1526</v>
      </c>
      <c r="C782" s="192" t="s">
        <v>1005</v>
      </c>
      <c r="D782" s="192">
        <v>16955</v>
      </c>
      <c r="E782" s="193">
        <v>44712</v>
      </c>
      <c r="F782" s="205"/>
      <c r="G782" s="205"/>
      <c r="H782" s="205"/>
      <c r="I782" s="187">
        <v>123961.09</v>
      </c>
      <c r="J782" s="193">
        <v>44742</v>
      </c>
      <c r="K782" s="192" t="s">
        <v>1516</v>
      </c>
      <c r="L782" s="205"/>
      <c r="M782" s="197" t="s">
        <v>1516</v>
      </c>
      <c r="N782" s="187">
        <v>123961.09</v>
      </c>
      <c r="O782" s="199"/>
      <c r="P782" s="205"/>
      <c r="Q782" s="205"/>
      <c r="R782" s="205"/>
      <c r="S782" s="205"/>
      <c r="T782" s="187" t="s">
        <v>1509</v>
      </c>
      <c r="U782" s="203">
        <v>1065</v>
      </c>
      <c r="V782" s="201" t="s">
        <v>1039</v>
      </c>
      <c r="W782" s="201" t="s">
        <v>1043</v>
      </c>
    </row>
    <row r="783" spans="1:23" ht="52.5">
      <c r="A783" s="197" t="s">
        <v>1525</v>
      </c>
      <c r="B783" s="197" t="s">
        <v>1526</v>
      </c>
      <c r="C783" s="192" t="s">
        <v>1005</v>
      </c>
      <c r="D783" s="192">
        <v>17019</v>
      </c>
      <c r="E783" s="193">
        <v>44742</v>
      </c>
      <c r="F783" s="205"/>
      <c r="G783" s="205"/>
      <c r="H783" s="205"/>
      <c r="I783" s="187">
        <v>65633.06</v>
      </c>
      <c r="J783" s="193">
        <v>44773</v>
      </c>
      <c r="K783" s="192" t="s">
        <v>1516</v>
      </c>
      <c r="L783" s="205"/>
      <c r="M783" s="197" t="s">
        <v>1516</v>
      </c>
      <c r="N783" s="187">
        <v>65633.06</v>
      </c>
      <c r="O783" s="199"/>
      <c r="P783" s="205"/>
      <c r="Q783" s="205"/>
      <c r="R783" s="205"/>
      <c r="S783" s="205"/>
      <c r="T783" s="187" t="s">
        <v>1512</v>
      </c>
      <c r="U783" s="203">
        <v>1034</v>
      </c>
      <c r="V783" s="201" t="s">
        <v>1039</v>
      </c>
      <c r="W783" s="201" t="s">
        <v>1043</v>
      </c>
    </row>
    <row r="784" spans="1:23" ht="52.5">
      <c r="A784" s="197" t="s">
        <v>1525</v>
      </c>
      <c r="B784" s="197" t="s">
        <v>1526</v>
      </c>
      <c r="C784" s="192" t="s">
        <v>1005</v>
      </c>
      <c r="D784" s="192">
        <v>17021</v>
      </c>
      <c r="E784" s="193">
        <v>44742</v>
      </c>
      <c r="F784" s="205"/>
      <c r="G784" s="205"/>
      <c r="H784" s="205"/>
      <c r="I784" s="187">
        <v>3250.89</v>
      </c>
      <c r="J784" s="193">
        <v>44773</v>
      </c>
      <c r="K784" s="192" t="s">
        <v>1516</v>
      </c>
      <c r="L784" s="205"/>
      <c r="M784" s="197" t="s">
        <v>1516</v>
      </c>
      <c r="N784" s="187">
        <v>3250.89</v>
      </c>
      <c r="O784" s="199"/>
      <c r="P784" s="205"/>
      <c r="Q784" s="205"/>
      <c r="R784" s="205"/>
      <c r="S784" s="205"/>
      <c r="T784" s="187" t="s">
        <v>1512</v>
      </c>
      <c r="U784" s="203">
        <v>1034</v>
      </c>
      <c r="V784" s="201" t="s">
        <v>1039</v>
      </c>
      <c r="W784" s="201" t="s">
        <v>1043</v>
      </c>
    </row>
    <row r="785" spans="1:23" ht="52.5">
      <c r="A785" s="197" t="s">
        <v>1525</v>
      </c>
      <c r="B785" s="197" t="s">
        <v>1526</v>
      </c>
      <c r="C785" s="192" t="s">
        <v>1005</v>
      </c>
      <c r="D785" s="192">
        <v>17022</v>
      </c>
      <c r="E785" s="193">
        <v>44742</v>
      </c>
      <c r="F785" s="205"/>
      <c r="G785" s="205"/>
      <c r="H785" s="205"/>
      <c r="I785" s="187">
        <v>16430.62</v>
      </c>
      <c r="J785" s="193">
        <v>44773</v>
      </c>
      <c r="K785" s="192" t="s">
        <v>1516</v>
      </c>
      <c r="L785" s="205"/>
      <c r="M785" s="197" t="s">
        <v>1516</v>
      </c>
      <c r="N785" s="187">
        <v>16430.62</v>
      </c>
      <c r="O785" s="199"/>
      <c r="P785" s="205"/>
      <c r="Q785" s="205"/>
      <c r="R785" s="205"/>
      <c r="S785" s="205"/>
      <c r="T785" s="187" t="s">
        <v>1512</v>
      </c>
      <c r="U785" s="203">
        <v>1034</v>
      </c>
      <c r="V785" s="201" t="s">
        <v>1039</v>
      </c>
      <c r="W785" s="201" t="s">
        <v>1043</v>
      </c>
    </row>
    <row r="786" spans="1:23" ht="52.5">
      <c r="A786" s="197" t="s">
        <v>1525</v>
      </c>
      <c r="B786" s="197" t="s">
        <v>1526</v>
      </c>
      <c r="C786" s="192" t="s">
        <v>1005</v>
      </c>
      <c r="D786" s="192">
        <v>17024</v>
      </c>
      <c r="E786" s="193">
        <v>44742</v>
      </c>
      <c r="F786" s="205"/>
      <c r="G786" s="205"/>
      <c r="H786" s="205"/>
      <c r="I786" s="187">
        <v>1485.29</v>
      </c>
      <c r="J786" s="193">
        <v>44773</v>
      </c>
      <c r="K786" s="192" t="s">
        <v>1516</v>
      </c>
      <c r="L786" s="205"/>
      <c r="M786" s="197" t="s">
        <v>1516</v>
      </c>
      <c r="N786" s="187">
        <v>1485.29</v>
      </c>
      <c r="O786" s="199"/>
      <c r="P786" s="205"/>
      <c r="Q786" s="205"/>
      <c r="R786" s="205"/>
      <c r="S786" s="205"/>
      <c r="T786" s="187" t="s">
        <v>1512</v>
      </c>
      <c r="U786" s="203">
        <v>1034</v>
      </c>
      <c r="V786" s="201" t="s">
        <v>1039</v>
      </c>
      <c r="W786" s="201" t="s">
        <v>1043</v>
      </c>
    </row>
    <row r="787" spans="1:23" ht="52.5">
      <c r="A787" s="197" t="s">
        <v>1525</v>
      </c>
      <c r="B787" s="197" t="s">
        <v>1526</v>
      </c>
      <c r="C787" s="192" t="s">
        <v>1005</v>
      </c>
      <c r="D787" s="192">
        <v>17025</v>
      </c>
      <c r="E787" s="193">
        <v>44742</v>
      </c>
      <c r="F787" s="205"/>
      <c r="G787" s="205"/>
      <c r="H787" s="205"/>
      <c r="I787" s="187">
        <v>6074.71</v>
      </c>
      <c r="J787" s="193">
        <v>44773</v>
      </c>
      <c r="K787" s="192" t="s">
        <v>1516</v>
      </c>
      <c r="L787" s="205"/>
      <c r="M787" s="197" t="s">
        <v>1516</v>
      </c>
      <c r="N787" s="187">
        <v>6074.71</v>
      </c>
      <c r="O787" s="199"/>
      <c r="P787" s="205"/>
      <c r="Q787" s="205"/>
      <c r="R787" s="205"/>
      <c r="S787" s="205"/>
      <c r="T787" s="187" t="s">
        <v>1512</v>
      </c>
      <c r="U787" s="203">
        <v>1034</v>
      </c>
      <c r="V787" s="201" t="s">
        <v>1039</v>
      </c>
      <c r="W787" s="201" t="s">
        <v>1043</v>
      </c>
    </row>
    <row r="788" spans="1:23" ht="52.5">
      <c r="A788" s="197" t="s">
        <v>1525</v>
      </c>
      <c r="B788" s="197" t="s">
        <v>1526</v>
      </c>
      <c r="C788" s="192" t="s">
        <v>1005</v>
      </c>
      <c r="D788" s="192">
        <v>17026</v>
      </c>
      <c r="E788" s="193">
        <v>44742</v>
      </c>
      <c r="F788" s="205"/>
      <c r="G788" s="205"/>
      <c r="H788" s="205"/>
      <c r="I788" s="187">
        <v>9992.48</v>
      </c>
      <c r="J788" s="193">
        <v>44773</v>
      </c>
      <c r="K788" s="192" t="s">
        <v>1516</v>
      </c>
      <c r="L788" s="205"/>
      <c r="M788" s="197" t="s">
        <v>1516</v>
      </c>
      <c r="N788" s="187">
        <v>9992.48</v>
      </c>
      <c r="O788" s="199"/>
      <c r="P788" s="205"/>
      <c r="Q788" s="205"/>
      <c r="R788" s="205"/>
      <c r="S788" s="205"/>
      <c r="T788" s="187" t="s">
        <v>1512</v>
      </c>
      <c r="U788" s="203">
        <v>1034</v>
      </c>
      <c r="V788" s="201" t="s">
        <v>1039</v>
      </c>
      <c r="W788" s="201" t="s">
        <v>1043</v>
      </c>
    </row>
    <row r="789" spans="1:23" ht="52.5">
      <c r="A789" s="197" t="s">
        <v>1525</v>
      </c>
      <c r="B789" s="197" t="s">
        <v>1526</v>
      </c>
      <c r="C789" s="192" t="s">
        <v>1005</v>
      </c>
      <c r="D789" s="192">
        <v>17027</v>
      </c>
      <c r="E789" s="193">
        <v>44742</v>
      </c>
      <c r="F789" s="205"/>
      <c r="G789" s="205"/>
      <c r="H789" s="205"/>
      <c r="I789" s="187">
        <v>82273.789999999994</v>
      </c>
      <c r="J789" s="193">
        <v>44773</v>
      </c>
      <c r="K789" s="192" t="s">
        <v>1516</v>
      </c>
      <c r="L789" s="205"/>
      <c r="M789" s="197" t="s">
        <v>1516</v>
      </c>
      <c r="N789" s="187">
        <v>82273.789999999994</v>
      </c>
      <c r="O789" s="199"/>
      <c r="P789" s="205"/>
      <c r="Q789" s="205"/>
      <c r="R789" s="205"/>
      <c r="S789" s="205"/>
      <c r="T789" s="187" t="s">
        <v>1512</v>
      </c>
      <c r="U789" s="203">
        <v>1034</v>
      </c>
      <c r="V789" s="201" t="s">
        <v>1039</v>
      </c>
      <c r="W789" s="201" t="s">
        <v>1043</v>
      </c>
    </row>
    <row r="790" spans="1:23" ht="52.5">
      <c r="A790" s="197" t="s">
        <v>1525</v>
      </c>
      <c r="B790" s="197" t="s">
        <v>1526</v>
      </c>
      <c r="C790" s="192" t="s">
        <v>1005</v>
      </c>
      <c r="D790" s="192">
        <v>17028</v>
      </c>
      <c r="E790" s="193">
        <v>44742</v>
      </c>
      <c r="F790" s="205"/>
      <c r="G790" s="205"/>
      <c r="H790" s="205"/>
      <c r="I790" s="187">
        <v>4967.42</v>
      </c>
      <c r="J790" s="193">
        <v>44773</v>
      </c>
      <c r="K790" s="192" t="s">
        <v>1516</v>
      </c>
      <c r="L790" s="205"/>
      <c r="M790" s="197" t="s">
        <v>1516</v>
      </c>
      <c r="N790" s="187">
        <v>4967.42</v>
      </c>
      <c r="O790" s="199"/>
      <c r="P790" s="205"/>
      <c r="Q790" s="205"/>
      <c r="R790" s="205"/>
      <c r="S790" s="205"/>
      <c r="T790" s="187" t="s">
        <v>1512</v>
      </c>
      <c r="U790" s="203">
        <v>1034</v>
      </c>
      <c r="V790" s="201" t="s">
        <v>1039</v>
      </c>
      <c r="W790" s="201" t="s">
        <v>1043</v>
      </c>
    </row>
    <row r="791" spans="1:23" ht="52.5">
      <c r="A791" s="197" t="s">
        <v>1525</v>
      </c>
      <c r="B791" s="197" t="s">
        <v>1526</v>
      </c>
      <c r="C791" s="192" t="s">
        <v>1005</v>
      </c>
      <c r="D791" s="192">
        <v>17029</v>
      </c>
      <c r="E791" s="193">
        <v>44742</v>
      </c>
      <c r="F791" s="205"/>
      <c r="G791" s="205"/>
      <c r="H791" s="205"/>
      <c r="I791" s="187">
        <v>11797.49</v>
      </c>
      <c r="J791" s="193">
        <v>44773</v>
      </c>
      <c r="K791" s="192" t="s">
        <v>1516</v>
      </c>
      <c r="L791" s="205"/>
      <c r="M791" s="197" t="s">
        <v>1516</v>
      </c>
      <c r="N791" s="187">
        <v>11797.49</v>
      </c>
      <c r="O791" s="199"/>
      <c r="P791" s="205"/>
      <c r="Q791" s="205"/>
      <c r="R791" s="205"/>
      <c r="S791" s="205"/>
      <c r="T791" s="187" t="s">
        <v>1512</v>
      </c>
      <c r="U791" s="203">
        <v>1034</v>
      </c>
      <c r="V791" s="201" t="s">
        <v>1039</v>
      </c>
      <c r="W791" s="201" t="s">
        <v>1043</v>
      </c>
    </row>
    <row r="792" spans="1:23" ht="52.5">
      <c r="A792" s="197" t="s">
        <v>1525</v>
      </c>
      <c r="B792" s="197" t="s">
        <v>1526</v>
      </c>
      <c r="C792" s="192" t="s">
        <v>1005</v>
      </c>
      <c r="D792" s="192">
        <v>17030</v>
      </c>
      <c r="E792" s="193">
        <v>44742</v>
      </c>
      <c r="F792" s="205"/>
      <c r="G792" s="205"/>
      <c r="H792" s="205"/>
      <c r="I792" s="187">
        <v>52721.7</v>
      </c>
      <c r="J792" s="193">
        <v>44773</v>
      </c>
      <c r="K792" s="192" t="s">
        <v>1516</v>
      </c>
      <c r="L792" s="205"/>
      <c r="M792" s="197" t="s">
        <v>1516</v>
      </c>
      <c r="N792" s="187">
        <v>52721.7</v>
      </c>
      <c r="O792" s="199"/>
      <c r="P792" s="205"/>
      <c r="Q792" s="205"/>
      <c r="R792" s="205"/>
      <c r="S792" s="205"/>
      <c r="T792" s="187" t="s">
        <v>1512</v>
      </c>
      <c r="U792" s="203">
        <v>1034</v>
      </c>
      <c r="V792" s="201" t="s">
        <v>1039</v>
      </c>
      <c r="W792" s="201" t="s">
        <v>1043</v>
      </c>
    </row>
    <row r="793" spans="1:23" ht="52.5">
      <c r="A793" s="197" t="s">
        <v>1525</v>
      </c>
      <c r="B793" s="197" t="s">
        <v>1526</v>
      </c>
      <c r="C793" s="192" t="s">
        <v>1005</v>
      </c>
      <c r="D793" s="192">
        <v>17031</v>
      </c>
      <c r="E793" s="193">
        <v>44742</v>
      </c>
      <c r="F793" s="205"/>
      <c r="G793" s="205"/>
      <c r="H793" s="205"/>
      <c r="I793" s="187">
        <v>22457.06</v>
      </c>
      <c r="J793" s="193">
        <v>44773</v>
      </c>
      <c r="K793" s="192" t="s">
        <v>1516</v>
      </c>
      <c r="L793" s="205"/>
      <c r="M793" s="197" t="s">
        <v>1516</v>
      </c>
      <c r="N793" s="187">
        <v>22457.06</v>
      </c>
      <c r="O793" s="199"/>
      <c r="P793" s="205"/>
      <c r="Q793" s="205"/>
      <c r="R793" s="205"/>
      <c r="S793" s="205"/>
      <c r="T793" s="187" t="s">
        <v>1512</v>
      </c>
      <c r="U793" s="203">
        <v>1034</v>
      </c>
      <c r="V793" s="201" t="s">
        <v>1039</v>
      </c>
      <c r="W793" s="201" t="s">
        <v>1043</v>
      </c>
    </row>
    <row r="794" spans="1:23" ht="52.5">
      <c r="A794" s="197" t="s">
        <v>1525</v>
      </c>
      <c r="B794" s="197" t="s">
        <v>1526</v>
      </c>
      <c r="C794" s="192" t="s">
        <v>1005</v>
      </c>
      <c r="D794" s="192">
        <v>17032</v>
      </c>
      <c r="E794" s="193">
        <v>44742</v>
      </c>
      <c r="F794" s="205"/>
      <c r="G794" s="205"/>
      <c r="H794" s="205"/>
      <c r="I794" s="187">
        <v>44939.12</v>
      </c>
      <c r="J794" s="193">
        <v>44773</v>
      </c>
      <c r="K794" s="192" t="s">
        <v>1516</v>
      </c>
      <c r="L794" s="205"/>
      <c r="M794" s="197" t="s">
        <v>1516</v>
      </c>
      <c r="N794" s="187">
        <v>44939.12</v>
      </c>
      <c r="O794" s="199"/>
      <c r="P794" s="205"/>
      <c r="Q794" s="205"/>
      <c r="R794" s="205"/>
      <c r="S794" s="205"/>
      <c r="T794" s="187" t="s">
        <v>1512</v>
      </c>
      <c r="U794" s="203">
        <v>1034</v>
      </c>
      <c r="V794" s="201" t="s">
        <v>1039</v>
      </c>
      <c r="W794" s="201" t="s">
        <v>1043</v>
      </c>
    </row>
    <row r="795" spans="1:23" ht="52.5">
      <c r="A795" s="197" t="s">
        <v>1525</v>
      </c>
      <c r="B795" s="197" t="s">
        <v>1526</v>
      </c>
      <c r="C795" s="192" t="s">
        <v>1005</v>
      </c>
      <c r="D795" s="192">
        <v>17033</v>
      </c>
      <c r="E795" s="193">
        <v>44742</v>
      </c>
      <c r="F795" s="205"/>
      <c r="G795" s="205"/>
      <c r="H795" s="205"/>
      <c r="I795" s="187">
        <v>36828.400000000001</v>
      </c>
      <c r="J795" s="193">
        <v>44773</v>
      </c>
      <c r="K795" s="192" t="s">
        <v>1516</v>
      </c>
      <c r="L795" s="205"/>
      <c r="M795" s="197" t="s">
        <v>1516</v>
      </c>
      <c r="N795" s="187">
        <v>36828.400000000001</v>
      </c>
      <c r="O795" s="199"/>
      <c r="P795" s="205"/>
      <c r="Q795" s="205"/>
      <c r="R795" s="205"/>
      <c r="S795" s="205"/>
      <c r="T795" s="187" t="s">
        <v>1512</v>
      </c>
      <c r="U795" s="203">
        <v>1034</v>
      </c>
      <c r="V795" s="201" t="s">
        <v>1039</v>
      </c>
      <c r="W795" s="201" t="s">
        <v>1043</v>
      </c>
    </row>
    <row r="796" spans="1:23" ht="52.5">
      <c r="A796" s="197" t="s">
        <v>1525</v>
      </c>
      <c r="B796" s="197" t="s">
        <v>1526</v>
      </c>
      <c r="C796" s="192" t="s">
        <v>1005</v>
      </c>
      <c r="D796" s="192">
        <v>17034</v>
      </c>
      <c r="E796" s="193">
        <v>44742</v>
      </c>
      <c r="F796" s="205"/>
      <c r="G796" s="205"/>
      <c r="H796" s="205"/>
      <c r="I796" s="187">
        <v>36740.660000000003</v>
      </c>
      <c r="J796" s="193">
        <v>44773</v>
      </c>
      <c r="K796" s="192" t="s">
        <v>1516</v>
      </c>
      <c r="L796" s="205"/>
      <c r="M796" s="197" t="s">
        <v>1516</v>
      </c>
      <c r="N796" s="187">
        <v>36740.660000000003</v>
      </c>
      <c r="O796" s="199"/>
      <c r="P796" s="205"/>
      <c r="Q796" s="205"/>
      <c r="R796" s="205"/>
      <c r="S796" s="205"/>
      <c r="T796" s="187" t="s">
        <v>1512</v>
      </c>
      <c r="U796" s="203">
        <v>1034</v>
      </c>
      <c r="V796" s="201" t="s">
        <v>1039</v>
      </c>
      <c r="W796" s="201" t="s">
        <v>1043</v>
      </c>
    </row>
    <row r="797" spans="1:23" ht="52.5">
      <c r="A797" s="197" t="s">
        <v>1525</v>
      </c>
      <c r="B797" s="197" t="s">
        <v>1526</v>
      </c>
      <c r="C797" s="192" t="s">
        <v>1005</v>
      </c>
      <c r="D797" s="192">
        <v>17035</v>
      </c>
      <c r="E797" s="193">
        <v>44742</v>
      </c>
      <c r="F797" s="205"/>
      <c r="G797" s="205"/>
      <c r="H797" s="205"/>
      <c r="I797" s="187">
        <v>14250.03</v>
      </c>
      <c r="J797" s="193">
        <v>44773</v>
      </c>
      <c r="K797" s="192" t="s">
        <v>1516</v>
      </c>
      <c r="L797" s="205"/>
      <c r="M797" s="197" t="s">
        <v>1516</v>
      </c>
      <c r="N797" s="187">
        <v>14250.03</v>
      </c>
      <c r="O797" s="199"/>
      <c r="P797" s="205"/>
      <c r="Q797" s="205"/>
      <c r="R797" s="205"/>
      <c r="S797" s="205"/>
      <c r="T797" s="187" t="s">
        <v>1512</v>
      </c>
      <c r="U797" s="203">
        <v>1034</v>
      </c>
      <c r="V797" s="201" t="s">
        <v>1039</v>
      </c>
      <c r="W797" s="201" t="s">
        <v>1043</v>
      </c>
    </row>
    <row r="798" spans="1:23" ht="52.5">
      <c r="A798" s="197" t="s">
        <v>1525</v>
      </c>
      <c r="B798" s="197" t="s">
        <v>1526</v>
      </c>
      <c r="C798" s="192" t="s">
        <v>1005</v>
      </c>
      <c r="D798" s="192">
        <v>17036</v>
      </c>
      <c r="E798" s="193">
        <v>44742</v>
      </c>
      <c r="F798" s="205"/>
      <c r="G798" s="205"/>
      <c r="H798" s="205"/>
      <c r="I798" s="187">
        <v>24575.51</v>
      </c>
      <c r="J798" s="193">
        <v>44773</v>
      </c>
      <c r="K798" s="192" t="s">
        <v>1516</v>
      </c>
      <c r="L798" s="205"/>
      <c r="M798" s="197" t="s">
        <v>1516</v>
      </c>
      <c r="N798" s="187">
        <v>24575.51</v>
      </c>
      <c r="O798" s="199"/>
      <c r="P798" s="205"/>
      <c r="Q798" s="205"/>
      <c r="R798" s="205"/>
      <c r="S798" s="205"/>
      <c r="T798" s="187" t="s">
        <v>1512</v>
      </c>
      <c r="U798" s="203">
        <v>1034</v>
      </c>
      <c r="V798" s="201" t="s">
        <v>1039</v>
      </c>
      <c r="W798" s="201" t="s">
        <v>1043</v>
      </c>
    </row>
    <row r="799" spans="1:23" ht="52.5">
      <c r="A799" s="197" t="s">
        <v>1525</v>
      </c>
      <c r="B799" s="197" t="s">
        <v>1526</v>
      </c>
      <c r="C799" s="192" t="s">
        <v>1005</v>
      </c>
      <c r="D799" s="192">
        <v>17037</v>
      </c>
      <c r="E799" s="193">
        <v>44742</v>
      </c>
      <c r="F799" s="205"/>
      <c r="G799" s="205"/>
      <c r="H799" s="205"/>
      <c r="I799" s="187">
        <v>18315.39</v>
      </c>
      <c r="J799" s="193">
        <v>44773</v>
      </c>
      <c r="K799" s="192" t="s">
        <v>1516</v>
      </c>
      <c r="L799" s="205"/>
      <c r="M799" s="197" t="s">
        <v>1516</v>
      </c>
      <c r="N799" s="187">
        <v>18315.39</v>
      </c>
      <c r="O799" s="199"/>
      <c r="P799" s="205"/>
      <c r="Q799" s="205"/>
      <c r="R799" s="205"/>
      <c r="S799" s="205"/>
      <c r="T799" s="187" t="s">
        <v>1512</v>
      </c>
      <c r="U799" s="203">
        <v>1034</v>
      </c>
      <c r="V799" s="201" t="s">
        <v>1039</v>
      </c>
      <c r="W799" s="201" t="s">
        <v>1043</v>
      </c>
    </row>
    <row r="800" spans="1:23" ht="52.5">
      <c r="A800" s="197" t="s">
        <v>1525</v>
      </c>
      <c r="B800" s="197" t="s">
        <v>1526</v>
      </c>
      <c r="C800" s="192" t="s">
        <v>1005</v>
      </c>
      <c r="D800" s="192">
        <v>17038</v>
      </c>
      <c r="E800" s="193">
        <v>44742</v>
      </c>
      <c r="F800" s="205"/>
      <c r="G800" s="205"/>
      <c r="H800" s="205"/>
      <c r="I800" s="187">
        <v>24300.67</v>
      </c>
      <c r="J800" s="193">
        <v>44773</v>
      </c>
      <c r="K800" s="192" t="s">
        <v>1516</v>
      </c>
      <c r="L800" s="205"/>
      <c r="M800" s="197" t="s">
        <v>1516</v>
      </c>
      <c r="N800" s="187">
        <v>24300.67</v>
      </c>
      <c r="O800" s="199"/>
      <c r="P800" s="205"/>
      <c r="Q800" s="205"/>
      <c r="R800" s="205"/>
      <c r="S800" s="205"/>
      <c r="T800" s="187" t="s">
        <v>1512</v>
      </c>
      <c r="U800" s="203">
        <v>1034</v>
      </c>
      <c r="V800" s="201" t="s">
        <v>1039</v>
      </c>
      <c r="W800" s="201" t="s">
        <v>1043</v>
      </c>
    </row>
    <row r="801" spans="1:23" ht="52.5">
      <c r="A801" s="197" t="s">
        <v>1525</v>
      </c>
      <c r="B801" s="197" t="s">
        <v>1526</v>
      </c>
      <c r="C801" s="192" t="s">
        <v>1005</v>
      </c>
      <c r="D801" s="192">
        <v>17039</v>
      </c>
      <c r="E801" s="193">
        <v>44742</v>
      </c>
      <c r="F801" s="205"/>
      <c r="G801" s="205"/>
      <c r="H801" s="205"/>
      <c r="I801" s="187">
        <v>16475.89</v>
      </c>
      <c r="J801" s="193">
        <v>44773</v>
      </c>
      <c r="K801" s="192" t="s">
        <v>1516</v>
      </c>
      <c r="L801" s="205"/>
      <c r="M801" s="197" t="s">
        <v>1516</v>
      </c>
      <c r="N801" s="187">
        <v>16475.89</v>
      </c>
      <c r="O801" s="199"/>
      <c r="P801" s="205"/>
      <c r="Q801" s="205"/>
      <c r="R801" s="205"/>
      <c r="S801" s="205"/>
      <c r="T801" s="187" t="s">
        <v>1512</v>
      </c>
      <c r="U801" s="203">
        <v>1034</v>
      </c>
      <c r="V801" s="201" t="s">
        <v>1039</v>
      </c>
      <c r="W801" s="201" t="s">
        <v>1043</v>
      </c>
    </row>
    <row r="802" spans="1:23" ht="52.5">
      <c r="A802" s="197" t="s">
        <v>1525</v>
      </c>
      <c r="B802" s="197" t="s">
        <v>1526</v>
      </c>
      <c r="C802" s="192" t="s">
        <v>1005</v>
      </c>
      <c r="D802" s="192">
        <v>17040</v>
      </c>
      <c r="E802" s="193">
        <v>44742</v>
      </c>
      <c r="F802" s="205"/>
      <c r="G802" s="205"/>
      <c r="H802" s="205"/>
      <c r="I802" s="187">
        <v>13610.93</v>
      </c>
      <c r="J802" s="193">
        <v>44773</v>
      </c>
      <c r="K802" s="192" t="s">
        <v>1516</v>
      </c>
      <c r="L802" s="205"/>
      <c r="M802" s="197" t="s">
        <v>1516</v>
      </c>
      <c r="N802" s="187">
        <v>13610.93</v>
      </c>
      <c r="O802" s="199"/>
      <c r="P802" s="205"/>
      <c r="Q802" s="205"/>
      <c r="R802" s="205"/>
      <c r="S802" s="205"/>
      <c r="T802" s="187" t="s">
        <v>1512</v>
      </c>
      <c r="U802" s="203">
        <v>1034</v>
      </c>
      <c r="V802" s="201" t="s">
        <v>1039</v>
      </c>
      <c r="W802" s="201" t="s">
        <v>1043</v>
      </c>
    </row>
    <row r="803" spans="1:23" ht="52.5">
      <c r="A803" s="197" t="s">
        <v>1525</v>
      </c>
      <c r="B803" s="197" t="s">
        <v>1526</v>
      </c>
      <c r="C803" s="192" t="s">
        <v>1005</v>
      </c>
      <c r="D803" s="192">
        <v>17041</v>
      </c>
      <c r="E803" s="193">
        <v>44742</v>
      </c>
      <c r="F803" s="205"/>
      <c r="G803" s="205"/>
      <c r="H803" s="205"/>
      <c r="I803" s="187">
        <v>28836.81</v>
      </c>
      <c r="J803" s="193">
        <v>44773</v>
      </c>
      <c r="K803" s="192" t="s">
        <v>1516</v>
      </c>
      <c r="L803" s="205"/>
      <c r="M803" s="197" t="s">
        <v>1516</v>
      </c>
      <c r="N803" s="187">
        <v>28836.81</v>
      </c>
      <c r="O803" s="199"/>
      <c r="P803" s="205"/>
      <c r="Q803" s="205"/>
      <c r="R803" s="205"/>
      <c r="S803" s="205"/>
      <c r="T803" s="187" t="s">
        <v>1512</v>
      </c>
      <c r="U803" s="203">
        <v>1034</v>
      </c>
      <c r="V803" s="201" t="s">
        <v>1039</v>
      </c>
      <c r="W803" s="201" t="s">
        <v>1043</v>
      </c>
    </row>
    <row r="804" spans="1:23" ht="52.5">
      <c r="A804" s="197" t="s">
        <v>1525</v>
      </c>
      <c r="B804" s="197" t="s">
        <v>1526</v>
      </c>
      <c r="C804" s="192" t="s">
        <v>1005</v>
      </c>
      <c r="D804" s="192">
        <v>17042</v>
      </c>
      <c r="E804" s="193">
        <v>44742</v>
      </c>
      <c r="F804" s="205"/>
      <c r="G804" s="205"/>
      <c r="H804" s="205"/>
      <c r="I804" s="187">
        <v>15784.52</v>
      </c>
      <c r="J804" s="193">
        <v>44773</v>
      </c>
      <c r="K804" s="192" t="s">
        <v>1516</v>
      </c>
      <c r="L804" s="205"/>
      <c r="M804" s="197" t="s">
        <v>1516</v>
      </c>
      <c r="N804" s="187">
        <v>15784.52</v>
      </c>
      <c r="O804" s="199"/>
      <c r="P804" s="205"/>
      <c r="Q804" s="205"/>
      <c r="R804" s="205"/>
      <c r="S804" s="205"/>
      <c r="T804" s="187" t="s">
        <v>1512</v>
      </c>
      <c r="U804" s="203">
        <v>1034</v>
      </c>
      <c r="V804" s="201" t="s">
        <v>1039</v>
      </c>
      <c r="W804" s="201" t="s">
        <v>1043</v>
      </c>
    </row>
    <row r="805" spans="1:23" ht="52.5">
      <c r="A805" s="197" t="s">
        <v>1525</v>
      </c>
      <c r="B805" s="197" t="s">
        <v>1526</v>
      </c>
      <c r="C805" s="192" t="s">
        <v>1005</v>
      </c>
      <c r="D805" s="192">
        <v>17043</v>
      </c>
      <c r="E805" s="193">
        <v>44742</v>
      </c>
      <c r="F805" s="205"/>
      <c r="G805" s="205"/>
      <c r="H805" s="205"/>
      <c r="I805" s="187">
        <v>13967.42</v>
      </c>
      <c r="J805" s="193">
        <v>44773</v>
      </c>
      <c r="K805" s="192" t="s">
        <v>1516</v>
      </c>
      <c r="L805" s="205"/>
      <c r="M805" s="197" t="s">
        <v>1516</v>
      </c>
      <c r="N805" s="187">
        <v>13967.42</v>
      </c>
      <c r="O805" s="199"/>
      <c r="P805" s="205"/>
      <c r="Q805" s="205"/>
      <c r="R805" s="205"/>
      <c r="S805" s="205"/>
      <c r="T805" s="187" t="s">
        <v>1512</v>
      </c>
      <c r="U805" s="203">
        <v>1034</v>
      </c>
      <c r="V805" s="201" t="s">
        <v>1039</v>
      </c>
      <c r="W805" s="201" t="s">
        <v>1043</v>
      </c>
    </row>
    <row r="806" spans="1:23" ht="52.5">
      <c r="A806" s="197" t="s">
        <v>1525</v>
      </c>
      <c r="B806" s="197" t="s">
        <v>1526</v>
      </c>
      <c r="C806" s="192" t="s">
        <v>1005</v>
      </c>
      <c r="D806" s="192">
        <v>17044</v>
      </c>
      <c r="E806" s="193">
        <v>44742</v>
      </c>
      <c r="F806" s="205"/>
      <c r="G806" s="205"/>
      <c r="H806" s="205"/>
      <c r="I806" s="187">
        <v>36363.040000000001</v>
      </c>
      <c r="J806" s="193">
        <v>44773</v>
      </c>
      <c r="K806" s="192" t="s">
        <v>1516</v>
      </c>
      <c r="L806" s="205"/>
      <c r="M806" s="197" t="s">
        <v>1516</v>
      </c>
      <c r="N806" s="187">
        <v>26971.69</v>
      </c>
      <c r="O806" s="199"/>
      <c r="P806" s="205"/>
      <c r="Q806" s="205"/>
      <c r="R806" s="205"/>
      <c r="S806" s="205"/>
      <c r="T806" s="187" t="s">
        <v>1512</v>
      </c>
      <c r="U806" s="203">
        <v>1034</v>
      </c>
      <c r="V806" s="201" t="s">
        <v>1039</v>
      </c>
      <c r="W806" s="201" t="s">
        <v>1043</v>
      </c>
    </row>
    <row r="807" spans="1:23" ht="52.5">
      <c r="A807" s="197" t="s">
        <v>1525</v>
      </c>
      <c r="B807" s="197" t="s">
        <v>1526</v>
      </c>
      <c r="C807" s="192" t="s">
        <v>1005</v>
      </c>
      <c r="D807" s="192">
        <v>17045</v>
      </c>
      <c r="E807" s="193">
        <v>44742</v>
      </c>
      <c r="F807" s="205"/>
      <c r="G807" s="205"/>
      <c r="H807" s="205"/>
      <c r="I807" s="187">
        <v>55075.88</v>
      </c>
      <c r="J807" s="193">
        <v>44773</v>
      </c>
      <c r="K807" s="192" t="s">
        <v>1516</v>
      </c>
      <c r="L807" s="205"/>
      <c r="M807" s="197" t="s">
        <v>1516</v>
      </c>
      <c r="N807" s="187">
        <v>55075.88</v>
      </c>
      <c r="O807" s="199"/>
      <c r="P807" s="205"/>
      <c r="Q807" s="205"/>
      <c r="R807" s="205"/>
      <c r="S807" s="205"/>
      <c r="T807" s="187" t="s">
        <v>1512</v>
      </c>
      <c r="U807" s="203">
        <v>1034</v>
      </c>
      <c r="V807" s="201" t="s">
        <v>1039</v>
      </c>
      <c r="W807" s="201" t="s">
        <v>1043</v>
      </c>
    </row>
    <row r="808" spans="1:23" ht="52.5">
      <c r="A808" s="197" t="s">
        <v>1525</v>
      </c>
      <c r="B808" s="197" t="s">
        <v>1526</v>
      </c>
      <c r="C808" s="192" t="s">
        <v>1005</v>
      </c>
      <c r="D808" s="192">
        <v>17046</v>
      </c>
      <c r="E808" s="193">
        <v>44742</v>
      </c>
      <c r="F808" s="205"/>
      <c r="G808" s="205"/>
      <c r="H808" s="205"/>
      <c r="I808" s="187">
        <v>79672.69</v>
      </c>
      <c r="J808" s="193">
        <v>44773</v>
      </c>
      <c r="K808" s="192" t="s">
        <v>1516</v>
      </c>
      <c r="L808" s="205"/>
      <c r="M808" s="197" t="s">
        <v>1516</v>
      </c>
      <c r="N808" s="187">
        <v>79672.69</v>
      </c>
      <c r="O808" s="199"/>
      <c r="P808" s="205"/>
      <c r="Q808" s="205"/>
      <c r="R808" s="205"/>
      <c r="S808" s="205"/>
      <c r="T808" s="187" t="s">
        <v>1512</v>
      </c>
      <c r="U808" s="203">
        <v>1034</v>
      </c>
      <c r="V808" s="201" t="s">
        <v>1039</v>
      </c>
      <c r="W808" s="201" t="s">
        <v>1043</v>
      </c>
    </row>
    <row r="809" spans="1:23" ht="52.5">
      <c r="A809" s="197" t="s">
        <v>1525</v>
      </c>
      <c r="B809" s="197" t="s">
        <v>1526</v>
      </c>
      <c r="C809" s="192" t="s">
        <v>1005</v>
      </c>
      <c r="D809" s="192">
        <v>17047</v>
      </c>
      <c r="E809" s="193">
        <v>44742</v>
      </c>
      <c r="F809" s="205"/>
      <c r="G809" s="205"/>
      <c r="H809" s="205"/>
      <c r="I809" s="187">
        <v>74545.100000000006</v>
      </c>
      <c r="J809" s="193">
        <v>44773</v>
      </c>
      <c r="K809" s="192" t="s">
        <v>1516</v>
      </c>
      <c r="L809" s="205"/>
      <c r="M809" s="197" t="s">
        <v>1516</v>
      </c>
      <c r="N809" s="187">
        <v>74545.100000000006</v>
      </c>
      <c r="O809" s="199"/>
      <c r="P809" s="205"/>
      <c r="Q809" s="205"/>
      <c r="R809" s="205"/>
      <c r="S809" s="205"/>
      <c r="T809" s="187" t="s">
        <v>1512</v>
      </c>
      <c r="U809" s="203">
        <v>1034</v>
      </c>
      <c r="V809" s="201" t="s">
        <v>1039</v>
      </c>
      <c r="W809" s="201" t="s">
        <v>1043</v>
      </c>
    </row>
    <row r="810" spans="1:23" ht="52.5">
      <c r="A810" s="197" t="s">
        <v>1525</v>
      </c>
      <c r="B810" s="197" t="s">
        <v>1526</v>
      </c>
      <c r="C810" s="192" t="s">
        <v>1005</v>
      </c>
      <c r="D810" s="192">
        <v>17048</v>
      </c>
      <c r="E810" s="193">
        <v>44742</v>
      </c>
      <c r="F810" s="205"/>
      <c r="G810" s="205"/>
      <c r="H810" s="205"/>
      <c r="I810" s="187">
        <v>92085</v>
      </c>
      <c r="J810" s="193">
        <v>44773</v>
      </c>
      <c r="K810" s="192" t="s">
        <v>1516</v>
      </c>
      <c r="L810" s="205"/>
      <c r="M810" s="197" t="s">
        <v>1516</v>
      </c>
      <c r="N810" s="187">
        <v>92085</v>
      </c>
      <c r="O810" s="199"/>
      <c r="P810" s="205"/>
      <c r="Q810" s="205"/>
      <c r="R810" s="205"/>
      <c r="S810" s="205"/>
      <c r="T810" s="187" t="s">
        <v>1512</v>
      </c>
      <c r="U810" s="203">
        <v>1034</v>
      </c>
      <c r="V810" s="201" t="s">
        <v>1039</v>
      </c>
      <c r="W810" s="201" t="s">
        <v>1043</v>
      </c>
    </row>
    <row r="811" spans="1:23" ht="52.5">
      <c r="A811" s="197" t="s">
        <v>1525</v>
      </c>
      <c r="B811" s="197" t="s">
        <v>1526</v>
      </c>
      <c r="C811" s="192" t="s">
        <v>1005</v>
      </c>
      <c r="D811" s="192">
        <v>17049</v>
      </c>
      <c r="E811" s="193">
        <v>44742</v>
      </c>
      <c r="F811" s="205"/>
      <c r="G811" s="205"/>
      <c r="H811" s="205"/>
      <c r="I811" s="187">
        <v>11066.09</v>
      </c>
      <c r="J811" s="193">
        <v>44773</v>
      </c>
      <c r="K811" s="192" t="s">
        <v>1516</v>
      </c>
      <c r="L811" s="205"/>
      <c r="M811" s="197" t="s">
        <v>1516</v>
      </c>
      <c r="N811" s="187">
        <v>11066.09</v>
      </c>
      <c r="O811" s="199"/>
      <c r="P811" s="205"/>
      <c r="Q811" s="205"/>
      <c r="R811" s="205"/>
      <c r="S811" s="205"/>
      <c r="T811" s="187" t="s">
        <v>1512</v>
      </c>
      <c r="U811" s="203">
        <v>1034</v>
      </c>
      <c r="V811" s="201" t="s">
        <v>1039</v>
      </c>
      <c r="W811" s="201" t="s">
        <v>1043</v>
      </c>
    </row>
    <row r="812" spans="1:23" ht="52.5">
      <c r="A812" s="197" t="s">
        <v>1525</v>
      </c>
      <c r="B812" s="197" t="s">
        <v>1526</v>
      </c>
      <c r="C812" s="192" t="s">
        <v>1005</v>
      </c>
      <c r="D812" s="192">
        <v>17050</v>
      </c>
      <c r="E812" s="193">
        <v>44742</v>
      </c>
      <c r="F812" s="205"/>
      <c r="G812" s="205"/>
      <c r="H812" s="205"/>
      <c r="I812" s="187">
        <v>23456.45</v>
      </c>
      <c r="J812" s="193">
        <v>44773</v>
      </c>
      <c r="K812" s="192" t="s">
        <v>1516</v>
      </c>
      <c r="L812" s="205"/>
      <c r="M812" s="197" t="s">
        <v>1516</v>
      </c>
      <c r="N812" s="187">
        <v>23456.45</v>
      </c>
      <c r="O812" s="199"/>
      <c r="P812" s="205"/>
      <c r="Q812" s="205"/>
      <c r="R812" s="205"/>
      <c r="S812" s="205"/>
      <c r="T812" s="187" t="s">
        <v>1512</v>
      </c>
      <c r="U812" s="203">
        <v>1034</v>
      </c>
      <c r="V812" s="201" t="s">
        <v>1039</v>
      </c>
      <c r="W812" s="201" t="s">
        <v>1043</v>
      </c>
    </row>
    <row r="813" spans="1:23" ht="52.5">
      <c r="A813" s="197" t="s">
        <v>1525</v>
      </c>
      <c r="B813" s="197" t="s">
        <v>1526</v>
      </c>
      <c r="C813" s="192" t="s">
        <v>1005</v>
      </c>
      <c r="D813" s="192">
        <v>17051</v>
      </c>
      <c r="E813" s="193">
        <v>44742</v>
      </c>
      <c r="F813" s="205"/>
      <c r="G813" s="205"/>
      <c r="H813" s="205"/>
      <c r="I813" s="187">
        <v>126810.82</v>
      </c>
      <c r="J813" s="193">
        <v>44773</v>
      </c>
      <c r="K813" s="192" t="s">
        <v>1516</v>
      </c>
      <c r="L813" s="205"/>
      <c r="M813" s="197" t="s">
        <v>1516</v>
      </c>
      <c r="N813" s="187">
        <v>126810.82</v>
      </c>
      <c r="O813" s="199"/>
      <c r="P813" s="205"/>
      <c r="Q813" s="205"/>
      <c r="R813" s="205"/>
      <c r="S813" s="205"/>
      <c r="T813" s="187" t="s">
        <v>1512</v>
      </c>
      <c r="U813" s="203">
        <v>1034</v>
      </c>
      <c r="V813" s="201" t="s">
        <v>1039</v>
      </c>
      <c r="W813" s="201" t="s">
        <v>1043</v>
      </c>
    </row>
    <row r="814" spans="1:23" ht="52.5">
      <c r="A814" s="197" t="s">
        <v>1525</v>
      </c>
      <c r="B814" s="197" t="s">
        <v>1526</v>
      </c>
      <c r="C814" s="192" t="s">
        <v>1005</v>
      </c>
      <c r="D814" s="192">
        <v>17114</v>
      </c>
      <c r="E814" s="193">
        <v>44773</v>
      </c>
      <c r="F814" s="205"/>
      <c r="G814" s="205"/>
      <c r="H814" s="205"/>
      <c r="I814" s="187">
        <v>62570.11</v>
      </c>
      <c r="J814" s="193">
        <v>44804</v>
      </c>
      <c r="K814" s="192" t="s">
        <v>1516</v>
      </c>
      <c r="L814" s="205"/>
      <c r="M814" s="197" t="s">
        <v>1516</v>
      </c>
      <c r="N814" s="187">
        <v>62570.11</v>
      </c>
      <c r="O814" s="199"/>
      <c r="P814" s="205"/>
      <c r="Q814" s="205"/>
      <c r="R814" s="205"/>
      <c r="S814" s="205"/>
      <c r="T814" s="187" t="s">
        <v>1512</v>
      </c>
      <c r="U814" s="203">
        <v>1003</v>
      </c>
      <c r="V814" s="201" t="s">
        <v>1039</v>
      </c>
      <c r="W814" s="201" t="s">
        <v>1043</v>
      </c>
    </row>
    <row r="815" spans="1:23" ht="52.5">
      <c r="A815" s="197" t="s">
        <v>1525</v>
      </c>
      <c r="B815" s="197" t="s">
        <v>1526</v>
      </c>
      <c r="C815" s="192" t="s">
        <v>1005</v>
      </c>
      <c r="D815" s="192">
        <v>17116</v>
      </c>
      <c r="E815" s="193">
        <v>44773</v>
      </c>
      <c r="F815" s="205"/>
      <c r="G815" s="205"/>
      <c r="H815" s="205"/>
      <c r="I815" s="187">
        <v>3250.89</v>
      </c>
      <c r="J815" s="193">
        <v>44804</v>
      </c>
      <c r="K815" s="192" t="s">
        <v>1516</v>
      </c>
      <c r="L815" s="205"/>
      <c r="M815" s="197" t="s">
        <v>1516</v>
      </c>
      <c r="N815" s="187">
        <v>3250.89</v>
      </c>
      <c r="O815" s="199"/>
      <c r="P815" s="205"/>
      <c r="Q815" s="205"/>
      <c r="R815" s="205"/>
      <c r="S815" s="205"/>
      <c r="T815" s="187" t="s">
        <v>1512</v>
      </c>
      <c r="U815" s="203">
        <v>1003</v>
      </c>
      <c r="V815" s="201" t="s">
        <v>1039</v>
      </c>
      <c r="W815" s="201" t="s">
        <v>1043</v>
      </c>
    </row>
    <row r="816" spans="1:23" ht="52.5">
      <c r="A816" s="197" t="s">
        <v>1525</v>
      </c>
      <c r="B816" s="197" t="s">
        <v>1526</v>
      </c>
      <c r="C816" s="192" t="s">
        <v>1005</v>
      </c>
      <c r="D816" s="192">
        <v>17117</v>
      </c>
      <c r="E816" s="193">
        <v>44773</v>
      </c>
      <c r="F816" s="205"/>
      <c r="G816" s="205"/>
      <c r="H816" s="205"/>
      <c r="I816" s="187">
        <v>16430.62</v>
      </c>
      <c r="J816" s="193">
        <v>44804</v>
      </c>
      <c r="K816" s="192" t="s">
        <v>1516</v>
      </c>
      <c r="L816" s="205"/>
      <c r="M816" s="197" t="s">
        <v>1516</v>
      </c>
      <c r="N816" s="187">
        <v>16430.62</v>
      </c>
      <c r="O816" s="199"/>
      <c r="P816" s="205"/>
      <c r="Q816" s="205"/>
      <c r="R816" s="205"/>
      <c r="S816" s="205"/>
      <c r="T816" s="187" t="s">
        <v>1512</v>
      </c>
      <c r="U816" s="203">
        <v>1003</v>
      </c>
      <c r="V816" s="201" t="s">
        <v>1039</v>
      </c>
      <c r="W816" s="201" t="s">
        <v>1043</v>
      </c>
    </row>
    <row r="817" spans="1:23" ht="52.5">
      <c r="A817" s="197" t="s">
        <v>1525</v>
      </c>
      <c r="B817" s="197" t="s">
        <v>1526</v>
      </c>
      <c r="C817" s="192" t="s">
        <v>1005</v>
      </c>
      <c r="D817" s="192">
        <v>17119</v>
      </c>
      <c r="E817" s="193">
        <v>44773</v>
      </c>
      <c r="F817" s="205"/>
      <c r="G817" s="205"/>
      <c r="H817" s="205"/>
      <c r="I817" s="187">
        <v>1487.75</v>
      </c>
      <c r="J817" s="193">
        <v>44804</v>
      </c>
      <c r="K817" s="192" t="s">
        <v>1516</v>
      </c>
      <c r="L817" s="205"/>
      <c r="M817" s="197" t="s">
        <v>1516</v>
      </c>
      <c r="N817" s="187">
        <v>1487.75</v>
      </c>
      <c r="O817" s="199"/>
      <c r="P817" s="205"/>
      <c r="Q817" s="205"/>
      <c r="R817" s="205"/>
      <c r="S817" s="205"/>
      <c r="T817" s="187" t="s">
        <v>1512</v>
      </c>
      <c r="U817" s="203">
        <v>1003</v>
      </c>
      <c r="V817" s="201" t="s">
        <v>1039</v>
      </c>
      <c r="W817" s="201" t="s">
        <v>1043</v>
      </c>
    </row>
    <row r="818" spans="1:23" ht="52.5">
      <c r="A818" s="197" t="s">
        <v>1525</v>
      </c>
      <c r="B818" s="197" t="s">
        <v>1526</v>
      </c>
      <c r="C818" s="192" t="s">
        <v>1005</v>
      </c>
      <c r="D818" s="192">
        <v>17120</v>
      </c>
      <c r="E818" s="193">
        <v>44773</v>
      </c>
      <c r="F818" s="205"/>
      <c r="G818" s="205"/>
      <c r="H818" s="205"/>
      <c r="I818" s="187">
        <v>6085.93</v>
      </c>
      <c r="J818" s="193">
        <v>44804</v>
      </c>
      <c r="K818" s="192" t="s">
        <v>1516</v>
      </c>
      <c r="L818" s="205"/>
      <c r="M818" s="197" t="s">
        <v>1516</v>
      </c>
      <c r="N818" s="187">
        <v>6085.93</v>
      </c>
      <c r="O818" s="199"/>
      <c r="P818" s="205"/>
      <c r="Q818" s="205"/>
      <c r="R818" s="205"/>
      <c r="S818" s="205"/>
      <c r="T818" s="187" t="s">
        <v>1512</v>
      </c>
      <c r="U818" s="203">
        <v>1003</v>
      </c>
      <c r="V818" s="201" t="s">
        <v>1039</v>
      </c>
      <c r="W818" s="201" t="s">
        <v>1043</v>
      </c>
    </row>
    <row r="819" spans="1:23" ht="52.5">
      <c r="A819" s="197" t="s">
        <v>1525</v>
      </c>
      <c r="B819" s="197" t="s">
        <v>1526</v>
      </c>
      <c r="C819" s="192" t="s">
        <v>1005</v>
      </c>
      <c r="D819" s="192">
        <v>17121</v>
      </c>
      <c r="E819" s="193">
        <v>44773</v>
      </c>
      <c r="F819" s="205"/>
      <c r="G819" s="205"/>
      <c r="H819" s="205"/>
      <c r="I819" s="187">
        <v>9992.48</v>
      </c>
      <c r="J819" s="193">
        <v>44804</v>
      </c>
      <c r="K819" s="192" t="s">
        <v>1516</v>
      </c>
      <c r="L819" s="205"/>
      <c r="M819" s="197" t="s">
        <v>1516</v>
      </c>
      <c r="N819" s="187">
        <v>9992.48</v>
      </c>
      <c r="O819" s="199"/>
      <c r="P819" s="205"/>
      <c r="Q819" s="205"/>
      <c r="R819" s="205"/>
      <c r="S819" s="205"/>
      <c r="T819" s="187" t="s">
        <v>1512</v>
      </c>
      <c r="U819" s="203">
        <v>1003</v>
      </c>
      <c r="V819" s="201" t="s">
        <v>1039</v>
      </c>
      <c r="W819" s="201" t="s">
        <v>1043</v>
      </c>
    </row>
    <row r="820" spans="1:23" ht="52.5">
      <c r="A820" s="197" t="s">
        <v>1525</v>
      </c>
      <c r="B820" s="197" t="s">
        <v>1526</v>
      </c>
      <c r="C820" s="192" t="s">
        <v>1005</v>
      </c>
      <c r="D820" s="192">
        <v>17122</v>
      </c>
      <c r="E820" s="193">
        <v>44773</v>
      </c>
      <c r="F820" s="205"/>
      <c r="G820" s="205"/>
      <c r="H820" s="205"/>
      <c r="I820" s="187">
        <v>82273.789999999994</v>
      </c>
      <c r="J820" s="193">
        <v>44804</v>
      </c>
      <c r="K820" s="192" t="s">
        <v>1516</v>
      </c>
      <c r="L820" s="205"/>
      <c r="M820" s="197" t="s">
        <v>1516</v>
      </c>
      <c r="N820" s="187">
        <v>82273.789999999994</v>
      </c>
      <c r="O820" s="199"/>
      <c r="P820" s="205"/>
      <c r="Q820" s="205"/>
      <c r="R820" s="205"/>
      <c r="S820" s="205"/>
      <c r="T820" s="187" t="s">
        <v>1512</v>
      </c>
      <c r="U820" s="203">
        <v>1003</v>
      </c>
      <c r="V820" s="201" t="s">
        <v>1039</v>
      </c>
      <c r="W820" s="201" t="s">
        <v>1043</v>
      </c>
    </row>
    <row r="821" spans="1:23" ht="52.5">
      <c r="A821" s="197" t="s">
        <v>1525</v>
      </c>
      <c r="B821" s="197" t="s">
        <v>1526</v>
      </c>
      <c r="C821" s="192" t="s">
        <v>1005</v>
      </c>
      <c r="D821" s="192">
        <v>17123</v>
      </c>
      <c r="E821" s="193">
        <v>44773</v>
      </c>
      <c r="F821" s="205"/>
      <c r="G821" s="205"/>
      <c r="H821" s="205"/>
      <c r="I821" s="187">
        <v>4967.42</v>
      </c>
      <c r="J821" s="193">
        <v>44804</v>
      </c>
      <c r="K821" s="192" t="s">
        <v>1516</v>
      </c>
      <c r="L821" s="205"/>
      <c r="M821" s="197" t="s">
        <v>1516</v>
      </c>
      <c r="N821" s="187">
        <v>4967.42</v>
      </c>
      <c r="O821" s="199"/>
      <c r="P821" s="205"/>
      <c r="Q821" s="205"/>
      <c r="R821" s="205"/>
      <c r="S821" s="205"/>
      <c r="T821" s="187" t="s">
        <v>1512</v>
      </c>
      <c r="U821" s="203">
        <v>1003</v>
      </c>
      <c r="V821" s="201" t="s">
        <v>1039</v>
      </c>
      <c r="W821" s="201" t="s">
        <v>1043</v>
      </c>
    </row>
    <row r="822" spans="1:23" ht="52.5">
      <c r="A822" s="197" t="s">
        <v>1525</v>
      </c>
      <c r="B822" s="197" t="s">
        <v>1526</v>
      </c>
      <c r="C822" s="192" t="s">
        <v>1005</v>
      </c>
      <c r="D822" s="192">
        <v>17124</v>
      </c>
      <c r="E822" s="193">
        <v>44773</v>
      </c>
      <c r="F822" s="205"/>
      <c r="G822" s="205"/>
      <c r="H822" s="205"/>
      <c r="I822" s="187">
        <v>11797.49</v>
      </c>
      <c r="J822" s="193">
        <v>44804</v>
      </c>
      <c r="K822" s="192" t="s">
        <v>1516</v>
      </c>
      <c r="L822" s="205"/>
      <c r="M822" s="197" t="s">
        <v>1516</v>
      </c>
      <c r="N822" s="187">
        <v>11797.49</v>
      </c>
      <c r="O822" s="199"/>
      <c r="P822" s="205"/>
      <c r="Q822" s="205"/>
      <c r="R822" s="205"/>
      <c r="S822" s="205"/>
      <c r="T822" s="187" t="s">
        <v>1512</v>
      </c>
      <c r="U822" s="203">
        <v>1003</v>
      </c>
      <c r="V822" s="201" t="s">
        <v>1039</v>
      </c>
      <c r="W822" s="201" t="s">
        <v>1043</v>
      </c>
    </row>
    <row r="823" spans="1:23" ht="52.5">
      <c r="A823" s="197" t="s">
        <v>1525</v>
      </c>
      <c r="B823" s="197" t="s">
        <v>1526</v>
      </c>
      <c r="C823" s="192" t="s">
        <v>1005</v>
      </c>
      <c r="D823" s="192">
        <v>17125</v>
      </c>
      <c r="E823" s="193">
        <v>44773</v>
      </c>
      <c r="F823" s="205"/>
      <c r="G823" s="205"/>
      <c r="H823" s="205"/>
      <c r="I823" s="187">
        <v>52800.26</v>
      </c>
      <c r="J823" s="193">
        <v>44804</v>
      </c>
      <c r="K823" s="192" t="s">
        <v>1516</v>
      </c>
      <c r="L823" s="205"/>
      <c r="M823" s="197" t="s">
        <v>1516</v>
      </c>
      <c r="N823" s="187">
        <v>52800.26</v>
      </c>
      <c r="O823" s="199"/>
      <c r="P823" s="205"/>
      <c r="Q823" s="205"/>
      <c r="R823" s="205"/>
      <c r="S823" s="205"/>
      <c r="T823" s="187" t="s">
        <v>1512</v>
      </c>
      <c r="U823" s="203">
        <v>1003</v>
      </c>
      <c r="V823" s="201" t="s">
        <v>1039</v>
      </c>
      <c r="W823" s="201" t="s">
        <v>1043</v>
      </c>
    </row>
    <row r="824" spans="1:23" ht="52.5">
      <c r="A824" s="197" t="s">
        <v>1525</v>
      </c>
      <c r="B824" s="197" t="s">
        <v>1526</v>
      </c>
      <c r="C824" s="192" t="s">
        <v>1005</v>
      </c>
      <c r="D824" s="192">
        <v>17126</v>
      </c>
      <c r="E824" s="193">
        <v>44773</v>
      </c>
      <c r="F824" s="205"/>
      <c r="G824" s="205"/>
      <c r="H824" s="205"/>
      <c r="I824" s="187">
        <v>22465.29</v>
      </c>
      <c r="J824" s="193">
        <v>44804</v>
      </c>
      <c r="K824" s="192" t="s">
        <v>1516</v>
      </c>
      <c r="L824" s="205"/>
      <c r="M824" s="197" t="s">
        <v>1516</v>
      </c>
      <c r="N824" s="187">
        <v>22465.29</v>
      </c>
      <c r="O824" s="199"/>
      <c r="P824" s="205"/>
      <c r="Q824" s="205"/>
      <c r="R824" s="205"/>
      <c r="S824" s="205"/>
      <c r="T824" s="187" t="s">
        <v>1512</v>
      </c>
      <c r="U824" s="203">
        <v>1003</v>
      </c>
      <c r="V824" s="201" t="s">
        <v>1039</v>
      </c>
      <c r="W824" s="201" t="s">
        <v>1043</v>
      </c>
    </row>
    <row r="825" spans="1:23" ht="52.5">
      <c r="A825" s="197" t="s">
        <v>1525</v>
      </c>
      <c r="B825" s="197" t="s">
        <v>1526</v>
      </c>
      <c r="C825" s="192" t="s">
        <v>1005</v>
      </c>
      <c r="D825" s="192">
        <v>17127</v>
      </c>
      <c r="E825" s="193">
        <v>44773</v>
      </c>
      <c r="F825" s="205"/>
      <c r="G825" s="205"/>
      <c r="H825" s="205"/>
      <c r="I825" s="187">
        <v>46211.4</v>
      </c>
      <c r="J825" s="193">
        <v>44804</v>
      </c>
      <c r="K825" s="192" t="s">
        <v>1516</v>
      </c>
      <c r="L825" s="205"/>
      <c r="M825" s="197" t="s">
        <v>1516</v>
      </c>
      <c r="N825" s="187">
        <v>46211.4</v>
      </c>
      <c r="O825" s="199"/>
      <c r="P825" s="205"/>
      <c r="Q825" s="205"/>
      <c r="R825" s="205"/>
      <c r="S825" s="205"/>
      <c r="T825" s="187" t="s">
        <v>1512</v>
      </c>
      <c r="U825" s="203">
        <v>1003</v>
      </c>
      <c r="V825" s="201" t="s">
        <v>1039</v>
      </c>
      <c r="W825" s="201" t="s">
        <v>1043</v>
      </c>
    </row>
    <row r="826" spans="1:23" ht="52.5">
      <c r="A826" s="197" t="s">
        <v>1525</v>
      </c>
      <c r="B826" s="197" t="s">
        <v>1526</v>
      </c>
      <c r="C826" s="192" t="s">
        <v>1005</v>
      </c>
      <c r="D826" s="192">
        <v>17128</v>
      </c>
      <c r="E826" s="193">
        <v>44773</v>
      </c>
      <c r="F826" s="205"/>
      <c r="G826" s="205"/>
      <c r="H826" s="205"/>
      <c r="I826" s="187">
        <v>36834.589999999997</v>
      </c>
      <c r="J826" s="193">
        <v>44804</v>
      </c>
      <c r="K826" s="192" t="s">
        <v>1516</v>
      </c>
      <c r="L826" s="205"/>
      <c r="M826" s="197" t="s">
        <v>1516</v>
      </c>
      <c r="N826" s="187">
        <v>36834.589999999997</v>
      </c>
      <c r="O826" s="199"/>
      <c r="P826" s="205"/>
      <c r="Q826" s="205"/>
      <c r="R826" s="205"/>
      <c r="S826" s="205"/>
      <c r="T826" s="187" t="s">
        <v>1512</v>
      </c>
      <c r="U826" s="203">
        <v>1003</v>
      </c>
      <c r="V826" s="201" t="s">
        <v>1039</v>
      </c>
      <c r="W826" s="201" t="s">
        <v>1043</v>
      </c>
    </row>
    <row r="827" spans="1:23" ht="52.5">
      <c r="A827" s="197" t="s">
        <v>1525</v>
      </c>
      <c r="B827" s="197" t="s">
        <v>1526</v>
      </c>
      <c r="C827" s="192" t="s">
        <v>1005</v>
      </c>
      <c r="D827" s="192">
        <v>17129</v>
      </c>
      <c r="E827" s="193">
        <v>44773</v>
      </c>
      <c r="F827" s="205"/>
      <c r="G827" s="205"/>
      <c r="H827" s="205"/>
      <c r="I827" s="187">
        <v>36740.660000000003</v>
      </c>
      <c r="J827" s="193">
        <v>44804</v>
      </c>
      <c r="K827" s="192" t="s">
        <v>1516</v>
      </c>
      <c r="L827" s="205"/>
      <c r="M827" s="197" t="s">
        <v>1516</v>
      </c>
      <c r="N827" s="187">
        <v>36740.660000000003</v>
      </c>
      <c r="O827" s="199"/>
      <c r="P827" s="205"/>
      <c r="Q827" s="205"/>
      <c r="R827" s="205"/>
      <c r="S827" s="205"/>
      <c r="T827" s="187" t="s">
        <v>1512</v>
      </c>
      <c r="U827" s="203">
        <v>1003</v>
      </c>
      <c r="V827" s="201" t="s">
        <v>1039</v>
      </c>
      <c r="W827" s="201" t="s">
        <v>1043</v>
      </c>
    </row>
    <row r="828" spans="1:23" ht="52.5">
      <c r="A828" s="197" t="s">
        <v>1525</v>
      </c>
      <c r="B828" s="197" t="s">
        <v>1526</v>
      </c>
      <c r="C828" s="192" t="s">
        <v>1005</v>
      </c>
      <c r="D828" s="192">
        <v>17130</v>
      </c>
      <c r="E828" s="193">
        <v>44773</v>
      </c>
      <c r="F828" s="205"/>
      <c r="G828" s="205"/>
      <c r="H828" s="205"/>
      <c r="I828" s="187">
        <v>14250.03</v>
      </c>
      <c r="J828" s="193">
        <v>44804</v>
      </c>
      <c r="K828" s="192" t="s">
        <v>1516</v>
      </c>
      <c r="L828" s="205"/>
      <c r="M828" s="197" t="s">
        <v>1516</v>
      </c>
      <c r="N828" s="187">
        <v>14250.03</v>
      </c>
      <c r="O828" s="199"/>
      <c r="P828" s="205"/>
      <c r="Q828" s="205"/>
      <c r="R828" s="205"/>
      <c r="S828" s="205"/>
      <c r="T828" s="187" t="s">
        <v>1512</v>
      </c>
      <c r="U828" s="203">
        <v>1003</v>
      </c>
      <c r="V828" s="201" t="s">
        <v>1039</v>
      </c>
      <c r="W828" s="201" t="s">
        <v>1043</v>
      </c>
    </row>
    <row r="829" spans="1:23" ht="52.5">
      <c r="A829" s="197" t="s">
        <v>1525</v>
      </c>
      <c r="B829" s="197" t="s">
        <v>1526</v>
      </c>
      <c r="C829" s="192" t="s">
        <v>1005</v>
      </c>
      <c r="D829" s="192">
        <v>17131</v>
      </c>
      <c r="E829" s="193">
        <v>44773</v>
      </c>
      <c r="F829" s="205"/>
      <c r="G829" s="205"/>
      <c r="H829" s="205"/>
      <c r="I829" s="187">
        <v>24575.51</v>
      </c>
      <c r="J829" s="193">
        <v>44804</v>
      </c>
      <c r="K829" s="192" t="s">
        <v>1516</v>
      </c>
      <c r="L829" s="205"/>
      <c r="M829" s="197" t="s">
        <v>1516</v>
      </c>
      <c r="N829" s="187">
        <v>24575.51</v>
      </c>
      <c r="O829" s="199"/>
      <c r="P829" s="205"/>
      <c r="Q829" s="205"/>
      <c r="R829" s="205"/>
      <c r="S829" s="205"/>
      <c r="T829" s="187" t="s">
        <v>1512</v>
      </c>
      <c r="U829" s="203">
        <v>1003</v>
      </c>
      <c r="V829" s="201" t="s">
        <v>1039</v>
      </c>
      <c r="W829" s="201" t="s">
        <v>1043</v>
      </c>
    </row>
    <row r="830" spans="1:23" ht="52.5">
      <c r="A830" s="197" t="s">
        <v>1525</v>
      </c>
      <c r="B830" s="197" t="s">
        <v>1526</v>
      </c>
      <c r="C830" s="192" t="s">
        <v>1005</v>
      </c>
      <c r="D830" s="192">
        <v>17132</v>
      </c>
      <c r="E830" s="193">
        <v>44773</v>
      </c>
      <c r="F830" s="205"/>
      <c r="G830" s="205"/>
      <c r="H830" s="205"/>
      <c r="I830" s="187">
        <v>18337.490000000002</v>
      </c>
      <c r="J830" s="193">
        <v>44804</v>
      </c>
      <c r="K830" s="192" t="s">
        <v>1516</v>
      </c>
      <c r="L830" s="205"/>
      <c r="M830" s="197" t="s">
        <v>1516</v>
      </c>
      <c r="N830" s="187">
        <v>18337.490000000002</v>
      </c>
      <c r="O830" s="199"/>
      <c r="P830" s="205"/>
      <c r="Q830" s="205"/>
      <c r="R830" s="205"/>
      <c r="S830" s="205"/>
      <c r="T830" s="187" t="s">
        <v>1512</v>
      </c>
      <c r="U830" s="203">
        <v>1003</v>
      </c>
      <c r="V830" s="201" t="s">
        <v>1039</v>
      </c>
      <c r="W830" s="201" t="s">
        <v>1043</v>
      </c>
    </row>
    <row r="831" spans="1:23" ht="52.5">
      <c r="A831" s="197" t="s">
        <v>1525</v>
      </c>
      <c r="B831" s="197" t="s">
        <v>1526</v>
      </c>
      <c r="C831" s="192" t="s">
        <v>1005</v>
      </c>
      <c r="D831" s="192">
        <v>17133</v>
      </c>
      <c r="E831" s="193">
        <v>44773</v>
      </c>
      <c r="F831" s="205"/>
      <c r="G831" s="205"/>
      <c r="H831" s="205"/>
      <c r="I831" s="187">
        <v>24298.95</v>
      </c>
      <c r="J831" s="193">
        <v>44804</v>
      </c>
      <c r="K831" s="192" t="s">
        <v>1516</v>
      </c>
      <c r="L831" s="205"/>
      <c r="M831" s="197" t="s">
        <v>1516</v>
      </c>
      <c r="N831" s="187">
        <v>24298.95</v>
      </c>
      <c r="O831" s="199"/>
      <c r="P831" s="205"/>
      <c r="Q831" s="205"/>
      <c r="R831" s="205"/>
      <c r="S831" s="205"/>
      <c r="T831" s="187" t="s">
        <v>1512</v>
      </c>
      <c r="U831" s="203">
        <v>1003</v>
      </c>
      <c r="V831" s="201" t="s">
        <v>1039</v>
      </c>
      <c r="W831" s="201" t="s">
        <v>1043</v>
      </c>
    </row>
    <row r="832" spans="1:23" ht="52.5">
      <c r="A832" s="197" t="s">
        <v>1525</v>
      </c>
      <c r="B832" s="197" t="s">
        <v>1526</v>
      </c>
      <c r="C832" s="192" t="s">
        <v>1005</v>
      </c>
      <c r="D832" s="192">
        <v>17134</v>
      </c>
      <c r="E832" s="193">
        <v>44773</v>
      </c>
      <c r="F832" s="205"/>
      <c r="G832" s="205"/>
      <c r="H832" s="205"/>
      <c r="I832" s="187">
        <v>16485.14</v>
      </c>
      <c r="J832" s="193">
        <v>44804</v>
      </c>
      <c r="K832" s="192" t="s">
        <v>1516</v>
      </c>
      <c r="L832" s="205"/>
      <c r="M832" s="197" t="s">
        <v>1516</v>
      </c>
      <c r="N832" s="187">
        <v>16485.14</v>
      </c>
      <c r="O832" s="199"/>
      <c r="P832" s="205"/>
      <c r="Q832" s="205"/>
      <c r="R832" s="205"/>
      <c r="S832" s="205"/>
      <c r="T832" s="187" t="s">
        <v>1512</v>
      </c>
      <c r="U832" s="203">
        <v>1003</v>
      </c>
      <c r="V832" s="201" t="s">
        <v>1039</v>
      </c>
      <c r="W832" s="201" t="s">
        <v>1043</v>
      </c>
    </row>
    <row r="833" spans="1:23" ht="52.5">
      <c r="A833" s="197" t="s">
        <v>1525</v>
      </c>
      <c r="B833" s="197" t="s">
        <v>1526</v>
      </c>
      <c r="C833" s="192" t="s">
        <v>1005</v>
      </c>
      <c r="D833" s="192">
        <v>17135</v>
      </c>
      <c r="E833" s="193">
        <v>44773</v>
      </c>
      <c r="F833" s="205"/>
      <c r="G833" s="205"/>
      <c r="H833" s="205"/>
      <c r="I833" s="187">
        <v>13601.72</v>
      </c>
      <c r="J833" s="193">
        <v>44804</v>
      </c>
      <c r="K833" s="192" t="s">
        <v>1516</v>
      </c>
      <c r="L833" s="205"/>
      <c r="M833" s="197" t="s">
        <v>1516</v>
      </c>
      <c r="N833" s="187">
        <v>13601.72</v>
      </c>
      <c r="O833" s="199"/>
      <c r="P833" s="205"/>
      <c r="Q833" s="205"/>
      <c r="R833" s="205"/>
      <c r="S833" s="205"/>
      <c r="T833" s="187" t="s">
        <v>1512</v>
      </c>
      <c r="U833" s="203">
        <v>1003</v>
      </c>
      <c r="V833" s="201" t="s">
        <v>1039</v>
      </c>
      <c r="W833" s="201" t="s">
        <v>1043</v>
      </c>
    </row>
    <row r="834" spans="1:23" ht="52.5">
      <c r="A834" s="197" t="s">
        <v>1525</v>
      </c>
      <c r="B834" s="197" t="s">
        <v>1526</v>
      </c>
      <c r="C834" s="192" t="s">
        <v>1005</v>
      </c>
      <c r="D834" s="192">
        <v>17136</v>
      </c>
      <c r="E834" s="193">
        <v>44773</v>
      </c>
      <c r="F834" s="205"/>
      <c r="G834" s="205"/>
      <c r="H834" s="205"/>
      <c r="I834" s="187">
        <v>28833.8</v>
      </c>
      <c r="J834" s="193">
        <v>44804</v>
      </c>
      <c r="K834" s="192" t="s">
        <v>1516</v>
      </c>
      <c r="L834" s="205"/>
      <c r="M834" s="197" t="s">
        <v>1516</v>
      </c>
      <c r="N834" s="187">
        <v>28833.8</v>
      </c>
      <c r="O834" s="199"/>
      <c r="P834" s="205"/>
      <c r="Q834" s="205"/>
      <c r="R834" s="205"/>
      <c r="S834" s="205"/>
      <c r="T834" s="187" t="s">
        <v>1512</v>
      </c>
      <c r="U834" s="203">
        <v>1003</v>
      </c>
      <c r="V834" s="201" t="s">
        <v>1039</v>
      </c>
      <c r="W834" s="201" t="s">
        <v>1043</v>
      </c>
    </row>
    <row r="835" spans="1:23" ht="52.5">
      <c r="A835" s="197" t="s">
        <v>1525</v>
      </c>
      <c r="B835" s="197" t="s">
        <v>1526</v>
      </c>
      <c r="C835" s="192" t="s">
        <v>1005</v>
      </c>
      <c r="D835" s="192">
        <v>17137</v>
      </c>
      <c r="E835" s="193">
        <v>44773</v>
      </c>
      <c r="F835" s="205"/>
      <c r="G835" s="205"/>
      <c r="H835" s="205"/>
      <c r="I835" s="187">
        <v>15784.52</v>
      </c>
      <c r="J835" s="193">
        <v>44804</v>
      </c>
      <c r="K835" s="192" t="s">
        <v>1516</v>
      </c>
      <c r="L835" s="205"/>
      <c r="M835" s="197" t="s">
        <v>1516</v>
      </c>
      <c r="N835" s="187">
        <v>15784.52</v>
      </c>
      <c r="O835" s="199"/>
      <c r="P835" s="205"/>
      <c r="Q835" s="205"/>
      <c r="R835" s="205"/>
      <c r="S835" s="205"/>
      <c r="T835" s="187" t="s">
        <v>1512</v>
      </c>
      <c r="U835" s="203">
        <v>1003</v>
      </c>
      <c r="V835" s="201" t="s">
        <v>1039</v>
      </c>
      <c r="W835" s="201" t="s">
        <v>1043</v>
      </c>
    </row>
    <row r="836" spans="1:23" ht="52.5">
      <c r="A836" s="197" t="s">
        <v>1525</v>
      </c>
      <c r="B836" s="197" t="s">
        <v>1526</v>
      </c>
      <c r="C836" s="192" t="s">
        <v>1005</v>
      </c>
      <c r="D836" s="192">
        <v>17138</v>
      </c>
      <c r="E836" s="193">
        <v>44773</v>
      </c>
      <c r="F836" s="205"/>
      <c r="G836" s="205"/>
      <c r="H836" s="205"/>
      <c r="I836" s="187">
        <v>13954.11</v>
      </c>
      <c r="J836" s="193">
        <v>44804</v>
      </c>
      <c r="K836" s="192" t="s">
        <v>1516</v>
      </c>
      <c r="L836" s="205"/>
      <c r="M836" s="197" t="s">
        <v>1516</v>
      </c>
      <c r="N836" s="187">
        <v>13954.11</v>
      </c>
      <c r="O836" s="199"/>
      <c r="P836" s="205"/>
      <c r="Q836" s="205"/>
      <c r="R836" s="205"/>
      <c r="S836" s="205"/>
      <c r="T836" s="187" t="s">
        <v>1512</v>
      </c>
      <c r="U836" s="203">
        <v>1003</v>
      </c>
      <c r="V836" s="201" t="s">
        <v>1039</v>
      </c>
      <c r="W836" s="201" t="s">
        <v>1043</v>
      </c>
    </row>
    <row r="837" spans="1:23" ht="52.5">
      <c r="A837" s="197" t="s">
        <v>1525</v>
      </c>
      <c r="B837" s="197" t="s">
        <v>1526</v>
      </c>
      <c r="C837" s="192" t="s">
        <v>1005</v>
      </c>
      <c r="D837" s="192">
        <v>17139</v>
      </c>
      <c r="E837" s="193">
        <v>44773</v>
      </c>
      <c r="F837" s="205"/>
      <c r="G837" s="205"/>
      <c r="H837" s="205"/>
      <c r="I837" s="187">
        <v>36380.86</v>
      </c>
      <c r="J837" s="193">
        <v>44804</v>
      </c>
      <c r="K837" s="192" t="s">
        <v>1516</v>
      </c>
      <c r="L837" s="205"/>
      <c r="M837" s="197" t="s">
        <v>1516</v>
      </c>
      <c r="N837" s="187">
        <v>36380.86</v>
      </c>
      <c r="O837" s="199"/>
      <c r="P837" s="205"/>
      <c r="Q837" s="205"/>
      <c r="R837" s="205"/>
      <c r="S837" s="205"/>
      <c r="T837" s="187" t="s">
        <v>1512</v>
      </c>
      <c r="U837" s="203">
        <v>1003</v>
      </c>
      <c r="V837" s="201" t="s">
        <v>1039</v>
      </c>
      <c r="W837" s="201" t="s">
        <v>1043</v>
      </c>
    </row>
    <row r="838" spans="1:23" ht="52.5">
      <c r="A838" s="197" t="s">
        <v>1525</v>
      </c>
      <c r="B838" s="197" t="s">
        <v>1526</v>
      </c>
      <c r="C838" s="192" t="s">
        <v>1005</v>
      </c>
      <c r="D838" s="192">
        <v>17140</v>
      </c>
      <c r="E838" s="193">
        <v>44773</v>
      </c>
      <c r="F838" s="205"/>
      <c r="G838" s="205"/>
      <c r="H838" s="205"/>
      <c r="I838" s="187">
        <v>55067.25</v>
      </c>
      <c r="J838" s="193">
        <v>44804</v>
      </c>
      <c r="K838" s="192" t="s">
        <v>1516</v>
      </c>
      <c r="L838" s="205"/>
      <c r="M838" s="197" t="s">
        <v>1516</v>
      </c>
      <c r="N838" s="187">
        <v>55067.25</v>
      </c>
      <c r="O838" s="199"/>
      <c r="P838" s="205"/>
      <c r="Q838" s="205"/>
      <c r="R838" s="205"/>
      <c r="S838" s="205"/>
      <c r="T838" s="187" t="s">
        <v>1512</v>
      </c>
      <c r="U838" s="203">
        <v>1003</v>
      </c>
      <c r="V838" s="201" t="s">
        <v>1039</v>
      </c>
      <c r="W838" s="201" t="s">
        <v>1043</v>
      </c>
    </row>
    <row r="839" spans="1:23" ht="52.5">
      <c r="A839" s="197" t="s">
        <v>1525</v>
      </c>
      <c r="B839" s="197" t="s">
        <v>1526</v>
      </c>
      <c r="C839" s="192" t="s">
        <v>1005</v>
      </c>
      <c r="D839" s="192">
        <v>17141</v>
      </c>
      <c r="E839" s="193">
        <v>44773</v>
      </c>
      <c r="F839" s="205"/>
      <c r="G839" s="205"/>
      <c r="H839" s="205"/>
      <c r="I839" s="187">
        <v>79463.05</v>
      </c>
      <c r="J839" s="193">
        <v>44804</v>
      </c>
      <c r="K839" s="192" t="s">
        <v>1516</v>
      </c>
      <c r="L839" s="205"/>
      <c r="M839" s="197" t="s">
        <v>1516</v>
      </c>
      <c r="N839" s="187">
        <v>79463.05</v>
      </c>
      <c r="O839" s="199"/>
      <c r="P839" s="205"/>
      <c r="Q839" s="205"/>
      <c r="R839" s="205"/>
      <c r="S839" s="205"/>
      <c r="T839" s="187" t="s">
        <v>1512</v>
      </c>
      <c r="U839" s="203">
        <v>1003</v>
      </c>
      <c r="V839" s="201" t="s">
        <v>1039</v>
      </c>
      <c r="W839" s="201" t="s">
        <v>1043</v>
      </c>
    </row>
    <row r="840" spans="1:23" ht="52.5">
      <c r="A840" s="197" t="s">
        <v>1525</v>
      </c>
      <c r="B840" s="197" t="s">
        <v>1526</v>
      </c>
      <c r="C840" s="192" t="s">
        <v>1005</v>
      </c>
      <c r="D840" s="192">
        <v>17142</v>
      </c>
      <c r="E840" s="193">
        <v>44773</v>
      </c>
      <c r="F840" s="205"/>
      <c r="G840" s="205"/>
      <c r="H840" s="205"/>
      <c r="I840" s="187">
        <v>74545.100000000006</v>
      </c>
      <c r="J840" s="193">
        <v>44804</v>
      </c>
      <c r="K840" s="192" t="s">
        <v>1516</v>
      </c>
      <c r="L840" s="205"/>
      <c r="M840" s="197" t="s">
        <v>1516</v>
      </c>
      <c r="N840" s="187">
        <v>74545.100000000006</v>
      </c>
      <c r="O840" s="199"/>
      <c r="P840" s="205"/>
      <c r="Q840" s="205"/>
      <c r="R840" s="205"/>
      <c r="S840" s="205"/>
      <c r="T840" s="187" t="s">
        <v>1512</v>
      </c>
      <c r="U840" s="203">
        <v>1003</v>
      </c>
      <c r="V840" s="201" t="s">
        <v>1039</v>
      </c>
      <c r="W840" s="201" t="s">
        <v>1043</v>
      </c>
    </row>
    <row r="841" spans="1:23" ht="52.5">
      <c r="A841" s="197" t="s">
        <v>1525</v>
      </c>
      <c r="B841" s="197" t="s">
        <v>1526</v>
      </c>
      <c r="C841" s="192" t="s">
        <v>1005</v>
      </c>
      <c r="D841" s="192">
        <v>17143</v>
      </c>
      <c r="E841" s="193">
        <v>44773</v>
      </c>
      <c r="F841" s="205"/>
      <c r="G841" s="205"/>
      <c r="H841" s="205"/>
      <c r="I841" s="187">
        <v>92085</v>
      </c>
      <c r="J841" s="193">
        <v>44804</v>
      </c>
      <c r="K841" s="192" t="s">
        <v>1516</v>
      </c>
      <c r="L841" s="205"/>
      <c r="M841" s="197" t="s">
        <v>1516</v>
      </c>
      <c r="N841" s="187">
        <v>92085</v>
      </c>
      <c r="O841" s="199"/>
      <c r="P841" s="205"/>
      <c r="Q841" s="205"/>
      <c r="R841" s="205"/>
      <c r="S841" s="205"/>
      <c r="T841" s="187" t="s">
        <v>1512</v>
      </c>
      <c r="U841" s="203">
        <v>1003</v>
      </c>
      <c r="V841" s="201" t="s">
        <v>1039</v>
      </c>
      <c r="W841" s="201" t="s">
        <v>1043</v>
      </c>
    </row>
    <row r="842" spans="1:23" ht="52.5">
      <c r="A842" s="197" t="s">
        <v>1525</v>
      </c>
      <c r="B842" s="197" t="s">
        <v>1526</v>
      </c>
      <c r="C842" s="192" t="s">
        <v>1005</v>
      </c>
      <c r="D842" s="192">
        <v>17144</v>
      </c>
      <c r="E842" s="193">
        <v>44773</v>
      </c>
      <c r="F842" s="205"/>
      <c r="G842" s="205"/>
      <c r="H842" s="205"/>
      <c r="I842" s="187">
        <v>11066.09</v>
      </c>
      <c r="J842" s="193">
        <v>44804</v>
      </c>
      <c r="K842" s="192" t="s">
        <v>1516</v>
      </c>
      <c r="L842" s="205"/>
      <c r="M842" s="197" t="s">
        <v>1516</v>
      </c>
      <c r="N842" s="187">
        <v>11066.09</v>
      </c>
      <c r="O842" s="199"/>
      <c r="P842" s="205"/>
      <c r="Q842" s="205"/>
      <c r="R842" s="205"/>
      <c r="S842" s="205"/>
      <c r="T842" s="187" t="s">
        <v>1512</v>
      </c>
      <c r="U842" s="203">
        <v>1003</v>
      </c>
      <c r="V842" s="201" t="s">
        <v>1039</v>
      </c>
      <c r="W842" s="201" t="s">
        <v>1043</v>
      </c>
    </row>
    <row r="843" spans="1:23" ht="52.5">
      <c r="A843" s="197" t="s">
        <v>1525</v>
      </c>
      <c r="B843" s="197" t="s">
        <v>1526</v>
      </c>
      <c r="C843" s="192" t="s">
        <v>1005</v>
      </c>
      <c r="D843" s="192">
        <v>17145</v>
      </c>
      <c r="E843" s="193">
        <v>44773</v>
      </c>
      <c r="F843" s="205"/>
      <c r="G843" s="205"/>
      <c r="H843" s="205"/>
      <c r="I843" s="187">
        <v>23456.45</v>
      </c>
      <c r="J843" s="193">
        <v>44804</v>
      </c>
      <c r="K843" s="192" t="s">
        <v>1516</v>
      </c>
      <c r="L843" s="205"/>
      <c r="M843" s="197" t="s">
        <v>1516</v>
      </c>
      <c r="N843" s="187">
        <v>23456.45</v>
      </c>
      <c r="O843" s="199"/>
      <c r="P843" s="205"/>
      <c r="Q843" s="205"/>
      <c r="R843" s="205"/>
      <c r="S843" s="205"/>
      <c r="T843" s="187" t="s">
        <v>1512</v>
      </c>
      <c r="U843" s="203">
        <v>1003</v>
      </c>
      <c r="V843" s="201" t="s">
        <v>1039</v>
      </c>
      <c r="W843" s="201" t="s">
        <v>1043</v>
      </c>
    </row>
    <row r="844" spans="1:23" ht="52.5">
      <c r="A844" s="197" t="s">
        <v>1525</v>
      </c>
      <c r="B844" s="197" t="s">
        <v>1526</v>
      </c>
      <c r="C844" s="192" t="s">
        <v>1005</v>
      </c>
      <c r="D844" s="192">
        <v>17146</v>
      </c>
      <c r="E844" s="193">
        <v>44773</v>
      </c>
      <c r="F844" s="205"/>
      <c r="G844" s="205"/>
      <c r="H844" s="205"/>
      <c r="I844" s="187">
        <v>126810.82</v>
      </c>
      <c r="J844" s="193">
        <v>44804</v>
      </c>
      <c r="K844" s="192" t="s">
        <v>1516</v>
      </c>
      <c r="L844" s="205"/>
      <c r="M844" s="197" t="s">
        <v>1516</v>
      </c>
      <c r="N844" s="187">
        <v>126810.82</v>
      </c>
      <c r="O844" s="199"/>
      <c r="P844" s="205"/>
      <c r="Q844" s="205"/>
      <c r="R844" s="205"/>
      <c r="S844" s="205"/>
      <c r="T844" s="187" t="s">
        <v>1512</v>
      </c>
      <c r="U844" s="203">
        <v>1003</v>
      </c>
      <c r="V844" s="201" t="s">
        <v>1039</v>
      </c>
      <c r="W844" s="201" t="s">
        <v>1043</v>
      </c>
    </row>
    <row r="845" spans="1:23" ht="52.5">
      <c r="A845" s="197" t="s">
        <v>1525</v>
      </c>
      <c r="B845" s="197" t="s">
        <v>1526</v>
      </c>
      <c r="C845" s="192" t="s">
        <v>1005</v>
      </c>
      <c r="D845" s="192">
        <v>17210</v>
      </c>
      <c r="E845" s="193">
        <v>44804</v>
      </c>
      <c r="F845" s="205"/>
      <c r="G845" s="205"/>
      <c r="H845" s="205"/>
      <c r="I845" s="187">
        <v>62881.47</v>
      </c>
      <c r="J845" s="193">
        <v>44834</v>
      </c>
      <c r="K845" s="192" t="s">
        <v>1516</v>
      </c>
      <c r="L845" s="205"/>
      <c r="M845" s="197" t="s">
        <v>1516</v>
      </c>
      <c r="N845" s="187">
        <v>62881.47</v>
      </c>
      <c r="O845" s="199"/>
      <c r="P845" s="205"/>
      <c r="Q845" s="205"/>
      <c r="R845" s="205"/>
      <c r="S845" s="205"/>
      <c r="T845" s="187" t="s">
        <v>1509</v>
      </c>
      <c r="U845" s="203">
        <v>973</v>
      </c>
      <c r="V845" s="201" t="s">
        <v>1039</v>
      </c>
      <c r="W845" s="201" t="s">
        <v>1043</v>
      </c>
    </row>
    <row r="846" spans="1:23" ht="52.5">
      <c r="A846" s="197" t="s">
        <v>1525</v>
      </c>
      <c r="B846" s="197" t="s">
        <v>1526</v>
      </c>
      <c r="C846" s="192" t="s">
        <v>1005</v>
      </c>
      <c r="D846" s="192">
        <v>17212</v>
      </c>
      <c r="E846" s="193">
        <v>44804</v>
      </c>
      <c r="F846" s="205"/>
      <c r="G846" s="205"/>
      <c r="H846" s="205"/>
      <c r="I846" s="187">
        <v>3136.98</v>
      </c>
      <c r="J846" s="193">
        <v>44834</v>
      </c>
      <c r="K846" s="192" t="s">
        <v>1516</v>
      </c>
      <c r="L846" s="205"/>
      <c r="M846" s="197" t="s">
        <v>1516</v>
      </c>
      <c r="N846" s="187">
        <v>3136.98</v>
      </c>
      <c r="O846" s="199"/>
      <c r="P846" s="205"/>
      <c r="Q846" s="205"/>
      <c r="R846" s="205"/>
      <c r="S846" s="205"/>
      <c r="T846" s="187" t="s">
        <v>1509</v>
      </c>
      <c r="U846" s="203">
        <v>973</v>
      </c>
      <c r="V846" s="201" t="s">
        <v>1039</v>
      </c>
      <c r="W846" s="201" t="s">
        <v>1043</v>
      </c>
    </row>
    <row r="847" spans="1:23" ht="52.5">
      <c r="A847" s="197" t="s">
        <v>1525</v>
      </c>
      <c r="B847" s="197" t="s">
        <v>1526</v>
      </c>
      <c r="C847" s="192" t="s">
        <v>1005</v>
      </c>
      <c r="D847" s="192">
        <v>17213</v>
      </c>
      <c r="E847" s="193">
        <v>44804</v>
      </c>
      <c r="F847" s="205"/>
      <c r="G847" s="205"/>
      <c r="H847" s="205"/>
      <c r="I847" s="187">
        <v>15633.92</v>
      </c>
      <c r="J847" s="193">
        <v>44834</v>
      </c>
      <c r="K847" s="192" t="s">
        <v>1516</v>
      </c>
      <c r="L847" s="205"/>
      <c r="M847" s="197" t="s">
        <v>1516</v>
      </c>
      <c r="N847" s="187">
        <v>15633.92</v>
      </c>
      <c r="O847" s="199"/>
      <c r="P847" s="205"/>
      <c r="Q847" s="205"/>
      <c r="R847" s="205"/>
      <c r="S847" s="205"/>
      <c r="T847" s="187" t="s">
        <v>1509</v>
      </c>
      <c r="U847" s="203">
        <v>973</v>
      </c>
      <c r="V847" s="201" t="s">
        <v>1039</v>
      </c>
      <c r="W847" s="201" t="s">
        <v>1043</v>
      </c>
    </row>
    <row r="848" spans="1:23" ht="52.5">
      <c r="A848" s="197" t="s">
        <v>1525</v>
      </c>
      <c r="B848" s="197" t="s">
        <v>1526</v>
      </c>
      <c r="C848" s="192" t="s">
        <v>1005</v>
      </c>
      <c r="D848" s="192">
        <v>17215</v>
      </c>
      <c r="E848" s="193">
        <v>44804</v>
      </c>
      <c r="F848" s="205"/>
      <c r="G848" s="205"/>
      <c r="H848" s="205"/>
      <c r="I848" s="187">
        <v>1468.4</v>
      </c>
      <c r="J848" s="193">
        <v>44834</v>
      </c>
      <c r="K848" s="192" t="s">
        <v>1516</v>
      </c>
      <c r="L848" s="205"/>
      <c r="M848" s="197" t="s">
        <v>1516</v>
      </c>
      <c r="N848" s="187">
        <v>1468.4</v>
      </c>
      <c r="O848" s="199"/>
      <c r="P848" s="205"/>
      <c r="Q848" s="205"/>
      <c r="R848" s="205"/>
      <c r="S848" s="205"/>
      <c r="T848" s="187" t="s">
        <v>1509</v>
      </c>
      <c r="U848" s="203">
        <v>973</v>
      </c>
      <c r="V848" s="201" t="s">
        <v>1039</v>
      </c>
      <c r="W848" s="201" t="s">
        <v>1043</v>
      </c>
    </row>
    <row r="849" spans="1:23" ht="52.5">
      <c r="A849" s="197" t="s">
        <v>1525</v>
      </c>
      <c r="B849" s="197" t="s">
        <v>1526</v>
      </c>
      <c r="C849" s="192" t="s">
        <v>1005</v>
      </c>
      <c r="D849" s="192">
        <v>17216</v>
      </c>
      <c r="E849" s="193">
        <v>44804</v>
      </c>
      <c r="F849" s="205"/>
      <c r="G849" s="205"/>
      <c r="H849" s="205"/>
      <c r="I849" s="187">
        <v>5948.67</v>
      </c>
      <c r="J849" s="193">
        <v>44834</v>
      </c>
      <c r="K849" s="192" t="s">
        <v>1516</v>
      </c>
      <c r="L849" s="205"/>
      <c r="M849" s="197" t="s">
        <v>1516</v>
      </c>
      <c r="N849" s="187">
        <v>5948.67</v>
      </c>
      <c r="O849" s="199"/>
      <c r="P849" s="205"/>
      <c r="Q849" s="205"/>
      <c r="R849" s="205"/>
      <c r="S849" s="205"/>
      <c r="T849" s="187" t="s">
        <v>1509</v>
      </c>
      <c r="U849" s="203">
        <v>973</v>
      </c>
      <c r="V849" s="201" t="s">
        <v>1039</v>
      </c>
      <c r="W849" s="201" t="s">
        <v>1043</v>
      </c>
    </row>
    <row r="850" spans="1:23" ht="52.5">
      <c r="A850" s="197" t="s">
        <v>1525</v>
      </c>
      <c r="B850" s="197" t="s">
        <v>1526</v>
      </c>
      <c r="C850" s="192" t="s">
        <v>1005</v>
      </c>
      <c r="D850" s="192">
        <v>17217</v>
      </c>
      <c r="E850" s="193">
        <v>44804</v>
      </c>
      <c r="F850" s="205"/>
      <c r="G850" s="205"/>
      <c r="H850" s="205"/>
      <c r="I850" s="187">
        <v>9992.4699999999993</v>
      </c>
      <c r="J850" s="193">
        <v>44834</v>
      </c>
      <c r="K850" s="192" t="s">
        <v>1516</v>
      </c>
      <c r="L850" s="205"/>
      <c r="M850" s="197" t="s">
        <v>1516</v>
      </c>
      <c r="N850" s="187">
        <v>9992.4699999999993</v>
      </c>
      <c r="O850" s="199"/>
      <c r="P850" s="205"/>
      <c r="Q850" s="205"/>
      <c r="R850" s="205"/>
      <c r="S850" s="205"/>
      <c r="T850" s="187" t="s">
        <v>1509</v>
      </c>
      <c r="U850" s="203">
        <v>973</v>
      </c>
      <c r="V850" s="201" t="s">
        <v>1039</v>
      </c>
      <c r="W850" s="201" t="s">
        <v>1043</v>
      </c>
    </row>
    <row r="851" spans="1:23" ht="52.5">
      <c r="A851" s="197" t="s">
        <v>1525</v>
      </c>
      <c r="B851" s="197" t="s">
        <v>1526</v>
      </c>
      <c r="C851" s="192" t="s">
        <v>1005</v>
      </c>
      <c r="D851" s="192">
        <v>17218</v>
      </c>
      <c r="E851" s="193">
        <v>44804</v>
      </c>
      <c r="F851" s="205"/>
      <c r="G851" s="205"/>
      <c r="H851" s="205"/>
      <c r="I851" s="187">
        <v>82273.789999999994</v>
      </c>
      <c r="J851" s="193">
        <v>44834</v>
      </c>
      <c r="K851" s="192" t="s">
        <v>1516</v>
      </c>
      <c r="L851" s="205"/>
      <c r="M851" s="197" t="s">
        <v>1516</v>
      </c>
      <c r="N851" s="187">
        <v>82273.789999999994</v>
      </c>
      <c r="O851" s="199"/>
      <c r="P851" s="205"/>
      <c r="Q851" s="205"/>
      <c r="R851" s="205"/>
      <c r="S851" s="205"/>
      <c r="T851" s="187" t="s">
        <v>1509</v>
      </c>
      <c r="U851" s="203">
        <v>973</v>
      </c>
      <c r="V851" s="201" t="s">
        <v>1039</v>
      </c>
      <c r="W851" s="201" t="s">
        <v>1043</v>
      </c>
    </row>
    <row r="852" spans="1:23" ht="52.5">
      <c r="A852" s="197" t="s">
        <v>1525</v>
      </c>
      <c r="B852" s="197" t="s">
        <v>1526</v>
      </c>
      <c r="C852" s="192" t="s">
        <v>1005</v>
      </c>
      <c r="D852" s="192">
        <v>17219</v>
      </c>
      <c r="E852" s="193">
        <v>44804</v>
      </c>
      <c r="F852" s="205"/>
      <c r="G852" s="205"/>
      <c r="H852" s="205"/>
      <c r="I852" s="187">
        <v>4932.12</v>
      </c>
      <c r="J852" s="193">
        <v>44834</v>
      </c>
      <c r="K852" s="192" t="s">
        <v>1516</v>
      </c>
      <c r="L852" s="205"/>
      <c r="M852" s="197" t="s">
        <v>1516</v>
      </c>
      <c r="N852" s="187">
        <v>4932.12</v>
      </c>
      <c r="O852" s="199"/>
      <c r="P852" s="205"/>
      <c r="Q852" s="205"/>
      <c r="R852" s="205"/>
      <c r="S852" s="205"/>
      <c r="T852" s="187" t="s">
        <v>1509</v>
      </c>
      <c r="U852" s="203">
        <v>973</v>
      </c>
      <c r="V852" s="201" t="s">
        <v>1039</v>
      </c>
      <c r="W852" s="201" t="s">
        <v>1043</v>
      </c>
    </row>
    <row r="853" spans="1:23" ht="52.5">
      <c r="A853" s="197" t="s">
        <v>1525</v>
      </c>
      <c r="B853" s="197" t="s">
        <v>1526</v>
      </c>
      <c r="C853" s="192" t="s">
        <v>1005</v>
      </c>
      <c r="D853" s="192">
        <v>17220</v>
      </c>
      <c r="E853" s="193">
        <v>44804</v>
      </c>
      <c r="F853" s="205"/>
      <c r="G853" s="205"/>
      <c r="H853" s="205"/>
      <c r="I853" s="187">
        <v>10966.03</v>
      </c>
      <c r="J853" s="193">
        <v>44834</v>
      </c>
      <c r="K853" s="192" t="s">
        <v>1516</v>
      </c>
      <c r="L853" s="205"/>
      <c r="M853" s="197" t="s">
        <v>1516</v>
      </c>
      <c r="N853" s="187">
        <v>10966.03</v>
      </c>
      <c r="O853" s="199"/>
      <c r="P853" s="205"/>
      <c r="Q853" s="205"/>
      <c r="R853" s="205"/>
      <c r="S853" s="205"/>
      <c r="T853" s="187" t="s">
        <v>1509</v>
      </c>
      <c r="U853" s="203">
        <v>973</v>
      </c>
      <c r="V853" s="201" t="s">
        <v>1039</v>
      </c>
      <c r="W853" s="201" t="s">
        <v>1043</v>
      </c>
    </row>
    <row r="854" spans="1:23" ht="52.5">
      <c r="A854" s="197" t="s">
        <v>1525</v>
      </c>
      <c r="B854" s="197" t="s">
        <v>1526</v>
      </c>
      <c r="C854" s="192" t="s">
        <v>1005</v>
      </c>
      <c r="D854" s="192">
        <v>17221</v>
      </c>
      <c r="E854" s="193">
        <v>44804</v>
      </c>
      <c r="F854" s="205"/>
      <c r="G854" s="205"/>
      <c r="H854" s="205"/>
      <c r="I854" s="187">
        <v>52783.51</v>
      </c>
      <c r="J854" s="193">
        <v>44834</v>
      </c>
      <c r="K854" s="192" t="s">
        <v>1516</v>
      </c>
      <c r="L854" s="205"/>
      <c r="M854" s="197" t="s">
        <v>1516</v>
      </c>
      <c r="N854" s="187">
        <v>52783.51</v>
      </c>
      <c r="O854" s="199"/>
      <c r="P854" s="205"/>
      <c r="Q854" s="205"/>
      <c r="R854" s="205"/>
      <c r="S854" s="205"/>
      <c r="T854" s="187" t="s">
        <v>1509</v>
      </c>
      <c r="U854" s="203">
        <v>973</v>
      </c>
      <c r="V854" s="201" t="s">
        <v>1039</v>
      </c>
      <c r="W854" s="201" t="s">
        <v>1043</v>
      </c>
    </row>
    <row r="855" spans="1:23" ht="52.5">
      <c r="A855" s="197" t="s">
        <v>1525</v>
      </c>
      <c r="B855" s="197" t="s">
        <v>1526</v>
      </c>
      <c r="C855" s="192" t="s">
        <v>1005</v>
      </c>
      <c r="D855" s="192">
        <v>17222</v>
      </c>
      <c r="E855" s="193">
        <v>44804</v>
      </c>
      <c r="F855" s="205"/>
      <c r="G855" s="205"/>
      <c r="H855" s="205"/>
      <c r="I855" s="187">
        <v>19157.84</v>
      </c>
      <c r="J855" s="193">
        <v>44834</v>
      </c>
      <c r="K855" s="192" t="s">
        <v>1516</v>
      </c>
      <c r="L855" s="205"/>
      <c r="M855" s="197" t="s">
        <v>1516</v>
      </c>
      <c r="N855" s="187">
        <v>19157.84</v>
      </c>
      <c r="O855" s="199"/>
      <c r="P855" s="205"/>
      <c r="Q855" s="205"/>
      <c r="R855" s="205"/>
      <c r="S855" s="205"/>
      <c r="T855" s="187" t="s">
        <v>1509</v>
      </c>
      <c r="U855" s="203">
        <v>973</v>
      </c>
      <c r="V855" s="201" t="s">
        <v>1039</v>
      </c>
      <c r="W855" s="201" t="s">
        <v>1043</v>
      </c>
    </row>
    <row r="856" spans="1:23" ht="52.5">
      <c r="A856" s="197" t="s">
        <v>1525</v>
      </c>
      <c r="B856" s="197" t="s">
        <v>1526</v>
      </c>
      <c r="C856" s="192" t="s">
        <v>1005</v>
      </c>
      <c r="D856" s="192">
        <v>17223</v>
      </c>
      <c r="E856" s="193">
        <v>44804</v>
      </c>
      <c r="F856" s="205"/>
      <c r="G856" s="205"/>
      <c r="H856" s="205"/>
      <c r="I856" s="187">
        <v>44934.83</v>
      </c>
      <c r="J856" s="193">
        <v>44834</v>
      </c>
      <c r="K856" s="192" t="s">
        <v>1516</v>
      </c>
      <c r="L856" s="205"/>
      <c r="M856" s="197" t="s">
        <v>1516</v>
      </c>
      <c r="N856" s="187">
        <v>44934.83</v>
      </c>
      <c r="O856" s="199"/>
      <c r="P856" s="205"/>
      <c r="Q856" s="205"/>
      <c r="R856" s="205"/>
      <c r="S856" s="205"/>
      <c r="T856" s="187" t="s">
        <v>1509</v>
      </c>
      <c r="U856" s="203">
        <v>973</v>
      </c>
      <c r="V856" s="201" t="s">
        <v>1039</v>
      </c>
      <c r="W856" s="201" t="s">
        <v>1043</v>
      </c>
    </row>
    <row r="857" spans="1:23" ht="52.5">
      <c r="A857" s="197" t="s">
        <v>1525</v>
      </c>
      <c r="B857" s="197" t="s">
        <v>1526</v>
      </c>
      <c r="C857" s="192" t="s">
        <v>1005</v>
      </c>
      <c r="D857" s="192">
        <v>17224</v>
      </c>
      <c r="E857" s="193">
        <v>44804</v>
      </c>
      <c r="F857" s="205"/>
      <c r="G857" s="205"/>
      <c r="H857" s="205"/>
      <c r="I857" s="187">
        <v>36835.97</v>
      </c>
      <c r="J857" s="193">
        <v>44834</v>
      </c>
      <c r="K857" s="192" t="s">
        <v>1516</v>
      </c>
      <c r="L857" s="205"/>
      <c r="M857" s="197" t="s">
        <v>1516</v>
      </c>
      <c r="N857" s="187">
        <v>36835.97</v>
      </c>
      <c r="O857" s="199"/>
      <c r="P857" s="205"/>
      <c r="Q857" s="205"/>
      <c r="R857" s="205"/>
      <c r="S857" s="205"/>
      <c r="T857" s="187" t="s">
        <v>1509</v>
      </c>
      <c r="U857" s="203">
        <v>973</v>
      </c>
      <c r="V857" s="201" t="s">
        <v>1039</v>
      </c>
      <c r="W857" s="201" t="s">
        <v>1043</v>
      </c>
    </row>
    <row r="858" spans="1:23" ht="52.5">
      <c r="A858" s="197" t="s">
        <v>1525</v>
      </c>
      <c r="B858" s="197" t="s">
        <v>1526</v>
      </c>
      <c r="C858" s="192" t="s">
        <v>1005</v>
      </c>
      <c r="D858" s="192">
        <v>17225</v>
      </c>
      <c r="E858" s="193">
        <v>44804</v>
      </c>
      <c r="F858" s="205"/>
      <c r="G858" s="205"/>
      <c r="H858" s="205"/>
      <c r="I858" s="187">
        <v>35787.550000000003</v>
      </c>
      <c r="J858" s="193">
        <v>44834</v>
      </c>
      <c r="K858" s="192" t="s">
        <v>1516</v>
      </c>
      <c r="L858" s="205"/>
      <c r="M858" s="197" t="s">
        <v>1516</v>
      </c>
      <c r="N858" s="187">
        <v>35787.550000000003</v>
      </c>
      <c r="O858" s="199"/>
      <c r="P858" s="205"/>
      <c r="Q858" s="205"/>
      <c r="R858" s="205"/>
      <c r="S858" s="205"/>
      <c r="T858" s="187" t="s">
        <v>1509</v>
      </c>
      <c r="U858" s="203">
        <v>973</v>
      </c>
      <c r="V858" s="201" t="s">
        <v>1039</v>
      </c>
      <c r="W858" s="201" t="s">
        <v>1043</v>
      </c>
    </row>
    <row r="859" spans="1:23" ht="52.5">
      <c r="A859" s="197" t="s">
        <v>1525</v>
      </c>
      <c r="B859" s="197" t="s">
        <v>1526</v>
      </c>
      <c r="C859" s="192" t="s">
        <v>1005</v>
      </c>
      <c r="D859" s="192">
        <v>17226</v>
      </c>
      <c r="E859" s="193">
        <v>44804</v>
      </c>
      <c r="F859" s="205"/>
      <c r="G859" s="205"/>
      <c r="H859" s="205"/>
      <c r="I859" s="187">
        <v>14250.03</v>
      </c>
      <c r="J859" s="193">
        <v>44834</v>
      </c>
      <c r="K859" s="192" t="s">
        <v>1516</v>
      </c>
      <c r="L859" s="205"/>
      <c r="M859" s="197" t="s">
        <v>1516</v>
      </c>
      <c r="N859" s="187">
        <v>14250.03</v>
      </c>
      <c r="O859" s="199"/>
      <c r="P859" s="205"/>
      <c r="Q859" s="205"/>
      <c r="R859" s="205"/>
      <c r="S859" s="205"/>
      <c r="T859" s="187" t="s">
        <v>1509</v>
      </c>
      <c r="U859" s="203">
        <v>973</v>
      </c>
      <c r="V859" s="201" t="s">
        <v>1039</v>
      </c>
      <c r="W859" s="201" t="s">
        <v>1043</v>
      </c>
    </row>
    <row r="860" spans="1:23" ht="52.5">
      <c r="A860" s="197" t="s">
        <v>1525</v>
      </c>
      <c r="B860" s="197" t="s">
        <v>1526</v>
      </c>
      <c r="C860" s="192" t="s">
        <v>1005</v>
      </c>
      <c r="D860" s="192">
        <v>17227</v>
      </c>
      <c r="E860" s="193">
        <v>44804</v>
      </c>
      <c r="F860" s="205"/>
      <c r="G860" s="205"/>
      <c r="H860" s="205"/>
      <c r="I860" s="187">
        <v>25887.26</v>
      </c>
      <c r="J860" s="193">
        <v>44834</v>
      </c>
      <c r="K860" s="192" t="s">
        <v>1516</v>
      </c>
      <c r="L860" s="205"/>
      <c r="M860" s="197" t="s">
        <v>1516</v>
      </c>
      <c r="N860" s="187">
        <v>25887.26</v>
      </c>
      <c r="O860" s="199"/>
      <c r="P860" s="205"/>
      <c r="Q860" s="205"/>
      <c r="R860" s="205"/>
      <c r="S860" s="205"/>
      <c r="T860" s="187" t="s">
        <v>1509</v>
      </c>
      <c r="U860" s="203">
        <v>973</v>
      </c>
      <c r="V860" s="201" t="s">
        <v>1039</v>
      </c>
      <c r="W860" s="201" t="s">
        <v>1043</v>
      </c>
    </row>
    <row r="861" spans="1:23" ht="52.5">
      <c r="A861" s="197" t="s">
        <v>1525</v>
      </c>
      <c r="B861" s="197" t="s">
        <v>1526</v>
      </c>
      <c r="C861" s="192" t="s">
        <v>1005</v>
      </c>
      <c r="D861" s="192">
        <v>17228</v>
      </c>
      <c r="E861" s="193">
        <v>44804</v>
      </c>
      <c r="F861" s="205"/>
      <c r="G861" s="205"/>
      <c r="H861" s="205"/>
      <c r="I861" s="187">
        <v>16149.39</v>
      </c>
      <c r="J861" s="193">
        <v>44834</v>
      </c>
      <c r="K861" s="192" t="s">
        <v>1516</v>
      </c>
      <c r="L861" s="205"/>
      <c r="M861" s="197" t="s">
        <v>1516</v>
      </c>
      <c r="N861" s="187">
        <v>16149.39</v>
      </c>
      <c r="O861" s="199"/>
      <c r="P861" s="205"/>
      <c r="Q861" s="205"/>
      <c r="R861" s="205"/>
      <c r="S861" s="205"/>
      <c r="T861" s="187" t="s">
        <v>1509</v>
      </c>
      <c r="U861" s="203">
        <v>973</v>
      </c>
      <c r="V861" s="201" t="s">
        <v>1039</v>
      </c>
      <c r="W861" s="201" t="s">
        <v>1043</v>
      </c>
    </row>
    <row r="862" spans="1:23" ht="52.5">
      <c r="A862" s="197" t="s">
        <v>1525</v>
      </c>
      <c r="B862" s="197" t="s">
        <v>1526</v>
      </c>
      <c r="C862" s="192" t="s">
        <v>1005</v>
      </c>
      <c r="D862" s="192">
        <v>17229</v>
      </c>
      <c r="E862" s="193">
        <v>44804</v>
      </c>
      <c r="F862" s="205"/>
      <c r="G862" s="205"/>
      <c r="H862" s="205"/>
      <c r="I862" s="187">
        <v>21075.68</v>
      </c>
      <c r="J862" s="193">
        <v>44834</v>
      </c>
      <c r="K862" s="192" t="s">
        <v>1516</v>
      </c>
      <c r="L862" s="205"/>
      <c r="M862" s="197" t="s">
        <v>1516</v>
      </c>
      <c r="N862" s="187">
        <v>21075.68</v>
      </c>
      <c r="O862" s="199"/>
      <c r="P862" s="205"/>
      <c r="Q862" s="205"/>
      <c r="R862" s="205"/>
      <c r="S862" s="205"/>
      <c r="T862" s="187" t="s">
        <v>1509</v>
      </c>
      <c r="U862" s="203">
        <v>973</v>
      </c>
      <c r="V862" s="201" t="s">
        <v>1039</v>
      </c>
      <c r="W862" s="201" t="s">
        <v>1043</v>
      </c>
    </row>
    <row r="863" spans="1:23" ht="52.5">
      <c r="A863" s="197" t="s">
        <v>1525</v>
      </c>
      <c r="B863" s="197" t="s">
        <v>1526</v>
      </c>
      <c r="C863" s="192" t="s">
        <v>1005</v>
      </c>
      <c r="D863" s="192">
        <v>17230</v>
      </c>
      <c r="E863" s="193">
        <v>44804</v>
      </c>
      <c r="F863" s="205"/>
      <c r="G863" s="205"/>
      <c r="H863" s="205"/>
      <c r="I863" s="187">
        <v>16487.900000000001</v>
      </c>
      <c r="J863" s="193">
        <v>44834</v>
      </c>
      <c r="K863" s="192" t="s">
        <v>1516</v>
      </c>
      <c r="L863" s="205"/>
      <c r="M863" s="197" t="s">
        <v>1516</v>
      </c>
      <c r="N863" s="187">
        <v>16487.900000000001</v>
      </c>
      <c r="O863" s="199"/>
      <c r="P863" s="205"/>
      <c r="Q863" s="205"/>
      <c r="R863" s="205"/>
      <c r="S863" s="205"/>
      <c r="T863" s="187" t="s">
        <v>1509</v>
      </c>
      <c r="U863" s="203">
        <v>973</v>
      </c>
      <c r="V863" s="201" t="s">
        <v>1039</v>
      </c>
      <c r="W863" s="201" t="s">
        <v>1043</v>
      </c>
    </row>
    <row r="864" spans="1:23" ht="52.5">
      <c r="A864" s="197" t="s">
        <v>1525</v>
      </c>
      <c r="B864" s="197" t="s">
        <v>1526</v>
      </c>
      <c r="C864" s="192" t="s">
        <v>1005</v>
      </c>
      <c r="D864" s="192">
        <v>17231</v>
      </c>
      <c r="E864" s="193">
        <v>44804</v>
      </c>
      <c r="F864" s="205"/>
      <c r="G864" s="205"/>
      <c r="H864" s="205"/>
      <c r="I864" s="187">
        <v>13600.76</v>
      </c>
      <c r="J864" s="193">
        <v>44834</v>
      </c>
      <c r="K864" s="192" t="s">
        <v>1516</v>
      </c>
      <c r="L864" s="205"/>
      <c r="M864" s="197" t="s">
        <v>1516</v>
      </c>
      <c r="N864" s="187">
        <v>13600.76</v>
      </c>
      <c r="O864" s="199"/>
      <c r="P864" s="205"/>
      <c r="Q864" s="205"/>
      <c r="R864" s="205"/>
      <c r="S864" s="205"/>
      <c r="T864" s="187" t="s">
        <v>1509</v>
      </c>
      <c r="U864" s="203">
        <v>973</v>
      </c>
      <c r="V864" s="201" t="s">
        <v>1039</v>
      </c>
      <c r="W864" s="201" t="s">
        <v>1043</v>
      </c>
    </row>
    <row r="865" spans="1:23" ht="52.5">
      <c r="A865" s="197" t="s">
        <v>1525</v>
      </c>
      <c r="B865" s="197" t="s">
        <v>1526</v>
      </c>
      <c r="C865" s="192" t="s">
        <v>1005</v>
      </c>
      <c r="D865" s="192">
        <v>17232</v>
      </c>
      <c r="E865" s="193">
        <v>44804</v>
      </c>
      <c r="F865" s="205"/>
      <c r="G865" s="205"/>
      <c r="H865" s="205"/>
      <c r="I865" s="187">
        <v>28834.76</v>
      </c>
      <c r="J865" s="193">
        <v>44834</v>
      </c>
      <c r="K865" s="192" t="s">
        <v>1516</v>
      </c>
      <c r="L865" s="205"/>
      <c r="M865" s="197" t="s">
        <v>1516</v>
      </c>
      <c r="N865" s="187">
        <v>28834.76</v>
      </c>
      <c r="O865" s="199"/>
      <c r="P865" s="205"/>
      <c r="Q865" s="205"/>
      <c r="R865" s="205"/>
      <c r="S865" s="205"/>
      <c r="T865" s="187" t="s">
        <v>1509</v>
      </c>
      <c r="U865" s="203">
        <v>973</v>
      </c>
      <c r="V865" s="201" t="s">
        <v>1039</v>
      </c>
      <c r="W865" s="201" t="s">
        <v>1043</v>
      </c>
    </row>
    <row r="866" spans="1:23" ht="52.5">
      <c r="A866" s="197" t="s">
        <v>1525</v>
      </c>
      <c r="B866" s="197" t="s">
        <v>1526</v>
      </c>
      <c r="C866" s="192" t="s">
        <v>1005</v>
      </c>
      <c r="D866" s="192">
        <v>17233</v>
      </c>
      <c r="E866" s="193">
        <v>44804</v>
      </c>
      <c r="F866" s="205"/>
      <c r="G866" s="205"/>
      <c r="H866" s="205"/>
      <c r="I866" s="187">
        <v>15784.52</v>
      </c>
      <c r="J866" s="193">
        <v>44834</v>
      </c>
      <c r="K866" s="192" t="s">
        <v>1516</v>
      </c>
      <c r="L866" s="205"/>
      <c r="M866" s="197" t="s">
        <v>1516</v>
      </c>
      <c r="N866" s="187">
        <v>15784.52</v>
      </c>
      <c r="O866" s="199"/>
      <c r="P866" s="205"/>
      <c r="Q866" s="205"/>
      <c r="R866" s="205"/>
      <c r="S866" s="205"/>
      <c r="T866" s="187" t="s">
        <v>1509</v>
      </c>
      <c r="U866" s="203">
        <v>973</v>
      </c>
      <c r="V866" s="201" t="s">
        <v>1039</v>
      </c>
      <c r="W866" s="201" t="s">
        <v>1043</v>
      </c>
    </row>
    <row r="867" spans="1:23" ht="52.5">
      <c r="A867" s="197" t="s">
        <v>1525</v>
      </c>
      <c r="B867" s="197" t="s">
        <v>1526</v>
      </c>
      <c r="C867" s="192" t="s">
        <v>1005</v>
      </c>
      <c r="D867" s="192">
        <v>17234</v>
      </c>
      <c r="E867" s="193">
        <v>44804</v>
      </c>
      <c r="F867" s="205"/>
      <c r="G867" s="205"/>
      <c r="H867" s="205"/>
      <c r="I867" s="187">
        <v>13953.52</v>
      </c>
      <c r="J867" s="193">
        <v>44834</v>
      </c>
      <c r="K867" s="192" t="s">
        <v>1516</v>
      </c>
      <c r="L867" s="205"/>
      <c r="M867" s="197" t="s">
        <v>1516</v>
      </c>
      <c r="N867" s="187">
        <v>13953.52</v>
      </c>
      <c r="O867" s="199"/>
      <c r="P867" s="205"/>
      <c r="Q867" s="205"/>
      <c r="R867" s="205"/>
      <c r="S867" s="205"/>
      <c r="T867" s="187" t="s">
        <v>1509</v>
      </c>
      <c r="U867" s="203">
        <v>973</v>
      </c>
      <c r="V867" s="201" t="s">
        <v>1039</v>
      </c>
      <c r="W867" s="201" t="s">
        <v>1043</v>
      </c>
    </row>
    <row r="868" spans="1:23" ht="52.5">
      <c r="A868" s="197" t="s">
        <v>1525</v>
      </c>
      <c r="B868" s="197" t="s">
        <v>1526</v>
      </c>
      <c r="C868" s="192" t="s">
        <v>1005</v>
      </c>
      <c r="D868" s="192">
        <v>17235</v>
      </c>
      <c r="E868" s="193">
        <v>44804</v>
      </c>
      <c r="F868" s="205"/>
      <c r="G868" s="205"/>
      <c r="H868" s="205"/>
      <c r="I868" s="187">
        <v>34449.03</v>
      </c>
      <c r="J868" s="193">
        <v>44834</v>
      </c>
      <c r="K868" s="192" t="s">
        <v>1516</v>
      </c>
      <c r="L868" s="205"/>
      <c r="M868" s="197" t="s">
        <v>1516</v>
      </c>
      <c r="N868" s="187">
        <v>34449.03</v>
      </c>
      <c r="O868" s="199"/>
      <c r="P868" s="205"/>
      <c r="Q868" s="205"/>
      <c r="R868" s="205"/>
      <c r="S868" s="205"/>
      <c r="T868" s="187" t="s">
        <v>1509</v>
      </c>
      <c r="U868" s="203">
        <v>973</v>
      </c>
      <c r="V868" s="201" t="s">
        <v>1039</v>
      </c>
      <c r="W868" s="201" t="s">
        <v>1043</v>
      </c>
    </row>
    <row r="869" spans="1:23" ht="52.5">
      <c r="A869" s="197" t="s">
        <v>1525</v>
      </c>
      <c r="B869" s="197" t="s">
        <v>1526</v>
      </c>
      <c r="C869" s="192" t="s">
        <v>1005</v>
      </c>
      <c r="D869" s="192">
        <v>17236</v>
      </c>
      <c r="E869" s="193">
        <v>44804</v>
      </c>
      <c r="F869" s="205"/>
      <c r="G869" s="205"/>
      <c r="H869" s="205"/>
      <c r="I869" s="187">
        <v>55007.839999999997</v>
      </c>
      <c r="J869" s="193">
        <v>44834</v>
      </c>
      <c r="K869" s="192" t="s">
        <v>1516</v>
      </c>
      <c r="L869" s="205"/>
      <c r="M869" s="197" t="s">
        <v>1516</v>
      </c>
      <c r="N869" s="187">
        <v>55007.839999999997</v>
      </c>
      <c r="O869" s="199"/>
      <c r="P869" s="205"/>
      <c r="Q869" s="205"/>
      <c r="R869" s="205"/>
      <c r="S869" s="205"/>
      <c r="T869" s="187" t="s">
        <v>1509</v>
      </c>
      <c r="U869" s="203">
        <v>973</v>
      </c>
      <c r="V869" s="201" t="s">
        <v>1039</v>
      </c>
      <c r="W869" s="201" t="s">
        <v>1043</v>
      </c>
    </row>
    <row r="870" spans="1:23" ht="52.5">
      <c r="A870" s="197" t="s">
        <v>1525</v>
      </c>
      <c r="B870" s="197" t="s">
        <v>1526</v>
      </c>
      <c r="C870" s="192" t="s">
        <v>1005</v>
      </c>
      <c r="D870" s="192">
        <v>17237</v>
      </c>
      <c r="E870" s="193">
        <v>44804</v>
      </c>
      <c r="F870" s="205"/>
      <c r="G870" s="205"/>
      <c r="H870" s="205"/>
      <c r="I870" s="187">
        <v>79464.149999999994</v>
      </c>
      <c r="J870" s="193">
        <v>44834</v>
      </c>
      <c r="K870" s="192" t="s">
        <v>1516</v>
      </c>
      <c r="L870" s="205"/>
      <c r="M870" s="197" t="s">
        <v>1516</v>
      </c>
      <c r="N870" s="187">
        <v>79464.149999999994</v>
      </c>
      <c r="O870" s="199"/>
      <c r="P870" s="205"/>
      <c r="Q870" s="205"/>
      <c r="R870" s="205"/>
      <c r="S870" s="205"/>
      <c r="T870" s="187" t="s">
        <v>1509</v>
      </c>
      <c r="U870" s="203">
        <v>973</v>
      </c>
      <c r="V870" s="201" t="s">
        <v>1039</v>
      </c>
      <c r="W870" s="201" t="s">
        <v>1043</v>
      </c>
    </row>
    <row r="871" spans="1:23" ht="52.5">
      <c r="A871" s="197" t="s">
        <v>1525</v>
      </c>
      <c r="B871" s="197" t="s">
        <v>1526</v>
      </c>
      <c r="C871" s="192" t="s">
        <v>1005</v>
      </c>
      <c r="D871" s="192">
        <v>17238</v>
      </c>
      <c r="E871" s="193">
        <v>44804</v>
      </c>
      <c r="F871" s="205"/>
      <c r="G871" s="205"/>
      <c r="H871" s="205"/>
      <c r="I871" s="187">
        <v>74545.100000000006</v>
      </c>
      <c r="J871" s="193">
        <v>44834</v>
      </c>
      <c r="K871" s="192" t="s">
        <v>1516</v>
      </c>
      <c r="L871" s="205"/>
      <c r="M871" s="197" t="s">
        <v>1516</v>
      </c>
      <c r="N871" s="187">
        <v>74545.100000000006</v>
      </c>
      <c r="O871" s="199"/>
      <c r="P871" s="205"/>
      <c r="Q871" s="205"/>
      <c r="R871" s="205"/>
      <c r="S871" s="205"/>
      <c r="T871" s="187" t="s">
        <v>1509</v>
      </c>
      <c r="U871" s="203">
        <v>973</v>
      </c>
      <c r="V871" s="201" t="s">
        <v>1039</v>
      </c>
      <c r="W871" s="201" t="s">
        <v>1043</v>
      </c>
    </row>
    <row r="872" spans="1:23" ht="52.5">
      <c r="A872" s="197" t="s">
        <v>1525</v>
      </c>
      <c r="B872" s="197" t="s">
        <v>1526</v>
      </c>
      <c r="C872" s="192" t="s">
        <v>1005</v>
      </c>
      <c r="D872" s="192">
        <v>17239</v>
      </c>
      <c r="E872" s="193">
        <v>44804</v>
      </c>
      <c r="F872" s="205"/>
      <c r="G872" s="205"/>
      <c r="H872" s="205"/>
      <c r="I872" s="187">
        <v>83100.95</v>
      </c>
      <c r="J872" s="193">
        <v>44834</v>
      </c>
      <c r="K872" s="192" t="s">
        <v>1516</v>
      </c>
      <c r="L872" s="205"/>
      <c r="M872" s="197" t="s">
        <v>1516</v>
      </c>
      <c r="N872" s="187">
        <v>83100.95</v>
      </c>
      <c r="O872" s="199"/>
      <c r="P872" s="205"/>
      <c r="Q872" s="205"/>
      <c r="R872" s="205"/>
      <c r="S872" s="205"/>
      <c r="T872" s="187" t="s">
        <v>1509</v>
      </c>
      <c r="U872" s="203">
        <v>973</v>
      </c>
      <c r="V872" s="201" t="s">
        <v>1039</v>
      </c>
      <c r="W872" s="201" t="s">
        <v>1043</v>
      </c>
    </row>
    <row r="873" spans="1:23" ht="52.5">
      <c r="A873" s="197" t="s">
        <v>1525</v>
      </c>
      <c r="B873" s="197" t="s">
        <v>1526</v>
      </c>
      <c r="C873" s="192" t="s">
        <v>1005</v>
      </c>
      <c r="D873" s="192">
        <v>17240</v>
      </c>
      <c r="E873" s="193">
        <v>44804</v>
      </c>
      <c r="F873" s="205"/>
      <c r="G873" s="205"/>
      <c r="H873" s="205"/>
      <c r="I873" s="187">
        <v>11096.26</v>
      </c>
      <c r="J873" s="193">
        <v>44834</v>
      </c>
      <c r="K873" s="192" t="s">
        <v>1516</v>
      </c>
      <c r="L873" s="205"/>
      <c r="M873" s="197" t="s">
        <v>1516</v>
      </c>
      <c r="N873" s="187">
        <v>11096.26</v>
      </c>
      <c r="O873" s="199"/>
      <c r="P873" s="205"/>
      <c r="Q873" s="205"/>
      <c r="R873" s="205"/>
      <c r="S873" s="205"/>
      <c r="T873" s="187" t="s">
        <v>1509</v>
      </c>
      <c r="U873" s="203">
        <v>973</v>
      </c>
      <c r="V873" s="201" t="s">
        <v>1039</v>
      </c>
      <c r="W873" s="201" t="s">
        <v>1043</v>
      </c>
    </row>
    <row r="874" spans="1:23" ht="52.5">
      <c r="A874" s="197" t="s">
        <v>1525</v>
      </c>
      <c r="B874" s="197" t="s">
        <v>1526</v>
      </c>
      <c r="C874" s="192" t="s">
        <v>1005</v>
      </c>
      <c r="D874" s="192">
        <v>17241</v>
      </c>
      <c r="E874" s="193">
        <v>44804</v>
      </c>
      <c r="F874" s="205"/>
      <c r="G874" s="205"/>
      <c r="H874" s="205"/>
      <c r="I874" s="187">
        <v>21543.31</v>
      </c>
      <c r="J874" s="193">
        <v>44834</v>
      </c>
      <c r="K874" s="192" t="s">
        <v>1516</v>
      </c>
      <c r="L874" s="205"/>
      <c r="M874" s="197" t="s">
        <v>1516</v>
      </c>
      <c r="N874" s="187">
        <v>21543.31</v>
      </c>
      <c r="O874" s="199"/>
      <c r="P874" s="205"/>
      <c r="Q874" s="205"/>
      <c r="R874" s="205"/>
      <c r="S874" s="205"/>
      <c r="T874" s="187" t="s">
        <v>1509</v>
      </c>
      <c r="U874" s="203">
        <v>973</v>
      </c>
      <c r="V874" s="201" t="s">
        <v>1039</v>
      </c>
      <c r="W874" s="201" t="s">
        <v>1043</v>
      </c>
    </row>
    <row r="875" spans="1:23" ht="52.5">
      <c r="A875" s="197" t="s">
        <v>1525</v>
      </c>
      <c r="B875" s="197" t="s">
        <v>1526</v>
      </c>
      <c r="C875" s="192" t="s">
        <v>1005</v>
      </c>
      <c r="D875" s="192">
        <v>17242</v>
      </c>
      <c r="E875" s="193">
        <v>44804</v>
      </c>
      <c r="F875" s="205"/>
      <c r="G875" s="205"/>
      <c r="H875" s="205"/>
      <c r="I875" s="187">
        <v>119525.08</v>
      </c>
      <c r="J875" s="193">
        <v>44834</v>
      </c>
      <c r="K875" s="192" t="s">
        <v>1516</v>
      </c>
      <c r="L875" s="205"/>
      <c r="M875" s="197" t="s">
        <v>1516</v>
      </c>
      <c r="N875" s="187">
        <v>119525.08</v>
      </c>
      <c r="O875" s="199"/>
      <c r="P875" s="205"/>
      <c r="Q875" s="205"/>
      <c r="R875" s="205"/>
      <c r="S875" s="205"/>
      <c r="T875" s="187" t="s">
        <v>1509</v>
      </c>
      <c r="U875" s="203">
        <v>973</v>
      </c>
      <c r="V875" s="201" t="s">
        <v>1039</v>
      </c>
      <c r="W875" s="201" t="s">
        <v>1043</v>
      </c>
    </row>
    <row r="876" spans="1:23" ht="52.5">
      <c r="A876" s="197" t="s">
        <v>1525</v>
      </c>
      <c r="B876" s="197" t="s">
        <v>1526</v>
      </c>
      <c r="C876" s="192" t="s">
        <v>1005</v>
      </c>
      <c r="D876" s="192">
        <v>17303</v>
      </c>
      <c r="E876" s="193">
        <v>44834</v>
      </c>
      <c r="F876" s="205"/>
      <c r="G876" s="205"/>
      <c r="H876" s="205"/>
      <c r="I876" s="187">
        <v>74999.8</v>
      </c>
      <c r="J876" s="193">
        <v>44865</v>
      </c>
      <c r="K876" s="192" t="s">
        <v>1516</v>
      </c>
      <c r="L876" s="205"/>
      <c r="M876" s="197" t="s">
        <v>1516</v>
      </c>
      <c r="N876" s="187">
        <v>74999.8</v>
      </c>
      <c r="O876" s="199"/>
      <c r="P876" s="205"/>
      <c r="Q876" s="205"/>
      <c r="R876" s="205"/>
      <c r="S876" s="205"/>
      <c r="T876" s="187" t="s">
        <v>1512</v>
      </c>
      <c r="U876" s="203">
        <v>942</v>
      </c>
      <c r="V876" s="201" t="s">
        <v>1039</v>
      </c>
      <c r="W876" s="201" t="s">
        <v>1043</v>
      </c>
    </row>
    <row r="877" spans="1:23" ht="52.5">
      <c r="A877" s="197" t="s">
        <v>1525</v>
      </c>
      <c r="B877" s="197" t="s">
        <v>1526</v>
      </c>
      <c r="C877" s="192" t="s">
        <v>1005</v>
      </c>
      <c r="D877" s="192">
        <v>17304</v>
      </c>
      <c r="E877" s="193">
        <v>44834</v>
      </c>
      <c r="F877" s="205"/>
      <c r="G877" s="205"/>
      <c r="H877" s="205"/>
      <c r="I877" s="187">
        <v>38132.29</v>
      </c>
      <c r="J877" s="193">
        <v>44865</v>
      </c>
      <c r="K877" s="192" t="s">
        <v>1516</v>
      </c>
      <c r="L877" s="205"/>
      <c r="M877" s="197" t="s">
        <v>1516</v>
      </c>
      <c r="N877" s="187">
        <v>38132.29</v>
      </c>
      <c r="O877" s="199"/>
      <c r="P877" s="205"/>
      <c r="Q877" s="205"/>
      <c r="R877" s="205"/>
      <c r="S877" s="205"/>
      <c r="T877" s="187" t="s">
        <v>1512</v>
      </c>
      <c r="U877" s="203">
        <v>942</v>
      </c>
      <c r="V877" s="201" t="s">
        <v>1039</v>
      </c>
      <c r="W877" s="201" t="s">
        <v>1043</v>
      </c>
    </row>
    <row r="878" spans="1:23" ht="52.5">
      <c r="A878" s="197" t="s">
        <v>1525</v>
      </c>
      <c r="B878" s="197" t="s">
        <v>1526</v>
      </c>
      <c r="C878" s="192" t="s">
        <v>1005</v>
      </c>
      <c r="D878" s="192">
        <v>17305</v>
      </c>
      <c r="E878" s="193">
        <v>44834</v>
      </c>
      <c r="F878" s="205"/>
      <c r="G878" s="205"/>
      <c r="H878" s="205"/>
      <c r="I878" s="187">
        <v>62611.35</v>
      </c>
      <c r="J878" s="193">
        <v>44865</v>
      </c>
      <c r="K878" s="192" t="s">
        <v>1516</v>
      </c>
      <c r="L878" s="205"/>
      <c r="M878" s="197" t="s">
        <v>1516</v>
      </c>
      <c r="N878" s="187">
        <v>62611.35</v>
      </c>
      <c r="O878" s="199"/>
      <c r="P878" s="205"/>
      <c r="Q878" s="205"/>
      <c r="R878" s="205"/>
      <c r="S878" s="205"/>
      <c r="T878" s="187" t="s">
        <v>1512</v>
      </c>
      <c r="U878" s="203">
        <v>942</v>
      </c>
      <c r="V878" s="201" t="s">
        <v>1039</v>
      </c>
      <c r="W878" s="201" t="s">
        <v>1043</v>
      </c>
    </row>
    <row r="879" spans="1:23" ht="52.5">
      <c r="A879" s="197" t="s">
        <v>1525</v>
      </c>
      <c r="B879" s="197" t="s">
        <v>1526</v>
      </c>
      <c r="C879" s="192" t="s">
        <v>1005</v>
      </c>
      <c r="D879" s="192">
        <v>17306</v>
      </c>
      <c r="E879" s="193">
        <v>44834</v>
      </c>
      <c r="F879" s="205"/>
      <c r="G879" s="205"/>
      <c r="H879" s="205"/>
      <c r="I879" s="187">
        <v>6768.6</v>
      </c>
      <c r="J879" s="193">
        <v>44865</v>
      </c>
      <c r="K879" s="192" t="s">
        <v>1516</v>
      </c>
      <c r="L879" s="205"/>
      <c r="M879" s="197" t="s">
        <v>1516</v>
      </c>
      <c r="N879" s="187">
        <v>6768.6</v>
      </c>
      <c r="O879" s="199"/>
      <c r="P879" s="205"/>
      <c r="Q879" s="205"/>
      <c r="R879" s="205"/>
      <c r="S879" s="205"/>
      <c r="T879" s="187" t="s">
        <v>1512</v>
      </c>
      <c r="U879" s="203">
        <v>942</v>
      </c>
      <c r="V879" s="201" t="s">
        <v>1039</v>
      </c>
      <c r="W879" s="201" t="s">
        <v>1043</v>
      </c>
    </row>
    <row r="880" spans="1:23" ht="52.5">
      <c r="A880" s="197" t="s">
        <v>1525</v>
      </c>
      <c r="B880" s="197" t="s">
        <v>1526</v>
      </c>
      <c r="C880" s="192" t="s">
        <v>1005</v>
      </c>
      <c r="D880" s="192">
        <v>17307</v>
      </c>
      <c r="E880" s="193">
        <v>44834</v>
      </c>
      <c r="F880" s="205"/>
      <c r="G880" s="205"/>
      <c r="H880" s="205"/>
      <c r="I880" s="187">
        <v>3252.36</v>
      </c>
      <c r="J880" s="193">
        <v>44865</v>
      </c>
      <c r="K880" s="192" t="s">
        <v>1516</v>
      </c>
      <c r="L880" s="205"/>
      <c r="M880" s="197" t="s">
        <v>1516</v>
      </c>
      <c r="N880" s="187">
        <v>3252.36</v>
      </c>
      <c r="O880" s="199"/>
      <c r="P880" s="205"/>
      <c r="Q880" s="205"/>
      <c r="R880" s="205"/>
      <c r="S880" s="205"/>
      <c r="T880" s="187" t="s">
        <v>1512</v>
      </c>
      <c r="U880" s="203">
        <v>942</v>
      </c>
      <c r="V880" s="201" t="s">
        <v>1039</v>
      </c>
      <c r="W880" s="201" t="s">
        <v>1043</v>
      </c>
    </row>
    <row r="881" spans="1:23" ht="52.5">
      <c r="A881" s="197" t="s">
        <v>1525</v>
      </c>
      <c r="B881" s="197" t="s">
        <v>1526</v>
      </c>
      <c r="C881" s="192" t="s">
        <v>1005</v>
      </c>
      <c r="D881" s="192">
        <v>17308</v>
      </c>
      <c r="E881" s="193">
        <v>44834</v>
      </c>
      <c r="F881" s="205"/>
      <c r="G881" s="205"/>
      <c r="H881" s="205"/>
      <c r="I881" s="187">
        <v>15754.68</v>
      </c>
      <c r="J881" s="193">
        <v>44865</v>
      </c>
      <c r="K881" s="192" t="s">
        <v>1516</v>
      </c>
      <c r="L881" s="205"/>
      <c r="M881" s="197" t="s">
        <v>1516</v>
      </c>
      <c r="N881" s="187">
        <v>15754.68</v>
      </c>
      <c r="O881" s="199"/>
      <c r="P881" s="205"/>
      <c r="Q881" s="205"/>
      <c r="R881" s="205"/>
      <c r="S881" s="205"/>
      <c r="T881" s="187" t="s">
        <v>1512</v>
      </c>
      <c r="U881" s="203">
        <v>942</v>
      </c>
      <c r="V881" s="201" t="s">
        <v>1039</v>
      </c>
      <c r="W881" s="201" t="s">
        <v>1043</v>
      </c>
    </row>
    <row r="882" spans="1:23" ht="52.5">
      <c r="A882" s="197" t="s">
        <v>1525</v>
      </c>
      <c r="B882" s="197" t="s">
        <v>1526</v>
      </c>
      <c r="C882" s="192" t="s">
        <v>1005</v>
      </c>
      <c r="D882" s="192">
        <v>17309</v>
      </c>
      <c r="E882" s="193">
        <v>44834</v>
      </c>
      <c r="F882" s="205"/>
      <c r="G882" s="205"/>
      <c r="H882" s="205"/>
      <c r="I882" s="187">
        <v>14902.04</v>
      </c>
      <c r="J882" s="193">
        <v>44865</v>
      </c>
      <c r="K882" s="192" t="s">
        <v>1516</v>
      </c>
      <c r="L882" s="205"/>
      <c r="M882" s="197" t="s">
        <v>1516</v>
      </c>
      <c r="N882" s="187">
        <v>14902.04</v>
      </c>
      <c r="O882" s="199"/>
      <c r="P882" s="205"/>
      <c r="Q882" s="205"/>
      <c r="R882" s="205"/>
      <c r="S882" s="205"/>
      <c r="T882" s="187" t="s">
        <v>1512</v>
      </c>
      <c r="U882" s="203">
        <v>942</v>
      </c>
      <c r="V882" s="201" t="s">
        <v>1039</v>
      </c>
      <c r="W882" s="201" t="s">
        <v>1043</v>
      </c>
    </row>
    <row r="883" spans="1:23" ht="52.5">
      <c r="A883" s="197" t="s">
        <v>1525</v>
      </c>
      <c r="B883" s="197" t="s">
        <v>1526</v>
      </c>
      <c r="C883" s="192" t="s">
        <v>1005</v>
      </c>
      <c r="D883" s="192">
        <v>17310</v>
      </c>
      <c r="E883" s="193">
        <v>44834</v>
      </c>
      <c r="F883" s="205"/>
      <c r="G883" s="205"/>
      <c r="H883" s="205"/>
      <c r="I883" s="187">
        <v>1468.4</v>
      </c>
      <c r="J883" s="193">
        <v>44865</v>
      </c>
      <c r="K883" s="192" t="s">
        <v>1516</v>
      </c>
      <c r="L883" s="205"/>
      <c r="M883" s="197" t="s">
        <v>1516</v>
      </c>
      <c r="N883" s="187">
        <v>1468.4</v>
      </c>
      <c r="O883" s="199"/>
      <c r="P883" s="205"/>
      <c r="Q883" s="205"/>
      <c r="R883" s="205"/>
      <c r="S883" s="205"/>
      <c r="T883" s="187" t="s">
        <v>1512</v>
      </c>
      <c r="U883" s="203">
        <v>942</v>
      </c>
      <c r="V883" s="201" t="s">
        <v>1039</v>
      </c>
      <c r="W883" s="201" t="s">
        <v>1043</v>
      </c>
    </row>
    <row r="884" spans="1:23" ht="52.5">
      <c r="A884" s="197" t="s">
        <v>1525</v>
      </c>
      <c r="B884" s="197" t="s">
        <v>1526</v>
      </c>
      <c r="C884" s="192" t="s">
        <v>1005</v>
      </c>
      <c r="D884" s="192">
        <v>17311</v>
      </c>
      <c r="E884" s="193">
        <v>44834</v>
      </c>
      <c r="F884" s="205"/>
      <c r="G884" s="205"/>
      <c r="H884" s="205"/>
      <c r="I884" s="187">
        <v>5965.54</v>
      </c>
      <c r="J884" s="193">
        <v>44865</v>
      </c>
      <c r="K884" s="192" t="s">
        <v>1516</v>
      </c>
      <c r="L884" s="205"/>
      <c r="M884" s="197" t="s">
        <v>1516</v>
      </c>
      <c r="N884" s="187">
        <v>5965.54</v>
      </c>
      <c r="O884" s="199"/>
      <c r="P884" s="205"/>
      <c r="Q884" s="205"/>
      <c r="R884" s="205"/>
      <c r="S884" s="205"/>
      <c r="T884" s="187" t="s">
        <v>1512</v>
      </c>
      <c r="U884" s="203">
        <v>942</v>
      </c>
      <c r="V884" s="201" t="s">
        <v>1039</v>
      </c>
      <c r="W884" s="201" t="s">
        <v>1043</v>
      </c>
    </row>
    <row r="885" spans="1:23" ht="52.5">
      <c r="A885" s="197" t="s">
        <v>1525</v>
      </c>
      <c r="B885" s="197" t="s">
        <v>1526</v>
      </c>
      <c r="C885" s="192" t="s">
        <v>1005</v>
      </c>
      <c r="D885" s="192">
        <v>17312</v>
      </c>
      <c r="E885" s="193">
        <v>44834</v>
      </c>
      <c r="F885" s="205"/>
      <c r="G885" s="205"/>
      <c r="H885" s="205"/>
      <c r="I885" s="187">
        <v>9992.48</v>
      </c>
      <c r="J885" s="193">
        <v>44865</v>
      </c>
      <c r="K885" s="192" t="s">
        <v>1516</v>
      </c>
      <c r="L885" s="205"/>
      <c r="M885" s="197" t="s">
        <v>1516</v>
      </c>
      <c r="N885" s="187">
        <v>9992.48</v>
      </c>
      <c r="O885" s="199"/>
      <c r="P885" s="205"/>
      <c r="Q885" s="205"/>
      <c r="R885" s="205"/>
      <c r="S885" s="205"/>
      <c r="T885" s="187" t="s">
        <v>1512</v>
      </c>
      <c r="U885" s="203">
        <v>942</v>
      </c>
      <c r="V885" s="201" t="s">
        <v>1039</v>
      </c>
      <c r="W885" s="201" t="s">
        <v>1043</v>
      </c>
    </row>
    <row r="886" spans="1:23" ht="52.5">
      <c r="A886" s="197" t="s">
        <v>1525</v>
      </c>
      <c r="B886" s="197" t="s">
        <v>1526</v>
      </c>
      <c r="C886" s="192" t="s">
        <v>1005</v>
      </c>
      <c r="D886" s="192">
        <v>17313</v>
      </c>
      <c r="E886" s="193">
        <v>44834</v>
      </c>
      <c r="F886" s="205"/>
      <c r="G886" s="205"/>
      <c r="H886" s="205"/>
      <c r="I886" s="187">
        <v>79835.11</v>
      </c>
      <c r="J886" s="193">
        <v>44865</v>
      </c>
      <c r="K886" s="192" t="s">
        <v>1516</v>
      </c>
      <c r="L886" s="205"/>
      <c r="M886" s="197" t="s">
        <v>1516</v>
      </c>
      <c r="N886" s="187">
        <v>79835.11</v>
      </c>
      <c r="O886" s="199"/>
      <c r="P886" s="205"/>
      <c r="Q886" s="205"/>
      <c r="R886" s="205"/>
      <c r="S886" s="205"/>
      <c r="T886" s="187" t="s">
        <v>1512</v>
      </c>
      <c r="U886" s="203">
        <v>942</v>
      </c>
      <c r="V886" s="201" t="s">
        <v>1039</v>
      </c>
      <c r="W886" s="201" t="s">
        <v>1043</v>
      </c>
    </row>
    <row r="887" spans="1:23" ht="52.5">
      <c r="A887" s="197" t="s">
        <v>1525</v>
      </c>
      <c r="B887" s="197" t="s">
        <v>1526</v>
      </c>
      <c r="C887" s="192" t="s">
        <v>1005</v>
      </c>
      <c r="D887" s="192">
        <v>17314</v>
      </c>
      <c r="E887" s="193">
        <v>44834</v>
      </c>
      <c r="F887" s="205"/>
      <c r="G887" s="205"/>
      <c r="H887" s="205"/>
      <c r="I887" s="187">
        <v>4718.01</v>
      </c>
      <c r="J887" s="193">
        <v>44865</v>
      </c>
      <c r="K887" s="192" t="s">
        <v>1516</v>
      </c>
      <c r="L887" s="205"/>
      <c r="M887" s="197" t="s">
        <v>1516</v>
      </c>
      <c r="N887" s="187">
        <v>4718.01</v>
      </c>
      <c r="O887" s="199"/>
      <c r="P887" s="205"/>
      <c r="Q887" s="205"/>
      <c r="R887" s="205"/>
      <c r="S887" s="205"/>
      <c r="T887" s="187" t="s">
        <v>1512</v>
      </c>
      <c r="U887" s="203">
        <v>942</v>
      </c>
      <c r="V887" s="201" t="s">
        <v>1039</v>
      </c>
      <c r="W887" s="201" t="s">
        <v>1043</v>
      </c>
    </row>
    <row r="888" spans="1:23" ht="52.5">
      <c r="A888" s="197" t="s">
        <v>1525</v>
      </c>
      <c r="B888" s="197" t="s">
        <v>1526</v>
      </c>
      <c r="C888" s="192" t="s">
        <v>1005</v>
      </c>
      <c r="D888" s="192">
        <v>17315</v>
      </c>
      <c r="E888" s="193">
        <v>44834</v>
      </c>
      <c r="F888" s="205"/>
      <c r="G888" s="205"/>
      <c r="H888" s="205"/>
      <c r="I888" s="187">
        <v>10952.78</v>
      </c>
      <c r="J888" s="193">
        <v>44865</v>
      </c>
      <c r="K888" s="192" t="s">
        <v>1516</v>
      </c>
      <c r="L888" s="205"/>
      <c r="M888" s="197" t="s">
        <v>1516</v>
      </c>
      <c r="N888" s="187">
        <v>10952.78</v>
      </c>
      <c r="O888" s="199"/>
      <c r="P888" s="205"/>
      <c r="Q888" s="205"/>
      <c r="R888" s="205"/>
      <c r="S888" s="205"/>
      <c r="T888" s="187" t="s">
        <v>1512</v>
      </c>
      <c r="U888" s="203">
        <v>942</v>
      </c>
      <c r="V888" s="201" t="s">
        <v>1039</v>
      </c>
      <c r="W888" s="201" t="s">
        <v>1043</v>
      </c>
    </row>
    <row r="889" spans="1:23" ht="52.5">
      <c r="A889" s="197" t="s">
        <v>1525</v>
      </c>
      <c r="B889" s="197" t="s">
        <v>1526</v>
      </c>
      <c r="C889" s="192" t="s">
        <v>1005</v>
      </c>
      <c r="D889" s="192">
        <v>17316</v>
      </c>
      <c r="E889" s="193">
        <v>44834</v>
      </c>
      <c r="F889" s="205"/>
      <c r="G889" s="205"/>
      <c r="H889" s="205"/>
      <c r="I889" s="187">
        <v>49689.34</v>
      </c>
      <c r="J889" s="193">
        <v>44865</v>
      </c>
      <c r="K889" s="192" t="s">
        <v>1516</v>
      </c>
      <c r="L889" s="205"/>
      <c r="M889" s="197" t="s">
        <v>1516</v>
      </c>
      <c r="N889" s="187">
        <v>49689.34</v>
      </c>
      <c r="O889" s="199"/>
      <c r="P889" s="205"/>
      <c r="Q889" s="205"/>
      <c r="R889" s="205"/>
      <c r="S889" s="205"/>
      <c r="T889" s="187" t="s">
        <v>1512</v>
      </c>
      <c r="U889" s="203">
        <v>942</v>
      </c>
      <c r="V889" s="201" t="s">
        <v>1039</v>
      </c>
      <c r="W889" s="201" t="s">
        <v>1043</v>
      </c>
    </row>
    <row r="890" spans="1:23" ht="52.5">
      <c r="A890" s="197" t="s">
        <v>1525</v>
      </c>
      <c r="B890" s="197" t="s">
        <v>1526</v>
      </c>
      <c r="C890" s="192" t="s">
        <v>1005</v>
      </c>
      <c r="D890" s="192">
        <v>17317</v>
      </c>
      <c r="E890" s="193">
        <v>44834</v>
      </c>
      <c r="F890" s="205"/>
      <c r="G890" s="205"/>
      <c r="H890" s="205"/>
      <c r="I890" s="187">
        <v>19342.11</v>
      </c>
      <c r="J890" s="193">
        <v>44865</v>
      </c>
      <c r="K890" s="192" t="s">
        <v>1516</v>
      </c>
      <c r="L890" s="205"/>
      <c r="M890" s="197" t="s">
        <v>1516</v>
      </c>
      <c r="N890" s="187">
        <v>19342.11</v>
      </c>
      <c r="O890" s="199"/>
      <c r="P890" s="205"/>
      <c r="Q890" s="205"/>
      <c r="R890" s="205"/>
      <c r="S890" s="205"/>
      <c r="T890" s="187" t="s">
        <v>1512</v>
      </c>
      <c r="U890" s="203">
        <v>942</v>
      </c>
      <c r="V890" s="201" t="s">
        <v>1039</v>
      </c>
      <c r="W890" s="201" t="s">
        <v>1043</v>
      </c>
    </row>
    <row r="891" spans="1:23" ht="52.5">
      <c r="A891" s="197" t="s">
        <v>1525</v>
      </c>
      <c r="B891" s="197" t="s">
        <v>1526</v>
      </c>
      <c r="C891" s="192" t="s">
        <v>1005</v>
      </c>
      <c r="D891" s="192">
        <v>17318</v>
      </c>
      <c r="E891" s="193">
        <v>44834</v>
      </c>
      <c r="F891" s="205"/>
      <c r="G891" s="205"/>
      <c r="H891" s="205"/>
      <c r="I891" s="187">
        <v>44934.83</v>
      </c>
      <c r="J891" s="193">
        <v>44865</v>
      </c>
      <c r="K891" s="192" t="s">
        <v>1516</v>
      </c>
      <c r="L891" s="205"/>
      <c r="M891" s="197" t="s">
        <v>1516</v>
      </c>
      <c r="N891" s="187">
        <v>44934.83</v>
      </c>
      <c r="O891" s="199"/>
      <c r="P891" s="205"/>
      <c r="Q891" s="205"/>
      <c r="R891" s="205"/>
      <c r="S891" s="205"/>
      <c r="T891" s="187" t="s">
        <v>1512</v>
      </c>
      <c r="U891" s="203">
        <v>942</v>
      </c>
      <c r="V891" s="201" t="s">
        <v>1039</v>
      </c>
      <c r="W891" s="201" t="s">
        <v>1043</v>
      </c>
    </row>
    <row r="892" spans="1:23" ht="52.5">
      <c r="A892" s="197" t="s">
        <v>1525</v>
      </c>
      <c r="B892" s="197" t="s">
        <v>1526</v>
      </c>
      <c r="C892" s="192" t="s">
        <v>1005</v>
      </c>
      <c r="D892" s="192">
        <v>17319</v>
      </c>
      <c r="E892" s="193">
        <v>44834</v>
      </c>
      <c r="F892" s="205"/>
      <c r="G892" s="205"/>
      <c r="H892" s="205"/>
      <c r="I892" s="187">
        <v>36835.97</v>
      </c>
      <c r="J892" s="193">
        <v>44865</v>
      </c>
      <c r="K892" s="192" t="s">
        <v>1516</v>
      </c>
      <c r="L892" s="205"/>
      <c r="M892" s="197" t="s">
        <v>1516</v>
      </c>
      <c r="N892" s="187">
        <v>36835.97</v>
      </c>
      <c r="O892" s="199"/>
      <c r="P892" s="205"/>
      <c r="Q892" s="205"/>
      <c r="R892" s="205"/>
      <c r="S892" s="205"/>
      <c r="T892" s="187" t="s">
        <v>1512</v>
      </c>
      <c r="U892" s="203">
        <v>942</v>
      </c>
      <c r="V892" s="201" t="s">
        <v>1039</v>
      </c>
      <c r="W892" s="201" t="s">
        <v>1043</v>
      </c>
    </row>
    <row r="893" spans="1:23" ht="52.5">
      <c r="A893" s="197" t="s">
        <v>1525</v>
      </c>
      <c r="B893" s="197" t="s">
        <v>1526</v>
      </c>
      <c r="C893" s="192" t="s">
        <v>1005</v>
      </c>
      <c r="D893" s="192">
        <v>17320</v>
      </c>
      <c r="E893" s="193">
        <v>44834</v>
      </c>
      <c r="F893" s="205"/>
      <c r="G893" s="205"/>
      <c r="H893" s="205"/>
      <c r="I893" s="187">
        <v>35291.5</v>
      </c>
      <c r="J893" s="193">
        <v>44865</v>
      </c>
      <c r="K893" s="192" t="s">
        <v>1516</v>
      </c>
      <c r="L893" s="205"/>
      <c r="M893" s="197" t="s">
        <v>1516</v>
      </c>
      <c r="N893" s="187">
        <v>35291.5</v>
      </c>
      <c r="O893" s="199"/>
      <c r="P893" s="205"/>
      <c r="Q893" s="205"/>
      <c r="R893" s="205"/>
      <c r="S893" s="205"/>
      <c r="T893" s="187" t="s">
        <v>1512</v>
      </c>
      <c r="U893" s="203">
        <v>942</v>
      </c>
      <c r="V893" s="201" t="s">
        <v>1039</v>
      </c>
      <c r="W893" s="201" t="s">
        <v>1043</v>
      </c>
    </row>
    <row r="894" spans="1:23" ht="52.5">
      <c r="A894" s="197" t="s">
        <v>1525</v>
      </c>
      <c r="B894" s="197" t="s">
        <v>1526</v>
      </c>
      <c r="C894" s="192" t="s">
        <v>1005</v>
      </c>
      <c r="D894" s="192">
        <v>17321</v>
      </c>
      <c r="E894" s="193">
        <v>44834</v>
      </c>
      <c r="F894" s="205"/>
      <c r="G894" s="205"/>
      <c r="H894" s="205"/>
      <c r="I894" s="187">
        <v>14250.03</v>
      </c>
      <c r="J894" s="193">
        <v>44865</v>
      </c>
      <c r="K894" s="192" t="s">
        <v>1516</v>
      </c>
      <c r="L894" s="205"/>
      <c r="M894" s="197" t="s">
        <v>1516</v>
      </c>
      <c r="N894" s="187">
        <v>14250.03</v>
      </c>
      <c r="O894" s="199"/>
      <c r="P894" s="205"/>
      <c r="Q894" s="205"/>
      <c r="R894" s="205"/>
      <c r="S894" s="205"/>
      <c r="T894" s="187" t="s">
        <v>1512</v>
      </c>
      <c r="U894" s="203">
        <v>942</v>
      </c>
      <c r="V894" s="201" t="s">
        <v>1039</v>
      </c>
      <c r="W894" s="201" t="s">
        <v>1043</v>
      </c>
    </row>
    <row r="895" spans="1:23" ht="52.5">
      <c r="A895" s="197" t="s">
        <v>1525</v>
      </c>
      <c r="B895" s="197" t="s">
        <v>1526</v>
      </c>
      <c r="C895" s="192" t="s">
        <v>1005</v>
      </c>
      <c r="D895" s="192">
        <v>17322</v>
      </c>
      <c r="E895" s="193">
        <v>44834</v>
      </c>
      <c r="F895" s="205"/>
      <c r="G895" s="205"/>
      <c r="H895" s="205"/>
      <c r="I895" s="187">
        <v>21903.07</v>
      </c>
      <c r="J895" s="193">
        <v>44865</v>
      </c>
      <c r="K895" s="192" t="s">
        <v>1516</v>
      </c>
      <c r="L895" s="205"/>
      <c r="M895" s="197" t="s">
        <v>1516</v>
      </c>
      <c r="N895" s="187">
        <v>21903.07</v>
      </c>
      <c r="O895" s="199"/>
      <c r="P895" s="205"/>
      <c r="Q895" s="205"/>
      <c r="R895" s="205"/>
      <c r="S895" s="205"/>
      <c r="T895" s="187" t="s">
        <v>1512</v>
      </c>
      <c r="U895" s="203">
        <v>942</v>
      </c>
      <c r="V895" s="201" t="s">
        <v>1039</v>
      </c>
      <c r="W895" s="201" t="s">
        <v>1043</v>
      </c>
    </row>
    <row r="896" spans="1:23" ht="52.5">
      <c r="A896" s="197" t="s">
        <v>1525</v>
      </c>
      <c r="B896" s="197" t="s">
        <v>1526</v>
      </c>
      <c r="C896" s="192" t="s">
        <v>1005</v>
      </c>
      <c r="D896" s="192">
        <v>17323</v>
      </c>
      <c r="E896" s="193">
        <v>44834</v>
      </c>
      <c r="F896" s="205"/>
      <c r="G896" s="205"/>
      <c r="H896" s="205"/>
      <c r="I896" s="187">
        <v>16118.61</v>
      </c>
      <c r="J896" s="193">
        <v>44865</v>
      </c>
      <c r="K896" s="192" t="s">
        <v>1516</v>
      </c>
      <c r="L896" s="205"/>
      <c r="M896" s="197" t="s">
        <v>1516</v>
      </c>
      <c r="N896" s="187">
        <v>16118.61</v>
      </c>
      <c r="O896" s="199"/>
      <c r="P896" s="205"/>
      <c r="Q896" s="205"/>
      <c r="R896" s="205"/>
      <c r="S896" s="205"/>
      <c r="T896" s="187" t="s">
        <v>1512</v>
      </c>
      <c r="U896" s="203">
        <v>942</v>
      </c>
      <c r="V896" s="201" t="s">
        <v>1039</v>
      </c>
      <c r="W896" s="201" t="s">
        <v>1043</v>
      </c>
    </row>
    <row r="897" spans="1:23" ht="52.5">
      <c r="A897" s="197" t="s">
        <v>1525</v>
      </c>
      <c r="B897" s="197" t="s">
        <v>1526</v>
      </c>
      <c r="C897" s="192" t="s">
        <v>1005</v>
      </c>
      <c r="D897" s="192">
        <v>17324</v>
      </c>
      <c r="E897" s="193">
        <v>44834</v>
      </c>
      <c r="F897" s="205"/>
      <c r="G897" s="205"/>
      <c r="H897" s="205"/>
      <c r="I897" s="187">
        <v>21056.15</v>
      </c>
      <c r="J897" s="193">
        <v>44865</v>
      </c>
      <c r="K897" s="192" t="s">
        <v>1516</v>
      </c>
      <c r="L897" s="205"/>
      <c r="M897" s="197" t="s">
        <v>1516</v>
      </c>
      <c r="N897" s="187">
        <v>21056.15</v>
      </c>
      <c r="O897" s="199"/>
      <c r="P897" s="205"/>
      <c r="Q897" s="205"/>
      <c r="R897" s="205"/>
      <c r="S897" s="205"/>
      <c r="T897" s="187" t="s">
        <v>1512</v>
      </c>
      <c r="U897" s="203">
        <v>942</v>
      </c>
      <c r="V897" s="201" t="s">
        <v>1039</v>
      </c>
      <c r="W897" s="201" t="s">
        <v>1043</v>
      </c>
    </row>
    <row r="898" spans="1:23" ht="52.5">
      <c r="A898" s="197" t="s">
        <v>1525</v>
      </c>
      <c r="B898" s="197" t="s">
        <v>1526</v>
      </c>
      <c r="C898" s="192" t="s">
        <v>1005</v>
      </c>
      <c r="D898" s="192">
        <v>17325</v>
      </c>
      <c r="E898" s="193">
        <v>44834</v>
      </c>
      <c r="F898" s="205"/>
      <c r="G898" s="205"/>
      <c r="H898" s="205"/>
      <c r="I898" s="187">
        <v>16487.900000000001</v>
      </c>
      <c r="J898" s="193">
        <v>44865</v>
      </c>
      <c r="K898" s="192" t="s">
        <v>1516</v>
      </c>
      <c r="L898" s="205"/>
      <c r="M898" s="197" t="s">
        <v>1516</v>
      </c>
      <c r="N898" s="187">
        <v>16487.900000000001</v>
      </c>
      <c r="O898" s="199"/>
      <c r="P898" s="205"/>
      <c r="Q898" s="205"/>
      <c r="R898" s="205"/>
      <c r="S898" s="205"/>
      <c r="T898" s="187" t="s">
        <v>1512</v>
      </c>
      <c r="U898" s="203">
        <v>942</v>
      </c>
      <c r="V898" s="201" t="s">
        <v>1039</v>
      </c>
      <c r="W898" s="201" t="s">
        <v>1043</v>
      </c>
    </row>
    <row r="899" spans="1:23" ht="52.5">
      <c r="A899" s="197" t="s">
        <v>1525</v>
      </c>
      <c r="B899" s="197" t="s">
        <v>1526</v>
      </c>
      <c r="C899" s="192" t="s">
        <v>1005</v>
      </c>
      <c r="D899" s="192">
        <v>17326</v>
      </c>
      <c r="E899" s="193">
        <v>44834</v>
      </c>
      <c r="F899" s="205"/>
      <c r="G899" s="205"/>
      <c r="H899" s="205"/>
      <c r="I899" s="187">
        <v>13600.76</v>
      </c>
      <c r="J899" s="193">
        <v>44865</v>
      </c>
      <c r="K899" s="192" t="s">
        <v>1516</v>
      </c>
      <c r="L899" s="205"/>
      <c r="M899" s="197" t="s">
        <v>1516</v>
      </c>
      <c r="N899" s="187">
        <v>13600.76</v>
      </c>
      <c r="O899" s="199"/>
      <c r="P899" s="205"/>
      <c r="Q899" s="205"/>
      <c r="R899" s="205"/>
      <c r="S899" s="205"/>
      <c r="T899" s="187" t="s">
        <v>1512</v>
      </c>
      <c r="U899" s="203">
        <v>942</v>
      </c>
      <c r="V899" s="201" t="s">
        <v>1039</v>
      </c>
      <c r="W899" s="201" t="s">
        <v>1043</v>
      </c>
    </row>
    <row r="900" spans="1:23" ht="52.5">
      <c r="A900" s="197" t="s">
        <v>1525</v>
      </c>
      <c r="B900" s="197" t="s">
        <v>1526</v>
      </c>
      <c r="C900" s="192" t="s">
        <v>1005</v>
      </c>
      <c r="D900" s="192">
        <v>17327</v>
      </c>
      <c r="E900" s="193">
        <v>44834</v>
      </c>
      <c r="F900" s="205"/>
      <c r="G900" s="205"/>
      <c r="H900" s="205"/>
      <c r="I900" s="187">
        <v>28834.76</v>
      </c>
      <c r="J900" s="193">
        <v>44865</v>
      </c>
      <c r="K900" s="192" t="s">
        <v>1516</v>
      </c>
      <c r="L900" s="205"/>
      <c r="M900" s="197" t="s">
        <v>1516</v>
      </c>
      <c r="N900" s="187">
        <v>28834.76</v>
      </c>
      <c r="O900" s="199"/>
      <c r="P900" s="205"/>
      <c r="Q900" s="205"/>
      <c r="R900" s="205"/>
      <c r="S900" s="205"/>
      <c r="T900" s="187" t="s">
        <v>1512</v>
      </c>
      <c r="U900" s="203">
        <v>942</v>
      </c>
      <c r="V900" s="201" t="s">
        <v>1039</v>
      </c>
      <c r="W900" s="201" t="s">
        <v>1043</v>
      </c>
    </row>
    <row r="901" spans="1:23" ht="52.5">
      <c r="A901" s="197" t="s">
        <v>1525</v>
      </c>
      <c r="B901" s="197" t="s">
        <v>1526</v>
      </c>
      <c r="C901" s="192" t="s">
        <v>1005</v>
      </c>
      <c r="D901" s="192">
        <v>17328</v>
      </c>
      <c r="E901" s="193">
        <v>44834</v>
      </c>
      <c r="F901" s="205"/>
      <c r="G901" s="205"/>
      <c r="H901" s="205"/>
      <c r="I901" s="187">
        <v>15784.52</v>
      </c>
      <c r="J901" s="193">
        <v>44865</v>
      </c>
      <c r="K901" s="192" t="s">
        <v>1516</v>
      </c>
      <c r="L901" s="205"/>
      <c r="M901" s="197" t="s">
        <v>1516</v>
      </c>
      <c r="N901" s="187">
        <v>15784.52</v>
      </c>
      <c r="O901" s="199"/>
      <c r="P901" s="205"/>
      <c r="Q901" s="205"/>
      <c r="R901" s="205"/>
      <c r="S901" s="205"/>
      <c r="T901" s="187" t="s">
        <v>1512</v>
      </c>
      <c r="U901" s="203">
        <v>942</v>
      </c>
      <c r="V901" s="201" t="s">
        <v>1039</v>
      </c>
      <c r="W901" s="201" t="s">
        <v>1043</v>
      </c>
    </row>
    <row r="902" spans="1:23" ht="52.5">
      <c r="A902" s="197" t="s">
        <v>1525</v>
      </c>
      <c r="B902" s="197" t="s">
        <v>1526</v>
      </c>
      <c r="C902" s="192" t="s">
        <v>1005</v>
      </c>
      <c r="D902" s="192">
        <v>17329</v>
      </c>
      <c r="E902" s="193">
        <v>44834</v>
      </c>
      <c r="F902" s="205"/>
      <c r="G902" s="205"/>
      <c r="H902" s="205"/>
      <c r="I902" s="187">
        <v>13953.52</v>
      </c>
      <c r="J902" s="193">
        <v>44865</v>
      </c>
      <c r="K902" s="192" t="s">
        <v>1516</v>
      </c>
      <c r="L902" s="205"/>
      <c r="M902" s="197" t="s">
        <v>1516</v>
      </c>
      <c r="N902" s="187">
        <v>13953.52</v>
      </c>
      <c r="O902" s="199"/>
      <c r="P902" s="205"/>
      <c r="Q902" s="205"/>
      <c r="R902" s="205"/>
      <c r="S902" s="205"/>
      <c r="T902" s="187" t="s">
        <v>1512</v>
      </c>
      <c r="U902" s="203">
        <v>942</v>
      </c>
      <c r="V902" s="201" t="s">
        <v>1039</v>
      </c>
      <c r="W902" s="201" t="s">
        <v>1043</v>
      </c>
    </row>
    <row r="903" spans="1:23" ht="52.5">
      <c r="A903" s="197" t="s">
        <v>1525</v>
      </c>
      <c r="B903" s="197" t="s">
        <v>1526</v>
      </c>
      <c r="C903" s="192" t="s">
        <v>1005</v>
      </c>
      <c r="D903" s="192">
        <v>17330</v>
      </c>
      <c r="E903" s="193">
        <v>44834</v>
      </c>
      <c r="F903" s="205"/>
      <c r="G903" s="205"/>
      <c r="H903" s="205"/>
      <c r="I903" s="187">
        <v>34465.01</v>
      </c>
      <c r="J903" s="193">
        <v>44865</v>
      </c>
      <c r="K903" s="192" t="s">
        <v>1516</v>
      </c>
      <c r="L903" s="205"/>
      <c r="M903" s="197" t="s">
        <v>1516</v>
      </c>
      <c r="N903" s="187">
        <v>34465.01</v>
      </c>
      <c r="O903" s="199"/>
      <c r="P903" s="205"/>
      <c r="Q903" s="205"/>
      <c r="R903" s="205"/>
      <c r="S903" s="205"/>
      <c r="T903" s="187" t="s">
        <v>1512</v>
      </c>
      <c r="U903" s="203">
        <v>942</v>
      </c>
      <c r="V903" s="201" t="s">
        <v>1039</v>
      </c>
      <c r="W903" s="201" t="s">
        <v>1043</v>
      </c>
    </row>
    <row r="904" spans="1:23" ht="52.5">
      <c r="A904" s="197" t="s">
        <v>1525</v>
      </c>
      <c r="B904" s="197" t="s">
        <v>1526</v>
      </c>
      <c r="C904" s="192" t="s">
        <v>1005</v>
      </c>
      <c r="D904" s="192">
        <v>17331</v>
      </c>
      <c r="E904" s="193">
        <v>44834</v>
      </c>
      <c r="F904" s="205"/>
      <c r="G904" s="205"/>
      <c r="H904" s="205"/>
      <c r="I904" s="187">
        <v>52401.55</v>
      </c>
      <c r="J904" s="193">
        <v>44865</v>
      </c>
      <c r="K904" s="192" t="s">
        <v>1516</v>
      </c>
      <c r="L904" s="205"/>
      <c r="M904" s="197" t="s">
        <v>1516</v>
      </c>
      <c r="N904" s="187">
        <v>52401.55</v>
      </c>
      <c r="O904" s="199"/>
      <c r="P904" s="205"/>
      <c r="Q904" s="205"/>
      <c r="R904" s="205"/>
      <c r="S904" s="205"/>
      <c r="T904" s="187" t="s">
        <v>1512</v>
      </c>
      <c r="U904" s="203">
        <v>942</v>
      </c>
      <c r="V904" s="201" t="s">
        <v>1039</v>
      </c>
      <c r="W904" s="201" t="s">
        <v>1043</v>
      </c>
    </row>
    <row r="905" spans="1:23" ht="52.5">
      <c r="A905" s="197" t="s">
        <v>1525</v>
      </c>
      <c r="B905" s="197" t="s">
        <v>1526</v>
      </c>
      <c r="C905" s="192" t="s">
        <v>1005</v>
      </c>
      <c r="D905" s="192">
        <v>17332</v>
      </c>
      <c r="E905" s="193">
        <v>44834</v>
      </c>
      <c r="F905" s="205"/>
      <c r="G905" s="205"/>
      <c r="H905" s="205"/>
      <c r="I905" s="187">
        <v>76651.490000000005</v>
      </c>
      <c r="J905" s="193">
        <v>44865</v>
      </c>
      <c r="K905" s="192" t="s">
        <v>1516</v>
      </c>
      <c r="L905" s="205"/>
      <c r="M905" s="197" t="s">
        <v>1516</v>
      </c>
      <c r="N905" s="187">
        <v>76651.490000000005</v>
      </c>
      <c r="O905" s="199"/>
      <c r="P905" s="205"/>
      <c r="Q905" s="205"/>
      <c r="R905" s="205"/>
      <c r="S905" s="205"/>
      <c r="T905" s="187" t="s">
        <v>1512</v>
      </c>
      <c r="U905" s="203">
        <v>942</v>
      </c>
      <c r="V905" s="201" t="s">
        <v>1039</v>
      </c>
      <c r="W905" s="201" t="s">
        <v>1043</v>
      </c>
    </row>
    <row r="906" spans="1:23" ht="52.5">
      <c r="A906" s="197" t="s">
        <v>1525</v>
      </c>
      <c r="B906" s="197" t="s">
        <v>1526</v>
      </c>
      <c r="C906" s="192" t="s">
        <v>1005</v>
      </c>
      <c r="D906" s="192">
        <v>17333</v>
      </c>
      <c r="E906" s="193">
        <v>44834</v>
      </c>
      <c r="F906" s="205"/>
      <c r="G906" s="205"/>
      <c r="H906" s="205"/>
      <c r="I906" s="187">
        <v>71613.919999999998</v>
      </c>
      <c r="J906" s="193">
        <v>44865</v>
      </c>
      <c r="K906" s="192" t="s">
        <v>1516</v>
      </c>
      <c r="L906" s="205"/>
      <c r="M906" s="197" t="s">
        <v>1516</v>
      </c>
      <c r="N906" s="187">
        <v>71613.919999999998</v>
      </c>
      <c r="O906" s="199"/>
      <c r="P906" s="205"/>
      <c r="Q906" s="205"/>
      <c r="R906" s="205"/>
      <c r="S906" s="205"/>
      <c r="T906" s="187" t="s">
        <v>1512</v>
      </c>
      <c r="U906" s="203">
        <v>942</v>
      </c>
      <c r="V906" s="201" t="s">
        <v>1039</v>
      </c>
      <c r="W906" s="201" t="s">
        <v>1043</v>
      </c>
    </row>
    <row r="907" spans="1:23" ht="52.5">
      <c r="A907" s="197" t="s">
        <v>1525</v>
      </c>
      <c r="B907" s="197" t="s">
        <v>1526</v>
      </c>
      <c r="C907" s="192" t="s">
        <v>1005</v>
      </c>
      <c r="D907" s="192">
        <v>17334</v>
      </c>
      <c r="E907" s="193">
        <v>44834</v>
      </c>
      <c r="F907" s="205"/>
      <c r="G907" s="205"/>
      <c r="H907" s="205"/>
      <c r="I907" s="187">
        <v>82706.12</v>
      </c>
      <c r="J907" s="193">
        <v>44865</v>
      </c>
      <c r="K907" s="192" t="s">
        <v>1516</v>
      </c>
      <c r="L907" s="205"/>
      <c r="M907" s="197" t="s">
        <v>1516</v>
      </c>
      <c r="N907" s="187">
        <v>82706.12</v>
      </c>
      <c r="O907" s="199"/>
      <c r="P907" s="205"/>
      <c r="Q907" s="205"/>
      <c r="R907" s="205"/>
      <c r="S907" s="205"/>
      <c r="T907" s="187" t="s">
        <v>1512</v>
      </c>
      <c r="U907" s="203">
        <v>942</v>
      </c>
      <c r="V907" s="201" t="s">
        <v>1039</v>
      </c>
      <c r="W907" s="201" t="s">
        <v>1043</v>
      </c>
    </row>
    <row r="908" spans="1:23" ht="52.5">
      <c r="A908" s="197" t="s">
        <v>1525</v>
      </c>
      <c r="B908" s="197" t="s">
        <v>1526</v>
      </c>
      <c r="C908" s="192" t="s">
        <v>1005</v>
      </c>
      <c r="D908" s="192">
        <v>17335</v>
      </c>
      <c r="E908" s="193">
        <v>44834</v>
      </c>
      <c r="F908" s="205"/>
      <c r="G908" s="205"/>
      <c r="H908" s="205"/>
      <c r="I908" s="187">
        <v>11096.26</v>
      </c>
      <c r="J908" s="193">
        <v>44865</v>
      </c>
      <c r="K908" s="192" t="s">
        <v>1516</v>
      </c>
      <c r="L908" s="205"/>
      <c r="M908" s="197" t="s">
        <v>1516</v>
      </c>
      <c r="N908" s="187">
        <v>11096.26</v>
      </c>
      <c r="O908" s="199"/>
      <c r="P908" s="205"/>
      <c r="Q908" s="205"/>
      <c r="R908" s="205"/>
      <c r="S908" s="205"/>
      <c r="T908" s="187" t="s">
        <v>1512</v>
      </c>
      <c r="U908" s="203">
        <v>942</v>
      </c>
      <c r="V908" s="201" t="s">
        <v>1039</v>
      </c>
      <c r="W908" s="201" t="s">
        <v>1043</v>
      </c>
    </row>
    <row r="909" spans="1:23" ht="52.5">
      <c r="A909" s="197" t="s">
        <v>1525</v>
      </c>
      <c r="B909" s="197" t="s">
        <v>1526</v>
      </c>
      <c r="C909" s="192" t="s">
        <v>1005</v>
      </c>
      <c r="D909" s="192">
        <v>17336</v>
      </c>
      <c r="E909" s="193">
        <v>44834</v>
      </c>
      <c r="F909" s="205"/>
      <c r="G909" s="205"/>
      <c r="H909" s="205"/>
      <c r="I909" s="187">
        <v>21269.67</v>
      </c>
      <c r="J909" s="193">
        <v>44865</v>
      </c>
      <c r="K909" s="192" t="s">
        <v>1516</v>
      </c>
      <c r="L909" s="205"/>
      <c r="M909" s="197" t="s">
        <v>1516</v>
      </c>
      <c r="N909" s="187">
        <v>21269.67</v>
      </c>
      <c r="O909" s="199"/>
      <c r="P909" s="205"/>
      <c r="Q909" s="205"/>
      <c r="R909" s="205"/>
      <c r="S909" s="205"/>
      <c r="T909" s="187" t="s">
        <v>1512</v>
      </c>
      <c r="U909" s="203">
        <v>942</v>
      </c>
      <c r="V909" s="201" t="s">
        <v>1039</v>
      </c>
      <c r="W909" s="201" t="s">
        <v>1043</v>
      </c>
    </row>
    <row r="910" spans="1:23" ht="52.5">
      <c r="A910" s="197" t="s">
        <v>1525</v>
      </c>
      <c r="B910" s="197" t="s">
        <v>1526</v>
      </c>
      <c r="C910" s="192" t="s">
        <v>1005</v>
      </c>
      <c r="D910" s="192">
        <v>17337</v>
      </c>
      <c r="E910" s="193">
        <v>44834</v>
      </c>
      <c r="F910" s="205"/>
      <c r="G910" s="205"/>
      <c r="H910" s="205"/>
      <c r="I910" s="187">
        <v>119145.02</v>
      </c>
      <c r="J910" s="193">
        <v>44865</v>
      </c>
      <c r="K910" s="192" t="s">
        <v>1516</v>
      </c>
      <c r="L910" s="205"/>
      <c r="M910" s="197" t="s">
        <v>1516</v>
      </c>
      <c r="N910" s="187">
        <v>119145.02</v>
      </c>
      <c r="O910" s="199"/>
      <c r="P910" s="205"/>
      <c r="Q910" s="205"/>
      <c r="R910" s="205"/>
      <c r="S910" s="205"/>
      <c r="T910" s="187" t="s">
        <v>1512</v>
      </c>
      <c r="U910" s="203">
        <v>942</v>
      </c>
      <c r="V910" s="201" t="s">
        <v>1039</v>
      </c>
      <c r="W910" s="201" t="s">
        <v>1043</v>
      </c>
    </row>
    <row r="911" spans="1:23" ht="52.5">
      <c r="A911" s="197" t="s">
        <v>1525</v>
      </c>
      <c r="B911" s="197" t="s">
        <v>1526</v>
      </c>
      <c r="C911" s="192" t="s">
        <v>1005</v>
      </c>
      <c r="D911" s="192">
        <v>17338</v>
      </c>
      <c r="E911" s="193">
        <v>44834</v>
      </c>
      <c r="F911" s="205"/>
      <c r="G911" s="205"/>
      <c r="H911" s="205"/>
      <c r="I911" s="187">
        <v>22856.3</v>
      </c>
      <c r="J911" s="193">
        <v>44865</v>
      </c>
      <c r="K911" s="192" t="s">
        <v>1516</v>
      </c>
      <c r="L911" s="205"/>
      <c r="M911" s="197" t="s">
        <v>1516</v>
      </c>
      <c r="N911" s="187">
        <v>22856.3</v>
      </c>
      <c r="O911" s="199"/>
      <c r="P911" s="205"/>
      <c r="Q911" s="205"/>
      <c r="R911" s="205"/>
      <c r="S911" s="205"/>
      <c r="T911" s="187" t="s">
        <v>1512</v>
      </c>
      <c r="U911" s="203">
        <v>942</v>
      </c>
      <c r="V911" s="201" t="s">
        <v>1039</v>
      </c>
      <c r="W911" s="201" t="s">
        <v>1043</v>
      </c>
    </row>
    <row r="912" spans="1:23" ht="52.5">
      <c r="A912" s="197" t="s">
        <v>1525</v>
      </c>
      <c r="B912" s="197" t="s">
        <v>1526</v>
      </c>
      <c r="C912" s="192" t="s">
        <v>1005</v>
      </c>
      <c r="D912" s="192">
        <v>17339</v>
      </c>
      <c r="E912" s="193">
        <v>44834</v>
      </c>
      <c r="F912" s="205"/>
      <c r="G912" s="205"/>
      <c r="H912" s="205"/>
      <c r="I912" s="187">
        <v>18035.259999999998</v>
      </c>
      <c r="J912" s="193">
        <v>44865</v>
      </c>
      <c r="K912" s="192" t="s">
        <v>1516</v>
      </c>
      <c r="L912" s="205"/>
      <c r="M912" s="197" t="s">
        <v>1516</v>
      </c>
      <c r="N912" s="187">
        <v>18035.259999999998</v>
      </c>
      <c r="O912" s="199"/>
      <c r="P912" s="205"/>
      <c r="Q912" s="205"/>
      <c r="R912" s="205"/>
      <c r="S912" s="205"/>
      <c r="T912" s="187" t="s">
        <v>1512</v>
      </c>
      <c r="U912" s="203">
        <v>942</v>
      </c>
      <c r="V912" s="201" t="s">
        <v>1039</v>
      </c>
      <c r="W912" s="201" t="s">
        <v>1043</v>
      </c>
    </row>
    <row r="913" spans="1:23" ht="52.5">
      <c r="A913" s="197" t="s">
        <v>1525</v>
      </c>
      <c r="B913" s="197" t="s">
        <v>1526</v>
      </c>
      <c r="C913" s="192" t="s">
        <v>1005</v>
      </c>
      <c r="D913" s="192">
        <v>17398</v>
      </c>
      <c r="E913" s="193">
        <v>44865</v>
      </c>
      <c r="F913" s="205"/>
      <c r="G913" s="205"/>
      <c r="H913" s="205"/>
      <c r="I913" s="187">
        <v>74570.789999999994</v>
      </c>
      <c r="J913" s="193">
        <v>44895</v>
      </c>
      <c r="K913" s="192" t="s">
        <v>1516</v>
      </c>
      <c r="L913" s="205"/>
      <c r="M913" s="197" t="s">
        <v>1516</v>
      </c>
      <c r="N913" s="187">
        <v>74570.789999999994</v>
      </c>
      <c r="O913" s="199"/>
      <c r="P913" s="205"/>
      <c r="Q913" s="205"/>
      <c r="R913" s="205"/>
      <c r="S913" s="205"/>
      <c r="T913" s="187" t="s">
        <v>1509</v>
      </c>
      <c r="U913" s="203">
        <v>912</v>
      </c>
      <c r="V913" s="201" t="s">
        <v>1039</v>
      </c>
      <c r="W913" s="201" t="s">
        <v>1043</v>
      </c>
    </row>
    <row r="914" spans="1:23" ht="52.5">
      <c r="A914" s="197" t="s">
        <v>1525</v>
      </c>
      <c r="B914" s="197" t="s">
        <v>1526</v>
      </c>
      <c r="C914" s="192" t="s">
        <v>1005</v>
      </c>
      <c r="D914" s="192">
        <v>17399</v>
      </c>
      <c r="E914" s="193">
        <v>44865</v>
      </c>
      <c r="F914" s="205"/>
      <c r="G914" s="205"/>
      <c r="H914" s="205"/>
      <c r="I914" s="187">
        <v>38182.6</v>
      </c>
      <c r="J914" s="193">
        <v>44895</v>
      </c>
      <c r="K914" s="192" t="s">
        <v>1516</v>
      </c>
      <c r="L914" s="205"/>
      <c r="M914" s="197" t="s">
        <v>1516</v>
      </c>
      <c r="N914" s="187">
        <v>38182.6</v>
      </c>
      <c r="O914" s="199"/>
      <c r="P914" s="205"/>
      <c r="Q914" s="205"/>
      <c r="R914" s="205"/>
      <c r="S914" s="205"/>
      <c r="T914" s="187" t="s">
        <v>1509</v>
      </c>
      <c r="U914" s="203">
        <v>912</v>
      </c>
      <c r="V914" s="201" t="s">
        <v>1039</v>
      </c>
      <c r="W914" s="201" t="s">
        <v>1043</v>
      </c>
    </row>
    <row r="915" spans="1:23" ht="52.5">
      <c r="A915" s="197" t="s">
        <v>1525</v>
      </c>
      <c r="B915" s="197" t="s">
        <v>1526</v>
      </c>
      <c r="C915" s="192" t="s">
        <v>1005</v>
      </c>
      <c r="D915" s="192">
        <v>17400</v>
      </c>
      <c r="E915" s="193">
        <v>44865</v>
      </c>
      <c r="F915" s="205"/>
      <c r="G915" s="205"/>
      <c r="H915" s="205"/>
      <c r="I915" s="187">
        <v>62519.360000000001</v>
      </c>
      <c r="J915" s="193">
        <v>44895</v>
      </c>
      <c r="K915" s="192" t="s">
        <v>1516</v>
      </c>
      <c r="L915" s="205"/>
      <c r="M915" s="197" t="s">
        <v>1516</v>
      </c>
      <c r="N915" s="187">
        <v>62519.360000000001</v>
      </c>
      <c r="O915" s="199"/>
      <c r="P915" s="205"/>
      <c r="Q915" s="205"/>
      <c r="R915" s="205"/>
      <c r="S915" s="205"/>
      <c r="T915" s="187" t="s">
        <v>1509</v>
      </c>
      <c r="U915" s="203">
        <v>912</v>
      </c>
      <c r="V915" s="201" t="s">
        <v>1039</v>
      </c>
      <c r="W915" s="201" t="s">
        <v>1043</v>
      </c>
    </row>
    <row r="916" spans="1:23" ht="52.5">
      <c r="A916" s="197" t="s">
        <v>1525</v>
      </c>
      <c r="B916" s="197" t="s">
        <v>1526</v>
      </c>
      <c r="C916" s="192" t="s">
        <v>1005</v>
      </c>
      <c r="D916" s="192">
        <v>17401</v>
      </c>
      <c r="E916" s="193">
        <v>44865</v>
      </c>
      <c r="F916" s="205"/>
      <c r="G916" s="205"/>
      <c r="H916" s="205"/>
      <c r="I916" s="187">
        <v>6783.62</v>
      </c>
      <c r="J916" s="193">
        <v>44895</v>
      </c>
      <c r="K916" s="192" t="s">
        <v>1516</v>
      </c>
      <c r="L916" s="205"/>
      <c r="M916" s="197" t="s">
        <v>1516</v>
      </c>
      <c r="N916" s="187">
        <v>6783.62</v>
      </c>
      <c r="O916" s="199"/>
      <c r="P916" s="205"/>
      <c r="Q916" s="205"/>
      <c r="R916" s="205"/>
      <c r="S916" s="205"/>
      <c r="T916" s="187" t="s">
        <v>1509</v>
      </c>
      <c r="U916" s="203">
        <v>912</v>
      </c>
      <c r="V916" s="201" t="s">
        <v>1039</v>
      </c>
      <c r="W916" s="201" t="s">
        <v>1043</v>
      </c>
    </row>
    <row r="917" spans="1:23" ht="52.5">
      <c r="A917" s="197" t="s">
        <v>1525</v>
      </c>
      <c r="B917" s="197" t="s">
        <v>1526</v>
      </c>
      <c r="C917" s="192" t="s">
        <v>1005</v>
      </c>
      <c r="D917" s="192">
        <v>17402</v>
      </c>
      <c r="E917" s="193">
        <v>44865</v>
      </c>
      <c r="F917" s="205"/>
      <c r="G917" s="205"/>
      <c r="H917" s="205"/>
      <c r="I917" s="187">
        <v>3049.48</v>
      </c>
      <c r="J917" s="193">
        <v>44895</v>
      </c>
      <c r="K917" s="192" t="s">
        <v>1516</v>
      </c>
      <c r="L917" s="205"/>
      <c r="M917" s="197" t="s">
        <v>1516</v>
      </c>
      <c r="N917" s="187">
        <v>3049.48</v>
      </c>
      <c r="O917" s="199"/>
      <c r="P917" s="205"/>
      <c r="Q917" s="205"/>
      <c r="R917" s="205"/>
      <c r="S917" s="205"/>
      <c r="T917" s="187" t="s">
        <v>1509</v>
      </c>
      <c r="U917" s="203">
        <v>912</v>
      </c>
      <c r="V917" s="201" t="s">
        <v>1039</v>
      </c>
      <c r="W917" s="201" t="s">
        <v>1043</v>
      </c>
    </row>
    <row r="918" spans="1:23" ht="52.5">
      <c r="A918" s="197" t="s">
        <v>1525</v>
      </c>
      <c r="B918" s="197" t="s">
        <v>1526</v>
      </c>
      <c r="C918" s="192" t="s">
        <v>1005</v>
      </c>
      <c r="D918" s="192">
        <v>17403</v>
      </c>
      <c r="E918" s="193">
        <v>44865</v>
      </c>
      <c r="F918" s="205"/>
      <c r="G918" s="205"/>
      <c r="H918" s="205"/>
      <c r="I918" s="187">
        <v>15835.6</v>
      </c>
      <c r="J918" s="193">
        <v>44895</v>
      </c>
      <c r="K918" s="192" t="s">
        <v>1516</v>
      </c>
      <c r="L918" s="205"/>
      <c r="M918" s="197" t="s">
        <v>1516</v>
      </c>
      <c r="N918" s="187">
        <v>15835.6</v>
      </c>
      <c r="O918" s="199"/>
      <c r="P918" s="205"/>
      <c r="Q918" s="205"/>
      <c r="R918" s="205"/>
      <c r="S918" s="205"/>
      <c r="T918" s="187" t="s">
        <v>1509</v>
      </c>
      <c r="U918" s="203">
        <v>912</v>
      </c>
      <c r="V918" s="201" t="s">
        <v>1039</v>
      </c>
      <c r="W918" s="201" t="s">
        <v>1043</v>
      </c>
    </row>
    <row r="919" spans="1:23" ht="52.5">
      <c r="A919" s="197" t="s">
        <v>1525</v>
      </c>
      <c r="B919" s="197" t="s">
        <v>1526</v>
      </c>
      <c r="C919" s="192" t="s">
        <v>1005</v>
      </c>
      <c r="D919" s="192">
        <v>17404</v>
      </c>
      <c r="E919" s="193">
        <v>44865</v>
      </c>
      <c r="F919" s="205"/>
      <c r="G919" s="205"/>
      <c r="H919" s="205"/>
      <c r="I919" s="187">
        <v>14913.27</v>
      </c>
      <c r="J919" s="193">
        <v>44895</v>
      </c>
      <c r="K919" s="192" t="s">
        <v>1516</v>
      </c>
      <c r="L919" s="205"/>
      <c r="M919" s="197" t="s">
        <v>1516</v>
      </c>
      <c r="N919" s="187">
        <v>14913.27</v>
      </c>
      <c r="O919" s="199"/>
      <c r="P919" s="205"/>
      <c r="Q919" s="205"/>
      <c r="R919" s="205"/>
      <c r="S919" s="205"/>
      <c r="T919" s="187" t="s">
        <v>1509</v>
      </c>
      <c r="U919" s="203">
        <v>912</v>
      </c>
      <c r="V919" s="201" t="s">
        <v>1039</v>
      </c>
      <c r="W919" s="201" t="s">
        <v>1043</v>
      </c>
    </row>
    <row r="920" spans="1:23" ht="52.5">
      <c r="A920" s="197" t="s">
        <v>1525</v>
      </c>
      <c r="B920" s="197" t="s">
        <v>1526</v>
      </c>
      <c r="C920" s="192" t="s">
        <v>1005</v>
      </c>
      <c r="D920" s="192">
        <v>17405</v>
      </c>
      <c r="E920" s="193">
        <v>44865</v>
      </c>
      <c r="F920" s="205"/>
      <c r="G920" s="205"/>
      <c r="H920" s="205"/>
      <c r="I920" s="187">
        <v>1468.74</v>
      </c>
      <c r="J920" s="193">
        <v>44895</v>
      </c>
      <c r="K920" s="192" t="s">
        <v>1516</v>
      </c>
      <c r="L920" s="205"/>
      <c r="M920" s="197" t="s">
        <v>1516</v>
      </c>
      <c r="N920" s="187">
        <v>1468.74</v>
      </c>
      <c r="O920" s="199"/>
      <c r="P920" s="205"/>
      <c r="Q920" s="205"/>
      <c r="R920" s="205"/>
      <c r="S920" s="205"/>
      <c r="T920" s="187" t="s">
        <v>1509</v>
      </c>
      <c r="U920" s="203">
        <v>912</v>
      </c>
      <c r="V920" s="201" t="s">
        <v>1039</v>
      </c>
      <c r="W920" s="201" t="s">
        <v>1043</v>
      </c>
    </row>
    <row r="921" spans="1:23" ht="52.5">
      <c r="A921" s="197" t="s">
        <v>1525</v>
      </c>
      <c r="B921" s="197" t="s">
        <v>1526</v>
      </c>
      <c r="C921" s="192" t="s">
        <v>1005</v>
      </c>
      <c r="D921" s="192">
        <v>17406</v>
      </c>
      <c r="E921" s="193">
        <v>44865</v>
      </c>
      <c r="F921" s="205"/>
      <c r="G921" s="205"/>
      <c r="H921" s="205"/>
      <c r="I921" s="187">
        <v>6004.31</v>
      </c>
      <c r="J921" s="193">
        <v>44895</v>
      </c>
      <c r="K921" s="192" t="s">
        <v>1516</v>
      </c>
      <c r="L921" s="205"/>
      <c r="M921" s="197" t="s">
        <v>1516</v>
      </c>
      <c r="N921" s="187">
        <v>6004.31</v>
      </c>
      <c r="O921" s="199"/>
      <c r="P921" s="205"/>
      <c r="Q921" s="205"/>
      <c r="R921" s="205"/>
      <c r="S921" s="205"/>
      <c r="T921" s="187" t="s">
        <v>1509</v>
      </c>
      <c r="U921" s="203">
        <v>912</v>
      </c>
      <c r="V921" s="201" t="s">
        <v>1039</v>
      </c>
      <c r="W921" s="201" t="s">
        <v>1043</v>
      </c>
    </row>
    <row r="922" spans="1:23" ht="52.5">
      <c r="A922" s="197" t="s">
        <v>1525</v>
      </c>
      <c r="B922" s="197" t="s">
        <v>1526</v>
      </c>
      <c r="C922" s="192" t="s">
        <v>1005</v>
      </c>
      <c r="D922" s="192">
        <v>17407</v>
      </c>
      <c r="E922" s="193">
        <v>44865</v>
      </c>
      <c r="F922" s="205"/>
      <c r="G922" s="205"/>
      <c r="H922" s="205"/>
      <c r="I922" s="187">
        <v>10016.98</v>
      </c>
      <c r="J922" s="193">
        <v>44895</v>
      </c>
      <c r="K922" s="192" t="s">
        <v>1516</v>
      </c>
      <c r="L922" s="205"/>
      <c r="M922" s="197" t="s">
        <v>1516</v>
      </c>
      <c r="N922" s="187">
        <v>10016.98</v>
      </c>
      <c r="O922" s="199"/>
      <c r="P922" s="205"/>
      <c r="Q922" s="205"/>
      <c r="R922" s="205"/>
      <c r="S922" s="205"/>
      <c r="T922" s="187" t="s">
        <v>1509</v>
      </c>
      <c r="U922" s="203">
        <v>912</v>
      </c>
      <c r="V922" s="201" t="s">
        <v>1039</v>
      </c>
      <c r="W922" s="201" t="s">
        <v>1043</v>
      </c>
    </row>
    <row r="923" spans="1:23" ht="52.5">
      <c r="A923" s="197" t="s">
        <v>1525</v>
      </c>
      <c r="B923" s="197" t="s">
        <v>1526</v>
      </c>
      <c r="C923" s="192" t="s">
        <v>1005</v>
      </c>
      <c r="D923" s="192">
        <v>17408</v>
      </c>
      <c r="E923" s="193">
        <v>44865</v>
      </c>
      <c r="F923" s="205"/>
      <c r="G923" s="205"/>
      <c r="H923" s="205"/>
      <c r="I923" s="187">
        <v>80378.42</v>
      </c>
      <c r="J923" s="193">
        <v>44895</v>
      </c>
      <c r="K923" s="192" t="s">
        <v>1516</v>
      </c>
      <c r="L923" s="205"/>
      <c r="M923" s="197" t="s">
        <v>1516</v>
      </c>
      <c r="N923" s="187">
        <v>80378.42</v>
      </c>
      <c r="O923" s="199"/>
      <c r="P923" s="205"/>
      <c r="Q923" s="205"/>
      <c r="R923" s="205"/>
      <c r="S923" s="205"/>
      <c r="T923" s="187" t="s">
        <v>1509</v>
      </c>
      <c r="U923" s="203">
        <v>912</v>
      </c>
      <c r="V923" s="201" t="s">
        <v>1039</v>
      </c>
      <c r="W923" s="201" t="s">
        <v>1043</v>
      </c>
    </row>
    <row r="924" spans="1:23" ht="52.5">
      <c r="A924" s="197" t="s">
        <v>1525</v>
      </c>
      <c r="B924" s="197" t="s">
        <v>1526</v>
      </c>
      <c r="C924" s="192" t="s">
        <v>1005</v>
      </c>
      <c r="D924" s="192">
        <v>17409</v>
      </c>
      <c r="E924" s="193">
        <v>44865</v>
      </c>
      <c r="F924" s="205"/>
      <c r="G924" s="205"/>
      <c r="H924" s="205"/>
      <c r="I924" s="187">
        <v>4724.22</v>
      </c>
      <c r="J924" s="193">
        <v>44895</v>
      </c>
      <c r="K924" s="192" t="s">
        <v>1516</v>
      </c>
      <c r="L924" s="205"/>
      <c r="M924" s="197" t="s">
        <v>1516</v>
      </c>
      <c r="N924" s="187">
        <v>4724.22</v>
      </c>
      <c r="O924" s="199"/>
      <c r="P924" s="205"/>
      <c r="Q924" s="205"/>
      <c r="R924" s="205"/>
      <c r="S924" s="205"/>
      <c r="T924" s="187" t="s">
        <v>1509</v>
      </c>
      <c r="U924" s="203">
        <v>912</v>
      </c>
      <c r="V924" s="201" t="s">
        <v>1039</v>
      </c>
      <c r="W924" s="201" t="s">
        <v>1043</v>
      </c>
    </row>
    <row r="925" spans="1:23" ht="52.5">
      <c r="A925" s="197" t="s">
        <v>1525</v>
      </c>
      <c r="B925" s="197" t="s">
        <v>1526</v>
      </c>
      <c r="C925" s="192" t="s">
        <v>1005</v>
      </c>
      <c r="D925" s="192">
        <v>17410</v>
      </c>
      <c r="E925" s="193">
        <v>44865</v>
      </c>
      <c r="F925" s="205"/>
      <c r="G925" s="205"/>
      <c r="H925" s="205"/>
      <c r="I925" s="187">
        <v>10477.459999999999</v>
      </c>
      <c r="J925" s="193">
        <v>44895</v>
      </c>
      <c r="K925" s="192" t="s">
        <v>1516</v>
      </c>
      <c r="L925" s="205"/>
      <c r="M925" s="197" t="s">
        <v>1516</v>
      </c>
      <c r="N925" s="187">
        <v>10477.459999999999</v>
      </c>
      <c r="O925" s="199"/>
      <c r="P925" s="205"/>
      <c r="Q925" s="205"/>
      <c r="R925" s="205"/>
      <c r="S925" s="205"/>
      <c r="T925" s="187" t="s">
        <v>1509</v>
      </c>
      <c r="U925" s="203">
        <v>912</v>
      </c>
      <c r="V925" s="201" t="s">
        <v>1039</v>
      </c>
      <c r="W925" s="201" t="s">
        <v>1043</v>
      </c>
    </row>
    <row r="926" spans="1:23" ht="52.5">
      <c r="A926" s="197" t="s">
        <v>1525</v>
      </c>
      <c r="B926" s="197" t="s">
        <v>1526</v>
      </c>
      <c r="C926" s="192" t="s">
        <v>1005</v>
      </c>
      <c r="D926" s="192">
        <v>17411</v>
      </c>
      <c r="E926" s="193">
        <v>44865</v>
      </c>
      <c r="F926" s="205"/>
      <c r="G926" s="205"/>
      <c r="H926" s="205"/>
      <c r="I926" s="187">
        <v>49311.79</v>
      </c>
      <c r="J926" s="193">
        <v>44895</v>
      </c>
      <c r="K926" s="192" t="s">
        <v>1516</v>
      </c>
      <c r="L926" s="205"/>
      <c r="M926" s="197" t="s">
        <v>1516</v>
      </c>
      <c r="N926" s="187">
        <v>49311.79</v>
      </c>
      <c r="O926" s="199"/>
      <c r="P926" s="205"/>
      <c r="Q926" s="205"/>
      <c r="R926" s="205"/>
      <c r="S926" s="205"/>
      <c r="T926" s="187" t="s">
        <v>1509</v>
      </c>
      <c r="U926" s="203">
        <v>912</v>
      </c>
      <c r="V926" s="201" t="s">
        <v>1039</v>
      </c>
      <c r="W926" s="201" t="s">
        <v>1043</v>
      </c>
    </row>
    <row r="927" spans="1:23" ht="52.5">
      <c r="A927" s="197" t="s">
        <v>1525</v>
      </c>
      <c r="B927" s="197" t="s">
        <v>1526</v>
      </c>
      <c r="C927" s="192" t="s">
        <v>1005</v>
      </c>
      <c r="D927" s="192">
        <v>17412</v>
      </c>
      <c r="E927" s="193">
        <v>44865</v>
      </c>
      <c r="F927" s="205"/>
      <c r="G927" s="205"/>
      <c r="H927" s="205"/>
      <c r="I927" s="187">
        <v>19139.810000000001</v>
      </c>
      <c r="J927" s="193">
        <v>44895</v>
      </c>
      <c r="K927" s="192" t="s">
        <v>1516</v>
      </c>
      <c r="L927" s="205"/>
      <c r="M927" s="197" t="s">
        <v>1516</v>
      </c>
      <c r="N927" s="187">
        <v>19139.810000000001</v>
      </c>
      <c r="O927" s="199"/>
      <c r="P927" s="205"/>
      <c r="Q927" s="205"/>
      <c r="R927" s="205"/>
      <c r="S927" s="205"/>
      <c r="T927" s="187" t="s">
        <v>1509</v>
      </c>
      <c r="U927" s="203">
        <v>912</v>
      </c>
      <c r="V927" s="201" t="s">
        <v>1039</v>
      </c>
      <c r="W927" s="201" t="s">
        <v>1043</v>
      </c>
    </row>
    <row r="928" spans="1:23" ht="52.5">
      <c r="A928" s="197" t="s">
        <v>1525</v>
      </c>
      <c r="B928" s="197" t="s">
        <v>1526</v>
      </c>
      <c r="C928" s="192" t="s">
        <v>1005</v>
      </c>
      <c r="D928" s="192">
        <v>17413</v>
      </c>
      <c r="E928" s="193">
        <v>44865</v>
      </c>
      <c r="F928" s="205"/>
      <c r="G928" s="205"/>
      <c r="H928" s="205"/>
      <c r="I928" s="187">
        <v>44934.83</v>
      </c>
      <c r="J928" s="193">
        <v>44895</v>
      </c>
      <c r="K928" s="192" t="s">
        <v>1516</v>
      </c>
      <c r="L928" s="205"/>
      <c r="M928" s="197" t="s">
        <v>1516</v>
      </c>
      <c r="N928" s="187">
        <v>44934.83</v>
      </c>
      <c r="O928" s="199"/>
      <c r="P928" s="205"/>
      <c r="Q928" s="205"/>
      <c r="R928" s="205"/>
      <c r="S928" s="205"/>
      <c r="T928" s="187" t="s">
        <v>1509</v>
      </c>
      <c r="U928" s="203">
        <v>912</v>
      </c>
      <c r="V928" s="201" t="s">
        <v>1039</v>
      </c>
      <c r="W928" s="201" t="s">
        <v>1043</v>
      </c>
    </row>
    <row r="929" spans="1:23" ht="52.5">
      <c r="A929" s="197" t="s">
        <v>1525</v>
      </c>
      <c r="B929" s="197" t="s">
        <v>1526</v>
      </c>
      <c r="C929" s="192" t="s">
        <v>1005</v>
      </c>
      <c r="D929" s="192">
        <v>17414</v>
      </c>
      <c r="E929" s="193">
        <v>44865</v>
      </c>
      <c r="F929" s="205"/>
      <c r="G929" s="205"/>
      <c r="H929" s="205"/>
      <c r="I929" s="187">
        <v>36835.97</v>
      </c>
      <c r="J929" s="193">
        <v>44895</v>
      </c>
      <c r="K929" s="192" t="s">
        <v>1516</v>
      </c>
      <c r="L929" s="205"/>
      <c r="M929" s="197" t="s">
        <v>1516</v>
      </c>
      <c r="N929" s="187">
        <v>36835.97</v>
      </c>
      <c r="O929" s="199"/>
      <c r="P929" s="205"/>
      <c r="Q929" s="205"/>
      <c r="R929" s="205"/>
      <c r="S929" s="205"/>
      <c r="T929" s="187" t="s">
        <v>1509</v>
      </c>
      <c r="U929" s="203">
        <v>912</v>
      </c>
      <c r="V929" s="201" t="s">
        <v>1039</v>
      </c>
      <c r="W929" s="201" t="s">
        <v>1043</v>
      </c>
    </row>
    <row r="930" spans="1:23" ht="52.5">
      <c r="A930" s="197" t="s">
        <v>1525</v>
      </c>
      <c r="B930" s="197" t="s">
        <v>1526</v>
      </c>
      <c r="C930" s="192" t="s">
        <v>1005</v>
      </c>
      <c r="D930" s="192">
        <v>17415</v>
      </c>
      <c r="E930" s="193">
        <v>44865</v>
      </c>
      <c r="F930" s="205"/>
      <c r="G930" s="205"/>
      <c r="H930" s="205"/>
      <c r="I930" s="187">
        <v>35242.080000000002</v>
      </c>
      <c r="J930" s="193">
        <v>44895</v>
      </c>
      <c r="K930" s="192" t="s">
        <v>1516</v>
      </c>
      <c r="L930" s="205"/>
      <c r="M930" s="197" t="s">
        <v>1516</v>
      </c>
      <c r="N930" s="187">
        <v>35242.080000000002</v>
      </c>
      <c r="O930" s="199"/>
      <c r="P930" s="205"/>
      <c r="Q930" s="205"/>
      <c r="R930" s="205"/>
      <c r="S930" s="205"/>
      <c r="T930" s="187" t="s">
        <v>1509</v>
      </c>
      <c r="U930" s="203">
        <v>912</v>
      </c>
      <c r="V930" s="201" t="s">
        <v>1039</v>
      </c>
      <c r="W930" s="201" t="s">
        <v>1043</v>
      </c>
    </row>
    <row r="931" spans="1:23" ht="52.5">
      <c r="A931" s="197" t="s">
        <v>1525</v>
      </c>
      <c r="B931" s="197" t="s">
        <v>1526</v>
      </c>
      <c r="C931" s="192" t="s">
        <v>1005</v>
      </c>
      <c r="D931" s="192">
        <v>17416</v>
      </c>
      <c r="E931" s="193">
        <v>44865</v>
      </c>
      <c r="F931" s="205"/>
      <c r="G931" s="205"/>
      <c r="H931" s="205"/>
      <c r="I931" s="187">
        <v>14250.03</v>
      </c>
      <c r="J931" s="193">
        <v>44895</v>
      </c>
      <c r="K931" s="192" t="s">
        <v>1516</v>
      </c>
      <c r="L931" s="205"/>
      <c r="M931" s="197" t="s">
        <v>1516</v>
      </c>
      <c r="N931" s="187">
        <v>14250.03</v>
      </c>
      <c r="O931" s="199"/>
      <c r="P931" s="205"/>
      <c r="Q931" s="205"/>
      <c r="R931" s="205"/>
      <c r="S931" s="205"/>
      <c r="T931" s="187" t="s">
        <v>1509</v>
      </c>
      <c r="U931" s="203">
        <v>912</v>
      </c>
      <c r="V931" s="201" t="s">
        <v>1039</v>
      </c>
      <c r="W931" s="201" t="s">
        <v>1043</v>
      </c>
    </row>
    <row r="932" spans="1:23" ht="52.5">
      <c r="A932" s="197" t="s">
        <v>1525</v>
      </c>
      <c r="B932" s="197" t="s">
        <v>1526</v>
      </c>
      <c r="C932" s="192" t="s">
        <v>1005</v>
      </c>
      <c r="D932" s="192">
        <v>17417</v>
      </c>
      <c r="E932" s="193">
        <v>44865</v>
      </c>
      <c r="F932" s="205"/>
      <c r="G932" s="205"/>
      <c r="H932" s="205"/>
      <c r="I932" s="187">
        <v>21424.44</v>
      </c>
      <c r="J932" s="193">
        <v>44895</v>
      </c>
      <c r="K932" s="192" t="s">
        <v>1516</v>
      </c>
      <c r="L932" s="205"/>
      <c r="M932" s="197" t="s">
        <v>1516</v>
      </c>
      <c r="N932" s="187">
        <v>21424.44</v>
      </c>
      <c r="O932" s="199"/>
      <c r="P932" s="205"/>
      <c r="Q932" s="205"/>
      <c r="R932" s="205"/>
      <c r="S932" s="205"/>
      <c r="T932" s="187" t="s">
        <v>1509</v>
      </c>
      <c r="U932" s="203">
        <v>912</v>
      </c>
      <c r="V932" s="201" t="s">
        <v>1039</v>
      </c>
      <c r="W932" s="201" t="s">
        <v>1043</v>
      </c>
    </row>
    <row r="933" spans="1:23" ht="52.5">
      <c r="A933" s="197" t="s">
        <v>1525</v>
      </c>
      <c r="B933" s="197" t="s">
        <v>1526</v>
      </c>
      <c r="C933" s="192" t="s">
        <v>1005</v>
      </c>
      <c r="D933" s="192">
        <v>17418</v>
      </c>
      <c r="E933" s="193">
        <v>44865</v>
      </c>
      <c r="F933" s="205"/>
      <c r="G933" s="205"/>
      <c r="H933" s="205"/>
      <c r="I933" s="187">
        <v>16150.64</v>
      </c>
      <c r="J933" s="193">
        <v>44895</v>
      </c>
      <c r="K933" s="192" t="s">
        <v>1516</v>
      </c>
      <c r="L933" s="205"/>
      <c r="M933" s="197" t="s">
        <v>1516</v>
      </c>
      <c r="N933" s="187">
        <v>16150.64</v>
      </c>
      <c r="O933" s="199"/>
      <c r="P933" s="205"/>
      <c r="Q933" s="205"/>
      <c r="R933" s="205"/>
      <c r="S933" s="205"/>
      <c r="T933" s="187" t="s">
        <v>1509</v>
      </c>
      <c r="U933" s="203">
        <v>912</v>
      </c>
      <c r="V933" s="201" t="s">
        <v>1039</v>
      </c>
      <c r="W933" s="201" t="s">
        <v>1043</v>
      </c>
    </row>
    <row r="934" spans="1:23" ht="52.5">
      <c r="A934" s="197" t="s">
        <v>1525</v>
      </c>
      <c r="B934" s="197" t="s">
        <v>1526</v>
      </c>
      <c r="C934" s="192" t="s">
        <v>1005</v>
      </c>
      <c r="D934" s="192">
        <v>17419</v>
      </c>
      <c r="E934" s="193">
        <v>44865</v>
      </c>
      <c r="F934" s="205"/>
      <c r="G934" s="205"/>
      <c r="H934" s="205"/>
      <c r="I934" s="187">
        <v>20998.22</v>
      </c>
      <c r="J934" s="193">
        <v>44895</v>
      </c>
      <c r="K934" s="192" t="s">
        <v>1516</v>
      </c>
      <c r="L934" s="205"/>
      <c r="M934" s="197" t="s">
        <v>1516</v>
      </c>
      <c r="N934" s="187">
        <v>20998.22</v>
      </c>
      <c r="O934" s="199"/>
      <c r="P934" s="205"/>
      <c r="Q934" s="205"/>
      <c r="R934" s="205"/>
      <c r="S934" s="205"/>
      <c r="T934" s="187" t="s">
        <v>1509</v>
      </c>
      <c r="U934" s="203">
        <v>912</v>
      </c>
      <c r="V934" s="201" t="s">
        <v>1039</v>
      </c>
      <c r="W934" s="201" t="s">
        <v>1043</v>
      </c>
    </row>
    <row r="935" spans="1:23" ht="52.5">
      <c r="A935" s="197" t="s">
        <v>1525</v>
      </c>
      <c r="B935" s="197" t="s">
        <v>1526</v>
      </c>
      <c r="C935" s="192" t="s">
        <v>1005</v>
      </c>
      <c r="D935" s="192">
        <v>17420</v>
      </c>
      <c r="E935" s="193">
        <v>44865</v>
      </c>
      <c r="F935" s="205"/>
      <c r="G935" s="205"/>
      <c r="H935" s="205"/>
      <c r="I935" s="187">
        <v>16470.91</v>
      </c>
      <c r="J935" s="193">
        <v>44895</v>
      </c>
      <c r="K935" s="192" t="s">
        <v>1516</v>
      </c>
      <c r="L935" s="205"/>
      <c r="M935" s="197" t="s">
        <v>1516</v>
      </c>
      <c r="N935" s="187">
        <v>16470.91</v>
      </c>
      <c r="O935" s="199"/>
      <c r="P935" s="205"/>
      <c r="Q935" s="205"/>
      <c r="R935" s="205"/>
      <c r="S935" s="205"/>
      <c r="T935" s="187" t="s">
        <v>1509</v>
      </c>
      <c r="U935" s="203">
        <v>912</v>
      </c>
      <c r="V935" s="201" t="s">
        <v>1039</v>
      </c>
      <c r="W935" s="201" t="s">
        <v>1043</v>
      </c>
    </row>
    <row r="936" spans="1:23" ht="52.5">
      <c r="A936" s="197" t="s">
        <v>1525</v>
      </c>
      <c r="B936" s="197" t="s">
        <v>1526</v>
      </c>
      <c r="C936" s="192" t="s">
        <v>1005</v>
      </c>
      <c r="D936" s="192">
        <v>17421</v>
      </c>
      <c r="E936" s="193">
        <v>44865</v>
      </c>
      <c r="F936" s="205"/>
      <c r="G936" s="205"/>
      <c r="H936" s="205"/>
      <c r="I936" s="187">
        <v>13600.76</v>
      </c>
      <c r="J936" s="193">
        <v>44895</v>
      </c>
      <c r="K936" s="192" t="s">
        <v>1516</v>
      </c>
      <c r="L936" s="205"/>
      <c r="M936" s="197" t="s">
        <v>1516</v>
      </c>
      <c r="N936" s="187">
        <v>13600.76</v>
      </c>
      <c r="O936" s="199"/>
      <c r="P936" s="205"/>
      <c r="Q936" s="205"/>
      <c r="R936" s="205"/>
      <c r="S936" s="205"/>
      <c r="T936" s="187" t="s">
        <v>1509</v>
      </c>
      <c r="U936" s="203">
        <v>912</v>
      </c>
      <c r="V936" s="201" t="s">
        <v>1039</v>
      </c>
      <c r="W936" s="201" t="s">
        <v>1043</v>
      </c>
    </row>
    <row r="937" spans="1:23" ht="52.5">
      <c r="A937" s="197" t="s">
        <v>1525</v>
      </c>
      <c r="B937" s="197" t="s">
        <v>1526</v>
      </c>
      <c r="C937" s="192" t="s">
        <v>1005</v>
      </c>
      <c r="D937" s="192">
        <v>17422</v>
      </c>
      <c r="E937" s="193">
        <v>44865</v>
      </c>
      <c r="F937" s="205"/>
      <c r="G937" s="205"/>
      <c r="H937" s="205"/>
      <c r="I937" s="187">
        <v>29015.5</v>
      </c>
      <c r="J937" s="193">
        <v>44895</v>
      </c>
      <c r="K937" s="192" t="s">
        <v>1516</v>
      </c>
      <c r="L937" s="205"/>
      <c r="M937" s="197" t="s">
        <v>1516</v>
      </c>
      <c r="N937" s="187">
        <v>29015.5</v>
      </c>
      <c r="O937" s="199"/>
      <c r="P937" s="205"/>
      <c r="Q937" s="205"/>
      <c r="R937" s="205"/>
      <c r="S937" s="205"/>
      <c r="T937" s="187" t="s">
        <v>1509</v>
      </c>
      <c r="U937" s="203">
        <v>912</v>
      </c>
      <c r="V937" s="201" t="s">
        <v>1039</v>
      </c>
      <c r="W937" s="201" t="s">
        <v>1043</v>
      </c>
    </row>
    <row r="938" spans="1:23" ht="52.5">
      <c r="A938" s="197" t="s">
        <v>1525</v>
      </c>
      <c r="B938" s="197" t="s">
        <v>1526</v>
      </c>
      <c r="C938" s="192" t="s">
        <v>1005</v>
      </c>
      <c r="D938" s="192">
        <v>17423</v>
      </c>
      <c r="E938" s="193">
        <v>44865</v>
      </c>
      <c r="F938" s="205"/>
      <c r="G938" s="205"/>
      <c r="H938" s="205"/>
      <c r="I938" s="187">
        <v>15784.52</v>
      </c>
      <c r="J938" s="193">
        <v>44895</v>
      </c>
      <c r="K938" s="192" t="s">
        <v>1516</v>
      </c>
      <c r="L938" s="205"/>
      <c r="M938" s="197" t="s">
        <v>1516</v>
      </c>
      <c r="N938" s="187">
        <v>15784.52</v>
      </c>
      <c r="O938" s="199"/>
      <c r="P938" s="205"/>
      <c r="Q938" s="205"/>
      <c r="R938" s="205"/>
      <c r="S938" s="205"/>
      <c r="T938" s="187" t="s">
        <v>1509</v>
      </c>
      <c r="U938" s="203">
        <v>912</v>
      </c>
      <c r="V938" s="201" t="s">
        <v>1039</v>
      </c>
      <c r="W938" s="201" t="s">
        <v>1043</v>
      </c>
    </row>
    <row r="939" spans="1:23" ht="52.5">
      <c r="A939" s="197" t="s">
        <v>1525</v>
      </c>
      <c r="B939" s="197" t="s">
        <v>1526</v>
      </c>
      <c r="C939" s="192" t="s">
        <v>1005</v>
      </c>
      <c r="D939" s="192">
        <v>17424</v>
      </c>
      <c r="E939" s="193">
        <v>44865</v>
      </c>
      <c r="F939" s="205"/>
      <c r="G939" s="205"/>
      <c r="H939" s="205"/>
      <c r="I939" s="187">
        <v>13953.52</v>
      </c>
      <c r="J939" s="193">
        <v>44895</v>
      </c>
      <c r="K939" s="192" t="s">
        <v>1516</v>
      </c>
      <c r="L939" s="205"/>
      <c r="M939" s="197" t="s">
        <v>1516</v>
      </c>
      <c r="N939" s="187">
        <v>13953.52</v>
      </c>
      <c r="O939" s="199"/>
      <c r="P939" s="205"/>
      <c r="Q939" s="205"/>
      <c r="R939" s="205"/>
      <c r="S939" s="205"/>
      <c r="T939" s="187" t="s">
        <v>1509</v>
      </c>
      <c r="U939" s="203">
        <v>912</v>
      </c>
      <c r="V939" s="201" t="s">
        <v>1039</v>
      </c>
      <c r="W939" s="201" t="s">
        <v>1043</v>
      </c>
    </row>
    <row r="940" spans="1:23" ht="52.5">
      <c r="A940" s="197" t="s">
        <v>1525</v>
      </c>
      <c r="B940" s="197" t="s">
        <v>1526</v>
      </c>
      <c r="C940" s="192" t="s">
        <v>1005</v>
      </c>
      <c r="D940" s="192">
        <v>17425</v>
      </c>
      <c r="E940" s="193">
        <v>44865</v>
      </c>
      <c r="F940" s="205"/>
      <c r="G940" s="205"/>
      <c r="H940" s="205"/>
      <c r="I940" s="187">
        <v>34089.24</v>
      </c>
      <c r="J940" s="193">
        <v>44895</v>
      </c>
      <c r="K940" s="192" t="s">
        <v>1516</v>
      </c>
      <c r="L940" s="205"/>
      <c r="M940" s="197" t="s">
        <v>1516</v>
      </c>
      <c r="N940" s="187">
        <v>34089.24</v>
      </c>
      <c r="O940" s="199"/>
      <c r="P940" s="205"/>
      <c r="Q940" s="205"/>
      <c r="R940" s="205"/>
      <c r="S940" s="205"/>
      <c r="T940" s="187" t="s">
        <v>1509</v>
      </c>
      <c r="U940" s="203">
        <v>912</v>
      </c>
      <c r="V940" s="201" t="s">
        <v>1039</v>
      </c>
      <c r="W940" s="201" t="s">
        <v>1043</v>
      </c>
    </row>
    <row r="941" spans="1:23" ht="52.5">
      <c r="A941" s="197" t="s">
        <v>1525</v>
      </c>
      <c r="B941" s="197" t="s">
        <v>1526</v>
      </c>
      <c r="C941" s="192" t="s">
        <v>1005</v>
      </c>
      <c r="D941" s="192">
        <v>17426</v>
      </c>
      <c r="E941" s="193">
        <v>44865</v>
      </c>
      <c r="F941" s="205"/>
      <c r="G941" s="205"/>
      <c r="H941" s="205"/>
      <c r="I941" s="187">
        <v>50926.38</v>
      </c>
      <c r="J941" s="193">
        <v>44895</v>
      </c>
      <c r="K941" s="192" t="s">
        <v>1516</v>
      </c>
      <c r="L941" s="205"/>
      <c r="M941" s="197" t="s">
        <v>1516</v>
      </c>
      <c r="N941" s="187">
        <v>50926.38</v>
      </c>
      <c r="O941" s="199"/>
      <c r="P941" s="205"/>
      <c r="Q941" s="205"/>
      <c r="R941" s="205"/>
      <c r="S941" s="205"/>
      <c r="T941" s="187" t="s">
        <v>1509</v>
      </c>
      <c r="U941" s="203">
        <v>912</v>
      </c>
      <c r="V941" s="201" t="s">
        <v>1039</v>
      </c>
      <c r="W941" s="201" t="s">
        <v>1043</v>
      </c>
    </row>
    <row r="942" spans="1:23" ht="52.5">
      <c r="A942" s="197" t="s">
        <v>1525</v>
      </c>
      <c r="B942" s="197" t="s">
        <v>1526</v>
      </c>
      <c r="C942" s="192" t="s">
        <v>1005</v>
      </c>
      <c r="D942" s="192">
        <v>17427</v>
      </c>
      <c r="E942" s="193">
        <v>44865</v>
      </c>
      <c r="F942" s="205"/>
      <c r="G942" s="205"/>
      <c r="H942" s="205"/>
      <c r="I942" s="187">
        <v>76651.490000000005</v>
      </c>
      <c r="J942" s="193">
        <v>44895</v>
      </c>
      <c r="K942" s="192" t="s">
        <v>1516</v>
      </c>
      <c r="L942" s="205"/>
      <c r="M942" s="197" t="s">
        <v>1516</v>
      </c>
      <c r="N942" s="187">
        <v>76651.490000000005</v>
      </c>
      <c r="O942" s="199"/>
      <c r="P942" s="205"/>
      <c r="Q942" s="205"/>
      <c r="R942" s="205"/>
      <c r="S942" s="205"/>
      <c r="T942" s="187" t="s">
        <v>1509</v>
      </c>
      <c r="U942" s="203">
        <v>912</v>
      </c>
      <c r="V942" s="201" t="s">
        <v>1039</v>
      </c>
      <c r="W942" s="201" t="s">
        <v>1043</v>
      </c>
    </row>
    <row r="943" spans="1:23" ht="52.5">
      <c r="A943" s="197" t="s">
        <v>1525</v>
      </c>
      <c r="B943" s="197" t="s">
        <v>1526</v>
      </c>
      <c r="C943" s="192" t="s">
        <v>1005</v>
      </c>
      <c r="D943" s="192">
        <v>17428</v>
      </c>
      <c r="E943" s="193">
        <v>44865</v>
      </c>
      <c r="F943" s="205"/>
      <c r="G943" s="205"/>
      <c r="H943" s="205"/>
      <c r="I943" s="187">
        <v>71644.25</v>
      </c>
      <c r="J943" s="193">
        <v>44895</v>
      </c>
      <c r="K943" s="192" t="s">
        <v>1516</v>
      </c>
      <c r="L943" s="205"/>
      <c r="M943" s="197" t="s">
        <v>1516</v>
      </c>
      <c r="N943" s="187">
        <v>71644.25</v>
      </c>
      <c r="O943" s="199"/>
      <c r="P943" s="205"/>
      <c r="Q943" s="205"/>
      <c r="R943" s="205"/>
      <c r="S943" s="205"/>
      <c r="T943" s="187" t="s">
        <v>1509</v>
      </c>
      <c r="U943" s="203">
        <v>912</v>
      </c>
      <c r="V943" s="201" t="s">
        <v>1039</v>
      </c>
      <c r="W943" s="201" t="s">
        <v>1043</v>
      </c>
    </row>
    <row r="944" spans="1:23" ht="52.5">
      <c r="A944" s="197" t="s">
        <v>1525</v>
      </c>
      <c r="B944" s="197" t="s">
        <v>1526</v>
      </c>
      <c r="C944" s="192" t="s">
        <v>1005</v>
      </c>
      <c r="D944" s="192">
        <v>17429</v>
      </c>
      <c r="E944" s="193">
        <v>44865</v>
      </c>
      <c r="F944" s="205"/>
      <c r="G944" s="205"/>
      <c r="H944" s="205"/>
      <c r="I944" s="187">
        <v>84051.82</v>
      </c>
      <c r="J944" s="193">
        <v>44895</v>
      </c>
      <c r="K944" s="192" t="s">
        <v>1516</v>
      </c>
      <c r="L944" s="205"/>
      <c r="M944" s="197" t="s">
        <v>1516</v>
      </c>
      <c r="N944" s="187">
        <v>84051.82</v>
      </c>
      <c r="O944" s="199"/>
      <c r="P944" s="205"/>
      <c r="Q944" s="205"/>
      <c r="R944" s="205"/>
      <c r="S944" s="205"/>
      <c r="T944" s="187" t="s">
        <v>1509</v>
      </c>
      <c r="U944" s="203">
        <v>912</v>
      </c>
      <c r="V944" s="201" t="s">
        <v>1039</v>
      </c>
      <c r="W944" s="201" t="s">
        <v>1043</v>
      </c>
    </row>
    <row r="945" spans="1:23" ht="52.5">
      <c r="A945" s="197" t="s">
        <v>1525</v>
      </c>
      <c r="B945" s="197" t="s">
        <v>1526</v>
      </c>
      <c r="C945" s="192" t="s">
        <v>1005</v>
      </c>
      <c r="D945" s="192">
        <v>17430</v>
      </c>
      <c r="E945" s="193">
        <v>44865</v>
      </c>
      <c r="F945" s="205"/>
      <c r="G945" s="205"/>
      <c r="H945" s="205"/>
      <c r="I945" s="187">
        <v>11096.26</v>
      </c>
      <c r="J945" s="193">
        <v>44895</v>
      </c>
      <c r="K945" s="192" t="s">
        <v>1516</v>
      </c>
      <c r="L945" s="205"/>
      <c r="M945" s="197" t="s">
        <v>1516</v>
      </c>
      <c r="N945" s="187">
        <v>11096.26</v>
      </c>
      <c r="O945" s="199"/>
      <c r="P945" s="205"/>
      <c r="Q945" s="205"/>
      <c r="R945" s="205"/>
      <c r="S945" s="205"/>
      <c r="T945" s="187" t="s">
        <v>1509</v>
      </c>
      <c r="U945" s="203">
        <v>912</v>
      </c>
      <c r="V945" s="201" t="s">
        <v>1039</v>
      </c>
      <c r="W945" s="201" t="s">
        <v>1043</v>
      </c>
    </row>
    <row r="946" spans="1:23" ht="52.5">
      <c r="A946" s="197" t="s">
        <v>1525</v>
      </c>
      <c r="B946" s="197" t="s">
        <v>1526</v>
      </c>
      <c r="C946" s="192" t="s">
        <v>1005</v>
      </c>
      <c r="D946" s="192">
        <v>17431</v>
      </c>
      <c r="E946" s="193">
        <v>44865</v>
      </c>
      <c r="F946" s="205"/>
      <c r="G946" s="205"/>
      <c r="H946" s="205"/>
      <c r="I946" s="187">
        <v>21527.89</v>
      </c>
      <c r="J946" s="193">
        <v>44895</v>
      </c>
      <c r="K946" s="192" t="s">
        <v>1516</v>
      </c>
      <c r="L946" s="205"/>
      <c r="M946" s="197" t="s">
        <v>1516</v>
      </c>
      <c r="N946" s="187">
        <v>21527.89</v>
      </c>
      <c r="O946" s="199"/>
      <c r="P946" s="205"/>
      <c r="Q946" s="205"/>
      <c r="R946" s="205"/>
      <c r="S946" s="205"/>
      <c r="T946" s="187" t="s">
        <v>1509</v>
      </c>
      <c r="U946" s="203">
        <v>912</v>
      </c>
      <c r="V946" s="201" t="s">
        <v>1039</v>
      </c>
      <c r="W946" s="201" t="s">
        <v>1043</v>
      </c>
    </row>
    <row r="947" spans="1:23" ht="52.5">
      <c r="A947" s="197" t="s">
        <v>1525</v>
      </c>
      <c r="B947" s="197" t="s">
        <v>1526</v>
      </c>
      <c r="C947" s="192" t="s">
        <v>1005</v>
      </c>
      <c r="D947" s="192">
        <v>17432</v>
      </c>
      <c r="E947" s="193">
        <v>44865</v>
      </c>
      <c r="F947" s="205"/>
      <c r="G947" s="205"/>
      <c r="H947" s="205"/>
      <c r="I947" s="187">
        <v>119145.02</v>
      </c>
      <c r="J947" s="193">
        <v>44895</v>
      </c>
      <c r="K947" s="192" t="s">
        <v>1516</v>
      </c>
      <c r="L947" s="205"/>
      <c r="M947" s="197" t="s">
        <v>1516</v>
      </c>
      <c r="N947" s="187">
        <v>119145.02</v>
      </c>
      <c r="O947" s="199"/>
      <c r="P947" s="205"/>
      <c r="Q947" s="205"/>
      <c r="R947" s="205"/>
      <c r="S947" s="205"/>
      <c r="T947" s="187" t="s">
        <v>1509</v>
      </c>
      <c r="U947" s="203">
        <v>912</v>
      </c>
      <c r="V947" s="201" t="s">
        <v>1039</v>
      </c>
      <c r="W947" s="201" t="s">
        <v>1043</v>
      </c>
    </row>
    <row r="948" spans="1:23" ht="52.5">
      <c r="A948" s="197" t="s">
        <v>1525</v>
      </c>
      <c r="B948" s="197" t="s">
        <v>1526</v>
      </c>
      <c r="C948" s="192" t="s">
        <v>1005</v>
      </c>
      <c r="D948" s="192">
        <v>17433</v>
      </c>
      <c r="E948" s="193">
        <v>44865</v>
      </c>
      <c r="F948" s="205"/>
      <c r="G948" s="205"/>
      <c r="H948" s="205"/>
      <c r="I948" s="187">
        <v>23882.91</v>
      </c>
      <c r="J948" s="193">
        <v>44895</v>
      </c>
      <c r="K948" s="192" t="s">
        <v>1516</v>
      </c>
      <c r="L948" s="205"/>
      <c r="M948" s="197" t="s">
        <v>1516</v>
      </c>
      <c r="N948" s="187">
        <v>23882.91</v>
      </c>
      <c r="O948" s="199"/>
      <c r="P948" s="205"/>
      <c r="Q948" s="205"/>
      <c r="R948" s="205"/>
      <c r="S948" s="205"/>
      <c r="T948" s="187" t="s">
        <v>1509</v>
      </c>
      <c r="U948" s="203">
        <v>912</v>
      </c>
      <c r="V948" s="201" t="s">
        <v>1039</v>
      </c>
      <c r="W948" s="201" t="s">
        <v>1043</v>
      </c>
    </row>
    <row r="949" spans="1:23" ht="52.5">
      <c r="A949" s="197" t="s">
        <v>1525</v>
      </c>
      <c r="B949" s="197" t="s">
        <v>1526</v>
      </c>
      <c r="C949" s="192" t="s">
        <v>1005</v>
      </c>
      <c r="D949" s="192">
        <v>17434</v>
      </c>
      <c r="E949" s="193">
        <v>44865</v>
      </c>
      <c r="F949" s="205"/>
      <c r="G949" s="205"/>
      <c r="H949" s="205"/>
      <c r="I949" s="187">
        <v>18008.830000000002</v>
      </c>
      <c r="J949" s="193">
        <v>44895</v>
      </c>
      <c r="K949" s="192" t="s">
        <v>1516</v>
      </c>
      <c r="L949" s="205"/>
      <c r="M949" s="197" t="s">
        <v>1516</v>
      </c>
      <c r="N949" s="187">
        <v>18008.830000000002</v>
      </c>
      <c r="O949" s="199"/>
      <c r="P949" s="205"/>
      <c r="Q949" s="205"/>
      <c r="R949" s="205"/>
      <c r="S949" s="205"/>
      <c r="T949" s="187" t="s">
        <v>1509</v>
      </c>
      <c r="U949" s="203">
        <v>912</v>
      </c>
      <c r="V949" s="201" t="s">
        <v>1039</v>
      </c>
      <c r="W949" s="201" t="s">
        <v>1043</v>
      </c>
    </row>
    <row r="950" spans="1:23" ht="52.5">
      <c r="A950" s="197" t="s">
        <v>1525</v>
      </c>
      <c r="B950" s="197" t="s">
        <v>1526</v>
      </c>
      <c r="C950" s="192" t="s">
        <v>1005</v>
      </c>
      <c r="D950" s="192">
        <v>17494</v>
      </c>
      <c r="E950" s="193">
        <v>44895</v>
      </c>
      <c r="F950" s="205"/>
      <c r="G950" s="205"/>
      <c r="H950" s="205"/>
      <c r="I950" s="187">
        <v>74873.570000000007</v>
      </c>
      <c r="J950" s="193">
        <v>44924</v>
      </c>
      <c r="K950" s="192" t="s">
        <v>1516</v>
      </c>
      <c r="L950" s="205"/>
      <c r="M950" s="197" t="s">
        <v>1516</v>
      </c>
      <c r="N950" s="187">
        <v>74873.570000000007</v>
      </c>
      <c r="O950" s="199"/>
      <c r="P950" s="205"/>
      <c r="Q950" s="205"/>
      <c r="R950" s="205"/>
      <c r="S950" s="205"/>
      <c r="T950" s="187" t="s">
        <v>1522</v>
      </c>
      <c r="U950" s="203">
        <v>883</v>
      </c>
      <c r="V950" s="201" t="s">
        <v>1039</v>
      </c>
      <c r="W950" s="201" t="s">
        <v>1043</v>
      </c>
    </row>
    <row r="951" spans="1:23" ht="52.5">
      <c r="A951" s="197" t="s">
        <v>1525</v>
      </c>
      <c r="B951" s="197" t="s">
        <v>1526</v>
      </c>
      <c r="C951" s="192" t="s">
        <v>1005</v>
      </c>
      <c r="D951" s="192">
        <v>17495</v>
      </c>
      <c r="E951" s="193">
        <v>44895</v>
      </c>
      <c r="F951" s="205"/>
      <c r="G951" s="205"/>
      <c r="H951" s="205"/>
      <c r="I951" s="187">
        <v>39302.5</v>
      </c>
      <c r="J951" s="193">
        <v>44924</v>
      </c>
      <c r="K951" s="192" t="s">
        <v>1516</v>
      </c>
      <c r="L951" s="205"/>
      <c r="M951" s="197" t="s">
        <v>1516</v>
      </c>
      <c r="N951" s="187">
        <v>39302.5</v>
      </c>
      <c r="O951" s="199"/>
      <c r="P951" s="205"/>
      <c r="Q951" s="205"/>
      <c r="R951" s="205"/>
      <c r="S951" s="205"/>
      <c r="T951" s="187" t="s">
        <v>1522</v>
      </c>
      <c r="U951" s="203">
        <v>883</v>
      </c>
      <c r="V951" s="201" t="s">
        <v>1039</v>
      </c>
      <c r="W951" s="201" t="s">
        <v>1043</v>
      </c>
    </row>
    <row r="952" spans="1:23" ht="52.5">
      <c r="A952" s="197" t="s">
        <v>1525</v>
      </c>
      <c r="B952" s="197" t="s">
        <v>1526</v>
      </c>
      <c r="C952" s="192" t="s">
        <v>1005</v>
      </c>
      <c r="D952" s="192">
        <v>17496</v>
      </c>
      <c r="E952" s="193">
        <v>44895</v>
      </c>
      <c r="F952" s="205"/>
      <c r="G952" s="205"/>
      <c r="H952" s="205"/>
      <c r="I952" s="187">
        <v>62663.86</v>
      </c>
      <c r="J952" s="193">
        <v>44924</v>
      </c>
      <c r="K952" s="192" t="s">
        <v>1516</v>
      </c>
      <c r="L952" s="205"/>
      <c r="M952" s="197" t="s">
        <v>1516</v>
      </c>
      <c r="N952" s="187">
        <v>62663.86</v>
      </c>
      <c r="O952" s="199"/>
      <c r="P952" s="205"/>
      <c r="Q952" s="205"/>
      <c r="R952" s="205"/>
      <c r="S952" s="205"/>
      <c r="T952" s="187" t="s">
        <v>1522</v>
      </c>
      <c r="U952" s="203">
        <v>883</v>
      </c>
      <c r="V952" s="201" t="s">
        <v>1039</v>
      </c>
      <c r="W952" s="201" t="s">
        <v>1043</v>
      </c>
    </row>
    <row r="953" spans="1:23" ht="52.5">
      <c r="A953" s="197" t="s">
        <v>1525</v>
      </c>
      <c r="B953" s="197" t="s">
        <v>1526</v>
      </c>
      <c r="C953" s="192" t="s">
        <v>1005</v>
      </c>
      <c r="D953" s="192">
        <v>17497</v>
      </c>
      <c r="E953" s="193">
        <v>44895</v>
      </c>
      <c r="F953" s="205"/>
      <c r="G953" s="205"/>
      <c r="H953" s="205"/>
      <c r="I953" s="187">
        <v>6741.12</v>
      </c>
      <c r="J953" s="193">
        <v>44924</v>
      </c>
      <c r="K953" s="192" t="s">
        <v>1516</v>
      </c>
      <c r="L953" s="205"/>
      <c r="M953" s="197" t="s">
        <v>1516</v>
      </c>
      <c r="N953" s="187">
        <v>6741.12</v>
      </c>
      <c r="O953" s="199"/>
      <c r="P953" s="205"/>
      <c r="Q953" s="205"/>
      <c r="R953" s="205"/>
      <c r="S953" s="205"/>
      <c r="T953" s="187" t="s">
        <v>1522</v>
      </c>
      <c r="U953" s="203">
        <v>883</v>
      </c>
      <c r="V953" s="201" t="s">
        <v>1039</v>
      </c>
      <c r="W953" s="201" t="s">
        <v>1043</v>
      </c>
    </row>
    <row r="954" spans="1:23" ht="52.5">
      <c r="A954" s="197" t="s">
        <v>1525</v>
      </c>
      <c r="B954" s="197" t="s">
        <v>1526</v>
      </c>
      <c r="C954" s="192" t="s">
        <v>1005</v>
      </c>
      <c r="D954" s="192">
        <v>17498</v>
      </c>
      <c r="E954" s="193">
        <v>44895</v>
      </c>
      <c r="F954" s="205"/>
      <c r="G954" s="205"/>
      <c r="H954" s="205"/>
      <c r="I954" s="187">
        <v>3044.63</v>
      </c>
      <c r="J954" s="193">
        <v>44924</v>
      </c>
      <c r="K954" s="192" t="s">
        <v>1516</v>
      </c>
      <c r="L954" s="205"/>
      <c r="M954" s="197" t="s">
        <v>1516</v>
      </c>
      <c r="N954" s="187">
        <v>3044.63</v>
      </c>
      <c r="O954" s="199"/>
      <c r="P954" s="205"/>
      <c r="Q954" s="205"/>
      <c r="R954" s="205"/>
      <c r="S954" s="205"/>
      <c r="T954" s="187" t="s">
        <v>1522</v>
      </c>
      <c r="U954" s="203">
        <v>883</v>
      </c>
      <c r="V954" s="201" t="s">
        <v>1039</v>
      </c>
      <c r="W954" s="201" t="s">
        <v>1043</v>
      </c>
    </row>
    <row r="955" spans="1:23" ht="52.5">
      <c r="A955" s="197" t="s">
        <v>1525</v>
      </c>
      <c r="B955" s="197" t="s">
        <v>1526</v>
      </c>
      <c r="C955" s="192" t="s">
        <v>1005</v>
      </c>
      <c r="D955" s="192">
        <v>17499</v>
      </c>
      <c r="E955" s="193">
        <v>44895</v>
      </c>
      <c r="F955" s="205"/>
      <c r="G955" s="205"/>
      <c r="H955" s="205"/>
      <c r="I955" s="187">
        <v>15698.27</v>
      </c>
      <c r="J955" s="193">
        <v>44924</v>
      </c>
      <c r="K955" s="192" t="s">
        <v>1516</v>
      </c>
      <c r="L955" s="205"/>
      <c r="M955" s="197" t="s">
        <v>1516</v>
      </c>
      <c r="N955" s="187">
        <v>15698.27</v>
      </c>
      <c r="O955" s="199"/>
      <c r="P955" s="205"/>
      <c r="Q955" s="205"/>
      <c r="R955" s="205"/>
      <c r="S955" s="205"/>
      <c r="T955" s="187" t="s">
        <v>1522</v>
      </c>
      <c r="U955" s="203">
        <v>883</v>
      </c>
      <c r="V955" s="201" t="s">
        <v>1039</v>
      </c>
      <c r="W955" s="201" t="s">
        <v>1043</v>
      </c>
    </row>
    <row r="956" spans="1:23" ht="52.5">
      <c r="A956" s="197" t="s">
        <v>1525</v>
      </c>
      <c r="B956" s="197" t="s">
        <v>1526</v>
      </c>
      <c r="C956" s="192" t="s">
        <v>1005</v>
      </c>
      <c r="D956" s="192">
        <v>17500</v>
      </c>
      <c r="E956" s="193">
        <v>44895</v>
      </c>
      <c r="F956" s="205"/>
      <c r="G956" s="205"/>
      <c r="H956" s="205"/>
      <c r="I956" s="187">
        <v>14872.08</v>
      </c>
      <c r="J956" s="193">
        <v>44924</v>
      </c>
      <c r="K956" s="192" t="s">
        <v>1516</v>
      </c>
      <c r="L956" s="205"/>
      <c r="M956" s="197" t="s">
        <v>1516</v>
      </c>
      <c r="N956" s="187">
        <v>14872.08</v>
      </c>
      <c r="O956" s="199"/>
      <c r="P956" s="205"/>
      <c r="Q956" s="205"/>
      <c r="R956" s="205"/>
      <c r="S956" s="205"/>
      <c r="T956" s="187" t="s">
        <v>1522</v>
      </c>
      <c r="U956" s="203">
        <v>883</v>
      </c>
      <c r="V956" s="201" t="s">
        <v>1039</v>
      </c>
      <c r="W956" s="201" t="s">
        <v>1043</v>
      </c>
    </row>
    <row r="957" spans="1:23" ht="52.5">
      <c r="A957" s="197" t="s">
        <v>1525</v>
      </c>
      <c r="B957" s="197" t="s">
        <v>1526</v>
      </c>
      <c r="C957" s="192" t="s">
        <v>1005</v>
      </c>
      <c r="D957" s="192">
        <v>17501</v>
      </c>
      <c r="E957" s="193">
        <v>44895</v>
      </c>
      <c r="F957" s="205"/>
      <c r="G957" s="205"/>
      <c r="H957" s="205"/>
      <c r="I957" s="187">
        <v>1446.67</v>
      </c>
      <c r="J957" s="193">
        <v>44924</v>
      </c>
      <c r="K957" s="192" t="s">
        <v>1516</v>
      </c>
      <c r="L957" s="205"/>
      <c r="M957" s="197" t="s">
        <v>1516</v>
      </c>
      <c r="N957" s="187">
        <v>1446.67</v>
      </c>
      <c r="O957" s="199"/>
      <c r="P957" s="205"/>
      <c r="Q957" s="205"/>
      <c r="R957" s="205"/>
      <c r="S957" s="205"/>
      <c r="T957" s="187" t="s">
        <v>1522</v>
      </c>
      <c r="U957" s="203">
        <v>883</v>
      </c>
      <c r="V957" s="201" t="s">
        <v>1039</v>
      </c>
      <c r="W957" s="201" t="s">
        <v>1043</v>
      </c>
    </row>
    <row r="958" spans="1:23" ht="52.5">
      <c r="A958" s="197" t="s">
        <v>1525</v>
      </c>
      <c r="B958" s="197" t="s">
        <v>1526</v>
      </c>
      <c r="C958" s="192" t="s">
        <v>1005</v>
      </c>
      <c r="D958" s="192">
        <v>17502</v>
      </c>
      <c r="E958" s="193">
        <v>44895</v>
      </c>
      <c r="F958" s="205"/>
      <c r="G958" s="205"/>
      <c r="H958" s="205"/>
      <c r="I958" s="187">
        <v>5936.88</v>
      </c>
      <c r="J958" s="193">
        <v>44924</v>
      </c>
      <c r="K958" s="192" t="s">
        <v>1516</v>
      </c>
      <c r="L958" s="205"/>
      <c r="M958" s="197" t="s">
        <v>1516</v>
      </c>
      <c r="N958" s="187">
        <v>5936.88</v>
      </c>
      <c r="O958" s="199"/>
      <c r="P958" s="205"/>
      <c r="Q958" s="205"/>
      <c r="R958" s="205"/>
      <c r="S958" s="205"/>
      <c r="T958" s="187" t="s">
        <v>1522</v>
      </c>
      <c r="U958" s="203">
        <v>883</v>
      </c>
      <c r="V958" s="201" t="s">
        <v>1039</v>
      </c>
      <c r="W958" s="201" t="s">
        <v>1043</v>
      </c>
    </row>
    <row r="959" spans="1:23" ht="52.5">
      <c r="A959" s="197" t="s">
        <v>1525</v>
      </c>
      <c r="B959" s="197" t="s">
        <v>1526</v>
      </c>
      <c r="C959" s="192" t="s">
        <v>1005</v>
      </c>
      <c r="D959" s="192">
        <v>17503</v>
      </c>
      <c r="E959" s="193">
        <v>44895</v>
      </c>
      <c r="F959" s="205"/>
      <c r="G959" s="205"/>
      <c r="H959" s="205"/>
      <c r="I959" s="187">
        <v>10021.98</v>
      </c>
      <c r="J959" s="193">
        <v>44924</v>
      </c>
      <c r="K959" s="192" t="s">
        <v>1516</v>
      </c>
      <c r="L959" s="205"/>
      <c r="M959" s="197" t="s">
        <v>1516</v>
      </c>
      <c r="N959" s="187">
        <v>10021.98</v>
      </c>
      <c r="O959" s="199"/>
      <c r="P959" s="205"/>
      <c r="Q959" s="205"/>
      <c r="R959" s="205"/>
      <c r="S959" s="205"/>
      <c r="T959" s="187" t="s">
        <v>1522</v>
      </c>
      <c r="U959" s="203">
        <v>883</v>
      </c>
      <c r="V959" s="201" t="s">
        <v>1039</v>
      </c>
      <c r="W959" s="201" t="s">
        <v>1043</v>
      </c>
    </row>
    <row r="960" spans="1:23" ht="52.5">
      <c r="A960" s="197" t="s">
        <v>1525</v>
      </c>
      <c r="B960" s="197" t="s">
        <v>1526</v>
      </c>
      <c r="C960" s="192" t="s">
        <v>1005</v>
      </c>
      <c r="D960" s="192">
        <v>17504</v>
      </c>
      <c r="E960" s="193">
        <v>44895</v>
      </c>
      <c r="F960" s="205"/>
      <c r="G960" s="205"/>
      <c r="H960" s="205"/>
      <c r="I960" s="187">
        <v>79831.399999999994</v>
      </c>
      <c r="J960" s="193">
        <v>44924</v>
      </c>
      <c r="K960" s="192" t="s">
        <v>1516</v>
      </c>
      <c r="L960" s="205"/>
      <c r="M960" s="197" t="s">
        <v>1516</v>
      </c>
      <c r="N960" s="187">
        <v>79831.399999999994</v>
      </c>
      <c r="O960" s="199"/>
      <c r="P960" s="205"/>
      <c r="Q960" s="205"/>
      <c r="R960" s="205"/>
      <c r="S960" s="205"/>
      <c r="T960" s="187" t="s">
        <v>1522</v>
      </c>
      <c r="U960" s="203">
        <v>883</v>
      </c>
      <c r="V960" s="201" t="s">
        <v>1039</v>
      </c>
      <c r="W960" s="201" t="s">
        <v>1043</v>
      </c>
    </row>
    <row r="961" spans="1:23" ht="52.5">
      <c r="A961" s="197" t="s">
        <v>1525</v>
      </c>
      <c r="B961" s="197" t="s">
        <v>1526</v>
      </c>
      <c r="C961" s="192" t="s">
        <v>1005</v>
      </c>
      <c r="D961" s="192">
        <v>17505</v>
      </c>
      <c r="E961" s="193">
        <v>44895</v>
      </c>
      <c r="F961" s="205"/>
      <c r="G961" s="205"/>
      <c r="H961" s="205"/>
      <c r="I961" s="187">
        <v>4752.04</v>
      </c>
      <c r="J961" s="193">
        <v>44924</v>
      </c>
      <c r="K961" s="192" t="s">
        <v>1516</v>
      </c>
      <c r="L961" s="205"/>
      <c r="M961" s="197" t="s">
        <v>1516</v>
      </c>
      <c r="N961" s="187">
        <v>4752.04</v>
      </c>
      <c r="O961" s="199"/>
      <c r="P961" s="205"/>
      <c r="Q961" s="205"/>
      <c r="R961" s="205"/>
      <c r="S961" s="205"/>
      <c r="T961" s="187" t="s">
        <v>1522</v>
      </c>
      <c r="U961" s="203">
        <v>883</v>
      </c>
      <c r="V961" s="201" t="s">
        <v>1039</v>
      </c>
      <c r="W961" s="201" t="s">
        <v>1043</v>
      </c>
    </row>
    <row r="962" spans="1:23" ht="52.5">
      <c r="A962" s="197" t="s">
        <v>1525</v>
      </c>
      <c r="B962" s="197" t="s">
        <v>1526</v>
      </c>
      <c r="C962" s="192" t="s">
        <v>1005</v>
      </c>
      <c r="D962" s="192">
        <v>17506</v>
      </c>
      <c r="E962" s="193">
        <v>44895</v>
      </c>
      <c r="F962" s="205"/>
      <c r="G962" s="205"/>
      <c r="H962" s="205"/>
      <c r="I962" s="187">
        <v>10595.21</v>
      </c>
      <c r="J962" s="193">
        <v>44924</v>
      </c>
      <c r="K962" s="192" t="s">
        <v>1516</v>
      </c>
      <c r="L962" s="205"/>
      <c r="M962" s="197" t="s">
        <v>1516</v>
      </c>
      <c r="N962" s="187">
        <v>10595.21</v>
      </c>
      <c r="O962" s="199"/>
      <c r="P962" s="205"/>
      <c r="Q962" s="205"/>
      <c r="R962" s="205"/>
      <c r="S962" s="205"/>
      <c r="T962" s="187" t="s">
        <v>1522</v>
      </c>
      <c r="U962" s="203">
        <v>883</v>
      </c>
      <c r="V962" s="201" t="s">
        <v>1039</v>
      </c>
      <c r="W962" s="201" t="s">
        <v>1043</v>
      </c>
    </row>
    <row r="963" spans="1:23" ht="52.5">
      <c r="A963" s="197" t="s">
        <v>1525</v>
      </c>
      <c r="B963" s="197" t="s">
        <v>1526</v>
      </c>
      <c r="C963" s="192" t="s">
        <v>1005</v>
      </c>
      <c r="D963" s="192">
        <v>17507</v>
      </c>
      <c r="E963" s="193">
        <v>44895</v>
      </c>
      <c r="F963" s="205"/>
      <c r="G963" s="205"/>
      <c r="H963" s="205"/>
      <c r="I963" s="187">
        <v>49375.44</v>
      </c>
      <c r="J963" s="193">
        <v>44924</v>
      </c>
      <c r="K963" s="192" t="s">
        <v>1516</v>
      </c>
      <c r="L963" s="205"/>
      <c r="M963" s="197" t="s">
        <v>1516</v>
      </c>
      <c r="N963" s="187">
        <v>49375.44</v>
      </c>
      <c r="O963" s="199"/>
      <c r="P963" s="205"/>
      <c r="Q963" s="205"/>
      <c r="R963" s="205"/>
      <c r="S963" s="205"/>
      <c r="T963" s="187" t="s">
        <v>1522</v>
      </c>
      <c r="U963" s="203">
        <v>883</v>
      </c>
      <c r="V963" s="201" t="s">
        <v>1039</v>
      </c>
      <c r="W963" s="201" t="s">
        <v>1043</v>
      </c>
    </row>
    <row r="964" spans="1:23" ht="52.5">
      <c r="A964" s="197" t="s">
        <v>1525</v>
      </c>
      <c r="B964" s="197" t="s">
        <v>1526</v>
      </c>
      <c r="C964" s="192" t="s">
        <v>1005</v>
      </c>
      <c r="D964" s="192">
        <v>17508</v>
      </c>
      <c r="E964" s="193">
        <v>44895</v>
      </c>
      <c r="F964" s="205"/>
      <c r="G964" s="205"/>
      <c r="H964" s="205"/>
      <c r="I964" s="187">
        <v>18934.87</v>
      </c>
      <c r="J964" s="193">
        <v>44924</v>
      </c>
      <c r="K964" s="192" t="s">
        <v>1516</v>
      </c>
      <c r="L964" s="205"/>
      <c r="M964" s="197" t="s">
        <v>1516</v>
      </c>
      <c r="N964" s="187">
        <v>18934.87</v>
      </c>
      <c r="O964" s="199"/>
      <c r="P964" s="205"/>
      <c r="Q964" s="205"/>
      <c r="R964" s="205"/>
      <c r="S964" s="205"/>
      <c r="T964" s="187" t="s">
        <v>1522</v>
      </c>
      <c r="U964" s="203">
        <v>883</v>
      </c>
      <c r="V964" s="201" t="s">
        <v>1039</v>
      </c>
      <c r="W964" s="201" t="s">
        <v>1043</v>
      </c>
    </row>
    <row r="965" spans="1:23" ht="52.5">
      <c r="A965" s="197" t="s">
        <v>1525</v>
      </c>
      <c r="B965" s="197" t="s">
        <v>1526</v>
      </c>
      <c r="C965" s="192" t="s">
        <v>1005</v>
      </c>
      <c r="D965" s="192">
        <v>17509</v>
      </c>
      <c r="E965" s="193">
        <v>44895</v>
      </c>
      <c r="F965" s="205"/>
      <c r="G965" s="205"/>
      <c r="H965" s="205"/>
      <c r="I965" s="187">
        <v>44934.83</v>
      </c>
      <c r="J965" s="193">
        <v>44924</v>
      </c>
      <c r="K965" s="192" t="s">
        <v>1516</v>
      </c>
      <c r="L965" s="205"/>
      <c r="M965" s="197" t="s">
        <v>1516</v>
      </c>
      <c r="N965" s="187">
        <v>44934.83</v>
      </c>
      <c r="O965" s="199"/>
      <c r="P965" s="205"/>
      <c r="Q965" s="205"/>
      <c r="R965" s="205"/>
      <c r="S965" s="205"/>
      <c r="T965" s="187" t="s">
        <v>1522</v>
      </c>
      <c r="U965" s="203">
        <v>883</v>
      </c>
      <c r="V965" s="201" t="s">
        <v>1039</v>
      </c>
      <c r="W965" s="201" t="s">
        <v>1043</v>
      </c>
    </row>
    <row r="966" spans="1:23" ht="52.5">
      <c r="A966" s="197" t="s">
        <v>1525</v>
      </c>
      <c r="B966" s="197" t="s">
        <v>1526</v>
      </c>
      <c r="C966" s="192" t="s">
        <v>1005</v>
      </c>
      <c r="D966" s="192">
        <v>17510</v>
      </c>
      <c r="E966" s="193">
        <v>44895</v>
      </c>
      <c r="F966" s="205"/>
      <c r="G966" s="205"/>
      <c r="H966" s="205"/>
      <c r="I966" s="187">
        <v>36835.97</v>
      </c>
      <c r="J966" s="193">
        <v>44924</v>
      </c>
      <c r="K966" s="192" t="s">
        <v>1516</v>
      </c>
      <c r="L966" s="205"/>
      <c r="M966" s="197" t="s">
        <v>1516</v>
      </c>
      <c r="N966" s="187">
        <v>36835.97</v>
      </c>
      <c r="O966" s="199"/>
      <c r="P966" s="205"/>
      <c r="Q966" s="205"/>
      <c r="R966" s="205"/>
      <c r="S966" s="205"/>
      <c r="T966" s="187" t="s">
        <v>1522</v>
      </c>
      <c r="U966" s="203">
        <v>883</v>
      </c>
      <c r="V966" s="201" t="s">
        <v>1039</v>
      </c>
      <c r="W966" s="201" t="s">
        <v>1043</v>
      </c>
    </row>
    <row r="967" spans="1:23" ht="52.5">
      <c r="A967" s="197" t="s">
        <v>1525</v>
      </c>
      <c r="B967" s="197" t="s">
        <v>1526</v>
      </c>
      <c r="C967" s="192" t="s">
        <v>1005</v>
      </c>
      <c r="D967" s="192">
        <v>17511</v>
      </c>
      <c r="E967" s="193">
        <v>44895</v>
      </c>
      <c r="F967" s="205"/>
      <c r="G967" s="205"/>
      <c r="H967" s="205"/>
      <c r="I967" s="187">
        <v>35152.79</v>
      </c>
      <c r="J967" s="193">
        <v>44924</v>
      </c>
      <c r="K967" s="192" t="s">
        <v>1516</v>
      </c>
      <c r="L967" s="205"/>
      <c r="M967" s="197" t="s">
        <v>1516</v>
      </c>
      <c r="N967" s="187">
        <v>35152.79</v>
      </c>
      <c r="O967" s="199"/>
      <c r="P967" s="205"/>
      <c r="Q967" s="205"/>
      <c r="R967" s="205"/>
      <c r="S967" s="205"/>
      <c r="T967" s="187" t="s">
        <v>1522</v>
      </c>
      <c r="U967" s="203">
        <v>883</v>
      </c>
      <c r="V967" s="201" t="s">
        <v>1039</v>
      </c>
      <c r="W967" s="201" t="s">
        <v>1043</v>
      </c>
    </row>
    <row r="968" spans="1:23" ht="52.5">
      <c r="A968" s="197" t="s">
        <v>1525</v>
      </c>
      <c r="B968" s="197" t="s">
        <v>1526</v>
      </c>
      <c r="C968" s="192" t="s">
        <v>1005</v>
      </c>
      <c r="D968" s="192">
        <v>17512</v>
      </c>
      <c r="E968" s="193">
        <v>44895</v>
      </c>
      <c r="F968" s="205"/>
      <c r="G968" s="205"/>
      <c r="H968" s="205"/>
      <c r="I968" s="187">
        <v>14250.03</v>
      </c>
      <c r="J968" s="193">
        <v>44924</v>
      </c>
      <c r="K968" s="192" t="s">
        <v>1516</v>
      </c>
      <c r="L968" s="205"/>
      <c r="M968" s="197" t="s">
        <v>1516</v>
      </c>
      <c r="N968" s="187">
        <v>14250.03</v>
      </c>
      <c r="O968" s="199"/>
      <c r="P968" s="205"/>
      <c r="Q968" s="205"/>
      <c r="R968" s="205"/>
      <c r="S968" s="205"/>
      <c r="T968" s="187" t="s">
        <v>1522</v>
      </c>
      <c r="U968" s="203">
        <v>883</v>
      </c>
      <c r="V968" s="201" t="s">
        <v>1039</v>
      </c>
      <c r="W968" s="201" t="s">
        <v>1043</v>
      </c>
    </row>
    <row r="969" spans="1:23" ht="52.5">
      <c r="A969" s="197" t="s">
        <v>1525</v>
      </c>
      <c r="B969" s="197" t="s">
        <v>1526</v>
      </c>
      <c r="C969" s="192" t="s">
        <v>1005</v>
      </c>
      <c r="D969" s="192">
        <v>17513</v>
      </c>
      <c r="E969" s="193">
        <v>44895</v>
      </c>
      <c r="F969" s="205"/>
      <c r="G969" s="205"/>
      <c r="H969" s="205"/>
      <c r="I969" s="187">
        <v>21725.26</v>
      </c>
      <c r="J969" s="193">
        <v>44924</v>
      </c>
      <c r="K969" s="192" t="s">
        <v>1516</v>
      </c>
      <c r="L969" s="205"/>
      <c r="M969" s="197" t="s">
        <v>1516</v>
      </c>
      <c r="N969" s="187">
        <v>21725.26</v>
      </c>
      <c r="O969" s="199"/>
      <c r="P969" s="205"/>
      <c r="Q969" s="205"/>
      <c r="R969" s="205"/>
      <c r="S969" s="205"/>
      <c r="T969" s="187" t="s">
        <v>1522</v>
      </c>
      <c r="U969" s="203">
        <v>883</v>
      </c>
      <c r="V969" s="201" t="s">
        <v>1039</v>
      </c>
      <c r="W969" s="201" t="s">
        <v>1043</v>
      </c>
    </row>
    <row r="970" spans="1:23" ht="52.5">
      <c r="A970" s="197" t="s">
        <v>1525</v>
      </c>
      <c r="B970" s="197" t="s">
        <v>1526</v>
      </c>
      <c r="C970" s="192" t="s">
        <v>1005</v>
      </c>
      <c r="D970" s="192">
        <v>17514</v>
      </c>
      <c r="E970" s="193">
        <v>44895</v>
      </c>
      <c r="F970" s="205"/>
      <c r="G970" s="205"/>
      <c r="H970" s="205"/>
      <c r="I970" s="187">
        <v>15996.76</v>
      </c>
      <c r="J970" s="193">
        <v>44924</v>
      </c>
      <c r="K970" s="192" t="s">
        <v>1516</v>
      </c>
      <c r="L970" s="205"/>
      <c r="M970" s="197" t="s">
        <v>1516</v>
      </c>
      <c r="N970" s="187">
        <v>15996.76</v>
      </c>
      <c r="O970" s="199"/>
      <c r="P970" s="205"/>
      <c r="Q970" s="205"/>
      <c r="R970" s="205"/>
      <c r="S970" s="205"/>
      <c r="T970" s="187" t="s">
        <v>1522</v>
      </c>
      <c r="U970" s="203">
        <v>883</v>
      </c>
      <c r="V970" s="201" t="s">
        <v>1039</v>
      </c>
      <c r="W970" s="201" t="s">
        <v>1043</v>
      </c>
    </row>
    <row r="971" spans="1:23" ht="52.5">
      <c r="A971" s="197" t="s">
        <v>1525</v>
      </c>
      <c r="B971" s="197" t="s">
        <v>1526</v>
      </c>
      <c r="C971" s="192" t="s">
        <v>1005</v>
      </c>
      <c r="D971" s="192">
        <v>17515</v>
      </c>
      <c r="E971" s="193">
        <v>44895</v>
      </c>
      <c r="F971" s="205"/>
      <c r="G971" s="205"/>
      <c r="H971" s="205"/>
      <c r="I971" s="187">
        <v>21061.51</v>
      </c>
      <c r="J971" s="193">
        <v>44924</v>
      </c>
      <c r="K971" s="192" t="s">
        <v>1516</v>
      </c>
      <c r="L971" s="205"/>
      <c r="M971" s="197" t="s">
        <v>1516</v>
      </c>
      <c r="N971" s="187">
        <v>21061.51</v>
      </c>
      <c r="O971" s="199"/>
      <c r="P971" s="205"/>
      <c r="Q971" s="205"/>
      <c r="R971" s="205"/>
      <c r="S971" s="205"/>
      <c r="T971" s="187" t="s">
        <v>1522</v>
      </c>
      <c r="U971" s="203">
        <v>883</v>
      </c>
      <c r="V971" s="201" t="s">
        <v>1039</v>
      </c>
      <c r="W971" s="201" t="s">
        <v>1043</v>
      </c>
    </row>
    <row r="972" spans="1:23" ht="52.5">
      <c r="A972" s="197" t="s">
        <v>1525</v>
      </c>
      <c r="B972" s="197" t="s">
        <v>1526</v>
      </c>
      <c r="C972" s="192" t="s">
        <v>1005</v>
      </c>
      <c r="D972" s="192">
        <v>17516</v>
      </c>
      <c r="E972" s="193">
        <v>44895</v>
      </c>
      <c r="F972" s="205"/>
      <c r="G972" s="205"/>
      <c r="H972" s="205"/>
      <c r="I972" s="187">
        <v>16433.11</v>
      </c>
      <c r="J972" s="193">
        <v>44924</v>
      </c>
      <c r="K972" s="192" t="s">
        <v>1516</v>
      </c>
      <c r="L972" s="205"/>
      <c r="M972" s="197" t="s">
        <v>1516</v>
      </c>
      <c r="N972" s="187">
        <v>16433.11</v>
      </c>
      <c r="O972" s="199"/>
      <c r="P972" s="205"/>
      <c r="Q972" s="205"/>
      <c r="R972" s="205"/>
      <c r="S972" s="205"/>
      <c r="T972" s="187" t="s">
        <v>1522</v>
      </c>
      <c r="U972" s="203">
        <v>883</v>
      </c>
      <c r="V972" s="201" t="s">
        <v>1039</v>
      </c>
      <c r="W972" s="201" t="s">
        <v>1043</v>
      </c>
    </row>
    <row r="973" spans="1:23" ht="52.5">
      <c r="A973" s="197" t="s">
        <v>1525</v>
      </c>
      <c r="B973" s="197" t="s">
        <v>1526</v>
      </c>
      <c r="C973" s="192" t="s">
        <v>1005</v>
      </c>
      <c r="D973" s="192">
        <v>17517</v>
      </c>
      <c r="E973" s="193">
        <v>44895</v>
      </c>
      <c r="F973" s="205"/>
      <c r="G973" s="205"/>
      <c r="H973" s="205"/>
      <c r="I973" s="187">
        <v>13600.76</v>
      </c>
      <c r="J973" s="193">
        <v>44924</v>
      </c>
      <c r="K973" s="192" t="s">
        <v>1516</v>
      </c>
      <c r="L973" s="205"/>
      <c r="M973" s="197" t="s">
        <v>1516</v>
      </c>
      <c r="N973" s="187">
        <v>13600.76</v>
      </c>
      <c r="O973" s="199"/>
      <c r="P973" s="205"/>
      <c r="Q973" s="205"/>
      <c r="R973" s="205"/>
      <c r="S973" s="205"/>
      <c r="T973" s="187" t="s">
        <v>1522</v>
      </c>
      <c r="U973" s="203">
        <v>883</v>
      </c>
      <c r="V973" s="201" t="s">
        <v>1039</v>
      </c>
      <c r="W973" s="201" t="s">
        <v>1043</v>
      </c>
    </row>
    <row r="974" spans="1:23" ht="52.5">
      <c r="A974" s="197" t="s">
        <v>1525</v>
      </c>
      <c r="B974" s="197" t="s">
        <v>1526</v>
      </c>
      <c r="C974" s="192" t="s">
        <v>1005</v>
      </c>
      <c r="D974" s="192">
        <v>17518</v>
      </c>
      <c r="E974" s="193">
        <v>44895</v>
      </c>
      <c r="F974" s="205"/>
      <c r="G974" s="205"/>
      <c r="H974" s="205"/>
      <c r="I974" s="187">
        <v>28834.76</v>
      </c>
      <c r="J974" s="193">
        <v>44924</v>
      </c>
      <c r="K974" s="192" t="s">
        <v>1516</v>
      </c>
      <c r="L974" s="205"/>
      <c r="M974" s="197" t="s">
        <v>1516</v>
      </c>
      <c r="N974" s="187">
        <v>28834.76</v>
      </c>
      <c r="O974" s="199"/>
      <c r="P974" s="205"/>
      <c r="Q974" s="205"/>
      <c r="R974" s="205"/>
      <c r="S974" s="205"/>
      <c r="T974" s="187" t="s">
        <v>1522</v>
      </c>
      <c r="U974" s="203">
        <v>883</v>
      </c>
      <c r="V974" s="201" t="s">
        <v>1039</v>
      </c>
      <c r="W974" s="201" t="s">
        <v>1043</v>
      </c>
    </row>
    <row r="975" spans="1:23" ht="52.5">
      <c r="A975" s="197" t="s">
        <v>1525</v>
      </c>
      <c r="B975" s="197" t="s">
        <v>1526</v>
      </c>
      <c r="C975" s="192" t="s">
        <v>1005</v>
      </c>
      <c r="D975" s="192">
        <v>17519</v>
      </c>
      <c r="E975" s="193">
        <v>44895</v>
      </c>
      <c r="F975" s="205"/>
      <c r="G975" s="205"/>
      <c r="H975" s="205"/>
      <c r="I975" s="187">
        <v>15784.52</v>
      </c>
      <c r="J975" s="193">
        <v>44924</v>
      </c>
      <c r="K975" s="192" t="s">
        <v>1516</v>
      </c>
      <c r="L975" s="205"/>
      <c r="M975" s="197" t="s">
        <v>1516</v>
      </c>
      <c r="N975" s="187">
        <v>15784.52</v>
      </c>
      <c r="O975" s="199"/>
      <c r="P975" s="205"/>
      <c r="Q975" s="205"/>
      <c r="R975" s="205"/>
      <c r="S975" s="205"/>
      <c r="T975" s="187" t="s">
        <v>1522</v>
      </c>
      <c r="U975" s="203">
        <v>883</v>
      </c>
      <c r="V975" s="201" t="s">
        <v>1039</v>
      </c>
      <c r="W975" s="201" t="s">
        <v>1043</v>
      </c>
    </row>
    <row r="976" spans="1:23" ht="52.5">
      <c r="A976" s="197" t="s">
        <v>1525</v>
      </c>
      <c r="B976" s="197" t="s">
        <v>1526</v>
      </c>
      <c r="C976" s="192" t="s">
        <v>1005</v>
      </c>
      <c r="D976" s="192">
        <v>17520</v>
      </c>
      <c r="E976" s="193">
        <v>44895</v>
      </c>
      <c r="F976" s="205"/>
      <c r="G976" s="205"/>
      <c r="H976" s="205"/>
      <c r="I976" s="187">
        <v>13944.59</v>
      </c>
      <c r="J976" s="193">
        <v>44924</v>
      </c>
      <c r="K976" s="192" t="s">
        <v>1516</v>
      </c>
      <c r="L976" s="205"/>
      <c r="M976" s="197" t="s">
        <v>1516</v>
      </c>
      <c r="N976" s="187">
        <v>13944.59</v>
      </c>
      <c r="O976" s="199"/>
      <c r="P976" s="205"/>
      <c r="Q976" s="205"/>
      <c r="R976" s="205"/>
      <c r="S976" s="205"/>
      <c r="T976" s="187" t="s">
        <v>1522</v>
      </c>
      <c r="U976" s="203">
        <v>883</v>
      </c>
      <c r="V976" s="201" t="s">
        <v>1039</v>
      </c>
      <c r="W976" s="201" t="s">
        <v>1043</v>
      </c>
    </row>
    <row r="977" spans="1:23" ht="52.5">
      <c r="A977" s="197" t="s">
        <v>1525</v>
      </c>
      <c r="B977" s="197" t="s">
        <v>1526</v>
      </c>
      <c r="C977" s="192" t="s">
        <v>1005</v>
      </c>
      <c r="D977" s="192">
        <v>17521</v>
      </c>
      <c r="E977" s="193">
        <v>44895</v>
      </c>
      <c r="F977" s="205"/>
      <c r="G977" s="205"/>
      <c r="H977" s="205"/>
      <c r="I977" s="187">
        <v>34044.199999999997</v>
      </c>
      <c r="J977" s="193">
        <v>44924</v>
      </c>
      <c r="K977" s="192" t="s">
        <v>1516</v>
      </c>
      <c r="L977" s="205"/>
      <c r="M977" s="197" t="s">
        <v>1516</v>
      </c>
      <c r="N977" s="187">
        <v>34044.199999999997</v>
      </c>
      <c r="O977" s="199"/>
      <c r="P977" s="205"/>
      <c r="Q977" s="205"/>
      <c r="R977" s="205"/>
      <c r="S977" s="205"/>
      <c r="T977" s="187" t="s">
        <v>1522</v>
      </c>
      <c r="U977" s="203">
        <v>883</v>
      </c>
      <c r="V977" s="201" t="s">
        <v>1039</v>
      </c>
      <c r="W977" s="201" t="s">
        <v>1043</v>
      </c>
    </row>
    <row r="978" spans="1:23" ht="52.5">
      <c r="A978" s="197" t="s">
        <v>1525</v>
      </c>
      <c r="B978" s="197" t="s">
        <v>1526</v>
      </c>
      <c r="C978" s="192" t="s">
        <v>1005</v>
      </c>
      <c r="D978" s="192">
        <v>17522</v>
      </c>
      <c r="E978" s="193">
        <v>44895</v>
      </c>
      <c r="F978" s="205"/>
      <c r="G978" s="205"/>
      <c r="H978" s="205"/>
      <c r="I978" s="187">
        <v>52134.45</v>
      </c>
      <c r="J978" s="193">
        <v>44924</v>
      </c>
      <c r="K978" s="192" t="s">
        <v>1516</v>
      </c>
      <c r="L978" s="205"/>
      <c r="M978" s="197" t="s">
        <v>1516</v>
      </c>
      <c r="N978" s="187">
        <v>52134.45</v>
      </c>
      <c r="O978" s="199"/>
      <c r="P978" s="205"/>
      <c r="Q978" s="205"/>
      <c r="R978" s="205"/>
      <c r="S978" s="205"/>
      <c r="T978" s="187" t="s">
        <v>1522</v>
      </c>
      <c r="U978" s="203">
        <v>883</v>
      </c>
      <c r="V978" s="201" t="s">
        <v>1039</v>
      </c>
      <c r="W978" s="201" t="s">
        <v>1043</v>
      </c>
    </row>
    <row r="979" spans="1:23" ht="52.5">
      <c r="A979" s="197" t="s">
        <v>1525</v>
      </c>
      <c r="B979" s="197" t="s">
        <v>1526</v>
      </c>
      <c r="C979" s="192" t="s">
        <v>1005</v>
      </c>
      <c r="D979" s="192">
        <v>17523</v>
      </c>
      <c r="E979" s="193">
        <v>44895</v>
      </c>
      <c r="F979" s="205"/>
      <c r="G979" s="205"/>
      <c r="H979" s="205"/>
      <c r="I979" s="187">
        <v>76661.75</v>
      </c>
      <c r="J979" s="193">
        <v>44924</v>
      </c>
      <c r="K979" s="192" t="s">
        <v>1516</v>
      </c>
      <c r="L979" s="205"/>
      <c r="M979" s="197" t="s">
        <v>1516</v>
      </c>
      <c r="N979" s="187">
        <v>76661.75</v>
      </c>
      <c r="O979" s="199"/>
      <c r="P979" s="205"/>
      <c r="Q979" s="205"/>
      <c r="R979" s="205"/>
      <c r="S979" s="205"/>
      <c r="T979" s="187" t="s">
        <v>1522</v>
      </c>
      <c r="U979" s="203">
        <v>883</v>
      </c>
      <c r="V979" s="201" t="s">
        <v>1039</v>
      </c>
      <c r="W979" s="201" t="s">
        <v>1043</v>
      </c>
    </row>
    <row r="980" spans="1:23" ht="52.5">
      <c r="A980" s="197" t="s">
        <v>1525</v>
      </c>
      <c r="B980" s="197" t="s">
        <v>1526</v>
      </c>
      <c r="C980" s="192" t="s">
        <v>1005</v>
      </c>
      <c r="D980" s="192">
        <v>17524</v>
      </c>
      <c r="E980" s="193">
        <v>44895</v>
      </c>
      <c r="F980" s="205"/>
      <c r="G980" s="205"/>
      <c r="H980" s="205"/>
      <c r="I980" s="187">
        <v>71644.25</v>
      </c>
      <c r="J980" s="193">
        <v>44924</v>
      </c>
      <c r="K980" s="192" t="s">
        <v>1516</v>
      </c>
      <c r="L980" s="205"/>
      <c r="M980" s="197" t="s">
        <v>1516</v>
      </c>
      <c r="N980" s="187">
        <v>71644.25</v>
      </c>
      <c r="O980" s="199"/>
      <c r="P980" s="205"/>
      <c r="Q980" s="205"/>
      <c r="R980" s="205"/>
      <c r="S980" s="205"/>
      <c r="T980" s="187" t="s">
        <v>1522</v>
      </c>
      <c r="U980" s="203">
        <v>883</v>
      </c>
      <c r="V980" s="201" t="s">
        <v>1039</v>
      </c>
      <c r="W980" s="201" t="s">
        <v>1043</v>
      </c>
    </row>
    <row r="981" spans="1:23" ht="52.5">
      <c r="A981" s="197" t="s">
        <v>1525</v>
      </c>
      <c r="B981" s="197" t="s">
        <v>1526</v>
      </c>
      <c r="C981" s="192" t="s">
        <v>1005</v>
      </c>
      <c r="D981" s="192">
        <v>17525</v>
      </c>
      <c r="E981" s="193">
        <v>44895</v>
      </c>
      <c r="F981" s="205"/>
      <c r="G981" s="205"/>
      <c r="H981" s="205"/>
      <c r="I981" s="187">
        <v>83421.59</v>
      </c>
      <c r="J981" s="193">
        <v>44924</v>
      </c>
      <c r="K981" s="192" t="s">
        <v>1516</v>
      </c>
      <c r="L981" s="205"/>
      <c r="M981" s="197" t="s">
        <v>1516</v>
      </c>
      <c r="N981" s="187">
        <v>83421.59</v>
      </c>
      <c r="O981" s="199"/>
      <c r="P981" s="205"/>
      <c r="Q981" s="205"/>
      <c r="R981" s="205"/>
      <c r="S981" s="205"/>
      <c r="T981" s="187" t="s">
        <v>1522</v>
      </c>
      <c r="U981" s="203">
        <v>883</v>
      </c>
      <c r="V981" s="201" t="s">
        <v>1039</v>
      </c>
      <c r="W981" s="201" t="s">
        <v>1043</v>
      </c>
    </row>
    <row r="982" spans="1:23" ht="52.5">
      <c r="A982" s="197" t="s">
        <v>1525</v>
      </c>
      <c r="B982" s="197" t="s">
        <v>1526</v>
      </c>
      <c r="C982" s="192" t="s">
        <v>1005</v>
      </c>
      <c r="D982" s="192">
        <v>17526</v>
      </c>
      <c r="E982" s="193">
        <v>44895</v>
      </c>
      <c r="F982" s="205"/>
      <c r="G982" s="205"/>
      <c r="H982" s="205"/>
      <c r="I982" s="187">
        <v>11096.26</v>
      </c>
      <c r="J982" s="193">
        <v>44924</v>
      </c>
      <c r="K982" s="192" t="s">
        <v>1516</v>
      </c>
      <c r="L982" s="205"/>
      <c r="M982" s="197" t="s">
        <v>1516</v>
      </c>
      <c r="N982" s="187">
        <v>11096.26</v>
      </c>
      <c r="O982" s="199"/>
      <c r="P982" s="205"/>
      <c r="Q982" s="205"/>
      <c r="R982" s="205"/>
      <c r="S982" s="205"/>
      <c r="T982" s="187" t="s">
        <v>1522</v>
      </c>
      <c r="U982" s="203">
        <v>883</v>
      </c>
      <c r="V982" s="201" t="s">
        <v>1039</v>
      </c>
      <c r="W982" s="201" t="s">
        <v>1043</v>
      </c>
    </row>
    <row r="983" spans="1:23" ht="52.5">
      <c r="A983" s="197" t="s">
        <v>1525</v>
      </c>
      <c r="B983" s="197" t="s">
        <v>1526</v>
      </c>
      <c r="C983" s="192" t="s">
        <v>1005</v>
      </c>
      <c r="D983" s="192">
        <v>17527</v>
      </c>
      <c r="E983" s="193">
        <v>44895</v>
      </c>
      <c r="F983" s="205"/>
      <c r="G983" s="205"/>
      <c r="H983" s="205"/>
      <c r="I983" s="187">
        <v>21572.39</v>
      </c>
      <c r="J983" s="193">
        <v>44924</v>
      </c>
      <c r="K983" s="192" t="s">
        <v>1516</v>
      </c>
      <c r="L983" s="205"/>
      <c r="M983" s="197" t="s">
        <v>1516</v>
      </c>
      <c r="N983" s="187">
        <v>21572.39</v>
      </c>
      <c r="O983" s="199"/>
      <c r="P983" s="205"/>
      <c r="Q983" s="205"/>
      <c r="R983" s="205"/>
      <c r="S983" s="205"/>
      <c r="T983" s="187" t="s">
        <v>1522</v>
      </c>
      <c r="U983" s="203">
        <v>883</v>
      </c>
      <c r="V983" s="201" t="s">
        <v>1039</v>
      </c>
      <c r="W983" s="201" t="s">
        <v>1043</v>
      </c>
    </row>
    <row r="984" spans="1:23" ht="52.5">
      <c r="A984" s="197" t="s">
        <v>1525</v>
      </c>
      <c r="B984" s="197" t="s">
        <v>1526</v>
      </c>
      <c r="C984" s="192" t="s">
        <v>1005</v>
      </c>
      <c r="D984" s="192">
        <v>17528</v>
      </c>
      <c r="E984" s="193">
        <v>44895</v>
      </c>
      <c r="F984" s="205"/>
      <c r="G984" s="205"/>
      <c r="H984" s="205"/>
      <c r="I984" s="187">
        <v>120334.95</v>
      </c>
      <c r="J984" s="193">
        <v>44924</v>
      </c>
      <c r="K984" s="192" t="s">
        <v>1516</v>
      </c>
      <c r="L984" s="205"/>
      <c r="M984" s="197" t="s">
        <v>1516</v>
      </c>
      <c r="N984" s="187">
        <v>120334.95</v>
      </c>
      <c r="O984" s="199"/>
      <c r="P984" s="205"/>
      <c r="Q984" s="205"/>
      <c r="R984" s="205"/>
      <c r="S984" s="205"/>
      <c r="T984" s="187" t="s">
        <v>1522</v>
      </c>
      <c r="U984" s="203">
        <v>883</v>
      </c>
      <c r="V984" s="201" t="s">
        <v>1039</v>
      </c>
      <c r="W984" s="201" t="s">
        <v>1043</v>
      </c>
    </row>
    <row r="985" spans="1:23" ht="52.5">
      <c r="A985" s="197" t="s">
        <v>1525</v>
      </c>
      <c r="B985" s="197" t="s">
        <v>1526</v>
      </c>
      <c r="C985" s="192" t="s">
        <v>1005</v>
      </c>
      <c r="D985" s="192">
        <v>17529</v>
      </c>
      <c r="E985" s="193">
        <v>44895</v>
      </c>
      <c r="F985" s="205"/>
      <c r="G985" s="205"/>
      <c r="H985" s="205"/>
      <c r="I985" s="187">
        <v>23080.59</v>
      </c>
      <c r="J985" s="193">
        <v>44924</v>
      </c>
      <c r="K985" s="192" t="s">
        <v>1516</v>
      </c>
      <c r="L985" s="205"/>
      <c r="M985" s="197" t="s">
        <v>1516</v>
      </c>
      <c r="N985" s="187">
        <v>23080.59</v>
      </c>
      <c r="O985" s="199"/>
      <c r="P985" s="205"/>
      <c r="Q985" s="205"/>
      <c r="R985" s="205"/>
      <c r="S985" s="205"/>
      <c r="T985" s="187" t="s">
        <v>1522</v>
      </c>
      <c r="U985" s="203">
        <v>883</v>
      </c>
      <c r="V985" s="201" t="s">
        <v>1039</v>
      </c>
      <c r="W985" s="201" t="s">
        <v>1043</v>
      </c>
    </row>
    <row r="986" spans="1:23" ht="52.5">
      <c r="A986" s="197" t="s">
        <v>1525</v>
      </c>
      <c r="B986" s="197" t="s">
        <v>1526</v>
      </c>
      <c r="C986" s="192" t="s">
        <v>1005</v>
      </c>
      <c r="D986" s="192">
        <v>17530</v>
      </c>
      <c r="E986" s="193">
        <v>44895</v>
      </c>
      <c r="F986" s="205"/>
      <c r="G986" s="205"/>
      <c r="H986" s="205"/>
      <c r="I986" s="187">
        <v>18068</v>
      </c>
      <c r="J986" s="193">
        <v>44924</v>
      </c>
      <c r="K986" s="192" t="s">
        <v>1516</v>
      </c>
      <c r="L986" s="205"/>
      <c r="M986" s="197" t="s">
        <v>1516</v>
      </c>
      <c r="N986" s="187">
        <v>18068</v>
      </c>
      <c r="O986" s="199"/>
      <c r="P986" s="205"/>
      <c r="Q986" s="205"/>
      <c r="R986" s="205"/>
      <c r="S986" s="205"/>
      <c r="T986" s="187" t="s">
        <v>1522</v>
      </c>
      <c r="U986" s="203">
        <v>883</v>
      </c>
      <c r="V986" s="201" t="s">
        <v>1039</v>
      </c>
      <c r="W986" s="201" t="s">
        <v>1043</v>
      </c>
    </row>
    <row r="987" spans="1:23" ht="52.5">
      <c r="A987" s="197" t="s">
        <v>1525</v>
      </c>
      <c r="B987" s="197" t="s">
        <v>1526</v>
      </c>
      <c r="C987" s="192" t="s">
        <v>1005</v>
      </c>
      <c r="D987" s="192">
        <v>17628</v>
      </c>
      <c r="E987" s="193">
        <v>44924</v>
      </c>
      <c r="F987" s="205"/>
      <c r="G987" s="205"/>
      <c r="H987" s="205"/>
      <c r="I987" s="187">
        <v>75184.38</v>
      </c>
      <c r="J987" s="193">
        <v>44957</v>
      </c>
      <c r="K987" s="192" t="s">
        <v>1516</v>
      </c>
      <c r="L987" s="205"/>
      <c r="M987" s="197" t="s">
        <v>1516</v>
      </c>
      <c r="N987" s="187">
        <v>75184.38</v>
      </c>
      <c r="O987" s="199"/>
      <c r="P987" s="205"/>
      <c r="Q987" s="205"/>
      <c r="R987" s="205"/>
      <c r="S987" s="205"/>
      <c r="T987" s="187" t="s">
        <v>1521</v>
      </c>
      <c r="U987" s="203">
        <v>850</v>
      </c>
      <c r="V987" s="201" t="s">
        <v>1039</v>
      </c>
      <c r="W987" s="201" t="s">
        <v>1043</v>
      </c>
    </row>
    <row r="988" spans="1:23" ht="52.5">
      <c r="A988" s="197" t="s">
        <v>1525</v>
      </c>
      <c r="B988" s="197" t="s">
        <v>1526</v>
      </c>
      <c r="C988" s="192" t="s">
        <v>1005</v>
      </c>
      <c r="D988" s="192">
        <v>17629</v>
      </c>
      <c r="E988" s="193">
        <v>44924</v>
      </c>
      <c r="F988" s="205"/>
      <c r="G988" s="205"/>
      <c r="H988" s="205"/>
      <c r="I988" s="187">
        <v>37447.14</v>
      </c>
      <c r="J988" s="193">
        <v>44957</v>
      </c>
      <c r="K988" s="192" t="s">
        <v>1516</v>
      </c>
      <c r="L988" s="205"/>
      <c r="M988" s="197" t="s">
        <v>1516</v>
      </c>
      <c r="N988" s="187">
        <v>37447.14</v>
      </c>
      <c r="O988" s="199"/>
      <c r="P988" s="205"/>
      <c r="Q988" s="205"/>
      <c r="R988" s="205"/>
      <c r="S988" s="205"/>
      <c r="T988" s="187" t="s">
        <v>1521</v>
      </c>
      <c r="U988" s="203">
        <v>850</v>
      </c>
      <c r="V988" s="201" t="s">
        <v>1039</v>
      </c>
      <c r="W988" s="201" t="s">
        <v>1043</v>
      </c>
    </row>
    <row r="989" spans="1:23" ht="52.5">
      <c r="A989" s="197" t="s">
        <v>1525</v>
      </c>
      <c r="B989" s="197" t="s">
        <v>1526</v>
      </c>
      <c r="C989" s="192" t="s">
        <v>1005</v>
      </c>
      <c r="D989" s="192">
        <v>17630</v>
      </c>
      <c r="E989" s="193">
        <v>44924</v>
      </c>
      <c r="F989" s="205"/>
      <c r="G989" s="205"/>
      <c r="H989" s="205"/>
      <c r="I989" s="187">
        <v>63439.92</v>
      </c>
      <c r="J989" s="193">
        <v>44957</v>
      </c>
      <c r="K989" s="192" t="s">
        <v>1516</v>
      </c>
      <c r="L989" s="205"/>
      <c r="M989" s="197" t="s">
        <v>1516</v>
      </c>
      <c r="N989" s="187">
        <v>63439.92</v>
      </c>
      <c r="O989" s="199"/>
      <c r="P989" s="205"/>
      <c r="Q989" s="205"/>
      <c r="R989" s="205"/>
      <c r="S989" s="205"/>
      <c r="T989" s="187" t="s">
        <v>1521</v>
      </c>
      <c r="U989" s="203">
        <v>850</v>
      </c>
      <c r="V989" s="201" t="s">
        <v>1039</v>
      </c>
      <c r="W989" s="201" t="s">
        <v>1043</v>
      </c>
    </row>
    <row r="990" spans="1:23" ht="52.5">
      <c r="A990" s="197" t="s">
        <v>1525</v>
      </c>
      <c r="B990" s="197" t="s">
        <v>1526</v>
      </c>
      <c r="C990" s="192" t="s">
        <v>1005</v>
      </c>
      <c r="D990" s="192">
        <v>17631</v>
      </c>
      <c r="E990" s="193">
        <v>44924</v>
      </c>
      <c r="F990" s="205"/>
      <c r="G990" s="205"/>
      <c r="H990" s="205"/>
      <c r="I990" s="187">
        <v>6783.62</v>
      </c>
      <c r="J990" s="193">
        <v>44957</v>
      </c>
      <c r="K990" s="192" t="s">
        <v>1516</v>
      </c>
      <c r="L990" s="205"/>
      <c r="M990" s="197" t="s">
        <v>1516</v>
      </c>
      <c r="N990" s="187">
        <v>6783.62</v>
      </c>
      <c r="O990" s="199"/>
      <c r="P990" s="205"/>
      <c r="Q990" s="205"/>
      <c r="R990" s="205"/>
      <c r="S990" s="205"/>
      <c r="T990" s="187" t="s">
        <v>1521</v>
      </c>
      <c r="U990" s="203">
        <v>850</v>
      </c>
      <c r="V990" s="201" t="s">
        <v>1039</v>
      </c>
      <c r="W990" s="201" t="s">
        <v>1043</v>
      </c>
    </row>
    <row r="991" spans="1:23" ht="52.5">
      <c r="A991" s="197" t="s">
        <v>1525</v>
      </c>
      <c r="B991" s="197" t="s">
        <v>1526</v>
      </c>
      <c r="C991" s="192" t="s">
        <v>1005</v>
      </c>
      <c r="D991" s="192">
        <v>17632</v>
      </c>
      <c r="E991" s="193">
        <v>44924</v>
      </c>
      <c r="F991" s="205"/>
      <c r="G991" s="205"/>
      <c r="H991" s="205"/>
      <c r="I991" s="187">
        <v>3049.48</v>
      </c>
      <c r="J991" s="193">
        <v>44957</v>
      </c>
      <c r="K991" s="192" t="s">
        <v>1516</v>
      </c>
      <c r="L991" s="205"/>
      <c r="M991" s="197" t="s">
        <v>1516</v>
      </c>
      <c r="N991" s="187">
        <v>3049.48</v>
      </c>
      <c r="O991" s="199"/>
      <c r="P991" s="205"/>
      <c r="Q991" s="205"/>
      <c r="R991" s="205"/>
      <c r="S991" s="205"/>
      <c r="T991" s="187" t="s">
        <v>1521</v>
      </c>
      <c r="U991" s="203">
        <v>850</v>
      </c>
      <c r="V991" s="201" t="s">
        <v>1039</v>
      </c>
      <c r="W991" s="201" t="s">
        <v>1043</v>
      </c>
    </row>
    <row r="992" spans="1:23" ht="52.5">
      <c r="A992" s="197" t="s">
        <v>1525</v>
      </c>
      <c r="B992" s="197" t="s">
        <v>1526</v>
      </c>
      <c r="C992" s="192" t="s">
        <v>1005</v>
      </c>
      <c r="D992" s="192">
        <v>17633</v>
      </c>
      <c r="E992" s="193">
        <v>44924</v>
      </c>
      <c r="F992" s="205"/>
      <c r="G992" s="205"/>
      <c r="H992" s="205"/>
      <c r="I992" s="187">
        <v>15700.25</v>
      </c>
      <c r="J992" s="193">
        <v>44957</v>
      </c>
      <c r="K992" s="192" t="s">
        <v>1516</v>
      </c>
      <c r="L992" s="205"/>
      <c r="M992" s="197" t="s">
        <v>1516</v>
      </c>
      <c r="N992" s="187">
        <v>15700.25</v>
      </c>
      <c r="O992" s="199"/>
      <c r="P992" s="205"/>
      <c r="Q992" s="205"/>
      <c r="R992" s="205"/>
      <c r="S992" s="205"/>
      <c r="T992" s="187" t="s">
        <v>1521</v>
      </c>
      <c r="U992" s="203">
        <v>850</v>
      </c>
      <c r="V992" s="201" t="s">
        <v>1039</v>
      </c>
      <c r="W992" s="201" t="s">
        <v>1043</v>
      </c>
    </row>
    <row r="993" spans="1:23" ht="52.5">
      <c r="A993" s="197" t="s">
        <v>1525</v>
      </c>
      <c r="B993" s="197" t="s">
        <v>1526</v>
      </c>
      <c r="C993" s="192" t="s">
        <v>1005</v>
      </c>
      <c r="D993" s="192">
        <v>17634</v>
      </c>
      <c r="E993" s="193">
        <v>44924</v>
      </c>
      <c r="F993" s="205"/>
      <c r="G993" s="205"/>
      <c r="H993" s="205"/>
      <c r="I993" s="187">
        <v>15003.06</v>
      </c>
      <c r="J993" s="193">
        <v>44957</v>
      </c>
      <c r="K993" s="192" t="s">
        <v>1516</v>
      </c>
      <c r="L993" s="205"/>
      <c r="M993" s="197" t="s">
        <v>1516</v>
      </c>
      <c r="N993" s="187">
        <v>15003.06</v>
      </c>
      <c r="O993" s="199"/>
      <c r="P993" s="205"/>
      <c r="Q993" s="205"/>
      <c r="R993" s="205"/>
      <c r="S993" s="205"/>
      <c r="T993" s="187" t="s">
        <v>1521</v>
      </c>
      <c r="U993" s="203">
        <v>850</v>
      </c>
      <c r="V993" s="201" t="s">
        <v>1039</v>
      </c>
      <c r="W993" s="201" t="s">
        <v>1043</v>
      </c>
    </row>
    <row r="994" spans="1:23" ht="52.5">
      <c r="A994" s="197" t="s">
        <v>1525</v>
      </c>
      <c r="B994" s="197" t="s">
        <v>1526</v>
      </c>
      <c r="C994" s="192" t="s">
        <v>1005</v>
      </c>
      <c r="D994" s="192">
        <v>17635</v>
      </c>
      <c r="E994" s="193">
        <v>44924</v>
      </c>
      <c r="F994" s="205"/>
      <c r="G994" s="205"/>
      <c r="H994" s="205"/>
      <c r="I994" s="187">
        <v>1431.22</v>
      </c>
      <c r="J994" s="193">
        <v>44957</v>
      </c>
      <c r="K994" s="192" t="s">
        <v>1516</v>
      </c>
      <c r="L994" s="205"/>
      <c r="M994" s="197" t="s">
        <v>1516</v>
      </c>
      <c r="N994" s="187">
        <v>1431.22</v>
      </c>
      <c r="O994" s="199"/>
      <c r="P994" s="205"/>
      <c r="Q994" s="205"/>
      <c r="R994" s="205"/>
      <c r="S994" s="205"/>
      <c r="T994" s="187" t="s">
        <v>1521</v>
      </c>
      <c r="U994" s="203">
        <v>850</v>
      </c>
      <c r="V994" s="201" t="s">
        <v>1039</v>
      </c>
      <c r="W994" s="201" t="s">
        <v>1043</v>
      </c>
    </row>
    <row r="995" spans="1:23" ht="52.5">
      <c r="A995" s="197" t="s">
        <v>1525</v>
      </c>
      <c r="B995" s="197" t="s">
        <v>1526</v>
      </c>
      <c r="C995" s="192" t="s">
        <v>1005</v>
      </c>
      <c r="D995" s="192">
        <v>17636</v>
      </c>
      <c r="E995" s="193">
        <v>44924</v>
      </c>
      <c r="F995" s="205"/>
      <c r="G995" s="205"/>
      <c r="H995" s="205"/>
      <c r="I995" s="187">
        <v>5953.65</v>
      </c>
      <c r="J995" s="193">
        <v>44957</v>
      </c>
      <c r="K995" s="192" t="s">
        <v>1516</v>
      </c>
      <c r="L995" s="205"/>
      <c r="M995" s="197" t="s">
        <v>1516</v>
      </c>
      <c r="N995" s="187">
        <v>5953.65</v>
      </c>
      <c r="O995" s="199"/>
      <c r="P995" s="205"/>
      <c r="Q995" s="205"/>
      <c r="R995" s="205"/>
      <c r="S995" s="205"/>
      <c r="T995" s="187" t="s">
        <v>1521</v>
      </c>
      <c r="U995" s="203">
        <v>850</v>
      </c>
      <c r="V995" s="201" t="s">
        <v>1039</v>
      </c>
      <c r="W995" s="201" t="s">
        <v>1043</v>
      </c>
    </row>
    <row r="996" spans="1:23" ht="52.5">
      <c r="A996" s="197" t="s">
        <v>1525</v>
      </c>
      <c r="B996" s="197" t="s">
        <v>1526</v>
      </c>
      <c r="C996" s="192" t="s">
        <v>1005</v>
      </c>
      <c r="D996" s="192">
        <v>17637</v>
      </c>
      <c r="E996" s="193">
        <v>44924</v>
      </c>
      <c r="F996" s="205"/>
      <c r="G996" s="205"/>
      <c r="H996" s="205"/>
      <c r="I996" s="187">
        <v>10349.14</v>
      </c>
      <c r="J996" s="193">
        <v>44957</v>
      </c>
      <c r="K996" s="192" t="s">
        <v>1516</v>
      </c>
      <c r="L996" s="205"/>
      <c r="M996" s="197" t="s">
        <v>1516</v>
      </c>
      <c r="N996" s="187">
        <v>10349.14</v>
      </c>
      <c r="O996" s="199"/>
      <c r="P996" s="205"/>
      <c r="Q996" s="205"/>
      <c r="R996" s="205"/>
      <c r="S996" s="205"/>
      <c r="T996" s="187" t="s">
        <v>1521</v>
      </c>
      <c r="U996" s="203">
        <v>850</v>
      </c>
      <c r="V996" s="201" t="s">
        <v>1039</v>
      </c>
      <c r="W996" s="201" t="s">
        <v>1043</v>
      </c>
    </row>
    <row r="997" spans="1:23" ht="52.5">
      <c r="A997" s="197" t="s">
        <v>1525</v>
      </c>
      <c r="B997" s="197" t="s">
        <v>1526</v>
      </c>
      <c r="C997" s="192" t="s">
        <v>1005</v>
      </c>
      <c r="D997" s="192">
        <v>17638</v>
      </c>
      <c r="E997" s="193">
        <v>44924</v>
      </c>
      <c r="F997" s="205"/>
      <c r="G997" s="205"/>
      <c r="H997" s="205"/>
      <c r="I997" s="187">
        <v>80374.91</v>
      </c>
      <c r="J997" s="193">
        <v>44957</v>
      </c>
      <c r="K997" s="192" t="s">
        <v>1516</v>
      </c>
      <c r="L997" s="205"/>
      <c r="M997" s="197" t="s">
        <v>1516</v>
      </c>
      <c r="N997" s="187">
        <v>80374.91</v>
      </c>
      <c r="O997" s="199"/>
      <c r="P997" s="205"/>
      <c r="Q997" s="205"/>
      <c r="R997" s="205"/>
      <c r="S997" s="205"/>
      <c r="T997" s="187" t="s">
        <v>1521</v>
      </c>
      <c r="U997" s="203">
        <v>850</v>
      </c>
      <c r="V997" s="201" t="s">
        <v>1039</v>
      </c>
      <c r="W997" s="201" t="s">
        <v>1043</v>
      </c>
    </row>
    <row r="998" spans="1:23" ht="52.5">
      <c r="A998" s="197" t="s">
        <v>1525</v>
      </c>
      <c r="B998" s="197" t="s">
        <v>1526</v>
      </c>
      <c r="C998" s="192" t="s">
        <v>1005</v>
      </c>
      <c r="D998" s="192">
        <v>17639</v>
      </c>
      <c r="E998" s="193">
        <v>44924</v>
      </c>
      <c r="F998" s="205"/>
      <c r="G998" s="205"/>
      <c r="H998" s="205"/>
      <c r="I998" s="187">
        <v>4729.79</v>
      </c>
      <c r="J998" s="193">
        <v>44957</v>
      </c>
      <c r="K998" s="192" t="s">
        <v>1516</v>
      </c>
      <c r="L998" s="205"/>
      <c r="M998" s="197" t="s">
        <v>1516</v>
      </c>
      <c r="N998" s="187">
        <v>4729.79</v>
      </c>
      <c r="O998" s="199"/>
      <c r="P998" s="205"/>
      <c r="Q998" s="205"/>
      <c r="R998" s="205"/>
      <c r="S998" s="205"/>
      <c r="T998" s="187" t="s">
        <v>1521</v>
      </c>
      <c r="U998" s="203">
        <v>850</v>
      </c>
      <c r="V998" s="201" t="s">
        <v>1039</v>
      </c>
      <c r="W998" s="201" t="s">
        <v>1043</v>
      </c>
    </row>
    <row r="999" spans="1:23" ht="52.5">
      <c r="A999" s="197" t="s">
        <v>1525</v>
      </c>
      <c r="B999" s="197" t="s">
        <v>1526</v>
      </c>
      <c r="C999" s="192" t="s">
        <v>1005</v>
      </c>
      <c r="D999" s="192">
        <v>17640</v>
      </c>
      <c r="E999" s="193">
        <v>44924</v>
      </c>
      <c r="F999" s="205"/>
      <c r="G999" s="205"/>
      <c r="H999" s="205"/>
      <c r="I999" s="187">
        <v>10598.67</v>
      </c>
      <c r="J999" s="193">
        <v>44957</v>
      </c>
      <c r="K999" s="192" t="s">
        <v>1516</v>
      </c>
      <c r="L999" s="205"/>
      <c r="M999" s="197" t="s">
        <v>1516</v>
      </c>
      <c r="N999" s="187">
        <v>10598.67</v>
      </c>
      <c r="O999" s="199"/>
      <c r="P999" s="205"/>
      <c r="Q999" s="205"/>
      <c r="R999" s="205"/>
      <c r="S999" s="205"/>
      <c r="T999" s="187" t="s">
        <v>1521</v>
      </c>
      <c r="U999" s="203">
        <v>850</v>
      </c>
      <c r="V999" s="201" t="s">
        <v>1039</v>
      </c>
      <c r="W999" s="201" t="s">
        <v>1043</v>
      </c>
    </row>
    <row r="1000" spans="1:23" ht="52.5">
      <c r="A1000" s="197" t="s">
        <v>1525</v>
      </c>
      <c r="B1000" s="197" t="s">
        <v>1526</v>
      </c>
      <c r="C1000" s="192" t="s">
        <v>1005</v>
      </c>
      <c r="D1000" s="192">
        <v>17641</v>
      </c>
      <c r="E1000" s="193">
        <v>44924</v>
      </c>
      <c r="F1000" s="205"/>
      <c r="G1000" s="205"/>
      <c r="H1000" s="205"/>
      <c r="I1000" s="187">
        <v>50775.040000000001</v>
      </c>
      <c r="J1000" s="193">
        <v>44957</v>
      </c>
      <c r="K1000" s="192" t="s">
        <v>1516</v>
      </c>
      <c r="L1000" s="205"/>
      <c r="M1000" s="197" t="s">
        <v>1516</v>
      </c>
      <c r="N1000" s="187">
        <v>50775.040000000001</v>
      </c>
      <c r="O1000" s="199"/>
      <c r="P1000" s="205"/>
      <c r="Q1000" s="205"/>
      <c r="R1000" s="205"/>
      <c r="S1000" s="205"/>
      <c r="T1000" s="187" t="s">
        <v>1521</v>
      </c>
      <c r="U1000" s="203">
        <v>850</v>
      </c>
      <c r="V1000" s="201" t="s">
        <v>1039</v>
      </c>
      <c r="W1000" s="201" t="s">
        <v>1043</v>
      </c>
    </row>
    <row r="1001" spans="1:23" ht="52.5">
      <c r="A1001" s="197" t="s">
        <v>1525</v>
      </c>
      <c r="B1001" s="197" t="s">
        <v>1526</v>
      </c>
      <c r="C1001" s="192" t="s">
        <v>1005</v>
      </c>
      <c r="D1001" s="192">
        <v>17642</v>
      </c>
      <c r="E1001" s="193">
        <v>44924</v>
      </c>
      <c r="F1001" s="205"/>
      <c r="G1001" s="205"/>
      <c r="H1001" s="205"/>
      <c r="I1001" s="187">
        <v>18952.02</v>
      </c>
      <c r="J1001" s="193">
        <v>44957</v>
      </c>
      <c r="K1001" s="192" t="s">
        <v>1516</v>
      </c>
      <c r="L1001" s="205"/>
      <c r="M1001" s="197" t="s">
        <v>1516</v>
      </c>
      <c r="N1001" s="187">
        <v>18952.02</v>
      </c>
      <c r="O1001" s="199"/>
      <c r="P1001" s="205"/>
      <c r="Q1001" s="205"/>
      <c r="R1001" s="205"/>
      <c r="S1001" s="205"/>
      <c r="T1001" s="187" t="s">
        <v>1521</v>
      </c>
      <c r="U1001" s="203">
        <v>850</v>
      </c>
      <c r="V1001" s="201" t="s">
        <v>1039</v>
      </c>
      <c r="W1001" s="201" t="s">
        <v>1043</v>
      </c>
    </row>
    <row r="1002" spans="1:23" ht="52.5">
      <c r="A1002" s="197" t="s">
        <v>1525</v>
      </c>
      <c r="B1002" s="197" t="s">
        <v>1526</v>
      </c>
      <c r="C1002" s="192" t="s">
        <v>1005</v>
      </c>
      <c r="D1002" s="192">
        <v>17643</v>
      </c>
      <c r="E1002" s="193">
        <v>44924</v>
      </c>
      <c r="F1002" s="205"/>
      <c r="G1002" s="205"/>
      <c r="H1002" s="205"/>
      <c r="I1002" s="187">
        <v>44252.55</v>
      </c>
      <c r="J1002" s="193">
        <v>44957</v>
      </c>
      <c r="K1002" s="192" t="s">
        <v>1516</v>
      </c>
      <c r="L1002" s="205"/>
      <c r="M1002" s="197" t="s">
        <v>1516</v>
      </c>
      <c r="N1002" s="187">
        <v>44252.55</v>
      </c>
      <c r="O1002" s="199"/>
      <c r="P1002" s="205"/>
      <c r="Q1002" s="205"/>
      <c r="R1002" s="205"/>
      <c r="S1002" s="205"/>
      <c r="T1002" s="187" t="s">
        <v>1521</v>
      </c>
      <c r="U1002" s="203">
        <v>850</v>
      </c>
      <c r="V1002" s="201" t="s">
        <v>1039</v>
      </c>
      <c r="W1002" s="201" t="s">
        <v>1043</v>
      </c>
    </row>
    <row r="1003" spans="1:23" ht="52.5">
      <c r="A1003" s="197" t="s">
        <v>1525</v>
      </c>
      <c r="B1003" s="197" t="s">
        <v>1526</v>
      </c>
      <c r="C1003" s="192" t="s">
        <v>1005</v>
      </c>
      <c r="D1003" s="192">
        <v>17644</v>
      </c>
      <c r="E1003" s="193">
        <v>44924</v>
      </c>
      <c r="F1003" s="205"/>
      <c r="G1003" s="205"/>
      <c r="H1003" s="205"/>
      <c r="I1003" s="187">
        <v>36821.69</v>
      </c>
      <c r="J1003" s="193">
        <v>44957</v>
      </c>
      <c r="K1003" s="192" t="s">
        <v>1516</v>
      </c>
      <c r="L1003" s="205"/>
      <c r="M1003" s="197" t="s">
        <v>1516</v>
      </c>
      <c r="N1003" s="187">
        <v>36821.69</v>
      </c>
      <c r="O1003" s="199"/>
      <c r="P1003" s="205"/>
      <c r="Q1003" s="205"/>
      <c r="R1003" s="205"/>
      <c r="S1003" s="205"/>
      <c r="T1003" s="187" t="s">
        <v>1521</v>
      </c>
      <c r="U1003" s="203">
        <v>850</v>
      </c>
      <c r="V1003" s="201" t="s">
        <v>1039</v>
      </c>
      <c r="W1003" s="201" t="s">
        <v>1043</v>
      </c>
    </row>
    <row r="1004" spans="1:23" ht="52.5">
      <c r="A1004" s="197" t="s">
        <v>1525</v>
      </c>
      <c r="B1004" s="197" t="s">
        <v>1526</v>
      </c>
      <c r="C1004" s="192" t="s">
        <v>1005</v>
      </c>
      <c r="D1004" s="192">
        <v>17645</v>
      </c>
      <c r="E1004" s="193">
        <v>44924</v>
      </c>
      <c r="F1004" s="205"/>
      <c r="G1004" s="205"/>
      <c r="H1004" s="205"/>
      <c r="I1004" s="187">
        <v>35375.82</v>
      </c>
      <c r="J1004" s="193">
        <v>44957</v>
      </c>
      <c r="K1004" s="192" t="s">
        <v>1516</v>
      </c>
      <c r="L1004" s="205"/>
      <c r="M1004" s="197" t="s">
        <v>1516</v>
      </c>
      <c r="N1004" s="187">
        <v>35375.82</v>
      </c>
      <c r="O1004" s="199"/>
      <c r="P1004" s="205"/>
      <c r="Q1004" s="205"/>
      <c r="R1004" s="205"/>
      <c r="S1004" s="205"/>
      <c r="T1004" s="187" t="s">
        <v>1521</v>
      </c>
      <c r="U1004" s="203">
        <v>850</v>
      </c>
      <c r="V1004" s="201" t="s">
        <v>1039</v>
      </c>
      <c r="W1004" s="201" t="s">
        <v>1043</v>
      </c>
    </row>
    <row r="1005" spans="1:23" ht="52.5">
      <c r="A1005" s="197" t="s">
        <v>1525</v>
      </c>
      <c r="B1005" s="197" t="s">
        <v>1526</v>
      </c>
      <c r="C1005" s="192" t="s">
        <v>1005</v>
      </c>
      <c r="D1005" s="192">
        <v>17646</v>
      </c>
      <c r="E1005" s="193">
        <v>44924</v>
      </c>
      <c r="F1005" s="205"/>
      <c r="G1005" s="205"/>
      <c r="H1005" s="205"/>
      <c r="I1005" s="187">
        <v>14250.03</v>
      </c>
      <c r="J1005" s="193">
        <v>44957</v>
      </c>
      <c r="K1005" s="192" t="s">
        <v>1516</v>
      </c>
      <c r="L1005" s="205"/>
      <c r="M1005" s="197" t="s">
        <v>1516</v>
      </c>
      <c r="N1005" s="187">
        <v>14250.03</v>
      </c>
      <c r="O1005" s="199"/>
      <c r="P1005" s="205"/>
      <c r="Q1005" s="205"/>
      <c r="R1005" s="205"/>
      <c r="S1005" s="205"/>
      <c r="T1005" s="187" t="s">
        <v>1521</v>
      </c>
      <c r="U1005" s="203">
        <v>850</v>
      </c>
      <c r="V1005" s="201" t="s">
        <v>1039</v>
      </c>
      <c r="W1005" s="201" t="s">
        <v>1043</v>
      </c>
    </row>
    <row r="1006" spans="1:23" ht="52.5">
      <c r="A1006" s="197" t="s">
        <v>1525</v>
      </c>
      <c r="B1006" s="197" t="s">
        <v>1526</v>
      </c>
      <c r="C1006" s="192" t="s">
        <v>1005</v>
      </c>
      <c r="D1006" s="192">
        <v>17647</v>
      </c>
      <c r="E1006" s="193">
        <v>44924</v>
      </c>
      <c r="F1006" s="205"/>
      <c r="G1006" s="205"/>
      <c r="H1006" s="205"/>
      <c r="I1006" s="187">
        <v>22743.06</v>
      </c>
      <c r="J1006" s="193">
        <v>44957</v>
      </c>
      <c r="K1006" s="192" t="s">
        <v>1516</v>
      </c>
      <c r="L1006" s="205"/>
      <c r="M1006" s="197" t="s">
        <v>1516</v>
      </c>
      <c r="N1006" s="187">
        <v>22743.06</v>
      </c>
      <c r="O1006" s="199"/>
      <c r="P1006" s="205"/>
      <c r="Q1006" s="205"/>
      <c r="R1006" s="205"/>
      <c r="S1006" s="205"/>
      <c r="T1006" s="187" t="s">
        <v>1521</v>
      </c>
      <c r="U1006" s="203">
        <v>850</v>
      </c>
      <c r="V1006" s="201" t="s">
        <v>1039</v>
      </c>
      <c r="W1006" s="201" t="s">
        <v>1043</v>
      </c>
    </row>
    <row r="1007" spans="1:23" ht="52.5">
      <c r="A1007" s="197" t="s">
        <v>1525</v>
      </c>
      <c r="B1007" s="197" t="s">
        <v>1526</v>
      </c>
      <c r="C1007" s="192" t="s">
        <v>1005</v>
      </c>
      <c r="D1007" s="192">
        <v>17648</v>
      </c>
      <c r="E1007" s="193">
        <v>44924</v>
      </c>
      <c r="F1007" s="205"/>
      <c r="G1007" s="205"/>
      <c r="H1007" s="205"/>
      <c r="I1007" s="187">
        <v>15997.68</v>
      </c>
      <c r="J1007" s="193">
        <v>44957</v>
      </c>
      <c r="K1007" s="192" t="s">
        <v>1516</v>
      </c>
      <c r="L1007" s="205"/>
      <c r="M1007" s="197" t="s">
        <v>1516</v>
      </c>
      <c r="N1007" s="187">
        <v>15997.68</v>
      </c>
      <c r="O1007" s="199"/>
      <c r="P1007" s="205"/>
      <c r="Q1007" s="205"/>
      <c r="R1007" s="205"/>
      <c r="S1007" s="205"/>
      <c r="T1007" s="187" t="s">
        <v>1521</v>
      </c>
      <c r="U1007" s="203">
        <v>850</v>
      </c>
      <c r="V1007" s="201" t="s">
        <v>1039</v>
      </c>
      <c r="W1007" s="201" t="s">
        <v>1043</v>
      </c>
    </row>
    <row r="1008" spans="1:23" ht="52.5">
      <c r="A1008" s="197" t="s">
        <v>1525</v>
      </c>
      <c r="B1008" s="197" t="s">
        <v>1526</v>
      </c>
      <c r="C1008" s="192" t="s">
        <v>1005</v>
      </c>
      <c r="D1008" s="192">
        <v>17649</v>
      </c>
      <c r="E1008" s="193">
        <v>44924</v>
      </c>
      <c r="F1008" s="205"/>
      <c r="G1008" s="205"/>
      <c r="H1008" s="205"/>
      <c r="I1008" s="187">
        <v>21062</v>
      </c>
      <c r="J1008" s="193">
        <v>44957</v>
      </c>
      <c r="K1008" s="192" t="s">
        <v>1516</v>
      </c>
      <c r="L1008" s="205"/>
      <c r="M1008" s="197" t="s">
        <v>1516</v>
      </c>
      <c r="N1008" s="187">
        <v>21062</v>
      </c>
      <c r="O1008" s="199"/>
      <c r="P1008" s="205"/>
      <c r="Q1008" s="205"/>
      <c r="R1008" s="205"/>
      <c r="S1008" s="205"/>
      <c r="T1008" s="187" t="s">
        <v>1521</v>
      </c>
      <c r="U1008" s="203">
        <v>850</v>
      </c>
      <c r="V1008" s="201" t="s">
        <v>1039</v>
      </c>
      <c r="W1008" s="201" t="s">
        <v>1043</v>
      </c>
    </row>
    <row r="1009" spans="1:23" ht="52.5">
      <c r="A1009" s="197" t="s">
        <v>1525</v>
      </c>
      <c r="B1009" s="197" t="s">
        <v>1526</v>
      </c>
      <c r="C1009" s="192" t="s">
        <v>1005</v>
      </c>
      <c r="D1009" s="192">
        <v>17650</v>
      </c>
      <c r="E1009" s="193">
        <v>44924</v>
      </c>
      <c r="F1009" s="205"/>
      <c r="G1009" s="205"/>
      <c r="H1009" s="205"/>
      <c r="I1009" s="187">
        <v>16500.47</v>
      </c>
      <c r="J1009" s="193">
        <v>44957</v>
      </c>
      <c r="K1009" s="192" t="s">
        <v>1516</v>
      </c>
      <c r="L1009" s="205"/>
      <c r="M1009" s="197" t="s">
        <v>1516</v>
      </c>
      <c r="N1009" s="187">
        <v>16500.47</v>
      </c>
      <c r="O1009" s="199"/>
      <c r="P1009" s="205"/>
      <c r="Q1009" s="205"/>
      <c r="R1009" s="205"/>
      <c r="S1009" s="205"/>
      <c r="T1009" s="187" t="s">
        <v>1521</v>
      </c>
      <c r="U1009" s="203">
        <v>850</v>
      </c>
      <c r="V1009" s="201" t="s">
        <v>1039</v>
      </c>
      <c r="W1009" s="201" t="s">
        <v>1043</v>
      </c>
    </row>
    <row r="1010" spans="1:23" ht="52.5">
      <c r="A1010" s="197" t="s">
        <v>1525</v>
      </c>
      <c r="B1010" s="197" t="s">
        <v>1526</v>
      </c>
      <c r="C1010" s="192" t="s">
        <v>1005</v>
      </c>
      <c r="D1010" s="192">
        <v>17651</v>
      </c>
      <c r="E1010" s="193">
        <v>44924</v>
      </c>
      <c r="F1010" s="205"/>
      <c r="G1010" s="205"/>
      <c r="H1010" s="205"/>
      <c r="I1010" s="187">
        <v>13600.76</v>
      </c>
      <c r="J1010" s="193">
        <v>44957</v>
      </c>
      <c r="K1010" s="192" t="s">
        <v>1516</v>
      </c>
      <c r="L1010" s="205"/>
      <c r="M1010" s="197" t="s">
        <v>1516</v>
      </c>
      <c r="N1010" s="187">
        <v>13600.76</v>
      </c>
      <c r="O1010" s="199"/>
      <c r="P1010" s="205"/>
      <c r="Q1010" s="205"/>
      <c r="R1010" s="205"/>
      <c r="S1010" s="205"/>
      <c r="T1010" s="187" t="s">
        <v>1521</v>
      </c>
      <c r="U1010" s="203">
        <v>850</v>
      </c>
      <c r="V1010" s="201" t="s">
        <v>1039</v>
      </c>
      <c r="W1010" s="201" t="s">
        <v>1043</v>
      </c>
    </row>
    <row r="1011" spans="1:23" ht="52.5">
      <c r="A1011" s="197" t="s">
        <v>1525</v>
      </c>
      <c r="B1011" s="197" t="s">
        <v>1526</v>
      </c>
      <c r="C1011" s="192" t="s">
        <v>1005</v>
      </c>
      <c r="D1011" s="192">
        <v>17652</v>
      </c>
      <c r="E1011" s="193">
        <v>44924</v>
      </c>
      <c r="F1011" s="205"/>
      <c r="G1011" s="205"/>
      <c r="H1011" s="205"/>
      <c r="I1011" s="187">
        <v>28834.76</v>
      </c>
      <c r="J1011" s="193">
        <v>44957</v>
      </c>
      <c r="K1011" s="192" t="s">
        <v>1516</v>
      </c>
      <c r="L1011" s="205"/>
      <c r="M1011" s="197" t="s">
        <v>1516</v>
      </c>
      <c r="N1011" s="187">
        <v>28834.76</v>
      </c>
      <c r="O1011" s="199"/>
      <c r="P1011" s="205"/>
      <c r="Q1011" s="205"/>
      <c r="R1011" s="205"/>
      <c r="S1011" s="205"/>
      <c r="T1011" s="187" t="s">
        <v>1521</v>
      </c>
      <c r="U1011" s="203">
        <v>850</v>
      </c>
      <c r="V1011" s="201" t="s">
        <v>1039</v>
      </c>
      <c r="W1011" s="201" t="s">
        <v>1043</v>
      </c>
    </row>
    <row r="1012" spans="1:23" ht="52.5">
      <c r="A1012" s="197" t="s">
        <v>1525</v>
      </c>
      <c r="B1012" s="197" t="s">
        <v>1526</v>
      </c>
      <c r="C1012" s="192" t="s">
        <v>1005</v>
      </c>
      <c r="D1012" s="192">
        <v>17653</v>
      </c>
      <c r="E1012" s="193">
        <v>44924</v>
      </c>
      <c r="F1012" s="205"/>
      <c r="G1012" s="205"/>
      <c r="H1012" s="205"/>
      <c r="I1012" s="187">
        <v>15784.52</v>
      </c>
      <c r="J1012" s="193">
        <v>44957</v>
      </c>
      <c r="K1012" s="192" t="s">
        <v>1516</v>
      </c>
      <c r="L1012" s="205"/>
      <c r="M1012" s="197" t="s">
        <v>1516</v>
      </c>
      <c r="N1012" s="187">
        <v>15784.52</v>
      </c>
      <c r="O1012" s="199"/>
      <c r="P1012" s="205"/>
      <c r="Q1012" s="205"/>
      <c r="R1012" s="205"/>
      <c r="S1012" s="205"/>
      <c r="T1012" s="187" t="s">
        <v>1521</v>
      </c>
      <c r="U1012" s="203">
        <v>850</v>
      </c>
      <c r="V1012" s="201" t="s">
        <v>1039</v>
      </c>
      <c r="W1012" s="201" t="s">
        <v>1043</v>
      </c>
    </row>
    <row r="1013" spans="1:23" ht="52.5">
      <c r="A1013" s="197" t="s">
        <v>1525</v>
      </c>
      <c r="B1013" s="197" t="s">
        <v>1526</v>
      </c>
      <c r="C1013" s="192" t="s">
        <v>1005</v>
      </c>
      <c r="D1013" s="192">
        <v>17654</v>
      </c>
      <c r="E1013" s="193">
        <v>44924</v>
      </c>
      <c r="F1013" s="205"/>
      <c r="G1013" s="205"/>
      <c r="H1013" s="205"/>
      <c r="I1013" s="187">
        <v>13926.19</v>
      </c>
      <c r="J1013" s="193">
        <v>44957</v>
      </c>
      <c r="K1013" s="192" t="s">
        <v>1516</v>
      </c>
      <c r="L1013" s="205"/>
      <c r="M1013" s="197" t="s">
        <v>1516</v>
      </c>
      <c r="N1013" s="187">
        <v>13926.19</v>
      </c>
      <c r="O1013" s="199"/>
      <c r="P1013" s="205"/>
      <c r="Q1013" s="205"/>
      <c r="R1013" s="205"/>
      <c r="S1013" s="205"/>
      <c r="T1013" s="187" t="s">
        <v>1521</v>
      </c>
      <c r="U1013" s="203">
        <v>850</v>
      </c>
      <c r="V1013" s="201" t="s">
        <v>1039</v>
      </c>
      <c r="W1013" s="201" t="s">
        <v>1043</v>
      </c>
    </row>
    <row r="1014" spans="1:23" ht="52.5">
      <c r="A1014" s="197" t="s">
        <v>1525</v>
      </c>
      <c r="B1014" s="197" t="s">
        <v>1526</v>
      </c>
      <c r="C1014" s="192" t="s">
        <v>1005</v>
      </c>
      <c r="D1014" s="192">
        <v>17655</v>
      </c>
      <c r="E1014" s="193">
        <v>44924</v>
      </c>
      <c r="F1014" s="205"/>
      <c r="G1014" s="205"/>
      <c r="H1014" s="205"/>
      <c r="I1014" s="187">
        <v>34131.449999999997</v>
      </c>
      <c r="J1014" s="193">
        <v>44957</v>
      </c>
      <c r="K1014" s="192" t="s">
        <v>1516</v>
      </c>
      <c r="L1014" s="205"/>
      <c r="M1014" s="197" t="s">
        <v>1516</v>
      </c>
      <c r="N1014" s="187">
        <v>34131.449999999997</v>
      </c>
      <c r="O1014" s="199"/>
      <c r="P1014" s="205"/>
      <c r="Q1014" s="205"/>
      <c r="R1014" s="205"/>
      <c r="S1014" s="205"/>
      <c r="T1014" s="187" t="s">
        <v>1521</v>
      </c>
      <c r="U1014" s="203">
        <v>850</v>
      </c>
      <c r="V1014" s="201" t="s">
        <v>1039</v>
      </c>
      <c r="W1014" s="201" t="s">
        <v>1043</v>
      </c>
    </row>
    <row r="1015" spans="1:23" ht="52.5">
      <c r="A1015" s="197" t="s">
        <v>1525</v>
      </c>
      <c r="B1015" s="197" t="s">
        <v>1526</v>
      </c>
      <c r="C1015" s="192" t="s">
        <v>1005</v>
      </c>
      <c r="D1015" s="192">
        <v>17656</v>
      </c>
      <c r="E1015" s="193">
        <v>44924</v>
      </c>
      <c r="F1015" s="205"/>
      <c r="G1015" s="205"/>
      <c r="H1015" s="205"/>
      <c r="I1015" s="187">
        <v>52131.24</v>
      </c>
      <c r="J1015" s="193">
        <v>44957</v>
      </c>
      <c r="K1015" s="192" t="s">
        <v>1516</v>
      </c>
      <c r="L1015" s="205"/>
      <c r="M1015" s="197" t="s">
        <v>1516</v>
      </c>
      <c r="N1015" s="187">
        <v>52131.24</v>
      </c>
      <c r="O1015" s="199"/>
      <c r="P1015" s="205"/>
      <c r="Q1015" s="205"/>
      <c r="R1015" s="205"/>
      <c r="S1015" s="205"/>
      <c r="T1015" s="187" t="s">
        <v>1521</v>
      </c>
      <c r="U1015" s="203">
        <v>850</v>
      </c>
      <c r="V1015" s="201" t="s">
        <v>1039</v>
      </c>
      <c r="W1015" s="201" t="s">
        <v>1043</v>
      </c>
    </row>
    <row r="1016" spans="1:23" ht="52.5">
      <c r="A1016" s="197" t="s">
        <v>1525</v>
      </c>
      <c r="B1016" s="197" t="s">
        <v>1526</v>
      </c>
      <c r="C1016" s="192" t="s">
        <v>1005</v>
      </c>
      <c r="D1016" s="192">
        <v>17657</v>
      </c>
      <c r="E1016" s="193">
        <v>44924</v>
      </c>
      <c r="F1016" s="205"/>
      <c r="G1016" s="205"/>
      <c r="H1016" s="205"/>
      <c r="I1016" s="187">
        <v>76779.67</v>
      </c>
      <c r="J1016" s="193">
        <v>44957</v>
      </c>
      <c r="K1016" s="192" t="s">
        <v>1516</v>
      </c>
      <c r="L1016" s="205"/>
      <c r="M1016" s="197" t="s">
        <v>1516</v>
      </c>
      <c r="N1016" s="187">
        <v>76779.67</v>
      </c>
      <c r="O1016" s="199"/>
      <c r="P1016" s="205"/>
      <c r="Q1016" s="205"/>
      <c r="R1016" s="205"/>
      <c r="S1016" s="205"/>
      <c r="T1016" s="187" t="s">
        <v>1521</v>
      </c>
      <c r="U1016" s="203">
        <v>850</v>
      </c>
      <c r="V1016" s="201" t="s">
        <v>1039</v>
      </c>
      <c r="W1016" s="201" t="s">
        <v>1043</v>
      </c>
    </row>
    <row r="1017" spans="1:23" ht="52.5">
      <c r="A1017" s="197" t="s">
        <v>1525</v>
      </c>
      <c r="B1017" s="197" t="s">
        <v>1526</v>
      </c>
      <c r="C1017" s="192" t="s">
        <v>1005</v>
      </c>
      <c r="D1017" s="192">
        <v>17658</v>
      </c>
      <c r="E1017" s="193">
        <v>44924</v>
      </c>
      <c r="F1017" s="205"/>
      <c r="G1017" s="205"/>
      <c r="H1017" s="205"/>
      <c r="I1017" s="187">
        <v>71644.25</v>
      </c>
      <c r="J1017" s="193">
        <v>44957</v>
      </c>
      <c r="K1017" s="192" t="s">
        <v>1516</v>
      </c>
      <c r="L1017" s="205"/>
      <c r="M1017" s="197" t="s">
        <v>1516</v>
      </c>
      <c r="N1017" s="187">
        <v>71644.25</v>
      </c>
      <c r="O1017" s="199"/>
      <c r="P1017" s="205"/>
      <c r="Q1017" s="205"/>
      <c r="R1017" s="205"/>
      <c r="S1017" s="205"/>
      <c r="T1017" s="187" t="s">
        <v>1521</v>
      </c>
      <c r="U1017" s="203">
        <v>850</v>
      </c>
      <c r="V1017" s="201" t="s">
        <v>1039</v>
      </c>
      <c r="W1017" s="201" t="s">
        <v>1043</v>
      </c>
    </row>
    <row r="1018" spans="1:23" ht="52.5">
      <c r="A1018" s="197" t="s">
        <v>1525</v>
      </c>
      <c r="B1018" s="197" t="s">
        <v>1526</v>
      </c>
      <c r="C1018" s="192" t="s">
        <v>1005</v>
      </c>
      <c r="D1018" s="192">
        <v>17659</v>
      </c>
      <c r="E1018" s="193">
        <v>44924</v>
      </c>
      <c r="F1018" s="205"/>
      <c r="G1018" s="205"/>
      <c r="H1018" s="205"/>
      <c r="I1018" s="187">
        <v>82974.429999999993</v>
      </c>
      <c r="J1018" s="193">
        <v>44957</v>
      </c>
      <c r="K1018" s="192" t="s">
        <v>1516</v>
      </c>
      <c r="L1018" s="205"/>
      <c r="M1018" s="197" t="s">
        <v>1516</v>
      </c>
      <c r="N1018" s="187">
        <v>82974.429999999993</v>
      </c>
      <c r="O1018" s="199"/>
      <c r="P1018" s="205"/>
      <c r="Q1018" s="205"/>
      <c r="R1018" s="205"/>
      <c r="S1018" s="205"/>
      <c r="T1018" s="187" t="s">
        <v>1521</v>
      </c>
      <c r="U1018" s="203">
        <v>850</v>
      </c>
      <c r="V1018" s="201" t="s">
        <v>1039</v>
      </c>
      <c r="W1018" s="201" t="s">
        <v>1043</v>
      </c>
    </row>
    <row r="1019" spans="1:23" ht="52.5">
      <c r="A1019" s="197" t="s">
        <v>1525</v>
      </c>
      <c r="B1019" s="197" t="s">
        <v>1526</v>
      </c>
      <c r="C1019" s="192" t="s">
        <v>1005</v>
      </c>
      <c r="D1019" s="192">
        <v>17660</v>
      </c>
      <c r="E1019" s="193">
        <v>44924</v>
      </c>
      <c r="F1019" s="205"/>
      <c r="G1019" s="205"/>
      <c r="H1019" s="205"/>
      <c r="I1019" s="187">
        <v>11096.26</v>
      </c>
      <c r="J1019" s="193">
        <v>44957</v>
      </c>
      <c r="K1019" s="192" t="s">
        <v>1516</v>
      </c>
      <c r="L1019" s="205"/>
      <c r="M1019" s="197" t="s">
        <v>1516</v>
      </c>
      <c r="N1019" s="187">
        <v>11096.26</v>
      </c>
      <c r="O1019" s="199"/>
      <c r="P1019" s="205"/>
      <c r="Q1019" s="205"/>
      <c r="R1019" s="205"/>
      <c r="S1019" s="205"/>
      <c r="T1019" s="187" t="s">
        <v>1521</v>
      </c>
      <c r="U1019" s="203">
        <v>850</v>
      </c>
      <c r="V1019" s="201" t="s">
        <v>1039</v>
      </c>
      <c r="W1019" s="201" t="s">
        <v>1043</v>
      </c>
    </row>
    <row r="1020" spans="1:23" ht="52.5">
      <c r="A1020" s="197" t="s">
        <v>1525</v>
      </c>
      <c r="B1020" s="197" t="s">
        <v>1526</v>
      </c>
      <c r="C1020" s="192" t="s">
        <v>1005</v>
      </c>
      <c r="D1020" s="192">
        <v>17661</v>
      </c>
      <c r="E1020" s="193">
        <v>44924</v>
      </c>
      <c r="F1020" s="205"/>
      <c r="G1020" s="205"/>
      <c r="H1020" s="205"/>
      <c r="I1020" s="187">
        <v>21711.42</v>
      </c>
      <c r="J1020" s="193">
        <v>44957</v>
      </c>
      <c r="K1020" s="192" t="s">
        <v>1516</v>
      </c>
      <c r="L1020" s="205"/>
      <c r="M1020" s="197" t="s">
        <v>1516</v>
      </c>
      <c r="N1020" s="187">
        <v>21711.42</v>
      </c>
      <c r="O1020" s="199"/>
      <c r="P1020" s="205"/>
      <c r="Q1020" s="205"/>
      <c r="R1020" s="205"/>
      <c r="S1020" s="205"/>
      <c r="T1020" s="187" t="s">
        <v>1521</v>
      </c>
      <c r="U1020" s="203">
        <v>850</v>
      </c>
      <c r="V1020" s="201" t="s">
        <v>1039</v>
      </c>
      <c r="W1020" s="201" t="s">
        <v>1043</v>
      </c>
    </row>
    <row r="1021" spans="1:23" ht="52.5">
      <c r="A1021" s="197" t="s">
        <v>1525</v>
      </c>
      <c r="B1021" s="197" t="s">
        <v>1526</v>
      </c>
      <c r="C1021" s="192" t="s">
        <v>1005</v>
      </c>
      <c r="D1021" s="192">
        <v>17662</v>
      </c>
      <c r="E1021" s="193">
        <v>44924</v>
      </c>
      <c r="F1021" s="205"/>
      <c r="G1021" s="205"/>
      <c r="H1021" s="205"/>
      <c r="I1021" s="187">
        <v>122135.78</v>
      </c>
      <c r="J1021" s="193">
        <v>44957</v>
      </c>
      <c r="K1021" s="192" t="s">
        <v>1516</v>
      </c>
      <c r="L1021" s="205"/>
      <c r="M1021" s="197" t="s">
        <v>1516</v>
      </c>
      <c r="N1021" s="187">
        <v>122135.78</v>
      </c>
      <c r="O1021" s="199"/>
      <c r="P1021" s="205"/>
      <c r="Q1021" s="205"/>
      <c r="R1021" s="205"/>
      <c r="S1021" s="205"/>
      <c r="T1021" s="187" t="s">
        <v>1521</v>
      </c>
      <c r="U1021" s="203">
        <v>850</v>
      </c>
      <c r="V1021" s="201" t="s">
        <v>1039</v>
      </c>
      <c r="W1021" s="201" t="s">
        <v>1043</v>
      </c>
    </row>
    <row r="1022" spans="1:23" ht="52.5">
      <c r="A1022" s="197" t="s">
        <v>1525</v>
      </c>
      <c r="B1022" s="197" t="s">
        <v>1526</v>
      </c>
      <c r="C1022" s="192" t="s">
        <v>1005</v>
      </c>
      <c r="D1022" s="192">
        <v>17663</v>
      </c>
      <c r="E1022" s="193">
        <v>44924</v>
      </c>
      <c r="F1022" s="205"/>
      <c r="G1022" s="205"/>
      <c r="H1022" s="205"/>
      <c r="I1022" s="187">
        <v>23074.61</v>
      </c>
      <c r="J1022" s="193">
        <v>44957</v>
      </c>
      <c r="K1022" s="192" t="s">
        <v>1516</v>
      </c>
      <c r="L1022" s="205"/>
      <c r="M1022" s="197" t="s">
        <v>1516</v>
      </c>
      <c r="N1022" s="187">
        <v>23074.61</v>
      </c>
      <c r="O1022" s="199"/>
      <c r="P1022" s="205"/>
      <c r="Q1022" s="205"/>
      <c r="R1022" s="205"/>
      <c r="S1022" s="205"/>
      <c r="T1022" s="187" t="s">
        <v>1521</v>
      </c>
      <c r="U1022" s="203">
        <v>850</v>
      </c>
      <c r="V1022" s="201" t="s">
        <v>1039</v>
      </c>
      <c r="W1022" s="201" t="s">
        <v>1043</v>
      </c>
    </row>
    <row r="1023" spans="1:23" ht="52.5">
      <c r="A1023" s="197" t="s">
        <v>1525</v>
      </c>
      <c r="B1023" s="197" t="s">
        <v>1526</v>
      </c>
      <c r="C1023" s="192" t="s">
        <v>1005</v>
      </c>
      <c r="D1023" s="192">
        <v>17664</v>
      </c>
      <c r="E1023" s="193">
        <v>44924</v>
      </c>
      <c r="F1023" s="205"/>
      <c r="G1023" s="205"/>
      <c r="H1023" s="205"/>
      <c r="I1023" s="187">
        <v>18050.13</v>
      </c>
      <c r="J1023" s="193">
        <v>44957</v>
      </c>
      <c r="K1023" s="192" t="s">
        <v>1516</v>
      </c>
      <c r="L1023" s="205"/>
      <c r="M1023" s="197" t="s">
        <v>1516</v>
      </c>
      <c r="N1023" s="187">
        <v>18050.13</v>
      </c>
      <c r="O1023" s="199"/>
      <c r="P1023" s="205"/>
      <c r="Q1023" s="205"/>
      <c r="R1023" s="205"/>
      <c r="S1023" s="205"/>
      <c r="T1023" s="187" t="s">
        <v>1521</v>
      </c>
      <c r="U1023" s="203">
        <v>850</v>
      </c>
      <c r="V1023" s="201" t="s">
        <v>1039</v>
      </c>
      <c r="W1023" s="201" t="s">
        <v>1043</v>
      </c>
    </row>
    <row r="1024" spans="1:23" ht="52.5">
      <c r="A1024" s="197" t="s">
        <v>1525</v>
      </c>
      <c r="B1024" s="197" t="s">
        <v>1526</v>
      </c>
      <c r="C1024" s="192" t="s">
        <v>1005</v>
      </c>
      <c r="D1024" s="192">
        <v>17714</v>
      </c>
      <c r="E1024" s="193">
        <v>44957</v>
      </c>
      <c r="F1024" s="205"/>
      <c r="G1024" s="205"/>
      <c r="H1024" s="205"/>
      <c r="I1024" s="187">
        <v>77327.070000000007</v>
      </c>
      <c r="J1024" s="193">
        <v>44985</v>
      </c>
      <c r="K1024" s="192" t="s">
        <v>1516</v>
      </c>
      <c r="L1024" s="205"/>
      <c r="M1024" s="197" t="s">
        <v>1516</v>
      </c>
      <c r="N1024" s="187">
        <v>77327.070000000007</v>
      </c>
      <c r="O1024" s="199"/>
      <c r="P1024" s="205"/>
      <c r="Q1024" s="205"/>
      <c r="R1024" s="205"/>
      <c r="S1024" s="205"/>
      <c r="T1024" s="187" t="s">
        <v>1517</v>
      </c>
      <c r="U1024" s="203">
        <v>822</v>
      </c>
      <c r="V1024" s="201" t="s">
        <v>1039</v>
      </c>
      <c r="W1024" s="201" t="s">
        <v>1043</v>
      </c>
    </row>
    <row r="1025" spans="1:23" ht="52.5">
      <c r="A1025" s="197" t="s">
        <v>1525</v>
      </c>
      <c r="B1025" s="197" t="s">
        <v>1526</v>
      </c>
      <c r="C1025" s="192" t="s">
        <v>1005</v>
      </c>
      <c r="D1025" s="192">
        <v>17715</v>
      </c>
      <c r="E1025" s="193">
        <v>44957</v>
      </c>
      <c r="F1025" s="205"/>
      <c r="G1025" s="205"/>
      <c r="H1025" s="205"/>
      <c r="I1025" s="187">
        <v>40019.17</v>
      </c>
      <c r="J1025" s="193">
        <v>44985</v>
      </c>
      <c r="K1025" s="192" t="s">
        <v>1516</v>
      </c>
      <c r="L1025" s="205"/>
      <c r="M1025" s="197" t="s">
        <v>1516</v>
      </c>
      <c r="N1025" s="187">
        <v>40019.17</v>
      </c>
      <c r="O1025" s="199"/>
      <c r="P1025" s="205"/>
      <c r="Q1025" s="205"/>
      <c r="R1025" s="205"/>
      <c r="S1025" s="205"/>
      <c r="T1025" s="187" t="s">
        <v>1517</v>
      </c>
      <c r="U1025" s="203">
        <v>822</v>
      </c>
      <c r="V1025" s="201" t="s">
        <v>1039</v>
      </c>
      <c r="W1025" s="201" t="s">
        <v>1043</v>
      </c>
    </row>
    <row r="1026" spans="1:23" ht="52.5">
      <c r="A1026" s="197" t="s">
        <v>1525</v>
      </c>
      <c r="B1026" s="197" t="s">
        <v>1526</v>
      </c>
      <c r="C1026" s="192" t="s">
        <v>1005</v>
      </c>
      <c r="D1026" s="192">
        <v>17716</v>
      </c>
      <c r="E1026" s="193">
        <v>44957</v>
      </c>
      <c r="F1026" s="205"/>
      <c r="G1026" s="205"/>
      <c r="H1026" s="205"/>
      <c r="I1026" s="187">
        <v>62789.73</v>
      </c>
      <c r="J1026" s="193">
        <v>44985</v>
      </c>
      <c r="K1026" s="192" t="s">
        <v>1516</v>
      </c>
      <c r="L1026" s="205"/>
      <c r="M1026" s="197" t="s">
        <v>1516</v>
      </c>
      <c r="N1026" s="187">
        <v>62789.73</v>
      </c>
      <c r="O1026" s="199"/>
      <c r="P1026" s="205"/>
      <c r="Q1026" s="205"/>
      <c r="R1026" s="205"/>
      <c r="S1026" s="205"/>
      <c r="T1026" s="187" t="s">
        <v>1517</v>
      </c>
      <c r="U1026" s="203">
        <v>822</v>
      </c>
      <c r="V1026" s="201" t="s">
        <v>1039</v>
      </c>
      <c r="W1026" s="201" t="s">
        <v>1043</v>
      </c>
    </row>
    <row r="1027" spans="1:23" ht="52.5">
      <c r="A1027" s="197" t="s">
        <v>1525</v>
      </c>
      <c r="B1027" s="197" t="s">
        <v>1526</v>
      </c>
      <c r="C1027" s="192" t="s">
        <v>1005</v>
      </c>
      <c r="D1027" s="192">
        <v>17717</v>
      </c>
      <c r="E1027" s="193">
        <v>44957</v>
      </c>
      <c r="F1027" s="205"/>
      <c r="G1027" s="205"/>
      <c r="H1027" s="205"/>
      <c r="I1027" s="187">
        <v>50207.01</v>
      </c>
      <c r="J1027" s="193">
        <v>44985</v>
      </c>
      <c r="K1027" s="192" t="s">
        <v>1516</v>
      </c>
      <c r="L1027" s="205"/>
      <c r="M1027" s="197" t="s">
        <v>1516</v>
      </c>
      <c r="N1027" s="187">
        <v>50207.01</v>
      </c>
      <c r="O1027" s="199"/>
      <c r="P1027" s="205"/>
      <c r="Q1027" s="205"/>
      <c r="R1027" s="205"/>
      <c r="S1027" s="205"/>
      <c r="T1027" s="187" t="s">
        <v>1517</v>
      </c>
      <c r="U1027" s="203">
        <v>822</v>
      </c>
      <c r="V1027" s="201" t="s">
        <v>1039</v>
      </c>
      <c r="W1027" s="201" t="s">
        <v>1043</v>
      </c>
    </row>
    <row r="1028" spans="1:23" ht="52.5">
      <c r="A1028" s="197" t="s">
        <v>1525</v>
      </c>
      <c r="B1028" s="197" t="s">
        <v>1526</v>
      </c>
      <c r="C1028" s="192" t="s">
        <v>1005</v>
      </c>
      <c r="D1028" s="192">
        <v>17718</v>
      </c>
      <c r="E1028" s="193">
        <v>44957</v>
      </c>
      <c r="F1028" s="205"/>
      <c r="G1028" s="205"/>
      <c r="H1028" s="205"/>
      <c r="I1028" s="187">
        <v>3062.45</v>
      </c>
      <c r="J1028" s="193">
        <v>44985</v>
      </c>
      <c r="K1028" s="192" t="s">
        <v>1516</v>
      </c>
      <c r="L1028" s="205"/>
      <c r="M1028" s="197" t="s">
        <v>1516</v>
      </c>
      <c r="N1028" s="187">
        <v>3062.45</v>
      </c>
      <c r="O1028" s="199"/>
      <c r="P1028" s="205"/>
      <c r="Q1028" s="205"/>
      <c r="R1028" s="205"/>
      <c r="S1028" s="205"/>
      <c r="T1028" s="187" t="s">
        <v>1517</v>
      </c>
      <c r="U1028" s="203">
        <v>822</v>
      </c>
      <c r="V1028" s="201" t="s">
        <v>1039</v>
      </c>
      <c r="W1028" s="201" t="s">
        <v>1043</v>
      </c>
    </row>
    <row r="1029" spans="1:23" ht="52.5">
      <c r="A1029" s="197" t="s">
        <v>1525</v>
      </c>
      <c r="B1029" s="197" t="s">
        <v>1526</v>
      </c>
      <c r="C1029" s="192" t="s">
        <v>1005</v>
      </c>
      <c r="D1029" s="192">
        <v>17719</v>
      </c>
      <c r="E1029" s="193">
        <v>44957</v>
      </c>
      <c r="F1029" s="205"/>
      <c r="G1029" s="205"/>
      <c r="H1029" s="205"/>
      <c r="I1029" s="187">
        <v>16481.55</v>
      </c>
      <c r="J1029" s="193">
        <v>44985</v>
      </c>
      <c r="K1029" s="192" t="s">
        <v>1516</v>
      </c>
      <c r="L1029" s="205"/>
      <c r="M1029" s="197" t="s">
        <v>1516</v>
      </c>
      <c r="N1029" s="187">
        <v>16481.55</v>
      </c>
      <c r="O1029" s="199"/>
      <c r="P1029" s="205"/>
      <c r="Q1029" s="205"/>
      <c r="R1029" s="205"/>
      <c r="S1029" s="205"/>
      <c r="T1029" s="187" t="s">
        <v>1517</v>
      </c>
      <c r="U1029" s="203">
        <v>822</v>
      </c>
      <c r="V1029" s="201" t="s">
        <v>1039</v>
      </c>
      <c r="W1029" s="201" t="s">
        <v>1043</v>
      </c>
    </row>
    <row r="1030" spans="1:23" ht="52.5">
      <c r="A1030" s="197" t="s">
        <v>1525</v>
      </c>
      <c r="B1030" s="197" t="s">
        <v>1526</v>
      </c>
      <c r="C1030" s="192" t="s">
        <v>1005</v>
      </c>
      <c r="D1030" s="192">
        <v>17720</v>
      </c>
      <c r="E1030" s="193">
        <v>44957</v>
      </c>
      <c r="F1030" s="205"/>
      <c r="G1030" s="205"/>
      <c r="H1030" s="205"/>
      <c r="I1030" s="187">
        <v>14942.49</v>
      </c>
      <c r="J1030" s="193">
        <v>44985</v>
      </c>
      <c r="K1030" s="192" t="s">
        <v>1516</v>
      </c>
      <c r="L1030" s="205"/>
      <c r="M1030" s="197" t="s">
        <v>1516</v>
      </c>
      <c r="N1030" s="187">
        <v>14942.49</v>
      </c>
      <c r="O1030" s="199"/>
      <c r="P1030" s="205"/>
      <c r="Q1030" s="205"/>
      <c r="R1030" s="205"/>
      <c r="S1030" s="205"/>
      <c r="T1030" s="187" t="s">
        <v>1517</v>
      </c>
      <c r="U1030" s="203">
        <v>822</v>
      </c>
      <c r="V1030" s="201" t="s">
        <v>1039</v>
      </c>
      <c r="W1030" s="201" t="s">
        <v>1043</v>
      </c>
    </row>
    <row r="1031" spans="1:23" ht="52.5">
      <c r="A1031" s="197" t="s">
        <v>1525</v>
      </c>
      <c r="B1031" s="197" t="s">
        <v>1526</v>
      </c>
      <c r="C1031" s="192" t="s">
        <v>1005</v>
      </c>
      <c r="D1031" s="192">
        <v>17721</v>
      </c>
      <c r="E1031" s="193">
        <v>44957</v>
      </c>
      <c r="F1031" s="205"/>
      <c r="G1031" s="205"/>
      <c r="H1031" s="205"/>
      <c r="I1031" s="187">
        <v>1423.87</v>
      </c>
      <c r="J1031" s="193">
        <v>44985</v>
      </c>
      <c r="K1031" s="192" t="s">
        <v>1516</v>
      </c>
      <c r="L1031" s="205"/>
      <c r="M1031" s="197" t="s">
        <v>1516</v>
      </c>
      <c r="N1031" s="187">
        <v>1423.87</v>
      </c>
      <c r="O1031" s="199"/>
      <c r="P1031" s="205"/>
      <c r="Q1031" s="205"/>
      <c r="R1031" s="205"/>
      <c r="S1031" s="205"/>
      <c r="T1031" s="187" t="s">
        <v>1517</v>
      </c>
      <c r="U1031" s="203">
        <v>822</v>
      </c>
      <c r="V1031" s="201" t="s">
        <v>1039</v>
      </c>
      <c r="W1031" s="201" t="s">
        <v>1043</v>
      </c>
    </row>
    <row r="1032" spans="1:23" ht="52.5">
      <c r="A1032" s="197" t="s">
        <v>1525</v>
      </c>
      <c r="B1032" s="197" t="s">
        <v>1526</v>
      </c>
      <c r="C1032" s="192" t="s">
        <v>1005</v>
      </c>
      <c r="D1032" s="192">
        <v>17722</v>
      </c>
      <c r="E1032" s="193">
        <v>44957</v>
      </c>
      <c r="F1032" s="205"/>
      <c r="G1032" s="205"/>
      <c r="H1032" s="205"/>
      <c r="I1032" s="187">
        <v>5904.5</v>
      </c>
      <c r="J1032" s="193">
        <v>44985</v>
      </c>
      <c r="K1032" s="192" t="s">
        <v>1516</v>
      </c>
      <c r="L1032" s="205"/>
      <c r="M1032" s="197" t="s">
        <v>1516</v>
      </c>
      <c r="N1032" s="187">
        <v>5904.5</v>
      </c>
      <c r="O1032" s="199"/>
      <c r="P1032" s="205"/>
      <c r="Q1032" s="205"/>
      <c r="R1032" s="205"/>
      <c r="S1032" s="205"/>
      <c r="T1032" s="187" t="s">
        <v>1517</v>
      </c>
      <c r="U1032" s="203">
        <v>822</v>
      </c>
      <c r="V1032" s="201" t="s">
        <v>1039</v>
      </c>
      <c r="W1032" s="201" t="s">
        <v>1043</v>
      </c>
    </row>
    <row r="1033" spans="1:23" ht="52.5">
      <c r="A1033" s="197" t="s">
        <v>1525</v>
      </c>
      <c r="B1033" s="197" t="s">
        <v>1526</v>
      </c>
      <c r="C1033" s="192" t="s">
        <v>1005</v>
      </c>
      <c r="D1033" s="192">
        <v>17723</v>
      </c>
      <c r="E1033" s="193">
        <v>44957</v>
      </c>
      <c r="F1033" s="205"/>
      <c r="G1033" s="205"/>
      <c r="H1033" s="205"/>
      <c r="I1033" s="187">
        <v>10185.07</v>
      </c>
      <c r="J1033" s="193">
        <v>44985</v>
      </c>
      <c r="K1033" s="192" t="s">
        <v>1516</v>
      </c>
      <c r="L1033" s="205"/>
      <c r="M1033" s="197" t="s">
        <v>1516</v>
      </c>
      <c r="N1033" s="187">
        <v>10185.07</v>
      </c>
      <c r="O1033" s="199"/>
      <c r="P1033" s="205"/>
      <c r="Q1033" s="205"/>
      <c r="R1033" s="205"/>
      <c r="S1033" s="205"/>
      <c r="T1033" s="187" t="s">
        <v>1517</v>
      </c>
      <c r="U1033" s="203">
        <v>822</v>
      </c>
      <c r="V1033" s="201" t="s">
        <v>1039</v>
      </c>
      <c r="W1033" s="201" t="s">
        <v>1043</v>
      </c>
    </row>
    <row r="1034" spans="1:23" ht="52.5">
      <c r="A1034" s="197" t="s">
        <v>1525</v>
      </c>
      <c r="B1034" s="197" t="s">
        <v>1526</v>
      </c>
      <c r="C1034" s="192" t="s">
        <v>1005</v>
      </c>
      <c r="D1034" s="192">
        <v>17724</v>
      </c>
      <c r="E1034" s="193">
        <v>44957</v>
      </c>
      <c r="F1034" s="205"/>
      <c r="G1034" s="205"/>
      <c r="H1034" s="205"/>
      <c r="I1034" s="187">
        <v>80758.31</v>
      </c>
      <c r="J1034" s="193">
        <v>44985</v>
      </c>
      <c r="K1034" s="192" t="s">
        <v>1516</v>
      </c>
      <c r="L1034" s="205"/>
      <c r="M1034" s="197" t="s">
        <v>1516</v>
      </c>
      <c r="N1034" s="187">
        <v>80758.31</v>
      </c>
      <c r="O1034" s="199"/>
      <c r="P1034" s="205"/>
      <c r="Q1034" s="205"/>
      <c r="R1034" s="205"/>
      <c r="S1034" s="205"/>
      <c r="T1034" s="187" t="s">
        <v>1517</v>
      </c>
      <c r="U1034" s="203">
        <v>822</v>
      </c>
      <c r="V1034" s="201" t="s">
        <v>1039</v>
      </c>
      <c r="W1034" s="201" t="s">
        <v>1043</v>
      </c>
    </row>
    <row r="1035" spans="1:23" ht="52.5">
      <c r="A1035" s="197" t="s">
        <v>1525</v>
      </c>
      <c r="B1035" s="197" t="s">
        <v>1526</v>
      </c>
      <c r="C1035" s="192" t="s">
        <v>1005</v>
      </c>
      <c r="D1035" s="192">
        <v>17725</v>
      </c>
      <c r="E1035" s="193">
        <v>44957</v>
      </c>
      <c r="F1035" s="205"/>
      <c r="G1035" s="205"/>
      <c r="H1035" s="205"/>
      <c r="I1035" s="187">
        <v>26917.14</v>
      </c>
      <c r="J1035" s="193">
        <v>44985</v>
      </c>
      <c r="K1035" s="192" t="s">
        <v>1516</v>
      </c>
      <c r="L1035" s="205"/>
      <c r="M1035" s="197" t="s">
        <v>1516</v>
      </c>
      <c r="N1035" s="187">
        <v>26917.14</v>
      </c>
      <c r="O1035" s="199"/>
      <c r="P1035" s="205"/>
      <c r="Q1035" s="205"/>
      <c r="R1035" s="205"/>
      <c r="S1035" s="205"/>
      <c r="T1035" s="187" t="s">
        <v>1517</v>
      </c>
      <c r="U1035" s="203">
        <v>822</v>
      </c>
      <c r="V1035" s="201" t="s">
        <v>1039</v>
      </c>
      <c r="W1035" s="201" t="s">
        <v>1043</v>
      </c>
    </row>
    <row r="1036" spans="1:23" ht="52.5">
      <c r="A1036" s="197" t="s">
        <v>1525</v>
      </c>
      <c r="B1036" s="197" t="s">
        <v>1526</v>
      </c>
      <c r="C1036" s="192" t="s">
        <v>1005</v>
      </c>
      <c r="D1036" s="192">
        <v>17726</v>
      </c>
      <c r="E1036" s="193">
        <v>44957</v>
      </c>
      <c r="F1036" s="205"/>
      <c r="G1036" s="205"/>
      <c r="H1036" s="205"/>
      <c r="I1036" s="187">
        <v>10509.82</v>
      </c>
      <c r="J1036" s="193">
        <v>44985</v>
      </c>
      <c r="K1036" s="192" t="s">
        <v>1516</v>
      </c>
      <c r="L1036" s="205"/>
      <c r="M1036" s="197" t="s">
        <v>1516</v>
      </c>
      <c r="N1036" s="187">
        <v>10509.82</v>
      </c>
      <c r="O1036" s="199"/>
      <c r="P1036" s="205"/>
      <c r="Q1036" s="205"/>
      <c r="R1036" s="205"/>
      <c r="S1036" s="205"/>
      <c r="T1036" s="187" t="s">
        <v>1517</v>
      </c>
      <c r="U1036" s="203">
        <v>822</v>
      </c>
      <c r="V1036" s="201" t="s">
        <v>1039</v>
      </c>
      <c r="W1036" s="201" t="s">
        <v>1043</v>
      </c>
    </row>
    <row r="1037" spans="1:23" ht="52.5">
      <c r="A1037" s="197" t="s">
        <v>1525</v>
      </c>
      <c r="B1037" s="197" t="s">
        <v>1526</v>
      </c>
      <c r="C1037" s="192" t="s">
        <v>1005</v>
      </c>
      <c r="D1037" s="192">
        <v>17727</v>
      </c>
      <c r="E1037" s="193">
        <v>44957</v>
      </c>
      <c r="F1037" s="205"/>
      <c r="G1037" s="205"/>
      <c r="H1037" s="205"/>
      <c r="I1037" s="187">
        <v>50758.36</v>
      </c>
      <c r="J1037" s="193">
        <v>44985</v>
      </c>
      <c r="K1037" s="192" t="s">
        <v>1516</v>
      </c>
      <c r="L1037" s="205"/>
      <c r="M1037" s="197" t="s">
        <v>1516</v>
      </c>
      <c r="N1037" s="187">
        <v>50758.36</v>
      </c>
      <c r="O1037" s="199"/>
      <c r="P1037" s="205"/>
      <c r="Q1037" s="205"/>
      <c r="R1037" s="205"/>
      <c r="S1037" s="205"/>
      <c r="T1037" s="187" t="s">
        <v>1517</v>
      </c>
      <c r="U1037" s="203">
        <v>822</v>
      </c>
      <c r="V1037" s="201" t="s">
        <v>1039</v>
      </c>
      <c r="W1037" s="201" t="s">
        <v>1043</v>
      </c>
    </row>
    <row r="1038" spans="1:23" ht="52.5">
      <c r="A1038" s="197" t="s">
        <v>1525</v>
      </c>
      <c r="B1038" s="197" t="s">
        <v>1526</v>
      </c>
      <c r="C1038" s="192" t="s">
        <v>1005</v>
      </c>
      <c r="D1038" s="192">
        <v>17728</v>
      </c>
      <c r="E1038" s="193">
        <v>44957</v>
      </c>
      <c r="F1038" s="205"/>
      <c r="G1038" s="205"/>
      <c r="H1038" s="205"/>
      <c r="I1038" s="187">
        <v>19870.88</v>
      </c>
      <c r="J1038" s="193">
        <v>44985</v>
      </c>
      <c r="K1038" s="192" t="s">
        <v>1516</v>
      </c>
      <c r="L1038" s="205"/>
      <c r="M1038" s="197" t="s">
        <v>1516</v>
      </c>
      <c r="N1038" s="187">
        <v>19870.88</v>
      </c>
      <c r="O1038" s="199"/>
      <c r="P1038" s="205"/>
      <c r="Q1038" s="205"/>
      <c r="R1038" s="205"/>
      <c r="S1038" s="205"/>
      <c r="T1038" s="187" t="s">
        <v>1517</v>
      </c>
      <c r="U1038" s="203">
        <v>822</v>
      </c>
      <c r="V1038" s="201" t="s">
        <v>1039</v>
      </c>
      <c r="W1038" s="201" t="s">
        <v>1043</v>
      </c>
    </row>
    <row r="1039" spans="1:23" ht="52.5">
      <c r="A1039" s="197" t="s">
        <v>1525</v>
      </c>
      <c r="B1039" s="197" t="s">
        <v>1526</v>
      </c>
      <c r="C1039" s="192" t="s">
        <v>1005</v>
      </c>
      <c r="D1039" s="192">
        <v>17729</v>
      </c>
      <c r="E1039" s="193">
        <v>44957</v>
      </c>
      <c r="F1039" s="205"/>
      <c r="G1039" s="205"/>
      <c r="H1039" s="205"/>
      <c r="I1039" s="187">
        <v>44195.39</v>
      </c>
      <c r="J1039" s="193">
        <v>44985</v>
      </c>
      <c r="K1039" s="192" t="s">
        <v>1516</v>
      </c>
      <c r="L1039" s="205"/>
      <c r="M1039" s="197" t="s">
        <v>1516</v>
      </c>
      <c r="N1039" s="187">
        <v>44195.39</v>
      </c>
      <c r="O1039" s="199"/>
      <c r="P1039" s="205"/>
      <c r="Q1039" s="205"/>
      <c r="R1039" s="205"/>
      <c r="S1039" s="205"/>
      <c r="T1039" s="187" t="s">
        <v>1517</v>
      </c>
      <c r="U1039" s="203">
        <v>822</v>
      </c>
      <c r="V1039" s="201" t="s">
        <v>1039</v>
      </c>
      <c r="W1039" s="201" t="s">
        <v>1043</v>
      </c>
    </row>
    <row r="1040" spans="1:23" ht="52.5">
      <c r="A1040" s="197" t="s">
        <v>1525</v>
      </c>
      <c r="B1040" s="197" t="s">
        <v>1526</v>
      </c>
      <c r="C1040" s="192" t="s">
        <v>1005</v>
      </c>
      <c r="D1040" s="192">
        <v>17730</v>
      </c>
      <c r="E1040" s="193">
        <v>44957</v>
      </c>
      <c r="F1040" s="205"/>
      <c r="G1040" s="205"/>
      <c r="H1040" s="205"/>
      <c r="I1040" s="187">
        <v>36793.99</v>
      </c>
      <c r="J1040" s="193">
        <v>44985</v>
      </c>
      <c r="K1040" s="192" t="s">
        <v>1516</v>
      </c>
      <c r="L1040" s="205"/>
      <c r="M1040" s="197" t="s">
        <v>1516</v>
      </c>
      <c r="N1040" s="187">
        <v>36793.99</v>
      </c>
      <c r="O1040" s="199"/>
      <c r="P1040" s="205"/>
      <c r="Q1040" s="205"/>
      <c r="R1040" s="205"/>
      <c r="S1040" s="205"/>
      <c r="T1040" s="187" t="s">
        <v>1517</v>
      </c>
      <c r="U1040" s="203">
        <v>822</v>
      </c>
      <c r="V1040" s="201" t="s">
        <v>1039</v>
      </c>
      <c r="W1040" s="201" t="s">
        <v>1043</v>
      </c>
    </row>
    <row r="1041" spans="1:23" ht="52.5">
      <c r="A1041" s="197" t="s">
        <v>1525</v>
      </c>
      <c r="B1041" s="197" t="s">
        <v>1526</v>
      </c>
      <c r="C1041" s="192" t="s">
        <v>1005</v>
      </c>
      <c r="D1041" s="192">
        <v>17731</v>
      </c>
      <c r="E1041" s="193">
        <v>44957</v>
      </c>
      <c r="F1041" s="205"/>
      <c r="G1041" s="205"/>
      <c r="H1041" s="205"/>
      <c r="I1041" s="187">
        <v>35337.360000000001</v>
      </c>
      <c r="J1041" s="193">
        <v>44985</v>
      </c>
      <c r="K1041" s="192" t="s">
        <v>1516</v>
      </c>
      <c r="L1041" s="205"/>
      <c r="M1041" s="197" t="s">
        <v>1516</v>
      </c>
      <c r="N1041" s="187">
        <v>35337.360000000001</v>
      </c>
      <c r="O1041" s="199"/>
      <c r="P1041" s="205"/>
      <c r="Q1041" s="205"/>
      <c r="R1041" s="205"/>
      <c r="S1041" s="205"/>
      <c r="T1041" s="187" t="s">
        <v>1517</v>
      </c>
      <c r="U1041" s="203">
        <v>822</v>
      </c>
      <c r="V1041" s="201" t="s">
        <v>1039</v>
      </c>
      <c r="W1041" s="201" t="s">
        <v>1043</v>
      </c>
    </row>
    <row r="1042" spans="1:23" ht="52.5">
      <c r="A1042" s="197" t="s">
        <v>1525</v>
      </c>
      <c r="B1042" s="197" t="s">
        <v>1526</v>
      </c>
      <c r="C1042" s="192" t="s">
        <v>1005</v>
      </c>
      <c r="D1042" s="192">
        <v>17732</v>
      </c>
      <c r="E1042" s="193">
        <v>44957</v>
      </c>
      <c r="F1042" s="205"/>
      <c r="G1042" s="205"/>
      <c r="H1042" s="205"/>
      <c r="I1042" s="187">
        <v>14250.03</v>
      </c>
      <c r="J1042" s="193">
        <v>44985</v>
      </c>
      <c r="K1042" s="192" t="s">
        <v>1516</v>
      </c>
      <c r="L1042" s="205"/>
      <c r="M1042" s="197" t="s">
        <v>1516</v>
      </c>
      <c r="N1042" s="187">
        <v>14250.03</v>
      </c>
      <c r="O1042" s="199"/>
      <c r="P1042" s="205"/>
      <c r="Q1042" s="205"/>
      <c r="R1042" s="205"/>
      <c r="S1042" s="205"/>
      <c r="T1042" s="187" t="s">
        <v>1517</v>
      </c>
      <c r="U1042" s="203">
        <v>822</v>
      </c>
      <c r="V1042" s="201" t="s">
        <v>1039</v>
      </c>
      <c r="W1042" s="201" t="s">
        <v>1043</v>
      </c>
    </row>
    <row r="1043" spans="1:23" ht="52.5">
      <c r="A1043" s="197" t="s">
        <v>1525</v>
      </c>
      <c r="B1043" s="197" t="s">
        <v>1526</v>
      </c>
      <c r="C1043" s="192" t="s">
        <v>1005</v>
      </c>
      <c r="D1043" s="192">
        <v>17733</v>
      </c>
      <c r="E1043" s="193">
        <v>44957</v>
      </c>
      <c r="F1043" s="205"/>
      <c r="G1043" s="205"/>
      <c r="H1043" s="205"/>
      <c r="I1043" s="187">
        <v>22753.5</v>
      </c>
      <c r="J1043" s="193">
        <v>44985</v>
      </c>
      <c r="K1043" s="192" t="s">
        <v>1516</v>
      </c>
      <c r="L1043" s="205"/>
      <c r="M1043" s="197" t="s">
        <v>1516</v>
      </c>
      <c r="N1043" s="187">
        <v>22753.5</v>
      </c>
      <c r="O1043" s="199"/>
      <c r="P1043" s="205"/>
      <c r="Q1043" s="205"/>
      <c r="R1043" s="205"/>
      <c r="S1043" s="205"/>
      <c r="T1043" s="187" t="s">
        <v>1517</v>
      </c>
      <c r="U1043" s="203">
        <v>822</v>
      </c>
      <c r="V1043" s="201" t="s">
        <v>1039</v>
      </c>
      <c r="W1043" s="201" t="s">
        <v>1043</v>
      </c>
    </row>
    <row r="1044" spans="1:23" ht="52.5">
      <c r="A1044" s="197" t="s">
        <v>1525</v>
      </c>
      <c r="B1044" s="197" t="s">
        <v>1526</v>
      </c>
      <c r="C1044" s="192" t="s">
        <v>1005</v>
      </c>
      <c r="D1044" s="192">
        <v>17734</v>
      </c>
      <c r="E1044" s="193">
        <v>44957</v>
      </c>
      <c r="F1044" s="205"/>
      <c r="G1044" s="205"/>
      <c r="H1044" s="205"/>
      <c r="I1044" s="187">
        <v>16298.26</v>
      </c>
      <c r="J1044" s="193">
        <v>44985</v>
      </c>
      <c r="K1044" s="192" t="s">
        <v>1516</v>
      </c>
      <c r="L1044" s="205"/>
      <c r="M1044" s="197" t="s">
        <v>1516</v>
      </c>
      <c r="N1044" s="187">
        <v>16298.26</v>
      </c>
      <c r="O1044" s="199"/>
      <c r="P1044" s="205"/>
      <c r="Q1044" s="205"/>
      <c r="R1044" s="205"/>
      <c r="S1044" s="205"/>
      <c r="T1044" s="187" t="s">
        <v>1517</v>
      </c>
      <c r="U1044" s="203">
        <v>822</v>
      </c>
      <c r="V1044" s="201" t="s">
        <v>1039</v>
      </c>
      <c r="W1044" s="201" t="s">
        <v>1043</v>
      </c>
    </row>
    <row r="1045" spans="1:23" ht="52.5">
      <c r="A1045" s="197" t="s">
        <v>1525</v>
      </c>
      <c r="B1045" s="197" t="s">
        <v>1526</v>
      </c>
      <c r="C1045" s="192" t="s">
        <v>1005</v>
      </c>
      <c r="D1045" s="192">
        <v>17735</v>
      </c>
      <c r="E1045" s="193">
        <v>44957</v>
      </c>
      <c r="F1045" s="205"/>
      <c r="G1045" s="205"/>
      <c r="H1045" s="205"/>
      <c r="I1045" s="187">
        <v>21399.35</v>
      </c>
      <c r="J1045" s="193">
        <v>44985</v>
      </c>
      <c r="K1045" s="192" t="s">
        <v>1516</v>
      </c>
      <c r="L1045" s="205"/>
      <c r="M1045" s="197" t="s">
        <v>1516</v>
      </c>
      <c r="N1045" s="187">
        <v>21399.35</v>
      </c>
      <c r="O1045" s="199"/>
      <c r="P1045" s="205"/>
      <c r="Q1045" s="205"/>
      <c r="R1045" s="205"/>
      <c r="S1045" s="205"/>
      <c r="T1045" s="187" t="s">
        <v>1517</v>
      </c>
      <c r="U1045" s="203">
        <v>822</v>
      </c>
      <c r="V1045" s="201" t="s">
        <v>1039</v>
      </c>
      <c r="W1045" s="201" t="s">
        <v>1043</v>
      </c>
    </row>
    <row r="1046" spans="1:23" ht="52.5">
      <c r="A1046" s="197" t="s">
        <v>1525</v>
      </c>
      <c r="B1046" s="197" t="s">
        <v>1526</v>
      </c>
      <c r="C1046" s="192" t="s">
        <v>1005</v>
      </c>
      <c r="D1046" s="192">
        <v>17736</v>
      </c>
      <c r="E1046" s="193">
        <v>44957</v>
      </c>
      <c r="F1046" s="205"/>
      <c r="G1046" s="205"/>
      <c r="H1046" s="205"/>
      <c r="I1046" s="187">
        <v>16501.599999999999</v>
      </c>
      <c r="J1046" s="193">
        <v>44985</v>
      </c>
      <c r="K1046" s="192" t="s">
        <v>1516</v>
      </c>
      <c r="L1046" s="205"/>
      <c r="M1046" s="197" t="s">
        <v>1516</v>
      </c>
      <c r="N1046" s="187">
        <v>16501.599999999999</v>
      </c>
      <c r="O1046" s="199"/>
      <c r="P1046" s="205"/>
      <c r="Q1046" s="205"/>
      <c r="R1046" s="205"/>
      <c r="S1046" s="205"/>
      <c r="T1046" s="187" t="s">
        <v>1517</v>
      </c>
      <c r="U1046" s="203">
        <v>822</v>
      </c>
      <c r="V1046" s="201" t="s">
        <v>1039</v>
      </c>
      <c r="W1046" s="201" t="s">
        <v>1043</v>
      </c>
    </row>
    <row r="1047" spans="1:23" ht="52.5">
      <c r="A1047" s="197" t="s">
        <v>1525</v>
      </c>
      <c r="B1047" s="197" t="s">
        <v>1526</v>
      </c>
      <c r="C1047" s="192" t="s">
        <v>1005</v>
      </c>
      <c r="D1047" s="192">
        <v>17737</v>
      </c>
      <c r="E1047" s="193">
        <v>44957</v>
      </c>
      <c r="F1047" s="205"/>
      <c r="G1047" s="205"/>
      <c r="H1047" s="205"/>
      <c r="I1047" s="187">
        <v>13570.08</v>
      </c>
      <c r="J1047" s="193">
        <v>44985</v>
      </c>
      <c r="K1047" s="192" t="s">
        <v>1516</v>
      </c>
      <c r="L1047" s="205"/>
      <c r="M1047" s="197" t="s">
        <v>1516</v>
      </c>
      <c r="N1047" s="187">
        <v>13570.08</v>
      </c>
      <c r="O1047" s="199"/>
      <c r="P1047" s="205"/>
      <c r="Q1047" s="205"/>
      <c r="R1047" s="205"/>
      <c r="S1047" s="205"/>
      <c r="T1047" s="187" t="s">
        <v>1517</v>
      </c>
      <c r="U1047" s="203">
        <v>822</v>
      </c>
      <c r="V1047" s="201" t="s">
        <v>1039</v>
      </c>
      <c r="W1047" s="201" t="s">
        <v>1043</v>
      </c>
    </row>
    <row r="1048" spans="1:23" ht="52.5">
      <c r="A1048" s="197" t="s">
        <v>1525</v>
      </c>
      <c r="B1048" s="197" t="s">
        <v>1526</v>
      </c>
      <c r="C1048" s="192" t="s">
        <v>1005</v>
      </c>
      <c r="D1048" s="192">
        <v>17738</v>
      </c>
      <c r="E1048" s="193">
        <v>44957</v>
      </c>
      <c r="F1048" s="205"/>
      <c r="G1048" s="205"/>
      <c r="H1048" s="205"/>
      <c r="I1048" s="187">
        <v>28822.15</v>
      </c>
      <c r="J1048" s="193">
        <v>44985</v>
      </c>
      <c r="K1048" s="192" t="s">
        <v>1516</v>
      </c>
      <c r="L1048" s="205"/>
      <c r="M1048" s="197" t="s">
        <v>1516</v>
      </c>
      <c r="N1048" s="187">
        <v>28822.15</v>
      </c>
      <c r="O1048" s="199"/>
      <c r="P1048" s="205"/>
      <c r="Q1048" s="205"/>
      <c r="R1048" s="205"/>
      <c r="S1048" s="205"/>
      <c r="T1048" s="187" t="s">
        <v>1517</v>
      </c>
      <c r="U1048" s="203">
        <v>822</v>
      </c>
      <c r="V1048" s="201" t="s">
        <v>1039</v>
      </c>
      <c r="W1048" s="201" t="s">
        <v>1043</v>
      </c>
    </row>
    <row r="1049" spans="1:23" ht="52.5">
      <c r="A1049" s="197" t="s">
        <v>1525</v>
      </c>
      <c r="B1049" s="197" t="s">
        <v>1526</v>
      </c>
      <c r="C1049" s="192" t="s">
        <v>1005</v>
      </c>
      <c r="D1049" s="192">
        <v>17739</v>
      </c>
      <c r="E1049" s="193">
        <v>44957</v>
      </c>
      <c r="F1049" s="205"/>
      <c r="G1049" s="205"/>
      <c r="H1049" s="205"/>
      <c r="I1049" s="187">
        <v>16682.810000000001</v>
      </c>
      <c r="J1049" s="193">
        <v>44985</v>
      </c>
      <c r="K1049" s="192" t="s">
        <v>1516</v>
      </c>
      <c r="L1049" s="205"/>
      <c r="M1049" s="197" t="s">
        <v>1516</v>
      </c>
      <c r="N1049" s="187">
        <v>16682.810000000001</v>
      </c>
      <c r="O1049" s="199"/>
      <c r="P1049" s="205"/>
      <c r="Q1049" s="205"/>
      <c r="R1049" s="205"/>
      <c r="S1049" s="205"/>
      <c r="T1049" s="187" t="s">
        <v>1517</v>
      </c>
      <c r="U1049" s="203">
        <v>822</v>
      </c>
      <c r="V1049" s="201" t="s">
        <v>1039</v>
      </c>
      <c r="W1049" s="201" t="s">
        <v>1043</v>
      </c>
    </row>
    <row r="1050" spans="1:23" ht="52.5">
      <c r="A1050" s="197" t="s">
        <v>1525</v>
      </c>
      <c r="B1050" s="197" t="s">
        <v>1526</v>
      </c>
      <c r="C1050" s="192" t="s">
        <v>1005</v>
      </c>
      <c r="D1050" s="192">
        <v>17740</v>
      </c>
      <c r="E1050" s="193">
        <v>44957</v>
      </c>
      <c r="F1050" s="205"/>
      <c r="G1050" s="205"/>
      <c r="H1050" s="205"/>
      <c r="I1050" s="187">
        <v>13922.4</v>
      </c>
      <c r="J1050" s="193">
        <v>44985</v>
      </c>
      <c r="K1050" s="192" t="s">
        <v>1516</v>
      </c>
      <c r="L1050" s="205"/>
      <c r="M1050" s="197" t="s">
        <v>1516</v>
      </c>
      <c r="N1050" s="187">
        <v>13922.4</v>
      </c>
      <c r="O1050" s="199"/>
      <c r="P1050" s="205"/>
      <c r="Q1050" s="205"/>
      <c r="R1050" s="205"/>
      <c r="S1050" s="205"/>
      <c r="T1050" s="187" t="s">
        <v>1517</v>
      </c>
      <c r="U1050" s="203">
        <v>822</v>
      </c>
      <c r="V1050" s="201" t="s">
        <v>1039</v>
      </c>
      <c r="W1050" s="201" t="s">
        <v>1043</v>
      </c>
    </row>
    <row r="1051" spans="1:23" ht="52.5">
      <c r="A1051" s="197" t="s">
        <v>1525</v>
      </c>
      <c r="B1051" s="197" t="s">
        <v>1526</v>
      </c>
      <c r="C1051" s="192" t="s">
        <v>1005</v>
      </c>
      <c r="D1051" s="192">
        <v>17741</v>
      </c>
      <c r="E1051" s="193">
        <v>44957</v>
      </c>
      <c r="F1051" s="205"/>
      <c r="G1051" s="205"/>
      <c r="H1051" s="205"/>
      <c r="I1051" s="187">
        <v>29005.45</v>
      </c>
      <c r="J1051" s="193">
        <v>44985</v>
      </c>
      <c r="K1051" s="192" t="s">
        <v>1516</v>
      </c>
      <c r="L1051" s="205"/>
      <c r="M1051" s="197" t="s">
        <v>1516</v>
      </c>
      <c r="N1051" s="187">
        <v>29005.45</v>
      </c>
      <c r="O1051" s="199"/>
      <c r="P1051" s="205"/>
      <c r="Q1051" s="205"/>
      <c r="R1051" s="205"/>
      <c r="S1051" s="205"/>
      <c r="T1051" s="187" t="s">
        <v>1517</v>
      </c>
      <c r="U1051" s="203">
        <v>822</v>
      </c>
      <c r="V1051" s="201" t="s">
        <v>1039</v>
      </c>
      <c r="W1051" s="201" t="s">
        <v>1043</v>
      </c>
    </row>
    <row r="1052" spans="1:23" ht="52.5">
      <c r="A1052" s="197" t="s">
        <v>1525</v>
      </c>
      <c r="B1052" s="197" t="s">
        <v>1526</v>
      </c>
      <c r="C1052" s="192" t="s">
        <v>1005</v>
      </c>
      <c r="D1052" s="192">
        <v>17742</v>
      </c>
      <c r="E1052" s="193">
        <v>44957</v>
      </c>
      <c r="F1052" s="205"/>
      <c r="G1052" s="205"/>
      <c r="H1052" s="205"/>
      <c r="I1052" s="187">
        <v>53833.15</v>
      </c>
      <c r="J1052" s="193">
        <v>44985</v>
      </c>
      <c r="K1052" s="192" t="s">
        <v>1516</v>
      </c>
      <c r="L1052" s="205"/>
      <c r="M1052" s="197" t="s">
        <v>1516</v>
      </c>
      <c r="N1052" s="187">
        <v>53833.15</v>
      </c>
      <c r="O1052" s="199"/>
      <c r="P1052" s="205"/>
      <c r="Q1052" s="205"/>
      <c r="R1052" s="205"/>
      <c r="S1052" s="205"/>
      <c r="T1052" s="187" t="s">
        <v>1517</v>
      </c>
      <c r="U1052" s="203">
        <v>822</v>
      </c>
      <c r="V1052" s="201" t="s">
        <v>1039</v>
      </c>
      <c r="W1052" s="201" t="s">
        <v>1043</v>
      </c>
    </row>
    <row r="1053" spans="1:23" ht="52.5">
      <c r="A1053" s="197" t="s">
        <v>1525</v>
      </c>
      <c r="B1053" s="197" t="s">
        <v>1526</v>
      </c>
      <c r="C1053" s="192" t="s">
        <v>1005</v>
      </c>
      <c r="D1053" s="192">
        <v>17743</v>
      </c>
      <c r="E1053" s="193">
        <v>44957</v>
      </c>
      <c r="F1053" s="205"/>
      <c r="G1053" s="205"/>
      <c r="H1053" s="205"/>
      <c r="I1053" s="187">
        <v>77844.929999999993</v>
      </c>
      <c r="J1053" s="193">
        <v>44985</v>
      </c>
      <c r="K1053" s="192" t="s">
        <v>1516</v>
      </c>
      <c r="L1053" s="205"/>
      <c r="M1053" s="197" t="s">
        <v>1516</v>
      </c>
      <c r="N1053" s="187">
        <v>77844.929999999993</v>
      </c>
      <c r="O1053" s="199"/>
      <c r="P1053" s="205"/>
      <c r="Q1053" s="205"/>
      <c r="R1053" s="205"/>
      <c r="S1053" s="205"/>
      <c r="T1053" s="187" t="s">
        <v>1517</v>
      </c>
      <c r="U1053" s="203">
        <v>822</v>
      </c>
      <c r="V1053" s="201" t="s">
        <v>1039</v>
      </c>
      <c r="W1053" s="201" t="s">
        <v>1043</v>
      </c>
    </row>
    <row r="1054" spans="1:23" ht="52.5">
      <c r="A1054" s="197" t="s">
        <v>1525</v>
      </c>
      <c r="B1054" s="197" t="s">
        <v>1526</v>
      </c>
      <c r="C1054" s="192" t="s">
        <v>1005</v>
      </c>
      <c r="D1054" s="192">
        <v>17744</v>
      </c>
      <c r="E1054" s="193">
        <v>44957</v>
      </c>
      <c r="F1054" s="205"/>
      <c r="G1054" s="205"/>
      <c r="H1054" s="205"/>
      <c r="I1054" s="187">
        <v>72108.23</v>
      </c>
      <c r="J1054" s="193">
        <v>44985</v>
      </c>
      <c r="K1054" s="192" t="s">
        <v>1516</v>
      </c>
      <c r="L1054" s="205"/>
      <c r="M1054" s="197" t="s">
        <v>1516</v>
      </c>
      <c r="N1054" s="187">
        <v>72108.23</v>
      </c>
      <c r="O1054" s="199"/>
      <c r="P1054" s="205"/>
      <c r="Q1054" s="205"/>
      <c r="R1054" s="205"/>
      <c r="S1054" s="205"/>
      <c r="T1054" s="187" t="s">
        <v>1517</v>
      </c>
      <c r="U1054" s="203">
        <v>822</v>
      </c>
      <c r="V1054" s="201" t="s">
        <v>1039</v>
      </c>
      <c r="W1054" s="201" t="s">
        <v>1043</v>
      </c>
    </row>
    <row r="1055" spans="1:23" ht="52.5">
      <c r="A1055" s="197" t="s">
        <v>1525</v>
      </c>
      <c r="B1055" s="197" t="s">
        <v>1526</v>
      </c>
      <c r="C1055" s="192" t="s">
        <v>1005</v>
      </c>
      <c r="D1055" s="192">
        <v>17745</v>
      </c>
      <c r="E1055" s="193">
        <v>44957</v>
      </c>
      <c r="F1055" s="205"/>
      <c r="G1055" s="205"/>
      <c r="H1055" s="205"/>
      <c r="I1055" s="187">
        <v>83384.5</v>
      </c>
      <c r="J1055" s="193">
        <v>44985</v>
      </c>
      <c r="K1055" s="192" t="s">
        <v>1516</v>
      </c>
      <c r="L1055" s="205"/>
      <c r="M1055" s="197" t="s">
        <v>1516</v>
      </c>
      <c r="N1055" s="187">
        <v>83384.5</v>
      </c>
      <c r="O1055" s="199"/>
      <c r="P1055" s="205"/>
      <c r="Q1055" s="205"/>
      <c r="R1055" s="205"/>
      <c r="S1055" s="205"/>
      <c r="T1055" s="187" t="s">
        <v>1517</v>
      </c>
      <c r="U1055" s="203">
        <v>822</v>
      </c>
      <c r="V1055" s="201" t="s">
        <v>1039</v>
      </c>
      <c r="W1055" s="201" t="s">
        <v>1043</v>
      </c>
    </row>
    <row r="1056" spans="1:23" ht="52.5">
      <c r="A1056" s="197" t="s">
        <v>1525</v>
      </c>
      <c r="B1056" s="197" t="s">
        <v>1526</v>
      </c>
      <c r="C1056" s="192" t="s">
        <v>1005</v>
      </c>
      <c r="D1056" s="192">
        <v>17746</v>
      </c>
      <c r="E1056" s="193">
        <v>44957</v>
      </c>
      <c r="F1056" s="205"/>
      <c r="G1056" s="205"/>
      <c r="H1056" s="205"/>
      <c r="I1056" s="187">
        <v>11096.26</v>
      </c>
      <c r="J1056" s="193">
        <v>44985</v>
      </c>
      <c r="K1056" s="192" t="s">
        <v>1516</v>
      </c>
      <c r="L1056" s="205"/>
      <c r="M1056" s="197" t="s">
        <v>1516</v>
      </c>
      <c r="N1056" s="187">
        <v>11096.26</v>
      </c>
      <c r="O1056" s="199"/>
      <c r="P1056" s="205"/>
      <c r="Q1056" s="205"/>
      <c r="R1056" s="205"/>
      <c r="S1056" s="205"/>
      <c r="T1056" s="187" t="s">
        <v>1517</v>
      </c>
      <c r="U1056" s="203">
        <v>822</v>
      </c>
      <c r="V1056" s="201" t="s">
        <v>1039</v>
      </c>
      <c r="W1056" s="201" t="s">
        <v>1043</v>
      </c>
    </row>
    <row r="1057" spans="1:23" ht="52.5">
      <c r="A1057" s="197" t="s">
        <v>1525</v>
      </c>
      <c r="B1057" s="197" t="s">
        <v>1526</v>
      </c>
      <c r="C1057" s="192" t="s">
        <v>1005</v>
      </c>
      <c r="D1057" s="192">
        <v>17747</v>
      </c>
      <c r="E1057" s="193">
        <v>44957</v>
      </c>
      <c r="F1057" s="205"/>
      <c r="G1057" s="205"/>
      <c r="H1057" s="205"/>
      <c r="I1057" s="187">
        <v>22220.7</v>
      </c>
      <c r="J1057" s="193">
        <v>44985</v>
      </c>
      <c r="K1057" s="192" t="s">
        <v>1516</v>
      </c>
      <c r="L1057" s="205"/>
      <c r="M1057" s="197" t="s">
        <v>1516</v>
      </c>
      <c r="N1057" s="187">
        <v>22220.7</v>
      </c>
      <c r="O1057" s="199"/>
      <c r="P1057" s="205"/>
      <c r="Q1057" s="205"/>
      <c r="R1057" s="205"/>
      <c r="S1057" s="205"/>
      <c r="T1057" s="187" t="s">
        <v>1517</v>
      </c>
      <c r="U1057" s="203">
        <v>822</v>
      </c>
      <c r="V1057" s="201" t="s">
        <v>1039</v>
      </c>
      <c r="W1057" s="201" t="s">
        <v>1043</v>
      </c>
    </row>
    <row r="1058" spans="1:23" ht="52.5">
      <c r="A1058" s="197" t="s">
        <v>1525</v>
      </c>
      <c r="B1058" s="197" t="s">
        <v>1526</v>
      </c>
      <c r="C1058" s="192" t="s">
        <v>1005</v>
      </c>
      <c r="D1058" s="192">
        <v>17748</v>
      </c>
      <c r="E1058" s="193">
        <v>44957</v>
      </c>
      <c r="F1058" s="205"/>
      <c r="G1058" s="205"/>
      <c r="H1058" s="205"/>
      <c r="I1058" s="187">
        <v>118157.93</v>
      </c>
      <c r="J1058" s="193">
        <v>44985</v>
      </c>
      <c r="K1058" s="192" t="s">
        <v>1516</v>
      </c>
      <c r="L1058" s="205"/>
      <c r="M1058" s="197" t="s">
        <v>1516</v>
      </c>
      <c r="N1058" s="187">
        <v>118157.93</v>
      </c>
      <c r="O1058" s="199"/>
      <c r="P1058" s="205"/>
      <c r="Q1058" s="205"/>
      <c r="R1058" s="205"/>
      <c r="S1058" s="205"/>
      <c r="T1058" s="187" t="s">
        <v>1517</v>
      </c>
      <c r="U1058" s="203">
        <v>822</v>
      </c>
      <c r="V1058" s="201" t="s">
        <v>1039</v>
      </c>
      <c r="W1058" s="201" t="s">
        <v>1043</v>
      </c>
    </row>
    <row r="1059" spans="1:23" ht="52.5">
      <c r="A1059" s="197" t="s">
        <v>1525</v>
      </c>
      <c r="B1059" s="197" t="s">
        <v>1526</v>
      </c>
      <c r="C1059" s="192" t="s">
        <v>1005</v>
      </c>
      <c r="D1059" s="192">
        <v>17749</v>
      </c>
      <c r="E1059" s="193">
        <v>44957</v>
      </c>
      <c r="F1059" s="205"/>
      <c r="G1059" s="205"/>
      <c r="H1059" s="205"/>
      <c r="I1059" s="187">
        <v>23715.85</v>
      </c>
      <c r="J1059" s="193">
        <v>44985</v>
      </c>
      <c r="K1059" s="192" t="s">
        <v>1516</v>
      </c>
      <c r="L1059" s="205"/>
      <c r="M1059" s="197" t="s">
        <v>1516</v>
      </c>
      <c r="N1059" s="187">
        <v>23715.85</v>
      </c>
      <c r="O1059" s="199"/>
      <c r="P1059" s="205"/>
      <c r="Q1059" s="205"/>
      <c r="R1059" s="205"/>
      <c r="S1059" s="205"/>
      <c r="T1059" s="187" t="s">
        <v>1517</v>
      </c>
      <c r="U1059" s="203">
        <v>822</v>
      </c>
      <c r="V1059" s="201" t="s">
        <v>1039</v>
      </c>
      <c r="W1059" s="201" t="s">
        <v>1043</v>
      </c>
    </row>
    <row r="1060" spans="1:23" ht="52.5">
      <c r="A1060" s="197" t="s">
        <v>1525</v>
      </c>
      <c r="B1060" s="197" t="s">
        <v>1526</v>
      </c>
      <c r="C1060" s="192" t="s">
        <v>1005</v>
      </c>
      <c r="D1060" s="192">
        <v>17750</v>
      </c>
      <c r="E1060" s="193">
        <v>44957</v>
      </c>
      <c r="F1060" s="205"/>
      <c r="G1060" s="205"/>
      <c r="H1060" s="205"/>
      <c r="I1060" s="187">
        <v>19022.55</v>
      </c>
      <c r="J1060" s="193">
        <v>44985</v>
      </c>
      <c r="K1060" s="192" t="s">
        <v>1516</v>
      </c>
      <c r="L1060" s="205"/>
      <c r="M1060" s="197" t="s">
        <v>1516</v>
      </c>
      <c r="N1060" s="187">
        <v>19022.55</v>
      </c>
      <c r="O1060" s="199"/>
      <c r="P1060" s="205"/>
      <c r="Q1060" s="205"/>
      <c r="R1060" s="205"/>
      <c r="S1060" s="205"/>
      <c r="T1060" s="187" t="s">
        <v>1517</v>
      </c>
      <c r="U1060" s="203">
        <v>822</v>
      </c>
      <c r="V1060" s="201" t="s">
        <v>1039</v>
      </c>
      <c r="W1060" s="201" t="s">
        <v>1043</v>
      </c>
    </row>
    <row r="1061" spans="1:23" ht="52.5">
      <c r="A1061" s="197" t="s">
        <v>1525</v>
      </c>
      <c r="B1061" s="197" t="s">
        <v>1526</v>
      </c>
      <c r="C1061" s="192" t="s">
        <v>1005</v>
      </c>
      <c r="D1061" s="192">
        <v>17804</v>
      </c>
      <c r="E1061" s="193">
        <v>44985</v>
      </c>
      <c r="F1061" s="205"/>
      <c r="G1061" s="205"/>
      <c r="H1061" s="205"/>
      <c r="I1061" s="187">
        <v>77367.23</v>
      </c>
      <c r="J1061" s="193">
        <v>45016</v>
      </c>
      <c r="K1061" s="192" t="s">
        <v>1516</v>
      </c>
      <c r="L1061" s="205"/>
      <c r="M1061" s="197" t="s">
        <v>1516</v>
      </c>
      <c r="N1061" s="187">
        <v>77367.23</v>
      </c>
      <c r="O1061" s="199"/>
      <c r="P1061" s="205"/>
      <c r="Q1061" s="205"/>
      <c r="R1061" s="205"/>
      <c r="S1061" s="205"/>
      <c r="T1061" s="187" t="s">
        <v>1512</v>
      </c>
      <c r="U1061" s="203">
        <v>791</v>
      </c>
      <c r="V1061" s="201" t="s">
        <v>1039</v>
      </c>
      <c r="W1061" s="201" t="s">
        <v>1043</v>
      </c>
    </row>
    <row r="1062" spans="1:23" ht="52.5">
      <c r="A1062" s="197" t="s">
        <v>1525</v>
      </c>
      <c r="B1062" s="197" t="s">
        <v>1526</v>
      </c>
      <c r="C1062" s="192" t="s">
        <v>1005</v>
      </c>
      <c r="D1062" s="192">
        <v>17805</v>
      </c>
      <c r="E1062" s="193">
        <v>44985</v>
      </c>
      <c r="F1062" s="205"/>
      <c r="G1062" s="205"/>
      <c r="H1062" s="205"/>
      <c r="I1062" s="187">
        <v>40032.68</v>
      </c>
      <c r="J1062" s="193">
        <v>45016</v>
      </c>
      <c r="K1062" s="192" t="s">
        <v>1516</v>
      </c>
      <c r="L1062" s="205"/>
      <c r="M1062" s="197" t="s">
        <v>1516</v>
      </c>
      <c r="N1062" s="187">
        <v>40032.68</v>
      </c>
      <c r="O1062" s="199"/>
      <c r="P1062" s="205"/>
      <c r="Q1062" s="205"/>
      <c r="R1062" s="205"/>
      <c r="S1062" s="205"/>
      <c r="T1062" s="187" t="s">
        <v>1512</v>
      </c>
      <c r="U1062" s="203">
        <v>791</v>
      </c>
      <c r="V1062" s="201" t="s">
        <v>1039</v>
      </c>
      <c r="W1062" s="201" t="s">
        <v>1043</v>
      </c>
    </row>
    <row r="1063" spans="1:23" ht="52.5">
      <c r="A1063" s="197" t="s">
        <v>1525</v>
      </c>
      <c r="B1063" s="197" t="s">
        <v>1526</v>
      </c>
      <c r="C1063" s="192" t="s">
        <v>1005</v>
      </c>
      <c r="D1063" s="192">
        <v>17806</v>
      </c>
      <c r="E1063" s="193">
        <v>44985</v>
      </c>
      <c r="F1063" s="205"/>
      <c r="G1063" s="205"/>
      <c r="H1063" s="205"/>
      <c r="I1063" s="187">
        <v>63100.53</v>
      </c>
      <c r="J1063" s="193">
        <v>45016</v>
      </c>
      <c r="K1063" s="192" t="s">
        <v>1516</v>
      </c>
      <c r="L1063" s="205"/>
      <c r="M1063" s="197" t="s">
        <v>1516</v>
      </c>
      <c r="N1063" s="187">
        <v>63100.53</v>
      </c>
      <c r="O1063" s="199"/>
      <c r="P1063" s="205"/>
      <c r="Q1063" s="205"/>
      <c r="R1063" s="205"/>
      <c r="S1063" s="205"/>
      <c r="T1063" s="187" t="s">
        <v>1512</v>
      </c>
      <c r="U1063" s="203">
        <v>791</v>
      </c>
      <c r="V1063" s="201" t="s">
        <v>1039</v>
      </c>
      <c r="W1063" s="201" t="s">
        <v>1043</v>
      </c>
    </row>
    <row r="1064" spans="1:23" ht="52.5">
      <c r="A1064" s="197" t="s">
        <v>1525</v>
      </c>
      <c r="B1064" s="197" t="s">
        <v>1526</v>
      </c>
      <c r="C1064" s="192" t="s">
        <v>1005</v>
      </c>
      <c r="D1064" s="192">
        <v>17807</v>
      </c>
      <c r="E1064" s="193">
        <v>44985</v>
      </c>
      <c r="F1064" s="205"/>
      <c r="G1064" s="205"/>
      <c r="H1064" s="205"/>
      <c r="I1064" s="187">
        <v>53227.95</v>
      </c>
      <c r="J1064" s="193">
        <v>45016</v>
      </c>
      <c r="K1064" s="192" t="s">
        <v>1516</v>
      </c>
      <c r="L1064" s="205"/>
      <c r="M1064" s="197" t="s">
        <v>1516</v>
      </c>
      <c r="N1064" s="187">
        <v>53227.95</v>
      </c>
      <c r="O1064" s="199"/>
      <c r="P1064" s="205"/>
      <c r="Q1064" s="205"/>
      <c r="R1064" s="205"/>
      <c r="S1064" s="205"/>
      <c r="T1064" s="187" t="s">
        <v>1512</v>
      </c>
      <c r="U1064" s="203">
        <v>791</v>
      </c>
      <c r="V1064" s="201" t="s">
        <v>1039</v>
      </c>
      <c r="W1064" s="201" t="s">
        <v>1043</v>
      </c>
    </row>
    <row r="1065" spans="1:23" ht="52.5">
      <c r="A1065" s="197" t="s">
        <v>1525</v>
      </c>
      <c r="B1065" s="197" t="s">
        <v>1526</v>
      </c>
      <c r="C1065" s="192" t="s">
        <v>1005</v>
      </c>
      <c r="D1065" s="192">
        <v>17808</v>
      </c>
      <c r="E1065" s="193">
        <v>44985</v>
      </c>
      <c r="F1065" s="205"/>
      <c r="G1065" s="205"/>
      <c r="H1065" s="205"/>
      <c r="I1065" s="187">
        <v>3049.7</v>
      </c>
      <c r="J1065" s="193">
        <v>45016</v>
      </c>
      <c r="K1065" s="192" t="s">
        <v>1516</v>
      </c>
      <c r="L1065" s="205"/>
      <c r="M1065" s="197" t="s">
        <v>1516</v>
      </c>
      <c r="N1065" s="187">
        <v>3049.7</v>
      </c>
      <c r="O1065" s="199"/>
      <c r="P1065" s="205"/>
      <c r="Q1065" s="205"/>
      <c r="R1065" s="205"/>
      <c r="S1065" s="205"/>
      <c r="T1065" s="187" t="s">
        <v>1512</v>
      </c>
      <c r="U1065" s="203">
        <v>791</v>
      </c>
      <c r="V1065" s="201" t="s">
        <v>1039</v>
      </c>
      <c r="W1065" s="201" t="s">
        <v>1043</v>
      </c>
    </row>
    <row r="1066" spans="1:23" ht="52.5">
      <c r="A1066" s="197" t="s">
        <v>1525</v>
      </c>
      <c r="B1066" s="197" t="s">
        <v>1526</v>
      </c>
      <c r="C1066" s="192" t="s">
        <v>1005</v>
      </c>
      <c r="D1066" s="192">
        <v>17809</v>
      </c>
      <c r="E1066" s="193">
        <v>44985</v>
      </c>
      <c r="F1066" s="205"/>
      <c r="G1066" s="205"/>
      <c r="H1066" s="205"/>
      <c r="I1066" s="187">
        <v>16521.95</v>
      </c>
      <c r="J1066" s="193">
        <v>45016</v>
      </c>
      <c r="K1066" s="192" t="s">
        <v>1516</v>
      </c>
      <c r="L1066" s="205"/>
      <c r="M1066" s="197" t="s">
        <v>1516</v>
      </c>
      <c r="N1066" s="187">
        <v>16521.95</v>
      </c>
      <c r="O1066" s="199"/>
      <c r="P1066" s="205"/>
      <c r="Q1066" s="205"/>
      <c r="R1066" s="205"/>
      <c r="S1066" s="205"/>
      <c r="T1066" s="187" t="s">
        <v>1512</v>
      </c>
      <c r="U1066" s="203">
        <v>791</v>
      </c>
      <c r="V1066" s="201" t="s">
        <v>1039</v>
      </c>
      <c r="W1066" s="201" t="s">
        <v>1043</v>
      </c>
    </row>
    <row r="1067" spans="1:23" ht="52.5">
      <c r="A1067" s="197" t="s">
        <v>1525</v>
      </c>
      <c r="B1067" s="197" t="s">
        <v>1526</v>
      </c>
      <c r="C1067" s="192" t="s">
        <v>1005</v>
      </c>
      <c r="D1067" s="192">
        <v>17810</v>
      </c>
      <c r="E1067" s="193">
        <v>44985</v>
      </c>
      <c r="F1067" s="205"/>
      <c r="G1067" s="205"/>
      <c r="H1067" s="205"/>
      <c r="I1067" s="187">
        <v>14942.88</v>
      </c>
      <c r="J1067" s="193">
        <v>45016</v>
      </c>
      <c r="K1067" s="192" t="s">
        <v>1516</v>
      </c>
      <c r="L1067" s="205"/>
      <c r="M1067" s="197" t="s">
        <v>1516</v>
      </c>
      <c r="N1067" s="187">
        <v>14942.88</v>
      </c>
      <c r="O1067" s="199"/>
      <c r="P1067" s="205"/>
      <c r="Q1067" s="205"/>
      <c r="R1067" s="205"/>
      <c r="S1067" s="205"/>
      <c r="T1067" s="187" t="s">
        <v>1512</v>
      </c>
      <c r="U1067" s="203">
        <v>791</v>
      </c>
      <c r="V1067" s="201" t="s">
        <v>1039</v>
      </c>
      <c r="W1067" s="201" t="s">
        <v>1043</v>
      </c>
    </row>
    <row r="1068" spans="1:23" ht="52.5">
      <c r="A1068" s="197" t="s">
        <v>1525</v>
      </c>
      <c r="B1068" s="197" t="s">
        <v>1526</v>
      </c>
      <c r="C1068" s="192" t="s">
        <v>1005</v>
      </c>
      <c r="D1068" s="192">
        <v>17811</v>
      </c>
      <c r="E1068" s="193">
        <v>44985</v>
      </c>
      <c r="F1068" s="205"/>
      <c r="G1068" s="205"/>
      <c r="H1068" s="205"/>
      <c r="I1068" s="187">
        <v>1423.85</v>
      </c>
      <c r="J1068" s="193">
        <v>45016</v>
      </c>
      <c r="K1068" s="192" t="s">
        <v>1516</v>
      </c>
      <c r="L1068" s="205"/>
      <c r="M1068" s="197" t="s">
        <v>1516</v>
      </c>
      <c r="N1068" s="187">
        <v>1423.85</v>
      </c>
      <c r="O1068" s="199"/>
      <c r="P1068" s="205"/>
      <c r="Q1068" s="205"/>
      <c r="R1068" s="205"/>
      <c r="S1068" s="205"/>
      <c r="T1068" s="187" t="s">
        <v>1512</v>
      </c>
      <c r="U1068" s="203">
        <v>791</v>
      </c>
      <c r="V1068" s="201" t="s">
        <v>1039</v>
      </c>
      <c r="W1068" s="201" t="s">
        <v>1043</v>
      </c>
    </row>
    <row r="1069" spans="1:23" ht="52.5">
      <c r="A1069" s="197" t="s">
        <v>1525</v>
      </c>
      <c r="B1069" s="197" t="s">
        <v>1526</v>
      </c>
      <c r="C1069" s="192" t="s">
        <v>1005</v>
      </c>
      <c r="D1069" s="192">
        <v>17812</v>
      </c>
      <c r="E1069" s="193">
        <v>44985</v>
      </c>
      <c r="F1069" s="205"/>
      <c r="G1069" s="205"/>
      <c r="H1069" s="205"/>
      <c r="I1069" s="187">
        <v>5939.21</v>
      </c>
      <c r="J1069" s="193">
        <v>45016</v>
      </c>
      <c r="K1069" s="192" t="s">
        <v>1516</v>
      </c>
      <c r="L1069" s="205"/>
      <c r="M1069" s="197" t="s">
        <v>1516</v>
      </c>
      <c r="N1069" s="187">
        <v>5939.21</v>
      </c>
      <c r="O1069" s="199"/>
      <c r="P1069" s="205"/>
      <c r="Q1069" s="205"/>
      <c r="R1069" s="205"/>
      <c r="S1069" s="205"/>
      <c r="T1069" s="187" t="s">
        <v>1512</v>
      </c>
      <c r="U1069" s="203">
        <v>791</v>
      </c>
      <c r="V1069" s="201" t="s">
        <v>1039</v>
      </c>
      <c r="W1069" s="201" t="s">
        <v>1043</v>
      </c>
    </row>
    <row r="1070" spans="1:23" ht="52.5">
      <c r="A1070" s="197" t="s">
        <v>1525</v>
      </c>
      <c r="B1070" s="197" t="s">
        <v>1526</v>
      </c>
      <c r="C1070" s="192" t="s">
        <v>1005</v>
      </c>
      <c r="D1070" s="192">
        <v>17813</v>
      </c>
      <c r="E1070" s="193">
        <v>44985</v>
      </c>
      <c r="F1070" s="205"/>
      <c r="G1070" s="205"/>
      <c r="H1070" s="205"/>
      <c r="I1070" s="187">
        <v>10188.57</v>
      </c>
      <c r="J1070" s="193">
        <v>45016</v>
      </c>
      <c r="K1070" s="192" t="s">
        <v>1516</v>
      </c>
      <c r="L1070" s="205"/>
      <c r="M1070" s="197" t="s">
        <v>1516</v>
      </c>
      <c r="N1070" s="187">
        <v>10188.57</v>
      </c>
      <c r="O1070" s="199"/>
      <c r="P1070" s="205"/>
      <c r="Q1070" s="205"/>
      <c r="R1070" s="205"/>
      <c r="S1070" s="205"/>
      <c r="T1070" s="187" t="s">
        <v>1512</v>
      </c>
      <c r="U1070" s="203">
        <v>791</v>
      </c>
      <c r="V1070" s="201" t="s">
        <v>1039</v>
      </c>
      <c r="W1070" s="201" t="s">
        <v>1043</v>
      </c>
    </row>
    <row r="1071" spans="1:23" ht="52.5">
      <c r="A1071" s="197" t="s">
        <v>1525</v>
      </c>
      <c r="B1071" s="197" t="s">
        <v>1526</v>
      </c>
      <c r="C1071" s="192" t="s">
        <v>1005</v>
      </c>
      <c r="D1071" s="192">
        <v>17814</v>
      </c>
      <c r="E1071" s="193">
        <v>44985</v>
      </c>
      <c r="F1071" s="205"/>
      <c r="G1071" s="205"/>
      <c r="H1071" s="205"/>
      <c r="I1071" s="187">
        <v>80787.87</v>
      </c>
      <c r="J1071" s="193">
        <v>45016</v>
      </c>
      <c r="K1071" s="192" t="s">
        <v>1516</v>
      </c>
      <c r="L1071" s="205"/>
      <c r="M1071" s="197" t="s">
        <v>1516</v>
      </c>
      <c r="N1071" s="187">
        <v>80787.87</v>
      </c>
      <c r="O1071" s="199"/>
      <c r="P1071" s="205"/>
      <c r="Q1071" s="205"/>
      <c r="R1071" s="205"/>
      <c r="S1071" s="205"/>
      <c r="T1071" s="187" t="s">
        <v>1512</v>
      </c>
      <c r="U1071" s="203">
        <v>791</v>
      </c>
      <c r="V1071" s="201" t="s">
        <v>1039</v>
      </c>
      <c r="W1071" s="201" t="s">
        <v>1043</v>
      </c>
    </row>
    <row r="1072" spans="1:23" ht="52.5">
      <c r="A1072" s="197" t="s">
        <v>1525</v>
      </c>
      <c r="B1072" s="197" t="s">
        <v>1526</v>
      </c>
      <c r="C1072" s="192" t="s">
        <v>1005</v>
      </c>
      <c r="D1072" s="192">
        <v>17815</v>
      </c>
      <c r="E1072" s="193">
        <v>44985</v>
      </c>
      <c r="F1072" s="205"/>
      <c r="G1072" s="205"/>
      <c r="H1072" s="205"/>
      <c r="I1072" s="187">
        <v>28517.01</v>
      </c>
      <c r="J1072" s="193">
        <v>45016</v>
      </c>
      <c r="K1072" s="192" t="s">
        <v>1516</v>
      </c>
      <c r="L1072" s="205"/>
      <c r="M1072" s="197" t="s">
        <v>1516</v>
      </c>
      <c r="N1072" s="187">
        <v>28517.01</v>
      </c>
      <c r="O1072" s="199"/>
      <c r="P1072" s="205"/>
      <c r="Q1072" s="205"/>
      <c r="R1072" s="205"/>
      <c r="S1072" s="205"/>
      <c r="T1072" s="187" t="s">
        <v>1512</v>
      </c>
      <c r="U1072" s="203">
        <v>791</v>
      </c>
      <c r="V1072" s="201" t="s">
        <v>1039</v>
      </c>
      <c r="W1072" s="201" t="s">
        <v>1043</v>
      </c>
    </row>
    <row r="1073" spans="1:23" ht="52.5">
      <c r="A1073" s="197" t="s">
        <v>1525</v>
      </c>
      <c r="B1073" s="197" t="s">
        <v>1526</v>
      </c>
      <c r="C1073" s="192" t="s">
        <v>1005</v>
      </c>
      <c r="D1073" s="192">
        <v>17816</v>
      </c>
      <c r="E1073" s="193">
        <v>44985</v>
      </c>
      <c r="F1073" s="205"/>
      <c r="G1073" s="205"/>
      <c r="H1073" s="205"/>
      <c r="I1073" s="187">
        <v>10487.3</v>
      </c>
      <c r="J1073" s="193">
        <v>45016</v>
      </c>
      <c r="K1073" s="192" t="s">
        <v>1516</v>
      </c>
      <c r="L1073" s="205"/>
      <c r="M1073" s="197" t="s">
        <v>1516</v>
      </c>
      <c r="N1073" s="187">
        <v>10487.3</v>
      </c>
      <c r="O1073" s="199"/>
      <c r="P1073" s="205"/>
      <c r="Q1073" s="205"/>
      <c r="R1073" s="205"/>
      <c r="S1073" s="205"/>
      <c r="T1073" s="187" t="s">
        <v>1512</v>
      </c>
      <c r="U1073" s="203">
        <v>791</v>
      </c>
      <c r="V1073" s="201" t="s">
        <v>1039</v>
      </c>
      <c r="W1073" s="201" t="s">
        <v>1043</v>
      </c>
    </row>
    <row r="1074" spans="1:23" ht="52.5">
      <c r="A1074" s="197" t="s">
        <v>1525</v>
      </c>
      <c r="B1074" s="197" t="s">
        <v>1526</v>
      </c>
      <c r="C1074" s="192" t="s">
        <v>1005</v>
      </c>
      <c r="D1074" s="192">
        <v>17817</v>
      </c>
      <c r="E1074" s="193">
        <v>44985</v>
      </c>
      <c r="F1074" s="205"/>
      <c r="G1074" s="205"/>
      <c r="H1074" s="205"/>
      <c r="I1074" s="187">
        <v>50759.75</v>
      </c>
      <c r="J1074" s="193">
        <v>45016</v>
      </c>
      <c r="K1074" s="192" t="s">
        <v>1516</v>
      </c>
      <c r="L1074" s="205"/>
      <c r="M1074" s="197" t="s">
        <v>1516</v>
      </c>
      <c r="N1074" s="187">
        <v>50759.75</v>
      </c>
      <c r="O1074" s="199"/>
      <c r="P1074" s="205"/>
      <c r="Q1074" s="205"/>
      <c r="R1074" s="205"/>
      <c r="S1074" s="205"/>
      <c r="T1074" s="187" t="s">
        <v>1512</v>
      </c>
      <c r="U1074" s="203">
        <v>791</v>
      </c>
      <c r="V1074" s="201" t="s">
        <v>1039</v>
      </c>
      <c r="W1074" s="201" t="s">
        <v>1043</v>
      </c>
    </row>
    <row r="1075" spans="1:23" ht="52.5">
      <c r="A1075" s="197" t="s">
        <v>1525</v>
      </c>
      <c r="B1075" s="197" t="s">
        <v>1526</v>
      </c>
      <c r="C1075" s="192" t="s">
        <v>1005</v>
      </c>
      <c r="D1075" s="192">
        <v>17818</v>
      </c>
      <c r="E1075" s="193">
        <v>44985</v>
      </c>
      <c r="F1075" s="205"/>
      <c r="G1075" s="205"/>
      <c r="H1075" s="205"/>
      <c r="I1075" s="187">
        <v>19858.16</v>
      </c>
      <c r="J1075" s="193">
        <v>45016</v>
      </c>
      <c r="K1075" s="192" t="s">
        <v>1516</v>
      </c>
      <c r="L1075" s="205"/>
      <c r="M1075" s="197" t="s">
        <v>1516</v>
      </c>
      <c r="N1075" s="187">
        <v>19858.16</v>
      </c>
      <c r="O1075" s="199"/>
      <c r="P1075" s="205"/>
      <c r="Q1075" s="205"/>
      <c r="R1075" s="205"/>
      <c r="S1075" s="205"/>
      <c r="T1075" s="187" t="s">
        <v>1512</v>
      </c>
      <c r="U1075" s="203">
        <v>791</v>
      </c>
      <c r="V1075" s="201" t="s">
        <v>1039</v>
      </c>
      <c r="W1075" s="201" t="s">
        <v>1043</v>
      </c>
    </row>
    <row r="1076" spans="1:23" ht="52.5">
      <c r="A1076" s="197" t="s">
        <v>1525</v>
      </c>
      <c r="B1076" s="197" t="s">
        <v>1526</v>
      </c>
      <c r="C1076" s="192" t="s">
        <v>1005</v>
      </c>
      <c r="D1076" s="192">
        <v>17819</v>
      </c>
      <c r="E1076" s="193">
        <v>44985</v>
      </c>
      <c r="F1076" s="205"/>
      <c r="G1076" s="205"/>
      <c r="H1076" s="205"/>
      <c r="I1076" s="187">
        <v>44195.15</v>
      </c>
      <c r="J1076" s="193">
        <v>45016</v>
      </c>
      <c r="K1076" s="192" t="s">
        <v>1516</v>
      </c>
      <c r="L1076" s="205"/>
      <c r="M1076" s="197" t="s">
        <v>1516</v>
      </c>
      <c r="N1076" s="187">
        <v>44195.15</v>
      </c>
      <c r="O1076" s="199"/>
      <c r="P1076" s="205"/>
      <c r="Q1076" s="205"/>
      <c r="R1076" s="205"/>
      <c r="S1076" s="205"/>
      <c r="T1076" s="187" t="s">
        <v>1512</v>
      </c>
      <c r="U1076" s="203">
        <v>791</v>
      </c>
      <c r="V1076" s="201" t="s">
        <v>1039</v>
      </c>
      <c r="W1076" s="201" t="s">
        <v>1043</v>
      </c>
    </row>
    <row r="1077" spans="1:23" ht="52.5">
      <c r="A1077" s="197" t="s">
        <v>1525</v>
      </c>
      <c r="B1077" s="197" t="s">
        <v>1526</v>
      </c>
      <c r="C1077" s="192" t="s">
        <v>1005</v>
      </c>
      <c r="D1077" s="192">
        <v>17820</v>
      </c>
      <c r="E1077" s="193">
        <v>44985</v>
      </c>
      <c r="F1077" s="205"/>
      <c r="G1077" s="205"/>
      <c r="H1077" s="205"/>
      <c r="I1077" s="187">
        <v>36812.57</v>
      </c>
      <c r="J1077" s="193">
        <v>45016</v>
      </c>
      <c r="K1077" s="192" t="s">
        <v>1516</v>
      </c>
      <c r="L1077" s="205"/>
      <c r="M1077" s="197" t="s">
        <v>1516</v>
      </c>
      <c r="N1077" s="187">
        <v>36812.57</v>
      </c>
      <c r="O1077" s="199"/>
      <c r="P1077" s="205"/>
      <c r="Q1077" s="205"/>
      <c r="R1077" s="205"/>
      <c r="S1077" s="205"/>
      <c r="T1077" s="187" t="s">
        <v>1512</v>
      </c>
      <c r="U1077" s="203">
        <v>791</v>
      </c>
      <c r="V1077" s="201" t="s">
        <v>1039</v>
      </c>
      <c r="W1077" s="201" t="s">
        <v>1043</v>
      </c>
    </row>
    <row r="1078" spans="1:23" ht="52.5">
      <c r="A1078" s="197" t="s">
        <v>1525</v>
      </c>
      <c r="B1078" s="197" t="s">
        <v>1526</v>
      </c>
      <c r="C1078" s="192" t="s">
        <v>1005</v>
      </c>
      <c r="D1078" s="192">
        <v>17821</v>
      </c>
      <c r="E1078" s="193">
        <v>44985</v>
      </c>
      <c r="F1078" s="205"/>
      <c r="G1078" s="205"/>
      <c r="H1078" s="205"/>
      <c r="I1078" s="187">
        <v>35314.959999999999</v>
      </c>
      <c r="J1078" s="193">
        <v>45016</v>
      </c>
      <c r="K1078" s="192" t="s">
        <v>1516</v>
      </c>
      <c r="L1078" s="205"/>
      <c r="M1078" s="197" t="s">
        <v>1516</v>
      </c>
      <c r="N1078" s="187">
        <v>35314.959999999999</v>
      </c>
      <c r="O1078" s="199"/>
      <c r="P1078" s="205"/>
      <c r="Q1078" s="205"/>
      <c r="R1078" s="205"/>
      <c r="S1078" s="205"/>
      <c r="T1078" s="187" t="s">
        <v>1512</v>
      </c>
      <c r="U1078" s="203">
        <v>791</v>
      </c>
      <c r="V1078" s="201" t="s">
        <v>1039</v>
      </c>
      <c r="W1078" s="201" t="s">
        <v>1043</v>
      </c>
    </row>
    <row r="1079" spans="1:23" ht="52.5">
      <c r="A1079" s="197" t="s">
        <v>1525</v>
      </c>
      <c r="B1079" s="197" t="s">
        <v>1526</v>
      </c>
      <c r="C1079" s="192" t="s">
        <v>1005</v>
      </c>
      <c r="D1079" s="192">
        <v>17822</v>
      </c>
      <c r="E1079" s="193">
        <v>44985</v>
      </c>
      <c r="F1079" s="205"/>
      <c r="G1079" s="205"/>
      <c r="H1079" s="205"/>
      <c r="I1079" s="187">
        <v>14250.03</v>
      </c>
      <c r="J1079" s="193">
        <v>45016</v>
      </c>
      <c r="K1079" s="192" t="s">
        <v>1516</v>
      </c>
      <c r="L1079" s="205"/>
      <c r="M1079" s="197" t="s">
        <v>1516</v>
      </c>
      <c r="N1079" s="187">
        <v>14250.03</v>
      </c>
      <c r="O1079" s="199"/>
      <c r="P1079" s="205"/>
      <c r="Q1079" s="205"/>
      <c r="R1079" s="205"/>
      <c r="S1079" s="205"/>
      <c r="T1079" s="187" t="s">
        <v>1512</v>
      </c>
      <c r="U1079" s="203">
        <v>791</v>
      </c>
      <c r="V1079" s="201" t="s">
        <v>1039</v>
      </c>
      <c r="W1079" s="201" t="s">
        <v>1043</v>
      </c>
    </row>
    <row r="1080" spans="1:23" ht="52.5">
      <c r="A1080" s="197" t="s">
        <v>1525</v>
      </c>
      <c r="B1080" s="197" t="s">
        <v>1526</v>
      </c>
      <c r="C1080" s="192" t="s">
        <v>1005</v>
      </c>
      <c r="D1080" s="192">
        <v>17823</v>
      </c>
      <c r="E1080" s="193">
        <v>44985</v>
      </c>
      <c r="F1080" s="205"/>
      <c r="G1080" s="205"/>
      <c r="H1080" s="205"/>
      <c r="I1080" s="187">
        <v>22753.5</v>
      </c>
      <c r="J1080" s="193">
        <v>45016</v>
      </c>
      <c r="K1080" s="192" t="s">
        <v>1516</v>
      </c>
      <c r="L1080" s="205"/>
      <c r="M1080" s="197" t="s">
        <v>1516</v>
      </c>
      <c r="N1080" s="187">
        <v>22753.5</v>
      </c>
      <c r="O1080" s="199"/>
      <c r="P1080" s="205"/>
      <c r="Q1080" s="205"/>
      <c r="R1080" s="205"/>
      <c r="S1080" s="205"/>
      <c r="T1080" s="187" t="s">
        <v>1512</v>
      </c>
      <c r="U1080" s="203">
        <v>791</v>
      </c>
      <c r="V1080" s="201" t="s">
        <v>1039</v>
      </c>
      <c r="W1080" s="201" t="s">
        <v>1043</v>
      </c>
    </row>
    <row r="1081" spans="1:23" ht="52.5">
      <c r="A1081" s="197" t="s">
        <v>1525</v>
      </c>
      <c r="B1081" s="197" t="s">
        <v>1526</v>
      </c>
      <c r="C1081" s="192" t="s">
        <v>1005</v>
      </c>
      <c r="D1081" s="192">
        <v>17824</v>
      </c>
      <c r="E1081" s="193">
        <v>44985</v>
      </c>
      <c r="F1081" s="205"/>
      <c r="G1081" s="205"/>
      <c r="H1081" s="205"/>
      <c r="I1081" s="187">
        <v>16269.42</v>
      </c>
      <c r="J1081" s="193">
        <v>45016</v>
      </c>
      <c r="K1081" s="192" t="s">
        <v>1516</v>
      </c>
      <c r="L1081" s="205"/>
      <c r="M1081" s="197" t="s">
        <v>1516</v>
      </c>
      <c r="N1081" s="187">
        <v>16269.42</v>
      </c>
      <c r="O1081" s="199"/>
      <c r="P1081" s="205"/>
      <c r="Q1081" s="205"/>
      <c r="R1081" s="205"/>
      <c r="S1081" s="205"/>
      <c r="T1081" s="187" t="s">
        <v>1512</v>
      </c>
      <c r="U1081" s="203">
        <v>791</v>
      </c>
      <c r="V1081" s="201" t="s">
        <v>1039</v>
      </c>
      <c r="W1081" s="201" t="s">
        <v>1043</v>
      </c>
    </row>
    <row r="1082" spans="1:23" ht="52.5">
      <c r="A1082" s="197" t="s">
        <v>1525</v>
      </c>
      <c r="B1082" s="197" t="s">
        <v>1526</v>
      </c>
      <c r="C1082" s="192" t="s">
        <v>1005</v>
      </c>
      <c r="D1082" s="192">
        <v>17825</v>
      </c>
      <c r="E1082" s="193">
        <v>44985</v>
      </c>
      <c r="F1082" s="205"/>
      <c r="G1082" s="205"/>
      <c r="H1082" s="205"/>
      <c r="I1082" s="187">
        <v>21434.94</v>
      </c>
      <c r="J1082" s="193">
        <v>45016</v>
      </c>
      <c r="K1082" s="192" t="s">
        <v>1516</v>
      </c>
      <c r="L1082" s="205"/>
      <c r="M1082" s="197" t="s">
        <v>1516</v>
      </c>
      <c r="N1082" s="187">
        <v>21434.94</v>
      </c>
      <c r="O1082" s="199"/>
      <c r="P1082" s="205"/>
      <c r="Q1082" s="205"/>
      <c r="R1082" s="205"/>
      <c r="S1082" s="205"/>
      <c r="T1082" s="187" t="s">
        <v>1512</v>
      </c>
      <c r="U1082" s="203">
        <v>791</v>
      </c>
      <c r="V1082" s="201" t="s">
        <v>1039</v>
      </c>
      <c r="W1082" s="201" t="s">
        <v>1043</v>
      </c>
    </row>
    <row r="1083" spans="1:23" ht="52.5">
      <c r="A1083" s="197" t="s">
        <v>1525</v>
      </c>
      <c r="B1083" s="197" t="s">
        <v>1526</v>
      </c>
      <c r="C1083" s="192" t="s">
        <v>1005</v>
      </c>
      <c r="D1083" s="192">
        <v>17826</v>
      </c>
      <c r="E1083" s="193">
        <v>44985</v>
      </c>
      <c r="F1083" s="205"/>
      <c r="G1083" s="205"/>
      <c r="H1083" s="205"/>
      <c r="I1083" s="187">
        <v>16501.599999999999</v>
      </c>
      <c r="J1083" s="193">
        <v>45016</v>
      </c>
      <c r="K1083" s="192" t="s">
        <v>1516</v>
      </c>
      <c r="L1083" s="205"/>
      <c r="M1083" s="197" t="s">
        <v>1516</v>
      </c>
      <c r="N1083" s="187">
        <v>16501.599999999999</v>
      </c>
      <c r="O1083" s="199"/>
      <c r="P1083" s="205"/>
      <c r="Q1083" s="205"/>
      <c r="R1083" s="205"/>
      <c r="S1083" s="205"/>
      <c r="T1083" s="187" t="s">
        <v>1512</v>
      </c>
      <c r="U1083" s="203">
        <v>791</v>
      </c>
      <c r="V1083" s="201" t="s">
        <v>1039</v>
      </c>
      <c r="W1083" s="201" t="s">
        <v>1043</v>
      </c>
    </row>
    <row r="1084" spans="1:23" ht="52.5">
      <c r="A1084" s="197" t="s">
        <v>1525</v>
      </c>
      <c r="B1084" s="197" t="s">
        <v>1526</v>
      </c>
      <c r="C1084" s="192" t="s">
        <v>1005</v>
      </c>
      <c r="D1084" s="192">
        <v>17827</v>
      </c>
      <c r="E1084" s="193">
        <v>44985</v>
      </c>
      <c r="F1084" s="205"/>
      <c r="G1084" s="205"/>
      <c r="H1084" s="205"/>
      <c r="I1084" s="187">
        <v>13579.54</v>
      </c>
      <c r="J1084" s="193">
        <v>45016</v>
      </c>
      <c r="K1084" s="192" t="s">
        <v>1516</v>
      </c>
      <c r="L1084" s="205"/>
      <c r="M1084" s="197" t="s">
        <v>1516</v>
      </c>
      <c r="N1084" s="187">
        <v>13579.54</v>
      </c>
      <c r="O1084" s="199"/>
      <c r="P1084" s="205"/>
      <c r="Q1084" s="205"/>
      <c r="R1084" s="205"/>
      <c r="S1084" s="205"/>
      <c r="T1084" s="187" t="s">
        <v>1512</v>
      </c>
      <c r="U1084" s="203">
        <v>791</v>
      </c>
      <c r="V1084" s="201" t="s">
        <v>1039</v>
      </c>
      <c r="W1084" s="201" t="s">
        <v>1043</v>
      </c>
    </row>
    <row r="1085" spans="1:23" ht="52.5">
      <c r="A1085" s="197" t="s">
        <v>1525</v>
      </c>
      <c r="B1085" s="197" t="s">
        <v>1526</v>
      </c>
      <c r="C1085" s="192" t="s">
        <v>1005</v>
      </c>
      <c r="D1085" s="192">
        <v>17828</v>
      </c>
      <c r="E1085" s="193">
        <v>44985</v>
      </c>
      <c r="F1085" s="205"/>
      <c r="G1085" s="205"/>
      <c r="H1085" s="205"/>
      <c r="I1085" s="187">
        <v>28822.15</v>
      </c>
      <c r="J1085" s="193">
        <v>45016</v>
      </c>
      <c r="K1085" s="192" t="s">
        <v>1516</v>
      </c>
      <c r="L1085" s="205"/>
      <c r="M1085" s="197" t="s">
        <v>1516</v>
      </c>
      <c r="N1085" s="187">
        <v>28822.15</v>
      </c>
      <c r="O1085" s="199"/>
      <c r="P1085" s="205"/>
      <c r="Q1085" s="205"/>
      <c r="R1085" s="205"/>
      <c r="S1085" s="205"/>
      <c r="T1085" s="187" t="s">
        <v>1512</v>
      </c>
      <c r="U1085" s="203">
        <v>791</v>
      </c>
      <c r="V1085" s="201" t="s">
        <v>1039</v>
      </c>
      <c r="W1085" s="201" t="s">
        <v>1043</v>
      </c>
    </row>
    <row r="1086" spans="1:23" ht="52.5">
      <c r="A1086" s="197" t="s">
        <v>1525</v>
      </c>
      <c r="B1086" s="197" t="s">
        <v>1526</v>
      </c>
      <c r="C1086" s="192" t="s">
        <v>1005</v>
      </c>
      <c r="D1086" s="192">
        <v>17829</v>
      </c>
      <c r="E1086" s="193">
        <v>44985</v>
      </c>
      <c r="F1086" s="205"/>
      <c r="G1086" s="205"/>
      <c r="H1086" s="205"/>
      <c r="I1086" s="187">
        <v>16729.11</v>
      </c>
      <c r="J1086" s="193">
        <v>45016</v>
      </c>
      <c r="K1086" s="192" t="s">
        <v>1516</v>
      </c>
      <c r="L1086" s="205"/>
      <c r="M1086" s="197" t="s">
        <v>1516</v>
      </c>
      <c r="N1086" s="187">
        <v>16729.11</v>
      </c>
      <c r="O1086" s="199"/>
      <c r="P1086" s="205"/>
      <c r="Q1086" s="205"/>
      <c r="R1086" s="205"/>
      <c r="S1086" s="205"/>
      <c r="T1086" s="187" t="s">
        <v>1512</v>
      </c>
      <c r="U1086" s="203">
        <v>791</v>
      </c>
      <c r="V1086" s="201" t="s">
        <v>1039</v>
      </c>
      <c r="W1086" s="201" t="s">
        <v>1043</v>
      </c>
    </row>
    <row r="1087" spans="1:23" ht="52.5">
      <c r="A1087" s="197" t="s">
        <v>1525</v>
      </c>
      <c r="B1087" s="197" t="s">
        <v>1526</v>
      </c>
      <c r="C1087" s="192" t="s">
        <v>1005</v>
      </c>
      <c r="D1087" s="192">
        <v>17830</v>
      </c>
      <c r="E1087" s="193">
        <v>44985</v>
      </c>
      <c r="F1087" s="205"/>
      <c r="G1087" s="205"/>
      <c r="H1087" s="205"/>
      <c r="I1087" s="187">
        <v>13922.4</v>
      </c>
      <c r="J1087" s="193">
        <v>45016</v>
      </c>
      <c r="K1087" s="192" t="s">
        <v>1516</v>
      </c>
      <c r="L1087" s="205"/>
      <c r="M1087" s="197" t="s">
        <v>1516</v>
      </c>
      <c r="N1087" s="187">
        <v>13922.4</v>
      </c>
      <c r="O1087" s="199"/>
      <c r="P1087" s="205"/>
      <c r="Q1087" s="205"/>
      <c r="R1087" s="205"/>
      <c r="S1087" s="205"/>
      <c r="T1087" s="187" t="s">
        <v>1512</v>
      </c>
      <c r="U1087" s="203">
        <v>791</v>
      </c>
      <c r="V1087" s="201" t="s">
        <v>1039</v>
      </c>
      <c r="W1087" s="201" t="s">
        <v>1043</v>
      </c>
    </row>
    <row r="1088" spans="1:23" ht="52.5">
      <c r="A1088" s="197" t="s">
        <v>1525</v>
      </c>
      <c r="B1088" s="197" t="s">
        <v>1526</v>
      </c>
      <c r="C1088" s="192" t="s">
        <v>1005</v>
      </c>
      <c r="D1088" s="192">
        <v>17831</v>
      </c>
      <c r="E1088" s="193">
        <v>44985</v>
      </c>
      <c r="F1088" s="205"/>
      <c r="G1088" s="205"/>
      <c r="H1088" s="205"/>
      <c r="I1088" s="187">
        <v>27915.14</v>
      </c>
      <c r="J1088" s="193">
        <v>45016</v>
      </c>
      <c r="K1088" s="192" t="s">
        <v>1516</v>
      </c>
      <c r="L1088" s="205"/>
      <c r="M1088" s="197" t="s">
        <v>1516</v>
      </c>
      <c r="N1088" s="187">
        <v>27915.14</v>
      </c>
      <c r="O1088" s="199"/>
      <c r="P1088" s="205"/>
      <c r="Q1088" s="205"/>
      <c r="R1088" s="205"/>
      <c r="S1088" s="205"/>
      <c r="T1088" s="187" t="s">
        <v>1512</v>
      </c>
      <c r="U1088" s="203">
        <v>791</v>
      </c>
      <c r="V1088" s="201" t="s">
        <v>1039</v>
      </c>
      <c r="W1088" s="201" t="s">
        <v>1043</v>
      </c>
    </row>
    <row r="1089" spans="1:23" ht="52.5">
      <c r="A1089" s="197" t="s">
        <v>1525</v>
      </c>
      <c r="B1089" s="197" t="s">
        <v>1526</v>
      </c>
      <c r="C1089" s="192" t="s">
        <v>1005</v>
      </c>
      <c r="D1089" s="192">
        <v>17832</v>
      </c>
      <c r="E1089" s="193">
        <v>44985</v>
      </c>
      <c r="F1089" s="205"/>
      <c r="G1089" s="205"/>
      <c r="H1089" s="205"/>
      <c r="I1089" s="187">
        <v>53804.36</v>
      </c>
      <c r="J1089" s="193">
        <v>45016</v>
      </c>
      <c r="K1089" s="192" t="s">
        <v>1516</v>
      </c>
      <c r="L1089" s="205"/>
      <c r="M1089" s="197" t="s">
        <v>1516</v>
      </c>
      <c r="N1089" s="187">
        <v>53804.36</v>
      </c>
      <c r="O1089" s="199"/>
      <c r="P1089" s="205"/>
      <c r="Q1089" s="205"/>
      <c r="R1089" s="205"/>
      <c r="S1089" s="205"/>
      <c r="T1089" s="187" t="s">
        <v>1512</v>
      </c>
      <c r="U1089" s="203">
        <v>791</v>
      </c>
      <c r="V1089" s="201" t="s">
        <v>1039</v>
      </c>
      <c r="W1089" s="201" t="s">
        <v>1043</v>
      </c>
    </row>
    <row r="1090" spans="1:23" ht="52.5">
      <c r="A1090" s="197" t="s">
        <v>1525</v>
      </c>
      <c r="B1090" s="197" t="s">
        <v>1526</v>
      </c>
      <c r="C1090" s="192" t="s">
        <v>1005</v>
      </c>
      <c r="D1090" s="192">
        <v>17833</v>
      </c>
      <c r="E1090" s="193">
        <v>44985</v>
      </c>
      <c r="F1090" s="205"/>
      <c r="G1090" s="205"/>
      <c r="H1090" s="205"/>
      <c r="I1090" s="187">
        <v>77862.13</v>
      </c>
      <c r="J1090" s="193">
        <v>45016</v>
      </c>
      <c r="K1090" s="192" t="s">
        <v>1516</v>
      </c>
      <c r="L1090" s="205"/>
      <c r="M1090" s="197" t="s">
        <v>1516</v>
      </c>
      <c r="N1090" s="187">
        <v>77862.13</v>
      </c>
      <c r="O1090" s="199"/>
      <c r="P1090" s="205"/>
      <c r="Q1090" s="205"/>
      <c r="R1090" s="205"/>
      <c r="S1090" s="205"/>
      <c r="T1090" s="187" t="s">
        <v>1512</v>
      </c>
      <c r="U1090" s="203">
        <v>791</v>
      </c>
      <c r="V1090" s="201" t="s">
        <v>1039</v>
      </c>
      <c r="W1090" s="201" t="s">
        <v>1043</v>
      </c>
    </row>
    <row r="1091" spans="1:23" ht="52.5">
      <c r="A1091" s="197" t="s">
        <v>1525</v>
      </c>
      <c r="B1091" s="197" t="s">
        <v>1526</v>
      </c>
      <c r="C1091" s="192" t="s">
        <v>1005</v>
      </c>
      <c r="D1091" s="192">
        <v>17834</v>
      </c>
      <c r="E1091" s="193">
        <v>44985</v>
      </c>
      <c r="F1091" s="205"/>
      <c r="G1091" s="205"/>
      <c r="H1091" s="205"/>
      <c r="I1091" s="187">
        <v>71995.87</v>
      </c>
      <c r="J1091" s="193">
        <v>45016</v>
      </c>
      <c r="K1091" s="192" t="s">
        <v>1516</v>
      </c>
      <c r="L1091" s="205"/>
      <c r="M1091" s="197" t="s">
        <v>1516</v>
      </c>
      <c r="N1091" s="187">
        <v>71995.87</v>
      </c>
      <c r="O1091" s="199"/>
      <c r="P1091" s="205"/>
      <c r="Q1091" s="205"/>
      <c r="R1091" s="205"/>
      <c r="S1091" s="205"/>
      <c r="T1091" s="187" t="s">
        <v>1512</v>
      </c>
      <c r="U1091" s="203">
        <v>791</v>
      </c>
      <c r="V1091" s="201" t="s">
        <v>1039</v>
      </c>
      <c r="W1091" s="201" t="s">
        <v>1043</v>
      </c>
    </row>
    <row r="1092" spans="1:23" ht="52.5">
      <c r="A1092" s="197" t="s">
        <v>1525</v>
      </c>
      <c r="B1092" s="197" t="s">
        <v>1526</v>
      </c>
      <c r="C1092" s="192" t="s">
        <v>1005</v>
      </c>
      <c r="D1092" s="192">
        <v>17835</v>
      </c>
      <c r="E1092" s="193">
        <v>44985</v>
      </c>
      <c r="F1092" s="205"/>
      <c r="G1092" s="205"/>
      <c r="H1092" s="205"/>
      <c r="I1092" s="187">
        <v>83291.91</v>
      </c>
      <c r="J1092" s="193">
        <v>45016</v>
      </c>
      <c r="K1092" s="192" t="s">
        <v>1516</v>
      </c>
      <c r="L1092" s="205"/>
      <c r="M1092" s="197" t="s">
        <v>1516</v>
      </c>
      <c r="N1092" s="187">
        <v>83291.91</v>
      </c>
      <c r="O1092" s="199"/>
      <c r="P1092" s="205"/>
      <c r="Q1092" s="205"/>
      <c r="R1092" s="205"/>
      <c r="S1092" s="205"/>
      <c r="T1092" s="187" t="s">
        <v>1512</v>
      </c>
      <c r="U1092" s="203">
        <v>791</v>
      </c>
      <c r="V1092" s="201" t="s">
        <v>1039</v>
      </c>
      <c r="W1092" s="201" t="s">
        <v>1043</v>
      </c>
    </row>
    <row r="1093" spans="1:23" ht="52.5">
      <c r="A1093" s="197" t="s">
        <v>1525</v>
      </c>
      <c r="B1093" s="197" t="s">
        <v>1526</v>
      </c>
      <c r="C1093" s="192" t="s">
        <v>1005</v>
      </c>
      <c r="D1093" s="192">
        <v>17836</v>
      </c>
      <c r="E1093" s="193">
        <v>44985</v>
      </c>
      <c r="F1093" s="205"/>
      <c r="G1093" s="205"/>
      <c r="H1093" s="205"/>
      <c r="I1093" s="187">
        <v>11096.26</v>
      </c>
      <c r="J1093" s="193">
        <v>45016</v>
      </c>
      <c r="K1093" s="192" t="s">
        <v>1516</v>
      </c>
      <c r="L1093" s="205"/>
      <c r="M1093" s="197" t="s">
        <v>1516</v>
      </c>
      <c r="N1093" s="187">
        <v>11096.26</v>
      </c>
      <c r="O1093" s="199"/>
      <c r="P1093" s="205"/>
      <c r="Q1093" s="205"/>
      <c r="R1093" s="205"/>
      <c r="S1093" s="205"/>
      <c r="T1093" s="187" t="s">
        <v>1512</v>
      </c>
      <c r="U1093" s="203">
        <v>791</v>
      </c>
      <c r="V1093" s="201" t="s">
        <v>1039</v>
      </c>
      <c r="W1093" s="201" t="s">
        <v>1043</v>
      </c>
    </row>
    <row r="1094" spans="1:23" ht="52.5">
      <c r="A1094" s="197" t="s">
        <v>1525</v>
      </c>
      <c r="B1094" s="197" t="s">
        <v>1526</v>
      </c>
      <c r="C1094" s="192" t="s">
        <v>1005</v>
      </c>
      <c r="D1094" s="192">
        <v>17837</v>
      </c>
      <c r="E1094" s="193">
        <v>44985</v>
      </c>
      <c r="F1094" s="205"/>
      <c r="G1094" s="205"/>
      <c r="H1094" s="205"/>
      <c r="I1094" s="187">
        <v>22105.01</v>
      </c>
      <c r="J1094" s="193">
        <v>45016</v>
      </c>
      <c r="K1094" s="192" t="s">
        <v>1516</v>
      </c>
      <c r="L1094" s="205"/>
      <c r="M1094" s="197" t="s">
        <v>1516</v>
      </c>
      <c r="N1094" s="187">
        <v>22105.01</v>
      </c>
      <c r="O1094" s="199"/>
      <c r="P1094" s="205"/>
      <c r="Q1094" s="205"/>
      <c r="R1094" s="205"/>
      <c r="S1094" s="205"/>
      <c r="T1094" s="187" t="s">
        <v>1512</v>
      </c>
      <c r="U1094" s="203">
        <v>791</v>
      </c>
      <c r="V1094" s="201" t="s">
        <v>1039</v>
      </c>
      <c r="W1094" s="201" t="s">
        <v>1043</v>
      </c>
    </row>
    <row r="1095" spans="1:23" ht="52.5">
      <c r="A1095" s="197" t="s">
        <v>1525</v>
      </c>
      <c r="B1095" s="197" t="s">
        <v>1526</v>
      </c>
      <c r="C1095" s="192" t="s">
        <v>1005</v>
      </c>
      <c r="D1095" s="192">
        <v>17838</v>
      </c>
      <c r="E1095" s="193">
        <v>44985</v>
      </c>
      <c r="F1095" s="205"/>
      <c r="G1095" s="205"/>
      <c r="H1095" s="205"/>
      <c r="I1095" s="187">
        <v>118164.07</v>
      </c>
      <c r="J1095" s="193">
        <v>45016</v>
      </c>
      <c r="K1095" s="192" t="s">
        <v>1516</v>
      </c>
      <c r="L1095" s="205"/>
      <c r="M1095" s="197" t="s">
        <v>1516</v>
      </c>
      <c r="N1095" s="187">
        <v>118164.07</v>
      </c>
      <c r="O1095" s="199"/>
      <c r="P1095" s="205"/>
      <c r="Q1095" s="205"/>
      <c r="R1095" s="205"/>
      <c r="S1095" s="205"/>
      <c r="T1095" s="187" t="s">
        <v>1512</v>
      </c>
      <c r="U1095" s="203">
        <v>791</v>
      </c>
      <c r="V1095" s="201" t="s">
        <v>1039</v>
      </c>
      <c r="W1095" s="201" t="s">
        <v>1043</v>
      </c>
    </row>
    <row r="1096" spans="1:23" ht="52.5">
      <c r="A1096" s="197" t="s">
        <v>1525</v>
      </c>
      <c r="B1096" s="197" t="s">
        <v>1526</v>
      </c>
      <c r="C1096" s="192" t="s">
        <v>1005</v>
      </c>
      <c r="D1096" s="192">
        <v>17839</v>
      </c>
      <c r="E1096" s="193">
        <v>44985</v>
      </c>
      <c r="F1096" s="205"/>
      <c r="G1096" s="205"/>
      <c r="H1096" s="205"/>
      <c r="I1096" s="187">
        <v>25269.19</v>
      </c>
      <c r="J1096" s="193">
        <v>45016</v>
      </c>
      <c r="K1096" s="192" t="s">
        <v>1516</v>
      </c>
      <c r="L1096" s="205"/>
      <c r="M1096" s="197" t="s">
        <v>1516</v>
      </c>
      <c r="N1096" s="187">
        <v>25269.19</v>
      </c>
      <c r="O1096" s="199"/>
      <c r="P1096" s="205"/>
      <c r="Q1096" s="205"/>
      <c r="R1096" s="205"/>
      <c r="S1096" s="205"/>
      <c r="T1096" s="187" t="s">
        <v>1512</v>
      </c>
      <c r="U1096" s="203">
        <v>791</v>
      </c>
      <c r="V1096" s="201" t="s">
        <v>1039</v>
      </c>
      <c r="W1096" s="201" t="s">
        <v>1043</v>
      </c>
    </row>
    <row r="1097" spans="1:23" ht="52.5">
      <c r="A1097" s="197" t="s">
        <v>1525</v>
      </c>
      <c r="B1097" s="197" t="s">
        <v>1526</v>
      </c>
      <c r="C1097" s="192" t="s">
        <v>1005</v>
      </c>
      <c r="D1097" s="192">
        <v>17840</v>
      </c>
      <c r="E1097" s="193">
        <v>44985</v>
      </c>
      <c r="F1097" s="205"/>
      <c r="G1097" s="205"/>
      <c r="H1097" s="205"/>
      <c r="I1097" s="187">
        <v>18981.96</v>
      </c>
      <c r="J1097" s="193">
        <v>45016</v>
      </c>
      <c r="K1097" s="192" t="s">
        <v>1516</v>
      </c>
      <c r="L1097" s="205"/>
      <c r="M1097" s="197" t="s">
        <v>1516</v>
      </c>
      <c r="N1097" s="187">
        <v>18981.96</v>
      </c>
      <c r="O1097" s="199"/>
      <c r="P1097" s="205"/>
      <c r="Q1097" s="205"/>
      <c r="R1097" s="205"/>
      <c r="S1097" s="205"/>
      <c r="T1097" s="187" t="s">
        <v>1512</v>
      </c>
      <c r="U1097" s="203">
        <v>791</v>
      </c>
      <c r="V1097" s="201" t="s">
        <v>1039</v>
      </c>
      <c r="W1097" s="201" t="s">
        <v>1043</v>
      </c>
    </row>
    <row r="1098" spans="1:23" ht="52.5">
      <c r="A1098" s="197" t="s">
        <v>1525</v>
      </c>
      <c r="B1098" s="197" t="s">
        <v>1526</v>
      </c>
      <c r="C1098" s="192" t="s">
        <v>1005</v>
      </c>
      <c r="D1098" s="192">
        <v>17905</v>
      </c>
      <c r="E1098" s="193">
        <v>45016</v>
      </c>
      <c r="F1098" s="205"/>
      <c r="G1098" s="205"/>
      <c r="H1098" s="205"/>
      <c r="I1098" s="187">
        <v>95313.83</v>
      </c>
      <c r="J1098" s="193">
        <v>45044</v>
      </c>
      <c r="K1098" s="192" t="s">
        <v>1516</v>
      </c>
      <c r="L1098" s="205"/>
      <c r="M1098" s="197" t="s">
        <v>1516</v>
      </c>
      <c r="N1098" s="187">
        <v>95313.83</v>
      </c>
      <c r="O1098" s="199"/>
      <c r="P1098" s="205"/>
      <c r="Q1098" s="205"/>
      <c r="R1098" s="205"/>
      <c r="S1098" s="205"/>
      <c r="T1098" s="187" t="s">
        <v>1517</v>
      </c>
      <c r="U1098" s="203">
        <v>763</v>
      </c>
      <c r="V1098" s="201" t="s">
        <v>1039</v>
      </c>
      <c r="W1098" s="201" t="s">
        <v>1043</v>
      </c>
    </row>
    <row r="1099" spans="1:23" ht="52.5">
      <c r="A1099" s="197" t="s">
        <v>1525</v>
      </c>
      <c r="B1099" s="197" t="s">
        <v>1526</v>
      </c>
      <c r="C1099" s="192" t="s">
        <v>1005</v>
      </c>
      <c r="D1099" s="192">
        <v>17906</v>
      </c>
      <c r="E1099" s="193">
        <v>45016</v>
      </c>
      <c r="F1099" s="205"/>
      <c r="G1099" s="205"/>
      <c r="H1099" s="205"/>
      <c r="I1099" s="187">
        <v>48436.58</v>
      </c>
      <c r="J1099" s="193">
        <v>45044</v>
      </c>
      <c r="K1099" s="192" t="s">
        <v>1516</v>
      </c>
      <c r="L1099" s="205"/>
      <c r="M1099" s="197" t="s">
        <v>1516</v>
      </c>
      <c r="N1099" s="187">
        <v>48436.58</v>
      </c>
      <c r="O1099" s="199"/>
      <c r="P1099" s="205"/>
      <c r="Q1099" s="205"/>
      <c r="R1099" s="205"/>
      <c r="S1099" s="205"/>
      <c r="T1099" s="187" t="s">
        <v>1517</v>
      </c>
      <c r="U1099" s="203">
        <v>763</v>
      </c>
      <c r="V1099" s="201" t="s">
        <v>1039</v>
      </c>
      <c r="W1099" s="201" t="s">
        <v>1043</v>
      </c>
    </row>
    <row r="1100" spans="1:23" ht="52.5">
      <c r="A1100" s="197" t="s">
        <v>1525</v>
      </c>
      <c r="B1100" s="197" t="s">
        <v>1526</v>
      </c>
      <c r="C1100" s="192" t="s">
        <v>1005</v>
      </c>
      <c r="D1100" s="192">
        <v>17907</v>
      </c>
      <c r="E1100" s="193">
        <v>45016</v>
      </c>
      <c r="F1100" s="205"/>
      <c r="G1100" s="205"/>
      <c r="H1100" s="205"/>
      <c r="I1100" s="187">
        <v>75895.75</v>
      </c>
      <c r="J1100" s="193">
        <v>45044</v>
      </c>
      <c r="K1100" s="192" t="s">
        <v>1516</v>
      </c>
      <c r="L1100" s="205"/>
      <c r="M1100" s="197" t="s">
        <v>1516</v>
      </c>
      <c r="N1100" s="187">
        <v>75895.75</v>
      </c>
      <c r="O1100" s="199"/>
      <c r="P1100" s="205"/>
      <c r="Q1100" s="205"/>
      <c r="R1100" s="205"/>
      <c r="S1100" s="205"/>
      <c r="T1100" s="187" t="s">
        <v>1517</v>
      </c>
      <c r="U1100" s="203">
        <v>763</v>
      </c>
      <c r="V1100" s="201" t="s">
        <v>1039</v>
      </c>
      <c r="W1100" s="201" t="s">
        <v>1043</v>
      </c>
    </row>
    <row r="1101" spans="1:23" ht="52.5">
      <c r="A1101" s="197" t="s">
        <v>1525</v>
      </c>
      <c r="B1101" s="197" t="s">
        <v>1526</v>
      </c>
      <c r="C1101" s="192" t="s">
        <v>1005</v>
      </c>
      <c r="D1101" s="192">
        <v>17908</v>
      </c>
      <c r="E1101" s="193">
        <v>45016</v>
      </c>
      <c r="F1101" s="205"/>
      <c r="G1101" s="205"/>
      <c r="H1101" s="205"/>
      <c r="I1101" s="187">
        <v>66302.559999999998</v>
      </c>
      <c r="J1101" s="193">
        <v>45044</v>
      </c>
      <c r="K1101" s="192" t="s">
        <v>1516</v>
      </c>
      <c r="L1101" s="205"/>
      <c r="M1101" s="197" t="s">
        <v>1516</v>
      </c>
      <c r="N1101" s="187">
        <v>66302.559999999998</v>
      </c>
      <c r="O1101" s="199"/>
      <c r="P1101" s="205"/>
      <c r="Q1101" s="205"/>
      <c r="R1101" s="205"/>
      <c r="S1101" s="205"/>
      <c r="T1101" s="187" t="s">
        <v>1517</v>
      </c>
      <c r="U1101" s="203">
        <v>763</v>
      </c>
      <c r="V1101" s="201" t="s">
        <v>1039</v>
      </c>
      <c r="W1101" s="201" t="s">
        <v>1043</v>
      </c>
    </row>
    <row r="1102" spans="1:23" ht="52.5">
      <c r="A1102" s="197" t="s">
        <v>1525</v>
      </c>
      <c r="B1102" s="197" t="s">
        <v>1526</v>
      </c>
      <c r="C1102" s="192" t="s">
        <v>1005</v>
      </c>
      <c r="D1102" s="192">
        <v>17909</v>
      </c>
      <c r="E1102" s="193">
        <v>45016</v>
      </c>
      <c r="F1102" s="205"/>
      <c r="G1102" s="205"/>
      <c r="H1102" s="205"/>
      <c r="I1102" s="187">
        <v>3805.77</v>
      </c>
      <c r="J1102" s="193">
        <v>45044</v>
      </c>
      <c r="K1102" s="192" t="s">
        <v>1516</v>
      </c>
      <c r="L1102" s="205"/>
      <c r="M1102" s="197" t="s">
        <v>1516</v>
      </c>
      <c r="N1102" s="187">
        <v>3805.77</v>
      </c>
      <c r="O1102" s="199"/>
      <c r="P1102" s="205"/>
      <c r="Q1102" s="205"/>
      <c r="R1102" s="205"/>
      <c r="S1102" s="205"/>
      <c r="T1102" s="187" t="s">
        <v>1517</v>
      </c>
      <c r="U1102" s="203">
        <v>763</v>
      </c>
      <c r="V1102" s="201" t="s">
        <v>1039</v>
      </c>
      <c r="W1102" s="201" t="s">
        <v>1043</v>
      </c>
    </row>
    <row r="1103" spans="1:23" ht="52.5">
      <c r="A1103" s="197" t="s">
        <v>1525</v>
      </c>
      <c r="B1103" s="197" t="s">
        <v>1526</v>
      </c>
      <c r="C1103" s="192" t="s">
        <v>1005</v>
      </c>
      <c r="D1103" s="192">
        <v>17910</v>
      </c>
      <c r="E1103" s="193">
        <v>45016</v>
      </c>
      <c r="F1103" s="205"/>
      <c r="G1103" s="205"/>
      <c r="H1103" s="205"/>
      <c r="I1103" s="187">
        <v>20174.400000000001</v>
      </c>
      <c r="J1103" s="193">
        <v>45044</v>
      </c>
      <c r="K1103" s="192" t="s">
        <v>1516</v>
      </c>
      <c r="L1103" s="205"/>
      <c r="M1103" s="197" t="s">
        <v>1516</v>
      </c>
      <c r="N1103" s="187">
        <v>20174.400000000001</v>
      </c>
      <c r="O1103" s="199"/>
      <c r="P1103" s="205"/>
      <c r="Q1103" s="205"/>
      <c r="R1103" s="205"/>
      <c r="S1103" s="205"/>
      <c r="T1103" s="187" t="s">
        <v>1517</v>
      </c>
      <c r="U1103" s="203">
        <v>763</v>
      </c>
      <c r="V1103" s="201" t="s">
        <v>1039</v>
      </c>
      <c r="W1103" s="201" t="s">
        <v>1043</v>
      </c>
    </row>
    <row r="1104" spans="1:23" ht="52.5">
      <c r="A1104" s="197" t="s">
        <v>1525</v>
      </c>
      <c r="B1104" s="197" t="s">
        <v>1526</v>
      </c>
      <c r="C1104" s="192" t="s">
        <v>1005</v>
      </c>
      <c r="D1104" s="192">
        <v>17911</v>
      </c>
      <c r="E1104" s="193">
        <v>45016</v>
      </c>
      <c r="F1104" s="205"/>
      <c r="G1104" s="205"/>
      <c r="H1104" s="205"/>
      <c r="I1104" s="187">
        <v>17506.169999999998</v>
      </c>
      <c r="J1104" s="193">
        <v>45044</v>
      </c>
      <c r="K1104" s="192" t="s">
        <v>1516</v>
      </c>
      <c r="L1104" s="205"/>
      <c r="M1104" s="197" t="s">
        <v>1516</v>
      </c>
      <c r="N1104" s="187">
        <v>17506.169999999998</v>
      </c>
      <c r="O1104" s="199"/>
      <c r="P1104" s="205"/>
      <c r="Q1104" s="205"/>
      <c r="R1104" s="205"/>
      <c r="S1104" s="205"/>
      <c r="T1104" s="187" t="s">
        <v>1517</v>
      </c>
      <c r="U1104" s="203">
        <v>763</v>
      </c>
      <c r="V1104" s="201" t="s">
        <v>1039</v>
      </c>
      <c r="W1104" s="201" t="s">
        <v>1043</v>
      </c>
    </row>
    <row r="1105" spans="1:23" ht="52.5">
      <c r="A1105" s="197" t="s">
        <v>1525</v>
      </c>
      <c r="B1105" s="197" t="s">
        <v>1526</v>
      </c>
      <c r="C1105" s="192" t="s">
        <v>1005</v>
      </c>
      <c r="D1105" s="192">
        <v>17912</v>
      </c>
      <c r="E1105" s="193">
        <v>45016</v>
      </c>
      <c r="F1105" s="205"/>
      <c r="G1105" s="205"/>
      <c r="H1105" s="205"/>
      <c r="I1105" s="187">
        <v>1693.3</v>
      </c>
      <c r="J1105" s="193">
        <v>45044</v>
      </c>
      <c r="K1105" s="192" t="s">
        <v>1516</v>
      </c>
      <c r="L1105" s="205"/>
      <c r="M1105" s="197" t="s">
        <v>1516</v>
      </c>
      <c r="N1105" s="187">
        <v>1693.3</v>
      </c>
      <c r="O1105" s="199"/>
      <c r="P1105" s="205"/>
      <c r="Q1105" s="205"/>
      <c r="R1105" s="205"/>
      <c r="S1105" s="205"/>
      <c r="T1105" s="187" t="s">
        <v>1517</v>
      </c>
      <c r="U1105" s="203">
        <v>763</v>
      </c>
      <c r="V1105" s="201" t="s">
        <v>1039</v>
      </c>
      <c r="W1105" s="201" t="s">
        <v>1043</v>
      </c>
    </row>
    <row r="1106" spans="1:23" ht="52.5">
      <c r="A1106" s="197" t="s">
        <v>1525</v>
      </c>
      <c r="B1106" s="197" t="s">
        <v>1526</v>
      </c>
      <c r="C1106" s="192" t="s">
        <v>1005</v>
      </c>
      <c r="D1106" s="192">
        <v>17913</v>
      </c>
      <c r="E1106" s="193">
        <v>45016</v>
      </c>
      <c r="F1106" s="205"/>
      <c r="G1106" s="205"/>
      <c r="H1106" s="205"/>
      <c r="I1106" s="187">
        <v>7274.31</v>
      </c>
      <c r="J1106" s="193">
        <v>45044</v>
      </c>
      <c r="K1106" s="192" t="s">
        <v>1516</v>
      </c>
      <c r="L1106" s="205"/>
      <c r="M1106" s="197" t="s">
        <v>1516</v>
      </c>
      <c r="N1106" s="187">
        <v>7274.31</v>
      </c>
      <c r="O1106" s="199"/>
      <c r="P1106" s="205"/>
      <c r="Q1106" s="205"/>
      <c r="R1106" s="205"/>
      <c r="S1106" s="205"/>
      <c r="T1106" s="187" t="s">
        <v>1517</v>
      </c>
      <c r="U1106" s="203">
        <v>763</v>
      </c>
      <c r="V1106" s="201" t="s">
        <v>1039</v>
      </c>
      <c r="W1106" s="201" t="s">
        <v>1043</v>
      </c>
    </row>
    <row r="1107" spans="1:23" ht="52.5">
      <c r="A1107" s="197" t="s">
        <v>1525</v>
      </c>
      <c r="B1107" s="197" t="s">
        <v>1526</v>
      </c>
      <c r="C1107" s="192" t="s">
        <v>1005</v>
      </c>
      <c r="D1107" s="192">
        <v>17914</v>
      </c>
      <c r="E1107" s="193">
        <v>45016</v>
      </c>
      <c r="F1107" s="205"/>
      <c r="G1107" s="205"/>
      <c r="H1107" s="205"/>
      <c r="I1107" s="187">
        <v>12157.1</v>
      </c>
      <c r="J1107" s="193">
        <v>45044</v>
      </c>
      <c r="K1107" s="192" t="s">
        <v>1516</v>
      </c>
      <c r="L1107" s="205"/>
      <c r="M1107" s="197" t="s">
        <v>1516</v>
      </c>
      <c r="N1107" s="187">
        <v>12157.1</v>
      </c>
      <c r="O1107" s="199"/>
      <c r="P1107" s="205"/>
      <c r="Q1107" s="205"/>
      <c r="R1107" s="205"/>
      <c r="S1107" s="205"/>
      <c r="T1107" s="187" t="s">
        <v>1517</v>
      </c>
      <c r="U1107" s="203">
        <v>763</v>
      </c>
      <c r="V1107" s="201" t="s">
        <v>1039</v>
      </c>
      <c r="W1107" s="201" t="s">
        <v>1043</v>
      </c>
    </row>
    <row r="1108" spans="1:23" ht="52.5">
      <c r="A1108" s="197" t="s">
        <v>1525</v>
      </c>
      <c r="B1108" s="197" t="s">
        <v>1526</v>
      </c>
      <c r="C1108" s="192" t="s">
        <v>1005</v>
      </c>
      <c r="D1108" s="192">
        <v>17915</v>
      </c>
      <c r="E1108" s="193">
        <v>45016</v>
      </c>
      <c r="F1108" s="205"/>
      <c r="G1108" s="205"/>
      <c r="H1108" s="205"/>
      <c r="I1108" s="187">
        <v>99038.78</v>
      </c>
      <c r="J1108" s="193">
        <v>45044</v>
      </c>
      <c r="K1108" s="192" t="s">
        <v>1516</v>
      </c>
      <c r="L1108" s="205"/>
      <c r="M1108" s="197" t="s">
        <v>1516</v>
      </c>
      <c r="N1108" s="187">
        <v>99038.78</v>
      </c>
      <c r="O1108" s="199"/>
      <c r="P1108" s="205"/>
      <c r="Q1108" s="205"/>
      <c r="R1108" s="205"/>
      <c r="S1108" s="205"/>
      <c r="T1108" s="187" t="s">
        <v>1517</v>
      </c>
      <c r="U1108" s="203">
        <v>763</v>
      </c>
      <c r="V1108" s="201" t="s">
        <v>1039</v>
      </c>
      <c r="W1108" s="201" t="s">
        <v>1043</v>
      </c>
    </row>
    <row r="1109" spans="1:23" ht="52.5">
      <c r="A1109" s="197" t="s">
        <v>1525</v>
      </c>
      <c r="B1109" s="197" t="s">
        <v>1526</v>
      </c>
      <c r="C1109" s="192" t="s">
        <v>1005</v>
      </c>
      <c r="D1109" s="192">
        <v>17916</v>
      </c>
      <c r="E1109" s="193">
        <v>45016</v>
      </c>
      <c r="F1109" s="205"/>
      <c r="G1109" s="205"/>
      <c r="H1109" s="205"/>
      <c r="I1109" s="187">
        <v>35201.129999999997</v>
      </c>
      <c r="J1109" s="193">
        <v>45044</v>
      </c>
      <c r="K1109" s="192" t="s">
        <v>1516</v>
      </c>
      <c r="L1109" s="205"/>
      <c r="M1109" s="197" t="s">
        <v>1516</v>
      </c>
      <c r="N1109" s="187">
        <v>35201.129999999997</v>
      </c>
      <c r="O1109" s="199"/>
      <c r="P1109" s="205"/>
      <c r="Q1109" s="205"/>
      <c r="R1109" s="205"/>
      <c r="S1109" s="205"/>
      <c r="T1109" s="187" t="s">
        <v>1517</v>
      </c>
      <c r="U1109" s="203">
        <v>763</v>
      </c>
      <c r="V1109" s="201" t="s">
        <v>1039</v>
      </c>
      <c r="W1109" s="201" t="s">
        <v>1043</v>
      </c>
    </row>
    <row r="1110" spans="1:23" ht="52.5">
      <c r="A1110" s="197" t="s">
        <v>1525</v>
      </c>
      <c r="B1110" s="197" t="s">
        <v>1526</v>
      </c>
      <c r="C1110" s="192" t="s">
        <v>1005</v>
      </c>
      <c r="D1110" s="192">
        <v>17917</v>
      </c>
      <c r="E1110" s="193">
        <v>45016</v>
      </c>
      <c r="F1110" s="205"/>
      <c r="G1110" s="205"/>
      <c r="H1110" s="205"/>
      <c r="I1110" s="187">
        <v>12757.23</v>
      </c>
      <c r="J1110" s="193">
        <v>45044</v>
      </c>
      <c r="K1110" s="192" t="s">
        <v>1516</v>
      </c>
      <c r="L1110" s="205"/>
      <c r="M1110" s="197" t="s">
        <v>1516</v>
      </c>
      <c r="N1110" s="187">
        <v>12757.23</v>
      </c>
      <c r="O1110" s="199"/>
      <c r="P1110" s="205"/>
      <c r="Q1110" s="205"/>
      <c r="R1110" s="205"/>
      <c r="S1110" s="205"/>
      <c r="T1110" s="187" t="s">
        <v>1517</v>
      </c>
      <c r="U1110" s="203">
        <v>763</v>
      </c>
      <c r="V1110" s="201" t="s">
        <v>1039</v>
      </c>
      <c r="W1110" s="201" t="s">
        <v>1043</v>
      </c>
    </row>
    <row r="1111" spans="1:23" ht="52.5">
      <c r="A1111" s="197" t="s">
        <v>1525</v>
      </c>
      <c r="B1111" s="197" t="s">
        <v>1526</v>
      </c>
      <c r="C1111" s="192" t="s">
        <v>1005</v>
      </c>
      <c r="D1111" s="192">
        <v>17918</v>
      </c>
      <c r="E1111" s="193">
        <v>45016</v>
      </c>
      <c r="F1111" s="205"/>
      <c r="G1111" s="205"/>
      <c r="H1111" s="205"/>
      <c r="I1111" s="187">
        <v>60593.51</v>
      </c>
      <c r="J1111" s="193">
        <v>45044</v>
      </c>
      <c r="K1111" s="192" t="s">
        <v>1516</v>
      </c>
      <c r="L1111" s="205"/>
      <c r="M1111" s="197" t="s">
        <v>1516</v>
      </c>
      <c r="N1111" s="187">
        <v>60593.51</v>
      </c>
      <c r="O1111" s="199"/>
      <c r="P1111" s="205"/>
      <c r="Q1111" s="205"/>
      <c r="R1111" s="205"/>
      <c r="S1111" s="205"/>
      <c r="T1111" s="187" t="s">
        <v>1517</v>
      </c>
      <c r="U1111" s="203">
        <v>763</v>
      </c>
      <c r="V1111" s="201" t="s">
        <v>1039</v>
      </c>
      <c r="W1111" s="201" t="s">
        <v>1043</v>
      </c>
    </row>
    <row r="1112" spans="1:23" ht="52.5">
      <c r="A1112" s="197" t="s">
        <v>1525</v>
      </c>
      <c r="B1112" s="197" t="s">
        <v>1526</v>
      </c>
      <c r="C1112" s="192" t="s">
        <v>1005</v>
      </c>
      <c r="D1112" s="192">
        <v>17919</v>
      </c>
      <c r="E1112" s="193">
        <v>45016</v>
      </c>
      <c r="F1112" s="205"/>
      <c r="G1112" s="205"/>
      <c r="H1112" s="205"/>
      <c r="I1112" s="187">
        <v>24956.1</v>
      </c>
      <c r="J1112" s="193">
        <v>45044</v>
      </c>
      <c r="K1112" s="192" t="s">
        <v>1516</v>
      </c>
      <c r="L1112" s="205"/>
      <c r="M1112" s="197" t="s">
        <v>1516</v>
      </c>
      <c r="N1112" s="187">
        <v>24956.1</v>
      </c>
      <c r="O1112" s="199"/>
      <c r="P1112" s="205"/>
      <c r="Q1112" s="205"/>
      <c r="R1112" s="205"/>
      <c r="S1112" s="205"/>
      <c r="T1112" s="187" t="s">
        <v>1517</v>
      </c>
      <c r="U1112" s="203">
        <v>763</v>
      </c>
      <c r="V1112" s="201" t="s">
        <v>1039</v>
      </c>
      <c r="W1112" s="201" t="s">
        <v>1043</v>
      </c>
    </row>
    <row r="1113" spans="1:23" ht="52.5">
      <c r="A1113" s="197" t="s">
        <v>1525</v>
      </c>
      <c r="B1113" s="197" t="s">
        <v>1526</v>
      </c>
      <c r="C1113" s="192" t="s">
        <v>1005</v>
      </c>
      <c r="D1113" s="192">
        <v>17920</v>
      </c>
      <c r="E1113" s="193">
        <v>45016</v>
      </c>
      <c r="F1113" s="205"/>
      <c r="G1113" s="205"/>
      <c r="H1113" s="205"/>
      <c r="I1113" s="187">
        <v>53128.19</v>
      </c>
      <c r="J1113" s="193">
        <v>45044</v>
      </c>
      <c r="K1113" s="192" t="s">
        <v>1516</v>
      </c>
      <c r="L1113" s="205"/>
      <c r="M1113" s="197" t="s">
        <v>1516</v>
      </c>
      <c r="N1113" s="187">
        <v>53128.19</v>
      </c>
      <c r="O1113" s="199"/>
      <c r="P1113" s="205"/>
      <c r="Q1113" s="205"/>
      <c r="R1113" s="205"/>
      <c r="S1113" s="205"/>
      <c r="T1113" s="187" t="s">
        <v>1517</v>
      </c>
      <c r="U1113" s="203">
        <v>763</v>
      </c>
      <c r="V1113" s="201" t="s">
        <v>1039</v>
      </c>
      <c r="W1113" s="201" t="s">
        <v>1043</v>
      </c>
    </row>
    <row r="1114" spans="1:23" ht="52.5">
      <c r="A1114" s="197" t="s">
        <v>1525</v>
      </c>
      <c r="B1114" s="197" t="s">
        <v>1526</v>
      </c>
      <c r="C1114" s="192" t="s">
        <v>1005</v>
      </c>
      <c r="D1114" s="192">
        <v>17921</v>
      </c>
      <c r="E1114" s="193">
        <v>45016</v>
      </c>
      <c r="F1114" s="205"/>
      <c r="G1114" s="205"/>
      <c r="H1114" s="205"/>
      <c r="I1114" s="187">
        <v>45295.78</v>
      </c>
      <c r="J1114" s="193">
        <v>45044</v>
      </c>
      <c r="K1114" s="192" t="s">
        <v>1516</v>
      </c>
      <c r="L1114" s="205"/>
      <c r="M1114" s="197" t="s">
        <v>1516</v>
      </c>
      <c r="N1114" s="187">
        <v>45295.78</v>
      </c>
      <c r="O1114" s="199"/>
      <c r="P1114" s="205"/>
      <c r="Q1114" s="205"/>
      <c r="R1114" s="205"/>
      <c r="S1114" s="205"/>
      <c r="T1114" s="187" t="s">
        <v>1517</v>
      </c>
      <c r="U1114" s="203">
        <v>763</v>
      </c>
      <c r="V1114" s="201" t="s">
        <v>1039</v>
      </c>
      <c r="W1114" s="201" t="s">
        <v>1043</v>
      </c>
    </row>
    <row r="1115" spans="1:23" ht="52.5">
      <c r="A1115" s="197" t="s">
        <v>1525</v>
      </c>
      <c r="B1115" s="197" t="s">
        <v>1526</v>
      </c>
      <c r="C1115" s="192" t="s">
        <v>1005</v>
      </c>
      <c r="D1115" s="192">
        <v>17922</v>
      </c>
      <c r="E1115" s="193">
        <v>45016</v>
      </c>
      <c r="F1115" s="205"/>
      <c r="G1115" s="205"/>
      <c r="H1115" s="205"/>
      <c r="I1115" s="187">
        <v>43273.08</v>
      </c>
      <c r="J1115" s="193">
        <v>45044</v>
      </c>
      <c r="K1115" s="192" t="s">
        <v>1516</v>
      </c>
      <c r="L1115" s="205"/>
      <c r="M1115" s="197" t="s">
        <v>1516</v>
      </c>
      <c r="N1115" s="187">
        <v>43273.08</v>
      </c>
      <c r="O1115" s="199"/>
      <c r="P1115" s="205"/>
      <c r="Q1115" s="205"/>
      <c r="R1115" s="205"/>
      <c r="S1115" s="205"/>
      <c r="T1115" s="187" t="s">
        <v>1517</v>
      </c>
      <c r="U1115" s="203">
        <v>763</v>
      </c>
      <c r="V1115" s="201" t="s">
        <v>1039</v>
      </c>
      <c r="W1115" s="201" t="s">
        <v>1043</v>
      </c>
    </row>
    <row r="1116" spans="1:23" ht="52.5">
      <c r="A1116" s="197" t="s">
        <v>1525</v>
      </c>
      <c r="B1116" s="197" t="s">
        <v>1526</v>
      </c>
      <c r="C1116" s="192" t="s">
        <v>1005</v>
      </c>
      <c r="D1116" s="192">
        <v>17923</v>
      </c>
      <c r="E1116" s="193">
        <v>45016</v>
      </c>
      <c r="F1116" s="205"/>
      <c r="G1116" s="205"/>
      <c r="H1116" s="205"/>
      <c r="I1116" s="187">
        <v>17712.87</v>
      </c>
      <c r="J1116" s="193">
        <v>45044</v>
      </c>
      <c r="K1116" s="192" t="s">
        <v>1516</v>
      </c>
      <c r="L1116" s="205"/>
      <c r="M1116" s="197" t="s">
        <v>1516</v>
      </c>
      <c r="N1116" s="187">
        <v>17712.87</v>
      </c>
      <c r="O1116" s="199"/>
      <c r="P1116" s="205"/>
      <c r="Q1116" s="205"/>
      <c r="R1116" s="205"/>
      <c r="S1116" s="205"/>
      <c r="T1116" s="187" t="s">
        <v>1517</v>
      </c>
      <c r="U1116" s="203">
        <v>763</v>
      </c>
      <c r="V1116" s="201" t="s">
        <v>1039</v>
      </c>
      <c r="W1116" s="201" t="s">
        <v>1043</v>
      </c>
    </row>
    <row r="1117" spans="1:23" ht="52.5">
      <c r="A1117" s="197" t="s">
        <v>1525</v>
      </c>
      <c r="B1117" s="197" t="s">
        <v>1526</v>
      </c>
      <c r="C1117" s="192" t="s">
        <v>1005</v>
      </c>
      <c r="D1117" s="192">
        <v>17924</v>
      </c>
      <c r="E1117" s="193">
        <v>45016</v>
      </c>
      <c r="F1117" s="205"/>
      <c r="G1117" s="205"/>
      <c r="H1117" s="205"/>
      <c r="I1117" s="187">
        <v>26638.02</v>
      </c>
      <c r="J1117" s="193">
        <v>45044</v>
      </c>
      <c r="K1117" s="192" t="s">
        <v>1516</v>
      </c>
      <c r="L1117" s="205"/>
      <c r="M1117" s="197" t="s">
        <v>1516</v>
      </c>
      <c r="N1117" s="187">
        <v>26638.02</v>
      </c>
      <c r="O1117" s="199"/>
      <c r="P1117" s="205"/>
      <c r="Q1117" s="205"/>
      <c r="R1117" s="205"/>
      <c r="S1117" s="205"/>
      <c r="T1117" s="187" t="s">
        <v>1517</v>
      </c>
      <c r="U1117" s="203">
        <v>763</v>
      </c>
      <c r="V1117" s="201" t="s">
        <v>1039</v>
      </c>
      <c r="W1117" s="201" t="s">
        <v>1043</v>
      </c>
    </row>
    <row r="1118" spans="1:23" ht="52.5">
      <c r="A1118" s="197" t="s">
        <v>1525</v>
      </c>
      <c r="B1118" s="197" t="s">
        <v>1526</v>
      </c>
      <c r="C1118" s="192" t="s">
        <v>1005</v>
      </c>
      <c r="D1118" s="192">
        <v>17925</v>
      </c>
      <c r="E1118" s="193">
        <v>45016</v>
      </c>
      <c r="F1118" s="205"/>
      <c r="G1118" s="205"/>
      <c r="H1118" s="205"/>
      <c r="I1118" s="187">
        <v>20791.88</v>
      </c>
      <c r="J1118" s="193">
        <v>45044</v>
      </c>
      <c r="K1118" s="192" t="s">
        <v>1516</v>
      </c>
      <c r="L1118" s="205"/>
      <c r="M1118" s="197" t="s">
        <v>1516</v>
      </c>
      <c r="N1118" s="187">
        <v>20791.88</v>
      </c>
      <c r="O1118" s="199"/>
      <c r="P1118" s="205"/>
      <c r="Q1118" s="205"/>
      <c r="R1118" s="205"/>
      <c r="S1118" s="205"/>
      <c r="T1118" s="187" t="s">
        <v>1517</v>
      </c>
      <c r="U1118" s="203">
        <v>763</v>
      </c>
      <c r="V1118" s="201" t="s">
        <v>1039</v>
      </c>
      <c r="W1118" s="201" t="s">
        <v>1043</v>
      </c>
    </row>
    <row r="1119" spans="1:23" ht="52.5">
      <c r="A1119" s="197" t="s">
        <v>1525</v>
      </c>
      <c r="B1119" s="197" t="s">
        <v>1526</v>
      </c>
      <c r="C1119" s="192" t="s">
        <v>1005</v>
      </c>
      <c r="D1119" s="192">
        <v>17926</v>
      </c>
      <c r="E1119" s="193">
        <v>45016</v>
      </c>
      <c r="F1119" s="205"/>
      <c r="G1119" s="205"/>
      <c r="H1119" s="205"/>
      <c r="I1119" s="187">
        <v>26398.62</v>
      </c>
      <c r="J1119" s="193">
        <v>45044</v>
      </c>
      <c r="K1119" s="192" t="s">
        <v>1516</v>
      </c>
      <c r="L1119" s="205"/>
      <c r="M1119" s="197" t="s">
        <v>1516</v>
      </c>
      <c r="N1119" s="187">
        <v>26398.62</v>
      </c>
      <c r="O1119" s="199"/>
      <c r="P1119" s="205"/>
      <c r="Q1119" s="205"/>
      <c r="R1119" s="205"/>
      <c r="S1119" s="205"/>
      <c r="T1119" s="187" t="s">
        <v>1517</v>
      </c>
      <c r="U1119" s="203">
        <v>763</v>
      </c>
      <c r="V1119" s="201" t="s">
        <v>1039</v>
      </c>
      <c r="W1119" s="201" t="s">
        <v>1043</v>
      </c>
    </row>
    <row r="1120" spans="1:23" ht="52.5">
      <c r="A1120" s="197" t="s">
        <v>1525</v>
      </c>
      <c r="B1120" s="197" t="s">
        <v>1526</v>
      </c>
      <c r="C1120" s="192" t="s">
        <v>1005</v>
      </c>
      <c r="D1120" s="192">
        <v>17927</v>
      </c>
      <c r="E1120" s="193">
        <v>45016</v>
      </c>
      <c r="F1120" s="205"/>
      <c r="G1120" s="205"/>
      <c r="H1120" s="205"/>
      <c r="I1120" s="187">
        <v>20420.810000000001</v>
      </c>
      <c r="J1120" s="193">
        <v>45044</v>
      </c>
      <c r="K1120" s="192" t="s">
        <v>1516</v>
      </c>
      <c r="L1120" s="205"/>
      <c r="M1120" s="197" t="s">
        <v>1516</v>
      </c>
      <c r="N1120" s="187">
        <v>20420.810000000001</v>
      </c>
      <c r="O1120" s="199"/>
      <c r="P1120" s="205"/>
      <c r="Q1120" s="205"/>
      <c r="R1120" s="205"/>
      <c r="S1120" s="205"/>
      <c r="T1120" s="187" t="s">
        <v>1517</v>
      </c>
      <c r="U1120" s="203">
        <v>763</v>
      </c>
      <c r="V1120" s="201" t="s">
        <v>1039</v>
      </c>
      <c r="W1120" s="201" t="s">
        <v>1043</v>
      </c>
    </row>
    <row r="1121" spans="1:23" ht="52.5">
      <c r="A1121" s="197" t="s">
        <v>1525</v>
      </c>
      <c r="B1121" s="197" t="s">
        <v>1526</v>
      </c>
      <c r="C1121" s="192" t="s">
        <v>1005</v>
      </c>
      <c r="D1121" s="192">
        <v>17928</v>
      </c>
      <c r="E1121" s="193">
        <v>45016</v>
      </c>
      <c r="F1121" s="205"/>
      <c r="G1121" s="205"/>
      <c r="H1121" s="205"/>
      <c r="I1121" s="187">
        <v>16503.189999999999</v>
      </c>
      <c r="J1121" s="193">
        <v>45044</v>
      </c>
      <c r="K1121" s="192" t="s">
        <v>1516</v>
      </c>
      <c r="L1121" s="205"/>
      <c r="M1121" s="197" t="s">
        <v>1516</v>
      </c>
      <c r="N1121" s="187">
        <v>16503.189999999999</v>
      </c>
      <c r="O1121" s="199"/>
      <c r="P1121" s="205"/>
      <c r="Q1121" s="205"/>
      <c r="R1121" s="205"/>
      <c r="S1121" s="205"/>
      <c r="T1121" s="187" t="s">
        <v>1517</v>
      </c>
      <c r="U1121" s="203">
        <v>763</v>
      </c>
      <c r="V1121" s="201" t="s">
        <v>1039</v>
      </c>
      <c r="W1121" s="201" t="s">
        <v>1043</v>
      </c>
    </row>
    <row r="1122" spans="1:23" ht="52.5">
      <c r="A1122" s="197" t="s">
        <v>1525</v>
      </c>
      <c r="B1122" s="197" t="s">
        <v>1526</v>
      </c>
      <c r="C1122" s="192" t="s">
        <v>1005</v>
      </c>
      <c r="D1122" s="192">
        <v>17929</v>
      </c>
      <c r="E1122" s="193">
        <v>45016</v>
      </c>
      <c r="F1122" s="205"/>
      <c r="G1122" s="205"/>
      <c r="H1122" s="205"/>
      <c r="I1122" s="187">
        <v>35987.65</v>
      </c>
      <c r="J1122" s="193">
        <v>45044</v>
      </c>
      <c r="K1122" s="192" t="s">
        <v>1516</v>
      </c>
      <c r="L1122" s="205"/>
      <c r="M1122" s="197" t="s">
        <v>1516</v>
      </c>
      <c r="N1122" s="187">
        <v>35987.65</v>
      </c>
      <c r="O1122" s="199"/>
      <c r="P1122" s="205"/>
      <c r="Q1122" s="205"/>
      <c r="R1122" s="205"/>
      <c r="S1122" s="205"/>
      <c r="T1122" s="187" t="s">
        <v>1517</v>
      </c>
      <c r="U1122" s="203">
        <v>763</v>
      </c>
      <c r="V1122" s="201" t="s">
        <v>1039</v>
      </c>
      <c r="W1122" s="201" t="s">
        <v>1043</v>
      </c>
    </row>
    <row r="1123" spans="1:23" ht="52.5">
      <c r="A1123" s="197" t="s">
        <v>1525</v>
      </c>
      <c r="B1123" s="197" t="s">
        <v>1526</v>
      </c>
      <c r="C1123" s="192" t="s">
        <v>1005</v>
      </c>
      <c r="D1123" s="192">
        <v>17930</v>
      </c>
      <c r="E1123" s="193">
        <v>45016</v>
      </c>
      <c r="F1123" s="205"/>
      <c r="G1123" s="205"/>
      <c r="H1123" s="205"/>
      <c r="I1123" s="187">
        <v>20254.84</v>
      </c>
      <c r="J1123" s="193">
        <v>45044</v>
      </c>
      <c r="K1123" s="192" t="s">
        <v>1516</v>
      </c>
      <c r="L1123" s="205"/>
      <c r="M1123" s="197" t="s">
        <v>1516</v>
      </c>
      <c r="N1123" s="187">
        <v>20254.84</v>
      </c>
      <c r="O1123" s="199"/>
      <c r="P1123" s="205"/>
      <c r="Q1123" s="205"/>
      <c r="R1123" s="205"/>
      <c r="S1123" s="205"/>
      <c r="T1123" s="187" t="s">
        <v>1517</v>
      </c>
      <c r="U1123" s="203">
        <v>763</v>
      </c>
      <c r="V1123" s="201" t="s">
        <v>1039</v>
      </c>
      <c r="W1123" s="201" t="s">
        <v>1043</v>
      </c>
    </row>
    <row r="1124" spans="1:23" ht="52.5">
      <c r="A1124" s="197" t="s">
        <v>1525</v>
      </c>
      <c r="B1124" s="197" t="s">
        <v>1526</v>
      </c>
      <c r="C1124" s="192" t="s">
        <v>1005</v>
      </c>
      <c r="D1124" s="192">
        <v>17931</v>
      </c>
      <c r="E1124" s="193">
        <v>45016</v>
      </c>
      <c r="F1124" s="205"/>
      <c r="G1124" s="205"/>
      <c r="H1124" s="205"/>
      <c r="I1124" s="187">
        <v>17381.78</v>
      </c>
      <c r="J1124" s="193">
        <v>45044</v>
      </c>
      <c r="K1124" s="192" t="s">
        <v>1516</v>
      </c>
      <c r="L1124" s="205"/>
      <c r="M1124" s="197" t="s">
        <v>1516</v>
      </c>
      <c r="N1124" s="187">
        <v>17381.78</v>
      </c>
      <c r="O1124" s="199"/>
      <c r="P1124" s="205"/>
      <c r="Q1124" s="205"/>
      <c r="R1124" s="205"/>
      <c r="S1124" s="205"/>
      <c r="T1124" s="187" t="s">
        <v>1517</v>
      </c>
      <c r="U1124" s="203">
        <v>763</v>
      </c>
      <c r="V1124" s="201" t="s">
        <v>1039</v>
      </c>
      <c r="W1124" s="201" t="s">
        <v>1043</v>
      </c>
    </row>
    <row r="1125" spans="1:23" ht="52.5">
      <c r="A1125" s="197" t="s">
        <v>1525</v>
      </c>
      <c r="B1125" s="197" t="s">
        <v>1526</v>
      </c>
      <c r="C1125" s="192" t="s">
        <v>1005</v>
      </c>
      <c r="D1125" s="192">
        <v>17932</v>
      </c>
      <c r="E1125" s="193">
        <v>45016</v>
      </c>
      <c r="F1125" s="205"/>
      <c r="G1125" s="205"/>
      <c r="H1125" s="205"/>
      <c r="I1125" s="187">
        <v>34444.5</v>
      </c>
      <c r="J1125" s="193">
        <v>45044</v>
      </c>
      <c r="K1125" s="192" t="s">
        <v>1516</v>
      </c>
      <c r="L1125" s="205"/>
      <c r="M1125" s="197" t="s">
        <v>1516</v>
      </c>
      <c r="N1125" s="187">
        <v>34444.5</v>
      </c>
      <c r="O1125" s="199"/>
      <c r="P1125" s="205"/>
      <c r="Q1125" s="205"/>
      <c r="R1125" s="205"/>
      <c r="S1125" s="205"/>
      <c r="T1125" s="187" t="s">
        <v>1517</v>
      </c>
      <c r="U1125" s="203">
        <v>763</v>
      </c>
      <c r="V1125" s="201" t="s">
        <v>1039</v>
      </c>
      <c r="W1125" s="201" t="s">
        <v>1043</v>
      </c>
    </row>
    <row r="1126" spans="1:23" ht="52.5">
      <c r="A1126" s="197" t="s">
        <v>1525</v>
      </c>
      <c r="B1126" s="197" t="s">
        <v>1526</v>
      </c>
      <c r="C1126" s="192" t="s">
        <v>1005</v>
      </c>
      <c r="D1126" s="192">
        <v>17933</v>
      </c>
      <c r="E1126" s="193">
        <v>45016</v>
      </c>
      <c r="F1126" s="205"/>
      <c r="G1126" s="205"/>
      <c r="H1126" s="205"/>
      <c r="I1126" s="187">
        <v>66826.02</v>
      </c>
      <c r="J1126" s="193">
        <v>45044</v>
      </c>
      <c r="K1126" s="192" t="s">
        <v>1516</v>
      </c>
      <c r="L1126" s="205"/>
      <c r="M1126" s="197" t="s">
        <v>1516</v>
      </c>
      <c r="N1126" s="187">
        <v>66826.02</v>
      </c>
      <c r="O1126" s="199"/>
      <c r="P1126" s="205"/>
      <c r="Q1126" s="205"/>
      <c r="R1126" s="205"/>
      <c r="S1126" s="205"/>
      <c r="T1126" s="187" t="s">
        <v>1517</v>
      </c>
      <c r="U1126" s="203">
        <v>763</v>
      </c>
      <c r="V1126" s="201" t="s">
        <v>1039</v>
      </c>
      <c r="W1126" s="201" t="s">
        <v>1043</v>
      </c>
    </row>
    <row r="1127" spans="1:23" ht="52.5">
      <c r="A1127" s="197" t="s">
        <v>1525</v>
      </c>
      <c r="B1127" s="197" t="s">
        <v>1526</v>
      </c>
      <c r="C1127" s="192" t="s">
        <v>1005</v>
      </c>
      <c r="D1127" s="192">
        <v>17934</v>
      </c>
      <c r="E1127" s="193">
        <v>45016</v>
      </c>
      <c r="F1127" s="205"/>
      <c r="G1127" s="205"/>
      <c r="H1127" s="205"/>
      <c r="I1127" s="187">
        <v>92067.56</v>
      </c>
      <c r="J1127" s="193">
        <v>45044</v>
      </c>
      <c r="K1127" s="192" t="s">
        <v>1516</v>
      </c>
      <c r="L1127" s="205"/>
      <c r="M1127" s="197" t="s">
        <v>1516</v>
      </c>
      <c r="N1127" s="187">
        <v>92067.56</v>
      </c>
      <c r="O1127" s="199"/>
      <c r="P1127" s="205"/>
      <c r="Q1127" s="205"/>
      <c r="R1127" s="205"/>
      <c r="S1127" s="205"/>
      <c r="T1127" s="187" t="s">
        <v>1517</v>
      </c>
      <c r="U1127" s="203">
        <v>763</v>
      </c>
      <c r="V1127" s="201" t="s">
        <v>1039</v>
      </c>
      <c r="W1127" s="201" t="s">
        <v>1043</v>
      </c>
    </row>
    <row r="1128" spans="1:23" ht="52.5">
      <c r="A1128" s="197" t="s">
        <v>1525</v>
      </c>
      <c r="B1128" s="197" t="s">
        <v>1526</v>
      </c>
      <c r="C1128" s="192" t="s">
        <v>1005</v>
      </c>
      <c r="D1128" s="192">
        <v>17935</v>
      </c>
      <c r="E1128" s="193">
        <v>45016</v>
      </c>
      <c r="F1128" s="205"/>
      <c r="G1128" s="205"/>
      <c r="H1128" s="205"/>
      <c r="I1128" s="187">
        <v>86752.639999999999</v>
      </c>
      <c r="J1128" s="193">
        <v>45044</v>
      </c>
      <c r="K1128" s="192" t="s">
        <v>1516</v>
      </c>
      <c r="L1128" s="205"/>
      <c r="M1128" s="197" t="s">
        <v>1516</v>
      </c>
      <c r="N1128" s="187">
        <v>86752.639999999999</v>
      </c>
      <c r="O1128" s="199"/>
      <c r="P1128" s="205"/>
      <c r="Q1128" s="205"/>
      <c r="R1128" s="205"/>
      <c r="S1128" s="205"/>
      <c r="T1128" s="187" t="s">
        <v>1517</v>
      </c>
      <c r="U1128" s="203">
        <v>763</v>
      </c>
      <c r="V1128" s="201" t="s">
        <v>1039</v>
      </c>
      <c r="W1128" s="201" t="s">
        <v>1043</v>
      </c>
    </row>
    <row r="1129" spans="1:23" ht="52.5">
      <c r="A1129" s="197" t="s">
        <v>1525</v>
      </c>
      <c r="B1129" s="197" t="s">
        <v>1526</v>
      </c>
      <c r="C1129" s="192" t="s">
        <v>1005</v>
      </c>
      <c r="D1129" s="192">
        <v>17936</v>
      </c>
      <c r="E1129" s="193">
        <v>45016</v>
      </c>
      <c r="F1129" s="205"/>
      <c r="G1129" s="205"/>
      <c r="H1129" s="205"/>
      <c r="I1129" s="187">
        <v>102627.48</v>
      </c>
      <c r="J1129" s="193">
        <v>45044</v>
      </c>
      <c r="K1129" s="192" t="s">
        <v>1516</v>
      </c>
      <c r="L1129" s="205"/>
      <c r="M1129" s="197" t="s">
        <v>1516</v>
      </c>
      <c r="N1129" s="187">
        <v>102627.48</v>
      </c>
      <c r="O1129" s="199"/>
      <c r="P1129" s="205"/>
      <c r="Q1129" s="205"/>
      <c r="R1129" s="205"/>
      <c r="S1129" s="205"/>
      <c r="T1129" s="187" t="s">
        <v>1517</v>
      </c>
      <c r="U1129" s="203">
        <v>763</v>
      </c>
      <c r="V1129" s="201" t="s">
        <v>1039</v>
      </c>
      <c r="W1129" s="201" t="s">
        <v>1043</v>
      </c>
    </row>
    <row r="1130" spans="1:23" ht="52.5">
      <c r="A1130" s="197" t="s">
        <v>1525</v>
      </c>
      <c r="B1130" s="197" t="s">
        <v>1526</v>
      </c>
      <c r="C1130" s="192" t="s">
        <v>1005</v>
      </c>
      <c r="D1130" s="192">
        <v>17937</v>
      </c>
      <c r="E1130" s="193">
        <v>45016</v>
      </c>
      <c r="F1130" s="205"/>
      <c r="G1130" s="205"/>
      <c r="H1130" s="205"/>
      <c r="I1130" s="187">
        <v>13784.1</v>
      </c>
      <c r="J1130" s="193">
        <v>45044</v>
      </c>
      <c r="K1130" s="192" t="s">
        <v>1516</v>
      </c>
      <c r="L1130" s="205"/>
      <c r="M1130" s="197" t="s">
        <v>1516</v>
      </c>
      <c r="N1130" s="187">
        <v>13784.1</v>
      </c>
      <c r="O1130" s="199"/>
      <c r="P1130" s="205"/>
      <c r="Q1130" s="205"/>
      <c r="R1130" s="205"/>
      <c r="S1130" s="205"/>
      <c r="T1130" s="187" t="s">
        <v>1517</v>
      </c>
      <c r="U1130" s="203">
        <v>763</v>
      </c>
      <c r="V1130" s="201" t="s">
        <v>1039</v>
      </c>
      <c r="W1130" s="201" t="s">
        <v>1043</v>
      </c>
    </row>
    <row r="1131" spans="1:23" ht="52.5">
      <c r="A1131" s="197" t="s">
        <v>1525</v>
      </c>
      <c r="B1131" s="197" t="s">
        <v>1526</v>
      </c>
      <c r="C1131" s="192" t="s">
        <v>1005</v>
      </c>
      <c r="D1131" s="192">
        <v>17938</v>
      </c>
      <c r="E1131" s="193">
        <v>45016</v>
      </c>
      <c r="F1131" s="205"/>
      <c r="G1131" s="205"/>
      <c r="H1131" s="205"/>
      <c r="I1131" s="187">
        <v>26232</v>
      </c>
      <c r="J1131" s="193">
        <v>45044</v>
      </c>
      <c r="K1131" s="192" t="s">
        <v>1516</v>
      </c>
      <c r="L1131" s="205"/>
      <c r="M1131" s="197" t="s">
        <v>1516</v>
      </c>
      <c r="N1131" s="187">
        <v>26232</v>
      </c>
      <c r="O1131" s="199"/>
      <c r="P1131" s="205"/>
      <c r="Q1131" s="205"/>
      <c r="R1131" s="205"/>
      <c r="S1131" s="205"/>
      <c r="T1131" s="187" t="s">
        <v>1517</v>
      </c>
      <c r="U1131" s="203">
        <v>763</v>
      </c>
      <c r="V1131" s="201" t="s">
        <v>1039</v>
      </c>
      <c r="W1131" s="201" t="s">
        <v>1043</v>
      </c>
    </row>
    <row r="1132" spans="1:23" ht="52.5">
      <c r="A1132" s="197" t="s">
        <v>1525</v>
      </c>
      <c r="B1132" s="197" t="s">
        <v>1526</v>
      </c>
      <c r="C1132" s="192" t="s">
        <v>1005</v>
      </c>
      <c r="D1132" s="192">
        <v>17939</v>
      </c>
      <c r="E1132" s="193">
        <v>45016</v>
      </c>
      <c r="F1132" s="205"/>
      <c r="G1132" s="205"/>
      <c r="H1132" s="205"/>
      <c r="I1132" s="187">
        <v>144798.85</v>
      </c>
      <c r="J1132" s="193">
        <v>45044</v>
      </c>
      <c r="K1132" s="192" t="s">
        <v>1516</v>
      </c>
      <c r="L1132" s="205"/>
      <c r="M1132" s="197" t="s">
        <v>1516</v>
      </c>
      <c r="N1132" s="187">
        <v>144798.85</v>
      </c>
      <c r="O1132" s="199"/>
      <c r="P1132" s="205"/>
      <c r="Q1132" s="205"/>
      <c r="R1132" s="205"/>
      <c r="S1132" s="205"/>
      <c r="T1132" s="187" t="s">
        <v>1517</v>
      </c>
      <c r="U1132" s="203">
        <v>763</v>
      </c>
      <c r="V1132" s="201" t="s">
        <v>1039</v>
      </c>
      <c r="W1132" s="201" t="s">
        <v>1043</v>
      </c>
    </row>
    <row r="1133" spans="1:23" ht="52.5">
      <c r="A1133" s="197" t="s">
        <v>1525</v>
      </c>
      <c r="B1133" s="197" t="s">
        <v>1526</v>
      </c>
      <c r="C1133" s="192" t="s">
        <v>1005</v>
      </c>
      <c r="D1133" s="192">
        <v>17940</v>
      </c>
      <c r="E1133" s="193">
        <v>45016</v>
      </c>
      <c r="F1133" s="205"/>
      <c r="G1133" s="205"/>
      <c r="H1133" s="205"/>
      <c r="I1133" s="187">
        <v>31546.33</v>
      </c>
      <c r="J1133" s="193">
        <v>45044</v>
      </c>
      <c r="K1133" s="192" t="s">
        <v>1516</v>
      </c>
      <c r="L1133" s="205"/>
      <c r="M1133" s="197" t="s">
        <v>1516</v>
      </c>
      <c r="N1133" s="187">
        <v>31546.33</v>
      </c>
      <c r="O1133" s="199"/>
      <c r="P1133" s="205"/>
      <c r="Q1133" s="205"/>
      <c r="R1133" s="205"/>
      <c r="S1133" s="205"/>
      <c r="T1133" s="187" t="s">
        <v>1517</v>
      </c>
      <c r="U1133" s="203">
        <v>763</v>
      </c>
      <c r="V1133" s="201" t="s">
        <v>1039</v>
      </c>
      <c r="W1133" s="201" t="s">
        <v>1043</v>
      </c>
    </row>
    <row r="1134" spans="1:23" ht="52.5">
      <c r="A1134" s="197" t="s">
        <v>1525</v>
      </c>
      <c r="B1134" s="197" t="s">
        <v>1526</v>
      </c>
      <c r="C1134" s="192" t="s">
        <v>1005</v>
      </c>
      <c r="D1134" s="192">
        <v>17941</v>
      </c>
      <c r="E1134" s="193">
        <v>45016</v>
      </c>
      <c r="F1134" s="205"/>
      <c r="G1134" s="205"/>
      <c r="H1134" s="205"/>
      <c r="I1134" s="187">
        <v>23040.05</v>
      </c>
      <c r="J1134" s="193">
        <v>45044</v>
      </c>
      <c r="K1134" s="192" t="s">
        <v>1516</v>
      </c>
      <c r="L1134" s="205"/>
      <c r="M1134" s="197" t="s">
        <v>1516</v>
      </c>
      <c r="N1134" s="187">
        <v>23040.05</v>
      </c>
      <c r="O1134" s="199"/>
      <c r="P1134" s="205"/>
      <c r="Q1134" s="205"/>
      <c r="R1134" s="205"/>
      <c r="S1134" s="205"/>
      <c r="T1134" s="187" t="s">
        <v>1517</v>
      </c>
      <c r="U1134" s="203">
        <v>763</v>
      </c>
      <c r="V1134" s="201" t="s">
        <v>1039</v>
      </c>
      <c r="W1134" s="201" t="s">
        <v>1043</v>
      </c>
    </row>
    <row r="1135" spans="1:23" ht="52.5">
      <c r="A1135" s="197" t="s">
        <v>1525</v>
      </c>
      <c r="B1135" s="197" t="s">
        <v>1526</v>
      </c>
      <c r="C1135" s="192" t="s">
        <v>1005</v>
      </c>
      <c r="D1135" s="192">
        <v>18019</v>
      </c>
      <c r="E1135" s="193">
        <v>45044</v>
      </c>
      <c r="F1135" s="205"/>
      <c r="G1135" s="205"/>
      <c r="H1135" s="205"/>
      <c r="I1135" s="187">
        <v>98777.17</v>
      </c>
      <c r="J1135" s="193">
        <v>45077</v>
      </c>
      <c r="K1135" s="192" t="s">
        <v>1516</v>
      </c>
      <c r="L1135" s="205"/>
      <c r="M1135" s="197" t="s">
        <v>1516</v>
      </c>
      <c r="N1135" s="187">
        <v>98777.17</v>
      </c>
      <c r="O1135" s="199"/>
      <c r="P1135" s="205"/>
      <c r="Q1135" s="205"/>
      <c r="R1135" s="205"/>
      <c r="S1135" s="205"/>
      <c r="T1135" s="187" t="s">
        <v>1521</v>
      </c>
      <c r="U1135" s="203">
        <v>730</v>
      </c>
      <c r="V1135" s="201" t="s">
        <v>1039</v>
      </c>
      <c r="W1135" s="201" t="s">
        <v>1043</v>
      </c>
    </row>
    <row r="1136" spans="1:23" ht="52.5">
      <c r="A1136" s="197" t="s">
        <v>1525</v>
      </c>
      <c r="B1136" s="197" t="s">
        <v>1526</v>
      </c>
      <c r="C1136" s="192" t="s">
        <v>1005</v>
      </c>
      <c r="D1136" s="192">
        <v>18020</v>
      </c>
      <c r="E1136" s="193">
        <v>45044</v>
      </c>
      <c r="F1136" s="205"/>
      <c r="G1136" s="205"/>
      <c r="H1136" s="205"/>
      <c r="I1136" s="187">
        <v>46574.29</v>
      </c>
      <c r="J1136" s="193">
        <v>45077</v>
      </c>
      <c r="K1136" s="192" t="s">
        <v>1516</v>
      </c>
      <c r="L1136" s="205"/>
      <c r="M1136" s="197" t="s">
        <v>1516</v>
      </c>
      <c r="N1136" s="187">
        <v>46574.29</v>
      </c>
      <c r="O1136" s="199"/>
      <c r="P1136" s="205"/>
      <c r="Q1136" s="205"/>
      <c r="R1136" s="205"/>
      <c r="S1136" s="205"/>
      <c r="T1136" s="187" t="s">
        <v>1521</v>
      </c>
      <c r="U1136" s="203">
        <v>730</v>
      </c>
      <c r="V1136" s="201" t="s">
        <v>1039</v>
      </c>
      <c r="W1136" s="201" t="s">
        <v>1043</v>
      </c>
    </row>
    <row r="1137" spans="1:23" ht="52.5">
      <c r="A1137" s="197" t="s">
        <v>1525</v>
      </c>
      <c r="B1137" s="197" t="s">
        <v>1526</v>
      </c>
      <c r="C1137" s="192" t="s">
        <v>1005</v>
      </c>
      <c r="D1137" s="192">
        <v>18021</v>
      </c>
      <c r="E1137" s="193">
        <v>45044</v>
      </c>
      <c r="F1137" s="205"/>
      <c r="G1137" s="205"/>
      <c r="H1137" s="205"/>
      <c r="I1137" s="187">
        <v>66025.45</v>
      </c>
      <c r="J1137" s="193">
        <v>45077</v>
      </c>
      <c r="K1137" s="192" t="s">
        <v>1516</v>
      </c>
      <c r="L1137" s="205"/>
      <c r="M1137" s="197" t="s">
        <v>1516</v>
      </c>
      <c r="N1137" s="187">
        <v>66025.45</v>
      </c>
      <c r="O1137" s="199"/>
      <c r="P1137" s="205"/>
      <c r="Q1137" s="205"/>
      <c r="R1137" s="205"/>
      <c r="S1137" s="205"/>
      <c r="T1137" s="187" t="s">
        <v>1521</v>
      </c>
      <c r="U1137" s="203">
        <v>730</v>
      </c>
      <c r="V1137" s="201" t="s">
        <v>1039</v>
      </c>
      <c r="W1137" s="201" t="s">
        <v>1043</v>
      </c>
    </row>
    <row r="1138" spans="1:23" ht="52.5">
      <c r="A1138" s="197" t="s">
        <v>1525</v>
      </c>
      <c r="B1138" s="197" t="s">
        <v>1526</v>
      </c>
      <c r="C1138" s="192" t="s">
        <v>1005</v>
      </c>
      <c r="D1138" s="192">
        <v>18022</v>
      </c>
      <c r="E1138" s="193">
        <v>45044</v>
      </c>
      <c r="F1138" s="205"/>
      <c r="G1138" s="205"/>
      <c r="H1138" s="205"/>
      <c r="I1138" s="187">
        <v>17575.150000000001</v>
      </c>
      <c r="J1138" s="193">
        <v>45077</v>
      </c>
      <c r="K1138" s="192" t="s">
        <v>1516</v>
      </c>
      <c r="L1138" s="205"/>
      <c r="M1138" s="197" t="s">
        <v>1516</v>
      </c>
      <c r="N1138" s="187">
        <v>17575.150000000001</v>
      </c>
      <c r="O1138" s="199"/>
      <c r="P1138" s="205"/>
      <c r="Q1138" s="205"/>
      <c r="R1138" s="205"/>
      <c r="S1138" s="205"/>
      <c r="T1138" s="187" t="s">
        <v>1521</v>
      </c>
      <c r="U1138" s="203">
        <v>730</v>
      </c>
      <c r="V1138" s="201" t="s">
        <v>1039</v>
      </c>
      <c r="W1138" s="201" t="s">
        <v>1043</v>
      </c>
    </row>
    <row r="1139" spans="1:23" ht="52.5">
      <c r="A1139" s="197" t="s">
        <v>1525</v>
      </c>
      <c r="B1139" s="197" t="s">
        <v>1526</v>
      </c>
      <c r="C1139" s="192" t="s">
        <v>1005</v>
      </c>
      <c r="D1139" s="192">
        <v>18023</v>
      </c>
      <c r="E1139" s="193">
        <v>45044</v>
      </c>
      <c r="F1139" s="205"/>
      <c r="G1139" s="205"/>
      <c r="H1139" s="205"/>
      <c r="I1139" s="187">
        <v>30987.279999999999</v>
      </c>
      <c r="J1139" s="193">
        <v>45077</v>
      </c>
      <c r="K1139" s="192" t="s">
        <v>1516</v>
      </c>
      <c r="L1139" s="205"/>
      <c r="M1139" s="197" t="s">
        <v>1516</v>
      </c>
      <c r="N1139" s="187">
        <v>30987.279999999999</v>
      </c>
      <c r="O1139" s="199"/>
      <c r="P1139" s="205"/>
      <c r="Q1139" s="205"/>
      <c r="R1139" s="205"/>
      <c r="S1139" s="205"/>
      <c r="T1139" s="187" t="s">
        <v>1521</v>
      </c>
      <c r="U1139" s="203">
        <v>730</v>
      </c>
      <c r="V1139" s="201" t="s">
        <v>1039</v>
      </c>
      <c r="W1139" s="201" t="s">
        <v>1043</v>
      </c>
    </row>
    <row r="1140" spans="1:23" ht="52.5">
      <c r="A1140" s="197" t="s">
        <v>1525</v>
      </c>
      <c r="B1140" s="197" t="s">
        <v>1526</v>
      </c>
      <c r="C1140" s="192" t="s">
        <v>1005</v>
      </c>
      <c r="D1140" s="192">
        <v>18024</v>
      </c>
      <c r="E1140" s="193">
        <v>45044</v>
      </c>
      <c r="F1140" s="205"/>
      <c r="G1140" s="205"/>
      <c r="H1140" s="205"/>
      <c r="I1140" s="187">
        <v>23537.75</v>
      </c>
      <c r="J1140" s="193">
        <v>45077</v>
      </c>
      <c r="K1140" s="192" t="s">
        <v>1516</v>
      </c>
      <c r="L1140" s="205"/>
      <c r="M1140" s="197" t="s">
        <v>1516</v>
      </c>
      <c r="N1140" s="187">
        <v>23537.75</v>
      </c>
      <c r="O1140" s="199"/>
      <c r="P1140" s="205"/>
      <c r="Q1140" s="205"/>
      <c r="R1140" s="205"/>
      <c r="S1140" s="205"/>
      <c r="T1140" s="187" t="s">
        <v>1521</v>
      </c>
      <c r="U1140" s="203">
        <v>730</v>
      </c>
      <c r="V1140" s="201" t="s">
        <v>1039</v>
      </c>
      <c r="W1140" s="201" t="s">
        <v>1043</v>
      </c>
    </row>
    <row r="1141" spans="1:23" ht="52.5">
      <c r="A1141" s="197" t="s">
        <v>1525</v>
      </c>
      <c r="B1141" s="197" t="s">
        <v>1526</v>
      </c>
      <c r="C1141" s="192" t="s">
        <v>1005</v>
      </c>
      <c r="D1141" s="192">
        <v>18100</v>
      </c>
      <c r="E1141" s="193">
        <v>45077</v>
      </c>
      <c r="F1141" s="205"/>
      <c r="G1141" s="205"/>
      <c r="H1141" s="205"/>
      <c r="I1141" s="187">
        <v>35987.440000000002</v>
      </c>
      <c r="J1141" s="193">
        <v>45107</v>
      </c>
      <c r="K1141" s="192" t="s">
        <v>1516</v>
      </c>
      <c r="L1141" s="205"/>
      <c r="M1141" s="197" t="s">
        <v>1516</v>
      </c>
      <c r="N1141" s="187">
        <v>35987.440000000002</v>
      </c>
      <c r="O1141" s="199"/>
      <c r="P1141" s="205"/>
      <c r="Q1141" s="205"/>
      <c r="R1141" s="205"/>
      <c r="S1141" s="205"/>
      <c r="T1141" s="187" t="s">
        <v>1509</v>
      </c>
      <c r="U1141" s="203">
        <v>700</v>
      </c>
      <c r="V1141" s="201" t="s">
        <v>1039</v>
      </c>
      <c r="W1141" s="201" t="s">
        <v>1043</v>
      </c>
    </row>
    <row r="1142" spans="1:23" ht="52.5">
      <c r="A1142" s="197" t="s">
        <v>1525</v>
      </c>
      <c r="B1142" s="197" t="s">
        <v>1526</v>
      </c>
      <c r="C1142" s="192" t="s">
        <v>1005</v>
      </c>
      <c r="D1142" s="192">
        <v>18101</v>
      </c>
      <c r="E1142" s="193">
        <v>45077</v>
      </c>
      <c r="F1142" s="205"/>
      <c r="G1142" s="205"/>
      <c r="H1142" s="205"/>
      <c r="I1142" s="187">
        <v>61418.58</v>
      </c>
      <c r="J1142" s="193">
        <v>45107</v>
      </c>
      <c r="K1142" s="192" t="s">
        <v>1516</v>
      </c>
      <c r="L1142" s="205"/>
      <c r="M1142" s="197" t="s">
        <v>1516</v>
      </c>
      <c r="N1142" s="187">
        <v>61418.58</v>
      </c>
      <c r="O1142" s="199"/>
      <c r="P1142" s="205"/>
      <c r="Q1142" s="205"/>
      <c r="R1142" s="205"/>
      <c r="S1142" s="205"/>
      <c r="T1142" s="187" t="s">
        <v>1509</v>
      </c>
      <c r="U1142" s="203">
        <v>700</v>
      </c>
      <c r="V1142" s="201" t="s">
        <v>1039</v>
      </c>
      <c r="W1142" s="201" t="s">
        <v>1043</v>
      </c>
    </row>
    <row r="1143" spans="1:23" ht="52.5">
      <c r="A1143" s="197" t="s">
        <v>1525</v>
      </c>
      <c r="B1143" s="197" t="s">
        <v>1526</v>
      </c>
      <c r="C1143" s="192" t="s">
        <v>1005</v>
      </c>
      <c r="D1143" s="192">
        <v>18102</v>
      </c>
      <c r="E1143" s="193">
        <v>45077</v>
      </c>
      <c r="F1143" s="205"/>
      <c r="G1143" s="205"/>
      <c r="H1143" s="205"/>
      <c r="I1143" s="187">
        <v>15760.1</v>
      </c>
      <c r="J1143" s="193">
        <v>45107</v>
      </c>
      <c r="K1143" s="192" t="s">
        <v>1516</v>
      </c>
      <c r="L1143" s="205"/>
      <c r="M1143" s="197" t="s">
        <v>1516</v>
      </c>
      <c r="N1143" s="187">
        <v>15760.1</v>
      </c>
      <c r="O1143" s="199"/>
      <c r="P1143" s="205"/>
      <c r="Q1143" s="205"/>
      <c r="R1143" s="205"/>
      <c r="S1143" s="205"/>
      <c r="T1143" s="187" t="s">
        <v>1509</v>
      </c>
      <c r="U1143" s="203">
        <v>700</v>
      </c>
      <c r="V1143" s="201" t="s">
        <v>1039</v>
      </c>
      <c r="W1143" s="201" t="s">
        <v>1043</v>
      </c>
    </row>
    <row r="1144" spans="1:23" ht="52.5">
      <c r="A1144" s="197" t="s">
        <v>1525</v>
      </c>
      <c r="B1144" s="197" t="s">
        <v>1526</v>
      </c>
      <c r="C1144" s="192" t="s">
        <v>1005</v>
      </c>
      <c r="D1144" s="192">
        <v>18103</v>
      </c>
      <c r="E1144" s="193">
        <v>45077</v>
      </c>
      <c r="F1144" s="205"/>
      <c r="G1144" s="205"/>
      <c r="H1144" s="205"/>
      <c r="I1144" s="187">
        <v>12902.12</v>
      </c>
      <c r="J1144" s="193">
        <v>45107</v>
      </c>
      <c r="K1144" s="192" t="s">
        <v>1516</v>
      </c>
      <c r="L1144" s="205"/>
      <c r="M1144" s="197" t="s">
        <v>1516</v>
      </c>
      <c r="N1144" s="187">
        <v>12902.12</v>
      </c>
      <c r="O1144" s="199"/>
      <c r="P1144" s="205"/>
      <c r="Q1144" s="205"/>
      <c r="R1144" s="205"/>
      <c r="S1144" s="205"/>
      <c r="T1144" s="187" t="s">
        <v>1509</v>
      </c>
      <c r="U1144" s="203">
        <v>700</v>
      </c>
      <c r="V1144" s="201" t="s">
        <v>1039</v>
      </c>
      <c r="W1144" s="201" t="s">
        <v>1043</v>
      </c>
    </row>
    <row r="1145" spans="1:23" ht="52.5">
      <c r="A1145" s="197" t="s">
        <v>1525</v>
      </c>
      <c r="B1145" s="197" t="s">
        <v>1526</v>
      </c>
      <c r="C1145" s="192" t="s">
        <v>1005</v>
      </c>
      <c r="D1145" s="192">
        <v>18104</v>
      </c>
      <c r="E1145" s="193">
        <v>45077</v>
      </c>
      <c r="F1145" s="205"/>
      <c r="G1145" s="205"/>
      <c r="H1145" s="205"/>
      <c r="I1145" s="187">
        <v>10029.66</v>
      </c>
      <c r="J1145" s="193">
        <v>45107</v>
      </c>
      <c r="K1145" s="192" t="s">
        <v>1516</v>
      </c>
      <c r="L1145" s="205"/>
      <c r="M1145" s="197" t="s">
        <v>1516</v>
      </c>
      <c r="N1145" s="187">
        <v>10029.66</v>
      </c>
      <c r="O1145" s="199"/>
      <c r="P1145" s="205"/>
      <c r="Q1145" s="205"/>
      <c r="R1145" s="205"/>
      <c r="S1145" s="205"/>
      <c r="T1145" s="187" t="s">
        <v>1509</v>
      </c>
      <c r="U1145" s="203">
        <v>700</v>
      </c>
      <c r="V1145" s="201" t="s">
        <v>1039</v>
      </c>
      <c r="W1145" s="201" t="s">
        <v>1043</v>
      </c>
    </row>
    <row r="1146" spans="1:23" ht="52.5">
      <c r="A1146" s="197" t="s">
        <v>1525</v>
      </c>
      <c r="B1146" s="197" t="s">
        <v>1526</v>
      </c>
      <c r="C1146" s="192" t="s">
        <v>1005</v>
      </c>
      <c r="D1146" s="192">
        <v>18139</v>
      </c>
      <c r="E1146" s="193">
        <v>45077</v>
      </c>
      <c r="F1146" s="205"/>
      <c r="G1146" s="205"/>
      <c r="H1146" s="205"/>
      <c r="I1146" s="187">
        <v>71205.45</v>
      </c>
      <c r="J1146" s="193">
        <v>45107</v>
      </c>
      <c r="K1146" s="192" t="s">
        <v>1516</v>
      </c>
      <c r="L1146" s="205"/>
      <c r="M1146" s="197" t="s">
        <v>1516</v>
      </c>
      <c r="N1146" s="187">
        <v>71205.45</v>
      </c>
      <c r="O1146" s="199"/>
      <c r="P1146" s="205"/>
      <c r="Q1146" s="205"/>
      <c r="R1146" s="205"/>
      <c r="S1146" s="205"/>
      <c r="T1146" s="187" t="s">
        <v>1509</v>
      </c>
      <c r="U1146" s="203">
        <v>700</v>
      </c>
      <c r="V1146" s="201" t="s">
        <v>1039</v>
      </c>
      <c r="W1146" s="201" t="s">
        <v>1043</v>
      </c>
    </row>
    <row r="1147" spans="1:23" ht="52.5">
      <c r="A1147" s="197" t="s">
        <v>1525</v>
      </c>
      <c r="B1147" s="197" t="s">
        <v>1526</v>
      </c>
      <c r="C1147" s="192" t="s">
        <v>1005</v>
      </c>
      <c r="D1147" s="192">
        <v>18178</v>
      </c>
      <c r="E1147" s="193">
        <v>45107</v>
      </c>
      <c r="F1147" s="205"/>
      <c r="G1147" s="205"/>
      <c r="H1147" s="205"/>
      <c r="I1147" s="187">
        <v>96499.13</v>
      </c>
      <c r="J1147" s="193">
        <v>45138</v>
      </c>
      <c r="K1147" s="192" t="s">
        <v>1516</v>
      </c>
      <c r="L1147" s="205"/>
      <c r="M1147" s="197" t="s">
        <v>1516</v>
      </c>
      <c r="N1147" s="187">
        <v>96499.13</v>
      </c>
      <c r="O1147" s="199"/>
      <c r="P1147" s="205"/>
      <c r="Q1147" s="205"/>
      <c r="R1147" s="205"/>
      <c r="S1147" s="205"/>
      <c r="T1147" s="187" t="s">
        <v>1512</v>
      </c>
      <c r="U1147" s="203">
        <v>669</v>
      </c>
      <c r="V1147" s="201" t="s">
        <v>1039</v>
      </c>
      <c r="W1147" s="201" t="s">
        <v>1043</v>
      </c>
    </row>
    <row r="1148" spans="1:23" ht="52.5">
      <c r="A1148" s="197" t="s">
        <v>1525</v>
      </c>
      <c r="B1148" s="197" t="s">
        <v>1526</v>
      </c>
      <c r="C1148" s="192" t="s">
        <v>1005</v>
      </c>
      <c r="D1148" s="192">
        <v>18179</v>
      </c>
      <c r="E1148" s="193">
        <v>45107</v>
      </c>
      <c r="F1148" s="205"/>
      <c r="G1148" s="205"/>
      <c r="H1148" s="205"/>
      <c r="I1148" s="187">
        <v>45056.43</v>
      </c>
      <c r="J1148" s="193">
        <v>45138</v>
      </c>
      <c r="K1148" s="192" t="s">
        <v>1516</v>
      </c>
      <c r="L1148" s="205"/>
      <c r="M1148" s="197" t="s">
        <v>1516</v>
      </c>
      <c r="N1148" s="187">
        <v>45056.43</v>
      </c>
      <c r="O1148" s="199"/>
      <c r="P1148" s="205"/>
      <c r="Q1148" s="205"/>
      <c r="R1148" s="205"/>
      <c r="S1148" s="205"/>
      <c r="T1148" s="187" t="s">
        <v>1512</v>
      </c>
      <c r="U1148" s="203">
        <v>669</v>
      </c>
      <c r="V1148" s="201" t="s">
        <v>1039</v>
      </c>
      <c r="W1148" s="201" t="s">
        <v>1043</v>
      </c>
    </row>
    <row r="1149" spans="1:23" ht="52.5">
      <c r="A1149" s="197" t="s">
        <v>1525</v>
      </c>
      <c r="B1149" s="197" t="s">
        <v>1526</v>
      </c>
      <c r="C1149" s="192" t="s">
        <v>1005</v>
      </c>
      <c r="D1149" s="192">
        <v>18180</v>
      </c>
      <c r="E1149" s="193">
        <v>45107</v>
      </c>
      <c r="F1149" s="205"/>
      <c r="G1149" s="205"/>
      <c r="H1149" s="205"/>
      <c r="I1149" s="187">
        <v>65261.47</v>
      </c>
      <c r="J1149" s="193">
        <v>45138</v>
      </c>
      <c r="K1149" s="192" t="s">
        <v>1516</v>
      </c>
      <c r="L1149" s="205"/>
      <c r="M1149" s="197" t="s">
        <v>1516</v>
      </c>
      <c r="N1149" s="187">
        <v>65261.47</v>
      </c>
      <c r="O1149" s="199"/>
      <c r="P1149" s="205"/>
      <c r="Q1149" s="205"/>
      <c r="R1149" s="205"/>
      <c r="S1149" s="205"/>
      <c r="T1149" s="187" t="s">
        <v>1512</v>
      </c>
      <c r="U1149" s="203">
        <v>669</v>
      </c>
      <c r="V1149" s="201" t="s">
        <v>1039</v>
      </c>
      <c r="W1149" s="201" t="s">
        <v>1043</v>
      </c>
    </row>
    <row r="1150" spans="1:23" ht="52.5">
      <c r="A1150" s="197" t="s">
        <v>1525</v>
      </c>
      <c r="B1150" s="197" t="s">
        <v>1526</v>
      </c>
      <c r="C1150" s="192" t="s">
        <v>1005</v>
      </c>
      <c r="D1150" s="192">
        <v>18181</v>
      </c>
      <c r="E1150" s="193">
        <v>45107</v>
      </c>
      <c r="F1150" s="205"/>
      <c r="G1150" s="205"/>
      <c r="H1150" s="205"/>
      <c r="I1150" s="187">
        <v>17331.34</v>
      </c>
      <c r="J1150" s="193">
        <v>45138</v>
      </c>
      <c r="K1150" s="192" t="s">
        <v>1516</v>
      </c>
      <c r="L1150" s="205"/>
      <c r="M1150" s="197" t="s">
        <v>1516</v>
      </c>
      <c r="N1150" s="187">
        <v>17331.34</v>
      </c>
      <c r="O1150" s="199"/>
      <c r="P1150" s="205"/>
      <c r="Q1150" s="205"/>
      <c r="R1150" s="205"/>
      <c r="S1150" s="205"/>
      <c r="T1150" s="187" t="s">
        <v>1512</v>
      </c>
      <c r="U1150" s="203">
        <v>669</v>
      </c>
      <c r="V1150" s="201" t="s">
        <v>1039</v>
      </c>
      <c r="W1150" s="201" t="s">
        <v>1043</v>
      </c>
    </row>
    <row r="1151" spans="1:23" ht="52.5">
      <c r="A1151" s="197" t="s">
        <v>1525</v>
      </c>
      <c r="B1151" s="197" t="s">
        <v>1526</v>
      </c>
      <c r="C1151" s="192" t="s">
        <v>1005</v>
      </c>
      <c r="D1151" s="192">
        <v>18182</v>
      </c>
      <c r="E1151" s="193">
        <v>45107</v>
      </c>
      <c r="F1151" s="205"/>
      <c r="G1151" s="205"/>
      <c r="H1151" s="205"/>
      <c r="I1151" s="187">
        <v>6269.36</v>
      </c>
      <c r="J1151" s="193">
        <v>45138</v>
      </c>
      <c r="K1151" s="192" t="s">
        <v>1516</v>
      </c>
      <c r="L1151" s="205"/>
      <c r="M1151" s="197" t="s">
        <v>1516</v>
      </c>
      <c r="N1151" s="187">
        <v>6269.36</v>
      </c>
      <c r="O1151" s="199"/>
      <c r="P1151" s="205"/>
      <c r="Q1151" s="205"/>
      <c r="R1151" s="205"/>
      <c r="S1151" s="205"/>
      <c r="T1151" s="187" t="s">
        <v>1512</v>
      </c>
      <c r="U1151" s="203">
        <v>669</v>
      </c>
      <c r="V1151" s="201" t="s">
        <v>1039</v>
      </c>
      <c r="W1151" s="201" t="s">
        <v>1043</v>
      </c>
    </row>
    <row r="1152" spans="1:23" ht="52.5">
      <c r="A1152" s="197" t="s">
        <v>1525</v>
      </c>
      <c r="B1152" s="197" t="s">
        <v>1526</v>
      </c>
      <c r="C1152" s="192" t="s">
        <v>1005</v>
      </c>
      <c r="D1152" s="192">
        <v>18183</v>
      </c>
      <c r="E1152" s="193">
        <v>45107</v>
      </c>
      <c r="F1152" s="205"/>
      <c r="G1152" s="205"/>
      <c r="H1152" s="205"/>
      <c r="I1152" s="187">
        <v>13943.76</v>
      </c>
      <c r="J1152" s="193">
        <v>45138</v>
      </c>
      <c r="K1152" s="192" t="s">
        <v>1516</v>
      </c>
      <c r="L1152" s="205"/>
      <c r="M1152" s="197" t="s">
        <v>1516</v>
      </c>
      <c r="N1152" s="187">
        <v>13943.76</v>
      </c>
      <c r="O1152" s="199"/>
      <c r="P1152" s="205"/>
      <c r="Q1152" s="205"/>
      <c r="R1152" s="205"/>
      <c r="S1152" s="205"/>
      <c r="T1152" s="187" t="s">
        <v>1512</v>
      </c>
      <c r="U1152" s="203">
        <v>669</v>
      </c>
      <c r="V1152" s="201" t="s">
        <v>1039</v>
      </c>
      <c r="W1152" s="201" t="s">
        <v>1043</v>
      </c>
    </row>
    <row r="1153" spans="1:23" ht="52.5">
      <c r="A1153" s="197" t="s">
        <v>1525</v>
      </c>
      <c r="B1153" s="197" t="s">
        <v>1526</v>
      </c>
      <c r="C1153" s="192" t="s">
        <v>1005</v>
      </c>
      <c r="D1153" s="192">
        <v>18257</v>
      </c>
      <c r="E1153" s="193">
        <v>45138</v>
      </c>
      <c r="F1153" s="205"/>
      <c r="G1153" s="205"/>
      <c r="H1153" s="205"/>
      <c r="I1153" s="187">
        <v>90872.67</v>
      </c>
      <c r="J1153" s="193">
        <v>45169</v>
      </c>
      <c r="K1153" s="192" t="s">
        <v>1516</v>
      </c>
      <c r="L1153" s="205"/>
      <c r="M1153" s="197" t="s">
        <v>1516</v>
      </c>
      <c r="N1153" s="187">
        <v>90872.67</v>
      </c>
      <c r="O1153" s="199"/>
      <c r="P1153" s="205"/>
      <c r="Q1153" s="205"/>
      <c r="R1153" s="205"/>
      <c r="S1153" s="205"/>
      <c r="T1153" s="187" t="s">
        <v>1512</v>
      </c>
      <c r="U1153" s="203">
        <v>638</v>
      </c>
      <c r="V1153" s="201" t="s">
        <v>1039</v>
      </c>
      <c r="W1153" s="201" t="s">
        <v>1043</v>
      </c>
    </row>
    <row r="1154" spans="1:23" ht="52.5">
      <c r="A1154" s="197" t="s">
        <v>1525</v>
      </c>
      <c r="B1154" s="197" t="s">
        <v>1526</v>
      </c>
      <c r="C1154" s="192" t="s">
        <v>1005</v>
      </c>
      <c r="D1154" s="192">
        <v>18258</v>
      </c>
      <c r="E1154" s="193">
        <v>45138</v>
      </c>
      <c r="F1154" s="205"/>
      <c r="G1154" s="205"/>
      <c r="H1154" s="205"/>
      <c r="I1154" s="187">
        <v>45056.43</v>
      </c>
      <c r="J1154" s="193">
        <v>45169</v>
      </c>
      <c r="K1154" s="192" t="s">
        <v>1516</v>
      </c>
      <c r="L1154" s="205"/>
      <c r="M1154" s="197" t="s">
        <v>1516</v>
      </c>
      <c r="N1154" s="187">
        <v>45056.43</v>
      </c>
      <c r="O1154" s="199"/>
      <c r="P1154" s="205"/>
      <c r="Q1154" s="205"/>
      <c r="R1154" s="205"/>
      <c r="S1154" s="205"/>
      <c r="T1154" s="187" t="s">
        <v>1512</v>
      </c>
      <c r="U1154" s="203">
        <v>638</v>
      </c>
      <c r="V1154" s="201" t="s">
        <v>1039</v>
      </c>
      <c r="W1154" s="201" t="s">
        <v>1043</v>
      </c>
    </row>
    <row r="1155" spans="1:23" ht="52.5">
      <c r="A1155" s="197" t="s">
        <v>1525</v>
      </c>
      <c r="B1155" s="197" t="s">
        <v>1526</v>
      </c>
      <c r="C1155" s="192" t="s">
        <v>1005</v>
      </c>
      <c r="D1155" s="192">
        <v>18259</v>
      </c>
      <c r="E1155" s="193">
        <v>45138</v>
      </c>
      <c r="F1155" s="205"/>
      <c r="G1155" s="205"/>
      <c r="H1155" s="205"/>
      <c r="I1155" s="187">
        <v>65129.72</v>
      </c>
      <c r="J1155" s="193">
        <v>45169</v>
      </c>
      <c r="K1155" s="192" t="s">
        <v>1516</v>
      </c>
      <c r="L1155" s="205"/>
      <c r="M1155" s="197" t="s">
        <v>1516</v>
      </c>
      <c r="N1155" s="187">
        <v>65129.72</v>
      </c>
      <c r="O1155" s="199"/>
      <c r="P1155" s="205"/>
      <c r="Q1155" s="205"/>
      <c r="R1155" s="205"/>
      <c r="S1155" s="205"/>
      <c r="T1155" s="187" t="s">
        <v>1512</v>
      </c>
      <c r="U1155" s="203">
        <v>638</v>
      </c>
      <c r="V1155" s="201" t="s">
        <v>1039</v>
      </c>
      <c r="W1155" s="201" t="s">
        <v>1043</v>
      </c>
    </row>
    <row r="1156" spans="1:23" ht="52.5">
      <c r="A1156" s="197" t="s">
        <v>1525</v>
      </c>
      <c r="B1156" s="197" t="s">
        <v>1526</v>
      </c>
      <c r="C1156" s="192" t="s">
        <v>1005</v>
      </c>
      <c r="D1156" s="192">
        <v>18260</v>
      </c>
      <c r="E1156" s="193">
        <v>45138</v>
      </c>
      <c r="F1156" s="205"/>
      <c r="G1156" s="205"/>
      <c r="H1156" s="205"/>
      <c r="I1156" s="187">
        <v>17331.34</v>
      </c>
      <c r="J1156" s="193">
        <v>45169</v>
      </c>
      <c r="K1156" s="192" t="s">
        <v>1516</v>
      </c>
      <c r="L1156" s="205"/>
      <c r="M1156" s="197" t="s">
        <v>1516</v>
      </c>
      <c r="N1156" s="187">
        <v>17331.34</v>
      </c>
      <c r="O1156" s="199"/>
      <c r="P1156" s="205"/>
      <c r="Q1156" s="205"/>
      <c r="R1156" s="205"/>
      <c r="S1156" s="205"/>
      <c r="T1156" s="187" t="s">
        <v>1512</v>
      </c>
      <c r="U1156" s="203">
        <v>638</v>
      </c>
      <c r="V1156" s="201" t="s">
        <v>1039</v>
      </c>
      <c r="W1156" s="201" t="s">
        <v>1043</v>
      </c>
    </row>
    <row r="1157" spans="1:23" ht="52.5">
      <c r="A1157" s="197" t="s">
        <v>1525</v>
      </c>
      <c r="B1157" s="197" t="s">
        <v>1526</v>
      </c>
      <c r="C1157" s="192" t="s">
        <v>1005</v>
      </c>
      <c r="D1157" s="192">
        <v>18261</v>
      </c>
      <c r="E1157" s="193">
        <v>45138</v>
      </c>
      <c r="F1157" s="205"/>
      <c r="G1157" s="205"/>
      <c r="H1157" s="205"/>
      <c r="I1157" s="187">
        <v>26114</v>
      </c>
      <c r="J1157" s="193">
        <v>45169</v>
      </c>
      <c r="K1157" s="192" t="s">
        <v>1516</v>
      </c>
      <c r="L1157" s="205"/>
      <c r="M1157" s="197" t="s">
        <v>1516</v>
      </c>
      <c r="N1157" s="187">
        <v>26114</v>
      </c>
      <c r="O1157" s="199"/>
      <c r="P1157" s="205"/>
      <c r="Q1157" s="205"/>
      <c r="R1157" s="205"/>
      <c r="S1157" s="205"/>
      <c r="T1157" s="187" t="s">
        <v>1512</v>
      </c>
      <c r="U1157" s="203">
        <v>638</v>
      </c>
      <c r="V1157" s="201" t="s">
        <v>1039</v>
      </c>
      <c r="W1157" s="201" t="s">
        <v>1043</v>
      </c>
    </row>
    <row r="1158" spans="1:23" ht="52.5">
      <c r="A1158" s="197" t="s">
        <v>1525</v>
      </c>
      <c r="B1158" s="197" t="s">
        <v>1526</v>
      </c>
      <c r="C1158" s="192" t="s">
        <v>1005</v>
      </c>
      <c r="D1158" s="192">
        <v>18262</v>
      </c>
      <c r="E1158" s="193">
        <v>45138</v>
      </c>
      <c r="F1158" s="205"/>
      <c r="G1158" s="205"/>
      <c r="H1158" s="205"/>
      <c r="I1158" s="187">
        <v>18888.310000000001</v>
      </c>
      <c r="J1158" s="193">
        <v>45169</v>
      </c>
      <c r="K1158" s="192" t="s">
        <v>1516</v>
      </c>
      <c r="L1158" s="205"/>
      <c r="M1158" s="197" t="s">
        <v>1516</v>
      </c>
      <c r="N1158" s="187">
        <v>18888.310000000001</v>
      </c>
      <c r="O1158" s="199"/>
      <c r="P1158" s="205"/>
      <c r="Q1158" s="205"/>
      <c r="R1158" s="205"/>
      <c r="S1158" s="205"/>
      <c r="T1158" s="187" t="s">
        <v>1512</v>
      </c>
      <c r="U1158" s="203">
        <v>638</v>
      </c>
      <c r="V1158" s="201" t="s">
        <v>1039</v>
      </c>
      <c r="W1158" s="201" t="s">
        <v>1043</v>
      </c>
    </row>
    <row r="1159" spans="1:23" ht="52.5">
      <c r="A1159" s="197" t="s">
        <v>1525</v>
      </c>
      <c r="B1159" s="197" t="s">
        <v>1526</v>
      </c>
      <c r="C1159" s="192" t="s">
        <v>1005</v>
      </c>
      <c r="D1159" s="192">
        <v>18339</v>
      </c>
      <c r="E1159" s="193">
        <v>45169</v>
      </c>
      <c r="F1159" s="205"/>
      <c r="G1159" s="205"/>
      <c r="H1159" s="205"/>
      <c r="I1159" s="187">
        <v>89538.44</v>
      </c>
      <c r="J1159" s="193">
        <v>45198</v>
      </c>
      <c r="K1159" s="192" t="s">
        <v>1516</v>
      </c>
      <c r="L1159" s="205"/>
      <c r="M1159" s="197" t="s">
        <v>1516</v>
      </c>
      <c r="N1159" s="187">
        <v>89538.44</v>
      </c>
      <c r="O1159" s="199"/>
      <c r="P1159" s="205"/>
      <c r="Q1159" s="205"/>
      <c r="R1159" s="205"/>
      <c r="S1159" s="205"/>
      <c r="T1159" s="187" t="s">
        <v>1522</v>
      </c>
      <c r="U1159" s="203">
        <v>609</v>
      </c>
      <c r="V1159" s="201" t="s">
        <v>1039</v>
      </c>
      <c r="W1159" s="201" t="s">
        <v>1043</v>
      </c>
    </row>
    <row r="1160" spans="1:23" ht="52.5">
      <c r="A1160" s="197" t="s">
        <v>1525</v>
      </c>
      <c r="B1160" s="197" t="s">
        <v>1526</v>
      </c>
      <c r="C1160" s="192" t="s">
        <v>1005</v>
      </c>
      <c r="D1160" s="192">
        <v>18340</v>
      </c>
      <c r="E1160" s="193">
        <v>45169</v>
      </c>
      <c r="F1160" s="205"/>
      <c r="G1160" s="205"/>
      <c r="H1160" s="205"/>
      <c r="I1160" s="187">
        <v>43675.12</v>
      </c>
      <c r="J1160" s="193">
        <v>45198</v>
      </c>
      <c r="K1160" s="192" t="s">
        <v>1516</v>
      </c>
      <c r="L1160" s="205"/>
      <c r="M1160" s="197" t="s">
        <v>1516</v>
      </c>
      <c r="N1160" s="187">
        <v>43675.12</v>
      </c>
      <c r="O1160" s="199"/>
      <c r="P1160" s="205"/>
      <c r="Q1160" s="205"/>
      <c r="R1160" s="205"/>
      <c r="S1160" s="205"/>
      <c r="T1160" s="187" t="s">
        <v>1522</v>
      </c>
      <c r="U1160" s="203">
        <v>609</v>
      </c>
      <c r="V1160" s="201" t="s">
        <v>1039</v>
      </c>
      <c r="W1160" s="201" t="s">
        <v>1043</v>
      </c>
    </row>
    <row r="1161" spans="1:23" ht="52.5">
      <c r="A1161" s="197" t="s">
        <v>1525</v>
      </c>
      <c r="B1161" s="197" t="s">
        <v>1526</v>
      </c>
      <c r="C1161" s="192" t="s">
        <v>1005</v>
      </c>
      <c r="D1161" s="192">
        <v>18341</v>
      </c>
      <c r="E1161" s="193">
        <v>45169</v>
      </c>
      <c r="F1161" s="205"/>
      <c r="G1161" s="205"/>
      <c r="H1161" s="205"/>
      <c r="I1161" s="187">
        <v>64021.14</v>
      </c>
      <c r="J1161" s="193">
        <v>45198</v>
      </c>
      <c r="K1161" s="192" t="s">
        <v>1516</v>
      </c>
      <c r="L1161" s="205"/>
      <c r="M1161" s="197" t="s">
        <v>1516</v>
      </c>
      <c r="N1161" s="187">
        <v>64021.14</v>
      </c>
      <c r="O1161" s="199"/>
      <c r="P1161" s="205"/>
      <c r="Q1161" s="205"/>
      <c r="R1161" s="205"/>
      <c r="S1161" s="205"/>
      <c r="T1161" s="187" t="s">
        <v>1522</v>
      </c>
      <c r="U1161" s="203">
        <v>609</v>
      </c>
      <c r="V1161" s="201" t="s">
        <v>1039</v>
      </c>
      <c r="W1161" s="201" t="s">
        <v>1043</v>
      </c>
    </row>
    <row r="1162" spans="1:23" ht="52.5">
      <c r="A1162" s="197" t="s">
        <v>1525</v>
      </c>
      <c r="B1162" s="197" t="s">
        <v>1526</v>
      </c>
      <c r="C1162" s="192" t="s">
        <v>1005</v>
      </c>
      <c r="D1162" s="192">
        <v>18342</v>
      </c>
      <c r="E1162" s="193">
        <v>45169</v>
      </c>
      <c r="F1162" s="205"/>
      <c r="G1162" s="205"/>
      <c r="H1162" s="205"/>
      <c r="I1162" s="187">
        <v>17461.330000000002</v>
      </c>
      <c r="J1162" s="193">
        <v>45198</v>
      </c>
      <c r="K1162" s="192" t="s">
        <v>1516</v>
      </c>
      <c r="L1162" s="205"/>
      <c r="M1162" s="197" t="s">
        <v>1516</v>
      </c>
      <c r="N1162" s="187">
        <v>17461.330000000002</v>
      </c>
      <c r="O1162" s="199"/>
      <c r="P1162" s="205"/>
      <c r="Q1162" s="205"/>
      <c r="R1162" s="205"/>
      <c r="S1162" s="205"/>
      <c r="T1162" s="187" t="s">
        <v>1522</v>
      </c>
      <c r="U1162" s="203">
        <v>609</v>
      </c>
      <c r="V1162" s="201" t="s">
        <v>1039</v>
      </c>
      <c r="W1162" s="201" t="s">
        <v>1043</v>
      </c>
    </row>
    <row r="1163" spans="1:23" ht="52.5">
      <c r="A1163" s="197" t="s">
        <v>1525</v>
      </c>
      <c r="B1163" s="197" t="s">
        <v>1526</v>
      </c>
      <c r="C1163" s="192" t="s">
        <v>1005</v>
      </c>
      <c r="D1163" s="192">
        <v>18343</v>
      </c>
      <c r="E1163" s="193">
        <v>45169</v>
      </c>
      <c r="F1163" s="205"/>
      <c r="G1163" s="205"/>
      <c r="H1163" s="205"/>
      <c r="I1163" s="187">
        <v>23364.97</v>
      </c>
      <c r="J1163" s="193">
        <v>45198</v>
      </c>
      <c r="K1163" s="192" t="s">
        <v>1516</v>
      </c>
      <c r="L1163" s="205"/>
      <c r="M1163" s="197" t="s">
        <v>1516</v>
      </c>
      <c r="N1163" s="187">
        <v>23364.97</v>
      </c>
      <c r="O1163" s="199"/>
      <c r="P1163" s="205"/>
      <c r="Q1163" s="205"/>
      <c r="R1163" s="205"/>
      <c r="S1163" s="205"/>
      <c r="T1163" s="187" t="s">
        <v>1522</v>
      </c>
      <c r="U1163" s="203">
        <v>609</v>
      </c>
      <c r="V1163" s="201" t="s">
        <v>1039</v>
      </c>
      <c r="W1163" s="201" t="s">
        <v>1043</v>
      </c>
    </row>
    <row r="1164" spans="1:23" ht="52.5">
      <c r="A1164" s="197" t="s">
        <v>1525</v>
      </c>
      <c r="B1164" s="197" t="s">
        <v>1526</v>
      </c>
      <c r="C1164" s="192" t="s">
        <v>1005</v>
      </c>
      <c r="D1164" s="192">
        <v>18344</v>
      </c>
      <c r="E1164" s="193">
        <v>45169</v>
      </c>
      <c r="F1164" s="205"/>
      <c r="G1164" s="205"/>
      <c r="H1164" s="205"/>
      <c r="I1164" s="187">
        <v>16848.490000000002</v>
      </c>
      <c r="J1164" s="193">
        <v>45198</v>
      </c>
      <c r="K1164" s="192" t="s">
        <v>1516</v>
      </c>
      <c r="L1164" s="205"/>
      <c r="M1164" s="197" t="s">
        <v>1516</v>
      </c>
      <c r="N1164" s="187">
        <v>16848.490000000002</v>
      </c>
      <c r="O1164" s="199"/>
      <c r="P1164" s="205"/>
      <c r="Q1164" s="205"/>
      <c r="R1164" s="205"/>
      <c r="S1164" s="205"/>
      <c r="T1164" s="187" t="s">
        <v>1522</v>
      </c>
      <c r="U1164" s="203">
        <v>609</v>
      </c>
      <c r="V1164" s="201" t="s">
        <v>1039</v>
      </c>
      <c r="W1164" s="201" t="s">
        <v>1043</v>
      </c>
    </row>
    <row r="1165" spans="1:23" ht="52.5">
      <c r="A1165" s="197" t="s">
        <v>1525</v>
      </c>
      <c r="B1165" s="197" t="s">
        <v>1526</v>
      </c>
      <c r="C1165" s="192" t="s">
        <v>1005</v>
      </c>
      <c r="D1165" s="192">
        <v>18418</v>
      </c>
      <c r="E1165" s="193">
        <v>45198</v>
      </c>
      <c r="F1165" s="205"/>
      <c r="G1165" s="205"/>
      <c r="H1165" s="205"/>
      <c r="I1165" s="187">
        <v>66566.97</v>
      </c>
      <c r="J1165" s="193">
        <v>45230</v>
      </c>
      <c r="K1165" s="192" t="s">
        <v>1516</v>
      </c>
      <c r="L1165" s="205"/>
      <c r="M1165" s="197" t="s">
        <v>1516</v>
      </c>
      <c r="N1165" s="187">
        <v>66566.97</v>
      </c>
      <c r="O1165" s="199"/>
      <c r="P1165" s="205"/>
      <c r="Q1165" s="205"/>
      <c r="R1165" s="205"/>
      <c r="S1165" s="205"/>
      <c r="T1165" s="187" t="s">
        <v>1527</v>
      </c>
      <c r="U1165" s="203">
        <v>577</v>
      </c>
      <c r="V1165" s="201" t="s">
        <v>1039</v>
      </c>
      <c r="W1165" s="201" t="s">
        <v>1043</v>
      </c>
    </row>
    <row r="1166" spans="1:23" ht="52.5">
      <c r="A1166" s="197" t="s">
        <v>1525</v>
      </c>
      <c r="B1166" s="197" t="s">
        <v>1526</v>
      </c>
      <c r="C1166" s="192" t="s">
        <v>1005</v>
      </c>
      <c r="D1166" s="192">
        <v>18419</v>
      </c>
      <c r="E1166" s="193">
        <v>45198</v>
      </c>
      <c r="F1166" s="205"/>
      <c r="G1166" s="205"/>
      <c r="H1166" s="205"/>
      <c r="I1166" s="187">
        <v>35484.17</v>
      </c>
      <c r="J1166" s="193">
        <v>45230</v>
      </c>
      <c r="K1166" s="192" t="s">
        <v>1516</v>
      </c>
      <c r="L1166" s="205"/>
      <c r="M1166" s="197" t="s">
        <v>1516</v>
      </c>
      <c r="N1166" s="187">
        <v>35484.17</v>
      </c>
      <c r="O1166" s="199"/>
      <c r="P1166" s="205"/>
      <c r="Q1166" s="205"/>
      <c r="R1166" s="205"/>
      <c r="S1166" s="205"/>
      <c r="T1166" s="187" t="s">
        <v>1527</v>
      </c>
      <c r="U1166" s="203">
        <v>577</v>
      </c>
      <c r="V1166" s="201" t="s">
        <v>1039</v>
      </c>
      <c r="W1166" s="201" t="s">
        <v>1043</v>
      </c>
    </row>
    <row r="1167" spans="1:23" ht="52.5">
      <c r="A1167" s="197" t="s">
        <v>1525</v>
      </c>
      <c r="B1167" s="197" t="s">
        <v>1526</v>
      </c>
      <c r="C1167" s="192" t="s">
        <v>1005</v>
      </c>
      <c r="D1167" s="192">
        <v>18420</v>
      </c>
      <c r="E1167" s="193">
        <v>45198</v>
      </c>
      <c r="F1167" s="205"/>
      <c r="G1167" s="205"/>
      <c r="H1167" s="205"/>
      <c r="I1167" s="187">
        <v>59376.99</v>
      </c>
      <c r="J1167" s="193">
        <v>45230</v>
      </c>
      <c r="K1167" s="192" t="s">
        <v>1516</v>
      </c>
      <c r="L1167" s="205"/>
      <c r="M1167" s="197" t="s">
        <v>1516</v>
      </c>
      <c r="N1167" s="187">
        <v>59376.99</v>
      </c>
      <c r="O1167" s="199"/>
      <c r="P1167" s="205"/>
      <c r="Q1167" s="205"/>
      <c r="R1167" s="205"/>
      <c r="S1167" s="205"/>
      <c r="T1167" s="187" t="s">
        <v>1527</v>
      </c>
      <c r="U1167" s="203">
        <v>577</v>
      </c>
      <c r="V1167" s="201" t="s">
        <v>1039</v>
      </c>
      <c r="W1167" s="201" t="s">
        <v>1043</v>
      </c>
    </row>
    <row r="1168" spans="1:23" ht="52.5">
      <c r="A1168" s="197" t="s">
        <v>1525</v>
      </c>
      <c r="B1168" s="197" t="s">
        <v>1526</v>
      </c>
      <c r="C1168" s="192" t="s">
        <v>1005</v>
      </c>
      <c r="D1168" s="192">
        <v>18421</v>
      </c>
      <c r="E1168" s="193">
        <v>45198</v>
      </c>
      <c r="F1168" s="205"/>
      <c r="G1168" s="205"/>
      <c r="H1168" s="205"/>
      <c r="I1168" s="187">
        <v>14915.77</v>
      </c>
      <c r="J1168" s="193">
        <v>45230</v>
      </c>
      <c r="K1168" s="192" t="s">
        <v>1516</v>
      </c>
      <c r="L1168" s="205"/>
      <c r="M1168" s="197" t="s">
        <v>1516</v>
      </c>
      <c r="N1168" s="187">
        <v>14915.77</v>
      </c>
      <c r="O1168" s="199"/>
      <c r="P1168" s="205"/>
      <c r="Q1168" s="205"/>
      <c r="R1168" s="205"/>
      <c r="S1168" s="205"/>
      <c r="T1168" s="187" t="s">
        <v>1527</v>
      </c>
      <c r="U1168" s="203">
        <v>577</v>
      </c>
      <c r="V1168" s="201" t="s">
        <v>1039</v>
      </c>
      <c r="W1168" s="201" t="s">
        <v>1043</v>
      </c>
    </row>
    <row r="1169" spans="1:23" ht="52.5">
      <c r="A1169" s="197" t="s">
        <v>1525</v>
      </c>
      <c r="B1169" s="197" t="s">
        <v>1526</v>
      </c>
      <c r="C1169" s="192" t="s">
        <v>1005</v>
      </c>
      <c r="D1169" s="192">
        <v>18422</v>
      </c>
      <c r="E1169" s="193">
        <v>45198</v>
      </c>
      <c r="F1169" s="205"/>
      <c r="G1169" s="205"/>
      <c r="H1169" s="205"/>
      <c r="I1169" s="187">
        <v>14711.56</v>
      </c>
      <c r="J1169" s="193">
        <v>45230</v>
      </c>
      <c r="K1169" s="192" t="s">
        <v>1516</v>
      </c>
      <c r="L1169" s="205"/>
      <c r="M1169" s="197" t="s">
        <v>1516</v>
      </c>
      <c r="N1169" s="187">
        <v>14711.56</v>
      </c>
      <c r="O1169" s="199"/>
      <c r="P1169" s="205"/>
      <c r="Q1169" s="205"/>
      <c r="R1169" s="205"/>
      <c r="S1169" s="205"/>
      <c r="T1169" s="187" t="s">
        <v>1527</v>
      </c>
      <c r="U1169" s="203">
        <v>577</v>
      </c>
      <c r="V1169" s="201" t="s">
        <v>1039</v>
      </c>
      <c r="W1169" s="201" t="s">
        <v>1043</v>
      </c>
    </row>
    <row r="1170" spans="1:23" ht="52.5">
      <c r="A1170" s="197" t="s">
        <v>1525</v>
      </c>
      <c r="B1170" s="197" t="s">
        <v>1526</v>
      </c>
      <c r="C1170" s="192" t="s">
        <v>1005</v>
      </c>
      <c r="D1170" s="192">
        <v>18423</v>
      </c>
      <c r="E1170" s="193">
        <v>45198</v>
      </c>
      <c r="F1170" s="205"/>
      <c r="G1170" s="205"/>
      <c r="H1170" s="205"/>
      <c r="I1170" s="187">
        <v>5688.13</v>
      </c>
      <c r="J1170" s="193">
        <v>45230</v>
      </c>
      <c r="K1170" s="192" t="s">
        <v>1516</v>
      </c>
      <c r="L1170" s="205"/>
      <c r="M1170" s="197" t="s">
        <v>1516</v>
      </c>
      <c r="N1170" s="187">
        <v>5688.13</v>
      </c>
      <c r="O1170" s="199"/>
      <c r="P1170" s="205"/>
      <c r="Q1170" s="205"/>
      <c r="R1170" s="205"/>
      <c r="S1170" s="205"/>
      <c r="T1170" s="187" t="s">
        <v>1527</v>
      </c>
      <c r="U1170" s="203">
        <v>577</v>
      </c>
      <c r="V1170" s="201" t="s">
        <v>1039</v>
      </c>
      <c r="W1170" s="201" t="s">
        <v>1043</v>
      </c>
    </row>
    <row r="1171" spans="1:23" ht="52.5">
      <c r="A1171" s="197" t="s">
        <v>1525</v>
      </c>
      <c r="B1171" s="197" t="s">
        <v>1526</v>
      </c>
      <c r="C1171" s="192" t="s">
        <v>1005</v>
      </c>
      <c r="D1171" s="192">
        <v>18497</v>
      </c>
      <c r="E1171" s="193">
        <v>45230</v>
      </c>
      <c r="F1171" s="205"/>
      <c r="G1171" s="205"/>
      <c r="H1171" s="205"/>
      <c r="I1171" s="187">
        <v>58073.41</v>
      </c>
      <c r="J1171" s="193">
        <v>45260</v>
      </c>
      <c r="K1171" s="192" t="s">
        <v>1516</v>
      </c>
      <c r="L1171" s="205"/>
      <c r="M1171" s="197" t="s">
        <v>1516</v>
      </c>
      <c r="N1171" s="187">
        <v>58073.41</v>
      </c>
      <c r="O1171" s="199"/>
      <c r="P1171" s="205"/>
      <c r="Q1171" s="205"/>
      <c r="R1171" s="205"/>
      <c r="S1171" s="205"/>
      <c r="T1171" s="187" t="s">
        <v>1509</v>
      </c>
      <c r="U1171" s="203">
        <v>547</v>
      </c>
      <c r="V1171" s="201" t="s">
        <v>1039</v>
      </c>
      <c r="W1171" s="201" t="s">
        <v>1043</v>
      </c>
    </row>
    <row r="1172" spans="1:23" ht="52.5">
      <c r="A1172" s="197" t="s">
        <v>1525</v>
      </c>
      <c r="B1172" s="197" t="s">
        <v>1526</v>
      </c>
      <c r="C1172" s="192" t="s">
        <v>1005</v>
      </c>
      <c r="D1172" s="192">
        <v>18571</v>
      </c>
      <c r="E1172" s="193">
        <v>45260</v>
      </c>
      <c r="F1172" s="205"/>
      <c r="G1172" s="205"/>
      <c r="H1172" s="205"/>
      <c r="I1172" s="187">
        <v>78264.05</v>
      </c>
      <c r="J1172" s="193">
        <v>45288</v>
      </c>
      <c r="K1172" s="192" t="s">
        <v>1516</v>
      </c>
      <c r="L1172" s="205"/>
      <c r="M1172" s="197" t="s">
        <v>1516</v>
      </c>
      <c r="N1172" s="187">
        <v>78264.05</v>
      </c>
      <c r="O1172" s="199"/>
      <c r="P1172" s="205"/>
      <c r="Q1172" s="205"/>
      <c r="R1172" s="205"/>
      <c r="S1172" s="205"/>
      <c r="T1172" s="187" t="s">
        <v>1517</v>
      </c>
      <c r="U1172" s="203">
        <v>519</v>
      </c>
      <c r="V1172" s="201" t="s">
        <v>1039</v>
      </c>
      <c r="W1172" s="201" t="s">
        <v>1043</v>
      </c>
    </row>
    <row r="1173" spans="1:23" ht="52.5">
      <c r="A1173" s="197" t="s">
        <v>1525</v>
      </c>
      <c r="B1173" s="197" t="s">
        <v>1526</v>
      </c>
      <c r="C1173" s="192" t="s">
        <v>1005</v>
      </c>
      <c r="D1173" s="192">
        <v>18711</v>
      </c>
      <c r="E1173" s="193">
        <v>45289</v>
      </c>
      <c r="F1173" s="205"/>
      <c r="G1173" s="205"/>
      <c r="H1173" s="205"/>
      <c r="I1173" s="187">
        <v>93143</v>
      </c>
      <c r="J1173" s="193">
        <v>45322</v>
      </c>
      <c r="K1173" s="192" t="s">
        <v>1516</v>
      </c>
      <c r="L1173" s="205"/>
      <c r="M1173" s="197" t="s">
        <v>1516</v>
      </c>
      <c r="N1173" s="187">
        <v>93143</v>
      </c>
      <c r="O1173" s="199"/>
      <c r="P1173" s="205"/>
      <c r="Q1173" s="205"/>
      <c r="R1173" s="205"/>
      <c r="S1173" s="205"/>
      <c r="T1173" s="187" t="s">
        <v>1521</v>
      </c>
      <c r="U1173" s="203">
        <v>485</v>
      </c>
      <c r="V1173" s="201" t="s">
        <v>1039</v>
      </c>
      <c r="W1173" s="201" t="s">
        <v>1043</v>
      </c>
    </row>
    <row r="1174" spans="1:23" ht="52.5">
      <c r="A1174" s="197" t="s">
        <v>1525</v>
      </c>
      <c r="B1174" s="197" t="s">
        <v>1526</v>
      </c>
      <c r="C1174" s="192" t="s">
        <v>1005</v>
      </c>
      <c r="D1174" s="192">
        <v>18801</v>
      </c>
      <c r="E1174" s="193">
        <v>45322</v>
      </c>
      <c r="F1174" s="205"/>
      <c r="G1174" s="205"/>
      <c r="H1174" s="205"/>
      <c r="I1174" s="187">
        <v>91563.86</v>
      </c>
      <c r="J1174" s="193">
        <v>45351</v>
      </c>
      <c r="K1174" s="192" t="s">
        <v>1516</v>
      </c>
      <c r="L1174" s="205"/>
      <c r="M1174" s="197" t="s">
        <v>1516</v>
      </c>
      <c r="N1174" s="187">
        <v>91563.86</v>
      </c>
      <c r="O1174" s="199"/>
      <c r="P1174" s="205"/>
      <c r="Q1174" s="205"/>
      <c r="R1174" s="205"/>
      <c r="S1174" s="205"/>
      <c r="T1174" s="187" t="s">
        <v>1522</v>
      </c>
      <c r="U1174" s="203">
        <v>456</v>
      </c>
      <c r="V1174" s="201" t="s">
        <v>1039</v>
      </c>
      <c r="W1174" s="201" t="s">
        <v>1043</v>
      </c>
    </row>
    <row r="1175" spans="1:23" ht="52.5">
      <c r="A1175" s="197" t="s">
        <v>1525</v>
      </c>
      <c r="B1175" s="197" t="s">
        <v>1526</v>
      </c>
      <c r="C1175" s="192" t="s">
        <v>1005</v>
      </c>
      <c r="D1175" s="192">
        <v>18890</v>
      </c>
      <c r="E1175" s="193">
        <v>45351</v>
      </c>
      <c r="F1175" s="205"/>
      <c r="G1175" s="205"/>
      <c r="H1175" s="205"/>
      <c r="I1175" s="187">
        <v>94637.02</v>
      </c>
      <c r="J1175" s="193">
        <v>45382</v>
      </c>
      <c r="K1175" s="192" t="s">
        <v>1516</v>
      </c>
      <c r="L1175" s="205"/>
      <c r="M1175" s="197" t="s">
        <v>1516</v>
      </c>
      <c r="N1175" s="187">
        <v>94637.02</v>
      </c>
      <c r="O1175" s="199"/>
      <c r="P1175" s="205"/>
      <c r="Q1175" s="205"/>
      <c r="R1175" s="205"/>
      <c r="S1175" s="205"/>
      <c r="T1175" s="187" t="s">
        <v>1512</v>
      </c>
      <c r="U1175" s="203">
        <v>425</v>
      </c>
      <c r="V1175" s="201" t="s">
        <v>1039</v>
      </c>
      <c r="W1175" s="201" t="s">
        <v>1043</v>
      </c>
    </row>
    <row r="1176" spans="1:23" ht="52.5">
      <c r="A1176" s="197" t="s">
        <v>1525</v>
      </c>
      <c r="B1176" s="197" t="s">
        <v>1526</v>
      </c>
      <c r="C1176" s="192" t="s">
        <v>1005</v>
      </c>
      <c r="D1176" s="192">
        <v>18990</v>
      </c>
      <c r="E1176" s="193">
        <v>45382</v>
      </c>
      <c r="F1176" s="205"/>
      <c r="G1176" s="205"/>
      <c r="H1176" s="205"/>
      <c r="I1176" s="187">
        <v>96545.33</v>
      </c>
      <c r="J1176" s="193">
        <v>45412</v>
      </c>
      <c r="K1176" s="192" t="s">
        <v>1516</v>
      </c>
      <c r="L1176" s="205"/>
      <c r="M1176" s="197" t="s">
        <v>1516</v>
      </c>
      <c r="N1176" s="187">
        <v>96545.33</v>
      </c>
      <c r="O1176" s="199"/>
      <c r="P1176" s="205"/>
      <c r="Q1176" s="205"/>
      <c r="R1176" s="205"/>
      <c r="S1176" s="205"/>
      <c r="T1176" s="187" t="s">
        <v>1509</v>
      </c>
      <c r="U1176" s="203">
        <v>395</v>
      </c>
      <c r="V1176" s="201" t="s">
        <v>1039</v>
      </c>
      <c r="W1176" s="201" t="s">
        <v>1043</v>
      </c>
    </row>
    <row r="1177" spans="1:23" ht="52.5">
      <c r="A1177" s="197" t="s">
        <v>1525</v>
      </c>
      <c r="B1177" s="197" t="s">
        <v>1526</v>
      </c>
      <c r="C1177" s="192" t="s">
        <v>1005</v>
      </c>
      <c r="D1177" s="192">
        <v>19095</v>
      </c>
      <c r="E1177" s="193">
        <v>45412</v>
      </c>
      <c r="F1177" s="205"/>
      <c r="G1177" s="205"/>
      <c r="H1177" s="205"/>
      <c r="I1177" s="187">
        <v>94657.71</v>
      </c>
      <c r="J1177" s="193">
        <v>45443</v>
      </c>
      <c r="K1177" s="192" t="s">
        <v>1516</v>
      </c>
      <c r="L1177" s="205"/>
      <c r="M1177" s="197" t="s">
        <v>1516</v>
      </c>
      <c r="N1177" s="187">
        <v>94657.71</v>
      </c>
      <c r="O1177" s="199"/>
      <c r="P1177" s="205"/>
      <c r="Q1177" s="205"/>
      <c r="R1177" s="205"/>
      <c r="S1177" s="205"/>
      <c r="T1177" s="187" t="s">
        <v>1512</v>
      </c>
      <c r="U1177" s="203">
        <v>364</v>
      </c>
      <c r="V1177" s="201" t="s">
        <v>1038</v>
      </c>
      <c r="W1177" s="201" t="s">
        <v>1043</v>
      </c>
    </row>
    <row r="1178" spans="1:23" ht="52.5">
      <c r="A1178" s="197" t="s">
        <v>1525</v>
      </c>
      <c r="B1178" s="197" t="s">
        <v>1526</v>
      </c>
      <c r="C1178" s="192" t="s">
        <v>1005</v>
      </c>
      <c r="D1178" s="192">
        <v>19196</v>
      </c>
      <c r="E1178" s="193">
        <v>45444</v>
      </c>
      <c r="F1178" s="205"/>
      <c r="G1178" s="205"/>
      <c r="H1178" s="205"/>
      <c r="I1178" s="187">
        <v>99582.12</v>
      </c>
      <c r="J1178" s="193">
        <v>45474</v>
      </c>
      <c r="K1178" s="192" t="s">
        <v>1516</v>
      </c>
      <c r="L1178" s="205"/>
      <c r="M1178" s="197" t="s">
        <v>1516</v>
      </c>
      <c r="N1178" s="187">
        <v>99582.12</v>
      </c>
      <c r="O1178" s="199"/>
      <c r="P1178" s="205"/>
      <c r="Q1178" s="205"/>
      <c r="R1178" s="205"/>
      <c r="S1178" s="205"/>
      <c r="T1178" s="187" t="s">
        <v>1509</v>
      </c>
      <c r="U1178" s="203">
        <v>333</v>
      </c>
      <c r="V1178" s="201" t="s">
        <v>1038</v>
      </c>
      <c r="W1178" s="201" t="s">
        <v>1043</v>
      </c>
    </row>
    <row r="1179" spans="1:23" ht="52.5">
      <c r="A1179" s="197" t="s">
        <v>1525</v>
      </c>
      <c r="B1179" s="197" t="s">
        <v>1526</v>
      </c>
      <c r="C1179" s="192" t="s">
        <v>1005</v>
      </c>
      <c r="D1179" s="192">
        <v>19297</v>
      </c>
      <c r="E1179" s="193">
        <v>45473</v>
      </c>
      <c r="F1179" s="205"/>
      <c r="G1179" s="205"/>
      <c r="H1179" s="205"/>
      <c r="I1179" s="187">
        <v>99685.16</v>
      </c>
      <c r="J1179" s="193">
        <v>45504</v>
      </c>
      <c r="K1179" s="192" t="s">
        <v>1516</v>
      </c>
      <c r="L1179" s="205"/>
      <c r="M1179" s="197" t="s">
        <v>1516</v>
      </c>
      <c r="N1179" s="187">
        <v>99685.16</v>
      </c>
      <c r="O1179" s="199"/>
      <c r="P1179" s="205"/>
      <c r="Q1179" s="205"/>
      <c r="R1179" s="205"/>
      <c r="S1179" s="205"/>
      <c r="T1179" s="187" t="s">
        <v>1512</v>
      </c>
      <c r="U1179" s="203">
        <v>303</v>
      </c>
      <c r="V1179" s="201" t="s">
        <v>1038</v>
      </c>
      <c r="W1179" s="201" t="s">
        <v>1043</v>
      </c>
    </row>
    <row r="1180" spans="1:23" ht="52.5">
      <c r="A1180" s="197" t="s">
        <v>1525</v>
      </c>
      <c r="B1180" s="197" t="s">
        <v>1526</v>
      </c>
      <c r="C1180" s="192" t="s">
        <v>1005</v>
      </c>
      <c r="D1180" s="192">
        <v>19399</v>
      </c>
      <c r="E1180" s="193">
        <v>45504</v>
      </c>
      <c r="F1180" s="205"/>
      <c r="G1180" s="205"/>
      <c r="H1180" s="205"/>
      <c r="I1180" s="187">
        <v>96847.05</v>
      </c>
      <c r="J1180" s="193">
        <v>45535</v>
      </c>
      <c r="K1180" s="192" t="s">
        <v>1516</v>
      </c>
      <c r="L1180" s="205"/>
      <c r="M1180" s="197" t="s">
        <v>1516</v>
      </c>
      <c r="N1180" s="187">
        <v>96847.05</v>
      </c>
      <c r="O1180" s="199"/>
      <c r="P1180" s="205"/>
      <c r="Q1180" s="205"/>
      <c r="R1180" s="205"/>
      <c r="S1180" s="205"/>
      <c r="T1180" s="187" t="s">
        <v>1512</v>
      </c>
      <c r="U1180" s="203">
        <v>272</v>
      </c>
      <c r="V1180" s="201" t="s">
        <v>1038</v>
      </c>
      <c r="W1180" s="201" t="s">
        <v>1043</v>
      </c>
    </row>
    <row r="1181" spans="1:23" ht="52.5">
      <c r="A1181" s="197" t="s">
        <v>1525</v>
      </c>
      <c r="B1181" s="197" t="s">
        <v>1526</v>
      </c>
      <c r="C1181" s="192" t="s">
        <v>1005</v>
      </c>
      <c r="D1181" s="192">
        <v>19501</v>
      </c>
      <c r="E1181" s="193">
        <v>45535</v>
      </c>
      <c r="F1181" s="205"/>
      <c r="G1181" s="205"/>
      <c r="H1181" s="205"/>
      <c r="I1181" s="187">
        <v>92884.03</v>
      </c>
      <c r="J1181" s="193">
        <v>45565</v>
      </c>
      <c r="K1181" s="192" t="s">
        <v>1516</v>
      </c>
      <c r="L1181" s="205"/>
      <c r="M1181" s="197" t="s">
        <v>1516</v>
      </c>
      <c r="N1181" s="187">
        <v>92884.03</v>
      </c>
      <c r="O1181" s="199"/>
      <c r="P1181" s="205"/>
      <c r="Q1181" s="205"/>
      <c r="R1181" s="205"/>
      <c r="S1181" s="205"/>
      <c r="T1181" s="187" t="s">
        <v>1509</v>
      </c>
      <c r="U1181" s="203">
        <v>242</v>
      </c>
      <c r="V1181" s="201" t="s">
        <v>1038</v>
      </c>
      <c r="W1181" s="201" t="s">
        <v>1043</v>
      </c>
    </row>
    <row r="1182" spans="1:23" ht="52.5">
      <c r="A1182" s="197" t="s">
        <v>1525</v>
      </c>
      <c r="B1182" s="197" t="s">
        <v>1526</v>
      </c>
      <c r="C1182" s="192" t="s">
        <v>1005</v>
      </c>
      <c r="D1182" s="192">
        <v>19604</v>
      </c>
      <c r="E1182" s="193">
        <v>45565</v>
      </c>
      <c r="F1182" s="205"/>
      <c r="G1182" s="205"/>
      <c r="H1182" s="205"/>
      <c r="I1182" s="187">
        <v>49320.33</v>
      </c>
      <c r="J1182" s="193">
        <v>45596</v>
      </c>
      <c r="K1182" s="192" t="s">
        <v>1516</v>
      </c>
      <c r="L1182" s="205"/>
      <c r="M1182" s="197" t="s">
        <v>1516</v>
      </c>
      <c r="N1182" s="187">
        <v>49320.33</v>
      </c>
      <c r="O1182" s="199"/>
      <c r="P1182" s="205"/>
      <c r="Q1182" s="205"/>
      <c r="R1182" s="205"/>
      <c r="S1182" s="205"/>
      <c r="T1182" s="187" t="s">
        <v>1512</v>
      </c>
      <c r="U1182" s="203">
        <v>211</v>
      </c>
      <c r="V1182" s="201" t="s">
        <v>1038</v>
      </c>
      <c r="W1182" s="201" t="s">
        <v>1043</v>
      </c>
    </row>
    <row r="1183" spans="1:23" ht="52.5">
      <c r="A1183" s="197" t="s">
        <v>1525</v>
      </c>
      <c r="B1183" s="197" t="s">
        <v>1526</v>
      </c>
      <c r="C1183" s="192" t="s">
        <v>1005</v>
      </c>
      <c r="D1183" s="192">
        <v>19706</v>
      </c>
      <c r="E1183" s="193">
        <v>45596</v>
      </c>
      <c r="F1183" s="205"/>
      <c r="G1183" s="205"/>
      <c r="H1183" s="205"/>
      <c r="I1183" s="187">
        <v>41262.36</v>
      </c>
      <c r="J1183" s="193">
        <v>45626</v>
      </c>
      <c r="K1183" s="192" t="s">
        <v>1516</v>
      </c>
      <c r="L1183" s="205"/>
      <c r="M1183" s="197" t="s">
        <v>1516</v>
      </c>
      <c r="N1183" s="187">
        <v>41262.36</v>
      </c>
      <c r="O1183" s="199"/>
      <c r="P1183" s="205"/>
      <c r="Q1183" s="205"/>
      <c r="R1183" s="205"/>
      <c r="S1183" s="205"/>
      <c r="T1183" s="187" t="s">
        <v>1509</v>
      </c>
      <c r="U1183" s="203">
        <v>181</v>
      </c>
      <c r="V1183" s="201" t="s">
        <v>1038</v>
      </c>
      <c r="W1183" s="201" t="s">
        <v>1043</v>
      </c>
    </row>
    <row r="1184" spans="1:23" ht="52.5">
      <c r="A1184" s="197" t="s">
        <v>1525</v>
      </c>
      <c r="B1184" s="197" t="s">
        <v>1526</v>
      </c>
      <c r="C1184" s="192" t="s">
        <v>1005</v>
      </c>
      <c r="D1184" s="192">
        <v>19811</v>
      </c>
      <c r="E1184" s="193">
        <v>45626</v>
      </c>
      <c r="F1184" s="205"/>
      <c r="G1184" s="205"/>
      <c r="H1184" s="205"/>
      <c r="I1184" s="187">
        <v>57385.29</v>
      </c>
      <c r="J1184" s="193">
        <v>45656</v>
      </c>
      <c r="K1184" s="192" t="s">
        <v>1516</v>
      </c>
      <c r="L1184" s="205"/>
      <c r="M1184" s="197" t="s">
        <v>1516</v>
      </c>
      <c r="N1184" s="187">
        <v>57385.29</v>
      </c>
      <c r="O1184" s="199"/>
      <c r="P1184" s="205"/>
      <c r="Q1184" s="205"/>
      <c r="R1184" s="205"/>
      <c r="S1184" s="205"/>
      <c r="T1184" s="187" t="s">
        <v>1509</v>
      </c>
      <c r="U1184" s="203">
        <v>151</v>
      </c>
      <c r="V1184" s="201" t="s">
        <v>1037</v>
      </c>
      <c r="W1184" s="201" t="s">
        <v>1043</v>
      </c>
    </row>
    <row r="1185" spans="1:23" ht="52.5">
      <c r="A1185" s="197" t="s">
        <v>1525</v>
      </c>
      <c r="B1185" s="197" t="s">
        <v>1526</v>
      </c>
      <c r="C1185" s="192" t="s">
        <v>1005</v>
      </c>
      <c r="D1185" s="192">
        <v>19957</v>
      </c>
      <c r="E1185" s="193">
        <v>45656</v>
      </c>
      <c r="F1185" s="205"/>
      <c r="G1185" s="205"/>
      <c r="H1185" s="205"/>
      <c r="I1185" s="187">
        <v>59698.81</v>
      </c>
      <c r="J1185" s="193">
        <v>45688</v>
      </c>
      <c r="K1185" s="192" t="s">
        <v>1516</v>
      </c>
      <c r="L1185" s="205"/>
      <c r="M1185" s="197" t="s">
        <v>1516</v>
      </c>
      <c r="N1185" s="187">
        <v>59698.81</v>
      </c>
      <c r="O1185" s="199"/>
      <c r="P1185" s="205"/>
      <c r="Q1185" s="205"/>
      <c r="R1185" s="205"/>
      <c r="S1185" s="205"/>
      <c r="T1185" s="187" t="s">
        <v>1527</v>
      </c>
      <c r="U1185" s="203">
        <v>119</v>
      </c>
      <c r="V1185" s="201" t="s">
        <v>1035</v>
      </c>
      <c r="W1185" s="201" t="s">
        <v>1043</v>
      </c>
    </row>
    <row r="1186" spans="1:23" ht="52.5">
      <c r="A1186" s="197" t="s">
        <v>1525</v>
      </c>
      <c r="B1186" s="197" t="s">
        <v>1526</v>
      </c>
      <c r="C1186" s="192" t="s">
        <v>1005</v>
      </c>
      <c r="D1186" s="192">
        <v>20057</v>
      </c>
      <c r="E1186" s="193">
        <v>45688</v>
      </c>
      <c r="F1186" s="205"/>
      <c r="G1186" s="205"/>
      <c r="H1186" s="205"/>
      <c r="I1186" s="187">
        <v>49740.82</v>
      </c>
      <c r="J1186" s="193">
        <v>45716</v>
      </c>
      <c r="K1186" s="192" t="s">
        <v>1516</v>
      </c>
      <c r="L1186" s="205"/>
      <c r="M1186" s="197" t="s">
        <v>1516</v>
      </c>
      <c r="N1186" s="187">
        <v>49740.82</v>
      </c>
      <c r="O1186" s="199"/>
      <c r="P1186" s="205"/>
      <c r="Q1186" s="205"/>
      <c r="R1186" s="205"/>
      <c r="S1186" s="205"/>
      <c r="T1186" s="187" t="s">
        <v>1517</v>
      </c>
      <c r="U1186" s="203">
        <v>91</v>
      </c>
      <c r="V1186" s="201" t="s">
        <v>1035</v>
      </c>
      <c r="W1186" s="201" t="s">
        <v>1043</v>
      </c>
    </row>
    <row r="1187" spans="1:23" ht="52.5">
      <c r="A1187" s="197" t="s">
        <v>1525</v>
      </c>
      <c r="B1187" s="197" t="s">
        <v>1526</v>
      </c>
      <c r="C1187" s="192" t="s">
        <v>1005</v>
      </c>
      <c r="D1187" s="192">
        <v>20229</v>
      </c>
      <c r="E1187" s="193">
        <v>45734</v>
      </c>
      <c r="F1187" s="205"/>
      <c r="G1187" s="205"/>
      <c r="H1187" s="205"/>
      <c r="I1187" s="187">
        <v>49740.82</v>
      </c>
      <c r="J1187" s="193">
        <v>45764</v>
      </c>
      <c r="K1187" s="192" t="s">
        <v>1516</v>
      </c>
      <c r="L1187" s="205"/>
      <c r="M1187" s="197" t="s">
        <v>1516</v>
      </c>
      <c r="N1187" s="187">
        <v>49740.82</v>
      </c>
      <c r="O1187" s="199"/>
      <c r="P1187" s="205"/>
      <c r="Q1187" s="205"/>
      <c r="R1187" s="205"/>
      <c r="S1187" s="205"/>
      <c r="T1187" s="187" t="s">
        <v>1509</v>
      </c>
      <c r="U1187" s="203">
        <v>43</v>
      </c>
      <c r="V1187" s="201" t="s">
        <v>1033</v>
      </c>
      <c r="W1187" s="201" t="s">
        <v>1043</v>
      </c>
    </row>
    <row r="1188" spans="1:23" ht="52.5">
      <c r="A1188" s="197" t="s">
        <v>1525</v>
      </c>
      <c r="B1188" s="197" t="s">
        <v>1526</v>
      </c>
      <c r="C1188" s="192" t="s">
        <v>1005</v>
      </c>
      <c r="D1188" s="192">
        <v>20297</v>
      </c>
      <c r="E1188" s="193">
        <v>45748</v>
      </c>
      <c r="F1188" s="205"/>
      <c r="G1188" s="205"/>
      <c r="H1188" s="205"/>
      <c r="I1188" s="187">
        <v>46555.56</v>
      </c>
      <c r="J1188" s="193">
        <v>45777</v>
      </c>
      <c r="K1188" s="192" t="s">
        <v>1516</v>
      </c>
      <c r="L1188" s="205"/>
      <c r="M1188" s="197" t="s">
        <v>1516</v>
      </c>
      <c r="N1188" s="187">
        <v>46555.56</v>
      </c>
      <c r="O1188" s="199"/>
      <c r="P1188" s="205"/>
      <c r="Q1188" s="205"/>
      <c r="R1188" s="205"/>
      <c r="S1188" s="205"/>
      <c r="T1188" s="187" t="s">
        <v>1522</v>
      </c>
      <c r="U1188" s="203">
        <v>30</v>
      </c>
      <c r="V1188" s="201" t="s">
        <v>1032</v>
      </c>
      <c r="W1188" s="201" t="s">
        <v>1043</v>
      </c>
    </row>
    <row r="1189" spans="1:23" ht="52.5">
      <c r="A1189" s="197" t="s">
        <v>1525</v>
      </c>
      <c r="B1189" s="197" t="s">
        <v>1526</v>
      </c>
      <c r="C1189" s="192" t="s">
        <v>1005</v>
      </c>
      <c r="D1189" s="192">
        <v>20409</v>
      </c>
      <c r="E1189" s="193">
        <v>45777</v>
      </c>
      <c r="F1189" s="205"/>
      <c r="G1189" s="205"/>
      <c r="H1189" s="205"/>
      <c r="I1189" s="187">
        <v>47870.19</v>
      </c>
      <c r="J1189" s="193">
        <v>45808</v>
      </c>
      <c r="K1189" s="192" t="s">
        <v>1516</v>
      </c>
      <c r="L1189" s="205"/>
      <c r="M1189" s="197" t="s">
        <v>1516</v>
      </c>
      <c r="N1189" s="187">
        <v>47870.19</v>
      </c>
      <c r="O1189" s="199"/>
      <c r="P1189" s="205"/>
      <c r="Q1189" s="205"/>
      <c r="R1189" s="205"/>
      <c r="S1189" s="205"/>
      <c r="T1189" s="187" t="s">
        <v>1512</v>
      </c>
      <c r="U1189" s="203">
        <v>0</v>
      </c>
      <c r="V1189" s="201" t="s">
        <v>1031</v>
      </c>
      <c r="W1189" s="201" t="s">
        <v>1043</v>
      </c>
    </row>
    <row r="1190" spans="1:23" ht="52.5">
      <c r="A1190" s="197" t="s">
        <v>1525</v>
      </c>
      <c r="B1190" s="197" t="s">
        <v>1526</v>
      </c>
      <c r="C1190" s="192" t="s">
        <v>1005</v>
      </c>
      <c r="D1190" s="192">
        <v>20523</v>
      </c>
      <c r="E1190" s="193">
        <v>45807</v>
      </c>
      <c r="F1190" s="205"/>
      <c r="G1190" s="205"/>
      <c r="H1190" s="205"/>
      <c r="I1190" s="187">
        <v>50464.51</v>
      </c>
      <c r="J1190" s="193">
        <v>45838</v>
      </c>
      <c r="K1190" s="192" t="s">
        <v>1516</v>
      </c>
      <c r="L1190" s="205"/>
      <c r="M1190" s="197" t="s">
        <v>1516</v>
      </c>
      <c r="N1190" s="187">
        <v>50464.51</v>
      </c>
      <c r="O1190" s="199"/>
      <c r="P1190" s="205"/>
      <c r="Q1190" s="205"/>
      <c r="R1190" s="205"/>
      <c r="S1190" s="205"/>
      <c r="T1190" s="187" t="s">
        <v>1512</v>
      </c>
      <c r="U1190" s="203">
        <v>0</v>
      </c>
      <c r="V1190" s="201" t="s">
        <v>1031</v>
      </c>
      <c r="W1190" s="201" t="s">
        <v>1043</v>
      </c>
    </row>
    <row r="1191" spans="1:23" ht="42">
      <c r="A1191" s="197" t="s">
        <v>1006</v>
      </c>
      <c r="B1191" s="197" t="s">
        <v>2116</v>
      </c>
      <c r="C1191" s="192" t="s">
        <v>1008</v>
      </c>
      <c r="D1191" s="192">
        <v>181</v>
      </c>
      <c r="E1191" s="193">
        <v>45782</v>
      </c>
      <c r="F1191" s="205"/>
      <c r="G1191" s="205"/>
      <c r="H1191" s="205"/>
      <c r="I1191" s="187">
        <v>58609733.770000003</v>
      </c>
      <c r="J1191" s="193">
        <v>45807</v>
      </c>
      <c r="K1191" s="205"/>
      <c r="L1191" s="205"/>
      <c r="M1191" s="197" t="s">
        <v>1528</v>
      </c>
      <c r="N1191" s="187">
        <v>58609733.770000003</v>
      </c>
      <c r="O1191" s="199"/>
      <c r="P1191" s="205"/>
      <c r="Q1191" s="205"/>
      <c r="R1191" s="205"/>
      <c r="S1191" s="205"/>
      <c r="T1191" s="187" t="s">
        <v>1518</v>
      </c>
      <c r="U1191" s="203">
        <v>1</v>
      </c>
      <c r="V1191" s="201" t="s">
        <v>1032</v>
      </c>
      <c r="W1191" s="201" t="s">
        <v>1044</v>
      </c>
    </row>
    <row r="1192" spans="1:23" ht="84">
      <c r="A1192" s="197" t="s">
        <v>847</v>
      </c>
      <c r="B1192" s="197" t="s">
        <v>1529</v>
      </c>
      <c r="C1192" s="192" t="s">
        <v>1009</v>
      </c>
      <c r="D1192" s="192">
        <v>6165</v>
      </c>
      <c r="E1192" s="193">
        <v>45783</v>
      </c>
      <c r="F1192" s="192" t="s">
        <v>6978</v>
      </c>
      <c r="G1192" s="192" t="s">
        <v>6978</v>
      </c>
      <c r="H1192" s="191">
        <v>45778</v>
      </c>
      <c r="I1192" s="187">
        <v>16987.669999999998</v>
      </c>
      <c r="J1192" s="193">
        <v>45813</v>
      </c>
      <c r="K1192" s="192" t="s">
        <v>6978</v>
      </c>
      <c r="L1192" s="192" t="s">
        <v>6979</v>
      </c>
      <c r="M1192" s="197" t="s">
        <v>6980</v>
      </c>
      <c r="N1192" s="187">
        <v>16987.669999999998</v>
      </c>
      <c r="O1192" s="207">
        <v>45778</v>
      </c>
      <c r="P1192" s="205"/>
      <c r="Q1192" s="205"/>
      <c r="R1192" s="187" t="s">
        <v>6981</v>
      </c>
      <c r="S1192" s="205"/>
      <c r="T1192" s="187" t="s">
        <v>1509</v>
      </c>
      <c r="U1192" s="203">
        <v>0</v>
      </c>
      <c r="V1192" s="201" t="s">
        <v>1031</v>
      </c>
      <c r="W1192" s="201" t="s">
        <v>1042</v>
      </c>
    </row>
    <row r="1193" spans="1:23" ht="73.5">
      <c r="A1193" s="197" t="s">
        <v>6982</v>
      </c>
      <c r="B1193" s="197" t="s">
        <v>6983</v>
      </c>
      <c r="C1193" s="192" t="s">
        <v>1009</v>
      </c>
      <c r="D1193" s="192">
        <v>6240</v>
      </c>
      <c r="E1193" s="193">
        <v>45783</v>
      </c>
      <c r="F1193" s="192" t="s">
        <v>6984</v>
      </c>
      <c r="G1193" s="192" t="s">
        <v>6984</v>
      </c>
      <c r="H1193" s="191">
        <v>45778</v>
      </c>
      <c r="I1193" s="187">
        <v>14934.56</v>
      </c>
      <c r="J1193" s="193">
        <v>45813</v>
      </c>
      <c r="K1193" s="192" t="s">
        <v>6984</v>
      </c>
      <c r="L1193" s="192" t="s">
        <v>6985</v>
      </c>
      <c r="M1193" s="197" t="s">
        <v>6986</v>
      </c>
      <c r="N1193" s="187">
        <v>14934.56</v>
      </c>
      <c r="O1193" s="207">
        <v>45778</v>
      </c>
      <c r="P1193" s="205"/>
      <c r="Q1193" s="205"/>
      <c r="R1193" s="187" t="s">
        <v>6987</v>
      </c>
      <c r="S1193" s="205"/>
      <c r="T1193" s="187" t="s">
        <v>1509</v>
      </c>
      <c r="U1193" s="203">
        <v>0</v>
      </c>
      <c r="V1193" s="201" t="s">
        <v>1031</v>
      </c>
      <c r="W1193" s="201" t="s">
        <v>1042</v>
      </c>
    </row>
    <row r="1194" spans="1:23" ht="63">
      <c r="A1194" s="197" t="s">
        <v>2117</v>
      </c>
      <c r="B1194" s="197" t="s">
        <v>2118</v>
      </c>
      <c r="C1194" s="192" t="s">
        <v>1005</v>
      </c>
      <c r="D1194" s="192">
        <v>20568</v>
      </c>
      <c r="E1194" s="193">
        <v>45807</v>
      </c>
      <c r="F1194" s="205"/>
      <c r="G1194" s="205"/>
      <c r="H1194" s="205"/>
      <c r="I1194" s="187">
        <v>5789.39</v>
      </c>
      <c r="J1194" s="193">
        <v>45838</v>
      </c>
      <c r="K1194" s="192" t="s">
        <v>1516</v>
      </c>
      <c r="L1194" s="205"/>
      <c r="M1194" s="197" t="s">
        <v>1516</v>
      </c>
      <c r="N1194" s="187">
        <v>5789.39</v>
      </c>
      <c r="O1194" s="199"/>
      <c r="P1194" s="205"/>
      <c r="Q1194" s="205"/>
      <c r="R1194" s="205"/>
      <c r="S1194" s="205"/>
      <c r="T1194" s="187" t="s">
        <v>1512</v>
      </c>
      <c r="U1194" s="203">
        <v>0</v>
      </c>
      <c r="V1194" s="201" t="s">
        <v>1031</v>
      </c>
      <c r="W1194" s="201" t="s">
        <v>1043</v>
      </c>
    </row>
    <row r="1195" spans="1:23" ht="63">
      <c r="A1195" s="197" t="s">
        <v>956</v>
      </c>
      <c r="B1195" s="197" t="s">
        <v>1530</v>
      </c>
      <c r="C1195" s="192" t="s">
        <v>1005</v>
      </c>
      <c r="D1195" s="192">
        <v>19180</v>
      </c>
      <c r="E1195" s="193">
        <v>45444</v>
      </c>
      <c r="F1195" s="205"/>
      <c r="G1195" s="205"/>
      <c r="H1195" s="205"/>
      <c r="I1195" s="187">
        <v>9375.1</v>
      </c>
      <c r="J1195" s="193">
        <v>45474</v>
      </c>
      <c r="K1195" s="192" t="s">
        <v>1516</v>
      </c>
      <c r="L1195" s="205"/>
      <c r="M1195" s="197" t="s">
        <v>1516</v>
      </c>
      <c r="N1195" s="187">
        <v>435.94</v>
      </c>
      <c r="O1195" s="199"/>
      <c r="P1195" s="205"/>
      <c r="Q1195" s="205"/>
      <c r="R1195" s="205"/>
      <c r="S1195" s="205"/>
      <c r="T1195" s="187" t="s">
        <v>1509</v>
      </c>
      <c r="U1195" s="203">
        <v>333</v>
      </c>
      <c r="V1195" s="201" t="s">
        <v>1038</v>
      </c>
      <c r="W1195" s="201" t="s">
        <v>1043</v>
      </c>
    </row>
    <row r="1196" spans="1:23" ht="63">
      <c r="A1196" s="197" t="s">
        <v>956</v>
      </c>
      <c r="B1196" s="197" t="s">
        <v>1530</v>
      </c>
      <c r="C1196" s="192" t="s">
        <v>1005</v>
      </c>
      <c r="D1196" s="192">
        <v>19588</v>
      </c>
      <c r="E1196" s="193">
        <v>45565</v>
      </c>
      <c r="F1196" s="205"/>
      <c r="G1196" s="205"/>
      <c r="H1196" s="205"/>
      <c r="I1196" s="187">
        <v>9259.58</v>
      </c>
      <c r="J1196" s="193">
        <v>45596</v>
      </c>
      <c r="K1196" s="192" t="s">
        <v>1516</v>
      </c>
      <c r="L1196" s="205"/>
      <c r="M1196" s="197" t="s">
        <v>1516</v>
      </c>
      <c r="N1196" s="187">
        <v>9259.58</v>
      </c>
      <c r="O1196" s="199"/>
      <c r="P1196" s="205"/>
      <c r="Q1196" s="205"/>
      <c r="R1196" s="205"/>
      <c r="S1196" s="205"/>
      <c r="T1196" s="187" t="s">
        <v>1512</v>
      </c>
      <c r="U1196" s="203">
        <v>211</v>
      </c>
      <c r="V1196" s="201" t="s">
        <v>1038</v>
      </c>
      <c r="W1196" s="201" t="s">
        <v>1043</v>
      </c>
    </row>
    <row r="1197" spans="1:23" ht="63">
      <c r="A1197" s="197" t="s">
        <v>956</v>
      </c>
      <c r="B1197" s="197" t="s">
        <v>1530</v>
      </c>
      <c r="C1197" s="192" t="s">
        <v>1005</v>
      </c>
      <c r="D1197" s="192">
        <v>19600</v>
      </c>
      <c r="E1197" s="193">
        <v>45565</v>
      </c>
      <c r="F1197" s="205"/>
      <c r="G1197" s="205"/>
      <c r="H1197" s="205"/>
      <c r="I1197" s="187">
        <v>2058.66</v>
      </c>
      <c r="J1197" s="193">
        <v>45596</v>
      </c>
      <c r="K1197" s="192" t="s">
        <v>1516</v>
      </c>
      <c r="L1197" s="205"/>
      <c r="M1197" s="197" t="s">
        <v>1516</v>
      </c>
      <c r="N1197" s="187">
        <v>2058.66</v>
      </c>
      <c r="O1197" s="199"/>
      <c r="P1197" s="205"/>
      <c r="Q1197" s="205"/>
      <c r="R1197" s="205"/>
      <c r="S1197" s="205"/>
      <c r="T1197" s="187" t="s">
        <v>1512</v>
      </c>
      <c r="U1197" s="203">
        <v>211</v>
      </c>
      <c r="V1197" s="201" t="s">
        <v>1038</v>
      </c>
      <c r="W1197" s="201" t="s">
        <v>1043</v>
      </c>
    </row>
    <row r="1198" spans="1:23" ht="63">
      <c r="A1198" s="197" t="s">
        <v>956</v>
      </c>
      <c r="B1198" s="197" t="s">
        <v>1530</v>
      </c>
      <c r="C1198" s="192" t="s">
        <v>1005</v>
      </c>
      <c r="D1198" s="192">
        <v>19686</v>
      </c>
      <c r="E1198" s="193">
        <v>45596</v>
      </c>
      <c r="F1198" s="205"/>
      <c r="G1198" s="205"/>
      <c r="H1198" s="205"/>
      <c r="I1198" s="187">
        <v>9449.67</v>
      </c>
      <c r="J1198" s="193">
        <v>45626</v>
      </c>
      <c r="K1198" s="192" t="s">
        <v>1516</v>
      </c>
      <c r="L1198" s="205"/>
      <c r="M1198" s="197" t="s">
        <v>1516</v>
      </c>
      <c r="N1198" s="187">
        <v>9449.67</v>
      </c>
      <c r="O1198" s="199"/>
      <c r="P1198" s="205"/>
      <c r="Q1198" s="205"/>
      <c r="R1198" s="205"/>
      <c r="S1198" s="205"/>
      <c r="T1198" s="187" t="s">
        <v>1509</v>
      </c>
      <c r="U1198" s="203">
        <v>181</v>
      </c>
      <c r="V1198" s="201" t="s">
        <v>1038</v>
      </c>
      <c r="W1198" s="201" t="s">
        <v>1043</v>
      </c>
    </row>
    <row r="1199" spans="1:23" ht="63">
      <c r="A1199" s="197" t="s">
        <v>956</v>
      </c>
      <c r="B1199" s="197" t="s">
        <v>1530</v>
      </c>
      <c r="C1199" s="192" t="s">
        <v>1005</v>
      </c>
      <c r="D1199" s="192">
        <v>19687</v>
      </c>
      <c r="E1199" s="193">
        <v>45596</v>
      </c>
      <c r="F1199" s="205"/>
      <c r="G1199" s="205"/>
      <c r="H1199" s="205"/>
      <c r="I1199" s="187">
        <v>12487.46</v>
      </c>
      <c r="J1199" s="193">
        <v>45626</v>
      </c>
      <c r="K1199" s="192" t="s">
        <v>1516</v>
      </c>
      <c r="L1199" s="205"/>
      <c r="M1199" s="197" t="s">
        <v>1516</v>
      </c>
      <c r="N1199" s="187">
        <v>12487.46</v>
      </c>
      <c r="O1199" s="199"/>
      <c r="P1199" s="205"/>
      <c r="Q1199" s="205"/>
      <c r="R1199" s="205"/>
      <c r="S1199" s="205"/>
      <c r="T1199" s="187" t="s">
        <v>1509</v>
      </c>
      <c r="U1199" s="203">
        <v>181</v>
      </c>
      <c r="V1199" s="201" t="s">
        <v>1038</v>
      </c>
      <c r="W1199" s="201" t="s">
        <v>1043</v>
      </c>
    </row>
    <row r="1200" spans="1:23" ht="63">
      <c r="A1200" s="197" t="s">
        <v>956</v>
      </c>
      <c r="B1200" s="197" t="s">
        <v>1530</v>
      </c>
      <c r="C1200" s="192" t="s">
        <v>1005</v>
      </c>
      <c r="D1200" s="192">
        <v>19690</v>
      </c>
      <c r="E1200" s="193">
        <v>45596</v>
      </c>
      <c r="F1200" s="205"/>
      <c r="G1200" s="205"/>
      <c r="H1200" s="205"/>
      <c r="I1200" s="187">
        <v>9372.2999999999993</v>
      </c>
      <c r="J1200" s="193">
        <v>45626</v>
      </c>
      <c r="K1200" s="192" t="s">
        <v>1516</v>
      </c>
      <c r="L1200" s="205"/>
      <c r="M1200" s="197" t="s">
        <v>1516</v>
      </c>
      <c r="N1200" s="187">
        <v>9372.2999999999993</v>
      </c>
      <c r="O1200" s="199"/>
      <c r="P1200" s="205"/>
      <c r="Q1200" s="205"/>
      <c r="R1200" s="205"/>
      <c r="S1200" s="205"/>
      <c r="T1200" s="187" t="s">
        <v>1509</v>
      </c>
      <c r="U1200" s="203">
        <v>181</v>
      </c>
      <c r="V1200" s="201" t="s">
        <v>1038</v>
      </c>
      <c r="W1200" s="201" t="s">
        <v>1043</v>
      </c>
    </row>
    <row r="1201" spans="1:23" ht="63">
      <c r="A1201" s="197" t="s">
        <v>956</v>
      </c>
      <c r="B1201" s="197" t="s">
        <v>1530</v>
      </c>
      <c r="C1201" s="192" t="s">
        <v>1005</v>
      </c>
      <c r="D1201" s="192">
        <v>19693</v>
      </c>
      <c r="E1201" s="193">
        <v>45596</v>
      </c>
      <c r="F1201" s="205"/>
      <c r="G1201" s="205"/>
      <c r="H1201" s="205"/>
      <c r="I1201" s="187">
        <v>1864.32</v>
      </c>
      <c r="J1201" s="193">
        <v>45626</v>
      </c>
      <c r="K1201" s="192" t="s">
        <v>1516</v>
      </c>
      <c r="L1201" s="205"/>
      <c r="M1201" s="197" t="s">
        <v>1516</v>
      </c>
      <c r="N1201" s="187">
        <v>1864.32</v>
      </c>
      <c r="O1201" s="199"/>
      <c r="P1201" s="205"/>
      <c r="Q1201" s="205"/>
      <c r="R1201" s="205"/>
      <c r="S1201" s="205"/>
      <c r="T1201" s="187" t="s">
        <v>1509</v>
      </c>
      <c r="U1201" s="203">
        <v>181</v>
      </c>
      <c r="V1201" s="201" t="s">
        <v>1038</v>
      </c>
      <c r="W1201" s="201" t="s">
        <v>1043</v>
      </c>
    </row>
    <row r="1202" spans="1:23" ht="63">
      <c r="A1202" s="197" t="s">
        <v>956</v>
      </c>
      <c r="B1202" s="197" t="s">
        <v>1530</v>
      </c>
      <c r="C1202" s="192" t="s">
        <v>1005</v>
      </c>
      <c r="D1202" s="192">
        <v>19779</v>
      </c>
      <c r="E1202" s="193">
        <v>45626</v>
      </c>
      <c r="F1202" s="205"/>
      <c r="G1202" s="205"/>
      <c r="H1202" s="205"/>
      <c r="I1202" s="187">
        <v>13469.99</v>
      </c>
      <c r="J1202" s="193">
        <v>45656</v>
      </c>
      <c r="K1202" s="192" t="s">
        <v>1516</v>
      </c>
      <c r="L1202" s="205"/>
      <c r="M1202" s="197" t="s">
        <v>1516</v>
      </c>
      <c r="N1202" s="187">
        <v>13469.99</v>
      </c>
      <c r="O1202" s="199"/>
      <c r="P1202" s="205"/>
      <c r="Q1202" s="205"/>
      <c r="R1202" s="205"/>
      <c r="S1202" s="205"/>
      <c r="T1202" s="187" t="s">
        <v>1509</v>
      </c>
      <c r="U1202" s="203">
        <v>151</v>
      </c>
      <c r="V1202" s="201" t="s">
        <v>1037</v>
      </c>
      <c r="W1202" s="201" t="s">
        <v>1043</v>
      </c>
    </row>
    <row r="1203" spans="1:23" ht="63">
      <c r="A1203" s="197" t="s">
        <v>956</v>
      </c>
      <c r="B1203" s="197" t="s">
        <v>1530</v>
      </c>
      <c r="C1203" s="192" t="s">
        <v>1005</v>
      </c>
      <c r="D1203" s="192">
        <v>19785</v>
      </c>
      <c r="E1203" s="193">
        <v>45626</v>
      </c>
      <c r="F1203" s="205"/>
      <c r="G1203" s="205"/>
      <c r="H1203" s="205"/>
      <c r="I1203" s="187">
        <v>5078.4799999999996</v>
      </c>
      <c r="J1203" s="193">
        <v>45656</v>
      </c>
      <c r="K1203" s="192" t="s">
        <v>1516</v>
      </c>
      <c r="L1203" s="205"/>
      <c r="M1203" s="197" t="s">
        <v>1516</v>
      </c>
      <c r="N1203" s="187">
        <v>5078.4799999999996</v>
      </c>
      <c r="O1203" s="199"/>
      <c r="P1203" s="205"/>
      <c r="Q1203" s="205"/>
      <c r="R1203" s="205"/>
      <c r="S1203" s="205"/>
      <c r="T1203" s="187" t="s">
        <v>1509</v>
      </c>
      <c r="U1203" s="203">
        <v>151</v>
      </c>
      <c r="V1203" s="201" t="s">
        <v>1037</v>
      </c>
      <c r="W1203" s="201" t="s">
        <v>1043</v>
      </c>
    </row>
    <row r="1204" spans="1:23" ht="63">
      <c r="A1204" s="197" t="s">
        <v>956</v>
      </c>
      <c r="B1204" s="197" t="s">
        <v>1530</v>
      </c>
      <c r="C1204" s="192" t="s">
        <v>1005</v>
      </c>
      <c r="D1204" s="192">
        <v>19791</v>
      </c>
      <c r="E1204" s="193">
        <v>45626</v>
      </c>
      <c r="F1204" s="205"/>
      <c r="G1204" s="205"/>
      <c r="H1204" s="205"/>
      <c r="I1204" s="187">
        <v>11743.14</v>
      </c>
      <c r="J1204" s="193">
        <v>45656</v>
      </c>
      <c r="K1204" s="192" t="s">
        <v>1516</v>
      </c>
      <c r="L1204" s="205"/>
      <c r="M1204" s="197" t="s">
        <v>1516</v>
      </c>
      <c r="N1204" s="187">
        <v>11743.14</v>
      </c>
      <c r="O1204" s="199"/>
      <c r="P1204" s="205"/>
      <c r="Q1204" s="205"/>
      <c r="R1204" s="205"/>
      <c r="S1204" s="205"/>
      <c r="T1204" s="187" t="s">
        <v>1509</v>
      </c>
      <c r="U1204" s="203">
        <v>151</v>
      </c>
      <c r="V1204" s="201" t="s">
        <v>1037</v>
      </c>
      <c r="W1204" s="201" t="s">
        <v>1043</v>
      </c>
    </row>
    <row r="1205" spans="1:23" ht="63">
      <c r="A1205" s="197" t="s">
        <v>956</v>
      </c>
      <c r="B1205" s="197" t="s">
        <v>1530</v>
      </c>
      <c r="C1205" s="192" t="s">
        <v>1005</v>
      </c>
      <c r="D1205" s="192">
        <v>19792</v>
      </c>
      <c r="E1205" s="193">
        <v>45626</v>
      </c>
      <c r="F1205" s="205"/>
      <c r="G1205" s="205"/>
      <c r="H1205" s="205"/>
      <c r="I1205" s="187">
        <v>12482.13</v>
      </c>
      <c r="J1205" s="193">
        <v>45656</v>
      </c>
      <c r="K1205" s="192" t="s">
        <v>1516</v>
      </c>
      <c r="L1205" s="205"/>
      <c r="M1205" s="197" t="s">
        <v>1516</v>
      </c>
      <c r="N1205" s="187">
        <v>12482.13</v>
      </c>
      <c r="O1205" s="199"/>
      <c r="P1205" s="205"/>
      <c r="Q1205" s="205"/>
      <c r="R1205" s="205"/>
      <c r="S1205" s="205"/>
      <c r="T1205" s="187" t="s">
        <v>1509</v>
      </c>
      <c r="U1205" s="203">
        <v>151</v>
      </c>
      <c r="V1205" s="201" t="s">
        <v>1037</v>
      </c>
      <c r="W1205" s="201" t="s">
        <v>1043</v>
      </c>
    </row>
    <row r="1206" spans="1:23" ht="63">
      <c r="A1206" s="197" t="s">
        <v>956</v>
      </c>
      <c r="B1206" s="197" t="s">
        <v>1530</v>
      </c>
      <c r="C1206" s="192" t="s">
        <v>1005</v>
      </c>
      <c r="D1206" s="192">
        <v>19798</v>
      </c>
      <c r="E1206" s="193">
        <v>45626</v>
      </c>
      <c r="F1206" s="205"/>
      <c r="G1206" s="205"/>
      <c r="H1206" s="205"/>
      <c r="I1206" s="187">
        <v>1866</v>
      </c>
      <c r="J1206" s="193">
        <v>45656</v>
      </c>
      <c r="K1206" s="192" t="s">
        <v>1516</v>
      </c>
      <c r="L1206" s="205"/>
      <c r="M1206" s="197" t="s">
        <v>1516</v>
      </c>
      <c r="N1206" s="187">
        <v>1866</v>
      </c>
      <c r="O1206" s="199"/>
      <c r="P1206" s="205"/>
      <c r="Q1206" s="205"/>
      <c r="R1206" s="205"/>
      <c r="S1206" s="205"/>
      <c r="T1206" s="187" t="s">
        <v>1509</v>
      </c>
      <c r="U1206" s="203">
        <v>151</v>
      </c>
      <c r="V1206" s="201" t="s">
        <v>1037</v>
      </c>
      <c r="W1206" s="201" t="s">
        <v>1043</v>
      </c>
    </row>
    <row r="1207" spans="1:23" ht="63">
      <c r="A1207" s="197" t="s">
        <v>956</v>
      </c>
      <c r="B1207" s="197" t="s">
        <v>1530</v>
      </c>
      <c r="C1207" s="192" t="s">
        <v>1005</v>
      </c>
      <c r="D1207" s="192">
        <v>19937</v>
      </c>
      <c r="E1207" s="193">
        <v>45656</v>
      </c>
      <c r="F1207" s="205"/>
      <c r="G1207" s="205"/>
      <c r="H1207" s="205"/>
      <c r="I1207" s="187">
        <v>12275.72</v>
      </c>
      <c r="J1207" s="193">
        <v>45688</v>
      </c>
      <c r="K1207" s="192" t="s">
        <v>1516</v>
      </c>
      <c r="L1207" s="205"/>
      <c r="M1207" s="197" t="s">
        <v>1516</v>
      </c>
      <c r="N1207" s="187">
        <v>12275.72</v>
      </c>
      <c r="O1207" s="199"/>
      <c r="P1207" s="205"/>
      <c r="Q1207" s="205"/>
      <c r="R1207" s="205"/>
      <c r="S1207" s="205"/>
      <c r="T1207" s="187" t="s">
        <v>1527</v>
      </c>
      <c r="U1207" s="203">
        <v>119</v>
      </c>
      <c r="V1207" s="201" t="s">
        <v>1035</v>
      </c>
      <c r="W1207" s="201" t="s">
        <v>1043</v>
      </c>
    </row>
    <row r="1208" spans="1:23" ht="63">
      <c r="A1208" s="197" t="s">
        <v>956</v>
      </c>
      <c r="B1208" s="197" t="s">
        <v>1530</v>
      </c>
      <c r="C1208" s="192" t="s">
        <v>1005</v>
      </c>
      <c r="D1208" s="192">
        <v>19938</v>
      </c>
      <c r="E1208" s="193">
        <v>45656</v>
      </c>
      <c r="F1208" s="205"/>
      <c r="G1208" s="205"/>
      <c r="H1208" s="205"/>
      <c r="I1208" s="187">
        <v>12479.46</v>
      </c>
      <c r="J1208" s="193">
        <v>45688</v>
      </c>
      <c r="K1208" s="192" t="s">
        <v>1516</v>
      </c>
      <c r="L1208" s="205"/>
      <c r="M1208" s="197" t="s">
        <v>1516</v>
      </c>
      <c r="N1208" s="187">
        <v>12479.46</v>
      </c>
      <c r="O1208" s="199"/>
      <c r="P1208" s="205"/>
      <c r="Q1208" s="205"/>
      <c r="R1208" s="205"/>
      <c r="S1208" s="205"/>
      <c r="T1208" s="187" t="s">
        <v>1527</v>
      </c>
      <c r="U1208" s="203">
        <v>119</v>
      </c>
      <c r="V1208" s="201" t="s">
        <v>1035</v>
      </c>
      <c r="W1208" s="201" t="s">
        <v>1043</v>
      </c>
    </row>
    <row r="1209" spans="1:23" ht="63">
      <c r="A1209" s="197" t="s">
        <v>956</v>
      </c>
      <c r="B1209" s="197" t="s">
        <v>1530</v>
      </c>
      <c r="C1209" s="192" t="s">
        <v>1005</v>
      </c>
      <c r="D1209" s="192">
        <v>19942</v>
      </c>
      <c r="E1209" s="193">
        <v>45656</v>
      </c>
      <c r="F1209" s="205"/>
      <c r="G1209" s="205"/>
      <c r="H1209" s="205"/>
      <c r="I1209" s="187">
        <v>1545.69</v>
      </c>
      <c r="J1209" s="193">
        <v>45688</v>
      </c>
      <c r="K1209" s="192" t="s">
        <v>1516</v>
      </c>
      <c r="L1209" s="205"/>
      <c r="M1209" s="197" t="s">
        <v>1516</v>
      </c>
      <c r="N1209" s="187">
        <v>1545.69</v>
      </c>
      <c r="O1209" s="199"/>
      <c r="P1209" s="205"/>
      <c r="Q1209" s="205"/>
      <c r="R1209" s="205"/>
      <c r="S1209" s="205"/>
      <c r="T1209" s="187" t="s">
        <v>1527</v>
      </c>
      <c r="U1209" s="203">
        <v>119</v>
      </c>
      <c r="V1209" s="201" t="s">
        <v>1035</v>
      </c>
      <c r="W1209" s="201" t="s">
        <v>1043</v>
      </c>
    </row>
    <row r="1210" spans="1:23" ht="63">
      <c r="A1210" s="197" t="s">
        <v>956</v>
      </c>
      <c r="B1210" s="197" t="s">
        <v>1530</v>
      </c>
      <c r="C1210" s="192" t="s">
        <v>1005</v>
      </c>
      <c r="D1210" s="192">
        <v>19944</v>
      </c>
      <c r="E1210" s="193">
        <v>45656</v>
      </c>
      <c r="F1210" s="205"/>
      <c r="G1210" s="205"/>
      <c r="H1210" s="205"/>
      <c r="I1210" s="187">
        <v>1865.44</v>
      </c>
      <c r="J1210" s="193">
        <v>45688</v>
      </c>
      <c r="K1210" s="192" t="s">
        <v>1516</v>
      </c>
      <c r="L1210" s="205"/>
      <c r="M1210" s="197" t="s">
        <v>1516</v>
      </c>
      <c r="N1210" s="187">
        <v>1865.44</v>
      </c>
      <c r="O1210" s="199"/>
      <c r="P1210" s="205"/>
      <c r="Q1210" s="205"/>
      <c r="R1210" s="205"/>
      <c r="S1210" s="205"/>
      <c r="T1210" s="187" t="s">
        <v>1527</v>
      </c>
      <c r="U1210" s="203">
        <v>119</v>
      </c>
      <c r="V1210" s="201" t="s">
        <v>1035</v>
      </c>
      <c r="W1210" s="201" t="s">
        <v>1043</v>
      </c>
    </row>
    <row r="1211" spans="1:23" ht="63">
      <c r="A1211" s="197" t="s">
        <v>956</v>
      </c>
      <c r="B1211" s="197" t="s">
        <v>1530</v>
      </c>
      <c r="C1211" s="192" t="s">
        <v>1005</v>
      </c>
      <c r="D1211" s="192">
        <v>20019</v>
      </c>
      <c r="E1211" s="193">
        <v>45688</v>
      </c>
      <c r="F1211" s="205"/>
      <c r="G1211" s="205"/>
      <c r="H1211" s="205"/>
      <c r="I1211" s="187">
        <v>26969.14</v>
      </c>
      <c r="J1211" s="193">
        <v>45716</v>
      </c>
      <c r="K1211" s="192" t="s">
        <v>1516</v>
      </c>
      <c r="L1211" s="205"/>
      <c r="M1211" s="197" t="s">
        <v>1516</v>
      </c>
      <c r="N1211" s="187">
        <v>26969.14</v>
      </c>
      <c r="O1211" s="199"/>
      <c r="P1211" s="205"/>
      <c r="Q1211" s="205"/>
      <c r="R1211" s="205"/>
      <c r="S1211" s="205"/>
      <c r="T1211" s="187" t="s">
        <v>1517</v>
      </c>
      <c r="U1211" s="203">
        <v>91</v>
      </c>
      <c r="V1211" s="201" t="s">
        <v>1035</v>
      </c>
      <c r="W1211" s="201" t="s">
        <v>1043</v>
      </c>
    </row>
    <row r="1212" spans="1:23" ht="63">
      <c r="A1212" s="197" t="s">
        <v>956</v>
      </c>
      <c r="B1212" s="197" t="s">
        <v>1530</v>
      </c>
      <c r="C1212" s="192" t="s">
        <v>1005</v>
      </c>
      <c r="D1212" s="192">
        <v>20020</v>
      </c>
      <c r="E1212" s="193">
        <v>45688</v>
      </c>
      <c r="F1212" s="205"/>
      <c r="G1212" s="205"/>
      <c r="H1212" s="205"/>
      <c r="I1212" s="187">
        <v>17715.63</v>
      </c>
      <c r="J1212" s="193">
        <v>45716</v>
      </c>
      <c r="K1212" s="192" t="s">
        <v>1516</v>
      </c>
      <c r="L1212" s="205"/>
      <c r="M1212" s="197" t="s">
        <v>1516</v>
      </c>
      <c r="N1212" s="187">
        <v>17715.63</v>
      </c>
      <c r="O1212" s="199"/>
      <c r="P1212" s="205"/>
      <c r="Q1212" s="205"/>
      <c r="R1212" s="205"/>
      <c r="S1212" s="205"/>
      <c r="T1212" s="187" t="s">
        <v>1517</v>
      </c>
      <c r="U1212" s="203">
        <v>91</v>
      </c>
      <c r="V1212" s="201" t="s">
        <v>1035</v>
      </c>
      <c r="W1212" s="201" t="s">
        <v>1043</v>
      </c>
    </row>
    <row r="1213" spans="1:23" ht="63">
      <c r="A1213" s="197" t="s">
        <v>956</v>
      </c>
      <c r="B1213" s="197" t="s">
        <v>1530</v>
      </c>
      <c r="C1213" s="192" t="s">
        <v>1005</v>
      </c>
      <c r="D1213" s="192">
        <v>20022</v>
      </c>
      <c r="E1213" s="193">
        <v>45688</v>
      </c>
      <c r="F1213" s="205"/>
      <c r="G1213" s="205"/>
      <c r="H1213" s="205"/>
      <c r="I1213" s="187">
        <v>38447.22</v>
      </c>
      <c r="J1213" s="193">
        <v>45716</v>
      </c>
      <c r="K1213" s="192" t="s">
        <v>1516</v>
      </c>
      <c r="L1213" s="205"/>
      <c r="M1213" s="197" t="s">
        <v>1516</v>
      </c>
      <c r="N1213" s="187">
        <v>38447.22</v>
      </c>
      <c r="O1213" s="199"/>
      <c r="P1213" s="205"/>
      <c r="Q1213" s="205"/>
      <c r="R1213" s="205"/>
      <c r="S1213" s="205"/>
      <c r="T1213" s="187" t="s">
        <v>1517</v>
      </c>
      <c r="U1213" s="203">
        <v>91</v>
      </c>
      <c r="V1213" s="201" t="s">
        <v>1035</v>
      </c>
      <c r="W1213" s="201" t="s">
        <v>1043</v>
      </c>
    </row>
    <row r="1214" spans="1:23" ht="63">
      <c r="A1214" s="197" t="s">
        <v>956</v>
      </c>
      <c r="B1214" s="197" t="s">
        <v>1530</v>
      </c>
      <c r="C1214" s="192" t="s">
        <v>1005</v>
      </c>
      <c r="D1214" s="192">
        <v>20023</v>
      </c>
      <c r="E1214" s="193">
        <v>45688</v>
      </c>
      <c r="F1214" s="205"/>
      <c r="G1214" s="205"/>
      <c r="H1214" s="205"/>
      <c r="I1214" s="187">
        <v>31410.86</v>
      </c>
      <c r="J1214" s="193">
        <v>45716</v>
      </c>
      <c r="K1214" s="192" t="s">
        <v>1516</v>
      </c>
      <c r="L1214" s="205"/>
      <c r="M1214" s="197" t="s">
        <v>1516</v>
      </c>
      <c r="N1214" s="187">
        <v>31410.86</v>
      </c>
      <c r="O1214" s="199"/>
      <c r="P1214" s="205"/>
      <c r="Q1214" s="205"/>
      <c r="R1214" s="205"/>
      <c r="S1214" s="205"/>
      <c r="T1214" s="187" t="s">
        <v>1517</v>
      </c>
      <c r="U1214" s="203">
        <v>91</v>
      </c>
      <c r="V1214" s="201" t="s">
        <v>1035</v>
      </c>
      <c r="W1214" s="201" t="s">
        <v>1043</v>
      </c>
    </row>
    <row r="1215" spans="1:23" ht="63">
      <c r="A1215" s="197" t="s">
        <v>956</v>
      </c>
      <c r="B1215" s="197" t="s">
        <v>1530</v>
      </c>
      <c r="C1215" s="192" t="s">
        <v>1005</v>
      </c>
      <c r="D1215" s="192">
        <v>20024</v>
      </c>
      <c r="E1215" s="193">
        <v>45688</v>
      </c>
      <c r="F1215" s="205"/>
      <c r="G1215" s="205"/>
      <c r="H1215" s="205"/>
      <c r="I1215" s="187">
        <v>18743.509999999998</v>
      </c>
      <c r="J1215" s="193">
        <v>45716</v>
      </c>
      <c r="K1215" s="192" t="s">
        <v>1516</v>
      </c>
      <c r="L1215" s="205"/>
      <c r="M1215" s="197" t="s">
        <v>1516</v>
      </c>
      <c r="N1215" s="187">
        <v>18743.509999999998</v>
      </c>
      <c r="O1215" s="199"/>
      <c r="P1215" s="205"/>
      <c r="Q1215" s="205"/>
      <c r="R1215" s="205"/>
      <c r="S1215" s="205"/>
      <c r="T1215" s="187" t="s">
        <v>1517</v>
      </c>
      <c r="U1215" s="203">
        <v>91</v>
      </c>
      <c r="V1215" s="201" t="s">
        <v>1035</v>
      </c>
      <c r="W1215" s="201" t="s">
        <v>1043</v>
      </c>
    </row>
    <row r="1216" spans="1:23" ht="63">
      <c r="A1216" s="197" t="s">
        <v>956</v>
      </c>
      <c r="B1216" s="197" t="s">
        <v>1530</v>
      </c>
      <c r="C1216" s="192" t="s">
        <v>1005</v>
      </c>
      <c r="D1216" s="192">
        <v>20025</v>
      </c>
      <c r="E1216" s="193">
        <v>45688</v>
      </c>
      <c r="F1216" s="205"/>
      <c r="G1216" s="205"/>
      <c r="H1216" s="205"/>
      <c r="I1216" s="187">
        <v>29926.71</v>
      </c>
      <c r="J1216" s="193">
        <v>45716</v>
      </c>
      <c r="K1216" s="192" t="s">
        <v>1516</v>
      </c>
      <c r="L1216" s="205"/>
      <c r="M1216" s="197" t="s">
        <v>1516</v>
      </c>
      <c r="N1216" s="187">
        <v>29926.71</v>
      </c>
      <c r="O1216" s="199"/>
      <c r="P1216" s="205"/>
      <c r="Q1216" s="205"/>
      <c r="R1216" s="205"/>
      <c r="S1216" s="205"/>
      <c r="T1216" s="187" t="s">
        <v>1517</v>
      </c>
      <c r="U1216" s="203">
        <v>91</v>
      </c>
      <c r="V1216" s="201" t="s">
        <v>1035</v>
      </c>
      <c r="W1216" s="201" t="s">
        <v>1043</v>
      </c>
    </row>
    <row r="1217" spans="1:23" ht="63">
      <c r="A1217" s="197" t="s">
        <v>956</v>
      </c>
      <c r="B1217" s="197" t="s">
        <v>1530</v>
      </c>
      <c r="C1217" s="192" t="s">
        <v>1005</v>
      </c>
      <c r="D1217" s="192">
        <v>20026</v>
      </c>
      <c r="E1217" s="193">
        <v>45688</v>
      </c>
      <c r="F1217" s="205"/>
      <c r="G1217" s="205"/>
      <c r="H1217" s="205"/>
      <c r="I1217" s="187">
        <v>11421.1</v>
      </c>
      <c r="J1217" s="193">
        <v>45716</v>
      </c>
      <c r="K1217" s="192" t="s">
        <v>1516</v>
      </c>
      <c r="L1217" s="205"/>
      <c r="M1217" s="197" t="s">
        <v>1516</v>
      </c>
      <c r="N1217" s="187">
        <v>11421.1</v>
      </c>
      <c r="O1217" s="199"/>
      <c r="P1217" s="205"/>
      <c r="Q1217" s="205"/>
      <c r="R1217" s="205"/>
      <c r="S1217" s="205"/>
      <c r="T1217" s="187" t="s">
        <v>1517</v>
      </c>
      <c r="U1217" s="203">
        <v>91</v>
      </c>
      <c r="V1217" s="201" t="s">
        <v>1035</v>
      </c>
      <c r="W1217" s="201" t="s">
        <v>1043</v>
      </c>
    </row>
    <row r="1218" spans="1:23" ht="63">
      <c r="A1218" s="197" t="s">
        <v>956</v>
      </c>
      <c r="B1218" s="197" t="s">
        <v>1530</v>
      </c>
      <c r="C1218" s="192" t="s">
        <v>1005</v>
      </c>
      <c r="D1218" s="192">
        <v>20027</v>
      </c>
      <c r="E1218" s="193">
        <v>45688</v>
      </c>
      <c r="F1218" s="205"/>
      <c r="G1218" s="205"/>
      <c r="H1218" s="205"/>
      <c r="I1218" s="187">
        <v>29436.53</v>
      </c>
      <c r="J1218" s="193">
        <v>45716</v>
      </c>
      <c r="K1218" s="192" t="s">
        <v>1516</v>
      </c>
      <c r="L1218" s="205"/>
      <c r="M1218" s="197" t="s">
        <v>1516</v>
      </c>
      <c r="N1218" s="187">
        <v>29436.53</v>
      </c>
      <c r="O1218" s="199"/>
      <c r="P1218" s="205"/>
      <c r="Q1218" s="205"/>
      <c r="R1218" s="205"/>
      <c r="S1218" s="205"/>
      <c r="T1218" s="187" t="s">
        <v>1517</v>
      </c>
      <c r="U1218" s="203">
        <v>91</v>
      </c>
      <c r="V1218" s="201" t="s">
        <v>1035</v>
      </c>
      <c r="W1218" s="201" t="s">
        <v>1043</v>
      </c>
    </row>
    <row r="1219" spans="1:23" ht="63">
      <c r="A1219" s="197" t="s">
        <v>956</v>
      </c>
      <c r="B1219" s="197" t="s">
        <v>1530</v>
      </c>
      <c r="C1219" s="192" t="s">
        <v>1005</v>
      </c>
      <c r="D1219" s="192">
        <v>20028</v>
      </c>
      <c r="E1219" s="193">
        <v>45688</v>
      </c>
      <c r="F1219" s="205"/>
      <c r="G1219" s="205"/>
      <c r="H1219" s="205"/>
      <c r="I1219" s="187">
        <v>19177.54</v>
      </c>
      <c r="J1219" s="193">
        <v>45716</v>
      </c>
      <c r="K1219" s="192" t="s">
        <v>1516</v>
      </c>
      <c r="L1219" s="205"/>
      <c r="M1219" s="197" t="s">
        <v>1516</v>
      </c>
      <c r="N1219" s="187">
        <v>19177.54</v>
      </c>
      <c r="O1219" s="199"/>
      <c r="P1219" s="205"/>
      <c r="Q1219" s="205"/>
      <c r="R1219" s="205"/>
      <c r="S1219" s="205"/>
      <c r="T1219" s="187" t="s">
        <v>1517</v>
      </c>
      <c r="U1219" s="203">
        <v>91</v>
      </c>
      <c r="V1219" s="201" t="s">
        <v>1035</v>
      </c>
      <c r="W1219" s="201" t="s">
        <v>1043</v>
      </c>
    </row>
    <row r="1220" spans="1:23" ht="63">
      <c r="A1220" s="197" t="s">
        <v>956</v>
      </c>
      <c r="B1220" s="197" t="s">
        <v>1530</v>
      </c>
      <c r="C1220" s="192" t="s">
        <v>1005</v>
      </c>
      <c r="D1220" s="192">
        <v>20029</v>
      </c>
      <c r="E1220" s="193">
        <v>45688</v>
      </c>
      <c r="F1220" s="205"/>
      <c r="G1220" s="205"/>
      <c r="H1220" s="205"/>
      <c r="I1220" s="187">
        <v>7442.58</v>
      </c>
      <c r="J1220" s="193">
        <v>45716</v>
      </c>
      <c r="K1220" s="192" t="s">
        <v>1516</v>
      </c>
      <c r="L1220" s="205"/>
      <c r="M1220" s="197" t="s">
        <v>1516</v>
      </c>
      <c r="N1220" s="187">
        <v>7442.58</v>
      </c>
      <c r="O1220" s="199"/>
      <c r="P1220" s="205"/>
      <c r="Q1220" s="205"/>
      <c r="R1220" s="205"/>
      <c r="S1220" s="205"/>
      <c r="T1220" s="187" t="s">
        <v>1517</v>
      </c>
      <c r="U1220" s="203">
        <v>91</v>
      </c>
      <c r="V1220" s="201" t="s">
        <v>1035</v>
      </c>
      <c r="W1220" s="201" t="s">
        <v>1043</v>
      </c>
    </row>
    <row r="1221" spans="1:23" ht="63">
      <c r="A1221" s="197" t="s">
        <v>956</v>
      </c>
      <c r="B1221" s="197" t="s">
        <v>1530</v>
      </c>
      <c r="C1221" s="192" t="s">
        <v>1005</v>
      </c>
      <c r="D1221" s="192">
        <v>20030</v>
      </c>
      <c r="E1221" s="193">
        <v>45688</v>
      </c>
      <c r="F1221" s="205"/>
      <c r="G1221" s="205"/>
      <c r="H1221" s="205"/>
      <c r="I1221" s="187">
        <v>15939.13</v>
      </c>
      <c r="J1221" s="193">
        <v>45716</v>
      </c>
      <c r="K1221" s="192" t="s">
        <v>1516</v>
      </c>
      <c r="L1221" s="205"/>
      <c r="M1221" s="197" t="s">
        <v>1516</v>
      </c>
      <c r="N1221" s="187">
        <v>15939.13</v>
      </c>
      <c r="O1221" s="199"/>
      <c r="P1221" s="205"/>
      <c r="Q1221" s="205"/>
      <c r="R1221" s="205"/>
      <c r="S1221" s="205"/>
      <c r="T1221" s="187" t="s">
        <v>1517</v>
      </c>
      <c r="U1221" s="203">
        <v>91</v>
      </c>
      <c r="V1221" s="201" t="s">
        <v>1035</v>
      </c>
      <c r="W1221" s="201" t="s">
        <v>1043</v>
      </c>
    </row>
    <row r="1222" spans="1:23" ht="63">
      <c r="A1222" s="197" t="s">
        <v>956</v>
      </c>
      <c r="B1222" s="197" t="s">
        <v>1530</v>
      </c>
      <c r="C1222" s="192" t="s">
        <v>1005</v>
      </c>
      <c r="D1222" s="192">
        <v>20031</v>
      </c>
      <c r="E1222" s="193">
        <v>45688</v>
      </c>
      <c r="F1222" s="205"/>
      <c r="G1222" s="205"/>
      <c r="H1222" s="205"/>
      <c r="I1222" s="187">
        <v>10666.19</v>
      </c>
      <c r="J1222" s="193">
        <v>45716</v>
      </c>
      <c r="K1222" s="192" t="s">
        <v>1516</v>
      </c>
      <c r="L1222" s="205"/>
      <c r="M1222" s="197" t="s">
        <v>1516</v>
      </c>
      <c r="N1222" s="187">
        <v>10666.19</v>
      </c>
      <c r="O1222" s="199"/>
      <c r="P1222" s="205"/>
      <c r="Q1222" s="205"/>
      <c r="R1222" s="205"/>
      <c r="S1222" s="205"/>
      <c r="T1222" s="187" t="s">
        <v>1517</v>
      </c>
      <c r="U1222" s="203">
        <v>91</v>
      </c>
      <c r="V1222" s="201" t="s">
        <v>1035</v>
      </c>
      <c r="W1222" s="201" t="s">
        <v>1043</v>
      </c>
    </row>
    <row r="1223" spans="1:23" ht="63">
      <c r="A1223" s="197" t="s">
        <v>956</v>
      </c>
      <c r="B1223" s="197" t="s">
        <v>1530</v>
      </c>
      <c r="C1223" s="192" t="s">
        <v>1005</v>
      </c>
      <c r="D1223" s="192">
        <v>20032</v>
      </c>
      <c r="E1223" s="193">
        <v>45688</v>
      </c>
      <c r="F1223" s="205"/>
      <c r="G1223" s="205"/>
      <c r="H1223" s="205"/>
      <c r="I1223" s="187">
        <v>13533.47</v>
      </c>
      <c r="J1223" s="193">
        <v>45716</v>
      </c>
      <c r="K1223" s="192" t="s">
        <v>1516</v>
      </c>
      <c r="L1223" s="205"/>
      <c r="M1223" s="197" t="s">
        <v>1516</v>
      </c>
      <c r="N1223" s="187">
        <v>13533.47</v>
      </c>
      <c r="O1223" s="199"/>
      <c r="P1223" s="205"/>
      <c r="Q1223" s="205"/>
      <c r="R1223" s="205"/>
      <c r="S1223" s="205"/>
      <c r="T1223" s="187" t="s">
        <v>1517</v>
      </c>
      <c r="U1223" s="203">
        <v>91</v>
      </c>
      <c r="V1223" s="201" t="s">
        <v>1035</v>
      </c>
      <c r="W1223" s="201" t="s">
        <v>1043</v>
      </c>
    </row>
    <row r="1224" spans="1:23" ht="63">
      <c r="A1224" s="197" t="s">
        <v>956</v>
      </c>
      <c r="B1224" s="197" t="s">
        <v>1530</v>
      </c>
      <c r="C1224" s="192" t="s">
        <v>1005</v>
      </c>
      <c r="D1224" s="192">
        <v>20033</v>
      </c>
      <c r="E1224" s="193">
        <v>45688</v>
      </c>
      <c r="F1224" s="205"/>
      <c r="G1224" s="205"/>
      <c r="H1224" s="205"/>
      <c r="I1224" s="187">
        <v>11252.15</v>
      </c>
      <c r="J1224" s="193">
        <v>45716</v>
      </c>
      <c r="K1224" s="192" t="s">
        <v>1516</v>
      </c>
      <c r="L1224" s="205"/>
      <c r="M1224" s="197" t="s">
        <v>1516</v>
      </c>
      <c r="N1224" s="187">
        <v>11252.15</v>
      </c>
      <c r="O1224" s="199"/>
      <c r="P1224" s="205"/>
      <c r="Q1224" s="205"/>
      <c r="R1224" s="205"/>
      <c r="S1224" s="205"/>
      <c r="T1224" s="187" t="s">
        <v>1517</v>
      </c>
      <c r="U1224" s="203">
        <v>91</v>
      </c>
      <c r="V1224" s="201" t="s">
        <v>1035</v>
      </c>
      <c r="W1224" s="201" t="s">
        <v>1043</v>
      </c>
    </row>
    <row r="1225" spans="1:23" ht="63">
      <c r="A1225" s="197" t="s">
        <v>956</v>
      </c>
      <c r="B1225" s="197" t="s">
        <v>1530</v>
      </c>
      <c r="C1225" s="192" t="s">
        <v>1005</v>
      </c>
      <c r="D1225" s="192">
        <v>20034</v>
      </c>
      <c r="E1225" s="193">
        <v>45688</v>
      </c>
      <c r="F1225" s="205"/>
      <c r="G1225" s="205"/>
      <c r="H1225" s="205"/>
      <c r="I1225" s="187">
        <v>18963.59</v>
      </c>
      <c r="J1225" s="193">
        <v>45716</v>
      </c>
      <c r="K1225" s="192" t="s">
        <v>1516</v>
      </c>
      <c r="L1225" s="205"/>
      <c r="M1225" s="197" t="s">
        <v>1516</v>
      </c>
      <c r="N1225" s="187">
        <v>18963.59</v>
      </c>
      <c r="O1225" s="199"/>
      <c r="P1225" s="205"/>
      <c r="Q1225" s="205"/>
      <c r="R1225" s="205"/>
      <c r="S1225" s="205"/>
      <c r="T1225" s="187" t="s">
        <v>1517</v>
      </c>
      <c r="U1225" s="203">
        <v>91</v>
      </c>
      <c r="V1225" s="201" t="s">
        <v>1035</v>
      </c>
      <c r="W1225" s="201" t="s">
        <v>1043</v>
      </c>
    </row>
    <row r="1226" spans="1:23" ht="63">
      <c r="A1226" s="197" t="s">
        <v>956</v>
      </c>
      <c r="B1226" s="197" t="s">
        <v>1530</v>
      </c>
      <c r="C1226" s="192" t="s">
        <v>1005</v>
      </c>
      <c r="D1226" s="192">
        <v>20035</v>
      </c>
      <c r="E1226" s="193">
        <v>45688</v>
      </c>
      <c r="F1226" s="205"/>
      <c r="G1226" s="205"/>
      <c r="H1226" s="205"/>
      <c r="I1226" s="187">
        <v>8814.26</v>
      </c>
      <c r="J1226" s="193">
        <v>45716</v>
      </c>
      <c r="K1226" s="192" t="s">
        <v>1516</v>
      </c>
      <c r="L1226" s="205"/>
      <c r="M1226" s="197" t="s">
        <v>1516</v>
      </c>
      <c r="N1226" s="187">
        <v>8814.26</v>
      </c>
      <c r="O1226" s="199"/>
      <c r="P1226" s="205"/>
      <c r="Q1226" s="205"/>
      <c r="R1226" s="205"/>
      <c r="S1226" s="205"/>
      <c r="T1226" s="187" t="s">
        <v>1517</v>
      </c>
      <c r="U1226" s="203">
        <v>91</v>
      </c>
      <c r="V1226" s="201" t="s">
        <v>1035</v>
      </c>
      <c r="W1226" s="201" t="s">
        <v>1043</v>
      </c>
    </row>
    <row r="1227" spans="1:23" ht="63">
      <c r="A1227" s="197" t="s">
        <v>956</v>
      </c>
      <c r="B1227" s="197" t="s">
        <v>1530</v>
      </c>
      <c r="C1227" s="192" t="s">
        <v>1005</v>
      </c>
      <c r="D1227" s="192">
        <v>20036</v>
      </c>
      <c r="E1227" s="193">
        <v>45688</v>
      </c>
      <c r="F1227" s="205"/>
      <c r="G1227" s="205"/>
      <c r="H1227" s="205"/>
      <c r="I1227" s="187">
        <v>11766.83</v>
      </c>
      <c r="J1227" s="193">
        <v>45716</v>
      </c>
      <c r="K1227" s="192" t="s">
        <v>1516</v>
      </c>
      <c r="L1227" s="205"/>
      <c r="M1227" s="197" t="s">
        <v>1516</v>
      </c>
      <c r="N1227" s="187">
        <v>11766.83</v>
      </c>
      <c r="O1227" s="199"/>
      <c r="P1227" s="205"/>
      <c r="Q1227" s="205"/>
      <c r="R1227" s="205"/>
      <c r="S1227" s="205"/>
      <c r="T1227" s="187" t="s">
        <v>1517</v>
      </c>
      <c r="U1227" s="203">
        <v>91</v>
      </c>
      <c r="V1227" s="201" t="s">
        <v>1035</v>
      </c>
      <c r="W1227" s="201" t="s">
        <v>1043</v>
      </c>
    </row>
    <row r="1228" spans="1:23" ht="63">
      <c r="A1228" s="197" t="s">
        <v>956</v>
      </c>
      <c r="B1228" s="197" t="s">
        <v>1530</v>
      </c>
      <c r="C1228" s="192" t="s">
        <v>1005</v>
      </c>
      <c r="D1228" s="192">
        <v>20037</v>
      </c>
      <c r="E1228" s="193">
        <v>45688</v>
      </c>
      <c r="F1228" s="205"/>
      <c r="G1228" s="205"/>
      <c r="H1228" s="205"/>
      <c r="I1228" s="187">
        <v>26417.24</v>
      </c>
      <c r="J1228" s="193">
        <v>45716</v>
      </c>
      <c r="K1228" s="192" t="s">
        <v>1516</v>
      </c>
      <c r="L1228" s="205"/>
      <c r="M1228" s="197" t="s">
        <v>1516</v>
      </c>
      <c r="N1228" s="187">
        <v>26417.24</v>
      </c>
      <c r="O1228" s="199"/>
      <c r="P1228" s="205"/>
      <c r="Q1228" s="205"/>
      <c r="R1228" s="205"/>
      <c r="S1228" s="205"/>
      <c r="T1228" s="187" t="s">
        <v>1517</v>
      </c>
      <c r="U1228" s="203">
        <v>91</v>
      </c>
      <c r="V1228" s="201" t="s">
        <v>1035</v>
      </c>
      <c r="W1228" s="201" t="s">
        <v>1043</v>
      </c>
    </row>
    <row r="1229" spans="1:23" ht="63">
      <c r="A1229" s="197" t="s">
        <v>956</v>
      </c>
      <c r="B1229" s="197" t="s">
        <v>1530</v>
      </c>
      <c r="C1229" s="192" t="s">
        <v>1005</v>
      </c>
      <c r="D1229" s="192">
        <v>20038</v>
      </c>
      <c r="E1229" s="193">
        <v>45688</v>
      </c>
      <c r="F1229" s="205"/>
      <c r="G1229" s="205"/>
      <c r="H1229" s="205"/>
      <c r="I1229" s="187">
        <v>19372.240000000002</v>
      </c>
      <c r="J1229" s="193">
        <v>45716</v>
      </c>
      <c r="K1229" s="192" t="s">
        <v>1516</v>
      </c>
      <c r="L1229" s="205"/>
      <c r="M1229" s="197" t="s">
        <v>1516</v>
      </c>
      <c r="N1229" s="187">
        <v>19372.240000000002</v>
      </c>
      <c r="O1229" s="199"/>
      <c r="P1229" s="205"/>
      <c r="Q1229" s="205"/>
      <c r="R1229" s="205"/>
      <c r="S1229" s="205"/>
      <c r="T1229" s="187" t="s">
        <v>1517</v>
      </c>
      <c r="U1229" s="203">
        <v>91</v>
      </c>
      <c r="V1229" s="201" t="s">
        <v>1035</v>
      </c>
      <c r="W1229" s="201" t="s">
        <v>1043</v>
      </c>
    </row>
    <row r="1230" spans="1:23" ht="63">
      <c r="A1230" s="197" t="s">
        <v>956</v>
      </c>
      <c r="B1230" s="197" t="s">
        <v>1530</v>
      </c>
      <c r="C1230" s="192" t="s">
        <v>1005</v>
      </c>
      <c r="D1230" s="192">
        <v>20039</v>
      </c>
      <c r="E1230" s="193">
        <v>45688</v>
      </c>
      <c r="F1230" s="205"/>
      <c r="G1230" s="205"/>
      <c r="H1230" s="205"/>
      <c r="I1230" s="187">
        <v>8831.26</v>
      </c>
      <c r="J1230" s="193">
        <v>45716</v>
      </c>
      <c r="K1230" s="192" t="s">
        <v>1516</v>
      </c>
      <c r="L1230" s="205"/>
      <c r="M1230" s="197" t="s">
        <v>1516</v>
      </c>
      <c r="N1230" s="187">
        <v>8831.26</v>
      </c>
      <c r="O1230" s="199"/>
      <c r="P1230" s="205"/>
      <c r="Q1230" s="205"/>
      <c r="R1230" s="205"/>
      <c r="S1230" s="205"/>
      <c r="T1230" s="187" t="s">
        <v>1517</v>
      </c>
      <c r="U1230" s="203">
        <v>91</v>
      </c>
      <c r="V1230" s="201" t="s">
        <v>1035</v>
      </c>
      <c r="W1230" s="201" t="s">
        <v>1043</v>
      </c>
    </row>
    <row r="1231" spans="1:23" ht="63">
      <c r="A1231" s="197" t="s">
        <v>956</v>
      </c>
      <c r="B1231" s="197" t="s">
        <v>1530</v>
      </c>
      <c r="C1231" s="192" t="s">
        <v>1005</v>
      </c>
      <c r="D1231" s="192">
        <v>20040</v>
      </c>
      <c r="E1231" s="193">
        <v>45688</v>
      </c>
      <c r="F1231" s="205"/>
      <c r="G1231" s="205"/>
      <c r="H1231" s="205"/>
      <c r="I1231" s="187">
        <v>22952.6</v>
      </c>
      <c r="J1231" s="193">
        <v>45716</v>
      </c>
      <c r="K1231" s="192" t="s">
        <v>1516</v>
      </c>
      <c r="L1231" s="205"/>
      <c r="M1231" s="197" t="s">
        <v>1516</v>
      </c>
      <c r="N1231" s="187">
        <v>22952.6</v>
      </c>
      <c r="O1231" s="199"/>
      <c r="P1231" s="205"/>
      <c r="Q1231" s="205"/>
      <c r="R1231" s="205"/>
      <c r="S1231" s="205"/>
      <c r="T1231" s="187" t="s">
        <v>1517</v>
      </c>
      <c r="U1231" s="203">
        <v>91</v>
      </c>
      <c r="V1231" s="201" t="s">
        <v>1035</v>
      </c>
      <c r="W1231" s="201" t="s">
        <v>1043</v>
      </c>
    </row>
    <row r="1232" spans="1:23" ht="63">
      <c r="A1232" s="197" t="s">
        <v>956</v>
      </c>
      <c r="B1232" s="197" t="s">
        <v>1530</v>
      </c>
      <c r="C1232" s="192" t="s">
        <v>1005</v>
      </c>
      <c r="D1232" s="192">
        <v>20041</v>
      </c>
      <c r="E1232" s="193">
        <v>45688</v>
      </c>
      <c r="F1232" s="205"/>
      <c r="G1232" s="205"/>
      <c r="H1232" s="205"/>
      <c r="I1232" s="187">
        <v>19465.54</v>
      </c>
      <c r="J1232" s="193">
        <v>45716</v>
      </c>
      <c r="K1232" s="192" t="s">
        <v>1516</v>
      </c>
      <c r="L1232" s="205"/>
      <c r="M1232" s="197" t="s">
        <v>1516</v>
      </c>
      <c r="N1232" s="187">
        <v>19465.54</v>
      </c>
      <c r="O1232" s="199"/>
      <c r="P1232" s="205"/>
      <c r="Q1232" s="205"/>
      <c r="R1232" s="205"/>
      <c r="S1232" s="205"/>
      <c r="T1232" s="187" t="s">
        <v>1517</v>
      </c>
      <c r="U1232" s="203">
        <v>91</v>
      </c>
      <c r="V1232" s="201" t="s">
        <v>1035</v>
      </c>
      <c r="W1232" s="201" t="s">
        <v>1043</v>
      </c>
    </row>
    <row r="1233" spans="1:23" ht="63">
      <c r="A1233" s="197" t="s">
        <v>956</v>
      </c>
      <c r="B1233" s="197" t="s">
        <v>1530</v>
      </c>
      <c r="C1233" s="192" t="s">
        <v>1005</v>
      </c>
      <c r="D1233" s="192">
        <v>20042</v>
      </c>
      <c r="E1233" s="193">
        <v>45688</v>
      </c>
      <c r="F1233" s="205"/>
      <c r="G1233" s="205"/>
      <c r="H1233" s="205"/>
      <c r="I1233" s="187">
        <v>3428.26</v>
      </c>
      <c r="J1233" s="193">
        <v>45716</v>
      </c>
      <c r="K1233" s="192" t="s">
        <v>1516</v>
      </c>
      <c r="L1233" s="205"/>
      <c r="M1233" s="197" t="s">
        <v>1516</v>
      </c>
      <c r="N1233" s="187">
        <v>3428.26</v>
      </c>
      <c r="O1233" s="199"/>
      <c r="P1233" s="205"/>
      <c r="Q1233" s="205"/>
      <c r="R1233" s="205"/>
      <c r="S1233" s="205"/>
      <c r="T1233" s="187" t="s">
        <v>1517</v>
      </c>
      <c r="U1233" s="203">
        <v>91</v>
      </c>
      <c r="V1233" s="201" t="s">
        <v>1035</v>
      </c>
      <c r="W1233" s="201" t="s">
        <v>1043</v>
      </c>
    </row>
    <row r="1234" spans="1:23" ht="63">
      <c r="A1234" s="197" t="s">
        <v>956</v>
      </c>
      <c r="B1234" s="197" t="s">
        <v>1530</v>
      </c>
      <c r="C1234" s="192" t="s">
        <v>1005</v>
      </c>
      <c r="D1234" s="192">
        <v>20043</v>
      </c>
      <c r="E1234" s="193">
        <v>45688</v>
      </c>
      <c r="F1234" s="205"/>
      <c r="G1234" s="205"/>
      <c r="H1234" s="205"/>
      <c r="I1234" s="187">
        <v>4048.05</v>
      </c>
      <c r="J1234" s="193">
        <v>45716</v>
      </c>
      <c r="K1234" s="192" t="s">
        <v>1516</v>
      </c>
      <c r="L1234" s="205"/>
      <c r="M1234" s="197" t="s">
        <v>1516</v>
      </c>
      <c r="N1234" s="187">
        <v>4048.05</v>
      </c>
      <c r="O1234" s="199"/>
      <c r="P1234" s="205"/>
      <c r="Q1234" s="205"/>
      <c r="R1234" s="205"/>
      <c r="S1234" s="205"/>
      <c r="T1234" s="187" t="s">
        <v>1517</v>
      </c>
      <c r="U1234" s="203">
        <v>91</v>
      </c>
      <c r="V1234" s="201" t="s">
        <v>1035</v>
      </c>
      <c r="W1234" s="201" t="s">
        <v>1043</v>
      </c>
    </row>
    <row r="1235" spans="1:23" ht="63">
      <c r="A1235" s="197" t="s">
        <v>956</v>
      </c>
      <c r="B1235" s="197" t="s">
        <v>1530</v>
      </c>
      <c r="C1235" s="192" t="s">
        <v>1005</v>
      </c>
      <c r="D1235" s="192">
        <v>20044</v>
      </c>
      <c r="E1235" s="193">
        <v>45688</v>
      </c>
      <c r="F1235" s="205"/>
      <c r="G1235" s="205"/>
      <c r="H1235" s="205"/>
      <c r="I1235" s="187">
        <v>3917.43</v>
      </c>
      <c r="J1235" s="193">
        <v>45716</v>
      </c>
      <c r="K1235" s="192" t="s">
        <v>1516</v>
      </c>
      <c r="L1235" s="205"/>
      <c r="M1235" s="197" t="s">
        <v>1516</v>
      </c>
      <c r="N1235" s="187">
        <v>3917.43</v>
      </c>
      <c r="O1235" s="199"/>
      <c r="P1235" s="205"/>
      <c r="Q1235" s="205"/>
      <c r="R1235" s="205"/>
      <c r="S1235" s="205"/>
      <c r="T1235" s="187" t="s">
        <v>1517</v>
      </c>
      <c r="U1235" s="203">
        <v>91</v>
      </c>
      <c r="V1235" s="201" t="s">
        <v>1035</v>
      </c>
      <c r="W1235" s="201" t="s">
        <v>1043</v>
      </c>
    </row>
    <row r="1236" spans="1:23" ht="63">
      <c r="A1236" s="197" t="s">
        <v>956</v>
      </c>
      <c r="B1236" s="197" t="s">
        <v>1530</v>
      </c>
      <c r="C1236" s="192" t="s">
        <v>1005</v>
      </c>
      <c r="D1236" s="192">
        <v>20045</v>
      </c>
      <c r="E1236" s="193">
        <v>45688</v>
      </c>
      <c r="F1236" s="205"/>
      <c r="G1236" s="205"/>
      <c r="H1236" s="205"/>
      <c r="I1236" s="187">
        <v>25933.54</v>
      </c>
      <c r="J1236" s="193">
        <v>45716</v>
      </c>
      <c r="K1236" s="192" t="s">
        <v>1516</v>
      </c>
      <c r="L1236" s="205"/>
      <c r="M1236" s="197" t="s">
        <v>1516</v>
      </c>
      <c r="N1236" s="187">
        <v>25933.54</v>
      </c>
      <c r="O1236" s="199"/>
      <c r="P1236" s="205"/>
      <c r="Q1236" s="205"/>
      <c r="R1236" s="205"/>
      <c r="S1236" s="205"/>
      <c r="T1236" s="187" t="s">
        <v>1517</v>
      </c>
      <c r="U1236" s="203">
        <v>91</v>
      </c>
      <c r="V1236" s="201" t="s">
        <v>1035</v>
      </c>
      <c r="W1236" s="201" t="s">
        <v>1043</v>
      </c>
    </row>
    <row r="1237" spans="1:23" ht="63">
      <c r="A1237" s="197" t="s">
        <v>956</v>
      </c>
      <c r="B1237" s="197" t="s">
        <v>1530</v>
      </c>
      <c r="C1237" s="192" t="s">
        <v>1005</v>
      </c>
      <c r="D1237" s="192">
        <v>20046</v>
      </c>
      <c r="E1237" s="193">
        <v>45688</v>
      </c>
      <c r="F1237" s="205"/>
      <c r="G1237" s="205"/>
      <c r="H1237" s="205"/>
      <c r="I1237" s="187">
        <v>2873.13</v>
      </c>
      <c r="J1237" s="193">
        <v>45716</v>
      </c>
      <c r="K1237" s="192" t="s">
        <v>1516</v>
      </c>
      <c r="L1237" s="205"/>
      <c r="M1237" s="197" t="s">
        <v>1516</v>
      </c>
      <c r="N1237" s="187">
        <v>2873.13</v>
      </c>
      <c r="O1237" s="199"/>
      <c r="P1237" s="205"/>
      <c r="Q1237" s="205"/>
      <c r="R1237" s="205"/>
      <c r="S1237" s="205"/>
      <c r="T1237" s="187" t="s">
        <v>1517</v>
      </c>
      <c r="U1237" s="203">
        <v>91</v>
      </c>
      <c r="V1237" s="201" t="s">
        <v>1035</v>
      </c>
      <c r="W1237" s="201" t="s">
        <v>1043</v>
      </c>
    </row>
    <row r="1238" spans="1:23" ht="63">
      <c r="A1238" s="197" t="s">
        <v>956</v>
      </c>
      <c r="B1238" s="197" t="s">
        <v>1530</v>
      </c>
      <c r="C1238" s="192" t="s">
        <v>1005</v>
      </c>
      <c r="D1238" s="192">
        <v>20048</v>
      </c>
      <c r="E1238" s="193">
        <v>45688</v>
      </c>
      <c r="F1238" s="205"/>
      <c r="G1238" s="205"/>
      <c r="H1238" s="205"/>
      <c r="I1238" s="187">
        <v>11208.63</v>
      </c>
      <c r="J1238" s="193">
        <v>45716</v>
      </c>
      <c r="K1238" s="192" t="s">
        <v>1516</v>
      </c>
      <c r="L1238" s="205"/>
      <c r="M1238" s="197" t="s">
        <v>1516</v>
      </c>
      <c r="N1238" s="187">
        <v>11208.63</v>
      </c>
      <c r="O1238" s="199"/>
      <c r="P1238" s="205"/>
      <c r="Q1238" s="205"/>
      <c r="R1238" s="205"/>
      <c r="S1238" s="205"/>
      <c r="T1238" s="187" t="s">
        <v>1517</v>
      </c>
      <c r="U1238" s="203">
        <v>91</v>
      </c>
      <c r="V1238" s="201" t="s">
        <v>1035</v>
      </c>
      <c r="W1238" s="201" t="s">
        <v>1043</v>
      </c>
    </row>
    <row r="1239" spans="1:23" ht="63">
      <c r="A1239" s="197" t="s">
        <v>956</v>
      </c>
      <c r="B1239" s="197" t="s">
        <v>1530</v>
      </c>
      <c r="C1239" s="192" t="s">
        <v>1005</v>
      </c>
      <c r="D1239" s="192">
        <v>20049</v>
      </c>
      <c r="E1239" s="193">
        <v>45688</v>
      </c>
      <c r="F1239" s="205"/>
      <c r="G1239" s="205"/>
      <c r="H1239" s="205"/>
      <c r="I1239" s="187">
        <v>3779.29</v>
      </c>
      <c r="J1239" s="193">
        <v>45716</v>
      </c>
      <c r="K1239" s="192" t="s">
        <v>1516</v>
      </c>
      <c r="L1239" s="205"/>
      <c r="M1239" s="197" t="s">
        <v>1516</v>
      </c>
      <c r="N1239" s="187">
        <v>3779.29</v>
      </c>
      <c r="O1239" s="199"/>
      <c r="P1239" s="205"/>
      <c r="Q1239" s="205"/>
      <c r="R1239" s="205"/>
      <c r="S1239" s="205"/>
      <c r="T1239" s="187" t="s">
        <v>1517</v>
      </c>
      <c r="U1239" s="203">
        <v>91</v>
      </c>
      <c r="V1239" s="201" t="s">
        <v>1035</v>
      </c>
      <c r="W1239" s="201" t="s">
        <v>1043</v>
      </c>
    </row>
    <row r="1240" spans="1:23" ht="63">
      <c r="A1240" s="197" t="s">
        <v>956</v>
      </c>
      <c r="B1240" s="197" t="s">
        <v>1530</v>
      </c>
      <c r="C1240" s="192" t="s">
        <v>1005</v>
      </c>
      <c r="D1240" s="192">
        <v>20050</v>
      </c>
      <c r="E1240" s="193">
        <v>45688</v>
      </c>
      <c r="F1240" s="205"/>
      <c r="G1240" s="205"/>
      <c r="H1240" s="205"/>
      <c r="I1240" s="187">
        <v>6638.73</v>
      </c>
      <c r="J1240" s="193">
        <v>45716</v>
      </c>
      <c r="K1240" s="192" t="s">
        <v>1516</v>
      </c>
      <c r="L1240" s="205"/>
      <c r="M1240" s="197" t="s">
        <v>1516</v>
      </c>
      <c r="N1240" s="187">
        <v>6638.73</v>
      </c>
      <c r="O1240" s="199"/>
      <c r="P1240" s="205"/>
      <c r="Q1240" s="205"/>
      <c r="R1240" s="205"/>
      <c r="S1240" s="205"/>
      <c r="T1240" s="187" t="s">
        <v>1517</v>
      </c>
      <c r="U1240" s="203">
        <v>91</v>
      </c>
      <c r="V1240" s="201" t="s">
        <v>1035</v>
      </c>
      <c r="W1240" s="201" t="s">
        <v>1043</v>
      </c>
    </row>
    <row r="1241" spans="1:23" ht="63">
      <c r="A1241" s="197" t="s">
        <v>956</v>
      </c>
      <c r="B1241" s="197" t="s">
        <v>1530</v>
      </c>
      <c r="C1241" s="192" t="s">
        <v>1005</v>
      </c>
      <c r="D1241" s="192">
        <v>20051</v>
      </c>
      <c r="E1241" s="193">
        <v>45688</v>
      </c>
      <c r="F1241" s="205"/>
      <c r="G1241" s="205"/>
      <c r="H1241" s="205"/>
      <c r="I1241" s="187">
        <v>28664.16</v>
      </c>
      <c r="J1241" s="193">
        <v>45716</v>
      </c>
      <c r="K1241" s="192" t="s">
        <v>1516</v>
      </c>
      <c r="L1241" s="205"/>
      <c r="M1241" s="197" t="s">
        <v>1516</v>
      </c>
      <c r="N1241" s="187">
        <v>28664.16</v>
      </c>
      <c r="O1241" s="199"/>
      <c r="P1241" s="205"/>
      <c r="Q1241" s="205"/>
      <c r="R1241" s="205"/>
      <c r="S1241" s="205"/>
      <c r="T1241" s="187" t="s">
        <v>1517</v>
      </c>
      <c r="U1241" s="203">
        <v>91</v>
      </c>
      <c r="V1241" s="201" t="s">
        <v>1035</v>
      </c>
      <c r="W1241" s="201" t="s">
        <v>1043</v>
      </c>
    </row>
    <row r="1242" spans="1:23" ht="63">
      <c r="A1242" s="197" t="s">
        <v>956</v>
      </c>
      <c r="B1242" s="197" t="s">
        <v>1530</v>
      </c>
      <c r="C1242" s="192" t="s">
        <v>1005</v>
      </c>
      <c r="D1242" s="192">
        <v>20052</v>
      </c>
      <c r="E1242" s="193">
        <v>45688</v>
      </c>
      <c r="F1242" s="205"/>
      <c r="G1242" s="205"/>
      <c r="H1242" s="205"/>
      <c r="I1242" s="187">
        <v>12046.39</v>
      </c>
      <c r="J1242" s="193">
        <v>45716</v>
      </c>
      <c r="K1242" s="192" t="s">
        <v>1516</v>
      </c>
      <c r="L1242" s="205"/>
      <c r="M1242" s="197" t="s">
        <v>1516</v>
      </c>
      <c r="N1242" s="187">
        <v>12046.39</v>
      </c>
      <c r="O1242" s="199"/>
      <c r="P1242" s="205"/>
      <c r="Q1242" s="205"/>
      <c r="R1242" s="205"/>
      <c r="S1242" s="205"/>
      <c r="T1242" s="187" t="s">
        <v>1517</v>
      </c>
      <c r="U1242" s="203">
        <v>91</v>
      </c>
      <c r="V1242" s="201" t="s">
        <v>1035</v>
      </c>
      <c r="W1242" s="201" t="s">
        <v>1043</v>
      </c>
    </row>
    <row r="1243" spans="1:23" ht="63">
      <c r="A1243" s="197" t="s">
        <v>956</v>
      </c>
      <c r="B1243" s="197" t="s">
        <v>1530</v>
      </c>
      <c r="C1243" s="192" t="s">
        <v>1005</v>
      </c>
      <c r="D1243" s="192">
        <v>20053</v>
      </c>
      <c r="E1243" s="193">
        <v>45688</v>
      </c>
      <c r="F1243" s="205"/>
      <c r="G1243" s="205"/>
      <c r="H1243" s="205"/>
      <c r="I1243" s="187">
        <v>5868.25</v>
      </c>
      <c r="J1243" s="193">
        <v>45716</v>
      </c>
      <c r="K1243" s="192" t="s">
        <v>1516</v>
      </c>
      <c r="L1243" s="205"/>
      <c r="M1243" s="197" t="s">
        <v>1516</v>
      </c>
      <c r="N1243" s="187">
        <v>5868.25</v>
      </c>
      <c r="O1243" s="199"/>
      <c r="P1243" s="205"/>
      <c r="Q1243" s="205"/>
      <c r="R1243" s="205"/>
      <c r="S1243" s="205"/>
      <c r="T1243" s="187" t="s">
        <v>1517</v>
      </c>
      <c r="U1243" s="203">
        <v>91</v>
      </c>
      <c r="V1243" s="201" t="s">
        <v>1035</v>
      </c>
      <c r="W1243" s="201" t="s">
        <v>1043</v>
      </c>
    </row>
    <row r="1244" spans="1:23" ht="63">
      <c r="A1244" s="197" t="s">
        <v>956</v>
      </c>
      <c r="B1244" s="197" t="s">
        <v>1530</v>
      </c>
      <c r="C1244" s="192" t="s">
        <v>1005</v>
      </c>
      <c r="D1244" s="192">
        <v>20054</v>
      </c>
      <c r="E1244" s="193">
        <v>45688</v>
      </c>
      <c r="F1244" s="205"/>
      <c r="G1244" s="205"/>
      <c r="H1244" s="205"/>
      <c r="I1244" s="187">
        <v>7253.63</v>
      </c>
      <c r="J1244" s="193">
        <v>45716</v>
      </c>
      <c r="K1244" s="192" t="s">
        <v>1516</v>
      </c>
      <c r="L1244" s="205"/>
      <c r="M1244" s="197" t="s">
        <v>1516</v>
      </c>
      <c r="N1244" s="187">
        <v>7253.63</v>
      </c>
      <c r="O1244" s="199"/>
      <c r="P1244" s="205"/>
      <c r="Q1244" s="205"/>
      <c r="R1244" s="205"/>
      <c r="S1244" s="205"/>
      <c r="T1244" s="187" t="s">
        <v>1517</v>
      </c>
      <c r="U1244" s="203">
        <v>91</v>
      </c>
      <c r="V1244" s="201" t="s">
        <v>1035</v>
      </c>
      <c r="W1244" s="201" t="s">
        <v>1043</v>
      </c>
    </row>
    <row r="1245" spans="1:23" ht="63">
      <c r="A1245" s="197" t="s">
        <v>956</v>
      </c>
      <c r="B1245" s="197" t="s">
        <v>1530</v>
      </c>
      <c r="C1245" s="192" t="s">
        <v>1005</v>
      </c>
      <c r="D1245" s="192">
        <v>20055</v>
      </c>
      <c r="E1245" s="193">
        <v>45688</v>
      </c>
      <c r="F1245" s="205"/>
      <c r="G1245" s="205"/>
      <c r="H1245" s="205"/>
      <c r="I1245" s="187">
        <v>29588.78</v>
      </c>
      <c r="J1245" s="193">
        <v>45716</v>
      </c>
      <c r="K1245" s="192" t="s">
        <v>1516</v>
      </c>
      <c r="L1245" s="205"/>
      <c r="M1245" s="197" t="s">
        <v>1516</v>
      </c>
      <c r="N1245" s="187">
        <v>29588.78</v>
      </c>
      <c r="O1245" s="199"/>
      <c r="P1245" s="205"/>
      <c r="Q1245" s="205"/>
      <c r="R1245" s="205"/>
      <c r="S1245" s="205"/>
      <c r="T1245" s="187" t="s">
        <v>1517</v>
      </c>
      <c r="U1245" s="203">
        <v>91</v>
      </c>
      <c r="V1245" s="201" t="s">
        <v>1035</v>
      </c>
      <c r="W1245" s="201" t="s">
        <v>1043</v>
      </c>
    </row>
    <row r="1246" spans="1:23" ht="63">
      <c r="A1246" s="197" t="s">
        <v>956</v>
      </c>
      <c r="B1246" s="197" t="s">
        <v>1530</v>
      </c>
      <c r="C1246" s="192" t="s">
        <v>1005</v>
      </c>
      <c r="D1246" s="192">
        <v>20122</v>
      </c>
      <c r="E1246" s="193">
        <v>45714</v>
      </c>
      <c r="F1246" s="205"/>
      <c r="G1246" s="205"/>
      <c r="H1246" s="205"/>
      <c r="I1246" s="187">
        <v>17648.919999999998</v>
      </c>
      <c r="J1246" s="193">
        <v>45744</v>
      </c>
      <c r="K1246" s="192" t="s">
        <v>1516</v>
      </c>
      <c r="L1246" s="205"/>
      <c r="M1246" s="197" t="s">
        <v>1516</v>
      </c>
      <c r="N1246" s="187">
        <v>17648.919999999998</v>
      </c>
      <c r="O1246" s="199"/>
      <c r="P1246" s="205"/>
      <c r="Q1246" s="205"/>
      <c r="R1246" s="205"/>
      <c r="S1246" s="205"/>
      <c r="T1246" s="187" t="s">
        <v>1509</v>
      </c>
      <c r="U1246" s="203">
        <v>63</v>
      </c>
      <c r="V1246" s="201" t="s">
        <v>1034</v>
      </c>
      <c r="W1246" s="201" t="s">
        <v>1043</v>
      </c>
    </row>
    <row r="1247" spans="1:23" ht="63">
      <c r="A1247" s="197" t="s">
        <v>956</v>
      </c>
      <c r="B1247" s="197" t="s">
        <v>1530</v>
      </c>
      <c r="C1247" s="192" t="s">
        <v>1005</v>
      </c>
      <c r="D1247" s="192">
        <v>20125</v>
      </c>
      <c r="E1247" s="193">
        <v>45734</v>
      </c>
      <c r="F1247" s="205"/>
      <c r="G1247" s="205"/>
      <c r="H1247" s="205"/>
      <c r="I1247" s="187">
        <v>20277.04</v>
      </c>
      <c r="J1247" s="193">
        <v>45764</v>
      </c>
      <c r="K1247" s="192" t="s">
        <v>1516</v>
      </c>
      <c r="L1247" s="205"/>
      <c r="M1247" s="197" t="s">
        <v>1516</v>
      </c>
      <c r="N1247" s="187">
        <v>20277.04</v>
      </c>
      <c r="O1247" s="199"/>
      <c r="P1247" s="205"/>
      <c r="Q1247" s="205"/>
      <c r="R1247" s="205"/>
      <c r="S1247" s="205"/>
      <c r="T1247" s="187" t="s">
        <v>1509</v>
      </c>
      <c r="U1247" s="203">
        <v>43</v>
      </c>
      <c r="V1247" s="201" t="s">
        <v>1033</v>
      </c>
      <c r="W1247" s="201" t="s">
        <v>1043</v>
      </c>
    </row>
    <row r="1248" spans="1:23" ht="85.5" customHeight="1">
      <c r="A1248" s="197" t="s">
        <v>956</v>
      </c>
      <c r="B1248" s="197" t="s">
        <v>1530</v>
      </c>
      <c r="C1248" s="192" t="s">
        <v>1005</v>
      </c>
      <c r="D1248" s="192">
        <v>20126</v>
      </c>
      <c r="E1248" s="193">
        <v>45734</v>
      </c>
      <c r="F1248" s="205"/>
      <c r="G1248" s="205"/>
      <c r="H1248" s="205"/>
      <c r="I1248" s="187">
        <v>18076.64</v>
      </c>
      <c r="J1248" s="193">
        <v>45764</v>
      </c>
      <c r="K1248" s="192" t="s">
        <v>1516</v>
      </c>
      <c r="L1248" s="205"/>
      <c r="M1248" s="197" t="s">
        <v>1516</v>
      </c>
      <c r="N1248" s="187">
        <v>18076.64</v>
      </c>
      <c r="O1248" s="199"/>
      <c r="P1248" s="205"/>
      <c r="Q1248" s="205"/>
      <c r="R1248" s="205"/>
      <c r="S1248" s="205"/>
      <c r="T1248" s="187" t="s">
        <v>1509</v>
      </c>
      <c r="U1248" s="203">
        <v>43</v>
      </c>
      <c r="V1248" s="201" t="s">
        <v>1033</v>
      </c>
      <c r="W1248" s="201" t="s">
        <v>1043</v>
      </c>
    </row>
    <row r="1249" spans="1:23" ht="63">
      <c r="A1249" s="197" t="s">
        <v>956</v>
      </c>
      <c r="B1249" s="197" t="s">
        <v>1530</v>
      </c>
      <c r="C1249" s="192" t="s">
        <v>1005</v>
      </c>
      <c r="D1249" s="192">
        <v>20127</v>
      </c>
      <c r="E1249" s="193">
        <v>45734</v>
      </c>
      <c r="F1249" s="205"/>
      <c r="G1249" s="205"/>
      <c r="H1249" s="205"/>
      <c r="I1249" s="187">
        <v>17743.88</v>
      </c>
      <c r="J1249" s="193">
        <v>45764</v>
      </c>
      <c r="K1249" s="192" t="s">
        <v>1516</v>
      </c>
      <c r="L1249" s="205"/>
      <c r="M1249" s="197" t="s">
        <v>1516</v>
      </c>
      <c r="N1249" s="187">
        <v>17743.88</v>
      </c>
      <c r="O1249" s="199"/>
      <c r="P1249" s="205"/>
      <c r="Q1249" s="205"/>
      <c r="R1249" s="205"/>
      <c r="S1249" s="205"/>
      <c r="T1249" s="187" t="s">
        <v>1509</v>
      </c>
      <c r="U1249" s="203">
        <v>43</v>
      </c>
      <c r="V1249" s="201" t="s">
        <v>1033</v>
      </c>
      <c r="W1249" s="201" t="s">
        <v>1043</v>
      </c>
    </row>
    <row r="1250" spans="1:23" ht="63">
      <c r="A1250" s="197" t="s">
        <v>956</v>
      </c>
      <c r="B1250" s="197" t="s">
        <v>1530</v>
      </c>
      <c r="C1250" s="192" t="s">
        <v>1005</v>
      </c>
      <c r="D1250" s="192">
        <v>20128</v>
      </c>
      <c r="E1250" s="193">
        <v>45734</v>
      </c>
      <c r="F1250" s="205"/>
      <c r="G1250" s="205"/>
      <c r="H1250" s="205"/>
      <c r="I1250" s="187">
        <v>39312.720000000001</v>
      </c>
      <c r="J1250" s="193">
        <v>45764</v>
      </c>
      <c r="K1250" s="192" t="s">
        <v>1516</v>
      </c>
      <c r="L1250" s="205"/>
      <c r="M1250" s="197" t="s">
        <v>1516</v>
      </c>
      <c r="N1250" s="187">
        <v>39312.720000000001</v>
      </c>
      <c r="O1250" s="199"/>
      <c r="P1250" s="205"/>
      <c r="Q1250" s="205"/>
      <c r="R1250" s="205"/>
      <c r="S1250" s="205"/>
      <c r="T1250" s="187" t="s">
        <v>1509</v>
      </c>
      <c r="U1250" s="203">
        <v>43</v>
      </c>
      <c r="V1250" s="201" t="s">
        <v>1033</v>
      </c>
      <c r="W1250" s="201" t="s">
        <v>1043</v>
      </c>
    </row>
    <row r="1251" spans="1:23" ht="63">
      <c r="A1251" s="197" t="s">
        <v>956</v>
      </c>
      <c r="B1251" s="197" t="s">
        <v>1530</v>
      </c>
      <c r="C1251" s="192" t="s">
        <v>1005</v>
      </c>
      <c r="D1251" s="192">
        <v>20129</v>
      </c>
      <c r="E1251" s="193">
        <v>45734</v>
      </c>
      <c r="F1251" s="205"/>
      <c r="G1251" s="205"/>
      <c r="H1251" s="205"/>
      <c r="I1251" s="187">
        <v>31217.9</v>
      </c>
      <c r="J1251" s="193">
        <v>45764</v>
      </c>
      <c r="K1251" s="192" t="s">
        <v>1516</v>
      </c>
      <c r="L1251" s="205"/>
      <c r="M1251" s="197" t="s">
        <v>1516</v>
      </c>
      <c r="N1251" s="187">
        <v>31217.9</v>
      </c>
      <c r="O1251" s="199"/>
      <c r="P1251" s="205"/>
      <c r="Q1251" s="205"/>
      <c r="R1251" s="205"/>
      <c r="S1251" s="205"/>
      <c r="T1251" s="187" t="s">
        <v>1509</v>
      </c>
      <c r="U1251" s="203">
        <v>43</v>
      </c>
      <c r="V1251" s="201" t="s">
        <v>1033</v>
      </c>
      <c r="W1251" s="201" t="s">
        <v>1043</v>
      </c>
    </row>
    <row r="1252" spans="1:23" ht="85.5" customHeight="1">
      <c r="A1252" s="197" t="s">
        <v>956</v>
      </c>
      <c r="B1252" s="197" t="s">
        <v>1530</v>
      </c>
      <c r="C1252" s="192" t="s">
        <v>1005</v>
      </c>
      <c r="D1252" s="192">
        <v>20130</v>
      </c>
      <c r="E1252" s="193">
        <v>45734</v>
      </c>
      <c r="F1252" s="205"/>
      <c r="G1252" s="205"/>
      <c r="H1252" s="205"/>
      <c r="I1252" s="187">
        <v>9028.7999999999993</v>
      </c>
      <c r="J1252" s="193">
        <v>45764</v>
      </c>
      <c r="K1252" s="192" t="s">
        <v>1516</v>
      </c>
      <c r="L1252" s="205"/>
      <c r="M1252" s="197" t="s">
        <v>1516</v>
      </c>
      <c r="N1252" s="187">
        <v>9028.7999999999993</v>
      </c>
      <c r="O1252" s="199"/>
      <c r="P1252" s="205"/>
      <c r="Q1252" s="205"/>
      <c r="R1252" s="205"/>
      <c r="S1252" s="205"/>
      <c r="T1252" s="187" t="s">
        <v>1509</v>
      </c>
      <c r="U1252" s="203">
        <v>43</v>
      </c>
      <c r="V1252" s="201" t="s">
        <v>1033</v>
      </c>
      <c r="W1252" s="201" t="s">
        <v>1043</v>
      </c>
    </row>
    <row r="1253" spans="1:23" ht="85.5" customHeight="1">
      <c r="A1253" s="197" t="s">
        <v>956</v>
      </c>
      <c r="B1253" s="197" t="s">
        <v>1530</v>
      </c>
      <c r="C1253" s="192" t="s">
        <v>1005</v>
      </c>
      <c r="D1253" s="192">
        <v>20131</v>
      </c>
      <c r="E1253" s="193">
        <v>45734</v>
      </c>
      <c r="F1253" s="205"/>
      <c r="G1253" s="205"/>
      <c r="H1253" s="205"/>
      <c r="I1253" s="187">
        <v>30618.28</v>
      </c>
      <c r="J1253" s="193">
        <v>45764</v>
      </c>
      <c r="K1253" s="192" t="s">
        <v>1516</v>
      </c>
      <c r="L1253" s="205"/>
      <c r="M1253" s="197" t="s">
        <v>1516</v>
      </c>
      <c r="N1253" s="187">
        <v>30618.28</v>
      </c>
      <c r="O1253" s="199"/>
      <c r="P1253" s="205"/>
      <c r="Q1253" s="205"/>
      <c r="R1253" s="205"/>
      <c r="S1253" s="205"/>
      <c r="T1253" s="187" t="s">
        <v>1509</v>
      </c>
      <c r="U1253" s="203">
        <v>43</v>
      </c>
      <c r="V1253" s="201" t="s">
        <v>1033</v>
      </c>
      <c r="W1253" s="201" t="s">
        <v>1043</v>
      </c>
    </row>
    <row r="1254" spans="1:23" ht="85.5" customHeight="1">
      <c r="A1254" s="197" t="s">
        <v>956</v>
      </c>
      <c r="B1254" s="197" t="s">
        <v>1530</v>
      </c>
      <c r="C1254" s="192" t="s">
        <v>1005</v>
      </c>
      <c r="D1254" s="192">
        <v>20132</v>
      </c>
      <c r="E1254" s="193">
        <v>45734</v>
      </c>
      <c r="F1254" s="205"/>
      <c r="G1254" s="205"/>
      <c r="H1254" s="205"/>
      <c r="I1254" s="187">
        <v>11393.1</v>
      </c>
      <c r="J1254" s="193">
        <v>45764</v>
      </c>
      <c r="K1254" s="192" t="s">
        <v>1516</v>
      </c>
      <c r="L1254" s="205"/>
      <c r="M1254" s="197" t="s">
        <v>1516</v>
      </c>
      <c r="N1254" s="187">
        <v>11393.1</v>
      </c>
      <c r="O1254" s="199"/>
      <c r="P1254" s="205"/>
      <c r="Q1254" s="205"/>
      <c r="R1254" s="205"/>
      <c r="S1254" s="205"/>
      <c r="T1254" s="187" t="s">
        <v>1509</v>
      </c>
      <c r="U1254" s="203">
        <v>43</v>
      </c>
      <c r="V1254" s="201" t="s">
        <v>1033</v>
      </c>
      <c r="W1254" s="201" t="s">
        <v>1043</v>
      </c>
    </row>
    <row r="1255" spans="1:23" ht="85.5" customHeight="1">
      <c r="A1255" s="197" t="s">
        <v>956</v>
      </c>
      <c r="B1255" s="197" t="s">
        <v>1530</v>
      </c>
      <c r="C1255" s="192" t="s">
        <v>1005</v>
      </c>
      <c r="D1255" s="192">
        <v>20133</v>
      </c>
      <c r="E1255" s="193">
        <v>45734</v>
      </c>
      <c r="F1255" s="205"/>
      <c r="G1255" s="205"/>
      <c r="H1255" s="205"/>
      <c r="I1255" s="187">
        <v>27870.93</v>
      </c>
      <c r="J1255" s="193">
        <v>45764</v>
      </c>
      <c r="K1255" s="192" t="s">
        <v>1516</v>
      </c>
      <c r="L1255" s="205"/>
      <c r="M1255" s="197" t="s">
        <v>1516</v>
      </c>
      <c r="N1255" s="187">
        <v>27870.93</v>
      </c>
      <c r="O1255" s="199"/>
      <c r="P1255" s="205"/>
      <c r="Q1255" s="205"/>
      <c r="R1255" s="205"/>
      <c r="S1255" s="205"/>
      <c r="T1255" s="187" t="s">
        <v>1509</v>
      </c>
      <c r="U1255" s="203">
        <v>43</v>
      </c>
      <c r="V1255" s="201" t="s">
        <v>1033</v>
      </c>
      <c r="W1255" s="201" t="s">
        <v>1043</v>
      </c>
    </row>
    <row r="1256" spans="1:23" ht="85.5" customHeight="1">
      <c r="A1256" s="197" t="s">
        <v>956</v>
      </c>
      <c r="B1256" s="197" t="s">
        <v>1530</v>
      </c>
      <c r="C1256" s="192" t="s">
        <v>1005</v>
      </c>
      <c r="D1256" s="192">
        <v>20134</v>
      </c>
      <c r="E1256" s="193">
        <v>45734</v>
      </c>
      <c r="F1256" s="205"/>
      <c r="G1256" s="205"/>
      <c r="H1256" s="205"/>
      <c r="I1256" s="187">
        <v>26351.3</v>
      </c>
      <c r="J1256" s="193">
        <v>45764</v>
      </c>
      <c r="K1256" s="192" t="s">
        <v>1516</v>
      </c>
      <c r="L1256" s="205"/>
      <c r="M1256" s="197" t="s">
        <v>1516</v>
      </c>
      <c r="N1256" s="187">
        <v>26351.3</v>
      </c>
      <c r="O1256" s="199"/>
      <c r="P1256" s="205"/>
      <c r="Q1256" s="205"/>
      <c r="R1256" s="205"/>
      <c r="S1256" s="205"/>
      <c r="T1256" s="187" t="s">
        <v>1509</v>
      </c>
      <c r="U1256" s="203">
        <v>43</v>
      </c>
      <c r="V1256" s="201" t="s">
        <v>1033</v>
      </c>
      <c r="W1256" s="201" t="s">
        <v>1043</v>
      </c>
    </row>
    <row r="1257" spans="1:23" ht="85.5" customHeight="1">
      <c r="A1257" s="197" t="s">
        <v>956</v>
      </c>
      <c r="B1257" s="197" t="s">
        <v>1530</v>
      </c>
      <c r="C1257" s="192" t="s">
        <v>1005</v>
      </c>
      <c r="D1257" s="192">
        <v>20135</v>
      </c>
      <c r="E1257" s="193">
        <v>45734</v>
      </c>
      <c r="F1257" s="205"/>
      <c r="G1257" s="205"/>
      <c r="H1257" s="205"/>
      <c r="I1257" s="187">
        <v>7510.14</v>
      </c>
      <c r="J1257" s="193">
        <v>45764</v>
      </c>
      <c r="K1257" s="192" t="s">
        <v>1516</v>
      </c>
      <c r="L1257" s="205"/>
      <c r="M1257" s="197" t="s">
        <v>1516</v>
      </c>
      <c r="N1257" s="187">
        <v>7510.14</v>
      </c>
      <c r="O1257" s="199"/>
      <c r="P1257" s="205"/>
      <c r="Q1257" s="205"/>
      <c r="R1257" s="205"/>
      <c r="S1257" s="205"/>
      <c r="T1257" s="187" t="s">
        <v>1509</v>
      </c>
      <c r="U1257" s="203">
        <v>43</v>
      </c>
      <c r="V1257" s="201" t="s">
        <v>1033</v>
      </c>
      <c r="W1257" s="201" t="s">
        <v>1043</v>
      </c>
    </row>
    <row r="1258" spans="1:23" ht="85.5" customHeight="1">
      <c r="A1258" s="197" t="s">
        <v>956</v>
      </c>
      <c r="B1258" s="197" t="s">
        <v>1530</v>
      </c>
      <c r="C1258" s="192" t="s">
        <v>1005</v>
      </c>
      <c r="D1258" s="192">
        <v>20136</v>
      </c>
      <c r="E1258" s="193">
        <v>45734</v>
      </c>
      <c r="F1258" s="205"/>
      <c r="G1258" s="205"/>
      <c r="H1258" s="205"/>
      <c r="I1258" s="187">
        <v>15996.72</v>
      </c>
      <c r="J1258" s="193">
        <v>45764</v>
      </c>
      <c r="K1258" s="192" t="s">
        <v>1516</v>
      </c>
      <c r="L1258" s="205"/>
      <c r="M1258" s="197" t="s">
        <v>1516</v>
      </c>
      <c r="N1258" s="187">
        <v>15996.72</v>
      </c>
      <c r="O1258" s="199"/>
      <c r="P1258" s="205"/>
      <c r="Q1258" s="205"/>
      <c r="R1258" s="205"/>
      <c r="S1258" s="205"/>
      <c r="T1258" s="187" t="s">
        <v>1509</v>
      </c>
      <c r="U1258" s="203">
        <v>43</v>
      </c>
      <c r="V1258" s="201" t="s">
        <v>1033</v>
      </c>
      <c r="W1258" s="201" t="s">
        <v>1043</v>
      </c>
    </row>
    <row r="1259" spans="1:23" ht="85.5" customHeight="1">
      <c r="A1259" s="197" t="s">
        <v>956</v>
      </c>
      <c r="B1259" s="197" t="s">
        <v>1530</v>
      </c>
      <c r="C1259" s="192" t="s">
        <v>1005</v>
      </c>
      <c r="D1259" s="192">
        <v>20137</v>
      </c>
      <c r="E1259" s="193">
        <v>45734</v>
      </c>
      <c r="F1259" s="205"/>
      <c r="G1259" s="205"/>
      <c r="H1259" s="205"/>
      <c r="I1259" s="187">
        <v>10599.44</v>
      </c>
      <c r="J1259" s="193">
        <v>45764</v>
      </c>
      <c r="K1259" s="192" t="s">
        <v>1516</v>
      </c>
      <c r="L1259" s="205"/>
      <c r="M1259" s="197" t="s">
        <v>1516</v>
      </c>
      <c r="N1259" s="187">
        <v>10599.44</v>
      </c>
      <c r="O1259" s="199"/>
      <c r="P1259" s="205"/>
      <c r="Q1259" s="205"/>
      <c r="R1259" s="205"/>
      <c r="S1259" s="205"/>
      <c r="T1259" s="187" t="s">
        <v>1509</v>
      </c>
      <c r="U1259" s="203">
        <v>43</v>
      </c>
      <c r="V1259" s="201" t="s">
        <v>1033</v>
      </c>
      <c r="W1259" s="201" t="s">
        <v>1043</v>
      </c>
    </row>
    <row r="1260" spans="1:23" ht="85.5" customHeight="1">
      <c r="A1260" s="197" t="s">
        <v>956</v>
      </c>
      <c r="B1260" s="197" t="s">
        <v>1530</v>
      </c>
      <c r="C1260" s="192" t="s">
        <v>1005</v>
      </c>
      <c r="D1260" s="192">
        <v>20138</v>
      </c>
      <c r="E1260" s="193">
        <v>45734</v>
      </c>
      <c r="F1260" s="205"/>
      <c r="G1260" s="205"/>
      <c r="H1260" s="205"/>
      <c r="I1260" s="187">
        <v>14499.01</v>
      </c>
      <c r="J1260" s="193">
        <v>45764</v>
      </c>
      <c r="K1260" s="192" t="s">
        <v>1516</v>
      </c>
      <c r="L1260" s="205"/>
      <c r="M1260" s="197" t="s">
        <v>1516</v>
      </c>
      <c r="N1260" s="187">
        <v>14499.01</v>
      </c>
      <c r="O1260" s="199"/>
      <c r="P1260" s="205"/>
      <c r="Q1260" s="205"/>
      <c r="R1260" s="205"/>
      <c r="S1260" s="205"/>
      <c r="T1260" s="187" t="s">
        <v>1509</v>
      </c>
      <c r="U1260" s="203">
        <v>43</v>
      </c>
      <c r="V1260" s="201" t="s">
        <v>1033</v>
      </c>
      <c r="W1260" s="201" t="s">
        <v>1043</v>
      </c>
    </row>
    <row r="1261" spans="1:23" ht="85.5" customHeight="1">
      <c r="A1261" s="197" t="s">
        <v>956</v>
      </c>
      <c r="B1261" s="197" t="s">
        <v>1530</v>
      </c>
      <c r="C1261" s="192" t="s">
        <v>1005</v>
      </c>
      <c r="D1261" s="192">
        <v>20139</v>
      </c>
      <c r="E1261" s="193">
        <v>45734</v>
      </c>
      <c r="F1261" s="205"/>
      <c r="G1261" s="205"/>
      <c r="H1261" s="205"/>
      <c r="I1261" s="187">
        <v>5765.3</v>
      </c>
      <c r="J1261" s="193">
        <v>45764</v>
      </c>
      <c r="K1261" s="192" t="s">
        <v>1516</v>
      </c>
      <c r="L1261" s="205"/>
      <c r="M1261" s="197" t="s">
        <v>1516</v>
      </c>
      <c r="N1261" s="187">
        <v>5765.3</v>
      </c>
      <c r="O1261" s="199"/>
      <c r="P1261" s="205"/>
      <c r="Q1261" s="205"/>
      <c r="R1261" s="205"/>
      <c r="S1261" s="205"/>
      <c r="T1261" s="187" t="s">
        <v>1509</v>
      </c>
      <c r="U1261" s="203">
        <v>43</v>
      </c>
      <c r="V1261" s="201" t="s">
        <v>1033</v>
      </c>
      <c r="W1261" s="201" t="s">
        <v>1043</v>
      </c>
    </row>
    <row r="1262" spans="1:23" ht="85.5" customHeight="1">
      <c r="A1262" s="197" t="s">
        <v>956</v>
      </c>
      <c r="B1262" s="197" t="s">
        <v>1530</v>
      </c>
      <c r="C1262" s="192" t="s">
        <v>1005</v>
      </c>
      <c r="D1262" s="192">
        <v>20140</v>
      </c>
      <c r="E1262" s="193">
        <v>45734</v>
      </c>
      <c r="F1262" s="205"/>
      <c r="G1262" s="205"/>
      <c r="H1262" s="205"/>
      <c r="I1262" s="187">
        <v>19108.89</v>
      </c>
      <c r="J1262" s="193">
        <v>45764</v>
      </c>
      <c r="K1262" s="192" t="s">
        <v>1516</v>
      </c>
      <c r="L1262" s="205"/>
      <c r="M1262" s="197" t="s">
        <v>1516</v>
      </c>
      <c r="N1262" s="187">
        <v>19108.89</v>
      </c>
      <c r="O1262" s="199"/>
      <c r="P1262" s="205"/>
      <c r="Q1262" s="205"/>
      <c r="R1262" s="205"/>
      <c r="S1262" s="205"/>
      <c r="T1262" s="187" t="s">
        <v>1509</v>
      </c>
      <c r="U1262" s="203">
        <v>43</v>
      </c>
      <c r="V1262" s="201" t="s">
        <v>1033</v>
      </c>
      <c r="W1262" s="201" t="s">
        <v>1043</v>
      </c>
    </row>
    <row r="1263" spans="1:23" ht="85.5" customHeight="1">
      <c r="A1263" s="197" t="s">
        <v>956</v>
      </c>
      <c r="B1263" s="197" t="s">
        <v>1530</v>
      </c>
      <c r="C1263" s="192" t="s">
        <v>1005</v>
      </c>
      <c r="D1263" s="192">
        <v>20141</v>
      </c>
      <c r="E1263" s="193">
        <v>45734</v>
      </c>
      <c r="F1263" s="205"/>
      <c r="G1263" s="205"/>
      <c r="H1263" s="205"/>
      <c r="I1263" s="187">
        <v>8312.27</v>
      </c>
      <c r="J1263" s="193">
        <v>45764</v>
      </c>
      <c r="K1263" s="192" t="s">
        <v>1516</v>
      </c>
      <c r="L1263" s="205"/>
      <c r="M1263" s="197" t="s">
        <v>1516</v>
      </c>
      <c r="N1263" s="187">
        <v>8312.27</v>
      </c>
      <c r="O1263" s="199"/>
      <c r="P1263" s="205"/>
      <c r="Q1263" s="205"/>
      <c r="R1263" s="205"/>
      <c r="S1263" s="205"/>
      <c r="T1263" s="187" t="s">
        <v>1509</v>
      </c>
      <c r="U1263" s="203">
        <v>43</v>
      </c>
      <c r="V1263" s="201" t="s">
        <v>1033</v>
      </c>
      <c r="W1263" s="201" t="s">
        <v>1043</v>
      </c>
    </row>
    <row r="1264" spans="1:23" ht="85.5" customHeight="1">
      <c r="A1264" s="197" t="s">
        <v>956</v>
      </c>
      <c r="B1264" s="197" t="s">
        <v>1530</v>
      </c>
      <c r="C1264" s="192" t="s">
        <v>1005</v>
      </c>
      <c r="D1264" s="192">
        <v>20142</v>
      </c>
      <c r="E1264" s="193">
        <v>45734</v>
      </c>
      <c r="F1264" s="205"/>
      <c r="G1264" s="205"/>
      <c r="H1264" s="205"/>
      <c r="I1264" s="187">
        <v>5454.79</v>
      </c>
      <c r="J1264" s="193">
        <v>45764</v>
      </c>
      <c r="K1264" s="192" t="s">
        <v>1516</v>
      </c>
      <c r="L1264" s="205"/>
      <c r="M1264" s="197" t="s">
        <v>1516</v>
      </c>
      <c r="N1264" s="187">
        <v>5454.79</v>
      </c>
      <c r="O1264" s="199"/>
      <c r="P1264" s="205"/>
      <c r="Q1264" s="205"/>
      <c r="R1264" s="205"/>
      <c r="S1264" s="205"/>
      <c r="T1264" s="187" t="s">
        <v>1509</v>
      </c>
      <c r="U1264" s="203">
        <v>43</v>
      </c>
      <c r="V1264" s="201" t="s">
        <v>1033</v>
      </c>
      <c r="W1264" s="201" t="s">
        <v>1043</v>
      </c>
    </row>
    <row r="1265" spans="1:23" ht="85.5" customHeight="1">
      <c r="A1265" s="197" t="s">
        <v>956</v>
      </c>
      <c r="B1265" s="197" t="s">
        <v>1530</v>
      </c>
      <c r="C1265" s="192" t="s">
        <v>1005</v>
      </c>
      <c r="D1265" s="192">
        <v>20143</v>
      </c>
      <c r="E1265" s="193">
        <v>45734</v>
      </c>
      <c r="F1265" s="205"/>
      <c r="G1265" s="205"/>
      <c r="H1265" s="205"/>
      <c r="I1265" s="187">
        <v>26009.46</v>
      </c>
      <c r="J1265" s="193">
        <v>45764</v>
      </c>
      <c r="K1265" s="192" t="s">
        <v>1516</v>
      </c>
      <c r="L1265" s="205"/>
      <c r="M1265" s="197" t="s">
        <v>1516</v>
      </c>
      <c r="N1265" s="187">
        <v>26009.46</v>
      </c>
      <c r="O1265" s="199"/>
      <c r="P1265" s="205"/>
      <c r="Q1265" s="205"/>
      <c r="R1265" s="205"/>
      <c r="S1265" s="205"/>
      <c r="T1265" s="187" t="s">
        <v>1509</v>
      </c>
      <c r="U1265" s="203">
        <v>43</v>
      </c>
      <c r="V1265" s="201" t="s">
        <v>1033</v>
      </c>
      <c r="W1265" s="201" t="s">
        <v>1043</v>
      </c>
    </row>
    <row r="1266" spans="1:23" ht="85.5" customHeight="1">
      <c r="A1266" s="197" t="s">
        <v>956</v>
      </c>
      <c r="B1266" s="197" t="s">
        <v>1530</v>
      </c>
      <c r="C1266" s="192" t="s">
        <v>1005</v>
      </c>
      <c r="D1266" s="192">
        <v>20144</v>
      </c>
      <c r="E1266" s="193">
        <v>45734</v>
      </c>
      <c r="F1266" s="205"/>
      <c r="G1266" s="205"/>
      <c r="H1266" s="205"/>
      <c r="I1266" s="187">
        <v>25240.23</v>
      </c>
      <c r="J1266" s="193">
        <v>45764</v>
      </c>
      <c r="K1266" s="192" t="s">
        <v>1516</v>
      </c>
      <c r="L1266" s="205"/>
      <c r="M1266" s="197" t="s">
        <v>1516</v>
      </c>
      <c r="N1266" s="187">
        <v>25240.23</v>
      </c>
      <c r="O1266" s="199"/>
      <c r="P1266" s="205"/>
      <c r="Q1266" s="205"/>
      <c r="R1266" s="205"/>
      <c r="S1266" s="205"/>
      <c r="T1266" s="187" t="s">
        <v>1509</v>
      </c>
      <c r="U1266" s="203">
        <v>43</v>
      </c>
      <c r="V1266" s="201" t="s">
        <v>1033</v>
      </c>
      <c r="W1266" s="201" t="s">
        <v>1043</v>
      </c>
    </row>
    <row r="1267" spans="1:23" ht="85.5" customHeight="1">
      <c r="A1267" s="197" t="s">
        <v>956</v>
      </c>
      <c r="B1267" s="197" t="s">
        <v>1530</v>
      </c>
      <c r="C1267" s="192" t="s">
        <v>1005</v>
      </c>
      <c r="D1267" s="192">
        <v>20145</v>
      </c>
      <c r="E1267" s="193">
        <v>45734</v>
      </c>
      <c r="F1267" s="205"/>
      <c r="G1267" s="205"/>
      <c r="H1267" s="205"/>
      <c r="I1267" s="187">
        <v>8563.9699999999993</v>
      </c>
      <c r="J1267" s="193">
        <v>45764</v>
      </c>
      <c r="K1267" s="192" t="s">
        <v>1516</v>
      </c>
      <c r="L1267" s="205"/>
      <c r="M1267" s="197" t="s">
        <v>1516</v>
      </c>
      <c r="N1267" s="187">
        <v>8563.9699999999993</v>
      </c>
      <c r="O1267" s="199"/>
      <c r="P1267" s="205"/>
      <c r="Q1267" s="205"/>
      <c r="R1267" s="205"/>
      <c r="S1267" s="205"/>
      <c r="T1267" s="187" t="s">
        <v>1509</v>
      </c>
      <c r="U1267" s="203">
        <v>43</v>
      </c>
      <c r="V1267" s="201" t="s">
        <v>1033</v>
      </c>
      <c r="W1267" s="201" t="s">
        <v>1043</v>
      </c>
    </row>
    <row r="1268" spans="1:23" ht="85.5" customHeight="1">
      <c r="A1268" s="197" t="s">
        <v>956</v>
      </c>
      <c r="B1268" s="197" t="s">
        <v>1530</v>
      </c>
      <c r="C1268" s="192" t="s">
        <v>1005</v>
      </c>
      <c r="D1268" s="192">
        <v>20146</v>
      </c>
      <c r="E1268" s="193">
        <v>45734</v>
      </c>
      <c r="F1268" s="205"/>
      <c r="G1268" s="205"/>
      <c r="H1268" s="205"/>
      <c r="I1268" s="187">
        <v>21052.43</v>
      </c>
      <c r="J1268" s="193">
        <v>45764</v>
      </c>
      <c r="K1268" s="192" t="s">
        <v>1516</v>
      </c>
      <c r="L1268" s="205"/>
      <c r="M1268" s="197" t="s">
        <v>1516</v>
      </c>
      <c r="N1268" s="187">
        <v>21052.43</v>
      </c>
      <c r="O1268" s="199"/>
      <c r="P1268" s="205"/>
      <c r="Q1268" s="205"/>
      <c r="R1268" s="205"/>
      <c r="S1268" s="205"/>
      <c r="T1268" s="187" t="s">
        <v>1509</v>
      </c>
      <c r="U1268" s="203">
        <v>43</v>
      </c>
      <c r="V1268" s="201" t="s">
        <v>1033</v>
      </c>
      <c r="W1268" s="201" t="s">
        <v>1043</v>
      </c>
    </row>
    <row r="1269" spans="1:23" ht="85.5" customHeight="1">
      <c r="A1269" s="197" t="s">
        <v>956</v>
      </c>
      <c r="B1269" s="197" t="s">
        <v>1530</v>
      </c>
      <c r="C1269" s="192" t="s">
        <v>1005</v>
      </c>
      <c r="D1269" s="192">
        <v>20147</v>
      </c>
      <c r="E1269" s="193">
        <v>45734</v>
      </c>
      <c r="F1269" s="205"/>
      <c r="G1269" s="205"/>
      <c r="H1269" s="205"/>
      <c r="I1269" s="187">
        <v>19849.09</v>
      </c>
      <c r="J1269" s="193">
        <v>45764</v>
      </c>
      <c r="K1269" s="192" t="s">
        <v>1516</v>
      </c>
      <c r="L1269" s="205"/>
      <c r="M1269" s="197" t="s">
        <v>1516</v>
      </c>
      <c r="N1269" s="187">
        <v>19849.09</v>
      </c>
      <c r="O1269" s="199"/>
      <c r="P1269" s="205"/>
      <c r="Q1269" s="205"/>
      <c r="R1269" s="205"/>
      <c r="S1269" s="205"/>
      <c r="T1269" s="187" t="s">
        <v>1509</v>
      </c>
      <c r="U1269" s="203">
        <v>43</v>
      </c>
      <c r="V1269" s="201" t="s">
        <v>1033</v>
      </c>
      <c r="W1269" s="201" t="s">
        <v>1043</v>
      </c>
    </row>
    <row r="1270" spans="1:23" ht="85.5" customHeight="1">
      <c r="A1270" s="197" t="s">
        <v>956</v>
      </c>
      <c r="B1270" s="197" t="s">
        <v>1530</v>
      </c>
      <c r="C1270" s="192" t="s">
        <v>1005</v>
      </c>
      <c r="D1270" s="192">
        <v>20148</v>
      </c>
      <c r="E1270" s="193">
        <v>45734</v>
      </c>
      <c r="F1270" s="205"/>
      <c r="G1270" s="205"/>
      <c r="H1270" s="205"/>
      <c r="I1270" s="187">
        <v>3281.41</v>
      </c>
      <c r="J1270" s="193">
        <v>45764</v>
      </c>
      <c r="K1270" s="192" t="s">
        <v>1516</v>
      </c>
      <c r="L1270" s="205"/>
      <c r="M1270" s="197" t="s">
        <v>1516</v>
      </c>
      <c r="N1270" s="187">
        <v>3281.41</v>
      </c>
      <c r="O1270" s="199"/>
      <c r="P1270" s="205"/>
      <c r="Q1270" s="205"/>
      <c r="R1270" s="205"/>
      <c r="S1270" s="205"/>
      <c r="T1270" s="187" t="s">
        <v>1509</v>
      </c>
      <c r="U1270" s="203">
        <v>43</v>
      </c>
      <c r="V1270" s="201" t="s">
        <v>1033</v>
      </c>
      <c r="W1270" s="201" t="s">
        <v>1043</v>
      </c>
    </row>
    <row r="1271" spans="1:23" ht="85.5" customHeight="1">
      <c r="A1271" s="197" t="s">
        <v>956</v>
      </c>
      <c r="B1271" s="197" t="s">
        <v>1530</v>
      </c>
      <c r="C1271" s="192" t="s">
        <v>1005</v>
      </c>
      <c r="D1271" s="192">
        <v>20149</v>
      </c>
      <c r="E1271" s="193">
        <v>45734</v>
      </c>
      <c r="F1271" s="205"/>
      <c r="G1271" s="205"/>
      <c r="H1271" s="205"/>
      <c r="I1271" s="187">
        <v>4039.2</v>
      </c>
      <c r="J1271" s="193">
        <v>45764</v>
      </c>
      <c r="K1271" s="192" t="s">
        <v>1516</v>
      </c>
      <c r="L1271" s="205"/>
      <c r="M1271" s="197" t="s">
        <v>1516</v>
      </c>
      <c r="N1271" s="187">
        <v>4039.2</v>
      </c>
      <c r="O1271" s="199"/>
      <c r="P1271" s="205"/>
      <c r="Q1271" s="205"/>
      <c r="R1271" s="205"/>
      <c r="S1271" s="205"/>
      <c r="T1271" s="187" t="s">
        <v>1509</v>
      </c>
      <c r="U1271" s="203">
        <v>43</v>
      </c>
      <c r="V1271" s="201" t="s">
        <v>1033</v>
      </c>
      <c r="W1271" s="201" t="s">
        <v>1043</v>
      </c>
    </row>
    <row r="1272" spans="1:23" ht="85.5" customHeight="1">
      <c r="A1272" s="197" t="s">
        <v>956</v>
      </c>
      <c r="B1272" s="197" t="s">
        <v>1530</v>
      </c>
      <c r="C1272" s="192" t="s">
        <v>1005</v>
      </c>
      <c r="D1272" s="192">
        <v>20150</v>
      </c>
      <c r="E1272" s="193">
        <v>45734</v>
      </c>
      <c r="F1272" s="205"/>
      <c r="G1272" s="205"/>
      <c r="H1272" s="205"/>
      <c r="I1272" s="187">
        <v>3907.49</v>
      </c>
      <c r="J1272" s="193">
        <v>45764</v>
      </c>
      <c r="K1272" s="192" t="s">
        <v>1516</v>
      </c>
      <c r="L1272" s="205"/>
      <c r="M1272" s="197" t="s">
        <v>1516</v>
      </c>
      <c r="N1272" s="187">
        <v>3907.49</v>
      </c>
      <c r="O1272" s="199"/>
      <c r="P1272" s="205"/>
      <c r="Q1272" s="205"/>
      <c r="R1272" s="205"/>
      <c r="S1272" s="205"/>
      <c r="T1272" s="187" t="s">
        <v>1509</v>
      </c>
      <c r="U1272" s="203">
        <v>43</v>
      </c>
      <c r="V1272" s="201" t="s">
        <v>1033</v>
      </c>
      <c r="W1272" s="201" t="s">
        <v>1043</v>
      </c>
    </row>
    <row r="1273" spans="1:23" ht="85.5" customHeight="1">
      <c r="A1273" s="197" t="s">
        <v>956</v>
      </c>
      <c r="B1273" s="197" t="s">
        <v>1530</v>
      </c>
      <c r="C1273" s="192" t="s">
        <v>1005</v>
      </c>
      <c r="D1273" s="192">
        <v>20151</v>
      </c>
      <c r="E1273" s="193">
        <v>45734</v>
      </c>
      <c r="F1273" s="205"/>
      <c r="G1273" s="205"/>
      <c r="H1273" s="205"/>
      <c r="I1273" s="187">
        <v>12752.42</v>
      </c>
      <c r="J1273" s="193">
        <v>45764</v>
      </c>
      <c r="K1273" s="192" t="s">
        <v>1516</v>
      </c>
      <c r="L1273" s="205"/>
      <c r="M1273" s="197" t="s">
        <v>1516</v>
      </c>
      <c r="N1273" s="187">
        <v>12752.42</v>
      </c>
      <c r="O1273" s="199"/>
      <c r="P1273" s="205"/>
      <c r="Q1273" s="205"/>
      <c r="R1273" s="205"/>
      <c r="S1273" s="205"/>
      <c r="T1273" s="187" t="s">
        <v>1509</v>
      </c>
      <c r="U1273" s="203">
        <v>43</v>
      </c>
      <c r="V1273" s="201" t="s">
        <v>1033</v>
      </c>
      <c r="W1273" s="201" t="s">
        <v>1043</v>
      </c>
    </row>
    <row r="1274" spans="1:23" ht="85.5" customHeight="1">
      <c r="A1274" s="197" t="s">
        <v>956</v>
      </c>
      <c r="B1274" s="197" t="s">
        <v>1530</v>
      </c>
      <c r="C1274" s="192" t="s">
        <v>1005</v>
      </c>
      <c r="D1274" s="192">
        <v>20152</v>
      </c>
      <c r="E1274" s="193">
        <v>45734</v>
      </c>
      <c r="F1274" s="205"/>
      <c r="G1274" s="205"/>
      <c r="H1274" s="205"/>
      <c r="I1274" s="187">
        <v>2761.56</v>
      </c>
      <c r="J1274" s="193">
        <v>45764</v>
      </c>
      <c r="K1274" s="192" t="s">
        <v>1516</v>
      </c>
      <c r="L1274" s="205"/>
      <c r="M1274" s="197" t="s">
        <v>1516</v>
      </c>
      <c r="N1274" s="187">
        <v>2761.56</v>
      </c>
      <c r="O1274" s="199"/>
      <c r="P1274" s="205"/>
      <c r="Q1274" s="205"/>
      <c r="R1274" s="205"/>
      <c r="S1274" s="205"/>
      <c r="T1274" s="187" t="s">
        <v>1509</v>
      </c>
      <c r="U1274" s="203">
        <v>43</v>
      </c>
      <c r="V1274" s="201" t="s">
        <v>1033</v>
      </c>
      <c r="W1274" s="201" t="s">
        <v>1043</v>
      </c>
    </row>
    <row r="1275" spans="1:23" ht="63">
      <c r="A1275" s="197" t="s">
        <v>956</v>
      </c>
      <c r="B1275" s="197" t="s">
        <v>1530</v>
      </c>
      <c r="C1275" s="192" t="s">
        <v>1005</v>
      </c>
      <c r="D1275" s="192">
        <v>20153</v>
      </c>
      <c r="E1275" s="193">
        <v>45734</v>
      </c>
      <c r="F1275" s="205"/>
      <c r="G1275" s="205"/>
      <c r="H1275" s="205"/>
      <c r="I1275" s="187">
        <v>7978.88</v>
      </c>
      <c r="J1275" s="193">
        <v>45764</v>
      </c>
      <c r="K1275" s="192" t="s">
        <v>1516</v>
      </c>
      <c r="L1275" s="205"/>
      <c r="M1275" s="197" t="s">
        <v>1516</v>
      </c>
      <c r="N1275" s="187">
        <v>7978.88</v>
      </c>
      <c r="O1275" s="199"/>
      <c r="P1275" s="205"/>
      <c r="Q1275" s="205"/>
      <c r="R1275" s="205"/>
      <c r="S1275" s="205"/>
      <c r="T1275" s="187" t="s">
        <v>1509</v>
      </c>
      <c r="U1275" s="203">
        <v>43</v>
      </c>
      <c r="V1275" s="201" t="s">
        <v>1033</v>
      </c>
      <c r="W1275" s="201" t="s">
        <v>1043</v>
      </c>
    </row>
    <row r="1276" spans="1:23" ht="63">
      <c r="A1276" s="197" t="s">
        <v>956</v>
      </c>
      <c r="B1276" s="197" t="s">
        <v>1530</v>
      </c>
      <c r="C1276" s="192" t="s">
        <v>1005</v>
      </c>
      <c r="D1276" s="192">
        <v>20154</v>
      </c>
      <c r="E1276" s="193">
        <v>45734</v>
      </c>
      <c r="F1276" s="205"/>
      <c r="G1276" s="205"/>
      <c r="H1276" s="205"/>
      <c r="I1276" s="187">
        <v>10259.83</v>
      </c>
      <c r="J1276" s="193">
        <v>45764</v>
      </c>
      <c r="K1276" s="192" t="s">
        <v>1516</v>
      </c>
      <c r="L1276" s="205"/>
      <c r="M1276" s="197" t="s">
        <v>1516</v>
      </c>
      <c r="N1276" s="187">
        <v>10259.83</v>
      </c>
      <c r="O1276" s="199"/>
      <c r="P1276" s="205"/>
      <c r="Q1276" s="205"/>
      <c r="R1276" s="205"/>
      <c r="S1276" s="205"/>
      <c r="T1276" s="187" t="s">
        <v>1509</v>
      </c>
      <c r="U1276" s="203">
        <v>43</v>
      </c>
      <c r="V1276" s="201" t="s">
        <v>1033</v>
      </c>
      <c r="W1276" s="201" t="s">
        <v>1043</v>
      </c>
    </row>
    <row r="1277" spans="1:23" ht="63">
      <c r="A1277" s="197" t="s">
        <v>956</v>
      </c>
      <c r="B1277" s="197" t="s">
        <v>1530</v>
      </c>
      <c r="C1277" s="192" t="s">
        <v>1005</v>
      </c>
      <c r="D1277" s="192">
        <v>20155</v>
      </c>
      <c r="E1277" s="193">
        <v>45734</v>
      </c>
      <c r="F1277" s="205"/>
      <c r="G1277" s="205"/>
      <c r="H1277" s="205"/>
      <c r="I1277" s="187">
        <v>6776.24</v>
      </c>
      <c r="J1277" s="193">
        <v>45764</v>
      </c>
      <c r="K1277" s="192" t="s">
        <v>1516</v>
      </c>
      <c r="L1277" s="205"/>
      <c r="M1277" s="197" t="s">
        <v>1516</v>
      </c>
      <c r="N1277" s="187">
        <v>6776.24</v>
      </c>
      <c r="O1277" s="199"/>
      <c r="P1277" s="205"/>
      <c r="Q1277" s="205"/>
      <c r="R1277" s="205"/>
      <c r="S1277" s="205"/>
      <c r="T1277" s="187" t="s">
        <v>1509</v>
      </c>
      <c r="U1277" s="203">
        <v>43</v>
      </c>
      <c r="V1277" s="201" t="s">
        <v>1033</v>
      </c>
      <c r="W1277" s="201" t="s">
        <v>1043</v>
      </c>
    </row>
    <row r="1278" spans="1:23" ht="63">
      <c r="A1278" s="197" t="s">
        <v>956</v>
      </c>
      <c r="B1278" s="197" t="s">
        <v>1530</v>
      </c>
      <c r="C1278" s="192" t="s">
        <v>1005</v>
      </c>
      <c r="D1278" s="192">
        <v>20156</v>
      </c>
      <c r="E1278" s="193">
        <v>45734</v>
      </c>
      <c r="F1278" s="205"/>
      <c r="G1278" s="205"/>
      <c r="H1278" s="205"/>
      <c r="I1278" s="187">
        <v>7606.06</v>
      </c>
      <c r="J1278" s="193">
        <v>45764</v>
      </c>
      <c r="K1278" s="192" t="s">
        <v>1516</v>
      </c>
      <c r="L1278" s="205"/>
      <c r="M1278" s="197" t="s">
        <v>1516</v>
      </c>
      <c r="N1278" s="187">
        <v>7606.06</v>
      </c>
      <c r="O1278" s="199"/>
      <c r="P1278" s="205"/>
      <c r="Q1278" s="205"/>
      <c r="R1278" s="205"/>
      <c r="S1278" s="205"/>
      <c r="T1278" s="187" t="s">
        <v>1509</v>
      </c>
      <c r="U1278" s="203">
        <v>43</v>
      </c>
      <c r="V1278" s="201" t="s">
        <v>1033</v>
      </c>
      <c r="W1278" s="201" t="s">
        <v>1043</v>
      </c>
    </row>
    <row r="1279" spans="1:23" ht="63">
      <c r="A1279" s="197" t="s">
        <v>956</v>
      </c>
      <c r="B1279" s="197" t="s">
        <v>1530</v>
      </c>
      <c r="C1279" s="192" t="s">
        <v>1005</v>
      </c>
      <c r="D1279" s="192">
        <v>20157</v>
      </c>
      <c r="E1279" s="193">
        <v>45734</v>
      </c>
      <c r="F1279" s="205"/>
      <c r="G1279" s="205"/>
      <c r="H1279" s="205"/>
      <c r="I1279" s="187">
        <v>28910.07</v>
      </c>
      <c r="J1279" s="193">
        <v>45764</v>
      </c>
      <c r="K1279" s="192" t="s">
        <v>1516</v>
      </c>
      <c r="L1279" s="205"/>
      <c r="M1279" s="197" t="s">
        <v>1516</v>
      </c>
      <c r="N1279" s="187">
        <v>28910.07</v>
      </c>
      <c r="O1279" s="199"/>
      <c r="P1279" s="205"/>
      <c r="Q1279" s="205"/>
      <c r="R1279" s="205"/>
      <c r="S1279" s="205"/>
      <c r="T1279" s="187" t="s">
        <v>1509</v>
      </c>
      <c r="U1279" s="203">
        <v>43</v>
      </c>
      <c r="V1279" s="201" t="s">
        <v>1033</v>
      </c>
      <c r="W1279" s="201" t="s">
        <v>1043</v>
      </c>
    </row>
    <row r="1280" spans="1:23" ht="63">
      <c r="A1280" s="197" t="s">
        <v>956</v>
      </c>
      <c r="B1280" s="197" t="s">
        <v>1530</v>
      </c>
      <c r="C1280" s="192" t="s">
        <v>1005</v>
      </c>
      <c r="D1280" s="192">
        <v>20158</v>
      </c>
      <c r="E1280" s="193">
        <v>45734</v>
      </c>
      <c r="F1280" s="205"/>
      <c r="G1280" s="205"/>
      <c r="H1280" s="205"/>
      <c r="I1280" s="187">
        <v>11750.93</v>
      </c>
      <c r="J1280" s="193">
        <v>45764</v>
      </c>
      <c r="K1280" s="192" t="s">
        <v>1516</v>
      </c>
      <c r="L1280" s="205"/>
      <c r="M1280" s="197" t="s">
        <v>1516</v>
      </c>
      <c r="N1280" s="187">
        <v>11750.93</v>
      </c>
      <c r="O1280" s="199"/>
      <c r="P1280" s="205"/>
      <c r="Q1280" s="205"/>
      <c r="R1280" s="205"/>
      <c r="S1280" s="205"/>
      <c r="T1280" s="187" t="s">
        <v>1509</v>
      </c>
      <c r="U1280" s="203">
        <v>43</v>
      </c>
      <c r="V1280" s="201" t="s">
        <v>1033</v>
      </c>
      <c r="W1280" s="201" t="s">
        <v>1043</v>
      </c>
    </row>
    <row r="1281" spans="1:23" ht="63">
      <c r="A1281" s="197" t="s">
        <v>956</v>
      </c>
      <c r="B1281" s="197" t="s">
        <v>1530</v>
      </c>
      <c r="C1281" s="192" t="s">
        <v>1005</v>
      </c>
      <c r="D1281" s="192">
        <v>20159</v>
      </c>
      <c r="E1281" s="193">
        <v>45734</v>
      </c>
      <c r="F1281" s="205"/>
      <c r="G1281" s="205"/>
      <c r="H1281" s="205"/>
      <c r="I1281" s="187">
        <v>6283.51</v>
      </c>
      <c r="J1281" s="193">
        <v>45764</v>
      </c>
      <c r="K1281" s="192" t="s">
        <v>1516</v>
      </c>
      <c r="L1281" s="205"/>
      <c r="M1281" s="197" t="s">
        <v>1516</v>
      </c>
      <c r="N1281" s="187">
        <v>6283.51</v>
      </c>
      <c r="O1281" s="199"/>
      <c r="P1281" s="205"/>
      <c r="Q1281" s="205"/>
      <c r="R1281" s="205"/>
      <c r="S1281" s="205"/>
      <c r="T1281" s="187" t="s">
        <v>1509</v>
      </c>
      <c r="U1281" s="203">
        <v>43</v>
      </c>
      <c r="V1281" s="201" t="s">
        <v>1033</v>
      </c>
      <c r="W1281" s="201" t="s">
        <v>1043</v>
      </c>
    </row>
    <row r="1282" spans="1:23" ht="63">
      <c r="A1282" s="197" t="s">
        <v>956</v>
      </c>
      <c r="B1282" s="197" t="s">
        <v>1530</v>
      </c>
      <c r="C1282" s="192" t="s">
        <v>1005</v>
      </c>
      <c r="D1282" s="192">
        <v>20160</v>
      </c>
      <c r="E1282" s="193">
        <v>45734</v>
      </c>
      <c r="F1282" s="205"/>
      <c r="G1282" s="205"/>
      <c r="H1282" s="205"/>
      <c r="I1282" s="187">
        <v>10245.49</v>
      </c>
      <c r="J1282" s="193">
        <v>45764</v>
      </c>
      <c r="K1282" s="192" t="s">
        <v>1516</v>
      </c>
      <c r="L1282" s="205"/>
      <c r="M1282" s="197" t="s">
        <v>1516</v>
      </c>
      <c r="N1282" s="187">
        <v>10245.49</v>
      </c>
      <c r="O1282" s="199"/>
      <c r="P1282" s="205"/>
      <c r="Q1282" s="205"/>
      <c r="R1282" s="205"/>
      <c r="S1282" s="205"/>
      <c r="T1282" s="187" t="s">
        <v>1509</v>
      </c>
      <c r="U1282" s="203">
        <v>43</v>
      </c>
      <c r="V1282" s="201" t="s">
        <v>1033</v>
      </c>
      <c r="W1282" s="201" t="s">
        <v>1043</v>
      </c>
    </row>
    <row r="1283" spans="1:23" ht="63">
      <c r="A1283" s="197" t="s">
        <v>956</v>
      </c>
      <c r="B1283" s="197" t="s">
        <v>1530</v>
      </c>
      <c r="C1283" s="192" t="s">
        <v>1005</v>
      </c>
      <c r="D1283" s="192">
        <v>20161</v>
      </c>
      <c r="E1283" s="193">
        <v>45734</v>
      </c>
      <c r="F1283" s="205"/>
      <c r="G1283" s="205"/>
      <c r="H1283" s="205"/>
      <c r="I1283" s="187">
        <v>29588.78</v>
      </c>
      <c r="J1283" s="193">
        <v>45764</v>
      </c>
      <c r="K1283" s="192" t="s">
        <v>1516</v>
      </c>
      <c r="L1283" s="205"/>
      <c r="M1283" s="197" t="s">
        <v>1516</v>
      </c>
      <c r="N1283" s="187">
        <v>29588.78</v>
      </c>
      <c r="O1283" s="199"/>
      <c r="P1283" s="205"/>
      <c r="Q1283" s="205"/>
      <c r="R1283" s="205"/>
      <c r="S1283" s="205"/>
      <c r="T1283" s="187" t="s">
        <v>1509</v>
      </c>
      <c r="U1283" s="203">
        <v>43</v>
      </c>
      <c r="V1283" s="201" t="s">
        <v>1033</v>
      </c>
      <c r="W1283" s="201" t="s">
        <v>1043</v>
      </c>
    </row>
    <row r="1284" spans="1:23" ht="63">
      <c r="A1284" s="197" t="s">
        <v>956</v>
      </c>
      <c r="B1284" s="197" t="s">
        <v>1530</v>
      </c>
      <c r="C1284" s="192" t="s">
        <v>1005</v>
      </c>
      <c r="D1284" s="192">
        <v>20162</v>
      </c>
      <c r="E1284" s="193">
        <v>45734</v>
      </c>
      <c r="F1284" s="205"/>
      <c r="G1284" s="205"/>
      <c r="H1284" s="205"/>
      <c r="I1284" s="187">
        <v>1423.97</v>
      </c>
      <c r="J1284" s="193">
        <v>45764</v>
      </c>
      <c r="K1284" s="192" t="s">
        <v>1516</v>
      </c>
      <c r="L1284" s="205"/>
      <c r="M1284" s="197" t="s">
        <v>1516</v>
      </c>
      <c r="N1284" s="187">
        <v>1423.97</v>
      </c>
      <c r="O1284" s="199"/>
      <c r="P1284" s="205"/>
      <c r="Q1284" s="205"/>
      <c r="R1284" s="205"/>
      <c r="S1284" s="205"/>
      <c r="T1284" s="187" t="s">
        <v>1509</v>
      </c>
      <c r="U1284" s="203">
        <v>43</v>
      </c>
      <c r="V1284" s="201" t="s">
        <v>1033</v>
      </c>
      <c r="W1284" s="201" t="s">
        <v>1043</v>
      </c>
    </row>
    <row r="1285" spans="1:23" ht="63">
      <c r="A1285" s="197" t="s">
        <v>956</v>
      </c>
      <c r="B1285" s="197" t="s">
        <v>1530</v>
      </c>
      <c r="C1285" s="192" t="s">
        <v>1005</v>
      </c>
      <c r="D1285" s="192">
        <v>20237</v>
      </c>
      <c r="E1285" s="193">
        <v>45748</v>
      </c>
      <c r="F1285" s="205"/>
      <c r="G1285" s="205"/>
      <c r="H1285" s="205"/>
      <c r="I1285" s="187">
        <v>7956.26</v>
      </c>
      <c r="J1285" s="193">
        <v>45777</v>
      </c>
      <c r="K1285" s="192" t="s">
        <v>1516</v>
      </c>
      <c r="L1285" s="205"/>
      <c r="M1285" s="197" t="s">
        <v>1516</v>
      </c>
      <c r="N1285" s="187">
        <v>7956.26</v>
      </c>
      <c r="O1285" s="199"/>
      <c r="P1285" s="205"/>
      <c r="Q1285" s="205"/>
      <c r="R1285" s="205"/>
      <c r="S1285" s="205"/>
      <c r="T1285" s="187" t="s">
        <v>1522</v>
      </c>
      <c r="U1285" s="203">
        <v>30</v>
      </c>
      <c r="V1285" s="201" t="s">
        <v>1032</v>
      </c>
      <c r="W1285" s="201" t="s">
        <v>1043</v>
      </c>
    </row>
    <row r="1286" spans="1:23" ht="63">
      <c r="A1286" s="197" t="s">
        <v>956</v>
      </c>
      <c r="B1286" s="197" t="s">
        <v>1530</v>
      </c>
      <c r="C1286" s="192" t="s">
        <v>1005</v>
      </c>
      <c r="D1286" s="192">
        <v>20238</v>
      </c>
      <c r="E1286" s="193">
        <v>45748</v>
      </c>
      <c r="F1286" s="205"/>
      <c r="G1286" s="205"/>
      <c r="H1286" s="205"/>
      <c r="I1286" s="187">
        <v>8562.1299999999992</v>
      </c>
      <c r="J1286" s="193">
        <v>45777</v>
      </c>
      <c r="K1286" s="192" t="s">
        <v>1516</v>
      </c>
      <c r="L1286" s="205"/>
      <c r="M1286" s="197" t="s">
        <v>1516</v>
      </c>
      <c r="N1286" s="187">
        <v>8562.1299999999992</v>
      </c>
      <c r="O1286" s="199"/>
      <c r="P1286" s="205"/>
      <c r="Q1286" s="205"/>
      <c r="R1286" s="205"/>
      <c r="S1286" s="205"/>
      <c r="T1286" s="187" t="s">
        <v>1522</v>
      </c>
      <c r="U1286" s="203">
        <v>30</v>
      </c>
      <c r="V1286" s="201" t="s">
        <v>1032</v>
      </c>
      <c r="W1286" s="201" t="s">
        <v>1043</v>
      </c>
    </row>
    <row r="1287" spans="1:23" ht="63">
      <c r="A1287" s="197" t="s">
        <v>956</v>
      </c>
      <c r="B1287" s="197" t="s">
        <v>1530</v>
      </c>
      <c r="C1287" s="192" t="s">
        <v>1005</v>
      </c>
      <c r="D1287" s="192">
        <v>20239</v>
      </c>
      <c r="E1287" s="193">
        <v>45748</v>
      </c>
      <c r="F1287" s="205"/>
      <c r="G1287" s="205"/>
      <c r="H1287" s="205"/>
      <c r="I1287" s="187">
        <v>25003.71</v>
      </c>
      <c r="J1287" s="193">
        <v>45777</v>
      </c>
      <c r="K1287" s="192" t="s">
        <v>1516</v>
      </c>
      <c r="L1287" s="205"/>
      <c r="M1287" s="197" t="s">
        <v>1516</v>
      </c>
      <c r="N1287" s="187">
        <v>25003.71</v>
      </c>
      <c r="O1287" s="199"/>
      <c r="P1287" s="205"/>
      <c r="Q1287" s="205"/>
      <c r="R1287" s="205"/>
      <c r="S1287" s="205"/>
      <c r="T1287" s="187" t="s">
        <v>1522</v>
      </c>
      <c r="U1287" s="203">
        <v>30</v>
      </c>
      <c r="V1287" s="201" t="s">
        <v>1032</v>
      </c>
      <c r="W1287" s="201" t="s">
        <v>1043</v>
      </c>
    </row>
    <row r="1288" spans="1:23" ht="63">
      <c r="A1288" s="197" t="s">
        <v>956</v>
      </c>
      <c r="B1288" s="197" t="s">
        <v>1530</v>
      </c>
      <c r="C1288" s="192" t="s">
        <v>1005</v>
      </c>
      <c r="D1288" s="192">
        <v>20241</v>
      </c>
      <c r="E1288" s="193">
        <v>45748</v>
      </c>
      <c r="F1288" s="205"/>
      <c r="G1288" s="205"/>
      <c r="H1288" s="205"/>
      <c r="I1288" s="187">
        <v>21051.42</v>
      </c>
      <c r="J1288" s="193">
        <v>45777</v>
      </c>
      <c r="K1288" s="192" t="s">
        <v>1516</v>
      </c>
      <c r="L1288" s="205"/>
      <c r="M1288" s="197" t="s">
        <v>1516</v>
      </c>
      <c r="N1288" s="187">
        <v>21051.42</v>
      </c>
      <c r="O1288" s="199"/>
      <c r="P1288" s="205"/>
      <c r="Q1288" s="205"/>
      <c r="R1288" s="205"/>
      <c r="S1288" s="205"/>
      <c r="T1288" s="187" t="s">
        <v>1522</v>
      </c>
      <c r="U1288" s="203">
        <v>30</v>
      </c>
      <c r="V1288" s="201" t="s">
        <v>1032</v>
      </c>
      <c r="W1288" s="201" t="s">
        <v>1043</v>
      </c>
    </row>
    <row r="1289" spans="1:23" ht="63">
      <c r="A1289" s="197" t="s">
        <v>956</v>
      </c>
      <c r="B1289" s="197" t="s">
        <v>1530</v>
      </c>
      <c r="C1289" s="192" t="s">
        <v>1005</v>
      </c>
      <c r="D1289" s="192">
        <v>20242</v>
      </c>
      <c r="E1289" s="193">
        <v>45748</v>
      </c>
      <c r="F1289" s="205"/>
      <c r="G1289" s="205"/>
      <c r="H1289" s="205"/>
      <c r="I1289" s="187">
        <v>21701.01</v>
      </c>
      <c r="J1289" s="193">
        <v>45777</v>
      </c>
      <c r="K1289" s="192" t="s">
        <v>1516</v>
      </c>
      <c r="L1289" s="205"/>
      <c r="M1289" s="197" t="s">
        <v>1516</v>
      </c>
      <c r="N1289" s="187">
        <v>21701.01</v>
      </c>
      <c r="O1289" s="199"/>
      <c r="P1289" s="205"/>
      <c r="Q1289" s="205"/>
      <c r="R1289" s="205"/>
      <c r="S1289" s="205"/>
      <c r="T1289" s="187" t="s">
        <v>1522</v>
      </c>
      <c r="U1289" s="203">
        <v>30</v>
      </c>
      <c r="V1289" s="201" t="s">
        <v>1032</v>
      </c>
      <c r="W1289" s="201" t="s">
        <v>1043</v>
      </c>
    </row>
    <row r="1290" spans="1:23" ht="63">
      <c r="A1290" s="197" t="s">
        <v>956</v>
      </c>
      <c r="B1290" s="197" t="s">
        <v>1530</v>
      </c>
      <c r="C1290" s="192" t="s">
        <v>1005</v>
      </c>
      <c r="D1290" s="192">
        <v>20243</v>
      </c>
      <c r="E1290" s="193">
        <v>45748</v>
      </c>
      <c r="F1290" s="205"/>
      <c r="G1290" s="205"/>
      <c r="H1290" s="205"/>
      <c r="I1290" s="187">
        <v>27851.29</v>
      </c>
      <c r="J1290" s="193">
        <v>45777</v>
      </c>
      <c r="K1290" s="192" t="s">
        <v>1516</v>
      </c>
      <c r="L1290" s="205"/>
      <c r="M1290" s="197" t="s">
        <v>1516</v>
      </c>
      <c r="N1290" s="187">
        <v>27851.29</v>
      </c>
      <c r="O1290" s="199"/>
      <c r="P1290" s="205"/>
      <c r="Q1290" s="205"/>
      <c r="R1290" s="205"/>
      <c r="S1290" s="205"/>
      <c r="T1290" s="187" t="s">
        <v>1522</v>
      </c>
      <c r="U1290" s="203">
        <v>30</v>
      </c>
      <c r="V1290" s="201" t="s">
        <v>1032</v>
      </c>
      <c r="W1290" s="201" t="s">
        <v>1043</v>
      </c>
    </row>
    <row r="1291" spans="1:23" ht="63">
      <c r="A1291" s="197" t="s">
        <v>956</v>
      </c>
      <c r="B1291" s="197" t="s">
        <v>1530</v>
      </c>
      <c r="C1291" s="192" t="s">
        <v>1005</v>
      </c>
      <c r="D1291" s="192">
        <v>20244</v>
      </c>
      <c r="E1291" s="193">
        <v>45748</v>
      </c>
      <c r="F1291" s="205"/>
      <c r="G1291" s="205"/>
      <c r="H1291" s="205"/>
      <c r="I1291" s="187">
        <v>7526.04</v>
      </c>
      <c r="J1291" s="193">
        <v>45777</v>
      </c>
      <c r="K1291" s="192" t="s">
        <v>1516</v>
      </c>
      <c r="L1291" s="205"/>
      <c r="M1291" s="197" t="s">
        <v>1516</v>
      </c>
      <c r="N1291" s="187">
        <v>7526.04</v>
      </c>
      <c r="O1291" s="199"/>
      <c r="P1291" s="205"/>
      <c r="Q1291" s="205"/>
      <c r="R1291" s="205"/>
      <c r="S1291" s="205"/>
      <c r="T1291" s="187" t="s">
        <v>1522</v>
      </c>
      <c r="U1291" s="203">
        <v>30</v>
      </c>
      <c r="V1291" s="201" t="s">
        <v>1032</v>
      </c>
      <c r="W1291" s="201" t="s">
        <v>1043</v>
      </c>
    </row>
    <row r="1292" spans="1:23" ht="63">
      <c r="A1292" s="197" t="s">
        <v>956</v>
      </c>
      <c r="B1292" s="197" t="s">
        <v>1530</v>
      </c>
      <c r="C1292" s="192" t="s">
        <v>1005</v>
      </c>
      <c r="D1292" s="192">
        <v>20245</v>
      </c>
      <c r="E1292" s="193">
        <v>45748</v>
      </c>
      <c r="F1292" s="205"/>
      <c r="G1292" s="205"/>
      <c r="H1292" s="205"/>
      <c r="I1292" s="187">
        <v>15971.7</v>
      </c>
      <c r="J1292" s="193">
        <v>45777</v>
      </c>
      <c r="K1292" s="192" t="s">
        <v>1516</v>
      </c>
      <c r="L1292" s="205"/>
      <c r="M1292" s="197" t="s">
        <v>1516</v>
      </c>
      <c r="N1292" s="187">
        <v>15971.7</v>
      </c>
      <c r="O1292" s="199"/>
      <c r="P1292" s="205"/>
      <c r="Q1292" s="205"/>
      <c r="R1292" s="205"/>
      <c r="S1292" s="205"/>
      <c r="T1292" s="187" t="s">
        <v>1522</v>
      </c>
      <c r="U1292" s="203">
        <v>30</v>
      </c>
      <c r="V1292" s="201" t="s">
        <v>1032</v>
      </c>
      <c r="W1292" s="201" t="s">
        <v>1043</v>
      </c>
    </row>
    <row r="1293" spans="1:23" ht="63">
      <c r="A1293" s="197" t="s">
        <v>956</v>
      </c>
      <c r="B1293" s="197" t="s">
        <v>1530</v>
      </c>
      <c r="C1293" s="192" t="s">
        <v>1005</v>
      </c>
      <c r="D1293" s="192">
        <v>20246</v>
      </c>
      <c r="E1293" s="193">
        <v>45748</v>
      </c>
      <c r="F1293" s="205"/>
      <c r="G1293" s="205"/>
      <c r="H1293" s="205"/>
      <c r="I1293" s="187">
        <v>3281.43</v>
      </c>
      <c r="J1293" s="193">
        <v>45777</v>
      </c>
      <c r="K1293" s="192" t="s">
        <v>1516</v>
      </c>
      <c r="L1293" s="205"/>
      <c r="M1293" s="197" t="s">
        <v>1516</v>
      </c>
      <c r="N1293" s="187">
        <v>3281.43</v>
      </c>
      <c r="O1293" s="199"/>
      <c r="P1293" s="205"/>
      <c r="Q1293" s="205"/>
      <c r="R1293" s="205"/>
      <c r="S1293" s="205"/>
      <c r="T1293" s="187" t="s">
        <v>1522</v>
      </c>
      <c r="U1293" s="203">
        <v>30</v>
      </c>
      <c r="V1293" s="201" t="s">
        <v>1032</v>
      </c>
      <c r="W1293" s="201" t="s">
        <v>1043</v>
      </c>
    </row>
    <row r="1294" spans="1:23" ht="63">
      <c r="A1294" s="197" t="s">
        <v>956</v>
      </c>
      <c r="B1294" s="197" t="s">
        <v>1530</v>
      </c>
      <c r="C1294" s="192" t="s">
        <v>1005</v>
      </c>
      <c r="D1294" s="192">
        <v>20247</v>
      </c>
      <c r="E1294" s="193">
        <v>45748</v>
      </c>
      <c r="F1294" s="205"/>
      <c r="G1294" s="205"/>
      <c r="H1294" s="205"/>
      <c r="I1294" s="187">
        <v>30253.23</v>
      </c>
      <c r="J1294" s="193">
        <v>45777</v>
      </c>
      <c r="K1294" s="192" t="s">
        <v>1516</v>
      </c>
      <c r="L1294" s="205"/>
      <c r="M1294" s="197" t="s">
        <v>1516</v>
      </c>
      <c r="N1294" s="187">
        <v>30253.23</v>
      </c>
      <c r="O1294" s="199"/>
      <c r="P1294" s="205"/>
      <c r="Q1294" s="205"/>
      <c r="R1294" s="205"/>
      <c r="S1294" s="205"/>
      <c r="T1294" s="187" t="s">
        <v>1522</v>
      </c>
      <c r="U1294" s="203">
        <v>30</v>
      </c>
      <c r="V1294" s="201" t="s">
        <v>1032</v>
      </c>
      <c r="W1294" s="201" t="s">
        <v>1043</v>
      </c>
    </row>
    <row r="1295" spans="1:23" ht="63">
      <c r="A1295" s="197" t="s">
        <v>956</v>
      </c>
      <c r="B1295" s="197" t="s">
        <v>1530</v>
      </c>
      <c r="C1295" s="192" t="s">
        <v>1005</v>
      </c>
      <c r="D1295" s="192">
        <v>20248</v>
      </c>
      <c r="E1295" s="193">
        <v>45748</v>
      </c>
      <c r="F1295" s="205"/>
      <c r="G1295" s="205"/>
      <c r="H1295" s="205"/>
      <c r="I1295" s="187">
        <v>19100.47</v>
      </c>
      <c r="J1295" s="193">
        <v>45777</v>
      </c>
      <c r="K1295" s="192" t="s">
        <v>1516</v>
      </c>
      <c r="L1295" s="205"/>
      <c r="M1295" s="197" t="s">
        <v>1516</v>
      </c>
      <c r="N1295" s="187">
        <v>19100.47</v>
      </c>
      <c r="O1295" s="199"/>
      <c r="P1295" s="205"/>
      <c r="Q1295" s="205"/>
      <c r="R1295" s="205"/>
      <c r="S1295" s="205"/>
      <c r="T1295" s="187" t="s">
        <v>1522</v>
      </c>
      <c r="U1295" s="203">
        <v>30</v>
      </c>
      <c r="V1295" s="201" t="s">
        <v>1032</v>
      </c>
      <c r="W1295" s="201" t="s">
        <v>1043</v>
      </c>
    </row>
    <row r="1296" spans="1:23" ht="63">
      <c r="A1296" s="197" t="s">
        <v>956</v>
      </c>
      <c r="B1296" s="197" t="s">
        <v>1530</v>
      </c>
      <c r="C1296" s="192" t="s">
        <v>1005</v>
      </c>
      <c r="D1296" s="192">
        <v>20250</v>
      </c>
      <c r="E1296" s="193">
        <v>45748</v>
      </c>
      <c r="F1296" s="205"/>
      <c r="G1296" s="205"/>
      <c r="H1296" s="205"/>
      <c r="I1296" s="187">
        <v>12226.36</v>
      </c>
      <c r="J1296" s="193">
        <v>45777</v>
      </c>
      <c r="K1296" s="192" t="s">
        <v>1516</v>
      </c>
      <c r="L1296" s="205"/>
      <c r="M1296" s="197" t="s">
        <v>1516</v>
      </c>
      <c r="N1296" s="187">
        <v>12226.36</v>
      </c>
      <c r="O1296" s="199"/>
      <c r="P1296" s="205"/>
      <c r="Q1296" s="205"/>
      <c r="R1296" s="205"/>
      <c r="S1296" s="205"/>
      <c r="T1296" s="187" t="s">
        <v>1522</v>
      </c>
      <c r="U1296" s="203">
        <v>30</v>
      </c>
      <c r="V1296" s="201" t="s">
        <v>1032</v>
      </c>
      <c r="W1296" s="201" t="s">
        <v>1043</v>
      </c>
    </row>
    <row r="1297" spans="1:23" ht="63">
      <c r="A1297" s="197" t="s">
        <v>956</v>
      </c>
      <c r="B1297" s="197" t="s">
        <v>1530</v>
      </c>
      <c r="C1297" s="192" t="s">
        <v>1005</v>
      </c>
      <c r="D1297" s="192">
        <v>20251</v>
      </c>
      <c r="E1297" s="193">
        <v>45748</v>
      </c>
      <c r="F1297" s="205"/>
      <c r="G1297" s="205"/>
      <c r="H1297" s="205"/>
      <c r="I1297" s="187">
        <v>5951.31</v>
      </c>
      <c r="J1297" s="193">
        <v>45777</v>
      </c>
      <c r="K1297" s="192" t="s">
        <v>1516</v>
      </c>
      <c r="L1297" s="205"/>
      <c r="M1297" s="197" t="s">
        <v>1516</v>
      </c>
      <c r="N1297" s="187">
        <v>5951.31</v>
      </c>
      <c r="O1297" s="199"/>
      <c r="P1297" s="205"/>
      <c r="Q1297" s="205"/>
      <c r="R1297" s="205"/>
      <c r="S1297" s="205"/>
      <c r="T1297" s="187" t="s">
        <v>1522</v>
      </c>
      <c r="U1297" s="203">
        <v>30</v>
      </c>
      <c r="V1297" s="201" t="s">
        <v>1032</v>
      </c>
      <c r="W1297" s="201" t="s">
        <v>1043</v>
      </c>
    </row>
    <row r="1298" spans="1:23" ht="63">
      <c r="A1298" s="197" t="s">
        <v>956</v>
      </c>
      <c r="B1298" s="197" t="s">
        <v>1530</v>
      </c>
      <c r="C1298" s="192" t="s">
        <v>1005</v>
      </c>
      <c r="D1298" s="192">
        <v>20252</v>
      </c>
      <c r="E1298" s="193">
        <v>45748</v>
      </c>
      <c r="F1298" s="205"/>
      <c r="G1298" s="205"/>
      <c r="H1298" s="205"/>
      <c r="I1298" s="187">
        <v>12105.47</v>
      </c>
      <c r="J1298" s="193">
        <v>45777</v>
      </c>
      <c r="K1298" s="192" t="s">
        <v>1516</v>
      </c>
      <c r="L1298" s="205"/>
      <c r="M1298" s="197" t="s">
        <v>1516</v>
      </c>
      <c r="N1298" s="187">
        <v>12105.47</v>
      </c>
      <c r="O1298" s="199"/>
      <c r="P1298" s="205"/>
      <c r="Q1298" s="205"/>
      <c r="R1298" s="205"/>
      <c r="S1298" s="205"/>
      <c r="T1298" s="187" t="s">
        <v>1522</v>
      </c>
      <c r="U1298" s="203">
        <v>30</v>
      </c>
      <c r="V1298" s="201" t="s">
        <v>1032</v>
      </c>
      <c r="W1298" s="201" t="s">
        <v>1043</v>
      </c>
    </row>
    <row r="1299" spans="1:23" ht="63">
      <c r="A1299" s="197" t="s">
        <v>956</v>
      </c>
      <c r="B1299" s="197" t="s">
        <v>1530</v>
      </c>
      <c r="C1299" s="192" t="s">
        <v>1005</v>
      </c>
      <c r="D1299" s="192">
        <v>20253</v>
      </c>
      <c r="E1299" s="193">
        <v>45748</v>
      </c>
      <c r="F1299" s="205"/>
      <c r="G1299" s="205"/>
      <c r="H1299" s="205"/>
      <c r="I1299" s="187">
        <v>38201.47</v>
      </c>
      <c r="J1299" s="193">
        <v>45777</v>
      </c>
      <c r="K1299" s="192" t="s">
        <v>1516</v>
      </c>
      <c r="L1299" s="205"/>
      <c r="M1299" s="197" t="s">
        <v>1516</v>
      </c>
      <c r="N1299" s="187">
        <v>38201.47</v>
      </c>
      <c r="O1299" s="199"/>
      <c r="P1299" s="205"/>
      <c r="Q1299" s="205"/>
      <c r="R1299" s="205"/>
      <c r="S1299" s="205"/>
      <c r="T1299" s="187" t="s">
        <v>1522</v>
      </c>
      <c r="U1299" s="203">
        <v>30</v>
      </c>
      <c r="V1299" s="201" t="s">
        <v>1032</v>
      </c>
      <c r="W1299" s="201" t="s">
        <v>1043</v>
      </c>
    </row>
    <row r="1300" spans="1:23" ht="63">
      <c r="A1300" s="197" t="s">
        <v>956</v>
      </c>
      <c r="B1300" s="197" t="s">
        <v>1530</v>
      </c>
      <c r="C1300" s="192" t="s">
        <v>1005</v>
      </c>
      <c r="D1300" s="192">
        <v>20255</v>
      </c>
      <c r="E1300" s="193">
        <v>45748</v>
      </c>
      <c r="F1300" s="205"/>
      <c r="G1300" s="205"/>
      <c r="H1300" s="205"/>
      <c r="I1300" s="187">
        <v>18974.36</v>
      </c>
      <c r="J1300" s="193">
        <v>45777</v>
      </c>
      <c r="K1300" s="192" t="s">
        <v>1516</v>
      </c>
      <c r="L1300" s="205"/>
      <c r="M1300" s="197" t="s">
        <v>1516</v>
      </c>
      <c r="N1300" s="187">
        <v>18974.36</v>
      </c>
      <c r="O1300" s="199"/>
      <c r="P1300" s="205"/>
      <c r="Q1300" s="205"/>
      <c r="R1300" s="205"/>
      <c r="S1300" s="205"/>
      <c r="T1300" s="187" t="s">
        <v>1522</v>
      </c>
      <c r="U1300" s="203">
        <v>30</v>
      </c>
      <c r="V1300" s="201" t="s">
        <v>1032</v>
      </c>
      <c r="W1300" s="201" t="s">
        <v>1043</v>
      </c>
    </row>
    <row r="1301" spans="1:23" ht="63">
      <c r="A1301" s="197" t="s">
        <v>956</v>
      </c>
      <c r="B1301" s="197" t="s">
        <v>1530</v>
      </c>
      <c r="C1301" s="192" t="s">
        <v>1005</v>
      </c>
      <c r="D1301" s="192">
        <v>20256</v>
      </c>
      <c r="E1301" s="193">
        <v>45748</v>
      </c>
      <c r="F1301" s="205"/>
      <c r="G1301" s="205"/>
      <c r="H1301" s="205"/>
      <c r="I1301" s="187">
        <v>10262.98</v>
      </c>
      <c r="J1301" s="193">
        <v>45777</v>
      </c>
      <c r="K1301" s="192" t="s">
        <v>1516</v>
      </c>
      <c r="L1301" s="205"/>
      <c r="M1301" s="197" t="s">
        <v>1516</v>
      </c>
      <c r="N1301" s="187">
        <v>10262.98</v>
      </c>
      <c r="O1301" s="199"/>
      <c r="P1301" s="205"/>
      <c r="Q1301" s="205"/>
      <c r="R1301" s="205"/>
      <c r="S1301" s="205"/>
      <c r="T1301" s="187" t="s">
        <v>1522</v>
      </c>
      <c r="U1301" s="203">
        <v>30</v>
      </c>
      <c r="V1301" s="201" t="s">
        <v>1032</v>
      </c>
      <c r="W1301" s="201" t="s">
        <v>1043</v>
      </c>
    </row>
    <row r="1302" spans="1:23" ht="63">
      <c r="A1302" s="197" t="s">
        <v>956</v>
      </c>
      <c r="B1302" s="197" t="s">
        <v>1530</v>
      </c>
      <c r="C1302" s="192" t="s">
        <v>1005</v>
      </c>
      <c r="D1302" s="192">
        <v>20258</v>
      </c>
      <c r="E1302" s="193">
        <v>45748</v>
      </c>
      <c r="F1302" s="205"/>
      <c r="G1302" s="205"/>
      <c r="H1302" s="205"/>
      <c r="I1302" s="187">
        <v>19856.72</v>
      </c>
      <c r="J1302" s="193">
        <v>45777</v>
      </c>
      <c r="K1302" s="192" t="s">
        <v>1516</v>
      </c>
      <c r="L1302" s="205"/>
      <c r="M1302" s="197" t="s">
        <v>1516</v>
      </c>
      <c r="N1302" s="187">
        <v>19856.72</v>
      </c>
      <c r="O1302" s="199"/>
      <c r="P1302" s="205"/>
      <c r="Q1302" s="205"/>
      <c r="R1302" s="205"/>
      <c r="S1302" s="205"/>
      <c r="T1302" s="187" t="s">
        <v>1522</v>
      </c>
      <c r="U1302" s="203">
        <v>30</v>
      </c>
      <c r="V1302" s="201" t="s">
        <v>1032</v>
      </c>
      <c r="W1302" s="201" t="s">
        <v>1043</v>
      </c>
    </row>
    <row r="1303" spans="1:23" ht="63">
      <c r="A1303" s="197" t="s">
        <v>956</v>
      </c>
      <c r="B1303" s="197" t="s">
        <v>1530</v>
      </c>
      <c r="C1303" s="192" t="s">
        <v>1005</v>
      </c>
      <c r="D1303" s="192">
        <v>20259</v>
      </c>
      <c r="E1303" s="193">
        <v>45748</v>
      </c>
      <c r="F1303" s="205"/>
      <c r="G1303" s="205"/>
      <c r="H1303" s="205"/>
      <c r="I1303" s="187">
        <v>20284.650000000001</v>
      </c>
      <c r="J1303" s="193">
        <v>45777</v>
      </c>
      <c r="K1303" s="192" t="s">
        <v>1516</v>
      </c>
      <c r="L1303" s="205"/>
      <c r="M1303" s="197" t="s">
        <v>1516</v>
      </c>
      <c r="N1303" s="187">
        <v>20284.650000000001</v>
      </c>
      <c r="O1303" s="199"/>
      <c r="P1303" s="205"/>
      <c r="Q1303" s="205"/>
      <c r="R1303" s="205"/>
      <c r="S1303" s="205"/>
      <c r="T1303" s="187" t="s">
        <v>1522</v>
      </c>
      <c r="U1303" s="203">
        <v>30</v>
      </c>
      <c r="V1303" s="201" t="s">
        <v>1032</v>
      </c>
      <c r="W1303" s="201" t="s">
        <v>1043</v>
      </c>
    </row>
    <row r="1304" spans="1:23" ht="63">
      <c r="A1304" s="197" t="s">
        <v>956</v>
      </c>
      <c r="B1304" s="197" t="s">
        <v>1530</v>
      </c>
      <c r="C1304" s="192" t="s">
        <v>1005</v>
      </c>
      <c r="D1304" s="192">
        <v>20260</v>
      </c>
      <c r="E1304" s="193">
        <v>45748</v>
      </c>
      <c r="F1304" s="205"/>
      <c r="G1304" s="205"/>
      <c r="H1304" s="205"/>
      <c r="I1304" s="187">
        <v>8309.81</v>
      </c>
      <c r="J1304" s="193">
        <v>45777</v>
      </c>
      <c r="K1304" s="192" t="s">
        <v>1516</v>
      </c>
      <c r="L1304" s="205"/>
      <c r="M1304" s="197" t="s">
        <v>1516</v>
      </c>
      <c r="N1304" s="187">
        <v>8309.81</v>
      </c>
      <c r="O1304" s="199"/>
      <c r="P1304" s="205"/>
      <c r="Q1304" s="205"/>
      <c r="R1304" s="205"/>
      <c r="S1304" s="205"/>
      <c r="T1304" s="187" t="s">
        <v>1522</v>
      </c>
      <c r="U1304" s="203">
        <v>30</v>
      </c>
      <c r="V1304" s="201" t="s">
        <v>1032</v>
      </c>
      <c r="W1304" s="201" t="s">
        <v>1043</v>
      </c>
    </row>
    <row r="1305" spans="1:23" ht="63">
      <c r="A1305" s="197" t="s">
        <v>956</v>
      </c>
      <c r="B1305" s="197" t="s">
        <v>1530</v>
      </c>
      <c r="C1305" s="192" t="s">
        <v>1005</v>
      </c>
      <c r="D1305" s="192">
        <v>20261</v>
      </c>
      <c r="E1305" s="193">
        <v>45748</v>
      </c>
      <c r="F1305" s="205"/>
      <c r="G1305" s="205"/>
      <c r="H1305" s="205"/>
      <c r="I1305" s="187">
        <v>30617.45</v>
      </c>
      <c r="J1305" s="193">
        <v>45777</v>
      </c>
      <c r="K1305" s="192" t="s">
        <v>1516</v>
      </c>
      <c r="L1305" s="205"/>
      <c r="M1305" s="197" t="s">
        <v>1516</v>
      </c>
      <c r="N1305" s="187">
        <v>30617.45</v>
      </c>
      <c r="O1305" s="199"/>
      <c r="P1305" s="205"/>
      <c r="Q1305" s="205"/>
      <c r="R1305" s="205"/>
      <c r="S1305" s="205"/>
      <c r="T1305" s="187" t="s">
        <v>1522</v>
      </c>
      <c r="U1305" s="203">
        <v>30</v>
      </c>
      <c r="V1305" s="201" t="s">
        <v>1032</v>
      </c>
      <c r="W1305" s="201" t="s">
        <v>1043</v>
      </c>
    </row>
    <row r="1306" spans="1:23" ht="63">
      <c r="A1306" s="197" t="s">
        <v>956</v>
      </c>
      <c r="B1306" s="197" t="s">
        <v>1530</v>
      </c>
      <c r="C1306" s="192" t="s">
        <v>1005</v>
      </c>
      <c r="D1306" s="192">
        <v>20262</v>
      </c>
      <c r="E1306" s="193">
        <v>45748</v>
      </c>
      <c r="F1306" s="205"/>
      <c r="G1306" s="205"/>
      <c r="H1306" s="205"/>
      <c r="I1306" s="187">
        <v>32018.5</v>
      </c>
      <c r="J1306" s="193">
        <v>45777</v>
      </c>
      <c r="K1306" s="192" t="s">
        <v>1516</v>
      </c>
      <c r="L1306" s="205"/>
      <c r="M1306" s="197" t="s">
        <v>1516</v>
      </c>
      <c r="N1306" s="187">
        <v>32018.5</v>
      </c>
      <c r="O1306" s="199"/>
      <c r="P1306" s="205"/>
      <c r="Q1306" s="205"/>
      <c r="R1306" s="205"/>
      <c r="S1306" s="205"/>
      <c r="T1306" s="187" t="s">
        <v>1522</v>
      </c>
      <c r="U1306" s="203">
        <v>30</v>
      </c>
      <c r="V1306" s="201" t="s">
        <v>1032</v>
      </c>
      <c r="W1306" s="201" t="s">
        <v>1043</v>
      </c>
    </row>
    <row r="1307" spans="1:23" ht="63">
      <c r="A1307" s="197" t="s">
        <v>956</v>
      </c>
      <c r="B1307" s="197" t="s">
        <v>1530</v>
      </c>
      <c r="C1307" s="192" t="s">
        <v>1005</v>
      </c>
      <c r="D1307" s="192">
        <v>20263</v>
      </c>
      <c r="E1307" s="193">
        <v>45748</v>
      </c>
      <c r="F1307" s="205"/>
      <c r="G1307" s="205"/>
      <c r="H1307" s="205"/>
      <c r="I1307" s="187">
        <v>4038.51</v>
      </c>
      <c r="J1307" s="193">
        <v>45777</v>
      </c>
      <c r="K1307" s="192" t="s">
        <v>1516</v>
      </c>
      <c r="L1307" s="205"/>
      <c r="M1307" s="197" t="s">
        <v>1516</v>
      </c>
      <c r="N1307" s="187">
        <v>4038.51</v>
      </c>
      <c r="O1307" s="199"/>
      <c r="P1307" s="205"/>
      <c r="Q1307" s="205"/>
      <c r="R1307" s="205"/>
      <c r="S1307" s="205"/>
      <c r="T1307" s="187" t="s">
        <v>1522</v>
      </c>
      <c r="U1307" s="203">
        <v>30</v>
      </c>
      <c r="V1307" s="201" t="s">
        <v>1032</v>
      </c>
      <c r="W1307" s="201" t="s">
        <v>1043</v>
      </c>
    </row>
    <row r="1308" spans="1:23" ht="63">
      <c r="A1308" s="197" t="s">
        <v>956</v>
      </c>
      <c r="B1308" s="197" t="s">
        <v>1530</v>
      </c>
      <c r="C1308" s="192" t="s">
        <v>1005</v>
      </c>
      <c r="D1308" s="192">
        <v>20264</v>
      </c>
      <c r="E1308" s="193">
        <v>45748</v>
      </c>
      <c r="F1308" s="205"/>
      <c r="G1308" s="205"/>
      <c r="H1308" s="205"/>
      <c r="I1308" s="187">
        <v>17809.04</v>
      </c>
      <c r="J1308" s="193">
        <v>45777</v>
      </c>
      <c r="K1308" s="192" t="s">
        <v>1516</v>
      </c>
      <c r="L1308" s="205"/>
      <c r="M1308" s="197" t="s">
        <v>1516</v>
      </c>
      <c r="N1308" s="187">
        <v>17809.04</v>
      </c>
      <c r="O1308" s="199"/>
      <c r="P1308" s="205"/>
      <c r="Q1308" s="205"/>
      <c r="R1308" s="205"/>
      <c r="S1308" s="205"/>
      <c r="T1308" s="187" t="s">
        <v>1522</v>
      </c>
      <c r="U1308" s="203">
        <v>30</v>
      </c>
      <c r="V1308" s="201" t="s">
        <v>1032</v>
      </c>
      <c r="W1308" s="201" t="s">
        <v>1043</v>
      </c>
    </row>
    <row r="1309" spans="1:23" ht="63">
      <c r="A1309" s="197" t="s">
        <v>956</v>
      </c>
      <c r="B1309" s="197" t="s">
        <v>1530</v>
      </c>
      <c r="C1309" s="192" t="s">
        <v>1005</v>
      </c>
      <c r="D1309" s="192">
        <v>20265</v>
      </c>
      <c r="E1309" s="193">
        <v>45748</v>
      </c>
      <c r="F1309" s="205"/>
      <c r="G1309" s="205"/>
      <c r="H1309" s="205"/>
      <c r="I1309" s="187">
        <v>17451.38</v>
      </c>
      <c r="J1309" s="193">
        <v>45777</v>
      </c>
      <c r="K1309" s="192" t="s">
        <v>1516</v>
      </c>
      <c r="L1309" s="205"/>
      <c r="M1309" s="197" t="s">
        <v>1516</v>
      </c>
      <c r="N1309" s="187">
        <v>17451.38</v>
      </c>
      <c r="O1309" s="199"/>
      <c r="P1309" s="205"/>
      <c r="Q1309" s="205"/>
      <c r="R1309" s="205"/>
      <c r="S1309" s="205"/>
      <c r="T1309" s="187" t="s">
        <v>1522</v>
      </c>
      <c r="U1309" s="203">
        <v>30</v>
      </c>
      <c r="V1309" s="201" t="s">
        <v>1032</v>
      </c>
      <c r="W1309" s="201" t="s">
        <v>1043</v>
      </c>
    </row>
    <row r="1310" spans="1:23" ht="63">
      <c r="A1310" s="197" t="s">
        <v>956</v>
      </c>
      <c r="B1310" s="197" t="s">
        <v>1530</v>
      </c>
      <c r="C1310" s="192" t="s">
        <v>1005</v>
      </c>
      <c r="D1310" s="192">
        <v>20266</v>
      </c>
      <c r="E1310" s="193">
        <v>45748</v>
      </c>
      <c r="F1310" s="205"/>
      <c r="G1310" s="205"/>
      <c r="H1310" s="205"/>
      <c r="I1310" s="187">
        <v>17929.07</v>
      </c>
      <c r="J1310" s="193">
        <v>45777</v>
      </c>
      <c r="K1310" s="192" t="s">
        <v>1516</v>
      </c>
      <c r="L1310" s="205"/>
      <c r="M1310" s="197" t="s">
        <v>1516</v>
      </c>
      <c r="N1310" s="187">
        <v>17929.07</v>
      </c>
      <c r="O1310" s="199"/>
      <c r="P1310" s="205"/>
      <c r="Q1310" s="205"/>
      <c r="R1310" s="205"/>
      <c r="S1310" s="205"/>
      <c r="T1310" s="187" t="s">
        <v>1522</v>
      </c>
      <c r="U1310" s="203">
        <v>30</v>
      </c>
      <c r="V1310" s="201" t="s">
        <v>1032</v>
      </c>
      <c r="W1310" s="201" t="s">
        <v>1043</v>
      </c>
    </row>
    <row r="1311" spans="1:23" ht="63">
      <c r="A1311" s="197" t="s">
        <v>956</v>
      </c>
      <c r="B1311" s="197" t="s">
        <v>1530</v>
      </c>
      <c r="C1311" s="192" t="s">
        <v>1005</v>
      </c>
      <c r="D1311" s="192">
        <v>20267</v>
      </c>
      <c r="E1311" s="193">
        <v>45748</v>
      </c>
      <c r="F1311" s="205"/>
      <c r="G1311" s="205"/>
      <c r="H1311" s="205"/>
      <c r="I1311" s="187">
        <v>11456.08</v>
      </c>
      <c r="J1311" s="193">
        <v>45777</v>
      </c>
      <c r="K1311" s="192" t="s">
        <v>1516</v>
      </c>
      <c r="L1311" s="205"/>
      <c r="M1311" s="197" t="s">
        <v>1516</v>
      </c>
      <c r="N1311" s="187">
        <v>11456.08</v>
      </c>
      <c r="O1311" s="199"/>
      <c r="P1311" s="205"/>
      <c r="Q1311" s="205"/>
      <c r="R1311" s="205"/>
      <c r="S1311" s="205"/>
      <c r="T1311" s="187" t="s">
        <v>1522</v>
      </c>
      <c r="U1311" s="203">
        <v>30</v>
      </c>
      <c r="V1311" s="201" t="s">
        <v>1032</v>
      </c>
      <c r="W1311" s="201" t="s">
        <v>1043</v>
      </c>
    </row>
    <row r="1312" spans="1:23" ht="63">
      <c r="A1312" s="197" t="s">
        <v>956</v>
      </c>
      <c r="B1312" s="197" t="s">
        <v>1530</v>
      </c>
      <c r="C1312" s="192" t="s">
        <v>1005</v>
      </c>
      <c r="D1312" s="192">
        <v>20268</v>
      </c>
      <c r="E1312" s="193">
        <v>45748</v>
      </c>
      <c r="F1312" s="205"/>
      <c r="G1312" s="205"/>
      <c r="H1312" s="205"/>
      <c r="I1312" s="187">
        <v>14500.4</v>
      </c>
      <c r="J1312" s="193">
        <v>45777</v>
      </c>
      <c r="K1312" s="192" t="s">
        <v>1516</v>
      </c>
      <c r="L1312" s="205"/>
      <c r="M1312" s="197" t="s">
        <v>1516</v>
      </c>
      <c r="N1312" s="187">
        <v>14500.4</v>
      </c>
      <c r="O1312" s="199"/>
      <c r="P1312" s="205"/>
      <c r="Q1312" s="205"/>
      <c r="R1312" s="205"/>
      <c r="S1312" s="205"/>
      <c r="T1312" s="187" t="s">
        <v>1522</v>
      </c>
      <c r="U1312" s="203">
        <v>30</v>
      </c>
      <c r="V1312" s="201" t="s">
        <v>1032</v>
      </c>
      <c r="W1312" s="201" t="s">
        <v>1043</v>
      </c>
    </row>
    <row r="1313" spans="1:23" ht="63">
      <c r="A1313" s="197" t="s">
        <v>956</v>
      </c>
      <c r="B1313" s="197" t="s">
        <v>1530</v>
      </c>
      <c r="C1313" s="192" t="s">
        <v>1005</v>
      </c>
      <c r="D1313" s="192">
        <v>20269</v>
      </c>
      <c r="E1313" s="193">
        <v>45748</v>
      </c>
      <c r="F1313" s="205"/>
      <c r="G1313" s="205"/>
      <c r="H1313" s="205"/>
      <c r="I1313" s="187">
        <v>10246.27</v>
      </c>
      <c r="J1313" s="193">
        <v>45777</v>
      </c>
      <c r="K1313" s="192" t="s">
        <v>1516</v>
      </c>
      <c r="L1313" s="205"/>
      <c r="M1313" s="197" t="s">
        <v>1516</v>
      </c>
      <c r="N1313" s="187">
        <v>10246.27</v>
      </c>
      <c r="O1313" s="199"/>
      <c r="P1313" s="205"/>
      <c r="Q1313" s="205"/>
      <c r="R1313" s="205"/>
      <c r="S1313" s="205"/>
      <c r="T1313" s="187" t="s">
        <v>1522</v>
      </c>
      <c r="U1313" s="203">
        <v>30</v>
      </c>
      <c r="V1313" s="201" t="s">
        <v>1032</v>
      </c>
      <c r="W1313" s="201" t="s">
        <v>1043</v>
      </c>
    </row>
    <row r="1314" spans="1:23" ht="63">
      <c r="A1314" s="197" t="s">
        <v>956</v>
      </c>
      <c r="B1314" s="197" t="s">
        <v>1530</v>
      </c>
      <c r="C1314" s="192" t="s">
        <v>1005</v>
      </c>
      <c r="D1314" s="192">
        <v>20270</v>
      </c>
      <c r="E1314" s="193">
        <v>45748</v>
      </c>
      <c r="F1314" s="205"/>
      <c r="G1314" s="205"/>
      <c r="H1314" s="205"/>
      <c r="I1314" s="187">
        <v>40806.660000000003</v>
      </c>
      <c r="J1314" s="193">
        <v>45777</v>
      </c>
      <c r="K1314" s="192" t="s">
        <v>1516</v>
      </c>
      <c r="L1314" s="205"/>
      <c r="M1314" s="197" t="s">
        <v>1516</v>
      </c>
      <c r="N1314" s="187">
        <v>40806.660000000003</v>
      </c>
      <c r="O1314" s="199"/>
      <c r="P1314" s="205"/>
      <c r="Q1314" s="205"/>
      <c r="R1314" s="205"/>
      <c r="S1314" s="205"/>
      <c r="T1314" s="187" t="s">
        <v>1522</v>
      </c>
      <c r="U1314" s="203">
        <v>30</v>
      </c>
      <c r="V1314" s="201" t="s">
        <v>1032</v>
      </c>
      <c r="W1314" s="201" t="s">
        <v>1043</v>
      </c>
    </row>
    <row r="1315" spans="1:23" ht="63">
      <c r="A1315" s="197" t="s">
        <v>956</v>
      </c>
      <c r="B1315" s="197" t="s">
        <v>1530</v>
      </c>
      <c r="C1315" s="192" t="s">
        <v>1005</v>
      </c>
      <c r="D1315" s="192">
        <v>20271</v>
      </c>
      <c r="E1315" s="193">
        <v>45748</v>
      </c>
      <c r="F1315" s="205"/>
      <c r="G1315" s="205"/>
      <c r="H1315" s="205"/>
      <c r="I1315" s="187">
        <v>2752.2</v>
      </c>
      <c r="J1315" s="193">
        <v>45777</v>
      </c>
      <c r="K1315" s="192" t="s">
        <v>1516</v>
      </c>
      <c r="L1315" s="205"/>
      <c r="M1315" s="197" t="s">
        <v>1516</v>
      </c>
      <c r="N1315" s="187">
        <v>2752.2</v>
      </c>
      <c r="O1315" s="199"/>
      <c r="P1315" s="205"/>
      <c r="Q1315" s="205"/>
      <c r="R1315" s="205"/>
      <c r="S1315" s="205"/>
      <c r="T1315" s="187" t="s">
        <v>1522</v>
      </c>
      <c r="U1315" s="203">
        <v>30</v>
      </c>
      <c r="V1315" s="201" t="s">
        <v>1032</v>
      </c>
      <c r="W1315" s="201" t="s">
        <v>1043</v>
      </c>
    </row>
    <row r="1316" spans="1:23" ht="63">
      <c r="A1316" s="197" t="s">
        <v>956</v>
      </c>
      <c r="B1316" s="197" t="s">
        <v>1530</v>
      </c>
      <c r="C1316" s="192" t="s">
        <v>1005</v>
      </c>
      <c r="D1316" s="192">
        <v>20272</v>
      </c>
      <c r="E1316" s="193">
        <v>45748</v>
      </c>
      <c r="F1316" s="205"/>
      <c r="G1316" s="205"/>
      <c r="H1316" s="205"/>
      <c r="I1316" s="187">
        <v>29588.78</v>
      </c>
      <c r="J1316" s="193">
        <v>45777</v>
      </c>
      <c r="K1316" s="192" t="s">
        <v>1516</v>
      </c>
      <c r="L1316" s="205"/>
      <c r="M1316" s="197" t="s">
        <v>1516</v>
      </c>
      <c r="N1316" s="187">
        <v>29588.78</v>
      </c>
      <c r="O1316" s="199"/>
      <c r="P1316" s="205"/>
      <c r="Q1316" s="205"/>
      <c r="R1316" s="205"/>
      <c r="S1316" s="205"/>
      <c r="T1316" s="187" t="s">
        <v>1522</v>
      </c>
      <c r="U1316" s="203">
        <v>30</v>
      </c>
      <c r="V1316" s="201" t="s">
        <v>1032</v>
      </c>
      <c r="W1316" s="201" t="s">
        <v>1043</v>
      </c>
    </row>
    <row r="1317" spans="1:23" ht="63">
      <c r="A1317" s="197" t="s">
        <v>956</v>
      </c>
      <c r="B1317" s="197" t="s">
        <v>1530</v>
      </c>
      <c r="C1317" s="192" t="s">
        <v>1005</v>
      </c>
      <c r="D1317" s="192">
        <v>20273</v>
      </c>
      <c r="E1317" s="193">
        <v>45748</v>
      </c>
      <c r="F1317" s="205"/>
      <c r="G1317" s="205"/>
      <c r="H1317" s="205"/>
      <c r="I1317" s="187">
        <v>1423.98</v>
      </c>
      <c r="J1317" s="193">
        <v>45777</v>
      </c>
      <c r="K1317" s="192" t="s">
        <v>1516</v>
      </c>
      <c r="L1317" s="205"/>
      <c r="M1317" s="197" t="s">
        <v>1516</v>
      </c>
      <c r="N1317" s="187">
        <v>1423.98</v>
      </c>
      <c r="O1317" s="199"/>
      <c r="P1317" s="205"/>
      <c r="Q1317" s="205"/>
      <c r="R1317" s="205"/>
      <c r="S1317" s="205"/>
      <c r="T1317" s="187" t="s">
        <v>1522</v>
      </c>
      <c r="U1317" s="203">
        <v>30</v>
      </c>
      <c r="V1317" s="201" t="s">
        <v>1032</v>
      </c>
      <c r="W1317" s="201" t="s">
        <v>1043</v>
      </c>
    </row>
    <row r="1318" spans="1:23" ht="63">
      <c r="A1318" s="197" t="s">
        <v>956</v>
      </c>
      <c r="B1318" s="197" t="s">
        <v>1530</v>
      </c>
      <c r="C1318" s="192" t="s">
        <v>1005</v>
      </c>
      <c r="D1318" s="192">
        <v>20343</v>
      </c>
      <c r="E1318" s="193">
        <v>45748</v>
      </c>
      <c r="F1318" s="205"/>
      <c r="G1318" s="205"/>
      <c r="H1318" s="205"/>
      <c r="I1318" s="187">
        <v>6341.83</v>
      </c>
      <c r="J1318" s="193">
        <v>45777</v>
      </c>
      <c r="K1318" s="192" t="s">
        <v>1516</v>
      </c>
      <c r="L1318" s="205"/>
      <c r="M1318" s="197" t="s">
        <v>1516</v>
      </c>
      <c r="N1318" s="187">
        <v>6341.83</v>
      </c>
      <c r="O1318" s="199"/>
      <c r="P1318" s="205"/>
      <c r="Q1318" s="205"/>
      <c r="R1318" s="205"/>
      <c r="S1318" s="205"/>
      <c r="T1318" s="187" t="s">
        <v>1522</v>
      </c>
      <c r="U1318" s="203">
        <v>30</v>
      </c>
      <c r="V1318" s="201" t="s">
        <v>1032</v>
      </c>
      <c r="W1318" s="201" t="s">
        <v>1043</v>
      </c>
    </row>
    <row r="1319" spans="1:23" ht="63">
      <c r="A1319" s="197" t="s">
        <v>956</v>
      </c>
      <c r="B1319" s="197" t="s">
        <v>1530</v>
      </c>
      <c r="C1319" s="192" t="s">
        <v>1005</v>
      </c>
      <c r="D1319" s="192">
        <v>20344</v>
      </c>
      <c r="E1319" s="193">
        <v>45748</v>
      </c>
      <c r="F1319" s="205"/>
      <c r="G1319" s="205"/>
      <c r="H1319" s="205"/>
      <c r="I1319" s="187">
        <v>9931.67</v>
      </c>
      <c r="J1319" s="193">
        <v>45777</v>
      </c>
      <c r="K1319" s="192" t="s">
        <v>1516</v>
      </c>
      <c r="L1319" s="205"/>
      <c r="M1319" s="197" t="s">
        <v>1516</v>
      </c>
      <c r="N1319" s="187">
        <v>9931.67</v>
      </c>
      <c r="O1319" s="199"/>
      <c r="P1319" s="205"/>
      <c r="Q1319" s="205"/>
      <c r="R1319" s="205"/>
      <c r="S1319" s="205"/>
      <c r="T1319" s="187" t="s">
        <v>1522</v>
      </c>
      <c r="U1319" s="203">
        <v>30</v>
      </c>
      <c r="V1319" s="201" t="s">
        <v>1032</v>
      </c>
      <c r="W1319" s="201" t="s">
        <v>1043</v>
      </c>
    </row>
    <row r="1320" spans="1:23" ht="63">
      <c r="A1320" s="197" t="s">
        <v>956</v>
      </c>
      <c r="B1320" s="197" t="s">
        <v>1530</v>
      </c>
      <c r="C1320" s="192" t="s">
        <v>1005</v>
      </c>
      <c r="D1320" s="192">
        <v>20346</v>
      </c>
      <c r="E1320" s="193">
        <v>45777</v>
      </c>
      <c r="F1320" s="205"/>
      <c r="G1320" s="205"/>
      <c r="H1320" s="205"/>
      <c r="I1320" s="187">
        <v>7975.37</v>
      </c>
      <c r="J1320" s="193">
        <v>45808</v>
      </c>
      <c r="K1320" s="192" t="s">
        <v>1516</v>
      </c>
      <c r="L1320" s="205"/>
      <c r="M1320" s="197" t="s">
        <v>1516</v>
      </c>
      <c r="N1320" s="187">
        <v>7975.37</v>
      </c>
      <c r="O1320" s="199"/>
      <c r="P1320" s="205"/>
      <c r="Q1320" s="205"/>
      <c r="R1320" s="205"/>
      <c r="S1320" s="205"/>
      <c r="T1320" s="187" t="s">
        <v>1512</v>
      </c>
      <c r="U1320" s="203">
        <v>0</v>
      </c>
      <c r="V1320" s="201" t="s">
        <v>1031</v>
      </c>
      <c r="W1320" s="201" t="s">
        <v>1043</v>
      </c>
    </row>
    <row r="1321" spans="1:23" ht="63">
      <c r="A1321" s="197" t="s">
        <v>956</v>
      </c>
      <c r="B1321" s="197" t="s">
        <v>1530</v>
      </c>
      <c r="C1321" s="192" t="s">
        <v>1005</v>
      </c>
      <c r="D1321" s="192">
        <v>20347</v>
      </c>
      <c r="E1321" s="193">
        <v>45777</v>
      </c>
      <c r="F1321" s="205"/>
      <c r="G1321" s="205"/>
      <c r="H1321" s="205"/>
      <c r="I1321" s="187">
        <v>7957.68</v>
      </c>
      <c r="J1321" s="193">
        <v>45808</v>
      </c>
      <c r="K1321" s="192" t="s">
        <v>1516</v>
      </c>
      <c r="L1321" s="205"/>
      <c r="M1321" s="197" t="s">
        <v>1516</v>
      </c>
      <c r="N1321" s="187">
        <v>7957.68</v>
      </c>
      <c r="O1321" s="199"/>
      <c r="P1321" s="205"/>
      <c r="Q1321" s="205"/>
      <c r="R1321" s="205"/>
      <c r="S1321" s="205"/>
      <c r="T1321" s="187" t="s">
        <v>1512</v>
      </c>
      <c r="U1321" s="203">
        <v>0</v>
      </c>
      <c r="V1321" s="201" t="s">
        <v>1031</v>
      </c>
      <c r="W1321" s="201" t="s">
        <v>1043</v>
      </c>
    </row>
    <row r="1322" spans="1:23" ht="63">
      <c r="A1322" s="197" t="s">
        <v>956</v>
      </c>
      <c r="B1322" s="197" t="s">
        <v>1530</v>
      </c>
      <c r="C1322" s="192" t="s">
        <v>1005</v>
      </c>
      <c r="D1322" s="192">
        <v>20348</v>
      </c>
      <c r="E1322" s="193">
        <v>45777</v>
      </c>
      <c r="F1322" s="205"/>
      <c r="G1322" s="205"/>
      <c r="H1322" s="205"/>
      <c r="I1322" s="187">
        <v>9291.11</v>
      </c>
      <c r="J1322" s="193">
        <v>45808</v>
      </c>
      <c r="K1322" s="192" t="s">
        <v>1516</v>
      </c>
      <c r="L1322" s="205"/>
      <c r="M1322" s="197" t="s">
        <v>1516</v>
      </c>
      <c r="N1322" s="187">
        <v>9291.11</v>
      </c>
      <c r="O1322" s="199"/>
      <c r="P1322" s="205"/>
      <c r="Q1322" s="205"/>
      <c r="R1322" s="205"/>
      <c r="S1322" s="205"/>
      <c r="T1322" s="187" t="s">
        <v>1512</v>
      </c>
      <c r="U1322" s="203">
        <v>0</v>
      </c>
      <c r="V1322" s="201" t="s">
        <v>1031</v>
      </c>
      <c r="W1322" s="201" t="s">
        <v>1043</v>
      </c>
    </row>
    <row r="1323" spans="1:23" ht="63">
      <c r="A1323" s="197" t="s">
        <v>956</v>
      </c>
      <c r="B1323" s="197" t="s">
        <v>1530</v>
      </c>
      <c r="C1323" s="192" t="s">
        <v>1005</v>
      </c>
      <c r="D1323" s="192">
        <v>20349</v>
      </c>
      <c r="E1323" s="193">
        <v>45777</v>
      </c>
      <c r="F1323" s="205"/>
      <c r="G1323" s="205"/>
      <c r="H1323" s="205"/>
      <c r="I1323" s="187">
        <v>25367.83</v>
      </c>
      <c r="J1323" s="193">
        <v>45808</v>
      </c>
      <c r="K1323" s="192" t="s">
        <v>1516</v>
      </c>
      <c r="L1323" s="205"/>
      <c r="M1323" s="197" t="s">
        <v>1516</v>
      </c>
      <c r="N1323" s="187">
        <v>25367.83</v>
      </c>
      <c r="O1323" s="199"/>
      <c r="P1323" s="205"/>
      <c r="Q1323" s="205"/>
      <c r="R1323" s="205"/>
      <c r="S1323" s="205"/>
      <c r="T1323" s="187" t="s">
        <v>1512</v>
      </c>
      <c r="U1323" s="203">
        <v>0</v>
      </c>
      <c r="V1323" s="201" t="s">
        <v>1031</v>
      </c>
      <c r="W1323" s="201" t="s">
        <v>1043</v>
      </c>
    </row>
    <row r="1324" spans="1:23" ht="63">
      <c r="A1324" s="197" t="s">
        <v>956</v>
      </c>
      <c r="B1324" s="197" t="s">
        <v>1530</v>
      </c>
      <c r="C1324" s="192" t="s">
        <v>1005</v>
      </c>
      <c r="D1324" s="192">
        <v>20350</v>
      </c>
      <c r="E1324" s="193">
        <v>45777</v>
      </c>
      <c r="F1324" s="205"/>
      <c r="G1324" s="205"/>
      <c r="H1324" s="205"/>
      <c r="I1324" s="187">
        <v>3909.4</v>
      </c>
      <c r="J1324" s="193">
        <v>45808</v>
      </c>
      <c r="K1324" s="192" t="s">
        <v>1516</v>
      </c>
      <c r="L1324" s="205"/>
      <c r="M1324" s="197" t="s">
        <v>1516</v>
      </c>
      <c r="N1324" s="187">
        <v>3909.4</v>
      </c>
      <c r="O1324" s="199"/>
      <c r="P1324" s="205"/>
      <c r="Q1324" s="205"/>
      <c r="R1324" s="205"/>
      <c r="S1324" s="205"/>
      <c r="T1324" s="187" t="s">
        <v>1512</v>
      </c>
      <c r="U1324" s="203">
        <v>0</v>
      </c>
      <c r="V1324" s="201" t="s">
        <v>1031</v>
      </c>
      <c r="W1324" s="201" t="s">
        <v>1043</v>
      </c>
    </row>
    <row r="1325" spans="1:23" ht="63">
      <c r="A1325" s="197" t="s">
        <v>956</v>
      </c>
      <c r="B1325" s="197" t="s">
        <v>1530</v>
      </c>
      <c r="C1325" s="192" t="s">
        <v>1005</v>
      </c>
      <c r="D1325" s="192">
        <v>20351</v>
      </c>
      <c r="E1325" s="193">
        <v>45777</v>
      </c>
      <c r="F1325" s="205"/>
      <c r="G1325" s="205"/>
      <c r="H1325" s="205"/>
      <c r="I1325" s="187">
        <v>21796.02</v>
      </c>
      <c r="J1325" s="193">
        <v>45808</v>
      </c>
      <c r="K1325" s="192" t="s">
        <v>1516</v>
      </c>
      <c r="L1325" s="205"/>
      <c r="M1325" s="197" t="s">
        <v>1516</v>
      </c>
      <c r="N1325" s="187">
        <v>21796.02</v>
      </c>
      <c r="O1325" s="199"/>
      <c r="P1325" s="205"/>
      <c r="Q1325" s="205"/>
      <c r="R1325" s="205"/>
      <c r="S1325" s="205"/>
      <c r="T1325" s="187" t="s">
        <v>1512</v>
      </c>
      <c r="U1325" s="203">
        <v>0</v>
      </c>
      <c r="V1325" s="201" t="s">
        <v>1031</v>
      </c>
      <c r="W1325" s="201" t="s">
        <v>1043</v>
      </c>
    </row>
    <row r="1326" spans="1:23" ht="63">
      <c r="A1326" s="197" t="s">
        <v>956</v>
      </c>
      <c r="B1326" s="197" t="s">
        <v>1530</v>
      </c>
      <c r="C1326" s="192" t="s">
        <v>1005</v>
      </c>
      <c r="D1326" s="192">
        <v>20352</v>
      </c>
      <c r="E1326" s="193">
        <v>45777</v>
      </c>
      <c r="F1326" s="205"/>
      <c r="G1326" s="205"/>
      <c r="H1326" s="205"/>
      <c r="I1326" s="187">
        <v>26360.2</v>
      </c>
      <c r="J1326" s="193">
        <v>45808</v>
      </c>
      <c r="K1326" s="192" t="s">
        <v>1516</v>
      </c>
      <c r="L1326" s="205"/>
      <c r="M1326" s="197" t="s">
        <v>1516</v>
      </c>
      <c r="N1326" s="187">
        <v>26360.2</v>
      </c>
      <c r="O1326" s="199"/>
      <c r="P1326" s="205"/>
      <c r="Q1326" s="205"/>
      <c r="R1326" s="205"/>
      <c r="S1326" s="205"/>
      <c r="T1326" s="187" t="s">
        <v>1512</v>
      </c>
      <c r="U1326" s="203">
        <v>0</v>
      </c>
      <c r="V1326" s="201" t="s">
        <v>1031</v>
      </c>
      <c r="W1326" s="201" t="s">
        <v>1043</v>
      </c>
    </row>
    <row r="1327" spans="1:23" ht="63">
      <c r="A1327" s="197" t="s">
        <v>956</v>
      </c>
      <c r="B1327" s="197" t="s">
        <v>1530</v>
      </c>
      <c r="C1327" s="192" t="s">
        <v>1005</v>
      </c>
      <c r="D1327" s="192">
        <v>20353</v>
      </c>
      <c r="E1327" s="193">
        <v>45777</v>
      </c>
      <c r="F1327" s="205"/>
      <c r="G1327" s="205"/>
      <c r="H1327" s="205"/>
      <c r="I1327" s="187">
        <v>27510.03</v>
      </c>
      <c r="J1327" s="193">
        <v>45808</v>
      </c>
      <c r="K1327" s="192" t="s">
        <v>1516</v>
      </c>
      <c r="L1327" s="205"/>
      <c r="M1327" s="197" t="s">
        <v>1516</v>
      </c>
      <c r="N1327" s="187">
        <v>27510.03</v>
      </c>
      <c r="O1327" s="199"/>
      <c r="P1327" s="205"/>
      <c r="Q1327" s="205"/>
      <c r="R1327" s="205"/>
      <c r="S1327" s="205"/>
      <c r="T1327" s="187" t="s">
        <v>1512</v>
      </c>
      <c r="U1327" s="203">
        <v>0</v>
      </c>
      <c r="V1327" s="201" t="s">
        <v>1031</v>
      </c>
      <c r="W1327" s="201" t="s">
        <v>1043</v>
      </c>
    </row>
    <row r="1328" spans="1:23" ht="63">
      <c r="A1328" s="197" t="s">
        <v>956</v>
      </c>
      <c r="B1328" s="197" t="s">
        <v>1530</v>
      </c>
      <c r="C1328" s="192" t="s">
        <v>1005</v>
      </c>
      <c r="D1328" s="192">
        <v>20354</v>
      </c>
      <c r="E1328" s="193">
        <v>45777</v>
      </c>
      <c r="F1328" s="205"/>
      <c r="G1328" s="205"/>
      <c r="H1328" s="205"/>
      <c r="I1328" s="187">
        <v>7506.82</v>
      </c>
      <c r="J1328" s="193">
        <v>45808</v>
      </c>
      <c r="K1328" s="192" t="s">
        <v>1516</v>
      </c>
      <c r="L1328" s="205"/>
      <c r="M1328" s="197" t="s">
        <v>1516</v>
      </c>
      <c r="N1328" s="187">
        <v>7506.82</v>
      </c>
      <c r="O1328" s="199"/>
      <c r="P1328" s="205"/>
      <c r="Q1328" s="205"/>
      <c r="R1328" s="205"/>
      <c r="S1328" s="205"/>
      <c r="T1328" s="187" t="s">
        <v>1512</v>
      </c>
      <c r="U1328" s="203">
        <v>0</v>
      </c>
      <c r="V1328" s="201" t="s">
        <v>1031</v>
      </c>
      <c r="W1328" s="201" t="s">
        <v>1043</v>
      </c>
    </row>
    <row r="1329" spans="1:23" ht="63">
      <c r="A1329" s="197" t="s">
        <v>956</v>
      </c>
      <c r="B1329" s="197" t="s">
        <v>1530</v>
      </c>
      <c r="C1329" s="192" t="s">
        <v>1005</v>
      </c>
      <c r="D1329" s="192">
        <v>20355</v>
      </c>
      <c r="E1329" s="193">
        <v>45777</v>
      </c>
      <c r="F1329" s="205"/>
      <c r="G1329" s="205"/>
      <c r="H1329" s="205"/>
      <c r="I1329" s="187">
        <v>16250.57</v>
      </c>
      <c r="J1329" s="193">
        <v>45808</v>
      </c>
      <c r="K1329" s="192" t="s">
        <v>1516</v>
      </c>
      <c r="L1329" s="205"/>
      <c r="M1329" s="197" t="s">
        <v>1516</v>
      </c>
      <c r="N1329" s="187">
        <v>16250.57</v>
      </c>
      <c r="O1329" s="199"/>
      <c r="P1329" s="205"/>
      <c r="Q1329" s="205"/>
      <c r="R1329" s="205"/>
      <c r="S1329" s="205"/>
      <c r="T1329" s="187" t="s">
        <v>1512</v>
      </c>
      <c r="U1329" s="203">
        <v>0</v>
      </c>
      <c r="V1329" s="201" t="s">
        <v>1031</v>
      </c>
      <c r="W1329" s="201" t="s">
        <v>1043</v>
      </c>
    </row>
    <row r="1330" spans="1:23" ht="63">
      <c r="A1330" s="197" t="s">
        <v>956</v>
      </c>
      <c r="B1330" s="197" t="s">
        <v>1530</v>
      </c>
      <c r="C1330" s="192" t="s">
        <v>1005</v>
      </c>
      <c r="D1330" s="192">
        <v>20356</v>
      </c>
      <c r="E1330" s="193">
        <v>45777</v>
      </c>
      <c r="F1330" s="205"/>
      <c r="G1330" s="205"/>
      <c r="H1330" s="205"/>
      <c r="I1330" s="187">
        <v>3647.31</v>
      </c>
      <c r="J1330" s="193">
        <v>45808</v>
      </c>
      <c r="K1330" s="192" t="s">
        <v>1516</v>
      </c>
      <c r="L1330" s="205"/>
      <c r="M1330" s="197" t="s">
        <v>1516</v>
      </c>
      <c r="N1330" s="187">
        <v>3647.31</v>
      </c>
      <c r="O1330" s="199"/>
      <c r="P1330" s="205"/>
      <c r="Q1330" s="205"/>
      <c r="R1330" s="205"/>
      <c r="S1330" s="205"/>
      <c r="T1330" s="187" t="s">
        <v>1512</v>
      </c>
      <c r="U1330" s="203">
        <v>0</v>
      </c>
      <c r="V1330" s="201" t="s">
        <v>1031</v>
      </c>
      <c r="W1330" s="201" t="s">
        <v>1043</v>
      </c>
    </row>
    <row r="1331" spans="1:23" ht="63">
      <c r="A1331" s="197" t="s">
        <v>956</v>
      </c>
      <c r="B1331" s="197" t="s">
        <v>1530</v>
      </c>
      <c r="C1331" s="192" t="s">
        <v>1005</v>
      </c>
      <c r="D1331" s="192">
        <v>20357</v>
      </c>
      <c r="E1331" s="193">
        <v>45777</v>
      </c>
      <c r="F1331" s="205"/>
      <c r="G1331" s="205"/>
      <c r="H1331" s="205"/>
      <c r="I1331" s="187">
        <v>25928.27</v>
      </c>
      <c r="J1331" s="193">
        <v>45808</v>
      </c>
      <c r="K1331" s="192" t="s">
        <v>1516</v>
      </c>
      <c r="L1331" s="205"/>
      <c r="M1331" s="197" t="s">
        <v>1516</v>
      </c>
      <c r="N1331" s="187">
        <v>25928.27</v>
      </c>
      <c r="O1331" s="199"/>
      <c r="P1331" s="205"/>
      <c r="Q1331" s="205"/>
      <c r="R1331" s="205"/>
      <c r="S1331" s="205"/>
      <c r="T1331" s="187" t="s">
        <v>1512</v>
      </c>
      <c r="U1331" s="203">
        <v>0</v>
      </c>
      <c r="V1331" s="201" t="s">
        <v>1031</v>
      </c>
      <c r="W1331" s="201" t="s">
        <v>1043</v>
      </c>
    </row>
    <row r="1332" spans="1:23" ht="63">
      <c r="A1332" s="197" t="s">
        <v>956</v>
      </c>
      <c r="B1332" s="197" t="s">
        <v>1530</v>
      </c>
      <c r="C1332" s="192" t="s">
        <v>1005</v>
      </c>
      <c r="D1332" s="192">
        <v>20358</v>
      </c>
      <c r="E1332" s="193">
        <v>45777</v>
      </c>
      <c r="F1332" s="205"/>
      <c r="G1332" s="205"/>
      <c r="H1332" s="205"/>
      <c r="I1332" s="187">
        <v>19440.849999999999</v>
      </c>
      <c r="J1332" s="193">
        <v>45808</v>
      </c>
      <c r="K1332" s="192" t="s">
        <v>1516</v>
      </c>
      <c r="L1332" s="205"/>
      <c r="M1332" s="197" t="s">
        <v>1516</v>
      </c>
      <c r="N1332" s="187">
        <v>19440.849999999999</v>
      </c>
      <c r="O1332" s="199"/>
      <c r="P1332" s="205"/>
      <c r="Q1332" s="205"/>
      <c r="R1332" s="205"/>
      <c r="S1332" s="205"/>
      <c r="T1332" s="187" t="s">
        <v>1512</v>
      </c>
      <c r="U1332" s="203">
        <v>0</v>
      </c>
      <c r="V1332" s="201" t="s">
        <v>1031</v>
      </c>
      <c r="W1332" s="201" t="s">
        <v>1043</v>
      </c>
    </row>
    <row r="1333" spans="1:23" ht="63">
      <c r="A1333" s="197" t="s">
        <v>956</v>
      </c>
      <c r="B1333" s="197" t="s">
        <v>1530</v>
      </c>
      <c r="C1333" s="192" t="s">
        <v>1005</v>
      </c>
      <c r="D1333" s="192">
        <v>20359</v>
      </c>
      <c r="E1333" s="193">
        <v>45777</v>
      </c>
      <c r="F1333" s="205"/>
      <c r="G1333" s="205"/>
      <c r="H1333" s="205"/>
      <c r="I1333" s="187">
        <v>25109.82</v>
      </c>
      <c r="J1333" s="193">
        <v>45808</v>
      </c>
      <c r="K1333" s="192" t="s">
        <v>1516</v>
      </c>
      <c r="L1333" s="205"/>
      <c r="M1333" s="197" t="s">
        <v>1516</v>
      </c>
      <c r="N1333" s="187">
        <v>25109.82</v>
      </c>
      <c r="O1333" s="199"/>
      <c r="P1333" s="205"/>
      <c r="Q1333" s="205"/>
      <c r="R1333" s="205"/>
      <c r="S1333" s="205"/>
      <c r="T1333" s="187" t="s">
        <v>1512</v>
      </c>
      <c r="U1333" s="203">
        <v>0</v>
      </c>
      <c r="V1333" s="201" t="s">
        <v>1031</v>
      </c>
      <c r="W1333" s="201" t="s">
        <v>1043</v>
      </c>
    </row>
    <row r="1334" spans="1:23" ht="63">
      <c r="A1334" s="197" t="s">
        <v>956</v>
      </c>
      <c r="B1334" s="197" t="s">
        <v>1530</v>
      </c>
      <c r="C1334" s="192" t="s">
        <v>1005</v>
      </c>
      <c r="D1334" s="192">
        <v>20360</v>
      </c>
      <c r="E1334" s="193">
        <v>45777</v>
      </c>
      <c r="F1334" s="205"/>
      <c r="G1334" s="205"/>
      <c r="H1334" s="205"/>
      <c r="I1334" s="187">
        <v>12039.09</v>
      </c>
      <c r="J1334" s="193">
        <v>45808</v>
      </c>
      <c r="K1334" s="192" t="s">
        <v>1516</v>
      </c>
      <c r="L1334" s="205"/>
      <c r="M1334" s="197" t="s">
        <v>1516</v>
      </c>
      <c r="N1334" s="187">
        <v>12039.09</v>
      </c>
      <c r="O1334" s="199"/>
      <c r="P1334" s="205"/>
      <c r="Q1334" s="205"/>
      <c r="R1334" s="205"/>
      <c r="S1334" s="205"/>
      <c r="T1334" s="187" t="s">
        <v>1512</v>
      </c>
      <c r="U1334" s="203">
        <v>0</v>
      </c>
      <c r="V1334" s="201" t="s">
        <v>1031</v>
      </c>
      <c r="W1334" s="201" t="s">
        <v>1043</v>
      </c>
    </row>
    <row r="1335" spans="1:23" ht="63">
      <c r="A1335" s="197" t="s">
        <v>956</v>
      </c>
      <c r="B1335" s="197" t="s">
        <v>1530</v>
      </c>
      <c r="C1335" s="192" t="s">
        <v>1005</v>
      </c>
      <c r="D1335" s="192">
        <v>20361</v>
      </c>
      <c r="E1335" s="193">
        <v>45777</v>
      </c>
      <c r="F1335" s="205"/>
      <c r="G1335" s="205"/>
      <c r="H1335" s="205"/>
      <c r="I1335" s="187">
        <v>4145.45</v>
      </c>
      <c r="J1335" s="193">
        <v>45808</v>
      </c>
      <c r="K1335" s="192" t="s">
        <v>1516</v>
      </c>
      <c r="L1335" s="205"/>
      <c r="M1335" s="197" t="s">
        <v>1516</v>
      </c>
      <c r="N1335" s="187">
        <v>4145.45</v>
      </c>
      <c r="O1335" s="199"/>
      <c r="P1335" s="205"/>
      <c r="Q1335" s="205"/>
      <c r="R1335" s="205"/>
      <c r="S1335" s="205"/>
      <c r="T1335" s="187" t="s">
        <v>1512</v>
      </c>
      <c r="U1335" s="203">
        <v>0</v>
      </c>
      <c r="V1335" s="201" t="s">
        <v>1031</v>
      </c>
      <c r="W1335" s="201" t="s">
        <v>1043</v>
      </c>
    </row>
    <row r="1336" spans="1:23" ht="63">
      <c r="A1336" s="197" t="s">
        <v>956</v>
      </c>
      <c r="B1336" s="197" t="s">
        <v>1530</v>
      </c>
      <c r="C1336" s="192" t="s">
        <v>1005</v>
      </c>
      <c r="D1336" s="192">
        <v>20362</v>
      </c>
      <c r="E1336" s="193">
        <v>45777</v>
      </c>
      <c r="F1336" s="205"/>
      <c r="G1336" s="205"/>
      <c r="H1336" s="205"/>
      <c r="I1336" s="187">
        <v>11338.96</v>
      </c>
      <c r="J1336" s="193">
        <v>45808</v>
      </c>
      <c r="K1336" s="192" t="s">
        <v>1516</v>
      </c>
      <c r="L1336" s="205"/>
      <c r="M1336" s="197" t="s">
        <v>1516</v>
      </c>
      <c r="N1336" s="187">
        <v>11338.96</v>
      </c>
      <c r="O1336" s="199"/>
      <c r="P1336" s="205"/>
      <c r="Q1336" s="205"/>
      <c r="R1336" s="205"/>
      <c r="S1336" s="205"/>
      <c r="T1336" s="187" t="s">
        <v>1512</v>
      </c>
      <c r="U1336" s="203">
        <v>0</v>
      </c>
      <c r="V1336" s="201" t="s">
        <v>1031</v>
      </c>
      <c r="W1336" s="201" t="s">
        <v>1043</v>
      </c>
    </row>
    <row r="1337" spans="1:23" ht="63">
      <c r="A1337" s="197" t="s">
        <v>956</v>
      </c>
      <c r="B1337" s="197" t="s">
        <v>1530</v>
      </c>
      <c r="C1337" s="192" t="s">
        <v>1005</v>
      </c>
      <c r="D1337" s="192">
        <v>20363</v>
      </c>
      <c r="E1337" s="193">
        <v>45777</v>
      </c>
      <c r="F1337" s="205"/>
      <c r="G1337" s="205"/>
      <c r="H1337" s="205"/>
      <c r="I1337" s="187">
        <v>41796.32</v>
      </c>
      <c r="J1337" s="193">
        <v>45808</v>
      </c>
      <c r="K1337" s="192" t="s">
        <v>1516</v>
      </c>
      <c r="L1337" s="205"/>
      <c r="M1337" s="197" t="s">
        <v>1516</v>
      </c>
      <c r="N1337" s="187">
        <v>41796.32</v>
      </c>
      <c r="O1337" s="199"/>
      <c r="P1337" s="205"/>
      <c r="Q1337" s="205"/>
      <c r="R1337" s="205"/>
      <c r="S1337" s="205"/>
      <c r="T1337" s="187" t="s">
        <v>1512</v>
      </c>
      <c r="U1337" s="203">
        <v>0</v>
      </c>
      <c r="V1337" s="201" t="s">
        <v>1031</v>
      </c>
      <c r="W1337" s="201" t="s">
        <v>1043</v>
      </c>
    </row>
    <row r="1338" spans="1:23" ht="63">
      <c r="A1338" s="197" t="s">
        <v>956</v>
      </c>
      <c r="B1338" s="197" t="s">
        <v>1530</v>
      </c>
      <c r="C1338" s="192" t="s">
        <v>1005</v>
      </c>
      <c r="D1338" s="192">
        <v>20364</v>
      </c>
      <c r="E1338" s="193">
        <v>45777</v>
      </c>
      <c r="F1338" s="205"/>
      <c r="G1338" s="205"/>
      <c r="H1338" s="205"/>
      <c r="I1338" s="187">
        <v>6229.26</v>
      </c>
      <c r="J1338" s="193">
        <v>45808</v>
      </c>
      <c r="K1338" s="192" t="s">
        <v>1516</v>
      </c>
      <c r="L1338" s="205"/>
      <c r="M1338" s="197" t="s">
        <v>1516</v>
      </c>
      <c r="N1338" s="187">
        <v>6229.26</v>
      </c>
      <c r="O1338" s="199"/>
      <c r="P1338" s="205"/>
      <c r="Q1338" s="205"/>
      <c r="R1338" s="205"/>
      <c r="S1338" s="205"/>
      <c r="T1338" s="187" t="s">
        <v>1512</v>
      </c>
      <c r="U1338" s="203">
        <v>0</v>
      </c>
      <c r="V1338" s="201" t="s">
        <v>1031</v>
      </c>
      <c r="W1338" s="201" t="s">
        <v>1043</v>
      </c>
    </row>
    <row r="1339" spans="1:23" ht="63">
      <c r="A1339" s="197" t="s">
        <v>956</v>
      </c>
      <c r="B1339" s="197" t="s">
        <v>1530</v>
      </c>
      <c r="C1339" s="192" t="s">
        <v>1005</v>
      </c>
      <c r="D1339" s="192">
        <v>20365</v>
      </c>
      <c r="E1339" s="193">
        <v>45777</v>
      </c>
      <c r="F1339" s="205"/>
      <c r="G1339" s="205"/>
      <c r="H1339" s="205"/>
      <c r="I1339" s="187">
        <v>18953.07</v>
      </c>
      <c r="J1339" s="193">
        <v>45808</v>
      </c>
      <c r="K1339" s="192" t="s">
        <v>1516</v>
      </c>
      <c r="L1339" s="205"/>
      <c r="M1339" s="197" t="s">
        <v>1516</v>
      </c>
      <c r="N1339" s="187">
        <v>18953.07</v>
      </c>
      <c r="O1339" s="199"/>
      <c r="P1339" s="205"/>
      <c r="Q1339" s="205"/>
      <c r="R1339" s="205"/>
      <c r="S1339" s="205"/>
      <c r="T1339" s="187" t="s">
        <v>1512</v>
      </c>
      <c r="U1339" s="203">
        <v>0</v>
      </c>
      <c r="V1339" s="201" t="s">
        <v>1031</v>
      </c>
      <c r="W1339" s="201" t="s">
        <v>1043</v>
      </c>
    </row>
    <row r="1340" spans="1:23" ht="63">
      <c r="A1340" s="197" t="s">
        <v>956</v>
      </c>
      <c r="B1340" s="197" t="s">
        <v>1530</v>
      </c>
      <c r="C1340" s="192" t="s">
        <v>1005</v>
      </c>
      <c r="D1340" s="192">
        <v>20366</v>
      </c>
      <c r="E1340" s="193">
        <v>45777</v>
      </c>
      <c r="F1340" s="205"/>
      <c r="G1340" s="205"/>
      <c r="H1340" s="205"/>
      <c r="I1340" s="187">
        <v>11451.03</v>
      </c>
      <c r="J1340" s="193">
        <v>45808</v>
      </c>
      <c r="K1340" s="192" t="s">
        <v>1516</v>
      </c>
      <c r="L1340" s="205"/>
      <c r="M1340" s="197" t="s">
        <v>1516</v>
      </c>
      <c r="N1340" s="187">
        <v>11451.03</v>
      </c>
      <c r="O1340" s="199"/>
      <c r="P1340" s="205"/>
      <c r="Q1340" s="205"/>
      <c r="R1340" s="205"/>
      <c r="S1340" s="205"/>
      <c r="T1340" s="187" t="s">
        <v>1512</v>
      </c>
      <c r="U1340" s="203">
        <v>0</v>
      </c>
      <c r="V1340" s="201" t="s">
        <v>1031</v>
      </c>
      <c r="W1340" s="201" t="s">
        <v>1043</v>
      </c>
    </row>
    <row r="1341" spans="1:23" ht="63">
      <c r="A1341" s="197" t="s">
        <v>956</v>
      </c>
      <c r="B1341" s="197" t="s">
        <v>1530</v>
      </c>
      <c r="C1341" s="192" t="s">
        <v>1005</v>
      </c>
      <c r="D1341" s="192">
        <v>20367</v>
      </c>
      <c r="E1341" s="193">
        <v>45777</v>
      </c>
      <c r="F1341" s="205"/>
      <c r="G1341" s="205"/>
      <c r="H1341" s="205"/>
      <c r="I1341" s="187">
        <v>10595.3</v>
      </c>
      <c r="J1341" s="193">
        <v>45808</v>
      </c>
      <c r="K1341" s="192" t="s">
        <v>1516</v>
      </c>
      <c r="L1341" s="205"/>
      <c r="M1341" s="197" t="s">
        <v>1516</v>
      </c>
      <c r="N1341" s="187">
        <v>10595.3</v>
      </c>
      <c r="O1341" s="199"/>
      <c r="P1341" s="205"/>
      <c r="Q1341" s="205"/>
      <c r="R1341" s="205"/>
      <c r="S1341" s="205"/>
      <c r="T1341" s="187" t="s">
        <v>1512</v>
      </c>
      <c r="U1341" s="203">
        <v>0</v>
      </c>
      <c r="V1341" s="201" t="s">
        <v>1031</v>
      </c>
      <c r="W1341" s="201" t="s">
        <v>1043</v>
      </c>
    </row>
    <row r="1342" spans="1:23" ht="63">
      <c r="A1342" s="197" t="s">
        <v>956</v>
      </c>
      <c r="B1342" s="197" t="s">
        <v>1530</v>
      </c>
      <c r="C1342" s="192" t="s">
        <v>1005</v>
      </c>
      <c r="D1342" s="192">
        <v>20368</v>
      </c>
      <c r="E1342" s="193">
        <v>45777</v>
      </c>
      <c r="F1342" s="205"/>
      <c r="G1342" s="205"/>
      <c r="H1342" s="205"/>
      <c r="I1342" s="187">
        <v>19849.68</v>
      </c>
      <c r="J1342" s="193">
        <v>45808</v>
      </c>
      <c r="K1342" s="192" t="s">
        <v>1516</v>
      </c>
      <c r="L1342" s="205"/>
      <c r="M1342" s="197" t="s">
        <v>1516</v>
      </c>
      <c r="N1342" s="187">
        <v>19849.68</v>
      </c>
      <c r="O1342" s="199"/>
      <c r="P1342" s="205"/>
      <c r="Q1342" s="205"/>
      <c r="R1342" s="205"/>
      <c r="S1342" s="205"/>
      <c r="T1342" s="187" t="s">
        <v>1512</v>
      </c>
      <c r="U1342" s="203">
        <v>0</v>
      </c>
      <c r="V1342" s="201" t="s">
        <v>1031</v>
      </c>
      <c r="W1342" s="201" t="s">
        <v>1043</v>
      </c>
    </row>
    <row r="1343" spans="1:23" ht="85.5" customHeight="1">
      <c r="A1343" s="197" t="s">
        <v>956</v>
      </c>
      <c r="B1343" s="197" t="s">
        <v>1530</v>
      </c>
      <c r="C1343" s="192" t="s">
        <v>1005</v>
      </c>
      <c r="D1343" s="192">
        <v>20369</v>
      </c>
      <c r="E1343" s="193">
        <v>45777</v>
      </c>
      <c r="F1343" s="205"/>
      <c r="G1343" s="205"/>
      <c r="H1343" s="205"/>
      <c r="I1343" s="187">
        <v>20275.97</v>
      </c>
      <c r="J1343" s="193">
        <v>45808</v>
      </c>
      <c r="K1343" s="192" t="s">
        <v>1516</v>
      </c>
      <c r="L1343" s="205"/>
      <c r="M1343" s="197" t="s">
        <v>1516</v>
      </c>
      <c r="N1343" s="187">
        <v>20275.97</v>
      </c>
      <c r="O1343" s="199"/>
      <c r="P1343" s="205"/>
      <c r="Q1343" s="205"/>
      <c r="R1343" s="205"/>
      <c r="S1343" s="205"/>
      <c r="T1343" s="187" t="s">
        <v>1512</v>
      </c>
      <c r="U1343" s="203">
        <v>0</v>
      </c>
      <c r="V1343" s="201" t="s">
        <v>1031</v>
      </c>
      <c r="W1343" s="201" t="s">
        <v>1043</v>
      </c>
    </row>
    <row r="1344" spans="1:23" ht="85.5" customHeight="1">
      <c r="A1344" s="197" t="s">
        <v>956</v>
      </c>
      <c r="B1344" s="197" t="s">
        <v>1530</v>
      </c>
      <c r="C1344" s="192" t="s">
        <v>1005</v>
      </c>
      <c r="D1344" s="192">
        <v>20370</v>
      </c>
      <c r="E1344" s="193">
        <v>45777</v>
      </c>
      <c r="F1344" s="205"/>
      <c r="G1344" s="205"/>
      <c r="H1344" s="205"/>
      <c r="I1344" s="187">
        <v>8439.5300000000007</v>
      </c>
      <c r="J1344" s="193">
        <v>45808</v>
      </c>
      <c r="K1344" s="192" t="s">
        <v>1516</v>
      </c>
      <c r="L1344" s="205"/>
      <c r="M1344" s="197" t="s">
        <v>1516</v>
      </c>
      <c r="N1344" s="187">
        <v>8439.5300000000007</v>
      </c>
      <c r="O1344" s="199"/>
      <c r="P1344" s="205"/>
      <c r="Q1344" s="205"/>
      <c r="R1344" s="205"/>
      <c r="S1344" s="205"/>
      <c r="T1344" s="187" t="s">
        <v>1512</v>
      </c>
      <c r="U1344" s="203">
        <v>0</v>
      </c>
      <c r="V1344" s="201" t="s">
        <v>1031</v>
      </c>
      <c r="W1344" s="201" t="s">
        <v>1043</v>
      </c>
    </row>
    <row r="1345" spans="1:23" ht="85.5" customHeight="1">
      <c r="A1345" s="197" t="s">
        <v>956</v>
      </c>
      <c r="B1345" s="197" t="s">
        <v>1530</v>
      </c>
      <c r="C1345" s="192" t="s">
        <v>1005</v>
      </c>
      <c r="D1345" s="192">
        <v>20371</v>
      </c>
      <c r="E1345" s="193">
        <v>45777</v>
      </c>
      <c r="F1345" s="205"/>
      <c r="G1345" s="205"/>
      <c r="H1345" s="205"/>
      <c r="I1345" s="187">
        <v>29789.23</v>
      </c>
      <c r="J1345" s="193">
        <v>45808</v>
      </c>
      <c r="K1345" s="192" t="s">
        <v>1516</v>
      </c>
      <c r="L1345" s="205"/>
      <c r="M1345" s="197" t="s">
        <v>1516</v>
      </c>
      <c r="N1345" s="187">
        <v>29789.23</v>
      </c>
      <c r="O1345" s="199"/>
      <c r="P1345" s="205"/>
      <c r="Q1345" s="205"/>
      <c r="R1345" s="205"/>
      <c r="S1345" s="205"/>
      <c r="T1345" s="187" t="s">
        <v>1512</v>
      </c>
      <c r="U1345" s="203">
        <v>0</v>
      </c>
      <c r="V1345" s="201" t="s">
        <v>1031</v>
      </c>
      <c r="W1345" s="201" t="s">
        <v>1043</v>
      </c>
    </row>
    <row r="1346" spans="1:23" ht="85.5" customHeight="1">
      <c r="A1346" s="197" t="s">
        <v>956</v>
      </c>
      <c r="B1346" s="197" t="s">
        <v>1530</v>
      </c>
      <c r="C1346" s="192" t="s">
        <v>1005</v>
      </c>
      <c r="D1346" s="192">
        <v>20372</v>
      </c>
      <c r="E1346" s="193">
        <v>45777</v>
      </c>
      <c r="F1346" s="205"/>
      <c r="G1346" s="205"/>
      <c r="H1346" s="205"/>
      <c r="I1346" s="187">
        <v>32628.99</v>
      </c>
      <c r="J1346" s="193">
        <v>45808</v>
      </c>
      <c r="K1346" s="192" t="s">
        <v>1516</v>
      </c>
      <c r="L1346" s="205"/>
      <c r="M1346" s="197" t="s">
        <v>1516</v>
      </c>
      <c r="N1346" s="187">
        <v>32628.99</v>
      </c>
      <c r="O1346" s="199"/>
      <c r="P1346" s="205"/>
      <c r="Q1346" s="205"/>
      <c r="R1346" s="205"/>
      <c r="S1346" s="205"/>
      <c r="T1346" s="187" t="s">
        <v>1512</v>
      </c>
      <c r="U1346" s="203">
        <v>0</v>
      </c>
      <c r="V1346" s="201" t="s">
        <v>1031</v>
      </c>
      <c r="W1346" s="201" t="s">
        <v>1043</v>
      </c>
    </row>
    <row r="1347" spans="1:23" ht="85.5" customHeight="1">
      <c r="A1347" s="197" t="s">
        <v>956</v>
      </c>
      <c r="B1347" s="197" t="s">
        <v>1530</v>
      </c>
      <c r="C1347" s="192" t="s">
        <v>1005</v>
      </c>
      <c r="D1347" s="192">
        <v>20373</v>
      </c>
      <c r="E1347" s="193">
        <v>45777</v>
      </c>
      <c r="F1347" s="205"/>
      <c r="G1347" s="205"/>
      <c r="H1347" s="205"/>
      <c r="I1347" s="187">
        <v>4038.74</v>
      </c>
      <c r="J1347" s="193">
        <v>45808</v>
      </c>
      <c r="K1347" s="192" t="s">
        <v>1516</v>
      </c>
      <c r="L1347" s="205"/>
      <c r="M1347" s="197" t="s">
        <v>1516</v>
      </c>
      <c r="N1347" s="187">
        <v>4038.74</v>
      </c>
      <c r="O1347" s="199"/>
      <c r="P1347" s="205"/>
      <c r="Q1347" s="205"/>
      <c r="R1347" s="205"/>
      <c r="S1347" s="205"/>
      <c r="T1347" s="187" t="s">
        <v>1512</v>
      </c>
      <c r="U1347" s="203">
        <v>0</v>
      </c>
      <c r="V1347" s="201" t="s">
        <v>1031</v>
      </c>
      <c r="W1347" s="201" t="s">
        <v>1043</v>
      </c>
    </row>
    <row r="1348" spans="1:23" ht="85.5" customHeight="1">
      <c r="A1348" s="197" t="s">
        <v>956</v>
      </c>
      <c r="B1348" s="197" t="s">
        <v>1530</v>
      </c>
      <c r="C1348" s="192" t="s">
        <v>1005</v>
      </c>
      <c r="D1348" s="192">
        <v>20374</v>
      </c>
      <c r="E1348" s="193">
        <v>45777</v>
      </c>
      <c r="F1348" s="205"/>
      <c r="G1348" s="205"/>
      <c r="H1348" s="205"/>
      <c r="I1348" s="187">
        <v>17628.669999999998</v>
      </c>
      <c r="J1348" s="193">
        <v>45808</v>
      </c>
      <c r="K1348" s="192" t="s">
        <v>1516</v>
      </c>
      <c r="L1348" s="205"/>
      <c r="M1348" s="197" t="s">
        <v>1516</v>
      </c>
      <c r="N1348" s="187">
        <v>17628.669999999998</v>
      </c>
      <c r="O1348" s="199"/>
      <c r="P1348" s="205"/>
      <c r="Q1348" s="205"/>
      <c r="R1348" s="205"/>
      <c r="S1348" s="205"/>
      <c r="T1348" s="187" t="s">
        <v>1512</v>
      </c>
      <c r="U1348" s="203">
        <v>0</v>
      </c>
      <c r="V1348" s="201" t="s">
        <v>1031</v>
      </c>
      <c r="W1348" s="201" t="s">
        <v>1043</v>
      </c>
    </row>
    <row r="1349" spans="1:23" ht="85.5" customHeight="1">
      <c r="A1349" s="197" t="s">
        <v>956</v>
      </c>
      <c r="B1349" s="197" t="s">
        <v>1530</v>
      </c>
      <c r="C1349" s="192" t="s">
        <v>1005</v>
      </c>
      <c r="D1349" s="192">
        <v>20375</v>
      </c>
      <c r="E1349" s="193">
        <v>45777</v>
      </c>
      <c r="F1349" s="205"/>
      <c r="G1349" s="205"/>
      <c r="H1349" s="205"/>
      <c r="I1349" s="187">
        <v>11453.95</v>
      </c>
      <c r="J1349" s="193">
        <v>45808</v>
      </c>
      <c r="K1349" s="192" t="s">
        <v>1516</v>
      </c>
      <c r="L1349" s="205"/>
      <c r="M1349" s="197" t="s">
        <v>1516</v>
      </c>
      <c r="N1349" s="187">
        <v>11453.95</v>
      </c>
      <c r="O1349" s="199"/>
      <c r="P1349" s="205"/>
      <c r="Q1349" s="205"/>
      <c r="R1349" s="205"/>
      <c r="S1349" s="205"/>
      <c r="T1349" s="187" t="s">
        <v>1512</v>
      </c>
      <c r="U1349" s="203">
        <v>0</v>
      </c>
      <c r="V1349" s="201" t="s">
        <v>1031</v>
      </c>
      <c r="W1349" s="201" t="s">
        <v>1043</v>
      </c>
    </row>
    <row r="1350" spans="1:23" ht="85.5" customHeight="1">
      <c r="A1350" s="197" t="s">
        <v>956</v>
      </c>
      <c r="B1350" s="197" t="s">
        <v>1530</v>
      </c>
      <c r="C1350" s="192" t="s">
        <v>1005</v>
      </c>
      <c r="D1350" s="192">
        <v>20376</v>
      </c>
      <c r="E1350" s="193">
        <v>45777</v>
      </c>
      <c r="F1350" s="205"/>
      <c r="G1350" s="205"/>
      <c r="H1350" s="205"/>
      <c r="I1350" s="187">
        <v>17177.13</v>
      </c>
      <c r="J1350" s="193">
        <v>45808</v>
      </c>
      <c r="K1350" s="192" t="s">
        <v>1516</v>
      </c>
      <c r="L1350" s="205"/>
      <c r="M1350" s="197" t="s">
        <v>1516</v>
      </c>
      <c r="N1350" s="187">
        <v>17177.13</v>
      </c>
      <c r="O1350" s="199"/>
      <c r="P1350" s="205"/>
      <c r="Q1350" s="205"/>
      <c r="R1350" s="205"/>
      <c r="S1350" s="205"/>
      <c r="T1350" s="187" t="s">
        <v>1512</v>
      </c>
      <c r="U1350" s="203">
        <v>0</v>
      </c>
      <c r="V1350" s="201" t="s">
        <v>1031</v>
      </c>
      <c r="W1350" s="201" t="s">
        <v>1043</v>
      </c>
    </row>
    <row r="1351" spans="1:23" ht="63">
      <c r="A1351" s="197" t="s">
        <v>956</v>
      </c>
      <c r="B1351" s="197" t="s">
        <v>1530</v>
      </c>
      <c r="C1351" s="192" t="s">
        <v>1005</v>
      </c>
      <c r="D1351" s="192">
        <v>20377</v>
      </c>
      <c r="E1351" s="193">
        <v>45777</v>
      </c>
      <c r="F1351" s="205"/>
      <c r="G1351" s="205"/>
      <c r="H1351" s="205"/>
      <c r="I1351" s="187">
        <v>10940.91</v>
      </c>
      <c r="J1351" s="193">
        <v>45808</v>
      </c>
      <c r="K1351" s="192" t="s">
        <v>1516</v>
      </c>
      <c r="L1351" s="205"/>
      <c r="M1351" s="197" t="s">
        <v>1516</v>
      </c>
      <c r="N1351" s="187">
        <v>10940.91</v>
      </c>
      <c r="O1351" s="199"/>
      <c r="P1351" s="205"/>
      <c r="Q1351" s="205"/>
      <c r="R1351" s="205"/>
      <c r="S1351" s="205"/>
      <c r="T1351" s="187" t="s">
        <v>1512</v>
      </c>
      <c r="U1351" s="203">
        <v>0</v>
      </c>
      <c r="V1351" s="201" t="s">
        <v>1031</v>
      </c>
      <c r="W1351" s="201" t="s">
        <v>1043</v>
      </c>
    </row>
    <row r="1352" spans="1:23" ht="63">
      <c r="A1352" s="197" t="s">
        <v>956</v>
      </c>
      <c r="B1352" s="197" t="s">
        <v>1530</v>
      </c>
      <c r="C1352" s="192" t="s">
        <v>1005</v>
      </c>
      <c r="D1352" s="192">
        <v>20378</v>
      </c>
      <c r="E1352" s="193">
        <v>45777</v>
      </c>
      <c r="F1352" s="205"/>
      <c r="G1352" s="205"/>
      <c r="H1352" s="205"/>
      <c r="I1352" s="187">
        <v>14135.55</v>
      </c>
      <c r="J1352" s="193">
        <v>45808</v>
      </c>
      <c r="K1352" s="192" t="s">
        <v>1516</v>
      </c>
      <c r="L1352" s="205"/>
      <c r="M1352" s="197" t="s">
        <v>1516</v>
      </c>
      <c r="N1352" s="187">
        <v>14135.55</v>
      </c>
      <c r="O1352" s="199"/>
      <c r="P1352" s="205"/>
      <c r="Q1352" s="205"/>
      <c r="R1352" s="205"/>
      <c r="S1352" s="205"/>
      <c r="T1352" s="187" t="s">
        <v>1512</v>
      </c>
      <c r="U1352" s="203">
        <v>0</v>
      </c>
      <c r="V1352" s="201" t="s">
        <v>1031</v>
      </c>
      <c r="W1352" s="201" t="s">
        <v>1043</v>
      </c>
    </row>
    <row r="1353" spans="1:23" ht="63">
      <c r="A1353" s="197" t="s">
        <v>956</v>
      </c>
      <c r="B1353" s="197" t="s">
        <v>1530</v>
      </c>
      <c r="C1353" s="192" t="s">
        <v>1005</v>
      </c>
      <c r="D1353" s="192">
        <v>20379</v>
      </c>
      <c r="E1353" s="193">
        <v>45777</v>
      </c>
      <c r="F1353" s="205"/>
      <c r="G1353" s="205"/>
      <c r="H1353" s="205"/>
      <c r="I1353" s="187">
        <v>10220.629999999999</v>
      </c>
      <c r="J1353" s="193">
        <v>45808</v>
      </c>
      <c r="K1353" s="192" t="s">
        <v>1516</v>
      </c>
      <c r="L1353" s="205"/>
      <c r="M1353" s="197" t="s">
        <v>1516</v>
      </c>
      <c r="N1353" s="187">
        <v>10220.629999999999</v>
      </c>
      <c r="O1353" s="199"/>
      <c r="P1353" s="205"/>
      <c r="Q1353" s="205"/>
      <c r="R1353" s="205"/>
      <c r="S1353" s="205"/>
      <c r="T1353" s="187" t="s">
        <v>1512</v>
      </c>
      <c r="U1353" s="203">
        <v>0</v>
      </c>
      <c r="V1353" s="201" t="s">
        <v>1031</v>
      </c>
      <c r="W1353" s="201" t="s">
        <v>1043</v>
      </c>
    </row>
    <row r="1354" spans="1:23" ht="63">
      <c r="A1354" s="197" t="s">
        <v>956</v>
      </c>
      <c r="B1354" s="197" t="s">
        <v>1530</v>
      </c>
      <c r="C1354" s="192" t="s">
        <v>1005</v>
      </c>
      <c r="D1354" s="192">
        <v>20380</v>
      </c>
      <c r="E1354" s="193">
        <v>45777</v>
      </c>
      <c r="F1354" s="205"/>
      <c r="G1354" s="205"/>
      <c r="H1354" s="205"/>
      <c r="I1354" s="187">
        <v>25908.22</v>
      </c>
      <c r="J1354" s="193">
        <v>45808</v>
      </c>
      <c r="K1354" s="192" t="s">
        <v>1516</v>
      </c>
      <c r="L1354" s="205"/>
      <c r="M1354" s="197" t="s">
        <v>1516</v>
      </c>
      <c r="N1354" s="187">
        <v>25908.22</v>
      </c>
      <c r="O1354" s="199"/>
      <c r="P1354" s="205"/>
      <c r="Q1354" s="205"/>
      <c r="R1354" s="205"/>
      <c r="S1354" s="205"/>
      <c r="T1354" s="187" t="s">
        <v>1512</v>
      </c>
      <c r="U1354" s="203">
        <v>0</v>
      </c>
      <c r="V1354" s="201" t="s">
        <v>1031</v>
      </c>
      <c r="W1354" s="201" t="s">
        <v>1043</v>
      </c>
    </row>
    <row r="1355" spans="1:23" ht="63">
      <c r="A1355" s="197" t="s">
        <v>956</v>
      </c>
      <c r="B1355" s="197" t="s">
        <v>1530</v>
      </c>
      <c r="C1355" s="192" t="s">
        <v>1005</v>
      </c>
      <c r="D1355" s="192">
        <v>20381</v>
      </c>
      <c r="E1355" s="193">
        <v>45777</v>
      </c>
      <c r="F1355" s="205"/>
      <c r="G1355" s="205"/>
      <c r="H1355" s="205"/>
      <c r="I1355" s="187">
        <v>2730.22</v>
      </c>
      <c r="J1355" s="193">
        <v>45808</v>
      </c>
      <c r="K1355" s="192" t="s">
        <v>1516</v>
      </c>
      <c r="L1355" s="205"/>
      <c r="M1355" s="197" t="s">
        <v>1516</v>
      </c>
      <c r="N1355" s="187">
        <v>2730.22</v>
      </c>
      <c r="O1355" s="199"/>
      <c r="P1355" s="205"/>
      <c r="Q1355" s="205"/>
      <c r="R1355" s="205"/>
      <c r="S1355" s="205"/>
      <c r="T1355" s="187" t="s">
        <v>1512</v>
      </c>
      <c r="U1355" s="203">
        <v>0</v>
      </c>
      <c r="V1355" s="201" t="s">
        <v>1031</v>
      </c>
      <c r="W1355" s="201" t="s">
        <v>1043</v>
      </c>
    </row>
    <row r="1356" spans="1:23" ht="63">
      <c r="A1356" s="197" t="s">
        <v>956</v>
      </c>
      <c r="B1356" s="197" t="s">
        <v>1530</v>
      </c>
      <c r="C1356" s="192" t="s">
        <v>1005</v>
      </c>
      <c r="D1356" s="192">
        <v>20382</v>
      </c>
      <c r="E1356" s="193">
        <v>45777</v>
      </c>
      <c r="F1356" s="205"/>
      <c r="G1356" s="205"/>
      <c r="H1356" s="205"/>
      <c r="I1356" s="187">
        <v>1383.79</v>
      </c>
      <c r="J1356" s="193">
        <v>45808</v>
      </c>
      <c r="K1356" s="192" t="s">
        <v>1516</v>
      </c>
      <c r="L1356" s="205"/>
      <c r="M1356" s="197" t="s">
        <v>1516</v>
      </c>
      <c r="N1356" s="187">
        <v>1383.79</v>
      </c>
      <c r="O1356" s="199"/>
      <c r="P1356" s="205"/>
      <c r="Q1356" s="205"/>
      <c r="R1356" s="205"/>
      <c r="S1356" s="205"/>
      <c r="T1356" s="187" t="s">
        <v>1512</v>
      </c>
      <c r="U1356" s="203">
        <v>0</v>
      </c>
      <c r="V1356" s="201" t="s">
        <v>1031</v>
      </c>
      <c r="W1356" s="201" t="s">
        <v>1043</v>
      </c>
    </row>
    <row r="1357" spans="1:23" ht="85.5" customHeight="1">
      <c r="A1357" s="197" t="s">
        <v>956</v>
      </c>
      <c r="B1357" s="197" t="s">
        <v>1530</v>
      </c>
      <c r="C1357" s="192" t="s">
        <v>1005</v>
      </c>
      <c r="D1357" s="192">
        <v>20383</v>
      </c>
      <c r="E1357" s="193">
        <v>45777</v>
      </c>
      <c r="F1357" s="205"/>
      <c r="G1357" s="205"/>
      <c r="H1357" s="205"/>
      <c r="I1357" s="187">
        <v>29588.78</v>
      </c>
      <c r="J1357" s="193">
        <v>45808</v>
      </c>
      <c r="K1357" s="192" t="s">
        <v>1516</v>
      </c>
      <c r="L1357" s="205"/>
      <c r="M1357" s="197" t="s">
        <v>1516</v>
      </c>
      <c r="N1357" s="187">
        <v>29588.78</v>
      </c>
      <c r="O1357" s="199"/>
      <c r="P1357" s="205"/>
      <c r="Q1357" s="205"/>
      <c r="R1357" s="205"/>
      <c r="S1357" s="205"/>
      <c r="T1357" s="187" t="s">
        <v>1512</v>
      </c>
      <c r="U1357" s="203">
        <v>0</v>
      </c>
      <c r="V1357" s="201" t="s">
        <v>1031</v>
      </c>
      <c r="W1357" s="201" t="s">
        <v>1043</v>
      </c>
    </row>
    <row r="1358" spans="1:23" ht="85.5" customHeight="1">
      <c r="A1358" s="197" t="s">
        <v>956</v>
      </c>
      <c r="B1358" s="197" t="s">
        <v>1530</v>
      </c>
      <c r="C1358" s="192" t="s">
        <v>1005</v>
      </c>
      <c r="D1358" s="192">
        <v>20457</v>
      </c>
      <c r="E1358" s="193">
        <v>45807</v>
      </c>
      <c r="F1358" s="205"/>
      <c r="G1358" s="205"/>
      <c r="H1358" s="205"/>
      <c r="I1358" s="187">
        <v>9384.3700000000008</v>
      </c>
      <c r="J1358" s="193">
        <v>45838</v>
      </c>
      <c r="K1358" s="192" t="s">
        <v>1516</v>
      </c>
      <c r="L1358" s="205"/>
      <c r="M1358" s="197" t="s">
        <v>1516</v>
      </c>
      <c r="N1358" s="187">
        <v>9384.3700000000008</v>
      </c>
      <c r="O1358" s="199"/>
      <c r="P1358" s="205"/>
      <c r="Q1358" s="205"/>
      <c r="R1358" s="205"/>
      <c r="S1358" s="205"/>
      <c r="T1358" s="187" t="s">
        <v>1512</v>
      </c>
      <c r="U1358" s="203">
        <v>0</v>
      </c>
      <c r="V1358" s="201" t="s">
        <v>1031</v>
      </c>
      <c r="W1358" s="201" t="s">
        <v>1043</v>
      </c>
    </row>
    <row r="1359" spans="1:23" ht="85.5" customHeight="1">
      <c r="A1359" s="197" t="s">
        <v>956</v>
      </c>
      <c r="B1359" s="197" t="s">
        <v>1530</v>
      </c>
      <c r="C1359" s="192" t="s">
        <v>1005</v>
      </c>
      <c r="D1359" s="192">
        <v>20458</v>
      </c>
      <c r="E1359" s="193">
        <v>45807</v>
      </c>
      <c r="F1359" s="205"/>
      <c r="G1359" s="205"/>
      <c r="H1359" s="205"/>
      <c r="I1359" s="187">
        <v>7991.01</v>
      </c>
      <c r="J1359" s="193">
        <v>45838</v>
      </c>
      <c r="K1359" s="192" t="s">
        <v>1516</v>
      </c>
      <c r="L1359" s="205"/>
      <c r="M1359" s="197" t="s">
        <v>1516</v>
      </c>
      <c r="N1359" s="187">
        <v>7991.01</v>
      </c>
      <c r="O1359" s="199"/>
      <c r="P1359" s="205"/>
      <c r="Q1359" s="205"/>
      <c r="R1359" s="205"/>
      <c r="S1359" s="205"/>
      <c r="T1359" s="187" t="s">
        <v>1512</v>
      </c>
      <c r="U1359" s="203">
        <v>0</v>
      </c>
      <c r="V1359" s="201" t="s">
        <v>1031</v>
      </c>
      <c r="W1359" s="201" t="s">
        <v>1043</v>
      </c>
    </row>
    <row r="1360" spans="1:23" ht="85.5" customHeight="1">
      <c r="A1360" s="197" t="s">
        <v>956</v>
      </c>
      <c r="B1360" s="197" t="s">
        <v>1530</v>
      </c>
      <c r="C1360" s="192" t="s">
        <v>1005</v>
      </c>
      <c r="D1360" s="192">
        <v>20459</v>
      </c>
      <c r="E1360" s="193">
        <v>45807</v>
      </c>
      <c r="F1360" s="205"/>
      <c r="G1360" s="205"/>
      <c r="H1360" s="205"/>
      <c r="I1360" s="187">
        <v>8718.77</v>
      </c>
      <c r="J1360" s="193">
        <v>45838</v>
      </c>
      <c r="K1360" s="192" t="s">
        <v>1516</v>
      </c>
      <c r="L1360" s="205"/>
      <c r="M1360" s="197" t="s">
        <v>1516</v>
      </c>
      <c r="N1360" s="187">
        <v>8718.77</v>
      </c>
      <c r="O1360" s="199"/>
      <c r="P1360" s="205"/>
      <c r="Q1360" s="205"/>
      <c r="R1360" s="205"/>
      <c r="S1360" s="205"/>
      <c r="T1360" s="187" t="s">
        <v>1512</v>
      </c>
      <c r="U1360" s="203">
        <v>0</v>
      </c>
      <c r="V1360" s="201" t="s">
        <v>1031</v>
      </c>
      <c r="W1360" s="201" t="s">
        <v>1043</v>
      </c>
    </row>
    <row r="1361" spans="1:23" ht="85.5" customHeight="1">
      <c r="A1361" s="197" t="s">
        <v>956</v>
      </c>
      <c r="B1361" s="197" t="s">
        <v>1530</v>
      </c>
      <c r="C1361" s="192" t="s">
        <v>1005</v>
      </c>
      <c r="D1361" s="192">
        <v>20460</v>
      </c>
      <c r="E1361" s="193">
        <v>45807</v>
      </c>
      <c r="F1361" s="205"/>
      <c r="G1361" s="205"/>
      <c r="H1361" s="205"/>
      <c r="I1361" s="187">
        <v>25416.22</v>
      </c>
      <c r="J1361" s="193">
        <v>45838</v>
      </c>
      <c r="K1361" s="192" t="s">
        <v>1516</v>
      </c>
      <c r="L1361" s="205"/>
      <c r="M1361" s="197" t="s">
        <v>1516</v>
      </c>
      <c r="N1361" s="187">
        <v>25416.22</v>
      </c>
      <c r="O1361" s="199"/>
      <c r="P1361" s="205"/>
      <c r="Q1361" s="205"/>
      <c r="R1361" s="205"/>
      <c r="S1361" s="205"/>
      <c r="T1361" s="187" t="s">
        <v>1512</v>
      </c>
      <c r="U1361" s="203">
        <v>0</v>
      </c>
      <c r="V1361" s="201" t="s">
        <v>1031</v>
      </c>
      <c r="W1361" s="201" t="s">
        <v>1043</v>
      </c>
    </row>
    <row r="1362" spans="1:23" ht="85.5" customHeight="1">
      <c r="A1362" s="197" t="s">
        <v>956</v>
      </c>
      <c r="B1362" s="197" t="s">
        <v>1530</v>
      </c>
      <c r="C1362" s="192" t="s">
        <v>1005</v>
      </c>
      <c r="D1362" s="192">
        <v>20461</v>
      </c>
      <c r="E1362" s="193">
        <v>45807</v>
      </c>
      <c r="F1362" s="205"/>
      <c r="G1362" s="205"/>
      <c r="H1362" s="205"/>
      <c r="I1362" s="187">
        <v>3937.85</v>
      </c>
      <c r="J1362" s="193">
        <v>45838</v>
      </c>
      <c r="K1362" s="192" t="s">
        <v>1516</v>
      </c>
      <c r="L1362" s="205"/>
      <c r="M1362" s="197" t="s">
        <v>1516</v>
      </c>
      <c r="N1362" s="187">
        <v>3937.85</v>
      </c>
      <c r="O1362" s="199"/>
      <c r="P1362" s="205"/>
      <c r="Q1362" s="205"/>
      <c r="R1362" s="205"/>
      <c r="S1362" s="205"/>
      <c r="T1362" s="187" t="s">
        <v>1512</v>
      </c>
      <c r="U1362" s="203">
        <v>0</v>
      </c>
      <c r="V1362" s="201" t="s">
        <v>1031</v>
      </c>
      <c r="W1362" s="201" t="s">
        <v>1043</v>
      </c>
    </row>
    <row r="1363" spans="1:23" ht="85.5" customHeight="1">
      <c r="A1363" s="197" t="s">
        <v>956</v>
      </c>
      <c r="B1363" s="197" t="s">
        <v>1530</v>
      </c>
      <c r="C1363" s="192" t="s">
        <v>1005</v>
      </c>
      <c r="D1363" s="192">
        <v>20462</v>
      </c>
      <c r="E1363" s="193">
        <v>45807</v>
      </c>
      <c r="F1363" s="205"/>
      <c r="G1363" s="205"/>
      <c r="H1363" s="205"/>
      <c r="I1363" s="187">
        <v>22387.35</v>
      </c>
      <c r="J1363" s="193">
        <v>45838</v>
      </c>
      <c r="K1363" s="192" t="s">
        <v>1516</v>
      </c>
      <c r="L1363" s="205"/>
      <c r="M1363" s="197" t="s">
        <v>1516</v>
      </c>
      <c r="N1363" s="187">
        <v>22387.35</v>
      </c>
      <c r="O1363" s="199"/>
      <c r="P1363" s="205"/>
      <c r="Q1363" s="205"/>
      <c r="R1363" s="205"/>
      <c r="S1363" s="205"/>
      <c r="T1363" s="187" t="s">
        <v>1512</v>
      </c>
      <c r="U1363" s="203">
        <v>0</v>
      </c>
      <c r="V1363" s="201" t="s">
        <v>1031</v>
      </c>
      <c r="W1363" s="201" t="s">
        <v>1043</v>
      </c>
    </row>
    <row r="1364" spans="1:23" ht="63">
      <c r="A1364" s="197" t="s">
        <v>956</v>
      </c>
      <c r="B1364" s="197" t="s">
        <v>1530</v>
      </c>
      <c r="C1364" s="192" t="s">
        <v>1005</v>
      </c>
      <c r="D1364" s="192">
        <v>20463</v>
      </c>
      <c r="E1364" s="193">
        <v>45807</v>
      </c>
      <c r="F1364" s="205"/>
      <c r="G1364" s="205"/>
      <c r="H1364" s="205"/>
      <c r="I1364" s="187">
        <v>26548.92</v>
      </c>
      <c r="J1364" s="193">
        <v>45838</v>
      </c>
      <c r="K1364" s="192" t="s">
        <v>1516</v>
      </c>
      <c r="L1364" s="205"/>
      <c r="M1364" s="197" t="s">
        <v>1516</v>
      </c>
      <c r="N1364" s="187">
        <v>26548.92</v>
      </c>
      <c r="O1364" s="199"/>
      <c r="P1364" s="205"/>
      <c r="Q1364" s="205"/>
      <c r="R1364" s="205"/>
      <c r="S1364" s="205"/>
      <c r="T1364" s="187" t="s">
        <v>1512</v>
      </c>
      <c r="U1364" s="203">
        <v>0</v>
      </c>
      <c r="V1364" s="201" t="s">
        <v>1031</v>
      </c>
      <c r="W1364" s="201" t="s">
        <v>1043</v>
      </c>
    </row>
    <row r="1365" spans="1:23" ht="63">
      <c r="A1365" s="197" t="s">
        <v>956</v>
      </c>
      <c r="B1365" s="197" t="s">
        <v>1530</v>
      </c>
      <c r="C1365" s="192" t="s">
        <v>1005</v>
      </c>
      <c r="D1365" s="192">
        <v>20464</v>
      </c>
      <c r="E1365" s="193">
        <v>45807</v>
      </c>
      <c r="F1365" s="205"/>
      <c r="G1365" s="205"/>
      <c r="H1365" s="205"/>
      <c r="I1365" s="187">
        <v>27978.92</v>
      </c>
      <c r="J1365" s="193">
        <v>45838</v>
      </c>
      <c r="K1365" s="192" t="s">
        <v>1516</v>
      </c>
      <c r="L1365" s="205"/>
      <c r="M1365" s="197" t="s">
        <v>1516</v>
      </c>
      <c r="N1365" s="187">
        <v>27978.92</v>
      </c>
      <c r="O1365" s="199"/>
      <c r="P1365" s="205"/>
      <c r="Q1365" s="205"/>
      <c r="R1365" s="205"/>
      <c r="S1365" s="205"/>
      <c r="T1365" s="187" t="s">
        <v>1512</v>
      </c>
      <c r="U1365" s="203">
        <v>0</v>
      </c>
      <c r="V1365" s="201" t="s">
        <v>1031</v>
      </c>
      <c r="W1365" s="201" t="s">
        <v>1043</v>
      </c>
    </row>
    <row r="1366" spans="1:23" ht="63">
      <c r="A1366" s="197" t="s">
        <v>956</v>
      </c>
      <c r="B1366" s="197" t="s">
        <v>1530</v>
      </c>
      <c r="C1366" s="192" t="s">
        <v>1005</v>
      </c>
      <c r="D1366" s="192">
        <v>20465</v>
      </c>
      <c r="E1366" s="193">
        <v>45807</v>
      </c>
      <c r="F1366" s="205"/>
      <c r="G1366" s="205"/>
      <c r="H1366" s="205"/>
      <c r="I1366" s="187">
        <v>7531.68</v>
      </c>
      <c r="J1366" s="193">
        <v>45838</v>
      </c>
      <c r="K1366" s="192" t="s">
        <v>1516</v>
      </c>
      <c r="L1366" s="205"/>
      <c r="M1366" s="197" t="s">
        <v>1516</v>
      </c>
      <c r="N1366" s="187">
        <v>7531.68</v>
      </c>
      <c r="O1366" s="199"/>
      <c r="P1366" s="205"/>
      <c r="Q1366" s="205"/>
      <c r="R1366" s="205"/>
      <c r="S1366" s="205"/>
      <c r="T1366" s="187" t="s">
        <v>1512</v>
      </c>
      <c r="U1366" s="203">
        <v>0</v>
      </c>
      <c r="V1366" s="201" t="s">
        <v>1031</v>
      </c>
      <c r="W1366" s="201" t="s">
        <v>1043</v>
      </c>
    </row>
    <row r="1367" spans="1:23" ht="63">
      <c r="A1367" s="197" t="s">
        <v>956</v>
      </c>
      <c r="B1367" s="197" t="s">
        <v>1530</v>
      </c>
      <c r="C1367" s="192" t="s">
        <v>1005</v>
      </c>
      <c r="D1367" s="192">
        <v>20466</v>
      </c>
      <c r="E1367" s="193">
        <v>45807</v>
      </c>
      <c r="F1367" s="205"/>
      <c r="G1367" s="205"/>
      <c r="H1367" s="205"/>
      <c r="I1367" s="187">
        <v>16591.740000000002</v>
      </c>
      <c r="J1367" s="193">
        <v>45838</v>
      </c>
      <c r="K1367" s="192" t="s">
        <v>1516</v>
      </c>
      <c r="L1367" s="205"/>
      <c r="M1367" s="197" t="s">
        <v>1516</v>
      </c>
      <c r="N1367" s="187">
        <v>16591.740000000002</v>
      </c>
      <c r="O1367" s="199"/>
      <c r="P1367" s="205"/>
      <c r="Q1367" s="205"/>
      <c r="R1367" s="205"/>
      <c r="S1367" s="205"/>
      <c r="T1367" s="187" t="s">
        <v>1512</v>
      </c>
      <c r="U1367" s="203">
        <v>0</v>
      </c>
      <c r="V1367" s="201" t="s">
        <v>1031</v>
      </c>
      <c r="W1367" s="201" t="s">
        <v>1043</v>
      </c>
    </row>
    <row r="1368" spans="1:23" ht="63">
      <c r="A1368" s="197" t="s">
        <v>956</v>
      </c>
      <c r="B1368" s="197" t="s">
        <v>1530</v>
      </c>
      <c r="C1368" s="192" t="s">
        <v>1005</v>
      </c>
      <c r="D1368" s="192">
        <v>20467</v>
      </c>
      <c r="E1368" s="193">
        <v>45807</v>
      </c>
      <c r="F1368" s="205"/>
      <c r="G1368" s="205"/>
      <c r="H1368" s="205"/>
      <c r="I1368" s="187">
        <v>4103.96</v>
      </c>
      <c r="J1368" s="193">
        <v>45838</v>
      </c>
      <c r="K1368" s="192" t="s">
        <v>1516</v>
      </c>
      <c r="L1368" s="205"/>
      <c r="M1368" s="197" t="s">
        <v>1516</v>
      </c>
      <c r="N1368" s="187">
        <v>4103.96</v>
      </c>
      <c r="O1368" s="199"/>
      <c r="P1368" s="205"/>
      <c r="Q1368" s="205"/>
      <c r="R1368" s="205"/>
      <c r="S1368" s="205"/>
      <c r="T1368" s="187" t="s">
        <v>1512</v>
      </c>
      <c r="U1368" s="203">
        <v>0</v>
      </c>
      <c r="V1368" s="201" t="s">
        <v>1031</v>
      </c>
      <c r="W1368" s="201" t="s">
        <v>1043</v>
      </c>
    </row>
    <row r="1369" spans="1:23" ht="63">
      <c r="A1369" s="197" t="s">
        <v>956</v>
      </c>
      <c r="B1369" s="197" t="s">
        <v>1530</v>
      </c>
      <c r="C1369" s="192" t="s">
        <v>1005</v>
      </c>
      <c r="D1369" s="192">
        <v>20468</v>
      </c>
      <c r="E1369" s="193">
        <v>45807</v>
      </c>
      <c r="F1369" s="205"/>
      <c r="G1369" s="205"/>
      <c r="H1369" s="205"/>
      <c r="I1369" s="187">
        <v>26215.759999999998</v>
      </c>
      <c r="J1369" s="193">
        <v>45838</v>
      </c>
      <c r="K1369" s="192" t="s">
        <v>1516</v>
      </c>
      <c r="L1369" s="205"/>
      <c r="M1369" s="197" t="s">
        <v>1516</v>
      </c>
      <c r="N1369" s="187">
        <v>26215.759999999998</v>
      </c>
      <c r="O1369" s="199"/>
      <c r="P1369" s="205"/>
      <c r="Q1369" s="205"/>
      <c r="R1369" s="205"/>
      <c r="S1369" s="205"/>
      <c r="T1369" s="187" t="s">
        <v>1512</v>
      </c>
      <c r="U1369" s="203">
        <v>0</v>
      </c>
      <c r="V1369" s="201" t="s">
        <v>1031</v>
      </c>
      <c r="W1369" s="201" t="s">
        <v>1043</v>
      </c>
    </row>
    <row r="1370" spans="1:23" ht="63">
      <c r="A1370" s="197" t="s">
        <v>956</v>
      </c>
      <c r="B1370" s="197" t="s">
        <v>1530</v>
      </c>
      <c r="C1370" s="192" t="s">
        <v>1005</v>
      </c>
      <c r="D1370" s="192">
        <v>20469</v>
      </c>
      <c r="E1370" s="193">
        <v>45807</v>
      </c>
      <c r="F1370" s="205"/>
      <c r="G1370" s="205"/>
      <c r="H1370" s="205"/>
      <c r="I1370" s="187">
        <v>20105.04</v>
      </c>
      <c r="J1370" s="193">
        <v>45838</v>
      </c>
      <c r="K1370" s="192" t="s">
        <v>1516</v>
      </c>
      <c r="L1370" s="205"/>
      <c r="M1370" s="197" t="s">
        <v>1516</v>
      </c>
      <c r="N1370" s="187">
        <v>20105.04</v>
      </c>
      <c r="O1370" s="199"/>
      <c r="P1370" s="205"/>
      <c r="Q1370" s="205"/>
      <c r="R1370" s="205"/>
      <c r="S1370" s="205"/>
      <c r="T1370" s="187" t="s">
        <v>1512</v>
      </c>
      <c r="U1370" s="203">
        <v>0</v>
      </c>
      <c r="V1370" s="201" t="s">
        <v>1031</v>
      </c>
      <c r="W1370" s="201" t="s">
        <v>1043</v>
      </c>
    </row>
    <row r="1371" spans="1:23" ht="63">
      <c r="A1371" s="197" t="s">
        <v>956</v>
      </c>
      <c r="B1371" s="197" t="s">
        <v>1530</v>
      </c>
      <c r="C1371" s="192" t="s">
        <v>1005</v>
      </c>
      <c r="D1371" s="192">
        <v>20470</v>
      </c>
      <c r="E1371" s="193">
        <v>45807</v>
      </c>
      <c r="F1371" s="205"/>
      <c r="G1371" s="205"/>
      <c r="H1371" s="205"/>
      <c r="I1371" s="187">
        <v>26538.53</v>
      </c>
      <c r="J1371" s="193">
        <v>45838</v>
      </c>
      <c r="K1371" s="192" t="s">
        <v>1516</v>
      </c>
      <c r="L1371" s="205"/>
      <c r="M1371" s="197" t="s">
        <v>1516</v>
      </c>
      <c r="N1371" s="187">
        <v>26538.53</v>
      </c>
      <c r="O1371" s="199"/>
      <c r="P1371" s="205"/>
      <c r="Q1371" s="205"/>
      <c r="R1371" s="205"/>
      <c r="S1371" s="205"/>
      <c r="T1371" s="187" t="s">
        <v>1512</v>
      </c>
      <c r="U1371" s="203">
        <v>0</v>
      </c>
      <c r="V1371" s="201" t="s">
        <v>1031</v>
      </c>
      <c r="W1371" s="201" t="s">
        <v>1043</v>
      </c>
    </row>
    <row r="1372" spans="1:23" ht="63">
      <c r="A1372" s="197" t="s">
        <v>956</v>
      </c>
      <c r="B1372" s="197" t="s">
        <v>1530</v>
      </c>
      <c r="C1372" s="192" t="s">
        <v>1005</v>
      </c>
      <c r="D1372" s="192">
        <v>20471</v>
      </c>
      <c r="E1372" s="193">
        <v>45807</v>
      </c>
      <c r="F1372" s="205"/>
      <c r="G1372" s="205"/>
      <c r="H1372" s="205"/>
      <c r="I1372" s="187">
        <v>11791.79</v>
      </c>
      <c r="J1372" s="193">
        <v>45838</v>
      </c>
      <c r="K1372" s="192" t="s">
        <v>1516</v>
      </c>
      <c r="L1372" s="205"/>
      <c r="M1372" s="197" t="s">
        <v>1516</v>
      </c>
      <c r="N1372" s="187">
        <v>11791.79</v>
      </c>
      <c r="O1372" s="199"/>
      <c r="P1372" s="205"/>
      <c r="Q1372" s="205"/>
      <c r="R1372" s="205"/>
      <c r="S1372" s="205"/>
      <c r="T1372" s="187" t="s">
        <v>1512</v>
      </c>
      <c r="U1372" s="203">
        <v>0</v>
      </c>
      <c r="V1372" s="201" t="s">
        <v>1031</v>
      </c>
      <c r="W1372" s="201" t="s">
        <v>1043</v>
      </c>
    </row>
    <row r="1373" spans="1:23" ht="63">
      <c r="A1373" s="197" t="s">
        <v>956</v>
      </c>
      <c r="B1373" s="197" t="s">
        <v>1530</v>
      </c>
      <c r="C1373" s="192" t="s">
        <v>1005</v>
      </c>
      <c r="D1373" s="192">
        <v>20472</v>
      </c>
      <c r="E1373" s="193">
        <v>45807</v>
      </c>
      <c r="F1373" s="205"/>
      <c r="G1373" s="205"/>
      <c r="H1373" s="205"/>
      <c r="I1373" s="187">
        <v>3909.3</v>
      </c>
      <c r="J1373" s="193">
        <v>45838</v>
      </c>
      <c r="K1373" s="192" t="s">
        <v>1516</v>
      </c>
      <c r="L1373" s="205"/>
      <c r="M1373" s="197" t="s">
        <v>1516</v>
      </c>
      <c r="N1373" s="187">
        <v>3909.3</v>
      </c>
      <c r="O1373" s="199"/>
      <c r="P1373" s="205"/>
      <c r="Q1373" s="205"/>
      <c r="R1373" s="205"/>
      <c r="S1373" s="205"/>
      <c r="T1373" s="187" t="s">
        <v>1512</v>
      </c>
      <c r="U1373" s="203">
        <v>0</v>
      </c>
      <c r="V1373" s="201" t="s">
        <v>1031</v>
      </c>
      <c r="W1373" s="201" t="s">
        <v>1043</v>
      </c>
    </row>
    <row r="1374" spans="1:23" ht="63">
      <c r="A1374" s="197" t="s">
        <v>956</v>
      </c>
      <c r="B1374" s="197" t="s">
        <v>1530</v>
      </c>
      <c r="C1374" s="192" t="s">
        <v>1005</v>
      </c>
      <c r="D1374" s="192">
        <v>20473</v>
      </c>
      <c r="E1374" s="193">
        <v>45807</v>
      </c>
      <c r="F1374" s="205"/>
      <c r="G1374" s="205"/>
      <c r="H1374" s="205"/>
      <c r="I1374" s="187">
        <v>11741.15</v>
      </c>
      <c r="J1374" s="193">
        <v>45838</v>
      </c>
      <c r="K1374" s="192" t="s">
        <v>1516</v>
      </c>
      <c r="L1374" s="205"/>
      <c r="M1374" s="197" t="s">
        <v>1516</v>
      </c>
      <c r="N1374" s="187">
        <v>11741.15</v>
      </c>
      <c r="O1374" s="199"/>
      <c r="P1374" s="205"/>
      <c r="Q1374" s="205"/>
      <c r="R1374" s="205"/>
      <c r="S1374" s="205"/>
      <c r="T1374" s="187" t="s">
        <v>1512</v>
      </c>
      <c r="U1374" s="203">
        <v>0</v>
      </c>
      <c r="V1374" s="201" t="s">
        <v>1031</v>
      </c>
      <c r="W1374" s="201" t="s">
        <v>1043</v>
      </c>
    </row>
    <row r="1375" spans="1:23" ht="63">
      <c r="A1375" s="197" t="s">
        <v>956</v>
      </c>
      <c r="B1375" s="197" t="s">
        <v>1530</v>
      </c>
      <c r="C1375" s="192" t="s">
        <v>1005</v>
      </c>
      <c r="D1375" s="192">
        <v>20474</v>
      </c>
      <c r="E1375" s="193">
        <v>45807</v>
      </c>
      <c r="F1375" s="205"/>
      <c r="G1375" s="205"/>
      <c r="H1375" s="205"/>
      <c r="I1375" s="187">
        <v>39518.17</v>
      </c>
      <c r="J1375" s="193">
        <v>45838</v>
      </c>
      <c r="K1375" s="192" t="s">
        <v>1516</v>
      </c>
      <c r="L1375" s="205"/>
      <c r="M1375" s="197" t="s">
        <v>1516</v>
      </c>
      <c r="N1375" s="187">
        <v>39518.17</v>
      </c>
      <c r="O1375" s="199"/>
      <c r="P1375" s="205"/>
      <c r="Q1375" s="205"/>
      <c r="R1375" s="205"/>
      <c r="S1375" s="205"/>
      <c r="T1375" s="187" t="s">
        <v>1512</v>
      </c>
      <c r="U1375" s="203">
        <v>0</v>
      </c>
      <c r="V1375" s="201" t="s">
        <v>1031</v>
      </c>
      <c r="W1375" s="201" t="s">
        <v>1043</v>
      </c>
    </row>
    <row r="1376" spans="1:23" ht="63">
      <c r="A1376" s="197" t="s">
        <v>956</v>
      </c>
      <c r="B1376" s="197" t="s">
        <v>1530</v>
      </c>
      <c r="C1376" s="192" t="s">
        <v>1005</v>
      </c>
      <c r="D1376" s="192">
        <v>20475</v>
      </c>
      <c r="E1376" s="193">
        <v>45807</v>
      </c>
      <c r="F1376" s="205"/>
      <c r="G1376" s="205"/>
      <c r="H1376" s="205"/>
      <c r="I1376" s="187">
        <v>6255.5</v>
      </c>
      <c r="J1376" s="193">
        <v>45838</v>
      </c>
      <c r="K1376" s="192" t="s">
        <v>1516</v>
      </c>
      <c r="L1376" s="205"/>
      <c r="M1376" s="197" t="s">
        <v>1516</v>
      </c>
      <c r="N1376" s="187">
        <v>6255.5</v>
      </c>
      <c r="O1376" s="199"/>
      <c r="P1376" s="205"/>
      <c r="Q1376" s="205"/>
      <c r="R1376" s="205"/>
      <c r="S1376" s="205"/>
      <c r="T1376" s="187" t="s">
        <v>1512</v>
      </c>
      <c r="U1376" s="203">
        <v>0</v>
      </c>
      <c r="V1376" s="201" t="s">
        <v>1031</v>
      </c>
      <c r="W1376" s="201" t="s">
        <v>1043</v>
      </c>
    </row>
    <row r="1377" spans="1:23" ht="63">
      <c r="A1377" s="197" t="s">
        <v>956</v>
      </c>
      <c r="B1377" s="197" t="s">
        <v>1530</v>
      </c>
      <c r="C1377" s="192" t="s">
        <v>1005</v>
      </c>
      <c r="D1377" s="192">
        <v>20476</v>
      </c>
      <c r="E1377" s="193">
        <v>45807</v>
      </c>
      <c r="F1377" s="205"/>
      <c r="G1377" s="205"/>
      <c r="H1377" s="205"/>
      <c r="I1377" s="187">
        <v>19134.689999999999</v>
      </c>
      <c r="J1377" s="193">
        <v>45838</v>
      </c>
      <c r="K1377" s="192" t="s">
        <v>1516</v>
      </c>
      <c r="L1377" s="205"/>
      <c r="M1377" s="197" t="s">
        <v>1516</v>
      </c>
      <c r="N1377" s="187">
        <v>19134.689999999999</v>
      </c>
      <c r="O1377" s="199"/>
      <c r="P1377" s="205"/>
      <c r="Q1377" s="205"/>
      <c r="R1377" s="205"/>
      <c r="S1377" s="205"/>
      <c r="T1377" s="187" t="s">
        <v>1512</v>
      </c>
      <c r="U1377" s="203">
        <v>0</v>
      </c>
      <c r="V1377" s="201" t="s">
        <v>1031</v>
      </c>
      <c r="W1377" s="201" t="s">
        <v>1043</v>
      </c>
    </row>
    <row r="1378" spans="1:23" ht="63">
      <c r="A1378" s="197" t="s">
        <v>956</v>
      </c>
      <c r="B1378" s="197" t="s">
        <v>1530</v>
      </c>
      <c r="C1378" s="192" t="s">
        <v>1005</v>
      </c>
      <c r="D1378" s="192">
        <v>20477</v>
      </c>
      <c r="E1378" s="193">
        <v>45807</v>
      </c>
      <c r="F1378" s="205"/>
      <c r="G1378" s="205"/>
      <c r="H1378" s="205"/>
      <c r="I1378" s="187">
        <v>11880.51</v>
      </c>
      <c r="J1378" s="193">
        <v>45838</v>
      </c>
      <c r="K1378" s="192" t="s">
        <v>1516</v>
      </c>
      <c r="L1378" s="205"/>
      <c r="M1378" s="197" t="s">
        <v>1516</v>
      </c>
      <c r="N1378" s="187">
        <v>11880.51</v>
      </c>
      <c r="O1378" s="199"/>
      <c r="P1378" s="205"/>
      <c r="Q1378" s="205"/>
      <c r="R1378" s="205"/>
      <c r="S1378" s="205"/>
      <c r="T1378" s="187" t="s">
        <v>1512</v>
      </c>
      <c r="U1378" s="203">
        <v>0</v>
      </c>
      <c r="V1378" s="201" t="s">
        <v>1031</v>
      </c>
      <c r="W1378" s="201" t="s">
        <v>1043</v>
      </c>
    </row>
    <row r="1379" spans="1:23" ht="63">
      <c r="A1379" s="197" t="s">
        <v>956</v>
      </c>
      <c r="B1379" s="197" t="s">
        <v>1530</v>
      </c>
      <c r="C1379" s="192" t="s">
        <v>1005</v>
      </c>
      <c r="D1379" s="192">
        <v>20478</v>
      </c>
      <c r="E1379" s="193">
        <v>45807</v>
      </c>
      <c r="F1379" s="205"/>
      <c r="G1379" s="205"/>
      <c r="H1379" s="205"/>
      <c r="I1379" s="187">
        <v>10611.85</v>
      </c>
      <c r="J1379" s="193">
        <v>45838</v>
      </c>
      <c r="K1379" s="192" t="s">
        <v>1516</v>
      </c>
      <c r="L1379" s="205"/>
      <c r="M1379" s="197" t="s">
        <v>1516</v>
      </c>
      <c r="N1379" s="187">
        <v>10611.85</v>
      </c>
      <c r="O1379" s="199"/>
      <c r="P1379" s="205"/>
      <c r="Q1379" s="205"/>
      <c r="R1379" s="205"/>
      <c r="S1379" s="205"/>
      <c r="T1379" s="187" t="s">
        <v>1512</v>
      </c>
      <c r="U1379" s="203">
        <v>0</v>
      </c>
      <c r="V1379" s="201" t="s">
        <v>1031</v>
      </c>
      <c r="W1379" s="201" t="s">
        <v>1043</v>
      </c>
    </row>
    <row r="1380" spans="1:23" ht="63">
      <c r="A1380" s="197" t="s">
        <v>956</v>
      </c>
      <c r="B1380" s="197" t="s">
        <v>1530</v>
      </c>
      <c r="C1380" s="192" t="s">
        <v>1005</v>
      </c>
      <c r="D1380" s="192">
        <v>20479</v>
      </c>
      <c r="E1380" s="193">
        <v>45807</v>
      </c>
      <c r="F1380" s="205"/>
      <c r="G1380" s="205"/>
      <c r="H1380" s="205"/>
      <c r="I1380" s="187">
        <v>19656.689999999999</v>
      </c>
      <c r="J1380" s="193">
        <v>45838</v>
      </c>
      <c r="K1380" s="192" t="s">
        <v>1516</v>
      </c>
      <c r="L1380" s="205"/>
      <c r="M1380" s="197" t="s">
        <v>1516</v>
      </c>
      <c r="N1380" s="187">
        <v>19656.689999999999</v>
      </c>
      <c r="O1380" s="199"/>
      <c r="P1380" s="205"/>
      <c r="Q1380" s="205"/>
      <c r="R1380" s="205"/>
      <c r="S1380" s="205"/>
      <c r="T1380" s="187" t="s">
        <v>1512</v>
      </c>
      <c r="U1380" s="203">
        <v>0</v>
      </c>
      <c r="V1380" s="201" t="s">
        <v>1031</v>
      </c>
      <c r="W1380" s="201" t="s">
        <v>1043</v>
      </c>
    </row>
    <row r="1381" spans="1:23" ht="63">
      <c r="A1381" s="197" t="s">
        <v>956</v>
      </c>
      <c r="B1381" s="197" t="s">
        <v>1530</v>
      </c>
      <c r="C1381" s="192" t="s">
        <v>1005</v>
      </c>
      <c r="D1381" s="192">
        <v>20480</v>
      </c>
      <c r="E1381" s="193">
        <v>45807</v>
      </c>
      <c r="F1381" s="205"/>
      <c r="G1381" s="205"/>
      <c r="H1381" s="205"/>
      <c r="I1381" s="187">
        <v>20603.2</v>
      </c>
      <c r="J1381" s="193">
        <v>45838</v>
      </c>
      <c r="K1381" s="192" t="s">
        <v>1516</v>
      </c>
      <c r="L1381" s="205"/>
      <c r="M1381" s="197" t="s">
        <v>1516</v>
      </c>
      <c r="N1381" s="187">
        <v>20603.2</v>
      </c>
      <c r="O1381" s="199"/>
      <c r="P1381" s="205"/>
      <c r="Q1381" s="205"/>
      <c r="R1381" s="205"/>
      <c r="S1381" s="205"/>
      <c r="T1381" s="187" t="s">
        <v>1512</v>
      </c>
      <c r="U1381" s="203">
        <v>0</v>
      </c>
      <c r="V1381" s="201" t="s">
        <v>1031</v>
      </c>
      <c r="W1381" s="201" t="s">
        <v>1043</v>
      </c>
    </row>
    <row r="1382" spans="1:23" ht="63">
      <c r="A1382" s="197" t="s">
        <v>956</v>
      </c>
      <c r="B1382" s="197" t="s">
        <v>1530</v>
      </c>
      <c r="C1382" s="192" t="s">
        <v>1005</v>
      </c>
      <c r="D1382" s="192">
        <v>20481</v>
      </c>
      <c r="E1382" s="193">
        <v>45807</v>
      </c>
      <c r="F1382" s="205"/>
      <c r="G1382" s="205"/>
      <c r="H1382" s="205"/>
      <c r="I1382" s="187">
        <v>8437.6200000000008</v>
      </c>
      <c r="J1382" s="193">
        <v>45838</v>
      </c>
      <c r="K1382" s="192" t="s">
        <v>1516</v>
      </c>
      <c r="L1382" s="205"/>
      <c r="M1382" s="197" t="s">
        <v>1516</v>
      </c>
      <c r="N1382" s="187">
        <v>8437.6200000000008</v>
      </c>
      <c r="O1382" s="199"/>
      <c r="P1382" s="205"/>
      <c r="Q1382" s="205"/>
      <c r="R1382" s="205"/>
      <c r="S1382" s="205"/>
      <c r="T1382" s="187" t="s">
        <v>1512</v>
      </c>
      <c r="U1382" s="203">
        <v>0</v>
      </c>
      <c r="V1382" s="201" t="s">
        <v>1031</v>
      </c>
      <c r="W1382" s="201" t="s">
        <v>1043</v>
      </c>
    </row>
    <row r="1383" spans="1:23" ht="63">
      <c r="A1383" s="197" t="s">
        <v>956</v>
      </c>
      <c r="B1383" s="197" t="s">
        <v>1530</v>
      </c>
      <c r="C1383" s="192" t="s">
        <v>1005</v>
      </c>
      <c r="D1383" s="192">
        <v>20482</v>
      </c>
      <c r="E1383" s="193">
        <v>45807</v>
      </c>
      <c r="F1383" s="205"/>
      <c r="G1383" s="205"/>
      <c r="H1383" s="205"/>
      <c r="I1383" s="187">
        <v>30572.19</v>
      </c>
      <c r="J1383" s="193">
        <v>45838</v>
      </c>
      <c r="K1383" s="192" t="s">
        <v>1516</v>
      </c>
      <c r="L1383" s="205"/>
      <c r="M1383" s="197" t="s">
        <v>1516</v>
      </c>
      <c r="N1383" s="187">
        <v>30572.19</v>
      </c>
      <c r="O1383" s="199"/>
      <c r="P1383" s="205"/>
      <c r="Q1383" s="205"/>
      <c r="R1383" s="205"/>
      <c r="S1383" s="205"/>
      <c r="T1383" s="187" t="s">
        <v>1512</v>
      </c>
      <c r="U1383" s="203">
        <v>0</v>
      </c>
      <c r="V1383" s="201" t="s">
        <v>1031</v>
      </c>
      <c r="W1383" s="201" t="s">
        <v>1043</v>
      </c>
    </row>
    <row r="1384" spans="1:23" ht="63">
      <c r="A1384" s="197" t="s">
        <v>956</v>
      </c>
      <c r="B1384" s="197" t="s">
        <v>1530</v>
      </c>
      <c r="C1384" s="192" t="s">
        <v>1005</v>
      </c>
      <c r="D1384" s="192">
        <v>20483</v>
      </c>
      <c r="E1384" s="193">
        <v>45807</v>
      </c>
      <c r="F1384" s="205"/>
      <c r="G1384" s="205"/>
      <c r="H1384" s="205"/>
      <c r="I1384" s="187">
        <v>34273.21</v>
      </c>
      <c r="J1384" s="193">
        <v>45838</v>
      </c>
      <c r="K1384" s="192" t="s">
        <v>1516</v>
      </c>
      <c r="L1384" s="205"/>
      <c r="M1384" s="197" t="s">
        <v>1516</v>
      </c>
      <c r="N1384" s="187">
        <v>34273.21</v>
      </c>
      <c r="O1384" s="199"/>
      <c r="P1384" s="205"/>
      <c r="Q1384" s="205"/>
      <c r="R1384" s="205"/>
      <c r="S1384" s="205"/>
      <c r="T1384" s="187" t="s">
        <v>1512</v>
      </c>
      <c r="U1384" s="203">
        <v>0</v>
      </c>
      <c r="V1384" s="201" t="s">
        <v>1031</v>
      </c>
      <c r="W1384" s="201" t="s">
        <v>1043</v>
      </c>
    </row>
    <row r="1385" spans="1:23" ht="63">
      <c r="A1385" s="197" t="s">
        <v>956</v>
      </c>
      <c r="B1385" s="197" t="s">
        <v>1530</v>
      </c>
      <c r="C1385" s="192" t="s">
        <v>1005</v>
      </c>
      <c r="D1385" s="192">
        <v>20484</v>
      </c>
      <c r="E1385" s="193">
        <v>45807</v>
      </c>
      <c r="F1385" s="205"/>
      <c r="G1385" s="205"/>
      <c r="H1385" s="205"/>
      <c r="I1385" s="187">
        <v>4062.18</v>
      </c>
      <c r="J1385" s="193">
        <v>45838</v>
      </c>
      <c r="K1385" s="192" t="s">
        <v>1516</v>
      </c>
      <c r="L1385" s="205"/>
      <c r="M1385" s="197" t="s">
        <v>1516</v>
      </c>
      <c r="N1385" s="187">
        <v>4062.18</v>
      </c>
      <c r="O1385" s="199"/>
      <c r="P1385" s="205"/>
      <c r="Q1385" s="205"/>
      <c r="R1385" s="205"/>
      <c r="S1385" s="205"/>
      <c r="T1385" s="187" t="s">
        <v>1512</v>
      </c>
      <c r="U1385" s="203">
        <v>0</v>
      </c>
      <c r="V1385" s="201" t="s">
        <v>1031</v>
      </c>
      <c r="W1385" s="201" t="s">
        <v>1043</v>
      </c>
    </row>
    <row r="1386" spans="1:23" ht="63">
      <c r="A1386" s="197" t="s">
        <v>956</v>
      </c>
      <c r="B1386" s="197" t="s">
        <v>1530</v>
      </c>
      <c r="C1386" s="192" t="s">
        <v>1005</v>
      </c>
      <c r="D1386" s="192">
        <v>20485</v>
      </c>
      <c r="E1386" s="193">
        <v>45807</v>
      </c>
      <c r="F1386" s="205"/>
      <c r="G1386" s="205"/>
      <c r="H1386" s="205"/>
      <c r="I1386" s="187">
        <v>18154.41</v>
      </c>
      <c r="J1386" s="193">
        <v>45838</v>
      </c>
      <c r="K1386" s="192" t="s">
        <v>1516</v>
      </c>
      <c r="L1386" s="205"/>
      <c r="M1386" s="197" t="s">
        <v>1516</v>
      </c>
      <c r="N1386" s="187">
        <v>18154.41</v>
      </c>
      <c r="O1386" s="199"/>
      <c r="P1386" s="205"/>
      <c r="Q1386" s="205"/>
      <c r="R1386" s="205"/>
      <c r="S1386" s="205"/>
      <c r="T1386" s="187" t="s">
        <v>1512</v>
      </c>
      <c r="U1386" s="203">
        <v>0</v>
      </c>
      <c r="V1386" s="201" t="s">
        <v>1031</v>
      </c>
      <c r="W1386" s="201" t="s">
        <v>1043</v>
      </c>
    </row>
    <row r="1387" spans="1:23" ht="63">
      <c r="A1387" s="197" t="s">
        <v>956</v>
      </c>
      <c r="B1387" s="197" t="s">
        <v>1530</v>
      </c>
      <c r="C1387" s="192" t="s">
        <v>1005</v>
      </c>
      <c r="D1387" s="192">
        <v>20486</v>
      </c>
      <c r="E1387" s="193">
        <v>45807</v>
      </c>
      <c r="F1387" s="205"/>
      <c r="G1387" s="205"/>
      <c r="H1387" s="205"/>
      <c r="I1387" s="187">
        <v>11484.95</v>
      </c>
      <c r="J1387" s="193">
        <v>45838</v>
      </c>
      <c r="K1387" s="192" t="s">
        <v>1516</v>
      </c>
      <c r="L1387" s="205"/>
      <c r="M1387" s="197" t="s">
        <v>1516</v>
      </c>
      <c r="N1387" s="187">
        <v>11484.95</v>
      </c>
      <c r="O1387" s="199"/>
      <c r="P1387" s="205"/>
      <c r="Q1387" s="205"/>
      <c r="R1387" s="205"/>
      <c r="S1387" s="205"/>
      <c r="T1387" s="187" t="s">
        <v>1512</v>
      </c>
      <c r="U1387" s="203">
        <v>0</v>
      </c>
      <c r="V1387" s="201" t="s">
        <v>1031</v>
      </c>
      <c r="W1387" s="201" t="s">
        <v>1043</v>
      </c>
    </row>
    <row r="1388" spans="1:23" ht="63">
      <c r="A1388" s="197" t="s">
        <v>956</v>
      </c>
      <c r="B1388" s="197" t="s">
        <v>1530</v>
      </c>
      <c r="C1388" s="192" t="s">
        <v>1005</v>
      </c>
      <c r="D1388" s="192">
        <v>20487</v>
      </c>
      <c r="E1388" s="193">
        <v>45807</v>
      </c>
      <c r="F1388" s="205"/>
      <c r="G1388" s="205"/>
      <c r="H1388" s="205"/>
      <c r="I1388" s="187">
        <v>16338.31</v>
      </c>
      <c r="J1388" s="193">
        <v>45838</v>
      </c>
      <c r="K1388" s="192" t="s">
        <v>1516</v>
      </c>
      <c r="L1388" s="205"/>
      <c r="M1388" s="197" t="s">
        <v>1516</v>
      </c>
      <c r="N1388" s="187">
        <v>16338.31</v>
      </c>
      <c r="O1388" s="199"/>
      <c r="P1388" s="205"/>
      <c r="Q1388" s="205"/>
      <c r="R1388" s="205"/>
      <c r="S1388" s="205"/>
      <c r="T1388" s="187" t="s">
        <v>1512</v>
      </c>
      <c r="U1388" s="203">
        <v>0</v>
      </c>
      <c r="V1388" s="201" t="s">
        <v>1031</v>
      </c>
      <c r="W1388" s="201" t="s">
        <v>1043</v>
      </c>
    </row>
    <row r="1389" spans="1:23" ht="63">
      <c r="A1389" s="197" t="s">
        <v>956</v>
      </c>
      <c r="B1389" s="197" t="s">
        <v>1530</v>
      </c>
      <c r="C1389" s="192" t="s">
        <v>1005</v>
      </c>
      <c r="D1389" s="192">
        <v>20488</v>
      </c>
      <c r="E1389" s="193">
        <v>45807</v>
      </c>
      <c r="F1389" s="205"/>
      <c r="G1389" s="205"/>
      <c r="H1389" s="205"/>
      <c r="I1389" s="187">
        <v>11273.25</v>
      </c>
      <c r="J1389" s="193">
        <v>45838</v>
      </c>
      <c r="K1389" s="192" t="s">
        <v>1516</v>
      </c>
      <c r="L1389" s="205"/>
      <c r="M1389" s="197" t="s">
        <v>1516</v>
      </c>
      <c r="N1389" s="187">
        <v>11273.25</v>
      </c>
      <c r="O1389" s="199"/>
      <c r="P1389" s="205"/>
      <c r="Q1389" s="205"/>
      <c r="R1389" s="205"/>
      <c r="S1389" s="205"/>
      <c r="T1389" s="187" t="s">
        <v>1512</v>
      </c>
      <c r="U1389" s="203">
        <v>0</v>
      </c>
      <c r="V1389" s="201" t="s">
        <v>1031</v>
      </c>
      <c r="W1389" s="201" t="s">
        <v>1043</v>
      </c>
    </row>
    <row r="1390" spans="1:23" ht="63">
      <c r="A1390" s="197" t="s">
        <v>956</v>
      </c>
      <c r="B1390" s="197" t="s">
        <v>1530</v>
      </c>
      <c r="C1390" s="192" t="s">
        <v>1005</v>
      </c>
      <c r="D1390" s="192">
        <v>20489</v>
      </c>
      <c r="E1390" s="193">
        <v>45807</v>
      </c>
      <c r="F1390" s="205"/>
      <c r="G1390" s="205"/>
      <c r="H1390" s="205"/>
      <c r="I1390" s="187">
        <v>14661.16</v>
      </c>
      <c r="J1390" s="193">
        <v>45838</v>
      </c>
      <c r="K1390" s="192" t="s">
        <v>1516</v>
      </c>
      <c r="L1390" s="205"/>
      <c r="M1390" s="197" t="s">
        <v>1516</v>
      </c>
      <c r="N1390" s="187">
        <v>14661.16</v>
      </c>
      <c r="O1390" s="199"/>
      <c r="P1390" s="205"/>
      <c r="Q1390" s="205"/>
      <c r="R1390" s="205"/>
      <c r="S1390" s="205"/>
      <c r="T1390" s="187" t="s">
        <v>1512</v>
      </c>
      <c r="U1390" s="203">
        <v>0</v>
      </c>
      <c r="V1390" s="201" t="s">
        <v>1031</v>
      </c>
      <c r="W1390" s="201" t="s">
        <v>1043</v>
      </c>
    </row>
    <row r="1391" spans="1:23" ht="63">
      <c r="A1391" s="197" t="s">
        <v>956</v>
      </c>
      <c r="B1391" s="197" t="s">
        <v>1530</v>
      </c>
      <c r="C1391" s="192" t="s">
        <v>1005</v>
      </c>
      <c r="D1391" s="192">
        <v>20490</v>
      </c>
      <c r="E1391" s="193">
        <v>45807</v>
      </c>
      <c r="F1391" s="205"/>
      <c r="G1391" s="205"/>
      <c r="H1391" s="205"/>
      <c r="I1391" s="187">
        <v>10308.85</v>
      </c>
      <c r="J1391" s="193">
        <v>45838</v>
      </c>
      <c r="K1391" s="192" t="s">
        <v>1516</v>
      </c>
      <c r="L1391" s="205"/>
      <c r="M1391" s="197" t="s">
        <v>1516</v>
      </c>
      <c r="N1391" s="187">
        <v>10308.85</v>
      </c>
      <c r="O1391" s="199"/>
      <c r="P1391" s="205"/>
      <c r="Q1391" s="205"/>
      <c r="R1391" s="205"/>
      <c r="S1391" s="205"/>
      <c r="T1391" s="187" t="s">
        <v>1512</v>
      </c>
      <c r="U1391" s="203">
        <v>0</v>
      </c>
      <c r="V1391" s="201" t="s">
        <v>1031</v>
      </c>
      <c r="W1391" s="201" t="s">
        <v>1043</v>
      </c>
    </row>
    <row r="1392" spans="1:23" ht="63">
      <c r="A1392" s="197" t="s">
        <v>956</v>
      </c>
      <c r="B1392" s="197" t="s">
        <v>1530</v>
      </c>
      <c r="C1392" s="192" t="s">
        <v>1005</v>
      </c>
      <c r="D1392" s="192">
        <v>20491</v>
      </c>
      <c r="E1392" s="193">
        <v>45807</v>
      </c>
      <c r="F1392" s="205"/>
      <c r="G1392" s="205"/>
      <c r="H1392" s="205"/>
      <c r="I1392" s="187">
        <v>26439.48</v>
      </c>
      <c r="J1392" s="193">
        <v>45838</v>
      </c>
      <c r="K1392" s="192" t="s">
        <v>1516</v>
      </c>
      <c r="L1392" s="205"/>
      <c r="M1392" s="197" t="s">
        <v>1516</v>
      </c>
      <c r="N1392" s="187">
        <v>26439.48</v>
      </c>
      <c r="O1392" s="199"/>
      <c r="P1392" s="205"/>
      <c r="Q1392" s="205"/>
      <c r="R1392" s="205"/>
      <c r="S1392" s="205"/>
      <c r="T1392" s="187" t="s">
        <v>1512</v>
      </c>
      <c r="U1392" s="203">
        <v>0</v>
      </c>
      <c r="V1392" s="201" t="s">
        <v>1031</v>
      </c>
      <c r="W1392" s="201" t="s">
        <v>1043</v>
      </c>
    </row>
    <row r="1393" spans="1:23" ht="63">
      <c r="A1393" s="197" t="s">
        <v>956</v>
      </c>
      <c r="B1393" s="197" t="s">
        <v>1530</v>
      </c>
      <c r="C1393" s="192" t="s">
        <v>1005</v>
      </c>
      <c r="D1393" s="192">
        <v>20492</v>
      </c>
      <c r="E1393" s="193">
        <v>45807</v>
      </c>
      <c r="F1393" s="205"/>
      <c r="G1393" s="205"/>
      <c r="H1393" s="205"/>
      <c r="I1393" s="187">
        <v>2805.79</v>
      </c>
      <c r="J1393" s="193">
        <v>45838</v>
      </c>
      <c r="K1393" s="192" t="s">
        <v>1516</v>
      </c>
      <c r="L1393" s="205"/>
      <c r="M1393" s="197" t="s">
        <v>1516</v>
      </c>
      <c r="N1393" s="187">
        <v>2805.79</v>
      </c>
      <c r="O1393" s="199"/>
      <c r="P1393" s="205"/>
      <c r="Q1393" s="205"/>
      <c r="R1393" s="205"/>
      <c r="S1393" s="205"/>
      <c r="T1393" s="187" t="s">
        <v>1512</v>
      </c>
      <c r="U1393" s="203">
        <v>0</v>
      </c>
      <c r="V1393" s="201" t="s">
        <v>1031</v>
      </c>
      <c r="W1393" s="201" t="s">
        <v>1043</v>
      </c>
    </row>
    <row r="1394" spans="1:23" ht="63">
      <c r="A1394" s="197" t="s">
        <v>956</v>
      </c>
      <c r="B1394" s="197" t="s">
        <v>1530</v>
      </c>
      <c r="C1394" s="192" t="s">
        <v>1005</v>
      </c>
      <c r="D1394" s="192">
        <v>20493</v>
      </c>
      <c r="E1394" s="193">
        <v>45807</v>
      </c>
      <c r="F1394" s="205"/>
      <c r="G1394" s="205"/>
      <c r="H1394" s="205"/>
      <c r="I1394" s="187">
        <v>1512.95</v>
      </c>
      <c r="J1394" s="193">
        <v>45838</v>
      </c>
      <c r="K1394" s="192" t="s">
        <v>1516</v>
      </c>
      <c r="L1394" s="205"/>
      <c r="M1394" s="197" t="s">
        <v>1516</v>
      </c>
      <c r="N1394" s="187">
        <v>1512.95</v>
      </c>
      <c r="O1394" s="199"/>
      <c r="P1394" s="205"/>
      <c r="Q1394" s="205"/>
      <c r="R1394" s="205"/>
      <c r="S1394" s="205"/>
      <c r="T1394" s="187" t="s">
        <v>1512</v>
      </c>
      <c r="U1394" s="203">
        <v>0</v>
      </c>
      <c r="V1394" s="201" t="s">
        <v>1031</v>
      </c>
      <c r="W1394" s="201" t="s">
        <v>1043</v>
      </c>
    </row>
    <row r="1395" spans="1:23" ht="63">
      <c r="A1395" s="197" t="s">
        <v>956</v>
      </c>
      <c r="B1395" s="197" t="s">
        <v>1530</v>
      </c>
      <c r="C1395" s="192" t="s">
        <v>1005</v>
      </c>
      <c r="D1395" s="192">
        <v>20494</v>
      </c>
      <c r="E1395" s="193">
        <v>45807</v>
      </c>
      <c r="F1395" s="205"/>
      <c r="G1395" s="205"/>
      <c r="H1395" s="205"/>
      <c r="I1395" s="187">
        <v>29588.78</v>
      </c>
      <c r="J1395" s="193">
        <v>45838</v>
      </c>
      <c r="K1395" s="192" t="s">
        <v>1516</v>
      </c>
      <c r="L1395" s="205"/>
      <c r="M1395" s="197" t="s">
        <v>1516</v>
      </c>
      <c r="N1395" s="187">
        <v>29588.78</v>
      </c>
      <c r="O1395" s="199"/>
      <c r="P1395" s="205"/>
      <c r="Q1395" s="205"/>
      <c r="R1395" s="205"/>
      <c r="S1395" s="205"/>
      <c r="T1395" s="187" t="s">
        <v>1512</v>
      </c>
      <c r="U1395" s="203">
        <v>0</v>
      </c>
      <c r="V1395" s="201" t="s">
        <v>1031</v>
      </c>
      <c r="W1395" s="201" t="s">
        <v>1043</v>
      </c>
    </row>
    <row r="1396" spans="1:23" ht="63">
      <c r="A1396" s="197" t="s">
        <v>1010</v>
      </c>
      <c r="B1396" s="197" t="s">
        <v>1531</v>
      </c>
      <c r="C1396" s="192" t="s">
        <v>1009</v>
      </c>
      <c r="D1396" s="192">
        <v>6190</v>
      </c>
      <c r="E1396" s="193">
        <v>45783</v>
      </c>
      <c r="F1396" s="192" t="s">
        <v>1532</v>
      </c>
      <c r="G1396" s="192" t="s">
        <v>1532</v>
      </c>
      <c r="H1396" s="191">
        <v>45778</v>
      </c>
      <c r="I1396" s="187">
        <v>17864.41</v>
      </c>
      <c r="J1396" s="193">
        <v>45813</v>
      </c>
      <c r="K1396" s="192" t="s">
        <v>1532</v>
      </c>
      <c r="L1396" s="192" t="s">
        <v>1533</v>
      </c>
      <c r="M1396" s="197" t="s">
        <v>1534</v>
      </c>
      <c r="N1396" s="187">
        <v>17864.41</v>
      </c>
      <c r="O1396" s="207">
        <v>45778</v>
      </c>
      <c r="P1396" s="205"/>
      <c r="Q1396" s="205"/>
      <c r="R1396" s="187" t="s">
        <v>1535</v>
      </c>
      <c r="S1396" s="205"/>
      <c r="T1396" s="187" t="s">
        <v>1509</v>
      </c>
      <c r="U1396" s="203">
        <v>0</v>
      </c>
      <c r="V1396" s="201" t="s">
        <v>1031</v>
      </c>
      <c r="W1396" s="201" t="s">
        <v>1042</v>
      </c>
    </row>
    <row r="1397" spans="1:23" ht="63">
      <c r="A1397" s="197" t="s">
        <v>1011</v>
      </c>
      <c r="B1397" s="197" t="s">
        <v>1536</v>
      </c>
      <c r="C1397" s="192" t="s">
        <v>1005</v>
      </c>
      <c r="D1397" s="192">
        <v>20386</v>
      </c>
      <c r="E1397" s="193">
        <v>45777</v>
      </c>
      <c r="F1397" s="205"/>
      <c r="G1397" s="205"/>
      <c r="H1397" s="205"/>
      <c r="I1397" s="187">
        <v>17386.41</v>
      </c>
      <c r="J1397" s="193">
        <v>45808</v>
      </c>
      <c r="K1397" s="192" t="s">
        <v>1516</v>
      </c>
      <c r="L1397" s="205"/>
      <c r="M1397" s="197" t="s">
        <v>1516</v>
      </c>
      <c r="N1397" s="187">
        <v>17386.41</v>
      </c>
      <c r="O1397" s="199"/>
      <c r="P1397" s="205"/>
      <c r="Q1397" s="205"/>
      <c r="R1397" s="205"/>
      <c r="S1397" s="205"/>
      <c r="T1397" s="187" t="s">
        <v>1512</v>
      </c>
      <c r="U1397" s="203">
        <v>0</v>
      </c>
      <c r="V1397" s="201" t="s">
        <v>1031</v>
      </c>
      <c r="W1397" s="201" t="s">
        <v>1043</v>
      </c>
    </row>
    <row r="1398" spans="1:23" ht="63">
      <c r="A1398" s="197" t="s">
        <v>1011</v>
      </c>
      <c r="B1398" s="197" t="s">
        <v>1536</v>
      </c>
      <c r="C1398" s="192" t="s">
        <v>1005</v>
      </c>
      <c r="D1398" s="192">
        <v>20387</v>
      </c>
      <c r="E1398" s="193">
        <v>45777</v>
      </c>
      <c r="F1398" s="205"/>
      <c r="G1398" s="205"/>
      <c r="H1398" s="205"/>
      <c r="I1398" s="187">
        <v>16184.31</v>
      </c>
      <c r="J1398" s="193">
        <v>45808</v>
      </c>
      <c r="K1398" s="192" t="s">
        <v>1516</v>
      </c>
      <c r="L1398" s="205"/>
      <c r="M1398" s="197" t="s">
        <v>1516</v>
      </c>
      <c r="N1398" s="187">
        <v>16184.31</v>
      </c>
      <c r="O1398" s="199"/>
      <c r="P1398" s="205"/>
      <c r="Q1398" s="205"/>
      <c r="R1398" s="205"/>
      <c r="S1398" s="205"/>
      <c r="T1398" s="187" t="s">
        <v>1512</v>
      </c>
      <c r="U1398" s="203">
        <v>0</v>
      </c>
      <c r="V1398" s="201" t="s">
        <v>1031</v>
      </c>
      <c r="W1398" s="201" t="s">
        <v>1043</v>
      </c>
    </row>
    <row r="1399" spans="1:23" ht="63">
      <c r="A1399" s="197" t="s">
        <v>1011</v>
      </c>
      <c r="B1399" s="197" t="s">
        <v>1536</v>
      </c>
      <c r="C1399" s="192" t="s">
        <v>1005</v>
      </c>
      <c r="D1399" s="192">
        <v>20388</v>
      </c>
      <c r="E1399" s="193">
        <v>45777</v>
      </c>
      <c r="F1399" s="205"/>
      <c r="G1399" s="205"/>
      <c r="H1399" s="205"/>
      <c r="I1399" s="187">
        <v>15359.3</v>
      </c>
      <c r="J1399" s="193">
        <v>45808</v>
      </c>
      <c r="K1399" s="192" t="s">
        <v>1516</v>
      </c>
      <c r="L1399" s="205"/>
      <c r="M1399" s="197" t="s">
        <v>1516</v>
      </c>
      <c r="N1399" s="187">
        <v>15359.3</v>
      </c>
      <c r="O1399" s="199"/>
      <c r="P1399" s="205"/>
      <c r="Q1399" s="205"/>
      <c r="R1399" s="205"/>
      <c r="S1399" s="205"/>
      <c r="T1399" s="187" t="s">
        <v>1512</v>
      </c>
      <c r="U1399" s="203">
        <v>0</v>
      </c>
      <c r="V1399" s="201" t="s">
        <v>1031</v>
      </c>
      <c r="W1399" s="201" t="s">
        <v>1043</v>
      </c>
    </row>
    <row r="1400" spans="1:23" ht="63">
      <c r="A1400" s="197" t="s">
        <v>1011</v>
      </c>
      <c r="B1400" s="197" t="s">
        <v>1536</v>
      </c>
      <c r="C1400" s="192" t="s">
        <v>1005</v>
      </c>
      <c r="D1400" s="192">
        <v>20389</v>
      </c>
      <c r="E1400" s="193">
        <v>45777</v>
      </c>
      <c r="F1400" s="205"/>
      <c r="G1400" s="205"/>
      <c r="H1400" s="205"/>
      <c r="I1400" s="187">
        <v>15308.53</v>
      </c>
      <c r="J1400" s="193">
        <v>45808</v>
      </c>
      <c r="K1400" s="192" t="s">
        <v>1516</v>
      </c>
      <c r="L1400" s="205"/>
      <c r="M1400" s="197" t="s">
        <v>1516</v>
      </c>
      <c r="N1400" s="187">
        <v>15308.53</v>
      </c>
      <c r="O1400" s="199"/>
      <c r="P1400" s="205"/>
      <c r="Q1400" s="205"/>
      <c r="R1400" s="205"/>
      <c r="S1400" s="205"/>
      <c r="T1400" s="187" t="s">
        <v>1512</v>
      </c>
      <c r="U1400" s="203">
        <v>0</v>
      </c>
      <c r="V1400" s="201" t="s">
        <v>1031</v>
      </c>
      <c r="W1400" s="201" t="s">
        <v>1043</v>
      </c>
    </row>
    <row r="1401" spans="1:23" ht="63">
      <c r="A1401" s="197" t="s">
        <v>1011</v>
      </c>
      <c r="B1401" s="197" t="s">
        <v>1536</v>
      </c>
      <c r="C1401" s="192" t="s">
        <v>1005</v>
      </c>
      <c r="D1401" s="192">
        <v>20390</v>
      </c>
      <c r="E1401" s="193">
        <v>45777</v>
      </c>
      <c r="F1401" s="205"/>
      <c r="G1401" s="205"/>
      <c r="H1401" s="205"/>
      <c r="I1401" s="187">
        <v>19266.900000000001</v>
      </c>
      <c r="J1401" s="193">
        <v>45808</v>
      </c>
      <c r="K1401" s="192" t="s">
        <v>1516</v>
      </c>
      <c r="L1401" s="205"/>
      <c r="M1401" s="197" t="s">
        <v>1516</v>
      </c>
      <c r="N1401" s="187">
        <v>19266.900000000001</v>
      </c>
      <c r="O1401" s="199"/>
      <c r="P1401" s="205"/>
      <c r="Q1401" s="205"/>
      <c r="R1401" s="205"/>
      <c r="S1401" s="205"/>
      <c r="T1401" s="187" t="s">
        <v>1512</v>
      </c>
      <c r="U1401" s="203">
        <v>0</v>
      </c>
      <c r="V1401" s="201" t="s">
        <v>1031</v>
      </c>
      <c r="W1401" s="201" t="s">
        <v>1043</v>
      </c>
    </row>
    <row r="1402" spans="1:23" ht="63">
      <c r="A1402" s="197" t="s">
        <v>1011</v>
      </c>
      <c r="B1402" s="197" t="s">
        <v>1536</v>
      </c>
      <c r="C1402" s="192" t="s">
        <v>1005</v>
      </c>
      <c r="D1402" s="192">
        <v>20391</v>
      </c>
      <c r="E1402" s="193">
        <v>45777</v>
      </c>
      <c r="F1402" s="205"/>
      <c r="G1402" s="205"/>
      <c r="H1402" s="205"/>
      <c r="I1402" s="187">
        <v>19330.59</v>
      </c>
      <c r="J1402" s="193">
        <v>45808</v>
      </c>
      <c r="K1402" s="192" t="s">
        <v>1516</v>
      </c>
      <c r="L1402" s="205"/>
      <c r="M1402" s="197" t="s">
        <v>1516</v>
      </c>
      <c r="N1402" s="187">
        <v>19330.59</v>
      </c>
      <c r="O1402" s="199"/>
      <c r="P1402" s="205"/>
      <c r="Q1402" s="205"/>
      <c r="R1402" s="205"/>
      <c r="S1402" s="205"/>
      <c r="T1402" s="187" t="s">
        <v>1512</v>
      </c>
      <c r="U1402" s="203">
        <v>0</v>
      </c>
      <c r="V1402" s="201" t="s">
        <v>1031</v>
      </c>
      <c r="W1402" s="201" t="s">
        <v>1043</v>
      </c>
    </row>
    <row r="1403" spans="1:23" ht="63">
      <c r="A1403" s="197" t="s">
        <v>1011</v>
      </c>
      <c r="B1403" s="197" t="s">
        <v>1536</v>
      </c>
      <c r="C1403" s="192" t="s">
        <v>1005</v>
      </c>
      <c r="D1403" s="192">
        <v>20392</v>
      </c>
      <c r="E1403" s="193">
        <v>45777</v>
      </c>
      <c r="F1403" s="205"/>
      <c r="G1403" s="205"/>
      <c r="H1403" s="205"/>
      <c r="I1403" s="187">
        <v>65541.55</v>
      </c>
      <c r="J1403" s="193">
        <v>45808</v>
      </c>
      <c r="K1403" s="192" t="s">
        <v>1516</v>
      </c>
      <c r="L1403" s="205"/>
      <c r="M1403" s="197" t="s">
        <v>1516</v>
      </c>
      <c r="N1403" s="187">
        <v>65541.55</v>
      </c>
      <c r="O1403" s="199"/>
      <c r="P1403" s="205"/>
      <c r="Q1403" s="205"/>
      <c r="R1403" s="205"/>
      <c r="S1403" s="205"/>
      <c r="T1403" s="187" t="s">
        <v>1512</v>
      </c>
      <c r="U1403" s="203">
        <v>0</v>
      </c>
      <c r="V1403" s="201" t="s">
        <v>1031</v>
      </c>
      <c r="W1403" s="201" t="s">
        <v>1043</v>
      </c>
    </row>
    <row r="1404" spans="1:23" ht="63">
      <c r="A1404" s="197" t="s">
        <v>1011</v>
      </c>
      <c r="B1404" s="197" t="s">
        <v>1536</v>
      </c>
      <c r="C1404" s="192" t="s">
        <v>1005</v>
      </c>
      <c r="D1404" s="192">
        <v>20393</v>
      </c>
      <c r="E1404" s="193">
        <v>45777</v>
      </c>
      <c r="F1404" s="205"/>
      <c r="G1404" s="205"/>
      <c r="H1404" s="205"/>
      <c r="I1404" s="187">
        <v>25226.05</v>
      </c>
      <c r="J1404" s="193">
        <v>45808</v>
      </c>
      <c r="K1404" s="192" t="s">
        <v>1516</v>
      </c>
      <c r="L1404" s="205"/>
      <c r="M1404" s="197" t="s">
        <v>1516</v>
      </c>
      <c r="N1404" s="187">
        <v>25226.05</v>
      </c>
      <c r="O1404" s="199"/>
      <c r="P1404" s="205"/>
      <c r="Q1404" s="205"/>
      <c r="R1404" s="205"/>
      <c r="S1404" s="205"/>
      <c r="T1404" s="187" t="s">
        <v>1512</v>
      </c>
      <c r="U1404" s="203">
        <v>0</v>
      </c>
      <c r="V1404" s="201" t="s">
        <v>1031</v>
      </c>
      <c r="W1404" s="201" t="s">
        <v>1043</v>
      </c>
    </row>
    <row r="1405" spans="1:23" ht="63">
      <c r="A1405" s="197" t="s">
        <v>1011</v>
      </c>
      <c r="B1405" s="197" t="s">
        <v>1536</v>
      </c>
      <c r="C1405" s="192" t="s">
        <v>1005</v>
      </c>
      <c r="D1405" s="192">
        <v>20394</v>
      </c>
      <c r="E1405" s="193">
        <v>45777</v>
      </c>
      <c r="F1405" s="205"/>
      <c r="G1405" s="205"/>
      <c r="H1405" s="205"/>
      <c r="I1405" s="187">
        <v>14430.63</v>
      </c>
      <c r="J1405" s="193">
        <v>45808</v>
      </c>
      <c r="K1405" s="192" t="s">
        <v>1516</v>
      </c>
      <c r="L1405" s="205"/>
      <c r="M1405" s="197" t="s">
        <v>1516</v>
      </c>
      <c r="N1405" s="187">
        <v>14430.63</v>
      </c>
      <c r="O1405" s="199"/>
      <c r="P1405" s="205"/>
      <c r="Q1405" s="205"/>
      <c r="R1405" s="205"/>
      <c r="S1405" s="205"/>
      <c r="T1405" s="187" t="s">
        <v>1512</v>
      </c>
      <c r="U1405" s="203">
        <v>0</v>
      </c>
      <c r="V1405" s="201" t="s">
        <v>1031</v>
      </c>
      <c r="W1405" s="201" t="s">
        <v>1043</v>
      </c>
    </row>
    <row r="1406" spans="1:23" ht="63">
      <c r="A1406" s="197" t="s">
        <v>1011</v>
      </c>
      <c r="B1406" s="197" t="s">
        <v>1536</v>
      </c>
      <c r="C1406" s="192" t="s">
        <v>1005</v>
      </c>
      <c r="D1406" s="192">
        <v>20395</v>
      </c>
      <c r="E1406" s="193">
        <v>45777</v>
      </c>
      <c r="F1406" s="205"/>
      <c r="G1406" s="205"/>
      <c r="H1406" s="205"/>
      <c r="I1406" s="187">
        <v>29699.8</v>
      </c>
      <c r="J1406" s="193">
        <v>45808</v>
      </c>
      <c r="K1406" s="192" t="s">
        <v>1516</v>
      </c>
      <c r="L1406" s="205"/>
      <c r="M1406" s="197" t="s">
        <v>1516</v>
      </c>
      <c r="N1406" s="187">
        <v>29699.8</v>
      </c>
      <c r="O1406" s="199"/>
      <c r="P1406" s="205"/>
      <c r="Q1406" s="205"/>
      <c r="R1406" s="205"/>
      <c r="S1406" s="205"/>
      <c r="T1406" s="187" t="s">
        <v>1512</v>
      </c>
      <c r="U1406" s="203">
        <v>0</v>
      </c>
      <c r="V1406" s="201" t="s">
        <v>1031</v>
      </c>
      <c r="W1406" s="201" t="s">
        <v>1043</v>
      </c>
    </row>
    <row r="1407" spans="1:23" ht="63">
      <c r="A1407" s="197" t="s">
        <v>1011</v>
      </c>
      <c r="B1407" s="197" t="s">
        <v>1536</v>
      </c>
      <c r="C1407" s="192" t="s">
        <v>1005</v>
      </c>
      <c r="D1407" s="192">
        <v>20396</v>
      </c>
      <c r="E1407" s="193">
        <v>45777</v>
      </c>
      <c r="F1407" s="205"/>
      <c r="G1407" s="205"/>
      <c r="H1407" s="205"/>
      <c r="I1407" s="187">
        <v>16022.95</v>
      </c>
      <c r="J1407" s="193">
        <v>45808</v>
      </c>
      <c r="K1407" s="192" t="s">
        <v>1516</v>
      </c>
      <c r="L1407" s="205"/>
      <c r="M1407" s="197" t="s">
        <v>1516</v>
      </c>
      <c r="N1407" s="187">
        <v>16022.95</v>
      </c>
      <c r="O1407" s="199"/>
      <c r="P1407" s="205"/>
      <c r="Q1407" s="205"/>
      <c r="R1407" s="205"/>
      <c r="S1407" s="205"/>
      <c r="T1407" s="187" t="s">
        <v>1512</v>
      </c>
      <c r="U1407" s="203">
        <v>0</v>
      </c>
      <c r="V1407" s="201" t="s">
        <v>1031</v>
      </c>
      <c r="W1407" s="201" t="s">
        <v>1043</v>
      </c>
    </row>
    <row r="1408" spans="1:23" ht="63">
      <c r="A1408" s="197" t="s">
        <v>1011</v>
      </c>
      <c r="B1408" s="197" t="s">
        <v>1536</v>
      </c>
      <c r="C1408" s="192" t="s">
        <v>1005</v>
      </c>
      <c r="D1408" s="192">
        <v>20397</v>
      </c>
      <c r="E1408" s="193">
        <v>45777</v>
      </c>
      <c r="F1408" s="205"/>
      <c r="G1408" s="205"/>
      <c r="H1408" s="205"/>
      <c r="I1408" s="187">
        <v>134206.46</v>
      </c>
      <c r="J1408" s="193">
        <v>45808</v>
      </c>
      <c r="K1408" s="192" t="s">
        <v>1516</v>
      </c>
      <c r="L1408" s="205"/>
      <c r="M1408" s="197" t="s">
        <v>1516</v>
      </c>
      <c r="N1408" s="187">
        <v>134206.46</v>
      </c>
      <c r="O1408" s="199"/>
      <c r="P1408" s="205"/>
      <c r="Q1408" s="205"/>
      <c r="R1408" s="205"/>
      <c r="S1408" s="205"/>
      <c r="T1408" s="187" t="s">
        <v>1512</v>
      </c>
      <c r="U1408" s="203">
        <v>0</v>
      </c>
      <c r="V1408" s="201" t="s">
        <v>1031</v>
      </c>
      <c r="W1408" s="201" t="s">
        <v>1043</v>
      </c>
    </row>
    <row r="1409" spans="1:23" ht="63">
      <c r="A1409" s="197" t="s">
        <v>1011</v>
      </c>
      <c r="B1409" s="197" t="s">
        <v>1536</v>
      </c>
      <c r="C1409" s="192" t="s">
        <v>1005</v>
      </c>
      <c r="D1409" s="192">
        <v>20398</v>
      </c>
      <c r="E1409" s="193">
        <v>45777</v>
      </c>
      <c r="F1409" s="205"/>
      <c r="G1409" s="205"/>
      <c r="H1409" s="205"/>
      <c r="I1409" s="187">
        <v>3195.62</v>
      </c>
      <c r="J1409" s="193">
        <v>45808</v>
      </c>
      <c r="K1409" s="192" t="s">
        <v>1516</v>
      </c>
      <c r="L1409" s="205"/>
      <c r="M1409" s="197" t="s">
        <v>1516</v>
      </c>
      <c r="N1409" s="187">
        <v>3195.62</v>
      </c>
      <c r="O1409" s="199"/>
      <c r="P1409" s="205"/>
      <c r="Q1409" s="205"/>
      <c r="R1409" s="205"/>
      <c r="S1409" s="205"/>
      <c r="T1409" s="187" t="s">
        <v>1512</v>
      </c>
      <c r="U1409" s="203">
        <v>0</v>
      </c>
      <c r="V1409" s="201" t="s">
        <v>1031</v>
      </c>
      <c r="W1409" s="201" t="s">
        <v>1043</v>
      </c>
    </row>
    <row r="1410" spans="1:23" ht="63">
      <c r="A1410" s="197" t="s">
        <v>1011</v>
      </c>
      <c r="B1410" s="197" t="s">
        <v>1536</v>
      </c>
      <c r="C1410" s="192" t="s">
        <v>1005</v>
      </c>
      <c r="D1410" s="192">
        <v>20399</v>
      </c>
      <c r="E1410" s="193">
        <v>45777</v>
      </c>
      <c r="F1410" s="205"/>
      <c r="G1410" s="205"/>
      <c r="H1410" s="205"/>
      <c r="I1410" s="187">
        <v>16321.35</v>
      </c>
      <c r="J1410" s="193">
        <v>45808</v>
      </c>
      <c r="K1410" s="192" t="s">
        <v>1516</v>
      </c>
      <c r="L1410" s="205"/>
      <c r="M1410" s="197" t="s">
        <v>1516</v>
      </c>
      <c r="N1410" s="187">
        <v>16321.35</v>
      </c>
      <c r="O1410" s="199"/>
      <c r="P1410" s="205"/>
      <c r="Q1410" s="205"/>
      <c r="R1410" s="205"/>
      <c r="S1410" s="205"/>
      <c r="T1410" s="187" t="s">
        <v>1512</v>
      </c>
      <c r="U1410" s="203">
        <v>0</v>
      </c>
      <c r="V1410" s="201" t="s">
        <v>1031</v>
      </c>
      <c r="W1410" s="201" t="s">
        <v>1043</v>
      </c>
    </row>
    <row r="1411" spans="1:23" ht="63">
      <c r="A1411" s="197" t="s">
        <v>1011</v>
      </c>
      <c r="B1411" s="197" t="s">
        <v>1536</v>
      </c>
      <c r="C1411" s="192" t="s">
        <v>1005</v>
      </c>
      <c r="D1411" s="192">
        <v>20400</v>
      </c>
      <c r="E1411" s="193">
        <v>45777</v>
      </c>
      <c r="F1411" s="205"/>
      <c r="G1411" s="205"/>
      <c r="H1411" s="205"/>
      <c r="I1411" s="187">
        <v>22446.62</v>
      </c>
      <c r="J1411" s="193">
        <v>45808</v>
      </c>
      <c r="K1411" s="192" t="s">
        <v>1516</v>
      </c>
      <c r="L1411" s="205"/>
      <c r="M1411" s="197" t="s">
        <v>1516</v>
      </c>
      <c r="N1411" s="187">
        <v>22446.62</v>
      </c>
      <c r="O1411" s="199"/>
      <c r="P1411" s="205"/>
      <c r="Q1411" s="205"/>
      <c r="R1411" s="205"/>
      <c r="S1411" s="205"/>
      <c r="T1411" s="187" t="s">
        <v>1512</v>
      </c>
      <c r="U1411" s="203">
        <v>0</v>
      </c>
      <c r="V1411" s="201" t="s">
        <v>1031</v>
      </c>
      <c r="W1411" s="201" t="s">
        <v>1043</v>
      </c>
    </row>
    <row r="1412" spans="1:23" ht="63">
      <c r="A1412" s="197" t="s">
        <v>1011</v>
      </c>
      <c r="B1412" s="197" t="s">
        <v>1536</v>
      </c>
      <c r="C1412" s="192" t="s">
        <v>1005</v>
      </c>
      <c r="D1412" s="192">
        <v>20401</v>
      </c>
      <c r="E1412" s="193">
        <v>45777</v>
      </c>
      <c r="F1412" s="205"/>
      <c r="G1412" s="205"/>
      <c r="H1412" s="205"/>
      <c r="I1412" s="187">
        <v>16441.830000000002</v>
      </c>
      <c r="J1412" s="193">
        <v>45808</v>
      </c>
      <c r="K1412" s="192" t="s">
        <v>1516</v>
      </c>
      <c r="L1412" s="205"/>
      <c r="M1412" s="197" t="s">
        <v>1516</v>
      </c>
      <c r="N1412" s="187">
        <v>16441.830000000002</v>
      </c>
      <c r="O1412" s="199"/>
      <c r="P1412" s="205"/>
      <c r="Q1412" s="205"/>
      <c r="R1412" s="205"/>
      <c r="S1412" s="205"/>
      <c r="T1412" s="187" t="s">
        <v>1512</v>
      </c>
      <c r="U1412" s="203">
        <v>0</v>
      </c>
      <c r="V1412" s="201" t="s">
        <v>1031</v>
      </c>
      <c r="W1412" s="201" t="s">
        <v>1043</v>
      </c>
    </row>
    <row r="1413" spans="1:23" ht="63">
      <c r="A1413" s="197" t="s">
        <v>1011</v>
      </c>
      <c r="B1413" s="197" t="s">
        <v>1536</v>
      </c>
      <c r="C1413" s="192" t="s">
        <v>1005</v>
      </c>
      <c r="D1413" s="192">
        <v>20402</v>
      </c>
      <c r="E1413" s="193">
        <v>45777</v>
      </c>
      <c r="F1413" s="205"/>
      <c r="G1413" s="205"/>
      <c r="H1413" s="205"/>
      <c r="I1413" s="187">
        <v>103454.76</v>
      </c>
      <c r="J1413" s="193">
        <v>45808</v>
      </c>
      <c r="K1413" s="192" t="s">
        <v>1516</v>
      </c>
      <c r="L1413" s="205"/>
      <c r="M1413" s="197" t="s">
        <v>1516</v>
      </c>
      <c r="N1413" s="187">
        <v>103454.76</v>
      </c>
      <c r="O1413" s="199"/>
      <c r="P1413" s="205"/>
      <c r="Q1413" s="205"/>
      <c r="R1413" s="205"/>
      <c r="S1413" s="205"/>
      <c r="T1413" s="187" t="s">
        <v>1512</v>
      </c>
      <c r="U1413" s="203">
        <v>0</v>
      </c>
      <c r="V1413" s="201" t="s">
        <v>1031</v>
      </c>
      <c r="W1413" s="201" t="s">
        <v>1043</v>
      </c>
    </row>
    <row r="1414" spans="1:23" ht="63">
      <c r="A1414" s="197" t="s">
        <v>1011</v>
      </c>
      <c r="B1414" s="197" t="s">
        <v>1536</v>
      </c>
      <c r="C1414" s="192" t="s">
        <v>1005</v>
      </c>
      <c r="D1414" s="192">
        <v>20403</v>
      </c>
      <c r="E1414" s="193">
        <v>45777</v>
      </c>
      <c r="F1414" s="205"/>
      <c r="G1414" s="205"/>
      <c r="H1414" s="205"/>
      <c r="I1414" s="187">
        <v>27039.19</v>
      </c>
      <c r="J1414" s="193">
        <v>45808</v>
      </c>
      <c r="K1414" s="192" t="s">
        <v>1516</v>
      </c>
      <c r="L1414" s="205"/>
      <c r="M1414" s="197" t="s">
        <v>1516</v>
      </c>
      <c r="N1414" s="187">
        <v>27039.19</v>
      </c>
      <c r="O1414" s="199"/>
      <c r="P1414" s="205"/>
      <c r="Q1414" s="205"/>
      <c r="R1414" s="205"/>
      <c r="S1414" s="205"/>
      <c r="T1414" s="187" t="s">
        <v>1512</v>
      </c>
      <c r="U1414" s="203">
        <v>0</v>
      </c>
      <c r="V1414" s="201" t="s">
        <v>1031</v>
      </c>
      <c r="W1414" s="201" t="s">
        <v>1043</v>
      </c>
    </row>
    <row r="1415" spans="1:23" ht="63">
      <c r="A1415" s="197" t="s">
        <v>1011</v>
      </c>
      <c r="B1415" s="197" t="s">
        <v>1536</v>
      </c>
      <c r="C1415" s="192" t="s">
        <v>1005</v>
      </c>
      <c r="D1415" s="192">
        <v>20404</v>
      </c>
      <c r="E1415" s="193">
        <v>45777</v>
      </c>
      <c r="F1415" s="205"/>
      <c r="G1415" s="205"/>
      <c r="H1415" s="205"/>
      <c r="I1415" s="187">
        <v>63284.29</v>
      </c>
      <c r="J1415" s="193">
        <v>45808</v>
      </c>
      <c r="K1415" s="192" t="s">
        <v>1516</v>
      </c>
      <c r="L1415" s="205"/>
      <c r="M1415" s="197" t="s">
        <v>1516</v>
      </c>
      <c r="N1415" s="187">
        <v>63284.29</v>
      </c>
      <c r="O1415" s="199"/>
      <c r="P1415" s="205"/>
      <c r="Q1415" s="205"/>
      <c r="R1415" s="205"/>
      <c r="S1415" s="205"/>
      <c r="T1415" s="187" t="s">
        <v>1512</v>
      </c>
      <c r="U1415" s="203">
        <v>0</v>
      </c>
      <c r="V1415" s="201" t="s">
        <v>1031</v>
      </c>
      <c r="W1415" s="201" t="s">
        <v>1043</v>
      </c>
    </row>
    <row r="1416" spans="1:23" ht="63">
      <c r="A1416" s="197" t="s">
        <v>1011</v>
      </c>
      <c r="B1416" s="197" t="s">
        <v>1536</v>
      </c>
      <c r="C1416" s="192" t="s">
        <v>1005</v>
      </c>
      <c r="D1416" s="192">
        <v>20405</v>
      </c>
      <c r="E1416" s="193">
        <v>45777</v>
      </c>
      <c r="F1416" s="205"/>
      <c r="G1416" s="205"/>
      <c r="H1416" s="205"/>
      <c r="I1416" s="187">
        <v>29615.11</v>
      </c>
      <c r="J1416" s="193">
        <v>45808</v>
      </c>
      <c r="K1416" s="192" t="s">
        <v>1516</v>
      </c>
      <c r="L1416" s="205"/>
      <c r="M1416" s="197" t="s">
        <v>1516</v>
      </c>
      <c r="N1416" s="187">
        <v>29615.11</v>
      </c>
      <c r="O1416" s="199"/>
      <c r="P1416" s="205"/>
      <c r="Q1416" s="205"/>
      <c r="R1416" s="205"/>
      <c r="S1416" s="205"/>
      <c r="T1416" s="187" t="s">
        <v>1512</v>
      </c>
      <c r="U1416" s="203">
        <v>0</v>
      </c>
      <c r="V1416" s="201" t="s">
        <v>1031</v>
      </c>
      <c r="W1416" s="201" t="s">
        <v>1043</v>
      </c>
    </row>
    <row r="1417" spans="1:23" ht="63">
      <c r="A1417" s="197" t="s">
        <v>1011</v>
      </c>
      <c r="B1417" s="197" t="s">
        <v>1536</v>
      </c>
      <c r="C1417" s="192" t="s">
        <v>1005</v>
      </c>
      <c r="D1417" s="192">
        <v>20406</v>
      </c>
      <c r="E1417" s="193">
        <v>45777</v>
      </c>
      <c r="F1417" s="205"/>
      <c r="G1417" s="205"/>
      <c r="H1417" s="205"/>
      <c r="I1417" s="187">
        <v>35024.550000000003</v>
      </c>
      <c r="J1417" s="193">
        <v>45808</v>
      </c>
      <c r="K1417" s="192" t="s">
        <v>1516</v>
      </c>
      <c r="L1417" s="205"/>
      <c r="M1417" s="197" t="s">
        <v>1516</v>
      </c>
      <c r="N1417" s="187">
        <v>35024.550000000003</v>
      </c>
      <c r="O1417" s="199"/>
      <c r="P1417" s="205"/>
      <c r="Q1417" s="205"/>
      <c r="R1417" s="205"/>
      <c r="S1417" s="205"/>
      <c r="T1417" s="187" t="s">
        <v>1512</v>
      </c>
      <c r="U1417" s="203">
        <v>0</v>
      </c>
      <c r="V1417" s="201" t="s">
        <v>1031</v>
      </c>
      <c r="W1417" s="201" t="s">
        <v>1043</v>
      </c>
    </row>
    <row r="1418" spans="1:23" ht="63">
      <c r="A1418" s="197" t="s">
        <v>1011</v>
      </c>
      <c r="B1418" s="197" t="s">
        <v>1536</v>
      </c>
      <c r="C1418" s="192" t="s">
        <v>1005</v>
      </c>
      <c r="D1418" s="192">
        <v>20407</v>
      </c>
      <c r="E1418" s="193">
        <v>45777</v>
      </c>
      <c r="F1418" s="205"/>
      <c r="G1418" s="205"/>
      <c r="H1418" s="205"/>
      <c r="I1418" s="187">
        <v>45566.43</v>
      </c>
      <c r="J1418" s="193">
        <v>45808</v>
      </c>
      <c r="K1418" s="192" t="s">
        <v>1516</v>
      </c>
      <c r="L1418" s="205"/>
      <c r="M1418" s="197" t="s">
        <v>1516</v>
      </c>
      <c r="N1418" s="187">
        <v>45566.43</v>
      </c>
      <c r="O1418" s="199"/>
      <c r="P1418" s="205"/>
      <c r="Q1418" s="205"/>
      <c r="R1418" s="205"/>
      <c r="S1418" s="205"/>
      <c r="T1418" s="187" t="s">
        <v>1512</v>
      </c>
      <c r="U1418" s="203">
        <v>0</v>
      </c>
      <c r="V1418" s="201" t="s">
        <v>1031</v>
      </c>
      <c r="W1418" s="201" t="s">
        <v>1043</v>
      </c>
    </row>
    <row r="1419" spans="1:23" ht="63">
      <c r="A1419" s="197" t="s">
        <v>1011</v>
      </c>
      <c r="B1419" s="197" t="s">
        <v>1536</v>
      </c>
      <c r="C1419" s="192" t="s">
        <v>1005</v>
      </c>
      <c r="D1419" s="192">
        <v>20497</v>
      </c>
      <c r="E1419" s="193">
        <v>45807</v>
      </c>
      <c r="F1419" s="205"/>
      <c r="G1419" s="205"/>
      <c r="H1419" s="205"/>
      <c r="I1419" s="187">
        <v>17390.18</v>
      </c>
      <c r="J1419" s="193">
        <v>45838</v>
      </c>
      <c r="K1419" s="192" t="s">
        <v>1516</v>
      </c>
      <c r="L1419" s="205"/>
      <c r="M1419" s="197" t="s">
        <v>1516</v>
      </c>
      <c r="N1419" s="187">
        <v>17390.18</v>
      </c>
      <c r="O1419" s="199"/>
      <c r="P1419" s="205"/>
      <c r="Q1419" s="205"/>
      <c r="R1419" s="205"/>
      <c r="S1419" s="205"/>
      <c r="T1419" s="187" t="s">
        <v>1512</v>
      </c>
      <c r="U1419" s="203">
        <v>0</v>
      </c>
      <c r="V1419" s="201" t="s">
        <v>1031</v>
      </c>
      <c r="W1419" s="201" t="s">
        <v>1043</v>
      </c>
    </row>
    <row r="1420" spans="1:23" ht="63">
      <c r="A1420" s="197" t="s">
        <v>1011</v>
      </c>
      <c r="B1420" s="197" t="s">
        <v>1536</v>
      </c>
      <c r="C1420" s="192" t="s">
        <v>1005</v>
      </c>
      <c r="D1420" s="192">
        <v>20498</v>
      </c>
      <c r="E1420" s="193">
        <v>45807</v>
      </c>
      <c r="F1420" s="205"/>
      <c r="G1420" s="205"/>
      <c r="H1420" s="205"/>
      <c r="I1420" s="187">
        <v>16554.66</v>
      </c>
      <c r="J1420" s="193">
        <v>45838</v>
      </c>
      <c r="K1420" s="192" t="s">
        <v>1516</v>
      </c>
      <c r="L1420" s="205"/>
      <c r="M1420" s="197" t="s">
        <v>1516</v>
      </c>
      <c r="N1420" s="187">
        <v>16554.66</v>
      </c>
      <c r="O1420" s="199"/>
      <c r="P1420" s="205"/>
      <c r="Q1420" s="205"/>
      <c r="R1420" s="205"/>
      <c r="S1420" s="205"/>
      <c r="T1420" s="187" t="s">
        <v>1512</v>
      </c>
      <c r="U1420" s="203">
        <v>0</v>
      </c>
      <c r="V1420" s="201" t="s">
        <v>1031</v>
      </c>
      <c r="W1420" s="201" t="s">
        <v>1043</v>
      </c>
    </row>
    <row r="1421" spans="1:23" ht="63">
      <c r="A1421" s="197" t="s">
        <v>1011</v>
      </c>
      <c r="B1421" s="197" t="s">
        <v>1536</v>
      </c>
      <c r="C1421" s="192" t="s">
        <v>1005</v>
      </c>
      <c r="D1421" s="192">
        <v>20499</v>
      </c>
      <c r="E1421" s="193">
        <v>45807</v>
      </c>
      <c r="F1421" s="205"/>
      <c r="G1421" s="205"/>
      <c r="H1421" s="205"/>
      <c r="I1421" s="187">
        <v>15188.04</v>
      </c>
      <c r="J1421" s="193">
        <v>45838</v>
      </c>
      <c r="K1421" s="192" t="s">
        <v>1516</v>
      </c>
      <c r="L1421" s="205"/>
      <c r="M1421" s="197" t="s">
        <v>1516</v>
      </c>
      <c r="N1421" s="187">
        <v>15188.04</v>
      </c>
      <c r="O1421" s="199"/>
      <c r="P1421" s="205"/>
      <c r="Q1421" s="205"/>
      <c r="R1421" s="205"/>
      <c r="S1421" s="205"/>
      <c r="T1421" s="187" t="s">
        <v>1512</v>
      </c>
      <c r="U1421" s="203">
        <v>0</v>
      </c>
      <c r="V1421" s="201" t="s">
        <v>1031</v>
      </c>
      <c r="W1421" s="201" t="s">
        <v>1043</v>
      </c>
    </row>
    <row r="1422" spans="1:23" ht="63">
      <c r="A1422" s="197" t="s">
        <v>1011</v>
      </c>
      <c r="B1422" s="197" t="s">
        <v>1536</v>
      </c>
      <c r="C1422" s="192" t="s">
        <v>1005</v>
      </c>
      <c r="D1422" s="192">
        <v>20500</v>
      </c>
      <c r="E1422" s="193">
        <v>45807</v>
      </c>
      <c r="F1422" s="205"/>
      <c r="G1422" s="205"/>
      <c r="H1422" s="205"/>
      <c r="I1422" s="187">
        <v>15257.19</v>
      </c>
      <c r="J1422" s="193">
        <v>45838</v>
      </c>
      <c r="K1422" s="192" t="s">
        <v>1516</v>
      </c>
      <c r="L1422" s="205"/>
      <c r="M1422" s="197" t="s">
        <v>1516</v>
      </c>
      <c r="N1422" s="187">
        <v>15257.19</v>
      </c>
      <c r="O1422" s="199"/>
      <c r="P1422" s="205"/>
      <c r="Q1422" s="205"/>
      <c r="R1422" s="205"/>
      <c r="S1422" s="205"/>
      <c r="T1422" s="187" t="s">
        <v>1512</v>
      </c>
      <c r="U1422" s="203">
        <v>0</v>
      </c>
      <c r="V1422" s="201" t="s">
        <v>1031</v>
      </c>
      <c r="W1422" s="201" t="s">
        <v>1043</v>
      </c>
    </row>
    <row r="1423" spans="1:23" ht="63">
      <c r="A1423" s="197" t="s">
        <v>1011</v>
      </c>
      <c r="B1423" s="197" t="s">
        <v>1536</v>
      </c>
      <c r="C1423" s="192" t="s">
        <v>1005</v>
      </c>
      <c r="D1423" s="192">
        <v>20501</v>
      </c>
      <c r="E1423" s="193">
        <v>45807</v>
      </c>
      <c r="F1423" s="205"/>
      <c r="G1423" s="205"/>
      <c r="H1423" s="205"/>
      <c r="I1423" s="187">
        <v>19179.689999999999</v>
      </c>
      <c r="J1423" s="193">
        <v>45838</v>
      </c>
      <c r="K1423" s="192" t="s">
        <v>1516</v>
      </c>
      <c r="L1423" s="205"/>
      <c r="M1423" s="197" t="s">
        <v>1516</v>
      </c>
      <c r="N1423" s="187">
        <v>19179.689999999999</v>
      </c>
      <c r="O1423" s="199"/>
      <c r="P1423" s="205"/>
      <c r="Q1423" s="205"/>
      <c r="R1423" s="205"/>
      <c r="S1423" s="205"/>
      <c r="T1423" s="187" t="s">
        <v>1512</v>
      </c>
      <c r="U1423" s="203">
        <v>0</v>
      </c>
      <c r="V1423" s="201" t="s">
        <v>1031</v>
      </c>
      <c r="W1423" s="201" t="s">
        <v>1043</v>
      </c>
    </row>
    <row r="1424" spans="1:23" ht="63">
      <c r="A1424" s="197" t="s">
        <v>1011</v>
      </c>
      <c r="B1424" s="197" t="s">
        <v>1536</v>
      </c>
      <c r="C1424" s="192" t="s">
        <v>1005</v>
      </c>
      <c r="D1424" s="192">
        <v>20502</v>
      </c>
      <c r="E1424" s="193">
        <v>45807</v>
      </c>
      <c r="F1424" s="205"/>
      <c r="G1424" s="205"/>
      <c r="H1424" s="205"/>
      <c r="I1424" s="187">
        <v>109808.84</v>
      </c>
      <c r="J1424" s="193">
        <v>45838</v>
      </c>
      <c r="K1424" s="192" t="s">
        <v>1516</v>
      </c>
      <c r="L1424" s="205"/>
      <c r="M1424" s="197" t="s">
        <v>1516</v>
      </c>
      <c r="N1424" s="187">
        <v>109808.84</v>
      </c>
      <c r="O1424" s="199"/>
      <c r="P1424" s="205"/>
      <c r="Q1424" s="205"/>
      <c r="R1424" s="205"/>
      <c r="S1424" s="205"/>
      <c r="T1424" s="187" t="s">
        <v>1512</v>
      </c>
      <c r="U1424" s="203">
        <v>0</v>
      </c>
      <c r="V1424" s="201" t="s">
        <v>1031</v>
      </c>
      <c r="W1424" s="201" t="s">
        <v>1043</v>
      </c>
    </row>
    <row r="1425" spans="1:23" ht="63">
      <c r="A1425" s="197" t="s">
        <v>1011</v>
      </c>
      <c r="B1425" s="197" t="s">
        <v>1536</v>
      </c>
      <c r="C1425" s="192" t="s">
        <v>1005</v>
      </c>
      <c r="D1425" s="192">
        <v>20503</v>
      </c>
      <c r="E1425" s="193">
        <v>45807</v>
      </c>
      <c r="F1425" s="205"/>
      <c r="G1425" s="205"/>
      <c r="H1425" s="205"/>
      <c r="I1425" s="187">
        <v>19480.68</v>
      </c>
      <c r="J1425" s="193">
        <v>45838</v>
      </c>
      <c r="K1425" s="192" t="s">
        <v>1516</v>
      </c>
      <c r="L1425" s="205"/>
      <c r="M1425" s="197" t="s">
        <v>1516</v>
      </c>
      <c r="N1425" s="187">
        <v>19480.68</v>
      </c>
      <c r="O1425" s="199"/>
      <c r="P1425" s="205"/>
      <c r="Q1425" s="205"/>
      <c r="R1425" s="205"/>
      <c r="S1425" s="205"/>
      <c r="T1425" s="187" t="s">
        <v>1512</v>
      </c>
      <c r="U1425" s="203">
        <v>0</v>
      </c>
      <c r="V1425" s="201" t="s">
        <v>1031</v>
      </c>
      <c r="W1425" s="201" t="s">
        <v>1043</v>
      </c>
    </row>
    <row r="1426" spans="1:23" ht="63">
      <c r="A1426" s="197" t="s">
        <v>1011</v>
      </c>
      <c r="B1426" s="197" t="s">
        <v>1536</v>
      </c>
      <c r="C1426" s="192" t="s">
        <v>1005</v>
      </c>
      <c r="D1426" s="192">
        <v>20504</v>
      </c>
      <c r="E1426" s="193">
        <v>45807</v>
      </c>
      <c r="F1426" s="205"/>
      <c r="G1426" s="205"/>
      <c r="H1426" s="205"/>
      <c r="I1426" s="187">
        <v>65663.03</v>
      </c>
      <c r="J1426" s="193">
        <v>45838</v>
      </c>
      <c r="K1426" s="192" t="s">
        <v>1516</v>
      </c>
      <c r="L1426" s="205"/>
      <c r="M1426" s="197" t="s">
        <v>1516</v>
      </c>
      <c r="N1426" s="187">
        <v>65663.03</v>
      </c>
      <c r="O1426" s="199"/>
      <c r="P1426" s="205"/>
      <c r="Q1426" s="205"/>
      <c r="R1426" s="205"/>
      <c r="S1426" s="205"/>
      <c r="T1426" s="187" t="s">
        <v>1512</v>
      </c>
      <c r="U1426" s="203">
        <v>0</v>
      </c>
      <c r="V1426" s="201" t="s">
        <v>1031</v>
      </c>
      <c r="W1426" s="201" t="s">
        <v>1043</v>
      </c>
    </row>
    <row r="1427" spans="1:23" ht="63">
      <c r="A1427" s="197" t="s">
        <v>1011</v>
      </c>
      <c r="B1427" s="197" t="s">
        <v>1536</v>
      </c>
      <c r="C1427" s="192" t="s">
        <v>1005</v>
      </c>
      <c r="D1427" s="192">
        <v>20505</v>
      </c>
      <c r="E1427" s="193">
        <v>45807</v>
      </c>
      <c r="F1427" s="205"/>
      <c r="G1427" s="205"/>
      <c r="H1427" s="205"/>
      <c r="I1427" s="187">
        <v>25311.23</v>
      </c>
      <c r="J1427" s="193">
        <v>45838</v>
      </c>
      <c r="K1427" s="192" t="s">
        <v>1516</v>
      </c>
      <c r="L1427" s="205"/>
      <c r="M1427" s="197" t="s">
        <v>1516</v>
      </c>
      <c r="N1427" s="187">
        <v>25311.23</v>
      </c>
      <c r="O1427" s="199"/>
      <c r="P1427" s="205"/>
      <c r="Q1427" s="205"/>
      <c r="R1427" s="205"/>
      <c r="S1427" s="205"/>
      <c r="T1427" s="187" t="s">
        <v>1512</v>
      </c>
      <c r="U1427" s="203">
        <v>0</v>
      </c>
      <c r="V1427" s="201" t="s">
        <v>1031</v>
      </c>
      <c r="W1427" s="201" t="s">
        <v>1043</v>
      </c>
    </row>
    <row r="1428" spans="1:23" ht="63">
      <c r="A1428" s="197" t="s">
        <v>1011</v>
      </c>
      <c r="B1428" s="197" t="s">
        <v>1536</v>
      </c>
      <c r="C1428" s="192" t="s">
        <v>1005</v>
      </c>
      <c r="D1428" s="192">
        <v>20506</v>
      </c>
      <c r="E1428" s="193">
        <v>45807</v>
      </c>
      <c r="F1428" s="205"/>
      <c r="G1428" s="205"/>
      <c r="H1428" s="205"/>
      <c r="I1428" s="187">
        <v>14439.09</v>
      </c>
      <c r="J1428" s="193">
        <v>45838</v>
      </c>
      <c r="K1428" s="192" t="s">
        <v>1516</v>
      </c>
      <c r="L1428" s="205"/>
      <c r="M1428" s="197" t="s">
        <v>1516</v>
      </c>
      <c r="N1428" s="187">
        <v>14439.09</v>
      </c>
      <c r="O1428" s="199"/>
      <c r="P1428" s="205"/>
      <c r="Q1428" s="205"/>
      <c r="R1428" s="205"/>
      <c r="S1428" s="205"/>
      <c r="T1428" s="187" t="s">
        <v>1512</v>
      </c>
      <c r="U1428" s="203">
        <v>0</v>
      </c>
      <c r="V1428" s="201" t="s">
        <v>1031</v>
      </c>
      <c r="W1428" s="201" t="s">
        <v>1043</v>
      </c>
    </row>
    <row r="1429" spans="1:23" ht="63">
      <c r="A1429" s="197" t="s">
        <v>1011</v>
      </c>
      <c r="B1429" s="197" t="s">
        <v>1536</v>
      </c>
      <c r="C1429" s="192" t="s">
        <v>1005</v>
      </c>
      <c r="D1429" s="192">
        <v>20507</v>
      </c>
      <c r="E1429" s="193">
        <v>45807</v>
      </c>
      <c r="F1429" s="205"/>
      <c r="G1429" s="205"/>
      <c r="H1429" s="205"/>
      <c r="I1429" s="187">
        <v>123134.32</v>
      </c>
      <c r="J1429" s="193">
        <v>45838</v>
      </c>
      <c r="K1429" s="192" t="s">
        <v>1516</v>
      </c>
      <c r="L1429" s="205"/>
      <c r="M1429" s="197" t="s">
        <v>1516</v>
      </c>
      <c r="N1429" s="187">
        <v>123134.32</v>
      </c>
      <c r="O1429" s="199"/>
      <c r="P1429" s="205"/>
      <c r="Q1429" s="205"/>
      <c r="R1429" s="205"/>
      <c r="S1429" s="205"/>
      <c r="T1429" s="187" t="s">
        <v>1512</v>
      </c>
      <c r="U1429" s="203">
        <v>0</v>
      </c>
      <c r="V1429" s="201" t="s">
        <v>1031</v>
      </c>
      <c r="W1429" s="201" t="s">
        <v>1043</v>
      </c>
    </row>
    <row r="1430" spans="1:23" ht="63">
      <c r="A1430" s="197" t="s">
        <v>1011</v>
      </c>
      <c r="B1430" s="197" t="s">
        <v>1536</v>
      </c>
      <c r="C1430" s="192" t="s">
        <v>1005</v>
      </c>
      <c r="D1430" s="192">
        <v>20508</v>
      </c>
      <c r="E1430" s="193">
        <v>45807</v>
      </c>
      <c r="F1430" s="205"/>
      <c r="G1430" s="205"/>
      <c r="H1430" s="205"/>
      <c r="I1430" s="187">
        <v>29734.31</v>
      </c>
      <c r="J1430" s="193">
        <v>45838</v>
      </c>
      <c r="K1430" s="192" t="s">
        <v>1516</v>
      </c>
      <c r="L1430" s="205"/>
      <c r="M1430" s="197" t="s">
        <v>1516</v>
      </c>
      <c r="N1430" s="187">
        <v>29734.31</v>
      </c>
      <c r="O1430" s="199"/>
      <c r="P1430" s="205"/>
      <c r="Q1430" s="205"/>
      <c r="R1430" s="205"/>
      <c r="S1430" s="205"/>
      <c r="T1430" s="187" t="s">
        <v>1512</v>
      </c>
      <c r="U1430" s="203">
        <v>0</v>
      </c>
      <c r="V1430" s="201" t="s">
        <v>1031</v>
      </c>
      <c r="W1430" s="201" t="s">
        <v>1043</v>
      </c>
    </row>
    <row r="1431" spans="1:23" ht="63">
      <c r="A1431" s="197" t="s">
        <v>1011</v>
      </c>
      <c r="B1431" s="197" t="s">
        <v>1536</v>
      </c>
      <c r="C1431" s="192" t="s">
        <v>1005</v>
      </c>
      <c r="D1431" s="192">
        <v>20509</v>
      </c>
      <c r="E1431" s="193">
        <v>45807</v>
      </c>
      <c r="F1431" s="205"/>
      <c r="G1431" s="205"/>
      <c r="H1431" s="205"/>
      <c r="I1431" s="187">
        <v>15921.88</v>
      </c>
      <c r="J1431" s="193">
        <v>45838</v>
      </c>
      <c r="K1431" s="192" t="s">
        <v>1516</v>
      </c>
      <c r="L1431" s="205"/>
      <c r="M1431" s="197" t="s">
        <v>1516</v>
      </c>
      <c r="N1431" s="187">
        <v>15921.88</v>
      </c>
      <c r="O1431" s="199"/>
      <c r="P1431" s="205"/>
      <c r="Q1431" s="205"/>
      <c r="R1431" s="205"/>
      <c r="S1431" s="205"/>
      <c r="T1431" s="187" t="s">
        <v>1512</v>
      </c>
      <c r="U1431" s="203">
        <v>0</v>
      </c>
      <c r="V1431" s="201" t="s">
        <v>1031</v>
      </c>
      <c r="W1431" s="201" t="s">
        <v>1043</v>
      </c>
    </row>
    <row r="1432" spans="1:23" ht="63">
      <c r="A1432" s="197" t="s">
        <v>1011</v>
      </c>
      <c r="B1432" s="197" t="s">
        <v>1536</v>
      </c>
      <c r="C1432" s="192" t="s">
        <v>1005</v>
      </c>
      <c r="D1432" s="192">
        <v>20510</v>
      </c>
      <c r="E1432" s="193">
        <v>45807</v>
      </c>
      <c r="F1432" s="205"/>
      <c r="G1432" s="205"/>
      <c r="H1432" s="205"/>
      <c r="I1432" s="187">
        <v>133272.94</v>
      </c>
      <c r="J1432" s="193">
        <v>45838</v>
      </c>
      <c r="K1432" s="192" t="s">
        <v>1516</v>
      </c>
      <c r="L1432" s="205"/>
      <c r="M1432" s="197" t="s">
        <v>1516</v>
      </c>
      <c r="N1432" s="187">
        <v>133272.94</v>
      </c>
      <c r="O1432" s="199"/>
      <c r="P1432" s="205"/>
      <c r="Q1432" s="205"/>
      <c r="R1432" s="205"/>
      <c r="S1432" s="205"/>
      <c r="T1432" s="187" t="s">
        <v>1512</v>
      </c>
      <c r="U1432" s="203">
        <v>0</v>
      </c>
      <c r="V1432" s="201" t="s">
        <v>1031</v>
      </c>
      <c r="W1432" s="201" t="s">
        <v>1043</v>
      </c>
    </row>
    <row r="1433" spans="1:23" ht="63">
      <c r="A1433" s="197" t="s">
        <v>1011</v>
      </c>
      <c r="B1433" s="197" t="s">
        <v>1536</v>
      </c>
      <c r="C1433" s="192" t="s">
        <v>1005</v>
      </c>
      <c r="D1433" s="192">
        <v>20511</v>
      </c>
      <c r="E1433" s="193">
        <v>45807</v>
      </c>
      <c r="F1433" s="205"/>
      <c r="G1433" s="205"/>
      <c r="H1433" s="205"/>
      <c r="I1433" s="187">
        <v>3152.66</v>
      </c>
      <c r="J1433" s="193">
        <v>45838</v>
      </c>
      <c r="K1433" s="192" t="s">
        <v>1516</v>
      </c>
      <c r="L1433" s="205"/>
      <c r="M1433" s="197" t="s">
        <v>1516</v>
      </c>
      <c r="N1433" s="187">
        <v>3152.66</v>
      </c>
      <c r="O1433" s="199"/>
      <c r="P1433" s="205"/>
      <c r="Q1433" s="205"/>
      <c r="R1433" s="205"/>
      <c r="S1433" s="205"/>
      <c r="T1433" s="187" t="s">
        <v>1512</v>
      </c>
      <c r="U1433" s="203">
        <v>0</v>
      </c>
      <c r="V1433" s="201" t="s">
        <v>1031</v>
      </c>
      <c r="W1433" s="201" t="s">
        <v>1043</v>
      </c>
    </row>
    <row r="1434" spans="1:23" ht="63">
      <c r="A1434" s="197" t="s">
        <v>1011</v>
      </c>
      <c r="B1434" s="197" t="s">
        <v>1536</v>
      </c>
      <c r="C1434" s="192" t="s">
        <v>1005</v>
      </c>
      <c r="D1434" s="192">
        <v>20512</v>
      </c>
      <c r="E1434" s="193">
        <v>45807</v>
      </c>
      <c r="F1434" s="205"/>
      <c r="G1434" s="205"/>
      <c r="H1434" s="205"/>
      <c r="I1434" s="187">
        <v>16326.51</v>
      </c>
      <c r="J1434" s="193">
        <v>45838</v>
      </c>
      <c r="K1434" s="192" t="s">
        <v>1516</v>
      </c>
      <c r="L1434" s="205"/>
      <c r="M1434" s="197" t="s">
        <v>1516</v>
      </c>
      <c r="N1434" s="187">
        <v>16326.51</v>
      </c>
      <c r="O1434" s="199"/>
      <c r="P1434" s="205"/>
      <c r="Q1434" s="205"/>
      <c r="R1434" s="205"/>
      <c r="S1434" s="205"/>
      <c r="T1434" s="187" t="s">
        <v>1512</v>
      </c>
      <c r="U1434" s="203">
        <v>0</v>
      </c>
      <c r="V1434" s="201" t="s">
        <v>1031</v>
      </c>
      <c r="W1434" s="201" t="s">
        <v>1043</v>
      </c>
    </row>
    <row r="1435" spans="1:23" ht="63">
      <c r="A1435" s="197" t="s">
        <v>1011</v>
      </c>
      <c r="B1435" s="197" t="s">
        <v>1536</v>
      </c>
      <c r="C1435" s="192" t="s">
        <v>1005</v>
      </c>
      <c r="D1435" s="192">
        <v>20513</v>
      </c>
      <c r="E1435" s="193">
        <v>45807</v>
      </c>
      <c r="F1435" s="205"/>
      <c r="G1435" s="205"/>
      <c r="H1435" s="205"/>
      <c r="I1435" s="187">
        <v>21745.29</v>
      </c>
      <c r="J1435" s="193">
        <v>45838</v>
      </c>
      <c r="K1435" s="192" t="s">
        <v>1516</v>
      </c>
      <c r="L1435" s="205"/>
      <c r="M1435" s="197" t="s">
        <v>1516</v>
      </c>
      <c r="N1435" s="187">
        <v>21745.29</v>
      </c>
      <c r="O1435" s="199"/>
      <c r="P1435" s="205"/>
      <c r="Q1435" s="205"/>
      <c r="R1435" s="205"/>
      <c r="S1435" s="205"/>
      <c r="T1435" s="187" t="s">
        <v>1512</v>
      </c>
      <c r="U1435" s="203">
        <v>0</v>
      </c>
      <c r="V1435" s="201" t="s">
        <v>1031</v>
      </c>
      <c r="W1435" s="201" t="s">
        <v>1043</v>
      </c>
    </row>
    <row r="1436" spans="1:23" ht="63">
      <c r="A1436" s="197" t="s">
        <v>1011</v>
      </c>
      <c r="B1436" s="197" t="s">
        <v>1536</v>
      </c>
      <c r="C1436" s="192" t="s">
        <v>1005</v>
      </c>
      <c r="D1436" s="192">
        <v>20514</v>
      </c>
      <c r="E1436" s="193">
        <v>45807</v>
      </c>
      <c r="F1436" s="205"/>
      <c r="G1436" s="205"/>
      <c r="H1436" s="205"/>
      <c r="I1436" s="187">
        <v>32707.33</v>
      </c>
      <c r="J1436" s="193">
        <v>45838</v>
      </c>
      <c r="K1436" s="192" t="s">
        <v>1516</v>
      </c>
      <c r="L1436" s="205"/>
      <c r="M1436" s="197" t="s">
        <v>1516</v>
      </c>
      <c r="N1436" s="187">
        <v>32707.33</v>
      </c>
      <c r="O1436" s="199"/>
      <c r="P1436" s="205"/>
      <c r="Q1436" s="205"/>
      <c r="R1436" s="205"/>
      <c r="S1436" s="205"/>
      <c r="T1436" s="187" t="s">
        <v>1512</v>
      </c>
      <c r="U1436" s="203">
        <v>0</v>
      </c>
      <c r="V1436" s="201" t="s">
        <v>1031</v>
      </c>
      <c r="W1436" s="201" t="s">
        <v>1043</v>
      </c>
    </row>
    <row r="1437" spans="1:23" ht="63">
      <c r="A1437" s="197" t="s">
        <v>1011</v>
      </c>
      <c r="B1437" s="197" t="s">
        <v>1536</v>
      </c>
      <c r="C1437" s="192" t="s">
        <v>1005</v>
      </c>
      <c r="D1437" s="192">
        <v>20515</v>
      </c>
      <c r="E1437" s="193">
        <v>45807</v>
      </c>
      <c r="F1437" s="205"/>
      <c r="G1437" s="205"/>
      <c r="H1437" s="205"/>
      <c r="I1437" s="187">
        <v>16404.38</v>
      </c>
      <c r="J1437" s="193">
        <v>45838</v>
      </c>
      <c r="K1437" s="192" t="s">
        <v>1516</v>
      </c>
      <c r="L1437" s="205"/>
      <c r="M1437" s="197" t="s">
        <v>1516</v>
      </c>
      <c r="N1437" s="187">
        <v>16404.38</v>
      </c>
      <c r="O1437" s="199"/>
      <c r="P1437" s="205"/>
      <c r="Q1437" s="205"/>
      <c r="R1437" s="205"/>
      <c r="S1437" s="205"/>
      <c r="T1437" s="187" t="s">
        <v>1512</v>
      </c>
      <c r="U1437" s="203">
        <v>0</v>
      </c>
      <c r="V1437" s="201" t="s">
        <v>1031</v>
      </c>
      <c r="W1437" s="201" t="s">
        <v>1043</v>
      </c>
    </row>
    <row r="1438" spans="1:23" ht="63">
      <c r="A1438" s="197" t="s">
        <v>1011</v>
      </c>
      <c r="B1438" s="197" t="s">
        <v>1536</v>
      </c>
      <c r="C1438" s="192" t="s">
        <v>1005</v>
      </c>
      <c r="D1438" s="192">
        <v>20516</v>
      </c>
      <c r="E1438" s="193">
        <v>45807</v>
      </c>
      <c r="F1438" s="205"/>
      <c r="G1438" s="205"/>
      <c r="H1438" s="205"/>
      <c r="I1438" s="187">
        <v>103560.31</v>
      </c>
      <c r="J1438" s="193">
        <v>45838</v>
      </c>
      <c r="K1438" s="192" t="s">
        <v>1516</v>
      </c>
      <c r="L1438" s="205"/>
      <c r="M1438" s="197" t="s">
        <v>1516</v>
      </c>
      <c r="N1438" s="187">
        <v>103560.31</v>
      </c>
      <c r="O1438" s="199"/>
      <c r="P1438" s="205"/>
      <c r="Q1438" s="205"/>
      <c r="R1438" s="205"/>
      <c r="S1438" s="205"/>
      <c r="T1438" s="187" t="s">
        <v>1512</v>
      </c>
      <c r="U1438" s="203">
        <v>0</v>
      </c>
      <c r="V1438" s="201" t="s">
        <v>1031</v>
      </c>
      <c r="W1438" s="201" t="s">
        <v>1043</v>
      </c>
    </row>
    <row r="1439" spans="1:23" ht="63">
      <c r="A1439" s="197" t="s">
        <v>1011</v>
      </c>
      <c r="B1439" s="197" t="s">
        <v>1536</v>
      </c>
      <c r="C1439" s="192" t="s">
        <v>1005</v>
      </c>
      <c r="D1439" s="192">
        <v>20517</v>
      </c>
      <c r="E1439" s="193">
        <v>45807</v>
      </c>
      <c r="F1439" s="205"/>
      <c r="G1439" s="205"/>
      <c r="H1439" s="205"/>
      <c r="I1439" s="187">
        <v>27116.09</v>
      </c>
      <c r="J1439" s="193">
        <v>45838</v>
      </c>
      <c r="K1439" s="192" t="s">
        <v>1516</v>
      </c>
      <c r="L1439" s="205"/>
      <c r="M1439" s="197" t="s">
        <v>1516</v>
      </c>
      <c r="N1439" s="187">
        <v>27116.09</v>
      </c>
      <c r="O1439" s="199"/>
      <c r="P1439" s="205"/>
      <c r="Q1439" s="205"/>
      <c r="R1439" s="205"/>
      <c r="S1439" s="205"/>
      <c r="T1439" s="187" t="s">
        <v>1512</v>
      </c>
      <c r="U1439" s="203">
        <v>0</v>
      </c>
      <c r="V1439" s="201" t="s">
        <v>1031</v>
      </c>
      <c r="W1439" s="201" t="s">
        <v>1043</v>
      </c>
    </row>
    <row r="1440" spans="1:23" ht="63">
      <c r="A1440" s="197" t="s">
        <v>1011</v>
      </c>
      <c r="B1440" s="197" t="s">
        <v>1536</v>
      </c>
      <c r="C1440" s="192" t="s">
        <v>1005</v>
      </c>
      <c r="D1440" s="192">
        <v>20518</v>
      </c>
      <c r="E1440" s="193">
        <v>45807</v>
      </c>
      <c r="F1440" s="205"/>
      <c r="G1440" s="205"/>
      <c r="H1440" s="205"/>
      <c r="I1440" s="187">
        <v>63611.87</v>
      </c>
      <c r="J1440" s="193">
        <v>45838</v>
      </c>
      <c r="K1440" s="192" t="s">
        <v>1516</v>
      </c>
      <c r="L1440" s="205"/>
      <c r="M1440" s="197" t="s">
        <v>1516</v>
      </c>
      <c r="N1440" s="187">
        <v>63611.87</v>
      </c>
      <c r="O1440" s="199"/>
      <c r="P1440" s="205"/>
      <c r="Q1440" s="205"/>
      <c r="R1440" s="205"/>
      <c r="S1440" s="205"/>
      <c r="T1440" s="187" t="s">
        <v>1512</v>
      </c>
      <c r="U1440" s="203">
        <v>0</v>
      </c>
      <c r="V1440" s="201" t="s">
        <v>1031</v>
      </c>
      <c r="W1440" s="201" t="s">
        <v>1043</v>
      </c>
    </row>
    <row r="1441" spans="1:23" ht="63">
      <c r="A1441" s="197" t="s">
        <v>1011</v>
      </c>
      <c r="B1441" s="197" t="s">
        <v>1536</v>
      </c>
      <c r="C1441" s="192" t="s">
        <v>1005</v>
      </c>
      <c r="D1441" s="192">
        <v>20519</v>
      </c>
      <c r="E1441" s="193">
        <v>45807</v>
      </c>
      <c r="F1441" s="205"/>
      <c r="G1441" s="205"/>
      <c r="H1441" s="205"/>
      <c r="I1441" s="187">
        <v>29621.1</v>
      </c>
      <c r="J1441" s="193">
        <v>45838</v>
      </c>
      <c r="K1441" s="192" t="s">
        <v>1516</v>
      </c>
      <c r="L1441" s="205"/>
      <c r="M1441" s="197" t="s">
        <v>1516</v>
      </c>
      <c r="N1441" s="187">
        <v>29621.1</v>
      </c>
      <c r="O1441" s="199"/>
      <c r="P1441" s="205"/>
      <c r="Q1441" s="205"/>
      <c r="R1441" s="205"/>
      <c r="S1441" s="205"/>
      <c r="T1441" s="187" t="s">
        <v>1512</v>
      </c>
      <c r="U1441" s="203">
        <v>0</v>
      </c>
      <c r="V1441" s="201" t="s">
        <v>1031</v>
      </c>
      <c r="W1441" s="201" t="s">
        <v>1043</v>
      </c>
    </row>
    <row r="1442" spans="1:23" ht="63">
      <c r="A1442" s="197" t="s">
        <v>1011</v>
      </c>
      <c r="B1442" s="197" t="s">
        <v>1536</v>
      </c>
      <c r="C1442" s="192" t="s">
        <v>1005</v>
      </c>
      <c r="D1442" s="192">
        <v>20520</v>
      </c>
      <c r="E1442" s="193">
        <v>45807</v>
      </c>
      <c r="F1442" s="205"/>
      <c r="G1442" s="205"/>
      <c r="H1442" s="205"/>
      <c r="I1442" s="187">
        <v>35088.14</v>
      </c>
      <c r="J1442" s="193">
        <v>45838</v>
      </c>
      <c r="K1442" s="192" t="s">
        <v>1516</v>
      </c>
      <c r="L1442" s="205"/>
      <c r="M1442" s="197" t="s">
        <v>1516</v>
      </c>
      <c r="N1442" s="187">
        <v>35088.14</v>
      </c>
      <c r="O1442" s="199"/>
      <c r="P1442" s="205"/>
      <c r="Q1442" s="205"/>
      <c r="R1442" s="205"/>
      <c r="S1442" s="205"/>
      <c r="T1442" s="187" t="s">
        <v>1512</v>
      </c>
      <c r="U1442" s="203">
        <v>0</v>
      </c>
      <c r="V1442" s="201" t="s">
        <v>1031</v>
      </c>
      <c r="W1442" s="201" t="s">
        <v>1043</v>
      </c>
    </row>
    <row r="1443" spans="1:23" ht="63">
      <c r="A1443" s="197" t="s">
        <v>1011</v>
      </c>
      <c r="B1443" s="197" t="s">
        <v>1536</v>
      </c>
      <c r="C1443" s="192" t="s">
        <v>1005</v>
      </c>
      <c r="D1443" s="192">
        <v>20521</v>
      </c>
      <c r="E1443" s="193">
        <v>45807</v>
      </c>
      <c r="F1443" s="205"/>
      <c r="G1443" s="205"/>
      <c r="H1443" s="205"/>
      <c r="I1443" s="187">
        <v>45577.84</v>
      </c>
      <c r="J1443" s="193">
        <v>45838</v>
      </c>
      <c r="K1443" s="192" t="s">
        <v>1516</v>
      </c>
      <c r="L1443" s="205"/>
      <c r="M1443" s="197" t="s">
        <v>1516</v>
      </c>
      <c r="N1443" s="187">
        <v>45577.84</v>
      </c>
      <c r="O1443" s="199"/>
      <c r="P1443" s="205"/>
      <c r="Q1443" s="205"/>
      <c r="R1443" s="205"/>
      <c r="S1443" s="205"/>
      <c r="T1443" s="187" t="s">
        <v>1512</v>
      </c>
      <c r="U1443" s="203">
        <v>0</v>
      </c>
      <c r="V1443" s="201" t="s">
        <v>1031</v>
      </c>
      <c r="W1443" s="201" t="s">
        <v>1043</v>
      </c>
    </row>
    <row r="1444" spans="1:23" ht="84">
      <c r="A1444" s="197" t="s">
        <v>947</v>
      </c>
      <c r="B1444" s="197" t="s">
        <v>1537</v>
      </c>
      <c r="C1444" s="192" t="s">
        <v>1009</v>
      </c>
      <c r="D1444" s="192">
        <v>4681</v>
      </c>
      <c r="E1444" s="193">
        <v>45539</v>
      </c>
      <c r="F1444" s="192" t="s">
        <v>1538</v>
      </c>
      <c r="G1444" s="192" t="s">
        <v>1538</v>
      </c>
      <c r="H1444" s="191">
        <v>45536</v>
      </c>
      <c r="I1444" s="187">
        <v>17638.439999999999</v>
      </c>
      <c r="J1444" s="193">
        <v>45715</v>
      </c>
      <c r="K1444" s="192" t="s">
        <v>1538</v>
      </c>
      <c r="L1444" s="192" t="s">
        <v>1539</v>
      </c>
      <c r="M1444" s="197" t="s">
        <v>1540</v>
      </c>
      <c r="N1444" s="187">
        <v>17638.439999999999</v>
      </c>
      <c r="O1444" s="207">
        <v>45536</v>
      </c>
      <c r="P1444" s="205"/>
      <c r="Q1444" s="205"/>
      <c r="R1444" s="187" t="s">
        <v>1541</v>
      </c>
      <c r="S1444" s="205"/>
      <c r="T1444" s="187" t="s">
        <v>1509</v>
      </c>
      <c r="U1444" s="203">
        <v>92</v>
      </c>
      <c r="V1444" s="201" t="s">
        <v>1035</v>
      </c>
      <c r="W1444" s="201" t="s">
        <v>1042</v>
      </c>
    </row>
    <row r="1445" spans="1:23" ht="84">
      <c r="A1445" s="197" t="s">
        <v>947</v>
      </c>
      <c r="B1445" s="197" t="s">
        <v>1537</v>
      </c>
      <c r="C1445" s="192" t="s">
        <v>1009</v>
      </c>
      <c r="D1445" s="192">
        <v>6141</v>
      </c>
      <c r="E1445" s="193">
        <v>45783</v>
      </c>
      <c r="F1445" s="192" t="s">
        <v>1538</v>
      </c>
      <c r="G1445" s="192" t="s">
        <v>1538</v>
      </c>
      <c r="H1445" s="191">
        <v>45778</v>
      </c>
      <c r="I1445" s="187">
        <v>21429.46</v>
      </c>
      <c r="J1445" s="193">
        <v>45813</v>
      </c>
      <c r="K1445" s="192" t="s">
        <v>1538</v>
      </c>
      <c r="L1445" s="192" t="s">
        <v>1539</v>
      </c>
      <c r="M1445" s="197" t="s">
        <v>1540</v>
      </c>
      <c r="N1445" s="187">
        <v>21429.46</v>
      </c>
      <c r="O1445" s="207">
        <v>45778</v>
      </c>
      <c r="P1445" s="205"/>
      <c r="Q1445" s="205"/>
      <c r="R1445" s="187" t="s">
        <v>1541</v>
      </c>
      <c r="S1445" s="205"/>
      <c r="T1445" s="187" t="s">
        <v>1509</v>
      </c>
      <c r="U1445" s="203">
        <v>0</v>
      </c>
      <c r="V1445" s="201" t="s">
        <v>1031</v>
      </c>
      <c r="W1445" s="201" t="s">
        <v>1042</v>
      </c>
    </row>
    <row r="1446" spans="1:23" ht="73.5">
      <c r="A1446" s="197" t="s">
        <v>939</v>
      </c>
      <c r="B1446" s="197" t="s">
        <v>1542</v>
      </c>
      <c r="C1446" s="192" t="s">
        <v>1009</v>
      </c>
      <c r="D1446" s="192">
        <v>6138</v>
      </c>
      <c r="E1446" s="193">
        <v>45783</v>
      </c>
      <c r="F1446" s="192" t="s">
        <v>1543</v>
      </c>
      <c r="G1446" s="192" t="s">
        <v>1543</v>
      </c>
      <c r="H1446" s="191">
        <v>45778</v>
      </c>
      <c r="I1446" s="187">
        <v>20916.189999999999</v>
      </c>
      <c r="J1446" s="193">
        <v>45813</v>
      </c>
      <c r="K1446" s="192" t="s">
        <v>1543</v>
      </c>
      <c r="L1446" s="192" t="s">
        <v>1544</v>
      </c>
      <c r="M1446" s="197" t="s">
        <v>1545</v>
      </c>
      <c r="N1446" s="187">
        <v>20916.189999999999</v>
      </c>
      <c r="O1446" s="207">
        <v>45778</v>
      </c>
      <c r="P1446" s="205"/>
      <c r="Q1446" s="205"/>
      <c r="R1446" s="187" t="s">
        <v>1546</v>
      </c>
      <c r="S1446" s="205"/>
      <c r="T1446" s="187" t="s">
        <v>1509</v>
      </c>
      <c r="U1446" s="203">
        <v>0</v>
      </c>
      <c r="V1446" s="201" t="s">
        <v>1031</v>
      </c>
      <c r="W1446" s="201" t="s">
        <v>1042</v>
      </c>
    </row>
    <row r="1447" spans="1:23" ht="63">
      <c r="A1447" s="197" t="s">
        <v>867</v>
      </c>
      <c r="B1447" s="197" t="s">
        <v>1547</v>
      </c>
      <c r="C1447" s="192" t="s">
        <v>1009</v>
      </c>
      <c r="D1447" s="192">
        <v>6236</v>
      </c>
      <c r="E1447" s="193">
        <v>45783</v>
      </c>
      <c r="F1447" s="192" t="s">
        <v>1548</v>
      </c>
      <c r="G1447" s="192" t="s">
        <v>1548</v>
      </c>
      <c r="H1447" s="191">
        <v>45778</v>
      </c>
      <c r="I1447" s="187">
        <v>19673.77</v>
      </c>
      <c r="J1447" s="193">
        <v>45813</v>
      </c>
      <c r="K1447" s="192" t="s">
        <v>1548</v>
      </c>
      <c r="L1447" s="192" t="s">
        <v>1549</v>
      </c>
      <c r="M1447" s="197" t="s">
        <v>1550</v>
      </c>
      <c r="N1447" s="187">
        <v>19673.77</v>
      </c>
      <c r="O1447" s="207">
        <v>45778</v>
      </c>
      <c r="P1447" s="205"/>
      <c r="Q1447" s="205"/>
      <c r="R1447" s="187" t="s">
        <v>1551</v>
      </c>
      <c r="S1447" s="205"/>
      <c r="T1447" s="187" t="s">
        <v>1509</v>
      </c>
      <c r="U1447" s="203">
        <v>0</v>
      </c>
      <c r="V1447" s="201" t="s">
        <v>1031</v>
      </c>
      <c r="W1447" s="201" t="s">
        <v>1042</v>
      </c>
    </row>
    <row r="1448" spans="1:23" ht="63">
      <c r="A1448" s="197" t="s">
        <v>519</v>
      </c>
      <c r="B1448" s="197" t="s">
        <v>1552</v>
      </c>
      <c r="C1448" s="192" t="s">
        <v>1009</v>
      </c>
      <c r="D1448" s="192">
        <v>6186</v>
      </c>
      <c r="E1448" s="193">
        <v>45783</v>
      </c>
      <c r="F1448" s="192" t="s">
        <v>1553</v>
      </c>
      <c r="G1448" s="192" t="s">
        <v>1553</v>
      </c>
      <c r="H1448" s="191">
        <v>45778</v>
      </c>
      <c r="I1448" s="187">
        <v>16530.09</v>
      </c>
      <c r="J1448" s="193">
        <v>45813</v>
      </c>
      <c r="K1448" s="192" t="s">
        <v>1553</v>
      </c>
      <c r="L1448" s="192" t="s">
        <v>1554</v>
      </c>
      <c r="M1448" s="197" t="s">
        <v>1555</v>
      </c>
      <c r="N1448" s="187">
        <v>16530.09</v>
      </c>
      <c r="O1448" s="207">
        <v>45778</v>
      </c>
      <c r="P1448" s="205"/>
      <c r="Q1448" s="205"/>
      <c r="R1448" s="187" t="s">
        <v>1556</v>
      </c>
      <c r="S1448" s="205"/>
      <c r="T1448" s="187" t="s">
        <v>1509</v>
      </c>
      <c r="U1448" s="203">
        <v>0</v>
      </c>
      <c r="V1448" s="201" t="s">
        <v>1031</v>
      </c>
      <c r="W1448" s="201" t="s">
        <v>1042</v>
      </c>
    </row>
    <row r="1449" spans="1:23" ht="84">
      <c r="A1449" s="197" t="s">
        <v>841</v>
      </c>
      <c r="B1449" s="197" t="s">
        <v>1557</v>
      </c>
      <c r="C1449" s="192" t="s">
        <v>1009</v>
      </c>
      <c r="D1449" s="192">
        <v>6153</v>
      </c>
      <c r="E1449" s="193">
        <v>45783</v>
      </c>
      <c r="F1449" s="192" t="s">
        <v>1558</v>
      </c>
      <c r="G1449" s="192" t="s">
        <v>1558</v>
      </c>
      <c r="H1449" s="191">
        <v>45778</v>
      </c>
      <c r="I1449" s="187">
        <v>17303.47</v>
      </c>
      <c r="J1449" s="193">
        <v>45813</v>
      </c>
      <c r="K1449" s="192" t="s">
        <v>1558</v>
      </c>
      <c r="L1449" s="192" t="s">
        <v>1559</v>
      </c>
      <c r="M1449" s="197" t="s">
        <v>1560</v>
      </c>
      <c r="N1449" s="187">
        <v>17303.47</v>
      </c>
      <c r="O1449" s="207">
        <v>45778</v>
      </c>
      <c r="P1449" s="205"/>
      <c r="Q1449" s="205"/>
      <c r="R1449" s="187" t="s">
        <v>1561</v>
      </c>
      <c r="S1449" s="205"/>
      <c r="T1449" s="187" t="s">
        <v>1509</v>
      </c>
      <c r="U1449" s="203">
        <v>0</v>
      </c>
      <c r="V1449" s="201" t="s">
        <v>1031</v>
      </c>
      <c r="W1449" s="201" t="s">
        <v>1042</v>
      </c>
    </row>
    <row r="1450" spans="1:23" ht="63">
      <c r="A1450" s="197" t="s">
        <v>1407</v>
      </c>
      <c r="B1450" s="197" t="s">
        <v>1562</v>
      </c>
      <c r="C1450" s="192" t="s">
        <v>1009</v>
      </c>
      <c r="D1450" s="192">
        <v>6160</v>
      </c>
      <c r="E1450" s="193">
        <v>45783</v>
      </c>
      <c r="F1450" s="192" t="s">
        <v>1563</v>
      </c>
      <c r="G1450" s="192" t="s">
        <v>1563</v>
      </c>
      <c r="H1450" s="191">
        <v>45778</v>
      </c>
      <c r="I1450" s="187">
        <v>22427.71</v>
      </c>
      <c r="J1450" s="193">
        <v>45813</v>
      </c>
      <c r="K1450" s="192" t="s">
        <v>1563</v>
      </c>
      <c r="L1450" s="192" t="s">
        <v>1564</v>
      </c>
      <c r="M1450" s="197" t="s">
        <v>1565</v>
      </c>
      <c r="N1450" s="187">
        <v>22427.71</v>
      </c>
      <c r="O1450" s="207">
        <v>45778</v>
      </c>
      <c r="P1450" s="205"/>
      <c r="Q1450" s="205"/>
      <c r="R1450" s="187" t="s">
        <v>1566</v>
      </c>
      <c r="S1450" s="205"/>
      <c r="T1450" s="187" t="s">
        <v>1509</v>
      </c>
      <c r="U1450" s="203">
        <v>0</v>
      </c>
      <c r="V1450" s="201" t="s">
        <v>1031</v>
      </c>
      <c r="W1450" s="201" t="s">
        <v>1042</v>
      </c>
    </row>
    <row r="1451" spans="1:23" ht="73.5">
      <c r="A1451" s="197" t="s">
        <v>842</v>
      </c>
      <c r="B1451" s="197" t="s">
        <v>1567</v>
      </c>
      <c r="C1451" s="192" t="s">
        <v>1009</v>
      </c>
      <c r="D1451" s="192">
        <v>6129</v>
      </c>
      <c r="E1451" s="193">
        <v>45783</v>
      </c>
      <c r="F1451" s="192" t="s">
        <v>6988</v>
      </c>
      <c r="G1451" s="192" t="s">
        <v>6988</v>
      </c>
      <c r="H1451" s="191">
        <v>45778</v>
      </c>
      <c r="I1451" s="187">
        <v>23618.68</v>
      </c>
      <c r="J1451" s="193">
        <v>45813</v>
      </c>
      <c r="K1451" s="192" t="s">
        <v>6988</v>
      </c>
      <c r="L1451" s="192" t="s">
        <v>6989</v>
      </c>
      <c r="M1451" s="197" t="s">
        <v>6990</v>
      </c>
      <c r="N1451" s="187">
        <v>23618.68</v>
      </c>
      <c r="O1451" s="207">
        <v>45778</v>
      </c>
      <c r="P1451" s="205"/>
      <c r="Q1451" s="205"/>
      <c r="R1451" s="187" t="s">
        <v>6991</v>
      </c>
      <c r="S1451" s="205"/>
      <c r="T1451" s="187" t="s">
        <v>1509</v>
      </c>
      <c r="U1451" s="203">
        <v>0</v>
      </c>
      <c r="V1451" s="201" t="s">
        <v>1031</v>
      </c>
      <c r="W1451" s="201" t="s">
        <v>1042</v>
      </c>
    </row>
    <row r="1452" spans="1:23" ht="73.5">
      <c r="A1452" s="197" t="s">
        <v>842</v>
      </c>
      <c r="B1452" s="197" t="s">
        <v>1567</v>
      </c>
      <c r="C1452" s="192" t="s">
        <v>1009</v>
      </c>
      <c r="D1452" s="192">
        <v>6258</v>
      </c>
      <c r="E1452" s="193">
        <v>45792</v>
      </c>
      <c r="F1452" s="192" t="s">
        <v>6988</v>
      </c>
      <c r="G1452" s="192" t="s">
        <v>6988</v>
      </c>
      <c r="H1452" s="191">
        <v>45778</v>
      </c>
      <c r="I1452" s="187">
        <v>1262.18</v>
      </c>
      <c r="J1452" s="193">
        <v>45822</v>
      </c>
      <c r="K1452" s="192" t="s">
        <v>6988</v>
      </c>
      <c r="L1452" s="192" t="s">
        <v>6989</v>
      </c>
      <c r="M1452" s="197" t="s">
        <v>6990</v>
      </c>
      <c r="N1452" s="187">
        <v>1262.18</v>
      </c>
      <c r="O1452" s="207">
        <v>45778</v>
      </c>
      <c r="P1452" s="205"/>
      <c r="Q1452" s="205"/>
      <c r="R1452" s="187" t="s">
        <v>6991</v>
      </c>
      <c r="S1452" s="205"/>
      <c r="T1452" s="187" t="s">
        <v>1509</v>
      </c>
      <c r="U1452" s="203">
        <v>0</v>
      </c>
      <c r="V1452" s="201" t="s">
        <v>1031</v>
      </c>
      <c r="W1452" s="201" t="s">
        <v>1042</v>
      </c>
    </row>
    <row r="1453" spans="1:23" ht="84">
      <c r="A1453" s="197" t="s">
        <v>863</v>
      </c>
      <c r="B1453" s="197" t="s">
        <v>1568</v>
      </c>
      <c r="C1453" s="192" t="s">
        <v>1009</v>
      </c>
      <c r="D1453" s="192">
        <v>6245</v>
      </c>
      <c r="E1453" s="193">
        <v>45783</v>
      </c>
      <c r="F1453" s="192" t="s">
        <v>2119</v>
      </c>
      <c r="G1453" s="192" t="s">
        <v>2119</v>
      </c>
      <c r="H1453" s="191">
        <v>45778</v>
      </c>
      <c r="I1453" s="187">
        <v>20882.43</v>
      </c>
      <c r="J1453" s="193">
        <v>45813</v>
      </c>
      <c r="K1453" s="192" t="s">
        <v>2119</v>
      </c>
      <c r="L1453" s="192" t="s">
        <v>2120</v>
      </c>
      <c r="M1453" s="197" t="s">
        <v>2121</v>
      </c>
      <c r="N1453" s="187">
        <v>20882.43</v>
      </c>
      <c r="O1453" s="207">
        <v>45778</v>
      </c>
      <c r="P1453" s="205"/>
      <c r="Q1453" s="205"/>
      <c r="R1453" s="187" t="s">
        <v>2122</v>
      </c>
      <c r="S1453" s="205"/>
      <c r="T1453" s="187" t="s">
        <v>1509</v>
      </c>
      <c r="U1453" s="203">
        <v>0</v>
      </c>
      <c r="V1453" s="201" t="s">
        <v>1031</v>
      </c>
      <c r="W1453" s="201" t="s">
        <v>1042</v>
      </c>
    </row>
    <row r="1454" spans="1:23" ht="63">
      <c r="A1454" s="197" t="s">
        <v>862</v>
      </c>
      <c r="B1454" s="197" t="s">
        <v>1569</v>
      </c>
      <c r="C1454" s="192" t="s">
        <v>1009</v>
      </c>
      <c r="D1454" s="192">
        <v>6163</v>
      </c>
      <c r="E1454" s="193">
        <v>45783</v>
      </c>
      <c r="F1454" s="192" t="s">
        <v>1570</v>
      </c>
      <c r="G1454" s="192" t="s">
        <v>1570</v>
      </c>
      <c r="H1454" s="191">
        <v>45778</v>
      </c>
      <c r="I1454" s="187">
        <v>21656.38</v>
      </c>
      <c r="J1454" s="193">
        <v>45813</v>
      </c>
      <c r="K1454" s="192" t="s">
        <v>1570</v>
      </c>
      <c r="L1454" s="192" t="s">
        <v>1571</v>
      </c>
      <c r="M1454" s="197" t="s">
        <v>1572</v>
      </c>
      <c r="N1454" s="187">
        <v>21656.38</v>
      </c>
      <c r="O1454" s="207">
        <v>45778</v>
      </c>
      <c r="P1454" s="205"/>
      <c r="Q1454" s="205"/>
      <c r="R1454" s="187" t="s">
        <v>1573</v>
      </c>
      <c r="S1454" s="205"/>
      <c r="T1454" s="187" t="s">
        <v>1509</v>
      </c>
      <c r="U1454" s="203">
        <v>0</v>
      </c>
      <c r="V1454" s="201" t="s">
        <v>1031</v>
      </c>
      <c r="W1454" s="201" t="s">
        <v>1042</v>
      </c>
    </row>
    <row r="1455" spans="1:23" ht="73.5">
      <c r="A1455" s="197" t="s">
        <v>1574</v>
      </c>
      <c r="B1455" s="197" t="s">
        <v>1575</v>
      </c>
      <c r="C1455" s="192" t="s">
        <v>1009</v>
      </c>
      <c r="D1455" s="192">
        <v>6102</v>
      </c>
      <c r="E1455" s="193">
        <v>45783</v>
      </c>
      <c r="F1455" s="192" t="s">
        <v>1576</v>
      </c>
      <c r="G1455" s="192" t="s">
        <v>1576</v>
      </c>
      <c r="H1455" s="191">
        <v>45778</v>
      </c>
      <c r="I1455" s="187">
        <v>18287.89</v>
      </c>
      <c r="J1455" s="193">
        <v>45813</v>
      </c>
      <c r="K1455" s="192" t="s">
        <v>1576</v>
      </c>
      <c r="L1455" s="192" t="s">
        <v>1577</v>
      </c>
      <c r="M1455" s="197" t="s">
        <v>1578</v>
      </c>
      <c r="N1455" s="187">
        <v>18287.89</v>
      </c>
      <c r="O1455" s="207">
        <v>45778</v>
      </c>
      <c r="P1455" s="205"/>
      <c r="Q1455" s="205"/>
      <c r="R1455" s="187" t="s">
        <v>1579</v>
      </c>
      <c r="S1455" s="205"/>
      <c r="T1455" s="187" t="s">
        <v>1509</v>
      </c>
      <c r="U1455" s="203">
        <v>0</v>
      </c>
      <c r="V1455" s="201" t="s">
        <v>1031</v>
      </c>
      <c r="W1455" s="201" t="s">
        <v>1042</v>
      </c>
    </row>
    <row r="1456" spans="1:23" ht="63">
      <c r="A1456" s="197" t="s">
        <v>1580</v>
      </c>
      <c r="B1456" s="197" t="s">
        <v>1581</v>
      </c>
      <c r="C1456" s="192" t="s">
        <v>1009</v>
      </c>
      <c r="D1456" s="192">
        <v>5721</v>
      </c>
      <c r="E1456" s="193">
        <v>45727</v>
      </c>
      <c r="F1456" s="192" t="s">
        <v>1582</v>
      </c>
      <c r="G1456" s="192" t="s">
        <v>1582</v>
      </c>
      <c r="H1456" s="191">
        <v>45717</v>
      </c>
      <c r="I1456" s="187">
        <v>21431.67</v>
      </c>
      <c r="J1456" s="193">
        <v>45757</v>
      </c>
      <c r="K1456" s="192" t="s">
        <v>1582</v>
      </c>
      <c r="L1456" s="192" t="s">
        <v>1583</v>
      </c>
      <c r="M1456" s="197" t="s">
        <v>1584</v>
      </c>
      <c r="N1456" s="187">
        <v>21431.67</v>
      </c>
      <c r="O1456" s="207">
        <v>45717</v>
      </c>
      <c r="P1456" s="205"/>
      <c r="Q1456" s="205"/>
      <c r="R1456" s="187" t="s">
        <v>1585</v>
      </c>
      <c r="S1456" s="205"/>
      <c r="T1456" s="187" t="s">
        <v>1509</v>
      </c>
      <c r="U1456" s="203">
        <v>50</v>
      </c>
      <c r="V1456" s="201" t="s">
        <v>1033</v>
      </c>
      <c r="W1456" s="201" t="s">
        <v>1042</v>
      </c>
    </row>
    <row r="1457" spans="1:23" ht="63">
      <c r="A1457" s="197" t="s">
        <v>1580</v>
      </c>
      <c r="B1457" s="197" t="s">
        <v>1581</v>
      </c>
      <c r="C1457" s="192" t="s">
        <v>1009</v>
      </c>
      <c r="D1457" s="192">
        <v>6154</v>
      </c>
      <c r="E1457" s="193">
        <v>45783</v>
      </c>
      <c r="F1457" s="192" t="s">
        <v>1582</v>
      </c>
      <c r="G1457" s="192" t="s">
        <v>1582</v>
      </c>
      <c r="H1457" s="191">
        <v>45778</v>
      </c>
      <c r="I1457" s="187">
        <v>22400.38</v>
      </c>
      <c r="J1457" s="193">
        <v>45813</v>
      </c>
      <c r="K1457" s="192" t="s">
        <v>1582</v>
      </c>
      <c r="L1457" s="192" t="s">
        <v>1583</v>
      </c>
      <c r="M1457" s="197" t="s">
        <v>1584</v>
      </c>
      <c r="N1457" s="187">
        <v>22400.38</v>
      </c>
      <c r="O1457" s="207">
        <v>45778</v>
      </c>
      <c r="P1457" s="205"/>
      <c r="Q1457" s="205"/>
      <c r="R1457" s="187" t="s">
        <v>1585</v>
      </c>
      <c r="S1457" s="205"/>
      <c r="T1457" s="187" t="s">
        <v>1509</v>
      </c>
      <c r="U1457" s="203">
        <v>0</v>
      </c>
      <c r="V1457" s="201" t="s">
        <v>1031</v>
      </c>
      <c r="W1457" s="201" t="s">
        <v>1042</v>
      </c>
    </row>
    <row r="1458" spans="1:23" ht="52.5">
      <c r="A1458" s="197" t="s">
        <v>1012</v>
      </c>
      <c r="B1458" s="197" t="s">
        <v>1586</v>
      </c>
      <c r="C1458" s="192" t="s">
        <v>1005</v>
      </c>
      <c r="D1458" s="192">
        <v>20304</v>
      </c>
      <c r="E1458" s="193">
        <v>45748</v>
      </c>
      <c r="F1458" s="205"/>
      <c r="G1458" s="205"/>
      <c r="H1458" s="205"/>
      <c r="I1458" s="187">
        <v>20558.03</v>
      </c>
      <c r="J1458" s="193">
        <v>45777</v>
      </c>
      <c r="K1458" s="192" t="s">
        <v>1516</v>
      </c>
      <c r="L1458" s="205"/>
      <c r="M1458" s="197" t="s">
        <v>1516</v>
      </c>
      <c r="N1458" s="187">
        <v>20558.03</v>
      </c>
      <c r="O1458" s="199"/>
      <c r="P1458" s="205"/>
      <c r="Q1458" s="205"/>
      <c r="R1458" s="205"/>
      <c r="S1458" s="205"/>
      <c r="T1458" s="187" t="s">
        <v>1522</v>
      </c>
      <c r="U1458" s="203">
        <v>30</v>
      </c>
      <c r="V1458" s="201" t="s">
        <v>1032</v>
      </c>
      <c r="W1458" s="201" t="s">
        <v>1043</v>
      </c>
    </row>
    <row r="1459" spans="1:23" ht="52.5">
      <c r="A1459" s="197" t="s">
        <v>1012</v>
      </c>
      <c r="B1459" s="197" t="s">
        <v>1586</v>
      </c>
      <c r="C1459" s="192" t="s">
        <v>1005</v>
      </c>
      <c r="D1459" s="192">
        <v>20416</v>
      </c>
      <c r="E1459" s="193">
        <v>45777</v>
      </c>
      <c r="F1459" s="205"/>
      <c r="G1459" s="205"/>
      <c r="H1459" s="205"/>
      <c r="I1459" s="187">
        <v>18419.689999999999</v>
      </c>
      <c r="J1459" s="193">
        <v>45808</v>
      </c>
      <c r="K1459" s="192" t="s">
        <v>1516</v>
      </c>
      <c r="L1459" s="205"/>
      <c r="M1459" s="197" t="s">
        <v>1516</v>
      </c>
      <c r="N1459" s="187">
        <v>18419.689999999999</v>
      </c>
      <c r="O1459" s="199"/>
      <c r="P1459" s="205"/>
      <c r="Q1459" s="205"/>
      <c r="R1459" s="205"/>
      <c r="S1459" s="205"/>
      <c r="T1459" s="187" t="s">
        <v>1512</v>
      </c>
      <c r="U1459" s="203">
        <v>0</v>
      </c>
      <c r="V1459" s="201" t="s">
        <v>1031</v>
      </c>
      <c r="W1459" s="201" t="s">
        <v>1043</v>
      </c>
    </row>
    <row r="1460" spans="1:23" ht="52.5">
      <c r="A1460" s="197" t="s">
        <v>1012</v>
      </c>
      <c r="B1460" s="197" t="s">
        <v>1586</v>
      </c>
      <c r="C1460" s="192" t="s">
        <v>1005</v>
      </c>
      <c r="D1460" s="192">
        <v>20530</v>
      </c>
      <c r="E1460" s="193">
        <v>45807</v>
      </c>
      <c r="F1460" s="205"/>
      <c r="G1460" s="205"/>
      <c r="H1460" s="205"/>
      <c r="I1460" s="187">
        <v>17427.02</v>
      </c>
      <c r="J1460" s="193">
        <v>45838</v>
      </c>
      <c r="K1460" s="192" t="s">
        <v>1516</v>
      </c>
      <c r="L1460" s="205"/>
      <c r="M1460" s="197" t="s">
        <v>1516</v>
      </c>
      <c r="N1460" s="187">
        <v>17427.02</v>
      </c>
      <c r="O1460" s="199"/>
      <c r="P1460" s="205"/>
      <c r="Q1460" s="205"/>
      <c r="R1460" s="205"/>
      <c r="S1460" s="205"/>
      <c r="T1460" s="187" t="s">
        <v>1512</v>
      </c>
      <c r="U1460" s="203">
        <v>0</v>
      </c>
      <c r="V1460" s="201" t="s">
        <v>1031</v>
      </c>
      <c r="W1460" s="201" t="s">
        <v>1043</v>
      </c>
    </row>
    <row r="1461" spans="1:23" ht="73.5">
      <c r="A1461" s="197" t="s">
        <v>927</v>
      </c>
      <c r="B1461" s="197" t="s">
        <v>1587</v>
      </c>
      <c r="C1461" s="192" t="s">
        <v>1009</v>
      </c>
      <c r="D1461" s="192">
        <v>6179</v>
      </c>
      <c r="E1461" s="193">
        <v>45783</v>
      </c>
      <c r="F1461" s="192" t="s">
        <v>6992</v>
      </c>
      <c r="G1461" s="192" t="s">
        <v>6992</v>
      </c>
      <c r="H1461" s="191">
        <v>45778</v>
      </c>
      <c r="I1461" s="187">
        <v>20167.48</v>
      </c>
      <c r="J1461" s="193">
        <v>45813</v>
      </c>
      <c r="K1461" s="192" t="s">
        <v>6992</v>
      </c>
      <c r="L1461" s="192" t="s">
        <v>6993</v>
      </c>
      <c r="M1461" s="197" t="s">
        <v>6994</v>
      </c>
      <c r="N1461" s="187">
        <v>20167.48</v>
      </c>
      <c r="O1461" s="207">
        <v>45778</v>
      </c>
      <c r="P1461" s="205"/>
      <c r="Q1461" s="205"/>
      <c r="R1461" s="187" t="s">
        <v>6995</v>
      </c>
      <c r="S1461" s="205"/>
      <c r="T1461" s="187" t="s">
        <v>1509</v>
      </c>
      <c r="U1461" s="203">
        <v>0</v>
      </c>
      <c r="V1461" s="201" t="s">
        <v>1031</v>
      </c>
      <c r="W1461" s="201" t="s">
        <v>1042</v>
      </c>
    </row>
    <row r="1462" spans="1:23" ht="73.5">
      <c r="A1462" s="197" t="s">
        <v>903</v>
      </c>
      <c r="B1462" s="197" t="s">
        <v>1588</v>
      </c>
      <c r="C1462" s="192" t="s">
        <v>1009</v>
      </c>
      <c r="D1462" s="192">
        <v>6110</v>
      </c>
      <c r="E1462" s="193">
        <v>45783</v>
      </c>
      <c r="F1462" s="192" t="s">
        <v>1589</v>
      </c>
      <c r="G1462" s="192" t="s">
        <v>1589</v>
      </c>
      <c r="H1462" s="191">
        <v>45778</v>
      </c>
      <c r="I1462" s="187">
        <v>27324.83</v>
      </c>
      <c r="J1462" s="193">
        <v>45813</v>
      </c>
      <c r="K1462" s="192" t="s">
        <v>1589</v>
      </c>
      <c r="L1462" s="192" t="s">
        <v>1590</v>
      </c>
      <c r="M1462" s="197" t="s">
        <v>1591</v>
      </c>
      <c r="N1462" s="187">
        <v>27324.83</v>
      </c>
      <c r="O1462" s="207">
        <v>45778</v>
      </c>
      <c r="P1462" s="205"/>
      <c r="Q1462" s="205"/>
      <c r="R1462" s="187" t="s">
        <v>1592</v>
      </c>
      <c r="S1462" s="205"/>
      <c r="T1462" s="187" t="s">
        <v>1509</v>
      </c>
      <c r="U1462" s="203">
        <v>0</v>
      </c>
      <c r="V1462" s="201" t="s">
        <v>1031</v>
      </c>
      <c r="W1462" s="201" t="s">
        <v>1042</v>
      </c>
    </row>
    <row r="1463" spans="1:23" ht="84">
      <c r="A1463" s="197" t="s">
        <v>839</v>
      </c>
      <c r="B1463" s="197" t="s">
        <v>6996</v>
      </c>
      <c r="C1463" s="192" t="s">
        <v>1009</v>
      </c>
      <c r="D1463" s="192">
        <v>6094</v>
      </c>
      <c r="E1463" s="193">
        <v>45783</v>
      </c>
      <c r="F1463" s="192" t="s">
        <v>6997</v>
      </c>
      <c r="G1463" s="192" t="s">
        <v>6997</v>
      </c>
      <c r="H1463" s="191">
        <v>45778</v>
      </c>
      <c r="I1463" s="187">
        <v>21518.51</v>
      </c>
      <c r="J1463" s="193">
        <v>45813</v>
      </c>
      <c r="K1463" s="192" t="s">
        <v>6997</v>
      </c>
      <c r="L1463" s="192" t="s">
        <v>6998</v>
      </c>
      <c r="M1463" s="197" t="s">
        <v>6999</v>
      </c>
      <c r="N1463" s="187">
        <v>21518.51</v>
      </c>
      <c r="O1463" s="207">
        <v>45778</v>
      </c>
      <c r="P1463" s="205"/>
      <c r="Q1463" s="205"/>
      <c r="R1463" s="187" t="s">
        <v>7000</v>
      </c>
      <c r="S1463" s="205"/>
      <c r="T1463" s="187" t="s">
        <v>1509</v>
      </c>
      <c r="U1463" s="203">
        <v>0</v>
      </c>
      <c r="V1463" s="201" t="s">
        <v>1031</v>
      </c>
      <c r="W1463" s="201" t="s">
        <v>1042</v>
      </c>
    </row>
    <row r="1464" spans="1:23" ht="84">
      <c r="A1464" s="197" t="s">
        <v>1410</v>
      </c>
      <c r="B1464" s="197" t="s">
        <v>7001</v>
      </c>
      <c r="C1464" s="192" t="s">
        <v>1009</v>
      </c>
      <c r="D1464" s="192">
        <v>6256</v>
      </c>
      <c r="E1464" s="193">
        <v>45792</v>
      </c>
      <c r="F1464" s="192" t="s">
        <v>7002</v>
      </c>
      <c r="G1464" s="192" t="s">
        <v>7002</v>
      </c>
      <c r="H1464" s="191">
        <v>45778</v>
      </c>
      <c r="I1464" s="187">
        <v>1095.1600000000001</v>
      </c>
      <c r="J1464" s="193">
        <v>45822</v>
      </c>
      <c r="K1464" s="192" t="s">
        <v>7002</v>
      </c>
      <c r="L1464" s="192" t="s">
        <v>7003</v>
      </c>
      <c r="M1464" s="197" t="s">
        <v>7004</v>
      </c>
      <c r="N1464" s="187">
        <v>1095.1600000000001</v>
      </c>
      <c r="O1464" s="207">
        <v>45778</v>
      </c>
      <c r="P1464" s="205"/>
      <c r="Q1464" s="205"/>
      <c r="R1464" s="187" t="s">
        <v>7005</v>
      </c>
      <c r="S1464" s="205"/>
      <c r="T1464" s="187" t="s">
        <v>1509</v>
      </c>
      <c r="U1464" s="203">
        <v>0</v>
      </c>
      <c r="V1464" s="201" t="s">
        <v>1031</v>
      </c>
      <c r="W1464" s="201" t="s">
        <v>1042</v>
      </c>
    </row>
    <row r="1465" spans="1:23" ht="63">
      <c r="A1465" s="197" t="s">
        <v>880</v>
      </c>
      <c r="B1465" s="197" t="s">
        <v>1593</v>
      </c>
      <c r="C1465" s="192" t="s">
        <v>1009</v>
      </c>
      <c r="D1465" s="192">
        <v>6246</v>
      </c>
      <c r="E1465" s="193">
        <v>45783</v>
      </c>
      <c r="F1465" s="192" t="s">
        <v>1594</v>
      </c>
      <c r="G1465" s="192" t="s">
        <v>1594</v>
      </c>
      <c r="H1465" s="191">
        <v>45778</v>
      </c>
      <c r="I1465" s="187">
        <v>16802.990000000002</v>
      </c>
      <c r="J1465" s="193">
        <v>45813</v>
      </c>
      <c r="K1465" s="192" t="s">
        <v>1594</v>
      </c>
      <c r="L1465" s="192" t="s">
        <v>1595</v>
      </c>
      <c r="M1465" s="197" t="s">
        <v>1596</v>
      </c>
      <c r="N1465" s="187">
        <v>16802.990000000002</v>
      </c>
      <c r="O1465" s="207">
        <v>45778</v>
      </c>
      <c r="P1465" s="205"/>
      <c r="Q1465" s="205"/>
      <c r="R1465" s="187" t="s">
        <v>1597</v>
      </c>
      <c r="S1465" s="205"/>
      <c r="T1465" s="187" t="s">
        <v>1509</v>
      </c>
      <c r="U1465" s="203">
        <v>0</v>
      </c>
      <c r="V1465" s="201" t="s">
        <v>1031</v>
      </c>
      <c r="W1465" s="201" t="s">
        <v>1042</v>
      </c>
    </row>
    <row r="1466" spans="1:23" ht="52.5">
      <c r="A1466" s="197" t="s">
        <v>1598</v>
      </c>
      <c r="B1466" s="197" t="s">
        <v>1599</v>
      </c>
      <c r="C1466" s="192" t="s">
        <v>1005</v>
      </c>
      <c r="D1466" s="192">
        <v>20532</v>
      </c>
      <c r="E1466" s="193">
        <v>45807</v>
      </c>
      <c r="F1466" s="205"/>
      <c r="G1466" s="205"/>
      <c r="H1466" s="205"/>
      <c r="I1466" s="187">
        <v>17043.68</v>
      </c>
      <c r="J1466" s="193">
        <v>45838</v>
      </c>
      <c r="K1466" s="192" t="s">
        <v>1516</v>
      </c>
      <c r="L1466" s="205"/>
      <c r="M1466" s="197" t="s">
        <v>1516</v>
      </c>
      <c r="N1466" s="187">
        <v>17043.68</v>
      </c>
      <c r="O1466" s="199"/>
      <c r="P1466" s="205"/>
      <c r="Q1466" s="205"/>
      <c r="R1466" s="205"/>
      <c r="S1466" s="205"/>
      <c r="T1466" s="187" t="s">
        <v>1512</v>
      </c>
      <c r="U1466" s="203">
        <v>0</v>
      </c>
      <c r="V1466" s="201" t="s">
        <v>1031</v>
      </c>
      <c r="W1466" s="201" t="s">
        <v>1043</v>
      </c>
    </row>
    <row r="1467" spans="1:23" ht="42">
      <c r="A1467" s="197" t="s">
        <v>950</v>
      </c>
      <c r="B1467" s="197" t="s">
        <v>1600</v>
      </c>
      <c r="C1467" s="192" t="s">
        <v>1009</v>
      </c>
      <c r="D1467" s="192">
        <v>5805</v>
      </c>
      <c r="E1467" s="193">
        <v>45726</v>
      </c>
      <c r="F1467" s="192" t="s">
        <v>2123</v>
      </c>
      <c r="G1467" s="192" t="s">
        <v>2123</v>
      </c>
      <c r="H1467" s="191">
        <v>45717</v>
      </c>
      <c r="I1467" s="187">
        <v>29750.6</v>
      </c>
      <c r="J1467" s="193">
        <v>45756</v>
      </c>
      <c r="K1467" s="192" t="s">
        <v>2123</v>
      </c>
      <c r="L1467" s="192" t="s">
        <v>2124</v>
      </c>
      <c r="M1467" s="197" t="s">
        <v>2125</v>
      </c>
      <c r="N1467" s="187">
        <v>29750.6</v>
      </c>
      <c r="O1467" s="207">
        <v>45717</v>
      </c>
      <c r="P1467" s="205"/>
      <c r="Q1467" s="205"/>
      <c r="R1467" s="187" t="s">
        <v>2126</v>
      </c>
      <c r="S1467" s="205"/>
      <c r="T1467" s="187" t="s">
        <v>1509</v>
      </c>
      <c r="U1467" s="203">
        <v>51</v>
      </c>
      <c r="V1467" s="201" t="s">
        <v>1033</v>
      </c>
      <c r="W1467" s="201" t="s">
        <v>1042</v>
      </c>
    </row>
    <row r="1468" spans="1:23" ht="42">
      <c r="A1468" s="197" t="s">
        <v>950</v>
      </c>
      <c r="B1468" s="197" t="s">
        <v>1600</v>
      </c>
      <c r="C1468" s="192" t="s">
        <v>1009</v>
      </c>
      <c r="D1468" s="192">
        <v>5987</v>
      </c>
      <c r="E1468" s="193">
        <v>45750</v>
      </c>
      <c r="F1468" s="192" t="s">
        <v>2123</v>
      </c>
      <c r="G1468" s="192" t="s">
        <v>2123</v>
      </c>
      <c r="H1468" s="191">
        <v>45748</v>
      </c>
      <c r="I1468" s="187">
        <v>29750.6</v>
      </c>
      <c r="J1468" s="193">
        <v>45780</v>
      </c>
      <c r="K1468" s="192" t="s">
        <v>2123</v>
      </c>
      <c r="L1468" s="192" t="s">
        <v>2124</v>
      </c>
      <c r="M1468" s="197" t="s">
        <v>2125</v>
      </c>
      <c r="N1468" s="187">
        <v>29750.6</v>
      </c>
      <c r="O1468" s="207">
        <v>45748</v>
      </c>
      <c r="P1468" s="205"/>
      <c r="Q1468" s="205"/>
      <c r="R1468" s="187" t="s">
        <v>2126</v>
      </c>
      <c r="S1468" s="205"/>
      <c r="T1468" s="187" t="s">
        <v>1509</v>
      </c>
      <c r="U1468" s="203">
        <v>27</v>
      </c>
      <c r="V1468" s="201" t="s">
        <v>1032</v>
      </c>
      <c r="W1468" s="201" t="s">
        <v>1042</v>
      </c>
    </row>
    <row r="1469" spans="1:23" ht="42">
      <c r="A1469" s="197" t="s">
        <v>950</v>
      </c>
      <c r="B1469" s="197" t="s">
        <v>1600</v>
      </c>
      <c r="C1469" s="192" t="s">
        <v>1009</v>
      </c>
      <c r="D1469" s="192">
        <v>6143</v>
      </c>
      <c r="E1469" s="193">
        <v>45783</v>
      </c>
      <c r="F1469" s="192" t="s">
        <v>2123</v>
      </c>
      <c r="G1469" s="192" t="s">
        <v>2123</v>
      </c>
      <c r="H1469" s="191">
        <v>45778</v>
      </c>
      <c r="I1469" s="187">
        <v>29750.6</v>
      </c>
      <c r="J1469" s="193">
        <v>45813</v>
      </c>
      <c r="K1469" s="192" t="s">
        <v>2123</v>
      </c>
      <c r="L1469" s="192" t="s">
        <v>2124</v>
      </c>
      <c r="M1469" s="197" t="s">
        <v>2125</v>
      </c>
      <c r="N1469" s="187">
        <v>29750.6</v>
      </c>
      <c r="O1469" s="207">
        <v>45778</v>
      </c>
      <c r="P1469" s="205"/>
      <c r="Q1469" s="205"/>
      <c r="R1469" s="187" t="s">
        <v>2126</v>
      </c>
      <c r="S1469" s="205"/>
      <c r="T1469" s="187" t="s">
        <v>1509</v>
      </c>
      <c r="U1469" s="203">
        <v>0</v>
      </c>
      <c r="V1469" s="201" t="s">
        <v>1031</v>
      </c>
      <c r="W1469" s="201" t="s">
        <v>1042</v>
      </c>
    </row>
    <row r="1470" spans="1:23" ht="73.5">
      <c r="A1470" s="197" t="s">
        <v>895</v>
      </c>
      <c r="B1470" s="197" t="s">
        <v>1601</v>
      </c>
      <c r="C1470" s="192" t="s">
        <v>1009</v>
      </c>
      <c r="D1470" s="192">
        <v>6223</v>
      </c>
      <c r="E1470" s="193">
        <v>45783</v>
      </c>
      <c r="F1470" s="192" t="s">
        <v>1602</v>
      </c>
      <c r="G1470" s="192" t="s">
        <v>1602</v>
      </c>
      <c r="H1470" s="191">
        <v>45778</v>
      </c>
      <c r="I1470" s="187">
        <v>18886.580000000002</v>
      </c>
      <c r="J1470" s="193">
        <v>45813</v>
      </c>
      <c r="K1470" s="192" t="s">
        <v>1602</v>
      </c>
      <c r="L1470" s="192" t="s">
        <v>1603</v>
      </c>
      <c r="M1470" s="197" t="s">
        <v>1604</v>
      </c>
      <c r="N1470" s="187">
        <v>18886.580000000002</v>
      </c>
      <c r="O1470" s="207">
        <v>45778</v>
      </c>
      <c r="P1470" s="205"/>
      <c r="Q1470" s="205"/>
      <c r="R1470" s="187" t="s">
        <v>1605</v>
      </c>
      <c r="S1470" s="205"/>
      <c r="T1470" s="187" t="s">
        <v>1509</v>
      </c>
      <c r="U1470" s="203">
        <v>0</v>
      </c>
      <c r="V1470" s="201" t="s">
        <v>1031</v>
      </c>
      <c r="W1470" s="201" t="s">
        <v>1042</v>
      </c>
    </row>
    <row r="1471" spans="1:23" ht="73.5">
      <c r="A1471" s="197" t="s">
        <v>877</v>
      </c>
      <c r="B1471" s="197" t="s">
        <v>1606</v>
      </c>
      <c r="C1471" s="192" t="s">
        <v>1009</v>
      </c>
      <c r="D1471" s="192">
        <v>6206</v>
      </c>
      <c r="E1471" s="193">
        <v>45783</v>
      </c>
      <c r="F1471" s="192" t="s">
        <v>1607</v>
      </c>
      <c r="G1471" s="192" t="s">
        <v>1607</v>
      </c>
      <c r="H1471" s="191">
        <v>45778</v>
      </c>
      <c r="I1471" s="187">
        <v>19435.080000000002</v>
      </c>
      <c r="J1471" s="193">
        <v>45813</v>
      </c>
      <c r="K1471" s="192" t="s">
        <v>1607</v>
      </c>
      <c r="L1471" s="192" t="s">
        <v>1608</v>
      </c>
      <c r="M1471" s="197" t="s">
        <v>1609</v>
      </c>
      <c r="N1471" s="187">
        <v>19435.080000000002</v>
      </c>
      <c r="O1471" s="207">
        <v>45778</v>
      </c>
      <c r="P1471" s="205"/>
      <c r="Q1471" s="205"/>
      <c r="R1471" s="187" t="s">
        <v>1610</v>
      </c>
      <c r="S1471" s="205"/>
      <c r="T1471" s="187" t="s">
        <v>1509</v>
      </c>
      <c r="U1471" s="203">
        <v>0</v>
      </c>
      <c r="V1471" s="201" t="s">
        <v>1031</v>
      </c>
      <c r="W1471" s="201" t="s">
        <v>1042</v>
      </c>
    </row>
    <row r="1472" spans="1:23" ht="73.5">
      <c r="A1472" s="197" t="s">
        <v>1408</v>
      </c>
      <c r="B1472" s="197" t="s">
        <v>1611</v>
      </c>
      <c r="C1472" s="192" t="s">
        <v>1009</v>
      </c>
      <c r="D1472" s="192">
        <v>6151</v>
      </c>
      <c r="E1472" s="193">
        <v>45783</v>
      </c>
      <c r="F1472" s="192" t="s">
        <v>1612</v>
      </c>
      <c r="G1472" s="192" t="s">
        <v>1612</v>
      </c>
      <c r="H1472" s="191">
        <v>45778</v>
      </c>
      <c r="I1472" s="187">
        <v>18494.54</v>
      </c>
      <c r="J1472" s="193">
        <v>45813</v>
      </c>
      <c r="K1472" s="192" t="s">
        <v>1612</v>
      </c>
      <c r="L1472" s="192" t="s">
        <v>1613</v>
      </c>
      <c r="M1472" s="197" t="s">
        <v>1614</v>
      </c>
      <c r="N1472" s="187">
        <v>18494.54</v>
      </c>
      <c r="O1472" s="207">
        <v>45778</v>
      </c>
      <c r="P1472" s="205"/>
      <c r="Q1472" s="205"/>
      <c r="R1472" s="187" t="s">
        <v>1615</v>
      </c>
      <c r="S1472" s="205"/>
      <c r="T1472" s="187" t="s">
        <v>1509</v>
      </c>
      <c r="U1472" s="203">
        <v>0</v>
      </c>
      <c r="V1472" s="201" t="s">
        <v>1031</v>
      </c>
      <c r="W1472" s="201" t="s">
        <v>1042</v>
      </c>
    </row>
    <row r="1473" spans="1:23" ht="73.5">
      <c r="A1473" s="197" t="s">
        <v>840</v>
      </c>
      <c r="B1473" s="197" t="s">
        <v>1616</v>
      </c>
      <c r="C1473" s="192" t="s">
        <v>1009</v>
      </c>
      <c r="D1473" s="192">
        <v>6201</v>
      </c>
      <c r="E1473" s="193">
        <v>45783</v>
      </c>
      <c r="F1473" s="192" t="s">
        <v>7006</v>
      </c>
      <c r="G1473" s="192" t="s">
        <v>7006</v>
      </c>
      <c r="H1473" s="191">
        <v>45778</v>
      </c>
      <c r="I1473" s="187">
        <v>24749.279999999999</v>
      </c>
      <c r="J1473" s="193">
        <v>45813</v>
      </c>
      <c r="K1473" s="192" t="s">
        <v>7006</v>
      </c>
      <c r="L1473" s="192" t="s">
        <v>7007</v>
      </c>
      <c r="M1473" s="197" t="s">
        <v>7008</v>
      </c>
      <c r="N1473" s="187">
        <v>24749.279999999999</v>
      </c>
      <c r="O1473" s="207">
        <v>45778</v>
      </c>
      <c r="P1473" s="205"/>
      <c r="Q1473" s="205"/>
      <c r="R1473" s="187" t="s">
        <v>7009</v>
      </c>
      <c r="S1473" s="205"/>
      <c r="T1473" s="187" t="s">
        <v>1509</v>
      </c>
      <c r="U1473" s="203">
        <v>0</v>
      </c>
      <c r="V1473" s="201" t="s">
        <v>1031</v>
      </c>
      <c r="W1473" s="201" t="s">
        <v>1042</v>
      </c>
    </row>
    <row r="1474" spans="1:23" ht="63">
      <c r="A1474" s="197" t="s">
        <v>845</v>
      </c>
      <c r="B1474" s="197" t="s">
        <v>1617</v>
      </c>
      <c r="C1474" s="192" t="s">
        <v>1009</v>
      </c>
      <c r="D1474" s="192">
        <v>6177</v>
      </c>
      <c r="E1474" s="193">
        <v>45783</v>
      </c>
      <c r="F1474" s="192" t="s">
        <v>1618</v>
      </c>
      <c r="G1474" s="192" t="s">
        <v>1618</v>
      </c>
      <c r="H1474" s="191">
        <v>45778</v>
      </c>
      <c r="I1474" s="187">
        <v>18692.650000000001</v>
      </c>
      <c r="J1474" s="193">
        <v>45813</v>
      </c>
      <c r="K1474" s="192" t="s">
        <v>1618</v>
      </c>
      <c r="L1474" s="192" t="s">
        <v>1619</v>
      </c>
      <c r="M1474" s="197" t="s">
        <v>1620</v>
      </c>
      <c r="N1474" s="187">
        <v>18692.650000000001</v>
      </c>
      <c r="O1474" s="207">
        <v>45778</v>
      </c>
      <c r="P1474" s="205"/>
      <c r="Q1474" s="205"/>
      <c r="R1474" s="187" t="s">
        <v>1621</v>
      </c>
      <c r="S1474" s="205"/>
      <c r="T1474" s="187" t="s">
        <v>1509</v>
      </c>
      <c r="U1474" s="203">
        <v>0</v>
      </c>
      <c r="V1474" s="201" t="s">
        <v>1031</v>
      </c>
      <c r="W1474" s="201" t="s">
        <v>1042</v>
      </c>
    </row>
    <row r="1475" spans="1:23" ht="63">
      <c r="A1475" s="197" t="s">
        <v>857</v>
      </c>
      <c r="B1475" s="197" t="s">
        <v>1622</v>
      </c>
      <c r="C1475" s="192" t="s">
        <v>1009</v>
      </c>
      <c r="D1475" s="192">
        <v>6084</v>
      </c>
      <c r="E1475" s="193">
        <v>45783</v>
      </c>
      <c r="F1475" s="192" t="s">
        <v>7010</v>
      </c>
      <c r="G1475" s="192" t="s">
        <v>7010</v>
      </c>
      <c r="H1475" s="191">
        <v>45778</v>
      </c>
      <c r="I1475" s="187">
        <v>18934.849999999999</v>
      </c>
      <c r="J1475" s="193">
        <v>45813</v>
      </c>
      <c r="K1475" s="192" t="s">
        <v>7010</v>
      </c>
      <c r="L1475" s="192" t="s">
        <v>7011</v>
      </c>
      <c r="M1475" s="197" t="s">
        <v>7012</v>
      </c>
      <c r="N1475" s="187">
        <v>18934.849999999999</v>
      </c>
      <c r="O1475" s="207">
        <v>45778</v>
      </c>
      <c r="P1475" s="205"/>
      <c r="Q1475" s="205"/>
      <c r="R1475" s="187" t="s">
        <v>7013</v>
      </c>
      <c r="S1475" s="205"/>
      <c r="T1475" s="187" t="s">
        <v>1509</v>
      </c>
      <c r="U1475" s="203">
        <v>0</v>
      </c>
      <c r="V1475" s="201" t="s">
        <v>1031</v>
      </c>
      <c r="W1475" s="201" t="s">
        <v>1042</v>
      </c>
    </row>
    <row r="1476" spans="1:23" ht="84">
      <c r="A1476" s="197" t="s">
        <v>1013</v>
      </c>
      <c r="B1476" s="197" t="s">
        <v>1623</v>
      </c>
      <c r="C1476" s="192" t="s">
        <v>1009</v>
      </c>
      <c r="D1476" s="192">
        <v>1915</v>
      </c>
      <c r="E1476" s="193">
        <v>45055</v>
      </c>
      <c r="F1476" s="192" t="s">
        <v>1624</v>
      </c>
      <c r="G1476" s="192" t="s">
        <v>1624</v>
      </c>
      <c r="H1476" s="191">
        <v>45047</v>
      </c>
      <c r="I1476" s="187">
        <v>19005.7</v>
      </c>
      <c r="J1476" s="193">
        <v>45592</v>
      </c>
      <c r="K1476" s="192" t="s">
        <v>1624</v>
      </c>
      <c r="L1476" s="192" t="s">
        <v>1625</v>
      </c>
      <c r="M1476" s="197" t="s">
        <v>1626</v>
      </c>
      <c r="N1476" s="187">
        <v>9837.6</v>
      </c>
      <c r="O1476" s="207">
        <v>45047</v>
      </c>
      <c r="P1476" s="187" t="s">
        <v>1513</v>
      </c>
      <c r="Q1476" s="205"/>
      <c r="R1476" s="187" t="s">
        <v>1627</v>
      </c>
      <c r="S1476" s="205"/>
      <c r="T1476" s="187" t="s">
        <v>1509</v>
      </c>
      <c r="U1476" s="203">
        <v>215</v>
      </c>
      <c r="V1476" s="201" t="s">
        <v>1038</v>
      </c>
      <c r="W1476" s="201" t="s">
        <v>1042</v>
      </c>
    </row>
    <row r="1477" spans="1:23" ht="84">
      <c r="A1477" s="197" t="s">
        <v>1013</v>
      </c>
      <c r="B1477" s="197" t="s">
        <v>1623</v>
      </c>
      <c r="C1477" s="192" t="s">
        <v>1009</v>
      </c>
      <c r="D1477" s="192">
        <v>2608</v>
      </c>
      <c r="E1477" s="193">
        <v>45170</v>
      </c>
      <c r="F1477" s="192" t="s">
        <v>1624</v>
      </c>
      <c r="G1477" s="192" t="s">
        <v>1624</v>
      </c>
      <c r="H1477" s="191">
        <v>45170</v>
      </c>
      <c r="I1477" s="187">
        <v>19005.7</v>
      </c>
      <c r="J1477" s="193">
        <v>45200</v>
      </c>
      <c r="K1477" s="192" t="s">
        <v>1624</v>
      </c>
      <c r="L1477" s="192" t="s">
        <v>1625</v>
      </c>
      <c r="M1477" s="197" t="s">
        <v>1626</v>
      </c>
      <c r="N1477" s="187">
        <v>19005.7</v>
      </c>
      <c r="O1477" s="207">
        <v>45170</v>
      </c>
      <c r="P1477" s="187" t="s">
        <v>1513</v>
      </c>
      <c r="Q1477" s="205"/>
      <c r="R1477" s="187" t="s">
        <v>1627</v>
      </c>
      <c r="S1477" s="205"/>
      <c r="T1477" s="187" t="s">
        <v>1509</v>
      </c>
      <c r="U1477" s="203">
        <v>607</v>
      </c>
      <c r="V1477" s="201" t="s">
        <v>1039</v>
      </c>
      <c r="W1477" s="201" t="s">
        <v>1042</v>
      </c>
    </row>
    <row r="1478" spans="1:23" ht="84">
      <c r="A1478" s="197" t="s">
        <v>1013</v>
      </c>
      <c r="B1478" s="197" t="s">
        <v>1623</v>
      </c>
      <c r="C1478" s="192" t="s">
        <v>1009</v>
      </c>
      <c r="D1478" s="192">
        <v>2741</v>
      </c>
      <c r="E1478" s="193">
        <v>45208</v>
      </c>
      <c r="F1478" s="192" t="s">
        <v>1624</v>
      </c>
      <c r="G1478" s="192" t="s">
        <v>1624</v>
      </c>
      <c r="H1478" s="191">
        <v>45200</v>
      </c>
      <c r="I1478" s="187">
        <v>19005.7</v>
      </c>
      <c r="J1478" s="193">
        <v>45238</v>
      </c>
      <c r="K1478" s="192" t="s">
        <v>1624</v>
      </c>
      <c r="L1478" s="192" t="s">
        <v>1625</v>
      </c>
      <c r="M1478" s="197" t="s">
        <v>1626</v>
      </c>
      <c r="N1478" s="187">
        <v>19005.7</v>
      </c>
      <c r="O1478" s="207">
        <v>45200</v>
      </c>
      <c r="P1478" s="187" t="s">
        <v>1513</v>
      </c>
      <c r="Q1478" s="205"/>
      <c r="R1478" s="187" t="s">
        <v>1627</v>
      </c>
      <c r="S1478" s="205"/>
      <c r="T1478" s="187" t="s">
        <v>1509</v>
      </c>
      <c r="U1478" s="203">
        <v>569</v>
      </c>
      <c r="V1478" s="201" t="s">
        <v>1039</v>
      </c>
      <c r="W1478" s="201" t="s">
        <v>1042</v>
      </c>
    </row>
    <row r="1479" spans="1:23" ht="84">
      <c r="A1479" s="197" t="s">
        <v>1013</v>
      </c>
      <c r="B1479" s="197" t="s">
        <v>1623</v>
      </c>
      <c r="C1479" s="192" t="s">
        <v>1009</v>
      </c>
      <c r="D1479" s="192">
        <v>2808</v>
      </c>
      <c r="E1479" s="193">
        <v>45215</v>
      </c>
      <c r="F1479" s="192" t="s">
        <v>1624</v>
      </c>
      <c r="G1479" s="192" t="s">
        <v>1624</v>
      </c>
      <c r="H1479" s="191">
        <v>45200</v>
      </c>
      <c r="I1479" s="187">
        <v>1857.84</v>
      </c>
      <c r="J1479" s="193">
        <v>45245</v>
      </c>
      <c r="K1479" s="192" t="s">
        <v>1624</v>
      </c>
      <c r="L1479" s="192" t="s">
        <v>1625</v>
      </c>
      <c r="M1479" s="197" t="s">
        <v>1626</v>
      </c>
      <c r="N1479" s="187">
        <v>89.18</v>
      </c>
      <c r="O1479" s="207">
        <v>45200</v>
      </c>
      <c r="P1479" s="187" t="s">
        <v>1513</v>
      </c>
      <c r="Q1479" s="205"/>
      <c r="R1479" s="187" t="s">
        <v>1627</v>
      </c>
      <c r="S1479" s="205"/>
      <c r="T1479" s="187" t="s">
        <v>1509</v>
      </c>
      <c r="U1479" s="203">
        <v>562</v>
      </c>
      <c r="V1479" s="201" t="s">
        <v>1039</v>
      </c>
      <c r="W1479" s="201" t="s">
        <v>1042</v>
      </c>
    </row>
    <row r="1480" spans="1:23" ht="84">
      <c r="A1480" s="197" t="s">
        <v>1013</v>
      </c>
      <c r="B1480" s="197" t="s">
        <v>1623</v>
      </c>
      <c r="C1480" s="192" t="s">
        <v>1009</v>
      </c>
      <c r="D1480" s="192">
        <v>2856</v>
      </c>
      <c r="E1480" s="193">
        <v>45231</v>
      </c>
      <c r="F1480" s="192" t="s">
        <v>1624</v>
      </c>
      <c r="G1480" s="192" t="s">
        <v>1624</v>
      </c>
      <c r="H1480" s="191">
        <v>45231</v>
      </c>
      <c r="I1480" s="187">
        <v>19638.59</v>
      </c>
      <c r="J1480" s="193">
        <v>45261</v>
      </c>
      <c r="K1480" s="192" t="s">
        <v>1624</v>
      </c>
      <c r="L1480" s="192" t="s">
        <v>1625</v>
      </c>
      <c r="M1480" s="197" t="s">
        <v>1626</v>
      </c>
      <c r="N1480" s="187">
        <v>19638.59</v>
      </c>
      <c r="O1480" s="207">
        <v>45231</v>
      </c>
      <c r="P1480" s="187" t="s">
        <v>1513</v>
      </c>
      <c r="Q1480" s="205"/>
      <c r="R1480" s="187" t="s">
        <v>1627</v>
      </c>
      <c r="S1480" s="205"/>
      <c r="T1480" s="187" t="s">
        <v>1509</v>
      </c>
      <c r="U1480" s="203">
        <v>546</v>
      </c>
      <c r="V1480" s="201" t="s">
        <v>1039</v>
      </c>
      <c r="W1480" s="201" t="s">
        <v>1042</v>
      </c>
    </row>
    <row r="1481" spans="1:23" ht="84">
      <c r="A1481" s="197" t="s">
        <v>1013</v>
      </c>
      <c r="B1481" s="197" t="s">
        <v>1623</v>
      </c>
      <c r="C1481" s="192" t="s">
        <v>1009</v>
      </c>
      <c r="D1481" s="192">
        <v>3051</v>
      </c>
      <c r="E1481" s="193">
        <v>45264</v>
      </c>
      <c r="F1481" s="192" t="s">
        <v>1624</v>
      </c>
      <c r="G1481" s="192" t="s">
        <v>1624</v>
      </c>
      <c r="H1481" s="191">
        <v>45261</v>
      </c>
      <c r="I1481" s="187">
        <v>19638.59</v>
      </c>
      <c r="J1481" s="193">
        <v>45294</v>
      </c>
      <c r="K1481" s="192" t="s">
        <v>1624</v>
      </c>
      <c r="L1481" s="192" t="s">
        <v>1625</v>
      </c>
      <c r="M1481" s="197" t="s">
        <v>1626</v>
      </c>
      <c r="N1481" s="187">
        <v>19638.59</v>
      </c>
      <c r="O1481" s="207">
        <v>45261</v>
      </c>
      <c r="P1481" s="187" t="s">
        <v>1513</v>
      </c>
      <c r="Q1481" s="205"/>
      <c r="R1481" s="187" t="s">
        <v>1627</v>
      </c>
      <c r="S1481" s="205"/>
      <c r="T1481" s="187" t="s">
        <v>1509</v>
      </c>
      <c r="U1481" s="203">
        <v>513</v>
      </c>
      <c r="V1481" s="201" t="s">
        <v>1039</v>
      </c>
      <c r="W1481" s="201" t="s">
        <v>1042</v>
      </c>
    </row>
    <row r="1482" spans="1:23" ht="84">
      <c r="A1482" s="197" t="s">
        <v>1013</v>
      </c>
      <c r="B1482" s="197" t="s">
        <v>1623</v>
      </c>
      <c r="C1482" s="192" t="s">
        <v>1009</v>
      </c>
      <c r="D1482" s="192">
        <v>3247</v>
      </c>
      <c r="E1482" s="193">
        <v>45296</v>
      </c>
      <c r="F1482" s="192" t="s">
        <v>1624</v>
      </c>
      <c r="G1482" s="192" t="s">
        <v>1624</v>
      </c>
      <c r="H1482" s="191">
        <v>45292</v>
      </c>
      <c r="I1482" s="187">
        <v>19638.59</v>
      </c>
      <c r="J1482" s="193">
        <v>45326</v>
      </c>
      <c r="K1482" s="192" t="s">
        <v>1624</v>
      </c>
      <c r="L1482" s="192" t="s">
        <v>1625</v>
      </c>
      <c r="M1482" s="197" t="s">
        <v>1626</v>
      </c>
      <c r="N1482" s="187">
        <v>942.65</v>
      </c>
      <c r="O1482" s="207">
        <v>45292</v>
      </c>
      <c r="P1482" s="187" t="s">
        <v>1513</v>
      </c>
      <c r="Q1482" s="205"/>
      <c r="R1482" s="187" t="s">
        <v>1627</v>
      </c>
      <c r="S1482" s="205"/>
      <c r="T1482" s="187" t="s">
        <v>1509</v>
      </c>
      <c r="U1482" s="203">
        <v>481</v>
      </c>
      <c r="V1482" s="201" t="s">
        <v>1039</v>
      </c>
      <c r="W1482" s="201" t="s">
        <v>1042</v>
      </c>
    </row>
    <row r="1483" spans="1:23" ht="84">
      <c r="A1483" s="197" t="s">
        <v>1013</v>
      </c>
      <c r="B1483" s="197" t="s">
        <v>1623</v>
      </c>
      <c r="C1483" s="192" t="s">
        <v>1009</v>
      </c>
      <c r="D1483" s="192">
        <v>3427</v>
      </c>
      <c r="E1483" s="193">
        <v>45327</v>
      </c>
      <c r="F1483" s="192" t="s">
        <v>1624</v>
      </c>
      <c r="G1483" s="192" t="s">
        <v>1624</v>
      </c>
      <c r="H1483" s="191">
        <v>45323</v>
      </c>
      <c r="I1483" s="187">
        <v>19638.59</v>
      </c>
      <c r="J1483" s="193">
        <v>45357</v>
      </c>
      <c r="K1483" s="192" t="s">
        <v>1624</v>
      </c>
      <c r="L1483" s="192" t="s">
        <v>1625</v>
      </c>
      <c r="M1483" s="197" t="s">
        <v>1626</v>
      </c>
      <c r="N1483" s="187">
        <v>19638.59</v>
      </c>
      <c r="O1483" s="207">
        <v>45323</v>
      </c>
      <c r="P1483" s="187" t="s">
        <v>1513</v>
      </c>
      <c r="Q1483" s="205"/>
      <c r="R1483" s="187" t="s">
        <v>1627</v>
      </c>
      <c r="S1483" s="205"/>
      <c r="T1483" s="187" t="s">
        <v>1509</v>
      </c>
      <c r="U1483" s="203">
        <v>450</v>
      </c>
      <c r="V1483" s="201" t="s">
        <v>1039</v>
      </c>
      <c r="W1483" s="201" t="s">
        <v>1042</v>
      </c>
    </row>
    <row r="1484" spans="1:23" ht="84">
      <c r="A1484" s="197" t="s">
        <v>1013</v>
      </c>
      <c r="B1484" s="197" t="s">
        <v>1623</v>
      </c>
      <c r="C1484" s="192" t="s">
        <v>1009</v>
      </c>
      <c r="D1484" s="192">
        <v>3503</v>
      </c>
      <c r="E1484" s="193">
        <v>45357</v>
      </c>
      <c r="F1484" s="192" t="s">
        <v>1624</v>
      </c>
      <c r="G1484" s="192" t="s">
        <v>1624</v>
      </c>
      <c r="H1484" s="191">
        <v>45352</v>
      </c>
      <c r="I1484" s="187">
        <v>19638.59</v>
      </c>
      <c r="J1484" s="193">
        <v>45649</v>
      </c>
      <c r="K1484" s="192" t="s">
        <v>1624</v>
      </c>
      <c r="L1484" s="192" t="s">
        <v>1625</v>
      </c>
      <c r="M1484" s="197" t="s">
        <v>1626</v>
      </c>
      <c r="N1484" s="187">
        <v>19638.59</v>
      </c>
      <c r="O1484" s="207">
        <v>45352</v>
      </c>
      <c r="P1484" s="187" t="s">
        <v>1513</v>
      </c>
      <c r="Q1484" s="205"/>
      <c r="R1484" s="187" t="s">
        <v>1627</v>
      </c>
      <c r="S1484" s="205"/>
      <c r="T1484" s="187" t="s">
        <v>1509</v>
      </c>
      <c r="U1484" s="203">
        <v>158</v>
      </c>
      <c r="V1484" s="201" t="s">
        <v>1037</v>
      </c>
      <c r="W1484" s="201" t="s">
        <v>1042</v>
      </c>
    </row>
    <row r="1485" spans="1:23" ht="84">
      <c r="A1485" s="197" t="s">
        <v>1013</v>
      </c>
      <c r="B1485" s="197" t="s">
        <v>1623</v>
      </c>
      <c r="C1485" s="192" t="s">
        <v>1009</v>
      </c>
      <c r="D1485" s="192">
        <v>3678</v>
      </c>
      <c r="E1485" s="193">
        <v>45387</v>
      </c>
      <c r="F1485" s="192" t="s">
        <v>1624</v>
      </c>
      <c r="G1485" s="192" t="s">
        <v>1624</v>
      </c>
      <c r="H1485" s="191">
        <v>45383</v>
      </c>
      <c r="I1485" s="187">
        <v>19638.59</v>
      </c>
      <c r="J1485" s="193">
        <v>45417</v>
      </c>
      <c r="K1485" s="192" t="s">
        <v>1624</v>
      </c>
      <c r="L1485" s="192" t="s">
        <v>1625</v>
      </c>
      <c r="M1485" s="197" t="s">
        <v>1626</v>
      </c>
      <c r="N1485" s="187">
        <v>19638.59</v>
      </c>
      <c r="O1485" s="207">
        <v>45383</v>
      </c>
      <c r="P1485" s="187" t="s">
        <v>1513</v>
      </c>
      <c r="Q1485" s="205"/>
      <c r="R1485" s="187" t="s">
        <v>1627</v>
      </c>
      <c r="S1485" s="205"/>
      <c r="T1485" s="187" t="s">
        <v>1509</v>
      </c>
      <c r="U1485" s="203">
        <v>390</v>
      </c>
      <c r="V1485" s="201" t="s">
        <v>1039</v>
      </c>
      <c r="W1485" s="201" t="s">
        <v>1042</v>
      </c>
    </row>
    <row r="1486" spans="1:23" ht="84">
      <c r="A1486" s="197" t="s">
        <v>1013</v>
      </c>
      <c r="B1486" s="197" t="s">
        <v>1623</v>
      </c>
      <c r="C1486" s="192" t="s">
        <v>1009</v>
      </c>
      <c r="D1486" s="192">
        <v>4080</v>
      </c>
      <c r="E1486" s="193">
        <v>45448</v>
      </c>
      <c r="F1486" s="192" t="s">
        <v>1624</v>
      </c>
      <c r="G1486" s="192" t="s">
        <v>1624</v>
      </c>
      <c r="H1486" s="191">
        <v>45444</v>
      </c>
      <c r="I1486" s="187">
        <v>19638.59</v>
      </c>
      <c r="J1486" s="193">
        <v>45478</v>
      </c>
      <c r="K1486" s="192" t="s">
        <v>1624</v>
      </c>
      <c r="L1486" s="192" t="s">
        <v>1625</v>
      </c>
      <c r="M1486" s="197" t="s">
        <v>1626</v>
      </c>
      <c r="N1486" s="187">
        <v>19638.59</v>
      </c>
      <c r="O1486" s="207">
        <v>45444</v>
      </c>
      <c r="P1486" s="187" t="s">
        <v>1513</v>
      </c>
      <c r="Q1486" s="205"/>
      <c r="R1486" s="187" t="s">
        <v>1627</v>
      </c>
      <c r="S1486" s="205"/>
      <c r="T1486" s="187" t="s">
        <v>1509</v>
      </c>
      <c r="U1486" s="203">
        <v>329</v>
      </c>
      <c r="V1486" s="201" t="s">
        <v>1038</v>
      </c>
      <c r="W1486" s="201" t="s">
        <v>1042</v>
      </c>
    </row>
    <row r="1487" spans="1:23" ht="84">
      <c r="A1487" s="197" t="s">
        <v>1013</v>
      </c>
      <c r="B1487" s="197" t="s">
        <v>1623</v>
      </c>
      <c r="C1487" s="192" t="s">
        <v>1009</v>
      </c>
      <c r="D1487" s="192">
        <v>4351</v>
      </c>
      <c r="E1487" s="193">
        <v>45476</v>
      </c>
      <c r="F1487" s="192" t="s">
        <v>1624</v>
      </c>
      <c r="G1487" s="192" t="s">
        <v>1624</v>
      </c>
      <c r="H1487" s="191">
        <v>45474</v>
      </c>
      <c r="I1487" s="187">
        <v>19638.59</v>
      </c>
      <c r="J1487" s="193">
        <v>45506</v>
      </c>
      <c r="K1487" s="192" t="s">
        <v>1624</v>
      </c>
      <c r="L1487" s="192" t="s">
        <v>1625</v>
      </c>
      <c r="M1487" s="197" t="s">
        <v>1626</v>
      </c>
      <c r="N1487" s="187">
        <v>19638.59</v>
      </c>
      <c r="O1487" s="207">
        <v>45474</v>
      </c>
      <c r="P1487" s="187" t="s">
        <v>1513</v>
      </c>
      <c r="Q1487" s="205"/>
      <c r="R1487" s="187" t="s">
        <v>1627</v>
      </c>
      <c r="S1487" s="205"/>
      <c r="T1487" s="187" t="s">
        <v>1509</v>
      </c>
      <c r="U1487" s="203">
        <v>301</v>
      </c>
      <c r="V1487" s="201" t="s">
        <v>1038</v>
      </c>
      <c r="W1487" s="201" t="s">
        <v>1042</v>
      </c>
    </row>
    <row r="1488" spans="1:23" ht="84">
      <c r="A1488" s="197" t="s">
        <v>1013</v>
      </c>
      <c r="B1488" s="197" t="s">
        <v>1623</v>
      </c>
      <c r="C1488" s="192" t="s">
        <v>1009</v>
      </c>
      <c r="D1488" s="192">
        <v>4484</v>
      </c>
      <c r="E1488" s="193">
        <v>45509</v>
      </c>
      <c r="F1488" s="192" t="s">
        <v>1624</v>
      </c>
      <c r="G1488" s="192" t="s">
        <v>1624</v>
      </c>
      <c r="H1488" s="191">
        <v>45505</v>
      </c>
      <c r="I1488" s="187">
        <v>19638.59</v>
      </c>
      <c r="J1488" s="193">
        <v>45539</v>
      </c>
      <c r="K1488" s="192" t="s">
        <v>1624</v>
      </c>
      <c r="L1488" s="192" t="s">
        <v>1625</v>
      </c>
      <c r="M1488" s="197" t="s">
        <v>1626</v>
      </c>
      <c r="N1488" s="187">
        <v>19638.59</v>
      </c>
      <c r="O1488" s="207">
        <v>45505</v>
      </c>
      <c r="P1488" s="187" t="s">
        <v>1513</v>
      </c>
      <c r="Q1488" s="205"/>
      <c r="R1488" s="187" t="s">
        <v>1627</v>
      </c>
      <c r="S1488" s="205"/>
      <c r="T1488" s="187" t="s">
        <v>1509</v>
      </c>
      <c r="U1488" s="203">
        <v>268</v>
      </c>
      <c r="V1488" s="201" t="s">
        <v>1038</v>
      </c>
      <c r="W1488" s="201" t="s">
        <v>1042</v>
      </c>
    </row>
    <row r="1489" spans="1:23" ht="84">
      <c r="A1489" s="197" t="s">
        <v>1013</v>
      </c>
      <c r="B1489" s="197" t="s">
        <v>1623</v>
      </c>
      <c r="C1489" s="192" t="s">
        <v>1009</v>
      </c>
      <c r="D1489" s="192">
        <v>4644</v>
      </c>
      <c r="E1489" s="193">
        <v>45539</v>
      </c>
      <c r="F1489" s="192" t="s">
        <v>1624</v>
      </c>
      <c r="G1489" s="192" t="s">
        <v>1624</v>
      </c>
      <c r="H1489" s="191">
        <v>45536</v>
      </c>
      <c r="I1489" s="187">
        <v>19638.59</v>
      </c>
      <c r="J1489" s="193">
        <v>45569</v>
      </c>
      <c r="K1489" s="192" t="s">
        <v>1624</v>
      </c>
      <c r="L1489" s="192" t="s">
        <v>1625</v>
      </c>
      <c r="M1489" s="197" t="s">
        <v>1626</v>
      </c>
      <c r="N1489" s="187">
        <v>19638.59</v>
      </c>
      <c r="O1489" s="207">
        <v>45536</v>
      </c>
      <c r="P1489" s="187" t="s">
        <v>1513</v>
      </c>
      <c r="Q1489" s="205"/>
      <c r="R1489" s="187" t="s">
        <v>1627</v>
      </c>
      <c r="S1489" s="205"/>
      <c r="T1489" s="187" t="s">
        <v>1509</v>
      </c>
      <c r="U1489" s="203">
        <v>238</v>
      </c>
      <c r="V1489" s="201" t="s">
        <v>1038</v>
      </c>
      <c r="W1489" s="201" t="s">
        <v>1042</v>
      </c>
    </row>
    <row r="1490" spans="1:23" ht="84">
      <c r="A1490" s="197" t="s">
        <v>1013</v>
      </c>
      <c r="B1490" s="197" t="s">
        <v>1623</v>
      </c>
      <c r="C1490" s="192" t="s">
        <v>1009</v>
      </c>
      <c r="D1490" s="192">
        <v>4763</v>
      </c>
      <c r="E1490" s="193">
        <v>45558</v>
      </c>
      <c r="F1490" s="192" t="s">
        <v>1624</v>
      </c>
      <c r="G1490" s="192" t="s">
        <v>1624</v>
      </c>
      <c r="H1490" s="191">
        <v>45536</v>
      </c>
      <c r="I1490" s="187">
        <v>1353.16</v>
      </c>
      <c r="J1490" s="193">
        <v>45588</v>
      </c>
      <c r="K1490" s="192" t="s">
        <v>1624</v>
      </c>
      <c r="L1490" s="192" t="s">
        <v>1625</v>
      </c>
      <c r="M1490" s="197" t="s">
        <v>1626</v>
      </c>
      <c r="N1490" s="187">
        <v>1353.16</v>
      </c>
      <c r="O1490" s="207">
        <v>45536</v>
      </c>
      <c r="P1490" s="187" t="s">
        <v>1513</v>
      </c>
      <c r="Q1490" s="205"/>
      <c r="R1490" s="187" t="s">
        <v>1627</v>
      </c>
      <c r="S1490" s="205"/>
      <c r="T1490" s="187" t="s">
        <v>1509</v>
      </c>
      <c r="U1490" s="203">
        <v>219</v>
      </c>
      <c r="V1490" s="201" t="s">
        <v>1038</v>
      </c>
      <c r="W1490" s="201" t="s">
        <v>1042</v>
      </c>
    </row>
    <row r="1491" spans="1:23" ht="84">
      <c r="A1491" s="197" t="s">
        <v>1013</v>
      </c>
      <c r="B1491" s="197" t="s">
        <v>1623</v>
      </c>
      <c r="C1491" s="192" t="s">
        <v>1009</v>
      </c>
      <c r="D1491" s="192">
        <v>4932</v>
      </c>
      <c r="E1491" s="193">
        <v>45568</v>
      </c>
      <c r="F1491" s="192" t="s">
        <v>1624</v>
      </c>
      <c r="G1491" s="192" t="s">
        <v>1624</v>
      </c>
      <c r="H1491" s="191">
        <v>45566</v>
      </c>
      <c r="I1491" s="187">
        <v>20337.72</v>
      </c>
      <c r="J1491" s="193">
        <v>45598</v>
      </c>
      <c r="K1491" s="192" t="s">
        <v>1624</v>
      </c>
      <c r="L1491" s="192" t="s">
        <v>1625</v>
      </c>
      <c r="M1491" s="197" t="s">
        <v>1626</v>
      </c>
      <c r="N1491" s="187">
        <v>20337.72</v>
      </c>
      <c r="O1491" s="207">
        <v>45566</v>
      </c>
      <c r="P1491" s="187" t="s">
        <v>1513</v>
      </c>
      <c r="Q1491" s="205"/>
      <c r="R1491" s="187" t="s">
        <v>1627</v>
      </c>
      <c r="S1491" s="205"/>
      <c r="T1491" s="187" t="s">
        <v>1509</v>
      </c>
      <c r="U1491" s="203">
        <v>209</v>
      </c>
      <c r="V1491" s="201" t="s">
        <v>1038</v>
      </c>
      <c r="W1491" s="201" t="s">
        <v>1042</v>
      </c>
    </row>
    <row r="1492" spans="1:23" ht="84">
      <c r="A1492" s="197" t="s">
        <v>1013</v>
      </c>
      <c r="B1492" s="197" t="s">
        <v>1623</v>
      </c>
      <c r="C1492" s="192" t="s">
        <v>1009</v>
      </c>
      <c r="D1492" s="192">
        <v>5051</v>
      </c>
      <c r="E1492" s="193">
        <v>45601</v>
      </c>
      <c r="F1492" s="192" t="s">
        <v>1624</v>
      </c>
      <c r="G1492" s="192" t="s">
        <v>1624</v>
      </c>
      <c r="H1492" s="191">
        <v>45597</v>
      </c>
      <c r="I1492" s="187">
        <v>20337.72</v>
      </c>
      <c r="J1492" s="193">
        <v>45631</v>
      </c>
      <c r="K1492" s="192" t="s">
        <v>1624</v>
      </c>
      <c r="L1492" s="192" t="s">
        <v>1625</v>
      </c>
      <c r="M1492" s="197" t="s">
        <v>1626</v>
      </c>
      <c r="N1492" s="187">
        <v>20337.72</v>
      </c>
      <c r="O1492" s="207">
        <v>45597</v>
      </c>
      <c r="P1492" s="187" t="s">
        <v>1513</v>
      </c>
      <c r="Q1492" s="205"/>
      <c r="R1492" s="187" t="s">
        <v>1627</v>
      </c>
      <c r="S1492" s="205"/>
      <c r="T1492" s="187" t="s">
        <v>1509</v>
      </c>
      <c r="U1492" s="203">
        <v>176</v>
      </c>
      <c r="V1492" s="201" t="s">
        <v>1037</v>
      </c>
      <c r="W1492" s="201" t="s">
        <v>1042</v>
      </c>
    </row>
    <row r="1493" spans="1:23" ht="84">
      <c r="A1493" s="197" t="s">
        <v>1013</v>
      </c>
      <c r="B1493" s="197" t="s">
        <v>1623</v>
      </c>
      <c r="C1493" s="192" t="s">
        <v>1009</v>
      </c>
      <c r="D1493" s="192">
        <v>5330</v>
      </c>
      <c r="E1493" s="193">
        <v>45630</v>
      </c>
      <c r="F1493" s="192" t="s">
        <v>1624</v>
      </c>
      <c r="G1493" s="192" t="s">
        <v>1624</v>
      </c>
      <c r="H1493" s="191">
        <v>45627</v>
      </c>
      <c r="I1493" s="187">
        <v>20337.72</v>
      </c>
      <c r="J1493" s="193">
        <v>45660</v>
      </c>
      <c r="K1493" s="192" t="s">
        <v>1624</v>
      </c>
      <c r="L1493" s="192" t="s">
        <v>1625</v>
      </c>
      <c r="M1493" s="197" t="s">
        <v>1626</v>
      </c>
      <c r="N1493" s="187">
        <v>20337.72</v>
      </c>
      <c r="O1493" s="207">
        <v>45627</v>
      </c>
      <c r="P1493" s="187" t="s">
        <v>1513</v>
      </c>
      <c r="Q1493" s="205"/>
      <c r="R1493" s="187" t="s">
        <v>1627</v>
      </c>
      <c r="S1493" s="205"/>
      <c r="T1493" s="187" t="s">
        <v>1509</v>
      </c>
      <c r="U1493" s="203">
        <v>147</v>
      </c>
      <c r="V1493" s="201" t="s">
        <v>1036</v>
      </c>
      <c r="W1493" s="201" t="s">
        <v>1042</v>
      </c>
    </row>
    <row r="1494" spans="1:23" ht="84">
      <c r="A1494" s="197" t="s">
        <v>1013</v>
      </c>
      <c r="B1494" s="197" t="s">
        <v>1623</v>
      </c>
      <c r="C1494" s="192" t="s">
        <v>1009</v>
      </c>
      <c r="D1494" s="192">
        <v>5653</v>
      </c>
      <c r="E1494" s="193">
        <v>45693</v>
      </c>
      <c r="F1494" s="192" t="s">
        <v>1624</v>
      </c>
      <c r="G1494" s="192" t="s">
        <v>1624</v>
      </c>
      <c r="H1494" s="191">
        <v>45689</v>
      </c>
      <c r="I1494" s="187">
        <v>20337.72</v>
      </c>
      <c r="J1494" s="193">
        <v>45723</v>
      </c>
      <c r="K1494" s="192" t="s">
        <v>1624</v>
      </c>
      <c r="L1494" s="192" t="s">
        <v>1625</v>
      </c>
      <c r="M1494" s="197" t="s">
        <v>1626</v>
      </c>
      <c r="N1494" s="187">
        <v>20337.72</v>
      </c>
      <c r="O1494" s="207">
        <v>45689</v>
      </c>
      <c r="P1494" s="187" t="s">
        <v>1513</v>
      </c>
      <c r="Q1494" s="205"/>
      <c r="R1494" s="187" t="s">
        <v>1627</v>
      </c>
      <c r="S1494" s="205"/>
      <c r="T1494" s="187" t="s">
        <v>1509</v>
      </c>
      <c r="U1494" s="203">
        <v>84</v>
      </c>
      <c r="V1494" s="201" t="s">
        <v>1034</v>
      </c>
      <c r="W1494" s="201" t="s">
        <v>1042</v>
      </c>
    </row>
    <row r="1495" spans="1:23" ht="84">
      <c r="A1495" s="197" t="s">
        <v>1013</v>
      </c>
      <c r="B1495" s="197" t="s">
        <v>1623</v>
      </c>
      <c r="C1495" s="192" t="s">
        <v>1009</v>
      </c>
      <c r="D1495" s="192">
        <v>5723</v>
      </c>
      <c r="E1495" s="193">
        <v>45727</v>
      </c>
      <c r="F1495" s="192" t="s">
        <v>1624</v>
      </c>
      <c r="G1495" s="192" t="s">
        <v>1624</v>
      </c>
      <c r="H1495" s="191">
        <v>45717</v>
      </c>
      <c r="I1495" s="187">
        <v>20337.72</v>
      </c>
      <c r="J1495" s="193">
        <v>45757</v>
      </c>
      <c r="K1495" s="192" t="s">
        <v>1624</v>
      </c>
      <c r="L1495" s="192" t="s">
        <v>1625</v>
      </c>
      <c r="M1495" s="197" t="s">
        <v>1626</v>
      </c>
      <c r="N1495" s="187">
        <v>20337.72</v>
      </c>
      <c r="O1495" s="207">
        <v>45717</v>
      </c>
      <c r="P1495" s="205"/>
      <c r="Q1495" s="205"/>
      <c r="R1495" s="187" t="s">
        <v>1627</v>
      </c>
      <c r="S1495" s="205"/>
      <c r="T1495" s="187" t="s">
        <v>1509</v>
      </c>
      <c r="U1495" s="203">
        <v>50</v>
      </c>
      <c r="V1495" s="201" t="s">
        <v>1033</v>
      </c>
      <c r="W1495" s="201" t="s">
        <v>1042</v>
      </c>
    </row>
    <row r="1496" spans="1:23" ht="84">
      <c r="A1496" s="197" t="s">
        <v>1013</v>
      </c>
      <c r="B1496" s="197" t="s">
        <v>1623</v>
      </c>
      <c r="C1496" s="192" t="s">
        <v>1009</v>
      </c>
      <c r="D1496" s="192">
        <v>5937</v>
      </c>
      <c r="E1496" s="193">
        <v>45750</v>
      </c>
      <c r="F1496" s="192" t="s">
        <v>1624</v>
      </c>
      <c r="G1496" s="192" t="s">
        <v>1624</v>
      </c>
      <c r="H1496" s="191">
        <v>45748</v>
      </c>
      <c r="I1496" s="187">
        <v>20337.72</v>
      </c>
      <c r="J1496" s="193">
        <v>45780</v>
      </c>
      <c r="K1496" s="192" t="s">
        <v>1624</v>
      </c>
      <c r="L1496" s="192" t="s">
        <v>1625</v>
      </c>
      <c r="M1496" s="197" t="s">
        <v>1626</v>
      </c>
      <c r="N1496" s="187">
        <v>20337.72</v>
      </c>
      <c r="O1496" s="207">
        <v>45748</v>
      </c>
      <c r="P1496" s="205"/>
      <c r="Q1496" s="205"/>
      <c r="R1496" s="187" t="s">
        <v>1627</v>
      </c>
      <c r="S1496" s="205"/>
      <c r="T1496" s="187" t="s">
        <v>1509</v>
      </c>
      <c r="U1496" s="203">
        <v>27</v>
      </c>
      <c r="V1496" s="201" t="s">
        <v>1032</v>
      </c>
      <c r="W1496" s="201" t="s">
        <v>1042</v>
      </c>
    </row>
    <row r="1497" spans="1:23" ht="84">
      <c r="A1497" s="197" t="s">
        <v>1013</v>
      </c>
      <c r="B1497" s="197" t="s">
        <v>1623</v>
      </c>
      <c r="C1497" s="192" t="s">
        <v>1009</v>
      </c>
      <c r="D1497" s="192">
        <v>6157</v>
      </c>
      <c r="E1497" s="193">
        <v>45783</v>
      </c>
      <c r="F1497" s="192" t="s">
        <v>1624</v>
      </c>
      <c r="G1497" s="192" t="s">
        <v>1624</v>
      </c>
      <c r="H1497" s="191">
        <v>45778</v>
      </c>
      <c r="I1497" s="187">
        <v>20337.72</v>
      </c>
      <c r="J1497" s="193">
        <v>45813</v>
      </c>
      <c r="K1497" s="192" t="s">
        <v>1624</v>
      </c>
      <c r="L1497" s="192" t="s">
        <v>1625</v>
      </c>
      <c r="M1497" s="197" t="s">
        <v>1626</v>
      </c>
      <c r="N1497" s="187">
        <v>20337.72</v>
      </c>
      <c r="O1497" s="207">
        <v>45778</v>
      </c>
      <c r="P1497" s="205"/>
      <c r="Q1497" s="205"/>
      <c r="R1497" s="187" t="s">
        <v>1627</v>
      </c>
      <c r="S1497" s="205"/>
      <c r="T1497" s="187" t="s">
        <v>1509</v>
      </c>
      <c r="U1497" s="203">
        <v>0</v>
      </c>
      <c r="V1497" s="201" t="s">
        <v>1031</v>
      </c>
      <c r="W1497" s="201" t="s">
        <v>1042</v>
      </c>
    </row>
    <row r="1498" spans="1:23" ht="63">
      <c r="A1498" s="197" t="s">
        <v>1014</v>
      </c>
      <c r="B1498" s="197" t="s">
        <v>1628</v>
      </c>
      <c r="C1498" s="192" t="s">
        <v>1009</v>
      </c>
      <c r="D1498" s="192">
        <v>6112</v>
      </c>
      <c r="E1498" s="193">
        <v>45783</v>
      </c>
      <c r="F1498" s="192" t="s">
        <v>1629</v>
      </c>
      <c r="G1498" s="192" t="s">
        <v>1629</v>
      </c>
      <c r="H1498" s="191">
        <v>45778</v>
      </c>
      <c r="I1498" s="187">
        <v>29504.04</v>
      </c>
      <c r="J1498" s="193">
        <v>45813</v>
      </c>
      <c r="K1498" s="192" t="s">
        <v>1629</v>
      </c>
      <c r="L1498" s="192" t="s">
        <v>1630</v>
      </c>
      <c r="M1498" s="197" t="s">
        <v>1631</v>
      </c>
      <c r="N1498" s="187">
        <v>29504.04</v>
      </c>
      <c r="O1498" s="207">
        <v>45778</v>
      </c>
      <c r="P1498" s="205"/>
      <c r="Q1498" s="205"/>
      <c r="R1498" s="187" t="s">
        <v>1632</v>
      </c>
      <c r="S1498" s="205"/>
      <c r="T1498" s="187" t="s">
        <v>1509</v>
      </c>
      <c r="U1498" s="203">
        <v>0</v>
      </c>
      <c r="V1498" s="201" t="s">
        <v>1031</v>
      </c>
      <c r="W1498" s="201" t="s">
        <v>1042</v>
      </c>
    </row>
    <row r="1499" spans="1:23" ht="63">
      <c r="A1499" s="197" t="s">
        <v>852</v>
      </c>
      <c r="B1499" s="197" t="s">
        <v>1633</v>
      </c>
      <c r="C1499" s="192" t="s">
        <v>1009</v>
      </c>
      <c r="D1499" s="192">
        <v>6104</v>
      </c>
      <c r="E1499" s="193">
        <v>45783</v>
      </c>
      <c r="F1499" s="192" t="s">
        <v>1634</v>
      </c>
      <c r="G1499" s="192" t="s">
        <v>1634</v>
      </c>
      <c r="H1499" s="191">
        <v>45778</v>
      </c>
      <c r="I1499" s="187">
        <v>42491.5</v>
      </c>
      <c r="J1499" s="193">
        <v>45813</v>
      </c>
      <c r="K1499" s="192" t="s">
        <v>1634</v>
      </c>
      <c r="L1499" s="192" t="s">
        <v>1635</v>
      </c>
      <c r="M1499" s="197" t="s">
        <v>1636</v>
      </c>
      <c r="N1499" s="187">
        <v>42491.5</v>
      </c>
      <c r="O1499" s="207">
        <v>45778</v>
      </c>
      <c r="P1499" s="205"/>
      <c r="Q1499" s="205"/>
      <c r="R1499" s="187" t="s">
        <v>1637</v>
      </c>
      <c r="S1499" s="205"/>
      <c r="T1499" s="187" t="s">
        <v>1509</v>
      </c>
      <c r="U1499" s="203">
        <v>0</v>
      </c>
      <c r="V1499" s="201" t="s">
        <v>1031</v>
      </c>
      <c r="W1499" s="201" t="s">
        <v>1042</v>
      </c>
    </row>
    <row r="1500" spans="1:23" ht="63">
      <c r="A1500" s="197" t="s">
        <v>852</v>
      </c>
      <c r="B1500" s="197" t="s">
        <v>1633</v>
      </c>
      <c r="C1500" s="192" t="s">
        <v>1009</v>
      </c>
      <c r="D1500" s="192">
        <v>6248</v>
      </c>
      <c r="E1500" s="193">
        <v>45792</v>
      </c>
      <c r="F1500" s="192" t="s">
        <v>1634</v>
      </c>
      <c r="G1500" s="192" t="s">
        <v>1634</v>
      </c>
      <c r="H1500" s="191">
        <v>45778</v>
      </c>
      <c r="I1500" s="187">
        <v>2341.71</v>
      </c>
      <c r="J1500" s="193">
        <v>45822</v>
      </c>
      <c r="K1500" s="192" t="s">
        <v>1634</v>
      </c>
      <c r="L1500" s="192" t="s">
        <v>1635</v>
      </c>
      <c r="M1500" s="197" t="s">
        <v>1636</v>
      </c>
      <c r="N1500" s="187">
        <v>2341.71</v>
      </c>
      <c r="O1500" s="207">
        <v>45778</v>
      </c>
      <c r="P1500" s="205"/>
      <c r="Q1500" s="205"/>
      <c r="R1500" s="187" t="s">
        <v>1637</v>
      </c>
      <c r="S1500" s="205"/>
      <c r="T1500" s="187" t="s">
        <v>1509</v>
      </c>
      <c r="U1500" s="203">
        <v>0</v>
      </c>
      <c r="V1500" s="201" t="s">
        <v>1031</v>
      </c>
      <c r="W1500" s="201" t="s">
        <v>1042</v>
      </c>
    </row>
    <row r="1501" spans="1:23" ht="73.5">
      <c r="A1501" s="197" t="s">
        <v>886</v>
      </c>
      <c r="B1501" s="197" t="s">
        <v>1638</v>
      </c>
      <c r="C1501" s="192" t="s">
        <v>1009</v>
      </c>
      <c r="D1501" s="192">
        <v>6123</v>
      </c>
      <c r="E1501" s="193">
        <v>45783</v>
      </c>
      <c r="F1501" s="192" t="s">
        <v>1639</v>
      </c>
      <c r="G1501" s="192" t="s">
        <v>1639</v>
      </c>
      <c r="H1501" s="191">
        <v>45778</v>
      </c>
      <c r="I1501" s="187">
        <v>15925.46</v>
      </c>
      <c r="J1501" s="193">
        <v>45813</v>
      </c>
      <c r="K1501" s="192" t="s">
        <v>1639</v>
      </c>
      <c r="L1501" s="192" t="s">
        <v>1640</v>
      </c>
      <c r="M1501" s="197" t="s">
        <v>1641</v>
      </c>
      <c r="N1501" s="187">
        <v>15925.46</v>
      </c>
      <c r="O1501" s="207">
        <v>45778</v>
      </c>
      <c r="P1501" s="205"/>
      <c r="Q1501" s="205"/>
      <c r="R1501" s="187" t="s">
        <v>1642</v>
      </c>
      <c r="S1501" s="205"/>
      <c r="T1501" s="187" t="s">
        <v>1509</v>
      </c>
      <c r="U1501" s="203">
        <v>0</v>
      </c>
      <c r="V1501" s="201" t="s">
        <v>1031</v>
      </c>
      <c r="W1501" s="201" t="s">
        <v>1042</v>
      </c>
    </row>
    <row r="1502" spans="1:23" ht="63">
      <c r="A1502" s="197" t="s">
        <v>1015</v>
      </c>
      <c r="B1502" s="197" t="s">
        <v>1643</v>
      </c>
      <c r="C1502" s="192" t="s">
        <v>1009</v>
      </c>
      <c r="D1502" s="192">
        <v>6230</v>
      </c>
      <c r="E1502" s="193">
        <v>45783</v>
      </c>
      <c r="F1502" s="192" t="s">
        <v>1644</v>
      </c>
      <c r="G1502" s="192" t="s">
        <v>1644</v>
      </c>
      <c r="H1502" s="191">
        <v>45778</v>
      </c>
      <c r="I1502" s="187">
        <v>27499.200000000001</v>
      </c>
      <c r="J1502" s="193">
        <v>45813</v>
      </c>
      <c r="K1502" s="192" t="s">
        <v>1644</v>
      </c>
      <c r="L1502" s="192" t="s">
        <v>1645</v>
      </c>
      <c r="M1502" s="197" t="s">
        <v>1646</v>
      </c>
      <c r="N1502" s="187">
        <v>27499.200000000001</v>
      </c>
      <c r="O1502" s="207">
        <v>45778</v>
      </c>
      <c r="P1502" s="205"/>
      <c r="Q1502" s="205"/>
      <c r="R1502" s="187" t="s">
        <v>1647</v>
      </c>
      <c r="S1502" s="205"/>
      <c r="T1502" s="187" t="s">
        <v>1509</v>
      </c>
      <c r="U1502" s="203">
        <v>0</v>
      </c>
      <c r="V1502" s="201" t="s">
        <v>1031</v>
      </c>
      <c r="W1502" s="201" t="s">
        <v>1042</v>
      </c>
    </row>
    <row r="1503" spans="1:23" ht="63">
      <c r="A1503" s="197" t="s">
        <v>854</v>
      </c>
      <c r="B1503" s="197" t="s">
        <v>1648</v>
      </c>
      <c r="C1503" s="192" t="s">
        <v>1009</v>
      </c>
      <c r="D1503" s="192">
        <v>6242</v>
      </c>
      <c r="E1503" s="193">
        <v>45783</v>
      </c>
      <c r="F1503" s="192" t="s">
        <v>1649</v>
      </c>
      <c r="G1503" s="192" t="s">
        <v>1649</v>
      </c>
      <c r="H1503" s="191">
        <v>45778</v>
      </c>
      <c r="I1503" s="187">
        <v>19821.71</v>
      </c>
      <c r="J1503" s="193">
        <v>45813</v>
      </c>
      <c r="K1503" s="192" t="s">
        <v>1649</v>
      </c>
      <c r="L1503" s="192" t="s">
        <v>1650</v>
      </c>
      <c r="M1503" s="197" t="s">
        <v>1651</v>
      </c>
      <c r="N1503" s="187">
        <v>19821.71</v>
      </c>
      <c r="O1503" s="207">
        <v>45778</v>
      </c>
      <c r="P1503" s="205"/>
      <c r="Q1503" s="205"/>
      <c r="R1503" s="187" t="s">
        <v>1652</v>
      </c>
      <c r="S1503" s="205"/>
      <c r="T1503" s="187" t="s">
        <v>1509</v>
      </c>
      <c r="U1503" s="203">
        <v>0</v>
      </c>
      <c r="V1503" s="201" t="s">
        <v>1031</v>
      </c>
      <c r="W1503" s="201" t="s">
        <v>1042</v>
      </c>
    </row>
    <row r="1504" spans="1:23" ht="52.5">
      <c r="A1504" s="197" t="s">
        <v>957</v>
      </c>
      <c r="B1504" s="197" t="s">
        <v>1653</v>
      </c>
      <c r="C1504" s="192" t="s">
        <v>1005</v>
      </c>
      <c r="D1504" s="192">
        <v>20533</v>
      </c>
      <c r="E1504" s="193">
        <v>45807</v>
      </c>
      <c r="F1504" s="205"/>
      <c r="G1504" s="205"/>
      <c r="H1504" s="205"/>
      <c r="I1504" s="187">
        <v>2367.0700000000002</v>
      </c>
      <c r="J1504" s="193">
        <v>45838</v>
      </c>
      <c r="K1504" s="192" t="s">
        <v>1516</v>
      </c>
      <c r="L1504" s="205"/>
      <c r="M1504" s="197" t="s">
        <v>1516</v>
      </c>
      <c r="N1504" s="187">
        <v>2367.0700000000002</v>
      </c>
      <c r="O1504" s="199"/>
      <c r="P1504" s="205"/>
      <c r="Q1504" s="205"/>
      <c r="R1504" s="205"/>
      <c r="S1504" s="205"/>
      <c r="T1504" s="187" t="s">
        <v>1512</v>
      </c>
      <c r="U1504" s="203">
        <v>0</v>
      </c>
      <c r="V1504" s="201" t="s">
        <v>1031</v>
      </c>
      <c r="W1504" s="201" t="s">
        <v>1043</v>
      </c>
    </row>
    <row r="1505" spans="1:23" ht="63">
      <c r="A1505" s="197" t="s">
        <v>486</v>
      </c>
      <c r="B1505" s="197" t="s">
        <v>1654</v>
      </c>
      <c r="C1505" s="192" t="s">
        <v>1009</v>
      </c>
      <c r="D1505" s="192">
        <v>6098</v>
      </c>
      <c r="E1505" s="193">
        <v>45783</v>
      </c>
      <c r="F1505" s="192" t="s">
        <v>1655</v>
      </c>
      <c r="G1505" s="192" t="s">
        <v>1655</v>
      </c>
      <c r="H1505" s="191">
        <v>45778</v>
      </c>
      <c r="I1505" s="187">
        <v>23548.53</v>
      </c>
      <c r="J1505" s="193">
        <v>45813</v>
      </c>
      <c r="K1505" s="192" t="s">
        <v>1655</v>
      </c>
      <c r="L1505" s="192" t="s">
        <v>1656</v>
      </c>
      <c r="M1505" s="197" t="s">
        <v>1657</v>
      </c>
      <c r="N1505" s="187">
        <v>23548.53</v>
      </c>
      <c r="O1505" s="207">
        <v>45778</v>
      </c>
      <c r="P1505" s="205"/>
      <c r="Q1505" s="205"/>
      <c r="R1505" s="187" t="s">
        <v>1658</v>
      </c>
      <c r="S1505" s="205"/>
      <c r="T1505" s="187" t="s">
        <v>1509</v>
      </c>
      <c r="U1505" s="203">
        <v>0</v>
      </c>
      <c r="V1505" s="201" t="s">
        <v>1031</v>
      </c>
      <c r="W1505" s="201" t="s">
        <v>1042</v>
      </c>
    </row>
    <row r="1506" spans="1:23" ht="73.5">
      <c r="A1506" s="197" t="s">
        <v>835</v>
      </c>
      <c r="B1506" s="197" t="s">
        <v>1659</v>
      </c>
      <c r="C1506" s="192" t="s">
        <v>1009</v>
      </c>
      <c r="D1506" s="192">
        <v>6169</v>
      </c>
      <c r="E1506" s="193">
        <v>45783</v>
      </c>
      <c r="F1506" s="192" t="s">
        <v>7014</v>
      </c>
      <c r="G1506" s="192" t="s">
        <v>7014</v>
      </c>
      <c r="H1506" s="191">
        <v>45778</v>
      </c>
      <c r="I1506" s="187">
        <v>18307.61</v>
      </c>
      <c r="J1506" s="193">
        <v>45813</v>
      </c>
      <c r="K1506" s="192" t="s">
        <v>7014</v>
      </c>
      <c r="L1506" s="192" t="s">
        <v>7015</v>
      </c>
      <c r="M1506" s="197" t="s">
        <v>7016</v>
      </c>
      <c r="N1506" s="187">
        <v>18307.61</v>
      </c>
      <c r="O1506" s="207">
        <v>45778</v>
      </c>
      <c r="P1506" s="205"/>
      <c r="Q1506" s="205"/>
      <c r="R1506" s="187" t="s">
        <v>7017</v>
      </c>
      <c r="S1506" s="205"/>
      <c r="T1506" s="187" t="s">
        <v>1509</v>
      </c>
      <c r="U1506" s="203">
        <v>0</v>
      </c>
      <c r="V1506" s="201" t="s">
        <v>1031</v>
      </c>
      <c r="W1506" s="201" t="s">
        <v>1042</v>
      </c>
    </row>
    <row r="1507" spans="1:23" ht="84">
      <c r="A1507" s="197" t="s">
        <v>899</v>
      </c>
      <c r="B1507" s="197" t="s">
        <v>1661</v>
      </c>
      <c r="C1507" s="192" t="s">
        <v>1009</v>
      </c>
      <c r="D1507" s="192">
        <v>6168</v>
      </c>
      <c r="E1507" s="193">
        <v>45783</v>
      </c>
      <c r="F1507" s="192" t="s">
        <v>1662</v>
      </c>
      <c r="G1507" s="192" t="s">
        <v>1662</v>
      </c>
      <c r="H1507" s="191">
        <v>45778</v>
      </c>
      <c r="I1507" s="187">
        <v>17747.97</v>
      </c>
      <c r="J1507" s="193">
        <v>45813</v>
      </c>
      <c r="K1507" s="192" t="s">
        <v>1662</v>
      </c>
      <c r="L1507" s="192" t="s">
        <v>1663</v>
      </c>
      <c r="M1507" s="197" t="s">
        <v>1664</v>
      </c>
      <c r="N1507" s="187">
        <v>17747.97</v>
      </c>
      <c r="O1507" s="207">
        <v>45778</v>
      </c>
      <c r="P1507" s="205"/>
      <c r="Q1507" s="205"/>
      <c r="R1507" s="187" t="s">
        <v>1665</v>
      </c>
      <c r="S1507" s="205"/>
      <c r="T1507" s="187" t="s">
        <v>1509</v>
      </c>
      <c r="U1507" s="203">
        <v>0</v>
      </c>
      <c r="V1507" s="201" t="s">
        <v>1031</v>
      </c>
      <c r="W1507" s="201" t="s">
        <v>1042</v>
      </c>
    </row>
    <row r="1508" spans="1:23" ht="73.5">
      <c r="A1508" s="197" t="s">
        <v>882</v>
      </c>
      <c r="B1508" s="197" t="s">
        <v>1666</v>
      </c>
      <c r="C1508" s="192" t="s">
        <v>1009</v>
      </c>
      <c r="D1508" s="192">
        <v>6205</v>
      </c>
      <c r="E1508" s="193">
        <v>45783</v>
      </c>
      <c r="F1508" s="192" t="s">
        <v>1667</v>
      </c>
      <c r="G1508" s="192" t="s">
        <v>1667</v>
      </c>
      <c r="H1508" s="191">
        <v>45778</v>
      </c>
      <c r="I1508" s="187">
        <v>18039.330000000002</v>
      </c>
      <c r="J1508" s="193">
        <v>45813</v>
      </c>
      <c r="K1508" s="192" t="s">
        <v>1667</v>
      </c>
      <c r="L1508" s="192" t="s">
        <v>1668</v>
      </c>
      <c r="M1508" s="197" t="s">
        <v>1669</v>
      </c>
      <c r="N1508" s="187">
        <v>18039.330000000002</v>
      </c>
      <c r="O1508" s="207">
        <v>45778</v>
      </c>
      <c r="P1508" s="205"/>
      <c r="Q1508" s="205"/>
      <c r="R1508" s="187" t="s">
        <v>1670</v>
      </c>
      <c r="S1508" s="205"/>
      <c r="T1508" s="187" t="s">
        <v>1509</v>
      </c>
      <c r="U1508" s="203">
        <v>0</v>
      </c>
      <c r="V1508" s="201" t="s">
        <v>1031</v>
      </c>
      <c r="W1508" s="201" t="s">
        <v>1042</v>
      </c>
    </row>
    <row r="1509" spans="1:23" ht="73.5">
      <c r="A1509" s="197" t="s">
        <v>891</v>
      </c>
      <c r="B1509" s="197" t="s">
        <v>1671</v>
      </c>
      <c r="C1509" s="192" t="s">
        <v>1009</v>
      </c>
      <c r="D1509" s="192">
        <v>6103</v>
      </c>
      <c r="E1509" s="193">
        <v>45783</v>
      </c>
      <c r="F1509" s="192" t="s">
        <v>1672</v>
      </c>
      <c r="G1509" s="192" t="s">
        <v>1672</v>
      </c>
      <c r="H1509" s="191">
        <v>45778</v>
      </c>
      <c r="I1509" s="187">
        <v>26075.84</v>
      </c>
      <c r="J1509" s="193">
        <v>45813</v>
      </c>
      <c r="K1509" s="192" t="s">
        <v>1672</v>
      </c>
      <c r="L1509" s="192" t="s">
        <v>1673</v>
      </c>
      <c r="M1509" s="197" t="s">
        <v>1674</v>
      </c>
      <c r="N1509" s="187">
        <v>26075.84</v>
      </c>
      <c r="O1509" s="207">
        <v>45778</v>
      </c>
      <c r="P1509" s="205"/>
      <c r="Q1509" s="205"/>
      <c r="R1509" s="187" t="s">
        <v>1675</v>
      </c>
      <c r="S1509" s="205"/>
      <c r="T1509" s="187" t="s">
        <v>1509</v>
      </c>
      <c r="U1509" s="203">
        <v>0</v>
      </c>
      <c r="V1509" s="201" t="s">
        <v>1031</v>
      </c>
      <c r="W1509" s="201" t="s">
        <v>1042</v>
      </c>
    </row>
    <row r="1510" spans="1:23" ht="73.5">
      <c r="A1510" s="197" t="s">
        <v>891</v>
      </c>
      <c r="B1510" s="197" t="s">
        <v>1671</v>
      </c>
      <c r="C1510" s="192" t="s">
        <v>1009</v>
      </c>
      <c r="D1510" s="192">
        <v>6249</v>
      </c>
      <c r="E1510" s="193">
        <v>45792</v>
      </c>
      <c r="F1510" s="192" t="s">
        <v>1672</v>
      </c>
      <c r="G1510" s="192" t="s">
        <v>1672</v>
      </c>
      <c r="H1510" s="191">
        <v>45778</v>
      </c>
      <c r="I1510" s="187">
        <v>1437.04</v>
      </c>
      <c r="J1510" s="193">
        <v>45822</v>
      </c>
      <c r="K1510" s="192" t="s">
        <v>1672</v>
      </c>
      <c r="L1510" s="192" t="s">
        <v>1673</v>
      </c>
      <c r="M1510" s="197" t="s">
        <v>1674</v>
      </c>
      <c r="N1510" s="187">
        <v>1437.04</v>
      </c>
      <c r="O1510" s="207">
        <v>45778</v>
      </c>
      <c r="P1510" s="205"/>
      <c r="Q1510" s="205"/>
      <c r="R1510" s="187" t="s">
        <v>1675</v>
      </c>
      <c r="S1510" s="205"/>
      <c r="T1510" s="187" t="s">
        <v>1509</v>
      </c>
      <c r="U1510" s="203">
        <v>0</v>
      </c>
      <c r="V1510" s="201" t="s">
        <v>1031</v>
      </c>
      <c r="W1510" s="201" t="s">
        <v>1042</v>
      </c>
    </row>
    <row r="1511" spans="1:23" ht="63">
      <c r="A1511" s="197" t="s">
        <v>937</v>
      </c>
      <c r="B1511" s="197" t="s">
        <v>7018</v>
      </c>
      <c r="C1511" s="192" t="s">
        <v>1009</v>
      </c>
      <c r="D1511" s="192">
        <v>6265</v>
      </c>
      <c r="E1511" s="193">
        <v>45792</v>
      </c>
      <c r="F1511" s="192" t="s">
        <v>7019</v>
      </c>
      <c r="G1511" s="192" t="s">
        <v>7019</v>
      </c>
      <c r="H1511" s="191">
        <v>45778</v>
      </c>
      <c r="I1511" s="187">
        <v>1409.63</v>
      </c>
      <c r="J1511" s="193">
        <v>45822</v>
      </c>
      <c r="K1511" s="192" t="s">
        <v>7019</v>
      </c>
      <c r="L1511" s="192" t="s">
        <v>7020</v>
      </c>
      <c r="M1511" s="197" t="s">
        <v>7021</v>
      </c>
      <c r="N1511" s="187">
        <v>1409.63</v>
      </c>
      <c r="O1511" s="207">
        <v>45778</v>
      </c>
      <c r="P1511" s="205"/>
      <c r="Q1511" s="205"/>
      <c r="R1511" s="187" t="s">
        <v>7022</v>
      </c>
      <c r="S1511" s="205"/>
      <c r="T1511" s="187" t="s">
        <v>1509</v>
      </c>
      <c r="U1511" s="203">
        <v>0</v>
      </c>
      <c r="V1511" s="201" t="s">
        <v>1031</v>
      </c>
      <c r="W1511" s="201" t="s">
        <v>1042</v>
      </c>
    </row>
    <row r="1512" spans="1:23" ht="63">
      <c r="A1512" s="197" t="s">
        <v>1676</v>
      </c>
      <c r="B1512" s="197" t="s">
        <v>1677</v>
      </c>
      <c r="C1512" s="192" t="s">
        <v>1009</v>
      </c>
      <c r="D1512" s="192">
        <v>5630</v>
      </c>
      <c r="E1512" s="193">
        <v>45693</v>
      </c>
      <c r="F1512" s="192" t="s">
        <v>1678</v>
      </c>
      <c r="G1512" s="192" t="s">
        <v>1678</v>
      </c>
      <c r="H1512" s="191">
        <v>45689</v>
      </c>
      <c r="I1512" s="187">
        <v>17725.91</v>
      </c>
      <c r="J1512" s="193">
        <v>45723</v>
      </c>
      <c r="K1512" s="192" t="s">
        <v>1678</v>
      </c>
      <c r="L1512" s="192" t="s">
        <v>1679</v>
      </c>
      <c r="M1512" s="197" t="s">
        <v>1680</v>
      </c>
      <c r="N1512" s="187">
        <v>17725.91</v>
      </c>
      <c r="O1512" s="207">
        <v>45689</v>
      </c>
      <c r="P1512" s="205"/>
      <c r="Q1512" s="205"/>
      <c r="R1512" s="187" t="s">
        <v>1681</v>
      </c>
      <c r="S1512" s="205"/>
      <c r="T1512" s="187" t="s">
        <v>1509</v>
      </c>
      <c r="U1512" s="203">
        <v>84</v>
      </c>
      <c r="V1512" s="201" t="s">
        <v>1034</v>
      </c>
      <c r="W1512" s="201" t="s">
        <v>1042</v>
      </c>
    </row>
    <row r="1513" spans="1:23" ht="63">
      <c r="A1513" s="197" t="s">
        <v>1676</v>
      </c>
      <c r="B1513" s="197" t="s">
        <v>1677</v>
      </c>
      <c r="C1513" s="192" t="s">
        <v>1009</v>
      </c>
      <c r="D1513" s="192">
        <v>5831</v>
      </c>
      <c r="E1513" s="193">
        <v>45727</v>
      </c>
      <c r="F1513" s="192" t="s">
        <v>1678</v>
      </c>
      <c r="G1513" s="192" t="s">
        <v>1678</v>
      </c>
      <c r="H1513" s="191">
        <v>45717</v>
      </c>
      <c r="I1513" s="187">
        <v>17725.91</v>
      </c>
      <c r="J1513" s="193">
        <v>45757</v>
      </c>
      <c r="K1513" s="192" t="s">
        <v>1678</v>
      </c>
      <c r="L1513" s="192" t="s">
        <v>1679</v>
      </c>
      <c r="M1513" s="197" t="s">
        <v>1680</v>
      </c>
      <c r="N1513" s="187">
        <v>17725.91</v>
      </c>
      <c r="O1513" s="207">
        <v>45717</v>
      </c>
      <c r="P1513" s="205"/>
      <c r="Q1513" s="205"/>
      <c r="R1513" s="187" t="s">
        <v>1681</v>
      </c>
      <c r="S1513" s="205"/>
      <c r="T1513" s="187" t="s">
        <v>1509</v>
      </c>
      <c r="U1513" s="203">
        <v>50</v>
      </c>
      <c r="V1513" s="201" t="s">
        <v>1033</v>
      </c>
      <c r="W1513" s="201" t="s">
        <v>1042</v>
      </c>
    </row>
    <row r="1514" spans="1:23" ht="63">
      <c r="A1514" s="197" t="s">
        <v>1676</v>
      </c>
      <c r="B1514" s="197" t="s">
        <v>1677</v>
      </c>
      <c r="C1514" s="192" t="s">
        <v>1009</v>
      </c>
      <c r="D1514" s="192">
        <v>5914</v>
      </c>
      <c r="E1514" s="193">
        <v>45750</v>
      </c>
      <c r="F1514" s="192" t="s">
        <v>1678</v>
      </c>
      <c r="G1514" s="192" t="s">
        <v>1678</v>
      </c>
      <c r="H1514" s="191">
        <v>45748</v>
      </c>
      <c r="I1514" s="187">
        <v>17725.91</v>
      </c>
      <c r="J1514" s="193">
        <v>45780</v>
      </c>
      <c r="K1514" s="192" t="s">
        <v>1678</v>
      </c>
      <c r="L1514" s="192" t="s">
        <v>1679</v>
      </c>
      <c r="M1514" s="197" t="s">
        <v>1680</v>
      </c>
      <c r="N1514" s="187">
        <v>17725.91</v>
      </c>
      <c r="O1514" s="207">
        <v>45748</v>
      </c>
      <c r="P1514" s="205"/>
      <c r="Q1514" s="205"/>
      <c r="R1514" s="187" t="s">
        <v>1681</v>
      </c>
      <c r="S1514" s="205"/>
      <c r="T1514" s="187" t="s">
        <v>1509</v>
      </c>
      <c r="U1514" s="203">
        <v>27</v>
      </c>
      <c r="V1514" s="201" t="s">
        <v>1032</v>
      </c>
      <c r="W1514" s="201" t="s">
        <v>1042</v>
      </c>
    </row>
    <row r="1515" spans="1:23" ht="63">
      <c r="A1515" s="197" t="s">
        <v>1676</v>
      </c>
      <c r="B1515" s="197" t="s">
        <v>1677</v>
      </c>
      <c r="C1515" s="192" t="s">
        <v>1009</v>
      </c>
      <c r="D1515" s="192">
        <v>6209</v>
      </c>
      <c r="E1515" s="193">
        <v>45783</v>
      </c>
      <c r="F1515" s="192" t="s">
        <v>1678</v>
      </c>
      <c r="G1515" s="192" t="s">
        <v>1678</v>
      </c>
      <c r="H1515" s="191">
        <v>45778</v>
      </c>
      <c r="I1515" s="187">
        <v>17725.91</v>
      </c>
      <c r="J1515" s="193">
        <v>45813</v>
      </c>
      <c r="K1515" s="192" t="s">
        <v>1678</v>
      </c>
      <c r="L1515" s="192" t="s">
        <v>1679</v>
      </c>
      <c r="M1515" s="197" t="s">
        <v>1680</v>
      </c>
      <c r="N1515" s="187">
        <v>17725.91</v>
      </c>
      <c r="O1515" s="207">
        <v>45778</v>
      </c>
      <c r="P1515" s="205"/>
      <c r="Q1515" s="205"/>
      <c r="R1515" s="187" t="s">
        <v>1681</v>
      </c>
      <c r="S1515" s="205"/>
      <c r="T1515" s="187" t="s">
        <v>1509</v>
      </c>
      <c r="U1515" s="203">
        <v>0</v>
      </c>
      <c r="V1515" s="201" t="s">
        <v>1031</v>
      </c>
      <c r="W1515" s="201" t="s">
        <v>1042</v>
      </c>
    </row>
    <row r="1516" spans="1:23" ht="63">
      <c r="A1516" s="197" t="s">
        <v>1682</v>
      </c>
      <c r="B1516" s="197" t="s">
        <v>1683</v>
      </c>
      <c r="C1516" s="192" t="s">
        <v>1009</v>
      </c>
      <c r="D1516" s="192">
        <v>5850</v>
      </c>
      <c r="E1516" s="193">
        <v>45727</v>
      </c>
      <c r="F1516" s="192" t="s">
        <v>1684</v>
      </c>
      <c r="G1516" s="192" t="s">
        <v>1684</v>
      </c>
      <c r="H1516" s="191">
        <v>45717</v>
      </c>
      <c r="I1516" s="187">
        <v>21139.11</v>
      </c>
      <c r="J1516" s="193">
        <v>45757</v>
      </c>
      <c r="K1516" s="192" t="s">
        <v>1684</v>
      </c>
      <c r="L1516" s="192" t="s">
        <v>1685</v>
      </c>
      <c r="M1516" s="197" t="s">
        <v>1686</v>
      </c>
      <c r="N1516" s="187">
        <v>21139.11</v>
      </c>
      <c r="O1516" s="207">
        <v>45717</v>
      </c>
      <c r="P1516" s="205"/>
      <c r="Q1516" s="205"/>
      <c r="R1516" s="187" t="s">
        <v>1687</v>
      </c>
      <c r="S1516" s="205"/>
      <c r="T1516" s="187" t="s">
        <v>1509</v>
      </c>
      <c r="U1516" s="203">
        <v>50</v>
      </c>
      <c r="V1516" s="201" t="s">
        <v>1033</v>
      </c>
      <c r="W1516" s="201" t="s">
        <v>1042</v>
      </c>
    </row>
    <row r="1517" spans="1:23" ht="63">
      <c r="A1517" s="197" t="s">
        <v>1682</v>
      </c>
      <c r="B1517" s="197" t="s">
        <v>1683</v>
      </c>
      <c r="C1517" s="192" t="s">
        <v>1009</v>
      </c>
      <c r="D1517" s="192">
        <v>5908</v>
      </c>
      <c r="E1517" s="193">
        <v>45750</v>
      </c>
      <c r="F1517" s="192" t="s">
        <v>1684</v>
      </c>
      <c r="G1517" s="192" t="s">
        <v>1684</v>
      </c>
      <c r="H1517" s="191">
        <v>45748</v>
      </c>
      <c r="I1517" s="187">
        <v>21139.11</v>
      </c>
      <c r="J1517" s="193">
        <v>45780</v>
      </c>
      <c r="K1517" s="192" t="s">
        <v>1684</v>
      </c>
      <c r="L1517" s="192" t="s">
        <v>1685</v>
      </c>
      <c r="M1517" s="197" t="s">
        <v>1686</v>
      </c>
      <c r="N1517" s="187">
        <v>21139.11</v>
      </c>
      <c r="O1517" s="207">
        <v>45748</v>
      </c>
      <c r="P1517" s="205"/>
      <c r="Q1517" s="205"/>
      <c r="R1517" s="187" t="s">
        <v>1687</v>
      </c>
      <c r="S1517" s="205"/>
      <c r="T1517" s="187" t="s">
        <v>1509</v>
      </c>
      <c r="U1517" s="203">
        <v>27</v>
      </c>
      <c r="V1517" s="201" t="s">
        <v>1032</v>
      </c>
      <c r="W1517" s="201" t="s">
        <v>1042</v>
      </c>
    </row>
    <row r="1518" spans="1:23" ht="63">
      <c r="A1518" s="197" t="s">
        <v>1682</v>
      </c>
      <c r="B1518" s="197" t="s">
        <v>1683</v>
      </c>
      <c r="C1518" s="192" t="s">
        <v>1009</v>
      </c>
      <c r="D1518" s="192">
        <v>6146</v>
      </c>
      <c r="E1518" s="193">
        <v>45783</v>
      </c>
      <c r="F1518" s="192" t="s">
        <v>1684</v>
      </c>
      <c r="G1518" s="192" t="s">
        <v>1684</v>
      </c>
      <c r="H1518" s="191">
        <v>45778</v>
      </c>
      <c r="I1518" s="187">
        <v>21139.11</v>
      </c>
      <c r="J1518" s="193">
        <v>45813</v>
      </c>
      <c r="K1518" s="192" t="s">
        <v>1684</v>
      </c>
      <c r="L1518" s="192" t="s">
        <v>1685</v>
      </c>
      <c r="M1518" s="197" t="s">
        <v>1686</v>
      </c>
      <c r="N1518" s="187">
        <v>21139.11</v>
      </c>
      <c r="O1518" s="207">
        <v>45778</v>
      </c>
      <c r="P1518" s="205"/>
      <c r="Q1518" s="205"/>
      <c r="R1518" s="187" t="s">
        <v>1687</v>
      </c>
      <c r="S1518" s="205"/>
      <c r="T1518" s="187" t="s">
        <v>1509</v>
      </c>
      <c r="U1518" s="203">
        <v>0</v>
      </c>
      <c r="V1518" s="201" t="s">
        <v>1031</v>
      </c>
      <c r="W1518" s="201" t="s">
        <v>1042</v>
      </c>
    </row>
    <row r="1519" spans="1:23" ht="63">
      <c r="A1519" s="197" t="s">
        <v>1682</v>
      </c>
      <c r="B1519" s="197" t="s">
        <v>1683</v>
      </c>
      <c r="C1519" s="192" t="s">
        <v>1009</v>
      </c>
      <c r="D1519" s="192">
        <v>6267</v>
      </c>
      <c r="E1519" s="193">
        <v>45792</v>
      </c>
      <c r="F1519" s="192" t="s">
        <v>1684</v>
      </c>
      <c r="G1519" s="192" t="s">
        <v>1684</v>
      </c>
      <c r="H1519" s="191">
        <v>45778</v>
      </c>
      <c r="I1519" s="187">
        <v>1482.7</v>
      </c>
      <c r="J1519" s="193">
        <v>45822</v>
      </c>
      <c r="K1519" s="192" t="s">
        <v>1684</v>
      </c>
      <c r="L1519" s="192" t="s">
        <v>1685</v>
      </c>
      <c r="M1519" s="197" t="s">
        <v>1686</v>
      </c>
      <c r="N1519" s="187">
        <v>1482.7</v>
      </c>
      <c r="O1519" s="207">
        <v>45778</v>
      </c>
      <c r="P1519" s="205"/>
      <c r="Q1519" s="205"/>
      <c r="R1519" s="187" t="s">
        <v>1687</v>
      </c>
      <c r="S1519" s="205"/>
      <c r="T1519" s="187" t="s">
        <v>1509</v>
      </c>
      <c r="U1519" s="203">
        <v>0</v>
      </c>
      <c r="V1519" s="201" t="s">
        <v>1031</v>
      </c>
      <c r="W1519" s="201" t="s">
        <v>1042</v>
      </c>
    </row>
    <row r="1520" spans="1:23" ht="84">
      <c r="A1520" s="197" t="s">
        <v>881</v>
      </c>
      <c r="B1520" s="197" t="s">
        <v>1688</v>
      </c>
      <c r="C1520" s="192" t="s">
        <v>1009</v>
      </c>
      <c r="D1520" s="192">
        <v>5978</v>
      </c>
      <c r="E1520" s="193">
        <v>45750</v>
      </c>
      <c r="F1520" s="192" t="s">
        <v>1689</v>
      </c>
      <c r="G1520" s="192" t="s">
        <v>1689</v>
      </c>
      <c r="H1520" s="191">
        <v>45748</v>
      </c>
      <c r="I1520" s="187">
        <v>15890.75</v>
      </c>
      <c r="J1520" s="193">
        <v>45780</v>
      </c>
      <c r="K1520" s="192" t="s">
        <v>1689</v>
      </c>
      <c r="L1520" s="192" t="s">
        <v>1690</v>
      </c>
      <c r="M1520" s="197" t="s">
        <v>1691</v>
      </c>
      <c r="N1520" s="187">
        <v>15890.75</v>
      </c>
      <c r="O1520" s="207">
        <v>45748</v>
      </c>
      <c r="P1520" s="205"/>
      <c r="Q1520" s="205"/>
      <c r="R1520" s="187" t="s">
        <v>1692</v>
      </c>
      <c r="S1520" s="205"/>
      <c r="T1520" s="187" t="s">
        <v>1509</v>
      </c>
      <c r="U1520" s="203">
        <v>27</v>
      </c>
      <c r="V1520" s="201" t="s">
        <v>1032</v>
      </c>
      <c r="W1520" s="201" t="s">
        <v>1042</v>
      </c>
    </row>
    <row r="1521" spans="1:23" ht="84">
      <c r="A1521" s="197" t="s">
        <v>881</v>
      </c>
      <c r="B1521" s="197" t="s">
        <v>1688</v>
      </c>
      <c r="C1521" s="192" t="s">
        <v>1009</v>
      </c>
      <c r="D1521" s="192">
        <v>6136</v>
      </c>
      <c r="E1521" s="193">
        <v>45783</v>
      </c>
      <c r="F1521" s="192" t="s">
        <v>1689</v>
      </c>
      <c r="G1521" s="192" t="s">
        <v>1689</v>
      </c>
      <c r="H1521" s="191">
        <v>45778</v>
      </c>
      <c r="I1521" s="187">
        <v>15890.75</v>
      </c>
      <c r="J1521" s="193">
        <v>45813</v>
      </c>
      <c r="K1521" s="192" t="s">
        <v>1689</v>
      </c>
      <c r="L1521" s="192" t="s">
        <v>1690</v>
      </c>
      <c r="M1521" s="197" t="s">
        <v>1691</v>
      </c>
      <c r="N1521" s="187">
        <v>15890.75</v>
      </c>
      <c r="O1521" s="207">
        <v>45778</v>
      </c>
      <c r="P1521" s="205"/>
      <c r="Q1521" s="205"/>
      <c r="R1521" s="187" t="s">
        <v>1692</v>
      </c>
      <c r="S1521" s="205"/>
      <c r="T1521" s="187" t="s">
        <v>1509</v>
      </c>
      <c r="U1521" s="203">
        <v>0</v>
      </c>
      <c r="V1521" s="201" t="s">
        <v>1031</v>
      </c>
      <c r="W1521" s="201" t="s">
        <v>1042</v>
      </c>
    </row>
    <row r="1522" spans="1:23" ht="63">
      <c r="A1522" s="197" t="s">
        <v>831</v>
      </c>
      <c r="B1522" s="197" t="s">
        <v>1693</v>
      </c>
      <c r="C1522" s="192" t="s">
        <v>1009</v>
      </c>
      <c r="D1522" s="192">
        <v>6099</v>
      </c>
      <c r="E1522" s="193">
        <v>45783</v>
      </c>
      <c r="F1522" s="192" t="s">
        <v>7023</v>
      </c>
      <c r="G1522" s="192" t="s">
        <v>7023</v>
      </c>
      <c r="H1522" s="191">
        <v>45778</v>
      </c>
      <c r="I1522" s="187">
        <v>22923.55</v>
      </c>
      <c r="J1522" s="193">
        <v>45813</v>
      </c>
      <c r="K1522" s="192" t="s">
        <v>7023</v>
      </c>
      <c r="L1522" s="192" t="s">
        <v>7024</v>
      </c>
      <c r="M1522" s="197" t="s">
        <v>7025</v>
      </c>
      <c r="N1522" s="187">
        <v>22923.55</v>
      </c>
      <c r="O1522" s="207">
        <v>45778</v>
      </c>
      <c r="P1522" s="205"/>
      <c r="Q1522" s="205"/>
      <c r="R1522" s="187" t="s">
        <v>7026</v>
      </c>
      <c r="S1522" s="205"/>
      <c r="T1522" s="187" t="s">
        <v>1509</v>
      </c>
      <c r="U1522" s="203">
        <v>0</v>
      </c>
      <c r="V1522" s="201" t="s">
        <v>1031</v>
      </c>
      <c r="W1522" s="201" t="s">
        <v>1042</v>
      </c>
    </row>
    <row r="1523" spans="1:23" ht="84">
      <c r="A1523" s="197" t="s">
        <v>834</v>
      </c>
      <c r="B1523" s="197" t="s">
        <v>1694</v>
      </c>
      <c r="C1523" s="192" t="s">
        <v>1009</v>
      </c>
      <c r="D1523" s="192">
        <v>6135</v>
      </c>
      <c r="E1523" s="193">
        <v>45783</v>
      </c>
      <c r="F1523" s="192" t="s">
        <v>1695</v>
      </c>
      <c r="G1523" s="192" t="s">
        <v>1695</v>
      </c>
      <c r="H1523" s="191">
        <v>45778</v>
      </c>
      <c r="I1523" s="187">
        <v>19376.830000000002</v>
      </c>
      <c r="J1523" s="193">
        <v>45813</v>
      </c>
      <c r="K1523" s="192" t="s">
        <v>1695</v>
      </c>
      <c r="L1523" s="192" t="s">
        <v>1696</v>
      </c>
      <c r="M1523" s="197" t="s">
        <v>1697</v>
      </c>
      <c r="N1523" s="187">
        <v>19376.830000000002</v>
      </c>
      <c r="O1523" s="207">
        <v>45778</v>
      </c>
      <c r="P1523" s="205"/>
      <c r="Q1523" s="205"/>
      <c r="R1523" s="187" t="s">
        <v>1698</v>
      </c>
      <c r="S1523" s="205"/>
      <c r="T1523" s="187" t="s">
        <v>1509</v>
      </c>
      <c r="U1523" s="203">
        <v>0</v>
      </c>
      <c r="V1523" s="201" t="s">
        <v>1031</v>
      </c>
      <c r="W1523" s="201" t="s">
        <v>1042</v>
      </c>
    </row>
    <row r="1524" spans="1:23" ht="84">
      <c r="A1524" s="197" t="s">
        <v>834</v>
      </c>
      <c r="B1524" s="197" t="s">
        <v>1694</v>
      </c>
      <c r="C1524" s="192" t="s">
        <v>1009</v>
      </c>
      <c r="D1524" s="192">
        <v>6261</v>
      </c>
      <c r="E1524" s="193">
        <v>45792</v>
      </c>
      <c r="F1524" s="192" t="s">
        <v>1695</v>
      </c>
      <c r="G1524" s="192" t="s">
        <v>1695</v>
      </c>
      <c r="H1524" s="191">
        <v>45778</v>
      </c>
      <c r="I1524" s="187">
        <v>1812.12</v>
      </c>
      <c r="J1524" s="193">
        <v>45822</v>
      </c>
      <c r="K1524" s="192" t="s">
        <v>1695</v>
      </c>
      <c r="L1524" s="192" t="s">
        <v>1696</v>
      </c>
      <c r="M1524" s="197" t="s">
        <v>1697</v>
      </c>
      <c r="N1524" s="187">
        <v>1812.12</v>
      </c>
      <c r="O1524" s="207">
        <v>45778</v>
      </c>
      <c r="P1524" s="205"/>
      <c r="Q1524" s="205"/>
      <c r="R1524" s="187" t="s">
        <v>1698</v>
      </c>
      <c r="S1524" s="205"/>
      <c r="T1524" s="187" t="s">
        <v>1509</v>
      </c>
      <c r="U1524" s="203">
        <v>0</v>
      </c>
      <c r="V1524" s="201" t="s">
        <v>1031</v>
      </c>
      <c r="W1524" s="201" t="s">
        <v>1042</v>
      </c>
    </row>
    <row r="1525" spans="1:23" ht="52.5">
      <c r="A1525" s="197" t="s">
        <v>1016</v>
      </c>
      <c r="B1525" s="197" t="s">
        <v>1699</v>
      </c>
      <c r="C1525" s="192" t="s">
        <v>1005</v>
      </c>
      <c r="D1525" s="192">
        <v>20535</v>
      </c>
      <c r="E1525" s="193">
        <v>45807</v>
      </c>
      <c r="F1525" s="205"/>
      <c r="G1525" s="205"/>
      <c r="H1525" s="205"/>
      <c r="I1525" s="187">
        <v>10333.74</v>
      </c>
      <c r="J1525" s="193">
        <v>45838</v>
      </c>
      <c r="K1525" s="192" t="s">
        <v>1516</v>
      </c>
      <c r="L1525" s="205"/>
      <c r="M1525" s="197" t="s">
        <v>1516</v>
      </c>
      <c r="N1525" s="187">
        <v>10333.74</v>
      </c>
      <c r="O1525" s="199"/>
      <c r="P1525" s="205"/>
      <c r="Q1525" s="205"/>
      <c r="R1525" s="205"/>
      <c r="S1525" s="205"/>
      <c r="T1525" s="187" t="s">
        <v>1512</v>
      </c>
      <c r="U1525" s="203">
        <v>0</v>
      </c>
      <c r="V1525" s="201" t="s">
        <v>1031</v>
      </c>
      <c r="W1525" s="201" t="s">
        <v>1043</v>
      </c>
    </row>
    <row r="1526" spans="1:23" ht="63">
      <c r="A1526" s="197" t="s">
        <v>853</v>
      </c>
      <c r="B1526" s="197" t="s">
        <v>1700</v>
      </c>
      <c r="C1526" s="192" t="s">
        <v>1009</v>
      </c>
      <c r="D1526" s="192">
        <v>6213</v>
      </c>
      <c r="E1526" s="193">
        <v>45783</v>
      </c>
      <c r="F1526" s="192" t="s">
        <v>7027</v>
      </c>
      <c r="G1526" s="192" t="s">
        <v>7027</v>
      </c>
      <c r="H1526" s="191">
        <v>45778</v>
      </c>
      <c r="I1526" s="187">
        <v>18404.060000000001</v>
      </c>
      <c r="J1526" s="193">
        <v>45813</v>
      </c>
      <c r="K1526" s="192" t="s">
        <v>7027</v>
      </c>
      <c r="L1526" s="192" t="s">
        <v>7028</v>
      </c>
      <c r="M1526" s="197" t="s">
        <v>7029</v>
      </c>
      <c r="N1526" s="187">
        <v>18404.060000000001</v>
      </c>
      <c r="O1526" s="207">
        <v>45778</v>
      </c>
      <c r="P1526" s="205"/>
      <c r="Q1526" s="205"/>
      <c r="R1526" s="187" t="s">
        <v>7030</v>
      </c>
      <c r="S1526" s="205"/>
      <c r="T1526" s="187" t="s">
        <v>1509</v>
      </c>
      <c r="U1526" s="203">
        <v>0</v>
      </c>
      <c r="V1526" s="201" t="s">
        <v>1031</v>
      </c>
      <c r="W1526" s="201" t="s">
        <v>1042</v>
      </c>
    </row>
    <row r="1527" spans="1:23" ht="63">
      <c r="A1527" s="197" t="s">
        <v>1701</v>
      </c>
      <c r="B1527" s="197" t="s">
        <v>1702</v>
      </c>
      <c r="C1527" s="192" t="s">
        <v>1009</v>
      </c>
      <c r="D1527" s="192">
        <v>5660</v>
      </c>
      <c r="E1527" s="193">
        <v>45693</v>
      </c>
      <c r="F1527" s="192" t="s">
        <v>1703</v>
      </c>
      <c r="G1527" s="192" t="s">
        <v>1703</v>
      </c>
      <c r="H1527" s="191">
        <v>45689</v>
      </c>
      <c r="I1527" s="187">
        <v>15982.79</v>
      </c>
      <c r="J1527" s="193">
        <v>45723</v>
      </c>
      <c r="K1527" s="192" t="s">
        <v>1703</v>
      </c>
      <c r="L1527" s="192" t="s">
        <v>1704</v>
      </c>
      <c r="M1527" s="197" t="s">
        <v>1705</v>
      </c>
      <c r="N1527" s="187">
        <v>15982.79</v>
      </c>
      <c r="O1527" s="207">
        <v>45689</v>
      </c>
      <c r="P1527" s="205"/>
      <c r="Q1527" s="205"/>
      <c r="R1527" s="187" t="s">
        <v>1706</v>
      </c>
      <c r="S1527" s="205"/>
      <c r="T1527" s="187" t="s">
        <v>1509</v>
      </c>
      <c r="U1527" s="203">
        <v>84</v>
      </c>
      <c r="V1527" s="201" t="s">
        <v>1034</v>
      </c>
      <c r="W1527" s="201" t="s">
        <v>1042</v>
      </c>
    </row>
    <row r="1528" spans="1:23" ht="63">
      <c r="A1528" s="197" t="s">
        <v>1701</v>
      </c>
      <c r="B1528" s="197" t="s">
        <v>1702</v>
      </c>
      <c r="C1528" s="192" t="s">
        <v>1009</v>
      </c>
      <c r="D1528" s="192">
        <v>6158</v>
      </c>
      <c r="E1528" s="193">
        <v>45783</v>
      </c>
      <c r="F1528" s="192" t="s">
        <v>1703</v>
      </c>
      <c r="G1528" s="192" t="s">
        <v>1703</v>
      </c>
      <c r="H1528" s="191">
        <v>45778</v>
      </c>
      <c r="I1528" s="187">
        <v>15982.79</v>
      </c>
      <c r="J1528" s="193">
        <v>45813</v>
      </c>
      <c r="K1528" s="192" t="s">
        <v>1703</v>
      </c>
      <c r="L1528" s="192" t="s">
        <v>1704</v>
      </c>
      <c r="M1528" s="197" t="s">
        <v>1705</v>
      </c>
      <c r="N1528" s="187">
        <v>15982.79</v>
      </c>
      <c r="O1528" s="207">
        <v>45778</v>
      </c>
      <c r="P1528" s="205"/>
      <c r="Q1528" s="205"/>
      <c r="R1528" s="187" t="s">
        <v>1706</v>
      </c>
      <c r="S1528" s="205"/>
      <c r="T1528" s="187" t="s">
        <v>1509</v>
      </c>
      <c r="U1528" s="203">
        <v>0</v>
      </c>
      <c r="V1528" s="201" t="s">
        <v>1031</v>
      </c>
      <c r="W1528" s="201" t="s">
        <v>1042</v>
      </c>
    </row>
    <row r="1529" spans="1:23" ht="73.5">
      <c r="A1529" s="197" t="s">
        <v>919</v>
      </c>
      <c r="B1529" s="197" t="s">
        <v>1707</v>
      </c>
      <c r="C1529" s="192" t="s">
        <v>1009</v>
      </c>
      <c r="D1529" s="192">
        <v>6211</v>
      </c>
      <c r="E1529" s="193">
        <v>45783</v>
      </c>
      <c r="F1529" s="192" t="s">
        <v>7031</v>
      </c>
      <c r="G1529" s="192" t="s">
        <v>7031</v>
      </c>
      <c r="H1529" s="191">
        <v>45778</v>
      </c>
      <c r="I1529" s="187">
        <v>19995.400000000001</v>
      </c>
      <c r="J1529" s="193">
        <v>45813</v>
      </c>
      <c r="K1529" s="192" t="s">
        <v>7031</v>
      </c>
      <c r="L1529" s="192" t="s">
        <v>7032</v>
      </c>
      <c r="M1529" s="197" t="s">
        <v>7033</v>
      </c>
      <c r="N1529" s="187">
        <v>19995.400000000001</v>
      </c>
      <c r="O1529" s="207">
        <v>45778</v>
      </c>
      <c r="P1529" s="205"/>
      <c r="Q1529" s="205"/>
      <c r="R1529" s="187" t="s">
        <v>7034</v>
      </c>
      <c r="S1529" s="205"/>
      <c r="T1529" s="187" t="s">
        <v>1509</v>
      </c>
      <c r="U1529" s="203">
        <v>0</v>
      </c>
      <c r="V1529" s="201" t="s">
        <v>1031</v>
      </c>
      <c r="W1529" s="201" t="s">
        <v>1042</v>
      </c>
    </row>
    <row r="1530" spans="1:23" ht="63">
      <c r="A1530" s="197" t="s">
        <v>837</v>
      </c>
      <c r="B1530" s="197" t="s">
        <v>1708</v>
      </c>
      <c r="C1530" s="192" t="s">
        <v>1009</v>
      </c>
      <c r="D1530" s="192">
        <v>6085</v>
      </c>
      <c r="E1530" s="193">
        <v>45783</v>
      </c>
      <c r="F1530" s="192" t="s">
        <v>7035</v>
      </c>
      <c r="G1530" s="192" t="s">
        <v>7035</v>
      </c>
      <c r="H1530" s="191">
        <v>45778</v>
      </c>
      <c r="I1530" s="187">
        <v>15828.86</v>
      </c>
      <c r="J1530" s="193">
        <v>45813</v>
      </c>
      <c r="K1530" s="192" t="s">
        <v>7035</v>
      </c>
      <c r="L1530" s="192" t="s">
        <v>7036</v>
      </c>
      <c r="M1530" s="197" t="s">
        <v>7037</v>
      </c>
      <c r="N1530" s="187">
        <v>15828.86</v>
      </c>
      <c r="O1530" s="207">
        <v>45778</v>
      </c>
      <c r="P1530" s="205"/>
      <c r="Q1530" s="205"/>
      <c r="R1530" s="187" t="s">
        <v>7038</v>
      </c>
      <c r="S1530" s="205"/>
      <c r="T1530" s="187" t="s">
        <v>1509</v>
      </c>
      <c r="U1530" s="203">
        <v>0</v>
      </c>
      <c r="V1530" s="201" t="s">
        <v>1031</v>
      </c>
      <c r="W1530" s="201" t="s">
        <v>1042</v>
      </c>
    </row>
    <row r="1531" spans="1:23" ht="63">
      <c r="A1531" s="197" t="s">
        <v>911</v>
      </c>
      <c r="B1531" s="197" t="s">
        <v>1709</v>
      </c>
      <c r="C1531" s="192" t="s">
        <v>1009</v>
      </c>
      <c r="D1531" s="192">
        <v>5842</v>
      </c>
      <c r="E1531" s="193">
        <v>45727</v>
      </c>
      <c r="F1531" s="192" t="s">
        <v>1710</v>
      </c>
      <c r="G1531" s="192" t="s">
        <v>1710</v>
      </c>
      <c r="H1531" s="191">
        <v>45717</v>
      </c>
      <c r="I1531" s="187">
        <v>16877.05</v>
      </c>
      <c r="J1531" s="193">
        <v>45757</v>
      </c>
      <c r="K1531" s="192" t="s">
        <v>1710</v>
      </c>
      <c r="L1531" s="192" t="s">
        <v>1711</v>
      </c>
      <c r="M1531" s="197" t="s">
        <v>1712</v>
      </c>
      <c r="N1531" s="187">
        <v>16877.05</v>
      </c>
      <c r="O1531" s="207">
        <v>45717</v>
      </c>
      <c r="P1531" s="205"/>
      <c r="Q1531" s="205"/>
      <c r="R1531" s="187" t="s">
        <v>1713</v>
      </c>
      <c r="S1531" s="205"/>
      <c r="T1531" s="187" t="s">
        <v>1509</v>
      </c>
      <c r="U1531" s="203">
        <v>50</v>
      </c>
      <c r="V1531" s="201" t="s">
        <v>1033</v>
      </c>
      <c r="W1531" s="201" t="s">
        <v>1042</v>
      </c>
    </row>
    <row r="1532" spans="1:23" ht="63">
      <c r="A1532" s="197" t="s">
        <v>911</v>
      </c>
      <c r="B1532" s="197" t="s">
        <v>1709</v>
      </c>
      <c r="C1532" s="192" t="s">
        <v>1009</v>
      </c>
      <c r="D1532" s="192">
        <v>5972</v>
      </c>
      <c r="E1532" s="193">
        <v>45750</v>
      </c>
      <c r="F1532" s="192" t="s">
        <v>1710</v>
      </c>
      <c r="G1532" s="192" t="s">
        <v>1710</v>
      </c>
      <c r="H1532" s="191">
        <v>45748</v>
      </c>
      <c r="I1532" s="187">
        <v>16877.05</v>
      </c>
      <c r="J1532" s="193">
        <v>45780</v>
      </c>
      <c r="K1532" s="192" t="s">
        <v>1710</v>
      </c>
      <c r="L1532" s="192" t="s">
        <v>1711</v>
      </c>
      <c r="M1532" s="197" t="s">
        <v>1712</v>
      </c>
      <c r="N1532" s="187">
        <v>16877.05</v>
      </c>
      <c r="O1532" s="207">
        <v>45748</v>
      </c>
      <c r="P1532" s="205"/>
      <c r="Q1532" s="205"/>
      <c r="R1532" s="187" t="s">
        <v>1713</v>
      </c>
      <c r="S1532" s="205"/>
      <c r="T1532" s="187" t="s">
        <v>1509</v>
      </c>
      <c r="U1532" s="203">
        <v>27</v>
      </c>
      <c r="V1532" s="201" t="s">
        <v>1032</v>
      </c>
      <c r="W1532" s="201" t="s">
        <v>1042</v>
      </c>
    </row>
    <row r="1533" spans="1:23" ht="63">
      <c r="A1533" s="197" t="s">
        <v>911</v>
      </c>
      <c r="B1533" s="197" t="s">
        <v>1709</v>
      </c>
      <c r="C1533" s="192" t="s">
        <v>1009</v>
      </c>
      <c r="D1533" s="192">
        <v>6148</v>
      </c>
      <c r="E1533" s="193">
        <v>45783</v>
      </c>
      <c r="F1533" s="192" t="s">
        <v>1710</v>
      </c>
      <c r="G1533" s="192" t="s">
        <v>1710</v>
      </c>
      <c r="H1533" s="191">
        <v>45778</v>
      </c>
      <c r="I1533" s="187">
        <v>16877.05</v>
      </c>
      <c r="J1533" s="193">
        <v>45813</v>
      </c>
      <c r="K1533" s="192" t="s">
        <v>1710</v>
      </c>
      <c r="L1533" s="192" t="s">
        <v>1711</v>
      </c>
      <c r="M1533" s="197" t="s">
        <v>1712</v>
      </c>
      <c r="N1533" s="187">
        <v>16877.05</v>
      </c>
      <c r="O1533" s="207">
        <v>45778</v>
      </c>
      <c r="P1533" s="205"/>
      <c r="Q1533" s="205"/>
      <c r="R1533" s="187" t="s">
        <v>1713</v>
      </c>
      <c r="S1533" s="205"/>
      <c r="T1533" s="187" t="s">
        <v>1509</v>
      </c>
      <c r="U1533" s="203">
        <v>0</v>
      </c>
      <c r="V1533" s="201" t="s">
        <v>1031</v>
      </c>
      <c r="W1533" s="201" t="s">
        <v>1042</v>
      </c>
    </row>
    <row r="1534" spans="1:23" ht="84">
      <c r="A1534" s="197" t="s">
        <v>926</v>
      </c>
      <c r="B1534" s="197" t="s">
        <v>1714</v>
      </c>
      <c r="C1534" s="192" t="s">
        <v>1009</v>
      </c>
      <c r="D1534" s="192">
        <v>6079</v>
      </c>
      <c r="E1534" s="193">
        <v>45783</v>
      </c>
      <c r="F1534" s="192" t="s">
        <v>1715</v>
      </c>
      <c r="G1534" s="192" t="s">
        <v>1715</v>
      </c>
      <c r="H1534" s="191">
        <v>45778</v>
      </c>
      <c r="I1534" s="187">
        <v>23495.33</v>
      </c>
      <c r="J1534" s="193">
        <v>45813</v>
      </c>
      <c r="K1534" s="192" t="s">
        <v>1715</v>
      </c>
      <c r="L1534" s="192" t="s">
        <v>1716</v>
      </c>
      <c r="M1534" s="197" t="s">
        <v>1717</v>
      </c>
      <c r="N1534" s="187">
        <v>23495.33</v>
      </c>
      <c r="O1534" s="207">
        <v>45778</v>
      </c>
      <c r="P1534" s="205"/>
      <c r="Q1534" s="205"/>
      <c r="R1534" s="187" t="s">
        <v>1718</v>
      </c>
      <c r="S1534" s="205"/>
      <c r="T1534" s="187" t="s">
        <v>1509</v>
      </c>
      <c r="U1534" s="203">
        <v>0</v>
      </c>
      <c r="V1534" s="201" t="s">
        <v>1031</v>
      </c>
      <c r="W1534" s="201" t="s">
        <v>1042</v>
      </c>
    </row>
    <row r="1535" spans="1:23" ht="73.5">
      <c r="A1535" s="197" t="s">
        <v>896</v>
      </c>
      <c r="B1535" s="197" t="s">
        <v>1719</v>
      </c>
      <c r="C1535" s="192" t="s">
        <v>1009</v>
      </c>
      <c r="D1535" s="192">
        <v>6166</v>
      </c>
      <c r="E1535" s="193">
        <v>45783</v>
      </c>
      <c r="F1535" s="192" t="s">
        <v>7039</v>
      </c>
      <c r="G1535" s="192" t="s">
        <v>7039</v>
      </c>
      <c r="H1535" s="191">
        <v>45778</v>
      </c>
      <c r="I1535" s="187">
        <v>17811.61</v>
      </c>
      <c r="J1535" s="193">
        <v>45813</v>
      </c>
      <c r="K1535" s="192" t="s">
        <v>7039</v>
      </c>
      <c r="L1535" s="192" t="s">
        <v>7040</v>
      </c>
      <c r="M1535" s="197" t="s">
        <v>7041</v>
      </c>
      <c r="N1535" s="187">
        <v>17811.61</v>
      </c>
      <c r="O1535" s="207">
        <v>45778</v>
      </c>
      <c r="P1535" s="205"/>
      <c r="Q1535" s="205"/>
      <c r="R1535" s="187" t="s">
        <v>7042</v>
      </c>
      <c r="S1535" s="205"/>
      <c r="T1535" s="187" t="s">
        <v>1509</v>
      </c>
      <c r="U1535" s="203">
        <v>0</v>
      </c>
      <c r="V1535" s="201" t="s">
        <v>1031</v>
      </c>
      <c r="W1535" s="201" t="s">
        <v>1042</v>
      </c>
    </row>
    <row r="1536" spans="1:23" ht="73.5">
      <c r="A1536" s="197" t="s">
        <v>850</v>
      </c>
      <c r="B1536" s="197" t="s">
        <v>7043</v>
      </c>
      <c r="C1536" s="192" t="s">
        <v>1009</v>
      </c>
      <c r="D1536" s="192">
        <v>6252</v>
      </c>
      <c r="E1536" s="193">
        <v>45792</v>
      </c>
      <c r="F1536" s="192" t="s">
        <v>7044</v>
      </c>
      <c r="G1536" s="192" t="s">
        <v>7044</v>
      </c>
      <c r="H1536" s="191">
        <v>45778</v>
      </c>
      <c r="I1536" s="187">
        <v>1498.91</v>
      </c>
      <c r="J1536" s="193">
        <v>45822</v>
      </c>
      <c r="K1536" s="192" t="s">
        <v>7044</v>
      </c>
      <c r="L1536" s="192" t="s">
        <v>7045</v>
      </c>
      <c r="M1536" s="197" t="s">
        <v>7046</v>
      </c>
      <c r="N1536" s="187">
        <v>1498.91</v>
      </c>
      <c r="O1536" s="207">
        <v>45778</v>
      </c>
      <c r="P1536" s="205"/>
      <c r="Q1536" s="205"/>
      <c r="R1536" s="187" t="s">
        <v>7047</v>
      </c>
      <c r="S1536" s="205"/>
      <c r="T1536" s="187" t="s">
        <v>1509</v>
      </c>
      <c r="U1536" s="203">
        <v>0</v>
      </c>
      <c r="V1536" s="201" t="s">
        <v>1031</v>
      </c>
      <c r="W1536" s="201" t="s">
        <v>1042</v>
      </c>
    </row>
    <row r="1537" spans="1:23" ht="84">
      <c r="A1537" s="197" t="s">
        <v>865</v>
      </c>
      <c r="B1537" s="197" t="s">
        <v>1720</v>
      </c>
      <c r="C1537" s="192" t="s">
        <v>1009</v>
      </c>
      <c r="D1537" s="192">
        <v>6133</v>
      </c>
      <c r="E1537" s="193">
        <v>45783</v>
      </c>
      <c r="F1537" s="192" t="s">
        <v>1721</v>
      </c>
      <c r="G1537" s="192" t="s">
        <v>1721</v>
      </c>
      <c r="H1537" s="191">
        <v>45778</v>
      </c>
      <c r="I1537" s="187">
        <v>19284.349999999999</v>
      </c>
      <c r="J1537" s="193">
        <v>45813</v>
      </c>
      <c r="K1537" s="192" t="s">
        <v>1721</v>
      </c>
      <c r="L1537" s="192" t="s">
        <v>1722</v>
      </c>
      <c r="M1537" s="197" t="s">
        <v>1723</v>
      </c>
      <c r="N1537" s="187">
        <v>19284.349999999999</v>
      </c>
      <c r="O1537" s="207">
        <v>45778</v>
      </c>
      <c r="P1537" s="205"/>
      <c r="Q1537" s="205"/>
      <c r="R1537" s="187" t="s">
        <v>1724</v>
      </c>
      <c r="S1537" s="205"/>
      <c r="T1537" s="187" t="s">
        <v>1509</v>
      </c>
      <c r="U1537" s="203">
        <v>0</v>
      </c>
      <c r="V1537" s="201" t="s">
        <v>1031</v>
      </c>
      <c r="W1537" s="201" t="s">
        <v>1042</v>
      </c>
    </row>
    <row r="1538" spans="1:23" ht="84">
      <c r="A1538" s="197" t="s">
        <v>865</v>
      </c>
      <c r="B1538" s="197" t="s">
        <v>1720</v>
      </c>
      <c r="C1538" s="192" t="s">
        <v>1009</v>
      </c>
      <c r="D1538" s="192">
        <v>6263</v>
      </c>
      <c r="E1538" s="193">
        <v>45792</v>
      </c>
      <c r="F1538" s="192" t="s">
        <v>1721</v>
      </c>
      <c r="G1538" s="192" t="s">
        <v>1721</v>
      </c>
      <c r="H1538" s="191">
        <v>45778</v>
      </c>
      <c r="I1538" s="187">
        <v>1513.63</v>
      </c>
      <c r="J1538" s="193">
        <v>45822</v>
      </c>
      <c r="K1538" s="192" t="s">
        <v>1721</v>
      </c>
      <c r="L1538" s="192" t="s">
        <v>1722</v>
      </c>
      <c r="M1538" s="197" t="s">
        <v>1723</v>
      </c>
      <c r="N1538" s="187">
        <v>1513.63</v>
      </c>
      <c r="O1538" s="207">
        <v>45778</v>
      </c>
      <c r="P1538" s="205"/>
      <c r="Q1538" s="205"/>
      <c r="R1538" s="187" t="s">
        <v>1724</v>
      </c>
      <c r="S1538" s="205"/>
      <c r="T1538" s="187" t="s">
        <v>1509</v>
      </c>
      <c r="U1538" s="203">
        <v>0</v>
      </c>
      <c r="V1538" s="201" t="s">
        <v>1031</v>
      </c>
      <c r="W1538" s="201" t="s">
        <v>1042</v>
      </c>
    </row>
    <row r="1539" spans="1:23" ht="84">
      <c r="A1539" s="197" t="s">
        <v>901</v>
      </c>
      <c r="B1539" s="197" t="s">
        <v>1725</v>
      </c>
      <c r="C1539" s="192" t="s">
        <v>1009</v>
      </c>
      <c r="D1539" s="192">
        <v>6114</v>
      </c>
      <c r="E1539" s="193">
        <v>45783</v>
      </c>
      <c r="F1539" s="192" t="s">
        <v>1726</v>
      </c>
      <c r="G1539" s="192" t="s">
        <v>1726</v>
      </c>
      <c r="H1539" s="191">
        <v>45778</v>
      </c>
      <c r="I1539" s="187">
        <v>13082.06</v>
      </c>
      <c r="J1539" s="193">
        <v>45813</v>
      </c>
      <c r="K1539" s="192" t="s">
        <v>1726</v>
      </c>
      <c r="L1539" s="192" t="s">
        <v>1727</v>
      </c>
      <c r="M1539" s="197" t="s">
        <v>1728</v>
      </c>
      <c r="N1539" s="187">
        <v>13082.06</v>
      </c>
      <c r="O1539" s="207">
        <v>45778</v>
      </c>
      <c r="P1539" s="205"/>
      <c r="Q1539" s="205"/>
      <c r="R1539" s="187" t="s">
        <v>1729</v>
      </c>
      <c r="S1539" s="205"/>
      <c r="T1539" s="187" t="s">
        <v>1509</v>
      </c>
      <c r="U1539" s="203">
        <v>0</v>
      </c>
      <c r="V1539" s="201" t="s">
        <v>1031</v>
      </c>
      <c r="W1539" s="201" t="s">
        <v>1042</v>
      </c>
    </row>
    <row r="1540" spans="1:23" ht="94.5">
      <c r="A1540" s="197" t="s">
        <v>923</v>
      </c>
      <c r="B1540" s="197" t="s">
        <v>1730</v>
      </c>
      <c r="C1540" s="192" t="s">
        <v>1009</v>
      </c>
      <c r="D1540" s="192">
        <v>6241</v>
      </c>
      <c r="E1540" s="193">
        <v>45783</v>
      </c>
      <c r="F1540" s="192" t="s">
        <v>1731</v>
      </c>
      <c r="G1540" s="192" t="s">
        <v>1731</v>
      </c>
      <c r="H1540" s="191">
        <v>45778</v>
      </c>
      <c r="I1540" s="187">
        <v>19852.21</v>
      </c>
      <c r="J1540" s="193">
        <v>45813</v>
      </c>
      <c r="K1540" s="192" t="s">
        <v>1731</v>
      </c>
      <c r="L1540" s="192" t="s">
        <v>1732</v>
      </c>
      <c r="M1540" s="197" t="s">
        <v>1733</v>
      </c>
      <c r="N1540" s="187">
        <v>19852.21</v>
      </c>
      <c r="O1540" s="207">
        <v>45778</v>
      </c>
      <c r="P1540" s="205"/>
      <c r="Q1540" s="205"/>
      <c r="R1540" s="187" t="s">
        <v>1734</v>
      </c>
      <c r="S1540" s="205"/>
      <c r="T1540" s="187" t="s">
        <v>1509</v>
      </c>
      <c r="U1540" s="203">
        <v>0</v>
      </c>
      <c r="V1540" s="201" t="s">
        <v>1031</v>
      </c>
      <c r="W1540" s="201" t="s">
        <v>1042</v>
      </c>
    </row>
    <row r="1541" spans="1:23" ht="63">
      <c r="A1541" s="197" t="s">
        <v>949</v>
      </c>
      <c r="B1541" s="197" t="s">
        <v>1735</v>
      </c>
      <c r="C1541" s="192" t="s">
        <v>1009</v>
      </c>
      <c r="D1541" s="192">
        <v>6217</v>
      </c>
      <c r="E1541" s="193">
        <v>45783</v>
      </c>
      <c r="F1541" s="192" t="s">
        <v>1736</v>
      </c>
      <c r="G1541" s="192" t="s">
        <v>1736</v>
      </c>
      <c r="H1541" s="191">
        <v>45778</v>
      </c>
      <c r="I1541" s="187">
        <v>24199.439999999999</v>
      </c>
      <c r="J1541" s="193">
        <v>45813</v>
      </c>
      <c r="K1541" s="192" t="s">
        <v>1736</v>
      </c>
      <c r="L1541" s="192" t="s">
        <v>1737</v>
      </c>
      <c r="M1541" s="197" t="s">
        <v>1738</v>
      </c>
      <c r="N1541" s="187">
        <v>24199.439999999999</v>
      </c>
      <c r="O1541" s="207">
        <v>45778</v>
      </c>
      <c r="P1541" s="205"/>
      <c r="Q1541" s="205"/>
      <c r="R1541" s="187" t="s">
        <v>1739</v>
      </c>
      <c r="S1541" s="205"/>
      <c r="T1541" s="187" t="s">
        <v>1509</v>
      </c>
      <c r="U1541" s="203">
        <v>0</v>
      </c>
      <c r="V1541" s="201" t="s">
        <v>1031</v>
      </c>
      <c r="W1541" s="201" t="s">
        <v>1042</v>
      </c>
    </row>
    <row r="1542" spans="1:23" ht="63">
      <c r="A1542" s="197" t="s">
        <v>936</v>
      </c>
      <c r="B1542" s="197" t="s">
        <v>1740</v>
      </c>
      <c r="C1542" s="192" t="s">
        <v>1009</v>
      </c>
      <c r="D1542" s="192">
        <v>6221</v>
      </c>
      <c r="E1542" s="193">
        <v>45783</v>
      </c>
      <c r="F1542" s="192" t="s">
        <v>2182</v>
      </c>
      <c r="G1542" s="192" t="s">
        <v>2182</v>
      </c>
      <c r="H1542" s="191">
        <v>45778</v>
      </c>
      <c r="I1542" s="187">
        <v>22193.08</v>
      </c>
      <c r="J1542" s="193">
        <v>45813</v>
      </c>
      <c r="K1542" s="192" t="s">
        <v>2182</v>
      </c>
      <c r="L1542" s="192" t="s">
        <v>2183</v>
      </c>
      <c r="M1542" s="197" t="s">
        <v>2184</v>
      </c>
      <c r="N1542" s="187">
        <v>22193.08</v>
      </c>
      <c r="O1542" s="207">
        <v>45778</v>
      </c>
      <c r="P1542" s="205"/>
      <c r="Q1542" s="205"/>
      <c r="R1542" s="187" t="s">
        <v>2185</v>
      </c>
      <c r="S1542" s="205"/>
      <c r="T1542" s="187" t="s">
        <v>1509</v>
      </c>
      <c r="U1542" s="203">
        <v>0</v>
      </c>
      <c r="V1542" s="201" t="s">
        <v>1031</v>
      </c>
      <c r="W1542" s="201" t="s">
        <v>1042</v>
      </c>
    </row>
    <row r="1543" spans="1:23" ht="73.5">
      <c r="A1543" s="197" t="s">
        <v>908</v>
      </c>
      <c r="B1543" s="197" t="s">
        <v>1741</v>
      </c>
      <c r="C1543" s="192" t="s">
        <v>1009</v>
      </c>
      <c r="D1543" s="192">
        <v>6119</v>
      </c>
      <c r="E1543" s="193">
        <v>45783</v>
      </c>
      <c r="F1543" s="192" t="s">
        <v>7048</v>
      </c>
      <c r="G1543" s="192" t="s">
        <v>7048</v>
      </c>
      <c r="H1543" s="191">
        <v>45778</v>
      </c>
      <c r="I1543" s="187">
        <v>25421.51</v>
      </c>
      <c r="J1543" s="193">
        <v>45813</v>
      </c>
      <c r="K1543" s="192" t="s">
        <v>7048</v>
      </c>
      <c r="L1543" s="192" t="s">
        <v>7049</v>
      </c>
      <c r="M1543" s="197" t="s">
        <v>7050</v>
      </c>
      <c r="N1543" s="187">
        <v>25421.51</v>
      </c>
      <c r="O1543" s="207">
        <v>45778</v>
      </c>
      <c r="P1543" s="205"/>
      <c r="Q1543" s="205"/>
      <c r="R1543" s="187" t="s">
        <v>7051</v>
      </c>
      <c r="S1543" s="205"/>
      <c r="T1543" s="187" t="s">
        <v>1509</v>
      </c>
      <c r="U1543" s="203">
        <v>0</v>
      </c>
      <c r="V1543" s="201" t="s">
        <v>1031</v>
      </c>
      <c r="W1543" s="201" t="s">
        <v>1042</v>
      </c>
    </row>
    <row r="1544" spans="1:23" ht="73.5">
      <c r="A1544" s="197" t="s">
        <v>908</v>
      </c>
      <c r="B1544" s="197" t="s">
        <v>1741</v>
      </c>
      <c r="C1544" s="192" t="s">
        <v>1009</v>
      </c>
      <c r="D1544" s="192">
        <v>6262</v>
      </c>
      <c r="E1544" s="193">
        <v>45792</v>
      </c>
      <c r="F1544" s="192" t="s">
        <v>7048</v>
      </c>
      <c r="G1544" s="192" t="s">
        <v>7048</v>
      </c>
      <c r="H1544" s="191">
        <v>45778</v>
      </c>
      <c r="I1544" s="187">
        <v>1783.06</v>
      </c>
      <c r="J1544" s="193">
        <v>45822</v>
      </c>
      <c r="K1544" s="192" t="s">
        <v>7048</v>
      </c>
      <c r="L1544" s="192" t="s">
        <v>7049</v>
      </c>
      <c r="M1544" s="197" t="s">
        <v>7050</v>
      </c>
      <c r="N1544" s="187">
        <v>1783.06</v>
      </c>
      <c r="O1544" s="207">
        <v>45778</v>
      </c>
      <c r="P1544" s="205"/>
      <c r="Q1544" s="205"/>
      <c r="R1544" s="187" t="s">
        <v>7051</v>
      </c>
      <c r="S1544" s="205"/>
      <c r="T1544" s="187" t="s">
        <v>1509</v>
      </c>
      <c r="U1544" s="203">
        <v>0</v>
      </c>
      <c r="V1544" s="201" t="s">
        <v>1031</v>
      </c>
      <c r="W1544" s="201" t="s">
        <v>1042</v>
      </c>
    </row>
    <row r="1545" spans="1:23" ht="52.5">
      <c r="A1545" s="197" t="s">
        <v>959</v>
      </c>
      <c r="B1545" s="197" t="s">
        <v>1742</v>
      </c>
      <c r="C1545" s="192" t="s">
        <v>1005</v>
      </c>
      <c r="D1545" s="192">
        <v>20527</v>
      </c>
      <c r="E1545" s="193">
        <v>45807</v>
      </c>
      <c r="F1545" s="205"/>
      <c r="G1545" s="205"/>
      <c r="H1545" s="205"/>
      <c r="I1545" s="187">
        <v>23233.11</v>
      </c>
      <c r="J1545" s="193">
        <v>45838</v>
      </c>
      <c r="K1545" s="192" t="s">
        <v>1516</v>
      </c>
      <c r="L1545" s="205"/>
      <c r="M1545" s="197" t="s">
        <v>1516</v>
      </c>
      <c r="N1545" s="187">
        <v>23233.11</v>
      </c>
      <c r="O1545" s="199"/>
      <c r="P1545" s="205"/>
      <c r="Q1545" s="205"/>
      <c r="R1545" s="205"/>
      <c r="S1545" s="205"/>
      <c r="T1545" s="187" t="s">
        <v>1512</v>
      </c>
      <c r="U1545" s="203">
        <v>0</v>
      </c>
      <c r="V1545" s="201" t="s">
        <v>1031</v>
      </c>
      <c r="W1545" s="201" t="s">
        <v>1043</v>
      </c>
    </row>
    <row r="1546" spans="1:23" ht="73.5">
      <c r="A1546" s="197" t="s">
        <v>921</v>
      </c>
      <c r="B1546" s="197" t="s">
        <v>1743</v>
      </c>
      <c r="C1546" s="192" t="s">
        <v>1009</v>
      </c>
      <c r="D1546" s="192">
        <v>6126</v>
      </c>
      <c r="E1546" s="193">
        <v>45783</v>
      </c>
      <c r="F1546" s="192" t="s">
        <v>1744</v>
      </c>
      <c r="G1546" s="192" t="s">
        <v>1744</v>
      </c>
      <c r="H1546" s="191">
        <v>45778</v>
      </c>
      <c r="I1546" s="187">
        <v>22941.85</v>
      </c>
      <c r="J1546" s="193">
        <v>45813</v>
      </c>
      <c r="K1546" s="192" t="s">
        <v>1744</v>
      </c>
      <c r="L1546" s="192" t="s">
        <v>1745</v>
      </c>
      <c r="M1546" s="197" t="s">
        <v>1746</v>
      </c>
      <c r="N1546" s="187">
        <v>22941.85</v>
      </c>
      <c r="O1546" s="207">
        <v>45778</v>
      </c>
      <c r="P1546" s="205"/>
      <c r="Q1546" s="205"/>
      <c r="R1546" s="187" t="s">
        <v>1747</v>
      </c>
      <c r="S1546" s="205"/>
      <c r="T1546" s="187" t="s">
        <v>1509</v>
      </c>
      <c r="U1546" s="203">
        <v>0</v>
      </c>
      <c r="V1546" s="201" t="s">
        <v>1031</v>
      </c>
      <c r="W1546" s="201" t="s">
        <v>1042</v>
      </c>
    </row>
    <row r="1547" spans="1:23" ht="84">
      <c r="A1547" s="197" t="s">
        <v>520</v>
      </c>
      <c r="B1547" s="197" t="s">
        <v>1748</v>
      </c>
      <c r="C1547" s="192" t="s">
        <v>1009</v>
      </c>
      <c r="D1547" s="192">
        <v>6181</v>
      </c>
      <c r="E1547" s="193">
        <v>45783</v>
      </c>
      <c r="F1547" s="192" t="s">
        <v>1749</v>
      </c>
      <c r="G1547" s="192" t="s">
        <v>1749</v>
      </c>
      <c r="H1547" s="191">
        <v>45778</v>
      </c>
      <c r="I1547" s="187">
        <v>19846.990000000002</v>
      </c>
      <c r="J1547" s="193">
        <v>45813</v>
      </c>
      <c r="K1547" s="192" t="s">
        <v>1749</v>
      </c>
      <c r="L1547" s="192" t="s">
        <v>1750</v>
      </c>
      <c r="M1547" s="197" t="s">
        <v>1751</v>
      </c>
      <c r="N1547" s="187">
        <v>19846.990000000002</v>
      </c>
      <c r="O1547" s="207">
        <v>45778</v>
      </c>
      <c r="P1547" s="205"/>
      <c r="Q1547" s="205"/>
      <c r="R1547" s="187" t="s">
        <v>1752</v>
      </c>
      <c r="S1547" s="205"/>
      <c r="T1547" s="187" t="s">
        <v>1509</v>
      </c>
      <c r="U1547" s="203">
        <v>0</v>
      </c>
      <c r="V1547" s="201" t="s">
        <v>1031</v>
      </c>
      <c r="W1547" s="201" t="s">
        <v>1042</v>
      </c>
    </row>
    <row r="1548" spans="1:23" ht="73.5">
      <c r="A1548" s="197" t="s">
        <v>953</v>
      </c>
      <c r="B1548" s="197" t="s">
        <v>1753</v>
      </c>
      <c r="C1548" s="192" t="s">
        <v>1009</v>
      </c>
      <c r="D1548" s="192">
        <v>6185</v>
      </c>
      <c r="E1548" s="193">
        <v>45783</v>
      </c>
      <c r="F1548" s="192" t="s">
        <v>7052</v>
      </c>
      <c r="G1548" s="192" t="s">
        <v>7052</v>
      </c>
      <c r="H1548" s="191">
        <v>45778</v>
      </c>
      <c r="I1548" s="187">
        <v>19838.849999999999</v>
      </c>
      <c r="J1548" s="193">
        <v>45813</v>
      </c>
      <c r="K1548" s="192" t="s">
        <v>7052</v>
      </c>
      <c r="L1548" s="192" t="s">
        <v>7053</v>
      </c>
      <c r="M1548" s="197" t="s">
        <v>7054</v>
      </c>
      <c r="N1548" s="187">
        <v>19838.849999999999</v>
      </c>
      <c r="O1548" s="207">
        <v>45778</v>
      </c>
      <c r="P1548" s="205"/>
      <c r="Q1548" s="205"/>
      <c r="R1548" s="187" t="s">
        <v>7055</v>
      </c>
      <c r="S1548" s="205"/>
      <c r="T1548" s="187" t="s">
        <v>1509</v>
      </c>
      <c r="U1548" s="203">
        <v>0</v>
      </c>
      <c r="V1548" s="201" t="s">
        <v>1031</v>
      </c>
      <c r="W1548" s="201" t="s">
        <v>1042</v>
      </c>
    </row>
    <row r="1549" spans="1:23" ht="63">
      <c r="A1549" s="197" t="s">
        <v>905</v>
      </c>
      <c r="B1549" s="197" t="s">
        <v>1754</v>
      </c>
      <c r="C1549" s="192" t="s">
        <v>1009</v>
      </c>
      <c r="D1549" s="192">
        <v>6229</v>
      </c>
      <c r="E1549" s="193">
        <v>45783</v>
      </c>
      <c r="F1549" s="192" t="s">
        <v>1755</v>
      </c>
      <c r="G1549" s="192" t="s">
        <v>1755</v>
      </c>
      <c r="H1549" s="191">
        <v>45778</v>
      </c>
      <c r="I1549" s="187">
        <v>52738.82</v>
      </c>
      <c r="J1549" s="193">
        <v>45813</v>
      </c>
      <c r="K1549" s="192" t="s">
        <v>1755</v>
      </c>
      <c r="L1549" s="192" t="s">
        <v>1756</v>
      </c>
      <c r="M1549" s="197" t="s">
        <v>1757</v>
      </c>
      <c r="N1549" s="187">
        <v>52738.82</v>
      </c>
      <c r="O1549" s="207">
        <v>45778</v>
      </c>
      <c r="P1549" s="205"/>
      <c r="Q1549" s="205"/>
      <c r="R1549" s="187" t="s">
        <v>1758</v>
      </c>
      <c r="S1549" s="205"/>
      <c r="T1549" s="187" t="s">
        <v>1509</v>
      </c>
      <c r="U1549" s="203">
        <v>0</v>
      </c>
      <c r="V1549" s="201" t="s">
        <v>1031</v>
      </c>
      <c r="W1549" s="201" t="s">
        <v>1042</v>
      </c>
    </row>
    <row r="1550" spans="1:23" ht="63">
      <c r="A1550" s="197" t="s">
        <v>1017</v>
      </c>
      <c r="B1550" s="197" t="s">
        <v>1759</v>
      </c>
      <c r="C1550" s="192" t="s">
        <v>1009</v>
      </c>
      <c r="D1550" s="192">
        <v>6220</v>
      </c>
      <c r="E1550" s="193">
        <v>45783</v>
      </c>
      <c r="F1550" s="192" t="s">
        <v>2186</v>
      </c>
      <c r="G1550" s="192" t="s">
        <v>2186</v>
      </c>
      <c r="H1550" s="191">
        <v>45778</v>
      </c>
      <c r="I1550" s="187">
        <v>41918.629999999997</v>
      </c>
      <c r="J1550" s="193">
        <v>45813</v>
      </c>
      <c r="K1550" s="192" t="s">
        <v>2186</v>
      </c>
      <c r="L1550" s="192" t="s">
        <v>2187</v>
      </c>
      <c r="M1550" s="197" t="s">
        <v>2188</v>
      </c>
      <c r="N1550" s="187">
        <v>41918.629999999997</v>
      </c>
      <c r="O1550" s="207">
        <v>45778</v>
      </c>
      <c r="P1550" s="205"/>
      <c r="Q1550" s="205"/>
      <c r="R1550" s="187" t="s">
        <v>2189</v>
      </c>
      <c r="S1550" s="205"/>
      <c r="T1550" s="187" t="s">
        <v>1509</v>
      </c>
      <c r="U1550" s="203">
        <v>0</v>
      </c>
      <c r="V1550" s="201" t="s">
        <v>1031</v>
      </c>
      <c r="W1550" s="201" t="s">
        <v>1042</v>
      </c>
    </row>
    <row r="1551" spans="1:23" ht="52.5">
      <c r="A1551" s="197" t="s">
        <v>488</v>
      </c>
      <c r="B1551" s="197" t="s">
        <v>1760</v>
      </c>
      <c r="C1551" s="192" t="s">
        <v>1005</v>
      </c>
      <c r="D1551" s="192">
        <v>20411</v>
      </c>
      <c r="E1551" s="193">
        <v>45777</v>
      </c>
      <c r="F1551" s="205"/>
      <c r="G1551" s="205"/>
      <c r="H1551" s="205"/>
      <c r="I1551" s="187">
        <v>72568.42</v>
      </c>
      <c r="J1551" s="193">
        <v>45808</v>
      </c>
      <c r="K1551" s="192" t="s">
        <v>1516</v>
      </c>
      <c r="L1551" s="205"/>
      <c r="M1551" s="197" t="s">
        <v>1516</v>
      </c>
      <c r="N1551" s="187">
        <v>72568.42</v>
      </c>
      <c r="O1551" s="199"/>
      <c r="P1551" s="205"/>
      <c r="Q1551" s="205"/>
      <c r="R1551" s="205"/>
      <c r="S1551" s="205"/>
      <c r="T1551" s="187" t="s">
        <v>1512</v>
      </c>
      <c r="U1551" s="203">
        <v>0</v>
      </c>
      <c r="V1551" s="201" t="s">
        <v>1031</v>
      </c>
      <c r="W1551" s="201" t="s">
        <v>1043</v>
      </c>
    </row>
    <row r="1552" spans="1:23" ht="52.5">
      <c r="A1552" s="197" t="s">
        <v>488</v>
      </c>
      <c r="B1552" s="197" t="s">
        <v>1760</v>
      </c>
      <c r="C1552" s="192" t="s">
        <v>1005</v>
      </c>
      <c r="D1552" s="192">
        <v>20525</v>
      </c>
      <c r="E1552" s="193">
        <v>45807</v>
      </c>
      <c r="F1552" s="205"/>
      <c r="G1552" s="205"/>
      <c r="H1552" s="205"/>
      <c r="I1552" s="187">
        <v>70360.070000000007</v>
      </c>
      <c r="J1552" s="193">
        <v>45838</v>
      </c>
      <c r="K1552" s="192" t="s">
        <v>1516</v>
      </c>
      <c r="L1552" s="205"/>
      <c r="M1552" s="197" t="s">
        <v>1516</v>
      </c>
      <c r="N1552" s="187">
        <v>70360.070000000007</v>
      </c>
      <c r="O1552" s="199"/>
      <c r="P1552" s="205"/>
      <c r="Q1552" s="205"/>
      <c r="R1552" s="205"/>
      <c r="S1552" s="205"/>
      <c r="T1552" s="187" t="s">
        <v>1512</v>
      </c>
      <c r="U1552" s="203">
        <v>0</v>
      </c>
      <c r="V1552" s="201" t="s">
        <v>1031</v>
      </c>
      <c r="W1552" s="201" t="s">
        <v>1043</v>
      </c>
    </row>
    <row r="1553" spans="1:23" ht="63">
      <c r="A1553" s="197" t="s">
        <v>1761</v>
      </c>
      <c r="B1553" s="197" t="s">
        <v>1762</v>
      </c>
      <c r="C1553" s="192" t="s">
        <v>1009</v>
      </c>
      <c r="D1553" s="192">
        <v>5895</v>
      </c>
      <c r="E1553" s="193">
        <v>45750</v>
      </c>
      <c r="F1553" s="192" t="s">
        <v>2190</v>
      </c>
      <c r="G1553" s="192" t="s">
        <v>2190</v>
      </c>
      <c r="H1553" s="191">
        <v>45627</v>
      </c>
      <c r="I1553" s="187">
        <v>69215.100000000006</v>
      </c>
      <c r="J1553" s="193">
        <v>45780</v>
      </c>
      <c r="K1553" s="192" t="s">
        <v>2190</v>
      </c>
      <c r="L1553" s="192" t="s">
        <v>2191</v>
      </c>
      <c r="M1553" s="197" t="s">
        <v>2192</v>
      </c>
      <c r="N1553" s="187">
        <v>69215.100000000006</v>
      </c>
      <c r="O1553" s="207">
        <v>45627</v>
      </c>
      <c r="P1553" s="205"/>
      <c r="Q1553" s="205"/>
      <c r="R1553" s="187" t="s">
        <v>2193</v>
      </c>
      <c r="S1553" s="205"/>
      <c r="T1553" s="187" t="s">
        <v>1509</v>
      </c>
      <c r="U1553" s="203">
        <v>27</v>
      </c>
      <c r="V1553" s="201" t="s">
        <v>1032</v>
      </c>
      <c r="W1553" s="201" t="s">
        <v>1042</v>
      </c>
    </row>
    <row r="1554" spans="1:23" ht="63">
      <c r="A1554" s="197" t="s">
        <v>1761</v>
      </c>
      <c r="B1554" s="197" t="s">
        <v>1762</v>
      </c>
      <c r="C1554" s="192" t="s">
        <v>1009</v>
      </c>
      <c r="D1554" s="192">
        <v>5896</v>
      </c>
      <c r="E1554" s="193">
        <v>45750</v>
      </c>
      <c r="F1554" s="192" t="s">
        <v>2190</v>
      </c>
      <c r="G1554" s="192" t="s">
        <v>2190</v>
      </c>
      <c r="H1554" s="191">
        <v>45627</v>
      </c>
      <c r="I1554" s="187">
        <v>7718.47</v>
      </c>
      <c r="J1554" s="193">
        <v>45780</v>
      </c>
      <c r="K1554" s="192" t="s">
        <v>2190</v>
      </c>
      <c r="L1554" s="192" t="s">
        <v>2191</v>
      </c>
      <c r="M1554" s="197" t="s">
        <v>2192</v>
      </c>
      <c r="N1554" s="187">
        <v>7718.47</v>
      </c>
      <c r="O1554" s="207">
        <v>45627</v>
      </c>
      <c r="P1554" s="205"/>
      <c r="Q1554" s="205"/>
      <c r="R1554" s="187" t="s">
        <v>2193</v>
      </c>
      <c r="S1554" s="205"/>
      <c r="T1554" s="187" t="s">
        <v>1509</v>
      </c>
      <c r="U1554" s="203">
        <v>27</v>
      </c>
      <c r="V1554" s="201" t="s">
        <v>1032</v>
      </c>
      <c r="W1554" s="201" t="s">
        <v>1042</v>
      </c>
    </row>
    <row r="1555" spans="1:23" ht="63">
      <c r="A1555" s="197" t="s">
        <v>1761</v>
      </c>
      <c r="B1555" s="197" t="s">
        <v>1762</v>
      </c>
      <c r="C1555" s="192" t="s">
        <v>1009</v>
      </c>
      <c r="D1555" s="192">
        <v>5897</v>
      </c>
      <c r="E1555" s="193">
        <v>45750</v>
      </c>
      <c r="F1555" s="192" t="s">
        <v>2190</v>
      </c>
      <c r="G1555" s="192" t="s">
        <v>2190</v>
      </c>
      <c r="H1555" s="191">
        <v>45658</v>
      </c>
      <c r="I1555" s="187">
        <v>59818.11</v>
      </c>
      <c r="J1555" s="193">
        <v>45780</v>
      </c>
      <c r="K1555" s="192" t="s">
        <v>2190</v>
      </c>
      <c r="L1555" s="192" t="s">
        <v>2191</v>
      </c>
      <c r="M1555" s="197" t="s">
        <v>2192</v>
      </c>
      <c r="N1555" s="187">
        <v>59818.11</v>
      </c>
      <c r="O1555" s="207">
        <v>45658</v>
      </c>
      <c r="P1555" s="205"/>
      <c r="Q1555" s="205"/>
      <c r="R1555" s="187" t="s">
        <v>2193</v>
      </c>
      <c r="S1555" s="205"/>
      <c r="T1555" s="187" t="s">
        <v>1509</v>
      </c>
      <c r="U1555" s="203">
        <v>27</v>
      </c>
      <c r="V1555" s="201" t="s">
        <v>1032</v>
      </c>
      <c r="W1555" s="201" t="s">
        <v>1042</v>
      </c>
    </row>
    <row r="1556" spans="1:23" ht="63">
      <c r="A1556" s="197" t="s">
        <v>1761</v>
      </c>
      <c r="B1556" s="197" t="s">
        <v>1762</v>
      </c>
      <c r="C1556" s="192" t="s">
        <v>1009</v>
      </c>
      <c r="D1556" s="192">
        <v>5984</v>
      </c>
      <c r="E1556" s="193">
        <v>45750</v>
      </c>
      <c r="F1556" s="192" t="s">
        <v>2190</v>
      </c>
      <c r="G1556" s="192" t="s">
        <v>2190</v>
      </c>
      <c r="H1556" s="191">
        <v>45748</v>
      </c>
      <c r="I1556" s="187">
        <v>19939.37</v>
      </c>
      <c r="J1556" s="193">
        <v>45780</v>
      </c>
      <c r="K1556" s="192" t="s">
        <v>2190</v>
      </c>
      <c r="L1556" s="192" t="s">
        <v>2191</v>
      </c>
      <c r="M1556" s="197" t="s">
        <v>2192</v>
      </c>
      <c r="N1556" s="187">
        <v>19939.37</v>
      </c>
      <c r="O1556" s="207">
        <v>45748</v>
      </c>
      <c r="P1556" s="205"/>
      <c r="Q1556" s="205"/>
      <c r="R1556" s="187" t="s">
        <v>2193</v>
      </c>
      <c r="S1556" s="205"/>
      <c r="T1556" s="187" t="s">
        <v>1509</v>
      </c>
      <c r="U1556" s="203">
        <v>27</v>
      </c>
      <c r="V1556" s="201" t="s">
        <v>1032</v>
      </c>
      <c r="W1556" s="201" t="s">
        <v>1042</v>
      </c>
    </row>
    <row r="1557" spans="1:23" ht="63">
      <c r="A1557" s="197" t="s">
        <v>1761</v>
      </c>
      <c r="B1557" s="197" t="s">
        <v>1762</v>
      </c>
      <c r="C1557" s="192" t="s">
        <v>1009</v>
      </c>
      <c r="D1557" s="192">
        <v>6204</v>
      </c>
      <c r="E1557" s="193">
        <v>45783</v>
      </c>
      <c r="F1557" s="192" t="s">
        <v>2190</v>
      </c>
      <c r="G1557" s="192" t="s">
        <v>2190</v>
      </c>
      <c r="H1557" s="191">
        <v>45778</v>
      </c>
      <c r="I1557" s="187">
        <v>19939.37</v>
      </c>
      <c r="J1557" s="193">
        <v>45813</v>
      </c>
      <c r="K1557" s="192" t="s">
        <v>2190</v>
      </c>
      <c r="L1557" s="192" t="s">
        <v>2191</v>
      </c>
      <c r="M1557" s="197" t="s">
        <v>2192</v>
      </c>
      <c r="N1557" s="187">
        <v>19939.37</v>
      </c>
      <c r="O1557" s="207">
        <v>45778</v>
      </c>
      <c r="P1557" s="205"/>
      <c r="Q1557" s="205"/>
      <c r="R1557" s="187" t="s">
        <v>2193</v>
      </c>
      <c r="S1557" s="205"/>
      <c r="T1557" s="187" t="s">
        <v>1509</v>
      </c>
      <c r="U1557" s="203">
        <v>0</v>
      </c>
      <c r="V1557" s="201" t="s">
        <v>1031</v>
      </c>
      <c r="W1557" s="201" t="s">
        <v>1042</v>
      </c>
    </row>
    <row r="1558" spans="1:23" ht="63">
      <c r="A1558" s="197" t="s">
        <v>1761</v>
      </c>
      <c r="B1558" s="197" t="s">
        <v>1762</v>
      </c>
      <c r="C1558" s="192" t="s">
        <v>1009</v>
      </c>
      <c r="D1558" s="192">
        <v>6268</v>
      </c>
      <c r="E1558" s="193">
        <v>45792</v>
      </c>
      <c r="F1558" s="192" t="s">
        <v>2190</v>
      </c>
      <c r="G1558" s="192" t="s">
        <v>2190</v>
      </c>
      <c r="H1558" s="191">
        <v>45778</v>
      </c>
      <c r="I1558" s="187">
        <v>1198.75</v>
      </c>
      <c r="J1558" s="193">
        <v>45822</v>
      </c>
      <c r="K1558" s="192" t="s">
        <v>2190</v>
      </c>
      <c r="L1558" s="192" t="s">
        <v>2191</v>
      </c>
      <c r="M1558" s="197" t="s">
        <v>2192</v>
      </c>
      <c r="N1558" s="187">
        <v>1198.75</v>
      </c>
      <c r="O1558" s="207">
        <v>45778</v>
      </c>
      <c r="P1558" s="205"/>
      <c r="Q1558" s="205"/>
      <c r="R1558" s="187" t="s">
        <v>2193</v>
      </c>
      <c r="S1558" s="205"/>
      <c r="T1558" s="187" t="s">
        <v>1509</v>
      </c>
      <c r="U1558" s="203">
        <v>0</v>
      </c>
      <c r="V1558" s="201" t="s">
        <v>1031</v>
      </c>
      <c r="W1558" s="201" t="s">
        <v>1042</v>
      </c>
    </row>
    <row r="1559" spans="1:23" ht="28.5" customHeight="1">
      <c r="A1559" s="197" t="s">
        <v>859</v>
      </c>
      <c r="B1559" s="197" t="s">
        <v>1763</v>
      </c>
      <c r="C1559" s="192" t="s">
        <v>1009</v>
      </c>
      <c r="D1559" s="192">
        <v>6164</v>
      </c>
      <c r="E1559" s="193">
        <v>45783</v>
      </c>
      <c r="F1559" s="192" t="s">
        <v>7056</v>
      </c>
      <c r="G1559" s="192" t="s">
        <v>7056</v>
      </c>
      <c r="H1559" s="191">
        <v>45778</v>
      </c>
      <c r="I1559" s="187">
        <v>18712.400000000001</v>
      </c>
      <c r="J1559" s="193">
        <v>45813</v>
      </c>
      <c r="K1559" s="192" t="s">
        <v>7056</v>
      </c>
      <c r="L1559" s="192" t="s">
        <v>7057</v>
      </c>
      <c r="M1559" s="197" t="s">
        <v>7058</v>
      </c>
      <c r="N1559" s="187">
        <v>18712.400000000001</v>
      </c>
      <c r="O1559" s="207">
        <v>45778</v>
      </c>
      <c r="P1559" s="205"/>
      <c r="Q1559" s="205"/>
      <c r="R1559" s="187" t="s">
        <v>7059</v>
      </c>
      <c r="S1559" s="205"/>
      <c r="T1559" s="187" t="s">
        <v>1509</v>
      </c>
      <c r="U1559" s="203">
        <v>0</v>
      </c>
      <c r="V1559" s="201" t="s">
        <v>1031</v>
      </c>
      <c r="W1559" s="201" t="s">
        <v>1042</v>
      </c>
    </row>
    <row r="1560" spans="1:23" ht="28.5" customHeight="1">
      <c r="A1560" s="197" t="s">
        <v>487</v>
      </c>
      <c r="B1560" s="197" t="s">
        <v>1764</v>
      </c>
      <c r="C1560" s="192" t="s">
        <v>1009</v>
      </c>
      <c r="D1560" s="192">
        <v>6174</v>
      </c>
      <c r="E1560" s="193">
        <v>45783</v>
      </c>
      <c r="F1560" s="192" t="s">
        <v>1765</v>
      </c>
      <c r="G1560" s="192" t="s">
        <v>1765</v>
      </c>
      <c r="H1560" s="191">
        <v>45778</v>
      </c>
      <c r="I1560" s="187">
        <v>19286.55</v>
      </c>
      <c r="J1560" s="193">
        <v>45813</v>
      </c>
      <c r="K1560" s="192" t="s">
        <v>1765</v>
      </c>
      <c r="L1560" s="192" t="s">
        <v>1766</v>
      </c>
      <c r="M1560" s="197" t="s">
        <v>1767</v>
      </c>
      <c r="N1560" s="187">
        <v>19286.55</v>
      </c>
      <c r="O1560" s="207">
        <v>45778</v>
      </c>
      <c r="P1560" s="205"/>
      <c r="Q1560" s="205"/>
      <c r="R1560" s="187" t="s">
        <v>1768</v>
      </c>
      <c r="S1560" s="205"/>
      <c r="T1560" s="187" t="s">
        <v>1509</v>
      </c>
      <c r="U1560" s="203">
        <v>0</v>
      </c>
      <c r="V1560" s="201" t="s">
        <v>1031</v>
      </c>
      <c r="W1560" s="201" t="s">
        <v>1042</v>
      </c>
    </row>
    <row r="1561" spans="1:23" ht="84">
      <c r="A1561" s="197" t="s">
        <v>887</v>
      </c>
      <c r="B1561" s="197" t="s">
        <v>7060</v>
      </c>
      <c r="C1561" s="192" t="s">
        <v>1009</v>
      </c>
      <c r="D1561" s="192">
        <v>6189</v>
      </c>
      <c r="E1561" s="193">
        <v>45783</v>
      </c>
      <c r="F1561" s="192" t="s">
        <v>7061</v>
      </c>
      <c r="G1561" s="192" t="s">
        <v>7061</v>
      </c>
      <c r="H1561" s="191">
        <v>45778</v>
      </c>
      <c r="I1561" s="187">
        <v>19037.07</v>
      </c>
      <c r="J1561" s="193">
        <v>45813</v>
      </c>
      <c r="K1561" s="192" t="s">
        <v>7061</v>
      </c>
      <c r="L1561" s="192" t="s">
        <v>7062</v>
      </c>
      <c r="M1561" s="197" t="s">
        <v>7063</v>
      </c>
      <c r="N1561" s="187">
        <v>19037.07</v>
      </c>
      <c r="O1561" s="207">
        <v>45778</v>
      </c>
      <c r="P1561" s="205"/>
      <c r="Q1561" s="205"/>
      <c r="R1561" s="187" t="s">
        <v>7064</v>
      </c>
      <c r="S1561" s="205"/>
      <c r="T1561" s="187" t="s">
        <v>1509</v>
      </c>
      <c r="U1561" s="203">
        <v>0</v>
      </c>
      <c r="V1561" s="201" t="s">
        <v>1031</v>
      </c>
      <c r="W1561" s="201" t="s">
        <v>1042</v>
      </c>
    </row>
    <row r="1562" spans="1:23" ht="63">
      <c r="A1562" s="197" t="s">
        <v>879</v>
      </c>
      <c r="B1562" s="197" t="s">
        <v>1769</v>
      </c>
      <c r="C1562" s="192" t="s">
        <v>1009</v>
      </c>
      <c r="D1562" s="192">
        <v>6195</v>
      </c>
      <c r="E1562" s="193">
        <v>45783</v>
      </c>
      <c r="F1562" s="192" t="s">
        <v>1770</v>
      </c>
      <c r="G1562" s="192" t="s">
        <v>1770</v>
      </c>
      <c r="H1562" s="191">
        <v>45778</v>
      </c>
      <c r="I1562" s="187">
        <v>35699.040000000001</v>
      </c>
      <c r="J1562" s="193">
        <v>45813</v>
      </c>
      <c r="K1562" s="192" t="s">
        <v>1770</v>
      </c>
      <c r="L1562" s="192" t="s">
        <v>1771</v>
      </c>
      <c r="M1562" s="197" t="s">
        <v>1772</v>
      </c>
      <c r="N1562" s="187">
        <v>35699.040000000001</v>
      </c>
      <c r="O1562" s="207">
        <v>45778</v>
      </c>
      <c r="P1562" s="205"/>
      <c r="Q1562" s="205"/>
      <c r="R1562" s="187" t="s">
        <v>1773</v>
      </c>
      <c r="S1562" s="205"/>
      <c r="T1562" s="187" t="s">
        <v>1509</v>
      </c>
      <c r="U1562" s="203">
        <v>0</v>
      </c>
      <c r="V1562" s="201" t="s">
        <v>1031</v>
      </c>
      <c r="W1562" s="201" t="s">
        <v>1042</v>
      </c>
    </row>
    <row r="1563" spans="1:23" ht="84">
      <c r="A1563" s="197" t="s">
        <v>894</v>
      </c>
      <c r="B1563" s="197" t="s">
        <v>1774</v>
      </c>
      <c r="C1563" s="192" t="s">
        <v>1009</v>
      </c>
      <c r="D1563" s="192">
        <v>6121</v>
      </c>
      <c r="E1563" s="193">
        <v>45783</v>
      </c>
      <c r="F1563" s="192" t="s">
        <v>1775</v>
      </c>
      <c r="G1563" s="192" t="s">
        <v>1775</v>
      </c>
      <c r="H1563" s="191">
        <v>45778</v>
      </c>
      <c r="I1563" s="187">
        <v>12693.85</v>
      </c>
      <c r="J1563" s="193">
        <v>45813</v>
      </c>
      <c r="K1563" s="192" t="s">
        <v>1775</v>
      </c>
      <c r="L1563" s="192" t="s">
        <v>1776</v>
      </c>
      <c r="M1563" s="197" t="s">
        <v>1777</v>
      </c>
      <c r="N1563" s="187">
        <v>12693.85</v>
      </c>
      <c r="O1563" s="207">
        <v>45778</v>
      </c>
      <c r="P1563" s="205"/>
      <c r="Q1563" s="205"/>
      <c r="R1563" s="187" t="s">
        <v>1778</v>
      </c>
      <c r="S1563" s="205"/>
      <c r="T1563" s="187" t="s">
        <v>1509</v>
      </c>
      <c r="U1563" s="203">
        <v>0</v>
      </c>
      <c r="V1563" s="201" t="s">
        <v>1031</v>
      </c>
      <c r="W1563" s="201" t="s">
        <v>1042</v>
      </c>
    </row>
    <row r="1564" spans="1:23" ht="84">
      <c r="A1564" s="197" t="s">
        <v>894</v>
      </c>
      <c r="B1564" s="197" t="s">
        <v>1774</v>
      </c>
      <c r="C1564" s="192" t="s">
        <v>1009</v>
      </c>
      <c r="D1564" s="192">
        <v>6253</v>
      </c>
      <c r="E1564" s="193">
        <v>45792</v>
      </c>
      <c r="F1564" s="192" t="s">
        <v>1775</v>
      </c>
      <c r="G1564" s="192" t="s">
        <v>1775</v>
      </c>
      <c r="H1564" s="191">
        <v>45778</v>
      </c>
      <c r="I1564" s="187">
        <v>678.36</v>
      </c>
      <c r="J1564" s="193">
        <v>45822</v>
      </c>
      <c r="K1564" s="192" t="s">
        <v>1775</v>
      </c>
      <c r="L1564" s="192" t="s">
        <v>1776</v>
      </c>
      <c r="M1564" s="197" t="s">
        <v>1777</v>
      </c>
      <c r="N1564" s="187">
        <v>678.36</v>
      </c>
      <c r="O1564" s="207">
        <v>45778</v>
      </c>
      <c r="P1564" s="205"/>
      <c r="Q1564" s="205"/>
      <c r="R1564" s="187" t="s">
        <v>1778</v>
      </c>
      <c r="S1564" s="205"/>
      <c r="T1564" s="187" t="s">
        <v>1509</v>
      </c>
      <c r="U1564" s="203">
        <v>0</v>
      </c>
      <c r="V1564" s="201" t="s">
        <v>1031</v>
      </c>
      <c r="W1564" s="201" t="s">
        <v>1042</v>
      </c>
    </row>
    <row r="1565" spans="1:23" ht="84">
      <c r="A1565" s="197" t="s">
        <v>907</v>
      </c>
      <c r="B1565" s="197" t="s">
        <v>1779</v>
      </c>
      <c r="C1565" s="192" t="s">
        <v>1009</v>
      </c>
      <c r="D1565" s="192">
        <v>6066</v>
      </c>
      <c r="E1565" s="193">
        <v>45762</v>
      </c>
      <c r="F1565" s="192" t="s">
        <v>1780</v>
      </c>
      <c r="G1565" s="192" t="s">
        <v>1780</v>
      </c>
      <c r="H1565" s="191">
        <v>45748</v>
      </c>
      <c r="I1565" s="187">
        <v>1229.77</v>
      </c>
      <c r="J1565" s="193">
        <v>45792</v>
      </c>
      <c r="K1565" s="192" t="s">
        <v>1780</v>
      </c>
      <c r="L1565" s="192" t="s">
        <v>1781</v>
      </c>
      <c r="M1565" s="197" t="s">
        <v>1782</v>
      </c>
      <c r="N1565" s="187">
        <v>1229.77</v>
      </c>
      <c r="O1565" s="207">
        <v>45748</v>
      </c>
      <c r="P1565" s="205"/>
      <c r="Q1565" s="205"/>
      <c r="R1565" s="187" t="s">
        <v>1783</v>
      </c>
      <c r="S1565" s="205"/>
      <c r="T1565" s="187" t="s">
        <v>1509</v>
      </c>
      <c r="U1565" s="203">
        <v>15</v>
      </c>
      <c r="V1565" s="201" t="s">
        <v>1032</v>
      </c>
      <c r="W1565" s="201" t="s">
        <v>1042</v>
      </c>
    </row>
    <row r="1566" spans="1:23" ht="84">
      <c r="A1566" s="197" t="s">
        <v>907</v>
      </c>
      <c r="B1566" s="197" t="s">
        <v>1779</v>
      </c>
      <c r="C1566" s="192" t="s">
        <v>1009</v>
      </c>
      <c r="D1566" s="192">
        <v>6227</v>
      </c>
      <c r="E1566" s="193">
        <v>45783</v>
      </c>
      <c r="F1566" s="192" t="s">
        <v>1780</v>
      </c>
      <c r="G1566" s="192" t="s">
        <v>1780</v>
      </c>
      <c r="H1566" s="191">
        <v>45778</v>
      </c>
      <c r="I1566" s="187">
        <v>17036.009999999998</v>
      </c>
      <c r="J1566" s="193">
        <v>45813</v>
      </c>
      <c r="K1566" s="192" t="s">
        <v>1780</v>
      </c>
      <c r="L1566" s="192" t="s">
        <v>1781</v>
      </c>
      <c r="M1566" s="197" t="s">
        <v>1782</v>
      </c>
      <c r="N1566" s="187">
        <v>17036.009999999998</v>
      </c>
      <c r="O1566" s="207">
        <v>45778</v>
      </c>
      <c r="P1566" s="205"/>
      <c r="Q1566" s="205"/>
      <c r="R1566" s="187" t="s">
        <v>1783</v>
      </c>
      <c r="S1566" s="205"/>
      <c r="T1566" s="187" t="s">
        <v>1509</v>
      </c>
      <c r="U1566" s="203">
        <v>0</v>
      </c>
      <c r="V1566" s="201" t="s">
        <v>1031</v>
      </c>
      <c r="W1566" s="201" t="s">
        <v>1042</v>
      </c>
    </row>
    <row r="1567" spans="1:23" ht="63">
      <c r="A1567" s="197" t="s">
        <v>874</v>
      </c>
      <c r="B1567" s="197" t="s">
        <v>1784</v>
      </c>
      <c r="C1567" s="192" t="s">
        <v>1009</v>
      </c>
      <c r="D1567" s="192">
        <v>6080</v>
      </c>
      <c r="E1567" s="193">
        <v>45783</v>
      </c>
      <c r="F1567" s="192" t="s">
        <v>1785</v>
      </c>
      <c r="G1567" s="192" t="s">
        <v>1785</v>
      </c>
      <c r="H1567" s="191">
        <v>45778</v>
      </c>
      <c r="I1567" s="187">
        <v>19432.09</v>
      </c>
      <c r="J1567" s="193">
        <v>45813</v>
      </c>
      <c r="K1567" s="192" t="s">
        <v>1785</v>
      </c>
      <c r="L1567" s="192" t="s">
        <v>1786</v>
      </c>
      <c r="M1567" s="197" t="s">
        <v>1787</v>
      </c>
      <c r="N1567" s="187">
        <v>19432.09</v>
      </c>
      <c r="O1567" s="207">
        <v>45778</v>
      </c>
      <c r="P1567" s="205"/>
      <c r="Q1567" s="205"/>
      <c r="R1567" s="187" t="s">
        <v>1788</v>
      </c>
      <c r="S1567" s="205"/>
      <c r="T1567" s="187" t="s">
        <v>1509</v>
      </c>
      <c r="U1567" s="203">
        <v>0</v>
      </c>
      <c r="V1567" s="201" t="s">
        <v>1031</v>
      </c>
      <c r="W1567" s="201" t="s">
        <v>1042</v>
      </c>
    </row>
    <row r="1568" spans="1:23" ht="63">
      <c r="A1568" s="197" t="s">
        <v>1789</v>
      </c>
      <c r="B1568" s="197" t="s">
        <v>1790</v>
      </c>
      <c r="C1568" s="192" t="s">
        <v>1009</v>
      </c>
      <c r="D1568" s="192">
        <v>5717</v>
      </c>
      <c r="E1568" s="193">
        <v>45727</v>
      </c>
      <c r="F1568" s="192" t="s">
        <v>1791</v>
      </c>
      <c r="G1568" s="192" t="s">
        <v>1791</v>
      </c>
      <c r="H1568" s="191">
        <v>45717</v>
      </c>
      <c r="I1568" s="187">
        <v>18285.37</v>
      </c>
      <c r="J1568" s="193">
        <v>45757</v>
      </c>
      <c r="K1568" s="192" t="s">
        <v>1791</v>
      </c>
      <c r="L1568" s="192" t="s">
        <v>1792</v>
      </c>
      <c r="M1568" s="197" t="s">
        <v>1793</v>
      </c>
      <c r="N1568" s="187">
        <v>18285.37</v>
      </c>
      <c r="O1568" s="207">
        <v>45717</v>
      </c>
      <c r="P1568" s="205"/>
      <c r="Q1568" s="205"/>
      <c r="R1568" s="187" t="s">
        <v>1794</v>
      </c>
      <c r="S1568" s="205"/>
      <c r="T1568" s="187" t="s">
        <v>1509</v>
      </c>
      <c r="U1568" s="203">
        <v>50</v>
      </c>
      <c r="V1568" s="201" t="s">
        <v>1033</v>
      </c>
      <c r="W1568" s="201" t="s">
        <v>1042</v>
      </c>
    </row>
    <row r="1569" spans="1:23" ht="63">
      <c r="A1569" s="197" t="s">
        <v>1789</v>
      </c>
      <c r="B1569" s="197" t="s">
        <v>1790</v>
      </c>
      <c r="C1569" s="192" t="s">
        <v>1009</v>
      </c>
      <c r="D1569" s="192">
        <v>5979</v>
      </c>
      <c r="E1569" s="193">
        <v>45750</v>
      </c>
      <c r="F1569" s="192" t="s">
        <v>1791</v>
      </c>
      <c r="G1569" s="192" t="s">
        <v>1791</v>
      </c>
      <c r="H1569" s="191">
        <v>45748</v>
      </c>
      <c r="I1569" s="187">
        <v>18285.37</v>
      </c>
      <c r="J1569" s="193">
        <v>45780</v>
      </c>
      <c r="K1569" s="192" t="s">
        <v>1791</v>
      </c>
      <c r="L1569" s="192" t="s">
        <v>1792</v>
      </c>
      <c r="M1569" s="197" t="s">
        <v>1793</v>
      </c>
      <c r="N1569" s="187">
        <v>18285.37</v>
      </c>
      <c r="O1569" s="207">
        <v>45748</v>
      </c>
      <c r="P1569" s="205"/>
      <c r="Q1569" s="205"/>
      <c r="R1569" s="187" t="s">
        <v>1794</v>
      </c>
      <c r="S1569" s="205"/>
      <c r="T1569" s="187" t="s">
        <v>1509</v>
      </c>
      <c r="U1569" s="203">
        <v>27</v>
      </c>
      <c r="V1569" s="201" t="s">
        <v>1032</v>
      </c>
      <c r="W1569" s="201" t="s">
        <v>1042</v>
      </c>
    </row>
    <row r="1570" spans="1:23" ht="63">
      <c r="A1570" s="197" t="s">
        <v>1789</v>
      </c>
      <c r="B1570" s="197" t="s">
        <v>1790</v>
      </c>
      <c r="C1570" s="192" t="s">
        <v>1009</v>
      </c>
      <c r="D1570" s="192">
        <v>6150</v>
      </c>
      <c r="E1570" s="193">
        <v>45783</v>
      </c>
      <c r="F1570" s="192" t="s">
        <v>1791</v>
      </c>
      <c r="G1570" s="192" t="s">
        <v>1791</v>
      </c>
      <c r="H1570" s="191">
        <v>45778</v>
      </c>
      <c r="I1570" s="187">
        <v>18285.37</v>
      </c>
      <c r="J1570" s="193">
        <v>45813</v>
      </c>
      <c r="K1570" s="192" t="s">
        <v>1791</v>
      </c>
      <c r="L1570" s="192" t="s">
        <v>1792</v>
      </c>
      <c r="M1570" s="197" t="s">
        <v>1793</v>
      </c>
      <c r="N1570" s="187">
        <v>18285.37</v>
      </c>
      <c r="O1570" s="207">
        <v>45778</v>
      </c>
      <c r="P1570" s="205"/>
      <c r="Q1570" s="205"/>
      <c r="R1570" s="187" t="s">
        <v>1794</v>
      </c>
      <c r="S1570" s="205"/>
      <c r="T1570" s="187" t="s">
        <v>1509</v>
      </c>
      <c r="U1570" s="203">
        <v>0</v>
      </c>
      <c r="V1570" s="201" t="s">
        <v>1031</v>
      </c>
      <c r="W1570" s="201" t="s">
        <v>1042</v>
      </c>
    </row>
    <row r="1571" spans="1:23" ht="63">
      <c r="A1571" s="197" t="s">
        <v>1018</v>
      </c>
      <c r="B1571" s="197" t="s">
        <v>1795</v>
      </c>
      <c r="C1571" s="192" t="s">
        <v>1009</v>
      </c>
      <c r="D1571" s="192">
        <v>6140</v>
      </c>
      <c r="E1571" s="193">
        <v>45783</v>
      </c>
      <c r="F1571" s="192" t="s">
        <v>1796</v>
      </c>
      <c r="G1571" s="192" t="s">
        <v>1796</v>
      </c>
      <c r="H1571" s="191">
        <v>45778</v>
      </c>
      <c r="I1571" s="187">
        <v>17841.91</v>
      </c>
      <c r="J1571" s="193">
        <v>45813</v>
      </c>
      <c r="K1571" s="192" t="s">
        <v>1796</v>
      </c>
      <c r="L1571" s="192" t="s">
        <v>1797</v>
      </c>
      <c r="M1571" s="197" t="s">
        <v>1798</v>
      </c>
      <c r="N1571" s="187">
        <v>17841.91</v>
      </c>
      <c r="O1571" s="207">
        <v>45778</v>
      </c>
      <c r="P1571" s="205"/>
      <c r="Q1571" s="205"/>
      <c r="R1571" s="187" t="s">
        <v>1799</v>
      </c>
      <c r="S1571" s="205"/>
      <c r="T1571" s="187" t="s">
        <v>1509</v>
      </c>
      <c r="U1571" s="203">
        <v>0</v>
      </c>
      <c r="V1571" s="201" t="s">
        <v>1031</v>
      </c>
      <c r="W1571" s="201" t="s">
        <v>1042</v>
      </c>
    </row>
    <row r="1572" spans="1:23" ht="84">
      <c r="A1572" s="197" t="s">
        <v>893</v>
      </c>
      <c r="B1572" s="197" t="s">
        <v>1800</v>
      </c>
      <c r="C1572" s="192" t="s">
        <v>1009</v>
      </c>
      <c r="D1572" s="192">
        <v>5956</v>
      </c>
      <c r="E1572" s="193">
        <v>45750</v>
      </c>
      <c r="F1572" s="192" t="s">
        <v>1801</v>
      </c>
      <c r="G1572" s="192" t="s">
        <v>1801</v>
      </c>
      <c r="H1572" s="191">
        <v>45748</v>
      </c>
      <c r="I1572" s="187">
        <v>17246.79</v>
      </c>
      <c r="J1572" s="193">
        <v>45780</v>
      </c>
      <c r="K1572" s="192" t="s">
        <v>1801</v>
      </c>
      <c r="L1572" s="192" t="s">
        <v>1802</v>
      </c>
      <c r="M1572" s="197" t="s">
        <v>1803</v>
      </c>
      <c r="N1572" s="187">
        <v>17246.79</v>
      </c>
      <c r="O1572" s="207">
        <v>45748</v>
      </c>
      <c r="P1572" s="205"/>
      <c r="Q1572" s="205"/>
      <c r="R1572" s="187" t="s">
        <v>1804</v>
      </c>
      <c r="S1572" s="205"/>
      <c r="T1572" s="187" t="s">
        <v>1509</v>
      </c>
      <c r="U1572" s="203">
        <v>27</v>
      </c>
      <c r="V1572" s="201" t="s">
        <v>1032</v>
      </c>
      <c r="W1572" s="201" t="s">
        <v>1042</v>
      </c>
    </row>
    <row r="1573" spans="1:23" ht="84">
      <c r="A1573" s="197" t="s">
        <v>893</v>
      </c>
      <c r="B1573" s="197" t="s">
        <v>1800</v>
      </c>
      <c r="C1573" s="192" t="s">
        <v>1009</v>
      </c>
      <c r="D1573" s="192">
        <v>6091</v>
      </c>
      <c r="E1573" s="193">
        <v>45783</v>
      </c>
      <c r="F1573" s="192" t="s">
        <v>1801</v>
      </c>
      <c r="G1573" s="192" t="s">
        <v>1801</v>
      </c>
      <c r="H1573" s="191">
        <v>45778</v>
      </c>
      <c r="I1573" s="187">
        <v>17246.79</v>
      </c>
      <c r="J1573" s="193">
        <v>45813</v>
      </c>
      <c r="K1573" s="192" t="s">
        <v>1801</v>
      </c>
      <c r="L1573" s="192" t="s">
        <v>1802</v>
      </c>
      <c r="M1573" s="197" t="s">
        <v>1803</v>
      </c>
      <c r="N1573" s="187">
        <v>17246.79</v>
      </c>
      <c r="O1573" s="207">
        <v>45778</v>
      </c>
      <c r="P1573" s="205"/>
      <c r="Q1573" s="205"/>
      <c r="R1573" s="187" t="s">
        <v>1804</v>
      </c>
      <c r="S1573" s="205"/>
      <c r="T1573" s="187" t="s">
        <v>1509</v>
      </c>
      <c r="U1573" s="203">
        <v>0</v>
      </c>
      <c r="V1573" s="201" t="s">
        <v>1031</v>
      </c>
      <c r="W1573" s="201" t="s">
        <v>1042</v>
      </c>
    </row>
    <row r="1574" spans="1:23" ht="63">
      <c r="A1574" s="197" t="s">
        <v>888</v>
      </c>
      <c r="B1574" s="197" t="s">
        <v>1805</v>
      </c>
      <c r="C1574" s="192" t="s">
        <v>1009</v>
      </c>
      <c r="D1574" s="192">
        <v>6208</v>
      </c>
      <c r="E1574" s="193">
        <v>45783</v>
      </c>
      <c r="F1574" s="192" t="s">
        <v>7065</v>
      </c>
      <c r="G1574" s="192" t="s">
        <v>7065</v>
      </c>
      <c r="H1574" s="191">
        <v>45778</v>
      </c>
      <c r="I1574" s="187">
        <v>20022.349999999999</v>
      </c>
      <c r="J1574" s="193">
        <v>45813</v>
      </c>
      <c r="K1574" s="192" t="s">
        <v>7065</v>
      </c>
      <c r="L1574" s="192" t="s">
        <v>7066</v>
      </c>
      <c r="M1574" s="197" t="s">
        <v>7067</v>
      </c>
      <c r="N1574" s="187">
        <v>20022.349999999999</v>
      </c>
      <c r="O1574" s="207">
        <v>45778</v>
      </c>
      <c r="P1574" s="205"/>
      <c r="Q1574" s="205"/>
      <c r="R1574" s="187" t="s">
        <v>7068</v>
      </c>
      <c r="S1574" s="205"/>
      <c r="T1574" s="187" t="s">
        <v>1509</v>
      </c>
      <c r="U1574" s="203">
        <v>0</v>
      </c>
      <c r="V1574" s="201" t="s">
        <v>1031</v>
      </c>
      <c r="W1574" s="201" t="s">
        <v>1042</v>
      </c>
    </row>
    <row r="1575" spans="1:23" ht="73.5">
      <c r="A1575" s="197" t="s">
        <v>876</v>
      </c>
      <c r="B1575" s="197" t="s">
        <v>1806</v>
      </c>
      <c r="C1575" s="192" t="s">
        <v>1009</v>
      </c>
      <c r="D1575" s="192">
        <v>6118</v>
      </c>
      <c r="E1575" s="193">
        <v>45783</v>
      </c>
      <c r="F1575" s="192" t="s">
        <v>7069</v>
      </c>
      <c r="G1575" s="192" t="s">
        <v>7069</v>
      </c>
      <c r="H1575" s="191">
        <v>45778</v>
      </c>
      <c r="I1575" s="187">
        <v>18397.060000000001</v>
      </c>
      <c r="J1575" s="193">
        <v>45813</v>
      </c>
      <c r="K1575" s="192" t="s">
        <v>7069</v>
      </c>
      <c r="L1575" s="192" t="s">
        <v>7070</v>
      </c>
      <c r="M1575" s="197" t="s">
        <v>7071</v>
      </c>
      <c r="N1575" s="187">
        <v>18397.060000000001</v>
      </c>
      <c r="O1575" s="207">
        <v>45778</v>
      </c>
      <c r="P1575" s="205"/>
      <c r="Q1575" s="205"/>
      <c r="R1575" s="187" t="s">
        <v>7072</v>
      </c>
      <c r="S1575" s="205"/>
      <c r="T1575" s="187" t="s">
        <v>1509</v>
      </c>
      <c r="U1575" s="203">
        <v>0</v>
      </c>
      <c r="V1575" s="201" t="s">
        <v>1031</v>
      </c>
      <c r="W1575" s="201" t="s">
        <v>1042</v>
      </c>
    </row>
    <row r="1576" spans="1:23" ht="73.5">
      <c r="A1576" s="197" t="s">
        <v>876</v>
      </c>
      <c r="B1576" s="197" t="s">
        <v>1806</v>
      </c>
      <c r="C1576" s="192" t="s">
        <v>1009</v>
      </c>
      <c r="D1576" s="192">
        <v>6255</v>
      </c>
      <c r="E1576" s="193">
        <v>45792</v>
      </c>
      <c r="F1576" s="192" t="s">
        <v>7069</v>
      </c>
      <c r="G1576" s="192" t="s">
        <v>7069</v>
      </c>
      <c r="H1576" s="191">
        <v>45778</v>
      </c>
      <c r="I1576" s="187">
        <v>1443.99</v>
      </c>
      <c r="J1576" s="193">
        <v>45822</v>
      </c>
      <c r="K1576" s="192" t="s">
        <v>7069</v>
      </c>
      <c r="L1576" s="192" t="s">
        <v>7070</v>
      </c>
      <c r="M1576" s="197" t="s">
        <v>7071</v>
      </c>
      <c r="N1576" s="187">
        <v>1443.99</v>
      </c>
      <c r="O1576" s="207">
        <v>45778</v>
      </c>
      <c r="P1576" s="205"/>
      <c r="Q1576" s="205"/>
      <c r="R1576" s="187" t="s">
        <v>7072</v>
      </c>
      <c r="S1576" s="205"/>
      <c r="T1576" s="187" t="s">
        <v>1509</v>
      </c>
      <c r="U1576" s="203">
        <v>0</v>
      </c>
      <c r="V1576" s="201" t="s">
        <v>1031</v>
      </c>
      <c r="W1576" s="201" t="s">
        <v>1042</v>
      </c>
    </row>
    <row r="1577" spans="1:23" ht="73.5">
      <c r="A1577" s="197" t="s">
        <v>1020</v>
      </c>
      <c r="B1577" s="197" t="s">
        <v>1807</v>
      </c>
      <c r="C1577" s="192" t="s">
        <v>1009</v>
      </c>
      <c r="D1577" s="192">
        <v>6173</v>
      </c>
      <c r="E1577" s="193">
        <v>45783</v>
      </c>
      <c r="F1577" s="192" t="s">
        <v>1808</v>
      </c>
      <c r="G1577" s="192" t="s">
        <v>1808</v>
      </c>
      <c r="H1577" s="191">
        <v>45778</v>
      </c>
      <c r="I1577" s="187">
        <v>23783.71</v>
      </c>
      <c r="J1577" s="193">
        <v>45813</v>
      </c>
      <c r="K1577" s="192" t="s">
        <v>1808</v>
      </c>
      <c r="L1577" s="192" t="s">
        <v>1809</v>
      </c>
      <c r="M1577" s="197" t="s">
        <v>1810</v>
      </c>
      <c r="N1577" s="187">
        <v>23783.71</v>
      </c>
      <c r="O1577" s="207">
        <v>45778</v>
      </c>
      <c r="P1577" s="205"/>
      <c r="Q1577" s="205"/>
      <c r="R1577" s="187" t="s">
        <v>1811</v>
      </c>
      <c r="S1577" s="205"/>
      <c r="T1577" s="187" t="s">
        <v>1509</v>
      </c>
      <c r="U1577" s="203">
        <v>0</v>
      </c>
      <c r="V1577" s="201" t="s">
        <v>1031</v>
      </c>
      <c r="W1577" s="201" t="s">
        <v>1042</v>
      </c>
    </row>
    <row r="1578" spans="1:23" ht="84">
      <c r="A1578" s="197" t="s">
        <v>924</v>
      </c>
      <c r="B1578" s="197" t="s">
        <v>1812</v>
      </c>
      <c r="C1578" s="192" t="s">
        <v>1009</v>
      </c>
      <c r="D1578" s="192">
        <v>6109</v>
      </c>
      <c r="E1578" s="193">
        <v>45783</v>
      </c>
      <c r="F1578" s="192" t="s">
        <v>1813</v>
      </c>
      <c r="G1578" s="192" t="s">
        <v>1813</v>
      </c>
      <c r="H1578" s="191">
        <v>45778</v>
      </c>
      <c r="I1578" s="187">
        <v>48891.55</v>
      </c>
      <c r="J1578" s="193">
        <v>45813</v>
      </c>
      <c r="K1578" s="192" t="s">
        <v>1813</v>
      </c>
      <c r="L1578" s="192" t="s">
        <v>1814</v>
      </c>
      <c r="M1578" s="197" t="s">
        <v>1815</v>
      </c>
      <c r="N1578" s="187">
        <v>48891.55</v>
      </c>
      <c r="O1578" s="207">
        <v>45778</v>
      </c>
      <c r="P1578" s="205"/>
      <c r="Q1578" s="205"/>
      <c r="R1578" s="187" t="s">
        <v>1816</v>
      </c>
      <c r="S1578" s="205"/>
      <c r="T1578" s="187" t="s">
        <v>1509</v>
      </c>
      <c r="U1578" s="203">
        <v>0</v>
      </c>
      <c r="V1578" s="201" t="s">
        <v>1031</v>
      </c>
      <c r="W1578" s="201" t="s">
        <v>1042</v>
      </c>
    </row>
    <row r="1579" spans="1:23" ht="63">
      <c r="A1579" s="197" t="s">
        <v>904</v>
      </c>
      <c r="B1579" s="197" t="s">
        <v>1817</v>
      </c>
      <c r="C1579" s="192" t="s">
        <v>1009</v>
      </c>
      <c r="D1579" s="192">
        <v>6081</v>
      </c>
      <c r="E1579" s="193">
        <v>45783</v>
      </c>
      <c r="F1579" s="192" t="s">
        <v>7073</v>
      </c>
      <c r="G1579" s="192" t="s">
        <v>7073</v>
      </c>
      <c r="H1579" s="191">
        <v>45778</v>
      </c>
      <c r="I1579" s="187">
        <v>20396.57</v>
      </c>
      <c r="J1579" s="193">
        <v>45813</v>
      </c>
      <c r="K1579" s="192" t="s">
        <v>7073</v>
      </c>
      <c r="L1579" s="192" t="s">
        <v>7074</v>
      </c>
      <c r="M1579" s="197" t="s">
        <v>7075</v>
      </c>
      <c r="N1579" s="187">
        <v>20396.57</v>
      </c>
      <c r="O1579" s="207">
        <v>45778</v>
      </c>
      <c r="P1579" s="205"/>
      <c r="Q1579" s="205"/>
      <c r="R1579" s="187" t="s">
        <v>7076</v>
      </c>
      <c r="S1579" s="205"/>
      <c r="T1579" s="187" t="s">
        <v>1509</v>
      </c>
      <c r="U1579" s="203">
        <v>0</v>
      </c>
      <c r="V1579" s="201" t="s">
        <v>1031</v>
      </c>
      <c r="W1579" s="201" t="s">
        <v>1042</v>
      </c>
    </row>
    <row r="1580" spans="1:23" ht="63">
      <c r="A1580" s="197" t="s">
        <v>917</v>
      </c>
      <c r="B1580" s="197" t="s">
        <v>1818</v>
      </c>
      <c r="C1580" s="192" t="s">
        <v>1009</v>
      </c>
      <c r="D1580" s="192">
        <v>6122</v>
      </c>
      <c r="E1580" s="193">
        <v>45783</v>
      </c>
      <c r="F1580" s="192" t="s">
        <v>1819</v>
      </c>
      <c r="G1580" s="192" t="s">
        <v>1819</v>
      </c>
      <c r="H1580" s="191">
        <v>45778</v>
      </c>
      <c r="I1580" s="187">
        <v>22260.16</v>
      </c>
      <c r="J1580" s="193">
        <v>45813</v>
      </c>
      <c r="K1580" s="192" t="s">
        <v>1819</v>
      </c>
      <c r="L1580" s="192" t="s">
        <v>1820</v>
      </c>
      <c r="M1580" s="197" t="s">
        <v>1821</v>
      </c>
      <c r="N1580" s="187">
        <v>22260.16</v>
      </c>
      <c r="O1580" s="207">
        <v>45778</v>
      </c>
      <c r="P1580" s="205"/>
      <c r="Q1580" s="205"/>
      <c r="R1580" s="187" t="s">
        <v>1822</v>
      </c>
      <c r="S1580" s="205"/>
      <c r="T1580" s="187" t="s">
        <v>1509</v>
      </c>
      <c r="U1580" s="203">
        <v>0</v>
      </c>
      <c r="V1580" s="201" t="s">
        <v>1031</v>
      </c>
      <c r="W1580" s="201" t="s">
        <v>1042</v>
      </c>
    </row>
    <row r="1581" spans="1:23" ht="84">
      <c r="A1581" s="197" t="s">
        <v>892</v>
      </c>
      <c r="B1581" s="197" t="s">
        <v>1823</v>
      </c>
      <c r="C1581" s="192" t="s">
        <v>1009</v>
      </c>
      <c r="D1581" s="192">
        <v>6228</v>
      </c>
      <c r="E1581" s="193">
        <v>45783</v>
      </c>
      <c r="F1581" s="192" t="s">
        <v>1824</v>
      </c>
      <c r="G1581" s="192" t="s">
        <v>1824</v>
      </c>
      <c r="H1581" s="191">
        <v>45778</v>
      </c>
      <c r="I1581" s="187">
        <v>18542.13</v>
      </c>
      <c r="J1581" s="193">
        <v>45813</v>
      </c>
      <c r="K1581" s="192" t="s">
        <v>1824</v>
      </c>
      <c r="L1581" s="192" t="s">
        <v>1825</v>
      </c>
      <c r="M1581" s="197" t="s">
        <v>1826</v>
      </c>
      <c r="N1581" s="187">
        <v>18542.13</v>
      </c>
      <c r="O1581" s="207">
        <v>45778</v>
      </c>
      <c r="P1581" s="205"/>
      <c r="Q1581" s="205"/>
      <c r="R1581" s="187" t="s">
        <v>1827</v>
      </c>
      <c r="S1581" s="205"/>
      <c r="T1581" s="187" t="s">
        <v>1509</v>
      </c>
      <c r="U1581" s="203">
        <v>0</v>
      </c>
      <c r="V1581" s="201" t="s">
        <v>1031</v>
      </c>
      <c r="W1581" s="201" t="s">
        <v>1042</v>
      </c>
    </row>
    <row r="1582" spans="1:23" ht="52.5">
      <c r="A1582" s="197" t="s">
        <v>960</v>
      </c>
      <c r="B1582" s="197" t="s">
        <v>1828</v>
      </c>
      <c r="C1582" s="192" t="s">
        <v>1005</v>
      </c>
      <c r="D1582" s="192">
        <v>20524</v>
      </c>
      <c r="E1582" s="193">
        <v>45807</v>
      </c>
      <c r="F1582" s="205"/>
      <c r="G1582" s="205"/>
      <c r="H1582" s="205"/>
      <c r="I1582" s="187">
        <v>16768.78</v>
      </c>
      <c r="J1582" s="193">
        <v>45838</v>
      </c>
      <c r="K1582" s="192" t="s">
        <v>1516</v>
      </c>
      <c r="L1582" s="205"/>
      <c r="M1582" s="197" t="s">
        <v>1516</v>
      </c>
      <c r="N1582" s="187">
        <v>16768.78</v>
      </c>
      <c r="O1582" s="199"/>
      <c r="P1582" s="205"/>
      <c r="Q1582" s="205"/>
      <c r="R1582" s="205"/>
      <c r="S1582" s="205"/>
      <c r="T1582" s="187" t="s">
        <v>1512</v>
      </c>
      <c r="U1582" s="203">
        <v>0</v>
      </c>
      <c r="V1582" s="201" t="s">
        <v>1031</v>
      </c>
      <c r="W1582" s="201" t="s">
        <v>1043</v>
      </c>
    </row>
    <row r="1583" spans="1:23" ht="73.5">
      <c r="A1583" s="197" t="s">
        <v>946</v>
      </c>
      <c r="B1583" s="197" t="s">
        <v>1829</v>
      </c>
      <c r="C1583" s="192" t="s">
        <v>1009</v>
      </c>
      <c r="D1583" s="192">
        <v>6115</v>
      </c>
      <c r="E1583" s="193">
        <v>45783</v>
      </c>
      <c r="F1583" s="192" t="s">
        <v>1830</v>
      </c>
      <c r="G1583" s="192" t="s">
        <v>1830</v>
      </c>
      <c r="H1583" s="191">
        <v>45778</v>
      </c>
      <c r="I1583" s="187">
        <v>24191.93</v>
      </c>
      <c r="J1583" s="193">
        <v>45813</v>
      </c>
      <c r="K1583" s="192" t="s">
        <v>1830</v>
      </c>
      <c r="L1583" s="192" t="s">
        <v>1831</v>
      </c>
      <c r="M1583" s="197" t="s">
        <v>1832</v>
      </c>
      <c r="N1583" s="187">
        <v>24191.93</v>
      </c>
      <c r="O1583" s="207">
        <v>45778</v>
      </c>
      <c r="P1583" s="205"/>
      <c r="Q1583" s="205"/>
      <c r="R1583" s="187" t="s">
        <v>1833</v>
      </c>
      <c r="S1583" s="205"/>
      <c r="T1583" s="187" t="s">
        <v>1509</v>
      </c>
      <c r="U1583" s="203">
        <v>0</v>
      </c>
      <c r="V1583" s="201" t="s">
        <v>1031</v>
      </c>
      <c r="W1583" s="201" t="s">
        <v>1042</v>
      </c>
    </row>
    <row r="1584" spans="1:23" ht="73.5">
      <c r="A1584" s="197" t="s">
        <v>946</v>
      </c>
      <c r="B1584" s="197" t="s">
        <v>1829</v>
      </c>
      <c r="C1584" s="192" t="s">
        <v>1009</v>
      </c>
      <c r="D1584" s="192">
        <v>6250</v>
      </c>
      <c r="E1584" s="193">
        <v>45792</v>
      </c>
      <c r="F1584" s="192" t="s">
        <v>1830</v>
      </c>
      <c r="G1584" s="192" t="s">
        <v>1830</v>
      </c>
      <c r="H1584" s="191">
        <v>45778</v>
      </c>
      <c r="I1584" s="187">
        <v>2020.03</v>
      </c>
      <c r="J1584" s="193">
        <v>45822</v>
      </c>
      <c r="K1584" s="192" t="s">
        <v>1830</v>
      </c>
      <c r="L1584" s="192" t="s">
        <v>1831</v>
      </c>
      <c r="M1584" s="197" t="s">
        <v>1832</v>
      </c>
      <c r="N1584" s="187">
        <v>2020.03</v>
      </c>
      <c r="O1584" s="207">
        <v>45778</v>
      </c>
      <c r="P1584" s="205"/>
      <c r="Q1584" s="205"/>
      <c r="R1584" s="187" t="s">
        <v>1833</v>
      </c>
      <c r="S1584" s="205"/>
      <c r="T1584" s="187" t="s">
        <v>1509</v>
      </c>
      <c r="U1584" s="203">
        <v>0</v>
      </c>
      <c r="V1584" s="201" t="s">
        <v>1031</v>
      </c>
      <c r="W1584" s="201" t="s">
        <v>1042</v>
      </c>
    </row>
    <row r="1585" spans="1:23" ht="84">
      <c r="A1585" s="197" t="s">
        <v>844</v>
      </c>
      <c r="B1585" s="197" t="s">
        <v>1834</v>
      </c>
      <c r="C1585" s="192" t="s">
        <v>1009</v>
      </c>
      <c r="D1585" s="192">
        <v>6183</v>
      </c>
      <c r="E1585" s="193">
        <v>45783</v>
      </c>
      <c r="F1585" s="192" t="s">
        <v>7077</v>
      </c>
      <c r="G1585" s="192" t="s">
        <v>7077</v>
      </c>
      <c r="H1585" s="191">
        <v>45778</v>
      </c>
      <c r="I1585" s="187">
        <v>34454.879999999997</v>
      </c>
      <c r="J1585" s="193">
        <v>45813</v>
      </c>
      <c r="K1585" s="192" t="s">
        <v>7077</v>
      </c>
      <c r="L1585" s="192" t="s">
        <v>7078</v>
      </c>
      <c r="M1585" s="197" t="s">
        <v>7079</v>
      </c>
      <c r="N1585" s="187">
        <v>34454.879999999997</v>
      </c>
      <c r="O1585" s="207">
        <v>45778</v>
      </c>
      <c r="P1585" s="205"/>
      <c r="Q1585" s="205"/>
      <c r="R1585" s="187" t="s">
        <v>7080</v>
      </c>
      <c r="S1585" s="205"/>
      <c r="T1585" s="187" t="s">
        <v>1509</v>
      </c>
      <c r="U1585" s="203">
        <v>0</v>
      </c>
      <c r="V1585" s="201" t="s">
        <v>1031</v>
      </c>
      <c r="W1585" s="201" t="s">
        <v>1042</v>
      </c>
    </row>
    <row r="1586" spans="1:23" ht="63">
      <c r="A1586" s="197" t="s">
        <v>915</v>
      </c>
      <c r="B1586" s="197" t="s">
        <v>1835</v>
      </c>
      <c r="C1586" s="192" t="s">
        <v>1009</v>
      </c>
      <c r="D1586" s="192">
        <v>6199</v>
      </c>
      <c r="E1586" s="193">
        <v>45783</v>
      </c>
      <c r="F1586" s="192" t="s">
        <v>1836</v>
      </c>
      <c r="G1586" s="192" t="s">
        <v>1836</v>
      </c>
      <c r="H1586" s="191">
        <v>45778</v>
      </c>
      <c r="I1586" s="187">
        <v>31705.21</v>
      </c>
      <c r="J1586" s="193">
        <v>45813</v>
      </c>
      <c r="K1586" s="192" t="s">
        <v>1836</v>
      </c>
      <c r="L1586" s="192" t="s">
        <v>1837</v>
      </c>
      <c r="M1586" s="197" t="s">
        <v>1838</v>
      </c>
      <c r="N1586" s="187">
        <v>31705.21</v>
      </c>
      <c r="O1586" s="207">
        <v>45778</v>
      </c>
      <c r="P1586" s="205"/>
      <c r="Q1586" s="205"/>
      <c r="R1586" s="187" t="s">
        <v>1839</v>
      </c>
      <c r="S1586" s="205"/>
      <c r="T1586" s="187" t="s">
        <v>1509</v>
      </c>
      <c r="U1586" s="203">
        <v>0</v>
      </c>
      <c r="V1586" s="201" t="s">
        <v>1031</v>
      </c>
      <c r="W1586" s="201" t="s">
        <v>1042</v>
      </c>
    </row>
    <row r="1587" spans="1:23" ht="63">
      <c r="A1587" s="197" t="s">
        <v>1023</v>
      </c>
      <c r="B1587" s="197" t="s">
        <v>1840</v>
      </c>
      <c r="C1587" s="192" t="s">
        <v>1009</v>
      </c>
      <c r="D1587" s="192">
        <v>4774</v>
      </c>
      <c r="E1587" s="193">
        <v>45558</v>
      </c>
      <c r="F1587" s="192" t="s">
        <v>1841</v>
      </c>
      <c r="G1587" s="192" t="s">
        <v>1841</v>
      </c>
      <c r="H1587" s="191">
        <v>45536</v>
      </c>
      <c r="I1587" s="187">
        <v>12719.14</v>
      </c>
      <c r="J1587" s="193">
        <v>45588</v>
      </c>
      <c r="K1587" s="192" t="s">
        <v>1841</v>
      </c>
      <c r="L1587" s="192" t="s">
        <v>1842</v>
      </c>
      <c r="M1587" s="197" t="s">
        <v>1843</v>
      </c>
      <c r="N1587" s="187">
        <v>12719.14</v>
      </c>
      <c r="O1587" s="207">
        <v>45536</v>
      </c>
      <c r="P1587" s="205"/>
      <c r="Q1587" s="205"/>
      <c r="R1587" s="187" t="s">
        <v>1844</v>
      </c>
      <c r="S1587" s="205"/>
      <c r="T1587" s="187" t="s">
        <v>1509</v>
      </c>
      <c r="U1587" s="203">
        <v>219</v>
      </c>
      <c r="V1587" s="201" t="s">
        <v>1038</v>
      </c>
      <c r="W1587" s="201" t="s">
        <v>1042</v>
      </c>
    </row>
    <row r="1588" spans="1:23" ht="63">
      <c r="A1588" s="197" t="s">
        <v>1023</v>
      </c>
      <c r="B1588" s="197" t="s">
        <v>1840</v>
      </c>
      <c r="C1588" s="192" t="s">
        <v>1009</v>
      </c>
      <c r="D1588" s="192">
        <v>4952</v>
      </c>
      <c r="E1588" s="193">
        <v>45568</v>
      </c>
      <c r="F1588" s="192" t="s">
        <v>1841</v>
      </c>
      <c r="G1588" s="192" t="s">
        <v>1841</v>
      </c>
      <c r="H1588" s="191">
        <v>45566</v>
      </c>
      <c r="I1588" s="187">
        <v>19069.77</v>
      </c>
      <c r="J1588" s="193">
        <v>45598</v>
      </c>
      <c r="K1588" s="192" t="s">
        <v>1841</v>
      </c>
      <c r="L1588" s="192" t="s">
        <v>1842</v>
      </c>
      <c r="M1588" s="197" t="s">
        <v>1843</v>
      </c>
      <c r="N1588" s="187">
        <v>19069.77</v>
      </c>
      <c r="O1588" s="207">
        <v>45566</v>
      </c>
      <c r="P1588" s="205"/>
      <c r="Q1588" s="205"/>
      <c r="R1588" s="187" t="s">
        <v>1844</v>
      </c>
      <c r="S1588" s="205"/>
      <c r="T1588" s="187" t="s">
        <v>1509</v>
      </c>
      <c r="U1588" s="203">
        <v>209</v>
      </c>
      <c r="V1588" s="201" t="s">
        <v>1038</v>
      </c>
      <c r="W1588" s="201" t="s">
        <v>1042</v>
      </c>
    </row>
    <row r="1589" spans="1:23" ht="63">
      <c r="A1589" s="197" t="s">
        <v>1023</v>
      </c>
      <c r="B1589" s="197" t="s">
        <v>1840</v>
      </c>
      <c r="C1589" s="192" t="s">
        <v>1009</v>
      </c>
      <c r="D1589" s="192">
        <v>5072</v>
      </c>
      <c r="E1589" s="193">
        <v>45601</v>
      </c>
      <c r="F1589" s="192" t="s">
        <v>1841</v>
      </c>
      <c r="G1589" s="192" t="s">
        <v>1841</v>
      </c>
      <c r="H1589" s="191">
        <v>45597</v>
      </c>
      <c r="I1589" s="187">
        <v>19069.77</v>
      </c>
      <c r="J1589" s="193">
        <v>45631</v>
      </c>
      <c r="K1589" s="192" t="s">
        <v>1841</v>
      </c>
      <c r="L1589" s="192" t="s">
        <v>1842</v>
      </c>
      <c r="M1589" s="197" t="s">
        <v>1843</v>
      </c>
      <c r="N1589" s="187">
        <v>19069.77</v>
      </c>
      <c r="O1589" s="207">
        <v>45597</v>
      </c>
      <c r="P1589" s="205"/>
      <c r="Q1589" s="205"/>
      <c r="R1589" s="187" t="s">
        <v>1844</v>
      </c>
      <c r="S1589" s="205"/>
      <c r="T1589" s="187" t="s">
        <v>1509</v>
      </c>
      <c r="U1589" s="203">
        <v>176</v>
      </c>
      <c r="V1589" s="201" t="s">
        <v>1037</v>
      </c>
      <c r="W1589" s="201" t="s">
        <v>1042</v>
      </c>
    </row>
    <row r="1590" spans="1:23" ht="63">
      <c r="A1590" s="197" t="s">
        <v>1023</v>
      </c>
      <c r="B1590" s="197" t="s">
        <v>1840</v>
      </c>
      <c r="C1590" s="192" t="s">
        <v>1009</v>
      </c>
      <c r="D1590" s="192">
        <v>5170</v>
      </c>
      <c r="E1590" s="193">
        <v>45614</v>
      </c>
      <c r="F1590" s="192" t="s">
        <v>1841</v>
      </c>
      <c r="G1590" s="192" t="s">
        <v>1841</v>
      </c>
      <c r="H1590" s="191">
        <v>45597</v>
      </c>
      <c r="I1590" s="187">
        <v>1367.61</v>
      </c>
      <c r="J1590" s="193">
        <v>45644</v>
      </c>
      <c r="K1590" s="192" t="s">
        <v>1841</v>
      </c>
      <c r="L1590" s="192" t="s">
        <v>1842</v>
      </c>
      <c r="M1590" s="197" t="s">
        <v>1843</v>
      </c>
      <c r="N1590" s="187">
        <v>1367.61</v>
      </c>
      <c r="O1590" s="207">
        <v>45597</v>
      </c>
      <c r="P1590" s="205"/>
      <c r="Q1590" s="205"/>
      <c r="R1590" s="187" t="s">
        <v>1844</v>
      </c>
      <c r="S1590" s="205"/>
      <c r="T1590" s="187" t="s">
        <v>1509</v>
      </c>
      <c r="U1590" s="203">
        <v>163</v>
      </c>
      <c r="V1590" s="201" t="s">
        <v>1037</v>
      </c>
      <c r="W1590" s="201" t="s">
        <v>1042</v>
      </c>
    </row>
    <row r="1591" spans="1:23" ht="63">
      <c r="A1591" s="197" t="s">
        <v>1023</v>
      </c>
      <c r="B1591" s="197" t="s">
        <v>1840</v>
      </c>
      <c r="C1591" s="192" t="s">
        <v>1009</v>
      </c>
      <c r="D1591" s="192">
        <v>5226</v>
      </c>
      <c r="E1591" s="193">
        <v>45630</v>
      </c>
      <c r="F1591" s="192" t="s">
        <v>1841</v>
      </c>
      <c r="G1591" s="192" t="s">
        <v>1841</v>
      </c>
      <c r="H1591" s="191">
        <v>45627</v>
      </c>
      <c r="I1591" s="187">
        <v>19826.84</v>
      </c>
      <c r="J1591" s="193">
        <v>45660</v>
      </c>
      <c r="K1591" s="192" t="s">
        <v>1841</v>
      </c>
      <c r="L1591" s="192" t="s">
        <v>1842</v>
      </c>
      <c r="M1591" s="197" t="s">
        <v>1843</v>
      </c>
      <c r="N1591" s="187">
        <v>19826.84</v>
      </c>
      <c r="O1591" s="207">
        <v>45627</v>
      </c>
      <c r="P1591" s="205"/>
      <c r="Q1591" s="205"/>
      <c r="R1591" s="187" t="s">
        <v>1844</v>
      </c>
      <c r="S1591" s="205"/>
      <c r="T1591" s="187" t="s">
        <v>1509</v>
      </c>
      <c r="U1591" s="203">
        <v>147</v>
      </c>
      <c r="V1591" s="201" t="s">
        <v>1036</v>
      </c>
      <c r="W1591" s="201" t="s">
        <v>1042</v>
      </c>
    </row>
    <row r="1592" spans="1:23" ht="63">
      <c r="A1592" s="197" t="s">
        <v>1023</v>
      </c>
      <c r="B1592" s="197" t="s">
        <v>1840</v>
      </c>
      <c r="C1592" s="192" t="s">
        <v>1009</v>
      </c>
      <c r="D1592" s="192">
        <v>5382</v>
      </c>
      <c r="E1592" s="193">
        <v>45663</v>
      </c>
      <c r="F1592" s="192" t="s">
        <v>1841</v>
      </c>
      <c r="G1592" s="192" t="s">
        <v>1841</v>
      </c>
      <c r="H1592" s="191">
        <v>45658</v>
      </c>
      <c r="I1592" s="187">
        <v>19826.84</v>
      </c>
      <c r="J1592" s="193">
        <v>45693</v>
      </c>
      <c r="K1592" s="192" t="s">
        <v>1841</v>
      </c>
      <c r="L1592" s="192" t="s">
        <v>1842</v>
      </c>
      <c r="M1592" s="197" t="s">
        <v>1843</v>
      </c>
      <c r="N1592" s="187">
        <v>19826.84</v>
      </c>
      <c r="O1592" s="207">
        <v>45658</v>
      </c>
      <c r="P1592" s="205"/>
      <c r="Q1592" s="205"/>
      <c r="R1592" s="187" t="s">
        <v>1844</v>
      </c>
      <c r="S1592" s="205"/>
      <c r="T1592" s="187" t="s">
        <v>1509</v>
      </c>
      <c r="U1592" s="203">
        <v>114</v>
      </c>
      <c r="V1592" s="201" t="s">
        <v>1035</v>
      </c>
      <c r="W1592" s="201" t="s">
        <v>1042</v>
      </c>
    </row>
    <row r="1593" spans="1:23" ht="63">
      <c r="A1593" s="197" t="s">
        <v>1023</v>
      </c>
      <c r="B1593" s="197" t="s">
        <v>1840</v>
      </c>
      <c r="C1593" s="192" t="s">
        <v>1009</v>
      </c>
      <c r="D1593" s="192">
        <v>5674</v>
      </c>
      <c r="E1593" s="193">
        <v>45693</v>
      </c>
      <c r="F1593" s="192" t="s">
        <v>1841</v>
      </c>
      <c r="G1593" s="192" t="s">
        <v>1841</v>
      </c>
      <c r="H1593" s="191">
        <v>45689</v>
      </c>
      <c r="I1593" s="187">
        <v>19826.84</v>
      </c>
      <c r="J1593" s="193">
        <v>45723</v>
      </c>
      <c r="K1593" s="192" t="s">
        <v>1841</v>
      </c>
      <c r="L1593" s="192" t="s">
        <v>1842</v>
      </c>
      <c r="M1593" s="197" t="s">
        <v>1843</v>
      </c>
      <c r="N1593" s="187">
        <v>19826.84</v>
      </c>
      <c r="O1593" s="207">
        <v>45689</v>
      </c>
      <c r="P1593" s="205"/>
      <c r="Q1593" s="205"/>
      <c r="R1593" s="187" t="s">
        <v>1844</v>
      </c>
      <c r="S1593" s="205"/>
      <c r="T1593" s="187" t="s">
        <v>1509</v>
      </c>
      <c r="U1593" s="203">
        <v>84</v>
      </c>
      <c r="V1593" s="201" t="s">
        <v>1034</v>
      </c>
      <c r="W1593" s="201" t="s">
        <v>1042</v>
      </c>
    </row>
    <row r="1594" spans="1:23" ht="63">
      <c r="A1594" s="197" t="s">
        <v>1023</v>
      </c>
      <c r="B1594" s="197" t="s">
        <v>1840</v>
      </c>
      <c r="C1594" s="192" t="s">
        <v>1009</v>
      </c>
      <c r="D1594" s="192">
        <v>5760</v>
      </c>
      <c r="E1594" s="193">
        <v>45727</v>
      </c>
      <c r="F1594" s="192" t="s">
        <v>1841</v>
      </c>
      <c r="G1594" s="192" t="s">
        <v>1841</v>
      </c>
      <c r="H1594" s="191">
        <v>45717</v>
      </c>
      <c r="I1594" s="187">
        <v>19826.84</v>
      </c>
      <c r="J1594" s="193">
        <v>45757</v>
      </c>
      <c r="K1594" s="192" t="s">
        <v>1841</v>
      </c>
      <c r="L1594" s="192" t="s">
        <v>1842</v>
      </c>
      <c r="M1594" s="197" t="s">
        <v>1843</v>
      </c>
      <c r="N1594" s="187">
        <v>19826.84</v>
      </c>
      <c r="O1594" s="207">
        <v>45717</v>
      </c>
      <c r="P1594" s="205"/>
      <c r="Q1594" s="205"/>
      <c r="R1594" s="187" t="s">
        <v>1844</v>
      </c>
      <c r="S1594" s="205"/>
      <c r="T1594" s="187" t="s">
        <v>1509</v>
      </c>
      <c r="U1594" s="203">
        <v>50</v>
      </c>
      <c r="V1594" s="201" t="s">
        <v>1033</v>
      </c>
      <c r="W1594" s="201" t="s">
        <v>1042</v>
      </c>
    </row>
    <row r="1595" spans="1:23" ht="63">
      <c r="A1595" s="197" t="s">
        <v>1023</v>
      </c>
      <c r="B1595" s="197" t="s">
        <v>1840</v>
      </c>
      <c r="C1595" s="192" t="s">
        <v>1009</v>
      </c>
      <c r="D1595" s="192">
        <v>5958</v>
      </c>
      <c r="E1595" s="193">
        <v>45750</v>
      </c>
      <c r="F1595" s="192" t="s">
        <v>1841</v>
      </c>
      <c r="G1595" s="192" t="s">
        <v>1841</v>
      </c>
      <c r="H1595" s="191">
        <v>45748</v>
      </c>
      <c r="I1595" s="187">
        <v>19826.84</v>
      </c>
      <c r="J1595" s="193">
        <v>45780</v>
      </c>
      <c r="K1595" s="192" t="s">
        <v>1841</v>
      </c>
      <c r="L1595" s="192" t="s">
        <v>1842</v>
      </c>
      <c r="M1595" s="197" t="s">
        <v>1843</v>
      </c>
      <c r="N1595" s="187">
        <v>19826.84</v>
      </c>
      <c r="O1595" s="207">
        <v>45748</v>
      </c>
      <c r="P1595" s="205"/>
      <c r="Q1595" s="205"/>
      <c r="R1595" s="187" t="s">
        <v>1844</v>
      </c>
      <c r="S1595" s="205"/>
      <c r="T1595" s="187" t="s">
        <v>1509</v>
      </c>
      <c r="U1595" s="203">
        <v>27</v>
      </c>
      <c r="V1595" s="201" t="s">
        <v>1032</v>
      </c>
      <c r="W1595" s="201" t="s">
        <v>1042</v>
      </c>
    </row>
    <row r="1596" spans="1:23" ht="63">
      <c r="A1596" s="197" t="s">
        <v>1023</v>
      </c>
      <c r="B1596" s="197" t="s">
        <v>1840</v>
      </c>
      <c r="C1596" s="192" t="s">
        <v>1009</v>
      </c>
      <c r="D1596" s="192">
        <v>6087</v>
      </c>
      <c r="E1596" s="193">
        <v>45783</v>
      </c>
      <c r="F1596" s="192" t="s">
        <v>1841</v>
      </c>
      <c r="G1596" s="192" t="s">
        <v>1841</v>
      </c>
      <c r="H1596" s="191">
        <v>45778</v>
      </c>
      <c r="I1596" s="187">
        <v>19826.84</v>
      </c>
      <c r="J1596" s="193">
        <v>45813</v>
      </c>
      <c r="K1596" s="192" t="s">
        <v>1841</v>
      </c>
      <c r="L1596" s="192" t="s">
        <v>1842</v>
      </c>
      <c r="M1596" s="197" t="s">
        <v>1843</v>
      </c>
      <c r="N1596" s="187">
        <v>19826.84</v>
      </c>
      <c r="O1596" s="207">
        <v>45778</v>
      </c>
      <c r="P1596" s="205"/>
      <c r="Q1596" s="205"/>
      <c r="R1596" s="187" t="s">
        <v>1844</v>
      </c>
      <c r="S1596" s="205"/>
      <c r="T1596" s="187" t="s">
        <v>1509</v>
      </c>
      <c r="U1596" s="203">
        <v>0</v>
      </c>
      <c r="V1596" s="201" t="s">
        <v>1031</v>
      </c>
      <c r="W1596" s="201" t="s">
        <v>1042</v>
      </c>
    </row>
    <row r="1597" spans="1:23" ht="47.5" customHeight="1">
      <c r="A1597" s="197" t="s">
        <v>866</v>
      </c>
      <c r="B1597" s="197" t="s">
        <v>1845</v>
      </c>
      <c r="C1597" s="192" t="s">
        <v>1009</v>
      </c>
      <c r="D1597" s="192">
        <v>6111</v>
      </c>
      <c r="E1597" s="193">
        <v>45783</v>
      </c>
      <c r="F1597" s="192" t="s">
        <v>7081</v>
      </c>
      <c r="G1597" s="192" t="s">
        <v>7081</v>
      </c>
      <c r="H1597" s="191">
        <v>45778</v>
      </c>
      <c r="I1597" s="187">
        <v>51696.02</v>
      </c>
      <c r="J1597" s="193">
        <v>45813</v>
      </c>
      <c r="K1597" s="192" t="s">
        <v>7081</v>
      </c>
      <c r="L1597" s="192" t="s">
        <v>7082</v>
      </c>
      <c r="M1597" s="197" t="s">
        <v>7083</v>
      </c>
      <c r="N1597" s="187">
        <v>51696.02</v>
      </c>
      <c r="O1597" s="207">
        <v>45778</v>
      </c>
      <c r="P1597" s="205"/>
      <c r="Q1597" s="205"/>
      <c r="R1597" s="187" t="s">
        <v>7084</v>
      </c>
      <c r="S1597" s="205"/>
      <c r="T1597" s="187" t="s">
        <v>1509</v>
      </c>
      <c r="U1597" s="203">
        <v>0</v>
      </c>
      <c r="V1597" s="201" t="s">
        <v>1031</v>
      </c>
      <c r="W1597" s="201" t="s">
        <v>1042</v>
      </c>
    </row>
    <row r="1598" spans="1:23" ht="47.5" customHeight="1">
      <c r="A1598" s="197" t="s">
        <v>864</v>
      </c>
      <c r="B1598" s="197" t="s">
        <v>1846</v>
      </c>
      <c r="C1598" s="192" t="s">
        <v>1009</v>
      </c>
      <c r="D1598" s="192">
        <v>6172</v>
      </c>
      <c r="E1598" s="193">
        <v>45783</v>
      </c>
      <c r="F1598" s="192" t="s">
        <v>1847</v>
      </c>
      <c r="G1598" s="192" t="s">
        <v>1847</v>
      </c>
      <c r="H1598" s="191">
        <v>45778</v>
      </c>
      <c r="I1598" s="187">
        <v>42385.49</v>
      </c>
      <c r="J1598" s="193">
        <v>45813</v>
      </c>
      <c r="K1598" s="192" t="s">
        <v>1847</v>
      </c>
      <c r="L1598" s="192" t="s">
        <v>1848</v>
      </c>
      <c r="M1598" s="197" t="s">
        <v>1849</v>
      </c>
      <c r="N1598" s="187">
        <v>42385.49</v>
      </c>
      <c r="O1598" s="207">
        <v>45778</v>
      </c>
      <c r="P1598" s="205"/>
      <c r="Q1598" s="205"/>
      <c r="R1598" s="187" t="s">
        <v>1850</v>
      </c>
      <c r="S1598" s="205"/>
      <c r="T1598" s="187" t="s">
        <v>1509</v>
      </c>
      <c r="U1598" s="203">
        <v>0</v>
      </c>
      <c r="V1598" s="201" t="s">
        <v>1031</v>
      </c>
      <c r="W1598" s="201" t="s">
        <v>1042</v>
      </c>
    </row>
    <row r="1599" spans="1:23" ht="47.5" customHeight="1">
      <c r="A1599" s="197" t="s">
        <v>871</v>
      </c>
      <c r="B1599" s="197" t="s">
        <v>1851</v>
      </c>
      <c r="C1599" s="192" t="s">
        <v>1009</v>
      </c>
      <c r="D1599" s="192">
        <v>6086</v>
      </c>
      <c r="E1599" s="193">
        <v>45783</v>
      </c>
      <c r="F1599" s="192" t="s">
        <v>1852</v>
      </c>
      <c r="G1599" s="192" t="s">
        <v>1852</v>
      </c>
      <c r="H1599" s="191">
        <v>45778</v>
      </c>
      <c r="I1599" s="187">
        <v>34897.040000000001</v>
      </c>
      <c r="J1599" s="193">
        <v>45813</v>
      </c>
      <c r="K1599" s="192" t="s">
        <v>1852</v>
      </c>
      <c r="L1599" s="192" t="s">
        <v>1853</v>
      </c>
      <c r="M1599" s="197" t="s">
        <v>1854</v>
      </c>
      <c r="N1599" s="187">
        <v>34897.040000000001</v>
      </c>
      <c r="O1599" s="207">
        <v>45778</v>
      </c>
      <c r="P1599" s="205"/>
      <c r="Q1599" s="205"/>
      <c r="R1599" s="187" t="s">
        <v>1855</v>
      </c>
      <c r="S1599" s="205"/>
      <c r="T1599" s="187" t="s">
        <v>1509</v>
      </c>
      <c r="U1599" s="203">
        <v>0</v>
      </c>
      <c r="V1599" s="201" t="s">
        <v>1031</v>
      </c>
      <c r="W1599" s="201" t="s">
        <v>1042</v>
      </c>
    </row>
    <row r="1600" spans="1:23" ht="47.5" customHeight="1">
      <c r="A1600" s="197" t="s">
        <v>1856</v>
      </c>
      <c r="B1600" s="197" t="s">
        <v>1857</v>
      </c>
      <c r="C1600" s="192" t="s">
        <v>1009</v>
      </c>
      <c r="D1600" s="192">
        <v>6202</v>
      </c>
      <c r="E1600" s="193">
        <v>45783</v>
      </c>
      <c r="F1600" s="192" t="s">
        <v>1858</v>
      </c>
      <c r="G1600" s="192" t="s">
        <v>1858</v>
      </c>
      <c r="H1600" s="191">
        <v>45778</v>
      </c>
      <c r="I1600" s="187">
        <v>25424.13</v>
      </c>
      <c r="J1600" s="193">
        <v>45813</v>
      </c>
      <c r="K1600" s="192" t="s">
        <v>1858</v>
      </c>
      <c r="L1600" s="192" t="s">
        <v>1859</v>
      </c>
      <c r="M1600" s="197" t="s">
        <v>1860</v>
      </c>
      <c r="N1600" s="187">
        <v>25424.13</v>
      </c>
      <c r="O1600" s="207">
        <v>45778</v>
      </c>
      <c r="P1600" s="205"/>
      <c r="Q1600" s="205"/>
      <c r="R1600" s="187" t="s">
        <v>1861</v>
      </c>
      <c r="S1600" s="205"/>
      <c r="T1600" s="187" t="s">
        <v>1509</v>
      </c>
      <c r="U1600" s="203">
        <v>0</v>
      </c>
      <c r="V1600" s="201" t="s">
        <v>1031</v>
      </c>
      <c r="W1600" s="201" t="s">
        <v>1042</v>
      </c>
    </row>
    <row r="1601" spans="1:23" ht="84">
      <c r="A1601" s="197" t="s">
        <v>948</v>
      </c>
      <c r="B1601" s="197" t="s">
        <v>1862</v>
      </c>
      <c r="C1601" s="192" t="s">
        <v>1009</v>
      </c>
      <c r="D1601" s="192">
        <v>6108</v>
      </c>
      <c r="E1601" s="193">
        <v>45783</v>
      </c>
      <c r="F1601" s="192" t="s">
        <v>1863</v>
      </c>
      <c r="G1601" s="192" t="s">
        <v>1863</v>
      </c>
      <c r="H1601" s="191">
        <v>45778</v>
      </c>
      <c r="I1601" s="187">
        <v>40103.81</v>
      </c>
      <c r="J1601" s="193">
        <v>45813</v>
      </c>
      <c r="K1601" s="192" t="s">
        <v>1863</v>
      </c>
      <c r="L1601" s="192" t="s">
        <v>1864</v>
      </c>
      <c r="M1601" s="197" t="s">
        <v>1865</v>
      </c>
      <c r="N1601" s="187">
        <v>40103.81</v>
      </c>
      <c r="O1601" s="207">
        <v>45778</v>
      </c>
      <c r="P1601" s="205"/>
      <c r="Q1601" s="205"/>
      <c r="R1601" s="187" t="s">
        <v>1866</v>
      </c>
      <c r="S1601" s="205"/>
      <c r="T1601" s="187" t="s">
        <v>1509</v>
      </c>
      <c r="U1601" s="203">
        <v>0</v>
      </c>
      <c r="V1601" s="201" t="s">
        <v>1031</v>
      </c>
      <c r="W1601" s="201" t="s">
        <v>1042</v>
      </c>
    </row>
    <row r="1602" spans="1:23" ht="63">
      <c r="A1602" s="197" t="s">
        <v>944</v>
      </c>
      <c r="B1602" s="197" t="s">
        <v>1867</v>
      </c>
      <c r="C1602" s="192" t="s">
        <v>1009</v>
      </c>
      <c r="D1602" s="192">
        <v>6107</v>
      </c>
      <c r="E1602" s="193">
        <v>45783</v>
      </c>
      <c r="F1602" s="192" t="s">
        <v>1868</v>
      </c>
      <c r="G1602" s="192" t="s">
        <v>1868</v>
      </c>
      <c r="H1602" s="191">
        <v>45778</v>
      </c>
      <c r="I1602" s="187">
        <v>26361.39</v>
      </c>
      <c r="J1602" s="193">
        <v>45813</v>
      </c>
      <c r="K1602" s="192" t="s">
        <v>1868</v>
      </c>
      <c r="L1602" s="192" t="s">
        <v>1869</v>
      </c>
      <c r="M1602" s="197" t="s">
        <v>1870</v>
      </c>
      <c r="N1602" s="187">
        <v>26361.39</v>
      </c>
      <c r="O1602" s="207">
        <v>45778</v>
      </c>
      <c r="P1602" s="205"/>
      <c r="Q1602" s="205"/>
      <c r="R1602" s="187" t="s">
        <v>1871</v>
      </c>
      <c r="S1602" s="205"/>
      <c r="T1602" s="187" t="s">
        <v>1509</v>
      </c>
      <c r="U1602" s="203">
        <v>0</v>
      </c>
      <c r="V1602" s="201" t="s">
        <v>1031</v>
      </c>
      <c r="W1602" s="201" t="s">
        <v>1042</v>
      </c>
    </row>
    <row r="1603" spans="1:23" ht="73.5">
      <c r="A1603" s="197" t="s">
        <v>883</v>
      </c>
      <c r="B1603" s="197" t="s">
        <v>1872</v>
      </c>
      <c r="C1603" s="192" t="s">
        <v>1009</v>
      </c>
      <c r="D1603" s="192">
        <v>6180</v>
      </c>
      <c r="E1603" s="193">
        <v>45783</v>
      </c>
      <c r="F1603" s="192" t="s">
        <v>1873</v>
      </c>
      <c r="G1603" s="192" t="s">
        <v>1873</v>
      </c>
      <c r="H1603" s="191">
        <v>45778</v>
      </c>
      <c r="I1603" s="187">
        <v>19295.990000000002</v>
      </c>
      <c r="J1603" s="193">
        <v>45813</v>
      </c>
      <c r="K1603" s="192" t="s">
        <v>1873</v>
      </c>
      <c r="L1603" s="192" t="s">
        <v>1874</v>
      </c>
      <c r="M1603" s="197" t="s">
        <v>1875</v>
      </c>
      <c r="N1603" s="187">
        <v>19295.990000000002</v>
      </c>
      <c r="O1603" s="207">
        <v>45778</v>
      </c>
      <c r="P1603" s="205"/>
      <c r="Q1603" s="205"/>
      <c r="R1603" s="187" t="s">
        <v>1876</v>
      </c>
      <c r="S1603" s="205"/>
      <c r="T1603" s="187" t="s">
        <v>1509</v>
      </c>
      <c r="U1603" s="203">
        <v>0</v>
      </c>
      <c r="V1603" s="201" t="s">
        <v>1031</v>
      </c>
      <c r="W1603" s="201" t="s">
        <v>1042</v>
      </c>
    </row>
    <row r="1604" spans="1:23" ht="52.5">
      <c r="A1604" s="197" t="s">
        <v>1024</v>
      </c>
      <c r="B1604" s="197" t="s">
        <v>1877</v>
      </c>
      <c r="C1604" s="192" t="s">
        <v>1005</v>
      </c>
      <c r="D1604" s="192">
        <v>20529</v>
      </c>
      <c r="E1604" s="193">
        <v>45807</v>
      </c>
      <c r="F1604" s="205"/>
      <c r="G1604" s="205"/>
      <c r="H1604" s="205"/>
      <c r="I1604" s="187">
        <v>23447.22</v>
      </c>
      <c r="J1604" s="193">
        <v>45838</v>
      </c>
      <c r="K1604" s="192" t="s">
        <v>1516</v>
      </c>
      <c r="L1604" s="205"/>
      <c r="M1604" s="197" t="s">
        <v>1516</v>
      </c>
      <c r="N1604" s="187">
        <v>23447.22</v>
      </c>
      <c r="O1604" s="199"/>
      <c r="P1604" s="205"/>
      <c r="Q1604" s="205"/>
      <c r="R1604" s="205"/>
      <c r="S1604" s="205"/>
      <c r="T1604" s="187" t="s">
        <v>1512</v>
      </c>
      <c r="U1604" s="203">
        <v>0</v>
      </c>
      <c r="V1604" s="201" t="s">
        <v>1031</v>
      </c>
      <c r="W1604" s="201" t="s">
        <v>1043</v>
      </c>
    </row>
    <row r="1605" spans="1:23" ht="63">
      <c r="A1605" s="197" t="s">
        <v>929</v>
      </c>
      <c r="B1605" s="197" t="s">
        <v>1878</v>
      </c>
      <c r="C1605" s="192" t="s">
        <v>1009</v>
      </c>
      <c r="D1605" s="192">
        <v>6071</v>
      </c>
      <c r="E1605" s="193">
        <v>45762</v>
      </c>
      <c r="F1605" s="192" t="s">
        <v>2194</v>
      </c>
      <c r="G1605" s="192" t="s">
        <v>2194</v>
      </c>
      <c r="H1605" s="191">
        <v>45748</v>
      </c>
      <c r="I1605" s="187">
        <v>781.92</v>
      </c>
      <c r="J1605" s="193">
        <v>45792</v>
      </c>
      <c r="K1605" s="192" t="s">
        <v>2194</v>
      </c>
      <c r="L1605" s="192" t="s">
        <v>2195</v>
      </c>
      <c r="M1605" s="197" t="s">
        <v>2196</v>
      </c>
      <c r="N1605" s="187">
        <v>781.92</v>
      </c>
      <c r="O1605" s="207">
        <v>45748</v>
      </c>
      <c r="P1605" s="205"/>
      <c r="Q1605" s="205"/>
      <c r="R1605" s="187" t="s">
        <v>2197</v>
      </c>
      <c r="S1605" s="205"/>
      <c r="T1605" s="187" t="s">
        <v>1509</v>
      </c>
      <c r="U1605" s="203">
        <v>15</v>
      </c>
      <c r="V1605" s="201" t="s">
        <v>1032</v>
      </c>
      <c r="W1605" s="201" t="s">
        <v>1042</v>
      </c>
    </row>
    <row r="1606" spans="1:23" ht="63">
      <c r="A1606" s="197" t="s">
        <v>1879</v>
      </c>
      <c r="B1606" s="197" t="s">
        <v>1880</v>
      </c>
      <c r="C1606" s="192" t="s">
        <v>1009</v>
      </c>
      <c r="D1606" s="192">
        <v>6096</v>
      </c>
      <c r="E1606" s="193">
        <v>45783</v>
      </c>
      <c r="F1606" s="192" t="s">
        <v>2198</v>
      </c>
      <c r="G1606" s="192" t="s">
        <v>2198</v>
      </c>
      <c r="H1606" s="191">
        <v>45778</v>
      </c>
      <c r="I1606" s="187">
        <v>21782.82</v>
      </c>
      <c r="J1606" s="193">
        <v>45813</v>
      </c>
      <c r="K1606" s="192" t="s">
        <v>2198</v>
      </c>
      <c r="L1606" s="192" t="s">
        <v>2199</v>
      </c>
      <c r="M1606" s="197" t="s">
        <v>2200</v>
      </c>
      <c r="N1606" s="187">
        <v>21782.82</v>
      </c>
      <c r="O1606" s="207">
        <v>45778</v>
      </c>
      <c r="P1606" s="205"/>
      <c r="Q1606" s="205"/>
      <c r="R1606" s="187" t="s">
        <v>2201</v>
      </c>
      <c r="S1606" s="205"/>
      <c r="T1606" s="187" t="s">
        <v>1509</v>
      </c>
      <c r="U1606" s="203">
        <v>0</v>
      </c>
      <c r="V1606" s="201" t="s">
        <v>1031</v>
      </c>
      <c r="W1606" s="201" t="s">
        <v>1042</v>
      </c>
    </row>
    <row r="1607" spans="1:23" ht="84">
      <c r="A1607" s="197" t="s">
        <v>909</v>
      </c>
      <c r="B1607" s="197" t="s">
        <v>1881</v>
      </c>
      <c r="C1607" s="192" t="s">
        <v>1009</v>
      </c>
      <c r="D1607" s="192">
        <v>6216</v>
      </c>
      <c r="E1607" s="193">
        <v>45783</v>
      </c>
      <c r="F1607" s="192" t="s">
        <v>1882</v>
      </c>
      <c r="G1607" s="192" t="s">
        <v>1882</v>
      </c>
      <c r="H1607" s="191">
        <v>45778</v>
      </c>
      <c r="I1607" s="187">
        <v>32785.18</v>
      </c>
      <c r="J1607" s="193">
        <v>45813</v>
      </c>
      <c r="K1607" s="192" t="s">
        <v>1882</v>
      </c>
      <c r="L1607" s="192" t="s">
        <v>1883</v>
      </c>
      <c r="M1607" s="197" t="s">
        <v>1884</v>
      </c>
      <c r="N1607" s="187">
        <v>32785.18</v>
      </c>
      <c r="O1607" s="207">
        <v>45778</v>
      </c>
      <c r="P1607" s="205"/>
      <c r="Q1607" s="205"/>
      <c r="R1607" s="187" t="s">
        <v>1885</v>
      </c>
      <c r="S1607" s="205"/>
      <c r="T1607" s="187" t="s">
        <v>1509</v>
      </c>
      <c r="U1607" s="203">
        <v>0</v>
      </c>
      <c r="V1607" s="201" t="s">
        <v>1031</v>
      </c>
      <c r="W1607" s="201" t="s">
        <v>1042</v>
      </c>
    </row>
    <row r="1608" spans="1:23" ht="84">
      <c r="A1608" s="197" t="s">
        <v>849</v>
      </c>
      <c r="B1608" s="197" t="s">
        <v>1886</v>
      </c>
      <c r="C1608" s="192" t="s">
        <v>1009</v>
      </c>
      <c r="D1608" s="192">
        <v>6215</v>
      </c>
      <c r="E1608" s="193">
        <v>45783</v>
      </c>
      <c r="F1608" s="192" t="s">
        <v>7085</v>
      </c>
      <c r="G1608" s="192" t="s">
        <v>7085</v>
      </c>
      <c r="H1608" s="191">
        <v>45778</v>
      </c>
      <c r="I1608" s="187">
        <v>18470.53</v>
      </c>
      <c r="J1608" s="193">
        <v>45813</v>
      </c>
      <c r="K1608" s="192" t="s">
        <v>7085</v>
      </c>
      <c r="L1608" s="192" t="s">
        <v>7086</v>
      </c>
      <c r="M1608" s="197" t="s">
        <v>7087</v>
      </c>
      <c r="N1608" s="187">
        <v>18470.53</v>
      </c>
      <c r="O1608" s="207">
        <v>45778</v>
      </c>
      <c r="P1608" s="205"/>
      <c r="Q1608" s="205"/>
      <c r="R1608" s="187" t="s">
        <v>7088</v>
      </c>
      <c r="S1608" s="205"/>
      <c r="T1608" s="187" t="s">
        <v>1509</v>
      </c>
      <c r="U1608" s="203">
        <v>0</v>
      </c>
      <c r="V1608" s="201" t="s">
        <v>1031</v>
      </c>
      <c r="W1608" s="201" t="s">
        <v>1042</v>
      </c>
    </row>
    <row r="1609" spans="1:23" ht="73.5">
      <c r="A1609" s="197" t="s">
        <v>861</v>
      </c>
      <c r="B1609" s="197" t="s">
        <v>1887</v>
      </c>
      <c r="C1609" s="192" t="s">
        <v>1009</v>
      </c>
      <c r="D1609" s="192">
        <v>6152</v>
      </c>
      <c r="E1609" s="193">
        <v>45783</v>
      </c>
      <c r="F1609" s="192" t="s">
        <v>1888</v>
      </c>
      <c r="G1609" s="192" t="s">
        <v>1888</v>
      </c>
      <c r="H1609" s="191">
        <v>45778</v>
      </c>
      <c r="I1609" s="187">
        <v>21257.4</v>
      </c>
      <c r="J1609" s="193">
        <v>45813</v>
      </c>
      <c r="K1609" s="192" t="s">
        <v>1888</v>
      </c>
      <c r="L1609" s="192" t="s">
        <v>1889</v>
      </c>
      <c r="M1609" s="197" t="s">
        <v>1890</v>
      </c>
      <c r="N1609" s="187">
        <v>21257.4</v>
      </c>
      <c r="O1609" s="207">
        <v>45778</v>
      </c>
      <c r="P1609" s="205"/>
      <c r="Q1609" s="205"/>
      <c r="R1609" s="187" t="s">
        <v>1891</v>
      </c>
      <c r="S1609" s="205"/>
      <c r="T1609" s="187" t="s">
        <v>1509</v>
      </c>
      <c r="U1609" s="203">
        <v>0</v>
      </c>
      <c r="V1609" s="201" t="s">
        <v>1031</v>
      </c>
      <c r="W1609" s="201" t="s">
        <v>1042</v>
      </c>
    </row>
    <row r="1610" spans="1:23" ht="63">
      <c r="A1610" s="197" t="s">
        <v>870</v>
      </c>
      <c r="B1610" s="197" t="s">
        <v>1892</v>
      </c>
      <c r="C1610" s="192" t="s">
        <v>1009</v>
      </c>
      <c r="D1610" s="192">
        <v>6131</v>
      </c>
      <c r="E1610" s="193">
        <v>45783</v>
      </c>
      <c r="F1610" s="192" t="s">
        <v>1893</v>
      </c>
      <c r="G1610" s="192" t="s">
        <v>1893</v>
      </c>
      <c r="H1610" s="191">
        <v>45778</v>
      </c>
      <c r="I1610" s="187">
        <v>17688.07</v>
      </c>
      <c r="J1610" s="193">
        <v>45813</v>
      </c>
      <c r="K1610" s="192" t="s">
        <v>1893</v>
      </c>
      <c r="L1610" s="192" t="s">
        <v>1894</v>
      </c>
      <c r="M1610" s="197" t="s">
        <v>1895</v>
      </c>
      <c r="N1610" s="187">
        <v>17688.07</v>
      </c>
      <c r="O1610" s="207">
        <v>45778</v>
      </c>
      <c r="P1610" s="205"/>
      <c r="Q1610" s="205"/>
      <c r="R1610" s="187" t="s">
        <v>1896</v>
      </c>
      <c r="S1610" s="205"/>
      <c r="T1610" s="187" t="s">
        <v>1509</v>
      </c>
      <c r="U1610" s="203">
        <v>0</v>
      </c>
      <c r="V1610" s="201" t="s">
        <v>1031</v>
      </c>
      <c r="W1610" s="201" t="s">
        <v>1042</v>
      </c>
    </row>
    <row r="1611" spans="1:23" ht="63">
      <c r="A1611" s="197" t="s">
        <v>870</v>
      </c>
      <c r="B1611" s="197" t="s">
        <v>1892</v>
      </c>
      <c r="C1611" s="192" t="s">
        <v>1009</v>
      </c>
      <c r="D1611" s="192">
        <v>6260</v>
      </c>
      <c r="E1611" s="193">
        <v>45792</v>
      </c>
      <c r="F1611" s="192" t="s">
        <v>1893</v>
      </c>
      <c r="G1611" s="192" t="s">
        <v>1893</v>
      </c>
      <c r="H1611" s="191">
        <v>45778</v>
      </c>
      <c r="I1611" s="187">
        <v>945.25</v>
      </c>
      <c r="J1611" s="193">
        <v>45822</v>
      </c>
      <c r="K1611" s="192" t="s">
        <v>1893</v>
      </c>
      <c r="L1611" s="192" t="s">
        <v>1894</v>
      </c>
      <c r="M1611" s="197" t="s">
        <v>1895</v>
      </c>
      <c r="N1611" s="187">
        <v>945.25</v>
      </c>
      <c r="O1611" s="207">
        <v>45778</v>
      </c>
      <c r="P1611" s="205"/>
      <c r="Q1611" s="205"/>
      <c r="R1611" s="187" t="s">
        <v>1896</v>
      </c>
      <c r="S1611" s="205"/>
      <c r="T1611" s="187" t="s">
        <v>1509</v>
      </c>
      <c r="U1611" s="203">
        <v>0</v>
      </c>
      <c r="V1611" s="201" t="s">
        <v>1031</v>
      </c>
      <c r="W1611" s="201" t="s">
        <v>1042</v>
      </c>
    </row>
    <row r="1612" spans="1:23" ht="63">
      <c r="A1612" s="197" t="s">
        <v>1025</v>
      </c>
      <c r="B1612" s="197" t="s">
        <v>1897</v>
      </c>
      <c r="C1612" s="192" t="s">
        <v>1009</v>
      </c>
      <c r="D1612" s="192">
        <v>6105</v>
      </c>
      <c r="E1612" s="193">
        <v>45783</v>
      </c>
      <c r="F1612" s="192" t="s">
        <v>7089</v>
      </c>
      <c r="G1612" s="192" t="s">
        <v>7089</v>
      </c>
      <c r="H1612" s="191">
        <v>45778</v>
      </c>
      <c r="I1612" s="187">
        <v>23267.53</v>
      </c>
      <c r="J1612" s="193">
        <v>45813</v>
      </c>
      <c r="K1612" s="192" t="s">
        <v>7089</v>
      </c>
      <c r="L1612" s="192" t="s">
        <v>7090</v>
      </c>
      <c r="M1612" s="197" t="s">
        <v>7091</v>
      </c>
      <c r="N1612" s="187">
        <v>23267.53</v>
      </c>
      <c r="O1612" s="207">
        <v>45778</v>
      </c>
      <c r="P1612" s="205"/>
      <c r="Q1612" s="205"/>
      <c r="R1612" s="187" t="s">
        <v>7092</v>
      </c>
      <c r="S1612" s="205"/>
      <c r="T1612" s="187" t="s">
        <v>1509</v>
      </c>
      <c r="U1612" s="203">
        <v>0</v>
      </c>
      <c r="V1612" s="201" t="s">
        <v>1031</v>
      </c>
      <c r="W1612" s="201" t="s">
        <v>1042</v>
      </c>
    </row>
    <row r="1613" spans="1:23" ht="63">
      <c r="A1613" s="197" t="s">
        <v>1025</v>
      </c>
      <c r="B1613" s="197" t="s">
        <v>1897</v>
      </c>
      <c r="C1613" s="192" t="s">
        <v>1009</v>
      </c>
      <c r="D1613" s="192">
        <v>6247</v>
      </c>
      <c r="E1613" s="193">
        <v>45792</v>
      </c>
      <c r="F1613" s="192" t="s">
        <v>7089</v>
      </c>
      <c r="G1613" s="192" t="s">
        <v>7089</v>
      </c>
      <c r="H1613" s="191">
        <v>45778</v>
      </c>
      <c r="I1613" s="187">
        <v>1282.27</v>
      </c>
      <c r="J1613" s="193">
        <v>45822</v>
      </c>
      <c r="K1613" s="192" t="s">
        <v>7089</v>
      </c>
      <c r="L1613" s="192" t="s">
        <v>7090</v>
      </c>
      <c r="M1613" s="197" t="s">
        <v>7091</v>
      </c>
      <c r="N1613" s="187">
        <v>1282.27</v>
      </c>
      <c r="O1613" s="207">
        <v>45778</v>
      </c>
      <c r="P1613" s="205"/>
      <c r="Q1613" s="205"/>
      <c r="R1613" s="187" t="s">
        <v>7092</v>
      </c>
      <c r="S1613" s="205"/>
      <c r="T1613" s="187" t="s">
        <v>1509</v>
      </c>
      <c r="U1613" s="203">
        <v>0</v>
      </c>
      <c r="V1613" s="201" t="s">
        <v>1031</v>
      </c>
      <c r="W1613" s="201" t="s">
        <v>1042</v>
      </c>
    </row>
    <row r="1614" spans="1:23" ht="84">
      <c r="A1614" s="197" t="s">
        <v>491</v>
      </c>
      <c r="B1614" s="197" t="s">
        <v>1898</v>
      </c>
      <c r="C1614" s="192" t="s">
        <v>1009</v>
      </c>
      <c r="D1614" s="192">
        <v>6178</v>
      </c>
      <c r="E1614" s="193">
        <v>45783</v>
      </c>
      <c r="F1614" s="192" t="s">
        <v>7093</v>
      </c>
      <c r="G1614" s="192" t="s">
        <v>7093</v>
      </c>
      <c r="H1614" s="191">
        <v>45778</v>
      </c>
      <c r="I1614" s="187">
        <v>20343.689999999999</v>
      </c>
      <c r="J1614" s="193">
        <v>45813</v>
      </c>
      <c r="K1614" s="192" t="s">
        <v>7093</v>
      </c>
      <c r="L1614" s="192" t="s">
        <v>7094</v>
      </c>
      <c r="M1614" s="197" t="s">
        <v>7095</v>
      </c>
      <c r="N1614" s="187">
        <v>20343.689999999999</v>
      </c>
      <c r="O1614" s="207">
        <v>45778</v>
      </c>
      <c r="P1614" s="205"/>
      <c r="Q1614" s="205"/>
      <c r="R1614" s="187" t="s">
        <v>7096</v>
      </c>
      <c r="S1614" s="205"/>
      <c r="T1614" s="187" t="s">
        <v>1509</v>
      </c>
      <c r="U1614" s="203">
        <v>0</v>
      </c>
      <c r="V1614" s="201" t="s">
        <v>1031</v>
      </c>
      <c r="W1614" s="201" t="s">
        <v>1042</v>
      </c>
    </row>
    <row r="1615" spans="1:23" ht="63">
      <c r="A1615" s="197" t="s">
        <v>951</v>
      </c>
      <c r="B1615" s="197" t="s">
        <v>1899</v>
      </c>
      <c r="C1615" s="192" t="s">
        <v>1009</v>
      </c>
      <c r="D1615" s="192">
        <v>5651</v>
      </c>
      <c r="E1615" s="193">
        <v>45693</v>
      </c>
      <c r="F1615" s="192" t="s">
        <v>1900</v>
      </c>
      <c r="G1615" s="192" t="s">
        <v>1900</v>
      </c>
      <c r="H1615" s="191">
        <v>45689</v>
      </c>
      <c r="I1615" s="187">
        <v>18923.89</v>
      </c>
      <c r="J1615" s="193">
        <v>45723</v>
      </c>
      <c r="K1615" s="192" t="s">
        <v>1900</v>
      </c>
      <c r="L1615" s="192" t="s">
        <v>1901</v>
      </c>
      <c r="M1615" s="197" t="s">
        <v>1902</v>
      </c>
      <c r="N1615" s="187">
        <v>18923.89</v>
      </c>
      <c r="O1615" s="207">
        <v>45689</v>
      </c>
      <c r="P1615" s="205"/>
      <c r="Q1615" s="205"/>
      <c r="R1615" s="187" t="s">
        <v>1903</v>
      </c>
      <c r="S1615" s="205"/>
      <c r="T1615" s="187" t="s">
        <v>1509</v>
      </c>
      <c r="U1615" s="203">
        <v>84</v>
      </c>
      <c r="V1615" s="201" t="s">
        <v>1034</v>
      </c>
      <c r="W1615" s="201" t="s">
        <v>1042</v>
      </c>
    </row>
    <row r="1616" spans="1:23" ht="63">
      <c r="A1616" s="197" t="s">
        <v>951</v>
      </c>
      <c r="B1616" s="197" t="s">
        <v>1899</v>
      </c>
      <c r="C1616" s="192" t="s">
        <v>1009</v>
      </c>
      <c r="D1616" s="192">
        <v>5935</v>
      </c>
      <c r="E1616" s="193">
        <v>45750</v>
      </c>
      <c r="F1616" s="192" t="s">
        <v>1900</v>
      </c>
      <c r="G1616" s="192" t="s">
        <v>1900</v>
      </c>
      <c r="H1616" s="191">
        <v>45748</v>
      </c>
      <c r="I1616" s="187">
        <v>18923.89</v>
      </c>
      <c r="J1616" s="193">
        <v>45780</v>
      </c>
      <c r="K1616" s="192" t="s">
        <v>1900</v>
      </c>
      <c r="L1616" s="192" t="s">
        <v>1901</v>
      </c>
      <c r="M1616" s="197" t="s">
        <v>1902</v>
      </c>
      <c r="N1616" s="187">
        <v>18923.89</v>
      </c>
      <c r="O1616" s="207">
        <v>45748</v>
      </c>
      <c r="P1616" s="205"/>
      <c r="Q1616" s="205"/>
      <c r="R1616" s="187" t="s">
        <v>1903</v>
      </c>
      <c r="S1616" s="205"/>
      <c r="T1616" s="187" t="s">
        <v>1509</v>
      </c>
      <c r="U1616" s="203">
        <v>27</v>
      </c>
      <c r="V1616" s="201" t="s">
        <v>1032</v>
      </c>
      <c r="W1616" s="201" t="s">
        <v>1042</v>
      </c>
    </row>
    <row r="1617" spans="1:23" ht="63">
      <c r="A1617" s="197" t="s">
        <v>951</v>
      </c>
      <c r="B1617" s="197" t="s">
        <v>1899</v>
      </c>
      <c r="C1617" s="192" t="s">
        <v>1009</v>
      </c>
      <c r="D1617" s="192">
        <v>6142</v>
      </c>
      <c r="E1617" s="193">
        <v>45783</v>
      </c>
      <c r="F1617" s="192" t="s">
        <v>1900</v>
      </c>
      <c r="G1617" s="192" t="s">
        <v>1900</v>
      </c>
      <c r="H1617" s="191">
        <v>45778</v>
      </c>
      <c r="I1617" s="187">
        <v>18923.89</v>
      </c>
      <c r="J1617" s="193">
        <v>45813</v>
      </c>
      <c r="K1617" s="192" t="s">
        <v>1900</v>
      </c>
      <c r="L1617" s="192" t="s">
        <v>1901</v>
      </c>
      <c r="M1617" s="197" t="s">
        <v>1902</v>
      </c>
      <c r="N1617" s="187">
        <v>18923.89</v>
      </c>
      <c r="O1617" s="207">
        <v>45778</v>
      </c>
      <c r="P1617" s="205"/>
      <c r="Q1617" s="205"/>
      <c r="R1617" s="187" t="s">
        <v>1903</v>
      </c>
      <c r="S1617" s="205"/>
      <c r="T1617" s="187" t="s">
        <v>1509</v>
      </c>
      <c r="U1617" s="203">
        <v>0</v>
      </c>
      <c r="V1617" s="201" t="s">
        <v>1031</v>
      </c>
      <c r="W1617" s="201" t="s">
        <v>1042</v>
      </c>
    </row>
    <row r="1618" spans="1:23" ht="63">
      <c r="A1618" s="197" t="s">
        <v>1026</v>
      </c>
      <c r="B1618" s="197" t="s">
        <v>1904</v>
      </c>
      <c r="C1618" s="192" t="s">
        <v>1009</v>
      </c>
      <c r="D1618" s="192">
        <v>6176</v>
      </c>
      <c r="E1618" s="193">
        <v>45783</v>
      </c>
      <c r="F1618" s="192" t="s">
        <v>7097</v>
      </c>
      <c r="G1618" s="192" t="s">
        <v>7097</v>
      </c>
      <c r="H1618" s="191">
        <v>45778</v>
      </c>
      <c r="I1618" s="187">
        <v>19110.310000000001</v>
      </c>
      <c r="J1618" s="193">
        <v>45813</v>
      </c>
      <c r="K1618" s="192" t="s">
        <v>7097</v>
      </c>
      <c r="L1618" s="192" t="s">
        <v>7098</v>
      </c>
      <c r="M1618" s="197" t="s">
        <v>7099</v>
      </c>
      <c r="N1618" s="187">
        <v>19110.310000000001</v>
      </c>
      <c r="O1618" s="207">
        <v>45778</v>
      </c>
      <c r="P1618" s="205"/>
      <c r="Q1618" s="205"/>
      <c r="R1618" s="187" t="s">
        <v>7100</v>
      </c>
      <c r="S1618" s="205"/>
      <c r="T1618" s="187" t="s">
        <v>1509</v>
      </c>
      <c r="U1618" s="203">
        <v>0</v>
      </c>
      <c r="V1618" s="201" t="s">
        <v>1031</v>
      </c>
      <c r="W1618" s="201" t="s">
        <v>1042</v>
      </c>
    </row>
    <row r="1619" spans="1:23" ht="73.5">
      <c r="A1619" s="197" t="s">
        <v>860</v>
      </c>
      <c r="B1619" s="197" t="s">
        <v>1905</v>
      </c>
      <c r="C1619" s="192" t="s">
        <v>1009</v>
      </c>
      <c r="D1619" s="192">
        <v>6212</v>
      </c>
      <c r="E1619" s="193">
        <v>45783</v>
      </c>
      <c r="F1619" s="192" t="s">
        <v>1906</v>
      </c>
      <c r="G1619" s="192" t="s">
        <v>1906</v>
      </c>
      <c r="H1619" s="191">
        <v>45778</v>
      </c>
      <c r="I1619" s="187">
        <v>21600.22</v>
      </c>
      <c r="J1619" s="193">
        <v>45813</v>
      </c>
      <c r="K1619" s="192" t="s">
        <v>1906</v>
      </c>
      <c r="L1619" s="192" t="s">
        <v>1907</v>
      </c>
      <c r="M1619" s="197" t="s">
        <v>1908</v>
      </c>
      <c r="N1619" s="187">
        <v>21600.22</v>
      </c>
      <c r="O1619" s="207">
        <v>45778</v>
      </c>
      <c r="P1619" s="205"/>
      <c r="Q1619" s="205"/>
      <c r="R1619" s="187" t="s">
        <v>1909</v>
      </c>
      <c r="S1619" s="205"/>
      <c r="T1619" s="187" t="s">
        <v>1509</v>
      </c>
      <c r="U1619" s="203">
        <v>0</v>
      </c>
      <c r="V1619" s="201" t="s">
        <v>1031</v>
      </c>
      <c r="W1619" s="201" t="s">
        <v>1042</v>
      </c>
    </row>
    <row r="1620" spans="1:23" ht="84">
      <c r="A1620" s="197" t="s">
        <v>1910</v>
      </c>
      <c r="B1620" s="197" t="s">
        <v>1911</v>
      </c>
      <c r="C1620" s="192" t="s">
        <v>1009</v>
      </c>
      <c r="D1620" s="192">
        <v>6124</v>
      </c>
      <c r="E1620" s="193">
        <v>45783</v>
      </c>
      <c r="F1620" s="192" t="s">
        <v>1912</v>
      </c>
      <c r="G1620" s="192" t="s">
        <v>1912</v>
      </c>
      <c r="H1620" s="191">
        <v>45778</v>
      </c>
      <c r="I1620" s="187">
        <v>16841.09</v>
      </c>
      <c r="J1620" s="193">
        <v>45813</v>
      </c>
      <c r="K1620" s="192" t="s">
        <v>1912</v>
      </c>
      <c r="L1620" s="192" t="s">
        <v>1913</v>
      </c>
      <c r="M1620" s="197" t="s">
        <v>1914</v>
      </c>
      <c r="N1620" s="187">
        <v>16841.09</v>
      </c>
      <c r="O1620" s="207">
        <v>45778</v>
      </c>
      <c r="P1620" s="205"/>
      <c r="Q1620" s="205"/>
      <c r="R1620" s="187" t="s">
        <v>1915</v>
      </c>
      <c r="S1620" s="205"/>
      <c r="T1620" s="187" t="s">
        <v>1509</v>
      </c>
      <c r="U1620" s="203">
        <v>0</v>
      </c>
      <c r="V1620" s="201" t="s">
        <v>1031</v>
      </c>
      <c r="W1620" s="201" t="s">
        <v>1042</v>
      </c>
    </row>
    <row r="1621" spans="1:23" ht="84">
      <c r="A1621" s="197" t="s">
        <v>942</v>
      </c>
      <c r="B1621" s="197" t="s">
        <v>1916</v>
      </c>
      <c r="C1621" s="192" t="s">
        <v>1009</v>
      </c>
      <c r="D1621" s="192">
        <v>6214</v>
      </c>
      <c r="E1621" s="193">
        <v>45783</v>
      </c>
      <c r="F1621" s="192" t="s">
        <v>7101</v>
      </c>
      <c r="G1621" s="192" t="s">
        <v>7101</v>
      </c>
      <c r="H1621" s="191">
        <v>45778</v>
      </c>
      <c r="I1621" s="187">
        <v>19673</v>
      </c>
      <c r="J1621" s="193">
        <v>45813</v>
      </c>
      <c r="K1621" s="192" t="s">
        <v>7101</v>
      </c>
      <c r="L1621" s="192" t="s">
        <v>7102</v>
      </c>
      <c r="M1621" s="197" t="s">
        <v>7103</v>
      </c>
      <c r="N1621" s="187">
        <v>19673</v>
      </c>
      <c r="O1621" s="207">
        <v>45778</v>
      </c>
      <c r="P1621" s="205"/>
      <c r="Q1621" s="205"/>
      <c r="R1621" s="187" t="s">
        <v>7104</v>
      </c>
      <c r="S1621" s="205"/>
      <c r="T1621" s="187" t="s">
        <v>1509</v>
      </c>
      <c r="U1621" s="203">
        <v>0</v>
      </c>
      <c r="V1621" s="201" t="s">
        <v>1031</v>
      </c>
      <c r="W1621" s="201" t="s">
        <v>1042</v>
      </c>
    </row>
    <row r="1622" spans="1:23" ht="63">
      <c r="A1622" s="197" t="s">
        <v>932</v>
      </c>
      <c r="B1622" s="197" t="s">
        <v>1917</v>
      </c>
      <c r="C1622" s="192" t="s">
        <v>1009</v>
      </c>
      <c r="D1622" s="192">
        <v>6170</v>
      </c>
      <c r="E1622" s="193">
        <v>45783</v>
      </c>
      <c r="F1622" s="192" t="s">
        <v>1918</v>
      </c>
      <c r="G1622" s="192" t="s">
        <v>1918</v>
      </c>
      <c r="H1622" s="191">
        <v>45778</v>
      </c>
      <c r="I1622" s="187">
        <v>20228.419999999998</v>
      </c>
      <c r="J1622" s="193">
        <v>45813</v>
      </c>
      <c r="K1622" s="192" t="s">
        <v>1918</v>
      </c>
      <c r="L1622" s="192" t="s">
        <v>1919</v>
      </c>
      <c r="M1622" s="197" t="s">
        <v>1920</v>
      </c>
      <c r="N1622" s="187">
        <v>20228.419999999998</v>
      </c>
      <c r="O1622" s="207">
        <v>45778</v>
      </c>
      <c r="P1622" s="205"/>
      <c r="Q1622" s="205"/>
      <c r="R1622" s="187" t="s">
        <v>1921</v>
      </c>
      <c r="S1622" s="205"/>
      <c r="T1622" s="187" t="s">
        <v>1509</v>
      </c>
      <c r="U1622" s="203">
        <v>0</v>
      </c>
      <c r="V1622" s="201" t="s">
        <v>1031</v>
      </c>
      <c r="W1622" s="201" t="s">
        <v>1042</v>
      </c>
    </row>
    <row r="1623" spans="1:23" ht="63">
      <c r="A1623" s="197" t="s">
        <v>872</v>
      </c>
      <c r="B1623" s="197" t="s">
        <v>1922</v>
      </c>
      <c r="C1623" s="192" t="s">
        <v>1009</v>
      </c>
      <c r="D1623" s="192">
        <v>6231</v>
      </c>
      <c r="E1623" s="193">
        <v>45783</v>
      </c>
      <c r="F1623" s="192" t="s">
        <v>1923</v>
      </c>
      <c r="G1623" s="192" t="s">
        <v>1923</v>
      </c>
      <c r="H1623" s="191">
        <v>45778</v>
      </c>
      <c r="I1623" s="187">
        <v>16021.86</v>
      </c>
      <c r="J1623" s="193">
        <v>45813</v>
      </c>
      <c r="K1623" s="192" t="s">
        <v>1923</v>
      </c>
      <c r="L1623" s="192" t="s">
        <v>1924</v>
      </c>
      <c r="M1623" s="197" t="s">
        <v>1925</v>
      </c>
      <c r="N1623" s="187">
        <v>16021.86</v>
      </c>
      <c r="O1623" s="207">
        <v>45778</v>
      </c>
      <c r="P1623" s="205"/>
      <c r="Q1623" s="205"/>
      <c r="R1623" s="187" t="s">
        <v>1926</v>
      </c>
      <c r="S1623" s="205"/>
      <c r="T1623" s="187" t="s">
        <v>1509</v>
      </c>
      <c r="U1623" s="203">
        <v>0</v>
      </c>
      <c r="V1623" s="201" t="s">
        <v>1031</v>
      </c>
      <c r="W1623" s="201" t="s">
        <v>1042</v>
      </c>
    </row>
    <row r="1624" spans="1:23" ht="63">
      <c r="A1624" s="197" t="s">
        <v>1027</v>
      </c>
      <c r="B1624" s="197" t="s">
        <v>1927</v>
      </c>
      <c r="C1624" s="192" t="s">
        <v>1009</v>
      </c>
      <c r="D1624" s="192">
        <v>6116</v>
      </c>
      <c r="E1624" s="193">
        <v>45783</v>
      </c>
      <c r="F1624" s="192" t="s">
        <v>7105</v>
      </c>
      <c r="G1624" s="192" t="s">
        <v>7105</v>
      </c>
      <c r="H1624" s="191">
        <v>45778</v>
      </c>
      <c r="I1624" s="187">
        <v>16563.740000000002</v>
      </c>
      <c r="J1624" s="193">
        <v>45813</v>
      </c>
      <c r="K1624" s="192" t="s">
        <v>7105</v>
      </c>
      <c r="L1624" s="192" t="s">
        <v>7106</v>
      </c>
      <c r="M1624" s="197" t="s">
        <v>7107</v>
      </c>
      <c r="N1624" s="187">
        <v>16563.740000000002</v>
      </c>
      <c r="O1624" s="207">
        <v>45778</v>
      </c>
      <c r="P1624" s="205"/>
      <c r="Q1624" s="205"/>
      <c r="R1624" s="187" t="s">
        <v>7108</v>
      </c>
      <c r="S1624" s="205"/>
      <c r="T1624" s="187" t="s">
        <v>1509</v>
      </c>
      <c r="U1624" s="203">
        <v>0</v>
      </c>
      <c r="V1624" s="201" t="s">
        <v>1031</v>
      </c>
      <c r="W1624" s="201" t="s">
        <v>1042</v>
      </c>
    </row>
    <row r="1625" spans="1:23" ht="63">
      <c r="A1625" s="197" t="s">
        <v>1027</v>
      </c>
      <c r="B1625" s="197" t="s">
        <v>1927</v>
      </c>
      <c r="C1625" s="192" t="s">
        <v>1009</v>
      </c>
      <c r="D1625" s="192">
        <v>6254</v>
      </c>
      <c r="E1625" s="193">
        <v>45792</v>
      </c>
      <c r="F1625" s="192" t="s">
        <v>7105</v>
      </c>
      <c r="G1625" s="192" t="s">
        <v>7105</v>
      </c>
      <c r="H1625" s="191">
        <v>45778</v>
      </c>
      <c r="I1625" s="187">
        <v>1549.04</v>
      </c>
      <c r="J1625" s="193">
        <v>45822</v>
      </c>
      <c r="K1625" s="192" t="s">
        <v>7105</v>
      </c>
      <c r="L1625" s="192" t="s">
        <v>7106</v>
      </c>
      <c r="M1625" s="197" t="s">
        <v>7107</v>
      </c>
      <c r="N1625" s="187">
        <v>1549.04</v>
      </c>
      <c r="O1625" s="207">
        <v>45778</v>
      </c>
      <c r="P1625" s="205"/>
      <c r="Q1625" s="205"/>
      <c r="R1625" s="187" t="s">
        <v>7108</v>
      </c>
      <c r="S1625" s="205"/>
      <c r="T1625" s="187" t="s">
        <v>1509</v>
      </c>
      <c r="U1625" s="203">
        <v>0</v>
      </c>
      <c r="V1625" s="201" t="s">
        <v>1031</v>
      </c>
      <c r="W1625" s="201" t="s">
        <v>1042</v>
      </c>
    </row>
    <row r="1626" spans="1:23" ht="73.5">
      <c r="A1626" s="197" t="s">
        <v>941</v>
      </c>
      <c r="B1626" s="197" t="s">
        <v>1928</v>
      </c>
      <c r="C1626" s="192" t="s">
        <v>1009</v>
      </c>
      <c r="D1626" s="192">
        <v>6232</v>
      </c>
      <c r="E1626" s="193">
        <v>45783</v>
      </c>
      <c r="F1626" s="192" t="s">
        <v>2128</v>
      </c>
      <c r="G1626" s="192" t="s">
        <v>2128</v>
      </c>
      <c r="H1626" s="191">
        <v>45778</v>
      </c>
      <c r="I1626" s="187">
        <v>17957.46</v>
      </c>
      <c r="J1626" s="193">
        <v>45813</v>
      </c>
      <c r="K1626" s="192" t="s">
        <v>2128</v>
      </c>
      <c r="L1626" s="192" t="s">
        <v>2129</v>
      </c>
      <c r="M1626" s="197" t="s">
        <v>2130</v>
      </c>
      <c r="N1626" s="187">
        <v>17957.46</v>
      </c>
      <c r="O1626" s="207">
        <v>45778</v>
      </c>
      <c r="P1626" s="205"/>
      <c r="Q1626" s="205"/>
      <c r="R1626" s="187" t="s">
        <v>2131</v>
      </c>
      <c r="S1626" s="205"/>
      <c r="T1626" s="187" t="s">
        <v>1509</v>
      </c>
      <c r="U1626" s="203">
        <v>0</v>
      </c>
      <c r="V1626" s="201" t="s">
        <v>1031</v>
      </c>
      <c r="W1626" s="201" t="s">
        <v>1042</v>
      </c>
    </row>
    <row r="1627" spans="1:23" ht="63">
      <c r="A1627" s="197" t="s">
        <v>1929</v>
      </c>
      <c r="B1627" s="197" t="s">
        <v>1930</v>
      </c>
      <c r="C1627" s="192" t="s">
        <v>1009</v>
      </c>
      <c r="D1627" s="192">
        <v>6188</v>
      </c>
      <c r="E1627" s="193">
        <v>45783</v>
      </c>
      <c r="F1627" s="192" t="s">
        <v>1931</v>
      </c>
      <c r="G1627" s="192" t="s">
        <v>1931</v>
      </c>
      <c r="H1627" s="191">
        <v>45778</v>
      </c>
      <c r="I1627" s="187">
        <v>21795.86</v>
      </c>
      <c r="J1627" s="193">
        <v>45813</v>
      </c>
      <c r="K1627" s="192" t="s">
        <v>1931</v>
      </c>
      <c r="L1627" s="192" t="s">
        <v>1932</v>
      </c>
      <c r="M1627" s="197" t="s">
        <v>1933</v>
      </c>
      <c r="N1627" s="187">
        <v>21795.86</v>
      </c>
      <c r="O1627" s="207">
        <v>45778</v>
      </c>
      <c r="P1627" s="205"/>
      <c r="Q1627" s="205"/>
      <c r="R1627" s="187" t="s">
        <v>1934</v>
      </c>
      <c r="S1627" s="205"/>
      <c r="T1627" s="187" t="s">
        <v>1509</v>
      </c>
      <c r="U1627" s="203">
        <v>0</v>
      </c>
      <c r="V1627" s="201" t="s">
        <v>1031</v>
      </c>
      <c r="W1627" s="201" t="s">
        <v>1042</v>
      </c>
    </row>
    <row r="1628" spans="1:23" ht="42">
      <c r="A1628" s="197" t="s">
        <v>489</v>
      </c>
      <c r="B1628" s="197" t="s">
        <v>1935</v>
      </c>
      <c r="C1628" s="192" t="s">
        <v>1009</v>
      </c>
      <c r="D1628" s="192">
        <v>6224</v>
      </c>
      <c r="E1628" s="193">
        <v>45783</v>
      </c>
      <c r="F1628" s="192" t="s">
        <v>7109</v>
      </c>
      <c r="G1628" s="192" t="s">
        <v>7109</v>
      </c>
      <c r="H1628" s="191">
        <v>45778</v>
      </c>
      <c r="I1628" s="187">
        <v>42186.49</v>
      </c>
      <c r="J1628" s="193">
        <v>45813</v>
      </c>
      <c r="K1628" s="192" t="s">
        <v>7109</v>
      </c>
      <c r="L1628" s="192" t="s">
        <v>7110</v>
      </c>
      <c r="M1628" s="197" t="s">
        <v>7111</v>
      </c>
      <c r="N1628" s="187">
        <v>42186.49</v>
      </c>
      <c r="O1628" s="207">
        <v>45778</v>
      </c>
      <c r="P1628" s="205"/>
      <c r="Q1628" s="205"/>
      <c r="R1628" s="187" t="s">
        <v>7112</v>
      </c>
      <c r="S1628" s="205"/>
      <c r="T1628" s="187" t="s">
        <v>1509</v>
      </c>
      <c r="U1628" s="203">
        <v>0</v>
      </c>
      <c r="V1628" s="201" t="s">
        <v>1031</v>
      </c>
      <c r="W1628" s="201" t="s">
        <v>1042</v>
      </c>
    </row>
    <row r="1629" spans="1:23" ht="73.5">
      <c r="A1629" s="197" t="s">
        <v>902</v>
      </c>
      <c r="B1629" s="197" t="s">
        <v>1936</v>
      </c>
      <c r="C1629" s="192" t="s">
        <v>1009</v>
      </c>
      <c r="D1629" s="192">
        <v>6082</v>
      </c>
      <c r="E1629" s="193">
        <v>45783</v>
      </c>
      <c r="F1629" s="192" t="s">
        <v>7113</v>
      </c>
      <c r="G1629" s="192" t="s">
        <v>7113</v>
      </c>
      <c r="H1629" s="191">
        <v>45778</v>
      </c>
      <c r="I1629" s="187">
        <v>21403.9</v>
      </c>
      <c r="J1629" s="193">
        <v>45813</v>
      </c>
      <c r="K1629" s="192" t="s">
        <v>7113</v>
      </c>
      <c r="L1629" s="192" t="s">
        <v>7114</v>
      </c>
      <c r="M1629" s="197" t="s">
        <v>7115</v>
      </c>
      <c r="N1629" s="187">
        <v>21403.9</v>
      </c>
      <c r="O1629" s="207">
        <v>45778</v>
      </c>
      <c r="P1629" s="205"/>
      <c r="Q1629" s="205"/>
      <c r="R1629" s="187" t="s">
        <v>7116</v>
      </c>
      <c r="S1629" s="205"/>
      <c r="T1629" s="187" t="s">
        <v>1509</v>
      </c>
      <c r="U1629" s="203">
        <v>0</v>
      </c>
      <c r="V1629" s="201" t="s">
        <v>1031</v>
      </c>
      <c r="W1629" s="201" t="s">
        <v>1042</v>
      </c>
    </row>
    <row r="1630" spans="1:23" ht="63">
      <c r="A1630" s="197" t="s">
        <v>920</v>
      </c>
      <c r="B1630" s="197" t="s">
        <v>1937</v>
      </c>
      <c r="C1630" s="192" t="s">
        <v>1009</v>
      </c>
      <c r="D1630" s="192">
        <v>6194</v>
      </c>
      <c r="E1630" s="193">
        <v>45783</v>
      </c>
      <c r="F1630" s="192" t="s">
        <v>1938</v>
      </c>
      <c r="G1630" s="192" t="s">
        <v>1938</v>
      </c>
      <c r="H1630" s="191">
        <v>45778</v>
      </c>
      <c r="I1630" s="187">
        <v>23282.54</v>
      </c>
      <c r="J1630" s="193">
        <v>45813</v>
      </c>
      <c r="K1630" s="192" t="s">
        <v>1938</v>
      </c>
      <c r="L1630" s="192" t="s">
        <v>1939</v>
      </c>
      <c r="M1630" s="197" t="s">
        <v>1940</v>
      </c>
      <c r="N1630" s="187">
        <v>23282.54</v>
      </c>
      <c r="O1630" s="207">
        <v>45778</v>
      </c>
      <c r="P1630" s="205"/>
      <c r="Q1630" s="205"/>
      <c r="R1630" s="187" t="s">
        <v>1941</v>
      </c>
      <c r="S1630" s="205"/>
      <c r="T1630" s="187" t="s">
        <v>1509</v>
      </c>
      <c r="U1630" s="203">
        <v>0</v>
      </c>
      <c r="V1630" s="201" t="s">
        <v>1031</v>
      </c>
      <c r="W1630" s="201" t="s">
        <v>1042</v>
      </c>
    </row>
    <row r="1631" spans="1:23" ht="63">
      <c r="A1631" s="197" t="s">
        <v>1942</v>
      </c>
      <c r="B1631" s="197" t="s">
        <v>1943</v>
      </c>
      <c r="C1631" s="192" t="s">
        <v>1009</v>
      </c>
      <c r="D1631" s="192">
        <v>6139</v>
      </c>
      <c r="E1631" s="193">
        <v>45783</v>
      </c>
      <c r="F1631" s="192" t="s">
        <v>1944</v>
      </c>
      <c r="G1631" s="192" t="s">
        <v>1944</v>
      </c>
      <c r="H1631" s="191">
        <v>45778</v>
      </c>
      <c r="I1631" s="187">
        <v>21012.68</v>
      </c>
      <c r="J1631" s="193">
        <v>45813</v>
      </c>
      <c r="K1631" s="192" t="s">
        <v>1944</v>
      </c>
      <c r="L1631" s="192" t="s">
        <v>1945</v>
      </c>
      <c r="M1631" s="197" t="s">
        <v>1946</v>
      </c>
      <c r="N1631" s="187">
        <v>21012.68</v>
      </c>
      <c r="O1631" s="207">
        <v>45778</v>
      </c>
      <c r="P1631" s="205"/>
      <c r="Q1631" s="205"/>
      <c r="R1631" s="187" t="s">
        <v>1947</v>
      </c>
      <c r="S1631" s="205"/>
      <c r="T1631" s="187" t="s">
        <v>1509</v>
      </c>
      <c r="U1631" s="203">
        <v>0</v>
      </c>
      <c r="V1631" s="201" t="s">
        <v>1031</v>
      </c>
      <c r="W1631" s="201" t="s">
        <v>1042</v>
      </c>
    </row>
    <row r="1632" spans="1:23" ht="73.5">
      <c r="A1632" s="197" t="s">
        <v>878</v>
      </c>
      <c r="B1632" s="197" t="s">
        <v>1948</v>
      </c>
      <c r="C1632" s="192" t="s">
        <v>1009</v>
      </c>
      <c r="D1632" s="192">
        <v>6244</v>
      </c>
      <c r="E1632" s="193">
        <v>45783</v>
      </c>
      <c r="F1632" s="192" t="s">
        <v>1949</v>
      </c>
      <c r="G1632" s="192" t="s">
        <v>1949</v>
      </c>
      <c r="H1632" s="191">
        <v>45778</v>
      </c>
      <c r="I1632" s="187">
        <v>18804.59</v>
      </c>
      <c r="J1632" s="193">
        <v>45813</v>
      </c>
      <c r="K1632" s="192" t="s">
        <v>1949</v>
      </c>
      <c r="L1632" s="192" t="s">
        <v>1950</v>
      </c>
      <c r="M1632" s="197" t="s">
        <v>1951</v>
      </c>
      <c r="N1632" s="187">
        <v>18804.59</v>
      </c>
      <c r="O1632" s="207">
        <v>45778</v>
      </c>
      <c r="P1632" s="205"/>
      <c r="Q1632" s="205"/>
      <c r="R1632" s="187" t="s">
        <v>1952</v>
      </c>
      <c r="S1632" s="205"/>
      <c r="T1632" s="187" t="s">
        <v>1509</v>
      </c>
      <c r="U1632" s="203">
        <v>0</v>
      </c>
      <c r="V1632" s="201" t="s">
        <v>1031</v>
      </c>
      <c r="W1632" s="201" t="s">
        <v>1042</v>
      </c>
    </row>
    <row r="1633" spans="1:23" ht="73.5">
      <c r="A1633" s="197" t="s">
        <v>836</v>
      </c>
      <c r="B1633" s="197" t="s">
        <v>1953</v>
      </c>
      <c r="C1633" s="192" t="s">
        <v>1009</v>
      </c>
      <c r="D1633" s="192">
        <v>6144</v>
      </c>
      <c r="E1633" s="193">
        <v>45783</v>
      </c>
      <c r="F1633" s="192" t="s">
        <v>7117</v>
      </c>
      <c r="G1633" s="192" t="s">
        <v>7117</v>
      </c>
      <c r="H1633" s="191">
        <v>45778</v>
      </c>
      <c r="I1633" s="187">
        <v>16413.009999999998</v>
      </c>
      <c r="J1633" s="193">
        <v>45813</v>
      </c>
      <c r="K1633" s="192" t="s">
        <v>7117</v>
      </c>
      <c r="L1633" s="192" t="s">
        <v>7118</v>
      </c>
      <c r="M1633" s="197" t="s">
        <v>7119</v>
      </c>
      <c r="N1633" s="187">
        <v>16413.009999999998</v>
      </c>
      <c r="O1633" s="207">
        <v>45778</v>
      </c>
      <c r="P1633" s="205"/>
      <c r="Q1633" s="205"/>
      <c r="R1633" s="187" t="s">
        <v>7120</v>
      </c>
      <c r="S1633" s="205"/>
      <c r="T1633" s="187" t="s">
        <v>1509</v>
      </c>
      <c r="U1633" s="203">
        <v>0</v>
      </c>
      <c r="V1633" s="201" t="s">
        <v>1031</v>
      </c>
      <c r="W1633" s="201" t="s">
        <v>1042</v>
      </c>
    </row>
    <row r="1634" spans="1:23" ht="73.5">
      <c r="A1634" s="197" t="s">
        <v>930</v>
      </c>
      <c r="B1634" s="197" t="s">
        <v>1954</v>
      </c>
      <c r="C1634" s="192" t="s">
        <v>1009</v>
      </c>
      <c r="D1634" s="192">
        <v>6191</v>
      </c>
      <c r="E1634" s="193">
        <v>45783</v>
      </c>
      <c r="F1634" s="192" t="s">
        <v>7121</v>
      </c>
      <c r="G1634" s="192" t="s">
        <v>7121</v>
      </c>
      <c r="H1634" s="191">
        <v>45778</v>
      </c>
      <c r="I1634" s="187">
        <v>19409.439999999999</v>
      </c>
      <c r="J1634" s="193">
        <v>45813</v>
      </c>
      <c r="K1634" s="192" t="s">
        <v>7121</v>
      </c>
      <c r="L1634" s="192" t="s">
        <v>7122</v>
      </c>
      <c r="M1634" s="197" t="s">
        <v>7123</v>
      </c>
      <c r="N1634" s="187">
        <v>19409.439999999999</v>
      </c>
      <c r="O1634" s="207">
        <v>45778</v>
      </c>
      <c r="P1634" s="205"/>
      <c r="Q1634" s="205"/>
      <c r="R1634" s="187" t="s">
        <v>7124</v>
      </c>
      <c r="S1634" s="205"/>
      <c r="T1634" s="187" t="s">
        <v>1509</v>
      </c>
      <c r="U1634" s="203">
        <v>0</v>
      </c>
      <c r="V1634" s="201" t="s">
        <v>1031</v>
      </c>
      <c r="W1634" s="201" t="s">
        <v>1042</v>
      </c>
    </row>
    <row r="1635" spans="1:23" ht="63">
      <c r="A1635" s="197" t="s">
        <v>1955</v>
      </c>
      <c r="B1635" s="197" t="s">
        <v>1956</v>
      </c>
      <c r="C1635" s="192" t="s">
        <v>1009</v>
      </c>
      <c r="D1635" s="192">
        <v>4597</v>
      </c>
      <c r="E1635" s="193">
        <v>45539</v>
      </c>
      <c r="F1635" s="192" t="s">
        <v>1957</v>
      </c>
      <c r="G1635" s="192" t="s">
        <v>1957</v>
      </c>
      <c r="H1635" s="191">
        <v>45536</v>
      </c>
      <c r="I1635" s="187">
        <v>17037.38</v>
      </c>
      <c r="J1635" s="193">
        <v>45569</v>
      </c>
      <c r="K1635" s="192" t="s">
        <v>1957</v>
      </c>
      <c r="L1635" s="192" t="s">
        <v>1958</v>
      </c>
      <c r="M1635" s="197" t="s">
        <v>1959</v>
      </c>
      <c r="N1635" s="187">
        <v>17037.38</v>
      </c>
      <c r="O1635" s="207">
        <v>45536</v>
      </c>
      <c r="P1635" s="187" t="s">
        <v>1513</v>
      </c>
      <c r="Q1635" s="205"/>
      <c r="R1635" s="187" t="s">
        <v>1960</v>
      </c>
      <c r="S1635" s="205"/>
      <c r="T1635" s="187" t="s">
        <v>1509</v>
      </c>
      <c r="U1635" s="203">
        <v>238</v>
      </c>
      <c r="V1635" s="201" t="s">
        <v>1038</v>
      </c>
      <c r="W1635" s="201" t="s">
        <v>1042</v>
      </c>
    </row>
    <row r="1636" spans="1:23" ht="63">
      <c r="A1636" s="197" t="s">
        <v>1955</v>
      </c>
      <c r="B1636" s="197" t="s">
        <v>1956</v>
      </c>
      <c r="C1636" s="192" t="s">
        <v>1009</v>
      </c>
      <c r="D1636" s="192">
        <v>4837</v>
      </c>
      <c r="E1636" s="193">
        <v>45568</v>
      </c>
      <c r="F1636" s="192" t="s">
        <v>1957</v>
      </c>
      <c r="G1636" s="192" t="s">
        <v>1957</v>
      </c>
      <c r="H1636" s="191">
        <v>45566</v>
      </c>
      <c r="I1636" s="187">
        <v>16839.990000000002</v>
      </c>
      <c r="J1636" s="193">
        <v>45598</v>
      </c>
      <c r="K1636" s="192" t="s">
        <v>1957</v>
      </c>
      <c r="L1636" s="192" t="s">
        <v>1958</v>
      </c>
      <c r="M1636" s="197" t="s">
        <v>1959</v>
      </c>
      <c r="N1636" s="187">
        <v>16839.990000000002</v>
      </c>
      <c r="O1636" s="207">
        <v>45566</v>
      </c>
      <c r="P1636" s="187" t="s">
        <v>1513</v>
      </c>
      <c r="Q1636" s="205"/>
      <c r="R1636" s="187" t="s">
        <v>1960</v>
      </c>
      <c r="S1636" s="205"/>
      <c r="T1636" s="187" t="s">
        <v>1509</v>
      </c>
      <c r="U1636" s="203">
        <v>209</v>
      </c>
      <c r="V1636" s="201" t="s">
        <v>1038</v>
      </c>
      <c r="W1636" s="201" t="s">
        <v>1042</v>
      </c>
    </row>
    <row r="1637" spans="1:23" ht="63">
      <c r="A1637" s="197" t="s">
        <v>1955</v>
      </c>
      <c r="B1637" s="197" t="s">
        <v>1956</v>
      </c>
      <c r="C1637" s="192" t="s">
        <v>1009</v>
      </c>
      <c r="D1637" s="192">
        <v>5150</v>
      </c>
      <c r="E1637" s="193">
        <v>45601</v>
      </c>
      <c r="F1637" s="192" t="s">
        <v>1957</v>
      </c>
      <c r="G1637" s="192" t="s">
        <v>1957</v>
      </c>
      <c r="H1637" s="191">
        <v>45597</v>
      </c>
      <c r="I1637" s="187">
        <v>16839.990000000002</v>
      </c>
      <c r="J1637" s="193">
        <v>45631</v>
      </c>
      <c r="K1637" s="192" t="s">
        <v>1957</v>
      </c>
      <c r="L1637" s="192" t="s">
        <v>1958</v>
      </c>
      <c r="M1637" s="197" t="s">
        <v>1959</v>
      </c>
      <c r="N1637" s="187">
        <v>16839.990000000002</v>
      </c>
      <c r="O1637" s="207">
        <v>45597</v>
      </c>
      <c r="P1637" s="187" t="s">
        <v>1513</v>
      </c>
      <c r="Q1637" s="205"/>
      <c r="R1637" s="187" t="s">
        <v>1960</v>
      </c>
      <c r="S1637" s="205"/>
      <c r="T1637" s="187" t="s">
        <v>1509</v>
      </c>
      <c r="U1637" s="203">
        <v>176</v>
      </c>
      <c r="V1637" s="201" t="s">
        <v>1037</v>
      </c>
      <c r="W1637" s="201" t="s">
        <v>1042</v>
      </c>
    </row>
    <row r="1638" spans="1:23" ht="63">
      <c r="A1638" s="197" t="s">
        <v>1955</v>
      </c>
      <c r="B1638" s="197" t="s">
        <v>1956</v>
      </c>
      <c r="C1638" s="192" t="s">
        <v>1009</v>
      </c>
      <c r="D1638" s="192">
        <v>5261</v>
      </c>
      <c r="E1638" s="193">
        <v>45630</v>
      </c>
      <c r="F1638" s="192" t="s">
        <v>1957</v>
      </c>
      <c r="G1638" s="192" t="s">
        <v>1957</v>
      </c>
      <c r="H1638" s="191">
        <v>45627</v>
      </c>
      <c r="I1638" s="187">
        <v>16839.990000000002</v>
      </c>
      <c r="J1638" s="193">
        <v>45660</v>
      </c>
      <c r="K1638" s="192" t="s">
        <v>1957</v>
      </c>
      <c r="L1638" s="192" t="s">
        <v>1958</v>
      </c>
      <c r="M1638" s="197" t="s">
        <v>1959</v>
      </c>
      <c r="N1638" s="187">
        <v>16839.990000000002</v>
      </c>
      <c r="O1638" s="207">
        <v>45627</v>
      </c>
      <c r="P1638" s="187" t="s">
        <v>1513</v>
      </c>
      <c r="Q1638" s="205"/>
      <c r="R1638" s="187" t="s">
        <v>1960</v>
      </c>
      <c r="S1638" s="205"/>
      <c r="T1638" s="187" t="s">
        <v>1509</v>
      </c>
      <c r="U1638" s="203">
        <v>147</v>
      </c>
      <c r="V1638" s="201" t="s">
        <v>1036</v>
      </c>
      <c r="W1638" s="201" t="s">
        <v>1042</v>
      </c>
    </row>
    <row r="1639" spans="1:23" ht="63">
      <c r="A1639" s="197" t="s">
        <v>1955</v>
      </c>
      <c r="B1639" s="197" t="s">
        <v>1956</v>
      </c>
      <c r="C1639" s="192" t="s">
        <v>1009</v>
      </c>
      <c r="D1639" s="192">
        <v>5467</v>
      </c>
      <c r="E1639" s="193">
        <v>45663</v>
      </c>
      <c r="F1639" s="192" t="s">
        <v>1957</v>
      </c>
      <c r="G1639" s="192" t="s">
        <v>1957</v>
      </c>
      <c r="H1639" s="191">
        <v>45658</v>
      </c>
      <c r="I1639" s="187">
        <v>16839.990000000002</v>
      </c>
      <c r="J1639" s="193">
        <v>45693</v>
      </c>
      <c r="K1639" s="192" t="s">
        <v>1957</v>
      </c>
      <c r="L1639" s="192" t="s">
        <v>1958</v>
      </c>
      <c r="M1639" s="197" t="s">
        <v>1959</v>
      </c>
      <c r="N1639" s="187">
        <v>16839.990000000002</v>
      </c>
      <c r="O1639" s="207">
        <v>45658</v>
      </c>
      <c r="P1639" s="205"/>
      <c r="Q1639" s="205"/>
      <c r="R1639" s="187" t="s">
        <v>1960</v>
      </c>
      <c r="S1639" s="205"/>
      <c r="T1639" s="187" t="s">
        <v>1509</v>
      </c>
      <c r="U1639" s="203">
        <v>114</v>
      </c>
      <c r="V1639" s="201" t="s">
        <v>1035</v>
      </c>
      <c r="W1639" s="201" t="s">
        <v>1042</v>
      </c>
    </row>
    <row r="1640" spans="1:23" ht="63">
      <c r="A1640" s="197" t="s">
        <v>1955</v>
      </c>
      <c r="B1640" s="197" t="s">
        <v>1956</v>
      </c>
      <c r="C1640" s="192" t="s">
        <v>1009</v>
      </c>
      <c r="D1640" s="192">
        <v>5558</v>
      </c>
      <c r="E1640" s="193">
        <v>45693</v>
      </c>
      <c r="F1640" s="192" t="s">
        <v>1957</v>
      </c>
      <c r="G1640" s="192" t="s">
        <v>1957</v>
      </c>
      <c r="H1640" s="191">
        <v>45689</v>
      </c>
      <c r="I1640" s="187">
        <v>16839.990000000002</v>
      </c>
      <c r="J1640" s="193">
        <v>45723</v>
      </c>
      <c r="K1640" s="192" t="s">
        <v>1957</v>
      </c>
      <c r="L1640" s="192" t="s">
        <v>1958</v>
      </c>
      <c r="M1640" s="197" t="s">
        <v>1959</v>
      </c>
      <c r="N1640" s="187">
        <v>16839.990000000002</v>
      </c>
      <c r="O1640" s="207">
        <v>45689</v>
      </c>
      <c r="P1640" s="205"/>
      <c r="Q1640" s="205"/>
      <c r="R1640" s="187" t="s">
        <v>1960</v>
      </c>
      <c r="S1640" s="205"/>
      <c r="T1640" s="187" t="s">
        <v>1509</v>
      </c>
      <c r="U1640" s="203">
        <v>84</v>
      </c>
      <c r="V1640" s="201" t="s">
        <v>1034</v>
      </c>
      <c r="W1640" s="201" t="s">
        <v>1042</v>
      </c>
    </row>
    <row r="1641" spans="1:23" ht="63">
      <c r="A1641" s="197" t="s">
        <v>1955</v>
      </c>
      <c r="B1641" s="197" t="s">
        <v>1956</v>
      </c>
      <c r="C1641" s="192" t="s">
        <v>1009</v>
      </c>
      <c r="D1641" s="192">
        <v>5878</v>
      </c>
      <c r="E1641" s="193">
        <v>45727</v>
      </c>
      <c r="F1641" s="192" t="s">
        <v>1957</v>
      </c>
      <c r="G1641" s="192" t="s">
        <v>1957</v>
      </c>
      <c r="H1641" s="191">
        <v>45717</v>
      </c>
      <c r="I1641" s="187">
        <v>16839.990000000002</v>
      </c>
      <c r="J1641" s="193">
        <v>45757</v>
      </c>
      <c r="K1641" s="192" t="s">
        <v>1957</v>
      </c>
      <c r="L1641" s="192" t="s">
        <v>1958</v>
      </c>
      <c r="M1641" s="197" t="s">
        <v>1959</v>
      </c>
      <c r="N1641" s="187">
        <v>16839.990000000002</v>
      </c>
      <c r="O1641" s="207">
        <v>45717</v>
      </c>
      <c r="P1641" s="205"/>
      <c r="Q1641" s="205"/>
      <c r="R1641" s="187" t="s">
        <v>1960</v>
      </c>
      <c r="S1641" s="205"/>
      <c r="T1641" s="187" t="s">
        <v>1509</v>
      </c>
      <c r="U1641" s="203">
        <v>50</v>
      </c>
      <c r="V1641" s="201" t="s">
        <v>1033</v>
      </c>
      <c r="W1641" s="201" t="s">
        <v>1042</v>
      </c>
    </row>
    <row r="1642" spans="1:23" ht="63">
      <c r="A1642" s="197" t="s">
        <v>1955</v>
      </c>
      <c r="B1642" s="197" t="s">
        <v>1956</v>
      </c>
      <c r="C1642" s="192" t="s">
        <v>1009</v>
      </c>
      <c r="D1642" s="192">
        <v>6048</v>
      </c>
      <c r="E1642" s="193">
        <v>45750</v>
      </c>
      <c r="F1642" s="192" t="s">
        <v>1957</v>
      </c>
      <c r="G1642" s="192" t="s">
        <v>1957</v>
      </c>
      <c r="H1642" s="191">
        <v>45748</v>
      </c>
      <c r="I1642" s="187">
        <v>16839.990000000002</v>
      </c>
      <c r="J1642" s="193">
        <v>45780</v>
      </c>
      <c r="K1642" s="192" t="s">
        <v>1957</v>
      </c>
      <c r="L1642" s="192" t="s">
        <v>1958</v>
      </c>
      <c r="M1642" s="197" t="s">
        <v>1959</v>
      </c>
      <c r="N1642" s="187">
        <v>16839.990000000002</v>
      </c>
      <c r="O1642" s="207">
        <v>45748</v>
      </c>
      <c r="P1642" s="205"/>
      <c r="Q1642" s="205"/>
      <c r="R1642" s="187" t="s">
        <v>1960</v>
      </c>
      <c r="S1642" s="205"/>
      <c r="T1642" s="187" t="s">
        <v>1509</v>
      </c>
      <c r="U1642" s="203">
        <v>27</v>
      </c>
      <c r="V1642" s="201" t="s">
        <v>1032</v>
      </c>
      <c r="W1642" s="201" t="s">
        <v>1042</v>
      </c>
    </row>
    <row r="1643" spans="1:23" ht="63">
      <c r="A1643" s="197" t="s">
        <v>1955</v>
      </c>
      <c r="B1643" s="197" t="s">
        <v>1956</v>
      </c>
      <c r="C1643" s="192" t="s">
        <v>1009</v>
      </c>
      <c r="D1643" s="192">
        <v>6120</v>
      </c>
      <c r="E1643" s="193">
        <v>45783</v>
      </c>
      <c r="F1643" s="192" t="s">
        <v>1957</v>
      </c>
      <c r="G1643" s="192" t="s">
        <v>1957</v>
      </c>
      <c r="H1643" s="191">
        <v>45778</v>
      </c>
      <c r="I1643" s="187">
        <v>16839.990000000002</v>
      </c>
      <c r="J1643" s="193">
        <v>45813</v>
      </c>
      <c r="K1643" s="192" t="s">
        <v>1957</v>
      </c>
      <c r="L1643" s="192" t="s">
        <v>1958</v>
      </c>
      <c r="M1643" s="197" t="s">
        <v>1959</v>
      </c>
      <c r="N1643" s="187">
        <v>16839.990000000002</v>
      </c>
      <c r="O1643" s="207">
        <v>45778</v>
      </c>
      <c r="P1643" s="205"/>
      <c r="Q1643" s="205"/>
      <c r="R1643" s="187" t="s">
        <v>1960</v>
      </c>
      <c r="S1643" s="205"/>
      <c r="T1643" s="187" t="s">
        <v>1509</v>
      </c>
      <c r="U1643" s="203">
        <v>0</v>
      </c>
      <c r="V1643" s="201" t="s">
        <v>1031</v>
      </c>
      <c r="W1643" s="201" t="s">
        <v>1042</v>
      </c>
    </row>
    <row r="1644" spans="1:23" ht="63">
      <c r="A1644" s="197" t="s">
        <v>1955</v>
      </c>
      <c r="B1644" s="197" t="s">
        <v>1956</v>
      </c>
      <c r="C1644" s="192" t="s">
        <v>1009</v>
      </c>
      <c r="D1644" s="192">
        <v>6251</v>
      </c>
      <c r="E1644" s="193">
        <v>45792</v>
      </c>
      <c r="F1644" s="192" t="s">
        <v>1957</v>
      </c>
      <c r="G1644" s="192" t="s">
        <v>1957</v>
      </c>
      <c r="H1644" s="191">
        <v>45778</v>
      </c>
      <c r="I1644" s="187">
        <v>899.93</v>
      </c>
      <c r="J1644" s="193">
        <v>45822</v>
      </c>
      <c r="K1644" s="192" t="s">
        <v>1957</v>
      </c>
      <c r="L1644" s="192" t="s">
        <v>1958</v>
      </c>
      <c r="M1644" s="197" t="s">
        <v>1959</v>
      </c>
      <c r="N1644" s="187">
        <v>899.93</v>
      </c>
      <c r="O1644" s="207">
        <v>45778</v>
      </c>
      <c r="P1644" s="205"/>
      <c r="Q1644" s="205"/>
      <c r="R1644" s="187" t="s">
        <v>1960</v>
      </c>
      <c r="S1644" s="205"/>
      <c r="T1644" s="187" t="s">
        <v>1509</v>
      </c>
      <c r="U1644" s="203">
        <v>0</v>
      </c>
      <c r="V1644" s="201" t="s">
        <v>1031</v>
      </c>
      <c r="W1644" s="201" t="s">
        <v>1042</v>
      </c>
    </row>
    <row r="1645" spans="1:23" ht="73.5">
      <c r="A1645" s="197" t="s">
        <v>952</v>
      </c>
      <c r="B1645" s="197" t="s">
        <v>1961</v>
      </c>
      <c r="C1645" s="192" t="s">
        <v>1009</v>
      </c>
      <c r="D1645" s="192">
        <v>5643</v>
      </c>
      <c r="E1645" s="193">
        <v>45693</v>
      </c>
      <c r="F1645" s="192" t="s">
        <v>1962</v>
      </c>
      <c r="G1645" s="192" t="s">
        <v>1962</v>
      </c>
      <c r="H1645" s="191">
        <v>45689</v>
      </c>
      <c r="I1645" s="187">
        <v>17649.23</v>
      </c>
      <c r="J1645" s="193">
        <v>45723</v>
      </c>
      <c r="K1645" s="192" t="s">
        <v>1962</v>
      </c>
      <c r="L1645" s="192" t="s">
        <v>1963</v>
      </c>
      <c r="M1645" s="197" t="s">
        <v>1964</v>
      </c>
      <c r="N1645" s="187">
        <v>17649.23</v>
      </c>
      <c r="O1645" s="207">
        <v>45689</v>
      </c>
      <c r="P1645" s="205"/>
      <c r="Q1645" s="205"/>
      <c r="R1645" s="187" t="s">
        <v>1965</v>
      </c>
      <c r="S1645" s="205"/>
      <c r="T1645" s="187" t="s">
        <v>1509</v>
      </c>
      <c r="U1645" s="203">
        <v>84</v>
      </c>
      <c r="V1645" s="201" t="s">
        <v>1034</v>
      </c>
      <c r="W1645" s="201" t="s">
        <v>1042</v>
      </c>
    </row>
    <row r="1646" spans="1:23" ht="73.5">
      <c r="A1646" s="197" t="s">
        <v>952</v>
      </c>
      <c r="B1646" s="197" t="s">
        <v>1961</v>
      </c>
      <c r="C1646" s="192" t="s">
        <v>1009</v>
      </c>
      <c r="D1646" s="192">
        <v>6210</v>
      </c>
      <c r="E1646" s="193">
        <v>45783</v>
      </c>
      <c r="F1646" s="192" t="s">
        <v>1962</v>
      </c>
      <c r="G1646" s="192" t="s">
        <v>1962</v>
      </c>
      <c r="H1646" s="191">
        <v>45778</v>
      </c>
      <c r="I1646" s="187">
        <v>17649.23</v>
      </c>
      <c r="J1646" s="193">
        <v>45813</v>
      </c>
      <c r="K1646" s="192" t="s">
        <v>1962</v>
      </c>
      <c r="L1646" s="192" t="s">
        <v>1963</v>
      </c>
      <c r="M1646" s="197" t="s">
        <v>1964</v>
      </c>
      <c r="N1646" s="187">
        <v>17649.23</v>
      </c>
      <c r="O1646" s="207">
        <v>45778</v>
      </c>
      <c r="P1646" s="205"/>
      <c r="Q1646" s="205"/>
      <c r="R1646" s="187" t="s">
        <v>1965</v>
      </c>
      <c r="S1646" s="205"/>
      <c r="T1646" s="187" t="s">
        <v>1509</v>
      </c>
      <c r="U1646" s="203">
        <v>0</v>
      </c>
      <c r="V1646" s="201" t="s">
        <v>1031</v>
      </c>
      <c r="W1646" s="201" t="s">
        <v>1042</v>
      </c>
    </row>
    <row r="1647" spans="1:23" ht="73.5">
      <c r="A1647" s="197" t="s">
        <v>1409</v>
      </c>
      <c r="B1647" s="197" t="s">
        <v>1966</v>
      </c>
      <c r="C1647" s="192" t="s">
        <v>1009</v>
      </c>
      <c r="D1647" s="192">
        <v>6218</v>
      </c>
      <c r="E1647" s="193">
        <v>45783</v>
      </c>
      <c r="F1647" s="192" t="s">
        <v>1967</v>
      </c>
      <c r="G1647" s="192" t="s">
        <v>1967</v>
      </c>
      <c r="H1647" s="191">
        <v>45778</v>
      </c>
      <c r="I1647" s="187">
        <v>18394.830000000002</v>
      </c>
      <c r="J1647" s="193">
        <v>45813</v>
      </c>
      <c r="K1647" s="192" t="s">
        <v>1967</v>
      </c>
      <c r="L1647" s="192" t="s">
        <v>1968</v>
      </c>
      <c r="M1647" s="197" t="s">
        <v>1969</v>
      </c>
      <c r="N1647" s="187">
        <v>18394.830000000002</v>
      </c>
      <c r="O1647" s="207">
        <v>45778</v>
      </c>
      <c r="P1647" s="205"/>
      <c r="Q1647" s="205"/>
      <c r="R1647" s="187" t="s">
        <v>1970</v>
      </c>
      <c r="S1647" s="205"/>
      <c r="T1647" s="187" t="s">
        <v>1509</v>
      </c>
      <c r="U1647" s="203">
        <v>0</v>
      </c>
      <c r="V1647" s="201" t="s">
        <v>1031</v>
      </c>
      <c r="W1647" s="201" t="s">
        <v>1042</v>
      </c>
    </row>
    <row r="1648" spans="1:23" ht="63">
      <c r="A1648" s="197" t="s">
        <v>918</v>
      </c>
      <c r="B1648" s="197" t="s">
        <v>1971</v>
      </c>
      <c r="C1648" s="192" t="s">
        <v>1009</v>
      </c>
      <c r="D1648" s="192">
        <v>6196</v>
      </c>
      <c r="E1648" s="193">
        <v>45783</v>
      </c>
      <c r="F1648" s="192" t="s">
        <v>1972</v>
      </c>
      <c r="G1648" s="192" t="s">
        <v>1972</v>
      </c>
      <c r="H1648" s="191">
        <v>45778</v>
      </c>
      <c r="I1648" s="187">
        <v>39300.559999999998</v>
      </c>
      <c r="J1648" s="193">
        <v>45813</v>
      </c>
      <c r="K1648" s="192" t="s">
        <v>1972</v>
      </c>
      <c r="L1648" s="192" t="s">
        <v>1973</v>
      </c>
      <c r="M1648" s="197" t="s">
        <v>1974</v>
      </c>
      <c r="N1648" s="187">
        <v>39300.559999999998</v>
      </c>
      <c r="O1648" s="207">
        <v>45778</v>
      </c>
      <c r="P1648" s="205"/>
      <c r="Q1648" s="205"/>
      <c r="R1648" s="187" t="s">
        <v>1975</v>
      </c>
      <c r="S1648" s="205"/>
      <c r="T1648" s="187" t="s">
        <v>1509</v>
      </c>
      <c r="U1648" s="203">
        <v>0</v>
      </c>
      <c r="V1648" s="201" t="s">
        <v>1031</v>
      </c>
      <c r="W1648" s="201" t="s">
        <v>1042</v>
      </c>
    </row>
    <row r="1649" spans="1:23" ht="63">
      <c r="A1649" s="197" t="s">
        <v>833</v>
      </c>
      <c r="B1649" s="197" t="s">
        <v>1976</v>
      </c>
      <c r="C1649" s="192" t="s">
        <v>1009</v>
      </c>
      <c r="D1649" s="192">
        <v>6113</v>
      </c>
      <c r="E1649" s="193">
        <v>45783</v>
      </c>
      <c r="F1649" s="192" t="s">
        <v>7125</v>
      </c>
      <c r="G1649" s="192" t="s">
        <v>7125</v>
      </c>
      <c r="H1649" s="191">
        <v>45778</v>
      </c>
      <c r="I1649" s="187">
        <v>26624.53</v>
      </c>
      <c r="J1649" s="193">
        <v>45813</v>
      </c>
      <c r="K1649" s="192" t="s">
        <v>7125</v>
      </c>
      <c r="L1649" s="192" t="s">
        <v>7126</v>
      </c>
      <c r="M1649" s="197" t="s">
        <v>7127</v>
      </c>
      <c r="N1649" s="187">
        <v>26624.53</v>
      </c>
      <c r="O1649" s="207">
        <v>45778</v>
      </c>
      <c r="P1649" s="205"/>
      <c r="Q1649" s="205"/>
      <c r="R1649" s="187" t="s">
        <v>7128</v>
      </c>
      <c r="S1649" s="205"/>
      <c r="T1649" s="187" t="s">
        <v>1509</v>
      </c>
      <c r="U1649" s="203">
        <v>0</v>
      </c>
      <c r="V1649" s="201" t="s">
        <v>1031</v>
      </c>
      <c r="W1649" s="201" t="s">
        <v>1042</v>
      </c>
    </row>
    <row r="1650" spans="1:23" ht="63">
      <c r="A1650" s="197" t="s">
        <v>1028</v>
      </c>
      <c r="B1650" s="197" t="s">
        <v>1977</v>
      </c>
      <c r="C1650" s="192" t="s">
        <v>1009</v>
      </c>
      <c r="D1650" s="192">
        <v>2322</v>
      </c>
      <c r="E1650" s="193">
        <v>45132</v>
      </c>
      <c r="F1650" s="192" t="s">
        <v>1978</v>
      </c>
      <c r="G1650" s="192" t="s">
        <v>1978</v>
      </c>
      <c r="H1650" s="191">
        <v>45017</v>
      </c>
      <c r="I1650" s="187">
        <v>20018.07</v>
      </c>
      <c r="J1650" s="193">
        <v>45828</v>
      </c>
      <c r="K1650" s="192" t="s">
        <v>1978</v>
      </c>
      <c r="L1650" s="192" t="s">
        <v>1979</v>
      </c>
      <c r="M1650" s="197" t="s">
        <v>1980</v>
      </c>
      <c r="N1650" s="187">
        <v>20018.07</v>
      </c>
      <c r="O1650" s="207">
        <v>45017</v>
      </c>
      <c r="P1650" s="187" t="s">
        <v>1513</v>
      </c>
      <c r="Q1650" s="205"/>
      <c r="R1650" s="187" t="s">
        <v>1981</v>
      </c>
      <c r="S1650" s="205"/>
      <c r="T1650" s="187" t="s">
        <v>1509</v>
      </c>
      <c r="U1650" s="203">
        <v>0</v>
      </c>
      <c r="V1650" s="201" t="s">
        <v>1031</v>
      </c>
      <c r="W1650" s="201" t="s">
        <v>1042</v>
      </c>
    </row>
    <row r="1651" spans="1:23" ht="63">
      <c r="A1651" s="197" t="s">
        <v>1028</v>
      </c>
      <c r="B1651" s="197" t="s">
        <v>1977</v>
      </c>
      <c r="C1651" s="192" t="s">
        <v>1009</v>
      </c>
      <c r="D1651" s="192">
        <v>6198</v>
      </c>
      <c r="E1651" s="193">
        <v>45783</v>
      </c>
      <c r="F1651" s="192" t="s">
        <v>1978</v>
      </c>
      <c r="G1651" s="192" t="s">
        <v>1978</v>
      </c>
      <c r="H1651" s="191">
        <v>45778</v>
      </c>
      <c r="I1651" s="187">
        <v>8180.14</v>
      </c>
      <c r="J1651" s="193">
        <v>45813</v>
      </c>
      <c r="K1651" s="192" t="s">
        <v>1978</v>
      </c>
      <c r="L1651" s="192" t="s">
        <v>1979</v>
      </c>
      <c r="M1651" s="197" t="s">
        <v>1980</v>
      </c>
      <c r="N1651" s="187">
        <v>8180.14</v>
      </c>
      <c r="O1651" s="207">
        <v>45778</v>
      </c>
      <c r="P1651" s="205"/>
      <c r="Q1651" s="205"/>
      <c r="R1651" s="187" t="s">
        <v>1981</v>
      </c>
      <c r="S1651" s="205"/>
      <c r="T1651" s="187" t="s">
        <v>1509</v>
      </c>
      <c r="U1651" s="203">
        <v>0</v>
      </c>
      <c r="V1651" s="201" t="s">
        <v>1031</v>
      </c>
      <c r="W1651" s="201" t="s">
        <v>1042</v>
      </c>
    </row>
    <row r="1652" spans="1:23" ht="52.5">
      <c r="A1652" s="197" t="s">
        <v>1029</v>
      </c>
      <c r="B1652" s="197" t="s">
        <v>1982</v>
      </c>
      <c r="C1652" s="192" t="s">
        <v>1005</v>
      </c>
      <c r="D1652" s="192">
        <v>20531</v>
      </c>
      <c r="E1652" s="193">
        <v>45807</v>
      </c>
      <c r="F1652" s="205"/>
      <c r="G1652" s="205"/>
      <c r="H1652" s="205"/>
      <c r="I1652" s="187">
        <v>8626.6</v>
      </c>
      <c r="J1652" s="193">
        <v>45838</v>
      </c>
      <c r="K1652" s="192" t="s">
        <v>1516</v>
      </c>
      <c r="L1652" s="205"/>
      <c r="M1652" s="197" t="s">
        <v>1516</v>
      </c>
      <c r="N1652" s="187">
        <v>8626.6</v>
      </c>
      <c r="O1652" s="199"/>
      <c r="P1652" s="205"/>
      <c r="Q1652" s="205"/>
      <c r="R1652" s="205"/>
      <c r="S1652" s="205"/>
      <c r="T1652" s="187" t="s">
        <v>1512</v>
      </c>
      <c r="U1652" s="203">
        <v>0</v>
      </c>
      <c r="V1652" s="201" t="s">
        <v>1031</v>
      </c>
      <c r="W1652" s="201" t="s">
        <v>1043</v>
      </c>
    </row>
    <row r="1653" spans="1:23" ht="105">
      <c r="A1653" s="197" t="s">
        <v>962</v>
      </c>
      <c r="B1653" s="197" t="s">
        <v>1983</v>
      </c>
      <c r="C1653" s="192" t="s">
        <v>1005</v>
      </c>
      <c r="D1653" s="192">
        <v>20384</v>
      </c>
      <c r="E1653" s="193">
        <v>45777</v>
      </c>
      <c r="F1653" s="205"/>
      <c r="G1653" s="205"/>
      <c r="H1653" s="205"/>
      <c r="I1653" s="187">
        <v>24542.99</v>
      </c>
      <c r="J1653" s="193">
        <v>45808</v>
      </c>
      <c r="K1653" s="192" t="s">
        <v>1516</v>
      </c>
      <c r="L1653" s="205"/>
      <c r="M1653" s="197" t="s">
        <v>1516</v>
      </c>
      <c r="N1653" s="187">
        <v>24542.99</v>
      </c>
      <c r="O1653" s="199"/>
      <c r="P1653" s="205"/>
      <c r="Q1653" s="205"/>
      <c r="R1653" s="205"/>
      <c r="S1653" s="205"/>
      <c r="T1653" s="187" t="s">
        <v>1512</v>
      </c>
      <c r="U1653" s="203">
        <v>0</v>
      </c>
      <c r="V1653" s="201" t="s">
        <v>1031</v>
      </c>
      <c r="W1653" s="201" t="s">
        <v>1043</v>
      </c>
    </row>
    <row r="1654" spans="1:23" ht="105">
      <c r="A1654" s="197" t="s">
        <v>962</v>
      </c>
      <c r="B1654" s="197" t="s">
        <v>1983</v>
      </c>
      <c r="C1654" s="192" t="s">
        <v>1005</v>
      </c>
      <c r="D1654" s="192">
        <v>20385</v>
      </c>
      <c r="E1654" s="193">
        <v>45777</v>
      </c>
      <c r="F1654" s="205"/>
      <c r="G1654" s="205"/>
      <c r="H1654" s="205"/>
      <c r="I1654" s="187">
        <v>11561.01</v>
      </c>
      <c r="J1654" s="193">
        <v>45808</v>
      </c>
      <c r="K1654" s="192" t="s">
        <v>1516</v>
      </c>
      <c r="L1654" s="205"/>
      <c r="M1654" s="197" t="s">
        <v>1516</v>
      </c>
      <c r="N1654" s="187">
        <v>11561.01</v>
      </c>
      <c r="O1654" s="199"/>
      <c r="P1654" s="205"/>
      <c r="Q1654" s="205"/>
      <c r="R1654" s="205"/>
      <c r="S1654" s="205"/>
      <c r="T1654" s="187" t="s">
        <v>1512</v>
      </c>
      <c r="U1654" s="203">
        <v>0</v>
      </c>
      <c r="V1654" s="201" t="s">
        <v>1031</v>
      </c>
      <c r="W1654" s="201" t="s">
        <v>1043</v>
      </c>
    </row>
    <row r="1655" spans="1:23" ht="105">
      <c r="A1655" s="197" t="s">
        <v>962</v>
      </c>
      <c r="B1655" s="197" t="s">
        <v>1983</v>
      </c>
      <c r="C1655" s="192" t="s">
        <v>1005</v>
      </c>
      <c r="D1655" s="192">
        <v>20495</v>
      </c>
      <c r="E1655" s="193">
        <v>45807</v>
      </c>
      <c r="F1655" s="205"/>
      <c r="G1655" s="205"/>
      <c r="H1655" s="205"/>
      <c r="I1655" s="187">
        <v>24233.65</v>
      </c>
      <c r="J1655" s="193">
        <v>45838</v>
      </c>
      <c r="K1655" s="192" t="s">
        <v>1516</v>
      </c>
      <c r="L1655" s="205"/>
      <c r="M1655" s="197" t="s">
        <v>1516</v>
      </c>
      <c r="N1655" s="187">
        <v>24233.65</v>
      </c>
      <c r="O1655" s="199"/>
      <c r="P1655" s="205"/>
      <c r="Q1655" s="205"/>
      <c r="R1655" s="205"/>
      <c r="S1655" s="205"/>
      <c r="T1655" s="187" t="s">
        <v>1512</v>
      </c>
      <c r="U1655" s="203">
        <v>0</v>
      </c>
      <c r="V1655" s="201" t="s">
        <v>1031</v>
      </c>
      <c r="W1655" s="201" t="s">
        <v>1043</v>
      </c>
    </row>
    <row r="1656" spans="1:23" ht="105">
      <c r="A1656" s="197" t="s">
        <v>962</v>
      </c>
      <c r="B1656" s="197" t="s">
        <v>1983</v>
      </c>
      <c r="C1656" s="192" t="s">
        <v>1005</v>
      </c>
      <c r="D1656" s="192">
        <v>20496</v>
      </c>
      <c r="E1656" s="193">
        <v>45807</v>
      </c>
      <c r="F1656" s="205"/>
      <c r="G1656" s="205"/>
      <c r="H1656" s="205"/>
      <c r="I1656" s="187">
        <v>11589.9</v>
      </c>
      <c r="J1656" s="193">
        <v>45838</v>
      </c>
      <c r="K1656" s="192" t="s">
        <v>1516</v>
      </c>
      <c r="L1656" s="205"/>
      <c r="M1656" s="197" t="s">
        <v>1516</v>
      </c>
      <c r="N1656" s="187">
        <v>11589.9</v>
      </c>
      <c r="O1656" s="199"/>
      <c r="P1656" s="205"/>
      <c r="Q1656" s="205"/>
      <c r="R1656" s="205"/>
      <c r="S1656" s="205"/>
      <c r="T1656" s="187" t="s">
        <v>1512</v>
      </c>
      <c r="U1656" s="203">
        <v>0</v>
      </c>
      <c r="V1656" s="201" t="s">
        <v>1031</v>
      </c>
      <c r="W1656" s="201" t="s">
        <v>1043</v>
      </c>
    </row>
    <row r="1657" spans="1:23" ht="73.5">
      <c r="A1657" s="197" t="s">
        <v>943</v>
      </c>
      <c r="B1657" s="197" t="s">
        <v>1984</v>
      </c>
      <c r="C1657" s="192" t="s">
        <v>1009</v>
      </c>
      <c r="D1657" s="192">
        <v>2020</v>
      </c>
      <c r="E1657" s="193">
        <v>45084</v>
      </c>
      <c r="F1657" s="192" t="s">
        <v>1985</v>
      </c>
      <c r="G1657" s="192" t="s">
        <v>1985</v>
      </c>
      <c r="H1657" s="191">
        <v>45078</v>
      </c>
      <c r="I1657" s="187">
        <v>12547.6</v>
      </c>
      <c r="J1657" s="193">
        <v>45804</v>
      </c>
      <c r="K1657" s="192" t="s">
        <v>1985</v>
      </c>
      <c r="L1657" s="192" t="s">
        <v>1986</v>
      </c>
      <c r="M1657" s="197" t="s">
        <v>1987</v>
      </c>
      <c r="N1657" s="187">
        <v>12547.6</v>
      </c>
      <c r="O1657" s="207">
        <v>45078</v>
      </c>
      <c r="P1657" s="187" t="s">
        <v>1513</v>
      </c>
      <c r="Q1657" s="205"/>
      <c r="R1657" s="187" t="s">
        <v>1988</v>
      </c>
      <c r="S1657" s="205"/>
      <c r="T1657" s="187" t="s">
        <v>1509</v>
      </c>
      <c r="U1657" s="203">
        <v>3</v>
      </c>
      <c r="V1657" s="201" t="s">
        <v>1032</v>
      </c>
      <c r="W1657" s="201" t="s">
        <v>1042</v>
      </c>
    </row>
    <row r="1658" spans="1:23" ht="73.5">
      <c r="A1658" s="197" t="s">
        <v>943</v>
      </c>
      <c r="B1658" s="197" t="s">
        <v>1984</v>
      </c>
      <c r="C1658" s="192" t="s">
        <v>1009</v>
      </c>
      <c r="D1658" s="192">
        <v>6092</v>
      </c>
      <c r="E1658" s="193">
        <v>45783</v>
      </c>
      <c r="F1658" s="192" t="s">
        <v>1985</v>
      </c>
      <c r="G1658" s="192" t="s">
        <v>1985</v>
      </c>
      <c r="H1658" s="191">
        <v>45778</v>
      </c>
      <c r="I1658" s="187">
        <v>16835.310000000001</v>
      </c>
      <c r="J1658" s="193">
        <v>45813</v>
      </c>
      <c r="K1658" s="192" t="s">
        <v>1985</v>
      </c>
      <c r="L1658" s="192" t="s">
        <v>1986</v>
      </c>
      <c r="M1658" s="197" t="s">
        <v>1987</v>
      </c>
      <c r="N1658" s="187">
        <v>16835.310000000001</v>
      </c>
      <c r="O1658" s="207">
        <v>45778</v>
      </c>
      <c r="P1658" s="205"/>
      <c r="Q1658" s="205"/>
      <c r="R1658" s="187" t="s">
        <v>1988</v>
      </c>
      <c r="S1658" s="205"/>
      <c r="T1658" s="187" t="s">
        <v>1509</v>
      </c>
      <c r="U1658" s="203">
        <v>0</v>
      </c>
      <c r="V1658" s="201" t="s">
        <v>1031</v>
      </c>
      <c r="W1658" s="201" t="s">
        <v>1042</v>
      </c>
    </row>
    <row r="1659" spans="1:23" ht="73.5">
      <c r="A1659" s="197" t="s">
        <v>922</v>
      </c>
      <c r="B1659" s="197" t="s">
        <v>1989</v>
      </c>
      <c r="C1659" s="192" t="s">
        <v>1009</v>
      </c>
      <c r="D1659" s="192">
        <v>2079</v>
      </c>
      <c r="E1659" s="193">
        <v>45084</v>
      </c>
      <c r="F1659" s="192" t="s">
        <v>1990</v>
      </c>
      <c r="G1659" s="192" t="s">
        <v>1990</v>
      </c>
      <c r="H1659" s="191">
        <v>45078</v>
      </c>
      <c r="I1659" s="187">
        <v>14281.44</v>
      </c>
      <c r="J1659" s="193">
        <v>45114</v>
      </c>
      <c r="K1659" s="192" t="s">
        <v>1990</v>
      </c>
      <c r="L1659" s="192" t="s">
        <v>1991</v>
      </c>
      <c r="M1659" s="197" t="s">
        <v>1992</v>
      </c>
      <c r="N1659" s="187">
        <v>14281.44</v>
      </c>
      <c r="O1659" s="207">
        <v>45078</v>
      </c>
      <c r="P1659" s="187" t="s">
        <v>1513</v>
      </c>
      <c r="Q1659" s="205"/>
      <c r="R1659" s="187" t="s">
        <v>1993</v>
      </c>
      <c r="S1659" s="205"/>
      <c r="T1659" s="187" t="s">
        <v>1509</v>
      </c>
      <c r="U1659" s="203">
        <v>693</v>
      </c>
      <c r="V1659" s="201" t="s">
        <v>1039</v>
      </c>
      <c r="W1659" s="201" t="s">
        <v>1042</v>
      </c>
    </row>
    <row r="1660" spans="1:23" ht="73.5">
      <c r="A1660" s="197" t="s">
        <v>922</v>
      </c>
      <c r="B1660" s="197" t="s">
        <v>1989</v>
      </c>
      <c r="C1660" s="192" t="s">
        <v>1009</v>
      </c>
      <c r="D1660" s="192">
        <v>6237</v>
      </c>
      <c r="E1660" s="193">
        <v>45783</v>
      </c>
      <c r="F1660" s="192" t="s">
        <v>1990</v>
      </c>
      <c r="G1660" s="192" t="s">
        <v>1990</v>
      </c>
      <c r="H1660" s="191">
        <v>45778</v>
      </c>
      <c r="I1660" s="187">
        <v>17401.14</v>
      </c>
      <c r="J1660" s="193">
        <v>45813</v>
      </c>
      <c r="K1660" s="192" t="s">
        <v>1990</v>
      </c>
      <c r="L1660" s="192" t="s">
        <v>1991</v>
      </c>
      <c r="M1660" s="197" t="s">
        <v>1992</v>
      </c>
      <c r="N1660" s="187">
        <v>17401.14</v>
      </c>
      <c r="O1660" s="207">
        <v>45778</v>
      </c>
      <c r="P1660" s="205"/>
      <c r="Q1660" s="205"/>
      <c r="R1660" s="187" t="s">
        <v>1993</v>
      </c>
      <c r="S1660" s="205"/>
      <c r="T1660" s="187" t="s">
        <v>1509</v>
      </c>
      <c r="U1660" s="203">
        <v>0</v>
      </c>
      <c r="V1660" s="201" t="s">
        <v>1031</v>
      </c>
      <c r="W1660" s="201" t="s">
        <v>1042</v>
      </c>
    </row>
    <row r="1661" spans="1:23" ht="73.5">
      <c r="A1661" s="197" t="s">
        <v>912</v>
      </c>
      <c r="B1661" s="197" t="s">
        <v>1994</v>
      </c>
      <c r="C1661" s="192" t="s">
        <v>1009</v>
      </c>
      <c r="D1661" s="192">
        <v>6128</v>
      </c>
      <c r="E1661" s="193">
        <v>45783</v>
      </c>
      <c r="F1661" s="192" t="s">
        <v>1995</v>
      </c>
      <c r="G1661" s="192" t="s">
        <v>1995</v>
      </c>
      <c r="H1661" s="191">
        <v>45778</v>
      </c>
      <c r="I1661" s="187">
        <v>21239.75</v>
      </c>
      <c r="J1661" s="193">
        <v>45813</v>
      </c>
      <c r="K1661" s="192" t="s">
        <v>1995</v>
      </c>
      <c r="L1661" s="192" t="s">
        <v>1996</v>
      </c>
      <c r="M1661" s="197" t="s">
        <v>1997</v>
      </c>
      <c r="N1661" s="187">
        <v>21239.75</v>
      </c>
      <c r="O1661" s="207">
        <v>45778</v>
      </c>
      <c r="P1661" s="205"/>
      <c r="Q1661" s="205"/>
      <c r="R1661" s="187" t="s">
        <v>1998</v>
      </c>
      <c r="S1661" s="205"/>
      <c r="T1661" s="187" t="s">
        <v>1509</v>
      </c>
      <c r="U1661" s="203">
        <v>0</v>
      </c>
      <c r="V1661" s="201" t="s">
        <v>1031</v>
      </c>
      <c r="W1661" s="201" t="s">
        <v>1042</v>
      </c>
    </row>
    <row r="1662" spans="1:23" ht="63">
      <c r="A1662" s="197" t="s">
        <v>518</v>
      </c>
      <c r="B1662" s="197" t="s">
        <v>1999</v>
      </c>
      <c r="C1662" s="192" t="s">
        <v>1009</v>
      </c>
      <c r="D1662" s="192">
        <v>6233</v>
      </c>
      <c r="E1662" s="193">
        <v>45783</v>
      </c>
      <c r="F1662" s="192" t="s">
        <v>2000</v>
      </c>
      <c r="G1662" s="192" t="s">
        <v>2000</v>
      </c>
      <c r="H1662" s="191">
        <v>45778</v>
      </c>
      <c r="I1662" s="187">
        <v>19019.16</v>
      </c>
      <c r="J1662" s="193">
        <v>45813</v>
      </c>
      <c r="K1662" s="192" t="s">
        <v>2000</v>
      </c>
      <c r="L1662" s="192" t="s">
        <v>2001</v>
      </c>
      <c r="M1662" s="197" t="s">
        <v>2002</v>
      </c>
      <c r="N1662" s="187">
        <v>19019.16</v>
      </c>
      <c r="O1662" s="207">
        <v>45778</v>
      </c>
      <c r="P1662" s="205"/>
      <c r="Q1662" s="205"/>
      <c r="R1662" s="187" t="s">
        <v>2003</v>
      </c>
      <c r="S1662" s="205"/>
      <c r="T1662" s="187" t="s">
        <v>1509</v>
      </c>
      <c r="U1662" s="203">
        <v>0</v>
      </c>
      <c r="V1662" s="201" t="s">
        <v>1031</v>
      </c>
      <c r="W1662" s="201" t="s">
        <v>1042</v>
      </c>
    </row>
    <row r="1663" spans="1:23" ht="63">
      <c r="A1663" s="197" t="s">
        <v>873</v>
      </c>
      <c r="B1663" s="197" t="s">
        <v>2004</v>
      </c>
      <c r="C1663" s="192" t="s">
        <v>1009</v>
      </c>
      <c r="D1663" s="192">
        <v>6187</v>
      </c>
      <c r="E1663" s="193">
        <v>45783</v>
      </c>
      <c r="F1663" s="192" t="s">
        <v>2005</v>
      </c>
      <c r="G1663" s="192" t="s">
        <v>2005</v>
      </c>
      <c r="H1663" s="191">
        <v>45778</v>
      </c>
      <c r="I1663" s="187">
        <v>32267.16</v>
      </c>
      <c r="J1663" s="193">
        <v>45813</v>
      </c>
      <c r="K1663" s="192" t="s">
        <v>2005</v>
      </c>
      <c r="L1663" s="192" t="s">
        <v>2006</v>
      </c>
      <c r="M1663" s="197" t="s">
        <v>2007</v>
      </c>
      <c r="N1663" s="187">
        <v>32267.16</v>
      </c>
      <c r="O1663" s="207">
        <v>45778</v>
      </c>
      <c r="P1663" s="205"/>
      <c r="Q1663" s="205"/>
      <c r="R1663" s="187" t="s">
        <v>2008</v>
      </c>
      <c r="S1663" s="205"/>
      <c r="T1663" s="187" t="s">
        <v>1509</v>
      </c>
      <c r="U1663" s="203">
        <v>0</v>
      </c>
      <c r="V1663" s="201" t="s">
        <v>1031</v>
      </c>
      <c r="W1663" s="201" t="s">
        <v>1042</v>
      </c>
    </row>
    <row r="1664" spans="1:23" ht="73.5">
      <c r="A1664" s="197" t="s">
        <v>875</v>
      </c>
      <c r="B1664" s="197" t="s">
        <v>2009</v>
      </c>
      <c r="C1664" s="192" t="s">
        <v>1009</v>
      </c>
      <c r="D1664" s="192">
        <v>6203</v>
      </c>
      <c r="E1664" s="193">
        <v>45783</v>
      </c>
      <c r="F1664" s="192" t="s">
        <v>2010</v>
      </c>
      <c r="G1664" s="192" t="s">
        <v>2010</v>
      </c>
      <c r="H1664" s="191">
        <v>45778</v>
      </c>
      <c r="I1664" s="187">
        <v>26435.93</v>
      </c>
      <c r="J1664" s="193">
        <v>45813</v>
      </c>
      <c r="K1664" s="192" t="s">
        <v>2010</v>
      </c>
      <c r="L1664" s="192" t="s">
        <v>2011</v>
      </c>
      <c r="M1664" s="197" t="s">
        <v>2012</v>
      </c>
      <c r="N1664" s="187">
        <v>26435.93</v>
      </c>
      <c r="O1664" s="207">
        <v>45778</v>
      </c>
      <c r="P1664" s="205"/>
      <c r="Q1664" s="205"/>
      <c r="R1664" s="187" t="s">
        <v>2013</v>
      </c>
      <c r="S1664" s="205"/>
      <c r="T1664" s="187" t="s">
        <v>1509</v>
      </c>
      <c r="U1664" s="203">
        <v>0</v>
      </c>
      <c r="V1664" s="201" t="s">
        <v>1031</v>
      </c>
      <c r="W1664" s="201" t="s">
        <v>1042</v>
      </c>
    </row>
    <row r="1665" spans="1:23" ht="52.5">
      <c r="A1665" s="197" t="s">
        <v>2014</v>
      </c>
      <c r="B1665" s="197" t="s">
        <v>2015</v>
      </c>
      <c r="C1665" s="192" t="s">
        <v>1005</v>
      </c>
      <c r="D1665" s="192" t="s">
        <v>2016</v>
      </c>
      <c r="E1665" s="193">
        <v>40056</v>
      </c>
      <c r="F1665" s="205"/>
      <c r="G1665" s="205"/>
      <c r="H1665" s="205"/>
      <c r="I1665" s="187">
        <v>6270.14</v>
      </c>
      <c r="J1665" s="193">
        <v>40086</v>
      </c>
      <c r="K1665" s="192" t="s">
        <v>1516</v>
      </c>
      <c r="L1665" s="205"/>
      <c r="M1665" s="197" t="s">
        <v>1516</v>
      </c>
      <c r="N1665" s="187">
        <v>6270.14</v>
      </c>
      <c r="O1665" s="199"/>
      <c r="P1665" s="205"/>
      <c r="Q1665" s="205"/>
      <c r="R1665" s="205"/>
      <c r="S1665" s="205"/>
      <c r="T1665" s="187" t="s">
        <v>1510</v>
      </c>
      <c r="U1665" s="203">
        <v>5721</v>
      </c>
      <c r="V1665" s="201" t="s">
        <v>1039</v>
      </c>
      <c r="W1665" s="201" t="s">
        <v>1043</v>
      </c>
    </row>
    <row r="1666" spans="1:23" ht="52.5">
      <c r="A1666" s="197" t="s">
        <v>2014</v>
      </c>
      <c r="B1666" s="197" t="s">
        <v>2015</v>
      </c>
      <c r="C1666" s="192" t="s">
        <v>1005</v>
      </c>
      <c r="D1666" s="192" t="s">
        <v>2017</v>
      </c>
      <c r="E1666" s="193">
        <v>40086</v>
      </c>
      <c r="F1666" s="205"/>
      <c r="G1666" s="205"/>
      <c r="H1666" s="205"/>
      <c r="I1666" s="187">
        <v>8939.14</v>
      </c>
      <c r="J1666" s="193">
        <v>40116</v>
      </c>
      <c r="K1666" s="192" t="s">
        <v>1516</v>
      </c>
      <c r="L1666" s="205"/>
      <c r="M1666" s="197" t="s">
        <v>1516</v>
      </c>
      <c r="N1666" s="187">
        <v>8939.14</v>
      </c>
      <c r="O1666" s="199"/>
      <c r="P1666" s="205"/>
      <c r="Q1666" s="205"/>
      <c r="R1666" s="205"/>
      <c r="S1666" s="205"/>
      <c r="T1666" s="187" t="s">
        <v>1510</v>
      </c>
      <c r="U1666" s="203">
        <v>5691</v>
      </c>
      <c r="V1666" s="201" t="s">
        <v>1039</v>
      </c>
      <c r="W1666" s="201" t="s">
        <v>1043</v>
      </c>
    </row>
    <row r="1667" spans="1:23" ht="52.5">
      <c r="A1667" s="197" t="s">
        <v>2014</v>
      </c>
      <c r="B1667" s="197" t="s">
        <v>2015</v>
      </c>
      <c r="C1667" s="192" t="s">
        <v>1005</v>
      </c>
      <c r="D1667" s="192" t="s">
        <v>2018</v>
      </c>
      <c r="E1667" s="193">
        <v>40134</v>
      </c>
      <c r="F1667" s="205"/>
      <c r="G1667" s="205"/>
      <c r="H1667" s="205"/>
      <c r="I1667" s="187">
        <v>7548.94</v>
      </c>
      <c r="J1667" s="193">
        <v>40164</v>
      </c>
      <c r="K1667" s="192" t="s">
        <v>1516</v>
      </c>
      <c r="L1667" s="205"/>
      <c r="M1667" s="197" t="s">
        <v>1516</v>
      </c>
      <c r="N1667" s="187">
        <v>7548.94</v>
      </c>
      <c r="O1667" s="199"/>
      <c r="P1667" s="205"/>
      <c r="Q1667" s="205"/>
      <c r="R1667" s="205"/>
      <c r="S1667" s="205"/>
      <c r="T1667" s="187" t="s">
        <v>1510</v>
      </c>
      <c r="U1667" s="203">
        <v>5643</v>
      </c>
      <c r="V1667" s="201" t="s">
        <v>1039</v>
      </c>
      <c r="W1667" s="201" t="s">
        <v>1043</v>
      </c>
    </row>
    <row r="1668" spans="1:23" ht="52.5">
      <c r="A1668" s="197" t="s">
        <v>2014</v>
      </c>
      <c r="B1668" s="197" t="s">
        <v>2015</v>
      </c>
      <c r="C1668" s="192" t="s">
        <v>1005</v>
      </c>
      <c r="D1668" s="192" t="s">
        <v>2019</v>
      </c>
      <c r="E1668" s="193">
        <v>40147</v>
      </c>
      <c r="F1668" s="205"/>
      <c r="G1668" s="205"/>
      <c r="H1668" s="205"/>
      <c r="I1668" s="187">
        <v>7568.94</v>
      </c>
      <c r="J1668" s="193">
        <v>40177</v>
      </c>
      <c r="K1668" s="192" t="s">
        <v>1516</v>
      </c>
      <c r="L1668" s="205"/>
      <c r="M1668" s="197" t="s">
        <v>1516</v>
      </c>
      <c r="N1668" s="187">
        <v>7568.94</v>
      </c>
      <c r="O1668" s="199"/>
      <c r="P1668" s="205"/>
      <c r="Q1668" s="205"/>
      <c r="R1668" s="205"/>
      <c r="S1668" s="205"/>
      <c r="T1668" s="187" t="s">
        <v>1510</v>
      </c>
      <c r="U1668" s="203">
        <v>5630</v>
      </c>
      <c r="V1668" s="201" t="s">
        <v>1039</v>
      </c>
      <c r="W1668" s="201" t="s">
        <v>1043</v>
      </c>
    </row>
    <row r="1669" spans="1:23" ht="52.5">
      <c r="A1669" s="197" t="s">
        <v>2014</v>
      </c>
      <c r="B1669" s="197" t="s">
        <v>2015</v>
      </c>
      <c r="C1669" s="192" t="s">
        <v>1005</v>
      </c>
      <c r="D1669" s="192" t="s">
        <v>2020</v>
      </c>
      <c r="E1669" s="193">
        <v>40178</v>
      </c>
      <c r="F1669" s="205"/>
      <c r="G1669" s="205"/>
      <c r="H1669" s="205"/>
      <c r="I1669" s="187">
        <v>7568.94</v>
      </c>
      <c r="J1669" s="193">
        <v>40208</v>
      </c>
      <c r="K1669" s="192" t="s">
        <v>1516</v>
      </c>
      <c r="L1669" s="205"/>
      <c r="M1669" s="197" t="s">
        <v>1516</v>
      </c>
      <c r="N1669" s="187">
        <v>7568.94</v>
      </c>
      <c r="O1669" s="199"/>
      <c r="P1669" s="205"/>
      <c r="Q1669" s="205"/>
      <c r="R1669" s="205"/>
      <c r="S1669" s="205"/>
      <c r="T1669" s="187" t="s">
        <v>1510</v>
      </c>
      <c r="U1669" s="203">
        <v>5599</v>
      </c>
      <c r="V1669" s="201" t="s">
        <v>1039</v>
      </c>
      <c r="W1669" s="201" t="s">
        <v>1043</v>
      </c>
    </row>
    <row r="1670" spans="1:23" ht="52.5">
      <c r="A1670" s="197" t="s">
        <v>2014</v>
      </c>
      <c r="B1670" s="197" t="s">
        <v>2015</v>
      </c>
      <c r="C1670" s="192" t="s">
        <v>1005</v>
      </c>
      <c r="D1670" s="192" t="s">
        <v>2021</v>
      </c>
      <c r="E1670" s="193">
        <v>40207</v>
      </c>
      <c r="F1670" s="205"/>
      <c r="G1670" s="205"/>
      <c r="H1670" s="205"/>
      <c r="I1670" s="187">
        <v>7619.94</v>
      </c>
      <c r="J1670" s="193">
        <v>40237</v>
      </c>
      <c r="K1670" s="192" t="s">
        <v>1516</v>
      </c>
      <c r="L1670" s="205"/>
      <c r="M1670" s="197" t="s">
        <v>1516</v>
      </c>
      <c r="N1670" s="187">
        <v>7619.94</v>
      </c>
      <c r="O1670" s="199"/>
      <c r="P1670" s="205"/>
      <c r="Q1670" s="205"/>
      <c r="R1670" s="205"/>
      <c r="S1670" s="205"/>
      <c r="T1670" s="187" t="s">
        <v>1510</v>
      </c>
      <c r="U1670" s="203">
        <v>5570</v>
      </c>
      <c r="V1670" s="201" t="s">
        <v>1039</v>
      </c>
      <c r="W1670" s="201" t="s">
        <v>1043</v>
      </c>
    </row>
    <row r="1671" spans="1:23" ht="52.5">
      <c r="A1671" s="197" t="s">
        <v>2014</v>
      </c>
      <c r="B1671" s="197" t="s">
        <v>2015</v>
      </c>
      <c r="C1671" s="192" t="s">
        <v>1005</v>
      </c>
      <c r="D1671" s="192" t="s">
        <v>2022</v>
      </c>
      <c r="E1671" s="193">
        <v>40235</v>
      </c>
      <c r="F1671" s="205"/>
      <c r="G1671" s="205"/>
      <c r="H1671" s="205"/>
      <c r="I1671" s="187">
        <v>7643.94</v>
      </c>
      <c r="J1671" s="193">
        <v>40265</v>
      </c>
      <c r="K1671" s="192" t="s">
        <v>1516</v>
      </c>
      <c r="L1671" s="205"/>
      <c r="M1671" s="197" t="s">
        <v>1516</v>
      </c>
      <c r="N1671" s="187">
        <v>7643.94</v>
      </c>
      <c r="O1671" s="199"/>
      <c r="P1671" s="205"/>
      <c r="Q1671" s="205"/>
      <c r="R1671" s="205"/>
      <c r="S1671" s="205"/>
      <c r="T1671" s="187" t="s">
        <v>1510</v>
      </c>
      <c r="U1671" s="203">
        <v>5542</v>
      </c>
      <c r="V1671" s="201" t="s">
        <v>1039</v>
      </c>
      <c r="W1671" s="201" t="s">
        <v>1043</v>
      </c>
    </row>
    <row r="1672" spans="1:23" ht="52.5">
      <c r="A1672" s="197" t="s">
        <v>2014</v>
      </c>
      <c r="B1672" s="197" t="s">
        <v>2015</v>
      </c>
      <c r="C1672" s="192" t="s">
        <v>1005</v>
      </c>
      <c r="D1672" s="192" t="s">
        <v>2023</v>
      </c>
      <c r="E1672" s="193">
        <v>40268</v>
      </c>
      <c r="F1672" s="205"/>
      <c r="G1672" s="205"/>
      <c r="H1672" s="205"/>
      <c r="I1672" s="187">
        <v>7614.94</v>
      </c>
      <c r="J1672" s="193">
        <v>40298</v>
      </c>
      <c r="K1672" s="192" t="s">
        <v>1516</v>
      </c>
      <c r="L1672" s="205"/>
      <c r="M1672" s="197" t="s">
        <v>1516</v>
      </c>
      <c r="N1672" s="187">
        <v>7614.94</v>
      </c>
      <c r="O1672" s="199"/>
      <c r="P1672" s="205"/>
      <c r="Q1672" s="205"/>
      <c r="R1672" s="205"/>
      <c r="S1672" s="205"/>
      <c r="T1672" s="187" t="s">
        <v>1510</v>
      </c>
      <c r="U1672" s="203">
        <v>5509</v>
      </c>
      <c r="V1672" s="201" t="s">
        <v>1039</v>
      </c>
      <c r="W1672" s="201" t="s">
        <v>1043</v>
      </c>
    </row>
    <row r="1673" spans="1:23" ht="52.5">
      <c r="A1673" s="197" t="s">
        <v>2014</v>
      </c>
      <c r="B1673" s="197" t="s">
        <v>2015</v>
      </c>
      <c r="C1673" s="192" t="s">
        <v>1005</v>
      </c>
      <c r="D1673" s="192" t="s">
        <v>2024</v>
      </c>
      <c r="E1673" s="193">
        <v>40298</v>
      </c>
      <c r="F1673" s="205"/>
      <c r="G1673" s="205"/>
      <c r="H1673" s="205"/>
      <c r="I1673" s="187">
        <v>7628.94</v>
      </c>
      <c r="J1673" s="193">
        <v>40328</v>
      </c>
      <c r="K1673" s="192" t="s">
        <v>1516</v>
      </c>
      <c r="L1673" s="205"/>
      <c r="M1673" s="197" t="s">
        <v>1516</v>
      </c>
      <c r="N1673" s="187">
        <v>7628.94</v>
      </c>
      <c r="O1673" s="199"/>
      <c r="P1673" s="205"/>
      <c r="Q1673" s="205"/>
      <c r="R1673" s="205"/>
      <c r="S1673" s="205"/>
      <c r="T1673" s="187" t="s">
        <v>1510</v>
      </c>
      <c r="U1673" s="203">
        <v>5479</v>
      </c>
      <c r="V1673" s="201" t="s">
        <v>1039</v>
      </c>
      <c r="W1673" s="201" t="s">
        <v>1043</v>
      </c>
    </row>
    <row r="1674" spans="1:23" ht="52.5">
      <c r="A1674" s="197" t="s">
        <v>2014</v>
      </c>
      <c r="B1674" s="197" t="s">
        <v>2015</v>
      </c>
      <c r="C1674" s="192" t="s">
        <v>1005</v>
      </c>
      <c r="D1674" s="192" t="s">
        <v>2025</v>
      </c>
      <c r="E1674" s="193">
        <v>40329</v>
      </c>
      <c r="F1674" s="205"/>
      <c r="G1674" s="205"/>
      <c r="H1674" s="205"/>
      <c r="I1674" s="187">
        <v>7618.94</v>
      </c>
      <c r="J1674" s="193">
        <v>40359</v>
      </c>
      <c r="K1674" s="192" t="s">
        <v>1516</v>
      </c>
      <c r="L1674" s="205"/>
      <c r="M1674" s="197" t="s">
        <v>1516</v>
      </c>
      <c r="N1674" s="187">
        <v>7618.94</v>
      </c>
      <c r="O1674" s="199"/>
      <c r="P1674" s="205"/>
      <c r="Q1674" s="205"/>
      <c r="R1674" s="205"/>
      <c r="S1674" s="205"/>
      <c r="T1674" s="187" t="s">
        <v>1510</v>
      </c>
      <c r="U1674" s="203">
        <v>5448</v>
      </c>
      <c r="V1674" s="201" t="s">
        <v>1039</v>
      </c>
      <c r="W1674" s="201" t="s">
        <v>1043</v>
      </c>
    </row>
    <row r="1675" spans="1:23" ht="52.5">
      <c r="A1675" s="197" t="s">
        <v>2014</v>
      </c>
      <c r="B1675" s="197" t="s">
        <v>2015</v>
      </c>
      <c r="C1675" s="192" t="s">
        <v>1005</v>
      </c>
      <c r="D1675" s="192" t="s">
        <v>2026</v>
      </c>
      <c r="E1675" s="193">
        <v>40359</v>
      </c>
      <c r="F1675" s="205"/>
      <c r="G1675" s="205"/>
      <c r="H1675" s="205"/>
      <c r="I1675" s="187">
        <v>7614.94</v>
      </c>
      <c r="J1675" s="193">
        <v>40389</v>
      </c>
      <c r="K1675" s="192" t="s">
        <v>1516</v>
      </c>
      <c r="L1675" s="205"/>
      <c r="M1675" s="197" t="s">
        <v>1516</v>
      </c>
      <c r="N1675" s="187">
        <v>7614.94</v>
      </c>
      <c r="O1675" s="199"/>
      <c r="P1675" s="205"/>
      <c r="Q1675" s="205"/>
      <c r="R1675" s="205"/>
      <c r="S1675" s="205"/>
      <c r="T1675" s="187" t="s">
        <v>1510</v>
      </c>
      <c r="U1675" s="203">
        <v>5418</v>
      </c>
      <c r="V1675" s="201" t="s">
        <v>1039</v>
      </c>
      <c r="W1675" s="201" t="s">
        <v>1043</v>
      </c>
    </row>
    <row r="1676" spans="1:23" ht="52.5">
      <c r="A1676" s="197" t="s">
        <v>2014</v>
      </c>
      <c r="B1676" s="197" t="s">
        <v>2015</v>
      </c>
      <c r="C1676" s="192" t="s">
        <v>1005</v>
      </c>
      <c r="D1676" s="192" t="s">
        <v>2027</v>
      </c>
      <c r="E1676" s="193">
        <v>40389</v>
      </c>
      <c r="F1676" s="205"/>
      <c r="G1676" s="205"/>
      <c r="H1676" s="205"/>
      <c r="I1676" s="187">
        <v>13410.47</v>
      </c>
      <c r="J1676" s="193">
        <v>40419</v>
      </c>
      <c r="K1676" s="192" t="s">
        <v>1516</v>
      </c>
      <c r="L1676" s="205"/>
      <c r="M1676" s="197" t="s">
        <v>1516</v>
      </c>
      <c r="N1676" s="187">
        <v>13410.47</v>
      </c>
      <c r="O1676" s="199"/>
      <c r="P1676" s="205"/>
      <c r="Q1676" s="205"/>
      <c r="R1676" s="205"/>
      <c r="S1676" s="205"/>
      <c r="T1676" s="187" t="s">
        <v>1510</v>
      </c>
      <c r="U1676" s="203">
        <v>5388</v>
      </c>
      <c r="V1676" s="201" t="s">
        <v>1039</v>
      </c>
      <c r="W1676" s="201" t="s">
        <v>1043</v>
      </c>
    </row>
    <row r="1677" spans="1:23" ht="52.5">
      <c r="A1677" s="197" t="s">
        <v>2014</v>
      </c>
      <c r="B1677" s="197" t="s">
        <v>2015</v>
      </c>
      <c r="C1677" s="192" t="s">
        <v>1005</v>
      </c>
      <c r="D1677" s="192" t="s">
        <v>2028</v>
      </c>
      <c r="E1677" s="193">
        <v>40421</v>
      </c>
      <c r="F1677" s="205"/>
      <c r="G1677" s="205"/>
      <c r="H1677" s="205"/>
      <c r="I1677" s="187">
        <v>14221.07</v>
      </c>
      <c r="J1677" s="193">
        <v>40451</v>
      </c>
      <c r="K1677" s="192" t="s">
        <v>1516</v>
      </c>
      <c r="L1677" s="205"/>
      <c r="M1677" s="197" t="s">
        <v>1516</v>
      </c>
      <c r="N1677" s="187">
        <v>14221.07</v>
      </c>
      <c r="O1677" s="199"/>
      <c r="P1677" s="205"/>
      <c r="Q1677" s="205"/>
      <c r="R1677" s="205"/>
      <c r="S1677" s="205"/>
      <c r="T1677" s="187" t="s">
        <v>1510</v>
      </c>
      <c r="U1677" s="203">
        <v>5356</v>
      </c>
      <c r="V1677" s="201" t="s">
        <v>1039</v>
      </c>
      <c r="W1677" s="201" t="s">
        <v>1043</v>
      </c>
    </row>
    <row r="1678" spans="1:23" ht="52.5">
      <c r="A1678" s="197" t="s">
        <v>2014</v>
      </c>
      <c r="B1678" s="197" t="s">
        <v>2015</v>
      </c>
      <c r="C1678" s="192" t="s">
        <v>1005</v>
      </c>
      <c r="D1678" s="192" t="s">
        <v>2029</v>
      </c>
      <c r="E1678" s="193">
        <v>40451</v>
      </c>
      <c r="F1678" s="205"/>
      <c r="G1678" s="205"/>
      <c r="H1678" s="205"/>
      <c r="I1678" s="187">
        <v>14292.07</v>
      </c>
      <c r="J1678" s="193">
        <v>40481</v>
      </c>
      <c r="K1678" s="192" t="s">
        <v>1516</v>
      </c>
      <c r="L1678" s="205"/>
      <c r="M1678" s="197" t="s">
        <v>1516</v>
      </c>
      <c r="N1678" s="187">
        <v>14292.07</v>
      </c>
      <c r="O1678" s="199"/>
      <c r="P1678" s="205"/>
      <c r="Q1678" s="205"/>
      <c r="R1678" s="205"/>
      <c r="S1678" s="205"/>
      <c r="T1678" s="187" t="s">
        <v>1510</v>
      </c>
      <c r="U1678" s="203">
        <v>5326</v>
      </c>
      <c r="V1678" s="201" t="s">
        <v>1039</v>
      </c>
      <c r="W1678" s="201" t="s">
        <v>1043</v>
      </c>
    </row>
    <row r="1679" spans="1:23" ht="52.5">
      <c r="A1679" s="197" t="s">
        <v>2014</v>
      </c>
      <c r="B1679" s="197" t="s">
        <v>2015</v>
      </c>
      <c r="C1679" s="192" t="s">
        <v>1005</v>
      </c>
      <c r="D1679" s="192" t="s">
        <v>2030</v>
      </c>
      <c r="E1679" s="193">
        <v>40480</v>
      </c>
      <c r="F1679" s="205"/>
      <c r="G1679" s="205"/>
      <c r="H1679" s="205"/>
      <c r="I1679" s="187">
        <v>14295.07</v>
      </c>
      <c r="J1679" s="193">
        <v>40510</v>
      </c>
      <c r="K1679" s="192" t="s">
        <v>1516</v>
      </c>
      <c r="L1679" s="205"/>
      <c r="M1679" s="197" t="s">
        <v>1516</v>
      </c>
      <c r="N1679" s="187">
        <v>14295.07</v>
      </c>
      <c r="O1679" s="199"/>
      <c r="P1679" s="205"/>
      <c r="Q1679" s="205"/>
      <c r="R1679" s="205"/>
      <c r="S1679" s="205"/>
      <c r="T1679" s="187" t="s">
        <v>1510</v>
      </c>
      <c r="U1679" s="203">
        <v>5297</v>
      </c>
      <c r="V1679" s="201" t="s">
        <v>1039</v>
      </c>
      <c r="W1679" s="201" t="s">
        <v>1043</v>
      </c>
    </row>
    <row r="1680" spans="1:23" ht="52.5">
      <c r="A1680" s="197" t="s">
        <v>2014</v>
      </c>
      <c r="B1680" s="197" t="s">
        <v>2015</v>
      </c>
      <c r="C1680" s="192" t="s">
        <v>1005</v>
      </c>
      <c r="D1680" s="192" t="s">
        <v>2031</v>
      </c>
      <c r="E1680" s="193">
        <v>40512</v>
      </c>
      <c r="F1680" s="205"/>
      <c r="G1680" s="205"/>
      <c r="H1680" s="205"/>
      <c r="I1680" s="187">
        <v>14416.07</v>
      </c>
      <c r="J1680" s="193">
        <v>40542</v>
      </c>
      <c r="K1680" s="192" t="s">
        <v>1516</v>
      </c>
      <c r="L1680" s="205"/>
      <c r="M1680" s="197" t="s">
        <v>1516</v>
      </c>
      <c r="N1680" s="187">
        <v>14416.07</v>
      </c>
      <c r="O1680" s="199"/>
      <c r="P1680" s="205"/>
      <c r="Q1680" s="205"/>
      <c r="R1680" s="205"/>
      <c r="S1680" s="205"/>
      <c r="T1680" s="187" t="s">
        <v>1510</v>
      </c>
      <c r="U1680" s="203">
        <v>5265</v>
      </c>
      <c r="V1680" s="201" t="s">
        <v>1039</v>
      </c>
      <c r="W1680" s="201" t="s">
        <v>1043</v>
      </c>
    </row>
    <row r="1681" spans="1:23" ht="52.5">
      <c r="A1681" s="197" t="s">
        <v>2014</v>
      </c>
      <c r="B1681" s="197" t="s">
        <v>2015</v>
      </c>
      <c r="C1681" s="192" t="s">
        <v>1005</v>
      </c>
      <c r="D1681" s="192" t="s">
        <v>2032</v>
      </c>
      <c r="E1681" s="193">
        <v>40543</v>
      </c>
      <c r="F1681" s="205"/>
      <c r="G1681" s="205"/>
      <c r="H1681" s="205"/>
      <c r="I1681" s="187">
        <v>14510.07</v>
      </c>
      <c r="J1681" s="193">
        <v>40573</v>
      </c>
      <c r="K1681" s="192" t="s">
        <v>1516</v>
      </c>
      <c r="L1681" s="205"/>
      <c r="M1681" s="197" t="s">
        <v>1516</v>
      </c>
      <c r="N1681" s="187">
        <v>14510.07</v>
      </c>
      <c r="O1681" s="199"/>
      <c r="P1681" s="205"/>
      <c r="Q1681" s="205"/>
      <c r="R1681" s="205"/>
      <c r="S1681" s="205"/>
      <c r="T1681" s="187" t="s">
        <v>1510</v>
      </c>
      <c r="U1681" s="203">
        <v>5234</v>
      </c>
      <c r="V1681" s="201" t="s">
        <v>1039</v>
      </c>
      <c r="W1681" s="201" t="s">
        <v>1043</v>
      </c>
    </row>
    <row r="1682" spans="1:23" ht="52.5">
      <c r="A1682" s="197" t="s">
        <v>2014</v>
      </c>
      <c r="B1682" s="197" t="s">
        <v>2015</v>
      </c>
      <c r="C1682" s="192" t="s">
        <v>1005</v>
      </c>
      <c r="D1682" s="192" t="s">
        <v>2033</v>
      </c>
      <c r="E1682" s="193">
        <v>40574</v>
      </c>
      <c r="F1682" s="205"/>
      <c r="G1682" s="205"/>
      <c r="H1682" s="205"/>
      <c r="I1682" s="187">
        <v>14512.07</v>
      </c>
      <c r="J1682" s="193">
        <v>40595</v>
      </c>
      <c r="K1682" s="192" t="s">
        <v>1516</v>
      </c>
      <c r="L1682" s="205"/>
      <c r="M1682" s="197" t="s">
        <v>1516</v>
      </c>
      <c r="N1682" s="187">
        <v>14512.07</v>
      </c>
      <c r="O1682" s="199"/>
      <c r="P1682" s="205"/>
      <c r="Q1682" s="205"/>
      <c r="R1682" s="205"/>
      <c r="S1682" s="205"/>
      <c r="T1682" s="187" t="s">
        <v>1510</v>
      </c>
      <c r="U1682" s="203">
        <v>5212</v>
      </c>
      <c r="V1682" s="201" t="s">
        <v>1039</v>
      </c>
      <c r="W1682" s="201" t="s">
        <v>1043</v>
      </c>
    </row>
    <row r="1683" spans="1:23" ht="52.5">
      <c r="A1683" s="197" t="s">
        <v>2014</v>
      </c>
      <c r="B1683" s="197" t="s">
        <v>2015</v>
      </c>
      <c r="C1683" s="192" t="s">
        <v>1005</v>
      </c>
      <c r="D1683" s="192" t="s">
        <v>2034</v>
      </c>
      <c r="E1683" s="193">
        <v>40602</v>
      </c>
      <c r="F1683" s="205"/>
      <c r="G1683" s="205"/>
      <c r="H1683" s="205"/>
      <c r="I1683" s="187">
        <v>14029.07</v>
      </c>
      <c r="J1683" s="193">
        <v>40632</v>
      </c>
      <c r="K1683" s="192" t="s">
        <v>1516</v>
      </c>
      <c r="L1683" s="205"/>
      <c r="M1683" s="197" t="s">
        <v>1516</v>
      </c>
      <c r="N1683" s="187">
        <v>14029.07</v>
      </c>
      <c r="O1683" s="199"/>
      <c r="P1683" s="205"/>
      <c r="Q1683" s="205"/>
      <c r="R1683" s="205"/>
      <c r="S1683" s="205"/>
      <c r="T1683" s="187" t="s">
        <v>1510</v>
      </c>
      <c r="U1683" s="203">
        <v>5175</v>
      </c>
      <c r="V1683" s="201" t="s">
        <v>1039</v>
      </c>
      <c r="W1683" s="201" t="s">
        <v>1043</v>
      </c>
    </row>
    <row r="1684" spans="1:23" ht="52.5">
      <c r="A1684" s="197" t="s">
        <v>2014</v>
      </c>
      <c r="B1684" s="197" t="s">
        <v>2015</v>
      </c>
      <c r="C1684" s="192" t="s">
        <v>1005</v>
      </c>
      <c r="D1684" s="192" t="s">
        <v>2035</v>
      </c>
      <c r="E1684" s="193">
        <v>40633</v>
      </c>
      <c r="F1684" s="205"/>
      <c r="G1684" s="205"/>
      <c r="H1684" s="205"/>
      <c r="I1684" s="187">
        <v>14642.07</v>
      </c>
      <c r="J1684" s="193">
        <v>40663</v>
      </c>
      <c r="K1684" s="192" t="s">
        <v>1516</v>
      </c>
      <c r="L1684" s="205"/>
      <c r="M1684" s="197" t="s">
        <v>1516</v>
      </c>
      <c r="N1684" s="187">
        <v>14642.07</v>
      </c>
      <c r="O1684" s="199"/>
      <c r="P1684" s="205"/>
      <c r="Q1684" s="205"/>
      <c r="R1684" s="205"/>
      <c r="S1684" s="205"/>
      <c r="T1684" s="187" t="s">
        <v>1510</v>
      </c>
      <c r="U1684" s="203">
        <v>5144</v>
      </c>
      <c r="V1684" s="201" t="s">
        <v>1039</v>
      </c>
      <c r="W1684" s="201" t="s">
        <v>1043</v>
      </c>
    </row>
    <row r="1685" spans="1:23" ht="52.5">
      <c r="A1685" s="197" t="s">
        <v>2014</v>
      </c>
      <c r="B1685" s="197" t="s">
        <v>2015</v>
      </c>
      <c r="C1685" s="192" t="s">
        <v>1005</v>
      </c>
      <c r="D1685" s="192" t="s">
        <v>2036</v>
      </c>
      <c r="E1685" s="193">
        <v>40662</v>
      </c>
      <c r="F1685" s="205"/>
      <c r="G1685" s="205"/>
      <c r="H1685" s="205"/>
      <c r="I1685" s="187">
        <v>14596.07</v>
      </c>
      <c r="J1685" s="193">
        <v>40692</v>
      </c>
      <c r="K1685" s="192" t="s">
        <v>1516</v>
      </c>
      <c r="L1685" s="205"/>
      <c r="M1685" s="197" t="s">
        <v>1516</v>
      </c>
      <c r="N1685" s="187">
        <v>14596.07</v>
      </c>
      <c r="O1685" s="199"/>
      <c r="P1685" s="205"/>
      <c r="Q1685" s="205"/>
      <c r="R1685" s="205"/>
      <c r="S1685" s="205"/>
      <c r="T1685" s="187" t="s">
        <v>1510</v>
      </c>
      <c r="U1685" s="203">
        <v>5115</v>
      </c>
      <c r="V1685" s="201" t="s">
        <v>1039</v>
      </c>
      <c r="W1685" s="201" t="s">
        <v>1043</v>
      </c>
    </row>
    <row r="1686" spans="1:23" ht="52.5">
      <c r="A1686" s="197" t="s">
        <v>2014</v>
      </c>
      <c r="B1686" s="197" t="s">
        <v>2015</v>
      </c>
      <c r="C1686" s="192" t="s">
        <v>1005</v>
      </c>
      <c r="D1686" s="192" t="s">
        <v>2037</v>
      </c>
      <c r="E1686" s="193">
        <v>40694</v>
      </c>
      <c r="F1686" s="205"/>
      <c r="G1686" s="205"/>
      <c r="H1686" s="205"/>
      <c r="I1686" s="187">
        <v>14620.07</v>
      </c>
      <c r="J1686" s="193">
        <v>40724</v>
      </c>
      <c r="K1686" s="192" t="s">
        <v>1516</v>
      </c>
      <c r="L1686" s="205"/>
      <c r="M1686" s="197" t="s">
        <v>1516</v>
      </c>
      <c r="N1686" s="187">
        <v>14620.07</v>
      </c>
      <c r="O1686" s="199"/>
      <c r="P1686" s="205"/>
      <c r="Q1686" s="205"/>
      <c r="R1686" s="205"/>
      <c r="S1686" s="205"/>
      <c r="T1686" s="187" t="s">
        <v>1510</v>
      </c>
      <c r="U1686" s="203">
        <v>5083</v>
      </c>
      <c r="V1686" s="201" t="s">
        <v>1039</v>
      </c>
      <c r="W1686" s="201" t="s">
        <v>1043</v>
      </c>
    </row>
    <row r="1687" spans="1:23" ht="52.5">
      <c r="A1687" s="197" t="s">
        <v>2014</v>
      </c>
      <c r="B1687" s="197" t="s">
        <v>2015</v>
      </c>
      <c r="C1687" s="192" t="s">
        <v>1005</v>
      </c>
      <c r="D1687" s="192" t="s">
        <v>2038</v>
      </c>
      <c r="E1687" s="193">
        <v>40724</v>
      </c>
      <c r="F1687" s="205"/>
      <c r="G1687" s="205"/>
      <c r="H1687" s="205"/>
      <c r="I1687" s="187">
        <v>14673.07</v>
      </c>
      <c r="J1687" s="193">
        <v>40754</v>
      </c>
      <c r="K1687" s="192" t="s">
        <v>1516</v>
      </c>
      <c r="L1687" s="205"/>
      <c r="M1687" s="197" t="s">
        <v>1516</v>
      </c>
      <c r="N1687" s="187">
        <v>14673.07</v>
      </c>
      <c r="O1687" s="199"/>
      <c r="P1687" s="205"/>
      <c r="Q1687" s="205"/>
      <c r="R1687" s="205"/>
      <c r="S1687" s="205"/>
      <c r="T1687" s="187" t="s">
        <v>1510</v>
      </c>
      <c r="U1687" s="203">
        <v>5053</v>
      </c>
      <c r="V1687" s="201" t="s">
        <v>1039</v>
      </c>
      <c r="W1687" s="201" t="s">
        <v>1043</v>
      </c>
    </row>
    <row r="1688" spans="1:23" ht="52.5">
      <c r="A1688" s="197" t="s">
        <v>2014</v>
      </c>
      <c r="B1688" s="197" t="s">
        <v>2015</v>
      </c>
      <c r="C1688" s="192" t="s">
        <v>1005</v>
      </c>
      <c r="D1688" s="192" t="s">
        <v>2039</v>
      </c>
      <c r="E1688" s="193">
        <v>40753</v>
      </c>
      <c r="F1688" s="205"/>
      <c r="G1688" s="205"/>
      <c r="H1688" s="205"/>
      <c r="I1688" s="187">
        <v>14532.07</v>
      </c>
      <c r="J1688" s="193">
        <v>40783</v>
      </c>
      <c r="K1688" s="192" t="s">
        <v>1516</v>
      </c>
      <c r="L1688" s="205"/>
      <c r="M1688" s="197" t="s">
        <v>1516</v>
      </c>
      <c r="N1688" s="187">
        <v>14532.07</v>
      </c>
      <c r="O1688" s="199"/>
      <c r="P1688" s="205"/>
      <c r="Q1688" s="205"/>
      <c r="R1688" s="205"/>
      <c r="S1688" s="205"/>
      <c r="T1688" s="187" t="s">
        <v>1510</v>
      </c>
      <c r="U1688" s="203">
        <v>5024</v>
      </c>
      <c r="V1688" s="201" t="s">
        <v>1039</v>
      </c>
      <c r="W1688" s="201" t="s">
        <v>1043</v>
      </c>
    </row>
    <row r="1689" spans="1:23" ht="52.5">
      <c r="A1689" s="197" t="s">
        <v>2014</v>
      </c>
      <c r="B1689" s="197" t="s">
        <v>2015</v>
      </c>
      <c r="C1689" s="192" t="s">
        <v>1005</v>
      </c>
      <c r="D1689" s="192" t="s">
        <v>2040</v>
      </c>
      <c r="E1689" s="193">
        <v>40786</v>
      </c>
      <c r="F1689" s="205"/>
      <c r="G1689" s="205"/>
      <c r="H1689" s="205"/>
      <c r="I1689" s="187">
        <v>14209.07</v>
      </c>
      <c r="J1689" s="193">
        <v>40812</v>
      </c>
      <c r="K1689" s="192" t="s">
        <v>1516</v>
      </c>
      <c r="L1689" s="205"/>
      <c r="M1689" s="197" t="s">
        <v>1516</v>
      </c>
      <c r="N1689" s="187">
        <v>14209.07</v>
      </c>
      <c r="O1689" s="199"/>
      <c r="P1689" s="205"/>
      <c r="Q1689" s="205"/>
      <c r="R1689" s="205"/>
      <c r="S1689" s="205"/>
      <c r="T1689" s="187" t="s">
        <v>1510</v>
      </c>
      <c r="U1689" s="203">
        <v>4995</v>
      </c>
      <c r="V1689" s="201" t="s">
        <v>1039</v>
      </c>
      <c r="W1689" s="201" t="s">
        <v>1043</v>
      </c>
    </row>
    <row r="1690" spans="1:23" ht="52.5">
      <c r="A1690" s="197" t="s">
        <v>2014</v>
      </c>
      <c r="B1690" s="197" t="s">
        <v>2015</v>
      </c>
      <c r="C1690" s="192" t="s">
        <v>1005</v>
      </c>
      <c r="D1690" s="192" t="s">
        <v>2041</v>
      </c>
      <c r="E1690" s="193">
        <v>40816</v>
      </c>
      <c r="F1690" s="205"/>
      <c r="G1690" s="205"/>
      <c r="H1690" s="205"/>
      <c r="I1690" s="187">
        <v>14479.07</v>
      </c>
      <c r="J1690" s="193">
        <v>40842</v>
      </c>
      <c r="K1690" s="192" t="s">
        <v>1516</v>
      </c>
      <c r="L1690" s="205"/>
      <c r="M1690" s="197" t="s">
        <v>1516</v>
      </c>
      <c r="N1690" s="187">
        <v>14479.07</v>
      </c>
      <c r="O1690" s="199"/>
      <c r="P1690" s="205"/>
      <c r="Q1690" s="205"/>
      <c r="R1690" s="205"/>
      <c r="S1690" s="205"/>
      <c r="T1690" s="187" t="s">
        <v>1510</v>
      </c>
      <c r="U1690" s="203">
        <v>4965</v>
      </c>
      <c r="V1690" s="201" t="s">
        <v>1039</v>
      </c>
      <c r="W1690" s="201" t="s">
        <v>1043</v>
      </c>
    </row>
    <row r="1691" spans="1:23" ht="42">
      <c r="A1691" s="197" t="s">
        <v>2014</v>
      </c>
      <c r="B1691" s="197" t="s">
        <v>2015</v>
      </c>
      <c r="C1691" s="192" t="s">
        <v>1005</v>
      </c>
      <c r="D1691" s="192">
        <v>1239</v>
      </c>
      <c r="E1691" s="193">
        <v>40847</v>
      </c>
      <c r="F1691" s="205"/>
      <c r="G1691" s="205"/>
      <c r="H1691" s="205"/>
      <c r="I1691" s="187">
        <v>14641.07</v>
      </c>
      <c r="J1691" s="193">
        <v>40877</v>
      </c>
      <c r="K1691" s="205"/>
      <c r="L1691" s="205"/>
      <c r="M1691" s="197" t="s">
        <v>2042</v>
      </c>
      <c r="N1691" s="187">
        <v>14641.07</v>
      </c>
      <c r="O1691" s="199"/>
      <c r="P1691" s="205"/>
      <c r="Q1691" s="205"/>
      <c r="R1691" s="205"/>
      <c r="S1691" s="205"/>
      <c r="T1691" s="187" t="s">
        <v>1509</v>
      </c>
      <c r="U1691" s="203">
        <v>4930</v>
      </c>
      <c r="V1691" s="201" t="s">
        <v>1039</v>
      </c>
      <c r="W1691" s="201" t="s">
        <v>1043</v>
      </c>
    </row>
    <row r="1692" spans="1:23" ht="42">
      <c r="A1692" s="197" t="s">
        <v>2014</v>
      </c>
      <c r="B1692" s="197" t="s">
        <v>2015</v>
      </c>
      <c r="C1692" s="192" t="s">
        <v>1005</v>
      </c>
      <c r="D1692" s="192">
        <v>1329</v>
      </c>
      <c r="E1692" s="193">
        <v>40877</v>
      </c>
      <c r="F1692" s="205"/>
      <c r="G1692" s="205"/>
      <c r="H1692" s="205"/>
      <c r="I1692" s="187">
        <v>14749.07</v>
      </c>
      <c r="J1692" s="193">
        <v>40907</v>
      </c>
      <c r="K1692" s="205"/>
      <c r="L1692" s="205"/>
      <c r="M1692" s="197" t="s">
        <v>2042</v>
      </c>
      <c r="N1692" s="187">
        <v>14749.07</v>
      </c>
      <c r="O1692" s="199"/>
      <c r="P1692" s="205"/>
      <c r="Q1692" s="205"/>
      <c r="R1692" s="205"/>
      <c r="S1692" s="205"/>
      <c r="T1692" s="187" t="s">
        <v>1509</v>
      </c>
      <c r="U1692" s="203">
        <v>4900</v>
      </c>
      <c r="V1692" s="201" t="s">
        <v>1039</v>
      </c>
      <c r="W1692" s="201" t="s">
        <v>1043</v>
      </c>
    </row>
    <row r="1693" spans="1:23" ht="52.5">
      <c r="A1693" s="197" t="s">
        <v>2014</v>
      </c>
      <c r="B1693" s="197" t="s">
        <v>2015</v>
      </c>
      <c r="C1693" s="192" t="s">
        <v>1005</v>
      </c>
      <c r="D1693" s="192">
        <v>1420</v>
      </c>
      <c r="E1693" s="193">
        <v>40907</v>
      </c>
      <c r="F1693" s="205"/>
      <c r="G1693" s="205"/>
      <c r="H1693" s="205"/>
      <c r="I1693" s="187">
        <v>14870.07</v>
      </c>
      <c r="J1693" s="193">
        <v>40938</v>
      </c>
      <c r="K1693" s="192" t="s">
        <v>1516</v>
      </c>
      <c r="L1693" s="205"/>
      <c r="M1693" s="197" t="s">
        <v>1516</v>
      </c>
      <c r="N1693" s="187">
        <v>14870.07</v>
      </c>
      <c r="O1693" s="199"/>
      <c r="P1693" s="205"/>
      <c r="Q1693" s="205"/>
      <c r="R1693" s="205"/>
      <c r="S1693" s="205"/>
      <c r="T1693" s="187" t="s">
        <v>1510</v>
      </c>
      <c r="U1693" s="203">
        <v>4869</v>
      </c>
      <c r="V1693" s="201" t="s">
        <v>1039</v>
      </c>
      <c r="W1693" s="201" t="s">
        <v>1043</v>
      </c>
    </row>
    <row r="1694" spans="1:23" ht="52.5">
      <c r="A1694" s="197" t="s">
        <v>2014</v>
      </c>
      <c r="B1694" s="197" t="s">
        <v>2015</v>
      </c>
      <c r="C1694" s="192" t="s">
        <v>1005</v>
      </c>
      <c r="D1694" s="192">
        <v>1513</v>
      </c>
      <c r="E1694" s="193">
        <v>40939</v>
      </c>
      <c r="F1694" s="205"/>
      <c r="G1694" s="205"/>
      <c r="H1694" s="205"/>
      <c r="I1694" s="187">
        <v>14355.07</v>
      </c>
      <c r="J1694" s="193">
        <v>40968</v>
      </c>
      <c r="K1694" s="192" t="s">
        <v>1516</v>
      </c>
      <c r="L1694" s="205"/>
      <c r="M1694" s="197" t="s">
        <v>1516</v>
      </c>
      <c r="N1694" s="187">
        <v>14355.07</v>
      </c>
      <c r="O1694" s="199"/>
      <c r="P1694" s="205"/>
      <c r="Q1694" s="205"/>
      <c r="R1694" s="205"/>
      <c r="S1694" s="205"/>
      <c r="T1694" s="187" t="s">
        <v>1510</v>
      </c>
      <c r="U1694" s="203">
        <v>4839</v>
      </c>
      <c r="V1694" s="201" t="s">
        <v>1039</v>
      </c>
      <c r="W1694" s="201" t="s">
        <v>1043</v>
      </c>
    </row>
    <row r="1695" spans="1:23" ht="52.5">
      <c r="A1695" s="197" t="s">
        <v>2014</v>
      </c>
      <c r="B1695" s="197" t="s">
        <v>2015</v>
      </c>
      <c r="C1695" s="192" t="s">
        <v>1005</v>
      </c>
      <c r="D1695" s="192">
        <v>1600</v>
      </c>
      <c r="E1695" s="193">
        <v>40968</v>
      </c>
      <c r="F1695" s="205"/>
      <c r="G1695" s="205"/>
      <c r="H1695" s="205"/>
      <c r="I1695" s="187">
        <v>30999.59</v>
      </c>
      <c r="J1695" s="193">
        <v>40998</v>
      </c>
      <c r="K1695" s="192" t="s">
        <v>1516</v>
      </c>
      <c r="L1695" s="205"/>
      <c r="M1695" s="197" t="s">
        <v>1516</v>
      </c>
      <c r="N1695" s="187">
        <v>30999.59</v>
      </c>
      <c r="O1695" s="199"/>
      <c r="P1695" s="205"/>
      <c r="Q1695" s="205"/>
      <c r="R1695" s="205"/>
      <c r="S1695" s="205"/>
      <c r="T1695" s="187" t="s">
        <v>1510</v>
      </c>
      <c r="U1695" s="203">
        <v>4809</v>
      </c>
      <c r="V1695" s="201" t="s">
        <v>1039</v>
      </c>
      <c r="W1695" s="201" t="s">
        <v>1043</v>
      </c>
    </row>
    <row r="1696" spans="1:23" ht="52.5">
      <c r="A1696" s="197" t="s">
        <v>2014</v>
      </c>
      <c r="B1696" s="197" t="s">
        <v>2015</v>
      </c>
      <c r="C1696" s="192" t="s">
        <v>1005</v>
      </c>
      <c r="D1696" s="192">
        <v>1606</v>
      </c>
      <c r="E1696" s="193">
        <v>40968</v>
      </c>
      <c r="F1696" s="205"/>
      <c r="G1696" s="205"/>
      <c r="H1696" s="205"/>
      <c r="I1696" s="187">
        <v>14305.07</v>
      </c>
      <c r="J1696" s="193">
        <v>40998</v>
      </c>
      <c r="K1696" s="192" t="s">
        <v>1516</v>
      </c>
      <c r="L1696" s="205"/>
      <c r="M1696" s="197" t="s">
        <v>1516</v>
      </c>
      <c r="N1696" s="187">
        <v>14305.07</v>
      </c>
      <c r="O1696" s="199"/>
      <c r="P1696" s="205"/>
      <c r="Q1696" s="205"/>
      <c r="R1696" s="205"/>
      <c r="S1696" s="205"/>
      <c r="T1696" s="187" t="s">
        <v>1510</v>
      </c>
      <c r="U1696" s="203">
        <v>4809</v>
      </c>
      <c r="V1696" s="201" t="s">
        <v>1039</v>
      </c>
      <c r="W1696" s="201" t="s">
        <v>1043</v>
      </c>
    </row>
    <row r="1697" spans="1:23" ht="52.5">
      <c r="A1697" s="197" t="s">
        <v>2014</v>
      </c>
      <c r="B1697" s="197" t="s">
        <v>2015</v>
      </c>
      <c r="C1697" s="192" t="s">
        <v>1005</v>
      </c>
      <c r="D1697" s="192">
        <v>1692</v>
      </c>
      <c r="E1697" s="193">
        <v>40998</v>
      </c>
      <c r="F1697" s="205"/>
      <c r="G1697" s="205"/>
      <c r="H1697" s="205"/>
      <c r="I1697" s="187">
        <v>34506.79</v>
      </c>
      <c r="J1697" s="193">
        <v>41029</v>
      </c>
      <c r="K1697" s="192" t="s">
        <v>1516</v>
      </c>
      <c r="L1697" s="205"/>
      <c r="M1697" s="197" t="s">
        <v>1516</v>
      </c>
      <c r="N1697" s="187">
        <v>34506.79</v>
      </c>
      <c r="O1697" s="199"/>
      <c r="P1697" s="205"/>
      <c r="Q1697" s="205"/>
      <c r="R1697" s="205"/>
      <c r="S1697" s="205"/>
      <c r="T1697" s="187" t="s">
        <v>1510</v>
      </c>
      <c r="U1697" s="203">
        <v>4778</v>
      </c>
      <c r="V1697" s="201" t="s">
        <v>1039</v>
      </c>
      <c r="W1697" s="201" t="s">
        <v>1043</v>
      </c>
    </row>
    <row r="1698" spans="1:23" ht="52.5">
      <c r="A1698" s="197" t="s">
        <v>2014</v>
      </c>
      <c r="B1698" s="197" t="s">
        <v>2015</v>
      </c>
      <c r="C1698" s="192" t="s">
        <v>1005</v>
      </c>
      <c r="D1698" s="192">
        <v>1697</v>
      </c>
      <c r="E1698" s="193">
        <v>40998</v>
      </c>
      <c r="F1698" s="205"/>
      <c r="G1698" s="205"/>
      <c r="H1698" s="205"/>
      <c r="I1698" s="187">
        <v>14464.07</v>
      </c>
      <c r="J1698" s="193">
        <v>41029</v>
      </c>
      <c r="K1698" s="192" t="s">
        <v>1516</v>
      </c>
      <c r="L1698" s="205"/>
      <c r="M1698" s="197" t="s">
        <v>1516</v>
      </c>
      <c r="N1698" s="187">
        <v>14464.07</v>
      </c>
      <c r="O1698" s="199"/>
      <c r="P1698" s="205"/>
      <c r="Q1698" s="205"/>
      <c r="R1698" s="205"/>
      <c r="S1698" s="205"/>
      <c r="T1698" s="187" t="s">
        <v>1510</v>
      </c>
      <c r="U1698" s="203">
        <v>4778</v>
      </c>
      <c r="V1698" s="201" t="s">
        <v>1039</v>
      </c>
      <c r="W1698" s="201" t="s">
        <v>1043</v>
      </c>
    </row>
    <row r="1699" spans="1:23" ht="52.5">
      <c r="A1699" s="197" t="s">
        <v>2014</v>
      </c>
      <c r="B1699" s="197" t="s">
        <v>2015</v>
      </c>
      <c r="C1699" s="192" t="s">
        <v>1005</v>
      </c>
      <c r="D1699" s="192">
        <v>1779</v>
      </c>
      <c r="E1699" s="193">
        <v>41029</v>
      </c>
      <c r="F1699" s="205"/>
      <c r="G1699" s="205"/>
      <c r="H1699" s="205"/>
      <c r="I1699" s="187">
        <v>36289.75</v>
      </c>
      <c r="J1699" s="193">
        <v>41059</v>
      </c>
      <c r="K1699" s="192" t="s">
        <v>1516</v>
      </c>
      <c r="L1699" s="205"/>
      <c r="M1699" s="197" t="s">
        <v>1516</v>
      </c>
      <c r="N1699" s="187">
        <v>36289.75</v>
      </c>
      <c r="O1699" s="199"/>
      <c r="P1699" s="205"/>
      <c r="Q1699" s="205"/>
      <c r="R1699" s="205"/>
      <c r="S1699" s="205"/>
      <c r="T1699" s="187" t="s">
        <v>1510</v>
      </c>
      <c r="U1699" s="203">
        <v>4748</v>
      </c>
      <c r="V1699" s="201" t="s">
        <v>1039</v>
      </c>
      <c r="W1699" s="201" t="s">
        <v>1043</v>
      </c>
    </row>
    <row r="1700" spans="1:23" ht="52.5">
      <c r="A1700" s="197" t="s">
        <v>2014</v>
      </c>
      <c r="B1700" s="197" t="s">
        <v>2015</v>
      </c>
      <c r="C1700" s="192" t="s">
        <v>1005</v>
      </c>
      <c r="D1700" s="192">
        <v>1784</v>
      </c>
      <c r="E1700" s="193">
        <v>41029</v>
      </c>
      <c r="F1700" s="205"/>
      <c r="G1700" s="205"/>
      <c r="H1700" s="205"/>
      <c r="I1700" s="187">
        <v>14782.07</v>
      </c>
      <c r="J1700" s="193">
        <v>41059</v>
      </c>
      <c r="K1700" s="192" t="s">
        <v>1516</v>
      </c>
      <c r="L1700" s="205"/>
      <c r="M1700" s="197" t="s">
        <v>1516</v>
      </c>
      <c r="N1700" s="187">
        <v>14782.07</v>
      </c>
      <c r="O1700" s="199"/>
      <c r="P1700" s="205"/>
      <c r="Q1700" s="205"/>
      <c r="R1700" s="205"/>
      <c r="S1700" s="205"/>
      <c r="T1700" s="187" t="s">
        <v>1510</v>
      </c>
      <c r="U1700" s="203">
        <v>4748</v>
      </c>
      <c r="V1700" s="201" t="s">
        <v>1039</v>
      </c>
      <c r="W1700" s="201" t="s">
        <v>1043</v>
      </c>
    </row>
    <row r="1701" spans="1:23" ht="52.5">
      <c r="A1701" s="197" t="s">
        <v>2014</v>
      </c>
      <c r="B1701" s="197" t="s">
        <v>2015</v>
      </c>
      <c r="C1701" s="192" t="s">
        <v>1005</v>
      </c>
      <c r="D1701" s="192">
        <v>1865</v>
      </c>
      <c r="E1701" s="193">
        <v>41060</v>
      </c>
      <c r="F1701" s="205"/>
      <c r="G1701" s="205"/>
      <c r="H1701" s="205"/>
      <c r="I1701" s="187">
        <v>38158.730000000003</v>
      </c>
      <c r="J1701" s="193">
        <v>41090</v>
      </c>
      <c r="K1701" s="192" t="s">
        <v>1516</v>
      </c>
      <c r="L1701" s="205"/>
      <c r="M1701" s="197" t="s">
        <v>1516</v>
      </c>
      <c r="N1701" s="187">
        <v>38158.730000000003</v>
      </c>
      <c r="O1701" s="199"/>
      <c r="P1701" s="205"/>
      <c r="Q1701" s="205"/>
      <c r="R1701" s="205"/>
      <c r="S1701" s="205"/>
      <c r="T1701" s="187" t="s">
        <v>1510</v>
      </c>
      <c r="U1701" s="203">
        <v>4717</v>
      </c>
      <c r="V1701" s="201" t="s">
        <v>1039</v>
      </c>
      <c r="W1701" s="201" t="s">
        <v>1043</v>
      </c>
    </row>
    <row r="1702" spans="1:23" ht="52.5">
      <c r="A1702" s="197" t="s">
        <v>2014</v>
      </c>
      <c r="B1702" s="197" t="s">
        <v>2015</v>
      </c>
      <c r="C1702" s="192" t="s">
        <v>1005</v>
      </c>
      <c r="D1702" s="192">
        <v>1870</v>
      </c>
      <c r="E1702" s="193">
        <v>41060</v>
      </c>
      <c r="F1702" s="205"/>
      <c r="G1702" s="205"/>
      <c r="H1702" s="205"/>
      <c r="I1702" s="187">
        <v>11334.31</v>
      </c>
      <c r="J1702" s="193">
        <v>41090</v>
      </c>
      <c r="K1702" s="192" t="s">
        <v>1516</v>
      </c>
      <c r="L1702" s="205"/>
      <c r="M1702" s="197" t="s">
        <v>1516</v>
      </c>
      <c r="N1702" s="187">
        <v>11334.31</v>
      </c>
      <c r="O1702" s="199"/>
      <c r="P1702" s="205"/>
      <c r="Q1702" s="205"/>
      <c r="R1702" s="205"/>
      <c r="S1702" s="205"/>
      <c r="T1702" s="187" t="s">
        <v>1510</v>
      </c>
      <c r="U1702" s="203">
        <v>4717</v>
      </c>
      <c r="V1702" s="201" t="s">
        <v>1039</v>
      </c>
      <c r="W1702" s="201" t="s">
        <v>1043</v>
      </c>
    </row>
    <row r="1703" spans="1:23" ht="52.5">
      <c r="A1703" s="197" t="s">
        <v>2014</v>
      </c>
      <c r="B1703" s="197" t="s">
        <v>2015</v>
      </c>
      <c r="C1703" s="192" t="s">
        <v>1005</v>
      </c>
      <c r="D1703" s="192">
        <v>1952</v>
      </c>
      <c r="E1703" s="193">
        <v>41089</v>
      </c>
      <c r="F1703" s="205"/>
      <c r="G1703" s="205"/>
      <c r="H1703" s="205"/>
      <c r="I1703" s="187">
        <v>29489.54</v>
      </c>
      <c r="J1703" s="193">
        <v>41120</v>
      </c>
      <c r="K1703" s="192" t="s">
        <v>1516</v>
      </c>
      <c r="L1703" s="205"/>
      <c r="M1703" s="197" t="s">
        <v>1516</v>
      </c>
      <c r="N1703" s="187">
        <v>29489.54</v>
      </c>
      <c r="O1703" s="199"/>
      <c r="P1703" s="205"/>
      <c r="Q1703" s="205"/>
      <c r="R1703" s="205"/>
      <c r="S1703" s="205"/>
      <c r="T1703" s="187" t="s">
        <v>1510</v>
      </c>
      <c r="U1703" s="203">
        <v>4687</v>
      </c>
      <c r="V1703" s="201" t="s">
        <v>1039</v>
      </c>
      <c r="W1703" s="201" t="s">
        <v>1043</v>
      </c>
    </row>
    <row r="1704" spans="1:23" ht="52.5">
      <c r="A1704" s="197" t="s">
        <v>2014</v>
      </c>
      <c r="B1704" s="197" t="s">
        <v>2015</v>
      </c>
      <c r="C1704" s="192" t="s">
        <v>1005</v>
      </c>
      <c r="D1704" s="192">
        <v>1957</v>
      </c>
      <c r="E1704" s="193">
        <v>41089</v>
      </c>
      <c r="F1704" s="205"/>
      <c r="G1704" s="205"/>
      <c r="H1704" s="205"/>
      <c r="I1704" s="187">
        <v>11325.34</v>
      </c>
      <c r="J1704" s="193">
        <v>41120</v>
      </c>
      <c r="K1704" s="192" t="s">
        <v>1516</v>
      </c>
      <c r="L1704" s="205"/>
      <c r="M1704" s="197" t="s">
        <v>1516</v>
      </c>
      <c r="N1704" s="187">
        <v>11325.34</v>
      </c>
      <c r="O1704" s="199"/>
      <c r="P1704" s="205"/>
      <c r="Q1704" s="205"/>
      <c r="R1704" s="205"/>
      <c r="S1704" s="205"/>
      <c r="T1704" s="187" t="s">
        <v>1510</v>
      </c>
      <c r="U1704" s="203">
        <v>4687</v>
      </c>
      <c r="V1704" s="201" t="s">
        <v>1039</v>
      </c>
      <c r="W1704" s="201" t="s">
        <v>1043</v>
      </c>
    </row>
    <row r="1705" spans="1:23" ht="52.5">
      <c r="A1705" s="197" t="s">
        <v>2014</v>
      </c>
      <c r="B1705" s="197" t="s">
        <v>2015</v>
      </c>
      <c r="C1705" s="192" t="s">
        <v>1005</v>
      </c>
      <c r="D1705" s="192">
        <v>2039</v>
      </c>
      <c r="E1705" s="193">
        <v>41121</v>
      </c>
      <c r="F1705" s="205"/>
      <c r="G1705" s="205"/>
      <c r="H1705" s="205"/>
      <c r="I1705" s="187">
        <v>33258.67</v>
      </c>
      <c r="J1705" s="193">
        <v>41151</v>
      </c>
      <c r="K1705" s="192" t="s">
        <v>1516</v>
      </c>
      <c r="L1705" s="205"/>
      <c r="M1705" s="197" t="s">
        <v>1516</v>
      </c>
      <c r="N1705" s="187">
        <v>33258.67</v>
      </c>
      <c r="O1705" s="199"/>
      <c r="P1705" s="205"/>
      <c r="Q1705" s="205"/>
      <c r="R1705" s="205"/>
      <c r="S1705" s="205"/>
      <c r="T1705" s="187" t="s">
        <v>1510</v>
      </c>
      <c r="U1705" s="203">
        <v>4656</v>
      </c>
      <c r="V1705" s="201" t="s">
        <v>1039</v>
      </c>
      <c r="W1705" s="201" t="s">
        <v>1043</v>
      </c>
    </row>
    <row r="1706" spans="1:23" ht="52.5">
      <c r="A1706" s="197" t="s">
        <v>2014</v>
      </c>
      <c r="B1706" s="197" t="s">
        <v>2015</v>
      </c>
      <c r="C1706" s="192" t="s">
        <v>1005</v>
      </c>
      <c r="D1706" s="192">
        <v>2044</v>
      </c>
      <c r="E1706" s="193">
        <v>41121</v>
      </c>
      <c r="F1706" s="205"/>
      <c r="G1706" s="205"/>
      <c r="H1706" s="205"/>
      <c r="I1706" s="187">
        <v>11901.7</v>
      </c>
      <c r="J1706" s="193">
        <v>41151</v>
      </c>
      <c r="K1706" s="192" t="s">
        <v>1516</v>
      </c>
      <c r="L1706" s="205"/>
      <c r="M1706" s="197" t="s">
        <v>1516</v>
      </c>
      <c r="N1706" s="187">
        <v>11901.7</v>
      </c>
      <c r="O1706" s="199"/>
      <c r="P1706" s="205"/>
      <c r="Q1706" s="205"/>
      <c r="R1706" s="205"/>
      <c r="S1706" s="205"/>
      <c r="T1706" s="187" t="s">
        <v>1510</v>
      </c>
      <c r="U1706" s="203">
        <v>4656</v>
      </c>
      <c r="V1706" s="201" t="s">
        <v>1039</v>
      </c>
      <c r="W1706" s="201" t="s">
        <v>1043</v>
      </c>
    </row>
    <row r="1707" spans="1:23" ht="52.5">
      <c r="A1707" s="197" t="s">
        <v>2014</v>
      </c>
      <c r="B1707" s="197" t="s">
        <v>2015</v>
      </c>
      <c r="C1707" s="192" t="s">
        <v>1005</v>
      </c>
      <c r="D1707" s="192">
        <v>2126</v>
      </c>
      <c r="E1707" s="193">
        <v>41152</v>
      </c>
      <c r="F1707" s="205"/>
      <c r="G1707" s="205"/>
      <c r="H1707" s="205"/>
      <c r="I1707" s="187">
        <v>41578.129999999997</v>
      </c>
      <c r="J1707" s="193">
        <v>41180</v>
      </c>
      <c r="K1707" s="192" t="s">
        <v>1516</v>
      </c>
      <c r="L1707" s="205"/>
      <c r="M1707" s="197" t="s">
        <v>1516</v>
      </c>
      <c r="N1707" s="187">
        <v>41578.129999999997</v>
      </c>
      <c r="O1707" s="199"/>
      <c r="P1707" s="205"/>
      <c r="Q1707" s="205"/>
      <c r="R1707" s="205"/>
      <c r="S1707" s="205"/>
      <c r="T1707" s="187" t="s">
        <v>1510</v>
      </c>
      <c r="U1707" s="203">
        <v>4627</v>
      </c>
      <c r="V1707" s="201" t="s">
        <v>1039</v>
      </c>
      <c r="W1707" s="201" t="s">
        <v>1043</v>
      </c>
    </row>
    <row r="1708" spans="1:23" ht="52.5">
      <c r="A1708" s="197" t="s">
        <v>2014</v>
      </c>
      <c r="B1708" s="197" t="s">
        <v>2015</v>
      </c>
      <c r="C1708" s="192" t="s">
        <v>1005</v>
      </c>
      <c r="D1708" s="192">
        <v>2131</v>
      </c>
      <c r="E1708" s="193">
        <v>41152</v>
      </c>
      <c r="F1708" s="205"/>
      <c r="G1708" s="205"/>
      <c r="H1708" s="205"/>
      <c r="I1708" s="187">
        <v>10903.45</v>
      </c>
      <c r="J1708" s="193">
        <v>41180</v>
      </c>
      <c r="K1708" s="192" t="s">
        <v>1516</v>
      </c>
      <c r="L1708" s="205"/>
      <c r="M1708" s="197" t="s">
        <v>1516</v>
      </c>
      <c r="N1708" s="187">
        <v>10903.45</v>
      </c>
      <c r="O1708" s="199"/>
      <c r="P1708" s="205"/>
      <c r="Q1708" s="205"/>
      <c r="R1708" s="205"/>
      <c r="S1708" s="205"/>
      <c r="T1708" s="187" t="s">
        <v>1510</v>
      </c>
      <c r="U1708" s="203">
        <v>4627</v>
      </c>
      <c r="V1708" s="201" t="s">
        <v>1039</v>
      </c>
      <c r="W1708" s="201" t="s">
        <v>1043</v>
      </c>
    </row>
    <row r="1709" spans="1:23" ht="52.5">
      <c r="A1709" s="197" t="s">
        <v>2014</v>
      </c>
      <c r="B1709" s="197" t="s">
        <v>2015</v>
      </c>
      <c r="C1709" s="192" t="s">
        <v>1005</v>
      </c>
      <c r="D1709" s="192">
        <v>2216</v>
      </c>
      <c r="E1709" s="193">
        <v>41180</v>
      </c>
      <c r="F1709" s="205"/>
      <c r="G1709" s="205"/>
      <c r="H1709" s="205"/>
      <c r="I1709" s="187">
        <v>42122.74</v>
      </c>
      <c r="J1709" s="193">
        <v>41211</v>
      </c>
      <c r="K1709" s="192" t="s">
        <v>1516</v>
      </c>
      <c r="L1709" s="205"/>
      <c r="M1709" s="197" t="s">
        <v>1516</v>
      </c>
      <c r="N1709" s="187">
        <v>42122.74</v>
      </c>
      <c r="O1709" s="199"/>
      <c r="P1709" s="205"/>
      <c r="Q1709" s="205"/>
      <c r="R1709" s="205"/>
      <c r="S1709" s="205"/>
      <c r="T1709" s="187" t="s">
        <v>1510</v>
      </c>
      <c r="U1709" s="203">
        <v>4596</v>
      </c>
      <c r="V1709" s="201" t="s">
        <v>1039</v>
      </c>
      <c r="W1709" s="201" t="s">
        <v>1043</v>
      </c>
    </row>
    <row r="1710" spans="1:23" ht="52.5">
      <c r="A1710" s="197" t="s">
        <v>2014</v>
      </c>
      <c r="B1710" s="197" t="s">
        <v>2015</v>
      </c>
      <c r="C1710" s="192" t="s">
        <v>1005</v>
      </c>
      <c r="D1710" s="192">
        <v>2221</v>
      </c>
      <c r="E1710" s="193">
        <v>41180</v>
      </c>
      <c r="F1710" s="205"/>
      <c r="G1710" s="205"/>
      <c r="H1710" s="205"/>
      <c r="I1710" s="187">
        <v>11156.61</v>
      </c>
      <c r="J1710" s="193">
        <v>41211</v>
      </c>
      <c r="K1710" s="192" t="s">
        <v>1516</v>
      </c>
      <c r="L1710" s="205"/>
      <c r="M1710" s="197" t="s">
        <v>1516</v>
      </c>
      <c r="N1710" s="187">
        <v>11156.61</v>
      </c>
      <c r="O1710" s="199"/>
      <c r="P1710" s="205"/>
      <c r="Q1710" s="205"/>
      <c r="R1710" s="205"/>
      <c r="S1710" s="205"/>
      <c r="T1710" s="187" t="s">
        <v>1510</v>
      </c>
      <c r="U1710" s="203">
        <v>4596</v>
      </c>
      <c r="V1710" s="201" t="s">
        <v>1039</v>
      </c>
      <c r="W1710" s="201" t="s">
        <v>1043</v>
      </c>
    </row>
    <row r="1711" spans="1:23" ht="52.5">
      <c r="A1711" s="197" t="s">
        <v>2014</v>
      </c>
      <c r="B1711" s="197" t="s">
        <v>2015</v>
      </c>
      <c r="C1711" s="192" t="s">
        <v>1005</v>
      </c>
      <c r="D1711" s="192">
        <v>2302</v>
      </c>
      <c r="E1711" s="193">
        <v>41213</v>
      </c>
      <c r="F1711" s="205"/>
      <c r="G1711" s="205"/>
      <c r="H1711" s="205"/>
      <c r="I1711" s="187">
        <v>28810.55</v>
      </c>
      <c r="J1711" s="193">
        <v>41243</v>
      </c>
      <c r="K1711" s="192" t="s">
        <v>1516</v>
      </c>
      <c r="L1711" s="205"/>
      <c r="M1711" s="197" t="s">
        <v>1516</v>
      </c>
      <c r="N1711" s="187">
        <v>28810.55</v>
      </c>
      <c r="O1711" s="199"/>
      <c r="P1711" s="205"/>
      <c r="Q1711" s="205"/>
      <c r="R1711" s="205"/>
      <c r="S1711" s="205"/>
      <c r="T1711" s="187" t="s">
        <v>1510</v>
      </c>
      <c r="U1711" s="203">
        <v>4564</v>
      </c>
      <c r="V1711" s="201" t="s">
        <v>1039</v>
      </c>
      <c r="W1711" s="201" t="s">
        <v>1043</v>
      </c>
    </row>
    <row r="1712" spans="1:23" ht="52.5">
      <c r="A1712" s="197" t="s">
        <v>2014</v>
      </c>
      <c r="B1712" s="197" t="s">
        <v>2015</v>
      </c>
      <c r="C1712" s="192" t="s">
        <v>1005</v>
      </c>
      <c r="D1712" s="192">
        <v>2307</v>
      </c>
      <c r="E1712" s="193">
        <v>41213</v>
      </c>
      <c r="F1712" s="205"/>
      <c r="G1712" s="205"/>
      <c r="H1712" s="205"/>
      <c r="I1712" s="187">
        <v>11124.61</v>
      </c>
      <c r="J1712" s="193">
        <v>41243</v>
      </c>
      <c r="K1712" s="192" t="s">
        <v>1516</v>
      </c>
      <c r="L1712" s="205"/>
      <c r="M1712" s="197" t="s">
        <v>1516</v>
      </c>
      <c r="N1712" s="187">
        <v>11124.61</v>
      </c>
      <c r="O1712" s="199"/>
      <c r="P1712" s="205"/>
      <c r="Q1712" s="205"/>
      <c r="R1712" s="205"/>
      <c r="S1712" s="205"/>
      <c r="T1712" s="187" t="s">
        <v>1510</v>
      </c>
      <c r="U1712" s="203">
        <v>4564</v>
      </c>
      <c r="V1712" s="201" t="s">
        <v>1039</v>
      </c>
      <c r="W1712" s="201" t="s">
        <v>1043</v>
      </c>
    </row>
    <row r="1713" spans="1:23" ht="52.5">
      <c r="A1713" s="197" t="s">
        <v>2014</v>
      </c>
      <c r="B1713" s="197" t="s">
        <v>2015</v>
      </c>
      <c r="C1713" s="192" t="s">
        <v>1005</v>
      </c>
      <c r="D1713" s="192">
        <v>2388</v>
      </c>
      <c r="E1713" s="193">
        <v>41243</v>
      </c>
      <c r="F1713" s="205"/>
      <c r="G1713" s="205"/>
      <c r="H1713" s="205"/>
      <c r="I1713" s="187">
        <v>38156.339999999997</v>
      </c>
      <c r="J1713" s="193">
        <v>41271</v>
      </c>
      <c r="K1713" s="192" t="s">
        <v>1516</v>
      </c>
      <c r="L1713" s="205"/>
      <c r="M1713" s="197" t="s">
        <v>1516</v>
      </c>
      <c r="N1713" s="187">
        <v>38156.339999999997</v>
      </c>
      <c r="O1713" s="199"/>
      <c r="P1713" s="205"/>
      <c r="Q1713" s="205"/>
      <c r="R1713" s="205"/>
      <c r="S1713" s="205"/>
      <c r="T1713" s="187" t="s">
        <v>1510</v>
      </c>
      <c r="U1713" s="203">
        <v>4536</v>
      </c>
      <c r="V1713" s="201" t="s">
        <v>1039</v>
      </c>
      <c r="W1713" s="201" t="s">
        <v>1043</v>
      </c>
    </row>
    <row r="1714" spans="1:23" ht="52.5">
      <c r="A1714" s="197" t="s">
        <v>2014</v>
      </c>
      <c r="B1714" s="197" t="s">
        <v>2015</v>
      </c>
      <c r="C1714" s="192" t="s">
        <v>1005</v>
      </c>
      <c r="D1714" s="192">
        <v>2393</v>
      </c>
      <c r="E1714" s="193">
        <v>41243</v>
      </c>
      <c r="F1714" s="205"/>
      <c r="G1714" s="205"/>
      <c r="H1714" s="205"/>
      <c r="I1714" s="187">
        <v>10974.45</v>
      </c>
      <c r="J1714" s="193">
        <v>41271</v>
      </c>
      <c r="K1714" s="192" t="s">
        <v>1516</v>
      </c>
      <c r="L1714" s="205"/>
      <c r="M1714" s="197" t="s">
        <v>1516</v>
      </c>
      <c r="N1714" s="187">
        <v>10974.45</v>
      </c>
      <c r="O1714" s="199"/>
      <c r="P1714" s="205"/>
      <c r="Q1714" s="205"/>
      <c r="R1714" s="205"/>
      <c r="S1714" s="205"/>
      <c r="T1714" s="187" t="s">
        <v>1510</v>
      </c>
      <c r="U1714" s="203">
        <v>4536</v>
      </c>
      <c r="V1714" s="201" t="s">
        <v>1039</v>
      </c>
      <c r="W1714" s="201" t="s">
        <v>1043</v>
      </c>
    </row>
    <row r="1715" spans="1:23" ht="52.5">
      <c r="A1715" s="197" t="s">
        <v>2014</v>
      </c>
      <c r="B1715" s="197" t="s">
        <v>2015</v>
      </c>
      <c r="C1715" s="192" t="s">
        <v>1005</v>
      </c>
      <c r="D1715" s="192">
        <v>2473</v>
      </c>
      <c r="E1715" s="193">
        <v>41274</v>
      </c>
      <c r="F1715" s="205"/>
      <c r="G1715" s="205"/>
      <c r="H1715" s="205"/>
      <c r="I1715" s="187">
        <v>47402.82</v>
      </c>
      <c r="J1715" s="193">
        <v>41304</v>
      </c>
      <c r="K1715" s="192" t="s">
        <v>1516</v>
      </c>
      <c r="L1715" s="205"/>
      <c r="M1715" s="197" t="s">
        <v>1516</v>
      </c>
      <c r="N1715" s="187">
        <v>47402.82</v>
      </c>
      <c r="O1715" s="199"/>
      <c r="P1715" s="205"/>
      <c r="Q1715" s="205"/>
      <c r="R1715" s="205"/>
      <c r="S1715" s="205"/>
      <c r="T1715" s="187" t="s">
        <v>1510</v>
      </c>
      <c r="U1715" s="203">
        <v>4503</v>
      </c>
      <c r="V1715" s="201" t="s">
        <v>1039</v>
      </c>
      <c r="W1715" s="201" t="s">
        <v>1043</v>
      </c>
    </row>
    <row r="1716" spans="1:23" ht="52.5">
      <c r="A1716" s="197" t="s">
        <v>2014</v>
      </c>
      <c r="B1716" s="197" t="s">
        <v>2015</v>
      </c>
      <c r="C1716" s="192" t="s">
        <v>1005</v>
      </c>
      <c r="D1716" s="192">
        <v>2478</v>
      </c>
      <c r="E1716" s="193">
        <v>41274</v>
      </c>
      <c r="F1716" s="205"/>
      <c r="G1716" s="205"/>
      <c r="H1716" s="205"/>
      <c r="I1716" s="187">
        <v>10938.61</v>
      </c>
      <c r="J1716" s="193">
        <v>41304</v>
      </c>
      <c r="K1716" s="192" t="s">
        <v>1516</v>
      </c>
      <c r="L1716" s="205"/>
      <c r="M1716" s="197" t="s">
        <v>1516</v>
      </c>
      <c r="N1716" s="187">
        <v>10938.61</v>
      </c>
      <c r="O1716" s="199"/>
      <c r="P1716" s="205"/>
      <c r="Q1716" s="205"/>
      <c r="R1716" s="205"/>
      <c r="S1716" s="205"/>
      <c r="T1716" s="187" t="s">
        <v>1510</v>
      </c>
      <c r="U1716" s="203">
        <v>4503</v>
      </c>
      <c r="V1716" s="201" t="s">
        <v>1039</v>
      </c>
      <c r="W1716" s="201" t="s">
        <v>1043</v>
      </c>
    </row>
    <row r="1717" spans="1:23" ht="52.5">
      <c r="A1717" s="197" t="s">
        <v>2014</v>
      </c>
      <c r="B1717" s="197" t="s">
        <v>2015</v>
      </c>
      <c r="C1717" s="192" t="s">
        <v>1005</v>
      </c>
      <c r="D1717" s="192">
        <v>2560</v>
      </c>
      <c r="E1717" s="193">
        <v>41305</v>
      </c>
      <c r="F1717" s="205"/>
      <c r="G1717" s="205"/>
      <c r="H1717" s="205"/>
      <c r="I1717" s="187">
        <v>31016.400000000001</v>
      </c>
      <c r="J1717" s="193">
        <v>41333</v>
      </c>
      <c r="K1717" s="192" t="s">
        <v>1516</v>
      </c>
      <c r="L1717" s="205"/>
      <c r="M1717" s="197" t="s">
        <v>1516</v>
      </c>
      <c r="N1717" s="187">
        <v>31016.400000000001</v>
      </c>
      <c r="O1717" s="199"/>
      <c r="P1717" s="205"/>
      <c r="Q1717" s="205"/>
      <c r="R1717" s="205"/>
      <c r="S1717" s="205"/>
      <c r="T1717" s="187" t="s">
        <v>1510</v>
      </c>
      <c r="U1717" s="203">
        <v>4474</v>
      </c>
      <c r="V1717" s="201" t="s">
        <v>1039</v>
      </c>
      <c r="W1717" s="201" t="s">
        <v>1043</v>
      </c>
    </row>
    <row r="1718" spans="1:23" ht="52.5">
      <c r="A1718" s="197" t="s">
        <v>2014</v>
      </c>
      <c r="B1718" s="197" t="s">
        <v>2015</v>
      </c>
      <c r="C1718" s="192" t="s">
        <v>1005</v>
      </c>
      <c r="D1718" s="192">
        <v>2565</v>
      </c>
      <c r="E1718" s="193">
        <v>41305</v>
      </c>
      <c r="F1718" s="205"/>
      <c r="G1718" s="205"/>
      <c r="H1718" s="205"/>
      <c r="I1718" s="187">
        <v>10443.6</v>
      </c>
      <c r="J1718" s="193">
        <v>41333</v>
      </c>
      <c r="K1718" s="192" t="s">
        <v>1516</v>
      </c>
      <c r="L1718" s="205"/>
      <c r="M1718" s="197" t="s">
        <v>1516</v>
      </c>
      <c r="N1718" s="187">
        <v>10443.6</v>
      </c>
      <c r="O1718" s="199"/>
      <c r="P1718" s="205"/>
      <c r="Q1718" s="205"/>
      <c r="R1718" s="205"/>
      <c r="S1718" s="205"/>
      <c r="T1718" s="187" t="s">
        <v>1510</v>
      </c>
      <c r="U1718" s="203">
        <v>4474</v>
      </c>
      <c r="V1718" s="201" t="s">
        <v>1039</v>
      </c>
      <c r="W1718" s="201" t="s">
        <v>1043</v>
      </c>
    </row>
    <row r="1719" spans="1:23" ht="52.5">
      <c r="A1719" s="197" t="s">
        <v>2014</v>
      </c>
      <c r="B1719" s="197" t="s">
        <v>2015</v>
      </c>
      <c r="C1719" s="192" t="s">
        <v>1005</v>
      </c>
      <c r="D1719" s="192">
        <v>2646</v>
      </c>
      <c r="E1719" s="193">
        <v>41333</v>
      </c>
      <c r="F1719" s="205"/>
      <c r="G1719" s="205"/>
      <c r="H1719" s="205"/>
      <c r="I1719" s="187">
        <v>29787.34</v>
      </c>
      <c r="J1719" s="193">
        <v>41363</v>
      </c>
      <c r="K1719" s="192" t="s">
        <v>1516</v>
      </c>
      <c r="L1719" s="205"/>
      <c r="M1719" s="197" t="s">
        <v>1516</v>
      </c>
      <c r="N1719" s="187">
        <v>29787.34</v>
      </c>
      <c r="O1719" s="199"/>
      <c r="P1719" s="205"/>
      <c r="Q1719" s="205"/>
      <c r="R1719" s="205"/>
      <c r="S1719" s="205"/>
      <c r="T1719" s="187" t="s">
        <v>1510</v>
      </c>
      <c r="U1719" s="203">
        <v>4444</v>
      </c>
      <c r="V1719" s="201" t="s">
        <v>1039</v>
      </c>
      <c r="W1719" s="201" t="s">
        <v>1043</v>
      </c>
    </row>
    <row r="1720" spans="1:23" ht="52.5">
      <c r="A1720" s="197" t="s">
        <v>2014</v>
      </c>
      <c r="B1720" s="197" t="s">
        <v>2015</v>
      </c>
      <c r="C1720" s="192" t="s">
        <v>1005</v>
      </c>
      <c r="D1720" s="192">
        <v>2651</v>
      </c>
      <c r="E1720" s="193">
        <v>41333</v>
      </c>
      <c r="F1720" s="205"/>
      <c r="G1720" s="205"/>
      <c r="H1720" s="205"/>
      <c r="I1720" s="187">
        <v>11152.71</v>
      </c>
      <c r="J1720" s="193">
        <v>41363</v>
      </c>
      <c r="K1720" s="192" t="s">
        <v>1516</v>
      </c>
      <c r="L1720" s="205"/>
      <c r="M1720" s="197" t="s">
        <v>1516</v>
      </c>
      <c r="N1720" s="187">
        <v>11152.71</v>
      </c>
      <c r="O1720" s="199"/>
      <c r="P1720" s="205"/>
      <c r="Q1720" s="205"/>
      <c r="R1720" s="205"/>
      <c r="S1720" s="205"/>
      <c r="T1720" s="187" t="s">
        <v>1510</v>
      </c>
      <c r="U1720" s="203">
        <v>4444</v>
      </c>
      <c r="V1720" s="201" t="s">
        <v>1039</v>
      </c>
      <c r="W1720" s="201" t="s">
        <v>1043</v>
      </c>
    </row>
    <row r="1721" spans="1:23" ht="52.5">
      <c r="A1721" s="197" t="s">
        <v>2014</v>
      </c>
      <c r="B1721" s="197" t="s">
        <v>2015</v>
      </c>
      <c r="C1721" s="192" t="s">
        <v>1005</v>
      </c>
      <c r="D1721" s="192">
        <v>2734</v>
      </c>
      <c r="E1721" s="193">
        <v>41364</v>
      </c>
      <c r="F1721" s="205"/>
      <c r="G1721" s="205"/>
      <c r="H1721" s="205"/>
      <c r="I1721" s="187">
        <v>38400.85</v>
      </c>
      <c r="J1721" s="193">
        <v>41394</v>
      </c>
      <c r="K1721" s="192" t="s">
        <v>1516</v>
      </c>
      <c r="L1721" s="205"/>
      <c r="M1721" s="197" t="s">
        <v>1516</v>
      </c>
      <c r="N1721" s="187">
        <v>38400.85</v>
      </c>
      <c r="O1721" s="199"/>
      <c r="P1721" s="205"/>
      <c r="Q1721" s="205"/>
      <c r="R1721" s="205"/>
      <c r="S1721" s="205"/>
      <c r="T1721" s="187" t="s">
        <v>1510</v>
      </c>
      <c r="U1721" s="203">
        <v>4413</v>
      </c>
      <c r="V1721" s="201" t="s">
        <v>1039</v>
      </c>
      <c r="W1721" s="201" t="s">
        <v>1043</v>
      </c>
    </row>
    <row r="1722" spans="1:23" ht="52.5">
      <c r="A1722" s="197" t="s">
        <v>2014</v>
      </c>
      <c r="B1722" s="197" t="s">
        <v>2015</v>
      </c>
      <c r="C1722" s="192" t="s">
        <v>1005</v>
      </c>
      <c r="D1722" s="192">
        <v>2739</v>
      </c>
      <c r="E1722" s="193">
        <v>41364</v>
      </c>
      <c r="F1722" s="205"/>
      <c r="G1722" s="205"/>
      <c r="H1722" s="205"/>
      <c r="I1722" s="187">
        <v>11673.07</v>
      </c>
      <c r="J1722" s="193">
        <v>41394</v>
      </c>
      <c r="K1722" s="192" t="s">
        <v>1516</v>
      </c>
      <c r="L1722" s="205"/>
      <c r="M1722" s="197" t="s">
        <v>1516</v>
      </c>
      <c r="N1722" s="187">
        <v>11673.07</v>
      </c>
      <c r="O1722" s="199"/>
      <c r="P1722" s="205"/>
      <c r="Q1722" s="205"/>
      <c r="R1722" s="205"/>
      <c r="S1722" s="205"/>
      <c r="T1722" s="187" t="s">
        <v>1510</v>
      </c>
      <c r="U1722" s="203">
        <v>4413</v>
      </c>
      <c r="V1722" s="201" t="s">
        <v>1039</v>
      </c>
      <c r="W1722" s="201" t="s">
        <v>1043</v>
      </c>
    </row>
    <row r="1723" spans="1:23" ht="52.5">
      <c r="A1723" s="197" t="s">
        <v>2014</v>
      </c>
      <c r="B1723" s="197" t="s">
        <v>2015</v>
      </c>
      <c r="C1723" s="192" t="s">
        <v>1005</v>
      </c>
      <c r="D1723" s="192">
        <v>2822</v>
      </c>
      <c r="E1723" s="193">
        <v>41394</v>
      </c>
      <c r="F1723" s="205"/>
      <c r="G1723" s="205"/>
      <c r="H1723" s="205"/>
      <c r="I1723" s="187">
        <v>35792.44</v>
      </c>
      <c r="J1723" s="193">
        <v>41425</v>
      </c>
      <c r="K1723" s="192" t="s">
        <v>1516</v>
      </c>
      <c r="L1723" s="205"/>
      <c r="M1723" s="197" t="s">
        <v>1516</v>
      </c>
      <c r="N1723" s="187">
        <v>35792.44</v>
      </c>
      <c r="O1723" s="199"/>
      <c r="P1723" s="205"/>
      <c r="Q1723" s="205"/>
      <c r="R1723" s="205"/>
      <c r="S1723" s="205"/>
      <c r="T1723" s="187" t="s">
        <v>1510</v>
      </c>
      <c r="U1723" s="203">
        <v>4382</v>
      </c>
      <c r="V1723" s="201" t="s">
        <v>1039</v>
      </c>
      <c r="W1723" s="201" t="s">
        <v>1043</v>
      </c>
    </row>
    <row r="1724" spans="1:23" ht="52.5">
      <c r="A1724" s="197" t="s">
        <v>2014</v>
      </c>
      <c r="B1724" s="197" t="s">
        <v>2015</v>
      </c>
      <c r="C1724" s="192" t="s">
        <v>1005</v>
      </c>
      <c r="D1724" s="192">
        <v>2827</v>
      </c>
      <c r="E1724" s="193">
        <v>41394</v>
      </c>
      <c r="F1724" s="205"/>
      <c r="G1724" s="205"/>
      <c r="H1724" s="205"/>
      <c r="I1724" s="187">
        <v>11348.58</v>
      </c>
      <c r="J1724" s="193">
        <v>41425</v>
      </c>
      <c r="K1724" s="192" t="s">
        <v>1516</v>
      </c>
      <c r="L1724" s="205"/>
      <c r="M1724" s="197" t="s">
        <v>1516</v>
      </c>
      <c r="N1724" s="187">
        <v>11348.58</v>
      </c>
      <c r="O1724" s="199"/>
      <c r="P1724" s="205"/>
      <c r="Q1724" s="205"/>
      <c r="R1724" s="205"/>
      <c r="S1724" s="205"/>
      <c r="T1724" s="187" t="s">
        <v>1510</v>
      </c>
      <c r="U1724" s="203">
        <v>4382</v>
      </c>
      <c r="V1724" s="201" t="s">
        <v>1039</v>
      </c>
      <c r="W1724" s="201" t="s">
        <v>1043</v>
      </c>
    </row>
    <row r="1725" spans="1:23" ht="52.5">
      <c r="A1725" s="197" t="s">
        <v>2014</v>
      </c>
      <c r="B1725" s="197" t="s">
        <v>2015</v>
      </c>
      <c r="C1725" s="192" t="s">
        <v>1005</v>
      </c>
      <c r="D1725" s="192">
        <v>2910</v>
      </c>
      <c r="E1725" s="193">
        <v>41425</v>
      </c>
      <c r="F1725" s="205"/>
      <c r="G1725" s="205"/>
      <c r="H1725" s="205"/>
      <c r="I1725" s="187">
        <v>33829.24</v>
      </c>
      <c r="J1725" s="193">
        <v>41453</v>
      </c>
      <c r="K1725" s="192" t="s">
        <v>1516</v>
      </c>
      <c r="L1725" s="205"/>
      <c r="M1725" s="197" t="s">
        <v>1516</v>
      </c>
      <c r="N1725" s="187">
        <v>33829.24</v>
      </c>
      <c r="O1725" s="199"/>
      <c r="P1725" s="205"/>
      <c r="Q1725" s="205"/>
      <c r="R1725" s="205"/>
      <c r="S1725" s="205"/>
      <c r="T1725" s="187" t="s">
        <v>1510</v>
      </c>
      <c r="U1725" s="203">
        <v>4354</v>
      </c>
      <c r="V1725" s="201" t="s">
        <v>1039</v>
      </c>
      <c r="W1725" s="201" t="s">
        <v>1043</v>
      </c>
    </row>
    <row r="1726" spans="1:23" ht="52.5">
      <c r="A1726" s="197" t="s">
        <v>2014</v>
      </c>
      <c r="B1726" s="197" t="s">
        <v>2015</v>
      </c>
      <c r="C1726" s="192" t="s">
        <v>1005</v>
      </c>
      <c r="D1726" s="192">
        <v>2915</v>
      </c>
      <c r="E1726" s="193">
        <v>41425</v>
      </c>
      <c r="F1726" s="205"/>
      <c r="G1726" s="205"/>
      <c r="H1726" s="205"/>
      <c r="I1726" s="187">
        <v>12023.4</v>
      </c>
      <c r="J1726" s="193">
        <v>41453</v>
      </c>
      <c r="K1726" s="192" t="s">
        <v>1516</v>
      </c>
      <c r="L1726" s="205"/>
      <c r="M1726" s="197" t="s">
        <v>1516</v>
      </c>
      <c r="N1726" s="187">
        <v>12023.4</v>
      </c>
      <c r="O1726" s="199"/>
      <c r="P1726" s="205"/>
      <c r="Q1726" s="205"/>
      <c r="R1726" s="205"/>
      <c r="S1726" s="205"/>
      <c r="T1726" s="187" t="s">
        <v>1510</v>
      </c>
      <c r="U1726" s="203">
        <v>4354</v>
      </c>
      <c r="V1726" s="201" t="s">
        <v>1039</v>
      </c>
      <c r="W1726" s="201" t="s">
        <v>1043</v>
      </c>
    </row>
    <row r="1727" spans="1:23" ht="52.5">
      <c r="A1727" s="197" t="s">
        <v>2014</v>
      </c>
      <c r="B1727" s="197" t="s">
        <v>2015</v>
      </c>
      <c r="C1727" s="192" t="s">
        <v>1005</v>
      </c>
      <c r="D1727" s="192">
        <v>3001</v>
      </c>
      <c r="E1727" s="193">
        <v>41453</v>
      </c>
      <c r="F1727" s="205"/>
      <c r="G1727" s="205"/>
      <c r="H1727" s="205"/>
      <c r="I1727" s="187">
        <v>34510.410000000003</v>
      </c>
      <c r="J1727" s="193">
        <v>41486</v>
      </c>
      <c r="K1727" s="192" t="s">
        <v>1516</v>
      </c>
      <c r="L1727" s="205"/>
      <c r="M1727" s="197" t="s">
        <v>1516</v>
      </c>
      <c r="N1727" s="187">
        <v>34510.410000000003</v>
      </c>
      <c r="O1727" s="199"/>
      <c r="P1727" s="205"/>
      <c r="Q1727" s="205"/>
      <c r="R1727" s="205"/>
      <c r="S1727" s="205"/>
      <c r="T1727" s="187" t="s">
        <v>1510</v>
      </c>
      <c r="U1727" s="203">
        <v>4321</v>
      </c>
      <c r="V1727" s="201" t="s">
        <v>1039</v>
      </c>
      <c r="W1727" s="201" t="s">
        <v>1043</v>
      </c>
    </row>
    <row r="1728" spans="1:23" ht="52.5">
      <c r="A1728" s="197" t="s">
        <v>2014</v>
      </c>
      <c r="B1728" s="197" t="s">
        <v>2015</v>
      </c>
      <c r="C1728" s="192" t="s">
        <v>1005</v>
      </c>
      <c r="D1728" s="192">
        <v>3006</v>
      </c>
      <c r="E1728" s="193">
        <v>41453</v>
      </c>
      <c r="F1728" s="205"/>
      <c r="G1728" s="205"/>
      <c r="H1728" s="205"/>
      <c r="I1728" s="187">
        <v>11827.69</v>
      </c>
      <c r="J1728" s="193">
        <v>41486</v>
      </c>
      <c r="K1728" s="192" t="s">
        <v>1516</v>
      </c>
      <c r="L1728" s="205"/>
      <c r="M1728" s="197" t="s">
        <v>1516</v>
      </c>
      <c r="N1728" s="187">
        <v>11827.69</v>
      </c>
      <c r="O1728" s="199"/>
      <c r="P1728" s="205"/>
      <c r="Q1728" s="205"/>
      <c r="R1728" s="205"/>
      <c r="S1728" s="205"/>
      <c r="T1728" s="187" t="s">
        <v>1510</v>
      </c>
      <c r="U1728" s="203">
        <v>4321</v>
      </c>
      <c r="V1728" s="201" t="s">
        <v>1039</v>
      </c>
      <c r="W1728" s="201" t="s">
        <v>1043</v>
      </c>
    </row>
    <row r="1729" spans="1:23" ht="52.5">
      <c r="A1729" s="197" t="s">
        <v>2014</v>
      </c>
      <c r="B1729" s="197" t="s">
        <v>2015</v>
      </c>
      <c r="C1729" s="192" t="s">
        <v>1005</v>
      </c>
      <c r="D1729" s="192">
        <v>3092</v>
      </c>
      <c r="E1729" s="193">
        <v>41486</v>
      </c>
      <c r="F1729" s="205"/>
      <c r="G1729" s="205"/>
      <c r="H1729" s="205"/>
      <c r="I1729" s="187">
        <v>33545.24</v>
      </c>
      <c r="J1729" s="193">
        <v>41516</v>
      </c>
      <c r="K1729" s="192" t="s">
        <v>1516</v>
      </c>
      <c r="L1729" s="205"/>
      <c r="M1729" s="197" t="s">
        <v>1516</v>
      </c>
      <c r="N1729" s="187">
        <v>33545.24</v>
      </c>
      <c r="O1729" s="199"/>
      <c r="P1729" s="205"/>
      <c r="Q1729" s="205"/>
      <c r="R1729" s="205"/>
      <c r="S1729" s="205"/>
      <c r="T1729" s="187" t="s">
        <v>1510</v>
      </c>
      <c r="U1729" s="203">
        <v>4291</v>
      </c>
      <c r="V1729" s="201" t="s">
        <v>1039</v>
      </c>
      <c r="W1729" s="201" t="s">
        <v>1043</v>
      </c>
    </row>
    <row r="1730" spans="1:23" ht="52.5">
      <c r="A1730" s="197" t="s">
        <v>2014</v>
      </c>
      <c r="B1730" s="197" t="s">
        <v>2015</v>
      </c>
      <c r="C1730" s="192" t="s">
        <v>1005</v>
      </c>
      <c r="D1730" s="192">
        <v>3097</v>
      </c>
      <c r="E1730" s="193">
        <v>41486</v>
      </c>
      <c r="F1730" s="205"/>
      <c r="G1730" s="205"/>
      <c r="H1730" s="205"/>
      <c r="I1730" s="187">
        <v>12545.18</v>
      </c>
      <c r="J1730" s="193">
        <v>41516</v>
      </c>
      <c r="K1730" s="192" t="s">
        <v>1516</v>
      </c>
      <c r="L1730" s="205"/>
      <c r="M1730" s="197" t="s">
        <v>1516</v>
      </c>
      <c r="N1730" s="187">
        <v>12545.18</v>
      </c>
      <c r="O1730" s="199"/>
      <c r="P1730" s="205"/>
      <c r="Q1730" s="205"/>
      <c r="R1730" s="205"/>
      <c r="S1730" s="205"/>
      <c r="T1730" s="187" t="s">
        <v>1510</v>
      </c>
      <c r="U1730" s="203">
        <v>4291</v>
      </c>
      <c r="V1730" s="201" t="s">
        <v>1039</v>
      </c>
      <c r="W1730" s="201" t="s">
        <v>1043</v>
      </c>
    </row>
    <row r="1731" spans="1:23" ht="52.5">
      <c r="A1731" s="197" t="s">
        <v>2014</v>
      </c>
      <c r="B1731" s="197" t="s">
        <v>2015</v>
      </c>
      <c r="C1731" s="192" t="s">
        <v>1005</v>
      </c>
      <c r="D1731" s="192">
        <v>3186</v>
      </c>
      <c r="E1731" s="193">
        <v>41516</v>
      </c>
      <c r="F1731" s="205"/>
      <c r="G1731" s="205"/>
      <c r="H1731" s="205"/>
      <c r="I1731" s="187">
        <v>28002.6</v>
      </c>
      <c r="J1731" s="193">
        <v>41547</v>
      </c>
      <c r="K1731" s="192" t="s">
        <v>1516</v>
      </c>
      <c r="L1731" s="205"/>
      <c r="M1731" s="197" t="s">
        <v>1516</v>
      </c>
      <c r="N1731" s="187">
        <v>28002.6</v>
      </c>
      <c r="O1731" s="199"/>
      <c r="P1731" s="205"/>
      <c r="Q1731" s="205"/>
      <c r="R1731" s="205"/>
      <c r="S1731" s="205"/>
      <c r="T1731" s="187" t="s">
        <v>1510</v>
      </c>
      <c r="U1731" s="203">
        <v>4260</v>
      </c>
      <c r="V1731" s="201" t="s">
        <v>1039</v>
      </c>
      <c r="W1731" s="201" t="s">
        <v>1043</v>
      </c>
    </row>
    <row r="1732" spans="1:23" ht="52.5">
      <c r="A1732" s="197" t="s">
        <v>2014</v>
      </c>
      <c r="B1732" s="197" t="s">
        <v>2015</v>
      </c>
      <c r="C1732" s="192" t="s">
        <v>1005</v>
      </c>
      <c r="D1732" s="192">
        <v>3191</v>
      </c>
      <c r="E1732" s="193">
        <v>41516</v>
      </c>
      <c r="F1732" s="205"/>
      <c r="G1732" s="205"/>
      <c r="H1732" s="205"/>
      <c r="I1732" s="187">
        <v>11820.58</v>
      </c>
      <c r="J1732" s="193">
        <v>41547</v>
      </c>
      <c r="K1732" s="192" t="s">
        <v>1516</v>
      </c>
      <c r="L1732" s="205"/>
      <c r="M1732" s="197" t="s">
        <v>1516</v>
      </c>
      <c r="N1732" s="187">
        <v>11820.58</v>
      </c>
      <c r="O1732" s="199"/>
      <c r="P1732" s="205"/>
      <c r="Q1732" s="205"/>
      <c r="R1732" s="205"/>
      <c r="S1732" s="205"/>
      <c r="T1732" s="187" t="s">
        <v>1510</v>
      </c>
      <c r="U1732" s="203">
        <v>4260</v>
      </c>
      <c r="V1732" s="201" t="s">
        <v>1039</v>
      </c>
      <c r="W1732" s="201" t="s">
        <v>1043</v>
      </c>
    </row>
    <row r="1733" spans="1:23" ht="52.5">
      <c r="A1733" s="197" t="s">
        <v>2014</v>
      </c>
      <c r="B1733" s="197" t="s">
        <v>2015</v>
      </c>
      <c r="C1733" s="192" t="s">
        <v>1005</v>
      </c>
      <c r="D1733" s="192">
        <v>3280</v>
      </c>
      <c r="E1733" s="193">
        <v>41547</v>
      </c>
      <c r="F1733" s="205"/>
      <c r="G1733" s="205"/>
      <c r="H1733" s="205"/>
      <c r="I1733" s="187">
        <v>29357.4</v>
      </c>
      <c r="J1733" s="193">
        <v>41577</v>
      </c>
      <c r="K1733" s="192" t="s">
        <v>1516</v>
      </c>
      <c r="L1733" s="205"/>
      <c r="M1733" s="197" t="s">
        <v>1516</v>
      </c>
      <c r="N1733" s="187">
        <v>29357.4</v>
      </c>
      <c r="O1733" s="199"/>
      <c r="P1733" s="205"/>
      <c r="Q1733" s="205"/>
      <c r="R1733" s="205"/>
      <c r="S1733" s="205"/>
      <c r="T1733" s="187" t="s">
        <v>1510</v>
      </c>
      <c r="U1733" s="203">
        <v>4230</v>
      </c>
      <c r="V1733" s="201" t="s">
        <v>1039</v>
      </c>
      <c r="W1733" s="201" t="s">
        <v>1043</v>
      </c>
    </row>
    <row r="1734" spans="1:23" ht="52.5">
      <c r="A1734" s="197" t="s">
        <v>2014</v>
      </c>
      <c r="B1734" s="197" t="s">
        <v>2015</v>
      </c>
      <c r="C1734" s="192" t="s">
        <v>1005</v>
      </c>
      <c r="D1734" s="192">
        <v>3285</v>
      </c>
      <c r="E1734" s="193">
        <v>41547</v>
      </c>
      <c r="F1734" s="205"/>
      <c r="G1734" s="205"/>
      <c r="H1734" s="205"/>
      <c r="I1734" s="187">
        <v>13316.22</v>
      </c>
      <c r="J1734" s="193">
        <v>41577</v>
      </c>
      <c r="K1734" s="192" t="s">
        <v>1516</v>
      </c>
      <c r="L1734" s="205"/>
      <c r="M1734" s="197" t="s">
        <v>1516</v>
      </c>
      <c r="N1734" s="187">
        <v>13316.22</v>
      </c>
      <c r="O1734" s="199"/>
      <c r="P1734" s="205"/>
      <c r="Q1734" s="205"/>
      <c r="R1734" s="205"/>
      <c r="S1734" s="205"/>
      <c r="T1734" s="187" t="s">
        <v>1510</v>
      </c>
      <c r="U1734" s="203">
        <v>4230</v>
      </c>
      <c r="V1734" s="201" t="s">
        <v>1039</v>
      </c>
      <c r="W1734" s="201" t="s">
        <v>1043</v>
      </c>
    </row>
    <row r="1735" spans="1:23" ht="52.5">
      <c r="A1735" s="197" t="s">
        <v>2014</v>
      </c>
      <c r="B1735" s="197" t="s">
        <v>2015</v>
      </c>
      <c r="C1735" s="192" t="s">
        <v>1005</v>
      </c>
      <c r="D1735" s="192">
        <v>3374</v>
      </c>
      <c r="E1735" s="193">
        <v>41578</v>
      </c>
      <c r="F1735" s="205"/>
      <c r="G1735" s="205"/>
      <c r="H1735" s="205"/>
      <c r="I1735" s="187">
        <v>44841.88</v>
      </c>
      <c r="J1735" s="193">
        <v>41607</v>
      </c>
      <c r="K1735" s="192" t="s">
        <v>1516</v>
      </c>
      <c r="L1735" s="205"/>
      <c r="M1735" s="197" t="s">
        <v>1516</v>
      </c>
      <c r="N1735" s="187">
        <v>44841.88</v>
      </c>
      <c r="O1735" s="199"/>
      <c r="P1735" s="205"/>
      <c r="Q1735" s="205"/>
      <c r="R1735" s="205"/>
      <c r="S1735" s="205"/>
      <c r="T1735" s="187" t="s">
        <v>1510</v>
      </c>
      <c r="U1735" s="203">
        <v>4200</v>
      </c>
      <c r="V1735" s="201" t="s">
        <v>1039</v>
      </c>
      <c r="W1735" s="201" t="s">
        <v>1043</v>
      </c>
    </row>
    <row r="1736" spans="1:23" ht="52.5">
      <c r="A1736" s="197" t="s">
        <v>2014</v>
      </c>
      <c r="B1736" s="197" t="s">
        <v>2015</v>
      </c>
      <c r="C1736" s="192" t="s">
        <v>1005</v>
      </c>
      <c r="D1736" s="192">
        <v>3379</v>
      </c>
      <c r="E1736" s="193">
        <v>41578</v>
      </c>
      <c r="F1736" s="205"/>
      <c r="G1736" s="205"/>
      <c r="H1736" s="205"/>
      <c r="I1736" s="187">
        <v>11492.67</v>
      </c>
      <c r="J1736" s="193">
        <v>41607</v>
      </c>
      <c r="K1736" s="192" t="s">
        <v>1516</v>
      </c>
      <c r="L1736" s="205"/>
      <c r="M1736" s="197" t="s">
        <v>1516</v>
      </c>
      <c r="N1736" s="187">
        <v>11492.67</v>
      </c>
      <c r="O1736" s="199"/>
      <c r="P1736" s="205"/>
      <c r="Q1736" s="205"/>
      <c r="R1736" s="205"/>
      <c r="S1736" s="205"/>
      <c r="T1736" s="187" t="s">
        <v>1510</v>
      </c>
      <c r="U1736" s="203">
        <v>4200</v>
      </c>
      <c r="V1736" s="201" t="s">
        <v>1039</v>
      </c>
      <c r="W1736" s="201" t="s">
        <v>1043</v>
      </c>
    </row>
    <row r="1737" spans="1:23" ht="52.5">
      <c r="A1737" s="197" t="s">
        <v>2014</v>
      </c>
      <c r="B1737" s="197" t="s">
        <v>2015</v>
      </c>
      <c r="C1737" s="192" t="s">
        <v>1005</v>
      </c>
      <c r="D1737" s="192">
        <v>3468</v>
      </c>
      <c r="E1737" s="193">
        <v>41607</v>
      </c>
      <c r="F1737" s="205"/>
      <c r="G1737" s="205"/>
      <c r="H1737" s="205"/>
      <c r="I1737" s="187">
        <v>40990.81</v>
      </c>
      <c r="J1737" s="193">
        <v>41607</v>
      </c>
      <c r="K1737" s="192" t="s">
        <v>1516</v>
      </c>
      <c r="L1737" s="205"/>
      <c r="M1737" s="197" t="s">
        <v>1516</v>
      </c>
      <c r="N1737" s="187">
        <v>40990.81</v>
      </c>
      <c r="O1737" s="199"/>
      <c r="P1737" s="205"/>
      <c r="Q1737" s="205"/>
      <c r="R1737" s="205"/>
      <c r="S1737" s="205"/>
      <c r="T1737" s="187" t="s">
        <v>1510</v>
      </c>
      <c r="U1737" s="203">
        <v>4200</v>
      </c>
      <c r="V1737" s="201" t="s">
        <v>1039</v>
      </c>
      <c r="W1737" s="201" t="s">
        <v>1043</v>
      </c>
    </row>
    <row r="1738" spans="1:23" ht="52.5">
      <c r="A1738" s="197" t="s">
        <v>2014</v>
      </c>
      <c r="B1738" s="197" t="s">
        <v>2015</v>
      </c>
      <c r="C1738" s="192" t="s">
        <v>1005</v>
      </c>
      <c r="D1738" s="192">
        <v>3473</v>
      </c>
      <c r="E1738" s="193">
        <v>41607</v>
      </c>
      <c r="F1738" s="205"/>
      <c r="G1738" s="205"/>
      <c r="H1738" s="205"/>
      <c r="I1738" s="187">
        <v>13185.54</v>
      </c>
      <c r="J1738" s="193">
        <v>41607</v>
      </c>
      <c r="K1738" s="192" t="s">
        <v>1516</v>
      </c>
      <c r="L1738" s="205"/>
      <c r="M1738" s="197" t="s">
        <v>1516</v>
      </c>
      <c r="N1738" s="187">
        <v>13185.54</v>
      </c>
      <c r="O1738" s="199"/>
      <c r="P1738" s="205"/>
      <c r="Q1738" s="205"/>
      <c r="R1738" s="205"/>
      <c r="S1738" s="205"/>
      <c r="T1738" s="187" t="s">
        <v>1510</v>
      </c>
      <c r="U1738" s="203">
        <v>4200</v>
      </c>
      <c r="V1738" s="201" t="s">
        <v>1039</v>
      </c>
      <c r="W1738" s="201" t="s">
        <v>1043</v>
      </c>
    </row>
    <row r="1739" spans="1:23" ht="52.5">
      <c r="A1739" s="197" t="s">
        <v>2014</v>
      </c>
      <c r="B1739" s="197" t="s">
        <v>2015</v>
      </c>
      <c r="C1739" s="192" t="s">
        <v>1005</v>
      </c>
      <c r="D1739" s="192">
        <v>3562</v>
      </c>
      <c r="E1739" s="193">
        <v>41639</v>
      </c>
      <c r="F1739" s="205"/>
      <c r="G1739" s="205"/>
      <c r="H1739" s="205"/>
      <c r="I1739" s="187">
        <v>35902.31</v>
      </c>
      <c r="J1739" s="193">
        <v>41669</v>
      </c>
      <c r="K1739" s="192" t="s">
        <v>1516</v>
      </c>
      <c r="L1739" s="205"/>
      <c r="M1739" s="197" t="s">
        <v>1516</v>
      </c>
      <c r="N1739" s="187">
        <v>35902.31</v>
      </c>
      <c r="O1739" s="199"/>
      <c r="P1739" s="205"/>
      <c r="Q1739" s="205"/>
      <c r="R1739" s="205"/>
      <c r="S1739" s="205"/>
      <c r="T1739" s="187" t="s">
        <v>1510</v>
      </c>
      <c r="U1739" s="203">
        <v>4138</v>
      </c>
      <c r="V1739" s="201" t="s">
        <v>1039</v>
      </c>
      <c r="W1739" s="201" t="s">
        <v>1043</v>
      </c>
    </row>
    <row r="1740" spans="1:23" ht="52.5">
      <c r="A1740" s="197" t="s">
        <v>2014</v>
      </c>
      <c r="B1740" s="197" t="s">
        <v>2015</v>
      </c>
      <c r="C1740" s="192" t="s">
        <v>1005</v>
      </c>
      <c r="D1740" s="192">
        <v>3567</v>
      </c>
      <c r="E1740" s="193">
        <v>41639</v>
      </c>
      <c r="F1740" s="205"/>
      <c r="G1740" s="205"/>
      <c r="H1740" s="205"/>
      <c r="I1740" s="187">
        <v>13274.36</v>
      </c>
      <c r="J1740" s="193">
        <v>41669</v>
      </c>
      <c r="K1740" s="192" t="s">
        <v>1516</v>
      </c>
      <c r="L1740" s="205"/>
      <c r="M1740" s="197" t="s">
        <v>1516</v>
      </c>
      <c r="N1740" s="187">
        <v>13274.36</v>
      </c>
      <c r="O1740" s="199"/>
      <c r="P1740" s="205"/>
      <c r="Q1740" s="205"/>
      <c r="R1740" s="205"/>
      <c r="S1740" s="205"/>
      <c r="T1740" s="187" t="s">
        <v>1510</v>
      </c>
      <c r="U1740" s="203">
        <v>4138</v>
      </c>
      <c r="V1740" s="201" t="s">
        <v>1039</v>
      </c>
      <c r="W1740" s="201" t="s">
        <v>1043</v>
      </c>
    </row>
    <row r="1741" spans="1:23" ht="52.5">
      <c r="A1741" s="197" t="s">
        <v>2014</v>
      </c>
      <c r="B1741" s="197" t="s">
        <v>2015</v>
      </c>
      <c r="C1741" s="192" t="s">
        <v>1005</v>
      </c>
      <c r="D1741" s="192">
        <v>3697</v>
      </c>
      <c r="E1741" s="193">
        <v>41670</v>
      </c>
      <c r="F1741" s="205"/>
      <c r="G1741" s="205"/>
      <c r="H1741" s="205"/>
      <c r="I1741" s="187">
        <v>13158.55</v>
      </c>
      <c r="J1741" s="193">
        <v>41698</v>
      </c>
      <c r="K1741" s="192" t="s">
        <v>1516</v>
      </c>
      <c r="L1741" s="205"/>
      <c r="M1741" s="197" t="s">
        <v>1516</v>
      </c>
      <c r="N1741" s="187">
        <v>13158.55</v>
      </c>
      <c r="O1741" s="199"/>
      <c r="P1741" s="205"/>
      <c r="Q1741" s="205"/>
      <c r="R1741" s="205"/>
      <c r="S1741" s="205"/>
      <c r="T1741" s="187" t="s">
        <v>1510</v>
      </c>
      <c r="U1741" s="203">
        <v>4109</v>
      </c>
      <c r="V1741" s="201" t="s">
        <v>1039</v>
      </c>
      <c r="W1741" s="201" t="s">
        <v>1043</v>
      </c>
    </row>
    <row r="1742" spans="1:23" ht="52.5">
      <c r="A1742" s="197" t="s">
        <v>2014</v>
      </c>
      <c r="B1742" s="197" t="s">
        <v>2015</v>
      </c>
      <c r="C1742" s="192" t="s">
        <v>1005</v>
      </c>
      <c r="D1742" s="192">
        <v>3698</v>
      </c>
      <c r="E1742" s="193">
        <v>41670</v>
      </c>
      <c r="F1742" s="205"/>
      <c r="G1742" s="205"/>
      <c r="H1742" s="205"/>
      <c r="I1742" s="187">
        <v>32585.41</v>
      </c>
      <c r="J1742" s="193">
        <v>41698</v>
      </c>
      <c r="K1742" s="192" t="s">
        <v>1516</v>
      </c>
      <c r="L1742" s="205"/>
      <c r="M1742" s="197" t="s">
        <v>1516</v>
      </c>
      <c r="N1742" s="187">
        <v>32585.41</v>
      </c>
      <c r="O1742" s="199"/>
      <c r="P1742" s="205"/>
      <c r="Q1742" s="205"/>
      <c r="R1742" s="205"/>
      <c r="S1742" s="205"/>
      <c r="T1742" s="187" t="s">
        <v>1510</v>
      </c>
      <c r="U1742" s="203">
        <v>4109</v>
      </c>
      <c r="V1742" s="201" t="s">
        <v>1039</v>
      </c>
      <c r="W1742" s="201" t="s">
        <v>1043</v>
      </c>
    </row>
    <row r="1743" spans="1:23" ht="52.5">
      <c r="A1743" s="197" t="s">
        <v>2014</v>
      </c>
      <c r="B1743" s="197" t="s">
        <v>2015</v>
      </c>
      <c r="C1743" s="192" t="s">
        <v>1005</v>
      </c>
      <c r="D1743" s="192">
        <v>3800</v>
      </c>
      <c r="E1743" s="193">
        <v>41698</v>
      </c>
      <c r="F1743" s="205"/>
      <c r="G1743" s="205"/>
      <c r="H1743" s="205"/>
      <c r="I1743" s="187">
        <v>13367.44</v>
      </c>
      <c r="J1743" s="193">
        <v>41729</v>
      </c>
      <c r="K1743" s="192" t="s">
        <v>1516</v>
      </c>
      <c r="L1743" s="205"/>
      <c r="M1743" s="197" t="s">
        <v>1516</v>
      </c>
      <c r="N1743" s="187">
        <v>13367.44</v>
      </c>
      <c r="O1743" s="199"/>
      <c r="P1743" s="205"/>
      <c r="Q1743" s="205"/>
      <c r="R1743" s="205"/>
      <c r="S1743" s="205"/>
      <c r="T1743" s="187" t="s">
        <v>1510</v>
      </c>
      <c r="U1743" s="203">
        <v>4078</v>
      </c>
      <c r="V1743" s="201" t="s">
        <v>1039</v>
      </c>
      <c r="W1743" s="201" t="s">
        <v>1043</v>
      </c>
    </row>
    <row r="1744" spans="1:23" ht="52.5">
      <c r="A1744" s="197" t="s">
        <v>2014</v>
      </c>
      <c r="B1744" s="197" t="s">
        <v>2015</v>
      </c>
      <c r="C1744" s="192" t="s">
        <v>1005</v>
      </c>
      <c r="D1744" s="192">
        <v>3801</v>
      </c>
      <c r="E1744" s="193">
        <v>41698</v>
      </c>
      <c r="F1744" s="205"/>
      <c r="G1744" s="205"/>
      <c r="H1744" s="205"/>
      <c r="I1744" s="187">
        <v>32381.29</v>
      </c>
      <c r="J1744" s="193">
        <v>41729</v>
      </c>
      <c r="K1744" s="192" t="s">
        <v>1516</v>
      </c>
      <c r="L1744" s="205"/>
      <c r="M1744" s="197" t="s">
        <v>1516</v>
      </c>
      <c r="N1744" s="187">
        <v>32381.29</v>
      </c>
      <c r="O1744" s="199"/>
      <c r="P1744" s="205"/>
      <c r="Q1744" s="205"/>
      <c r="R1744" s="205"/>
      <c r="S1744" s="205"/>
      <c r="T1744" s="187" t="s">
        <v>1510</v>
      </c>
      <c r="U1744" s="203">
        <v>4078</v>
      </c>
      <c r="V1744" s="201" t="s">
        <v>1039</v>
      </c>
      <c r="W1744" s="201" t="s">
        <v>1043</v>
      </c>
    </row>
    <row r="1745" spans="1:23" ht="52.5">
      <c r="A1745" s="197" t="s">
        <v>2014</v>
      </c>
      <c r="B1745" s="197" t="s">
        <v>2015</v>
      </c>
      <c r="C1745" s="192" t="s">
        <v>1005</v>
      </c>
      <c r="D1745" s="192">
        <v>3904</v>
      </c>
      <c r="E1745" s="193">
        <v>41729</v>
      </c>
      <c r="F1745" s="205"/>
      <c r="G1745" s="205"/>
      <c r="H1745" s="205"/>
      <c r="I1745" s="187">
        <v>12380.84</v>
      </c>
      <c r="J1745" s="193">
        <v>41759</v>
      </c>
      <c r="K1745" s="192" t="s">
        <v>1516</v>
      </c>
      <c r="L1745" s="205"/>
      <c r="M1745" s="197" t="s">
        <v>1516</v>
      </c>
      <c r="N1745" s="187">
        <v>12380.84</v>
      </c>
      <c r="O1745" s="199"/>
      <c r="P1745" s="205"/>
      <c r="Q1745" s="205"/>
      <c r="R1745" s="205"/>
      <c r="S1745" s="205"/>
      <c r="T1745" s="187" t="s">
        <v>1510</v>
      </c>
      <c r="U1745" s="203">
        <v>4048</v>
      </c>
      <c r="V1745" s="201" t="s">
        <v>1039</v>
      </c>
      <c r="W1745" s="201" t="s">
        <v>1043</v>
      </c>
    </row>
    <row r="1746" spans="1:23" ht="52.5">
      <c r="A1746" s="197" t="s">
        <v>2014</v>
      </c>
      <c r="B1746" s="197" t="s">
        <v>2015</v>
      </c>
      <c r="C1746" s="192" t="s">
        <v>1005</v>
      </c>
      <c r="D1746" s="192">
        <v>3905</v>
      </c>
      <c r="E1746" s="193">
        <v>41729</v>
      </c>
      <c r="F1746" s="205"/>
      <c r="G1746" s="205"/>
      <c r="H1746" s="205"/>
      <c r="I1746" s="187">
        <v>36379.43</v>
      </c>
      <c r="J1746" s="193">
        <v>41759</v>
      </c>
      <c r="K1746" s="192" t="s">
        <v>1516</v>
      </c>
      <c r="L1746" s="205"/>
      <c r="M1746" s="197" t="s">
        <v>1516</v>
      </c>
      <c r="N1746" s="187">
        <v>36379.43</v>
      </c>
      <c r="O1746" s="199"/>
      <c r="P1746" s="205"/>
      <c r="Q1746" s="205"/>
      <c r="R1746" s="205"/>
      <c r="S1746" s="205"/>
      <c r="T1746" s="187" t="s">
        <v>1510</v>
      </c>
      <c r="U1746" s="203">
        <v>4048</v>
      </c>
      <c r="V1746" s="201" t="s">
        <v>1039</v>
      </c>
      <c r="W1746" s="201" t="s">
        <v>1043</v>
      </c>
    </row>
    <row r="1747" spans="1:23" ht="52.5">
      <c r="A1747" s="197" t="s">
        <v>2014</v>
      </c>
      <c r="B1747" s="197" t="s">
        <v>2015</v>
      </c>
      <c r="C1747" s="192" t="s">
        <v>1005</v>
      </c>
      <c r="D1747" s="192">
        <v>4008</v>
      </c>
      <c r="E1747" s="193">
        <v>41759</v>
      </c>
      <c r="F1747" s="205"/>
      <c r="G1747" s="205"/>
      <c r="H1747" s="205"/>
      <c r="I1747" s="187">
        <v>9909.42</v>
      </c>
      <c r="J1747" s="193">
        <v>41789</v>
      </c>
      <c r="K1747" s="192" t="s">
        <v>1516</v>
      </c>
      <c r="L1747" s="205"/>
      <c r="M1747" s="197" t="s">
        <v>1516</v>
      </c>
      <c r="N1747" s="187">
        <v>9909.42</v>
      </c>
      <c r="O1747" s="199"/>
      <c r="P1747" s="205"/>
      <c r="Q1747" s="205"/>
      <c r="R1747" s="205"/>
      <c r="S1747" s="205"/>
      <c r="T1747" s="187" t="s">
        <v>1510</v>
      </c>
      <c r="U1747" s="203">
        <v>4018</v>
      </c>
      <c r="V1747" s="201" t="s">
        <v>1039</v>
      </c>
      <c r="W1747" s="201" t="s">
        <v>1043</v>
      </c>
    </row>
    <row r="1748" spans="1:23" ht="52.5">
      <c r="A1748" s="197" t="s">
        <v>2014</v>
      </c>
      <c r="B1748" s="197" t="s">
        <v>2015</v>
      </c>
      <c r="C1748" s="192" t="s">
        <v>1005</v>
      </c>
      <c r="D1748" s="192">
        <v>4009</v>
      </c>
      <c r="E1748" s="193">
        <v>41759</v>
      </c>
      <c r="F1748" s="205"/>
      <c r="G1748" s="205"/>
      <c r="H1748" s="205"/>
      <c r="I1748" s="187">
        <v>36744.910000000003</v>
      </c>
      <c r="J1748" s="193">
        <v>41789</v>
      </c>
      <c r="K1748" s="192" t="s">
        <v>1516</v>
      </c>
      <c r="L1748" s="205"/>
      <c r="M1748" s="197" t="s">
        <v>1516</v>
      </c>
      <c r="N1748" s="187">
        <v>36744.910000000003</v>
      </c>
      <c r="O1748" s="199"/>
      <c r="P1748" s="205"/>
      <c r="Q1748" s="205"/>
      <c r="R1748" s="205"/>
      <c r="S1748" s="205"/>
      <c r="T1748" s="187" t="s">
        <v>1510</v>
      </c>
      <c r="U1748" s="203">
        <v>4018</v>
      </c>
      <c r="V1748" s="201" t="s">
        <v>1039</v>
      </c>
      <c r="W1748" s="201" t="s">
        <v>1043</v>
      </c>
    </row>
    <row r="1749" spans="1:23" ht="52.5">
      <c r="A1749" s="197" t="s">
        <v>2014</v>
      </c>
      <c r="B1749" s="197" t="s">
        <v>2015</v>
      </c>
      <c r="C1749" s="192" t="s">
        <v>1005</v>
      </c>
      <c r="D1749" s="192">
        <v>4112</v>
      </c>
      <c r="E1749" s="193">
        <v>41789</v>
      </c>
      <c r="F1749" s="205"/>
      <c r="G1749" s="205"/>
      <c r="H1749" s="205"/>
      <c r="I1749" s="187">
        <v>11698.43</v>
      </c>
      <c r="J1749" s="193">
        <v>41820</v>
      </c>
      <c r="K1749" s="192" t="s">
        <v>1516</v>
      </c>
      <c r="L1749" s="205"/>
      <c r="M1749" s="197" t="s">
        <v>1516</v>
      </c>
      <c r="N1749" s="187">
        <v>11698.43</v>
      </c>
      <c r="O1749" s="199"/>
      <c r="P1749" s="205"/>
      <c r="Q1749" s="205"/>
      <c r="R1749" s="205"/>
      <c r="S1749" s="205"/>
      <c r="T1749" s="187" t="s">
        <v>1510</v>
      </c>
      <c r="U1749" s="203">
        <v>3987</v>
      </c>
      <c r="V1749" s="201" t="s">
        <v>1039</v>
      </c>
      <c r="W1749" s="201" t="s">
        <v>1043</v>
      </c>
    </row>
    <row r="1750" spans="1:23" ht="52.5">
      <c r="A1750" s="197" t="s">
        <v>2014</v>
      </c>
      <c r="B1750" s="197" t="s">
        <v>2015</v>
      </c>
      <c r="C1750" s="192" t="s">
        <v>1005</v>
      </c>
      <c r="D1750" s="192">
        <v>4113</v>
      </c>
      <c r="E1750" s="193">
        <v>41789</v>
      </c>
      <c r="F1750" s="205"/>
      <c r="G1750" s="205"/>
      <c r="H1750" s="205"/>
      <c r="I1750" s="187">
        <v>38208.370000000003</v>
      </c>
      <c r="J1750" s="193">
        <v>41820</v>
      </c>
      <c r="K1750" s="192" t="s">
        <v>1516</v>
      </c>
      <c r="L1750" s="205"/>
      <c r="M1750" s="197" t="s">
        <v>1516</v>
      </c>
      <c r="N1750" s="187">
        <v>38208.370000000003</v>
      </c>
      <c r="O1750" s="199"/>
      <c r="P1750" s="205"/>
      <c r="Q1750" s="205"/>
      <c r="R1750" s="205"/>
      <c r="S1750" s="205"/>
      <c r="T1750" s="187" t="s">
        <v>1510</v>
      </c>
      <c r="U1750" s="203">
        <v>3987</v>
      </c>
      <c r="V1750" s="201" t="s">
        <v>1039</v>
      </c>
      <c r="W1750" s="201" t="s">
        <v>1043</v>
      </c>
    </row>
    <row r="1751" spans="1:23" ht="52.5">
      <c r="A1751" s="197" t="s">
        <v>2014</v>
      </c>
      <c r="B1751" s="197" t="s">
        <v>2015</v>
      </c>
      <c r="C1751" s="192" t="s">
        <v>1005</v>
      </c>
      <c r="D1751" s="192">
        <v>4216</v>
      </c>
      <c r="E1751" s="193">
        <v>41820</v>
      </c>
      <c r="F1751" s="205"/>
      <c r="G1751" s="205"/>
      <c r="H1751" s="205"/>
      <c r="I1751" s="187">
        <v>13265.4</v>
      </c>
      <c r="J1751" s="193">
        <v>41850</v>
      </c>
      <c r="K1751" s="192" t="s">
        <v>1516</v>
      </c>
      <c r="L1751" s="205"/>
      <c r="M1751" s="197" t="s">
        <v>1516</v>
      </c>
      <c r="N1751" s="187">
        <v>13265.4</v>
      </c>
      <c r="O1751" s="199"/>
      <c r="P1751" s="205"/>
      <c r="Q1751" s="205"/>
      <c r="R1751" s="205"/>
      <c r="S1751" s="205"/>
      <c r="T1751" s="187" t="s">
        <v>1510</v>
      </c>
      <c r="U1751" s="203">
        <v>3957</v>
      </c>
      <c r="V1751" s="201" t="s">
        <v>1039</v>
      </c>
      <c r="W1751" s="201" t="s">
        <v>1043</v>
      </c>
    </row>
    <row r="1752" spans="1:23" ht="52.5">
      <c r="A1752" s="197" t="s">
        <v>2014</v>
      </c>
      <c r="B1752" s="197" t="s">
        <v>2015</v>
      </c>
      <c r="C1752" s="192" t="s">
        <v>1005</v>
      </c>
      <c r="D1752" s="192">
        <v>4217</v>
      </c>
      <c r="E1752" s="193">
        <v>41820</v>
      </c>
      <c r="F1752" s="205"/>
      <c r="G1752" s="205"/>
      <c r="H1752" s="205"/>
      <c r="I1752" s="187">
        <v>43674</v>
      </c>
      <c r="J1752" s="193">
        <v>41850</v>
      </c>
      <c r="K1752" s="192" t="s">
        <v>1516</v>
      </c>
      <c r="L1752" s="205"/>
      <c r="M1752" s="197" t="s">
        <v>1516</v>
      </c>
      <c r="N1752" s="187">
        <v>43674</v>
      </c>
      <c r="O1752" s="199"/>
      <c r="P1752" s="205"/>
      <c r="Q1752" s="205"/>
      <c r="R1752" s="205"/>
      <c r="S1752" s="205"/>
      <c r="T1752" s="187" t="s">
        <v>1510</v>
      </c>
      <c r="U1752" s="203">
        <v>3957</v>
      </c>
      <c r="V1752" s="201" t="s">
        <v>1039</v>
      </c>
      <c r="W1752" s="201" t="s">
        <v>1043</v>
      </c>
    </row>
    <row r="1753" spans="1:23" ht="52.5">
      <c r="A1753" s="197" t="s">
        <v>2014</v>
      </c>
      <c r="B1753" s="197" t="s">
        <v>2015</v>
      </c>
      <c r="C1753" s="192" t="s">
        <v>1005</v>
      </c>
      <c r="D1753" s="192">
        <v>4318</v>
      </c>
      <c r="E1753" s="193">
        <v>41851</v>
      </c>
      <c r="F1753" s="205"/>
      <c r="G1753" s="205"/>
      <c r="H1753" s="205"/>
      <c r="I1753" s="187">
        <v>12704.02</v>
      </c>
      <c r="J1753" s="193">
        <v>41880</v>
      </c>
      <c r="K1753" s="192" t="s">
        <v>1516</v>
      </c>
      <c r="L1753" s="205"/>
      <c r="M1753" s="197" t="s">
        <v>1516</v>
      </c>
      <c r="N1753" s="187">
        <v>12704.02</v>
      </c>
      <c r="O1753" s="199"/>
      <c r="P1753" s="205"/>
      <c r="Q1753" s="205"/>
      <c r="R1753" s="205"/>
      <c r="S1753" s="205"/>
      <c r="T1753" s="187" t="s">
        <v>1510</v>
      </c>
      <c r="U1753" s="203">
        <v>3927</v>
      </c>
      <c r="V1753" s="201" t="s">
        <v>1039</v>
      </c>
      <c r="W1753" s="201" t="s">
        <v>1043</v>
      </c>
    </row>
    <row r="1754" spans="1:23" ht="52.5">
      <c r="A1754" s="197" t="s">
        <v>2014</v>
      </c>
      <c r="B1754" s="197" t="s">
        <v>2015</v>
      </c>
      <c r="C1754" s="192" t="s">
        <v>1005</v>
      </c>
      <c r="D1754" s="192">
        <v>4319</v>
      </c>
      <c r="E1754" s="193">
        <v>41851</v>
      </c>
      <c r="F1754" s="205"/>
      <c r="G1754" s="205"/>
      <c r="H1754" s="205"/>
      <c r="I1754" s="187">
        <v>47563.1</v>
      </c>
      <c r="J1754" s="193">
        <v>41880</v>
      </c>
      <c r="K1754" s="192" t="s">
        <v>1516</v>
      </c>
      <c r="L1754" s="205"/>
      <c r="M1754" s="197" t="s">
        <v>1516</v>
      </c>
      <c r="N1754" s="187">
        <v>47563.1</v>
      </c>
      <c r="O1754" s="199"/>
      <c r="P1754" s="205"/>
      <c r="Q1754" s="205"/>
      <c r="R1754" s="205"/>
      <c r="S1754" s="205"/>
      <c r="T1754" s="187" t="s">
        <v>1510</v>
      </c>
      <c r="U1754" s="203">
        <v>3927</v>
      </c>
      <c r="V1754" s="201" t="s">
        <v>1039</v>
      </c>
      <c r="W1754" s="201" t="s">
        <v>1043</v>
      </c>
    </row>
    <row r="1755" spans="1:23" ht="52.5">
      <c r="A1755" s="197" t="s">
        <v>2014</v>
      </c>
      <c r="B1755" s="197" t="s">
        <v>2015</v>
      </c>
      <c r="C1755" s="192" t="s">
        <v>1005</v>
      </c>
      <c r="D1755" s="192">
        <v>4423</v>
      </c>
      <c r="E1755" s="193">
        <v>41880</v>
      </c>
      <c r="F1755" s="205"/>
      <c r="G1755" s="205"/>
      <c r="H1755" s="205"/>
      <c r="I1755" s="187">
        <v>12433.84</v>
      </c>
      <c r="J1755" s="193">
        <v>41912</v>
      </c>
      <c r="K1755" s="192" t="s">
        <v>1516</v>
      </c>
      <c r="L1755" s="205"/>
      <c r="M1755" s="197" t="s">
        <v>1516</v>
      </c>
      <c r="N1755" s="187">
        <v>12433.84</v>
      </c>
      <c r="O1755" s="199"/>
      <c r="P1755" s="205"/>
      <c r="Q1755" s="205"/>
      <c r="R1755" s="205"/>
      <c r="S1755" s="205"/>
      <c r="T1755" s="187" t="s">
        <v>1510</v>
      </c>
      <c r="U1755" s="203">
        <v>3895</v>
      </c>
      <c r="V1755" s="201" t="s">
        <v>1039</v>
      </c>
      <c r="W1755" s="201" t="s">
        <v>1043</v>
      </c>
    </row>
    <row r="1756" spans="1:23" ht="52.5">
      <c r="A1756" s="197" t="s">
        <v>2014</v>
      </c>
      <c r="B1756" s="197" t="s">
        <v>2015</v>
      </c>
      <c r="C1756" s="192" t="s">
        <v>1005</v>
      </c>
      <c r="D1756" s="192">
        <v>4424</v>
      </c>
      <c r="E1756" s="193">
        <v>41880</v>
      </c>
      <c r="F1756" s="205"/>
      <c r="G1756" s="205"/>
      <c r="H1756" s="205"/>
      <c r="I1756" s="187">
        <v>30258.12</v>
      </c>
      <c r="J1756" s="193">
        <v>41912</v>
      </c>
      <c r="K1756" s="192" t="s">
        <v>1516</v>
      </c>
      <c r="L1756" s="205"/>
      <c r="M1756" s="197" t="s">
        <v>1516</v>
      </c>
      <c r="N1756" s="187">
        <v>30258.12</v>
      </c>
      <c r="O1756" s="199"/>
      <c r="P1756" s="205"/>
      <c r="Q1756" s="205"/>
      <c r="R1756" s="205"/>
      <c r="S1756" s="205"/>
      <c r="T1756" s="187" t="s">
        <v>1510</v>
      </c>
      <c r="U1756" s="203">
        <v>3895</v>
      </c>
      <c r="V1756" s="201" t="s">
        <v>1039</v>
      </c>
      <c r="W1756" s="201" t="s">
        <v>1043</v>
      </c>
    </row>
    <row r="1757" spans="1:23" ht="52.5">
      <c r="A1757" s="197" t="s">
        <v>2014</v>
      </c>
      <c r="B1757" s="197" t="s">
        <v>2015</v>
      </c>
      <c r="C1757" s="192" t="s">
        <v>1005</v>
      </c>
      <c r="D1757" s="192">
        <v>4525</v>
      </c>
      <c r="E1757" s="193">
        <v>41912</v>
      </c>
      <c r="F1757" s="205"/>
      <c r="G1757" s="205"/>
      <c r="H1757" s="205"/>
      <c r="I1757" s="187">
        <v>13079.63</v>
      </c>
      <c r="J1757" s="193">
        <v>41942</v>
      </c>
      <c r="K1757" s="192" t="s">
        <v>1516</v>
      </c>
      <c r="L1757" s="205"/>
      <c r="M1757" s="197" t="s">
        <v>1516</v>
      </c>
      <c r="N1757" s="187">
        <v>13079.63</v>
      </c>
      <c r="O1757" s="199"/>
      <c r="P1757" s="205"/>
      <c r="Q1757" s="205"/>
      <c r="R1757" s="205"/>
      <c r="S1757" s="205"/>
      <c r="T1757" s="187" t="s">
        <v>1510</v>
      </c>
      <c r="U1757" s="203">
        <v>3865</v>
      </c>
      <c r="V1757" s="201" t="s">
        <v>1039</v>
      </c>
      <c r="W1757" s="201" t="s">
        <v>1043</v>
      </c>
    </row>
    <row r="1758" spans="1:23" ht="52.5">
      <c r="A1758" s="197" t="s">
        <v>2014</v>
      </c>
      <c r="B1758" s="197" t="s">
        <v>2015</v>
      </c>
      <c r="C1758" s="192" t="s">
        <v>1005</v>
      </c>
      <c r="D1758" s="192">
        <v>4526</v>
      </c>
      <c r="E1758" s="193">
        <v>41912</v>
      </c>
      <c r="F1758" s="205"/>
      <c r="G1758" s="205"/>
      <c r="H1758" s="205"/>
      <c r="I1758" s="187">
        <v>20130.59</v>
      </c>
      <c r="J1758" s="193">
        <v>41942</v>
      </c>
      <c r="K1758" s="192" t="s">
        <v>1516</v>
      </c>
      <c r="L1758" s="205"/>
      <c r="M1758" s="197" t="s">
        <v>1516</v>
      </c>
      <c r="N1758" s="187">
        <v>20130.59</v>
      </c>
      <c r="O1758" s="199"/>
      <c r="P1758" s="205"/>
      <c r="Q1758" s="205"/>
      <c r="R1758" s="205"/>
      <c r="S1758" s="205"/>
      <c r="T1758" s="187" t="s">
        <v>1510</v>
      </c>
      <c r="U1758" s="203">
        <v>3865</v>
      </c>
      <c r="V1758" s="201" t="s">
        <v>1039</v>
      </c>
      <c r="W1758" s="201" t="s">
        <v>1043</v>
      </c>
    </row>
    <row r="1759" spans="1:23" ht="52.5">
      <c r="A1759" s="197" t="s">
        <v>2014</v>
      </c>
      <c r="B1759" s="197" t="s">
        <v>2015</v>
      </c>
      <c r="C1759" s="192" t="s">
        <v>1005</v>
      </c>
      <c r="D1759" s="192">
        <v>4627</v>
      </c>
      <c r="E1759" s="193">
        <v>41943</v>
      </c>
      <c r="F1759" s="205"/>
      <c r="G1759" s="205"/>
      <c r="H1759" s="205"/>
      <c r="I1759" s="187">
        <v>14466.91</v>
      </c>
      <c r="J1759" s="193">
        <v>41971</v>
      </c>
      <c r="K1759" s="192" t="s">
        <v>1516</v>
      </c>
      <c r="L1759" s="205"/>
      <c r="M1759" s="197" t="s">
        <v>1516</v>
      </c>
      <c r="N1759" s="187">
        <v>14466.91</v>
      </c>
      <c r="O1759" s="199"/>
      <c r="P1759" s="205"/>
      <c r="Q1759" s="205"/>
      <c r="R1759" s="205"/>
      <c r="S1759" s="205"/>
      <c r="T1759" s="187" t="s">
        <v>1510</v>
      </c>
      <c r="U1759" s="203">
        <v>3836</v>
      </c>
      <c r="V1759" s="201" t="s">
        <v>1039</v>
      </c>
      <c r="W1759" s="201" t="s">
        <v>1043</v>
      </c>
    </row>
    <row r="1760" spans="1:23" ht="52.5">
      <c r="A1760" s="197" t="s">
        <v>2014</v>
      </c>
      <c r="B1760" s="197" t="s">
        <v>2015</v>
      </c>
      <c r="C1760" s="192" t="s">
        <v>1005</v>
      </c>
      <c r="D1760" s="192">
        <v>4628</v>
      </c>
      <c r="E1760" s="193">
        <v>41943</v>
      </c>
      <c r="F1760" s="205"/>
      <c r="G1760" s="205"/>
      <c r="H1760" s="205"/>
      <c r="I1760" s="187">
        <v>41511.33</v>
      </c>
      <c r="J1760" s="193">
        <v>41971</v>
      </c>
      <c r="K1760" s="192" t="s">
        <v>1516</v>
      </c>
      <c r="L1760" s="205"/>
      <c r="M1760" s="197" t="s">
        <v>1516</v>
      </c>
      <c r="N1760" s="187">
        <v>41511.33</v>
      </c>
      <c r="O1760" s="199"/>
      <c r="P1760" s="205"/>
      <c r="Q1760" s="205"/>
      <c r="R1760" s="205"/>
      <c r="S1760" s="205"/>
      <c r="T1760" s="187" t="s">
        <v>1510</v>
      </c>
      <c r="U1760" s="203">
        <v>3836</v>
      </c>
      <c r="V1760" s="201" t="s">
        <v>1039</v>
      </c>
      <c r="W1760" s="201" t="s">
        <v>1043</v>
      </c>
    </row>
    <row r="1761" spans="1:23" ht="52.5">
      <c r="A1761" s="197" t="s">
        <v>2014</v>
      </c>
      <c r="B1761" s="197" t="s">
        <v>2015</v>
      </c>
      <c r="C1761" s="192" t="s">
        <v>1005</v>
      </c>
      <c r="D1761" s="192">
        <v>4729</v>
      </c>
      <c r="E1761" s="193">
        <v>41971</v>
      </c>
      <c r="F1761" s="205"/>
      <c r="G1761" s="205"/>
      <c r="H1761" s="205"/>
      <c r="I1761" s="187">
        <v>14067.87</v>
      </c>
      <c r="J1761" s="193">
        <v>42003</v>
      </c>
      <c r="K1761" s="192" t="s">
        <v>1516</v>
      </c>
      <c r="L1761" s="205"/>
      <c r="M1761" s="197" t="s">
        <v>1516</v>
      </c>
      <c r="N1761" s="187">
        <v>14067.87</v>
      </c>
      <c r="O1761" s="199"/>
      <c r="P1761" s="205"/>
      <c r="Q1761" s="205"/>
      <c r="R1761" s="205"/>
      <c r="S1761" s="205"/>
      <c r="T1761" s="187" t="s">
        <v>1510</v>
      </c>
      <c r="U1761" s="203">
        <v>3804</v>
      </c>
      <c r="V1761" s="201" t="s">
        <v>1039</v>
      </c>
      <c r="W1761" s="201" t="s">
        <v>1043</v>
      </c>
    </row>
    <row r="1762" spans="1:23" ht="52.5">
      <c r="A1762" s="197" t="s">
        <v>2014</v>
      </c>
      <c r="B1762" s="197" t="s">
        <v>2015</v>
      </c>
      <c r="C1762" s="192" t="s">
        <v>1005</v>
      </c>
      <c r="D1762" s="192">
        <v>4730</v>
      </c>
      <c r="E1762" s="193">
        <v>41971</v>
      </c>
      <c r="F1762" s="205"/>
      <c r="G1762" s="205"/>
      <c r="H1762" s="205"/>
      <c r="I1762" s="187">
        <v>36698.11</v>
      </c>
      <c r="J1762" s="193">
        <v>42003</v>
      </c>
      <c r="K1762" s="192" t="s">
        <v>1516</v>
      </c>
      <c r="L1762" s="205"/>
      <c r="M1762" s="197" t="s">
        <v>1516</v>
      </c>
      <c r="N1762" s="187">
        <v>36698.11</v>
      </c>
      <c r="O1762" s="199"/>
      <c r="P1762" s="205"/>
      <c r="Q1762" s="205"/>
      <c r="R1762" s="205"/>
      <c r="S1762" s="205"/>
      <c r="T1762" s="187" t="s">
        <v>1510</v>
      </c>
      <c r="U1762" s="203">
        <v>3804</v>
      </c>
      <c r="V1762" s="201" t="s">
        <v>1039</v>
      </c>
      <c r="W1762" s="201" t="s">
        <v>1043</v>
      </c>
    </row>
    <row r="1763" spans="1:23" ht="52.5">
      <c r="A1763" s="197" t="s">
        <v>2014</v>
      </c>
      <c r="B1763" s="197" t="s">
        <v>2015</v>
      </c>
      <c r="C1763" s="192" t="s">
        <v>1005</v>
      </c>
      <c r="D1763" s="192">
        <v>4862</v>
      </c>
      <c r="E1763" s="193">
        <v>42004</v>
      </c>
      <c r="F1763" s="205"/>
      <c r="G1763" s="205"/>
      <c r="H1763" s="205"/>
      <c r="I1763" s="187">
        <v>13404.34</v>
      </c>
      <c r="J1763" s="193">
        <v>42034</v>
      </c>
      <c r="K1763" s="192" t="s">
        <v>1516</v>
      </c>
      <c r="L1763" s="205"/>
      <c r="M1763" s="197" t="s">
        <v>1516</v>
      </c>
      <c r="N1763" s="187">
        <v>13404.34</v>
      </c>
      <c r="O1763" s="199"/>
      <c r="P1763" s="205"/>
      <c r="Q1763" s="205"/>
      <c r="R1763" s="205"/>
      <c r="S1763" s="205"/>
      <c r="T1763" s="187" t="s">
        <v>1510</v>
      </c>
      <c r="U1763" s="203">
        <v>3773</v>
      </c>
      <c r="V1763" s="201" t="s">
        <v>1039</v>
      </c>
      <c r="W1763" s="201" t="s">
        <v>1043</v>
      </c>
    </row>
    <row r="1764" spans="1:23" ht="52.5">
      <c r="A1764" s="197" t="s">
        <v>2014</v>
      </c>
      <c r="B1764" s="197" t="s">
        <v>2015</v>
      </c>
      <c r="C1764" s="192" t="s">
        <v>1005</v>
      </c>
      <c r="D1764" s="192">
        <v>4863</v>
      </c>
      <c r="E1764" s="193">
        <v>42004</v>
      </c>
      <c r="F1764" s="205"/>
      <c r="G1764" s="205"/>
      <c r="H1764" s="205"/>
      <c r="I1764" s="187">
        <v>33976.76</v>
      </c>
      <c r="J1764" s="193">
        <v>42034</v>
      </c>
      <c r="K1764" s="192" t="s">
        <v>1516</v>
      </c>
      <c r="L1764" s="205"/>
      <c r="M1764" s="197" t="s">
        <v>1516</v>
      </c>
      <c r="N1764" s="187">
        <v>33976.76</v>
      </c>
      <c r="O1764" s="199"/>
      <c r="P1764" s="205"/>
      <c r="Q1764" s="205"/>
      <c r="R1764" s="205"/>
      <c r="S1764" s="205"/>
      <c r="T1764" s="187" t="s">
        <v>1510</v>
      </c>
      <c r="U1764" s="203">
        <v>3773</v>
      </c>
      <c r="V1764" s="201" t="s">
        <v>1039</v>
      </c>
      <c r="W1764" s="201" t="s">
        <v>1043</v>
      </c>
    </row>
    <row r="1765" spans="1:23" ht="52.5">
      <c r="A1765" s="197" t="s">
        <v>2014</v>
      </c>
      <c r="B1765" s="197" t="s">
        <v>2015</v>
      </c>
      <c r="C1765" s="192" t="s">
        <v>1005</v>
      </c>
      <c r="D1765" s="192">
        <v>4964</v>
      </c>
      <c r="E1765" s="193">
        <v>42034</v>
      </c>
      <c r="F1765" s="205"/>
      <c r="G1765" s="205"/>
      <c r="H1765" s="205"/>
      <c r="I1765" s="187">
        <v>13736.21</v>
      </c>
      <c r="J1765" s="193">
        <v>42062</v>
      </c>
      <c r="K1765" s="192" t="s">
        <v>1516</v>
      </c>
      <c r="L1765" s="205"/>
      <c r="M1765" s="197" t="s">
        <v>1516</v>
      </c>
      <c r="N1765" s="187">
        <v>13736.21</v>
      </c>
      <c r="O1765" s="199"/>
      <c r="P1765" s="205"/>
      <c r="Q1765" s="205"/>
      <c r="R1765" s="205"/>
      <c r="S1765" s="205"/>
      <c r="T1765" s="187" t="s">
        <v>1510</v>
      </c>
      <c r="U1765" s="203">
        <v>3745</v>
      </c>
      <c r="V1765" s="201" t="s">
        <v>1039</v>
      </c>
      <c r="W1765" s="201" t="s">
        <v>1043</v>
      </c>
    </row>
    <row r="1766" spans="1:23" ht="52.5">
      <c r="A1766" s="197" t="s">
        <v>2014</v>
      </c>
      <c r="B1766" s="197" t="s">
        <v>2015</v>
      </c>
      <c r="C1766" s="192" t="s">
        <v>1005</v>
      </c>
      <c r="D1766" s="192">
        <v>4965</v>
      </c>
      <c r="E1766" s="193">
        <v>42034</v>
      </c>
      <c r="F1766" s="205"/>
      <c r="G1766" s="205"/>
      <c r="H1766" s="205"/>
      <c r="I1766" s="187">
        <v>34859.47</v>
      </c>
      <c r="J1766" s="193">
        <v>42062</v>
      </c>
      <c r="K1766" s="192" t="s">
        <v>1516</v>
      </c>
      <c r="L1766" s="205"/>
      <c r="M1766" s="197" t="s">
        <v>1516</v>
      </c>
      <c r="N1766" s="187">
        <v>34859.47</v>
      </c>
      <c r="O1766" s="199"/>
      <c r="P1766" s="205"/>
      <c r="Q1766" s="205"/>
      <c r="R1766" s="205"/>
      <c r="S1766" s="205"/>
      <c r="T1766" s="187" t="s">
        <v>1510</v>
      </c>
      <c r="U1766" s="203">
        <v>3745</v>
      </c>
      <c r="V1766" s="201" t="s">
        <v>1039</v>
      </c>
      <c r="W1766" s="201" t="s">
        <v>1043</v>
      </c>
    </row>
    <row r="1767" spans="1:23" ht="52.5">
      <c r="A1767" s="197" t="s">
        <v>2014</v>
      </c>
      <c r="B1767" s="197" t="s">
        <v>2015</v>
      </c>
      <c r="C1767" s="192" t="s">
        <v>1005</v>
      </c>
      <c r="D1767" s="192">
        <v>5066</v>
      </c>
      <c r="E1767" s="193">
        <v>42062</v>
      </c>
      <c r="F1767" s="205"/>
      <c r="G1767" s="205"/>
      <c r="H1767" s="205"/>
      <c r="I1767" s="187">
        <v>13516.61</v>
      </c>
      <c r="J1767" s="193">
        <v>42094</v>
      </c>
      <c r="K1767" s="192" t="s">
        <v>1516</v>
      </c>
      <c r="L1767" s="205"/>
      <c r="M1767" s="197" t="s">
        <v>1516</v>
      </c>
      <c r="N1767" s="187">
        <v>13516.61</v>
      </c>
      <c r="O1767" s="199"/>
      <c r="P1767" s="205"/>
      <c r="Q1767" s="205"/>
      <c r="R1767" s="205"/>
      <c r="S1767" s="205"/>
      <c r="T1767" s="187" t="s">
        <v>1510</v>
      </c>
      <c r="U1767" s="203">
        <v>3713</v>
      </c>
      <c r="V1767" s="201" t="s">
        <v>1039</v>
      </c>
      <c r="W1767" s="201" t="s">
        <v>1043</v>
      </c>
    </row>
    <row r="1768" spans="1:23" ht="52.5">
      <c r="A1768" s="197" t="s">
        <v>2014</v>
      </c>
      <c r="B1768" s="197" t="s">
        <v>2015</v>
      </c>
      <c r="C1768" s="192" t="s">
        <v>1005</v>
      </c>
      <c r="D1768" s="192">
        <v>5067</v>
      </c>
      <c r="E1768" s="193">
        <v>42062</v>
      </c>
      <c r="F1768" s="205"/>
      <c r="G1768" s="205"/>
      <c r="H1768" s="205"/>
      <c r="I1768" s="187">
        <v>35683.79</v>
      </c>
      <c r="J1768" s="193">
        <v>42094</v>
      </c>
      <c r="K1768" s="192" t="s">
        <v>1516</v>
      </c>
      <c r="L1768" s="205"/>
      <c r="M1768" s="197" t="s">
        <v>1516</v>
      </c>
      <c r="N1768" s="187">
        <v>35683.79</v>
      </c>
      <c r="O1768" s="199"/>
      <c r="P1768" s="205"/>
      <c r="Q1768" s="205"/>
      <c r="R1768" s="205"/>
      <c r="S1768" s="205"/>
      <c r="T1768" s="187" t="s">
        <v>1510</v>
      </c>
      <c r="U1768" s="203">
        <v>3713</v>
      </c>
      <c r="V1768" s="201" t="s">
        <v>1039</v>
      </c>
      <c r="W1768" s="201" t="s">
        <v>1043</v>
      </c>
    </row>
    <row r="1769" spans="1:23" ht="52.5">
      <c r="A1769" s="197" t="s">
        <v>2014</v>
      </c>
      <c r="B1769" s="197" t="s">
        <v>2015</v>
      </c>
      <c r="C1769" s="192" t="s">
        <v>1005</v>
      </c>
      <c r="D1769" s="192">
        <v>5180</v>
      </c>
      <c r="E1769" s="193">
        <v>42094</v>
      </c>
      <c r="F1769" s="205"/>
      <c r="G1769" s="205"/>
      <c r="H1769" s="205"/>
      <c r="I1769" s="187">
        <v>16333.37</v>
      </c>
      <c r="J1769" s="193">
        <v>42124</v>
      </c>
      <c r="K1769" s="192" t="s">
        <v>1516</v>
      </c>
      <c r="L1769" s="205"/>
      <c r="M1769" s="197" t="s">
        <v>1516</v>
      </c>
      <c r="N1769" s="187">
        <v>16333.37</v>
      </c>
      <c r="O1769" s="199"/>
      <c r="P1769" s="205"/>
      <c r="Q1769" s="205"/>
      <c r="R1769" s="205"/>
      <c r="S1769" s="205"/>
      <c r="T1769" s="187" t="s">
        <v>1510</v>
      </c>
      <c r="U1769" s="203">
        <v>3683</v>
      </c>
      <c r="V1769" s="201" t="s">
        <v>1039</v>
      </c>
      <c r="W1769" s="201" t="s">
        <v>1043</v>
      </c>
    </row>
    <row r="1770" spans="1:23" ht="52.5">
      <c r="A1770" s="197" t="s">
        <v>2014</v>
      </c>
      <c r="B1770" s="197" t="s">
        <v>2015</v>
      </c>
      <c r="C1770" s="192" t="s">
        <v>1005</v>
      </c>
      <c r="D1770" s="192">
        <v>5181</v>
      </c>
      <c r="E1770" s="193">
        <v>42094</v>
      </c>
      <c r="F1770" s="205"/>
      <c r="G1770" s="205"/>
      <c r="H1770" s="205"/>
      <c r="I1770" s="187">
        <v>38202.85</v>
      </c>
      <c r="J1770" s="193">
        <v>42124</v>
      </c>
      <c r="K1770" s="192" t="s">
        <v>1516</v>
      </c>
      <c r="L1770" s="205"/>
      <c r="M1770" s="197" t="s">
        <v>1516</v>
      </c>
      <c r="N1770" s="187">
        <v>38202.85</v>
      </c>
      <c r="O1770" s="199"/>
      <c r="P1770" s="205"/>
      <c r="Q1770" s="205"/>
      <c r="R1770" s="205"/>
      <c r="S1770" s="205"/>
      <c r="T1770" s="187" t="s">
        <v>1510</v>
      </c>
      <c r="U1770" s="203">
        <v>3683</v>
      </c>
      <c r="V1770" s="201" t="s">
        <v>1039</v>
      </c>
      <c r="W1770" s="201" t="s">
        <v>1043</v>
      </c>
    </row>
    <row r="1771" spans="1:23" ht="52.5">
      <c r="A1771" s="197" t="s">
        <v>2014</v>
      </c>
      <c r="B1771" s="197" t="s">
        <v>2015</v>
      </c>
      <c r="C1771" s="192" t="s">
        <v>1005</v>
      </c>
      <c r="D1771" s="192">
        <v>5294</v>
      </c>
      <c r="E1771" s="193">
        <v>42124</v>
      </c>
      <c r="F1771" s="205"/>
      <c r="G1771" s="205"/>
      <c r="H1771" s="205"/>
      <c r="I1771" s="187">
        <v>14099.41</v>
      </c>
      <c r="J1771" s="193">
        <v>42153</v>
      </c>
      <c r="K1771" s="192" t="s">
        <v>1516</v>
      </c>
      <c r="L1771" s="205"/>
      <c r="M1771" s="197" t="s">
        <v>1516</v>
      </c>
      <c r="N1771" s="187">
        <v>14099.41</v>
      </c>
      <c r="O1771" s="199"/>
      <c r="P1771" s="205"/>
      <c r="Q1771" s="205"/>
      <c r="R1771" s="205"/>
      <c r="S1771" s="205"/>
      <c r="T1771" s="187" t="s">
        <v>1510</v>
      </c>
      <c r="U1771" s="203">
        <v>3654</v>
      </c>
      <c r="V1771" s="201" t="s">
        <v>1039</v>
      </c>
      <c r="W1771" s="201" t="s">
        <v>1043</v>
      </c>
    </row>
    <row r="1772" spans="1:23" ht="52.5">
      <c r="A1772" s="197" t="s">
        <v>2014</v>
      </c>
      <c r="B1772" s="197" t="s">
        <v>2015</v>
      </c>
      <c r="C1772" s="192" t="s">
        <v>1005</v>
      </c>
      <c r="D1772" s="192">
        <v>5295</v>
      </c>
      <c r="E1772" s="193">
        <v>42124</v>
      </c>
      <c r="F1772" s="205"/>
      <c r="G1772" s="205"/>
      <c r="H1772" s="205"/>
      <c r="I1772" s="187">
        <v>37106.480000000003</v>
      </c>
      <c r="J1772" s="193">
        <v>42153</v>
      </c>
      <c r="K1772" s="192" t="s">
        <v>1516</v>
      </c>
      <c r="L1772" s="205"/>
      <c r="M1772" s="197" t="s">
        <v>1516</v>
      </c>
      <c r="N1772" s="187">
        <v>37106.480000000003</v>
      </c>
      <c r="O1772" s="199"/>
      <c r="P1772" s="205"/>
      <c r="Q1772" s="205"/>
      <c r="R1772" s="205"/>
      <c r="S1772" s="205"/>
      <c r="T1772" s="187" t="s">
        <v>1510</v>
      </c>
      <c r="U1772" s="203">
        <v>3654</v>
      </c>
      <c r="V1772" s="201" t="s">
        <v>1039</v>
      </c>
      <c r="W1772" s="201" t="s">
        <v>1043</v>
      </c>
    </row>
    <row r="1773" spans="1:23" ht="52.5">
      <c r="A1773" s="197" t="s">
        <v>2014</v>
      </c>
      <c r="B1773" s="197" t="s">
        <v>2015</v>
      </c>
      <c r="C1773" s="192" t="s">
        <v>1005</v>
      </c>
      <c r="D1773" s="192">
        <v>5409</v>
      </c>
      <c r="E1773" s="193">
        <v>42153</v>
      </c>
      <c r="F1773" s="205"/>
      <c r="G1773" s="205"/>
      <c r="H1773" s="205"/>
      <c r="I1773" s="187">
        <v>14804.12</v>
      </c>
      <c r="J1773" s="193">
        <v>42185</v>
      </c>
      <c r="K1773" s="192" t="s">
        <v>1516</v>
      </c>
      <c r="L1773" s="205"/>
      <c r="M1773" s="197" t="s">
        <v>1516</v>
      </c>
      <c r="N1773" s="187">
        <v>14804.12</v>
      </c>
      <c r="O1773" s="199"/>
      <c r="P1773" s="205"/>
      <c r="Q1773" s="205"/>
      <c r="R1773" s="205"/>
      <c r="S1773" s="205"/>
      <c r="T1773" s="187" t="s">
        <v>1510</v>
      </c>
      <c r="U1773" s="203">
        <v>3622</v>
      </c>
      <c r="V1773" s="201" t="s">
        <v>1039</v>
      </c>
      <c r="W1773" s="201" t="s">
        <v>1043</v>
      </c>
    </row>
    <row r="1774" spans="1:23" ht="52.5">
      <c r="A1774" s="197" t="s">
        <v>2014</v>
      </c>
      <c r="B1774" s="197" t="s">
        <v>2015</v>
      </c>
      <c r="C1774" s="192" t="s">
        <v>1005</v>
      </c>
      <c r="D1774" s="192">
        <v>5410</v>
      </c>
      <c r="E1774" s="193">
        <v>42153</v>
      </c>
      <c r="F1774" s="205"/>
      <c r="G1774" s="205"/>
      <c r="H1774" s="205"/>
      <c r="I1774" s="187">
        <v>37431.24</v>
      </c>
      <c r="J1774" s="193">
        <v>42185</v>
      </c>
      <c r="K1774" s="192" t="s">
        <v>1516</v>
      </c>
      <c r="L1774" s="205"/>
      <c r="M1774" s="197" t="s">
        <v>1516</v>
      </c>
      <c r="N1774" s="187">
        <v>37431.24</v>
      </c>
      <c r="O1774" s="199"/>
      <c r="P1774" s="205"/>
      <c r="Q1774" s="205"/>
      <c r="R1774" s="205"/>
      <c r="S1774" s="205"/>
      <c r="T1774" s="187" t="s">
        <v>1510</v>
      </c>
      <c r="U1774" s="203">
        <v>3622</v>
      </c>
      <c r="V1774" s="201" t="s">
        <v>1039</v>
      </c>
      <c r="W1774" s="201" t="s">
        <v>1043</v>
      </c>
    </row>
    <row r="1775" spans="1:23" ht="52.5">
      <c r="A1775" s="197" t="s">
        <v>2014</v>
      </c>
      <c r="B1775" s="197" t="s">
        <v>2015</v>
      </c>
      <c r="C1775" s="192" t="s">
        <v>1005</v>
      </c>
      <c r="D1775" s="192">
        <v>5531</v>
      </c>
      <c r="E1775" s="193">
        <v>42185</v>
      </c>
      <c r="F1775" s="205"/>
      <c r="G1775" s="205"/>
      <c r="H1775" s="205"/>
      <c r="I1775" s="187">
        <v>14647.22</v>
      </c>
      <c r="J1775" s="193">
        <v>42216</v>
      </c>
      <c r="K1775" s="192" t="s">
        <v>1516</v>
      </c>
      <c r="L1775" s="205"/>
      <c r="M1775" s="197" t="s">
        <v>1516</v>
      </c>
      <c r="N1775" s="187">
        <v>14647.22</v>
      </c>
      <c r="O1775" s="199"/>
      <c r="P1775" s="205"/>
      <c r="Q1775" s="205"/>
      <c r="R1775" s="205"/>
      <c r="S1775" s="205"/>
      <c r="T1775" s="187" t="s">
        <v>1510</v>
      </c>
      <c r="U1775" s="203">
        <v>3591</v>
      </c>
      <c r="V1775" s="201" t="s">
        <v>1039</v>
      </c>
      <c r="W1775" s="201" t="s">
        <v>1043</v>
      </c>
    </row>
    <row r="1776" spans="1:23" ht="52.5">
      <c r="A1776" s="197" t="s">
        <v>2014</v>
      </c>
      <c r="B1776" s="197" t="s">
        <v>2015</v>
      </c>
      <c r="C1776" s="192" t="s">
        <v>1005</v>
      </c>
      <c r="D1776" s="192">
        <v>5532</v>
      </c>
      <c r="E1776" s="193">
        <v>42185</v>
      </c>
      <c r="F1776" s="205"/>
      <c r="G1776" s="205"/>
      <c r="H1776" s="205"/>
      <c r="I1776" s="187">
        <v>36453.300000000003</v>
      </c>
      <c r="J1776" s="193">
        <v>42216</v>
      </c>
      <c r="K1776" s="192" t="s">
        <v>1516</v>
      </c>
      <c r="L1776" s="205"/>
      <c r="M1776" s="197" t="s">
        <v>1516</v>
      </c>
      <c r="N1776" s="187">
        <v>36453.300000000003</v>
      </c>
      <c r="O1776" s="199"/>
      <c r="P1776" s="205"/>
      <c r="Q1776" s="205"/>
      <c r="R1776" s="205"/>
      <c r="S1776" s="205"/>
      <c r="T1776" s="187" t="s">
        <v>1510</v>
      </c>
      <c r="U1776" s="203">
        <v>3591</v>
      </c>
      <c r="V1776" s="201" t="s">
        <v>1039</v>
      </c>
      <c r="W1776" s="201" t="s">
        <v>1043</v>
      </c>
    </row>
    <row r="1777" spans="1:23" ht="52.5">
      <c r="A1777" s="197" t="s">
        <v>2014</v>
      </c>
      <c r="B1777" s="197" t="s">
        <v>2015</v>
      </c>
      <c r="C1777" s="192" t="s">
        <v>1005</v>
      </c>
      <c r="D1777" s="192">
        <v>5647</v>
      </c>
      <c r="E1777" s="193">
        <v>42216</v>
      </c>
      <c r="F1777" s="205"/>
      <c r="G1777" s="205"/>
      <c r="H1777" s="205"/>
      <c r="I1777" s="187">
        <v>16563.259999999998</v>
      </c>
      <c r="J1777" s="193">
        <v>42247</v>
      </c>
      <c r="K1777" s="192" t="s">
        <v>1516</v>
      </c>
      <c r="L1777" s="205"/>
      <c r="M1777" s="197" t="s">
        <v>1516</v>
      </c>
      <c r="N1777" s="187">
        <v>16563.259999999998</v>
      </c>
      <c r="O1777" s="199"/>
      <c r="P1777" s="205"/>
      <c r="Q1777" s="205"/>
      <c r="R1777" s="205"/>
      <c r="S1777" s="205"/>
      <c r="T1777" s="187" t="s">
        <v>1510</v>
      </c>
      <c r="U1777" s="203">
        <v>3560</v>
      </c>
      <c r="V1777" s="201" t="s">
        <v>1039</v>
      </c>
      <c r="W1777" s="201" t="s">
        <v>1043</v>
      </c>
    </row>
    <row r="1778" spans="1:23" ht="52.5">
      <c r="A1778" s="197" t="s">
        <v>2014</v>
      </c>
      <c r="B1778" s="197" t="s">
        <v>2015</v>
      </c>
      <c r="C1778" s="192" t="s">
        <v>1005</v>
      </c>
      <c r="D1778" s="192">
        <v>5648</v>
      </c>
      <c r="E1778" s="193">
        <v>42216</v>
      </c>
      <c r="F1778" s="205"/>
      <c r="G1778" s="205"/>
      <c r="H1778" s="205"/>
      <c r="I1778" s="187">
        <v>36699.01</v>
      </c>
      <c r="J1778" s="193">
        <v>42247</v>
      </c>
      <c r="K1778" s="192" t="s">
        <v>1516</v>
      </c>
      <c r="L1778" s="205"/>
      <c r="M1778" s="197" t="s">
        <v>1516</v>
      </c>
      <c r="N1778" s="187">
        <v>36699.01</v>
      </c>
      <c r="O1778" s="199"/>
      <c r="P1778" s="205"/>
      <c r="Q1778" s="205"/>
      <c r="R1778" s="205"/>
      <c r="S1778" s="205"/>
      <c r="T1778" s="187" t="s">
        <v>1510</v>
      </c>
      <c r="U1778" s="203">
        <v>3560</v>
      </c>
      <c r="V1778" s="201" t="s">
        <v>1039</v>
      </c>
      <c r="W1778" s="201" t="s">
        <v>1043</v>
      </c>
    </row>
    <row r="1779" spans="1:23" ht="52.5">
      <c r="A1779" s="197" t="s">
        <v>2014</v>
      </c>
      <c r="B1779" s="197" t="s">
        <v>2015</v>
      </c>
      <c r="C1779" s="192" t="s">
        <v>1005</v>
      </c>
      <c r="D1779" s="192">
        <v>5758</v>
      </c>
      <c r="E1779" s="193">
        <v>42247</v>
      </c>
      <c r="F1779" s="205"/>
      <c r="G1779" s="205"/>
      <c r="H1779" s="205"/>
      <c r="I1779" s="187">
        <v>15469.81</v>
      </c>
      <c r="J1779" s="193">
        <v>42277</v>
      </c>
      <c r="K1779" s="192" t="s">
        <v>1516</v>
      </c>
      <c r="L1779" s="205"/>
      <c r="M1779" s="197" t="s">
        <v>1516</v>
      </c>
      <c r="N1779" s="187">
        <v>15469.81</v>
      </c>
      <c r="O1779" s="199"/>
      <c r="P1779" s="205"/>
      <c r="Q1779" s="205"/>
      <c r="R1779" s="205"/>
      <c r="S1779" s="205"/>
      <c r="T1779" s="187" t="s">
        <v>1510</v>
      </c>
      <c r="U1779" s="203">
        <v>3530</v>
      </c>
      <c r="V1779" s="201" t="s">
        <v>1039</v>
      </c>
      <c r="W1779" s="201" t="s">
        <v>1043</v>
      </c>
    </row>
    <row r="1780" spans="1:23" ht="52.5">
      <c r="A1780" s="197" t="s">
        <v>2014</v>
      </c>
      <c r="B1780" s="197" t="s">
        <v>2015</v>
      </c>
      <c r="C1780" s="192" t="s">
        <v>1005</v>
      </c>
      <c r="D1780" s="192">
        <v>5759</v>
      </c>
      <c r="E1780" s="193">
        <v>42247</v>
      </c>
      <c r="F1780" s="205"/>
      <c r="G1780" s="205"/>
      <c r="H1780" s="205"/>
      <c r="I1780" s="187">
        <v>40432.230000000003</v>
      </c>
      <c r="J1780" s="193">
        <v>42277</v>
      </c>
      <c r="K1780" s="192" t="s">
        <v>1516</v>
      </c>
      <c r="L1780" s="205"/>
      <c r="M1780" s="197" t="s">
        <v>1516</v>
      </c>
      <c r="N1780" s="187">
        <v>40432.230000000003</v>
      </c>
      <c r="O1780" s="199"/>
      <c r="P1780" s="205"/>
      <c r="Q1780" s="205"/>
      <c r="R1780" s="205"/>
      <c r="S1780" s="205"/>
      <c r="T1780" s="187" t="s">
        <v>1510</v>
      </c>
      <c r="U1780" s="203">
        <v>3530</v>
      </c>
      <c r="V1780" s="201" t="s">
        <v>1039</v>
      </c>
      <c r="W1780" s="201" t="s">
        <v>1043</v>
      </c>
    </row>
    <row r="1781" spans="1:23" ht="52.5">
      <c r="A1781" s="197" t="s">
        <v>2014</v>
      </c>
      <c r="B1781" s="197" t="s">
        <v>2015</v>
      </c>
      <c r="C1781" s="192" t="s">
        <v>1005</v>
      </c>
      <c r="D1781" s="192">
        <v>5871</v>
      </c>
      <c r="E1781" s="193">
        <v>42277</v>
      </c>
      <c r="F1781" s="205"/>
      <c r="G1781" s="205"/>
      <c r="H1781" s="205"/>
      <c r="I1781" s="187">
        <v>15389.12</v>
      </c>
      <c r="J1781" s="193">
        <v>42307</v>
      </c>
      <c r="K1781" s="192" t="s">
        <v>1516</v>
      </c>
      <c r="L1781" s="205"/>
      <c r="M1781" s="197" t="s">
        <v>1516</v>
      </c>
      <c r="N1781" s="187">
        <v>15389.12</v>
      </c>
      <c r="O1781" s="199"/>
      <c r="P1781" s="205"/>
      <c r="Q1781" s="205"/>
      <c r="R1781" s="205"/>
      <c r="S1781" s="205"/>
      <c r="T1781" s="187" t="s">
        <v>1510</v>
      </c>
      <c r="U1781" s="203">
        <v>3500</v>
      </c>
      <c r="V1781" s="201" t="s">
        <v>1039</v>
      </c>
      <c r="W1781" s="201" t="s">
        <v>1043</v>
      </c>
    </row>
    <row r="1782" spans="1:23" ht="52.5">
      <c r="A1782" s="197" t="s">
        <v>2014</v>
      </c>
      <c r="B1782" s="197" t="s">
        <v>2015</v>
      </c>
      <c r="C1782" s="192" t="s">
        <v>1005</v>
      </c>
      <c r="D1782" s="192">
        <v>5872</v>
      </c>
      <c r="E1782" s="193">
        <v>42277</v>
      </c>
      <c r="F1782" s="205"/>
      <c r="G1782" s="205"/>
      <c r="H1782" s="205"/>
      <c r="I1782" s="187">
        <v>39582.699999999997</v>
      </c>
      <c r="J1782" s="193">
        <v>42307</v>
      </c>
      <c r="K1782" s="192" t="s">
        <v>1516</v>
      </c>
      <c r="L1782" s="205"/>
      <c r="M1782" s="197" t="s">
        <v>1516</v>
      </c>
      <c r="N1782" s="187">
        <v>39582.699999999997</v>
      </c>
      <c r="O1782" s="199"/>
      <c r="P1782" s="205"/>
      <c r="Q1782" s="205"/>
      <c r="R1782" s="205"/>
      <c r="S1782" s="205"/>
      <c r="T1782" s="187" t="s">
        <v>1510</v>
      </c>
      <c r="U1782" s="203">
        <v>3500</v>
      </c>
      <c r="V1782" s="201" t="s">
        <v>1039</v>
      </c>
      <c r="W1782" s="201" t="s">
        <v>1043</v>
      </c>
    </row>
    <row r="1783" spans="1:23" ht="52.5">
      <c r="A1783" s="197" t="s">
        <v>2014</v>
      </c>
      <c r="B1783" s="197" t="s">
        <v>2015</v>
      </c>
      <c r="C1783" s="192" t="s">
        <v>1005</v>
      </c>
      <c r="D1783" s="192">
        <v>5983</v>
      </c>
      <c r="E1783" s="193">
        <v>42307</v>
      </c>
      <c r="F1783" s="205"/>
      <c r="G1783" s="205"/>
      <c r="H1783" s="205"/>
      <c r="I1783" s="187">
        <v>15427.17</v>
      </c>
      <c r="J1783" s="193">
        <v>42338</v>
      </c>
      <c r="K1783" s="192" t="s">
        <v>1516</v>
      </c>
      <c r="L1783" s="205"/>
      <c r="M1783" s="197" t="s">
        <v>1516</v>
      </c>
      <c r="N1783" s="187">
        <v>15427.17</v>
      </c>
      <c r="O1783" s="199"/>
      <c r="P1783" s="205"/>
      <c r="Q1783" s="205"/>
      <c r="R1783" s="205"/>
      <c r="S1783" s="205"/>
      <c r="T1783" s="187" t="s">
        <v>1510</v>
      </c>
      <c r="U1783" s="203">
        <v>3469</v>
      </c>
      <c r="V1783" s="201" t="s">
        <v>1039</v>
      </c>
      <c r="W1783" s="201" t="s">
        <v>1043</v>
      </c>
    </row>
    <row r="1784" spans="1:23" ht="52.5">
      <c r="A1784" s="197" t="s">
        <v>2014</v>
      </c>
      <c r="B1784" s="197" t="s">
        <v>2015</v>
      </c>
      <c r="C1784" s="192" t="s">
        <v>1005</v>
      </c>
      <c r="D1784" s="192">
        <v>5984</v>
      </c>
      <c r="E1784" s="193">
        <v>42307</v>
      </c>
      <c r="F1784" s="205"/>
      <c r="G1784" s="205"/>
      <c r="H1784" s="205"/>
      <c r="I1784" s="187">
        <v>38803.29</v>
      </c>
      <c r="J1784" s="193">
        <v>42338</v>
      </c>
      <c r="K1784" s="192" t="s">
        <v>1516</v>
      </c>
      <c r="L1784" s="205"/>
      <c r="M1784" s="197" t="s">
        <v>1516</v>
      </c>
      <c r="N1784" s="187">
        <v>38803.29</v>
      </c>
      <c r="O1784" s="199"/>
      <c r="P1784" s="205"/>
      <c r="Q1784" s="205"/>
      <c r="R1784" s="205"/>
      <c r="S1784" s="205"/>
      <c r="T1784" s="187" t="s">
        <v>1510</v>
      </c>
      <c r="U1784" s="203">
        <v>3469</v>
      </c>
      <c r="V1784" s="201" t="s">
        <v>1039</v>
      </c>
      <c r="W1784" s="201" t="s">
        <v>1043</v>
      </c>
    </row>
    <row r="1785" spans="1:23" ht="52.5">
      <c r="A1785" s="197" t="s">
        <v>2014</v>
      </c>
      <c r="B1785" s="197" t="s">
        <v>2015</v>
      </c>
      <c r="C1785" s="192" t="s">
        <v>1005</v>
      </c>
      <c r="D1785" s="192">
        <v>6109</v>
      </c>
      <c r="E1785" s="193">
        <v>42338</v>
      </c>
      <c r="F1785" s="205"/>
      <c r="G1785" s="205"/>
      <c r="H1785" s="205"/>
      <c r="I1785" s="187">
        <v>15709.24</v>
      </c>
      <c r="J1785" s="193">
        <v>42368</v>
      </c>
      <c r="K1785" s="192" t="s">
        <v>1516</v>
      </c>
      <c r="L1785" s="205"/>
      <c r="M1785" s="197" t="s">
        <v>1516</v>
      </c>
      <c r="N1785" s="187">
        <v>15709.24</v>
      </c>
      <c r="O1785" s="199"/>
      <c r="P1785" s="205"/>
      <c r="Q1785" s="205"/>
      <c r="R1785" s="205"/>
      <c r="S1785" s="205"/>
      <c r="T1785" s="187" t="s">
        <v>1510</v>
      </c>
      <c r="U1785" s="203">
        <v>3439</v>
      </c>
      <c r="V1785" s="201" t="s">
        <v>1039</v>
      </c>
      <c r="W1785" s="201" t="s">
        <v>1043</v>
      </c>
    </row>
    <row r="1786" spans="1:23" ht="52.5">
      <c r="A1786" s="197" t="s">
        <v>2014</v>
      </c>
      <c r="B1786" s="197" t="s">
        <v>2015</v>
      </c>
      <c r="C1786" s="192" t="s">
        <v>1005</v>
      </c>
      <c r="D1786" s="192">
        <v>6110</v>
      </c>
      <c r="E1786" s="193">
        <v>42338</v>
      </c>
      <c r="F1786" s="205"/>
      <c r="G1786" s="205"/>
      <c r="H1786" s="205"/>
      <c r="I1786" s="187">
        <v>38588.39</v>
      </c>
      <c r="J1786" s="193">
        <v>42368</v>
      </c>
      <c r="K1786" s="192" t="s">
        <v>1516</v>
      </c>
      <c r="L1786" s="205"/>
      <c r="M1786" s="197" t="s">
        <v>1516</v>
      </c>
      <c r="N1786" s="187">
        <v>38588.39</v>
      </c>
      <c r="O1786" s="199"/>
      <c r="P1786" s="205"/>
      <c r="Q1786" s="205"/>
      <c r="R1786" s="205"/>
      <c r="S1786" s="205"/>
      <c r="T1786" s="187" t="s">
        <v>1510</v>
      </c>
      <c r="U1786" s="203">
        <v>3439</v>
      </c>
      <c r="V1786" s="201" t="s">
        <v>1039</v>
      </c>
      <c r="W1786" s="201" t="s">
        <v>1043</v>
      </c>
    </row>
    <row r="1787" spans="1:23" ht="52.5">
      <c r="A1787" s="197" t="s">
        <v>2014</v>
      </c>
      <c r="B1787" s="197" t="s">
        <v>2015</v>
      </c>
      <c r="C1787" s="192" t="s">
        <v>1005</v>
      </c>
      <c r="D1787" s="192">
        <v>6233</v>
      </c>
      <c r="E1787" s="193">
        <v>42369</v>
      </c>
      <c r="F1787" s="205"/>
      <c r="G1787" s="205"/>
      <c r="H1787" s="205"/>
      <c r="I1787" s="187">
        <v>15500.08</v>
      </c>
      <c r="J1787" s="193">
        <v>42398</v>
      </c>
      <c r="K1787" s="192" t="s">
        <v>1516</v>
      </c>
      <c r="L1787" s="205"/>
      <c r="M1787" s="197" t="s">
        <v>1516</v>
      </c>
      <c r="N1787" s="187">
        <v>15500.08</v>
      </c>
      <c r="O1787" s="199"/>
      <c r="P1787" s="205"/>
      <c r="Q1787" s="205"/>
      <c r="R1787" s="205"/>
      <c r="S1787" s="205"/>
      <c r="T1787" s="187" t="s">
        <v>1510</v>
      </c>
      <c r="U1787" s="203">
        <v>3409</v>
      </c>
      <c r="V1787" s="201" t="s">
        <v>1039</v>
      </c>
      <c r="W1787" s="201" t="s">
        <v>1043</v>
      </c>
    </row>
    <row r="1788" spans="1:23" ht="52.5">
      <c r="A1788" s="197" t="s">
        <v>2014</v>
      </c>
      <c r="B1788" s="197" t="s">
        <v>2015</v>
      </c>
      <c r="C1788" s="192" t="s">
        <v>1005</v>
      </c>
      <c r="D1788" s="192">
        <v>6234</v>
      </c>
      <c r="E1788" s="193">
        <v>42369</v>
      </c>
      <c r="F1788" s="205"/>
      <c r="G1788" s="205"/>
      <c r="H1788" s="205"/>
      <c r="I1788" s="187">
        <v>38524.58</v>
      </c>
      <c r="J1788" s="193">
        <v>42398</v>
      </c>
      <c r="K1788" s="192" t="s">
        <v>1516</v>
      </c>
      <c r="L1788" s="205"/>
      <c r="M1788" s="197" t="s">
        <v>1516</v>
      </c>
      <c r="N1788" s="187">
        <v>38524.58</v>
      </c>
      <c r="O1788" s="199"/>
      <c r="P1788" s="205"/>
      <c r="Q1788" s="205"/>
      <c r="R1788" s="205"/>
      <c r="S1788" s="205"/>
      <c r="T1788" s="187" t="s">
        <v>1510</v>
      </c>
      <c r="U1788" s="203">
        <v>3409</v>
      </c>
      <c r="V1788" s="201" t="s">
        <v>1039</v>
      </c>
      <c r="W1788" s="201" t="s">
        <v>1043</v>
      </c>
    </row>
    <row r="1789" spans="1:23" ht="52.5">
      <c r="A1789" s="197" t="s">
        <v>2014</v>
      </c>
      <c r="B1789" s="197" t="s">
        <v>2015</v>
      </c>
      <c r="C1789" s="192" t="s">
        <v>1005</v>
      </c>
      <c r="D1789" s="192">
        <v>6492</v>
      </c>
      <c r="E1789" s="193">
        <v>42400</v>
      </c>
      <c r="F1789" s="205"/>
      <c r="G1789" s="205"/>
      <c r="H1789" s="205"/>
      <c r="I1789" s="187">
        <v>15139.98</v>
      </c>
      <c r="J1789" s="193">
        <v>42429</v>
      </c>
      <c r="K1789" s="192" t="s">
        <v>1516</v>
      </c>
      <c r="L1789" s="205"/>
      <c r="M1789" s="197" t="s">
        <v>1516</v>
      </c>
      <c r="N1789" s="187">
        <v>15139.98</v>
      </c>
      <c r="O1789" s="199"/>
      <c r="P1789" s="205"/>
      <c r="Q1789" s="205"/>
      <c r="R1789" s="205"/>
      <c r="S1789" s="205"/>
      <c r="T1789" s="187" t="s">
        <v>1510</v>
      </c>
      <c r="U1789" s="203">
        <v>3378</v>
      </c>
      <c r="V1789" s="201" t="s">
        <v>1039</v>
      </c>
      <c r="W1789" s="201" t="s">
        <v>1043</v>
      </c>
    </row>
    <row r="1790" spans="1:23" ht="52.5">
      <c r="A1790" s="197" t="s">
        <v>2014</v>
      </c>
      <c r="B1790" s="197" t="s">
        <v>2015</v>
      </c>
      <c r="C1790" s="192" t="s">
        <v>1005</v>
      </c>
      <c r="D1790" s="192">
        <v>6493</v>
      </c>
      <c r="E1790" s="193">
        <v>42400</v>
      </c>
      <c r="F1790" s="205"/>
      <c r="G1790" s="205"/>
      <c r="H1790" s="205"/>
      <c r="I1790" s="187">
        <v>40715.39</v>
      </c>
      <c r="J1790" s="193">
        <v>42429</v>
      </c>
      <c r="K1790" s="192" t="s">
        <v>1516</v>
      </c>
      <c r="L1790" s="205"/>
      <c r="M1790" s="197" t="s">
        <v>1516</v>
      </c>
      <c r="N1790" s="187">
        <v>40715.39</v>
      </c>
      <c r="O1790" s="199"/>
      <c r="P1790" s="205"/>
      <c r="Q1790" s="205"/>
      <c r="R1790" s="205"/>
      <c r="S1790" s="205"/>
      <c r="T1790" s="187" t="s">
        <v>1510</v>
      </c>
      <c r="U1790" s="203">
        <v>3378</v>
      </c>
      <c r="V1790" s="201" t="s">
        <v>1039</v>
      </c>
      <c r="W1790" s="201" t="s">
        <v>1043</v>
      </c>
    </row>
    <row r="1791" spans="1:23" ht="52.5">
      <c r="A1791" s="197" t="s">
        <v>2014</v>
      </c>
      <c r="B1791" s="197" t="s">
        <v>2015</v>
      </c>
      <c r="C1791" s="192" t="s">
        <v>1005</v>
      </c>
      <c r="D1791" s="192">
        <v>6645</v>
      </c>
      <c r="E1791" s="193">
        <v>42429</v>
      </c>
      <c r="F1791" s="205"/>
      <c r="G1791" s="205"/>
      <c r="H1791" s="205"/>
      <c r="I1791" s="187">
        <v>14670.68</v>
      </c>
      <c r="J1791" s="193">
        <v>42460</v>
      </c>
      <c r="K1791" s="192" t="s">
        <v>1516</v>
      </c>
      <c r="L1791" s="205"/>
      <c r="M1791" s="197" t="s">
        <v>1516</v>
      </c>
      <c r="N1791" s="187">
        <v>14670.68</v>
      </c>
      <c r="O1791" s="199"/>
      <c r="P1791" s="205"/>
      <c r="Q1791" s="205"/>
      <c r="R1791" s="205"/>
      <c r="S1791" s="205"/>
      <c r="T1791" s="187" t="s">
        <v>1510</v>
      </c>
      <c r="U1791" s="203">
        <v>3347</v>
      </c>
      <c r="V1791" s="201" t="s">
        <v>1039</v>
      </c>
      <c r="W1791" s="201" t="s">
        <v>1043</v>
      </c>
    </row>
    <row r="1792" spans="1:23" ht="52.5">
      <c r="A1792" s="197" t="s">
        <v>2014</v>
      </c>
      <c r="B1792" s="197" t="s">
        <v>2015</v>
      </c>
      <c r="C1792" s="192" t="s">
        <v>1005</v>
      </c>
      <c r="D1792" s="192">
        <v>6646</v>
      </c>
      <c r="E1792" s="193">
        <v>42429</v>
      </c>
      <c r="F1792" s="205"/>
      <c r="G1792" s="205"/>
      <c r="H1792" s="205"/>
      <c r="I1792" s="187">
        <v>39915.699999999997</v>
      </c>
      <c r="J1792" s="193">
        <v>42460</v>
      </c>
      <c r="K1792" s="192" t="s">
        <v>1516</v>
      </c>
      <c r="L1792" s="205"/>
      <c r="M1792" s="197" t="s">
        <v>1516</v>
      </c>
      <c r="N1792" s="187">
        <v>39915.699999999997</v>
      </c>
      <c r="O1792" s="199"/>
      <c r="P1792" s="205"/>
      <c r="Q1792" s="205"/>
      <c r="R1792" s="205"/>
      <c r="S1792" s="205"/>
      <c r="T1792" s="187" t="s">
        <v>1510</v>
      </c>
      <c r="U1792" s="203">
        <v>3347</v>
      </c>
      <c r="V1792" s="201" t="s">
        <v>1039</v>
      </c>
      <c r="W1792" s="201" t="s">
        <v>1043</v>
      </c>
    </row>
    <row r="1793" spans="1:23" ht="52.5">
      <c r="A1793" s="197" t="s">
        <v>2014</v>
      </c>
      <c r="B1793" s="197" t="s">
        <v>2015</v>
      </c>
      <c r="C1793" s="192" t="s">
        <v>1005</v>
      </c>
      <c r="D1793" s="192">
        <v>6800</v>
      </c>
      <c r="E1793" s="193">
        <v>42460</v>
      </c>
      <c r="F1793" s="205"/>
      <c r="G1793" s="205"/>
      <c r="H1793" s="205"/>
      <c r="I1793" s="187">
        <v>14651.12</v>
      </c>
      <c r="J1793" s="193">
        <v>42489</v>
      </c>
      <c r="K1793" s="192" t="s">
        <v>1516</v>
      </c>
      <c r="L1793" s="205"/>
      <c r="M1793" s="197" t="s">
        <v>1516</v>
      </c>
      <c r="N1793" s="187">
        <v>14651.12</v>
      </c>
      <c r="O1793" s="199"/>
      <c r="P1793" s="205"/>
      <c r="Q1793" s="205"/>
      <c r="R1793" s="205"/>
      <c r="S1793" s="205"/>
      <c r="T1793" s="187" t="s">
        <v>1510</v>
      </c>
      <c r="U1793" s="203">
        <v>3318</v>
      </c>
      <c r="V1793" s="201" t="s">
        <v>1039</v>
      </c>
      <c r="W1793" s="201" t="s">
        <v>1043</v>
      </c>
    </row>
    <row r="1794" spans="1:23" ht="52.5">
      <c r="A1794" s="197" t="s">
        <v>2014</v>
      </c>
      <c r="B1794" s="197" t="s">
        <v>2015</v>
      </c>
      <c r="C1794" s="192" t="s">
        <v>1005</v>
      </c>
      <c r="D1794" s="192">
        <v>6801</v>
      </c>
      <c r="E1794" s="193">
        <v>42460</v>
      </c>
      <c r="F1794" s="205"/>
      <c r="G1794" s="205"/>
      <c r="H1794" s="205"/>
      <c r="I1794" s="187">
        <v>41230.839999999997</v>
      </c>
      <c r="J1794" s="193">
        <v>42489</v>
      </c>
      <c r="K1794" s="192" t="s">
        <v>1516</v>
      </c>
      <c r="L1794" s="205"/>
      <c r="M1794" s="197" t="s">
        <v>1516</v>
      </c>
      <c r="N1794" s="187">
        <v>41230.839999999997</v>
      </c>
      <c r="O1794" s="199"/>
      <c r="P1794" s="205"/>
      <c r="Q1794" s="205"/>
      <c r="R1794" s="205"/>
      <c r="S1794" s="205"/>
      <c r="T1794" s="187" t="s">
        <v>1510</v>
      </c>
      <c r="U1794" s="203">
        <v>3318</v>
      </c>
      <c r="V1794" s="201" t="s">
        <v>1039</v>
      </c>
      <c r="W1794" s="201" t="s">
        <v>1043</v>
      </c>
    </row>
    <row r="1795" spans="1:23" ht="52.5">
      <c r="A1795" s="197" t="s">
        <v>2014</v>
      </c>
      <c r="B1795" s="197" t="s">
        <v>2015</v>
      </c>
      <c r="C1795" s="192" t="s">
        <v>1005</v>
      </c>
      <c r="D1795" s="192">
        <v>6958</v>
      </c>
      <c r="E1795" s="193">
        <v>42489</v>
      </c>
      <c r="F1795" s="205"/>
      <c r="G1795" s="205"/>
      <c r="H1795" s="205"/>
      <c r="I1795" s="187">
        <v>14451.55</v>
      </c>
      <c r="J1795" s="193">
        <v>42521</v>
      </c>
      <c r="K1795" s="192" t="s">
        <v>1516</v>
      </c>
      <c r="L1795" s="205"/>
      <c r="M1795" s="197" t="s">
        <v>1516</v>
      </c>
      <c r="N1795" s="187">
        <v>14451.55</v>
      </c>
      <c r="O1795" s="199"/>
      <c r="P1795" s="205"/>
      <c r="Q1795" s="205"/>
      <c r="R1795" s="205"/>
      <c r="S1795" s="205"/>
      <c r="T1795" s="187" t="s">
        <v>1510</v>
      </c>
      <c r="U1795" s="203">
        <v>3286</v>
      </c>
      <c r="V1795" s="201" t="s">
        <v>1039</v>
      </c>
      <c r="W1795" s="201" t="s">
        <v>1043</v>
      </c>
    </row>
    <row r="1796" spans="1:23" ht="52.5">
      <c r="A1796" s="197" t="s">
        <v>2014</v>
      </c>
      <c r="B1796" s="197" t="s">
        <v>2015</v>
      </c>
      <c r="C1796" s="192" t="s">
        <v>1005</v>
      </c>
      <c r="D1796" s="192">
        <v>6959</v>
      </c>
      <c r="E1796" s="193">
        <v>42489</v>
      </c>
      <c r="F1796" s="205"/>
      <c r="G1796" s="205"/>
      <c r="H1796" s="205"/>
      <c r="I1796" s="187">
        <v>39211.71</v>
      </c>
      <c r="J1796" s="193">
        <v>42521</v>
      </c>
      <c r="K1796" s="192" t="s">
        <v>1516</v>
      </c>
      <c r="L1796" s="205"/>
      <c r="M1796" s="197" t="s">
        <v>1516</v>
      </c>
      <c r="N1796" s="187">
        <v>39211.71</v>
      </c>
      <c r="O1796" s="199"/>
      <c r="P1796" s="205"/>
      <c r="Q1796" s="205"/>
      <c r="R1796" s="205"/>
      <c r="S1796" s="205"/>
      <c r="T1796" s="187" t="s">
        <v>1510</v>
      </c>
      <c r="U1796" s="203">
        <v>3286</v>
      </c>
      <c r="V1796" s="201" t="s">
        <v>1039</v>
      </c>
      <c r="W1796" s="201" t="s">
        <v>1043</v>
      </c>
    </row>
    <row r="1797" spans="1:23" ht="52.5">
      <c r="A1797" s="197" t="s">
        <v>2014</v>
      </c>
      <c r="B1797" s="197" t="s">
        <v>2015</v>
      </c>
      <c r="C1797" s="192" t="s">
        <v>1005</v>
      </c>
      <c r="D1797" s="192">
        <v>7122</v>
      </c>
      <c r="E1797" s="193">
        <v>42521</v>
      </c>
      <c r="F1797" s="205"/>
      <c r="G1797" s="205"/>
      <c r="H1797" s="205"/>
      <c r="I1797" s="187">
        <v>14771.4</v>
      </c>
      <c r="J1797" s="193">
        <v>42551</v>
      </c>
      <c r="K1797" s="192" t="s">
        <v>1516</v>
      </c>
      <c r="L1797" s="205"/>
      <c r="M1797" s="197" t="s">
        <v>1516</v>
      </c>
      <c r="N1797" s="187">
        <v>14771.4</v>
      </c>
      <c r="O1797" s="199"/>
      <c r="P1797" s="205"/>
      <c r="Q1797" s="205"/>
      <c r="R1797" s="205"/>
      <c r="S1797" s="205"/>
      <c r="T1797" s="187" t="s">
        <v>1510</v>
      </c>
      <c r="U1797" s="203">
        <v>3256</v>
      </c>
      <c r="V1797" s="201" t="s">
        <v>1039</v>
      </c>
      <c r="W1797" s="201" t="s">
        <v>1043</v>
      </c>
    </row>
    <row r="1798" spans="1:23" ht="52.5">
      <c r="A1798" s="197" t="s">
        <v>2014</v>
      </c>
      <c r="B1798" s="197" t="s">
        <v>2015</v>
      </c>
      <c r="C1798" s="192" t="s">
        <v>1005</v>
      </c>
      <c r="D1798" s="192">
        <v>7123</v>
      </c>
      <c r="E1798" s="193">
        <v>42521</v>
      </c>
      <c r="F1798" s="205"/>
      <c r="G1798" s="205"/>
      <c r="H1798" s="205"/>
      <c r="I1798" s="187">
        <v>45734.02</v>
      </c>
      <c r="J1798" s="193">
        <v>42551</v>
      </c>
      <c r="K1798" s="192" t="s">
        <v>1516</v>
      </c>
      <c r="L1798" s="205"/>
      <c r="M1798" s="197" t="s">
        <v>1516</v>
      </c>
      <c r="N1798" s="187">
        <v>45734.02</v>
      </c>
      <c r="O1798" s="199"/>
      <c r="P1798" s="205"/>
      <c r="Q1798" s="205"/>
      <c r="R1798" s="205"/>
      <c r="S1798" s="205"/>
      <c r="T1798" s="187" t="s">
        <v>1510</v>
      </c>
      <c r="U1798" s="203">
        <v>3256</v>
      </c>
      <c r="V1798" s="201" t="s">
        <v>1039</v>
      </c>
      <c r="W1798" s="201" t="s">
        <v>1043</v>
      </c>
    </row>
    <row r="1799" spans="1:23" ht="52.5">
      <c r="A1799" s="197" t="s">
        <v>2014</v>
      </c>
      <c r="B1799" s="197" t="s">
        <v>2015</v>
      </c>
      <c r="C1799" s="192" t="s">
        <v>1005</v>
      </c>
      <c r="D1799" s="192">
        <v>7140</v>
      </c>
      <c r="E1799" s="193">
        <v>42551</v>
      </c>
      <c r="F1799" s="205"/>
      <c r="G1799" s="205"/>
      <c r="H1799" s="205"/>
      <c r="I1799" s="187">
        <v>1048733.07</v>
      </c>
      <c r="J1799" s="193">
        <v>42580</v>
      </c>
      <c r="K1799" s="192" t="s">
        <v>1516</v>
      </c>
      <c r="L1799" s="205"/>
      <c r="M1799" s="197" t="s">
        <v>1516</v>
      </c>
      <c r="N1799" s="187">
        <v>1048733.07</v>
      </c>
      <c r="O1799" s="199"/>
      <c r="P1799" s="205"/>
      <c r="Q1799" s="205"/>
      <c r="R1799" s="205"/>
      <c r="S1799" s="205"/>
      <c r="T1799" s="187" t="s">
        <v>1510</v>
      </c>
      <c r="U1799" s="203">
        <v>3227</v>
      </c>
      <c r="V1799" s="201" t="s">
        <v>1039</v>
      </c>
      <c r="W1799" s="201" t="s">
        <v>1043</v>
      </c>
    </row>
    <row r="1800" spans="1:23" ht="52.5">
      <c r="A1800" s="197" t="s">
        <v>2014</v>
      </c>
      <c r="B1800" s="197" t="s">
        <v>2015</v>
      </c>
      <c r="C1800" s="192" t="s">
        <v>1005</v>
      </c>
      <c r="D1800" s="192">
        <v>7251</v>
      </c>
      <c r="E1800" s="193">
        <v>42551</v>
      </c>
      <c r="F1800" s="205"/>
      <c r="G1800" s="205"/>
      <c r="H1800" s="205"/>
      <c r="I1800" s="187">
        <v>17291.46</v>
      </c>
      <c r="J1800" s="193">
        <v>42580</v>
      </c>
      <c r="K1800" s="192" t="s">
        <v>1516</v>
      </c>
      <c r="L1800" s="205"/>
      <c r="M1800" s="197" t="s">
        <v>1516</v>
      </c>
      <c r="N1800" s="187">
        <v>17291.46</v>
      </c>
      <c r="O1800" s="199"/>
      <c r="P1800" s="205"/>
      <c r="Q1800" s="205"/>
      <c r="R1800" s="205"/>
      <c r="S1800" s="205"/>
      <c r="T1800" s="187" t="s">
        <v>1510</v>
      </c>
      <c r="U1800" s="203">
        <v>3227</v>
      </c>
      <c r="V1800" s="201" t="s">
        <v>1039</v>
      </c>
      <c r="W1800" s="201" t="s">
        <v>1043</v>
      </c>
    </row>
    <row r="1801" spans="1:23" ht="52.5">
      <c r="A1801" s="197" t="s">
        <v>2014</v>
      </c>
      <c r="B1801" s="197" t="s">
        <v>2015</v>
      </c>
      <c r="C1801" s="192" t="s">
        <v>1005</v>
      </c>
      <c r="D1801" s="192">
        <v>7252</v>
      </c>
      <c r="E1801" s="193">
        <v>42551</v>
      </c>
      <c r="F1801" s="205"/>
      <c r="G1801" s="205"/>
      <c r="H1801" s="205"/>
      <c r="I1801" s="187">
        <v>43536.53</v>
      </c>
      <c r="J1801" s="193">
        <v>42580</v>
      </c>
      <c r="K1801" s="192" t="s">
        <v>1516</v>
      </c>
      <c r="L1801" s="205"/>
      <c r="M1801" s="197" t="s">
        <v>1516</v>
      </c>
      <c r="N1801" s="187">
        <v>43536.53</v>
      </c>
      <c r="O1801" s="199"/>
      <c r="P1801" s="205"/>
      <c r="Q1801" s="205"/>
      <c r="R1801" s="205"/>
      <c r="S1801" s="205"/>
      <c r="T1801" s="187" t="s">
        <v>1510</v>
      </c>
      <c r="U1801" s="203">
        <v>3227</v>
      </c>
      <c r="V1801" s="201" t="s">
        <v>1039</v>
      </c>
      <c r="W1801" s="201" t="s">
        <v>1043</v>
      </c>
    </row>
    <row r="1802" spans="1:23" ht="52.5">
      <c r="A1802" s="197" t="s">
        <v>2014</v>
      </c>
      <c r="B1802" s="197" t="s">
        <v>2015</v>
      </c>
      <c r="C1802" s="192" t="s">
        <v>1005</v>
      </c>
      <c r="D1802" s="192">
        <v>7521</v>
      </c>
      <c r="E1802" s="193">
        <v>42580</v>
      </c>
      <c r="F1802" s="205"/>
      <c r="G1802" s="205"/>
      <c r="H1802" s="205"/>
      <c r="I1802" s="187">
        <v>16149.92</v>
      </c>
      <c r="J1802" s="193">
        <v>42613</v>
      </c>
      <c r="K1802" s="192" t="s">
        <v>1516</v>
      </c>
      <c r="L1802" s="205"/>
      <c r="M1802" s="197" t="s">
        <v>1516</v>
      </c>
      <c r="N1802" s="187">
        <v>16149.92</v>
      </c>
      <c r="O1802" s="199"/>
      <c r="P1802" s="205"/>
      <c r="Q1802" s="205"/>
      <c r="R1802" s="205"/>
      <c r="S1802" s="205"/>
      <c r="T1802" s="187" t="s">
        <v>1510</v>
      </c>
      <c r="U1802" s="203">
        <v>3194</v>
      </c>
      <c r="V1802" s="201" t="s">
        <v>1039</v>
      </c>
      <c r="W1802" s="201" t="s">
        <v>1043</v>
      </c>
    </row>
    <row r="1803" spans="1:23" ht="52.5">
      <c r="A1803" s="197" t="s">
        <v>2014</v>
      </c>
      <c r="B1803" s="197" t="s">
        <v>2015</v>
      </c>
      <c r="C1803" s="192" t="s">
        <v>1005</v>
      </c>
      <c r="D1803" s="192">
        <v>7522</v>
      </c>
      <c r="E1803" s="193">
        <v>42580</v>
      </c>
      <c r="F1803" s="205"/>
      <c r="G1803" s="205"/>
      <c r="H1803" s="205"/>
      <c r="I1803" s="187">
        <v>39892.06</v>
      </c>
      <c r="J1803" s="193">
        <v>42613</v>
      </c>
      <c r="K1803" s="192" t="s">
        <v>1516</v>
      </c>
      <c r="L1803" s="205"/>
      <c r="M1803" s="197" t="s">
        <v>1516</v>
      </c>
      <c r="N1803" s="187">
        <v>39892.06</v>
      </c>
      <c r="O1803" s="199"/>
      <c r="P1803" s="205"/>
      <c r="Q1803" s="205"/>
      <c r="R1803" s="205"/>
      <c r="S1803" s="205"/>
      <c r="T1803" s="187" t="s">
        <v>1510</v>
      </c>
      <c r="U1803" s="203">
        <v>3194</v>
      </c>
      <c r="V1803" s="201" t="s">
        <v>1039</v>
      </c>
      <c r="W1803" s="201" t="s">
        <v>1043</v>
      </c>
    </row>
    <row r="1804" spans="1:23" ht="52.5">
      <c r="A1804" s="197" t="s">
        <v>2014</v>
      </c>
      <c r="B1804" s="197" t="s">
        <v>2015</v>
      </c>
      <c r="C1804" s="192" t="s">
        <v>1005</v>
      </c>
      <c r="D1804" s="192">
        <v>7523</v>
      </c>
      <c r="E1804" s="193">
        <v>42580</v>
      </c>
      <c r="F1804" s="205"/>
      <c r="G1804" s="205"/>
      <c r="H1804" s="205"/>
      <c r="I1804" s="187">
        <v>20316.46</v>
      </c>
      <c r="J1804" s="193">
        <v>42613</v>
      </c>
      <c r="K1804" s="192" t="s">
        <v>1516</v>
      </c>
      <c r="L1804" s="205"/>
      <c r="M1804" s="197" t="s">
        <v>1516</v>
      </c>
      <c r="N1804" s="187">
        <v>20316.46</v>
      </c>
      <c r="O1804" s="199"/>
      <c r="P1804" s="205"/>
      <c r="Q1804" s="205"/>
      <c r="R1804" s="205"/>
      <c r="S1804" s="205"/>
      <c r="T1804" s="187" t="s">
        <v>1510</v>
      </c>
      <c r="U1804" s="203">
        <v>3194</v>
      </c>
      <c r="V1804" s="201" t="s">
        <v>1039</v>
      </c>
      <c r="W1804" s="201" t="s">
        <v>1043</v>
      </c>
    </row>
    <row r="1805" spans="1:23" ht="52.5">
      <c r="A1805" s="197" t="s">
        <v>2014</v>
      </c>
      <c r="B1805" s="197" t="s">
        <v>2015</v>
      </c>
      <c r="C1805" s="192" t="s">
        <v>1005</v>
      </c>
      <c r="D1805" s="192">
        <v>7687</v>
      </c>
      <c r="E1805" s="193">
        <v>42613</v>
      </c>
      <c r="F1805" s="205"/>
      <c r="G1805" s="205"/>
      <c r="H1805" s="205"/>
      <c r="I1805" s="187">
        <v>15830.45</v>
      </c>
      <c r="J1805" s="193">
        <v>42643</v>
      </c>
      <c r="K1805" s="192" t="s">
        <v>1516</v>
      </c>
      <c r="L1805" s="205"/>
      <c r="M1805" s="197" t="s">
        <v>1516</v>
      </c>
      <c r="N1805" s="187">
        <v>15830.45</v>
      </c>
      <c r="O1805" s="199"/>
      <c r="P1805" s="205"/>
      <c r="Q1805" s="205"/>
      <c r="R1805" s="205"/>
      <c r="S1805" s="205"/>
      <c r="T1805" s="187" t="s">
        <v>1510</v>
      </c>
      <c r="U1805" s="203">
        <v>3164</v>
      </c>
      <c r="V1805" s="201" t="s">
        <v>1039</v>
      </c>
      <c r="W1805" s="201" t="s">
        <v>1043</v>
      </c>
    </row>
    <row r="1806" spans="1:23" ht="52.5">
      <c r="A1806" s="197" t="s">
        <v>2014</v>
      </c>
      <c r="B1806" s="197" t="s">
        <v>2015</v>
      </c>
      <c r="C1806" s="192" t="s">
        <v>1005</v>
      </c>
      <c r="D1806" s="192">
        <v>7688</v>
      </c>
      <c r="E1806" s="193">
        <v>42613</v>
      </c>
      <c r="F1806" s="205"/>
      <c r="G1806" s="205"/>
      <c r="H1806" s="205"/>
      <c r="I1806" s="187">
        <v>39324.959999999999</v>
      </c>
      <c r="J1806" s="193">
        <v>42643</v>
      </c>
      <c r="K1806" s="192" t="s">
        <v>1516</v>
      </c>
      <c r="L1806" s="205"/>
      <c r="M1806" s="197" t="s">
        <v>1516</v>
      </c>
      <c r="N1806" s="187">
        <v>39324.959999999999</v>
      </c>
      <c r="O1806" s="199"/>
      <c r="P1806" s="205"/>
      <c r="Q1806" s="205"/>
      <c r="R1806" s="205"/>
      <c r="S1806" s="205"/>
      <c r="T1806" s="187" t="s">
        <v>1510</v>
      </c>
      <c r="U1806" s="203">
        <v>3164</v>
      </c>
      <c r="V1806" s="201" t="s">
        <v>1039</v>
      </c>
      <c r="W1806" s="201" t="s">
        <v>1043</v>
      </c>
    </row>
    <row r="1807" spans="1:23" ht="52.5">
      <c r="A1807" s="197" t="s">
        <v>2014</v>
      </c>
      <c r="B1807" s="197" t="s">
        <v>2015</v>
      </c>
      <c r="C1807" s="192" t="s">
        <v>1005</v>
      </c>
      <c r="D1807" s="192">
        <v>7689</v>
      </c>
      <c r="E1807" s="193">
        <v>42613</v>
      </c>
      <c r="F1807" s="205"/>
      <c r="G1807" s="205"/>
      <c r="H1807" s="205"/>
      <c r="I1807" s="187">
        <v>20090.16</v>
      </c>
      <c r="J1807" s="193">
        <v>42643</v>
      </c>
      <c r="K1807" s="192" t="s">
        <v>1516</v>
      </c>
      <c r="L1807" s="205"/>
      <c r="M1807" s="197" t="s">
        <v>1516</v>
      </c>
      <c r="N1807" s="187">
        <v>20090.16</v>
      </c>
      <c r="O1807" s="199"/>
      <c r="P1807" s="205"/>
      <c r="Q1807" s="205"/>
      <c r="R1807" s="205"/>
      <c r="S1807" s="205"/>
      <c r="T1807" s="187" t="s">
        <v>1510</v>
      </c>
      <c r="U1807" s="203">
        <v>3164</v>
      </c>
      <c r="V1807" s="201" t="s">
        <v>1039</v>
      </c>
      <c r="W1807" s="201" t="s">
        <v>1043</v>
      </c>
    </row>
    <row r="1808" spans="1:23" ht="52.5">
      <c r="A1808" s="197" t="s">
        <v>2014</v>
      </c>
      <c r="B1808" s="197" t="s">
        <v>2015</v>
      </c>
      <c r="C1808" s="192" t="s">
        <v>1005</v>
      </c>
      <c r="D1808" s="192">
        <v>7855</v>
      </c>
      <c r="E1808" s="193">
        <v>42643</v>
      </c>
      <c r="F1808" s="205"/>
      <c r="G1808" s="205"/>
      <c r="H1808" s="205"/>
      <c r="I1808" s="187">
        <v>16978.16</v>
      </c>
      <c r="J1808" s="193">
        <v>42674</v>
      </c>
      <c r="K1808" s="192" t="s">
        <v>1516</v>
      </c>
      <c r="L1808" s="205"/>
      <c r="M1808" s="197" t="s">
        <v>1516</v>
      </c>
      <c r="N1808" s="187">
        <v>16978.16</v>
      </c>
      <c r="O1808" s="199"/>
      <c r="P1808" s="205"/>
      <c r="Q1808" s="205"/>
      <c r="R1808" s="205"/>
      <c r="S1808" s="205"/>
      <c r="T1808" s="187" t="s">
        <v>1510</v>
      </c>
      <c r="U1808" s="203">
        <v>3133</v>
      </c>
      <c r="V1808" s="201" t="s">
        <v>1039</v>
      </c>
      <c r="W1808" s="201" t="s">
        <v>1043</v>
      </c>
    </row>
    <row r="1809" spans="1:23" ht="52.5">
      <c r="A1809" s="197" t="s">
        <v>2014</v>
      </c>
      <c r="B1809" s="197" t="s">
        <v>2015</v>
      </c>
      <c r="C1809" s="192" t="s">
        <v>1005</v>
      </c>
      <c r="D1809" s="192">
        <v>7856</v>
      </c>
      <c r="E1809" s="193">
        <v>42643</v>
      </c>
      <c r="F1809" s="205"/>
      <c r="G1809" s="205"/>
      <c r="H1809" s="205"/>
      <c r="I1809" s="187">
        <v>37892.58</v>
      </c>
      <c r="J1809" s="193">
        <v>42674</v>
      </c>
      <c r="K1809" s="192" t="s">
        <v>1516</v>
      </c>
      <c r="L1809" s="205"/>
      <c r="M1809" s="197" t="s">
        <v>1516</v>
      </c>
      <c r="N1809" s="187">
        <v>37892.58</v>
      </c>
      <c r="O1809" s="199"/>
      <c r="P1809" s="205"/>
      <c r="Q1809" s="205"/>
      <c r="R1809" s="205"/>
      <c r="S1809" s="205"/>
      <c r="T1809" s="187" t="s">
        <v>1510</v>
      </c>
      <c r="U1809" s="203">
        <v>3133</v>
      </c>
      <c r="V1809" s="201" t="s">
        <v>1039</v>
      </c>
      <c r="W1809" s="201" t="s">
        <v>1043</v>
      </c>
    </row>
    <row r="1810" spans="1:23" ht="52.5">
      <c r="A1810" s="197" t="s">
        <v>2014</v>
      </c>
      <c r="B1810" s="197" t="s">
        <v>2015</v>
      </c>
      <c r="C1810" s="192" t="s">
        <v>1005</v>
      </c>
      <c r="D1810" s="192">
        <v>7857</v>
      </c>
      <c r="E1810" s="193">
        <v>42643</v>
      </c>
      <c r="F1810" s="205"/>
      <c r="G1810" s="205"/>
      <c r="H1810" s="205"/>
      <c r="I1810" s="187">
        <v>21796.83</v>
      </c>
      <c r="J1810" s="193">
        <v>42674</v>
      </c>
      <c r="K1810" s="192" t="s">
        <v>1516</v>
      </c>
      <c r="L1810" s="205"/>
      <c r="M1810" s="197" t="s">
        <v>1516</v>
      </c>
      <c r="N1810" s="187">
        <v>21796.83</v>
      </c>
      <c r="O1810" s="199"/>
      <c r="P1810" s="205"/>
      <c r="Q1810" s="205"/>
      <c r="R1810" s="205"/>
      <c r="S1810" s="205"/>
      <c r="T1810" s="187" t="s">
        <v>1510</v>
      </c>
      <c r="U1810" s="203">
        <v>3133</v>
      </c>
      <c r="V1810" s="201" t="s">
        <v>1039</v>
      </c>
      <c r="W1810" s="201" t="s">
        <v>1043</v>
      </c>
    </row>
    <row r="1811" spans="1:23" ht="52.5">
      <c r="A1811" s="197" t="s">
        <v>2014</v>
      </c>
      <c r="B1811" s="197" t="s">
        <v>2015</v>
      </c>
      <c r="C1811" s="192" t="s">
        <v>1005</v>
      </c>
      <c r="D1811" s="192">
        <v>8023</v>
      </c>
      <c r="E1811" s="193">
        <v>42674</v>
      </c>
      <c r="F1811" s="205"/>
      <c r="G1811" s="205"/>
      <c r="H1811" s="205"/>
      <c r="I1811" s="187">
        <v>15923.08</v>
      </c>
      <c r="J1811" s="193">
        <v>42704</v>
      </c>
      <c r="K1811" s="192" t="s">
        <v>1516</v>
      </c>
      <c r="L1811" s="205"/>
      <c r="M1811" s="197" t="s">
        <v>1516</v>
      </c>
      <c r="N1811" s="187">
        <v>15923.08</v>
      </c>
      <c r="O1811" s="199"/>
      <c r="P1811" s="205"/>
      <c r="Q1811" s="205"/>
      <c r="R1811" s="205"/>
      <c r="S1811" s="205"/>
      <c r="T1811" s="187" t="s">
        <v>1510</v>
      </c>
      <c r="U1811" s="203">
        <v>3103</v>
      </c>
      <c r="V1811" s="201" t="s">
        <v>1039</v>
      </c>
      <c r="W1811" s="201" t="s">
        <v>1043</v>
      </c>
    </row>
    <row r="1812" spans="1:23" ht="52.5">
      <c r="A1812" s="197" t="s">
        <v>2014</v>
      </c>
      <c r="B1812" s="197" t="s">
        <v>2015</v>
      </c>
      <c r="C1812" s="192" t="s">
        <v>1005</v>
      </c>
      <c r="D1812" s="192">
        <v>8024</v>
      </c>
      <c r="E1812" s="193">
        <v>42674</v>
      </c>
      <c r="F1812" s="205"/>
      <c r="G1812" s="205"/>
      <c r="H1812" s="205"/>
      <c r="I1812" s="187">
        <v>39766.69</v>
      </c>
      <c r="J1812" s="193">
        <v>42704</v>
      </c>
      <c r="K1812" s="192" t="s">
        <v>1516</v>
      </c>
      <c r="L1812" s="205"/>
      <c r="M1812" s="197" t="s">
        <v>1516</v>
      </c>
      <c r="N1812" s="187">
        <v>39766.69</v>
      </c>
      <c r="O1812" s="199"/>
      <c r="P1812" s="205"/>
      <c r="Q1812" s="205"/>
      <c r="R1812" s="205"/>
      <c r="S1812" s="205"/>
      <c r="T1812" s="187" t="s">
        <v>1510</v>
      </c>
      <c r="U1812" s="203">
        <v>3103</v>
      </c>
      <c r="V1812" s="201" t="s">
        <v>1039</v>
      </c>
      <c r="W1812" s="201" t="s">
        <v>1043</v>
      </c>
    </row>
    <row r="1813" spans="1:23" ht="52.5">
      <c r="A1813" s="197" t="s">
        <v>2014</v>
      </c>
      <c r="B1813" s="197" t="s">
        <v>2015</v>
      </c>
      <c r="C1813" s="192" t="s">
        <v>1005</v>
      </c>
      <c r="D1813" s="192">
        <v>8025</v>
      </c>
      <c r="E1813" s="193">
        <v>42674</v>
      </c>
      <c r="F1813" s="205"/>
      <c r="G1813" s="205"/>
      <c r="H1813" s="205"/>
      <c r="I1813" s="187">
        <v>48459.3</v>
      </c>
      <c r="J1813" s="193">
        <v>42704</v>
      </c>
      <c r="K1813" s="192" t="s">
        <v>1516</v>
      </c>
      <c r="L1813" s="205"/>
      <c r="M1813" s="197" t="s">
        <v>1516</v>
      </c>
      <c r="N1813" s="187">
        <v>48459.3</v>
      </c>
      <c r="O1813" s="199"/>
      <c r="P1813" s="205"/>
      <c r="Q1813" s="205"/>
      <c r="R1813" s="205"/>
      <c r="S1813" s="205"/>
      <c r="T1813" s="187" t="s">
        <v>1510</v>
      </c>
      <c r="U1813" s="203">
        <v>3103</v>
      </c>
      <c r="V1813" s="201" t="s">
        <v>1039</v>
      </c>
      <c r="W1813" s="201" t="s">
        <v>1043</v>
      </c>
    </row>
    <row r="1814" spans="1:23" ht="52.5">
      <c r="A1814" s="197" t="s">
        <v>2014</v>
      </c>
      <c r="B1814" s="197" t="s">
        <v>2015</v>
      </c>
      <c r="C1814" s="192" t="s">
        <v>1005</v>
      </c>
      <c r="D1814" s="192">
        <v>8217</v>
      </c>
      <c r="E1814" s="193">
        <v>42704</v>
      </c>
      <c r="F1814" s="205"/>
      <c r="G1814" s="205"/>
      <c r="H1814" s="205"/>
      <c r="I1814" s="187">
        <v>15730.48</v>
      </c>
      <c r="J1814" s="193">
        <v>42734</v>
      </c>
      <c r="K1814" s="192" t="s">
        <v>1516</v>
      </c>
      <c r="L1814" s="205"/>
      <c r="M1814" s="197" t="s">
        <v>1516</v>
      </c>
      <c r="N1814" s="187">
        <v>15730.48</v>
      </c>
      <c r="O1814" s="199"/>
      <c r="P1814" s="205"/>
      <c r="Q1814" s="205"/>
      <c r="R1814" s="205"/>
      <c r="S1814" s="205"/>
      <c r="T1814" s="187" t="s">
        <v>1510</v>
      </c>
      <c r="U1814" s="203">
        <v>3073</v>
      </c>
      <c r="V1814" s="201" t="s">
        <v>1039</v>
      </c>
      <c r="W1814" s="201" t="s">
        <v>1043</v>
      </c>
    </row>
    <row r="1815" spans="1:23" ht="52.5">
      <c r="A1815" s="197" t="s">
        <v>2014</v>
      </c>
      <c r="B1815" s="197" t="s">
        <v>2015</v>
      </c>
      <c r="C1815" s="192" t="s">
        <v>1005</v>
      </c>
      <c r="D1815" s="192">
        <v>8218</v>
      </c>
      <c r="E1815" s="193">
        <v>42704</v>
      </c>
      <c r="F1815" s="205"/>
      <c r="G1815" s="205"/>
      <c r="H1815" s="205"/>
      <c r="I1815" s="187">
        <v>41049.4</v>
      </c>
      <c r="J1815" s="193">
        <v>42734</v>
      </c>
      <c r="K1815" s="192" t="s">
        <v>1516</v>
      </c>
      <c r="L1815" s="205"/>
      <c r="M1815" s="197" t="s">
        <v>1516</v>
      </c>
      <c r="N1815" s="187">
        <v>41049.4</v>
      </c>
      <c r="O1815" s="199"/>
      <c r="P1815" s="205"/>
      <c r="Q1815" s="205"/>
      <c r="R1815" s="205"/>
      <c r="S1815" s="205"/>
      <c r="T1815" s="187" t="s">
        <v>1510</v>
      </c>
      <c r="U1815" s="203">
        <v>3073</v>
      </c>
      <c r="V1815" s="201" t="s">
        <v>1039</v>
      </c>
      <c r="W1815" s="201" t="s">
        <v>1043</v>
      </c>
    </row>
    <row r="1816" spans="1:23" ht="52.5">
      <c r="A1816" s="197" t="s">
        <v>2014</v>
      </c>
      <c r="B1816" s="197" t="s">
        <v>2015</v>
      </c>
      <c r="C1816" s="192" t="s">
        <v>1005</v>
      </c>
      <c r="D1816" s="192">
        <v>8219</v>
      </c>
      <c r="E1816" s="193">
        <v>42704</v>
      </c>
      <c r="F1816" s="205"/>
      <c r="G1816" s="205"/>
      <c r="H1816" s="205"/>
      <c r="I1816" s="187">
        <v>20225.599999999999</v>
      </c>
      <c r="J1816" s="193">
        <v>42734</v>
      </c>
      <c r="K1816" s="192" t="s">
        <v>1516</v>
      </c>
      <c r="L1816" s="205"/>
      <c r="M1816" s="197" t="s">
        <v>1516</v>
      </c>
      <c r="N1816" s="187">
        <v>20225.599999999999</v>
      </c>
      <c r="O1816" s="199"/>
      <c r="P1816" s="205"/>
      <c r="Q1816" s="205"/>
      <c r="R1816" s="205"/>
      <c r="S1816" s="205"/>
      <c r="T1816" s="187" t="s">
        <v>1510</v>
      </c>
      <c r="U1816" s="203">
        <v>3073</v>
      </c>
      <c r="V1816" s="201" t="s">
        <v>1039</v>
      </c>
      <c r="W1816" s="201" t="s">
        <v>1043</v>
      </c>
    </row>
    <row r="1817" spans="1:23" ht="52.5">
      <c r="A1817" s="197" t="s">
        <v>2014</v>
      </c>
      <c r="B1817" s="197" t="s">
        <v>2015</v>
      </c>
      <c r="C1817" s="192" t="s">
        <v>1005</v>
      </c>
      <c r="D1817" s="192">
        <v>8387</v>
      </c>
      <c r="E1817" s="193">
        <v>42734</v>
      </c>
      <c r="F1817" s="205"/>
      <c r="G1817" s="205"/>
      <c r="H1817" s="205"/>
      <c r="I1817" s="187">
        <v>15857.11</v>
      </c>
      <c r="J1817" s="193">
        <v>42766</v>
      </c>
      <c r="K1817" s="192" t="s">
        <v>1516</v>
      </c>
      <c r="L1817" s="205"/>
      <c r="M1817" s="197" t="s">
        <v>1516</v>
      </c>
      <c r="N1817" s="187">
        <v>15857.11</v>
      </c>
      <c r="O1817" s="199"/>
      <c r="P1817" s="205"/>
      <c r="Q1817" s="205"/>
      <c r="R1817" s="205"/>
      <c r="S1817" s="205"/>
      <c r="T1817" s="187" t="s">
        <v>1510</v>
      </c>
      <c r="U1817" s="203">
        <v>3041</v>
      </c>
      <c r="V1817" s="201" t="s">
        <v>1039</v>
      </c>
      <c r="W1817" s="201" t="s">
        <v>1043</v>
      </c>
    </row>
    <row r="1818" spans="1:23" ht="52.5">
      <c r="A1818" s="197" t="s">
        <v>2014</v>
      </c>
      <c r="B1818" s="197" t="s">
        <v>2015</v>
      </c>
      <c r="C1818" s="192" t="s">
        <v>1005</v>
      </c>
      <c r="D1818" s="192">
        <v>8388</v>
      </c>
      <c r="E1818" s="193">
        <v>42734</v>
      </c>
      <c r="F1818" s="205"/>
      <c r="G1818" s="205"/>
      <c r="H1818" s="205"/>
      <c r="I1818" s="187">
        <v>41099.01</v>
      </c>
      <c r="J1818" s="193">
        <v>42766</v>
      </c>
      <c r="K1818" s="192" t="s">
        <v>1516</v>
      </c>
      <c r="L1818" s="205"/>
      <c r="M1818" s="197" t="s">
        <v>1516</v>
      </c>
      <c r="N1818" s="187">
        <v>41099.01</v>
      </c>
      <c r="O1818" s="199"/>
      <c r="P1818" s="205"/>
      <c r="Q1818" s="205"/>
      <c r="R1818" s="205"/>
      <c r="S1818" s="205"/>
      <c r="T1818" s="187" t="s">
        <v>1510</v>
      </c>
      <c r="U1818" s="203">
        <v>3041</v>
      </c>
      <c r="V1818" s="201" t="s">
        <v>1039</v>
      </c>
      <c r="W1818" s="201" t="s">
        <v>1043</v>
      </c>
    </row>
    <row r="1819" spans="1:23" ht="52.5">
      <c r="A1819" s="197" t="s">
        <v>2014</v>
      </c>
      <c r="B1819" s="197" t="s">
        <v>2015</v>
      </c>
      <c r="C1819" s="192" t="s">
        <v>1005</v>
      </c>
      <c r="D1819" s="192">
        <v>8389</v>
      </c>
      <c r="E1819" s="193">
        <v>42734</v>
      </c>
      <c r="F1819" s="205"/>
      <c r="G1819" s="205"/>
      <c r="H1819" s="205"/>
      <c r="I1819" s="187">
        <v>20249.46</v>
      </c>
      <c r="J1819" s="193">
        <v>42766</v>
      </c>
      <c r="K1819" s="192" t="s">
        <v>1516</v>
      </c>
      <c r="L1819" s="205"/>
      <c r="M1819" s="197" t="s">
        <v>1516</v>
      </c>
      <c r="N1819" s="187">
        <v>20249.46</v>
      </c>
      <c r="O1819" s="199"/>
      <c r="P1819" s="205"/>
      <c r="Q1819" s="205"/>
      <c r="R1819" s="205"/>
      <c r="S1819" s="205"/>
      <c r="T1819" s="187" t="s">
        <v>1510</v>
      </c>
      <c r="U1819" s="203">
        <v>3041</v>
      </c>
      <c r="V1819" s="201" t="s">
        <v>1039</v>
      </c>
      <c r="W1819" s="201" t="s">
        <v>1043</v>
      </c>
    </row>
    <row r="1820" spans="1:23" ht="52.5">
      <c r="A1820" s="197" t="s">
        <v>2014</v>
      </c>
      <c r="B1820" s="197" t="s">
        <v>2015</v>
      </c>
      <c r="C1820" s="192" t="s">
        <v>1005</v>
      </c>
      <c r="D1820" s="192">
        <v>8554</v>
      </c>
      <c r="E1820" s="193">
        <v>42766</v>
      </c>
      <c r="F1820" s="205"/>
      <c r="G1820" s="205"/>
      <c r="H1820" s="205"/>
      <c r="I1820" s="187">
        <v>17134.189999999999</v>
      </c>
      <c r="J1820" s="193">
        <v>42794</v>
      </c>
      <c r="K1820" s="192" t="s">
        <v>1516</v>
      </c>
      <c r="L1820" s="205"/>
      <c r="M1820" s="197" t="s">
        <v>1516</v>
      </c>
      <c r="N1820" s="187">
        <v>17134.189999999999</v>
      </c>
      <c r="O1820" s="199"/>
      <c r="P1820" s="205"/>
      <c r="Q1820" s="205"/>
      <c r="R1820" s="205"/>
      <c r="S1820" s="205"/>
      <c r="T1820" s="187" t="s">
        <v>1510</v>
      </c>
      <c r="U1820" s="203">
        <v>3013</v>
      </c>
      <c r="V1820" s="201" t="s">
        <v>1039</v>
      </c>
      <c r="W1820" s="201" t="s">
        <v>1043</v>
      </c>
    </row>
    <row r="1821" spans="1:23" ht="52.5">
      <c r="A1821" s="197" t="s">
        <v>2014</v>
      </c>
      <c r="B1821" s="197" t="s">
        <v>2015</v>
      </c>
      <c r="C1821" s="192" t="s">
        <v>1005</v>
      </c>
      <c r="D1821" s="192">
        <v>8555</v>
      </c>
      <c r="E1821" s="193">
        <v>42766</v>
      </c>
      <c r="F1821" s="205"/>
      <c r="G1821" s="205"/>
      <c r="H1821" s="205"/>
      <c r="I1821" s="187">
        <v>40407.26</v>
      </c>
      <c r="J1821" s="193">
        <v>42794</v>
      </c>
      <c r="K1821" s="192" t="s">
        <v>1516</v>
      </c>
      <c r="L1821" s="205"/>
      <c r="M1821" s="197" t="s">
        <v>1516</v>
      </c>
      <c r="N1821" s="187">
        <v>40407.26</v>
      </c>
      <c r="O1821" s="199"/>
      <c r="P1821" s="205"/>
      <c r="Q1821" s="205"/>
      <c r="R1821" s="205"/>
      <c r="S1821" s="205"/>
      <c r="T1821" s="187" t="s">
        <v>1510</v>
      </c>
      <c r="U1821" s="203">
        <v>3013</v>
      </c>
      <c r="V1821" s="201" t="s">
        <v>1039</v>
      </c>
      <c r="W1821" s="201" t="s">
        <v>1043</v>
      </c>
    </row>
    <row r="1822" spans="1:23" ht="52.5">
      <c r="A1822" s="197" t="s">
        <v>2014</v>
      </c>
      <c r="B1822" s="197" t="s">
        <v>2015</v>
      </c>
      <c r="C1822" s="192" t="s">
        <v>1005</v>
      </c>
      <c r="D1822" s="192">
        <v>8556</v>
      </c>
      <c r="E1822" s="193">
        <v>42766</v>
      </c>
      <c r="F1822" s="205"/>
      <c r="G1822" s="205"/>
      <c r="H1822" s="205"/>
      <c r="I1822" s="187">
        <v>20031.259999999998</v>
      </c>
      <c r="J1822" s="193">
        <v>42794</v>
      </c>
      <c r="K1822" s="192" t="s">
        <v>1516</v>
      </c>
      <c r="L1822" s="205"/>
      <c r="M1822" s="197" t="s">
        <v>1516</v>
      </c>
      <c r="N1822" s="187">
        <v>20031.259999999998</v>
      </c>
      <c r="O1822" s="199"/>
      <c r="P1822" s="205"/>
      <c r="Q1822" s="205"/>
      <c r="R1822" s="205"/>
      <c r="S1822" s="205"/>
      <c r="T1822" s="187" t="s">
        <v>1510</v>
      </c>
      <c r="U1822" s="203">
        <v>3013</v>
      </c>
      <c r="V1822" s="201" t="s">
        <v>1039</v>
      </c>
      <c r="W1822" s="201" t="s">
        <v>1043</v>
      </c>
    </row>
    <row r="1823" spans="1:23" ht="52.5">
      <c r="A1823" s="197" t="s">
        <v>2014</v>
      </c>
      <c r="B1823" s="197" t="s">
        <v>2015</v>
      </c>
      <c r="C1823" s="192" t="s">
        <v>1005</v>
      </c>
      <c r="D1823" s="192">
        <v>8721</v>
      </c>
      <c r="E1823" s="193">
        <v>42794</v>
      </c>
      <c r="F1823" s="205"/>
      <c r="G1823" s="205"/>
      <c r="H1823" s="205"/>
      <c r="I1823" s="187">
        <v>12632.84</v>
      </c>
      <c r="J1823" s="193">
        <v>42825</v>
      </c>
      <c r="K1823" s="192" t="s">
        <v>1516</v>
      </c>
      <c r="L1823" s="205"/>
      <c r="M1823" s="197" t="s">
        <v>1516</v>
      </c>
      <c r="N1823" s="187">
        <v>12632.84</v>
      </c>
      <c r="O1823" s="199"/>
      <c r="P1823" s="205"/>
      <c r="Q1823" s="205"/>
      <c r="R1823" s="205"/>
      <c r="S1823" s="205"/>
      <c r="T1823" s="187" t="s">
        <v>1510</v>
      </c>
      <c r="U1823" s="203">
        <v>2982</v>
      </c>
      <c r="V1823" s="201" t="s">
        <v>1039</v>
      </c>
      <c r="W1823" s="201" t="s">
        <v>1043</v>
      </c>
    </row>
    <row r="1824" spans="1:23" ht="52.5">
      <c r="A1824" s="197" t="s">
        <v>2014</v>
      </c>
      <c r="B1824" s="197" t="s">
        <v>2015</v>
      </c>
      <c r="C1824" s="192" t="s">
        <v>1005</v>
      </c>
      <c r="D1824" s="192">
        <v>8722</v>
      </c>
      <c r="E1824" s="193">
        <v>42794</v>
      </c>
      <c r="F1824" s="205"/>
      <c r="G1824" s="205"/>
      <c r="H1824" s="205"/>
      <c r="I1824" s="187">
        <v>20267.04</v>
      </c>
      <c r="J1824" s="193">
        <v>42825</v>
      </c>
      <c r="K1824" s="192" t="s">
        <v>1516</v>
      </c>
      <c r="L1824" s="205"/>
      <c r="M1824" s="197" t="s">
        <v>1516</v>
      </c>
      <c r="N1824" s="187">
        <v>20267.04</v>
      </c>
      <c r="O1824" s="199"/>
      <c r="P1824" s="205"/>
      <c r="Q1824" s="205"/>
      <c r="R1824" s="205"/>
      <c r="S1824" s="205"/>
      <c r="T1824" s="187" t="s">
        <v>1510</v>
      </c>
      <c r="U1824" s="203">
        <v>2982</v>
      </c>
      <c r="V1824" s="201" t="s">
        <v>1039</v>
      </c>
      <c r="W1824" s="201" t="s">
        <v>1043</v>
      </c>
    </row>
    <row r="1825" spans="1:23" ht="52.5">
      <c r="A1825" s="197" t="s">
        <v>2014</v>
      </c>
      <c r="B1825" s="197" t="s">
        <v>2015</v>
      </c>
      <c r="C1825" s="192" t="s">
        <v>1005</v>
      </c>
      <c r="D1825" s="192">
        <v>8723</v>
      </c>
      <c r="E1825" s="193">
        <v>42794</v>
      </c>
      <c r="F1825" s="205"/>
      <c r="G1825" s="205"/>
      <c r="H1825" s="205"/>
      <c r="I1825" s="187">
        <v>41081.33</v>
      </c>
      <c r="J1825" s="193">
        <v>42825</v>
      </c>
      <c r="K1825" s="192" t="s">
        <v>1516</v>
      </c>
      <c r="L1825" s="205"/>
      <c r="M1825" s="197" t="s">
        <v>1516</v>
      </c>
      <c r="N1825" s="187">
        <v>41081.33</v>
      </c>
      <c r="O1825" s="199"/>
      <c r="P1825" s="205"/>
      <c r="Q1825" s="205"/>
      <c r="R1825" s="205"/>
      <c r="S1825" s="205"/>
      <c r="T1825" s="187" t="s">
        <v>1510</v>
      </c>
      <c r="U1825" s="203">
        <v>2982</v>
      </c>
      <c r="V1825" s="201" t="s">
        <v>1039</v>
      </c>
      <c r="W1825" s="201" t="s">
        <v>1043</v>
      </c>
    </row>
    <row r="1826" spans="1:23" ht="52.5">
      <c r="A1826" s="197" t="s">
        <v>2014</v>
      </c>
      <c r="B1826" s="197" t="s">
        <v>2015</v>
      </c>
      <c r="C1826" s="192" t="s">
        <v>1005</v>
      </c>
      <c r="D1826" s="192">
        <v>8884</v>
      </c>
      <c r="E1826" s="193">
        <v>42825</v>
      </c>
      <c r="F1826" s="205"/>
      <c r="G1826" s="205"/>
      <c r="H1826" s="205"/>
      <c r="I1826" s="187">
        <v>15163.2</v>
      </c>
      <c r="J1826" s="193">
        <v>42854</v>
      </c>
      <c r="K1826" s="192" t="s">
        <v>1516</v>
      </c>
      <c r="L1826" s="205"/>
      <c r="M1826" s="197" t="s">
        <v>1516</v>
      </c>
      <c r="N1826" s="187">
        <v>15163.2</v>
      </c>
      <c r="O1826" s="199"/>
      <c r="P1826" s="205"/>
      <c r="Q1826" s="205"/>
      <c r="R1826" s="205"/>
      <c r="S1826" s="205"/>
      <c r="T1826" s="187" t="s">
        <v>1510</v>
      </c>
      <c r="U1826" s="203">
        <v>2953</v>
      </c>
      <c r="V1826" s="201" t="s">
        <v>1039</v>
      </c>
      <c r="W1826" s="201" t="s">
        <v>1043</v>
      </c>
    </row>
    <row r="1827" spans="1:23" ht="52.5">
      <c r="A1827" s="197" t="s">
        <v>2014</v>
      </c>
      <c r="B1827" s="197" t="s">
        <v>2015</v>
      </c>
      <c r="C1827" s="192" t="s">
        <v>1005</v>
      </c>
      <c r="D1827" s="192">
        <v>8885</v>
      </c>
      <c r="E1827" s="193">
        <v>42825</v>
      </c>
      <c r="F1827" s="205"/>
      <c r="G1827" s="205"/>
      <c r="H1827" s="205"/>
      <c r="I1827" s="187">
        <v>41529.199999999997</v>
      </c>
      <c r="J1827" s="193">
        <v>42854</v>
      </c>
      <c r="K1827" s="192" t="s">
        <v>1516</v>
      </c>
      <c r="L1827" s="205"/>
      <c r="M1827" s="197" t="s">
        <v>1516</v>
      </c>
      <c r="N1827" s="187">
        <v>41529.199999999997</v>
      </c>
      <c r="O1827" s="199"/>
      <c r="P1827" s="205"/>
      <c r="Q1827" s="205"/>
      <c r="R1827" s="205"/>
      <c r="S1827" s="205"/>
      <c r="T1827" s="187" t="s">
        <v>1510</v>
      </c>
      <c r="U1827" s="203">
        <v>2953</v>
      </c>
      <c r="V1827" s="201" t="s">
        <v>1039</v>
      </c>
      <c r="W1827" s="201" t="s">
        <v>1043</v>
      </c>
    </row>
    <row r="1828" spans="1:23" ht="52.5">
      <c r="A1828" s="197" t="s">
        <v>2014</v>
      </c>
      <c r="B1828" s="197" t="s">
        <v>2015</v>
      </c>
      <c r="C1828" s="192" t="s">
        <v>1005</v>
      </c>
      <c r="D1828" s="192">
        <v>8886</v>
      </c>
      <c r="E1828" s="193">
        <v>42825</v>
      </c>
      <c r="F1828" s="205"/>
      <c r="G1828" s="205"/>
      <c r="H1828" s="205"/>
      <c r="I1828" s="187">
        <v>20315.03</v>
      </c>
      <c r="J1828" s="193">
        <v>42854</v>
      </c>
      <c r="K1828" s="192" t="s">
        <v>1516</v>
      </c>
      <c r="L1828" s="205"/>
      <c r="M1828" s="197" t="s">
        <v>1516</v>
      </c>
      <c r="N1828" s="187">
        <v>20315.03</v>
      </c>
      <c r="O1828" s="199"/>
      <c r="P1828" s="205"/>
      <c r="Q1828" s="205"/>
      <c r="R1828" s="205"/>
      <c r="S1828" s="205"/>
      <c r="T1828" s="187" t="s">
        <v>1510</v>
      </c>
      <c r="U1828" s="203">
        <v>2953</v>
      </c>
      <c r="V1828" s="201" t="s">
        <v>1039</v>
      </c>
      <c r="W1828" s="201" t="s">
        <v>1043</v>
      </c>
    </row>
    <row r="1829" spans="1:23" ht="52.5">
      <c r="A1829" s="197" t="s">
        <v>2014</v>
      </c>
      <c r="B1829" s="197" t="s">
        <v>2015</v>
      </c>
      <c r="C1829" s="192" t="s">
        <v>1005</v>
      </c>
      <c r="D1829" s="192">
        <v>9048</v>
      </c>
      <c r="E1829" s="193">
        <v>42855</v>
      </c>
      <c r="F1829" s="205"/>
      <c r="G1829" s="205"/>
      <c r="H1829" s="205"/>
      <c r="I1829" s="187">
        <v>10063.15</v>
      </c>
      <c r="J1829" s="193">
        <v>42886</v>
      </c>
      <c r="K1829" s="192" t="s">
        <v>1516</v>
      </c>
      <c r="L1829" s="205"/>
      <c r="M1829" s="197" t="s">
        <v>1516</v>
      </c>
      <c r="N1829" s="187">
        <v>10063.15</v>
      </c>
      <c r="O1829" s="199"/>
      <c r="P1829" s="205"/>
      <c r="Q1829" s="205"/>
      <c r="R1829" s="205"/>
      <c r="S1829" s="205"/>
      <c r="T1829" s="187" t="s">
        <v>1510</v>
      </c>
      <c r="U1829" s="203">
        <v>2921</v>
      </c>
      <c r="V1829" s="201" t="s">
        <v>1039</v>
      </c>
      <c r="W1829" s="201" t="s">
        <v>1043</v>
      </c>
    </row>
    <row r="1830" spans="1:23" ht="52.5">
      <c r="A1830" s="197" t="s">
        <v>2014</v>
      </c>
      <c r="B1830" s="197" t="s">
        <v>2015</v>
      </c>
      <c r="C1830" s="192" t="s">
        <v>1005</v>
      </c>
      <c r="D1830" s="192">
        <v>9049</v>
      </c>
      <c r="E1830" s="193">
        <v>42855</v>
      </c>
      <c r="F1830" s="205"/>
      <c r="G1830" s="205"/>
      <c r="H1830" s="205"/>
      <c r="I1830" s="187">
        <v>34094.78</v>
      </c>
      <c r="J1830" s="193">
        <v>42886</v>
      </c>
      <c r="K1830" s="192" t="s">
        <v>1516</v>
      </c>
      <c r="L1830" s="205"/>
      <c r="M1830" s="197" t="s">
        <v>1516</v>
      </c>
      <c r="N1830" s="187">
        <v>34094.78</v>
      </c>
      <c r="O1830" s="199"/>
      <c r="P1830" s="205"/>
      <c r="Q1830" s="205"/>
      <c r="R1830" s="205"/>
      <c r="S1830" s="205"/>
      <c r="T1830" s="187" t="s">
        <v>1510</v>
      </c>
      <c r="U1830" s="203">
        <v>2921</v>
      </c>
      <c r="V1830" s="201" t="s">
        <v>1039</v>
      </c>
      <c r="W1830" s="201" t="s">
        <v>1043</v>
      </c>
    </row>
    <row r="1831" spans="1:23" ht="52.5">
      <c r="A1831" s="197" t="s">
        <v>2014</v>
      </c>
      <c r="B1831" s="197" t="s">
        <v>2015</v>
      </c>
      <c r="C1831" s="192" t="s">
        <v>1005</v>
      </c>
      <c r="D1831" s="192">
        <v>9050</v>
      </c>
      <c r="E1831" s="193">
        <v>42855</v>
      </c>
      <c r="F1831" s="205"/>
      <c r="G1831" s="205"/>
      <c r="H1831" s="205"/>
      <c r="I1831" s="187">
        <v>18543.09</v>
      </c>
      <c r="J1831" s="193">
        <v>42886</v>
      </c>
      <c r="K1831" s="192" t="s">
        <v>1516</v>
      </c>
      <c r="L1831" s="205"/>
      <c r="M1831" s="197" t="s">
        <v>1516</v>
      </c>
      <c r="N1831" s="187">
        <v>18543.09</v>
      </c>
      <c r="O1831" s="199"/>
      <c r="P1831" s="205"/>
      <c r="Q1831" s="205"/>
      <c r="R1831" s="205"/>
      <c r="S1831" s="205"/>
      <c r="T1831" s="187" t="s">
        <v>1510</v>
      </c>
      <c r="U1831" s="203">
        <v>2921</v>
      </c>
      <c r="V1831" s="201" t="s">
        <v>1039</v>
      </c>
      <c r="W1831" s="201" t="s">
        <v>1043</v>
      </c>
    </row>
    <row r="1832" spans="1:23" ht="52.5">
      <c r="A1832" s="197" t="s">
        <v>2014</v>
      </c>
      <c r="B1832" s="197" t="s">
        <v>2015</v>
      </c>
      <c r="C1832" s="192" t="s">
        <v>1005</v>
      </c>
      <c r="D1832" s="192">
        <v>9214</v>
      </c>
      <c r="E1832" s="193">
        <v>42886</v>
      </c>
      <c r="F1832" s="205"/>
      <c r="G1832" s="205"/>
      <c r="H1832" s="205"/>
      <c r="I1832" s="187">
        <v>10058.84</v>
      </c>
      <c r="J1832" s="193">
        <v>42916</v>
      </c>
      <c r="K1832" s="192" t="s">
        <v>1516</v>
      </c>
      <c r="L1832" s="205"/>
      <c r="M1832" s="197" t="s">
        <v>1516</v>
      </c>
      <c r="N1832" s="187">
        <v>10058.84</v>
      </c>
      <c r="O1832" s="199"/>
      <c r="P1832" s="205"/>
      <c r="Q1832" s="205"/>
      <c r="R1832" s="205"/>
      <c r="S1832" s="205"/>
      <c r="T1832" s="187" t="s">
        <v>1510</v>
      </c>
      <c r="U1832" s="203">
        <v>2891</v>
      </c>
      <c r="V1832" s="201" t="s">
        <v>1039</v>
      </c>
      <c r="W1832" s="201" t="s">
        <v>1043</v>
      </c>
    </row>
    <row r="1833" spans="1:23" ht="52.5">
      <c r="A1833" s="197" t="s">
        <v>2014</v>
      </c>
      <c r="B1833" s="197" t="s">
        <v>2015</v>
      </c>
      <c r="C1833" s="192" t="s">
        <v>1005</v>
      </c>
      <c r="D1833" s="192">
        <v>9215</v>
      </c>
      <c r="E1833" s="193">
        <v>42886</v>
      </c>
      <c r="F1833" s="205"/>
      <c r="G1833" s="205"/>
      <c r="H1833" s="205"/>
      <c r="I1833" s="187">
        <v>35249.49</v>
      </c>
      <c r="J1833" s="193">
        <v>42916</v>
      </c>
      <c r="K1833" s="192" t="s">
        <v>1516</v>
      </c>
      <c r="L1833" s="205"/>
      <c r="M1833" s="197" t="s">
        <v>1516</v>
      </c>
      <c r="N1833" s="187">
        <v>35249.49</v>
      </c>
      <c r="O1833" s="199"/>
      <c r="P1833" s="205"/>
      <c r="Q1833" s="205"/>
      <c r="R1833" s="205"/>
      <c r="S1833" s="205"/>
      <c r="T1833" s="187" t="s">
        <v>1510</v>
      </c>
      <c r="U1833" s="203">
        <v>2891</v>
      </c>
      <c r="V1833" s="201" t="s">
        <v>1039</v>
      </c>
      <c r="W1833" s="201" t="s">
        <v>1043</v>
      </c>
    </row>
    <row r="1834" spans="1:23" ht="52.5">
      <c r="A1834" s="197" t="s">
        <v>2014</v>
      </c>
      <c r="B1834" s="197" t="s">
        <v>2015</v>
      </c>
      <c r="C1834" s="192" t="s">
        <v>1005</v>
      </c>
      <c r="D1834" s="192">
        <v>9216</v>
      </c>
      <c r="E1834" s="193">
        <v>42886</v>
      </c>
      <c r="F1834" s="205"/>
      <c r="G1834" s="205"/>
      <c r="H1834" s="205"/>
      <c r="I1834" s="187">
        <v>18814.68</v>
      </c>
      <c r="J1834" s="193">
        <v>42916</v>
      </c>
      <c r="K1834" s="192" t="s">
        <v>1516</v>
      </c>
      <c r="L1834" s="205"/>
      <c r="M1834" s="197" t="s">
        <v>1516</v>
      </c>
      <c r="N1834" s="187">
        <v>18814.68</v>
      </c>
      <c r="O1834" s="199"/>
      <c r="P1834" s="205"/>
      <c r="Q1834" s="205"/>
      <c r="R1834" s="205"/>
      <c r="S1834" s="205"/>
      <c r="T1834" s="187" t="s">
        <v>1510</v>
      </c>
      <c r="U1834" s="203">
        <v>2891</v>
      </c>
      <c r="V1834" s="201" t="s">
        <v>1039</v>
      </c>
      <c r="W1834" s="201" t="s">
        <v>1043</v>
      </c>
    </row>
    <row r="1835" spans="1:23" ht="52.5">
      <c r="A1835" s="197" t="s">
        <v>2014</v>
      </c>
      <c r="B1835" s="197" t="s">
        <v>2015</v>
      </c>
      <c r="C1835" s="192" t="s">
        <v>1005</v>
      </c>
      <c r="D1835" s="192">
        <v>9381</v>
      </c>
      <c r="E1835" s="193">
        <v>42916</v>
      </c>
      <c r="F1835" s="205"/>
      <c r="G1835" s="205"/>
      <c r="H1835" s="205"/>
      <c r="I1835" s="187">
        <v>9851.36</v>
      </c>
      <c r="J1835" s="193">
        <v>42947</v>
      </c>
      <c r="K1835" s="192" t="s">
        <v>1516</v>
      </c>
      <c r="L1835" s="205"/>
      <c r="M1835" s="197" t="s">
        <v>1516</v>
      </c>
      <c r="N1835" s="187">
        <v>9851.36</v>
      </c>
      <c r="O1835" s="199"/>
      <c r="P1835" s="205"/>
      <c r="Q1835" s="205"/>
      <c r="R1835" s="205"/>
      <c r="S1835" s="205"/>
      <c r="T1835" s="187" t="s">
        <v>1510</v>
      </c>
      <c r="U1835" s="203">
        <v>2860</v>
      </c>
      <c r="V1835" s="201" t="s">
        <v>1039</v>
      </c>
      <c r="W1835" s="201" t="s">
        <v>1043</v>
      </c>
    </row>
    <row r="1836" spans="1:23" ht="52.5">
      <c r="A1836" s="197" t="s">
        <v>2014</v>
      </c>
      <c r="B1836" s="197" t="s">
        <v>2015</v>
      </c>
      <c r="C1836" s="192" t="s">
        <v>1005</v>
      </c>
      <c r="D1836" s="192">
        <v>9382</v>
      </c>
      <c r="E1836" s="193">
        <v>42916</v>
      </c>
      <c r="F1836" s="205"/>
      <c r="G1836" s="205"/>
      <c r="H1836" s="205"/>
      <c r="I1836" s="187">
        <v>32340.31</v>
      </c>
      <c r="J1836" s="193">
        <v>42947</v>
      </c>
      <c r="K1836" s="192" t="s">
        <v>1516</v>
      </c>
      <c r="L1836" s="205"/>
      <c r="M1836" s="197" t="s">
        <v>1516</v>
      </c>
      <c r="N1836" s="187">
        <v>32340.31</v>
      </c>
      <c r="O1836" s="199"/>
      <c r="P1836" s="205"/>
      <c r="Q1836" s="205"/>
      <c r="R1836" s="205"/>
      <c r="S1836" s="205"/>
      <c r="T1836" s="187" t="s">
        <v>1510</v>
      </c>
      <c r="U1836" s="203">
        <v>2860</v>
      </c>
      <c r="V1836" s="201" t="s">
        <v>1039</v>
      </c>
      <c r="W1836" s="201" t="s">
        <v>1043</v>
      </c>
    </row>
    <row r="1837" spans="1:23" ht="52.5">
      <c r="A1837" s="197" t="s">
        <v>2014</v>
      </c>
      <c r="B1837" s="197" t="s">
        <v>2015</v>
      </c>
      <c r="C1837" s="192" t="s">
        <v>1005</v>
      </c>
      <c r="D1837" s="192">
        <v>9383</v>
      </c>
      <c r="E1837" s="193">
        <v>42916</v>
      </c>
      <c r="F1837" s="205"/>
      <c r="G1837" s="205"/>
      <c r="H1837" s="205"/>
      <c r="I1837" s="187">
        <v>18885.189999999999</v>
      </c>
      <c r="J1837" s="193">
        <v>42947</v>
      </c>
      <c r="K1837" s="192" t="s">
        <v>1516</v>
      </c>
      <c r="L1837" s="205"/>
      <c r="M1837" s="197" t="s">
        <v>1516</v>
      </c>
      <c r="N1837" s="187">
        <v>18885.189999999999</v>
      </c>
      <c r="O1837" s="199"/>
      <c r="P1837" s="205"/>
      <c r="Q1837" s="205"/>
      <c r="R1837" s="205"/>
      <c r="S1837" s="205"/>
      <c r="T1837" s="187" t="s">
        <v>1510</v>
      </c>
      <c r="U1837" s="203">
        <v>2860</v>
      </c>
      <c r="V1837" s="201" t="s">
        <v>1039</v>
      </c>
      <c r="W1837" s="201" t="s">
        <v>1043</v>
      </c>
    </row>
    <row r="1838" spans="1:23" ht="52.5">
      <c r="A1838" s="197" t="s">
        <v>2014</v>
      </c>
      <c r="B1838" s="197" t="s">
        <v>2015</v>
      </c>
      <c r="C1838" s="192" t="s">
        <v>1005</v>
      </c>
      <c r="D1838" s="192">
        <v>9550</v>
      </c>
      <c r="E1838" s="193">
        <v>42947</v>
      </c>
      <c r="F1838" s="205"/>
      <c r="G1838" s="205"/>
      <c r="H1838" s="205"/>
      <c r="I1838" s="187">
        <v>9982.67</v>
      </c>
      <c r="J1838" s="193">
        <v>42978</v>
      </c>
      <c r="K1838" s="192" t="s">
        <v>1516</v>
      </c>
      <c r="L1838" s="205"/>
      <c r="M1838" s="197" t="s">
        <v>1516</v>
      </c>
      <c r="N1838" s="187">
        <v>9982.67</v>
      </c>
      <c r="O1838" s="199"/>
      <c r="P1838" s="205"/>
      <c r="Q1838" s="205"/>
      <c r="R1838" s="205"/>
      <c r="S1838" s="205"/>
      <c r="T1838" s="187" t="s">
        <v>1512</v>
      </c>
      <c r="U1838" s="203">
        <v>2829</v>
      </c>
      <c r="V1838" s="201" t="s">
        <v>1039</v>
      </c>
      <c r="W1838" s="201" t="s">
        <v>1043</v>
      </c>
    </row>
    <row r="1839" spans="1:23" ht="52.5">
      <c r="A1839" s="197" t="s">
        <v>2014</v>
      </c>
      <c r="B1839" s="197" t="s">
        <v>2015</v>
      </c>
      <c r="C1839" s="192" t="s">
        <v>1005</v>
      </c>
      <c r="D1839" s="192">
        <v>9551</v>
      </c>
      <c r="E1839" s="193">
        <v>42947</v>
      </c>
      <c r="F1839" s="205"/>
      <c r="G1839" s="205"/>
      <c r="H1839" s="205"/>
      <c r="I1839" s="187">
        <v>31639.27</v>
      </c>
      <c r="J1839" s="193">
        <v>42978</v>
      </c>
      <c r="K1839" s="192" t="s">
        <v>1516</v>
      </c>
      <c r="L1839" s="205"/>
      <c r="M1839" s="197" t="s">
        <v>1516</v>
      </c>
      <c r="N1839" s="187">
        <v>31639.27</v>
      </c>
      <c r="O1839" s="199"/>
      <c r="P1839" s="205"/>
      <c r="Q1839" s="205"/>
      <c r="R1839" s="205"/>
      <c r="S1839" s="205"/>
      <c r="T1839" s="187" t="s">
        <v>1512</v>
      </c>
      <c r="U1839" s="203">
        <v>2829</v>
      </c>
      <c r="V1839" s="201" t="s">
        <v>1039</v>
      </c>
      <c r="W1839" s="201" t="s">
        <v>1043</v>
      </c>
    </row>
    <row r="1840" spans="1:23" ht="57" customHeight="1">
      <c r="A1840" s="197" t="s">
        <v>2014</v>
      </c>
      <c r="B1840" s="197" t="s">
        <v>2015</v>
      </c>
      <c r="C1840" s="192" t="s">
        <v>1005</v>
      </c>
      <c r="D1840" s="192">
        <v>9552</v>
      </c>
      <c r="E1840" s="193">
        <v>42947</v>
      </c>
      <c r="F1840" s="205"/>
      <c r="G1840" s="205"/>
      <c r="H1840" s="205"/>
      <c r="I1840" s="187">
        <v>19353.25</v>
      </c>
      <c r="J1840" s="193">
        <v>42978</v>
      </c>
      <c r="K1840" s="192" t="s">
        <v>1516</v>
      </c>
      <c r="L1840" s="205"/>
      <c r="M1840" s="197" t="s">
        <v>1516</v>
      </c>
      <c r="N1840" s="187">
        <v>19353.25</v>
      </c>
      <c r="O1840" s="199"/>
      <c r="P1840" s="205"/>
      <c r="Q1840" s="205"/>
      <c r="R1840" s="205"/>
      <c r="S1840" s="205"/>
      <c r="T1840" s="187" t="s">
        <v>1512</v>
      </c>
      <c r="U1840" s="203">
        <v>2829</v>
      </c>
      <c r="V1840" s="201" t="s">
        <v>1039</v>
      </c>
      <c r="W1840" s="201" t="s">
        <v>1043</v>
      </c>
    </row>
    <row r="1841" spans="1:23" ht="57" customHeight="1">
      <c r="A1841" s="197" t="s">
        <v>2014</v>
      </c>
      <c r="B1841" s="197" t="s">
        <v>2015</v>
      </c>
      <c r="C1841" s="192" t="s">
        <v>1005</v>
      </c>
      <c r="D1841" s="192">
        <v>9720</v>
      </c>
      <c r="E1841" s="193">
        <v>42978</v>
      </c>
      <c r="F1841" s="205"/>
      <c r="G1841" s="205"/>
      <c r="H1841" s="205"/>
      <c r="I1841" s="187">
        <v>10036.120000000001</v>
      </c>
      <c r="J1841" s="193">
        <v>43007</v>
      </c>
      <c r="K1841" s="192" t="s">
        <v>1516</v>
      </c>
      <c r="L1841" s="205"/>
      <c r="M1841" s="197" t="s">
        <v>1516</v>
      </c>
      <c r="N1841" s="187">
        <v>10036.120000000001</v>
      </c>
      <c r="O1841" s="199"/>
      <c r="P1841" s="205"/>
      <c r="Q1841" s="205"/>
      <c r="R1841" s="205"/>
      <c r="S1841" s="205"/>
      <c r="T1841" s="187" t="s">
        <v>1522</v>
      </c>
      <c r="U1841" s="203">
        <v>2800</v>
      </c>
      <c r="V1841" s="201" t="s">
        <v>1039</v>
      </c>
      <c r="W1841" s="201" t="s">
        <v>1043</v>
      </c>
    </row>
    <row r="1842" spans="1:23" ht="57" customHeight="1">
      <c r="A1842" s="197" t="s">
        <v>2014</v>
      </c>
      <c r="B1842" s="197" t="s">
        <v>2015</v>
      </c>
      <c r="C1842" s="192" t="s">
        <v>1005</v>
      </c>
      <c r="D1842" s="192">
        <v>9721</v>
      </c>
      <c r="E1842" s="193">
        <v>42978</v>
      </c>
      <c r="F1842" s="205"/>
      <c r="G1842" s="205"/>
      <c r="H1842" s="205"/>
      <c r="I1842" s="187">
        <v>19539.52</v>
      </c>
      <c r="J1842" s="193">
        <v>43007</v>
      </c>
      <c r="K1842" s="192" t="s">
        <v>1516</v>
      </c>
      <c r="L1842" s="205"/>
      <c r="M1842" s="197" t="s">
        <v>1516</v>
      </c>
      <c r="N1842" s="187">
        <v>19539.52</v>
      </c>
      <c r="O1842" s="199"/>
      <c r="P1842" s="205"/>
      <c r="Q1842" s="205"/>
      <c r="R1842" s="205"/>
      <c r="S1842" s="205"/>
      <c r="T1842" s="187" t="s">
        <v>1522</v>
      </c>
      <c r="U1842" s="203">
        <v>2800</v>
      </c>
      <c r="V1842" s="201" t="s">
        <v>1039</v>
      </c>
      <c r="W1842" s="201" t="s">
        <v>1043</v>
      </c>
    </row>
    <row r="1843" spans="1:23" ht="57" customHeight="1">
      <c r="A1843" s="197" t="s">
        <v>2014</v>
      </c>
      <c r="B1843" s="197" t="s">
        <v>2015</v>
      </c>
      <c r="C1843" s="192" t="s">
        <v>1005</v>
      </c>
      <c r="D1843" s="192">
        <v>9722</v>
      </c>
      <c r="E1843" s="193">
        <v>42978</v>
      </c>
      <c r="F1843" s="205"/>
      <c r="G1843" s="205"/>
      <c r="H1843" s="205"/>
      <c r="I1843" s="187">
        <v>33463.660000000003</v>
      </c>
      <c r="J1843" s="193">
        <v>43007</v>
      </c>
      <c r="K1843" s="192" t="s">
        <v>1516</v>
      </c>
      <c r="L1843" s="205"/>
      <c r="M1843" s="197" t="s">
        <v>1516</v>
      </c>
      <c r="N1843" s="187">
        <v>33463.660000000003</v>
      </c>
      <c r="O1843" s="199"/>
      <c r="P1843" s="205"/>
      <c r="Q1843" s="205"/>
      <c r="R1843" s="205"/>
      <c r="S1843" s="205"/>
      <c r="T1843" s="187" t="s">
        <v>1522</v>
      </c>
      <c r="U1843" s="203">
        <v>2800</v>
      </c>
      <c r="V1843" s="201" t="s">
        <v>1039</v>
      </c>
      <c r="W1843" s="201" t="s">
        <v>1043</v>
      </c>
    </row>
    <row r="1844" spans="1:23" ht="57" customHeight="1">
      <c r="A1844" s="197" t="s">
        <v>2014</v>
      </c>
      <c r="B1844" s="197" t="s">
        <v>2015</v>
      </c>
      <c r="C1844" s="192" t="s">
        <v>1005</v>
      </c>
      <c r="D1844" s="192">
        <v>9888</v>
      </c>
      <c r="E1844" s="193">
        <v>43007</v>
      </c>
      <c r="F1844" s="205"/>
      <c r="G1844" s="205"/>
      <c r="H1844" s="205"/>
      <c r="I1844" s="187">
        <v>10145.86</v>
      </c>
      <c r="J1844" s="193">
        <v>43039</v>
      </c>
      <c r="K1844" s="192" t="s">
        <v>1516</v>
      </c>
      <c r="L1844" s="205"/>
      <c r="M1844" s="197" t="s">
        <v>1516</v>
      </c>
      <c r="N1844" s="187">
        <v>10145.86</v>
      </c>
      <c r="O1844" s="199"/>
      <c r="P1844" s="205"/>
      <c r="Q1844" s="205"/>
      <c r="R1844" s="205"/>
      <c r="S1844" s="205"/>
      <c r="T1844" s="187" t="s">
        <v>1527</v>
      </c>
      <c r="U1844" s="203">
        <v>2768</v>
      </c>
      <c r="V1844" s="201" t="s">
        <v>1039</v>
      </c>
      <c r="W1844" s="201" t="s">
        <v>1043</v>
      </c>
    </row>
    <row r="1845" spans="1:23" ht="57" customHeight="1">
      <c r="A1845" s="197" t="s">
        <v>2014</v>
      </c>
      <c r="B1845" s="197" t="s">
        <v>2015</v>
      </c>
      <c r="C1845" s="192" t="s">
        <v>1005</v>
      </c>
      <c r="D1845" s="192">
        <v>9889</v>
      </c>
      <c r="E1845" s="193">
        <v>43007</v>
      </c>
      <c r="F1845" s="205"/>
      <c r="G1845" s="205"/>
      <c r="H1845" s="205"/>
      <c r="I1845" s="187">
        <v>19737.28</v>
      </c>
      <c r="J1845" s="193">
        <v>43039</v>
      </c>
      <c r="K1845" s="192" t="s">
        <v>1516</v>
      </c>
      <c r="L1845" s="205"/>
      <c r="M1845" s="197" t="s">
        <v>1516</v>
      </c>
      <c r="N1845" s="187">
        <v>19737.28</v>
      </c>
      <c r="O1845" s="199"/>
      <c r="P1845" s="205"/>
      <c r="Q1845" s="205"/>
      <c r="R1845" s="205"/>
      <c r="S1845" s="205"/>
      <c r="T1845" s="187" t="s">
        <v>1527</v>
      </c>
      <c r="U1845" s="203">
        <v>2768</v>
      </c>
      <c r="V1845" s="201" t="s">
        <v>1039</v>
      </c>
      <c r="W1845" s="201" t="s">
        <v>1043</v>
      </c>
    </row>
    <row r="1846" spans="1:23" ht="52.5">
      <c r="A1846" s="197" t="s">
        <v>2014</v>
      </c>
      <c r="B1846" s="197" t="s">
        <v>2015</v>
      </c>
      <c r="C1846" s="192" t="s">
        <v>1005</v>
      </c>
      <c r="D1846" s="192">
        <v>9890</v>
      </c>
      <c r="E1846" s="193">
        <v>43007</v>
      </c>
      <c r="F1846" s="205"/>
      <c r="G1846" s="205"/>
      <c r="H1846" s="205"/>
      <c r="I1846" s="187">
        <v>37633.79</v>
      </c>
      <c r="J1846" s="193">
        <v>43039</v>
      </c>
      <c r="K1846" s="192" t="s">
        <v>1516</v>
      </c>
      <c r="L1846" s="205"/>
      <c r="M1846" s="197" t="s">
        <v>1516</v>
      </c>
      <c r="N1846" s="187">
        <v>37633.79</v>
      </c>
      <c r="O1846" s="199"/>
      <c r="P1846" s="205"/>
      <c r="Q1846" s="205"/>
      <c r="R1846" s="205"/>
      <c r="S1846" s="205"/>
      <c r="T1846" s="187" t="s">
        <v>1527</v>
      </c>
      <c r="U1846" s="203">
        <v>2768</v>
      </c>
      <c r="V1846" s="201" t="s">
        <v>1039</v>
      </c>
      <c r="W1846" s="201" t="s">
        <v>1043</v>
      </c>
    </row>
    <row r="1847" spans="1:23" ht="52.5">
      <c r="A1847" s="197" t="s">
        <v>2014</v>
      </c>
      <c r="B1847" s="197" t="s">
        <v>2015</v>
      </c>
      <c r="C1847" s="192" t="s">
        <v>1005</v>
      </c>
      <c r="D1847" s="192">
        <v>10057</v>
      </c>
      <c r="E1847" s="193">
        <v>43039</v>
      </c>
      <c r="F1847" s="205"/>
      <c r="G1847" s="205"/>
      <c r="H1847" s="205"/>
      <c r="I1847" s="187">
        <v>13640.89</v>
      </c>
      <c r="J1847" s="193">
        <v>43069</v>
      </c>
      <c r="K1847" s="192" t="s">
        <v>1516</v>
      </c>
      <c r="L1847" s="205"/>
      <c r="M1847" s="197" t="s">
        <v>1516</v>
      </c>
      <c r="N1847" s="187">
        <v>13640.89</v>
      </c>
      <c r="O1847" s="199"/>
      <c r="P1847" s="205"/>
      <c r="Q1847" s="205"/>
      <c r="R1847" s="205"/>
      <c r="S1847" s="205"/>
      <c r="T1847" s="187" t="s">
        <v>1509</v>
      </c>
      <c r="U1847" s="203">
        <v>2738</v>
      </c>
      <c r="V1847" s="201" t="s">
        <v>1039</v>
      </c>
      <c r="W1847" s="201" t="s">
        <v>1043</v>
      </c>
    </row>
    <row r="1848" spans="1:23" ht="52.5">
      <c r="A1848" s="197" t="s">
        <v>2014</v>
      </c>
      <c r="B1848" s="197" t="s">
        <v>2015</v>
      </c>
      <c r="C1848" s="192" t="s">
        <v>1005</v>
      </c>
      <c r="D1848" s="192">
        <v>10058</v>
      </c>
      <c r="E1848" s="193">
        <v>43039</v>
      </c>
      <c r="F1848" s="205"/>
      <c r="G1848" s="205"/>
      <c r="H1848" s="205"/>
      <c r="I1848" s="187">
        <v>23409.119999999999</v>
      </c>
      <c r="J1848" s="193">
        <v>43069</v>
      </c>
      <c r="K1848" s="192" t="s">
        <v>1516</v>
      </c>
      <c r="L1848" s="205"/>
      <c r="M1848" s="197" t="s">
        <v>1516</v>
      </c>
      <c r="N1848" s="187">
        <v>23409.119999999999</v>
      </c>
      <c r="O1848" s="199"/>
      <c r="P1848" s="205"/>
      <c r="Q1848" s="205"/>
      <c r="R1848" s="205"/>
      <c r="S1848" s="205"/>
      <c r="T1848" s="187" t="s">
        <v>1509</v>
      </c>
      <c r="U1848" s="203">
        <v>2738</v>
      </c>
      <c r="V1848" s="201" t="s">
        <v>1039</v>
      </c>
      <c r="W1848" s="201" t="s">
        <v>1043</v>
      </c>
    </row>
    <row r="1849" spans="1:23" ht="52.5">
      <c r="A1849" s="197" t="s">
        <v>2014</v>
      </c>
      <c r="B1849" s="197" t="s">
        <v>2015</v>
      </c>
      <c r="C1849" s="192" t="s">
        <v>1005</v>
      </c>
      <c r="D1849" s="192">
        <v>10059</v>
      </c>
      <c r="E1849" s="193">
        <v>43039</v>
      </c>
      <c r="F1849" s="205"/>
      <c r="G1849" s="205"/>
      <c r="H1849" s="205"/>
      <c r="I1849" s="187">
        <v>35234.720000000001</v>
      </c>
      <c r="J1849" s="193">
        <v>43069</v>
      </c>
      <c r="K1849" s="192" t="s">
        <v>1516</v>
      </c>
      <c r="L1849" s="205"/>
      <c r="M1849" s="197" t="s">
        <v>1516</v>
      </c>
      <c r="N1849" s="187">
        <v>35234.720000000001</v>
      </c>
      <c r="O1849" s="199"/>
      <c r="P1849" s="205"/>
      <c r="Q1849" s="205"/>
      <c r="R1849" s="205"/>
      <c r="S1849" s="205"/>
      <c r="T1849" s="187" t="s">
        <v>1509</v>
      </c>
      <c r="U1849" s="203">
        <v>2738</v>
      </c>
      <c r="V1849" s="201" t="s">
        <v>1039</v>
      </c>
      <c r="W1849" s="201" t="s">
        <v>1043</v>
      </c>
    </row>
    <row r="1850" spans="1:23" ht="52.5">
      <c r="A1850" s="197" t="s">
        <v>2014</v>
      </c>
      <c r="B1850" s="197" t="s">
        <v>2015</v>
      </c>
      <c r="C1850" s="192" t="s">
        <v>1005</v>
      </c>
      <c r="D1850" s="192">
        <v>10254</v>
      </c>
      <c r="E1850" s="193">
        <v>43069</v>
      </c>
      <c r="F1850" s="205"/>
      <c r="G1850" s="205"/>
      <c r="H1850" s="205"/>
      <c r="I1850" s="187">
        <v>15166.52</v>
      </c>
      <c r="J1850" s="193">
        <v>43098</v>
      </c>
      <c r="K1850" s="192" t="s">
        <v>1516</v>
      </c>
      <c r="L1850" s="205"/>
      <c r="M1850" s="197" t="s">
        <v>1516</v>
      </c>
      <c r="N1850" s="187">
        <v>15166.52</v>
      </c>
      <c r="O1850" s="199"/>
      <c r="P1850" s="205"/>
      <c r="Q1850" s="205"/>
      <c r="R1850" s="205"/>
      <c r="S1850" s="205"/>
      <c r="T1850" s="187" t="s">
        <v>1522</v>
      </c>
      <c r="U1850" s="203">
        <v>2709</v>
      </c>
      <c r="V1850" s="201" t="s">
        <v>1039</v>
      </c>
      <c r="W1850" s="201" t="s">
        <v>1043</v>
      </c>
    </row>
    <row r="1851" spans="1:23" ht="52.5">
      <c r="A1851" s="197" t="s">
        <v>2014</v>
      </c>
      <c r="B1851" s="197" t="s">
        <v>2015</v>
      </c>
      <c r="C1851" s="192" t="s">
        <v>1005</v>
      </c>
      <c r="D1851" s="192">
        <v>10255</v>
      </c>
      <c r="E1851" s="193">
        <v>43069</v>
      </c>
      <c r="F1851" s="205"/>
      <c r="G1851" s="205"/>
      <c r="H1851" s="205"/>
      <c r="I1851" s="187">
        <v>19535.150000000001</v>
      </c>
      <c r="J1851" s="193">
        <v>43098</v>
      </c>
      <c r="K1851" s="192" t="s">
        <v>1516</v>
      </c>
      <c r="L1851" s="205"/>
      <c r="M1851" s="197" t="s">
        <v>1516</v>
      </c>
      <c r="N1851" s="187">
        <v>19535.150000000001</v>
      </c>
      <c r="O1851" s="199"/>
      <c r="P1851" s="205"/>
      <c r="Q1851" s="205"/>
      <c r="R1851" s="205"/>
      <c r="S1851" s="205"/>
      <c r="T1851" s="187" t="s">
        <v>1522</v>
      </c>
      <c r="U1851" s="203">
        <v>2709</v>
      </c>
      <c r="V1851" s="201" t="s">
        <v>1039</v>
      </c>
      <c r="W1851" s="201" t="s">
        <v>1043</v>
      </c>
    </row>
    <row r="1852" spans="1:23" ht="52.5">
      <c r="A1852" s="197" t="s">
        <v>2014</v>
      </c>
      <c r="B1852" s="197" t="s">
        <v>2015</v>
      </c>
      <c r="C1852" s="192" t="s">
        <v>1005</v>
      </c>
      <c r="D1852" s="192">
        <v>10256</v>
      </c>
      <c r="E1852" s="193">
        <v>43069</v>
      </c>
      <c r="F1852" s="205"/>
      <c r="G1852" s="205"/>
      <c r="H1852" s="205"/>
      <c r="I1852" s="187">
        <v>32551.51</v>
      </c>
      <c r="J1852" s="193">
        <v>43098</v>
      </c>
      <c r="K1852" s="192" t="s">
        <v>1516</v>
      </c>
      <c r="L1852" s="205"/>
      <c r="M1852" s="197" t="s">
        <v>1516</v>
      </c>
      <c r="N1852" s="187">
        <v>32551.51</v>
      </c>
      <c r="O1852" s="199"/>
      <c r="P1852" s="205"/>
      <c r="Q1852" s="205"/>
      <c r="R1852" s="205"/>
      <c r="S1852" s="205"/>
      <c r="T1852" s="187" t="s">
        <v>1522</v>
      </c>
      <c r="U1852" s="203">
        <v>2709</v>
      </c>
      <c r="V1852" s="201" t="s">
        <v>1039</v>
      </c>
      <c r="W1852" s="201" t="s">
        <v>1043</v>
      </c>
    </row>
    <row r="1853" spans="1:23" ht="52.5">
      <c r="A1853" s="197" t="s">
        <v>2014</v>
      </c>
      <c r="B1853" s="197" t="s">
        <v>2015</v>
      </c>
      <c r="C1853" s="192" t="s">
        <v>1005</v>
      </c>
      <c r="D1853" s="192">
        <v>10410</v>
      </c>
      <c r="E1853" s="193">
        <v>43100</v>
      </c>
      <c r="F1853" s="205"/>
      <c r="G1853" s="205"/>
      <c r="H1853" s="205"/>
      <c r="I1853" s="187">
        <v>15231.78</v>
      </c>
      <c r="J1853" s="193">
        <v>43131</v>
      </c>
      <c r="K1853" s="192" t="s">
        <v>1516</v>
      </c>
      <c r="L1853" s="205"/>
      <c r="M1853" s="197" t="s">
        <v>1516</v>
      </c>
      <c r="N1853" s="187">
        <v>15231.78</v>
      </c>
      <c r="O1853" s="199"/>
      <c r="P1853" s="205"/>
      <c r="Q1853" s="205"/>
      <c r="R1853" s="205"/>
      <c r="S1853" s="205"/>
      <c r="T1853" s="187" t="s">
        <v>1512</v>
      </c>
      <c r="U1853" s="203">
        <v>2676</v>
      </c>
      <c r="V1853" s="201" t="s">
        <v>1039</v>
      </c>
      <c r="W1853" s="201" t="s">
        <v>1043</v>
      </c>
    </row>
    <row r="1854" spans="1:23" ht="52.5">
      <c r="A1854" s="197" t="s">
        <v>2014</v>
      </c>
      <c r="B1854" s="197" t="s">
        <v>2015</v>
      </c>
      <c r="C1854" s="192" t="s">
        <v>1005</v>
      </c>
      <c r="D1854" s="192">
        <v>10411</v>
      </c>
      <c r="E1854" s="193">
        <v>43100</v>
      </c>
      <c r="F1854" s="205"/>
      <c r="G1854" s="205"/>
      <c r="H1854" s="205"/>
      <c r="I1854" s="187">
        <v>19781.66</v>
      </c>
      <c r="J1854" s="193">
        <v>43131</v>
      </c>
      <c r="K1854" s="192" t="s">
        <v>1516</v>
      </c>
      <c r="L1854" s="205"/>
      <c r="M1854" s="197" t="s">
        <v>1516</v>
      </c>
      <c r="N1854" s="187">
        <v>19781.66</v>
      </c>
      <c r="O1854" s="199"/>
      <c r="P1854" s="205"/>
      <c r="Q1854" s="205"/>
      <c r="R1854" s="205"/>
      <c r="S1854" s="205"/>
      <c r="T1854" s="187" t="s">
        <v>1512</v>
      </c>
      <c r="U1854" s="203">
        <v>2676</v>
      </c>
      <c r="V1854" s="201" t="s">
        <v>1039</v>
      </c>
      <c r="W1854" s="201" t="s">
        <v>1043</v>
      </c>
    </row>
    <row r="1855" spans="1:23" ht="52.5">
      <c r="A1855" s="197" t="s">
        <v>2014</v>
      </c>
      <c r="B1855" s="197" t="s">
        <v>2015</v>
      </c>
      <c r="C1855" s="192" t="s">
        <v>1005</v>
      </c>
      <c r="D1855" s="192">
        <v>10412</v>
      </c>
      <c r="E1855" s="193">
        <v>43100</v>
      </c>
      <c r="F1855" s="205"/>
      <c r="G1855" s="205"/>
      <c r="H1855" s="205"/>
      <c r="I1855" s="187">
        <v>29685.94</v>
      </c>
      <c r="J1855" s="193">
        <v>43131</v>
      </c>
      <c r="K1855" s="192" t="s">
        <v>1516</v>
      </c>
      <c r="L1855" s="205"/>
      <c r="M1855" s="197" t="s">
        <v>1516</v>
      </c>
      <c r="N1855" s="187">
        <v>29685.94</v>
      </c>
      <c r="O1855" s="199"/>
      <c r="P1855" s="205"/>
      <c r="Q1855" s="205"/>
      <c r="R1855" s="205"/>
      <c r="S1855" s="205"/>
      <c r="T1855" s="187" t="s">
        <v>1512</v>
      </c>
      <c r="U1855" s="203">
        <v>2676</v>
      </c>
      <c r="V1855" s="201" t="s">
        <v>1039</v>
      </c>
      <c r="W1855" s="201" t="s">
        <v>1043</v>
      </c>
    </row>
    <row r="1856" spans="1:23" ht="52.5">
      <c r="A1856" s="197" t="s">
        <v>2014</v>
      </c>
      <c r="B1856" s="197" t="s">
        <v>2015</v>
      </c>
      <c r="C1856" s="192" t="s">
        <v>1005</v>
      </c>
      <c r="D1856" s="192">
        <v>10578</v>
      </c>
      <c r="E1856" s="193">
        <v>43131</v>
      </c>
      <c r="F1856" s="205"/>
      <c r="G1856" s="205"/>
      <c r="H1856" s="205"/>
      <c r="I1856" s="187">
        <v>14634.91</v>
      </c>
      <c r="J1856" s="193">
        <v>43159</v>
      </c>
      <c r="K1856" s="192" t="s">
        <v>1516</v>
      </c>
      <c r="L1856" s="205"/>
      <c r="M1856" s="197" t="s">
        <v>1516</v>
      </c>
      <c r="N1856" s="187">
        <v>14634.91</v>
      </c>
      <c r="O1856" s="199"/>
      <c r="P1856" s="205"/>
      <c r="Q1856" s="205"/>
      <c r="R1856" s="205"/>
      <c r="S1856" s="205"/>
      <c r="T1856" s="187" t="s">
        <v>1517</v>
      </c>
      <c r="U1856" s="203">
        <v>2648</v>
      </c>
      <c r="V1856" s="201" t="s">
        <v>1039</v>
      </c>
      <c r="W1856" s="201" t="s">
        <v>1043</v>
      </c>
    </row>
    <row r="1857" spans="1:23" ht="52.5">
      <c r="A1857" s="197" t="s">
        <v>2014</v>
      </c>
      <c r="B1857" s="197" t="s">
        <v>2015</v>
      </c>
      <c r="C1857" s="192" t="s">
        <v>1005</v>
      </c>
      <c r="D1857" s="192">
        <v>10579</v>
      </c>
      <c r="E1857" s="193">
        <v>43131</v>
      </c>
      <c r="F1857" s="205"/>
      <c r="G1857" s="205"/>
      <c r="H1857" s="205"/>
      <c r="I1857" s="187">
        <v>32776.550000000003</v>
      </c>
      <c r="J1857" s="193">
        <v>43159</v>
      </c>
      <c r="K1857" s="192" t="s">
        <v>1516</v>
      </c>
      <c r="L1857" s="205"/>
      <c r="M1857" s="197" t="s">
        <v>1516</v>
      </c>
      <c r="N1857" s="187">
        <v>32776.550000000003</v>
      </c>
      <c r="O1857" s="199"/>
      <c r="P1857" s="205"/>
      <c r="Q1857" s="205"/>
      <c r="R1857" s="205"/>
      <c r="S1857" s="205"/>
      <c r="T1857" s="187" t="s">
        <v>1517</v>
      </c>
      <c r="U1857" s="203">
        <v>2648</v>
      </c>
      <c r="V1857" s="201" t="s">
        <v>1039</v>
      </c>
      <c r="W1857" s="201" t="s">
        <v>1043</v>
      </c>
    </row>
    <row r="1858" spans="1:23" ht="52.5">
      <c r="A1858" s="197" t="s">
        <v>2014</v>
      </c>
      <c r="B1858" s="197" t="s">
        <v>2015</v>
      </c>
      <c r="C1858" s="192" t="s">
        <v>1005</v>
      </c>
      <c r="D1858" s="192">
        <v>10580</v>
      </c>
      <c r="E1858" s="193">
        <v>43131</v>
      </c>
      <c r="F1858" s="205"/>
      <c r="G1858" s="205"/>
      <c r="H1858" s="205"/>
      <c r="I1858" s="187">
        <v>19515.3</v>
      </c>
      <c r="J1858" s="193">
        <v>43159</v>
      </c>
      <c r="K1858" s="192" t="s">
        <v>1516</v>
      </c>
      <c r="L1858" s="205"/>
      <c r="M1858" s="197" t="s">
        <v>1516</v>
      </c>
      <c r="N1858" s="187">
        <v>19515.3</v>
      </c>
      <c r="O1858" s="199"/>
      <c r="P1858" s="205"/>
      <c r="Q1858" s="205"/>
      <c r="R1858" s="205"/>
      <c r="S1858" s="205"/>
      <c r="T1858" s="187" t="s">
        <v>1517</v>
      </c>
      <c r="U1858" s="203">
        <v>2648</v>
      </c>
      <c r="V1858" s="201" t="s">
        <v>1039</v>
      </c>
      <c r="W1858" s="201" t="s">
        <v>1043</v>
      </c>
    </row>
    <row r="1859" spans="1:23" ht="52.5">
      <c r="A1859" s="197" t="s">
        <v>2014</v>
      </c>
      <c r="B1859" s="197" t="s">
        <v>2015</v>
      </c>
      <c r="C1859" s="192" t="s">
        <v>1005</v>
      </c>
      <c r="D1859" s="192">
        <v>10750</v>
      </c>
      <c r="E1859" s="193">
        <v>43159</v>
      </c>
      <c r="F1859" s="205"/>
      <c r="G1859" s="205"/>
      <c r="H1859" s="205"/>
      <c r="I1859" s="187">
        <v>14527.98</v>
      </c>
      <c r="J1859" s="193">
        <v>43189</v>
      </c>
      <c r="K1859" s="192" t="s">
        <v>1516</v>
      </c>
      <c r="L1859" s="205"/>
      <c r="M1859" s="197" t="s">
        <v>1516</v>
      </c>
      <c r="N1859" s="187">
        <v>14527.98</v>
      </c>
      <c r="O1859" s="199"/>
      <c r="P1859" s="205"/>
      <c r="Q1859" s="205"/>
      <c r="R1859" s="205"/>
      <c r="S1859" s="205"/>
      <c r="T1859" s="187" t="s">
        <v>1509</v>
      </c>
      <c r="U1859" s="203">
        <v>2618</v>
      </c>
      <c r="V1859" s="201" t="s">
        <v>1039</v>
      </c>
      <c r="W1859" s="201" t="s">
        <v>1043</v>
      </c>
    </row>
    <row r="1860" spans="1:23" ht="52.5">
      <c r="A1860" s="197" t="s">
        <v>2014</v>
      </c>
      <c r="B1860" s="197" t="s">
        <v>2015</v>
      </c>
      <c r="C1860" s="192" t="s">
        <v>1005</v>
      </c>
      <c r="D1860" s="192">
        <v>10751</v>
      </c>
      <c r="E1860" s="193">
        <v>43159</v>
      </c>
      <c r="F1860" s="205"/>
      <c r="G1860" s="205"/>
      <c r="H1860" s="205"/>
      <c r="I1860" s="187">
        <v>29508.5</v>
      </c>
      <c r="J1860" s="193">
        <v>43189</v>
      </c>
      <c r="K1860" s="192" t="s">
        <v>1516</v>
      </c>
      <c r="L1860" s="205"/>
      <c r="M1860" s="197" t="s">
        <v>1516</v>
      </c>
      <c r="N1860" s="187">
        <v>29508.5</v>
      </c>
      <c r="O1860" s="199"/>
      <c r="P1860" s="205"/>
      <c r="Q1860" s="205"/>
      <c r="R1860" s="205"/>
      <c r="S1860" s="205"/>
      <c r="T1860" s="187" t="s">
        <v>1509</v>
      </c>
      <c r="U1860" s="203">
        <v>2618</v>
      </c>
      <c r="V1860" s="201" t="s">
        <v>1039</v>
      </c>
      <c r="W1860" s="201" t="s">
        <v>1043</v>
      </c>
    </row>
    <row r="1861" spans="1:23" ht="52.5">
      <c r="A1861" s="197" t="s">
        <v>2014</v>
      </c>
      <c r="B1861" s="197" t="s">
        <v>2015</v>
      </c>
      <c r="C1861" s="192" t="s">
        <v>1005</v>
      </c>
      <c r="D1861" s="192">
        <v>10752</v>
      </c>
      <c r="E1861" s="193">
        <v>43159</v>
      </c>
      <c r="F1861" s="205"/>
      <c r="G1861" s="205"/>
      <c r="H1861" s="205"/>
      <c r="I1861" s="187">
        <v>19811.53</v>
      </c>
      <c r="J1861" s="193">
        <v>43189</v>
      </c>
      <c r="K1861" s="192" t="s">
        <v>1516</v>
      </c>
      <c r="L1861" s="205"/>
      <c r="M1861" s="197" t="s">
        <v>1516</v>
      </c>
      <c r="N1861" s="187">
        <v>19811.53</v>
      </c>
      <c r="O1861" s="199"/>
      <c r="P1861" s="205"/>
      <c r="Q1861" s="205"/>
      <c r="R1861" s="205"/>
      <c r="S1861" s="205"/>
      <c r="T1861" s="187" t="s">
        <v>1509</v>
      </c>
      <c r="U1861" s="203">
        <v>2618</v>
      </c>
      <c r="V1861" s="201" t="s">
        <v>1039</v>
      </c>
      <c r="W1861" s="201" t="s">
        <v>1043</v>
      </c>
    </row>
    <row r="1862" spans="1:23" ht="52.5">
      <c r="A1862" s="197" t="s">
        <v>2014</v>
      </c>
      <c r="B1862" s="197" t="s">
        <v>2015</v>
      </c>
      <c r="C1862" s="192" t="s">
        <v>1005</v>
      </c>
      <c r="D1862" s="192">
        <v>10925</v>
      </c>
      <c r="E1862" s="193">
        <v>43188</v>
      </c>
      <c r="F1862" s="205"/>
      <c r="G1862" s="205"/>
      <c r="H1862" s="205"/>
      <c r="I1862" s="187">
        <v>14520.97</v>
      </c>
      <c r="J1862" s="193">
        <v>43220</v>
      </c>
      <c r="K1862" s="192" t="s">
        <v>1516</v>
      </c>
      <c r="L1862" s="205"/>
      <c r="M1862" s="197" t="s">
        <v>1516</v>
      </c>
      <c r="N1862" s="187">
        <v>14520.97</v>
      </c>
      <c r="O1862" s="199"/>
      <c r="P1862" s="205"/>
      <c r="Q1862" s="205"/>
      <c r="R1862" s="205"/>
      <c r="S1862" s="205"/>
      <c r="T1862" s="187" t="s">
        <v>1527</v>
      </c>
      <c r="U1862" s="203">
        <v>2587</v>
      </c>
      <c r="V1862" s="201" t="s">
        <v>1039</v>
      </c>
      <c r="W1862" s="201" t="s">
        <v>1043</v>
      </c>
    </row>
    <row r="1863" spans="1:23" ht="52.5">
      <c r="A1863" s="197" t="s">
        <v>2014</v>
      </c>
      <c r="B1863" s="197" t="s">
        <v>2015</v>
      </c>
      <c r="C1863" s="192" t="s">
        <v>1005</v>
      </c>
      <c r="D1863" s="192">
        <v>10926</v>
      </c>
      <c r="E1863" s="193">
        <v>43188</v>
      </c>
      <c r="F1863" s="205"/>
      <c r="G1863" s="205"/>
      <c r="H1863" s="205"/>
      <c r="I1863" s="187">
        <v>30025.56</v>
      </c>
      <c r="J1863" s="193">
        <v>43220</v>
      </c>
      <c r="K1863" s="192" t="s">
        <v>1516</v>
      </c>
      <c r="L1863" s="205"/>
      <c r="M1863" s="197" t="s">
        <v>1516</v>
      </c>
      <c r="N1863" s="187">
        <v>30025.56</v>
      </c>
      <c r="O1863" s="199"/>
      <c r="P1863" s="205"/>
      <c r="Q1863" s="205"/>
      <c r="R1863" s="205"/>
      <c r="S1863" s="205"/>
      <c r="T1863" s="187" t="s">
        <v>1527</v>
      </c>
      <c r="U1863" s="203">
        <v>2587</v>
      </c>
      <c r="V1863" s="201" t="s">
        <v>1039</v>
      </c>
      <c r="W1863" s="201" t="s">
        <v>1043</v>
      </c>
    </row>
    <row r="1864" spans="1:23" ht="52.5">
      <c r="A1864" s="197" t="s">
        <v>2014</v>
      </c>
      <c r="B1864" s="197" t="s">
        <v>2015</v>
      </c>
      <c r="C1864" s="192" t="s">
        <v>1005</v>
      </c>
      <c r="D1864" s="192">
        <v>10927</v>
      </c>
      <c r="E1864" s="193">
        <v>43188</v>
      </c>
      <c r="F1864" s="205"/>
      <c r="G1864" s="205"/>
      <c r="H1864" s="205"/>
      <c r="I1864" s="187">
        <v>19870.66</v>
      </c>
      <c r="J1864" s="193">
        <v>43220</v>
      </c>
      <c r="K1864" s="192" t="s">
        <v>1516</v>
      </c>
      <c r="L1864" s="205"/>
      <c r="M1864" s="197" t="s">
        <v>1516</v>
      </c>
      <c r="N1864" s="187">
        <v>19870.66</v>
      </c>
      <c r="O1864" s="199"/>
      <c r="P1864" s="205"/>
      <c r="Q1864" s="205"/>
      <c r="R1864" s="205"/>
      <c r="S1864" s="205"/>
      <c r="T1864" s="187" t="s">
        <v>1527</v>
      </c>
      <c r="U1864" s="203">
        <v>2587</v>
      </c>
      <c r="V1864" s="201" t="s">
        <v>1039</v>
      </c>
      <c r="W1864" s="201" t="s">
        <v>1043</v>
      </c>
    </row>
    <row r="1865" spans="1:23" ht="52.5">
      <c r="A1865" s="197" t="s">
        <v>2014</v>
      </c>
      <c r="B1865" s="197" t="s">
        <v>2015</v>
      </c>
      <c r="C1865" s="192" t="s">
        <v>1005</v>
      </c>
      <c r="D1865" s="192">
        <v>11114</v>
      </c>
      <c r="E1865" s="193">
        <v>43220</v>
      </c>
      <c r="F1865" s="205"/>
      <c r="G1865" s="205"/>
      <c r="H1865" s="205"/>
      <c r="I1865" s="187">
        <v>13979.56</v>
      </c>
      <c r="J1865" s="193">
        <v>43250</v>
      </c>
      <c r="K1865" s="192" t="s">
        <v>1516</v>
      </c>
      <c r="L1865" s="205"/>
      <c r="M1865" s="197" t="s">
        <v>1516</v>
      </c>
      <c r="N1865" s="187">
        <v>13979.56</v>
      </c>
      <c r="O1865" s="199"/>
      <c r="P1865" s="205"/>
      <c r="Q1865" s="205"/>
      <c r="R1865" s="205"/>
      <c r="S1865" s="205"/>
      <c r="T1865" s="187" t="s">
        <v>1509</v>
      </c>
      <c r="U1865" s="203">
        <v>2557</v>
      </c>
      <c r="V1865" s="201" t="s">
        <v>1039</v>
      </c>
      <c r="W1865" s="201" t="s">
        <v>1043</v>
      </c>
    </row>
    <row r="1866" spans="1:23" ht="52.5">
      <c r="A1866" s="197" t="s">
        <v>2014</v>
      </c>
      <c r="B1866" s="197" t="s">
        <v>2015</v>
      </c>
      <c r="C1866" s="192" t="s">
        <v>1005</v>
      </c>
      <c r="D1866" s="192">
        <v>11115</v>
      </c>
      <c r="E1866" s="193">
        <v>43220</v>
      </c>
      <c r="F1866" s="205"/>
      <c r="G1866" s="205"/>
      <c r="H1866" s="205"/>
      <c r="I1866" s="187">
        <v>31531.51</v>
      </c>
      <c r="J1866" s="193">
        <v>43250</v>
      </c>
      <c r="K1866" s="192" t="s">
        <v>1516</v>
      </c>
      <c r="L1866" s="205"/>
      <c r="M1866" s="197" t="s">
        <v>1516</v>
      </c>
      <c r="N1866" s="187">
        <v>31531.51</v>
      </c>
      <c r="O1866" s="199"/>
      <c r="P1866" s="205"/>
      <c r="Q1866" s="205"/>
      <c r="R1866" s="205"/>
      <c r="S1866" s="205"/>
      <c r="T1866" s="187" t="s">
        <v>1509</v>
      </c>
      <c r="U1866" s="203">
        <v>2557</v>
      </c>
      <c r="V1866" s="201" t="s">
        <v>1039</v>
      </c>
      <c r="W1866" s="201" t="s">
        <v>1043</v>
      </c>
    </row>
    <row r="1867" spans="1:23" ht="52.5">
      <c r="A1867" s="197" t="s">
        <v>2014</v>
      </c>
      <c r="B1867" s="197" t="s">
        <v>2015</v>
      </c>
      <c r="C1867" s="192" t="s">
        <v>1005</v>
      </c>
      <c r="D1867" s="192">
        <v>11116</v>
      </c>
      <c r="E1867" s="193">
        <v>43220</v>
      </c>
      <c r="F1867" s="205"/>
      <c r="G1867" s="205"/>
      <c r="H1867" s="205"/>
      <c r="I1867" s="187">
        <v>19187.900000000001</v>
      </c>
      <c r="J1867" s="193">
        <v>43250</v>
      </c>
      <c r="K1867" s="192" t="s">
        <v>1516</v>
      </c>
      <c r="L1867" s="205"/>
      <c r="M1867" s="197" t="s">
        <v>1516</v>
      </c>
      <c r="N1867" s="187">
        <v>19187.900000000001</v>
      </c>
      <c r="O1867" s="199"/>
      <c r="P1867" s="205"/>
      <c r="Q1867" s="205"/>
      <c r="R1867" s="205"/>
      <c r="S1867" s="205"/>
      <c r="T1867" s="187" t="s">
        <v>1509</v>
      </c>
      <c r="U1867" s="203">
        <v>2557</v>
      </c>
      <c r="V1867" s="201" t="s">
        <v>1039</v>
      </c>
      <c r="W1867" s="201" t="s">
        <v>1043</v>
      </c>
    </row>
    <row r="1868" spans="1:23" ht="52.5">
      <c r="A1868" s="197" t="s">
        <v>2014</v>
      </c>
      <c r="B1868" s="197" t="s">
        <v>2015</v>
      </c>
      <c r="C1868" s="192" t="s">
        <v>1005</v>
      </c>
      <c r="D1868" s="192">
        <v>11290</v>
      </c>
      <c r="E1868" s="193">
        <v>43250</v>
      </c>
      <c r="F1868" s="205"/>
      <c r="G1868" s="205"/>
      <c r="H1868" s="205"/>
      <c r="I1868" s="187">
        <v>14732.3</v>
      </c>
      <c r="J1868" s="193">
        <v>43280</v>
      </c>
      <c r="K1868" s="192" t="s">
        <v>1516</v>
      </c>
      <c r="L1868" s="205"/>
      <c r="M1868" s="197" t="s">
        <v>1516</v>
      </c>
      <c r="N1868" s="187">
        <v>14732.3</v>
      </c>
      <c r="O1868" s="199"/>
      <c r="P1868" s="205"/>
      <c r="Q1868" s="205"/>
      <c r="R1868" s="205"/>
      <c r="S1868" s="205"/>
      <c r="T1868" s="187" t="s">
        <v>1509</v>
      </c>
      <c r="U1868" s="203">
        <v>2527</v>
      </c>
      <c r="V1868" s="201" t="s">
        <v>1039</v>
      </c>
      <c r="W1868" s="201" t="s">
        <v>1043</v>
      </c>
    </row>
    <row r="1869" spans="1:23" ht="52.5">
      <c r="A1869" s="197" t="s">
        <v>2014</v>
      </c>
      <c r="B1869" s="197" t="s">
        <v>2015</v>
      </c>
      <c r="C1869" s="192" t="s">
        <v>1005</v>
      </c>
      <c r="D1869" s="192">
        <v>11291</v>
      </c>
      <c r="E1869" s="193">
        <v>43250</v>
      </c>
      <c r="F1869" s="205"/>
      <c r="G1869" s="205"/>
      <c r="H1869" s="205"/>
      <c r="I1869" s="187">
        <v>31749.46</v>
      </c>
      <c r="J1869" s="193">
        <v>43280</v>
      </c>
      <c r="K1869" s="192" t="s">
        <v>1516</v>
      </c>
      <c r="L1869" s="205"/>
      <c r="M1869" s="197" t="s">
        <v>1516</v>
      </c>
      <c r="N1869" s="187">
        <v>31749.46</v>
      </c>
      <c r="O1869" s="199"/>
      <c r="P1869" s="205"/>
      <c r="Q1869" s="205"/>
      <c r="R1869" s="205"/>
      <c r="S1869" s="205"/>
      <c r="T1869" s="187" t="s">
        <v>1509</v>
      </c>
      <c r="U1869" s="203">
        <v>2527</v>
      </c>
      <c r="V1869" s="201" t="s">
        <v>1039</v>
      </c>
      <c r="W1869" s="201" t="s">
        <v>1043</v>
      </c>
    </row>
    <row r="1870" spans="1:23" ht="52.5">
      <c r="A1870" s="197" t="s">
        <v>2014</v>
      </c>
      <c r="B1870" s="197" t="s">
        <v>2015</v>
      </c>
      <c r="C1870" s="192" t="s">
        <v>1005</v>
      </c>
      <c r="D1870" s="192">
        <v>11464</v>
      </c>
      <c r="E1870" s="193">
        <v>43280</v>
      </c>
      <c r="F1870" s="205"/>
      <c r="G1870" s="205"/>
      <c r="H1870" s="205"/>
      <c r="I1870" s="187">
        <v>14548.64</v>
      </c>
      <c r="J1870" s="193">
        <v>43312</v>
      </c>
      <c r="K1870" s="192" t="s">
        <v>1516</v>
      </c>
      <c r="L1870" s="205"/>
      <c r="M1870" s="197" t="s">
        <v>1516</v>
      </c>
      <c r="N1870" s="187">
        <v>14548.64</v>
      </c>
      <c r="O1870" s="199"/>
      <c r="P1870" s="205"/>
      <c r="Q1870" s="205"/>
      <c r="R1870" s="205"/>
      <c r="S1870" s="205"/>
      <c r="T1870" s="187" t="s">
        <v>1527</v>
      </c>
      <c r="U1870" s="203">
        <v>2495</v>
      </c>
      <c r="V1870" s="201" t="s">
        <v>1039</v>
      </c>
      <c r="W1870" s="201" t="s">
        <v>1043</v>
      </c>
    </row>
    <row r="1871" spans="1:23" ht="52.5">
      <c r="A1871" s="197" t="s">
        <v>2014</v>
      </c>
      <c r="B1871" s="197" t="s">
        <v>2015</v>
      </c>
      <c r="C1871" s="192" t="s">
        <v>1005</v>
      </c>
      <c r="D1871" s="192">
        <v>11465</v>
      </c>
      <c r="E1871" s="193">
        <v>43280</v>
      </c>
      <c r="F1871" s="205"/>
      <c r="G1871" s="205"/>
      <c r="H1871" s="205"/>
      <c r="I1871" s="187">
        <v>32106.87</v>
      </c>
      <c r="J1871" s="193">
        <v>43312</v>
      </c>
      <c r="K1871" s="192" t="s">
        <v>1516</v>
      </c>
      <c r="L1871" s="205"/>
      <c r="M1871" s="197" t="s">
        <v>1516</v>
      </c>
      <c r="N1871" s="187">
        <v>32106.87</v>
      </c>
      <c r="O1871" s="199"/>
      <c r="P1871" s="205"/>
      <c r="Q1871" s="205"/>
      <c r="R1871" s="205"/>
      <c r="S1871" s="205"/>
      <c r="T1871" s="187" t="s">
        <v>1527</v>
      </c>
      <c r="U1871" s="203">
        <v>2495</v>
      </c>
      <c r="V1871" s="201" t="s">
        <v>1039</v>
      </c>
      <c r="W1871" s="201" t="s">
        <v>1043</v>
      </c>
    </row>
    <row r="1872" spans="1:23" ht="52.5">
      <c r="A1872" s="197" t="s">
        <v>2014</v>
      </c>
      <c r="B1872" s="197" t="s">
        <v>2015</v>
      </c>
      <c r="C1872" s="192" t="s">
        <v>1005</v>
      </c>
      <c r="D1872" s="192">
        <v>11637</v>
      </c>
      <c r="E1872" s="193">
        <v>43312</v>
      </c>
      <c r="F1872" s="205"/>
      <c r="G1872" s="205"/>
      <c r="H1872" s="205"/>
      <c r="I1872" s="187">
        <v>14719.25</v>
      </c>
      <c r="J1872" s="193">
        <v>43343</v>
      </c>
      <c r="K1872" s="192" t="s">
        <v>1516</v>
      </c>
      <c r="L1872" s="205"/>
      <c r="M1872" s="197" t="s">
        <v>1516</v>
      </c>
      <c r="N1872" s="187">
        <v>14719.25</v>
      </c>
      <c r="O1872" s="199"/>
      <c r="P1872" s="205"/>
      <c r="Q1872" s="205"/>
      <c r="R1872" s="205"/>
      <c r="S1872" s="205"/>
      <c r="T1872" s="187" t="s">
        <v>1512</v>
      </c>
      <c r="U1872" s="203">
        <v>2464</v>
      </c>
      <c r="V1872" s="201" t="s">
        <v>1039</v>
      </c>
      <c r="W1872" s="201" t="s">
        <v>1043</v>
      </c>
    </row>
    <row r="1873" spans="1:23" ht="52.5">
      <c r="A1873" s="197" t="s">
        <v>2014</v>
      </c>
      <c r="B1873" s="197" t="s">
        <v>2015</v>
      </c>
      <c r="C1873" s="192" t="s">
        <v>1005</v>
      </c>
      <c r="D1873" s="192">
        <v>11638</v>
      </c>
      <c r="E1873" s="193">
        <v>43312</v>
      </c>
      <c r="F1873" s="205"/>
      <c r="G1873" s="205"/>
      <c r="H1873" s="205"/>
      <c r="I1873" s="187">
        <v>30378.92</v>
      </c>
      <c r="J1873" s="193">
        <v>43343</v>
      </c>
      <c r="K1873" s="192" t="s">
        <v>1516</v>
      </c>
      <c r="L1873" s="205"/>
      <c r="M1873" s="197" t="s">
        <v>1516</v>
      </c>
      <c r="N1873" s="187">
        <v>30378.92</v>
      </c>
      <c r="O1873" s="199"/>
      <c r="P1873" s="205"/>
      <c r="Q1873" s="205"/>
      <c r="R1873" s="205"/>
      <c r="S1873" s="205"/>
      <c r="T1873" s="187" t="s">
        <v>1512</v>
      </c>
      <c r="U1873" s="203">
        <v>2464</v>
      </c>
      <c r="V1873" s="201" t="s">
        <v>1039</v>
      </c>
      <c r="W1873" s="201" t="s">
        <v>1043</v>
      </c>
    </row>
    <row r="1874" spans="1:23" ht="52.5">
      <c r="A1874" s="197" t="s">
        <v>2014</v>
      </c>
      <c r="B1874" s="197" t="s">
        <v>2015</v>
      </c>
      <c r="C1874" s="192" t="s">
        <v>1005</v>
      </c>
      <c r="D1874" s="192">
        <v>11810</v>
      </c>
      <c r="E1874" s="193">
        <v>43343</v>
      </c>
      <c r="F1874" s="205"/>
      <c r="G1874" s="205"/>
      <c r="H1874" s="205"/>
      <c r="I1874" s="187">
        <v>14585.44</v>
      </c>
      <c r="J1874" s="193">
        <v>43371</v>
      </c>
      <c r="K1874" s="192" t="s">
        <v>1516</v>
      </c>
      <c r="L1874" s="205"/>
      <c r="M1874" s="197" t="s">
        <v>1516</v>
      </c>
      <c r="N1874" s="187">
        <v>14585.44</v>
      </c>
      <c r="O1874" s="199"/>
      <c r="P1874" s="205"/>
      <c r="Q1874" s="205"/>
      <c r="R1874" s="205"/>
      <c r="S1874" s="205"/>
      <c r="T1874" s="187" t="s">
        <v>1517</v>
      </c>
      <c r="U1874" s="203">
        <v>2436</v>
      </c>
      <c r="V1874" s="201" t="s">
        <v>1039</v>
      </c>
      <c r="W1874" s="201" t="s">
        <v>1043</v>
      </c>
    </row>
    <row r="1875" spans="1:23" ht="52.5">
      <c r="A1875" s="197" t="s">
        <v>2014</v>
      </c>
      <c r="B1875" s="197" t="s">
        <v>2015</v>
      </c>
      <c r="C1875" s="192" t="s">
        <v>1005</v>
      </c>
      <c r="D1875" s="192">
        <v>11811</v>
      </c>
      <c r="E1875" s="193">
        <v>43343</v>
      </c>
      <c r="F1875" s="205"/>
      <c r="G1875" s="205"/>
      <c r="H1875" s="205"/>
      <c r="I1875" s="187">
        <v>30278.07</v>
      </c>
      <c r="J1875" s="193">
        <v>43371</v>
      </c>
      <c r="K1875" s="192" t="s">
        <v>1516</v>
      </c>
      <c r="L1875" s="205"/>
      <c r="M1875" s="197" t="s">
        <v>1516</v>
      </c>
      <c r="N1875" s="187">
        <v>30278.07</v>
      </c>
      <c r="O1875" s="199"/>
      <c r="P1875" s="205"/>
      <c r="Q1875" s="205"/>
      <c r="R1875" s="205"/>
      <c r="S1875" s="205"/>
      <c r="T1875" s="187" t="s">
        <v>1517</v>
      </c>
      <c r="U1875" s="203">
        <v>2436</v>
      </c>
      <c r="V1875" s="201" t="s">
        <v>1039</v>
      </c>
      <c r="W1875" s="201" t="s">
        <v>1043</v>
      </c>
    </row>
    <row r="1876" spans="1:23" ht="52.5">
      <c r="A1876" s="197" t="s">
        <v>2014</v>
      </c>
      <c r="B1876" s="197" t="s">
        <v>2015</v>
      </c>
      <c r="C1876" s="192" t="s">
        <v>1005</v>
      </c>
      <c r="D1876" s="192">
        <v>11986</v>
      </c>
      <c r="E1876" s="193">
        <v>43371</v>
      </c>
      <c r="F1876" s="205"/>
      <c r="G1876" s="205"/>
      <c r="H1876" s="205"/>
      <c r="I1876" s="187">
        <v>14575.02</v>
      </c>
      <c r="J1876" s="193">
        <v>43404</v>
      </c>
      <c r="K1876" s="192" t="s">
        <v>1516</v>
      </c>
      <c r="L1876" s="205"/>
      <c r="M1876" s="197" t="s">
        <v>1516</v>
      </c>
      <c r="N1876" s="187">
        <v>14575.02</v>
      </c>
      <c r="O1876" s="199"/>
      <c r="P1876" s="205"/>
      <c r="Q1876" s="205"/>
      <c r="R1876" s="205"/>
      <c r="S1876" s="205"/>
      <c r="T1876" s="187" t="s">
        <v>1521</v>
      </c>
      <c r="U1876" s="203">
        <v>2403</v>
      </c>
      <c r="V1876" s="201" t="s">
        <v>1039</v>
      </c>
      <c r="W1876" s="201" t="s">
        <v>1043</v>
      </c>
    </row>
    <row r="1877" spans="1:23" ht="52.5">
      <c r="A1877" s="197" t="s">
        <v>2014</v>
      </c>
      <c r="B1877" s="197" t="s">
        <v>2015</v>
      </c>
      <c r="C1877" s="192" t="s">
        <v>1005</v>
      </c>
      <c r="D1877" s="192">
        <v>11987</v>
      </c>
      <c r="E1877" s="193">
        <v>43371</v>
      </c>
      <c r="F1877" s="205"/>
      <c r="G1877" s="205"/>
      <c r="H1877" s="205"/>
      <c r="I1877" s="187">
        <v>29281.81</v>
      </c>
      <c r="J1877" s="193">
        <v>43404</v>
      </c>
      <c r="K1877" s="192" t="s">
        <v>1516</v>
      </c>
      <c r="L1877" s="205"/>
      <c r="M1877" s="197" t="s">
        <v>1516</v>
      </c>
      <c r="N1877" s="187">
        <v>29281.81</v>
      </c>
      <c r="O1877" s="199"/>
      <c r="P1877" s="205"/>
      <c r="Q1877" s="205"/>
      <c r="R1877" s="205"/>
      <c r="S1877" s="205"/>
      <c r="T1877" s="187" t="s">
        <v>1521</v>
      </c>
      <c r="U1877" s="203">
        <v>2403</v>
      </c>
      <c r="V1877" s="201" t="s">
        <v>1039</v>
      </c>
      <c r="W1877" s="201" t="s">
        <v>1043</v>
      </c>
    </row>
    <row r="1878" spans="1:23" ht="52.5">
      <c r="A1878" s="197" t="s">
        <v>2014</v>
      </c>
      <c r="B1878" s="197" t="s">
        <v>2015</v>
      </c>
      <c r="C1878" s="192" t="s">
        <v>1005</v>
      </c>
      <c r="D1878" s="192">
        <v>12161</v>
      </c>
      <c r="E1878" s="193">
        <v>43404</v>
      </c>
      <c r="F1878" s="205"/>
      <c r="G1878" s="205"/>
      <c r="H1878" s="205"/>
      <c r="I1878" s="187">
        <v>14984.85</v>
      </c>
      <c r="J1878" s="193">
        <v>43434</v>
      </c>
      <c r="K1878" s="192" t="s">
        <v>1516</v>
      </c>
      <c r="L1878" s="205"/>
      <c r="M1878" s="197" t="s">
        <v>1516</v>
      </c>
      <c r="N1878" s="187">
        <v>14984.85</v>
      </c>
      <c r="O1878" s="199"/>
      <c r="P1878" s="205"/>
      <c r="Q1878" s="205"/>
      <c r="R1878" s="205"/>
      <c r="S1878" s="205"/>
      <c r="T1878" s="187" t="s">
        <v>1509</v>
      </c>
      <c r="U1878" s="203">
        <v>2373</v>
      </c>
      <c r="V1878" s="201" t="s">
        <v>1039</v>
      </c>
      <c r="W1878" s="201" t="s">
        <v>1043</v>
      </c>
    </row>
    <row r="1879" spans="1:23" ht="52.5">
      <c r="A1879" s="197" t="s">
        <v>2014</v>
      </c>
      <c r="B1879" s="197" t="s">
        <v>2015</v>
      </c>
      <c r="C1879" s="192" t="s">
        <v>1005</v>
      </c>
      <c r="D1879" s="192">
        <v>12162</v>
      </c>
      <c r="E1879" s="193">
        <v>43404</v>
      </c>
      <c r="F1879" s="205"/>
      <c r="G1879" s="205"/>
      <c r="H1879" s="205"/>
      <c r="I1879" s="187">
        <v>32970.36</v>
      </c>
      <c r="J1879" s="193">
        <v>43434</v>
      </c>
      <c r="K1879" s="192" t="s">
        <v>1516</v>
      </c>
      <c r="L1879" s="205"/>
      <c r="M1879" s="197" t="s">
        <v>1516</v>
      </c>
      <c r="N1879" s="187">
        <v>32970.36</v>
      </c>
      <c r="O1879" s="199"/>
      <c r="P1879" s="205"/>
      <c r="Q1879" s="205"/>
      <c r="R1879" s="205"/>
      <c r="S1879" s="205"/>
      <c r="T1879" s="187" t="s">
        <v>1509</v>
      </c>
      <c r="U1879" s="203">
        <v>2373</v>
      </c>
      <c r="V1879" s="201" t="s">
        <v>1039</v>
      </c>
      <c r="W1879" s="201" t="s">
        <v>1043</v>
      </c>
    </row>
    <row r="1880" spans="1:23" ht="52.5">
      <c r="A1880" s="197" t="s">
        <v>2014</v>
      </c>
      <c r="B1880" s="197" t="s">
        <v>2015</v>
      </c>
      <c r="C1880" s="192" t="s">
        <v>1005</v>
      </c>
      <c r="D1880" s="192">
        <v>12337</v>
      </c>
      <c r="E1880" s="193">
        <v>43434</v>
      </c>
      <c r="F1880" s="205"/>
      <c r="G1880" s="205"/>
      <c r="H1880" s="205"/>
      <c r="I1880" s="187">
        <v>14350.15</v>
      </c>
      <c r="J1880" s="193">
        <v>43464</v>
      </c>
      <c r="K1880" s="192" t="s">
        <v>1516</v>
      </c>
      <c r="L1880" s="205"/>
      <c r="M1880" s="197" t="s">
        <v>1516</v>
      </c>
      <c r="N1880" s="187">
        <v>14350.15</v>
      </c>
      <c r="O1880" s="199"/>
      <c r="P1880" s="205"/>
      <c r="Q1880" s="205"/>
      <c r="R1880" s="205"/>
      <c r="S1880" s="205"/>
      <c r="T1880" s="187" t="s">
        <v>1509</v>
      </c>
      <c r="U1880" s="203">
        <v>2343</v>
      </c>
      <c r="V1880" s="201" t="s">
        <v>1039</v>
      </c>
      <c r="W1880" s="201" t="s">
        <v>1043</v>
      </c>
    </row>
    <row r="1881" spans="1:23" ht="52.5">
      <c r="A1881" s="197" t="s">
        <v>2014</v>
      </c>
      <c r="B1881" s="197" t="s">
        <v>2015</v>
      </c>
      <c r="C1881" s="192" t="s">
        <v>1005</v>
      </c>
      <c r="D1881" s="192">
        <v>12338</v>
      </c>
      <c r="E1881" s="193">
        <v>43434</v>
      </c>
      <c r="F1881" s="205"/>
      <c r="G1881" s="205"/>
      <c r="H1881" s="205"/>
      <c r="I1881" s="187">
        <v>30143.69</v>
      </c>
      <c r="J1881" s="193">
        <v>43464</v>
      </c>
      <c r="K1881" s="192" t="s">
        <v>1516</v>
      </c>
      <c r="L1881" s="205"/>
      <c r="M1881" s="197" t="s">
        <v>1516</v>
      </c>
      <c r="N1881" s="187">
        <v>30143.69</v>
      </c>
      <c r="O1881" s="199"/>
      <c r="P1881" s="205"/>
      <c r="Q1881" s="205"/>
      <c r="R1881" s="205"/>
      <c r="S1881" s="205"/>
      <c r="T1881" s="187" t="s">
        <v>1509</v>
      </c>
      <c r="U1881" s="203">
        <v>2343</v>
      </c>
      <c r="V1881" s="201" t="s">
        <v>1039</v>
      </c>
      <c r="W1881" s="201" t="s">
        <v>1043</v>
      </c>
    </row>
    <row r="1882" spans="1:23" ht="52.5">
      <c r="A1882" s="197" t="s">
        <v>2014</v>
      </c>
      <c r="B1882" s="197" t="s">
        <v>2015</v>
      </c>
      <c r="C1882" s="192" t="s">
        <v>1005</v>
      </c>
      <c r="D1882" s="192">
        <v>12541</v>
      </c>
      <c r="E1882" s="193">
        <v>43464</v>
      </c>
      <c r="F1882" s="205"/>
      <c r="G1882" s="205"/>
      <c r="H1882" s="205"/>
      <c r="I1882" s="187">
        <v>13586.19</v>
      </c>
      <c r="J1882" s="193">
        <v>43496</v>
      </c>
      <c r="K1882" s="192" t="s">
        <v>1516</v>
      </c>
      <c r="L1882" s="205"/>
      <c r="M1882" s="197" t="s">
        <v>1516</v>
      </c>
      <c r="N1882" s="187">
        <v>13586.19</v>
      </c>
      <c r="O1882" s="199"/>
      <c r="P1882" s="205"/>
      <c r="Q1882" s="205"/>
      <c r="R1882" s="205"/>
      <c r="S1882" s="205"/>
      <c r="T1882" s="187" t="s">
        <v>1527</v>
      </c>
      <c r="U1882" s="203">
        <v>2311</v>
      </c>
      <c r="V1882" s="201" t="s">
        <v>1039</v>
      </c>
      <c r="W1882" s="201" t="s">
        <v>1043</v>
      </c>
    </row>
    <row r="1883" spans="1:23" ht="52.5">
      <c r="A1883" s="197" t="s">
        <v>2014</v>
      </c>
      <c r="B1883" s="197" t="s">
        <v>2015</v>
      </c>
      <c r="C1883" s="192" t="s">
        <v>1005</v>
      </c>
      <c r="D1883" s="192">
        <v>12542</v>
      </c>
      <c r="E1883" s="193">
        <v>43464</v>
      </c>
      <c r="F1883" s="205"/>
      <c r="G1883" s="205"/>
      <c r="H1883" s="205"/>
      <c r="I1883" s="187">
        <v>30868.97</v>
      </c>
      <c r="J1883" s="193">
        <v>43496</v>
      </c>
      <c r="K1883" s="192" t="s">
        <v>1516</v>
      </c>
      <c r="L1883" s="205"/>
      <c r="M1883" s="197" t="s">
        <v>1516</v>
      </c>
      <c r="N1883" s="187">
        <v>30868.97</v>
      </c>
      <c r="O1883" s="199"/>
      <c r="P1883" s="205"/>
      <c r="Q1883" s="205"/>
      <c r="R1883" s="205"/>
      <c r="S1883" s="205"/>
      <c r="T1883" s="187" t="s">
        <v>1527</v>
      </c>
      <c r="U1883" s="203">
        <v>2311</v>
      </c>
      <c r="V1883" s="201" t="s">
        <v>1039</v>
      </c>
      <c r="W1883" s="201" t="s">
        <v>1043</v>
      </c>
    </row>
    <row r="1884" spans="1:23" ht="52.5">
      <c r="A1884" s="197" t="s">
        <v>2014</v>
      </c>
      <c r="B1884" s="197" t="s">
        <v>2015</v>
      </c>
      <c r="C1884" s="192" t="s">
        <v>1005</v>
      </c>
      <c r="D1884" s="192">
        <v>12639</v>
      </c>
      <c r="E1884" s="193">
        <v>43496</v>
      </c>
      <c r="F1884" s="205"/>
      <c r="G1884" s="205"/>
      <c r="H1884" s="205"/>
      <c r="I1884" s="187">
        <v>14224.03</v>
      </c>
      <c r="J1884" s="193">
        <v>43524</v>
      </c>
      <c r="K1884" s="192" t="s">
        <v>1516</v>
      </c>
      <c r="L1884" s="205"/>
      <c r="M1884" s="197" t="s">
        <v>1516</v>
      </c>
      <c r="N1884" s="187">
        <v>14224.03</v>
      </c>
      <c r="O1884" s="199"/>
      <c r="P1884" s="205"/>
      <c r="Q1884" s="205"/>
      <c r="R1884" s="205"/>
      <c r="S1884" s="205"/>
      <c r="T1884" s="187" t="s">
        <v>1517</v>
      </c>
      <c r="U1884" s="203">
        <v>2283</v>
      </c>
      <c r="V1884" s="201" t="s">
        <v>1039</v>
      </c>
      <c r="W1884" s="201" t="s">
        <v>1043</v>
      </c>
    </row>
    <row r="1885" spans="1:23" ht="52.5">
      <c r="A1885" s="197" t="s">
        <v>2014</v>
      </c>
      <c r="B1885" s="197" t="s">
        <v>2015</v>
      </c>
      <c r="C1885" s="192" t="s">
        <v>1005</v>
      </c>
      <c r="D1885" s="192">
        <v>12640</v>
      </c>
      <c r="E1885" s="193">
        <v>43496</v>
      </c>
      <c r="F1885" s="205"/>
      <c r="G1885" s="205"/>
      <c r="H1885" s="205"/>
      <c r="I1885" s="187">
        <v>37821.379999999997</v>
      </c>
      <c r="J1885" s="193">
        <v>43524</v>
      </c>
      <c r="K1885" s="192" t="s">
        <v>1516</v>
      </c>
      <c r="L1885" s="205"/>
      <c r="M1885" s="197" t="s">
        <v>1516</v>
      </c>
      <c r="N1885" s="187">
        <v>37821.379999999997</v>
      </c>
      <c r="O1885" s="199"/>
      <c r="P1885" s="205"/>
      <c r="Q1885" s="205"/>
      <c r="R1885" s="205"/>
      <c r="S1885" s="205"/>
      <c r="T1885" s="187" t="s">
        <v>1517</v>
      </c>
      <c r="U1885" s="203">
        <v>2283</v>
      </c>
      <c r="V1885" s="201" t="s">
        <v>1039</v>
      </c>
      <c r="W1885" s="201" t="s">
        <v>1043</v>
      </c>
    </row>
    <row r="1886" spans="1:23" ht="52.5">
      <c r="A1886" s="197" t="s">
        <v>2014</v>
      </c>
      <c r="B1886" s="197" t="s">
        <v>2015</v>
      </c>
      <c r="C1886" s="192" t="s">
        <v>1005</v>
      </c>
      <c r="D1886" s="192">
        <v>12751</v>
      </c>
      <c r="E1886" s="193">
        <v>43524</v>
      </c>
      <c r="F1886" s="205"/>
      <c r="G1886" s="205"/>
      <c r="H1886" s="205"/>
      <c r="I1886" s="187">
        <v>14390.77</v>
      </c>
      <c r="J1886" s="193">
        <v>43553</v>
      </c>
      <c r="K1886" s="192" t="s">
        <v>1516</v>
      </c>
      <c r="L1886" s="205"/>
      <c r="M1886" s="197" t="s">
        <v>1516</v>
      </c>
      <c r="N1886" s="187">
        <v>14390.77</v>
      </c>
      <c r="O1886" s="199"/>
      <c r="P1886" s="205"/>
      <c r="Q1886" s="205"/>
      <c r="R1886" s="205"/>
      <c r="S1886" s="205"/>
      <c r="T1886" s="187" t="s">
        <v>1522</v>
      </c>
      <c r="U1886" s="203">
        <v>2254</v>
      </c>
      <c r="V1886" s="201" t="s">
        <v>1039</v>
      </c>
      <c r="W1886" s="201" t="s">
        <v>1043</v>
      </c>
    </row>
    <row r="1887" spans="1:23" ht="52.5">
      <c r="A1887" s="197" t="s">
        <v>2014</v>
      </c>
      <c r="B1887" s="197" t="s">
        <v>2015</v>
      </c>
      <c r="C1887" s="192" t="s">
        <v>1005</v>
      </c>
      <c r="D1887" s="192">
        <v>12752</v>
      </c>
      <c r="E1887" s="193">
        <v>43524</v>
      </c>
      <c r="F1887" s="205"/>
      <c r="G1887" s="205"/>
      <c r="H1887" s="205"/>
      <c r="I1887" s="187">
        <v>30940.35</v>
      </c>
      <c r="J1887" s="193">
        <v>43553</v>
      </c>
      <c r="K1887" s="192" t="s">
        <v>1516</v>
      </c>
      <c r="L1887" s="205"/>
      <c r="M1887" s="197" t="s">
        <v>1516</v>
      </c>
      <c r="N1887" s="187">
        <v>30940.35</v>
      </c>
      <c r="O1887" s="199"/>
      <c r="P1887" s="205"/>
      <c r="Q1887" s="205"/>
      <c r="R1887" s="205"/>
      <c r="S1887" s="205"/>
      <c r="T1887" s="187" t="s">
        <v>1522</v>
      </c>
      <c r="U1887" s="203">
        <v>2254</v>
      </c>
      <c r="V1887" s="201" t="s">
        <v>1039</v>
      </c>
      <c r="W1887" s="201" t="s">
        <v>1043</v>
      </c>
    </row>
    <row r="1888" spans="1:23" ht="52.5">
      <c r="A1888" s="197" t="s">
        <v>2014</v>
      </c>
      <c r="B1888" s="197" t="s">
        <v>2015</v>
      </c>
      <c r="C1888" s="192" t="s">
        <v>1005</v>
      </c>
      <c r="D1888" s="192">
        <v>12865</v>
      </c>
      <c r="E1888" s="193">
        <v>43555</v>
      </c>
      <c r="F1888" s="205"/>
      <c r="G1888" s="205"/>
      <c r="H1888" s="205"/>
      <c r="I1888" s="187">
        <v>19664.07</v>
      </c>
      <c r="J1888" s="193">
        <v>43585</v>
      </c>
      <c r="K1888" s="192" t="s">
        <v>1516</v>
      </c>
      <c r="L1888" s="205"/>
      <c r="M1888" s="197" t="s">
        <v>1516</v>
      </c>
      <c r="N1888" s="187">
        <v>19664.07</v>
      </c>
      <c r="O1888" s="199"/>
      <c r="P1888" s="205"/>
      <c r="Q1888" s="205"/>
      <c r="R1888" s="205"/>
      <c r="S1888" s="205"/>
      <c r="T1888" s="187" t="s">
        <v>1509</v>
      </c>
      <c r="U1888" s="203">
        <v>2222</v>
      </c>
      <c r="V1888" s="201" t="s">
        <v>1039</v>
      </c>
      <c r="W1888" s="201" t="s">
        <v>1043</v>
      </c>
    </row>
    <row r="1889" spans="1:23" ht="52.5">
      <c r="A1889" s="197" t="s">
        <v>2014</v>
      </c>
      <c r="B1889" s="197" t="s">
        <v>2015</v>
      </c>
      <c r="C1889" s="192" t="s">
        <v>1005</v>
      </c>
      <c r="D1889" s="192">
        <v>12866</v>
      </c>
      <c r="E1889" s="193">
        <v>43555</v>
      </c>
      <c r="F1889" s="205"/>
      <c r="G1889" s="205"/>
      <c r="H1889" s="205"/>
      <c r="I1889" s="187">
        <v>31962.6</v>
      </c>
      <c r="J1889" s="193">
        <v>43585</v>
      </c>
      <c r="K1889" s="192" t="s">
        <v>1516</v>
      </c>
      <c r="L1889" s="205"/>
      <c r="M1889" s="197" t="s">
        <v>1516</v>
      </c>
      <c r="N1889" s="187">
        <v>31962.6</v>
      </c>
      <c r="O1889" s="199"/>
      <c r="P1889" s="205"/>
      <c r="Q1889" s="205"/>
      <c r="R1889" s="205"/>
      <c r="S1889" s="205"/>
      <c r="T1889" s="187" t="s">
        <v>1509</v>
      </c>
      <c r="U1889" s="203">
        <v>2222</v>
      </c>
      <c r="V1889" s="201" t="s">
        <v>1039</v>
      </c>
      <c r="W1889" s="201" t="s">
        <v>1043</v>
      </c>
    </row>
    <row r="1890" spans="1:23" ht="52.5">
      <c r="A1890" s="197" t="s">
        <v>2014</v>
      </c>
      <c r="B1890" s="197" t="s">
        <v>2015</v>
      </c>
      <c r="C1890" s="192" t="s">
        <v>1005</v>
      </c>
      <c r="D1890" s="192">
        <v>12978</v>
      </c>
      <c r="E1890" s="193">
        <v>43585</v>
      </c>
      <c r="F1890" s="205"/>
      <c r="G1890" s="205"/>
      <c r="H1890" s="205"/>
      <c r="I1890" s="187">
        <v>14589.64</v>
      </c>
      <c r="J1890" s="193">
        <v>43615</v>
      </c>
      <c r="K1890" s="192" t="s">
        <v>1516</v>
      </c>
      <c r="L1890" s="205"/>
      <c r="M1890" s="197" t="s">
        <v>1516</v>
      </c>
      <c r="N1890" s="187">
        <v>14589.64</v>
      </c>
      <c r="O1890" s="199"/>
      <c r="P1890" s="205"/>
      <c r="Q1890" s="205"/>
      <c r="R1890" s="205"/>
      <c r="S1890" s="205"/>
      <c r="T1890" s="187" t="s">
        <v>1509</v>
      </c>
      <c r="U1890" s="203">
        <v>2192</v>
      </c>
      <c r="V1890" s="201" t="s">
        <v>1039</v>
      </c>
      <c r="W1890" s="201" t="s">
        <v>1043</v>
      </c>
    </row>
    <row r="1891" spans="1:23" ht="52.5">
      <c r="A1891" s="197" t="s">
        <v>2014</v>
      </c>
      <c r="B1891" s="197" t="s">
        <v>2015</v>
      </c>
      <c r="C1891" s="192" t="s">
        <v>1005</v>
      </c>
      <c r="D1891" s="192">
        <v>12979</v>
      </c>
      <c r="E1891" s="193">
        <v>43585</v>
      </c>
      <c r="F1891" s="205"/>
      <c r="G1891" s="205"/>
      <c r="H1891" s="205"/>
      <c r="I1891" s="187">
        <v>31740.61</v>
      </c>
      <c r="J1891" s="193">
        <v>43615</v>
      </c>
      <c r="K1891" s="192" t="s">
        <v>1516</v>
      </c>
      <c r="L1891" s="205"/>
      <c r="M1891" s="197" t="s">
        <v>1516</v>
      </c>
      <c r="N1891" s="187">
        <v>31740.61</v>
      </c>
      <c r="O1891" s="199"/>
      <c r="P1891" s="205"/>
      <c r="Q1891" s="205"/>
      <c r="R1891" s="205"/>
      <c r="S1891" s="205"/>
      <c r="T1891" s="187" t="s">
        <v>1509</v>
      </c>
      <c r="U1891" s="203">
        <v>2192</v>
      </c>
      <c r="V1891" s="201" t="s">
        <v>1039</v>
      </c>
      <c r="W1891" s="201" t="s">
        <v>1043</v>
      </c>
    </row>
    <row r="1892" spans="1:23" ht="52.5">
      <c r="A1892" s="197" t="s">
        <v>2014</v>
      </c>
      <c r="B1892" s="197" t="s">
        <v>2015</v>
      </c>
      <c r="C1892" s="192" t="s">
        <v>1005</v>
      </c>
      <c r="D1892" s="192">
        <v>13092</v>
      </c>
      <c r="E1892" s="193">
        <v>43616</v>
      </c>
      <c r="F1892" s="205"/>
      <c r="G1892" s="205"/>
      <c r="H1892" s="205"/>
      <c r="I1892" s="187">
        <v>14325.52</v>
      </c>
      <c r="J1892" s="193">
        <v>43644</v>
      </c>
      <c r="K1892" s="192" t="s">
        <v>1516</v>
      </c>
      <c r="L1892" s="205"/>
      <c r="M1892" s="197" t="s">
        <v>1516</v>
      </c>
      <c r="N1892" s="187">
        <v>14325.52</v>
      </c>
      <c r="O1892" s="199"/>
      <c r="P1892" s="205"/>
      <c r="Q1892" s="205"/>
      <c r="R1892" s="205"/>
      <c r="S1892" s="205"/>
      <c r="T1892" s="187" t="s">
        <v>1517</v>
      </c>
      <c r="U1892" s="203">
        <v>2163</v>
      </c>
      <c r="V1892" s="201" t="s">
        <v>1039</v>
      </c>
      <c r="W1892" s="201" t="s">
        <v>1043</v>
      </c>
    </row>
    <row r="1893" spans="1:23" ht="52.5">
      <c r="A1893" s="197" t="s">
        <v>2014</v>
      </c>
      <c r="B1893" s="197" t="s">
        <v>2015</v>
      </c>
      <c r="C1893" s="192" t="s">
        <v>1005</v>
      </c>
      <c r="D1893" s="192">
        <v>13093</v>
      </c>
      <c r="E1893" s="193">
        <v>43616</v>
      </c>
      <c r="F1893" s="205"/>
      <c r="G1893" s="205"/>
      <c r="H1893" s="205"/>
      <c r="I1893" s="187">
        <v>29682.54</v>
      </c>
      <c r="J1893" s="193">
        <v>43644</v>
      </c>
      <c r="K1893" s="192" t="s">
        <v>1516</v>
      </c>
      <c r="L1893" s="205"/>
      <c r="M1893" s="197" t="s">
        <v>1516</v>
      </c>
      <c r="N1893" s="187">
        <v>29682.54</v>
      </c>
      <c r="O1893" s="199"/>
      <c r="P1893" s="205"/>
      <c r="Q1893" s="205"/>
      <c r="R1893" s="205"/>
      <c r="S1893" s="205"/>
      <c r="T1893" s="187" t="s">
        <v>1517</v>
      </c>
      <c r="U1893" s="203">
        <v>2163</v>
      </c>
      <c r="V1893" s="201" t="s">
        <v>1039</v>
      </c>
      <c r="W1893" s="201" t="s">
        <v>1043</v>
      </c>
    </row>
    <row r="1894" spans="1:23" ht="52.5">
      <c r="A1894" s="197" t="s">
        <v>2014</v>
      </c>
      <c r="B1894" s="197" t="s">
        <v>2015</v>
      </c>
      <c r="C1894" s="192" t="s">
        <v>1005</v>
      </c>
      <c r="D1894" s="192">
        <v>13204</v>
      </c>
      <c r="E1894" s="193">
        <v>43644</v>
      </c>
      <c r="F1894" s="205"/>
      <c r="G1894" s="205"/>
      <c r="H1894" s="205"/>
      <c r="I1894" s="187">
        <v>13735.75</v>
      </c>
      <c r="J1894" s="193">
        <v>43677</v>
      </c>
      <c r="K1894" s="192" t="s">
        <v>1516</v>
      </c>
      <c r="L1894" s="205"/>
      <c r="M1894" s="197" t="s">
        <v>1516</v>
      </c>
      <c r="N1894" s="187">
        <v>13735.75</v>
      </c>
      <c r="O1894" s="199"/>
      <c r="P1894" s="205"/>
      <c r="Q1894" s="205"/>
      <c r="R1894" s="205"/>
      <c r="S1894" s="205"/>
      <c r="T1894" s="187" t="s">
        <v>1521</v>
      </c>
      <c r="U1894" s="203">
        <v>2130</v>
      </c>
      <c r="V1894" s="201" t="s">
        <v>1039</v>
      </c>
      <c r="W1894" s="201" t="s">
        <v>1043</v>
      </c>
    </row>
    <row r="1895" spans="1:23" ht="52.5">
      <c r="A1895" s="197" t="s">
        <v>2014</v>
      </c>
      <c r="B1895" s="197" t="s">
        <v>2015</v>
      </c>
      <c r="C1895" s="192" t="s">
        <v>1005</v>
      </c>
      <c r="D1895" s="192">
        <v>13205</v>
      </c>
      <c r="E1895" s="193">
        <v>43644</v>
      </c>
      <c r="F1895" s="205"/>
      <c r="G1895" s="205"/>
      <c r="H1895" s="205"/>
      <c r="I1895" s="187">
        <v>30077.16</v>
      </c>
      <c r="J1895" s="193">
        <v>43677</v>
      </c>
      <c r="K1895" s="192" t="s">
        <v>1516</v>
      </c>
      <c r="L1895" s="205"/>
      <c r="M1895" s="197" t="s">
        <v>1516</v>
      </c>
      <c r="N1895" s="187">
        <v>30077.16</v>
      </c>
      <c r="O1895" s="199"/>
      <c r="P1895" s="205"/>
      <c r="Q1895" s="205"/>
      <c r="R1895" s="205"/>
      <c r="S1895" s="205"/>
      <c r="T1895" s="187" t="s">
        <v>1521</v>
      </c>
      <c r="U1895" s="203">
        <v>2130</v>
      </c>
      <c r="V1895" s="201" t="s">
        <v>1039</v>
      </c>
      <c r="W1895" s="201" t="s">
        <v>1043</v>
      </c>
    </row>
    <row r="1896" spans="1:23" ht="52.5">
      <c r="A1896" s="197" t="s">
        <v>2014</v>
      </c>
      <c r="B1896" s="197" t="s">
        <v>2015</v>
      </c>
      <c r="C1896" s="192" t="s">
        <v>1005</v>
      </c>
      <c r="D1896" s="192">
        <v>13318</v>
      </c>
      <c r="E1896" s="193">
        <v>43677</v>
      </c>
      <c r="F1896" s="205"/>
      <c r="G1896" s="205"/>
      <c r="H1896" s="205"/>
      <c r="I1896" s="187">
        <v>13846.38</v>
      </c>
      <c r="J1896" s="193">
        <v>43707</v>
      </c>
      <c r="K1896" s="192" t="s">
        <v>1516</v>
      </c>
      <c r="L1896" s="205"/>
      <c r="M1896" s="197" t="s">
        <v>1516</v>
      </c>
      <c r="N1896" s="187">
        <v>13846.38</v>
      </c>
      <c r="O1896" s="199"/>
      <c r="P1896" s="205"/>
      <c r="Q1896" s="205"/>
      <c r="R1896" s="205"/>
      <c r="S1896" s="205"/>
      <c r="T1896" s="187" t="s">
        <v>1509</v>
      </c>
      <c r="U1896" s="203">
        <v>2100</v>
      </c>
      <c r="V1896" s="201" t="s">
        <v>1039</v>
      </c>
      <c r="W1896" s="201" t="s">
        <v>1043</v>
      </c>
    </row>
    <row r="1897" spans="1:23" ht="52.5">
      <c r="A1897" s="197" t="s">
        <v>2014</v>
      </c>
      <c r="B1897" s="197" t="s">
        <v>2015</v>
      </c>
      <c r="C1897" s="192" t="s">
        <v>1005</v>
      </c>
      <c r="D1897" s="192">
        <v>13319</v>
      </c>
      <c r="E1897" s="193">
        <v>43677</v>
      </c>
      <c r="F1897" s="205"/>
      <c r="G1897" s="205"/>
      <c r="H1897" s="205"/>
      <c r="I1897" s="187">
        <v>29526.21</v>
      </c>
      <c r="J1897" s="193">
        <v>43707</v>
      </c>
      <c r="K1897" s="192" t="s">
        <v>1516</v>
      </c>
      <c r="L1897" s="205"/>
      <c r="M1897" s="197" t="s">
        <v>1516</v>
      </c>
      <c r="N1897" s="187">
        <v>29526.21</v>
      </c>
      <c r="O1897" s="199"/>
      <c r="P1897" s="205"/>
      <c r="Q1897" s="205"/>
      <c r="R1897" s="205"/>
      <c r="S1897" s="205"/>
      <c r="T1897" s="187" t="s">
        <v>1509</v>
      </c>
      <c r="U1897" s="203">
        <v>2100</v>
      </c>
      <c r="V1897" s="201" t="s">
        <v>1039</v>
      </c>
      <c r="W1897" s="201" t="s">
        <v>1043</v>
      </c>
    </row>
    <row r="1898" spans="1:23" ht="52.5">
      <c r="A1898" s="197" t="s">
        <v>2014</v>
      </c>
      <c r="B1898" s="197" t="s">
        <v>2015</v>
      </c>
      <c r="C1898" s="192" t="s">
        <v>1005</v>
      </c>
      <c r="D1898" s="192">
        <v>13432</v>
      </c>
      <c r="E1898" s="193">
        <v>43707</v>
      </c>
      <c r="F1898" s="205"/>
      <c r="G1898" s="205"/>
      <c r="H1898" s="205"/>
      <c r="I1898" s="187">
        <v>14098.47</v>
      </c>
      <c r="J1898" s="193">
        <v>43738</v>
      </c>
      <c r="K1898" s="192" t="s">
        <v>1516</v>
      </c>
      <c r="L1898" s="205"/>
      <c r="M1898" s="197" t="s">
        <v>1516</v>
      </c>
      <c r="N1898" s="187">
        <v>14098.47</v>
      </c>
      <c r="O1898" s="199"/>
      <c r="P1898" s="205"/>
      <c r="Q1898" s="205"/>
      <c r="R1898" s="205"/>
      <c r="S1898" s="205"/>
      <c r="T1898" s="187" t="s">
        <v>1512</v>
      </c>
      <c r="U1898" s="203">
        <v>2069</v>
      </c>
      <c r="V1898" s="201" t="s">
        <v>1039</v>
      </c>
      <c r="W1898" s="201" t="s">
        <v>1043</v>
      </c>
    </row>
    <row r="1899" spans="1:23" ht="52.5">
      <c r="A1899" s="197" t="s">
        <v>2014</v>
      </c>
      <c r="B1899" s="197" t="s">
        <v>2015</v>
      </c>
      <c r="C1899" s="192" t="s">
        <v>1005</v>
      </c>
      <c r="D1899" s="192">
        <v>13433</v>
      </c>
      <c r="E1899" s="193">
        <v>43707</v>
      </c>
      <c r="F1899" s="205"/>
      <c r="G1899" s="205"/>
      <c r="H1899" s="205"/>
      <c r="I1899" s="187">
        <v>30744.32</v>
      </c>
      <c r="J1899" s="193">
        <v>43738</v>
      </c>
      <c r="K1899" s="192" t="s">
        <v>1516</v>
      </c>
      <c r="L1899" s="205"/>
      <c r="M1899" s="197" t="s">
        <v>1516</v>
      </c>
      <c r="N1899" s="187">
        <v>30744.32</v>
      </c>
      <c r="O1899" s="199"/>
      <c r="P1899" s="205"/>
      <c r="Q1899" s="205"/>
      <c r="R1899" s="205"/>
      <c r="S1899" s="205"/>
      <c r="T1899" s="187" t="s">
        <v>1512</v>
      </c>
      <c r="U1899" s="203">
        <v>2069</v>
      </c>
      <c r="V1899" s="201" t="s">
        <v>1039</v>
      </c>
      <c r="W1899" s="201" t="s">
        <v>1043</v>
      </c>
    </row>
    <row r="1900" spans="1:23" ht="52.5">
      <c r="A1900" s="197" t="s">
        <v>2014</v>
      </c>
      <c r="B1900" s="197" t="s">
        <v>2015</v>
      </c>
      <c r="C1900" s="192" t="s">
        <v>1005</v>
      </c>
      <c r="D1900" s="192">
        <v>13545</v>
      </c>
      <c r="E1900" s="193">
        <v>43738</v>
      </c>
      <c r="F1900" s="205"/>
      <c r="G1900" s="205"/>
      <c r="H1900" s="205"/>
      <c r="I1900" s="187">
        <v>13820.4</v>
      </c>
      <c r="J1900" s="193">
        <v>43769</v>
      </c>
      <c r="K1900" s="192" t="s">
        <v>1516</v>
      </c>
      <c r="L1900" s="205"/>
      <c r="M1900" s="197" t="s">
        <v>1516</v>
      </c>
      <c r="N1900" s="187">
        <v>13820.4</v>
      </c>
      <c r="O1900" s="199"/>
      <c r="P1900" s="205"/>
      <c r="Q1900" s="205"/>
      <c r="R1900" s="205"/>
      <c r="S1900" s="205"/>
      <c r="T1900" s="187" t="s">
        <v>1512</v>
      </c>
      <c r="U1900" s="203">
        <v>2038</v>
      </c>
      <c r="V1900" s="201" t="s">
        <v>1039</v>
      </c>
      <c r="W1900" s="201" t="s">
        <v>1043</v>
      </c>
    </row>
    <row r="1901" spans="1:23" ht="52.5">
      <c r="A1901" s="197" t="s">
        <v>2014</v>
      </c>
      <c r="B1901" s="197" t="s">
        <v>2015</v>
      </c>
      <c r="C1901" s="192" t="s">
        <v>1005</v>
      </c>
      <c r="D1901" s="192">
        <v>13546</v>
      </c>
      <c r="E1901" s="193">
        <v>43738</v>
      </c>
      <c r="F1901" s="205"/>
      <c r="G1901" s="205"/>
      <c r="H1901" s="205"/>
      <c r="I1901" s="187">
        <v>30703.31</v>
      </c>
      <c r="J1901" s="193">
        <v>43769</v>
      </c>
      <c r="K1901" s="192" t="s">
        <v>1516</v>
      </c>
      <c r="L1901" s="205"/>
      <c r="M1901" s="197" t="s">
        <v>1516</v>
      </c>
      <c r="N1901" s="187">
        <v>30703.31</v>
      </c>
      <c r="O1901" s="199"/>
      <c r="P1901" s="205"/>
      <c r="Q1901" s="205"/>
      <c r="R1901" s="205"/>
      <c r="S1901" s="205"/>
      <c r="T1901" s="187" t="s">
        <v>1512</v>
      </c>
      <c r="U1901" s="203">
        <v>2038</v>
      </c>
      <c r="V1901" s="201" t="s">
        <v>1039</v>
      </c>
      <c r="W1901" s="201" t="s">
        <v>1043</v>
      </c>
    </row>
    <row r="1902" spans="1:23" ht="52.5">
      <c r="A1902" s="197" t="s">
        <v>2014</v>
      </c>
      <c r="B1902" s="197" t="s">
        <v>2015</v>
      </c>
      <c r="C1902" s="192" t="s">
        <v>1005</v>
      </c>
      <c r="D1902" s="192">
        <v>13656</v>
      </c>
      <c r="E1902" s="193">
        <v>43769</v>
      </c>
      <c r="F1902" s="205"/>
      <c r="G1902" s="205"/>
      <c r="H1902" s="205"/>
      <c r="I1902" s="187">
        <v>11651.99</v>
      </c>
      <c r="J1902" s="193">
        <v>43798</v>
      </c>
      <c r="K1902" s="192" t="s">
        <v>1516</v>
      </c>
      <c r="L1902" s="205"/>
      <c r="M1902" s="197" t="s">
        <v>1516</v>
      </c>
      <c r="N1902" s="187">
        <v>11651.99</v>
      </c>
      <c r="O1902" s="199"/>
      <c r="P1902" s="205"/>
      <c r="Q1902" s="205"/>
      <c r="R1902" s="205"/>
      <c r="S1902" s="205"/>
      <c r="T1902" s="187" t="s">
        <v>1522</v>
      </c>
      <c r="U1902" s="203">
        <v>2009</v>
      </c>
      <c r="V1902" s="201" t="s">
        <v>1039</v>
      </c>
      <c r="W1902" s="201" t="s">
        <v>1043</v>
      </c>
    </row>
    <row r="1903" spans="1:23" ht="52.5">
      <c r="A1903" s="197" t="s">
        <v>2014</v>
      </c>
      <c r="B1903" s="197" t="s">
        <v>2015</v>
      </c>
      <c r="C1903" s="192" t="s">
        <v>1005</v>
      </c>
      <c r="D1903" s="192">
        <v>13657</v>
      </c>
      <c r="E1903" s="193">
        <v>43769</v>
      </c>
      <c r="F1903" s="205"/>
      <c r="G1903" s="205"/>
      <c r="H1903" s="205"/>
      <c r="I1903" s="187">
        <v>30533.67</v>
      </c>
      <c r="J1903" s="193">
        <v>43798</v>
      </c>
      <c r="K1903" s="192" t="s">
        <v>1516</v>
      </c>
      <c r="L1903" s="205"/>
      <c r="M1903" s="197" t="s">
        <v>1516</v>
      </c>
      <c r="N1903" s="187">
        <v>30533.67</v>
      </c>
      <c r="O1903" s="199"/>
      <c r="P1903" s="205"/>
      <c r="Q1903" s="205"/>
      <c r="R1903" s="205"/>
      <c r="S1903" s="205"/>
      <c r="T1903" s="187" t="s">
        <v>1522</v>
      </c>
      <c r="U1903" s="203">
        <v>2009</v>
      </c>
      <c r="V1903" s="201" t="s">
        <v>1039</v>
      </c>
      <c r="W1903" s="201" t="s">
        <v>1043</v>
      </c>
    </row>
    <row r="1904" spans="1:23" ht="52.5">
      <c r="A1904" s="197" t="s">
        <v>2014</v>
      </c>
      <c r="B1904" s="197" t="s">
        <v>2015</v>
      </c>
      <c r="C1904" s="192" t="s">
        <v>1005</v>
      </c>
      <c r="D1904" s="192">
        <v>13768</v>
      </c>
      <c r="E1904" s="193">
        <v>43798</v>
      </c>
      <c r="F1904" s="205"/>
      <c r="G1904" s="205"/>
      <c r="H1904" s="205"/>
      <c r="I1904" s="187">
        <v>11714.59</v>
      </c>
      <c r="J1904" s="193">
        <v>43829</v>
      </c>
      <c r="K1904" s="192" t="s">
        <v>1516</v>
      </c>
      <c r="L1904" s="205"/>
      <c r="M1904" s="197" t="s">
        <v>1516</v>
      </c>
      <c r="N1904" s="187">
        <v>11714.59</v>
      </c>
      <c r="O1904" s="199"/>
      <c r="P1904" s="205"/>
      <c r="Q1904" s="205"/>
      <c r="R1904" s="205"/>
      <c r="S1904" s="205"/>
      <c r="T1904" s="187" t="s">
        <v>1512</v>
      </c>
      <c r="U1904" s="203">
        <v>1978</v>
      </c>
      <c r="V1904" s="201" t="s">
        <v>1039</v>
      </c>
      <c r="W1904" s="201" t="s">
        <v>1043</v>
      </c>
    </row>
    <row r="1905" spans="1:23" ht="52.5">
      <c r="A1905" s="197" t="s">
        <v>2014</v>
      </c>
      <c r="B1905" s="197" t="s">
        <v>2015</v>
      </c>
      <c r="C1905" s="192" t="s">
        <v>1005</v>
      </c>
      <c r="D1905" s="192">
        <v>13769</v>
      </c>
      <c r="E1905" s="193">
        <v>43798</v>
      </c>
      <c r="F1905" s="205"/>
      <c r="G1905" s="205"/>
      <c r="H1905" s="205"/>
      <c r="I1905" s="187">
        <v>28560.99</v>
      </c>
      <c r="J1905" s="193">
        <v>43829</v>
      </c>
      <c r="K1905" s="192" t="s">
        <v>1516</v>
      </c>
      <c r="L1905" s="205"/>
      <c r="M1905" s="197" t="s">
        <v>1516</v>
      </c>
      <c r="N1905" s="187">
        <v>28560.99</v>
      </c>
      <c r="O1905" s="199"/>
      <c r="P1905" s="205"/>
      <c r="Q1905" s="205"/>
      <c r="R1905" s="205"/>
      <c r="S1905" s="205"/>
      <c r="T1905" s="187" t="s">
        <v>1512</v>
      </c>
      <c r="U1905" s="203">
        <v>1978</v>
      </c>
      <c r="V1905" s="201" t="s">
        <v>1039</v>
      </c>
      <c r="W1905" s="201" t="s">
        <v>1043</v>
      </c>
    </row>
    <row r="1906" spans="1:23" ht="52.5">
      <c r="A1906" s="197" t="s">
        <v>2014</v>
      </c>
      <c r="B1906" s="197" t="s">
        <v>2015</v>
      </c>
      <c r="C1906" s="192" t="s">
        <v>1005</v>
      </c>
      <c r="D1906" s="192">
        <v>13928</v>
      </c>
      <c r="E1906" s="193">
        <v>43830</v>
      </c>
      <c r="F1906" s="205"/>
      <c r="G1906" s="205"/>
      <c r="H1906" s="205"/>
      <c r="I1906" s="187">
        <v>9436.19</v>
      </c>
      <c r="J1906" s="193">
        <v>43861</v>
      </c>
      <c r="K1906" s="192" t="s">
        <v>1516</v>
      </c>
      <c r="L1906" s="205"/>
      <c r="M1906" s="197" t="s">
        <v>1516</v>
      </c>
      <c r="N1906" s="187">
        <v>9436.19</v>
      </c>
      <c r="O1906" s="199"/>
      <c r="P1906" s="205"/>
      <c r="Q1906" s="205"/>
      <c r="R1906" s="205"/>
      <c r="S1906" s="205"/>
      <c r="T1906" s="187" t="s">
        <v>1512</v>
      </c>
      <c r="U1906" s="203">
        <v>1946</v>
      </c>
      <c r="V1906" s="201" t="s">
        <v>1039</v>
      </c>
      <c r="W1906" s="201" t="s">
        <v>1043</v>
      </c>
    </row>
    <row r="1907" spans="1:23" ht="52.5">
      <c r="A1907" s="197" t="s">
        <v>2014</v>
      </c>
      <c r="B1907" s="197" t="s">
        <v>2015</v>
      </c>
      <c r="C1907" s="192" t="s">
        <v>1005</v>
      </c>
      <c r="D1907" s="192">
        <v>13929</v>
      </c>
      <c r="E1907" s="193">
        <v>43830</v>
      </c>
      <c r="F1907" s="205"/>
      <c r="G1907" s="205"/>
      <c r="H1907" s="205"/>
      <c r="I1907" s="187">
        <v>28976.17</v>
      </c>
      <c r="J1907" s="193">
        <v>43861</v>
      </c>
      <c r="K1907" s="192" t="s">
        <v>1516</v>
      </c>
      <c r="L1907" s="205"/>
      <c r="M1907" s="197" t="s">
        <v>1516</v>
      </c>
      <c r="N1907" s="187">
        <v>28976.17</v>
      </c>
      <c r="O1907" s="199"/>
      <c r="P1907" s="205"/>
      <c r="Q1907" s="205"/>
      <c r="R1907" s="205"/>
      <c r="S1907" s="205"/>
      <c r="T1907" s="187" t="s">
        <v>1512</v>
      </c>
      <c r="U1907" s="203">
        <v>1946</v>
      </c>
      <c r="V1907" s="201" t="s">
        <v>1039</v>
      </c>
      <c r="W1907" s="201" t="s">
        <v>1043</v>
      </c>
    </row>
    <row r="1908" spans="1:23" ht="52.5">
      <c r="A1908" s="197" t="s">
        <v>2014</v>
      </c>
      <c r="B1908" s="197" t="s">
        <v>2015</v>
      </c>
      <c r="C1908" s="192" t="s">
        <v>1005</v>
      </c>
      <c r="D1908" s="192">
        <v>14033</v>
      </c>
      <c r="E1908" s="193">
        <v>43861</v>
      </c>
      <c r="F1908" s="205"/>
      <c r="G1908" s="205"/>
      <c r="H1908" s="205"/>
      <c r="I1908" s="187">
        <v>9100.5300000000007</v>
      </c>
      <c r="J1908" s="193">
        <v>43889</v>
      </c>
      <c r="K1908" s="192" t="s">
        <v>1516</v>
      </c>
      <c r="L1908" s="205"/>
      <c r="M1908" s="197" t="s">
        <v>1516</v>
      </c>
      <c r="N1908" s="187">
        <v>9100.5300000000007</v>
      </c>
      <c r="O1908" s="199"/>
      <c r="P1908" s="205"/>
      <c r="Q1908" s="205"/>
      <c r="R1908" s="205"/>
      <c r="S1908" s="205"/>
      <c r="T1908" s="187" t="s">
        <v>1517</v>
      </c>
      <c r="U1908" s="203">
        <v>1918</v>
      </c>
      <c r="V1908" s="201" t="s">
        <v>1039</v>
      </c>
      <c r="W1908" s="201" t="s">
        <v>1043</v>
      </c>
    </row>
    <row r="1909" spans="1:23" ht="52.5">
      <c r="A1909" s="197" t="s">
        <v>2014</v>
      </c>
      <c r="B1909" s="197" t="s">
        <v>2015</v>
      </c>
      <c r="C1909" s="192" t="s">
        <v>1005</v>
      </c>
      <c r="D1909" s="192">
        <v>14034</v>
      </c>
      <c r="E1909" s="193">
        <v>43861</v>
      </c>
      <c r="F1909" s="205"/>
      <c r="G1909" s="205"/>
      <c r="H1909" s="205"/>
      <c r="I1909" s="187">
        <v>26745.31</v>
      </c>
      <c r="J1909" s="193">
        <v>43889</v>
      </c>
      <c r="K1909" s="192" t="s">
        <v>1516</v>
      </c>
      <c r="L1909" s="205"/>
      <c r="M1909" s="197" t="s">
        <v>1516</v>
      </c>
      <c r="N1909" s="187">
        <v>26745.31</v>
      </c>
      <c r="O1909" s="199"/>
      <c r="P1909" s="205"/>
      <c r="Q1909" s="205"/>
      <c r="R1909" s="205"/>
      <c r="S1909" s="205"/>
      <c r="T1909" s="187" t="s">
        <v>1517</v>
      </c>
      <c r="U1909" s="203">
        <v>1918</v>
      </c>
      <c r="V1909" s="201" t="s">
        <v>1039</v>
      </c>
      <c r="W1909" s="201" t="s">
        <v>1043</v>
      </c>
    </row>
    <row r="1910" spans="1:23" ht="52.5">
      <c r="A1910" s="197" t="s">
        <v>2014</v>
      </c>
      <c r="B1910" s="197" t="s">
        <v>2015</v>
      </c>
      <c r="C1910" s="192" t="s">
        <v>1005</v>
      </c>
      <c r="D1910" s="192">
        <v>14141</v>
      </c>
      <c r="E1910" s="193">
        <v>43889</v>
      </c>
      <c r="F1910" s="205"/>
      <c r="G1910" s="205"/>
      <c r="H1910" s="205"/>
      <c r="I1910" s="187">
        <v>9001.86</v>
      </c>
      <c r="J1910" s="193">
        <v>43921</v>
      </c>
      <c r="K1910" s="192" t="s">
        <v>1516</v>
      </c>
      <c r="L1910" s="205"/>
      <c r="M1910" s="197" t="s">
        <v>1516</v>
      </c>
      <c r="N1910" s="187">
        <v>9001.86</v>
      </c>
      <c r="O1910" s="199"/>
      <c r="P1910" s="205"/>
      <c r="Q1910" s="205"/>
      <c r="R1910" s="205"/>
      <c r="S1910" s="205"/>
      <c r="T1910" s="187" t="s">
        <v>1527</v>
      </c>
      <c r="U1910" s="203">
        <v>1886</v>
      </c>
      <c r="V1910" s="201" t="s">
        <v>1039</v>
      </c>
      <c r="W1910" s="201" t="s">
        <v>1043</v>
      </c>
    </row>
    <row r="1911" spans="1:23" ht="52.5">
      <c r="A1911" s="197" t="s">
        <v>2014</v>
      </c>
      <c r="B1911" s="197" t="s">
        <v>2015</v>
      </c>
      <c r="C1911" s="192" t="s">
        <v>1005</v>
      </c>
      <c r="D1911" s="192">
        <v>14142</v>
      </c>
      <c r="E1911" s="193">
        <v>43889</v>
      </c>
      <c r="F1911" s="205"/>
      <c r="G1911" s="205"/>
      <c r="H1911" s="205"/>
      <c r="I1911" s="187">
        <v>28602.14</v>
      </c>
      <c r="J1911" s="193">
        <v>43921</v>
      </c>
      <c r="K1911" s="192" t="s">
        <v>1516</v>
      </c>
      <c r="L1911" s="205"/>
      <c r="M1911" s="197" t="s">
        <v>1516</v>
      </c>
      <c r="N1911" s="187">
        <v>28602.14</v>
      </c>
      <c r="O1911" s="199"/>
      <c r="P1911" s="205"/>
      <c r="Q1911" s="205"/>
      <c r="R1911" s="205"/>
      <c r="S1911" s="205"/>
      <c r="T1911" s="187" t="s">
        <v>1527</v>
      </c>
      <c r="U1911" s="203">
        <v>1886</v>
      </c>
      <c r="V1911" s="201" t="s">
        <v>1039</v>
      </c>
      <c r="W1911" s="201" t="s">
        <v>1043</v>
      </c>
    </row>
    <row r="1912" spans="1:23" ht="52.5">
      <c r="A1912" s="197" t="s">
        <v>2014</v>
      </c>
      <c r="B1912" s="197" t="s">
        <v>2015</v>
      </c>
      <c r="C1912" s="192" t="s">
        <v>1005</v>
      </c>
      <c r="D1912" s="192">
        <v>14256</v>
      </c>
      <c r="E1912" s="193">
        <v>43921</v>
      </c>
      <c r="F1912" s="205"/>
      <c r="G1912" s="205"/>
      <c r="H1912" s="205"/>
      <c r="I1912" s="187">
        <v>9422.5</v>
      </c>
      <c r="J1912" s="193">
        <v>43951</v>
      </c>
      <c r="K1912" s="192" t="s">
        <v>1516</v>
      </c>
      <c r="L1912" s="205"/>
      <c r="M1912" s="197" t="s">
        <v>1516</v>
      </c>
      <c r="N1912" s="187">
        <v>9422.5</v>
      </c>
      <c r="O1912" s="199"/>
      <c r="P1912" s="205"/>
      <c r="Q1912" s="205"/>
      <c r="R1912" s="205"/>
      <c r="S1912" s="205"/>
      <c r="T1912" s="187" t="s">
        <v>1509</v>
      </c>
      <c r="U1912" s="203">
        <v>1856</v>
      </c>
      <c r="V1912" s="201" t="s">
        <v>1039</v>
      </c>
      <c r="W1912" s="201" t="s">
        <v>1043</v>
      </c>
    </row>
    <row r="1913" spans="1:23" ht="52.5">
      <c r="A1913" s="197" t="s">
        <v>2014</v>
      </c>
      <c r="B1913" s="197" t="s">
        <v>2015</v>
      </c>
      <c r="C1913" s="192" t="s">
        <v>1005</v>
      </c>
      <c r="D1913" s="192">
        <v>14257</v>
      </c>
      <c r="E1913" s="193">
        <v>43921</v>
      </c>
      <c r="F1913" s="205"/>
      <c r="G1913" s="205"/>
      <c r="H1913" s="205"/>
      <c r="I1913" s="187">
        <v>28014.86</v>
      </c>
      <c r="J1913" s="193">
        <v>43951</v>
      </c>
      <c r="K1913" s="192" t="s">
        <v>1516</v>
      </c>
      <c r="L1913" s="205"/>
      <c r="M1913" s="197" t="s">
        <v>1516</v>
      </c>
      <c r="N1913" s="187">
        <v>28014.86</v>
      </c>
      <c r="O1913" s="199"/>
      <c r="P1913" s="205"/>
      <c r="Q1913" s="205"/>
      <c r="R1913" s="205"/>
      <c r="S1913" s="205"/>
      <c r="T1913" s="187" t="s">
        <v>1509</v>
      </c>
      <c r="U1913" s="203">
        <v>1856</v>
      </c>
      <c r="V1913" s="201" t="s">
        <v>1039</v>
      </c>
      <c r="W1913" s="201" t="s">
        <v>1043</v>
      </c>
    </row>
    <row r="1914" spans="1:23" ht="52.5">
      <c r="A1914" s="197" t="s">
        <v>2014</v>
      </c>
      <c r="B1914" s="197" t="s">
        <v>2015</v>
      </c>
      <c r="C1914" s="192" t="s">
        <v>1005</v>
      </c>
      <c r="D1914" s="192">
        <v>14371</v>
      </c>
      <c r="E1914" s="193">
        <v>43951</v>
      </c>
      <c r="F1914" s="205"/>
      <c r="G1914" s="205"/>
      <c r="H1914" s="205"/>
      <c r="I1914" s="187">
        <v>10748.99</v>
      </c>
      <c r="J1914" s="193">
        <v>43980</v>
      </c>
      <c r="K1914" s="192" t="s">
        <v>1516</v>
      </c>
      <c r="L1914" s="205"/>
      <c r="M1914" s="197" t="s">
        <v>1516</v>
      </c>
      <c r="N1914" s="187">
        <v>10748.99</v>
      </c>
      <c r="O1914" s="199"/>
      <c r="P1914" s="205"/>
      <c r="Q1914" s="205"/>
      <c r="R1914" s="205"/>
      <c r="S1914" s="205"/>
      <c r="T1914" s="187" t="s">
        <v>1522</v>
      </c>
      <c r="U1914" s="203">
        <v>1827</v>
      </c>
      <c r="V1914" s="201" t="s">
        <v>1039</v>
      </c>
      <c r="W1914" s="201" t="s">
        <v>1043</v>
      </c>
    </row>
    <row r="1915" spans="1:23" ht="52.5">
      <c r="A1915" s="197" t="s">
        <v>2014</v>
      </c>
      <c r="B1915" s="197" t="s">
        <v>2015</v>
      </c>
      <c r="C1915" s="192" t="s">
        <v>1005</v>
      </c>
      <c r="D1915" s="192">
        <v>14372</v>
      </c>
      <c r="E1915" s="193">
        <v>43951</v>
      </c>
      <c r="F1915" s="205"/>
      <c r="G1915" s="205"/>
      <c r="H1915" s="205"/>
      <c r="I1915" s="187">
        <v>27231.57</v>
      </c>
      <c r="J1915" s="193">
        <v>43980</v>
      </c>
      <c r="K1915" s="192" t="s">
        <v>1516</v>
      </c>
      <c r="L1915" s="205"/>
      <c r="M1915" s="197" t="s">
        <v>1516</v>
      </c>
      <c r="N1915" s="187">
        <v>27231.57</v>
      </c>
      <c r="O1915" s="199"/>
      <c r="P1915" s="205"/>
      <c r="Q1915" s="205"/>
      <c r="R1915" s="205"/>
      <c r="S1915" s="205"/>
      <c r="T1915" s="187" t="s">
        <v>1522</v>
      </c>
      <c r="U1915" s="203">
        <v>1827</v>
      </c>
      <c r="V1915" s="201" t="s">
        <v>1039</v>
      </c>
      <c r="W1915" s="201" t="s">
        <v>1043</v>
      </c>
    </row>
    <row r="1916" spans="1:23" ht="52.5">
      <c r="A1916" s="197" t="s">
        <v>2014</v>
      </c>
      <c r="B1916" s="197" t="s">
        <v>2015</v>
      </c>
      <c r="C1916" s="192" t="s">
        <v>1005</v>
      </c>
      <c r="D1916" s="192">
        <v>14484</v>
      </c>
      <c r="E1916" s="193">
        <v>43983</v>
      </c>
      <c r="F1916" s="205"/>
      <c r="G1916" s="205"/>
      <c r="H1916" s="205"/>
      <c r="I1916" s="187">
        <v>8872.8700000000008</v>
      </c>
      <c r="J1916" s="193">
        <v>44012</v>
      </c>
      <c r="K1916" s="192" t="s">
        <v>1516</v>
      </c>
      <c r="L1916" s="205"/>
      <c r="M1916" s="197" t="s">
        <v>1516</v>
      </c>
      <c r="N1916" s="187">
        <v>8872.8700000000008</v>
      </c>
      <c r="O1916" s="199"/>
      <c r="P1916" s="205"/>
      <c r="Q1916" s="205"/>
      <c r="R1916" s="205"/>
      <c r="S1916" s="205"/>
      <c r="T1916" s="187" t="s">
        <v>1527</v>
      </c>
      <c r="U1916" s="203">
        <v>1795</v>
      </c>
      <c r="V1916" s="201" t="s">
        <v>1039</v>
      </c>
      <c r="W1916" s="201" t="s">
        <v>1043</v>
      </c>
    </row>
    <row r="1917" spans="1:23" ht="52.5">
      <c r="A1917" s="197" t="s">
        <v>2014</v>
      </c>
      <c r="B1917" s="197" t="s">
        <v>2015</v>
      </c>
      <c r="C1917" s="192" t="s">
        <v>1005</v>
      </c>
      <c r="D1917" s="192">
        <v>14485</v>
      </c>
      <c r="E1917" s="193">
        <v>43983</v>
      </c>
      <c r="F1917" s="205"/>
      <c r="G1917" s="205"/>
      <c r="H1917" s="205"/>
      <c r="I1917" s="187">
        <v>23297.42</v>
      </c>
      <c r="J1917" s="193">
        <v>44012</v>
      </c>
      <c r="K1917" s="192" t="s">
        <v>1516</v>
      </c>
      <c r="L1917" s="205"/>
      <c r="M1917" s="197" t="s">
        <v>1516</v>
      </c>
      <c r="N1917" s="187">
        <v>23297.42</v>
      </c>
      <c r="O1917" s="199"/>
      <c r="P1917" s="205"/>
      <c r="Q1917" s="205"/>
      <c r="R1917" s="205"/>
      <c r="S1917" s="205"/>
      <c r="T1917" s="187" t="s">
        <v>1527</v>
      </c>
      <c r="U1917" s="203">
        <v>1795</v>
      </c>
      <c r="V1917" s="201" t="s">
        <v>1039</v>
      </c>
      <c r="W1917" s="201" t="s">
        <v>1043</v>
      </c>
    </row>
    <row r="1918" spans="1:23" ht="52.5">
      <c r="A1918" s="197" t="s">
        <v>2014</v>
      </c>
      <c r="B1918" s="197" t="s">
        <v>2015</v>
      </c>
      <c r="C1918" s="192" t="s">
        <v>1005</v>
      </c>
      <c r="D1918" s="192">
        <v>14599</v>
      </c>
      <c r="E1918" s="193">
        <v>44012</v>
      </c>
      <c r="F1918" s="205"/>
      <c r="G1918" s="205"/>
      <c r="H1918" s="205"/>
      <c r="I1918" s="187">
        <v>9894.68</v>
      </c>
      <c r="J1918" s="193">
        <v>44043</v>
      </c>
      <c r="K1918" s="192" t="s">
        <v>1516</v>
      </c>
      <c r="L1918" s="205"/>
      <c r="M1918" s="197" t="s">
        <v>1516</v>
      </c>
      <c r="N1918" s="187">
        <v>9894.68</v>
      </c>
      <c r="O1918" s="199"/>
      <c r="P1918" s="205"/>
      <c r="Q1918" s="205"/>
      <c r="R1918" s="205"/>
      <c r="S1918" s="205"/>
      <c r="T1918" s="187" t="s">
        <v>1512</v>
      </c>
      <c r="U1918" s="203">
        <v>1764</v>
      </c>
      <c r="V1918" s="201" t="s">
        <v>1039</v>
      </c>
      <c r="W1918" s="201" t="s">
        <v>1043</v>
      </c>
    </row>
    <row r="1919" spans="1:23" ht="52.5">
      <c r="A1919" s="197" t="s">
        <v>2014</v>
      </c>
      <c r="B1919" s="197" t="s">
        <v>2015</v>
      </c>
      <c r="C1919" s="192" t="s">
        <v>1005</v>
      </c>
      <c r="D1919" s="192">
        <v>14600</v>
      </c>
      <c r="E1919" s="193">
        <v>44012</v>
      </c>
      <c r="F1919" s="205"/>
      <c r="G1919" s="205"/>
      <c r="H1919" s="205"/>
      <c r="I1919" s="187">
        <v>14527.12</v>
      </c>
      <c r="J1919" s="193">
        <v>44043</v>
      </c>
      <c r="K1919" s="192" t="s">
        <v>1516</v>
      </c>
      <c r="L1919" s="205"/>
      <c r="M1919" s="197" t="s">
        <v>1516</v>
      </c>
      <c r="N1919" s="187">
        <v>14527.12</v>
      </c>
      <c r="O1919" s="199"/>
      <c r="P1919" s="205"/>
      <c r="Q1919" s="205"/>
      <c r="R1919" s="205"/>
      <c r="S1919" s="205"/>
      <c r="T1919" s="187" t="s">
        <v>1512</v>
      </c>
      <c r="U1919" s="203">
        <v>1764</v>
      </c>
      <c r="V1919" s="201" t="s">
        <v>1039</v>
      </c>
      <c r="W1919" s="201" t="s">
        <v>1043</v>
      </c>
    </row>
    <row r="1920" spans="1:23" ht="52.5">
      <c r="A1920" s="197" t="s">
        <v>2014</v>
      </c>
      <c r="B1920" s="197" t="s">
        <v>2015</v>
      </c>
      <c r="C1920" s="192" t="s">
        <v>1005</v>
      </c>
      <c r="D1920" s="192">
        <v>14701</v>
      </c>
      <c r="E1920" s="193">
        <v>44043</v>
      </c>
      <c r="F1920" s="205"/>
      <c r="G1920" s="205"/>
      <c r="H1920" s="205"/>
      <c r="I1920" s="187">
        <v>3819.06</v>
      </c>
      <c r="J1920" s="193">
        <v>44074</v>
      </c>
      <c r="K1920" s="192" t="s">
        <v>1516</v>
      </c>
      <c r="L1920" s="205"/>
      <c r="M1920" s="197" t="s">
        <v>1516</v>
      </c>
      <c r="N1920" s="187">
        <v>3819.06</v>
      </c>
      <c r="O1920" s="199"/>
      <c r="P1920" s="205"/>
      <c r="Q1920" s="205"/>
      <c r="R1920" s="205"/>
      <c r="S1920" s="205"/>
      <c r="T1920" s="187" t="s">
        <v>1512</v>
      </c>
      <c r="U1920" s="203">
        <v>1733</v>
      </c>
      <c r="V1920" s="201" t="s">
        <v>1039</v>
      </c>
      <c r="W1920" s="201" t="s">
        <v>1043</v>
      </c>
    </row>
    <row r="1921" spans="1:23" ht="52.5">
      <c r="A1921" s="197" t="s">
        <v>2014</v>
      </c>
      <c r="B1921" s="197" t="s">
        <v>2015</v>
      </c>
      <c r="C1921" s="192" t="s">
        <v>1005</v>
      </c>
      <c r="D1921" s="192">
        <v>14702</v>
      </c>
      <c r="E1921" s="193">
        <v>44043</v>
      </c>
      <c r="F1921" s="205"/>
      <c r="G1921" s="205"/>
      <c r="H1921" s="205"/>
      <c r="I1921" s="187">
        <v>11514.87</v>
      </c>
      <c r="J1921" s="193">
        <v>44074</v>
      </c>
      <c r="K1921" s="192" t="s">
        <v>1516</v>
      </c>
      <c r="L1921" s="205"/>
      <c r="M1921" s="197" t="s">
        <v>1516</v>
      </c>
      <c r="N1921" s="187">
        <v>11514.87</v>
      </c>
      <c r="O1921" s="199"/>
      <c r="P1921" s="205"/>
      <c r="Q1921" s="205"/>
      <c r="R1921" s="205"/>
      <c r="S1921" s="205"/>
      <c r="T1921" s="187" t="s">
        <v>1512</v>
      </c>
      <c r="U1921" s="203">
        <v>1733</v>
      </c>
      <c r="V1921" s="201" t="s">
        <v>1039</v>
      </c>
      <c r="W1921" s="201" t="s">
        <v>1043</v>
      </c>
    </row>
    <row r="1922" spans="1:23" ht="52.5">
      <c r="A1922" s="197" t="s">
        <v>2014</v>
      </c>
      <c r="B1922" s="197" t="s">
        <v>2015</v>
      </c>
      <c r="C1922" s="192" t="s">
        <v>1005</v>
      </c>
      <c r="D1922" s="192">
        <v>14808</v>
      </c>
      <c r="E1922" s="193">
        <v>44074</v>
      </c>
      <c r="F1922" s="205"/>
      <c r="G1922" s="205"/>
      <c r="H1922" s="205"/>
      <c r="I1922" s="187">
        <v>7514.63</v>
      </c>
      <c r="J1922" s="193">
        <v>44104</v>
      </c>
      <c r="K1922" s="192" t="s">
        <v>1516</v>
      </c>
      <c r="L1922" s="205"/>
      <c r="M1922" s="197" t="s">
        <v>1516</v>
      </c>
      <c r="N1922" s="187">
        <v>7514.63</v>
      </c>
      <c r="O1922" s="199"/>
      <c r="P1922" s="205"/>
      <c r="Q1922" s="205"/>
      <c r="R1922" s="205"/>
      <c r="S1922" s="205"/>
      <c r="T1922" s="187" t="s">
        <v>1509</v>
      </c>
      <c r="U1922" s="203">
        <v>1703</v>
      </c>
      <c r="V1922" s="201" t="s">
        <v>1039</v>
      </c>
      <c r="W1922" s="201" t="s">
        <v>1043</v>
      </c>
    </row>
    <row r="1923" spans="1:23" ht="52.5">
      <c r="A1923" s="197" t="s">
        <v>2014</v>
      </c>
      <c r="B1923" s="197" t="s">
        <v>2015</v>
      </c>
      <c r="C1923" s="192" t="s">
        <v>1005</v>
      </c>
      <c r="D1923" s="192">
        <v>14809</v>
      </c>
      <c r="E1923" s="193">
        <v>44074</v>
      </c>
      <c r="F1923" s="205"/>
      <c r="G1923" s="205"/>
      <c r="H1923" s="205"/>
      <c r="I1923" s="187">
        <v>13978.86</v>
      </c>
      <c r="J1923" s="193">
        <v>44104</v>
      </c>
      <c r="K1923" s="192" t="s">
        <v>1516</v>
      </c>
      <c r="L1923" s="205"/>
      <c r="M1923" s="197" t="s">
        <v>1516</v>
      </c>
      <c r="N1923" s="187">
        <v>13978.86</v>
      </c>
      <c r="O1923" s="199"/>
      <c r="P1923" s="205"/>
      <c r="Q1923" s="205"/>
      <c r="R1923" s="205"/>
      <c r="S1923" s="205"/>
      <c r="T1923" s="187" t="s">
        <v>1509</v>
      </c>
      <c r="U1923" s="203">
        <v>1703</v>
      </c>
      <c r="V1923" s="201" t="s">
        <v>1039</v>
      </c>
      <c r="W1923" s="201" t="s">
        <v>1043</v>
      </c>
    </row>
    <row r="1924" spans="1:23" ht="52.5">
      <c r="A1924" s="197" t="s">
        <v>2014</v>
      </c>
      <c r="B1924" s="197" t="s">
        <v>2015</v>
      </c>
      <c r="C1924" s="192" t="s">
        <v>1005</v>
      </c>
      <c r="D1924" s="192">
        <v>14919</v>
      </c>
      <c r="E1924" s="193">
        <v>44104</v>
      </c>
      <c r="F1924" s="205"/>
      <c r="G1924" s="205"/>
      <c r="H1924" s="205"/>
      <c r="I1924" s="187">
        <v>9239.69</v>
      </c>
      <c r="J1924" s="193">
        <v>44134</v>
      </c>
      <c r="K1924" s="192" t="s">
        <v>1516</v>
      </c>
      <c r="L1924" s="205"/>
      <c r="M1924" s="197" t="s">
        <v>1516</v>
      </c>
      <c r="N1924" s="187">
        <v>9239.69</v>
      </c>
      <c r="O1924" s="199"/>
      <c r="P1924" s="205"/>
      <c r="Q1924" s="205"/>
      <c r="R1924" s="205"/>
      <c r="S1924" s="205"/>
      <c r="T1924" s="187" t="s">
        <v>1509</v>
      </c>
      <c r="U1924" s="203">
        <v>1673</v>
      </c>
      <c r="V1924" s="201" t="s">
        <v>1039</v>
      </c>
      <c r="W1924" s="201" t="s">
        <v>1043</v>
      </c>
    </row>
    <row r="1925" spans="1:23" ht="52.5">
      <c r="A1925" s="197" t="s">
        <v>2014</v>
      </c>
      <c r="B1925" s="197" t="s">
        <v>2015</v>
      </c>
      <c r="C1925" s="192" t="s">
        <v>1005</v>
      </c>
      <c r="D1925" s="192">
        <v>14920</v>
      </c>
      <c r="E1925" s="193">
        <v>44104</v>
      </c>
      <c r="F1925" s="205"/>
      <c r="G1925" s="205"/>
      <c r="H1925" s="205"/>
      <c r="I1925" s="187">
        <v>14862.12</v>
      </c>
      <c r="J1925" s="193">
        <v>44134</v>
      </c>
      <c r="K1925" s="192" t="s">
        <v>1516</v>
      </c>
      <c r="L1925" s="205"/>
      <c r="M1925" s="197" t="s">
        <v>1516</v>
      </c>
      <c r="N1925" s="187">
        <v>14862.12</v>
      </c>
      <c r="O1925" s="199"/>
      <c r="P1925" s="205"/>
      <c r="Q1925" s="205"/>
      <c r="R1925" s="205"/>
      <c r="S1925" s="205"/>
      <c r="T1925" s="187" t="s">
        <v>1509</v>
      </c>
      <c r="U1925" s="203">
        <v>1673</v>
      </c>
      <c r="V1925" s="201" t="s">
        <v>1039</v>
      </c>
      <c r="W1925" s="201" t="s">
        <v>1043</v>
      </c>
    </row>
    <row r="1926" spans="1:23" ht="52.5">
      <c r="A1926" s="197" t="s">
        <v>2014</v>
      </c>
      <c r="B1926" s="197" t="s">
        <v>2015</v>
      </c>
      <c r="C1926" s="192" t="s">
        <v>1005</v>
      </c>
      <c r="D1926" s="192">
        <v>15031</v>
      </c>
      <c r="E1926" s="193">
        <v>44134</v>
      </c>
      <c r="F1926" s="205"/>
      <c r="G1926" s="205"/>
      <c r="H1926" s="205"/>
      <c r="I1926" s="187">
        <v>12444.67</v>
      </c>
      <c r="J1926" s="193">
        <v>44165</v>
      </c>
      <c r="K1926" s="192" t="s">
        <v>1516</v>
      </c>
      <c r="L1926" s="205"/>
      <c r="M1926" s="197" t="s">
        <v>1516</v>
      </c>
      <c r="N1926" s="187">
        <v>12444.67</v>
      </c>
      <c r="O1926" s="199"/>
      <c r="P1926" s="205"/>
      <c r="Q1926" s="205"/>
      <c r="R1926" s="205"/>
      <c r="S1926" s="205"/>
      <c r="T1926" s="187" t="s">
        <v>1512</v>
      </c>
      <c r="U1926" s="203">
        <v>1642</v>
      </c>
      <c r="V1926" s="201" t="s">
        <v>1039</v>
      </c>
      <c r="W1926" s="201" t="s">
        <v>1043</v>
      </c>
    </row>
    <row r="1927" spans="1:23" ht="52.5">
      <c r="A1927" s="197" t="s">
        <v>2014</v>
      </c>
      <c r="B1927" s="197" t="s">
        <v>2015</v>
      </c>
      <c r="C1927" s="192" t="s">
        <v>1005</v>
      </c>
      <c r="D1927" s="192">
        <v>15032</v>
      </c>
      <c r="E1927" s="193">
        <v>44134</v>
      </c>
      <c r="F1927" s="205"/>
      <c r="G1927" s="205"/>
      <c r="H1927" s="205"/>
      <c r="I1927" s="187">
        <v>14867.72</v>
      </c>
      <c r="J1927" s="193">
        <v>44165</v>
      </c>
      <c r="K1927" s="192" t="s">
        <v>1516</v>
      </c>
      <c r="L1927" s="205"/>
      <c r="M1927" s="197" t="s">
        <v>1516</v>
      </c>
      <c r="N1927" s="187">
        <v>14867.72</v>
      </c>
      <c r="O1927" s="199"/>
      <c r="P1927" s="205"/>
      <c r="Q1927" s="205"/>
      <c r="R1927" s="205"/>
      <c r="S1927" s="205"/>
      <c r="T1927" s="187" t="s">
        <v>1512</v>
      </c>
      <c r="U1927" s="203">
        <v>1642</v>
      </c>
      <c r="V1927" s="201" t="s">
        <v>1039</v>
      </c>
      <c r="W1927" s="201" t="s">
        <v>1043</v>
      </c>
    </row>
    <row r="1928" spans="1:23" ht="52.5">
      <c r="A1928" s="197" t="s">
        <v>2014</v>
      </c>
      <c r="B1928" s="197" t="s">
        <v>2015</v>
      </c>
      <c r="C1928" s="192" t="s">
        <v>1005</v>
      </c>
      <c r="D1928" s="192">
        <v>15157</v>
      </c>
      <c r="E1928" s="193">
        <v>44165</v>
      </c>
      <c r="F1928" s="205"/>
      <c r="G1928" s="205"/>
      <c r="H1928" s="205"/>
      <c r="I1928" s="187">
        <v>14126.07</v>
      </c>
      <c r="J1928" s="193">
        <v>44195</v>
      </c>
      <c r="K1928" s="192" t="s">
        <v>1516</v>
      </c>
      <c r="L1928" s="205"/>
      <c r="M1928" s="197" t="s">
        <v>1516</v>
      </c>
      <c r="N1928" s="187">
        <v>14126.07</v>
      </c>
      <c r="O1928" s="199"/>
      <c r="P1928" s="205"/>
      <c r="Q1928" s="205"/>
      <c r="R1928" s="205"/>
      <c r="S1928" s="205"/>
      <c r="T1928" s="187" t="s">
        <v>1509</v>
      </c>
      <c r="U1928" s="203">
        <v>1612</v>
      </c>
      <c r="V1928" s="201" t="s">
        <v>1039</v>
      </c>
      <c r="W1928" s="201" t="s">
        <v>1043</v>
      </c>
    </row>
    <row r="1929" spans="1:23" ht="52.5">
      <c r="A1929" s="197" t="s">
        <v>2014</v>
      </c>
      <c r="B1929" s="197" t="s">
        <v>2015</v>
      </c>
      <c r="C1929" s="192" t="s">
        <v>1005</v>
      </c>
      <c r="D1929" s="192">
        <v>15158</v>
      </c>
      <c r="E1929" s="193">
        <v>44165</v>
      </c>
      <c r="F1929" s="205"/>
      <c r="G1929" s="205"/>
      <c r="H1929" s="205"/>
      <c r="I1929" s="187">
        <v>24955.87</v>
      </c>
      <c r="J1929" s="193">
        <v>44195</v>
      </c>
      <c r="K1929" s="192" t="s">
        <v>1516</v>
      </c>
      <c r="L1929" s="205"/>
      <c r="M1929" s="197" t="s">
        <v>1516</v>
      </c>
      <c r="N1929" s="187">
        <v>24955.87</v>
      </c>
      <c r="O1929" s="199"/>
      <c r="P1929" s="205"/>
      <c r="Q1929" s="205"/>
      <c r="R1929" s="205"/>
      <c r="S1929" s="205"/>
      <c r="T1929" s="187" t="s">
        <v>1509</v>
      </c>
      <c r="U1929" s="203">
        <v>1612</v>
      </c>
      <c r="V1929" s="201" t="s">
        <v>1039</v>
      </c>
      <c r="W1929" s="201" t="s">
        <v>1043</v>
      </c>
    </row>
    <row r="1930" spans="1:23" ht="52.5">
      <c r="A1930" s="197" t="s">
        <v>2014</v>
      </c>
      <c r="B1930" s="197" t="s">
        <v>2015</v>
      </c>
      <c r="C1930" s="192" t="s">
        <v>1005</v>
      </c>
      <c r="D1930" s="192">
        <v>15307</v>
      </c>
      <c r="E1930" s="193">
        <v>44196</v>
      </c>
      <c r="F1930" s="205"/>
      <c r="G1930" s="205"/>
      <c r="H1930" s="205"/>
      <c r="I1930" s="187">
        <v>14908.74</v>
      </c>
      <c r="J1930" s="193">
        <v>44227</v>
      </c>
      <c r="K1930" s="192" t="s">
        <v>1516</v>
      </c>
      <c r="L1930" s="205"/>
      <c r="M1930" s="197" t="s">
        <v>1516</v>
      </c>
      <c r="N1930" s="187">
        <v>14908.74</v>
      </c>
      <c r="O1930" s="199"/>
      <c r="P1930" s="205"/>
      <c r="Q1930" s="205"/>
      <c r="R1930" s="205"/>
      <c r="S1930" s="205"/>
      <c r="T1930" s="187" t="s">
        <v>1512</v>
      </c>
      <c r="U1930" s="203">
        <v>1580</v>
      </c>
      <c r="V1930" s="201" t="s">
        <v>1039</v>
      </c>
      <c r="W1930" s="201" t="s">
        <v>1043</v>
      </c>
    </row>
    <row r="1931" spans="1:23" ht="52.5">
      <c r="A1931" s="197" t="s">
        <v>2014</v>
      </c>
      <c r="B1931" s="197" t="s">
        <v>2015</v>
      </c>
      <c r="C1931" s="192" t="s">
        <v>1005</v>
      </c>
      <c r="D1931" s="192">
        <v>15308</v>
      </c>
      <c r="E1931" s="193">
        <v>44196</v>
      </c>
      <c r="F1931" s="205"/>
      <c r="G1931" s="205"/>
      <c r="H1931" s="205"/>
      <c r="I1931" s="187">
        <v>20424.98</v>
      </c>
      <c r="J1931" s="193">
        <v>44227</v>
      </c>
      <c r="K1931" s="192" t="s">
        <v>1516</v>
      </c>
      <c r="L1931" s="205"/>
      <c r="M1931" s="197" t="s">
        <v>1516</v>
      </c>
      <c r="N1931" s="187">
        <v>20424.98</v>
      </c>
      <c r="O1931" s="199"/>
      <c r="P1931" s="205"/>
      <c r="Q1931" s="205"/>
      <c r="R1931" s="205"/>
      <c r="S1931" s="205"/>
      <c r="T1931" s="187" t="s">
        <v>1512</v>
      </c>
      <c r="U1931" s="203">
        <v>1580</v>
      </c>
      <c r="V1931" s="201" t="s">
        <v>1039</v>
      </c>
      <c r="W1931" s="201" t="s">
        <v>1043</v>
      </c>
    </row>
    <row r="1932" spans="1:23" ht="52.5">
      <c r="A1932" s="197" t="s">
        <v>2014</v>
      </c>
      <c r="B1932" s="197" t="s">
        <v>2015</v>
      </c>
      <c r="C1932" s="192" t="s">
        <v>1005</v>
      </c>
      <c r="D1932" s="192">
        <v>15397</v>
      </c>
      <c r="E1932" s="193">
        <v>44225</v>
      </c>
      <c r="F1932" s="205"/>
      <c r="G1932" s="205"/>
      <c r="H1932" s="205"/>
      <c r="I1932" s="187">
        <v>18466.849999999999</v>
      </c>
      <c r="J1932" s="193">
        <v>44255</v>
      </c>
      <c r="K1932" s="192" t="s">
        <v>1516</v>
      </c>
      <c r="L1932" s="205"/>
      <c r="M1932" s="197" t="s">
        <v>1516</v>
      </c>
      <c r="N1932" s="187">
        <v>18466.849999999999</v>
      </c>
      <c r="O1932" s="199"/>
      <c r="P1932" s="205"/>
      <c r="Q1932" s="205"/>
      <c r="R1932" s="205"/>
      <c r="S1932" s="205"/>
      <c r="T1932" s="187" t="s">
        <v>1509</v>
      </c>
      <c r="U1932" s="203">
        <v>1552</v>
      </c>
      <c r="V1932" s="201" t="s">
        <v>1039</v>
      </c>
      <c r="W1932" s="201" t="s">
        <v>1043</v>
      </c>
    </row>
    <row r="1933" spans="1:23" ht="52.5">
      <c r="A1933" s="197" t="s">
        <v>2014</v>
      </c>
      <c r="B1933" s="197" t="s">
        <v>2015</v>
      </c>
      <c r="C1933" s="192" t="s">
        <v>1005</v>
      </c>
      <c r="D1933" s="192">
        <v>15398</v>
      </c>
      <c r="E1933" s="193">
        <v>44225</v>
      </c>
      <c r="F1933" s="205"/>
      <c r="G1933" s="205"/>
      <c r="H1933" s="205"/>
      <c r="I1933" s="187">
        <v>28513.759999999998</v>
      </c>
      <c r="J1933" s="193">
        <v>44255</v>
      </c>
      <c r="K1933" s="192" t="s">
        <v>1516</v>
      </c>
      <c r="L1933" s="205"/>
      <c r="M1933" s="197" t="s">
        <v>1516</v>
      </c>
      <c r="N1933" s="187">
        <v>28513.759999999998</v>
      </c>
      <c r="O1933" s="199"/>
      <c r="P1933" s="205"/>
      <c r="Q1933" s="205"/>
      <c r="R1933" s="205"/>
      <c r="S1933" s="205"/>
      <c r="T1933" s="187" t="s">
        <v>1509</v>
      </c>
      <c r="U1933" s="203">
        <v>1552</v>
      </c>
      <c r="V1933" s="201" t="s">
        <v>1039</v>
      </c>
      <c r="W1933" s="201" t="s">
        <v>1043</v>
      </c>
    </row>
    <row r="1934" spans="1:23" ht="52.5">
      <c r="A1934" s="197" t="s">
        <v>2014</v>
      </c>
      <c r="B1934" s="197" t="s">
        <v>2015</v>
      </c>
      <c r="C1934" s="192" t="s">
        <v>1005</v>
      </c>
      <c r="D1934" s="192">
        <v>15490</v>
      </c>
      <c r="E1934" s="193">
        <v>44253</v>
      </c>
      <c r="F1934" s="205"/>
      <c r="G1934" s="205"/>
      <c r="H1934" s="205"/>
      <c r="I1934" s="187">
        <v>18520.419999999998</v>
      </c>
      <c r="J1934" s="193">
        <v>44286</v>
      </c>
      <c r="K1934" s="192" t="s">
        <v>1516</v>
      </c>
      <c r="L1934" s="205"/>
      <c r="M1934" s="197" t="s">
        <v>1516</v>
      </c>
      <c r="N1934" s="187">
        <v>18520.419999999998</v>
      </c>
      <c r="O1934" s="199"/>
      <c r="P1934" s="205"/>
      <c r="Q1934" s="205"/>
      <c r="R1934" s="205"/>
      <c r="S1934" s="205"/>
      <c r="T1934" s="187" t="s">
        <v>1521</v>
      </c>
      <c r="U1934" s="203">
        <v>1521</v>
      </c>
      <c r="V1934" s="201" t="s">
        <v>1039</v>
      </c>
      <c r="W1934" s="201" t="s">
        <v>1043</v>
      </c>
    </row>
    <row r="1935" spans="1:23" ht="52.5">
      <c r="A1935" s="197" t="s">
        <v>2014</v>
      </c>
      <c r="B1935" s="197" t="s">
        <v>2015</v>
      </c>
      <c r="C1935" s="192" t="s">
        <v>1005</v>
      </c>
      <c r="D1935" s="192">
        <v>15491</v>
      </c>
      <c r="E1935" s="193">
        <v>44253</v>
      </c>
      <c r="F1935" s="205"/>
      <c r="G1935" s="205"/>
      <c r="H1935" s="205"/>
      <c r="I1935" s="187">
        <v>26035.41</v>
      </c>
      <c r="J1935" s="193">
        <v>44286</v>
      </c>
      <c r="K1935" s="192" t="s">
        <v>1516</v>
      </c>
      <c r="L1935" s="205"/>
      <c r="M1935" s="197" t="s">
        <v>1516</v>
      </c>
      <c r="N1935" s="187">
        <v>26035.41</v>
      </c>
      <c r="O1935" s="199"/>
      <c r="P1935" s="205"/>
      <c r="Q1935" s="205"/>
      <c r="R1935" s="205"/>
      <c r="S1935" s="205"/>
      <c r="T1935" s="187" t="s">
        <v>1521</v>
      </c>
      <c r="U1935" s="203">
        <v>1521</v>
      </c>
      <c r="V1935" s="201" t="s">
        <v>1039</v>
      </c>
      <c r="W1935" s="201" t="s">
        <v>1043</v>
      </c>
    </row>
    <row r="1936" spans="1:23" ht="52.5">
      <c r="A1936" s="197" t="s">
        <v>2014</v>
      </c>
      <c r="B1936" s="197" t="s">
        <v>2015</v>
      </c>
      <c r="C1936" s="192" t="s">
        <v>1005</v>
      </c>
      <c r="D1936" s="192">
        <v>15593</v>
      </c>
      <c r="E1936" s="193">
        <v>44286</v>
      </c>
      <c r="F1936" s="205"/>
      <c r="G1936" s="205"/>
      <c r="H1936" s="205"/>
      <c r="I1936" s="187">
        <v>17048.46</v>
      </c>
      <c r="J1936" s="193">
        <v>44316</v>
      </c>
      <c r="K1936" s="192" t="s">
        <v>1516</v>
      </c>
      <c r="L1936" s="205"/>
      <c r="M1936" s="197" t="s">
        <v>1516</v>
      </c>
      <c r="N1936" s="187">
        <v>17048.46</v>
      </c>
      <c r="O1936" s="199"/>
      <c r="P1936" s="205"/>
      <c r="Q1936" s="205"/>
      <c r="R1936" s="205"/>
      <c r="S1936" s="205"/>
      <c r="T1936" s="187" t="s">
        <v>1509</v>
      </c>
      <c r="U1936" s="203">
        <v>1491</v>
      </c>
      <c r="V1936" s="201" t="s">
        <v>1039</v>
      </c>
      <c r="W1936" s="201" t="s">
        <v>1043</v>
      </c>
    </row>
    <row r="1937" spans="1:23" ht="52.5">
      <c r="A1937" s="197" t="s">
        <v>2014</v>
      </c>
      <c r="B1937" s="197" t="s">
        <v>2015</v>
      </c>
      <c r="C1937" s="192" t="s">
        <v>1005</v>
      </c>
      <c r="D1937" s="192">
        <v>15594</v>
      </c>
      <c r="E1937" s="193">
        <v>44286</v>
      </c>
      <c r="F1937" s="205"/>
      <c r="G1937" s="205"/>
      <c r="H1937" s="205"/>
      <c r="I1937" s="187">
        <v>22837.46</v>
      </c>
      <c r="J1937" s="193">
        <v>44316</v>
      </c>
      <c r="K1937" s="192" t="s">
        <v>1516</v>
      </c>
      <c r="L1937" s="205"/>
      <c r="M1937" s="197" t="s">
        <v>1516</v>
      </c>
      <c r="N1937" s="187">
        <v>22837.46</v>
      </c>
      <c r="O1937" s="199"/>
      <c r="P1937" s="205"/>
      <c r="Q1937" s="205"/>
      <c r="R1937" s="205"/>
      <c r="S1937" s="205"/>
      <c r="T1937" s="187" t="s">
        <v>1509</v>
      </c>
      <c r="U1937" s="203">
        <v>1491</v>
      </c>
      <c r="V1937" s="201" t="s">
        <v>1039</v>
      </c>
      <c r="W1937" s="201" t="s">
        <v>1043</v>
      </c>
    </row>
    <row r="1938" spans="1:23" ht="52.5">
      <c r="A1938" s="197" t="s">
        <v>2014</v>
      </c>
      <c r="B1938" s="197" t="s">
        <v>2015</v>
      </c>
      <c r="C1938" s="192" t="s">
        <v>1005</v>
      </c>
      <c r="D1938" s="192">
        <v>15697</v>
      </c>
      <c r="E1938" s="193">
        <v>44316</v>
      </c>
      <c r="F1938" s="205"/>
      <c r="G1938" s="205"/>
      <c r="H1938" s="205"/>
      <c r="I1938" s="187">
        <v>19319.75</v>
      </c>
      <c r="J1938" s="193">
        <v>44347</v>
      </c>
      <c r="K1938" s="192" t="s">
        <v>1516</v>
      </c>
      <c r="L1938" s="205"/>
      <c r="M1938" s="197" t="s">
        <v>1516</v>
      </c>
      <c r="N1938" s="187">
        <v>19319.75</v>
      </c>
      <c r="O1938" s="199"/>
      <c r="P1938" s="205"/>
      <c r="Q1938" s="205"/>
      <c r="R1938" s="205"/>
      <c r="S1938" s="205"/>
      <c r="T1938" s="187" t="s">
        <v>1512</v>
      </c>
      <c r="U1938" s="203">
        <v>1460</v>
      </c>
      <c r="V1938" s="201" t="s">
        <v>1039</v>
      </c>
      <c r="W1938" s="201" t="s">
        <v>1043</v>
      </c>
    </row>
    <row r="1939" spans="1:23" ht="52.5">
      <c r="A1939" s="197" t="s">
        <v>2014</v>
      </c>
      <c r="B1939" s="197" t="s">
        <v>2015</v>
      </c>
      <c r="C1939" s="192" t="s">
        <v>1005</v>
      </c>
      <c r="D1939" s="192">
        <v>15698</v>
      </c>
      <c r="E1939" s="193">
        <v>44316</v>
      </c>
      <c r="F1939" s="205"/>
      <c r="G1939" s="205"/>
      <c r="H1939" s="205"/>
      <c r="I1939" s="187">
        <v>43660.14</v>
      </c>
      <c r="J1939" s="193">
        <v>44347</v>
      </c>
      <c r="K1939" s="192" t="s">
        <v>1516</v>
      </c>
      <c r="L1939" s="205"/>
      <c r="M1939" s="197" t="s">
        <v>1516</v>
      </c>
      <c r="N1939" s="187">
        <v>43660.14</v>
      </c>
      <c r="O1939" s="199"/>
      <c r="P1939" s="205"/>
      <c r="Q1939" s="205"/>
      <c r="R1939" s="205"/>
      <c r="S1939" s="205"/>
      <c r="T1939" s="187" t="s">
        <v>1512</v>
      </c>
      <c r="U1939" s="203">
        <v>1460</v>
      </c>
      <c r="V1939" s="201" t="s">
        <v>1039</v>
      </c>
      <c r="W1939" s="201" t="s">
        <v>1043</v>
      </c>
    </row>
    <row r="1940" spans="1:23" ht="52.5">
      <c r="A1940" s="197" t="s">
        <v>2014</v>
      </c>
      <c r="B1940" s="197" t="s">
        <v>2015</v>
      </c>
      <c r="C1940" s="192" t="s">
        <v>1005</v>
      </c>
      <c r="D1940" s="192">
        <v>15800</v>
      </c>
      <c r="E1940" s="193">
        <v>44347</v>
      </c>
      <c r="F1940" s="205"/>
      <c r="G1940" s="205"/>
      <c r="H1940" s="205"/>
      <c r="I1940" s="187">
        <v>19885.080000000002</v>
      </c>
      <c r="J1940" s="193">
        <v>44377</v>
      </c>
      <c r="K1940" s="192" t="s">
        <v>1516</v>
      </c>
      <c r="L1940" s="205"/>
      <c r="M1940" s="197" t="s">
        <v>1516</v>
      </c>
      <c r="N1940" s="187">
        <v>19885.080000000002</v>
      </c>
      <c r="O1940" s="199"/>
      <c r="P1940" s="205"/>
      <c r="Q1940" s="205"/>
      <c r="R1940" s="205"/>
      <c r="S1940" s="205"/>
      <c r="T1940" s="187" t="s">
        <v>1509</v>
      </c>
      <c r="U1940" s="203">
        <v>1430</v>
      </c>
      <c r="V1940" s="201" t="s">
        <v>1039</v>
      </c>
      <c r="W1940" s="201" t="s">
        <v>1043</v>
      </c>
    </row>
    <row r="1941" spans="1:23" ht="52.5">
      <c r="A1941" s="197" t="s">
        <v>2014</v>
      </c>
      <c r="B1941" s="197" t="s">
        <v>2015</v>
      </c>
      <c r="C1941" s="192" t="s">
        <v>1005</v>
      </c>
      <c r="D1941" s="192">
        <v>15801</v>
      </c>
      <c r="E1941" s="193">
        <v>44347</v>
      </c>
      <c r="F1941" s="205"/>
      <c r="G1941" s="205"/>
      <c r="H1941" s="205"/>
      <c r="I1941" s="187">
        <v>43976.33</v>
      </c>
      <c r="J1941" s="193">
        <v>44377</v>
      </c>
      <c r="K1941" s="192" t="s">
        <v>1516</v>
      </c>
      <c r="L1941" s="205"/>
      <c r="M1941" s="197" t="s">
        <v>1516</v>
      </c>
      <c r="N1941" s="187">
        <v>43976.33</v>
      </c>
      <c r="O1941" s="199"/>
      <c r="P1941" s="205"/>
      <c r="Q1941" s="205"/>
      <c r="R1941" s="205"/>
      <c r="S1941" s="205"/>
      <c r="T1941" s="187" t="s">
        <v>1509</v>
      </c>
      <c r="U1941" s="203">
        <v>1430</v>
      </c>
      <c r="V1941" s="201" t="s">
        <v>1039</v>
      </c>
      <c r="W1941" s="201" t="s">
        <v>1043</v>
      </c>
    </row>
    <row r="1942" spans="1:23" ht="52.5">
      <c r="A1942" s="197" t="s">
        <v>2014</v>
      </c>
      <c r="B1942" s="197" t="s">
        <v>2015</v>
      </c>
      <c r="C1942" s="192" t="s">
        <v>1005</v>
      </c>
      <c r="D1942" s="192">
        <v>15899</v>
      </c>
      <c r="E1942" s="193">
        <v>44377</v>
      </c>
      <c r="F1942" s="205"/>
      <c r="G1942" s="205"/>
      <c r="H1942" s="205"/>
      <c r="I1942" s="187">
        <v>21448.31</v>
      </c>
      <c r="J1942" s="193">
        <v>44407</v>
      </c>
      <c r="K1942" s="192" t="s">
        <v>1516</v>
      </c>
      <c r="L1942" s="205"/>
      <c r="M1942" s="197" t="s">
        <v>1516</v>
      </c>
      <c r="N1942" s="187">
        <v>21448.31</v>
      </c>
      <c r="O1942" s="199"/>
      <c r="P1942" s="205"/>
      <c r="Q1942" s="205"/>
      <c r="R1942" s="205"/>
      <c r="S1942" s="205"/>
      <c r="T1942" s="187" t="s">
        <v>1509</v>
      </c>
      <c r="U1942" s="203">
        <v>1400</v>
      </c>
      <c r="V1942" s="201" t="s">
        <v>1039</v>
      </c>
      <c r="W1942" s="201" t="s">
        <v>1043</v>
      </c>
    </row>
    <row r="1943" spans="1:23" ht="52.5">
      <c r="A1943" s="197" t="s">
        <v>2014</v>
      </c>
      <c r="B1943" s="197" t="s">
        <v>2015</v>
      </c>
      <c r="C1943" s="192" t="s">
        <v>1005</v>
      </c>
      <c r="D1943" s="192">
        <v>15900</v>
      </c>
      <c r="E1943" s="193">
        <v>44377</v>
      </c>
      <c r="F1943" s="205"/>
      <c r="G1943" s="205"/>
      <c r="H1943" s="205"/>
      <c r="I1943" s="187">
        <v>42802.239999999998</v>
      </c>
      <c r="J1943" s="193">
        <v>44407</v>
      </c>
      <c r="K1943" s="192" t="s">
        <v>1516</v>
      </c>
      <c r="L1943" s="205"/>
      <c r="M1943" s="197" t="s">
        <v>1516</v>
      </c>
      <c r="N1943" s="187">
        <v>42802.239999999998</v>
      </c>
      <c r="O1943" s="199"/>
      <c r="P1943" s="205"/>
      <c r="Q1943" s="205"/>
      <c r="R1943" s="205"/>
      <c r="S1943" s="205"/>
      <c r="T1943" s="187" t="s">
        <v>1509</v>
      </c>
      <c r="U1943" s="203">
        <v>1400</v>
      </c>
      <c r="V1943" s="201" t="s">
        <v>1039</v>
      </c>
      <c r="W1943" s="201" t="s">
        <v>1043</v>
      </c>
    </row>
    <row r="1944" spans="1:23" ht="52.5">
      <c r="A1944" s="197" t="s">
        <v>2014</v>
      </c>
      <c r="B1944" s="197" t="s">
        <v>2015</v>
      </c>
      <c r="C1944" s="192" t="s">
        <v>1005</v>
      </c>
      <c r="D1944" s="192">
        <v>16000</v>
      </c>
      <c r="E1944" s="193">
        <v>44407</v>
      </c>
      <c r="F1944" s="205"/>
      <c r="G1944" s="205"/>
      <c r="H1944" s="205"/>
      <c r="I1944" s="187">
        <v>21436.53</v>
      </c>
      <c r="J1944" s="193">
        <v>44439</v>
      </c>
      <c r="K1944" s="192" t="s">
        <v>1516</v>
      </c>
      <c r="L1944" s="205"/>
      <c r="M1944" s="197" t="s">
        <v>1516</v>
      </c>
      <c r="N1944" s="187">
        <v>21436.53</v>
      </c>
      <c r="O1944" s="199"/>
      <c r="P1944" s="205"/>
      <c r="Q1944" s="205"/>
      <c r="R1944" s="205"/>
      <c r="S1944" s="205"/>
      <c r="T1944" s="187" t="s">
        <v>1527</v>
      </c>
      <c r="U1944" s="203">
        <v>1368</v>
      </c>
      <c r="V1944" s="201" t="s">
        <v>1039</v>
      </c>
      <c r="W1944" s="201" t="s">
        <v>1043</v>
      </c>
    </row>
    <row r="1945" spans="1:23" ht="52.5">
      <c r="A1945" s="197" t="s">
        <v>2014</v>
      </c>
      <c r="B1945" s="197" t="s">
        <v>2015</v>
      </c>
      <c r="C1945" s="192" t="s">
        <v>1005</v>
      </c>
      <c r="D1945" s="192">
        <v>16001</v>
      </c>
      <c r="E1945" s="193">
        <v>44407</v>
      </c>
      <c r="F1945" s="205"/>
      <c r="G1945" s="205"/>
      <c r="H1945" s="205"/>
      <c r="I1945" s="187">
        <v>43452.09</v>
      </c>
      <c r="J1945" s="193">
        <v>44439</v>
      </c>
      <c r="K1945" s="192" t="s">
        <v>1516</v>
      </c>
      <c r="L1945" s="205"/>
      <c r="M1945" s="197" t="s">
        <v>1516</v>
      </c>
      <c r="N1945" s="187">
        <v>43452.09</v>
      </c>
      <c r="O1945" s="199"/>
      <c r="P1945" s="205"/>
      <c r="Q1945" s="205"/>
      <c r="R1945" s="205"/>
      <c r="S1945" s="205"/>
      <c r="T1945" s="187" t="s">
        <v>1527</v>
      </c>
      <c r="U1945" s="203">
        <v>1368</v>
      </c>
      <c r="V1945" s="201" t="s">
        <v>1039</v>
      </c>
      <c r="W1945" s="201" t="s">
        <v>1043</v>
      </c>
    </row>
    <row r="1946" spans="1:23" ht="52.5">
      <c r="A1946" s="197" t="s">
        <v>2014</v>
      </c>
      <c r="B1946" s="197" t="s">
        <v>2015</v>
      </c>
      <c r="C1946" s="192" t="s">
        <v>1005</v>
      </c>
      <c r="D1946" s="192">
        <v>16098</v>
      </c>
      <c r="E1946" s="193">
        <v>44439</v>
      </c>
      <c r="F1946" s="205"/>
      <c r="G1946" s="205"/>
      <c r="H1946" s="205"/>
      <c r="I1946" s="187">
        <v>21432.62</v>
      </c>
      <c r="J1946" s="193">
        <v>44469</v>
      </c>
      <c r="K1946" s="192" t="s">
        <v>1516</v>
      </c>
      <c r="L1946" s="205"/>
      <c r="M1946" s="197" t="s">
        <v>1516</v>
      </c>
      <c r="N1946" s="187">
        <v>21432.62</v>
      </c>
      <c r="O1946" s="199"/>
      <c r="P1946" s="205"/>
      <c r="Q1946" s="205"/>
      <c r="R1946" s="205"/>
      <c r="S1946" s="205"/>
      <c r="T1946" s="187" t="s">
        <v>1509</v>
      </c>
      <c r="U1946" s="203">
        <v>1338</v>
      </c>
      <c r="V1946" s="201" t="s">
        <v>1039</v>
      </c>
      <c r="W1946" s="201" t="s">
        <v>1043</v>
      </c>
    </row>
    <row r="1947" spans="1:23" ht="52.5">
      <c r="A1947" s="197" t="s">
        <v>2014</v>
      </c>
      <c r="B1947" s="197" t="s">
        <v>2015</v>
      </c>
      <c r="C1947" s="192" t="s">
        <v>1005</v>
      </c>
      <c r="D1947" s="192">
        <v>16099</v>
      </c>
      <c r="E1947" s="193">
        <v>44439</v>
      </c>
      <c r="F1947" s="205"/>
      <c r="G1947" s="205"/>
      <c r="H1947" s="205"/>
      <c r="I1947" s="187">
        <v>43365.04</v>
      </c>
      <c r="J1947" s="193">
        <v>44469</v>
      </c>
      <c r="K1947" s="192" t="s">
        <v>1516</v>
      </c>
      <c r="L1947" s="205"/>
      <c r="M1947" s="197" t="s">
        <v>1516</v>
      </c>
      <c r="N1947" s="187">
        <v>43365.04</v>
      </c>
      <c r="O1947" s="199"/>
      <c r="P1947" s="205"/>
      <c r="Q1947" s="205"/>
      <c r="R1947" s="205"/>
      <c r="S1947" s="205"/>
      <c r="T1947" s="187" t="s">
        <v>1509</v>
      </c>
      <c r="U1947" s="203">
        <v>1338</v>
      </c>
      <c r="V1947" s="201" t="s">
        <v>1039</v>
      </c>
      <c r="W1947" s="201" t="s">
        <v>1043</v>
      </c>
    </row>
    <row r="1948" spans="1:23" ht="52.5">
      <c r="A1948" s="197" t="s">
        <v>2014</v>
      </c>
      <c r="B1948" s="197" t="s">
        <v>2015</v>
      </c>
      <c r="C1948" s="192" t="s">
        <v>1005</v>
      </c>
      <c r="D1948" s="192">
        <v>16193</v>
      </c>
      <c r="E1948" s="193">
        <v>44469</v>
      </c>
      <c r="F1948" s="205"/>
      <c r="G1948" s="205"/>
      <c r="H1948" s="205"/>
      <c r="I1948" s="187">
        <v>21432.62</v>
      </c>
      <c r="J1948" s="193">
        <v>44500</v>
      </c>
      <c r="K1948" s="192" t="s">
        <v>1516</v>
      </c>
      <c r="L1948" s="205"/>
      <c r="M1948" s="197" t="s">
        <v>1516</v>
      </c>
      <c r="N1948" s="187">
        <v>21432.62</v>
      </c>
      <c r="O1948" s="199"/>
      <c r="P1948" s="205"/>
      <c r="Q1948" s="205"/>
      <c r="R1948" s="205"/>
      <c r="S1948" s="205"/>
      <c r="T1948" s="187" t="s">
        <v>1512</v>
      </c>
      <c r="U1948" s="203">
        <v>1307</v>
      </c>
      <c r="V1948" s="201" t="s">
        <v>1039</v>
      </c>
      <c r="W1948" s="201" t="s">
        <v>1043</v>
      </c>
    </row>
    <row r="1949" spans="1:23" ht="52.5">
      <c r="A1949" s="197" t="s">
        <v>2014</v>
      </c>
      <c r="B1949" s="197" t="s">
        <v>2015</v>
      </c>
      <c r="C1949" s="192" t="s">
        <v>1005</v>
      </c>
      <c r="D1949" s="192">
        <v>16194</v>
      </c>
      <c r="E1949" s="193">
        <v>44469</v>
      </c>
      <c r="F1949" s="205"/>
      <c r="G1949" s="205"/>
      <c r="H1949" s="205"/>
      <c r="I1949" s="187">
        <v>44074.51</v>
      </c>
      <c r="J1949" s="193">
        <v>44500</v>
      </c>
      <c r="K1949" s="192" t="s">
        <v>1516</v>
      </c>
      <c r="L1949" s="205"/>
      <c r="M1949" s="197" t="s">
        <v>1516</v>
      </c>
      <c r="N1949" s="187">
        <v>44074.51</v>
      </c>
      <c r="O1949" s="199"/>
      <c r="P1949" s="205"/>
      <c r="Q1949" s="205"/>
      <c r="R1949" s="205"/>
      <c r="S1949" s="205"/>
      <c r="T1949" s="187" t="s">
        <v>1512</v>
      </c>
      <c r="U1949" s="203">
        <v>1307</v>
      </c>
      <c r="V1949" s="201" t="s">
        <v>1039</v>
      </c>
      <c r="W1949" s="201" t="s">
        <v>1043</v>
      </c>
    </row>
    <row r="1950" spans="1:23" ht="52.5">
      <c r="A1950" s="197" t="s">
        <v>2014</v>
      </c>
      <c r="B1950" s="197" t="s">
        <v>2015</v>
      </c>
      <c r="C1950" s="192" t="s">
        <v>1005</v>
      </c>
      <c r="D1950" s="192">
        <v>16290</v>
      </c>
      <c r="E1950" s="193">
        <v>44498</v>
      </c>
      <c r="F1950" s="205"/>
      <c r="G1950" s="205"/>
      <c r="H1950" s="205"/>
      <c r="I1950" s="187">
        <v>21432.62</v>
      </c>
      <c r="J1950" s="193">
        <v>44530</v>
      </c>
      <c r="K1950" s="192" t="s">
        <v>1516</v>
      </c>
      <c r="L1950" s="205"/>
      <c r="M1950" s="197" t="s">
        <v>1516</v>
      </c>
      <c r="N1950" s="187">
        <v>21432.62</v>
      </c>
      <c r="O1950" s="199"/>
      <c r="P1950" s="205"/>
      <c r="Q1950" s="205"/>
      <c r="R1950" s="205"/>
      <c r="S1950" s="205"/>
      <c r="T1950" s="187" t="s">
        <v>1527</v>
      </c>
      <c r="U1950" s="203">
        <v>1277</v>
      </c>
      <c r="V1950" s="201" t="s">
        <v>1039</v>
      </c>
      <c r="W1950" s="201" t="s">
        <v>1043</v>
      </c>
    </row>
    <row r="1951" spans="1:23" ht="52.5">
      <c r="A1951" s="197" t="s">
        <v>2014</v>
      </c>
      <c r="B1951" s="197" t="s">
        <v>2015</v>
      </c>
      <c r="C1951" s="192" t="s">
        <v>1005</v>
      </c>
      <c r="D1951" s="192">
        <v>16291</v>
      </c>
      <c r="E1951" s="193">
        <v>44498</v>
      </c>
      <c r="F1951" s="205"/>
      <c r="G1951" s="205"/>
      <c r="H1951" s="205"/>
      <c r="I1951" s="187">
        <v>44584.62</v>
      </c>
      <c r="J1951" s="193">
        <v>44530</v>
      </c>
      <c r="K1951" s="192" t="s">
        <v>1516</v>
      </c>
      <c r="L1951" s="205"/>
      <c r="M1951" s="197" t="s">
        <v>1516</v>
      </c>
      <c r="N1951" s="187">
        <v>44584.62</v>
      </c>
      <c r="O1951" s="199"/>
      <c r="P1951" s="205"/>
      <c r="Q1951" s="205"/>
      <c r="R1951" s="205"/>
      <c r="S1951" s="205"/>
      <c r="T1951" s="187" t="s">
        <v>1527</v>
      </c>
      <c r="U1951" s="203">
        <v>1277</v>
      </c>
      <c r="V1951" s="201" t="s">
        <v>1039</v>
      </c>
      <c r="W1951" s="201" t="s">
        <v>1043</v>
      </c>
    </row>
    <row r="1952" spans="1:23" ht="52.5">
      <c r="A1952" s="197" t="s">
        <v>2014</v>
      </c>
      <c r="B1952" s="197" t="s">
        <v>2015</v>
      </c>
      <c r="C1952" s="192" t="s">
        <v>1005</v>
      </c>
      <c r="D1952" s="192">
        <v>16387</v>
      </c>
      <c r="E1952" s="193">
        <v>44530</v>
      </c>
      <c r="F1952" s="205"/>
      <c r="G1952" s="205"/>
      <c r="H1952" s="205"/>
      <c r="I1952" s="187">
        <v>21432.62</v>
      </c>
      <c r="J1952" s="193">
        <v>44559</v>
      </c>
      <c r="K1952" s="192" t="s">
        <v>1516</v>
      </c>
      <c r="L1952" s="205"/>
      <c r="M1952" s="197" t="s">
        <v>1516</v>
      </c>
      <c r="N1952" s="187">
        <v>21432.62</v>
      </c>
      <c r="O1952" s="199"/>
      <c r="P1952" s="205"/>
      <c r="Q1952" s="205"/>
      <c r="R1952" s="205"/>
      <c r="S1952" s="205"/>
      <c r="T1952" s="187" t="s">
        <v>1522</v>
      </c>
      <c r="U1952" s="203">
        <v>1248</v>
      </c>
      <c r="V1952" s="201" t="s">
        <v>1039</v>
      </c>
      <c r="W1952" s="201" t="s">
        <v>1043</v>
      </c>
    </row>
    <row r="1953" spans="1:23" ht="52.5">
      <c r="A1953" s="197" t="s">
        <v>2014</v>
      </c>
      <c r="B1953" s="197" t="s">
        <v>2015</v>
      </c>
      <c r="C1953" s="192" t="s">
        <v>1005</v>
      </c>
      <c r="D1953" s="192">
        <v>16388</v>
      </c>
      <c r="E1953" s="193">
        <v>44530</v>
      </c>
      <c r="F1953" s="205"/>
      <c r="G1953" s="205"/>
      <c r="H1953" s="205"/>
      <c r="I1953" s="187">
        <v>43781.91</v>
      </c>
      <c r="J1953" s="193">
        <v>44559</v>
      </c>
      <c r="K1953" s="192" t="s">
        <v>1516</v>
      </c>
      <c r="L1953" s="205"/>
      <c r="M1953" s="197" t="s">
        <v>1516</v>
      </c>
      <c r="N1953" s="187">
        <v>43781.91</v>
      </c>
      <c r="O1953" s="199"/>
      <c r="P1953" s="205"/>
      <c r="Q1953" s="205"/>
      <c r="R1953" s="205"/>
      <c r="S1953" s="205"/>
      <c r="T1953" s="187" t="s">
        <v>1522</v>
      </c>
      <c r="U1953" s="203">
        <v>1248</v>
      </c>
      <c r="V1953" s="201" t="s">
        <v>1039</v>
      </c>
      <c r="W1953" s="201" t="s">
        <v>1043</v>
      </c>
    </row>
    <row r="1954" spans="1:23" ht="52.5">
      <c r="A1954" s="197" t="s">
        <v>2014</v>
      </c>
      <c r="B1954" s="197" t="s">
        <v>2015</v>
      </c>
      <c r="C1954" s="192" t="s">
        <v>1005</v>
      </c>
      <c r="D1954" s="192">
        <v>16511</v>
      </c>
      <c r="E1954" s="193">
        <v>44560</v>
      </c>
      <c r="F1954" s="205"/>
      <c r="G1954" s="205"/>
      <c r="H1954" s="205"/>
      <c r="I1954" s="187">
        <v>21432.62</v>
      </c>
      <c r="J1954" s="193">
        <v>44592</v>
      </c>
      <c r="K1954" s="192" t="s">
        <v>1516</v>
      </c>
      <c r="L1954" s="205"/>
      <c r="M1954" s="197" t="s">
        <v>1516</v>
      </c>
      <c r="N1954" s="187">
        <v>21432.62</v>
      </c>
      <c r="O1954" s="199"/>
      <c r="P1954" s="205"/>
      <c r="Q1954" s="205"/>
      <c r="R1954" s="205"/>
      <c r="S1954" s="205"/>
      <c r="T1954" s="187" t="s">
        <v>1527</v>
      </c>
      <c r="U1954" s="203">
        <v>1215</v>
      </c>
      <c r="V1954" s="201" t="s">
        <v>1039</v>
      </c>
      <c r="W1954" s="201" t="s">
        <v>1043</v>
      </c>
    </row>
    <row r="1955" spans="1:23" ht="52.5">
      <c r="A1955" s="197" t="s">
        <v>2014</v>
      </c>
      <c r="B1955" s="197" t="s">
        <v>2015</v>
      </c>
      <c r="C1955" s="192" t="s">
        <v>1005</v>
      </c>
      <c r="D1955" s="192">
        <v>16512</v>
      </c>
      <c r="E1955" s="193">
        <v>44560</v>
      </c>
      <c r="F1955" s="205"/>
      <c r="G1955" s="205"/>
      <c r="H1955" s="205"/>
      <c r="I1955" s="187">
        <v>44279.09</v>
      </c>
      <c r="J1955" s="193">
        <v>44592</v>
      </c>
      <c r="K1955" s="192" t="s">
        <v>1516</v>
      </c>
      <c r="L1955" s="205"/>
      <c r="M1955" s="197" t="s">
        <v>1516</v>
      </c>
      <c r="N1955" s="187">
        <v>44279.09</v>
      </c>
      <c r="O1955" s="199"/>
      <c r="P1955" s="205"/>
      <c r="Q1955" s="205"/>
      <c r="R1955" s="205"/>
      <c r="S1955" s="205"/>
      <c r="T1955" s="187" t="s">
        <v>1527</v>
      </c>
      <c r="U1955" s="203">
        <v>1215</v>
      </c>
      <c r="V1955" s="201" t="s">
        <v>1039</v>
      </c>
      <c r="W1955" s="201" t="s">
        <v>1043</v>
      </c>
    </row>
    <row r="1956" spans="1:23" ht="52.5">
      <c r="A1956" s="197" t="s">
        <v>2014</v>
      </c>
      <c r="B1956" s="197" t="s">
        <v>2015</v>
      </c>
      <c r="C1956" s="192" t="s">
        <v>1005</v>
      </c>
      <c r="D1956" s="192">
        <v>16597</v>
      </c>
      <c r="E1956" s="193">
        <v>44592</v>
      </c>
      <c r="F1956" s="205"/>
      <c r="G1956" s="205"/>
      <c r="H1956" s="205"/>
      <c r="I1956" s="187">
        <v>27016.9</v>
      </c>
      <c r="J1956" s="193">
        <v>44620</v>
      </c>
      <c r="K1956" s="192" t="s">
        <v>1516</v>
      </c>
      <c r="L1956" s="205"/>
      <c r="M1956" s="197" t="s">
        <v>1516</v>
      </c>
      <c r="N1956" s="187">
        <v>27016.9</v>
      </c>
      <c r="O1956" s="199"/>
      <c r="P1956" s="205"/>
      <c r="Q1956" s="205"/>
      <c r="R1956" s="205"/>
      <c r="S1956" s="205"/>
      <c r="T1956" s="187" t="s">
        <v>1517</v>
      </c>
      <c r="U1956" s="203">
        <v>1187</v>
      </c>
      <c r="V1956" s="201" t="s">
        <v>1039</v>
      </c>
      <c r="W1956" s="201" t="s">
        <v>1043</v>
      </c>
    </row>
    <row r="1957" spans="1:23" ht="52.5">
      <c r="A1957" s="197" t="s">
        <v>2014</v>
      </c>
      <c r="B1957" s="197" t="s">
        <v>2015</v>
      </c>
      <c r="C1957" s="192" t="s">
        <v>1005</v>
      </c>
      <c r="D1957" s="192">
        <v>16598</v>
      </c>
      <c r="E1957" s="193">
        <v>44592</v>
      </c>
      <c r="F1957" s="205"/>
      <c r="G1957" s="205"/>
      <c r="H1957" s="205"/>
      <c r="I1957" s="187">
        <v>44497.18</v>
      </c>
      <c r="J1957" s="193">
        <v>44620</v>
      </c>
      <c r="K1957" s="192" t="s">
        <v>1516</v>
      </c>
      <c r="L1957" s="205"/>
      <c r="M1957" s="197" t="s">
        <v>1516</v>
      </c>
      <c r="N1957" s="187">
        <v>44497.18</v>
      </c>
      <c r="O1957" s="199"/>
      <c r="P1957" s="205"/>
      <c r="Q1957" s="205"/>
      <c r="R1957" s="205"/>
      <c r="S1957" s="205"/>
      <c r="T1957" s="187" t="s">
        <v>1517</v>
      </c>
      <c r="U1957" s="203">
        <v>1187</v>
      </c>
      <c r="V1957" s="201" t="s">
        <v>1039</v>
      </c>
      <c r="W1957" s="201" t="s">
        <v>1043</v>
      </c>
    </row>
    <row r="1958" spans="1:23" ht="52.5">
      <c r="A1958" s="197" t="s">
        <v>2014</v>
      </c>
      <c r="B1958" s="197" t="s">
        <v>2015</v>
      </c>
      <c r="C1958" s="192" t="s">
        <v>1005</v>
      </c>
      <c r="D1958" s="192">
        <v>16692</v>
      </c>
      <c r="E1958" s="193">
        <v>44620</v>
      </c>
      <c r="F1958" s="205"/>
      <c r="G1958" s="205"/>
      <c r="H1958" s="205"/>
      <c r="I1958" s="187">
        <v>26822.33</v>
      </c>
      <c r="J1958" s="193">
        <v>44651</v>
      </c>
      <c r="K1958" s="192" t="s">
        <v>1516</v>
      </c>
      <c r="L1958" s="205"/>
      <c r="M1958" s="197" t="s">
        <v>1516</v>
      </c>
      <c r="N1958" s="187">
        <v>26822.33</v>
      </c>
      <c r="O1958" s="199"/>
      <c r="P1958" s="205"/>
      <c r="Q1958" s="205"/>
      <c r="R1958" s="205"/>
      <c r="S1958" s="205"/>
      <c r="T1958" s="187" t="s">
        <v>1512</v>
      </c>
      <c r="U1958" s="203">
        <v>1156</v>
      </c>
      <c r="V1958" s="201" t="s">
        <v>1039</v>
      </c>
      <c r="W1958" s="201" t="s">
        <v>1043</v>
      </c>
    </row>
    <row r="1959" spans="1:23" ht="52.5">
      <c r="A1959" s="197" t="s">
        <v>2014</v>
      </c>
      <c r="B1959" s="197" t="s">
        <v>2015</v>
      </c>
      <c r="C1959" s="192" t="s">
        <v>1005</v>
      </c>
      <c r="D1959" s="192">
        <v>16693</v>
      </c>
      <c r="E1959" s="193">
        <v>44620</v>
      </c>
      <c r="F1959" s="205"/>
      <c r="G1959" s="205"/>
      <c r="H1959" s="205"/>
      <c r="I1959" s="187">
        <v>44624.43</v>
      </c>
      <c r="J1959" s="193">
        <v>44651</v>
      </c>
      <c r="K1959" s="192" t="s">
        <v>1516</v>
      </c>
      <c r="L1959" s="205"/>
      <c r="M1959" s="197" t="s">
        <v>1516</v>
      </c>
      <c r="N1959" s="187">
        <v>44624.43</v>
      </c>
      <c r="O1959" s="199"/>
      <c r="P1959" s="205"/>
      <c r="Q1959" s="205"/>
      <c r="R1959" s="205"/>
      <c r="S1959" s="205"/>
      <c r="T1959" s="187" t="s">
        <v>1512</v>
      </c>
      <c r="U1959" s="203">
        <v>1156</v>
      </c>
      <c r="V1959" s="201" t="s">
        <v>1039</v>
      </c>
      <c r="W1959" s="201" t="s">
        <v>1043</v>
      </c>
    </row>
    <row r="1960" spans="1:23" ht="52.5">
      <c r="A1960" s="197" t="s">
        <v>2014</v>
      </c>
      <c r="B1960" s="197" t="s">
        <v>2015</v>
      </c>
      <c r="C1960" s="192" t="s">
        <v>1005</v>
      </c>
      <c r="D1960" s="192">
        <v>16787</v>
      </c>
      <c r="E1960" s="193">
        <v>44651</v>
      </c>
      <c r="F1960" s="205"/>
      <c r="G1960" s="205"/>
      <c r="H1960" s="205"/>
      <c r="I1960" s="187">
        <v>26987.61</v>
      </c>
      <c r="J1960" s="193">
        <v>44681</v>
      </c>
      <c r="K1960" s="192" t="s">
        <v>1516</v>
      </c>
      <c r="L1960" s="205"/>
      <c r="M1960" s="197" t="s">
        <v>1516</v>
      </c>
      <c r="N1960" s="187">
        <v>26987.61</v>
      </c>
      <c r="O1960" s="199"/>
      <c r="P1960" s="205"/>
      <c r="Q1960" s="205"/>
      <c r="R1960" s="205"/>
      <c r="S1960" s="205"/>
      <c r="T1960" s="187" t="s">
        <v>1509</v>
      </c>
      <c r="U1960" s="203">
        <v>1126</v>
      </c>
      <c r="V1960" s="201" t="s">
        <v>1039</v>
      </c>
      <c r="W1960" s="201" t="s">
        <v>1043</v>
      </c>
    </row>
    <row r="1961" spans="1:23" ht="52.5">
      <c r="A1961" s="197" t="s">
        <v>2014</v>
      </c>
      <c r="B1961" s="197" t="s">
        <v>2015</v>
      </c>
      <c r="C1961" s="192" t="s">
        <v>1005</v>
      </c>
      <c r="D1961" s="192">
        <v>16788</v>
      </c>
      <c r="E1961" s="193">
        <v>44651</v>
      </c>
      <c r="F1961" s="205"/>
      <c r="G1961" s="205"/>
      <c r="H1961" s="205"/>
      <c r="I1961" s="187">
        <v>44063.67</v>
      </c>
      <c r="J1961" s="193">
        <v>44681</v>
      </c>
      <c r="K1961" s="192" t="s">
        <v>1516</v>
      </c>
      <c r="L1961" s="205"/>
      <c r="M1961" s="197" t="s">
        <v>1516</v>
      </c>
      <c r="N1961" s="187">
        <v>44063.67</v>
      </c>
      <c r="O1961" s="199"/>
      <c r="P1961" s="205"/>
      <c r="Q1961" s="205"/>
      <c r="R1961" s="205"/>
      <c r="S1961" s="205"/>
      <c r="T1961" s="187" t="s">
        <v>1509</v>
      </c>
      <c r="U1961" s="203">
        <v>1126</v>
      </c>
      <c r="V1961" s="201" t="s">
        <v>1039</v>
      </c>
      <c r="W1961" s="201" t="s">
        <v>1043</v>
      </c>
    </row>
    <row r="1962" spans="1:23" ht="52.5">
      <c r="A1962" s="197" t="s">
        <v>2014</v>
      </c>
      <c r="B1962" s="197" t="s">
        <v>2015</v>
      </c>
      <c r="C1962" s="192" t="s">
        <v>1005</v>
      </c>
      <c r="D1962" s="192">
        <v>16882</v>
      </c>
      <c r="E1962" s="193">
        <v>44681</v>
      </c>
      <c r="F1962" s="205"/>
      <c r="G1962" s="205"/>
      <c r="H1962" s="205"/>
      <c r="I1962" s="187">
        <v>27298.53</v>
      </c>
      <c r="J1962" s="193">
        <v>44712</v>
      </c>
      <c r="K1962" s="192" t="s">
        <v>1516</v>
      </c>
      <c r="L1962" s="205"/>
      <c r="M1962" s="197" t="s">
        <v>1516</v>
      </c>
      <c r="N1962" s="187">
        <v>27298.53</v>
      </c>
      <c r="O1962" s="199"/>
      <c r="P1962" s="205"/>
      <c r="Q1962" s="205"/>
      <c r="R1962" s="205"/>
      <c r="S1962" s="205"/>
      <c r="T1962" s="187" t="s">
        <v>1512</v>
      </c>
      <c r="U1962" s="203">
        <v>1095</v>
      </c>
      <c r="V1962" s="201" t="s">
        <v>1039</v>
      </c>
      <c r="W1962" s="201" t="s">
        <v>1043</v>
      </c>
    </row>
    <row r="1963" spans="1:23" ht="52.5">
      <c r="A1963" s="197" t="s">
        <v>2014</v>
      </c>
      <c r="B1963" s="197" t="s">
        <v>2015</v>
      </c>
      <c r="C1963" s="192" t="s">
        <v>1005</v>
      </c>
      <c r="D1963" s="192">
        <v>16883</v>
      </c>
      <c r="E1963" s="193">
        <v>44681</v>
      </c>
      <c r="F1963" s="205"/>
      <c r="G1963" s="205"/>
      <c r="H1963" s="205"/>
      <c r="I1963" s="187">
        <v>45003.58</v>
      </c>
      <c r="J1963" s="193">
        <v>44712</v>
      </c>
      <c r="K1963" s="192" t="s">
        <v>1516</v>
      </c>
      <c r="L1963" s="205"/>
      <c r="M1963" s="197" t="s">
        <v>1516</v>
      </c>
      <c r="N1963" s="187">
        <v>45003.58</v>
      </c>
      <c r="O1963" s="199"/>
      <c r="P1963" s="205"/>
      <c r="Q1963" s="205"/>
      <c r="R1963" s="205"/>
      <c r="S1963" s="205"/>
      <c r="T1963" s="187" t="s">
        <v>1512</v>
      </c>
      <c r="U1963" s="203">
        <v>1095</v>
      </c>
      <c r="V1963" s="201" t="s">
        <v>1039</v>
      </c>
      <c r="W1963" s="201" t="s">
        <v>1043</v>
      </c>
    </row>
    <row r="1964" spans="1:23" ht="52.5">
      <c r="A1964" s="197" t="s">
        <v>2014</v>
      </c>
      <c r="B1964" s="197" t="s">
        <v>2015</v>
      </c>
      <c r="C1964" s="192" t="s">
        <v>1005</v>
      </c>
      <c r="D1964" s="192">
        <v>16979</v>
      </c>
      <c r="E1964" s="193">
        <v>44712</v>
      </c>
      <c r="F1964" s="205"/>
      <c r="G1964" s="205"/>
      <c r="H1964" s="205"/>
      <c r="I1964" s="187">
        <v>28459.14</v>
      </c>
      <c r="J1964" s="193">
        <v>44742</v>
      </c>
      <c r="K1964" s="192" t="s">
        <v>1516</v>
      </c>
      <c r="L1964" s="205"/>
      <c r="M1964" s="197" t="s">
        <v>1516</v>
      </c>
      <c r="N1964" s="187">
        <v>28459.14</v>
      </c>
      <c r="O1964" s="199"/>
      <c r="P1964" s="205"/>
      <c r="Q1964" s="205"/>
      <c r="R1964" s="205"/>
      <c r="S1964" s="205"/>
      <c r="T1964" s="187" t="s">
        <v>1509</v>
      </c>
      <c r="U1964" s="203">
        <v>1065</v>
      </c>
      <c r="V1964" s="201" t="s">
        <v>1039</v>
      </c>
      <c r="W1964" s="201" t="s">
        <v>1043</v>
      </c>
    </row>
    <row r="1965" spans="1:23" ht="52.5">
      <c r="A1965" s="197" t="s">
        <v>2014</v>
      </c>
      <c r="B1965" s="197" t="s">
        <v>2015</v>
      </c>
      <c r="C1965" s="192" t="s">
        <v>1005</v>
      </c>
      <c r="D1965" s="192">
        <v>16980</v>
      </c>
      <c r="E1965" s="193">
        <v>44712</v>
      </c>
      <c r="F1965" s="205"/>
      <c r="G1965" s="205"/>
      <c r="H1965" s="205"/>
      <c r="I1965" s="187">
        <v>44817.09</v>
      </c>
      <c r="J1965" s="193">
        <v>44742</v>
      </c>
      <c r="K1965" s="192" t="s">
        <v>1516</v>
      </c>
      <c r="L1965" s="205"/>
      <c r="M1965" s="197" t="s">
        <v>1516</v>
      </c>
      <c r="N1965" s="187">
        <v>44817.09</v>
      </c>
      <c r="O1965" s="199"/>
      <c r="P1965" s="205"/>
      <c r="Q1965" s="205"/>
      <c r="R1965" s="205"/>
      <c r="S1965" s="205"/>
      <c r="T1965" s="187" t="s">
        <v>1509</v>
      </c>
      <c r="U1965" s="203">
        <v>1065</v>
      </c>
      <c r="V1965" s="201" t="s">
        <v>1039</v>
      </c>
      <c r="W1965" s="201" t="s">
        <v>1043</v>
      </c>
    </row>
    <row r="1966" spans="1:23" ht="52.5">
      <c r="A1966" s="197" t="s">
        <v>2014</v>
      </c>
      <c r="B1966" s="197" t="s">
        <v>2015</v>
      </c>
      <c r="C1966" s="192" t="s">
        <v>1005</v>
      </c>
      <c r="D1966" s="192">
        <v>17074</v>
      </c>
      <c r="E1966" s="193">
        <v>44742</v>
      </c>
      <c r="F1966" s="205"/>
      <c r="G1966" s="205"/>
      <c r="H1966" s="205"/>
      <c r="I1966" s="187">
        <v>28444.57</v>
      </c>
      <c r="J1966" s="193">
        <v>44773</v>
      </c>
      <c r="K1966" s="192" t="s">
        <v>1516</v>
      </c>
      <c r="L1966" s="205"/>
      <c r="M1966" s="197" t="s">
        <v>1516</v>
      </c>
      <c r="N1966" s="187">
        <v>28444.57</v>
      </c>
      <c r="O1966" s="199"/>
      <c r="P1966" s="205"/>
      <c r="Q1966" s="205"/>
      <c r="R1966" s="205"/>
      <c r="S1966" s="205"/>
      <c r="T1966" s="187" t="s">
        <v>1512</v>
      </c>
      <c r="U1966" s="203">
        <v>1034</v>
      </c>
      <c r="V1966" s="201" t="s">
        <v>1039</v>
      </c>
      <c r="W1966" s="201" t="s">
        <v>1043</v>
      </c>
    </row>
    <row r="1967" spans="1:23" ht="52.5">
      <c r="A1967" s="197" t="s">
        <v>2014</v>
      </c>
      <c r="B1967" s="197" t="s">
        <v>2015</v>
      </c>
      <c r="C1967" s="192" t="s">
        <v>1005</v>
      </c>
      <c r="D1967" s="192">
        <v>17075</v>
      </c>
      <c r="E1967" s="193">
        <v>44742</v>
      </c>
      <c r="F1967" s="205"/>
      <c r="G1967" s="205"/>
      <c r="H1967" s="205"/>
      <c r="I1967" s="187">
        <v>45285.59</v>
      </c>
      <c r="J1967" s="193">
        <v>44773</v>
      </c>
      <c r="K1967" s="192" t="s">
        <v>1516</v>
      </c>
      <c r="L1967" s="205"/>
      <c r="M1967" s="197" t="s">
        <v>1516</v>
      </c>
      <c r="N1967" s="187">
        <v>45285.59</v>
      </c>
      <c r="O1967" s="199"/>
      <c r="P1967" s="205"/>
      <c r="Q1967" s="205"/>
      <c r="R1967" s="205"/>
      <c r="S1967" s="205"/>
      <c r="T1967" s="187" t="s">
        <v>1512</v>
      </c>
      <c r="U1967" s="203">
        <v>1034</v>
      </c>
      <c r="V1967" s="201" t="s">
        <v>1039</v>
      </c>
      <c r="W1967" s="201" t="s">
        <v>1043</v>
      </c>
    </row>
    <row r="1968" spans="1:23" ht="52.5">
      <c r="A1968" s="197" t="s">
        <v>2014</v>
      </c>
      <c r="B1968" s="197" t="s">
        <v>2015</v>
      </c>
      <c r="C1968" s="192" t="s">
        <v>1005</v>
      </c>
      <c r="D1968" s="192">
        <v>17169</v>
      </c>
      <c r="E1968" s="193">
        <v>44773</v>
      </c>
      <c r="F1968" s="205"/>
      <c r="G1968" s="205"/>
      <c r="H1968" s="205"/>
      <c r="I1968" s="187">
        <v>28444.57</v>
      </c>
      <c r="J1968" s="193">
        <v>44804</v>
      </c>
      <c r="K1968" s="192" t="s">
        <v>1516</v>
      </c>
      <c r="L1968" s="205"/>
      <c r="M1968" s="197" t="s">
        <v>1516</v>
      </c>
      <c r="N1968" s="187">
        <v>28444.57</v>
      </c>
      <c r="O1968" s="199"/>
      <c r="P1968" s="205"/>
      <c r="Q1968" s="205"/>
      <c r="R1968" s="205"/>
      <c r="S1968" s="205"/>
      <c r="T1968" s="187" t="s">
        <v>1512</v>
      </c>
      <c r="U1968" s="203">
        <v>1003</v>
      </c>
      <c r="V1968" s="201" t="s">
        <v>1039</v>
      </c>
      <c r="W1968" s="201" t="s">
        <v>1043</v>
      </c>
    </row>
    <row r="1969" spans="1:23" ht="52.5">
      <c r="A1969" s="197" t="s">
        <v>2014</v>
      </c>
      <c r="B1969" s="197" t="s">
        <v>2015</v>
      </c>
      <c r="C1969" s="192" t="s">
        <v>1005</v>
      </c>
      <c r="D1969" s="192">
        <v>17170</v>
      </c>
      <c r="E1969" s="193">
        <v>44773</v>
      </c>
      <c r="F1969" s="205"/>
      <c r="G1969" s="205"/>
      <c r="H1969" s="205"/>
      <c r="I1969" s="187">
        <v>45925.78</v>
      </c>
      <c r="J1969" s="193">
        <v>44804</v>
      </c>
      <c r="K1969" s="192" t="s">
        <v>1516</v>
      </c>
      <c r="L1969" s="205"/>
      <c r="M1969" s="197" t="s">
        <v>1516</v>
      </c>
      <c r="N1969" s="187">
        <v>45925.78</v>
      </c>
      <c r="O1969" s="199"/>
      <c r="P1969" s="205"/>
      <c r="Q1969" s="205"/>
      <c r="R1969" s="205"/>
      <c r="S1969" s="205"/>
      <c r="T1969" s="187" t="s">
        <v>1512</v>
      </c>
      <c r="U1969" s="203">
        <v>1003</v>
      </c>
      <c r="V1969" s="201" t="s">
        <v>1039</v>
      </c>
      <c r="W1969" s="201" t="s">
        <v>1043</v>
      </c>
    </row>
    <row r="1970" spans="1:23" ht="52.5">
      <c r="A1970" s="197" t="s">
        <v>2014</v>
      </c>
      <c r="B1970" s="197" t="s">
        <v>2015</v>
      </c>
      <c r="C1970" s="192" t="s">
        <v>1005</v>
      </c>
      <c r="D1970" s="192">
        <v>17265</v>
      </c>
      <c r="E1970" s="193">
        <v>44804</v>
      </c>
      <c r="F1970" s="205"/>
      <c r="G1970" s="205"/>
      <c r="H1970" s="205"/>
      <c r="I1970" s="187">
        <v>25062.240000000002</v>
      </c>
      <c r="J1970" s="193">
        <v>44834</v>
      </c>
      <c r="K1970" s="192" t="s">
        <v>1516</v>
      </c>
      <c r="L1970" s="205"/>
      <c r="M1970" s="197" t="s">
        <v>1516</v>
      </c>
      <c r="N1970" s="187">
        <v>25062.240000000002</v>
      </c>
      <c r="O1970" s="199"/>
      <c r="P1970" s="205"/>
      <c r="Q1970" s="205"/>
      <c r="R1970" s="205"/>
      <c r="S1970" s="205"/>
      <c r="T1970" s="187" t="s">
        <v>1509</v>
      </c>
      <c r="U1970" s="203">
        <v>973</v>
      </c>
      <c r="V1970" s="201" t="s">
        <v>1039</v>
      </c>
      <c r="W1970" s="201" t="s">
        <v>1043</v>
      </c>
    </row>
    <row r="1971" spans="1:23" ht="52.5">
      <c r="A1971" s="197" t="s">
        <v>2014</v>
      </c>
      <c r="B1971" s="197" t="s">
        <v>2015</v>
      </c>
      <c r="C1971" s="192" t="s">
        <v>1005</v>
      </c>
      <c r="D1971" s="192">
        <v>17266</v>
      </c>
      <c r="E1971" s="193">
        <v>44804</v>
      </c>
      <c r="F1971" s="205"/>
      <c r="G1971" s="205"/>
      <c r="H1971" s="205"/>
      <c r="I1971" s="187">
        <v>45414.1</v>
      </c>
      <c r="J1971" s="193">
        <v>44834</v>
      </c>
      <c r="K1971" s="192" t="s">
        <v>1516</v>
      </c>
      <c r="L1971" s="205"/>
      <c r="M1971" s="197" t="s">
        <v>1516</v>
      </c>
      <c r="N1971" s="187">
        <v>45414.1</v>
      </c>
      <c r="O1971" s="199"/>
      <c r="P1971" s="205"/>
      <c r="Q1971" s="205"/>
      <c r="R1971" s="205"/>
      <c r="S1971" s="205"/>
      <c r="T1971" s="187" t="s">
        <v>1509</v>
      </c>
      <c r="U1971" s="203">
        <v>973</v>
      </c>
      <c r="V1971" s="201" t="s">
        <v>1039</v>
      </c>
      <c r="W1971" s="201" t="s">
        <v>1043</v>
      </c>
    </row>
    <row r="1972" spans="1:23" ht="52.5">
      <c r="A1972" s="197" t="s">
        <v>2014</v>
      </c>
      <c r="B1972" s="197" t="s">
        <v>2015</v>
      </c>
      <c r="C1972" s="192" t="s">
        <v>1005</v>
      </c>
      <c r="D1972" s="192">
        <v>17360</v>
      </c>
      <c r="E1972" s="193">
        <v>44834</v>
      </c>
      <c r="F1972" s="205"/>
      <c r="G1972" s="205"/>
      <c r="H1972" s="205"/>
      <c r="I1972" s="187">
        <v>25486.33</v>
      </c>
      <c r="J1972" s="193">
        <v>44865</v>
      </c>
      <c r="K1972" s="192" t="s">
        <v>1516</v>
      </c>
      <c r="L1972" s="205"/>
      <c r="M1972" s="197" t="s">
        <v>1516</v>
      </c>
      <c r="N1972" s="187">
        <v>25486.33</v>
      </c>
      <c r="O1972" s="199"/>
      <c r="P1972" s="205"/>
      <c r="Q1972" s="205"/>
      <c r="R1972" s="205"/>
      <c r="S1972" s="205"/>
      <c r="T1972" s="187" t="s">
        <v>1512</v>
      </c>
      <c r="U1972" s="203">
        <v>942</v>
      </c>
      <c r="V1972" s="201" t="s">
        <v>1039</v>
      </c>
      <c r="W1972" s="201" t="s">
        <v>1043</v>
      </c>
    </row>
    <row r="1973" spans="1:23" ht="52.5">
      <c r="A1973" s="197" t="s">
        <v>2014</v>
      </c>
      <c r="B1973" s="197" t="s">
        <v>2015</v>
      </c>
      <c r="C1973" s="192" t="s">
        <v>1005</v>
      </c>
      <c r="D1973" s="192">
        <v>17361</v>
      </c>
      <c r="E1973" s="193">
        <v>44834</v>
      </c>
      <c r="F1973" s="205"/>
      <c r="G1973" s="205"/>
      <c r="H1973" s="205"/>
      <c r="I1973" s="187">
        <v>44125.38</v>
      </c>
      <c r="J1973" s="193">
        <v>44865</v>
      </c>
      <c r="K1973" s="192" t="s">
        <v>1516</v>
      </c>
      <c r="L1973" s="205"/>
      <c r="M1973" s="197" t="s">
        <v>1516</v>
      </c>
      <c r="N1973" s="187">
        <v>44125.38</v>
      </c>
      <c r="O1973" s="199"/>
      <c r="P1973" s="205"/>
      <c r="Q1973" s="205"/>
      <c r="R1973" s="205"/>
      <c r="S1973" s="205"/>
      <c r="T1973" s="187" t="s">
        <v>1512</v>
      </c>
      <c r="U1973" s="203">
        <v>942</v>
      </c>
      <c r="V1973" s="201" t="s">
        <v>1039</v>
      </c>
      <c r="W1973" s="201" t="s">
        <v>1043</v>
      </c>
    </row>
    <row r="1974" spans="1:23" ht="52.5">
      <c r="A1974" s="197" t="s">
        <v>2014</v>
      </c>
      <c r="B1974" s="197" t="s">
        <v>2015</v>
      </c>
      <c r="C1974" s="192" t="s">
        <v>1005</v>
      </c>
      <c r="D1974" s="192">
        <v>17455</v>
      </c>
      <c r="E1974" s="193">
        <v>44865</v>
      </c>
      <c r="F1974" s="205"/>
      <c r="G1974" s="205"/>
      <c r="H1974" s="205"/>
      <c r="I1974" s="187">
        <v>25224.28</v>
      </c>
      <c r="J1974" s="193">
        <v>44895</v>
      </c>
      <c r="K1974" s="192" t="s">
        <v>1516</v>
      </c>
      <c r="L1974" s="205"/>
      <c r="M1974" s="197" t="s">
        <v>1516</v>
      </c>
      <c r="N1974" s="187">
        <v>25224.28</v>
      </c>
      <c r="O1974" s="199"/>
      <c r="P1974" s="205"/>
      <c r="Q1974" s="205"/>
      <c r="R1974" s="205"/>
      <c r="S1974" s="205"/>
      <c r="T1974" s="187" t="s">
        <v>1509</v>
      </c>
      <c r="U1974" s="203">
        <v>912</v>
      </c>
      <c r="V1974" s="201" t="s">
        <v>1039</v>
      </c>
      <c r="W1974" s="201" t="s">
        <v>1043</v>
      </c>
    </row>
    <row r="1975" spans="1:23" ht="52.5">
      <c r="A1975" s="197" t="s">
        <v>2014</v>
      </c>
      <c r="B1975" s="197" t="s">
        <v>2015</v>
      </c>
      <c r="C1975" s="192" t="s">
        <v>1005</v>
      </c>
      <c r="D1975" s="192">
        <v>17456</v>
      </c>
      <c r="E1975" s="193">
        <v>44865</v>
      </c>
      <c r="F1975" s="205"/>
      <c r="G1975" s="205"/>
      <c r="H1975" s="205"/>
      <c r="I1975" s="187">
        <v>43941.02</v>
      </c>
      <c r="J1975" s="193">
        <v>44895</v>
      </c>
      <c r="K1975" s="192" t="s">
        <v>1516</v>
      </c>
      <c r="L1975" s="205"/>
      <c r="M1975" s="197" t="s">
        <v>1516</v>
      </c>
      <c r="N1975" s="187">
        <v>43941.02</v>
      </c>
      <c r="O1975" s="199"/>
      <c r="P1975" s="205"/>
      <c r="Q1975" s="205"/>
      <c r="R1975" s="205"/>
      <c r="S1975" s="205"/>
      <c r="T1975" s="187" t="s">
        <v>1509</v>
      </c>
      <c r="U1975" s="203">
        <v>912</v>
      </c>
      <c r="V1975" s="201" t="s">
        <v>1039</v>
      </c>
      <c r="W1975" s="201" t="s">
        <v>1043</v>
      </c>
    </row>
    <row r="1976" spans="1:23" ht="52.5">
      <c r="A1976" s="197" t="s">
        <v>2014</v>
      </c>
      <c r="B1976" s="197" t="s">
        <v>2015</v>
      </c>
      <c r="C1976" s="192" t="s">
        <v>1005</v>
      </c>
      <c r="D1976" s="192">
        <v>17551</v>
      </c>
      <c r="E1976" s="193">
        <v>44895</v>
      </c>
      <c r="F1976" s="205"/>
      <c r="G1976" s="205"/>
      <c r="H1976" s="205"/>
      <c r="I1976" s="187">
        <v>25263.73</v>
      </c>
      <c r="J1976" s="193">
        <v>44924</v>
      </c>
      <c r="K1976" s="192" t="s">
        <v>1516</v>
      </c>
      <c r="L1976" s="205"/>
      <c r="M1976" s="197" t="s">
        <v>1516</v>
      </c>
      <c r="N1976" s="187">
        <v>25263.73</v>
      </c>
      <c r="O1976" s="199"/>
      <c r="P1976" s="205"/>
      <c r="Q1976" s="205"/>
      <c r="R1976" s="205"/>
      <c r="S1976" s="205"/>
      <c r="T1976" s="187" t="s">
        <v>1522</v>
      </c>
      <c r="U1976" s="203">
        <v>883</v>
      </c>
      <c r="V1976" s="201" t="s">
        <v>1039</v>
      </c>
      <c r="W1976" s="201" t="s">
        <v>1043</v>
      </c>
    </row>
    <row r="1977" spans="1:23" ht="52.5">
      <c r="A1977" s="197" t="s">
        <v>2014</v>
      </c>
      <c r="B1977" s="197" t="s">
        <v>2015</v>
      </c>
      <c r="C1977" s="192" t="s">
        <v>1005</v>
      </c>
      <c r="D1977" s="192">
        <v>17552</v>
      </c>
      <c r="E1977" s="193">
        <v>44895</v>
      </c>
      <c r="F1977" s="205"/>
      <c r="G1977" s="205"/>
      <c r="H1977" s="205"/>
      <c r="I1977" s="187">
        <v>44090.89</v>
      </c>
      <c r="J1977" s="193">
        <v>44924</v>
      </c>
      <c r="K1977" s="192" t="s">
        <v>1516</v>
      </c>
      <c r="L1977" s="205"/>
      <c r="M1977" s="197" t="s">
        <v>1516</v>
      </c>
      <c r="N1977" s="187">
        <v>44090.89</v>
      </c>
      <c r="O1977" s="199"/>
      <c r="P1977" s="205"/>
      <c r="Q1977" s="205"/>
      <c r="R1977" s="205"/>
      <c r="S1977" s="205"/>
      <c r="T1977" s="187" t="s">
        <v>1522</v>
      </c>
      <c r="U1977" s="203">
        <v>883</v>
      </c>
      <c r="V1977" s="201" t="s">
        <v>1039</v>
      </c>
      <c r="W1977" s="201" t="s">
        <v>1043</v>
      </c>
    </row>
    <row r="1978" spans="1:23" ht="52.5">
      <c r="A1978" s="197" t="s">
        <v>2014</v>
      </c>
      <c r="B1978" s="197" t="s">
        <v>2015</v>
      </c>
      <c r="C1978" s="192" t="s">
        <v>1005</v>
      </c>
      <c r="D1978" s="192">
        <v>17672</v>
      </c>
      <c r="E1978" s="193">
        <v>44924</v>
      </c>
      <c r="F1978" s="205"/>
      <c r="G1978" s="205"/>
      <c r="H1978" s="205"/>
      <c r="I1978" s="187">
        <v>25224.28</v>
      </c>
      <c r="J1978" s="193">
        <v>44957</v>
      </c>
      <c r="K1978" s="192" t="s">
        <v>1516</v>
      </c>
      <c r="L1978" s="205"/>
      <c r="M1978" s="197" t="s">
        <v>1516</v>
      </c>
      <c r="N1978" s="187">
        <v>25224.28</v>
      </c>
      <c r="O1978" s="199"/>
      <c r="P1978" s="205"/>
      <c r="Q1978" s="205"/>
      <c r="R1978" s="205"/>
      <c r="S1978" s="205"/>
      <c r="T1978" s="187" t="s">
        <v>1521</v>
      </c>
      <c r="U1978" s="203">
        <v>850</v>
      </c>
      <c r="V1978" s="201" t="s">
        <v>1039</v>
      </c>
      <c r="W1978" s="201" t="s">
        <v>1043</v>
      </c>
    </row>
    <row r="1979" spans="1:23" ht="52.5">
      <c r="A1979" s="197" t="s">
        <v>2014</v>
      </c>
      <c r="B1979" s="197" t="s">
        <v>2015</v>
      </c>
      <c r="C1979" s="192" t="s">
        <v>1005</v>
      </c>
      <c r="D1979" s="192">
        <v>17673</v>
      </c>
      <c r="E1979" s="193">
        <v>44924</v>
      </c>
      <c r="F1979" s="205"/>
      <c r="G1979" s="205"/>
      <c r="H1979" s="205"/>
      <c r="I1979" s="187">
        <v>43775.7</v>
      </c>
      <c r="J1979" s="193">
        <v>44957</v>
      </c>
      <c r="K1979" s="192" t="s">
        <v>1516</v>
      </c>
      <c r="L1979" s="205"/>
      <c r="M1979" s="197" t="s">
        <v>1516</v>
      </c>
      <c r="N1979" s="187">
        <v>43775.7</v>
      </c>
      <c r="O1979" s="199"/>
      <c r="P1979" s="205"/>
      <c r="Q1979" s="205"/>
      <c r="R1979" s="205"/>
      <c r="S1979" s="205"/>
      <c r="T1979" s="187" t="s">
        <v>1521</v>
      </c>
      <c r="U1979" s="203">
        <v>850</v>
      </c>
      <c r="V1979" s="201" t="s">
        <v>1039</v>
      </c>
      <c r="W1979" s="201" t="s">
        <v>1043</v>
      </c>
    </row>
    <row r="1980" spans="1:23" ht="52.5">
      <c r="A1980" s="197" t="s">
        <v>2014</v>
      </c>
      <c r="B1980" s="197" t="s">
        <v>2015</v>
      </c>
      <c r="C1980" s="192" t="s">
        <v>1005</v>
      </c>
      <c r="D1980" s="192">
        <v>17758</v>
      </c>
      <c r="E1980" s="193">
        <v>44957</v>
      </c>
      <c r="F1980" s="205"/>
      <c r="G1980" s="205"/>
      <c r="H1980" s="205"/>
      <c r="I1980" s="187">
        <v>25263.73</v>
      </c>
      <c r="J1980" s="193">
        <v>44985</v>
      </c>
      <c r="K1980" s="192" t="s">
        <v>1516</v>
      </c>
      <c r="L1980" s="205"/>
      <c r="M1980" s="197" t="s">
        <v>1516</v>
      </c>
      <c r="N1980" s="187">
        <v>25263.73</v>
      </c>
      <c r="O1980" s="199"/>
      <c r="P1980" s="205"/>
      <c r="Q1980" s="205"/>
      <c r="R1980" s="205"/>
      <c r="S1980" s="205"/>
      <c r="T1980" s="187" t="s">
        <v>1517</v>
      </c>
      <c r="U1980" s="203">
        <v>822</v>
      </c>
      <c r="V1980" s="201" t="s">
        <v>1039</v>
      </c>
      <c r="W1980" s="201" t="s">
        <v>1043</v>
      </c>
    </row>
    <row r="1981" spans="1:23" ht="52.5">
      <c r="A1981" s="197" t="s">
        <v>2014</v>
      </c>
      <c r="B1981" s="197" t="s">
        <v>2015</v>
      </c>
      <c r="C1981" s="192" t="s">
        <v>1005</v>
      </c>
      <c r="D1981" s="192">
        <v>17759</v>
      </c>
      <c r="E1981" s="193">
        <v>44957</v>
      </c>
      <c r="F1981" s="205"/>
      <c r="G1981" s="205"/>
      <c r="H1981" s="205"/>
      <c r="I1981" s="187">
        <v>43622.49</v>
      </c>
      <c r="J1981" s="193">
        <v>44985</v>
      </c>
      <c r="K1981" s="192" t="s">
        <v>1516</v>
      </c>
      <c r="L1981" s="205"/>
      <c r="M1981" s="197" t="s">
        <v>1516</v>
      </c>
      <c r="N1981" s="187">
        <v>43622.49</v>
      </c>
      <c r="O1981" s="199"/>
      <c r="P1981" s="205"/>
      <c r="Q1981" s="205"/>
      <c r="R1981" s="205"/>
      <c r="S1981" s="205"/>
      <c r="T1981" s="187" t="s">
        <v>1517</v>
      </c>
      <c r="U1981" s="203">
        <v>822</v>
      </c>
      <c r="V1981" s="201" t="s">
        <v>1039</v>
      </c>
      <c r="W1981" s="201" t="s">
        <v>1043</v>
      </c>
    </row>
    <row r="1982" spans="1:23" ht="52.5">
      <c r="A1982" s="197" t="s">
        <v>2014</v>
      </c>
      <c r="B1982" s="197" t="s">
        <v>2015</v>
      </c>
      <c r="C1982" s="192" t="s">
        <v>1005</v>
      </c>
      <c r="D1982" s="192">
        <v>17857</v>
      </c>
      <c r="E1982" s="193">
        <v>44985</v>
      </c>
      <c r="F1982" s="205"/>
      <c r="G1982" s="205"/>
      <c r="H1982" s="205"/>
      <c r="I1982" s="187">
        <v>25005.65</v>
      </c>
      <c r="J1982" s="193">
        <v>45016</v>
      </c>
      <c r="K1982" s="192" t="s">
        <v>1516</v>
      </c>
      <c r="L1982" s="205"/>
      <c r="M1982" s="197" t="s">
        <v>1516</v>
      </c>
      <c r="N1982" s="187">
        <v>25005.65</v>
      </c>
      <c r="O1982" s="199"/>
      <c r="P1982" s="205"/>
      <c r="Q1982" s="205"/>
      <c r="R1982" s="205"/>
      <c r="S1982" s="205"/>
      <c r="T1982" s="187" t="s">
        <v>1512</v>
      </c>
      <c r="U1982" s="203">
        <v>791</v>
      </c>
      <c r="V1982" s="201" t="s">
        <v>1039</v>
      </c>
      <c r="W1982" s="201" t="s">
        <v>1043</v>
      </c>
    </row>
    <row r="1983" spans="1:23" ht="52.5">
      <c r="A1983" s="197" t="s">
        <v>2014</v>
      </c>
      <c r="B1983" s="197" t="s">
        <v>2015</v>
      </c>
      <c r="C1983" s="192" t="s">
        <v>1005</v>
      </c>
      <c r="D1983" s="192">
        <v>17858</v>
      </c>
      <c r="E1983" s="193">
        <v>44985</v>
      </c>
      <c r="F1983" s="205"/>
      <c r="G1983" s="205"/>
      <c r="H1983" s="205"/>
      <c r="I1983" s="187">
        <v>43946.43</v>
      </c>
      <c r="J1983" s="193">
        <v>45016</v>
      </c>
      <c r="K1983" s="192" t="s">
        <v>1516</v>
      </c>
      <c r="L1983" s="205"/>
      <c r="M1983" s="197" t="s">
        <v>1516</v>
      </c>
      <c r="N1983" s="187">
        <v>43946.43</v>
      </c>
      <c r="O1983" s="199"/>
      <c r="P1983" s="205"/>
      <c r="Q1983" s="205"/>
      <c r="R1983" s="205"/>
      <c r="S1983" s="205"/>
      <c r="T1983" s="187" t="s">
        <v>1512</v>
      </c>
      <c r="U1983" s="203">
        <v>791</v>
      </c>
      <c r="V1983" s="201" t="s">
        <v>1039</v>
      </c>
      <c r="W1983" s="201" t="s">
        <v>1043</v>
      </c>
    </row>
    <row r="1984" spans="1:23" ht="52.5">
      <c r="A1984" s="197" t="s">
        <v>2014</v>
      </c>
      <c r="B1984" s="197" t="s">
        <v>2015</v>
      </c>
      <c r="C1984" s="192" t="s">
        <v>1005</v>
      </c>
      <c r="D1984" s="192">
        <v>17978</v>
      </c>
      <c r="E1984" s="193">
        <v>45016</v>
      </c>
      <c r="F1984" s="205"/>
      <c r="G1984" s="205"/>
      <c r="H1984" s="205"/>
      <c r="I1984" s="187">
        <v>30220.82</v>
      </c>
      <c r="J1984" s="193">
        <v>45044</v>
      </c>
      <c r="K1984" s="192" t="s">
        <v>1516</v>
      </c>
      <c r="L1984" s="205"/>
      <c r="M1984" s="197" t="s">
        <v>1516</v>
      </c>
      <c r="N1984" s="187">
        <v>30220.82</v>
      </c>
      <c r="O1984" s="199"/>
      <c r="P1984" s="205"/>
      <c r="Q1984" s="205"/>
      <c r="R1984" s="205"/>
      <c r="S1984" s="205"/>
      <c r="T1984" s="187" t="s">
        <v>1517</v>
      </c>
      <c r="U1984" s="203">
        <v>763</v>
      </c>
      <c r="V1984" s="201" t="s">
        <v>1039</v>
      </c>
      <c r="W1984" s="201" t="s">
        <v>1043</v>
      </c>
    </row>
    <row r="1985" spans="1:23" ht="52.5">
      <c r="A1985" s="197" t="s">
        <v>2014</v>
      </c>
      <c r="B1985" s="197" t="s">
        <v>2015</v>
      </c>
      <c r="C1985" s="192" t="s">
        <v>1005</v>
      </c>
      <c r="D1985" s="192">
        <v>17979</v>
      </c>
      <c r="E1985" s="193">
        <v>45016</v>
      </c>
      <c r="F1985" s="205"/>
      <c r="G1985" s="205"/>
      <c r="H1985" s="205"/>
      <c r="I1985" s="187">
        <v>53723.18</v>
      </c>
      <c r="J1985" s="193">
        <v>45044</v>
      </c>
      <c r="K1985" s="192" t="s">
        <v>1516</v>
      </c>
      <c r="L1985" s="205"/>
      <c r="M1985" s="197" t="s">
        <v>1516</v>
      </c>
      <c r="N1985" s="187">
        <v>53723.18</v>
      </c>
      <c r="O1985" s="199"/>
      <c r="P1985" s="205"/>
      <c r="Q1985" s="205"/>
      <c r="R1985" s="205"/>
      <c r="S1985" s="205"/>
      <c r="T1985" s="187" t="s">
        <v>1517</v>
      </c>
      <c r="U1985" s="203">
        <v>763</v>
      </c>
      <c r="V1985" s="201" t="s">
        <v>1039</v>
      </c>
      <c r="W1985" s="201" t="s">
        <v>1043</v>
      </c>
    </row>
    <row r="1986" spans="1:23" ht="52.5">
      <c r="A1986" s="197" t="s">
        <v>2014</v>
      </c>
      <c r="B1986" s="197" t="s">
        <v>2015</v>
      </c>
      <c r="C1986" s="192" t="s">
        <v>1005</v>
      </c>
      <c r="D1986" s="192">
        <v>18045</v>
      </c>
      <c r="E1986" s="193">
        <v>45044</v>
      </c>
      <c r="F1986" s="205"/>
      <c r="G1986" s="205"/>
      <c r="H1986" s="205"/>
      <c r="I1986" s="187">
        <v>30110.63</v>
      </c>
      <c r="J1986" s="193">
        <v>45077</v>
      </c>
      <c r="K1986" s="192" t="s">
        <v>1516</v>
      </c>
      <c r="L1986" s="205"/>
      <c r="M1986" s="197" t="s">
        <v>1516</v>
      </c>
      <c r="N1986" s="187">
        <v>30110.63</v>
      </c>
      <c r="O1986" s="199"/>
      <c r="P1986" s="205"/>
      <c r="Q1986" s="205"/>
      <c r="R1986" s="205"/>
      <c r="S1986" s="205"/>
      <c r="T1986" s="187" t="s">
        <v>1521</v>
      </c>
      <c r="U1986" s="203">
        <v>730</v>
      </c>
      <c r="V1986" s="201" t="s">
        <v>1039</v>
      </c>
      <c r="W1986" s="201" t="s">
        <v>1043</v>
      </c>
    </row>
    <row r="1987" spans="1:23" ht="52.5">
      <c r="A1987" s="197" t="s">
        <v>2014</v>
      </c>
      <c r="B1987" s="197" t="s">
        <v>2015</v>
      </c>
      <c r="C1987" s="192" t="s">
        <v>1005</v>
      </c>
      <c r="D1987" s="192">
        <v>18046</v>
      </c>
      <c r="E1987" s="193">
        <v>45044</v>
      </c>
      <c r="F1987" s="205"/>
      <c r="G1987" s="205"/>
      <c r="H1987" s="205"/>
      <c r="I1987" s="187">
        <v>53851.66</v>
      </c>
      <c r="J1987" s="193">
        <v>45077</v>
      </c>
      <c r="K1987" s="192" t="s">
        <v>1516</v>
      </c>
      <c r="L1987" s="205"/>
      <c r="M1987" s="197" t="s">
        <v>1516</v>
      </c>
      <c r="N1987" s="187">
        <v>53851.66</v>
      </c>
      <c r="O1987" s="199"/>
      <c r="P1987" s="205"/>
      <c r="Q1987" s="205"/>
      <c r="R1987" s="205"/>
      <c r="S1987" s="205"/>
      <c r="T1987" s="187" t="s">
        <v>1521</v>
      </c>
      <c r="U1987" s="203">
        <v>730</v>
      </c>
      <c r="V1987" s="201" t="s">
        <v>1039</v>
      </c>
      <c r="W1987" s="201" t="s">
        <v>1043</v>
      </c>
    </row>
    <row r="1988" spans="1:23" ht="52.5">
      <c r="A1988" s="197" t="s">
        <v>2014</v>
      </c>
      <c r="B1988" s="197" t="s">
        <v>2015</v>
      </c>
      <c r="C1988" s="192" t="s">
        <v>1005</v>
      </c>
      <c r="D1988" s="192">
        <v>18125</v>
      </c>
      <c r="E1988" s="193">
        <v>45077</v>
      </c>
      <c r="F1988" s="205"/>
      <c r="G1988" s="205"/>
      <c r="H1988" s="205"/>
      <c r="I1988" s="187">
        <v>26423.24</v>
      </c>
      <c r="J1988" s="193">
        <v>45107</v>
      </c>
      <c r="K1988" s="192" t="s">
        <v>1516</v>
      </c>
      <c r="L1988" s="205"/>
      <c r="M1988" s="197" t="s">
        <v>1516</v>
      </c>
      <c r="N1988" s="187">
        <v>26423.24</v>
      </c>
      <c r="O1988" s="199"/>
      <c r="P1988" s="205"/>
      <c r="Q1988" s="205"/>
      <c r="R1988" s="205"/>
      <c r="S1988" s="205"/>
      <c r="T1988" s="187" t="s">
        <v>1509</v>
      </c>
      <c r="U1988" s="203">
        <v>700</v>
      </c>
      <c r="V1988" s="201" t="s">
        <v>1039</v>
      </c>
      <c r="W1988" s="201" t="s">
        <v>1043</v>
      </c>
    </row>
    <row r="1989" spans="1:23" ht="52.5">
      <c r="A1989" s="197" t="s">
        <v>2014</v>
      </c>
      <c r="B1989" s="197" t="s">
        <v>2015</v>
      </c>
      <c r="C1989" s="192" t="s">
        <v>1005</v>
      </c>
      <c r="D1989" s="192">
        <v>18126</v>
      </c>
      <c r="E1989" s="193">
        <v>45077</v>
      </c>
      <c r="F1989" s="205"/>
      <c r="G1989" s="205"/>
      <c r="H1989" s="205"/>
      <c r="I1989" s="187">
        <v>41616.99</v>
      </c>
      <c r="J1989" s="193">
        <v>45107</v>
      </c>
      <c r="K1989" s="192" t="s">
        <v>1516</v>
      </c>
      <c r="L1989" s="205"/>
      <c r="M1989" s="197" t="s">
        <v>1516</v>
      </c>
      <c r="N1989" s="187">
        <v>41616.99</v>
      </c>
      <c r="O1989" s="199"/>
      <c r="P1989" s="205"/>
      <c r="Q1989" s="205"/>
      <c r="R1989" s="205"/>
      <c r="S1989" s="205"/>
      <c r="T1989" s="187" t="s">
        <v>1509</v>
      </c>
      <c r="U1989" s="203">
        <v>700</v>
      </c>
      <c r="V1989" s="201" t="s">
        <v>1039</v>
      </c>
      <c r="W1989" s="201" t="s">
        <v>1043</v>
      </c>
    </row>
    <row r="1990" spans="1:23" ht="52.5">
      <c r="A1990" s="197" t="s">
        <v>2014</v>
      </c>
      <c r="B1990" s="197" t="s">
        <v>2015</v>
      </c>
      <c r="C1990" s="192" t="s">
        <v>1005</v>
      </c>
      <c r="D1990" s="192">
        <v>18204</v>
      </c>
      <c r="E1990" s="193">
        <v>45107</v>
      </c>
      <c r="F1990" s="205"/>
      <c r="G1990" s="205"/>
      <c r="H1990" s="205"/>
      <c r="I1990" s="187">
        <v>29413.61</v>
      </c>
      <c r="J1990" s="193">
        <v>45138</v>
      </c>
      <c r="K1990" s="192" t="s">
        <v>1516</v>
      </c>
      <c r="L1990" s="205"/>
      <c r="M1990" s="197" t="s">
        <v>1516</v>
      </c>
      <c r="N1990" s="187">
        <v>29413.61</v>
      </c>
      <c r="O1990" s="199"/>
      <c r="P1990" s="205"/>
      <c r="Q1990" s="205"/>
      <c r="R1990" s="205"/>
      <c r="S1990" s="205"/>
      <c r="T1990" s="187" t="s">
        <v>1512</v>
      </c>
      <c r="U1990" s="203">
        <v>669</v>
      </c>
      <c r="V1990" s="201" t="s">
        <v>1039</v>
      </c>
      <c r="W1990" s="201" t="s">
        <v>1043</v>
      </c>
    </row>
    <row r="1991" spans="1:23" ht="52.5">
      <c r="A1991" s="197" t="s">
        <v>2014</v>
      </c>
      <c r="B1991" s="197" t="s">
        <v>2015</v>
      </c>
      <c r="C1991" s="192" t="s">
        <v>1005</v>
      </c>
      <c r="D1991" s="192">
        <v>18205</v>
      </c>
      <c r="E1991" s="193">
        <v>45107</v>
      </c>
      <c r="F1991" s="205"/>
      <c r="G1991" s="205"/>
      <c r="H1991" s="205"/>
      <c r="I1991" s="187">
        <v>52073.78</v>
      </c>
      <c r="J1991" s="193">
        <v>45138</v>
      </c>
      <c r="K1991" s="192" t="s">
        <v>1516</v>
      </c>
      <c r="L1991" s="205"/>
      <c r="M1991" s="197" t="s">
        <v>1516</v>
      </c>
      <c r="N1991" s="187">
        <v>52073.78</v>
      </c>
      <c r="O1991" s="199"/>
      <c r="P1991" s="205"/>
      <c r="Q1991" s="205"/>
      <c r="R1991" s="205"/>
      <c r="S1991" s="205"/>
      <c r="T1991" s="187" t="s">
        <v>1512</v>
      </c>
      <c r="U1991" s="203">
        <v>669</v>
      </c>
      <c r="V1991" s="201" t="s">
        <v>1039</v>
      </c>
      <c r="W1991" s="201" t="s">
        <v>1043</v>
      </c>
    </row>
    <row r="1992" spans="1:23" ht="52.5">
      <c r="A1992" s="197" t="s">
        <v>2014</v>
      </c>
      <c r="B1992" s="197" t="s">
        <v>2015</v>
      </c>
      <c r="C1992" s="192" t="s">
        <v>1005</v>
      </c>
      <c r="D1992" s="192">
        <v>18283</v>
      </c>
      <c r="E1992" s="193">
        <v>45138</v>
      </c>
      <c r="F1992" s="205"/>
      <c r="G1992" s="205"/>
      <c r="H1992" s="205"/>
      <c r="I1992" s="187">
        <v>29343.29</v>
      </c>
      <c r="J1992" s="193">
        <v>45169</v>
      </c>
      <c r="K1992" s="192" t="s">
        <v>1516</v>
      </c>
      <c r="L1992" s="205"/>
      <c r="M1992" s="197" t="s">
        <v>1516</v>
      </c>
      <c r="N1992" s="187">
        <v>29343.29</v>
      </c>
      <c r="O1992" s="199"/>
      <c r="P1992" s="205"/>
      <c r="Q1992" s="205"/>
      <c r="R1992" s="205"/>
      <c r="S1992" s="205"/>
      <c r="T1992" s="187" t="s">
        <v>1512</v>
      </c>
      <c r="U1992" s="203">
        <v>638</v>
      </c>
      <c r="V1992" s="201" t="s">
        <v>1039</v>
      </c>
      <c r="W1992" s="201" t="s">
        <v>1043</v>
      </c>
    </row>
    <row r="1993" spans="1:23" ht="52.5">
      <c r="A1993" s="197" t="s">
        <v>2014</v>
      </c>
      <c r="B1993" s="197" t="s">
        <v>2015</v>
      </c>
      <c r="C1993" s="192" t="s">
        <v>1005</v>
      </c>
      <c r="D1993" s="192">
        <v>18284</v>
      </c>
      <c r="E1993" s="193">
        <v>45138</v>
      </c>
      <c r="F1993" s="205"/>
      <c r="G1993" s="205"/>
      <c r="H1993" s="205"/>
      <c r="I1993" s="187">
        <v>51782.63</v>
      </c>
      <c r="J1993" s="193">
        <v>45169</v>
      </c>
      <c r="K1993" s="192" t="s">
        <v>1516</v>
      </c>
      <c r="L1993" s="205"/>
      <c r="M1993" s="197" t="s">
        <v>1516</v>
      </c>
      <c r="N1993" s="187">
        <v>51782.63</v>
      </c>
      <c r="O1993" s="199"/>
      <c r="P1993" s="205"/>
      <c r="Q1993" s="205"/>
      <c r="R1993" s="205"/>
      <c r="S1993" s="205"/>
      <c r="T1993" s="187" t="s">
        <v>1512</v>
      </c>
      <c r="U1993" s="203">
        <v>638</v>
      </c>
      <c r="V1993" s="201" t="s">
        <v>1039</v>
      </c>
      <c r="W1993" s="201" t="s">
        <v>1043</v>
      </c>
    </row>
    <row r="1994" spans="1:23" ht="52.5">
      <c r="A1994" s="197" t="s">
        <v>2014</v>
      </c>
      <c r="B1994" s="197" t="s">
        <v>2015</v>
      </c>
      <c r="C1994" s="192" t="s">
        <v>1005</v>
      </c>
      <c r="D1994" s="192">
        <v>18365</v>
      </c>
      <c r="E1994" s="193">
        <v>45169</v>
      </c>
      <c r="F1994" s="205"/>
      <c r="G1994" s="205"/>
      <c r="H1994" s="205"/>
      <c r="I1994" s="187">
        <v>28946.79</v>
      </c>
      <c r="J1994" s="193">
        <v>45198</v>
      </c>
      <c r="K1994" s="192" t="s">
        <v>1516</v>
      </c>
      <c r="L1994" s="205"/>
      <c r="M1994" s="197" t="s">
        <v>1516</v>
      </c>
      <c r="N1994" s="187">
        <v>28946.79</v>
      </c>
      <c r="O1994" s="199"/>
      <c r="P1994" s="205"/>
      <c r="Q1994" s="205"/>
      <c r="R1994" s="205"/>
      <c r="S1994" s="205"/>
      <c r="T1994" s="187" t="s">
        <v>1522</v>
      </c>
      <c r="U1994" s="203">
        <v>609</v>
      </c>
      <c r="V1994" s="201" t="s">
        <v>1039</v>
      </c>
      <c r="W1994" s="201" t="s">
        <v>1043</v>
      </c>
    </row>
    <row r="1995" spans="1:23" ht="52.5">
      <c r="A1995" s="197" t="s">
        <v>2014</v>
      </c>
      <c r="B1995" s="197" t="s">
        <v>2015</v>
      </c>
      <c r="C1995" s="192" t="s">
        <v>1005</v>
      </c>
      <c r="D1995" s="192">
        <v>18366</v>
      </c>
      <c r="E1995" s="193">
        <v>45169</v>
      </c>
      <c r="F1995" s="205"/>
      <c r="G1995" s="205"/>
      <c r="H1995" s="205"/>
      <c r="I1995" s="187">
        <v>51812.55</v>
      </c>
      <c r="J1995" s="193">
        <v>45198</v>
      </c>
      <c r="K1995" s="192" t="s">
        <v>1516</v>
      </c>
      <c r="L1995" s="205"/>
      <c r="M1995" s="197" t="s">
        <v>1516</v>
      </c>
      <c r="N1995" s="187">
        <v>51812.55</v>
      </c>
      <c r="O1995" s="199"/>
      <c r="P1995" s="205"/>
      <c r="Q1995" s="205"/>
      <c r="R1995" s="205"/>
      <c r="S1995" s="205"/>
      <c r="T1995" s="187" t="s">
        <v>1522</v>
      </c>
      <c r="U1995" s="203">
        <v>609</v>
      </c>
      <c r="V1995" s="201" t="s">
        <v>1039</v>
      </c>
      <c r="W1995" s="201" t="s">
        <v>1043</v>
      </c>
    </row>
    <row r="1996" spans="1:23" ht="52.5">
      <c r="A1996" s="197" t="s">
        <v>2014</v>
      </c>
      <c r="B1996" s="197" t="s">
        <v>2015</v>
      </c>
      <c r="C1996" s="192" t="s">
        <v>1005</v>
      </c>
      <c r="D1996" s="192">
        <v>18444</v>
      </c>
      <c r="E1996" s="193">
        <v>45198</v>
      </c>
      <c r="F1996" s="205"/>
      <c r="G1996" s="205"/>
      <c r="H1996" s="205"/>
      <c r="I1996" s="187">
        <v>24782.93</v>
      </c>
      <c r="J1996" s="193">
        <v>45230</v>
      </c>
      <c r="K1996" s="192" t="s">
        <v>1516</v>
      </c>
      <c r="L1996" s="205"/>
      <c r="M1996" s="197" t="s">
        <v>1516</v>
      </c>
      <c r="N1996" s="187">
        <v>24782.93</v>
      </c>
      <c r="O1996" s="199"/>
      <c r="P1996" s="205"/>
      <c r="Q1996" s="205"/>
      <c r="R1996" s="205"/>
      <c r="S1996" s="205"/>
      <c r="T1996" s="187" t="s">
        <v>1527</v>
      </c>
      <c r="U1996" s="203">
        <v>577</v>
      </c>
      <c r="V1996" s="201" t="s">
        <v>1039</v>
      </c>
      <c r="W1996" s="201" t="s">
        <v>1043</v>
      </c>
    </row>
    <row r="1997" spans="1:23" ht="52.5">
      <c r="A1997" s="197" t="s">
        <v>2014</v>
      </c>
      <c r="B1997" s="197" t="s">
        <v>2015</v>
      </c>
      <c r="C1997" s="192" t="s">
        <v>1005</v>
      </c>
      <c r="D1997" s="192">
        <v>18445</v>
      </c>
      <c r="E1997" s="193">
        <v>45198</v>
      </c>
      <c r="F1997" s="205"/>
      <c r="G1997" s="205"/>
      <c r="H1997" s="205"/>
      <c r="I1997" s="187">
        <v>42104.13</v>
      </c>
      <c r="J1997" s="193">
        <v>45230</v>
      </c>
      <c r="K1997" s="192" t="s">
        <v>1516</v>
      </c>
      <c r="L1997" s="205"/>
      <c r="M1997" s="197" t="s">
        <v>1516</v>
      </c>
      <c r="N1997" s="187">
        <v>42104.13</v>
      </c>
      <c r="O1997" s="199"/>
      <c r="P1997" s="205"/>
      <c r="Q1997" s="205"/>
      <c r="R1997" s="205"/>
      <c r="S1997" s="205"/>
      <c r="T1997" s="187" t="s">
        <v>1527</v>
      </c>
      <c r="U1997" s="203">
        <v>577</v>
      </c>
      <c r="V1997" s="201" t="s">
        <v>1039</v>
      </c>
      <c r="W1997" s="201" t="s">
        <v>1043</v>
      </c>
    </row>
    <row r="1998" spans="1:23" ht="52.5">
      <c r="A1998" s="197" t="s">
        <v>2014</v>
      </c>
      <c r="B1998" s="197" t="s">
        <v>2015</v>
      </c>
      <c r="C1998" s="192" t="s">
        <v>1005</v>
      </c>
      <c r="D1998" s="192">
        <v>18518</v>
      </c>
      <c r="E1998" s="193">
        <v>45230</v>
      </c>
      <c r="F1998" s="205"/>
      <c r="G1998" s="205"/>
      <c r="H1998" s="205"/>
      <c r="I1998" s="187">
        <v>28705.71</v>
      </c>
      <c r="J1998" s="193">
        <v>45260</v>
      </c>
      <c r="K1998" s="192" t="s">
        <v>1516</v>
      </c>
      <c r="L1998" s="205"/>
      <c r="M1998" s="197" t="s">
        <v>1516</v>
      </c>
      <c r="N1998" s="187">
        <v>28705.71</v>
      </c>
      <c r="O1998" s="199"/>
      <c r="P1998" s="205"/>
      <c r="Q1998" s="205"/>
      <c r="R1998" s="205"/>
      <c r="S1998" s="205"/>
      <c r="T1998" s="187" t="s">
        <v>1509</v>
      </c>
      <c r="U1998" s="203">
        <v>547</v>
      </c>
      <c r="V1998" s="201" t="s">
        <v>1039</v>
      </c>
      <c r="W1998" s="201" t="s">
        <v>1043</v>
      </c>
    </row>
    <row r="1999" spans="1:23" ht="52.5">
      <c r="A1999" s="197" t="s">
        <v>2014</v>
      </c>
      <c r="B1999" s="197" t="s">
        <v>2015</v>
      </c>
      <c r="C1999" s="192" t="s">
        <v>1005</v>
      </c>
      <c r="D1999" s="192">
        <v>18519</v>
      </c>
      <c r="E1999" s="193">
        <v>45230</v>
      </c>
      <c r="F1999" s="205"/>
      <c r="G1999" s="205"/>
      <c r="H1999" s="205"/>
      <c r="I1999" s="187">
        <v>36640.28</v>
      </c>
      <c r="J1999" s="193">
        <v>45260</v>
      </c>
      <c r="K1999" s="192" t="s">
        <v>1516</v>
      </c>
      <c r="L1999" s="205"/>
      <c r="M1999" s="197" t="s">
        <v>1516</v>
      </c>
      <c r="N1999" s="187">
        <v>36640.28</v>
      </c>
      <c r="O1999" s="199"/>
      <c r="P1999" s="205"/>
      <c r="Q1999" s="205"/>
      <c r="R1999" s="205"/>
      <c r="S1999" s="205"/>
      <c r="T1999" s="187" t="s">
        <v>1509</v>
      </c>
      <c r="U1999" s="203">
        <v>547</v>
      </c>
      <c r="V1999" s="201" t="s">
        <v>1039</v>
      </c>
      <c r="W1999" s="201" t="s">
        <v>1043</v>
      </c>
    </row>
    <row r="2000" spans="1:23" ht="52.5">
      <c r="A2000" s="197" t="s">
        <v>2014</v>
      </c>
      <c r="B2000" s="197" t="s">
        <v>2015</v>
      </c>
      <c r="C2000" s="192" t="s">
        <v>1005</v>
      </c>
      <c r="D2000" s="192">
        <v>18592</v>
      </c>
      <c r="E2000" s="193">
        <v>45260</v>
      </c>
      <c r="F2000" s="205"/>
      <c r="G2000" s="205"/>
      <c r="H2000" s="205"/>
      <c r="I2000" s="187">
        <v>24424.68</v>
      </c>
      <c r="J2000" s="193">
        <v>45288</v>
      </c>
      <c r="K2000" s="192" t="s">
        <v>1516</v>
      </c>
      <c r="L2000" s="205"/>
      <c r="M2000" s="197" t="s">
        <v>1516</v>
      </c>
      <c r="N2000" s="187">
        <v>24424.68</v>
      </c>
      <c r="O2000" s="199"/>
      <c r="P2000" s="205"/>
      <c r="Q2000" s="205"/>
      <c r="R2000" s="205"/>
      <c r="S2000" s="205"/>
      <c r="T2000" s="187" t="s">
        <v>1517</v>
      </c>
      <c r="U2000" s="203">
        <v>519</v>
      </c>
      <c r="V2000" s="201" t="s">
        <v>1039</v>
      </c>
      <c r="W2000" s="201" t="s">
        <v>1043</v>
      </c>
    </row>
    <row r="2001" spans="1:23" ht="52.5">
      <c r="A2001" s="197" t="s">
        <v>2014</v>
      </c>
      <c r="B2001" s="197" t="s">
        <v>2015</v>
      </c>
      <c r="C2001" s="192" t="s">
        <v>1005</v>
      </c>
      <c r="D2001" s="192">
        <v>18593</v>
      </c>
      <c r="E2001" s="193">
        <v>45260</v>
      </c>
      <c r="F2001" s="205"/>
      <c r="G2001" s="205"/>
      <c r="H2001" s="205"/>
      <c r="I2001" s="187">
        <v>51896.41</v>
      </c>
      <c r="J2001" s="193">
        <v>45288</v>
      </c>
      <c r="K2001" s="192" t="s">
        <v>1516</v>
      </c>
      <c r="L2001" s="205"/>
      <c r="M2001" s="197" t="s">
        <v>1516</v>
      </c>
      <c r="N2001" s="187">
        <v>51896.41</v>
      </c>
      <c r="O2001" s="199"/>
      <c r="P2001" s="205"/>
      <c r="Q2001" s="205"/>
      <c r="R2001" s="205"/>
      <c r="S2001" s="205"/>
      <c r="T2001" s="187" t="s">
        <v>1517</v>
      </c>
      <c r="U2001" s="203">
        <v>519</v>
      </c>
      <c r="V2001" s="201" t="s">
        <v>1039</v>
      </c>
      <c r="W2001" s="201" t="s">
        <v>1043</v>
      </c>
    </row>
    <row r="2002" spans="1:23" ht="52.5">
      <c r="A2002" s="197" t="s">
        <v>2014</v>
      </c>
      <c r="B2002" s="197" t="s">
        <v>2015</v>
      </c>
      <c r="C2002" s="192" t="s">
        <v>1005</v>
      </c>
      <c r="D2002" s="192">
        <v>18720</v>
      </c>
      <c r="E2002" s="193">
        <v>45289</v>
      </c>
      <c r="F2002" s="205"/>
      <c r="G2002" s="205"/>
      <c r="H2002" s="205"/>
      <c r="I2002" s="187">
        <v>26924.21</v>
      </c>
      <c r="J2002" s="193">
        <v>45322</v>
      </c>
      <c r="K2002" s="192" t="s">
        <v>1516</v>
      </c>
      <c r="L2002" s="205"/>
      <c r="M2002" s="197" t="s">
        <v>1516</v>
      </c>
      <c r="N2002" s="187">
        <v>26924.21</v>
      </c>
      <c r="O2002" s="199"/>
      <c r="P2002" s="205"/>
      <c r="Q2002" s="205"/>
      <c r="R2002" s="205"/>
      <c r="S2002" s="205"/>
      <c r="T2002" s="187" t="s">
        <v>1521</v>
      </c>
      <c r="U2002" s="203">
        <v>485</v>
      </c>
      <c r="V2002" s="201" t="s">
        <v>1039</v>
      </c>
      <c r="W2002" s="201" t="s">
        <v>1043</v>
      </c>
    </row>
    <row r="2003" spans="1:23" ht="52.5">
      <c r="A2003" s="197" t="s">
        <v>2014</v>
      </c>
      <c r="B2003" s="197" t="s">
        <v>2015</v>
      </c>
      <c r="C2003" s="192" t="s">
        <v>1005</v>
      </c>
      <c r="D2003" s="192">
        <v>18721</v>
      </c>
      <c r="E2003" s="193">
        <v>45289</v>
      </c>
      <c r="F2003" s="205"/>
      <c r="G2003" s="205"/>
      <c r="H2003" s="205"/>
      <c r="I2003" s="187">
        <v>54144.85</v>
      </c>
      <c r="J2003" s="193">
        <v>45322</v>
      </c>
      <c r="K2003" s="192" t="s">
        <v>1516</v>
      </c>
      <c r="L2003" s="205"/>
      <c r="M2003" s="197" t="s">
        <v>1516</v>
      </c>
      <c r="N2003" s="187">
        <v>54144.85</v>
      </c>
      <c r="O2003" s="199"/>
      <c r="P2003" s="205"/>
      <c r="Q2003" s="205"/>
      <c r="R2003" s="205"/>
      <c r="S2003" s="205"/>
      <c r="T2003" s="187" t="s">
        <v>1521</v>
      </c>
      <c r="U2003" s="203">
        <v>485</v>
      </c>
      <c r="V2003" s="201" t="s">
        <v>1039</v>
      </c>
      <c r="W2003" s="201" t="s">
        <v>1043</v>
      </c>
    </row>
    <row r="2004" spans="1:23" ht="52.5">
      <c r="A2004" s="197" t="s">
        <v>2014</v>
      </c>
      <c r="B2004" s="197" t="s">
        <v>2015</v>
      </c>
      <c r="C2004" s="192" t="s">
        <v>1005</v>
      </c>
      <c r="D2004" s="192">
        <v>18809</v>
      </c>
      <c r="E2004" s="193">
        <v>45322</v>
      </c>
      <c r="F2004" s="205"/>
      <c r="G2004" s="205"/>
      <c r="H2004" s="205"/>
      <c r="I2004" s="187">
        <v>29319.64</v>
      </c>
      <c r="J2004" s="193">
        <v>45351</v>
      </c>
      <c r="K2004" s="192" t="s">
        <v>1516</v>
      </c>
      <c r="L2004" s="205"/>
      <c r="M2004" s="197" t="s">
        <v>1516</v>
      </c>
      <c r="N2004" s="187">
        <v>29319.64</v>
      </c>
      <c r="O2004" s="199"/>
      <c r="P2004" s="205"/>
      <c r="Q2004" s="205"/>
      <c r="R2004" s="205"/>
      <c r="S2004" s="205"/>
      <c r="T2004" s="187" t="s">
        <v>1522</v>
      </c>
      <c r="U2004" s="203">
        <v>456</v>
      </c>
      <c r="V2004" s="201" t="s">
        <v>1039</v>
      </c>
      <c r="W2004" s="201" t="s">
        <v>1043</v>
      </c>
    </row>
    <row r="2005" spans="1:23" ht="52.5">
      <c r="A2005" s="197" t="s">
        <v>2014</v>
      </c>
      <c r="B2005" s="197" t="s">
        <v>2015</v>
      </c>
      <c r="C2005" s="192" t="s">
        <v>1005</v>
      </c>
      <c r="D2005" s="192">
        <v>18810</v>
      </c>
      <c r="E2005" s="193">
        <v>45322</v>
      </c>
      <c r="F2005" s="205"/>
      <c r="G2005" s="205"/>
      <c r="H2005" s="205"/>
      <c r="I2005" s="187">
        <v>51627.77</v>
      </c>
      <c r="J2005" s="193">
        <v>45351</v>
      </c>
      <c r="K2005" s="192" t="s">
        <v>1516</v>
      </c>
      <c r="L2005" s="205"/>
      <c r="M2005" s="197" t="s">
        <v>1516</v>
      </c>
      <c r="N2005" s="187">
        <v>51627.77</v>
      </c>
      <c r="O2005" s="199"/>
      <c r="P2005" s="205"/>
      <c r="Q2005" s="205"/>
      <c r="R2005" s="205"/>
      <c r="S2005" s="205"/>
      <c r="T2005" s="187" t="s">
        <v>1522</v>
      </c>
      <c r="U2005" s="203">
        <v>456</v>
      </c>
      <c r="V2005" s="201" t="s">
        <v>1039</v>
      </c>
      <c r="W2005" s="201" t="s">
        <v>1043</v>
      </c>
    </row>
    <row r="2006" spans="1:23" ht="52.5">
      <c r="A2006" s="197" t="s">
        <v>2014</v>
      </c>
      <c r="B2006" s="197" t="s">
        <v>2015</v>
      </c>
      <c r="C2006" s="192" t="s">
        <v>1005</v>
      </c>
      <c r="D2006" s="192">
        <v>18906</v>
      </c>
      <c r="E2006" s="193">
        <v>45351</v>
      </c>
      <c r="F2006" s="205"/>
      <c r="G2006" s="205"/>
      <c r="H2006" s="205"/>
      <c r="I2006" s="187">
        <v>29751.84</v>
      </c>
      <c r="J2006" s="193">
        <v>45382</v>
      </c>
      <c r="K2006" s="192" t="s">
        <v>1516</v>
      </c>
      <c r="L2006" s="205"/>
      <c r="M2006" s="197" t="s">
        <v>1516</v>
      </c>
      <c r="N2006" s="187">
        <v>29751.84</v>
      </c>
      <c r="O2006" s="199"/>
      <c r="P2006" s="205"/>
      <c r="Q2006" s="205"/>
      <c r="R2006" s="205"/>
      <c r="S2006" s="205"/>
      <c r="T2006" s="187" t="s">
        <v>1512</v>
      </c>
      <c r="U2006" s="203">
        <v>425</v>
      </c>
      <c r="V2006" s="201" t="s">
        <v>1039</v>
      </c>
      <c r="W2006" s="201" t="s">
        <v>1043</v>
      </c>
    </row>
    <row r="2007" spans="1:23" ht="52.5">
      <c r="A2007" s="197" t="s">
        <v>2014</v>
      </c>
      <c r="B2007" s="197" t="s">
        <v>2015</v>
      </c>
      <c r="C2007" s="192" t="s">
        <v>1005</v>
      </c>
      <c r="D2007" s="192">
        <v>18907</v>
      </c>
      <c r="E2007" s="193">
        <v>45351</v>
      </c>
      <c r="F2007" s="205"/>
      <c r="G2007" s="205"/>
      <c r="H2007" s="205"/>
      <c r="I2007" s="187">
        <v>54096.1</v>
      </c>
      <c r="J2007" s="193">
        <v>45382</v>
      </c>
      <c r="K2007" s="192" t="s">
        <v>1516</v>
      </c>
      <c r="L2007" s="205"/>
      <c r="M2007" s="197" t="s">
        <v>1516</v>
      </c>
      <c r="N2007" s="187">
        <v>54096.1</v>
      </c>
      <c r="O2007" s="199"/>
      <c r="P2007" s="205"/>
      <c r="Q2007" s="205"/>
      <c r="R2007" s="205"/>
      <c r="S2007" s="205"/>
      <c r="T2007" s="187" t="s">
        <v>1512</v>
      </c>
      <c r="U2007" s="203">
        <v>425</v>
      </c>
      <c r="V2007" s="201" t="s">
        <v>1039</v>
      </c>
      <c r="W2007" s="201" t="s">
        <v>1043</v>
      </c>
    </row>
    <row r="2008" spans="1:23" ht="52.5">
      <c r="A2008" s="197" t="s">
        <v>2014</v>
      </c>
      <c r="B2008" s="197" t="s">
        <v>2015</v>
      </c>
      <c r="C2008" s="192" t="s">
        <v>1005</v>
      </c>
      <c r="D2008" s="192">
        <v>19009</v>
      </c>
      <c r="E2008" s="193">
        <v>45382</v>
      </c>
      <c r="F2008" s="205"/>
      <c r="G2008" s="205"/>
      <c r="H2008" s="205"/>
      <c r="I2008" s="187">
        <v>29883.96</v>
      </c>
      <c r="J2008" s="193">
        <v>45412</v>
      </c>
      <c r="K2008" s="192" t="s">
        <v>1516</v>
      </c>
      <c r="L2008" s="205"/>
      <c r="M2008" s="197" t="s">
        <v>1516</v>
      </c>
      <c r="N2008" s="187">
        <v>29883.96</v>
      </c>
      <c r="O2008" s="199"/>
      <c r="P2008" s="205"/>
      <c r="Q2008" s="205"/>
      <c r="R2008" s="205"/>
      <c r="S2008" s="205"/>
      <c r="T2008" s="187" t="s">
        <v>1509</v>
      </c>
      <c r="U2008" s="203">
        <v>395</v>
      </c>
      <c r="V2008" s="201" t="s">
        <v>1039</v>
      </c>
      <c r="W2008" s="201" t="s">
        <v>1043</v>
      </c>
    </row>
    <row r="2009" spans="1:23" ht="52.5">
      <c r="A2009" s="197" t="s">
        <v>2014</v>
      </c>
      <c r="B2009" s="197" t="s">
        <v>2015</v>
      </c>
      <c r="C2009" s="192" t="s">
        <v>1005</v>
      </c>
      <c r="D2009" s="192">
        <v>19010</v>
      </c>
      <c r="E2009" s="193">
        <v>45382</v>
      </c>
      <c r="F2009" s="205"/>
      <c r="G2009" s="205"/>
      <c r="H2009" s="205"/>
      <c r="I2009" s="187">
        <v>51750.93</v>
      </c>
      <c r="J2009" s="193">
        <v>45412</v>
      </c>
      <c r="K2009" s="192" t="s">
        <v>1516</v>
      </c>
      <c r="L2009" s="205"/>
      <c r="M2009" s="197" t="s">
        <v>1516</v>
      </c>
      <c r="N2009" s="187">
        <v>51750.93</v>
      </c>
      <c r="O2009" s="199"/>
      <c r="P2009" s="205"/>
      <c r="Q2009" s="205"/>
      <c r="R2009" s="205"/>
      <c r="S2009" s="205"/>
      <c r="T2009" s="187" t="s">
        <v>1509</v>
      </c>
      <c r="U2009" s="203">
        <v>395</v>
      </c>
      <c r="V2009" s="201" t="s">
        <v>1039</v>
      </c>
      <c r="W2009" s="201" t="s">
        <v>1043</v>
      </c>
    </row>
    <row r="2010" spans="1:23" ht="52.5">
      <c r="A2010" s="197" t="s">
        <v>2014</v>
      </c>
      <c r="B2010" s="197" t="s">
        <v>2015</v>
      </c>
      <c r="C2010" s="192" t="s">
        <v>1005</v>
      </c>
      <c r="D2010" s="192">
        <v>19114</v>
      </c>
      <c r="E2010" s="193">
        <v>45412</v>
      </c>
      <c r="F2010" s="205"/>
      <c r="G2010" s="205"/>
      <c r="H2010" s="205"/>
      <c r="I2010" s="187">
        <v>29234.06</v>
      </c>
      <c r="J2010" s="193">
        <v>45443</v>
      </c>
      <c r="K2010" s="192" t="s">
        <v>1516</v>
      </c>
      <c r="L2010" s="205"/>
      <c r="M2010" s="197" t="s">
        <v>1516</v>
      </c>
      <c r="N2010" s="187">
        <v>29234.06</v>
      </c>
      <c r="O2010" s="199"/>
      <c r="P2010" s="205"/>
      <c r="Q2010" s="205"/>
      <c r="R2010" s="205"/>
      <c r="S2010" s="205"/>
      <c r="T2010" s="187" t="s">
        <v>1512</v>
      </c>
      <c r="U2010" s="203">
        <v>364</v>
      </c>
      <c r="V2010" s="201" t="s">
        <v>1038</v>
      </c>
      <c r="W2010" s="201" t="s">
        <v>1043</v>
      </c>
    </row>
    <row r="2011" spans="1:23" ht="52.5">
      <c r="A2011" s="197" t="s">
        <v>2014</v>
      </c>
      <c r="B2011" s="197" t="s">
        <v>2015</v>
      </c>
      <c r="C2011" s="192" t="s">
        <v>1005</v>
      </c>
      <c r="D2011" s="192">
        <v>19115</v>
      </c>
      <c r="E2011" s="193">
        <v>45412</v>
      </c>
      <c r="F2011" s="205"/>
      <c r="G2011" s="205"/>
      <c r="H2011" s="205"/>
      <c r="I2011" s="187">
        <v>52239.01</v>
      </c>
      <c r="J2011" s="193">
        <v>45443</v>
      </c>
      <c r="K2011" s="192" t="s">
        <v>1516</v>
      </c>
      <c r="L2011" s="205"/>
      <c r="M2011" s="197" t="s">
        <v>1516</v>
      </c>
      <c r="N2011" s="187">
        <v>52239.01</v>
      </c>
      <c r="O2011" s="199"/>
      <c r="P2011" s="205"/>
      <c r="Q2011" s="205"/>
      <c r="R2011" s="205"/>
      <c r="S2011" s="205"/>
      <c r="T2011" s="187" t="s">
        <v>1512</v>
      </c>
      <c r="U2011" s="203">
        <v>364</v>
      </c>
      <c r="V2011" s="201" t="s">
        <v>1038</v>
      </c>
      <c r="W2011" s="201" t="s">
        <v>1043</v>
      </c>
    </row>
    <row r="2012" spans="1:23" ht="52.5">
      <c r="A2012" s="197" t="s">
        <v>2014</v>
      </c>
      <c r="B2012" s="197" t="s">
        <v>2015</v>
      </c>
      <c r="C2012" s="192" t="s">
        <v>1005</v>
      </c>
      <c r="D2012" s="192">
        <v>19215</v>
      </c>
      <c r="E2012" s="193">
        <v>45444</v>
      </c>
      <c r="F2012" s="205"/>
      <c r="G2012" s="205"/>
      <c r="H2012" s="205"/>
      <c r="I2012" s="187">
        <v>29255.25</v>
      </c>
      <c r="J2012" s="193">
        <v>45474</v>
      </c>
      <c r="K2012" s="192" t="s">
        <v>1516</v>
      </c>
      <c r="L2012" s="205"/>
      <c r="M2012" s="197" t="s">
        <v>1516</v>
      </c>
      <c r="N2012" s="187">
        <v>29255.25</v>
      </c>
      <c r="O2012" s="199"/>
      <c r="P2012" s="205"/>
      <c r="Q2012" s="205"/>
      <c r="R2012" s="205"/>
      <c r="S2012" s="205"/>
      <c r="T2012" s="187" t="s">
        <v>1509</v>
      </c>
      <c r="U2012" s="203">
        <v>333</v>
      </c>
      <c r="V2012" s="201" t="s">
        <v>1038</v>
      </c>
      <c r="W2012" s="201" t="s">
        <v>1043</v>
      </c>
    </row>
    <row r="2013" spans="1:23" ht="52.5">
      <c r="A2013" s="197" t="s">
        <v>2014</v>
      </c>
      <c r="B2013" s="197" t="s">
        <v>2015</v>
      </c>
      <c r="C2013" s="192" t="s">
        <v>1005</v>
      </c>
      <c r="D2013" s="192">
        <v>19216</v>
      </c>
      <c r="E2013" s="193">
        <v>45444</v>
      </c>
      <c r="F2013" s="205"/>
      <c r="G2013" s="205"/>
      <c r="H2013" s="205"/>
      <c r="I2013" s="187">
        <v>52015.43</v>
      </c>
      <c r="J2013" s="193">
        <v>45474</v>
      </c>
      <c r="K2013" s="192" t="s">
        <v>1516</v>
      </c>
      <c r="L2013" s="205"/>
      <c r="M2013" s="197" t="s">
        <v>1516</v>
      </c>
      <c r="N2013" s="187">
        <v>52015.43</v>
      </c>
      <c r="O2013" s="199"/>
      <c r="P2013" s="205"/>
      <c r="Q2013" s="205"/>
      <c r="R2013" s="205"/>
      <c r="S2013" s="205"/>
      <c r="T2013" s="187" t="s">
        <v>1509</v>
      </c>
      <c r="U2013" s="203">
        <v>333</v>
      </c>
      <c r="V2013" s="201" t="s">
        <v>1038</v>
      </c>
      <c r="W2013" s="201" t="s">
        <v>1043</v>
      </c>
    </row>
    <row r="2014" spans="1:23" ht="52.5">
      <c r="A2014" s="197" t="s">
        <v>2014</v>
      </c>
      <c r="B2014" s="197" t="s">
        <v>2015</v>
      </c>
      <c r="C2014" s="192" t="s">
        <v>1005</v>
      </c>
      <c r="D2014" s="192">
        <v>19316</v>
      </c>
      <c r="E2014" s="193">
        <v>45473</v>
      </c>
      <c r="F2014" s="205"/>
      <c r="G2014" s="205"/>
      <c r="H2014" s="205"/>
      <c r="I2014" s="187">
        <v>30324.7</v>
      </c>
      <c r="J2014" s="193">
        <v>45504</v>
      </c>
      <c r="K2014" s="192" t="s">
        <v>1516</v>
      </c>
      <c r="L2014" s="205"/>
      <c r="M2014" s="197" t="s">
        <v>1516</v>
      </c>
      <c r="N2014" s="187">
        <v>30324.7</v>
      </c>
      <c r="O2014" s="199"/>
      <c r="P2014" s="205"/>
      <c r="Q2014" s="205"/>
      <c r="R2014" s="205"/>
      <c r="S2014" s="205"/>
      <c r="T2014" s="187" t="s">
        <v>1512</v>
      </c>
      <c r="U2014" s="203">
        <v>303</v>
      </c>
      <c r="V2014" s="201" t="s">
        <v>1038</v>
      </c>
      <c r="W2014" s="201" t="s">
        <v>1043</v>
      </c>
    </row>
    <row r="2015" spans="1:23" ht="52.5">
      <c r="A2015" s="197" t="s">
        <v>2014</v>
      </c>
      <c r="B2015" s="197" t="s">
        <v>2015</v>
      </c>
      <c r="C2015" s="192" t="s">
        <v>1005</v>
      </c>
      <c r="D2015" s="192">
        <v>19317</v>
      </c>
      <c r="E2015" s="193">
        <v>45473</v>
      </c>
      <c r="F2015" s="205"/>
      <c r="G2015" s="205"/>
      <c r="H2015" s="205"/>
      <c r="I2015" s="187">
        <v>59914.43</v>
      </c>
      <c r="J2015" s="193">
        <v>45504</v>
      </c>
      <c r="K2015" s="192" t="s">
        <v>1516</v>
      </c>
      <c r="L2015" s="205"/>
      <c r="M2015" s="197" t="s">
        <v>1516</v>
      </c>
      <c r="N2015" s="187">
        <v>59914.43</v>
      </c>
      <c r="O2015" s="199"/>
      <c r="P2015" s="205"/>
      <c r="Q2015" s="205"/>
      <c r="R2015" s="205"/>
      <c r="S2015" s="205"/>
      <c r="T2015" s="187" t="s">
        <v>1512</v>
      </c>
      <c r="U2015" s="203">
        <v>303</v>
      </c>
      <c r="V2015" s="201" t="s">
        <v>1038</v>
      </c>
      <c r="W2015" s="201" t="s">
        <v>1043</v>
      </c>
    </row>
    <row r="2016" spans="1:23" ht="52.5">
      <c r="A2016" s="197" t="s">
        <v>2014</v>
      </c>
      <c r="B2016" s="197" t="s">
        <v>2015</v>
      </c>
      <c r="C2016" s="192" t="s">
        <v>1005</v>
      </c>
      <c r="D2016" s="192">
        <v>19418</v>
      </c>
      <c r="E2016" s="193">
        <v>45504</v>
      </c>
      <c r="F2016" s="205"/>
      <c r="G2016" s="205"/>
      <c r="H2016" s="205"/>
      <c r="I2016" s="187">
        <v>30649.38</v>
      </c>
      <c r="J2016" s="193">
        <v>45535</v>
      </c>
      <c r="K2016" s="192" t="s">
        <v>1516</v>
      </c>
      <c r="L2016" s="205"/>
      <c r="M2016" s="197" t="s">
        <v>1516</v>
      </c>
      <c r="N2016" s="187">
        <v>30649.38</v>
      </c>
      <c r="O2016" s="199"/>
      <c r="P2016" s="205"/>
      <c r="Q2016" s="205"/>
      <c r="R2016" s="205"/>
      <c r="S2016" s="205"/>
      <c r="T2016" s="187" t="s">
        <v>1512</v>
      </c>
      <c r="U2016" s="203">
        <v>272</v>
      </c>
      <c r="V2016" s="201" t="s">
        <v>1038</v>
      </c>
      <c r="W2016" s="201" t="s">
        <v>1043</v>
      </c>
    </row>
    <row r="2017" spans="1:23" ht="52.5">
      <c r="A2017" s="197" t="s">
        <v>2014</v>
      </c>
      <c r="B2017" s="197" t="s">
        <v>2015</v>
      </c>
      <c r="C2017" s="192" t="s">
        <v>1005</v>
      </c>
      <c r="D2017" s="192">
        <v>19419</v>
      </c>
      <c r="E2017" s="193">
        <v>45504</v>
      </c>
      <c r="F2017" s="205"/>
      <c r="G2017" s="205"/>
      <c r="H2017" s="205"/>
      <c r="I2017" s="187">
        <v>59821.16</v>
      </c>
      <c r="J2017" s="193">
        <v>45535</v>
      </c>
      <c r="K2017" s="192" t="s">
        <v>1516</v>
      </c>
      <c r="L2017" s="205"/>
      <c r="M2017" s="197" t="s">
        <v>1516</v>
      </c>
      <c r="N2017" s="187">
        <v>59821.16</v>
      </c>
      <c r="O2017" s="199"/>
      <c r="P2017" s="205"/>
      <c r="Q2017" s="205"/>
      <c r="R2017" s="205"/>
      <c r="S2017" s="205"/>
      <c r="T2017" s="187" t="s">
        <v>1512</v>
      </c>
      <c r="U2017" s="203">
        <v>272</v>
      </c>
      <c r="V2017" s="201" t="s">
        <v>1038</v>
      </c>
      <c r="W2017" s="201" t="s">
        <v>1043</v>
      </c>
    </row>
    <row r="2018" spans="1:23" ht="52.5">
      <c r="A2018" s="197" t="s">
        <v>2014</v>
      </c>
      <c r="B2018" s="197" t="s">
        <v>2015</v>
      </c>
      <c r="C2018" s="192" t="s">
        <v>1005</v>
      </c>
      <c r="D2018" s="192">
        <v>19520</v>
      </c>
      <c r="E2018" s="193">
        <v>45535</v>
      </c>
      <c r="F2018" s="205"/>
      <c r="G2018" s="205"/>
      <c r="H2018" s="205"/>
      <c r="I2018" s="187">
        <v>30177.34</v>
      </c>
      <c r="J2018" s="193">
        <v>45565</v>
      </c>
      <c r="K2018" s="192" t="s">
        <v>1516</v>
      </c>
      <c r="L2018" s="205"/>
      <c r="M2018" s="197" t="s">
        <v>1516</v>
      </c>
      <c r="N2018" s="187">
        <v>30177.34</v>
      </c>
      <c r="O2018" s="199"/>
      <c r="P2018" s="205"/>
      <c r="Q2018" s="205"/>
      <c r="R2018" s="205"/>
      <c r="S2018" s="205"/>
      <c r="T2018" s="187" t="s">
        <v>1509</v>
      </c>
      <c r="U2018" s="203">
        <v>242</v>
      </c>
      <c r="V2018" s="201" t="s">
        <v>1038</v>
      </c>
      <c r="W2018" s="201" t="s">
        <v>1043</v>
      </c>
    </row>
    <row r="2019" spans="1:23" ht="52.5">
      <c r="A2019" s="197" t="s">
        <v>2014</v>
      </c>
      <c r="B2019" s="197" t="s">
        <v>2015</v>
      </c>
      <c r="C2019" s="192" t="s">
        <v>1005</v>
      </c>
      <c r="D2019" s="192">
        <v>19521</v>
      </c>
      <c r="E2019" s="193">
        <v>45535</v>
      </c>
      <c r="F2019" s="205"/>
      <c r="G2019" s="205"/>
      <c r="H2019" s="205"/>
      <c r="I2019" s="187">
        <v>57050.28</v>
      </c>
      <c r="J2019" s="193">
        <v>45565</v>
      </c>
      <c r="K2019" s="192" t="s">
        <v>1516</v>
      </c>
      <c r="L2019" s="205"/>
      <c r="M2019" s="197" t="s">
        <v>1516</v>
      </c>
      <c r="N2019" s="187">
        <v>57050.28</v>
      </c>
      <c r="O2019" s="199"/>
      <c r="P2019" s="205"/>
      <c r="Q2019" s="205"/>
      <c r="R2019" s="205"/>
      <c r="S2019" s="205"/>
      <c r="T2019" s="187" t="s">
        <v>1509</v>
      </c>
      <c r="U2019" s="203">
        <v>242</v>
      </c>
      <c r="V2019" s="201" t="s">
        <v>1038</v>
      </c>
      <c r="W2019" s="201" t="s">
        <v>1043</v>
      </c>
    </row>
    <row r="2020" spans="1:23" ht="52.5">
      <c r="A2020" s="197" t="s">
        <v>2014</v>
      </c>
      <c r="B2020" s="197" t="s">
        <v>2015</v>
      </c>
      <c r="C2020" s="192" t="s">
        <v>1005</v>
      </c>
      <c r="D2020" s="192">
        <v>19623</v>
      </c>
      <c r="E2020" s="193">
        <v>45565</v>
      </c>
      <c r="F2020" s="205"/>
      <c r="G2020" s="205"/>
      <c r="H2020" s="205"/>
      <c r="I2020" s="187">
        <v>24424.9</v>
      </c>
      <c r="J2020" s="193">
        <v>45596</v>
      </c>
      <c r="K2020" s="192" t="s">
        <v>1516</v>
      </c>
      <c r="L2020" s="205"/>
      <c r="M2020" s="197" t="s">
        <v>1516</v>
      </c>
      <c r="N2020" s="187">
        <v>24424.9</v>
      </c>
      <c r="O2020" s="199"/>
      <c r="P2020" s="205"/>
      <c r="Q2020" s="205"/>
      <c r="R2020" s="205"/>
      <c r="S2020" s="205"/>
      <c r="T2020" s="187" t="s">
        <v>1512</v>
      </c>
      <c r="U2020" s="203">
        <v>211</v>
      </c>
      <c r="V2020" s="201" t="s">
        <v>1038</v>
      </c>
      <c r="W2020" s="201" t="s">
        <v>1043</v>
      </c>
    </row>
    <row r="2021" spans="1:23" ht="52.5">
      <c r="A2021" s="197" t="s">
        <v>2014</v>
      </c>
      <c r="B2021" s="197" t="s">
        <v>2015</v>
      </c>
      <c r="C2021" s="192" t="s">
        <v>1005</v>
      </c>
      <c r="D2021" s="192">
        <v>19624</v>
      </c>
      <c r="E2021" s="193">
        <v>45565</v>
      </c>
      <c r="F2021" s="205"/>
      <c r="G2021" s="205"/>
      <c r="H2021" s="205"/>
      <c r="I2021" s="187">
        <v>46180.28</v>
      </c>
      <c r="J2021" s="193">
        <v>45596</v>
      </c>
      <c r="K2021" s="192" t="s">
        <v>1516</v>
      </c>
      <c r="L2021" s="205"/>
      <c r="M2021" s="197" t="s">
        <v>1516</v>
      </c>
      <c r="N2021" s="187">
        <v>46180.28</v>
      </c>
      <c r="O2021" s="199"/>
      <c r="P2021" s="205"/>
      <c r="Q2021" s="205"/>
      <c r="R2021" s="205"/>
      <c r="S2021" s="205"/>
      <c r="T2021" s="187" t="s">
        <v>1512</v>
      </c>
      <c r="U2021" s="203">
        <v>211</v>
      </c>
      <c r="V2021" s="201" t="s">
        <v>1038</v>
      </c>
      <c r="W2021" s="201" t="s">
        <v>1043</v>
      </c>
    </row>
    <row r="2022" spans="1:23" ht="52.5">
      <c r="A2022" s="197" t="s">
        <v>2014</v>
      </c>
      <c r="B2022" s="197" t="s">
        <v>2015</v>
      </c>
      <c r="C2022" s="192" t="s">
        <v>1005</v>
      </c>
      <c r="D2022" s="192">
        <v>19724</v>
      </c>
      <c r="E2022" s="193">
        <v>45596</v>
      </c>
      <c r="F2022" s="205"/>
      <c r="G2022" s="205"/>
      <c r="H2022" s="205"/>
      <c r="I2022" s="187">
        <v>22231.03</v>
      </c>
      <c r="J2022" s="193">
        <v>45626</v>
      </c>
      <c r="K2022" s="192" t="s">
        <v>1516</v>
      </c>
      <c r="L2022" s="205"/>
      <c r="M2022" s="197" t="s">
        <v>1516</v>
      </c>
      <c r="N2022" s="187">
        <v>22231.03</v>
      </c>
      <c r="O2022" s="199"/>
      <c r="P2022" s="205"/>
      <c r="Q2022" s="205"/>
      <c r="R2022" s="205"/>
      <c r="S2022" s="205"/>
      <c r="T2022" s="187" t="s">
        <v>1509</v>
      </c>
      <c r="U2022" s="203">
        <v>181</v>
      </c>
      <c r="V2022" s="201" t="s">
        <v>1038</v>
      </c>
      <c r="W2022" s="201" t="s">
        <v>1043</v>
      </c>
    </row>
    <row r="2023" spans="1:23" ht="52.5">
      <c r="A2023" s="197" t="s">
        <v>2014</v>
      </c>
      <c r="B2023" s="197" t="s">
        <v>2015</v>
      </c>
      <c r="C2023" s="192" t="s">
        <v>1005</v>
      </c>
      <c r="D2023" s="192">
        <v>19725</v>
      </c>
      <c r="E2023" s="193">
        <v>45596</v>
      </c>
      <c r="F2023" s="205"/>
      <c r="G2023" s="205"/>
      <c r="H2023" s="205"/>
      <c r="I2023" s="187">
        <v>40978.58</v>
      </c>
      <c r="J2023" s="193">
        <v>45626</v>
      </c>
      <c r="K2023" s="192" t="s">
        <v>1516</v>
      </c>
      <c r="L2023" s="205"/>
      <c r="M2023" s="197" t="s">
        <v>1516</v>
      </c>
      <c r="N2023" s="187">
        <v>40978.58</v>
      </c>
      <c r="O2023" s="199"/>
      <c r="P2023" s="205"/>
      <c r="Q2023" s="205"/>
      <c r="R2023" s="205"/>
      <c r="S2023" s="205"/>
      <c r="T2023" s="187" t="s">
        <v>1509</v>
      </c>
      <c r="U2023" s="203">
        <v>181</v>
      </c>
      <c r="V2023" s="201" t="s">
        <v>1038</v>
      </c>
      <c r="W2023" s="201" t="s">
        <v>1043</v>
      </c>
    </row>
    <row r="2024" spans="1:23" ht="52.5">
      <c r="A2024" s="197" t="s">
        <v>2014</v>
      </c>
      <c r="B2024" s="197" t="s">
        <v>2015</v>
      </c>
      <c r="C2024" s="192" t="s">
        <v>1005</v>
      </c>
      <c r="D2024" s="192">
        <v>19833</v>
      </c>
      <c r="E2024" s="193">
        <v>45626</v>
      </c>
      <c r="F2024" s="205"/>
      <c r="G2024" s="205"/>
      <c r="H2024" s="205"/>
      <c r="I2024" s="187">
        <v>15322.19</v>
      </c>
      <c r="J2024" s="193">
        <v>45656</v>
      </c>
      <c r="K2024" s="192" t="s">
        <v>1516</v>
      </c>
      <c r="L2024" s="205"/>
      <c r="M2024" s="197" t="s">
        <v>1516</v>
      </c>
      <c r="N2024" s="187">
        <v>15322.19</v>
      </c>
      <c r="O2024" s="199"/>
      <c r="P2024" s="205"/>
      <c r="Q2024" s="205"/>
      <c r="R2024" s="205"/>
      <c r="S2024" s="205"/>
      <c r="T2024" s="187" t="s">
        <v>1509</v>
      </c>
      <c r="U2024" s="203">
        <v>151</v>
      </c>
      <c r="V2024" s="201" t="s">
        <v>1037</v>
      </c>
      <c r="W2024" s="201" t="s">
        <v>1043</v>
      </c>
    </row>
    <row r="2025" spans="1:23" ht="52.5">
      <c r="A2025" s="197" t="s">
        <v>2014</v>
      </c>
      <c r="B2025" s="197" t="s">
        <v>2015</v>
      </c>
      <c r="C2025" s="192" t="s">
        <v>1005</v>
      </c>
      <c r="D2025" s="192">
        <v>19834</v>
      </c>
      <c r="E2025" s="193">
        <v>45626</v>
      </c>
      <c r="F2025" s="205"/>
      <c r="G2025" s="205"/>
      <c r="H2025" s="205"/>
      <c r="I2025" s="187">
        <v>43884.98</v>
      </c>
      <c r="J2025" s="193">
        <v>45656</v>
      </c>
      <c r="K2025" s="192" t="s">
        <v>1516</v>
      </c>
      <c r="L2025" s="205"/>
      <c r="M2025" s="197" t="s">
        <v>1516</v>
      </c>
      <c r="N2025" s="187">
        <v>43884.98</v>
      </c>
      <c r="O2025" s="199"/>
      <c r="P2025" s="205"/>
      <c r="Q2025" s="205"/>
      <c r="R2025" s="205"/>
      <c r="S2025" s="205"/>
      <c r="T2025" s="187" t="s">
        <v>1509</v>
      </c>
      <c r="U2025" s="203">
        <v>151</v>
      </c>
      <c r="V2025" s="201" t="s">
        <v>1037</v>
      </c>
      <c r="W2025" s="201" t="s">
        <v>1043</v>
      </c>
    </row>
    <row r="2026" spans="1:23" ht="52.5">
      <c r="A2026" s="197" t="s">
        <v>2014</v>
      </c>
      <c r="B2026" s="197" t="s">
        <v>2015</v>
      </c>
      <c r="C2026" s="192" t="s">
        <v>1005</v>
      </c>
      <c r="D2026" s="192">
        <v>19972</v>
      </c>
      <c r="E2026" s="193">
        <v>45656</v>
      </c>
      <c r="F2026" s="205"/>
      <c r="G2026" s="205"/>
      <c r="H2026" s="205"/>
      <c r="I2026" s="187">
        <v>43901.74</v>
      </c>
      <c r="J2026" s="193">
        <v>45688</v>
      </c>
      <c r="K2026" s="192" t="s">
        <v>1516</v>
      </c>
      <c r="L2026" s="205"/>
      <c r="M2026" s="197" t="s">
        <v>1516</v>
      </c>
      <c r="N2026" s="187">
        <v>43901.74</v>
      </c>
      <c r="O2026" s="199"/>
      <c r="P2026" s="205"/>
      <c r="Q2026" s="205"/>
      <c r="R2026" s="205"/>
      <c r="S2026" s="205"/>
      <c r="T2026" s="187" t="s">
        <v>1527</v>
      </c>
      <c r="U2026" s="203">
        <v>119</v>
      </c>
      <c r="V2026" s="201" t="s">
        <v>1035</v>
      </c>
      <c r="W2026" s="201" t="s">
        <v>1043</v>
      </c>
    </row>
    <row r="2027" spans="1:23" ht="52.5">
      <c r="A2027" s="197" t="s">
        <v>2014</v>
      </c>
      <c r="B2027" s="197" t="s">
        <v>2015</v>
      </c>
      <c r="C2027" s="192" t="s">
        <v>1005</v>
      </c>
      <c r="D2027" s="192">
        <v>20076</v>
      </c>
      <c r="E2027" s="193">
        <v>45688</v>
      </c>
      <c r="F2027" s="205"/>
      <c r="G2027" s="205"/>
      <c r="H2027" s="205"/>
      <c r="I2027" s="187">
        <v>37868.53</v>
      </c>
      <c r="J2027" s="193">
        <v>45716</v>
      </c>
      <c r="K2027" s="192" t="s">
        <v>1516</v>
      </c>
      <c r="L2027" s="205"/>
      <c r="M2027" s="197" t="s">
        <v>1516</v>
      </c>
      <c r="N2027" s="187">
        <v>37868.53</v>
      </c>
      <c r="O2027" s="199"/>
      <c r="P2027" s="205"/>
      <c r="Q2027" s="205"/>
      <c r="R2027" s="205"/>
      <c r="S2027" s="205"/>
      <c r="T2027" s="187" t="s">
        <v>1517</v>
      </c>
      <c r="U2027" s="203">
        <v>91</v>
      </c>
      <c r="V2027" s="201" t="s">
        <v>1035</v>
      </c>
      <c r="W2027" s="201" t="s">
        <v>1043</v>
      </c>
    </row>
    <row r="2028" spans="1:23" ht="52.5">
      <c r="A2028" s="197" t="s">
        <v>2014</v>
      </c>
      <c r="B2028" s="197" t="s">
        <v>2015</v>
      </c>
      <c r="C2028" s="192" t="s">
        <v>1005</v>
      </c>
      <c r="D2028" s="192">
        <v>20185</v>
      </c>
      <c r="E2028" s="193">
        <v>45734</v>
      </c>
      <c r="F2028" s="205"/>
      <c r="G2028" s="205"/>
      <c r="H2028" s="205"/>
      <c r="I2028" s="187">
        <v>38721</v>
      </c>
      <c r="J2028" s="193">
        <v>45764</v>
      </c>
      <c r="K2028" s="192" t="s">
        <v>1516</v>
      </c>
      <c r="L2028" s="205"/>
      <c r="M2028" s="197" t="s">
        <v>1516</v>
      </c>
      <c r="N2028" s="187">
        <v>38721</v>
      </c>
      <c r="O2028" s="199"/>
      <c r="P2028" s="205"/>
      <c r="Q2028" s="205"/>
      <c r="R2028" s="205"/>
      <c r="S2028" s="205"/>
      <c r="T2028" s="187" t="s">
        <v>1509</v>
      </c>
      <c r="U2028" s="203">
        <v>43</v>
      </c>
      <c r="V2028" s="201" t="s">
        <v>1033</v>
      </c>
      <c r="W2028" s="201" t="s">
        <v>1043</v>
      </c>
    </row>
    <row r="2029" spans="1:23" ht="52.5">
      <c r="A2029" s="197" t="s">
        <v>2014</v>
      </c>
      <c r="B2029" s="197" t="s">
        <v>2015</v>
      </c>
      <c r="C2029" s="192" t="s">
        <v>1005</v>
      </c>
      <c r="D2029" s="192">
        <v>20342</v>
      </c>
      <c r="E2029" s="193">
        <v>45748</v>
      </c>
      <c r="F2029" s="205"/>
      <c r="G2029" s="205"/>
      <c r="H2029" s="205"/>
      <c r="I2029" s="187">
        <v>37626.47</v>
      </c>
      <c r="J2029" s="193">
        <v>45777</v>
      </c>
      <c r="K2029" s="192" t="s">
        <v>1516</v>
      </c>
      <c r="L2029" s="205"/>
      <c r="M2029" s="197" t="s">
        <v>1516</v>
      </c>
      <c r="N2029" s="187">
        <v>37626.47</v>
      </c>
      <c r="O2029" s="199"/>
      <c r="P2029" s="205"/>
      <c r="Q2029" s="205"/>
      <c r="R2029" s="205"/>
      <c r="S2029" s="205"/>
      <c r="T2029" s="187" t="s">
        <v>1522</v>
      </c>
      <c r="U2029" s="203">
        <v>30</v>
      </c>
      <c r="V2029" s="201" t="s">
        <v>1032</v>
      </c>
      <c r="W2029" s="201" t="s">
        <v>1043</v>
      </c>
    </row>
    <row r="2030" spans="1:23" ht="52.5">
      <c r="A2030" s="197" t="s">
        <v>2014</v>
      </c>
      <c r="B2030" s="197" t="s">
        <v>2015</v>
      </c>
      <c r="C2030" s="192" t="s">
        <v>1005</v>
      </c>
      <c r="D2030" s="192">
        <v>20455</v>
      </c>
      <c r="E2030" s="193">
        <v>45777</v>
      </c>
      <c r="F2030" s="205"/>
      <c r="G2030" s="205"/>
      <c r="H2030" s="205"/>
      <c r="I2030" s="187">
        <v>41167.22</v>
      </c>
      <c r="J2030" s="193">
        <v>45808</v>
      </c>
      <c r="K2030" s="192" t="s">
        <v>1516</v>
      </c>
      <c r="L2030" s="205"/>
      <c r="M2030" s="197" t="s">
        <v>1516</v>
      </c>
      <c r="N2030" s="187">
        <v>41167.22</v>
      </c>
      <c r="O2030" s="199"/>
      <c r="P2030" s="205"/>
      <c r="Q2030" s="205"/>
      <c r="R2030" s="205"/>
      <c r="S2030" s="205"/>
      <c r="T2030" s="187" t="s">
        <v>1512</v>
      </c>
      <c r="U2030" s="203">
        <v>0</v>
      </c>
      <c r="V2030" s="201" t="s">
        <v>1031</v>
      </c>
      <c r="W2030" s="201" t="s">
        <v>1043</v>
      </c>
    </row>
    <row r="2031" spans="1:23" ht="52.5">
      <c r="A2031" s="197" t="s">
        <v>2014</v>
      </c>
      <c r="B2031" s="197" t="s">
        <v>2015</v>
      </c>
      <c r="C2031" s="192" t="s">
        <v>1005</v>
      </c>
      <c r="D2031" s="192">
        <v>20569</v>
      </c>
      <c r="E2031" s="193">
        <v>45807</v>
      </c>
      <c r="F2031" s="205"/>
      <c r="G2031" s="205"/>
      <c r="H2031" s="205"/>
      <c r="I2031" s="187">
        <v>38923.360000000001</v>
      </c>
      <c r="J2031" s="193">
        <v>45838</v>
      </c>
      <c r="K2031" s="192" t="s">
        <v>1516</v>
      </c>
      <c r="L2031" s="205"/>
      <c r="M2031" s="197" t="s">
        <v>1516</v>
      </c>
      <c r="N2031" s="187">
        <v>38923.360000000001</v>
      </c>
      <c r="O2031" s="199"/>
      <c r="P2031" s="205"/>
      <c r="Q2031" s="205"/>
      <c r="R2031" s="205"/>
      <c r="S2031" s="205"/>
      <c r="T2031" s="187" t="s">
        <v>1512</v>
      </c>
      <c r="U2031" s="203">
        <v>0</v>
      </c>
      <c r="V2031" s="201" t="s">
        <v>1031</v>
      </c>
      <c r="W2031" s="201" t="s">
        <v>1043</v>
      </c>
    </row>
    <row r="2032" spans="1:23" ht="73.5">
      <c r="A2032" s="197" t="s">
        <v>884</v>
      </c>
      <c r="B2032" s="197" t="s">
        <v>2043</v>
      </c>
      <c r="C2032" s="192" t="s">
        <v>1009</v>
      </c>
      <c r="D2032" s="192">
        <v>6156</v>
      </c>
      <c r="E2032" s="193">
        <v>45783</v>
      </c>
      <c r="F2032" s="192" t="s">
        <v>2044</v>
      </c>
      <c r="G2032" s="192" t="s">
        <v>2044</v>
      </c>
      <c r="H2032" s="191">
        <v>45778</v>
      </c>
      <c r="I2032" s="187">
        <v>18190.259999999998</v>
      </c>
      <c r="J2032" s="193">
        <v>45813</v>
      </c>
      <c r="K2032" s="192" t="s">
        <v>2044</v>
      </c>
      <c r="L2032" s="192" t="s">
        <v>2045</v>
      </c>
      <c r="M2032" s="197" t="s">
        <v>2046</v>
      </c>
      <c r="N2032" s="187">
        <v>18190.259999999998</v>
      </c>
      <c r="O2032" s="207">
        <v>45778</v>
      </c>
      <c r="P2032" s="205"/>
      <c r="Q2032" s="205"/>
      <c r="R2032" s="187" t="s">
        <v>2047</v>
      </c>
      <c r="S2032" s="205"/>
      <c r="T2032" s="187" t="s">
        <v>1509</v>
      </c>
      <c r="U2032" s="203">
        <v>0</v>
      </c>
      <c r="V2032" s="201" t="s">
        <v>1031</v>
      </c>
      <c r="W2032" s="201" t="s">
        <v>1042</v>
      </c>
    </row>
    <row r="2033" spans="1:23" ht="63">
      <c r="A2033" s="197" t="s">
        <v>858</v>
      </c>
      <c r="B2033" s="197" t="s">
        <v>2048</v>
      </c>
      <c r="C2033" s="192" t="s">
        <v>1009</v>
      </c>
      <c r="D2033" s="192">
        <v>6197</v>
      </c>
      <c r="E2033" s="193">
        <v>45783</v>
      </c>
      <c r="F2033" s="192" t="s">
        <v>2049</v>
      </c>
      <c r="G2033" s="192" t="s">
        <v>2049</v>
      </c>
      <c r="H2033" s="191">
        <v>45778</v>
      </c>
      <c r="I2033" s="187">
        <v>13433.56</v>
      </c>
      <c r="J2033" s="193">
        <v>45813</v>
      </c>
      <c r="K2033" s="192" t="s">
        <v>2049</v>
      </c>
      <c r="L2033" s="192" t="s">
        <v>2050</v>
      </c>
      <c r="M2033" s="197" t="s">
        <v>2051</v>
      </c>
      <c r="N2033" s="187">
        <v>13433.56</v>
      </c>
      <c r="O2033" s="207">
        <v>45778</v>
      </c>
      <c r="P2033" s="205"/>
      <c r="Q2033" s="205"/>
      <c r="R2033" s="187" t="s">
        <v>2052</v>
      </c>
      <c r="S2033" s="205"/>
      <c r="T2033" s="187" t="s">
        <v>1509</v>
      </c>
      <c r="U2033" s="203">
        <v>0</v>
      </c>
      <c r="V2033" s="201" t="s">
        <v>1031</v>
      </c>
      <c r="W2033" s="201" t="s">
        <v>1042</v>
      </c>
    </row>
    <row r="2034" spans="1:23" ht="52.5">
      <c r="A2034" s="197" t="s">
        <v>858</v>
      </c>
      <c r="B2034" s="197" t="s">
        <v>2048</v>
      </c>
      <c r="C2034" s="192" t="s">
        <v>1005</v>
      </c>
      <c r="D2034" s="192">
        <v>20526</v>
      </c>
      <c r="E2034" s="193">
        <v>45807</v>
      </c>
      <c r="F2034" s="205"/>
      <c r="G2034" s="205"/>
      <c r="H2034" s="205"/>
      <c r="I2034" s="187">
        <v>7282.8</v>
      </c>
      <c r="J2034" s="193">
        <v>45838</v>
      </c>
      <c r="K2034" s="192" t="s">
        <v>1516</v>
      </c>
      <c r="L2034" s="205"/>
      <c r="M2034" s="197" t="s">
        <v>1516</v>
      </c>
      <c r="N2034" s="187">
        <v>7282.8</v>
      </c>
      <c r="O2034" s="199"/>
      <c r="P2034" s="205"/>
      <c r="Q2034" s="205"/>
      <c r="R2034" s="205"/>
      <c r="S2034" s="205"/>
      <c r="T2034" s="187" t="s">
        <v>1512</v>
      </c>
      <c r="U2034" s="203">
        <v>0</v>
      </c>
      <c r="V2034" s="201" t="s">
        <v>1031</v>
      </c>
      <c r="W2034" s="201" t="s">
        <v>1043</v>
      </c>
    </row>
    <row r="2035" spans="1:23" ht="84">
      <c r="A2035" s="197" t="s">
        <v>910</v>
      </c>
      <c r="B2035" s="197" t="s">
        <v>2053</v>
      </c>
      <c r="C2035" s="192" t="s">
        <v>1009</v>
      </c>
      <c r="D2035" s="192">
        <v>6101</v>
      </c>
      <c r="E2035" s="193">
        <v>45783</v>
      </c>
      <c r="F2035" s="192" t="s">
        <v>7129</v>
      </c>
      <c r="G2035" s="192" t="s">
        <v>7129</v>
      </c>
      <c r="H2035" s="191">
        <v>45778</v>
      </c>
      <c r="I2035" s="187">
        <v>18208.37</v>
      </c>
      <c r="J2035" s="193">
        <v>45813</v>
      </c>
      <c r="K2035" s="192" t="s">
        <v>7129</v>
      </c>
      <c r="L2035" s="192" t="s">
        <v>7130</v>
      </c>
      <c r="M2035" s="197" t="s">
        <v>7131</v>
      </c>
      <c r="N2035" s="187">
        <v>18208.37</v>
      </c>
      <c r="O2035" s="207">
        <v>45778</v>
      </c>
      <c r="P2035" s="205"/>
      <c r="Q2035" s="205"/>
      <c r="R2035" s="187" t="s">
        <v>7132</v>
      </c>
      <c r="S2035" s="205"/>
      <c r="T2035" s="187" t="s">
        <v>1509</v>
      </c>
      <c r="U2035" s="203">
        <v>0</v>
      </c>
      <c r="V2035" s="201" t="s">
        <v>1031</v>
      </c>
      <c r="W2035" s="201" t="s">
        <v>1042</v>
      </c>
    </row>
    <row r="2036" spans="1:23" ht="73.5">
      <c r="A2036" s="197" t="s">
        <v>885</v>
      </c>
      <c r="B2036" s="197" t="s">
        <v>2054</v>
      </c>
      <c r="C2036" s="192" t="s">
        <v>1009</v>
      </c>
      <c r="D2036" s="192">
        <v>6093</v>
      </c>
      <c r="E2036" s="193">
        <v>45783</v>
      </c>
      <c r="F2036" s="192" t="s">
        <v>2055</v>
      </c>
      <c r="G2036" s="192" t="s">
        <v>2055</v>
      </c>
      <c r="H2036" s="191">
        <v>45778</v>
      </c>
      <c r="I2036" s="187">
        <v>21421.4</v>
      </c>
      <c r="J2036" s="193">
        <v>45813</v>
      </c>
      <c r="K2036" s="192" t="s">
        <v>2055</v>
      </c>
      <c r="L2036" s="192" t="s">
        <v>2056</v>
      </c>
      <c r="M2036" s="197" t="s">
        <v>2057</v>
      </c>
      <c r="N2036" s="187">
        <v>21421.4</v>
      </c>
      <c r="O2036" s="207">
        <v>45778</v>
      </c>
      <c r="P2036" s="205"/>
      <c r="Q2036" s="205"/>
      <c r="R2036" s="187" t="s">
        <v>2058</v>
      </c>
      <c r="S2036" s="205"/>
      <c r="T2036" s="187" t="s">
        <v>1509</v>
      </c>
      <c r="U2036" s="203">
        <v>0</v>
      </c>
      <c r="V2036" s="201" t="s">
        <v>1031</v>
      </c>
      <c r="W2036" s="201" t="s">
        <v>1042</v>
      </c>
    </row>
    <row r="2037" spans="1:23" ht="52.5">
      <c r="A2037" s="197" t="s">
        <v>2059</v>
      </c>
      <c r="B2037" s="197" t="s">
        <v>2060</v>
      </c>
      <c r="C2037" s="192" t="s">
        <v>1005</v>
      </c>
      <c r="D2037" s="192">
        <v>20420</v>
      </c>
      <c r="E2037" s="193">
        <v>45777</v>
      </c>
      <c r="F2037" s="205"/>
      <c r="G2037" s="205"/>
      <c r="H2037" s="205"/>
      <c r="I2037" s="187">
        <v>5828.45</v>
      </c>
      <c r="J2037" s="193">
        <v>45808</v>
      </c>
      <c r="K2037" s="192" t="s">
        <v>1516</v>
      </c>
      <c r="L2037" s="205"/>
      <c r="M2037" s="197" t="s">
        <v>1516</v>
      </c>
      <c r="N2037" s="187">
        <v>5828.45</v>
      </c>
      <c r="O2037" s="199"/>
      <c r="P2037" s="205"/>
      <c r="Q2037" s="205"/>
      <c r="R2037" s="205"/>
      <c r="S2037" s="205"/>
      <c r="T2037" s="187" t="s">
        <v>1512</v>
      </c>
      <c r="U2037" s="203">
        <v>0</v>
      </c>
      <c r="V2037" s="201" t="s">
        <v>1031</v>
      </c>
      <c r="W2037" s="201" t="s">
        <v>1043</v>
      </c>
    </row>
    <row r="2038" spans="1:23" ht="52.5">
      <c r="A2038" s="197" t="s">
        <v>2059</v>
      </c>
      <c r="B2038" s="197" t="s">
        <v>2060</v>
      </c>
      <c r="C2038" s="192" t="s">
        <v>1005</v>
      </c>
      <c r="D2038" s="192">
        <v>20534</v>
      </c>
      <c r="E2038" s="193">
        <v>45807</v>
      </c>
      <c r="F2038" s="205"/>
      <c r="G2038" s="205"/>
      <c r="H2038" s="205"/>
      <c r="I2038" s="187">
        <v>5843.54</v>
      </c>
      <c r="J2038" s="193">
        <v>45838</v>
      </c>
      <c r="K2038" s="192" t="s">
        <v>1516</v>
      </c>
      <c r="L2038" s="205"/>
      <c r="M2038" s="197" t="s">
        <v>1516</v>
      </c>
      <c r="N2038" s="187">
        <v>5843.54</v>
      </c>
      <c r="O2038" s="199"/>
      <c r="P2038" s="205"/>
      <c r="Q2038" s="205"/>
      <c r="R2038" s="205"/>
      <c r="S2038" s="205"/>
      <c r="T2038" s="187" t="s">
        <v>1512</v>
      </c>
      <c r="U2038" s="203">
        <v>0</v>
      </c>
      <c r="V2038" s="201" t="s">
        <v>1031</v>
      </c>
      <c r="W2038" s="201" t="s">
        <v>1043</v>
      </c>
    </row>
    <row r="2039" spans="1:23" ht="73.5">
      <c r="A2039" s="197" t="s">
        <v>898</v>
      </c>
      <c r="B2039" s="197" t="s">
        <v>2061</v>
      </c>
      <c r="C2039" s="192" t="s">
        <v>1009</v>
      </c>
      <c r="D2039" s="192">
        <v>6234</v>
      </c>
      <c r="E2039" s="193">
        <v>45783</v>
      </c>
      <c r="F2039" s="192" t="s">
        <v>2062</v>
      </c>
      <c r="G2039" s="192" t="s">
        <v>2062</v>
      </c>
      <c r="H2039" s="191">
        <v>45778</v>
      </c>
      <c r="I2039" s="187">
        <v>16100.54</v>
      </c>
      <c r="J2039" s="193">
        <v>45813</v>
      </c>
      <c r="K2039" s="192" t="s">
        <v>2062</v>
      </c>
      <c r="L2039" s="192" t="s">
        <v>2063</v>
      </c>
      <c r="M2039" s="197" t="s">
        <v>2064</v>
      </c>
      <c r="N2039" s="187">
        <v>16100.54</v>
      </c>
      <c r="O2039" s="207">
        <v>45778</v>
      </c>
      <c r="P2039" s="205"/>
      <c r="Q2039" s="205"/>
      <c r="R2039" s="187" t="s">
        <v>2065</v>
      </c>
      <c r="S2039" s="205"/>
      <c r="T2039" s="187" t="s">
        <v>1509</v>
      </c>
      <c r="U2039" s="203">
        <v>0</v>
      </c>
      <c r="V2039" s="201" t="s">
        <v>1031</v>
      </c>
      <c r="W2039" s="201" t="s">
        <v>1042</v>
      </c>
    </row>
    <row r="2040" spans="1:23" ht="84">
      <c r="A2040" s="197" t="s">
        <v>890</v>
      </c>
      <c r="B2040" s="197" t="s">
        <v>2066</v>
      </c>
      <c r="C2040" s="192" t="s">
        <v>1009</v>
      </c>
      <c r="D2040" s="192">
        <v>6239</v>
      </c>
      <c r="E2040" s="193">
        <v>45783</v>
      </c>
      <c r="F2040" s="192" t="s">
        <v>2067</v>
      </c>
      <c r="G2040" s="192" t="s">
        <v>2067</v>
      </c>
      <c r="H2040" s="191">
        <v>45778</v>
      </c>
      <c r="I2040" s="187">
        <v>19927.939999999999</v>
      </c>
      <c r="J2040" s="193">
        <v>45813</v>
      </c>
      <c r="K2040" s="192" t="s">
        <v>2067</v>
      </c>
      <c r="L2040" s="192" t="s">
        <v>2068</v>
      </c>
      <c r="M2040" s="197" t="s">
        <v>2069</v>
      </c>
      <c r="N2040" s="187">
        <v>19927.939999999999</v>
      </c>
      <c r="O2040" s="207">
        <v>45778</v>
      </c>
      <c r="P2040" s="205"/>
      <c r="Q2040" s="205"/>
      <c r="R2040" s="187" t="s">
        <v>2070</v>
      </c>
      <c r="S2040" s="205"/>
      <c r="T2040" s="187" t="s">
        <v>1509</v>
      </c>
      <c r="U2040" s="203">
        <v>0</v>
      </c>
      <c r="V2040" s="201" t="s">
        <v>1031</v>
      </c>
      <c r="W2040" s="201" t="s">
        <v>1042</v>
      </c>
    </row>
    <row r="2041" spans="1:23" ht="63">
      <c r="A2041" s="197" t="s">
        <v>935</v>
      </c>
      <c r="B2041" s="197" t="s">
        <v>2071</v>
      </c>
      <c r="C2041" s="192" t="s">
        <v>1009</v>
      </c>
      <c r="D2041" s="192">
        <v>6095</v>
      </c>
      <c r="E2041" s="193">
        <v>45783</v>
      </c>
      <c r="F2041" s="192" t="s">
        <v>7133</v>
      </c>
      <c r="G2041" s="192" t="s">
        <v>7133</v>
      </c>
      <c r="H2041" s="191">
        <v>45778</v>
      </c>
      <c r="I2041" s="187">
        <v>25973.599999999999</v>
      </c>
      <c r="J2041" s="193">
        <v>45813</v>
      </c>
      <c r="K2041" s="192" t="s">
        <v>7133</v>
      </c>
      <c r="L2041" s="192" t="s">
        <v>7134</v>
      </c>
      <c r="M2041" s="197" t="s">
        <v>7135</v>
      </c>
      <c r="N2041" s="187">
        <v>25973.599999999999</v>
      </c>
      <c r="O2041" s="207">
        <v>45778</v>
      </c>
      <c r="P2041" s="205"/>
      <c r="Q2041" s="205"/>
      <c r="R2041" s="187" t="s">
        <v>7136</v>
      </c>
      <c r="S2041" s="205"/>
      <c r="T2041" s="187" t="s">
        <v>1509</v>
      </c>
      <c r="U2041" s="203">
        <v>0</v>
      </c>
      <c r="V2041" s="201" t="s">
        <v>1031</v>
      </c>
      <c r="W2041" s="201" t="s">
        <v>1042</v>
      </c>
    </row>
    <row r="2042" spans="1:23" ht="84">
      <c r="A2042" s="197" t="s">
        <v>1030</v>
      </c>
      <c r="B2042" s="197" t="s">
        <v>2072</v>
      </c>
      <c r="C2042" s="192" t="s">
        <v>1009</v>
      </c>
      <c r="D2042" s="192">
        <v>6171</v>
      </c>
      <c r="E2042" s="193">
        <v>45783</v>
      </c>
      <c r="F2042" s="192" t="s">
        <v>2073</v>
      </c>
      <c r="G2042" s="192" t="s">
        <v>2073</v>
      </c>
      <c r="H2042" s="191">
        <v>45778</v>
      </c>
      <c r="I2042" s="187">
        <v>17190.14</v>
      </c>
      <c r="J2042" s="193">
        <v>45813</v>
      </c>
      <c r="K2042" s="192" t="s">
        <v>2073</v>
      </c>
      <c r="L2042" s="192" t="s">
        <v>2074</v>
      </c>
      <c r="M2042" s="197" t="s">
        <v>2075</v>
      </c>
      <c r="N2042" s="187">
        <v>17190.14</v>
      </c>
      <c r="O2042" s="207">
        <v>45778</v>
      </c>
      <c r="P2042" s="205"/>
      <c r="Q2042" s="205"/>
      <c r="R2042" s="187" t="s">
        <v>2076</v>
      </c>
      <c r="S2042" s="205"/>
      <c r="T2042" s="187" t="s">
        <v>1509</v>
      </c>
      <c r="U2042" s="203">
        <v>0</v>
      </c>
      <c r="V2042" s="201" t="s">
        <v>1031</v>
      </c>
      <c r="W2042" s="201" t="s">
        <v>1042</v>
      </c>
    </row>
    <row r="2043" spans="1:23" ht="52.5">
      <c r="A2043" s="197" t="s">
        <v>961</v>
      </c>
      <c r="B2043" s="197" t="s">
        <v>2077</v>
      </c>
      <c r="C2043" s="192" t="s">
        <v>1005</v>
      </c>
      <c r="D2043" s="192">
        <v>20414</v>
      </c>
      <c r="E2043" s="193">
        <v>45777</v>
      </c>
      <c r="F2043" s="205"/>
      <c r="G2043" s="205"/>
      <c r="H2043" s="205"/>
      <c r="I2043" s="187">
        <v>23500</v>
      </c>
      <c r="J2043" s="193">
        <v>45808</v>
      </c>
      <c r="K2043" s="192" t="s">
        <v>1516</v>
      </c>
      <c r="L2043" s="205"/>
      <c r="M2043" s="197" t="s">
        <v>1516</v>
      </c>
      <c r="N2043" s="187">
        <v>23500</v>
      </c>
      <c r="O2043" s="199"/>
      <c r="P2043" s="205"/>
      <c r="Q2043" s="205"/>
      <c r="R2043" s="205"/>
      <c r="S2043" s="205"/>
      <c r="T2043" s="187" t="s">
        <v>1512</v>
      </c>
      <c r="U2043" s="203">
        <v>0</v>
      </c>
      <c r="V2043" s="201" t="s">
        <v>1031</v>
      </c>
      <c r="W2043" s="201" t="s">
        <v>1043</v>
      </c>
    </row>
    <row r="2044" spans="1:23" ht="52.5">
      <c r="A2044" s="197" t="s">
        <v>961</v>
      </c>
      <c r="B2044" s="197" t="s">
        <v>2077</v>
      </c>
      <c r="C2044" s="192" t="s">
        <v>1005</v>
      </c>
      <c r="D2044" s="192">
        <v>20528</v>
      </c>
      <c r="E2044" s="193">
        <v>45807</v>
      </c>
      <c r="F2044" s="205"/>
      <c r="G2044" s="205"/>
      <c r="H2044" s="205"/>
      <c r="I2044" s="187">
        <v>23500</v>
      </c>
      <c r="J2044" s="193">
        <v>45838</v>
      </c>
      <c r="K2044" s="192" t="s">
        <v>1516</v>
      </c>
      <c r="L2044" s="205"/>
      <c r="M2044" s="197" t="s">
        <v>1516</v>
      </c>
      <c r="N2044" s="187">
        <v>23500</v>
      </c>
      <c r="O2044" s="199"/>
      <c r="P2044" s="205"/>
      <c r="Q2044" s="205"/>
      <c r="R2044" s="205"/>
      <c r="S2044" s="205"/>
      <c r="T2044" s="187" t="s">
        <v>1512</v>
      </c>
      <c r="U2044" s="203">
        <v>0</v>
      </c>
      <c r="V2044" s="201" t="s">
        <v>1031</v>
      </c>
      <c r="W2044" s="201" t="s">
        <v>1043</v>
      </c>
    </row>
    <row r="2045" spans="1:23" ht="73.5">
      <c r="A2045" s="197" t="s">
        <v>897</v>
      </c>
      <c r="B2045" s="197" t="s">
        <v>7137</v>
      </c>
      <c r="C2045" s="192" t="s">
        <v>1009</v>
      </c>
      <c r="D2045" s="192">
        <v>6192</v>
      </c>
      <c r="E2045" s="193">
        <v>45783</v>
      </c>
      <c r="F2045" s="192" t="s">
        <v>7138</v>
      </c>
      <c r="G2045" s="192" t="s">
        <v>7138</v>
      </c>
      <c r="H2045" s="191">
        <v>45778</v>
      </c>
      <c r="I2045" s="187">
        <v>5533.73</v>
      </c>
      <c r="J2045" s="193">
        <v>45813</v>
      </c>
      <c r="K2045" s="192" t="s">
        <v>7138</v>
      </c>
      <c r="L2045" s="192" t="s">
        <v>7139</v>
      </c>
      <c r="M2045" s="197" t="s">
        <v>7140</v>
      </c>
      <c r="N2045" s="187">
        <v>5533.73</v>
      </c>
      <c r="O2045" s="207">
        <v>45778</v>
      </c>
      <c r="P2045" s="205"/>
      <c r="Q2045" s="205"/>
      <c r="R2045" s="187" t="s">
        <v>7141</v>
      </c>
      <c r="S2045" s="205"/>
      <c r="T2045" s="187" t="s">
        <v>1509</v>
      </c>
      <c r="U2045" s="203">
        <v>0</v>
      </c>
      <c r="V2045" s="201" t="s">
        <v>1031</v>
      </c>
      <c r="W2045" s="201" t="s">
        <v>1042</v>
      </c>
    </row>
    <row r="2046" spans="1:23" ht="63">
      <c r="A2046" s="197" t="s">
        <v>851</v>
      </c>
      <c r="B2046" s="197" t="s">
        <v>2078</v>
      </c>
      <c r="C2046" s="192" t="s">
        <v>1009</v>
      </c>
      <c r="D2046" s="192">
        <v>6193</v>
      </c>
      <c r="E2046" s="193">
        <v>45783</v>
      </c>
      <c r="F2046" s="192" t="s">
        <v>7142</v>
      </c>
      <c r="G2046" s="192" t="s">
        <v>7142</v>
      </c>
      <c r="H2046" s="191">
        <v>45778</v>
      </c>
      <c r="I2046" s="187">
        <v>8117.19</v>
      </c>
      <c r="J2046" s="193">
        <v>45813</v>
      </c>
      <c r="K2046" s="192" t="s">
        <v>7142</v>
      </c>
      <c r="L2046" s="192" t="s">
        <v>7143</v>
      </c>
      <c r="M2046" s="197" t="s">
        <v>7144</v>
      </c>
      <c r="N2046" s="187">
        <v>8117.19</v>
      </c>
      <c r="O2046" s="207">
        <v>45778</v>
      </c>
      <c r="P2046" s="205"/>
      <c r="Q2046" s="205"/>
      <c r="R2046" s="187" t="s">
        <v>7145</v>
      </c>
      <c r="S2046" s="205"/>
      <c r="T2046" s="187" t="s">
        <v>1509</v>
      </c>
      <c r="U2046" s="203">
        <v>0</v>
      </c>
      <c r="V2046" s="201" t="s">
        <v>1031</v>
      </c>
      <c r="W2046" s="201" t="s">
        <v>1042</v>
      </c>
    </row>
    <row r="2047" spans="1:23" ht="52.5">
      <c r="A2047" s="197" t="s">
        <v>2132</v>
      </c>
      <c r="B2047" s="197" t="s">
        <v>2133</v>
      </c>
      <c r="C2047" s="192" t="s">
        <v>1005</v>
      </c>
      <c r="D2047" s="192">
        <v>20536</v>
      </c>
      <c r="E2047" s="193">
        <v>45807</v>
      </c>
      <c r="F2047" s="205"/>
      <c r="G2047" s="205"/>
      <c r="H2047" s="205"/>
      <c r="I2047" s="187">
        <v>6438.9</v>
      </c>
      <c r="J2047" s="193">
        <v>45838</v>
      </c>
      <c r="K2047" s="192" t="s">
        <v>1516</v>
      </c>
      <c r="L2047" s="205"/>
      <c r="M2047" s="197" t="s">
        <v>1516</v>
      </c>
      <c r="N2047" s="187">
        <v>6438.9</v>
      </c>
      <c r="O2047" s="199"/>
      <c r="P2047" s="205"/>
      <c r="Q2047" s="205"/>
      <c r="R2047" s="205"/>
      <c r="S2047" s="205"/>
      <c r="T2047" s="187" t="s">
        <v>1512</v>
      </c>
      <c r="U2047" s="203">
        <v>0</v>
      </c>
      <c r="V2047" s="201" t="s">
        <v>1031</v>
      </c>
      <c r="W2047" s="201" t="s">
        <v>1043</v>
      </c>
    </row>
    <row r="2048" spans="1:23" ht="84">
      <c r="A2048" s="197" t="s">
        <v>940</v>
      </c>
      <c r="B2048" s="197" t="s">
        <v>2079</v>
      </c>
      <c r="C2048" s="192" t="s">
        <v>1009</v>
      </c>
      <c r="D2048" s="192">
        <v>6137</v>
      </c>
      <c r="E2048" s="193">
        <v>45783</v>
      </c>
      <c r="F2048" s="192" t="s">
        <v>7146</v>
      </c>
      <c r="G2048" s="192" t="s">
        <v>7146</v>
      </c>
      <c r="H2048" s="191">
        <v>45778</v>
      </c>
      <c r="I2048" s="187">
        <v>19181.88</v>
      </c>
      <c r="J2048" s="193">
        <v>45813</v>
      </c>
      <c r="K2048" s="192" t="s">
        <v>7146</v>
      </c>
      <c r="L2048" s="192" t="s">
        <v>7147</v>
      </c>
      <c r="M2048" s="197" t="s">
        <v>7148</v>
      </c>
      <c r="N2048" s="187">
        <v>19181.88</v>
      </c>
      <c r="O2048" s="207">
        <v>45778</v>
      </c>
      <c r="P2048" s="205"/>
      <c r="Q2048" s="205"/>
      <c r="R2048" s="187" t="s">
        <v>7149</v>
      </c>
      <c r="S2048" s="205"/>
      <c r="T2048" s="187" t="s">
        <v>1509</v>
      </c>
      <c r="U2048" s="203">
        <v>0</v>
      </c>
      <c r="V2048" s="201" t="s">
        <v>1031</v>
      </c>
      <c r="W2048" s="201" t="s">
        <v>1042</v>
      </c>
    </row>
    <row r="2049" spans="1:23" ht="84">
      <c r="A2049" s="197" t="s">
        <v>900</v>
      </c>
      <c r="B2049" s="197" t="s">
        <v>2080</v>
      </c>
      <c r="C2049" s="192" t="s">
        <v>1009</v>
      </c>
      <c r="D2049" s="192">
        <v>6182</v>
      </c>
      <c r="E2049" s="193">
        <v>45783</v>
      </c>
      <c r="F2049" s="192" t="s">
        <v>7150</v>
      </c>
      <c r="G2049" s="192" t="s">
        <v>7150</v>
      </c>
      <c r="H2049" s="191">
        <v>45778</v>
      </c>
      <c r="I2049" s="187">
        <v>21491.83</v>
      </c>
      <c r="J2049" s="193">
        <v>45813</v>
      </c>
      <c r="K2049" s="192" t="s">
        <v>7150</v>
      </c>
      <c r="L2049" s="192" t="s">
        <v>7151</v>
      </c>
      <c r="M2049" s="197" t="s">
        <v>7152</v>
      </c>
      <c r="N2049" s="187">
        <v>21491.83</v>
      </c>
      <c r="O2049" s="207">
        <v>45778</v>
      </c>
      <c r="P2049" s="205"/>
      <c r="Q2049" s="205"/>
      <c r="R2049" s="187" t="s">
        <v>7153</v>
      </c>
      <c r="S2049" s="205"/>
      <c r="T2049" s="187" t="s">
        <v>1509</v>
      </c>
      <c r="U2049" s="203">
        <v>0</v>
      </c>
      <c r="V2049" s="201" t="s">
        <v>1031</v>
      </c>
      <c r="W2049" s="201" t="s">
        <v>1042</v>
      </c>
    </row>
    <row r="2050" spans="1:23" ht="73.5">
      <c r="A2050" s="197" t="s">
        <v>846</v>
      </c>
      <c r="B2050" s="197" t="s">
        <v>2081</v>
      </c>
      <c r="C2050" s="192" t="s">
        <v>1009</v>
      </c>
      <c r="D2050" s="192">
        <v>6100</v>
      </c>
      <c r="E2050" s="193">
        <v>45783</v>
      </c>
      <c r="F2050" s="192" t="s">
        <v>2082</v>
      </c>
      <c r="G2050" s="192" t="s">
        <v>2082</v>
      </c>
      <c r="H2050" s="191">
        <v>45778</v>
      </c>
      <c r="I2050" s="187">
        <v>14005.38</v>
      </c>
      <c r="J2050" s="193">
        <v>45813</v>
      </c>
      <c r="K2050" s="192" t="s">
        <v>2082</v>
      </c>
      <c r="L2050" s="192" t="s">
        <v>2083</v>
      </c>
      <c r="M2050" s="197" t="s">
        <v>2084</v>
      </c>
      <c r="N2050" s="187">
        <v>14005.38</v>
      </c>
      <c r="O2050" s="207">
        <v>45778</v>
      </c>
      <c r="P2050" s="205"/>
      <c r="Q2050" s="205"/>
      <c r="R2050" s="187" t="s">
        <v>2085</v>
      </c>
      <c r="S2050" s="205"/>
      <c r="T2050" s="187" t="s">
        <v>1509</v>
      </c>
      <c r="U2050" s="203">
        <v>0</v>
      </c>
      <c r="V2050" s="201" t="s">
        <v>1031</v>
      </c>
      <c r="W2050" s="201" t="s">
        <v>1042</v>
      </c>
    </row>
    <row r="2051" spans="1:23" ht="73.5">
      <c r="A2051" s="197" t="s">
        <v>846</v>
      </c>
      <c r="B2051" s="197" t="s">
        <v>2081</v>
      </c>
      <c r="C2051" s="192" t="s">
        <v>1009</v>
      </c>
      <c r="D2051" s="192">
        <v>6266</v>
      </c>
      <c r="E2051" s="193">
        <v>45792</v>
      </c>
      <c r="F2051" s="192" t="s">
        <v>2082</v>
      </c>
      <c r="G2051" s="192" t="s">
        <v>2082</v>
      </c>
      <c r="H2051" s="191">
        <v>45778</v>
      </c>
      <c r="I2051" s="187">
        <v>748.45</v>
      </c>
      <c r="J2051" s="193">
        <v>45822</v>
      </c>
      <c r="K2051" s="192" t="s">
        <v>2082</v>
      </c>
      <c r="L2051" s="192" t="s">
        <v>2083</v>
      </c>
      <c r="M2051" s="197" t="s">
        <v>2084</v>
      </c>
      <c r="N2051" s="187">
        <v>748.45</v>
      </c>
      <c r="O2051" s="207">
        <v>45778</v>
      </c>
      <c r="P2051" s="205"/>
      <c r="Q2051" s="205"/>
      <c r="R2051" s="187" t="s">
        <v>2085</v>
      </c>
      <c r="S2051" s="205"/>
      <c r="T2051" s="187" t="s">
        <v>1509</v>
      </c>
      <c r="U2051" s="203">
        <v>0</v>
      </c>
      <c r="V2051" s="201" t="s">
        <v>1031</v>
      </c>
      <c r="W2051" s="201" t="s">
        <v>1042</v>
      </c>
    </row>
    <row r="2052" spans="1:23" ht="63">
      <c r="A2052" s="197" t="s">
        <v>916</v>
      </c>
      <c r="B2052" s="197" t="s">
        <v>2086</v>
      </c>
      <c r="C2052" s="192" t="s">
        <v>1009</v>
      </c>
      <c r="D2052" s="192">
        <v>6161</v>
      </c>
      <c r="E2052" s="193">
        <v>45783</v>
      </c>
      <c r="F2052" s="192" t="s">
        <v>7154</v>
      </c>
      <c r="G2052" s="192" t="s">
        <v>7154</v>
      </c>
      <c r="H2052" s="191">
        <v>45778</v>
      </c>
      <c r="I2052" s="187">
        <v>17145.78</v>
      </c>
      <c r="J2052" s="193">
        <v>45813</v>
      </c>
      <c r="K2052" s="192" t="s">
        <v>7154</v>
      </c>
      <c r="L2052" s="192" t="s">
        <v>7155</v>
      </c>
      <c r="M2052" s="197" t="s">
        <v>7156</v>
      </c>
      <c r="N2052" s="187">
        <v>17145.78</v>
      </c>
      <c r="O2052" s="207">
        <v>45778</v>
      </c>
      <c r="P2052" s="205"/>
      <c r="Q2052" s="205"/>
      <c r="R2052" s="187" t="s">
        <v>7157</v>
      </c>
      <c r="S2052" s="205"/>
      <c r="T2052" s="187" t="s">
        <v>1509</v>
      </c>
      <c r="U2052" s="203">
        <v>0</v>
      </c>
      <c r="V2052" s="201" t="s">
        <v>1031</v>
      </c>
      <c r="W2052" s="201" t="s">
        <v>1042</v>
      </c>
    </row>
    <row r="2053" spans="1:23" ht="84">
      <c r="A2053" s="197" t="s">
        <v>869</v>
      </c>
      <c r="B2053" s="197" t="s">
        <v>2087</v>
      </c>
      <c r="C2053" s="192" t="s">
        <v>1009</v>
      </c>
      <c r="D2053" s="192">
        <v>6235</v>
      </c>
      <c r="E2053" s="193">
        <v>45783</v>
      </c>
      <c r="F2053" s="192" t="s">
        <v>2088</v>
      </c>
      <c r="G2053" s="192" t="s">
        <v>2088</v>
      </c>
      <c r="H2053" s="191">
        <v>45778</v>
      </c>
      <c r="I2053" s="187">
        <v>48535</v>
      </c>
      <c r="J2053" s="193">
        <v>45813</v>
      </c>
      <c r="K2053" s="192" t="s">
        <v>2088</v>
      </c>
      <c r="L2053" s="192" t="s">
        <v>2089</v>
      </c>
      <c r="M2053" s="197" t="s">
        <v>2090</v>
      </c>
      <c r="N2053" s="187">
        <v>48535</v>
      </c>
      <c r="O2053" s="207">
        <v>45778</v>
      </c>
      <c r="P2053" s="205"/>
      <c r="Q2053" s="205"/>
      <c r="R2053" s="187" t="s">
        <v>2091</v>
      </c>
      <c r="S2053" s="205"/>
      <c r="T2053" s="187" t="s">
        <v>1509</v>
      </c>
      <c r="U2053" s="203">
        <v>0</v>
      </c>
      <c r="V2053" s="201" t="s">
        <v>1031</v>
      </c>
      <c r="W2053" s="201" t="s">
        <v>1042</v>
      </c>
    </row>
    <row r="2054" spans="1:23" ht="63">
      <c r="A2054" s="197" t="s">
        <v>855</v>
      </c>
      <c r="B2054" s="197" t="s">
        <v>2092</v>
      </c>
      <c r="C2054" s="192" t="s">
        <v>1009</v>
      </c>
      <c r="D2054" s="192">
        <v>6097</v>
      </c>
      <c r="E2054" s="193">
        <v>45783</v>
      </c>
      <c r="F2054" s="192" t="s">
        <v>2093</v>
      </c>
      <c r="G2054" s="192" t="s">
        <v>2093</v>
      </c>
      <c r="H2054" s="191">
        <v>45778</v>
      </c>
      <c r="I2054" s="187">
        <v>20348.07</v>
      </c>
      <c r="J2054" s="193">
        <v>45813</v>
      </c>
      <c r="K2054" s="192" t="s">
        <v>2093</v>
      </c>
      <c r="L2054" s="192" t="s">
        <v>2094</v>
      </c>
      <c r="M2054" s="197" t="s">
        <v>2095</v>
      </c>
      <c r="N2054" s="187">
        <v>20348.07</v>
      </c>
      <c r="O2054" s="207">
        <v>45778</v>
      </c>
      <c r="P2054" s="205"/>
      <c r="Q2054" s="205"/>
      <c r="R2054" s="187" t="s">
        <v>2096</v>
      </c>
      <c r="S2054" s="205"/>
      <c r="T2054" s="187" t="s">
        <v>1509</v>
      </c>
      <c r="U2054" s="203">
        <v>0</v>
      </c>
      <c r="V2054" s="201" t="s">
        <v>1031</v>
      </c>
      <c r="W2054" s="201" t="s">
        <v>1042</v>
      </c>
    </row>
    <row r="2055" spans="1:23" ht="52.5">
      <c r="A2055" s="197" t="s">
        <v>2097</v>
      </c>
      <c r="B2055" s="197" t="s">
        <v>2098</v>
      </c>
      <c r="C2055" s="192" t="s">
        <v>1005</v>
      </c>
      <c r="D2055" s="192">
        <v>20426</v>
      </c>
      <c r="E2055" s="193">
        <v>45777</v>
      </c>
      <c r="F2055" s="205"/>
      <c r="G2055" s="205"/>
      <c r="H2055" s="205"/>
      <c r="I2055" s="187">
        <v>2317.17</v>
      </c>
      <c r="J2055" s="193">
        <v>45808</v>
      </c>
      <c r="K2055" s="192" t="s">
        <v>1516</v>
      </c>
      <c r="L2055" s="205"/>
      <c r="M2055" s="197" t="s">
        <v>1516</v>
      </c>
      <c r="N2055" s="187">
        <v>2317.17</v>
      </c>
      <c r="O2055" s="199"/>
      <c r="P2055" s="205"/>
      <c r="Q2055" s="205"/>
      <c r="R2055" s="205"/>
      <c r="S2055" s="205"/>
      <c r="T2055" s="187" t="s">
        <v>1512</v>
      </c>
      <c r="U2055" s="203">
        <v>0</v>
      </c>
      <c r="V2055" s="201" t="s">
        <v>1031</v>
      </c>
      <c r="W2055" s="201" t="s">
        <v>1043</v>
      </c>
    </row>
    <row r="2056" spans="1:23" ht="52.5">
      <c r="A2056" s="197" t="s">
        <v>2097</v>
      </c>
      <c r="B2056" s="197" t="s">
        <v>2098</v>
      </c>
      <c r="C2056" s="192" t="s">
        <v>1005</v>
      </c>
      <c r="D2056" s="192">
        <v>20540</v>
      </c>
      <c r="E2056" s="193">
        <v>45807</v>
      </c>
      <c r="F2056" s="205"/>
      <c r="G2056" s="205"/>
      <c r="H2056" s="205"/>
      <c r="I2056" s="187">
        <v>2190.87</v>
      </c>
      <c r="J2056" s="193">
        <v>45838</v>
      </c>
      <c r="K2056" s="192" t="s">
        <v>1516</v>
      </c>
      <c r="L2056" s="205"/>
      <c r="M2056" s="197" t="s">
        <v>1516</v>
      </c>
      <c r="N2056" s="187">
        <v>2190.87</v>
      </c>
      <c r="O2056" s="199"/>
      <c r="P2056" s="205"/>
      <c r="Q2056" s="205"/>
      <c r="R2056" s="205"/>
      <c r="S2056" s="205"/>
      <c r="T2056" s="187" t="s">
        <v>1512</v>
      </c>
      <c r="U2056" s="203">
        <v>0</v>
      </c>
      <c r="V2056" s="201" t="s">
        <v>1031</v>
      </c>
      <c r="W2056" s="201" t="s">
        <v>1043</v>
      </c>
    </row>
    <row r="2057" spans="1:23" ht="73.5">
      <c r="A2057" s="197" t="s">
        <v>925</v>
      </c>
      <c r="B2057" s="197" t="s">
        <v>2099</v>
      </c>
      <c r="C2057" s="192" t="s">
        <v>1009</v>
      </c>
      <c r="D2057" s="192">
        <v>6117</v>
      </c>
      <c r="E2057" s="193">
        <v>45783</v>
      </c>
      <c r="F2057" s="192" t="s">
        <v>2100</v>
      </c>
      <c r="G2057" s="192" t="s">
        <v>2100</v>
      </c>
      <c r="H2057" s="191">
        <v>45778</v>
      </c>
      <c r="I2057" s="187">
        <v>21929.82</v>
      </c>
      <c r="J2057" s="193">
        <v>45813</v>
      </c>
      <c r="K2057" s="192" t="s">
        <v>2100</v>
      </c>
      <c r="L2057" s="192" t="s">
        <v>2101</v>
      </c>
      <c r="M2057" s="197" t="s">
        <v>2102</v>
      </c>
      <c r="N2057" s="187">
        <v>21929.82</v>
      </c>
      <c r="O2057" s="207">
        <v>45778</v>
      </c>
      <c r="P2057" s="205"/>
      <c r="Q2057" s="205"/>
      <c r="R2057" s="187" t="s">
        <v>2103</v>
      </c>
      <c r="S2057" s="205"/>
      <c r="T2057" s="187" t="s">
        <v>1509</v>
      </c>
      <c r="U2057" s="203">
        <v>0</v>
      </c>
      <c r="V2057" s="201" t="s">
        <v>1031</v>
      </c>
      <c r="W2057" s="201" t="s">
        <v>1042</v>
      </c>
    </row>
    <row r="2058" spans="1:23" ht="73.5">
      <c r="A2058" s="197" t="s">
        <v>925</v>
      </c>
      <c r="B2058" s="197" t="s">
        <v>2099</v>
      </c>
      <c r="C2058" s="192" t="s">
        <v>1009</v>
      </c>
      <c r="D2058" s="192">
        <v>6257</v>
      </c>
      <c r="E2058" s="193">
        <v>45792</v>
      </c>
      <c r="F2058" s="192" t="s">
        <v>2100</v>
      </c>
      <c r="G2058" s="192" t="s">
        <v>2100</v>
      </c>
      <c r="H2058" s="191">
        <v>45778</v>
      </c>
      <c r="I2058" s="187">
        <v>1721.27</v>
      </c>
      <c r="J2058" s="193">
        <v>45822</v>
      </c>
      <c r="K2058" s="192" t="s">
        <v>2100</v>
      </c>
      <c r="L2058" s="192" t="s">
        <v>2101</v>
      </c>
      <c r="M2058" s="197" t="s">
        <v>2102</v>
      </c>
      <c r="N2058" s="187">
        <v>1721.27</v>
      </c>
      <c r="O2058" s="207">
        <v>45778</v>
      </c>
      <c r="P2058" s="205"/>
      <c r="Q2058" s="205"/>
      <c r="R2058" s="187" t="s">
        <v>2103</v>
      </c>
      <c r="S2058" s="205"/>
      <c r="T2058" s="187" t="s">
        <v>1509</v>
      </c>
      <c r="U2058" s="203">
        <v>0</v>
      </c>
      <c r="V2058" s="201" t="s">
        <v>1031</v>
      </c>
      <c r="W2058" s="201" t="s">
        <v>1042</v>
      </c>
    </row>
    <row r="2059" spans="1:23" ht="84">
      <c r="A2059" s="197" t="s">
        <v>2104</v>
      </c>
      <c r="B2059" s="197" t="s">
        <v>2105</v>
      </c>
      <c r="C2059" s="192" t="s">
        <v>1009</v>
      </c>
      <c r="D2059" s="192">
        <v>1847</v>
      </c>
      <c r="E2059" s="193">
        <v>45055</v>
      </c>
      <c r="F2059" s="192" t="s">
        <v>2106</v>
      </c>
      <c r="G2059" s="192" t="s">
        <v>2106</v>
      </c>
      <c r="H2059" s="191">
        <v>45047</v>
      </c>
      <c r="I2059" s="187">
        <v>15126.95</v>
      </c>
      <c r="J2059" s="193">
        <v>45085</v>
      </c>
      <c r="K2059" s="192" t="s">
        <v>2106</v>
      </c>
      <c r="L2059" s="192" t="s">
        <v>2107</v>
      </c>
      <c r="M2059" s="197" t="s">
        <v>2108</v>
      </c>
      <c r="N2059" s="187">
        <v>15126.95</v>
      </c>
      <c r="O2059" s="207">
        <v>45047</v>
      </c>
      <c r="P2059" s="187" t="s">
        <v>1513</v>
      </c>
      <c r="Q2059" s="205"/>
      <c r="R2059" s="187" t="s">
        <v>2109</v>
      </c>
      <c r="S2059" s="205"/>
      <c r="T2059" s="187" t="s">
        <v>1509</v>
      </c>
      <c r="U2059" s="203">
        <v>722</v>
      </c>
      <c r="V2059" s="201" t="s">
        <v>1039</v>
      </c>
      <c r="W2059" s="201" t="s">
        <v>1042</v>
      </c>
    </row>
    <row r="2060" spans="1:23" ht="84">
      <c r="A2060" s="197" t="s">
        <v>2104</v>
      </c>
      <c r="B2060" s="197" t="s">
        <v>2105</v>
      </c>
      <c r="C2060" s="192" t="s">
        <v>1009</v>
      </c>
      <c r="D2060" s="192">
        <v>1985</v>
      </c>
      <c r="E2060" s="193">
        <v>45065</v>
      </c>
      <c r="F2060" s="192" t="s">
        <v>2106</v>
      </c>
      <c r="G2060" s="192" t="s">
        <v>2106</v>
      </c>
      <c r="H2060" s="191">
        <v>45047</v>
      </c>
      <c r="I2060" s="187">
        <v>957.23</v>
      </c>
      <c r="J2060" s="193">
        <v>45095</v>
      </c>
      <c r="K2060" s="192" t="s">
        <v>2106</v>
      </c>
      <c r="L2060" s="192" t="s">
        <v>2107</v>
      </c>
      <c r="M2060" s="197" t="s">
        <v>2108</v>
      </c>
      <c r="N2060" s="187">
        <v>957.23</v>
      </c>
      <c r="O2060" s="207">
        <v>45047</v>
      </c>
      <c r="P2060" s="187" t="s">
        <v>1513</v>
      </c>
      <c r="Q2060" s="205"/>
      <c r="R2060" s="187" t="s">
        <v>2109</v>
      </c>
      <c r="S2060" s="205"/>
      <c r="T2060" s="187" t="s">
        <v>1509</v>
      </c>
      <c r="U2060" s="203">
        <v>712</v>
      </c>
      <c r="V2060" s="201" t="s">
        <v>1039</v>
      </c>
      <c r="W2060" s="201" t="s">
        <v>1042</v>
      </c>
    </row>
    <row r="2061" spans="1:23" ht="84">
      <c r="A2061" s="197" t="s">
        <v>2104</v>
      </c>
      <c r="B2061" s="197" t="s">
        <v>2105</v>
      </c>
      <c r="C2061" s="192" t="s">
        <v>1009</v>
      </c>
      <c r="D2061" s="192">
        <v>2301</v>
      </c>
      <c r="E2061" s="193">
        <v>45114</v>
      </c>
      <c r="F2061" s="192" t="s">
        <v>2106</v>
      </c>
      <c r="G2061" s="192" t="s">
        <v>2106</v>
      </c>
      <c r="H2061" s="191">
        <v>45108</v>
      </c>
      <c r="I2061" s="187">
        <v>15810.69</v>
      </c>
      <c r="J2061" s="193">
        <v>45144</v>
      </c>
      <c r="K2061" s="192" t="s">
        <v>2106</v>
      </c>
      <c r="L2061" s="192" t="s">
        <v>2107</v>
      </c>
      <c r="M2061" s="197" t="s">
        <v>2108</v>
      </c>
      <c r="N2061" s="187">
        <v>15810.69</v>
      </c>
      <c r="O2061" s="207">
        <v>45108</v>
      </c>
      <c r="P2061" s="187" t="s">
        <v>1513</v>
      </c>
      <c r="Q2061" s="205"/>
      <c r="R2061" s="187" t="s">
        <v>2109</v>
      </c>
      <c r="S2061" s="205"/>
      <c r="T2061" s="187" t="s">
        <v>1509</v>
      </c>
      <c r="U2061" s="203">
        <v>663</v>
      </c>
      <c r="V2061" s="201" t="s">
        <v>1039</v>
      </c>
      <c r="W2061" s="201" t="s">
        <v>1042</v>
      </c>
    </row>
    <row r="2062" spans="1:23" ht="84">
      <c r="A2062" s="197" t="s">
        <v>2104</v>
      </c>
      <c r="B2062" s="197" t="s">
        <v>2105</v>
      </c>
      <c r="C2062" s="192" t="s">
        <v>1009</v>
      </c>
      <c r="D2062" s="192">
        <v>2392</v>
      </c>
      <c r="E2062" s="193">
        <v>45145</v>
      </c>
      <c r="F2062" s="192" t="s">
        <v>2106</v>
      </c>
      <c r="G2062" s="192" t="s">
        <v>2106</v>
      </c>
      <c r="H2062" s="191">
        <v>45139</v>
      </c>
      <c r="I2062" s="187">
        <v>15810.69</v>
      </c>
      <c r="J2062" s="193">
        <v>45175</v>
      </c>
      <c r="K2062" s="192" t="s">
        <v>2106</v>
      </c>
      <c r="L2062" s="192" t="s">
        <v>2107</v>
      </c>
      <c r="M2062" s="197" t="s">
        <v>2108</v>
      </c>
      <c r="N2062" s="187">
        <v>15810.69</v>
      </c>
      <c r="O2062" s="207">
        <v>45139</v>
      </c>
      <c r="P2062" s="187" t="s">
        <v>1513</v>
      </c>
      <c r="Q2062" s="205"/>
      <c r="R2062" s="187" t="s">
        <v>2109</v>
      </c>
      <c r="S2062" s="205"/>
      <c r="T2062" s="187" t="s">
        <v>1509</v>
      </c>
      <c r="U2062" s="203">
        <v>632</v>
      </c>
      <c r="V2062" s="201" t="s">
        <v>1039</v>
      </c>
      <c r="W2062" s="201" t="s">
        <v>1042</v>
      </c>
    </row>
    <row r="2063" spans="1:23" ht="84">
      <c r="A2063" s="197" t="s">
        <v>2104</v>
      </c>
      <c r="B2063" s="197" t="s">
        <v>2105</v>
      </c>
      <c r="C2063" s="192" t="s">
        <v>1009</v>
      </c>
      <c r="D2063" s="192">
        <v>2535</v>
      </c>
      <c r="E2063" s="193">
        <v>45170</v>
      </c>
      <c r="F2063" s="192" t="s">
        <v>2106</v>
      </c>
      <c r="G2063" s="192" t="s">
        <v>2106</v>
      </c>
      <c r="H2063" s="191">
        <v>45170</v>
      </c>
      <c r="I2063" s="187">
        <v>15810.69</v>
      </c>
      <c r="J2063" s="193">
        <v>45200</v>
      </c>
      <c r="K2063" s="192" t="s">
        <v>2106</v>
      </c>
      <c r="L2063" s="192" t="s">
        <v>2107</v>
      </c>
      <c r="M2063" s="197" t="s">
        <v>2108</v>
      </c>
      <c r="N2063" s="187">
        <v>15810.69</v>
      </c>
      <c r="O2063" s="207">
        <v>45170</v>
      </c>
      <c r="P2063" s="187" t="s">
        <v>1513</v>
      </c>
      <c r="Q2063" s="205"/>
      <c r="R2063" s="187" t="s">
        <v>2109</v>
      </c>
      <c r="S2063" s="205"/>
      <c r="T2063" s="187" t="s">
        <v>1509</v>
      </c>
      <c r="U2063" s="203">
        <v>607</v>
      </c>
      <c r="V2063" s="201" t="s">
        <v>1039</v>
      </c>
      <c r="W2063" s="201" t="s">
        <v>1042</v>
      </c>
    </row>
    <row r="2064" spans="1:23" ht="84">
      <c r="A2064" s="197" t="s">
        <v>2104</v>
      </c>
      <c r="B2064" s="197" t="s">
        <v>2105</v>
      </c>
      <c r="C2064" s="192" t="s">
        <v>1009</v>
      </c>
      <c r="D2064" s="192">
        <v>2798</v>
      </c>
      <c r="E2064" s="193">
        <v>45208</v>
      </c>
      <c r="F2064" s="192" t="s">
        <v>2106</v>
      </c>
      <c r="G2064" s="192" t="s">
        <v>2106</v>
      </c>
      <c r="H2064" s="191">
        <v>45200</v>
      </c>
      <c r="I2064" s="187">
        <v>15810.69</v>
      </c>
      <c r="J2064" s="193">
        <v>45238</v>
      </c>
      <c r="K2064" s="192" t="s">
        <v>2106</v>
      </c>
      <c r="L2064" s="192" t="s">
        <v>2107</v>
      </c>
      <c r="M2064" s="197" t="s">
        <v>2108</v>
      </c>
      <c r="N2064" s="187">
        <v>15810.69</v>
      </c>
      <c r="O2064" s="207">
        <v>45200</v>
      </c>
      <c r="P2064" s="187" t="s">
        <v>1513</v>
      </c>
      <c r="Q2064" s="205"/>
      <c r="R2064" s="187" t="s">
        <v>2109</v>
      </c>
      <c r="S2064" s="205"/>
      <c r="T2064" s="187" t="s">
        <v>1509</v>
      </c>
      <c r="U2064" s="203">
        <v>569</v>
      </c>
      <c r="V2064" s="201" t="s">
        <v>1039</v>
      </c>
      <c r="W2064" s="201" t="s">
        <v>1042</v>
      </c>
    </row>
    <row r="2065" spans="1:23" ht="84">
      <c r="A2065" s="197" t="s">
        <v>2104</v>
      </c>
      <c r="B2065" s="197" t="s">
        <v>2105</v>
      </c>
      <c r="C2065" s="192" t="s">
        <v>1009</v>
      </c>
      <c r="D2065" s="192">
        <v>2972</v>
      </c>
      <c r="E2065" s="193">
        <v>45231</v>
      </c>
      <c r="F2065" s="192" t="s">
        <v>2106</v>
      </c>
      <c r="G2065" s="192" t="s">
        <v>2106</v>
      </c>
      <c r="H2065" s="191">
        <v>45231</v>
      </c>
      <c r="I2065" s="187">
        <v>15810.69</v>
      </c>
      <c r="J2065" s="193">
        <v>45261</v>
      </c>
      <c r="K2065" s="192" t="s">
        <v>2106</v>
      </c>
      <c r="L2065" s="192" t="s">
        <v>2107</v>
      </c>
      <c r="M2065" s="197" t="s">
        <v>2108</v>
      </c>
      <c r="N2065" s="187">
        <v>15810.69</v>
      </c>
      <c r="O2065" s="207">
        <v>45231</v>
      </c>
      <c r="P2065" s="187" t="s">
        <v>1513</v>
      </c>
      <c r="Q2065" s="205"/>
      <c r="R2065" s="187" t="s">
        <v>2109</v>
      </c>
      <c r="S2065" s="205"/>
      <c r="T2065" s="187" t="s">
        <v>1509</v>
      </c>
      <c r="U2065" s="203">
        <v>546</v>
      </c>
      <c r="V2065" s="201" t="s">
        <v>1039</v>
      </c>
      <c r="W2065" s="201" t="s">
        <v>1042</v>
      </c>
    </row>
    <row r="2066" spans="1:23" ht="84">
      <c r="A2066" s="197" t="s">
        <v>2104</v>
      </c>
      <c r="B2066" s="197" t="s">
        <v>2105</v>
      </c>
      <c r="C2066" s="192" t="s">
        <v>1009</v>
      </c>
      <c r="D2066" s="192">
        <v>3009</v>
      </c>
      <c r="E2066" s="193">
        <v>45264</v>
      </c>
      <c r="F2066" s="192" t="s">
        <v>2106</v>
      </c>
      <c r="G2066" s="192" t="s">
        <v>2106</v>
      </c>
      <c r="H2066" s="191">
        <v>45261</v>
      </c>
      <c r="I2066" s="187">
        <v>15810.69</v>
      </c>
      <c r="J2066" s="193">
        <v>45294</v>
      </c>
      <c r="K2066" s="192" t="s">
        <v>2106</v>
      </c>
      <c r="L2066" s="192" t="s">
        <v>2107</v>
      </c>
      <c r="M2066" s="197" t="s">
        <v>2108</v>
      </c>
      <c r="N2066" s="187">
        <v>15810.69</v>
      </c>
      <c r="O2066" s="207">
        <v>45261</v>
      </c>
      <c r="P2066" s="187" t="s">
        <v>1513</v>
      </c>
      <c r="Q2066" s="205"/>
      <c r="R2066" s="187" t="s">
        <v>2109</v>
      </c>
      <c r="S2066" s="205"/>
      <c r="T2066" s="187" t="s">
        <v>1509</v>
      </c>
      <c r="U2066" s="203">
        <v>513</v>
      </c>
      <c r="V2066" s="201" t="s">
        <v>1039</v>
      </c>
      <c r="W2066" s="201" t="s">
        <v>1042</v>
      </c>
    </row>
    <row r="2067" spans="1:23" ht="84">
      <c r="A2067" s="197" t="s">
        <v>2104</v>
      </c>
      <c r="B2067" s="197" t="s">
        <v>2105</v>
      </c>
      <c r="C2067" s="192" t="s">
        <v>1009</v>
      </c>
      <c r="D2067" s="192">
        <v>3217</v>
      </c>
      <c r="E2067" s="193">
        <v>45296</v>
      </c>
      <c r="F2067" s="192" t="s">
        <v>2106</v>
      </c>
      <c r="G2067" s="192" t="s">
        <v>2106</v>
      </c>
      <c r="H2067" s="191">
        <v>45292</v>
      </c>
      <c r="I2067" s="187">
        <v>15810.69</v>
      </c>
      <c r="J2067" s="193">
        <v>45326</v>
      </c>
      <c r="K2067" s="192" t="s">
        <v>2106</v>
      </c>
      <c r="L2067" s="192" t="s">
        <v>2107</v>
      </c>
      <c r="M2067" s="197" t="s">
        <v>2108</v>
      </c>
      <c r="N2067" s="187">
        <v>15810.69</v>
      </c>
      <c r="O2067" s="207">
        <v>45292</v>
      </c>
      <c r="P2067" s="187" t="s">
        <v>1513</v>
      </c>
      <c r="Q2067" s="205"/>
      <c r="R2067" s="187" t="s">
        <v>2109</v>
      </c>
      <c r="S2067" s="205"/>
      <c r="T2067" s="187" t="s">
        <v>1509</v>
      </c>
      <c r="U2067" s="203">
        <v>481</v>
      </c>
      <c r="V2067" s="201" t="s">
        <v>1039</v>
      </c>
      <c r="W2067" s="201" t="s">
        <v>1042</v>
      </c>
    </row>
    <row r="2068" spans="1:23" ht="84">
      <c r="A2068" s="197" t="s">
        <v>2104</v>
      </c>
      <c r="B2068" s="197" t="s">
        <v>2105</v>
      </c>
      <c r="C2068" s="192" t="s">
        <v>1009</v>
      </c>
      <c r="D2068" s="192">
        <v>3334</v>
      </c>
      <c r="E2068" s="193">
        <v>45327</v>
      </c>
      <c r="F2068" s="192" t="s">
        <v>2106</v>
      </c>
      <c r="G2068" s="192" t="s">
        <v>2106</v>
      </c>
      <c r="H2068" s="191">
        <v>45323</v>
      </c>
      <c r="I2068" s="187">
        <v>15810.69</v>
      </c>
      <c r="J2068" s="193">
        <v>45357</v>
      </c>
      <c r="K2068" s="192" t="s">
        <v>2106</v>
      </c>
      <c r="L2068" s="192" t="s">
        <v>2107</v>
      </c>
      <c r="M2068" s="197" t="s">
        <v>2108</v>
      </c>
      <c r="N2068" s="187">
        <v>15810.69</v>
      </c>
      <c r="O2068" s="207">
        <v>45323</v>
      </c>
      <c r="P2068" s="187" t="s">
        <v>1513</v>
      </c>
      <c r="Q2068" s="205"/>
      <c r="R2068" s="187" t="s">
        <v>2109</v>
      </c>
      <c r="S2068" s="205"/>
      <c r="T2068" s="187" t="s">
        <v>1509</v>
      </c>
      <c r="U2068" s="203">
        <v>450</v>
      </c>
      <c r="V2068" s="201" t="s">
        <v>1039</v>
      </c>
      <c r="W2068" s="201" t="s">
        <v>1042</v>
      </c>
    </row>
    <row r="2069" spans="1:23" ht="84">
      <c r="A2069" s="197" t="s">
        <v>2104</v>
      </c>
      <c r="B2069" s="197" t="s">
        <v>2105</v>
      </c>
      <c r="C2069" s="192" t="s">
        <v>1009</v>
      </c>
      <c r="D2069" s="192">
        <v>3556</v>
      </c>
      <c r="E2069" s="193">
        <v>45357</v>
      </c>
      <c r="F2069" s="192" t="s">
        <v>2106</v>
      </c>
      <c r="G2069" s="192" t="s">
        <v>2106</v>
      </c>
      <c r="H2069" s="191">
        <v>45352</v>
      </c>
      <c r="I2069" s="187">
        <v>15810.69</v>
      </c>
      <c r="J2069" s="193">
        <v>45387</v>
      </c>
      <c r="K2069" s="192" t="s">
        <v>2106</v>
      </c>
      <c r="L2069" s="192" t="s">
        <v>2107</v>
      </c>
      <c r="M2069" s="197" t="s">
        <v>2108</v>
      </c>
      <c r="N2069" s="187">
        <v>15810.69</v>
      </c>
      <c r="O2069" s="207">
        <v>45352</v>
      </c>
      <c r="P2069" s="187" t="s">
        <v>1513</v>
      </c>
      <c r="Q2069" s="205"/>
      <c r="R2069" s="187" t="s">
        <v>2109</v>
      </c>
      <c r="S2069" s="205"/>
      <c r="T2069" s="187" t="s">
        <v>1509</v>
      </c>
      <c r="U2069" s="203">
        <v>420</v>
      </c>
      <c r="V2069" s="201" t="s">
        <v>1039</v>
      </c>
      <c r="W2069" s="201" t="s">
        <v>1042</v>
      </c>
    </row>
    <row r="2070" spans="1:23" ht="84">
      <c r="A2070" s="197" t="s">
        <v>2104</v>
      </c>
      <c r="B2070" s="197" t="s">
        <v>2105</v>
      </c>
      <c r="C2070" s="192" t="s">
        <v>1009</v>
      </c>
      <c r="D2070" s="192">
        <v>3778</v>
      </c>
      <c r="E2070" s="193">
        <v>45387</v>
      </c>
      <c r="F2070" s="192" t="s">
        <v>2106</v>
      </c>
      <c r="G2070" s="192" t="s">
        <v>2106</v>
      </c>
      <c r="H2070" s="191">
        <v>45383</v>
      </c>
      <c r="I2070" s="187">
        <v>15810.69</v>
      </c>
      <c r="J2070" s="193">
        <v>45417</v>
      </c>
      <c r="K2070" s="192" t="s">
        <v>2106</v>
      </c>
      <c r="L2070" s="192" t="s">
        <v>2107</v>
      </c>
      <c r="M2070" s="197" t="s">
        <v>2108</v>
      </c>
      <c r="N2070" s="187">
        <v>15810.69</v>
      </c>
      <c r="O2070" s="207">
        <v>45383</v>
      </c>
      <c r="P2070" s="187" t="s">
        <v>1513</v>
      </c>
      <c r="Q2070" s="205"/>
      <c r="R2070" s="187" t="s">
        <v>2109</v>
      </c>
      <c r="S2070" s="205"/>
      <c r="T2070" s="187" t="s">
        <v>1509</v>
      </c>
      <c r="U2070" s="203">
        <v>390</v>
      </c>
      <c r="V2070" s="201" t="s">
        <v>1039</v>
      </c>
      <c r="W2070" s="201" t="s">
        <v>1042</v>
      </c>
    </row>
    <row r="2071" spans="1:23" ht="84">
      <c r="A2071" s="197" t="s">
        <v>2104</v>
      </c>
      <c r="B2071" s="197" t="s">
        <v>2105</v>
      </c>
      <c r="C2071" s="192" t="s">
        <v>1009</v>
      </c>
      <c r="D2071" s="192">
        <v>3915</v>
      </c>
      <c r="E2071" s="193">
        <v>45418</v>
      </c>
      <c r="F2071" s="192" t="s">
        <v>2106</v>
      </c>
      <c r="G2071" s="192" t="s">
        <v>2106</v>
      </c>
      <c r="H2071" s="191">
        <v>45413</v>
      </c>
      <c r="I2071" s="187">
        <v>15810.69</v>
      </c>
      <c r="J2071" s="193">
        <v>45448</v>
      </c>
      <c r="K2071" s="192" t="s">
        <v>2106</v>
      </c>
      <c r="L2071" s="192" t="s">
        <v>2107</v>
      </c>
      <c r="M2071" s="197" t="s">
        <v>2108</v>
      </c>
      <c r="N2071" s="187">
        <v>15810.69</v>
      </c>
      <c r="O2071" s="207">
        <v>45413</v>
      </c>
      <c r="P2071" s="187" t="s">
        <v>1513</v>
      </c>
      <c r="Q2071" s="205"/>
      <c r="R2071" s="187" t="s">
        <v>2109</v>
      </c>
      <c r="S2071" s="205"/>
      <c r="T2071" s="187" t="s">
        <v>1509</v>
      </c>
      <c r="U2071" s="203">
        <v>359</v>
      </c>
      <c r="V2071" s="201" t="s">
        <v>1038</v>
      </c>
      <c r="W2071" s="201" t="s">
        <v>1042</v>
      </c>
    </row>
    <row r="2072" spans="1:23" ht="84">
      <c r="A2072" s="197" t="s">
        <v>2104</v>
      </c>
      <c r="B2072" s="197" t="s">
        <v>2105</v>
      </c>
      <c r="C2072" s="192" t="s">
        <v>1009</v>
      </c>
      <c r="D2072" s="192">
        <v>4023</v>
      </c>
      <c r="E2072" s="193">
        <v>45432</v>
      </c>
      <c r="F2072" s="192" t="s">
        <v>2106</v>
      </c>
      <c r="G2072" s="192" t="s">
        <v>2106</v>
      </c>
      <c r="H2072" s="191">
        <v>45413</v>
      </c>
      <c r="I2072" s="187">
        <v>613.14</v>
      </c>
      <c r="J2072" s="193">
        <v>45462</v>
      </c>
      <c r="K2072" s="192" t="s">
        <v>2106</v>
      </c>
      <c r="L2072" s="192" t="s">
        <v>2107</v>
      </c>
      <c r="M2072" s="197" t="s">
        <v>2108</v>
      </c>
      <c r="N2072" s="187">
        <v>613.14</v>
      </c>
      <c r="O2072" s="207">
        <v>45413</v>
      </c>
      <c r="P2072" s="187" t="s">
        <v>1513</v>
      </c>
      <c r="Q2072" s="205"/>
      <c r="R2072" s="187" t="s">
        <v>2109</v>
      </c>
      <c r="S2072" s="205"/>
      <c r="T2072" s="187" t="s">
        <v>1509</v>
      </c>
      <c r="U2072" s="203">
        <v>345</v>
      </c>
      <c r="V2072" s="201" t="s">
        <v>1038</v>
      </c>
      <c r="W2072" s="201" t="s">
        <v>1042</v>
      </c>
    </row>
    <row r="2073" spans="1:23" ht="84">
      <c r="A2073" s="197" t="s">
        <v>2104</v>
      </c>
      <c r="B2073" s="197" t="s">
        <v>2105</v>
      </c>
      <c r="C2073" s="192" t="s">
        <v>1009</v>
      </c>
      <c r="D2073" s="192">
        <v>4042</v>
      </c>
      <c r="E2073" s="193">
        <v>45448</v>
      </c>
      <c r="F2073" s="192" t="s">
        <v>2106</v>
      </c>
      <c r="G2073" s="192" t="s">
        <v>2106</v>
      </c>
      <c r="H2073" s="191">
        <v>45444</v>
      </c>
      <c r="I2073" s="187">
        <v>16248.65</v>
      </c>
      <c r="J2073" s="193">
        <v>45478</v>
      </c>
      <c r="K2073" s="192" t="s">
        <v>2106</v>
      </c>
      <c r="L2073" s="192" t="s">
        <v>2107</v>
      </c>
      <c r="M2073" s="197" t="s">
        <v>2108</v>
      </c>
      <c r="N2073" s="187">
        <v>16248.65</v>
      </c>
      <c r="O2073" s="207">
        <v>45444</v>
      </c>
      <c r="P2073" s="187" t="s">
        <v>1513</v>
      </c>
      <c r="Q2073" s="205"/>
      <c r="R2073" s="187" t="s">
        <v>2109</v>
      </c>
      <c r="S2073" s="205"/>
      <c r="T2073" s="187" t="s">
        <v>1509</v>
      </c>
      <c r="U2073" s="203">
        <v>329</v>
      </c>
      <c r="V2073" s="201" t="s">
        <v>1038</v>
      </c>
      <c r="W2073" s="201" t="s">
        <v>1042</v>
      </c>
    </row>
    <row r="2074" spans="1:23" ht="84">
      <c r="A2074" s="197" t="s">
        <v>2104</v>
      </c>
      <c r="B2074" s="197" t="s">
        <v>2105</v>
      </c>
      <c r="C2074" s="192" t="s">
        <v>1009</v>
      </c>
      <c r="D2074" s="192">
        <v>4298</v>
      </c>
      <c r="E2074" s="193">
        <v>45476</v>
      </c>
      <c r="F2074" s="192" t="s">
        <v>2106</v>
      </c>
      <c r="G2074" s="192" t="s">
        <v>2106</v>
      </c>
      <c r="H2074" s="191">
        <v>45474</v>
      </c>
      <c r="I2074" s="187">
        <v>16248.65</v>
      </c>
      <c r="J2074" s="193">
        <v>45506</v>
      </c>
      <c r="K2074" s="192" t="s">
        <v>2106</v>
      </c>
      <c r="L2074" s="192" t="s">
        <v>2107</v>
      </c>
      <c r="M2074" s="197" t="s">
        <v>2108</v>
      </c>
      <c r="N2074" s="187">
        <v>16248.65</v>
      </c>
      <c r="O2074" s="207">
        <v>45474</v>
      </c>
      <c r="P2074" s="187" t="s">
        <v>1513</v>
      </c>
      <c r="Q2074" s="205"/>
      <c r="R2074" s="187" t="s">
        <v>2109</v>
      </c>
      <c r="S2074" s="205"/>
      <c r="T2074" s="187" t="s">
        <v>1509</v>
      </c>
      <c r="U2074" s="203">
        <v>301</v>
      </c>
      <c r="V2074" s="201" t="s">
        <v>1038</v>
      </c>
      <c r="W2074" s="201" t="s">
        <v>1042</v>
      </c>
    </row>
    <row r="2075" spans="1:23" ht="84">
      <c r="A2075" s="197" t="s">
        <v>2104</v>
      </c>
      <c r="B2075" s="197" t="s">
        <v>2105</v>
      </c>
      <c r="C2075" s="192" t="s">
        <v>1009</v>
      </c>
      <c r="D2075" s="192">
        <v>4482</v>
      </c>
      <c r="E2075" s="193">
        <v>45509</v>
      </c>
      <c r="F2075" s="192" t="s">
        <v>2106</v>
      </c>
      <c r="G2075" s="192" t="s">
        <v>2106</v>
      </c>
      <c r="H2075" s="191">
        <v>45505</v>
      </c>
      <c r="I2075" s="187">
        <v>16248.65</v>
      </c>
      <c r="J2075" s="193">
        <v>45539</v>
      </c>
      <c r="K2075" s="192" t="s">
        <v>2106</v>
      </c>
      <c r="L2075" s="192" t="s">
        <v>2107</v>
      </c>
      <c r="M2075" s="197" t="s">
        <v>2108</v>
      </c>
      <c r="N2075" s="187">
        <v>16248.65</v>
      </c>
      <c r="O2075" s="207">
        <v>45505</v>
      </c>
      <c r="P2075" s="187" t="s">
        <v>1513</v>
      </c>
      <c r="Q2075" s="205"/>
      <c r="R2075" s="187" t="s">
        <v>2109</v>
      </c>
      <c r="S2075" s="205"/>
      <c r="T2075" s="187" t="s">
        <v>1509</v>
      </c>
      <c r="U2075" s="203">
        <v>268</v>
      </c>
      <c r="V2075" s="201" t="s">
        <v>1038</v>
      </c>
      <c r="W2075" s="201" t="s">
        <v>1042</v>
      </c>
    </row>
    <row r="2076" spans="1:23" ht="84">
      <c r="A2076" s="197" t="s">
        <v>2104</v>
      </c>
      <c r="B2076" s="197" t="s">
        <v>2105</v>
      </c>
      <c r="C2076" s="192" t="s">
        <v>1009</v>
      </c>
      <c r="D2076" s="192">
        <v>4637</v>
      </c>
      <c r="E2076" s="193">
        <v>45539</v>
      </c>
      <c r="F2076" s="192" t="s">
        <v>2106</v>
      </c>
      <c r="G2076" s="192" t="s">
        <v>2106</v>
      </c>
      <c r="H2076" s="191">
        <v>45536</v>
      </c>
      <c r="I2076" s="187">
        <v>16248.65</v>
      </c>
      <c r="J2076" s="193">
        <v>45569</v>
      </c>
      <c r="K2076" s="192" t="s">
        <v>2106</v>
      </c>
      <c r="L2076" s="192" t="s">
        <v>2107</v>
      </c>
      <c r="M2076" s="197" t="s">
        <v>2108</v>
      </c>
      <c r="N2076" s="187">
        <v>16248.65</v>
      </c>
      <c r="O2076" s="207">
        <v>45536</v>
      </c>
      <c r="P2076" s="187" t="s">
        <v>1513</v>
      </c>
      <c r="Q2076" s="205"/>
      <c r="R2076" s="187" t="s">
        <v>2109</v>
      </c>
      <c r="S2076" s="205"/>
      <c r="T2076" s="187" t="s">
        <v>1509</v>
      </c>
      <c r="U2076" s="203">
        <v>238</v>
      </c>
      <c r="V2076" s="201" t="s">
        <v>1038</v>
      </c>
      <c r="W2076" s="201" t="s">
        <v>1042</v>
      </c>
    </row>
    <row r="2077" spans="1:23" ht="84">
      <c r="A2077" s="197" t="s">
        <v>2104</v>
      </c>
      <c r="B2077" s="197" t="s">
        <v>2105</v>
      </c>
      <c r="C2077" s="192" t="s">
        <v>1009</v>
      </c>
      <c r="D2077" s="192">
        <v>4878</v>
      </c>
      <c r="E2077" s="193">
        <v>45568</v>
      </c>
      <c r="F2077" s="192" t="s">
        <v>2106</v>
      </c>
      <c r="G2077" s="192" t="s">
        <v>2106</v>
      </c>
      <c r="H2077" s="191">
        <v>45566</v>
      </c>
      <c r="I2077" s="187">
        <v>16248.65</v>
      </c>
      <c r="J2077" s="193">
        <v>45598</v>
      </c>
      <c r="K2077" s="192" t="s">
        <v>2106</v>
      </c>
      <c r="L2077" s="192" t="s">
        <v>2107</v>
      </c>
      <c r="M2077" s="197" t="s">
        <v>2108</v>
      </c>
      <c r="N2077" s="187">
        <v>16248.65</v>
      </c>
      <c r="O2077" s="207">
        <v>45566</v>
      </c>
      <c r="P2077" s="187" t="s">
        <v>1513</v>
      </c>
      <c r="Q2077" s="205"/>
      <c r="R2077" s="187" t="s">
        <v>2109</v>
      </c>
      <c r="S2077" s="205"/>
      <c r="T2077" s="187" t="s">
        <v>1509</v>
      </c>
      <c r="U2077" s="203">
        <v>209</v>
      </c>
      <c r="V2077" s="201" t="s">
        <v>1038</v>
      </c>
      <c r="W2077" s="201" t="s">
        <v>1042</v>
      </c>
    </row>
    <row r="2078" spans="1:23" ht="47.5" customHeight="1">
      <c r="A2078" s="197" t="s">
        <v>2104</v>
      </c>
      <c r="B2078" s="197" t="s">
        <v>2105</v>
      </c>
      <c r="C2078" s="192" t="s">
        <v>1009</v>
      </c>
      <c r="D2078" s="192">
        <v>4997</v>
      </c>
      <c r="E2078" s="193">
        <v>45601</v>
      </c>
      <c r="F2078" s="192" t="s">
        <v>2106</v>
      </c>
      <c r="G2078" s="192" t="s">
        <v>2106</v>
      </c>
      <c r="H2078" s="191">
        <v>45597</v>
      </c>
      <c r="I2078" s="187">
        <v>16248.65</v>
      </c>
      <c r="J2078" s="193">
        <v>45631</v>
      </c>
      <c r="K2078" s="192" t="s">
        <v>2106</v>
      </c>
      <c r="L2078" s="192" t="s">
        <v>2107</v>
      </c>
      <c r="M2078" s="197" t="s">
        <v>2108</v>
      </c>
      <c r="N2078" s="187">
        <v>16248.65</v>
      </c>
      <c r="O2078" s="207">
        <v>45597</v>
      </c>
      <c r="P2078" s="187" t="s">
        <v>1513</v>
      </c>
      <c r="Q2078" s="205"/>
      <c r="R2078" s="187" t="s">
        <v>2109</v>
      </c>
      <c r="S2078" s="205"/>
      <c r="T2078" s="187" t="s">
        <v>1509</v>
      </c>
      <c r="U2078" s="203">
        <v>176</v>
      </c>
      <c r="V2078" s="201" t="s">
        <v>1037</v>
      </c>
      <c r="W2078" s="201" t="s">
        <v>1042</v>
      </c>
    </row>
    <row r="2079" spans="1:23" ht="47.5" customHeight="1">
      <c r="A2079" s="197" t="s">
        <v>2104</v>
      </c>
      <c r="B2079" s="197" t="s">
        <v>2105</v>
      </c>
      <c r="C2079" s="192" t="s">
        <v>1009</v>
      </c>
      <c r="D2079" s="192">
        <v>5242</v>
      </c>
      <c r="E2079" s="193">
        <v>45630</v>
      </c>
      <c r="F2079" s="192" t="s">
        <v>2106</v>
      </c>
      <c r="G2079" s="192" t="s">
        <v>2106</v>
      </c>
      <c r="H2079" s="191">
        <v>45627</v>
      </c>
      <c r="I2079" s="187">
        <v>16248.65</v>
      </c>
      <c r="J2079" s="193">
        <v>45660</v>
      </c>
      <c r="K2079" s="192" t="s">
        <v>2106</v>
      </c>
      <c r="L2079" s="192" t="s">
        <v>2107</v>
      </c>
      <c r="M2079" s="197" t="s">
        <v>2108</v>
      </c>
      <c r="N2079" s="187">
        <v>16248.65</v>
      </c>
      <c r="O2079" s="207">
        <v>45627</v>
      </c>
      <c r="P2079" s="187" t="s">
        <v>1513</v>
      </c>
      <c r="Q2079" s="205"/>
      <c r="R2079" s="187" t="s">
        <v>2109</v>
      </c>
      <c r="S2079" s="205"/>
      <c r="T2079" s="187" t="s">
        <v>1509</v>
      </c>
      <c r="U2079" s="203">
        <v>147</v>
      </c>
      <c r="V2079" s="201" t="s">
        <v>1036</v>
      </c>
      <c r="W2079" s="201" t="s">
        <v>1042</v>
      </c>
    </row>
    <row r="2080" spans="1:23" ht="47.5" customHeight="1">
      <c r="A2080" s="197" t="s">
        <v>2104</v>
      </c>
      <c r="B2080" s="197" t="s">
        <v>2105</v>
      </c>
      <c r="C2080" s="192" t="s">
        <v>1009</v>
      </c>
      <c r="D2080" s="192">
        <v>5391</v>
      </c>
      <c r="E2080" s="193">
        <v>45663</v>
      </c>
      <c r="F2080" s="192" t="s">
        <v>2106</v>
      </c>
      <c r="G2080" s="192" t="s">
        <v>2106</v>
      </c>
      <c r="H2080" s="191">
        <v>45658</v>
      </c>
      <c r="I2080" s="187">
        <v>16248.65</v>
      </c>
      <c r="J2080" s="193">
        <v>45693</v>
      </c>
      <c r="K2080" s="192" t="s">
        <v>2106</v>
      </c>
      <c r="L2080" s="192" t="s">
        <v>2107</v>
      </c>
      <c r="M2080" s="197" t="s">
        <v>2108</v>
      </c>
      <c r="N2080" s="187">
        <v>16248.65</v>
      </c>
      <c r="O2080" s="207">
        <v>45658</v>
      </c>
      <c r="P2080" s="187" t="s">
        <v>1513</v>
      </c>
      <c r="Q2080" s="205"/>
      <c r="R2080" s="187" t="s">
        <v>2109</v>
      </c>
      <c r="S2080" s="205"/>
      <c r="T2080" s="187" t="s">
        <v>1509</v>
      </c>
      <c r="U2080" s="203">
        <v>114</v>
      </c>
      <c r="V2080" s="201" t="s">
        <v>1035</v>
      </c>
      <c r="W2080" s="201" t="s">
        <v>1042</v>
      </c>
    </row>
    <row r="2081" spans="1:23" ht="47.5" customHeight="1">
      <c r="A2081" s="197" t="s">
        <v>2104</v>
      </c>
      <c r="B2081" s="197" t="s">
        <v>2105</v>
      </c>
      <c r="C2081" s="192" t="s">
        <v>1009</v>
      </c>
      <c r="D2081" s="192">
        <v>5599</v>
      </c>
      <c r="E2081" s="193">
        <v>45693</v>
      </c>
      <c r="F2081" s="192" t="s">
        <v>2106</v>
      </c>
      <c r="G2081" s="192" t="s">
        <v>2106</v>
      </c>
      <c r="H2081" s="191">
        <v>45689</v>
      </c>
      <c r="I2081" s="187">
        <v>16248.65</v>
      </c>
      <c r="J2081" s="193">
        <v>45723</v>
      </c>
      <c r="K2081" s="192" t="s">
        <v>2106</v>
      </c>
      <c r="L2081" s="192" t="s">
        <v>2107</v>
      </c>
      <c r="M2081" s="197" t="s">
        <v>2108</v>
      </c>
      <c r="N2081" s="187">
        <v>16248.65</v>
      </c>
      <c r="O2081" s="207">
        <v>45689</v>
      </c>
      <c r="P2081" s="205"/>
      <c r="Q2081" s="205"/>
      <c r="R2081" s="187" t="s">
        <v>2109</v>
      </c>
      <c r="S2081" s="205"/>
      <c r="T2081" s="187" t="s">
        <v>1509</v>
      </c>
      <c r="U2081" s="203">
        <v>84</v>
      </c>
      <c r="V2081" s="201" t="s">
        <v>1034</v>
      </c>
      <c r="W2081" s="201" t="s">
        <v>1042</v>
      </c>
    </row>
    <row r="2082" spans="1:23" ht="47.5" customHeight="1">
      <c r="A2082" s="197" t="s">
        <v>2104</v>
      </c>
      <c r="B2082" s="197" t="s">
        <v>2105</v>
      </c>
      <c r="C2082" s="192" t="s">
        <v>1009</v>
      </c>
      <c r="D2082" s="192">
        <v>5803</v>
      </c>
      <c r="E2082" s="193">
        <v>45726</v>
      </c>
      <c r="F2082" s="192" t="s">
        <v>2106</v>
      </c>
      <c r="G2082" s="192" t="s">
        <v>2106</v>
      </c>
      <c r="H2082" s="191">
        <v>45717</v>
      </c>
      <c r="I2082" s="187">
        <v>16248.65</v>
      </c>
      <c r="J2082" s="193">
        <v>45756</v>
      </c>
      <c r="K2082" s="192" t="s">
        <v>2106</v>
      </c>
      <c r="L2082" s="192" t="s">
        <v>2107</v>
      </c>
      <c r="M2082" s="197" t="s">
        <v>2108</v>
      </c>
      <c r="N2082" s="187">
        <v>16248.65</v>
      </c>
      <c r="O2082" s="207">
        <v>45717</v>
      </c>
      <c r="P2082" s="205"/>
      <c r="Q2082" s="205"/>
      <c r="R2082" s="187" t="s">
        <v>2109</v>
      </c>
      <c r="S2082" s="205"/>
      <c r="T2082" s="187" t="s">
        <v>1509</v>
      </c>
      <c r="U2082" s="203">
        <v>51</v>
      </c>
      <c r="V2082" s="201" t="s">
        <v>1033</v>
      </c>
      <c r="W2082" s="201" t="s">
        <v>1042</v>
      </c>
    </row>
    <row r="2083" spans="1:23" ht="47.5" customHeight="1">
      <c r="A2083" s="197" t="s">
        <v>2104</v>
      </c>
      <c r="B2083" s="197" t="s">
        <v>2105</v>
      </c>
      <c r="C2083" s="192" t="s">
        <v>1009</v>
      </c>
      <c r="D2083" s="192">
        <v>6012</v>
      </c>
      <c r="E2083" s="193">
        <v>45750</v>
      </c>
      <c r="F2083" s="192" t="s">
        <v>2106</v>
      </c>
      <c r="G2083" s="192" t="s">
        <v>2106</v>
      </c>
      <c r="H2083" s="191">
        <v>45748</v>
      </c>
      <c r="I2083" s="187">
        <v>16248.65</v>
      </c>
      <c r="J2083" s="193">
        <v>45780</v>
      </c>
      <c r="K2083" s="192" t="s">
        <v>2106</v>
      </c>
      <c r="L2083" s="192" t="s">
        <v>2107</v>
      </c>
      <c r="M2083" s="197" t="s">
        <v>2108</v>
      </c>
      <c r="N2083" s="187">
        <v>16248.65</v>
      </c>
      <c r="O2083" s="207">
        <v>45748</v>
      </c>
      <c r="P2083" s="205"/>
      <c r="Q2083" s="205"/>
      <c r="R2083" s="187" t="s">
        <v>2109</v>
      </c>
      <c r="S2083" s="205"/>
      <c r="T2083" s="187" t="s">
        <v>1509</v>
      </c>
      <c r="U2083" s="203">
        <v>27</v>
      </c>
      <c r="V2083" s="201" t="s">
        <v>1032</v>
      </c>
      <c r="W2083" s="201" t="s">
        <v>1042</v>
      </c>
    </row>
    <row r="2084" spans="1:23" ht="47.5" customHeight="1">
      <c r="A2084" s="197" t="s">
        <v>2104</v>
      </c>
      <c r="B2084" s="197" t="s">
        <v>2105</v>
      </c>
      <c r="C2084" s="192" t="s">
        <v>1009</v>
      </c>
      <c r="D2084" s="192">
        <v>6130</v>
      </c>
      <c r="E2084" s="193">
        <v>45783</v>
      </c>
      <c r="F2084" s="192" t="s">
        <v>2106</v>
      </c>
      <c r="G2084" s="192" t="s">
        <v>2106</v>
      </c>
      <c r="H2084" s="191">
        <v>45778</v>
      </c>
      <c r="I2084" s="187">
        <v>16248.65</v>
      </c>
      <c r="J2084" s="193">
        <v>45813</v>
      </c>
      <c r="K2084" s="192" t="s">
        <v>2106</v>
      </c>
      <c r="L2084" s="192" t="s">
        <v>2107</v>
      </c>
      <c r="M2084" s="197" t="s">
        <v>2108</v>
      </c>
      <c r="N2084" s="187">
        <v>16248.65</v>
      </c>
      <c r="O2084" s="207">
        <v>45778</v>
      </c>
      <c r="P2084" s="205"/>
      <c r="Q2084" s="205"/>
      <c r="R2084" s="187" t="s">
        <v>2109</v>
      </c>
      <c r="S2084" s="205"/>
      <c r="T2084" s="187" t="s">
        <v>1509</v>
      </c>
      <c r="U2084" s="203">
        <v>0</v>
      </c>
      <c r="V2084" s="201" t="s">
        <v>1031</v>
      </c>
      <c r="W2084" s="201" t="s">
        <v>1042</v>
      </c>
    </row>
    <row r="2085" spans="1:23" ht="47.5" customHeight="1">
      <c r="A2085" s="197" t="s">
        <v>2104</v>
      </c>
      <c r="B2085" s="197" t="s">
        <v>2105</v>
      </c>
      <c r="C2085" s="192" t="s">
        <v>1009</v>
      </c>
      <c r="D2085" s="192">
        <v>6259</v>
      </c>
      <c r="E2085" s="193">
        <v>45792</v>
      </c>
      <c r="F2085" s="192" t="s">
        <v>2106</v>
      </c>
      <c r="G2085" s="192" t="s">
        <v>2106</v>
      </c>
      <c r="H2085" s="191">
        <v>45778</v>
      </c>
      <c r="I2085" s="187">
        <v>1139.68</v>
      </c>
      <c r="J2085" s="193">
        <v>45822</v>
      </c>
      <c r="K2085" s="192" t="s">
        <v>2106</v>
      </c>
      <c r="L2085" s="192" t="s">
        <v>2107</v>
      </c>
      <c r="M2085" s="197" t="s">
        <v>2108</v>
      </c>
      <c r="N2085" s="187">
        <v>1139.68</v>
      </c>
      <c r="O2085" s="207">
        <v>45778</v>
      </c>
      <c r="P2085" s="205"/>
      <c r="Q2085" s="205"/>
      <c r="R2085" s="187" t="s">
        <v>2109</v>
      </c>
      <c r="S2085" s="205"/>
      <c r="T2085" s="187" t="s">
        <v>1509</v>
      </c>
      <c r="U2085" s="203">
        <v>0</v>
      </c>
      <c r="V2085" s="201" t="s">
        <v>1031</v>
      </c>
      <c r="W2085" s="201" t="s">
        <v>1042</v>
      </c>
    </row>
    <row r="2086" spans="1:23" ht="47.5" customHeight="1">
      <c r="A2086" s="197" t="s">
        <v>906</v>
      </c>
      <c r="B2086" s="197" t="s">
        <v>2110</v>
      </c>
      <c r="C2086" s="192" t="s">
        <v>1009</v>
      </c>
      <c r="D2086" s="192">
        <v>6225</v>
      </c>
      <c r="E2086" s="193">
        <v>45783</v>
      </c>
      <c r="F2086" s="192" t="s">
        <v>2134</v>
      </c>
      <c r="G2086" s="192" t="s">
        <v>2134</v>
      </c>
      <c r="H2086" s="191">
        <v>45778</v>
      </c>
      <c r="I2086" s="187">
        <v>15287.33</v>
      </c>
      <c r="J2086" s="193">
        <v>45813</v>
      </c>
      <c r="K2086" s="192" t="s">
        <v>2134</v>
      </c>
      <c r="L2086" s="192" t="s">
        <v>2135</v>
      </c>
      <c r="M2086" s="197" t="s">
        <v>2136</v>
      </c>
      <c r="N2086" s="187">
        <v>15287.33</v>
      </c>
      <c r="O2086" s="207">
        <v>45778</v>
      </c>
      <c r="P2086" s="205"/>
      <c r="Q2086" s="205"/>
      <c r="R2086" s="187" t="s">
        <v>2137</v>
      </c>
      <c r="S2086" s="205"/>
      <c r="T2086" s="187" t="s">
        <v>1509</v>
      </c>
      <c r="U2086" s="203">
        <v>0</v>
      </c>
      <c r="V2086" s="201" t="s">
        <v>1031</v>
      </c>
      <c r="W2086" s="201" t="s">
        <v>1042</v>
      </c>
    </row>
    <row r="2087" spans="1:23">
      <c r="A2087" s="208" t="s">
        <v>2111</v>
      </c>
      <c r="B2087" s="208"/>
      <c r="C2087" s="209" t="s">
        <v>1167</v>
      </c>
      <c r="D2087" s="209"/>
      <c r="E2087" s="210"/>
      <c r="F2087" s="209"/>
      <c r="G2087" s="210"/>
      <c r="H2087" s="211"/>
      <c r="I2087" s="212"/>
      <c r="J2087" s="210">
        <v>45797</v>
      </c>
      <c r="K2087" s="211"/>
      <c r="L2087" s="211"/>
      <c r="M2087" s="208"/>
      <c r="N2087" s="213">
        <v>143493.16999999993</v>
      </c>
      <c r="O2087" s="214"/>
      <c r="P2087" s="211"/>
      <c r="Q2087" s="211"/>
      <c r="R2087" s="211"/>
      <c r="S2087" s="211"/>
      <c r="T2087" s="212"/>
      <c r="U2087" s="203">
        <v>10</v>
      </c>
      <c r="V2087" s="201" t="s">
        <v>1032</v>
      </c>
      <c r="W2087" s="201" t="s">
        <v>1168</v>
      </c>
    </row>
    <row r="2088" spans="1:23">
      <c r="A2088" s="208" t="s">
        <v>2111</v>
      </c>
      <c r="B2088" s="208"/>
      <c r="C2088" s="209" t="s">
        <v>1167</v>
      </c>
      <c r="D2088" s="209"/>
      <c r="E2088" s="210"/>
      <c r="F2088" s="209"/>
      <c r="G2088" s="210"/>
      <c r="H2088" s="211"/>
      <c r="I2088" s="212"/>
      <c r="J2088" s="210">
        <v>45828</v>
      </c>
      <c r="K2088" s="211"/>
      <c r="L2088" s="211"/>
      <c r="M2088" s="208"/>
      <c r="N2088" s="213">
        <v>1169279.1200000001</v>
      </c>
      <c r="O2088" s="214"/>
      <c r="P2088" s="211"/>
      <c r="Q2088" s="211"/>
      <c r="R2088" s="211"/>
      <c r="S2088" s="211"/>
      <c r="T2088" s="212"/>
      <c r="U2088" s="203">
        <v>0</v>
      </c>
      <c r="V2088" s="201" t="s">
        <v>1031</v>
      </c>
      <c r="W2088" s="201" t="s">
        <v>1168</v>
      </c>
    </row>
  </sheetData>
  <autoFilter ref="A1:X2088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C1" workbookViewId="0">
      <selection activeCell="Y24" sqref="Y24"/>
    </sheetView>
  </sheetViews>
  <sheetFormatPr defaultColWidth="6.1796875" defaultRowHeight="14.5"/>
  <cols>
    <col min="1" max="2" width="0" hidden="1" customWidth="1"/>
    <col min="3" max="3" width="40.453125" customWidth="1"/>
    <col min="4" max="4" width="17.54296875" customWidth="1"/>
    <col min="5" max="7" width="0" hidden="1" customWidth="1"/>
    <col min="8" max="8" width="16.1796875" customWidth="1"/>
    <col min="9" max="9" width="24.81640625" hidden="1" customWidth="1"/>
    <col min="10" max="12" width="0" hidden="1" customWidth="1"/>
    <col min="13" max="13" width="12.81640625" style="48" customWidth="1"/>
    <col min="14" max="14" width="15" customWidth="1"/>
    <col min="15" max="15" width="15.26953125" customWidth="1"/>
    <col min="16" max="16" width="14.54296875" customWidth="1"/>
    <col min="17" max="17" width="19.81640625" style="48" customWidth="1"/>
    <col min="18" max="18" width="14" bestFit="1" customWidth="1"/>
    <col min="19" max="19" width="13.1796875" style="2" bestFit="1" customWidth="1"/>
    <col min="20" max="20" width="17.81640625" style="48" bestFit="1" customWidth="1"/>
    <col min="21" max="21" width="12.26953125" hidden="1" customWidth="1"/>
    <col min="22" max="22" width="15.26953125" hidden="1" customWidth="1"/>
    <col min="23" max="23" width="10.1796875" hidden="1" customWidth="1"/>
    <col min="24" max="24" width="14.26953125" style="50" bestFit="1" customWidth="1"/>
  </cols>
  <sheetData>
    <row r="1" spans="1:24" s="180" customFormat="1" ht="36.75" customHeight="1">
      <c r="A1" s="182" t="s">
        <v>1051</v>
      </c>
      <c r="B1" s="182" t="s">
        <v>1052</v>
      </c>
      <c r="C1" s="182" t="s">
        <v>1053</v>
      </c>
      <c r="D1" s="182" t="s">
        <v>1054</v>
      </c>
      <c r="E1" s="182" t="s">
        <v>1055</v>
      </c>
      <c r="F1" s="182" t="s">
        <v>1056</v>
      </c>
      <c r="G1" s="182" t="s">
        <v>1057</v>
      </c>
      <c r="H1" s="182" t="s">
        <v>1058</v>
      </c>
      <c r="I1" s="182" t="s">
        <v>1059</v>
      </c>
      <c r="J1" s="182" t="s">
        <v>1060</v>
      </c>
      <c r="K1" s="182" t="s">
        <v>1061</v>
      </c>
      <c r="L1" s="182" t="s">
        <v>1062</v>
      </c>
      <c r="M1" s="182" t="s">
        <v>1063</v>
      </c>
      <c r="N1" s="182" t="s">
        <v>1064</v>
      </c>
      <c r="O1" s="182" t="s">
        <v>1065</v>
      </c>
      <c r="P1" s="182" t="s">
        <v>1048</v>
      </c>
      <c r="Q1" s="182" t="s">
        <v>1066</v>
      </c>
      <c r="R1" s="182" t="s">
        <v>1067</v>
      </c>
      <c r="S1" s="183" t="s">
        <v>1068</v>
      </c>
      <c r="T1" s="182" t="s">
        <v>1069</v>
      </c>
      <c r="U1" s="182" t="s">
        <v>1070</v>
      </c>
      <c r="V1" s="182" t="s">
        <v>1071</v>
      </c>
      <c r="W1" s="182" t="s">
        <v>1072</v>
      </c>
      <c r="X1" s="184" t="s">
        <v>1156</v>
      </c>
    </row>
    <row r="2" spans="1:24" ht="16" customHeight="1">
      <c r="A2" s="196"/>
      <c r="B2" s="194"/>
      <c r="C2" s="190" t="s">
        <v>1006</v>
      </c>
      <c r="D2" s="190" t="s">
        <v>1007</v>
      </c>
      <c r="E2" s="194"/>
      <c r="F2" s="190" t="s">
        <v>1073</v>
      </c>
      <c r="G2" s="190" t="s">
        <v>1076</v>
      </c>
      <c r="H2" s="196" t="s">
        <v>1008</v>
      </c>
      <c r="I2" s="190" t="s">
        <v>1077</v>
      </c>
      <c r="J2" s="190">
        <v>1</v>
      </c>
      <c r="K2" s="190" t="s">
        <v>1074</v>
      </c>
      <c r="L2" s="190" t="s">
        <v>1075</v>
      </c>
      <c r="M2" s="190">
        <v>176</v>
      </c>
      <c r="N2" s="188">
        <v>45663</v>
      </c>
      <c r="O2" s="190" t="s">
        <v>1508</v>
      </c>
      <c r="P2" s="195">
        <v>57820733.770000003</v>
      </c>
      <c r="Q2" s="188">
        <v>45688</v>
      </c>
      <c r="R2" s="195">
        <v>57820733.770000003</v>
      </c>
      <c r="S2" s="190">
        <v>0</v>
      </c>
      <c r="T2" s="188">
        <v>45708</v>
      </c>
      <c r="U2" s="196"/>
      <c r="V2" s="196"/>
      <c r="W2" s="194"/>
      <c r="X2" s="49">
        <v>0</v>
      </c>
    </row>
    <row r="3" spans="1:24" ht="16" customHeight="1">
      <c r="A3" s="196"/>
      <c r="B3" s="194"/>
      <c r="C3" s="190" t="s">
        <v>1006</v>
      </c>
      <c r="D3" s="190" t="s">
        <v>1007</v>
      </c>
      <c r="E3" s="194"/>
      <c r="F3" s="190" t="s">
        <v>1073</v>
      </c>
      <c r="G3" s="190" t="s">
        <v>1076</v>
      </c>
      <c r="H3" s="196" t="s">
        <v>1008</v>
      </c>
      <c r="I3" s="190" t="s">
        <v>1077</v>
      </c>
      <c r="J3" s="190">
        <v>1</v>
      </c>
      <c r="K3" s="190" t="s">
        <v>1074</v>
      </c>
      <c r="L3" s="190" t="s">
        <v>1075</v>
      </c>
      <c r="M3" s="190">
        <v>177</v>
      </c>
      <c r="N3" s="188">
        <v>45693</v>
      </c>
      <c r="O3" s="190" t="s">
        <v>1508</v>
      </c>
      <c r="P3" s="195">
        <v>57985733.770000003</v>
      </c>
      <c r="Q3" s="188">
        <v>45718</v>
      </c>
      <c r="R3" s="195">
        <v>57985733.770000003</v>
      </c>
      <c r="S3" s="190">
        <v>0</v>
      </c>
      <c r="T3" s="188">
        <v>45735</v>
      </c>
      <c r="U3" s="196"/>
      <c r="V3" s="196"/>
      <c r="W3" s="194"/>
      <c r="X3" s="49">
        <v>0</v>
      </c>
    </row>
    <row r="4" spans="1:24" ht="16" customHeight="1">
      <c r="A4" s="196"/>
      <c r="B4" s="194"/>
      <c r="C4" s="190" t="s">
        <v>1006</v>
      </c>
      <c r="D4" s="190" t="s">
        <v>2116</v>
      </c>
      <c r="E4" s="194"/>
      <c r="F4" s="190" t="s">
        <v>1073</v>
      </c>
      <c r="G4" s="190" t="s">
        <v>1076</v>
      </c>
      <c r="H4" s="196" t="s">
        <v>1008</v>
      </c>
      <c r="I4" s="190" t="s">
        <v>1077</v>
      </c>
      <c r="J4" s="190">
        <v>1</v>
      </c>
      <c r="K4" s="190" t="s">
        <v>1074</v>
      </c>
      <c r="L4" s="190" t="s">
        <v>1075</v>
      </c>
      <c r="M4" s="190">
        <v>178</v>
      </c>
      <c r="N4" s="188">
        <v>45723</v>
      </c>
      <c r="O4" s="190" t="s">
        <v>1508</v>
      </c>
      <c r="P4" s="195">
        <v>58233733.770000003</v>
      </c>
      <c r="Q4" s="188">
        <v>45748</v>
      </c>
      <c r="R4" s="195">
        <v>58233733.770000003</v>
      </c>
      <c r="S4" s="190">
        <v>0</v>
      </c>
      <c r="T4" s="188">
        <v>45769</v>
      </c>
      <c r="U4" s="196"/>
      <c r="V4" s="196"/>
      <c r="W4" s="194"/>
      <c r="X4" s="49">
        <v>0</v>
      </c>
    </row>
    <row r="5" spans="1:24" ht="16" customHeight="1">
      <c r="A5" s="196"/>
      <c r="B5" s="194"/>
      <c r="C5" s="190" t="s">
        <v>1006</v>
      </c>
      <c r="D5" s="190" t="s">
        <v>2116</v>
      </c>
      <c r="E5" s="194"/>
      <c r="F5" s="190" t="s">
        <v>1073</v>
      </c>
      <c r="G5" s="190" t="s">
        <v>1076</v>
      </c>
      <c r="H5" s="196" t="s">
        <v>1008</v>
      </c>
      <c r="I5" s="190" t="s">
        <v>1077</v>
      </c>
      <c r="J5" s="190">
        <v>1</v>
      </c>
      <c r="K5" s="190" t="s">
        <v>1074</v>
      </c>
      <c r="L5" s="190" t="s">
        <v>1075</v>
      </c>
      <c r="M5" s="190">
        <v>180</v>
      </c>
      <c r="N5" s="188">
        <v>45749</v>
      </c>
      <c r="O5" s="190" t="s">
        <v>1508</v>
      </c>
      <c r="P5" s="195">
        <v>58420733.770000003</v>
      </c>
      <c r="Q5" s="188">
        <v>45777</v>
      </c>
      <c r="R5" s="195">
        <v>58420733.770000003</v>
      </c>
      <c r="S5" s="190">
        <v>0</v>
      </c>
      <c r="T5" s="188">
        <v>45798</v>
      </c>
      <c r="U5" s="196"/>
      <c r="V5" s="196"/>
      <c r="W5" s="194"/>
      <c r="X5" s="49">
        <v>0</v>
      </c>
    </row>
    <row r="6" spans="1:24" ht="16" customHeight="1">
      <c r="A6" s="196"/>
      <c r="B6" s="194"/>
      <c r="C6" s="190" t="s">
        <v>1006</v>
      </c>
      <c r="D6" s="190" t="s">
        <v>2116</v>
      </c>
      <c r="E6" s="194"/>
      <c r="F6" s="190" t="s">
        <v>1073</v>
      </c>
      <c r="G6" s="190" t="s">
        <v>1076</v>
      </c>
      <c r="H6" s="196" t="s">
        <v>1008</v>
      </c>
      <c r="I6" s="190" t="s">
        <v>1077</v>
      </c>
      <c r="J6" s="190">
        <v>1</v>
      </c>
      <c r="K6" s="190" t="s">
        <v>1074</v>
      </c>
      <c r="L6" s="190" t="s">
        <v>1075</v>
      </c>
      <c r="M6" s="190">
        <v>181</v>
      </c>
      <c r="N6" s="188">
        <v>45782</v>
      </c>
      <c r="O6" s="190" t="s">
        <v>1508</v>
      </c>
      <c r="P6" s="195">
        <v>58609733.770000003</v>
      </c>
      <c r="Q6" s="188">
        <v>45807</v>
      </c>
      <c r="R6" s="195"/>
      <c r="S6" s="195">
        <v>58609733.770000003</v>
      </c>
      <c r="T6" s="188"/>
      <c r="U6" s="196"/>
      <c r="V6" s="196"/>
      <c r="W6" s="194"/>
      <c r="X6" s="49">
        <v>0</v>
      </c>
    </row>
    <row r="7" spans="1:24" ht="15.5">
      <c r="A7" s="162"/>
      <c r="B7" s="153"/>
      <c r="C7" s="164"/>
      <c r="D7" s="164"/>
      <c r="E7" s="153"/>
      <c r="F7" s="164"/>
      <c r="G7" s="164"/>
      <c r="H7" s="162"/>
      <c r="I7" s="164"/>
      <c r="J7" s="164"/>
      <c r="K7" s="164"/>
      <c r="L7" s="164"/>
      <c r="M7" s="181"/>
      <c r="N7" s="163"/>
      <c r="O7" s="164"/>
      <c r="P7" s="165"/>
      <c r="Q7" s="185"/>
      <c r="R7" s="153"/>
      <c r="S7" s="166"/>
      <c r="T7" s="186"/>
      <c r="U7" s="161"/>
      <c r="V7" s="162"/>
      <c r="W7" s="153"/>
      <c r="X7" s="49">
        <v>0</v>
      </c>
    </row>
    <row r="8" spans="1:24" ht="15.5">
      <c r="A8" s="162"/>
      <c r="B8" s="153"/>
      <c r="C8" s="164"/>
      <c r="D8" s="164"/>
      <c r="E8" s="153"/>
      <c r="F8" s="164"/>
      <c r="G8" s="164"/>
      <c r="H8" s="162"/>
      <c r="I8" s="164"/>
      <c r="J8" s="164"/>
      <c r="K8" s="164"/>
      <c r="L8" s="164"/>
      <c r="M8" s="181"/>
      <c r="N8" s="163"/>
      <c r="O8" s="164"/>
      <c r="P8" s="165"/>
      <c r="Q8" s="185"/>
      <c r="R8" s="165"/>
      <c r="S8" s="166"/>
      <c r="T8" s="185"/>
      <c r="U8" s="162"/>
      <c r="V8" s="162"/>
      <c r="W8" s="153"/>
      <c r="X8" s="49">
        <v>0</v>
      </c>
    </row>
    <row r="9" spans="1:24" ht="15.5">
      <c r="A9" s="162"/>
      <c r="B9" s="153"/>
      <c r="C9" s="164"/>
      <c r="D9" s="164"/>
      <c r="E9" s="153"/>
      <c r="F9" s="164"/>
      <c r="G9" s="164"/>
      <c r="H9" s="162"/>
      <c r="I9" s="164"/>
      <c r="J9" s="164"/>
      <c r="K9" s="164"/>
      <c r="L9" s="164"/>
      <c r="M9" s="181"/>
      <c r="N9" s="163"/>
      <c r="O9" s="164"/>
      <c r="P9" s="165"/>
      <c r="Q9" s="185"/>
      <c r="R9" s="165"/>
      <c r="S9" s="166"/>
      <c r="T9" s="185"/>
      <c r="U9" s="162"/>
      <c r="V9" s="162"/>
      <c r="W9" s="153"/>
      <c r="X9" s="49">
        <v>0</v>
      </c>
    </row>
    <row r="10" spans="1:24" ht="15.5">
      <c r="A10" s="162"/>
      <c r="B10" s="153"/>
      <c r="C10" s="164"/>
      <c r="D10" s="164"/>
      <c r="E10" s="153"/>
      <c r="F10" s="164"/>
      <c r="G10" s="164"/>
      <c r="H10" s="162"/>
      <c r="I10" s="164"/>
      <c r="J10" s="164"/>
      <c r="K10" s="164"/>
      <c r="L10" s="164"/>
      <c r="M10" s="181"/>
      <c r="N10" s="163"/>
      <c r="O10" s="164"/>
      <c r="P10" s="165"/>
      <c r="Q10" s="185"/>
      <c r="R10" s="165"/>
      <c r="S10" s="166"/>
      <c r="T10" s="185"/>
      <c r="U10" s="162"/>
      <c r="V10" s="162"/>
      <c r="W10" s="153"/>
      <c r="X10" s="49">
        <v>0</v>
      </c>
    </row>
    <row r="11" spans="1:24" ht="15.5">
      <c r="A11" s="162"/>
      <c r="B11" s="153"/>
      <c r="C11" s="164"/>
      <c r="D11" s="164"/>
      <c r="E11" s="153"/>
      <c r="F11" s="164"/>
      <c r="G11" s="164"/>
      <c r="H11" s="162"/>
      <c r="I11" s="164"/>
      <c r="J11" s="164"/>
      <c r="K11" s="164"/>
      <c r="L11" s="164"/>
      <c r="M11" s="181"/>
      <c r="N11" s="163"/>
      <c r="O11" s="164"/>
      <c r="P11" s="165"/>
      <c r="Q11" s="185"/>
      <c r="R11" s="165"/>
      <c r="S11" s="166"/>
      <c r="T11" s="185"/>
      <c r="U11" s="162"/>
      <c r="V11" s="162"/>
      <c r="W11" s="153"/>
      <c r="X11" s="49">
        <v>0</v>
      </c>
    </row>
    <row r="12" spans="1:24" ht="15.5">
      <c r="A12" s="162"/>
      <c r="B12" s="153"/>
      <c r="C12" s="164"/>
      <c r="D12" s="164"/>
      <c r="E12" s="153"/>
      <c r="F12" s="164"/>
      <c r="G12" s="164"/>
      <c r="H12" s="162"/>
      <c r="I12" s="164"/>
      <c r="J12" s="164"/>
      <c r="K12" s="164"/>
      <c r="L12" s="164"/>
      <c r="M12" s="181"/>
      <c r="N12" s="163"/>
      <c r="O12" s="164"/>
      <c r="P12" s="165"/>
      <c r="Q12" s="185"/>
      <c r="R12" s="165"/>
      <c r="S12" s="166"/>
      <c r="T12" s="185"/>
      <c r="U12" s="162"/>
      <c r="V12" s="162"/>
      <c r="W12" s="153"/>
      <c r="X12" s="49">
        <v>0</v>
      </c>
    </row>
    <row r="13" spans="1:24" ht="15.5">
      <c r="A13" s="162"/>
      <c r="B13" s="153"/>
      <c r="C13" s="164"/>
      <c r="D13" s="164"/>
      <c r="E13" s="153"/>
      <c r="F13" s="164"/>
      <c r="G13" s="164"/>
      <c r="H13" s="162"/>
      <c r="I13" s="164"/>
      <c r="J13" s="164"/>
      <c r="K13" s="164"/>
      <c r="L13" s="164"/>
      <c r="M13" s="181"/>
      <c r="N13" s="163"/>
      <c r="O13" s="164"/>
      <c r="P13" s="165"/>
      <c r="Q13" s="185"/>
      <c r="R13" s="165"/>
      <c r="S13" s="166"/>
      <c r="T13" s="185"/>
      <c r="U13" s="162"/>
      <c r="V13" s="162"/>
      <c r="W13" s="153"/>
      <c r="X13" s="49">
        <v>0</v>
      </c>
    </row>
    <row r="14" spans="1:24" ht="15.5">
      <c r="A14" s="162"/>
      <c r="B14" s="153"/>
      <c r="C14" s="164"/>
      <c r="D14" s="164"/>
      <c r="E14" s="153"/>
      <c r="F14" s="164"/>
      <c r="G14" s="164"/>
      <c r="H14" s="162"/>
      <c r="I14" s="164"/>
      <c r="J14" s="164"/>
      <c r="K14" s="164"/>
      <c r="L14" s="164"/>
      <c r="M14" s="181"/>
      <c r="N14" s="163"/>
      <c r="O14" s="164"/>
      <c r="P14" s="165"/>
      <c r="Q14" s="185"/>
      <c r="R14" s="165"/>
      <c r="S14" s="166"/>
      <c r="T14" s="185"/>
      <c r="U14" s="162"/>
      <c r="V14" s="162"/>
      <c r="W14" s="153"/>
      <c r="X14" s="49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A58" sqref="A58"/>
    </sheetView>
  </sheetViews>
  <sheetFormatPr defaultColWidth="8.7265625" defaultRowHeight="14.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>
      <c r="A1" s="215" t="s">
        <v>1087</v>
      </c>
      <c r="B1" s="215"/>
      <c r="C1" s="215"/>
      <c r="D1" s="215"/>
    </row>
    <row r="2" spans="1:4" s="23" customFormat="1" ht="18.5">
      <c r="B2" s="24"/>
    </row>
    <row r="3" spans="1:4" s="23" customFormat="1" ht="27.65" customHeight="1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>
      <c r="A5" s="25" t="str">
        <f>'Anexo II'!A1</f>
        <v>Anexo II - Valores pagos</v>
      </c>
      <c r="B5" s="28">
        <v>5</v>
      </c>
      <c r="C5" s="29" t="s">
        <v>1088</v>
      </c>
      <c r="D5" s="28">
        <v>9</v>
      </c>
    </row>
    <row r="6" spans="1:4" s="23" customFormat="1" ht="27.65" customHeight="1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>
      <c r="A9" s="25" t="s">
        <v>1175</v>
      </c>
      <c r="B9" s="115"/>
      <c r="C9" s="116"/>
      <c r="D9" s="115">
        <v>13</v>
      </c>
    </row>
    <row r="10" spans="1:4" s="23" customFormat="1" ht="27.65" customHeight="1">
      <c r="A10" s="25" t="s">
        <v>2138</v>
      </c>
      <c r="B10" s="28">
        <v>14</v>
      </c>
      <c r="C10" s="29" t="s">
        <v>1088</v>
      </c>
      <c r="D10" s="28">
        <v>19</v>
      </c>
    </row>
    <row r="11" spans="1:4" s="23" customFormat="1" ht="27.65" customHeight="1">
      <c r="A11" s="25" t="s">
        <v>1183</v>
      </c>
      <c r="B11" s="28"/>
      <c r="C11" s="29"/>
      <c r="D11" s="28">
        <v>20</v>
      </c>
    </row>
    <row r="12" spans="1:4" s="23" customFormat="1" ht="27.65" customHeight="1">
      <c r="A12" s="25" t="s">
        <v>1184</v>
      </c>
      <c r="B12" s="28">
        <v>21</v>
      </c>
      <c r="C12" s="29" t="s">
        <v>1088</v>
      </c>
      <c r="D12" s="28">
        <v>34</v>
      </c>
    </row>
    <row r="13" spans="1:4" s="23" customFormat="1" ht="27.65" customHeight="1">
      <c r="A13" s="25" t="s">
        <v>1176</v>
      </c>
      <c r="B13" s="28">
        <v>35</v>
      </c>
      <c r="C13" s="29" t="s">
        <v>1088</v>
      </c>
      <c r="D13" s="28">
        <v>55</v>
      </c>
    </row>
    <row r="14" spans="1:4" s="23" customFormat="1" ht="18.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activeCell="H28" sqref="H28"/>
    </sheetView>
  </sheetViews>
  <sheetFormatPr defaultRowHeight="14.5" outlineLevelRow="1"/>
  <cols>
    <col min="1" max="1" width="59.453125" customWidth="1"/>
    <col min="2" max="2" width="20.54296875" style="120" customWidth="1"/>
    <col min="4" max="4" width="23.453125" hidden="1" customWidth="1"/>
    <col min="5" max="5" width="13.1796875" customWidth="1"/>
    <col min="6" max="9" width="8.7265625" customWidth="1"/>
    <col min="10" max="10" width="11.453125" customWidth="1"/>
    <col min="11" max="17" width="8.7265625" customWidth="1"/>
  </cols>
  <sheetData>
    <row r="1" spans="1:4" ht="26">
      <c r="A1" s="11" t="s">
        <v>977</v>
      </c>
      <c r="B1" s="119"/>
    </row>
    <row r="2" spans="1:4">
      <c r="A2" s="175">
        <v>45778</v>
      </c>
      <c r="B2" s="125"/>
    </row>
    <row r="3" spans="1:4">
      <c r="B3" s="125"/>
    </row>
    <row r="4" spans="1:4">
      <c r="A4" t="s">
        <v>758</v>
      </c>
      <c r="B4" s="176">
        <v>26491952.190000001</v>
      </c>
      <c r="D4" s="156"/>
    </row>
    <row r="5" spans="1:4">
      <c r="A5" t="s">
        <v>761</v>
      </c>
      <c r="B5" s="176">
        <v>97621796.670000002</v>
      </c>
      <c r="D5" s="156"/>
    </row>
    <row r="6" spans="1:4">
      <c r="A6" t="s">
        <v>822</v>
      </c>
      <c r="B6" s="176">
        <v>53093543.68</v>
      </c>
      <c r="D6" s="156"/>
    </row>
    <row r="7" spans="1:4">
      <c r="A7" s="12" t="s">
        <v>969</v>
      </c>
      <c r="B7" s="154">
        <v>177207292.53999999</v>
      </c>
      <c r="C7" s="1"/>
      <c r="D7" s="155"/>
    </row>
    <row r="8" spans="1:4">
      <c r="D8" s="155"/>
    </row>
    <row r="9" spans="1:4">
      <c r="A9" t="s">
        <v>1177</v>
      </c>
      <c r="B9" s="120">
        <f>IFERROR(GETPIVOTDATA("VALOR",'Anexo I'!$A$3,"TIPO","REPASSE","RECURSO FINANCEIRO","CONVÊNIO"),0)</f>
        <v>58420733.770000003</v>
      </c>
      <c r="D9" s="155"/>
    </row>
    <row r="10" spans="1:4">
      <c r="A10" t="s">
        <v>970</v>
      </c>
      <c r="B10" s="120">
        <f>SUM(B11:B13)</f>
        <v>1771268.3800000001</v>
      </c>
      <c r="D10" s="155"/>
    </row>
    <row r="11" spans="1:4" outlineLevel="1">
      <c r="A11" s="117" t="s">
        <v>758</v>
      </c>
      <c r="B11" s="125">
        <f>IFERROR(GETPIVOTDATA("VALOR",'Anexo I'!$A$3,"TIPO","RECEITAS FINANCEIRAS","RECURSO FINANCEIRO","CONDOMÍNIO"),0)</f>
        <v>307971.15693849942</v>
      </c>
    </row>
    <row r="12" spans="1:4" outlineLevel="1">
      <c r="A12" s="117" t="s">
        <v>761</v>
      </c>
      <c r="B12" s="120">
        <f>IFERROR(GETPIVOTDATA("VALOR",'Anexo I'!$A$3,"TIPO","RECEITAS FINANCEIRAS","RECURSO FINANCEIRO","CONVÊNIO"),0)</f>
        <v>861545.03</v>
      </c>
    </row>
    <row r="13" spans="1:4" outlineLevel="1">
      <c r="A13" s="117" t="s">
        <v>822</v>
      </c>
      <c r="B13" s="120">
        <f>IFERROR(GETPIVOTDATA("VALOR",'Anexo I'!$A$3,"TIPO","RECEITAS FINANCEIRAS","RECURSO FINANCEIRO","EXPLORAÇÃO COMERCIAL"),0)</f>
        <v>601752.19306150055</v>
      </c>
    </row>
    <row r="14" spans="1:4">
      <c r="A14" s="12" t="s">
        <v>975</v>
      </c>
      <c r="B14" s="121">
        <f>SUM(B9:B10)</f>
        <v>60192002.150000006</v>
      </c>
      <c r="C14" s="1"/>
    </row>
    <row r="16" spans="1:4">
      <c r="A16" t="s">
        <v>758</v>
      </c>
      <c r="B16" s="125">
        <f>GETPIVOTDATA("VALOR",'Anexo I'!$A$3,"RECURSO FINANCEIRO","CONDOMÍNIO")-GETPIVOTDATA("VALOR",'Anexo I'!$A$3,"TIPO","RECEITAS FINANCEIRAS","RECURSO FINANCEIRO","CONDOMÍNIO")</f>
        <v>1112994.9500000002</v>
      </c>
    </row>
    <row r="17" spans="1:10">
      <c r="A17" t="s">
        <v>761</v>
      </c>
      <c r="B17" s="120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3674958.1400000015</v>
      </c>
      <c r="D17" s="122"/>
    </row>
    <row r="18" spans="1:10">
      <c r="A18" t="s">
        <v>822</v>
      </c>
      <c r="B18" s="120">
        <f>GETPIVOTDATA("VALOR",'Anexo I'!$A$3,"RECURSO FINANCEIRO","EXPLORAÇÃO COMERCIAL")-GETPIVOTDATA("VALOR",'Anexo I'!$A$3,"TIPO","RECEITAS FINANCEIRAS","RECURSO FINANCEIRO","EXPLORAÇÃO COMERCIAL")</f>
        <v>1676171.1699999997</v>
      </c>
    </row>
    <row r="19" spans="1:10">
      <c r="A19" s="12" t="s">
        <v>976</v>
      </c>
      <c r="B19" s="121">
        <f>SUM(B16:B18)</f>
        <v>6464124.2600000016</v>
      </c>
      <c r="C19" s="1"/>
    </row>
    <row r="21" spans="1:10">
      <c r="A21" t="s">
        <v>758</v>
      </c>
      <c r="B21" s="125">
        <f>-GETPIVOTDATA("VALOR PAGO",'Anexo II'!$A$3,"RECURSO FINANCEIRO","CONDOMÍNIO")</f>
        <v>-167943.94000000041</v>
      </c>
      <c r="E21" s="122"/>
    </row>
    <row r="22" spans="1:10">
      <c r="A22" t="s">
        <v>761</v>
      </c>
      <c r="B22" s="125">
        <f>IFERROR(-GETPIVOTDATA("VALOR PAGO",'Anexo II'!$A$3,"RECURSO FINANCEIRO","CONVÊNIO"),0)</f>
        <v>-53878680.360000052</v>
      </c>
      <c r="E22" s="122"/>
    </row>
    <row r="23" spans="1:10">
      <c r="A23" t="s">
        <v>822</v>
      </c>
      <c r="B23" s="120">
        <f>IFERROR(-GETPIVOTDATA("VALOR PAGO",'Anexo II'!$A$3,"RECURSO FINANCEIRO","EXPLORAÇÃO COMERCIAL"),0)</f>
        <v>-916877.41</v>
      </c>
    </row>
    <row r="24" spans="1:10">
      <c r="A24" s="12" t="s">
        <v>974</v>
      </c>
      <c r="B24" s="121">
        <f>SUM(B21:B23)</f>
        <v>-54963501.710000046</v>
      </c>
      <c r="C24" s="1"/>
    </row>
    <row r="26" spans="1:10">
      <c r="A26" t="s">
        <v>758</v>
      </c>
      <c r="B26" s="120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16141.120000000006</v>
      </c>
    </row>
    <row r="27" spans="1:10">
      <c r="A27" t="s">
        <v>761</v>
      </c>
      <c r="B27" s="120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-41179.030000000013</v>
      </c>
    </row>
    <row r="28" spans="1:10">
      <c r="A28" t="s">
        <v>822</v>
      </c>
      <c r="B28" s="120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>
      <c r="A29" s="12" t="s">
        <v>973</v>
      </c>
      <c r="B29" s="121">
        <f>SUM(B26:B28)</f>
        <v>-25037.910000000007</v>
      </c>
      <c r="C29" s="1"/>
    </row>
    <row r="31" spans="1:10">
      <c r="A31" t="s">
        <v>758</v>
      </c>
      <c r="B31" s="176">
        <v>27761115.510000002</v>
      </c>
      <c r="D31" s="171">
        <f>B4+B11+B16+B21+B26-B31</f>
        <v>-3.3061500638723373E-2</v>
      </c>
      <c r="E31" s="118"/>
      <c r="J31" s="122"/>
    </row>
    <row r="32" spans="1:10">
      <c r="A32" t="s">
        <v>761</v>
      </c>
      <c r="B32" s="176">
        <v>106659174.22</v>
      </c>
      <c r="D32" s="122">
        <f>B5+B12+B17+B22+B27+B9-B32</f>
        <v>0</v>
      </c>
      <c r="E32" s="118"/>
    </row>
    <row r="33" spans="1:5">
      <c r="A33" t="s">
        <v>822</v>
      </c>
      <c r="B33" s="176">
        <v>54454589.609999999</v>
      </c>
      <c r="D33" s="122">
        <f>B6+B13+B18+B23+B28-B33</f>
        <v>2.3061506450176239E-2</v>
      </c>
      <c r="E33" s="118"/>
    </row>
    <row r="34" spans="1:5">
      <c r="A34" s="12" t="s">
        <v>972</v>
      </c>
      <c r="B34" s="154">
        <f>SUM(B31:B33)</f>
        <v>188874879.33999997</v>
      </c>
      <c r="C34" s="1"/>
    </row>
    <row r="35" spans="1:5">
      <c r="D35" s="120">
        <f>ROUND(B34-SUM(B31:B33),2)</f>
        <v>0</v>
      </c>
    </row>
    <row r="37" spans="1:5" ht="26">
      <c r="A37" s="11" t="s">
        <v>1406</v>
      </c>
      <c r="B37" s="122"/>
    </row>
    <row r="39" spans="1:5">
      <c r="A39" t="s">
        <v>1178</v>
      </c>
      <c r="B39" s="120">
        <f>GETPIVOTDATA("Faturado",'Anexo V'!$A$5)</f>
        <v>291070668.85000002</v>
      </c>
    </row>
    <row r="40" spans="1:5">
      <c r="A40" t="s">
        <v>1155</v>
      </c>
      <c r="B40" s="120">
        <f>-GETPIVOTDATA("Quitado",'Anexo V'!$A$5)</f>
        <v>0</v>
      </c>
    </row>
    <row r="41" spans="1:5">
      <c r="A41" t="s">
        <v>1169</v>
      </c>
      <c r="B41" s="120">
        <f>-GETPIVOTDATA("Recebido",'Anexo V'!$A$5)</f>
        <v>-232460935.08000001</v>
      </c>
    </row>
    <row r="42" spans="1:5">
      <c r="A42" s="12" t="s">
        <v>1170</v>
      </c>
      <c r="B42" s="121">
        <f>SUM(B39:B41)</f>
        <v>58609733.770000011</v>
      </c>
    </row>
    <row r="45" spans="1:5" ht="26">
      <c r="A45" s="11" t="s">
        <v>1161</v>
      </c>
      <c r="B45" s="119"/>
    </row>
    <row r="47" spans="1:5">
      <c r="A47" t="s">
        <v>1163</v>
      </c>
      <c r="B47" s="120">
        <f>GETPIVOTDATA("SALDO_CONTÁBIL",'Anexo IV'!$A$3,"STATUS"," ","Aging","(1) A Vencer","Tipo","CONDOMINIO")</f>
        <v>3678699.649999999</v>
      </c>
    </row>
    <row r="48" spans="1:5">
      <c r="A48" t="s">
        <v>1164</v>
      </c>
      <c r="B48" s="120">
        <f>GETPIVOTDATA("SALDO_CONTÁBIL",'Anexo IV'!$A$3,"Tipo","CONDOMINIO")-GETPIVOTDATA("SALDO_CONTÁBIL",'Anexo IV'!$A$3,"STATUS"," ","Aging","(1) A Vencer","Tipo","CONDOMINIO")</f>
        <v>46360066.669999927</v>
      </c>
    </row>
    <row r="49" spans="1:2">
      <c r="A49" s="12" t="s">
        <v>1162</v>
      </c>
      <c r="B49" s="121">
        <f>SUM(B47:B48)</f>
        <v>50038766.319999926</v>
      </c>
    </row>
    <row r="51" spans="1:2">
      <c r="A51" t="s">
        <v>1163</v>
      </c>
      <c r="B51" s="120">
        <f>GETPIVOTDATA("SALDO_CONTÁBIL",'Anexo IV'!$A$3,"STATUS"," ","Aging","(1) A Vencer","Tipo","CONVÊNIO")</f>
        <v>3168130.2200000016</v>
      </c>
    </row>
    <row r="52" spans="1:2">
      <c r="A52" t="s">
        <v>1164</v>
      </c>
      <c r="B52" s="120">
        <f>GETPIVOTDATA("SALDO_CONTÁBIL",'Anexo IV'!$A$3,"Tipo","CONVÊNIO")-GETPIVOTDATA("SALDO_CONTÁBIL",'Anexo IV'!$A$3,"STATUS"," ","Aging","(1) A Vencer","Tipo","CONVÊNIO")</f>
        <v>1579154.7699999996</v>
      </c>
    </row>
    <row r="53" spans="1:2">
      <c r="A53" s="12" t="s">
        <v>1165</v>
      </c>
      <c r="B53" s="121">
        <f>SUM(B51:B52)</f>
        <v>4747284.9900000012</v>
      </c>
    </row>
    <row r="55" spans="1:2">
      <c r="A55" t="s">
        <v>1163</v>
      </c>
      <c r="B55" s="120">
        <f>GETPIVOTDATA("SALDO_CONTÁBIL",'Anexo IV'!$A$3,"STATUS"," ","Aging","(1) A Vencer","Tipo","EXPLORAÇÃO COMERCIAL")</f>
        <v>1169279.1200000001</v>
      </c>
    </row>
    <row r="56" spans="1:2">
      <c r="A56" t="s">
        <v>1164</v>
      </c>
      <c r="B56" s="120">
        <f>GETPIVOTDATA("SALDO_CONTÁBIL",'Anexo IV'!$A$3,"STATUS"," ","Tipo","EXPLORAÇÃO COMERCIAL")-GETPIVOTDATA("SALDO_CONTÁBIL",'Anexo IV'!$A$3,"STATUS"," ","Aging","(1) A Vencer","Tipo","EXPLORAÇÃO COMERCIAL")</f>
        <v>143493.16999999993</v>
      </c>
    </row>
    <row r="57" spans="1:2">
      <c r="A57" s="12" t="s">
        <v>1166</v>
      </c>
      <c r="B57" s="121">
        <f>SUM(B55:B56)</f>
        <v>1312772.29</v>
      </c>
    </row>
    <row r="58" spans="1:2">
      <c r="A58" s="1"/>
      <c r="B58" s="123"/>
    </row>
    <row r="59" spans="1:2">
      <c r="B59" s="122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58" sqref="A58"/>
      <selection pane="bottomLeft" activeCell="A58" sqref="A58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>
      <c r="A1" s="11" t="s">
        <v>1078</v>
      </c>
      <c r="B1" s="6"/>
    </row>
    <row r="3" spans="1:5">
      <c r="A3" s="5" t="s">
        <v>965</v>
      </c>
      <c r="B3" s="5" t="s">
        <v>966</v>
      </c>
    </row>
    <row r="4" spans="1:5">
      <c r="A4" s="5" t="s">
        <v>1082</v>
      </c>
      <c r="B4" s="48" t="s">
        <v>758</v>
      </c>
      <c r="C4" s="48" t="s">
        <v>761</v>
      </c>
      <c r="D4" s="48" t="s">
        <v>822</v>
      </c>
      <c r="E4" t="s">
        <v>823</v>
      </c>
    </row>
    <row r="5" spans="1:5">
      <c r="A5" s="6" t="s">
        <v>829</v>
      </c>
      <c r="B5" s="8"/>
      <c r="C5" s="8"/>
      <c r="D5" s="8">
        <v>10345</v>
      </c>
      <c r="E5" s="8">
        <v>10345</v>
      </c>
    </row>
    <row r="6" spans="1:5">
      <c r="A6" s="6" t="s">
        <v>954</v>
      </c>
      <c r="B6" s="8"/>
      <c r="C6" s="8">
        <v>3408161.3300000019</v>
      </c>
      <c r="D6" s="8"/>
      <c r="E6" s="8">
        <v>3408161.3300000019</v>
      </c>
    </row>
    <row r="7" spans="1:5">
      <c r="A7" s="6" t="s">
        <v>964</v>
      </c>
      <c r="B7" s="8">
        <v>1112994.9500000002</v>
      </c>
      <c r="C7" s="8"/>
      <c r="D7" s="8"/>
      <c r="E7" s="8">
        <v>1112994.9500000002</v>
      </c>
    </row>
    <row r="8" spans="1:5">
      <c r="A8" s="6" t="s">
        <v>967</v>
      </c>
      <c r="B8" s="8">
        <v>307971.15693849942</v>
      </c>
      <c r="C8" s="8">
        <v>861545.03</v>
      </c>
      <c r="D8" s="8">
        <v>601752.19306150055</v>
      </c>
      <c r="E8" s="8">
        <v>1771268.3800000001</v>
      </c>
    </row>
    <row r="9" spans="1:5">
      <c r="A9" s="6" t="s">
        <v>1182</v>
      </c>
      <c r="B9" s="8"/>
      <c r="C9" s="8">
        <v>58420733.770000003</v>
      </c>
      <c r="D9" s="8"/>
      <c r="E9" s="8">
        <v>58420733.770000003</v>
      </c>
    </row>
    <row r="10" spans="1:5">
      <c r="A10" s="6" t="s">
        <v>1080</v>
      </c>
      <c r="B10" s="8"/>
      <c r="C10" s="8">
        <v>266796.81</v>
      </c>
      <c r="D10" s="8"/>
      <c r="E10" s="8">
        <v>266796.81</v>
      </c>
    </row>
    <row r="11" spans="1:5">
      <c r="A11" s="6" t="s">
        <v>826</v>
      </c>
      <c r="B11" s="8"/>
      <c r="C11" s="8"/>
      <c r="D11" s="8">
        <v>1665826.1699999997</v>
      </c>
      <c r="E11" s="8">
        <v>1665826.1699999997</v>
      </c>
    </row>
    <row r="12" spans="1:5">
      <c r="A12" s="6" t="s">
        <v>823</v>
      </c>
      <c r="B12" s="8">
        <v>1420966.1069384995</v>
      </c>
      <c r="C12" s="8">
        <v>62957236.940000005</v>
      </c>
      <c r="D12" s="8">
        <v>2277923.3630615002</v>
      </c>
      <c r="E12" s="8">
        <v>66656126.410000011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5" activePane="bottomLeft" state="frozen"/>
      <selection activeCell="A58" sqref="A58"/>
      <selection pane="bottomLeft" activeCell="A58" sqref="A58"/>
    </sheetView>
  </sheetViews>
  <sheetFormatPr defaultRowHeight="14.5"/>
  <cols>
    <col min="1" max="1" width="45" bestFit="1" customWidth="1"/>
    <col min="2" max="2" width="23.54296875" style="6" bestFit="1" customWidth="1"/>
    <col min="3" max="3" width="24" bestFit="1" customWidth="1"/>
    <col min="4" max="5" width="12.90625" bestFit="1" customWidth="1"/>
    <col min="6" max="6" width="11.81640625" bestFit="1" customWidth="1"/>
    <col min="7" max="263" width="51.54296875" bestFit="1" customWidth="1"/>
    <col min="264" max="264" width="12.81640625" bestFit="1" customWidth="1"/>
  </cols>
  <sheetData>
    <row r="1" spans="1:6" ht="26">
      <c r="A1" s="11" t="s">
        <v>1079</v>
      </c>
    </row>
    <row r="3" spans="1:6">
      <c r="A3" s="5" t="s">
        <v>824</v>
      </c>
      <c r="B3" s="5" t="s">
        <v>825</v>
      </c>
    </row>
    <row r="4" spans="1:6" s="10" customFormat="1">
      <c r="A4" s="126" t="s">
        <v>1081</v>
      </c>
      <c r="B4" s="48" t="s">
        <v>758</v>
      </c>
      <c r="C4" s="48" t="s">
        <v>822</v>
      </c>
      <c r="D4" s="48" t="s">
        <v>761</v>
      </c>
      <c r="E4" s="10" t="s">
        <v>823</v>
      </c>
      <c r="F4"/>
    </row>
    <row r="5" spans="1:6">
      <c r="A5" s="6" t="s">
        <v>792</v>
      </c>
      <c r="B5" s="9">
        <v>1.6600000000000001</v>
      </c>
      <c r="C5" s="9"/>
      <c r="D5" s="9">
        <v>333672.66000000009</v>
      </c>
      <c r="E5" s="9">
        <v>333674.32000000007</v>
      </c>
    </row>
    <row r="6" spans="1:6">
      <c r="A6" s="6" t="s">
        <v>785</v>
      </c>
      <c r="B6" s="9">
        <v>18.89</v>
      </c>
      <c r="C6" s="9"/>
      <c r="D6" s="9">
        <v>499112.37999999977</v>
      </c>
      <c r="E6" s="9">
        <v>499131.26999999979</v>
      </c>
    </row>
    <row r="7" spans="1:6">
      <c r="A7" s="6" t="s">
        <v>813</v>
      </c>
      <c r="B7" s="9">
        <v>3.37</v>
      </c>
      <c r="C7" s="9"/>
      <c r="D7" s="9">
        <v>56920.649999999994</v>
      </c>
      <c r="E7" s="9">
        <v>56924.02</v>
      </c>
    </row>
    <row r="8" spans="1:6">
      <c r="A8" s="6" t="s">
        <v>786</v>
      </c>
      <c r="B8" s="9">
        <v>22.16</v>
      </c>
      <c r="C8" s="9"/>
      <c r="D8" s="9">
        <v>548696.06000000006</v>
      </c>
      <c r="E8" s="9">
        <v>548718.22000000009</v>
      </c>
    </row>
    <row r="9" spans="1:6">
      <c r="A9" s="6" t="s">
        <v>793</v>
      </c>
      <c r="B9" s="9">
        <v>0.28000000000000003</v>
      </c>
      <c r="C9" s="9"/>
      <c r="D9" s="9">
        <v>190648.53</v>
      </c>
      <c r="E9" s="9">
        <v>190648.81</v>
      </c>
    </row>
    <row r="10" spans="1:6">
      <c r="A10" s="6" t="s">
        <v>816</v>
      </c>
      <c r="B10" s="9">
        <v>21.1</v>
      </c>
      <c r="C10" s="9"/>
      <c r="D10" s="9">
        <v>435442.21000000008</v>
      </c>
      <c r="E10" s="9">
        <v>435463.31000000006</v>
      </c>
    </row>
    <row r="11" spans="1:6">
      <c r="A11" s="6" t="s">
        <v>7161</v>
      </c>
      <c r="B11" s="9">
        <v>17.34</v>
      </c>
      <c r="C11" s="9"/>
      <c r="D11" s="9">
        <v>368883.93</v>
      </c>
      <c r="E11" s="9">
        <v>368901.27</v>
      </c>
    </row>
    <row r="12" spans="1:6">
      <c r="A12" s="6" t="s">
        <v>811</v>
      </c>
      <c r="B12" s="9">
        <v>8.2199999999999989</v>
      </c>
      <c r="C12" s="9"/>
      <c r="D12" s="9">
        <v>169392.84</v>
      </c>
      <c r="E12" s="9">
        <v>169401.06</v>
      </c>
    </row>
    <row r="13" spans="1:6">
      <c r="A13" s="6" t="s">
        <v>787</v>
      </c>
      <c r="B13" s="9">
        <v>5.66</v>
      </c>
      <c r="C13" s="9"/>
      <c r="D13" s="9">
        <v>148833.26</v>
      </c>
      <c r="E13" s="9">
        <v>148838.92000000001</v>
      </c>
    </row>
    <row r="14" spans="1:6">
      <c r="A14" s="6" t="s">
        <v>788</v>
      </c>
      <c r="B14" s="9">
        <v>30.240000000000002</v>
      </c>
      <c r="C14" s="9"/>
      <c r="D14" s="9">
        <v>525940.7300000001</v>
      </c>
      <c r="E14" s="9">
        <v>525970.97000000009</v>
      </c>
    </row>
    <row r="15" spans="1:6">
      <c r="A15" s="6" t="s">
        <v>804</v>
      </c>
      <c r="B15" s="9">
        <v>74.14</v>
      </c>
      <c r="C15" s="9"/>
      <c r="D15" s="9">
        <v>1945718.5299999998</v>
      </c>
      <c r="E15" s="9">
        <v>1945792.6699999997</v>
      </c>
    </row>
    <row r="16" spans="1:6">
      <c r="A16" s="6" t="s">
        <v>33</v>
      </c>
      <c r="B16" s="9">
        <v>152.72</v>
      </c>
      <c r="C16" s="9"/>
      <c r="D16" s="9">
        <v>1038112.5900000001</v>
      </c>
      <c r="E16" s="9">
        <v>1038265.31</v>
      </c>
    </row>
    <row r="17" spans="1:5">
      <c r="A17" s="6" t="s">
        <v>407</v>
      </c>
      <c r="B17" s="9">
        <v>9</v>
      </c>
      <c r="C17" s="9"/>
      <c r="D17" s="9">
        <v>186659.28999999998</v>
      </c>
      <c r="E17" s="9">
        <v>186668.28999999998</v>
      </c>
    </row>
    <row r="18" spans="1:5">
      <c r="A18" s="6" t="s">
        <v>175</v>
      </c>
      <c r="B18" s="9">
        <v>109.77000000000001</v>
      </c>
      <c r="C18" s="9"/>
      <c r="D18" s="9">
        <v>1967385.61</v>
      </c>
      <c r="E18" s="9">
        <v>1967495.3800000001</v>
      </c>
    </row>
    <row r="19" spans="1:5">
      <c r="A19" s="6" t="s">
        <v>163</v>
      </c>
      <c r="B19" s="9">
        <v>55.69</v>
      </c>
      <c r="C19" s="9"/>
      <c r="D19" s="9">
        <v>1207242.8599999999</v>
      </c>
      <c r="E19" s="9">
        <v>1207298.5499999998</v>
      </c>
    </row>
    <row r="20" spans="1:5">
      <c r="A20" s="6" t="s">
        <v>812</v>
      </c>
      <c r="B20" s="9">
        <v>28.53</v>
      </c>
      <c r="C20" s="9"/>
      <c r="D20" s="9">
        <v>641243.06000000006</v>
      </c>
      <c r="E20" s="9">
        <v>641271.59000000008</v>
      </c>
    </row>
    <row r="21" spans="1:5">
      <c r="A21" s="6" t="s">
        <v>6937</v>
      </c>
      <c r="B21" s="9">
        <v>73.38</v>
      </c>
      <c r="C21" s="9"/>
      <c r="D21" s="9">
        <v>1183348.4700000002</v>
      </c>
      <c r="E21" s="9">
        <v>1183421.8500000001</v>
      </c>
    </row>
    <row r="22" spans="1:5">
      <c r="A22" s="6" t="s">
        <v>55</v>
      </c>
      <c r="B22" s="9">
        <v>165624.27000000002</v>
      </c>
      <c r="C22" s="9">
        <v>916877.41</v>
      </c>
      <c r="D22" s="9">
        <v>12152438.470000021</v>
      </c>
      <c r="E22" s="9">
        <v>13234940.150000021</v>
      </c>
    </row>
    <row r="23" spans="1:5">
      <c r="A23" s="6" t="s">
        <v>53</v>
      </c>
      <c r="B23" s="9"/>
      <c r="C23" s="9"/>
      <c r="D23" s="9">
        <v>11138.78</v>
      </c>
      <c r="E23" s="9">
        <v>11138.78</v>
      </c>
    </row>
    <row r="24" spans="1:5">
      <c r="A24" s="6" t="s">
        <v>65</v>
      </c>
      <c r="B24" s="9"/>
      <c r="C24" s="9"/>
      <c r="D24" s="9">
        <v>6356.56</v>
      </c>
      <c r="E24" s="9">
        <v>6356.56</v>
      </c>
    </row>
    <row r="25" spans="1:5">
      <c r="A25" s="6" t="s">
        <v>810</v>
      </c>
      <c r="B25" s="9">
        <v>12.010000000000002</v>
      </c>
      <c r="C25" s="9"/>
      <c r="D25" s="9">
        <v>352543.16000000003</v>
      </c>
      <c r="E25" s="9">
        <v>352555.17000000004</v>
      </c>
    </row>
    <row r="26" spans="1:5">
      <c r="A26" s="6" t="s">
        <v>363</v>
      </c>
      <c r="B26" s="9">
        <v>3.31</v>
      </c>
      <c r="C26" s="9"/>
      <c r="D26" s="9">
        <v>53267.390000000014</v>
      </c>
      <c r="E26" s="9">
        <v>53270.700000000012</v>
      </c>
    </row>
    <row r="27" spans="1:5">
      <c r="A27" s="6" t="s">
        <v>117</v>
      </c>
      <c r="B27" s="9">
        <v>4.29</v>
      </c>
      <c r="C27" s="9"/>
      <c r="D27" s="9">
        <v>104816.9</v>
      </c>
      <c r="E27" s="9">
        <v>104821.18999999999</v>
      </c>
    </row>
    <row r="28" spans="1:5">
      <c r="A28" s="6" t="s">
        <v>365</v>
      </c>
      <c r="B28" s="9">
        <v>2.3499999999999996</v>
      </c>
      <c r="C28" s="9"/>
      <c r="D28" s="9">
        <v>52360.499999999985</v>
      </c>
      <c r="E28" s="9">
        <v>52362.849999999984</v>
      </c>
    </row>
    <row r="29" spans="1:5">
      <c r="A29" s="6" t="s">
        <v>189</v>
      </c>
      <c r="B29" s="9"/>
      <c r="C29" s="9"/>
      <c r="D29" s="9">
        <v>86143.510000000009</v>
      </c>
      <c r="E29" s="9">
        <v>86143.510000000009</v>
      </c>
    </row>
    <row r="30" spans="1:5">
      <c r="A30" s="6" t="s">
        <v>367</v>
      </c>
      <c r="B30" s="9">
        <v>2.29</v>
      </c>
      <c r="C30" s="9"/>
      <c r="D30" s="9">
        <v>47727.829999999987</v>
      </c>
      <c r="E30" s="9">
        <v>47730.119999999988</v>
      </c>
    </row>
    <row r="31" spans="1:5">
      <c r="A31" s="6" t="s">
        <v>105</v>
      </c>
      <c r="B31" s="9">
        <v>13.16</v>
      </c>
      <c r="C31" s="9"/>
      <c r="D31" s="9">
        <v>343820.30000000005</v>
      </c>
      <c r="E31" s="9">
        <v>343833.46</v>
      </c>
    </row>
    <row r="32" spans="1:5">
      <c r="A32" s="6" t="s">
        <v>227</v>
      </c>
      <c r="B32" s="9">
        <v>3.1500000000000004</v>
      </c>
      <c r="C32" s="9"/>
      <c r="D32" s="9">
        <v>56334.75</v>
      </c>
      <c r="E32" s="9">
        <v>56337.9</v>
      </c>
    </row>
    <row r="33" spans="1:5">
      <c r="A33" s="6" t="s">
        <v>103</v>
      </c>
      <c r="B33" s="9">
        <v>2.8499999999999996</v>
      </c>
      <c r="C33" s="9"/>
      <c r="D33" s="9">
        <v>55452.56</v>
      </c>
      <c r="E33" s="9">
        <v>55455.409999999996</v>
      </c>
    </row>
    <row r="34" spans="1:5">
      <c r="A34" s="6" t="s">
        <v>369</v>
      </c>
      <c r="B34" s="9">
        <v>0.77</v>
      </c>
      <c r="C34" s="9"/>
      <c r="D34" s="9">
        <v>199520.74000000002</v>
      </c>
      <c r="E34" s="9">
        <v>199521.51</v>
      </c>
    </row>
    <row r="35" spans="1:5">
      <c r="A35" s="6" t="s">
        <v>355</v>
      </c>
      <c r="B35" s="9">
        <v>2.29</v>
      </c>
      <c r="C35" s="9"/>
      <c r="D35" s="9">
        <v>45314.399999999994</v>
      </c>
      <c r="E35" s="9">
        <v>45316.689999999995</v>
      </c>
    </row>
    <row r="36" spans="1:5">
      <c r="A36" s="6" t="s">
        <v>341</v>
      </c>
      <c r="B36" s="9">
        <v>61.14</v>
      </c>
      <c r="C36" s="9"/>
      <c r="D36" s="9">
        <v>45291.069999999992</v>
      </c>
      <c r="E36" s="9">
        <v>45352.209999999992</v>
      </c>
    </row>
    <row r="37" spans="1:5">
      <c r="A37" s="6" t="s">
        <v>339</v>
      </c>
      <c r="B37" s="9">
        <v>2.29</v>
      </c>
      <c r="C37" s="9"/>
      <c r="D37" s="9">
        <v>43535.909999999982</v>
      </c>
      <c r="E37" s="9">
        <v>43538.199999999983</v>
      </c>
    </row>
    <row r="38" spans="1:5">
      <c r="A38" s="6" t="s">
        <v>9</v>
      </c>
      <c r="B38" s="9">
        <v>2</v>
      </c>
      <c r="C38" s="9"/>
      <c r="D38" s="9">
        <v>56297.19999999999</v>
      </c>
      <c r="E38" s="9">
        <v>56299.19999999999</v>
      </c>
    </row>
    <row r="39" spans="1:5">
      <c r="A39" s="6" t="s">
        <v>373</v>
      </c>
      <c r="B39" s="9">
        <v>2.1399999999999997</v>
      </c>
      <c r="C39" s="9"/>
      <c r="D39" s="9">
        <v>47928.810000000012</v>
      </c>
      <c r="E39" s="9">
        <v>47930.950000000012</v>
      </c>
    </row>
    <row r="40" spans="1:5">
      <c r="A40" s="6" t="s">
        <v>101</v>
      </c>
      <c r="B40" s="9">
        <v>11.02</v>
      </c>
      <c r="C40" s="9"/>
      <c r="D40" s="9">
        <v>233005.36000000002</v>
      </c>
      <c r="E40" s="9">
        <v>233016.38</v>
      </c>
    </row>
    <row r="41" spans="1:5">
      <c r="A41" s="6" t="s">
        <v>125</v>
      </c>
      <c r="B41" s="9">
        <v>2.5</v>
      </c>
      <c r="C41" s="9"/>
      <c r="D41" s="9">
        <v>56958.489999999991</v>
      </c>
      <c r="E41" s="9">
        <v>56960.989999999991</v>
      </c>
    </row>
    <row r="42" spans="1:5">
      <c r="A42" s="6" t="s">
        <v>327</v>
      </c>
      <c r="B42" s="9">
        <v>3.1500000000000004</v>
      </c>
      <c r="C42" s="9"/>
      <c r="D42" s="9">
        <v>62924.180000000015</v>
      </c>
      <c r="E42" s="9">
        <v>62927.330000000016</v>
      </c>
    </row>
    <row r="43" spans="1:5">
      <c r="A43" s="6" t="s">
        <v>375</v>
      </c>
      <c r="B43" s="9">
        <v>9.65</v>
      </c>
      <c r="C43" s="9"/>
      <c r="D43" s="9">
        <v>160281.34000000003</v>
      </c>
      <c r="E43" s="9">
        <v>160290.99000000002</v>
      </c>
    </row>
    <row r="44" spans="1:5">
      <c r="A44" s="6" t="s">
        <v>73</v>
      </c>
      <c r="B44" s="9">
        <v>5.51</v>
      </c>
      <c r="C44" s="9"/>
      <c r="D44" s="9">
        <v>106340.31</v>
      </c>
      <c r="E44" s="9">
        <v>106345.81999999999</v>
      </c>
    </row>
    <row r="45" spans="1:5">
      <c r="A45" s="6" t="s">
        <v>377</v>
      </c>
      <c r="B45" s="9">
        <v>6.2200000000000006</v>
      </c>
      <c r="C45" s="9"/>
      <c r="D45" s="9">
        <v>201819.83000000002</v>
      </c>
      <c r="E45" s="9">
        <v>201826.05000000002</v>
      </c>
    </row>
    <row r="46" spans="1:5">
      <c r="A46" s="6" t="s">
        <v>379</v>
      </c>
      <c r="B46" s="9">
        <v>2.29</v>
      </c>
      <c r="C46" s="9"/>
      <c r="D46" s="9">
        <v>56354.729999999981</v>
      </c>
      <c r="E46" s="9">
        <v>56357.019999999982</v>
      </c>
    </row>
    <row r="47" spans="1:5">
      <c r="A47" s="6" t="s">
        <v>229</v>
      </c>
      <c r="B47" s="9">
        <v>12.719999999999999</v>
      </c>
      <c r="C47" s="9"/>
      <c r="D47" s="9">
        <v>271072.19</v>
      </c>
      <c r="E47" s="9">
        <v>271084.90999999997</v>
      </c>
    </row>
    <row r="48" spans="1:5">
      <c r="A48" s="6" t="s">
        <v>381</v>
      </c>
      <c r="B48" s="9">
        <v>2</v>
      </c>
      <c r="C48" s="9"/>
      <c r="D48" s="9">
        <v>48830.779999999992</v>
      </c>
      <c r="E48" s="9">
        <v>48832.779999999992</v>
      </c>
    </row>
    <row r="49" spans="1:5">
      <c r="A49" s="6" t="s">
        <v>275</v>
      </c>
      <c r="B49" s="9">
        <v>3.29</v>
      </c>
      <c r="C49" s="9"/>
      <c r="D49" s="9">
        <v>59723.079999999994</v>
      </c>
      <c r="E49" s="9">
        <v>59726.369999999995</v>
      </c>
    </row>
    <row r="50" spans="1:5">
      <c r="A50" s="6" t="s">
        <v>383</v>
      </c>
      <c r="B50" s="9">
        <v>28.799999999999997</v>
      </c>
      <c r="C50" s="9"/>
      <c r="D50" s="9">
        <v>1012208.4399999998</v>
      </c>
      <c r="E50" s="9">
        <v>1012237.2399999999</v>
      </c>
    </row>
    <row r="51" spans="1:5">
      <c r="A51" s="6" t="s">
        <v>231</v>
      </c>
      <c r="B51" s="9">
        <v>8.93</v>
      </c>
      <c r="C51" s="9"/>
      <c r="D51" s="9">
        <v>204919.93</v>
      </c>
      <c r="E51" s="9">
        <v>204928.86</v>
      </c>
    </row>
    <row r="52" spans="1:5">
      <c r="A52" s="6" t="s">
        <v>283</v>
      </c>
      <c r="B52" s="9">
        <v>2.29</v>
      </c>
      <c r="C52" s="9"/>
      <c r="D52" s="9">
        <v>50915.33</v>
      </c>
      <c r="E52" s="9">
        <v>50917.62</v>
      </c>
    </row>
    <row r="53" spans="1:5">
      <c r="A53" s="6" t="s">
        <v>385</v>
      </c>
      <c r="B53" s="9">
        <v>0.91999999999999993</v>
      </c>
      <c r="C53" s="9"/>
      <c r="D53" s="9">
        <v>226403.41</v>
      </c>
      <c r="E53" s="9">
        <v>226404.33000000002</v>
      </c>
    </row>
    <row r="54" spans="1:5">
      <c r="A54" s="6" t="s">
        <v>285</v>
      </c>
      <c r="B54" s="9"/>
      <c r="C54" s="9"/>
      <c r="D54" s="9">
        <v>45961.31</v>
      </c>
      <c r="E54" s="9">
        <v>45961.31</v>
      </c>
    </row>
    <row r="55" spans="1:5">
      <c r="A55" s="6" t="s">
        <v>485</v>
      </c>
      <c r="B55" s="9">
        <v>3.2199999999999998</v>
      </c>
      <c r="C55" s="9"/>
      <c r="D55" s="9">
        <v>74436.259999999995</v>
      </c>
      <c r="E55" s="9">
        <v>74439.48</v>
      </c>
    </row>
    <row r="56" spans="1:5">
      <c r="A56" s="6" t="s">
        <v>141</v>
      </c>
      <c r="B56" s="9">
        <v>2.5200000000000005</v>
      </c>
      <c r="C56" s="9"/>
      <c r="D56" s="9">
        <v>46030.78</v>
      </c>
      <c r="E56" s="9">
        <v>46033.299999999996</v>
      </c>
    </row>
    <row r="57" spans="1:5">
      <c r="A57" s="6" t="s">
        <v>359</v>
      </c>
      <c r="B57" s="9">
        <v>11.370000000000001</v>
      </c>
      <c r="C57" s="9"/>
      <c r="D57" s="9">
        <v>260906.53999999995</v>
      </c>
      <c r="E57" s="9">
        <v>260917.90999999995</v>
      </c>
    </row>
    <row r="58" spans="1:5">
      <c r="A58" s="6" t="s">
        <v>113</v>
      </c>
      <c r="B58" s="9">
        <v>12.440000000000001</v>
      </c>
      <c r="C58" s="9"/>
      <c r="D58" s="9">
        <v>252779.81000000003</v>
      </c>
      <c r="E58" s="9">
        <v>252792.25000000003</v>
      </c>
    </row>
    <row r="59" spans="1:5">
      <c r="A59" s="6" t="s">
        <v>508</v>
      </c>
      <c r="B59" s="9"/>
      <c r="C59" s="9"/>
      <c r="D59" s="9">
        <v>18.2</v>
      </c>
      <c r="E59" s="9">
        <v>18.2</v>
      </c>
    </row>
    <row r="60" spans="1:5">
      <c r="A60" s="6" t="s">
        <v>805</v>
      </c>
      <c r="B60" s="9">
        <v>0.38</v>
      </c>
      <c r="C60" s="9"/>
      <c r="D60" s="9">
        <v>53468.25999999998</v>
      </c>
      <c r="E60" s="9">
        <v>53468.639999999978</v>
      </c>
    </row>
    <row r="61" spans="1:5">
      <c r="A61" s="6" t="s">
        <v>287</v>
      </c>
      <c r="B61" s="9">
        <v>2.29</v>
      </c>
      <c r="C61" s="9"/>
      <c r="D61" s="9">
        <v>45334.049999999988</v>
      </c>
      <c r="E61" s="9">
        <v>45336.339999999989</v>
      </c>
    </row>
    <row r="62" spans="1:5">
      <c r="A62" s="6" t="s">
        <v>127</v>
      </c>
      <c r="B62" s="9">
        <v>2.9299999999999997</v>
      </c>
      <c r="C62" s="9"/>
      <c r="D62" s="9">
        <v>44876.67</v>
      </c>
      <c r="E62" s="9">
        <v>44879.6</v>
      </c>
    </row>
    <row r="63" spans="1:5">
      <c r="A63" s="6" t="s">
        <v>329</v>
      </c>
      <c r="B63" s="9">
        <v>3.65</v>
      </c>
      <c r="C63" s="9"/>
      <c r="D63" s="9">
        <v>68531.049999999988</v>
      </c>
      <c r="E63" s="9">
        <v>68534.699999999983</v>
      </c>
    </row>
    <row r="64" spans="1:5">
      <c r="A64" s="6" t="s">
        <v>345</v>
      </c>
      <c r="B64" s="9">
        <v>2.29</v>
      </c>
      <c r="C64" s="9"/>
      <c r="D64" s="9">
        <v>45377.149999999994</v>
      </c>
      <c r="E64" s="9">
        <v>45379.439999999995</v>
      </c>
    </row>
    <row r="65" spans="1:5">
      <c r="A65" s="6" t="s">
        <v>43</v>
      </c>
      <c r="B65" s="9">
        <v>10.08</v>
      </c>
      <c r="C65" s="9"/>
      <c r="D65" s="9">
        <v>149339.67000000001</v>
      </c>
      <c r="E65" s="9">
        <v>149349.75</v>
      </c>
    </row>
    <row r="66" spans="1:5">
      <c r="A66" s="6" t="s">
        <v>47</v>
      </c>
      <c r="B66" s="9">
        <v>3.7199999999999998</v>
      </c>
      <c r="C66" s="9"/>
      <c r="D66" s="9">
        <v>55578.240000000005</v>
      </c>
      <c r="E66" s="9">
        <v>55581.960000000006</v>
      </c>
    </row>
    <row r="67" spans="1:5">
      <c r="A67" s="6" t="s">
        <v>289</v>
      </c>
      <c r="B67" s="9">
        <v>2.29</v>
      </c>
      <c r="C67" s="9"/>
      <c r="D67" s="9">
        <v>47187.589999999989</v>
      </c>
      <c r="E67" s="9">
        <v>47189.87999999999</v>
      </c>
    </row>
    <row r="68" spans="1:5">
      <c r="A68" s="6" t="s">
        <v>512</v>
      </c>
      <c r="B68" s="9"/>
      <c r="C68" s="9"/>
      <c r="D68" s="9">
        <v>21</v>
      </c>
      <c r="E68" s="9">
        <v>21</v>
      </c>
    </row>
    <row r="69" spans="1:5">
      <c r="A69" s="6" t="s">
        <v>161</v>
      </c>
      <c r="B69" s="9">
        <v>2.2199999999999998</v>
      </c>
      <c r="C69" s="9"/>
      <c r="D69" s="9">
        <v>51179.03</v>
      </c>
      <c r="E69" s="9">
        <v>51181.25</v>
      </c>
    </row>
    <row r="70" spans="1:5">
      <c r="A70" s="6" t="s">
        <v>387</v>
      </c>
      <c r="B70" s="9">
        <v>2.2400000000000002</v>
      </c>
      <c r="C70" s="9"/>
      <c r="D70" s="9">
        <v>43661.999999999993</v>
      </c>
      <c r="E70" s="9">
        <v>43664.239999999991</v>
      </c>
    </row>
    <row r="71" spans="1:5">
      <c r="A71" s="6" t="s">
        <v>19</v>
      </c>
      <c r="B71" s="9">
        <v>17.22</v>
      </c>
      <c r="C71" s="9"/>
      <c r="D71" s="9">
        <v>230283.66</v>
      </c>
      <c r="E71" s="9">
        <v>230300.88</v>
      </c>
    </row>
    <row r="72" spans="1:5">
      <c r="A72" s="6" t="s">
        <v>291</v>
      </c>
      <c r="B72" s="9">
        <v>3.1500000000000004</v>
      </c>
      <c r="C72" s="9"/>
      <c r="D72" s="9">
        <v>51552.560000000005</v>
      </c>
      <c r="E72" s="9">
        <v>51555.710000000006</v>
      </c>
    </row>
    <row r="73" spans="1:5">
      <c r="A73" s="6" t="s">
        <v>7</v>
      </c>
      <c r="B73" s="9">
        <v>2</v>
      </c>
      <c r="C73" s="9"/>
      <c r="D73" s="9">
        <v>47833.39</v>
      </c>
      <c r="E73" s="9">
        <v>47835.39</v>
      </c>
    </row>
    <row r="74" spans="1:5">
      <c r="A74" s="6" t="s">
        <v>131</v>
      </c>
      <c r="B74" s="9">
        <v>4</v>
      </c>
      <c r="C74" s="9"/>
      <c r="D74" s="9">
        <v>51235.899999999987</v>
      </c>
      <c r="E74" s="9">
        <v>51239.899999999987</v>
      </c>
    </row>
    <row r="75" spans="1:5">
      <c r="A75" s="6" t="s">
        <v>301</v>
      </c>
      <c r="B75" s="9">
        <v>10.600000000000001</v>
      </c>
      <c r="C75" s="9"/>
      <c r="D75" s="9">
        <v>277886.81000000006</v>
      </c>
      <c r="E75" s="9">
        <v>277897.41000000003</v>
      </c>
    </row>
    <row r="76" spans="1:5">
      <c r="A76" s="6" t="s">
        <v>177</v>
      </c>
      <c r="B76" s="9">
        <v>100.94</v>
      </c>
      <c r="C76" s="9"/>
      <c r="D76" s="9">
        <v>396446.96999999986</v>
      </c>
      <c r="E76" s="9">
        <v>396547.90999999986</v>
      </c>
    </row>
    <row r="77" spans="1:5">
      <c r="A77" s="6" t="s">
        <v>233</v>
      </c>
      <c r="B77" s="9">
        <v>11.94</v>
      </c>
      <c r="C77" s="9"/>
      <c r="D77" s="9">
        <v>235815.16999999998</v>
      </c>
      <c r="E77" s="9">
        <v>235827.11</v>
      </c>
    </row>
    <row r="78" spans="1:5">
      <c r="A78" s="6" t="s">
        <v>502</v>
      </c>
      <c r="B78" s="9"/>
      <c r="C78" s="9"/>
      <c r="D78" s="9">
        <v>7</v>
      </c>
      <c r="E78" s="9">
        <v>7</v>
      </c>
    </row>
    <row r="79" spans="1:5">
      <c r="A79" s="6" t="s">
        <v>389</v>
      </c>
      <c r="B79" s="9">
        <v>2.5700000000000003</v>
      </c>
      <c r="C79" s="9"/>
      <c r="D79" s="9">
        <v>42264.419999999991</v>
      </c>
      <c r="E79" s="9">
        <v>42266.989999999991</v>
      </c>
    </row>
    <row r="80" spans="1:5">
      <c r="A80" s="6" t="s">
        <v>167</v>
      </c>
      <c r="B80" s="9">
        <v>34.39</v>
      </c>
      <c r="C80" s="9"/>
      <c r="D80" s="9">
        <v>731478.69</v>
      </c>
      <c r="E80" s="9">
        <v>731513.08</v>
      </c>
    </row>
    <row r="81" spans="1:5">
      <c r="A81" s="6" t="s">
        <v>319</v>
      </c>
      <c r="B81" s="9">
        <v>8.4400000000000013</v>
      </c>
      <c r="C81" s="9"/>
      <c r="D81" s="9">
        <v>190943.94</v>
      </c>
      <c r="E81" s="9">
        <v>190952.38</v>
      </c>
    </row>
    <row r="82" spans="1:5">
      <c r="A82" s="6" t="s">
        <v>11</v>
      </c>
      <c r="B82" s="9">
        <v>3.35</v>
      </c>
      <c r="C82" s="9"/>
      <c r="D82" s="9">
        <v>57582.98000000001</v>
      </c>
      <c r="E82" s="9">
        <v>57586.330000000009</v>
      </c>
    </row>
    <row r="83" spans="1:5">
      <c r="A83" s="6" t="s">
        <v>75</v>
      </c>
      <c r="B83" s="9">
        <v>2.63</v>
      </c>
      <c r="C83" s="9"/>
      <c r="D83" s="9">
        <v>48562.689999999995</v>
      </c>
      <c r="E83" s="9">
        <v>48565.319999999992</v>
      </c>
    </row>
    <row r="84" spans="1:5">
      <c r="A84" s="6" t="s">
        <v>149</v>
      </c>
      <c r="B84" s="9">
        <v>3.1500000000000004</v>
      </c>
      <c r="C84" s="9"/>
      <c r="D84" s="9">
        <v>51680.260000000009</v>
      </c>
      <c r="E84" s="9">
        <v>51683.410000000011</v>
      </c>
    </row>
    <row r="85" spans="1:5">
      <c r="A85" s="6" t="s">
        <v>181</v>
      </c>
      <c r="B85" s="9">
        <v>17.170000000000002</v>
      </c>
      <c r="C85" s="9"/>
      <c r="D85" s="9">
        <v>241960.50999999998</v>
      </c>
      <c r="E85" s="9">
        <v>241977.68</v>
      </c>
    </row>
    <row r="86" spans="1:5">
      <c r="A86" s="6" t="s">
        <v>235</v>
      </c>
      <c r="B86" s="9">
        <v>2</v>
      </c>
      <c r="C86" s="9"/>
      <c r="D86" s="9">
        <v>114302.15000000004</v>
      </c>
      <c r="E86" s="9">
        <v>114304.15000000004</v>
      </c>
    </row>
    <row r="87" spans="1:5">
      <c r="A87" s="6" t="s">
        <v>321</v>
      </c>
      <c r="B87" s="9">
        <v>4.6400000000000006</v>
      </c>
      <c r="C87" s="9"/>
      <c r="D87" s="9">
        <v>78987.37000000001</v>
      </c>
      <c r="E87" s="9">
        <v>78992.010000000009</v>
      </c>
    </row>
    <row r="88" spans="1:5">
      <c r="A88" s="6" t="s">
        <v>343</v>
      </c>
      <c r="B88" s="9">
        <v>2.0700000000000003</v>
      </c>
      <c r="C88" s="9"/>
      <c r="D88" s="9">
        <v>88825.560000000012</v>
      </c>
      <c r="E88" s="9">
        <v>88827.630000000019</v>
      </c>
    </row>
    <row r="89" spans="1:5">
      <c r="A89" s="6" t="s">
        <v>237</v>
      </c>
      <c r="B89" s="9">
        <v>2.5700000000000003</v>
      </c>
      <c r="C89" s="9"/>
      <c r="D89" s="9">
        <v>65290.9</v>
      </c>
      <c r="E89" s="9">
        <v>65293.47</v>
      </c>
    </row>
    <row r="90" spans="1:5">
      <c r="A90" s="6" t="s">
        <v>169</v>
      </c>
      <c r="B90" s="9">
        <v>22.589999999999996</v>
      </c>
      <c r="C90" s="9"/>
      <c r="D90" s="9">
        <v>505133.16</v>
      </c>
      <c r="E90" s="9">
        <v>505155.75</v>
      </c>
    </row>
    <row r="91" spans="1:5">
      <c r="A91" s="6" t="s">
        <v>129</v>
      </c>
      <c r="B91" s="9">
        <v>1.71</v>
      </c>
      <c r="C91" s="9"/>
      <c r="D91" s="9">
        <v>30581.949999999997</v>
      </c>
      <c r="E91" s="9">
        <v>30583.659999999996</v>
      </c>
    </row>
    <row r="92" spans="1:5">
      <c r="A92" s="6" t="s">
        <v>191</v>
      </c>
      <c r="B92" s="9"/>
      <c r="C92" s="9"/>
      <c r="D92" s="9">
        <v>47030.83</v>
      </c>
      <c r="E92" s="9">
        <v>47030.83</v>
      </c>
    </row>
    <row r="93" spans="1:5">
      <c r="A93" s="6" t="s">
        <v>173</v>
      </c>
      <c r="B93" s="9">
        <v>2.29</v>
      </c>
      <c r="C93" s="9"/>
      <c r="D93" s="9">
        <v>55003.759999999995</v>
      </c>
      <c r="E93" s="9">
        <v>55006.049999999996</v>
      </c>
    </row>
    <row r="94" spans="1:5">
      <c r="A94" s="6" t="s">
        <v>391</v>
      </c>
      <c r="B94" s="9">
        <v>2.29</v>
      </c>
      <c r="C94" s="9"/>
      <c r="D94" s="9">
        <v>59655.229999999981</v>
      </c>
      <c r="E94" s="9">
        <v>59657.519999999982</v>
      </c>
    </row>
    <row r="95" spans="1:5">
      <c r="A95" s="6" t="s">
        <v>393</v>
      </c>
      <c r="B95" s="9">
        <v>6.65</v>
      </c>
      <c r="C95" s="9"/>
      <c r="D95" s="9">
        <v>129794.87</v>
      </c>
      <c r="E95" s="9">
        <v>129801.51999999999</v>
      </c>
    </row>
    <row r="96" spans="1:5">
      <c r="A96" s="6" t="s">
        <v>185</v>
      </c>
      <c r="B96" s="9"/>
      <c r="C96" s="9"/>
      <c r="D96" s="9">
        <v>93850.040000000008</v>
      </c>
      <c r="E96" s="9">
        <v>93850.040000000008</v>
      </c>
    </row>
    <row r="97" spans="1:5">
      <c r="A97" s="6" t="s">
        <v>506</v>
      </c>
      <c r="B97" s="9"/>
      <c r="C97" s="9"/>
      <c r="D97" s="9">
        <v>54699.060000000005</v>
      </c>
      <c r="E97" s="9">
        <v>54699.060000000005</v>
      </c>
    </row>
    <row r="98" spans="1:5">
      <c r="A98" s="6" t="s">
        <v>133</v>
      </c>
      <c r="B98" s="9">
        <v>2.0700000000000003</v>
      </c>
      <c r="C98" s="9"/>
      <c r="D98" s="9">
        <v>45311.299999999988</v>
      </c>
      <c r="E98" s="9">
        <v>45313.369999999988</v>
      </c>
    </row>
    <row r="99" spans="1:5">
      <c r="A99" s="6" t="s">
        <v>201</v>
      </c>
      <c r="B99" s="9">
        <v>11.649999999999999</v>
      </c>
      <c r="C99" s="9"/>
      <c r="D99" s="9">
        <v>267656.65000000002</v>
      </c>
      <c r="E99" s="9">
        <v>267668.30000000005</v>
      </c>
    </row>
    <row r="100" spans="1:5">
      <c r="A100" s="6" t="s">
        <v>21</v>
      </c>
      <c r="B100" s="9">
        <v>6.58</v>
      </c>
      <c r="C100" s="9"/>
      <c r="D100" s="9">
        <v>115786.55</v>
      </c>
      <c r="E100" s="9">
        <v>115793.13</v>
      </c>
    </row>
    <row r="101" spans="1:5">
      <c r="A101" s="6" t="s">
        <v>51</v>
      </c>
      <c r="B101" s="9">
        <v>5</v>
      </c>
      <c r="C101" s="9"/>
      <c r="D101" s="9">
        <v>81383.31</v>
      </c>
      <c r="E101" s="9">
        <v>81388.31</v>
      </c>
    </row>
    <row r="102" spans="1:5">
      <c r="A102" s="6" t="s">
        <v>45</v>
      </c>
      <c r="B102" s="9">
        <v>5.73</v>
      </c>
      <c r="C102" s="9"/>
      <c r="D102" s="9">
        <v>103166.1</v>
      </c>
      <c r="E102" s="9">
        <v>103171.83</v>
      </c>
    </row>
    <row r="103" spans="1:5">
      <c r="A103" s="6" t="s">
        <v>395</v>
      </c>
      <c r="B103" s="9">
        <v>3.5700000000000003</v>
      </c>
      <c r="C103" s="9"/>
      <c r="D103" s="9">
        <v>51412.18</v>
      </c>
      <c r="E103" s="9">
        <v>51415.75</v>
      </c>
    </row>
    <row r="104" spans="1:5">
      <c r="A104" s="6" t="s">
        <v>279</v>
      </c>
      <c r="B104" s="9">
        <v>2.5700000000000003</v>
      </c>
      <c r="C104" s="9"/>
      <c r="D104" s="9">
        <v>53627.44</v>
      </c>
      <c r="E104" s="9">
        <v>53630.01</v>
      </c>
    </row>
    <row r="105" spans="1:5">
      <c r="A105" s="6" t="s">
        <v>205</v>
      </c>
      <c r="B105" s="9">
        <v>3.1500000000000004</v>
      </c>
      <c r="C105" s="9"/>
      <c r="D105" s="9">
        <v>57005.55999999999</v>
      </c>
      <c r="E105" s="9">
        <v>57008.709999999992</v>
      </c>
    </row>
    <row r="106" spans="1:5">
      <c r="A106" s="6" t="s">
        <v>397</v>
      </c>
      <c r="B106" s="9">
        <v>0.28000000000000003</v>
      </c>
      <c r="C106" s="9"/>
      <c r="D106" s="9">
        <v>59962.449999999983</v>
      </c>
      <c r="E106" s="9">
        <v>59962.729999999981</v>
      </c>
    </row>
    <row r="107" spans="1:5">
      <c r="A107" s="6" t="s">
        <v>349</v>
      </c>
      <c r="B107" s="9">
        <v>2.42</v>
      </c>
      <c r="C107" s="9"/>
      <c r="D107" s="9">
        <v>45972.579999999994</v>
      </c>
      <c r="E107" s="9">
        <v>45974.999999999993</v>
      </c>
    </row>
    <row r="108" spans="1:5">
      <c r="A108" s="6" t="s">
        <v>325</v>
      </c>
      <c r="B108" s="9">
        <v>9.2899999999999991</v>
      </c>
      <c r="C108" s="9"/>
      <c r="D108" s="9">
        <v>168467.11</v>
      </c>
      <c r="E108" s="9">
        <v>168476.4</v>
      </c>
    </row>
    <row r="109" spans="1:5">
      <c r="A109" s="6" t="s">
        <v>239</v>
      </c>
      <c r="B109" s="9">
        <v>2.5700000000000003</v>
      </c>
      <c r="C109" s="9"/>
      <c r="D109" s="9">
        <v>53688.880000000005</v>
      </c>
      <c r="E109" s="9">
        <v>53691.450000000004</v>
      </c>
    </row>
    <row r="110" spans="1:5">
      <c r="A110" s="6" t="s">
        <v>299</v>
      </c>
      <c r="B110" s="9">
        <v>11.02</v>
      </c>
      <c r="C110" s="9"/>
      <c r="D110" s="9">
        <v>232129.39</v>
      </c>
      <c r="E110" s="9">
        <v>232140.41</v>
      </c>
    </row>
    <row r="111" spans="1:5">
      <c r="A111" s="6" t="s">
        <v>49</v>
      </c>
      <c r="B111" s="9">
        <v>78.28</v>
      </c>
      <c r="C111" s="9"/>
      <c r="D111" s="9">
        <v>896714.22</v>
      </c>
      <c r="E111" s="9">
        <v>896792.5</v>
      </c>
    </row>
    <row r="112" spans="1:5">
      <c r="A112" s="6" t="s">
        <v>121</v>
      </c>
      <c r="B112" s="9">
        <v>8.23</v>
      </c>
      <c r="C112" s="9"/>
      <c r="D112" s="9">
        <v>129503.31999999999</v>
      </c>
      <c r="E112" s="9">
        <v>129511.54999999999</v>
      </c>
    </row>
    <row r="113" spans="1:5">
      <c r="A113" s="6" t="s">
        <v>241</v>
      </c>
      <c r="B113" s="9">
        <v>3.1500000000000004</v>
      </c>
      <c r="C113" s="9"/>
      <c r="D113" s="9">
        <v>61391.119999999988</v>
      </c>
      <c r="E113" s="9">
        <v>61394.26999999999</v>
      </c>
    </row>
    <row r="114" spans="1:5">
      <c r="A114" s="6" t="s">
        <v>263</v>
      </c>
      <c r="B114" s="9">
        <v>3</v>
      </c>
      <c r="C114" s="9"/>
      <c r="D114" s="9">
        <v>63283.00999999998</v>
      </c>
      <c r="E114" s="9">
        <v>63286.00999999998</v>
      </c>
    </row>
    <row r="115" spans="1:5">
      <c r="A115" s="6" t="s">
        <v>399</v>
      </c>
      <c r="B115" s="9">
        <v>2.8499999999999996</v>
      </c>
      <c r="C115" s="9"/>
      <c r="D115" s="9">
        <v>60626.989999999991</v>
      </c>
      <c r="E115" s="9">
        <v>60629.839999999989</v>
      </c>
    </row>
    <row r="116" spans="1:5">
      <c r="A116" s="6" t="s">
        <v>273</v>
      </c>
      <c r="B116" s="9">
        <v>2.79</v>
      </c>
      <c r="C116" s="9"/>
      <c r="D116" s="9">
        <v>53130.71</v>
      </c>
      <c r="E116" s="9">
        <v>53133.5</v>
      </c>
    </row>
    <row r="117" spans="1:5">
      <c r="A117" s="6" t="s">
        <v>351</v>
      </c>
      <c r="B117" s="9">
        <v>2.9299999999999997</v>
      </c>
      <c r="C117" s="9"/>
      <c r="D117" s="9">
        <v>56221.93</v>
      </c>
      <c r="E117" s="9">
        <v>56224.86</v>
      </c>
    </row>
    <row r="118" spans="1:5">
      <c r="A118" s="6" t="s">
        <v>498</v>
      </c>
      <c r="B118" s="9"/>
      <c r="C118" s="9"/>
      <c r="D118" s="9">
        <v>28</v>
      </c>
      <c r="E118" s="9">
        <v>28</v>
      </c>
    </row>
    <row r="119" spans="1:5">
      <c r="A119" s="6" t="s">
        <v>77</v>
      </c>
      <c r="B119" s="9">
        <v>11.45</v>
      </c>
      <c r="C119" s="9"/>
      <c r="D119" s="9">
        <v>223003.9</v>
      </c>
      <c r="E119" s="9">
        <v>223015.35</v>
      </c>
    </row>
    <row r="120" spans="1:5">
      <c r="A120" s="6" t="s">
        <v>401</v>
      </c>
      <c r="B120" s="9">
        <v>2.29</v>
      </c>
      <c r="C120" s="9"/>
      <c r="D120" s="9">
        <v>52680.509999999995</v>
      </c>
      <c r="E120" s="9">
        <v>52682.799999999996</v>
      </c>
    </row>
    <row r="121" spans="1:5">
      <c r="A121" s="6" t="s">
        <v>151</v>
      </c>
      <c r="B121" s="9">
        <v>2.5700000000000003</v>
      </c>
      <c r="C121" s="9"/>
      <c r="D121" s="9">
        <v>46144.56</v>
      </c>
      <c r="E121" s="9">
        <v>46147.13</v>
      </c>
    </row>
    <row r="122" spans="1:5">
      <c r="A122" s="6" t="s">
        <v>353</v>
      </c>
      <c r="B122" s="9">
        <v>3.6500000000000004</v>
      </c>
      <c r="C122" s="9"/>
      <c r="D122" s="9">
        <v>67889.119999999995</v>
      </c>
      <c r="E122" s="9">
        <v>67892.76999999999</v>
      </c>
    </row>
    <row r="123" spans="1:5">
      <c r="A123" s="6" t="s">
        <v>187</v>
      </c>
      <c r="B123" s="9">
        <v>4.58</v>
      </c>
      <c r="C123" s="9"/>
      <c r="D123" s="9">
        <v>114281.68999999999</v>
      </c>
      <c r="E123" s="9">
        <v>114286.26999999999</v>
      </c>
    </row>
    <row r="124" spans="1:5">
      <c r="A124" s="6" t="s">
        <v>403</v>
      </c>
      <c r="B124" s="9">
        <v>8.07</v>
      </c>
      <c r="C124" s="9"/>
      <c r="D124" s="9">
        <v>192734.94</v>
      </c>
      <c r="E124" s="9">
        <v>192743.01</v>
      </c>
    </row>
    <row r="125" spans="1:5">
      <c r="A125" s="6" t="s">
        <v>303</v>
      </c>
      <c r="B125" s="9">
        <v>9.370000000000001</v>
      </c>
      <c r="C125" s="9"/>
      <c r="D125" s="9">
        <v>163691.72999999998</v>
      </c>
      <c r="E125" s="9">
        <v>163701.09999999998</v>
      </c>
    </row>
    <row r="126" spans="1:5">
      <c r="A126" s="6" t="s">
        <v>67</v>
      </c>
      <c r="B126" s="9">
        <v>3.65</v>
      </c>
      <c r="C126" s="9"/>
      <c r="D126" s="9">
        <v>72950.87999999999</v>
      </c>
      <c r="E126" s="9">
        <v>72954.529999999984</v>
      </c>
    </row>
    <row r="127" spans="1:5">
      <c r="A127" s="6" t="s">
        <v>225</v>
      </c>
      <c r="B127" s="9">
        <v>2.5</v>
      </c>
      <c r="C127" s="9"/>
      <c r="D127" s="9">
        <v>58650.14</v>
      </c>
      <c r="E127" s="9">
        <v>58652.639999999999</v>
      </c>
    </row>
    <row r="128" spans="1:5">
      <c r="A128" s="6" t="s">
        <v>305</v>
      </c>
      <c r="B128" s="9">
        <v>18.38</v>
      </c>
      <c r="C128" s="9"/>
      <c r="D128" s="9">
        <v>342166.2</v>
      </c>
      <c r="E128" s="9">
        <v>342184.58</v>
      </c>
    </row>
    <row r="129" spans="1:5">
      <c r="A129" s="6" t="s">
        <v>331</v>
      </c>
      <c r="B129" s="9">
        <v>1.79</v>
      </c>
      <c r="C129" s="9"/>
      <c r="D129" s="9">
        <v>45327.419999999991</v>
      </c>
      <c r="E129" s="9">
        <v>45329.209999999992</v>
      </c>
    </row>
    <row r="130" spans="1:5">
      <c r="A130" s="6" t="s">
        <v>79</v>
      </c>
      <c r="B130" s="9">
        <v>4.29</v>
      </c>
      <c r="C130" s="9"/>
      <c r="D130" s="9">
        <v>80420.310000000012</v>
      </c>
      <c r="E130" s="9">
        <v>80424.600000000006</v>
      </c>
    </row>
    <row r="131" spans="1:5">
      <c r="A131" s="6" t="s">
        <v>405</v>
      </c>
      <c r="B131" s="9">
        <v>2</v>
      </c>
      <c r="C131" s="9"/>
      <c r="D131" s="9">
        <v>47922.859999999993</v>
      </c>
      <c r="E131" s="9">
        <v>47924.859999999993</v>
      </c>
    </row>
    <row r="132" spans="1:5">
      <c r="A132" s="6" t="s">
        <v>99</v>
      </c>
      <c r="B132" s="9">
        <v>2.5700000000000003</v>
      </c>
      <c r="C132" s="9"/>
      <c r="D132" s="9">
        <v>42786.610000000008</v>
      </c>
      <c r="E132" s="9">
        <v>42789.180000000008</v>
      </c>
    </row>
    <row r="133" spans="1:5">
      <c r="A133" s="6" t="s">
        <v>271</v>
      </c>
      <c r="B133" s="9">
        <v>3.0700000000000003</v>
      </c>
      <c r="C133" s="9"/>
      <c r="D133" s="9">
        <v>58696.55999999999</v>
      </c>
      <c r="E133" s="9">
        <v>58699.62999999999</v>
      </c>
    </row>
    <row r="134" spans="1:5">
      <c r="A134" s="6" t="s">
        <v>243</v>
      </c>
      <c r="B134" s="9">
        <v>3.78</v>
      </c>
      <c r="C134" s="9"/>
      <c r="D134" s="9">
        <v>66523.12999999999</v>
      </c>
      <c r="E134" s="9">
        <v>66526.909999999989</v>
      </c>
    </row>
    <row r="135" spans="1:5">
      <c r="A135" s="6" t="s">
        <v>307</v>
      </c>
      <c r="B135" s="9">
        <v>9.2199999999999989</v>
      </c>
      <c r="C135" s="9"/>
      <c r="D135" s="9">
        <v>163487.99000000005</v>
      </c>
      <c r="E135" s="9">
        <v>163497.21000000005</v>
      </c>
    </row>
    <row r="136" spans="1:5">
      <c r="A136" s="6" t="s">
        <v>81</v>
      </c>
      <c r="B136" s="9">
        <v>2.8499999999999996</v>
      </c>
      <c r="C136" s="9"/>
      <c r="D136" s="9">
        <v>58323.59</v>
      </c>
      <c r="E136" s="9">
        <v>58326.439999999995</v>
      </c>
    </row>
    <row r="137" spans="1:5">
      <c r="A137" s="6" t="s">
        <v>193</v>
      </c>
      <c r="B137" s="9"/>
      <c r="C137" s="9"/>
      <c r="D137" s="9">
        <v>98327.029999999984</v>
      </c>
      <c r="E137" s="9">
        <v>98327.029999999984</v>
      </c>
    </row>
    <row r="138" spans="1:5">
      <c r="A138" s="6" t="s">
        <v>155</v>
      </c>
      <c r="B138" s="9">
        <v>2.29</v>
      </c>
      <c r="C138" s="9"/>
      <c r="D138" s="9">
        <v>46152.089999999989</v>
      </c>
      <c r="E138" s="9">
        <v>46154.37999999999</v>
      </c>
    </row>
    <row r="139" spans="1:5">
      <c r="A139" s="6" t="s">
        <v>409</v>
      </c>
      <c r="B139" s="9">
        <v>8.51</v>
      </c>
      <c r="C139" s="9"/>
      <c r="D139" s="9">
        <v>184113.11</v>
      </c>
      <c r="E139" s="9">
        <v>184121.62</v>
      </c>
    </row>
    <row r="140" spans="1:5">
      <c r="A140" s="6" t="s">
        <v>245</v>
      </c>
      <c r="B140" s="9">
        <v>3.2199999999999998</v>
      </c>
      <c r="C140" s="9"/>
      <c r="D140" s="9">
        <v>60112.489999999991</v>
      </c>
      <c r="E140" s="9">
        <v>60115.709999999992</v>
      </c>
    </row>
    <row r="141" spans="1:5">
      <c r="A141" s="6" t="s">
        <v>83</v>
      </c>
      <c r="B141" s="9">
        <v>22.38</v>
      </c>
      <c r="C141" s="9"/>
      <c r="D141" s="9">
        <v>606870.98</v>
      </c>
      <c r="E141" s="9">
        <v>606893.36</v>
      </c>
    </row>
    <row r="142" spans="1:5">
      <c r="A142" s="6" t="s">
        <v>411</v>
      </c>
      <c r="B142" s="9">
        <v>2.2199999999999998</v>
      </c>
      <c r="C142" s="9"/>
      <c r="D142" s="9">
        <v>47664.99</v>
      </c>
      <c r="E142" s="9">
        <v>47667.21</v>
      </c>
    </row>
    <row r="143" spans="1:5">
      <c r="A143" s="6" t="s">
        <v>37</v>
      </c>
      <c r="B143" s="9">
        <v>81.61</v>
      </c>
      <c r="C143" s="9"/>
      <c r="D143" s="9">
        <v>1261217.01</v>
      </c>
      <c r="E143" s="9">
        <v>1261298.6200000001</v>
      </c>
    </row>
    <row r="144" spans="1:5">
      <c r="A144" s="6" t="s">
        <v>413</v>
      </c>
      <c r="B144" s="9">
        <v>2.8499999999999996</v>
      </c>
      <c r="C144" s="9"/>
      <c r="D144" s="9">
        <v>41870.959999999992</v>
      </c>
      <c r="E144" s="9">
        <v>41873.80999999999</v>
      </c>
    </row>
    <row r="145" spans="1:5">
      <c r="A145" s="6" t="s">
        <v>415</v>
      </c>
      <c r="B145" s="9">
        <v>4.58</v>
      </c>
      <c r="C145" s="9"/>
      <c r="D145" s="9">
        <v>105607.42</v>
      </c>
      <c r="E145" s="9">
        <v>105612</v>
      </c>
    </row>
    <row r="146" spans="1:5">
      <c r="A146" s="6" t="s">
        <v>115</v>
      </c>
      <c r="B146" s="9">
        <v>8.01</v>
      </c>
      <c r="C146" s="9"/>
      <c r="D146" s="9">
        <v>194882.77999999994</v>
      </c>
      <c r="E146" s="9">
        <v>194890.78999999995</v>
      </c>
    </row>
    <row r="147" spans="1:5">
      <c r="A147" s="6" t="s">
        <v>333</v>
      </c>
      <c r="B147" s="9">
        <v>2.5700000000000003</v>
      </c>
      <c r="C147" s="9"/>
      <c r="D147" s="9">
        <v>51397.87999999999</v>
      </c>
      <c r="E147" s="9">
        <v>51400.44999999999</v>
      </c>
    </row>
    <row r="148" spans="1:5">
      <c r="A148" s="6" t="s">
        <v>137</v>
      </c>
      <c r="B148" s="9">
        <v>1.71</v>
      </c>
      <c r="C148" s="9"/>
      <c r="D148" s="9">
        <v>46458.290000000008</v>
      </c>
      <c r="E148" s="9">
        <v>46460.000000000007</v>
      </c>
    </row>
    <row r="149" spans="1:5">
      <c r="A149" s="6" t="s">
        <v>419</v>
      </c>
      <c r="B149" s="9">
        <v>2.29</v>
      </c>
      <c r="C149" s="9"/>
      <c r="D149" s="9">
        <v>47751.360000000001</v>
      </c>
      <c r="E149" s="9">
        <v>47753.65</v>
      </c>
    </row>
    <row r="150" spans="1:5">
      <c r="A150" s="6" t="s">
        <v>504</v>
      </c>
      <c r="B150" s="9"/>
      <c r="C150" s="9"/>
      <c r="D150" s="9">
        <v>7</v>
      </c>
      <c r="E150" s="9">
        <v>7</v>
      </c>
    </row>
    <row r="151" spans="1:5">
      <c r="A151" s="6" t="s">
        <v>41</v>
      </c>
      <c r="B151" s="9">
        <v>4.29</v>
      </c>
      <c r="C151" s="9"/>
      <c r="D151" s="9">
        <v>69512.31</v>
      </c>
      <c r="E151" s="9">
        <v>69516.599999999991</v>
      </c>
    </row>
    <row r="152" spans="1:5">
      <c r="A152" s="6" t="s">
        <v>421</v>
      </c>
      <c r="B152" s="9">
        <v>20.74</v>
      </c>
      <c r="C152" s="9"/>
      <c r="D152" s="9">
        <v>361217.12999999995</v>
      </c>
      <c r="E152" s="9">
        <v>361237.86999999994</v>
      </c>
    </row>
    <row r="153" spans="1:5">
      <c r="A153" s="6" t="s">
        <v>423</v>
      </c>
      <c r="B153" s="9">
        <v>2.2199999999999998</v>
      </c>
      <c r="C153" s="9"/>
      <c r="D153" s="9">
        <v>46914.100000000006</v>
      </c>
      <c r="E153" s="9">
        <v>46916.320000000007</v>
      </c>
    </row>
    <row r="154" spans="1:5">
      <c r="A154" s="6" t="s">
        <v>207</v>
      </c>
      <c r="B154" s="9">
        <v>4</v>
      </c>
      <c r="C154" s="9"/>
      <c r="D154" s="9">
        <v>71587.829999999987</v>
      </c>
      <c r="E154" s="9">
        <v>71591.829999999987</v>
      </c>
    </row>
    <row r="155" spans="1:5">
      <c r="A155" s="6" t="s">
        <v>247</v>
      </c>
      <c r="B155" s="9"/>
      <c r="C155" s="9"/>
      <c r="D155" s="9">
        <v>45481.3</v>
      </c>
      <c r="E155" s="9">
        <v>45481.3</v>
      </c>
    </row>
    <row r="156" spans="1:5">
      <c r="A156" s="6" t="s">
        <v>425</v>
      </c>
      <c r="B156" s="9">
        <v>0.28000000000000003</v>
      </c>
      <c r="C156" s="9"/>
      <c r="D156" s="9">
        <v>58285.89999999998</v>
      </c>
      <c r="E156" s="9">
        <v>58286.179999999978</v>
      </c>
    </row>
    <row r="157" spans="1:5">
      <c r="A157" s="6" t="s">
        <v>3</v>
      </c>
      <c r="B157" s="9"/>
      <c r="C157" s="9"/>
      <c r="D157" s="9">
        <v>55287.590000000004</v>
      </c>
      <c r="E157" s="9">
        <v>55287.590000000004</v>
      </c>
    </row>
    <row r="158" spans="1:5">
      <c r="A158" s="6" t="s">
        <v>69</v>
      </c>
      <c r="B158" s="9">
        <v>2.5700000000000003</v>
      </c>
      <c r="C158" s="9"/>
      <c r="D158" s="9">
        <v>52181.39999999998</v>
      </c>
      <c r="E158" s="9">
        <v>52183.969999999979</v>
      </c>
    </row>
    <row r="159" spans="1:5">
      <c r="A159" s="6" t="s">
        <v>309</v>
      </c>
      <c r="B159" s="9">
        <v>20.16</v>
      </c>
      <c r="C159" s="9"/>
      <c r="D159" s="9">
        <v>461465.4599999999</v>
      </c>
      <c r="E159" s="9">
        <v>461485.61999999988</v>
      </c>
    </row>
    <row r="160" spans="1:5">
      <c r="A160" s="6" t="s">
        <v>85</v>
      </c>
      <c r="B160" s="9">
        <v>2.7199999999999998</v>
      </c>
      <c r="C160" s="9"/>
      <c r="D160" s="9">
        <v>62354.070000000007</v>
      </c>
      <c r="E160" s="9">
        <v>62356.790000000008</v>
      </c>
    </row>
    <row r="161" spans="1:5">
      <c r="A161" s="6" t="s">
        <v>111</v>
      </c>
      <c r="B161" s="9">
        <v>8.57</v>
      </c>
      <c r="C161" s="9"/>
      <c r="D161" s="9">
        <v>185270.53999999998</v>
      </c>
      <c r="E161" s="9">
        <v>185279.11</v>
      </c>
    </row>
    <row r="162" spans="1:5">
      <c r="A162" s="6" t="s">
        <v>516</v>
      </c>
      <c r="B162" s="9">
        <v>2.8499999999999996</v>
      </c>
      <c r="C162" s="9"/>
      <c r="D162" s="9">
        <v>1725.07</v>
      </c>
      <c r="E162" s="9">
        <v>1727.9199999999998</v>
      </c>
    </row>
    <row r="163" spans="1:5">
      <c r="A163" s="6" t="s">
        <v>209</v>
      </c>
      <c r="B163" s="9">
        <v>3.6500000000000004</v>
      </c>
      <c r="C163" s="9"/>
      <c r="D163" s="9">
        <v>53775.82</v>
      </c>
      <c r="E163" s="9">
        <v>53779.47</v>
      </c>
    </row>
    <row r="164" spans="1:5">
      <c r="A164" s="6" t="s">
        <v>5</v>
      </c>
      <c r="B164" s="9"/>
      <c r="C164" s="9"/>
      <c r="D164" s="9">
        <v>48026.3</v>
      </c>
      <c r="E164" s="9">
        <v>48026.3</v>
      </c>
    </row>
    <row r="165" spans="1:5">
      <c r="A165" s="6" t="s">
        <v>143</v>
      </c>
      <c r="B165" s="9">
        <v>3.29</v>
      </c>
      <c r="C165" s="9"/>
      <c r="D165" s="9">
        <v>63920.30999999999</v>
      </c>
      <c r="E165" s="9">
        <v>63923.599999999991</v>
      </c>
    </row>
    <row r="166" spans="1:5">
      <c r="A166" s="6" t="s">
        <v>145</v>
      </c>
      <c r="B166" s="9">
        <v>2</v>
      </c>
      <c r="C166" s="9"/>
      <c r="D166" s="9">
        <v>47049.389999999992</v>
      </c>
      <c r="E166" s="9">
        <v>47051.389999999992</v>
      </c>
    </row>
    <row r="167" spans="1:5">
      <c r="A167" s="6" t="s">
        <v>211</v>
      </c>
      <c r="B167" s="9">
        <v>3.0700000000000003</v>
      </c>
      <c r="C167" s="9"/>
      <c r="D167" s="9">
        <v>59158.369999999988</v>
      </c>
      <c r="E167" s="9">
        <v>59161.439999999988</v>
      </c>
    </row>
    <row r="168" spans="1:5">
      <c r="A168" s="6" t="s">
        <v>249</v>
      </c>
      <c r="B168" s="9">
        <v>3.01</v>
      </c>
      <c r="C168" s="9"/>
      <c r="D168" s="9">
        <v>54669.37</v>
      </c>
      <c r="E168" s="9">
        <v>54672.380000000005</v>
      </c>
    </row>
    <row r="169" spans="1:5">
      <c r="A169" s="6" t="s">
        <v>109</v>
      </c>
      <c r="B169" s="9"/>
      <c r="C169" s="9"/>
      <c r="D169" s="9">
        <v>52662.469999999987</v>
      </c>
      <c r="E169" s="9">
        <v>52662.469999999987</v>
      </c>
    </row>
    <row r="170" spans="1:5">
      <c r="A170" s="6" t="s">
        <v>197</v>
      </c>
      <c r="B170" s="9">
        <v>2.8499999999999996</v>
      </c>
      <c r="C170" s="9"/>
      <c r="D170" s="9">
        <v>58150.289999999986</v>
      </c>
      <c r="E170" s="9">
        <v>58153.139999999985</v>
      </c>
    </row>
    <row r="171" spans="1:5">
      <c r="A171" s="6" t="s">
        <v>265</v>
      </c>
      <c r="B171" s="9">
        <v>2.5700000000000003</v>
      </c>
      <c r="C171" s="9"/>
      <c r="D171" s="9">
        <v>54185.17</v>
      </c>
      <c r="E171" s="9">
        <v>54187.74</v>
      </c>
    </row>
    <row r="172" spans="1:5">
      <c r="A172" s="6" t="s">
        <v>251</v>
      </c>
      <c r="B172" s="9">
        <v>2.8499999999999996</v>
      </c>
      <c r="C172" s="9"/>
      <c r="D172" s="9">
        <v>58948.39</v>
      </c>
      <c r="E172" s="9">
        <v>58951.24</v>
      </c>
    </row>
    <row r="173" spans="1:5">
      <c r="A173" s="6" t="s">
        <v>183</v>
      </c>
      <c r="B173" s="9">
        <v>56.120000000000005</v>
      </c>
      <c r="C173" s="9"/>
      <c r="D173" s="9">
        <v>956578.87999999989</v>
      </c>
      <c r="E173" s="9">
        <v>956634.99999999988</v>
      </c>
    </row>
    <row r="174" spans="1:5">
      <c r="A174" s="6" t="s">
        <v>427</v>
      </c>
      <c r="B174" s="9">
        <v>3.1500000000000004</v>
      </c>
      <c r="C174" s="9"/>
      <c r="D174" s="9">
        <v>49782.430000000008</v>
      </c>
      <c r="E174" s="9">
        <v>49785.580000000009</v>
      </c>
    </row>
    <row r="175" spans="1:5">
      <c r="A175" s="6" t="s">
        <v>429</v>
      </c>
      <c r="B175" s="9">
        <v>11.370000000000001</v>
      </c>
      <c r="C175" s="9"/>
      <c r="D175" s="9">
        <v>169680.46999999997</v>
      </c>
      <c r="E175" s="9">
        <v>169691.83999999997</v>
      </c>
    </row>
    <row r="176" spans="1:5">
      <c r="A176" s="6" t="s">
        <v>431</v>
      </c>
      <c r="B176" s="9">
        <v>2.71</v>
      </c>
      <c r="C176" s="9"/>
      <c r="D176" s="9">
        <v>41905.11</v>
      </c>
      <c r="E176" s="9">
        <v>41907.82</v>
      </c>
    </row>
    <row r="177" spans="1:5">
      <c r="A177" s="6" t="s">
        <v>433</v>
      </c>
      <c r="B177" s="9">
        <v>2</v>
      </c>
      <c r="C177" s="9"/>
      <c r="D177" s="9">
        <v>44912.329999999994</v>
      </c>
      <c r="E177" s="9">
        <v>44914.329999999994</v>
      </c>
    </row>
    <row r="178" spans="1:5">
      <c r="A178" s="6" t="s">
        <v>357</v>
      </c>
      <c r="B178" s="9">
        <v>31.76</v>
      </c>
      <c r="C178" s="9"/>
      <c r="D178" s="9">
        <v>45509.950000000004</v>
      </c>
      <c r="E178" s="9">
        <v>45541.710000000006</v>
      </c>
    </row>
    <row r="179" spans="1:5">
      <c r="A179" s="6" t="s">
        <v>31</v>
      </c>
      <c r="B179" s="9">
        <v>4.72</v>
      </c>
      <c r="C179" s="9"/>
      <c r="D179" s="9">
        <v>78744.94</v>
      </c>
      <c r="E179" s="9">
        <v>78749.66</v>
      </c>
    </row>
    <row r="180" spans="1:5">
      <c r="A180" s="6" t="s">
        <v>435</v>
      </c>
      <c r="B180" s="9">
        <v>2.5700000000000003</v>
      </c>
      <c r="C180" s="9"/>
      <c r="D180" s="9">
        <v>63670.29</v>
      </c>
      <c r="E180" s="9">
        <v>63672.86</v>
      </c>
    </row>
    <row r="181" spans="1:5">
      <c r="A181" s="6" t="s">
        <v>139</v>
      </c>
      <c r="B181" s="9">
        <v>2.63</v>
      </c>
      <c r="C181" s="9"/>
      <c r="D181" s="9">
        <v>50616.909999999996</v>
      </c>
      <c r="E181" s="9">
        <v>50619.539999999994</v>
      </c>
    </row>
    <row r="182" spans="1:5">
      <c r="A182" s="6" t="s">
        <v>437</v>
      </c>
      <c r="B182" s="9">
        <v>8.57</v>
      </c>
      <c r="C182" s="9"/>
      <c r="D182" s="9">
        <v>143194.83999999997</v>
      </c>
      <c r="E182" s="9">
        <v>143203.40999999997</v>
      </c>
    </row>
    <row r="183" spans="1:5">
      <c r="A183" s="6" t="s">
        <v>439</v>
      </c>
      <c r="B183" s="9">
        <v>0.21000000000000002</v>
      </c>
      <c r="C183" s="9"/>
      <c r="D183" s="9">
        <v>46983.890000000007</v>
      </c>
      <c r="E183" s="9">
        <v>46984.100000000006</v>
      </c>
    </row>
    <row r="184" spans="1:5">
      <c r="A184" s="6" t="s">
        <v>441</v>
      </c>
      <c r="B184" s="9">
        <v>2.63</v>
      </c>
      <c r="C184" s="9"/>
      <c r="D184" s="9">
        <v>54973.799999999996</v>
      </c>
      <c r="E184" s="9">
        <v>54976.429999999993</v>
      </c>
    </row>
    <row r="185" spans="1:5">
      <c r="A185" s="6" t="s">
        <v>500</v>
      </c>
      <c r="B185" s="9"/>
      <c r="C185" s="9"/>
      <c r="D185" s="9">
        <v>19.600000000000001</v>
      </c>
      <c r="E185" s="9">
        <v>19.600000000000001</v>
      </c>
    </row>
    <row r="186" spans="1:5">
      <c r="A186" s="6" t="s">
        <v>323</v>
      </c>
      <c r="B186" s="9">
        <v>9.52</v>
      </c>
      <c r="C186" s="9"/>
      <c r="D186" s="9">
        <v>136305.48000000001</v>
      </c>
      <c r="E186" s="9">
        <v>136315</v>
      </c>
    </row>
    <row r="187" spans="1:5">
      <c r="A187" s="6" t="s">
        <v>317</v>
      </c>
      <c r="B187" s="9">
        <v>2.63</v>
      </c>
      <c r="C187" s="9"/>
      <c r="D187" s="9">
        <v>47385.219999999979</v>
      </c>
      <c r="E187" s="9">
        <v>47387.849999999977</v>
      </c>
    </row>
    <row r="188" spans="1:5">
      <c r="A188" s="6" t="s">
        <v>87</v>
      </c>
      <c r="B188" s="9">
        <v>21.38</v>
      </c>
      <c r="C188" s="9"/>
      <c r="D188" s="9">
        <v>654988.53</v>
      </c>
      <c r="E188" s="9">
        <v>655009.91</v>
      </c>
    </row>
    <row r="189" spans="1:5">
      <c r="A189" s="6" t="s">
        <v>443</v>
      </c>
      <c r="B189" s="9">
        <v>2.8499999999999996</v>
      </c>
      <c r="C189" s="9"/>
      <c r="D189" s="9">
        <v>46431.319999999992</v>
      </c>
      <c r="E189" s="9">
        <v>46434.169999999991</v>
      </c>
    </row>
    <row r="190" spans="1:5">
      <c r="A190" s="6" t="s">
        <v>445</v>
      </c>
      <c r="B190" s="9">
        <v>2.5700000000000003</v>
      </c>
      <c r="C190" s="9"/>
      <c r="D190" s="9">
        <v>47751.419999999991</v>
      </c>
      <c r="E190" s="9">
        <v>47753.989999999991</v>
      </c>
    </row>
    <row r="191" spans="1:5">
      <c r="A191" s="6" t="s">
        <v>89</v>
      </c>
      <c r="B191" s="9">
        <v>3.44</v>
      </c>
      <c r="C191" s="9"/>
      <c r="D191" s="9">
        <v>69446.28</v>
      </c>
      <c r="E191" s="9">
        <v>69449.72</v>
      </c>
    </row>
    <row r="192" spans="1:5">
      <c r="A192" s="6" t="s">
        <v>213</v>
      </c>
      <c r="B192" s="9">
        <v>3.0700000000000003</v>
      </c>
      <c r="C192" s="9"/>
      <c r="D192" s="9">
        <v>53791.479999999989</v>
      </c>
      <c r="E192" s="9">
        <v>53794.549999999988</v>
      </c>
    </row>
    <row r="193" spans="1:5">
      <c r="A193" s="6" t="s">
        <v>510</v>
      </c>
      <c r="B193" s="9">
        <v>4.58</v>
      </c>
      <c r="C193" s="9"/>
      <c r="D193" s="9">
        <v>87834.27</v>
      </c>
      <c r="E193" s="9">
        <v>87838.85</v>
      </c>
    </row>
    <row r="194" spans="1:5">
      <c r="A194" s="6" t="s">
        <v>215</v>
      </c>
      <c r="B194" s="9">
        <v>2.29</v>
      </c>
      <c r="C194" s="9"/>
      <c r="D194" s="9">
        <v>59989.109999999986</v>
      </c>
      <c r="E194" s="9">
        <v>59991.399999999987</v>
      </c>
    </row>
    <row r="195" spans="1:5">
      <c r="A195" s="6" t="s">
        <v>361</v>
      </c>
      <c r="B195" s="9">
        <v>2.29</v>
      </c>
      <c r="C195" s="9"/>
      <c r="D195" s="9">
        <v>48819.929999999986</v>
      </c>
      <c r="E195" s="9">
        <v>48822.219999999987</v>
      </c>
    </row>
    <row r="196" spans="1:5">
      <c r="A196" s="6" t="s">
        <v>261</v>
      </c>
      <c r="B196" s="9">
        <v>3.1500000000000004</v>
      </c>
      <c r="C196" s="9"/>
      <c r="D196" s="9">
        <v>59107.849999999991</v>
      </c>
      <c r="E196" s="9">
        <v>59110.999999999993</v>
      </c>
    </row>
    <row r="197" spans="1:5">
      <c r="A197" s="6" t="s">
        <v>347</v>
      </c>
      <c r="B197" s="9">
        <v>2.29</v>
      </c>
      <c r="C197" s="9"/>
      <c r="D197" s="9">
        <v>47725.63</v>
      </c>
      <c r="E197" s="9">
        <v>47727.92</v>
      </c>
    </row>
    <row r="198" spans="1:5">
      <c r="A198" s="6" t="s">
        <v>217</v>
      </c>
      <c r="B198" s="9">
        <v>2.8499999999999996</v>
      </c>
      <c r="C198" s="9"/>
      <c r="D198" s="9">
        <v>56050.959999999992</v>
      </c>
      <c r="E198" s="9">
        <v>56053.80999999999</v>
      </c>
    </row>
    <row r="199" spans="1:5">
      <c r="A199" s="6" t="s">
        <v>447</v>
      </c>
      <c r="B199" s="9">
        <v>2.5700000000000003</v>
      </c>
      <c r="C199" s="9"/>
      <c r="D199" s="9">
        <v>51469.62000000001</v>
      </c>
      <c r="E199" s="9">
        <v>51472.19000000001</v>
      </c>
    </row>
    <row r="200" spans="1:5">
      <c r="A200" s="6" t="s">
        <v>451</v>
      </c>
      <c r="B200" s="9">
        <v>2.29</v>
      </c>
      <c r="C200" s="9"/>
      <c r="D200" s="9">
        <v>48713.849999999991</v>
      </c>
      <c r="E200" s="9">
        <v>48716.139999999992</v>
      </c>
    </row>
    <row r="201" spans="1:5">
      <c r="A201" s="6" t="s">
        <v>453</v>
      </c>
      <c r="B201" s="9">
        <v>0.28000000000000003</v>
      </c>
      <c r="C201" s="9"/>
      <c r="D201" s="9">
        <v>110978.70999999999</v>
      </c>
      <c r="E201" s="9">
        <v>110978.98999999999</v>
      </c>
    </row>
    <row r="202" spans="1:5">
      <c r="A202" s="6" t="s">
        <v>455</v>
      </c>
      <c r="B202" s="9">
        <v>2.2599999999999998</v>
      </c>
      <c r="C202" s="9"/>
      <c r="D202" s="9">
        <v>45276.81</v>
      </c>
      <c r="E202" s="9">
        <v>45279.07</v>
      </c>
    </row>
    <row r="203" spans="1:5">
      <c r="A203" s="6" t="s">
        <v>23</v>
      </c>
      <c r="B203" s="9">
        <v>2.8499999999999996</v>
      </c>
      <c r="C203" s="9"/>
      <c r="D203" s="9">
        <v>83927.00999999998</v>
      </c>
      <c r="E203" s="9">
        <v>83929.859999999986</v>
      </c>
    </row>
    <row r="204" spans="1:5">
      <c r="A204" s="6" t="s">
        <v>91</v>
      </c>
      <c r="B204" s="9">
        <v>13.52</v>
      </c>
      <c r="C204" s="9"/>
      <c r="D204" s="9">
        <v>331587.08999999991</v>
      </c>
      <c r="E204" s="9">
        <v>331600.60999999993</v>
      </c>
    </row>
    <row r="205" spans="1:5">
      <c r="A205" s="6" t="s">
        <v>135</v>
      </c>
      <c r="B205" s="9">
        <v>2.63</v>
      </c>
      <c r="C205" s="9"/>
      <c r="D205" s="9">
        <v>44830.029999999992</v>
      </c>
      <c r="E205" s="9">
        <v>44832.659999999989</v>
      </c>
    </row>
    <row r="206" spans="1:5">
      <c r="A206" s="6" t="s">
        <v>457</v>
      </c>
      <c r="B206" s="9">
        <v>4.57</v>
      </c>
      <c r="C206" s="9"/>
      <c r="D206" s="9">
        <v>112147.64</v>
      </c>
      <c r="E206" s="9">
        <v>112152.21</v>
      </c>
    </row>
    <row r="207" spans="1:5">
      <c r="A207" s="6" t="s">
        <v>119</v>
      </c>
      <c r="B207" s="9">
        <v>5.6400000000000006</v>
      </c>
      <c r="C207" s="9"/>
      <c r="D207" s="9">
        <v>97461.750000000015</v>
      </c>
      <c r="E207" s="9">
        <v>97467.390000000014</v>
      </c>
    </row>
    <row r="208" spans="1:5">
      <c r="A208" s="6" t="s">
        <v>157</v>
      </c>
      <c r="B208" s="9">
        <v>1.73</v>
      </c>
      <c r="C208" s="9"/>
      <c r="D208" s="9">
        <v>44536.709999999992</v>
      </c>
      <c r="E208" s="9">
        <v>44538.439999999995</v>
      </c>
    </row>
    <row r="209" spans="1:5">
      <c r="A209" s="6" t="s">
        <v>459</v>
      </c>
      <c r="B209" s="9">
        <v>2.29</v>
      </c>
      <c r="C209" s="9"/>
      <c r="D209" s="9">
        <v>69294.570000000007</v>
      </c>
      <c r="E209" s="9">
        <v>69296.86</v>
      </c>
    </row>
    <row r="210" spans="1:5">
      <c r="A210" s="6" t="s">
        <v>495</v>
      </c>
      <c r="B210" s="9">
        <v>2.8499999999999996</v>
      </c>
      <c r="C210" s="9"/>
      <c r="D210" s="9">
        <v>1779.41</v>
      </c>
      <c r="E210" s="9">
        <v>1782.26</v>
      </c>
    </row>
    <row r="211" spans="1:5">
      <c r="A211" s="6" t="s">
        <v>13</v>
      </c>
      <c r="B211" s="9">
        <v>15.950000000000001</v>
      </c>
      <c r="C211" s="9"/>
      <c r="D211" s="9">
        <v>113994.4</v>
      </c>
      <c r="E211" s="9">
        <v>114010.34999999999</v>
      </c>
    </row>
    <row r="212" spans="1:5">
      <c r="A212" s="6" t="s">
        <v>335</v>
      </c>
      <c r="B212" s="9">
        <v>1.65</v>
      </c>
      <c r="C212" s="9"/>
      <c r="D212" s="9">
        <v>45682.799999999988</v>
      </c>
      <c r="E212" s="9">
        <v>45684.44999999999</v>
      </c>
    </row>
    <row r="213" spans="1:5">
      <c r="A213" s="6" t="s">
        <v>221</v>
      </c>
      <c r="B213" s="9">
        <v>2.5700000000000003</v>
      </c>
      <c r="C213" s="9"/>
      <c r="D213" s="9">
        <v>54743.55999999999</v>
      </c>
      <c r="E213" s="9">
        <v>54746.12999999999</v>
      </c>
    </row>
    <row r="214" spans="1:5">
      <c r="A214" s="6" t="s">
        <v>253</v>
      </c>
      <c r="B214" s="9">
        <v>2.5700000000000003</v>
      </c>
      <c r="C214" s="9"/>
      <c r="D214" s="9">
        <v>66471.03</v>
      </c>
      <c r="E214" s="9">
        <v>66473.600000000006</v>
      </c>
    </row>
    <row r="215" spans="1:5">
      <c r="A215" s="6" t="s">
        <v>195</v>
      </c>
      <c r="B215" s="9"/>
      <c r="C215" s="9"/>
      <c r="D215" s="9">
        <v>90431.25</v>
      </c>
      <c r="E215" s="9">
        <v>90431.25</v>
      </c>
    </row>
    <row r="216" spans="1:5">
      <c r="A216" s="6" t="s">
        <v>461</v>
      </c>
      <c r="B216" s="9">
        <v>2.8499999999999996</v>
      </c>
      <c r="C216" s="9"/>
      <c r="D216" s="9">
        <v>47988.31</v>
      </c>
      <c r="E216" s="9">
        <v>47991.159999999996</v>
      </c>
    </row>
    <row r="217" spans="1:5">
      <c r="A217" s="6" t="s">
        <v>29</v>
      </c>
      <c r="B217" s="9">
        <v>27.89</v>
      </c>
      <c r="C217" s="9"/>
      <c r="D217" s="9">
        <v>469931.35000000003</v>
      </c>
      <c r="E217" s="9">
        <v>469959.24000000005</v>
      </c>
    </row>
    <row r="218" spans="1:5">
      <c r="A218" s="6" t="s">
        <v>15</v>
      </c>
      <c r="B218" s="9">
        <v>2.29</v>
      </c>
      <c r="C218" s="9"/>
      <c r="D218" s="9">
        <v>48582.969999999994</v>
      </c>
      <c r="E218" s="9">
        <v>48585.259999999995</v>
      </c>
    </row>
    <row r="219" spans="1:5">
      <c r="A219" s="6" t="s">
        <v>297</v>
      </c>
      <c r="B219" s="9">
        <v>21.880000000000003</v>
      </c>
      <c r="C219" s="9"/>
      <c r="D219" s="9">
        <v>619137.99000000011</v>
      </c>
      <c r="E219" s="9">
        <v>619159.87000000011</v>
      </c>
    </row>
    <row r="220" spans="1:5">
      <c r="A220" s="6" t="s">
        <v>255</v>
      </c>
      <c r="B220" s="9">
        <v>13.02</v>
      </c>
      <c r="C220" s="9"/>
      <c r="D220" s="9">
        <v>308285.13999999996</v>
      </c>
      <c r="E220" s="9">
        <v>308298.15999999997</v>
      </c>
    </row>
    <row r="221" spans="1:5">
      <c r="A221" s="6" t="s">
        <v>107</v>
      </c>
      <c r="B221" s="9">
        <v>8.23</v>
      </c>
      <c r="C221" s="9"/>
      <c r="D221" s="9">
        <v>184810.69</v>
      </c>
      <c r="E221" s="9">
        <v>184818.92</v>
      </c>
    </row>
    <row r="222" spans="1:5">
      <c r="A222" s="6" t="s">
        <v>277</v>
      </c>
      <c r="B222" s="9">
        <v>3.8699999999999997</v>
      </c>
      <c r="C222" s="9"/>
      <c r="D222" s="9">
        <v>59056.989999999991</v>
      </c>
      <c r="E222" s="9">
        <v>59060.859999999993</v>
      </c>
    </row>
    <row r="223" spans="1:5">
      <c r="A223" s="6" t="s">
        <v>17</v>
      </c>
      <c r="B223" s="9">
        <v>3.37</v>
      </c>
      <c r="C223" s="9"/>
      <c r="D223" s="9">
        <v>67959.959999999992</v>
      </c>
      <c r="E223" s="9">
        <v>67963.329999999987</v>
      </c>
    </row>
    <row r="224" spans="1:5">
      <c r="A224" s="6" t="s">
        <v>219</v>
      </c>
      <c r="B224" s="9">
        <v>41.769999999999996</v>
      </c>
      <c r="C224" s="9"/>
      <c r="D224" s="9">
        <v>820489.2300000001</v>
      </c>
      <c r="E224" s="9">
        <v>820531.00000000012</v>
      </c>
    </row>
    <row r="225" spans="1:5">
      <c r="A225" s="6" t="s">
        <v>463</v>
      </c>
      <c r="B225" s="9">
        <v>2.29</v>
      </c>
      <c r="C225" s="9"/>
      <c r="D225" s="9">
        <v>61681.389999999992</v>
      </c>
      <c r="E225" s="9">
        <v>61683.679999999993</v>
      </c>
    </row>
    <row r="226" spans="1:5">
      <c r="A226" s="6" t="s">
        <v>465</v>
      </c>
      <c r="B226" s="9">
        <v>2.59</v>
      </c>
      <c r="C226" s="9"/>
      <c r="D226" s="9">
        <v>61185.17</v>
      </c>
      <c r="E226" s="9">
        <v>61187.759999999995</v>
      </c>
    </row>
    <row r="227" spans="1:5">
      <c r="A227" s="6" t="s">
        <v>71</v>
      </c>
      <c r="B227" s="9">
        <v>2.29</v>
      </c>
      <c r="C227" s="9"/>
      <c r="D227" s="9">
        <v>57973.639999999985</v>
      </c>
      <c r="E227" s="9">
        <v>57975.929999999986</v>
      </c>
    </row>
    <row r="228" spans="1:5">
      <c r="A228" s="6" t="s">
        <v>467</v>
      </c>
      <c r="B228" s="9">
        <v>3.78</v>
      </c>
      <c r="C228" s="9"/>
      <c r="D228" s="9">
        <v>73842.209999999992</v>
      </c>
      <c r="E228" s="9">
        <v>73845.989999999991</v>
      </c>
    </row>
    <row r="229" spans="1:5">
      <c r="A229" s="6" t="s">
        <v>313</v>
      </c>
      <c r="B229" s="9">
        <v>10.220000000000001</v>
      </c>
      <c r="C229" s="9"/>
      <c r="D229" s="9">
        <v>192309.64</v>
      </c>
      <c r="E229" s="9">
        <v>192319.86000000002</v>
      </c>
    </row>
    <row r="230" spans="1:5">
      <c r="A230" s="6" t="s">
        <v>93</v>
      </c>
      <c r="B230" s="9">
        <v>2.8499999999999996</v>
      </c>
      <c r="C230" s="9"/>
      <c r="D230" s="9">
        <v>55008.529999999977</v>
      </c>
      <c r="E230" s="9">
        <v>55011.379999999976</v>
      </c>
    </row>
    <row r="231" spans="1:5">
      <c r="A231" s="6" t="s">
        <v>267</v>
      </c>
      <c r="B231" s="9">
        <v>2.79</v>
      </c>
      <c r="C231" s="9"/>
      <c r="D231" s="9">
        <v>53688.74</v>
      </c>
      <c r="E231" s="9">
        <v>53691.53</v>
      </c>
    </row>
    <row r="232" spans="1:5">
      <c r="A232" s="6" t="s">
        <v>1</v>
      </c>
      <c r="B232" s="9">
        <v>10.580000000000002</v>
      </c>
      <c r="C232" s="9"/>
      <c r="D232" s="9">
        <v>215293.46000000002</v>
      </c>
      <c r="E232" s="9">
        <v>215304.04</v>
      </c>
    </row>
    <row r="233" spans="1:5">
      <c r="A233" s="6" t="s">
        <v>159</v>
      </c>
      <c r="B233" s="9">
        <v>2.1399999999999997</v>
      </c>
      <c r="C233" s="9"/>
      <c r="D233" s="9">
        <v>45698.119999999995</v>
      </c>
      <c r="E233" s="9">
        <v>45700.259999999995</v>
      </c>
    </row>
    <row r="234" spans="1:5">
      <c r="A234" s="6" t="s">
        <v>469</v>
      </c>
      <c r="B234" s="9">
        <v>30.380000000000003</v>
      </c>
      <c r="C234" s="9"/>
      <c r="D234" s="9">
        <v>662867.39</v>
      </c>
      <c r="E234" s="9">
        <v>662897.77</v>
      </c>
    </row>
    <row r="235" spans="1:5">
      <c r="A235" s="6" t="s">
        <v>95</v>
      </c>
      <c r="B235" s="9">
        <v>7.3</v>
      </c>
      <c r="C235" s="9"/>
      <c r="D235" s="9">
        <v>139181.96999999997</v>
      </c>
      <c r="E235" s="9">
        <v>139189.26999999996</v>
      </c>
    </row>
    <row r="236" spans="1:5">
      <c r="A236" s="6" t="s">
        <v>165</v>
      </c>
      <c r="B236" s="9">
        <v>15.719999999999999</v>
      </c>
      <c r="C236" s="9"/>
      <c r="D236" s="9">
        <v>271884.04000000004</v>
      </c>
      <c r="E236" s="9">
        <v>271899.76</v>
      </c>
    </row>
    <row r="237" spans="1:5">
      <c r="A237" s="6" t="s">
        <v>281</v>
      </c>
      <c r="B237" s="9">
        <v>2.5700000000000003</v>
      </c>
      <c r="C237" s="9"/>
      <c r="D237" s="9">
        <v>46994.25</v>
      </c>
      <c r="E237" s="9">
        <v>46996.82</v>
      </c>
    </row>
    <row r="238" spans="1:5">
      <c r="A238" s="6" t="s">
        <v>179</v>
      </c>
      <c r="B238" s="9">
        <v>25.66</v>
      </c>
      <c r="C238" s="9"/>
      <c r="D238" s="9">
        <v>347070.7699999999</v>
      </c>
      <c r="E238" s="9">
        <v>347096.42999999988</v>
      </c>
    </row>
    <row r="239" spans="1:5">
      <c r="A239" s="6" t="s">
        <v>153</v>
      </c>
      <c r="B239" s="9">
        <v>2.29</v>
      </c>
      <c r="C239" s="9"/>
      <c r="D239" s="9">
        <v>45872.249999999985</v>
      </c>
      <c r="E239" s="9">
        <v>45874.539999999986</v>
      </c>
    </row>
    <row r="240" spans="1:5">
      <c r="A240" s="6" t="s">
        <v>257</v>
      </c>
      <c r="B240" s="9">
        <v>2.5700000000000003</v>
      </c>
      <c r="C240" s="9"/>
      <c r="D240" s="9">
        <v>53136.649999999987</v>
      </c>
      <c r="E240" s="9">
        <v>53139.219999999987</v>
      </c>
    </row>
    <row r="241" spans="1:5">
      <c r="A241" s="6" t="s">
        <v>269</v>
      </c>
      <c r="B241" s="9">
        <v>2.6</v>
      </c>
      <c r="C241" s="9"/>
      <c r="D241" s="9">
        <v>51083.079999999987</v>
      </c>
      <c r="E241" s="9">
        <v>51085.679999999986</v>
      </c>
    </row>
    <row r="242" spans="1:5">
      <c r="A242" s="6" t="s">
        <v>293</v>
      </c>
      <c r="B242" s="9">
        <v>1.79</v>
      </c>
      <c r="C242" s="9"/>
      <c r="D242" s="9">
        <v>44382.25</v>
      </c>
      <c r="E242" s="9">
        <v>44384.04</v>
      </c>
    </row>
    <row r="243" spans="1:5">
      <c r="A243" s="6" t="s">
        <v>471</v>
      </c>
      <c r="B243" s="9">
        <v>12.8</v>
      </c>
      <c r="C243" s="9"/>
      <c r="D243" s="9">
        <v>262055.65</v>
      </c>
      <c r="E243" s="9">
        <v>262068.44999999998</v>
      </c>
    </row>
    <row r="244" spans="1:5">
      <c r="A244" s="6" t="s">
        <v>315</v>
      </c>
      <c r="B244" s="9">
        <v>15.370000000000001</v>
      </c>
      <c r="C244" s="9"/>
      <c r="D244" s="9">
        <v>294442.81000000006</v>
      </c>
      <c r="E244" s="9">
        <v>294458.18000000005</v>
      </c>
    </row>
    <row r="245" spans="1:5">
      <c r="A245" s="6" t="s">
        <v>473</v>
      </c>
      <c r="B245" s="9">
        <v>2.5700000000000003</v>
      </c>
      <c r="C245" s="9"/>
      <c r="D245" s="9">
        <v>47990.840000000004</v>
      </c>
      <c r="E245" s="9">
        <v>47993.41</v>
      </c>
    </row>
    <row r="246" spans="1:5">
      <c r="A246" s="6" t="s">
        <v>475</v>
      </c>
      <c r="B246" s="9">
        <v>2.8499999999999996</v>
      </c>
      <c r="C246" s="9"/>
      <c r="D246" s="9">
        <v>41164.69</v>
      </c>
      <c r="E246" s="9">
        <v>41167.54</v>
      </c>
    </row>
    <row r="247" spans="1:5">
      <c r="A247" s="6" t="s">
        <v>337</v>
      </c>
      <c r="B247" s="9">
        <v>2.36</v>
      </c>
      <c r="C247" s="9"/>
      <c r="D247" s="9">
        <v>47414.57</v>
      </c>
      <c r="E247" s="9">
        <v>47416.93</v>
      </c>
    </row>
    <row r="248" spans="1:5">
      <c r="A248" s="6" t="s">
        <v>477</v>
      </c>
      <c r="B248" s="9">
        <v>8.370000000000001</v>
      </c>
      <c r="C248" s="9"/>
      <c r="D248" s="9">
        <v>186240.86000000002</v>
      </c>
      <c r="E248" s="9">
        <v>186249.23</v>
      </c>
    </row>
    <row r="249" spans="1:5">
      <c r="A249" s="6" t="s">
        <v>479</v>
      </c>
      <c r="B249" s="9">
        <v>2.2199999999999998</v>
      </c>
      <c r="C249" s="9"/>
      <c r="D249" s="9">
        <v>41307.22</v>
      </c>
      <c r="E249" s="9">
        <v>41309.440000000002</v>
      </c>
    </row>
    <row r="250" spans="1:5">
      <c r="A250" s="6" t="s">
        <v>295</v>
      </c>
      <c r="B250" s="9">
        <v>5.3</v>
      </c>
      <c r="C250" s="9"/>
      <c r="D250" s="9">
        <v>89022.000000000015</v>
      </c>
      <c r="E250" s="9">
        <v>89027.300000000017</v>
      </c>
    </row>
    <row r="251" spans="1:5">
      <c r="A251" s="6" t="s">
        <v>6935</v>
      </c>
      <c r="B251" s="9"/>
      <c r="C251" s="9"/>
      <c r="D251" s="9">
        <v>110.17</v>
      </c>
      <c r="E251" s="9">
        <v>110.17</v>
      </c>
    </row>
    <row r="252" spans="1:5">
      <c r="A252" s="6" t="s">
        <v>97</v>
      </c>
      <c r="B252" s="9">
        <v>4.08</v>
      </c>
      <c r="C252" s="9"/>
      <c r="D252" s="9">
        <v>91661.169999999984</v>
      </c>
      <c r="E252" s="9">
        <v>91665.249999999985</v>
      </c>
    </row>
    <row r="253" spans="1:5">
      <c r="A253" s="6" t="s">
        <v>481</v>
      </c>
      <c r="B253" s="9">
        <v>0.28000000000000003</v>
      </c>
      <c r="C253" s="9"/>
      <c r="D253" s="9">
        <v>52640.489999999991</v>
      </c>
      <c r="E253" s="9">
        <v>52640.76999999999</v>
      </c>
    </row>
    <row r="254" spans="1:5">
      <c r="A254" s="6" t="s">
        <v>123</v>
      </c>
      <c r="B254" s="9">
        <v>55.11</v>
      </c>
      <c r="C254" s="9"/>
      <c r="D254" s="9">
        <v>58181.609999999986</v>
      </c>
      <c r="E254" s="9">
        <v>58236.719999999987</v>
      </c>
    </row>
    <row r="255" spans="1:5">
      <c r="A255" s="6" t="s">
        <v>514</v>
      </c>
      <c r="B255" s="9">
        <v>4.3600000000000003</v>
      </c>
      <c r="C255" s="9"/>
      <c r="D255" s="9">
        <v>1757.96</v>
      </c>
      <c r="E255" s="9">
        <v>1762.32</v>
      </c>
    </row>
    <row r="256" spans="1:5">
      <c r="A256" s="6" t="s">
        <v>147</v>
      </c>
      <c r="B256" s="9">
        <v>3.5700000000000003</v>
      </c>
      <c r="C256" s="9"/>
      <c r="D256" s="9">
        <v>70236.959999999992</v>
      </c>
      <c r="E256" s="9">
        <v>70240.53</v>
      </c>
    </row>
    <row r="257" spans="1:5">
      <c r="A257" s="6" t="s">
        <v>483</v>
      </c>
      <c r="B257" s="9">
        <v>5.08</v>
      </c>
      <c r="C257" s="9"/>
      <c r="D257" s="9">
        <v>92729.88999999997</v>
      </c>
      <c r="E257" s="9">
        <v>92734.969999999972</v>
      </c>
    </row>
    <row r="258" spans="1:5">
      <c r="A258" s="6" t="s">
        <v>223</v>
      </c>
      <c r="B258" s="9">
        <v>9.58</v>
      </c>
      <c r="C258" s="9"/>
      <c r="D258" s="9">
        <v>229709.87999999998</v>
      </c>
      <c r="E258" s="9">
        <v>229719.45999999996</v>
      </c>
    </row>
    <row r="259" spans="1:5">
      <c r="A259" s="6" t="s">
        <v>823</v>
      </c>
      <c r="B259" s="9">
        <v>167943.94000000041</v>
      </c>
      <c r="C259" s="9">
        <v>916877.41</v>
      </c>
      <c r="D259" s="9">
        <v>53878680.360000052</v>
      </c>
      <c r="E259" s="9">
        <v>54963501.709999993</v>
      </c>
    </row>
    <row r="260" spans="1:5">
      <c r="B260"/>
    </row>
    <row r="261" spans="1:5">
      <c r="B261"/>
    </row>
    <row r="262" spans="1:5">
      <c r="B262"/>
    </row>
    <row r="263" spans="1:5">
      <c r="B263"/>
    </row>
    <row r="264" spans="1:5">
      <c r="B264"/>
    </row>
    <row r="265" spans="1:5">
      <c r="B265"/>
    </row>
    <row r="266" spans="1:5">
      <c r="B266"/>
    </row>
    <row r="267" spans="1:5">
      <c r="B267"/>
    </row>
    <row r="268" spans="1:5">
      <c r="B268"/>
    </row>
    <row r="269" spans="1:5">
      <c r="B269"/>
    </row>
    <row r="270" spans="1:5">
      <c r="B270"/>
    </row>
    <row r="271" spans="1:5">
      <c r="B271"/>
    </row>
    <row r="272" spans="1:5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58" sqref="A58"/>
      <selection pane="bottomLeft" activeCell="A58" sqref="A58"/>
    </sheetView>
  </sheetViews>
  <sheetFormatPr defaultRowHeight="14.5"/>
  <cols>
    <col min="1" max="1" width="13.54296875" bestFit="1" customWidth="1"/>
    <col min="2" max="2" width="21.1796875" bestFit="1" customWidth="1"/>
    <col min="3" max="3" width="9.54296875" bestFit="1" customWidth="1"/>
    <col min="4" max="4" width="9.81640625" bestFit="1" customWidth="1"/>
    <col min="5" max="5" width="14" bestFit="1" customWidth="1"/>
    <col min="6" max="6" width="11.54296875" bestFit="1" customWidth="1"/>
    <col min="7" max="8" width="9.81640625" bestFit="1" customWidth="1"/>
    <col min="9" max="9" width="14" bestFit="1" customWidth="1"/>
    <col min="10" max="10" width="8.1796875" bestFit="1" customWidth="1"/>
    <col min="11" max="11" width="11.26953125" bestFit="1" customWidth="1"/>
    <col min="12" max="12" width="11.81640625" bestFit="1" customWidth="1"/>
    <col min="13" max="14" width="11.26953125" bestFit="1" customWidth="1"/>
  </cols>
  <sheetData>
    <row r="1" spans="1:11" ht="26">
      <c r="A1" s="11" t="s">
        <v>1050</v>
      </c>
      <c r="B1" s="6"/>
    </row>
    <row r="3" spans="1:11">
      <c r="A3" s="5" t="s">
        <v>1181</v>
      </c>
      <c r="B3" s="5" t="s">
        <v>1180</v>
      </c>
    </row>
    <row r="4" spans="1:11">
      <c r="B4" s="48" t="s">
        <v>2149</v>
      </c>
      <c r="C4" s="48"/>
      <c r="D4" s="48"/>
      <c r="E4" t="s">
        <v>2150</v>
      </c>
      <c r="F4" s="48" t="s">
        <v>986</v>
      </c>
      <c r="G4" s="48"/>
      <c r="H4" s="48"/>
      <c r="I4" t="s">
        <v>1179</v>
      </c>
      <c r="J4" t="s">
        <v>2114</v>
      </c>
      <c r="K4" t="s">
        <v>2115</v>
      </c>
    </row>
    <row r="5" spans="1:11">
      <c r="A5" s="5" t="s">
        <v>517</v>
      </c>
      <c r="B5" t="s">
        <v>981</v>
      </c>
      <c r="C5" t="s">
        <v>982</v>
      </c>
      <c r="D5" t="s">
        <v>1047</v>
      </c>
      <c r="F5" t="s">
        <v>981</v>
      </c>
      <c r="G5" t="s">
        <v>982</v>
      </c>
      <c r="H5" t="s">
        <v>1047</v>
      </c>
      <c r="J5" t="s">
        <v>2114</v>
      </c>
    </row>
    <row r="6" spans="1:11">
      <c r="A6" s="6" t="s">
        <v>981</v>
      </c>
      <c r="B6" s="14"/>
      <c r="C6" s="14"/>
      <c r="D6" s="14">
        <v>17977.259999999998</v>
      </c>
      <c r="E6" s="14">
        <v>17977.259999999998</v>
      </c>
      <c r="F6" s="14"/>
      <c r="G6" s="14"/>
      <c r="H6" s="14">
        <v>38530.47</v>
      </c>
      <c r="I6" s="14">
        <v>38530.47</v>
      </c>
      <c r="J6" s="14"/>
      <c r="K6" s="14"/>
    </row>
    <row r="7" spans="1:11">
      <c r="A7" s="6" t="s">
        <v>982</v>
      </c>
      <c r="B7" s="14">
        <v>20445.86</v>
      </c>
      <c r="C7" s="14"/>
      <c r="D7" s="14">
        <v>332563.65999999997</v>
      </c>
      <c r="E7" s="14">
        <v>353009.51999999996</v>
      </c>
      <c r="F7" s="14">
        <v>16835.310000000001</v>
      </c>
      <c r="G7" s="14"/>
      <c r="H7" s="14">
        <v>343588.35</v>
      </c>
      <c r="I7" s="14">
        <v>360423.66</v>
      </c>
      <c r="J7" s="14"/>
      <c r="K7" s="14"/>
    </row>
    <row r="8" spans="1:11">
      <c r="A8" s="6" t="s">
        <v>1047</v>
      </c>
      <c r="B8" s="14">
        <v>12637.19</v>
      </c>
      <c r="C8" s="14">
        <v>99504.060000000012</v>
      </c>
      <c r="D8" s="14"/>
      <c r="E8" s="14">
        <v>112141.25000000001</v>
      </c>
      <c r="F8" s="14">
        <v>20659.829999999998</v>
      </c>
      <c r="G8" s="14">
        <v>148097.23000000004</v>
      </c>
      <c r="H8" s="14"/>
      <c r="I8" s="14">
        <v>168757.06000000003</v>
      </c>
      <c r="J8" s="14"/>
      <c r="K8" s="14"/>
    </row>
    <row r="9" spans="1:11">
      <c r="A9" s="6" t="s">
        <v>2114</v>
      </c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>
      <c r="A10" s="6" t="s">
        <v>823</v>
      </c>
      <c r="B10" s="14">
        <v>33083.050000000003</v>
      </c>
      <c r="C10" s="14">
        <v>99504.060000000012</v>
      </c>
      <c r="D10" s="14">
        <v>350540.92</v>
      </c>
      <c r="E10" s="14">
        <v>483128.02999999997</v>
      </c>
      <c r="F10" s="14">
        <v>37495.14</v>
      </c>
      <c r="G10" s="14">
        <v>148097.23000000004</v>
      </c>
      <c r="H10" s="14">
        <v>382118.81999999995</v>
      </c>
      <c r="I10" s="14">
        <v>567711.19000000006</v>
      </c>
      <c r="J10" s="14"/>
      <c r="K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9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58" sqref="A58"/>
      <selection pane="bottomLeft" activeCell="A58" sqref="A58"/>
    </sheetView>
  </sheetViews>
  <sheetFormatPr defaultRowHeight="14.5"/>
  <cols>
    <col min="1" max="1" width="30.54296875" bestFit="1" customWidth="1"/>
    <col min="2" max="2" width="24.54296875" bestFit="1" customWidth="1"/>
    <col min="3" max="3" width="11.7265625" style="13" bestFit="1" customWidth="1"/>
    <col min="4" max="4" width="12.7265625" bestFit="1" customWidth="1"/>
    <col min="5" max="5" width="13.453125" bestFit="1" customWidth="1"/>
    <col min="6" max="6" width="13.8164062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5429687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>
      <c r="A1" s="11" t="s">
        <v>1049</v>
      </c>
      <c r="B1" s="6"/>
      <c r="C1"/>
    </row>
    <row r="3" spans="1:6">
      <c r="A3" s="5" t="s">
        <v>1045</v>
      </c>
      <c r="B3" s="5" t="s">
        <v>825</v>
      </c>
      <c r="C3"/>
    </row>
    <row r="4" spans="1:6" s="22" customFormat="1" ht="29">
      <c r="A4" s="179" t="s">
        <v>1046</v>
      </c>
      <c r="B4" s="180" t="s">
        <v>2112</v>
      </c>
      <c r="C4" s="180" t="s">
        <v>761</v>
      </c>
      <c r="D4" s="180" t="s">
        <v>2113</v>
      </c>
      <c r="E4" s="180" t="s">
        <v>822</v>
      </c>
      <c r="F4" s="10" t="s">
        <v>823</v>
      </c>
    </row>
    <row r="5" spans="1:6">
      <c r="A5" s="6" t="s">
        <v>1513</v>
      </c>
      <c r="B5" s="14"/>
      <c r="C5" s="14">
        <v>743340.75</v>
      </c>
      <c r="D5" s="14"/>
      <c r="E5" s="14"/>
      <c r="F5" s="14">
        <v>743340.75</v>
      </c>
    </row>
    <row r="6" spans="1:6">
      <c r="A6" s="7" t="s">
        <v>1031</v>
      </c>
      <c r="B6" s="14"/>
      <c r="C6" s="14">
        <v>20018.07</v>
      </c>
      <c r="D6" s="14"/>
      <c r="E6" s="14"/>
      <c r="F6" s="14">
        <v>20018.07</v>
      </c>
    </row>
    <row r="7" spans="1:6">
      <c r="A7" s="7" t="s">
        <v>1032</v>
      </c>
      <c r="B7" s="14"/>
      <c r="C7" s="14">
        <v>12547.6</v>
      </c>
      <c r="D7" s="14"/>
      <c r="E7" s="14"/>
      <c r="F7" s="14">
        <v>12547.6</v>
      </c>
    </row>
    <row r="8" spans="1:6">
      <c r="A8" s="7" t="s">
        <v>1034</v>
      </c>
      <c r="B8" s="14"/>
      <c r="C8" s="14">
        <v>20337.72</v>
      </c>
      <c r="D8" s="14"/>
      <c r="E8" s="14"/>
      <c r="F8" s="14">
        <v>20337.72</v>
      </c>
    </row>
    <row r="9" spans="1:6">
      <c r="A9" s="7" t="s">
        <v>1035</v>
      </c>
      <c r="B9" s="14"/>
      <c r="C9" s="14">
        <v>16248.65</v>
      </c>
      <c r="D9" s="14"/>
      <c r="E9" s="14"/>
      <c r="F9" s="14">
        <v>16248.65</v>
      </c>
    </row>
    <row r="10" spans="1:6">
      <c r="A10" s="7" t="s">
        <v>1036</v>
      </c>
      <c r="B10" s="14"/>
      <c r="C10" s="14">
        <v>53426.36</v>
      </c>
      <c r="D10" s="14"/>
      <c r="E10" s="14"/>
      <c r="F10" s="14">
        <v>53426.36</v>
      </c>
    </row>
    <row r="11" spans="1:6">
      <c r="A11" s="7" t="s">
        <v>1037</v>
      </c>
      <c r="B11" s="14"/>
      <c r="C11" s="14">
        <v>73064.95</v>
      </c>
      <c r="D11" s="14"/>
      <c r="E11" s="14"/>
      <c r="F11" s="14">
        <v>73064.95</v>
      </c>
    </row>
    <row r="12" spans="1:6">
      <c r="A12" s="7" t="s">
        <v>1038</v>
      </c>
      <c r="B12" s="14"/>
      <c r="C12" s="14">
        <v>241627.29</v>
      </c>
      <c r="D12" s="14"/>
      <c r="E12" s="14"/>
      <c r="F12" s="14">
        <v>241627.29</v>
      </c>
    </row>
    <row r="13" spans="1:6">
      <c r="A13" s="7" t="s">
        <v>1039</v>
      </c>
      <c r="B13" s="14"/>
      <c r="C13" s="14">
        <v>306070.11000000004</v>
      </c>
      <c r="D13" s="14"/>
      <c r="E13" s="14"/>
      <c r="F13" s="14">
        <v>306070.11000000004</v>
      </c>
    </row>
    <row r="14" spans="1:6">
      <c r="A14" s="6" t="s">
        <v>517</v>
      </c>
      <c r="B14" s="14">
        <v>50038766.319999926</v>
      </c>
      <c r="C14" s="14">
        <v>4003944.2400000016</v>
      </c>
      <c r="D14" s="14">
        <v>58609733.770000003</v>
      </c>
      <c r="E14" s="14">
        <v>1312772.29</v>
      </c>
      <c r="F14" s="14">
        <v>113965216.61999995</v>
      </c>
    </row>
    <row r="15" spans="1:6">
      <c r="A15" s="7" t="s">
        <v>1031</v>
      </c>
      <c r="B15" s="14">
        <v>3678699.649999999</v>
      </c>
      <c r="C15" s="14">
        <v>3168130.2200000016</v>
      </c>
      <c r="D15" s="14"/>
      <c r="E15" s="14">
        <v>1169279.1200000001</v>
      </c>
      <c r="F15" s="14">
        <v>8016108.9900000012</v>
      </c>
    </row>
    <row r="16" spans="1:6">
      <c r="A16" s="7" t="s">
        <v>1032</v>
      </c>
      <c r="B16" s="14">
        <v>686083.7</v>
      </c>
      <c r="C16" s="14">
        <v>387795.40999999992</v>
      </c>
      <c r="D16" s="14">
        <v>58609733.770000003</v>
      </c>
      <c r="E16" s="14">
        <v>143493.16999999993</v>
      </c>
      <c r="F16" s="14">
        <v>59827106.050000004</v>
      </c>
    </row>
    <row r="17" spans="1:6">
      <c r="A17" s="7" t="s">
        <v>1033</v>
      </c>
      <c r="B17" s="14">
        <v>655879.99</v>
      </c>
      <c r="C17" s="14">
        <v>198462.91000000003</v>
      </c>
      <c r="D17" s="14"/>
      <c r="E17" s="14"/>
      <c r="F17" s="14">
        <v>854342.9</v>
      </c>
    </row>
    <row r="18" spans="1:6">
      <c r="A18" s="7" t="s">
        <v>1034</v>
      </c>
      <c r="B18" s="14">
        <v>17648.919999999998</v>
      </c>
      <c r="C18" s="14">
        <v>123197.29999999999</v>
      </c>
      <c r="D18" s="14"/>
      <c r="E18" s="14"/>
      <c r="F18" s="14">
        <v>140846.21999999997</v>
      </c>
    </row>
    <row r="19" spans="1:6">
      <c r="A19" s="7" t="s">
        <v>1035</v>
      </c>
      <c r="B19" s="14">
        <v>783289.79999999981</v>
      </c>
      <c r="C19" s="14">
        <v>54305.270000000004</v>
      </c>
      <c r="D19" s="14"/>
      <c r="E19" s="14"/>
      <c r="F19" s="14">
        <v>837595.06999999983</v>
      </c>
    </row>
    <row r="20" spans="1:6">
      <c r="A20" s="7" t="s">
        <v>1036</v>
      </c>
      <c r="B20" s="14"/>
      <c r="C20" s="14">
        <v>19826.84</v>
      </c>
      <c r="D20" s="14"/>
      <c r="E20" s="14"/>
      <c r="F20" s="14">
        <v>19826.84</v>
      </c>
    </row>
    <row r="21" spans="1:6">
      <c r="A21" s="7" t="s">
        <v>1037</v>
      </c>
      <c r="B21" s="14">
        <v>243172.15999999997</v>
      </c>
      <c r="C21" s="14">
        <v>20437.38</v>
      </c>
      <c r="D21" s="14"/>
      <c r="E21" s="14"/>
      <c r="F21" s="14">
        <v>263609.53999999998</v>
      </c>
    </row>
    <row r="22" spans="1:6">
      <c r="A22" s="7" t="s">
        <v>1038</v>
      </c>
      <c r="B22" s="14">
        <v>1403159.1800000004</v>
      </c>
      <c r="C22" s="14">
        <v>31788.91</v>
      </c>
      <c r="D22" s="14"/>
      <c r="E22" s="14"/>
      <c r="F22" s="14">
        <v>1434948.0900000003</v>
      </c>
    </row>
    <row r="23" spans="1:6">
      <c r="A23" s="7" t="s">
        <v>1039</v>
      </c>
      <c r="B23" s="14">
        <v>42570832.919999927</v>
      </c>
      <c r="C23" s="14"/>
      <c r="D23" s="14"/>
      <c r="E23" s="14"/>
      <c r="F23" s="14">
        <v>42570832.919999927</v>
      </c>
    </row>
    <row r="24" spans="1:6">
      <c r="A24" s="6" t="s">
        <v>823</v>
      </c>
      <c r="B24" s="14">
        <v>50038766.319999926</v>
      </c>
      <c r="C24" s="14">
        <v>4747284.9900000012</v>
      </c>
      <c r="D24" s="14">
        <v>58609733.770000003</v>
      </c>
      <c r="E24" s="14">
        <v>1312772.29</v>
      </c>
      <c r="F24" s="14">
        <v>114708557.36999995</v>
      </c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6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2"/>
  <sheetViews>
    <sheetView showGridLines="0" workbookViewId="0">
      <selection activeCell="A58" sqref="A58"/>
    </sheetView>
  </sheetViews>
  <sheetFormatPr defaultRowHeight="14.5"/>
  <cols>
    <col min="1" max="1" width="42.453125" bestFit="1" customWidth="1"/>
    <col min="2" max="5" width="14.26953125" customWidth="1"/>
  </cols>
  <sheetData>
    <row r="1" spans="1:5" ht="26">
      <c r="A1" s="11" t="s">
        <v>1171</v>
      </c>
      <c r="B1" s="6"/>
    </row>
    <row r="2" spans="1:5">
      <c r="A2" s="6"/>
    </row>
    <row r="3" spans="1:5" hidden="1">
      <c r="A3" s="5" t="s">
        <v>1065</v>
      </c>
      <c r="B3" t="s">
        <v>1508</v>
      </c>
    </row>
    <row r="4" spans="1:5" hidden="1"/>
    <row r="5" spans="1:5">
      <c r="A5" s="5" t="s">
        <v>1157</v>
      </c>
      <c r="B5" s="48" t="s">
        <v>1158</v>
      </c>
      <c r="C5" s="48" t="s">
        <v>1159</v>
      </c>
      <c r="D5" s="48" t="s">
        <v>1160</v>
      </c>
      <c r="E5" s="48" t="s">
        <v>1172</v>
      </c>
    </row>
    <row r="6" spans="1:5">
      <c r="A6" s="6" t="s">
        <v>1006</v>
      </c>
      <c r="B6" s="14">
        <v>291070668.85000002</v>
      </c>
      <c r="C6" s="14">
        <v>232460935.08000001</v>
      </c>
      <c r="D6" s="14">
        <v>0</v>
      </c>
      <c r="E6" s="14">
        <v>58609733.770000011</v>
      </c>
    </row>
    <row r="7" spans="1: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>
      <c r="A11" s="7">
        <v>181</v>
      </c>
      <c r="B11" s="14">
        <v>58609733.770000003</v>
      </c>
      <c r="C11" s="14"/>
      <c r="D11" s="14">
        <v>0</v>
      </c>
      <c r="E11" s="14">
        <v>58609733.770000003</v>
      </c>
    </row>
    <row r="12" spans="1:5">
      <c r="A12" s="6" t="s">
        <v>823</v>
      </c>
      <c r="B12" s="14">
        <v>291070668.85000002</v>
      </c>
      <c r="C12" s="14">
        <v>232460935.08000001</v>
      </c>
      <c r="D12" s="14">
        <v>0</v>
      </c>
      <c r="E12" s="14">
        <v>58609733.770000011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58" sqref="A58"/>
    </sheetView>
  </sheetViews>
  <sheetFormatPr defaultRowHeight="14.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>
      <c r="A1" s="11" t="s">
        <v>1175</v>
      </c>
      <c r="B1" s="6"/>
    </row>
    <row r="3" spans="1:4" s="42" customFormat="1" ht="13">
      <c r="A3" s="32"/>
      <c r="B3" s="33"/>
      <c r="C3" s="34"/>
      <c r="D3" s="35"/>
    </row>
    <row r="4" spans="1:4" s="42" customFormat="1" ht="13">
      <c r="A4" s="36"/>
      <c r="B4" s="37"/>
      <c r="C4" s="38"/>
      <c r="D4" s="39"/>
    </row>
    <row r="5" spans="1:4" s="42" customFormat="1" ht="13">
      <c r="A5" s="36"/>
      <c r="B5" s="40"/>
      <c r="C5" s="38"/>
      <c r="D5" s="39"/>
    </row>
    <row r="6" spans="1:4" s="42" customFormat="1" ht="27.75" customHeight="1">
      <c r="A6" s="36"/>
      <c r="B6" s="40"/>
      <c r="C6" s="38"/>
      <c r="D6" s="37"/>
    </row>
    <row r="7" spans="1:4" s="42" customFormat="1" ht="27.75" customHeight="1">
      <c r="A7" s="216" t="s">
        <v>1089</v>
      </c>
      <c r="B7" s="217"/>
      <c r="C7" s="54" t="s">
        <v>1090</v>
      </c>
      <c r="D7" s="52"/>
    </row>
    <row r="8" spans="1:4" s="42" customFormat="1" ht="13">
      <c r="A8" s="58" t="s">
        <v>1091</v>
      </c>
      <c r="B8" s="57"/>
      <c r="C8" s="56"/>
      <c r="D8" s="52"/>
    </row>
    <row r="9" spans="1:4" s="42" customFormat="1" ht="14">
      <c r="A9" s="55" t="s">
        <v>1092</v>
      </c>
      <c r="B9" s="57"/>
      <c r="C9" s="53" t="s">
        <v>1093</v>
      </c>
      <c r="D9" s="51"/>
    </row>
    <row r="10" spans="1:4" s="42" customFormat="1" ht="13">
      <c r="A10" s="58" t="s">
        <v>1094</v>
      </c>
      <c r="B10" s="57"/>
      <c r="C10" s="4"/>
      <c r="D10" s="52"/>
    </row>
    <row r="11" spans="1:4" s="42" customFormat="1" ht="13">
      <c r="A11" s="59"/>
      <c r="B11" s="60"/>
      <c r="C11" s="61"/>
      <c r="D11" s="62"/>
    </row>
    <row r="12" spans="1:4" s="42" customFormat="1" ht="12.5">
      <c r="A12" s="63" t="s">
        <v>1095</v>
      </c>
      <c r="B12" s="63" t="s">
        <v>1096</v>
      </c>
      <c r="C12" s="63" t="s">
        <v>1097</v>
      </c>
      <c r="D12" s="63" t="s">
        <v>1098</v>
      </c>
    </row>
    <row r="13" spans="1:4" s="42" customFormat="1" ht="45" customHeight="1">
      <c r="A13" s="64" t="s">
        <v>7158</v>
      </c>
      <c r="B13" s="65">
        <v>45782</v>
      </c>
      <c r="C13" s="66">
        <v>58609733.770000003</v>
      </c>
      <c r="D13" s="67" t="s">
        <v>1099</v>
      </c>
    </row>
    <row r="14" spans="1:4" s="42" customFormat="1" ht="27" customHeight="1">
      <c r="A14" s="68"/>
      <c r="B14" s="69"/>
      <c r="C14" s="69"/>
      <c r="D14" s="70"/>
    </row>
    <row r="15" spans="1:4" s="42" customFormat="1" ht="20">
      <c r="A15" s="71" t="s">
        <v>1100</v>
      </c>
      <c r="B15" s="72"/>
      <c r="C15" s="73"/>
      <c r="D15" s="74"/>
    </row>
    <row r="16" spans="1:4" s="42" customFormat="1" ht="12.5">
      <c r="A16" s="75"/>
      <c r="B16" s="76"/>
      <c r="C16" s="76"/>
      <c r="D16" s="74"/>
    </row>
    <row r="17" spans="1:4" s="42" customFormat="1" ht="15.5">
      <c r="A17" s="77" t="s">
        <v>1101</v>
      </c>
      <c r="B17" s="76"/>
      <c r="C17" s="78" t="s">
        <v>1102</v>
      </c>
      <c r="D17" s="79"/>
    </row>
    <row r="18" spans="1:4" s="42" customFormat="1" ht="12.5">
      <c r="A18" s="75"/>
      <c r="B18" s="76"/>
      <c r="C18" s="76"/>
      <c r="D18" s="74"/>
    </row>
    <row r="19" spans="1:4" s="42" customFormat="1" ht="15.5">
      <c r="A19" s="77" t="s">
        <v>1103</v>
      </c>
      <c r="B19" s="80"/>
      <c r="C19" s="73" t="s">
        <v>1104</v>
      </c>
      <c r="D19" s="57"/>
    </row>
    <row r="20" spans="1:4" s="42" customFormat="1" ht="12.5">
      <c r="A20" s="75"/>
      <c r="B20" s="76"/>
      <c r="C20" s="76"/>
      <c r="D20" s="74"/>
    </row>
    <row r="21" spans="1:4" s="42" customFormat="1" ht="15.5">
      <c r="A21" s="77" t="s">
        <v>1105</v>
      </c>
      <c r="B21" s="80"/>
      <c r="C21" s="76"/>
      <c r="D21" s="74"/>
    </row>
    <row r="22" spans="1:4" s="42" customFormat="1" ht="12.5">
      <c r="A22" s="75"/>
      <c r="B22" s="76"/>
      <c r="C22" s="76"/>
      <c r="D22" s="74"/>
    </row>
    <row r="23" spans="1:4" s="42" customFormat="1" ht="36" customHeight="1">
      <c r="A23" s="81" t="s">
        <v>1106</v>
      </c>
      <c r="B23" s="218" t="s">
        <v>7159</v>
      </c>
      <c r="C23" s="219"/>
      <c r="D23" s="220"/>
    </row>
    <row r="24" spans="1:4" s="42" customFormat="1" ht="36.65" customHeight="1">
      <c r="A24" s="82"/>
      <c r="B24" s="83"/>
      <c r="C24" s="83"/>
      <c r="D24" s="84"/>
    </row>
    <row r="25" spans="1:4" s="42" customFormat="1" ht="18">
      <c r="A25" s="152" t="s">
        <v>7160</v>
      </c>
      <c r="B25" s="85"/>
      <c r="C25" s="86"/>
      <c r="D25" s="87"/>
    </row>
    <row r="26" spans="1:4" s="42" customFormat="1" ht="12.5">
      <c r="A26" s="88" t="s">
        <v>1107</v>
      </c>
      <c r="B26" s="89"/>
      <c r="C26" s="89"/>
      <c r="D26" s="90"/>
    </row>
    <row r="27" spans="1:4" s="42" customFormat="1">
      <c r="A27" s="91"/>
      <c r="B27" s="92"/>
      <c r="C27" s="92"/>
      <c r="D27" s="93"/>
    </row>
    <row r="28" spans="1:4" s="42" customFormat="1" ht="12.75" customHeight="1">
      <c r="A28" s="221" t="s">
        <v>2139</v>
      </c>
      <c r="B28" s="222"/>
      <c r="C28" s="222"/>
      <c r="D28" s="223"/>
    </row>
    <row r="29" spans="1:4" s="42" customFormat="1" ht="12.75" customHeight="1">
      <c r="A29" s="224"/>
      <c r="B29" s="222"/>
      <c r="C29" s="222"/>
      <c r="D29" s="223"/>
    </row>
    <row r="30" spans="1:4" s="42" customFormat="1" ht="12.75" customHeight="1">
      <c r="A30" s="224"/>
      <c r="B30" s="222"/>
      <c r="C30" s="222"/>
      <c r="D30" s="223"/>
    </row>
    <row r="31" spans="1:4" s="42" customFormat="1" ht="12.75" customHeight="1">
      <c r="A31" s="224"/>
      <c r="B31" s="222"/>
      <c r="C31" s="222"/>
      <c r="D31" s="223"/>
    </row>
    <row r="32" spans="1:4" s="42" customFormat="1" ht="12.75" customHeight="1">
      <c r="A32" s="224"/>
      <c r="B32" s="222"/>
      <c r="C32" s="222"/>
      <c r="D32" s="223"/>
    </row>
    <row r="33" spans="1:4" s="42" customFormat="1" ht="12.75" customHeight="1">
      <c r="A33" s="224"/>
      <c r="B33" s="222"/>
      <c r="C33" s="222"/>
      <c r="D33" s="223"/>
    </row>
    <row r="34" spans="1:4" s="42" customFormat="1" ht="12.75" customHeight="1">
      <c r="A34" s="224"/>
      <c r="B34" s="222"/>
      <c r="C34" s="222"/>
      <c r="D34" s="223"/>
    </row>
    <row r="35" spans="1:4" s="42" customFormat="1" ht="27" customHeight="1">
      <c r="A35" s="224"/>
      <c r="B35" s="222"/>
      <c r="C35" s="222"/>
      <c r="D35" s="223"/>
    </row>
    <row r="36" spans="1:4" s="42" customFormat="1" ht="12.75" customHeight="1">
      <c r="A36" s="224"/>
      <c r="B36" s="222"/>
      <c r="C36" s="222"/>
      <c r="D36" s="223"/>
    </row>
    <row r="37" spans="1:4" s="42" customFormat="1" ht="12.75" customHeight="1">
      <c r="A37" s="224"/>
      <c r="B37" s="222"/>
      <c r="C37" s="222"/>
      <c r="D37" s="223"/>
    </row>
    <row r="38" spans="1:4" s="42" customFormat="1" ht="12.75" customHeight="1">
      <c r="A38" s="94"/>
      <c r="B38" s="95"/>
      <c r="C38" s="95"/>
      <c r="D38" s="96"/>
    </row>
    <row r="39" spans="1:4" s="42" customFormat="1" ht="33.75" customHeight="1">
      <c r="A39" s="97"/>
      <c r="B39" s="98"/>
      <c r="C39" s="98"/>
      <c r="D39" s="99"/>
    </row>
    <row r="40" spans="1:4" s="42" customFormat="1" ht="3" customHeight="1">
      <c r="A40" s="100"/>
      <c r="B40" s="98"/>
      <c r="C40" s="98"/>
      <c r="D40" s="99"/>
    </row>
    <row r="41" spans="1:4" s="42" customFormat="1" ht="12.75" customHeight="1">
      <c r="A41" s="100"/>
      <c r="B41" s="98"/>
      <c r="C41" s="98"/>
      <c r="D41" s="99"/>
    </row>
    <row r="42" spans="1:4" s="42" customFormat="1" ht="18.75" hidden="1" customHeight="1">
      <c r="A42" s="100"/>
      <c r="B42" s="98"/>
      <c r="C42" s="98"/>
      <c r="D42" s="99"/>
    </row>
    <row r="43" spans="1:4" s="42" customFormat="1" ht="12.65" hidden="1" customHeight="1">
      <c r="A43" s="100"/>
      <c r="B43" s="98"/>
      <c r="C43" s="98"/>
      <c r="D43" s="99"/>
    </row>
    <row r="44" spans="1:4" s="42" customFormat="1" ht="12.65" hidden="1" customHeight="1">
      <c r="A44" s="100"/>
      <c r="B44" s="98"/>
      <c r="C44" s="98"/>
      <c r="D44" s="99"/>
    </row>
    <row r="45" spans="1:4" s="42" customFormat="1" ht="12.75" customHeight="1">
      <c r="A45" s="101"/>
      <c r="B45" s="102"/>
      <c r="C45" s="102"/>
      <c r="D45" s="103"/>
    </row>
    <row r="46" spans="1:4" s="42" customFormat="1" ht="12.75" customHeight="1">
      <c r="A46" s="101"/>
      <c r="B46" s="102"/>
      <c r="C46" s="102"/>
      <c r="D46" s="103"/>
    </row>
    <row r="47" spans="1:4" s="42" customFormat="1" ht="13">
      <c r="A47" s="101"/>
      <c r="B47" s="102"/>
      <c r="C47" s="102"/>
      <c r="D47" s="103"/>
    </row>
    <row r="48" spans="1:4" s="42" customFormat="1" ht="12.75" customHeight="1">
      <c r="A48" s="104"/>
      <c r="B48" s="61"/>
      <c r="C48" s="105"/>
      <c r="D48" s="62"/>
    </row>
    <row r="49" spans="1:4" s="42" customFormat="1" ht="12.75" customHeight="1">
      <c r="A49" s="106"/>
      <c r="B49" s="80"/>
      <c r="C49" s="229" t="s">
        <v>1085</v>
      </c>
      <c r="D49" s="230"/>
    </row>
    <row r="50" spans="1:4" s="42" customFormat="1" ht="12.75" customHeight="1">
      <c r="A50" s="106"/>
      <c r="B50" s="80"/>
      <c r="C50" s="229" t="s">
        <v>1108</v>
      </c>
      <c r="D50" s="230"/>
    </row>
    <row r="51" spans="1:4" s="42" customFormat="1" ht="12.75" customHeight="1">
      <c r="A51" s="231"/>
      <c r="B51" s="232"/>
      <c r="C51" s="88"/>
      <c r="D51" s="52"/>
    </row>
    <row r="52" spans="1:4" s="42" customFormat="1" ht="12.75" customHeight="1">
      <c r="A52" s="107" t="s">
        <v>1109</v>
      </c>
      <c r="B52" s="4"/>
      <c r="C52" s="108"/>
      <c r="D52" s="52"/>
    </row>
    <row r="53" spans="1:4" s="42" customFormat="1" ht="12.75" customHeight="1">
      <c r="A53" s="109"/>
      <c r="B53" s="110"/>
      <c r="C53" s="108"/>
      <c r="D53" s="52"/>
    </row>
    <row r="54" spans="1:4" s="42" customFormat="1" ht="19.5" customHeight="1">
      <c r="A54" s="111" t="s">
        <v>1110</v>
      </c>
      <c r="B54" s="80"/>
      <c r="C54" s="112" t="s">
        <v>1111</v>
      </c>
      <c r="D54" s="52"/>
    </row>
    <row r="55" spans="1:4" s="42" customFormat="1" ht="19.5" customHeight="1">
      <c r="A55" s="111"/>
      <c r="B55" s="80"/>
      <c r="C55" s="227"/>
      <c r="D55" s="228"/>
    </row>
    <row r="56" spans="1:4" s="42" customFormat="1" ht="14.15" customHeight="1">
      <c r="A56" s="113" t="s">
        <v>1112</v>
      </c>
      <c r="B56" s="80"/>
      <c r="C56" s="227"/>
      <c r="D56" s="228"/>
    </row>
    <row r="57" spans="1:4" s="42" customFormat="1" ht="14.15" customHeight="1">
      <c r="A57" s="113" t="s">
        <v>1112</v>
      </c>
      <c r="B57" s="80"/>
      <c r="C57" s="225"/>
      <c r="D57" s="226"/>
    </row>
    <row r="58" spans="1:4" s="42" customFormat="1" ht="14.15" customHeight="1">
      <c r="A58" s="114" t="s">
        <v>1113</v>
      </c>
      <c r="B58" s="80"/>
      <c r="C58" s="225"/>
      <c r="D58" s="226"/>
    </row>
    <row r="59" spans="1:4" s="42" customFormat="1" ht="14.15" customHeight="1">
      <c r="A59" s="114" t="s">
        <v>1114</v>
      </c>
      <c r="B59" s="80"/>
      <c r="C59" s="227"/>
      <c r="D59" s="228"/>
    </row>
    <row r="60" spans="1:4" s="42" customFormat="1" ht="2.25" customHeight="1">
      <c r="A60" s="43"/>
      <c r="B60" s="44"/>
      <c r="C60" s="45"/>
      <c r="D60" s="41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microsoft.com/office/2006/metadata/properties"/>
    <ds:schemaRef ds:uri="http://purl.org/dc/dcmitype/"/>
    <ds:schemaRef ds:uri="13f148ef-b997-457c-92bd-bf9d4b25bef6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1e35a5a4-2fbe-4309-9055-de9ac67ae12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2025-06-30T18:34:09Z</cp:lastPrinted>
  <dcterms:created xsi:type="dcterms:W3CDTF">2024-10-25T13:07:05Z</dcterms:created>
  <dcterms:modified xsi:type="dcterms:W3CDTF">2025-07-03T10:16:04Z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